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prati\Pratima - ASU\Desktop\Self Learning\Projects\Netflix Movies and TV Shows\Github Uploads\"/>
    </mc:Choice>
  </mc:AlternateContent>
  <xr:revisionPtr revIDLastSave="0" documentId="13_ncr:1_{7411E4A5-A734-4533-B0C6-E8F73126EBD4}" xr6:coauthVersionLast="47" xr6:coauthVersionMax="47" xr10:uidLastSave="{00000000-0000-0000-0000-000000000000}"/>
  <bookViews>
    <workbookView xWindow="-108" yWindow="-108" windowWidth="23256" windowHeight="12456" activeTab="1" xr2:uid="{2CBB959F-843D-4475-98B0-70A101806192}"/>
  </bookViews>
  <sheets>
    <sheet name="netflix_titles" sheetId="1" r:id="rId1"/>
    <sheet name="Statistical Analysis" sheetId="2" r:id="rId2"/>
    <sheet name="Questions" sheetId="3" r:id="rId3"/>
    <sheet name="Pivot Table" sheetId="4" state="hidden" r:id="rId4"/>
    <sheet name="Word Cloud" sheetId="13" r:id="rId5"/>
    <sheet name="Dashboard_v2" sheetId="18" r:id="rId6"/>
  </sheets>
  <definedNames>
    <definedName name="_xlchart.v5.0" hidden="1">'Pivot Table'!$D$136</definedName>
    <definedName name="_xlchart.v5.1" hidden="1">'Pivot Table'!$D$137:$D$215</definedName>
    <definedName name="_xlchart.v5.2" hidden="1">'Pivot Table'!$E$136</definedName>
    <definedName name="_xlchart.v5.3" hidden="1">'Pivot Table'!$E$137:$E$215</definedName>
  </definedNames>
  <calcPr calcId="191029"/>
  <pivotCaches>
    <pivotCache cacheId="1"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 i="1" l="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B15" i="2"/>
  <c r="B11" i="2" a="1"/>
  <c r="B11" i="2" s="1"/>
  <c r="B10" i="2"/>
  <c r="B9" i="2"/>
  <c r="B8" i="2"/>
  <c r="B7" i="2"/>
  <c r="B4" i="2"/>
  <c r="B2" i="2"/>
  <c r="B6" i="2"/>
  <c r="B5" i="2"/>
  <c r="B3" i="2"/>
  <c r="Q2" i="1"/>
  <c r="R2" i="1" s="1"/>
  <c r="Q3" i="1"/>
  <c r="R3" i="1" s="1"/>
  <c r="Q4" i="1"/>
  <c r="R4" i="1" s="1"/>
  <c r="Q5" i="1"/>
  <c r="R5" i="1" s="1"/>
  <c r="Q6" i="1"/>
  <c r="R6" i="1" s="1"/>
  <c r="Q7" i="1"/>
  <c r="R7" i="1" s="1"/>
  <c r="Q8" i="1"/>
  <c r="R8" i="1" s="1"/>
  <c r="Q9" i="1"/>
  <c r="R9" i="1" s="1"/>
  <c r="Q10" i="1"/>
  <c r="R10" i="1" s="1"/>
  <c r="Q11" i="1"/>
  <c r="R11" i="1" s="1"/>
  <c r="Q12" i="1"/>
  <c r="R12" i="1" s="1"/>
  <c r="Q13" i="1"/>
  <c r="R13" i="1" s="1"/>
  <c r="Q14" i="1"/>
  <c r="R14" i="1" s="1"/>
  <c r="Q15" i="1"/>
  <c r="R15" i="1" s="1"/>
  <c r="Q16" i="1"/>
  <c r="R16" i="1" s="1"/>
  <c r="Q17" i="1"/>
  <c r="R17" i="1" s="1"/>
  <c r="Q18" i="1"/>
  <c r="R18" i="1" s="1"/>
  <c r="Q19" i="1"/>
  <c r="R19" i="1" s="1"/>
  <c r="Q20" i="1"/>
  <c r="R20" i="1" s="1"/>
  <c r="Q21" i="1"/>
  <c r="R21" i="1" s="1"/>
  <c r="Q22" i="1"/>
  <c r="R22" i="1" s="1"/>
  <c r="Q23" i="1"/>
  <c r="R23" i="1" s="1"/>
  <c r="Q24" i="1"/>
  <c r="R24" i="1" s="1"/>
  <c r="Q25" i="1"/>
  <c r="R25" i="1" s="1"/>
  <c r="Q26" i="1"/>
  <c r="R26" i="1" s="1"/>
  <c r="Q27" i="1"/>
  <c r="R27" i="1" s="1"/>
  <c r="Q28" i="1"/>
  <c r="R28" i="1" s="1"/>
  <c r="Q29" i="1"/>
  <c r="R29" i="1" s="1"/>
  <c r="Q30" i="1"/>
  <c r="R30" i="1" s="1"/>
  <c r="Q31" i="1"/>
  <c r="R31" i="1" s="1"/>
  <c r="Q32" i="1"/>
  <c r="R32" i="1" s="1"/>
  <c r="Q33" i="1"/>
  <c r="R33" i="1" s="1"/>
  <c r="Q34" i="1"/>
  <c r="R34" i="1" s="1"/>
  <c r="Q35" i="1"/>
  <c r="R35" i="1" s="1"/>
  <c r="Q36" i="1"/>
  <c r="R36" i="1" s="1"/>
  <c r="Q37" i="1"/>
  <c r="R37" i="1" s="1"/>
  <c r="Q38" i="1"/>
  <c r="R38" i="1" s="1"/>
  <c r="Q39" i="1"/>
  <c r="R39" i="1" s="1"/>
  <c r="Q40" i="1"/>
  <c r="R40" i="1" s="1"/>
  <c r="Q41" i="1"/>
  <c r="R41" i="1" s="1"/>
  <c r="Q42" i="1"/>
  <c r="R42" i="1" s="1"/>
  <c r="Q43" i="1"/>
  <c r="R43" i="1" s="1"/>
  <c r="Q44" i="1"/>
  <c r="R44" i="1" s="1"/>
  <c r="Q45" i="1"/>
  <c r="R45" i="1" s="1"/>
  <c r="Q46" i="1"/>
  <c r="R46" i="1" s="1"/>
  <c r="Q47" i="1"/>
  <c r="R47" i="1" s="1"/>
  <c r="Q48" i="1"/>
  <c r="R48" i="1" s="1"/>
  <c r="Q49" i="1"/>
  <c r="R49" i="1" s="1"/>
  <c r="Q50" i="1"/>
  <c r="R50" i="1" s="1"/>
  <c r="Q51" i="1"/>
  <c r="R51" i="1" s="1"/>
  <c r="Q52" i="1"/>
  <c r="R52" i="1" s="1"/>
  <c r="Q53" i="1"/>
  <c r="R53" i="1" s="1"/>
  <c r="Q54" i="1"/>
  <c r="R54" i="1" s="1"/>
  <c r="Q55" i="1"/>
  <c r="R55" i="1" s="1"/>
  <c r="Q56" i="1"/>
  <c r="R56" i="1" s="1"/>
  <c r="Q57" i="1"/>
  <c r="R57" i="1" s="1"/>
  <c r="Q58" i="1"/>
  <c r="R58" i="1" s="1"/>
  <c r="Q59" i="1"/>
  <c r="R59" i="1" s="1"/>
  <c r="Q60" i="1"/>
  <c r="R60" i="1" s="1"/>
  <c r="Q61" i="1"/>
  <c r="R61" i="1" s="1"/>
  <c r="Q62" i="1"/>
  <c r="R62" i="1" s="1"/>
  <c r="Q63" i="1"/>
  <c r="R63" i="1" s="1"/>
  <c r="Q64" i="1"/>
  <c r="R64" i="1" s="1"/>
  <c r="Q65" i="1"/>
  <c r="R65" i="1" s="1"/>
  <c r="Q66" i="1"/>
  <c r="R66" i="1" s="1"/>
  <c r="Q67" i="1"/>
  <c r="R67" i="1" s="1"/>
  <c r="Q68" i="1"/>
  <c r="R68" i="1" s="1"/>
  <c r="Q69" i="1"/>
  <c r="R69" i="1" s="1"/>
  <c r="Q70" i="1"/>
  <c r="R70" i="1" s="1"/>
  <c r="Q71" i="1"/>
  <c r="R71" i="1" s="1"/>
  <c r="Q72" i="1"/>
  <c r="R72" i="1" s="1"/>
  <c r="Q73" i="1"/>
  <c r="R73" i="1" s="1"/>
  <c r="Q74" i="1"/>
  <c r="R74" i="1" s="1"/>
  <c r="Q75" i="1"/>
  <c r="R75" i="1" s="1"/>
  <c r="Q76" i="1"/>
  <c r="R76" i="1" s="1"/>
  <c r="Q77" i="1"/>
  <c r="R77" i="1" s="1"/>
  <c r="Q78" i="1"/>
  <c r="R78" i="1" s="1"/>
  <c r="Q79" i="1"/>
  <c r="R79" i="1" s="1"/>
  <c r="Q80" i="1"/>
  <c r="R80" i="1" s="1"/>
  <c r="Q81" i="1"/>
  <c r="R81" i="1" s="1"/>
  <c r="Q82" i="1"/>
  <c r="R82" i="1" s="1"/>
  <c r="Q83" i="1"/>
  <c r="R83" i="1" s="1"/>
  <c r="Q84" i="1"/>
  <c r="R84" i="1" s="1"/>
  <c r="Q85" i="1"/>
  <c r="R85" i="1" s="1"/>
  <c r="Q86" i="1"/>
  <c r="R86" i="1" s="1"/>
  <c r="Q87" i="1"/>
  <c r="R87" i="1" s="1"/>
  <c r="Q88" i="1"/>
  <c r="R88" i="1" s="1"/>
  <c r="Q89" i="1"/>
  <c r="R89" i="1" s="1"/>
  <c r="Q90" i="1"/>
  <c r="R90" i="1" s="1"/>
  <c r="Q91" i="1"/>
  <c r="R91" i="1" s="1"/>
  <c r="Q92" i="1"/>
  <c r="R92" i="1" s="1"/>
  <c r="Q93" i="1"/>
  <c r="R93" i="1" s="1"/>
  <c r="Q94" i="1"/>
  <c r="R94" i="1" s="1"/>
  <c r="Q95" i="1"/>
  <c r="R95" i="1" s="1"/>
  <c r="Q96" i="1"/>
  <c r="R96" i="1" s="1"/>
  <c r="Q97" i="1"/>
  <c r="R97" i="1" s="1"/>
  <c r="Q98" i="1"/>
  <c r="R98" i="1" s="1"/>
  <c r="Q99" i="1"/>
  <c r="R99" i="1" s="1"/>
  <c r="Q100" i="1"/>
  <c r="R100" i="1" s="1"/>
  <c r="Q101" i="1"/>
  <c r="R101" i="1" s="1"/>
  <c r="Q102" i="1"/>
  <c r="R102" i="1" s="1"/>
  <c r="Q103" i="1"/>
  <c r="R103" i="1" s="1"/>
  <c r="Q104" i="1"/>
  <c r="R104" i="1" s="1"/>
  <c r="Q105" i="1"/>
  <c r="R105" i="1" s="1"/>
  <c r="Q106" i="1"/>
  <c r="R106" i="1" s="1"/>
  <c r="Q107" i="1"/>
  <c r="R107" i="1" s="1"/>
  <c r="Q108" i="1"/>
  <c r="R108" i="1" s="1"/>
  <c r="Q109" i="1"/>
  <c r="R109" i="1" s="1"/>
  <c r="Q110" i="1"/>
  <c r="R110" i="1" s="1"/>
  <c r="Q111" i="1"/>
  <c r="R111" i="1" s="1"/>
  <c r="Q112" i="1"/>
  <c r="R112" i="1" s="1"/>
  <c r="Q113" i="1"/>
  <c r="R113" i="1" s="1"/>
  <c r="Q114" i="1"/>
  <c r="R114" i="1" s="1"/>
  <c r="Q115" i="1"/>
  <c r="R115" i="1" s="1"/>
  <c r="Q116" i="1"/>
  <c r="R116" i="1" s="1"/>
  <c r="Q117" i="1"/>
  <c r="R117" i="1" s="1"/>
  <c r="Q118" i="1"/>
  <c r="R118" i="1" s="1"/>
  <c r="Q119" i="1"/>
  <c r="R119" i="1" s="1"/>
  <c r="Q120" i="1"/>
  <c r="R120" i="1" s="1"/>
  <c r="Q121" i="1"/>
  <c r="R121" i="1" s="1"/>
  <c r="Q122" i="1"/>
  <c r="R122" i="1" s="1"/>
  <c r="Q123" i="1"/>
  <c r="R123" i="1" s="1"/>
  <c r="Q124" i="1"/>
  <c r="R124" i="1" s="1"/>
  <c r="Q125" i="1"/>
  <c r="R125" i="1" s="1"/>
  <c r="Q126" i="1"/>
  <c r="R126" i="1" s="1"/>
  <c r="Q127" i="1"/>
  <c r="R127" i="1" s="1"/>
  <c r="Q128" i="1"/>
  <c r="R128" i="1" s="1"/>
  <c r="Q129" i="1"/>
  <c r="R129" i="1" s="1"/>
  <c r="Q130" i="1"/>
  <c r="R130" i="1" s="1"/>
  <c r="Q131" i="1"/>
  <c r="R131" i="1" s="1"/>
  <c r="Q132" i="1"/>
  <c r="R132" i="1" s="1"/>
  <c r="Q133" i="1"/>
  <c r="R133" i="1" s="1"/>
  <c r="Q134" i="1"/>
  <c r="R134" i="1" s="1"/>
  <c r="Q135" i="1"/>
  <c r="R135" i="1" s="1"/>
  <c r="Q136" i="1"/>
  <c r="R136" i="1" s="1"/>
  <c r="Q137" i="1"/>
  <c r="R137" i="1" s="1"/>
  <c r="Q138" i="1"/>
  <c r="R138" i="1" s="1"/>
  <c r="Q139" i="1"/>
  <c r="R139" i="1" s="1"/>
  <c r="Q140" i="1"/>
  <c r="R140" i="1" s="1"/>
  <c r="Q141" i="1"/>
  <c r="R141" i="1" s="1"/>
  <c r="Q142" i="1"/>
  <c r="R142" i="1" s="1"/>
  <c r="Q143" i="1"/>
  <c r="R143" i="1" s="1"/>
  <c r="Q144" i="1"/>
  <c r="R144" i="1" s="1"/>
  <c r="Q145" i="1"/>
  <c r="R145" i="1" s="1"/>
  <c r="Q146" i="1"/>
  <c r="R146" i="1" s="1"/>
  <c r="Q147" i="1"/>
  <c r="R147" i="1" s="1"/>
  <c r="Q148" i="1"/>
  <c r="R148" i="1" s="1"/>
  <c r="Q149" i="1"/>
  <c r="R149" i="1" s="1"/>
  <c r="Q150" i="1"/>
  <c r="R150" i="1" s="1"/>
  <c r="Q151" i="1"/>
  <c r="R151" i="1" s="1"/>
  <c r="Q152" i="1"/>
  <c r="R152" i="1" s="1"/>
  <c r="Q153" i="1"/>
  <c r="R153" i="1" s="1"/>
  <c r="Q154" i="1"/>
  <c r="R154" i="1" s="1"/>
  <c r="Q155" i="1"/>
  <c r="R155" i="1" s="1"/>
  <c r="Q156" i="1"/>
  <c r="R156" i="1" s="1"/>
  <c r="Q157" i="1"/>
  <c r="R157" i="1" s="1"/>
  <c r="Q158" i="1"/>
  <c r="R158" i="1" s="1"/>
  <c r="Q159" i="1"/>
  <c r="R159" i="1" s="1"/>
  <c r="Q160" i="1"/>
  <c r="R160" i="1" s="1"/>
  <c r="Q161" i="1"/>
  <c r="R161" i="1" s="1"/>
  <c r="Q162" i="1"/>
  <c r="R162" i="1" s="1"/>
  <c r="Q163" i="1"/>
  <c r="R163" i="1" s="1"/>
  <c r="Q164" i="1"/>
  <c r="R164" i="1" s="1"/>
  <c r="Q165" i="1"/>
  <c r="R165" i="1" s="1"/>
  <c r="Q166" i="1"/>
  <c r="R166" i="1" s="1"/>
  <c r="Q167" i="1"/>
  <c r="R167" i="1" s="1"/>
  <c r="Q168" i="1"/>
  <c r="R168" i="1" s="1"/>
  <c r="Q169" i="1"/>
  <c r="R169" i="1" s="1"/>
  <c r="Q170" i="1"/>
  <c r="R170" i="1" s="1"/>
  <c r="Q171" i="1"/>
  <c r="R171" i="1" s="1"/>
  <c r="Q172" i="1"/>
  <c r="R172" i="1" s="1"/>
  <c r="Q173" i="1"/>
  <c r="R173" i="1" s="1"/>
  <c r="Q174" i="1"/>
  <c r="R174" i="1" s="1"/>
  <c r="Q175" i="1"/>
  <c r="R175" i="1" s="1"/>
  <c r="Q176" i="1"/>
  <c r="R176" i="1" s="1"/>
  <c r="Q177" i="1"/>
  <c r="R177" i="1" s="1"/>
  <c r="Q178" i="1"/>
  <c r="R178" i="1" s="1"/>
  <c r="Q179" i="1"/>
  <c r="R179" i="1" s="1"/>
  <c r="Q180" i="1"/>
  <c r="R180" i="1" s="1"/>
  <c r="Q181" i="1"/>
  <c r="R181" i="1" s="1"/>
  <c r="Q182" i="1"/>
  <c r="R182" i="1" s="1"/>
  <c r="Q183" i="1"/>
  <c r="R183" i="1" s="1"/>
  <c r="Q184" i="1"/>
  <c r="R184" i="1" s="1"/>
  <c r="Q185" i="1"/>
  <c r="R185" i="1" s="1"/>
  <c r="Q186" i="1"/>
  <c r="R186" i="1" s="1"/>
  <c r="Q187" i="1"/>
  <c r="R187" i="1" s="1"/>
  <c r="Q188" i="1"/>
  <c r="R188" i="1" s="1"/>
  <c r="Q189" i="1"/>
  <c r="R189" i="1" s="1"/>
  <c r="Q190" i="1"/>
  <c r="R190" i="1" s="1"/>
  <c r="Q191" i="1"/>
  <c r="R191" i="1" s="1"/>
  <c r="Q192" i="1"/>
  <c r="R192" i="1" s="1"/>
  <c r="Q193" i="1"/>
  <c r="R193" i="1" s="1"/>
  <c r="Q194" i="1"/>
  <c r="R194" i="1" s="1"/>
  <c r="Q195" i="1"/>
  <c r="R195" i="1" s="1"/>
  <c r="Q196" i="1"/>
  <c r="R196" i="1" s="1"/>
  <c r="Q197" i="1"/>
  <c r="R197" i="1" s="1"/>
  <c r="Q198" i="1"/>
  <c r="R198" i="1" s="1"/>
  <c r="Q199" i="1"/>
  <c r="R199" i="1" s="1"/>
  <c r="Q200" i="1"/>
  <c r="R200" i="1" s="1"/>
  <c r="Q201" i="1"/>
  <c r="R201" i="1" s="1"/>
  <c r="Q202" i="1"/>
  <c r="R202" i="1" s="1"/>
  <c r="Q203" i="1"/>
  <c r="R203" i="1" s="1"/>
  <c r="Q204" i="1"/>
  <c r="R204" i="1" s="1"/>
  <c r="Q205" i="1"/>
  <c r="R205" i="1" s="1"/>
  <c r="Q206" i="1"/>
  <c r="R206" i="1" s="1"/>
  <c r="Q207" i="1"/>
  <c r="R207" i="1" s="1"/>
  <c r="Q208" i="1"/>
  <c r="R208" i="1" s="1"/>
  <c r="Q209" i="1"/>
  <c r="R209" i="1" s="1"/>
  <c r="Q210" i="1"/>
  <c r="R210" i="1" s="1"/>
  <c r="Q211" i="1"/>
  <c r="R211" i="1" s="1"/>
  <c r="Q212" i="1"/>
  <c r="R212" i="1" s="1"/>
  <c r="Q213" i="1"/>
  <c r="R213" i="1" s="1"/>
  <c r="Q214" i="1"/>
  <c r="R214" i="1" s="1"/>
  <c r="Q215" i="1"/>
  <c r="R215" i="1" s="1"/>
  <c r="Q216" i="1"/>
  <c r="R216" i="1" s="1"/>
  <c r="Q217" i="1"/>
  <c r="R217" i="1" s="1"/>
  <c r="Q218" i="1"/>
  <c r="R218" i="1" s="1"/>
  <c r="Q219" i="1"/>
  <c r="R219" i="1" s="1"/>
  <c r="Q220" i="1"/>
  <c r="R220" i="1" s="1"/>
  <c r="Q221" i="1"/>
  <c r="R221" i="1" s="1"/>
  <c r="Q222" i="1"/>
  <c r="R222" i="1" s="1"/>
  <c r="Q223" i="1"/>
  <c r="R223" i="1" s="1"/>
  <c r="Q224" i="1"/>
  <c r="R224" i="1" s="1"/>
  <c r="Q225" i="1"/>
  <c r="R225" i="1" s="1"/>
  <c r="Q226" i="1"/>
  <c r="R226" i="1" s="1"/>
  <c r="Q227" i="1"/>
  <c r="R227" i="1" s="1"/>
  <c r="Q228" i="1"/>
  <c r="R228" i="1" s="1"/>
  <c r="Q229" i="1"/>
  <c r="R229" i="1" s="1"/>
  <c r="Q230" i="1"/>
  <c r="R230" i="1" s="1"/>
  <c r="Q231" i="1"/>
  <c r="R231" i="1" s="1"/>
  <c r="Q232" i="1"/>
  <c r="R232" i="1" s="1"/>
  <c r="Q233" i="1"/>
  <c r="R233" i="1" s="1"/>
  <c r="Q234" i="1"/>
  <c r="R234" i="1" s="1"/>
  <c r="Q235" i="1"/>
  <c r="R235" i="1" s="1"/>
  <c r="Q236" i="1"/>
  <c r="R236" i="1" s="1"/>
  <c r="Q237" i="1"/>
  <c r="R237" i="1" s="1"/>
  <c r="Q238" i="1"/>
  <c r="R238" i="1" s="1"/>
  <c r="Q239" i="1"/>
  <c r="R239" i="1" s="1"/>
  <c r="Q240" i="1"/>
  <c r="R240" i="1" s="1"/>
  <c r="Q241" i="1"/>
  <c r="R241" i="1" s="1"/>
  <c r="Q242" i="1"/>
  <c r="R242" i="1" s="1"/>
  <c r="Q243" i="1"/>
  <c r="R243" i="1" s="1"/>
  <c r="Q244" i="1"/>
  <c r="R244" i="1" s="1"/>
  <c r="Q245" i="1"/>
  <c r="R245" i="1" s="1"/>
  <c r="Q246" i="1"/>
  <c r="R246" i="1" s="1"/>
  <c r="Q247" i="1"/>
  <c r="R247" i="1" s="1"/>
  <c r="Q248" i="1"/>
  <c r="R248" i="1" s="1"/>
  <c r="Q249" i="1"/>
  <c r="R249" i="1" s="1"/>
  <c r="Q250" i="1"/>
  <c r="R250" i="1" s="1"/>
  <c r="Q251" i="1"/>
  <c r="R251" i="1" s="1"/>
  <c r="Q252" i="1"/>
  <c r="R252" i="1" s="1"/>
  <c r="Q253" i="1"/>
  <c r="R253" i="1" s="1"/>
  <c r="Q254" i="1"/>
  <c r="R254" i="1" s="1"/>
  <c r="Q255" i="1"/>
  <c r="R255" i="1" s="1"/>
  <c r="Q256" i="1"/>
  <c r="R256" i="1" s="1"/>
  <c r="Q257" i="1"/>
  <c r="R257" i="1" s="1"/>
  <c r="Q258" i="1"/>
  <c r="R258" i="1" s="1"/>
  <c r="Q259" i="1"/>
  <c r="R259" i="1" s="1"/>
  <c r="Q260" i="1"/>
  <c r="R260" i="1" s="1"/>
  <c r="Q261" i="1"/>
  <c r="R261" i="1" s="1"/>
  <c r="Q262" i="1"/>
  <c r="R262" i="1" s="1"/>
  <c r="Q263" i="1"/>
  <c r="R263" i="1" s="1"/>
  <c r="Q264" i="1"/>
  <c r="R264" i="1" s="1"/>
  <c r="Q265" i="1"/>
  <c r="R265" i="1" s="1"/>
  <c r="Q266" i="1"/>
  <c r="R266" i="1" s="1"/>
  <c r="Q267" i="1"/>
  <c r="R267" i="1" s="1"/>
  <c r="Q268" i="1"/>
  <c r="R268" i="1" s="1"/>
  <c r="Q269" i="1"/>
  <c r="R269" i="1" s="1"/>
  <c r="Q270" i="1"/>
  <c r="R270" i="1" s="1"/>
  <c r="Q271" i="1"/>
  <c r="R271" i="1" s="1"/>
  <c r="Q272" i="1"/>
  <c r="R272" i="1" s="1"/>
  <c r="Q273" i="1"/>
  <c r="R273" i="1" s="1"/>
  <c r="Q274" i="1"/>
  <c r="R274" i="1" s="1"/>
  <c r="Q275" i="1"/>
  <c r="R275" i="1" s="1"/>
  <c r="Q276" i="1"/>
  <c r="R276" i="1" s="1"/>
  <c r="Q277" i="1"/>
  <c r="R277" i="1" s="1"/>
  <c r="Q278" i="1"/>
  <c r="R278" i="1" s="1"/>
  <c r="Q279" i="1"/>
  <c r="R279" i="1" s="1"/>
  <c r="Q280" i="1"/>
  <c r="R280" i="1" s="1"/>
  <c r="Q281" i="1"/>
  <c r="R281" i="1" s="1"/>
  <c r="Q282" i="1"/>
  <c r="R282" i="1" s="1"/>
  <c r="Q283" i="1"/>
  <c r="R283" i="1" s="1"/>
  <c r="Q284" i="1"/>
  <c r="R284" i="1" s="1"/>
  <c r="Q285" i="1"/>
  <c r="R285" i="1" s="1"/>
  <c r="Q286" i="1"/>
  <c r="R286" i="1" s="1"/>
  <c r="Q287" i="1"/>
  <c r="R287" i="1" s="1"/>
  <c r="Q288" i="1"/>
  <c r="R288" i="1" s="1"/>
  <c r="Q289" i="1"/>
  <c r="R289" i="1" s="1"/>
  <c r="Q290" i="1"/>
  <c r="R290" i="1" s="1"/>
  <c r="Q291" i="1"/>
  <c r="R291" i="1" s="1"/>
  <c r="Q292" i="1"/>
  <c r="R292" i="1" s="1"/>
  <c r="Q293" i="1"/>
  <c r="R293" i="1" s="1"/>
  <c r="Q294" i="1"/>
  <c r="R294" i="1" s="1"/>
  <c r="Q295" i="1"/>
  <c r="R295" i="1" s="1"/>
  <c r="Q296" i="1"/>
  <c r="R296" i="1" s="1"/>
  <c r="Q297" i="1"/>
  <c r="R297" i="1" s="1"/>
  <c r="Q298" i="1"/>
  <c r="R298" i="1" s="1"/>
  <c r="Q299" i="1"/>
  <c r="R299" i="1" s="1"/>
  <c r="Q300" i="1"/>
  <c r="R300" i="1" s="1"/>
  <c r="Q301" i="1"/>
  <c r="R301" i="1" s="1"/>
  <c r="Q302" i="1"/>
  <c r="R302" i="1" s="1"/>
  <c r="Q303" i="1"/>
  <c r="R303" i="1" s="1"/>
  <c r="Q304" i="1"/>
  <c r="R304" i="1" s="1"/>
  <c r="Q305" i="1"/>
  <c r="R305" i="1" s="1"/>
  <c r="Q306" i="1"/>
  <c r="R306" i="1" s="1"/>
  <c r="Q307" i="1"/>
  <c r="R307" i="1" s="1"/>
  <c r="Q308" i="1"/>
  <c r="R308" i="1" s="1"/>
  <c r="Q309" i="1"/>
  <c r="R309" i="1" s="1"/>
  <c r="Q310" i="1"/>
  <c r="R310" i="1" s="1"/>
  <c r="Q311" i="1"/>
  <c r="R311" i="1" s="1"/>
  <c r="Q312" i="1"/>
  <c r="R312" i="1" s="1"/>
  <c r="Q313" i="1"/>
  <c r="R313" i="1" s="1"/>
  <c r="Q314" i="1"/>
  <c r="R314" i="1" s="1"/>
  <c r="Q315" i="1"/>
  <c r="R315" i="1" s="1"/>
  <c r="Q316" i="1"/>
  <c r="R316" i="1" s="1"/>
  <c r="Q317" i="1"/>
  <c r="R317" i="1" s="1"/>
  <c r="Q318" i="1"/>
  <c r="R318" i="1" s="1"/>
  <c r="Q319" i="1"/>
  <c r="R319" i="1" s="1"/>
  <c r="Q320" i="1"/>
  <c r="R320" i="1" s="1"/>
  <c r="Q321" i="1"/>
  <c r="R321" i="1" s="1"/>
  <c r="Q322" i="1"/>
  <c r="R322" i="1" s="1"/>
  <c r="Q323" i="1"/>
  <c r="R323" i="1" s="1"/>
  <c r="Q324" i="1"/>
  <c r="R324" i="1" s="1"/>
  <c r="Q325" i="1"/>
  <c r="R325" i="1" s="1"/>
  <c r="Q326" i="1"/>
  <c r="R326" i="1" s="1"/>
  <c r="Q327" i="1"/>
  <c r="R327" i="1" s="1"/>
  <c r="Q328" i="1"/>
  <c r="R328" i="1" s="1"/>
  <c r="Q329" i="1"/>
  <c r="R329" i="1" s="1"/>
  <c r="Q330" i="1"/>
  <c r="R330" i="1" s="1"/>
  <c r="Q331" i="1"/>
  <c r="R331" i="1" s="1"/>
  <c r="Q332" i="1"/>
  <c r="R332" i="1" s="1"/>
  <c r="Q333" i="1"/>
  <c r="R333" i="1" s="1"/>
  <c r="Q334" i="1"/>
  <c r="R334" i="1" s="1"/>
  <c r="Q335" i="1"/>
  <c r="R335" i="1" s="1"/>
  <c r="Q336" i="1"/>
  <c r="R336" i="1" s="1"/>
  <c r="Q337" i="1"/>
  <c r="R337" i="1" s="1"/>
  <c r="Q338" i="1"/>
  <c r="R338" i="1" s="1"/>
  <c r="Q339" i="1"/>
  <c r="R339" i="1" s="1"/>
  <c r="Q340" i="1"/>
  <c r="R340" i="1" s="1"/>
  <c r="Q341" i="1"/>
  <c r="R341" i="1" s="1"/>
  <c r="Q342" i="1"/>
  <c r="R342" i="1" s="1"/>
  <c r="Q343" i="1"/>
  <c r="R343" i="1" s="1"/>
  <c r="Q344" i="1"/>
  <c r="R344" i="1" s="1"/>
  <c r="Q345" i="1"/>
  <c r="R345" i="1" s="1"/>
  <c r="Q346" i="1"/>
  <c r="R346" i="1" s="1"/>
  <c r="Q347" i="1"/>
  <c r="R347" i="1" s="1"/>
  <c r="Q348" i="1"/>
  <c r="R348" i="1" s="1"/>
  <c r="Q349" i="1"/>
  <c r="R349" i="1" s="1"/>
  <c r="Q350" i="1"/>
  <c r="R350" i="1" s="1"/>
  <c r="Q351" i="1"/>
  <c r="R351" i="1" s="1"/>
  <c r="Q352" i="1"/>
  <c r="R352" i="1" s="1"/>
  <c r="Q353" i="1"/>
  <c r="R353" i="1" s="1"/>
  <c r="Q354" i="1"/>
  <c r="R354" i="1" s="1"/>
  <c r="Q355" i="1"/>
  <c r="R355" i="1" s="1"/>
  <c r="Q356" i="1"/>
  <c r="R356" i="1" s="1"/>
  <c r="Q357" i="1"/>
  <c r="R357" i="1" s="1"/>
  <c r="Q358" i="1"/>
  <c r="R358" i="1" s="1"/>
  <c r="Q359" i="1"/>
  <c r="R359" i="1" s="1"/>
  <c r="Q360" i="1"/>
  <c r="R360" i="1" s="1"/>
  <c r="Q361" i="1"/>
  <c r="R361" i="1" s="1"/>
  <c r="Q362" i="1"/>
  <c r="R362" i="1" s="1"/>
  <c r="Q363" i="1"/>
  <c r="R363" i="1" s="1"/>
  <c r="Q364" i="1"/>
  <c r="R364" i="1" s="1"/>
  <c r="Q365" i="1"/>
  <c r="R365" i="1" s="1"/>
  <c r="Q366" i="1"/>
  <c r="R366" i="1" s="1"/>
  <c r="Q367" i="1"/>
  <c r="R367" i="1" s="1"/>
  <c r="Q368" i="1"/>
  <c r="R368" i="1" s="1"/>
  <c r="Q369" i="1"/>
  <c r="R369" i="1" s="1"/>
  <c r="Q370" i="1"/>
  <c r="R370" i="1" s="1"/>
  <c r="Q371" i="1"/>
  <c r="R371" i="1" s="1"/>
  <c r="Q372" i="1"/>
  <c r="R372" i="1" s="1"/>
  <c r="Q373" i="1"/>
  <c r="R373" i="1" s="1"/>
  <c r="Q374" i="1"/>
  <c r="R374" i="1" s="1"/>
  <c r="Q375" i="1"/>
  <c r="R375" i="1" s="1"/>
  <c r="Q376" i="1"/>
  <c r="R376" i="1" s="1"/>
  <c r="Q377" i="1"/>
  <c r="R377" i="1" s="1"/>
  <c r="Q378" i="1"/>
  <c r="R378" i="1" s="1"/>
  <c r="Q379" i="1"/>
  <c r="R379" i="1" s="1"/>
  <c r="Q380" i="1"/>
  <c r="R380" i="1" s="1"/>
  <c r="Q381" i="1"/>
  <c r="R381" i="1" s="1"/>
  <c r="Q382" i="1"/>
  <c r="R382" i="1" s="1"/>
  <c r="Q383" i="1"/>
  <c r="R383" i="1" s="1"/>
  <c r="Q384" i="1"/>
  <c r="R384" i="1" s="1"/>
  <c r="Q385" i="1"/>
  <c r="R385" i="1" s="1"/>
  <c r="Q386" i="1"/>
  <c r="R386" i="1" s="1"/>
  <c r="Q387" i="1"/>
  <c r="R387" i="1" s="1"/>
  <c r="Q388" i="1"/>
  <c r="R388" i="1" s="1"/>
  <c r="Q389" i="1"/>
  <c r="R389" i="1" s="1"/>
  <c r="Q390" i="1"/>
  <c r="R390" i="1" s="1"/>
  <c r="Q391" i="1"/>
  <c r="R391" i="1" s="1"/>
  <c r="Q392" i="1"/>
  <c r="R392" i="1" s="1"/>
  <c r="Q393" i="1"/>
  <c r="R393" i="1" s="1"/>
  <c r="Q394" i="1"/>
  <c r="R394" i="1" s="1"/>
  <c r="Q395" i="1"/>
  <c r="R395" i="1" s="1"/>
  <c r="Q396" i="1"/>
  <c r="R396" i="1" s="1"/>
  <c r="Q397" i="1"/>
  <c r="R397" i="1" s="1"/>
  <c r="Q398" i="1"/>
  <c r="R398" i="1" s="1"/>
  <c r="Q399" i="1"/>
  <c r="R399" i="1" s="1"/>
  <c r="Q400" i="1"/>
  <c r="R400" i="1" s="1"/>
  <c r="Q401" i="1"/>
  <c r="R401" i="1" s="1"/>
  <c r="Q402" i="1"/>
  <c r="R402" i="1" s="1"/>
  <c r="Q403" i="1"/>
  <c r="R403" i="1" s="1"/>
  <c r="Q404" i="1"/>
  <c r="R404" i="1" s="1"/>
  <c r="Q405" i="1"/>
  <c r="R405" i="1" s="1"/>
  <c r="Q406" i="1"/>
  <c r="R406" i="1" s="1"/>
  <c r="Q407" i="1"/>
  <c r="R407" i="1" s="1"/>
  <c r="Q408" i="1"/>
  <c r="R408" i="1" s="1"/>
  <c r="Q409" i="1"/>
  <c r="R409" i="1" s="1"/>
  <c r="Q410" i="1"/>
  <c r="R410" i="1" s="1"/>
  <c r="Q411" i="1"/>
  <c r="R411" i="1" s="1"/>
  <c r="Q412" i="1"/>
  <c r="R412" i="1" s="1"/>
  <c r="Q413" i="1"/>
  <c r="R413" i="1" s="1"/>
  <c r="Q414" i="1"/>
  <c r="R414" i="1" s="1"/>
  <c r="Q415" i="1"/>
  <c r="R415" i="1" s="1"/>
  <c r="Q416" i="1"/>
  <c r="R416" i="1" s="1"/>
  <c r="Q417" i="1"/>
  <c r="R417" i="1" s="1"/>
  <c r="Q418" i="1"/>
  <c r="R418" i="1" s="1"/>
  <c r="Q419" i="1"/>
  <c r="R419" i="1" s="1"/>
  <c r="Q420" i="1"/>
  <c r="R420" i="1" s="1"/>
  <c r="Q421" i="1"/>
  <c r="R421" i="1" s="1"/>
  <c r="Q422" i="1"/>
  <c r="R422" i="1" s="1"/>
  <c r="Q423" i="1"/>
  <c r="R423" i="1" s="1"/>
  <c r="Q424" i="1"/>
  <c r="R424" i="1" s="1"/>
  <c r="Q425" i="1"/>
  <c r="R425" i="1" s="1"/>
  <c r="Q426" i="1"/>
  <c r="R426" i="1" s="1"/>
  <c r="Q427" i="1"/>
  <c r="R427" i="1" s="1"/>
  <c r="Q428" i="1"/>
  <c r="R428" i="1" s="1"/>
  <c r="Q429" i="1"/>
  <c r="R429" i="1" s="1"/>
  <c r="Q430" i="1"/>
  <c r="R430" i="1" s="1"/>
  <c r="Q431" i="1"/>
  <c r="R431" i="1" s="1"/>
  <c r="Q432" i="1"/>
  <c r="R432" i="1" s="1"/>
  <c r="Q433" i="1"/>
  <c r="R433" i="1" s="1"/>
  <c r="Q434" i="1"/>
  <c r="R434" i="1" s="1"/>
  <c r="Q435" i="1"/>
  <c r="R435" i="1" s="1"/>
  <c r="Q436" i="1"/>
  <c r="R436" i="1" s="1"/>
  <c r="Q437" i="1"/>
  <c r="R437" i="1" s="1"/>
  <c r="Q438" i="1"/>
  <c r="R438" i="1" s="1"/>
  <c r="Q439" i="1"/>
  <c r="R439" i="1" s="1"/>
  <c r="Q440" i="1"/>
  <c r="R440" i="1" s="1"/>
  <c r="Q441" i="1"/>
  <c r="R441" i="1" s="1"/>
  <c r="Q442" i="1"/>
  <c r="R442" i="1" s="1"/>
  <c r="Q443" i="1"/>
  <c r="R443" i="1" s="1"/>
  <c r="Q444" i="1"/>
  <c r="R444" i="1" s="1"/>
  <c r="Q445" i="1"/>
  <c r="R445" i="1" s="1"/>
  <c r="Q446" i="1"/>
  <c r="R446" i="1" s="1"/>
  <c r="Q447" i="1"/>
  <c r="R447" i="1" s="1"/>
  <c r="Q448" i="1"/>
  <c r="R448" i="1" s="1"/>
  <c r="Q449" i="1"/>
  <c r="R449" i="1" s="1"/>
  <c r="Q450" i="1"/>
  <c r="R450" i="1" s="1"/>
  <c r="Q451" i="1"/>
  <c r="R451" i="1" s="1"/>
  <c r="Q452" i="1"/>
  <c r="R452" i="1" s="1"/>
  <c r="Q453" i="1"/>
  <c r="R453" i="1" s="1"/>
  <c r="Q454" i="1"/>
  <c r="R454" i="1" s="1"/>
  <c r="Q455" i="1"/>
  <c r="R455" i="1" s="1"/>
  <c r="Q456" i="1"/>
  <c r="R456" i="1" s="1"/>
  <c r="Q457" i="1"/>
  <c r="R457" i="1" s="1"/>
  <c r="Q458" i="1"/>
  <c r="R458" i="1" s="1"/>
  <c r="Q459" i="1"/>
  <c r="R459" i="1" s="1"/>
  <c r="Q460" i="1"/>
  <c r="R460" i="1" s="1"/>
  <c r="Q461" i="1"/>
  <c r="R461" i="1" s="1"/>
  <c r="Q462" i="1"/>
  <c r="R462" i="1" s="1"/>
  <c r="Q463" i="1"/>
  <c r="R463" i="1" s="1"/>
  <c r="Q464" i="1"/>
  <c r="R464" i="1" s="1"/>
  <c r="Q465" i="1"/>
  <c r="R465" i="1" s="1"/>
  <c r="Q466" i="1"/>
  <c r="R466" i="1" s="1"/>
  <c r="Q467" i="1"/>
  <c r="R467" i="1" s="1"/>
  <c r="Q468" i="1"/>
  <c r="R468" i="1" s="1"/>
  <c r="Q469" i="1"/>
  <c r="R469" i="1" s="1"/>
  <c r="Q470" i="1"/>
  <c r="R470" i="1" s="1"/>
  <c r="Q471" i="1"/>
  <c r="R471" i="1" s="1"/>
  <c r="Q472" i="1"/>
  <c r="R472" i="1" s="1"/>
  <c r="Q473" i="1"/>
  <c r="R473" i="1" s="1"/>
  <c r="Q474" i="1"/>
  <c r="R474" i="1" s="1"/>
  <c r="Q475" i="1"/>
  <c r="R475" i="1" s="1"/>
  <c r="Q476" i="1"/>
  <c r="R476" i="1" s="1"/>
  <c r="Q477" i="1"/>
  <c r="R477" i="1" s="1"/>
  <c r="Q478" i="1"/>
  <c r="R478" i="1" s="1"/>
  <c r="Q479" i="1"/>
  <c r="R479" i="1" s="1"/>
  <c r="Q480" i="1"/>
  <c r="R480" i="1" s="1"/>
  <c r="Q481" i="1"/>
  <c r="R481" i="1" s="1"/>
  <c r="Q482" i="1"/>
  <c r="R482" i="1" s="1"/>
  <c r="Q483" i="1"/>
  <c r="R483" i="1" s="1"/>
  <c r="Q484" i="1"/>
  <c r="R484" i="1" s="1"/>
  <c r="Q485" i="1"/>
  <c r="R485" i="1" s="1"/>
  <c r="Q486" i="1"/>
  <c r="R486" i="1" s="1"/>
  <c r="Q487" i="1"/>
  <c r="R487" i="1" s="1"/>
  <c r="Q488" i="1"/>
  <c r="R488" i="1" s="1"/>
  <c r="Q489" i="1"/>
  <c r="R489" i="1" s="1"/>
  <c r="Q490" i="1"/>
  <c r="R490" i="1" s="1"/>
  <c r="Q491" i="1"/>
  <c r="R491" i="1" s="1"/>
  <c r="Q492" i="1"/>
  <c r="R492" i="1" s="1"/>
  <c r="Q493" i="1"/>
  <c r="R493" i="1" s="1"/>
  <c r="Q494" i="1"/>
  <c r="R494" i="1" s="1"/>
  <c r="Q495" i="1"/>
  <c r="R495" i="1" s="1"/>
  <c r="Q496" i="1"/>
  <c r="R496" i="1" s="1"/>
  <c r="Q497" i="1"/>
  <c r="R497" i="1" s="1"/>
  <c r="Q498" i="1"/>
  <c r="R498" i="1" s="1"/>
  <c r="Q499" i="1"/>
  <c r="R499" i="1" s="1"/>
  <c r="Q500" i="1"/>
  <c r="R500" i="1" s="1"/>
  <c r="Q501" i="1"/>
  <c r="R501" i="1" s="1"/>
  <c r="Q502" i="1"/>
  <c r="R502" i="1" s="1"/>
  <c r="Q503" i="1"/>
  <c r="R503" i="1" s="1"/>
  <c r="Q504" i="1"/>
  <c r="R504" i="1" s="1"/>
  <c r="Q505" i="1"/>
  <c r="R505" i="1" s="1"/>
  <c r="Q506" i="1"/>
  <c r="R506" i="1" s="1"/>
  <c r="Q507" i="1"/>
  <c r="R507" i="1" s="1"/>
  <c r="Q508" i="1"/>
  <c r="R508" i="1" s="1"/>
  <c r="Q509" i="1"/>
  <c r="R509" i="1" s="1"/>
  <c r="Q510" i="1"/>
  <c r="R510" i="1" s="1"/>
  <c r="Q511" i="1"/>
  <c r="R511" i="1" s="1"/>
  <c r="Q512" i="1"/>
  <c r="R512" i="1" s="1"/>
  <c r="Q513" i="1"/>
  <c r="R513" i="1" s="1"/>
  <c r="Q514" i="1"/>
  <c r="R514" i="1" s="1"/>
  <c r="Q515" i="1"/>
  <c r="R515" i="1" s="1"/>
  <c r="Q516" i="1"/>
  <c r="R516" i="1" s="1"/>
  <c r="Q517" i="1"/>
  <c r="R517" i="1" s="1"/>
  <c r="Q518" i="1"/>
  <c r="R518" i="1" s="1"/>
  <c r="Q519" i="1"/>
  <c r="R519" i="1" s="1"/>
  <c r="Q520" i="1"/>
  <c r="R520" i="1" s="1"/>
  <c r="Q521" i="1"/>
  <c r="R521" i="1" s="1"/>
  <c r="Q522" i="1"/>
  <c r="R522" i="1" s="1"/>
  <c r="Q523" i="1"/>
  <c r="R523" i="1" s="1"/>
  <c r="Q524" i="1"/>
  <c r="R524" i="1" s="1"/>
  <c r="Q525" i="1"/>
  <c r="R525" i="1" s="1"/>
  <c r="Q526" i="1"/>
  <c r="R526" i="1" s="1"/>
  <c r="Q527" i="1"/>
  <c r="R527" i="1" s="1"/>
  <c r="Q528" i="1"/>
  <c r="R528" i="1" s="1"/>
  <c r="Q529" i="1"/>
  <c r="R529" i="1" s="1"/>
  <c r="Q530" i="1"/>
  <c r="R530" i="1" s="1"/>
  <c r="Q531" i="1"/>
  <c r="R531" i="1" s="1"/>
  <c r="Q532" i="1"/>
  <c r="R532" i="1" s="1"/>
  <c r="Q533" i="1"/>
  <c r="R533" i="1" s="1"/>
  <c r="Q534" i="1"/>
  <c r="R534" i="1" s="1"/>
  <c r="Q535" i="1"/>
  <c r="R535" i="1" s="1"/>
  <c r="Q536" i="1"/>
  <c r="R536" i="1" s="1"/>
  <c r="Q537" i="1"/>
  <c r="R537" i="1" s="1"/>
  <c r="Q538" i="1"/>
  <c r="R538" i="1" s="1"/>
  <c r="Q539" i="1"/>
  <c r="R539" i="1" s="1"/>
  <c r="Q540" i="1"/>
  <c r="R540" i="1" s="1"/>
  <c r="Q541" i="1"/>
  <c r="R541" i="1" s="1"/>
  <c r="Q542" i="1"/>
  <c r="R542" i="1" s="1"/>
  <c r="Q543" i="1"/>
  <c r="R543" i="1" s="1"/>
  <c r="Q544" i="1"/>
  <c r="R544" i="1" s="1"/>
  <c r="Q545" i="1"/>
  <c r="R545" i="1" s="1"/>
  <c r="Q546" i="1"/>
  <c r="R546" i="1" s="1"/>
  <c r="Q547" i="1"/>
  <c r="R547" i="1" s="1"/>
  <c r="Q548" i="1"/>
  <c r="R548" i="1" s="1"/>
  <c r="Q549" i="1"/>
  <c r="R549" i="1" s="1"/>
  <c r="Q550" i="1"/>
  <c r="R550" i="1" s="1"/>
  <c r="Q551" i="1"/>
  <c r="R551" i="1" s="1"/>
  <c r="Q552" i="1"/>
  <c r="R552" i="1" s="1"/>
  <c r="Q553" i="1"/>
  <c r="R553" i="1" s="1"/>
  <c r="Q554" i="1"/>
  <c r="R554" i="1" s="1"/>
  <c r="Q555" i="1"/>
  <c r="R555" i="1" s="1"/>
  <c r="Q556" i="1"/>
  <c r="R556" i="1" s="1"/>
  <c r="Q557" i="1"/>
  <c r="R557" i="1" s="1"/>
  <c r="Q558" i="1"/>
  <c r="R558" i="1" s="1"/>
  <c r="Q559" i="1"/>
  <c r="R559" i="1" s="1"/>
  <c r="Q560" i="1"/>
  <c r="R560" i="1" s="1"/>
  <c r="Q561" i="1"/>
  <c r="R561" i="1" s="1"/>
  <c r="Q562" i="1"/>
  <c r="R562" i="1" s="1"/>
  <c r="Q563" i="1"/>
  <c r="R563" i="1" s="1"/>
  <c r="Q564" i="1"/>
  <c r="R564" i="1" s="1"/>
  <c r="Q565" i="1"/>
  <c r="R565" i="1" s="1"/>
  <c r="Q566" i="1"/>
  <c r="R566" i="1" s="1"/>
  <c r="Q567" i="1"/>
  <c r="R567" i="1" s="1"/>
  <c r="Q568" i="1"/>
  <c r="R568" i="1" s="1"/>
  <c r="Q569" i="1"/>
  <c r="R569" i="1" s="1"/>
  <c r="Q570" i="1"/>
  <c r="R570" i="1" s="1"/>
  <c r="Q571" i="1"/>
  <c r="R571" i="1" s="1"/>
  <c r="Q572" i="1"/>
  <c r="R572" i="1" s="1"/>
  <c r="Q573" i="1"/>
  <c r="R573" i="1" s="1"/>
  <c r="Q574" i="1"/>
  <c r="R574" i="1" s="1"/>
  <c r="Q575" i="1"/>
  <c r="R575" i="1" s="1"/>
  <c r="Q576" i="1"/>
  <c r="R576" i="1" s="1"/>
  <c r="Q577" i="1"/>
  <c r="R577" i="1" s="1"/>
  <c r="Q578" i="1"/>
  <c r="R578" i="1" s="1"/>
  <c r="Q579" i="1"/>
  <c r="R579" i="1" s="1"/>
  <c r="Q580" i="1"/>
  <c r="R580" i="1" s="1"/>
  <c r="Q581" i="1"/>
  <c r="R581" i="1" s="1"/>
  <c r="Q582" i="1"/>
  <c r="R582" i="1" s="1"/>
  <c r="Q583" i="1"/>
  <c r="R583" i="1" s="1"/>
  <c r="Q584" i="1"/>
  <c r="R584" i="1" s="1"/>
  <c r="Q585" i="1"/>
  <c r="R585" i="1" s="1"/>
  <c r="Q586" i="1"/>
  <c r="R586" i="1" s="1"/>
  <c r="Q587" i="1"/>
  <c r="R587" i="1" s="1"/>
  <c r="Q588" i="1"/>
  <c r="R588" i="1" s="1"/>
  <c r="Q589" i="1"/>
  <c r="R589" i="1" s="1"/>
  <c r="Q590" i="1"/>
  <c r="R590" i="1" s="1"/>
  <c r="Q591" i="1"/>
  <c r="R591" i="1" s="1"/>
  <c r="Q592" i="1"/>
  <c r="R592" i="1" s="1"/>
  <c r="Q593" i="1"/>
  <c r="R593" i="1" s="1"/>
  <c r="Q594" i="1"/>
  <c r="R594" i="1" s="1"/>
  <c r="Q595" i="1"/>
  <c r="R595" i="1" s="1"/>
  <c r="Q596" i="1"/>
  <c r="R596" i="1" s="1"/>
  <c r="Q597" i="1"/>
  <c r="R597" i="1" s="1"/>
  <c r="Q598" i="1"/>
  <c r="R598" i="1" s="1"/>
  <c r="Q599" i="1"/>
  <c r="R599" i="1" s="1"/>
  <c r="Q600" i="1"/>
  <c r="R600" i="1" s="1"/>
  <c r="Q601" i="1"/>
  <c r="R601" i="1" s="1"/>
  <c r="Q602" i="1"/>
  <c r="R602" i="1" s="1"/>
  <c r="Q603" i="1"/>
  <c r="R603" i="1" s="1"/>
  <c r="Q604" i="1"/>
  <c r="R604" i="1" s="1"/>
  <c r="Q605" i="1"/>
  <c r="R605" i="1" s="1"/>
  <c r="Q606" i="1"/>
  <c r="R606" i="1" s="1"/>
  <c r="Q607" i="1"/>
  <c r="R607" i="1" s="1"/>
  <c r="Q608" i="1"/>
  <c r="R608" i="1" s="1"/>
  <c r="Q609" i="1"/>
  <c r="R609" i="1" s="1"/>
  <c r="Q610" i="1"/>
  <c r="R610" i="1" s="1"/>
  <c r="Q611" i="1"/>
  <c r="R611" i="1" s="1"/>
  <c r="Q612" i="1"/>
  <c r="R612" i="1" s="1"/>
  <c r="Q613" i="1"/>
  <c r="R613" i="1" s="1"/>
  <c r="Q614" i="1"/>
  <c r="R614" i="1" s="1"/>
  <c r="Q615" i="1"/>
  <c r="R615" i="1" s="1"/>
  <c r="Q616" i="1"/>
  <c r="R616" i="1" s="1"/>
  <c r="Q617" i="1"/>
  <c r="R617" i="1" s="1"/>
  <c r="Q618" i="1"/>
  <c r="R618" i="1" s="1"/>
  <c r="Q619" i="1"/>
  <c r="R619" i="1" s="1"/>
  <c r="Q620" i="1"/>
  <c r="R620" i="1" s="1"/>
  <c r="Q621" i="1"/>
  <c r="R621" i="1" s="1"/>
  <c r="Q622" i="1"/>
  <c r="R622" i="1" s="1"/>
  <c r="Q623" i="1"/>
  <c r="R623" i="1" s="1"/>
  <c r="Q624" i="1"/>
  <c r="R624" i="1" s="1"/>
  <c r="Q625" i="1"/>
  <c r="R625" i="1" s="1"/>
  <c r="Q626" i="1"/>
  <c r="R626" i="1" s="1"/>
  <c r="Q627" i="1"/>
  <c r="R627" i="1" s="1"/>
  <c r="Q628" i="1"/>
  <c r="R628" i="1" s="1"/>
  <c r="Q629" i="1"/>
  <c r="R629" i="1" s="1"/>
  <c r="Q630" i="1"/>
  <c r="R630" i="1" s="1"/>
  <c r="Q631" i="1"/>
  <c r="R631" i="1" s="1"/>
  <c r="Q632" i="1"/>
  <c r="R632" i="1" s="1"/>
  <c r="Q633" i="1"/>
  <c r="R633" i="1" s="1"/>
  <c r="Q634" i="1"/>
  <c r="R634" i="1" s="1"/>
  <c r="Q635" i="1"/>
  <c r="R635" i="1" s="1"/>
  <c r="Q636" i="1"/>
  <c r="R636" i="1" s="1"/>
  <c r="Q637" i="1"/>
  <c r="R637" i="1" s="1"/>
  <c r="Q638" i="1"/>
  <c r="R638" i="1" s="1"/>
  <c r="Q639" i="1"/>
  <c r="R639" i="1" s="1"/>
  <c r="Q640" i="1"/>
  <c r="R640" i="1" s="1"/>
  <c r="Q641" i="1"/>
  <c r="R641" i="1" s="1"/>
  <c r="Q642" i="1"/>
  <c r="R642" i="1" s="1"/>
  <c r="Q643" i="1"/>
  <c r="R643" i="1" s="1"/>
  <c r="Q644" i="1"/>
  <c r="R644" i="1" s="1"/>
  <c r="Q645" i="1"/>
  <c r="R645" i="1" s="1"/>
  <c r="Q646" i="1"/>
  <c r="R646" i="1" s="1"/>
  <c r="Q647" i="1"/>
  <c r="R647" i="1" s="1"/>
  <c r="Q648" i="1"/>
  <c r="R648" i="1" s="1"/>
  <c r="Q649" i="1"/>
  <c r="R649" i="1" s="1"/>
  <c r="Q650" i="1"/>
  <c r="R650" i="1" s="1"/>
  <c r="Q651" i="1"/>
  <c r="R651" i="1" s="1"/>
  <c r="Q652" i="1"/>
  <c r="R652" i="1" s="1"/>
  <c r="Q653" i="1"/>
  <c r="R653" i="1" s="1"/>
  <c r="Q654" i="1"/>
  <c r="R654" i="1" s="1"/>
  <c r="Q655" i="1"/>
  <c r="R655" i="1" s="1"/>
  <c r="Q656" i="1"/>
  <c r="R656" i="1" s="1"/>
  <c r="Q657" i="1"/>
  <c r="R657" i="1" s="1"/>
  <c r="Q658" i="1"/>
  <c r="R658" i="1" s="1"/>
  <c r="Q659" i="1"/>
  <c r="R659" i="1" s="1"/>
  <c r="Q660" i="1"/>
  <c r="R660" i="1" s="1"/>
  <c r="Q661" i="1"/>
  <c r="R661" i="1" s="1"/>
  <c r="Q662" i="1"/>
  <c r="R662" i="1" s="1"/>
  <c r="Q663" i="1"/>
  <c r="R663" i="1" s="1"/>
  <c r="Q664" i="1"/>
  <c r="R664" i="1" s="1"/>
  <c r="Q665" i="1"/>
  <c r="R665" i="1" s="1"/>
  <c r="Q666" i="1"/>
  <c r="R666" i="1" s="1"/>
  <c r="Q667" i="1"/>
  <c r="R667" i="1" s="1"/>
  <c r="Q668" i="1"/>
  <c r="R668" i="1" s="1"/>
  <c r="Q669" i="1"/>
  <c r="R669" i="1" s="1"/>
  <c r="Q670" i="1"/>
  <c r="R670" i="1" s="1"/>
  <c r="Q671" i="1"/>
  <c r="R671" i="1" s="1"/>
  <c r="Q672" i="1"/>
  <c r="R672" i="1" s="1"/>
  <c r="Q673" i="1"/>
  <c r="R673" i="1" s="1"/>
  <c r="Q674" i="1"/>
  <c r="R674" i="1" s="1"/>
  <c r="Q675" i="1"/>
  <c r="R675" i="1" s="1"/>
  <c r="Q676" i="1"/>
  <c r="R676" i="1" s="1"/>
  <c r="Q677" i="1"/>
  <c r="R677" i="1" s="1"/>
  <c r="Q678" i="1"/>
  <c r="R678" i="1" s="1"/>
  <c r="Q679" i="1"/>
  <c r="R679" i="1" s="1"/>
  <c r="Q680" i="1"/>
  <c r="R680" i="1" s="1"/>
  <c r="Q681" i="1"/>
  <c r="R681" i="1" s="1"/>
  <c r="Q682" i="1"/>
  <c r="R682" i="1" s="1"/>
  <c r="Q683" i="1"/>
  <c r="R683" i="1" s="1"/>
  <c r="Q684" i="1"/>
  <c r="R684" i="1" s="1"/>
  <c r="Q685" i="1"/>
  <c r="R685" i="1" s="1"/>
  <c r="Q686" i="1"/>
  <c r="R686" i="1" s="1"/>
  <c r="Q687" i="1"/>
  <c r="R687" i="1" s="1"/>
  <c r="Q688" i="1"/>
  <c r="R688" i="1" s="1"/>
  <c r="Q689" i="1"/>
  <c r="R689" i="1" s="1"/>
  <c r="Q690" i="1"/>
  <c r="R690" i="1" s="1"/>
  <c r="Q691" i="1"/>
  <c r="R691" i="1" s="1"/>
  <c r="Q692" i="1"/>
  <c r="R692" i="1" s="1"/>
  <c r="Q693" i="1"/>
  <c r="R693" i="1" s="1"/>
  <c r="Q694" i="1"/>
  <c r="R694" i="1" s="1"/>
  <c r="Q695" i="1"/>
  <c r="R695" i="1" s="1"/>
  <c r="Q696" i="1"/>
  <c r="R696" i="1" s="1"/>
  <c r="Q697" i="1"/>
  <c r="R697" i="1" s="1"/>
  <c r="Q698" i="1"/>
  <c r="R698" i="1" s="1"/>
  <c r="Q699" i="1"/>
  <c r="R699" i="1" s="1"/>
  <c r="Q700" i="1"/>
  <c r="R700" i="1" s="1"/>
  <c r="Q701" i="1"/>
  <c r="R701" i="1" s="1"/>
  <c r="Q702" i="1"/>
  <c r="R702" i="1" s="1"/>
  <c r="Q703" i="1"/>
  <c r="R703" i="1" s="1"/>
  <c r="Q704" i="1"/>
  <c r="R704" i="1" s="1"/>
  <c r="Q705" i="1"/>
  <c r="R705" i="1" s="1"/>
  <c r="Q706" i="1"/>
  <c r="R706" i="1" s="1"/>
  <c r="Q707" i="1"/>
  <c r="R707" i="1" s="1"/>
  <c r="Q708" i="1"/>
  <c r="R708" i="1" s="1"/>
  <c r="Q709" i="1"/>
  <c r="R709" i="1" s="1"/>
  <c r="Q710" i="1"/>
  <c r="R710" i="1" s="1"/>
  <c r="Q711" i="1"/>
  <c r="R711" i="1" s="1"/>
  <c r="Q712" i="1"/>
  <c r="R712" i="1" s="1"/>
  <c r="Q713" i="1"/>
  <c r="R713" i="1" s="1"/>
  <c r="Q714" i="1"/>
  <c r="R714" i="1" s="1"/>
  <c r="Q715" i="1"/>
  <c r="R715" i="1" s="1"/>
  <c r="Q716" i="1"/>
  <c r="R716" i="1" s="1"/>
  <c r="Q717" i="1"/>
  <c r="R717" i="1" s="1"/>
  <c r="Q718" i="1"/>
  <c r="R718" i="1" s="1"/>
  <c r="Q719" i="1"/>
  <c r="R719" i="1" s="1"/>
  <c r="Q720" i="1"/>
  <c r="R720" i="1" s="1"/>
  <c r="Q721" i="1"/>
  <c r="R721" i="1" s="1"/>
  <c r="Q722" i="1"/>
  <c r="R722" i="1" s="1"/>
  <c r="Q723" i="1"/>
  <c r="R723" i="1" s="1"/>
  <c r="Q724" i="1"/>
  <c r="R724" i="1" s="1"/>
  <c r="Q725" i="1"/>
  <c r="R725" i="1" s="1"/>
  <c r="Q726" i="1"/>
  <c r="R726" i="1" s="1"/>
  <c r="Q727" i="1"/>
  <c r="R727" i="1" s="1"/>
  <c r="Q728" i="1"/>
  <c r="R728" i="1" s="1"/>
  <c r="Q729" i="1"/>
  <c r="R729" i="1" s="1"/>
  <c r="Q730" i="1"/>
  <c r="R730" i="1" s="1"/>
  <c r="Q731" i="1"/>
  <c r="R731" i="1" s="1"/>
  <c r="Q732" i="1"/>
  <c r="R732" i="1" s="1"/>
  <c r="Q733" i="1"/>
  <c r="R733" i="1" s="1"/>
  <c r="Q734" i="1"/>
  <c r="R734" i="1" s="1"/>
  <c r="Q735" i="1"/>
  <c r="R735" i="1" s="1"/>
  <c r="Q736" i="1"/>
  <c r="R736" i="1" s="1"/>
  <c r="Q737" i="1"/>
  <c r="R737" i="1" s="1"/>
  <c r="Q738" i="1"/>
  <c r="R738" i="1" s="1"/>
  <c r="Q739" i="1"/>
  <c r="R739" i="1" s="1"/>
  <c r="Q740" i="1"/>
  <c r="R740" i="1" s="1"/>
  <c r="Q741" i="1"/>
  <c r="R741" i="1" s="1"/>
  <c r="Q742" i="1"/>
  <c r="R742" i="1" s="1"/>
  <c r="Q743" i="1"/>
  <c r="R743" i="1" s="1"/>
  <c r="Q744" i="1"/>
  <c r="R744" i="1" s="1"/>
  <c r="Q745" i="1"/>
  <c r="R745" i="1" s="1"/>
  <c r="Q746" i="1"/>
  <c r="R746" i="1" s="1"/>
  <c r="Q747" i="1"/>
  <c r="R747" i="1" s="1"/>
  <c r="Q748" i="1"/>
  <c r="R748" i="1" s="1"/>
  <c r="Q749" i="1"/>
  <c r="R749" i="1" s="1"/>
  <c r="Q750" i="1"/>
  <c r="R750" i="1" s="1"/>
  <c r="Q751" i="1"/>
  <c r="R751" i="1" s="1"/>
  <c r="Q752" i="1"/>
  <c r="R752" i="1" s="1"/>
  <c r="Q753" i="1"/>
  <c r="R753" i="1" s="1"/>
  <c r="Q754" i="1"/>
  <c r="R754" i="1" s="1"/>
  <c r="Q755" i="1"/>
  <c r="R755" i="1" s="1"/>
  <c r="Q756" i="1"/>
  <c r="R756" i="1" s="1"/>
  <c r="Q757" i="1"/>
  <c r="R757" i="1" s="1"/>
  <c r="Q758" i="1"/>
  <c r="R758" i="1" s="1"/>
  <c r="Q759" i="1"/>
  <c r="R759" i="1" s="1"/>
  <c r="Q760" i="1"/>
  <c r="R760" i="1" s="1"/>
  <c r="Q761" i="1"/>
  <c r="R761" i="1" s="1"/>
  <c r="Q762" i="1"/>
  <c r="R762" i="1" s="1"/>
  <c r="Q763" i="1"/>
  <c r="R763" i="1" s="1"/>
  <c r="Q764" i="1"/>
  <c r="R764" i="1" s="1"/>
  <c r="Q765" i="1"/>
  <c r="R765" i="1" s="1"/>
  <c r="Q766" i="1"/>
  <c r="R766" i="1" s="1"/>
  <c r="Q767" i="1"/>
  <c r="R767" i="1" s="1"/>
  <c r="Q768" i="1"/>
  <c r="R768" i="1" s="1"/>
  <c r="Q769" i="1"/>
  <c r="R769" i="1" s="1"/>
  <c r="Q770" i="1"/>
  <c r="R770" i="1" s="1"/>
  <c r="Q771" i="1"/>
  <c r="R771" i="1" s="1"/>
  <c r="Q772" i="1"/>
  <c r="R772" i="1" s="1"/>
  <c r="Q773" i="1"/>
  <c r="R773" i="1" s="1"/>
  <c r="Q774" i="1"/>
  <c r="R774" i="1" s="1"/>
  <c r="Q775" i="1"/>
  <c r="R775" i="1" s="1"/>
  <c r="Q776" i="1"/>
  <c r="R776" i="1" s="1"/>
  <c r="Q777" i="1"/>
  <c r="R777" i="1" s="1"/>
  <c r="Q778" i="1"/>
  <c r="R778" i="1" s="1"/>
  <c r="Q779" i="1"/>
  <c r="R779" i="1" s="1"/>
  <c r="Q780" i="1"/>
  <c r="R780" i="1" s="1"/>
  <c r="Q781" i="1"/>
  <c r="R781" i="1" s="1"/>
  <c r="Q782" i="1"/>
  <c r="R782" i="1" s="1"/>
  <c r="Q783" i="1"/>
  <c r="R783" i="1" s="1"/>
  <c r="Q784" i="1"/>
  <c r="R784" i="1" s="1"/>
  <c r="Q785" i="1"/>
  <c r="R785" i="1" s="1"/>
  <c r="Q786" i="1"/>
  <c r="R786" i="1" s="1"/>
  <c r="Q787" i="1"/>
  <c r="R787" i="1" s="1"/>
  <c r="Q788" i="1"/>
  <c r="R788" i="1" s="1"/>
  <c r="Q789" i="1"/>
  <c r="R789" i="1" s="1"/>
  <c r="Q790" i="1"/>
  <c r="R790" i="1" s="1"/>
  <c r="Q791" i="1"/>
  <c r="R791" i="1" s="1"/>
  <c r="Q792" i="1"/>
  <c r="R792" i="1" s="1"/>
  <c r="Q793" i="1"/>
  <c r="R793" i="1" s="1"/>
  <c r="Q794" i="1"/>
  <c r="R794" i="1" s="1"/>
  <c r="Q795" i="1"/>
  <c r="R795" i="1" s="1"/>
  <c r="Q796" i="1"/>
  <c r="R796" i="1" s="1"/>
  <c r="Q797" i="1"/>
  <c r="R797" i="1" s="1"/>
  <c r="Q798" i="1"/>
  <c r="R798" i="1" s="1"/>
  <c r="Q799" i="1"/>
  <c r="R799" i="1" s="1"/>
  <c r="Q800" i="1"/>
  <c r="R800" i="1" s="1"/>
  <c r="Q801" i="1"/>
  <c r="R801" i="1" s="1"/>
  <c r="Q802" i="1"/>
  <c r="R802" i="1" s="1"/>
  <c r="Q803" i="1"/>
  <c r="R803" i="1" s="1"/>
  <c r="Q804" i="1"/>
  <c r="R804" i="1" s="1"/>
  <c r="Q805" i="1"/>
  <c r="R805" i="1" s="1"/>
  <c r="Q806" i="1"/>
  <c r="R806" i="1" s="1"/>
  <c r="Q807" i="1"/>
  <c r="R807" i="1" s="1"/>
  <c r="Q808" i="1"/>
  <c r="R808" i="1" s="1"/>
  <c r="Q809" i="1"/>
  <c r="R809" i="1" s="1"/>
  <c r="Q810" i="1"/>
  <c r="R810" i="1" s="1"/>
  <c r="Q811" i="1"/>
  <c r="R811" i="1" s="1"/>
  <c r="Q812" i="1"/>
  <c r="R812" i="1" s="1"/>
  <c r="Q813" i="1"/>
  <c r="R813" i="1" s="1"/>
  <c r="Q814" i="1"/>
  <c r="R814" i="1" s="1"/>
  <c r="Q815" i="1"/>
  <c r="R815" i="1" s="1"/>
  <c r="Q816" i="1"/>
  <c r="R816" i="1" s="1"/>
  <c r="Q817" i="1"/>
  <c r="R817" i="1" s="1"/>
  <c r="Q818" i="1"/>
  <c r="R818" i="1" s="1"/>
  <c r="Q819" i="1"/>
  <c r="R819" i="1" s="1"/>
  <c r="Q820" i="1"/>
  <c r="R820" i="1" s="1"/>
  <c r="Q821" i="1"/>
  <c r="R821" i="1" s="1"/>
  <c r="Q822" i="1"/>
  <c r="R822" i="1" s="1"/>
  <c r="Q823" i="1"/>
  <c r="R823" i="1" s="1"/>
  <c r="Q824" i="1"/>
  <c r="R824" i="1" s="1"/>
  <c r="Q825" i="1"/>
  <c r="R825" i="1" s="1"/>
  <c r="Q826" i="1"/>
  <c r="R826" i="1" s="1"/>
  <c r="Q827" i="1"/>
  <c r="R827" i="1" s="1"/>
  <c r="Q828" i="1"/>
  <c r="R828" i="1" s="1"/>
  <c r="Q829" i="1"/>
  <c r="R829" i="1" s="1"/>
  <c r="Q830" i="1"/>
  <c r="R830" i="1" s="1"/>
  <c r="Q831" i="1"/>
  <c r="R831" i="1" s="1"/>
  <c r="Q832" i="1"/>
  <c r="R832" i="1" s="1"/>
  <c r="Q833" i="1"/>
  <c r="R833" i="1" s="1"/>
  <c r="Q834" i="1"/>
  <c r="R834" i="1" s="1"/>
  <c r="Q835" i="1"/>
  <c r="R835" i="1" s="1"/>
  <c r="Q836" i="1"/>
  <c r="R836" i="1" s="1"/>
  <c r="Q837" i="1"/>
  <c r="R837" i="1" s="1"/>
  <c r="Q838" i="1"/>
  <c r="R838" i="1" s="1"/>
  <c r="Q839" i="1"/>
  <c r="R839" i="1" s="1"/>
  <c r="Q840" i="1"/>
  <c r="R840" i="1" s="1"/>
  <c r="Q841" i="1"/>
  <c r="R841" i="1" s="1"/>
  <c r="Q842" i="1"/>
  <c r="R842" i="1" s="1"/>
  <c r="Q843" i="1"/>
  <c r="R843" i="1" s="1"/>
  <c r="Q844" i="1"/>
  <c r="R844" i="1" s="1"/>
  <c r="Q845" i="1"/>
  <c r="R845" i="1" s="1"/>
  <c r="Q846" i="1"/>
  <c r="R846" i="1" s="1"/>
  <c r="Q847" i="1"/>
  <c r="R847" i="1" s="1"/>
  <c r="Q848" i="1"/>
  <c r="R848" i="1" s="1"/>
  <c r="Q849" i="1"/>
  <c r="R849" i="1" s="1"/>
  <c r="Q850" i="1"/>
  <c r="R850" i="1" s="1"/>
  <c r="Q851" i="1"/>
  <c r="R851" i="1" s="1"/>
  <c r="Q852" i="1"/>
  <c r="R852" i="1" s="1"/>
  <c r="Q853" i="1"/>
  <c r="R853" i="1" s="1"/>
  <c r="Q854" i="1"/>
  <c r="R854" i="1" s="1"/>
  <c r="Q855" i="1"/>
  <c r="R855" i="1" s="1"/>
  <c r="Q856" i="1"/>
  <c r="R856" i="1" s="1"/>
  <c r="Q857" i="1"/>
  <c r="R857" i="1" s="1"/>
  <c r="Q858" i="1"/>
  <c r="R858" i="1" s="1"/>
  <c r="Q859" i="1"/>
  <c r="R859" i="1" s="1"/>
  <c r="Q860" i="1"/>
  <c r="R860" i="1" s="1"/>
  <c r="Q861" i="1"/>
  <c r="R861" i="1" s="1"/>
  <c r="Q862" i="1"/>
  <c r="R862" i="1" s="1"/>
  <c r="Q863" i="1"/>
  <c r="R863" i="1" s="1"/>
  <c r="Q864" i="1"/>
  <c r="R864" i="1" s="1"/>
  <c r="Q865" i="1"/>
  <c r="R865" i="1" s="1"/>
  <c r="Q866" i="1"/>
  <c r="R866" i="1" s="1"/>
  <c r="Q867" i="1"/>
  <c r="R867" i="1" s="1"/>
  <c r="Q868" i="1"/>
  <c r="R868" i="1" s="1"/>
  <c r="Q869" i="1"/>
  <c r="R869" i="1" s="1"/>
  <c r="Q870" i="1"/>
  <c r="R870" i="1" s="1"/>
  <c r="Q871" i="1"/>
  <c r="R871" i="1" s="1"/>
  <c r="Q872" i="1"/>
  <c r="R872" i="1" s="1"/>
  <c r="Q873" i="1"/>
  <c r="R873" i="1" s="1"/>
  <c r="Q874" i="1"/>
  <c r="R874" i="1" s="1"/>
  <c r="Q875" i="1"/>
  <c r="R875" i="1" s="1"/>
  <c r="Q876" i="1"/>
  <c r="R876" i="1" s="1"/>
  <c r="Q877" i="1"/>
  <c r="R877" i="1" s="1"/>
  <c r="Q878" i="1"/>
  <c r="R878" i="1" s="1"/>
  <c r="Q879" i="1"/>
  <c r="R879" i="1" s="1"/>
  <c r="Q880" i="1"/>
  <c r="R880" i="1" s="1"/>
  <c r="Q881" i="1"/>
  <c r="R881" i="1" s="1"/>
  <c r="Q882" i="1"/>
  <c r="R882" i="1" s="1"/>
  <c r="Q883" i="1"/>
  <c r="R883" i="1" s="1"/>
  <c r="Q884" i="1"/>
  <c r="R884" i="1" s="1"/>
  <c r="Q885" i="1"/>
  <c r="R885" i="1" s="1"/>
  <c r="Q886" i="1"/>
  <c r="R886" i="1" s="1"/>
  <c r="Q887" i="1"/>
  <c r="R887" i="1" s="1"/>
  <c r="Q888" i="1"/>
  <c r="R888" i="1" s="1"/>
  <c r="Q889" i="1"/>
  <c r="R889" i="1" s="1"/>
  <c r="Q890" i="1"/>
  <c r="R890" i="1" s="1"/>
  <c r="Q891" i="1"/>
  <c r="R891" i="1" s="1"/>
  <c r="Q892" i="1"/>
  <c r="R892" i="1" s="1"/>
  <c r="Q893" i="1"/>
  <c r="R893" i="1" s="1"/>
  <c r="Q894" i="1"/>
  <c r="R894" i="1" s="1"/>
  <c r="Q895" i="1"/>
  <c r="R895" i="1" s="1"/>
  <c r="Q896" i="1"/>
  <c r="R896" i="1" s="1"/>
  <c r="Q897" i="1"/>
  <c r="R897" i="1" s="1"/>
  <c r="Q898" i="1"/>
  <c r="R898" i="1" s="1"/>
  <c r="Q899" i="1"/>
  <c r="R899" i="1" s="1"/>
  <c r="Q900" i="1"/>
  <c r="R900" i="1" s="1"/>
  <c r="Q901" i="1"/>
  <c r="R901" i="1" s="1"/>
  <c r="Q902" i="1"/>
  <c r="R902" i="1" s="1"/>
  <c r="Q903" i="1"/>
  <c r="R903" i="1" s="1"/>
  <c r="Q904" i="1"/>
  <c r="R904" i="1" s="1"/>
  <c r="Q905" i="1"/>
  <c r="R905" i="1" s="1"/>
  <c r="Q906" i="1"/>
  <c r="R906" i="1" s="1"/>
  <c r="Q907" i="1"/>
  <c r="R907" i="1" s="1"/>
  <c r="Q908" i="1"/>
  <c r="R908" i="1" s="1"/>
  <c r="Q909" i="1"/>
  <c r="R909" i="1" s="1"/>
  <c r="Q910" i="1"/>
  <c r="R910" i="1" s="1"/>
  <c r="Q911" i="1"/>
  <c r="R911" i="1" s="1"/>
  <c r="Q912" i="1"/>
  <c r="R912" i="1" s="1"/>
  <c r="Q913" i="1"/>
  <c r="R913" i="1" s="1"/>
  <c r="Q914" i="1"/>
  <c r="R914" i="1" s="1"/>
  <c r="Q915" i="1"/>
  <c r="R915" i="1" s="1"/>
  <c r="Q916" i="1"/>
  <c r="R916" i="1" s="1"/>
  <c r="Q917" i="1"/>
  <c r="R917" i="1" s="1"/>
  <c r="Q918" i="1"/>
  <c r="R918" i="1" s="1"/>
  <c r="Q919" i="1"/>
  <c r="R919" i="1" s="1"/>
  <c r="Q920" i="1"/>
  <c r="R920" i="1" s="1"/>
  <c r="Q921" i="1"/>
  <c r="R921" i="1" s="1"/>
  <c r="Q922" i="1"/>
  <c r="R922" i="1" s="1"/>
  <c r="Q923" i="1"/>
  <c r="R923" i="1" s="1"/>
  <c r="Q924" i="1"/>
  <c r="R924" i="1" s="1"/>
  <c r="Q925" i="1"/>
  <c r="R925" i="1" s="1"/>
  <c r="Q926" i="1"/>
  <c r="R926" i="1" s="1"/>
  <c r="Q927" i="1"/>
  <c r="R927" i="1" s="1"/>
  <c r="Q928" i="1"/>
  <c r="R928" i="1" s="1"/>
  <c r="Q929" i="1"/>
  <c r="R929" i="1" s="1"/>
  <c r="Q930" i="1"/>
  <c r="R930" i="1" s="1"/>
  <c r="Q931" i="1"/>
  <c r="R931" i="1" s="1"/>
  <c r="Q932" i="1"/>
  <c r="R932" i="1" s="1"/>
  <c r="Q933" i="1"/>
  <c r="R933" i="1" s="1"/>
  <c r="Q934" i="1"/>
  <c r="R934" i="1" s="1"/>
  <c r="Q935" i="1"/>
  <c r="R935" i="1" s="1"/>
  <c r="Q936" i="1"/>
  <c r="R936" i="1" s="1"/>
  <c r="Q937" i="1"/>
  <c r="R937" i="1" s="1"/>
  <c r="Q938" i="1"/>
  <c r="R938" i="1" s="1"/>
  <c r="Q939" i="1"/>
  <c r="R939" i="1" s="1"/>
  <c r="Q940" i="1"/>
  <c r="R940" i="1" s="1"/>
  <c r="Q941" i="1"/>
  <c r="R941" i="1" s="1"/>
  <c r="Q942" i="1"/>
  <c r="R942" i="1" s="1"/>
  <c r="Q943" i="1"/>
  <c r="R943" i="1" s="1"/>
  <c r="Q944" i="1"/>
  <c r="R944" i="1" s="1"/>
  <c r="Q945" i="1"/>
  <c r="R945" i="1" s="1"/>
  <c r="Q946" i="1"/>
  <c r="R946" i="1" s="1"/>
  <c r="Q947" i="1"/>
  <c r="R947" i="1" s="1"/>
  <c r="Q948" i="1"/>
  <c r="R948" i="1" s="1"/>
  <c r="Q949" i="1"/>
  <c r="R949" i="1" s="1"/>
  <c r="Q950" i="1"/>
  <c r="R950" i="1" s="1"/>
  <c r="Q951" i="1"/>
  <c r="R951" i="1" s="1"/>
  <c r="Q952" i="1"/>
  <c r="R952" i="1" s="1"/>
  <c r="Q953" i="1"/>
  <c r="R953" i="1" s="1"/>
  <c r="Q954" i="1"/>
  <c r="R954" i="1" s="1"/>
  <c r="Q955" i="1"/>
  <c r="R955" i="1" s="1"/>
  <c r="Q956" i="1"/>
  <c r="R956" i="1" s="1"/>
  <c r="Q957" i="1"/>
  <c r="R957" i="1" s="1"/>
  <c r="Q958" i="1"/>
  <c r="R958" i="1" s="1"/>
  <c r="Q959" i="1"/>
  <c r="R959" i="1" s="1"/>
  <c r="Q960" i="1"/>
  <c r="R960" i="1" s="1"/>
  <c r="Q961" i="1"/>
  <c r="R961" i="1" s="1"/>
  <c r="Q962" i="1"/>
  <c r="R962" i="1" s="1"/>
  <c r="Q963" i="1"/>
  <c r="R963" i="1" s="1"/>
  <c r="Q964" i="1"/>
  <c r="R964" i="1" s="1"/>
  <c r="Q965" i="1"/>
  <c r="R965" i="1" s="1"/>
  <c r="Q966" i="1"/>
  <c r="R966" i="1" s="1"/>
  <c r="Q967" i="1"/>
  <c r="R967" i="1" s="1"/>
  <c r="Q968" i="1"/>
  <c r="R968" i="1" s="1"/>
  <c r="Q969" i="1"/>
  <c r="R969" i="1" s="1"/>
  <c r="Q970" i="1"/>
  <c r="R970" i="1" s="1"/>
  <c r="Q971" i="1"/>
  <c r="R971" i="1" s="1"/>
  <c r="Q972" i="1"/>
  <c r="R972" i="1" s="1"/>
  <c r="Q973" i="1"/>
  <c r="R973" i="1" s="1"/>
  <c r="Q974" i="1"/>
  <c r="R974" i="1" s="1"/>
  <c r="Q975" i="1"/>
  <c r="R975" i="1" s="1"/>
  <c r="Q976" i="1"/>
  <c r="R976" i="1" s="1"/>
  <c r="Q977" i="1"/>
  <c r="R977" i="1" s="1"/>
  <c r="Q978" i="1"/>
  <c r="R978" i="1" s="1"/>
  <c r="Q979" i="1"/>
  <c r="R979" i="1" s="1"/>
  <c r="Q980" i="1"/>
  <c r="R980" i="1" s="1"/>
  <c r="Q981" i="1"/>
  <c r="R981" i="1" s="1"/>
  <c r="Q982" i="1"/>
  <c r="R982" i="1" s="1"/>
  <c r="Q983" i="1"/>
  <c r="R983" i="1" s="1"/>
  <c r="Q984" i="1"/>
  <c r="R984" i="1" s="1"/>
  <c r="Q985" i="1"/>
  <c r="R985" i="1" s="1"/>
  <c r="Q986" i="1"/>
  <c r="R986" i="1" s="1"/>
  <c r="Q987" i="1"/>
  <c r="R987" i="1" s="1"/>
  <c r="Q988" i="1"/>
  <c r="R988" i="1" s="1"/>
  <c r="Q989" i="1"/>
  <c r="R989" i="1" s="1"/>
  <c r="Q990" i="1"/>
  <c r="R990" i="1" s="1"/>
  <c r="Q991" i="1"/>
  <c r="R991" i="1" s="1"/>
  <c r="Q992" i="1"/>
  <c r="R992" i="1" s="1"/>
  <c r="Q993" i="1"/>
  <c r="R993" i="1" s="1"/>
  <c r="Q994" i="1"/>
  <c r="R994" i="1" s="1"/>
  <c r="Q995" i="1"/>
  <c r="R995" i="1" s="1"/>
  <c r="Q996" i="1"/>
  <c r="R996" i="1" s="1"/>
  <c r="Q997" i="1"/>
  <c r="R997" i="1" s="1"/>
  <c r="Q998" i="1"/>
  <c r="R998" i="1" s="1"/>
  <c r="Q999" i="1"/>
  <c r="R999" i="1" s="1"/>
  <c r="Q1000" i="1"/>
  <c r="R1000" i="1" s="1"/>
  <c r="Q1001" i="1"/>
  <c r="R1001" i="1" s="1"/>
  <c r="Q1002" i="1"/>
  <c r="R1002" i="1" s="1"/>
  <c r="Q1003" i="1"/>
  <c r="R1003" i="1" s="1"/>
  <c r="Q1004" i="1"/>
  <c r="R1004" i="1" s="1"/>
  <c r="Q1005" i="1"/>
  <c r="R1005" i="1" s="1"/>
  <c r="Q1006" i="1"/>
  <c r="R1006" i="1" s="1"/>
  <c r="Q1007" i="1"/>
  <c r="R1007" i="1" s="1"/>
  <c r="Q1008" i="1"/>
  <c r="R1008" i="1" s="1"/>
  <c r="Q1009" i="1"/>
  <c r="R1009" i="1" s="1"/>
  <c r="Q1010" i="1"/>
  <c r="R1010" i="1" s="1"/>
  <c r="Q1011" i="1"/>
  <c r="R1011" i="1" s="1"/>
  <c r="Q1012" i="1"/>
  <c r="R1012" i="1" s="1"/>
  <c r="Q1013" i="1"/>
  <c r="R1013" i="1" s="1"/>
  <c r="Q1014" i="1"/>
  <c r="R1014" i="1" s="1"/>
  <c r="Q1015" i="1"/>
  <c r="R1015" i="1" s="1"/>
  <c r="Q1016" i="1"/>
  <c r="R1016" i="1" s="1"/>
  <c r="Q1017" i="1"/>
  <c r="R1017" i="1" s="1"/>
  <c r="Q1018" i="1"/>
  <c r="R1018" i="1" s="1"/>
  <c r="Q1019" i="1"/>
  <c r="R1019" i="1" s="1"/>
  <c r="Q1020" i="1"/>
  <c r="R1020" i="1" s="1"/>
  <c r="Q1021" i="1"/>
  <c r="R1021" i="1" s="1"/>
  <c r="Q1022" i="1"/>
  <c r="R1022" i="1" s="1"/>
  <c r="Q1023" i="1"/>
  <c r="R1023" i="1" s="1"/>
  <c r="Q1024" i="1"/>
  <c r="R1024" i="1" s="1"/>
  <c r="Q1025" i="1"/>
  <c r="R1025" i="1" s="1"/>
  <c r="Q1026" i="1"/>
  <c r="R1026" i="1" s="1"/>
  <c r="Q1027" i="1"/>
  <c r="R1027" i="1" s="1"/>
  <c r="Q1028" i="1"/>
  <c r="R1028" i="1" s="1"/>
  <c r="Q1029" i="1"/>
  <c r="R1029" i="1" s="1"/>
  <c r="Q1030" i="1"/>
  <c r="R1030" i="1" s="1"/>
  <c r="Q1031" i="1"/>
  <c r="R1031" i="1" s="1"/>
  <c r="Q1032" i="1"/>
  <c r="R1032" i="1" s="1"/>
  <c r="Q1033" i="1"/>
  <c r="R1033" i="1" s="1"/>
  <c r="Q1034" i="1"/>
  <c r="R1034" i="1" s="1"/>
  <c r="Q1035" i="1"/>
  <c r="R1035" i="1" s="1"/>
  <c r="Q1036" i="1"/>
  <c r="R1036" i="1" s="1"/>
  <c r="Q1037" i="1"/>
  <c r="R1037" i="1" s="1"/>
  <c r="Q1038" i="1"/>
  <c r="R1038" i="1" s="1"/>
  <c r="Q1039" i="1"/>
  <c r="R1039" i="1" s="1"/>
  <c r="Q1040" i="1"/>
  <c r="R1040" i="1" s="1"/>
  <c r="Q1041" i="1"/>
  <c r="R1041" i="1" s="1"/>
  <c r="Q1042" i="1"/>
  <c r="R1042" i="1" s="1"/>
  <c r="Q1043" i="1"/>
  <c r="R1043" i="1" s="1"/>
  <c r="Q1044" i="1"/>
  <c r="R1044" i="1" s="1"/>
  <c r="Q1045" i="1"/>
  <c r="R1045" i="1" s="1"/>
  <c r="Q1046" i="1"/>
  <c r="R1046" i="1" s="1"/>
  <c r="Q1047" i="1"/>
  <c r="R1047" i="1" s="1"/>
  <c r="Q1048" i="1"/>
  <c r="R1048" i="1" s="1"/>
  <c r="Q1049" i="1"/>
  <c r="R1049" i="1" s="1"/>
  <c r="Q1050" i="1"/>
  <c r="R1050" i="1" s="1"/>
  <c r="Q1051" i="1"/>
  <c r="R1051" i="1" s="1"/>
  <c r="Q1052" i="1"/>
  <c r="R1052" i="1" s="1"/>
  <c r="Q1053" i="1"/>
  <c r="R1053" i="1" s="1"/>
  <c r="Q1054" i="1"/>
  <c r="R1054" i="1" s="1"/>
  <c r="Q1055" i="1"/>
  <c r="R1055" i="1" s="1"/>
  <c r="Q1056" i="1"/>
  <c r="R1056" i="1" s="1"/>
  <c r="Q1057" i="1"/>
  <c r="R1057" i="1" s="1"/>
  <c r="Q1058" i="1"/>
  <c r="R1058" i="1" s="1"/>
  <c r="Q1059" i="1"/>
  <c r="R1059" i="1" s="1"/>
  <c r="Q1060" i="1"/>
  <c r="R1060" i="1" s="1"/>
  <c r="Q1061" i="1"/>
  <c r="R1061" i="1" s="1"/>
  <c r="Q1062" i="1"/>
  <c r="R1062" i="1" s="1"/>
  <c r="Q1063" i="1"/>
  <c r="R1063" i="1" s="1"/>
  <c r="Q1064" i="1"/>
  <c r="R1064" i="1" s="1"/>
  <c r="Q1065" i="1"/>
  <c r="R1065" i="1" s="1"/>
  <c r="Q1066" i="1"/>
  <c r="R1066" i="1" s="1"/>
  <c r="Q1067" i="1"/>
  <c r="R1067" i="1" s="1"/>
  <c r="Q1068" i="1"/>
  <c r="R1068" i="1" s="1"/>
  <c r="Q1069" i="1"/>
  <c r="R1069" i="1" s="1"/>
  <c r="Q1070" i="1"/>
  <c r="R1070" i="1" s="1"/>
  <c r="Q1071" i="1"/>
  <c r="R1071" i="1" s="1"/>
  <c r="Q1072" i="1"/>
  <c r="R1072" i="1" s="1"/>
  <c r="Q1073" i="1"/>
  <c r="R1073" i="1" s="1"/>
  <c r="Q1074" i="1"/>
  <c r="R1074" i="1" s="1"/>
  <c r="Q1075" i="1"/>
  <c r="R1075" i="1" s="1"/>
  <c r="Q1076" i="1"/>
  <c r="R1076" i="1" s="1"/>
  <c r="Q1077" i="1"/>
  <c r="R1077" i="1" s="1"/>
  <c r="Q1078" i="1"/>
  <c r="R1078" i="1" s="1"/>
  <c r="Q1079" i="1"/>
  <c r="R1079" i="1" s="1"/>
  <c r="Q1080" i="1"/>
  <c r="R1080" i="1" s="1"/>
  <c r="Q1081" i="1"/>
  <c r="R1081" i="1" s="1"/>
  <c r="Q1082" i="1"/>
  <c r="R1082" i="1" s="1"/>
  <c r="Q1083" i="1"/>
  <c r="R1083" i="1" s="1"/>
  <c r="Q1084" i="1"/>
  <c r="R1084" i="1" s="1"/>
  <c r="Q1085" i="1"/>
  <c r="R1085" i="1" s="1"/>
  <c r="Q1086" i="1"/>
  <c r="R1086" i="1" s="1"/>
  <c r="Q1087" i="1"/>
  <c r="R1087" i="1" s="1"/>
  <c r="Q1088" i="1"/>
  <c r="R1088" i="1" s="1"/>
  <c r="Q1089" i="1"/>
  <c r="R1089" i="1" s="1"/>
  <c r="Q1090" i="1"/>
  <c r="R1090" i="1" s="1"/>
  <c r="Q1091" i="1"/>
  <c r="R1091" i="1" s="1"/>
  <c r="Q1092" i="1"/>
  <c r="R1092" i="1" s="1"/>
  <c r="Q1093" i="1"/>
  <c r="R1093" i="1" s="1"/>
  <c r="Q1094" i="1"/>
  <c r="R1094" i="1" s="1"/>
  <c r="Q1095" i="1"/>
  <c r="R1095" i="1" s="1"/>
  <c r="Q1096" i="1"/>
  <c r="R1096" i="1" s="1"/>
  <c r="Q1097" i="1"/>
  <c r="R1097" i="1" s="1"/>
  <c r="Q1098" i="1"/>
  <c r="R1098" i="1" s="1"/>
  <c r="Q1099" i="1"/>
  <c r="R1099" i="1" s="1"/>
  <c r="Q1100" i="1"/>
  <c r="R1100" i="1" s="1"/>
  <c r="Q1101" i="1"/>
  <c r="R1101" i="1" s="1"/>
  <c r="Q1102" i="1"/>
  <c r="R1102" i="1" s="1"/>
  <c r="Q1103" i="1"/>
  <c r="R1103" i="1" s="1"/>
  <c r="Q1104" i="1"/>
  <c r="R1104" i="1" s="1"/>
  <c r="Q1105" i="1"/>
  <c r="R1105" i="1" s="1"/>
  <c r="Q1106" i="1"/>
  <c r="R1106" i="1" s="1"/>
  <c r="Q1107" i="1"/>
  <c r="R1107" i="1" s="1"/>
  <c r="Q1108" i="1"/>
  <c r="R1108" i="1" s="1"/>
  <c r="Q1109" i="1"/>
  <c r="R1109" i="1" s="1"/>
  <c r="Q1110" i="1"/>
  <c r="R1110" i="1" s="1"/>
  <c r="Q1111" i="1"/>
  <c r="R1111" i="1" s="1"/>
  <c r="Q1112" i="1"/>
  <c r="R1112" i="1" s="1"/>
  <c r="Q1113" i="1"/>
  <c r="R1113" i="1" s="1"/>
  <c r="Q1114" i="1"/>
  <c r="R1114" i="1" s="1"/>
  <c r="Q1115" i="1"/>
  <c r="R1115" i="1" s="1"/>
  <c r="Q1116" i="1"/>
  <c r="R1116" i="1" s="1"/>
  <c r="Q1117" i="1"/>
  <c r="R1117" i="1" s="1"/>
  <c r="Q1118" i="1"/>
  <c r="R1118" i="1" s="1"/>
  <c r="Q1119" i="1"/>
  <c r="R1119" i="1" s="1"/>
  <c r="Q1120" i="1"/>
  <c r="R1120" i="1" s="1"/>
  <c r="Q1121" i="1"/>
  <c r="R1121" i="1" s="1"/>
  <c r="Q1122" i="1"/>
  <c r="R1122" i="1" s="1"/>
  <c r="Q1123" i="1"/>
  <c r="R1123" i="1" s="1"/>
  <c r="Q1124" i="1"/>
  <c r="R1124" i="1" s="1"/>
  <c r="Q1125" i="1"/>
  <c r="R1125" i="1" s="1"/>
  <c r="Q1126" i="1"/>
  <c r="R1126" i="1" s="1"/>
  <c r="Q1127" i="1"/>
  <c r="R1127" i="1" s="1"/>
  <c r="Q1128" i="1"/>
  <c r="R1128" i="1" s="1"/>
  <c r="Q1129" i="1"/>
  <c r="R1129" i="1" s="1"/>
  <c r="Q1130" i="1"/>
  <c r="R1130" i="1" s="1"/>
  <c r="Q1131" i="1"/>
  <c r="R1131" i="1" s="1"/>
  <c r="Q1132" i="1"/>
  <c r="R1132" i="1" s="1"/>
  <c r="Q1133" i="1"/>
  <c r="R1133" i="1" s="1"/>
  <c r="Q1134" i="1"/>
  <c r="R1134" i="1" s="1"/>
  <c r="Q1135" i="1"/>
  <c r="R1135" i="1" s="1"/>
  <c r="Q1136" i="1"/>
  <c r="R1136" i="1" s="1"/>
  <c r="Q1137" i="1"/>
  <c r="R1137" i="1" s="1"/>
  <c r="Q1138" i="1"/>
  <c r="R1138" i="1" s="1"/>
  <c r="Q1139" i="1"/>
  <c r="R1139" i="1" s="1"/>
  <c r="Q1140" i="1"/>
  <c r="R1140" i="1" s="1"/>
  <c r="Q1141" i="1"/>
  <c r="R1141" i="1" s="1"/>
  <c r="Q1142" i="1"/>
  <c r="R1142" i="1" s="1"/>
  <c r="Q1143" i="1"/>
  <c r="R1143" i="1" s="1"/>
  <c r="Q1144" i="1"/>
  <c r="R1144" i="1" s="1"/>
  <c r="Q1145" i="1"/>
  <c r="R1145" i="1" s="1"/>
  <c r="Q1146" i="1"/>
  <c r="R1146" i="1" s="1"/>
  <c r="Q1147" i="1"/>
  <c r="R1147" i="1" s="1"/>
  <c r="Q1148" i="1"/>
  <c r="R1148" i="1" s="1"/>
  <c r="Q1149" i="1"/>
  <c r="R1149" i="1" s="1"/>
  <c r="Q1150" i="1"/>
  <c r="R1150" i="1" s="1"/>
  <c r="Q1151" i="1"/>
  <c r="R1151" i="1" s="1"/>
  <c r="Q1152" i="1"/>
  <c r="R1152" i="1" s="1"/>
  <c r="Q1153" i="1"/>
  <c r="R1153" i="1" s="1"/>
  <c r="Q1154" i="1"/>
  <c r="R1154" i="1" s="1"/>
  <c r="Q1155" i="1"/>
  <c r="R1155" i="1" s="1"/>
  <c r="Q1156" i="1"/>
  <c r="R1156" i="1" s="1"/>
  <c r="Q1157" i="1"/>
  <c r="R1157" i="1" s="1"/>
  <c r="Q1158" i="1"/>
  <c r="R1158" i="1" s="1"/>
  <c r="Q1159" i="1"/>
  <c r="R1159" i="1" s="1"/>
  <c r="Q1160" i="1"/>
  <c r="R1160" i="1" s="1"/>
  <c r="Q1161" i="1"/>
  <c r="R1161" i="1" s="1"/>
  <c r="Q1162" i="1"/>
  <c r="R1162" i="1" s="1"/>
  <c r="Q1163" i="1"/>
  <c r="R1163" i="1" s="1"/>
  <c r="Q1164" i="1"/>
  <c r="R1164" i="1" s="1"/>
  <c r="Q1165" i="1"/>
  <c r="R1165" i="1" s="1"/>
  <c r="Q1166" i="1"/>
  <c r="R1166" i="1" s="1"/>
  <c r="Q1167" i="1"/>
  <c r="R1167" i="1" s="1"/>
  <c r="Q1168" i="1"/>
  <c r="R1168" i="1" s="1"/>
  <c r="Q1169" i="1"/>
  <c r="R1169" i="1" s="1"/>
  <c r="Q1170" i="1"/>
  <c r="R1170" i="1" s="1"/>
  <c r="Q1171" i="1"/>
  <c r="R1171" i="1" s="1"/>
  <c r="Q1172" i="1"/>
  <c r="R1172" i="1" s="1"/>
  <c r="Q1173" i="1"/>
  <c r="R1173" i="1" s="1"/>
  <c r="Q1174" i="1"/>
  <c r="R1174" i="1" s="1"/>
  <c r="Q1175" i="1"/>
  <c r="R1175" i="1" s="1"/>
  <c r="Q1176" i="1"/>
  <c r="R1176" i="1" s="1"/>
  <c r="Q1177" i="1"/>
  <c r="R1177" i="1" s="1"/>
  <c r="Q1178" i="1"/>
  <c r="R1178" i="1" s="1"/>
  <c r="Q1179" i="1"/>
  <c r="R1179" i="1" s="1"/>
  <c r="Q1180" i="1"/>
  <c r="R1180" i="1" s="1"/>
  <c r="Q1181" i="1"/>
  <c r="R1181" i="1" s="1"/>
  <c r="Q1182" i="1"/>
  <c r="R1182" i="1" s="1"/>
  <c r="Q1183" i="1"/>
  <c r="R1183" i="1" s="1"/>
  <c r="Q1184" i="1"/>
  <c r="R1184" i="1" s="1"/>
  <c r="Q1185" i="1"/>
  <c r="R1185" i="1" s="1"/>
  <c r="Q1186" i="1"/>
  <c r="R1186" i="1" s="1"/>
  <c r="Q1187" i="1"/>
  <c r="R1187" i="1" s="1"/>
  <c r="Q1188" i="1"/>
  <c r="R1188" i="1" s="1"/>
  <c r="Q1189" i="1"/>
  <c r="R1189" i="1" s="1"/>
  <c r="Q1190" i="1"/>
  <c r="R1190" i="1" s="1"/>
  <c r="Q1191" i="1"/>
  <c r="R1191" i="1" s="1"/>
  <c r="Q1192" i="1"/>
  <c r="R1192" i="1" s="1"/>
  <c r="Q1193" i="1"/>
  <c r="R1193" i="1" s="1"/>
  <c r="Q1194" i="1"/>
  <c r="R1194" i="1" s="1"/>
  <c r="Q1195" i="1"/>
  <c r="R1195" i="1" s="1"/>
  <c r="Q1196" i="1"/>
  <c r="R1196" i="1" s="1"/>
  <c r="Q1197" i="1"/>
  <c r="R1197" i="1" s="1"/>
  <c r="Q1198" i="1"/>
  <c r="R1198" i="1" s="1"/>
  <c r="Q1199" i="1"/>
  <c r="R1199" i="1" s="1"/>
  <c r="Q1200" i="1"/>
  <c r="R1200" i="1" s="1"/>
  <c r="Q1201" i="1"/>
  <c r="R1201" i="1" s="1"/>
  <c r="Q1202" i="1"/>
  <c r="R1202" i="1" s="1"/>
  <c r="Q1203" i="1"/>
  <c r="R1203" i="1" s="1"/>
  <c r="Q1204" i="1"/>
  <c r="R1204" i="1" s="1"/>
  <c r="Q1205" i="1"/>
  <c r="R1205" i="1" s="1"/>
  <c r="Q1206" i="1"/>
  <c r="R1206" i="1" s="1"/>
  <c r="Q1207" i="1"/>
  <c r="R1207" i="1" s="1"/>
  <c r="Q1208" i="1"/>
  <c r="R1208" i="1" s="1"/>
  <c r="Q1209" i="1"/>
  <c r="R1209" i="1" s="1"/>
  <c r="Q1210" i="1"/>
  <c r="R1210" i="1" s="1"/>
  <c r="Q1211" i="1"/>
  <c r="R1211" i="1" s="1"/>
  <c r="Q1212" i="1"/>
  <c r="R1212" i="1" s="1"/>
  <c r="Q1213" i="1"/>
  <c r="R1213" i="1" s="1"/>
  <c r="Q1214" i="1"/>
  <c r="R1214" i="1" s="1"/>
  <c r="Q1215" i="1"/>
  <c r="R1215" i="1" s="1"/>
  <c r="Q1216" i="1"/>
  <c r="R1216" i="1" s="1"/>
  <c r="Q1217" i="1"/>
  <c r="R1217" i="1" s="1"/>
  <c r="Q1218" i="1"/>
  <c r="R1218" i="1" s="1"/>
  <c r="Q1219" i="1"/>
  <c r="R1219" i="1" s="1"/>
  <c r="Q1220" i="1"/>
  <c r="R1220" i="1" s="1"/>
  <c r="Q1221" i="1"/>
  <c r="R1221" i="1" s="1"/>
  <c r="Q1222" i="1"/>
  <c r="R1222" i="1" s="1"/>
  <c r="Q1223" i="1"/>
  <c r="R1223" i="1" s="1"/>
  <c r="Q1224" i="1"/>
  <c r="R1224" i="1" s="1"/>
  <c r="Q1225" i="1"/>
  <c r="R1225" i="1" s="1"/>
  <c r="Q1226" i="1"/>
  <c r="R1226" i="1" s="1"/>
  <c r="Q1227" i="1"/>
  <c r="R1227" i="1" s="1"/>
  <c r="Q1228" i="1"/>
  <c r="R1228" i="1" s="1"/>
  <c r="Q1229" i="1"/>
  <c r="R1229" i="1" s="1"/>
  <c r="Q1230" i="1"/>
  <c r="R1230" i="1" s="1"/>
  <c r="Q1231" i="1"/>
  <c r="R1231" i="1" s="1"/>
  <c r="Q1232" i="1"/>
  <c r="R1232" i="1" s="1"/>
  <c r="Q1233" i="1"/>
  <c r="R1233" i="1" s="1"/>
  <c r="Q1234" i="1"/>
  <c r="R1234" i="1" s="1"/>
  <c r="Q1235" i="1"/>
  <c r="R1235" i="1" s="1"/>
  <c r="Q1236" i="1"/>
  <c r="R1236" i="1" s="1"/>
  <c r="Q1237" i="1"/>
  <c r="R1237" i="1" s="1"/>
  <c r="Q1238" i="1"/>
  <c r="R1238" i="1" s="1"/>
  <c r="Q1239" i="1"/>
  <c r="R1239" i="1" s="1"/>
  <c r="Q1240" i="1"/>
  <c r="R1240" i="1" s="1"/>
  <c r="Q1241" i="1"/>
  <c r="R1241" i="1" s="1"/>
  <c r="Q1242" i="1"/>
  <c r="R1242" i="1" s="1"/>
  <c r="Q1243" i="1"/>
  <c r="R1243" i="1" s="1"/>
  <c r="Q1244" i="1"/>
  <c r="R1244" i="1" s="1"/>
  <c r="Q1245" i="1"/>
  <c r="R1245" i="1" s="1"/>
  <c r="Q1246" i="1"/>
  <c r="R1246" i="1" s="1"/>
  <c r="Q1247" i="1"/>
  <c r="R1247" i="1" s="1"/>
  <c r="Q1248" i="1"/>
  <c r="R1248" i="1" s="1"/>
  <c r="Q1249" i="1"/>
  <c r="R1249" i="1" s="1"/>
  <c r="Q1250" i="1"/>
  <c r="R1250" i="1" s="1"/>
  <c r="Q1251" i="1"/>
  <c r="R1251" i="1" s="1"/>
  <c r="Q1252" i="1"/>
  <c r="R1252" i="1" s="1"/>
  <c r="Q1253" i="1"/>
  <c r="R1253" i="1" s="1"/>
  <c r="Q1254" i="1"/>
  <c r="R1254" i="1" s="1"/>
  <c r="Q1255" i="1"/>
  <c r="R1255" i="1" s="1"/>
  <c r="Q1256" i="1"/>
  <c r="R1256" i="1" s="1"/>
  <c r="Q1257" i="1"/>
  <c r="R1257" i="1" s="1"/>
  <c r="Q1258" i="1"/>
  <c r="R1258" i="1" s="1"/>
  <c r="Q1259" i="1"/>
  <c r="R1259" i="1" s="1"/>
  <c r="Q1260" i="1"/>
  <c r="R1260" i="1" s="1"/>
  <c r="Q1261" i="1"/>
  <c r="R1261" i="1" s="1"/>
  <c r="Q1262" i="1"/>
  <c r="R1262" i="1" s="1"/>
  <c r="Q1263" i="1"/>
  <c r="R1263" i="1" s="1"/>
  <c r="Q1264" i="1"/>
  <c r="R1264" i="1" s="1"/>
  <c r="Q1265" i="1"/>
  <c r="R1265" i="1" s="1"/>
  <c r="Q1266" i="1"/>
  <c r="R1266" i="1" s="1"/>
  <c r="Q1267" i="1"/>
  <c r="R1267" i="1" s="1"/>
  <c r="Q1268" i="1"/>
  <c r="R1268" i="1" s="1"/>
  <c r="Q1269" i="1"/>
  <c r="R1269" i="1" s="1"/>
  <c r="Q1270" i="1"/>
  <c r="R1270" i="1" s="1"/>
  <c r="Q1271" i="1"/>
  <c r="R1271" i="1" s="1"/>
  <c r="Q1272" i="1"/>
  <c r="R1272" i="1" s="1"/>
  <c r="Q1273" i="1"/>
  <c r="R1273" i="1" s="1"/>
  <c r="Q1274" i="1"/>
  <c r="R1274" i="1" s="1"/>
  <c r="Q1275" i="1"/>
  <c r="R1275" i="1" s="1"/>
  <c r="Q1276" i="1"/>
  <c r="R1276" i="1" s="1"/>
  <c r="Q1277" i="1"/>
  <c r="R1277" i="1" s="1"/>
  <c r="Q1278" i="1"/>
  <c r="R1278" i="1" s="1"/>
  <c r="Q1279" i="1"/>
  <c r="R1279" i="1" s="1"/>
  <c r="Q1280" i="1"/>
  <c r="R1280" i="1" s="1"/>
  <c r="Q1281" i="1"/>
  <c r="R1281" i="1" s="1"/>
  <c r="Q1282" i="1"/>
  <c r="R1282" i="1" s="1"/>
  <c r="Q1283" i="1"/>
  <c r="R1283" i="1" s="1"/>
  <c r="Q1284" i="1"/>
  <c r="R1284" i="1" s="1"/>
  <c r="Q1285" i="1"/>
  <c r="R1285" i="1" s="1"/>
  <c r="Q1286" i="1"/>
  <c r="R1286" i="1" s="1"/>
  <c r="Q1287" i="1"/>
  <c r="R1287" i="1" s="1"/>
  <c r="Q1288" i="1"/>
  <c r="R1288" i="1" s="1"/>
  <c r="Q1289" i="1"/>
  <c r="R1289" i="1" s="1"/>
  <c r="Q1290" i="1"/>
  <c r="R1290" i="1" s="1"/>
  <c r="Q1291" i="1"/>
  <c r="R1291" i="1" s="1"/>
  <c r="Q1292" i="1"/>
  <c r="R1292" i="1" s="1"/>
  <c r="Q1293" i="1"/>
  <c r="R1293" i="1" s="1"/>
  <c r="Q1294" i="1"/>
  <c r="R1294" i="1" s="1"/>
  <c r="Q1295" i="1"/>
  <c r="R1295" i="1" s="1"/>
  <c r="Q1296" i="1"/>
  <c r="R1296" i="1" s="1"/>
  <c r="Q1297" i="1"/>
  <c r="R1297" i="1" s="1"/>
  <c r="Q1298" i="1"/>
  <c r="R1298" i="1" s="1"/>
  <c r="Q1299" i="1"/>
  <c r="R1299" i="1" s="1"/>
  <c r="Q1300" i="1"/>
  <c r="R1300" i="1" s="1"/>
  <c r="Q1301" i="1"/>
  <c r="R1301" i="1" s="1"/>
  <c r="Q1302" i="1"/>
  <c r="R1302" i="1" s="1"/>
  <c r="Q1303" i="1"/>
  <c r="R1303" i="1" s="1"/>
  <c r="Q1304" i="1"/>
  <c r="R1304" i="1" s="1"/>
  <c r="Q1305" i="1"/>
  <c r="R1305" i="1" s="1"/>
  <c r="Q1306" i="1"/>
  <c r="R1306" i="1" s="1"/>
  <c r="Q1307" i="1"/>
  <c r="R1307" i="1" s="1"/>
  <c r="Q1308" i="1"/>
  <c r="R1308" i="1" s="1"/>
  <c r="Q1309" i="1"/>
  <c r="R1309" i="1" s="1"/>
  <c r="Q1310" i="1"/>
  <c r="R1310" i="1" s="1"/>
  <c r="Q1311" i="1"/>
  <c r="R1311" i="1" s="1"/>
  <c r="Q1312" i="1"/>
  <c r="R1312" i="1" s="1"/>
  <c r="Q1313" i="1"/>
  <c r="R1313" i="1" s="1"/>
  <c r="Q1314" i="1"/>
  <c r="R1314" i="1" s="1"/>
  <c r="Q1315" i="1"/>
  <c r="R1315" i="1" s="1"/>
  <c r="Q1316" i="1"/>
  <c r="R1316" i="1" s="1"/>
  <c r="Q1317" i="1"/>
  <c r="R1317" i="1" s="1"/>
  <c r="Q1318" i="1"/>
  <c r="R1318" i="1" s="1"/>
  <c r="Q1319" i="1"/>
  <c r="R1319" i="1" s="1"/>
  <c r="Q1320" i="1"/>
  <c r="R1320" i="1" s="1"/>
  <c r="Q1321" i="1"/>
  <c r="R1321" i="1" s="1"/>
  <c r="Q1322" i="1"/>
  <c r="R1322" i="1" s="1"/>
  <c r="Q1323" i="1"/>
  <c r="R1323" i="1" s="1"/>
  <c r="Q1324" i="1"/>
  <c r="R1324" i="1" s="1"/>
  <c r="Q1325" i="1"/>
  <c r="R1325" i="1" s="1"/>
  <c r="Q1326" i="1"/>
  <c r="R1326" i="1" s="1"/>
  <c r="Q1327" i="1"/>
  <c r="R1327" i="1" s="1"/>
  <c r="Q1328" i="1"/>
  <c r="R1328" i="1" s="1"/>
  <c r="Q1329" i="1"/>
  <c r="R1329" i="1" s="1"/>
  <c r="Q1330" i="1"/>
  <c r="R1330" i="1" s="1"/>
  <c r="Q1331" i="1"/>
  <c r="R1331" i="1" s="1"/>
  <c r="Q1332" i="1"/>
  <c r="R1332" i="1" s="1"/>
  <c r="Q1333" i="1"/>
  <c r="R1333" i="1" s="1"/>
  <c r="Q1334" i="1"/>
  <c r="R1334" i="1" s="1"/>
  <c r="Q1335" i="1"/>
  <c r="R1335" i="1" s="1"/>
  <c r="Q1336" i="1"/>
  <c r="R1336" i="1" s="1"/>
  <c r="Q1337" i="1"/>
  <c r="R1337" i="1" s="1"/>
  <c r="Q1338" i="1"/>
  <c r="R1338" i="1" s="1"/>
  <c r="Q1339" i="1"/>
  <c r="R1339" i="1" s="1"/>
  <c r="Q1340" i="1"/>
  <c r="R1340" i="1" s="1"/>
  <c r="Q1341" i="1"/>
  <c r="R1341" i="1" s="1"/>
  <c r="Q1342" i="1"/>
  <c r="R1342" i="1" s="1"/>
  <c r="Q1343" i="1"/>
  <c r="R1343" i="1" s="1"/>
  <c r="Q1344" i="1"/>
  <c r="R1344" i="1" s="1"/>
  <c r="Q1345" i="1"/>
  <c r="R1345" i="1" s="1"/>
  <c r="Q1346" i="1"/>
  <c r="R1346" i="1" s="1"/>
  <c r="Q1347" i="1"/>
  <c r="R1347" i="1" s="1"/>
  <c r="Q1348" i="1"/>
  <c r="R1348" i="1" s="1"/>
  <c r="Q1349" i="1"/>
  <c r="R1349" i="1" s="1"/>
  <c r="Q1350" i="1"/>
  <c r="R1350" i="1" s="1"/>
  <c r="Q1351" i="1"/>
  <c r="R1351" i="1" s="1"/>
  <c r="Q1352" i="1"/>
  <c r="R1352" i="1" s="1"/>
  <c r="Q1353" i="1"/>
  <c r="R1353" i="1" s="1"/>
  <c r="Q1354" i="1"/>
  <c r="R1354" i="1" s="1"/>
  <c r="Q1355" i="1"/>
  <c r="R1355" i="1" s="1"/>
  <c r="Q1356" i="1"/>
  <c r="R1356" i="1" s="1"/>
  <c r="Q1357" i="1"/>
  <c r="R1357" i="1" s="1"/>
  <c r="Q1358" i="1"/>
  <c r="R1358" i="1" s="1"/>
  <c r="Q1359" i="1"/>
  <c r="R1359" i="1" s="1"/>
  <c r="Q1360" i="1"/>
  <c r="R1360" i="1" s="1"/>
  <c r="Q1361" i="1"/>
  <c r="R1361" i="1" s="1"/>
  <c r="Q1362" i="1"/>
  <c r="R1362" i="1" s="1"/>
  <c r="Q1363" i="1"/>
  <c r="R1363" i="1" s="1"/>
  <c r="Q1364" i="1"/>
  <c r="R1364" i="1" s="1"/>
  <c r="Q1365" i="1"/>
  <c r="R1365" i="1" s="1"/>
  <c r="Q1366" i="1"/>
  <c r="R1366" i="1" s="1"/>
  <c r="Q1367" i="1"/>
  <c r="R1367" i="1" s="1"/>
  <c r="Q1368" i="1"/>
  <c r="R1368" i="1" s="1"/>
  <c r="Q1369" i="1"/>
  <c r="R1369" i="1" s="1"/>
  <c r="Q1370" i="1"/>
  <c r="R1370" i="1" s="1"/>
  <c r="Q1371" i="1"/>
  <c r="R1371" i="1" s="1"/>
  <c r="Q1372" i="1"/>
  <c r="R1372" i="1" s="1"/>
  <c r="Q1373" i="1"/>
  <c r="R1373" i="1" s="1"/>
  <c r="Q1374" i="1"/>
  <c r="R1374" i="1" s="1"/>
  <c r="Q1375" i="1"/>
  <c r="R1375" i="1" s="1"/>
  <c r="Q1376" i="1"/>
  <c r="R1376" i="1" s="1"/>
  <c r="Q1377" i="1"/>
  <c r="R1377" i="1" s="1"/>
  <c r="Q1378" i="1"/>
  <c r="R1378" i="1" s="1"/>
  <c r="Q1379" i="1"/>
  <c r="R1379" i="1" s="1"/>
  <c r="Q1380" i="1"/>
  <c r="R1380" i="1" s="1"/>
  <c r="Q1381" i="1"/>
  <c r="R1381" i="1" s="1"/>
  <c r="Q1382" i="1"/>
  <c r="R1382" i="1" s="1"/>
  <c r="Q1383" i="1"/>
  <c r="R1383" i="1" s="1"/>
  <c r="Q1384" i="1"/>
  <c r="R1384" i="1" s="1"/>
  <c r="Q1385" i="1"/>
  <c r="R1385" i="1" s="1"/>
  <c r="Q1386" i="1"/>
  <c r="R1386" i="1" s="1"/>
  <c r="Q1387" i="1"/>
  <c r="R1387" i="1" s="1"/>
  <c r="Q1388" i="1"/>
  <c r="R1388" i="1" s="1"/>
  <c r="Q1389" i="1"/>
  <c r="R1389" i="1" s="1"/>
  <c r="Q1390" i="1"/>
  <c r="R1390" i="1" s="1"/>
  <c r="Q1391" i="1"/>
  <c r="R1391" i="1" s="1"/>
  <c r="Q1392" i="1"/>
  <c r="R1392" i="1" s="1"/>
  <c r="Q1393" i="1"/>
  <c r="R1393" i="1" s="1"/>
  <c r="Q1394" i="1"/>
  <c r="R1394" i="1" s="1"/>
  <c r="Q1395" i="1"/>
  <c r="R1395" i="1" s="1"/>
  <c r="Q1396" i="1"/>
  <c r="R1396" i="1" s="1"/>
  <c r="Q1397" i="1"/>
  <c r="R1397" i="1" s="1"/>
  <c r="Q1398" i="1"/>
  <c r="R1398" i="1" s="1"/>
  <c r="Q1399" i="1"/>
  <c r="R1399" i="1" s="1"/>
  <c r="Q1400" i="1"/>
  <c r="R1400" i="1" s="1"/>
  <c r="Q1401" i="1"/>
  <c r="R1401" i="1" s="1"/>
  <c r="Q1402" i="1"/>
  <c r="R1402" i="1" s="1"/>
  <c r="Q1403" i="1"/>
  <c r="R1403" i="1" s="1"/>
  <c r="Q1404" i="1"/>
  <c r="R1404" i="1" s="1"/>
  <c r="Q1405" i="1"/>
  <c r="R1405" i="1" s="1"/>
  <c r="Q1406" i="1"/>
  <c r="R1406" i="1" s="1"/>
  <c r="Q1407" i="1"/>
  <c r="R1407" i="1" s="1"/>
  <c r="Q1408" i="1"/>
  <c r="R1408" i="1" s="1"/>
  <c r="Q1409" i="1"/>
  <c r="R1409" i="1" s="1"/>
  <c r="Q1410" i="1"/>
  <c r="R1410" i="1" s="1"/>
  <c r="Q1411" i="1"/>
  <c r="R1411" i="1" s="1"/>
  <c r="Q1412" i="1"/>
  <c r="R1412" i="1" s="1"/>
  <c r="Q1413" i="1"/>
  <c r="R1413" i="1" s="1"/>
  <c r="Q1414" i="1"/>
  <c r="R1414" i="1" s="1"/>
  <c r="Q1415" i="1"/>
  <c r="R1415" i="1" s="1"/>
  <c r="Q1416" i="1"/>
  <c r="R1416" i="1" s="1"/>
  <c r="Q1417" i="1"/>
  <c r="R1417" i="1" s="1"/>
  <c r="Q1418" i="1"/>
  <c r="R1418" i="1" s="1"/>
  <c r="Q1419" i="1"/>
  <c r="R1419" i="1" s="1"/>
  <c r="Q1420" i="1"/>
  <c r="R1420" i="1" s="1"/>
  <c r="Q1421" i="1"/>
  <c r="R1421" i="1" s="1"/>
  <c r="Q1422" i="1"/>
  <c r="R1422" i="1" s="1"/>
  <c r="Q1423" i="1"/>
  <c r="R1423" i="1" s="1"/>
  <c r="Q1424" i="1"/>
  <c r="R1424" i="1" s="1"/>
  <c r="Q1425" i="1"/>
  <c r="R1425" i="1" s="1"/>
  <c r="Q1426" i="1"/>
  <c r="R1426" i="1" s="1"/>
  <c r="Q1427" i="1"/>
  <c r="R1427" i="1" s="1"/>
  <c r="Q1428" i="1"/>
  <c r="R1428" i="1" s="1"/>
  <c r="Q1429" i="1"/>
  <c r="R1429" i="1" s="1"/>
  <c r="Q1430" i="1"/>
  <c r="R1430" i="1" s="1"/>
  <c r="Q1431" i="1"/>
  <c r="R1431" i="1" s="1"/>
  <c r="Q1432" i="1"/>
  <c r="R1432" i="1" s="1"/>
  <c r="Q1433" i="1"/>
  <c r="R1433" i="1" s="1"/>
  <c r="Q1434" i="1"/>
  <c r="R1434" i="1" s="1"/>
  <c r="Q1435" i="1"/>
  <c r="R1435" i="1" s="1"/>
  <c r="Q1436" i="1"/>
  <c r="R1436" i="1" s="1"/>
  <c r="Q1437" i="1"/>
  <c r="R1437" i="1" s="1"/>
  <c r="Q1438" i="1"/>
  <c r="R1438" i="1" s="1"/>
  <c r="Q1439" i="1"/>
  <c r="R1439" i="1" s="1"/>
  <c r="Q1440" i="1"/>
  <c r="R1440" i="1" s="1"/>
  <c r="Q1441" i="1"/>
  <c r="R1441" i="1" s="1"/>
  <c r="Q1442" i="1"/>
  <c r="R1442" i="1" s="1"/>
  <c r="Q1443" i="1"/>
  <c r="R1443" i="1" s="1"/>
  <c r="Q1444" i="1"/>
  <c r="R1444" i="1" s="1"/>
  <c r="Q1445" i="1"/>
  <c r="R1445" i="1" s="1"/>
  <c r="Q1446" i="1"/>
  <c r="R1446" i="1" s="1"/>
  <c r="Q1447" i="1"/>
  <c r="R1447" i="1" s="1"/>
  <c r="Q1448" i="1"/>
  <c r="R1448" i="1" s="1"/>
  <c r="Q1449" i="1"/>
  <c r="R1449" i="1" s="1"/>
  <c r="Q1450" i="1"/>
  <c r="R1450" i="1" s="1"/>
  <c r="Q1451" i="1"/>
  <c r="R1451" i="1" s="1"/>
  <c r="Q1452" i="1"/>
  <c r="R1452" i="1" s="1"/>
  <c r="Q1453" i="1"/>
  <c r="R1453" i="1" s="1"/>
  <c r="Q1454" i="1"/>
  <c r="R1454" i="1" s="1"/>
  <c r="Q1455" i="1"/>
  <c r="R1455" i="1" s="1"/>
  <c r="Q1456" i="1"/>
  <c r="R1456" i="1" s="1"/>
  <c r="Q1457" i="1"/>
  <c r="R1457" i="1" s="1"/>
  <c r="Q1458" i="1"/>
  <c r="R1458" i="1" s="1"/>
  <c r="Q1459" i="1"/>
  <c r="R1459" i="1" s="1"/>
  <c r="Q1460" i="1"/>
  <c r="R1460" i="1" s="1"/>
  <c r="Q1461" i="1"/>
  <c r="R1461" i="1" s="1"/>
  <c r="Q1462" i="1"/>
  <c r="R1462" i="1" s="1"/>
  <c r="Q1463" i="1"/>
  <c r="R1463" i="1" s="1"/>
  <c r="Q1464" i="1"/>
  <c r="R1464" i="1" s="1"/>
  <c r="Q1465" i="1"/>
  <c r="R1465" i="1" s="1"/>
  <c r="Q1466" i="1"/>
  <c r="R1466" i="1" s="1"/>
  <c r="Q1467" i="1"/>
  <c r="R1467" i="1" s="1"/>
  <c r="Q1468" i="1"/>
  <c r="R1468" i="1" s="1"/>
  <c r="Q1469" i="1"/>
  <c r="R1469" i="1" s="1"/>
  <c r="Q1470" i="1"/>
  <c r="R1470" i="1" s="1"/>
  <c r="Q1471" i="1"/>
  <c r="R1471" i="1" s="1"/>
  <c r="Q1472" i="1"/>
  <c r="R1472" i="1" s="1"/>
  <c r="Q1473" i="1"/>
  <c r="R1473" i="1" s="1"/>
  <c r="Q1474" i="1"/>
  <c r="R1474" i="1" s="1"/>
  <c r="Q1475" i="1"/>
  <c r="R1475" i="1" s="1"/>
  <c r="Q1476" i="1"/>
  <c r="R1476" i="1" s="1"/>
  <c r="Q1477" i="1"/>
  <c r="R1477" i="1" s="1"/>
  <c r="Q1478" i="1"/>
  <c r="R1478" i="1" s="1"/>
  <c r="Q1479" i="1"/>
  <c r="R1479" i="1" s="1"/>
  <c r="Q1480" i="1"/>
  <c r="R1480" i="1" s="1"/>
  <c r="Q1481" i="1"/>
  <c r="R1481" i="1" s="1"/>
  <c r="Q1482" i="1"/>
  <c r="R1482" i="1" s="1"/>
  <c r="Q1483" i="1"/>
  <c r="R1483" i="1" s="1"/>
  <c r="Q1484" i="1"/>
  <c r="R1484" i="1" s="1"/>
  <c r="Q1485" i="1"/>
  <c r="R1485" i="1" s="1"/>
  <c r="Q1486" i="1"/>
  <c r="R1486" i="1" s="1"/>
  <c r="Q1487" i="1"/>
  <c r="R1487" i="1" s="1"/>
  <c r="Q1488" i="1"/>
  <c r="R1488" i="1" s="1"/>
  <c r="Q1489" i="1"/>
  <c r="R1489" i="1" s="1"/>
  <c r="Q1490" i="1"/>
  <c r="R1490" i="1" s="1"/>
  <c r="Q1491" i="1"/>
  <c r="R1491" i="1" s="1"/>
  <c r="Q1492" i="1"/>
  <c r="R1492" i="1" s="1"/>
  <c r="Q1493" i="1"/>
  <c r="R1493" i="1" s="1"/>
  <c r="Q1494" i="1"/>
  <c r="R1494" i="1" s="1"/>
  <c r="Q1495" i="1"/>
  <c r="R1495" i="1" s="1"/>
  <c r="Q1496" i="1"/>
  <c r="R1496" i="1" s="1"/>
  <c r="Q1497" i="1"/>
  <c r="R1497" i="1" s="1"/>
  <c r="Q1498" i="1"/>
  <c r="R1498" i="1" s="1"/>
  <c r="Q1499" i="1"/>
  <c r="R1499" i="1" s="1"/>
  <c r="Q1500" i="1"/>
  <c r="R1500" i="1" s="1"/>
  <c r="Q1501" i="1"/>
  <c r="R1501" i="1" s="1"/>
  <c r="Q1502" i="1"/>
  <c r="R1502" i="1" s="1"/>
  <c r="Q1503" i="1"/>
  <c r="R1503" i="1" s="1"/>
  <c r="Q1504" i="1"/>
  <c r="R1504" i="1" s="1"/>
  <c r="Q1505" i="1"/>
  <c r="R1505" i="1" s="1"/>
  <c r="Q1506" i="1"/>
  <c r="R1506" i="1" s="1"/>
  <c r="Q1507" i="1"/>
  <c r="R1507" i="1" s="1"/>
  <c r="Q1508" i="1"/>
  <c r="R1508" i="1" s="1"/>
  <c r="Q1509" i="1"/>
  <c r="R1509" i="1" s="1"/>
  <c r="Q1510" i="1"/>
  <c r="R1510" i="1" s="1"/>
  <c r="Q1511" i="1"/>
  <c r="R1511" i="1" s="1"/>
  <c r="Q1512" i="1"/>
  <c r="R1512" i="1" s="1"/>
  <c r="Q1513" i="1"/>
  <c r="R1513" i="1" s="1"/>
  <c r="Q1514" i="1"/>
  <c r="R1514" i="1" s="1"/>
  <c r="Q1515" i="1"/>
  <c r="R1515" i="1" s="1"/>
  <c r="Q1516" i="1"/>
  <c r="R1516" i="1" s="1"/>
  <c r="Q1517" i="1"/>
  <c r="R1517" i="1" s="1"/>
  <c r="Q1518" i="1"/>
  <c r="R1518" i="1" s="1"/>
  <c r="Q1519" i="1"/>
  <c r="R1519" i="1" s="1"/>
  <c r="Q1520" i="1"/>
  <c r="R1520" i="1" s="1"/>
  <c r="Q1521" i="1"/>
  <c r="R1521" i="1" s="1"/>
  <c r="Q1522" i="1"/>
  <c r="R1522" i="1" s="1"/>
  <c r="Q1523" i="1"/>
  <c r="R1523" i="1" s="1"/>
  <c r="Q1524" i="1"/>
  <c r="R1524" i="1" s="1"/>
  <c r="Q1525" i="1"/>
  <c r="R1525" i="1" s="1"/>
  <c r="Q1526" i="1"/>
  <c r="R1526" i="1" s="1"/>
  <c r="Q1527" i="1"/>
  <c r="R1527" i="1" s="1"/>
  <c r="Q1528" i="1"/>
  <c r="R1528" i="1" s="1"/>
  <c r="Q1529" i="1"/>
  <c r="R1529" i="1" s="1"/>
  <c r="Q1530" i="1"/>
  <c r="R1530" i="1" s="1"/>
  <c r="Q1531" i="1"/>
  <c r="R1531" i="1" s="1"/>
  <c r="Q1532" i="1"/>
  <c r="R1532" i="1" s="1"/>
  <c r="Q1533" i="1"/>
  <c r="R1533" i="1" s="1"/>
  <c r="Q1534" i="1"/>
  <c r="R1534" i="1" s="1"/>
  <c r="Q1535" i="1"/>
  <c r="R1535" i="1" s="1"/>
  <c r="Q1536" i="1"/>
  <c r="R1536" i="1" s="1"/>
  <c r="Q1537" i="1"/>
  <c r="R1537" i="1" s="1"/>
  <c r="Q1538" i="1"/>
  <c r="R1538" i="1" s="1"/>
  <c r="Q1539" i="1"/>
  <c r="R1539" i="1" s="1"/>
  <c r="Q1540" i="1"/>
  <c r="R1540" i="1" s="1"/>
  <c r="Q1541" i="1"/>
  <c r="R1541" i="1" s="1"/>
  <c r="Q1542" i="1"/>
  <c r="R1542" i="1" s="1"/>
  <c r="Q1543" i="1"/>
  <c r="R1543" i="1" s="1"/>
  <c r="Q1544" i="1"/>
  <c r="R1544" i="1" s="1"/>
  <c r="Q1545" i="1"/>
  <c r="R1545" i="1" s="1"/>
  <c r="Q1546" i="1"/>
  <c r="R1546" i="1" s="1"/>
  <c r="Q1547" i="1"/>
  <c r="R1547" i="1" s="1"/>
  <c r="Q1548" i="1"/>
  <c r="R1548" i="1" s="1"/>
  <c r="Q1549" i="1"/>
  <c r="R1549" i="1" s="1"/>
  <c r="Q1550" i="1"/>
  <c r="R1550" i="1" s="1"/>
  <c r="Q1551" i="1"/>
  <c r="R1551" i="1" s="1"/>
  <c r="Q1552" i="1"/>
  <c r="R1552" i="1" s="1"/>
  <c r="Q1553" i="1"/>
  <c r="R1553" i="1" s="1"/>
  <c r="Q1554" i="1"/>
  <c r="R1554" i="1" s="1"/>
  <c r="Q1555" i="1"/>
  <c r="R1555" i="1" s="1"/>
  <c r="Q1556" i="1"/>
  <c r="R1556" i="1" s="1"/>
  <c r="Q1557" i="1"/>
  <c r="R1557" i="1" s="1"/>
  <c r="Q1558" i="1"/>
  <c r="R1558" i="1" s="1"/>
  <c r="Q1559" i="1"/>
  <c r="R1559" i="1" s="1"/>
  <c r="Q1560" i="1"/>
  <c r="R1560" i="1" s="1"/>
  <c r="Q1561" i="1"/>
  <c r="R1561" i="1" s="1"/>
  <c r="Q1562" i="1"/>
  <c r="R1562" i="1" s="1"/>
  <c r="Q1563" i="1"/>
  <c r="R1563" i="1" s="1"/>
  <c r="Q1564" i="1"/>
  <c r="R1564" i="1" s="1"/>
  <c r="Q1565" i="1"/>
  <c r="R1565" i="1" s="1"/>
  <c r="Q1566" i="1"/>
  <c r="R1566" i="1" s="1"/>
  <c r="Q1567" i="1"/>
  <c r="R1567" i="1" s="1"/>
  <c r="Q1568" i="1"/>
  <c r="R1568" i="1" s="1"/>
  <c r="Q1569" i="1"/>
  <c r="R1569" i="1" s="1"/>
  <c r="Q1570" i="1"/>
  <c r="R1570" i="1" s="1"/>
  <c r="Q1571" i="1"/>
  <c r="R1571" i="1" s="1"/>
  <c r="Q1572" i="1"/>
  <c r="R1572" i="1" s="1"/>
  <c r="Q1573" i="1"/>
  <c r="R1573" i="1" s="1"/>
  <c r="Q1574" i="1"/>
  <c r="R1574" i="1" s="1"/>
  <c r="Q1575" i="1"/>
  <c r="R1575" i="1" s="1"/>
  <c r="Q1576" i="1"/>
  <c r="R1576" i="1" s="1"/>
  <c r="Q1577" i="1"/>
  <c r="R1577" i="1" s="1"/>
  <c r="Q1578" i="1"/>
  <c r="R1578" i="1" s="1"/>
  <c r="Q1579" i="1"/>
  <c r="R1579" i="1" s="1"/>
  <c r="Q1580" i="1"/>
  <c r="R1580" i="1" s="1"/>
  <c r="Q1581" i="1"/>
  <c r="R1581" i="1" s="1"/>
  <c r="Q1582" i="1"/>
  <c r="R1582" i="1" s="1"/>
  <c r="Q1583" i="1"/>
  <c r="R1583" i="1" s="1"/>
  <c r="Q1584" i="1"/>
  <c r="R1584" i="1" s="1"/>
  <c r="Q1585" i="1"/>
  <c r="R1585" i="1" s="1"/>
  <c r="Q1586" i="1"/>
  <c r="R1586" i="1" s="1"/>
  <c r="Q1587" i="1"/>
  <c r="R1587" i="1" s="1"/>
  <c r="Q1588" i="1"/>
  <c r="R1588" i="1" s="1"/>
  <c r="Q1589" i="1"/>
  <c r="R1589" i="1" s="1"/>
  <c r="Q1590" i="1"/>
  <c r="R1590" i="1" s="1"/>
  <c r="Q1591" i="1"/>
  <c r="R1591" i="1" s="1"/>
  <c r="Q1592" i="1"/>
  <c r="R1592" i="1" s="1"/>
  <c r="Q1593" i="1"/>
  <c r="R1593" i="1" s="1"/>
  <c r="Q1594" i="1"/>
  <c r="R1594" i="1" s="1"/>
  <c r="Q1595" i="1"/>
  <c r="R1595" i="1" s="1"/>
  <c r="Q1596" i="1"/>
  <c r="R1596" i="1" s="1"/>
  <c r="Q1597" i="1"/>
  <c r="R1597" i="1" s="1"/>
  <c r="Q1598" i="1"/>
  <c r="R1598" i="1" s="1"/>
  <c r="Q1599" i="1"/>
  <c r="R1599" i="1" s="1"/>
  <c r="Q1600" i="1"/>
  <c r="R1600" i="1" s="1"/>
  <c r="Q1601" i="1"/>
  <c r="R1601" i="1" s="1"/>
  <c r="Q1602" i="1"/>
  <c r="R1602" i="1" s="1"/>
  <c r="Q1603" i="1"/>
  <c r="R1603" i="1" s="1"/>
  <c r="Q1604" i="1"/>
  <c r="R1604" i="1" s="1"/>
  <c r="Q1605" i="1"/>
  <c r="R1605" i="1" s="1"/>
  <c r="Q1606" i="1"/>
  <c r="R1606" i="1" s="1"/>
  <c r="Q1607" i="1"/>
  <c r="R1607" i="1" s="1"/>
  <c r="Q1608" i="1"/>
  <c r="R1608" i="1" s="1"/>
  <c r="Q1609" i="1"/>
  <c r="R1609" i="1" s="1"/>
  <c r="Q1610" i="1"/>
  <c r="R1610" i="1" s="1"/>
  <c r="Q1611" i="1"/>
  <c r="R1611" i="1" s="1"/>
  <c r="Q1612" i="1"/>
  <c r="R1612" i="1" s="1"/>
  <c r="Q1613" i="1"/>
  <c r="R1613" i="1" s="1"/>
  <c r="Q1614" i="1"/>
  <c r="R1614" i="1" s="1"/>
  <c r="Q1615" i="1"/>
  <c r="R1615" i="1" s="1"/>
  <c r="Q1616" i="1"/>
  <c r="R1616" i="1" s="1"/>
  <c r="Q1617" i="1"/>
  <c r="R1617" i="1" s="1"/>
  <c r="Q1618" i="1"/>
  <c r="R1618" i="1" s="1"/>
  <c r="Q1619" i="1"/>
  <c r="R1619" i="1" s="1"/>
  <c r="Q1620" i="1"/>
  <c r="R1620" i="1" s="1"/>
  <c r="Q1621" i="1"/>
  <c r="R1621" i="1" s="1"/>
  <c r="Q1622" i="1"/>
  <c r="R1622" i="1" s="1"/>
  <c r="Q1623" i="1"/>
  <c r="R1623" i="1" s="1"/>
  <c r="Q1624" i="1"/>
  <c r="R1624" i="1" s="1"/>
  <c r="Q1625" i="1"/>
  <c r="R1625" i="1" s="1"/>
  <c r="Q1626" i="1"/>
  <c r="R1626" i="1" s="1"/>
  <c r="Q1627" i="1"/>
  <c r="R1627" i="1" s="1"/>
  <c r="Q1628" i="1"/>
  <c r="R1628" i="1" s="1"/>
  <c r="Q1629" i="1"/>
  <c r="R1629" i="1" s="1"/>
  <c r="Q1630" i="1"/>
  <c r="R1630" i="1" s="1"/>
  <c r="Q1631" i="1"/>
  <c r="R1631" i="1" s="1"/>
  <c r="Q1632" i="1"/>
  <c r="R1632" i="1" s="1"/>
  <c r="Q1633" i="1"/>
  <c r="R1633" i="1" s="1"/>
  <c r="Q1634" i="1"/>
  <c r="R1634" i="1" s="1"/>
  <c r="Q1635" i="1"/>
  <c r="R1635" i="1" s="1"/>
  <c r="Q1636" i="1"/>
  <c r="R1636" i="1" s="1"/>
  <c r="Q1637" i="1"/>
  <c r="R1637" i="1" s="1"/>
  <c r="Q1638" i="1"/>
  <c r="R1638" i="1" s="1"/>
  <c r="Q1639" i="1"/>
  <c r="R1639" i="1" s="1"/>
  <c r="Q1640" i="1"/>
  <c r="R1640" i="1" s="1"/>
  <c r="Q1641" i="1"/>
  <c r="R1641" i="1" s="1"/>
  <c r="Q1642" i="1"/>
  <c r="R1642" i="1" s="1"/>
  <c r="Q1643" i="1"/>
  <c r="R1643" i="1" s="1"/>
  <c r="Q1644" i="1"/>
  <c r="R1644" i="1" s="1"/>
  <c r="Q1645" i="1"/>
  <c r="R1645" i="1" s="1"/>
  <c r="Q1646" i="1"/>
  <c r="R1646" i="1" s="1"/>
  <c r="Q1647" i="1"/>
  <c r="R1647" i="1" s="1"/>
  <c r="Q1648" i="1"/>
  <c r="R1648" i="1" s="1"/>
  <c r="Q1649" i="1"/>
  <c r="R1649" i="1" s="1"/>
  <c r="Q1650" i="1"/>
  <c r="R1650" i="1" s="1"/>
  <c r="Q1651" i="1"/>
  <c r="R1651" i="1" s="1"/>
  <c r="Q1652" i="1"/>
  <c r="R1652" i="1" s="1"/>
  <c r="Q1653" i="1"/>
  <c r="R1653" i="1" s="1"/>
  <c r="Q1654" i="1"/>
  <c r="R1654" i="1" s="1"/>
  <c r="Q1655" i="1"/>
  <c r="R1655" i="1" s="1"/>
  <c r="Q1656" i="1"/>
  <c r="R1656" i="1" s="1"/>
  <c r="Q1657" i="1"/>
  <c r="R1657" i="1" s="1"/>
  <c r="Q1658" i="1"/>
  <c r="R1658" i="1" s="1"/>
  <c r="Q1659" i="1"/>
  <c r="R1659" i="1" s="1"/>
  <c r="Q1660" i="1"/>
  <c r="R1660" i="1" s="1"/>
  <c r="Q1661" i="1"/>
  <c r="R1661" i="1" s="1"/>
  <c r="Q1662" i="1"/>
  <c r="R1662" i="1" s="1"/>
  <c r="Q1663" i="1"/>
  <c r="R1663" i="1" s="1"/>
  <c r="Q1664" i="1"/>
  <c r="R1664" i="1" s="1"/>
  <c r="Q1665" i="1"/>
  <c r="R1665" i="1" s="1"/>
  <c r="Q1666" i="1"/>
  <c r="R1666" i="1" s="1"/>
  <c r="Q1667" i="1"/>
  <c r="R1667" i="1" s="1"/>
  <c r="Q1668" i="1"/>
  <c r="R1668" i="1" s="1"/>
  <c r="Q1669" i="1"/>
  <c r="R1669" i="1" s="1"/>
  <c r="Q1670" i="1"/>
  <c r="R1670" i="1" s="1"/>
  <c r="Q1671" i="1"/>
  <c r="R1671" i="1" s="1"/>
  <c r="Q1672" i="1"/>
  <c r="R1672" i="1" s="1"/>
  <c r="Q1673" i="1"/>
  <c r="R1673" i="1" s="1"/>
  <c r="Q1674" i="1"/>
  <c r="R1674" i="1" s="1"/>
  <c r="Q1675" i="1"/>
  <c r="R1675" i="1" s="1"/>
  <c r="Q1676" i="1"/>
  <c r="R1676" i="1" s="1"/>
  <c r="Q1677" i="1"/>
  <c r="R1677" i="1" s="1"/>
  <c r="Q1678" i="1"/>
  <c r="R1678" i="1" s="1"/>
  <c r="Q1679" i="1"/>
  <c r="R1679" i="1" s="1"/>
  <c r="Q1680" i="1"/>
  <c r="R1680" i="1" s="1"/>
  <c r="Q1681" i="1"/>
  <c r="R1681" i="1" s="1"/>
  <c r="Q1682" i="1"/>
  <c r="R1682" i="1" s="1"/>
  <c r="Q1683" i="1"/>
  <c r="R1683" i="1" s="1"/>
  <c r="Q1684" i="1"/>
  <c r="R1684" i="1" s="1"/>
  <c r="Q1685" i="1"/>
  <c r="R1685" i="1" s="1"/>
  <c r="Q1686" i="1"/>
  <c r="R1686" i="1" s="1"/>
  <c r="Q1687" i="1"/>
  <c r="R1687" i="1" s="1"/>
  <c r="Q1688" i="1"/>
  <c r="R1688" i="1" s="1"/>
  <c r="Q1689" i="1"/>
  <c r="R1689" i="1" s="1"/>
  <c r="Q1690" i="1"/>
  <c r="R1690" i="1" s="1"/>
  <c r="Q1691" i="1"/>
  <c r="R1691" i="1" s="1"/>
  <c r="Q1692" i="1"/>
  <c r="R1692" i="1" s="1"/>
  <c r="Q1693" i="1"/>
  <c r="R1693" i="1" s="1"/>
  <c r="Q1694" i="1"/>
  <c r="R1694" i="1" s="1"/>
  <c r="Q1695" i="1"/>
  <c r="R1695" i="1" s="1"/>
  <c r="Q1696" i="1"/>
  <c r="R1696" i="1" s="1"/>
  <c r="Q1697" i="1"/>
  <c r="R1697" i="1" s="1"/>
  <c r="Q1698" i="1"/>
  <c r="R1698" i="1" s="1"/>
  <c r="Q1699" i="1"/>
  <c r="R1699" i="1" s="1"/>
  <c r="Q1700" i="1"/>
  <c r="R1700" i="1" s="1"/>
  <c r="Q1701" i="1"/>
  <c r="R1701" i="1" s="1"/>
  <c r="Q1702" i="1"/>
  <c r="R1702" i="1" s="1"/>
  <c r="Q1703" i="1"/>
  <c r="R1703" i="1" s="1"/>
  <c r="Q1704" i="1"/>
  <c r="R1704" i="1" s="1"/>
  <c r="Q1705" i="1"/>
  <c r="R1705" i="1" s="1"/>
  <c r="Q1706" i="1"/>
  <c r="R1706" i="1" s="1"/>
  <c r="Q1707" i="1"/>
  <c r="R1707" i="1" s="1"/>
  <c r="Q1708" i="1"/>
  <c r="R1708" i="1" s="1"/>
  <c r="Q1709" i="1"/>
  <c r="R1709" i="1" s="1"/>
  <c r="Q1710" i="1"/>
  <c r="R1710" i="1" s="1"/>
  <c r="Q1711" i="1"/>
  <c r="R1711" i="1" s="1"/>
  <c r="Q1712" i="1"/>
  <c r="R1712" i="1" s="1"/>
  <c r="Q1713" i="1"/>
  <c r="R1713" i="1" s="1"/>
  <c r="Q1714" i="1"/>
  <c r="R1714" i="1" s="1"/>
  <c r="Q1715" i="1"/>
  <c r="R1715" i="1" s="1"/>
  <c r="Q1716" i="1"/>
  <c r="R1716" i="1" s="1"/>
  <c r="Q1717" i="1"/>
  <c r="R1717" i="1" s="1"/>
  <c r="Q1718" i="1"/>
  <c r="R1718" i="1" s="1"/>
  <c r="Q1719" i="1"/>
  <c r="R1719" i="1" s="1"/>
  <c r="Q1720" i="1"/>
  <c r="R1720" i="1" s="1"/>
  <c r="Q1721" i="1"/>
  <c r="R1721" i="1" s="1"/>
  <c r="Q1722" i="1"/>
  <c r="R1722" i="1" s="1"/>
  <c r="Q1723" i="1"/>
  <c r="R1723" i="1" s="1"/>
  <c r="Q1724" i="1"/>
  <c r="R1724" i="1" s="1"/>
  <c r="Q1725" i="1"/>
  <c r="R1725" i="1" s="1"/>
  <c r="Q1726" i="1"/>
  <c r="R1726" i="1" s="1"/>
  <c r="Q1727" i="1"/>
  <c r="R1727" i="1" s="1"/>
  <c r="Q1728" i="1"/>
  <c r="R1728" i="1" s="1"/>
  <c r="Q1729" i="1"/>
  <c r="R1729" i="1" s="1"/>
  <c r="Q1730" i="1"/>
  <c r="R1730" i="1" s="1"/>
  <c r="Q1731" i="1"/>
  <c r="R1731" i="1" s="1"/>
  <c r="Q1732" i="1"/>
  <c r="R1732" i="1" s="1"/>
  <c r="Q1733" i="1"/>
  <c r="R1733" i="1" s="1"/>
  <c r="Q1734" i="1"/>
  <c r="R1734" i="1" s="1"/>
  <c r="Q1735" i="1"/>
  <c r="R1735" i="1" s="1"/>
  <c r="Q1736" i="1"/>
  <c r="R1736" i="1" s="1"/>
  <c r="Q1737" i="1"/>
  <c r="R1737" i="1" s="1"/>
  <c r="Q1738" i="1"/>
  <c r="R1738" i="1" s="1"/>
  <c r="Q1739" i="1"/>
  <c r="R1739" i="1" s="1"/>
  <c r="Q1740" i="1"/>
  <c r="R1740" i="1" s="1"/>
  <c r="Q1741" i="1"/>
  <c r="R1741" i="1" s="1"/>
  <c r="Q1742" i="1"/>
  <c r="R1742" i="1" s="1"/>
  <c r="Q1743" i="1"/>
  <c r="R1743" i="1" s="1"/>
  <c r="Q1744" i="1"/>
  <c r="R1744" i="1" s="1"/>
  <c r="Q1745" i="1"/>
  <c r="R1745" i="1" s="1"/>
  <c r="Q1746" i="1"/>
  <c r="R1746" i="1" s="1"/>
  <c r="Q1747" i="1"/>
  <c r="R1747" i="1" s="1"/>
  <c r="Q1748" i="1"/>
  <c r="R1748" i="1" s="1"/>
  <c r="Q1749" i="1"/>
  <c r="R1749" i="1" s="1"/>
  <c r="Q1750" i="1"/>
  <c r="R1750" i="1" s="1"/>
  <c r="Q1751" i="1"/>
  <c r="R1751" i="1" s="1"/>
  <c r="Q1752" i="1"/>
  <c r="R1752" i="1" s="1"/>
  <c r="Q1753" i="1"/>
  <c r="R1753" i="1" s="1"/>
  <c r="Q1754" i="1"/>
  <c r="R1754" i="1" s="1"/>
  <c r="Q1755" i="1"/>
  <c r="R1755" i="1" s="1"/>
  <c r="Q1756" i="1"/>
  <c r="R1756" i="1" s="1"/>
  <c r="Q1757" i="1"/>
  <c r="R1757" i="1" s="1"/>
  <c r="Q1758" i="1"/>
  <c r="R1758" i="1" s="1"/>
  <c r="Q1759" i="1"/>
  <c r="R1759" i="1" s="1"/>
  <c r="Q1760" i="1"/>
  <c r="R1760" i="1" s="1"/>
  <c r="Q1761" i="1"/>
  <c r="R1761" i="1" s="1"/>
  <c r="Q1762" i="1"/>
  <c r="R1762" i="1" s="1"/>
  <c r="Q1763" i="1"/>
  <c r="R1763" i="1" s="1"/>
  <c r="Q1764" i="1"/>
  <c r="R1764" i="1" s="1"/>
  <c r="Q1765" i="1"/>
  <c r="R1765" i="1" s="1"/>
  <c r="Q1766" i="1"/>
  <c r="R1766" i="1" s="1"/>
  <c r="Q1767" i="1"/>
  <c r="R1767" i="1" s="1"/>
  <c r="Q1768" i="1"/>
  <c r="R1768" i="1" s="1"/>
  <c r="Q1769" i="1"/>
  <c r="R1769" i="1" s="1"/>
  <c r="Q1770" i="1"/>
  <c r="R1770" i="1" s="1"/>
  <c r="Q1771" i="1"/>
  <c r="R1771" i="1" s="1"/>
  <c r="Q1772" i="1"/>
  <c r="R1772" i="1" s="1"/>
  <c r="Q1773" i="1"/>
  <c r="R1773" i="1" s="1"/>
  <c r="Q1774" i="1"/>
  <c r="R1774" i="1" s="1"/>
  <c r="Q1775" i="1"/>
  <c r="R1775" i="1" s="1"/>
  <c r="Q1776" i="1"/>
  <c r="R1776" i="1" s="1"/>
  <c r="Q1777" i="1"/>
  <c r="R1777" i="1" s="1"/>
  <c r="Q1778" i="1"/>
  <c r="R1778" i="1" s="1"/>
  <c r="Q1779" i="1"/>
  <c r="R1779" i="1" s="1"/>
  <c r="Q1780" i="1"/>
  <c r="R1780" i="1" s="1"/>
  <c r="Q1781" i="1"/>
  <c r="R1781" i="1" s="1"/>
  <c r="Q1782" i="1"/>
  <c r="R1782" i="1" s="1"/>
  <c r="Q1783" i="1"/>
  <c r="R1783" i="1" s="1"/>
  <c r="Q1784" i="1"/>
  <c r="R1784" i="1" s="1"/>
  <c r="Q1785" i="1"/>
  <c r="R1785" i="1" s="1"/>
  <c r="Q1786" i="1"/>
  <c r="R1786" i="1" s="1"/>
  <c r="Q1787" i="1"/>
  <c r="R1787" i="1" s="1"/>
  <c r="Q1788" i="1"/>
  <c r="R1788" i="1" s="1"/>
  <c r="Q1789" i="1"/>
  <c r="R1789" i="1" s="1"/>
  <c r="Q1790" i="1"/>
  <c r="R1790" i="1" s="1"/>
  <c r="Q1791" i="1"/>
  <c r="R1791" i="1" s="1"/>
  <c r="Q1792" i="1"/>
  <c r="R1792" i="1" s="1"/>
  <c r="Q1793" i="1"/>
  <c r="R1793" i="1" s="1"/>
  <c r="Q1794" i="1"/>
  <c r="R1794" i="1" s="1"/>
  <c r="Q1795" i="1"/>
  <c r="R1795" i="1" s="1"/>
  <c r="Q1796" i="1"/>
  <c r="R1796" i="1" s="1"/>
  <c r="Q1797" i="1"/>
  <c r="R1797" i="1" s="1"/>
  <c r="Q1798" i="1"/>
  <c r="R1798" i="1" s="1"/>
  <c r="Q1799" i="1"/>
  <c r="R1799" i="1" s="1"/>
  <c r="Q1800" i="1"/>
  <c r="R1800" i="1" s="1"/>
  <c r="Q1801" i="1"/>
  <c r="R1801" i="1" s="1"/>
  <c r="Q1802" i="1"/>
  <c r="R1802" i="1" s="1"/>
  <c r="Q1803" i="1"/>
  <c r="R1803" i="1" s="1"/>
  <c r="Q1804" i="1"/>
  <c r="R1804" i="1" s="1"/>
  <c r="Q1805" i="1"/>
  <c r="R1805" i="1" s="1"/>
  <c r="Q1806" i="1"/>
  <c r="R1806" i="1" s="1"/>
  <c r="Q1807" i="1"/>
  <c r="R1807" i="1" s="1"/>
  <c r="Q1808" i="1"/>
  <c r="R1808" i="1" s="1"/>
  <c r="Q1809" i="1"/>
  <c r="R1809" i="1" s="1"/>
  <c r="Q1810" i="1"/>
  <c r="R1810" i="1" s="1"/>
  <c r="Q1811" i="1"/>
  <c r="R1811" i="1" s="1"/>
  <c r="Q1812" i="1"/>
  <c r="R1812" i="1" s="1"/>
  <c r="Q1813" i="1"/>
  <c r="R1813" i="1" s="1"/>
  <c r="Q1814" i="1"/>
  <c r="R1814" i="1" s="1"/>
  <c r="Q1815" i="1"/>
  <c r="R1815" i="1" s="1"/>
  <c r="Q1816" i="1"/>
  <c r="R1816" i="1" s="1"/>
  <c r="Q1817" i="1"/>
  <c r="R1817" i="1" s="1"/>
  <c r="Q1818" i="1"/>
  <c r="R1818" i="1" s="1"/>
  <c r="Q1819" i="1"/>
  <c r="R1819" i="1" s="1"/>
  <c r="Q1820" i="1"/>
  <c r="R1820" i="1" s="1"/>
  <c r="Q1821" i="1"/>
  <c r="R1821" i="1" s="1"/>
  <c r="Q1822" i="1"/>
  <c r="R1822" i="1" s="1"/>
  <c r="Q1823" i="1"/>
  <c r="R1823" i="1" s="1"/>
  <c r="Q1824" i="1"/>
  <c r="R1824" i="1" s="1"/>
  <c r="Q1825" i="1"/>
  <c r="R1825" i="1" s="1"/>
  <c r="Q1826" i="1"/>
  <c r="R1826" i="1" s="1"/>
  <c r="Q1827" i="1"/>
  <c r="R1827" i="1" s="1"/>
  <c r="Q1828" i="1"/>
  <c r="R1828" i="1" s="1"/>
  <c r="Q1829" i="1"/>
  <c r="R1829" i="1" s="1"/>
  <c r="Q1830" i="1"/>
  <c r="R1830" i="1" s="1"/>
  <c r="Q1831" i="1"/>
  <c r="R1831" i="1" s="1"/>
  <c r="Q1832" i="1"/>
  <c r="R1832" i="1" s="1"/>
  <c r="Q1833" i="1"/>
  <c r="R1833" i="1" s="1"/>
  <c r="Q1834" i="1"/>
  <c r="R1834" i="1" s="1"/>
  <c r="Q1835" i="1"/>
  <c r="R1835" i="1" s="1"/>
  <c r="Q1836" i="1"/>
  <c r="R1836" i="1" s="1"/>
  <c r="Q1837" i="1"/>
  <c r="R1837" i="1" s="1"/>
  <c r="Q1838" i="1"/>
  <c r="R1838" i="1" s="1"/>
  <c r="Q1839" i="1"/>
  <c r="R1839" i="1" s="1"/>
  <c r="Q1840" i="1"/>
  <c r="R1840" i="1" s="1"/>
  <c r="Q1841" i="1"/>
  <c r="R1841" i="1" s="1"/>
  <c r="Q1842" i="1"/>
  <c r="R1842" i="1" s="1"/>
  <c r="Q1843" i="1"/>
  <c r="R1843" i="1" s="1"/>
  <c r="Q1844" i="1"/>
  <c r="R1844" i="1" s="1"/>
  <c r="Q1845" i="1"/>
  <c r="R1845" i="1" s="1"/>
  <c r="Q1846" i="1"/>
  <c r="R1846" i="1" s="1"/>
  <c r="Q1847" i="1"/>
  <c r="R1847" i="1" s="1"/>
  <c r="Q1848" i="1"/>
  <c r="R1848" i="1" s="1"/>
  <c r="Q1849" i="1"/>
  <c r="R1849" i="1" s="1"/>
  <c r="Q1850" i="1"/>
  <c r="R1850" i="1" s="1"/>
  <c r="Q1851" i="1"/>
  <c r="R1851" i="1" s="1"/>
  <c r="Q1852" i="1"/>
  <c r="R1852" i="1" s="1"/>
  <c r="Q1853" i="1"/>
  <c r="R1853" i="1" s="1"/>
  <c r="Q1854" i="1"/>
  <c r="R1854" i="1" s="1"/>
  <c r="Q1855" i="1"/>
  <c r="R1855" i="1" s="1"/>
  <c r="Q1856" i="1"/>
  <c r="R1856" i="1" s="1"/>
  <c r="Q1857" i="1"/>
  <c r="R1857" i="1" s="1"/>
  <c r="Q1858" i="1"/>
  <c r="R1858" i="1" s="1"/>
  <c r="Q1859" i="1"/>
  <c r="R1859" i="1" s="1"/>
  <c r="Q1860" i="1"/>
  <c r="R1860" i="1" s="1"/>
  <c r="Q1861" i="1"/>
  <c r="R1861" i="1" s="1"/>
  <c r="Q1862" i="1"/>
  <c r="R1862" i="1" s="1"/>
  <c r="Q1863" i="1"/>
  <c r="R1863" i="1" s="1"/>
  <c r="Q1864" i="1"/>
  <c r="R1864" i="1" s="1"/>
  <c r="Q1865" i="1"/>
  <c r="R1865" i="1" s="1"/>
  <c r="Q1866" i="1"/>
  <c r="R1866" i="1" s="1"/>
  <c r="Q1867" i="1"/>
  <c r="R1867" i="1" s="1"/>
  <c r="Q1868" i="1"/>
  <c r="R1868" i="1" s="1"/>
  <c r="Q1869" i="1"/>
  <c r="R1869" i="1" s="1"/>
  <c r="Q1870" i="1"/>
  <c r="R1870" i="1" s="1"/>
  <c r="Q1871" i="1"/>
  <c r="R1871" i="1" s="1"/>
  <c r="Q1872" i="1"/>
  <c r="R1872" i="1" s="1"/>
  <c r="Q1873" i="1"/>
  <c r="R1873" i="1" s="1"/>
  <c r="Q1874" i="1"/>
  <c r="R1874" i="1" s="1"/>
  <c r="Q1875" i="1"/>
  <c r="R1875" i="1" s="1"/>
  <c r="Q1876" i="1"/>
  <c r="R1876" i="1" s="1"/>
  <c r="Q1877" i="1"/>
  <c r="R1877" i="1" s="1"/>
  <c r="Q1878" i="1"/>
  <c r="R1878" i="1" s="1"/>
  <c r="Q1879" i="1"/>
  <c r="R1879" i="1" s="1"/>
  <c r="Q1880" i="1"/>
  <c r="R1880" i="1" s="1"/>
  <c r="Q1881" i="1"/>
  <c r="R1881" i="1" s="1"/>
  <c r="Q1882" i="1"/>
  <c r="R1882" i="1" s="1"/>
  <c r="Q1883" i="1"/>
  <c r="R1883" i="1" s="1"/>
  <c r="Q1884" i="1"/>
  <c r="R1884" i="1" s="1"/>
  <c r="Q1885" i="1"/>
  <c r="R1885" i="1" s="1"/>
  <c r="Q1886" i="1"/>
  <c r="R1886" i="1" s="1"/>
  <c r="Q1887" i="1"/>
  <c r="R1887" i="1" s="1"/>
  <c r="Q1888" i="1"/>
  <c r="R1888" i="1" s="1"/>
  <c r="Q1889" i="1"/>
  <c r="R1889" i="1" s="1"/>
  <c r="Q1890" i="1"/>
  <c r="R1890" i="1" s="1"/>
  <c r="Q1891" i="1"/>
  <c r="R1891" i="1" s="1"/>
  <c r="Q1892" i="1"/>
  <c r="R1892" i="1" s="1"/>
  <c r="Q1893" i="1"/>
  <c r="R1893" i="1" s="1"/>
  <c r="Q1894" i="1"/>
  <c r="R1894" i="1" s="1"/>
  <c r="Q1895" i="1"/>
  <c r="R1895" i="1" s="1"/>
  <c r="Q1896" i="1"/>
  <c r="R1896" i="1" s="1"/>
  <c r="Q1897" i="1"/>
  <c r="R1897" i="1" s="1"/>
  <c r="Q1898" i="1"/>
  <c r="R1898" i="1" s="1"/>
  <c r="Q1899" i="1"/>
  <c r="R1899" i="1" s="1"/>
  <c r="Q1900" i="1"/>
  <c r="R1900" i="1" s="1"/>
  <c r="Q1901" i="1"/>
  <c r="R1901" i="1" s="1"/>
  <c r="Q1902" i="1"/>
  <c r="R1902" i="1" s="1"/>
  <c r="Q1903" i="1"/>
  <c r="R1903" i="1" s="1"/>
  <c r="Q1904" i="1"/>
  <c r="R1904" i="1" s="1"/>
  <c r="Q1905" i="1"/>
  <c r="R1905" i="1" s="1"/>
  <c r="Q1906" i="1"/>
  <c r="R1906" i="1" s="1"/>
  <c r="Q1907" i="1"/>
  <c r="R1907" i="1" s="1"/>
  <c r="Q1908" i="1"/>
  <c r="R1908" i="1" s="1"/>
  <c r="Q1909" i="1"/>
  <c r="R1909" i="1" s="1"/>
  <c r="Q1910" i="1"/>
  <c r="R1910" i="1" s="1"/>
  <c r="Q1911" i="1"/>
  <c r="R1911" i="1" s="1"/>
  <c r="Q1912" i="1"/>
  <c r="R1912" i="1" s="1"/>
  <c r="Q1913" i="1"/>
  <c r="R1913" i="1" s="1"/>
  <c r="Q1914" i="1"/>
  <c r="R1914" i="1" s="1"/>
  <c r="Q1915" i="1"/>
  <c r="R1915" i="1" s="1"/>
  <c r="Q1916" i="1"/>
  <c r="R1916" i="1" s="1"/>
  <c r="Q1917" i="1"/>
  <c r="R1917" i="1" s="1"/>
  <c r="Q1918" i="1"/>
  <c r="R1918" i="1" s="1"/>
  <c r="Q1919" i="1"/>
  <c r="R1919" i="1" s="1"/>
  <c r="Q1920" i="1"/>
  <c r="R1920" i="1" s="1"/>
  <c r="Q1921" i="1"/>
  <c r="R1921" i="1" s="1"/>
  <c r="Q1922" i="1"/>
  <c r="R1922" i="1" s="1"/>
  <c r="Q1923" i="1"/>
  <c r="R1923" i="1" s="1"/>
  <c r="Q1924" i="1"/>
  <c r="R1924" i="1" s="1"/>
  <c r="Q1925" i="1"/>
  <c r="R1925" i="1" s="1"/>
  <c r="Q1926" i="1"/>
  <c r="R1926" i="1" s="1"/>
  <c r="Q1927" i="1"/>
  <c r="R1927" i="1" s="1"/>
  <c r="Q1928" i="1"/>
  <c r="R1928" i="1" s="1"/>
  <c r="Q1929" i="1"/>
  <c r="R1929" i="1" s="1"/>
  <c r="Q1930" i="1"/>
  <c r="R1930" i="1" s="1"/>
  <c r="Q1931" i="1"/>
  <c r="R1931" i="1" s="1"/>
  <c r="Q1932" i="1"/>
  <c r="R1932" i="1" s="1"/>
  <c r="Q1933" i="1"/>
  <c r="R1933" i="1" s="1"/>
  <c r="Q1934" i="1"/>
  <c r="R1934" i="1" s="1"/>
  <c r="Q1935" i="1"/>
  <c r="R1935" i="1" s="1"/>
  <c r="Q1936" i="1"/>
  <c r="R1936" i="1" s="1"/>
  <c r="Q1937" i="1"/>
  <c r="R1937" i="1" s="1"/>
  <c r="Q1938" i="1"/>
  <c r="R1938" i="1" s="1"/>
  <c r="Q1939" i="1"/>
  <c r="R1939" i="1" s="1"/>
  <c r="Q1940" i="1"/>
  <c r="R1940" i="1" s="1"/>
  <c r="Q1941" i="1"/>
  <c r="R1941" i="1" s="1"/>
  <c r="Q1942" i="1"/>
  <c r="R1942" i="1" s="1"/>
  <c r="Q1943" i="1"/>
  <c r="R1943" i="1" s="1"/>
  <c r="Q1944" i="1"/>
  <c r="R1944" i="1" s="1"/>
  <c r="Q1945" i="1"/>
  <c r="R1945" i="1" s="1"/>
  <c r="Q1946" i="1"/>
  <c r="R1946" i="1" s="1"/>
  <c r="Q1947" i="1"/>
  <c r="R1947" i="1" s="1"/>
  <c r="Q1948" i="1"/>
  <c r="R1948" i="1" s="1"/>
  <c r="Q1949" i="1"/>
  <c r="R1949" i="1" s="1"/>
  <c r="Q1950" i="1"/>
  <c r="R1950" i="1" s="1"/>
  <c r="Q1951" i="1"/>
  <c r="R1951" i="1" s="1"/>
  <c r="Q1952" i="1"/>
  <c r="R1952" i="1" s="1"/>
  <c r="Q1953" i="1"/>
  <c r="R1953" i="1" s="1"/>
  <c r="Q1954" i="1"/>
  <c r="R1954" i="1" s="1"/>
  <c r="Q1955" i="1"/>
  <c r="R1955" i="1" s="1"/>
  <c r="Q1956" i="1"/>
  <c r="R1956" i="1" s="1"/>
  <c r="Q1957" i="1"/>
  <c r="R1957" i="1" s="1"/>
  <c r="Q1958" i="1"/>
  <c r="R1958" i="1" s="1"/>
  <c r="Q1959" i="1"/>
  <c r="R1959" i="1" s="1"/>
  <c r="Q1960" i="1"/>
  <c r="R1960" i="1" s="1"/>
  <c r="Q1961" i="1"/>
  <c r="R1961" i="1" s="1"/>
  <c r="Q1962" i="1"/>
  <c r="R1962" i="1" s="1"/>
  <c r="Q1963" i="1"/>
  <c r="R1963" i="1" s="1"/>
  <c r="Q1964" i="1"/>
  <c r="R1964" i="1" s="1"/>
  <c r="Q1965" i="1"/>
  <c r="R1965" i="1" s="1"/>
  <c r="Q1966" i="1"/>
  <c r="R1966" i="1" s="1"/>
  <c r="Q1967" i="1"/>
  <c r="R1967" i="1" s="1"/>
  <c r="Q1968" i="1"/>
  <c r="R1968" i="1" s="1"/>
  <c r="Q1969" i="1"/>
  <c r="R1969" i="1" s="1"/>
  <c r="Q1970" i="1"/>
  <c r="R1970" i="1" s="1"/>
  <c r="Q1971" i="1"/>
  <c r="R1971" i="1" s="1"/>
  <c r="Q1972" i="1"/>
  <c r="R1972" i="1" s="1"/>
  <c r="Q1973" i="1"/>
  <c r="R1973" i="1" s="1"/>
  <c r="Q1974" i="1"/>
  <c r="R1974" i="1" s="1"/>
  <c r="Q1975" i="1"/>
  <c r="R1975" i="1" s="1"/>
  <c r="Q1976" i="1"/>
  <c r="R1976" i="1" s="1"/>
  <c r="Q1977" i="1"/>
  <c r="R1977" i="1" s="1"/>
  <c r="Q1978" i="1"/>
  <c r="R1978" i="1" s="1"/>
  <c r="Q1979" i="1"/>
  <c r="R1979" i="1" s="1"/>
  <c r="Q1980" i="1"/>
  <c r="R1980" i="1" s="1"/>
  <c r="Q1981" i="1"/>
  <c r="R1981" i="1" s="1"/>
  <c r="Q1982" i="1"/>
  <c r="R1982" i="1" s="1"/>
  <c r="Q1983" i="1"/>
  <c r="R1983" i="1" s="1"/>
  <c r="Q1984" i="1"/>
  <c r="R1984" i="1" s="1"/>
  <c r="Q1985" i="1"/>
  <c r="R1985" i="1" s="1"/>
  <c r="Q1986" i="1"/>
  <c r="R1986" i="1" s="1"/>
  <c r="Q1987" i="1"/>
  <c r="R1987" i="1" s="1"/>
  <c r="Q1988" i="1"/>
  <c r="R1988" i="1" s="1"/>
  <c r="Q1989" i="1"/>
  <c r="R1989" i="1" s="1"/>
  <c r="Q1990" i="1"/>
  <c r="R1990" i="1" s="1"/>
  <c r="Q1991" i="1"/>
  <c r="R1991" i="1" s="1"/>
  <c r="Q1992" i="1"/>
  <c r="R1992" i="1" s="1"/>
  <c r="Q1993" i="1"/>
  <c r="R1993" i="1" s="1"/>
  <c r="Q1994" i="1"/>
  <c r="R1994" i="1" s="1"/>
  <c r="Q1995" i="1"/>
  <c r="R1995" i="1" s="1"/>
  <c r="Q1996" i="1"/>
  <c r="R1996" i="1" s="1"/>
  <c r="Q1997" i="1"/>
  <c r="R1997" i="1" s="1"/>
  <c r="Q1998" i="1"/>
  <c r="R1998" i="1" s="1"/>
  <c r="Q1999" i="1"/>
  <c r="R1999" i="1" s="1"/>
  <c r="Q2000" i="1"/>
  <c r="R2000" i="1" s="1"/>
  <c r="Q2001" i="1"/>
  <c r="R2001" i="1" s="1"/>
  <c r="Q2002" i="1"/>
  <c r="R2002" i="1" s="1"/>
  <c r="Q2003" i="1"/>
  <c r="R2003" i="1" s="1"/>
  <c r="Q2004" i="1"/>
  <c r="R2004" i="1" s="1"/>
  <c r="Q2005" i="1"/>
  <c r="R2005" i="1" s="1"/>
  <c r="Q2006" i="1"/>
  <c r="R2006" i="1" s="1"/>
  <c r="Q2007" i="1"/>
  <c r="R2007" i="1" s="1"/>
  <c r="Q2008" i="1"/>
  <c r="R2008" i="1" s="1"/>
  <c r="Q2009" i="1"/>
  <c r="R2009" i="1" s="1"/>
  <c r="Q2010" i="1"/>
  <c r="R2010" i="1" s="1"/>
  <c r="Q2011" i="1"/>
  <c r="R2011" i="1" s="1"/>
  <c r="Q2012" i="1"/>
  <c r="R2012" i="1" s="1"/>
  <c r="Q2013" i="1"/>
  <c r="R2013" i="1" s="1"/>
  <c r="Q2014" i="1"/>
  <c r="R2014" i="1" s="1"/>
  <c r="Q2015" i="1"/>
  <c r="R2015" i="1" s="1"/>
  <c r="Q2016" i="1"/>
  <c r="R2016" i="1" s="1"/>
  <c r="Q2017" i="1"/>
  <c r="R2017" i="1" s="1"/>
  <c r="Q2018" i="1"/>
  <c r="R2018" i="1" s="1"/>
  <c r="Q2019" i="1"/>
  <c r="R2019" i="1" s="1"/>
  <c r="Q2020" i="1"/>
  <c r="R2020" i="1" s="1"/>
  <c r="Q2021" i="1"/>
  <c r="R2021" i="1" s="1"/>
  <c r="Q2022" i="1"/>
  <c r="R2022" i="1" s="1"/>
  <c r="Q2023" i="1"/>
  <c r="R2023" i="1" s="1"/>
  <c r="Q2024" i="1"/>
  <c r="R2024" i="1" s="1"/>
  <c r="Q2025" i="1"/>
  <c r="R2025" i="1" s="1"/>
  <c r="Q2026" i="1"/>
  <c r="R2026" i="1" s="1"/>
  <c r="Q2027" i="1"/>
  <c r="R2027" i="1" s="1"/>
  <c r="Q2028" i="1"/>
  <c r="R2028" i="1" s="1"/>
  <c r="Q2029" i="1"/>
  <c r="R2029" i="1" s="1"/>
  <c r="Q2030" i="1"/>
  <c r="R2030" i="1" s="1"/>
  <c r="Q2031" i="1"/>
  <c r="R2031" i="1" s="1"/>
  <c r="Q2032" i="1"/>
  <c r="R2032" i="1" s="1"/>
  <c r="Q2033" i="1"/>
  <c r="R2033" i="1" s="1"/>
  <c r="Q2034" i="1"/>
  <c r="R2034" i="1" s="1"/>
  <c r="Q2035" i="1"/>
  <c r="R2035" i="1" s="1"/>
  <c r="Q2036" i="1"/>
  <c r="R2036" i="1" s="1"/>
  <c r="Q2037" i="1"/>
  <c r="R2037" i="1" s="1"/>
  <c r="Q2038" i="1"/>
  <c r="R2038" i="1" s="1"/>
  <c r="Q2039" i="1"/>
  <c r="R2039" i="1" s="1"/>
  <c r="Q2040" i="1"/>
  <c r="R2040" i="1" s="1"/>
  <c r="Q2041" i="1"/>
  <c r="R2041" i="1" s="1"/>
  <c r="Q2042" i="1"/>
  <c r="R2042" i="1" s="1"/>
  <c r="Q2043" i="1"/>
  <c r="R2043" i="1" s="1"/>
  <c r="Q2044" i="1"/>
  <c r="R2044" i="1" s="1"/>
  <c r="Q2045" i="1"/>
  <c r="R2045" i="1" s="1"/>
  <c r="Q2046" i="1"/>
  <c r="R2046" i="1" s="1"/>
  <c r="Q2047" i="1"/>
  <c r="R2047" i="1" s="1"/>
  <c r="Q2048" i="1"/>
  <c r="R2048" i="1" s="1"/>
  <c r="Q2049" i="1"/>
  <c r="R2049" i="1" s="1"/>
  <c r="Q2050" i="1"/>
  <c r="R2050" i="1" s="1"/>
  <c r="Q2051" i="1"/>
  <c r="R2051" i="1" s="1"/>
  <c r="Q2052" i="1"/>
  <c r="R2052" i="1" s="1"/>
  <c r="Q2053" i="1"/>
  <c r="R2053" i="1" s="1"/>
  <c r="Q2054" i="1"/>
  <c r="R2054" i="1" s="1"/>
  <c r="Q2055" i="1"/>
  <c r="R2055" i="1" s="1"/>
  <c r="Q2056" i="1"/>
  <c r="R2056" i="1" s="1"/>
  <c r="Q2057" i="1"/>
  <c r="R2057" i="1" s="1"/>
  <c r="Q2058" i="1"/>
  <c r="R2058" i="1" s="1"/>
  <c r="Q2059" i="1"/>
  <c r="R2059" i="1" s="1"/>
  <c r="Q2060" i="1"/>
  <c r="R2060" i="1" s="1"/>
  <c r="Q2061" i="1"/>
  <c r="R2061" i="1" s="1"/>
  <c r="Q2062" i="1"/>
  <c r="R2062" i="1" s="1"/>
  <c r="Q2063" i="1"/>
  <c r="R2063" i="1" s="1"/>
  <c r="Q2064" i="1"/>
  <c r="R2064" i="1" s="1"/>
  <c r="Q2065" i="1"/>
  <c r="R2065" i="1" s="1"/>
  <c r="Q2066" i="1"/>
  <c r="R2066" i="1" s="1"/>
  <c r="Q2067" i="1"/>
  <c r="R2067" i="1" s="1"/>
  <c r="Q2068" i="1"/>
  <c r="R2068" i="1" s="1"/>
  <c r="Q2069" i="1"/>
  <c r="R2069" i="1" s="1"/>
  <c r="Q2070" i="1"/>
  <c r="R2070" i="1" s="1"/>
  <c r="Q2071" i="1"/>
  <c r="R2071" i="1" s="1"/>
  <c r="Q2072" i="1"/>
  <c r="R2072" i="1" s="1"/>
  <c r="Q2073" i="1"/>
  <c r="R2073" i="1" s="1"/>
  <c r="Q2074" i="1"/>
  <c r="R2074" i="1" s="1"/>
  <c r="Q2075" i="1"/>
  <c r="R2075" i="1" s="1"/>
  <c r="Q2076" i="1"/>
  <c r="R2076" i="1" s="1"/>
  <c r="Q2077" i="1"/>
  <c r="R2077" i="1" s="1"/>
  <c r="Q2078" i="1"/>
  <c r="R2078" i="1" s="1"/>
  <c r="Q2079" i="1"/>
  <c r="R2079" i="1" s="1"/>
  <c r="Q2080" i="1"/>
  <c r="R2080" i="1" s="1"/>
  <c r="Q2081" i="1"/>
  <c r="R2081" i="1" s="1"/>
  <c r="Q2082" i="1"/>
  <c r="R2082" i="1" s="1"/>
  <c r="Q2083" i="1"/>
  <c r="R2083" i="1" s="1"/>
  <c r="Q2084" i="1"/>
  <c r="R2084" i="1" s="1"/>
  <c r="Q2085" i="1"/>
  <c r="R2085" i="1" s="1"/>
  <c r="Q2086" i="1"/>
  <c r="R2086" i="1" s="1"/>
  <c r="Q2087" i="1"/>
  <c r="R2087" i="1" s="1"/>
  <c r="Q2088" i="1"/>
  <c r="R2088" i="1" s="1"/>
  <c r="Q2089" i="1"/>
  <c r="R2089" i="1" s="1"/>
  <c r="Q2090" i="1"/>
  <c r="R2090" i="1" s="1"/>
  <c r="Q2091" i="1"/>
  <c r="R2091" i="1" s="1"/>
  <c r="Q2092" i="1"/>
  <c r="R2092" i="1" s="1"/>
  <c r="Q2093" i="1"/>
  <c r="R2093" i="1" s="1"/>
  <c r="Q2094" i="1"/>
  <c r="R2094" i="1" s="1"/>
  <c r="Q2095" i="1"/>
  <c r="R2095" i="1" s="1"/>
  <c r="Q2096" i="1"/>
  <c r="R2096" i="1" s="1"/>
  <c r="Q2097" i="1"/>
  <c r="R2097" i="1" s="1"/>
  <c r="Q2098" i="1"/>
  <c r="R2098" i="1" s="1"/>
  <c r="Q2099" i="1"/>
  <c r="R2099" i="1" s="1"/>
  <c r="Q2100" i="1"/>
  <c r="R2100" i="1" s="1"/>
  <c r="Q2101" i="1"/>
  <c r="R2101" i="1" s="1"/>
  <c r="Q2102" i="1"/>
  <c r="R2102" i="1" s="1"/>
  <c r="Q2103" i="1"/>
  <c r="R2103" i="1" s="1"/>
  <c r="Q2104" i="1"/>
  <c r="R2104" i="1" s="1"/>
  <c r="Q2105" i="1"/>
  <c r="R2105" i="1" s="1"/>
  <c r="Q2106" i="1"/>
  <c r="R2106" i="1" s="1"/>
  <c r="Q2107" i="1"/>
  <c r="R2107" i="1" s="1"/>
  <c r="Q2108" i="1"/>
  <c r="R2108" i="1" s="1"/>
  <c r="Q2109" i="1"/>
  <c r="R2109" i="1" s="1"/>
  <c r="Q2110" i="1"/>
  <c r="R2110" i="1" s="1"/>
  <c r="Q2111" i="1"/>
  <c r="R2111" i="1" s="1"/>
  <c r="Q2112" i="1"/>
  <c r="R2112" i="1" s="1"/>
  <c r="Q2113" i="1"/>
  <c r="R2113" i="1" s="1"/>
  <c r="Q2114" i="1"/>
  <c r="R2114" i="1" s="1"/>
  <c r="Q2115" i="1"/>
  <c r="R2115" i="1" s="1"/>
  <c r="Q2116" i="1"/>
  <c r="R2116" i="1" s="1"/>
  <c r="Q2117" i="1"/>
  <c r="R2117" i="1" s="1"/>
  <c r="Q2118" i="1"/>
  <c r="R2118" i="1" s="1"/>
  <c r="Q2119" i="1"/>
  <c r="R2119" i="1" s="1"/>
  <c r="Q2120" i="1"/>
  <c r="R2120" i="1" s="1"/>
  <c r="Q2121" i="1"/>
  <c r="R2121" i="1" s="1"/>
  <c r="Q2122" i="1"/>
  <c r="R2122" i="1" s="1"/>
  <c r="Q2123" i="1"/>
  <c r="R2123" i="1" s="1"/>
  <c r="Q2124" i="1"/>
  <c r="R2124" i="1" s="1"/>
  <c r="Q2125" i="1"/>
  <c r="R2125" i="1" s="1"/>
  <c r="Q2126" i="1"/>
  <c r="R2126" i="1" s="1"/>
  <c r="Q2127" i="1"/>
  <c r="R2127" i="1" s="1"/>
  <c r="Q2128" i="1"/>
  <c r="R2128" i="1" s="1"/>
  <c r="Q2129" i="1"/>
  <c r="R2129" i="1" s="1"/>
  <c r="Q2130" i="1"/>
  <c r="R2130" i="1" s="1"/>
  <c r="Q2131" i="1"/>
  <c r="R2131" i="1" s="1"/>
  <c r="Q2132" i="1"/>
  <c r="R2132" i="1" s="1"/>
  <c r="Q2133" i="1"/>
  <c r="R2133" i="1" s="1"/>
  <c r="Q2134" i="1"/>
  <c r="R2134" i="1" s="1"/>
  <c r="Q2135" i="1"/>
  <c r="R2135" i="1" s="1"/>
  <c r="Q2136" i="1"/>
  <c r="R2136" i="1" s="1"/>
  <c r="Q2137" i="1"/>
  <c r="R2137" i="1" s="1"/>
  <c r="Q2138" i="1"/>
  <c r="R2138" i="1" s="1"/>
  <c r="Q2139" i="1"/>
  <c r="R2139" i="1" s="1"/>
  <c r="Q2140" i="1"/>
  <c r="R2140" i="1" s="1"/>
  <c r="Q2141" i="1"/>
  <c r="R2141" i="1" s="1"/>
  <c r="Q2142" i="1"/>
  <c r="R2142" i="1" s="1"/>
  <c r="Q2143" i="1"/>
  <c r="R2143" i="1" s="1"/>
  <c r="Q2144" i="1"/>
  <c r="R2144" i="1" s="1"/>
  <c r="Q2145" i="1"/>
  <c r="R2145" i="1" s="1"/>
  <c r="Q2146" i="1"/>
  <c r="R2146" i="1" s="1"/>
  <c r="Q2147" i="1"/>
  <c r="R2147" i="1" s="1"/>
  <c r="Q2148" i="1"/>
  <c r="R2148" i="1" s="1"/>
  <c r="Q2149" i="1"/>
  <c r="R2149" i="1" s="1"/>
  <c r="Q2150" i="1"/>
  <c r="R2150" i="1" s="1"/>
  <c r="Q2151" i="1"/>
  <c r="R2151" i="1" s="1"/>
  <c r="Q2152" i="1"/>
  <c r="R2152" i="1" s="1"/>
  <c r="Q2153" i="1"/>
  <c r="R2153" i="1" s="1"/>
  <c r="Q2154" i="1"/>
  <c r="R2154" i="1" s="1"/>
  <c r="Q2155" i="1"/>
  <c r="R2155" i="1" s="1"/>
  <c r="Q2156" i="1"/>
  <c r="R2156" i="1" s="1"/>
  <c r="Q2157" i="1"/>
  <c r="R2157" i="1" s="1"/>
  <c r="Q2158" i="1"/>
  <c r="R2158" i="1" s="1"/>
  <c r="Q2159" i="1"/>
  <c r="R2159" i="1" s="1"/>
  <c r="Q2160" i="1"/>
  <c r="R2160" i="1" s="1"/>
  <c r="Q2161" i="1"/>
  <c r="R2161" i="1" s="1"/>
  <c r="Q2162" i="1"/>
  <c r="R2162" i="1" s="1"/>
  <c r="Q2163" i="1"/>
  <c r="R2163" i="1" s="1"/>
  <c r="Q2164" i="1"/>
  <c r="R2164" i="1" s="1"/>
  <c r="Q2165" i="1"/>
  <c r="R2165" i="1" s="1"/>
  <c r="Q2166" i="1"/>
  <c r="R2166" i="1" s="1"/>
  <c r="Q2167" i="1"/>
  <c r="R2167" i="1" s="1"/>
  <c r="Q2168" i="1"/>
  <c r="R2168" i="1" s="1"/>
  <c r="Q2169" i="1"/>
  <c r="R2169" i="1" s="1"/>
  <c r="Q2170" i="1"/>
  <c r="R2170" i="1" s="1"/>
  <c r="Q2171" i="1"/>
  <c r="R2171" i="1" s="1"/>
  <c r="Q2172" i="1"/>
  <c r="R2172" i="1" s="1"/>
  <c r="Q2173" i="1"/>
  <c r="R2173" i="1" s="1"/>
  <c r="Q2174" i="1"/>
  <c r="R2174" i="1" s="1"/>
  <c r="Q2175" i="1"/>
  <c r="R2175" i="1" s="1"/>
  <c r="Q2176" i="1"/>
  <c r="R2176" i="1" s="1"/>
  <c r="Q2177" i="1"/>
  <c r="R2177" i="1" s="1"/>
  <c r="Q2178" i="1"/>
  <c r="R2178" i="1" s="1"/>
  <c r="Q2179" i="1"/>
  <c r="R2179" i="1" s="1"/>
  <c r="Q2180" i="1"/>
  <c r="R2180" i="1" s="1"/>
  <c r="Q2181" i="1"/>
  <c r="R2181" i="1" s="1"/>
  <c r="Q2182" i="1"/>
  <c r="R2182" i="1" s="1"/>
  <c r="Q2183" i="1"/>
  <c r="R2183" i="1" s="1"/>
  <c r="Q2184" i="1"/>
  <c r="R2184" i="1" s="1"/>
  <c r="Q2185" i="1"/>
  <c r="R2185" i="1" s="1"/>
  <c r="Q2186" i="1"/>
  <c r="R2186" i="1" s="1"/>
  <c r="Q2187" i="1"/>
  <c r="R2187" i="1" s="1"/>
  <c r="Q2188" i="1"/>
  <c r="R2188" i="1" s="1"/>
  <c r="Q2189" i="1"/>
  <c r="R2189" i="1" s="1"/>
  <c r="Q2190" i="1"/>
  <c r="R2190" i="1" s="1"/>
  <c r="Q2191" i="1"/>
  <c r="R2191" i="1" s="1"/>
  <c r="Q2192" i="1"/>
  <c r="R2192" i="1" s="1"/>
  <c r="Q2193" i="1"/>
  <c r="R2193" i="1" s="1"/>
  <c r="Q2194" i="1"/>
  <c r="R2194" i="1" s="1"/>
  <c r="Q2195" i="1"/>
  <c r="R2195" i="1" s="1"/>
  <c r="Q2196" i="1"/>
  <c r="R2196" i="1" s="1"/>
  <c r="Q2197" i="1"/>
  <c r="R2197" i="1" s="1"/>
  <c r="Q2198" i="1"/>
  <c r="R2198" i="1" s="1"/>
  <c r="Q2199" i="1"/>
  <c r="R2199" i="1" s="1"/>
  <c r="Q2200" i="1"/>
  <c r="R2200" i="1" s="1"/>
  <c r="Q2201" i="1"/>
  <c r="R2201" i="1" s="1"/>
  <c r="Q2202" i="1"/>
  <c r="R2202" i="1" s="1"/>
  <c r="Q2203" i="1"/>
  <c r="R2203" i="1" s="1"/>
  <c r="Q2204" i="1"/>
  <c r="R2204" i="1" s="1"/>
  <c r="Q2205" i="1"/>
  <c r="R2205" i="1" s="1"/>
  <c r="Q2206" i="1"/>
  <c r="R2206" i="1" s="1"/>
  <c r="Q2207" i="1"/>
  <c r="R2207" i="1" s="1"/>
  <c r="Q2208" i="1"/>
  <c r="R2208" i="1" s="1"/>
  <c r="Q2209" i="1"/>
  <c r="R2209" i="1" s="1"/>
  <c r="Q2210" i="1"/>
  <c r="R2210" i="1" s="1"/>
  <c r="Q2211" i="1"/>
  <c r="R2211" i="1" s="1"/>
  <c r="Q2212" i="1"/>
  <c r="R2212" i="1" s="1"/>
  <c r="Q2213" i="1"/>
  <c r="R2213" i="1" s="1"/>
  <c r="Q2214" i="1"/>
  <c r="R2214" i="1" s="1"/>
  <c r="Q2215" i="1"/>
  <c r="R2215" i="1" s="1"/>
  <c r="Q2216" i="1"/>
  <c r="R2216" i="1" s="1"/>
  <c r="Q2217" i="1"/>
  <c r="R2217" i="1" s="1"/>
  <c r="Q2218" i="1"/>
  <c r="R2218" i="1" s="1"/>
  <c r="Q2219" i="1"/>
  <c r="R2219" i="1" s="1"/>
  <c r="Q2220" i="1"/>
  <c r="R2220" i="1" s="1"/>
  <c r="Q2221" i="1"/>
  <c r="R2221" i="1" s="1"/>
  <c r="Q2222" i="1"/>
  <c r="R2222" i="1" s="1"/>
  <c r="Q2223" i="1"/>
  <c r="R2223" i="1" s="1"/>
  <c r="Q2224" i="1"/>
  <c r="R2224" i="1" s="1"/>
  <c r="Q2225" i="1"/>
  <c r="R2225" i="1" s="1"/>
  <c r="Q2226" i="1"/>
  <c r="R2226" i="1" s="1"/>
  <c r="Q2227" i="1"/>
  <c r="R2227" i="1" s="1"/>
  <c r="Q2228" i="1"/>
  <c r="R2228" i="1" s="1"/>
  <c r="Q2229" i="1"/>
  <c r="R2229" i="1" s="1"/>
  <c r="Q2230" i="1"/>
  <c r="R2230" i="1" s="1"/>
  <c r="Q2231" i="1"/>
  <c r="R2231" i="1" s="1"/>
  <c r="Q2232" i="1"/>
  <c r="R2232" i="1" s="1"/>
  <c r="Q2233" i="1"/>
  <c r="R2233" i="1" s="1"/>
  <c r="Q2234" i="1"/>
  <c r="R2234" i="1" s="1"/>
  <c r="Q2235" i="1"/>
  <c r="R2235" i="1" s="1"/>
  <c r="Q2236" i="1"/>
  <c r="R2236" i="1" s="1"/>
  <c r="Q2237" i="1"/>
  <c r="R2237" i="1" s="1"/>
  <c r="Q2238" i="1"/>
  <c r="R2238" i="1" s="1"/>
  <c r="Q2239" i="1"/>
  <c r="R2239" i="1" s="1"/>
  <c r="Q2240" i="1"/>
  <c r="R2240" i="1" s="1"/>
  <c r="Q2241" i="1"/>
  <c r="R2241" i="1" s="1"/>
  <c r="Q2242" i="1"/>
  <c r="R2242" i="1" s="1"/>
  <c r="Q2243" i="1"/>
  <c r="R2243" i="1" s="1"/>
  <c r="Q2244" i="1"/>
  <c r="R2244" i="1" s="1"/>
  <c r="Q2245" i="1"/>
  <c r="R2245" i="1" s="1"/>
  <c r="Q2246" i="1"/>
  <c r="R2246" i="1" s="1"/>
  <c r="Q2247" i="1"/>
  <c r="R2247" i="1" s="1"/>
  <c r="Q2248" i="1"/>
  <c r="R2248" i="1" s="1"/>
  <c r="Q2249" i="1"/>
  <c r="R2249" i="1" s="1"/>
  <c r="Q2250" i="1"/>
  <c r="R2250" i="1" s="1"/>
  <c r="Q2251" i="1"/>
  <c r="R2251" i="1" s="1"/>
  <c r="Q2252" i="1"/>
  <c r="R2252" i="1" s="1"/>
  <c r="Q2253" i="1"/>
  <c r="R2253" i="1" s="1"/>
  <c r="Q2254" i="1"/>
  <c r="R2254" i="1" s="1"/>
  <c r="Q2255" i="1"/>
  <c r="R2255" i="1" s="1"/>
  <c r="Q2256" i="1"/>
  <c r="R2256" i="1" s="1"/>
  <c r="Q2257" i="1"/>
  <c r="R2257" i="1" s="1"/>
  <c r="Q2258" i="1"/>
  <c r="R2258" i="1" s="1"/>
  <c r="Q2259" i="1"/>
  <c r="R2259" i="1" s="1"/>
  <c r="Q2260" i="1"/>
  <c r="R2260" i="1" s="1"/>
  <c r="Q2261" i="1"/>
  <c r="R2261" i="1" s="1"/>
  <c r="Q2262" i="1"/>
  <c r="R2262" i="1" s="1"/>
  <c r="Q2263" i="1"/>
  <c r="R2263" i="1" s="1"/>
  <c r="Q2264" i="1"/>
  <c r="R2264" i="1" s="1"/>
  <c r="Q2265" i="1"/>
  <c r="R2265" i="1" s="1"/>
  <c r="Q2266" i="1"/>
  <c r="R2266" i="1" s="1"/>
  <c r="Q2267" i="1"/>
  <c r="R2267" i="1" s="1"/>
  <c r="Q2268" i="1"/>
  <c r="R2268" i="1" s="1"/>
  <c r="Q2269" i="1"/>
  <c r="R2269" i="1" s="1"/>
  <c r="Q2270" i="1"/>
  <c r="R2270" i="1" s="1"/>
  <c r="Q2271" i="1"/>
  <c r="R2271" i="1" s="1"/>
  <c r="Q2272" i="1"/>
  <c r="R2272" i="1" s="1"/>
  <c r="Q2273" i="1"/>
  <c r="R2273" i="1" s="1"/>
  <c r="Q2274" i="1"/>
  <c r="R2274" i="1" s="1"/>
  <c r="Q2275" i="1"/>
  <c r="R2275" i="1" s="1"/>
  <c r="Q2276" i="1"/>
  <c r="R2276" i="1" s="1"/>
  <c r="Q2277" i="1"/>
  <c r="R2277" i="1" s="1"/>
  <c r="Q2278" i="1"/>
  <c r="R2278" i="1" s="1"/>
  <c r="Q2279" i="1"/>
  <c r="R2279" i="1" s="1"/>
  <c r="Q2280" i="1"/>
  <c r="R2280" i="1" s="1"/>
  <c r="Q2281" i="1"/>
  <c r="R2281" i="1" s="1"/>
  <c r="Q2282" i="1"/>
  <c r="R2282" i="1" s="1"/>
  <c r="Q2283" i="1"/>
  <c r="R2283" i="1" s="1"/>
  <c r="Q2284" i="1"/>
  <c r="R2284" i="1" s="1"/>
  <c r="Q2285" i="1"/>
  <c r="R2285" i="1" s="1"/>
  <c r="Q2286" i="1"/>
  <c r="R2286" i="1" s="1"/>
  <c r="Q2287" i="1"/>
  <c r="R2287" i="1" s="1"/>
  <c r="Q2288" i="1"/>
  <c r="R2288" i="1" s="1"/>
  <c r="Q2289" i="1"/>
  <c r="R2289" i="1" s="1"/>
  <c r="Q2290" i="1"/>
  <c r="R2290" i="1" s="1"/>
  <c r="Q2291" i="1"/>
  <c r="R2291" i="1" s="1"/>
  <c r="Q2292" i="1"/>
  <c r="R2292" i="1" s="1"/>
  <c r="Q2293" i="1"/>
  <c r="R2293" i="1" s="1"/>
  <c r="Q2294" i="1"/>
  <c r="R2294" i="1" s="1"/>
  <c r="Q2295" i="1"/>
  <c r="R2295" i="1" s="1"/>
  <c r="Q2296" i="1"/>
  <c r="R2296" i="1" s="1"/>
  <c r="Q2297" i="1"/>
  <c r="R2297" i="1" s="1"/>
  <c r="Q2298" i="1"/>
  <c r="R2298" i="1" s="1"/>
  <c r="Q2299" i="1"/>
  <c r="R2299" i="1" s="1"/>
  <c r="Q2300" i="1"/>
  <c r="R2300" i="1" s="1"/>
  <c r="Q2301" i="1"/>
  <c r="R2301" i="1" s="1"/>
  <c r="Q2302" i="1"/>
  <c r="R2302" i="1" s="1"/>
  <c r="Q2303" i="1"/>
  <c r="R2303" i="1" s="1"/>
  <c r="Q2304" i="1"/>
  <c r="R2304" i="1" s="1"/>
  <c r="Q2305" i="1"/>
  <c r="R2305" i="1" s="1"/>
  <c r="Q2306" i="1"/>
  <c r="R2306" i="1" s="1"/>
  <c r="Q2307" i="1"/>
  <c r="R2307" i="1" s="1"/>
  <c r="Q2308" i="1"/>
  <c r="R2308" i="1" s="1"/>
  <c r="Q2309" i="1"/>
  <c r="R2309" i="1" s="1"/>
  <c r="Q2310" i="1"/>
  <c r="R2310" i="1" s="1"/>
  <c r="Q2311" i="1"/>
  <c r="R2311" i="1" s="1"/>
  <c r="Q2312" i="1"/>
  <c r="R2312" i="1" s="1"/>
  <c r="Q2313" i="1"/>
  <c r="R2313" i="1" s="1"/>
  <c r="Q2314" i="1"/>
  <c r="R2314" i="1" s="1"/>
  <c r="Q2315" i="1"/>
  <c r="R2315" i="1" s="1"/>
  <c r="Q2316" i="1"/>
  <c r="R2316" i="1" s="1"/>
  <c r="Q2317" i="1"/>
  <c r="R2317" i="1" s="1"/>
  <c r="Q2318" i="1"/>
  <c r="R2318" i="1" s="1"/>
  <c r="Q2319" i="1"/>
  <c r="R2319" i="1" s="1"/>
  <c r="Q2320" i="1"/>
  <c r="R2320" i="1" s="1"/>
  <c r="Q2321" i="1"/>
  <c r="R2321" i="1" s="1"/>
  <c r="Q2322" i="1"/>
  <c r="R2322" i="1" s="1"/>
  <c r="Q2323" i="1"/>
  <c r="R2323" i="1" s="1"/>
  <c r="Q2324" i="1"/>
  <c r="R2324" i="1" s="1"/>
  <c r="Q2325" i="1"/>
  <c r="R2325" i="1" s="1"/>
  <c r="Q2326" i="1"/>
  <c r="R2326" i="1" s="1"/>
  <c r="Q2327" i="1"/>
  <c r="R2327" i="1" s="1"/>
  <c r="Q2328" i="1"/>
  <c r="R2328" i="1" s="1"/>
  <c r="Q2329" i="1"/>
  <c r="R2329" i="1" s="1"/>
  <c r="Q2330" i="1"/>
  <c r="R2330" i="1" s="1"/>
  <c r="Q2331" i="1"/>
  <c r="R2331" i="1" s="1"/>
  <c r="Q2332" i="1"/>
  <c r="R2332" i="1" s="1"/>
  <c r="Q2333" i="1"/>
  <c r="R2333" i="1" s="1"/>
  <c r="Q2334" i="1"/>
  <c r="R2334" i="1" s="1"/>
  <c r="Q2335" i="1"/>
  <c r="R2335" i="1" s="1"/>
  <c r="Q2336" i="1"/>
  <c r="R2336" i="1" s="1"/>
  <c r="Q2337" i="1"/>
  <c r="R2337" i="1" s="1"/>
  <c r="Q2338" i="1"/>
  <c r="R2338" i="1" s="1"/>
  <c r="Q2339" i="1"/>
  <c r="R2339" i="1" s="1"/>
  <c r="Q2340" i="1"/>
  <c r="R2340" i="1" s="1"/>
  <c r="Q2341" i="1"/>
  <c r="R2341" i="1" s="1"/>
  <c r="Q2342" i="1"/>
  <c r="R2342" i="1" s="1"/>
  <c r="Q2343" i="1"/>
  <c r="R2343" i="1" s="1"/>
  <c r="Q2344" i="1"/>
  <c r="R2344" i="1" s="1"/>
  <c r="Q2345" i="1"/>
  <c r="R2345" i="1" s="1"/>
  <c r="Q2346" i="1"/>
  <c r="R2346" i="1" s="1"/>
  <c r="Q2347" i="1"/>
  <c r="R2347" i="1" s="1"/>
  <c r="Q2348" i="1"/>
  <c r="R2348" i="1" s="1"/>
  <c r="Q2349" i="1"/>
  <c r="R2349" i="1" s="1"/>
  <c r="Q2350" i="1"/>
  <c r="R2350" i="1" s="1"/>
  <c r="Q2351" i="1"/>
  <c r="R2351" i="1" s="1"/>
  <c r="Q2352" i="1"/>
  <c r="R2352" i="1" s="1"/>
  <c r="Q2353" i="1"/>
  <c r="R2353" i="1" s="1"/>
  <c r="Q2354" i="1"/>
  <c r="R2354" i="1" s="1"/>
  <c r="Q2355" i="1"/>
  <c r="R2355" i="1" s="1"/>
  <c r="Q2356" i="1"/>
  <c r="R2356" i="1" s="1"/>
  <c r="Q2357" i="1"/>
  <c r="R2357" i="1" s="1"/>
  <c r="Q2358" i="1"/>
  <c r="R2358" i="1" s="1"/>
  <c r="Q2359" i="1"/>
  <c r="R2359" i="1" s="1"/>
  <c r="Q2360" i="1"/>
  <c r="R2360" i="1" s="1"/>
  <c r="Q2361" i="1"/>
  <c r="R2361" i="1" s="1"/>
  <c r="Q2362" i="1"/>
  <c r="R2362" i="1" s="1"/>
  <c r="Q2363" i="1"/>
  <c r="R2363" i="1" s="1"/>
  <c r="Q2364" i="1"/>
  <c r="R2364" i="1" s="1"/>
  <c r="Q2365" i="1"/>
  <c r="R2365" i="1" s="1"/>
  <c r="Q2366" i="1"/>
  <c r="R2366" i="1" s="1"/>
  <c r="Q2367" i="1"/>
  <c r="R2367" i="1" s="1"/>
  <c r="Q2368" i="1"/>
  <c r="R2368" i="1" s="1"/>
  <c r="Q2369" i="1"/>
  <c r="R2369" i="1" s="1"/>
  <c r="Q2370" i="1"/>
  <c r="R2370" i="1" s="1"/>
  <c r="Q2371" i="1"/>
  <c r="R2371" i="1" s="1"/>
  <c r="Q2372" i="1"/>
  <c r="R2372" i="1" s="1"/>
  <c r="Q2373" i="1"/>
  <c r="R2373" i="1" s="1"/>
  <c r="Q2374" i="1"/>
  <c r="R2374" i="1" s="1"/>
  <c r="Q2375" i="1"/>
  <c r="R2375" i="1" s="1"/>
  <c r="Q2376" i="1"/>
  <c r="R2376" i="1" s="1"/>
  <c r="Q2377" i="1"/>
  <c r="R2377" i="1" s="1"/>
  <c r="Q2378" i="1"/>
  <c r="R2378" i="1" s="1"/>
  <c r="Q2379" i="1"/>
  <c r="R2379" i="1" s="1"/>
  <c r="Q2380" i="1"/>
  <c r="R2380" i="1" s="1"/>
  <c r="Q2381" i="1"/>
  <c r="R2381" i="1" s="1"/>
  <c r="Q2382" i="1"/>
  <c r="R2382" i="1" s="1"/>
  <c r="Q2383" i="1"/>
  <c r="R2383" i="1" s="1"/>
  <c r="Q2384" i="1"/>
  <c r="R2384" i="1" s="1"/>
  <c r="Q2385" i="1"/>
  <c r="R2385" i="1" s="1"/>
  <c r="Q2386" i="1"/>
  <c r="R2386" i="1" s="1"/>
  <c r="Q2387" i="1"/>
  <c r="R2387" i="1" s="1"/>
  <c r="Q2388" i="1"/>
  <c r="R2388" i="1" s="1"/>
  <c r="Q2389" i="1"/>
  <c r="R2389" i="1" s="1"/>
  <c r="Q2390" i="1"/>
  <c r="R2390" i="1" s="1"/>
  <c r="Q2391" i="1"/>
  <c r="R2391" i="1" s="1"/>
  <c r="Q2392" i="1"/>
  <c r="R2392" i="1" s="1"/>
  <c r="Q2393" i="1"/>
  <c r="R2393" i="1" s="1"/>
  <c r="Q2394" i="1"/>
  <c r="R2394" i="1" s="1"/>
  <c r="Q2395" i="1"/>
  <c r="R2395" i="1" s="1"/>
  <c r="Q2396" i="1"/>
  <c r="R2396" i="1" s="1"/>
  <c r="Q2397" i="1"/>
  <c r="R2397" i="1" s="1"/>
  <c r="Q2398" i="1"/>
  <c r="R2398" i="1" s="1"/>
  <c r="Q2399" i="1"/>
  <c r="R2399" i="1" s="1"/>
  <c r="Q2400" i="1"/>
  <c r="R2400" i="1" s="1"/>
  <c r="Q2401" i="1"/>
  <c r="R2401" i="1" s="1"/>
  <c r="Q2402" i="1"/>
  <c r="R2402" i="1" s="1"/>
  <c r="Q2403" i="1"/>
  <c r="R2403" i="1" s="1"/>
  <c r="Q2404" i="1"/>
  <c r="R2404" i="1" s="1"/>
  <c r="Q2405" i="1"/>
  <c r="R2405" i="1" s="1"/>
  <c r="Q2406" i="1"/>
  <c r="R2406" i="1" s="1"/>
  <c r="Q2407" i="1"/>
  <c r="R2407" i="1" s="1"/>
  <c r="Q2408" i="1"/>
  <c r="R2408" i="1" s="1"/>
  <c r="Q2409" i="1"/>
  <c r="R2409" i="1" s="1"/>
  <c r="Q2410" i="1"/>
  <c r="R2410" i="1" s="1"/>
  <c r="Q2411" i="1"/>
  <c r="R2411" i="1" s="1"/>
  <c r="Q2412" i="1"/>
  <c r="R2412" i="1" s="1"/>
  <c r="Q2413" i="1"/>
  <c r="R2413" i="1" s="1"/>
  <c r="Q2414" i="1"/>
  <c r="R2414" i="1" s="1"/>
  <c r="Q2415" i="1"/>
  <c r="R2415" i="1" s="1"/>
  <c r="Q2416" i="1"/>
  <c r="R2416" i="1" s="1"/>
  <c r="Q2417" i="1"/>
  <c r="R2417" i="1" s="1"/>
  <c r="Q2418" i="1"/>
  <c r="R2418" i="1" s="1"/>
  <c r="Q2419" i="1"/>
  <c r="R2419" i="1" s="1"/>
  <c r="Q2420" i="1"/>
  <c r="R2420" i="1" s="1"/>
  <c r="Q2421" i="1"/>
  <c r="R2421" i="1" s="1"/>
  <c r="Q2422" i="1"/>
  <c r="R2422" i="1" s="1"/>
  <c r="Q2423" i="1"/>
  <c r="R2423" i="1" s="1"/>
  <c r="Q2424" i="1"/>
  <c r="R2424" i="1" s="1"/>
  <c r="Q2425" i="1"/>
  <c r="R2425" i="1" s="1"/>
  <c r="Q2426" i="1"/>
  <c r="R2426" i="1" s="1"/>
  <c r="Q2427" i="1"/>
  <c r="R2427" i="1" s="1"/>
  <c r="Q2428" i="1"/>
  <c r="R2428" i="1" s="1"/>
  <c r="Q2429" i="1"/>
  <c r="R2429" i="1" s="1"/>
  <c r="Q2430" i="1"/>
  <c r="R2430" i="1" s="1"/>
  <c r="Q2431" i="1"/>
  <c r="R2431" i="1" s="1"/>
  <c r="Q2432" i="1"/>
  <c r="R2432" i="1" s="1"/>
  <c r="Q2433" i="1"/>
  <c r="R2433" i="1" s="1"/>
  <c r="Q2434" i="1"/>
  <c r="R2434" i="1" s="1"/>
  <c r="Q2435" i="1"/>
  <c r="R2435" i="1" s="1"/>
  <c r="Q2436" i="1"/>
  <c r="R2436" i="1" s="1"/>
  <c r="Q2437" i="1"/>
  <c r="R2437" i="1" s="1"/>
  <c r="Q2438" i="1"/>
  <c r="R2438" i="1" s="1"/>
  <c r="Q2439" i="1"/>
  <c r="R2439" i="1" s="1"/>
  <c r="Q2440" i="1"/>
  <c r="R2440" i="1" s="1"/>
  <c r="Q2441" i="1"/>
  <c r="R2441" i="1" s="1"/>
  <c r="Q2442" i="1"/>
  <c r="R2442" i="1" s="1"/>
  <c r="Q2443" i="1"/>
  <c r="R2443" i="1" s="1"/>
  <c r="Q2444" i="1"/>
  <c r="R2444" i="1" s="1"/>
  <c r="Q2445" i="1"/>
  <c r="R2445" i="1" s="1"/>
  <c r="Q2446" i="1"/>
  <c r="R2446" i="1" s="1"/>
  <c r="Q2447" i="1"/>
  <c r="R2447" i="1" s="1"/>
  <c r="Q2448" i="1"/>
  <c r="R2448" i="1" s="1"/>
  <c r="Q2449" i="1"/>
  <c r="R2449" i="1" s="1"/>
  <c r="Q2450" i="1"/>
  <c r="R2450" i="1" s="1"/>
  <c r="Q2451" i="1"/>
  <c r="R2451" i="1" s="1"/>
  <c r="Q2452" i="1"/>
  <c r="R2452" i="1" s="1"/>
  <c r="Q2453" i="1"/>
  <c r="R2453" i="1" s="1"/>
  <c r="Q2454" i="1"/>
  <c r="R2454" i="1" s="1"/>
  <c r="Q2455" i="1"/>
  <c r="R2455" i="1" s="1"/>
  <c r="Q2456" i="1"/>
  <c r="R2456" i="1" s="1"/>
  <c r="Q2457" i="1"/>
  <c r="R2457" i="1" s="1"/>
  <c r="Q2458" i="1"/>
  <c r="R2458" i="1" s="1"/>
  <c r="Q2459" i="1"/>
  <c r="R2459" i="1" s="1"/>
  <c r="Q2460" i="1"/>
  <c r="R2460" i="1" s="1"/>
  <c r="Q2461" i="1"/>
  <c r="R2461" i="1" s="1"/>
  <c r="Q2462" i="1"/>
  <c r="R2462" i="1" s="1"/>
  <c r="Q2463" i="1"/>
  <c r="R2463" i="1" s="1"/>
  <c r="Q2464" i="1"/>
  <c r="R2464" i="1" s="1"/>
  <c r="Q2465" i="1"/>
  <c r="R2465" i="1" s="1"/>
  <c r="Q2466" i="1"/>
  <c r="R2466" i="1" s="1"/>
  <c r="Q2467" i="1"/>
  <c r="R2467" i="1" s="1"/>
  <c r="Q2468" i="1"/>
  <c r="R2468" i="1" s="1"/>
  <c r="Q2469" i="1"/>
  <c r="R2469" i="1" s="1"/>
  <c r="Q2470" i="1"/>
  <c r="R2470" i="1" s="1"/>
  <c r="Q2471" i="1"/>
  <c r="R2471" i="1" s="1"/>
  <c r="Q2472" i="1"/>
  <c r="R2472" i="1" s="1"/>
  <c r="Q2473" i="1"/>
  <c r="R2473" i="1" s="1"/>
  <c r="Q2474" i="1"/>
  <c r="R2474" i="1" s="1"/>
  <c r="Q2475" i="1"/>
  <c r="R2475" i="1" s="1"/>
  <c r="Q2476" i="1"/>
  <c r="R2476" i="1" s="1"/>
  <c r="Q2477" i="1"/>
  <c r="R2477" i="1" s="1"/>
  <c r="Q2478" i="1"/>
  <c r="R2478" i="1" s="1"/>
  <c r="Q2479" i="1"/>
  <c r="R2479" i="1" s="1"/>
  <c r="Q2480" i="1"/>
  <c r="R2480" i="1" s="1"/>
  <c r="Q2481" i="1"/>
  <c r="R2481" i="1" s="1"/>
  <c r="Q2482" i="1"/>
  <c r="R2482" i="1" s="1"/>
  <c r="Q2483" i="1"/>
  <c r="R2483" i="1" s="1"/>
  <c r="Q2484" i="1"/>
  <c r="R2484" i="1" s="1"/>
  <c r="Q2485" i="1"/>
  <c r="R2485" i="1" s="1"/>
  <c r="Q2486" i="1"/>
  <c r="R2486" i="1" s="1"/>
  <c r="Q2487" i="1"/>
  <c r="R2487" i="1" s="1"/>
  <c r="Q2488" i="1"/>
  <c r="R2488" i="1" s="1"/>
  <c r="Q2489" i="1"/>
  <c r="R2489" i="1" s="1"/>
  <c r="Q2490" i="1"/>
  <c r="R2490" i="1" s="1"/>
  <c r="Q2491" i="1"/>
  <c r="R2491" i="1" s="1"/>
  <c r="Q2492" i="1"/>
  <c r="R2492" i="1" s="1"/>
  <c r="Q2493" i="1"/>
  <c r="R2493" i="1" s="1"/>
  <c r="Q2494" i="1"/>
  <c r="R2494" i="1" s="1"/>
  <c r="Q2495" i="1"/>
  <c r="R2495" i="1" s="1"/>
  <c r="Q2496" i="1"/>
  <c r="R2496" i="1" s="1"/>
  <c r="Q2497" i="1"/>
  <c r="R2497" i="1" s="1"/>
  <c r="Q2498" i="1"/>
  <c r="R2498" i="1" s="1"/>
  <c r="Q2499" i="1"/>
  <c r="R2499" i="1" s="1"/>
  <c r="Q2500" i="1"/>
  <c r="R2500" i="1" s="1"/>
  <c r="Q2501" i="1"/>
  <c r="R2501" i="1" s="1"/>
  <c r="Q2502" i="1"/>
  <c r="R2502" i="1" s="1"/>
  <c r="Q2503" i="1"/>
  <c r="R2503" i="1" s="1"/>
  <c r="Q2504" i="1"/>
  <c r="R2504" i="1" s="1"/>
  <c r="Q2505" i="1"/>
  <c r="R2505" i="1" s="1"/>
  <c r="Q2506" i="1"/>
  <c r="R2506" i="1" s="1"/>
  <c r="Q2507" i="1"/>
  <c r="R2507" i="1" s="1"/>
  <c r="Q2508" i="1"/>
  <c r="R2508" i="1" s="1"/>
  <c r="Q2509" i="1"/>
  <c r="R2509" i="1" s="1"/>
  <c r="Q2510" i="1"/>
  <c r="R2510" i="1" s="1"/>
  <c r="Q2511" i="1"/>
  <c r="R2511" i="1" s="1"/>
  <c r="Q2512" i="1"/>
  <c r="R2512" i="1" s="1"/>
  <c r="Q2513" i="1"/>
  <c r="R2513" i="1" s="1"/>
  <c r="Q2514" i="1"/>
  <c r="R2514" i="1" s="1"/>
  <c r="Q2515" i="1"/>
  <c r="R2515" i="1" s="1"/>
  <c r="Q2516" i="1"/>
  <c r="R2516" i="1" s="1"/>
  <c r="Q2517" i="1"/>
  <c r="R2517" i="1" s="1"/>
  <c r="Q2518" i="1"/>
  <c r="R2518" i="1" s="1"/>
  <c r="Q2519" i="1"/>
  <c r="R2519" i="1" s="1"/>
  <c r="Q2520" i="1"/>
  <c r="R2520" i="1" s="1"/>
  <c r="Q2521" i="1"/>
  <c r="R2521" i="1" s="1"/>
  <c r="Q2522" i="1"/>
  <c r="R2522" i="1" s="1"/>
  <c r="Q2523" i="1"/>
  <c r="R2523" i="1" s="1"/>
  <c r="Q2524" i="1"/>
  <c r="R2524" i="1" s="1"/>
  <c r="Q2525" i="1"/>
  <c r="R2525" i="1" s="1"/>
  <c r="Q2526" i="1"/>
  <c r="R2526" i="1" s="1"/>
  <c r="Q2527" i="1"/>
  <c r="R2527" i="1" s="1"/>
  <c r="Q2528" i="1"/>
  <c r="R2528" i="1" s="1"/>
  <c r="Q2529" i="1"/>
  <c r="R2529" i="1" s="1"/>
  <c r="Q2530" i="1"/>
  <c r="R2530" i="1" s="1"/>
  <c r="Q2531" i="1"/>
  <c r="R2531" i="1" s="1"/>
  <c r="Q2532" i="1"/>
  <c r="R2532" i="1" s="1"/>
  <c r="Q2533" i="1"/>
  <c r="R2533" i="1" s="1"/>
  <c r="Q2534" i="1"/>
  <c r="R2534" i="1" s="1"/>
  <c r="Q2535" i="1"/>
  <c r="R2535" i="1" s="1"/>
  <c r="Q2536" i="1"/>
  <c r="R2536" i="1" s="1"/>
  <c r="Q2537" i="1"/>
  <c r="R2537" i="1" s="1"/>
  <c r="Q2538" i="1"/>
  <c r="R2538" i="1" s="1"/>
  <c r="Q2539" i="1"/>
  <c r="R2539" i="1" s="1"/>
  <c r="Q2540" i="1"/>
  <c r="R2540" i="1" s="1"/>
  <c r="Q2541" i="1"/>
  <c r="R2541" i="1" s="1"/>
  <c r="Q2542" i="1"/>
  <c r="R2542" i="1" s="1"/>
  <c r="Q2543" i="1"/>
  <c r="R2543" i="1" s="1"/>
  <c r="Q2544" i="1"/>
  <c r="R2544" i="1" s="1"/>
  <c r="Q2545" i="1"/>
  <c r="R2545" i="1" s="1"/>
  <c r="Q2546" i="1"/>
  <c r="R2546" i="1" s="1"/>
  <c r="Q2547" i="1"/>
  <c r="R2547" i="1" s="1"/>
  <c r="Q2548" i="1"/>
  <c r="R2548" i="1" s="1"/>
  <c r="Q2549" i="1"/>
  <c r="R2549" i="1" s="1"/>
  <c r="Q2550" i="1"/>
  <c r="R2550" i="1" s="1"/>
  <c r="Q2551" i="1"/>
  <c r="R2551" i="1" s="1"/>
  <c r="Q2552" i="1"/>
  <c r="R2552" i="1" s="1"/>
  <c r="Q2553" i="1"/>
  <c r="R2553" i="1" s="1"/>
  <c r="Q2554" i="1"/>
  <c r="R2554" i="1" s="1"/>
  <c r="Q2555" i="1"/>
  <c r="R2555" i="1" s="1"/>
  <c r="Q2556" i="1"/>
  <c r="R2556" i="1" s="1"/>
  <c r="Q2557" i="1"/>
  <c r="R2557" i="1" s="1"/>
  <c r="Q2558" i="1"/>
  <c r="R2558" i="1" s="1"/>
  <c r="Q2559" i="1"/>
  <c r="R2559" i="1" s="1"/>
  <c r="Q2560" i="1"/>
  <c r="R2560" i="1" s="1"/>
  <c r="Q2561" i="1"/>
  <c r="R2561" i="1" s="1"/>
  <c r="Q2562" i="1"/>
  <c r="R2562" i="1" s="1"/>
  <c r="Q2563" i="1"/>
  <c r="R2563" i="1" s="1"/>
  <c r="Q2564" i="1"/>
  <c r="R2564" i="1" s="1"/>
  <c r="Q2565" i="1"/>
  <c r="R2565" i="1" s="1"/>
  <c r="Q2566" i="1"/>
  <c r="R2566" i="1" s="1"/>
  <c r="Q2567" i="1"/>
  <c r="R2567" i="1" s="1"/>
  <c r="Q2568" i="1"/>
  <c r="R2568" i="1" s="1"/>
  <c r="Q2569" i="1"/>
  <c r="R2569" i="1" s="1"/>
  <c r="Q2570" i="1"/>
  <c r="R2570" i="1" s="1"/>
  <c r="Q2571" i="1"/>
  <c r="R2571" i="1" s="1"/>
  <c r="Q2572" i="1"/>
  <c r="R2572" i="1" s="1"/>
  <c r="Q2573" i="1"/>
  <c r="R2573" i="1" s="1"/>
  <c r="Q2574" i="1"/>
  <c r="R2574" i="1" s="1"/>
  <c r="Q2575" i="1"/>
  <c r="R2575" i="1" s="1"/>
  <c r="Q2576" i="1"/>
  <c r="R2576" i="1" s="1"/>
  <c r="Q2577" i="1"/>
  <c r="R2577" i="1" s="1"/>
  <c r="Q2578" i="1"/>
  <c r="R2578" i="1" s="1"/>
  <c r="Q2579" i="1"/>
  <c r="R2579" i="1" s="1"/>
  <c r="Q2580" i="1"/>
  <c r="R2580" i="1" s="1"/>
  <c r="Q2581" i="1"/>
  <c r="R2581" i="1" s="1"/>
  <c r="Q2582" i="1"/>
  <c r="R2582" i="1" s="1"/>
  <c r="Q2583" i="1"/>
  <c r="R2583" i="1" s="1"/>
  <c r="Q2584" i="1"/>
  <c r="R2584" i="1" s="1"/>
  <c r="Q2585" i="1"/>
  <c r="R2585" i="1" s="1"/>
  <c r="Q2586" i="1"/>
  <c r="R2586" i="1" s="1"/>
  <c r="Q2587" i="1"/>
  <c r="R2587" i="1" s="1"/>
  <c r="Q2588" i="1"/>
  <c r="R2588" i="1" s="1"/>
  <c r="Q2589" i="1"/>
  <c r="R2589" i="1" s="1"/>
  <c r="Q2590" i="1"/>
  <c r="R2590" i="1" s="1"/>
  <c r="Q2591" i="1"/>
  <c r="R2591" i="1" s="1"/>
  <c r="Q2592" i="1"/>
  <c r="R2592" i="1" s="1"/>
  <c r="Q2593" i="1"/>
  <c r="R2593" i="1" s="1"/>
  <c r="Q2594" i="1"/>
  <c r="R2594" i="1" s="1"/>
  <c r="Q2595" i="1"/>
  <c r="R2595" i="1" s="1"/>
  <c r="Q2596" i="1"/>
  <c r="R2596" i="1" s="1"/>
  <c r="Q2597" i="1"/>
  <c r="R2597" i="1" s="1"/>
  <c r="Q2598" i="1"/>
  <c r="R2598" i="1" s="1"/>
  <c r="Q2599" i="1"/>
  <c r="R2599" i="1" s="1"/>
  <c r="Q2600" i="1"/>
  <c r="R2600" i="1" s="1"/>
  <c r="Q2601" i="1"/>
  <c r="R2601" i="1" s="1"/>
  <c r="Q2602" i="1"/>
  <c r="R2602" i="1" s="1"/>
  <c r="Q2603" i="1"/>
  <c r="R2603" i="1" s="1"/>
  <c r="Q2604" i="1"/>
  <c r="R2604" i="1" s="1"/>
  <c r="Q2605" i="1"/>
  <c r="R2605" i="1" s="1"/>
  <c r="Q2606" i="1"/>
  <c r="R2606" i="1" s="1"/>
  <c r="Q2607" i="1"/>
  <c r="R2607" i="1" s="1"/>
  <c r="Q2608" i="1"/>
  <c r="R2608" i="1" s="1"/>
  <c r="Q2609" i="1"/>
  <c r="R2609" i="1" s="1"/>
  <c r="Q2610" i="1"/>
  <c r="R2610" i="1" s="1"/>
  <c r="Q2611" i="1"/>
  <c r="R2611" i="1" s="1"/>
  <c r="Q2612" i="1"/>
  <c r="R2612" i="1" s="1"/>
  <c r="Q2613" i="1"/>
  <c r="R2613" i="1" s="1"/>
  <c r="Q2614" i="1"/>
  <c r="R2614" i="1" s="1"/>
  <c r="Q2615" i="1"/>
  <c r="R2615" i="1" s="1"/>
  <c r="Q2616" i="1"/>
  <c r="R2616" i="1" s="1"/>
  <c r="Q2617" i="1"/>
  <c r="R2617" i="1" s="1"/>
  <c r="Q2618" i="1"/>
  <c r="R2618" i="1" s="1"/>
  <c r="Q2619" i="1"/>
  <c r="R2619" i="1" s="1"/>
  <c r="Q2620" i="1"/>
  <c r="R2620" i="1" s="1"/>
  <c r="Q2621" i="1"/>
  <c r="R2621" i="1" s="1"/>
  <c r="Q2622" i="1"/>
  <c r="R2622" i="1" s="1"/>
  <c r="Q2623" i="1"/>
  <c r="R2623" i="1" s="1"/>
  <c r="Q2624" i="1"/>
  <c r="R2624" i="1" s="1"/>
  <c r="Q2625" i="1"/>
  <c r="R2625" i="1" s="1"/>
  <c r="Q2626" i="1"/>
  <c r="R2626" i="1" s="1"/>
  <c r="Q2627" i="1"/>
  <c r="R2627" i="1" s="1"/>
  <c r="Q2628" i="1"/>
  <c r="R2628" i="1" s="1"/>
  <c r="Q2629" i="1"/>
  <c r="R2629" i="1" s="1"/>
  <c r="Q2630" i="1"/>
  <c r="R2630" i="1" s="1"/>
  <c r="Q2631" i="1"/>
  <c r="R2631" i="1" s="1"/>
  <c r="Q2632" i="1"/>
  <c r="R2632" i="1" s="1"/>
  <c r="Q2633" i="1"/>
  <c r="R2633" i="1" s="1"/>
  <c r="Q2634" i="1"/>
  <c r="R2634" i="1" s="1"/>
  <c r="Q2635" i="1"/>
  <c r="R2635" i="1" s="1"/>
  <c r="Q2636" i="1"/>
  <c r="R2636" i="1" s="1"/>
  <c r="Q2637" i="1"/>
  <c r="R2637" i="1" s="1"/>
  <c r="Q2638" i="1"/>
  <c r="R2638" i="1" s="1"/>
  <c r="Q2639" i="1"/>
  <c r="R2639" i="1" s="1"/>
  <c r="Q2640" i="1"/>
  <c r="R2640" i="1" s="1"/>
  <c r="Q2641" i="1"/>
  <c r="R2641" i="1" s="1"/>
  <c r="Q2642" i="1"/>
  <c r="R2642" i="1" s="1"/>
  <c r="Q2643" i="1"/>
  <c r="R2643" i="1" s="1"/>
  <c r="Q2644" i="1"/>
  <c r="R2644" i="1" s="1"/>
  <c r="Q2645" i="1"/>
  <c r="R2645" i="1" s="1"/>
  <c r="Q2646" i="1"/>
  <c r="R2646" i="1" s="1"/>
  <c r="Q2647" i="1"/>
  <c r="R2647" i="1" s="1"/>
  <c r="Q2648" i="1"/>
  <c r="R2648" i="1" s="1"/>
  <c r="Q2649" i="1"/>
  <c r="R2649" i="1" s="1"/>
  <c r="Q2650" i="1"/>
  <c r="R2650" i="1" s="1"/>
  <c r="Q2651" i="1"/>
  <c r="R2651" i="1" s="1"/>
  <c r="Q2652" i="1"/>
  <c r="R2652" i="1" s="1"/>
  <c r="Q2653" i="1"/>
  <c r="R2653" i="1" s="1"/>
  <c r="Q2654" i="1"/>
  <c r="R2654" i="1" s="1"/>
  <c r="Q2655" i="1"/>
  <c r="R2655" i="1" s="1"/>
  <c r="Q2656" i="1"/>
  <c r="R2656" i="1" s="1"/>
  <c r="Q2657" i="1"/>
  <c r="R2657" i="1" s="1"/>
  <c r="Q2658" i="1"/>
  <c r="R2658" i="1" s="1"/>
  <c r="Q2659" i="1"/>
  <c r="R2659" i="1" s="1"/>
  <c r="Q2660" i="1"/>
  <c r="R2660" i="1" s="1"/>
  <c r="Q2661" i="1"/>
  <c r="R2661" i="1" s="1"/>
  <c r="Q2662" i="1"/>
  <c r="R2662" i="1" s="1"/>
  <c r="Q2663" i="1"/>
  <c r="R2663" i="1" s="1"/>
  <c r="Q2664" i="1"/>
  <c r="R2664" i="1" s="1"/>
  <c r="Q2665" i="1"/>
  <c r="R2665" i="1" s="1"/>
  <c r="Q2666" i="1"/>
  <c r="R2666" i="1" s="1"/>
  <c r="Q2667" i="1"/>
  <c r="R2667" i="1" s="1"/>
  <c r="Q2668" i="1"/>
  <c r="R2668" i="1" s="1"/>
  <c r="Q2669" i="1"/>
  <c r="R2669" i="1" s="1"/>
  <c r="Q2670" i="1"/>
  <c r="R2670" i="1" s="1"/>
  <c r="Q2671" i="1"/>
  <c r="R2671" i="1" s="1"/>
  <c r="Q2672" i="1"/>
  <c r="R2672" i="1" s="1"/>
  <c r="Q2673" i="1"/>
  <c r="R2673" i="1" s="1"/>
  <c r="Q2674" i="1"/>
  <c r="R2674" i="1" s="1"/>
  <c r="Q2675" i="1"/>
  <c r="R2675" i="1" s="1"/>
  <c r="Q2676" i="1"/>
  <c r="R2676" i="1" s="1"/>
  <c r="Q2677" i="1"/>
  <c r="R2677" i="1" s="1"/>
  <c r="Q2678" i="1"/>
  <c r="R2678" i="1" s="1"/>
  <c r="Q2679" i="1"/>
  <c r="R2679" i="1" s="1"/>
  <c r="Q2680" i="1"/>
  <c r="R2680" i="1" s="1"/>
  <c r="Q2681" i="1"/>
  <c r="R2681" i="1" s="1"/>
  <c r="Q2682" i="1"/>
  <c r="R2682" i="1" s="1"/>
  <c r="Q2683" i="1"/>
  <c r="R2683" i="1" s="1"/>
  <c r="Q2684" i="1"/>
  <c r="R2684" i="1" s="1"/>
  <c r="Q2685" i="1"/>
  <c r="R2685" i="1" s="1"/>
  <c r="Q2686" i="1"/>
  <c r="R2686" i="1" s="1"/>
  <c r="Q2687" i="1"/>
  <c r="R2687" i="1" s="1"/>
  <c r="Q2688" i="1"/>
  <c r="R2688" i="1" s="1"/>
  <c r="Q2689" i="1"/>
  <c r="R2689" i="1" s="1"/>
  <c r="Q2690" i="1"/>
  <c r="R2690" i="1" s="1"/>
  <c r="Q2691" i="1"/>
  <c r="R2691" i="1" s="1"/>
  <c r="Q2692" i="1"/>
  <c r="R2692" i="1" s="1"/>
  <c r="Q2693" i="1"/>
  <c r="R2693" i="1" s="1"/>
  <c r="Q2694" i="1"/>
  <c r="R2694" i="1" s="1"/>
  <c r="Q2695" i="1"/>
  <c r="R2695" i="1" s="1"/>
  <c r="Q2696" i="1"/>
  <c r="R2696" i="1" s="1"/>
  <c r="Q2697" i="1"/>
  <c r="R2697" i="1" s="1"/>
  <c r="Q2698" i="1"/>
  <c r="R2698" i="1" s="1"/>
  <c r="Q2699" i="1"/>
  <c r="R2699" i="1" s="1"/>
  <c r="Q2700" i="1"/>
  <c r="R2700" i="1" s="1"/>
  <c r="Q2701" i="1"/>
  <c r="R2701" i="1" s="1"/>
  <c r="Q2702" i="1"/>
  <c r="R2702" i="1" s="1"/>
  <c r="Q2703" i="1"/>
  <c r="R2703" i="1" s="1"/>
  <c r="Q2704" i="1"/>
  <c r="R2704" i="1" s="1"/>
  <c r="Q2705" i="1"/>
  <c r="R2705" i="1" s="1"/>
  <c r="Q2706" i="1"/>
  <c r="R2706" i="1" s="1"/>
  <c r="Q2707" i="1"/>
  <c r="R2707" i="1" s="1"/>
  <c r="Q2708" i="1"/>
  <c r="R2708" i="1" s="1"/>
  <c r="Q2709" i="1"/>
  <c r="R2709" i="1" s="1"/>
  <c r="Q2710" i="1"/>
  <c r="R2710" i="1" s="1"/>
  <c r="Q2711" i="1"/>
  <c r="R2711" i="1" s="1"/>
  <c r="Q2712" i="1"/>
  <c r="R2712" i="1" s="1"/>
  <c r="Q2713" i="1"/>
  <c r="R2713" i="1" s="1"/>
  <c r="Q2714" i="1"/>
  <c r="R2714" i="1" s="1"/>
  <c r="Q2715" i="1"/>
  <c r="R2715" i="1" s="1"/>
  <c r="Q2716" i="1"/>
  <c r="R2716" i="1" s="1"/>
  <c r="Q2717" i="1"/>
  <c r="R2717" i="1" s="1"/>
  <c r="Q2718" i="1"/>
  <c r="R2718" i="1" s="1"/>
  <c r="Q2719" i="1"/>
  <c r="R2719" i="1" s="1"/>
  <c r="Q2720" i="1"/>
  <c r="R2720" i="1" s="1"/>
  <c r="Q2721" i="1"/>
  <c r="R2721" i="1" s="1"/>
  <c r="Q2722" i="1"/>
  <c r="R2722" i="1" s="1"/>
  <c r="Q2723" i="1"/>
  <c r="R2723" i="1" s="1"/>
  <c r="Q2724" i="1"/>
  <c r="R2724" i="1" s="1"/>
  <c r="Q2725" i="1"/>
  <c r="R2725" i="1" s="1"/>
  <c r="Q2726" i="1"/>
  <c r="R2726" i="1" s="1"/>
  <c r="Q2727" i="1"/>
  <c r="R2727" i="1" s="1"/>
  <c r="Q2728" i="1"/>
  <c r="R2728" i="1" s="1"/>
  <c r="Q2729" i="1"/>
  <c r="R2729" i="1" s="1"/>
  <c r="Q2730" i="1"/>
  <c r="R2730" i="1" s="1"/>
  <c r="Q2731" i="1"/>
  <c r="R2731" i="1" s="1"/>
  <c r="Q2732" i="1"/>
  <c r="R2732" i="1" s="1"/>
  <c r="Q2733" i="1"/>
  <c r="R2733" i="1" s="1"/>
  <c r="Q2734" i="1"/>
  <c r="R2734" i="1" s="1"/>
  <c r="Q2735" i="1"/>
  <c r="R2735" i="1" s="1"/>
  <c r="Q2736" i="1"/>
  <c r="R2736" i="1" s="1"/>
  <c r="Q2737" i="1"/>
  <c r="R2737" i="1" s="1"/>
  <c r="Q2738" i="1"/>
  <c r="R2738" i="1" s="1"/>
  <c r="Q2739" i="1"/>
  <c r="R2739" i="1" s="1"/>
  <c r="Q2740" i="1"/>
  <c r="R2740" i="1" s="1"/>
  <c r="Q2741" i="1"/>
  <c r="R2741" i="1" s="1"/>
  <c r="Q2742" i="1"/>
  <c r="R2742" i="1" s="1"/>
  <c r="Q2743" i="1"/>
  <c r="R2743" i="1" s="1"/>
  <c r="Q2744" i="1"/>
  <c r="R2744" i="1" s="1"/>
  <c r="Q2745" i="1"/>
  <c r="R2745" i="1" s="1"/>
  <c r="Q2746" i="1"/>
  <c r="R2746" i="1" s="1"/>
  <c r="Q2747" i="1"/>
  <c r="R2747" i="1" s="1"/>
  <c r="Q2748" i="1"/>
  <c r="R2748" i="1" s="1"/>
  <c r="Q2749" i="1"/>
  <c r="R2749" i="1" s="1"/>
  <c r="Q2750" i="1"/>
  <c r="R2750" i="1" s="1"/>
  <c r="Q2751" i="1"/>
  <c r="R2751" i="1" s="1"/>
  <c r="Q2752" i="1"/>
  <c r="R2752" i="1" s="1"/>
  <c r="Q2753" i="1"/>
  <c r="R2753" i="1" s="1"/>
  <c r="Q2754" i="1"/>
  <c r="R2754" i="1" s="1"/>
  <c r="Q2755" i="1"/>
  <c r="R2755" i="1" s="1"/>
  <c r="Q2756" i="1"/>
  <c r="R2756" i="1" s="1"/>
  <c r="Q2757" i="1"/>
  <c r="R2757" i="1" s="1"/>
  <c r="Q2758" i="1"/>
  <c r="R2758" i="1" s="1"/>
  <c r="Q2759" i="1"/>
  <c r="R2759" i="1" s="1"/>
  <c r="Q2760" i="1"/>
  <c r="R2760" i="1" s="1"/>
  <c r="Q2761" i="1"/>
  <c r="R2761" i="1" s="1"/>
  <c r="Q2762" i="1"/>
  <c r="R2762" i="1" s="1"/>
  <c r="Q2763" i="1"/>
  <c r="R2763" i="1" s="1"/>
  <c r="Q2764" i="1"/>
  <c r="R2764" i="1" s="1"/>
  <c r="Q2765" i="1"/>
  <c r="R2765" i="1" s="1"/>
  <c r="Q2766" i="1"/>
  <c r="R2766" i="1" s="1"/>
  <c r="Q2767" i="1"/>
  <c r="R2767" i="1" s="1"/>
  <c r="Q2768" i="1"/>
  <c r="R2768" i="1" s="1"/>
  <c r="Q2769" i="1"/>
  <c r="R2769" i="1" s="1"/>
  <c r="Q2770" i="1"/>
  <c r="R2770" i="1" s="1"/>
  <c r="Q2771" i="1"/>
  <c r="R2771" i="1" s="1"/>
  <c r="Q2772" i="1"/>
  <c r="R2772" i="1" s="1"/>
  <c r="Q2773" i="1"/>
  <c r="R2773" i="1" s="1"/>
  <c r="Q2774" i="1"/>
  <c r="R2774" i="1" s="1"/>
  <c r="Q2775" i="1"/>
  <c r="R2775" i="1" s="1"/>
  <c r="Q2776" i="1"/>
  <c r="R2776" i="1" s="1"/>
  <c r="Q2777" i="1"/>
  <c r="R2777" i="1" s="1"/>
  <c r="Q2778" i="1"/>
  <c r="R2778" i="1" s="1"/>
  <c r="Q2779" i="1"/>
  <c r="R2779" i="1" s="1"/>
  <c r="Q2780" i="1"/>
  <c r="R2780" i="1" s="1"/>
  <c r="Q2781" i="1"/>
  <c r="R2781" i="1" s="1"/>
  <c r="Q2782" i="1"/>
  <c r="R2782" i="1" s="1"/>
  <c r="Q2783" i="1"/>
  <c r="R2783" i="1" s="1"/>
  <c r="Q2784" i="1"/>
  <c r="R2784" i="1" s="1"/>
  <c r="Q2785" i="1"/>
  <c r="R2785" i="1" s="1"/>
  <c r="Q2786" i="1"/>
  <c r="R2786" i="1" s="1"/>
  <c r="Q2787" i="1"/>
  <c r="R2787" i="1" s="1"/>
  <c r="Q2788" i="1"/>
  <c r="R2788" i="1" s="1"/>
  <c r="Q2789" i="1"/>
  <c r="R2789" i="1" s="1"/>
  <c r="Q2790" i="1"/>
  <c r="R2790" i="1" s="1"/>
  <c r="Q2791" i="1"/>
  <c r="R2791" i="1" s="1"/>
  <c r="Q2792" i="1"/>
  <c r="R2792" i="1" s="1"/>
  <c r="Q2793" i="1"/>
  <c r="R2793" i="1" s="1"/>
  <c r="Q2794" i="1"/>
  <c r="R2794" i="1" s="1"/>
  <c r="Q2795" i="1"/>
  <c r="R2795" i="1" s="1"/>
  <c r="Q2796" i="1"/>
  <c r="R2796" i="1" s="1"/>
  <c r="Q2797" i="1"/>
  <c r="R2797" i="1" s="1"/>
  <c r="Q2798" i="1"/>
  <c r="R2798" i="1" s="1"/>
  <c r="Q2799" i="1"/>
  <c r="R2799" i="1" s="1"/>
  <c r="Q2800" i="1"/>
  <c r="R2800" i="1" s="1"/>
  <c r="Q2801" i="1"/>
  <c r="R2801" i="1" s="1"/>
  <c r="Q2802" i="1"/>
  <c r="R2802" i="1" s="1"/>
  <c r="Q2803" i="1"/>
  <c r="R2803" i="1" s="1"/>
  <c r="Q2804" i="1"/>
  <c r="R2804" i="1" s="1"/>
  <c r="Q2805" i="1"/>
  <c r="R2805" i="1" s="1"/>
  <c r="Q2806" i="1"/>
  <c r="R2806" i="1" s="1"/>
  <c r="Q2807" i="1"/>
  <c r="R2807" i="1" s="1"/>
  <c r="Q2808" i="1"/>
  <c r="R2808" i="1" s="1"/>
  <c r="Q2809" i="1"/>
  <c r="R2809" i="1" s="1"/>
  <c r="Q2810" i="1"/>
  <c r="R2810" i="1" s="1"/>
  <c r="Q2811" i="1"/>
  <c r="R2811" i="1" s="1"/>
  <c r="Q2812" i="1"/>
  <c r="R2812" i="1" s="1"/>
  <c r="Q2813" i="1"/>
  <c r="R2813" i="1" s="1"/>
  <c r="Q2814" i="1"/>
  <c r="R2814" i="1" s="1"/>
  <c r="Q2815" i="1"/>
  <c r="R2815" i="1" s="1"/>
  <c r="Q2816" i="1"/>
  <c r="R2816" i="1" s="1"/>
  <c r="Q2817" i="1"/>
  <c r="R2817" i="1" s="1"/>
  <c r="Q2818" i="1"/>
  <c r="R2818" i="1" s="1"/>
  <c r="Q2819" i="1"/>
  <c r="R2819" i="1" s="1"/>
  <c r="Q2820" i="1"/>
  <c r="R2820" i="1" s="1"/>
  <c r="Q2821" i="1"/>
  <c r="R2821" i="1" s="1"/>
  <c r="Q2822" i="1"/>
  <c r="R2822" i="1" s="1"/>
  <c r="Q2823" i="1"/>
  <c r="R2823" i="1" s="1"/>
  <c r="Q2824" i="1"/>
  <c r="R2824" i="1" s="1"/>
  <c r="Q2825" i="1"/>
  <c r="R2825" i="1" s="1"/>
  <c r="Q2826" i="1"/>
  <c r="R2826" i="1" s="1"/>
  <c r="Q2827" i="1"/>
  <c r="R2827" i="1" s="1"/>
  <c r="Q2828" i="1"/>
  <c r="R2828" i="1" s="1"/>
  <c r="Q2829" i="1"/>
  <c r="R2829" i="1" s="1"/>
  <c r="Q2830" i="1"/>
  <c r="R2830" i="1" s="1"/>
  <c r="Q2831" i="1"/>
  <c r="R2831" i="1" s="1"/>
  <c r="Q2832" i="1"/>
  <c r="R2832" i="1" s="1"/>
  <c r="Q2833" i="1"/>
  <c r="R2833" i="1" s="1"/>
  <c r="Q2834" i="1"/>
  <c r="R2834" i="1" s="1"/>
  <c r="Q2835" i="1"/>
  <c r="R2835" i="1" s="1"/>
  <c r="Q2836" i="1"/>
  <c r="R2836" i="1" s="1"/>
  <c r="Q2837" i="1"/>
  <c r="R2837" i="1" s="1"/>
  <c r="Q2838" i="1"/>
  <c r="R2838" i="1" s="1"/>
  <c r="Q2839" i="1"/>
  <c r="R2839" i="1" s="1"/>
  <c r="Q2840" i="1"/>
  <c r="R2840" i="1" s="1"/>
  <c r="Q2841" i="1"/>
  <c r="R2841" i="1" s="1"/>
  <c r="Q2842" i="1"/>
  <c r="R2842" i="1" s="1"/>
  <c r="Q2843" i="1"/>
  <c r="R2843" i="1" s="1"/>
  <c r="Q2844" i="1"/>
  <c r="R2844" i="1" s="1"/>
  <c r="Q2845" i="1"/>
  <c r="R2845" i="1" s="1"/>
  <c r="Q2846" i="1"/>
  <c r="R2846" i="1" s="1"/>
  <c r="Q2847" i="1"/>
  <c r="R2847" i="1" s="1"/>
  <c r="Q2848" i="1"/>
  <c r="R2848" i="1" s="1"/>
  <c r="Q2849" i="1"/>
  <c r="R2849" i="1" s="1"/>
  <c r="Q2850" i="1"/>
  <c r="R2850" i="1" s="1"/>
  <c r="Q2851" i="1"/>
  <c r="R2851" i="1" s="1"/>
  <c r="Q2852" i="1"/>
  <c r="R2852" i="1" s="1"/>
  <c r="Q2853" i="1"/>
  <c r="R2853" i="1" s="1"/>
  <c r="Q2854" i="1"/>
  <c r="R2854" i="1" s="1"/>
  <c r="Q2855" i="1"/>
  <c r="R2855" i="1" s="1"/>
  <c r="Q2856" i="1"/>
  <c r="R2856" i="1" s="1"/>
  <c r="Q2857" i="1"/>
  <c r="R2857" i="1" s="1"/>
  <c r="Q2858" i="1"/>
  <c r="R2858" i="1" s="1"/>
  <c r="Q2859" i="1"/>
  <c r="R2859" i="1" s="1"/>
  <c r="Q2860" i="1"/>
  <c r="R2860" i="1" s="1"/>
  <c r="Q2861" i="1"/>
  <c r="R2861" i="1" s="1"/>
  <c r="Q2862" i="1"/>
  <c r="R2862" i="1" s="1"/>
  <c r="Q2863" i="1"/>
  <c r="R2863" i="1" s="1"/>
  <c r="Q2864" i="1"/>
  <c r="R2864" i="1" s="1"/>
  <c r="Q2865" i="1"/>
  <c r="R2865" i="1" s="1"/>
  <c r="Q2866" i="1"/>
  <c r="R2866" i="1" s="1"/>
  <c r="Q2867" i="1"/>
  <c r="R2867" i="1" s="1"/>
  <c r="Q2868" i="1"/>
  <c r="R2868" i="1" s="1"/>
  <c r="Q2869" i="1"/>
  <c r="R2869" i="1" s="1"/>
  <c r="Q2870" i="1"/>
  <c r="R2870" i="1" s="1"/>
  <c r="Q2871" i="1"/>
  <c r="R2871" i="1" s="1"/>
  <c r="Q2872" i="1"/>
  <c r="R2872" i="1" s="1"/>
  <c r="Q2873" i="1"/>
  <c r="R2873" i="1" s="1"/>
  <c r="Q2874" i="1"/>
  <c r="R2874" i="1" s="1"/>
  <c r="Q2875" i="1"/>
  <c r="R2875" i="1" s="1"/>
  <c r="Q2876" i="1"/>
  <c r="R2876" i="1" s="1"/>
  <c r="Q2877" i="1"/>
  <c r="R2877" i="1" s="1"/>
  <c r="Q2878" i="1"/>
  <c r="R2878" i="1" s="1"/>
  <c r="Q2879" i="1"/>
  <c r="R2879" i="1" s="1"/>
  <c r="Q2880" i="1"/>
  <c r="R2880" i="1" s="1"/>
  <c r="Q2881" i="1"/>
  <c r="R2881" i="1" s="1"/>
  <c r="Q2882" i="1"/>
  <c r="R2882" i="1" s="1"/>
  <c r="Q2883" i="1"/>
  <c r="R2883" i="1" s="1"/>
  <c r="Q2884" i="1"/>
  <c r="R2884" i="1" s="1"/>
  <c r="Q2885" i="1"/>
  <c r="R2885" i="1" s="1"/>
  <c r="Q2886" i="1"/>
  <c r="R2886" i="1" s="1"/>
  <c r="Q2887" i="1"/>
  <c r="R2887" i="1" s="1"/>
  <c r="Q2888" i="1"/>
  <c r="R2888" i="1" s="1"/>
  <c r="Q2889" i="1"/>
  <c r="R2889" i="1" s="1"/>
  <c r="Q2890" i="1"/>
  <c r="R2890" i="1" s="1"/>
  <c r="Q2891" i="1"/>
  <c r="R2891" i="1" s="1"/>
  <c r="Q2892" i="1"/>
  <c r="R2892" i="1" s="1"/>
  <c r="Q2893" i="1"/>
  <c r="R2893" i="1" s="1"/>
  <c r="Q2894" i="1"/>
  <c r="R2894" i="1" s="1"/>
  <c r="Q2895" i="1"/>
  <c r="R2895" i="1" s="1"/>
  <c r="Q2896" i="1"/>
  <c r="R2896" i="1" s="1"/>
  <c r="Q2897" i="1"/>
  <c r="R2897" i="1" s="1"/>
  <c r="Q2898" i="1"/>
  <c r="R2898" i="1" s="1"/>
  <c r="Q2899" i="1"/>
  <c r="R2899" i="1" s="1"/>
  <c r="Q2900" i="1"/>
  <c r="R2900" i="1" s="1"/>
  <c r="Q2901" i="1"/>
  <c r="R2901" i="1" s="1"/>
  <c r="Q2902" i="1"/>
  <c r="R2902" i="1" s="1"/>
  <c r="Q2903" i="1"/>
  <c r="R2903" i="1" s="1"/>
  <c r="Q2904" i="1"/>
  <c r="R2904" i="1" s="1"/>
  <c r="Q2905" i="1"/>
  <c r="R2905" i="1" s="1"/>
  <c r="Q2906" i="1"/>
  <c r="R2906" i="1" s="1"/>
  <c r="Q2907" i="1"/>
  <c r="R2907" i="1" s="1"/>
  <c r="Q2908" i="1"/>
  <c r="R2908" i="1" s="1"/>
  <c r="Q2909" i="1"/>
  <c r="R2909" i="1" s="1"/>
  <c r="Q2910" i="1"/>
  <c r="R2910" i="1" s="1"/>
  <c r="Q2911" i="1"/>
  <c r="R2911" i="1" s="1"/>
  <c r="Q2912" i="1"/>
  <c r="R2912" i="1" s="1"/>
  <c r="Q2913" i="1"/>
  <c r="R2913" i="1" s="1"/>
  <c r="Q2914" i="1"/>
  <c r="R2914" i="1" s="1"/>
  <c r="Q2915" i="1"/>
  <c r="R2915" i="1" s="1"/>
  <c r="Q2916" i="1"/>
  <c r="R2916" i="1" s="1"/>
  <c r="Q2917" i="1"/>
  <c r="R2917" i="1" s="1"/>
  <c r="Q2918" i="1"/>
  <c r="R2918" i="1" s="1"/>
  <c r="Q2919" i="1"/>
  <c r="R2919" i="1" s="1"/>
  <c r="Q2920" i="1"/>
  <c r="R2920" i="1" s="1"/>
  <c r="Q2921" i="1"/>
  <c r="R2921" i="1" s="1"/>
  <c r="Q2922" i="1"/>
  <c r="R2922" i="1" s="1"/>
  <c r="Q2923" i="1"/>
  <c r="R2923" i="1" s="1"/>
  <c r="Q2924" i="1"/>
  <c r="R2924" i="1" s="1"/>
  <c r="Q2925" i="1"/>
  <c r="R2925" i="1" s="1"/>
  <c r="Q2926" i="1"/>
  <c r="R2926" i="1" s="1"/>
  <c r="Q2927" i="1"/>
  <c r="R2927" i="1" s="1"/>
  <c r="Q2928" i="1"/>
  <c r="R2928" i="1" s="1"/>
  <c r="Q2929" i="1"/>
  <c r="R2929" i="1" s="1"/>
  <c r="Q2930" i="1"/>
  <c r="R2930" i="1" s="1"/>
  <c r="Q2931" i="1"/>
  <c r="R2931" i="1" s="1"/>
  <c r="Q2932" i="1"/>
  <c r="R2932" i="1" s="1"/>
  <c r="Q2933" i="1"/>
  <c r="R2933" i="1" s="1"/>
  <c r="Q2934" i="1"/>
  <c r="R2934" i="1" s="1"/>
  <c r="Q2935" i="1"/>
  <c r="R2935" i="1" s="1"/>
  <c r="Q2936" i="1"/>
  <c r="R2936" i="1" s="1"/>
  <c r="Q2937" i="1"/>
  <c r="R2937" i="1" s="1"/>
  <c r="Q2938" i="1"/>
  <c r="R2938" i="1" s="1"/>
  <c r="Q2939" i="1"/>
  <c r="R2939" i="1" s="1"/>
  <c r="Q2940" i="1"/>
  <c r="R2940" i="1" s="1"/>
  <c r="Q2941" i="1"/>
  <c r="R2941" i="1" s="1"/>
  <c r="Q2942" i="1"/>
  <c r="R2942" i="1" s="1"/>
  <c r="Q2943" i="1"/>
  <c r="R2943" i="1" s="1"/>
  <c r="Q2944" i="1"/>
  <c r="R2944" i="1" s="1"/>
  <c r="Q2945" i="1"/>
  <c r="R2945" i="1" s="1"/>
  <c r="Q2946" i="1"/>
  <c r="R2946" i="1" s="1"/>
  <c r="Q2947" i="1"/>
  <c r="R2947" i="1" s="1"/>
  <c r="Q2948" i="1"/>
  <c r="R2948" i="1" s="1"/>
  <c r="Q2949" i="1"/>
  <c r="R2949" i="1" s="1"/>
  <c r="Q2950" i="1"/>
  <c r="R2950" i="1" s="1"/>
  <c r="Q2951" i="1"/>
  <c r="R2951" i="1" s="1"/>
  <c r="Q2952" i="1"/>
  <c r="R2952" i="1" s="1"/>
  <c r="Q2953" i="1"/>
  <c r="R2953" i="1" s="1"/>
  <c r="Q2954" i="1"/>
  <c r="R2954" i="1" s="1"/>
  <c r="Q2955" i="1"/>
  <c r="R2955" i="1" s="1"/>
  <c r="Q2956" i="1"/>
  <c r="R2956" i="1" s="1"/>
  <c r="Q2957" i="1"/>
  <c r="R2957" i="1" s="1"/>
  <c r="Q2958" i="1"/>
  <c r="R2958" i="1" s="1"/>
  <c r="Q2959" i="1"/>
  <c r="R2959" i="1" s="1"/>
  <c r="Q2960" i="1"/>
  <c r="R2960" i="1" s="1"/>
  <c r="Q2961" i="1"/>
  <c r="R2961" i="1" s="1"/>
  <c r="Q2962" i="1"/>
  <c r="R2962" i="1" s="1"/>
  <c r="Q2963" i="1"/>
  <c r="R2963" i="1" s="1"/>
  <c r="Q2964" i="1"/>
  <c r="R2964" i="1" s="1"/>
  <c r="Q2965" i="1"/>
  <c r="R2965" i="1" s="1"/>
  <c r="Q2966" i="1"/>
  <c r="R2966" i="1" s="1"/>
  <c r="Q2967" i="1"/>
  <c r="R2967" i="1" s="1"/>
  <c r="Q2968" i="1"/>
  <c r="R2968" i="1" s="1"/>
  <c r="Q2969" i="1"/>
  <c r="R2969" i="1" s="1"/>
  <c r="Q2970" i="1"/>
  <c r="R2970" i="1" s="1"/>
  <c r="Q2971" i="1"/>
  <c r="R2971" i="1" s="1"/>
  <c r="Q2972" i="1"/>
  <c r="R2972" i="1" s="1"/>
  <c r="Q2973" i="1"/>
  <c r="R2973" i="1" s="1"/>
  <c r="Q2974" i="1"/>
  <c r="R2974" i="1" s="1"/>
  <c r="Q2975" i="1"/>
  <c r="R2975" i="1" s="1"/>
  <c r="Q2976" i="1"/>
  <c r="R2976" i="1" s="1"/>
  <c r="Q2977" i="1"/>
  <c r="R2977" i="1" s="1"/>
  <c r="Q2978" i="1"/>
  <c r="R2978" i="1" s="1"/>
  <c r="Q2979" i="1"/>
  <c r="R2979" i="1" s="1"/>
  <c r="Q2980" i="1"/>
  <c r="R2980" i="1" s="1"/>
  <c r="Q2981" i="1"/>
  <c r="R2981" i="1" s="1"/>
  <c r="Q2982" i="1"/>
  <c r="R2982" i="1" s="1"/>
  <c r="Q2983" i="1"/>
  <c r="R2983" i="1" s="1"/>
  <c r="Q2984" i="1"/>
  <c r="R2984" i="1" s="1"/>
  <c r="Q2985" i="1"/>
  <c r="R2985" i="1" s="1"/>
  <c r="Q2986" i="1"/>
  <c r="R2986" i="1" s="1"/>
  <c r="Q2987" i="1"/>
  <c r="R2987" i="1" s="1"/>
  <c r="Q2988" i="1"/>
  <c r="R2988" i="1" s="1"/>
  <c r="Q2989" i="1"/>
  <c r="R2989" i="1" s="1"/>
  <c r="Q2990" i="1"/>
  <c r="R2990" i="1" s="1"/>
  <c r="Q2991" i="1"/>
  <c r="R2991" i="1" s="1"/>
  <c r="Q2992" i="1"/>
  <c r="R2992" i="1" s="1"/>
  <c r="Q2993" i="1"/>
  <c r="R2993" i="1" s="1"/>
  <c r="Q2994" i="1"/>
  <c r="R2994" i="1" s="1"/>
  <c r="Q2995" i="1"/>
  <c r="R2995" i="1" s="1"/>
  <c r="Q2996" i="1"/>
  <c r="R2996" i="1" s="1"/>
  <c r="Q2997" i="1"/>
  <c r="R2997" i="1" s="1"/>
  <c r="Q2998" i="1"/>
  <c r="R2998" i="1" s="1"/>
  <c r="Q2999" i="1"/>
  <c r="R2999" i="1" s="1"/>
  <c r="Q3000" i="1"/>
  <c r="R3000" i="1" s="1"/>
  <c r="Q3001" i="1"/>
  <c r="R3001" i="1" s="1"/>
  <c r="Q3002" i="1"/>
  <c r="R3002" i="1" s="1"/>
  <c r="Q3003" i="1"/>
  <c r="R3003" i="1" s="1"/>
  <c r="Q3004" i="1"/>
  <c r="R3004" i="1" s="1"/>
  <c r="Q3005" i="1"/>
  <c r="R3005" i="1" s="1"/>
  <c r="Q3006" i="1"/>
  <c r="R3006" i="1" s="1"/>
  <c r="Q3007" i="1"/>
  <c r="R3007" i="1" s="1"/>
  <c r="Q3008" i="1"/>
  <c r="R3008" i="1" s="1"/>
  <c r="Q3009" i="1"/>
  <c r="R3009" i="1" s="1"/>
  <c r="Q3010" i="1"/>
  <c r="R3010" i="1" s="1"/>
  <c r="Q3011" i="1"/>
  <c r="R3011" i="1" s="1"/>
  <c r="Q3012" i="1"/>
  <c r="R3012" i="1" s="1"/>
  <c r="Q3013" i="1"/>
  <c r="R3013" i="1" s="1"/>
  <c r="Q3014" i="1"/>
  <c r="R3014" i="1" s="1"/>
  <c r="Q3015" i="1"/>
  <c r="R3015" i="1" s="1"/>
  <c r="Q3016" i="1"/>
  <c r="R3016" i="1" s="1"/>
  <c r="Q3017" i="1"/>
  <c r="R3017" i="1" s="1"/>
  <c r="Q3018" i="1"/>
  <c r="R3018" i="1" s="1"/>
  <c r="Q3019" i="1"/>
  <c r="R3019" i="1" s="1"/>
  <c r="Q3020" i="1"/>
  <c r="R3020" i="1" s="1"/>
  <c r="Q3021" i="1"/>
  <c r="R3021" i="1" s="1"/>
  <c r="Q3022" i="1"/>
  <c r="R3022" i="1" s="1"/>
  <c r="Q3023" i="1"/>
  <c r="R3023" i="1" s="1"/>
  <c r="Q3024" i="1"/>
  <c r="R3024" i="1" s="1"/>
  <c r="Q3025" i="1"/>
  <c r="R3025" i="1" s="1"/>
  <c r="Q3026" i="1"/>
  <c r="R3026" i="1" s="1"/>
  <c r="Q3027" i="1"/>
  <c r="R3027" i="1" s="1"/>
  <c r="Q3028" i="1"/>
  <c r="R3028" i="1" s="1"/>
  <c r="Q3029" i="1"/>
  <c r="R3029" i="1" s="1"/>
  <c r="Q3030" i="1"/>
  <c r="R3030" i="1" s="1"/>
  <c r="Q3031" i="1"/>
  <c r="R3031" i="1" s="1"/>
  <c r="Q3032" i="1"/>
  <c r="R3032" i="1" s="1"/>
  <c r="Q3033" i="1"/>
  <c r="R3033" i="1" s="1"/>
  <c r="Q3034" i="1"/>
  <c r="R3034" i="1" s="1"/>
  <c r="Q3035" i="1"/>
  <c r="R3035" i="1" s="1"/>
  <c r="Q3036" i="1"/>
  <c r="R3036" i="1" s="1"/>
  <c r="Q3037" i="1"/>
  <c r="R3037" i="1" s="1"/>
  <c r="Q3038" i="1"/>
  <c r="R3038" i="1" s="1"/>
  <c r="Q3039" i="1"/>
  <c r="R3039" i="1" s="1"/>
  <c r="Q3040" i="1"/>
  <c r="R3040" i="1" s="1"/>
  <c r="Q3041" i="1"/>
  <c r="R3041" i="1" s="1"/>
  <c r="Q3042" i="1"/>
  <c r="R3042" i="1" s="1"/>
  <c r="Q3043" i="1"/>
  <c r="R3043" i="1" s="1"/>
  <c r="Q3044" i="1"/>
  <c r="R3044" i="1" s="1"/>
  <c r="Q3045" i="1"/>
  <c r="R3045" i="1" s="1"/>
  <c r="Q3046" i="1"/>
  <c r="R3046" i="1" s="1"/>
  <c r="Q3047" i="1"/>
  <c r="R3047" i="1" s="1"/>
  <c r="Q3048" i="1"/>
  <c r="R3048" i="1" s="1"/>
  <c r="Q3049" i="1"/>
  <c r="R3049" i="1" s="1"/>
  <c r="Q3050" i="1"/>
  <c r="R3050" i="1" s="1"/>
  <c r="Q3051" i="1"/>
  <c r="R3051" i="1" s="1"/>
  <c r="Q3052" i="1"/>
  <c r="R3052" i="1" s="1"/>
  <c r="Q3053" i="1"/>
  <c r="R3053" i="1" s="1"/>
  <c r="Q3054" i="1"/>
  <c r="R3054" i="1" s="1"/>
  <c r="Q3055" i="1"/>
  <c r="R3055" i="1" s="1"/>
  <c r="Q3056" i="1"/>
  <c r="R3056" i="1" s="1"/>
  <c r="Q3057" i="1"/>
  <c r="R3057" i="1" s="1"/>
  <c r="Q3058" i="1"/>
  <c r="R3058" i="1" s="1"/>
  <c r="Q3059" i="1"/>
  <c r="R3059" i="1" s="1"/>
  <c r="Q3060" i="1"/>
  <c r="R3060" i="1" s="1"/>
  <c r="Q3061" i="1"/>
  <c r="R3061" i="1" s="1"/>
  <c r="Q3062" i="1"/>
  <c r="R3062" i="1" s="1"/>
  <c r="Q3063" i="1"/>
  <c r="R3063" i="1" s="1"/>
  <c r="Q3064" i="1"/>
  <c r="R3064" i="1" s="1"/>
  <c r="Q3065" i="1"/>
  <c r="R3065" i="1" s="1"/>
  <c r="Q3066" i="1"/>
  <c r="R3066" i="1" s="1"/>
  <c r="Q3067" i="1"/>
  <c r="R3067" i="1" s="1"/>
  <c r="Q3068" i="1"/>
  <c r="R3068" i="1" s="1"/>
  <c r="Q3069" i="1"/>
  <c r="R3069" i="1" s="1"/>
  <c r="Q3070" i="1"/>
  <c r="R3070" i="1" s="1"/>
  <c r="Q3071" i="1"/>
  <c r="R3071" i="1" s="1"/>
  <c r="Q3072" i="1"/>
  <c r="R3072" i="1" s="1"/>
  <c r="Q3073" i="1"/>
  <c r="R3073" i="1" s="1"/>
  <c r="Q3074" i="1"/>
  <c r="R3074" i="1" s="1"/>
  <c r="Q3075" i="1"/>
  <c r="R3075" i="1" s="1"/>
  <c r="Q3076" i="1"/>
  <c r="R3076" i="1" s="1"/>
  <c r="Q3077" i="1"/>
  <c r="R3077" i="1" s="1"/>
  <c r="Q3078" i="1"/>
  <c r="R3078" i="1" s="1"/>
  <c r="Q3079" i="1"/>
  <c r="R3079" i="1" s="1"/>
  <c r="Q3080" i="1"/>
  <c r="R3080" i="1" s="1"/>
  <c r="Q3081" i="1"/>
  <c r="R3081" i="1" s="1"/>
  <c r="Q3082" i="1"/>
  <c r="R3082" i="1" s="1"/>
  <c r="Q3083" i="1"/>
  <c r="R3083" i="1" s="1"/>
  <c r="Q3084" i="1"/>
  <c r="R3084" i="1" s="1"/>
  <c r="Q3085" i="1"/>
  <c r="R3085" i="1" s="1"/>
  <c r="Q3086" i="1"/>
  <c r="R3086" i="1" s="1"/>
  <c r="Q3087" i="1"/>
  <c r="R3087" i="1" s="1"/>
  <c r="Q3088" i="1"/>
  <c r="R3088" i="1" s="1"/>
  <c r="Q3089" i="1"/>
  <c r="R3089" i="1" s="1"/>
  <c r="Q3090" i="1"/>
  <c r="R3090" i="1" s="1"/>
  <c r="Q3091" i="1"/>
  <c r="R3091" i="1" s="1"/>
  <c r="Q3092" i="1"/>
  <c r="R3092" i="1" s="1"/>
  <c r="Q3093" i="1"/>
  <c r="R3093" i="1" s="1"/>
  <c r="Q3094" i="1"/>
  <c r="R3094" i="1" s="1"/>
  <c r="Q3095" i="1"/>
  <c r="R3095" i="1" s="1"/>
  <c r="Q3096" i="1"/>
  <c r="R3096" i="1" s="1"/>
  <c r="Q3097" i="1"/>
  <c r="R3097" i="1" s="1"/>
  <c r="Q3098" i="1"/>
  <c r="R3098" i="1" s="1"/>
  <c r="Q3099" i="1"/>
  <c r="R3099" i="1" s="1"/>
  <c r="Q3100" i="1"/>
  <c r="R3100" i="1" s="1"/>
  <c r="Q3101" i="1"/>
  <c r="R3101" i="1" s="1"/>
  <c r="Q3102" i="1"/>
  <c r="R3102" i="1" s="1"/>
  <c r="Q3103" i="1"/>
  <c r="R3103" i="1" s="1"/>
  <c r="Q3104" i="1"/>
  <c r="R3104" i="1" s="1"/>
  <c r="Q3105" i="1"/>
  <c r="R3105" i="1" s="1"/>
  <c r="Q3106" i="1"/>
  <c r="R3106" i="1" s="1"/>
  <c r="Q3107" i="1"/>
  <c r="R3107" i="1" s="1"/>
  <c r="Q3108" i="1"/>
  <c r="R3108" i="1" s="1"/>
  <c r="Q3109" i="1"/>
  <c r="R3109" i="1" s="1"/>
  <c r="Q3110" i="1"/>
  <c r="R3110" i="1" s="1"/>
  <c r="Q3111" i="1"/>
  <c r="R3111" i="1" s="1"/>
  <c r="Q3112" i="1"/>
  <c r="R3112" i="1" s="1"/>
  <c r="Q3113" i="1"/>
  <c r="R3113" i="1" s="1"/>
  <c r="Q3114" i="1"/>
  <c r="R3114" i="1" s="1"/>
  <c r="Q3115" i="1"/>
  <c r="R3115" i="1" s="1"/>
  <c r="Q3116" i="1"/>
  <c r="R3116" i="1" s="1"/>
  <c r="Q3117" i="1"/>
  <c r="R3117" i="1" s="1"/>
  <c r="Q3118" i="1"/>
  <c r="R3118" i="1" s="1"/>
  <c r="Q3119" i="1"/>
  <c r="R3119" i="1" s="1"/>
  <c r="Q3120" i="1"/>
  <c r="R3120" i="1" s="1"/>
  <c r="Q3121" i="1"/>
  <c r="R3121" i="1" s="1"/>
  <c r="Q3122" i="1"/>
  <c r="R3122" i="1" s="1"/>
  <c r="Q3123" i="1"/>
  <c r="R3123" i="1" s="1"/>
  <c r="Q3124" i="1"/>
  <c r="R3124" i="1" s="1"/>
  <c r="Q3125" i="1"/>
  <c r="R3125" i="1" s="1"/>
  <c r="Q3126" i="1"/>
  <c r="R3126" i="1" s="1"/>
  <c r="Q3127" i="1"/>
  <c r="R3127" i="1" s="1"/>
  <c r="Q3128" i="1"/>
  <c r="R3128" i="1" s="1"/>
  <c r="Q3129" i="1"/>
  <c r="R3129" i="1" s="1"/>
  <c r="Q3130" i="1"/>
  <c r="R3130" i="1" s="1"/>
  <c r="Q3131" i="1"/>
  <c r="R3131" i="1" s="1"/>
  <c r="Q3132" i="1"/>
  <c r="R3132" i="1" s="1"/>
  <c r="Q3133" i="1"/>
  <c r="R3133" i="1" s="1"/>
  <c r="Q3134" i="1"/>
  <c r="R3134" i="1" s="1"/>
  <c r="Q3135" i="1"/>
  <c r="R3135" i="1" s="1"/>
  <c r="Q3136" i="1"/>
  <c r="R3136" i="1" s="1"/>
  <c r="Q3137" i="1"/>
  <c r="R3137" i="1" s="1"/>
  <c r="Q3138" i="1"/>
  <c r="R3138" i="1" s="1"/>
  <c r="Q3139" i="1"/>
  <c r="R3139" i="1" s="1"/>
  <c r="Q3140" i="1"/>
  <c r="R3140" i="1" s="1"/>
  <c r="Q3141" i="1"/>
  <c r="R3141" i="1" s="1"/>
  <c r="Q3142" i="1"/>
  <c r="R3142" i="1" s="1"/>
  <c r="Q3143" i="1"/>
  <c r="R3143" i="1" s="1"/>
  <c r="Q3144" i="1"/>
  <c r="R3144" i="1" s="1"/>
  <c r="Q3145" i="1"/>
  <c r="R3145" i="1" s="1"/>
  <c r="Q3146" i="1"/>
  <c r="R3146" i="1" s="1"/>
  <c r="Q3147" i="1"/>
  <c r="R3147" i="1" s="1"/>
  <c r="Q3148" i="1"/>
  <c r="R3148" i="1" s="1"/>
  <c r="Q3149" i="1"/>
  <c r="R3149" i="1" s="1"/>
  <c r="Q3150" i="1"/>
  <c r="R3150" i="1" s="1"/>
  <c r="Q3151" i="1"/>
  <c r="R3151" i="1" s="1"/>
  <c r="Q3152" i="1"/>
  <c r="R3152" i="1" s="1"/>
  <c r="Q3153" i="1"/>
  <c r="R3153" i="1" s="1"/>
  <c r="Q3154" i="1"/>
  <c r="R3154" i="1" s="1"/>
  <c r="Q3155" i="1"/>
  <c r="R3155" i="1" s="1"/>
  <c r="Q3156" i="1"/>
  <c r="R3156" i="1" s="1"/>
  <c r="Q3157" i="1"/>
  <c r="R3157" i="1" s="1"/>
  <c r="Q3158" i="1"/>
  <c r="R3158" i="1" s="1"/>
  <c r="Q3159" i="1"/>
  <c r="R3159" i="1" s="1"/>
  <c r="Q3160" i="1"/>
  <c r="R3160" i="1" s="1"/>
  <c r="Q3161" i="1"/>
  <c r="R3161" i="1" s="1"/>
  <c r="Q3162" i="1"/>
  <c r="R3162" i="1" s="1"/>
  <c r="Q3163" i="1"/>
  <c r="R3163" i="1" s="1"/>
  <c r="Q3164" i="1"/>
  <c r="R3164" i="1" s="1"/>
  <c r="Q3165" i="1"/>
  <c r="R3165" i="1" s="1"/>
  <c r="Q3166" i="1"/>
  <c r="R3166" i="1" s="1"/>
  <c r="Q3167" i="1"/>
  <c r="R3167" i="1" s="1"/>
  <c r="Q3168" i="1"/>
  <c r="R3168" i="1" s="1"/>
  <c r="Q3169" i="1"/>
  <c r="R3169" i="1" s="1"/>
  <c r="Q3170" i="1"/>
  <c r="R3170" i="1" s="1"/>
  <c r="Q3171" i="1"/>
  <c r="R3171" i="1" s="1"/>
  <c r="Q3172" i="1"/>
  <c r="R3172" i="1" s="1"/>
  <c r="Q3173" i="1"/>
  <c r="R3173" i="1" s="1"/>
  <c r="Q3174" i="1"/>
  <c r="R3174" i="1" s="1"/>
  <c r="Q3175" i="1"/>
  <c r="R3175" i="1" s="1"/>
  <c r="Q3176" i="1"/>
  <c r="R3176" i="1" s="1"/>
  <c r="Q3177" i="1"/>
  <c r="R3177" i="1" s="1"/>
  <c r="Q3178" i="1"/>
  <c r="R3178" i="1" s="1"/>
  <c r="Q3179" i="1"/>
  <c r="R3179" i="1" s="1"/>
  <c r="Q3180" i="1"/>
  <c r="R3180" i="1" s="1"/>
  <c r="Q3181" i="1"/>
  <c r="R3181" i="1" s="1"/>
  <c r="Q3182" i="1"/>
  <c r="R3182" i="1" s="1"/>
  <c r="Q3183" i="1"/>
  <c r="R3183" i="1" s="1"/>
  <c r="Q3184" i="1"/>
  <c r="R3184" i="1" s="1"/>
  <c r="Q3185" i="1"/>
  <c r="R3185" i="1" s="1"/>
  <c r="Q3186" i="1"/>
  <c r="R3186" i="1" s="1"/>
  <c r="Q3187" i="1"/>
  <c r="R3187" i="1" s="1"/>
  <c r="Q3188" i="1"/>
  <c r="R3188" i="1" s="1"/>
  <c r="Q3189" i="1"/>
  <c r="R3189" i="1" s="1"/>
  <c r="Q3190" i="1"/>
  <c r="R3190" i="1" s="1"/>
  <c r="Q3191" i="1"/>
  <c r="R3191" i="1" s="1"/>
  <c r="Q3192" i="1"/>
  <c r="R3192" i="1" s="1"/>
  <c r="Q3193" i="1"/>
  <c r="R3193" i="1" s="1"/>
  <c r="Q3194" i="1"/>
  <c r="R3194" i="1" s="1"/>
  <c r="Q3195" i="1"/>
  <c r="R3195" i="1" s="1"/>
  <c r="Q3196" i="1"/>
  <c r="R3196" i="1" s="1"/>
  <c r="Q3197" i="1"/>
  <c r="R3197" i="1" s="1"/>
  <c r="Q3198" i="1"/>
  <c r="R3198" i="1" s="1"/>
  <c r="Q3199" i="1"/>
  <c r="R3199" i="1" s="1"/>
  <c r="Q3200" i="1"/>
  <c r="R3200" i="1" s="1"/>
  <c r="Q3201" i="1"/>
  <c r="R3201" i="1" s="1"/>
  <c r="Q3202" i="1"/>
  <c r="R3202" i="1" s="1"/>
  <c r="Q3203" i="1"/>
  <c r="R3203" i="1" s="1"/>
  <c r="Q3204" i="1"/>
  <c r="R3204" i="1" s="1"/>
  <c r="Q3205" i="1"/>
  <c r="R3205" i="1" s="1"/>
  <c r="Q3206" i="1"/>
  <c r="R3206" i="1" s="1"/>
  <c r="Q3207" i="1"/>
  <c r="R3207" i="1" s="1"/>
  <c r="Q3208" i="1"/>
  <c r="R3208" i="1" s="1"/>
  <c r="Q3209" i="1"/>
  <c r="R3209" i="1" s="1"/>
  <c r="Q3210" i="1"/>
  <c r="R3210" i="1" s="1"/>
  <c r="Q3211" i="1"/>
  <c r="R3211" i="1" s="1"/>
  <c r="Q3212" i="1"/>
  <c r="R3212" i="1" s="1"/>
  <c r="Q3213" i="1"/>
  <c r="R3213" i="1" s="1"/>
  <c r="Q3214" i="1"/>
  <c r="R3214" i="1" s="1"/>
  <c r="Q3215" i="1"/>
  <c r="R3215" i="1" s="1"/>
  <c r="Q3216" i="1"/>
  <c r="R3216" i="1" s="1"/>
  <c r="Q3217" i="1"/>
  <c r="R3217" i="1" s="1"/>
  <c r="Q3218" i="1"/>
  <c r="R3218" i="1" s="1"/>
  <c r="Q3219" i="1"/>
  <c r="R3219" i="1" s="1"/>
  <c r="Q3220" i="1"/>
  <c r="R3220" i="1" s="1"/>
  <c r="Q3221" i="1"/>
  <c r="R3221" i="1" s="1"/>
  <c r="Q3222" i="1"/>
  <c r="R3222" i="1" s="1"/>
  <c r="Q3223" i="1"/>
  <c r="R3223" i="1" s="1"/>
  <c r="Q3224" i="1"/>
  <c r="R3224" i="1" s="1"/>
  <c r="Q3225" i="1"/>
  <c r="R3225" i="1" s="1"/>
  <c r="Q3226" i="1"/>
  <c r="R3226" i="1" s="1"/>
  <c r="Q3227" i="1"/>
  <c r="R3227" i="1" s="1"/>
  <c r="Q3228" i="1"/>
  <c r="R3228" i="1" s="1"/>
  <c r="Q3229" i="1"/>
  <c r="R3229" i="1" s="1"/>
  <c r="Q3230" i="1"/>
  <c r="R3230" i="1" s="1"/>
  <c r="Q3231" i="1"/>
  <c r="R3231" i="1" s="1"/>
  <c r="Q3232" i="1"/>
  <c r="R3232" i="1" s="1"/>
  <c r="Q3233" i="1"/>
  <c r="R3233" i="1" s="1"/>
  <c r="Q3234" i="1"/>
  <c r="R3234" i="1" s="1"/>
  <c r="Q3235" i="1"/>
  <c r="R3235" i="1" s="1"/>
  <c r="Q3236" i="1"/>
  <c r="R3236" i="1" s="1"/>
  <c r="Q3237" i="1"/>
  <c r="R3237" i="1" s="1"/>
  <c r="Q3238" i="1"/>
  <c r="R3238" i="1" s="1"/>
  <c r="Q3239" i="1"/>
  <c r="R3239" i="1" s="1"/>
  <c r="Q3240" i="1"/>
  <c r="R3240" i="1" s="1"/>
  <c r="Q3241" i="1"/>
  <c r="R3241" i="1" s="1"/>
  <c r="Q3242" i="1"/>
  <c r="R3242" i="1" s="1"/>
  <c r="Q3243" i="1"/>
  <c r="R3243" i="1" s="1"/>
  <c r="Q3244" i="1"/>
  <c r="R3244" i="1" s="1"/>
  <c r="Q3245" i="1"/>
  <c r="R3245" i="1" s="1"/>
  <c r="Q3246" i="1"/>
  <c r="R3246" i="1" s="1"/>
  <c r="Q3247" i="1"/>
  <c r="R3247" i="1" s="1"/>
  <c r="Q3248" i="1"/>
  <c r="R3248" i="1" s="1"/>
  <c r="Q3249" i="1"/>
  <c r="R3249" i="1" s="1"/>
  <c r="Q3250" i="1"/>
  <c r="R3250" i="1" s="1"/>
  <c r="Q3251" i="1"/>
  <c r="R3251" i="1" s="1"/>
  <c r="Q3252" i="1"/>
  <c r="R3252" i="1" s="1"/>
  <c r="Q3253" i="1"/>
  <c r="R3253" i="1" s="1"/>
  <c r="Q3254" i="1"/>
  <c r="R3254" i="1" s="1"/>
  <c r="Q3255" i="1"/>
  <c r="R3255" i="1" s="1"/>
  <c r="Q3256" i="1"/>
  <c r="R3256" i="1" s="1"/>
  <c r="Q3257" i="1"/>
  <c r="R3257" i="1" s="1"/>
  <c r="Q3258" i="1"/>
  <c r="R3258" i="1" s="1"/>
  <c r="Q3259" i="1"/>
  <c r="R3259" i="1" s="1"/>
  <c r="Q3260" i="1"/>
  <c r="R3260" i="1" s="1"/>
  <c r="Q3261" i="1"/>
  <c r="R3261" i="1" s="1"/>
  <c r="Q3262" i="1"/>
  <c r="R3262" i="1" s="1"/>
  <c r="Q3263" i="1"/>
  <c r="R3263" i="1" s="1"/>
  <c r="Q3264" i="1"/>
  <c r="R3264" i="1" s="1"/>
  <c r="Q3265" i="1"/>
  <c r="R3265" i="1" s="1"/>
  <c r="Q3266" i="1"/>
  <c r="R3266" i="1" s="1"/>
  <c r="Q3267" i="1"/>
  <c r="R3267" i="1" s="1"/>
  <c r="Q3268" i="1"/>
  <c r="R3268" i="1" s="1"/>
  <c r="Q3269" i="1"/>
  <c r="R3269" i="1" s="1"/>
  <c r="Q3270" i="1"/>
  <c r="R3270" i="1" s="1"/>
  <c r="Q3271" i="1"/>
  <c r="R3271" i="1" s="1"/>
  <c r="Q3272" i="1"/>
  <c r="R3272" i="1" s="1"/>
  <c r="Q3273" i="1"/>
  <c r="R3273" i="1" s="1"/>
  <c r="Q3274" i="1"/>
  <c r="R3274" i="1" s="1"/>
  <c r="Q3275" i="1"/>
  <c r="R3275" i="1" s="1"/>
  <c r="Q3276" i="1"/>
  <c r="R3276" i="1" s="1"/>
  <c r="Q3277" i="1"/>
  <c r="R3277" i="1" s="1"/>
  <c r="Q3278" i="1"/>
  <c r="R3278" i="1" s="1"/>
  <c r="Q3279" i="1"/>
  <c r="R3279" i="1" s="1"/>
  <c r="Q3280" i="1"/>
  <c r="R3280" i="1" s="1"/>
  <c r="Q3281" i="1"/>
  <c r="R3281" i="1" s="1"/>
  <c r="Q3282" i="1"/>
  <c r="R3282" i="1" s="1"/>
  <c r="Q3283" i="1"/>
  <c r="R3283" i="1" s="1"/>
  <c r="Q3284" i="1"/>
  <c r="R3284" i="1" s="1"/>
  <c r="Q3285" i="1"/>
  <c r="R3285" i="1" s="1"/>
  <c r="Q3286" i="1"/>
  <c r="R3286" i="1" s="1"/>
  <c r="Q3287" i="1"/>
  <c r="R3287" i="1" s="1"/>
  <c r="Q3288" i="1"/>
  <c r="R3288" i="1" s="1"/>
  <c r="Q3289" i="1"/>
  <c r="R3289" i="1" s="1"/>
  <c r="Q3290" i="1"/>
  <c r="R3290" i="1" s="1"/>
  <c r="Q3291" i="1"/>
  <c r="R3291" i="1" s="1"/>
  <c r="Q3292" i="1"/>
  <c r="R3292" i="1" s="1"/>
  <c r="Q3293" i="1"/>
  <c r="R3293" i="1" s="1"/>
  <c r="Q3294" i="1"/>
  <c r="R3294" i="1" s="1"/>
  <c r="Q3295" i="1"/>
  <c r="R3295" i="1" s="1"/>
  <c r="Q3296" i="1"/>
  <c r="R3296" i="1" s="1"/>
  <c r="Q3297" i="1"/>
  <c r="R3297" i="1" s="1"/>
  <c r="Q3298" i="1"/>
  <c r="R3298" i="1" s="1"/>
  <c r="Q3299" i="1"/>
  <c r="R3299" i="1" s="1"/>
  <c r="Q3300" i="1"/>
  <c r="R3300" i="1" s="1"/>
  <c r="Q3301" i="1"/>
  <c r="R3301" i="1" s="1"/>
  <c r="Q3302" i="1"/>
  <c r="R3302" i="1" s="1"/>
  <c r="Q3303" i="1"/>
  <c r="R3303" i="1" s="1"/>
  <c r="Q3304" i="1"/>
  <c r="R3304" i="1" s="1"/>
  <c r="Q3305" i="1"/>
  <c r="R3305" i="1" s="1"/>
  <c r="Q3306" i="1"/>
  <c r="R3306" i="1" s="1"/>
  <c r="Q3307" i="1"/>
  <c r="R3307" i="1" s="1"/>
  <c r="Q3308" i="1"/>
  <c r="R3308" i="1" s="1"/>
  <c r="Q3309" i="1"/>
  <c r="R3309" i="1" s="1"/>
  <c r="Q3310" i="1"/>
  <c r="R3310" i="1" s="1"/>
  <c r="Q3311" i="1"/>
  <c r="R3311" i="1" s="1"/>
  <c r="Q3312" i="1"/>
  <c r="R3312" i="1" s="1"/>
  <c r="Q3313" i="1"/>
  <c r="R3313" i="1" s="1"/>
  <c r="Q3314" i="1"/>
  <c r="R3314" i="1" s="1"/>
  <c r="Q3315" i="1"/>
  <c r="R3315" i="1" s="1"/>
  <c r="Q3316" i="1"/>
  <c r="R3316" i="1" s="1"/>
  <c r="Q3317" i="1"/>
  <c r="R3317" i="1" s="1"/>
  <c r="Q3318" i="1"/>
  <c r="R3318" i="1" s="1"/>
  <c r="Q3319" i="1"/>
  <c r="R3319" i="1" s="1"/>
  <c r="Q3320" i="1"/>
  <c r="R3320" i="1" s="1"/>
  <c r="Q3321" i="1"/>
  <c r="R3321" i="1" s="1"/>
  <c r="Q3322" i="1"/>
  <c r="R3322" i="1" s="1"/>
  <c r="Q3323" i="1"/>
  <c r="R3323" i="1" s="1"/>
  <c r="Q3324" i="1"/>
  <c r="R3324" i="1" s="1"/>
  <c r="Q3325" i="1"/>
  <c r="R3325" i="1" s="1"/>
  <c r="Q3326" i="1"/>
  <c r="R3326" i="1" s="1"/>
  <c r="Q3327" i="1"/>
  <c r="R3327" i="1" s="1"/>
  <c r="Q3328" i="1"/>
  <c r="R3328" i="1" s="1"/>
  <c r="Q3329" i="1"/>
  <c r="R3329" i="1" s="1"/>
  <c r="Q3330" i="1"/>
  <c r="R3330" i="1" s="1"/>
  <c r="Q3331" i="1"/>
  <c r="R3331" i="1" s="1"/>
  <c r="Q3332" i="1"/>
  <c r="R3332" i="1" s="1"/>
  <c r="Q3333" i="1"/>
  <c r="R3333" i="1" s="1"/>
  <c r="Q3334" i="1"/>
  <c r="R3334" i="1" s="1"/>
  <c r="Q3335" i="1"/>
  <c r="R3335" i="1" s="1"/>
  <c r="Q3336" i="1"/>
  <c r="R3336" i="1" s="1"/>
  <c r="Q3337" i="1"/>
  <c r="R3337" i="1" s="1"/>
  <c r="Q3338" i="1"/>
  <c r="R3338" i="1" s="1"/>
  <c r="Q3339" i="1"/>
  <c r="R3339" i="1" s="1"/>
  <c r="Q3340" i="1"/>
  <c r="R3340" i="1" s="1"/>
  <c r="Q3341" i="1"/>
  <c r="R3341" i="1" s="1"/>
  <c r="Q3342" i="1"/>
  <c r="R3342" i="1" s="1"/>
  <c r="Q3343" i="1"/>
  <c r="R3343" i="1" s="1"/>
  <c r="Q3344" i="1"/>
  <c r="R3344" i="1" s="1"/>
  <c r="Q3345" i="1"/>
  <c r="R3345" i="1" s="1"/>
  <c r="Q3346" i="1"/>
  <c r="R3346" i="1" s="1"/>
  <c r="Q3347" i="1"/>
  <c r="R3347" i="1" s="1"/>
  <c r="Q3348" i="1"/>
  <c r="R3348" i="1" s="1"/>
  <c r="Q3349" i="1"/>
  <c r="R3349" i="1" s="1"/>
  <c r="Q3350" i="1"/>
  <c r="R3350" i="1" s="1"/>
  <c r="Q3351" i="1"/>
  <c r="R3351" i="1" s="1"/>
  <c r="Q3352" i="1"/>
  <c r="R3352" i="1" s="1"/>
  <c r="Q3353" i="1"/>
  <c r="R3353" i="1" s="1"/>
  <c r="Q3354" i="1"/>
  <c r="R3354" i="1" s="1"/>
  <c r="Q3355" i="1"/>
  <c r="R3355" i="1" s="1"/>
  <c r="Q3356" i="1"/>
  <c r="R3356" i="1" s="1"/>
  <c r="Q3357" i="1"/>
  <c r="R3357" i="1" s="1"/>
  <c r="Q3358" i="1"/>
  <c r="R3358" i="1" s="1"/>
  <c r="Q3359" i="1"/>
  <c r="R3359" i="1" s="1"/>
  <c r="Q3360" i="1"/>
  <c r="R3360" i="1" s="1"/>
  <c r="Q3361" i="1"/>
  <c r="R3361" i="1" s="1"/>
  <c r="Q3362" i="1"/>
  <c r="R3362" i="1" s="1"/>
  <c r="Q3363" i="1"/>
  <c r="R3363" i="1" s="1"/>
  <c r="Q3364" i="1"/>
  <c r="R3364" i="1" s="1"/>
  <c r="Q3365" i="1"/>
  <c r="R3365" i="1" s="1"/>
  <c r="Q3366" i="1"/>
  <c r="R3366" i="1" s="1"/>
  <c r="Q3367" i="1"/>
  <c r="R3367" i="1" s="1"/>
  <c r="Q3368" i="1"/>
  <c r="R3368" i="1" s="1"/>
  <c r="Q3369" i="1"/>
  <c r="R3369" i="1" s="1"/>
  <c r="Q3370" i="1"/>
  <c r="R3370" i="1" s="1"/>
  <c r="Q3371" i="1"/>
  <c r="R3371" i="1" s="1"/>
  <c r="Q3372" i="1"/>
  <c r="R3372" i="1" s="1"/>
  <c r="Q3373" i="1"/>
  <c r="R3373" i="1" s="1"/>
  <c r="Q3374" i="1"/>
  <c r="R3374" i="1" s="1"/>
  <c r="Q3375" i="1"/>
  <c r="R3375" i="1" s="1"/>
  <c r="Q3376" i="1"/>
  <c r="R3376" i="1" s="1"/>
  <c r="Q3377" i="1"/>
  <c r="R3377" i="1" s="1"/>
  <c r="Q3378" i="1"/>
  <c r="R3378" i="1" s="1"/>
  <c r="Q3379" i="1"/>
  <c r="R3379" i="1" s="1"/>
  <c r="Q3380" i="1"/>
  <c r="R3380" i="1" s="1"/>
  <c r="Q3381" i="1"/>
  <c r="R3381" i="1" s="1"/>
  <c r="Q3382" i="1"/>
  <c r="R3382" i="1" s="1"/>
  <c r="Q3383" i="1"/>
  <c r="R3383" i="1" s="1"/>
  <c r="Q3384" i="1"/>
  <c r="R3384" i="1" s="1"/>
  <c r="Q3385" i="1"/>
  <c r="R3385" i="1" s="1"/>
  <c r="Q3386" i="1"/>
  <c r="R3386" i="1" s="1"/>
  <c r="Q3387" i="1"/>
  <c r="R3387" i="1" s="1"/>
  <c r="Q3388" i="1"/>
  <c r="R3388" i="1" s="1"/>
  <c r="Q3389" i="1"/>
  <c r="R3389" i="1" s="1"/>
  <c r="Q3390" i="1"/>
  <c r="R3390" i="1" s="1"/>
  <c r="Q3391" i="1"/>
  <c r="R3391" i="1" s="1"/>
  <c r="Q3392" i="1"/>
  <c r="R3392" i="1" s="1"/>
  <c r="Q3393" i="1"/>
  <c r="R3393" i="1" s="1"/>
  <c r="Q3394" i="1"/>
  <c r="R3394" i="1" s="1"/>
  <c r="Q3395" i="1"/>
  <c r="R3395" i="1" s="1"/>
  <c r="Q3396" i="1"/>
  <c r="R3396" i="1" s="1"/>
  <c r="Q3397" i="1"/>
  <c r="R3397" i="1" s="1"/>
  <c r="Q3398" i="1"/>
  <c r="R3398" i="1" s="1"/>
  <c r="Q3399" i="1"/>
  <c r="R3399" i="1" s="1"/>
  <c r="Q3400" i="1"/>
  <c r="R3400" i="1" s="1"/>
  <c r="Q3401" i="1"/>
  <c r="R3401" i="1" s="1"/>
  <c r="Q3402" i="1"/>
  <c r="R3402" i="1" s="1"/>
  <c r="Q3403" i="1"/>
  <c r="R3403" i="1" s="1"/>
  <c r="Q3404" i="1"/>
  <c r="R3404" i="1" s="1"/>
  <c r="Q3405" i="1"/>
  <c r="R3405" i="1" s="1"/>
  <c r="Q3406" i="1"/>
  <c r="R3406" i="1" s="1"/>
  <c r="Q3407" i="1"/>
  <c r="R3407" i="1" s="1"/>
  <c r="Q3408" i="1"/>
  <c r="R3408" i="1" s="1"/>
  <c r="Q3409" i="1"/>
  <c r="R3409" i="1" s="1"/>
  <c r="Q3410" i="1"/>
  <c r="R3410" i="1" s="1"/>
  <c r="Q3411" i="1"/>
  <c r="R3411" i="1" s="1"/>
  <c r="Q3412" i="1"/>
  <c r="R3412" i="1" s="1"/>
  <c r="Q3413" i="1"/>
  <c r="R3413" i="1" s="1"/>
  <c r="Q3414" i="1"/>
  <c r="R3414" i="1" s="1"/>
  <c r="Q3415" i="1"/>
  <c r="R3415" i="1" s="1"/>
  <c r="Q3416" i="1"/>
  <c r="R3416" i="1" s="1"/>
  <c r="Q3417" i="1"/>
  <c r="R3417" i="1" s="1"/>
  <c r="Q3418" i="1"/>
  <c r="R3418" i="1" s="1"/>
  <c r="Q3419" i="1"/>
  <c r="R3419" i="1" s="1"/>
  <c r="Q3420" i="1"/>
  <c r="R3420" i="1" s="1"/>
  <c r="Q3421" i="1"/>
  <c r="R3421" i="1" s="1"/>
  <c r="Q3422" i="1"/>
  <c r="R3422" i="1" s="1"/>
  <c r="Q3423" i="1"/>
  <c r="R3423" i="1" s="1"/>
  <c r="Q3424" i="1"/>
  <c r="R3424" i="1" s="1"/>
  <c r="Q3425" i="1"/>
  <c r="R3425" i="1" s="1"/>
  <c r="Q3426" i="1"/>
  <c r="R3426" i="1" s="1"/>
  <c r="Q3427" i="1"/>
  <c r="R3427" i="1" s="1"/>
  <c r="Q3428" i="1"/>
  <c r="R3428" i="1" s="1"/>
  <c r="Q3429" i="1"/>
  <c r="R3429" i="1" s="1"/>
  <c r="Q3430" i="1"/>
  <c r="R3430" i="1" s="1"/>
  <c r="Q3431" i="1"/>
  <c r="R3431" i="1" s="1"/>
  <c r="Q3432" i="1"/>
  <c r="R3432" i="1" s="1"/>
  <c r="Q3433" i="1"/>
  <c r="R3433" i="1" s="1"/>
  <c r="Q3434" i="1"/>
  <c r="R3434" i="1" s="1"/>
  <c r="Q3435" i="1"/>
  <c r="R3435" i="1" s="1"/>
  <c r="Q3436" i="1"/>
  <c r="R3436" i="1" s="1"/>
  <c r="Q3437" i="1"/>
  <c r="R3437" i="1" s="1"/>
  <c r="Q3438" i="1"/>
  <c r="R3438" i="1" s="1"/>
  <c r="Q3439" i="1"/>
  <c r="R3439" i="1" s="1"/>
  <c r="Q3440" i="1"/>
  <c r="R3440" i="1" s="1"/>
  <c r="Q3441" i="1"/>
  <c r="R3441" i="1" s="1"/>
  <c r="Q3442" i="1"/>
  <c r="R3442" i="1" s="1"/>
  <c r="Q3443" i="1"/>
  <c r="R3443" i="1" s="1"/>
  <c r="Q3444" i="1"/>
  <c r="R3444" i="1" s="1"/>
  <c r="Q3445" i="1"/>
  <c r="R3445" i="1" s="1"/>
  <c r="Q3446" i="1"/>
  <c r="R3446" i="1" s="1"/>
  <c r="Q3447" i="1"/>
  <c r="R3447" i="1" s="1"/>
  <c r="Q3448" i="1"/>
  <c r="R3448" i="1" s="1"/>
  <c r="Q3449" i="1"/>
  <c r="R3449" i="1" s="1"/>
  <c r="Q3450" i="1"/>
  <c r="R3450" i="1" s="1"/>
  <c r="Q3451" i="1"/>
  <c r="R3451" i="1" s="1"/>
  <c r="Q3452" i="1"/>
  <c r="R3452" i="1" s="1"/>
  <c r="Q3453" i="1"/>
  <c r="R3453" i="1" s="1"/>
  <c r="Q3454" i="1"/>
  <c r="R3454" i="1" s="1"/>
  <c r="Q3455" i="1"/>
  <c r="R3455" i="1" s="1"/>
  <c r="Q3456" i="1"/>
  <c r="R3456" i="1" s="1"/>
  <c r="Q3457" i="1"/>
  <c r="R3457" i="1" s="1"/>
  <c r="Q3458" i="1"/>
  <c r="R3458" i="1" s="1"/>
  <c r="Q3459" i="1"/>
  <c r="R3459" i="1" s="1"/>
  <c r="Q3460" i="1"/>
  <c r="R3460" i="1" s="1"/>
  <c r="Q3461" i="1"/>
  <c r="R3461" i="1" s="1"/>
  <c r="Q3462" i="1"/>
  <c r="R3462" i="1" s="1"/>
  <c r="Q3463" i="1"/>
  <c r="R3463" i="1" s="1"/>
  <c r="Q3464" i="1"/>
  <c r="R3464" i="1" s="1"/>
  <c r="Q3465" i="1"/>
  <c r="R3465" i="1" s="1"/>
  <c r="Q3466" i="1"/>
  <c r="R3466" i="1" s="1"/>
  <c r="Q3467" i="1"/>
  <c r="R3467" i="1" s="1"/>
  <c r="Q3468" i="1"/>
  <c r="R3468" i="1" s="1"/>
  <c r="Q3469" i="1"/>
  <c r="R3469" i="1" s="1"/>
  <c r="Q3470" i="1"/>
  <c r="R3470" i="1" s="1"/>
  <c r="Q3471" i="1"/>
  <c r="R3471" i="1" s="1"/>
  <c r="Q3472" i="1"/>
  <c r="R3472" i="1" s="1"/>
  <c r="Q3473" i="1"/>
  <c r="R3473" i="1" s="1"/>
  <c r="Q3474" i="1"/>
  <c r="R3474" i="1" s="1"/>
  <c r="Q3475" i="1"/>
  <c r="R3475" i="1" s="1"/>
  <c r="Q3476" i="1"/>
  <c r="R3476" i="1" s="1"/>
  <c r="Q3477" i="1"/>
  <c r="R3477" i="1" s="1"/>
  <c r="Q3478" i="1"/>
  <c r="R3478" i="1" s="1"/>
  <c r="Q3479" i="1"/>
  <c r="R3479" i="1" s="1"/>
  <c r="Q3480" i="1"/>
  <c r="R3480" i="1" s="1"/>
  <c r="Q3481" i="1"/>
  <c r="R3481" i="1" s="1"/>
  <c r="Q3482" i="1"/>
  <c r="R3482" i="1" s="1"/>
  <c r="Q3483" i="1"/>
  <c r="R3483" i="1" s="1"/>
  <c r="Q3484" i="1"/>
  <c r="R3484" i="1" s="1"/>
  <c r="Q3485" i="1"/>
  <c r="R3485" i="1" s="1"/>
  <c r="Q3486" i="1"/>
  <c r="R3486" i="1" s="1"/>
  <c r="Q3487" i="1"/>
  <c r="R3487" i="1" s="1"/>
  <c r="Q3488" i="1"/>
  <c r="R3488" i="1" s="1"/>
  <c r="Q3489" i="1"/>
  <c r="R3489" i="1" s="1"/>
  <c r="Q3490" i="1"/>
  <c r="R3490" i="1" s="1"/>
  <c r="Q3491" i="1"/>
  <c r="R3491" i="1" s="1"/>
  <c r="Q3492" i="1"/>
  <c r="R3492" i="1" s="1"/>
  <c r="Q3493" i="1"/>
  <c r="R3493" i="1" s="1"/>
  <c r="Q3494" i="1"/>
  <c r="R3494" i="1" s="1"/>
  <c r="Q3495" i="1"/>
  <c r="R3495" i="1" s="1"/>
  <c r="Q3496" i="1"/>
  <c r="R3496" i="1" s="1"/>
  <c r="Q3497" i="1"/>
  <c r="R3497" i="1" s="1"/>
  <c r="Q3498" i="1"/>
  <c r="R3498" i="1" s="1"/>
  <c r="Q3499" i="1"/>
  <c r="R3499" i="1" s="1"/>
  <c r="Q3500" i="1"/>
  <c r="R3500" i="1" s="1"/>
  <c r="Q3501" i="1"/>
  <c r="R3501" i="1" s="1"/>
  <c r="Q3502" i="1"/>
  <c r="R3502" i="1" s="1"/>
  <c r="Q3503" i="1"/>
  <c r="R3503" i="1" s="1"/>
  <c r="Q3504" i="1"/>
  <c r="R3504" i="1" s="1"/>
  <c r="Q3505" i="1"/>
  <c r="R3505" i="1" s="1"/>
  <c r="Q3506" i="1"/>
  <c r="R3506" i="1" s="1"/>
  <c r="Q3507" i="1"/>
  <c r="R3507" i="1" s="1"/>
  <c r="Q3508" i="1"/>
  <c r="R3508" i="1" s="1"/>
  <c r="Q3509" i="1"/>
  <c r="R3509" i="1" s="1"/>
  <c r="Q3510" i="1"/>
  <c r="R3510" i="1" s="1"/>
  <c r="Q3511" i="1"/>
  <c r="R3511" i="1" s="1"/>
  <c r="Q3512" i="1"/>
  <c r="R3512" i="1" s="1"/>
  <c r="Q3513" i="1"/>
  <c r="R3513" i="1" s="1"/>
  <c r="Q3514" i="1"/>
  <c r="R3514" i="1" s="1"/>
  <c r="Q3515" i="1"/>
  <c r="R3515" i="1" s="1"/>
  <c r="Q3516" i="1"/>
  <c r="R3516" i="1" s="1"/>
  <c r="Q3517" i="1"/>
  <c r="R3517" i="1" s="1"/>
  <c r="Q3518" i="1"/>
  <c r="R3518" i="1" s="1"/>
  <c r="Q3519" i="1"/>
  <c r="R3519" i="1" s="1"/>
  <c r="Q3520" i="1"/>
  <c r="R3520" i="1" s="1"/>
  <c r="Q3521" i="1"/>
  <c r="R3521" i="1" s="1"/>
  <c r="Q3522" i="1"/>
  <c r="R3522" i="1" s="1"/>
  <c r="Q3523" i="1"/>
  <c r="R3523" i="1" s="1"/>
  <c r="Q3524" i="1"/>
  <c r="R3524" i="1" s="1"/>
  <c r="Q3525" i="1"/>
  <c r="R3525" i="1" s="1"/>
  <c r="Q3526" i="1"/>
  <c r="R3526" i="1" s="1"/>
  <c r="Q3527" i="1"/>
  <c r="R3527" i="1" s="1"/>
  <c r="Q3528" i="1"/>
  <c r="R3528" i="1" s="1"/>
  <c r="Q3529" i="1"/>
  <c r="R3529" i="1" s="1"/>
  <c r="Q3530" i="1"/>
  <c r="R3530" i="1" s="1"/>
  <c r="Q3531" i="1"/>
  <c r="R3531" i="1" s="1"/>
  <c r="Q3532" i="1"/>
  <c r="R3532" i="1" s="1"/>
  <c r="Q3533" i="1"/>
  <c r="R3533" i="1" s="1"/>
  <c r="Q3534" i="1"/>
  <c r="R3534" i="1" s="1"/>
  <c r="Q3535" i="1"/>
  <c r="R3535" i="1" s="1"/>
  <c r="Q3536" i="1"/>
  <c r="R3536" i="1" s="1"/>
  <c r="Q3537" i="1"/>
  <c r="R3537" i="1" s="1"/>
  <c r="Q3538" i="1"/>
  <c r="R3538" i="1" s="1"/>
  <c r="Q3539" i="1"/>
  <c r="R3539" i="1" s="1"/>
  <c r="Q3540" i="1"/>
  <c r="R3540" i="1" s="1"/>
  <c r="Q3541" i="1"/>
  <c r="R3541" i="1" s="1"/>
  <c r="Q3542" i="1"/>
  <c r="R3542" i="1" s="1"/>
  <c r="Q3543" i="1"/>
  <c r="R3543" i="1" s="1"/>
  <c r="Q3544" i="1"/>
  <c r="R3544" i="1" s="1"/>
  <c r="Q3545" i="1"/>
  <c r="R3545" i="1" s="1"/>
  <c r="Q3546" i="1"/>
  <c r="R3546" i="1" s="1"/>
  <c r="Q3547" i="1"/>
  <c r="R3547" i="1" s="1"/>
  <c r="Q3548" i="1"/>
  <c r="R3548" i="1" s="1"/>
  <c r="Q3549" i="1"/>
  <c r="R3549" i="1" s="1"/>
  <c r="Q3550" i="1"/>
  <c r="R3550" i="1" s="1"/>
  <c r="Q3551" i="1"/>
  <c r="R3551" i="1" s="1"/>
  <c r="Q3552" i="1"/>
  <c r="R3552" i="1" s="1"/>
  <c r="Q3553" i="1"/>
  <c r="R3553" i="1" s="1"/>
  <c r="Q3554" i="1"/>
  <c r="R3554" i="1" s="1"/>
  <c r="Q3555" i="1"/>
  <c r="R3555" i="1" s="1"/>
  <c r="Q3556" i="1"/>
  <c r="R3556" i="1" s="1"/>
  <c r="Q3557" i="1"/>
  <c r="R3557" i="1" s="1"/>
  <c r="Q3558" i="1"/>
  <c r="R3558" i="1" s="1"/>
  <c r="Q3559" i="1"/>
  <c r="R3559" i="1" s="1"/>
  <c r="Q3560" i="1"/>
  <c r="R3560" i="1" s="1"/>
  <c r="Q3561" i="1"/>
  <c r="R3561" i="1" s="1"/>
  <c r="Q3562" i="1"/>
  <c r="R3562" i="1" s="1"/>
  <c r="Q3563" i="1"/>
  <c r="R3563" i="1" s="1"/>
  <c r="Q3564" i="1"/>
  <c r="R3564" i="1" s="1"/>
  <c r="Q3565" i="1"/>
  <c r="R3565" i="1" s="1"/>
  <c r="Q3566" i="1"/>
  <c r="R3566" i="1" s="1"/>
  <c r="Q3567" i="1"/>
  <c r="R3567" i="1" s="1"/>
  <c r="Q3568" i="1"/>
  <c r="R3568" i="1" s="1"/>
  <c r="Q3569" i="1"/>
  <c r="R3569" i="1" s="1"/>
  <c r="Q3570" i="1"/>
  <c r="R3570" i="1" s="1"/>
  <c r="Q3571" i="1"/>
  <c r="R3571" i="1" s="1"/>
  <c r="Q3572" i="1"/>
  <c r="R3572" i="1" s="1"/>
  <c r="Q3573" i="1"/>
  <c r="R3573" i="1" s="1"/>
  <c r="Q3574" i="1"/>
  <c r="R3574" i="1" s="1"/>
  <c r="Q3575" i="1"/>
  <c r="R3575" i="1" s="1"/>
  <c r="Q3576" i="1"/>
  <c r="R3576" i="1" s="1"/>
  <c r="Q3577" i="1"/>
  <c r="R3577" i="1" s="1"/>
  <c r="Q3578" i="1"/>
  <c r="R3578" i="1" s="1"/>
  <c r="Q3579" i="1"/>
  <c r="R3579" i="1" s="1"/>
  <c r="Q3580" i="1"/>
  <c r="R3580" i="1" s="1"/>
  <c r="Q3581" i="1"/>
  <c r="R3581" i="1" s="1"/>
  <c r="Q3582" i="1"/>
  <c r="R3582" i="1" s="1"/>
  <c r="Q3583" i="1"/>
  <c r="R3583" i="1" s="1"/>
  <c r="Q3584" i="1"/>
  <c r="R3584" i="1" s="1"/>
  <c r="Q3585" i="1"/>
  <c r="R3585" i="1" s="1"/>
  <c r="Q3586" i="1"/>
  <c r="R3586" i="1" s="1"/>
  <c r="Q3587" i="1"/>
  <c r="R3587" i="1" s="1"/>
  <c r="Q3588" i="1"/>
  <c r="R3588" i="1" s="1"/>
  <c r="Q3589" i="1"/>
  <c r="R3589" i="1" s="1"/>
  <c r="Q3590" i="1"/>
  <c r="R3590" i="1" s="1"/>
  <c r="Q3591" i="1"/>
  <c r="R3591" i="1" s="1"/>
  <c r="Q3592" i="1"/>
  <c r="R3592" i="1" s="1"/>
  <c r="Q3593" i="1"/>
  <c r="R3593" i="1" s="1"/>
  <c r="Q3594" i="1"/>
  <c r="R3594" i="1" s="1"/>
  <c r="Q3595" i="1"/>
  <c r="R3595" i="1" s="1"/>
  <c r="Q3596" i="1"/>
  <c r="R3596" i="1" s="1"/>
  <c r="Q3597" i="1"/>
  <c r="R3597" i="1" s="1"/>
  <c r="Q3598" i="1"/>
  <c r="R3598" i="1" s="1"/>
  <c r="Q3599" i="1"/>
  <c r="R3599" i="1" s="1"/>
  <c r="Q3600" i="1"/>
  <c r="R3600" i="1" s="1"/>
  <c r="Q3601" i="1"/>
  <c r="R3601" i="1" s="1"/>
  <c r="Q3602" i="1"/>
  <c r="R3602" i="1" s="1"/>
  <c r="Q3603" i="1"/>
  <c r="R3603" i="1" s="1"/>
  <c r="Q3604" i="1"/>
  <c r="R3604" i="1" s="1"/>
  <c r="Q3605" i="1"/>
  <c r="R3605" i="1" s="1"/>
  <c r="Q3606" i="1"/>
  <c r="R3606" i="1" s="1"/>
  <c r="Q3607" i="1"/>
  <c r="R3607" i="1" s="1"/>
  <c r="Q3608" i="1"/>
  <c r="R3608" i="1" s="1"/>
  <c r="Q3609" i="1"/>
  <c r="R3609" i="1" s="1"/>
  <c r="Q3610" i="1"/>
  <c r="R3610" i="1" s="1"/>
  <c r="Q3611" i="1"/>
  <c r="R3611" i="1" s="1"/>
  <c r="Q3612" i="1"/>
  <c r="R3612" i="1" s="1"/>
  <c r="Q3613" i="1"/>
  <c r="R3613" i="1" s="1"/>
  <c r="Q3614" i="1"/>
  <c r="R3614" i="1" s="1"/>
  <c r="Q3615" i="1"/>
  <c r="R3615" i="1" s="1"/>
  <c r="Q3616" i="1"/>
  <c r="R3616" i="1" s="1"/>
  <c r="Q3617" i="1"/>
  <c r="R3617" i="1" s="1"/>
  <c r="Q3618" i="1"/>
  <c r="R3618" i="1" s="1"/>
  <c r="Q3619" i="1"/>
  <c r="R3619" i="1" s="1"/>
  <c r="Q3620" i="1"/>
  <c r="R3620" i="1" s="1"/>
  <c r="Q3621" i="1"/>
  <c r="R3621" i="1" s="1"/>
  <c r="Q3622" i="1"/>
  <c r="R3622" i="1" s="1"/>
  <c r="Q3623" i="1"/>
  <c r="R3623" i="1" s="1"/>
  <c r="Q3624" i="1"/>
  <c r="R3624" i="1" s="1"/>
  <c r="Q3625" i="1"/>
  <c r="R3625" i="1" s="1"/>
  <c r="Q3626" i="1"/>
  <c r="R3626" i="1" s="1"/>
  <c r="Q3627" i="1"/>
  <c r="R3627" i="1" s="1"/>
  <c r="Q3628" i="1"/>
  <c r="R3628" i="1" s="1"/>
  <c r="Q3629" i="1"/>
  <c r="R3629" i="1" s="1"/>
  <c r="Q3630" i="1"/>
  <c r="R3630" i="1" s="1"/>
  <c r="Q3631" i="1"/>
  <c r="R3631" i="1" s="1"/>
  <c r="Q3632" i="1"/>
  <c r="R3632" i="1" s="1"/>
  <c r="Q3633" i="1"/>
  <c r="R3633" i="1" s="1"/>
  <c r="Q3634" i="1"/>
  <c r="R3634" i="1" s="1"/>
  <c r="Q3635" i="1"/>
  <c r="R3635" i="1" s="1"/>
  <c r="Q3636" i="1"/>
  <c r="R3636" i="1" s="1"/>
  <c r="Q3637" i="1"/>
  <c r="R3637" i="1" s="1"/>
  <c r="Q3638" i="1"/>
  <c r="R3638" i="1" s="1"/>
  <c r="Q3639" i="1"/>
  <c r="R3639" i="1" s="1"/>
  <c r="Q3640" i="1"/>
  <c r="R3640" i="1" s="1"/>
  <c r="Q3641" i="1"/>
  <c r="R3641" i="1" s="1"/>
  <c r="Q3642" i="1"/>
  <c r="R3642" i="1" s="1"/>
  <c r="Q3643" i="1"/>
  <c r="R3643" i="1" s="1"/>
  <c r="Q3644" i="1"/>
  <c r="R3644" i="1" s="1"/>
  <c r="Q3645" i="1"/>
  <c r="R3645" i="1" s="1"/>
  <c r="Q3646" i="1"/>
  <c r="R3646" i="1" s="1"/>
  <c r="Q3647" i="1"/>
  <c r="R3647" i="1" s="1"/>
  <c r="Q3648" i="1"/>
  <c r="R3648" i="1" s="1"/>
  <c r="Q3649" i="1"/>
  <c r="R3649" i="1" s="1"/>
  <c r="Q3650" i="1"/>
  <c r="R3650" i="1" s="1"/>
  <c r="Q3651" i="1"/>
  <c r="R3651" i="1" s="1"/>
  <c r="Q3652" i="1"/>
  <c r="R3652" i="1" s="1"/>
  <c r="Q3653" i="1"/>
  <c r="R3653" i="1" s="1"/>
  <c r="Q3654" i="1"/>
  <c r="R3654" i="1" s="1"/>
  <c r="Q3655" i="1"/>
  <c r="R3655" i="1" s="1"/>
  <c r="Q3656" i="1"/>
  <c r="R3656" i="1" s="1"/>
  <c r="Q3657" i="1"/>
  <c r="R3657" i="1" s="1"/>
  <c r="Q3658" i="1"/>
  <c r="R3658" i="1" s="1"/>
  <c r="Q3659" i="1"/>
  <c r="R3659" i="1" s="1"/>
  <c r="Q3660" i="1"/>
  <c r="R3660" i="1" s="1"/>
  <c r="Q3661" i="1"/>
  <c r="R3661" i="1" s="1"/>
  <c r="Q3662" i="1"/>
  <c r="R3662" i="1" s="1"/>
  <c r="Q3663" i="1"/>
  <c r="R3663" i="1" s="1"/>
  <c r="Q3664" i="1"/>
  <c r="R3664" i="1" s="1"/>
  <c r="Q3665" i="1"/>
  <c r="R3665" i="1" s="1"/>
  <c r="Q3666" i="1"/>
  <c r="R3666" i="1" s="1"/>
  <c r="Q3667" i="1"/>
  <c r="R3667" i="1" s="1"/>
  <c r="Q3668" i="1"/>
  <c r="R3668" i="1" s="1"/>
  <c r="Q3669" i="1"/>
  <c r="R3669" i="1" s="1"/>
  <c r="Q3670" i="1"/>
  <c r="R3670" i="1" s="1"/>
  <c r="Q3671" i="1"/>
  <c r="R3671" i="1" s="1"/>
  <c r="Q3672" i="1"/>
  <c r="R3672" i="1" s="1"/>
  <c r="Q3673" i="1"/>
  <c r="R3673" i="1" s="1"/>
  <c r="Q3674" i="1"/>
  <c r="R3674" i="1" s="1"/>
  <c r="Q3675" i="1"/>
  <c r="R3675" i="1" s="1"/>
  <c r="Q3676" i="1"/>
  <c r="R3676" i="1" s="1"/>
  <c r="Q3677" i="1"/>
  <c r="R3677" i="1" s="1"/>
  <c r="Q3678" i="1"/>
  <c r="R3678" i="1" s="1"/>
  <c r="Q3679" i="1"/>
  <c r="R3679" i="1" s="1"/>
  <c r="Q3680" i="1"/>
  <c r="R3680" i="1" s="1"/>
  <c r="Q3681" i="1"/>
  <c r="R3681" i="1" s="1"/>
  <c r="Q3682" i="1"/>
  <c r="R3682" i="1" s="1"/>
  <c r="Q3683" i="1"/>
  <c r="R3683" i="1" s="1"/>
  <c r="Q3684" i="1"/>
  <c r="R3684" i="1" s="1"/>
  <c r="Q3685" i="1"/>
  <c r="R3685" i="1" s="1"/>
  <c r="Q3686" i="1"/>
  <c r="R3686" i="1" s="1"/>
  <c r="Q3687" i="1"/>
  <c r="R3687" i="1" s="1"/>
  <c r="Q3688" i="1"/>
  <c r="R3688" i="1" s="1"/>
  <c r="Q3689" i="1"/>
  <c r="R3689" i="1" s="1"/>
  <c r="Q3690" i="1"/>
  <c r="R3690" i="1" s="1"/>
  <c r="Q3691" i="1"/>
  <c r="R3691" i="1" s="1"/>
  <c r="Q3692" i="1"/>
  <c r="R3692" i="1" s="1"/>
  <c r="Q3693" i="1"/>
  <c r="R3693" i="1" s="1"/>
  <c r="Q3694" i="1"/>
  <c r="R3694" i="1" s="1"/>
  <c r="Q3695" i="1"/>
  <c r="R3695" i="1" s="1"/>
  <c r="Q3696" i="1"/>
  <c r="R3696" i="1" s="1"/>
  <c r="Q3697" i="1"/>
  <c r="R3697" i="1" s="1"/>
  <c r="Q3698" i="1"/>
  <c r="R3698" i="1" s="1"/>
  <c r="Q3699" i="1"/>
  <c r="R3699" i="1" s="1"/>
  <c r="Q3700" i="1"/>
  <c r="R3700" i="1" s="1"/>
  <c r="Q3701" i="1"/>
  <c r="R3701" i="1" s="1"/>
  <c r="Q3702" i="1"/>
  <c r="R3702" i="1" s="1"/>
  <c r="Q3703" i="1"/>
  <c r="R3703" i="1" s="1"/>
  <c r="Q3704" i="1"/>
  <c r="R3704" i="1" s="1"/>
  <c r="Q3705" i="1"/>
  <c r="R3705" i="1" s="1"/>
  <c r="Q3706" i="1"/>
  <c r="R3706" i="1" s="1"/>
  <c r="Q3707" i="1"/>
  <c r="R3707" i="1" s="1"/>
  <c r="Q3708" i="1"/>
  <c r="R3708" i="1" s="1"/>
  <c r="Q3709" i="1"/>
  <c r="R3709" i="1" s="1"/>
  <c r="Q3710" i="1"/>
  <c r="R3710" i="1" s="1"/>
  <c r="Q3711" i="1"/>
  <c r="R3711" i="1" s="1"/>
  <c r="Q3712" i="1"/>
  <c r="R3712" i="1" s="1"/>
  <c r="Q3713" i="1"/>
  <c r="R3713" i="1" s="1"/>
  <c r="Q3714" i="1"/>
  <c r="R3714" i="1" s="1"/>
  <c r="Q3715" i="1"/>
  <c r="R3715" i="1" s="1"/>
  <c r="Q3716" i="1"/>
  <c r="R3716" i="1" s="1"/>
  <c r="Q3717" i="1"/>
  <c r="R3717" i="1" s="1"/>
  <c r="Q3718" i="1"/>
  <c r="R3718" i="1" s="1"/>
  <c r="Q3719" i="1"/>
  <c r="R3719" i="1" s="1"/>
  <c r="Q3720" i="1"/>
  <c r="R3720" i="1" s="1"/>
  <c r="Q3721" i="1"/>
  <c r="R3721" i="1" s="1"/>
  <c r="Q3722" i="1"/>
  <c r="R3722" i="1" s="1"/>
  <c r="Q3723" i="1"/>
  <c r="R3723" i="1" s="1"/>
  <c r="Q3724" i="1"/>
  <c r="R3724" i="1" s="1"/>
  <c r="Q3725" i="1"/>
  <c r="R3725" i="1" s="1"/>
  <c r="Q3726" i="1"/>
  <c r="R3726" i="1" s="1"/>
  <c r="Q3727" i="1"/>
  <c r="R3727" i="1" s="1"/>
  <c r="Q3728" i="1"/>
  <c r="R3728" i="1" s="1"/>
  <c r="Q3729" i="1"/>
  <c r="R3729" i="1" s="1"/>
  <c r="Q3730" i="1"/>
  <c r="R3730" i="1" s="1"/>
  <c r="Q3731" i="1"/>
  <c r="R3731" i="1" s="1"/>
  <c r="Q3732" i="1"/>
  <c r="R3732" i="1" s="1"/>
  <c r="Q3733" i="1"/>
  <c r="R3733" i="1" s="1"/>
  <c r="Q3734" i="1"/>
  <c r="R3734" i="1" s="1"/>
  <c r="Q3735" i="1"/>
  <c r="R3735" i="1" s="1"/>
  <c r="Q3736" i="1"/>
  <c r="R3736" i="1" s="1"/>
  <c r="Q3737" i="1"/>
  <c r="R3737" i="1" s="1"/>
  <c r="Q3738" i="1"/>
  <c r="R3738" i="1" s="1"/>
  <c r="Q3739" i="1"/>
  <c r="R3739" i="1" s="1"/>
  <c r="Q3740" i="1"/>
  <c r="R3740" i="1" s="1"/>
  <c r="Q3741" i="1"/>
  <c r="R3741" i="1" s="1"/>
  <c r="Q3742" i="1"/>
  <c r="R3742" i="1" s="1"/>
  <c r="Q3743" i="1"/>
  <c r="R3743" i="1" s="1"/>
  <c r="Q3744" i="1"/>
  <c r="R3744" i="1" s="1"/>
  <c r="Q3745" i="1"/>
  <c r="R3745" i="1" s="1"/>
  <c r="Q3746" i="1"/>
  <c r="R3746" i="1" s="1"/>
  <c r="Q3747" i="1"/>
  <c r="R3747" i="1" s="1"/>
  <c r="Q3748" i="1"/>
  <c r="R3748" i="1" s="1"/>
  <c r="Q3749" i="1"/>
  <c r="R3749" i="1" s="1"/>
  <c r="Q3750" i="1"/>
  <c r="R3750" i="1" s="1"/>
  <c r="Q3751" i="1"/>
  <c r="R3751" i="1" s="1"/>
  <c r="Q3752" i="1"/>
  <c r="R3752" i="1" s="1"/>
  <c r="Q3753" i="1"/>
  <c r="R3753" i="1" s="1"/>
  <c r="Q3754" i="1"/>
  <c r="R3754" i="1" s="1"/>
  <c r="Q3755" i="1"/>
  <c r="R3755" i="1" s="1"/>
  <c r="Q3756" i="1"/>
  <c r="R3756" i="1" s="1"/>
  <c r="Q3757" i="1"/>
  <c r="R3757" i="1" s="1"/>
  <c r="Q3758" i="1"/>
  <c r="R3758" i="1" s="1"/>
  <c r="Q3759" i="1"/>
  <c r="R3759" i="1" s="1"/>
  <c r="Q3760" i="1"/>
  <c r="R3760" i="1" s="1"/>
  <c r="Q3761" i="1"/>
  <c r="R3761" i="1" s="1"/>
  <c r="Q3762" i="1"/>
  <c r="R3762" i="1" s="1"/>
  <c r="Q3763" i="1"/>
  <c r="R3763" i="1" s="1"/>
  <c r="Q3764" i="1"/>
  <c r="R3764" i="1" s="1"/>
  <c r="Q3765" i="1"/>
  <c r="R3765" i="1" s="1"/>
  <c r="Q3766" i="1"/>
  <c r="R3766" i="1" s="1"/>
  <c r="Q3767" i="1"/>
  <c r="R3767" i="1" s="1"/>
  <c r="Q3768" i="1"/>
  <c r="R3768" i="1" s="1"/>
  <c r="Q3769" i="1"/>
  <c r="R3769" i="1" s="1"/>
  <c r="Q3770" i="1"/>
  <c r="R3770" i="1" s="1"/>
  <c r="Q3771" i="1"/>
  <c r="R3771" i="1" s="1"/>
  <c r="Q3772" i="1"/>
  <c r="R3772" i="1" s="1"/>
  <c r="Q3773" i="1"/>
  <c r="R3773" i="1" s="1"/>
  <c r="Q3774" i="1"/>
  <c r="R3774" i="1" s="1"/>
  <c r="Q3775" i="1"/>
  <c r="R3775" i="1" s="1"/>
  <c r="Q3776" i="1"/>
  <c r="R3776" i="1" s="1"/>
  <c r="Q3777" i="1"/>
  <c r="R3777" i="1" s="1"/>
  <c r="Q3778" i="1"/>
  <c r="R3778" i="1" s="1"/>
  <c r="Q3779" i="1"/>
  <c r="R3779" i="1" s="1"/>
  <c r="Q3780" i="1"/>
  <c r="R3780" i="1" s="1"/>
  <c r="Q3781" i="1"/>
  <c r="R3781" i="1" s="1"/>
  <c r="Q3782" i="1"/>
  <c r="R3782" i="1" s="1"/>
  <c r="Q3783" i="1"/>
  <c r="R3783" i="1" s="1"/>
  <c r="Q3784" i="1"/>
  <c r="R3784" i="1" s="1"/>
  <c r="Q3785" i="1"/>
  <c r="R3785" i="1" s="1"/>
  <c r="Q3786" i="1"/>
  <c r="R3786" i="1" s="1"/>
  <c r="Q3787" i="1"/>
  <c r="R3787" i="1" s="1"/>
  <c r="Q3788" i="1"/>
  <c r="R3788" i="1" s="1"/>
  <c r="Q3789" i="1"/>
  <c r="R3789" i="1" s="1"/>
  <c r="Q3790" i="1"/>
  <c r="R3790" i="1" s="1"/>
  <c r="Q3791" i="1"/>
  <c r="R3791" i="1" s="1"/>
  <c r="Q3792" i="1"/>
  <c r="R3792" i="1" s="1"/>
  <c r="Q3793" i="1"/>
  <c r="R3793" i="1" s="1"/>
  <c r="Q3794" i="1"/>
  <c r="R3794" i="1" s="1"/>
  <c r="Q3795" i="1"/>
  <c r="R3795" i="1" s="1"/>
  <c r="Q3796" i="1"/>
  <c r="R3796" i="1" s="1"/>
  <c r="Q3797" i="1"/>
  <c r="R3797" i="1" s="1"/>
  <c r="Q3798" i="1"/>
  <c r="R3798" i="1" s="1"/>
  <c r="Q3799" i="1"/>
  <c r="R3799" i="1" s="1"/>
  <c r="Q3800" i="1"/>
  <c r="R3800" i="1" s="1"/>
  <c r="Q3801" i="1"/>
  <c r="R3801" i="1" s="1"/>
  <c r="Q3802" i="1"/>
  <c r="R3802" i="1" s="1"/>
  <c r="Q3803" i="1"/>
  <c r="R3803" i="1" s="1"/>
  <c r="Q3804" i="1"/>
  <c r="R3804" i="1" s="1"/>
  <c r="Q3805" i="1"/>
  <c r="R3805" i="1" s="1"/>
  <c r="Q3806" i="1"/>
  <c r="R3806" i="1" s="1"/>
  <c r="Q3807" i="1"/>
  <c r="R3807" i="1" s="1"/>
  <c r="Q3808" i="1"/>
  <c r="R3808" i="1" s="1"/>
  <c r="Q3809" i="1"/>
  <c r="R3809" i="1" s="1"/>
  <c r="Q3810" i="1"/>
  <c r="R3810" i="1" s="1"/>
  <c r="Q3811" i="1"/>
  <c r="R3811" i="1" s="1"/>
  <c r="Q3812" i="1"/>
  <c r="R3812" i="1" s="1"/>
  <c r="Q3813" i="1"/>
  <c r="R3813" i="1" s="1"/>
  <c r="Q3814" i="1"/>
  <c r="R3814" i="1" s="1"/>
  <c r="Q3815" i="1"/>
  <c r="R3815" i="1" s="1"/>
  <c r="Q3816" i="1"/>
  <c r="R3816" i="1" s="1"/>
  <c r="Q3817" i="1"/>
  <c r="R3817" i="1" s="1"/>
  <c r="Q3818" i="1"/>
  <c r="R3818" i="1" s="1"/>
  <c r="Q3819" i="1"/>
  <c r="R3819" i="1" s="1"/>
  <c r="Q3820" i="1"/>
  <c r="R3820" i="1" s="1"/>
  <c r="Q3821" i="1"/>
  <c r="R3821" i="1" s="1"/>
  <c r="Q3822" i="1"/>
  <c r="R3822" i="1" s="1"/>
  <c r="Q3823" i="1"/>
  <c r="R3823" i="1" s="1"/>
  <c r="Q3824" i="1"/>
  <c r="R3824" i="1" s="1"/>
  <c r="Q3825" i="1"/>
  <c r="R3825" i="1" s="1"/>
  <c r="Q3826" i="1"/>
  <c r="R3826" i="1" s="1"/>
  <c r="Q3827" i="1"/>
  <c r="R3827" i="1" s="1"/>
  <c r="Q3828" i="1"/>
  <c r="R3828" i="1" s="1"/>
  <c r="Q3829" i="1"/>
  <c r="R3829" i="1" s="1"/>
  <c r="Q3830" i="1"/>
  <c r="R3830" i="1" s="1"/>
  <c r="Q3831" i="1"/>
  <c r="R3831" i="1" s="1"/>
  <c r="Q3832" i="1"/>
  <c r="R3832" i="1" s="1"/>
  <c r="Q3833" i="1"/>
  <c r="R3833" i="1" s="1"/>
  <c r="Q3834" i="1"/>
  <c r="R3834" i="1" s="1"/>
  <c r="Q3835" i="1"/>
  <c r="R3835" i="1" s="1"/>
  <c r="Q3836" i="1"/>
  <c r="R3836" i="1" s="1"/>
  <c r="Q3837" i="1"/>
  <c r="R3837" i="1" s="1"/>
  <c r="Q3838" i="1"/>
  <c r="R3838" i="1" s="1"/>
  <c r="Q3839" i="1"/>
  <c r="R3839" i="1" s="1"/>
  <c r="Q3840" i="1"/>
  <c r="R3840" i="1" s="1"/>
  <c r="Q3841" i="1"/>
  <c r="R3841" i="1" s="1"/>
  <c r="Q3842" i="1"/>
  <c r="R3842" i="1" s="1"/>
  <c r="Q3843" i="1"/>
  <c r="R3843" i="1" s="1"/>
  <c r="Q3844" i="1"/>
  <c r="R3844" i="1" s="1"/>
  <c r="Q3845" i="1"/>
  <c r="R3845" i="1" s="1"/>
  <c r="Q3846" i="1"/>
  <c r="R3846" i="1" s="1"/>
  <c r="Q3847" i="1"/>
  <c r="R3847" i="1" s="1"/>
  <c r="Q3848" i="1"/>
  <c r="R3848" i="1" s="1"/>
  <c r="Q3849" i="1"/>
  <c r="R3849" i="1" s="1"/>
  <c r="Q3850" i="1"/>
  <c r="R3850" i="1" s="1"/>
  <c r="Q3851" i="1"/>
  <c r="R3851" i="1" s="1"/>
  <c r="Q3852" i="1"/>
  <c r="R3852" i="1" s="1"/>
  <c r="Q3853" i="1"/>
  <c r="R3853" i="1" s="1"/>
  <c r="Q3854" i="1"/>
  <c r="R3854" i="1" s="1"/>
  <c r="Q3855" i="1"/>
  <c r="R3855" i="1" s="1"/>
  <c r="Q3856" i="1"/>
  <c r="R3856" i="1" s="1"/>
  <c r="Q3857" i="1"/>
  <c r="R3857" i="1" s="1"/>
  <c r="Q3858" i="1"/>
  <c r="R3858" i="1" s="1"/>
  <c r="Q3859" i="1"/>
  <c r="R3859" i="1" s="1"/>
  <c r="Q3860" i="1"/>
  <c r="R3860" i="1" s="1"/>
  <c r="Q3861" i="1"/>
  <c r="R3861" i="1" s="1"/>
  <c r="Q3862" i="1"/>
  <c r="R3862" i="1" s="1"/>
  <c r="Q3863" i="1"/>
  <c r="R3863" i="1" s="1"/>
  <c r="Q3864" i="1"/>
  <c r="R3864" i="1" s="1"/>
  <c r="Q3865" i="1"/>
  <c r="R3865" i="1" s="1"/>
  <c r="Q3866" i="1"/>
  <c r="R3866" i="1" s="1"/>
  <c r="Q3867" i="1"/>
  <c r="R3867" i="1" s="1"/>
  <c r="Q3868" i="1"/>
  <c r="R3868" i="1" s="1"/>
  <c r="Q3869" i="1"/>
  <c r="R3869" i="1" s="1"/>
  <c r="Q3870" i="1"/>
  <c r="R3870" i="1" s="1"/>
  <c r="Q3871" i="1"/>
  <c r="R3871" i="1" s="1"/>
  <c r="Q3872" i="1"/>
  <c r="R3872" i="1" s="1"/>
  <c r="Q3873" i="1"/>
  <c r="R3873" i="1" s="1"/>
  <c r="Q3874" i="1"/>
  <c r="R3874" i="1" s="1"/>
  <c r="Q3875" i="1"/>
  <c r="R3875" i="1" s="1"/>
  <c r="Q3876" i="1"/>
  <c r="R3876" i="1" s="1"/>
  <c r="Q3877" i="1"/>
  <c r="R3877" i="1" s="1"/>
  <c r="Q3878" i="1"/>
  <c r="R3878" i="1" s="1"/>
  <c r="Q3879" i="1"/>
  <c r="R3879" i="1" s="1"/>
  <c r="Q3880" i="1"/>
  <c r="R3880" i="1" s="1"/>
  <c r="Q3881" i="1"/>
  <c r="R3881" i="1" s="1"/>
  <c r="Q3882" i="1"/>
  <c r="R3882" i="1" s="1"/>
  <c r="Q3883" i="1"/>
  <c r="R3883" i="1" s="1"/>
  <c r="Q3884" i="1"/>
  <c r="R3884" i="1" s="1"/>
  <c r="Q3885" i="1"/>
  <c r="R3885" i="1" s="1"/>
  <c r="Q3886" i="1"/>
  <c r="R3886" i="1" s="1"/>
  <c r="Q3887" i="1"/>
  <c r="R3887" i="1" s="1"/>
  <c r="Q3888" i="1"/>
  <c r="R3888" i="1" s="1"/>
  <c r="Q3889" i="1"/>
  <c r="R3889" i="1" s="1"/>
  <c r="Q3890" i="1"/>
  <c r="R3890" i="1" s="1"/>
  <c r="Q3891" i="1"/>
  <c r="R3891" i="1" s="1"/>
  <c r="Q3892" i="1"/>
  <c r="R3892" i="1" s="1"/>
  <c r="Q3893" i="1"/>
  <c r="R3893" i="1" s="1"/>
  <c r="Q3894" i="1"/>
  <c r="R3894" i="1" s="1"/>
  <c r="Q3895" i="1"/>
  <c r="R3895" i="1" s="1"/>
  <c r="Q3896" i="1"/>
  <c r="R3896" i="1" s="1"/>
  <c r="Q3897" i="1"/>
  <c r="R3897" i="1" s="1"/>
  <c r="Q3898" i="1"/>
  <c r="R3898" i="1" s="1"/>
  <c r="Q3899" i="1"/>
  <c r="R3899" i="1" s="1"/>
  <c r="Q3900" i="1"/>
  <c r="R3900" i="1" s="1"/>
  <c r="Q3901" i="1"/>
  <c r="R3901" i="1" s="1"/>
  <c r="Q3902" i="1"/>
  <c r="R3902" i="1" s="1"/>
  <c r="Q3903" i="1"/>
  <c r="R3903" i="1" s="1"/>
  <c r="Q3904" i="1"/>
  <c r="R3904" i="1" s="1"/>
  <c r="Q3905" i="1"/>
  <c r="R3905" i="1" s="1"/>
  <c r="Q3906" i="1"/>
  <c r="R3906" i="1" s="1"/>
  <c r="Q3907" i="1"/>
  <c r="R3907" i="1" s="1"/>
  <c r="Q3908" i="1"/>
  <c r="R3908" i="1" s="1"/>
  <c r="Q3909" i="1"/>
  <c r="R3909" i="1" s="1"/>
  <c r="Q3910" i="1"/>
  <c r="R3910" i="1" s="1"/>
  <c r="Q3911" i="1"/>
  <c r="R3911" i="1" s="1"/>
  <c r="Q3912" i="1"/>
  <c r="R3912" i="1" s="1"/>
  <c r="Q3913" i="1"/>
  <c r="R3913" i="1" s="1"/>
  <c r="Q3914" i="1"/>
  <c r="R3914" i="1" s="1"/>
  <c r="Q3915" i="1"/>
  <c r="R3915" i="1" s="1"/>
  <c r="Q3916" i="1"/>
  <c r="R3916" i="1" s="1"/>
  <c r="Q3917" i="1"/>
  <c r="R3917" i="1" s="1"/>
  <c r="Q3918" i="1"/>
  <c r="R3918" i="1" s="1"/>
  <c r="Q3919" i="1"/>
  <c r="R3919" i="1" s="1"/>
  <c r="Q3920" i="1"/>
  <c r="R3920" i="1" s="1"/>
  <c r="Q3921" i="1"/>
  <c r="R3921" i="1" s="1"/>
  <c r="Q3922" i="1"/>
  <c r="R3922" i="1" s="1"/>
  <c r="Q3923" i="1"/>
  <c r="R3923" i="1" s="1"/>
  <c r="Q3924" i="1"/>
  <c r="R3924" i="1" s="1"/>
  <c r="Q3925" i="1"/>
  <c r="R3925" i="1" s="1"/>
  <c r="Q3926" i="1"/>
  <c r="R3926" i="1" s="1"/>
  <c r="Q3927" i="1"/>
  <c r="R3927" i="1" s="1"/>
  <c r="Q3928" i="1"/>
  <c r="R3928" i="1" s="1"/>
  <c r="Q3929" i="1"/>
  <c r="R3929" i="1" s="1"/>
  <c r="Q3930" i="1"/>
  <c r="R3930" i="1" s="1"/>
  <c r="Q3931" i="1"/>
  <c r="R3931" i="1" s="1"/>
  <c r="Q3932" i="1"/>
  <c r="R3932" i="1" s="1"/>
  <c r="Q3933" i="1"/>
  <c r="R3933" i="1" s="1"/>
  <c r="Q3934" i="1"/>
  <c r="R3934" i="1" s="1"/>
  <c r="Q3935" i="1"/>
  <c r="R3935" i="1" s="1"/>
  <c r="Q3936" i="1"/>
  <c r="R3936" i="1" s="1"/>
  <c r="Q3937" i="1"/>
  <c r="R3937" i="1" s="1"/>
  <c r="Q3938" i="1"/>
  <c r="R3938" i="1" s="1"/>
  <c r="Q3939" i="1"/>
  <c r="R3939" i="1" s="1"/>
  <c r="Q3940" i="1"/>
  <c r="R3940" i="1" s="1"/>
  <c r="Q3941" i="1"/>
  <c r="R3941" i="1" s="1"/>
  <c r="Q3942" i="1"/>
  <c r="R3942" i="1" s="1"/>
  <c r="Q3943" i="1"/>
  <c r="R3943" i="1" s="1"/>
  <c r="Q3944" i="1"/>
  <c r="R3944" i="1" s="1"/>
  <c r="Q3945" i="1"/>
  <c r="R3945" i="1" s="1"/>
  <c r="Q3946" i="1"/>
  <c r="R3946" i="1" s="1"/>
  <c r="Q3947" i="1"/>
  <c r="R3947" i="1" s="1"/>
  <c r="Q3948" i="1"/>
  <c r="R3948" i="1" s="1"/>
  <c r="Q3949" i="1"/>
  <c r="R3949" i="1" s="1"/>
  <c r="Q3950" i="1"/>
  <c r="R3950" i="1" s="1"/>
  <c r="Q3951" i="1"/>
  <c r="R3951" i="1" s="1"/>
  <c r="Q3952" i="1"/>
  <c r="R3952" i="1" s="1"/>
  <c r="Q3953" i="1"/>
  <c r="R3953" i="1" s="1"/>
  <c r="Q3954" i="1"/>
  <c r="R3954" i="1" s="1"/>
  <c r="Q3955" i="1"/>
  <c r="R3955" i="1" s="1"/>
  <c r="Q3956" i="1"/>
  <c r="R3956" i="1" s="1"/>
  <c r="Q3957" i="1"/>
  <c r="R3957" i="1" s="1"/>
  <c r="Q3958" i="1"/>
  <c r="R3958" i="1" s="1"/>
  <c r="Q3959" i="1"/>
  <c r="R3959" i="1" s="1"/>
  <c r="Q3960" i="1"/>
  <c r="R3960" i="1" s="1"/>
  <c r="Q3961" i="1"/>
  <c r="R3961" i="1" s="1"/>
  <c r="Q3962" i="1"/>
  <c r="R3962" i="1" s="1"/>
  <c r="Q3963" i="1"/>
  <c r="R3963" i="1" s="1"/>
  <c r="Q3964" i="1"/>
  <c r="R3964" i="1" s="1"/>
  <c r="Q3965" i="1"/>
  <c r="R3965" i="1" s="1"/>
  <c r="Q3966" i="1"/>
  <c r="R3966" i="1" s="1"/>
  <c r="Q3967" i="1"/>
  <c r="R3967" i="1" s="1"/>
  <c r="Q3968" i="1"/>
  <c r="R3968" i="1" s="1"/>
  <c r="Q3969" i="1"/>
  <c r="R3969" i="1" s="1"/>
  <c r="Q3970" i="1"/>
  <c r="R3970" i="1" s="1"/>
  <c r="Q3971" i="1"/>
  <c r="R3971" i="1" s="1"/>
  <c r="Q3972" i="1"/>
  <c r="R3972" i="1" s="1"/>
  <c r="Q3973" i="1"/>
  <c r="R3973" i="1" s="1"/>
  <c r="Q3974" i="1"/>
  <c r="R3974" i="1" s="1"/>
  <c r="Q3975" i="1"/>
  <c r="R3975" i="1" s="1"/>
  <c r="Q3976" i="1"/>
  <c r="R3976" i="1" s="1"/>
  <c r="Q3977" i="1"/>
  <c r="R3977" i="1" s="1"/>
  <c r="Q3978" i="1"/>
  <c r="R3978" i="1" s="1"/>
  <c r="Q3979" i="1"/>
  <c r="R3979" i="1" s="1"/>
  <c r="Q3980" i="1"/>
  <c r="R3980" i="1" s="1"/>
  <c r="Q3981" i="1"/>
  <c r="R3981" i="1" s="1"/>
  <c r="Q3982" i="1"/>
  <c r="R3982" i="1" s="1"/>
  <c r="Q3983" i="1"/>
  <c r="R3983" i="1" s="1"/>
  <c r="Q3984" i="1"/>
  <c r="R3984" i="1" s="1"/>
  <c r="Q3985" i="1"/>
  <c r="R3985" i="1" s="1"/>
  <c r="Q3986" i="1"/>
  <c r="R3986" i="1" s="1"/>
  <c r="Q3987" i="1"/>
  <c r="R3987" i="1" s="1"/>
  <c r="Q3988" i="1"/>
  <c r="R3988" i="1" s="1"/>
  <c r="Q3989" i="1"/>
  <c r="R3989" i="1" s="1"/>
  <c r="Q3990" i="1"/>
  <c r="R3990" i="1" s="1"/>
  <c r="Q3991" i="1"/>
  <c r="R3991" i="1" s="1"/>
  <c r="Q3992" i="1"/>
  <c r="R3992" i="1" s="1"/>
  <c r="Q3993" i="1"/>
  <c r="R3993" i="1" s="1"/>
  <c r="Q3994" i="1"/>
  <c r="R3994" i="1" s="1"/>
  <c r="Q3995" i="1"/>
  <c r="R3995" i="1" s="1"/>
  <c r="Q3996" i="1"/>
  <c r="R3996" i="1" s="1"/>
  <c r="Q3997" i="1"/>
  <c r="R3997" i="1" s="1"/>
  <c r="Q3998" i="1"/>
  <c r="R3998" i="1" s="1"/>
  <c r="Q3999" i="1"/>
  <c r="R3999" i="1" s="1"/>
  <c r="Q4000" i="1"/>
  <c r="R4000" i="1" s="1"/>
  <c r="Q4001" i="1"/>
  <c r="R4001" i="1" s="1"/>
  <c r="Q4002" i="1"/>
  <c r="R4002" i="1" s="1"/>
  <c r="Q4003" i="1"/>
  <c r="R4003" i="1" s="1"/>
  <c r="Q4004" i="1"/>
  <c r="R4004" i="1" s="1"/>
  <c r="Q4005" i="1"/>
  <c r="R4005" i="1" s="1"/>
  <c r="Q4006" i="1"/>
  <c r="R4006" i="1" s="1"/>
  <c r="Q4007" i="1"/>
  <c r="R4007" i="1" s="1"/>
  <c r="Q4008" i="1"/>
  <c r="R4008" i="1" s="1"/>
  <c r="Q4009" i="1"/>
  <c r="R4009" i="1" s="1"/>
  <c r="Q4010" i="1"/>
  <c r="R4010" i="1" s="1"/>
  <c r="Q4011" i="1"/>
  <c r="R4011" i="1" s="1"/>
  <c r="Q4012" i="1"/>
  <c r="R4012" i="1" s="1"/>
  <c r="Q4013" i="1"/>
  <c r="R4013" i="1" s="1"/>
  <c r="Q4014" i="1"/>
  <c r="R4014" i="1" s="1"/>
  <c r="Q4015" i="1"/>
  <c r="R4015" i="1" s="1"/>
  <c r="Q4016" i="1"/>
  <c r="R4016" i="1" s="1"/>
  <c r="Q4017" i="1"/>
  <c r="R4017" i="1" s="1"/>
  <c r="Q4018" i="1"/>
  <c r="R4018" i="1" s="1"/>
  <c r="Q4019" i="1"/>
  <c r="R4019" i="1" s="1"/>
  <c r="Q4020" i="1"/>
  <c r="R4020" i="1" s="1"/>
  <c r="Q4021" i="1"/>
  <c r="R4021" i="1" s="1"/>
  <c r="Q4022" i="1"/>
  <c r="R4022" i="1" s="1"/>
  <c r="Q4023" i="1"/>
  <c r="R4023" i="1" s="1"/>
  <c r="Q4024" i="1"/>
  <c r="R4024" i="1" s="1"/>
  <c r="Q4025" i="1"/>
  <c r="R4025" i="1" s="1"/>
  <c r="Q4026" i="1"/>
  <c r="R4026" i="1" s="1"/>
  <c r="Q4027" i="1"/>
  <c r="R4027" i="1" s="1"/>
  <c r="Q4028" i="1"/>
  <c r="R4028" i="1" s="1"/>
  <c r="Q4029" i="1"/>
  <c r="R4029" i="1" s="1"/>
  <c r="Q4030" i="1"/>
  <c r="R4030" i="1" s="1"/>
  <c r="Q4031" i="1"/>
  <c r="R4031" i="1" s="1"/>
  <c r="Q4032" i="1"/>
  <c r="R4032" i="1" s="1"/>
  <c r="Q4033" i="1"/>
  <c r="R4033" i="1" s="1"/>
  <c r="Q4034" i="1"/>
  <c r="R4034" i="1" s="1"/>
  <c r="Q4035" i="1"/>
  <c r="R4035" i="1" s="1"/>
  <c r="Q4036" i="1"/>
  <c r="R4036" i="1" s="1"/>
  <c r="Q4037" i="1"/>
  <c r="R4037" i="1" s="1"/>
  <c r="Q4038" i="1"/>
  <c r="R4038" i="1" s="1"/>
  <c r="Q4039" i="1"/>
  <c r="R4039" i="1" s="1"/>
  <c r="Q4040" i="1"/>
  <c r="R4040" i="1" s="1"/>
  <c r="Q4041" i="1"/>
  <c r="R4041" i="1" s="1"/>
  <c r="Q4042" i="1"/>
  <c r="R4042" i="1" s="1"/>
  <c r="Q4043" i="1"/>
  <c r="R4043" i="1" s="1"/>
  <c r="Q4044" i="1"/>
  <c r="R4044" i="1" s="1"/>
  <c r="Q4045" i="1"/>
  <c r="R4045" i="1" s="1"/>
  <c r="Q4046" i="1"/>
  <c r="R4046" i="1" s="1"/>
  <c r="Q4047" i="1"/>
  <c r="R4047" i="1" s="1"/>
  <c r="Q4048" i="1"/>
  <c r="R4048" i="1" s="1"/>
  <c r="Q4049" i="1"/>
  <c r="R4049" i="1" s="1"/>
  <c r="Q4050" i="1"/>
  <c r="R4050" i="1" s="1"/>
  <c r="Q4051" i="1"/>
  <c r="R4051" i="1" s="1"/>
  <c r="Q4052" i="1"/>
  <c r="R4052" i="1" s="1"/>
  <c r="Q4053" i="1"/>
  <c r="R4053" i="1" s="1"/>
  <c r="Q4054" i="1"/>
  <c r="R4054" i="1" s="1"/>
  <c r="Q4055" i="1"/>
  <c r="R4055" i="1" s="1"/>
  <c r="Q4056" i="1"/>
  <c r="R4056" i="1" s="1"/>
  <c r="Q4057" i="1"/>
  <c r="R4057" i="1" s="1"/>
  <c r="Q4058" i="1"/>
  <c r="R4058" i="1" s="1"/>
  <c r="Q4059" i="1"/>
  <c r="R4059" i="1" s="1"/>
  <c r="Q4060" i="1"/>
  <c r="R4060" i="1" s="1"/>
  <c r="Q4061" i="1"/>
  <c r="R4061" i="1" s="1"/>
  <c r="Q4062" i="1"/>
  <c r="R4062" i="1" s="1"/>
  <c r="Q4063" i="1"/>
  <c r="R4063" i="1" s="1"/>
  <c r="Q4064" i="1"/>
  <c r="R4064" i="1" s="1"/>
  <c r="Q4065" i="1"/>
  <c r="R4065" i="1" s="1"/>
  <c r="Q4066" i="1"/>
  <c r="R4066" i="1" s="1"/>
  <c r="Q4067" i="1"/>
  <c r="R4067" i="1" s="1"/>
  <c r="Q4068" i="1"/>
  <c r="R4068" i="1" s="1"/>
  <c r="Q4069" i="1"/>
  <c r="R4069" i="1" s="1"/>
  <c r="Q4070" i="1"/>
  <c r="R4070" i="1" s="1"/>
  <c r="Q4071" i="1"/>
  <c r="R4071" i="1" s="1"/>
  <c r="Q4072" i="1"/>
  <c r="R4072" i="1" s="1"/>
  <c r="Q4073" i="1"/>
  <c r="R4073" i="1" s="1"/>
  <c r="Q4074" i="1"/>
  <c r="R4074" i="1" s="1"/>
  <c r="Q4075" i="1"/>
  <c r="R4075" i="1" s="1"/>
  <c r="Q4076" i="1"/>
  <c r="R4076" i="1" s="1"/>
  <c r="Q4077" i="1"/>
  <c r="R4077" i="1" s="1"/>
  <c r="Q4078" i="1"/>
  <c r="R4078" i="1" s="1"/>
  <c r="Q4079" i="1"/>
  <c r="R4079" i="1" s="1"/>
  <c r="Q4080" i="1"/>
  <c r="R4080" i="1" s="1"/>
  <c r="Q4081" i="1"/>
  <c r="R4081" i="1" s="1"/>
  <c r="Q4082" i="1"/>
  <c r="R4082" i="1" s="1"/>
  <c r="Q4083" i="1"/>
  <c r="R4083" i="1" s="1"/>
  <c r="Q4084" i="1"/>
  <c r="R4084" i="1" s="1"/>
  <c r="Q4085" i="1"/>
  <c r="R4085" i="1" s="1"/>
  <c r="Q4086" i="1"/>
  <c r="R4086" i="1" s="1"/>
  <c r="Q4087" i="1"/>
  <c r="R4087" i="1" s="1"/>
  <c r="Q4088" i="1"/>
  <c r="R4088" i="1" s="1"/>
  <c r="Q4089" i="1"/>
  <c r="R4089" i="1" s="1"/>
  <c r="Q4090" i="1"/>
  <c r="R4090" i="1" s="1"/>
  <c r="Q4091" i="1"/>
  <c r="R4091" i="1" s="1"/>
  <c r="Q4092" i="1"/>
  <c r="R4092" i="1" s="1"/>
  <c r="Q4093" i="1"/>
  <c r="R4093" i="1" s="1"/>
  <c r="Q4094" i="1"/>
  <c r="R4094" i="1" s="1"/>
  <c r="Q4095" i="1"/>
  <c r="R4095" i="1" s="1"/>
  <c r="Q4096" i="1"/>
  <c r="R4096" i="1" s="1"/>
  <c r="Q4097" i="1"/>
  <c r="R4097" i="1" s="1"/>
  <c r="Q4098" i="1"/>
  <c r="R4098" i="1" s="1"/>
  <c r="Q4099" i="1"/>
  <c r="R4099" i="1" s="1"/>
  <c r="Q4100" i="1"/>
  <c r="R4100" i="1" s="1"/>
  <c r="Q4101" i="1"/>
  <c r="R4101" i="1" s="1"/>
  <c r="Q4102" i="1"/>
  <c r="R4102" i="1" s="1"/>
  <c r="Q4103" i="1"/>
  <c r="R4103" i="1" s="1"/>
  <c r="Q4104" i="1"/>
  <c r="R4104" i="1" s="1"/>
  <c r="Q4105" i="1"/>
  <c r="R4105" i="1" s="1"/>
  <c r="Q4106" i="1"/>
  <c r="R4106" i="1" s="1"/>
  <c r="Q4107" i="1"/>
  <c r="R4107" i="1" s="1"/>
  <c r="Q4108" i="1"/>
  <c r="R4108" i="1" s="1"/>
  <c r="Q4109" i="1"/>
  <c r="R4109" i="1" s="1"/>
  <c r="Q4110" i="1"/>
  <c r="R4110" i="1" s="1"/>
  <c r="Q4111" i="1"/>
  <c r="R4111" i="1" s="1"/>
  <c r="Q4112" i="1"/>
  <c r="R4112" i="1" s="1"/>
  <c r="Q4113" i="1"/>
  <c r="R4113" i="1" s="1"/>
  <c r="Q4114" i="1"/>
  <c r="R4114" i="1" s="1"/>
  <c r="Q4115" i="1"/>
  <c r="R4115" i="1" s="1"/>
  <c r="Q4116" i="1"/>
  <c r="R4116" i="1" s="1"/>
  <c r="Q4117" i="1"/>
  <c r="R4117" i="1" s="1"/>
  <c r="Q4118" i="1"/>
  <c r="R4118" i="1" s="1"/>
  <c r="Q4119" i="1"/>
  <c r="R4119" i="1" s="1"/>
  <c r="Q4120" i="1"/>
  <c r="R4120" i="1" s="1"/>
  <c r="Q4121" i="1"/>
  <c r="R4121" i="1" s="1"/>
  <c r="Q4122" i="1"/>
  <c r="R4122" i="1" s="1"/>
  <c r="Q4123" i="1"/>
  <c r="R4123" i="1" s="1"/>
  <c r="Q4124" i="1"/>
  <c r="R4124" i="1" s="1"/>
  <c r="Q4125" i="1"/>
  <c r="R4125" i="1" s="1"/>
  <c r="Q4126" i="1"/>
  <c r="R4126" i="1" s="1"/>
  <c r="Q4127" i="1"/>
  <c r="R4127" i="1" s="1"/>
  <c r="Q4128" i="1"/>
  <c r="R4128" i="1" s="1"/>
  <c r="Q4129" i="1"/>
  <c r="R4129" i="1" s="1"/>
  <c r="Q4130" i="1"/>
  <c r="R4130" i="1" s="1"/>
  <c r="Q4131" i="1"/>
  <c r="R4131" i="1" s="1"/>
  <c r="Q4132" i="1"/>
  <c r="R4132" i="1" s="1"/>
  <c r="Q4133" i="1"/>
  <c r="R4133" i="1" s="1"/>
  <c r="Q4134" i="1"/>
  <c r="R4134" i="1" s="1"/>
  <c r="Q4135" i="1"/>
  <c r="R4135" i="1" s="1"/>
  <c r="Q4136" i="1"/>
  <c r="R4136" i="1" s="1"/>
  <c r="Q4137" i="1"/>
  <c r="R4137" i="1" s="1"/>
  <c r="Q4138" i="1"/>
  <c r="R4138" i="1" s="1"/>
  <c r="Q4139" i="1"/>
  <c r="R4139" i="1" s="1"/>
  <c r="Q4140" i="1"/>
  <c r="R4140" i="1" s="1"/>
  <c r="Q4141" i="1"/>
  <c r="R4141" i="1" s="1"/>
  <c r="Q4142" i="1"/>
  <c r="R4142" i="1" s="1"/>
  <c r="Q4143" i="1"/>
  <c r="R4143" i="1" s="1"/>
  <c r="Q4144" i="1"/>
  <c r="R4144" i="1" s="1"/>
  <c r="Q4145" i="1"/>
  <c r="R4145" i="1" s="1"/>
  <c r="Q4146" i="1"/>
  <c r="R4146" i="1" s="1"/>
  <c r="Q4147" i="1"/>
  <c r="R4147" i="1" s="1"/>
  <c r="Q4148" i="1"/>
  <c r="R4148" i="1" s="1"/>
  <c r="Q4149" i="1"/>
  <c r="R4149" i="1" s="1"/>
  <c r="Q4150" i="1"/>
  <c r="R4150" i="1" s="1"/>
  <c r="Q4151" i="1"/>
  <c r="R4151" i="1" s="1"/>
  <c r="Q4152" i="1"/>
  <c r="R4152" i="1" s="1"/>
  <c r="Q4153" i="1"/>
  <c r="R4153" i="1" s="1"/>
  <c r="Q4154" i="1"/>
  <c r="R4154" i="1" s="1"/>
  <c r="Q4155" i="1"/>
  <c r="R4155" i="1" s="1"/>
  <c r="Q4156" i="1"/>
  <c r="R4156" i="1" s="1"/>
  <c r="Q4157" i="1"/>
  <c r="R4157" i="1" s="1"/>
  <c r="Q4158" i="1"/>
  <c r="R4158" i="1" s="1"/>
  <c r="Q4159" i="1"/>
  <c r="R4159" i="1" s="1"/>
  <c r="Q4160" i="1"/>
  <c r="R4160" i="1" s="1"/>
  <c r="Q4161" i="1"/>
  <c r="R4161" i="1" s="1"/>
  <c r="Q4162" i="1"/>
  <c r="R4162" i="1" s="1"/>
  <c r="Q4163" i="1"/>
  <c r="R4163" i="1" s="1"/>
  <c r="Q4164" i="1"/>
  <c r="R4164" i="1" s="1"/>
  <c r="Q4165" i="1"/>
  <c r="R4165" i="1" s="1"/>
  <c r="Q4166" i="1"/>
  <c r="R4166" i="1" s="1"/>
  <c r="Q4167" i="1"/>
  <c r="R4167" i="1" s="1"/>
  <c r="Q4168" i="1"/>
  <c r="R4168" i="1" s="1"/>
  <c r="Q4169" i="1"/>
  <c r="R4169" i="1" s="1"/>
  <c r="Q4170" i="1"/>
  <c r="R4170" i="1" s="1"/>
  <c r="Q4171" i="1"/>
  <c r="R4171" i="1" s="1"/>
  <c r="Q4172" i="1"/>
  <c r="R4172" i="1" s="1"/>
  <c r="Q4173" i="1"/>
  <c r="R4173" i="1" s="1"/>
  <c r="Q4174" i="1"/>
  <c r="R4174" i="1" s="1"/>
  <c r="Q4175" i="1"/>
  <c r="R4175" i="1" s="1"/>
  <c r="Q4176" i="1"/>
  <c r="R4176" i="1" s="1"/>
  <c r="Q4177" i="1"/>
  <c r="R4177" i="1" s="1"/>
  <c r="Q4178" i="1"/>
  <c r="R4178" i="1" s="1"/>
  <c r="Q4179" i="1"/>
  <c r="R4179" i="1" s="1"/>
  <c r="Q4180" i="1"/>
  <c r="R4180" i="1" s="1"/>
  <c r="Q4181" i="1"/>
  <c r="R4181" i="1" s="1"/>
  <c r="Q4182" i="1"/>
  <c r="R4182" i="1" s="1"/>
  <c r="Q4183" i="1"/>
  <c r="R4183" i="1" s="1"/>
  <c r="Q4184" i="1"/>
  <c r="R4184" i="1" s="1"/>
  <c r="Q4185" i="1"/>
  <c r="R4185" i="1" s="1"/>
  <c r="Q4186" i="1"/>
  <c r="R4186" i="1" s="1"/>
  <c r="Q4187" i="1"/>
  <c r="R4187" i="1" s="1"/>
  <c r="Q4188" i="1"/>
  <c r="R4188" i="1" s="1"/>
  <c r="Q4189" i="1"/>
  <c r="R4189" i="1" s="1"/>
  <c r="Q4190" i="1"/>
  <c r="R4190" i="1" s="1"/>
  <c r="Q4191" i="1"/>
  <c r="R4191" i="1" s="1"/>
  <c r="Q4192" i="1"/>
  <c r="R4192" i="1" s="1"/>
  <c r="Q4193" i="1"/>
  <c r="R4193" i="1" s="1"/>
  <c r="Q4194" i="1"/>
  <c r="R4194" i="1" s="1"/>
  <c r="Q4195" i="1"/>
  <c r="R4195" i="1" s="1"/>
  <c r="Q4196" i="1"/>
  <c r="R4196" i="1" s="1"/>
  <c r="Q4197" i="1"/>
  <c r="R4197" i="1" s="1"/>
  <c r="Q4198" i="1"/>
  <c r="R4198" i="1" s="1"/>
  <c r="Q4199" i="1"/>
  <c r="R4199" i="1" s="1"/>
  <c r="Q4200" i="1"/>
  <c r="R4200" i="1" s="1"/>
  <c r="Q4201" i="1"/>
  <c r="R4201" i="1" s="1"/>
  <c r="Q4202" i="1"/>
  <c r="R4202" i="1" s="1"/>
  <c r="Q4203" i="1"/>
  <c r="R4203" i="1" s="1"/>
  <c r="Q4204" i="1"/>
  <c r="R4204" i="1" s="1"/>
  <c r="Q4205" i="1"/>
  <c r="R4205" i="1" s="1"/>
  <c r="Q4206" i="1"/>
  <c r="R4206" i="1" s="1"/>
  <c r="Q4207" i="1"/>
  <c r="R4207" i="1" s="1"/>
  <c r="Q4208" i="1"/>
  <c r="R4208" i="1" s="1"/>
  <c r="Q4209" i="1"/>
  <c r="R4209" i="1" s="1"/>
  <c r="Q4210" i="1"/>
  <c r="R4210" i="1" s="1"/>
  <c r="Q4211" i="1"/>
  <c r="R4211" i="1" s="1"/>
  <c r="Q4212" i="1"/>
  <c r="R4212" i="1" s="1"/>
  <c r="Q4213" i="1"/>
  <c r="R4213" i="1" s="1"/>
  <c r="Q4214" i="1"/>
  <c r="R4214" i="1" s="1"/>
  <c r="Q4215" i="1"/>
  <c r="R4215" i="1" s="1"/>
  <c r="Q4216" i="1"/>
  <c r="R4216" i="1" s="1"/>
  <c r="Q4217" i="1"/>
  <c r="R4217" i="1" s="1"/>
  <c r="Q4218" i="1"/>
  <c r="R4218" i="1" s="1"/>
  <c r="Q4219" i="1"/>
  <c r="R4219" i="1" s="1"/>
  <c r="Q4220" i="1"/>
  <c r="R4220" i="1" s="1"/>
  <c r="Q4221" i="1"/>
  <c r="R4221" i="1" s="1"/>
  <c r="Q4222" i="1"/>
  <c r="R4222" i="1" s="1"/>
  <c r="Q4223" i="1"/>
  <c r="R4223" i="1" s="1"/>
  <c r="Q4224" i="1"/>
  <c r="R4224" i="1" s="1"/>
  <c r="Q4225" i="1"/>
  <c r="R4225" i="1" s="1"/>
  <c r="Q4226" i="1"/>
  <c r="R4226" i="1" s="1"/>
  <c r="Q4227" i="1"/>
  <c r="R4227" i="1" s="1"/>
  <c r="Q4228" i="1"/>
  <c r="R4228" i="1" s="1"/>
  <c r="Q4229" i="1"/>
  <c r="R4229" i="1" s="1"/>
  <c r="Q4230" i="1"/>
  <c r="R4230" i="1" s="1"/>
  <c r="Q4231" i="1"/>
  <c r="R4231" i="1" s="1"/>
  <c r="Q4232" i="1"/>
  <c r="R4232" i="1" s="1"/>
  <c r="Q4233" i="1"/>
  <c r="R4233" i="1" s="1"/>
  <c r="Q4234" i="1"/>
  <c r="R4234" i="1" s="1"/>
  <c r="Q4235" i="1"/>
  <c r="R4235" i="1" s="1"/>
  <c r="Q4236" i="1"/>
  <c r="R4236" i="1" s="1"/>
  <c r="Q4237" i="1"/>
  <c r="R4237" i="1" s="1"/>
  <c r="Q4238" i="1"/>
  <c r="R4238" i="1" s="1"/>
  <c r="Q4239" i="1"/>
  <c r="R4239" i="1" s="1"/>
  <c r="Q4240" i="1"/>
  <c r="R4240" i="1" s="1"/>
  <c r="Q4241" i="1"/>
  <c r="R4241" i="1" s="1"/>
  <c r="Q4242" i="1"/>
  <c r="R4242" i="1" s="1"/>
  <c r="Q4243" i="1"/>
  <c r="R4243" i="1" s="1"/>
  <c r="Q4244" i="1"/>
  <c r="R4244" i="1" s="1"/>
  <c r="Q4245" i="1"/>
  <c r="R4245" i="1" s="1"/>
  <c r="Q4246" i="1"/>
  <c r="R4246" i="1" s="1"/>
  <c r="Q4247" i="1"/>
  <c r="R4247" i="1" s="1"/>
  <c r="Q4248" i="1"/>
  <c r="R4248" i="1" s="1"/>
  <c r="Q4249" i="1"/>
  <c r="R4249" i="1" s="1"/>
  <c r="Q4250" i="1"/>
  <c r="R4250" i="1" s="1"/>
  <c r="Q4251" i="1"/>
  <c r="R4251" i="1" s="1"/>
  <c r="Q4252" i="1"/>
  <c r="R4252" i="1" s="1"/>
  <c r="Q4253" i="1"/>
  <c r="R4253" i="1" s="1"/>
  <c r="Q4254" i="1"/>
  <c r="R4254" i="1" s="1"/>
  <c r="Q4255" i="1"/>
  <c r="R4255" i="1" s="1"/>
  <c r="Q4256" i="1"/>
  <c r="R4256" i="1" s="1"/>
  <c r="Q4257" i="1"/>
  <c r="R4257" i="1" s="1"/>
  <c r="Q4258" i="1"/>
  <c r="R4258" i="1" s="1"/>
  <c r="Q4259" i="1"/>
  <c r="R4259" i="1" s="1"/>
  <c r="Q4260" i="1"/>
  <c r="R4260" i="1" s="1"/>
  <c r="Q4261" i="1"/>
  <c r="R4261" i="1" s="1"/>
  <c r="Q4262" i="1"/>
  <c r="R4262" i="1" s="1"/>
  <c r="Q4263" i="1"/>
  <c r="R4263" i="1" s="1"/>
  <c r="Q4264" i="1"/>
  <c r="R4264" i="1" s="1"/>
  <c r="Q4265" i="1"/>
  <c r="R4265" i="1" s="1"/>
  <c r="Q4266" i="1"/>
  <c r="R4266" i="1" s="1"/>
  <c r="Q4267" i="1"/>
  <c r="R4267" i="1" s="1"/>
  <c r="Q4268" i="1"/>
  <c r="R4268" i="1" s="1"/>
  <c r="Q4269" i="1"/>
  <c r="R4269" i="1" s="1"/>
  <c r="Q4270" i="1"/>
  <c r="R4270" i="1" s="1"/>
  <c r="Q4271" i="1"/>
  <c r="R4271" i="1" s="1"/>
  <c r="Q4272" i="1"/>
  <c r="R4272" i="1" s="1"/>
  <c r="Q4273" i="1"/>
  <c r="R4273" i="1" s="1"/>
  <c r="Q4274" i="1"/>
  <c r="R4274" i="1" s="1"/>
  <c r="Q4275" i="1"/>
  <c r="R4275" i="1" s="1"/>
  <c r="Q4276" i="1"/>
  <c r="R4276" i="1" s="1"/>
  <c r="Q4277" i="1"/>
  <c r="R4277" i="1" s="1"/>
  <c r="Q4278" i="1"/>
  <c r="R4278" i="1" s="1"/>
  <c r="Q4279" i="1"/>
  <c r="R4279" i="1" s="1"/>
  <c r="Q4280" i="1"/>
  <c r="R4280" i="1" s="1"/>
  <c r="Q4281" i="1"/>
  <c r="R4281" i="1" s="1"/>
  <c r="Q4282" i="1"/>
  <c r="R4282" i="1" s="1"/>
  <c r="Q4283" i="1"/>
  <c r="R4283" i="1" s="1"/>
  <c r="Q4284" i="1"/>
  <c r="R4284" i="1" s="1"/>
  <c r="Q4285" i="1"/>
  <c r="R4285" i="1" s="1"/>
  <c r="Q4286" i="1"/>
  <c r="R4286" i="1" s="1"/>
  <c r="Q4287" i="1"/>
  <c r="R4287" i="1" s="1"/>
  <c r="Q4288" i="1"/>
  <c r="R4288" i="1" s="1"/>
  <c r="Q4289" i="1"/>
  <c r="R4289" i="1" s="1"/>
  <c r="Q4290" i="1"/>
  <c r="R4290" i="1" s="1"/>
  <c r="Q4291" i="1"/>
  <c r="R4291" i="1" s="1"/>
  <c r="Q4292" i="1"/>
  <c r="R4292" i="1" s="1"/>
  <c r="Q4293" i="1"/>
  <c r="R4293" i="1" s="1"/>
  <c r="Q4294" i="1"/>
  <c r="R4294" i="1" s="1"/>
  <c r="Q4295" i="1"/>
  <c r="R4295" i="1" s="1"/>
  <c r="Q4296" i="1"/>
  <c r="R4296" i="1" s="1"/>
  <c r="Q4297" i="1"/>
  <c r="R4297" i="1" s="1"/>
  <c r="Q4298" i="1"/>
  <c r="R4298" i="1" s="1"/>
  <c r="Q4299" i="1"/>
  <c r="R4299" i="1" s="1"/>
  <c r="Q4300" i="1"/>
  <c r="R4300" i="1" s="1"/>
  <c r="Q4301" i="1"/>
  <c r="R4301" i="1" s="1"/>
  <c r="Q4302" i="1"/>
  <c r="R4302" i="1" s="1"/>
  <c r="Q4303" i="1"/>
  <c r="R4303" i="1" s="1"/>
  <c r="Q4304" i="1"/>
  <c r="R4304" i="1" s="1"/>
  <c r="Q4305" i="1"/>
  <c r="R4305" i="1" s="1"/>
  <c r="Q4306" i="1"/>
  <c r="R4306" i="1" s="1"/>
  <c r="Q4307" i="1"/>
  <c r="R4307" i="1" s="1"/>
  <c r="Q4308" i="1"/>
  <c r="R4308" i="1" s="1"/>
  <c r="Q4309" i="1"/>
  <c r="R4309" i="1" s="1"/>
  <c r="Q4310" i="1"/>
  <c r="R4310" i="1" s="1"/>
  <c r="Q4311" i="1"/>
  <c r="R4311" i="1" s="1"/>
  <c r="Q4312" i="1"/>
  <c r="R4312" i="1" s="1"/>
  <c r="Q4313" i="1"/>
  <c r="R4313" i="1" s="1"/>
  <c r="Q4314" i="1"/>
  <c r="R4314" i="1" s="1"/>
  <c r="Q4315" i="1"/>
  <c r="R4315" i="1" s="1"/>
  <c r="Q4316" i="1"/>
  <c r="R4316" i="1" s="1"/>
  <c r="Q4317" i="1"/>
  <c r="R4317" i="1" s="1"/>
  <c r="Q4318" i="1"/>
  <c r="R4318" i="1" s="1"/>
  <c r="Q4319" i="1"/>
  <c r="R4319" i="1" s="1"/>
  <c r="Q4320" i="1"/>
  <c r="R4320" i="1" s="1"/>
  <c r="Q4321" i="1"/>
  <c r="R4321" i="1" s="1"/>
  <c r="Q4322" i="1"/>
  <c r="R4322" i="1" s="1"/>
  <c r="Q4323" i="1"/>
  <c r="R4323" i="1" s="1"/>
  <c r="Q4324" i="1"/>
  <c r="R4324" i="1" s="1"/>
  <c r="Q4325" i="1"/>
  <c r="R4325" i="1" s="1"/>
  <c r="Q4326" i="1"/>
  <c r="R4326" i="1" s="1"/>
  <c r="Q4327" i="1"/>
  <c r="R4327" i="1" s="1"/>
  <c r="Q4328" i="1"/>
  <c r="R4328" i="1" s="1"/>
  <c r="Q4329" i="1"/>
  <c r="R4329" i="1" s="1"/>
  <c r="Q4330" i="1"/>
  <c r="R4330" i="1" s="1"/>
  <c r="Q4331" i="1"/>
  <c r="R4331" i="1" s="1"/>
  <c r="Q4332" i="1"/>
  <c r="R4332" i="1" s="1"/>
  <c r="Q4333" i="1"/>
  <c r="R4333" i="1" s="1"/>
  <c r="Q4334" i="1"/>
  <c r="R4334" i="1" s="1"/>
  <c r="Q4335" i="1"/>
  <c r="R4335" i="1" s="1"/>
  <c r="Q4336" i="1"/>
  <c r="R4336" i="1" s="1"/>
  <c r="Q4337" i="1"/>
  <c r="R4337" i="1" s="1"/>
  <c r="Q4338" i="1"/>
  <c r="R4338" i="1" s="1"/>
  <c r="Q4339" i="1"/>
  <c r="R4339" i="1" s="1"/>
  <c r="Q4340" i="1"/>
  <c r="R4340" i="1" s="1"/>
  <c r="Q4341" i="1"/>
  <c r="R4341" i="1" s="1"/>
  <c r="Q4342" i="1"/>
  <c r="R4342" i="1" s="1"/>
  <c r="Q4343" i="1"/>
  <c r="R4343" i="1" s="1"/>
  <c r="Q4344" i="1"/>
  <c r="R4344" i="1" s="1"/>
  <c r="Q4345" i="1"/>
  <c r="R4345" i="1" s="1"/>
  <c r="Q4346" i="1"/>
  <c r="R4346" i="1" s="1"/>
  <c r="Q4347" i="1"/>
  <c r="R4347" i="1" s="1"/>
  <c r="Q4348" i="1"/>
  <c r="R4348" i="1" s="1"/>
  <c r="Q4349" i="1"/>
  <c r="R4349" i="1" s="1"/>
  <c r="Q4350" i="1"/>
  <c r="R4350" i="1" s="1"/>
  <c r="Q4351" i="1"/>
  <c r="R4351" i="1" s="1"/>
  <c r="Q4352" i="1"/>
  <c r="R4352" i="1" s="1"/>
  <c r="Q4353" i="1"/>
  <c r="R4353" i="1" s="1"/>
  <c r="Q4354" i="1"/>
  <c r="R4354" i="1" s="1"/>
  <c r="Q4355" i="1"/>
  <c r="R4355" i="1" s="1"/>
  <c r="Q4356" i="1"/>
  <c r="R4356" i="1" s="1"/>
  <c r="Q4357" i="1"/>
  <c r="R4357" i="1" s="1"/>
  <c r="Q4358" i="1"/>
  <c r="R4358" i="1" s="1"/>
  <c r="Q4359" i="1"/>
  <c r="R4359" i="1" s="1"/>
  <c r="Q4360" i="1"/>
  <c r="R4360" i="1" s="1"/>
  <c r="Q4361" i="1"/>
  <c r="R4361" i="1" s="1"/>
  <c r="Q4362" i="1"/>
  <c r="R4362" i="1" s="1"/>
  <c r="Q4363" i="1"/>
  <c r="R4363" i="1" s="1"/>
  <c r="Q4364" i="1"/>
  <c r="R4364" i="1" s="1"/>
  <c r="Q4365" i="1"/>
  <c r="R4365" i="1" s="1"/>
  <c r="Q4366" i="1"/>
  <c r="R4366" i="1" s="1"/>
  <c r="Q4367" i="1"/>
  <c r="R4367" i="1" s="1"/>
  <c r="Q4368" i="1"/>
  <c r="R4368" i="1" s="1"/>
  <c r="Q4369" i="1"/>
  <c r="R4369" i="1" s="1"/>
  <c r="Q4370" i="1"/>
  <c r="R4370" i="1" s="1"/>
  <c r="Q4371" i="1"/>
  <c r="R4371" i="1" s="1"/>
  <c r="Q4372" i="1"/>
  <c r="R4372" i="1" s="1"/>
  <c r="Q4373" i="1"/>
  <c r="R4373" i="1" s="1"/>
  <c r="Q4374" i="1"/>
  <c r="R4374" i="1" s="1"/>
  <c r="Q4375" i="1"/>
  <c r="R4375" i="1" s="1"/>
  <c r="Q4376" i="1"/>
  <c r="R4376" i="1" s="1"/>
  <c r="Q4377" i="1"/>
  <c r="R4377" i="1" s="1"/>
  <c r="Q4378" i="1"/>
  <c r="R4378" i="1" s="1"/>
  <c r="Q4379" i="1"/>
  <c r="R4379" i="1" s="1"/>
  <c r="Q4380" i="1"/>
  <c r="R4380" i="1" s="1"/>
  <c r="Q4381" i="1"/>
  <c r="R4381" i="1" s="1"/>
  <c r="Q4382" i="1"/>
  <c r="R4382" i="1" s="1"/>
  <c r="Q4383" i="1"/>
  <c r="R4383" i="1" s="1"/>
  <c r="Q4384" i="1"/>
  <c r="R4384" i="1" s="1"/>
  <c r="Q4385" i="1"/>
  <c r="R4385" i="1" s="1"/>
  <c r="Q4386" i="1"/>
  <c r="R4386" i="1" s="1"/>
  <c r="Q4387" i="1"/>
  <c r="R4387" i="1" s="1"/>
  <c r="Q4388" i="1"/>
  <c r="R4388" i="1" s="1"/>
  <c r="Q4389" i="1"/>
  <c r="R4389" i="1" s="1"/>
  <c r="Q4390" i="1"/>
  <c r="R4390" i="1" s="1"/>
  <c r="Q4391" i="1"/>
  <c r="R4391" i="1" s="1"/>
  <c r="Q4392" i="1"/>
  <c r="R4392" i="1" s="1"/>
  <c r="Q4393" i="1"/>
  <c r="R4393" i="1" s="1"/>
  <c r="Q4394" i="1"/>
  <c r="R4394" i="1" s="1"/>
  <c r="Q4395" i="1"/>
  <c r="R4395" i="1" s="1"/>
  <c r="Q4396" i="1"/>
  <c r="R4396" i="1" s="1"/>
  <c r="Q4397" i="1"/>
  <c r="R4397" i="1" s="1"/>
  <c r="Q4398" i="1"/>
  <c r="R4398" i="1" s="1"/>
  <c r="Q4399" i="1"/>
  <c r="R4399" i="1" s="1"/>
  <c r="Q4400" i="1"/>
  <c r="R4400" i="1" s="1"/>
  <c r="Q4401" i="1"/>
  <c r="R4401" i="1" s="1"/>
  <c r="Q4402" i="1"/>
  <c r="R4402" i="1" s="1"/>
  <c r="Q4403" i="1"/>
  <c r="R4403" i="1" s="1"/>
  <c r="Q4404" i="1"/>
  <c r="R4404" i="1" s="1"/>
  <c r="Q4405" i="1"/>
  <c r="R4405" i="1" s="1"/>
  <c r="Q4406" i="1"/>
  <c r="R4406" i="1" s="1"/>
  <c r="Q4407" i="1"/>
  <c r="R4407" i="1" s="1"/>
  <c r="Q4408" i="1"/>
  <c r="R4408" i="1" s="1"/>
  <c r="Q4409" i="1"/>
  <c r="R4409" i="1" s="1"/>
  <c r="Q4410" i="1"/>
  <c r="R4410" i="1" s="1"/>
  <c r="Q4411" i="1"/>
  <c r="R4411" i="1" s="1"/>
  <c r="Q4412" i="1"/>
  <c r="R4412" i="1" s="1"/>
  <c r="Q4413" i="1"/>
  <c r="R4413" i="1" s="1"/>
  <c r="Q4414" i="1"/>
  <c r="R4414" i="1" s="1"/>
  <c r="Q4415" i="1"/>
  <c r="R4415" i="1" s="1"/>
  <c r="Q4416" i="1"/>
  <c r="R4416" i="1" s="1"/>
  <c r="Q4417" i="1"/>
  <c r="R4417" i="1" s="1"/>
  <c r="Q4418" i="1"/>
  <c r="R4418" i="1" s="1"/>
  <c r="Q4419" i="1"/>
  <c r="R4419" i="1" s="1"/>
  <c r="Q4420" i="1"/>
  <c r="R4420" i="1" s="1"/>
  <c r="Q4421" i="1"/>
  <c r="R4421" i="1" s="1"/>
  <c r="Q4422" i="1"/>
  <c r="R4422" i="1" s="1"/>
  <c r="Q4423" i="1"/>
  <c r="R4423" i="1" s="1"/>
  <c r="Q4424" i="1"/>
  <c r="R4424" i="1" s="1"/>
  <c r="Q4425" i="1"/>
  <c r="R4425" i="1" s="1"/>
  <c r="Q4426" i="1"/>
  <c r="R4426" i="1" s="1"/>
  <c r="Q4427" i="1"/>
  <c r="R4427" i="1" s="1"/>
  <c r="Q4428" i="1"/>
  <c r="R4428" i="1" s="1"/>
  <c r="Q4429" i="1"/>
  <c r="R4429" i="1" s="1"/>
  <c r="Q4430" i="1"/>
  <c r="R4430" i="1" s="1"/>
  <c r="Q4431" i="1"/>
  <c r="R4431" i="1" s="1"/>
  <c r="Q4432" i="1"/>
  <c r="R4432" i="1" s="1"/>
  <c r="Q4433" i="1"/>
  <c r="R4433" i="1" s="1"/>
  <c r="Q4434" i="1"/>
  <c r="R4434" i="1" s="1"/>
  <c r="Q4435" i="1"/>
  <c r="R4435" i="1" s="1"/>
  <c r="Q4436" i="1"/>
  <c r="R4436" i="1" s="1"/>
  <c r="Q4437" i="1"/>
  <c r="R4437" i="1" s="1"/>
  <c r="Q4438" i="1"/>
  <c r="R4438" i="1" s="1"/>
  <c r="Q4439" i="1"/>
  <c r="R4439" i="1" s="1"/>
  <c r="Q4440" i="1"/>
  <c r="R4440" i="1" s="1"/>
  <c r="Q4441" i="1"/>
  <c r="R4441" i="1" s="1"/>
  <c r="Q4442" i="1"/>
  <c r="R4442" i="1" s="1"/>
  <c r="Q4443" i="1"/>
  <c r="R4443" i="1" s="1"/>
  <c r="Q4444" i="1"/>
  <c r="R4444" i="1" s="1"/>
  <c r="Q4445" i="1"/>
  <c r="R4445" i="1" s="1"/>
  <c r="Q4446" i="1"/>
  <c r="R4446" i="1" s="1"/>
  <c r="Q4447" i="1"/>
  <c r="R4447" i="1" s="1"/>
  <c r="Q4448" i="1"/>
  <c r="R4448" i="1" s="1"/>
  <c r="Q4449" i="1"/>
  <c r="R4449" i="1" s="1"/>
  <c r="Q4450" i="1"/>
  <c r="R4450" i="1" s="1"/>
  <c r="Q4451" i="1"/>
  <c r="R4451" i="1" s="1"/>
  <c r="Q4452" i="1"/>
  <c r="R4452" i="1" s="1"/>
  <c r="Q4453" i="1"/>
  <c r="R4453" i="1" s="1"/>
  <c r="Q4454" i="1"/>
  <c r="R4454" i="1" s="1"/>
  <c r="Q4455" i="1"/>
  <c r="R4455" i="1" s="1"/>
  <c r="Q4456" i="1"/>
  <c r="R4456" i="1" s="1"/>
  <c r="Q4457" i="1"/>
  <c r="R4457" i="1" s="1"/>
  <c r="Q4458" i="1"/>
  <c r="R4458" i="1" s="1"/>
  <c r="Q4459" i="1"/>
  <c r="R4459" i="1" s="1"/>
  <c r="Q4460" i="1"/>
  <c r="R4460" i="1" s="1"/>
  <c r="Q4461" i="1"/>
  <c r="R4461" i="1" s="1"/>
  <c r="Q4462" i="1"/>
  <c r="R4462" i="1" s="1"/>
  <c r="Q4463" i="1"/>
  <c r="R4463" i="1" s="1"/>
  <c r="Q4464" i="1"/>
  <c r="R4464" i="1" s="1"/>
  <c r="Q4465" i="1"/>
  <c r="R4465" i="1" s="1"/>
  <c r="Q4466" i="1"/>
  <c r="R4466" i="1" s="1"/>
  <c r="Q4467" i="1"/>
  <c r="R4467" i="1" s="1"/>
  <c r="Q4468" i="1"/>
  <c r="R4468" i="1" s="1"/>
  <c r="Q4469" i="1"/>
  <c r="R4469" i="1" s="1"/>
  <c r="Q4470" i="1"/>
  <c r="R4470" i="1" s="1"/>
  <c r="Q4471" i="1"/>
  <c r="R4471" i="1" s="1"/>
  <c r="Q4472" i="1"/>
  <c r="R4472" i="1" s="1"/>
  <c r="Q4473" i="1"/>
  <c r="R4473" i="1" s="1"/>
  <c r="Q4474" i="1"/>
  <c r="R4474" i="1" s="1"/>
  <c r="Q4475" i="1"/>
  <c r="R4475" i="1" s="1"/>
  <c r="Q4476" i="1"/>
  <c r="R4476" i="1" s="1"/>
  <c r="Q4477" i="1"/>
  <c r="R4477" i="1" s="1"/>
  <c r="Q4478" i="1"/>
  <c r="R4478" i="1" s="1"/>
  <c r="Q4479" i="1"/>
  <c r="R4479" i="1" s="1"/>
  <c r="Q4480" i="1"/>
  <c r="R4480" i="1" s="1"/>
  <c r="Q4481" i="1"/>
  <c r="R4481" i="1" s="1"/>
  <c r="Q4482" i="1"/>
  <c r="R4482" i="1" s="1"/>
  <c r="Q4483" i="1"/>
  <c r="R4483" i="1" s="1"/>
  <c r="Q4484" i="1"/>
  <c r="R4484" i="1" s="1"/>
  <c r="Q4485" i="1"/>
  <c r="R4485" i="1" s="1"/>
  <c r="Q4486" i="1"/>
  <c r="R4486" i="1" s="1"/>
  <c r="Q4487" i="1"/>
  <c r="R4487" i="1" s="1"/>
  <c r="Q4488" i="1"/>
  <c r="R4488" i="1" s="1"/>
  <c r="Q4489" i="1"/>
  <c r="R4489" i="1" s="1"/>
  <c r="Q4490" i="1"/>
  <c r="R4490" i="1" s="1"/>
  <c r="Q4491" i="1"/>
  <c r="R4491" i="1" s="1"/>
  <c r="Q4492" i="1"/>
  <c r="R4492" i="1" s="1"/>
  <c r="Q4493" i="1"/>
  <c r="R4493" i="1" s="1"/>
  <c r="Q4494" i="1"/>
  <c r="R4494" i="1" s="1"/>
  <c r="Q4495" i="1"/>
  <c r="R4495" i="1" s="1"/>
  <c r="Q4496" i="1"/>
  <c r="R4496" i="1" s="1"/>
  <c r="Q4497" i="1"/>
  <c r="R4497" i="1" s="1"/>
  <c r="Q4498" i="1"/>
  <c r="R4498" i="1" s="1"/>
  <c r="Q4499" i="1"/>
  <c r="R4499" i="1" s="1"/>
  <c r="Q4500" i="1"/>
  <c r="R4500" i="1" s="1"/>
  <c r="Q4501" i="1"/>
  <c r="R4501" i="1" s="1"/>
  <c r="Q4502" i="1"/>
  <c r="R4502" i="1" s="1"/>
  <c r="Q4503" i="1"/>
  <c r="R4503" i="1" s="1"/>
  <c r="Q4504" i="1"/>
  <c r="R4504" i="1" s="1"/>
  <c r="Q4505" i="1"/>
  <c r="R4505" i="1" s="1"/>
  <c r="Q4506" i="1"/>
  <c r="R4506" i="1" s="1"/>
  <c r="Q4507" i="1"/>
  <c r="R4507" i="1" s="1"/>
  <c r="Q4508" i="1"/>
  <c r="R4508" i="1" s="1"/>
  <c r="Q4509" i="1"/>
  <c r="R4509" i="1" s="1"/>
  <c r="Q4510" i="1"/>
  <c r="R4510" i="1" s="1"/>
  <c r="Q4511" i="1"/>
  <c r="R4511" i="1" s="1"/>
  <c r="Q4512" i="1"/>
  <c r="R4512" i="1" s="1"/>
  <c r="Q4513" i="1"/>
  <c r="R4513" i="1" s="1"/>
  <c r="Q4514" i="1"/>
  <c r="R4514" i="1" s="1"/>
  <c r="Q4515" i="1"/>
  <c r="R4515" i="1" s="1"/>
  <c r="Q4516" i="1"/>
  <c r="R4516" i="1" s="1"/>
  <c r="Q4517" i="1"/>
  <c r="R4517" i="1" s="1"/>
  <c r="Q4518" i="1"/>
  <c r="R4518" i="1" s="1"/>
  <c r="Q4519" i="1"/>
  <c r="R4519" i="1" s="1"/>
  <c r="Q4520" i="1"/>
  <c r="R4520" i="1" s="1"/>
  <c r="Q4521" i="1"/>
  <c r="R4521" i="1" s="1"/>
  <c r="Q4522" i="1"/>
  <c r="R4522" i="1" s="1"/>
  <c r="Q4523" i="1"/>
  <c r="R4523" i="1" s="1"/>
  <c r="Q4524" i="1"/>
  <c r="R4524" i="1" s="1"/>
  <c r="Q4525" i="1"/>
  <c r="R4525" i="1" s="1"/>
  <c r="Q4526" i="1"/>
  <c r="R4526" i="1" s="1"/>
  <c r="Q4527" i="1"/>
  <c r="R4527" i="1" s="1"/>
  <c r="Q4528" i="1"/>
  <c r="R4528" i="1" s="1"/>
  <c r="Q4529" i="1"/>
  <c r="R4529" i="1" s="1"/>
  <c r="Q4530" i="1"/>
  <c r="R4530" i="1" s="1"/>
  <c r="Q4531" i="1"/>
  <c r="R4531" i="1" s="1"/>
  <c r="Q4532" i="1"/>
  <c r="R4532" i="1" s="1"/>
  <c r="Q4533" i="1"/>
  <c r="R4533" i="1" s="1"/>
  <c r="Q4534" i="1"/>
  <c r="R4534" i="1" s="1"/>
  <c r="Q4535" i="1"/>
  <c r="R4535" i="1" s="1"/>
  <c r="Q4536" i="1"/>
  <c r="R4536" i="1" s="1"/>
  <c r="Q4537" i="1"/>
  <c r="R4537" i="1" s="1"/>
  <c r="Q4538" i="1"/>
  <c r="R4538" i="1" s="1"/>
  <c r="Q4539" i="1"/>
  <c r="R4539" i="1" s="1"/>
  <c r="Q4540" i="1"/>
  <c r="R4540" i="1" s="1"/>
  <c r="Q4541" i="1"/>
  <c r="R4541" i="1" s="1"/>
  <c r="Q4542" i="1"/>
  <c r="R4542" i="1" s="1"/>
  <c r="Q4543" i="1"/>
  <c r="R4543" i="1" s="1"/>
  <c r="Q4544" i="1"/>
  <c r="R4544" i="1" s="1"/>
  <c r="Q4545" i="1"/>
  <c r="R4545" i="1" s="1"/>
  <c r="Q4546" i="1"/>
  <c r="R4546" i="1" s="1"/>
  <c r="Q4547" i="1"/>
  <c r="R4547" i="1" s="1"/>
  <c r="Q4548" i="1"/>
  <c r="R4548" i="1" s="1"/>
  <c r="Q4549" i="1"/>
  <c r="R4549" i="1" s="1"/>
  <c r="Q4550" i="1"/>
  <c r="R4550" i="1" s="1"/>
  <c r="Q4551" i="1"/>
  <c r="R4551" i="1" s="1"/>
  <c r="Q4552" i="1"/>
  <c r="R4552" i="1" s="1"/>
  <c r="Q4553" i="1"/>
  <c r="R4553" i="1" s="1"/>
  <c r="Q4554" i="1"/>
  <c r="R4554" i="1" s="1"/>
  <c r="Q4555" i="1"/>
  <c r="R4555" i="1" s="1"/>
  <c r="Q4556" i="1"/>
  <c r="R4556" i="1" s="1"/>
  <c r="Q4557" i="1"/>
  <c r="R4557" i="1" s="1"/>
  <c r="Q4558" i="1"/>
  <c r="R4558" i="1" s="1"/>
  <c r="Q4559" i="1"/>
  <c r="R4559" i="1" s="1"/>
  <c r="Q4560" i="1"/>
  <c r="R4560" i="1" s="1"/>
  <c r="Q4561" i="1"/>
  <c r="R4561" i="1" s="1"/>
  <c r="Q4562" i="1"/>
  <c r="R4562" i="1" s="1"/>
  <c r="Q4563" i="1"/>
  <c r="R4563" i="1" s="1"/>
  <c r="Q4564" i="1"/>
  <c r="R4564" i="1" s="1"/>
  <c r="Q4565" i="1"/>
  <c r="R4565" i="1" s="1"/>
  <c r="Q4566" i="1"/>
  <c r="R4566" i="1" s="1"/>
  <c r="Q4567" i="1"/>
  <c r="R4567" i="1" s="1"/>
  <c r="Q4568" i="1"/>
  <c r="R4568" i="1" s="1"/>
  <c r="Q4569" i="1"/>
  <c r="R4569" i="1" s="1"/>
  <c r="Q4570" i="1"/>
  <c r="R4570" i="1" s="1"/>
  <c r="Q4571" i="1"/>
  <c r="R4571" i="1" s="1"/>
  <c r="Q4572" i="1"/>
  <c r="R4572" i="1" s="1"/>
  <c r="Q4573" i="1"/>
  <c r="R4573" i="1" s="1"/>
  <c r="Q4574" i="1"/>
  <c r="R4574" i="1" s="1"/>
  <c r="Q4575" i="1"/>
  <c r="R4575" i="1" s="1"/>
  <c r="Q4576" i="1"/>
  <c r="R4576" i="1" s="1"/>
  <c r="Q4577" i="1"/>
  <c r="R4577" i="1" s="1"/>
  <c r="Q4578" i="1"/>
  <c r="R4578" i="1" s="1"/>
  <c r="Q4579" i="1"/>
  <c r="R4579" i="1" s="1"/>
  <c r="Q4580" i="1"/>
  <c r="R4580" i="1" s="1"/>
  <c r="Q4581" i="1"/>
  <c r="R4581" i="1" s="1"/>
  <c r="Q4582" i="1"/>
  <c r="R4582" i="1" s="1"/>
  <c r="Q4583" i="1"/>
  <c r="R4583" i="1" s="1"/>
  <c r="Q4584" i="1"/>
  <c r="R4584" i="1" s="1"/>
  <c r="Q4585" i="1"/>
  <c r="R4585" i="1" s="1"/>
  <c r="Q4586" i="1"/>
  <c r="R4586" i="1" s="1"/>
  <c r="Q4587" i="1"/>
  <c r="R4587" i="1" s="1"/>
  <c r="Q4588" i="1"/>
  <c r="R4588" i="1" s="1"/>
  <c r="Q4589" i="1"/>
  <c r="R4589" i="1" s="1"/>
  <c r="Q4590" i="1"/>
  <c r="R4590" i="1" s="1"/>
  <c r="Q4591" i="1"/>
  <c r="R4591" i="1" s="1"/>
  <c r="Q4592" i="1"/>
  <c r="R4592" i="1" s="1"/>
  <c r="Q4593" i="1"/>
  <c r="R4593" i="1" s="1"/>
  <c r="Q4594" i="1"/>
  <c r="R4594" i="1" s="1"/>
  <c r="Q4595" i="1"/>
  <c r="R4595" i="1" s="1"/>
  <c r="Q4596" i="1"/>
  <c r="R4596" i="1" s="1"/>
  <c r="Q4597" i="1"/>
  <c r="R4597" i="1" s="1"/>
  <c r="Q4598" i="1"/>
  <c r="R4598" i="1" s="1"/>
  <c r="Q4599" i="1"/>
  <c r="R4599" i="1" s="1"/>
  <c r="Q4600" i="1"/>
  <c r="R4600" i="1" s="1"/>
  <c r="Q4601" i="1"/>
  <c r="R4601" i="1" s="1"/>
  <c r="Q4602" i="1"/>
  <c r="R4602" i="1" s="1"/>
  <c r="Q4603" i="1"/>
  <c r="R4603" i="1" s="1"/>
  <c r="Q4604" i="1"/>
  <c r="R4604" i="1" s="1"/>
  <c r="Q4605" i="1"/>
  <c r="R4605" i="1" s="1"/>
  <c r="Q4606" i="1"/>
  <c r="R4606" i="1" s="1"/>
  <c r="Q4607" i="1"/>
  <c r="R4607" i="1" s="1"/>
  <c r="Q4608" i="1"/>
  <c r="R4608" i="1" s="1"/>
  <c r="Q4609" i="1"/>
  <c r="R4609" i="1" s="1"/>
  <c r="Q4610" i="1"/>
  <c r="R4610" i="1" s="1"/>
  <c r="Q4611" i="1"/>
  <c r="R4611" i="1" s="1"/>
  <c r="Q4612" i="1"/>
  <c r="R4612" i="1" s="1"/>
  <c r="Q4613" i="1"/>
  <c r="R4613" i="1" s="1"/>
  <c r="Q4614" i="1"/>
  <c r="R4614" i="1" s="1"/>
  <c r="Q4615" i="1"/>
  <c r="R4615" i="1" s="1"/>
  <c r="Q4616" i="1"/>
  <c r="R4616" i="1" s="1"/>
  <c r="Q4617" i="1"/>
  <c r="R4617" i="1" s="1"/>
  <c r="Q4618" i="1"/>
  <c r="R4618" i="1" s="1"/>
  <c r="Q4619" i="1"/>
  <c r="R4619" i="1" s="1"/>
  <c r="Q4620" i="1"/>
  <c r="R4620" i="1" s="1"/>
  <c r="Q4621" i="1"/>
  <c r="R4621" i="1" s="1"/>
  <c r="Q4622" i="1"/>
  <c r="R4622" i="1" s="1"/>
  <c r="Q4623" i="1"/>
  <c r="R4623" i="1" s="1"/>
  <c r="Q4624" i="1"/>
  <c r="R4624" i="1" s="1"/>
  <c r="Q4625" i="1"/>
  <c r="R4625" i="1" s="1"/>
  <c r="Q4626" i="1"/>
  <c r="R4626" i="1" s="1"/>
  <c r="Q4627" i="1"/>
  <c r="R4627" i="1" s="1"/>
  <c r="Q4628" i="1"/>
  <c r="R4628" i="1" s="1"/>
  <c r="Q4629" i="1"/>
  <c r="R4629" i="1" s="1"/>
  <c r="Q4630" i="1"/>
  <c r="R4630" i="1" s="1"/>
  <c r="Q4631" i="1"/>
  <c r="R4631" i="1" s="1"/>
  <c r="Q4632" i="1"/>
  <c r="R4632" i="1" s="1"/>
  <c r="Q4633" i="1"/>
  <c r="R4633" i="1" s="1"/>
  <c r="Q4634" i="1"/>
  <c r="R4634" i="1" s="1"/>
  <c r="Q4635" i="1"/>
  <c r="R4635" i="1" s="1"/>
  <c r="Q4636" i="1"/>
  <c r="R4636" i="1" s="1"/>
  <c r="Q4637" i="1"/>
  <c r="R4637" i="1" s="1"/>
  <c r="Q4638" i="1"/>
  <c r="R4638" i="1" s="1"/>
  <c r="Q4639" i="1"/>
  <c r="R4639" i="1" s="1"/>
  <c r="Q4640" i="1"/>
  <c r="R4640" i="1" s="1"/>
  <c r="Q4641" i="1"/>
  <c r="R4641" i="1" s="1"/>
  <c r="Q4642" i="1"/>
  <c r="R4642" i="1" s="1"/>
  <c r="Q4643" i="1"/>
  <c r="R4643" i="1" s="1"/>
  <c r="Q4644" i="1"/>
  <c r="R4644" i="1" s="1"/>
  <c r="Q4645" i="1"/>
  <c r="R4645" i="1" s="1"/>
  <c r="Q4646" i="1"/>
  <c r="R4646" i="1" s="1"/>
  <c r="Q4647" i="1"/>
  <c r="R4647" i="1" s="1"/>
  <c r="Q4648" i="1"/>
  <c r="R4648" i="1" s="1"/>
  <c r="Q4649" i="1"/>
  <c r="R4649" i="1" s="1"/>
  <c r="Q4650" i="1"/>
  <c r="R4650" i="1" s="1"/>
  <c r="Q4651" i="1"/>
  <c r="R4651" i="1" s="1"/>
  <c r="Q4652" i="1"/>
  <c r="R4652" i="1" s="1"/>
  <c r="Q4653" i="1"/>
  <c r="R4653" i="1" s="1"/>
  <c r="Q4654" i="1"/>
  <c r="R4654" i="1" s="1"/>
  <c r="Q4655" i="1"/>
  <c r="R4655" i="1" s="1"/>
  <c r="Q4656" i="1"/>
  <c r="R4656" i="1" s="1"/>
  <c r="Q4657" i="1"/>
  <c r="R4657" i="1" s="1"/>
  <c r="Q4658" i="1"/>
  <c r="R4658" i="1" s="1"/>
  <c r="Q4659" i="1"/>
  <c r="R4659" i="1" s="1"/>
  <c r="Q4660" i="1"/>
  <c r="R4660" i="1" s="1"/>
  <c r="Q4661" i="1"/>
  <c r="R4661" i="1" s="1"/>
  <c r="Q4662" i="1"/>
  <c r="R4662" i="1" s="1"/>
  <c r="Q4663" i="1"/>
  <c r="R4663" i="1" s="1"/>
  <c r="Q4664" i="1"/>
  <c r="R4664" i="1" s="1"/>
  <c r="Q4665" i="1"/>
  <c r="R4665" i="1" s="1"/>
  <c r="Q4666" i="1"/>
  <c r="R4666" i="1" s="1"/>
  <c r="Q4667" i="1"/>
  <c r="R4667" i="1" s="1"/>
  <c r="Q4668" i="1"/>
  <c r="R4668" i="1" s="1"/>
  <c r="Q4669" i="1"/>
  <c r="R4669" i="1" s="1"/>
  <c r="Q4670" i="1"/>
  <c r="R4670" i="1" s="1"/>
  <c r="Q4671" i="1"/>
  <c r="R4671" i="1" s="1"/>
  <c r="Q4672" i="1"/>
  <c r="R4672" i="1" s="1"/>
  <c r="Q4673" i="1"/>
  <c r="R4673" i="1" s="1"/>
  <c r="Q4674" i="1"/>
  <c r="R4674" i="1" s="1"/>
  <c r="Q4675" i="1"/>
  <c r="R4675" i="1" s="1"/>
  <c r="Q4676" i="1"/>
  <c r="R4676" i="1" s="1"/>
  <c r="Q4677" i="1"/>
  <c r="R4677" i="1" s="1"/>
  <c r="Q4678" i="1"/>
  <c r="R4678" i="1" s="1"/>
  <c r="Q4679" i="1"/>
  <c r="R4679" i="1" s="1"/>
  <c r="Q4680" i="1"/>
  <c r="R4680" i="1" s="1"/>
  <c r="Q4681" i="1"/>
  <c r="R4681" i="1" s="1"/>
  <c r="Q4682" i="1"/>
  <c r="R4682" i="1" s="1"/>
  <c r="Q4683" i="1"/>
  <c r="R4683" i="1" s="1"/>
  <c r="Q4684" i="1"/>
  <c r="R4684" i="1" s="1"/>
  <c r="Q4685" i="1"/>
  <c r="R4685" i="1" s="1"/>
  <c r="Q4686" i="1"/>
  <c r="R4686" i="1" s="1"/>
  <c r="Q4687" i="1"/>
  <c r="R4687" i="1" s="1"/>
  <c r="Q4688" i="1"/>
  <c r="R4688" i="1" s="1"/>
  <c r="Q4689" i="1"/>
  <c r="R4689" i="1" s="1"/>
  <c r="Q4690" i="1"/>
  <c r="R4690" i="1" s="1"/>
  <c r="Q4691" i="1"/>
  <c r="R4691" i="1" s="1"/>
  <c r="Q4692" i="1"/>
  <c r="R4692" i="1" s="1"/>
  <c r="Q4693" i="1"/>
  <c r="R4693" i="1" s="1"/>
  <c r="Q4694" i="1"/>
  <c r="R4694" i="1" s="1"/>
  <c r="Q4695" i="1"/>
  <c r="R4695" i="1" s="1"/>
  <c r="Q4696" i="1"/>
  <c r="R4696" i="1" s="1"/>
  <c r="Q4697" i="1"/>
  <c r="R4697" i="1" s="1"/>
  <c r="Q4698" i="1"/>
  <c r="R4698" i="1" s="1"/>
  <c r="Q4699" i="1"/>
  <c r="R4699" i="1" s="1"/>
  <c r="Q4700" i="1"/>
  <c r="R4700" i="1" s="1"/>
  <c r="Q4701" i="1"/>
  <c r="R4701" i="1" s="1"/>
  <c r="Q4702" i="1"/>
  <c r="R4702" i="1" s="1"/>
  <c r="Q4703" i="1"/>
  <c r="R4703" i="1" s="1"/>
  <c r="Q4704" i="1"/>
  <c r="R4704" i="1" s="1"/>
  <c r="Q4705" i="1"/>
  <c r="R4705" i="1" s="1"/>
  <c r="Q4706" i="1"/>
  <c r="R4706" i="1" s="1"/>
  <c r="Q4707" i="1"/>
  <c r="R4707" i="1" s="1"/>
  <c r="Q4708" i="1"/>
  <c r="R4708" i="1" s="1"/>
  <c r="Q4709" i="1"/>
  <c r="R4709" i="1" s="1"/>
  <c r="Q4710" i="1"/>
  <c r="R4710" i="1" s="1"/>
  <c r="Q4711" i="1"/>
  <c r="R4711" i="1" s="1"/>
  <c r="Q4712" i="1"/>
  <c r="R4712" i="1" s="1"/>
  <c r="Q4713" i="1"/>
  <c r="R4713" i="1" s="1"/>
  <c r="Q4714" i="1"/>
  <c r="R4714" i="1" s="1"/>
  <c r="Q4715" i="1"/>
  <c r="R4715" i="1" s="1"/>
  <c r="Q4716" i="1"/>
  <c r="R4716" i="1" s="1"/>
  <c r="Q4717" i="1"/>
  <c r="R4717" i="1" s="1"/>
  <c r="Q4718" i="1"/>
  <c r="R4718" i="1" s="1"/>
  <c r="Q4719" i="1"/>
  <c r="R4719" i="1" s="1"/>
  <c r="Q4720" i="1"/>
  <c r="R4720" i="1" s="1"/>
  <c r="Q4721" i="1"/>
  <c r="R4721" i="1" s="1"/>
  <c r="Q4722" i="1"/>
  <c r="R4722" i="1" s="1"/>
  <c r="Q4723" i="1"/>
  <c r="R4723" i="1" s="1"/>
  <c r="Q4724" i="1"/>
  <c r="R4724" i="1" s="1"/>
  <c r="Q4725" i="1"/>
  <c r="R4725" i="1" s="1"/>
  <c r="Q4726" i="1"/>
  <c r="R4726" i="1" s="1"/>
  <c r="Q4727" i="1"/>
  <c r="R4727" i="1" s="1"/>
  <c r="Q4728" i="1"/>
  <c r="R4728" i="1" s="1"/>
  <c r="Q4729" i="1"/>
  <c r="R4729" i="1" s="1"/>
  <c r="Q4730" i="1"/>
  <c r="R4730" i="1" s="1"/>
  <c r="Q4731" i="1"/>
  <c r="R4731" i="1" s="1"/>
  <c r="Q4732" i="1"/>
  <c r="R4732" i="1" s="1"/>
  <c r="Q4733" i="1"/>
  <c r="R4733" i="1" s="1"/>
  <c r="Q4734" i="1"/>
  <c r="R4734" i="1" s="1"/>
  <c r="Q4735" i="1"/>
  <c r="R4735" i="1" s="1"/>
  <c r="Q4736" i="1"/>
  <c r="R4736" i="1" s="1"/>
  <c r="Q4737" i="1"/>
  <c r="R4737" i="1" s="1"/>
  <c r="Q4738" i="1"/>
  <c r="R4738" i="1" s="1"/>
  <c r="Q4739" i="1"/>
  <c r="R4739" i="1" s="1"/>
  <c r="Q4740" i="1"/>
  <c r="R4740" i="1" s="1"/>
  <c r="Q4741" i="1"/>
  <c r="R4741" i="1" s="1"/>
  <c r="Q4742" i="1"/>
  <c r="R4742" i="1" s="1"/>
  <c r="Q4743" i="1"/>
  <c r="R4743" i="1" s="1"/>
  <c r="Q4744" i="1"/>
  <c r="R4744" i="1" s="1"/>
  <c r="Q4745" i="1"/>
  <c r="R4745" i="1" s="1"/>
  <c r="Q4746" i="1"/>
  <c r="R4746" i="1" s="1"/>
  <c r="Q4747" i="1"/>
  <c r="R4747" i="1" s="1"/>
  <c r="Q4748" i="1"/>
  <c r="R4748" i="1" s="1"/>
  <c r="Q4749" i="1"/>
  <c r="R4749" i="1" s="1"/>
  <c r="Q4750" i="1"/>
  <c r="R4750" i="1" s="1"/>
  <c r="Q4751" i="1"/>
  <c r="R4751" i="1" s="1"/>
  <c r="Q4752" i="1"/>
  <c r="R4752" i="1" s="1"/>
  <c r="Q4753" i="1"/>
  <c r="R4753" i="1" s="1"/>
  <c r="Q4754" i="1"/>
  <c r="R4754" i="1" s="1"/>
  <c r="Q4755" i="1"/>
  <c r="R4755" i="1" s="1"/>
  <c r="Q4756" i="1"/>
  <c r="R4756" i="1" s="1"/>
  <c r="Q4757" i="1"/>
  <c r="R4757" i="1" s="1"/>
  <c r="Q4758" i="1"/>
  <c r="R4758" i="1" s="1"/>
  <c r="Q4759" i="1"/>
  <c r="R4759" i="1" s="1"/>
  <c r="Q4760" i="1"/>
  <c r="R4760" i="1" s="1"/>
  <c r="Q4761" i="1"/>
  <c r="R4761" i="1" s="1"/>
  <c r="Q4762" i="1"/>
  <c r="R4762" i="1" s="1"/>
  <c r="Q4763" i="1"/>
  <c r="R4763" i="1" s="1"/>
  <c r="Q4764" i="1"/>
  <c r="R4764" i="1" s="1"/>
  <c r="Q4765" i="1"/>
  <c r="R4765" i="1" s="1"/>
  <c r="Q4766" i="1"/>
  <c r="R4766" i="1" s="1"/>
  <c r="Q4767" i="1"/>
  <c r="R4767" i="1" s="1"/>
  <c r="Q4768" i="1"/>
  <c r="R4768" i="1" s="1"/>
  <c r="Q4769" i="1"/>
  <c r="R4769" i="1" s="1"/>
  <c r="Q4770" i="1"/>
  <c r="R4770" i="1" s="1"/>
  <c r="Q4771" i="1"/>
  <c r="R4771" i="1" s="1"/>
  <c r="Q4772" i="1"/>
  <c r="R4772" i="1" s="1"/>
  <c r="Q4773" i="1"/>
  <c r="R4773" i="1" s="1"/>
  <c r="Q4774" i="1"/>
  <c r="R4774" i="1" s="1"/>
  <c r="Q4775" i="1"/>
  <c r="R4775" i="1" s="1"/>
  <c r="Q4776" i="1"/>
  <c r="R4776" i="1" s="1"/>
  <c r="Q4777" i="1"/>
  <c r="R4777" i="1" s="1"/>
  <c r="Q4778" i="1"/>
  <c r="R4778" i="1" s="1"/>
  <c r="Q4779" i="1"/>
  <c r="R4779" i="1" s="1"/>
  <c r="Q4780" i="1"/>
  <c r="R4780" i="1" s="1"/>
  <c r="Q4781" i="1"/>
  <c r="R4781" i="1" s="1"/>
  <c r="Q4782" i="1"/>
  <c r="R4782" i="1" s="1"/>
  <c r="Q4783" i="1"/>
  <c r="R4783" i="1" s="1"/>
  <c r="Q4784" i="1"/>
  <c r="R4784" i="1" s="1"/>
  <c r="Q4785" i="1"/>
  <c r="R4785" i="1" s="1"/>
  <c r="Q4786" i="1"/>
  <c r="R4786" i="1" s="1"/>
  <c r="Q4787" i="1"/>
  <c r="R4787" i="1" s="1"/>
  <c r="Q4788" i="1"/>
  <c r="R4788" i="1" s="1"/>
  <c r="Q4789" i="1"/>
  <c r="R4789" i="1" s="1"/>
  <c r="Q4790" i="1"/>
  <c r="R4790" i="1" s="1"/>
  <c r="Q4791" i="1"/>
  <c r="R4791" i="1" s="1"/>
  <c r="Q4792" i="1"/>
  <c r="R4792" i="1" s="1"/>
  <c r="Q4793" i="1"/>
  <c r="R4793" i="1" s="1"/>
  <c r="Q4794" i="1"/>
  <c r="R4794" i="1" s="1"/>
  <c r="Q4795" i="1"/>
  <c r="R4795" i="1" s="1"/>
  <c r="Q4796" i="1"/>
  <c r="R4796" i="1" s="1"/>
  <c r="Q4797" i="1"/>
  <c r="R4797" i="1" s="1"/>
  <c r="Q4798" i="1"/>
  <c r="R4798" i="1" s="1"/>
  <c r="Q4799" i="1"/>
  <c r="R4799" i="1" s="1"/>
  <c r="Q4800" i="1"/>
  <c r="R4800" i="1" s="1"/>
  <c r="Q4801" i="1"/>
  <c r="R4801" i="1" s="1"/>
  <c r="Q4802" i="1"/>
  <c r="R4802" i="1" s="1"/>
  <c r="Q4803" i="1"/>
  <c r="R4803" i="1" s="1"/>
  <c r="Q4804" i="1"/>
  <c r="R4804" i="1" s="1"/>
  <c r="Q4805" i="1"/>
  <c r="R4805" i="1" s="1"/>
  <c r="Q4806" i="1"/>
  <c r="R4806" i="1" s="1"/>
  <c r="Q4807" i="1"/>
  <c r="R4807" i="1" s="1"/>
  <c r="Q4808" i="1"/>
  <c r="R4808" i="1" s="1"/>
  <c r="Q4809" i="1"/>
  <c r="R4809" i="1" s="1"/>
  <c r="Q4810" i="1"/>
  <c r="R4810" i="1" s="1"/>
  <c r="Q4811" i="1"/>
  <c r="R4811" i="1" s="1"/>
  <c r="Q4812" i="1"/>
  <c r="R4812" i="1" s="1"/>
  <c r="Q4813" i="1"/>
  <c r="R4813" i="1" s="1"/>
  <c r="Q4814" i="1"/>
  <c r="R4814" i="1" s="1"/>
  <c r="Q4815" i="1"/>
  <c r="R4815" i="1" s="1"/>
  <c r="Q4816" i="1"/>
  <c r="R4816" i="1" s="1"/>
  <c r="Q4817" i="1"/>
  <c r="R4817" i="1" s="1"/>
  <c r="Q4818" i="1"/>
  <c r="R4818" i="1" s="1"/>
  <c r="Q4819" i="1"/>
  <c r="R4819" i="1" s="1"/>
  <c r="Q4820" i="1"/>
  <c r="R4820" i="1" s="1"/>
  <c r="Q4821" i="1"/>
  <c r="R4821" i="1" s="1"/>
  <c r="Q4822" i="1"/>
  <c r="R4822" i="1" s="1"/>
  <c r="Q4823" i="1"/>
  <c r="R4823" i="1" s="1"/>
  <c r="Q4824" i="1"/>
  <c r="R4824" i="1" s="1"/>
  <c r="Q4825" i="1"/>
  <c r="R4825" i="1" s="1"/>
  <c r="Q4826" i="1"/>
  <c r="R4826" i="1" s="1"/>
  <c r="Q4827" i="1"/>
  <c r="R4827" i="1" s="1"/>
  <c r="Q4828" i="1"/>
  <c r="R4828" i="1" s="1"/>
  <c r="Q4829" i="1"/>
  <c r="R4829" i="1" s="1"/>
  <c r="Q4830" i="1"/>
  <c r="R4830" i="1" s="1"/>
  <c r="Q4831" i="1"/>
  <c r="R4831" i="1" s="1"/>
  <c r="Q4832" i="1"/>
  <c r="R4832" i="1" s="1"/>
  <c r="Q4833" i="1"/>
  <c r="R4833" i="1" s="1"/>
  <c r="Q4834" i="1"/>
  <c r="R4834" i="1" s="1"/>
  <c r="Q4835" i="1"/>
  <c r="R4835" i="1" s="1"/>
  <c r="Q4836" i="1"/>
  <c r="R4836" i="1" s="1"/>
  <c r="Q4837" i="1"/>
  <c r="R4837" i="1" s="1"/>
  <c r="Q4838" i="1"/>
  <c r="R4838" i="1" s="1"/>
  <c r="Q4839" i="1"/>
  <c r="R4839" i="1" s="1"/>
  <c r="Q4840" i="1"/>
  <c r="R4840" i="1" s="1"/>
  <c r="Q4841" i="1"/>
  <c r="R4841" i="1" s="1"/>
  <c r="Q4842" i="1"/>
  <c r="R4842" i="1" s="1"/>
  <c r="Q4843" i="1"/>
  <c r="R4843" i="1" s="1"/>
  <c r="Q4844" i="1"/>
  <c r="R4844" i="1" s="1"/>
  <c r="Q4845" i="1"/>
  <c r="R4845" i="1" s="1"/>
  <c r="Q4846" i="1"/>
  <c r="R4846" i="1" s="1"/>
  <c r="Q4847" i="1"/>
  <c r="R4847" i="1" s="1"/>
  <c r="Q4848" i="1"/>
  <c r="R4848" i="1" s="1"/>
  <c r="Q4849" i="1"/>
  <c r="R4849" i="1" s="1"/>
  <c r="Q4850" i="1"/>
  <c r="R4850" i="1" s="1"/>
  <c r="Q4851" i="1"/>
  <c r="R4851" i="1" s="1"/>
  <c r="Q4852" i="1"/>
  <c r="R4852" i="1" s="1"/>
  <c r="Q4853" i="1"/>
  <c r="R4853" i="1" s="1"/>
  <c r="Q4854" i="1"/>
  <c r="R4854" i="1" s="1"/>
  <c r="Q4855" i="1"/>
  <c r="R4855" i="1" s="1"/>
  <c r="Q4856" i="1"/>
  <c r="R4856" i="1" s="1"/>
  <c r="Q4857" i="1"/>
  <c r="R4857" i="1" s="1"/>
  <c r="Q4858" i="1"/>
  <c r="R4858" i="1" s="1"/>
  <c r="Q4859" i="1"/>
  <c r="R4859" i="1" s="1"/>
  <c r="Q4860" i="1"/>
  <c r="R4860" i="1" s="1"/>
  <c r="Q4861" i="1"/>
  <c r="R4861" i="1" s="1"/>
  <c r="Q4862" i="1"/>
  <c r="R4862" i="1" s="1"/>
  <c r="Q4863" i="1"/>
  <c r="R4863" i="1" s="1"/>
  <c r="Q4864" i="1"/>
  <c r="R4864" i="1" s="1"/>
  <c r="Q4865" i="1"/>
  <c r="R4865" i="1" s="1"/>
  <c r="Q4866" i="1"/>
  <c r="R4866" i="1" s="1"/>
  <c r="Q4867" i="1"/>
  <c r="R4867" i="1" s="1"/>
  <c r="Q4868" i="1"/>
  <c r="R4868" i="1" s="1"/>
  <c r="Q4869" i="1"/>
  <c r="R4869" i="1" s="1"/>
  <c r="Q4870" i="1"/>
  <c r="R4870" i="1" s="1"/>
  <c r="Q4871" i="1"/>
  <c r="R4871" i="1" s="1"/>
  <c r="Q4872" i="1"/>
  <c r="R4872" i="1" s="1"/>
  <c r="Q4873" i="1"/>
  <c r="R4873" i="1" s="1"/>
  <c r="Q4874" i="1"/>
  <c r="R4874" i="1" s="1"/>
  <c r="Q4875" i="1"/>
  <c r="R4875" i="1" s="1"/>
  <c r="Q4876" i="1"/>
  <c r="R4876" i="1" s="1"/>
  <c r="Q4877" i="1"/>
  <c r="R4877" i="1" s="1"/>
  <c r="Q4878" i="1"/>
  <c r="R4878" i="1" s="1"/>
  <c r="Q4879" i="1"/>
  <c r="R4879" i="1" s="1"/>
  <c r="Q4880" i="1"/>
  <c r="R4880" i="1" s="1"/>
  <c r="Q4881" i="1"/>
  <c r="R4881" i="1" s="1"/>
  <c r="Q4882" i="1"/>
  <c r="R4882" i="1" s="1"/>
  <c r="Q4883" i="1"/>
  <c r="R4883" i="1" s="1"/>
  <c r="Q4884" i="1"/>
  <c r="R4884" i="1" s="1"/>
  <c r="Q4885" i="1"/>
  <c r="R4885" i="1" s="1"/>
  <c r="Q4886" i="1"/>
  <c r="R4886" i="1" s="1"/>
  <c r="Q4887" i="1"/>
  <c r="R4887" i="1" s="1"/>
  <c r="Q4888" i="1"/>
  <c r="R4888" i="1" s="1"/>
  <c r="Q4889" i="1"/>
  <c r="R4889" i="1" s="1"/>
  <c r="Q4890" i="1"/>
  <c r="R4890" i="1" s="1"/>
  <c r="Q4891" i="1"/>
  <c r="R4891" i="1" s="1"/>
  <c r="Q4892" i="1"/>
  <c r="R4892" i="1" s="1"/>
  <c r="Q4893" i="1"/>
  <c r="R4893" i="1" s="1"/>
  <c r="Q4894" i="1"/>
  <c r="R4894" i="1" s="1"/>
  <c r="Q4895" i="1"/>
  <c r="R4895" i="1" s="1"/>
  <c r="Q4896" i="1"/>
  <c r="R4896" i="1" s="1"/>
  <c r="Q4897" i="1"/>
  <c r="R4897" i="1" s="1"/>
  <c r="Q4898" i="1"/>
  <c r="R4898" i="1" s="1"/>
  <c r="Q4899" i="1"/>
  <c r="R4899" i="1" s="1"/>
  <c r="Q4900" i="1"/>
  <c r="R4900" i="1" s="1"/>
  <c r="Q4901" i="1"/>
  <c r="R4901" i="1" s="1"/>
  <c r="Q4902" i="1"/>
  <c r="R4902" i="1" s="1"/>
  <c r="Q4903" i="1"/>
  <c r="R4903" i="1" s="1"/>
  <c r="Q4904" i="1"/>
  <c r="R4904" i="1" s="1"/>
  <c r="Q4905" i="1"/>
  <c r="R4905" i="1" s="1"/>
  <c r="Q4906" i="1"/>
  <c r="R4906" i="1" s="1"/>
  <c r="Q4907" i="1"/>
  <c r="R4907" i="1" s="1"/>
  <c r="Q4908" i="1"/>
  <c r="R4908" i="1" s="1"/>
  <c r="Q4909" i="1"/>
  <c r="R4909" i="1" s="1"/>
  <c r="Q4910" i="1"/>
  <c r="R4910" i="1" s="1"/>
  <c r="Q4911" i="1"/>
  <c r="R4911" i="1" s="1"/>
  <c r="Q4912" i="1"/>
  <c r="R4912" i="1" s="1"/>
  <c r="Q4913" i="1"/>
  <c r="R4913" i="1" s="1"/>
  <c r="Q4914" i="1"/>
  <c r="R4914" i="1" s="1"/>
  <c r="Q4915" i="1"/>
  <c r="R4915" i="1" s="1"/>
  <c r="Q4916" i="1"/>
  <c r="R4916" i="1" s="1"/>
  <c r="Q4917" i="1"/>
  <c r="R4917" i="1" s="1"/>
  <c r="Q4918" i="1"/>
  <c r="R4918" i="1" s="1"/>
  <c r="Q4919" i="1"/>
  <c r="R4919" i="1" s="1"/>
  <c r="Q4920" i="1"/>
  <c r="R4920" i="1" s="1"/>
  <c r="Q4921" i="1"/>
  <c r="R4921" i="1" s="1"/>
  <c r="Q4922" i="1"/>
  <c r="R4922" i="1" s="1"/>
  <c r="Q4923" i="1"/>
  <c r="R4923" i="1" s="1"/>
  <c r="Q4924" i="1"/>
  <c r="R4924" i="1" s="1"/>
  <c r="Q4925" i="1"/>
  <c r="R4925" i="1" s="1"/>
  <c r="Q4926" i="1"/>
  <c r="R4926" i="1" s="1"/>
  <c r="Q4927" i="1"/>
  <c r="R4927" i="1" s="1"/>
  <c r="Q4928" i="1"/>
  <c r="R4928" i="1" s="1"/>
  <c r="Q4929" i="1"/>
  <c r="R4929" i="1" s="1"/>
  <c r="Q4930" i="1"/>
  <c r="R4930" i="1" s="1"/>
  <c r="Q4931" i="1"/>
  <c r="R4931" i="1" s="1"/>
  <c r="Q4932" i="1"/>
  <c r="R4932" i="1" s="1"/>
  <c r="Q4933" i="1"/>
  <c r="R4933" i="1" s="1"/>
  <c r="Q4934" i="1"/>
  <c r="R4934" i="1" s="1"/>
  <c r="Q4935" i="1"/>
  <c r="R4935" i="1" s="1"/>
  <c r="Q4936" i="1"/>
  <c r="R4936" i="1" s="1"/>
  <c r="Q4937" i="1"/>
  <c r="R4937" i="1" s="1"/>
  <c r="Q4938" i="1"/>
  <c r="R4938" i="1" s="1"/>
  <c r="Q4939" i="1"/>
  <c r="R4939" i="1" s="1"/>
  <c r="Q4940" i="1"/>
  <c r="R4940" i="1" s="1"/>
  <c r="Q4941" i="1"/>
  <c r="R4941" i="1" s="1"/>
  <c r="Q4942" i="1"/>
  <c r="R4942" i="1" s="1"/>
  <c r="Q4943" i="1"/>
  <c r="R4943" i="1" s="1"/>
  <c r="Q4944" i="1"/>
  <c r="R4944" i="1" s="1"/>
  <c r="Q4945" i="1"/>
  <c r="R4945" i="1" s="1"/>
  <c r="Q4946" i="1"/>
  <c r="R4946" i="1" s="1"/>
  <c r="Q4947" i="1"/>
  <c r="R4947" i="1" s="1"/>
  <c r="Q4948" i="1"/>
  <c r="R4948" i="1" s="1"/>
  <c r="Q4949" i="1"/>
  <c r="R4949" i="1" s="1"/>
  <c r="Q4950" i="1"/>
  <c r="R4950" i="1" s="1"/>
  <c r="Q4951" i="1"/>
  <c r="R4951" i="1" s="1"/>
  <c r="Q4952" i="1"/>
  <c r="R4952" i="1" s="1"/>
  <c r="Q4953" i="1"/>
  <c r="R4953" i="1" s="1"/>
  <c r="Q4954" i="1"/>
  <c r="R4954" i="1" s="1"/>
  <c r="Q4955" i="1"/>
  <c r="R4955" i="1" s="1"/>
  <c r="Q4956" i="1"/>
  <c r="R4956" i="1" s="1"/>
  <c r="Q4957" i="1"/>
  <c r="R4957" i="1" s="1"/>
  <c r="Q4958" i="1"/>
  <c r="R4958" i="1" s="1"/>
  <c r="Q4959" i="1"/>
  <c r="R4959" i="1" s="1"/>
  <c r="Q4960" i="1"/>
  <c r="R4960" i="1" s="1"/>
  <c r="Q4961" i="1"/>
  <c r="R4961" i="1" s="1"/>
  <c r="Q4962" i="1"/>
  <c r="R4962" i="1" s="1"/>
  <c r="Q4963" i="1"/>
  <c r="R4963" i="1" s="1"/>
  <c r="Q4964" i="1"/>
  <c r="R4964" i="1" s="1"/>
  <c r="Q4965" i="1"/>
  <c r="R4965" i="1" s="1"/>
  <c r="Q4966" i="1"/>
  <c r="R4966" i="1" s="1"/>
  <c r="Q4967" i="1"/>
  <c r="R4967" i="1" s="1"/>
  <c r="Q4968" i="1"/>
  <c r="R4968" i="1" s="1"/>
  <c r="Q4969" i="1"/>
  <c r="R4969" i="1" s="1"/>
  <c r="Q4970" i="1"/>
  <c r="R4970" i="1" s="1"/>
  <c r="Q4971" i="1"/>
  <c r="R4971" i="1" s="1"/>
  <c r="Q4972" i="1"/>
  <c r="R4972" i="1" s="1"/>
  <c r="Q4973" i="1"/>
  <c r="R4973" i="1" s="1"/>
  <c r="Q4974" i="1"/>
  <c r="R4974" i="1" s="1"/>
  <c r="Q4975" i="1"/>
  <c r="R4975" i="1" s="1"/>
  <c r="Q4976" i="1"/>
  <c r="R4976" i="1" s="1"/>
  <c r="Q4977" i="1"/>
  <c r="R4977" i="1" s="1"/>
  <c r="Q4978" i="1"/>
  <c r="R4978" i="1" s="1"/>
  <c r="Q4979" i="1"/>
  <c r="R4979" i="1" s="1"/>
  <c r="Q4980" i="1"/>
  <c r="R4980" i="1" s="1"/>
  <c r="Q4981" i="1"/>
  <c r="R4981" i="1" s="1"/>
  <c r="Q4982" i="1"/>
  <c r="R4982" i="1" s="1"/>
  <c r="Q4983" i="1"/>
  <c r="R4983" i="1" s="1"/>
  <c r="Q4984" i="1"/>
  <c r="R4984" i="1" s="1"/>
  <c r="Q4985" i="1"/>
  <c r="R4985" i="1" s="1"/>
  <c r="Q4986" i="1"/>
  <c r="R4986" i="1" s="1"/>
  <c r="Q4987" i="1"/>
  <c r="R4987" i="1" s="1"/>
  <c r="Q4988" i="1"/>
  <c r="R4988" i="1" s="1"/>
  <c r="Q4989" i="1"/>
  <c r="R4989" i="1" s="1"/>
  <c r="Q4990" i="1"/>
  <c r="R4990" i="1" s="1"/>
  <c r="Q4991" i="1"/>
  <c r="R4991" i="1" s="1"/>
  <c r="Q4992" i="1"/>
  <c r="R4992" i="1" s="1"/>
  <c r="Q4993" i="1"/>
  <c r="R4993" i="1" s="1"/>
  <c r="Q4994" i="1"/>
  <c r="R4994" i="1" s="1"/>
  <c r="Q4995" i="1"/>
  <c r="R4995" i="1" s="1"/>
  <c r="Q4996" i="1"/>
  <c r="R4996" i="1" s="1"/>
  <c r="Q4997" i="1"/>
  <c r="R4997" i="1" s="1"/>
  <c r="Q4998" i="1"/>
  <c r="R4998" i="1" s="1"/>
  <c r="Q4999" i="1"/>
  <c r="R4999" i="1" s="1"/>
  <c r="Q5000" i="1"/>
  <c r="R5000" i="1" s="1"/>
  <c r="Q5001" i="1"/>
  <c r="R5001" i="1" s="1"/>
  <c r="Q5002" i="1"/>
  <c r="R5002" i="1" s="1"/>
  <c r="Q5003" i="1"/>
  <c r="R5003" i="1" s="1"/>
  <c r="Q5004" i="1"/>
  <c r="R5004" i="1" s="1"/>
  <c r="Q5005" i="1"/>
  <c r="R5005" i="1" s="1"/>
  <c r="Q5006" i="1"/>
  <c r="R5006" i="1" s="1"/>
  <c r="Q5007" i="1"/>
  <c r="R5007" i="1" s="1"/>
  <c r="Q5008" i="1"/>
  <c r="R5008" i="1" s="1"/>
  <c r="Q5009" i="1"/>
  <c r="R5009" i="1" s="1"/>
  <c r="Q5010" i="1"/>
  <c r="R5010" i="1" s="1"/>
  <c r="Q5011" i="1"/>
  <c r="R5011" i="1" s="1"/>
  <c r="Q5012" i="1"/>
  <c r="R5012" i="1" s="1"/>
  <c r="Q5013" i="1"/>
  <c r="R5013" i="1" s="1"/>
  <c r="Q5014" i="1"/>
  <c r="R5014" i="1" s="1"/>
  <c r="Q5015" i="1"/>
  <c r="R5015" i="1" s="1"/>
  <c r="Q5016" i="1"/>
  <c r="R5016" i="1" s="1"/>
  <c r="Q5017" i="1"/>
  <c r="R5017" i="1" s="1"/>
  <c r="Q5018" i="1"/>
  <c r="R5018" i="1" s="1"/>
  <c r="Q5019" i="1"/>
  <c r="R5019" i="1" s="1"/>
  <c r="Q5020" i="1"/>
  <c r="R5020" i="1" s="1"/>
  <c r="Q5021" i="1"/>
  <c r="R5021" i="1" s="1"/>
  <c r="Q5022" i="1"/>
  <c r="R5022" i="1" s="1"/>
  <c r="Q5023" i="1"/>
  <c r="R5023" i="1" s="1"/>
  <c r="Q5024" i="1"/>
  <c r="R5024" i="1" s="1"/>
  <c r="Q5025" i="1"/>
  <c r="R5025" i="1" s="1"/>
  <c r="Q5026" i="1"/>
  <c r="R5026" i="1" s="1"/>
  <c r="Q5027" i="1"/>
  <c r="R5027" i="1" s="1"/>
  <c r="Q5028" i="1"/>
  <c r="R5028" i="1" s="1"/>
  <c r="Q5029" i="1"/>
  <c r="R5029" i="1" s="1"/>
  <c r="Q5030" i="1"/>
  <c r="R5030" i="1" s="1"/>
  <c r="Q5031" i="1"/>
  <c r="R5031" i="1" s="1"/>
  <c r="Q5032" i="1"/>
  <c r="R5032" i="1" s="1"/>
  <c r="Q5033" i="1"/>
  <c r="R5033" i="1" s="1"/>
  <c r="Q5034" i="1"/>
  <c r="R5034" i="1" s="1"/>
  <c r="Q5035" i="1"/>
  <c r="R5035" i="1" s="1"/>
  <c r="Q5036" i="1"/>
  <c r="R5036" i="1" s="1"/>
  <c r="Q5037" i="1"/>
  <c r="R5037" i="1" s="1"/>
  <c r="Q5038" i="1"/>
  <c r="R5038" i="1" s="1"/>
  <c r="Q5039" i="1"/>
  <c r="R5039" i="1" s="1"/>
  <c r="Q5040" i="1"/>
  <c r="R5040" i="1" s="1"/>
  <c r="Q5041" i="1"/>
  <c r="R5041" i="1" s="1"/>
  <c r="Q5042" i="1"/>
  <c r="R5042" i="1" s="1"/>
  <c r="Q5043" i="1"/>
  <c r="R5043" i="1" s="1"/>
  <c r="Q5044" i="1"/>
  <c r="R5044" i="1" s="1"/>
  <c r="Q5045" i="1"/>
  <c r="R5045" i="1" s="1"/>
  <c r="Q5046" i="1"/>
  <c r="R5046" i="1" s="1"/>
  <c r="Q5047" i="1"/>
  <c r="R5047" i="1" s="1"/>
  <c r="Q5048" i="1"/>
  <c r="R5048" i="1" s="1"/>
  <c r="Q5049" i="1"/>
  <c r="R5049" i="1" s="1"/>
  <c r="Q5050" i="1"/>
  <c r="R5050" i="1" s="1"/>
  <c r="Q5051" i="1"/>
  <c r="R5051" i="1" s="1"/>
  <c r="Q5052" i="1"/>
  <c r="R5052" i="1" s="1"/>
  <c r="Q5053" i="1"/>
  <c r="R5053" i="1" s="1"/>
  <c r="Q5054" i="1"/>
  <c r="R5054" i="1" s="1"/>
  <c r="Q5055" i="1"/>
  <c r="R5055" i="1" s="1"/>
  <c r="Q5056" i="1"/>
  <c r="R5056" i="1" s="1"/>
  <c r="Q5057" i="1"/>
  <c r="R5057" i="1" s="1"/>
  <c r="Q5058" i="1"/>
  <c r="R5058" i="1" s="1"/>
  <c r="Q5059" i="1"/>
  <c r="R5059" i="1" s="1"/>
  <c r="Q5060" i="1"/>
  <c r="R5060" i="1" s="1"/>
  <c r="Q5061" i="1"/>
  <c r="R5061" i="1" s="1"/>
  <c r="Q5062" i="1"/>
  <c r="R5062" i="1" s="1"/>
  <c r="Q5063" i="1"/>
  <c r="R5063" i="1" s="1"/>
  <c r="Q5064" i="1"/>
  <c r="R5064" i="1" s="1"/>
  <c r="Q5065" i="1"/>
  <c r="R5065" i="1" s="1"/>
  <c r="Q5066" i="1"/>
  <c r="R5066" i="1" s="1"/>
  <c r="Q5067" i="1"/>
  <c r="R5067" i="1" s="1"/>
  <c r="Q5068" i="1"/>
  <c r="R5068" i="1" s="1"/>
  <c r="Q5069" i="1"/>
  <c r="R5069" i="1" s="1"/>
  <c r="Q5070" i="1"/>
  <c r="R5070" i="1" s="1"/>
  <c r="Q5071" i="1"/>
  <c r="R5071" i="1" s="1"/>
  <c r="Q5072" i="1"/>
  <c r="R5072" i="1" s="1"/>
  <c r="Q5073" i="1"/>
  <c r="R5073" i="1" s="1"/>
  <c r="Q5074" i="1"/>
  <c r="R5074" i="1" s="1"/>
  <c r="Q5075" i="1"/>
  <c r="R5075" i="1" s="1"/>
  <c r="Q5076" i="1"/>
  <c r="R5076" i="1" s="1"/>
  <c r="Q5077" i="1"/>
  <c r="R5077" i="1" s="1"/>
  <c r="Q5078" i="1"/>
  <c r="R5078" i="1" s="1"/>
  <c r="Q5079" i="1"/>
  <c r="R5079" i="1" s="1"/>
  <c r="Q5080" i="1"/>
  <c r="R5080" i="1" s="1"/>
  <c r="Q5081" i="1"/>
  <c r="R5081" i="1" s="1"/>
  <c r="Q5082" i="1"/>
  <c r="R5082" i="1" s="1"/>
  <c r="Q5083" i="1"/>
  <c r="R5083" i="1" s="1"/>
  <c r="Q5084" i="1"/>
  <c r="R5084" i="1" s="1"/>
  <c r="Q5085" i="1"/>
  <c r="R5085" i="1" s="1"/>
  <c r="Q5086" i="1"/>
  <c r="R5086" i="1" s="1"/>
  <c r="Q5087" i="1"/>
  <c r="R5087" i="1" s="1"/>
  <c r="Q5088" i="1"/>
  <c r="R5088" i="1" s="1"/>
  <c r="Q5089" i="1"/>
  <c r="R5089" i="1" s="1"/>
  <c r="Q5090" i="1"/>
  <c r="R5090" i="1" s="1"/>
  <c r="Q5091" i="1"/>
  <c r="R5091" i="1" s="1"/>
  <c r="Q5092" i="1"/>
  <c r="R5092" i="1" s="1"/>
  <c r="Q5093" i="1"/>
  <c r="R5093" i="1" s="1"/>
  <c r="Q5094" i="1"/>
  <c r="R5094" i="1" s="1"/>
  <c r="Q5095" i="1"/>
  <c r="R5095" i="1" s="1"/>
  <c r="Q5096" i="1"/>
  <c r="R5096" i="1" s="1"/>
  <c r="Q5097" i="1"/>
  <c r="R5097" i="1" s="1"/>
  <c r="Q5098" i="1"/>
  <c r="R5098" i="1" s="1"/>
  <c r="Q5099" i="1"/>
  <c r="R5099" i="1" s="1"/>
  <c r="Q5100" i="1"/>
  <c r="R5100" i="1" s="1"/>
  <c r="Q5101" i="1"/>
  <c r="R5101" i="1" s="1"/>
  <c r="Q5102" i="1"/>
  <c r="R5102" i="1" s="1"/>
  <c r="Q5103" i="1"/>
  <c r="R5103" i="1" s="1"/>
  <c r="Q5104" i="1"/>
  <c r="R5104" i="1" s="1"/>
  <c r="Q5105" i="1"/>
  <c r="R5105" i="1" s="1"/>
  <c r="Q5106" i="1"/>
  <c r="R5106" i="1" s="1"/>
  <c r="Q5107" i="1"/>
  <c r="R5107" i="1" s="1"/>
  <c r="Q5108" i="1"/>
  <c r="R5108" i="1" s="1"/>
  <c r="Q5109" i="1"/>
  <c r="R5109" i="1" s="1"/>
  <c r="Q5110" i="1"/>
  <c r="R5110" i="1" s="1"/>
  <c r="Q5111" i="1"/>
  <c r="R5111" i="1" s="1"/>
  <c r="Q5112" i="1"/>
  <c r="R5112" i="1" s="1"/>
  <c r="Q5113" i="1"/>
  <c r="R5113" i="1" s="1"/>
  <c r="Q5114" i="1"/>
  <c r="R5114" i="1" s="1"/>
  <c r="Q5115" i="1"/>
  <c r="R5115" i="1" s="1"/>
  <c r="Q5116" i="1"/>
  <c r="R5116" i="1" s="1"/>
  <c r="Q5117" i="1"/>
  <c r="R5117" i="1" s="1"/>
  <c r="Q5118" i="1"/>
  <c r="R5118" i="1" s="1"/>
  <c r="Q5119" i="1"/>
  <c r="R5119" i="1" s="1"/>
  <c r="Q5120" i="1"/>
  <c r="R5120" i="1" s="1"/>
  <c r="Q5121" i="1"/>
  <c r="R5121" i="1" s="1"/>
  <c r="Q5122" i="1"/>
  <c r="R5122" i="1" s="1"/>
  <c r="Q5123" i="1"/>
  <c r="R5123" i="1" s="1"/>
  <c r="Q5124" i="1"/>
  <c r="R5124" i="1" s="1"/>
  <c r="Q5125" i="1"/>
  <c r="R5125" i="1" s="1"/>
  <c r="Q5126" i="1"/>
  <c r="R5126" i="1" s="1"/>
  <c r="Q5127" i="1"/>
  <c r="R5127" i="1" s="1"/>
  <c r="Q5128" i="1"/>
  <c r="R5128" i="1" s="1"/>
  <c r="Q5129" i="1"/>
  <c r="R5129" i="1" s="1"/>
  <c r="Q5130" i="1"/>
  <c r="R5130" i="1" s="1"/>
  <c r="Q5131" i="1"/>
  <c r="R5131" i="1" s="1"/>
  <c r="Q5132" i="1"/>
  <c r="R5132" i="1" s="1"/>
  <c r="Q5133" i="1"/>
  <c r="R5133" i="1" s="1"/>
  <c r="Q5134" i="1"/>
  <c r="R5134" i="1" s="1"/>
  <c r="Q5135" i="1"/>
  <c r="R5135" i="1" s="1"/>
  <c r="Q5136" i="1"/>
  <c r="R5136" i="1" s="1"/>
  <c r="Q5137" i="1"/>
  <c r="R5137" i="1" s="1"/>
  <c r="Q5138" i="1"/>
  <c r="R5138" i="1" s="1"/>
  <c r="Q5139" i="1"/>
  <c r="R5139" i="1" s="1"/>
  <c r="Q5140" i="1"/>
  <c r="R5140" i="1" s="1"/>
  <c r="Q5141" i="1"/>
  <c r="R5141" i="1" s="1"/>
  <c r="Q5142" i="1"/>
  <c r="R5142" i="1" s="1"/>
  <c r="Q5143" i="1"/>
  <c r="R5143" i="1" s="1"/>
  <c r="Q5144" i="1"/>
  <c r="R5144" i="1" s="1"/>
  <c r="Q5145" i="1"/>
  <c r="R5145" i="1" s="1"/>
  <c r="Q5146" i="1"/>
  <c r="R5146" i="1" s="1"/>
  <c r="Q5147" i="1"/>
  <c r="R5147" i="1" s="1"/>
  <c r="Q5148" i="1"/>
  <c r="R5148" i="1" s="1"/>
  <c r="Q5149" i="1"/>
  <c r="R5149" i="1" s="1"/>
  <c r="Q5150" i="1"/>
  <c r="R5150" i="1" s="1"/>
  <c r="Q5151" i="1"/>
  <c r="R5151" i="1" s="1"/>
  <c r="Q5152" i="1"/>
  <c r="R5152" i="1" s="1"/>
  <c r="Q5153" i="1"/>
  <c r="R5153" i="1" s="1"/>
  <c r="Q5154" i="1"/>
  <c r="R5154" i="1" s="1"/>
  <c r="Q5155" i="1"/>
  <c r="R5155" i="1" s="1"/>
  <c r="Q5156" i="1"/>
  <c r="R5156" i="1" s="1"/>
  <c r="Q5157" i="1"/>
  <c r="R5157" i="1" s="1"/>
  <c r="Q5158" i="1"/>
  <c r="R5158" i="1" s="1"/>
  <c r="Q5159" i="1"/>
  <c r="R5159" i="1" s="1"/>
  <c r="Q5160" i="1"/>
  <c r="R5160" i="1" s="1"/>
  <c r="Q5161" i="1"/>
  <c r="R5161" i="1" s="1"/>
  <c r="Q5162" i="1"/>
  <c r="R5162" i="1" s="1"/>
  <c r="Q5163" i="1"/>
  <c r="R5163" i="1" s="1"/>
  <c r="Q5164" i="1"/>
  <c r="R5164" i="1" s="1"/>
  <c r="Q5165" i="1"/>
  <c r="R5165" i="1" s="1"/>
  <c r="Q5166" i="1"/>
  <c r="R5166" i="1" s="1"/>
  <c r="Q5167" i="1"/>
  <c r="R5167" i="1" s="1"/>
  <c r="Q5168" i="1"/>
  <c r="R5168" i="1" s="1"/>
  <c r="Q5169" i="1"/>
  <c r="R5169" i="1" s="1"/>
  <c r="Q5170" i="1"/>
  <c r="R5170" i="1" s="1"/>
  <c r="Q5171" i="1"/>
  <c r="R5171" i="1" s="1"/>
  <c r="Q5172" i="1"/>
  <c r="R5172" i="1" s="1"/>
  <c r="Q5173" i="1"/>
  <c r="R5173" i="1" s="1"/>
  <c r="Q5174" i="1"/>
  <c r="R5174" i="1" s="1"/>
  <c r="Q5175" i="1"/>
  <c r="R5175" i="1" s="1"/>
  <c r="Q5176" i="1"/>
  <c r="R5176" i="1" s="1"/>
  <c r="Q5177" i="1"/>
  <c r="R5177" i="1" s="1"/>
  <c r="Q5178" i="1"/>
  <c r="R5178" i="1" s="1"/>
  <c r="Q5179" i="1"/>
  <c r="R5179" i="1" s="1"/>
  <c r="Q5180" i="1"/>
  <c r="R5180" i="1" s="1"/>
  <c r="Q5181" i="1"/>
  <c r="R5181" i="1" s="1"/>
  <c r="Q5182" i="1"/>
  <c r="R5182" i="1" s="1"/>
  <c r="Q5183" i="1"/>
  <c r="R5183" i="1" s="1"/>
  <c r="Q5184" i="1"/>
  <c r="R5184" i="1" s="1"/>
  <c r="Q5185" i="1"/>
  <c r="R5185" i="1" s="1"/>
  <c r="Q5186" i="1"/>
  <c r="R5186" i="1" s="1"/>
  <c r="Q5187" i="1"/>
  <c r="R5187" i="1" s="1"/>
  <c r="Q5188" i="1"/>
  <c r="R5188" i="1" s="1"/>
  <c r="Q5189" i="1"/>
  <c r="R5189" i="1" s="1"/>
  <c r="Q5190" i="1"/>
  <c r="R5190" i="1" s="1"/>
  <c r="Q5191" i="1"/>
  <c r="R5191" i="1" s="1"/>
  <c r="Q5192" i="1"/>
  <c r="R5192" i="1" s="1"/>
  <c r="Q5193" i="1"/>
  <c r="R5193" i="1" s="1"/>
  <c r="Q5194" i="1"/>
  <c r="R5194" i="1" s="1"/>
  <c r="Q5195" i="1"/>
  <c r="R5195" i="1" s="1"/>
  <c r="Q5196" i="1"/>
  <c r="R5196" i="1" s="1"/>
  <c r="Q5197" i="1"/>
  <c r="R5197" i="1" s="1"/>
  <c r="Q5198" i="1"/>
  <c r="R5198" i="1" s="1"/>
  <c r="Q5199" i="1"/>
  <c r="R5199" i="1" s="1"/>
  <c r="Q5200" i="1"/>
  <c r="R5200" i="1" s="1"/>
  <c r="Q5201" i="1"/>
  <c r="R5201" i="1" s="1"/>
  <c r="Q5202" i="1"/>
  <c r="R5202" i="1" s="1"/>
  <c r="Q5203" i="1"/>
  <c r="R5203" i="1" s="1"/>
  <c r="Q5204" i="1"/>
  <c r="R5204" i="1" s="1"/>
  <c r="Q5205" i="1"/>
  <c r="R5205" i="1" s="1"/>
  <c r="Q5206" i="1"/>
  <c r="R5206" i="1" s="1"/>
  <c r="Q5207" i="1"/>
  <c r="R5207" i="1" s="1"/>
  <c r="Q5208" i="1"/>
  <c r="R5208" i="1" s="1"/>
  <c r="Q5209" i="1"/>
  <c r="R5209" i="1" s="1"/>
  <c r="Q5210" i="1"/>
  <c r="R5210" i="1" s="1"/>
  <c r="Q5211" i="1"/>
  <c r="R5211" i="1" s="1"/>
  <c r="Q5212" i="1"/>
  <c r="R5212" i="1" s="1"/>
  <c r="Q5213" i="1"/>
  <c r="R5213" i="1" s="1"/>
  <c r="Q5214" i="1"/>
  <c r="R5214" i="1" s="1"/>
  <c r="Q5215" i="1"/>
  <c r="R5215" i="1" s="1"/>
  <c r="Q5216" i="1"/>
  <c r="R5216" i="1" s="1"/>
  <c r="Q5217" i="1"/>
  <c r="R5217" i="1" s="1"/>
  <c r="Q5218" i="1"/>
  <c r="R5218" i="1" s="1"/>
  <c r="Q5219" i="1"/>
  <c r="R5219" i="1" s="1"/>
  <c r="Q5220" i="1"/>
  <c r="R5220" i="1" s="1"/>
  <c r="Q5221" i="1"/>
  <c r="R5221" i="1" s="1"/>
  <c r="Q5222" i="1"/>
  <c r="R5222" i="1" s="1"/>
  <c r="Q5223" i="1"/>
  <c r="R5223" i="1" s="1"/>
  <c r="Q5224" i="1"/>
  <c r="R5224" i="1" s="1"/>
  <c r="Q5225" i="1"/>
  <c r="R5225" i="1" s="1"/>
  <c r="Q5226" i="1"/>
  <c r="R5226" i="1" s="1"/>
  <c r="Q5227" i="1"/>
  <c r="R5227" i="1" s="1"/>
  <c r="Q5228" i="1"/>
  <c r="R5228" i="1" s="1"/>
  <c r="Q5229" i="1"/>
  <c r="R5229" i="1" s="1"/>
  <c r="Q5230" i="1"/>
  <c r="R5230" i="1" s="1"/>
  <c r="Q5231" i="1"/>
  <c r="R5231" i="1" s="1"/>
  <c r="Q5232" i="1"/>
  <c r="R5232" i="1" s="1"/>
  <c r="Q5233" i="1"/>
  <c r="R5233" i="1" s="1"/>
  <c r="Q5234" i="1"/>
  <c r="R5234" i="1" s="1"/>
  <c r="Q5235" i="1"/>
  <c r="R5235" i="1" s="1"/>
  <c r="Q5236" i="1"/>
  <c r="R5236" i="1" s="1"/>
  <c r="Q5237" i="1"/>
  <c r="R5237" i="1" s="1"/>
  <c r="Q5238" i="1"/>
  <c r="R5238" i="1" s="1"/>
  <c r="Q5239" i="1"/>
  <c r="R5239" i="1" s="1"/>
  <c r="Q5240" i="1"/>
  <c r="R5240" i="1" s="1"/>
  <c r="Q5241" i="1"/>
  <c r="R5241" i="1" s="1"/>
  <c r="Q5242" i="1"/>
  <c r="R5242" i="1" s="1"/>
  <c r="Q5243" i="1"/>
  <c r="R5243" i="1" s="1"/>
  <c r="Q5244" i="1"/>
  <c r="R5244" i="1" s="1"/>
  <c r="Q5245" i="1"/>
  <c r="R5245" i="1" s="1"/>
  <c r="Q5246" i="1"/>
  <c r="R5246" i="1" s="1"/>
  <c r="Q5247" i="1"/>
  <c r="R5247" i="1" s="1"/>
  <c r="Q5248" i="1"/>
  <c r="R5248" i="1" s="1"/>
  <c r="Q5249" i="1"/>
  <c r="R5249" i="1" s="1"/>
  <c r="Q5250" i="1"/>
  <c r="R5250" i="1" s="1"/>
  <c r="Q5251" i="1"/>
  <c r="R5251" i="1" s="1"/>
  <c r="Q5252" i="1"/>
  <c r="R5252" i="1" s="1"/>
  <c r="Q5253" i="1"/>
  <c r="R5253" i="1" s="1"/>
  <c r="Q5254" i="1"/>
  <c r="R5254" i="1" s="1"/>
  <c r="Q5255" i="1"/>
  <c r="R5255" i="1" s="1"/>
  <c r="Q5256" i="1"/>
  <c r="R5256" i="1" s="1"/>
  <c r="Q5257" i="1"/>
  <c r="R5257" i="1" s="1"/>
  <c r="Q5258" i="1"/>
  <c r="R5258" i="1" s="1"/>
  <c r="Q5259" i="1"/>
  <c r="R5259" i="1" s="1"/>
  <c r="Q5260" i="1"/>
  <c r="R5260" i="1" s="1"/>
  <c r="Q5261" i="1"/>
  <c r="R5261" i="1" s="1"/>
  <c r="Q5262" i="1"/>
  <c r="R5262" i="1" s="1"/>
  <c r="Q5263" i="1"/>
  <c r="R5263" i="1" s="1"/>
  <c r="Q5264" i="1"/>
  <c r="R5264" i="1" s="1"/>
  <c r="Q5265" i="1"/>
  <c r="R5265" i="1" s="1"/>
  <c r="Q5266" i="1"/>
  <c r="R5266" i="1" s="1"/>
  <c r="Q5267" i="1"/>
  <c r="R5267" i="1" s="1"/>
  <c r="Q5268" i="1"/>
  <c r="R5268" i="1" s="1"/>
  <c r="Q5269" i="1"/>
  <c r="R5269" i="1" s="1"/>
  <c r="Q5270" i="1"/>
  <c r="R5270" i="1" s="1"/>
  <c r="Q5271" i="1"/>
  <c r="R5271" i="1" s="1"/>
  <c r="Q5272" i="1"/>
  <c r="R5272" i="1" s="1"/>
  <c r="Q5273" i="1"/>
  <c r="R5273" i="1" s="1"/>
  <c r="Q5274" i="1"/>
  <c r="R5274" i="1" s="1"/>
  <c r="Q5275" i="1"/>
  <c r="R5275" i="1" s="1"/>
  <c r="Q5276" i="1"/>
  <c r="R5276" i="1" s="1"/>
  <c r="Q5277" i="1"/>
  <c r="R5277" i="1" s="1"/>
  <c r="Q5278" i="1"/>
  <c r="R5278" i="1" s="1"/>
  <c r="Q5279" i="1"/>
  <c r="R5279" i="1" s="1"/>
  <c r="Q5280" i="1"/>
  <c r="R5280" i="1" s="1"/>
  <c r="Q5281" i="1"/>
  <c r="R5281" i="1" s="1"/>
  <c r="Q5282" i="1"/>
  <c r="R5282" i="1" s="1"/>
  <c r="Q5283" i="1"/>
  <c r="R5283" i="1" s="1"/>
  <c r="Q5284" i="1"/>
  <c r="R5284" i="1" s="1"/>
  <c r="Q5285" i="1"/>
  <c r="R5285" i="1" s="1"/>
  <c r="Q5286" i="1"/>
  <c r="R5286" i="1" s="1"/>
  <c r="Q5287" i="1"/>
  <c r="R5287" i="1" s="1"/>
  <c r="Q5288" i="1"/>
  <c r="R5288" i="1" s="1"/>
  <c r="Q5289" i="1"/>
  <c r="R5289" i="1" s="1"/>
  <c r="Q5290" i="1"/>
  <c r="R5290" i="1" s="1"/>
  <c r="Q5291" i="1"/>
  <c r="R5291" i="1" s="1"/>
  <c r="Q5292" i="1"/>
  <c r="R5292" i="1" s="1"/>
  <c r="Q5293" i="1"/>
  <c r="R5293" i="1" s="1"/>
  <c r="Q5294" i="1"/>
  <c r="R5294" i="1" s="1"/>
  <c r="Q5295" i="1"/>
  <c r="R5295" i="1" s="1"/>
  <c r="Q5296" i="1"/>
  <c r="R5296" i="1" s="1"/>
  <c r="Q5297" i="1"/>
  <c r="R5297" i="1" s="1"/>
  <c r="Q5298" i="1"/>
  <c r="R5298" i="1" s="1"/>
  <c r="Q5299" i="1"/>
  <c r="R5299" i="1" s="1"/>
  <c r="Q5300" i="1"/>
  <c r="R5300" i="1" s="1"/>
  <c r="Q5301" i="1"/>
  <c r="R5301" i="1" s="1"/>
  <c r="Q5302" i="1"/>
  <c r="R5302" i="1" s="1"/>
  <c r="Q5303" i="1"/>
  <c r="R5303" i="1" s="1"/>
  <c r="Q5304" i="1"/>
  <c r="R5304" i="1" s="1"/>
  <c r="Q5305" i="1"/>
  <c r="R5305" i="1" s="1"/>
  <c r="Q5306" i="1"/>
  <c r="R5306" i="1" s="1"/>
  <c r="Q5307" i="1"/>
  <c r="R5307" i="1" s="1"/>
  <c r="Q5308" i="1"/>
  <c r="R5308" i="1" s="1"/>
  <c r="Q5309" i="1"/>
  <c r="R5309" i="1" s="1"/>
  <c r="Q5310" i="1"/>
  <c r="R5310" i="1" s="1"/>
  <c r="Q5311" i="1"/>
  <c r="R5311" i="1" s="1"/>
  <c r="Q5312" i="1"/>
  <c r="R5312" i="1" s="1"/>
  <c r="Q5313" i="1"/>
  <c r="R5313" i="1" s="1"/>
  <c r="Q5314" i="1"/>
  <c r="R5314" i="1" s="1"/>
  <c r="Q5315" i="1"/>
  <c r="R5315" i="1" s="1"/>
  <c r="Q5316" i="1"/>
  <c r="R5316" i="1" s="1"/>
  <c r="Q5317" i="1"/>
  <c r="R5317" i="1" s="1"/>
  <c r="Q5318" i="1"/>
  <c r="R5318" i="1" s="1"/>
  <c r="Q5319" i="1"/>
  <c r="R5319" i="1" s="1"/>
  <c r="Q5320" i="1"/>
  <c r="R5320" i="1" s="1"/>
  <c r="Q5321" i="1"/>
  <c r="R5321" i="1" s="1"/>
  <c r="Q5322" i="1"/>
  <c r="R5322" i="1" s="1"/>
  <c r="Q5323" i="1"/>
  <c r="R5323" i="1" s="1"/>
  <c r="Q5324" i="1"/>
  <c r="R5324" i="1" s="1"/>
  <c r="Q5325" i="1"/>
  <c r="R5325" i="1" s="1"/>
  <c r="Q5326" i="1"/>
  <c r="R5326" i="1" s="1"/>
  <c r="Q5327" i="1"/>
  <c r="R5327" i="1" s="1"/>
  <c r="Q5328" i="1"/>
  <c r="R5328" i="1" s="1"/>
  <c r="Q5329" i="1"/>
  <c r="R5329" i="1" s="1"/>
  <c r="Q5330" i="1"/>
  <c r="R5330" i="1" s="1"/>
  <c r="Q5331" i="1"/>
  <c r="R5331" i="1" s="1"/>
  <c r="Q5332" i="1"/>
  <c r="R5332" i="1" s="1"/>
  <c r="Q5333" i="1"/>
  <c r="R5333" i="1" s="1"/>
  <c r="Q5334" i="1"/>
  <c r="R5334" i="1" s="1"/>
  <c r="Q5335" i="1"/>
  <c r="R5335" i="1" s="1"/>
  <c r="Q5336" i="1"/>
  <c r="R5336" i="1" s="1"/>
  <c r="Q5337" i="1"/>
  <c r="R5337" i="1" s="1"/>
  <c r="Q5338" i="1"/>
  <c r="R5338" i="1" s="1"/>
  <c r="Q5339" i="1"/>
  <c r="R5339" i="1" s="1"/>
  <c r="Q5340" i="1"/>
  <c r="R5340" i="1" s="1"/>
  <c r="Q5341" i="1"/>
  <c r="R5341" i="1" s="1"/>
  <c r="Q5342" i="1"/>
  <c r="R5342" i="1" s="1"/>
  <c r="Q5343" i="1"/>
  <c r="R5343" i="1" s="1"/>
  <c r="Q5344" i="1"/>
  <c r="R5344" i="1" s="1"/>
  <c r="Q5345" i="1"/>
  <c r="R5345" i="1" s="1"/>
  <c r="Q5346" i="1"/>
  <c r="R5346" i="1" s="1"/>
  <c r="Q5347" i="1"/>
  <c r="R5347" i="1" s="1"/>
  <c r="Q5348" i="1"/>
  <c r="R5348" i="1" s="1"/>
  <c r="Q5349" i="1"/>
  <c r="R5349" i="1" s="1"/>
  <c r="Q5350" i="1"/>
  <c r="R5350" i="1" s="1"/>
  <c r="Q5351" i="1"/>
  <c r="R5351" i="1" s="1"/>
  <c r="Q5352" i="1"/>
  <c r="R5352" i="1" s="1"/>
  <c r="Q5353" i="1"/>
  <c r="R5353" i="1" s="1"/>
  <c r="Q5354" i="1"/>
  <c r="R5354" i="1" s="1"/>
  <c r="Q5355" i="1"/>
  <c r="R5355" i="1" s="1"/>
  <c r="Q5356" i="1"/>
  <c r="R5356" i="1" s="1"/>
  <c r="Q5357" i="1"/>
  <c r="R5357" i="1" s="1"/>
  <c r="Q5358" i="1"/>
  <c r="R5358" i="1" s="1"/>
  <c r="Q5359" i="1"/>
  <c r="R5359" i="1" s="1"/>
  <c r="Q5360" i="1"/>
  <c r="R5360" i="1" s="1"/>
  <c r="Q5361" i="1"/>
  <c r="R5361" i="1" s="1"/>
  <c r="Q5362" i="1"/>
  <c r="R5362" i="1" s="1"/>
  <c r="Q5363" i="1"/>
  <c r="R5363" i="1" s="1"/>
  <c r="Q5364" i="1"/>
  <c r="R5364" i="1" s="1"/>
  <c r="Q5365" i="1"/>
  <c r="R5365" i="1" s="1"/>
  <c r="Q5366" i="1"/>
  <c r="R5366" i="1" s="1"/>
  <c r="Q5367" i="1"/>
  <c r="R5367" i="1" s="1"/>
  <c r="Q5368" i="1"/>
  <c r="R5368" i="1" s="1"/>
  <c r="Q5369" i="1"/>
  <c r="R5369" i="1" s="1"/>
  <c r="Q5370" i="1"/>
  <c r="R5370" i="1" s="1"/>
  <c r="Q5371" i="1"/>
  <c r="R5371" i="1" s="1"/>
  <c r="Q5372" i="1"/>
  <c r="R5372" i="1" s="1"/>
  <c r="Q5373" i="1"/>
  <c r="R5373" i="1" s="1"/>
  <c r="Q5374" i="1"/>
  <c r="R5374" i="1" s="1"/>
  <c r="Q5375" i="1"/>
  <c r="R5375" i="1" s="1"/>
  <c r="Q5376" i="1"/>
  <c r="R5376" i="1" s="1"/>
  <c r="Q5377" i="1"/>
  <c r="R5377" i="1" s="1"/>
  <c r="Q5378" i="1"/>
  <c r="R5378" i="1" s="1"/>
  <c r="Q5379" i="1"/>
  <c r="R5379" i="1" s="1"/>
  <c r="Q5380" i="1"/>
  <c r="R5380" i="1" s="1"/>
  <c r="Q5381" i="1"/>
  <c r="R5381" i="1" s="1"/>
  <c r="Q5382" i="1"/>
  <c r="R5382" i="1" s="1"/>
  <c r="Q5383" i="1"/>
  <c r="R5383" i="1" s="1"/>
  <c r="Q5384" i="1"/>
  <c r="R5384" i="1" s="1"/>
  <c r="Q5385" i="1"/>
  <c r="R5385" i="1" s="1"/>
  <c r="Q5386" i="1"/>
  <c r="R5386" i="1" s="1"/>
  <c r="Q5387" i="1"/>
  <c r="R5387" i="1" s="1"/>
  <c r="Q5388" i="1"/>
  <c r="R5388" i="1" s="1"/>
  <c r="Q5389" i="1"/>
  <c r="R5389" i="1" s="1"/>
  <c r="Q5390" i="1"/>
  <c r="R5390" i="1" s="1"/>
  <c r="Q5391" i="1"/>
  <c r="R5391" i="1" s="1"/>
  <c r="Q5392" i="1"/>
  <c r="R5392" i="1" s="1"/>
  <c r="Q5393" i="1"/>
  <c r="R5393" i="1" s="1"/>
  <c r="Q5394" i="1"/>
  <c r="R5394" i="1" s="1"/>
  <c r="Q5395" i="1"/>
  <c r="R5395" i="1" s="1"/>
  <c r="Q5396" i="1"/>
  <c r="R5396" i="1" s="1"/>
  <c r="Q5397" i="1"/>
  <c r="R5397" i="1" s="1"/>
  <c r="Q5398" i="1"/>
  <c r="R5398" i="1" s="1"/>
  <c r="Q5399" i="1"/>
  <c r="R5399" i="1" s="1"/>
  <c r="Q5400" i="1"/>
  <c r="R5400" i="1" s="1"/>
  <c r="Q5401" i="1"/>
  <c r="R5401" i="1" s="1"/>
  <c r="Q5402" i="1"/>
  <c r="R5402" i="1" s="1"/>
  <c r="Q5403" i="1"/>
  <c r="R5403" i="1" s="1"/>
  <c r="Q5404" i="1"/>
  <c r="R5404" i="1" s="1"/>
  <c r="Q5405" i="1"/>
  <c r="R5405" i="1" s="1"/>
  <c r="Q5406" i="1"/>
  <c r="R5406" i="1" s="1"/>
  <c r="Q5407" i="1"/>
  <c r="R5407" i="1" s="1"/>
  <c r="Q5408" i="1"/>
  <c r="R5408" i="1" s="1"/>
  <c r="Q5409" i="1"/>
  <c r="R5409" i="1" s="1"/>
  <c r="Q5410" i="1"/>
  <c r="R5410" i="1" s="1"/>
  <c r="Q5411" i="1"/>
  <c r="R5411" i="1" s="1"/>
  <c r="Q5412" i="1"/>
  <c r="R5412" i="1" s="1"/>
  <c r="Q5413" i="1"/>
  <c r="R5413" i="1" s="1"/>
  <c r="Q5414" i="1"/>
  <c r="R5414" i="1" s="1"/>
  <c r="Q5415" i="1"/>
  <c r="R5415" i="1" s="1"/>
  <c r="Q5416" i="1"/>
  <c r="R5416" i="1" s="1"/>
  <c r="Q5417" i="1"/>
  <c r="R5417" i="1" s="1"/>
  <c r="Q5418" i="1"/>
  <c r="R5418" i="1" s="1"/>
  <c r="Q5419" i="1"/>
  <c r="R5419" i="1" s="1"/>
  <c r="Q5420" i="1"/>
  <c r="R5420" i="1" s="1"/>
  <c r="Q5421" i="1"/>
  <c r="R5421" i="1" s="1"/>
  <c r="Q5422" i="1"/>
  <c r="R5422" i="1" s="1"/>
  <c r="Q5423" i="1"/>
  <c r="R5423" i="1" s="1"/>
  <c r="Q5424" i="1"/>
  <c r="R5424" i="1" s="1"/>
  <c r="Q5425" i="1"/>
  <c r="R5425" i="1" s="1"/>
  <c r="Q5426" i="1"/>
  <c r="R5426" i="1" s="1"/>
  <c r="Q5427" i="1"/>
  <c r="R5427" i="1" s="1"/>
  <c r="Q5428" i="1"/>
  <c r="R5428" i="1" s="1"/>
  <c r="Q5429" i="1"/>
  <c r="R5429" i="1" s="1"/>
  <c r="Q5430" i="1"/>
  <c r="R5430" i="1" s="1"/>
  <c r="Q5431" i="1"/>
  <c r="R5431" i="1" s="1"/>
  <c r="Q5432" i="1"/>
  <c r="R5432" i="1" s="1"/>
  <c r="Q5433" i="1"/>
  <c r="R5433" i="1" s="1"/>
  <c r="Q5434" i="1"/>
  <c r="R5434" i="1" s="1"/>
  <c r="Q5435" i="1"/>
  <c r="R5435" i="1" s="1"/>
  <c r="Q5436" i="1"/>
  <c r="R5436" i="1" s="1"/>
  <c r="Q5437" i="1"/>
  <c r="R5437" i="1" s="1"/>
  <c r="Q5438" i="1"/>
  <c r="R5438" i="1" s="1"/>
  <c r="Q5439" i="1"/>
  <c r="R5439" i="1" s="1"/>
  <c r="Q5440" i="1"/>
  <c r="R5440" i="1" s="1"/>
  <c r="Q5441" i="1"/>
  <c r="R5441" i="1" s="1"/>
  <c r="Q5442" i="1"/>
  <c r="R5442" i="1" s="1"/>
  <c r="Q5443" i="1"/>
  <c r="R5443" i="1" s="1"/>
  <c r="Q5444" i="1"/>
  <c r="R5444" i="1" s="1"/>
  <c r="Q5445" i="1"/>
  <c r="R5445" i="1" s="1"/>
  <c r="Q5446" i="1"/>
  <c r="R5446" i="1" s="1"/>
  <c r="Q5447" i="1"/>
  <c r="R5447" i="1" s="1"/>
  <c r="Q5448" i="1"/>
  <c r="R5448" i="1" s="1"/>
  <c r="Q5449" i="1"/>
  <c r="R5449" i="1" s="1"/>
  <c r="Q5450" i="1"/>
  <c r="R5450" i="1" s="1"/>
  <c r="Q5451" i="1"/>
  <c r="R5451" i="1" s="1"/>
  <c r="Q5452" i="1"/>
  <c r="R5452" i="1" s="1"/>
  <c r="Q5453" i="1"/>
  <c r="R5453" i="1" s="1"/>
  <c r="Q5454" i="1"/>
  <c r="R5454" i="1" s="1"/>
  <c r="Q5455" i="1"/>
  <c r="R5455" i="1" s="1"/>
  <c r="Q5456" i="1"/>
  <c r="R5456" i="1" s="1"/>
  <c r="Q5457" i="1"/>
  <c r="R5457" i="1" s="1"/>
  <c r="Q5458" i="1"/>
  <c r="R5458" i="1" s="1"/>
  <c r="Q5459" i="1"/>
  <c r="R5459" i="1" s="1"/>
  <c r="Q5460" i="1"/>
  <c r="R5460" i="1" s="1"/>
  <c r="Q5461" i="1"/>
  <c r="R5461" i="1" s="1"/>
  <c r="Q5462" i="1"/>
  <c r="R5462" i="1" s="1"/>
  <c r="Q5463" i="1"/>
  <c r="R5463" i="1" s="1"/>
  <c r="Q5464" i="1"/>
  <c r="R5464" i="1" s="1"/>
  <c r="Q5465" i="1"/>
  <c r="R5465" i="1" s="1"/>
  <c r="Q5466" i="1"/>
  <c r="R5466" i="1" s="1"/>
  <c r="Q5467" i="1"/>
  <c r="R5467" i="1" s="1"/>
  <c r="Q5468" i="1"/>
  <c r="R5468" i="1" s="1"/>
  <c r="Q5469" i="1"/>
  <c r="R5469" i="1" s="1"/>
  <c r="Q5470" i="1"/>
  <c r="R5470" i="1" s="1"/>
  <c r="Q5471" i="1"/>
  <c r="R5471" i="1" s="1"/>
  <c r="Q5472" i="1"/>
  <c r="R5472" i="1" s="1"/>
  <c r="Q5473" i="1"/>
  <c r="R5473" i="1" s="1"/>
  <c r="Q5474" i="1"/>
  <c r="R5474" i="1" s="1"/>
  <c r="Q5475" i="1"/>
  <c r="R5475" i="1" s="1"/>
  <c r="Q5476" i="1"/>
  <c r="R5476" i="1" s="1"/>
  <c r="Q5477" i="1"/>
  <c r="R5477" i="1" s="1"/>
  <c r="Q5478" i="1"/>
  <c r="R5478" i="1" s="1"/>
  <c r="Q5479" i="1"/>
  <c r="R5479" i="1" s="1"/>
  <c r="Q5480" i="1"/>
  <c r="R5480" i="1" s="1"/>
  <c r="Q5481" i="1"/>
  <c r="R5481" i="1" s="1"/>
  <c r="Q5482" i="1"/>
  <c r="R5482" i="1" s="1"/>
  <c r="Q5483" i="1"/>
  <c r="R5483" i="1" s="1"/>
  <c r="Q5484" i="1"/>
  <c r="R5484" i="1" s="1"/>
  <c r="Q5485" i="1"/>
  <c r="R5485" i="1" s="1"/>
  <c r="Q5486" i="1"/>
  <c r="R5486" i="1" s="1"/>
  <c r="Q5487" i="1"/>
  <c r="R5487" i="1" s="1"/>
  <c r="Q5488" i="1"/>
  <c r="R5488" i="1" s="1"/>
  <c r="Q5489" i="1"/>
  <c r="R5489" i="1" s="1"/>
  <c r="Q5490" i="1"/>
  <c r="R5490" i="1" s="1"/>
  <c r="Q5491" i="1"/>
  <c r="R5491" i="1" s="1"/>
  <c r="Q5492" i="1"/>
  <c r="R5492" i="1" s="1"/>
  <c r="Q5493" i="1"/>
  <c r="R5493" i="1" s="1"/>
  <c r="Q5494" i="1"/>
  <c r="R5494" i="1" s="1"/>
  <c r="Q5495" i="1"/>
  <c r="R5495" i="1" s="1"/>
  <c r="Q5496" i="1"/>
  <c r="R5496" i="1" s="1"/>
  <c r="Q5497" i="1"/>
  <c r="R5497" i="1" s="1"/>
  <c r="Q5498" i="1"/>
  <c r="R5498" i="1" s="1"/>
  <c r="Q5499" i="1"/>
  <c r="R5499" i="1" s="1"/>
  <c r="Q5500" i="1"/>
  <c r="R5500" i="1" s="1"/>
  <c r="Q5501" i="1"/>
  <c r="R5501" i="1" s="1"/>
  <c r="Q5502" i="1"/>
  <c r="R5502" i="1" s="1"/>
  <c r="Q5503" i="1"/>
  <c r="R5503" i="1" s="1"/>
  <c r="Q5504" i="1"/>
  <c r="R5504" i="1" s="1"/>
  <c r="Q5505" i="1"/>
  <c r="R5505" i="1" s="1"/>
  <c r="Q5506" i="1"/>
  <c r="R5506" i="1" s="1"/>
  <c r="Q5507" i="1"/>
  <c r="R5507" i="1" s="1"/>
  <c r="Q5508" i="1"/>
  <c r="R5508" i="1" s="1"/>
  <c r="Q5509" i="1"/>
  <c r="R5509" i="1" s="1"/>
  <c r="Q5510" i="1"/>
  <c r="R5510" i="1" s="1"/>
  <c r="Q5511" i="1"/>
  <c r="R5511" i="1" s="1"/>
  <c r="Q5512" i="1"/>
  <c r="R5512" i="1" s="1"/>
  <c r="Q5513" i="1"/>
  <c r="R5513" i="1" s="1"/>
  <c r="Q5514" i="1"/>
  <c r="R5514" i="1" s="1"/>
  <c r="Q5515" i="1"/>
  <c r="R5515" i="1" s="1"/>
  <c r="Q5516" i="1"/>
  <c r="R5516" i="1" s="1"/>
  <c r="Q5517" i="1"/>
  <c r="R5517" i="1" s="1"/>
  <c r="Q5518" i="1"/>
  <c r="R5518" i="1" s="1"/>
  <c r="Q5519" i="1"/>
  <c r="R5519" i="1" s="1"/>
  <c r="Q5520" i="1"/>
  <c r="R5520" i="1" s="1"/>
  <c r="Q5521" i="1"/>
  <c r="R5521" i="1" s="1"/>
  <c r="Q5522" i="1"/>
  <c r="R5522" i="1" s="1"/>
  <c r="Q5523" i="1"/>
  <c r="R5523" i="1" s="1"/>
  <c r="Q5524" i="1"/>
  <c r="R5524" i="1" s="1"/>
  <c r="Q5525" i="1"/>
  <c r="R5525" i="1" s="1"/>
  <c r="Q5526" i="1"/>
  <c r="R5526" i="1" s="1"/>
  <c r="Q5527" i="1"/>
  <c r="R5527" i="1" s="1"/>
  <c r="Q5528" i="1"/>
  <c r="R5528" i="1" s="1"/>
  <c r="Q5529" i="1"/>
  <c r="R5529" i="1" s="1"/>
  <c r="Q5530" i="1"/>
  <c r="R5530" i="1" s="1"/>
  <c r="Q5531" i="1"/>
  <c r="R5531" i="1" s="1"/>
  <c r="Q5532" i="1"/>
  <c r="R5532" i="1" s="1"/>
  <c r="Q5533" i="1"/>
  <c r="R5533" i="1" s="1"/>
  <c r="Q5534" i="1"/>
  <c r="R5534" i="1" s="1"/>
  <c r="Q5535" i="1"/>
  <c r="R5535" i="1" s="1"/>
  <c r="Q5536" i="1"/>
  <c r="R5536" i="1" s="1"/>
  <c r="Q5537" i="1"/>
  <c r="R5537" i="1" s="1"/>
  <c r="Q5538" i="1"/>
  <c r="R5538" i="1" s="1"/>
  <c r="Q5539" i="1"/>
  <c r="R5539" i="1" s="1"/>
  <c r="Q5540" i="1"/>
  <c r="R5540" i="1" s="1"/>
  <c r="Q5541" i="1"/>
  <c r="R5541" i="1" s="1"/>
  <c r="Q5542" i="1"/>
  <c r="R5542" i="1" s="1"/>
  <c r="Q5543" i="1"/>
  <c r="R5543" i="1" s="1"/>
  <c r="Q5544" i="1"/>
  <c r="R5544" i="1" s="1"/>
  <c r="Q5545" i="1"/>
  <c r="R5545" i="1" s="1"/>
  <c r="Q5546" i="1"/>
  <c r="R5546" i="1" s="1"/>
  <c r="Q5547" i="1"/>
  <c r="R5547" i="1" s="1"/>
  <c r="Q5548" i="1"/>
  <c r="R5548" i="1" s="1"/>
  <c r="Q5549" i="1"/>
  <c r="R5549" i="1" s="1"/>
  <c r="Q5550" i="1"/>
  <c r="R5550" i="1" s="1"/>
  <c r="Q5551" i="1"/>
  <c r="R5551" i="1" s="1"/>
  <c r="Q5552" i="1"/>
  <c r="R5552" i="1" s="1"/>
  <c r="Q5553" i="1"/>
  <c r="R5553" i="1" s="1"/>
  <c r="Q5554" i="1"/>
  <c r="R5554" i="1" s="1"/>
  <c r="Q5555" i="1"/>
  <c r="R5555" i="1" s="1"/>
  <c r="Q5556" i="1"/>
  <c r="R5556" i="1" s="1"/>
  <c r="Q5557" i="1"/>
  <c r="R5557" i="1" s="1"/>
  <c r="Q5558" i="1"/>
  <c r="R5558" i="1" s="1"/>
  <c r="Q5559" i="1"/>
  <c r="R5559" i="1" s="1"/>
  <c r="Q5560" i="1"/>
  <c r="R5560" i="1" s="1"/>
  <c r="Q5561" i="1"/>
  <c r="R5561" i="1" s="1"/>
  <c r="Q5562" i="1"/>
  <c r="R5562" i="1" s="1"/>
  <c r="Q5563" i="1"/>
  <c r="R5563" i="1" s="1"/>
  <c r="Q5564" i="1"/>
  <c r="R5564" i="1" s="1"/>
  <c r="Q5565" i="1"/>
  <c r="R5565" i="1" s="1"/>
  <c r="Q5566" i="1"/>
  <c r="R5566" i="1" s="1"/>
  <c r="Q5567" i="1"/>
  <c r="R5567" i="1" s="1"/>
  <c r="Q5568" i="1"/>
  <c r="R5568" i="1" s="1"/>
  <c r="Q5569" i="1"/>
  <c r="R5569" i="1" s="1"/>
  <c r="Q5570" i="1"/>
  <c r="R5570" i="1" s="1"/>
  <c r="Q5571" i="1"/>
  <c r="R5571" i="1" s="1"/>
  <c r="Q5572" i="1"/>
  <c r="R5572" i="1" s="1"/>
  <c r="Q5573" i="1"/>
  <c r="R5573" i="1" s="1"/>
  <c r="Q5574" i="1"/>
  <c r="R5574" i="1" s="1"/>
  <c r="Q5575" i="1"/>
  <c r="R5575" i="1" s="1"/>
  <c r="Q5576" i="1"/>
  <c r="R5576" i="1" s="1"/>
  <c r="Q5577" i="1"/>
  <c r="R5577" i="1" s="1"/>
  <c r="Q5578" i="1"/>
  <c r="R5578" i="1" s="1"/>
  <c r="Q5579" i="1"/>
  <c r="R5579" i="1" s="1"/>
  <c r="Q5580" i="1"/>
  <c r="R5580" i="1" s="1"/>
  <c r="Q5581" i="1"/>
  <c r="R5581" i="1" s="1"/>
  <c r="Q5582" i="1"/>
  <c r="R5582" i="1" s="1"/>
  <c r="Q5583" i="1"/>
  <c r="R5583" i="1" s="1"/>
  <c r="Q5584" i="1"/>
  <c r="R5584" i="1" s="1"/>
  <c r="Q5585" i="1"/>
  <c r="R5585" i="1" s="1"/>
  <c r="Q5586" i="1"/>
  <c r="R5586" i="1" s="1"/>
  <c r="Q5587" i="1"/>
  <c r="R5587" i="1" s="1"/>
  <c r="Q5588" i="1"/>
  <c r="R5588" i="1" s="1"/>
  <c r="Q5589" i="1"/>
  <c r="R5589" i="1" s="1"/>
  <c r="Q5590" i="1"/>
  <c r="R5590" i="1" s="1"/>
  <c r="Q5591" i="1"/>
  <c r="R5591" i="1" s="1"/>
  <c r="Q5592" i="1"/>
  <c r="R5592" i="1" s="1"/>
  <c r="Q5593" i="1"/>
  <c r="R5593" i="1" s="1"/>
  <c r="Q5594" i="1"/>
  <c r="R5594" i="1" s="1"/>
  <c r="Q5595" i="1"/>
  <c r="R5595" i="1" s="1"/>
  <c r="Q5596" i="1"/>
  <c r="R5596" i="1" s="1"/>
  <c r="Q5597" i="1"/>
  <c r="R5597" i="1" s="1"/>
  <c r="Q5598" i="1"/>
  <c r="R5598" i="1" s="1"/>
  <c r="Q5599" i="1"/>
  <c r="R5599" i="1" s="1"/>
  <c r="Q5600" i="1"/>
  <c r="R5600" i="1" s="1"/>
  <c r="Q5601" i="1"/>
  <c r="R5601" i="1" s="1"/>
  <c r="Q5602" i="1"/>
  <c r="R5602" i="1" s="1"/>
  <c r="Q5603" i="1"/>
  <c r="R5603" i="1" s="1"/>
  <c r="Q5604" i="1"/>
  <c r="R5604" i="1" s="1"/>
  <c r="Q5605" i="1"/>
  <c r="R5605" i="1" s="1"/>
  <c r="Q5606" i="1"/>
  <c r="R5606" i="1" s="1"/>
  <c r="Q5607" i="1"/>
  <c r="R5607" i="1" s="1"/>
  <c r="Q5608" i="1"/>
  <c r="R5608" i="1" s="1"/>
  <c r="Q5609" i="1"/>
  <c r="R5609" i="1" s="1"/>
  <c r="Q5610" i="1"/>
  <c r="R5610" i="1" s="1"/>
  <c r="Q5611" i="1"/>
  <c r="R5611" i="1" s="1"/>
  <c r="Q5612" i="1"/>
  <c r="R5612" i="1" s="1"/>
  <c r="Q5613" i="1"/>
  <c r="R5613" i="1" s="1"/>
  <c r="Q5614" i="1"/>
  <c r="R5614" i="1" s="1"/>
  <c r="Q5615" i="1"/>
  <c r="R5615" i="1" s="1"/>
  <c r="Q5616" i="1"/>
  <c r="R5616" i="1" s="1"/>
  <c r="Q5617" i="1"/>
  <c r="R5617" i="1" s="1"/>
  <c r="Q5618" i="1"/>
  <c r="R5618" i="1" s="1"/>
  <c r="Q5619" i="1"/>
  <c r="R5619" i="1" s="1"/>
  <c r="Q5620" i="1"/>
  <c r="R5620" i="1" s="1"/>
  <c r="Q5621" i="1"/>
  <c r="R5621" i="1" s="1"/>
  <c r="Q5622" i="1"/>
  <c r="R5622" i="1" s="1"/>
  <c r="Q5623" i="1"/>
  <c r="R5623" i="1" s="1"/>
  <c r="Q5624" i="1"/>
  <c r="R5624" i="1" s="1"/>
  <c r="Q5625" i="1"/>
  <c r="R5625" i="1" s="1"/>
  <c r="Q5626" i="1"/>
  <c r="R5626" i="1" s="1"/>
  <c r="Q5627" i="1"/>
  <c r="R5627" i="1" s="1"/>
  <c r="Q5628" i="1"/>
  <c r="R5628" i="1" s="1"/>
  <c r="Q5629" i="1"/>
  <c r="R5629" i="1" s="1"/>
  <c r="Q5630" i="1"/>
  <c r="R5630" i="1" s="1"/>
  <c r="Q5631" i="1"/>
  <c r="R5631" i="1" s="1"/>
  <c r="Q5632" i="1"/>
  <c r="R5632" i="1" s="1"/>
  <c r="Q5633" i="1"/>
  <c r="R5633" i="1" s="1"/>
  <c r="Q5634" i="1"/>
  <c r="R5634" i="1" s="1"/>
  <c r="Q5635" i="1"/>
  <c r="R5635" i="1" s="1"/>
  <c r="Q5636" i="1"/>
  <c r="R5636" i="1" s="1"/>
  <c r="Q5637" i="1"/>
  <c r="R5637" i="1" s="1"/>
  <c r="Q5638" i="1"/>
  <c r="R5638" i="1" s="1"/>
  <c r="Q5639" i="1"/>
  <c r="R5639" i="1" s="1"/>
  <c r="Q5640" i="1"/>
  <c r="R5640" i="1" s="1"/>
  <c r="Q5641" i="1"/>
  <c r="R5641" i="1" s="1"/>
  <c r="Q5642" i="1"/>
  <c r="R5642" i="1" s="1"/>
  <c r="Q5643" i="1"/>
  <c r="R5643" i="1" s="1"/>
  <c r="Q5644" i="1"/>
  <c r="R5644" i="1" s="1"/>
  <c r="Q5645" i="1"/>
  <c r="R5645" i="1" s="1"/>
  <c r="Q5646" i="1"/>
  <c r="R5646" i="1" s="1"/>
  <c r="Q5647" i="1"/>
  <c r="R5647" i="1" s="1"/>
  <c r="Q5648" i="1"/>
  <c r="R5648" i="1" s="1"/>
  <c r="Q5649" i="1"/>
  <c r="R5649" i="1" s="1"/>
  <c r="Q5650" i="1"/>
  <c r="R5650" i="1" s="1"/>
  <c r="Q5651" i="1"/>
  <c r="R5651" i="1" s="1"/>
  <c r="Q5652" i="1"/>
  <c r="R5652" i="1" s="1"/>
  <c r="Q5653" i="1"/>
  <c r="R5653" i="1" s="1"/>
  <c r="Q5654" i="1"/>
  <c r="R5654" i="1" s="1"/>
  <c r="Q5655" i="1"/>
  <c r="R5655" i="1" s="1"/>
  <c r="Q5656" i="1"/>
  <c r="R5656" i="1" s="1"/>
  <c r="Q5657" i="1"/>
  <c r="R5657" i="1" s="1"/>
  <c r="Q5658" i="1"/>
  <c r="R5658" i="1" s="1"/>
  <c r="Q5659" i="1"/>
  <c r="R5659" i="1" s="1"/>
  <c r="Q5660" i="1"/>
  <c r="R5660" i="1" s="1"/>
  <c r="Q5661" i="1"/>
  <c r="R5661" i="1" s="1"/>
  <c r="Q5662" i="1"/>
  <c r="R5662" i="1" s="1"/>
  <c r="Q5663" i="1"/>
  <c r="R5663" i="1" s="1"/>
  <c r="Q5664" i="1"/>
  <c r="R5664" i="1" s="1"/>
  <c r="Q5665" i="1"/>
  <c r="R5665" i="1" s="1"/>
  <c r="Q5666" i="1"/>
  <c r="R5666" i="1" s="1"/>
  <c r="Q5667" i="1"/>
  <c r="R5667" i="1" s="1"/>
  <c r="Q5668" i="1"/>
  <c r="R5668" i="1" s="1"/>
  <c r="Q5669" i="1"/>
  <c r="R5669" i="1" s="1"/>
  <c r="Q5670" i="1"/>
  <c r="R5670" i="1" s="1"/>
  <c r="Q5671" i="1"/>
  <c r="R5671" i="1" s="1"/>
  <c r="Q5672" i="1"/>
  <c r="R5672" i="1" s="1"/>
  <c r="Q5673" i="1"/>
  <c r="R5673" i="1" s="1"/>
  <c r="Q5674" i="1"/>
  <c r="R5674" i="1" s="1"/>
  <c r="Q5675" i="1"/>
  <c r="R5675" i="1" s="1"/>
  <c r="Q5676" i="1"/>
  <c r="R5676" i="1" s="1"/>
  <c r="Q5677" i="1"/>
  <c r="R5677" i="1" s="1"/>
  <c r="Q5678" i="1"/>
  <c r="R5678" i="1" s="1"/>
  <c r="Q5679" i="1"/>
  <c r="R5679" i="1" s="1"/>
  <c r="Q5680" i="1"/>
  <c r="R5680" i="1" s="1"/>
  <c r="Q5681" i="1"/>
  <c r="R5681" i="1" s="1"/>
  <c r="Q5682" i="1"/>
  <c r="R5682" i="1" s="1"/>
  <c r="Q5683" i="1"/>
  <c r="R5683" i="1" s="1"/>
  <c r="Q5684" i="1"/>
  <c r="R5684" i="1" s="1"/>
  <c r="Q5685" i="1"/>
  <c r="R5685" i="1" s="1"/>
  <c r="Q5686" i="1"/>
  <c r="R5686" i="1" s="1"/>
  <c r="Q5687" i="1"/>
  <c r="R5687" i="1" s="1"/>
  <c r="Q5688" i="1"/>
  <c r="R5688" i="1" s="1"/>
  <c r="Q5689" i="1"/>
  <c r="R5689" i="1" s="1"/>
  <c r="Q5690" i="1"/>
  <c r="R5690" i="1" s="1"/>
  <c r="Q5691" i="1"/>
  <c r="R5691" i="1" s="1"/>
  <c r="Q5692" i="1"/>
  <c r="R5692" i="1" s="1"/>
  <c r="Q5693" i="1"/>
  <c r="R5693" i="1" s="1"/>
  <c r="Q5694" i="1"/>
  <c r="R5694" i="1" s="1"/>
  <c r="Q5695" i="1"/>
  <c r="R5695" i="1" s="1"/>
  <c r="Q5696" i="1"/>
  <c r="R5696" i="1" s="1"/>
  <c r="Q5697" i="1"/>
  <c r="R5697" i="1" s="1"/>
  <c r="Q5698" i="1"/>
  <c r="R5698" i="1" s="1"/>
  <c r="Q5699" i="1"/>
  <c r="R5699" i="1" s="1"/>
  <c r="Q5700" i="1"/>
  <c r="R5700" i="1" s="1"/>
  <c r="Q5701" i="1"/>
  <c r="R5701" i="1" s="1"/>
  <c r="Q5702" i="1"/>
  <c r="R5702" i="1" s="1"/>
  <c r="Q5703" i="1"/>
  <c r="R5703" i="1" s="1"/>
  <c r="Q5704" i="1"/>
  <c r="R5704" i="1" s="1"/>
  <c r="Q5705" i="1"/>
  <c r="R5705" i="1" s="1"/>
  <c r="Q5706" i="1"/>
  <c r="R5706" i="1" s="1"/>
  <c r="Q5707" i="1"/>
  <c r="R5707" i="1" s="1"/>
  <c r="Q5708" i="1"/>
  <c r="R5708" i="1" s="1"/>
  <c r="Q5709" i="1"/>
  <c r="R5709" i="1" s="1"/>
  <c r="Q5710" i="1"/>
  <c r="R5710" i="1" s="1"/>
  <c r="Q5711" i="1"/>
  <c r="R5711" i="1" s="1"/>
  <c r="Q5712" i="1"/>
  <c r="R5712" i="1" s="1"/>
  <c r="Q5713" i="1"/>
  <c r="R5713" i="1" s="1"/>
  <c r="Q5714" i="1"/>
  <c r="R5714" i="1" s="1"/>
  <c r="Q5715" i="1"/>
  <c r="R5715" i="1" s="1"/>
  <c r="Q5716" i="1"/>
  <c r="R5716" i="1" s="1"/>
  <c r="Q5717" i="1"/>
  <c r="R5717" i="1" s="1"/>
  <c r="Q5718" i="1"/>
  <c r="R5718" i="1" s="1"/>
  <c r="Q5719" i="1"/>
  <c r="R5719" i="1" s="1"/>
  <c r="Q5720" i="1"/>
  <c r="R5720" i="1" s="1"/>
  <c r="Q5721" i="1"/>
  <c r="R5721" i="1" s="1"/>
  <c r="Q5722" i="1"/>
  <c r="R5722" i="1" s="1"/>
  <c r="Q5723" i="1"/>
  <c r="R5723" i="1" s="1"/>
  <c r="Q5724" i="1"/>
  <c r="R5724" i="1" s="1"/>
  <c r="Q5725" i="1"/>
  <c r="R5725" i="1" s="1"/>
  <c r="Q5726" i="1"/>
  <c r="R5726" i="1" s="1"/>
  <c r="Q5727" i="1"/>
  <c r="R5727" i="1" s="1"/>
  <c r="Q5728" i="1"/>
  <c r="R5728" i="1" s="1"/>
  <c r="Q5729" i="1"/>
  <c r="R5729" i="1" s="1"/>
  <c r="Q5730" i="1"/>
  <c r="R5730" i="1" s="1"/>
  <c r="Q5731" i="1"/>
  <c r="R5731" i="1" s="1"/>
  <c r="Q5732" i="1"/>
  <c r="R5732" i="1" s="1"/>
  <c r="Q5733" i="1"/>
  <c r="R5733" i="1" s="1"/>
  <c r="Q5734" i="1"/>
  <c r="R5734" i="1" s="1"/>
  <c r="Q5735" i="1"/>
  <c r="R5735" i="1" s="1"/>
  <c r="Q5736" i="1"/>
  <c r="R5736" i="1" s="1"/>
  <c r="Q5737" i="1"/>
  <c r="R5737" i="1" s="1"/>
  <c r="Q5738" i="1"/>
  <c r="R5738" i="1" s="1"/>
  <c r="Q5739" i="1"/>
  <c r="R5739" i="1" s="1"/>
  <c r="Q5740" i="1"/>
  <c r="R5740" i="1" s="1"/>
  <c r="Q5741" i="1"/>
  <c r="R5741" i="1" s="1"/>
  <c r="Q5742" i="1"/>
  <c r="R5742" i="1" s="1"/>
  <c r="Q5743" i="1"/>
  <c r="R5743" i="1" s="1"/>
  <c r="Q5744" i="1"/>
  <c r="R5744" i="1" s="1"/>
  <c r="Q5745" i="1"/>
  <c r="R5745" i="1" s="1"/>
  <c r="Q5746" i="1"/>
  <c r="R5746" i="1" s="1"/>
  <c r="Q5747" i="1"/>
  <c r="R5747" i="1" s="1"/>
  <c r="Q5748" i="1"/>
  <c r="R5748" i="1" s="1"/>
  <c r="Q5749" i="1"/>
  <c r="R5749" i="1" s="1"/>
  <c r="Q5750" i="1"/>
  <c r="R5750" i="1" s="1"/>
  <c r="Q5751" i="1"/>
  <c r="R5751" i="1" s="1"/>
  <c r="Q5752" i="1"/>
  <c r="R5752" i="1" s="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O2" i="1" a="1"/>
  <c r="O2" i="1" s="1"/>
  <c r="O3" i="1" a="1"/>
  <c r="O3" i="1" s="1"/>
  <c r="O4" i="1" a="1"/>
  <c r="O4" i="1" s="1"/>
  <c r="O5" i="1" a="1"/>
  <c r="O5" i="1" s="1"/>
  <c r="O6" i="1" a="1"/>
  <c r="O6" i="1" s="1"/>
  <c r="O7" i="1" a="1"/>
  <c r="O7" i="1" s="1"/>
  <c r="O8" i="1" a="1"/>
  <c r="O8" i="1" s="1"/>
  <c r="O9" i="1" a="1"/>
  <c r="O9" i="1" s="1"/>
  <c r="O10" i="1" a="1"/>
  <c r="O10" i="1" s="1"/>
  <c r="O11" i="1" a="1"/>
  <c r="O11" i="1" s="1"/>
  <c r="O12" i="1" a="1"/>
  <c r="O12" i="1" s="1"/>
  <c r="O13" i="1" a="1"/>
  <c r="O13" i="1" s="1"/>
  <c r="O14" i="1" a="1"/>
  <c r="O14" i="1" s="1"/>
  <c r="O15" i="1" a="1"/>
  <c r="O15" i="1" s="1"/>
  <c r="O16" i="1" a="1"/>
  <c r="O16" i="1" s="1"/>
  <c r="O17" i="1" a="1"/>
  <c r="O17" i="1" s="1"/>
  <c r="O18" i="1" a="1"/>
  <c r="O18" i="1" s="1"/>
  <c r="O19" i="1" a="1"/>
  <c r="O19" i="1" s="1"/>
  <c r="O20" i="1" a="1"/>
  <c r="O20" i="1" s="1"/>
  <c r="O21" i="1" a="1"/>
  <c r="O21" i="1" s="1"/>
  <c r="O22" i="1" a="1"/>
  <c r="O22" i="1" s="1"/>
  <c r="O23" i="1" a="1"/>
  <c r="O23" i="1" s="1"/>
  <c r="O24" i="1" a="1"/>
  <c r="O24" i="1" s="1"/>
  <c r="O25" i="1" a="1"/>
  <c r="O25" i="1" s="1"/>
  <c r="O26" i="1" a="1"/>
  <c r="O26" i="1" s="1"/>
  <c r="O27" i="1" a="1"/>
  <c r="O27" i="1" s="1"/>
  <c r="O28" i="1" a="1"/>
  <c r="O28" i="1" s="1"/>
  <c r="O29" i="1" a="1"/>
  <c r="O29" i="1" s="1"/>
  <c r="O30" i="1" a="1"/>
  <c r="O30" i="1" s="1"/>
  <c r="O31" i="1" a="1"/>
  <c r="O31" i="1" s="1"/>
  <c r="O32" i="1" a="1"/>
  <c r="O32" i="1" s="1"/>
  <c r="O33" i="1" a="1"/>
  <c r="O33" i="1" s="1"/>
  <c r="O34" i="1" a="1"/>
  <c r="O34" i="1" s="1"/>
  <c r="O35" i="1" a="1"/>
  <c r="O35" i="1" s="1"/>
  <c r="O36" i="1" a="1"/>
  <c r="O36" i="1" s="1"/>
  <c r="O37" i="1" a="1"/>
  <c r="O37" i="1" s="1"/>
  <c r="O38" i="1" a="1"/>
  <c r="O38" i="1" s="1"/>
  <c r="O39" i="1" a="1"/>
  <c r="O39" i="1" s="1"/>
  <c r="O40" i="1" a="1"/>
  <c r="O40" i="1" s="1"/>
  <c r="O41" i="1" a="1"/>
  <c r="O41" i="1" s="1"/>
  <c r="O42" i="1" a="1"/>
  <c r="O42" i="1" s="1"/>
  <c r="O43" i="1" a="1"/>
  <c r="O43" i="1" s="1"/>
  <c r="O44" i="1" a="1"/>
  <c r="O44" i="1" s="1"/>
  <c r="O45" i="1" a="1"/>
  <c r="O45" i="1" s="1"/>
  <c r="O46" i="1" a="1"/>
  <c r="O46" i="1" s="1"/>
  <c r="O47" i="1" a="1"/>
  <c r="O47" i="1" s="1"/>
  <c r="O48" i="1" a="1"/>
  <c r="O48" i="1" s="1"/>
  <c r="O49" i="1" a="1"/>
  <c r="O49" i="1" s="1"/>
  <c r="O50" i="1" a="1"/>
  <c r="O50" i="1" s="1"/>
  <c r="O51" i="1" a="1"/>
  <c r="O51" i="1" s="1"/>
  <c r="O52" i="1" a="1"/>
  <c r="O52" i="1" s="1"/>
  <c r="O53" i="1" a="1"/>
  <c r="O53" i="1" s="1"/>
  <c r="O54" i="1" a="1"/>
  <c r="O54" i="1" s="1"/>
  <c r="O55" i="1" a="1"/>
  <c r="O55" i="1" s="1"/>
  <c r="O56" i="1" a="1"/>
  <c r="O56" i="1" s="1"/>
  <c r="O57" i="1" a="1"/>
  <c r="O57" i="1" s="1"/>
  <c r="O58" i="1" a="1"/>
  <c r="O58" i="1" s="1"/>
  <c r="O59" i="1" a="1"/>
  <c r="O59" i="1" s="1"/>
  <c r="O60" i="1" a="1"/>
  <c r="O60" i="1" s="1"/>
  <c r="O61" i="1" a="1"/>
  <c r="O61" i="1" s="1"/>
  <c r="O62" i="1" a="1"/>
  <c r="O62" i="1" s="1"/>
  <c r="O63" i="1" a="1"/>
  <c r="O63" i="1" s="1"/>
  <c r="O64" i="1" a="1"/>
  <c r="O64" i="1" s="1"/>
  <c r="O65" i="1" a="1"/>
  <c r="O65" i="1" s="1"/>
  <c r="O66" i="1" a="1"/>
  <c r="O66" i="1" s="1"/>
  <c r="O67" i="1" a="1"/>
  <c r="O67" i="1" s="1"/>
  <c r="O68" i="1" a="1"/>
  <c r="O68" i="1" s="1"/>
  <c r="O69" i="1" a="1"/>
  <c r="O69" i="1" s="1"/>
  <c r="O70" i="1" a="1"/>
  <c r="O70" i="1" s="1"/>
  <c r="O71" i="1" a="1"/>
  <c r="O71" i="1" s="1"/>
  <c r="O72" i="1" a="1"/>
  <c r="O72" i="1" s="1"/>
  <c r="O73" i="1" a="1"/>
  <c r="O73" i="1" s="1"/>
  <c r="O74" i="1" a="1"/>
  <c r="O74" i="1" s="1"/>
  <c r="O75" i="1" a="1"/>
  <c r="O75" i="1" s="1"/>
  <c r="O76" i="1" a="1"/>
  <c r="O76" i="1" s="1"/>
  <c r="O77" i="1" a="1"/>
  <c r="O77" i="1" s="1"/>
  <c r="O78" i="1" a="1"/>
  <c r="O78" i="1" s="1"/>
  <c r="O79" i="1" a="1"/>
  <c r="O79" i="1" s="1"/>
  <c r="O80" i="1" a="1"/>
  <c r="O80" i="1" s="1"/>
  <c r="O81" i="1" a="1"/>
  <c r="O81" i="1" s="1"/>
  <c r="O82" i="1" a="1"/>
  <c r="O82" i="1" s="1"/>
  <c r="O83" i="1" a="1"/>
  <c r="O83" i="1" s="1"/>
  <c r="O84" i="1" a="1"/>
  <c r="O84" i="1" s="1"/>
  <c r="O85" i="1" a="1"/>
  <c r="O85" i="1" s="1"/>
  <c r="O86" i="1" a="1"/>
  <c r="O86" i="1" s="1"/>
  <c r="O87" i="1" a="1"/>
  <c r="O87" i="1" s="1"/>
  <c r="O88" i="1" a="1"/>
  <c r="O88" i="1" s="1"/>
  <c r="O89" i="1" a="1"/>
  <c r="O89" i="1" s="1"/>
  <c r="O90" i="1" a="1"/>
  <c r="O90" i="1" s="1"/>
  <c r="O91" i="1" a="1"/>
  <c r="O91" i="1" s="1"/>
  <c r="O92" i="1" a="1"/>
  <c r="O92" i="1" s="1"/>
  <c r="O93" i="1" a="1"/>
  <c r="O93" i="1" s="1"/>
  <c r="O94" i="1" a="1"/>
  <c r="O94" i="1" s="1"/>
  <c r="O95" i="1" a="1"/>
  <c r="O95" i="1" s="1"/>
  <c r="O96" i="1" a="1"/>
  <c r="O96" i="1" s="1"/>
  <c r="O97" i="1" a="1"/>
  <c r="O97" i="1" s="1"/>
  <c r="O98" i="1" a="1"/>
  <c r="O98" i="1" s="1"/>
  <c r="O99" i="1" a="1"/>
  <c r="O99" i="1" s="1"/>
  <c r="O100" i="1" a="1"/>
  <c r="O100" i="1" s="1"/>
  <c r="O101" i="1" a="1"/>
  <c r="O101" i="1" s="1"/>
  <c r="O102" i="1" a="1"/>
  <c r="O102" i="1" s="1"/>
  <c r="O103" i="1" a="1"/>
  <c r="O103" i="1" s="1"/>
  <c r="O104" i="1" a="1"/>
  <c r="O104" i="1" s="1"/>
  <c r="O105" i="1" a="1"/>
  <c r="O105" i="1" s="1"/>
  <c r="O106" i="1" a="1"/>
  <c r="O106" i="1" s="1"/>
  <c r="O107" i="1" a="1"/>
  <c r="O107" i="1" s="1"/>
  <c r="O108" i="1" a="1"/>
  <c r="O108" i="1" s="1"/>
  <c r="O109" i="1" a="1"/>
  <c r="O109" i="1" s="1"/>
  <c r="O110" i="1" a="1"/>
  <c r="O110" i="1" s="1"/>
  <c r="O111" i="1" a="1"/>
  <c r="O111" i="1" s="1"/>
  <c r="O112" i="1" a="1"/>
  <c r="O112" i="1" s="1"/>
  <c r="O113" i="1" a="1"/>
  <c r="O113" i="1" s="1"/>
  <c r="O114" i="1" a="1"/>
  <c r="O114" i="1" s="1"/>
  <c r="O115" i="1" a="1"/>
  <c r="O115" i="1" s="1"/>
  <c r="O116" i="1" a="1"/>
  <c r="O116" i="1" s="1"/>
  <c r="O117" i="1" a="1"/>
  <c r="O117" i="1" s="1"/>
  <c r="O118" i="1" a="1"/>
  <c r="O118" i="1" s="1"/>
  <c r="O119" i="1" a="1"/>
  <c r="O119" i="1" s="1"/>
  <c r="O120" i="1" a="1"/>
  <c r="O120" i="1" s="1"/>
  <c r="O121" i="1" a="1"/>
  <c r="O121" i="1" s="1"/>
  <c r="O122" i="1" a="1"/>
  <c r="O122" i="1" s="1"/>
  <c r="O123" i="1" a="1"/>
  <c r="O123" i="1" s="1"/>
  <c r="O124" i="1" a="1"/>
  <c r="O124" i="1" s="1"/>
  <c r="O125" i="1" a="1"/>
  <c r="O125" i="1" s="1"/>
  <c r="O126" i="1" a="1"/>
  <c r="O126" i="1" s="1"/>
  <c r="O127" i="1" a="1"/>
  <c r="O127" i="1" s="1"/>
  <c r="O128" i="1" a="1"/>
  <c r="O128" i="1" s="1"/>
  <c r="O129" i="1" a="1"/>
  <c r="O129" i="1" s="1"/>
  <c r="O130" i="1" a="1"/>
  <c r="O130" i="1" s="1"/>
  <c r="O131" i="1" a="1"/>
  <c r="O131" i="1" s="1"/>
  <c r="O132" i="1" a="1"/>
  <c r="O132" i="1" s="1"/>
  <c r="O133" i="1" a="1"/>
  <c r="O133" i="1" s="1"/>
  <c r="O134" i="1" a="1"/>
  <c r="O134" i="1" s="1"/>
  <c r="O135" i="1" a="1"/>
  <c r="O135" i="1" s="1"/>
  <c r="O136" i="1" a="1"/>
  <c r="O136" i="1" s="1"/>
  <c r="O137" i="1" a="1"/>
  <c r="O137" i="1" s="1"/>
  <c r="O138" i="1" a="1"/>
  <c r="O138" i="1" s="1"/>
  <c r="O139" i="1" a="1"/>
  <c r="O139" i="1" s="1"/>
  <c r="O140" i="1" a="1"/>
  <c r="O140" i="1" s="1"/>
  <c r="O141" i="1" a="1"/>
  <c r="O141" i="1" s="1"/>
  <c r="O142" i="1" a="1"/>
  <c r="O142" i="1" s="1"/>
  <c r="O143" i="1" a="1"/>
  <c r="O143" i="1" s="1"/>
  <c r="O144" i="1" a="1"/>
  <c r="O144" i="1" s="1"/>
  <c r="O145" i="1" a="1"/>
  <c r="O145" i="1" s="1"/>
  <c r="O146" i="1" a="1"/>
  <c r="O146" i="1" s="1"/>
  <c r="O147" i="1" a="1"/>
  <c r="O147" i="1" s="1"/>
  <c r="O148" i="1" a="1"/>
  <c r="O148" i="1" s="1"/>
  <c r="O149" i="1" a="1"/>
  <c r="O149" i="1" s="1"/>
  <c r="O150" i="1" a="1"/>
  <c r="O150" i="1" s="1"/>
  <c r="O151" i="1" a="1"/>
  <c r="O151" i="1" s="1"/>
  <c r="O152" i="1" a="1"/>
  <c r="O152" i="1" s="1"/>
  <c r="O153" i="1" a="1"/>
  <c r="O153" i="1" s="1"/>
  <c r="O154" i="1" a="1"/>
  <c r="O154" i="1" s="1"/>
  <c r="O155" i="1" a="1"/>
  <c r="O155" i="1" s="1"/>
  <c r="O156" i="1" a="1"/>
  <c r="O156" i="1" s="1"/>
  <c r="O157" i="1" a="1"/>
  <c r="O157" i="1" s="1"/>
  <c r="O158" i="1" a="1"/>
  <c r="O158" i="1" s="1"/>
  <c r="O159" i="1" a="1"/>
  <c r="O159" i="1" s="1"/>
  <c r="O160" i="1" a="1"/>
  <c r="O160" i="1" s="1"/>
  <c r="O161" i="1" a="1"/>
  <c r="O161" i="1" s="1"/>
  <c r="O162" i="1" a="1"/>
  <c r="O162" i="1" s="1"/>
  <c r="O163" i="1" a="1"/>
  <c r="O163" i="1" s="1"/>
  <c r="O164" i="1" a="1"/>
  <c r="O164" i="1" s="1"/>
  <c r="O165" i="1" a="1"/>
  <c r="O165" i="1" s="1"/>
  <c r="O166" i="1" a="1"/>
  <c r="O166" i="1" s="1"/>
  <c r="O167" i="1" a="1"/>
  <c r="O167" i="1" s="1"/>
  <c r="O168" i="1" a="1"/>
  <c r="O168" i="1" s="1"/>
  <c r="O169" i="1" a="1"/>
  <c r="O169" i="1" s="1"/>
  <c r="O170" i="1" a="1"/>
  <c r="O170" i="1" s="1"/>
  <c r="O171" i="1" a="1"/>
  <c r="O171" i="1" s="1"/>
  <c r="O172" i="1" a="1"/>
  <c r="O172" i="1" s="1"/>
  <c r="O173" i="1" a="1"/>
  <c r="O173" i="1" s="1"/>
  <c r="O174" i="1" a="1"/>
  <c r="O174" i="1" s="1"/>
  <c r="O175" i="1" a="1"/>
  <c r="O175" i="1" s="1"/>
  <c r="O176" i="1" a="1"/>
  <c r="O176" i="1" s="1"/>
  <c r="O177" i="1" a="1"/>
  <c r="O177" i="1" s="1"/>
  <c r="O178" i="1" a="1"/>
  <c r="O178" i="1" s="1"/>
  <c r="O179" i="1" a="1"/>
  <c r="O179" i="1" s="1"/>
  <c r="O180" i="1" a="1"/>
  <c r="O180" i="1" s="1"/>
  <c r="O181" i="1" a="1"/>
  <c r="O181" i="1" s="1"/>
  <c r="O182" i="1" a="1"/>
  <c r="O182" i="1" s="1"/>
  <c r="O183" i="1" a="1"/>
  <c r="O183" i="1" s="1"/>
  <c r="O184" i="1" a="1"/>
  <c r="O184" i="1" s="1"/>
  <c r="O185" i="1" a="1"/>
  <c r="O185" i="1" s="1"/>
  <c r="O186" i="1" a="1"/>
  <c r="O186" i="1" s="1"/>
  <c r="O187" i="1" a="1"/>
  <c r="O187" i="1" s="1"/>
  <c r="O188" i="1" a="1"/>
  <c r="O188" i="1" s="1"/>
  <c r="O189" i="1" a="1"/>
  <c r="O189" i="1" s="1"/>
  <c r="O190" i="1" a="1"/>
  <c r="O190" i="1" s="1"/>
  <c r="O191" i="1" a="1"/>
  <c r="O191" i="1" s="1"/>
  <c r="O192" i="1" a="1"/>
  <c r="O192" i="1" s="1"/>
  <c r="O193" i="1" a="1"/>
  <c r="O193" i="1" s="1"/>
  <c r="O194" i="1" a="1"/>
  <c r="O194" i="1" s="1"/>
  <c r="O195" i="1" a="1"/>
  <c r="O195" i="1" s="1"/>
  <c r="O196" i="1" a="1"/>
  <c r="O196" i="1" s="1"/>
  <c r="O197" i="1" a="1"/>
  <c r="O197" i="1" s="1"/>
  <c r="O198" i="1" a="1"/>
  <c r="O198" i="1" s="1"/>
  <c r="O199" i="1" a="1"/>
  <c r="O199" i="1" s="1"/>
  <c r="O200" i="1" a="1"/>
  <c r="O200" i="1" s="1"/>
  <c r="O201" i="1" a="1"/>
  <c r="O201" i="1" s="1"/>
  <c r="O202" i="1" a="1"/>
  <c r="O202" i="1" s="1"/>
  <c r="O203" i="1" a="1"/>
  <c r="O203" i="1" s="1"/>
  <c r="O204" i="1" a="1"/>
  <c r="O204" i="1" s="1"/>
  <c r="O205" i="1" a="1"/>
  <c r="O205" i="1" s="1"/>
  <c r="O206" i="1" a="1"/>
  <c r="O206" i="1" s="1"/>
  <c r="O207" i="1" a="1"/>
  <c r="O207" i="1" s="1"/>
  <c r="O208" i="1" a="1"/>
  <c r="O208" i="1" s="1"/>
  <c r="O209" i="1" a="1"/>
  <c r="O209" i="1" s="1"/>
  <c r="O210" i="1" a="1"/>
  <c r="O210" i="1" s="1"/>
  <c r="O211" i="1" a="1"/>
  <c r="O211" i="1" s="1"/>
  <c r="O212" i="1" a="1"/>
  <c r="O212" i="1" s="1"/>
  <c r="O213" i="1" a="1"/>
  <c r="O213" i="1" s="1"/>
  <c r="O214" i="1" a="1"/>
  <c r="O214" i="1" s="1"/>
  <c r="O215" i="1" a="1"/>
  <c r="O215" i="1" s="1"/>
  <c r="O216" i="1" a="1"/>
  <c r="O216" i="1" s="1"/>
  <c r="O217" i="1" a="1"/>
  <c r="O217" i="1" s="1"/>
  <c r="O218" i="1" a="1"/>
  <c r="O218" i="1" s="1"/>
  <c r="O219" i="1" a="1"/>
  <c r="O219" i="1" s="1"/>
  <c r="O220" i="1" a="1"/>
  <c r="O220" i="1" s="1"/>
  <c r="O221" i="1" a="1"/>
  <c r="O221" i="1" s="1"/>
  <c r="O222" i="1" a="1"/>
  <c r="O222" i="1" s="1"/>
  <c r="O223" i="1" a="1"/>
  <c r="O223" i="1" s="1"/>
  <c r="O224" i="1" a="1"/>
  <c r="O224" i="1" s="1"/>
  <c r="O225" i="1" a="1"/>
  <c r="O225" i="1" s="1"/>
  <c r="O226" i="1" a="1"/>
  <c r="O226" i="1" s="1"/>
  <c r="O227" i="1" a="1"/>
  <c r="O227" i="1" s="1"/>
  <c r="O228" i="1" a="1"/>
  <c r="O228" i="1" s="1"/>
  <c r="O229" i="1" a="1"/>
  <c r="O229" i="1" s="1"/>
  <c r="O230" i="1" a="1"/>
  <c r="O230" i="1" s="1"/>
  <c r="O231" i="1" a="1"/>
  <c r="O231" i="1" s="1"/>
  <c r="O232" i="1" a="1"/>
  <c r="O232" i="1" s="1"/>
  <c r="O233" i="1" a="1"/>
  <c r="O233" i="1" s="1"/>
  <c r="O234" i="1" a="1"/>
  <c r="O234" i="1" s="1"/>
  <c r="O235" i="1" a="1"/>
  <c r="O235" i="1" s="1"/>
  <c r="O236" i="1" a="1"/>
  <c r="O236" i="1" s="1"/>
  <c r="O237" i="1" a="1"/>
  <c r="O237" i="1" s="1"/>
  <c r="O238" i="1" a="1"/>
  <c r="O238" i="1" s="1"/>
  <c r="O239" i="1" a="1"/>
  <c r="O239" i="1" s="1"/>
  <c r="O240" i="1" a="1"/>
  <c r="O240" i="1" s="1"/>
  <c r="O241" i="1" a="1"/>
  <c r="O241" i="1" s="1"/>
  <c r="O242" i="1" a="1"/>
  <c r="O242" i="1" s="1"/>
  <c r="O243" i="1" a="1"/>
  <c r="O243" i="1" s="1"/>
  <c r="O244" i="1" a="1"/>
  <c r="O244" i="1" s="1"/>
  <c r="O245" i="1" a="1"/>
  <c r="O245" i="1" s="1"/>
  <c r="O246" i="1" a="1"/>
  <c r="O246" i="1" s="1"/>
  <c r="O247" i="1" a="1"/>
  <c r="O247" i="1" s="1"/>
  <c r="O248" i="1" a="1"/>
  <c r="O248" i="1" s="1"/>
  <c r="O249" i="1" a="1"/>
  <c r="O249" i="1" s="1"/>
  <c r="O250" i="1" a="1"/>
  <c r="O250" i="1" s="1"/>
  <c r="O251" i="1" a="1"/>
  <c r="O251" i="1" s="1"/>
  <c r="O252" i="1" a="1"/>
  <c r="O252" i="1" s="1"/>
  <c r="O253" i="1" a="1"/>
  <c r="O253" i="1" s="1"/>
  <c r="O254" i="1" a="1"/>
  <c r="O254" i="1" s="1"/>
  <c r="O255" i="1" a="1"/>
  <c r="O255" i="1" s="1"/>
  <c r="O256" i="1" a="1"/>
  <c r="O256" i="1" s="1"/>
  <c r="O257" i="1" a="1"/>
  <c r="O257" i="1" s="1"/>
  <c r="O258" i="1" a="1"/>
  <c r="O258" i="1" s="1"/>
  <c r="O259" i="1" a="1"/>
  <c r="O259" i="1" s="1"/>
  <c r="O260" i="1" a="1"/>
  <c r="O260" i="1" s="1"/>
  <c r="O261" i="1" a="1"/>
  <c r="O261" i="1" s="1"/>
  <c r="O262" i="1" a="1"/>
  <c r="O262" i="1" s="1"/>
  <c r="O263" i="1" a="1"/>
  <c r="O263" i="1" s="1"/>
  <c r="O264" i="1" a="1"/>
  <c r="O264" i="1" s="1"/>
  <c r="O265" i="1" a="1"/>
  <c r="O265" i="1" s="1"/>
  <c r="O266" i="1" a="1"/>
  <c r="O266" i="1" s="1"/>
  <c r="O267" i="1" a="1"/>
  <c r="O267" i="1" s="1"/>
  <c r="O268" i="1" a="1"/>
  <c r="O268" i="1" s="1"/>
  <c r="O269" i="1" a="1"/>
  <c r="O269" i="1" s="1"/>
  <c r="O270" i="1" a="1"/>
  <c r="O270" i="1" s="1"/>
  <c r="O271" i="1" a="1"/>
  <c r="O271" i="1" s="1"/>
  <c r="O272" i="1" a="1"/>
  <c r="O272" i="1" s="1"/>
  <c r="O273" i="1" a="1"/>
  <c r="O273" i="1" s="1"/>
  <c r="O274" i="1" a="1"/>
  <c r="O274" i="1" s="1"/>
  <c r="O275" i="1" a="1"/>
  <c r="O275" i="1" s="1"/>
  <c r="O276" i="1" a="1"/>
  <c r="O276" i="1" s="1"/>
  <c r="O277" i="1" a="1"/>
  <c r="O277" i="1" s="1"/>
  <c r="O278" i="1" a="1"/>
  <c r="O278" i="1" s="1"/>
  <c r="O279" i="1" a="1"/>
  <c r="O279" i="1" s="1"/>
  <c r="O280" i="1" a="1"/>
  <c r="O280" i="1" s="1"/>
  <c r="O281" i="1" a="1"/>
  <c r="O281" i="1" s="1"/>
  <c r="O282" i="1" a="1"/>
  <c r="O282" i="1" s="1"/>
  <c r="O283" i="1" a="1"/>
  <c r="O283" i="1" s="1"/>
  <c r="O284" i="1" a="1"/>
  <c r="O284" i="1" s="1"/>
  <c r="O285" i="1" a="1"/>
  <c r="O285" i="1" s="1"/>
  <c r="O286" i="1" a="1"/>
  <c r="O286" i="1" s="1"/>
  <c r="O287" i="1" a="1"/>
  <c r="O287" i="1" s="1"/>
  <c r="O288" i="1" a="1"/>
  <c r="O288" i="1" s="1"/>
  <c r="O289" i="1" a="1"/>
  <c r="O289" i="1" s="1"/>
  <c r="O290" i="1" a="1"/>
  <c r="O290" i="1" s="1"/>
  <c r="O291" i="1" a="1"/>
  <c r="O291" i="1" s="1"/>
  <c r="O292" i="1" a="1"/>
  <c r="O292" i="1" s="1"/>
  <c r="O293" i="1" a="1"/>
  <c r="O293" i="1" s="1"/>
  <c r="O294" i="1" a="1"/>
  <c r="O294" i="1" s="1"/>
  <c r="O295" i="1" a="1"/>
  <c r="O295" i="1" s="1"/>
  <c r="O296" i="1" a="1"/>
  <c r="O296" i="1" s="1"/>
  <c r="O297" i="1" a="1"/>
  <c r="O297" i="1" s="1"/>
  <c r="O298" i="1" a="1"/>
  <c r="O298" i="1" s="1"/>
  <c r="O299" i="1" a="1"/>
  <c r="O299" i="1" s="1"/>
  <c r="O300" i="1" a="1"/>
  <c r="O300" i="1" s="1"/>
  <c r="O301" i="1" a="1"/>
  <c r="O301" i="1" s="1"/>
  <c r="O302" i="1" a="1"/>
  <c r="O302" i="1" s="1"/>
  <c r="O303" i="1" a="1"/>
  <c r="O303" i="1" s="1"/>
  <c r="O304" i="1" a="1"/>
  <c r="O304" i="1" s="1"/>
  <c r="O305" i="1" a="1"/>
  <c r="O305" i="1" s="1"/>
  <c r="O306" i="1" a="1"/>
  <c r="O306" i="1" s="1"/>
  <c r="O307" i="1" a="1"/>
  <c r="O307" i="1" s="1"/>
  <c r="O308" i="1" a="1"/>
  <c r="O308" i="1" s="1"/>
  <c r="O309" i="1" a="1"/>
  <c r="O309" i="1" s="1"/>
  <c r="O310" i="1" a="1"/>
  <c r="O310" i="1" s="1"/>
  <c r="O311" i="1" a="1"/>
  <c r="O311" i="1" s="1"/>
  <c r="O312" i="1" a="1"/>
  <c r="O312" i="1" s="1"/>
  <c r="O313" i="1" a="1"/>
  <c r="O313" i="1" s="1"/>
  <c r="O314" i="1" a="1"/>
  <c r="O314" i="1" s="1"/>
  <c r="O315" i="1" a="1"/>
  <c r="O315" i="1" s="1"/>
  <c r="O316" i="1" a="1"/>
  <c r="O316" i="1" s="1"/>
  <c r="O317" i="1" a="1"/>
  <c r="O317" i="1" s="1"/>
  <c r="O318" i="1" a="1"/>
  <c r="O318" i="1" s="1"/>
  <c r="O319" i="1" a="1"/>
  <c r="O319" i="1" s="1"/>
  <c r="O320" i="1" a="1"/>
  <c r="O320" i="1" s="1"/>
  <c r="O321" i="1" a="1"/>
  <c r="O321" i="1" s="1"/>
  <c r="O322" i="1" a="1"/>
  <c r="O322" i="1" s="1"/>
  <c r="O323" i="1" a="1"/>
  <c r="O323" i="1" s="1"/>
  <c r="O324" i="1" a="1"/>
  <c r="O324" i="1" s="1"/>
  <c r="O325" i="1" a="1"/>
  <c r="O325" i="1" s="1"/>
  <c r="O326" i="1" a="1"/>
  <c r="O326" i="1" s="1"/>
  <c r="O327" i="1" a="1"/>
  <c r="O327" i="1" s="1"/>
  <c r="O328" i="1" a="1"/>
  <c r="O328" i="1" s="1"/>
  <c r="O329" i="1" a="1"/>
  <c r="O329" i="1" s="1"/>
  <c r="O330" i="1" a="1"/>
  <c r="O330" i="1" s="1"/>
  <c r="O331" i="1" a="1"/>
  <c r="O331" i="1" s="1"/>
  <c r="O332" i="1" a="1"/>
  <c r="O332" i="1" s="1"/>
  <c r="O333" i="1" a="1"/>
  <c r="O333" i="1" s="1"/>
  <c r="O334" i="1" a="1"/>
  <c r="O334" i="1" s="1"/>
  <c r="O335" i="1" a="1"/>
  <c r="O335" i="1" s="1"/>
  <c r="O336" i="1" a="1"/>
  <c r="O336" i="1" s="1"/>
  <c r="O337" i="1" a="1"/>
  <c r="O337" i="1" s="1"/>
  <c r="O338" i="1" a="1"/>
  <c r="O338" i="1" s="1"/>
  <c r="O339" i="1" a="1"/>
  <c r="O339" i="1" s="1"/>
  <c r="O340" i="1" a="1"/>
  <c r="O340" i="1" s="1"/>
  <c r="O341" i="1" a="1"/>
  <c r="O341" i="1" s="1"/>
  <c r="O342" i="1" a="1"/>
  <c r="O342" i="1" s="1"/>
  <c r="O343" i="1" a="1"/>
  <c r="O343" i="1" s="1"/>
  <c r="O344" i="1" a="1"/>
  <c r="O344" i="1" s="1"/>
  <c r="O345" i="1" a="1"/>
  <c r="O345" i="1" s="1"/>
  <c r="O346" i="1" a="1"/>
  <c r="O346" i="1" s="1"/>
  <c r="O347" i="1" a="1"/>
  <c r="O347" i="1" s="1"/>
  <c r="O348" i="1" a="1"/>
  <c r="O348" i="1" s="1"/>
  <c r="O349" i="1" a="1"/>
  <c r="O349" i="1" s="1"/>
  <c r="O350" i="1" a="1"/>
  <c r="O350" i="1" s="1"/>
  <c r="O351" i="1" a="1"/>
  <c r="O351" i="1" s="1"/>
  <c r="O352" i="1" a="1"/>
  <c r="O352" i="1" s="1"/>
  <c r="O353" i="1" a="1"/>
  <c r="O353" i="1" s="1"/>
  <c r="O354" i="1" a="1"/>
  <c r="O354" i="1" s="1"/>
  <c r="O355" i="1" a="1"/>
  <c r="O355" i="1" s="1"/>
  <c r="O356" i="1" a="1"/>
  <c r="O356" i="1" s="1"/>
  <c r="O357" i="1" a="1"/>
  <c r="O357" i="1" s="1"/>
  <c r="O358" i="1" a="1"/>
  <c r="O358" i="1" s="1"/>
  <c r="O359" i="1" a="1"/>
  <c r="O359" i="1" s="1"/>
  <c r="O360" i="1" a="1"/>
  <c r="O360" i="1" s="1"/>
  <c r="O361" i="1" a="1"/>
  <c r="O361" i="1" s="1"/>
  <c r="O362" i="1" a="1"/>
  <c r="O362" i="1" s="1"/>
  <c r="O363" i="1" a="1"/>
  <c r="O363" i="1" s="1"/>
  <c r="O364" i="1" a="1"/>
  <c r="O364" i="1" s="1"/>
  <c r="O365" i="1" a="1"/>
  <c r="O365" i="1" s="1"/>
  <c r="O366" i="1" a="1"/>
  <c r="O366" i="1" s="1"/>
  <c r="O367" i="1" a="1"/>
  <c r="O367" i="1" s="1"/>
  <c r="O368" i="1" a="1"/>
  <c r="O368" i="1" s="1"/>
  <c r="O369" i="1" a="1"/>
  <c r="O369" i="1" s="1"/>
  <c r="O370" i="1" a="1"/>
  <c r="O370" i="1" s="1"/>
  <c r="O371" i="1" a="1"/>
  <c r="O371" i="1" s="1"/>
  <c r="O372" i="1" a="1"/>
  <c r="O372" i="1" s="1"/>
  <c r="O373" i="1" a="1"/>
  <c r="O373" i="1" s="1"/>
  <c r="O374" i="1" a="1"/>
  <c r="O374" i="1" s="1"/>
  <c r="O375" i="1" a="1"/>
  <c r="O375" i="1" s="1"/>
  <c r="O376" i="1" a="1"/>
  <c r="O376" i="1" s="1"/>
  <c r="O377" i="1" a="1"/>
  <c r="O377" i="1" s="1"/>
  <c r="O378" i="1" a="1"/>
  <c r="O378" i="1" s="1"/>
  <c r="O379" i="1" a="1"/>
  <c r="O379" i="1" s="1"/>
  <c r="O380" i="1" a="1"/>
  <c r="O380" i="1" s="1"/>
  <c r="O381" i="1" a="1"/>
  <c r="O381" i="1" s="1"/>
  <c r="O382" i="1" a="1"/>
  <c r="O382" i="1" s="1"/>
  <c r="O383" i="1" a="1"/>
  <c r="O383" i="1" s="1"/>
  <c r="O384" i="1" a="1"/>
  <c r="O384" i="1" s="1"/>
  <c r="O385" i="1" a="1"/>
  <c r="O385" i="1" s="1"/>
  <c r="O386" i="1" a="1"/>
  <c r="O386" i="1" s="1"/>
  <c r="O387" i="1" a="1"/>
  <c r="O387" i="1" s="1"/>
  <c r="O388" i="1" a="1"/>
  <c r="O388" i="1" s="1"/>
  <c r="O389" i="1" a="1"/>
  <c r="O389" i="1" s="1"/>
  <c r="O390" i="1" a="1"/>
  <c r="O390" i="1" s="1"/>
  <c r="O391" i="1" a="1"/>
  <c r="O391" i="1" s="1"/>
  <c r="O392" i="1" a="1"/>
  <c r="O392" i="1" s="1"/>
  <c r="O393" i="1" a="1"/>
  <c r="O393" i="1" s="1"/>
  <c r="O394" i="1" a="1"/>
  <c r="O394" i="1" s="1"/>
  <c r="O395" i="1" a="1"/>
  <c r="O395" i="1" s="1"/>
  <c r="O396" i="1" a="1"/>
  <c r="O396" i="1" s="1"/>
  <c r="O397" i="1" a="1"/>
  <c r="O397" i="1" s="1"/>
  <c r="O398" i="1" a="1"/>
  <c r="O398" i="1" s="1"/>
  <c r="O399" i="1" a="1"/>
  <c r="O399" i="1" s="1"/>
  <c r="O400" i="1" a="1"/>
  <c r="O400" i="1" s="1"/>
  <c r="O401" i="1" a="1"/>
  <c r="O401" i="1" s="1"/>
  <c r="O402" i="1" a="1"/>
  <c r="O402" i="1" s="1"/>
  <c r="O403" i="1" a="1"/>
  <c r="O403" i="1" s="1"/>
  <c r="O404" i="1" a="1"/>
  <c r="O404" i="1" s="1"/>
  <c r="O405" i="1" a="1"/>
  <c r="O405" i="1" s="1"/>
  <c r="O406" i="1" a="1"/>
  <c r="O406" i="1" s="1"/>
  <c r="O407" i="1" a="1"/>
  <c r="O407" i="1" s="1"/>
  <c r="O408" i="1" a="1"/>
  <c r="O408" i="1" s="1"/>
  <c r="O409" i="1" a="1"/>
  <c r="O409" i="1" s="1"/>
  <c r="O410" i="1" a="1"/>
  <c r="O410" i="1" s="1"/>
  <c r="O411" i="1" a="1"/>
  <c r="O411" i="1" s="1"/>
  <c r="O412" i="1" a="1"/>
  <c r="O412" i="1" s="1"/>
  <c r="O413" i="1" a="1"/>
  <c r="O413" i="1" s="1"/>
  <c r="O414" i="1" a="1"/>
  <c r="O414" i="1" s="1"/>
  <c r="O415" i="1" a="1"/>
  <c r="O415" i="1" s="1"/>
  <c r="O416" i="1" a="1"/>
  <c r="O416" i="1" s="1"/>
  <c r="O417" i="1" a="1"/>
  <c r="O417" i="1" s="1"/>
  <c r="O418" i="1" a="1"/>
  <c r="O418" i="1" s="1"/>
  <c r="O419" i="1" a="1"/>
  <c r="O419" i="1" s="1"/>
  <c r="O420" i="1" a="1"/>
  <c r="O420" i="1" s="1"/>
  <c r="O421" i="1" a="1"/>
  <c r="O421" i="1" s="1"/>
  <c r="O422" i="1" a="1"/>
  <c r="O422" i="1" s="1"/>
  <c r="O423" i="1" a="1"/>
  <c r="O423" i="1" s="1"/>
  <c r="O424" i="1" a="1"/>
  <c r="O424" i="1" s="1"/>
  <c r="O425" i="1" a="1"/>
  <c r="O425" i="1" s="1"/>
  <c r="O426" i="1" a="1"/>
  <c r="O426" i="1" s="1"/>
  <c r="O427" i="1" a="1"/>
  <c r="O427" i="1" s="1"/>
  <c r="O428" i="1" a="1"/>
  <c r="O428" i="1" s="1"/>
  <c r="O429" i="1" a="1"/>
  <c r="O429" i="1" s="1"/>
  <c r="O430" i="1" a="1"/>
  <c r="O430" i="1" s="1"/>
  <c r="O431" i="1" a="1"/>
  <c r="O431" i="1" s="1"/>
  <c r="O432" i="1" a="1"/>
  <c r="O432" i="1" s="1"/>
  <c r="O433" i="1" a="1"/>
  <c r="O433" i="1" s="1"/>
  <c r="O434" i="1" a="1"/>
  <c r="O434" i="1" s="1"/>
  <c r="O435" i="1" a="1"/>
  <c r="O435" i="1" s="1"/>
  <c r="O436" i="1" a="1"/>
  <c r="O436" i="1" s="1"/>
  <c r="O437" i="1" a="1"/>
  <c r="O437" i="1" s="1"/>
  <c r="O438" i="1" a="1"/>
  <c r="O438" i="1" s="1"/>
  <c r="O439" i="1" a="1"/>
  <c r="O439" i="1" s="1"/>
  <c r="O440" i="1" a="1"/>
  <c r="O440" i="1" s="1"/>
  <c r="O441" i="1" a="1"/>
  <c r="O441" i="1" s="1"/>
  <c r="O442" i="1" a="1"/>
  <c r="O442" i="1" s="1"/>
  <c r="O443" i="1" a="1"/>
  <c r="O443" i="1" s="1"/>
  <c r="O444" i="1" a="1"/>
  <c r="O444" i="1" s="1"/>
  <c r="O445" i="1" a="1"/>
  <c r="O445" i="1" s="1"/>
  <c r="O446" i="1" a="1"/>
  <c r="O446" i="1" s="1"/>
  <c r="O447" i="1" a="1"/>
  <c r="O447" i="1" s="1"/>
  <c r="O448" i="1" a="1"/>
  <c r="O448" i="1" s="1"/>
  <c r="O449" i="1" a="1"/>
  <c r="O449" i="1" s="1"/>
  <c r="O450" i="1" a="1"/>
  <c r="O450" i="1" s="1"/>
  <c r="O451" i="1" a="1"/>
  <c r="O451" i="1" s="1"/>
  <c r="O452" i="1" a="1"/>
  <c r="O452" i="1" s="1"/>
  <c r="O453" i="1" a="1"/>
  <c r="O453" i="1" s="1"/>
  <c r="O454" i="1" a="1"/>
  <c r="O454" i="1" s="1"/>
  <c r="O455" i="1" a="1"/>
  <c r="O455" i="1" s="1"/>
  <c r="O456" i="1" a="1"/>
  <c r="O456" i="1" s="1"/>
  <c r="O457" i="1" a="1"/>
  <c r="O457" i="1" s="1"/>
  <c r="O458" i="1" a="1"/>
  <c r="O458" i="1" s="1"/>
  <c r="O459" i="1" a="1"/>
  <c r="O459" i="1" s="1"/>
  <c r="O460" i="1" a="1"/>
  <c r="O460" i="1" s="1"/>
  <c r="O461" i="1" a="1"/>
  <c r="O461" i="1" s="1"/>
  <c r="O462" i="1" a="1"/>
  <c r="O462" i="1" s="1"/>
  <c r="O463" i="1" a="1"/>
  <c r="O463" i="1" s="1"/>
  <c r="O464" i="1" a="1"/>
  <c r="O464" i="1" s="1"/>
  <c r="O465" i="1" a="1"/>
  <c r="O465" i="1" s="1"/>
  <c r="O466" i="1" a="1"/>
  <c r="O466" i="1" s="1"/>
  <c r="O467" i="1" a="1"/>
  <c r="O467" i="1" s="1"/>
  <c r="O468" i="1" a="1"/>
  <c r="O468" i="1" s="1"/>
  <c r="O469" i="1" a="1"/>
  <c r="O469" i="1" s="1"/>
  <c r="O470" i="1" a="1"/>
  <c r="O470" i="1" s="1"/>
  <c r="O471" i="1" a="1"/>
  <c r="O471" i="1" s="1"/>
  <c r="O472" i="1" a="1"/>
  <c r="O472" i="1" s="1"/>
  <c r="O473" i="1" a="1"/>
  <c r="O473" i="1" s="1"/>
  <c r="O474" i="1" a="1"/>
  <c r="O474" i="1" s="1"/>
  <c r="O475" i="1" a="1"/>
  <c r="O475" i="1" s="1"/>
  <c r="O476" i="1" a="1"/>
  <c r="O476" i="1" s="1"/>
  <c r="O477" i="1" a="1"/>
  <c r="O477" i="1" s="1"/>
  <c r="O478" i="1" a="1"/>
  <c r="O478" i="1" s="1"/>
  <c r="O479" i="1" a="1"/>
  <c r="O479" i="1" s="1"/>
  <c r="O480" i="1" a="1"/>
  <c r="O480" i="1" s="1"/>
  <c r="O481" i="1" a="1"/>
  <c r="O481" i="1" s="1"/>
  <c r="O482" i="1" a="1"/>
  <c r="O482" i="1" s="1"/>
  <c r="O483" i="1" a="1"/>
  <c r="O483" i="1" s="1"/>
  <c r="O484" i="1" a="1"/>
  <c r="O484" i="1" s="1"/>
  <c r="O485" i="1" a="1"/>
  <c r="O485" i="1" s="1"/>
  <c r="O486" i="1" a="1"/>
  <c r="O486" i="1" s="1"/>
  <c r="O487" i="1" a="1"/>
  <c r="O487" i="1" s="1"/>
  <c r="O488" i="1" a="1"/>
  <c r="O488" i="1" s="1"/>
  <c r="O489" i="1" a="1"/>
  <c r="O489" i="1" s="1"/>
  <c r="O490" i="1" a="1"/>
  <c r="O490" i="1" s="1"/>
  <c r="O491" i="1" a="1"/>
  <c r="O491" i="1" s="1"/>
  <c r="O492" i="1" a="1"/>
  <c r="O492" i="1" s="1"/>
  <c r="O493" i="1" a="1"/>
  <c r="O493" i="1" s="1"/>
  <c r="O494" i="1" a="1"/>
  <c r="O494" i="1" s="1"/>
  <c r="O495" i="1" a="1"/>
  <c r="O495" i="1" s="1"/>
  <c r="O496" i="1" a="1"/>
  <c r="O496" i="1" s="1"/>
  <c r="O497" i="1" a="1"/>
  <c r="O497" i="1" s="1"/>
  <c r="O498" i="1" a="1"/>
  <c r="O498" i="1" s="1"/>
  <c r="O499" i="1" a="1"/>
  <c r="O499" i="1" s="1"/>
  <c r="O500" i="1" a="1"/>
  <c r="O500" i="1" s="1"/>
  <c r="O501" i="1" a="1"/>
  <c r="O501" i="1" s="1"/>
  <c r="O502" i="1" a="1"/>
  <c r="O502" i="1" s="1"/>
  <c r="O503" i="1" a="1"/>
  <c r="O503" i="1" s="1"/>
  <c r="O504" i="1" a="1"/>
  <c r="O504" i="1" s="1"/>
  <c r="O505" i="1" a="1"/>
  <c r="O505" i="1" s="1"/>
  <c r="O506" i="1" a="1"/>
  <c r="O506" i="1" s="1"/>
  <c r="O507" i="1" a="1"/>
  <c r="O507" i="1" s="1"/>
  <c r="O508" i="1" a="1"/>
  <c r="O508" i="1" s="1"/>
  <c r="O509" i="1" a="1"/>
  <c r="O509" i="1" s="1"/>
  <c r="O510" i="1" a="1"/>
  <c r="O510" i="1" s="1"/>
  <c r="O511" i="1" a="1"/>
  <c r="O511" i="1" s="1"/>
  <c r="O512" i="1" a="1"/>
  <c r="O512" i="1" s="1"/>
  <c r="O513" i="1" a="1"/>
  <c r="O513" i="1" s="1"/>
  <c r="O514" i="1" a="1"/>
  <c r="O514" i="1" s="1"/>
  <c r="O515" i="1" a="1"/>
  <c r="O515" i="1" s="1"/>
  <c r="O516" i="1" a="1"/>
  <c r="O516" i="1" s="1"/>
  <c r="O517" i="1" a="1"/>
  <c r="O517" i="1" s="1"/>
  <c r="O518" i="1" a="1"/>
  <c r="O518" i="1" s="1"/>
  <c r="O519" i="1" a="1"/>
  <c r="O519" i="1" s="1"/>
  <c r="O520" i="1" a="1"/>
  <c r="O520" i="1" s="1"/>
  <c r="O521" i="1" a="1"/>
  <c r="O521" i="1" s="1"/>
  <c r="O522" i="1" a="1"/>
  <c r="O522" i="1" s="1"/>
  <c r="O523" i="1" a="1"/>
  <c r="O523" i="1" s="1"/>
  <c r="O524" i="1" a="1"/>
  <c r="O524" i="1" s="1"/>
  <c r="O525" i="1" a="1"/>
  <c r="O525" i="1" s="1"/>
  <c r="O526" i="1" a="1"/>
  <c r="O526" i="1" s="1"/>
  <c r="O527" i="1" a="1"/>
  <c r="O527" i="1" s="1"/>
  <c r="O528" i="1" a="1"/>
  <c r="O528" i="1" s="1"/>
  <c r="O529" i="1" a="1"/>
  <c r="O529" i="1" s="1"/>
  <c r="O530" i="1" a="1"/>
  <c r="O530" i="1" s="1"/>
  <c r="O531" i="1" a="1"/>
  <c r="O531" i="1" s="1"/>
  <c r="O532" i="1" a="1"/>
  <c r="O532" i="1" s="1"/>
  <c r="O533" i="1" a="1"/>
  <c r="O533" i="1" s="1"/>
  <c r="O534" i="1" a="1"/>
  <c r="O534" i="1" s="1"/>
  <c r="O535" i="1" a="1"/>
  <c r="O535" i="1" s="1"/>
  <c r="O536" i="1" a="1"/>
  <c r="O536" i="1" s="1"/>
  <c r="O537" i="1" a="1"/>
  <c r="O537" i="1" s="1"/>
  <c r="O538" i="1" a="1"/>
  <c r="O538" i="1" s="1"/>
  <c r="O539" i="1" a="1"/>
  <c r="O539" i="1" s="1"/>
  <c r="O540" i="1" a="1"/>
  <c r="O540" i="1" s="1"/>
  <c r="O541" i="1" a="1"/>
  <c r="O541" i="1" s="1"/>
  <c r="O542" i="1" a="1"/>
  <c r="O542" i="1" s="1"/>
  <c r="O543" i="1" a="1"/>
  <c r="O543" i="1" s="1"/>
  <c r="O544" i="1" a="1"/>
  <c r="O544" i="1" s="1"/>
  <c r="O545" i="1" a="1"/>
  <c r="O545" i="1" s="1"/>
  <c r="O546" i="1" a="1"/>
  <c r="O546" i="1" s="1"/>
  <c r="O547" i="1" a="1"/>
  <c r="O547" i="1" s="1"/>
  <c r="O548" i="1" a="1"/>
  <c r="O548" i="1" s="1"/>
  <c r="O549" i="1" a="1"/>
  <c r="O549" i="1" s="1"/>
  <c r="O550" i="1" a="1"/>
  <c r="O550" i="1" s="1"/>
  <c r="O551" i="1" a="1"/>
  <c r="O551" i="1" s="1"/>
  <c r="O552" i="1" a="1"/>
  <c r="O552" i="1" s="1"/>
  <c r="O553" i="1" a="1"/>
  <c r="O553" i="1" s="1"/>
  <c r="O554" i="1" a="1"/>
  <c r="O554" i="1" s="1"/>
  <c r="O555" i="1" a="1"/>
  <c r="O555" i="1" s="1"/>
  <c r="O556" i="1" a="1"/>
  <c r="O556" i="1" s="1"/>
  <c r="O557" i="1" a="1"/>
  <c r="O557" i="1" s="1"/>
  <c r="O558" i="1" a="1"/>
  <c r="O558" i="1" s="1"/>
  <c r="O559" i="1" a="1"/>
  <c r="O559" i="1" s="1"/>
  <c r="O560" i="1" a="1"/>
  <c r="O560" i="1" s="1"/>
  <c r="O561" i="1" a="1"/>
  <c r="O561" i="1" s="1"/>
  <c r="O562" i="1" a="1"/>
  <c r="O562" i="1" s="1"/>
  <c r="O563" i="1" a="1"/>
  <c r="O563" i="1" s="1"/>
  <c r="O564" i="1" a="1"/>
  <c r="O564" i="1" s="1"/>
  <c r="O565" i="1" a="1"/>
  <c r="O565" i="1" s="1"/>
  <c r="O566" i="1" a="1"/>
  <c r="O566" i="1" s="1"/>
  <c r="O567" i="1" a="1"/>
  <c r="O567" i="1" s="1"/>
  <c r="O568" i="1" a="1"/>
  <c r="O568" i="1" s="1"/>
  <c r="O569" i="1" a="1"/>
  <c r="O569" i="1" s="1"/>
  <c r="O570" i="1" a="1"/>
  <c r="O570" i="1" s="1"/>
  <c r="O571" i="1" a="1"/>
  <c r="O571" i="1" s="1"/>
  <c r="O572" i="1" a="1"/>
  <c r="O572" i="1" s="1"/>
  <c r="O573" i="1" a="1"/>
  <c r="O573" i="1" s="1"/>
  <c r="O574" i="1" a="1"/>
  <c r="O574" i="1" s="1"/>
  <c r="O575" i="1" a="1"/>
  <c r="O575" i="1" s="1"/>
  <c r="O576" i="1" a="1"/>
  <c r="O576" i="1" s="1"/>
  <c r="O577" i="1" a="1"/>
  <c r="O577" i="1" s="1"/>
  <c r="O578" i="1" a="1"/>
  <c r="O578" i="1" s="1"/>
  <c r="O579" i="1" a="1"/>
  <c r="O579" i="1" s="1"/>
  <c r="O580" i="1" a="1"/>
  <c r="O580" i="1" s="1"/>
  <c r="O581" i="1" a="1"/>
  <c r="O581" i="1" s="1"/>
  <c r="O582" i="1" a="1"/>
  <c r="O582" i="1" s="1"/>
  <c r="O583" i="1" a="1"/>
  <c r="O583" i="1" s="1"/>
  <c r="O584" i="1" a="1"/>
  <c r="O584" i="1" s="1"/>
  <c r="O585" i="1" a="1"/>
  <c r="O585" i="1" s="1"/>
  <c r="O586" i="1" a="1"/>
  <c r="O586" i="1" s="1"/>
  <c r="O587" i="1" a="1"/>
  <c r="O587" i="1" s="1"/>
  <c r="O588" i="1" a="1"/>
  <c r="O588" i="1" s="1"/>
  <c r="O589" i="1" a="1"/>
  <c r="O589" i="1" s="1"/>
  <c r="O590" i="1" a="1"/>
  <c r="O590" i="1" s="1"/>
  <c r="O591" i="1" a="1"/>
  <c r="O591" i="1" s="1"/>
  <c r="O592" i="1" a="1"/>
  <c r="O592" i="1" s="1"/>
  <c r="O593" i="1" a="1"/>
  <c r="O593" i="1" s="1"/>
  <c r="O594" i="1" a="1"/>
  <c r="O594" i="1" s="1"/>
  <c r="O595" i="1" a="1"/>
  <c r="O595" i="1" s="1"/>
  <c r="O596" i="1" a="1"/>
  <c r="O596" i="1" s="1"/>
  <c r="O597" i="1" a="1"/>
  <c r="O597" i="1" s="1"/>
  <c r="O598" i="1" a="1"/>
  <c r="O598" i="1" s="1"/>
  <c r="O599" i="1" a="1"/>
  <c r="O599" i="1" s="1"/>
  <c r="O600" i="1" a="1"/>
  <c r="O600" i="1" s="1"/>
  <c r="O601" i="1" a="1"/>
  <c r="O601" i="1" s="1"/>
  <c r="O602" i="1" a="1"/>
  <c r="O602" i="1" s="1"/>
  <c r="O603" i="1" a="1"/>
  <c r="O603" i="1" s="1"/>
  <c r="O604" i="1" a="1"/>
  <c r="O604" i="1" s="1"/>
  <c r="O605" i="1" a="1"/>
  <c r="O605" i="1" s="1"/>
  <c r="O606" i="1" a="1"/>
  <c r="O606" i="1" s="1"/>
  <c r="O607" i="1" a="1"/>
  <c r="O607" i="1" s="1"/>
  <c r="O608" i="1" a="1"/>
  <c r="O608" i="1" s="1"/>
  <c r="O609" i="1" a="1"/>
  <c r="O609" i="1" s="1"/>
  <c r="O610" i="1" a="1"/>
  <c r="O610" i="1" s="1"/>
  <c r="O611" i="1" a="1"/>
  <c r="O611" i="1" s="1"/>
  <c r="O612" i="1" a="1"/>
  <c r="O612" i="1" s="1"/>
  <c r="O613" i="1" a="1"/>
  <c r="O613" i="1" s="1"/>
  <c r="O614" i="1" a="1"/>
  <c r="O614" i="1" s="1"/>
  <c r="O615" i="1" a="1"/>
  <c r="O615" i="1" s="1"/>
  <c r="O616" i="1" a="1"/>
  <c r="O616" i="1" s="1"/>
  <c r="O617" i="1" a="1"/>
  <c r="O617" i="1" s="1"/>
  <c r="O618" i="1" a="1"/>
  <c r="O618" i="1" s="1"/>
  <c r="O619" i="1" a="1"/>
  <c r="O619" i="1" s="1"/>
  <c r="O620" i="1" a="1"/>
  <c r="O620" i="1" s="1"/>
  <c r="O621" i="1" a="1"/>
  <c r="O621" i="1" s="1"/>
  <c r="O622" i="1" a="1"/>
  <c r="O622" i="1" s="1"/>
  <c r="O623" i="1" a="1"/>
  <c r="O623" i="1" s="1"/>
  <c r="O624" i="1" a="1"/>
  <c r="O624" i="1" s="1"/>
  <c r="O625" i="1" a="1"/>
  <c r="O625" i="1" s="1"/>
  <c r="O626" i="1" a="1"/>
  <c r="O626" i="1" s="1"/>
  <c r="O627" i="1" a="1"/>
  <c r="O627" i="1" s="1"/>
  <c r="O628" i="1" a="1"/>
  <c r="O628" i="1" s="1"/>
  <c r="O629" i="1" a="1"/>
  <c r="O629" i="1" s="1"/>
  <c r="O630" i="1" a="1"/>
  <c r="O630" i="1" s="1"/>
  <c r="O631" i="1" a="1"/>
  <c r="O631" i="1" s="1"/>
  <c r="O632" i="1" a="1"/>
  <c r="O632" i="1" s="1"/>
  <c r="O633" i="1" a="1"/>
  <c r="O633" i="1" s="1"/>
  <c r="O634" i="1" a="1"/>
  <c r="O634" i="1" s="1"/>
  <c r="O635" i="1" a="1"/>
  <c r="O635" i="1" s="1"/>
  <c r="O636" i="1" a="1"/>
  <c r="O636" i="1" s="1"/>
  <c r="O637" i="1" a="1"/>
  <c r="O637" i="1" s="1"/>
  <c r="O638" i="1" a="1"/>
  <c r="O638" i="1" s="1"/>
  <c r="O639" i="1" a="1"/>
  <c r="O639" i="1" s="1"/>
  <c r="O640" i="1" a="1"/>
  <c r="O640" i="1" s="1"/>
  <c r="O641" i="1" a="1"/>
  <c r="O641" i="1" s="1"/>
  <c r="O642" i="1" a="1"/>
  <c r="O642" i="1" s="1"/>
  <c r="O643" i="1" a="1"/>
  <c r="O643" i="1" s="1"/>
  <c r="O644" i="1" a="1"/>
  <c r="O644" i="1" s="1"/>
  <c r="O645" i="1" a="1"/>
  <c r="O645" i="1" s="1"/>
  <c r="O646" i="1" a="1"/>
  <c r="O646" i="1" s="1"/>
  <c r="O647" i="1" a="1"/>
  <c r="O647" i="1" s="1"/>
  <c r="O648" i="1" a="1"/>
  <c r="O648" i="1" s="1"/>
  <c r="O649" i="1" a="1"/>
  <c r="O649" i="1" s="1"/>
  <c r="O650" i="1" a="1"/>
  <c r="O650" i="1" s="1"/>
  <c r="O651" i="1" a="1"/>
  <c r="O651" i="1" s="1"/>
  <c r="O652" i="1" a="1"/>
  <c r="O652" i="1" s="1"/>
  <c r="O653" i="1" a="1"/>
  <c r="O653" i="1" s="1"/>
  <c r="O654" i="1" a="1"/>
  <c r="O654" i="1" s="1"/>
  <c r="O655" i="1" a="1"/>
  <c r="O655" i="1" s="1"/>
  <c r="O656" i="1" a="1"/>
  <c r="O656" i="1" s="1"/>
  <c r="O657" i="1" a="1"/>
  <c r="O657" i="1" s="1"/>
  <c r="O658" i="1" a="1"/>
  <c r="O658" i="1" s="1"/>
  <c r="O659" i="1" a="1"/>
  <c r="O659" i="1" s="1"/>
  <c r="O660" i="1" a="1"/>
  <c r="O660" i="1" s="1"/>
  <c r="O661" i="1" a="1"/>
  <c r="O661" i="1" s="1"/>
  <c r="O662" i="1" a="1"/>
  <c r="O662" i="1" s="1"/>
  <c r="O663" i="1" a="1"/>
  <c r="O663" i="1" s="1"/>
  <c r="O664" i="1" a="1"/>
  <c r="O664" i="1" s="1"/>
  <c r="O665" i="1" a="1"/>
  <c r="O665" i="1" s="1"/>
  <c r="O666" i="1" a="1"/>
  <c r="O666" i="1" s="1"/>
  <c r="O667" i="1" a="1"/>
  <c r="O667" i="1" s="1"/>
  <c r="O668" i="1" a="1"/>
  <c r="O668" i="1" s="1"/>
  <c r="O669" i="1" a="1"/>
  <c r="O669" i="1" s="1"/>
  <c r="O670" i="1" a="1"/>
  <c r="O670" i="1" s="1"/>
  <c r="O671" i="1" a="1"/>
  <c r="O671" i="1" s="1"/>
  <c r="O672" i="1" a="1"/>
  <c r="O672" i="1" s="1"/>
  <c r="O673" i="1" a="1"/>
  <c r="O673" i="1" s="1"/>
  <c r="O674" i="1" a="1"/>
  <c r="O674" i="1" s="1"/>
  <c r="O675" i="1" a="1"/>
  <c r="O675" i="1" s="1"/>
  <c r="O676" i="1" a="1"/>
  <c r="O676" i="1" s="1"/>
  <c r="O677" i="1" a="1"/>
  <c r="O677" i="1" s="1"/>
  <c r="O678" i="1" a="1"/>
  <c r="O678" i="1" s="1"/>
  <c r="O679" i="1" a="1"/>
  <c r="O679" i="1" s="1"/>
  <c r="O680" i="1" a="1"/>
  <c r="O680" i="1" s="1"/>
  <c r="O681" i="1" a="1"/>
  <c r="O681" i="1" s="1"/>
  <c r="O682" i="1" a="1"/>
  <c r="O682" i="1" s="1"/>
  <c r="O683" i="1" a="1"/>
  <c r="O683" i="1" s="1"/>
  <c r="O684" i="1" a="1"/>
  <c r="O684" i="1" s="1"/>
  <c r="O685" i="1" a="1"/>
  <c r="O685" i="1" s="1"/>
  <c r="O686" i="1" a="1"/>
  <c r="O686" i="1" s="1"/>
  <c r="O687" i="1" a="1"/>
  <c r="O687" i="1" s="1"/>
  <c r="O688" i="1" a="1"/>
  <c r="O688" i="1" s="1"/>
  <c r="O689" i="1" a="1"/>
  <c r="O689" i="1" s="1"/>
  <c r="O690" i="1" a="1"/>
  <c r="O690" i="1" s="1"/>
  <c r="O691" i="1" a="1"/>
  <c r="O691" i="1" s="1"/>
  <c r="O692" i="1" a="1"/>
  <c r="O692" i="1" s="1"/>
  <c r="O693" i="1" a="1"/>
  <c r="O693" i="1" s="1"/>
  <c r="O694" i="1" a="1"/>
  <c r="O694" i="1" s="1"/>
  <c r="O695" i="1" a="1"/>
  <c r="O695" i="1" s="1"/>
  <c r="O696" i="1" a="1"/>
  <c r="O696" i="1" s="1"/>
  <c r="O697" i="1" a="1"/>
  <c r="O697" i="1" s="1"/>
  <c r="O698" i="1" a="1"/>
  <c r="O698" i="1" s="1"/>
  <c r="O699" i="1" a="1"/>
  <c r="O699" i="1" s="1"/>
  <c r="O700" i="1" a="1"/>
  <c r="O700" i="1" s="1"/>
  <c r="O701" i="1" a="1"/>
  <c r="O701" i="1" s="1"/>
  <c r="O702" i="1" a="1"/>
  <c r="O702" i="1" s="1"/>
  <c r="O703" i="1" a="1"/>
  <c r="O703" i="1" s="1"/>
  <c r="O704" i="1" a="1"/>
  <c r="O704" i="1" s="1"/>
  <c r="O705" i="1" a="1"/>
  <c r="O705" i="1" s="1"/>
  <c r="O706" i="1" a="1"/>
  <c r="O706" i="1" s="1"/>
  <c r="O707" i="1" a="1"/>
  <c r="O707" i="1" s="1"/>
  <c r="O708" i="1" a="1"/>
  <c r="O708" i="1" s="1"/>
  <c r="O709" i="1" a="1"/>
  <c r="O709" i="1" s="1"/>
  <c r="O710" i="1" a="1"/>
  <c r="O710" i="1" s="1"/>
  <c r="O711" i="1" a="1"/>
  <c r="O711" i="1" s="1"/>
  <c r="O712" i="1" a="1"/>
  <c r="O712" i="1" s="1"/>
  <c r="O713" i="1" a="1"/>
  <c r="O713" i="1" s="1"/>
  <c r="O714" i="1" a="1"/>
  <c r="O714" i="1" s="1"/>
  <c r="O715" i="1" a="1"/>
  <c r="O715" i="1" s="1"/>
  <c r="O716" i="1" a="1"/>
  <c r="O716" i="1" s="1"/>
  <c r="O717" i="1" a="1"/>
  <c r="O717" i="1" s="1"/>
  <c r="O718" i="1" a="1"/>
  <c r="O718" i="1" s="1"/>
  <c r="O719" i="1" a="1"/>
  <c r="O719" i="1" s="1"/>
  <c r="O720" i="1" a="1"/>
  <c r="O720" i="1" s="1"/>
  <c r="O721" i="1" a="1"/>
  <c r="O721" i="1" s="1"/>
  <c r="O722" i="1" a="1"/>
  <c r="O722" i="1" s="1"/>
  <c r="O723" i="1" a="1"/>
  <c r="O723" i="1" s="1"/>
  <c r="O724" i="1" a="1"/>
  <c r="O724" i="1" s="1"/>
  <c r="O725" i="1" a="1"/>
  <c r="O725" i="1" s="1"/>
  <c r="O726" i="1" a="1"/>
  <c r="O726" i="1" s="1"/>
  <c r="O727" i="1" a="1"/>
  <c r="O727" i="1" s="1"/>
  <c r="O728" i="1" a="1"/>
  <c r="O728" i="1" s="1"/>
  <c r="O729" i="1" a="1"/>
  <c r="O729" i="1" s="1"/>
  <c r="O730" i="1" a="1"/>
  <c r="O730" i="1" s="1"/>
  <c r="O731" i="1" a="1"/>
  <c r="O731" i="1" s="1"/>
  <c r="O732" i="1" a="1"/>
  <c r="O732" i="1" s="1"/>
  <c r="O733" i="1" a="1"/>
  <c r="O733" i="1" s="1"/>
  <c r="O734" i="1" a="1"/>
  <c r="O734" i="1" s="1"/>
  <c r="O735" i="1" a="1"/>
  <c r="O735" i="1" s="1"/>
  <c r="O736" i="1" a="1"/>
  <c r="O736" i="1" s="1"/>
  <c r="O737" i="1" a="1"/>
  <c r="O737" i="1" s="1"/>
  <c r="O738" i="1" a="1"/>
  <c r="O738" i="1" s="1"/>
  <c r="O739" i="1" a="1"/>
  <c r="O739" i="1" s="1"/>
  <c r="O740" i="1" a="1"/>
  <c r="O740" i="1" s="1"/>
  <c r="O741" i="1" a="1"/>
  <c r="O741" i="1" s="1"/>
  <c r="O742" i="1" a="1"/>
  <c r="O742" i="1" s="1"/>
  <c r="O743" i="1" a="1"/>
  <c r="O743" i="1" s="1"/>
  <c r="O744" i="1" a="1"/>
  <c r="O744" i="1" s="1"/>
  <c r="O745" i="1" a="1"/>
  <c r="O745" i="1" s="1"/>
  <c r="O746" i="1" a="1"/>
  <c r="O746" i="1" s="1"/>
  <c r="O747" i="1" a="1"/>
  <c r="O747" i="1" s="1"/>
  <c r="O748" i="1" a="1"/>
  <c r="O748" i="1" s="1"/>
  <c r="O749" i="1" a="1"/>
  <c r="O749" i="1" s="1"/>
  <c r="O750" i="1" a="1"/>
  <c r="O750" i="1" s="1"/>
  <c r="O751" i="1" a="1"/>
  <c r="O751" i="1" s="1"/>
  <c r="O752" i="1" a="1"/>
  <c r="O752" i="1" s="1"/>
  <c r="O753" i="1" a="1"/>
  <c r="O753" i="1" s="1"/>
  <c r="O754" i="1" a="1"/>
  <c r="O754" i="1" s="1"/>
  <c r="O755" i="1" a="1"/>
  <c r="O755" i="1" s="1"/>
  <c r="O756" i="1" a="1"/>
  <c r="O756" i="1" s="1"/>
  <c r="O757" i="1" a="1"/>
  <c r="O757" i="1" s="1"/>
  <c r="O758" i="1" a="1"/>
  <c r="O758" i="1" s="1"/>
  <c r="O759" i="1" a="1"/>
  <c r="O759" i="1" s="1"/>
  <c r="O760" i="1" a="1"/>
  <c r="O760" i="1" s="1"/>
  <c r="O761" i="1" a="1"/>
  <c r="O761" i="1" s="1"/>
  <c r="O762" i="1" a="1"/>
  <c r="O762" i="1" s="1"/>
  <c r="O763" i="1" a="1"/>
  <c r="O763" i="1" s="1"/>
  <c r="O764" i="1" a="1"/>
  <c r="O764" i="1" s="1"/>
  <c r="O765" i="1" a="1"/>
  <c r="O765" i="1" s="1"/>
  <c r="O766" i="1" a="1"/>
  <c r="O766" i="1" s="1"/>
  <c r="O767" i="1" a="1"/>
  <c r="O767" i="1" s="1"/>
  <c r="O768" i="1" a="1"/>
  <c r="O768" i="1" s="1"/>
  <c r="O769" i="1" a="1"/>
  <c r="O769" i="1" s="1"/>
  <c r="O770" i="1" a="1"/>
  <c r="O770" i="1" s="1"/>
  <c r="O771" i="1" a="1"/>
  <c r="O771" i="1" s="1"/>
  <c r="O772" i="1" a="1"/>
  <c r="O772" i="1" s="1"/>
  <c r="O773" i="1" a="1"/>
  <c r="O773" i="1" s="1"/>
  <c r="O774" i="1" a="1"/>
  <c r="O774" i="1" s="1"/>
  <c r="O775" i="1" a="1"/>
  <c r="O775" i="1" s="1"/>
  <c r="O776" i="1" a="1"/>
  <c r="O776" i="1" s="1"/>
  <c r="O777" i="1" a="1"/>
  <c r="O777" i="1" s="1"/>
  <c r="O778" i="1" a="1"/>
  <c r="O778" i="1" s="1"/>
  <c r="O779" i="1" a="1"/>
  <c r="O779" i="1" s="1"/>
  <c r="O780" i="1" a="1"/>
  <c r="O780" i="1" s="1"/>
  <c r="O781" i="1" a="1"/>
  <c r="O781" i="1" s="1"/>
  <c r="O782" i="1" a="1"/>
  <c r="O782" i="1" s="1"/>
  <c r="O783" i="1" a="1"/>
  <c r="O783" i="1" s="1"/>
  <c r="O784" i="1" a="1"/>
  <c r="O784" i="1" s="1"/>
  <c r="O785" i="1" a="1"/>
  <c r="O785" i="1" s="1"/>
  <c r="O786" i="1" a="1"/>
  <c r="O786" i="1" s="1"/>
  <c r="O787" i="1" a="1"/>
  <c r="O787" i="1" s="1"/>
  <c r="O788" i="1" a="1"/>
  <c r="O788" i="1" s="1"/>
  <c r="O789" i="1" a="1"/>
  <c r="O789" i="1" s="1"/>
  <c r="O790" i="1" a="1"/>
  <c r="O790" i="1" s="1"/>
  <c r="O791" i="1" a="1"/>
  <c r="O791" i="1" s="1"/>
  <c r="O792" i="1" a="1"/>
  <c r="O792" i="1" s="1"/>
  <c r="O793" i="1" a="1"/>
  <c r="O793" i="1" s="1"/>
  <c r="O794" i="1" a="1"/>
  <c r="O794" i="1" s="1"/>
  <c r="O795" i="1" a="1"/>
  <c r="O795" i="1" s="1"/>
  <c r="O796" i="1" a="1"/>
  <c r="O796" i="1" s="1"/>
  <c r="O797" i="1" a="1"/>
  <c r="O797" i="1" s="1"/>
  <c r="O798" i="1" a="1"/>
  <c r="O798" i="1" s="1"/>
  <c r="O799" i="1" a="1"/>
  <c r="O799" i="1" s="1"/>
  <c r="O800" i="1" a="1"/>
  <c r="O800" i="1" s="1"/>
  <c r="O801" i="1" a="1"/>
  <c r="O801" i="1" s="1"/>
  <c r="O802" i="1" a="1"/>
  <c r="O802" i="1" s="1"/>
  <c r="O803" i="1" a="1"/>
  <c r="O803" i="1" s="1"/>
  <c r="O804" i="1" a="1"/>
  <c r="O804" i="1" s="1"/>
  <c r="O805" i="1" a="1"/>
  <c r="O805" i="1" s="1"/>
  <c r="O806" i="1" a="1"/>
  <c r="O806" i="1" s="1"/>
  <c r="O807" i="1" a="1"/>
  <c r="O807" i="1" s="1"/>
  <c r="O808" i="1" a="1"/>
  <c r="O808" i="1" s="1"/>
  <c r="O809" i="1" a="1"/>
  <c r="O809" i="1" s="1"/>
  <c r="O810" i="1" a="1"/>
  <c r="O810" i="1" s="1"/>
  <c r="O811" i="1" a="1"/>
  <c r="O811" i="1" s="1"/>
  <c r="O812" i="1" a="1"/>
  <c r="O812" i="1" s="1"/>
  <c r="O813" i="1" a="1"/>
  <c r="O813" i="1" s="1"/>
  <c r="O814" i="1" a="1"/>
  <c r="O814" i="1" s="1"/>
  <c r="O815" i="1" a="1"/>
  <c r="O815" i="1" s="1"/>
  <c r="O816" i="1" a="1"/>
  <c r="O816" i="1" s="1"/>
  <c r="O817" i="1" a="1"/>
  <c r="O817" i="1" s="1"/>
  <c r="O818" i="1" a="1"/>
  <c r="O818" i="1" s="1"/>
  <c r="O819" i="1" a="1"/>
  <c r="O819" i="1" s="1"/>
  <c r="O820" i="1" a="1"/>
  <c r="O820" i="1" s="1"/>
  <c r="O821" i="1" a="1"/>
  <c r="O821" i="1" s="1"/>
  <c r="O822" i="1" a="1"/>
  <c r="O822" i="1" s="1"/>
  <c r="O823" i="1" a="1"/>
  <c r="O823" i="1" s="1"/>
  <c r="O824" i="1" a="1"/>
  <c r="O824" i="1" s="1"/>
  <c r="O825" i="1" a="1"/>
  <c r="O825" i="1" s="1"/>
  <c r="O826" i="1" a="1"/>
  <c r="O826" i="1" s="1"/>
  <c r="O827" i="1" a="1"/>
  <c r="O827" i="1" s="1"/>
  <c r="O828" i="1" a="1"/>
  <c r="O828" i="1" s="1"/>
  <c r="O829" i="1" a="1"/>
  <c r="O829" i="1" s="1"/>
  <c r="O830" i="1" a="1"/>
  <c r="O830" i="1" s="1"/>
  <c r="O831" i="1" a="1"/>
  <c r="O831" i="1" s="1"/>
  <c r="O832" i="1" a="1"/>
  <c r="O832" i="1" s="1"/>
  <c r="O833" i="1" a="1"/>
  <c r="O833" i="1" s="1"/>
  <c r="O834" i="1" a="1"/>
  <c r="O834" i="1" s="1"/>
  <c r="O835" i="1" a="1"/>
  <c r="O835" i="1" s="1"/>
  <c r="O836" i="1" a="1"/>
  <c r="O836" i="1" s="1"/>
  <c r="O837" i="1" a="1"/>
  <c r="O837" i="1" s="1"/>
  <c r="O838" i="1" a="1"/>
  <c r="O838" i="1" s="1"/>
  <c r="O839" i="1" a="1"/>
  <c r="O839" i="1" s="1"/>
  <c r="O840" i="1" a="1"/>
  <c r="O840" i="1" s="1"/>
  <c r="O841" i="1" a="1"/>
  <c r="O841" i="1" s="1"/>
  <c r="O842" i="1" a="1"/>
  <c r="O842" i="1" s="1"/>
  <c r="O843" i="1" a="1"/>
  <c r="O843" i="1" s="1"/>
  <c r="O844" i="1" a="1"/>
  <c r="O844" i="1" s="1"/>
  <c r="O845" i="1" a="1"/>
  <c r="O845" i="1" s="1"/>
  <c r="O846" i="1" a="1"/>
  <c r="O846" i="1" s="1"/>
  <c r="O847" i="1" a="1"/>
  <c r="O847" i="1" s="1"/>
  <c r="O848" i="1" a="1"/>
  <c r="O848" i="1" s="1"/>
  <c r="O849" i="1" a="1"/>
  <c r="O849" i="1" s="1"/>
  <c r="O850" i="1" a="1"/>
  <c r="O850" i="1" s="1"/>
  <c r="O851" i="1" a="1"/>
  <c r="O851" i="1" s="1"/>
  <c r="O852" i="1" a="1"/>
  <c r="O852" i="1" s="1"/>
  <c r="O853" i="1" a="1"/>
  <c r="O853" i="1" s="1"/>
  <c r="O854" i="1" a="1"/>
  <c r="O854" i="1" s="1"/>
  <c r="O855" i="1" a="1"/>
  <c r="O855" i="1" s="1"/>
  <c r="O856" i="1" a="1"/>
  <c r="O856" i="1" s="1"/>
  <c r="O857" i="1" a="1"/>
  <c r="O857" i="1" s="1"/>
  <c r="O858" i="1" a="1"/>
  <c r="O858" i="1" s="1"/>
  <c r="O859" i="1" a="1"/>
  <c r="O859" i="1" s="1"/>
  <c r="O860" i="1" a="1"/>
  <c r="O860" i="1" s="1"/>
  <c r="O861" i="1" a="1"/>
  <c r="O861" i="1" s="1"/>
  <c r="O862" i="1" a="1"/>
  <c r="O862" i="1" s="1"/>
  <c r="O863" i="1" a="1"/>
  <c r="O863" i="1" s="1"/>
  <c r="O864" i="1" a="1"/>
  <c r="O864" i="1" s="1"/>
  <c r="O865" i="1" a="1"/>
  <c r="O865" i="1" s="1"/>
  <c r="O866" i="1" a="1"/>
  <c r="O866" i="1" s="1"/>
  <c r="O867" i="1" a="1"/>
  <c r="O867" i="1" s="1"/>
  <c r="O868" i="1" a="1"/>
  <c r="O868" i="1" s="1"/>
  <c r="O869" i="1" a="1"/>
  <c r="O869" i="1" s="1"/>
  <c r="O870" i="1" a="1"/>
  <c r="O870" i="1" s="1"/>
  <c r="O871" i="1" a="1"/>
  <c r="O871" i="1" s="1"/>
  <c r="O872" i="1" a="1"/>
  <c r="O872" i="1" s="1"/>
  <c r="O873" i="1" a="1"/>
  <c r="O873" i="1" s="1"/>
  <c r="O874" i="1" a="1"/>
  <c r="O874" i="1" s="1"/>
  <c r="O875" i="1" a="1"/>
  <c r="O875" i="1" s="1"/>
  <c r="O876" i="1" a="1"/>
  <c r="O876" i="1" s="1"/>
  <c r="O877" i="1" a="1"/>
  <c r="O877" i="1" s="1"/>
  <c r="O878" i="1" a="1"/>
  <c r="O878" i="1" s="1"/>
  <c r="O879" i="1" a="1"/>
  <c r="O879" i="1" s="1"/>
  <c r="O880" i="1" a="1"/>
  <c r="O880" i="1" s="1"/>
  <c r="O881" i="1" a="1"/>
  <c r="O881" i="1" s="1"/>
  <c r="O882" i="1" a="1"/>
  <c r="O882" i="1" s="1"/>
  <c r="O883" i="1" a="1"/>
  <c r="O883" i="1" s="1"/>
  <c r="O884" i="1" a="1"/>
  <c r="O884" i="1" s="1"/>
  <c r="O885" i="1" a="1"/>
  <c r="O885" i="1" s="1"/>
  <c r="O886" i="1" a="1"/>
  <c r="O886" i="1" s="1"/>
  <c r="O887" i="1" a="1"/>
  <c r="O887" i="1" s="1"/>
  <c r="O888" i="1" a="1"/>
  <c r="O888" i="1" s="1"/>
  <c r="O889" i="1" a="1"/>
  <c r="O889" i="1" s="1"/>
  <c r="O890" i="1" a="1"/>
  <c r="O890" i="1" s="1"/>
  <c r="O891" i="1" a="1"/>
  <c r="O891" i="1" s="1"/>
  <c r="O892" i="1" a="1"/>
  <c r="O892" i="1" s="1"/>
  <c r="O893" i="1" a="1"/>
  <c r="O893" i="1" s="1"/>
  <c r="O894" i="1" a="1"/>
  <c r="O894" i="1" s="1"/>
  <c r="O895" i="1" a="1"/>
  <c r="O895" i="1" s="1"/>
  <c r="O896" i="1" a="1"/>
  <c r="O896" i="1" s="1"/>
  <c r="O897" i="1" a="1"/>
  <c r="O897" i="1" s="1"/>
  <c r="O898" i="1" a="1"/>
  <c r="O898" i="1" s="1"/>
  <c r="O899" i="1" a="1"/>
  <c r="O899" i="1" s="1"/>
  <c r="O900" i="1" a="1"/>
  <c r="O900" i="1" s="1"/>
  <c r="O901" i="1" a="1"/>
  <c r="O901" i="1" s="1"/>
  <c r="O902" i="1" a="1"/>
  <c r="O902" i="1" s="1"/>
  <c r="O903" i="1" a="1"/>
  <c r="O903" i="1" s="1"/>
  <c r="O904" i="1" a="1"/>
  <c r="O904" i="1" s="1"/>
  <c r="O905" i="1" a="1"/>
  <c r="O905" i="1" s="1"/>
  <c r="O906" i="1" a="1"/>
  <c r="O906" i="1" s="1"/>
  <c r="O907" i="1" a="1"/>
  <c r="O907" i="1" s="1"/>
  <c r="O908" i="1" a="1"/>
  <c r="O908" i="1" s="1"/>
  <c r="O909" i="1" a="1"/>
  <c r="O909" i="1" s="1"/>
  <c r="O910" i="1" a="1"/>
  <c r="O910" i="1" s="1"/>
  <c r="O911" i="1" a="1"/>
  <c r="O911" i="1" s="1"/>
  <c r="O912" i="1" a="1"/>
  <c r="O912" i="1" s="1"/>
  <c r="O913" i="1" a="1"/>
  <c r="O913" i="1" s="1"/>
  <c r="O914" i="1" a="1"/>
  <c r="O914" i="1" s="1"/>
  <c r="O915" i="1" a="1"/>
  <c r="O915" i="1" s="1"/>
  <c r="O916" i="1" a="1"/>
  <c r="O916" i="1" s="1"/>
  <c r="O917" i="1" a="1"/>
  <c r="O917" i="1" s="1"/>
  <c r="O918" i="1" a="1"/>
  <c r="O918" i="1" s="1"/>
  <c r="O919" i="1" a="1"/>
  <c r="O919" i="1" s="1"/>
  <c r="O920" i="1" a="1"/>
  <c r="O920" i="1" s="1"/>
  <c r="O921" i="1" a="1"/>
  <c r="O921" i="1" s="1"/>
  <c r="O922" i="1" a="1"/>
  <c r="O922" i="1" s="1"/>
  <c r="O923" i="1" a="1"/>
  <c r="O923" i="1" s="1"/>
  <c r="O924" i="1" a="1"/>
  <c r="O924" i="1" s="1"/>
  <c r="O925" i="1" a="1"/>
  <c r="O925" i="1" s="1"/>
  <c r="O926" i="1" a="1"/>
  <c r="O926" i="1" s="1"/>
  <c r="O927" i="1" a="1"/>
  <c r="O927" i="1" s="1"/>
  <c r="O928" i="1" a="1"/>
  <c r="O928" i="1" s="1"/>
  <c r="O929" i="1" a="1"/>
  <c r="O929" i="1" s="1"/>
  <c r="O930" i="1" a="1"/>
  <c r="O930" i="1" s="1"/>
  <c r="O931" i="1" a="1"/>
  <c r="O931" i="1" s="1"/>
  <c r="O932" i="1" a="1"/>
  <c r="O932" i="1" s="1"/>
  <c r="O933" i="1" a="1"/>
  <c r="O933" i="1" s="1"/>
  <c r="O934" i="1" a="1"/>
  <c r="O934" i="1" s="1"/>
  <c r="O935" i="1" a="1"/>
  <c r="O935" i="1" s="1"/>
  <c r="O936" i="1" a="1"/>
  <c r="O936" i="1" s="1"/>
  <c r="O937" i="1" a="1"/>
  <c r="O937" i="1" s="1"/>
  <c r="O938" i="1" a="1"/>
  <c r="O938" i="1" s="1"/>
  <c r="O939" i="1" a="1"/>
  <c r="O939" i="1" s="1"/>
  <c r="O940" i="1" a="1"/>
  <c r="O940" i="1" s="1"/>
  <c r="O941" i="1" a="1"/>
  <c r="O941" i="1" s="1"/>
  <c r="O942" i="1" a="1"/>
  <c r="O942" i="1" s="1"/>
  <c r="O943" i="1" a="1"/>
  <c r="O943" i="1" s="1"/>
  <c r="O944" i="1" a="1"/>
  <c r="O944" i="1" s="1"/>
  <c r="O945" i="1" a="1"/>
  <c r="O945" i="1" s="1"/>
  <c r="O946" i="1" a="1"/>
  <c r="O946" i="1" s="1"/>
  <c r="O947" i="1" a="1"/>
  <c r="O947" i="1" s="1"/>
  <c r="O948" i="1" a="1"/>
  <c r="O948" i="1" s="1"/>
  <c r="O949" i="1" a="1"/>
  <c r="O949" i="1" s="1"/>
  <c r="O950" i="1" a="1"/>
  <c r="O950" i="1" s="1"/>
  <c r="O951" i="1" a="1"/>
  <c r="O951" i="1" s="1"/>
  <c r="O952" i="1" a="1"/>
  <c r="O952" i="1" s="1"/>
  <c r="O953" i="1" a="1"/>
  <c r="O953" i="1" s="1"/>
  <c r="O954" i="1" a="1"/>
  <c r="O954" i="1" s="1"/>
  <c r="O955" i="1" a="1"/>
  <c r="O955" i="1" s="1"/>
  <c r="O956" i="1" a="1"/>
  <c r="O956" i="1" s="1"/>
  <c r="O957" i="1" a="1"/>
  <c r="O957" i="1" s="1"/>
  <c r="O958" i="1" a="1"/>
  <c r="O958" i="1" s="1"/>
  <c r="O959" i="1" a="1"/>
  <c r="O959" i="1" s="1"/>
  <c r="O960" i="1" a="1"/>
  <c r="O960" i="1" s="1"/>
  <c r="O961" i="1" a="1"/>
  <c r="O961" i="1" s="1"/>
  <c r="O962" i="1" a="1"/>
  <c r="O962" i="1" s="1"/>
  <c r="O963" i="1" a="1"/>
  <c r="O963" i="1" s="1"/>
  <c r="O964" i="1" a="1"/>
  <c r="O964" i="1" s="1"/>
  <c r="O965" i="1" a="1"/>
  <c r="O965" i="1" s="1"/>
  <c r="O966" i="1" a="1"/>
  <c r="O966" i="1" s="1"/>
  <c r="O967" i="1" a="1"/>
  <c r="O967" i="1" s="1"/>
  <c r="O968" i="1" a="1"/>
  <c r="O968" i="1" s="1"/>
  <c r="O969" i="1" a="1"/>
  <c r="O969" i="1" s="1"/>
  <c r="O970" i="1" a="1"/>
  <c r="O970" i="1" s="1"/>
  <c r="O971" i="1" a="1"/>
  <c r="O971" i="1" s="1"/>
  <c r="O972" i="1" a="1"/>
  <c r="O972" i="1" s="1"/>
  <c r="O973" i="1" a="1"/>
  <c r="O973" i="1" s="1"/>
  <c r="O974" i="1" a="1"/>
  <c r="O974" i="1" s="1"/>
  <c r="O975" i="1" a="1"/>
  <c r="O975" i="1" s="1"/>
  <c r="O976" i="1" a="1"/>
  <c r="O976" i="1" s="1"/>
  <c r="O977" i="1" a="1"/>
  <c r="O977" i="1" s="1"/>
  <c r="O978" i="1" a="1"/>
  <c r="O978" i="1" s="1"/>
  <c r="O979" i="1" a="1"/>
  <c r="O979" i="1" s="1"/>
  <c r="O980" i="1" a="1"/>
  <c r="O980" i="1" s="1"/>
  <c r="O981" i="1" a="1"/>
  <c r="O981" i="1" s="1"/>
  <c r="O982" i="1" a="1"/>
  <c r="O982" i="1" s="1"/>
  <c r="O983" i="1" a="1"/>
  <c r="O983" i="1" s="1"/>
  <c r="O984" i="1" a="1"/>
  <c r="O984" i="1" s="1"/>
  <c r="O985" i="1" a="1"/>
  <c r="O985" i="1" s="1"/>
  <c r="O986" i="1" a="1"/>
  <c r="O986" i="1" s="1"/>
  <c r="O987" i="1" a="1"/>
  <c r="O987" i="1" s="1"/>
  <c r="O988" i="1" a="1"/>
  <c r="O988" i="1" s="1"/>
  <c r="O989" i="1" a="1"/>
  <c r="O989" i="1" s="1"/>
  <c r="O990" i="1" a="1"/>
  <c r="O990" i="1" s="1"/>
  <c r="O991" i="1" a="1"/>
  <c r="O991" i="1" s="1"/>
  <c r="O992" i="1" a="1"/>
  <c r="O992" i="1" s="1"/>
  <c r="O993" i="1" a="1"/>
  <c r="O993" i="1" s="1"/>
  <c r="O994" i="1" a="1"/>
  <c r="O994" i="1" s="1"/>
  <c r="O995" i="1" a="1"/>
  <c r="O995" i="1" s="1"/>
  <c r="O996" i="1" a="1"/>
  <c r="O996" i="1" s="1"/>
  <c r="O997" i="1" a="1"/>
  <c r="O997" i="1" s="1"/>
  <c r="O998" i="1" a="1"/>
  <c r="O998" i="1" s="1"/>
  <c r="O999" i="1" a="1"/>
  <c r="O999" i="1" s="1"/>
  <c r="O1000" i="1" a="1"/>
  <c r="O1000" i="1" s="1"/>
  <c r="O1001" i="1" a="1"/>
  <c r="O1001" i="1" s="1"/>
  <c r="O1002" i="1" a="1"/>
  <c r="O1002" i="1" s="1"/>
  <c r="O1003" i="1" a="1"/>
  <c r="O1003" i="1" s="1"/>
  <c r="O1004" i="1" a="1"/>
  <c r="O1004" i="1" s="1"/>
  <c r="O1005" i="1" a="1"/>
  <c r="O1005" i="1" s="1"/>
  <c r="O1006" i="1" a="1"/>
  <c r="O1006" i="1" s="1"/>
  <c r="O1007" i="1" a="1"/>
  <c r="O1007" i="1" s="1"/>
  <c r="O1008" i="1" a="1"/>
  <c r="O1008" i="1" s="1"/>
  <c r="O1009" i="1" a="1"/>
  <c r="O1009" i="1" s="1"/>
  <c r="O1010" i="1" a="1"/>
  <c r="O1010" i="1" s="1"/>
  <c r="O1011" i="1" a="1"/>
  <c r="O1011" i="1" s="1"/>
  <c r="O1012" i="1" a="1"/>
  <c r="O1012" i="1" s="1"/>
  <c r="O1013" i="1" a="1"/>
  <c r="O1013" i="1" s="1"/>
  <c r="O1014" i="1" a="1"/>
  <c r="O1014" i="1" s="1"/>
  <c r="O1015" i="1" a="1"/>
  <c r="O1015" i="1" s="1"/>
  <c r="O1016" i="1" a="1"/>
  <c r="O1016" i="1" s="1"/>
  <c r="O1017" i="1" a="1"/>
  <c r="O1017" i="1" s="1"/>
  <c r="O1018" i="1" a="1"/>
  <c r="O1018" i="1" s="1"/>
  <c r="O1019" i="1" a="1"/>
  <c r="O1019" i="1" s="1"/>
  <c r="O1020" i="1" a="1"/>
  <c r="O1020" i="1" s="1"/>
  <c r="O1021" i="1" a="1"/>
  <c r="O1021" i="1" s="1"/>
  <c r="O1022" i="1" a="1"/>
  <c r="O1022" i="1" s="1"/>
  <c r="O1023" i="1" a="1"/>
  <c r="O1023" i="1" s="1"/>
  <c r="O1024" i="1" a="1"/>
  <c r="O1024" i="1" s="1"/>
  <c r="O1025" i="1" a="1"/>
  <c r="O1025" i="1" s="1"/>
  <c r="O1026" i="1" a="1"/>
  <c r="O1026" i="1" s="1"/>
  <c r="O1027" i="1" a="1"/>
  <c r="O1027" i="1" s="1"/>
  <c r="O1028" i="1" a="1"/>
  <c r="O1028" i="1" s="1"/>
  <c r="O1029" i="1" a="1"/>
  <c r="O1029" i="1" s="1"/>
  <c r="O1030" i="1" a="1"/>
  <c r="O1030" i="1" s="1"/>
  <c r="O1031" i="1" a="1"/>
  <c r="O1031" i="1" s="1"/>
  <c r="O1032" i="1" a="1"/>
  <c r="O1032" i="1" s="1"/>
  <c r="O1033" i="1" a="1"/>
  <c r="O1033" i="1" s="1"/>
  <c r="O1034" i="1" a="1"/>
  <c r="O1034" i="1" s="1"/>
  <c r="O1035" i="1" a="1"/>
  <c r="O1035" i="1" s="1"/>
  <c r="O1036" i="1" a="1"/>
  <c r="O1036" i="1" s="1"/>
  <c r="O1037" i="1" a="1"/>
  <c r="O1037" i="1" s="1"/>
  <c r="O1038" i="1" a="1"/>
  <c r="O1038" i="1" s="1"/>
  <c r="O1039" i="1" a="1"/>
  <c r="O1039" i="1" s="1"/>
  <c r="O1040" i="1" a="1"/>
  <c r="O1040" i="1" s="1"/>
  <c r="O1041" i="1" a="1"/>
  <c r="O1041" i="1" s="1"/>
  <c r="O1042" i="1" a="1"/>
  <c r="O1042" i="1" s="1"/>
  <c r="O1043" i="1" a="1"/>
  <c r="O1043" i="1" s="1"/>
  <c r="O1044" i="1" a="1"/>
  <c r="O1044" i="1" s="1"/>
  <c r="O1045" i="1" a="1"/>
  <c r="O1045" i="1" s="1"/>
  <c r="O1046" i="1" a="1"/>
  <c r="O1046" i="1" s="1"/>
  <c r="O1047" i="1" a="1"/>
  <c r="O1047" i="1" s="1"/>
  <c r="O1048" i="1" a="1"/>
  <c r="O1048" i="1" s="1"/>
  <c r="O1049" i="1" a="1"/>
  <c r="O1049" i="1" s="1"/>
  <c r="O1050" i="1" a="1"/>
  <c r="O1050" i="1" s="1"/>
  <c r="O1051" i="1" a="1"/>
  <c r="O1051" i="1" s="1"/>
  <c r="O1052" i="1" a="1"/>
  <c r="O1052" i="1" s="1"/>
  <c r="O1053" i="1" a="1"/>
  <c r="O1053" i="1" s="1"/>
  <c r="O1054" i="1" a="1"/>
  <c r="O1054" i="1" s="1"/>
  <c r="O1055" i="1" a="1"/>
  <c r="O1055" i="1" s="1"/>
  <c r="O1056" i="1" a="1"/>
  <c r="O1056" i="1" s="1"/>
  <c r="O1057" i="1" a="1"/>
  <c r="O1057" i="1" s="1"/>
  <c r="O1058" i="1" a="1"/>
  <c r="O1058" i="1" s="1"/>
  <c r="O1059" i="1" a="1"/>
  <c r="O1059" i="1" s="1"/>
  <c r="O1060" i="1" a="1"/>
  <c r="O1060" i="1" s="1"/>
  <c r="O1061" i="1" a="1"/>
  <c r="O1061" i="1" s="1"/>
  <c r="O1062" i="1" a="1"/>
  <c r="O1062" i="1" s="1"/>
  <c r="O1063" i="1" a="1"/>
  <c r="O1063" i="1" s="1"/>
  <c r="O1064" i="1" a="1"/>
  <c r="O1064" i="1" s="1"/>
  <c r="O1065" i="1" a="1"/>
  <c r="O1065" i="1" s="1"/>
  <c r="O1066" i="1" a="1"/>
  <c r="O1066" i="1" s="1"/>
  <c r="O1067" i="1" a="1"/>
  <c r="O1067" i="1" s="1"/>
  <c r="O1068" i="1" a="1"/>
  <c r="O1068" i="1" s="1"/>
  <c r="O1069" i="1" a="1"/>
  <c r="O1069" i="1" s="1"/>
  <c r="O1070" i="1" a="1"/>
  <c r="O1070" i="1" s="1"/>
  <c r="O1071" i="1" a="1"/>
  <c r="O1071" i="1" s="1"/>
  <c r="O1072" i="1" a="1"/>
  <c r="O1072" i="1" s="1"/>
  <c r="O1073" i="1" a="1"/>
  <c r="O1073" i="1" s="1"/>
  <c r="O1074" i="1" a="1"/>
  <c r="O1074" i="1" s="1"/>
  <c r="O1075" i="1" a="1"/>
  <c r="O1075" i="1" s="1"/>
  <c r="O1076" i="1" a="1"/>
  <c r="O1076" i="1" s="1"/>
  <c r="O1077" i="1" a="1"/>
  <c r="O1077" i="1" s="1"/>
  <c r="O1078" i="1" a="1"/>
  <c r="O1078" i="1" s="1"/>
  <c r="O1079" i="1" a="1"/>
  <c r="O1079" i="1" s="1"/>
  <c r="O1080" i="1" a="1"/>
  <c r="O1080" i="1" s="1"/>
  <c r="O1081" i="1" a="1"/>
  <c r="O1081" i="1" s="1"/>
  <c r="O1082" i="1" a="1"/>
  <c r="O1082" i="1" s="1"/>
  <c r="O1083" i="1" a="1"/>
  <c r="O1083" i="1" s="1"/>
  <c r="O1084" i="1" a="1"/>
  <c r="O1084" i="1" s="1"/>
  <c r="O1085" i="1" a="1"/>
  <c r="O1085" i="1" s="1"/>
  <c r="O1086" i="1" a="1"/>
  <c r="O1086" i="1" s="1"/>
  <c r="O1087" i="1" a="1"/>
  <c r="O1087" i="1" s="1"/>
  <c r="O1088" i="1" a="1"/>
  <c r="O1088" i="1" s="1"/>
  <c r="O1089" i="1" a="1"/>
  <c r="O1089" i="1" s="1"/>
  <c r="O1090" i="1" a="1"/>
  <c r="O1090" i="1" s="1"/>
  <c r="O1091" i="1" a="1"/>
  <c r="O1091" i="1" s="1"/>
  <c r="O1092" i="1" a="1"/>
  <c r="O1092" i="1" s="1"/>
  <c r="O1093" i="1" a="1"/>
  <c r="O1093" i="1" s="1"/>
  <c r="O1094" i="1" a="1"/>
  <c r="O1094" i="1" s="1"/>
  <c r="O1095" i="1" a="1"/>
  <c r="O1095" i="1" s="1"/>
  <c r="O1096" i="1" a="1"/>
  <c r="O1096" i="1" s="1"/>
  <c r="O1097" i="1" a="1"/>
  <c r="O1097" i="1" s="1"/>
  <c r="O1098" i="1" a="1"/>
  <c r="O1098" i="1" s="1"/>
  <c r="O1099" i="1" a="1"/>
  <c r="O1099" i="1" s="1"/>
  <c r="O1100" i="1" a="1"/>
  <c r="O1100" i="1" s="1"/>
  <c r="O1101" i="1" a="1"/>
  <c r="O1101" i="1" s="1"/>
  <c r="O1102" i="1" a="1"/>
  <c r="O1102" i="1" s="1"/>
  <c r="O1103" i="1" a="1"/>
  <c r="O1103" i="1" s="1"/>
  <c r="O1104" i="1" a="1"/>
  <c r="O1104" i="1" s="1"/>
  <c r="O1105" i="1" a="1"/>
  <c r="O1105" i="1" s="1"/>
  <c r="O1106" i="1" a="1"/>
  <c r="O1106" i="1" s="1"/>
  <c r="O1107" i="1" a="1"/>
  <c r="O1107" i="1" s="1"/>
  <c r="O1108" i="1" a="1"/>
  <c r="O1108" i="1" s="1"/>
  <c r="O1109" i="1" a="1"/>
  <c r="O1109" i="1" s="1"/>
  <c r="O1110" i="1" a="1"/>
  <c r="O1110" i="1" s="1"/>
  <c r="O1111" i="1" a="1"/>
  <c r="O1111" i="1" s="1"/>
  <c r="O1112" i="1" a="1"/>
  <c r="O1112" i="1" s="1"/>
  <c r="O1113" i="1" a="1"/>
  <c r="O1113" i="1" s="1"/>
  <c r="O1114" i="1" a="1"/>
  <c r="O1114" i="1" s="1"/>
  <c r="O1115" i="1" a="1"/>
  <c r="O1115" i="1" s="1"/>
  <c r="O1116" i="1" a="1"/>
  <c r="O1116" i="1" s="1"/>
  <c r="O1117" i="1" a="1"/>
  <c r="O1117" i="1" s="1"/>
  <c r="O1118" i="1" a="1"/>
  <c r="O1118" i="1" s="1"/>
  <c r="O1119" i="1" a="1"/>
  <c r="O1119" i="1" s="1"/>
  <c r="O1120" i="1" a="1"/>
  <c r="O1120" i="1" s="1"/>
  <c r="O1121" i="1" a="1"/>
  <c r="O1121" i="1" s="1"/>
  <c r="O1122" i="1" a="1"/>
  <c r="O1122" i="1" s="1"/>
  <c r="O1123" i="1" a="1"/>
  <c r="O1123" i="1" s="1"/>
  <c r="O1124" i="1" a="1"/>
  <c r="O1124" i="1" s="1"/>
  <c r="O1125" i="1" a="1"/>
  <c r="O1125" i="1" s="1"/>
  <c r="O1126" i="1" a="1"/>
  <c r="O1126" i="1" s="1"/>
  <c r="O1127" i="1" a="1"/>
  <c r="O1127" i="1" s="1"/>
  <c r="O1128" i="1" a="1"/>
  <c r="O1128" i="1" s="1"/>
  <c r="O1129" i="1" a="1"/>
  <c r="O1129" i="1" s="1"/>
  <c r="O1130" i="1" a="1"/>
  <c r="O1130" i="1" s="1"/>
  <c r="O1131" i="1" a="1"/>
  <c r="O1131" i="1" s="1"/>
  <c r="O1132" i="1" a="1"/>
  <c r="O1132" i="1" s="1"/>
  <c r="O1133" i="1" a="1"/>
  <c r="O1133" i="1" s="1"/>
  <c r="O1134" i="1" a="1"/>
  <c r="O1134" i="1" s="1"/>
  <c r="O1135" i="1" a="1"/>
  <c r="O1135" i="1" s="1"/>
  <c r="O1136" i="1" a="1"/>
  <c r="O1136" i="1" s="1"/>
  <c r="O1137" i="1" a="1"/>
  <c r="O1137" i="1" s="1"/>
  <c r="O1138" i="1" a="1"/>
  <c r="O1138" i="1" s="1"/>
  <c r="O1139" i="1" a="1"/>
  <c r="O1139" i="1" s="1"/>
  <c r="O1140" i="1" a="1"/>
  <c r="O1140" i="1" s="1"/>
  <c r="O1141" i="1" a="1"/>
  <c r="O1141" i="1" s="1"/>
  <c r="O1142" i="1" a="1"/>
  <c r="O1142" i="1" s="1"/>
  <c r="O1143" i="1" a="1"/>
  <c r="O1143" i="1" s="1"/>
  <c r="O1144" i="1" a="1"/>
  <c r="O1144" i="1" s="1"/>
  <c r="O1145" i="1" a="1"/>
  <c r="O1145" i="1" s="1"/>
  <c r="O1146" i="1" a="1"/>
  <c r="O1146" i="1" s="1"/>
  <c r="O1147" i="1" a="1"/>
  <c r="O1147" i="1" s="1"/>
  <c r="O1148" i="1" a="1"/>
  <c r="O1148" i="1" s="1"/>
  <c r="O1149" i="1" a="1"/>
  <c r="O1149" i="1" s="1"/>
  <c r="O1150" i="1" a="1"/>
  <c r="O1150" i="1" s="1"/>
  <c r="O1151" i="1" a="1"/>
  <c r="O1151" i="1" s="1"/>
  <c r="O1152" i="1" a="1"/>
  <c r="O1152" i="1" s="1"/>
  <c r="O1153" i="1" a="1"/>
  <c r="O1153" i="1" s="1"/>
  <c r="O1154" i="1" a="1"/>
  <c r="O1154" i="1" s="1"/>
  <c r="O1155" i="1" a="1"/>
  <c r="O1155" i="1" s="1"/>
  <c r="O1156" i="1" a="1"/>
  <c r="O1156" i="1" s="1"/>
  <c r="O1157" i="1" a="1"/>
  <c r="O1157" i="1" s="1"/>
  <c r="O1158" i="1" a="1"/>
  <c r="O1158" i="1" s="1"/>
  <c r="O1159" i="1" a="1"/>
  <c r="O1159" i="1" s="1"/>
  <c r="O1160" i="1" a="1"/>
  <c r="O1160" i="1" s="1"/>
  <c r="O1161" i="1" a="1"/>
  <c r="O1161" i="1" s="1"/>
  <c r="O1162" i="1" a="1"/>
  <c r="O1162" i="1" s="1"/>
  <c r="O1163" i="1" a="1"/>
  <c r="O1163" i="1" s="1"/>
  <c r="O1164" i="1" a="1"/>
  <c r="O1164" i="1" s="1"/>
  <c r="O1165" i="1" a="1"/>
  <c r="O1165" i="1" s="1"/>
  <c r="O1166" i="1" a="1"/>
  <c r="O1166" i="1" s="1"/>
  <c r="O1167" i="1" a="1"/>
  <c r="O1167" i="1" s="1"/>
  <c r="O1168" i="1" a="1"/>
  <c r="O1168" i="1" s="1"/>
  <c r="O1169" i="1" a="1"/>
  <c r="O1169" i="1" s="1"/>
  <c r="O1170" i="1" a="1"/>
  <c r="O1170" i="1" s="1"/>
  <c r="O1171" i="1" a="1"/>
  <c r="O1171" i="1" s="1"/>
  <c r="O1172" i="1" a="1"/>
  <c r="O1172" i="1" s="1"/>
  <c r="O1173" i="1" a="1"/>
  <c r="O1173" i="1" s="1"/>
  <c r="O1174" i="1" a="1"/>
  <c r="O1174" i="1" s="1"/>
  <c r="O1175" i="1" a="1"/>
  <c r="O1175" i="1" s="1"/>
  <c r="O1176" i="1" a="1"/>
  <c r="O1176" i="1" s="1"/>
  <c r="O1177" i="1" a="1"/>
  <c r="O1177" i="1" s="1"/>
  <c r="O1178" i="1" a="1"/>
  <c r="O1178" i="1" s="1"/>
  <c r="O1179" i="1" a="1"/>
  <c r="O1179" i="1" s="1"/>
  <c r="O1180" i="1" a="1"/>
  <c r="O1180" i="1" s="1"/>
  <c r="O1181" i="1" a="1"/>
  <c r="O1181" i="1" s="1"/>
  <c r="O1182" i="1" a="1"/>
  <c r="O1182" i="1" s="1"/>
  <c r="O1183" i="1" a="1"/>
  <c r="O1183" i="1" s="1"/>
  <c r="O1184" i="1" a="1"/>
  <c r="O1184" i="1" s="1"/>
  <c r="O1185" i="1" a="1"/>
  <c r="O1185" i="1" s="1"/>
  <c r="O1186" i="1" a="1"/>
  <c r="O1186" i="1" s="1"/>
  <c r="O1187" i="1" a="1"/>
  <c r="O1187" i="1" s="1"/>
  <c r="O1188" i="1" a="1"/>
  <c r="O1188" i="1" s="1"/>
  <c r="O1189" i="1" a="1"/>
  <c r="O1189" i="1" s="1"/>
  <c r="O1190" i="1" a="1"/>
  <c r="O1190" i="1" s="1"/>
  <c r="O1191" i="1" a="1"/>
  <c r="O1191" i="1" s="1"/>
  <c r="O1192" i="1" a="1"/>
  <c r="O1192" i="1" s="1"/>
  <c r="O1193" i="1" a="1"/>
  <c r="O1193" i="1" s="1"/>
  <c r="O1194" i="1" a="1"/>
  <c r="O1194" i="1" s="1"/>
  <c r="O1195" i="1" a="1"/>
  <c r="O1195" i="1" s="1"/>
  <c r="O1196" i="1" a="1"/>
  <c r="O1196" i="1" s="1"/>
  <c r="O1197" i="1" a="1"/>
  <c r="O1197" i="1" s="1"/>
  <c r="O1198" i="1" a="1"/>
  <c r="O1198" i="1" s="1"/>
  <c r="O1199" i="1" a="1"/>
  <c r="O1199" i="1" s="1"/>
  <c r="O1200" i="1" a="1"/>
  <c r="O1200" i="1" s="1"/>
  <c r="O1201" i="1" a="1"/>
  <c r="O1201" i="1" s="1"/>
  <c r="O1202" i="1" a="1"/>
  <c r="O1202" i="1" s="1"/>
  <c r="O1203" i="1" a="1"/>
  <c r="O1203" i="1" s="1"/>
  <c r="O1204" i="1" a="1"/>
  <c r="O1204" i="1" s="1"/>
  <c r="O1205" i="1" a="1"/>
  <c r="O1205" i="1" s="1"/>
  <c r="O1206" i="1" a="1"/>
  <c r="O1206" i="1" s="1"/>
  <c r="O1207" i="1" a="1"/>
  <c r="O1207" i="1" s="1"/>
  <c r="O1208" i="1" a="1"/>
  <c r="O1208" i="1" s="1"/>
  <c r="O1209" i="1" a="1"/>
  <c r="O1209" i="1" s="1"/>
  <c r="O1210" i="1" a="1"/>
  <c r="O1210" i="1" s="1"/>
  <c r="O1211" i="1" a="1"/>
  <c r="O1211" i="1" s="1"/>
  <c r="O1212" i="1" a="1"/>
  <c r="O1212" i="1" s="1"/>
  <c r="O1213" i="1" a="1"/>
  <c r="O1213" i="1" s="1"/>
  <c r="O1214" i="1" a="1"/>
  <c r="O1214" i="1" s="1"/>
  <c r="O1215" i="1" a="1"/>
  <c r="O1215" i="1" s="1"/>
  <c r="O1216" i="1" a="1"/>
  <c r="O1216" i="1" s="1"/>
  <c r="O1217" i="1" a="1"/>
  <c r="O1217" i="1" s="1"/>
  <c r="O1218" i="1" a="1"/>
  <c r="O1218" i="1" s="1"/>
  <c r="O1219" i="1" a="1"/>
  <c r="O1219" i="1" s="1"/>
  <c r="O1220" i="1" a="1"/>
  <c r="O1220" i="1" s="1"/>
  <c r="O1221" i="1" a="1"/>
  <c r="O1221" i="1" s="1"/>
  <c r="O1222" i="1" a="1"/>
  <c r="O1222" i="1" s="1"/>
  <c r="O1223" i="1" a="1"/>
  <c r="O1223" i="1" s="1"/>
  <c r="O1224" i="1" a="1"/>
  <c r="O1224" i="1" s="1"/>
  <c r="O1225" i="1" a="1"/>
  <c r="O1225" i="1" s="1"/>
  <c r="O1226" i="1" a="1"/>
  <c r="O1226" i="1" s="1"/>
  <c r="O1227" i="1" a="1"/>
  <c r="O1227" i="1" s="1"/>
  <c r="O1228" i="1" a="1"/>
  <c r="O1228" i="1" s="1"/>
  <c r="O1229" i="1" a="1"/>
  <c r="O1229" i="1" s="1"/>
  <c r="O1230" i="1" a="1"/>
  <c r="O1230" i="1" s="1"/>
  <c r="O1231" i="1" a="1"/>
  <c r="O1231" i="1" s="1"/>
  <c r="O1232" i="1" a="1"/>
  <c r="O1232" i="1" s="1"/>
  <c r="O1233" i="1" a="1"/>
  <c r="O1233" i="1" s="1"/>
  <c r="O1234" i="1" a="1"/>
  <c r="O1234" i="1" s="1"/>
  <c r="O1235" i="1" a="1"/>
  <c r="O1235" i="1" s="1"/>
  <c r="O1236" i="1" a="1"/>
  <c r="O1236" i="1" s="1"/>
  <c r="O1237" i="1" a="1"/>
  <c r="O1237" i="1" s="1"/>
  <c r="O1238" i="1" a="1"/>
  <c r="O1238" i="1" s="1"/>
  <c r="O1239" i="1" a="1"/>
  <c r="O1239" i="1" s="1"/>
  <c r="O1240" i="1" a="1"/>
  <c r="O1240" i="1" s="1"/>
  <c r="O1241" i="1" a="1"/>
  <c r="O1241" i="1" s="1"/>
  <c r="O1242" i="1" a="1"/>
  <c r="O1242" i="1" s="1"/>
  <c r="O1243" i="1" a="1"/>
  <c r="O1243" i="1" s="1"/>
  <c r="O1244" i="1" a="1"/>
  <c r="O1244" i="1" s="1"/>
  <c r="O1245" i="1" a="1"/>
  <c r="O1245" i="1" s="1"/>
  <c r="O1246" i="1" a="1"/>
  <c r="O1246" i="1" s="1"/>
  <c r="O1247" i="1" a="1"/>
  <c r="O1247" i="1" s="1"/>
  <c r="O1248" i="1" a="1"/>
  <c r="O1248" i="1" s="1"/>
  <c r="O1249" i="1" a="1"/>
  <c r="O1249" i="1" s="1"/>
  <c r="O1250" i="1" a="1"/>
  <c r="O1250" i="1" s="1"/>
  <c r="O1251" i="1" a="1"/>
  <c r="O1251" i="1" s="1"/>
  <c r="O1252" i="1" a="1"/>
  <c r="O1252" i="1" s="1"/>
  <c r="O1253" i="1" a="1"/>
  <c r="O1253" i="1" s="1"/>
  <c r="O1254" i="1" a="1"/>
  <c r="O1254" i="1" s="1"/>
  <c r="O1255" i="1" a="1"/>
  <c r="O1255" i="1" s="1"/>
  <c r="O1256" i="1" a="1"/>
  <c r="O1256" i="1" s="1"/>
  <c r="O1257" i="1" a="1"/>
  <c r="O1257" i="1" s="1"/>
  <c r="O1258" i="1" a="1"/>
  <c r="O1258" i="1" s="1"/>
  <c r="O1259" i="1" a="1"/>
  <c r="O1259" i="1" s="1"/>
  <c r="O1260" i="1" a="1"/>
  <c r="O1260" i="1" s="1"/>
  <c r="O1261" i="1" a="1"/>
  <c r="O1261" i="1" s="1"/>
  <c r="O1262" i="1" a="1"/>
  <c r="O1262" i="1" s="1"/>
  <c r="O1263" i="1" a="1"/>
  <c r="O1263" i="1" s="1"/>
  <c r="O1264" i="1" a="1"/>
  <c r="O1264" i="1" s="1"/>
  <c r="O1265" i="1" a="1"/>
  <c r="O1265" i="1" s="1"/>
  <c r="O1266" i="1" a="1"/>
  <c r="O1266" i="1" s="1"/>
  <c r="O1267" i="1" a="1"/>
  <c r="O1267" i="1" s="1"/>
  <c r="O1268" i="1" a="1"/>
  <c r="O1268" i="1" s="1"/>
  <c r="O1269" i="1" a="1"/>
  <c r="O1269" i="1" s="1"/>
  <c r="O1270" i="1" a="1"/>
  <c r="O1270" i="1" s="1"/>
  <c r="O1271" i="1" a="1"/>
  <c r="O1271" i="1" s="1"/>
  <c r="O1272" i="1" a="1"/>
  <c r="O1272" i="1" s="1"/>
  <c r="O1273" i="1" a="1"/>
  <c r="O1273" i="1" s="1"/>
  <c r="O1274" i="1" a="1"/>
  <c r="O1274" i="1" s="1"/>
  <c r="O1275" i="1" a="1"/>
  <c r="O1275" i="1" s="1"/>
  <c r="O1276" i="1" a="1"/>
  <c r="O1276" i="1" s="1"/>
  <c r="O1277" i="1" a="1"/>
  <c r="O1277" i="1" s="1"/>
  <c r="O1278" i="1" a="1"/>
  <c r="O1278" i="1" s="1"/>
  <c r="O1279" i="1" a="1"/>
  <c r="O1279" i="1" s="1"/>
  <c r="O1280" i="1" a="1"/>
  <c r="O1280" i="1" s="1"/>
  <c r="O1281" i="1" a="1"/>
  <c r="O1281" i="1" s="1"/>
  <c r="O1282" i="1" a="1"/>
  <c r="O1282" i="1" s="1"/>
  <c r="O1283" i="1" a="1"/>
  <c r="O1283" i="1" s="1"/>
  <c r="O1284" i="1" a="1"/>
  <c r="O1284" i="1" s="1"/>
  <c r="O1285" i="1" a="1"/>
  <c r="O1285" i="1" s="1"/>
  <c r="O1286" i="1" a="1"/>
  <c r="O1286" i="1" s="1"/>
  <c r="O1287" i="1" a="1"/>
  <c r="O1287" i="1" s="1"/>
  <c r="O1288" i="1" a="1"/>
  <c r="O1288" i="1" s="1"/>
  <c r="O1289" i="1" a="1"/>
  <c r="O1289" i="1" s="1"/>
  <c r="O1290" i="1" a="1"/>
  <c r="O1290" i="1" s="1"/>
  <c r="O1291" i="1" a="1"/>
  <c r="O1291" i="1" s="1"/>
  <c r="O1292" i="1" a="1"/>
  <c r="O1292" i="1" s="1"/>
  <c r="O1293" i="1" a="1"/>
  <c r="O1293" i="1" s="1"/>
  <c r="O1294" i="1" a="1"/>
  <c r="O1294" i="1" s="1"/>
  <c r="O1295" i="1" a="1"/>
  <c r="O1295" i="1" s="1"/>
  <c r="O1296" i="1" a="1"/>
  <c r="O1296" i="1" s="1"/>
  <c r="O1297" i="1" a="1"/>
  <c r="O1297" i="1" s="1"/>
  <c r="O1298" i="1" a="1"/>
  <c r="O1298" i="1" s="1"/>
  <c r="O1299" i="1" a="1"/>
  <c r="O1299" i="1" s="1"/>
  <c r="O1300" i="1" a="1"/>
  <c r="O1300" i="1" s="1"/>
  <c r="O1301" i="1" a="1"/>
  <c r="O1301" i="1" s="1"/>
  <c r="O1302" i="1" a="1"/>
  <c r="O1302" i="1" s="1"/>
  <c r="O1303" i="1" a="1"/>
  <c r="O1303" i="1" s="1"/>
  <c r="O1304" i="1" a="1"/>
  <c r="O1304" i="1" s="1"/>
  <c r="O1305" i="1" a="1"/>
  <c r="O1305" i="1" s="1"/>
  <c r="O1306" i="1" a="1"/>
  <c r="O1306" i="1" s="1"/>
  <c r="O1307" i="1" a="1"/>
  <c r="O1307" i="1" s="1"/>
  <c r="O1308" i="1" a="1"/>
  <c r="O1308" i="1" s="1"/>
  <c r="O1309" i="1" a="1"/>
  <c r="O1309" i="1" s="1"/>
  <c r="O1310" i="1" a="1"/>
  <c r="O1310" i="1" s="1"/>
  <c r="O1311" i="1" a="1"/>
  <c r="O1311" i="1" s="1"/>
  <c r="O1312" i="1" a="1"/>
  <c r="O1312" i="1" s="1"/>
  <c r="O1313" i="1" a="1"/>
  <c r="O1313" i="1" s="1"/>
  <c r="O1314" i="1" a="1"/>
  <c r="O1314" i="1" s="1"/>
  <c r="O1315" i="1" a="1"/>
  <c r="O1315" i="1" s="1"/>
  <c r="O1316" i="1" a="1"/>
  <c r="O1316" i="1" s="1"/>
  <c r="O1317" i="1" a="1"/>
  <c r="O1317" i="1" s="1"/>
  <c r="O1318" i="1" a="1"/>
  <c r="O1318" i="1" s="1"/>
  <c r="O1319" i="1" a="1"/>
  <c r="O1319" i="1" s="1"/>
  <c r="O1320" i="1" a="1"/>
  <c r="O1320" i="1" s="1"/>
  <c r="O1321" i="1" a="1"/>
  <c r="O1321" i="1" s="1"/>
  <c r="O1322" i="1" a="1"/>
  <c r="O1322" i="1" s="1"/>
  <c r="O1323" i="1" a="1"/>
  <c r="O1323" i="1" s="1"/>
  <c r="O1324" i="1" a="1"/>
  <c r="O1324" i="1" s="1"/>
  <c r="O1325" i="1" a="1"/>
  <c r="O1325" i="1" s="1"/>
  <c r="O1326" i="1" a="1"/>
  <c r="O1326" i="1" s="1"/>
  <c r="O1327" i="1" a="1"/>
  <c r="O1327" i="1" s="1"/>
  <c r="O1328" i="1" a="1"/>
  <c r="O1328" i="1" s="1"/>
  <c r="O1329" i="1" a="1"/>
  <c r="O1329" i="1" s="1"/>
  <c r="O1330" i="1" a="1"/>
  <c r="O1330" i="1" s="1"/>
  <c r="O1331" i="1" a="1"/>
  <c r="O1331" i="1" s="1"/>
  <c r="O1332" i="1" a="1"/>
  <c r="O1332" i="1" s="1"/>
  <c r="O1333" i="1" a="1"/>
  <c r="O1333" i="1" s="1"/>
  <c r="O1334" i="1" a="1"/>
  <c r="O1334" i="1" s="1"/>
  <c r="O1335" i="1" a="1"/>
  <c r="O1335" i="1" s="1"/>
  <c r="O1336" i="1" a="1"/>
  <c r="O1336" i="1" s="1"/>
  <c r="O1337" i="1" a="1"/>
  <c r="O1337" i="1" s="1"/>
  <c r="O1338" i="1" a="1"/>
  <c r="O1338" i="1" s="1"/>
  <c r="O1339" i="1" a="1"/>
  <c r="O1339" i="1" s="1"/>
  <c r="O1340" i="1" a="1"/>
  <c r="O1340" i="1" s="1"/>
  <c r="O1341" i="1" a="1"/>
  <c r="O1341" i="1" s="1"/>
  <c r="O1342" i="1" a="1"/>
  <c r="O1342" i="1" s="1"/>
  <c r="O1343" i="1" a="1"/>
  <c r="O1343" i="1" s="1"/>
  <c r="O1344" i="1" a="1"/>
  <c r="O1344" i="1" s="1"/>
  <c r="O1345" i="1" a="1"/>
  <c r="O1345" i="1" s="1"/>
  <c r="O1346" i="1" a="1"/>
  <c r="O1346" i="1" s="1"/>
  <c r="O1347" i="1" a="1"/>
  <c r="O1347" i="1" s="1"/>
  <c r="O1348" i="1" a="1"/>
  <c r="O1348" i="1" s="1"/>
  <c r="O1349" i="1" a="1"/>
  <c r="O1349" i="1" s="1"/>
  <c r="O1350" i="1" a="1"/>
  <c r="O1350" i="1" s="1"/>
  <c r="O1351" i="1" a="1"/>
  <c r="O1351" i="1" s="1"/>
  <c r="O1352" i="1" a="1"/>
  <c r="O1352" i="1" s="1"/>
  <c r="O1353" i="1" a="1"/>
  <c r="O1353" i="1" s="1"/>
  <c r="O1354" i="1" a="1"/>
  <c r="O1354" i="1" s="1"/>
  <c r="O1355" i="1" a="1"/>
  <c r="O1355" i="1" s="1"/>
  <c r="O1356" i="1" a="1"/>
  <c r="O1356" i="1" s="1"/>
  <c r="O1357" i="1" a="1"/>
  <c r="O1357" i="1" s="1"/>
  <c r="O1358" i="1" a="1"/>
  <c r="O1358" i="1" s="1"/>
  <c r="O1359" i="1" a="1"/>
  <c r="O1359" i="1" s="1"/>
  <c r="O1360" i="1" a="1"/>
  <c r="O1360" i="1" s="1"/>
  <c r="O1361" i="1" a="1"/>
  <c r="O1361" i="1" s="1"/>
  <c r="O1362" i="1" a="1"/>
  <c r="O1362" i="1" s="1"/>
  <c r="O1363" i="1" a="1"/>
  <c r="O1363" i="1" s="1"/>
  <c r="O1364" i="1" a="1"/>
  <c r="O1364" i="1" s="1"/>
  <c r="O1365" i="1" a="1"/>
  <c r="O1365" i="1" s="1"/>
  <c r="O1366" i="1" a="1"/>
  <c r="O1366" i="1" s="1"/>
  <c r="O1367" i="1" a="1"/>
  <c r="O1367" i="1" s="1"/>
  <c r="O1368" i="1" a="1"/>
  <c r="O1368" i="1" s="1"/>
  <c r="O1369" i="1" a="1"/>
  <c r="O1369" i="1" s="1"/>
  <c r="O1370" i="1" a="1"/>
  <c r="O1370" i="1" s="1"/>
  <c r="O1371" i="1" a="1"/>
  <c r="O1371" i="1" s="1"/>
  <c r="O1372" i="1" a="1"/>
  <c r="O1372" i="1" s="1"/>
  <c r="O1373" i="1" a="1"/>
  <c r="O1373" i="1" s="1"/>
  <c r="O1374" i="1" a="1"/>
  <c r="O1374" i="1" s="1"/>
  <c r="O1375" i="1" a="1"/>
  <c r="O1375" i="1" s="1"/>
  <c r="O1376" i="1" a="1"/>
  <c r="O1376" i="1" s="1"/>
  <c r="O1377" i="1" a="1"/>
  <c r="O1377" i="1" s="1"/>
  <c r="O1378" i="1" a="1"/>
  <c r="O1378" i="1" s="1"/>
  <c r="O1379" i="1" a="1"/>
  <c r="O1379" i="1" s="1"/>
  <c r="O1380" i="1" a="1"/>
  <c r="O1380" i="1" s="1"/>
  <c r="O1381" i="1" a="1"/>
  <c r="O1381" i="1" s="1"/>
  <c r="O1382" i="1" a="1"/>
  <c r="O1382" i="1" s="1"/>
  <c r="O1383" i="1" a="1"/>
  <c r="O1383" i="1" s="1"/>
  <c r="O1384" i="1" a="1"/>
  <c r="O1384" i="1" s="1"/>
  <c r="O1385" i="1" a="1"/>
  <c r="O1385" i="1" s="1"/>
  <c r="O1386" i="1" a="1"/>
  <c r="O1386" i="1" s="1"/>
  <c r="O1387" i="1" a="1"/>
  <c r="O1387" i="1" s="1"/>
  <c r="O1388" i="1" a="1"/>
  <c r="O1388" i="1" s="1"/>
  <c r="O1389" i="1" a="1"/>
  <c r="O1389" i="1" s="1"/>
  <c r="O1390" i="1" a="1"/>
  <c r="O1390" i="1" s="1"/>
  <c r="O1391" i="1" a="1"/>
  <c r="O1391" i="1" s="1"/>
  <c r="O1392" i="1" a="1"/>
  <c r="O1392" i="1" s="1"/>
  <c r="O1393" i="1" a="1"/>
  <c r="O1393" i="1" s="1"/>
  <c r="O1394" i="1" a="1"/>
  <c r="O1394" i="1" s="1"/>
  <c r="O1395" i="1" a="1"/>
  <c r="O1395" i="1" s="1"/>
  <c r="O1396" i="1" a="1"/>
  <c r="O1396" i="1" s="1"/>
  <c r="O1397" i="1" a="1"/>
  <c r="O1397" i="1" s="1"/>
  <c r="O1398" i="1" a="1"/>
  <c r="O1398" i="1" s="1"/>
  <c r="O1399" i="1" a="1"/>
  <c r="O1399" i="1" s="1"/>
  <c r="O1400" i="1" a="1"/>
  <c r="O1400" i="1" s="1"/>
  <c r="O1401" i="1" a="1"/>
  <c r="O1401" i="1" s="1"/>
  <c r="O1402" i="1" a="1"/>
  <c r="O1402" i="1" s="1"/>
  <c r="O1403" i="1" a="1"/>
  <c r="O1403" i="1" s="1"/>
  <c r="O1404" i="1" a="1"/>
  <c r="O1404" i="1" s="1"/>
  <c r="O1405" i="1" a="1"/>
  <c r="O1405" i="1" s="1"/>
  <c r="O1406" i="1" a="1"/>
  <c r="O1406" i="1" s="1"/>
  <c r="O1407" i="1" a="1"/>
  <c r="O1407" i="1" s="1"/>
  <c r="O1408" i="1" a="1"/>
  <c r="O1408" i="1" s="1"/>
  <c r="O1409" i="1" a="1"/>
  <c r="O1409" i="1" s="1"/>
  <c r="O1410" i="1" a="1"/>
  <c r="O1410" i="1" s="1"/>
  <c r="O1411" i="1" a="1"/>
  <c r="O1411" i="1" s="1"/>
  <c r="O1412" i="1" a="1"/>
  <c r="O1412" i="1" s="1"/>
  <c r="O1413" i="1" a="1"/>
  <c r="O1413" i="1" s="1"/>
  <c r="O1414" i="1" a="1"/>
  <c r="O1414" i="1" s="1"/>
  <c r="O1415" i="1" a="1"/>
  <c r="O1415" i="1" s="1"/>
  <c r="O1416" i="1" a="1"/>
  <c r="O1416" i="1" s="1"/>
  <c r="O1417" i="1" a="1"/>
  <c r="O1417" i="1" s="1"/>
  <c r="O1418" i="1" a="1"/>
  <c r="O1418" i="1" s="1"/>
  <c r="O1419" i="1" a="1"/>
  <c r="O1419" i="1" s="1"/>
  <c r="O1420" i="1" a="1"/>
  <c r="O1420" i="1" s="1"/>
  <c r="O1421" i="1" a="1"/>
  <c r="O1421" i="1" s="1"/>
  <c r="O1422" i="1" a="1"/>
  <c r="O1422" i="1" s="1"/>
  <c r="O1423" i="1" a="1"/>
  <c r="O1423" i="1" s="1"/>
  <c r="O1424" i="1" a="1"/>
  <c r="O1424" i="1" s="1"/>
  <c r="O1425" i="1" a="1"/>
  <c r="O1425" i="1" s="1"/>
  <c r="O1426" i="1" a="1"/>
  <c r="O1426" i="1" s="1"/>
  <c r="O1427" i="1" a="1"/>
  <c r="O1427" i="1" s="1"/>
  <c r="O1428" i="1" a="1"/>
  <c r="O1428" i="1" s="1"/>
  <c r="O1429" i="1" a="1"/>
  <c r="O1429" i="1" s="1"/>
  <c r="O1430" i="1" a="1"/>
  <c r="O1430" i="1" s="1"/>
  <c r="O1431" i="1" a="1"/>
  <c r="O1431" i="1" s="1"/>
  <c r="O1432" i="1" a="1"/>
  <c r="O1432" i="1" s="1"/>
  <c r="O1433" i="1" a="1"/>
  <c r="O1433" i="1" s="1"/>
  <c r="O1434" i="1" a="1"/>
  <c r="O1434" i="1" s="1"/>
  <c r="O1435" i="1" a="1"/>
  <c r="O1435" i="1" s="1"/>
  <c r="O1436" i="1" a="1"/>
  <c r="O1436" i="1" s="1"/>
  <c r="O1437" i="1" a="1"/>
  <c r="O1437" i="1" s="1"/>
  <c r="O1438" i="1" a="1"/>
  <c r="O1438" i="1" s="1"/>
  <c r="O1439" i="1" a="1"/>
  <c r="O1439" i="1" s="1"/>
  <c r="O1440" i="1" a="1"/>
  <c r="O1440" i="1" s="1"/>
  <c r="O1441" i="1" a="1"/>
  <c r="O1441" i="1" s="1"/>
  <c r="O1442" i="1" a="1"/>
  <c r="O1442" i="1" s="1"/>
  <c r="O1443" i="1" a="1"/>
  <c r="O1443" i="1" s="1"/>
  <c r="O1444" i="1" a="1"/>
  <c r="O1444" i="1" s="1"/>
  <c r="O1445" i="1" a="1"/>
  <c r="O1445" i="1" s="1"/>
  <c r="O1446" i="1" a="1"/>
  <c r="O1446" i="1" s="1"/>
  <c r="O1447" i="1" a="1"/>
  <c r="O1447" i="1" s="1"/>
  <c r="O1448" i="1" a="1"/>
  <c r="O1448" i="1" s="1"/>
  <c r="O1449" i="1" a="1"/>
  <c r="O1449" i="1" s="1"/>
  <c r="O1450" i="1" a="1"/>
  <c r="O1450" i="1" s="1"/>
  <c r="O1451" i="1" a="1"/>
  <c r="O1451" i="1" s="1"/>
  <c r="O1452" i="1" a="1"/>
  <c r="O1452" i="1" s="1"/>
  <c r="O1453" i="1" a="1"/>
  <c r="O1453" i="1" s="1"/>
  <c r="O1454" i="1" a="1"/>
  <c r="O1454" i="1" s="1"/>
  <c r="O1455" i="1" a="1"/>
  <c r="O1455" i="1" s="1"/>
  <c r="O1456" i="1" a="1"/>
  <c r="O1456" i="1" s="1"/>
  <c r="O1457" i="1" a="1"/>
  <c r="O1457" i="1" s="1"/>
  <c r="O1458" i="1" a="1"/>
  <c r="O1458" i="1" s="1"/>
  <c r="O1459" i="1" a="1"/>
  <c r="O1459" i="1" s="1"/>
  <c r="O1460" i="1" a="1"/>
  <c r="O1460" i="1" s="1"/>
  <c r="O1461" i="1" a="1"/>
  <c r="O1461" i="1" s="1"/>
  <c r="O1462" i="1" a="1"/>
  <c r="O1462" i="1" s="1"/>
  <c r="O1463" i="1" a="1"/>
  <c r="O1463" i="1" s="1"/>
  <c r="O1464" i="1" a="1"/>
  <c r="O1464" i="1" s="1"/>
  <c r="O1465" i="1" a="1"/>
  <c r="O1465" i="1" s="1"/>
  <c r="O1466" i="1" a="1"/>
  <c r="O1466" i="1" s="1"/>
  <c r="O1467" i="1" a="1"/>
  <c r="O1467" i="1" s="1"/>
  <c r="O1468" i="1" a="1"/>
  <c r="O1468" i="1" s="1"/>
  <c r="O1469" i="1" a="1"/>
  <c r="O1469" i="1" s="1"/>
  <c r="O1470" i="1" a="1"/>
  <c r="O1470" i="1" s="1"/>
  <c r="O1471" i="1" a="1"/>
  <c r="O1471" i="1" s="1"/>
  <c r="O1472" i="1" a="1"/>
  <c r="O1472" i="1" s="1"/>
  <c r="O1473" i="1" a="1"/>
  <c r="O1473" i="1" s="1"/>
  <c r="O1474" i="1" a="1"/>
  <c r="O1474" i="1" s="1"/>
  <c r="O1475" i="1" a="1"/>
  <c r="O1475" i="1" s="1"/>
  <c r="O1476" i="1" a="1"/>
  <c r="O1476" i="1" s="1"/>
  <c r="O1477" i="1" a="1"/>
  <c r="O1477" i="1" s="1"/>
  <c r="O1478" i="1" a="1"/>
  <c r="O1478" i="1" s="1"/>
  <c r="O1479" i="1" a="1"/>
  <c r="O1479" i="1" s="1"/>
  <c r="O1480" i="1" a="1"/>
  <c r="O1480" i="1" s="1"/>
  <c r="O1481" i="1" a="1"/>
  <c r="O1481" i="1" s="1"/>
  <c r="O1482" i="1" a="1"/>
  <c r="O1482" i="1" s="1"/>
  <c r="O1483" i="1" a="1"/>
  <c r="O1483" i="1" s="1"/>
  <c r="O1484" i="1" a="1"/>
  <c r="O1484" i="1" s="1"/>
  <c r="O1485" i="1" a="1"/>
  <c r="O1485" i="1" s="1"/>
  <c r="O1486" i="1" a="1"/>
  <c r="O1486" i="1" s="1"/>
  <c r="O1487" i="1" a="1"/>
  <c r="O1487" i="1" s="1"/>
  <c r="O1488" i="1" a="1"/>
  <c r="O1488" i="1" s="1"/>
  <c r="O1489" i="1" a="1"/>
  <c r="O1489" i="1" s="1"/>
  <c r="O1490" i="1" a="1"/>
  <c r="O1490" i="1" s="1"/>
  <c r="O1491" i="1" a="1"/>
  <c r="O1491" i="1" s="1"/>
  <c r="O1492" i="1" a="1"/>
  <c r="O1492" i="1" s="1"/>
  <c r="O1493" i="1" a="1"/>
  <c r="O1493" i="1" s="1"/>
  <c r="O1494" i="1" a="1"/>
  <c r="O1494" i="1" s="1"/>
  <c r="O1495" i="1" a="1"/>
  <c r="O1495" i="1" s="1"/>
  <c r="O1496" i="1" a="1"/>
  <c r="O1496" i="1" s="1"/>
  <c r="O1497" i="1" a="1"/>
  <c r="O1497" i="1" s="1"/>
  <c r="O1498" i="1" a="1"/>
  <c r="O1498" i="1" s="1"/>
  <c r="O1499" i="1" a="1"/>
  <c r="O1499" i="1" s="1"/>
  <c r="O1500" i="1" a="1"/>
  <c r="O1500" i="1" s="1"/>
  <c r="O1501" i="1" a="1"/>
  <c r="O1501" i="1" s="1"/>
  <c r="O1502" i="1" a="1"/>
  <c r="O1502" i="1" s="1"/>
  <c r="O1503" i="1" a="1"/>
  <c r="O1503" i="1" s="1"/>
  <c r="O1504" i="1" a="1"/>
  <c r="O1504" i="1" s="1"/>
  <c r="O1505" i="1" a="1"/>
  <c r="O1505" i="1" s="1"/>
  <c r="O1506" i="1" a="1"/>
  <c r="O1506" i="1" s="1"/>
  <c r="O1507" i="1" a="1"/>
  <c r="O1507" i="1" s="1"/>
  <c r="O1508" i="1" a="1"/>
  <c r="O1508" i="1" s="1"/>
  <c r="O1509" i="1" a="1"/>
  <c r="O1509" i="1" s="1"/>
  <c r="O1510" i="1" a="1"/>
  <c r="O1510" i="1" s="1"/>
  <c r="O1511" i="1" a="1"/>
  <c r="O1511" i="1" s="1"/>
  <c r="O1512" i="1" a="1"/>
  <c r="O1512" i="1" s="1"/>
  <c r="O1513" i="1" a="1"/>
  <c r="O1513" i="1" s="1"/>
  <c r="O1514" i="1" a="1"/>
  <c r="O1514" i="1" s="1"/>
  <c r="O1515" i="1" a="1"/>
  <c r="O1515" i="1" s="1"/>
  <c r="O1516" i="1" a="1"/>
  <c r="O1516" i="1" s="1"/>
  <c r="O1517" i="1" a="1"/>
  <c r="O1517" i="1" s="1"/>
  <c r="O1518" i="1" a="1"/>
  <c r="O1518" i="1" s="1"/>
  <c r="O1519" i="1" a="1"/>
  <c r="O1519" i="1" s="1"/>
  <c r="O1520" i="1" a="1"/>
  <c r="O1520" i="1" s="1"/>
  <c r="O1521" i="1" a="1"/>
  <c r="O1521" i="1" s="1"/>
  <c r="O1522" i="1" a="1"/>
  <c r="O1522" i="1" s="1"/>
  <c r="O1523" i="1" a="1"/>
  <c r="O1523" i="1" s="1"/>
  <c r="O1524" i="1" a="1"/>
  <c r="O1524" i="1" s="1"/>
  <c r="O1525" i="1" a="1"/>
  <c r="O1525" i="1" s="1"/>
  <c r="O1526" i="1" a="1"/>
  <c r="O1526" i="1" s="1"/>
  <c r="O1527" i="1" a="1"/>
  <c r="O1527" i="1" s="1"/>
  <c r="O1528" i="1" a="1"/>
  <c r="O1528" i="1" s="1"/>
  <c r="O1529" i="1" a="1"/>
  <c r="O1529" i="1" s="1"/>
  <c r="O1530" i="1" a="1"/>
  <c r="O1530" i="1" s="1"/>
  <c r="O1531" i="1" a="1"/>
  <c r="O1531" i="1" s="1"/>
  <c r="O1532" i="1" a="1"/>
  <c r="O1532" i="1" s="1"/>
  <c r="O1533" i="1" a="1"/>
  <c r="O1533" i="1" s="1"/>
  <c r="O1534" i="1" a="1"/>
  <c r="O1534" i="1" s="1"/>
  <c r="O1535" i="1" a="1"/>
  <c r="O1535" i="1" s="1"/>
  <c r="O1536" i="1" a="1"/>
  <c r="O1536" i="1" s="1"/>
  <c r="O1537" i="1" a="1"/>
  <c r="O1537" i="1" s="1"/>
  <c r="O1538" i="1" a="1"/>
  <c r="O1538" i="1" s="1"/>
  <c r="O1539" i="1" a="1"/>
  <c r="O1539" i="1" s="1"/>
  <c r="O1540" i="1" a="1"/>
  <c r="O1540" i="1" s="1"/>
  <c r="O1541" i="1" a="1"/>
  <c r="O1541" i="1" s="1"/>
  <c r="O1542" i="1" a="1"/>
  <c r="O1542" i="1" s="1"/>
  <c r="O1543" i="1" a="1"/>
  <c r="O1543" i="1" s="1"/>
  <c r="O1544" i="1" a="1"/>
  <c r="O1544" i="1" s="1"/>
  <c r="O1545" i="1" a="1"/>
  <c r="O1545" i="1" s="1"/>
  <c r="O1546" i="1" a="1"/>
  <c r="O1546" i="1" s="1"/>
  <c r="O1547" i="1" a="1"/>
  <c r="O1547" i="1" s="1"/>
  <c r="O1548" i="1" a="1"/>
  <c r="O1548" i="1" s="1"/>
  <c r="O1549" i="1" a="1"/>
  <c r="O1549" i="1" s="1"/>
  <c r="O1550" i="1" a="1"/>
  <c r="O1550" i="1" s="1"/>
  <c r="O1551" i="1" a="1"/>
  <c r="O1551" i="1" s="1"/>
  <c r="O1552" i="1" a="1"/>
  <c r="O1552" i="1" s="1"/>
  <c r="O1553" i="1" a="1"/>
  <c r="O1553" i="1" s="1"/>
  <c r="O1554" i="1" a="1"/>
  <c r="O1554" i="1" s="1"/>
  <c r="O1555" i="1" a="1"/>
  <c r="O1555" i="1" s="1"/>
  <c r="O1556" i="1" a="1"/>
  <c r="O1556" i="1" s="1"/>
  <c r="O1557" i="1" a="1"/>
  <c r="O1557" i="1" s="1"/>
  <c r="O1558" i="1" a="1"/>
  <c r="O1558" i="1" s="1"/>
  <c r="O1559" i="1" a="1"/>
  <c r="O1559" i="1" s="1"/>
  <c r="O1560" i="1" a="1"/>
  <c r="O1560" i="1" s="1"/>
  <c r="O1561" i="1" a="1"/>
  <c r="O1561" i="1" s="1"/>
  <c r="O1562" i="1" a="1"/>
  <c r="O1562" i="1" s="1"/>
  <c r="O1563" i="1" a="1"/>
  <c r="O1563" i="1" s="1"/>
  <c r="O1564" i="1" a="1"/>
  <c r="O1564" i="1" s="1"/>
  <c r="O1565" i="1" a="1"/>
  <c r="O1565" i="1" s="1"/>
  <c r="O1566" i="1" a="1"/>
  <c r="O1566" i="1" s="1"/>
  <c r="O1567" i="1" a="1"/>
  <c r="O1567" i="1" s="1"/>
  <c r="O1568" i="1" a="1"/>
  <c r="O1568" i="1" s="1"/>
  <c r="O1569" i="1" a="1"/>
  <c r="O1569" i="1" s="1"/>
  <c r="O1570" i="1" a="1"/>
  <c r="O1570" i="1" s="1"/>
  <c r="O1571" i="1" a="1"/>
  <c r="O1571" i="1" s="1"/>
  <c r="O1572" i="1" a="1"/>
  <c r="O1572" i="1" s="1"/>
  <c r="O1573" i="1" a="1"/>
  <c r="O1573" i="1" s="1"/>
  <c r="O1574" i="1" a="1"/>
  <c r="O1574" i="1" s="1"/>
  <c r="O1575" i="1" a="1"/>
  <c r="O1575" i="1" s="1"/>
  <c r="O1576" i="1" a="1"/>
  <c r="O1576" i="1" s="1"/>
  <c r="O1577" i="1" a="1"/>
  <c r="O1577" i="1" s="1"/>
  <c r="O1578" i="1" a="1"/>
  <c r="O1578" i="1" s="1"/>
  <c r="O1579" i="1" a="1"/>
  <c r="O1579" i="1" s="1"/>
  <c r="O1580" i="1" a="1"/>
  <c r="O1580" i="1" s="1"/>
  <c r="O1581" i="1" a="1"/>
  <c r="O1581" i="1" s="1"/>
  <c r="O1582" i="1" a="1"/>
  <c r="O1582" i="1" s="1"/>
  <c r="O1583" i="1" a="1"/>
  <c r="O1583" i="1" s="1"/>
  <c r="O1584" i="1" a="1"/>
  <c r="O1584" i="1" s="1"/>
  <c r="O1585" i="1" a="1"/>
  <c r="O1585" i="1" s="1"/>
  <c r="O1586" i="1" a="1"/>
  <c r="O1586" i="1" s="1"/>
  <c r="O1587" i="1" a="1"/>
  <c r="O1587" i="1" s="1"/>
  <c r="O1588" i="1" a="1"/>
  <c r="O1588" i="1" s="1"/>
  <c r="O1589" i="1" a="1"/>
  <c r="O1589" i="1" s="1"/>
  <c r="O1590" i="1" a="1"/>
  <c r="O1590" i="1" s="1"/>
  <c r="O1591" i="1" a="1"/>
  <c r="O1591" i="1" s="1"/>
  <c r="O1592" i="1" a="1"/>
  <c r="O1592" i="1" s="1"/>
  <c r="O1593" i="1" a="1"/>
  <c r="O1593" i="1" s="1"/>
  <c r="O1594" i="1" a="1"/>
  <c r="O1594" i="1" s="1"/>
  <c r="O1595" i="1" a="1"/>
  <c r="O1595" i="1" s="1"/>
  <c r="O1596" i="1" a="1"/>
  <c r="O1596" i="1" s="1"/>
  <c r="O1597" i="1" a="1"/>
  <c r="O1597" i="1" s="1"/>
  <c r="O1598" i="1" a="1"/>
  <c r="O1598" i="1" s="1"/>
  <c r="O1599" i="1" a="1"/>
  <c r="O1599" i="1" s="1"/>
  <c r="O1600" i="1" a="1"/>
  <c r="O1600" i="1" s="1"/>
  <c r="O1601" i="1" a="1"/>
  <c r="O1601" i="1" s="1"/>
  <c r="O1602" i="1" a="1"/>
  <c r="O1602" i="1" s="1"/>
  <c r="O1603" i="1" a="1"/>
  <c r="O1603" i="1" s="1"/>
  <c r="O1604" i="1" a="1"/>
  <c r="O1604" i="1" s="1"/>
  <c r="O1605" i="1" a="1"/>
  <c r="O1605" i="1" s="1"/>
  <c r="O1606" i="1" a="1"/>
  <c r="O1606" i="1" s="1"/>
  <c r="O1607" i="1" a="1"/>
  <c r="O1607" i="1" s="1"/>
  <c r="O1608" i="1" a="1"/>
  <c r="O1608" i="1" s="1"/>
  <c r="O1609" i="1" a="1"/>
  <c r="O1609" i="1" s="1"/>
  <c r="O1610" i="1" a="1"/>
  <c r="O1610" i="1" s="1"/>
  <c r="O1611" i="1" a="1"/>
  <c r="O1611" i="1" s="1"/>
  <c r="O1612" i="1" a="1"/>
  <c r="O1612" i="1" s="1"/>
  <c r="O1613" i="1" a="1"/>
  <c r="O1613" i="1" s="1"/>
  <c r="O1614" i="1" a="1"/>
  <c r="O1614" i="1" s="1"/>
  <c r="O1615" i="1" a="1"/>
  <c r="O1615" i="1" s="1"/>
  <c r="O1616" i="1" a="1"/>
  <c r="O1616" i="1" s="1"/>
  <c r="O1617" i="1" a="1"/>
  <c r="O1617" i="1" s="1"/>
  <c r="O1618" i="1" a="1"/>
  <c r="O1618" i="1" s="1"/>
  <c r="O1619" i="1" a="1"/>
  <c r="O1619" i="1" s="1"/>
  <c r="O1620" i="1" a="1"/>
  <c r="O1620" i="1" s="1"/>
  <c r="O1621" i="1" a="1"/>
  <c r="O1621" i="1" s="1"/>
  <c r="O1622" i="1" a="1"/>
  <c r="O1622" i="1" s="1"/>
  <c r="O1623" i="1" a="1"/>
  <c r="O1623" i="1" s="1"/>
  <c r="O1624" i="1" a="1"/>
  <c r="O1624" i="1" s="1"/>
  <c r="O1625" i="1" a="1"/>
  <c r="O1625" i="1" s="1"/>
  <c r="O1626" i="1" a="1"/>
  <c r="O1626" i="1" s="1"/>
  <c r="O1627" i="1" a="1"/>
  <c r="O1627" i="1" s="1"/>
  <c r="O1628" i="1" a="1"/>
  <c r="O1628" i="1" s="1"/>
  <c r="O1629" i="1" a="1"/>
  <c r="O1629" i="1" s="1"/>
  <c r="O1630" i="1" a="1"/>
  <c r="O1630" i="1" s="1"/>
  <c r="O1631" i="1" a="1"/>
  <c r="O1631" i="1" s="1"/>
  <c r="O1632" i="1" a="1"/>
  <c r="O1632" i="1" s="1"/>
  <c r="O1633" i="1" a="1"/>
  <c r="O1633" i="1" s="1"/>
  <c r="O1634" i="1" a="1"/>
  <c r="O1634" i="1" s="1"/>
  <c r="O1635" i="1" a="1"/>
  <c r="O1635" i="1" s="1"/>
  <c r="O1636" i="1" a="1"/>
  <c r="O1636" i="1" s="1"/>
  <c r="O1637" i="1" a="1"/>
  <c r="O1637" i="1" s="1"/>
  <c r="O1638" i="1" a="1"/>
  <c r="O1638" i="1" s="1"/>
  <c r="O1639" i="1" a="1"/>
  <c r="O1639" i="1" s="1"/>
  <c r="O1640" i="1" a="1"/>
  <c r="O1640" i="1" s="1"/>
  <c r="O1641" i="1" a="1"/>
  <c r="O1641" i="1" s="1"/>
  <c r="O1642" i="1" a="1"/>
  <c r="O1642" i="1" s="1"/>
  <c r="O1643" i="1" a="1"/>
  <c r="O1643" i="1" s="1"/>
  <c r="O1644" i="1" a="1"/>
  <c r="O1644" i="1" s="1"/>
  <c r="O1645" i="1" a="1"/>
  <c r="O1645" i="1" s="1"/>
  <c r="O1646" i="1" a="1"/>
  <c r="O1646" i="1" s="1"/>
  <c r="O1647" i="1" a="1"/>
  <c r="O1647" i="1" s="1"/>
  <c r="O1648" i="1" a="1"/>
  <c r="O1648" i="1" s="1"/>
  <c r="O1649" i="1" a="1"/>
  <c r="O1649" i="1" s="1"/>
  <c r="O1650" i="1" a="1"/>
  <c r="O1650" i="1" s="1"/>
  <c r="O1651" i="1" a="1"/>
  <c r="O1651" i="1" s="1"/>
  <c r="O1652" i="1" a="1"/>
  <c r="O1652" i="1" s="1"/>
  <c r="O1653" i="1" a="1"/>
  <c r="O1653" i="1" s="1"/>
  <c r="O1654" i="1" a="1"/>
  <c r="O1654" i="1" s="1"/>
  <c r="O1655" i="1" a="1"/>
  <c r="O1655" i="1" s="1"/>
  <c r="O1656" i="1" a="1"/>
  <c r="O1656" i="1" s="1"/>
  <c r="O1657" i="1" a="1"/>
  <c r="O1657" i="1" s="1"/>
  <c r="O1658" i="1" a="1"/>
  <c r="O1658" i="1" s="1"/>
  <c r="O1659" i="1" a="1"/>
  <c r="O1659" i="1" s="1"/>
  <c r="O1660" i="1" a="1"/>
  <c r="O1660" i="1" s="1"/>
  <c r="O1661" i="1" a="1"/>
  <c r="O1661" i="1" s="1"/>
  <c r="O1662" i="1" a="1"/>
  <c r="O1662" i="1" s="1"/>
  <c r="O1663" i="1" a="1"/>
  <c r="O1663" i="1" s="1"/>
  <c r="O1664" i="1" a="1"/>
  <c r="O1664" i="1" s="1"/>
  <c r="O1665" i="1" a="1"/>
  <c r="O1665" i="1" s="1"/>
  <c r="O1666" i="1" a="1"/>
  <c r="O1666" i="1" s="1"/>
  <c r="O1667" i="1" a="1"/>
  <c r="O1667" i="1" s="1"/>
  <c r="O1668" i="1" a="1"/>
  <c r="O1668" i="1" s="1"/>
  <c r="O1669" i="1" a="1"/>
  <c r="O1669" i="1" s="1"/>
  <c r="O1670" i="1" a="1"/>
  <c r="O1670" i="1" s="1"/>
  <c r="O1671" i="1" a="1"/>
  <c r="O1671" i="1" s="1"/>
  <c r="O1672" i="1" a="1"/>
  <c r="O1672" i="1" s="1"/>
  <c r="O1673" i="1" a="1"/>
  <c r="O1673" i="1" s="1"/>
  <c r="O1674" i="1" a="1"/>
  <c r="O1674" i="1" s="1"/>
  <c r="O1675" i="1" a="1"/>
  <c r="O1675" i="1" s="1"/>
  <c r="O1676" i="1" a="1"/>
  <c r="O1676" i="1" s="1"/>
  <c r="O1677" i="1" a="1"/>
  <c r="O1677" i="1" s="1"/>
  <c r="O1678" i="1" a="1"/>
  <c r="O1678" i="1" s="1"/>
  <c r="O1679" i="1" a="1"/>
  <c r="O1679" i="1" s="1"/>
  <c r="O1680" i="1" a="1"/>
  <c r="O1680" i="1" s="1"/>
  <c r="O1681" i="1" a="1"/>
  <c r="O1681" i="1" s="1"/>
  <c r="O1682" i="1" a="1"/>
  <c r="O1682" i="1" s="1"/>
  <c r="O1683" i="1" a="1"/>
  <c r="O1683" i="1" s="1"/>
  <c r="O1684" i="1" a="1"/>
  <c r="O1684" i="1" s="1"/>
  <c r="O1685" i="1" a="1"/>
  <c r="O1685" i="1" s="1"/>
  <c r="O1686" i="1" a="1"/>
  <c r="O1686" i="1" s="1"/>
  <c r="O1687" i="1" a="1"/>
  <c r="O1687" i="1" s="1"/>
  <c r="O1688" i="1" a="1"/>
  <c r="O1688" i="1" s="1"/>
  <c r="O1689" i="1" a="1"/>
  <c r="O1689" i="1" s="1"/>
  <c r="O1690" i="1" a="1"/>
  <c r="O1690" i="1" s="1"/>
  <c r="O1691" i="1" a="1"/>
  <c r="O1691" i="1" s="1"/>
  <c r="O1692" i="1" a="1"/>
  <c r="O1692" i="1" s="1"/>
  <c r="O1693" i="1" a="1"/>
  <c r="O1693" i="1" s="1"/>
  <c r="O1694" i="1" a="1"/>
  <c r="O1694" i="1" s="1"/>
  <c r="O1695" i="1" a="1"/>
  <c r="O1695" i="1" s="1"/>
  <c r="O1696" i="1" a="1"/>
  <c r="O1696" i="1" s="1"/>
  <c r="O1697" i="1" a="1"/>
  <c r="O1697" i="1" s="1"/>
  <c r="O1698" i="1" a="1"/>
  <c r="O1698" i="1" s="1"/>
  <c r="O1699" i="1" a="1"/>
  <c r="O1699" i="1" s="1"/>
  <c r="O1700" i="1" a="1"/>
  <c r="O1700" i="1" s="1"/>
  <c r="O1701" i="1" a="1"/>
  <c r="O1701" i="1" s="1"/>
  <c r="O1702" i="1" a="1"/>
  <c r="O1702" i="1" s="1"/>
  <c r="O1703" i="1" a="1"/>
  <c r="O1703" i="1" s="1"/>
  <c r="O1704" i="1" a="1"/>
  <c r="O1704" i="1" s="1"/>
  <c r="O1705" i="1" a="1"/>
  <c r="O1705" i="1" s="1"/>
  <c r="O1706" i="1" a="1"/>
  <c r="O1706" i="1" s="1"/>
  <c r="O1707" i="1" a="1"/>
  <c r="O1707" i="1" s="1"/>
  <c r="O1708" i="1" a="1"/>
  <c r="O1708" i="1" s="1"/>
  <c r="O1709" i="1" a="1"/>
  <c r="O1709" i="1" s="1"/>
  <c r="O1710" i="1" a="1"/>
  <c r="O1710" i="1" s="1"/>
  <c r="O1711" i="1" a="1"/>
  <c r="O1711" i="1" s="1"/>
  <c r="O1712" i="1" a="1"/>
  <c r="O1712" i="1" s="1"/>
  <c r="O1713" i="1" a="1"/>
  <c r="O1713" i="1" s="1"/>
  <c r="O1714" i="1" a="1"/>
  <c r="O1714" i="1" s="1"/>
  <c r="O1715" i="1" a="1"/>
  <c r="O1715" i="1" s="1"/>
  <c r="O1716" i="1" a="1"/>
  <c r="O1716" i="1" s="1"/>
  <c r="O1717" i="1" a="1"/>
  <c r="O1717" i="1" s="1"/>
  <c r="O1718" i="1" a="1"/>
  <c r="O1718" i="1" s="1"/>
  <c r="O1719" i="1" a="1"/>
  <c r="O1719" i="1" s="1"/>
  <c r="O1720" i="1" a="1"/>
  <c r="O1720" i="1" s="1"/>
  <c r="O1721" i="1" a="1"/>
  <c r="O1721" i="1" s="1"/>
  <c r="O1722" i="1" a="1"/>
  <c r="O1722" i="1" s="1"/>
  <c r="O1723" i="1" a="1"/>
  <c r="O1723" i="1" s="1"/>
  <c r="O1724" i="1" a="1"/>
  <c r="O1724" i="1" s="1"/>
  <c r="O1725" i="1" a="1"/>
  <c r="O1725" i="1" s="1"/>
  <c r="O1726" i="1" a="1"/>
  <c r="O1726" i="1" s="1"/>
  <c r="O1727" i="1" a="1"/>
  <c r="O1727" i="1" s="1"/>
  <c r="O1728" i="1" a="1"/>
  <c r="O1728" i="1" s="1"/>
  <c r="O1729" i="1" a="1"/>
  <c r="O1729" i="1" s="1"/>
  <c r="O1730" i="1" a="1"/>
  <c r="O1730" i="1" s="1"/>
  <c r="O1731" i="1" a="1"/>
  <c r="O1731" i="1" s="1"/>
  <c r="O1732" i="1" a="1"/>
  <c r="O1732" i="1" s="1"/>
  <c r="O1733" i="1" a="1"/>
  <c r="O1733" i="1" s="1"/>
  <c r="O1734" i="1" a="1"/>
  <c r="O1734" i="1" s="1"/>
  <c r="O1735" i="1" a="1"/>
  <c r="O1735" i="1" s="1"/>
  <c r="O1736" i="1" a="1"/>
  <c r="O1736" i="1" s="1"/>
  <c r="O1737" i="1" a="1"/>
  <c r="O1737" i="1" s="1"/>
  <c r="O1738" i="1" a="1"/>
  <c r="O1738" i="1" s="1"/>
  <c r="O1739" i="1" a="1"/>
  <c r="O1739" i="1" s="1"/>
  <c r="O1740" i="1" a="1"/>
  <c r="O1740" i="1" s="1"/>
  <c r="O1741" i="1" a="1"/>
  <c r="O1741" i="1" s="1"/>
  <c r="O1742" i="1" a="1"/>
  <c r="O1742" i="1" s="1"/>
  <c r="O1743" i="1" a="1"/>
  <c r="O1743" i="1" s="1"/>
  <c r="O1744" i="1" a="1"/>
  <c r="O1744" i="1" s="1"/>
  <c r="O1745" i="1" a="1"/>
  <c r="O1745" i="1" s="1"/>
  <c r="O1746" i="1" a="1"/>
  <c r="O1746" i="1" s="1"/>
  <c r="O1747" i="1" a="1"/>
  <c r="O1747" i="1" s="1"/>
  <c r="O1748" i="1" a="1"/>
  <c r="O1748" i="1" s="1"/>
  <c r="O1749" i="1" a="1"/>
  <c r="O1749" i="1" s="1"/>
  <c r="O1750" i="1" a="1"/>
  <c r="O1750" i="1" s="1"/>
  <c r="O1751" i="1" a="1"/>
  <c r="O1751" i="1" s="1"/>
  <c r="O1752" i="1" a="1"/>
  <c r="O1752" i="1" s="1"/>
  <c r="O1753" i="1" a="1"/>
  <c r="O1753" i="1" s="1"/>
  <c r="O1754" i="1" a="1"/>
  <c r="O1754" i="1" s="1"/>
  <c r="O1755" i="1" a="1"/>
  <c r="O1755" i="1" s="1"/>
  <c r="O1756" i="1" a="1"/>
  <c r="O1756" i="1" s="1"/>
  <c r="O1757" i="1" a="1"/>
  <c r="O1757" i="1" s="1"/>
  <c r="O1758" i="1" a="1"/>
  <c r="O1758" i="1" s="1"/>
  <c r="O1759" i="1" a="1"/>
  <c r="O1759" i="1" s="1"/>
  <c r="O1760" i="1" a="1"/>
  <c r="O1760" i="1" s="1"/>
  <c r="O1761" i="1" a="1"/>
  <c r="O1761" i="1" s="1"/>
  <c r="O1762" i="1" a="1"/>
  <c r="O1762" i="1" s="1"/>
  <c r="O1763" i="1" a="1"/>
  <c r="O1763" i="1" s="1"/>
  <c r="O1764" i="1" a="1"/>
  <c r="O1764" i="1" s="1"/>
  <c r="O1765" i="1" a="1"/>
  <c r="O1765" i="1" s="1"/>
  <c r="O1766" i="1" a="1"/>
  <c r="O1766" i="1" s="1"/>
  <c r="O1767" i="1" a="1"/>
  <c r="O1767" i="1" s="1"/>
  <c r="O1768" i="1" a="1"/>
  <c r="O1768" i="1" s="1"/>
  <c r="O1769" i="1" a="1"/>
  <c r="O1769" i="1" s="1"/>
  <c r="O1770" i="1" a="1"/>
  <c r="O1770" i="1" s="1"/>
  <c r="O1771" i="1" a="1"/>
  <c r="O1771" i="1" s="1"/>
  <c r="O1772" i="1" a="1"/>
  <c r="O1772" i="1" s="1"/>
  <c r="O1773" i="1" a="1"/>
  <c r="O1773" i="1" s="1"/>
  <c r="O1774" i="1" a="1"/>
  <c r="O1774" i="1" s="1"/>
  <c r="O1775" i="1" a="1"/>
  <c r="O1775" i="1" s="1"/>
  <c r="O1776" i="1" a="1"/>
  <c r="O1776" i="1" s="1"/>
  <c r="O1777" i="1" a="1"/>
  <c r="O1777" i="1" s="1"/>
  <c r="O1778" i="1" a="1"/>
  <c r="O1778" i="1" s="1"/>
  <c r="O1779" i="1" a="1"/>
  <c r="O1779" i="1" s="1"/>
  <c r="O1780" i="1" a="1"/>
  <c r="O1780" i="1" s="1"/>
  <c r="O1781" i="1" a="1"/>
  <c r="O1781" i="1" s="1"/>
  <c r="O1782" i="1" a="1"/>
  <c r="O1782" i="1" s="1"/>
  <c r="O1783" i="1" a="1"/>
  <c r="O1783" i="1" s="1"/>
  <c r="O1784" i="1" a="1"/>
  <c r="O1784" i="1" s="1"/>
  <c r="O1785" i="1" a="1"/>
  <c r="O1785" i="1" s="1"/>
  <c r="O1786" i="1" a="1"/>
  <c r="O1786" i="1" s="1"/>
  <c r="O1787" i="1" a="1"/>
  <c r="O1787" i="1" s="1"/>
  <c r="O1788" i="1" a="1"/>
  <c r="O1788" i="1" s="1"/>
  <c r="O1789" i="1" a="1"/>
  <c r="O1789" i="1" s="1"/>
  <c r="O1790" i="1" a="1"/>
  <c r="O1790" i="1" s="1"/>
  <c r="O1791" i="1" a="1"/>
  <c r="O1791" i="1" s="1"/>
  <c r="O1792" i="1" a="1"/>
  <c r="O1792" i="1" s="1"/>
  <c r="O1793" i="1" a="1"/>
  <c r="O1793" i="1" s="1"/>
  <c r="O1794" i="1" a="1"/>
  <c r="O1794" i="1" s="1"/>
  <c r="O1795" i="1" a="1"/>
  <c r="O1795" i="1" s="1"/>
  <c r="O1796" i="1" a="1"/>
  <c r="O1796" i="1" s="1"/>
  <c r="O1797" i="1" a="1"/>
  <c r="O1797" i="1" s="1"/>
  <c r="O1798" i="1" a="1"/>
  <c r="O1798" i="1" s="1"/>
  <c r="O1799" i="1" a="1"/>
  <c r="O1799" i="1" s="1"/>
  <c r="O1800" i="1" a="1"/>
  <c r="O1800" i="1" s="1"/>
  <c r="O1801" i="1" a="1"/>
  <c r="O1801" i="1" s="1"/>
  <c r="O1802" i="1" a="1"/>
  <c r="O1802" i="1" s="1"/>
  <c r="O1803" i="1" a="1"/>
  <c r="O1803" i="1" s="1"/>
  <c r="O1804" i="1" a="1"/>
  <c r="O1804" i="1" s="1"/>
  <c r="O1805" i="1" a="1"/>
  <c r="O1805" i="1" s="1"/>
  <c r="O1806" i="1" a="1"/>
  <c r="O1806" i="1" s="1"/>
  <c r="O1807" i="1" a="1"/>
  <c r="O1807" i="1" s="1"/>
  <c r="O1808" i="1" a="1"/>
  <c r="O1808" i="1" s="1"/>
  <c r="O1809" i="1" a="1"/>
  <c r="O1809" i="1" s="1"/>
  <c r="O1810" i="1" a="1"/>
  <c r="O1810" i="1" s="1"/>
  <c r="O1811" i="1" a="1"/>
  <c r="O1811" i="1" s="1"/>
  <c r="O1812" i="1" a="1"/>
  <c r="O1812" i="1" s="1"/>
  <c r="O1813" i="1" a="1"/>
  <c r="O1813" i="1" s="1"/>
  <c r="O1814" i="1" a="1"/>
  <c r="O1814" i="1" s="1"/>
  <c r="O1815" i="1" a="1"/>
  <c r="O1815" i="1" s="1"/>
  <c r="O1816" i="1" a="1"/>
  <c r="O1816" i="1" s="1"/>
  <c r="O1817" i="1" a="1"/>
  <c r="O1817" i="1" s="1"/>
  <c r="O1818" i="1" a="1"/>
  <c r="O1818" i="1" s="1"/>
  <c r="O1819" i="1" a="1"/>
  <c r="O1819" i="1" s="1"/>
  <c r="O1820" i="1" a="1"/>
  <c r="O1820" i="1" s="1"/>
  <c r="O1821" i="1" a="1"/>
  <c r="O1821" i="1" s="1"/>
  <c r="O1822" i="1" a="1"/>
  <c r="O1822" i="1" s="1"/>
  <c r="O1823" i="1" a="1"/>
  <c r="O1823" i="1" s="1"/>
  <c r="O1824" i="1" a="1"/>
  <c r="O1824" i="1" s="1"/>
  <c r="O1825" i="1" a="1"/>
  <c r="O1825" i="1" s="1"/>
  <c r="O1826" i="1" a="1"/>
  <c r="O1826" i="1" s="1"/>
  <c r="O1827" i="1" a="1"/>
  <c r="O1827" i="1" s="1"/>
  <c r="O1828" i="1" a="1"/>
  <c r="O1828" i="1" s="1"/>
  <c r="O1829" i="1" a="1"/>
  <c r="O1829" i="1" s="1"/>
  <c r="O1830" i="1" a="1"/>
  <c r="O1830" i="1" s="1"/>
  <c r="O1831" i="1" a="1"/>
  <c r="O1831" i="1" s="1"/>
  <c r="O1832" i="1" a="1"/>
  <c r="O1832" i="1" s="1"/>
  <c r="O1833" i="1" a="1"/>
  <c r="O1833" i="1" s="1"/>
  <c r="O1834" i="1" a="1"/>
  <c r="O1834" i="1" s="1"/>
  <c r="O1835" i="1" a="1"/>
  <c r="O1835" i="1" s="1"/>
  <c r="O1836" i="1" a="1"/>
  <c r="O1836" i="1" s="1"/>
  <c r="O1837" i="1" a="1"/>
  <c r="O1837" i="1" s="1"/>
  <c r="O1838" i="1" a="1"/>
  <c r="O1838" i="1" s="1"/>
  <c r="O1839" i="1" a="1"/>
  <c r="O1839" i="1" s="1"/>
  <c r="O1840" i="1" a="1"/>
  <c r="O1840" i="1" s="1"/>
  <c r="O1841" i="1" a="1"/>
  <c r="O1841" i="1" s="1"/>
  <c r="O1842" i="1" a="1"/>
  <c r="O1842" i="1" s="1"/>
  <c r="O1843" i="1" a="1"/>
  <c r="O1843" i="1" s="1"/>
  <c r="O1844" i="1" a="1"/>
  <c r="O1844" i="1" s="1"/>
  <c r="O1845" i="1" a="1"/>
  <c r="O1845" i="1" s="1"/>
  <c r="O1846" i="1" a="1"/>
  <c r="O1846" i="1" s="1"/>
  <c r="O1847" i="1" a="1"/>
  <c r="O1847" i="1" s="1"/>
  <c r="O1848" i="1" a="1"/>
  <c r="O1848" i="1" s="1"/>
  <c r="O1849" i="1" a="1"/>
  <c r="O1849" i="1" s="1"/>
  <c r="O1850" i="1" a="1"/>
  <c r="O1850" i="1" s="1"/>
  <c r="O1851" i="1" a="1"/>
  <c r="O1851" i="1" s="1"/>
  <c r="O1852" i="1" a="1"/>
  <c r="O1852" i="1" s="1"/>
  <c r="O1853" i="1" a="1"/>
  <c r="O1853" i="1" s="1"/>
  <c r="O1854" i="1" a="1"/>
  <c r="O1854" i="1" s="1"/>
  <c r="O1855" i="1" a="1"/>
  <c r="O1855" i="1" s="1"/>
  <c r="O1856" i="1" a="1"/>
  <c r="O1856" i="1" s="1"/>
  <c r="O1857" i="1" a="1"/>
  <c r="O1857" i="1" s="1"/>
  <c r="O1858" i="1" a="1"/>
  <c r="O1858" i="1" s="1"/>
  <c r="O1859" i="1" a="1"/>
  <c r="O1859" i="1" s="1"/>
  <c r="O1860" i="1" a="1"/>
  <c r="O1860" i="1" s="1"/>
  <c r="O1861" i="1" a="1"/>
  <c r="O1861" i="1" s="1"/>
  <c r="O1862" i="1" a="1"/>
  <c r="O1862" i="1" s="1"/>
  <c r="O1863" i="1" a="1"/>
  <c r="O1863" i="1" s="1"/>
  <c r="O1864" i="1" a="1"/>
  <c r="O1864" i="1" s="1"/>
  <c r="O1865" i="1" a="1"/>
  <c r="O1865" i="1" s="1"/>
  <c r="O1866" i="1" a="1"/>
  <c r="O1866" i="1" s="1"/>
  <c r="O1867" i="1" a="1"/>
  <c r="O1867" i="1" s="1"/>
  <c r="O1868" i="1" a="1"/>
  <c r="O1868" i="1" s="1"/>
  <c r="O1869" i="1" a="1"/>
  <c r="O1869" i="1" s="1"/>
  <c r="O1870" i="1" a="1"/>
  <c r="O1870" i="1" s="1"/>
  <c r="O1871" i="1" a="1"/>
  <c r="O1871" i="1" s="1"/>
  <c r="O1872" i="1" a="1"/>
  <c r="O1872" i="1" s="1"/>
  <c r="O1873" i="1" a="1"/>
  <c r="O1873" i="1" s="1"/>
  <c r="O1874" i="1" a="1"/>
  <c r="O1874" i="1" s="1"/>
  <c r="O1875" i="1" a="1"/>
  <c r="O1875" i="1" s="1"/>
  <c r="O1876" i="1" a="1"/>
  <c r="O1876" i="1" s="1"/>
  <c r="O1877" i="1" a="1"/>
  <c r="O1877" i="1" s="1"/>
  <c r="O1878" i="1" a="1"/>
  <c r="O1878" i="1" s="1"/>
  <c r="O1879" i="1" a="1"/>
  <c r="O1879" i="1" s="1"/>
  <c r="O1880" i="1" a="1"/>
  <c r="O1880" i="1" s="1"/>
  <c r="O1881" i="1" a="1"/>
  <c r="O1881" i="1" s="1"/>
  <c r="O1882" i="1" a="1"/>
  <c r="O1882" i="1" s="1"/>
  <c r="O1883" i="1" a="1"/>
  <c r="O1883" i="1" s="1"/>
  <c r="O1884" i="1" a="1"/>
  <c r="O1884" i="1" s="1"/>
  <c r="O1885" i="1" a="1"/>
  <c r="O1885" i="1" s="1"/>
  <c r="O1886" i="1" a="1"/>
  <c r="O1886" i="1" s="1"/>
  <c r="O1887" i="1" a="1"/>
  <c r="O1887" i="1" s="1"/>
  <c r="O1888" i="1" a="1"/>
  <c r="O1888" i="1" s="1"/>
  <c r="O1889" i="1" a="1"/>
  <c r="O1889" i="1" s="1"/>
  <c r="O1890" i="1" a="1"/>
  <c r="O1890" i="1" s="1"/>
  <c r="O1891" i="1" a="1"/>
  <c r="O1891" i="1" s="1"/>
  <c r="O1892" i="1" a="1"/>
  <c r="O1892" i="1" s="1"/>
  <c r="O1893" i="1" a="1"/>
  <c r="O1893" i="1" s="1"/>
  <c r="O1894" i="1" a="1"/>
  <c r="O1894" i="1" s="1"/>
  <c r="O1895" i="1" a="1"/>
  <c r="O1895" i="1" s="1"/>
  <c r="O1896" i="1" a="1"/>
  <c r="O1896" i="1" s="1"/>
  <c r="O1897" i="1" a="1"/>
  <c r="O1897" i="1" s="1"/>
  <c r="O1898" i="1" a="1"/>
  <c r="O1898" i="1" s="1"/>
  <c r="O1899" i="1" a="1"/>
  <c r="O1899" i="1" s="1"/>
  <c r="O1900" i="1" a="1"/>
  <c r="O1900" i="1" s="1"/>
  <c r="O1901" i="1" a="1"/>
  <c r="O1901" i="1" s="1"/>
  <c r="O1902" i="1" a="1"/>
  <c r="O1902" i="1" s="1"/>
  <c r="O1903" i="1" a="1"/>
  <c r="O1903" i="1" s="1"/>
  <c r="O1904" i="1" a="1"/>
  <c r="O1904" i="1" s="1"/>
  <c r="O1905" i="1" a="1"/>
  <c r="O1905" i="1" s="1"/>
  <c r="O1906" i="1" a="1"/>
  <c r="O1906" i="1" s="1"/>
  <c r="O1907" i="1" a="1"/>
  <c r="O1907" i="1" s="1"/>
  <c r="O1908" i="1" a="1"/>
  <c r="O1908" i="1" s="1"/>
  <c r="O1909" i="1" a="1"/>
  <c r="O1909" i="1" s="1"/>
  <c r="O1910" i="1" a="1"/>
  <c r="O1910" i="1" s="1"/>
  <c r="O1911" i="1" a="1"/>
  <c r="O1911" i="1" s="1"/>
  <c r="O1912" i="1" a="1"/>
  <c r="O1912" i="1" s="1"/>
  <c r="O1913" i="1" a="1"/>
  <c r="O1913" i="1" s="1"/>
  <c r="O1914" i="1" a="1"/>
  <c r="O1914" i="1" s="1"/>
  <c r="O1915" i="1" a="1"/>
  <c r="O1915" i="1" s="1"/>
  <c r="O1916" i="1" a="1"/>
  <c r="O1916" i="1" s="1"/>
  <c r="O1917" i="1" a="1"/>
  <c r="O1917" i="1" s="1"/>
  <c r="O1918" i="1" a="1"/>
  <c r="O1918" i="1" s="1"/>
  <c r="O1919" i="1" a="1"/>
  <c r="O1919" i="1" s="1"/>
  <c r="O1920" i="1" a="1"/>
  <c r="O1920" i="1" s="1"/>
  <c r="O1921" i="1" a="1"/>
  <c r="O1921" i="1" s="1"/>
  <c r="O1922" i="1" a="1"/>
  <c r="O1922" i="1" s="1"/>
  <c r="O1923" i="1" a="1"/>
  <c r="O1923" i="1" s="1"/>
  <c r="O1924" i="1" a="1"/>
  <c r="O1924" i="1" s="1"/>
  <c r="O1925" i="1" a="1"/>
  <c r="O1925" i="1" s="1"/>
  <c r="O1926" i="1" a="1"/>
  <c r="O1926" i="1" s="1"/>
  <c r="O1927" i="1" a="1"/>
  <c r="O1927" i="1" s="1"/>
  <c r="O1928" i="1" a="1"/>
  <c r="O1928" i="1" s="1"/>
  <c r="O1929" i="1" a="1"/>
  <c r="O1929" i="1" s="1"/>
  <c r="O1930" i="1" a="1"/>
  <c r="O1930" i="1" s="1"/>
  <c r="O1931" i="1" a="1"/>
  <c r="O1931" i="1" s="1"/>
  <c r="O1932" i="1" a="1"/>
  <c r="O1932" i="1" s="1"/>
  <c r="O1933" i="1" a="1"/>
  <c r="O1933" i="1" s="1"/>
  <c r="O1934" i="1" a="1"/>
  <c r="O1934" i="1" s="1"/>
  <c r="O1935" i="1" a="1"/>
  <c r="O1935" i="1" s="1"/>
  <c r="O1936" i="1" a="1"/>
  <c r="O1936" i="1" s="1"/>
  <c r="O1937" i="1" a="1"/>
  <c r="O1937" i="1" s="1"/>
  <c r="O1938" i="1" a="1"/>
  <c r="O1938" i="1" s="1"/>
  <c r="O1939" i="1" a="1"/>
  <c r="O1939" i="1" s="1"/>
  <c r="O1940" i="1" a="1"/>
  <c r="O1940" i="1" s="1"/>
  <c r="O1941" i="1" a="1"/>
  <c r="O1941" i="1" s="1"/>
  <c r="O1942" i="1" a="1"/>
  <c r="O1942" i="1" s="1"/>
  <c r="O1943" i="1" a="1"/>
  <c r="O1943" i="1" s="1"/>
  <c r="O1944" i="1" a="1"/>
  <c r="O1944" i="1" s="1"/>
  <c r="O1945" i="1" a="1"/>
  <c r="O1945" i="1" s="1"/>
  <c r="O1946" i="1" a="1"/>
  <c r="O1946" i="1" s="1"/>
  <c r="O1947" i="1" a="1"/>
  <c r="O1947" i="1" s="1"/>
  <c r="O1948" i="1" a="1"/>
  <c r="O1948" i="1" s="1"/>
  <c r="O1949" i="1" a="1"/>
  <c r="O1949" i="1" s="1"/>
  <c r="O1950" i="1" a="1"/>
  <c r="O1950" i="1" s="1"/>
  <c r="O1951" i="1" a="1"/>
  <c r="O1951" i="1" s="1"/>
  <c r="O1952" i="1" a="1"/>
  <c r="O1952" i="1" s="1"/>
  <c r="O1953" i="1" a="1"/>
  <c r="O1953" i="1" s="1"/>
  <c r="O1954" i="1" a="1"/>
  <c r="O1954" i="1" s="1"/>
  <c r="O1955" i="1" a="1"/>
  <c r="O1955" i="1" s="1"/>
  <c r="O1956" i="1" a="1"/>
  <c r="O1956" i="1" s="1"/>
  <c r="O1957" i="1" a="1"/>
  <c r="O1957" i="1" s="1"/>
  <c r="O1958" i="1" a="1"/>
  <c r="O1958" i="1" s="1"/>
  <c r="O1959" i="1" a="1"/>
  <c r="O1959" i="1" s="1"/>
  <c r="O1960" i="1" a="1"/>
  <c r="O1960" i="1" s="1"/>
  <c r="O1961" i="1" a="1"/>
  <c r="O1961" i="1" s="1"/>
  <c r="O1962" i="1" a="1"/>
  <c r="O1962" i="1" s="1"/>
  <c r="O1963" i="1" a="1"/>
  <c r="O1963" i="1" s="1"/>
  <c r="O1964" i="1" a="1"/>
  <c r="O1964" i="1" s="1"/>
  <c r="O1965" i="1" a="1"/>
  <c r="O1965" i="1" s="1"/>
  <c r="O1966" i="1" a="1"/>
  <c r="O1966" i="1" s="1"/>
  <c r="O1967" i="1" a="1"/>
  <c r="O1967" i="1" s="1"/>
  <c r="O1968" i="1" a="1"/>
  <c r="O1968" i="1" s="1"/>
  <c r="O1969" i="1" a="1"/>
  <c r="O1969" i="1" s="1"/>
  <c r="O1970" i="1" a="1"/>
  <c r="O1970" i="1" s="1"/>
  <c r="O1971" i="1" a="1"/>
  <c r="O1971" i="1" s="1"/>
  <c r="O1972" i="1" a="1"/>
  <c r="O1972" i="1" s="1"/>
  <c r="O1973" i="1" a="1"/>
  <c r="O1973" i="1" s="1"/>
  <c r="O1974" i="1" a="1"/>
  <c r="O1974" i="1" s="1"/>
  <c r="O1975" i="1" a="1"/>
  <c r="O1975" i="1" s="1"/>
  <c r="O1976" i="1" a="1"/>
  <c r="O1976" i="1" s="1"/>
  <c r="O1977" i="1" a="1"/>
  <c r="O1977" i="1" s="1"/>
  <c r="O1978" i="1" a="1"/>
  <c r="O1978" i="1" s="1"/>
  <c r="O1979" i="1" a="1"/>
  <c r="O1979" i="1" s="1"/>
  <c r="O1980" i="1" a="1"/>
  <c r="O1980" i="1" s="1"/>
  <c r="O1981" i="1" a="1"/>
  <c r="O1981" i="1" s="1"/>
  <c r="O1982" i="1" a="1"/>
  <c r="O1982" i="1" s="1"/>
  <c r="O1983" i="1" a="1"/>
  <c r="O1983" i="1" s="1"/>
  <c r="O1984" i="1" a="1"/>
  <c r="O1984" i="1" s="1"/>
  <c r="O1985" i="1" a="1"/>
  <c r="O1985" i="1" s="1"/>
  <c r="O1986" i="1" a="1"/>
  <c r="O1986" i="1" s="1"/>
  <c r="O1987" i="1" a="1"/>
  <c r="O1987" i="1" s="1"/>
  <c r="O1988" i="1" a="1"/>
  <c r="O1988" i="1" s="1"/>
  <c r="O1989" i="1" a="1"/>
  <c r="O1989" i="1" s="1"/>
  <c r="O1990" i="1" a="1"/>
  <c r="O1990" i="1" s="1"/>
  <c r="O1991" i="1" a="1"/>
  <c r="O1991" i="1" s="1"/>
  <c r="O1992" i="1" a="1"/>
  <c r="O1992" i="1" s="1"/>
  <c r="O1993" i="1" a="1"/>
  <c r="O1993" i="1" s="1"/>
  <c r="O1994" i="1" a="1"/>
  <c r="O1994" i="1" s="1"/>
  <c r="O1995" i="1" a="1"/>
  <c r="O1995" i="1" s="1"/>
  <c r="O1996" i="1" a="1"/>
  <c r="O1996" i="1" s="1"/>
  <c r="O1997" i="1" a="1"/>
  <c r="O1997" i="1" s="1"/>
  <c r="O1998" i="1" a="1"/>
  <c r="O1998" i="1" s="1"/>
  <c r="O1999" i="1" a="1"/>
  <c r="O1999" i="1" s="1"/>
  <c r="O2000" i="1" a="1"/>
  <c r="O2000" i="1" s="1"/>
  <c r="O2001" i="1" a="1"/>
  <c r="O2001" i="1" s="1"/>
  <c r="O2002" i="1" a="1"/>
  <c r="O2002" i="1" s="1"/>
  <c r="O2003" i="1" a="1"/>
  <c r="O2003" i="1" s="1"/>
  <c r="O2004" i="1" a="1"/>
  <c r="O2004" i="1" s="1"/>
  <c r="O2005" i="1" a="1"/>
  <c r="O2005" i="1" s="1"/>
  <c r="O2006" i="1" a="1"/>
  <c r="O2006" i="1" s="1"/>
  <c r="O2007" i="1" a="1"/>
  <c r="O2007" i="1" s="1"/>
  <c r="O2008" i="1" a="1"/>
  <c r="O2008" i="1" s="1"/>
  <c r="O2009" i="1" a="1"/>
  <c r="O2009" i="1" s="1"/>
  <c r="O2010" i="1" a="1"/>
  <c r="O2010" i="1" s="1"/>
  <c r="O2011" i="1" a="1"/>
  <c r="O2011" i="1" s="1"/>
  <c r="O2012" i="1" a="1"/>
  <c r="O2012" i="1" s="1"/>
  <c r="O2013" i="1" a="1"/>
  <c r="O2013" i="1" s="1"/>
  <c r="O2014" i="1" a="1"/>
  <c r="O2014" i="1" s="1"/>
  <c r="O2015" i="1" a="1"/>
  <c r="O2015" i="1" s="1"/>
  <c r="O2016" i="1" a="1"/>
  <c r="O2016" i="1" s="1"/>
  <c r="O2017" i="1" a="1"/>
  <c r="O2017" i="1" s="1"/>
  <c r="O2018" i="1" a="1"/>
  <c r="O2018" i="1" s="1"/>
  <c r="O2019" i="1" a="1"/>
  <c r="O2019" i="1" s="1"/>
  <c r="O2020" i="1" a="1"/>
  <c r="O2020" i="1" s="1"/>
  <c r="O2021" i="1" a="1"/>
  <c r="O2021" i="1" s="1"/>
  <c r="O2022" i="1" a="1"/>
  <c r="O2022" i="1" s="1"/>
  <c r="O2023" i="1" a="1"/>
  <c r="O2023" i="1" s="1"/>
  <c r="O2024" i="1" a="1"/>
  <c r="O2024" i="1" s="1"/>
  <c r="O2025" i="1" a="1"/>
  <c r="O2025" i="1" s="1"/>
  <c r="O2026" i="1" a="1"/>
  <c r="O2026" i="1" s="1"/>
  <c r="O2027" i="1" a="1"/>
  <c r="O2027" i="1" s="1"/>
  <c r="O2028" i="1" a="1"/>
  <c r="O2028" i="1" s="1"/>
  <c r="O2029" i="1" a="1"/>
  <c r="O2029" i="1" s="1"/>
  <c r="O2030" i="1" a="1"/>
  <c r="O2030" i="1" s="1"/>
  <c r="O2031" i="1" a="1"/>
  <c r="O2031" i="1" s="1"/>
  <c r="O2032" i="1" a="1"/>
  <c r="O2032" i="1" s="1"/>
  <c r="O2033" i="1" a="1"/>
  <c r="O2033" i="1" s="1"/>
  <c r="O2034" i="1" a="1"/>
  <c r="O2034" i="1" s="1"/>
  <c r="O2035" i="1" a="1"/>
  <c r="O2035" i="1" s="1"/>
  <c r="O2036" i="1" a="1"/>
  <c r="O2036" i="1" s="1"/>
  <c r="O2037" i="1" a="1"/>
  <c r="O2037" i="1" s="1"/>
  <c r="O2038" i="1" a="1"/>
  <c r="O2038" i="1" s="1"/>
  <c r="O2039" i="1" a="1"/>
  <c r="O2039" i="1" s="1"/>
  <c r="O2040" i="1" a="1"/>
  <c r="O2040" i="1" s="1"/>
  <c r="O2041" i="1" a="1"/>
  <c r="O2041" i="1" s="1"/>
  <c r="O2042" i="1" a="1"/>
  <c r="O2042" i="1" s="1"/>
  <c r="O2043" i="1" a="1"/>
  <c r="O2043" i="1" s="1"/>
  <c r="O2044" i="1" a="1"/>
  <c r="O2044" i="1" s="1"/>
  <c r="O2045" i="1" a="1"/>
  <c r="O2045" i="1" s="1"/>
  <c r="O2046" i="1" a="1"/>
  <c r="O2046" i="1" s="1"/>
  <c r="O2047" i="1" a="1"/>
  <c r="O2047" i="1" s="1"/>
  <c r="O2048" i="1" a="1"/>
  <c r="O2048" i="1" s="1"/>
  <c r="O2049" i="1" a="1"/>
  <c r="O2049" i="1" s="1"/>
  <c r="O2050" i="1" a="1"/>
  <c r="O2050" i="1" s="1"/>
  <c r="O2051" i="1" a="1"/>
  <c r="O2051" i="1" s="1"/>
  <c r="O2052" i="1" a="1"/>
  <c r="O2052" i="1" s="1"/>
  <c r="O2053" i="1" a="1"/>
  <c r="O2053" i="1" s="1"/>
  <c r="O2054" i="1" a="1"/>
  <c r="O2054" i="1" s="1"/>
  <c r="O2055" i="1" a="1"/>
  <c r="O2055" i="1" s="1"/>
  <c r="O2056" i="1" a="1"/>
  <c r="O2056" i="1" s="1"/>
  <c r="O2057" i="1" a="1"/>
  <c r="O2057" i="1" s="1"/>
  <c r="O2058" i="1" a="1"/>
  <c r="O2058" i="1" s="1"/>
  <c r="O2059" i="1" a="1"/>
  <c r="O2059" i="1" s="1"/>
  <c r="O2060" i="1" a="1"/>
  <c r="O2060" i="1" s="1"/>
  <c r="O2061" i="1" a="1"/>
  <c r="O2061" i="1" s="1"/>
  <c r="O2062" i="1" a="1"/>
  <c r="O2062" i="1" s="1"/>
  <c r="O2063" i="1" a="1"/>
  <c r="O2063" i="1" s="1"/>
  <c r="O2064" i="1" a="1"/>
  <c r="O2064" i="1" s="1"/>
  <c r="O2065" i="1" a="1"/>
  <c r="O2065" i="1" s="1"/>
  <c r="O2066" i="1" a="1"/>
  <c r="O2066" i="1" s="1"/>
  <c r="O2067" i="1" a="1"/>
  <c r="O2067" i="1" s="1"/>
  <c r="O2068" i="1" a="1"/>
  <c r="O2068" i="1" s="1"/>
  <c r="O2069" i="1" a="1"/>
  <c r="O2069" i="1" s="1"/>
  <c r="O2070" i="1" a="1"/>
  <c r="O2070" i="1" s="1"/>
  <c r="O2071" i="1" a="1"/>
  <c r="O2071" i="1" s="1"/>
  <c r="O2072" i="1" a="1"/>
  <c r="O2072" i="1" s="1"/>
  <c r="O2073" i="1" a="1"/>
  <c r="O2073" i="1" s="1"/>
  <c r="O2074" i="1" a="1"/>
  <c r="O2074" i="1" s="1"/>
  <c r="O2075" i="1" a="1"/>
  <c r="O2075" i="1" s="1"/>
  <c r="O2076" i="1" a="1"/>
  <c r="O2076" i="1" s="1"/>
  <c r="O2077" i="1" a="1"/>
  <c r="O2077" i="1" s="1"/>
  <c r="O2078" i="1" a="1"/>
  <c r="O2078" i="1" s="1"/>
  <c r="O2079" i="1" a="1"/>
  <c r="O2079" i="1" s="1"/>
  <c r="O2080" i="1" a="1"/>
  <c r="O2080" i="1" s="1"/>
  <c r="O2081" i="1" a="1"/>
  <c r="O2081" i="1" s="1"/>
  <c r="O2082" i="1" a="1"/>
  <c r="O2082" i="1" s="1"/>
  <c r="O2083" i="1" a="1"/>
  <c r="O2083" i="1" s="1"/>
  <c r="O2084" i="1" a="1"/>
  <c r="O2084" i="1" s="1"/>
  <c r="O2085" i="1" a="1"/>
  <c r="O2085" i="1" s="1"/>
  <c r="O2086" i="1" a="1"/>
  <c r="O2086" i="1" s="1"/>
  <c r="O2087" i="1" a="1"/>
  <c r="O2087" i="1" s="1"/>
  <c r="O2088" i="1" a="1"/>
  <c r="O2088" i="1" s="1"/>
  <c r="O2089" i="1" a="1"/>
  <c r="O2089" i="1" s="1"/>
  <c r="O2090" i="1" a="1"/>
  <c r="O2090" i="1" s="1"/>
  <c r="O2091" i="1" a="1"/>
  <c r="O2091" i="1" s="1"/>
  <c r="O2092" i="1" a="1"/>
  <c r="O2092" i="1" s="1"/>
  <c r="O2093" i="1" a="1"/>
  <c r="O2093" i="1" s="1"/>
  <c r="O2094" i="1" a="1"/>
  <c r="O2094" i="1" s="1"/>
  <c r="O2095" i="1" a="1"/>
  <c r="O2095" i="1" s="1"/>
  <c r="O2096" i="1" a="1"/>
  <c r="O2096" i="1" s="1"/>
  <c r="O2097" i="1" a="1"/>
  <c r="O2097" i="1" s="1"/>
  <c r="O2098" i="1" a="1"/>
  <c r="O2098" i="1" s="1"/>
  <c r="O2099" i="1" a="1"/>
  <c r="O2099" i="1" s="1"/>
  <c r="O2100" i="1" a="1"/>
  <c r="O2100" i="1" s="1"/>
  <c r="O2101" i="1" a="1"/>
  <c r="O2101" i="1" s="1"/>
  <c r="O2102" i="1" a="1"/>
  <c r="O2102" i="1" s="1"/>
  <c r="O2103" i="1" a="1"/>
  <c r="O2103" i="1" s="1"/>
  <c r="O2104" i="1" a="1"/>
  <c r="O2104" i="1" s="1"/>
  <c r="O2105" i="1" a="1"/>
  <c r="O2105" i="1" s="1"/>
  <c r="O2106" i="1" a="1"/>
  <c r="O2106" i="1" s="1"/>
  <c r="O2107" i="1" a="1"/>
  <c r="O2107" i="1" s="1"/>
  <c r="O2108" i="1" a="1"/>
  <c r="O2108" i="1" s="1"/>
  <c r="O2109" i="1" a="1"/>
  <c r="O2109" i="1" s="1"/>
  <c r="O2110" i="1" a="1"/>
  <c r="O2110" i="1" s="1"/>
  <c r="O2111" i="1" a="1"/>
  <c r="O2111" i="1" s="1"/>
  <c r="O2112" i="1" a="1"/>
  <c r="O2112" i="1" s="1"/>
  <c r="O2113" i="1" a="1"/>
  <c r="O2113" i="1" s="1"/>
  <c r="O2114" i="1" a="1"/>
  <c r="O2114" i="1" s="1"/>
  <c r="O2115" i="1" a="1"/>
  <c r="O2115" i="1" s="1"/>
  <c r="O2116" i="1" a="1"/>
  <c r="O2116" i="1" s="1"/>
  <c r="O2117" i="1" a="1"/>
  <c r="O2117" i="1" s="1"/>
  <c r="O2118" i="1" a="1"/>
  <c r="O2118" i="1" s="1"/>
  <c r="O2119" i="1" a="1"/>
  <c r="O2119" i="1" s="1"/>
  <c r="O2120" i="1" a="1"/>
  <c r="O2120" i="1" s="1"/>
  <c r="O2121" i="1" a="1"/>
  <c r="O2121" i="1" s="1"/>
  <c r="O2122" i="1" a="1"/>
  <c r="O2122" i="1" s="1"/>
  <c r="O2123" i="1" a="1"/>
  <c r="O2123" i="1" s="1"/>
  <c r="O2124" i="1" a="1"/>
  <c r="O2124" i="1" s="1"/>
  <c r="O2125" i="1" a="1"/>
  <c r="O2125" i="1" s="1"/>
  <c r="O2126" i="1" a="1"/>
  <c r="O2126" i="1" s="1"/>
  <c r="O2127" i="1" a="1"/>
  <c r="O2127" i="1" s="1"/>
  <c r="O2128" i="1" a="1"/>
  <c r="O2128" i="1" s="1"/>
  <c r="O2129" i="1" a="1"/>
  <c r="O2129" i="1" s="1"/>
  <c r="O2130" i="1" a="1"/>
  <c r="O2130" i="1" s="1"/>
  <c r="O2131" i="1" a="1"/>
  <c r="O2131" i="1" s="1"/>
  <c r="O2132" i="1" a="1"/>
  <c r="O2132" i="1" s="1"/>
  <c r="O2133" i="1" a="1"/>
  <c r="O2133" i="1" s="1"/>
  <c r="O2134" i="1" a="1"/>
  <c r="O2134" i="1" s="1"/>
  <c r="O2135" i="1" a="1"/>
  <c r="O2135" i="1" s="1"/>
  <c r="O2136" i="1" a="1"/>
  <c r="O2136" i="1" s="1"/>
  <c r="O2137" i="1" a="1"/>
  <c r="O2137" i="1" s="1"/>
  <c r="O2138" i="1" a="1"/>
  <c r="O2138" i="1" s="1"/>
  <c r="O2139" i="1" a="1"/>
  <c r="O2139" i="1" s="1"/>
  <c r="O2140" i="1" a="1"/>
  <c r="O2140" i="1" s="1"/>
  <c r="O2141" i="1" a="1"/>
  <c r="O2141" i="1" s="1"/>
  <c r="O2142" i="1" a="1"/>
  <c r="O2142" i="1" s="1"/>
  <c r="O2143" i="1" a="1"/>
  <c r="O2143" i="1" s="1"/>
  <c r="O2144" i="1" a="1"/>
  <c r="O2144" i="1" s="1"/>
  <c r="O2145" i="1" a="1"/>
  <c r="O2145" i="1" s="1"/>
  <c r="O2146" i="1" a="1"/>
  <c r="O2146" i="1" s="1"/>
  <c r="O2147" i="1" a="1"/>
  <c r="O2147" i="1" s="1"/>
  <c r="O2148" i="1" a="1"/>
  <c r="O2148" i="1" s="1"/>
  <c r="O2149" i="1" a="1"/>
  <c r="O2149" i="1" s="1"/>
  <c r="O2150" i="1" a="1"/>
  <c r="O2150" i="1" s="1"/>
  <c r="O2151" i="1" a="1"/>
  <c r="O2151" i="1" s="1"/>
  <c r="O2152" i="1" a="1"/>
  <c r="O2152" i="1" s="1"/>
  <c r="O2153" i="1" a="1"/>
  <c r="O2153" i="1" s="1"/>
  <c r="O2154" i="1" a="1"/>
  <c r="O2154" i="1" s="1"/>
  <c r="O2155" i="1" a="1"/>
  <c r="O2155" i="1" s="1"/>
  <c r="O2156" i="1" a="1"/>
  <c r="O2156" i="1" s="1"/>
  <c r="O2157" i="1" a="1"/>
  <c r="O2157" i="1" s="1"/>
  <c r="O2158" i="1" a="1"/>
  <c r="O2158" i="1" s="1"/>
  <c r="O2159" i="1" a="1"/>
  <c r="O2159" i="1" s="1"/>
  <c r="O2160" i="1" a="1"/>
  <c r="O2160" i="1" s="1"/>
  <c r="O2161" i="1" a="1"/>
  <c r="O2161" i="1" s="1"/>
  <c r="O2162" i="1" a="1"/>
  <c r="O2162" i="1" s="1"/>
  <c r="O2163" i="1" a="1"/>
  <c r="O2163" i="1" s="1"/>
  <c r="O2164" i="1" a="1"/>
  <c r="O2164" i="1" s="1"/>
  <c r="O2165" i="1" a="1"/>
  <c r="O2165" i="1" s="1"/>
  <c r="O2166" i="1" a="1"/>
  <c r="O2166" i="1" s="1"/>
  <c r="O2167" i="1" a="1"/>
  <c r="O2167" i="1" s="1"/>
  <c r="O2168" i="1" a="1"/>
  <c r="O2168" i="1" s="1"/>
  <c r="O2169" i="1" a="1"/>
  <c r="O2169" i="1" s="1"/>
  <c r="O2170" i="1" a="1"/>
  <c r="O2170" i="1" s="1"/>
  <c r="O2171" i="1" a="1"/>
  <c r="O2171" i="1" s="1"/>
  <c r="O2172" i="1" a="1"/>
  <c r="O2172" i="1" s="1"/>
  <c r="O2173" i="1" a="1"/>
  <c r="O2173" i="1" s="1"/>
  <c r="O2174" i="1" a="1"/>
  <c r="O2174" i="1" s="1"/>
  <c r="O2175" i="1" a="1"/>
  <c r="O2175" i="1" s="1"/>
  <c r="O2176" i="1" a="1"/>
  <c r="O2176" i="1" s="1"/>
  <c r="O2177" i="1" a="1"/>
  <c r="O2177" i="1" s="1"/>
  <c r="O2178" i="1" a="1"/>
  <c r="O2178" i="1" s="1"/>
  <c r="O2179" i="1" a="1"/>
  <c r="O2179" i="1" s="1"/>
  <c r="O2180" i="1" a="1"/>
  <c r="O2180" i="1" s="1"/>
  <c r="O2181" i="1" a="1"/>
  <c r="O2181" i="1" s="1"/>
  <c r="O2182" i="1" a="1"/>
  <c r="O2182" i="1" s="1"/>
  <c r="O2183" i="1" a="1"/>
  <c r="O2183" i="1" s="1"/>
  <c r="O2184" i="1" a="1"/>
  <c r="O2184" i="1" s="1"/>
  <c r="O2185" i="1" a="1"/>
  <c r="O2185" i="1" s="1"/>
  <c r="O2186" i="1" a="1"/>
  <c r="O2186" i="1" s="1"/>
  <c r="O2187" i="1" a="1"/>
  <c r="O2187" i="1" s="1"/>
  <c r="O2188" i="1" a="1"/>
  <c r="O2188" i="1" s="1"/>
  <c r="O2189" i="1" a="1"/>
  <c r="O2189" i="1" s="1"/>
  <c r="O2190" i="1" a="1"/>
  <c r="O2190" i="1" s="1"/>
  <c r="O2191" i="1" a="1"/>
  <c r="O2191" i="1" s="1"/>
  <c r="O2192" i="1" a="1"/>
  <c r="O2192" i="1" s="1"/>
  <c r="O2193" i="1" a="1"/>
  <c r="O2193" i="1" s="1"/>
  <c r="O2194" i="1" a="1"/>
  <c r="O2194" i="1" s="1"/>
  <c r="O2195" i="1" a="1"/>
  <c r="O2195" i="1" s="1"/>
  <c r="O2196" i="1" a="1"/>
  <c r="O2196" i="1" s="1"/>
  <c r="O2197" i="1" a="1"/>
  <c r="O2197" i="1" s="1"/>
  <c r="O2198" i="1" a="1"/>
  <c r="O2198" i="1" s="1"/>
  <c r="O2199" i="1" a="1"/>
  <c r="O2199" i="1" s="1"/>
  <c r="O2200" i="1" a="1"/>
  <c r="O2200" i="1" s="1"/>
  <c r="O2201" i="1" a="1"/>
  <c r="O2201" i="1" s="1"/>
  <c r="O2202" i="1" a="1"/>
  <c r="O2202" i="1" s="1"/>
  <c r="O2203" i="1" a="1"/>
  <c r="O2203" i="1" s="1"/>
  <c r="O2204" i="1" a="1"/>
  <c r="O2204" i="1" s="1"/>
  <c r="O2205" i="1" a="1"/>
  <c r="O2205" i="1" s="1"/>
  <c r="O2206" i="1" a="1"/>
  <c r="O2206" i="1" s="1"/>
  <c r="O2207" i="1" a="1"/>
  <c r="O2207" i="1" s="1"/>
  <c r="O2208" i="1" a="1"/>
  <c r="O2208" i="1" s="1"/>
  <c r="O2209" i="1" a="1"/>
  <c r="O2209" i="1" s="1"/>
  <c r="O2210" i="1" a="1"/>
  <c r="O2210" i="1" s="1"/>
  <c r="O2211" i="1" a="1"/>
  <c r="O2211" i="1" s="1"/>
  <c r="O2212" i="1" a="1"/>
  <c r="O2212" i="1" s="1"/>
  <c r="O2213" i="1" a="1"/>
  <c r="O2213" i="1" s="1"/>
  <c r="O2214" i="1" a="1"/>
  <c r="O2214" i="1" s="1"/>
  <c r="O2215" i="1" a="1"/>
  <c r="O2215" i="1" s="1"/>
  <c r="O2216" i="1" a="1"/>
  <c r="O2216" i="1" s="1"/>
  <c r="O2217" i="1" a="1"/>
  <c r="O2217" i="1" s="1"/>
  <c r="O2218" i="1" a="1"/>
  <c r="O2218" i="1" s="1"/>
  <c r="O2219" i="1" a="1"/>
  <c r="O2219" i="1" s="1"/>
  <c r="O2220" i="1" a="1"/>
  <c r="O2220" i="1" s="1"/>
  <c r="O2221" i="1" a="1"/>
  <c r="O2221" i="1" s="1"/>
  <c r="O2222" i="1" a="1"/>
  <c r="O2222" i="1" s="1"/>
  <c r="O2223" i="1" a="1"/>
  <c r="O2223" i="1" s="1"/>
  <c r="O2224" i="1" a="1"/>
  <c r="O2224" i="1" s="1"/>
  <c r="O2225" i="1" a="1"/>
  <c r="O2225" i="1" s="1"/>
  <c r="O2226" i="1" a="1"/>
  <c r="O2226" i="1" s="1"/>
  <c r="O2227" i="1" a="1"/>
  <c r="O2227" i="1" s="1"/>
  <c r="O2228" i="1" a="1"/>
  <c r="O2228" i="1" s="1"/>
  <c r="O2229" i="1" a="1"/>
  <c r="O2229" i="1" s="1"/>
  <c r="O2230" i="1" a="1"/>
  <c r="O2230" i="1" s="1"/>
  <c r="O2231" i="1" a="1"/>
  <c r="O2231" i="1" s="1"/>
  <c r="O2232" i="1" a="1"/>
  <c r="O2232" i="1" s="1"/>
  <c r="O2233" i="1" a="1"/>
  <c r="O2233" i="1" s="1"/>
  <c r="O2234" i="1" a="1"/>
  <c r="O2234" i="1" s="1"/>
  <c r="O2235" i="1" a="1"/>
  <c r="O2235" i="1" s="1"/>
  <c r="O2236" i="1" a="1"/>
  <c r="O2236" i="1" s="1"/>
  <c r="O2237" i="1" a="1"/>
  <c r="O2237" i="1" s="1"/>
  <c r="O2238" i="1" a="1"/>
  <c r="O2238" i="1" s="1"/>
  <c r="O2239" i="1" a="1"/>
  <c r="O2239" i="1" s="1"/>
  <c r="O2240" i="1" a="1"/>
  <c r="O2240" i="1" s="1"/>
  <c r="O2241" i="1" a="1"/>
  <c r="O2241" i="1" s="1"/>
  <c r="O2242" i="1" a="1"/>
  <c r="O2242" i="1" s="1"/>
  <c r="O2243" i="1" a="1"/>
  <c r="O2243" i="1" s="1"/>
  <c r="O2244" i="1" a="1"/>
  <c r="O2244" i="1" s="1"/>
  <c r="O2245" i="1" a="1"/>
  <c r="O2245" i="1" s="1"/>
  <c r="O2246" i="1" a="1"/>
  <c r="O2246" i="1" s="1"/>
  <c r="O2247" i="1" a="1"/>
  <c r="O2247" i="1" s="1"/>
  <c r="O2248" i="1" a="1"/>
  <c r="O2248" i="1" s="1"/>
  <c r="O2249" i="1" a="1"/>
  <c r="O2249" i="1" s="1"/>
  <c r="O2250" i="1" a="1"/>
  <c r="O2250" i="1" s="1"/>
  <c r="O2251" i="1" a="1"/>
  <c r="O2251" i="1" s="1"/>
  <c r="O2252" i="1" a="1"/>
  <c r="O2252" i="1" s="1"/>
  <c r="O2253" i="1" a="1"/>
  <c r="O2253" i="1" s="1"/>
  <c r="O2254" i="1" a="1"/>
  <c r="O2254" i="1" s="1"/>
  <c r="O2255" i="1" a="1"/>
  <c r="O2255" i="1" s="1"/>
  <c r="O2256" i="1" a="1"/>
  <c r="O2256" i="1" s="1"/>
  <c r="O2257" i="1" a="1"/>
  <c r="O2257" i="1" s="1"/>
  <c r="O2258" i="1" a="1"/>
  <c r="O2258" i="1" s="1"/>
  <c r="O2259" i="1" a="1"/>
  <c r="O2259" i="1" s="1"/>
  <c r="O2260" i="1" a="1"/>
  <c r="O2260" i="1" s="1"/>
  <c r="O2261" i="1" a="1"/>
  <c r="O2261" i="1" s="1"/>
  <c r="O2262" i="1" a="1"/>
  <c r="O2262" i="1" s="1"/>
  <c r="O2263" i="1" a="1"/>
  <c r="O2263" i="1" s="1"/>
  <c r="O2264" i="1" a="1"/>
  <c r="O2264" i="1" s="1"/>
  <c r="O2265" i="1" a="1"/>
  <c r="O2265" i="1" s="1"/>
  <c r="O2266" i="1" a="1"/>
  <c r="O2266" i="1" s="1"/>
  <c r="O2267" i="1" a="1"/>
  <c r="O2267" i="1" s="1"/>
  <c r="O2268" i="1" a="1"/>
  <c r="O2268" i="1" s="1"/>
  <c r="O2269" i="1" a="1"/>
  <c r="O2269" i="1" s="1"/>
  <c r="O2270" i="1" a="1"/>
  <c r="O2270" i="1" s="1"/>
  <c r="O2271" i="1" a="1"/>
  <c r="O2271" i="1" s="1"/>
  <c r="O2272" i="1" a="1"/>
  <c r="O2272" i="1" s="1"/>
  <c r="O2273" i="1" a="1"/>
  <c r="O2273" i="1" s="1"/>
  <c r="O2274" i="1" a="1"/>
  <c r="O2274" i="1" s="1"/>
  <c r="O2275" i="1" a="1"/>
  <c r="O2275" i="1" s="1"/>
  <c r="O2276" i="1" a="1"/>
  <c r="O2276" i="1" s="1"/>
  <c r="O2277" i="1" a="1"/>
  <c r="O2277" i="1" s="1"/>
  <c r="O2278" i="1" a="1"/>
  <c r="O2278" i="1" s="1"/>
  <c r="O2279" i="1" a="1"/>
  <c r="O2279" i="1" s="1"/>
  <c r="O2280" i="1" a="1"/>
  <c r="O2280" i="1" s="1"/>
  <c r="O2281" i="1" a="1"/>
  <c r="O2281" i="1" s="1"/>
  <c r="O2282" i="1" a="1"/>
  <c r="O2282" i="1" s="1"/>
  <c r="O2283" i="1" a="1"/>
  <c r="O2283" i="1" s="1"/>
  <c r="O2284" i="1" a="1"/>
  <c r="O2284" i="1" s="1"/>
  <c r="O2285" i="1" a="1"/>
  <c r="O2285" i="1" s="1"/>
  <c r="O2286" i="1" a="1"/>
  <c r="O2286" i="1" s="1"/>
  <c r="O2287" i="1" a="1"/>
  <c r="O2287" i="1" s="1"/>
  <c r="O2288" i="1" a="1"/>
  <c r="O2288" i="1" s="1"/>
  <c r="O2289" i="1" a="1"/>
  <c r="O2289" i="1" s="1"/>
  <c r="O2290" i="1" a="1"/>
  <c r="O2290" i="1" s="1"/>
  <c r="O2291" i="1" a="1"/>
  <c r="O2291" i="1" s="1"/>
  <c r="O2292" i="1" a="1"/>
  <c r="O2292" i="1" s="1"/>
  <c r="O2293" i="1" a="1"/>
  <c r="O2293" i="1" s="1"/>
  <c r="O2294" i="1" a="1"/>
  <c r="O2294" i="1" s="1"/>
  <c r="O2295" i="1" a="1"/>
  <c r="O2295" i="1" s="1"/>
  <c r="O2296" i="1" a="1"/>
  <c r="O2296" i="1" s="1"/>
  <c r="O2297" i="1" a="1"/>
  <c r="O2297" i="1" s="1"/>
  <c r="O2298" i="1" a="1"/>
  <c r="O2298" i="1" s="1"/>
  <c r="O2299" i="1" a="1"/>
  <c r="O2299" i="1" s="1"/>
  <c r="O2300" i="1" a="1"/>
  <c r="O2300" i="1" s="1"/>
  <c r="O2301" i="1" a="1"/>
  <c r="O2301" i="1" s="1"/>
  <c r="O2302" i="1" a="1"/>
  <c r="O2302" i="1" s="1"/>
  <c r="O2303" i="1" a="1"/>
  <c r="O2303" i="1" s="1"/>
  <c r="O2304" i="1" a="1"/>
  <c r="O2304" i="1" s="1"/>
  <c r="O2305" i="1" a="1"/>
  <c r="O2305" i="1" s="1"/>
  <c r="O2306" i="1" a="1"/>
  <c r="O2306" i="1" s="1"/>
  <c r="O2307" i="1" a="1"/>
  <c r="O2307" i="1" s="1"/>
  <c r="O2308" i="1" a="1"/>
  <c r="O2308" i="1" s="1"/>
  <c r="O2309" i="1" a="1"/>
  <c r="O2309" i="1" s="1"/>
  <c r="O2310" i="1" a="1"/>
  <c r="O2310" i="1" s="1"/>
  <c r="O2311" i="1" a="1"/>
  <c r="O2311" i="1" s="1"/>
  <c r="O2312" i="1" a="1"/>
  <c r="O2312" i="1" s="1"/>
  <c r="O2313" i="1" a="1"/>
  <c r="O2313" i="1" s="1"/>
  <c r="O2314" i="1" a="1"/>
  <c r="O2314" i="1" s="1"/>
  <c r="O2315" i="1" a="1"/>
  <c r="O2315" i="1" s="1"/>
  <c r="O2316" i="1" a="1"/>
  <c r="O2316" i="1" s="1"/>
  <c r="O2317" i="1" a="1"/>
  <c r="O2317" i="1" s="1"/>
  <c r="O2318" i="1" a="1"/>
  <c r="O2318" i="1" s="1"/>
  <c r="O2319" i="1" a="1"/>
  <c r="O2319" i="1" s="1"/>
  <c r="O2320" i="1" a="1"/>
  <c r="O2320" i="1" s="1"/>
  <c r="O2321" i="1" a="1"/>
  <c r="O2321" i="1" s="1"/>
  <c r="O2322" i="1" a="1"/>
  <c r="O2322" i="1" s="1"/>
  <c r="O2323" i="1" a="1"/>
  <c r="O2323" i="1" s="1"/>
  <c r="O2324" i="1" a="1"/>
  <c r="O2324" i="1" s="1"/>
  <c r="O2325" i="1" a="1"/>
  <c r="O2325" i="1" s="1"/>
  <c r="O2326" i="1" a="1"/>
  <c r="O2326" i="1" s="1"/>
  <c r="O2327" i="1" a="1"/>
  <c r="O2327" i="1" s="1"/>
  <c r="O2328" i="1" a="1"/>
  <c r="O2328" i="1" s="1"/>
  <c r="O2329" i="1" a="1"/>
  <c r="O2329" i="1" s="1"/>
  <c r="O2330" i="1" a="1"/>
  <c r="O2330" i="1" s="1"/>
  <c r="O2331" i="1" a="1"/>
  <c r="O2331" i="1" s="1"/>
  <c r="O2332" i="1" a="1"/>
  <c r="O2332" i="1" s="1"/>
  <c r="O2333" i="1" a="1"/>
  <c r="O2333" i="1" s="1"/>
  <c r="O2334" i="1" a="1"/>
  <c r="O2334" i="1" s="1"/>
  <c r="O2335" i="1" a="1"/>
  <c r="O2335" i="1" s="1"/>
  <c r="O2336" i="1" a="1"/>
  <c r="O2336" i="1" s="1"/>
  <c r="O2337" i="1" a="1"/>
  <c r="O2337" i="1" s="1"/>
  <c r="O2338" i="1" a="1"/>
  <c r="O2338" i="1" s="1"/>
  <c r="O2339" i="1" a="1"/>
  <c r="O2339" i="1" s="1"/>
  <c r="O2340" i="1" a="1"/>
  <c r="O2340" i="1" s="1"/>
  <c r="O2341" i="1" a="1"/>
  <c r="O2341" i="1" s="1"/>
  <c r="O2342" i="1" a="1"/>
  <c r="O2342" i="1" s="1"/>
  <c r="O2343" i="1" a="1"/>
  <c r="O2343" i="1" s="1"/>
  <c r="O2344" i="1" a="1"/>
  <c r="O2344" i="1" s="1"/>
  <c r="O2345" i="1" a="1"/>
  <c r="O2345" i="1" s="1"/>
  <c r="O2346" i="1" a="1"/>
  <c r="O2346" i="1" s="1"/>
  <c r="O2347" i="1" a="1"/>
  <c r="O2347" i="1" s="1"/>
  <c r="O2348" i="1" a="1"/>
  <c r="O2348" i="1" s="1"/>
  <c r="O2349" i="1" a="1"/>
  <c r="O2349" i="1" s="1"/>
  <c r="O2350" i="1" a="1"/>
  <c r="O2350" i="1" s="1"/>
  <c r="O2351" i="1" a="1"/>
  <c r="O2351" i="1" s="1"/>
  <c r="O2352" i="1" a="1"/>
  <c r="O2352" i="1" s="1"/>
  <c r="O2353" i="1" a="1"/>
  <c r="O2353" i="1" s="1"/>
  <c r="O2354" i="1" a="1"/>
  <c r="O2354" i="1" s="1"/>
  <c r="O2355" i="1" a="1"/>
  <c r="O2355" i="1" s="1"/>
  <c r="O2356" i="1" a="1"/>
  <c r="O2356" i="1" s="1"/>
  <c r="O2357" i="1" a="1"/>
  <c r="O2357" i="1" s="1"/>
  <c r="O2358" i="1" a="1"/>
  <c r="O2358" i="1" s="1"/>
  <c r="O2359" i="1" a="1"/>
  <c r="O2359" i="1" s="1"/>
  <c r="O2360" i="1" a="1"/>
  <c r="O2360" i="1" s="1"/>
  <c r="O2361" i="1" a="1"/>
  <c r="O2361" i="1" s="1"/>
  <c r="O2362" i="1" a="1"/>
  <c r="O2362" i="1" s="1"/>
  <c r="O2363" i="1" a="1"/>
  <c r="O2363" i="1" s="1"/>
  <c r="O2364" i="1" a="1"/>
  <c r="O2364" i="1" s="1"/>
  <c r="O2365" i="1" a="1"/>
  <c r="O2365" i="1" s="1"/>
  <c r="O2366" i="1" a="1"/>
  <c r="O2366" i="1" s="1"/>
  <c r="O2367" i="1" a="1"/>
  <c r="O2367" i="1" s="1"/>
  <c r="O2368" i="1" a="1"/>
  <c r="O2368" i="1" s="1"/>
  <c r="O2369" i="1" a="1"/>
  <c r="O2369" i="1" s="1"/>
  <c r="O2370" i="1" a="1"/>
  <c r="O2370" i="1" s="1"/>
  <c r="O2371" i="1" a="1"/>
  <c r="O2371" i="1" s="1"/>
  <c r="O2372" i="1" a="1"/>
  <c r="O2372" i="1" s="1"/>
  <c r="O2373" i="1" a="1"/>
  <c r="O2373" i="1" s="1"/>
  <c r="O2374" i="1" a="1"/>
  <c r="O2374" i="1" s="1"/>
  <c r="O2375" i="1" a="1"/>
  <c r="O2375" i="1" s="1"/>
  <c r="O2376" i="1" a="1"/>
  <c r="O2376" i="1" s="1"/>
  <c r="O2377" i="1" a="1"/>
  <c r="O2377" i="1" s="1"/>
  <c r="O2378" i="1" a="1"/>
  <c r="O2378" i="1" s="1"/>
  <c r="O2379" i="1" a="1"/>
  <c r="O2379" i="1" s="1"/>
  <c r="O2380" i="1" a="1"/>
  <c r="O2380" i="1" s="1"/>
  <c r="O2381" i="1" a="1"/>
  <c r="O2381" i="1" s="1"/>
  <c r="O2382" i="1" a="1"/>
  <c r="O2382" i="1" s="1"/>
  <c r="O2383" i="1" a="1"/>
  <c r="O2383" i="1" s="1"/>
  <c r="O2384" i="1" a="1"/>
  <c r="O2384" i="1" s="1"/>
  <c r="O2385" i="1" a="1"/>
  <c r="O2385" i="1" s="1"/>
  <c r="O2386" i="1" a="1"/>
  <c r="O2386" i="1" s="1"/>
  <c r="O2387" i="1" a="1"/>
  <c r="O2387" i="1" s="1"/>
  <c r="O2388" i="1" a="1"/>
  <c r="O2388" i="1" s="1"/>
  <c r="O2389" i="1" a="1"/>
  <c r="O2389" i="1" s="1"/>
  <c r="O2390" i="1" a="1"/>
  <c r="O2390" i="1" s="1"/>
  <c r="O2391" i="1" a="1"/>
  <c r="O2391" i="1" s="1"/>
  <c r="O2392" i="1" a="1"/>
  <c r="O2392" i="1" s="1"/>
  <c r="O2393" i="1" a="1"/>
  <c r="O2393" i="1" s="1"/>
  <c r="O2394" i="1" a="1"/>
  <c r="O2394" i="1" s="1"/>
  <c r="O2395" i="1" a="1"/>
  <c r="O2395" i="1" s="1"/>
  <c r="O2396" i="1" a="1"/>
  <c r="O2396" i="1" s="1"/>
  <c r="O2397" i="1" a="1"/>
  <c r="O2397" i="1" s="1"/>
  <c r="O2398" i="1" a="1"/>
  <c r="O2398" i="1" s="1"/>
  <c r="O2399" i="1" a="1"/>
  <c r="O2399" i="1" s="1"/>
  <c r="O2400" i="1" a="1"/>
  <c r="O2400" i="1" s="1"/>
  <c r="O2401" i="1" a="1"/>
  <c r="O2401" i="1" s="1"/>
  <c r="O2402" i="1" a="1"/>
  <c r="O2402" i="1" s="1"/>
  <c r="O2403" i="1" a="1"/>
  <c r="O2403" i="1" s="1"/>
  <c r="O2404" i="1" a="1"/>
  <c r="O2404" i="1" s="1"/>
  <c r="O2405" i="1" a="1"/>
  <c r="O2405" i="1" s="1"/>
  <c r="O2406" i="1" a="1"/>
  <c r="O2406" i="1" s="1"/>
  <c r="O2407" i="1" a="1"/>
  <c r="O2407" i="1" s="1"/>
  <c r="O2408" i="1" a="1"/>
  <c r="O2408" i="1" s="1"/>
  <c r="O2409" i="1" a="1"/>
  <c r="O2409" i="1" s="1"/>
  <c r="O2410" i="1" a="1"/>
  <c r="O2410" i="1" s="1"/>
  <c r="O2411" i="1" a="1"/>
  <c r="O2411" i="1" s="1"/>
  <c r="O2412" i="1" a="1"/>
  <c r="O2412" i="1" s="1"/>
  <c r="O2413" i="1" a="1"/>
  <c r="O2413" i="1" s="1"/>
  <c r="O2414" i="1" a="1"/>
  <c r="O2414" i="1" s="1"/>
  <c r="O2415" i="1" a="1"/>
  <c r="O2415" i="1" s="1"/>
  <c r="O2416" i="1" a="1"/>
  <c r="O2416" i="1" s="1"/>
  <c r="O2417" i="1" a="1"/>
  <c r="O2417" i="1" s="1"/>
  <c r="O2418" i="1" a="1"/>
  <c r="O2418" i="1" s="1"/>
  <c r="O2419" i="1" a="1"/>
  <c r="O2419" i="1" s="1"/>
  <c r="O2420" i="1" a="1"/>
  <c r="O2420" i="1" s="1"/>
  <c r="O2421" i="1" a="1"/>
  <c r="O2421" i="1" s="1"/>
  <c r="O2422" i="1" a="1"/>
  <c r="O2422" i="1" s="1"/>
  <c r="O2423" i="1" a="1"/>
  <c r="O2423" i="1" s="1"/>
  <c r="O2424" i="1" a="1"/>
  <c r="O2424" i="1" s="1"/>
  <c r="O2425" i="1" a="1"/>
  <c r="O2425" i="1" s="1"/>
  <c r="O2426" i="1" a="1"/>
  <c r="O2426" i="1" s="1"/>
  <c r="O2427" i="1" a="1"/>
  <c r="O2427" i="1" s="1"/>
  <c r="O2428" i="1" a="1"/>
  <c r="O2428" i="1" s="1"/>
  <c r="O2429" i="1" a="1"/>
  <c r="O2429" i="1" s="1"/>
  <c r="O2430" i="1" a="1"/>
  <c r="O2430" i="1" s="1"/>
  <c r="O2431" i="1" a="1"/>
  <c r="O2431" i="1" s="1"/>
  <c r="O2432" i="1" a="1"/>
  <c r="O2432" i="1" s="1"/>
  <c r="O2433" i="1" a="1"/>
  <c r="O2433" i="1" s="1"/>
  <c r="O2434" i="1" a="1"/>
  <c r="O2434" i="1" s="1"/>
  <c r="O2435" i="1" a="1"/>
  <c r="O2435" i="1" s="1"/>
  <c r="O2436" i="1" a="1"/>
  <c r="O2436" i="1" s="1"/>
  <c r="O2437" i="1" a="1"/>
  <c r="O2437" i="1" s="1"/>
  <c r="O2438" i="1" a="1"/>
  <c r="O2438" i="1" s="1"/>
  <c r="O2439" i="1" a="1"/>
  <c r="O2439" i="1" s="1"/>
  <c r="O2440" i="1" a="1"/>
  <c r="O2440" i="1" s="1"/>
  <c r="O2441" i="1" a="1"/>
  <c r="O2441" i="1" s="1"/>
  <c r="O2442" i="1" a="1"/>
  <c r="O2442" i="1" s="1"/>
  <c r="O2443" i="1" a="1"/>
  <c r="O2443" i="1" s="1"/>
  <c r="O2444" i="1" a="1"/>
  <c r="O2444" i="1" s="1"/>
  <c r="O2445" i="1" a="1"/>
  <c r="O2445" i="1" s="1"/>
  <c r="O2446" i="1" a="1"/>
  <c r="O2446" i="1" s="1"/>
  <c r="O2447" i="1" a="1"/>
  <c r="O2447" i="1" s="1"/>
  <c r="O2448" i="1" a="1"/>
  <c r="O2448" i="1" s="1"/>
  <c r="O2449" i="1" a="1"/>
  <c r="O2449" i="1" s="1"/>
  <c r="O2450" i="1" a="1"/>
  <c r="O2450" i="1" s="1"/>
  <c r="O2451" i="1" a="1"/>
  <c r="O2451" i="1" s="1"/>
  <c r="O2452" i="1" a="1"/>
  <c r="O2452" i="1" s="1"/>
  <c r="O2453" i="1" a="1"/>
  <c r="O2453" i="1" s="1"/>
  <c r="O2454" i="1" a="1"/>
  <c r="O2454" i="1" s="1"/>
  <c r="O2455" i="1" a="1"/>
  <c r="O2455" i="1" s="1"/>
  <c r="O2456" i="1" a="1"/>
  <c r="O2456" i="1" s="1"/>
  <c r="O2457" i="1" a="1"/>
  <c r="O2457" i="1" s="1"/>
  <c r="O2458" i="1" a="1"/>
  <c r="O2458" i="1" s="1"/>
  <c r="O2459" i="1" a="1"/>
  <c r="O2459" i="1" s="1"/>
  <c r="O2460" i="1" a="1"/>
  <c r="O2460" i="1" s="1"/>
  <c r="O2461" i="1" a="1"/>
  <c r="O2461" i="1" s="1"/>
  <c r="O2462" i="1" a="1"/>
  <c r="O2462" i="1" s="1"/>
  <c r="O2463" i="1" a="1"/>
  <c r="O2463" i="1" s="1"/>
  <c r="O2464" i="1" a="1"/>
  <c r="O2464" i="1" s="1"/>
  <c r="O2465" i="1" a="1"/>
  <c r="O2465" i="1" s="1"/>
  <c r="O2466" i="1" a="1"/>
  <c r="O2466" i="1" s="1"/>
  <c r="O2467" i="1" a="1"/>
  <c r="O2467" i="1" s="1"/>
  <c r="O2468" i="1" a="1"/>
  <c r="O2468" i="1" s="1"/>
  <c r="O2469" i="1" a="1"/>
  <c r="O2469" i="1" s="1"/>
  <c r="O2470" i="1" a="1"/>
  <c r="O2470" i="1" s="1"/>
  <c r="O2471" i="1" a="1"/>
  <c r="O2471" i="1" s="1"/>
  <c r="O2472" i="1" a="1"/>
  <c r="O2472" i="1" s="1"/>
  <c r="O2473" i="1" a="1"/>
  <c r="O2473" i="1" s="1"/>
  <c r="O2474" i="1" a="1"/>
  <c r="O2474" i="1" s="1"/>
  <c r="O2475" i="1" a="1"/>
  <c r="O2475" i="1" s="1"/>
  <c r="O2476" i="1" a="1"/>
  <c r="O2476" i="1" s="1"/>
  <c r="O2477" i="1" a="1"/>
  <c r="O2477" i="1" s="1"/>
  <c r="O2478" i="1" a="1"/>
  <c r="O2478" i="1" s="1"/>
  <c r="O2479" i="1" a="1"/>
  <c r="O2479" i="1" s="1"/>
  <c r="O2480" i="1" a="1"/>
  <c r="O2480" i="1" s="1"/>
  <c r="O2481" i="1" a="1"/>
  <c r="O2481" i="1" s="1"/>
  <c r="O2482" i="1" a="1"/>
  <c r="O2482" i="1" s="1"/>
  <c r="O2483" i="1" a="1"/>
  <c r="O2483" i="1" s="1"/>
  <c r="O2484" i="1" a="1"/>
  <c r="O2484" i="1" s="1"/>
  <c r="O2485" i="1" a="1"/>
  <c r="O2485" i="1" s="1"/>
  <c r="O2486" i="1" a="1"/>
  <c r="O2486" i="1" s="1"/>
  <c r="O2487" i="1" a="1"/>
  <c r="O2487" i="1" s="1"/>
  <c r="O2488" i="1" a="1"/>
  <c r="O2488" i="1" s="1"/>
  <c r="O2489" i="1" a="1"/>
  <c r="O2489" i="1" s="1"/>
  <c r="O2490" i="1" a="1"/>
  <c r="O2490" i="1" s="1"/>
  <c r="O2491" i="1" a="1"/>
  <c r="O2491" i="1" s="1"/>
  <c r="O2492" i="1" a="1"/>
  <c r="O2492" i="1" s="1"/>
  <c r="O2493" i="1" a="1"/>
  <c r="O2493" i="1" s="1"/>
  <c r="O2494" i="1" a="1"/>
  <c r="O2494" i="1" s="1"/>
  <c r="O2495" i="1" a="1"/>
  <c r="O2495" i="1" s="1"/>
  <c r="O2496" i="1" a="1"/>
  <c r="O2496" i="1" s="1"/>
  <c r="O2497" i="1" a="1"/>
  <c r="O2497" i="1" s="1"/>
  <c r="O2498" i="1" a="1"/>
  <c r="O2498" i="1" s="1"/>
  <c r="O2499" i="1" a="1"/>
  <c r="O2499" i="1" s="1"/>
  <c r="O2500" i="1" a="1"/>
  <c r="O2500" i="1" s="1"/>
  <c r="O2501" i="1" a="1"/>
  <c r="O2501" i="1" s="1"/>
  <c r="O2502" i="1" a="1"/>
  <c r="O2502" i="1" s="1"/>
  <c r="O2503" i="1" a="1"/>
  <c r="O2503" i="1" s="1"/>
  <c r="O2504" i="1" a="1"/>
  <c r="O2504" i="1" s="1"/>
  <c r="O2505" i="1" a="1"/>
  <c r="O2505" i="1" s="1"/>
  <c r="O2506" i="1" a="1"/>
  <c r="O2506" i="1" s="1"/>
  <c r="O2507" i="1" a="1"/>
  <c r="O2507" i="1" s="1"/>
  <c r="O2508" i="1" a="1"/>
  <c r="O2508" i="1" s="1"/>
  <c r="O2509" i="1" a="1"/>
  <c r="O2509" i="1" s="1"/>
  <c r="O2510" i="1" a="1"/>
  <c r="O2510" i="1" s="1"/>
  <c r="O2511" i="1" a="1"/>
  <c r="O2511" i="1" s="1"/>
  <c r="O2512" i="1" a="1"/>
  <c r="O2512" i="1" s="1"/>
  <c r="O2513" i="1" a="1"/>
  <c r="O2513" i="1" s="1"/>
  <c r="O2514" i="1" a="1"/>
  <c r="O2514" i="1" s="1"/>
  <c r="O2515" i="1" a="1"/>
  <c r="O2515" i="1" s="1"/>
  <c r="O2516" i="1" a="1"/>
  <c r="O2516" i="1" s="1"/>
  <c r="O2517" i="1" a="1"/>
  <c r="O2517" i="1" s="1"/>
  <c r="O2518" i="1" a="1"/>
  <c r="O2518" i="1" s="1"/>
  <c r="O2519" i="1" a="1"/>
  <c r="O2519" i="1" s="1"/>
  <c r="O2520" i="1" a="1"/>
  <c r="O2520" i="1" s="1"/>
  <c r="O2521" i="1" a="1"/>
  <c r="O2521" i="1" s="1"/>
  <c r="O2522" i="1" a="1"/>
  <c r="O2522" i="1" s="1"/>
  <c r="O2523" i="1" a="1"/>
  <c r="O2523" i="1" s="1"/>
  <c r="O2524" i="1" a="1"/>
  <c r="O2524" i="1" s="1"/>
  <c r="O2525" i="1" a="1"/>
  <c r="O2525" i="1" s="1"/>
  <c r="O2526" i="1" a="1"/>
  <c r="O2526" i="1" s="1"/>
  <c r="O2527" i="1" a="1"/>
  <c r="O2527" i="1" s="1"/>
  <c r="O2528" i="1" a="1"/>
  <c r="O2528" i="1" s="1"/>
  <c r="O2529" i="1" a="1"/>
  <c r="O2529" i="1" s="1"/>
  <c r="O2530" i="1" a="1"/>
  <c r="O2530" i="1" s="1"/>
  <c r="O2531" i="1" a="1"/>
  <c r="O2531" i="1" s="1"/>
  <c r="O2532" i="1" a="1"/>
  <c r="O2532" i="1" s="1"/>
  <c r="O2533" i="1" a="1"/>
  <c r="O2533" i="1" s="1"/>
  <c r="O2534" i="1" a="1"/>
  <c r="O2534" i="1" s="1"/>
  <c r="O2535" i="1" a="1"/>
  <c r="O2535" i="1" s="1"/>
  <c r="O2536" i="1" a="1"/>
  <c r="O2536" i="1" s="1"/>
  <c r="O2537" i="1" a="1"/>
  <c r="O2537" i="1" s="1"/>
  <c r="O2538" i="1" a="1"/>
  <c r="O2538" i="1" s="1"/>
  <c r="O2539" i="1" a="1"/>
  <c r="O2539" i="1" s="1"/>
  <c r="O2540" i="1" a="1"/>
  <c r="O2540" i="1" s="1"/>
  <c r="O2541" i="1" a="1"/>
  <c r="O2541" i="1" s="1"/>
  <c r="O2542" i="1" a="1"/>
  <c r="O2542" i="1" s="1"/>
  <c r="O2543" i="1" a="1"/>
  <c r="O2543" i="1" s="1"/>
  <c r="O2544" i="1" a="1"/>
  <c r="O2544" i="1" s="1"/>
  <c r="O2545" i="1" a="1"/>
  <c r="O2545" i="1" s="1"/>
  <c r="O2546" i="1" a="1"/>
  <c r="O2546" i="1" s="1"/>
  <c r="O2547" i="1" a="1"/>
  <c r="O2547" i="1" s="1"/>
  <c r="O2548" i="1" a="1"/>
  <c r="O2548" i="1" s="1"/>
  <c r="O2549" i="1" a="1"/>
  <c r="O2549" i="1" s="1"/>
  <c r="O2550" i="1" a="1"/>
  <c r="O2550" i="1" s="1"/>
  <c r="O2551" i="1" a="1"/>
  <c r="O2551" i="1" s="1"/>
  <c r="O2552" i="1" a="1"/>
  <c r="O2552" i="1" s="1"/>
  <c r="O2553" i="1" a="1"/>
  <c r="O2553" i="1" s="1"/>
  <c r="O2554" i="1" a="1"/>
  <c r="O2554" i="1" s="1"/>
  <c r="O2555" i="1" a="1"/>
  <c r="O2555" i="1" s="1"/>
  <c r="O2556" i="1" a="1"/>
  <c r="O2556" i="1" s="1"/>
  <c r="O2557" i="1" a="1"/>
  <c r="O2557" i="1" s="1"/>
  <c r="O2558" i="1" a="1"/>
  <c r="O2558" i="1" s="1"/>
  <c r="O2559" i="1" a="1"/>
  <c r="O2559" i="1" s="1"/>
  <c r="O2560" i="1" a="1"/>
  <c r="O2560" i="1" s="1"/>
  <c r="O2561" i="1" a="1"/>
  <c r="O2561" i="1" s="1"/>
  <c r="O2562" i="1" a="1"/>
  <c r="O2562" i="1" s="1"/>
  <c r="O2563" i="1" a="1"/>
  <c r="O2563" i="1" s="1"/>
  <c r="O2564" i="1" a="1"/>
  <c r="O2564" i="1" s="1"/>
  <c r="O2565" i="1" a="1"/>
  <c r="O2565" i="1" s="1"/>
  <c r="O2566" i="1" a="1"/>
  <c r="O2566" i="1" s="1"/>
  <c r="O2567" i="1" a="1"/>
  <c r="O2567" i="1" s="1"/>
  <c r="O2568" i="1" a="1"/>
  <c r="O2568" i="1" s="1"/>
  <c r="O2569" i="1" a="1"/>
  <c r="O2569" i="1" s="1"/>
  <c r="O2570" i="1" a="1"/>
  <c r="O2570" i="1" s="1"/>
  <c r="O2571" i="1" a="1"/>
  <c r="O2571" i="1" s="1"/>
  <c r="O2572" i="1" a="1"/>
  <c r="O2572" i="1" s="1"/>
  <c r="O2573" i="1" a="1"/>
  <c r="O2573" i="1" s="1"/>
  <c r="O2574" i="1" a="1"/>
  <c r="O2574" i="1" s="1"/>
  <c r="O2575" i="1" a="1"/>
  <c r="O2575" i="1" s="1"/>
  <c r="O2576" i="1" a="1"/>
  <c r="O2576" i="1" s="1"/>
  <c r="O2577" i="1" a="1"/>
  <c r="O2577" i="1" s="1"/>
  <c r="O2578" i="1" a="1"/>
  <c r="O2578" i="1" s="1"/>
  <c r="O2579" i="1" a="1"/>
  <c r="O2579" i="1" s="1"/>
  <c r="O2580" i="1" a="1"/>
  <c r="O2580" i="1" s="1"/>
  <c r="O2581" i="1" a="1"/>
  <c r="O2581" i="1" s="1"/>
  <c r="O2582" i="1" a="1"/>
  <c r="O2582" i="1" s="1"/>
  <c r="O2583" i="1" a="1"/>
  <c r="O2583" i="1" s="1"/>
  <c r="O2584" i="1" a="1"/>
  <c r="O2584" i="1" s="1"/>
  <c r="O2585" i="1" a="1"/>
  <c r="O2585" i="1" s="1"/>
  <c r="O2586" i="1" a="1"/>
  <c r="O2586" i="1" s="1"/>
  <c r="O2587" i="1" a="1"/>
  <c r="O2587" i="1" s="1"/>
  <c r="O2588" i="1" a="1"/>
  <c r="O2588" i="1" s="1"/>
  <c r="O2589" i="1" a="1"/>
  <c r="O2589" i="1" s="1"/>
  <c r="O2590" i="1" a="1"/>
  <c r="O2590" i="1" s="1"/>
  <c r="O2591" i="1" a="1"/>
  <c r="O2591" i="1" s="1"/>
  <c r="O2592" i="1" a="1"/>
  <c r="O2592" i="1" s="1"/>
  <c r="O2593" i="1" a="1"/>
  <c r="O2593" i="1" s="1"/>
  <c r="O2594" i="1" a="1"/>
  <c r="O2594" i="1" s="1"/>
  <c r="O2595" i="1" a="1"/>
  <c r="O2595" i="1" s="1"/>
  <c r="O2596" i="1" a="1"/>
  <c r="O2596" i="1" s="1"/>
  <c r="O2597" i="1" a="1"/>
  <c r="O2597" i="1" s="1"/>
  <c r="O2598" i="1" a="1"/>
  <c r="O2598" i="1" s="1"/>
  <c r="O2599" i="1" a="1"/>
  <c r="O2599" i="1" s="1"/>
  <c r="O2600" i="1" a="1"/>
  <c r="O2600" i="1" s="1"/>
  <c r="O2601" i="1" a="1"/>
  <c r="O2601" i="1" s="1"/>
  <c r="O2602" i="1" a="1"/>
  <c r="O2602" i="1" s="1"/>
  <c r="O2603" i="1" a="1"/>
  <c r="O2603" i="1" s="1"/>
  <c r="O2604" i="1" a="1"/>
  <c r="O2604" i="1" s="1"/>
  <c r="O2605" i="1" a="1"/>
  <c r="O2605" i="1" s="1"/>
  <c r="O2606" i="1" a="1"/>
  <c r="O2606" i="1" s="1"/>
  <c r="O2607" i="1" a="1"/>
  <c r="O2607" i="1" s="1"/>
  <c r="O2608" i="1" a="1"/>
  <c r="O2608" i="1" s="1"/>
  <c r="O2609" i="1" a="1"/>
  <c r="O2609" i="1" s="1"/>
  <c r="O2610" i="1" a="1"/>
  <c r="O2610" i="1" s="1"/>
  <c r="O2611" i="1" a="1"/>
  <c r="O2611" i="1" s="1"/>
  <c r="O2612" i="1" a="1"/>
  <c r="O2612" i="1" s="1"/>
  <c r="O2613" i="1" a="1"/>
  <c r="O2613" i="1" s="1"/>
  <c r="O2614" i="1" a="1"/>
  <c r="O2614" i="1" s="1"/>
  <c r="O2615" i="1" a="1"/>
  <c r="O2615" i="1" s="1"/>
  <c r="O2616" i="1" a="1"/>
  <c r="O2616" i="1" s="1"/>
  <c r="O2617" i="1" a="1"/>
  <c r="O2617" i="1" s="1"/>
  <c r="O2618" i="1" a="1"/>
  <c r="O2618" i="1" s="1"/>
  <c r="O2619" i="1" a="1"/>
  <c r="O2619" i="1" s="1"/>
  <c r="O2620" i="1" a="1"/>
  <c r="O2620" i="1" s="1"/>
  <c r="O2621" i="1" a="1"/>
  <c r="O2621" i="1" s="1"/>
  <c r="O2622" i="1" a="1"/>
  <c r="O2622" i="1" s="1"/>
  <c r="O2623" i="1" a="1"/>
  <c r="O2623" i="1" s="1"/>
  <c r="O2624" i="1" a="1"/>
  <c r="O2624" i="1" s="1"/>
  <c r="O2625" i="1" a="1"/>
  <c r="O2625" i="1" s="1"/>
  <c r="O2626" i="1" a="1"/>
  <c r="O2626" i="1" s="1"/>
  <c r="O2627" i="1" a="1"/>
  <c r="O2627" i="1" s="1"/>
  <c r="O2628" i="1" a="1"/>
  <c r="O2628" i="1" s="1"/>
  <c r="O2629" i="1" a="1"/>
  <c r="O2629" i="1" s="1"/>
  <c r="O2630" i="1" a="1"/>
  <c r="O2630" i="1" s="1"/>
  <c r="O2631" i="1" a="1"/>
  <c r="O2631" i="1" s="1"/>
  <c r="O2632" i="1" a="1"/>
  <c r="O2632" i="1" s="1"/>
  <c r="O2633" i="1" a="1"/>
  <c r="O2633" i="1" s="1"/>
  <c r="O2634" i="1" a="1"/>
  <c r="O2634" i="1" s="1"/>
  <c r="O2635" i="1" a="1"/>
  <c r="O2635" i="1" s="1"/>
  <c r="O2636" i="1" a="1"/>
  <c r="O2636" i="1" s="1"/>
  <c r="O2637" i="1" a="1"/>
  <c r="O2637" i="1" s="1"/>
  <c r="O2638" i="1" a="1"/>
  <c r="O2638" i="1" s="1"/>
  <c r="O2639" i="1" a="1"/>
  <c r="O2639" i="1" s="1"/>
  <c r="O2640" i="1" a="1"/>
  <c r="O2640" i="1" s="1"/>
  <c r="O2641" i="1" a="1"/>
  <c r="O2641" i="1" s="1"/>
  <c r="O2642" i="1" a="1"/>
  <c r="O2642" i="1" s="1"/>
  <c r="O2643" i="1" a="1"/>
  <c r="O2643" i="1" s="1"/>
  <c r="O2644" i="1" a="1"/>
  <c r="O2644" i="1" s="1"/>
  <c r="O2645" i="1" a="1"/>
  <c r="O2645" i="1" s="1"/>
  <c r="O2646" i="1" a="1"/>
  <c r="O2646" i="1" s="1"/>
  <c r="O2647" i="1" a="1"/>
  <c r="O2647" i="1" s="1"/>
  <c r="O2648" i="1" a="1"/>
  <c r="O2648" i="1" s="1"/>
  <c r="O2649" i="1" a="1"/>
  <c r="O2649" i="1" s="1"/>
  <c r="O2650" i="1" a="1"/>
  <c r="O2650" i="1" s="1"/>
  <c r="O2651" i="1" a="1"/>
  <c r="O2651" i="1" s="1"/>
  <c r="O2652" i="1" a="1"/>
  <c r="O2652" i="1" s="1"/>
  <c r="O2653" i="1" a="1"/>
  <c r="O2653" i="1" s="1"/>
  <c r="O2654" i="1" a="1"/>
  <c r="O2654" i="1" s="1"/>
  <c r="O2655" i="1" a="1"/>
  <c r="O2655" i="1" s="1"/>
  <c r="O2656" i="1" a="1"/>
  <c r="O2656" i="1" s="1"/>
  <c r="O2657" i="1" a="1"/>
  <c r="O2657" i="1" s="1"/>
  <c r="O2658" i="1" a="1"/>
  <c r="O2658" i="1" s="1"/>
  <c r="O2659" i="1" a="1"/>
  <c r="O2659" i="1" s="1"/>
  <c r="O2660" i="1" a="1"/>
  <c r="O2660" i="1" s="1"/>
  <c r="O2661" i="1" a="1"/>
  <c r="O2661" i="1" s="1"/>
  <c r="O2662" i="1" a="1"/>
  <c r="O2662" i="1" s="1"/>
  <c r="O2663" i="1" a="1"/>
  <c r="O2663" i="1" s="1"/>
  <c r="O2664" i="1" a="1"/>
  <c r="O2664" i="1" s="1"/>
  <c r="O2665" i="1" a="1"/>
  <c r="O2665" i="1" s="1"/>
  <c r="O2666" i="1" a="1"/>
  <c r="O2666" i="1" s="1"/>
  <c r="O2667" i="1" a="1"/>
  <c r="O2667" i="1" s="1"/>
  <c r="O2668" i="1" a="1"/>
  <c r="O2668" i="1" s="1"/>
  <c r="O2669" i="1" a="1"/>
  <c r="O2669" i="1" s="1"/>
  <c r="O2670" i="1" a="1"/>
  <c r="O2670" i="1" s="1"/>
  <c r="O2671" i="1" a="1"/>
  <c r="O2671" i="1" s="1"/>
  <c r="O2672" i="1" a="1"/>
  <c r="O2672" i="1" s="1"/>
  <c r="O2673" i="1" a="1"/>
  <c r="O2673" i="1" s="1"/>
  <c r="O2674" i="1" a="1"/>
  <c r="O2674" i="1" s="1"/>
  <c r="O2675" i="1" a="1"/>
  <c r="O2675" i="1" s="1"/>
  <c r="O2676" i="1" a="1"/>
  <c r="O2676" i="1" s="1"/>
  <c r="O2677" i="1" a="1"/>
  <c r="O2677" i="1" s="1"/>
  <c r="O2678" i="1" a="1"/>
  <c r="O2678" i="1" s="1"/>
  <c r="O2679" i="1" a="1"/>
  <c r="O2679" i="1" s="1"/>
  <c r="O2680" i="1" a="1"/>
  <c r="O2680" i="1" s="1"/>
  <c r="O2681" i="1" a="1"/>
  <c r="O2681" i="1" s="1"/>
  <c r="O2682" i="1" a="1"/>
  <c r="O2682" i="1" s="1"/>
  <c r="O2683" i="1" a="1"/>
  <c r="O2683" i="1" s="1"/>
  <c r="O2684" i="1" a="1"/>
  <c r="O2684" i="1" s="1"/>
  <c r="O2685" i="1" a="1"/>
  <c r="O2685" i="1" s="1"/>
  <c r="O2686" i="1" a="1"/>
  <c r="O2686" i="1" s="1"/>
  <c r="O2687" i="1" a="1"/>
  <c r="O2687" i="1" s="1"/>
  <c r="O2688" i="1" a="1"/>
  <c r="O2688" i="1" s="1"/>
  <c r="O2689" i="1" a="1"/>
  <c r="O2689" i="1" s="1"/>
  <c r="O2690" i="1" a="1"/>
  <c r="O2690" i="1" s="1"/>
  <c r="O2691" i="1" a="1"/>
  <c r="O2691" i="1" s="1"/>
  <c r="O2692" i="1" a="1"/>
  <c r="O2692" i="1" s="1"/>
  <c r="O2693" i="1" a="1"/>
  <c r="O2693" i="1" s="1"/>
  <c r="O2694" i="1" a="1"/>
  <c r="O2694" i="1" s="1"/>
  <c r="O2695" i="1" a="1"/>
  <c r="O2695" i="1" s="1"/>
  <c r="O2696" i="1" a="1"/>
  <c r="O2696" i="1" s="1"/>
  <c r="O2697" i="1" a="1"/>
  <c r="O2697" i="1" s="1"/>
  <c r="O2698" i="1" a="1"/>
  <c r="O2698" i="1" s="1"/>
  <c r="O2699" i="1" a="1"/>
  <c r="O2699" i="1" s="1"/>
  <c r="O2700" i="1" a="1"/>
  <c r="O2700" i="1" s="1"/>
  <c r="O2701" i="1" a="1"/>
  <c r="O2701" i="1" s="1"/>
  <c r="O2702" i="1" a="1"/>
  <c r="O2702" i="1" s="1"/>
  <c r="O2703" i="1" a="1"/>
  <c r="O2703" i="1" s="1"/>
  <c r="O2704" i="1" a="1"/>
  <c r="O2704" i="1" s="1"/>
  <c r="O2705" i="1" a="1"/>
  <c r="O2705" i="1" s="1"/>
  <c r="O2706" i="1" a="1"/>
  <c r="O2706" i="1" s="1"/>
  <c r="O2707" i="1" a="1"/>
  <c r="O2707" i="1" s="1"/>
  <c r="O2708" i="1" a="1"/>
  <c r="O2708" i="1" s="1"/>
  <c r="O2709" i="1" a="1"/>
  <c r="O2709" i="1" s="1"/>
  <c r="O2710" i="1" a="1"/>
  <c r="O2710" i="1" s="1"/>
  <c r="O2711" i="1" a="1"/>
  <c r="O2711" i="1" s="1"/>
  <c r="O2712" i="1" a="1"/>
  <c r="O2712" i="1" s="1"/>
  <c r="O2713" i="1" a="1"/>
  <c r="O2713" i="1" s="1"/>
  <c r="O2714" i="1" a="1"/>
  <c r="O2714" i="1" s="1"/>
  <c r="O2715" i="1" a="1"/>
  <c r="O2715" i="1" s="1"/>
  <c r="O2716" i="1" a="1"/>
  <c r="O2716" i="1" s="1"/>
  <c r="O2717" i="1" a="1"/>
  <c r="O2717" i="1" s="1"/>
  <c r="O2718" i="1" a="1"/>
  <c r="O2718" i="1" s="1"/>
  <c r="O2719" i="1" a="1"/>
  <c r="O2719" i="1" s="1"/>
  <c r="O2720" i="1" a="1"/>
  <c r="O2720" i="1" s="1"/>
  <c r="O2721" i="1" a="1"/>
  <c r="O2721" i="1" s="1"/>
  <c r="O2722" i="1" a="1"/>
  <c r="O2722" i="1" s="1"/>
  <c r="O2723" i="1" a="1"/>
  <c r="O2723" i="1" s="1"/>
  <c r="O2724" i="1" a="1"/>
  <c r="O2724" i="1" s="1"/>
  <c r="O2725" i="1" a="1"/>
  <c r="O2725" i="1" s="1"/>
  <c r="O2726" i="1" a="1"/>
  <c r="O2726" i="1" s="1"/>
  <c r="O2727" i="1" a="1"/>
  <c r="O2727" i="1" s="1"/>
  <c r="O2728" i="1" a="1"/>
  <c r="O2728" i="1" s="1"/>
  <c r="O2729" i="1" a="1"/>
  <c r="O2729" i="1" s="1"/>
  <c r="O2730" i="1" a="1"/>
  <c r="O2730" i="1" s="1"/>
  <c r="O2731" i="1" a="1"/>
  <c r="O2731" i="1" s="1"/>
  <c r="O2732" i="1" a="1"/>
  <c r="O2732" i="1" s="1"/>
  <c r="O2733" i="1" a="1"/>
  <c r="O2733" i="1" s="1"/>
  <c r="O2734" i="1" a="1"/>
  <c r="O2734" i="1" s="1"/>
  <c r="O2735" i="1" a="1"/>
  <c r="O2735" i="1" s="1"/>
  <c r="O2736" i="1" a="1"/>
  <c r="O2736" i="1" s="1"/>
  <c r="O2737" i="1" a="1"/>
  <c r="O2737" i="1" s="1"/>
  <c r="O2738" i="1" a="1"/>
  <c r="O2738" i="1" s="1"/>
  <c r="O2739" i="1" a="1"/>
  <c r="O2739" i="1" s="1"/>
  <c r="O2740" i="1" a="1"/>
  <c r="O2740" i="1" s="1"/>
  <c r="O2741" i="1" a="1"/>
  <c r="O2741" i="1" s="1"/>
  <c r="O2742" i="1" a="1"/>
  <c r="O2742" i="1" s="1"/>
  <c r="O2743" i="1" a="1"/>
  <c r="O2743" i="1" s="1"/>
  <c r="O2744" i="1" a="1"/>
  <c r="O2744" i="1" s="1"/>
  <c r="O2745" i="1" a="1"/>
  <c r="O2745" i="1" s="1"/>
  <c r="O2746" i="1" a="1"/>
  <c r="O2746" i="1" s="1"/>
  <c r="O2747" i="1" a="1"/>
  <c r="O2747" i="1" s="1"/>
  <c r="O2748" i="1" a="1"/>
  <c r="O2748" i="1" s="1"/>
  <c r="O2749" i="1" a="1"/>
  <c r="O2749" i="1" s="1"/>
  <c r="O2750" i="1" a="1"/>
  <c r="O2750" i="1" s="1"/>
  <c r="O2751" i="1" a="1"/>
  <c r="O2751" i="1" s="1"/>
  <c r="O2752" i="1" a="1"/>
  <c r="O2752" i="1" s="1"/>
  <c r="O2753" i="1" a="1"/>
  <c r="O2753" i="1" s="1"/>
  <c r="O2754" i="1" a="1"/>
  <c r="O2754" i="1" s="1"/>
  <c r="O2755" i="1" a="1"/>
  <c r="O2755" i="1" s="1"/>
  <c r="O2756" i="1" a="1"/>
  <c r="O2756" i="1" s="1"/>
  <c r="O2757" i="1" a="1"/>
  <c r="O2757" i="1" s="1"/>
  <c r="O2758" i="1" a="1"/>
  <c r="O2758" i="1" s="1"/>
  <c r="O2759" i="1" a="1"/>
  <c r="O2759" i="1" s="1"/>
  <c r="O2760" i="1" a="1"/>
  <c r="O2760" i="1" s="1"/>
  <c r="O2761" i="1" a="1"/>
  <c r="O2761" i="1" s="1"/>
  <c r="O2762" i="1" a="1"/>
  <c r="O2762" i="1" s="1"/>
  <c r="O2763" i="1" a="1"/>
  <c r="O2763" i="1" s="1"/>
  <c r="O2764" i="1" a="1"/>
  <c r="O2764" i="1" s="1"/>
  <c r="O2765" i="1" a="1"/>
  <c r="O2765" i="1" s="1"/>
  <c r="O2766" i="1" a="1"/>
  <c r="O2766" i="1" s="1"/>
  <c r="O2767" i="1" a="1"/>
  <c r="O2767" i="1" s="1"/>
  <c r="O2768" i="1" a="1"/>
  <c r="O2768" i="1" s="1"/>
  <c r="O2769" i="1" a="1"/>
  <c r="O2769" i="1" s="1"/>
  <c r="O2770" i="1" a="1"/>
  <c r="O2770" i="1" s="1"/>
  <c r="O2771" i="1" a="1"/>
  <c r="O2771" i="1" s="1"/>
  <c r="O2772" i="1" a="1"/>
  <c r="O2772" i="1" s="1"/>
  <c r="O2773" i="1" a="1"/>
  <c r="O2773" i="1" s="1"/>
  <c r="O2774" i="1" a="1"/>
  <c r="O2774" i="1" s="1"/>
  <c r="O2775" i="1" a="1"/>
  <c r="O2775" i="1" s="1"/>
  <c r="O2776" i="1" a="1"/>
  <c r="O2776" i="1" s="1"/>
  <c r="O2777" i="1" a="1"/>
  <c r="O2777" i="1" s="1"/>
  <c r="O2778" i="1" a="1"/>
  <c r="O2778" i="1" s="1"/>
  <c r="O2779" i="1" a="1"/>
  <c r="O2779" i="1" s="1"/>
  <c r="O2780" i="1" a="1"/>
  <c r="O2780" i="1" s="1"/>
  <c r="O2781" i="1" a="1"/>
  <c r="O2781" i="1" s="1"/>
  <c r="O2782" i="1" a="1"/>
  <c r="O2782" i="1" s="1"/>
  <c r="O2783" i="1" a="1"/>
  <c r="O2783" i="1" s="1"/>
  <c r="O2784" i="1" a="1"/>
  <c r="O2784" i="1" s="1"/>
  <c r="O2785" i="1" a="1"/>
  <c r="O2785" i="1" s="1"/>
  <c r="O2786" i="1" a="1"/>
  <c r="O2786" i="1" s="1"/>
  <c r="O2787" i="1" a="1"/>
  <c r="O2787" i="1" s="1"/>
  <c r="O2788" i="1" a="1"/>
  <c r="O2788" i="1" s="1"/>
  <c r="O2789" i="1" a="1"/>
  <c r="O2789" i="1" s="1"/>
  <c r="O2790" i="1" a="1"/>
  <c r="O2790" i="1" s="1"/>
  <c r="O2791" i="1" a="1"/>
  <c r="O2791" i="1" s="1"/>
  <c r="O2792" i="1" a="1"/>
  <c r="O2792" i="1" s="1"/>
  <c r="O2793" i="1" a="1"/>
  <c r="O2793" i="1" s="1"/>
  <c r="O2794" i="1" a="1"/>
  <c r="O2794" i="1" s="1"/>
  <c r="O2795" i="1" a="1"/>
  <c r="O2795" i="1" s="1"/>
  <c r="O2796" i="1" a="1"/>
  <c r="O2796" i="1" s="1"/>
  <c r="O2797" i="1" a="1"/>
  <c r="O2797" i="1" s="1"/>
  <c r="O2798" i="1" a="1"/>
  <c r="O2798" i="1" s="1"/>
  <c r="O2799" i="1" a="1"/>
  <c r="O2799" i="1" s="1"/>
  <c r="O2800" i="1" a="1"/>
  <c r="O2800" i="1" s="1"/>
  <c r="O2801" i="1" a="1"/>
  <c r="O2801" i="1" s="1"/>
  <c r="O2802" i="1" a="1"/>
  <c r="O2802" i="1" s="1"/>
  <c r="O2803" i="1" a="1"/>
  <c r="O2803" i="1" s="1"/>
  <c r="O2804" i="1" a="1"/>
  <c r="O2804" i="1" s="1"/>
  <c r="O2805" i="1" a="1"/>
  <c r="O2805" i="1" s="1"/>
  <c r="O2806" i="1" a="1"/>
  <c r="O2806" i="1" s="1"/>
  <c r="O2807" i="1" a="1"/>
  <c r="O2807" i="1" s="1"/>
  <c r="O2808" i="1" a="1"/>
  <c r="O2808" i="1" s="1"/>
  <c r="O2809" i="1" a="1"/>
  <c r="O2809" i="1" s="1"/>
  <c r="O2810" i="1" a="1"/>
  <c r="O2810" i="1" s="1"/>
  <c r="O2811" i="1" a="1"/>
  <c r="O2811" i="1" s="1"/>
  <c r="O2812" i="1" a="1"/>
  <c r="O2812" i="1" s="1"/>
  <c r="O2813" i="1" a="1"/>
  <c r="O2813" i="1" s="1"/>
  <c r="O2814" i="1" a="1"/>
  <c r="O2814" i="1" s="1"/>
  <c r="O2815" i="1" a="1"/>
  <c r="O2815" i="1" s="1"/>
  <c r="O2816" i="1" a="1"/>
  <c r="O2816" i="1" s="1"/>
  <c r="O2817" i="1" a="1"/>
  <c r="O2817" i="1" s="1"/>
  <c r="O2818" i="1" a="1"/>
  <c r="O2818" i="1" s="1"/>
  <c r="O2819" i="1" a="1"/>
  <c r="O2819" i="1" s="1"/>
  <c r="O2820" i="1" a="1"/>
  <c r="O2820" i="1" s="1"/>
  <c r="O2821" i="1" a="1"/>
  <c r="O2821" i="1" s="1"/>
  <c r="O2822" i="1" a="1"/>
  <c r="O2822" i="1" s="1"/>
  <c r="O2823" i="1" a="1"/>
  <c r="O2823" i="1" s="1"/>
  <c r="O2824" i="1" a="1"/>
  <c r="O2824" i="1" s="1"/>
  <c r="O2825" i="1" a="1"/>
  <c r="O2825" i="1" s="1"/>
  <c r="O2826" i="1" a="1"/>
  <c r="O2826" i="1" s="1"/>
  <c r="O2827" i="1" a="1"/>
  <c r="O2827" i="1" s="1"/>
  <c r="O2828" i="1" a="1"/>
  <c r="O2828" i="1" s="1"/>
  <c r="O2829" i="1" a="1"/>
  <c r="O2829" i="1" s="1"/>
  <c r="O2830" i="1" a="1"/>
  <c r="O2830" i="1" s="1"/>
  <c r="O2831" i="1" a="1"/>
  <c r="O2831" i="1" s="1"/>
  <c r="O2832" i="1" a="1"/>
  <c r="O2832" i="1" s="1"/>
  <c r="O2833" i="1" a="1"/>
  <c r="O2833" i="1" s="1"/>
  <c r="O2834" i="1" a="1"/>
  <c r="O2834" i="1" s="1"/>
  <c r="O2835" i="1" a="1"/>
  <c r="O2835" i="1" s="1"/>
  <c r="O2836" i="1" a="1"/>
  <c r="O2836" i="1" s="1"/>
  <c r="O2837" i="1" a="1"/>
  <c r="O2837" i="1" s="1"/>
  <c r="O2838" i="1" a="1"/>
  <c r="O2838" i="1" s="1"/>
  <c r="O2839" i="1" a="1"/>
  <c r="O2839" i="1" s="1"/>
  <c r="O2840" i="1" a="1"/>
  <c r="O2840" i="1" s="1"/>
  <c r="O2841" i="1" a="1"/>
  <c r="O2841" i="1" s="1"/>
  <c r="O2842" i="1" a="1"/>
  <c r="O2842" i="1" s="1"/>
  <c r="O2843" i="1" a="1"/>
  <c r="O2843" i="1" s="1"/>
  <c r="O2844" i="1" a="1"/>
  <c r="O2844" i="1" s="1"/>
  <c r="O2845" i="1" a="1"/>
  <c r="O2845" i="1" s="1"/>
  <c r="O2846" i="1" a="1"/>
  <c r="O2846" i="1" s="1"/>
  <c r="O2847" i="1" a="1"/>
  <c r="O2847" i="1" s="1"/>
  <c r="O2848" i="1" a="1"/>
  <c r="O2848" i="1" s="1"/>
  <c r="O2849" i="1" a="1"/>
  <c r="O2849" i="1" s="1"/>
  <c r="O2850" i="1" a="1"/>
  <c r="O2850" i="1" s="1"/>
  <c r="O2851" i="1" a="1"/>
  <c r="O2851" i="1" s="1"/>
  <c r="O2852" i="1" a="1"/>
  <c r="O2852" i="1" s="1"/>
  <c r="O2853" i="1" a="1"/>
  <c r="O2853" i="1" s="1"/>
  <c r="O2854" i="1" a="1"/>
  <c r="O2854" i="1" s="1"/>
  <c r="O2855" i="1" a="1"/>
  <c r="O2855" i="1" s="1"/>
  <c r="O2856" i="1" a="1"/>
  <c r="O2856" i="1" s="1"/>
  <c r="O2857" i="1" a="1"/>
  <c r="O2857" i="1" s="1"/>
  <c r="O2858" i="1" a="1"/>
  <c r="O2858" i="1" s="1"/>
  <c r="O2859" i="1" a="1"/>
  <c r="O2859" i="1" s="1"/>
  <c r="O2860" i="1" a="1"/>
  <c r="O2860" i="1" s="1"/>
  <c r="O2861" i="1" a="1"/>
  <c r="O2861" i="1" s="1"/>
  <c r="O2862" i="1" a="1"/>
  <c r="O2862" i="1" s="1"/>
  <c r="O2863" i="1" a="1"/>
  <c r="O2863" i="1" s="1"/>
  <c r="O2864" i="1" a="1"/>
  <c r="O2864" i="1" s="1"/>
  <c r="O2865" i="1" a="1"/>
  <c r="O2865" i="1" s="1"/>
  <c r="O2866" i="1" a="1"/>
  <c r="O2866" i="1" s="1"/>
  <c r="O2867" i="1" a="1"/>
  <c r="O2867" i="1" s="1"/>
  <c r="O2868" i="1" a="1"/>
  <c r="O2868" i="1" s="1"/>
  <c r="O2869" i="1" a="1"/>
  <c r="O2869" i="1" s="1"/>
  <c r="O2870" i="1" a="1"/>
  <c r="O2870" i="1" s="1"/>
  <c r="O2871" i="1" a="1"/>
  <c r="O2871" i="1" s="1"/>
  <c r="O2872" i="1" a="1"/>
  <c r="O2872" i="1" s="1"/>
  <c r="O2873" i="1" a="1"/>
  <c r="O2873" i="1" s="1"/>
  <c r="O2874" i="1" a="1"/>
  <c r="O2874" i="1" s="1"/>
  <c r="O2875" i="1" a="1"/>
  <c r="O2875" i="1" s="1"/>
  <c r="O2876" i="1" a="1"/>
  <c r="O2876" i="1" s="1"/>
  <c r="O2877" i="1" a="1"/>
  <c r="O2877" i="1" s="1"/>
  <c r="O2878" i="1" a="1"/>
  <c r="O2878" i="1" s="1"/>
  <c r="O2879" i="1" a="1"/>
  <c r="O2879" i="1" s="1"/>
  <c r="O2880" i="1" a="1"/>
  <c r="O2880" i="1" s="1"/>
  <c r="O2881" i="1" a="1"/>
  <c r="O2881" i="1" s="1"/>
  <c r="O2882" i="1" a="1"/>
  <c r="O2882" i="1" s="1"/>
  <c r="O2883" i="1" a="1"/>
  <c r="O2883" i="1" s="1"/>
  <c r="O2884" i="1" a="1"/>
  <c r="O2884" i="1" s="1"/>
  <c r="O2885" i="1" a="1"/>
  <c r="O2885" i="1" s="1"/>
  <c r="O2886" i="1" a="1"/>
  <c r="O2886" i="1" s="1"/>
  <c r="O2887" i="1" a="1"/>
  <c r="O2887" i="1" s="1"/>
  <c r="O2888" i="1" a="1"/>
  <c r="O2888" i="1" s="1"/>
  <c r="O2889" i="1" a="1"/>
  <c r="O2889" i="1" s="1"/>
  <c r="O2890" i="1" a="1"/>
  <c r="O2890" i="1" s="1"/>
  <c r="O2891" i="1" a="1"/>
  <c r="O2891" i="1" s="1"/>
  <c r="O2892" i="1" a="1"/>
  <c r="O2892" i="1" s="1"/>
  <c r="O2893" i="1" a="1"/>
  <c r="O2893" i="1" s="1"/>
  <c r="O2894" i="1" a="1"/>
  <c r="O2894" i="1" s="1"/>
  <c r="O2895" i="1" a="1"/>
  <c r="O2895" i="1" s="1"/>
  <c r="O2896" i="1" a="1"/>
  <c r="O2896" i="1" s="1"/>
  <c r="O2897" i="1" a="1"/>
  <c r="O2897" i="1" s="1"/>
  <c r="O2898" i="1" a="1"/>
  <c r="O2898" i="1" s="1"/>
  <c r="O2899" i="1" a="1"/>
  <c r="O2899" i="1" s="1"/>
  <c r="O2900" i="1" a="1"/>
  <c r="O2900" i="1" s="1"/>
  <c r="O2901" i="1" a="1"/>
  <c r="O2901" i="1" s="1"/>
  <c r="O2902" i="1" a="1"/>
  <c r="O2902" i="1" s="1"/>
  <c r="O2903" i="1" a="1"/>
  <c r="O2903" i="1" s="1"/>
  <c r="O2904" i="1" a="1"/>
  <c r="O2904" i="1" s="1"/>
  <c r="O2905" i="1" a="1"/>
  <c r="O2905" i="1" s="1"/>
  <c r="O2906" i="1" a="1"/>
  <c r="O2906" i="1" s="1"/>
  <c r="O2907" i="1" a="1"/>
  <c r="O2907" i="1" s="1"/>
  <c r="O2908" i="1" a="1"/>
  <c r="O2908" i="1" s="1"/>
  <c r="O2909" i="1" a="1"/>
  <c r="O2909" i="1" s="1"/>
  <c r="O2910" i="1" a="1"/>
  <c r="O2910" i="1" s="1"/>
  <c r="O2911" i="1" a="1"/>
  <c r="O2911" i="1" s="1"/>
  <c r="O2912" i="1" a="1"/>
  <c r="O2912" i="1" s="1"/>
  <c r="O2913" i="1" a="1"/>
  <c r="O2913" i="1" s="1"/>
  <c r="O2914" i="1" a="1"/>
  <c r="O2914" i="1" s="1"/>
  <c r="O2915" i="1" a="1"/>
  <c r="O2915" i="1" s="1"/>
  <c r="O2916" i="1" a="1"/>
  <c r="O2916" i="1" s="1"/>
  <c r="O2917" i="1" a="1"/>
  <c r="O2917" i="1" s="1"/>
  <c r="O2918" i="1" a="1"/>
  <c r="O2918" i="1" s="1"/>
  <c r="O2919" i="1" a="1"/>
  <c r="O2919" i="1" s="1"/>
  <c r="O2920" i="1" a="1"/>
  <c r="O2920" i="1" s="1"/>
  <c r="O2921" i="1" a="1"/>
  <c r="O2921" i="1" s="1"/>
  <c r="O2922" i="1" a="1"/>
  <c r="O2922" i="1" s="1"/>
  <c r="O2923" i="1" a="1"/>
  <c r="O2923" i="1" s="1"/>
  <c r="O2924" i="1" a="1"/>
  <c r="O2924" i="1" s="1"/>
  <c r="O2925" i="1" a="1"/>
  <c r="O2925" i="1" s="1"/>
  <c r="O2926" i="1" a="1"/>
  <c r="O2926" i="1" s="1"/>
  <c r="O2927" i="1" a="1"/>
  <c r="O2927" i="1" s="1"/>
  <c r="O2928" i="1" a="1"/>
  <c r="O2928" i="1" s="1"/>
  <c r="O2929" i="1" a="1"/>
  <c r="O2929" i="1" s="1"/>
  <c r="O2930" i="1" a="1"/>
  <c r="O2930" i="1" s="1"/>
  <c r="O2931" i="1" a="1"/>
  <c r="O2931" i="1" s="1"/>
  <c r="O2932" i="1" a="1"/>
  <c r="O2932" i="1" s="1"/>
  <c r="O2933" i="1" a="1"/>
  <c r="O2933" i="1" s="1"/>
  <c r="O2934" i="1" a="1"/>
  <c r="O2934" i="1" s="1"/>
  <c r="O2935" i="1" a="1"/>
  <c r="O2935" i="1" s="1"/>
  <c r="O2936" i="1" a="1"/>
  <c r="O2936" i="1" s="1"/>
  <c r="O2937" i="1" a="1"/>
  <c r="O2937" i="1" s="1"/>
  <c r="O2938" i="1" a="1"/>
  <c r="O2938" i="1" s="1"/>
  <c r="O2939" i="1" a="1"/>
  <c r="O2939" i="1" s="1"/>
  <c r="O2940" i="1" a="1"/>
  <c r="O2940" i="1" s="1"/>
  <c r="O2941" i="1" a="1"/>
  <c r="O2941" i="1" s="1"/>
  <c r="O2942" i="1" a="1"/>
  <c r="O2942" i="1" s="1"/>
  <c r="O2943" i="1" a="1"/>
  <c r="O2943" i="1" s="1"/>
  <c r="O2944" i="1" a="1"/>
  <c r="O2944" i="1" s="1"/>
  <c r="O2945" i="1" a="1"/>
  <c r="O2945" i="1" s="1"/>
  <c r="O2946" i="1" a="1"/>
  <c r="O2946" i="1" s="1"/>
  <c r="O2947" i="1" a="1"/>
  <c r="O2947" i="1" s="1"/>
  <c r="O2948" i="1" a="1"/>
  <c r="O2948" i="1" s="1"/>
  <c r="O2949" i="1" a="1"/>
  <c r="O2949" i="1" s="1"/>
  <c r="O2950" i="1" a="1"/>
  <c r="O2950" i="1" s="1"/>
  <c r="O2951" i="1" a="1"/>
  <c r="O2951" i="1" s="1"/>
  <c r="O2952" i="1" a="1"/>
  <c r="O2952" i="1" s="1"/>
  <c r="O2953" i="1" a="1"/>
  <c r="O2953" i="1" s="1"/>
  <c r="O2954" i="1" a="1"/>
  <c r="O2954" i="1" s="1"/>
  <c r="O2955" i="1" a="1"/>
  <c r="O2955" i="1" s="1"/>
  <c r="O2956" i="1" a="1"/>
  <c r="O2956" i="1" s="1"/>
  <c r="O2957" i="1" a="1"/>
  <c r="O2957" i="1" s="1"/>
  <c r="O2958" i="1" a="1"/>
  <c r="O2958" i="1" s="1"/>
  <c r="O2959" i="1" a="1"/>
  <c r="O2959" i="1" s="1"/>
  <c r="O2960" i="1" a="1"/>
  <c r="O2960" i="1" s="1"/>
  <c r="O2961" i="1" a="1"/>
  <c r="O2961" i="1" s="1"/>
  <c r="O2962" i="1" a="1"/>
  <c r="O2962" i="1" s="1"/>
  <c r="O2963" i="1" a="1"/>
  <c r="O2963" i="1" s="1"/>
  <c r="O2964" i="1" a="1"/>
  <c r="O2964" i="1" s="1"/>
  <c r="O2965" i="1" a="1"/>
  <c r="O2965" i="1" s="1"/>
  <c r="O2966" i="1" a="1"/>
  <c r="O2966" i="1" s="1"/>
  <c r="O2967" i="1" a="1"/>
  <c r="O2967" i="1" s="1"/>
  <c r="O2968" i="1" a="1"/>
  <c r="O2968" i="1" s="1"/>
  <c r="O2969" i="1" a="1"/>
  <c r="O2969" i="1" s="1"/>
  <c r="O2970" i="1" a="1"/>
  <c r="O2970" i="1" s="1"/>
  <c r="O2971" i="1" a="1"/>
  <c r="O2971" i="1" s="1"/>
  <c r="O2972" i="1" a="1"/>
  <c r="O2972" i="1" s="1"/>
  <c r="O2973" i="1" a="1"/>
  <c r="O2973" i="1" s="1"/>
  <c r="O2974" i="1" a="1"/>
  <c r="O2974" i="1" s="1"/>
  <c r="O2975" i="1" a="1"/>
  <c r="O2975" i="1" s="1"/>
  <c r="O2976" i="1" a="1"/>
  <c r="O2976" i="1" s="1"/>
  <c r="O2977" i="1" a="1"/>
  <c r="O2977" i="1" s="1"/>
  <c r="O2978" i="1" a="1"/>
  <c r="O2978" i="1" s="1"/>
  <c r="O2979" i="1" a="1"/>
  <c r="O2979" i="1" s="1"/>
  <c r="O2980" i="1" a="1"/>
  <c r="O2980" i="1" s="1"/>
  <c r="O2981" i="1" a="1"/>
  <c r="O2981" i="1" s="1"/>
  <c r="O2982" i="1" a="1"/>
  <c r="O2982" i="1" s="1"/>
  <c r="O2983" i="1" a="1"/>
  <c r="O2983" i="1" s="1"/>
  <c r="O2984" i="1" a="1"/>
  <c r="O2984" i="1" s="1"/>
  <c r="O2985" i="1" a="1"/>
  <c r="O2985" i="1" s="1"/>
  <c r="O2986" i="1" a="1"/>
  <c r="O2986" i="1" s="1"/>
  <c r="O2987" i="1" a="1"/>
  <c r="O2987" i="1" s="1"/>
  <c r="O2988" i="1" a="1"/>
  <c r="O2988" i="1" s="1"/>
  <c r="O2989" i="1" a="1"/>
  <c r="O2989" i="1" s="1"/>
  <c r="O2990" i="1" a="1"/>
  <c r="O2990" i="1" s="1"/>
  <c r="O2991" i="1" a="1"/>
  <c r="O2991" i="1" s="1"/>
  <c r="O2992" i="1" a="1"/>
  <c r="O2992" i="1" s="1"/>
  <c r="O2993" i="1" a="1"/>
  <c r="O2993" i="1" s="1"/>
  <c r="O2994" i="1" a="1"/>
  <c r="O2994" i="1" s="1"/>
  <c r="O2995" i="1" a="1"/>
  <c r="O2995" i="1" s="1"/>
  <c r="O2996" i="1" a="1"/>
  <c r="O2996" i="1" s="1"/>
  <c r="O2997" i="1" a="1"/>
  <c r="O2997" i="1" s="1"/>
  <c r="O2998" i="1" a="1"/>
  <c r="O2998" i="1" s="1"/>
  <c r="O2999" i="1" a="1"/>
  <c r="O2999" i="1" s="1"/>
  <c r="O3000" i="1" a="1"/>
  <c r="O3000" i="1" s="1"/>
  <c r="O3001" i="1" a="1"/>
  <c r="O3001" i="1" s="1"/>
  <c r="O3002" i="1" a="1"/>
  <c r="O3002" i="1" s="1"/>
  <c r="O3003" i="1" a="1"/>
  <c r="O3003" i="1" s="1"/>
  <c r="O3004" i="1" a="1"/>
  <c r="O3004" i="1" s="1"/>
  <c r="O3005" i="1" a="1"/>
  <c r="O3005" i="1" s="1"/>
  <c r="O3006" i="1" a="1"/>
  <c r="O3006" i="1" s="1"/>
  <c r="O3007" i="1" a="1"/>
  <c r="O3007" i="1" s="1"/>
  <c r="O3008" i="1" a="1"/>
  <c r="O3008" i="1" s="1"/>
  <c r="O3009" i="1" a="1"/>
  <c r="O3009" i="1" s="1"/>
  <c r="O3010" i="1" a="1"/>
  <c r="O3010" i="1" s="1"/>
  <c r="O3011" i="1" a="1"/>
  <c r="O3011" i="1" s="1"/>
  <c r="O3012" i="1" a="1"/>
  <c r="O3012" i="1" s="1"/>
  <c r="O3013" i="1" a="1"/>
  <c r="O3013" i="1" s="1"/>
  <c r="O3014" i="1" a="1"/>
  <c r="O3014" i="1" s="1"/>
  <c r="O3015" i="1" a="1"/>
  <c r="O3015" i="1" s="1"/>
  <c r="O3016" i="1" a="1"/>
  <c r="O3016" i="1" s="1"/>
  <c r="O3017" i="1" a="1"/>
  <c r="O3017" i="1" s="1"/>
  <c r="O3018" i="1" a="1"/>
  <c r="O3018" i="1" s="1"/>
  <c r="O3019" i="1" a="1"/>
  <c r="O3019" i="1" s="1"/>
  <c r="O3020" i="1" a="1"/>
  <c r="O3020" i="1" s="1"/>
  <c r="O3021" i="1" a="1"/>
  <c r="O3021" i="1" s="1"/>
  <c r="O3022" i="1" a="1"/>
  <c r="O3022" i="1" s="1"/>
  <c r="O3023" i="1" a="1"/>
  <c r="O3023" i="1" s="1"/>
  <c r="O3024" i="1" a="1"/>
  <c r="O3024" i="1" s="1"/>
  <c r="O3025" i="1" a="1"/>
  <c r="O3025" i="1" s="1"/>
  <c r="O3026" i="1" a="1"/>
  <c r="O3026" i="1" s="1"/>
  <c r="O3027" i="1" a="1"/>
  <c r="O3027" i="1" s="1"/>
  <c r="O3028" i="1" a="1"/>
  <c r="O3028" i="1" s="1"/>
  <c r="O3029" i="1" a="1"/>
  <c r="O3029" i="1" s="1"/>
  <c r="O3030" i="1" a="1"/>
  <c r="O3030" i="1" s="1"/>
  <c r="O3031" i="1" a="1"/>
  <c r="O3031" i="1" s="1"/>
  <c r="O3032" i="1" a="1"/>
  <c r="O3032" i="1" s="1"/>
  <c r="O3033" i="1" a="1"/>
  <c r="O3033" i="1" s="1"/>
  <c r="O3034" i="1" a="1"/>
  <c r="O3034" i="1" s="1"/>
  <c r="O3035" i="1" a="1"/>
  <c r="O3035" i="1" s="1"/>
  <c r="O3036" i="1" a="1"/>
  <c r="O3036" i="1" s="1"/>
  <c r="O3037" i="1" a="1"/>
  <c r="O3037" i="1" s="1"/>
  <c r="O3038" i="1" a="1"/>
  <c r="O3038" i="1" s="1"/>
  <c r="O3039" i="1" a="1"/>
  <c r="O3039" i="1" s="1"/>
  <c r="O3040" i="1" a="1"/>
  <c r="O3040" i="1" s="1"/>
  <c r="O3041" i="1" a="1"/>
  <c r="O3041" i="1" s="1"/>
  <c r="O3042" i="1" a="1"/>
  <c r="O3042" i="1" s="1"/>
  <c r="O3043" i="1" a="1"/>
  <c r="O3043" i="1" s="1"/>
  <c r="O3044" i="1" a="1"/>
  <c r="O3044" i="1" s="1"/>
  <c r="O3045" i="1" a="1"/>
  <c r="O3045" i="1" s="1"/>
  <c r="O3046" i="1" a="1"/>
  <c r="O3046" i="1" s="1"/>
  <c r="O3047" i="1" a="1"/>
  <c r="O3047" i="1" s="1"/>
  <c r="O3048" i="1" a="1"/>
  <c r="O3048" i="1" s="1"/>
  <c r="O3049" i="1" a="1"/>
  <c r="O3049" i="1" s="1"/>
  <c r="O3050" i="1" a="1"/>
  <c r="O3050" i="1" s="1"/>
  <c r="O3051" i="1" a="1"/>
  <c r="O3051" i="1" s="1"/>
  <c r="O3052" i="1" a="1"/>
  <c r="O3052" i="1" s="1"/>
  <c r="O3053" i="1" a="1"/>
  <c r="O3053" i="1" s="1"/>
  <c r="O3054" i="1" a="1"/>
  <c r="O3054" i="1" s="1"/>
  <c r="O3055" i="1" a="1"/>
  <c r="O3055" i="1" s="1"/>
  <c r="O3056" i="1" a="1"/>
  <c r="O3056" i="1" s="1"/>
  <c r="O3057" i="1" a="1"/>
  <c r="O3057" i="1" s="1"/>
  <c r="O3058" i="1" a="1"/>
  <c r="O3058" i="1" s="1"/>
  <c r="O3059" i="1" a="1"/>
  <c r="O3059" i="1" s="1"/>
  <c r="O3060" i="1" a="1"/>
  <c r="O3060" i="1" s="1"/>
  <c r="O3061" i="1" a="1"/>
  <c r="O3061" i="1" s="1"/>
  <c r="O3062" i="1" a="1"/>
  <c r="O3062" i="1" s="1"/>
  <c r="O3063" i="1" a="1"/>
  <c r="O3063" i="1" s="1"/>
  <c r="O3064" i="1" a="1"/>
  <c r="O3064" i="1" s="1"/>
  <c r="O3065" i="1" a="1"/>
  <c r="O3065" i="1" s="1"/>
  <c r="O3066" i="1" a="1"/>
  <c r="O3066" i="1" s="1"/>
  <c r="O3067" i="1" a="1"/>
  <c r="O3067" i="1" s="1"/>
  <c r="O3068" i="1" a="1"/>
  <c r="O3068" i="1" s="1"/>
  <c r="O3069" i="1" a="1"/>
  <c r="O3069" i="1" s="1"/>
  <c r="O3070" i="1" a="1"/>
  <c r="O3070" i="1" s="1"/>
  <c r="O3071" i="1" a="1"/>
  <c r="O3071" i="1" s="1"/>
  <c r="O3072" i="1" a="1"/>
  <c r="O3072" i="1" s="1"/>
  <c r="O3073" i="1" a="1"/>
  <c r="O3073" i="1" s="1"/>
  <c r="O3074" i="1" a="1"/>
  <c r="O3074" i="1" s="1"/>
  <c r="O3075" i="1" a="1"/>
  <c r="O3075" i="1" s="1"/>
  <c r="O3076" i="1" a="1"/>
  <c r="O3076" i="1" s="1"/>
  <c r="O3077" i="1" a="1"/>
  <c r="O3077" i="1" s="1"/>
  <c r="O3078" i="1" a="1"/>
  <c r="O3078" i="1" s="1"/>
  <c r="O3079" i="1" a="1"/>
  <c r="O3079" i="1" s="1"/>
  <c r="O3080" i="1" a="1"/>
  <c r="O3080" i="1" s="1"/>
  <c r="O3081" i="1" a="1"/>
  <c r="O3081" i="1" s="1"/>
  <c r="O3082" i="1" a="1"/>
  <c r="O3082" i="1" s="1"/>
  <c r="O3083" i="1" a="1"/>
  <c r="O3083" i="1" s="1"/>
  <c r="O3084" i="1" a="1"/>
  <c r="O3084" i="1" s="1"/>
  <c r="O3085" i="1" a="1"/>
  <c r="O3085" i="1" s="1"/>
  <c r="O3086" i="1" a="1"/>
  <c r="O3086" i="1" s="1"/>
  <c r="O3087" i="1" a="1"/>
  <c r="O3087" i="1" s="1"/>
  <c r="O3088" i="1" a="1"/>
  <c r="O3088" i="1" s="1"/>
  <c r="O3089" i="1" a="1"/>
  <c r="O3089" i="1" s="1"/>
  <c r="O3090" i="1" a="1"/>
  <c r="O3090" i="1" s="1"/>
  <c r="O3091" i="1" a="1"/>
  <c r="O3091" i="1" s="1"/>
  <c r="O3092" i="1" a="1"/>
  <c r="O3092" i="1" s="1"/>
  <c r="O3093" i="1" a="1"/>
  <c r="O3093" i="1" s="1"/>
  <c r="O3094" i="1" a="1"/>
  <c r="O3094" i="1" s="1"/>
  <c r="O3095" i="1" a="1"/>
  <c r="O3095" i="1" s="1"/>
  <c r="O3096" i="1" a="1"/>
  <c r="O3096" i="1" s="1"/>
  <c r="O3097" i="1" a="1"/>
  <c r="O3097" i="1" s="1"/>
  <c r="O3098" i="1" a="1"/>
  <c r="O3098" i="1" s="1"/>
  <c r="O3099" i="1" a="1"/>
  <c r="O3099" i="1" s="1"/>
  <c r="O3100" i="1" a="1"/>
  <c r="O3100" i="1" s="1"/>
  <c r="O3101" i="1" a="1"/>
  <c r="O3101" i="1" s="1"/>
  <c r="O3102" i="1" a="1"/>
  <c r="O3102" i="1" s="1"/>
  <c r="O3103" i="1" a="1"/>
  <c r="O3103" i="1" s="1"/>
  <c r="O3104" i="1" a="1"/>
  <c r="O3104" i="1" s="1"/>
  <c r="O3105" i="1" a="1"/>
  <c r="O3105" i="1" s="1"/>
  <c r="O3106" i="1" a="1"/>
  <c r="O3106" i="1" s="1"/>
  <c r="O3107" i="1" a="1"/>
  <c r="O3107" i="1" s="1"/>
  <c r="O3108" i="1" a="1"/>
  <c r="O3108" i="1" s="1"/>
  <c r="O3109" i="1" a="1"/>
  <c r="O3109" i="1" s="1"/>
  <c r="O3110" i="1" a="1"/>
  <c r="O3110" i="1" s="1"/>
  <c r="O3111" i="1" a="1"/>
  <c r="O3111" i="1" s="1"/>
  <c r="O3112" i="1" a="1"/>
  <c r="O3112" i="1" s="1"/>
  <c r="O3113" i="1" a="1"/>
  <c r="O3113" i="1" s="1"/>
  <c r="O3114" i="1" a="1"/>
  <c r="O3114" i="1" s="1"/>
  <c r="O3115" i="1" a="1"/>
  <c r="O3115" i="1" s="1"/>
  <c r="O3116" i="1" a="1"/>
  <c r="O3116" i="1" s="1"/>
  <c r="O3117" i="1" a="1"/>
  <c r="O3117" i="1" s="1"/>
  <c r="O3118" i="1" a="1"/>
  <c r="O3118" i="1" s="1"/>
  <c r="O3119" i="1" a="1"/>
  <c r="O3119" i="1" s="1"/>
  <c r="O3120" i="1" a="1"/>
  <c r="O3120" i="1" s="1"/>
  <c r="O3121" i="1" a="1"/>
  <c r="O3121" i="1" s="1"/>
  <c r="O3122" i="1" a="1"/>
  <c r="O3122" i="1" s="1"/>
  <c r="O3123" i="1" a="1"/>
  <c r="O3123" i="1" s="1"/>
  <c r="O3124" i="1" a="1"/>
  <c r="O3124" i="1" s="1"/>
  <c r="O3125" i="1" a="1"/>
  <c r="O3125" i="1" s="1"/>
  <c r="O3126" i="1" a="1"/>
  <c r="O3126" i="1" s="1"/>
  <c r="O3127" i="1" a="1"/>
  <c r="O3127" i="1" s="1"/>
  <c r="O3128" i="1" a="1"/>
  <c r="O3128" i="1" s="1"/>
  <c r="O3129" i="1" a="1"/>
  <c r="O3129" i="1" s="1"/>
  <c r="O3130" i="1" a="1"/>
  <c r="O3130" i="1" s="1"/>
  <c r="O3131" i="1" a="1"/>
  <c r="O3131" i="1" s="1"/>
  <c r="O3132" i="1" a="1"/>
  <c r="O3132" i="1" s="1"/>
  <c r="O3133" i="1" a="1"/>
  <c r="O3133" i="1" s="1"/>
  <c r="O3134" i="1" a="1"/>
  <c r="O3134" i="1" s="1"/>
  <c r="O3135" i="1" a="1"/>
  <c r="O3135" i="1" s="1"/>
  <c r="O3136" i="1" a="1"/>
  <c r="O3136" i="1" s="1"/>
  <c r="O3137" i="1" a="1"/>
  <c r="O3137" i="1" s="1"/>
  <c r="O3138" i="1" a="1"/>
  <c r="O3138" i="1" s="1"/>
  <c r="O3139" i="1" a="1"/>
  <c r="O3139" i="1" s="1"/>
  <c r="O3140" i="1" a="1"/>
  <c r="O3140" i="1" s="1"/>
  <c r="O3141" i="1" a="1"/>
  <c r="O3141" i="1" s="1"/>
  <c r="O3142" i="1" a="1"/>
  <c r="O3142" i="1" s="1"/>
  <c r="O3143" i="1" a="1"/>
  <c r="O3143" i="1" s="1"/>
  <c r="O3144" i="1" a="1"/>
  <c r="O3144" i="1" s="1"/>
  <c r="O3145" i="1" a="1"/>
  <c r="O3145" i="1" s="1"/>
  <c r="O3146" i="1" a="1"/>
  <c r="O3146" i="1" s="1"/>
  <c r="O3147" i="1" a="1"/>
  <c r="O3147" i="1" s="1"/>
  <c r="O3148" i="1" a="1"/>
  <c r="O3148" i="1" s="1"/>
  <c r="O3149" i="1" a="1"/>
  <c r="O3149" i="1" s="1"/>
  <c r="O3150" i="1" a="1"/>
  <c r="O3150" i="1" s="1"/>
  <c r="O3151" i="1" a="1"/>
  <c r="O3151" i="1" s="1"/>
  <c r="O3152" i="1" a="1"/>
  <c r="O3152" i="1" s="1"/>
  <c r="O3153" i="1" a="1"/>
  <c r="O3153" i="1" s="1"/>
  <c r="O3154" i="1" a="1"/>
  <c r="O3154" i="1" s="1"/>
  <c r="O3155" i="1" a="1"/>
  <c r="O3155" i="1" s="1"/>
  <c r="O3156" i="1" a="1"/>
  <c r="O3156" i="1" s="1"/>
  <c r="O3157" i="1" a="1"/>
  <c r="O3157" i="1" s="1"/>
  <c r="O3158" i="1" a="1"/>
  <c r="O3158" i="1" s="1"/>
  <c r="O3159" i="1" a="1"/>
  <c r="O3159" i="1" s="1"/>
  <c r="O3160" i="1" a="1"/>
  <c r="O3160" i="1" s="1"/>
  <c r="O3161" i="1" a="1"/>
  <c r="O3161" i="1" s="1"/>
  <c r="O3162" i="1" a="1"/>
  <c r="O3162" i="1" s="1"/>
  <c r="O3163" i="1" a="1"/>
  <c r="O3163" i="1" s="1"/>
  <c r="O3164" i="1" a="1"/>
  <c r="O3164" i="1" s="1"/>
  <c r="O3165" i="1" a="1"/>
  <c r="O3165" i="1" s="1"/>
  <c r="O3166" i="1" a="1"/>
  <c r="O3166" i="1" s="1"/>
  <c r="O3167" i="1" a="1"/>
  <c r="O3167" i="1" s="1"/>
  <c r="O3168" i="1" a="1"/>
  <c r="O3168" i="1" s="1"/>
  <c r="O3169" i="1" a="1"/>
  <c r="O3169" i="1" s="1"/>
  <c r="O3170" i="1" a="1"/>
  <c r="O3170" i="1" s="1"/>
  <c r="O3171" i="1" a="1"/>
  <c r="O3171" i="1" s="1"/>
  <c r="O3172" i="1" a="1"/>
  <c r="O3172" i="1" s="1"/>
  <c r="O3173" i="1" a="1"/>
  <c r="O3173" i="1" s="1"/>
  <c r="O3174" i="1" a="1"/>
  <c r="O3174" i="1" s="1"/>
  <c r="O3175" i="1" a="1"/>
  <c r="O3175" i="1" s="1"/>
  <c r="O3176" i="1" a="1"/>
  <c r="O3176" i="1" s="1"/>
  <c r="O3177" i="1" a="1"/>
  <c r="O3177" i="1" s="1"/>
  <c r="O3178" i="1" a="1"/>
  <c r="O3178" i="1" s="1"/>
  <c r="O3179" i="1" a="1"/>
  <c r="O3179" i="1" s="1"/>
  <c r="O3180" i="1" a="1"/>
  <c r="O3180" i="1" s="1"/>
  <c r="O3181" i="1" a="1"/>
  <c r="O3181" i="1" s="1"/>
  <c r="O3182" i="1" a="1"/>
  <c r="O3182" i="1" s="1"/>
  <c r="O3183" i="1" a="1"/>
  <c r="O3183" i="1" s="1"/>
  <c r="O3184" i="1" a="1"/>
  <c r="O3184" i="1" s="1"/>
  <c r="O3185" i="1" a="1"/>
  <c r="O3185" i="1" s="1"/>
  <c r="O3186" i="1" a="1"/>
  <c r="O3186" i="1" s="1"/>
  <c r="O3187" i="1" a="1"/>
  <c r="O3187" i="1" s="1"/>
  <c r="O3188" i="1" a="1"/>
  <c r="O3188" i="1" s="1"/>
  <c r="O3189" i="1" a="1"/>
  <c r="O3189" i="1" s="1"/>
  <c r="O3190" i="1" a="1"/>
  <c r="O3190" i="1" s="1"/>
  <c r="O3191" i="1" a="1"/>
  <c r="O3191" i="1" s="1"/>
  <c r="O3192" i="1" a="1"/>
  <c r="O3192" i="1" s="1"/>
  <c r="O3193" i="1" a="1"/>
  <c r="O3193" i="1" s="1"/>
  <c r="O3194" i="1" a="1"/>
  <c r="O3194" i="1" s="1"/>
  <c r="O3195" i="1" a="1"/>
  <c r="O3195" i="1" s="1"/>
  <c r="O3196" i="1" a="1"/>
  <c r="O3196" i="1" s="1"/>
  <c r="O3197" i="1" a="1"/>
  <c r="O3197" i="1" s="1"/>
  <c r="O3198" i="1" a="1"/>
  <c r="O3198" i="1" s="1"/>
  <c r="O3199" i="1" a="1"/>
  <c r="O3199" i="1" s="1"/>
  <c r="O3200" i="1" a="1"/>
  <c r="O3200" i="1" s="1"/>
  <c r="O3201" i="1" a="1"/>
  <c r="O3201" i="1" s="1"/>
  <c r="O3202" i="1" a="1"/>
  <c r="O3202" i="1" s="1"/>
  <c r="O3203" i="1" a="1"/>
  <c r="O3203" i="1" s="1"/>
  <c r="O3204" i="1" a="1"/>
  <c r="O3204" i="1" s="1"/>
  <c r="O3205" i="1" a="1"/>
  <c r="O3205" i="1" s="1"/>
  <c r="O3206" i="1" a="1"/>
  <c r="O3206" i="1" s="1"/>
  <c r="O3207" i="1" a="1"/>
  <c r="O3207" i="1" s="1"/>
  <c r="O3208" i="1" a="1"/>
  <c r="O3208" i="1" s="1"/>
  <c r="O3209" i="1" a="1"/>
  <c r="O3209" i="1" s="1"/>
  <c r="O3210" i="1" a="1"/>
  <c r="O3210" i="1" s="1"/>
  <c r="O3211" i="1" a="1"/>
  <c r="O3211" i="1" s="1"/>
  <c r="O3212" i="1" a="1"/>
  <c r="O3212" i="1" s="1"/>
  <c r="O3213" i="1" a="1"/>
  <c r="O3213" i="1" s="1"/>
  <c r="O3214" i="1" a="1"/>
  <c r="O3214" i="1" s="1"/>
  <c r="O3215" i="1" a="1"/>
  <c r="O3215" i="1" s="1"/>
  <c r="O3216" i="1" a="1"/>
  <c r="O3216" i="1" s="1"/>
  <c r="O3217" i="1" a="1"/>
  <c r="O3217" i="1" s="1"/>
  <c r="O3218" i="1" a="1"/>
  <c r="O3218" i="1" s="1"/>
  <c r="O3219" i="1" a="1"/>
  <c r="O3219" i="1" s="1"/>
  <c r="O3220" i="1" a="1"/>
  <c r="O3220" i="1" s="1"/>
  <c r="O3221" i="1" a="1"/>
  <c r="O3221" i="1" s="1"/>
  <c r="O3222" i="1" a="1"/>
  <c r="O3222" i="1" s="1"/>
  <c r="O3223" i="1" a="1"/>
  <c r="O3223" i="1" s="1"/>
  <c r="O3224" i="1" a="1"/>
  <c r="O3224" i="1" s="1"/>
  <c r="O3225" i="1" a="1"/>
  <c r="O3225" i="1" s="1"/>
  <c r="O3226" i="1" a="1"/>
  <c r="O3226" i="1" s="1"/>
  <c r="O3227" i="1" a="1"/>
  <c r="O3227" i="1" s="1"/>
  <c r="O3228" i="1" a="1"/>
  <c r="O3228" i="1" s="1"/>
  <c r="O3229" i="1" a="1"/>
  <c r="O3229" i="1" s="1"/>
  <c r="O3230" i="1" a="1"/>
  <c r="O3230" i="1" s="1"/>
  <c r="O3231" i="1" a="1"/>
  <c r="O3231" i="1" s="1"/>
  <c r="O3232" i="1" a="1"/>
  <c r="O3232" i="1" s="1"/>
  <c r="O3233" i="1" a="1"/>
  <c r="O3233" i="1" s="1"/>
  <c r="O3234" i="1" a="1"/>
  <c r="O3234" i="1" s="1"/>
  <c r="O3235" i="1" a="1"/>
  <c r="O3235" i="1" s="1"/>
  <c r="O3236" i="1" a="1"/>
  <c r="O3236" i="1" s="1"/>
  <c r="O3237" i="1" a="1"/>
  <c r="O3237" i="1" s="1"/>
  <c r="O3238" i="1" a="1"/>
  <c r="O3238" i="1" s="1"/>
  <c r="O3239" i="1" a="1"/>
  <c r="O3239" i="1" s="1"/>
  <c r="O3240" i="1" a="1"/>
  <c r="O3240" i="1" s="1"/>
  <c r="O3241" i="1" a="1"/>
  <c r="O3241" i="1" s="1"/>
  <c r="O3242" i="1" a="1"/>
  <c r="O3242" i="1" s="1"/>
  <c r="O3243" i="1" a="1"/>
  <c r="O3243" i="1" s="1"/>
  <c r="O3244" i="1" a="1"/>
  <c r="O3244" i="1" s="1"/>
  <c r="O3245" i="1" a="1"/>
  <c r="O3245" i="1" s="1"/>
  <c r="O3246" i="1" a="1"/>
  <c r="O3246" i="1" s="1"/>
  <c r="O3247" i="1" a="1"/>
  <c r="O3247" i="1" s="1"/>
  <c r="O3248" i="1" a="1"/>
  <c r="O3248" i="1" s="1"/>
  <c r="O3249" i="1" a="1"/>
  <c r="O3249" i="1" s="1"/>
  <c r="O3250" i="1" a="1"/>
  <c r="O3250" i="1" s="1"/>
  <c r="O3251" i="1" a="1"/>
  <c r="O3251" i="1" s="1"/>
  <c r="O3252" i="1" a="1"/>
  <c r="O3252" i="1" s="1"/>
  <c r="O3253" i="1" a="1"/>
  <c r="O3253" i="1" s="1"/>
  <c r="O3254" i="1" a="1"/>
  <c r="O3254" i="1" s="1"/>
  <c r="O3255" i="1" a="1"/>
  <c r="O3255" i="1" s="1"/>
  <c r="O3256" i="1" a="1"/>
  <c r="O3256" i="1" s="1"/>
  <c r="O3257" i="1" a="1"/>
  <c r="O3257" i="1" s="1"/>
  <c r="O3258" i="1" a="1"/>
  <c r="O3258" i="1" s="1"/>
  <c r="O3259" i="1" a="1"/>
  <c r="O3259" i="1" s="1"/>
  <c r="O3260" i="1" a="1"/>
  <c r="O3260" i="1" s="1"/>
  <c r="O3261" i="1" a="1"/>
  <c r="O3261" i="1" s="1"/>
  <c r="O3262" i="1" a="1"/>
  <c r="O3262" i="1" s="1"/>
  <c r="O3263" i="1" a="1"/>
  <c r="O3263" i="1" s="1"/>
  <c r="O3264" i="1" a="1"/>
  <c r="O3264" i="1" s="1"/>
  <c r="O3265" i="1" a="1"/>
  <c r="O3265" i="1" s="1"/>
  <c r="O3266" i="1" a="1"/>
  <c r="O3266" i="1" s="1"/>
  <c r="O3267" i="1" a="1"/>
  <c r="O3267" i="1" s="1"/>
  <c r="O3268" i="1" a="1"/>
  <c r="O3268" i="1" s="1"/>
  <c r="O3269" i="1" a="1"/>
  <c r="O3269" i="1" s="1"/>
  <c r="O3270" i="1" a="1"/>
  <c r="O3270" i="1" s="1"/>
  <c r="O3271" i="1" a="1"/>
  <c r="O3271" i="1" s="1"/>
  <c r="O3272" i="1" a="1"/>
  <c r="O3272" i="1" s="1"/>
  <c r="O3273" i="1" a="1"/>
  <c r="O3273" i="1" s="1"/>
  <c r="O3274" i="1" a="1"/>
  <c r="O3274" i="1" s="1"/>
  <c r="O3275" i="1" a="1"/>
  <c r="O3275" i="1" s="1"/>
  <c r="O3276" i="1" a="1"/>
  <c r="O3276" i="1" s="1"/>
  <c r="O3277" i="1" a="1"/>
  <c r="O3277" i="1" s="1"/>
  <c r="O3278" i="1" a="1"/>
  <c r="O3278" i="1" s="1"/>
  <c r="O3279" i="1" a="1"/>
  <c r="O3279" i="1" s="1"/>
  <c r="O3280" i="1" a="1"/>
  <c r="O3280" i="1" s="1"/>
  <c r="O3281" i="1" a="1"/>
  <c r="O3281" i="1" s="1"/>
  <c r="O3282" i="1" a="1"/>
  <c r="O3282" i="1" s="1"/>
  <c r="O3283" i="1" a="1"/>
  <c r="O3283" i="1" s="1"/>
  <c r="O3284" i="1" a="1"/>
  <c r="O3284" i="1" s="1"/>
  <c r="O3285" i="1" a="1"/>
  <c r="O3285" i="1" s="1"/>
  <c r="O3286" i="1" a="1"/>
  <c r="O3286" i="1" s="1"/>
  <c r="O3287" i="1" a="1"/>
  <c r="O3287" i="1" s="1"/>
  <c r="O3288" i="1" a="1"/>
  <c r="O3288" i="1" s="1"/>
  <c r="O3289" i="1" a="1"/>
  <c r="O3289" i="1" s="1"/>
  <c r="O3290" i="1" a="1"/>
  <c r="O3290" i="1" s="1"/>
  <c r="O3291" i="1" a="1"/>
  <c r="O3291" i="1" s="1"/>
  <c r="O3292" i="1" a="1"/>
  <c r="O3292" i="1" s="1"/>
  <c r="O3293" i="1" a="1"/>
  <c r="O3293" i="1" s="1"/>
  <c r="O3294" i="1" a="1"/>
  <c r="O3294" i="1" s="1"/>
  <c r="O3295" i="1" a="1"/>
  <c r="O3295" i="1" s="1"/>
  <c r="O3296" i="1" a="1"/>
  <c r="O3296" i="1" s="1"/>
  <c r="O3297" i="1" a="1"/>
  <c r="O3297" i="1" s="1"/>
  <c r="O3298" i="1" a="1"/>
  <c r="O3298" i="1" s="1"/>
  <c r="O3299" i="1" a="1"/>
  <c r="O3299" i="1" s="1"/>
  <c r="O3300" i="1" a="1"/>
  <c r="O3300" i="1" s="1"/>
  <c r="O3301" i="1" a="1"/>
  <c r="O3301" i="1" s="1"/>
  <c r="O3302" i="1" a="1"/>
  <c r="O3302" i="1" s="1"/>
  <c r="O3303" i="1" a="1"/>
  <c r="O3303" i="1" s="1"/>
  <c r="O3304" i="1" a="1"/>
  <c r="O3304" i="1" s="1"/>
  <c r="O3305" i="1" a="1"/>
  <c r="O3305" i="1" s="1"/>
  <c r="O3306" i="1" a="1"/>
  <c r="O3306" i="1" s="1"/>
  <c r="O3307" i="1" a="1"/>
  <c r="O3307" i="1" s="1"/>
  <c r="O3308" i="1" a="1"/>
  <c r="O3308" i="1" s="1"/>
  <c r="O3309" i="1" a="1"/>
  <c r="O3309" i="1" s="1"/>
  <c r="O3310" i="1" a="1"/>
  <c r="O3310" i="1" s="1"/>
  <c r="O3311" i="1" a="1"/>
  <c r="O3311" i="1" s="1"/>
  <c r="O3312" i="1" a="1"/>
  <c r="O3312" i="1" s="1"/>
  <c r="O3313" i="1" a="1"/>
  <c r="O3313" i="1" s="1"/>
  <c r="O3314" i="1" a="1"/>
  <c r="O3314" i="1" s="1"/>
  <c r="O3315" i="1" a="1"/>
  <c r="O3315" i="1" s="1"/>
  <c r="O3316" i="1" a="1"/>
  <c r="O3316" i="1" s="1"/>
  <c r="O3317" i="1" a="1"/>
  <c r="O3317" i="1" s="1"/>
  <c r="O3318" i="1" a="1"/>
  <c r="O3318" i="1" s="1"/>
  <c r="O3319" i="1" a="1"/>
  <c r="O3319" i="1" s="1"/>
  <c r="O3320" i="1" a="1"/>
  <c r="O3320" i="1" s="1"/>
  <c r="O3321" i="1" a="1"/>
  <c r="O3321" i="1" s="1"/>
  <c r="O3322" i="1" a="1"/>
  <c r="O3322" i="1" s="1"/>
  <c r="O3323" i="1" a="1"/>
  <c r="O3323" i="1" s="1"/>
  <c r="O3324" i="1" a="1"/>
  <c r="O3324" i="1" s="1"/>
  <c r="O3325" i="1" a="1"/>
  <c r="O3325" i="1" s="1"/>
  <c r="O3326" i="1" a="1"/>
  <c r="O3326" i="1" s="1"/>
  <c r="O3327" i="1" a="1"/>
  <c r="O3327" i="1" s="1"/>
  <c r="O3328" i="1" a="1"/>
  <c r="O3328" i="1" s="1"/>
  <c r="O3329" i="1" a="1"/>
  <c r="O3329" i="1" s="1"/>
  <c r="O3330" i="1" a="1"/>
  <c r="O3330" i="1" s="1"/>
  <c r="O3331" i="1" a="1"/>
  <c r="O3331" i="1" s="1"/>
  <c r="O3332" i="1" a="1"/>
  <c r="O3332" i="1" s="1"/>
  <c r="O3333" i="1" a="1"/>
  <c r="O3333" i="1" s="1"/>
  <c r="O3334" i="1" a="1"/>
  <c r="O3334" i="1" s="1"/>
  <c r="O3335" i="1" a="1"/>
  <c r="O3335" i="1" s="1"/>
  <c r="O3336" i="1" a="1"/>
  <c r="O3336" i="1" s="1"/>
  <c r="O3337" i="1" a="1"/>
  <c r="O3337" i="1" s="1"/>
  <c r="O3338" i="1" a="1"/>
  <c r="O3338" i="1" s="1"/>
  <c r="O3339" i="1" a="1"/>
  <c r="O3339" i="1" s="1"/>
  <c r="O3340" i="1" a="1"/>
  <c r="O3340" i="1" s="1"/>
  <c r="O3341" i="1" a="1"/>
  <c r="O3341" i="1" s="1"/>
  <c r="O3342" i="1" a="1"/>
  <c r="O3342" i="1" s="1"/>
  <c r="O3343" i="1" a="1"/>
  <c r="O3343" i="1" s="1"/>
  <c r="O3344" i="1" a="1"/>
  <c r="O3344" i="1" s="1"/>
  <c r="O3345" i="1" a="1"/>
  <c r="O3345" i="1" s="1"/>
  <c r="O3346" i="1" a="1"/>
  <c r="O3346" i="1" s="1"/>
  <c r="O3347" i="1" a="1"/>
  <c r="O3347" i="1" s="1"/>
  <c r="O3348" i="1" a="1"/>
  <c r="O3348" i="1" s="1"/>
  <c r="O3349" i="1" a="1"/>
  <c r="O3349" i="1" s="1"/>
  <c r="O3350" i="1" a="1"/>
  <c r="O3350" i="1" s="1"/>
  <c r="O3351" i="1" a="1"/>
  <c r="O3351" i="1" s="1"/>
  <c r="O3352" i="1" a="1"/>
  <c r="O3352" i="1" s="1"/>
  <c r="O3353" i="1" a="1"/>
  <c r="O3353" i="1" s="1"/>
  <c r="O3354" i="1" a="1"/>
  <c r="O3354" i="1" s="1"/>
  <c r="O3355" i="1" a="1"/>
  <c r="O3355" i="1" s="1"/>
  <c r="O3356" i="1" a="1"/>
  <c r="O3356" i="1" s="1"/>
  <c r="O3357" i="1" a="1"/>
  <c r="O3357" i="1" s="1"/>
  <c r="O3358" i="1" a="1"/>
  <c r="O3358" i="1" s="1"/>
  <c r="O3359" i="1" a="1"/>
  <c r="O3359" i="1" s="1"/>
  <c r="O3360" i="1" a="1"/>
  <c r="O3360" i="1" s="1"/>
  <c r="O3361" i="1" a="1"/>
  <c r="O3361" i="1" s="1"/>
  <c r="O3362" i="1" a="1"/>
  <c r="O3362" i="1" s="1"/>
  <c r="O3363" i="1" a="1"/>
  <c r="O3363" i="1" s="1"/>
  <c r="O3364" i="1" a="1"/>
  <c r="O3364" i="1" s="1"/>
  <c r="O3365" i="1" a="1"/>
  <c r="O3365" i="1" s="1"/>
  <c r="O3366" i="1" a="1"/>
  <c r="O3366" i="1" s="1"/>
  <c r="O3367" i="1" a="1"/>
  <c r="O3367" i="1" s="1"/>
  <c r="O3368" i="1" a="1"/>
  <c r="O3368" i="1" s="1"/>
  <c r="O3369" i="1" a="1"/>
  <c r="O3369" i="1" s="1"/>
  <c r="O3370" i="1" a="1"/>
  <c r="O3370" i="1" s="1"/>
  <c r="O3371" i="1" a="1"/>
  <c r="O3371" i="1" s="1"/>
  <c r="O3372" i="1" a="1"/>
  <c r="O3372" i="1" s="1"/>
  <c r="O3373" i="1" a="1"/>
  <c r="O3373" i="1" s="1"/>
  <c r="O3374" i="1" a="1"/>
  <c r="O3374" i="1" s="1"/>
  <c r="O3375" i="1" a="1"/>
  <c r="O3375" i="1" s="1"/>
  <c r="O3376" i="1" a="1"/>
  <c r="O3376" i="1" s="1"/>
  <c r="O3377" i="1" a="1"/>
  <c r="O3377" i="1" s="1"/>
  <c r="O3378" i="1" a="1"/>
  <c r="O3378" i="1" s="1"/>
  <c r="O3379" i="1" a="1"/>
  <c r="O3379" i="1" s="1"/>
  <c r="O3380" i="1" a="1"/>
  <c r="O3380" i="1" s="1"/>
  <c r="O3381" i="1" a="1"/>
  <c r="O3381" i="1" s="1"/>
  <c r="O3382" i="1" a="1"/>
  <c r="O3382" i="1" s="1"/>
  <c r="O3383" i="1" a="1"/>
  <c r="O3383" i="1" s="1"/>
  <c r="O3384" i="1" a="1"/>
  <c r="O3384" i="1" s="1"/>
  <c r="O3385" i="1" a="1"/>
  <c r="O3385" i="1" s="1"/>
  <c r="O3386" i="1" a="1"/>
  <c r="O3386" i="1" s="1"/>
  <c r="O3387" i="1" a="1"/>
  <c r="O3387" i="1" s="1"/>
  <c r="O3388" i="1" a="1"/>
  <c r="O3388" i="1" s="1"/>
  <c r="O3389" i="1" a="1"/>
  <c r="O3389" i="1" s="1"/>
  <c r="O3390" i="1" a="1"/>
  <c r="O3390" i="1" s="1"/>
  <c r="O3391" i="1" a="1"/>
  <c r="O3391" i="1" s="1"/>
  <c r="O3392" i="1" a="1"/>
  <c r="O3392" i="1" s="1"/>
  <c r="O3393" i="1" a="1"/>
  <c r="O3393" i="1" s="1"/>
  <c r="O3394" i="1" a="1"/>
  <c r="O3394" i="1" s="1"/>
  <c r="O3395" i="1" a="1"/>
  <c r="O3395" i="1" s="1"/>
  <c r="O3396" i="1" a="1"/>
  <c r="O3396" i="1" s="1"/>
  <c r="O3397" i="1" a="1"/>
  <c r="O3397" i="1" s="1"/>
  <c r="O3398" i="1" a="1"/>
  <c r="O3398" i="1" s="1"/>
  <c r="O3399" i="1" a="1"/>
  <c r="O3399" i="1" s="1"/>
  <c r="O3400" i="1" a="1"/>
  <c r="O3400" i="1" s="1"/>
  <c r="O3401" i="1" a="1"/>
  <c r="O3401" i="1" s="1"/>
  <c r="O3402" i="1" a="1"/>
  <c r="O3402" i="1" s="1"/>
  <c r="O3403" i="1" a="1"/>
  <c r="O3403" i="1" s="1"/>
  <c r="O3404" i="1" a="1"/>
  <c r="O3404" i="1" s="1"/>
  <c r="O3405" i="1" a="1"/>
  <c r="O3405" i="1" s="1"/>
  <c r="O3406" i="1" a="1"/>
  <c r="O3406" i="1" s="1"/>
  <c r="O3407" i="1" a="1"/>
  <c r="O3407" i="1" s="1"/>
  <c r="O3408" i="1" a="1"/>
  <c r="O3408" i="1" s="1"/>
  <c r="O3409" i="1" a="1"/>
  <c r="O3409" i="1" s="1"/>
  <c r="O3410" i="1" a="1"/>
  <c r="O3410" i="1" s="1"/>
  <c r="O3411" i="1" a="1"/>
  <c r="O3411" i="1" s="1"/>
  <c r="O3412" i="1" a="1"/>
  <c r="O3412" i="1" s="1"/>
  <c r="O3413" i="1" a="1"/>
  <c r="O3413" i="1" s="1"/>
  <c r="O3414" i="1" a="1"/>
  <c r="O3414" i="1" s="1"/>
  <c r="O3415" i="1" a="1"/>
  <c r="O3415" i="1" s="1"/>
  <c r="O3416" i="1" a="1"/>
  <c r="O3416" i="1" s="1"/>
  <c r="O3417" i="1" a="1"/>
  <c r="O3417" i="1" s="1"/>
  <c r="O3418" i="1" a="1"/>
  <c r="O3418" i="1" s="1"/>
  <c r="O3419" i="1" a="1"/>
  <c r="O3419" i="1" s="1"/>
  <c r="O3420" i="1" a="1"/>
  <c r="O3420" i="1" s="1"/>
  <c r="O3421" i="1" a="1"/>
  <c r="O3421" i="1" s="1"/>
  <c r="O3422" i="1" a="1"/>
  <c r="O3422" i="1" s="1"/>
  <c r="O3423" i="1" a="1"/>
  <c r="O3423" i="1" s="1"/>
  <c r="O3424" i="1" a="1"/>
  <c r="O3424" i="1" s="1"/>
  <c r="O3425" i="1" a="1"/>
  <c r="O3425" i="1" s="1"/>
  <c r="O3426" i="1" a="1"/>
  <c r="O3426" i="1" s="1"/>
  <c r="O3427" i="1" a="1"/>
  <c r="O3427" i="1" s="1"/>
  <c r="O3428" i="1" a="1"/>
  <c r="O3428" i="1" s="1"/>
  <c r="O3429" i="1" a="1"/>
  <c r="O3429" i="1" s="1"/>
  <c r="O3430" i="1" a="1"/>
  <c r="O3430" i="1" s="1"/>
  <c r="O3431" i="1" a="1"/>
  <c r="O3431" i="1" s="1"/>
  <c r="O3432" i="1" a="1"/>
  <c r="O3432" i="1" s="1"/>
  <c r="O3433" i="1" a="1"/>
  <c r="O3433" i="1" s="1"/>
  <c r="O3434" i="1" a="1"/>
  <c r="O3434" i="1" s="1"/>
  <c r="O3435" i="1" a="1"/>
  <c r="O3435" i="1" s="1"/>
  <c r="O3436" i="1" a="1"/>
  <c r="O3436" i="1" s="1"/>
  <c r="O3437" i="1" a="1"/>
  <c r="O3437" i="1" s="1"/>
  <c r="O3438" i="1" a="1"/>
  <c r="O3438" i="1" s="1"/>
  <c r="O3439" i="1" a="1"/>
  <c r="O3439" i="1" s="1"/>
  <c r="O3440" i="1" a="1"/>
  <c r="O3440" i="1" s="1"/>
  <c r="O3441" i="1" a="1"/>
  <c r="O3441" i="1" s="1"/>
  <c r="O3442" i="1" a="1"/>
  <c r="O3442" i="1" s="1"/>
  <c r="O3443" i="1" a="1"/>
  <c r="O3443" i="1" s="1"/>
  <c r="O3444" i="1" a="1"/>
  <c r="O3444" i="1" s="1"/>
  <c r="O3445" i="1" a="1"/>
  <c r="O3445" i="1" s="1"/>
  <c r="O3446" i="1" a="1"/>
  <c r="O3446" i="1" s="1"/>
  <c r="O3447" i="1" a="1"/>
  <c r="O3447" i="1" s="1"/>
  <c r="O3448" i="1" a="1"/>
  <c r="O3448" i="1" s="1"/>
  <c r="O3449" i="1" a="1"/>
  <c r="O3449" i="1" s="1"/>
  <c r="O3450" i="1" a="1"/>
  <c r="O3450" i="1" s="1"/>
  <c r="O3451" i="1" a="1"/>
  <c r="O3451" i="1" s="1"/>
  <c r="O3452" i="1" a="1"/>
  <c r="O3452" i="1" s="1"/>
  <c r="O3453" i="1" a="1"/>
  <c r="O3453" i="1" s="1"/>
  <c r="O3454" i="1" a="1"/>
  <c r="O3454" i="1" s="1"/>
  <c r="O3455" i="1" a="1"/>
  <c r="O3455" i="1" s="1"/>
  <c r="O3456" i="1" a="1"/>
  <c r="O3456" i="1" s="1"/>
  <c r="O3457" i="1" a="1"/>
  <c r="O3457" i="1" s="1"/>
  <c r="O3458" i="1" a="1"/>
  <c r="O3458" i="1" s="1"/>
  <c r="O3459" i="1" a="1"/>
  <c r="O3459" i="1" s="1"/>
  <c r="O3460" i="1" a="1"/>
  <c r="O3460" i="1" s="1"/>
  <c r="O3461" i="1" a="1"/>
  <c r="O3461" i="1" s="1"/>
  <c r="O3462" i="1" a="1"/>
  <c r="O3462" i="1" s="1"/>
  <c r="O3463" i="1" a="1"/>
  <c r="O3463" i="1" s="1"/>
  <c r="O3464" i="1" a="1"/>
  <c r="O3464" i="1" s="1"/>
  <c r="O3465" i="1" a="1"/>
  <c r="O3465" i="1" s="1"/>
  <c r="O3466" i="1" a="1"/>
  <c r="O3466" i="1" s="1"/>
  <c r="O3467" i="1" a="1"/>
  <c r="O3467" i="1" s="1"/>
  <c r="O3468" i="1" a="1"/>
  <c r="O3468" i="1" s="1"/>
  <c r="O3469" i="1" a="1"/>
  <c r="O3469" i="1" s="1"/>
  <c r="O3470" i="1" a="1"/>
  <c r="O3470" i="1" s="1"/>
  <c r="O3471" i="1" a="1"/>
  <c r="O3471" i="1" s="1"/>
  <c r="O3472" i="1" a="1"/>
  <c r="O3472" i="1" s="1"/>
  <c r="O3473" i="1" a="1"/>
  <c r="O3473" i="1" s="1"/>
  <c r="O3474" i="1" a="1"/>
  <c r="O3474" i="1" s="1"/>
  <c r="O3475" i="1" a="1"/>
  <c r="O3475" i="1" s="1"/>
  <c r="O3476" i="1" a="1"/>
  <c r="O3476" i="1" s="1"/>
  <c r="O3477" i="1" a="1"/>
  <c r="O3477" i="1" s="1"/>
  <c r="O3478" i="1" a="1"/>
  <c r="O3478" i="1" s="1"/>
  <c r="O3479" i="1" a="1"/>
  <c r="O3479" i="1" s="1"/>
  <c r="O3480" i="1" a="1"/>
  <c r="O3480" i="1" s="1"/>
  <c r="O3481" i="1" a="1"/>
  <c r="O3481" i="1" s="1"/>
  <c r="O3482" i="1" a="1"/>
  <c r="O3482" i="1" s="1"/>
  <c r="O3483" i="1" a="1"/>
  <c r="O3483" i="1" s="1"/>
  <c r="O3484" i="1" a="1"/>
  <c r="O3484" i="1" s="1"/>
  <c r="O3485" i="1" a="1"/>
  <c r="O3485" i="1" s="1"/>
  <c r="O3486" i="1" a="1"/>
  <c r="O3486" i="1" s="1"/>
  <c r="O3487" i="1" a="1"/>
  <c r="O3487" i="1" s="1"/>
  <c r="O3488" i="1" a="1"/>
  <c r="O3488" i="1" s="1"/>
  <c r="O3489" i="1" a="1"/>
  <c r="O3489" i="1" s="1"/>
  <c r="O3490" i="1" a="1"/>
  <c r="O3490" i="1" s="1"/>
  <c r="O3491" i="1" a="1"/>
  <c r="O3491" i="1" s="1"/>
  <c r="O3492" i="1" a="1"/>
  <c r="O3492" i="1" s="1"/>
  <c r="O3493" i="1" a="1"/>
  <c r="O3493" i="1" s="1"/>
  <c r="O3494" i="1" a="1"/>
  <c r="O3494" i="1" s="1"/>
  <c r="O3495" i="1" a="1"/>
  <c r="O3495" i="1" s="1"/>
  <c r="O3496" i="1" a="1"/>
  <c r="O3496" i="1" s="1"/>
  <c r="O3497" i="1" a="1"/>
  <c r="O3497" i="1" s="1"/>
  <c r="O3498" i="1" a="1"/>
  <c r="O3498" i="1" s="1"/>
  <c r="O3499" i="1" a="1"/>
  <c r="O3499" i="1" s="1"/>
  <c r="O3500" i="1" a="1"/>
  <c r="O3500" i="1" s="1"/>
  <c r="O3501" i="1" a="1"/>
  <c r="O3501" i="1" s="1"/>
  <c r="O3502" i="1" a="1"/>
  <c r="O3502" i="1" s="1"/>
  <c r="O3503" i="1" a="1"/>
  <c r="O3503" i="1" s="1"/>
  <c r="O3504" i="1" a="1"/>
  <c r="O3504" i="1" s="1"/>
  <c r="O3505" i="1" a="1"/>
  <c r="O3505" i="1" s="1"/>
  <c r="O3506" i="1" a="1"/>
  <c r="O3506" i="1" s="1"/>
  <c r="O3507" i="1" a="1"/>
  <c r="O3507" i="1" s="1"/>
  <c r="O3508" i="1" a="1"/>
  <c r="O3508" i="1" s="1"/>
  <c r="O3509" i="1" a="1"/>
  <c r="O3509" i="1" s="1"/>
  <c r="O3510" i="1" a="1"/>
  <c r="O3510" i="1" s="1"/>
  <c r="O3511" i="1" a="1"/>
  <c r="O3511" i="1" s="1"/>
  <c r="O3512" i="1" a="1"/>
  <c r="O3512" i="1" s="1"/>
  <c r="O3513" i="1" a="1"/>
  <c r="O3513" i="1" s="1"/>
  <c r="O3514" i="1" a="1"/>
  <c r="O3514" i="1" s="1"/>
  <c r="O3515" i="1" a="1"/>
  <c r="O3515" i="1" s="1"/>
  <c r="O3516" i="1" a="1"/>
  <c r="O3516" i="1" s="1"/>
  <c r="O3517" i="1" a="1"/>
  <c r="O3517" i="1" s="1"/>
  <c r="O3518" i="1" a="1"/>
  <c r="O3518" i="1" s="1"/>
  <c r="O3519" i="1" a="1"/>
  <c r="O3519" i="1" s="1"/>
  <c r="O3520" i="1" a="1"/>
  <c r="O3520" i="1" s="1"/>
  <c r="O3521" i="1" a="1"/>
  <c r="O3521" i="1" s="1"/>
  <c r="O3522" i="1" a="1"/>
  <c r="O3522" i="1" s="1"/>
  <c r="O3523" i="1" a="1"/>
  <c r="O3523" i="1" s="1"/>
  <c r="O3524" i="1" a="1"/>
  <c r="O3524" i="1" s="1"/>
  <c r="O3525" i="1" a="1"/>
  <c r="O3525" i="1" s="1"/>
  <c r="O3526" i="1" a="1"/>
  <c r="O3526" i="1" s="1"/>
  <c r="O3527" i="1" a="1"/>
  <c r="O3527" i="1" s="1"/>
  <c r="O3528" i="1" a="1"/>
  <c r="O3528" i="1" s="1"/>
  <c r="O3529" i="1" a="1"/>
  <c r="O3529" i="1" s="1"/>
  <c r="O3530" i="1" a="1"/>
  <c r="O3530" i="1" s="1"/>
  <c r="O3531" i="1" a="1"/>
  <c r="O3531" i="1" s="1"/>
  <c r="O3532" i="1" a="1"/>
  <c r="O3532" i="1" s="1"/>
  <c r="O3533" i="1" a="1"/>
  <c r="O3533" i="1" s="1"/>
  <c r="O3534" i="1" a="1"/>
  <c r="O3534" i="1" s="1"/>
  <c r="O3535" i="1" a="1"/>
  <c r="O3535" i="1" s="1"/>
  <c r="O3536" i="1" a="1"/>
  <c r="O3536" i="1" s="1"/>
  <c r="O3537" i="1" a="1"/>
  <c r="O3537" i="1" s="1"/>
  <c r="O3538" i="1" a="1"/>
  <c r="O3538" i="1" s="1"/>
  <c r="O3539" i="1" a="1"/>
  <c r="O3539" i="1" s="1"/>
  <c r="O3540" i="1" a="1"/>
  <c r="O3540" i="1" s="1"/>
  <c r="O3541" i="1" a="1"/>
  <c r="O3541" i="1" s="1"/>
  <c r="O3542" i="1" a="1"/>
  <c r="O3542" i="1" s="1"/>
  <c r="O3543" i="1" a="1"/>
  <c r="O3543" i="1" s="1"/>
  <c r="O3544" i="1" a="1"/>
  <c r="O3544" i="1" s="1"/>
  <c r="O3545" i="1" a="1"/>
  <c r="O3545" i="1" s="1"/>
  <c r="O3546" i="1" a="1"/>
  <c r="O3546" i="1" s="1"/>
  <c r="O3547" i="1" a="1"/>
  <c r="O3547" i="1" s="1"/>
  <c r="O3548" i="1" a="1"/>
  <c r="O3548" i="1" s="1"/>
  <c r="O3549" i="1" a="1"/>
  <c r="O3549" i="1" s="1"/>
  <c r="O3550" i="1" a="1"/>
  <c r="O3550" i="1" s="1"/>
  <c r="O3551" i="1" a="1"/>
  <c r="O3551" i="1" s="1"/>
  <c r="O3552" i="1" a="1"/>
  <c r="O3552" i="1" s="1"/>
  <c r="O3553" i="1" a="1"/>
  <c r="O3553" i="1" s="1"/>
  <c r="O3554" i="1" a="1"/>
  <c r="O3554" i="1" s="1"/>
  <c r="O3555" i="1" a="1"/>
  <c r="O3555" i="1" s="1"/>
  <c r="O3556" i="1" a="1"/>
  <c r="O3556" i="1" s="1"/>
  <c r="O3557" i="1" a="1"/>
  <c r="O3557" i="1" s="1"/>
  <c r="O3558" i="1" a="1"/>
  <c r="O3558" i="1" s="1"/>
  <c r="O3559" i="1" a="1"/>
  <c r="O3559" i="1" s="1"/>
  <c r="O3560" i="1" a="1"/>
  <c r="O3560" i="1" s="1"/>
  <c r="O3561" i="1" a="1"/>
  <c r="O3561" i="1" s="1"/>
  <c r="O3562" i="1" a="1"/>
  <c r="O3562" i="1" s="1"/>
  <c r="O3563" i="1" a="1"/>
  <c r="O3563" i="1" s="1"/>
  <c r="O3564" i="1" a="1"/>
  <c r="O3564" i="1" s="1"/>
  <c r="O3565" i="1" a="1"/>
  <c r="O3565" i="1" s="1"/>
  <c r="O3566" i="1" a="1"/>
  <c r="O3566" i="1" s="1"/>
  <c r="O3567" i="1" a="1"/>
  <c r="O3567" i="1" s="1"/>
  <c r="O3568" i="1" a="1"/>
  <c r="O3568" i="1" s="1"/>
  <c r="O3569" i="1" a="1"/>
  <c r="O3569" i="1" s="1"/>
  <c r="O3570" i="1" a="1"/>
  <c r="O3570" i="1" s="1"/>
  <c r="O3571" i="1" a="1"/>
  <c r="O3571" i="1" s="1"/>
  <c r="O3572" i="1" a="1"/>
  <c r="O3572" i="1" s="1"/>
  <c r="O3573" i="1" a="1"/>
  <c r="O3573" i="1" s="1"/>
  <c r="O3574" i="1" a="1"/>
  <c r="O3574" i="1" s="1"/>
  <c r="O3575" i="1" a="1"/>
  <c r="O3575" i="1" s="1"/>
  <c r="O3576" i="1" a="1"/>
  <c r="O3576" i="1" s="1"/>
  <c r="O3577" i="1" a="1"/>
  <c r="O3577" i="1" s="1"/>
  <c r="O3578" i="1" a="1"/>
  <c r="O3578" i="1" s="1"/>
  <c r="O3579" i="1" a="1"/>
  <c r="O3579" i="1" s="1"/>
  <c r="O3580" i="1" a="1"/>
  <c r="O3580" i="1" s="1"/>
  <c r="O3581" i="1" a="1"/>
  <c r="O3581" i="1" s="1"/>
  <c r="O3582" i="1" a="1"/>
  <c r="O3582" i="1" s="1"/>
  <c r="O3583" i="1" a="1"/>
  <c r="O3583" i="1" s="1"/>
  <c r="O3584" i="1" a="1"/>
  <c r="O3584" i="1" s="1"/>
  <c r="O3585" i="1" a="1"/>
  <c r="O3585" i="1" s="1"/>
  <c r="O3586" i="1" a="1"/>
  <c r="O3586" i="1" s="1"/>
  <c r="O3587" i="1" a="1"/>
  <c r="O3587" i="1" s="1"/>
  <c r="O3588" i="1" a="1"/>
  <c r="O3588" i="1" s="1"/>
  <c r="O3589" i="1" a="1"/>
  <c r="O3589" i="1" s="1"/>
  <c r="O3590" i="1" a="1"/>
  <c r="O3590" i="1" s="1"/>
  <c r="O3591" i="1" a="1"/>
  <c r="O3591" i="1" s="1"/>
  <c r="O3592" i="1" a="1"/>
  <c r="O3592" i="1" s="1"/>
  <c r="O3593" i="1" a="1"/>
  <c r="O3593" i="1" s="1"/>
  <c r="O3594" i="1" a="1"/>
  <c r="O3594" i="1" s="1"/>
  <c r="O3595" i="1" a="1"/>
  <c r="O3595" i="1" s="1"/>
  <c r="O3596" i="1" a="1"/>
  <c r="O3596" i="1" s="1"/>
  <c r="O3597" i="1" a="1"/>
  <c r="O3597" i="1" s="1"/>
  <c r="O3598" i="1" a="1"/>
  <c r="O3598" i="1" s="1"/>
  <c r="O3599" i="1" a="1"/>
  <c r="O3599" i="1" s="1"/>
  <c r="O3600" i="1" a="1"/>
  <c r="O3600" i="1" s="1"/>
  <c r="O3601" i="1" a="1"/>
  <c r="O3601" i="1" s="1"/>
  <c r="O3602" i="1" a="1"/>
  <c r="O3602" i="1" s="1"/>
  <c r="O3603" i="1" a="1"/>
  <c r="O3603" i="1" s="1"/>
  <c r="O3604" i="1" a="1"/>
  <c r="O3604" i="1" s="1"/>
  <c r="O3605" i="1" a="1"/>
  <c r="O3605" i="1" s="1"/>
  <c r="O3606" i="1" a="1"/>
  <c r="O3606" i="1" s="1"/>
  <c r="O3607" i="1" a="1"/>
  <c r="O3607" i="1" s="1"/>
  <c r="O3608" i="1" a="1"/>
  <c r="O3608" i="1" s="1"/>
  <c r="O3609" i="1" a="1"/>
  <c r="O3609" i="1" s="1"/>
  <c r="O3610" i="1" a="1"/>
  <c r="O3610" i="1" s="1"/>
  <c r="O3611" i="1" a="1"/>
  <c r="O3611" i="1" s="1"/>
  <c r="O3612" i="1" a="1"/>
  <c r="O3612" i="1" s="1"/>
  <c r="O3613" i="1" a="1"/>
  <c r="O3613" i="1" s="1"/>
  <c r="O3614" i="1" a="1"/>
  <c r="O3614" i="1" s="1"/>
  <c r="O3615" i="1" a="1"/>
  <c r="O3615" i="1" s="1"/>
  <c r="O3616" i="1" a="1"/>
  <c r="O3616" i="1" s="1"/>
  <c r="O3617" i="1" a="1"/>
  <c r="O3617" i="1" s="1"/>
  <c r="O3618" i="1" a="1"/>
  <c r="O3618" i="1" s="1"/>
  <c r="O3619" i="1" a="1"/>
  <c r="O3619" i="1" s="1"/>
  <c r="O3620" i="1" a="1"/>
  <c r="O3620" i="1" s="1"/>
  <c r="O3621" i="1" a="1"/>
  <c r="O3621" i="1" s="1"/>
  <c r="O3622" i="1" a="1"/>
  <c r="O3622" i="1" s="1"/>
  <c r="O3623" i="1" a="1"/>
  <c r="O3623" i="1" s="1"/>
  <c r="O3624" i="1" a="1"/>
  <c r="O3624" i="1" s="1"/>
  <c r="O3625" i="1" a="1"/>
  <c r="O3625" i="1" s="1"/>
  <c r="O3626" i="1" a="1"/>
  <c r="O3626" i="1" s="1"/>
  <c r="O3627" i="1" a="1"/>
  <c r="O3627" i="1" s="1"/>
  <c r="O3628" i="1" a="1"/>
  <c r="O3628" i="1" s="1"/>
  <c r="O3629" i="1" a="1"/>
  <c r="O3629" i="1" s="1"/>
  <c r="O3630" i="1" a="1"/>
  <c r="O3630" i="1" s="1"/>
  <c r="O3631" i="1" a="1"/>
  <c r="O3631" i="1" s="1"/>
  <c r="O3632" i="1" a="1"/>
  <c r="O3632" i="1" s="1"/>
  <c r="O3633" i="1" a="1"/>
  <c r="O3633" i="1" s="1"/>
  <c r="O3634" i="1" a="1"/>
  <c r="O3634" i="1" s="1"/>
  <c r="O3635" i="1" a="1"/>
  <c r="O3635" i="1" s="1"/>
  <c r="O3636" i="1" a="1"/>
  <c r="O3636" i="1" s="1"/>
  <c r="O3637" i="1" a="1"/>
  <c r="O3637" i="1" s="1"/>
  <c r="O3638" i="1" a="1"/>
  <c r="O3638" i="1" s="1"/>
  <c r="O3639" i="1" a="1"/>
  <c r="O3639" i="1" s="1"/>
  <c r="O3640" i="1" a="1"/>
  <c r="O3640" i="1" s="1"/>
  <c r="O3641" i="1" a="1"/>
  <c r="O3641" i="1" s="1"/>
  <c r="O3642" i="1" a="1"/>
  <c r="O3642" i="1" s="1"/>
  <c r="O3643" i="1" a="1"/>
  <c r="O3643" i="1" s="1"/>
  <c r="O3644" i="1" a="1"/>
  <c r="O3644" i="1" s="1"/>
  <c r="O3645" i="1" a="1"/>
  <c r="O3645" i="1" s="1"/>
  <c r="O3646" i="1" a="1"/>
  <c r="O3646" i="1" s="1"/>
  <c r="O3647" i="1" a="1"/>
  <c r="O3647" i="1" s="1"/>
  <c r="O3648" i="1" a="1"/>
  <c r="O3648" i="1" s="1"/>
  <c r="O3649" i="1" a="1"/>
  <c r="O3649" i="1" s="1"/>
  <c r="O3650" i="1" a="1"/>
  <c r="O3650" i="1" s="1"/>
  <c r="O3651" i="1" a="1"/>
  <c r="O3651" i="1" s="1"/>
  <c r="O3652" i="1" a="1"/>
  <c r="O3652" i="1" s="1"/>
  <c r="O3653" i="1" a="1"/>
  <c r="O3653" i="1" s="1"/>
  <c r="O3654" i="1" a="1"/>
  <c r="O3654" i="1" s="1"/>
  <c r="O3655" i="1" a="1"/>
  <c r="O3655" i="1" s="1"/>
  <c r="O3656" i="1" a="1"/>
  <c r="O3656" i="1" s="1"/>
  <c r="O3657" i="1" a="1"/>
  <c r="O3657" i="1" s="1"/>
  <c r="O3658" i="1" a="1"/>
  <c r="O3658" i="1" s="1"/>
  <c r="O3659" i="1" a="1"/>
  <c r="O3659" i="1" s="1"/>
  <c r="O3660" i="1" a="1"/>
  <c r="O3660" i="1" s="1"/>
  <c r="O3661" i="1" a="1"/>
  <c r="O3661" i="1" s="1"/>
  <c r="O3662" i="1" a="1"/>
  <c r="O3662" i="1" s="1"/>
  <c r="O3663" i="1" a="1"/>
  <c r="O3663" i="1" s="1"/>
  <c r="O3664" i="1" a="1"/>
  <c r="O3664" i="1" s="1"/>
  <c r="O3665" i="1" a="1"/>
  <c r="O3665" i="1" s="1"/>
  <c r="O3666" i="1" a="1"/>
  <c r="O3666" i="1" s="1"/>
  <c r="O3667" i="1" a="1"/>
  <c r="O3667" i="1" s="1"/>
  <c r="O3668" i="1" a="1"/>
  <c r="O3668" i="1" s="1"/>
  <c r="O3669" i="1" a="1"/>
  <c r="O3669" i="1" s="1"/>
  <c r="O3670" i="1" a="1"/>
  <c r="O3670" i="1" s="1"/>
  <c r="O3671" i="1" a="1"/>
  <c r="O3671" i="1" s="1"/>
  <c r="O3672" i="1" a="1"/>
  <c r="O3672" i="1" s="1"/>
  <c r="O3673" i="1" a="1"/>
  <c r="O3673" i="1" s="1"/>
  <c r="O3674" i="1" a="1"/>
  <c r="O3674" i="1" s="1"/>
  <c r="O3675" i="1" a="1"/>
  <c r="O3675" i="1" s="1"/>
  <c r="O3676" i="1" a="1"/>
  <c r="O3676" i="1" s="1"/>
  <c r="O3677" i="1" a="1"/>
  <c r="O3677" i="1" s="1"/>
  <c r="O3678" i="1" a="1"/>
  <c r="O3678" i="1" s="1"/>
  <c r="O3679" i="1" a="1"/>
  <c r="O3679" i="1" s="1"/>
  <c r="O3680" i="1" a="1"/>
  <c r="O3680" i="1" s="1"/>
  <c r="O3681" i="1" a="1"/>
  <c r="O3681" i="1" s="1"/>
  <c r="O3682" i="1" a="1"/>
  <c r="O3682" i="1" s="1"/>
  <c r="O3683" i="1" a="1"/>
  <c r="O3683" i="1" s="1"/>
  <c r="O3684" i="1" a="1"/>
  <c r="O3684" i="1" s="1"/>
  <c r="O3685" i="1" a="1"/>
  <c r="O3685" i="1" s="1"/>
  <c r="O3686" i="1" a="1"/>
  <c r="O3686" i="1" s="1"/>
  <c r="O3687" i="1" a="1"/>
  <c r="O3687" i="1" s="1"/>
  <c r="O3688" i="1" a="1"/>
  <c r="O3688" i="1" s="1"/>
  <c r="O3689" i="1" a="1"/>
  <c r="O3689" i="1" s="1"/>
  <c r="O3690" i="1" a="1"/>
  <c r="O3690" i="1" s="1"/>
  <c r="O3691" i="1" a="1"/>
  <c r="O3691" i="1" s="1"/>
  <c r="O3692" i="1" a="1"/>
  <c r="O3692" i="1" s="1"/>
  <c r="O3693" i="1" a="1"/>
  <c r="O3693" i="1" s="1"/>
  <c r="O3694" i="1" a="1"/>
  <c r="O3694" i="1" s="1"/>
  <c r="O3695" i="1" a="1"/>
  <c r="O3695" i="1" s="1"/>
  <c r="O3696" i="1" a="1"/>
  <c r="O3696" i="1" s="1"/>
  <c r="O3697" i="1" a="1"/>
  <c r="O3697" i="1" s="1"/>
  <c r="O3698" i="1" a="1"/>
  <c r="O3698" i="1" s="1"/>
  <c r="O3699" i="1" a="1"/>
  <c r="O3699" i="1" s="1"/>
  <c r="O3700" i="1" a="1"/>
  <c r="O3700" i="1" s="1"/>
  <c r="O3701" i="1" a="1"/>
  <c r="O3701" i="1" s="1"/>
  <c r="O3702" i="1" a="1"/>
  <c r="O3702" i="1" s="1"/>
  <c r="O3703" i="1" a="1"/>
  <c r="O3703" i="1" s="1"/>
  <c r="O3704" i="1" a="1"/>
  <c r="O3704" i="1" s="1"/>
  <c r="O3705" i="1" a="1"/>
  <c r="O3705" i="1" s="1"/>
  <c r="O3706" i="1" a="1"/>
  <c r="O3706" i="1" s="1"/>
  <c r="O3707" i="1" a="1"/>
  <c r="O3707" i="1" s="1"/>
  <c r="O3708" i="1" a="1"/>
  <c r="O3708" i="1" s="1"/>
  <c r="O3709" i="1" a="1"/>
  <c r="O3709" i="1" s="1"/>
  <c r="O3710" i="1" a="1"/>
  <c r="O3710" i="1" s="1"/>
  <c r="O3711" i="1" a="1"/>
  <c r="O3711" i="1" s="1"/>
  <c r="O3712" i="1" a="1"/>
  <c r="O3712" i="1" s="1"/>
  <c r="O3713" i="1" a="1"/>
  <c r="O3713" i="1" s="1"/>
  <c r="O3714" i="1" a="1"/>
  <c r="O3714" i="1" s="1"/>
  <c r="O3715" i="1" a="1"/>
  <c r="O3715" i="1" s="1"/>
  <c r="O3716" i="1" a="1"/>
  <c r="O3716" i="1" s="1"/>
  <c r="O3717" i="1" a="1"/>
  <c r="O3717" i="1" s="1"/>
  <c r="O3718" i="1" a="1"/>
  <c r="O3718" i="1" s="1"/>
  <c r="O3719" i="1" a="1"/>
  <c r="O3719" i="1" s="1"/>
  <c r="O3720" i="1" a="1"/>
  <c r="O3720" i="1" s="1"/>
  <c r="O3721" i="1" a="1"/>
  <c r="O3721" i="1" s="1"/>
  <c r="O3722" i="1" a="1"/>
  <c r="O3722" i="1" s="1"/>
  <c r="O3723" i="1" a="1"/>
  <c r="O3723" i="1" s="1"/>
  <c r="O3724" i="1" a="1"/>
  <c r="O3724" i="1" s="1"/>
  <c r="O3725" i="1" a="1"/>
  <c r="O3725" i="1" s="1"/>
  <c r="O3726" i="1" a="1"/>
  <c r="O3726" i="1" s="1"/>
  <c r="O3727" i="1" a="1"/>
  <c r="O3727" i="1" s="1"/>
  <c r="O3728" i="1" a="1"/>
  <c r="O3728" i="1" s="1"/>
  <c r="O3729" i="1" a="1"/>
  <c r="O3729" i="1" s="1"/>
  <c r="O3730" i="1" a="1"/>
  <c r="O3730" i="1" s="1"/>
  <c r="O3731" i="1" a="1"/>
  <c r="O3731" i="1" s="1"/>
  <c r="O3732" i="1" a="1"/>
  <c r="O3732" i="1" s="1"/>
  <c r="O3733" i="1" a="1"/>
  <c r="O3733" i="1" s="1"/>
  <c r="O3734" i="1" a="1"/>
  <c r="O3734" i="1" s="1"/>
  <c r="O3735" i="1" a="1"/>
  <c r="O3735" i="1" s="1"/>
  <c r="O3736" i="1" a="1"/>
  <c r="O3736" i="1" s="1"/>
  <c r="O3737" i="1" a="1"/>
  <c r="O3737" i="1" s="1"/>
  <c r="O3738" i="1" a="1"/>
  <c r="O3738" i="1" s="1"/>
  <c r="O3739" i="1" a="1"/>
  <c r="O3739" i="1" s="1"/>
  <c r="O3740" i="1" a="1"/>
  <c r="O3740" i="1" s="1"/>
  <c r="O3741" i="1" a="1"/>
  <c r="O3741" i="1" s="1"/>
  <c r="O3742" i="1" a="1"/>
  <c r="O3742" i="1" s="1"/>
  <c r="O3743" i="1" a="1"/>
  <c r="O3743" i="1" s="1"/>
  <c r="O3744" i="1" a="1"/>
  <c r="O3744" i="1" s="1"/>
  <c r="O3745" i="1" a="1"/>
  <c r="O3745" i="1" s="1"/>
  <c r="O3746" i="1" a="1"/>
  <c r="O3746" i="1" s="1"/>
  <c r="O3747" i="1" a="1"/>
  <c r="O3747" i="1" s="1"/>
  <c r="O3748" i="1" a="1"/>
  <c r="O3748" i="1" s="1"/>
  <c r="O3749" i="1" a="1"/>
  <c r="O3749" i="1" s="1"/>
  <c r="O3750" i="1" a="1"/>
  <c r="O3750" i="1" s="1"/>
  <c r="O3751" i="1" a="1"/>
  <c r="O3751" i="1" s="1"/>
  <c r="O3752" i="1" a="1"/>
  <c r="O3752" i="1" s="1"/>
  <c r="O3753" i="1" a="1"/>
  <c r="O3753" i="1" s="1"/>
  <c r="O3754" i="1" a="1"/>
  <c r="O3754" i="1" s="1"/>
  <c r="O3755" i="1" a="1"/>
  <c r="O3755" i="1" s="1"/>
  <c r="O3756" i="1" a="1"/>
  <c r="O3756" i="1" s="1"/>
  <c r="O3757" i="1" a="1"/>
  <c r="O3757" i="1" s="1"/>
  <c r="O3758" i="1" a="1"/>
  <c r="O3758" i="1" s="1"/>
  <c r="O3759" i="1" a="1"/>
  <c r="O3759" i="1" s="1"/>
  <c r="O3760" i="1" a="1"/>
  <c r="O3760" i="1" s="1"/>
  <c r="O3761" i="1" a="1"/>
  <c r="O3761" i="1" s="1"/>
  <c r="O3762" i="1" a="1"/>
  <c r="O3762" i="1" s="1"/>
  <c r="O3763" i="1" a="1"/>
  <c r="O3763" i="1" s="1"/>
  <c r="O3764" i="1" a="1"/>
  <c r="O3764" i="1" s="1"/>
  <c r="O3765" i="1" a="1"/>
  <c r="O3765" i="1" s="1"/>
  <c r="O3766" i="1" a="1"/>
  <c r="O3766" i="1" s="1"/>
  <c r="O3767" i="1" a="1"/>
  <c r="O3767" i="1" s="1"/>
  <c r="O3768" i="1" a="1"/>
  <c r="O3768" i="1" s="1"/>
  <c r="O3769" i="1" a="1"/>
  <c r="O3769" i="1" s="1"/>
  <c r="O3770" i="1" a="1"/>
  <c r="O3770" i="1" s="1"/>
  <c r="O3771" i="1" a="1"/>
  <c r="O3771" i="1" s="1"/>
  <c r="O3772" i="1" a="1"/>
  <c r="O3772" i="1" s="1"/>
  <c r="O3773" i="1" a="1"/>
  <c r="O3773" i="1" s="1"/>
  <c r="O3774" i="1" a="1"/>
  <c r="O3774" i="1" s="1"/>
  <c r="O3775" i="1" a="1"/>
  <c r="O3775" i="1" s="1"/>
  <c r="O3776" i="1" a="1"/>
  <c r="O3776" i="1" s="1"/>
  <c r="O3777" i="1" a="1"/>
  <c r="O3777" i="1" s="1"/>
  <c r="O3778" i="1" a="1"/>
  <c r="O3778" i="1" s="1"/>
  <c r="O3779" i="1" a="1"/>
  <c r="O3779" i="1" s="1"/>
  <c r="O3780" i="1" a="1"/>
  <c r="O3780" i="1" s="1"/>
  <c r="O3781" i="1" a="1"/>
  <c r="O3781" i="1" s="1"/>
  <c r="O3782" i="1" a="1"/>
  <c r="O3782" i="1" s="1"/>
  <c r="O3783" i="1" a="1"/>
  <c r="O3783" i="1" s="1"/>
  <c r="O3784" i="1" a="1"/>
  <c r="O3784" i="1" s="1"/>
  <c r="O3785" i="1" a="1"/>
  <c r="O3785" i="1" s="1"/>
  <c r="O3786" i="1" a="1"/>
  <c r="O3786" i="1" s="1"/>
  <c r="O3787" i="1" a="1"/>
  <c r="O3787" i="1" s="1"/>
  <c r="O3788" i="1" a="1"/>
  <c r="O3788" i="1" s="1"/>
  <c r="O3789" i="1" a="1"/>
  <c r="O3789" i="1" s="1"/>
  <c r="O3790" i="1" a="1"/>
  <c r="O3790" i="1" s="1"/>
  <c r="O3791" i="1" a="1"/>
  <c r="O3791" i="1" s="1"/>
  <c r="O3792" i="1" a="1"/>
  <c r="O3792" i="1" s="1"/>
  <c r="O3793" i="1" a="1"/>
  <c r="O3793" i="1" s="1"/>
  <c r="O3794" i="1" a="1"/>
  <c r="O3794" i="1" s="1"/>
  <c r="O3795" i="1" a="1"/>
  <c r="O3795" i="1" s="1"/>
  <c r="O3796" i="1" a="1"/>
  <c r="O3796" i="1" s="1"/>
  <c r="O3797" i="1" a="1"/>
  <c r="O3797" i="1" s="1"/>
  <c r="O3798" i="1" a="1"/>
  <c r="O3798" i="1" s="1"/>
  <c r="O3799" i="1" a="1"/>
  <c r="O3799" i="1" s="1"/>
  <c r="O3800" i="1" a="1"/>
  <c r="O3800" i="1" s="1"/>
  <c r="O3801" i="1" a="1"/>
  <c r="O3801" i="1" s="1"/>
  <c r="O3802" i="1" a="1"/>
  <c r="O3802" i="1" s="1"/>
  <c r="O3803" i="1" a="1"/>
  <c r="O3803" i="1" s="1"/>
  <c r="O3804" i="1" a="1"/>
  <c r="O3804" i="1" s="1"/>
  <c r="O3805" i="1" a="1"/>
  <c r="O3805" i="1" s="1"/>
  <c r="O3806" i="1" a="1"/>
  <c r="O3806" i="1" s="1"/>
  <c r="O3807" i="1" a="1"/>
  <c r="O3807" i="1" s="1"/>
  <c r="O3808" i="1" a="1"/>
  <c r="O3808" i="1" s="1"/>
  <c r="O3809" i="1" a="1"/>
  <c r="O3809" i="1" s="1"/>
  <c r="O3810" i="1" a="1"/>
  <c r="O3810" i="1" s="1"/>
  <c r="O3811" i="1" a="1"/>
  <c r="O3811" i="1" s="1"/>
  <c r="O3812" i="1" a="1"/>
  <c r="O3812" i="1" s="1"/>
  <c r="O3813" i="1" a="1"/>
  <c r="O3813" i="1" s="1"/>
  <c r="O3814" i="1" a="1"/>
  <c r="O3814" i="1" s="1"/>
  <c r="O3815" i="1" a="1"/>
  <c r="O3815" i="1" s="1"/>
  <c r="O3816" i="1" a="1"/>
  <c r="O3816" i="1" s="1"/>
  <c r="O3817" i="1" a="1"/>
  <c r="O3817" i="1" s="1"/>
  <c r="O3818" i="1" a="1"/>
  <c r="O3818" i="1" s="1"/>
  <c r="O3819" i="1" a="1"/>
  <c r="O3819" i="1" s="1"/>
  <c r="O3820" i="1" a="1"/>
  <c r="O3820" i="1" s="1"/>
  <c r="O3821" i="1" a="1"/>
  <c r="O3821" i="1" s="1"/>
  <c r="O3822" i="1" a="1"/>
  <c r="O3822" i="1" s="1"/>
  <c r="O3823" i="1" a="1"/>
  <c r="O3823" i="1" s="1"/>
  <c r="O3824" i="1" a="1"/>
  <c r="O3824" i="1" s="1"/>
  <c r="O3825" i="1" a="1"/>
  <c r="O3825" i="1" s="1"/>
  <c r="O3826" i="1" a="1"/>
  <c r="O3826" i="1" s="1"/>
  <c r="O3827" i="1" a="1"/>
  <c r="O3827" i="1" s="1"/>
  <c r="O3828" i="1" a="1"/>
  <c r="O3828" i="1" s="1"/>
  <c r="O3829" i="1" a="1"/>
  <c r="O3829" i="1" s="1"/>
  <c r="O3830" i="1" a="1"/>
  <c r="O3830" i="1" s="1"/>
  <c r="O3831" i="1" a="1"/>
  <c r="O3831" i="1" s="1"/>
  <c r="O3832" i="1" a="1"/>
  <c r="O3832" i="1" s="1"/>
  <c r="O3833" i="1" a="1"/>
  <c r="O3833" i="1" s="1"/>
  <c r="O3834" i="1" a="1"/>
  <c r="O3834" i="1" s="1"/>
  <c r="O3835" i="1" a="1"/>
  <c r="O3835" i="1" s="1"/>
  <c r="O3836" i="1" a="1"/>
  <c r="O3836" i="1" s="1"/>
  <c r="O3837" i="1" a="1"/>
  <c r="O3837" i="1" s="1"/>
  <c r="O3838" i="1" a="1"/>
  <c r="O3838" i="1" s="1"/>
  <c r="O3839" i="1" a="1"/>
  <c r="O3839" i="1" s="1"/>
  <c r="O3840" i="1" a="1"/>
  <c r="O3840" i="1" s="1"/>
  <c r="O3841" i="1" a="1"/>
  <c r="O3841" i="1" s="1"/>
  <c r="O3842" i="1" a="1"/>
  <c r="O3842" i="1" s="1"/>
  <c r="O3843" i="1" a="1"/>
  <c r="O3843" i="1" s="1"/>
  <c r="O3844" i="1" a="1"/>
  <c r="O3844" i="1" s="1"/>
  <c r="O3845" i="1" a="1"/>
  <c r="O3845" i="1" s="1"/>
  <c r="O3846" i="1" a="1"/>
  <c r="O3846" i="1" s="1"/>
  <c r="O3847" i="1" a="1"/>
  <c r="O3847" i="1" s="1"/>
  <c r="O3848" i="1" a="1"/>
  <c r="O3848" i="1" s="1"/>
  <c r="O3849" i="1" a="1"/>
  <c r="O3849" i="1" s="1"/>
  <c r="O3850" i="1" a="1"/>
  <c r="O3850" i="1" s="1"/>
  <c r="O3851" i="1" a="1"/>
  <c r="O3851" i="1" s="1"/>
  <c r="O3852" i="1" a="1"/>
  <c r="O3852" i="1" s="1"/>
  <c r="O3853" i="1" a="1"/>
  <c r="O3853" i="1" s="1"/>
  <c r="O3854" i="1" a="1"/>
  <c r="O3854" i="1" s="1"/>
  <c r="O3855" i="1" a="1"/>
  <c r="O3855" i="1" s="1"/>
  <c r="O3856" i="1" a="1"/>
  <c r="O3856" i="1" s="1"/>
  <c r="O3857" i="1" a="1"/>
  <c r="O3857" i="1" s="1"/>
  <c r="O3858" i="1" a="1"/>
  <c r="O3858" i="1" s="1"/>
  <c r="O3859" i="1" a="1"/>
  <c r="O3859" i="1" s="1"/>
  <c r="O3860" i="1" a="1"/>
  <c r="O3860" i="1" s="1"/>
  <c r="O3861" i="1" a="1"/>
  <c r="O3861" i="1" s="1"/>
  <c r="O3862" i="1" a="1"/>
  <c r="O3862" i="1" s="1"/>
  <c r="O3863" i="1" a="1"/>
  <c r="O3863" i="1" s="1"/>
  <c r="O3864" i="1" a="1"/>
  <c r="O3864" i="1" s="1"/>
  <c r="O3865" i="1" a="1"/>
  <c r="O3865" i="1" s="1"/>
  <c r="O3866" i="1" a="1"/>
  <c r="O3866" i="1" s="1"/>
  <c r="O3867" i="1" a="1"/>
  <c r="O3867" i="1" s="1"/>
  <c r="O3868" i="1" a="1"/>
  <c r="O3868" i="1" s="1"/>
  <c r="O3869" i="1" a="1"/>
  <c r="O3869" i="1" s="1"/>
  <c r="O3870" i="1" a="1"/>
  <c r="O3870" i="1" s="1"/>
  <c r="O3871" i="1" a="1"/>
  <c r="O3871" i="1" s="1"/>
  <c r="O3872" i="1" a="1"/>
  <c r="O3872" i="1" s="1"/>
  <c r="O3873" i="1" a="1"/>
  <c r="O3873" i="1" s="1"/>
  <c r="O3874" i="1" a="1"/>
  <c r="O3874" i="1" s="1"/>
  <c r="O3875" i="1" a="1"/>
  <c r="O3875" i="1" s="1"/>
  <c r="O3876" i="1" a="1"/>
  <c r="O3876" i="1" s="1"/>
  <c r="O3877" i="1" a="1"/>
  <c r="O3877" i="1" s="1"/>
  <c r="O3878" i="1" a="1"/>
  <c r="O3878" i="1" s="1"/>
  <c r="O3879" i="1" a="1"/>
  <c r="O3879" i="1" s="1"/>
  <c r="O3880" i="1" a="1"/>
  <c r="O3880" i="1" s="1"/>
  <c r="O3881" i="1" a="1"/>
  <c r="O3881" i="1" s="1"/>
  <c r="O3882" i="1" a="1"/>
  <c r="O3882" i="1" s="1"/>
  <c r="O3883" i="1" a="1"/>
  <c r="O3883" i="1" s="1"/>
  <c r="O3884" i="1" a="1"/>
  <c r="O3884" i="1" s="1"/>
  <c r="O3885" i="1" a="1"/>
  <c r="O3885" i="1" s="1"/>
  <c r="O3886" i="1" a="1"/>
  <c r="O3886" i="1" s="1"/>
  <c r="O3887" i="1" a="1"/>
  <c r="O3887" i="1" s="1"/>
  <c r="O3888" i="1" a="1"/>
  <c r="O3888" i="1" s="1"/>
  <c r="O3889" i="1" a="1"/>
  <c r="O3889" i="1" s="1"/>
  <c r="O3890" i="1" a="1"/>
  <c r="O3890" i="1" s="1"/>
  <c r="O3891" i="1" a="1"/>
  <c r="O3891" i="1" s="1"/>
  <c r="O3892" i="1" a="1"/>
  <c r="O3892" i="1" s="1"/>
  <c r="O3893" i="1" a="1"/>
  <c r="O3893" i="1" s="1"/>
  <c r="O3894" i="1" a="1"/>
  <c r="O3894" i="1" s="1"/>
  <c r="O3895" i="1" a="1"/>
  <c r="O3895" i="1" s="1"/>
  <c r="O3896" i="1" a="1"/>
  <c r="O3896" i="1" s="1"/>
  <c r="O3897" i="1" a="1"/>
  <c r="O3897" i="1" s="1"/>
  <c r="O3898" i="1" a="1"/>
  <c r="O3898" i="1" s="1"/>
  <c r="O3899" i="1" a="1"/>
  <c r="O3899" i="1" s="1"/>
  <c r="O3900" i="1" a="1"/>
  <c r="O3900" i="1" s="1"/>
  <c r="O3901" i="1" a="1"/>
  <c r="O3901" i="1" s="1"/>
  <c r="O3902" i="1" a="1"/>
  <c r="O3902" i="1" s="1"/>
  <c r="O3903" i="1" a="1"/>
  <c r="O3903" i="1" s="1"/>
  <c r="O3904" i="1" a="1"/>
  <c r="O3904" i="1" s="1"/>
  <c r="O3905" i="1" a="1"/>
  <c r="O3905" i="1" s="1"/>
  <c r="O3906" i="1" a="1"/>
  <c r="O3906" i="1" s="1"/>
  <c r="O3907" i="1" a="1"/>
  <c r="O3907" i="1" s="1"/>
  <c r="O3908" i="1" a="1"/>
  <c r="O3908" i="1" s="1"/>
  <c r="O3909" i="1" a="1"/>
  <c r="O3909" i="1" s="1"/>
  <c r="O3910" i="1" a="1"/>
  <c r="O3910" i="1" s="1"/>
  <c r="O3911" i="1" a="1"/>
  <c r="O3911" i="1" s="1"/>
  <c r="O3912" i="1" a="1"/>
  <c r="O3912" i="1" s="1"/>
  <c r="O3913" i="1" a="1"/>
  <c r="O3913" i="1" s="1"/>
  <c r="O3914" i="1" a="1"/>
  <c r="O3914" i="1" s="1"/>
  <c r="O3915" i="1" a="1"/>
  <c r="O3915" i="1" s="1"/>
  <c r="O3916" i="1" a="1"/>
  <c r="O3916" i="1" s="1"/>
  <c r="O3917" i="1" a="1"/>
  <c r="O3917" i="1" s="1"/>
  <c r="O3918" i="1" a="1"/>
  <c r="O3918" i="1" s="1"/>
  <c r="O3919" i="1" a="1"/>
  <c r="O3919" i="1" s="1"/>
  <c r="O3920" i="1" a="1"/>
  <c r="O3920" i="1" s="1"/>
  <c r="O3921" i="1" a="1"/>
  <c r="O3921" i="1" s="1"/>
  <c r="O3922" i="1" a="1"/>
  <c r="O3922" i="1" s="1"/>
  <c r="O3923" i="1" a="1"/>
  <c r="O3923" i="1" s="1"/>
  <c r="O3924" i="1" a="1"/>
  <c r="O3924" i="1" s="1"/>
  <c r="O3925" i="1" a="1"/>
  <c r="O3925" i="1" s="1"/>
  <c r="O3926" i="1" a="1"/>
  <c r="O3926" i="1" s="1"/>
  <c r="O3927" i="1" a="1"/>
  <c r="O3927" i="1" s="1"/>
  <c r="O3928" i="1" a="1"/>
  <c r="O3928" i="1" s="1"/>
  <c r="O3929" i="1" a="1"/>
  <c r="O3929" i="1" s="1"/>
  <c r="O3930" i="1" a="1"/>
  <c r="O3930" i="1" s="1"/>
  <c r="O3931" i="1" a="1"/>
  <c r="O3931" i="1" s="1"/>
  <c r="O3932" i="1" a="1"/>
  <c r="O3932" i="1" s="1"/>
  <c r="O3933" i="1" a="1"/>
  <c r="O3933" i="1" s="1"/>
  <c r="O3934" i="1" a="1"/>
  <c r="O3934" i="1" s="1"/>
  <c r="O3935" i="1" a="1"/>
  <c r="O3935" i="1" s="1"/>
  <c r="O3936" i="1" a="1"/>
  <c r="O3936" i="1" s="1"/>
  <c r="O3937" i="1" a="1"/>
  <c r="O3937" i="1" s="1"/>
  <c r="O3938" i="1" a="1"/>
  <c r="O3938" i="1" s="1"/>
  <c r="O3939" i="1" a="1"/>
  <c r="O3939" i="1" s="1"/>
  <c r="O3940" i="1" a="1"/>
  <c r="O3940" i="1" s="1"/>
  <c r="O3941" i="1" a="1"/>
  <c r="O3941" i="1" s="1"/>
  <c r="O3942" i="1" a="1"/>
  <c r="O3942" i="1" s="1"/>
  <c r="O3943" i="1" a="1"/>
  <c r="O3943" i="1" s="1"/>
  <c r="O3944" i="1" a="1"/>
  <c r="O3944" i="1" s="1"/>
  <c r="O3945" i="1" a="1"/>
  <c r="O3945" i="1" s="1"/>
  <c r="O3946" i="1" a="1"/>
  <c r="O3946" i="1" s="1"/>
  <c r="O3947" i="1" a="1"/>
  <c r="O3947" i="1" s="1"/>
  <c r="O3948" i="1" a="1"/>
  <c r="O3948" i="1" s="1"/>
  <c r="O3949" i="1" a="1"/>
  <c r="O3949" i="1" s="1"/>
  <c r="O3950" i="1" a="1"/>
  <c r="O3950" i="1" s="1"/>
  <c r="O3951" i="1" a="1"/>
  <c r="O3951" i="1" s="1"/>
  <c r="O3952" i="1" a="1"/>
  <c r="O3952" i="1" s="1"/>
  <c r="O3953" i="1" a="1"/>
  <c r="O3953" i="1" s="1"/>
  <c r="O3954" i="1" a="1"/>
  <c r="O3954" i="1" s="1"/>
  <c r="O3955" i="1" a="1"/>
  <c r="O3955" i="1" s="1"/>
  <c r="O3956" i="1" a="1"/>
  <c r="O3956" i="1" s="1"/>
  <c r="O3957" i="1" a="1"/>
  <c r="O3957" i="1" s="1"/>
  <c r="O3958" i="1" a="1"/>
  <c r="O3958" i="1" s="1"/>
  <c r="O3959" i="1" a="1"/>
  <c r="O3959" i="1" s="1"/>
  <c r="O3960" i="1" a="1"/>
  <c r="O3960" i="1" s="1"/>
  <c r="O3961" i="1" a="1"/>
  <c r="O3961" i="1" s="1"/>
  <c r="O3962" i="1" a="1"/>
  <c r="O3962" i="1" s="1"/>
  <c r="O3963" i="1" a="1"/>
  <c r="O3963" i="1" s="1"/>
  <c r="O3964" i="1" a="1"/>
  <c r="O3964" i="1" s="1"/>
  <c r="O3965" i="1" a="1"/>
  <c r="O3965" i="1" s="1"/>
  <c r="O3966" i="1" a="1"/>
  <c r="O3966" i="1" s="1"/>
  <c r="O3967" i="1" a="1"/>
  <c r="O3967" i="1" s="1"/>
  <c r="O3968" i="1" a="1"/>
  <c r="O3968" i="1" s="1"/>
  <c r="O3969" i="1" a="1"/>
  <c r="O3969" i="1" s="1"/>
  <c r="O3970" i="1" a="1"/>
  <c r="O3970" i="1" s="1"/>
  <c r="O3971" i="1" a="1"/>
  <c r="O3971" i="1" s="1"/>
  <c r="O3972" i="1" a="1"/>
  <c r="O3972" i="1" s="1"/>
  <c r="O3973" i="1" a="1"/>
  <c r="O3973" i="1" s="1"/>
  <c r="O3974" i="1" a="1"/>
  <c r="O3974" i="1" s="1"/>
  <c r="O3975" i="1" a="1"/>
  <c r="O3975" i="1" s="1"/>
  <c r="O3976" i="1" a="1"/>
  <c r="O3976" i="1" s="1"/>
  <c r="O3977" i="1" a="1"/>
  <c r="O3977" i="1" s="1"/>
  <c r="O3978" i="1" a="1"/>
  <c r="O3978" i="1" s="1"/>
  <c r="O3979" i="1" a="1"/>
  <c r="O3979" i="1" s="1"/>
  <c r="O3980" i="1" a="1"/>
  <c r="O3980" i="1" s="1"/>
  <c r="O3981" i="1" a="1"/>
  <c r="O3981" i="1" s="1"/>
  <c r="O3982" i="1" a="1"/>
  <c r="O3982" i="1" s="1"/>
  <c r="O3983" i="1" a="1"/>
  <c r="O3983" i="1" s="1"/>
  <c r="O3984" i="1" a="1"/>
  <c r="O3984" i="1" s="1"/>
  <c r="O3985" i="1" a="1"/>
  <c r="O3985" i="1" s="1"/>
  <c r="O3986" i="1" a="1"/>
  <c r="O3986" i="1" s="1"/>
  <c r="O3987" i="1" a="1"/>
  <c r="O3987" i="1" s="1"/>
  <c r="O3988" i="1" a="1"/>
  <c r="O3988" i="1" s="1"/>
  <c r="O3989" i="1" a="1"/>
  <c r="O3989" i="1" s="1"/>
  <c r="O3990" i="1" a="1"/>
  <c r="O3990" i="1" s="1"/>
  <c r="O3991" i="1" a="1"/>
  <c r="O3991" i="1" s="1"/>
  <c r="O3992" i="1" a="1"/>
  <c r="O3992" i="1" s="1"/>
  <c r="O3993" i="1" a="1"/>
  <c r="O3993" i="1" s="1"/>
  <c r="O3994" i="1" a="1"/>
  <c r="O3994" i="1" s="1"/>
  <c r="O3995" i="1" a="1"/>
  <c r="O3995" i="1" s="1"/>
  <c r="O3996" i="1" a="1"/>
  <c r="O3996" i="1" s="1"/>
  <c r="O3997" i="1" a="1"/>
  <c r="O3997" i="1" s="1"/>
  <c r="O3998" i="1" a="1"/>
  <c r="O3998" i="1" s="1"/>
  <c r="O3999" i="1" a="1"/>
  <c r="O3999" i="1" s="1"/>
  <c r="O4000" i="1" a="1"/>
  <c r="O4000" i="1" s="1"/>
  <c r="O4001" i="1" a="1"/>
  <c r="O4001" i="1" s="1"/>
  <c r="O4002" i="1" a="1"/>
  <c r="O4002" i="1" s="1"/>
  <c r="O4003" i="1" a="1"/>
  <c r="O4003" i="1" s="1"/>
  <c r="O4004" i="1" a="1"/>
  <c r="O4004" i="1" s="1"/>
  <c r="O4005" i="1" a="1"/>
  <c r="O4005" i="1" s="1"/>
  <c r="O4006" i="1" a="1"/>
  <c r="O4006" i="1" s="1"/>
  <c r="O4007" i="1" a="1"/>
  <c r="O4007" i="1" s="1"/>
  <c r="O4008" i="1" a="1"/>
  <c r="O4008" i="1" s="1"/>
  <c r="O4009" i="1" a="1"/>
  <c r="O4009" i="1" s="1"/>
  <c r="O4010" i="1" a="1"/>
  <c r="O4010" i="1" s="1"/>
  <c r="O4011" i="1" a="1"/>
  <c r="O4011" i="1" s="1"/>
  <c r="O4012" i="1" a="1"/>
  <c r="O4012" i="1" s="1"/>
  <c r="O4013" i="1" a="1"/>
  <c r="O4013" i="1" s="1"/>
  <c r="O4014" i="1" a="1"/>
  <c r="O4014" i="1" s="1"/>
  <c r="O4015" i="1" a="1"/>
  <c r="O4015" i="1" s="1"/>
  <c r="O4016" i="1" a="1"/>
  <c r="O4016" i="1" s="1"/>
  <c r="O4017" i="1" a="1"/>
  <c r="O4017" i="1" s="1"/>
  <c r="O4018" i="1" a="1"/>
  <c r="O4018" i="1" s="1"/>
  <c r="O4019" i="1" a="1"/>
  <c r="O4019" i="1" s="1"/>
  <c r="O4020" i="1" a="1"/>
  <c r="O4020" i="1" s="1"/>
  <c r="O4021" i="1" a="1"/>
  <c r="O4021" i="1" s="1"/>
  <c r="O4022" i="1" a="1"/>
  <c r="O4022" i="1" s="1"/>
  <c r="O4023" i="1" a="1"/>
  <c r="O4023" i="1" s="1"/>
  <c r="O4024" i="1" a="1"/>
  <c r="O4024" i="1" s="1"/>
  <c r="O4025" i="1" a="1"/>
  <c r="O4025" i="1" s="1"/>
  <c r="O4026" i="1" a="1"/>
  <c r="O4026" i="1" s="1"/>
  <c r="O4027" i="1" a="1"/>
  <c r="O4027" i="1" s="1"/>
  <c r="O4028" i="1" a="1"/>
  <c r="O4028" i="1" s="1"/>
  <c r="O4029" i="1" a="1"/>
  <c r="O4029" i="1" s="1"/>
  <c r="O4030" i="1" a="1"/>
  <c r="O4030" i="1" s="1"/>
  <c r="O4031" i="1" a="1"/>
  <c r="O4031" i="1" s="1"/>
  <c r="O4032" i="1" a="1"/>
  <c r="O4032" i="1" s="1"/>
  <c r="O4033" i="1" a="1"/>
  <c r="O4033" i="1" s="1"/>
  <c r="O4034" i="1" a="1"/>
  <c r="O4034" i="1" s="1"/>
  <c r="O4035" i="1" a="1"/>
  <c r="O4035" i="1" s="1"/>
  <c r="O4036" i="1" a="1"/>
  <c r="O4036" i="1" s="1"/>
  <c r="O4037" i="1" a="1"/>
  <c r="O4037" i="1" s="1"/>
  <c r="O4038" i="1" a="1"/>
  <c r="O4038" i="1" s="1"/>
  <c r="O4039" i="1" a="1"/>
  <c r="O4039" i="1" s="1"/>
  <c r="O4040" i="1" a="1"/>
  <c r="O4040" i="1" s="1"/>
  <c r="O4041" i="1" a="1"/>
  <c r="O4041" i="1" s="1"/>
  <c r="O4042" i="1" a="1"/>
  <c r="O4042" i="1" s="1"/>
  <c r="O4043" i="1" a="1"/>
  <c r="O4043" i="1" s="1"/>
  <c r="O4044" i="1" a="1"/>
  <c r="O4044" i="1" s="1"/>
  <c r="O4045" i="1" a="1"/>
  <c r="O4045" i="1" s="1"/>
  <c r="O4046" i="1" a="1"/>
  <c r="O4046" i="1" s="1"/>
  <c r="O4047" i="1" a="1"/>
  <c r="O4047" i="1" s="1"/>
  <c r="O4048" i="1" a="1"/>
  <c r="O4048" i="1" s="1"/>
  <c r="O4049" i="1" a="1"/>
  <c r="O4049" i="1" s="1"/>
  <c r="O4050" i="1" a="1"/>
  <c r="O4050" i="1" s="1"/>
  <c r="O4051" i="1" a="1"/>
  <c r="O4051" i="1" s="1"/>
  <c r="O4052" i="1" a="1"/>
  <c r="O4052" i="1" s="1"/>
  <c r="O4053" i="1" a="1"/>
  <c r="O4053" i="1" s="1"/>
  <c r="O4054" i="1" a="1"/>
  <c r="O4054" i="1" s="1"/>
  <c r="O4055" i="1" a="1"/>
  <c r="O4055" i="1" s="1"/>
  <c r="O4056" i="1" a="1"/>
  <c r="O4056" i="1" s="1"/>
  <c r="O4057" i="1" a="1"/>
  <c r="O4057" i="1" s="1"/>
  <c r="O4058" i="1" a="1"/>
  <c r="O4058" i="1" s="1"/>
  <c r="O4059" i="1" a="1"/>
  <c r="O4059" i="1" s="1"/>
  <c r="O4060" i="1" a="1"/>
  <c r="O4060" i="1" s="1"/>
  <c r="O4061" i="1" a="1"/>
  <c r="O4061" i="1" s="1"/>
  <c r="O4062" i="1" a="1"/>
  <c r="O4062" i="1" s="1"/>
  <c r="O4063" i="1" a="1"/>
  <c r="O4063" i="1" s="1"/>
  <c r="O4064" i="1" a="1"/>
  <c r="O4064" i="1" s="1"/>
  <c r="O4065" i="1" a="1"/>
  <c r="O4065" i="1" s="1"/>
  <c r="O4066" i="1" a="1"/>
  <c r="O4066" i="1" s="1"/>
  <c r="O4067" i="1" a="1"/>
  <c r="O4067" i="1" s="1"/>
  <c r="O4068" i="1" a="1"/>
  <c r="O4068" i="1" s="1"/>
  <c r="O4069" i="1" a="1"/>
  <c r="O4069" i="1" s="1"/>
  <c r="O4070" i="1" a="1"/>
  <c r="O4070" i="1" s="1"/>
  <c r="O4071" i="1" a="1"/>
  <c r="O4071" i="1" s="1"/>
  <c r="O4072" i="1" a="1"/>
  <c r="O4072" i="1" s="1"/>
  <c r="O4073" i="1" a="1"/>
  <c r="O4073" i="1" s="1"/>
  <c r="O4074" i="1" a="1"/>
  <c r="O4074" i="1" s="1"/>
  <c r="O4075" i="1" a="1"/>
  <c r="O4075" i="1" s="1"/>
  <c r="O4076" i="1" a="1"/>
  <c r="O4076" i="1" s="1"/>
  <c r="O4077" i="1" a="1"/>
  <c r="O4077" i="1" s="1"/>
  <c r="O4078" i="1" a="1"/>
  <c r="O4078" i="1" s="1"/>
  <c r="O4079" i="1" a="1"/>
  <c r="O4079" i="1" s="1"/>
  <c r="O4080" i="1" a="1"/>
  <c r="O4080" i="1" s="1"/>
  <c r="O4081" i="1" a="1"/>
  <c r="O4081" i="1" s="1"/>
  <c r="O4082" i="1" a="1"/>
  <c r="O4082" i="1" s="1"/>
  <c r="O4083" i="1" a="1"/>
  <c r="O4083" i="1" s="1"/>
  <c r="O4084" i="1" a="1"/>
  <c r="O4084" i="1" s="1"/>
  <c r="O4085" i="1" a="1"/>
  <c r="O4085" i="1" s="1"/>
  <c r="O4086" i="1" a="1"/>
  <c r="O4086" i="1" s="1"/>
  <c r="O4087" i="1" a="1"/>
  <c r="O4087" i="1" s="1"/>
  <c r="O4088" i="1" a="1"/>
  <c r="O4088" i="1" s="1"/>
  <c r="O4089" i="1" a="1"/>
  <c r="O4089" i="1" s="1"/>
  <c r="O4090" i="1" a="1"/>
  <c r="O4090" i="1" s="1"/>
  <c r="O4091" i="1" a="1"/>
  <c r="O4091" i="1" s="1"/>
  <c r="O4092" i="1" a="1"/>
  <c r="O4092" i="1" s="1"/>
  <c r="O4093" i="1" a="1"/>
  <c r="O4093" i="1" s="1"/>
  <c r="O4094" i="1" a="1"/>
  <c r="O4094" i="1" s="1"/>
  <c r="O4095" i="1" a="1"/>
  <c r="O4095" i="1" s="1"/>
  <c r="O4096" i="1" a="1"/>
  <c r="O4096" i="1" s="1"/>
  <c r="O4097" i="1" a="1"/>
  <c r="O4097" i="1" s="1"/>
  <c r="O4098" i="1" a="1"/>
  <c r="O4098" i="1" s="1"/>
  <c r="O4099" i="1" a="1"/>
  <c r="O4099" i="1" s="1"/>
  <c r="O4100" i="1" a="1"/>
  <c r="O4100" i="1" s="1"/>
  <c r="O4101" i="1" a="1"/>
  <c r="O4101" i="1" s="1"/>
  <c r="O4102" i="1" a="1"/>
  <c r="O4102" i="1" s="1"/>
  <c r="O4103" i="1" a="1"/>
  <c r="O4103" i="1" s="1"/>
  <c r="O4104" i="1" a="1"/>
  <c r="O4104" i="1" s="1"/>
  <c r="O4105" i="1" a="1"/>
  <c r="O4105" i="1" s="1"/>
  <c r="O4106" i="1" a="1"/>
  <c r="O4106" i="1" s="1"/>
  <c r="O4107" i="1" a="1"/>
  <c r="O4107" i="1" s="1"/>
  <c r="O4108" i="1" a="1"/>
  <c r="O4108" i="1" s="1"/>
  <c r="O4109" i="1" a="1"/>
  <c r="O4109" i="1" s="1"/>
  <c r="O4110" i="1" a="1"/>
  <c r="O4110" i="1" s="1"/>
  <c r="O4111" i="1" a="1"/>
  <c r="O4111" i="1" s="1"/>
  <c r="O4112" i="1" a="1"/>
  <c r="O4112" i="1" s="1"/>
  <c r="O4113" i="1" a="1"/>
  <c r="O4113" i="1" s="1"/>
  <c r="O4114" i="1" a="1"/>
  <c r="O4114" i="1" s="1"/>
  <c r="O4115" i="1" a="1"/>
  <c r="O4115" i="1" s="1"/>
  <c r="O4116" i="1" a="1"/>
  <c r="O4116" i="1" s="1"/>
  <c r="O4117" i="1" a="1"/>
  <c r="O4117" i="1" s="1"/>
  <c r="O4118" i="1" a="1"/>
  <c r="O4118" i="1" s="1"/>
  <c r="O4119" i="1" a="1"/>
  <c r="O4119" i="1" s="1"/>
  <c r="O4120" i="1" a="1"/>
  <c r="O4120" i="1" s="1"/>
  <c r="O4121" i="1" a="1"/>
  <c r="O4121" i="1" s="1"/>
  <c r="O4122" i="1" a="1"/>
  <c r="O4122" i="1" s="1"/>
  <c r="O4123" i="1" a="1"/>
  <c r="O4123" i="1" s="1"/>
  <c r="O4124" i="1" a="1"/>
  <c r="O4124" i="1" s="1"/>
  <c r="O4125" i="1" a="1"/>
  <c r="O4125" i="1" s="1"/>
  <c r="O4126" i="1" a="1"/>
  <c r="O4126" i="1" s="1"/>
  <c r="O4127" i="1" a="1"/>
  <c r="O4127" i="1" s="1"/>
  <c r="O4128" i="1" a="1"/>
  <c r="O4128" i="1" s="1"/>
  <c r="O4129" i="1" a="1"/>
  <c r="O4129" i="1" s="1"/>
  <c r="O4130" i="1" a="1"/>
  <c r="O4130" i="1" s="1"/>
  <c r="O4131" i="1" a="1"/>
  <c r="O4131" i="1" s="1"/>
  <c r="O4132" i="1" a="1"/>
  <c r="O4132" i="1" s="1"/>
  <c r="O4133" i="1" a="1"/>
  <c r="O4133" i="1" s="1"/>
  <c r="O4134" i="1" a="1"/>
  <c r="O4134" i="1" s="1"/>
  <c r="O4135" i="1" a="1"/>
  <c r="O4135" i="1" s="1"/>
  <c r="O4136" i="1" a="1"/>
  <c r="O4136" i="1" s="1"/>
  <c r="O4137" i="1" a="1"/>
  <c r="O4137" i="1" s="1"/>
  <c r="O4138" i="1" a="1"/>
  <c r="O4138" i="1" s="1"/>
  <c r="O4139" i="1" a="1"/>
  <c r="O4139" i="1" s="1"/>
  <c r="O4140" i="1" a="1"/>
  <c r="O4140" i="1" s="1"/>
  <c r="O4141" i="1" a="1"/>
  <c r="O4141" i="1" s="1"/>
  <c r="O4142" i="1" a="1"/>
  <c r="O4142" i="1" s="1"/>
  <c r="O4143" i="1" a="1"/>
  <c r="O4143" i="1" s="1"/>
  <c r="O4144" i="1" a="1"/>
  <c r="O4144" i="1" s="1"/>
  <c r="O4145" i="1" a="1"/>
  <c r="O4145" i="1" s="1"/>
  <c r="O4146" i="1" a="1"/>
  <c r="O4146" i="1" s="1"/>
  <c r="O4147" i="1" a="1"/>
  <c r="O4147" i="1" s="1"/>
  <c r="O4148" i="1" a="1"/>
  <c r="O4148" i="1" s="1"/>
  <c r="O4149" i="1" a="1"/>
  <c r="O4149" i="1" s="1"/>
  <c r="O4150" i="1" a="1"/>
  <c r="O4150" i="1" s="1"/>
  <c r="O4151" i="1" a="1"/>
  <c r="O4151" i="1" s="1"/>
  <c r="O4152" i="1" a="1"/>
  <c r="O4152" i="1" s="1"/>
  <c r="O4153" i="1" a="1"/>
  <c r="O4153" i="1" s="1"/>
  <c r="O4154" i="1" a="1"/>
  <c r="O4154" i="1" s="1"/>
  <c r="O4155" i="1" a="1"/>
  <c r="O4155" i="1" s="1"/>
  <c r="O4156" i="1" a="1"/>
  <c r="O4156" i="1" s="1"/>
  <c r="O4157" i="1" a="1"/>
  <c r="O4157" i="1" s="1"/>
  <c r="O4158" i="1" a="1"/>
  <c r="O4158" i="1" s="1"/>
  <c r="O4159" i="1" a="1"/>
  <c r="O4159" i="1" s="1"/>
  <c r="O4160" i="1" a="1"/>
  <c r="O4160" i="1" s="1"/>
  <c r="O4161" i="1" a="1"/>
  <c r="O4161" i="1" s="1"/>
  <c r="O4162" i="1" a="1"/>
  <c r="O4162" i="1" s="1"/>
  <c r="O4163" i="1" a="1"/>
  <c r="O4163" i="1" s="1"/>
  <c r="O4164" i="1" a="1"/>
  <c r="O4164" i="1" s="1"/>
  <c r="O4165" i="1" a="1"/>
  <c r="O4165" i="1" s="1"/>
  <c r="O4166" i="1" a="1"/>
  <c r="O4166" i="1" s="1"/>
  <c r="O4167" i="1" a="1"/>
  <c r="O4167" i="1" s="1"/>
  <c r="O4168" i="1" a="1"/>
  <c r="O4168" i="1" s="1"/>
  <c r="O4169" i="1" a="1"/>
  <c r="O4169" i="1" s="1"/>
  <c r="O4170" i="1" a="1"/>
  <c r="O4170" i="1" s="1"/>
  <c r="O4171" i="1" a="1"/>
  <c r="O4171" i="1" s="1"/>
  <c r="O4172" i="1" a="1"/>
  <c r="O4172" i="1" s="1"/>
  <c r="O4173" i="1" a="1"/>
  <c r="O4173" i="1" s="1"/>
  <c r="O4174" i="1" a="1"/>
  <c r="O4174" i="1" s="1"/>
  <c r="O4175" i="1" a="1"/>
  <c r="O4175" i="1" s="1"/>
  <c r="O4176" i="1" a="1"/>
  <c r="O4176" i="1" s="1"/>
  <c r="O4177" i="1" a="1"/>
  <c r="O4177" i="1" s="1"/>
  <c r="O4178" i="1" a="1"/>
  <c r="O4178" i="1" s="1"/>
  <c r="O4179" i="1" a="1"/>
  <c r="O4179" i="1" s="1"/>
  <c r="O4180" i="1" a="1"/>
  <c r="O4180" i="1" s="1"/>
  <c r="O4181" i="1" a="1"/>
  <c r="O4181" i="1" s="1"/>
  <c r="O4182" i="1" a="1"/>
  <c r="O4182" i="1" s="1"/>
  <c r="O4183" i="1" a="1"/>
  <c r="O4183" i="1" s="1"/>
  <c r="O4184" i="1" a="1"/>
  <c r="O4184" i="1" s="1"/>
  <c r="O4185" i="1" a="1"/>
  <c r="O4185" i="1" s="1"/>
  <c r="O4186" i="1" a="1"/>
  <c r="O4186" i="1" s="1"/>
  <c r="O4187" i="1" a="1"/>
  <c r="O4187" i="1" s="1"/>
  <c r="O4188" i="1" a="1"/>
  <c r="O4188" i="1" s="1"/>
  <c r="O4189" i="1" a="1"/>
  <c r="O4189" i="1" s="1"/>
  <c r="O4190" i="1" a="1"/>
  <c r="O4190" i="1" s="1"/>
  <c r="O4191" i="1" a="1"/>
  <c r="O4191" i="1" s="1"/>
  <c r="O4192" i="1" a="1"/>
  <c r="O4192" i="1" s="1"/>
  <c r="O4193" i="1" a="1"/>
  <c r="O4193" i="1" s="1"/>
  <c r="O4194" i="1" a="1"/>
  <c r="O4194" i="1" s="1"/>
  <c r="O4195" i="1" a="1"/>
  <c r="O4195" i="1" s="1"/>
  <c r="O4196" i="1" a="1"/>
  <c r="O4196" i="1" s="1"/>
  <c r="O4197" i="1" a="1"/>
  <c r="O4197" i="1" s="1"/>
  <c r="O4198" i="1" a="1"/>
  <c r="O4198" i="1" s="1"/>
  <c r="O4199" i="1" a="1"/>
  <c r="O4199" i="1" s="1"/>
  <c r="O4200" i="1" a="1"/>
  <c r="O4200" i="1" s="1"/>
  <c r="O4201" i="1" a="1"/>
  <c r="O4201" i="1" s="1"/>
  <c r="O4202" i="1" a="1"/>
  <c r="O4202" i="1" s="1"/>
  <c r="O4203" i="1" a="1"/>
  <c r="O4203" i="1" s="1"/>
  <c r="O4204" i="1" a="1"/>
  <c r="O4204" i="1" s="1"/>
  <c r="O4205" i="1" a="1"/>
  <c r="O4205" i="1" s="1"/>
  <c r="O4206" i="1" a="1"/>
  <c r="O4206" i="1" s="1"/>
  <c r="O4207" i="1" a="1"/>
  <c r="O4207" i="1" s="1"/>
  <c r="O4208" i="1" a="1"/>
  <c r="O4208" i="1" s="1"/>
  <c r="O4209" i="1" a="1"/>
  <c r="O4209" i="1" s="1"/>
  <c r="O4210" i="1" a="1"/>
  <c r="O4210" i="1" s="1"/>
  <c r="O4211" i="1" a="1"/>
  <c r="O4211" i="1" s="1"/>
  <c r="O4212" i="1" a="1"/>
  <c r="O4212" i="1" s="1"/>
  <c r="O4213" i="1" a="1"/>
  <c r="O4213" i="1" s="1"/>
  <c r="O4214" i="1" a="1"/>
  <c r="O4214" i="1" s="1"/>
  <c r="O4215" i="1" a="1"/>
  <c r="O4215" i="1" s="1"/>
  <c r="O4216" i="1" a="1"/>
  <c r="O4216" i="1" s="1"/>
  <c r="O4217" i="1" a="1"/>
  <c r="O4217" i="1" s="1"/>
  <c r="O4218" i="1" a="1"/>
  <c r="O4218" i="1" s="1"/>
  <c r="O4219" i="1" a="1"/>
  <c r="O4219" i="1" s="1"/>
  <c r="O4220" i="1" a="1"/>
  <c r="O4220" i="1" s="1"/>
  <c r="O4221" i="1" a="1"/>
  <c r="O4221" i="1" s="1"/>
  <c r="O4222" i="1" a="1"/>
  <c r="O4222" i="1" s="1"/>
  <c r="O4223" i="1" a="1"/>
  <c r="O4223" i="1" s="1"/>
  <c r="O4224" i="1" a="1"/>
  <c r="O4224" i="1" s="1"/>
  <c r="O4225" i="1" a="1"/>
  <c r="O4225" i="1" s="1"/>
  <c r="O4226" i="1" a="1"/>
  <c r="O4226" i="1" s="1"/>
  <c r="O4227" i="1" a="1"/>
  <c r="O4227" i="1" s="1"/>
  <c r="O4228" i="1" a="1"/>
  <c r="O4228" i="1" s="1"/>
  <c r="O4229" i="1" a="1"/>
  <c r="O4229" i="1" s="1"/>
  <c r="O4230" i="1" a="1"/>
  <c r="O4230" i="1" s="1"/>
  <c r="O4231" i="1" a="1"/>
  <c r="O4231" i="1" s="1"/>
  <c r="O4232" i="1" a="1"/>
  <c r="O4232" i="1" s="1"/>
  <c r="O4233" i="1" a="1"/>
  <c r="O4233" i="1" s="1"/>
  <c r="O4234" i="1" a="1"/>
  <c r="O4234" i="1" s="1"/>
  <c r="O4235" i="1" a="1"/>
  <c r="O4235" i="1" s="1"/>
  <c r="O4236" i="1" a="1"/>
  <c r="O4236" i="1" s="1"/>
  <c r="O4237" i="1" a="1"/>
  <c r="O4237" i="1" s="1"/>
  <c r="O4238" i="1" a="1"/>
  <c r="O4238" i="1" s="1"/>
  <c r="O4239" i="1" a="1"/>
  <c r="O4239" i="1" s="1"/>
  <c r="O4240" i="1" a="1"/>
  <c r="O4240" i="1" s="1"/>
  <c r="O4241" i="1" a="1"/>
  <c r="O4241" i="1" s="1"/>
  <c r="O4242" i="1" a="1"/>
  <c r="O4242" i="1" s="1"/>
  <c r="O4243" i="1" a="1"/>
  <c r="O4243" i="1" s="1"/>
  <c r="O4244" i="1" a="1"/>
  <c r="O4244" i="1" s="1"/>
  <c r="O4245" i="1" a="1"/>
  <c r="O4245" i="1" s="1"/>
  <c r="O4246" i="1" a="1"/>
  <c r="O4246" i="1" s="1"/>
  <c r="O4247" i="1" a="1"/>
  <c r="O4247" i="1" s="1"/>
  <c r="O4248" i="1" a="1"/>
  <c r="O4248" i="1" s="1"/>
  <c r="O4249" i="1" a="1"/>
  <c r="O4249" i="1" s="1"/>
  <c r="O4250" i="1" a="1"/>
  <c r="O4250" i="1" s="1"/>
  <c r="O4251" i="1" a="1"/>
  <c r="O4251" i="1" s="1"/>
  <c r="O4252" i="1" a="1"/>
  <c r="O4252" i="1" s="1"/>
  <c r="O4253" i="1" a="1"/>
  <c r="O4253" i="1" s="1"/>
  <c r="O4254" i="1" a="1"/>
  <c r="O4254" i="1" s="1"/>
  <c r="O4255" i="1" a="1"/>
  <c r="O4255" i="1" s="1"/>
  <c r="O4256" i="1" a="1"/>
  <c r="O4256" i="1" s="1"/>
  <c r="O4257" i="1" a="1"/>
  <c r="O4257" i="1" s="1"/>
  <c r="O4258" i="1" a="1"/>
  <c r="O4258" i="1" s="1"/>
  <c r="O4259" i="1" a="1"/>
  <c r="O4259" i="1" s="1"/>
  <c r="O4260" i="1" a="1"/>
  <c r="O4260" i="1" s="1"/>
  <c r="O4261" i="1" a="1"/>
  <c r="O4261" i="1" s="1"/>
  <c r="O4262" i="1" a="1"/>
  <c r="O4262" i="1" s="1"/>
  <c r="O4263" i="1" a="1"/>
  <c r="O4263" i="1" s="1"/>
  <c r="O4264" i="1" a="1"/>
  <c r="O4264" i="1" s="1"/>
  <c r="O4265" i="1" a="1"/>
  <c r="O4265" i="1" s="1"/>
  <c r="O4266" i="1" a="1"/>
  <c r="O4266" i="1" s="1"/>
  <c r="O4267" i="1" a="1"/>
  <c r="O4267" i="1" s="1"/>
  <c r="O4268" i="1" a="1"/>
  <c r="O4268" i="1" s="1"/>
  <c r="O4269" i="1" a="1"/>
  <c r="O4269" i="1" s="1"/>
  <c r="O4270" i="1" a="1"/>
  <c r="O4270" i="1" s="1"/>
  <c r="O4271" i="1" a="1"/>
  <c r="O4271" i="1" s="1"/>
  <c r="O4272" i="1" a="1"/>
  <c r="O4272" i="1" s="1"/>
  <c r="O4273" i="1" a="1"/>
  <c r="O4273" i="1" s="1"/>
  <c r="O4274" i="1" a="1"/>
  <c r="O4274" i="1" s="1"/>
  <c r="O4275" i="1" a="1"/>
  <c r="O4275" i="1" s="1"/>
  <c r="O4276" i="1" a="1"/>
  <c r="O4276" i="1" s="1"/>
  <c r="O4277" i="1" a="1"/>
  <c r="O4277" i="1" s="1"/>
  <c r="O4278" i="1" a="1"/>
  <c r="O4278" i="1" s="1"/>
  <c r="O4279" i="1" a="1"/>
  <c r="O4279" i="1" s="1"/>
  <c r="O4280" i="1" a="1"/>
  <c r="O4280" i="1" s="1"/>
  <c r="O4281" i="1" a="1"/>
  <c r="O4281" i="1" s="1"/>
  <c r="O4282" i="1" a="1"/>
  <c r="O4282" i="1" s="1"/>
  <c r="O4283" i="1" a="1"/>
  <c r="O4283" i="1" s="1"/>
  <c r="O4284" i="1" a="1"/>
  <c r="O4284" i="1" s="1"/>
  <c r="O4285" i="1" a="1"/>
  <c r="O4285" i="1" s="1"/>
  <c r="O4286" i="1" a="1"/>
  <c r="O4286" i="1" s="1"/>
  <c r="O4287" i="1" a="1"/>
  <c r="O4287" i="1" s="1"/>
  <c r="O4288" i="1" a="1"/>
  <c r="O4288" i="1" s="1"/>
  <c r="O4289" i="1" a="1"/>
  <c r="O4289" i="1" s="1"/>
  <c r="O4290" i="1" a="1"/>
  <c r="O4290" i="1" s="1"/>
  <c r="O4291" i="1" a="1"/>
  <c r="O4291" i="1" s="1"/>
  <c r="O4292" i="1" a="1"/>
  <c r="O4292" i="1" s="1"/>
  <c r="O4293" i="1" a="1"/>
  <c r="O4293" i="1" s="1"/>
  <c r="O4294" i="1" a="1"/>
  <c r="O4294" i="1" s="1"/>
  <c r="O4295" i="1" a="1"/>
  <c r="O4295" i="1" s="1"/>
  <c r="O4296" i="1" a="1"/>
  <c r="O4296" i="1" s="1"/>
  <c r="O4297" i="1" a="1"/>
  <c r="O4297" i="1" s="1"/>
  <c r="O4298" i="1" a="1"/>
  <c r="O4298" i="1" s="1"/>
  <c r="O4299" i="1" a="1"/>
  <c r="O4299" i="1" s="1"/>
  <c r="O4300" i="1" a="1"/>
  <c r="O4300" i="1" s="1"/>
  <c r="O4301" i="1" a="1"/>
  <c r="O4301" i="1" s="1"/>
  <c r="O4302" i="1" a="1"/>
  <c r="O4302" i="1" s="1"/>
  <c r="O4303" i="1" a="1"/>
  <c r="O4303" i="1" s="1"/>
  <c r="O4304" i="1" a="1"/>
  <c r="O4304" i="1" s="1"/>
  <c r="O4305" i="1" a="1"/>
  <c r="O4305" i="1" s="1"/>
  <c r="O4306" i="1" a="1"/>
  <c r="O4306" i="1" s="1"/>
  <c r="O4307" i="1" a="1"/>
  <c r="O4307" i="1" s="1"/>
  <c r="O4308" i="1" a="1"/>
  <c r="O4308" i="1" s="1"/>
  <c r="O4309" i="1" a="1"/>
  <c r="O4309" i="1" s="1"/>
  <c r="O4310" i="1" a="1"/>
  <c r="O4310" i="1" s="1"/>
  <c r="O4311" i="1" a="1"/>
  <c r="O4311" i="1" s="1"/>
  <c r="O4312" i="1" a="1"/>
  <c r="O4312" i="1" s="1"/>
  <c r="O4313" i="1" a="1"/>
  <c r="O4313" i="1" s="1"/>
  <c r="O4314" i="1" a="1"/>
  <c r="O4314" i="1" s="1"/>
  <c r="O4315" i="1" a="1"/>
  <c r="O4315" i="1" s="1"/>
  <c r="O4316" i="1" a="1"/>
  <c r="O4316" i="1" s="1"/>
  <c r="O4317" i="1" a="1"/>
  <c r="O4317" i="1" s="1"/>
  <c r="O4318" i="1" a="1"/>
  <c r="O4318" i="1" s="1"/>
  <c r="O4319" i="1" a="1"/>
  <c r="O4319" i="1" s="1"/>
  <c r="O4320" i="1" a="1"/>
  <c r="O4320" i="1" s="1"/>
  <c r="O4321" i="1" a="1"/>
  <c r="O4321" i="1" s="1"/>
  <c r="O4322" i="1" a="1"/>
  <c r="O4322" i="1" s="1"/>
  <c r="O4323" i="1" a="1"/>
  <c r="O4323" i="1" s="1"/>
  <c r="O4324" i="1" a="1"/>
  <c r="O4324" i="1" s="1"/>
  <c r="O4325" i="1" a="1"/>
  <c r="O4325" i="1" s="1"/>
  <c r="O4326" i="1" a="1"/>
  <c r="O4326" i="1" s="1"/>
  <c r="O4327" i="1" a="1"/>
  <c r="O4327" i="1" s="1"/>
  <c r="O4328" i="1" a="1"/>
  <c r="O4328" i="1" s="1"/>
  <c r="O4329" i="1" a="1"/>
  <c r="O4329" i="1" s="1"/>
  <c r="O4330" i="1" a="1"/>
  <c r="O4330" i="1" s="1"/>
  <c r="O4331" i="1" a="1"/>
  <c r="O4331" i="1" s="1"/>
  <c r="O4332" i="1" a="1"/>
  <c r="O4332" i="1" s="1"/>
  <c r="O4333" i="1" a="1"/>
  <c r="O4333" i="1" s="1"/>
  <c r="O4334" i="1" a="1"/>
  <c r="O4334" i="1" s="1"/>
  <c r="O4335" i="1" a="1"/>
  <c r="O4335" i="1" s="1"/>
  <c r="O4336" i="1" a="1"/>
  <c r="O4336" i="1" s="1"/>
  <c r="O4337" i="1" a="1"/>
  <c r="O4337" i="1" s="1"/>
  <c r="O4338" i="1" a="1"/>
  <c r="O4338" i="1" s="1"/>
  <c r="O4339" i="1" a="1"/>
  <c r="O4339" i="1" s="1"/>
  <c r="O4340" i="1" a="1"/>
  <c r="O4340" i="1" s="1"/>
  <c r="O4341" i="1" a="1"/>
  <c r="O4341" i="1" s="1"/>
  <c r="O4342" i="1" a="1"/>
  <c r="O4342" i="1" s="1"/>
  <c r="O4343" i="1" a="1"/>
  <c r="O4343" i="1" s="1"/>
  <c r="O4344" i="1" a="1"/>
  <c r="O4344" i="1" s="1"/>
  <c r="O4345" i="1" a="1"/>
  <c r="O4345" i="1" s="1"/>
  <c r="O4346" i="1" a="1"/>
  <c r="O4346" i="1" s="1"/>
  <c r="O4347" i="1" a="1"/>
  <c r="O4347" i="1" s="1"/>
  <c r="O4348" i="1" a="1"/>
  <c r="O4348" i="1" s="1"/>
  <c r="O4349" i="1" a="1"/>
  <c r="O4349" i="1" s="1"/>
  <c r="O4350" i="1" a="1"/>
  <c r="O4350" i="1" s="1"/>
  <c r="O4351" i="1" a="1"/>
  <c r="O4351" i="1" s="1"/>
  <c r="O4352" i="1" a="1"/>
  <c r="O4352" i="1" s="1"/>
  <c r="O4353" i="1" a="1"/>
  <c r="O4353" i="1" s="1"/>
  <c r="O4354" i="1" a="1"/>
  <c r="O4354" i="1" s="1"/>
  <c r="O4355" i="1" a="1"/>
  <c r="O4355" i="1" s="1"/>
  <c r="O4356" i="1" a="1"/>
  <c r="O4356" i="1" s="1"/>
  <c r="O4357" i="1" a="1"/>
  <c r="O4357" i="1" s="1"/>
  <c r="O4358" i="1" a="1"/>
  <c r="O4358" i="1" s="1"/>
  <c r="O4359" i="1" a="1"/>
  <c r="O4359" i="1" s="1"/>
  <c r="O4360" i="1" a="1"/>
  <c r="O4360" i="1" s="1"/>
  <c r="O4361" i="1" a="1"/>
  <c r="O4361" i="1" s="1"/>
  <c r="O4362" i="1" a="1"/>
  <c r="O4362" i="1" s="1"/>
  <c r="O4363" i="1" a="1"/>
  <c r="O4363" i="1" s="1"/>
  <c r="O4364" i="1" a="1"/>
  <c r="O4364" i="1" s="1"/>
  <c r="O4365" i="1" a="1"/>
  <c r="O4365" i="1" s="1"/>
  <c r="O4366" i="1" a="1"/>
  <c r="O4366" i="1" s="1"/>
  <c r="O4367" i="1" a="1"/>
  <c r="O4367" i="1" s="1"/>
  <c r="O4368" i="1" a="1"/>
  <c r="O4368" i="1" s="1"/>
  <c r="O4369" i="1" a="1"/>
  <c r="O4369" i="1" s="1"/>
  <c r="O4370" i="1" a="1"/>
  <c r="O4370" i="1" s="1"/>
  <c r="O4371" i="1" a="1"/>
  <c r="O4371" i="1" s="1"/>
  <c r="O4372" i="1" a="1"/>
  <c r="O4372" i="1" s="1"/>
  <c r="O4373" i="1" a="1"/>
  <c r="O4373" i="1" s="1"/>
  <c r="O4374" i="1" a="1"/>
  <c r="O4374" i="1" s="1"/>
  <c r="O4375" i="1" a="1"/>
  <c r="O4375" i="1" s="1"/>
  <c r="O4376" i="1" a="1"/>
  <c r="O4376" i="1" s="1"/>
  <c r="O4377" i="1" a="1"/>
  <c r="O4377" i="1" s="1"/>
  <c r="O4378" i="1" a="1"/>
  <c r="O4378" i="1" s="1"/>
  <c r="O4379" i="1" a="1"/>
  <c r="O4379" i="1" s="1"/>
  <c r="O4380" i="1" a="1"/>
  <c r="O4380" i="1" s="1"/>
  <c r="O4381" i="1" a="1"/>
  <c r="O4381" i="1" s="1"/>
  <c r="O4382" i="1" a="1"/>
  <c r="O4382" i="1" s="1"/>
  <c r="O4383" i="1" a="1"/>
  <c r="O4383" i="1" s="1"/>
  <c r="O4384" i="1" a="1"/>
  <c r="O4384" i="1" s="1"/>
  <c r="O4385" i="1" a="1"/>
  <c r="O4385" i="1" s="1"/>
  <c r="O4386" i="1" a="1"/>
  <c r="O4386" i="1" s="1"/>
  <c r="O4387" i="1" a="1"/>
  <c r="O4387" i="1" s="1"/>
  <c r="O4388" i="1" a="1"/>
  <c r="O4388" i="1" s="1"/>
  <c r="O4389" i="1" a="1"/>
  <c r="O4389" i="1" s="1"/>
  <c r="O4390" i="1" a="1"/>
  <c r="O4390" i="1" s="1"/>
  <c r="O4391" i="1" a="1"/>
  <c r="O4391" i="1" s="1"/>
  <c r="O4392" i="1" a="1"/>
  <c r="O4392" i="1" s="1"/>
  <c r="O4393" i="1" a="1"/>
  <c r="O4393" i="1" s="1"/>
  <c r="O4394" i="1" a="1"/>
  <c r="O4394" i="1" s="1"/>
  <c r="O4395" i="1" a="1"/>
  <c r="O4395" i="1" s="1"/>
  <c r="O4396" i="1" a="1"/>
  <c r="O4396" i="1" s="1"/>
  <c r="O4397" i="1" a="1"/>
  <c r="O4397" i="1" s="1"/>
  <c r="O4398" i="1" a="1"/>
  <c r="O4398" i="1" s="1"/>
  <c r="O4399" i="1" a="1"/>
  <c r="O4399" i="1" s="1"/>
  <c r="O4400" i="1" a="1"/>
  <c r="O4400" i="1" s="1"/>
  <c r="O4401" i="1" a="1"/>
  <c r="O4401" i="1" s="1"/>
  <c r="O4402" i="1" a="1"/>
  <c r="O4402" i="1" s="1"/>
  <c r="O4403" i="1" a="1"/>
  <c r="O4403" i="1" s="1"/>
  <c r="O4404" i="1" a="1"/>
  <c r="O4404" i="1" s="1"/>
  <c r="O4405" i="1" a="1"/>
  <c r="O4405" i="1" s="1"/>
  <c r="O4406" i="1" a="1"/>
  <c r="O4406" i="1" s="1"/>
  <c r="O4407" i="1" a="1"/>
  <c r="O4407" i="1" s="1"/>
  <c r="O4408" i="1" a="1"/>
  <c r="O4408" i="1" s="1"/>
  <c r="O4409" i="1" a="1"/>
  <c r="O4409" i="1" s="1"/>
  <c r="O4410" i="1" a="1"/>
  <c r="O4410" i="1" s="1"/>
  <c r="O4411" i="1" a="1"/>
  <c r="O4411" i="1" s="1"/>
  <c r="O4412" i="1" a="1"/>
  <c r="O4412" i="1" s="1"/>
  <c r="O4413" i="1" a="1"/>
  <c r="O4413" i="1" s="1"/>
  <c r="O4414" i="1" a="1"/>
  <c r="O4414" i="1" s="1"/>
  <c r="O4415" i="1" a="1"/>
  <c r="O4415" i="1" s="1"/>
  <c r="O4416" i="1" a="1"/>
  <c r="O4416" i="1" s="1"/>
  <c r="O4417" i="1" a="1"/>
  <c r="O4417" i="1" s="1"/>
  <c r="O4418" i="1" a="1"/>
  <c r="O4418" i="1" s="1"/>
  <c r="O4419" i="1" a="1"/>
  <c r="O4419" i="1" s="1"/>
  <c r="O4420" i="1" a="1"/>
  <c r="O4420" i="1" s="1"/>
  <c r="O4421" i="1" a="1"/>
  <c r="O4421" i="1" s="1"/>
  <c r="O4422" i="1" a="1"/>
  <c r="O4422" i="1" s="1"/>
  <c r="O4423" i="1" a="1"/>
  <c r="O4423" i="1" s="1"/>
  <c r="O4424" i="1" a="1"/>
  <c r="O4424" i="1" s="1"/>
  <c r="O4425" i="1" a="1"/>
  <c r="O4425" i="1" s="1"/>
  <c r="O4426" i="1" a="1"/>
  <c r="O4426" i="1" s="1"/>
  <c r="O4427" i="1" a="1"/>
  <c r="O4427" i="1" s="1"/>
  <c r="O4428" i="1" a="1"/>
  <c r="O4428" i="1" s="1"/>
  <c r="O4429" i="1" a="1"/>
  <c r="O4429" i="1" s="1"/>
  <c r="O4430" i="1" a="1"/>
  <c r="O4430" i="1" s="1"/>
  <c r="O4431" i="1" a="1"/>
  <c r="O4431" i="1" s="1"/>
  <c r="O4432" i="1" a="1"/>
  <c r="O4432" i="1" s="1"/>
  <c r="O4433" i="1" a="1"/>
  <c r="O4433" i="1" s="1"/>
  <c r="O4434" i="1" a="1"/>
  <c r="O4434" i="1" s="1"/>
  <c r="O4435" i="1" a="1"/>
  <c r="O4435" i="1" s="1"/>
  <c r="O4436" i="1" a="1"/>
  <c r="O4436" i="1" s="1"/>
  <c r="O4437" i="1" a="1"/>
  <c r="O4437" i="1" s="1"/>
  <c r="O4438" i="1" a="1"/>
  <c r="O4438" i="1" s="1"/>
  <c r="O4439" i="1" a="1"/>
  <c r="O4439" i="1" s="1"/>
  <c r="O4440" i="1" a="1"/>
  <c r="O4440" i="1" s="1"/>
  <c r="O4441" i="1" a="1"/>
  <c r="O4441" i="1" s="1"/>
  <c r="O4442" i="1" a="1"/>
  <c r="O4442" i="1" s="1"/>
  <c r="O4443" i="1" a="1"/>
  <c r="O4443" i="1" s="1"/>
  <c r="O4444" i="1" a="1"/>
  <c r="O4444" i="1" s="1"/>
  <c r="O4445" i="1" a="1"/>
  <c r="O4445" i="1" s="1"/>
  <c r="O4446" i="1" a="1"/>
  <c r="O4446" i="1" s="1"/>
  <c r="O4447" i="1" a="1"/>
  <c r="O4447" i="1" s="1"/>
  <c r="O4448" i="1" a="1"/>
  <c r="O4448" i="1" s="1"/>
  <c r="O4449" i="1" a="1"/>
  <c r="O4449" i="1" s="1"/>
  <c r="O4450" i="1" a="1"/>
  <c r="O4450" i="1" s="1"/>
  <c r="O4451" i="1" a="1"/>
  <c r="O4451" i="1" s="1"/>
  <c r="O4452" i="1" a="1"/>
  <c r="O4452" i="1" s="1"/>
  <c r="O4453" i="1" a="1"/>
  <c r="O4453" i="1" s="1"/>
  <c r="O4454" i="1" a="1"/>
  <c r="O4454" i="1" s="1"/>
  <c r="O4455" i="1" a="1"/>
  <c r="O4455" i="1" s="1"/>
  <c r="O4456" i="1" a="1"/>
  <c r="O4456" i="1" s="1"/>
  <c r="O4457" i="1" a="1"/>
  <c r="O4457" i="1" s="1"/>
  <c r="O4458" i="1" a="1"/>
  <c r="O4458" i="1" s="1"/>
  <c r="O4459" i="1" a="1"/>
  <c r="O4459" i="1" s="1"/>
  <c r="O4460" i="1" a="1"/>
  <c r="O4460" i="1" s="1"/>
  <c r="O4461" i="1" a="1"/>
  <c r="O4461" i="1" s="1"/>
  <c r="O4462" i="1" a="1"/>
  <c r="O4462" i="1" s="1"/>
  <c r="O4463" i="1" a="1"/>
  <c r="O4463" i="1" s="1"/>
  <c r="O4464" i="1" a="1"/>
  <c r="O4464" i="1" s="1"/>
  <c r="O4465" i="1" a="1"/>
  <c r="O4465" i="1" s="1"/>
  <c r="O4466" i="1" a="1"/>
  <c r="O4466" i="1" s="1"/>
  <c r="O4467" i="1" a="1"/>
  <c r="O4467" i="1" s="1"/>
  <c r="O4468" i="1" a="1"/>
  <c r="O4468" i="1" s="1"/>
  <c r="O4469" i="1" a="1"/>
  <c r="O4469" i="1" s="1"/>
  <c r="O4470" i="1" a="1"/>
  <c r="O4470" i="1" s="1"/>
  <c r="O4471" i="1" a="1"/>
  <c r="O4471" i="1" s="1"/>
  <c r="O4472" i="1" a="1"/>
  <c r="O4472" i="1" s="1"/>
  <c r="O4473" i="1" a="1"/>
  <c r="O4473" i="1" s="1"/>
  <c r="O4474" i="1" a="1"/>
  <c r="O4474" i="1" s="1"/>
  <c r="O4475" i="1" a="1"/>
  <c r="O4475" i="1" s="1"/>
  <c r="O4476" i="1" a="1"/>
  <c r="O4476" i="1" s="1"/>
  <c r="O4477" i="1" a="1"/>
  <c r="O4477" i="1" s="1"/>
  <c r="O4478" i="1" a="1"/>
  <c r="O4478" i="1" s="1"/>
  <c r="O4479" i="1" a="1"/>
  <c r="O4479" i="1" s="1"/>
  <c r="O4480" i="1" a="1"/>
  <c r="O4480" i="1" s="1"/>
  <c r="O4481" i="1" a="1"/>
  <c r="O4481" i="1" s="1"/>
  <c r="O4482" i="1" a="1"/>
  <c r="O4482" i="1" s="1"/>
  <c r="O4483" i="1" a="1"/>
  <c r="O4483" i="1" s="1"/>
  <c r="O4484" i="1" a="1"/>
  <c r="O4484" i="1" s="1"/>
  <c r="O4485" i="1" a="1"/>
  <c r="O4485" i="1" s="1"/>
  <c r="O4486" i="1" a="1"/>
  <c r="O4486" i="1" s="1"/>
  <c r="O4487" i="1" a="1"/>
  <c r="O4487" i="1" s="1"/>
  <c r="O4488" i="1" a="1"/>
  <c r="O4488" i="1" s="1"/>
  <c r="O4489" i="1" a="1"/>
  <c r="O4489" i="1" s="1"/>
  <c r="O4490" i="1" a="1"/>
  <c r="O4490" i="1" s="1"/>
  <c r="O4491" i="1" a="1"/>
  <c r="O4491" i="1" s="1"/>
  <c r="O4492" i="1" a="1"/>
  <c r="O4492" i="1" s="1"/>
  <c r="O4493" i="1" a="1"/>
  <c r="O4493" i="1" s="1"/>
  <c r="O4494" i="1" a="1"/>
  <c r="O4494" i="1" s="1"/>
  <c r="O4495" i="1" a="1"/>
  <c r="O4495" i="1" s="1"/>
  <c r="O4496" i="1" a="1"/>
  <c r="O4496" i="1" s="1"/>
  <c r="O4497" i="1" a="1"/>
  <c r="O4497" i="1" s="1"/>
  <c r="O4498" i="1" a="1"/>
  <c r="O4498" i="1" s="1"/>
  <c r="O4499" i="1" a="1"/>
  <c r="O4499" i="1" s="1"/>
  <c r="O4500" i="1" a="1"/>
  <c r="O4500" i="1" s="1"/>
  <c r="O4501" i="1" a="1"/>
  <c r="O4501" i="1" s="1"/>
  <c r="O4502" i="1" a="1"/>
  <c r="O4502" i="1" s="1"/>
  <c r="O4503" i="1" a="1"/>
  <c r="O4503" i="1" s="1"/>
  <c r="O4504" i="1" a="1"/>
  <c r="O4504" i="1" s="1"/>
  <c r="O4505" i="1" a="1"/>
  <c r="O4505" i="1" s="1"/>
  <c r="O4506" i="1" a="1"/>
  <c r="O4506" i="1" s="1"/>
  <c r="O4507" i="1" a="1"/>
  <c r="O4507" i="1" s="1"/>
  <c r="O4508" i="1" a="1"/>
  <c r="O4508" i="1" s="1"/>
  <c r="O4509" i="1" a="1"/>
  <c r="O4509" i="1" s="1"/>
  <c r="O4510" i="1" a="1"/>
  <c r="O4510" i="1" s="1"/>
  <c r="O4511" i="1" a="1"/>
  <c r="O4511" i="1" s="1"/>
  <c r="O4512" i="1" a="1"/>
  <c r="O4512" i="1" s="1"/>
  <c r="O4513" i="1" a="1"/>
  <c r="O4513" i="1" s="1"/>
  <c r="O4514" i="1" a="1"/>
  <c r="O4514" i="1" s="1"/>
  <c r="O4515" i="1" a="1"/>
  <c r="O4515" i="1" s="1"/>
  <c r="O4516" i="1" a="1"/>
  <c r="O4516" i="1" s="1"/>
  <c r="O4517" i="1" a="1"/>
  <c r="O4517" i="1" s="1"/>
  <c r="O4518" i="1" a="1"/>
  <c r="O4518" i="1" s="1"/>
  <c r="O4519" i="1" a="1"/>
  <c r="O4519" i="1" s="1"/>
  <c r="O4520" i="1" a="1"/>
  <c r="O4520" i="1" s="1"/>
  <c r="O4521" i="1" a="1"/>
  <c r="O4521" i="1" s="1"/>
  <c r="O4522" i="1" a="1"/>
  <c r="O4522" i="1" s="1"/>
  <c r="O4523" i="1" a="1"/>
  <c r="O4523" i="1" s="1"/>
  <c r="O4524" i="1" a="1"/>
  <c r="O4524" i="1" s="1"/>
  <c r="O4525" i="1" a="1"/>
  <c r="O4525" i="1" s="1"/>
  <c r="O4526" i="1" a="1"/>
  <c r="O4526" i="1" s="1"/>
  <c r="O4527" i="1" a="1"/>
  <c r="O4527" i="1" s="1"/>
  <c r="O4528" i="1" a="1"/>
  <c r="O4528" i="1" s="1"/>
  <c r="O4529" i="1" a="1"/>
  <c r="O4529" i="1" s="1"/>
  <c r="O4530" i="1" a="1"/>
  <c r="O4530" i="1" s="1"/>
  <c r="O4531" i="1" a="1"/>
  <c r="O4531" i="1" s="1"/>
  <c r="O4532" i="1" a="1"/>
  <c r="O4532" i="1" s="1"/>
  <c r="O4533" i="1" a="1"/>
  <c r="O4533" i="1" s="1"/>
  <c r="O4534" i="1" a="1"/>
  <c r="O4534" i="1" s="1"/>
  <c r="O4535" i="1" a="1"/>
  <c r="O4535" i="1" s="1"/>
  <c r="O4536" i="1" a="1"/>
  <c r="O4536" i="1" s="1"/>
  <c r="O4537" i="1" a="1"/>
  <c r="O4537" i="1" s="1"/>
  <c r="O4538" i="1" a="1"/>
  <c r="O4538" i="1" s="1"/>
  <c r="O4539" i="1" a="1"/>
  <c r="O4539" i="1" s="1"/>
  <c r="O4540" i="1" a="1"/>
  <c r="O4540" i="1" s="1"/>
  <c r="O4541" i="1" a="1"/>
  <c r="O4541" i="1" s="1"/>
  <c r="O4542" i="1" a="1"/>
  <c r="O4542" i="1" s="1"/>
  <c r="O4543" i="1" a="1"/>
  <c r="O4543" i="1" s="1"/>
  <c r="O4544" i="1" a="1"/>
  <c r="O4544" i="1" s="1"/>
  <c r="O4545" i="1" a="1"/>
  <c r="O4545" i="1" s="1"/>
  <c r="O4546" i="1" a="1"/>
  <c r="O4546" i="1" s="1"/>
  <c r="O4547" i="1" a="1"/>
  <c r="O4547" i="1" s="1"/>
  <c r="O4548" i="1" a="1"/>
  <c r="O4548" i="1" s="1"/>
  <c r="O4549" i="1" a="1"/>
  <c r="O4549" i="1" s="1"/>
  <c r="O4550" i="1" a="1"/>
  <c r="O4550" i="1" s="1"/>
  <c r="O4551" i="1" a="1"/>
  <c r="O4551" i="1" s="1"/>
  <c r="O4552" i="1" a="1"/>
  <c r="O4552" i="1" s="1"/>
  <c r="O4553" i="1" a="1"/>
  <c r="O4553" i="1" s="1"/>
  <c r="O4554" i="1" a="1"/>
  <c r="O4554" i="1" s="1"/>
  <c r="O4555" i="1" a="1"/>
  <c r="O4555" i="1" s="1"/>
  <c r="O4556" i="1" a="1"/>
  <c r="O4556" i="1" s="1"/>
  <c r="O4557" i="1" a="1"/>
  <c r="O4557" i="1" s="1"/>
  <c r="O4558" i="1" a="1"/>
  <c r="O4558" i="1" s="1"/>
  <c r="O4559" i="1" a="1"/>
  <c r="O4559" i="1" s="1"/>
  <c r="O4560" i="1" a="1"/>
  <c r="O4560" i="1" s="1"/>
  <c r="O4561" i="1" a="1"/>
  <c r="O4561" i="1" s="1"/>
  <c r="O4562" i="1" a="1"/>
  <c r="O4562" i="1" s="1"/>
  <c r="O4563" i="1" a="1"/>
  <c r="O4563" i="1" s="1"/>
  <c r="O4564" i="1" a="1"/>
  <c r="O4564" i="1" s="1"/>
  <c r="O4565" i="1" a="1"/>
  <c r="O4565" i="1" s="1"/>
  <c r="O4566" i="1" a="1"/>
  <c r="O4566" i="1" s="1"/>
  <c r="O4567" i="1" a="1"/>
  <c r="O4567" i="1" s="1"/>
  <c r="O4568" i="1" a="1"/>
  <c r="O4568" i="1" s="1"/>
  <c r="O4569" i="1" a="1"/>
  <c r="O4569" i="1" s="1"/>
  <c r="O4570" i="1" a="1"/>
  <c r="O4570" i="1" s="1"/>
  <c r="O4571" i="1" a="1"/>
  <c r="O4571" i="1" s="1"/>
  <c r="O4572" i="1" a="1"/>
  <c r="O4572" i="1" s="1"/>
  <c r="O4573" i="1" a="1"/>
  <c r="O4573" i="1" s="1"/>
  <c r="O4574" i="1" a="1"/>
  <c r="O4574" i="1" s="1"/>
  <c r="O4575" i="1" a="1"/>
  <c r="O4575" i="1" s="1"/>
  <c r="O4576" i="1" a="1"/>
  <c r="O4576" i="1" s="1"/>
  <c r="O4577" i="1" a="1"/>
  <c r="O4577" i="1" s="1"/>
  <c r="O4578" i="1" a="1"/>
  <c r="O4578" i="1" s="1"/>
  <c r="O4579" i="1" a="1"/>
  <c r="O4579" i="1" s="1"/>
  <c r="O4580" i="1" a="1"/>
  <c r="O4580" i="1" s="1"/>
  <c r="O4581" i="1" a="1"/>
  <c r="O4581" i="1" s="1"/>
  <c r="O4582" i="1" a="1"/>
  <c r="O4582" i="1" s="1"/>
  <c r="O4583" i="1" a="1"/>
  <c r="O4583" i="1" s="1"/>
  <c r="O4584" i="1" a="1"/>
  <c r="O4584" i="1" s="1"/>
  <c r="O4585" i="1" a="1"/>
  <c r="O4585" i="1" s="1"/>
  <c r="O4586" i="1" a="1"/>
  <c r="O4586" i="1" s="1"/>
  <c r="O4587" i="1" a="1"/>
  <c r="O4587" i="1" s="1"/>
  <c r="O4588" i="1" a="1"/>
  <c r="O4588" i="1" s="1"/>
  <c r="O4589" i="1" a="1"/>
  <c r="O4589" i="1" s="1"/>
  <c r="O4590" i="1" a="1"/>
  <c r="O4590" i="1" s="1"/>
  <c r="O4591" i="1" a="1"/>
  <c r="O4591" i="1" s="1"/>
  <c r="O4592" i="1" a="1"/>
  <c r="O4592" i="1" s="1"/>
  <c r="O4593" i="1" a="1"/>
  <c r="O4593" i="1" s="1"/>
  <c r="O4594" i="1" a="1"/>
  <c r="O4594" i="1" s="1"/>
  <c r="O4595" i="1" a="1"/>
  <c r="O4595" i="1" s="1"/>
  <c r="O4596" i="1" a="1"/>
  <c r="O4596" i="1" s="1"/>
  <c r="O4597" i="1" a="1"/>
  <c r="O4597" i="1" s="1"/>
  <c r="O4598" i="1" a="1"/>
  <c r="O4598" i="1" s="1"/>
  <c r="O4599" i="1" a="1"/>
  <c r="O4599" i="1" s="1"/>
  <c r="O4600" i="1" a="1"/>
  <c r="O4600" i="1" s="1"/>
  <c r="O4601" i="1" a="1"/>
  <c r="O4601" i="1" s="1"/>
  <c r="O4602" i="1" a="1"/>
  <c r="O4602" i="1" s="1"/>
  <c r="O4603" i="1" a="1"/>
  <c r="O4603" i="1" s="1"/>
  <c r="O4604" i="1" a="1"/>
  <c r="O4604" i="1" s="1"/>
  <c r="O4605" i="1" a="1"/>
  <c r="O4605" i="1" s="1"/>
  <c r="O4606" i="1" a="1"/>
  <c r="O4606" i="1" s="1"/>
  <c r="O4607" i="1" a="1"/>
  <c r="O4607" i="1" s="1"/>
  <c r="O4608" i="1" a="1"/>
  <c r="O4608" i="1" s="1"/>
  <c r="O4609" i="1" a="1"/>
  <c r="O4609" i="1" s="1"/>
  <c r="O4610" i="1" a="1"/>
  <c r="O4610" i="1" s="1"/>
  <c r="O4611" i="1" a="1"/>
  <c r="O4611" i="1" s="1"/>
  <c r="O4612" i="1" a="1"/>
  <c r="O4612" i="1" s="1"/>
  <c r="O4613" i="1" a="1"/>
  <c r="O4613" i="1" s="1"/>
  <c r="O4614" i="1" a="1"/>
  <c r="O4614" i="1" s="1"/>
  <c r="O4615" i="1" a="1"/>
  <c r="O4615" i="1" s="1"/>
  <c r="O4616" i="1" a="1"/>
  <c r="O4616" i="1" s="1"/>
  <c r="O4617" i="1" a="1"/>
  <c r="O4617" i="1" s="1"/>
  <c r="O4618" i="1" a="1"/>
  <c r="O4618" i="1" s="1"/>
  <c r="O4619" i="1" a="1"/>
  <c r="O4619" i="1" s="1"/>
  <c r="O4620" i="1" a="1"/>
  <c r="O4620" i="1" s="1"/>
  <c r="O4621" i="1" a="1"/>
  <c r="O4621" i="1" s="1"/>
  <c r="O4622" i="1" a="1"/>
  <c r="O4622" i="1" s="1"/>
  <c r="O4623" i="1" a="1"/>
  <c r="O4623" i="1" s="1"/>
  <c r="O4624" i="1" a="1"/>
  <c r="O4624" i="1" s="1"/>
  <c r="O4625" i="1" a="1"/>
  <c r="O4625" i="1" s="1"/>
  <c r="O4626" i="1" a="1"/>
  <c r="O4626" i="1" s="1"/>
  <c r="O4627" i="1" a="1"/>
  <c r="O4627" i="1" s="1"/>
  <c r="O4628" i="1" a="1"/>
  <c r="O4628" i="1" s="1"/>
  <c r="O4629" i="1" a="1"/>
  <c r="O4629" i="1" s="1"/>
  <c r="O4630" i="1" a="1"/>
  <c r="O4630" i="1" s="1"/>
  <c r="O4631" i="1" a="1"/>
  <c r="O4631" i="1" s="1"/>
  <c r="O4632" i="1" a="1"/>
  <c r="O4632" i="1" s="1"/>
  <c r="O4633" i="1" a="1"/>
  <c r="O4633" i="1" s="1"/>
  <c r="O4634" i="1" a="1"/>
  <c r="O4634" i="1" s="1"/>
  <c r="O4635" i="1" a="1"/>
  <c r="O4635" i="1" s="1"/>
  <c r="O4636" i="1" a="1"/>
  <c r="O4636" i="1" s="1"/>
  <c r="O4637" i="1" a="1"/>
  <c r="O4637" i="1" s="1"/>
  <c r="O4638" i="1" a="1"/>
  <c r="O4638" i="1" s="1"/>
  <c r="O4639" i="1" a="1"/>
  <c r="O4639" i="1" s="1"/>
  <c r="O4640" i="1" a="1"/>
  <c r="O4640" i="1" s="1"/>
  <c r="O4641" i="1" a="1"/>
  <c r="O4641" i="1" s="1"/>
  <c r="O4642" i="1" a="1"/>
  <c r="O4642" i="1" s="1"/>
  <c r="O4643" i="1" a="1"/>
  <c r="O4643" i="1" s="1"/>
  <c r="O4644" i="1" a="1"/>
  <c r="O4644" i="1" s="1"/>
  <c r="O4645" i="1" a="1"/>
  <c r="O4645" i="1" s="1"/>
  <c r="O4646" i="1" a="1"/>
  <c r="O4646" i="1" s="1"/>
  <c r="O4647" i="1" a="1"/>
  <c r="O4647" i="1" s="1"/>
  <c r="O4648" i="1" a="1"/>
  <c r="O4648" i="1" s="1"/>
  <c r="O4649" i="1" a="1"/>
  <c r="O4649" i="1" s="1"/>
  <c r="O4650" i="1" a="1"/>
  <c r="O4650" i="1" s="1"/>
  <c r="O4651" i="1" a="1"/>
  <c r="O4651" i="1" s="1"/>
  <c r="O4652" i="1" a="1"/>
  <c r="O4652" i="1" s="1"/>
  <c r="O4653" i="1" a="1"/>
  <c r="O4653" i="1" s="1"/>
  <c r="O4654" i="1" a="1"/>
  <c r="O4654" i="1" s="1"/>
  <c r="O4655" i="1" a="1"/>
  <c r="O4655" i="1" s="1"/>
  <c r="O4656" i="1" a="1"/>
  <c r="O4656" i="1" s="1"/>
  <c r="O4657" i="1" a="1"/>
  <c r="O4657" i="1" s="1"/>
  <c r="O4658" i="1" a="1"/>
  <c r="O4658" i="1" s="1"/>
  <c r="O4659" i="1" a="1"/>
  <c r="O4659" i="1" s="1"/>
  <c r="O4660" i="1" a="1"/>
  <c r="O4660" i="1" s="1"/>
  <c r="O4661" i="1" a="1"/>
  <c r="O4661" i="1" s="1"/>
  <c r="O4662" i="1" a="1"/>
  <c r="O4662" i="1" s="1"/>
  <c r="O4663" i="1" a="1"/>
  <c r="O4663" i="1" s="1"/>
  <c r="O4664" i="1" a="1"/>
  <c r="O4664" i="1" s="1"/>
  <c r="O4665" i="1" a="1"/>
  <c r="O4665" i="1" s="1"/>
  <c r="O4666" i="1" a="1"/>
  <c r="O4666" i="1" s="1"/>
  <c r="O4667" i="1" a="1"/>
  <c r="O4667" i="1" s="1"/>
  <c r="O4668" i="1" a="1"/>
  <c r="O4668" i="1" s="1"/>
  <c r="O4669" i="1" a="1"/>
  <c r="O4669" i="1" s="1"/>
  <c r="O4670" i="1" a="1"/>
  <c r="O4670" i="1" s="1"/>
  <c r="O4671" i="1" a="1"/>
  <c r="O4671" i="1" s="1"/>
  <c r="O4672" i="1" a="1"/>
  <c r="O4672" i="1" s="1"/>
  <c r="O4673" i="1" a="1"/>
  <c r="O4673" i="1" s="1"/>
  <c r="O4674" i="1" a="1"/>
  <c r="O4674" i="1" s="1"/>
  <c r="O4675" i="1" a="1"/>
  <c r="O4675" i="1" s="1"/>
  <c r="O4676" i="1" a="1"/>
  <c r="O4676" i="1" s="1"/>
  <c r="O4677" i="1" a="1"/>
  <c r="O4677" i="1" s="1"/>
  <c r="O4678" i="1" a="1"/>
  <c r="O4678" i="1" s="1"/>
  <c r="O4679" i="1" a="1"/>
  <c r="O4679" i="1" s="1"/>
  <c r="O4680" i="1" a="1"/>
  <c r="O4680" i="1" s="1"/>
  <c r="O4681" i="1" a="1"/>
  <c r="O4681" i="1" s="1"/>
  <c r="O4682" i="1" a="1"/>
  <c r="O4682" i="1" s="1"/>
  <c r="O4683" i="1" a="1"/>
  <c r="O4683" i="1" s="1"/>
  <c r="O4684" i="1" a="1"/>
  <c r="O4684" i="1" s="1"/>
  <c r="O4685" i="1" a="1"/>
  <c r="O4685" i="1" s="1"/>
  <c r="O4686" i="1" a="1"/>
  <c r="O4686" i="1" s="1"/>
  <c r="O4687" i="1" a="1"/>
  <c r="O4687" i="1" s="1"/>
  <c r="O4688" i="1" a="1"/>
  <c r="O4688" i="1" s="1"/>
  <c r="O4689" i="1" a="1"/>
  <c r="O4689" i="1" s="1"/>
  <c r="O4690" i="1" a="1"/>
  <c r="O4690" i="1" s="1"/>
  <c r="O4691" i="1" a="1"/>
  <c r="O4691" i="1" s="1"/>
  <c r="O4692" i="1" a="1"/>
  <c r="O4692" i="1" s="1"/>
  <c r="O4693" i="1" a="1"/>
  <c r="O4693" i="1" s="1"/>
  <c r="O4694" i="1" a="1"/>
  <c r="O4694" i="1" s="1"/>
  <c r="O4695" i="1" a="1"/>
  <c r="O4695" i="1" s="1"/>
  <c r="O4696" i="1" a="1"/>
  <c r="O4696" i="1" s="1"/>
  <c r="O4697" i="1" a="1"/>
  <c r="O4697" i="1" s="1"/>
  <c r="O4698" i="1" a="1"/>
  <c r="O4698" i="1" s="1"/>
  <c r="O4699" i="1" a="1"/>
  <c r="O4699" i="1" s="1"/>
  <c r="O4700" i="1" a="1"/>
  <c r="O4700" i="1" s="1"/>
  <c r="O4701" i="1" a="1"/>
  <c r="O4701" i="1" s="1"/>
  <c r="O4702" i="1" a="1"/>
  <c r="O4702" i="1" s="1"/>
  <c r="O4703" i="1" a="1"/>
  <c r="O4703" i="1" s="1"/>
  <c r="O4704" i="1" a="1"/>
  <c r="O4704" i="1" s="1"/>
  <c r="O4705" i="1" a="1"/>
  <c r="O4705" i="1" s="1"/>
  <c r="O4706" i="1" a="1"/>
  <c r="O4706" i="1" s="1"/>
  <c r="O4707" i="1" a="1"/>
  <c r="O4707" i="1" s="1"/>
  <c r="O4708" i="1" a="1"/>
  <c r="O4708" i="1" s="1"/>
  <c r="O4709" i="1" a="1"/>
  <c r="O4709" i="1" s="1"/>
  <c r="O4710" i="1" a="1"/>
  <c r="O4710" i="1" s="1"/>
  <c r="O4711" i="1" a="1"/>
  <c r="O4711" i="1" s="1"/>
  <c r="O4712" i="1" a="1"/>
  <c r="O4712" i="1" s="1"/>
  <c r="O4713" i="1" a="1"/>
  <c r="O4713" i="1" s="1"/>
  <c r="O4714" i="1" a="1"/>
  <c r="O4714" i="1" s="1"/>
  <c r="O4715" i="1" a="1"/>
  <c r="O4715" i="1" s="1"/>
  <c r="O4716" i="1" a="1"/>
  <c r="O4716" i="1" s="1"/>
  <c r="O4717" i="1" a="1"/>
  <c r="O4717" i="1" s="1"/>
  <c r="O4718" i="1" a="1"/>
  <c r="O4718" i="1" s="1"/>
  <c r="O4719" i="1" a="1"/>
  <c r="O4719" i="1" s="1"/>
  <c r="O4720" i="1" a="1"/>
  <c r="O4720" i="1" s="1"/>
  <c r="O4721" i="1" a="1"/>
  <c r="O4721" i="1" s="1"/>
  <c r="O4722" i="1" a="1"/>
  <c r="O4722" i="1" s="1"/>
  <c r="O4723" i="1" a="1"/>
  <c r="O4723" i="1" s="1"/>
  <c r="O4724" i="1" a="1"/>
  <c r="O4724" i="1" s="1"/>
  <c r="O4725" i="1" a="1"/>
  <c r="O4725" i="1" s="1"/>
  <c r="O4726" i="1" a="1"/>
  <c r="O4726" i="1" s="1"/>
  <c r="O4727" i="1" a="1"/>
  <c r="O4727" i="1" s="1"/>
  <c r="O4728" i="1" a="1"/>
  <c r="O4728" i="1" s="1"/>
  <c r="O4729" i="1" a="1"/>
  <c r="O4729" i="1" s="1"/>
  <c r="O4730" i="1" a="1"/>
  <c r="O4730" i="1" s="1"/>
  <c r="O4731" i="1" a="1"/>
  <c r="O4731" i="1" s="1"/>
  <c r="O4732" i="1" a="1"/>
  <c r="O4732" i="1" s="1"/>
  <c r="O4733" i="1" a="1"/>
  <c r="O4733" i="1" s="1"/>
  <c r="O4734" i="1" a="1"/>
  <c r="O4734" i="1" s="1"/>
  <c r="O4735" i="1" a="1"/>
  <c r="O4735" i="1" s="1"/>
  <c r="O4736" i="1" a="1"/>
  <c r="O4736" i="1" s="1"/>
  <c r="O4737" i="1" a="1"/>
  <c r="O4737" i="1" s="1"/>
  <c r="O4738" i="1" a="1"/>
  <c r="O4738" i="1" s="1"/>
  <c r="O4739" i="1" a="1"/>
  <c r="O4739" i="1" s="1"/>
  <c r="O4740" i="1" a="1"/>
  <c r="O4740" i="1" s="1"/>
  <c r="O4741" i="1" a="1"/>
  <c r="O4741" i="1" s="1"/>
  <c r="O4742" i="1" a="1"/>
  <c r="O4742" i="1" s="1"/>
  <c r="O4743" i="1" a="1"/>
  <c r="O4743" i="1" s="1"/>
  <c r="O4744" i="1" a="1"/>
  <c r="O4744" i="1" s="1"/>
  <c r="O4745" i="1" a="1"/>
  <c r="O4745" i="1" s="1"/>
  <c r="O4746" i="1" a="1"/>
  <c r="O4746" i="1" s="1"/>
  <c r="O4747" i="1" a="1"/>
  <c r="O4747" i="1" s="1"/>
  <c r="O4748" i="1" a="1"/>
  <c r="O4748" i="1" s="1"/>
  <c r="O4749" i="1" a="1"/>
  <c r="O4749" i="1" s="1"/>
  <c r="O4750" i="1" a="1"/>
  <c r="O4750" i="1" s="1"/>
  <c r="O4751" i="1" a="1"/>
  <c r="O4751" i="1" s="1"/>
  <c r="O4752" i="1" a="1"/>
  <c r="O4752" i="1" s="1"/>
  <c r="O4753" i="1" a="1"/>
  <c r="O4753" i="1" s="1"/>
  <c r="O4754" i="1" a="1"/>
  <c r="O4754" i="1" s="1"/>
  <c r="O4755" i="1" a="1"/>
  <c r="O4755" i="1" s="1"/>
  <c r="O4756" i="1" a="1"/>
  <c r="O4756" i="1" s="1"/>
  <c r="O4757" i="1" a="1"/>
  <c r="O4757" i="1" s="1"/>
  <c r="O4758" i="1" a="1"/>
  <c r="O4758" i="1" s="1"/>
  <c r="O4759" i="1" a="1"/>
  <c r="O4759" i="1" s="1"/>
  <c r="O4760" i="1" a="1"/>
  <c r="O4760" i="1" s="1"/>
  <c r="O4761" i="1" a="1"/>
  <c r="O4761" i="1" s="1"/>
  <c r="O4762" i="1" a="1"/>
  <c r="O4762" i="1" s="1"/>
  <c r="O4763" i="1" a="1"/>
  <c r="O4763" i="1" s="1"/>
  <c r="O4764" i="1" a="1"/>
  <c r="O4764" i="1" s="1"/>
  <c r="O4765" i="1" a="1"/>
  <c r="O4765" i="1" s="1"/>
  <c r="O4766" i="1" a="1"/>
  <c r="O4766" i="1" s="1"/>
  <c r="O4767" i="1" a="1"/>
  <c r="O4767" i="1" s="1"/>
  <c r="O4768" i="1" a="1"/>
  <c r="O4768" i="1" s="1"/>
  <c r="O4769" i="1" a="1"/>
  <c r="O4769" i="1" s="1"/>
  <c r="O4770" i="1" a="1"/>
  <c r="O4770" i="1" s="1"/>
  <c r="O4771" i="1" a="1"/>
  <c r="O4771" i="1" s="1"/>
  <c r="O4772" i="1" a="1"/>
  <c r="O4772" i="1" s="1"/>
  <c r="O4773" i="1" a="1"/>
  <c r="O4773" i="1" s="1"/>
  <c r="O4774" i="1" a="1"/>
  <c r="O4774" i="1" s="1"/>
  <c r="O4775" i="1" a="1"/>
  <c r="O4775" i="1" s="1"/>
  <c r="O4776" i="1" a="1"/>
  <c r="O4776" i="1" s="1"/>
  <c r="O4777" i="1" a="1"/>
  <c r="O4777" i="1" s="1"/>
  <c r="O4778" i="1" a="1"/>
  <c r="O4778" i="1" s="1"/>
  <c r="O4779" i="1" a="1"/>
  <c r="O4779" i="1" s="1"/>
  <c r="O4780" i="1" a="1"/>
  <c r="O4780" i="1" s="1"/>
  <c r="O4781" i="1" a="1"/>
  <c r="O4781" i="1" s="1"/>
  <c r="O4782" i="1" a="1"/>
  <c r="O4782" i="1" s="1"/>
  <c r="O4783" i="1" a="1"/>
  <c r="O4783" i="1" s="1"/>
  <c r="O4784" i="1" a="1"/>
  <c r="O4784" i="1" s="1"/>
  <c r="O4785" i="1" a="1"/>
  <c r="O4785" i="1" s="1"/>
  <c r="O4786" i="1" a="1"/>
  <c r="O4786" i="1" s="1"/>
  <c r="O4787" i="1" a="1"/>
  <c r="O4787" i="1" s="1"/>
  <c r="O4788" i="1" a="1"/>
  <c r="O4788" i="1" s="1"/>
  <c r="O4789" i="1" a="1"/>
  <c r="O4789" i="1" s="1"/>
  <c r="O4790" i="1" a="1"/>
  <c r="O4790" i="1" s="1"/>
  <c r="O4791" i="1" a="1"/>
  <c r="O4791" i="1" s="1"/>
  <c r="O4792" i="1" a="1"/>
  <c r="O4792" i="1" s="1"/>
  <c r="O4793" i="1" a="1"/>
  <c r="O4793" i="1" s="1"/>
  <c r="O4794" i="1" a="1"/>
  <c r="O4794" i="1" s="1"/>
  <c r="O4795" i="1" a="1"/>
  <c r="O4795" i="1" s="1"/>
  <c r="O4796" i="1" a="1"/>
  <c r="O4796" i="1" s="1"/>
  <c r="O4797" i="1" a="1"/>
  <c r="O4797" i="1" s="1"/>
  <c r="O4798" i="1" a="1"/>
  <c r="O4798" i="1" s="1"/>
  <c r="O4799" i="1" a="1"/>
  <c r="O4799" i="1" s="1"/>
  <c r="O4800" i="1" a="1"/>
  <c r="O4800" i="1" s="1"/>
  <c r="O4801" i="1" a="1"/>
  <c r="O4801" i="1" s="1"/>
  <c r="O4802" i="1" a="1"/>
  <c r="O4802" i="1" s="1"/>
  <c r="O4803" i="1" a="1"/>
  <c r="O4803" i="1" s="1"/>
  <c r="O4804" i="1" a="1"/>
  <c r="O4804" i="1" s="1"/>
  <c r="O4805" i="1" a="1"/>
  <c r="O4805" i="1" s="1"/>
  <c r="O4806" i="1" a="1"/>
  <c r="O4806" i="1" s="1"/>
  <c r="O4807" i="1" a="1"/>
  <c r="O4807" i="1" s="1"/>
  <c r="O4808" i="1" a="1"/>
  <c r="O4808" i="1" s="1"/>
  <c r="O4809" i="1" a="1"/>
  <c r="O4809" i="1" s="1"/>
  <c r="O4810" i="1" a="1"/>
  <c r="O4810" i="1" s="1"/>
  <c r="O4811" i="1" a="1"/>
  <c r="O4811" i="1" s="1"/>
  <c r="O4812" i="1" a="1"/>
  <c r="O4812" i="1" s="1"/>
  <c r="O4813" i="1" a="1"/>
  <c r="O4813" i="1" s="1"/>
  <c r="O4814" i="1" a="1"/>
  <c r="O4814" i="1" s="1"/>
  <c r="O4815" i="1" a="1"/>
  <c r="O4815" i="1" s="1"/>
  <c r="O4816" i="1" a="1"/>
  <c r="O4816" i="1" s="1"/>
  <c r="O4817" i="1" a="1"/>
  <c r="O4817" i="1" s="1"/>
  <c r="O4818" i="1" a="1"/>
  <c r="O4818" i="1" s="1"/>
  <c r="O4819" i="1" a="1"/>
  <c r="O4819" i="1" s="1"/>
  <c r="O4820" i="1" a="1"/>
  <c r="O4820" i="1" s="1"/>
  <c r="O4821" i="1" a="1"/>
  <c r="O4821" i="1" s="1"/>
  <c r="O4822" i="1" a="1"/>
  <c r="O4822" i="1" s="1"/>
  <c r="O4823" i="1" a="1"/>
  <c r="O4823" i="1" s="1"/>
  <c r="O4824" i="1" a="1"/>
  <c r="O4824" i="1" s="1"/>
  <c r="O4825" i="1" a="1"/>
  <c r="O4825" i="1" s="1"/>
  <c r="O4826" i="1" a="1"/>
  <c r="O4826" i="1" s="1"/>
  <c r="O4827" i="1" a="1"/>
  <c r="O4827" i="1" s="1"/>
  <c r="O4828" i="1" a="1"/>
  <c r="O4828" i="1" s="1"/>
  <c r="O4829" i="1" a="1"/>
  <c r="O4829" i="1" s="1"/>
  <c r="O4830" i="1" a="1"/>
  <c r="O4830" i="1" s="1"/>
  <c r="O4831" i="1" a="1"/>
  <c r="O4831" i="1" s="1"/>
  <c r="O4832" i="1" a="1"/>
  <c r="O4832" i="1" s="1"/>
  <c r="O4833" i="1" a="1"/>
  <c r="O4833" i="1" s="1"/>
  <c r="O4834" i="1" a="1"/>
  <c r="O4834" i="1" s="1"/>
  <c r="O4835" i="1" a="1"/>
  <c r="O4835" i="1" s="1"/>
  <c r="O4836" i="1" a="1"/>
  <c r="O4836" i="1" s="1"/>
  <c r="O4837" i="1" a="1"/>
  <c r="O4837" i="1" s="1"/>
  <c r="O4838" i="1" a="1"/>
  <c r="O4838" i="1" s="1"/>
  <c r="O4839" i="1" a="1"/>
  <c r="O4839" i="1" s="1"/>
  <c r="O4840" i="1" a="1"/>
  <c r="O4840" i="1" s="1"/>
  <c r="O4841" i="1" a="1"/>
  <c r="O4841" i="1" s="1"/>
  <c r="O4842" i="1" a="1"/>
  <c r="O4842" i="1" s="1"/>
  <c r="O4843" i="1" a="1"/>
  <c r="O4843" i="1" s="1"/>
  <c r="O4844" i="1" a="1"/>
  <c r="O4844" i="1" s="1"/>
  <c r="O4845" i="1" a="1"/>
  <c r="O4845" i="1" s="1"/>
  <c r="O4846" i="1" a="1"/>
  <c r="O4846" i="1" s="1"/>
  <c r="O4847" i="1" a="1"/>
  <c r="O4847" i="1" s="1"/>
  <c r="O4848" i="1" a="1"/>
  <c r="O4848" i="1" s="1"/>
  <c r="O4849" i="1" a="1"/>
  <c r="O4849" i="1" s="1"/>
  <c r="O4850" i="1" a="1"/>
  <c r="O4850" i="1" s="1"/>
  <c r="O4851" i="1" a="1"/>
  <c r="O4851" i="1" s="1"/>
  <c r="O4852" i="1" a="1"/>
  <c r="O4852" i="1" s="1"/>
  <c r="O4853" i="1" a="1"/>
  <c r="O4853" i="1" s="1"/>
  <c r="O4854" i="1" a="1"/>
  <c r="O4854" i="1" s="1"/>
  <c r="O4855" i="1" a="1"/>
  <c r="O4855" i="1" s="1"/>
  <c r="O4856" i="1" a="1"/>
  <c r="O4856" i="1" s="1"/>
  <c r="O4857" i="1" a="1"/>
  <c r="O4857" i="1" s="1"/>
  <c r="O4858" i="1" a="1"/>
  <c r="O4858" i="1" s="1"/>
  <c r="O4859" i="1" a="1"/>
  <c r="O4859" i="1" s="1"/>
  <c r="O4860" i="1" a="1"/>
  <c r="O4860" i="1" s="1"/>
  <c r="O4861" i="1" a="1"/>
  <c r="O4861" i="1" s="1"/>
  <c r="O4862" i="1" a="1"/>
  <c r="O4862" i="1" s="1"/>
  <c r="O4863" i="1" a="1"/>
  <c r="O4863" i="1" s="1"/>
  <c r="O4864" i="1" a="1"/>
  <c r="O4864" i="1" s="1"/>
  <c r="O4865" i="1" a="1"/>
  <c r="O4865" i="1" s="1"/>
  <c r="O4866" i="1" a="1"/>
  <c r="O4866" i="1" s="1"/>
  <c r="O4867" i="1" a="1"/>
  <c r="O4867" i="1" s="1"/>
  <c r="O4868" i="1" a="1"/>
  <c r="O4868" i="1" s="1"/>
  <c r="O4869" i="1" a="1"/>
  <c r="O4869" i="1" s="1"/>
  <c r="O4870" i="1" a="1"/>
  <c r="O4870" i="1" s="1"/>
  <c r="O4871" i="1" a="1"/>
  <c r="O4871" i="1" s="1"/>
  <c r="O4872" i="1" a="1"/>
  <c r="O4872" i="1" s="1"/>
  <c r="O4873" i="1" a="1"/>
  <c r="O4873" i="1" s="1"/>
  <c r="O4874" i="1" a="1"/>
  <c r="O4874" i="1" s="1"/>
  <c r="O4875" i="1" a="1"/>
  <c r="O4875" i="1" s="1"/>
  <c r="O4876" i="1" a="1"/>
  <c r="O4876" i="1" s="1"/>
  <c r="O4877" i="1" a="1"/>
  <c r="O4877" i="1" s="1"/>
  <c r="O4878" i="1" a="1"/>
  <c r="O4878" i="1" s="1"/>
  <c r="O4879" i="1" a="1"/>
  <c r="O4879" i="1" s="1"/>
  <c r="O4880" i="1" a="1"/>
  <c r="O4880" i="1" s="1"/>
  <c r="O4881" i="1" a="1"/>
  <c r="O4881" i="1" s="1"/>
  <c r="O4882" i="1" a="1"/>
  <c r="O4882" i="1" s="1"/>
  <c r="O4883" i="1" a="1"/>
  <c r="O4883" i="1" s="1"/>
  <c r="O4884" i="1" a="1"/>
  <c r="O4884" i="1" s="1"/>
  <c r="O4885" i="1" a="1"/>
  <c r="O4885" i="1" s="1"/>
  <c r="O4886" i="1" a="1"/>
  <c r="O4886" i="1" s="1"/>
  <c r="O4887" i="1" a="1"/>
  <c r="O4887" i="1" s="1"/>
  <c r="O4888" i="1" a="1"/>
  <c r="O4888" i="1" s="1"/>
  <c r="O4889" i="1" a="1"/>
  <c r="O4889" i="1" s="1"/>
  <c r="O4890" i="1" a="1"/>
  <c r="O4890" i="1" s="1"/>
  <c r="O4891" i="1" a="1"/>
  <c r="O4891" i="1" s="1"/>
  <c r="O4892" i="1" a="1"/>
  <c r="O4892" i="1" s="1"/>
  <c r="O4893" i="1" a="1"/>
  <c r="O4893" i="1" s="1"/>
  <c r="O4894" i="1" a="1"/>
  <c r="O4894" i="1" s="1"/>
  <c r="O4895" i="1" a="1"/>
  <c r="O4895" i="1" s="1"/>
  <c r="O4896" i="1" a="1"/>
  <c r="O4896" i="1" s="1"/>
  <c r="O4897" i="1" a="1"/>
  <c r="O4897" i="1" s="1"/>
  <c r="O4898" i="1" a="1"/>
  <c r="O4898" i="1" s="1"/>
  <c r="O4899" i="1" a="1"/>
  <c r="O4899" i="1" s="1"/>
  <c r="O4900" i="1" a="1"/>
  <c r="O4900" i="1" s="1"/>
  <c r="O4901" i="1" a="1"/>
  <c r="O4901" i="1" s="1"/>
  <c r="O4902" i="1" a="1"/>
  <c r="O4902" i="1" s="1"/>
  <c r="O4903" i="1" a="1"/>
  <c r="O4903" i="1" s="1"/>
  <c r="O4904" i="1" a="1"/>
  <c r="O4904" i="1" s="1"/>
  <c r="O4905" i="1" a="1"/>
  <c r="O4905" i="1" s="1"/>
  <c r="O4906" i="1" a="1"/>
  <c r="O4906" i="1" s="1"/>
  <c r="O4907" i="1" a="1"/>
  <c r="O4907" i="1" s="1"/>
  <c r="O4908" i="1" a="1"/>
  <c r="O4908" i="1" s="1"/>
  <c r="O4909" i="1" a="1"/>
  <c r="O4909" i="1" s="1"/>
  <c r="O4910" i="1" a="1"/>
  <c r="O4910" i="1" s="1"/>
  <c r="O4911" i="1" a="1"/>
  <c r="O4911" i="1" s="1"/>
  <c r="O4912" i="1" a="1"/>
  <c r="O4912" i="1" s="1"/>
  <c r="O4913" i="1" a="1"/>
  <c r="O4913" i="1" s="1"/>
  <c r="O4914" i="1" a="1"/>
  <c r="O4914" i="1" s="1"/>
  <c r="O4915" i="1" a="1"/>
  <c r="O4915" i="1" s="1"/>
  <c r="O4916" i="1" a="1"/>
  <c r="O4916" i="1" s="1"/>
  <c r="O4917" i="1" a="1"/>
  <c r="O4917" i="1" s="1"/>
  <c r="O4918" i="1" a="1"/>
  <c r="O4918" i="1" s="1"/>
  <c r="O4919" i="1" a="1"/>
  <c r="O4919" i="1" s="1"/>
  <c r="O4920" i="1" a="1"/>
  <c r="O4920" i="1" s="1"/>
  <c r="O4921" i="1" a="1"/>
  <c r="O4921" i="1" s="1"/>
  <c r="O4922" i="1" a="1"/>
  <c r="O4922" i="1" s="1"/>
  <c r="O4923" i="1" a="1"/>
  <c r="O4923" i="1" s="1"/>
  <c r="O4924" i="1" a="1"/>
  <c r="O4924" i="1" s="1"/>
  <c r="O4925" i="1" a="1"/>
  <c r="O4925" i="1" s="1"/>
  <c r="O4926" i="1" a="1"/>
  <c r="O4926" i="1" s="1"/>
  <c r="O4927" i="1" a="1"/>
  <c r="O4927" i="1" s="1"/>
  <c r="O4928" i="1" a="1"/>
  <c r="O4928" i="1" s="1"/>
  <c r="O4929" i="1" a="1"/>
  <c r="O4929" i="1" s="1"/>
  <c r="O4930" i="1" a="1"/>
  <c r="O4930" i="1" s="1"/>
  <c r="O4931" i="1" a="1"/>
  <c r="O4931" i="1" s="1"/>
  <c r="O4932" i="1" a="1"/>
  <c r="O4932" i="1" s="1"/>
  <c r="O4933" i="1" a="1"/>
  <c r="O4933" i="1" s="1"/>
  <c r="O4934" i="1" a="1"/>
  <c r="O4934" i="1" s="1"/>
  <c r="O4935" i="1" a="1"/>
  <c r="O4935" i="1" s="1"/>
  <c r="O4936" i="1" a="1"/>
  <c r="O4936" i="1" s="1"/>
  <c r="O4937" i="1" a="1"/>
  <c r="O4937" i="1" s="1"/>
  <c r="O4938" i="1" a="1"/>
  <c r="O4938" i="1" s="1"/>
  <c r="O4939" i="1" a="1"/>
  <c r="O4939" i="1" s="1"/>
  <c r="O4940" i="1" a="1"/>
  <c r="O4940" i="1" s="1"/>
  <c r="O4941" i="1" a="1"/>
  <c r="O4941" i="1" s="1"/>
  <c r="O4942" i="1" a="1"/>
  <c r="O4942" i="1" s="1"/>
  <c r="O4943" i="1" a="1"/>
  <c r="O4943" i="1" s="1"/>
  <c r="O4944" i="1" a="1"/>
  <c r="O4944" i="1" s="1"/>
  <c r="O4945" i="1" a="1"/>
  <c r="O4945" i="1" s="1"/>
  <c r="O4946" i="1" a="1"/>
  <c r="O4946" i="1" s="1"/>
  <c r="O4947" i="1" a="1"/>
  <c r="O4947" i="1" s="1"/>
  <c r="O4948" i="1" a="1"/>
  <c r="O4948" i="1" s="1"/>
  <c r="O4949" i="1" a="1"/>
  <c r="O4949" i="1" s="1"/>
  <c r="O4950" i="1" a="1"/>
  <c r="O4950" i="1" s="1"/>
  <c r="O4951" i="1" a="1"/>
  <c r="O4951" i="1" s="1"/>
  <c r="O4952" i="1" a="1"/>
  <c r="O4952" i="1" s="1"/>
  <c r="O4953" i="1" a="1"/>
  <c r="O4953" i="1" s="1"/>
  <c r="O4954" i="1" a="1"/>
  <c r="O4954" i="1" s="1"/>
  <c r="O4955" i="1" a="1"/>
  <c r="O4955" i="1" s="1"/>
  <c r="O4956" i="1" a="1"/>
  <c r="O4956" i="1" s="1"/>
  <c r="O4957" i="1" a="1"/>
  <c r="O4957" i="1" s="1"/>
  <c r="O4958" i="1" a="1"/>
  <c r="O4958" i="1" s="1"/>
  <c r="O4959" i="1" a="1"/>
  <c r="O4959" i="1" s="1"/>
  <c r="O4960" i="1" a="1"/>
  <c r="O4960" i="1" s="1"/>
  <c r="O4961" i="1" a="1"/>
  <c r="O4961" i="1" s="1"/>
  <c r="O4962" i="1" a="1"/>
  <c r="O4962" i="1" s="1"/>
  <c r="O4963" i="1" a="1"/>
  <c r="O4963" i="1" s="1"/>
  <c r="O4964" i="1" a="1"/>
  <c r="O4964" i="1" s="1"/>
  <c r="O4965" i="1" a="1"/>
  <c r="O4965" i="1" s="1"/>
  <c r="O4966" i="1" a="1"/>
  <c r="O4966" i="1" s="1"/>
  <c r="O4967" i="1" a="1"/>
  <c r="O4967" i="1" s="1"/>
  <c r="O4968" i="1" a="1"/>
  <c r="O4968" i="1" s="1"/>
  <c r="O4969" i="1" a="1"/>
  <c r="O4969" i="1" s="1"/>
  <c r="O4970" i="1" a="1"/>
  <c r="O4970" i="1" s="1"/>
  <c r="O4971" i="1" a="1"/>
  <c r="O4971" i="1" s="1"/>
  <c r="O4972" i="1" a="1"/>
  <c r="O4972" i="1" s="1"/>
  <c r="O4973" i="1" a="1"/>
  <c r="O4973" i="1" s="1"/>
  <c r="O4974" i="1" a="1"/>
  <c r="O4974" i="1" s="1"/>
  <c r="O4975" i="1" a="1"/>
  <c r="O4975" i="1" s="1"/>
  <c r="O4976" i="1" a="1"/>
  <c r="O4976" i="1" s="1"/>
  <c r="O4977" i="1" a="1"/>
  <c r="O4977" i="1" s="1"/>
  <c r="O4978" i="1" a="1"/>
  <c r="O4978" i="1" s="1"/>
  <c r="O4979" i="1" a="1"/>
  <c r="O4979" i="1" s="1"/>
  <c r="O4980" i="1" a="1"/>
  <c r="O4980" i="1" s="1"/>
  <c r="O4981" i="1" a="1"/>
  <c r="O4981" i="1" s="1"/>
  <c r="O4982" i="1" a="1"/>
  <c r="O4982" i="1" s="1"/>
  <c r="O4983" i="1" a="1"/>
  <c r="O4983" i="1" s="1"/>
  <c r="O4984" i="1" a="1"/>
  <c r="O4984" i="1" s="1"/>
  <c r="O4985" i="1" a="1"/>
  <c r="O4985" i="1" s="1"/>
  <c r="O4986" i="1" a="1"/>
  <c r="O4986" i="1" s="1"/>
  <c r="O4987" i="1" a="1"/>
  <c r="O4987" i="1" s="1"/>
  <c r="O4988" i="1" a="1"/>
  <c r="O4988" i="1" s="1"/>
  <c r="O4989" i="1" a="1"/>
  <c r="O4989" i="1" s="1"/>
  <c r="O4990" i="1" a="1"/>
  <c r="O4990" i="1" s="1"/>
  <c r="O4991" i="1" a="1"/>
  <c r="O4991" i="1" s="1"/>
  <c r="O4992" i="1" a="1"/>
  <c r="O4992" i="1" s="1"/>
  <c r="O4993" i="1" a="1"/>
  <c r="O4993" i="1" s="1"/>
  <c r="O4994" i="1" a="1"/>
  <c r="O4994" i="1" s="1"/>
  <c r="O4995" i="1" a="1"/>
  <c r="O4995" i="1" s="1"/>
  <c r="O4996" i="1" a="1"/>
  <c r="O4996" i="1" s="1"/>
  <c r="O4997" i="1" a="1"/>
  <c r="O4997" i="1" s="1"/>
  <c r="O4998" i="1" a="1"/>
  <c r="O4998" i="1" s="1"/>
  <c r="O4999" i="1" a="1"/>
  <c r="O4999" i="1" s="1"/>
  <c r="O5000" i="1" a="1"/>
  <c r="O5000" i="1" s="1"/>
  <c r="O5001" i="1" a="1"/>
  <c r="O5001" i="1" s="1"/>
  <c r="O5002" i="1" a="1"/>
  <c r="O5002" i="1" s="1"/>
  <c r="O5003" i="1" a="1"/>
  <c r="O5003" i="1" s="1"/>
  <c r="O5004" i="1" a="1"/>
  <c r="O5004" i="1" s="1"/>
  <c r="O5005" i="1" a="1"/>
  <c r="O5005" i="1" s="1"/>
  <c r="O5006" i="1" a="1"/>
  <c r="O5006" i="1" s="1"/>
  <c r="O5007" i="1" a="1"/>
  <c r="O5007" i="1" s="1"/>
  <c r="O5008" i="1" a="1"/>
  <c r="O5008" i="1" s="1"/>
  <c r="O5009" i="1" a="1"/>
  <c r="O5009" i="1" s="1"/>
  <c r="O5010" i="1" a="1"/>
  <c r="O5010" i="1" s="1"/>
  <c r="O5011" i="1" a="1"/>
  <c r="O5011" i="1" s="1"/>
  <c r="O5012" i="1" a="1"/>
  <c r="O5012" i="1" s="1"/>
  <c r="O5013" i="1" a="1"/>
  <c r="O5013" i="1" s="1"/>
  <c r="O5014" i="1" a="1"/>
  <c r="O5014" i="1" s="1"/>
  <c r="O5015" i="1" a="1"/>
  <c r="O5015" i="1" s="1"/>
  <c r="O5016" i="1" a="1"/>
  <c r="O5016" i="1" s="1"/>
  <c r="O5017" i="1" a="1"/>
  <c r="O5017" i="1" s="1"/>
  <c r="O5018" i="1" a="1"/>
  <c r="O5018" i="1" s="1"/>
  <c r="O5019" i="1" a="1"/>
  <c r="O5019" i="1" s="1"/>
  <c r="O5020" i="1" a="1"/>
  <c r="O5020" i="1" s="1"/>
  <c r="O5021" i="1" a="1"/>
  <c r="O5021" i="1" s="1"/>
  <c r="O5022" i="1" a="1"/>
  <c r="O5022" i="1" s="1"/>
  <c r="O5023" i="1" a="1"/>
  <c r="O5023" i="1" s="1"/>
  <c r="O5024" i="1" a="1"/>
  <c r="O5024" i="1" s="1"/>
  <c r="O5025" i="1" a="1"/>
  <c r="O5025" i="1" s="1"/>
  <c r="O5026" i="1" a="1"/>
  <c r="O5026" i="1" s="1"/>
  <c r="O5027" i="1" a="1"/>
  <c r="O5027" i="1" s="1"/>
  <c r="O5028" i="1" a="1"/>
  <c r="O5028" i="1" s="1"/>
  <c r="O5029" i="1" a="1"/>
  <c r="O5029" i="1" s="1"/>
  <c r="O5030" i="1" a="1"/>
  <c r="O5030" i="1" s="1"/>
  <c r="O5031" i="1" a="1"/>
  <c r="O5031" i="1" s="1"/>
  <c r="O5032" i="1" a="1"/>
  <c r="O5032" i="1" s="1"/>
  <c r="O5033" i="1" a="1"/>
  <c r="O5033" i="1" s="1"/>
  <c r="O5034" i="1" a="1"/>
  <c r="O5034" i="1" s="1"/>
  <c r="O5035" i="1" a="1"/>
  <c r="O5035" i="1" s="1"/>
  <c r="O5036" i="1" a="1"/>
  <c r="O5036" i="1" s="1"/>
  <c r="O5037" i="1" a="1"/>
  <c r="O5037" i="1" s="1"/>
  <c r="O5038" i="1" a="1"/>
  <c r="O5038" i="1" s="1"/>
  <c r="O5039" i="1" a="1"/>
  <c r="O5039" i="1" s="1"/>
  <c r="O5040" i="1" a="1"/>
  <c r="O5040" i="1" s="1"/>
  <c r="O5041" i="1" a="1"/>
  <c r="O5041" i="1" s="1"/>
  <c r="O5042" i="1" a="1"/>
  <c r="O5042" i="1" s="1"/>
  <c r="O5043" i="1" a="1"/>
  <c r="O5043" i="1" s="1"/>
  <c r="O5044" i="1" a="1"/>
  <c r="O5044" i="1" s="1"/>
  <c r="O5045" i="1" a="1"/>
  <c r="O5045" i="1" s="1"/>
  <c r="O5046" i="1" a="1"/>
  <c r="O5046" i="1" s="1"/>
  <c r="O5047" i="1" a="1"/>
  <c r="O5047" i="1" s="1"/>
  <c r="O5048" i="1" a="1"/>
  <c r="O5048" i="1" s="1"/>
  <c r="O5049" i="1" a="1"/>
  <c r="O5049" i="1" s="1"/>
  <c r="O5050" i="1" a="1"/>
  <c r="O5050" i="1" s="1"/>
  <c r="O5051" i="1" a="1"/>
  <c r="O5051" i="1" s="1"/>
  <c r="O5052" i="1" a="1"/>
  <c r="O5052" i="1" s="1"/>
  <c r="O5053" i="1" a="1"/>
  <c r="O5053" i="1" s="1"/>
  <c r="O5054" i="1" a="1"/>
  <c r="O5054" i="1" s="1"/>
  <c r="O5055" i="1" a="1"/>
  <c r="O5055" i="1" s="1"/>
  <c r="O5056" i="1" a="1"/>
  <c r="O5056" i="1" s="1"/>
  <c r="O5057" i="1" a="1"/>
  <c r="O5057" i="1" s="1"/>
  <c r="O5058" i="1" a="1"/>
  <c r="O5058" i="1" s="1"/>
  <c r="O5059" i="1" a="1"/>
  <c r="O5059" i="1" s="1"/>
  <c r="O5060" i="1" a="1"/>
  <c r="O5060" i="1" s="1"/>
  <c r="O5061" i="1" a="1"/>
  <c r="O5061" i="1" s="1"/>
  <c r="O5062" i="1" a="1"/>
  <c r="O5062" i="1" s="1"/>
  <c r="O5063" i="1" a="1"/>
  <c r="O5063" i="1" s="1"/>
  <c r="O5064" i="1" a="1"/>
  <c r="O5064" i="1" s="1"/>
  <c r="O5065" i="1" a="1"/>
  <c r="O5065" i="1" s="1"/>
  <c r="O5066" i="1" a="1"/>
  <c r="O5066" i="1" s="1"/>
  <c r="O5067" i="1" a="1"/>
  <c r="O5067" i="1" s="1"/>
  <c r="O5068" i="1" a="1"/>
  <c r="O5068" i="1" s="1"/>
  <c r="O5069" i="1" a="1"/>
  <c r="O5069" i="1" s="1"/>
  <c r="O5070" i="1" a="1"/>
  <c r="O5070" i="1" s="1"/>
  <c r="O5071" i="1" a="1"/>
  <c r="O5071" i="1" s="1"/>
  <c r="O5072" i="1" a="1"/>
  <c r="O5072" i="1" s="1"/>
  <c r="O5073" i="1" a="1"/>
  <c r="O5073" i="1" s="1"/>
  <c r="O5074" i="1" a="1"/>
  <c r="O5074" i="1" s="1"/>
  <c r="O5075" i="1" a="1"/>
  <c r="O5075" i="1" s="1"/>
  <c r="O5076" i="1" a="1"/>
  <c r="O5076" i="1" s="1"/>
  <c r="O5077" i="1" a="1"/>
  <c r="O5077" i="1" s="1"/>
  <c r="O5078" i="1" a="1"/>
  <c r="O5078" i="1" s="1"/>
  <c r="O5079" i="1" a="1"/>
  <c r="O5079" i="1" s="1"/>
  <c r="O5080" i="1" a="1"/>
  <c r="O5080" i="1" s="1"/>
  <c r="O5081" i="1" a="1"/>
  <c r="O5081" i="1" s="1"/>
  <c r="O5082" i="1" a="1"/>
  <c r="O5082" i="1" s="1"/>
  <c r="O5083" i="1" a="1"/>
  <c r="O5083" i="1" s="1"/>
  <c r="O5084" i="1" a="1"/>
  <c r="O5084" i="1" s="1"/>
  <c r="O5085" i="1" a="1"/>
  <c r="O5085" i="1" s="1"/>
  <c r="O5086" i="1" a="1"/>
  <c r="O5086" i="1" s="1"/>
  <c r="O5087" i="1" a="1"/>
  <c r="O5087" i="1" s="1"/>
  <c r="O5088" i="1" a="1"/>
  <c r="O5088" i="1" s="1"/>
  <c r="O5089" i="1" a="1"/>
  <c r="O5089" i="1" s="1"/>
  <c r="O5090" i="1" a="1"/>
  <c r="O5090" i="1" s="1"/>
  <c r="O5091" i="1" a="1"/>
  <c r="O5091" i="1" s="1"/>
  <c r="O5092" i="1" a="1"/>
  <c r="O5092" i="1" s="1"/>
  <c r="O5093" i="1" a="1"/>
  <c r="O5093" i="1" s="1"/>
  <c r="O5094" i="1" a="1"/>
  <c r="O5094" i="1" s="1"/>
  <c r="O5095" i="1" a="1"/>
  <c r="O5095" i="1" s="1"/>
  <c r="O5096" i="1" a="1"/>
  <c r="O5096" i="1" s="1"/>
  <c r="O5097" i="1" a="1"/>
  <c r="O5097" i="1" s="1"/>
  <c r="O5098" i="1" a="1"/>
  <c r="O5098" i="1" s="1"/>
  <c r="O5099" i="1" a="1"/>
  <c r="O5099" i="1" s="1"/>
  <c r="O5100" i="1" a="1"/>
  <c r="O5100" i="1" s="1"/>
  <c r="O5101" i="1" a="1"/>
  <c r="O5101" i="1" s="1"/>
  <c r="O5102" i="1" a="1"/>
  <c r="O5102" i="1" s="1"/>
  <c r="O5103" i="1" a="1"/>
  <c r="O5103" i="1" s="1"/>
  <c r="O5104" i="1" a="1"/>
  <c r="O5104" i="1" s="1"/>
  <c r="O5105" i="1" a="1"/>
  <c r="O5105" i="1" s="1"/>
  <c r="O5106" i="1" a="1"/>
  <c r="O5106" i="1" s="1"/>
  <c r="O5107" i="1" a="1"/>
  <c r="O5107" i="1" s="1"/>
  <c r="O5108" i="1" a="1"/>
  <c r="O5108" i="1" s="1"/>
  <c r="O5109" i="1" a="1"/>
  <c r="O5109" i="1" s="1"/>
  <c r="O5110" i="1" a="1"/>
  <c r="O5110" i="1" s="1"/>
  <c r="O5111" i="1" a="1"/>
  <c r="O5111" i="1" s="1"/>
  <c r="O5112" i="1" a="1"/>
  <c r="O5112" i="1" s="1"/>
  <c r="O5113" i="1" a="1"/>
  <c r="O5113" i="1" s="1"/>
  <c r="O5114" i="1" a="1"/>
  <c r="O5114" i="1" s="1"/>
  <c r="O5115" i="1" a="1"/>
  <c r="O5115" i="1" s="1"/>
  <c r="O5116" i="1" a="1"/>
  <c r="O5116" i="1" s="1"/>
  <c r="O5117" i="1" a="1"/>
  <c r="O5117" i="1" s="1"/>
  <c r="O5118" i="1" a="1"/>
  <c r="O5118" i="1" s="1"/>
  <c r="O5119" i="1" a="1"/>
  <c r="O5119" i="1" s="1"/>
  <c r="O5120" i="1" a="1"/>
  <c r="O5120" i="1" s="1"/>
  <c r="O5121" i="1" a="1"/>
  <c r="O5121" i="1" s="1"/>
  <c r="O5122" i="1" a="1"/>
  <c r="O5122" i="1" s="1"/>
  <c r="O5123" i="1" a="1"/>
  <c r="O5123" i="1" s="1"/>
  <c r="O5124" i="1" a="1"/>
  <c r="O5124" i="1" s="1"/>
  <c r="O5125" i="1" a="1"/>
  <c r="O5125" i="1" s="1"/>
  <c r="O5126" i="1" a="1"/>
  <c r="O5126" i="1" s="1"/>
  <c r="O5127" i="1" a="1"/>
  <c r="O5127" i="1" s="1"/>
  <c r="O5128" i="1" a="1"/>
  <c r="O5128" i="1" s="1"/>
  <c r="O5129" i="1" a="1"/>
  <c r="O5129" i="1" s="1"/>
  <c r="O5130" i="1" a="1"/>
  <c r="O5130" i="1" s="1"/>
  <c r="O5131" i="1" a="1"/>
  <c r="O5131" i="1" s="1"/>
  <c r="O5132" i="1" a="1"/>
  <c r="O5132" i="1" s="1"/>
  <c r="O5133" i="1" a="1"/>
  <c r="O5133" i="1" s="1"/>
  <c r="O5134" i="1" a="1"/>
  <c r="O5134" i="1" s="1"/>
  <c r="O5135" i="1" a="1"/>
  <c r="O5135" i="1" s="1"/>
  <c r="O5136" i="1" a="1"/>
  <c r="O5136" i="1" s="1"/>
  <c r="O5137" i="1" a="1"/>
  <c r="O5137" i="1" s="1"/>
  <c r="O5138" i="1" a="1"/>
  <c r="O5138" i="1" s="1"/>
  <c r="O5139" i="1" a="1"/>
  <c r="O5139" i="1" s="1"/>
  <c r="O5140" i="1" a="1"/>
  <c r="O5140" i="1" s="1"/>
  <c r="O5141" i="1" a="1"/>
  <c r="O5141" i="1" s="1"/>
  <c r="O5142" i="1" a="1"/>
  <c r="O5142" i="1" s="1"/>
  <c r="O5143" i="1" a="1"/>
  <c r="O5143" i="1" s="1"/>
  <c r="O5144" i="1" a="1"/>
  <c r="O5144" i="1" s="1"/>
  <c r="O5145" i="1" a="1"/>
  <c r="O5145" i="1" s="1"/>
  <c r="O5146" i="1" a="1"/>
  <c r="O5146" i="1" s="1"/>
  <c r="O5147" i="1" a="1"/>
  <c r="O5147" i="1" s="1"/>
  <c r="O5148" i="1" a="1"/>
  <c r="O5148" i="1" s="1"/>
  <c r="O5149" i="1" a="1"/>
  <c r="O5149" i="1" s="1"/>
  <c r="O5150" i="1" a="1"/>
  <c r="O5150" i="1" s="1"/>
  <c r="O5151" i="1" a="1"/>
  <c r="O5151" i="1" s="1"/>
  <c r="O5152" i="1" a="1"/>
  <c r="O5152" i="1" s="1"/>
  <c r="O5153" i="1" a="1"/>
  <c r="O5153" i="1" s="1"/>
  <c r="O5154" i="1" a="1"/>
  <c r="O5154" i="1" s="1"/>
  <c r="O5155" i="1" a="1"/>
  <c r="O5155" i="1" s="1"/>
  <c r="O5156" i="1" a="1"/>
  <c r="O5156" i="1" s="1"/>
  <c r="O5157" i="1" a="1"/>
  <c r="O5157" i="1" s="1"/>
  <c r="O5158" i="1" a="1"/>
  <c r="O5158" i="1" s="1"/>
  <c r="O5159" i="1" a="1"/>
  <c r="O5159" i="1" s="1"/>
  <c r="O5160" i="1" a="1"/>
  <c r="O5160" i="1" s="1"/>
  <c r="O5161" i="1" a="1"/>
  <c r="O5161" i="1" s="1"/>
  <c r="O5162" i="1" a="1"/>
  <c r="O5162" i="1" s="1"/>
  <c r="O5163" i="1" a="1"/>
  <c r="O5163" i="1" s="1"/>
  <c r="O5164" i="1" a="1"/>
  <c r="O5164" i="1" s="1"/>
  <c r="O5165" i="1" a="1"/>
  <c r="O5165" i="1" s="1"/>
  <c r="O5166" i="1" a="1"/>
  <c r="O5166" i="1" s="1"/>
  <c r="O5167" i="1" a="1"/>
  <c r="O5167" i="1" s="1"/>
  <c r="O5168" i="1" a="1"/>
  <c r="O5168" i="1" s="1"/>
  <c r="O5169" i="1" a="1"/>
  <c r="O5169" i="1" s="1"/>
  <c r="O5170" i="1" a="1"/>
  <c r="O5170" i="1" s="1"/>
  <c r="O5171" i="1" a="1"/>
  <c r="O5171" i="1" s="1"/>
  <c r="O5172" i="1" a="1"/>
  <c r="O5172" i="1" s="1"/>
  <c r="O5173" i="1" a="1"/>
  <c r="O5173" i="1" s="1"/>
  <c r="O5174" i="1" a="1"/>
  <c r="O5174" i="1" s="1"/>
  <c r="O5175" i="1" a="1"/>
  <c r="O5175" i="1" s="1"/>
  <c r="O5176" i="1" a="1"/>
  <c r="O5176" i="1" s="1"/>
  <c r="O5177" i="1" a="1"/>
  <c r="O5177" i="1" s="1"/>
  <c r="O5178" i="1" a="1"/>
  <c r="O5178" i="1" s="1"/>
  <c r="O5179" i="1" a="1"/>
  <c r="O5179" i="1" s="1"/>
  <c r="O5180" i="1" a="1"/>
  <c r="O5180" i="1" s="1"/>
  <c r="O5181" i="1" a="1"/>
  <c r="O5181" i="1" s="1"/>
  <c r="O5182" i="1" a="1"/>
  <c r="O5182" i="1" s="1"/>
  <c r="O5183" i="1" a="1"/>
  <c r="O5183" i="1" s="1"/>
  <c r="O5184" i="1" a="1"/>
  <c r="O5184" i="1" s="1"/>
  <c r="O5185" i="1" a="1"/>
  <c r="O5185" i="1" s="1"/>
  <c r="O5186" i="1" a="1"/>
  <c r="O5186" i="1" s="1"/>
  <c r="O5187" i="1" a="1"/>
  <c r="O5187" i="1" s="1"/>
  <c r="O5188" i="1" a="1"/>
  <c r="O5188" i="1" s="1"/>
  <c r="O5189" i="1" a="1"/>
  <c r="O5189" i="1" s="1"/>
  <c r="O5190" i="1" a="1"/>
  <c r="O5190" i="1" s="1"/>
  <c r="O5191" i="1" a="1"/>
  <c r="O5191" i="1" s="1"/>
  <c r="O5192" i="1" a="1"/>
  <c r="O5192" i="1" s="1"/>
  <c r="O5193" i="1" a="1"/>
  <c r="O5193" i="1" s="1"/>
  <c r="O5194" i="1" a="1"/>
  <c r="O5194" i="1" s="1"/>
  <c r="O5195" i="1" a="1"/>
  <c r="O5195" i="1" s="1"/>
  <c r="O5196" i="1" a="1"/>
  <c r="O5196" i="1" s="1"/>
  <c r="O5197" i="1" a="1"/>
  <c r="O5197" i="1" s="1"/>
  <c r="O5198" i="1" a="1"/>
  <c r="O5198" i="1" s="1"/>
  <c r="O5199" i="1" a="1"/>
  <c r="O5199" i="1" s="1"/>
  <c r="O5200" i="1" a="1"/>
  <c r="O5200" i="1" s="1"/>
  <c r="O5201" i="1" a="1"/>
  <c r="O5201" i="1" s="1"/>
  <c r="O5202" i="1" a="1"/>
  <c r="O5202" i="1" s="1"/>
  <c r="O5203" i="1" a="1"/>
  <c r="O5203" i="1" s="1"/>
  <c r="O5204" i="1" a="1"/>
  <c r="O5204" i="1" s="1"/>
  <c r="O5205" i="1" a="1"/>
  <c r="O5205" i="1" s="1"/>
  <c r="O5206" i="1" a="1"/>
  <c r="O5206" i="1" s="1"/>
  <c r="O5207" i="1" a="1"/>
  <c r="O5207" i="1" s="1"/>
  <c r="O5208" i="1" a="1"/>
  <c r="O5208" i="1" s="1"/>
  <c r="O5209" i="1" a="1"/>
  <c r="O5209" i="1" s="1"/>
  <c r="O5210" i="1" a="1"/>
  <c r="O5210" i="1" s="1"/>
  <c r="O5211" i="1" a="1"/>
  <c r="O5211" i="1" s="1"/>
  <c r="O5212" i="1" a="1"/>
  <c r="O5212" i="1" s="1"/>
  <c r="O5213" i="1" a="1"/>
  <c r="O5213" i="1" s="1"/>
  <c r="O5214" i="1" a="1"/>
  <c r="O5214" i="1" s="1"/>
  <c r="O5215" i="1" a="1"/>
  <c r="O5215" i="1" s="1"/>
  <c r="O5216" i="1" a="1"/>
  <c r="O5216" i="1" s="1"/>
  <c r="O5217" i="1" a="1"/>
  <c r="O5217" i="1" s="1"/>
  <c r="O5218" i="1" a="1"/>
  <c r="O5218" i="1" s="1"/>
  <c r="O5219" i="1" a="1"/>
  <c r="O5219" i="1" s="1"/>
  <c r="O5220" i="1" a="1"/>
  <c r="O5220" i="1" s="1"/>
  <c r="O5221" i="1" a="1"/>
  <c r="O5221" i="1" s="1"/>
  <c r="O5222" i="1" a="1"/>
  <c r="O5222" i="1" s="1"/>
  <c r="O5223" i="1" a="1"/>
  <c r="O5223" i="1" s="1"/>
  <c r="O5224" i="1" a="1"/>
  <c r="O5224" i="1" s="1"/>
  <c r="O5225" i="1" a="1"/>
  <c r="O5225" i="1" s="1"/>
  <c r="O5226" i="1" a="1"/>
  <c r="O5226" i="1" s="1"/>
  <c r="O5227" i="1" a="1"/>
  <c r="O5227" i="1" s="1"/>
  <c r="O5228" i="1" a="1"/>
  <c r="O5228" i="1" s="1"/>
  <c r="O5229" i="1" a="1"/>
  <c r="O5229" i="1" s="1"/>
  <c r="O5230" i="1" a="1"/>
  <c r="O5230" i="1" s="1"/>
  <c r="O5231" i="1" a="1"/>
  <c r="O5231" i="1" s="1"/>
  <c r="O5232" i="1" a="1"/>
  <c r="O5232" i="1" s="1"/>
  <c r="O5233" i="1" a="1"/>
  <c r="O5233" i="1" s="1"/>
  <c r="O5234" i="1" a="1"/>
  <c r="O5234" i="1" s="1"/>
  <c r="O5235" i="1" a="1"/>
  <c r="O5235" i="1" s="1"/>
  <c r="O5236" i="1" a="1"/>
  <c r="O5236" i="1" s="1"/>
  <c r="O5237" i="1" a="1"/>
  <c r="O5237" i="1" s="1"/>
  <c r="O5238" i="1" a="1"/>
  <c r="O5238" i="1" s="1"/>
  <c r="O5239" i="1" a="1"/>
  <c r="O5239" i="1" s="1"/>
  <c r="O5240" i="1" a="1"/>
  <c r="O5240" i="1" s="1"/>
  <c r="O5241" i="1" a="1"/>
  <c r="O5241" i="1" s="1"/>
  <c r="O5242" i="1" a="1"/>
  <c r="O5242" i="1" s="1"/>
  <c r="O5243" i="1" a="1"/>
  <c r="O5243" i="1" s="1"/>
  <c r="O5244" i="1" a="1"/>
  <c r="O5244" i="1" s="1"/>
  <c r="O5245" i="1" a="1"/>
  <c r="O5245" i="1" s="1"/>
  <c r="O5246" i="1" a="1"/>
  <c r="O5246" i="1" s="1"/>
  <c r="O5247" i="1" a="1"/>
  <c r="O5247" i="1" s="1"/>
  <c r="O5248" i="1" a="1"/>
  <c r="O5248" i="1" s="1"/>
  <c r="O5249" i="1" a="1"/>
  <c r="O5249" i="1" s="1"/>
  <c r="O5250" i="1" a="1"/>
  <c r="O5250" i="1" s="1"/>
  <c r="O5251" i="1" a="1"/>
  <c r="O5251" i="1" s="1"/>
  <c r="O5252" i="1" a="1"/>
  <c r="O5252" i="1" s="1"/>
  <c r="O5253" i="1" a="1"/>
  <c r="O5253" i="1" s="1"/>
  <c r="O5254" i="1" a="1"/>
  <c r="O5254" i="1" s="1"/>
  <c r="O5255" i="1" a="1"/>
  <c r="O5255" i="1" s="1"/>
  <c r="O5256" i="1" a="1"/>
  <c r="O5256" i="1" s="1"/>
  <c r="O5257" i="1" a="1"/>
  <c r="O5257" i="1" s="1"/>
  <c r="O5258" i="1" a="1"/>
  <c r="O5258" i="1" s="1"/>
  <c r="O5259" i="1" a="1"/>
  <c r="O5259" i="1" s="1"/>
  <c r="O5260" i="1" a="1"/>
  <c r="O5260" i="1" s="1"/>
  <c r="O5261" i="1" a="1"/>
  <c r="O5261" i="1" s="1"/>
  <c r="O5262" i="1" a="1"/>
  <c r="O5262" i="1" s="1"/>
  <c r="O5263" i="1" a="1"/>
  <c r="O5263" i="1" s="1"/>
  <c r="O5264" i="1" a="1"/>
  <c r="O5264" i="1" s="1"/>
  <c r="O5265" i="1" a="1"/>
  <c r="O5265" i="1" s="1"/>
  <c r="O5266" i="1" a="1"/>
  <c r="O5266" i="1" s="1"/>
  <c r="O5267" i="1" a="1"/>
  <c r="O5267" i="1" s="1"/>
  <c r="O5268" i="1" a="1"/>
  <c r="O5268" i="1" s="1"/>
  <c r="O5269" i="1" a="1"/>
  <c r="O5269" i="1" s="1"/>
  <c r="O5270" i="1" a="1"/>
  <c r="O5270" i="1" s="1"/>
  <c r="O5271" i="1" a="1"/>
  <c r="O5271" i="1" s="1"/>
  <c r="O5272" i="1" a="1"/>
  <c r="O5272" i="1" s="1"/>
  <c r="O5273" i="1" a="1"/>
  <c r="O5273" i="1" s="1"/>
  <c r="O5274" i="1" a="1"/>
  <c r="O5274" i="1" s="1"/>
  <c r="O5275" i="1" a="1"/>
  <c r="O5275" i="1" s="1"/>
  <c r="O5276" i="1" a="1"/>
  <c r="O5276" i="1" s="1"/>
  <c r="O5277" i="1" a="1"/>
  <c r="O5277" i="1" s="1"/>
  <c r="O5278" i="1" a="1"/>
  <c r="O5278" i="1" s="1"/>
  <c r="O5279" i="1" a="1"/>
  <c r="O5279" i="1" s="1"/>
  <c r="O5280" i="1" a="1"/>
  <c r="O5280" i="1" s="1"/>
  <c r="O5281" i="1" a="1"/>
  <c r="O5281" i="1" s="1"/>
  <c r="O5282" i="1" a="1"/>
  <c r="O5282" i="1" s="1"/>
  <c r="O5283" i="1" a="1"/>
  <c r="O5283" i="1" s="1"/>
  <c r="O5284" i="1" a="1"/>
  <c r="O5284" i="1" s="1"/>
  <c r="O5285" i="1" a="1"/>
  <c r="O5285" i="1" s="1"/>
  <c r="O5286" i="1" a="1"/>
  <c r="O5286" i="1" s="1"/>
  <c r="O5287" i="1" a="1"/>
  <c r="O5287" i="1" s="1"/>
  <c r="O5288" i="1" a="1"/>
  <c r="O5288" i="1" s="1"/>
  <c r="O5289" i="1" a="1"/>
  <c r="O5289" i="1" s="1"/>
  <c r="O5290" i="1" a="1"/>
  <c r="O5290" i="1" s="1"/>
  <c r="O5291" i="1" a="1"/>
  <c r="O5291" i="1" s="1"/>
  <c r="O5292" i="1" a="1"/>
  <c r="O5292" i="1" s="1"/>
  <c r="O5293" i="1" a="1"/>
  <c r="O5293" i="1" s="1"/>
  <c r="O5294" i="1" a="1"/>
  <c r="O5294" i="1" s="1"/>
  <c r="O5295" i="1" a="1"/>
  <c r="O5295" i="1" s="1"/>
  <c r="O5296" i="1" a="1"/>
  <c r="O5296" i="1" s="1"/>
  <c r="O5297" i="1" a="1"/>
  <c r="O5297" i="1" s="1"/>
  <c r="O5298" i="1" a="1"/>
  <c r="O5298" i="1" s="1"/>
  <c r="O5299" i="1" a="1"/>
  <c r="O5299" i="1" s="1"/>
  <c r="O5300" i="1" a="1"/>
  <c r="O5300" i="1" s="1"/>
  <c r="O5301" i="1" a="1"/>
  <c r="O5301" i="1" s="1"/>
  <c r="O5302" i="1" a="1"/>
  <c r="O5302" i="1" s="1"/>
  <c r="O5303" i="1" a="1"/>
  <c r="O5303" i="1" s="1"/>
  <c r="O5304" i="1" a="1"/>
  <c r="O5304" i="1" s="1"/>
  <c r="O5305" i="1" a="1"/>
  <c r="O5305" i="1" s="1"/>
  <c r="O5306" i="1" a="1"/>
  <c r="O5306" i="1" s="1"/>
  <c r="O5307" i="1" a="1"/>
  <c r="O5307" i="1" s="1"/>
  <c r="O5308" i="1" a="1"/>
  <c r="O5308" i="1" s="1"/>
  <c r="O5309" i="1" a="1"/>
  <c r="O5309" i="1" s="1"/>
  <c r="O5310" i="1" a="1"/>
  <c r="O5310" i="1" s="1"/>
  <c r="O5311" i="1" a="1"/>
  <c r="O5311" i="1" s="1"/>
  <c r="O5312" i="1" a="1"/>
  <c r="O5312" i="1" s="1"/>
  <c r="O5313" i="1" a="1"/>
  <c r="O5313" i="1" s="1"/>
  <c r="O5314" i="1" a="1"/>
  <c r="O5314" i="1" s="1"/>
  <c r="O5315" i="1" a="1"/>
  <c r="O5315" i="1" s="1"/>
  <c r="O5316" i="1" a="1"/>
  <c r="O5316" i="1" s="1"/>
  <c r="O5317" i="1" a="1"/>
  <c r="O5317" i="1" s="1"/>
  <c r="O5318" i="1" a="1"/>
  <c r="O5318" i="1" s="1"/>
  <c r="O5319" i="1" a="1"/>
  <c r="O5319" i="1" s="1"/>
  <c r="O5320" i="1" a="1"/>
  <c r="O5320" i="1" s="1"/>
  <c r="O5321" i="1" a="1"/>
  <c r="O5321" i="1" s="1"/>
  <c r="O5322" i="1" a="1"/>
  <c r="O5322" i="1" s="1"/>
  <c r="O5323" i="1" a="1"/>
  <c r="O5323" i="1" s="1"/>
  <c r="O5324" i="1" a="1"/>
  <c r="O5324" i="1" s="1"/>
  <c r="O5325" i="1" a="1"/>
  <c r="O5325" i="1" s="1"/>
  <c r="O5326" i="1" a="1"/>
  <c r="O5326" i="1" s="1"/>
  <c r="O5327" i="1" a="1"/>
  <c r="O5327" i="1" s="1"/>
  <c r="O5328" i="1" a="1"/>
  <c r="O5328" i="1" s="1"/>
  <c r="O5329" i="1" a="1"/>
  <c r="O5329" i="1" s="1"/>
  <c r="O5330" i="1" a="1"/>
  <c r="O5330" i="1" s="1"/>
  <c r="O5331" i="1" a="1"/>
  <c r="O5331" i="1" s="1"/>
  <c r="O5332" i="1" a="1"/>
  <c r="O5332" i="1" s="1"/>
  <c r="O5333" i="1" a="1"/>
  <c r="O5333" i="1" s="1"/>
  <c r="O5334" i="1" a="1"/>
  <c r="O5334" i="1" s="1"/>
  <c r="O5335" i="1" a="1"/>
  <c r="O5335" i="1" s="1"/>
  <c r="O5336" i="1" a="1"/>
  <c r="O5336" i="1" s="1"/>
  <c r="O5337" i="1" a="1"/>
  <c r="O5337" i="1" s="1"/>
  <c r="O5338" i="1" a="1"/>
  <c r="O5338" i="1" s="1"/>
  <c r="O5339" i="1" a="1"/>
  <c r="O5339" i="1" s="1"/>
  <c r="O5340" i="1" a="1"/>
  <c r="O5340" i="1" s="1"/>
  <c r="O5341" i="1" a="1"/>
  <c r="O5341" i="1" s="1"/>
  <c r="O5342" i="1" a="1"/>
  <c r="O5342" i="1" s="1"/>
  <c r="O5343" i="1" a="1"/>
  <c r="O5343" i="1" s="1"/>
  <c r="O5344" i="1" a="1"/>
  <c r="O5344" i="1" s="1"/>
  <c r="O5345" i="1" a="1"/>
  <c r="O5345" i="1" s="1"/>
  <c r="O5346" i="1" a="1"/>
  <c r="O5346" i="1" s="1"/>
  <c r="O5347" i="1" a="1"/>
  <c r="O5347" i="1" s="1"/>
  <c r="O5348" i="1" a="1"/>
  <c r="O5348" i="1" s="1"/>
  <c r="O5349" i="1" a="1"/>
  <c r="O5349" i="1" s="1"/>
  <c r="O5350" i="1" a="1"/>
  <c r="O5350" i="1" s="1"/>
  <c r="O5351" i="1" a="1"/>
  <c r="O5351" i="1" s="1"/>
  <c r="O5352" i="1" a="1"/>
  <c r="O5352" i="1" s="1"/>
  <c r="O5353" i="1" a="1"/>
  <c r="O5353" i="1" s="1"/>
  <c r="O5354" i="1" a="1"/>
  <c r="O5354" i="1" s="1"/>
  <c r="O5355" i="1" a="1"/>
  <c r="O5355" i="1" s="1"/>
  <c r="O5356" i="1" a="1"/>
  <c r="O5356" i="1" s="1"/>
  <c r="O5357" i="1" a="1"/>
  <c r="O5357" i="1" s="1"/>
  <c r="O5358" i="1" a="1"/>
  <c r="O5358" i="1" s="1"/>
  <c r="O5359" i="1" a="1"/>
  <c r="O5359" i="1" s="1"/>
  <c r="O5360" i="1" a="1"/>
  <c r="O5360" i="1" s="1"/>
  <c r="O5361" i="1" a="1"/>
  <c r="O5361" i="1" s="1"/>
  <c r="O5362" i="1" a="1"/>
  <c r="O5362" i="1" s="1"/>
  <c r="O5363" i="1" a="1"/>
  <c r="O5363" i="1" s="1"/>
  <c r="O5364" i="1" a="1"/>
  <c r="O5364" i="1" s="1"/>
  <c r="O5365" i="1" a="1"/>
  <c r="O5365" i="1" s="1"/>
  <c r="O5366" i="1" a="1"/>
  <c r="O5366" i="1" s="1"/>
  <c r="O5367" i="1" a="1"/>
  <c r="O5367" i="1" s="1"/>
  <c r="O5368" i="1" a="1"/>
  <c r="O5368" i="1" s="1"/>
  <c r="O5369" i="1" a="1"/>
  <c r="O5369" i="1" s="1"/>
  <c r="O5370" i="1" a="1"/>
  <c r="O5370" i="1" s="1"/>
  <c r="O5371" i="1" a="1"/>
  <c r="O5371" i="1" s="1"/>
  <c r="O5372" i="1" a="1"/>
  <c r="O5372" i="1" s="1"/>
  <c r="O5373" i="1" a="1"/>
  <c r="O5373" i="1" s="1"/>
  <c r="O5374" i="1" a="1"/>
  <c r="O5374" i="1" s="1"/>
  <c r="O5375" i="1" a="1"/>
  <c r="O5375" i="1" s="1"/>
  <c r="O5376" i="1" a="1"/>
  <c r="O5376" i="1" s="1"/>
  <c r="O5377" i="1" a="1"/>
  <c r="O5377" i="1" s="1"/>
  <c r="O5378" i="1" a="1"/>
  <c r="O5378" i="1" s="1"/>
  <c r="O5379" i="1" a="1"/>
  <c r="O5379" i="1" s="1"/>
  <c r="O5380" i="1" a="1"/>
  <c r="O5380" i="1" s="1"/>
  <c r="O5381" i="1" a="1"/>
  <c r="O5381" i="1" s="1"/>
  <c r="O5382" i="1" a="1"/>
  <c r="O5382" i="1" s="1"/>
  <c r="O5383" i="1" a="1"/>
  <c r="O5383" i="1" s="1"/>
  <c r="O5384" i="1" a="1"/>
  <c r="O5384" i="1" s="1"/>
  <c r="O5385" i="1" a="1"/>
  <c r="O5385" i="1" s="1"/>
  <c r="O5386" i="1" a="1"/>
  <c r="O5386" i="1" s="1"/>
  <c r="O5387" i="1" a="1"/>
  <c r="O5387" i="1" s="1"/>
  <c r="O5388" i="1" a="1"/>
  <c r="O5388" i="1" s="1"/>
  <c r="O5389" i="1" a="1"/>
  <c r="O5389" i="1" s="1"/>
  <c r="O5390" i="1" a="1"/>
  <c r="O5390" i="1" s="1"/>
  <c r="O5391" i="1" a="1"/>
  <c r="O5391" i="1" s="1"/>
  <c r="O5392" i="1" a="1"/>
  <c r="O5392" i="1" s="1"/>
  <c r="O5393" i="1" a="1"/>
  <c r="O5393" i="1" s="1"/>
  <c r="O5394" i="1" a="1"/>
  <c r="O5394" i="1" s="1"/>
  <c r="O5395" i="1" a="1"/>
  <c r="O5395" i="1" s="1"/>
  <c r="O5396" i="1" a="1"/>
  <c r="O5396" i="1" s="1"/>
  <c r="O5397" i="1" a="1"/>
  <c r="O5397" i="1" s="1"/>
  <c r="O5398" i="1" a="1"/>
  <c r="O5398" i="1" s="1"/>
  <c r="O5399" i="1" a="1"/>
  <c r="O5399" i="1" s="1"/>
  <c r="O5400" i="1" a="1"/>
  <c r="O5400" i="1" s="1"/>
  <c r="O5401" i="1" a="1"/>
  <c r="O5401" i="1" s="1"/>
  <c r="O5402" i="1" a="1"/>
  <c r="O5402" i="1" s="1"/>
  <c r="O5403" i="1" a="1"/>
  <c r="O5403" i="1" s="1"/>
  <c r="O5404" i="1" a="1"/>
  <c r="O5404" i="1" s="1"/>
  <c r="O5405" i="1" a="1"/>
  <c r="O5405" i="1" s="1"/>
  <c r="O5406" i="1" a="1"/>
  <c r="O5406" i="1" s="1"/>
  <c r="O5407" i="1" a="1"/>
  <c r="O5407" i="1" s="1"/>
  <c r="O5408" i="1" a="1"/>
  <c r="O5408" i="1" s="1"/>
  <c r="O5409" i="1" a="1"/>
  <c r="O5409" i="1" s="1"/>
  <c r="O5410" i="1" a="1"/>
  <c r="O5410" i="1" s="1"/>
  <c r="O5411" i="1" a="1"/>
  <c r="O5411" i="1" s="1"/>
  <c r="O5412" i="1" a="1"/>
  <c r="O5412" i="1" s="1"/>
  <c r="O5413" i="1" a="1"/>
  <c r="O5413" i="1" s="1"/>
  <c r="O5414" i="1" a="1"/>
  <c r="O5414" i="1" s="1"/>
  <c r="O5415" i="1" a="1"/>
  <c r="O5415" i="1" s="1"/>
  <c r="O5416" i="1" a="1"/>
  <c r="O5416" i="1" s="1"/>
  <c r="O5417" i="1" a="1"/>
  <c r="O5417" i="1" s="1"/>
  <c r="O5418" i="1" a="1"/>
  <c r="O5418" i="1" s="1"/>
  <c r="O5419" i="1" a="1"/>
  <c r="O5419" i="1" s="1"/>
  <c r="O5420" i="1" a="1"/>
  <c r="O5420" i="1" s="1"/>
  <c r="O5421" i="1" a="1"/>
  <c r="O5421" i="1" s="1"/>
  <c r="O5422" i="1" a="1"/>
  <c r="O5422" i="1" s="1"/>
  <c r="O5423" i="1" a="1"/>
  <c r="O5423" i="1" s="1"/>
  <c r="O5424" i="1" a="1"/>
  <c r="O5424" i="1" s="1"/>
  <c r="O5425" i="1" a="1"/>
  <c r="O5425" i="1" s="1"/>
  <c r="O5426" i="1" a="1"/>
  <c r="O5426" i="1" s="1"/>
  <c r="O5427" i="1" a="1"/>
  <c r="O5427" i="1" s="1"/>
  <c r="O5428" i="1" a="1"/>
  <c r="O5428" i="1" s="1"/>
  <c r="O5429" i="1" a="1"/>
  <c r="O5429" i="1" s="1"/>
  <c r="O5430" i="1" a="1"/>
  <c r="O5430" i="1" s="1"/>
  <c r="O5431" i="1" a="1"/>
  <c r="O5431" i="1" s="1"/>
  <c r="O5432" i="1" a="1"/>
  <c r="O5432" i="1" s="1"/>
  <c r="O5433" i="1" a="1"/>
  <c r="O5433" i="1" s="1"/>
  <c r="O5434" i="1" a="1"/>
  <c r="O5434" i="1" s="1"/>
  <c r="O5435" i="1" a="1"/>
  <c r="O5435" i="1" s="1"/>
  <c r="O5436" i="1" a="1"/>
  <c r="O5436" i="1" s="1"/>
  <c r="O5437" i="1" a="1"/>
  <c r="O5437" i="1" s="1"/>
  <c r="O5438" i="1" a="1"/>
  <c r="O5438" i="1" s="1"/>
  <c r="O5439" i="1" a="1"/>
  <c r="O5439" i="1" s="1"/>
  <c r="O5440" i="1" a="1"/>
  <c r="O5440" i="1" s="1"/>
  <c r="O5441" i="1" a="1"/>
  <c r="O5441" i="1" s="1"/>
  <c r="O5442" i="1" a="1"/>
  <c r="O5442" i="1" s="1"/>
  <c r="O5443" i="1" a="1"/>
  <c r="O5443" i="1" s="1"/>
  <c r="O5444" i="1" a="1"/>
  <c r="O5444" i="1" s="1"/>
  <c r="O5445" i="1" a="1"/>
  <c r="O5445" i="1" s="1"/>
  <c r="O5446" i="1" a="1"/>
  <c r="O5446" i="1" s="1"/>
  <c r="O5447" i="1" a="1"/>
  <c r="O5447" i="1" s="1"/>
  <c r="O5448" i="1" a="1"/>
  <c r="O5448" i="1" s="1"/>
  <c r="O5449" i="1" a="1"/>
  <c r="O5449" i="1" s="1"/>
  <c r="O5450" i="1" a="1"/>
  <c r="O5450" i="1" s="1"/>
  <c r="O5451" i="1" a="1"/>
  <c r="O5451" i="1" s="1"/>
  <c r="O5452" i="1" a="1"/>
  <c r="O5452" i="1" s="1"/>
  <c r="O5453" i="1" a="1"/>
  <c r="O5453" i="1" s="1"/>
  <c r="O5454" i="1" a="1"/>
  <c r="O5454" i="1" s="1"/>
  <c r="O5455" i="1" a="1"/>
  <c r="O5455" i="1" s="1"/>
  <c r="O5456" i="1" a="1"/>
  <c r="O5456" i="1" s="1"/>
  <c r="O5457" i="1" a="1"/>
  <c r="O5457" i="1" s="1"/>
  <c r="O5458" i="1" a="1"/>
  <c r="O5458" i="1" s="1"/>
  <c r="O5459" i="1" a="1"/>
  <c r="O5459" i="1" s="1"/>
  <c r="O5460" i="1" a="1"/>
  <c r="O5460" i="1" s="1"/>
  <c r="O5461" i="1" a="1"/>
  <c r="O5461" i="1" s="1"/>
  <c r="O5462" i="1" a="1"/>
  <c r="O5462" i="1" s="1"/>
  <c r="O5463" i="1" a="1"/>
  <c r="O5463" i="1" s="1"/>
  <c r="O5464" i="1" a="1"/>
  <c r="O5464" i="1" s="1"/>
  <c r="O5465" i="1" a="1"/>
  <c r="O5465" i="1" s="1"/>
  <c r="O5466" i="1" a="1"/>
  <c r="O5466" i="1" s="1"/>
  <c r="O5467" i="1" a="1"/>
  <c r="O5467" i="1" s="1"/>
  <c r="O5468" i="1" a="1"/>
  <c r="O5468" i="1" s="1"/>
  <c r="O5469" i="1" a="1"/>
  <c r="O5469" i="1" s="1"/>
  <c r="O5470" i="1" a="1"/>
  <c r="O5470" i="1" s="1"/>
  <c r="O5471" i="1" a="1"/>
  <c r="O5471" i="1" s="1"/>
  <c r="O5472" i="1" a="1"/>
  <c r="O5472" i="1" s="1"/>
  <c r="O5473" i="1" a="1"/>
  <c r="O5473" i="1" s="1"/>
  <c r="O5474" i="1" a="1"/>
  <c r="O5474" i="1" s="1"/>
  <c r="O5475" i="1" a="1"/>
  <c r="O5475" i="1" s="1"/>
  <c r="O5476" i="1" a="1"/>
  <c r="O5476" i="1" s="1"/>
  <c r="O5477" i="1" a="1"/>
  <c r="O5477" i="1" s="1"/>
  <c r="O5478" i="1" a="1"/>
  <c r="O5478" i="1" s="1"/>
  <c r="O5479" i="1" a="1"/>
  <c r="O5479" i="1" s="1"/>
  <c r="O5480" i="1" a="1"/>
  <c r="O5480" i="1" s="1"/>
  <c r="O5481" i="1" a="1"/>
  <c r="O5481" i="1" s="1"/>
  <c r="O5482" i="1" a="1"/>
  <c r="O5482" i="1" s="1"/>
  <c r="O5483" i="1" a="1"/>
  <c r="O5483" i="1" s="1"/>
  <c r="O5484" i="1" a="1"/>
  <c r="O5484" i="1" s="1"/>
  <c r="O5485" i="1" a="1"/>
  <c r="O5485" i="1" s="1"/>
  <c r="O5486" i="1" a="1"/>
  <c r="O5486" i="1" s="1"/>
  <c r="O5487" i="1" a="1"/>
  <c r="O5487" i="1" s="1"/>
  <c r="O5488" i="1" a="1"/>
  <c r="O5488" i="1" s="1"/>
  <c r="O5489" i="1" a="1"/>
  <c r="O5489" i="1" s="1"/>
  <c r="O5490" i="1" a="1"/>
  <c r="O5490" i="1" s="1"/>
  <c r="O5491" i="1" a="1"/>
  <c r="O5491" i="1" s="1"/>
  <c r="O5492" i="1" a="1"/>
  <c r="O5492" i="1" s="1"/>
  <c r="O5493" i="1" a="1"/>
  <c r="O5493" i="1" s="1"/>
  <c r="O5494" i="1" a="1"/>
  <c r="O5494" i="1" s="1"/>
  <c r="O5495" i="1" a="1"/>
  <c r="O5495" i="1" s="1"/>
  <c r="O5496" i="1" a="1"/>
  <c r="O5496" i="1" s="1"/>
  <c r="O5497" i="1" a="1"/>
  <c r="O5497" i="1" s="1"/>
  <c r="O5498" i="1" a="1"/>
  <c r="O5498" i="1" s="1"/>
  <c r="O5499" i="1" a="1"/>
  <c r="O5499" i="1" s="1"/>
  <c r="O5500" i="1" a="1"/>
  <c r="O5500" i="1" s="1"/>
  <c r="O5501" i="1" a="1"/>
  <c r="O5501" i="1" s="1"/>
  <c r="O5502" i="1" a="1"/>
  <c r="O5502" i="1" s="1"/>
  <c r="O5503" i="1" a="1"/>
  <c r="O5503" i="1" s="1"/>
  <c r="O5504" i="1" a="1"/>
  <c r="O5504" i="1" s="1"/>
  <c r="O5505" i="1" a="1"/>
  <c r="O5505" i="1" s="1"/>
  <c r="O5506" i="1" a="1"/>
  <c r="O5506" i="1" s="1"/>
  <c r="O5507" i="1" a="1"/>
  <c r="O5507" i="1" s="1"/>
  <c r="O5508" i="1" a="1"/>
  <c r="O5508" i="1" s="1"/>
  <c r="O5509" i="1" a="1"/>
  <c r="O5509" i="1" s="1"/>
  <c r="O5510" i="1" a="1"/>
  <c r="O5510" i="1" s="1"/>
  <c r="O5511" i="1" a="1"/>
  <c r="O5511" i="1" s="1"/>
  <c r="O5512" i="1" a="1"/>
  <c r="O5512" i="1" s="1"/>
  <c r="O5513" i="1" a="1"/>
  <c r="O5513" i="1" s="1"/>
  <c r="O5514" i="1" a="1"/>
  <c r="O5514" i="1" s="1"/>
  <c r="O5515" i="1" a="1"/>
  <c r="O5515" i="1" s="1"/>
  <c r="O5516" i="1" a="1"/>
  <c r="O5516" i="1" s="1"/>
  <c r="O5517" i="1" a="1"/>
  <c r="O5517" i="1" s="1"/>
  <c r="O5518" i="1" a="1"/>
  <c r="O5518" i="1" s="1"/>
  <c r="O5519" i="1" a="1"/>
  <c r="O5519" i="1" s="1"/>
  <c r="O5520" i="1" a="1"/>
  <c r="O5520" i="1" s="1"/>
  <c r="O5521" i="1" a="1"/>
  <c r="O5521" i="1" s="1"/>
  <c r="O5522" i="1" a="1"/>
  <c r="O5522" i="1" s="1"/>
  <c r="O5523" i="1" a="1"/>
  <c r="O5523" i="1" s="1"/>
  <c r="O5524" i="1" a="1"/>
  <c r="O5524" i="1" s="1"/>
  <c r="O5525" i="1" a="1"/>
  <c r="O5525" i="1" s="1"/>
  <c r="O5526" i="1" a="1"/>
  <c r="O5526" i="1" s="1"/>
  <c r="O5527" i="1" a="1"/>
  <c r="O5527" i="1" s="1"/>
  <c r="O5528" i="1" a="1"/>
  <c r="O5528" i="1" s="1"/>
  <c r="O5529" i="1" a="1"/>
  <c r="O5529" i="1" s="1"/>
  <c r="O5530" i="1" a="1"/>
  <c r="O5530" i="1" s="1"/>
  <c r="O5531" i="1" a="1"/>
  <c r="O5531" i="1" s="1"/>
  <c r="O5532" i="1" a="1"/>
  <c r="O5532" i="1" s="1"/>
  <c r="O5533" i="1" a="1"/>
  <c r="O5533" i="1" s="1"/>
  <c r="O5534" i="1" a="1"/>
  <c r="O5534" i="1" s="1"/>
  <c r="O5535" i="1" a="1"/>
  <c r="O5535" i="1" s="1"/>
  <c r="O5536" i="1" a="1"/>
  <c r="O5536" i="1" s="1"/>
  <c r="O5537" i="1" a="1"/>
  <c r="O5537" i="1" s="1"/>
  <c r="O5538" i="1" a="1"/>
  <c r="O5538" i="1" s="1"/>
  <c r="O5539" i="1" a="1"/>
  <c r="O5539" i="1" s="1"/>
  <c r="O5540" i="1" a="1"/>
  <c r="O5540" i="1" s="1"/>
  <c r="O5541" i="1" a="1"/>
  <c r="O5541" i="1" s="1"/>
  <c r="O5542" i="1" a="1"/>
  <c r="O5542" i="1" s="1"/>
  <c r="O5543" i="1" a="1"/>
  <c r="O5543" i="1" s="1"/>
  <c r="O5544" i="1" a="1"/>
  <c r="O5544" i="1" s="1"/>
  <c r="O5545" i="1" a="1"/>
  <c r="O5545" i="1" s="1"/>
  <c r="O5546" i="1" a="1"/>
  <c r="O5546" i="1" s="1"/>
  <c r="O5547" i="1" a="1"/>
  <c r="O5547" i="1" s="1"/>
  <c r="O5548" i="1" a="1"/>
  <c r="O5548" i="1" s="1"/>
  <c r="O5549" i="1" a="1"/>
  <c r="O5549" i="1" s="1"/>
  <c r="O5550" i="1" a="1"/>
  <c r="O5550" i="1" s="1"/>
  <c r="O5551" i="1" a="1"/>
  <c r="O5551" i="1" s="1"/>
  <c r="O5552" i="1" a="1"/>
  <c r="O5552" i="1" s="1"/>
  <c r="O5553" i="1" a="1"/>
  <c r="O5553" i="1" s="1"/>
  <c r="O5554" i="1" a="1"/>
  <c r="O5554" i="1" s="1"/>
  <c r="O5555" i="1" a="1"/>
  <c r="O5555" i="1" s="1"/>
  <c r="O5556" i="1" a="1"/>
  <c r="O5556" i="1" s="1"/>
  <c r="O5557" i="1" a="1"/>
  <c r="O5557" i="1" s="1"/>
  <c r="O5558" i="1" a="1"/>
  <c r="O5558" i="1" s="1"/>
  <c r="O5559" i="1" a="1"/>
  <c r="O5559" i="1" s="1"/>
  <c r="O5560" i="1" a="1"/>
  <c r="O5560" i="1" s="1"/>
  <c r="O5561" i="1" a="1"/>
  <c r="O5561" i="1" s="1"/>
  <c r="O5562" i="1" a="1"/>
  <c r="O5562" i="1" s="1"/>
  <c r="O5563" i="1" a="1"/>
  <c r="O5563" i="1" s="1"/>
  <c r="O5564" i="1" a="1"/>
  <c r="O5564" i="1" s="1"/>
  <c r="O5565" i="1" a="1"/>
  <c r="O5565" i="1" s="1"/>
  <c r="O5566" i="1" a="1"/>
  <c r="O5566" i="1" s="1"/>
  <c r="O5567" i="1" a="1"/>
  <c r="O5567" i="1" s="1"/>
  <c r="O5568" i="1" a="1"/>
  <c r="O5568" i="1" s="1"/>
  <c r="O5569" i="1" a="1"/>
  <c r="O5569" i="1" s="1"/>
  <c r="O5570" i="1" a="1"/>
  <c r="O5570" i="1" s="1"/>
  <c r="O5571" i="1" a="1"/>
  <c r="O5571" i="1" s="1"/>
  <c r="O5572" i="1" a="1"/>
  <c r="O5572" i="1" s="1"/>
  <c r="O5573" i="1" a="1"/>
  <c r="O5573" i="1" s="1"/>
  <c r="O5574" i="1" a="1"/>
  <c r="O5574" i="1" s="1"/>
  <c r="O5575" i="1" a="1"/>
  <c r="O5575" i="1" s="1"/>
  <c r="O5576" i="1" a="1"/>
  <c r="O5576" i="1" s="1"/>
  <c r="O5577" i="1" a="1"/>
  <c r="O5577" i="1" s="1"/>
  <c r="O5578" i="1" a="1"/>
  <c r="O5578" i="1" s="1"/>
  <c r="O5579" i="1" a="1"/>
  <c r="O5579" i="1" s="1"/>
  <c r="O5580" i="1" a="1"/>
  <c r="O5580" i="1" s="1"/>
  <c r="O5581" i="1" a="1"/>
  <c r="O5581" i="1" s="1"/>
  <c r="O5582" i="1" a="1"/>
  <c r="O5582" i="1" s="1"/>
  <c r="O5583" i="1" a="1"/>
  <c r="O5583" i="1" s="1"/>
  <c r="O5584" i="1" a="1"/>
  <c r="O5584" i="1" s="1"/>
  <c r="O5585" i="1" a="1"/>
  <c r="O5585" i="1" s="1"/>
  <c r="O5586" i="1" a="1"/>
  <c r="O5586" i="1" s="1"/>
  <c r="O5587" i="1" a="1"/>
  <c r="O5587" i="1" s="1"/>
  <c r="O5588" i="1" a="1"/>
  <c r="O5588" i="1" s="1"/>
  <c r="O5589" i="1" a="1"/>
  <c r="O5589" i="1" s="1"/>
  <c r="O5590" i="1" a="1"/>
  <c r="O5590" i="1" s="1"/>
  <c r="O5591" i="1" a="1"/>
  <c r="O5591" i="1" s="1"/>
  <c r="O5592" i="1" a="1"/>
  <c r="O5592" i="1" s="1"/>
  <c r="O5593" i="1" a="1"/>
  <c r="O5593" i="1" s="1"/>
  <c r="O5594" i="1" a="1"/>
  <c r="O5594" i="1" s="1"/>
  <c r="O5595" i="1" a="1"/>
  <c r="O5595" i="1" s="1"/>
  <c r="O5596" i="1" a="1"/>
  <c r="O5596" i="1" s="1"/>
  <c r="O5597" i="1" a="1"/>
  <c r="O5597" i="1" s="1"/>
  <c r="O5598" i="1" a="1"/>
  <c r="O5598" i="1" s="1"/>
  <c r="O5599" i="1" a="1"/>
  <c r="O5599" i="1" s="1"/>
  <c r="O5600" i="1" a="1"/>
  <c r="O5600" i="1" s="1"/>
  <c r="O5601" i="1" a="1"/>
  <c r="O5601" i="1" s="1"/>
  <c r="O5602" i="1" a="1"/>
  <c r="O5602" i="1" s="1"/>
  <c r="O5603" i="1" a="1"/>
  <c r="O5603" i="1" s="1"/>
  <c r="O5604" i="1" a="1"/>
  <c r="O5604" i="1" s="1"/>
  <c r="O5605" i="1" a="1"/>
  <c r="O5605" i="1" s="1"/>
  <c r="O5606" i="1" a="1"/>
  <c r="O5606" i="1" s="1"/>
  <c r="O5607" i="1" a="1"/>
  <c r="O5607" i="1" s="1"/>
  <c r="O5608" i="1" a="1"/>
  <c r="O5608" i="1" s="1"/>
  <c r="O5609" i="1" a="1"/>
  <c r="O5609" i="1" s="1"/>
  <c r="O5610" i="1" a="1"/>
  <c r="O5610" i="1" s="1"/>
  <c r="O5611" i="1" a="1"/>
  <c r="O5611" i="1" s="1"/>
  <c r="O5612" i="1" a="1"/>
  <c r="O5612" i="1" s="1"/>
  <c r="O5613" i="1" a="1"/>
  <c r="O5613" i="1" s="1"/>
  <c r="O5614" i="1" a="1"/>
  <c r="O5614" i="1" s="1"/>
  <c r="O5615" i="1" a="1"/>
  <c r="O5615" i="1" s="1"/>
  <c r="O5616" i="1" a="1"/>
  <c r="O5616" i="1" s="1"/>
  <c r="O5617" i="1" a="1"/>
  <c r="O5617" i="1" s="1"/>
  <c r="O5618" i="1" a="1"/>
  <c r="O5618" i="1" s="1"/>
  <c r="O5619" i="1" a="1"/>
  <c r="O5619" i="1" s="1"/>
  <c r="O5620" i="1" a="1"/>
  <c r="O5620" i="1" s="1"/>
  <c r="O5621" i="1" a="1"/>
  <c r="O5621" i="1" s="1"/>
  <c r="O5622" i="1" a="1"/>
  <c r="O5622" i="1" s="1"/>
  <c r="O5623" i="1" a="1"/>
  <c r="O5623" i="1" s="1"/>
  <c r="O5624" i="1" a="1"/>
  <c r="O5624" i="1" s="1"/>
  <c r="O5625" i="1" a="1"/>
  <c r="O5625" i="1" s="1"/>
  <c r="O5626" i="1" a="1"/>
  <c r="O5626" i="1" s="1"/>
  <c r="O5627" i="1" a="1"/>
  <c r="O5627" i="1" s="1"/>
  <c r="O5628" i="1" a="1"/>
  <c r="O5628" i="1" s="1"/>
  <c r="O5629" i="1" a="1"/>
  <c r="O5629" i="1" s="1"/>
  <c r="O5630" i="1" a="1"/>
  <c r="O5630" i="1" s="1"/>
  <c r="O5631" i="1" a="1"/>
  <c r="O5631" i="1" s="1"/>
  <c r="O5632" i="1" a="1"/>
  <c r="O5632" i="1" s="1"/>
  <c r="O5633" i="1" a="1"/>
  <c r="O5633" i="1" s="1"/>
  <c r="O5634" i="1" a="1"/>
  <c r="O5634" i="1" s="1"/>
  <c r="O5635" i="1" a="1"/>
  <c r="O5635" i="1" s="1"/>
  <c r="O5636" i="1" a="1"/>
  <c r="O5636" i="1" s="1"/>
  <c r="O5637" i="1" a="1"/>
  <c r="O5637" i="1" s="1"/>
  <c r="O5638" i="1" a="1"/>
  <c r="O5638" i="1" s="1"/>
  <c r="O5639" i="1" a="1"/>
  <c r="O5639" i="1" s="1"/>
  <c r="O5640" i="1" a="1"/>
  <c r="O5640" i="1" s="1"/>
  <c r="O5641" i="1" a="1"/>
  <c r="O5641" i="1" s="1"/>
  <c r="O5642" i="1" a="1"/>
  <c r="O5642" i="1" s="1"/>
  <c r="O5643" i="1" a="1"/>
  <c r="O5643" i="1" s="1"/>
  <c r="O5644" i="1" a="1"/>
  <c r="O5644" i="1" s="1"/>
  <c r="O5645" i="1" a="1"/>
  <c r="O5645" i="1" s="1"/>
  <c r="O5646" i="1" a="1"/>
  <c r="O5646" i="1" s="1"/>
  <c r="O5647" i="1" a="1"/>
  <c r="O5647" i="1" s="1"/>
  <c r="O5648" i="1" a="1"/>
  <c r="O5648" i="1" s="1"/>
  <c r="O5649" i="1" a="1"/>
  <c r="O5649" i="1" s="1"/>
  <c r="O5650" i="1" a="1"/>
  <c r="O5650" i="1" s="1"/>
  <c r="O5651" i="1" a="1"/>
  <c r="O5651" i="1" s="1"/>
  <c r="O5652" i="1" a="1"/>
  <c r="O5652" i="1" s="1"/>
  <c r="O5653" i="1" a="1"/>
  <c r="O5653" i="1" s="1"/>
  <c r="O5654" i="1" a="1"/>
  <c r="O5654" i="1" s="1"/>
  <c r="O5655" i="1" a="1"/>
  <c r="O5655" i="1" s="1"/>
  <c r="O5656" i="1" a="1"/>
  <c r="O5656" i="1" s="1"/>
  <c r="O5657" i="1" a="1"/>
  <c r="O5657" i="1" s="1"/>
  <c r="O5658" i="1" a="1"/>
  <c r="O5658" i="1" s="1"/>
  <c r="O5659" i="1" a="1"/>
  <c r="O5659" i="1" s="1"/>
  <c r="O5660" i="1" a="1"/>
  <c r="O5660" i="1" s="1"/>
  <c r="O5661" i="1" a="1"/>
  <c r="O5661" i="1" s="1"/>
  <c r="O5662" i="1" a="1"/>
  <c r="O5662" i="1" s="1"/>
  <c r="O5663" i="1" a="1"/>
  <c r="O5663" i="1" s="1"/>
  <c r="O5664" i="1" a="1"/>
  <c r="O5664" i="1" s="1"/>
  <c r="O5665" i="1" a="1"/>
  <c r="O5665" i="1" s="1"/>
  <c r="O5666" i="1" a="1"/>
  <c r="O5666" i="1" s="1"/>
  <c r="O5667" i="1" a="1"/>
  <c r="O5667" i="1" s="1"/>
  <c r="O5668" i="1" a="1"/>
  <c r="O5668" i="1" s="1"/>
  <c r="O5669" i="1" a="1"/>
  <c r="O5669" i="1" s="1"/>
  <c r="O5670" i="1" a="1"/>
  <c r="O5670" i="1" s="1"/>
  <c r="O5671" i="1" a="1"/>
  <c r="O5671" i="1" s="1"/>
  <c r="O5672" i="1" a="1"/>
  <c r="O5672" i="1" s="1"/>
  <c r="O5673" i="1" a="1"/>
  <c r="O5673" i="1" s="1"/>
  <c r="O5674" i="1" a="1"/>
  <c r="O5674" i="1" s="1"/>
  <c r="O5675" i="1" a="1"/>
  <c r="O5675" i="1" s="1"/>
  <c r="O5676" i="1" a="1"/>
  <c r="O5676" i="1" s="1"/>
  <c r="O5677" i="1" a="1"/>
  <c r="O5677" i="1" s="1"/>
  <c r="O5678" i="1" a="1"/>
  <c r="O5678" i="1" s="1"/>
  <c r="O5679" i="1" a="1"/>
  <c r="O5679" i="1" s="1"/>
  <c r="O5680" i="1" a="1"/>
  <c r="O5680" i="1" s="1"/>
  <c r="O5681" i="1" a="1"/>
  <c r="O5681" i="1" s="1"/>
  <c r="O5682" i="1" a="1"/>
  <c r="O5682" i="1" s="1"/>
  <c r="O5683" i="1" a="1"/>
  <c r="O5683" i="1" s="1"/>
  <c r="O5684" i="1" a="1"/>
  <c r="O5684" i="1" s="1"/>
  <c r="O5685" i="1" a="1"/>
  <c r="O5685" i="1" s="1"/>
  <c r="O5686" i="1" a="1"/>
  <c r="O5686" i="1" s="1"/>
  <c r="O5687" i="1" a="1"/>
  <c r="O5687" i="1" s="1"/>
  <c r="O5688" i="1" a="1"/>
  <c r="O5688" i="1" s="1"/>
  <c r="O5689" i="1" a="1"/>
  <c r="O5689" i="1" s="1"/>
  <c r="O5690" i="1" a="1"/>
  <c r="O5690" i="1" s="1"/>
  <c r="O5691" i="1" a="1"/>
  <c r="O5691" i="1" s="1"/>
  <c r="O5692" i="1" a="1"/>
  <c r="O5692" i="1" s="1"/>
  <c r="O5693" i="1" a="1"/>
  <c r="O5693" i="1" s="1"/>
  <c r="O5694" i="1" a="1"/>
  <c r="O5694" i="1" s="1"/>
  <c r="O5695" i="1" a="1"/>
  <c r="O5695" i="1" s="1"/>
  <c r="O5696" i="1" a="1"/>
  <c r="O5696" i="1" s="1"/>
  <c r="O5697" i="1" a="1"/>
  <c r="O5697" i="1" s="1"/>
  <c r="O5698" i="1" a="1"/>
  <c r="O5698" i="1" s="1"/>
  <c r="O5699" i="1" a="1"/>
  <c r="O5699" i="1" s="1"/>
  <c r="O5700" i="1" a="1"/>
  <c r="O5700" i="1" s="1"/>
  <c r="O5701" i="1" a="1"/>
  <c r="O5701" i="1" s="1"/>
  <c r="O5702" i="1" a="1"/>
  <c r="O5702" i="1" s="1"/>
  <c r="O5703" i="1" a="1"/>
  <c r="O5703" i="1" s="1"/>
  <c r="O5704" i="1" a="1"/>
  <c r="O5704" i="1" s="1"/>
  <c r="O5705" i="1" a="1"/>
  <c r="O5705" i="1" s="1"/>
  <c r="O5706" i="1" a="1"/>
  <c r="O5706" i="1" s="1"/>
  <c r="O5707" i="1" a="1"/>
  <c r="O5707" i="1" s="1"/>
  <c r="O5708" i="1" a="1"/>
  <c r="O5708" i="1" s="1"/>
  <c r="O5709" i="1" a="1"/>
  <c r="O5709" i="1" s="1"/>
  <c r="O5710" i="1" a="1"/>
  <c r="O5710" i="1" s="1"/>
  <c r="O5711" i="1" a="1"/>
  <c r="O5711" i="1" s="1"/>
  <c r="O5712" i="1" a="1"/>
  <c r="O5712" i="1" s="1"/>
  <c r="O5713" i="1" a="1"/>
  <c r="O5713" i="1" s="1"/>
  <c r="O5714" i="1" a="1"/>
  <c r="O5714" i="1" s="1"/>
  <c r="O5715" i="1" a="1"/>
  <c r="O5715" i="1" s="1"/>
  <c r="O5716" i="1" a="1"/>
  <c r="O5716" i="1" s="1"/>
  <c r="O5717" i="1" a="1"/>
  <c r="O5717" i="1" s="1"/>
  <c r="O5718" i="1" a="1"/>
  <c r="O5718" i="1" s="1"/>
  <c r="O5719" i="1" a="1"/>
  <c r="O5719" i="1" s="1"/>
  <c r="O5720" i="1" a="1"/>
  <c r="O5720" i="1" s="1"/>
  <c r="O5721" i="1" a="1"/>
  <c r="O5721" i="1" s="1"/>
  <c r="O5722" i="1" a="1"/>
  <c r="O5722" i="1" s="1"/>
  <c r="O5723" i="1" a="1"/>
  <c r="O5723" i="1" s="1"/>
  <c r="O5724" i="1" a="1"/>
  <c r="O5724" i="1" s="1"/>
  <c r="O5725" i="1" a="1"/>
  <c r="O5725" i="1" s="1"/>
  <c r="O5726" i="1" a="1"/>
  <c r="O5726" i="1" s="1"/>
  <c r="O5727" i="1" a="1"/>
  <c r="O5727" i="1" s="1"/>
  <c r="O5728" i="1" a="1"/>
  <c r="O5728" i="1" s="1"/>
  <c r="O5729" i="1" a="1"/>
  <c r="O5729" i="1" s="1"/>
  <c r="O5730" i="1" a="1"/>
  <c r="O5730" i="1" s="1"/>
  <c r="O5731" i="1" a="1"/>
  <c r="O5731" i="1" s="1"/>
  <c r="O5732" i="1" a="1"/>
  <c r="O5732" i="1" s="1"/>
  <c r="O5733" i="1" a="1"/>
  <c r="O5733" i="1" s="1"/>
  <c r="O5734" i="1" a="1"/>
  <c r="O5734" i="1" s="1"/>
  <c r="O5735" i="1" a="1"/>
  <c r="O5735" i="1" s="1"/>
  <c r="O5736" i="1" a="1"/>
  <c r="O5736" i="1" s="1"/>
  <c r="O5737" i="1" a="1"/>
  <c r="O5737" i="1" s="1"/>
  <c r="O5738" i="1" a="1"/>
  <c r="O5738" i="1" s="1"/>
  <c r="O5739" i="1" a="1"/>
  <c r="O5739" i="1" s="1"/>
  <c r="O5740" i="1" a="1"/>
  <c r="O5740" i="1" s="1"/>
  <c r="O5741" i="1" a="1"/>
  <c r="O5741" i="1" s="1"/>
  <c r="O5742" i="1" a="1"/>
  <c r="O5742" i="1" s="1"/>
  <c r="O5743" i="1" a="1"/>
  <c r="O5743" i="1" s="1"/>
  <c r="O5744" i="1" a="1"/>
  <c r="O5744" i="1" s="1"/>
  <c r="O5745" i="1" a="1"/>
  <c r="O5745" i="1" s="1"/>
  <c r="O5746" i="1" a="1"/>
  <c r="O5746" i="1" s="1"/>
  <c r="O5747" i="1" a="1"/>
  <c r="O5747" i="1" s="1"/>
  <c r="O5748" i="1" a="1"/>
  <c r="O5748" i="1" s="1"/>
  <c r="O5749" i="1" a="1"/>
  <c r="O5749" i="1" s="1"/>
  <c r="O5750" i="1" a="1"/>
  <c r="O5750" i="1" s="1"/>
  <c r="O5751" i="1" a="1"/>
  <c r="O5751" i="1" s="1"/>
  <c r="O5752" i="1" a="1"/>
  <c r="O5752" i="1" s="1"/>
  <c r="B13" i="2" l="1"/>
  <c r="B14" i="2"/>
  <c r="B12"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<sst xmlns="http://schemas.openxmlformats.org/spreadsheetml/2006/main" count="75837" uniqueCount="28648">
  <si>
    <t>show_id</t>
  </si>
  <si>
    <t>type</t>
  </si>
  <si>
    <t>title</t>
  </si>
  <si>
    <t>director</t>
  </si>
  <si>
    <t>cast</t>
  </si>
  <si>
    <t>country</t>
  </si>
  <si>
    <t>date_added</t>
  </si>
  <si>
    <t>release_year</t>
  </si>
  <si>
    <t>rating</t>
  </si>
  <si>
    <t>duration</t>
  </si>
  <si>
    <t>listed_in_1</t>
  </si>
  <si>
    <t>listed_in_2</t>
  </si>
  <si>
    <t>listed_in_3</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</si>
  <si>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</si>
  <si>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</si>
  <si>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</si>
  <si>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</si>
  <si>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</si>
  <si>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</si>
  <si>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</si>
  <si>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</si>
  <si>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</si>
  <si>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</si>
  <si>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</si>
  <si>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TV Show</t>
  </si>
  <si>
    <t>South Africa</t>
  </si>
  <si>
    <t>September 24, 2021</t>
  </si>
  <si>
    <t>TV-MA</t>
  </si>
  <si>
    <t>2 Seasons</t>
  </si>
  <si>
    <t>International TV Shows</t>
  </si>
  <si>
    <t xml:space="preserve"> TV Dramas</t>
  </si>
  <si>
    <t xml:space="preserve"> TV Mysteries</t>
  </si>
  <si>
    <t>Julien Leclercq</t>
  </si>
  <si>
    <t>1 Season</t>
  </si>
  <si>
    <t>Crime TV Shows</t>
  </si>
  <si>
    <t xml:space="preserve"> International TV Shows</t>
  </si>
  <si>
    <t xml:space="preserve"> TV Action &amp; Adventure</t>
  </si>
  <si>
    <t>Docuseries</t>
  </si>
  <si>
    <t xml:space="preserve"> Reality TV</t>
  </si>
  <si>
    <t>India</t>
  </si>
  <si>
    <t xml:space="preserve"> Romantic TV Shows</t>
  </si>
  <si>
    <t xml:space="preserve"> TV Comedies</t>
  </si>
  <si>
    <t>Mike Flanagan</t>
  </si>
  <si>
    <t>TV Dramas</t>
  </si>
  <si>
    <t xml:space="preserve"> TV Horror</t>
  </si>
  <si>
    <t>PG</t>
  </si>
  <si>
    <t>91 min</t>
  </si>
  <si>
    <t>Children &amp; Family Movies</t>
  </si>
  <si>
    <t>s8</t>
  </si>
  <si>
    <t>Sankofa</t>
  </si>
  <si>
    <t>Haile Gerima</t>
  </si>
  <si>
    <t>Kofi Ghanaba, Oyafunmike Ogunlano, Alexandra Duah, Nick Medley, Mutabaruka, Afemo Omilami, Reggie Carter, Mzuri</t>
  </si>
  <si>
    <t>125 min</t>
  </si>
  <si>
    <t>Dramas</t>
  </si>
  <si>
    <t xml:space="preserve"> Independent Movies</t>
  </si>
  <si>
    <t xml:space="preserve">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</si>
  <si>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</si>
  <si>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</si>
  <si>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</si>
  <si>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</si>
  <si>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</si>
  <si>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</si>
  <si>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</si>
  <si>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</si>
  <si>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</si>
  <si>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</si>
  <si>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</si>
  <si>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</si>
  <si>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</si>
  <si>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</si>
  <si>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</si>
  <si>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t>
  </si>
  <si>
    <t xml:space="preserve"> Dramas</t>
  </si>
  <si>
    <t>A woman adjusting to life after a loss contends with a feisty bird that's taken over her garden â€” and a husband who's struggling to find a way forward.</t>
  </si>
  <si>
    <t xml:space="preserve"> Docuseries</t>
  </si>
  <si>
    <t>September 23, 2021</t>
  </si>
  <si>
    <t>s13</t>
  </si>
  <si>
    <t>Je Suis Karl</t>
  </si>
  <si>
    <t>Christian Schwochow</t>
  </si>
  <si>
    <t>Luna Wedler, Jannis NiewÃ¶hner, Milan Peschel, Edin HasanoviÄ‡, Anna FialovÃ¡, Marlon Boess, Victor Boccard, Fleur Geffrier, Aziz Dyab, MÃ©lanie FouchÃ©, Elizaveta MaximovÃ¡</t>
  </si>
  <si>
    <t>Germany</t>
  </si>
  <si>
    <t>127 min</t>
  </si>
  <si>
    <t>After most of her family is murdered in a terrorist bombing, a young woman is unknowingly lured into joining the very group that killed them.</t>
  </si>
  <si>
    <t>Bruno Garotti</t>
  </si>
  <si>
    <t>TV-PG</t>
  </si>
  <si>
    <t xml:space="preserve"> Comedies</t>
  </si>
  <si>
    <t xml:space="preserve"> Crime TV Shows</t>
  </si>
  <si>
    <t>4 Seasons</t>
  </si>
  <si>
    <t>TV Comedies</t>
  </si>
  <si>
    <t>67 min</t>
  </si>
  <si>
    <t>Mexico</t>
  </si>
  <si>
    <t xml:space="preserve"> Spanish-Language TV Shows</t>
  </si>
  <si>
    <t>94 min</t>
  </si>
  <si>
    <t>Thrillers</t>
  </si>
  <si>
    <t>Olivier Megaton</t>
  </si>
  <si>
    <t>Turkey</t>
  </si>
  <si>
    <t>5 Seasons</t>
  </si>
  <si>
    <t>September 21, 2021</t>
  </si>
  <si>
    <t>161 min</t>
  </si>
  <si>
    <t>Alex Woo</t>
  </si>
  <si>
    <t>TV-Y</t>
  </si>
  <si>
    <t>61 min</t>
  </si>
  <si>
    <t>s25</t>
  </si>
  <si>
    <t>Jeans</t>
  </si>
  <si>
    <t>S. Shankar</t>
  </si>
  <si>
    <t>Prashanth, Aishwarya Rai Bachchan, Sri Lakshmi, Nassar</t>
  </si>
  <si>
    <t>166 min</t>
  </si>
  <si>
    <t xml:space="preserve"> Romantic Movies</t>
  </si>
  <si>
    <t>When the father of the man she loves insists that his twin sons marry twin sisters, a woman creates an alter ego that might be a bit too convincing.</t>
  </si>
  <si>
    <t>Australia</t>
  </si>
  <si>
    <t>Rajiv Menon</t>
  </si>
  <si>
    <t>147 min</t>
  </si>
  <si>
    <t xml:space="preserve"> Music &amp; Musicals</t>
  </si>
  <si>
    <t>s28</t>
  </si>
  <si>
    <t>Grown Ups</t>
  </si>
  <si>
    <t>Dennis Dugan</t>
  </si>
  <si>
    <t>Adam Sandler, Kevin James, Chris Rock, David Spade, Rob Schneider, Salma Hayek, Maria Bello, Maya Rudolph, Colin Quinn, Tim Meadows, Joyce Van Patten</t>
  </si>
  <si>
    <t>September 20, 2021</t>
  </si>
  <si>
    <t>103 min</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</si>
  <si>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</si>
  <si>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</si>
  <si>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</si>
  <si>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</si>
  <si>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</si>
  <si>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</si>
  <si>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</si>
  <si>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t>
  </si>
  <si>
    <t xml:space="preserve">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</si>
  <si>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</si>
  <si>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</si>
  <si>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</si>
  <si>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</si>
  <si>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</si>
  <si>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106 min</t>
  </si>
  <si>
    <t>Blackmailed by his company's CEO, a low-level employee finds himself forced to spy on the boss's rival and former mentor.</t>
  </si>
  <si>
    <t>Ashwiny Iyer Tiwari</t>
  </si>
  <si>
    <t>111 min</t>
  </si>
  <si>
    <t>3 Seasons</t>
  </si>
  <si>
    <t xml:space="preserve"> TV Thrillers</t>
  </si>
  <si>
    <t>TV-Y7</t>
  </si>
  <si>
    <t>Kids' TV</t>
  </si>
  <si>
    <t>110 min</t>
  </si>
  <si>
    <t xml:space="preserve"> Thrillers</t>
  </si>
  <si>
    <t>105 min</t>
  </si>
  <si>
    <t>Action &amp; Adventure</t>
  </si>
  <si>
    <t>Finland</t>
  </si>
  <si>
    <t>September 16, 2021</t>
  </si>
  <si>
    <t>s39</t>
  </si>
  <si>
    <t>Birth of the Dragon</t>
  </si>
  <si>
    <t>George Nolfi</t>
  </si>
  <si>
    <t>Billy Magnussen, Ron Yuan, Qu Jingjing, Terry Chen, Vanness Wu, Jin Xing, Philip Ng, Xia Yu, Yu Xia</t>
  </si>
  <si>
    <t>China</t>
  </si>
  <si>
    <t>96 min</t>
  </si>
  <si>
    <t>A young Bruce Lee angers kung fu traditionalists by teaching outsiders, leading to a showdown with a Shaolin master in this film based on real events.</t>
  </si>
  <si>
    <t>Vatsal Dubey, Julie Tejwani, Rupa Bhimani, Jigna Bhardwaj, Rajesh Kava, Mousam, Swapnil</t>
  </si>
  <si>
    <t xml:space="preserve"> TV Sci-Fi &amp; Fantasy</t>
  </si>
  <si>
    <t>s42</t>
  </si>
  <si>
    <t>Jaws</t>
  </si>
  <si>
    <t>Steven Spielberg</t>
  </si>
  <si>
    <t>Roy Scheider, Robert Shaw, Richard Dreyfuss, Lorraine Gary, Murray Hamilton, Carl Gottlieb, Jeffrey Kramer, Susan Backlinie, Jonathan Filley, Ted Grossman</t>
  </si>
  <si>
    <t>124 min</t>
  </si>
  <si>
    <t xml:space="preserve"> Classic Movies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</si>
  <si>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</si>
  <si>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</si>
  <si>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</si>
  <si>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</si>
  <si>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</si>
  <si>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</si>
  <si>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 xml:space="preserve"> Horror Movies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</si>
  <si>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</si>
  <si>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</si>
  <si>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</si>
  <si>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</si>
  <si>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</si>
  <si>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</si>
  <si>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</si>
  <si>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</si>
  <si>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</si>
  <si>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</si>
  <si>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</si>
  <si>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</si>
  <si>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23 min</t>
  </si>
  <si>
    <t>s47</t>
  </si>
  <si>
    <t>Safe House</t>
  </si>
  <si>
    <t>Daniel Espinosa</t>
  </si>
  <si>
    <t>Denzel Washington, Ryan Reynolds, Vera Farmiga, Brendan Gleeson, Sam Shepard, RubÃ©n Blades, Nora Arnezeder, Robert Patrick, Liam Cunningham, Joel Kinnaman</t>
  </si>
  <si>
    <t>R</t>
  </si>
  <si>
    <t>115 min</t>
  </si>
  <si>
    <t>Young CIA operative Matt Weston must get a dangerous criminal out of an agency safe house that's come under attack and get him to a securer location.</t>
  </si>
  <si>
    <t>Bunmi Ajakaiye</t>
  </si>
  <si>
    <t>s49</t>
  </si>
  <si>
    <t>Training Day</t>
  </si>
  <si>
    <t>Antoine Fuqua</t>
  </si>
  <si>
    <t>Denzel Washington, Ethan Hawke, Scott Glenn, Tom Berenger, Harris Yulin, Raymond J. Barry, Cliff Curtis, Dr. Dre, Snoop Dogg, Macy Gray, Eva Mendes</t>
  </si>
  <si>
    <t>122 min</t>
  </si>
  <si>
    <t>A rookie cop with one day to prove himself to a veteran LAPD narcotics officer receives a crash course in his mentor's questionable brand of justice.</t>
  </si>
  <si>
    <t>Nigeria</t>
  </si>
  <si>
    <t>September 15, 2021</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</si>
  <si>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</si>
  <si>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</si>
  <si>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</si>
  <si>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</si>
  <si>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</si>
  <si>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</si>
  <si>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 xml:space="preserve"> Anime Features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</si>
  <si>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</si>
  <si>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</si>
  <si>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</si>
  <si>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</si>
  <si>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</si>
  <si>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</si>
  <si>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</si>
  <si>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</si>
  <si>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</si>
  <si>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</si>
  <si>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</si>
  <si>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</si>
  <si>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</si>
  <si>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</si>
  <si>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</si>
  <si>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</si>
  <si>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</si>
  <si>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</si>
  <si>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</si>
  <si>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</si>
  <si>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</si>
  <si>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</si>
  <si>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</si>
  <si>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</si>
  <si>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</si>
  <si>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</si>
  <si>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</si>
  <si>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</si>
  <si>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</si>
  <si>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</si>
  <si>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</si>
  <si>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</si>
  <si>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</si>
  <si>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</si>
  <si>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</si>
  <si>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</si>
  <si>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</si>
  <si>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</si>
  <si>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</si>
  <si>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</si>
  <si>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</si>
  <si>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</si>
  <si>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</si>
  <si>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</si>
  <si>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</si>
  <si>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</si>
  <si>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</si>
  <si>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</si>
  <si>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</si>
  <si>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</si>
  <si>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</si>
  <si>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</si>
  <si>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</si>
  <si>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</si>
  <si>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</si>
  <si>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</si>
  <si>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</si>
  <si>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</si>
  <si>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</si>
  <si>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TV-G</t>
  </si>
  <si>
    <t>113 min</t>
  </si>
  <si>
    <t xml:space="preserve"> Sports Movies</t>
  </si>
  <si>
    <t>September 14, 2021</t>
  </si>
  <si>
    <t>13 min</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</si>
  <si>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</si>
  <si>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</si>
  <si>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</si>
  <si>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</si>
  <si>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</si>
  <si>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</si>
  <si>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Ben Simms</t>
  </si>
  <si>
    <t>Anime Series</t>
  </si>
  <si>
    <t>48 min</t>
  </si>
  <si>
    <t>145 min</t>
  </si>
  <si>
    <t>September 10, 2021</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</si>
  <si>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</si>
  <si>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</si>
  <si>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</si>
  <si>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</si>
  <si>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</si>
  <si>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Jo Koy</t>
  </si>
  <si>
    <t>s85</t>
  </si>
  <si>
    <t>Omo Ghetto: the Saga</t>
  </si>
  <si>
    <t>JJC Skillz</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</si>
  <si>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</si>
  <si>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</si>
  <si>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 xml:space="preserve"> Kids' TV</t>
  </si>
  <si>
    <t>Thomas Sieben</t>
  </si>
  <si>
    <t>87 min</t>
  </si>
  <si>
    <t>International Movies</t>
  </si>
  <si>
    <t xml:space="preserve"> Korean TV Shows</t>
  </si>
  <si>
    <t>September 9, 2021</t>
  </si>
  <si>
    <t>s91</t>
  </si>
  <si>
    <t>Paradise Hills</t>
  </si>
  <si>
    <t>Alice Waddington</t>
  </si>
  <si>
    <t>Emma Roberts, Danielle Macdonald, Awkwafina, Eiza GonzÃ¡lez, Milla Jovovich, Jeremy Irvine, Arnaud Valois, Daniel Horvath</t>
  </si>
  <si>
    <t>Spain</t>
  </si>
  <si>
    <t>Sci-Fi &amp; Fantasy</t>
  </si>
  <si>
    <t>Uma wakes up in a lush tropical facility designed to turn willful girls into perfect ladies. Thatâ€™s bad enough, but its real purpose is even worse.</t>
  </si>
  <si>
    <t>s92</t>
  </si>
  <si>
    <t>The Women and the Murderer</t>
  </si>
  <si>
    <t>Mona Achache</t>
  </si>
  <si>
    <t>France</t>
  </si>
  <si>
    <t>92 min</t>
  </si>
  <si>
    <t>This documentary traces the capture of serial killer Guy Georges through the tireless work of two women: a police chief and a victim's mother.</t>
  </si>
  <si>
    <t>Belgium</t>
  </si>
  <si>
    <t>September 8, 2021</t>
  </si>
  <si>
    <t>s95</t>
  </si>
  <si>
    <t>Show Dogs</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</si>
  <si>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</si>
  <si>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</si>
  <si>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</si>
  <si>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Michelle Buteau</t>
  </si>
  <si>
    <t>s97</t>
  </si>
  <si>
    <t>If I Leave Here Tomorrow: A Film About Lynyrd Skynyrd</t>
  </si>
  <si>
    <t>Stephen Kijak</t>
  </si>
  <si>
    <t>Ronnie Van Zandt, Gary Rossington, Allen Collins, Leon Wilkeson, Bob Burns, Billy Powell, Ed King, Artimus Pyle, Steve Gaines, Johnny Van Zant</t>
  </si>
  <si>
    <t>September 7, 2021</t>
  </si>
  <si>
    <t>Using interviews and archival footage, this documentary charts the story of the legendary Southern rockers with a focus on front man Ronnie Van Zant.</t>
  </si>
  <si>
    <t>s102</t>
  </si>
  <si>
    <t>Untold: Breaking Point</t>
  </si>
  <si>
    <t>Chapman Way</t>
  </si>
  <si>
    <t>80 min</t>
  </si>
  <si>
    <t>Under pressure to continue a winning tradition in American tennis, Mardy Fish faced mental health challenges that changed his life on and off the court.</t>
  </si>
  <si>
    <t xml:space="preserve"> Science &amp; Nature TV</t>
  </si>
  <si>
    <t>117 min</t>
  </si>
  <si>
    <t>South Korea</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</si>
  <si>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</si>
  <si>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</si>
  <si>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</si>
  <si>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</si>
  <si>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</si>
  <si>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</si>
  <si>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</si>
  <si>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s108</t>
  </si>
  <si>
    <t>A Champion Heart</t>
  </si>
  <si>
    <t>David de Vos</t>
  </si>
  <si>
    <t>Mandy Grace, David de Vos, Donna Rusch, Devan Key, Isabella Mancuso, Ariana Guido</t>
  </si>
  <si>
    <t>September 4, 2021</t>
  </si>
  <si>
    <t>G</t>
  </si>
  <si>
    <t>When a grieving teen must work off her debt to a ranch, she cares for a wounded horse that teaches her more about healing than she expected.</t>
  </si>
  <si>
    <t xml:space="preserve"> Teen TV Shows</t>
  </si>
  <si>
    <t>Sara Colangelo</t>
  </si>
  <si>
    <t>119 min</t>
  </si>
  <si>
    <t>Stephen Herek</t>
  </si>
  <si>
    <t>September 2, 2021</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</si>
  <si>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</si>
  <si>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</si>
  <si>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</si>
  <si>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</si>
  <si>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</si>
  <si>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</si>
  <si>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</si>
  <si>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</si>
  <si>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</si>
  <si>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</si>
  <si>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</si>
  <si>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</si>
  <si>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</si>
  <si>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</si>
  <si>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</si>
  <si>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</si>
  <si>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</si>
  <si>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</si>
  <si>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</si>
  <si>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</si>
  <si>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</si>
  <si>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</si>
  <si>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</si>
  <si>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</si>
  <si>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</si>
  <si>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</si>
  <si>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JP Habac</t>
  </si>
  <si>
    <t>s123</t>
  </si>
  <si>
    <t>In the Cut</t>
  </si>
  <si>
    <t>Meg Ryan, Mark Ruffalo, Jennifer Jason Leigh, Nick Damici, Sharrieff Pugh, Kevin Bacon, Yaani King Mondschein, Heather Litteer</t>
  </si>
  <si>
    <t>118 min</t>
  </si>
  <si>
    <t>After embarking on an affair with the cop probing the murder of a young woman, an insular schoolteacher suspects her lover was involved in the crime.</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</si>
  <si>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</si>
  <si>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</si>
  <si>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</si>
  <si>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</si>
  <si>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</si>
  <si>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</si>
  <si>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</si>
  <si>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</si>
  <si>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</si>
  <si>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September 1, 2021</t>
  </si>
  <si>
    <t>Teen Sam meets the boy of her dreams at a dance before returning to toil in her stepmother's diner. Can her lost cell phone bring them together?</t>
  </si>
  <si>
    <t>Gilles Paquet-Brenner</t>
  </si>
  <si>
    <t>s130</t>
  </si>
  <si>
    <t>An Unfinished Life</t>
  </si>
  <si>
    <t>Lasse HallstrÃ¶m</t>
  </si>
  <si>
    <t>Robert Redford, Jennifer Lopez, Morgan Freeman, Josh Lucas, Damian Lewis, Camryn Manheim, Becca Gardner, Lynda Boyd, Rob Hayter, P. Lynn Johnson</t>
  </si>
  <si>
    <t>108 min</t>
  </si>
  <si>
    <t>A grieving widow and her daughter move in with her estranged father-in-law in Wyoming, where time allows them to heal and forgive.</t>
  </si>
  <si>
    <t>63 min</t>
  </si>
  <si>
    <t>s132</t>
  </si>
  <si>
    <t>Blade Runner: The Final Cut</t>
  </si>
  <si>
    <t>Ridley Scott</t>
  </si>
  <si>
    <t>Harrison Ford, Rutger Hauer, Sean Young, Edward James Olmos, M. Emmet Walsh, Daryl Hannah, William Sanderson, Brion James, Joe Turkel, Joanna Cassidy, James Hong, Morgan Paull</t>
  </si>
  <si>
    <t xml:space="preserve"> Cult Movies</t>
  </si>
  <si>
    <t>In a smog-choked dystopian Los Angeles, blade runner Rick Deckard is called out of retirement to snuff a quartet of escaped "replicants."</t>
  </si>
  <si>
    <t>s134</t>
  </si>
  <si>
    <t>Chappie</t>
  </si>
  <si>
    <t>Neill Blomkamp</t>
  </si>
  <si>
    <t>Sharlto Copley, Hugh Jackman, Sigourney Weaver, Dev Patel, Ninja, Yo-Landi Visser, Jose Pablo Cantillo, Brandon Auret, Johnny Selema, Maurice Carpede</t>
  </si>
  <si>
    <t>121 min</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</si>
  <si>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</si>
  <si>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</si>
  <si>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</si>
  <si>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</si>
  <si>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</si>
  <si>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</si>
  <si>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</si>
  <si>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</si>
  <si>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</si>
  <si>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</si>
  <si>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</si>
  <si>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</si>
  <si>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</si>
  <si>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</si>
  <si>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</si>
  <si>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</si>
  <si>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</si>
  <si>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</si>
  <si>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</si>
  <si>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</si>
  <si>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</si>
  <si>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</si>
  <si>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</si>
  <si>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</si>
  <si>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</si>
  <si>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</si>
  <si>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</si>
  <si>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</si>
  <si>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</si>
  <si>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</si>
  <si>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</si>
  <si>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</si>
  <si>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</si>
  <si>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</si>
  <si>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</si>
  <si>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</si>
  <si>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</si>
  <si>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</si>
  <si>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</si>
  <si>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</si>
  <si>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</si>
  <si>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</si>
  <si>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</si>
  <si>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</si>
  <si>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</si>
  <si>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</si>
  <si>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</si>
  <si>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</si>
  <si>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</si>
  <si>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</si>
  <si>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</si>
  <si>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</si>
  <si>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</si>
  <si>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</si>
  <si>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</si>
  <si>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</si>
  <si>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</si>
  <si>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</si>
  <si>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</si>
  <si>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</si>
  <si>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</si>
  <si>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s146</t>
  </si>
  <si>
    <t>House Party 2</t>
  </si>
  <si>
    <t>George Jackson</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</si>
  <si>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</si>
  <si>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</si>
  <si>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</si>
  <si>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</si>
  <si>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</si>
  <si>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</si>
  <si>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</si>
  <si>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TV Shows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</si>
  <si>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</si>
  <si>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</si>
  <si>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</si>
  <si>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</si>
  <si>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</si>
  <si>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</si>
  <si>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</si>
  <si>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</si>
  <si>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</si>
  <si>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</si>
  <si>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</si>
  <si>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</si>
  <si>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t>
  </si>
  <si>
    <t>Jay Chou, Anne Suzuki, Edison Chen, Anthony Wong Chau-sang, Shawn Yue, Chapman To, Jordan Chan, Kenny Bee</t>
  </si>
  <si>
    <t>109 min</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</si>
  <si>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</si>
  <si>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</si>
  <si>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</si>
  <si>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</si>
  <si>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</si>
  <si>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</si>
  <si>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Russia</t>
  </si>
  <si>
    <t>s156</t>
  </si>
  <si>
    <t>Labyrinth</t>
  </si>
  <si>
    <t>Jim Henson</t>
  </si>
  <si>
    <t>David Bowie, Jennifer Connelly, Frank Oz, Kevin Clash, Anthony Asbury, Dave Goelz, Brian Henson, Ron Mueck, Karen Prell, Shari Weiser</t>
  </si>
  <si>
    <t>101 min</t>
  </si>
  <si>
    <t xml:space="preserve"> Children &amp; Family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</si>
  <si>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</si>
  <si>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</si>
  <si>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</si>
  <si>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</si>
  <si>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</si>
  <si>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</si>
  <si>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</si>
  <si>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</si>
  <si>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</si>
  <si>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</si>
  <si>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</si>
  <si>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</si>
  <si>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</si>
  <si>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</si>
  <si>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</si>
  <si>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</si>
  <si>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</si>
  <si>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</si>
  <si>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</si>
  <si>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</si>
  <si>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</si>
  <si>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</si>
  <si>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</si>
  <si>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s162</t>
  </si>
  <si>
    <t>Mars Attacks!</t>
  </si>
  <si>
    <t>Tim Burton</t>
  </si>
  <si>
    <t>Jack Nicholson, Glenn Close, Annette Bening, Pierce Brosnan, Danny DeVito, Martin Short, Sarah Jessica Parker, Michael J. Fox, Rod Steiger, Tom Jones, Lukas Haas, Natalie Portman</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</si>
  <si>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</si>
  <si>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</si>
  <si>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</si>
  <si>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</si>
  <si>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</si>
  <si>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</si>
  <si>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</si>
  <si>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</si>
  <si>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</si>
  <si>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</si>
  <si>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</si>
  <si>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</si>
  <si>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</si>
  <si>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</si>
  <si>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</si>
  <si>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</si>
  <si>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</si>
  <si>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</si>
  <si>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</si>
  <si>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</si>
  <si>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Italy</t>
  </si>
  <si>
    <t>229 min</t>
  </si>
  <si>
    <t>Director Sergio Leone's sprawling crime epic follows a group of Jewish mobsters who rise in the ranks of organized crime in 1920s New York City.</t>
  </si>
  <si>
    <t>s168</t>
  </si>
  <si>
    <t>Open Season 2</t>
  </si>
  <si>
    <t>Matthew O'Callaghan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</si>
  <si>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</si>
  <si>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</si>
  <si>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</si>
  <si>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</si>
  <si>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</si>
  <si>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t>
  </si>
  <si>
    <t>Chris Rock, Laurence Fishburne, David Hyde Pierce, Brandy Norwood, William Shatner, Ron Howard, Kid Rock, Ben Stein</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</si>
  <si>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</si>
  <si>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</si>
  <si>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</si>
  <si>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</si>
  <si>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</si>
  <si>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</si>
  <si>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</si>
  <si>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</si>
  <si>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</si>
  <si>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</si>
  <si>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</si>
  <si>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</si>
  <si>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</si>
  <si>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</si>
  <si>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</si>
  <si>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</si>
  <si>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 xml:space="preserve">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</si>
  <si>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</si>
  <si>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</si>
  <si>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</si>
  <si>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</si>
  <si>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</si>
  <si>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</si>
  <si>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s174</t>
  </si>
  <si>
    <t>Snervous Tyler Oakley</t>
  </si>
  <si>
    <t>Amy Rice</t>
  </si>
  <si>
    <t>Tyler Oakley</t>
  </si>
  <si>
    <t xml:space="preserve">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</si>
  <si>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</si>
  <si>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</si>
  <si>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</si>
  <si>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</si>
  <si>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</si>
  <si>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</si>
  <si>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</si>
  <si>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</si>
  <si>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</si>
  <si>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</si>
  <si>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</si>
  <si>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</si>
  <si>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</si>
  <si>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</si>
  <si>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</si>
  <si>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</si>
  <si>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</si>
  <si>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</si>
  <si>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</si>
  <si>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</si>
  <si>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During World War II, British forces launch an attack designed to take out the massive Nazi cannons that guard a critical sea channel.</t>
  </si>
  <si>
    <t>s179</t>
  </si>
  <si>
    <t>The Interview</t>
  </si>
  <si>
    <t>Evan Goldberg</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</si>
  <si>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</si>
  <si>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</si>
  <si>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</si>
  <si>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</si>
  <si>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</si>
  <si>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</si>
  <si>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</si>
  <si>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</si>
  <si>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Peter Segal</t>
  </si>
  <si>
    <t>107 min</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</si>
  <si>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</si>
  <si>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</si>
  <si>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</si>
  <si>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</si>
  <si>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</si>
  <si>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</si>
  <si>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</si>
  <si>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</si>
  <si>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</si>
  <si>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</si>
  <si>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</si>
  <si>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s189</t>
  </si>
  <si>
    <t>2 Alone in Paris</t>
  </si>
  <si>
    <t>Ramzy Bedia</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</si>
  <si>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</si>
  <si>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</si>
  <si>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</si>
  <si>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</si>
  <si>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</si>
  <si>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</si>
  <si>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</si>
  <si>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</si>
  <si>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</si>
  <si>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</si>
  <si>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</si>
  <si>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</si>
  <si>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</si>
  <si>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</si>
  <si>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</si>
  <si>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</si>
  <si>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</si>
  <si>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</si>
  <si>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Three broke friends pose as an underworld gang for extortion, but their plan takes on a life of its own when their phony company becomes famous.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</si>
  <si>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</si>
  <si>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</si>
  <si>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</si>
  <si>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</si>
  <si>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</si>
  <si>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Mark Waters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</si>
  <si>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</si>
  <si>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</si>
  <si>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</si>
  <si>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</si>
  <si>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</si>
  <si>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</si>
  <si>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</si>
  <si>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</si>
  <si>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</si>
  <si>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</si>
  <si>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</si>
  <si>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</si>
  <si>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</si>
  <si>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</si>
  <si>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</si>
  <si>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s202</t>
  </si>
  <si>
    <t>Kucch To Hai</t>
  </si>
  <si>
    <t>Anil V. Kumar</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</si>
  <si>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</si>
  <si>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</si>
  <si>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</si>
  <si>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</si>
  <si>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</si>
  <si>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</si>
  <si>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</si>
  <si>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</si>
  <si>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</si>
  <si>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</si>
  <si>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</si>
  <si>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</si>
  <si>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</si>
  <si>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</si>
  <si>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</si>
  <si>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</si>
  <si>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</si>
  <si>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</si>
  <si>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</si>
  <si>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</si>
  <si>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</si>
  <si>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</si>
  <si>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</si>
  <si>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</si>
  <si>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</si>
  <si>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</si>
  <si>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</si>
  <si>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</si>
  <si>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</si>
  <si>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</si>
  <si>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</si>
  <si>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</si>
  <si>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</si>
  <si>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</si>
  <si>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</si>
  <si>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</si>
  <si>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</si>
  <si>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</si>
  <si>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</si>
  <si>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</si>
  <si>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</si>
  <si>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</si>
  <si>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</si>
  <si>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</si>
  <si>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</si>
  <si>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</si>
  <si>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</si>
  <si>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</si>
  <si>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</si>
  <si>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</si>
  <si>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</si>
  <si>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</si>
  <si>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</si>
  <si>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</si>
  <si>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Ireland</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</si>
  <si>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</si>
  <si>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</si>
  <si>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</si>
  <si>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</si>
  <si>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</si>
  <si>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</si>
  <si>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</si>
  <si>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</si>
  <si>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</si>
  <si>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</si>
  <si>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</si>
  <si>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</si>
  <si>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</si>
  <si>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August 25, 2021</t>
  </si>
  <si>
    <t>Brad Anderson</t>
  </si>
  <si>
    <t>s228</t>
  </si>
  <si>
    <t>Really Love</t>
  </si>
  <si>
    <t>Angel Kristi Williams</t>
  </si>
  <si>
    <t>Kofi Siriboe, Yootha Wong-Loi-Sing, Michael Ealy, Uzo Aduba</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</si>
  <si>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</si>
  <si>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</si>
  <si>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</si>
  <si>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</si>
  <si>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</si>
  <si>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</si>
  <si>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</si>
  <si>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</si>
  <si>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</si>
  <si>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</si>
  <si>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A reporter visits her birthplace in Veracruz for a story about tribal culture, only to be kidnapped by locals who believe she's demonically possessed.</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</si>
  <si>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</si>
  <si>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</si>
  <si>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</si>
  <si>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</si>
  <si>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</si>
  <si>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s234</t>
  </si>
  <si>
    <t>Count Me In</t>
  </si>
  <si>
    <t>Mark Lo</t>
  </si>
  <si>
    <t>August 24, 2021</t>
  </si>
  <si>
    <t>This documentary features some of rock's greatest drummers as they come together in an inspiring rhythmic journey about the power of human connection.</t>
  </si>
  <si>
    <t>70 min</t>
  </si>
  <si>
    <t>84 min</t>
  </si>
  <si>
    <t>August 20, 2021</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</si>
  <si>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</si>
  <si>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</si>
  <si>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</si>
  <si>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</si>
  <si>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</si>
  <si>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August 19, 2021</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</si>
  <si>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</si>
  <si>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</si>
  <si>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</si>
  <si>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</si>
  <si>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</si>
  <si>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August 18, 2021</t>
  </si>
  <si>
    <t>s254</t>
  </si>
  <si>
    <t>Bombay</t>
  </si>
  <si>
    <t>Mani Ratnam</t>
  </si>
  <si>
    <t>Arvind Swamy, Manisha Koirala, Nasser, Raja Krishnamoorthy</t>
  </si>
  <si>
    <t>Years after they elope against their familyâ€™s wishes, a couple and their sons become caught in the throes of conflict in their city.</t>
  </si>
  <si>
    <t>140 min</t>
  </si>
  <si>
    <t>s260</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</si>
  <si>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</si>
  <si>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</si>
  <si>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</si>
  <si>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</si>
  <si>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Laura Brownson</t>
  </si>
  <si>
    <t>78 min</t>
  </si>
  <si>
    <t>August 16, 2021</t>
  </si>
  <si>
    <t>s265</t>
  </si>
  <si>
    <t>Walk of Shame</t>
  </si>
  <si>
    <t>Steve Brill</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</si>
  <si>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</si>
  <si>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</si>
  <si>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August 15, 2021</t>
  </si>
  <si>
    <t>s268</t>
  </si>
  <si>
    <t>The Piano</t>
  </si>
  <si>
    <t>Holly Hunter, Harvey Keitel, Sam Neill, Anna Paquin, Kerry Walker, Genevieve Lemon, Tungia Baker, Ian Mune</t>
  </si>
  <si>
    <t>New Zealand</t>
  </si>
  <si>
    <t>With her daughter and her beloved piano in tow, a mute Scottish woman arrives in New Zealand, where a gruff loner sets out to seduce her.</t>
  </si>
  <si>
    <t>Moses Inwang</t>
  </si>
  <si>
    <t>s271</t>
  </si>
  <si>
    <t>Beckett</t>
  </si>
  <si>
    <t>Ferdinando Cito Filomarino</t>
  </si>
  <si>
    <t>John David Washington, Boyd Holbrook, Alicia Vikander, Vicky Krieps, Lena Kitsopoulou, Panos Koronis, Maria Votti</t>
  </si>
  <si>
    <t>August 13, 2021</t>
  </si>
  <si>
    <t>An American tourist goes on the run in Greece after a tragic accident plunges him into a political conspiracy that makes him a target for assassination.</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</si>
  <si>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</si>
  <si>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</si>
  <si>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</si>
  <si>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</si>
  <si>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</si>
  <si>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7 Seasons</t>
  </si>
  <si>
    <t>s277</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</si>
  <si>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</si>
  <si>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</si>
  <si>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</si>
  <si>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</si>
  <si>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August 12, 2021</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</si>
  <si>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</si>
  <si>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</si>
  <si>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</si>
  <si>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</si>
  <si>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</si>
  <si>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</si>
  <si>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</si>
  <si>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</si>
  <si>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</si>
  <si>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</si>
  <si>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</si>
  <si>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</si>
  <si>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59 min</t>
  </si>
  <si>
    <t>In a world where humans and fearsome monsters live in an uneasy balance, young hunter Aiden fights to save his village from destruction by a dragon.</t>
  </si>
  <si>
    <t>August 11, 2021</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</si>
  <si>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</si>
  <si>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</si>
  <si>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</si>
  <si>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</si>
  <si>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</si>
  <si>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</si>
  <si>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</si>
  <si>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</si>
  <si>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</si>
  <si>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</si>
  <si>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</si>
  <si>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</si>
  <si>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</si>
  <si>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</si>
  <si>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</si>
  <si>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</si>
  <si>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</si>
  <si>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</si>
  <si>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</si>
  <si>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</si>
  <si>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</si>
  <si>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</si>
  <si>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</si>
  <si>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t>
  </si>
  <si>
    <t>Decades after World War II, a still-shattered soldier unexpectedly falls in love and sees a bizarre coincidence bring his past back into focus.</t>
  </si>
  <si>
    <t>August 10, 2021</t>
  </si>
  <si>
    <t>s291</t>
  </si>
  <si>
    <t>Untold: Malice at the Palace</t>
  </si>
  <si>
    <t>Floyd Russ</t>
  </si>
  <si>
    <t>Key figures from an infamous 2004 incident between players and fans at an NBA game in Michigan discuss the fight, its fallout and its lasting legacy.</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</si>
  <si>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</si>
  <si>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</si>
  <si>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</si>
  <si>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</si>
  <si>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</si>
  <si>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</si>
  <si>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</si>
  <si>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</si>
  <si>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</si>
  <si>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</si>
  <si>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</si>
  <si>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August 7, 2021</t>
  </si>
  <si>
    <t>139 min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</si>
  <si>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</si>
  <si>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</si>
  <si>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</si>
  <si>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</si>
  <si>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</si>
  <si>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Israel</t>
  </si>
  <si>
    <t>August 6, 2021</t>
  </si>
  <si>
    <t>TV Action &amp; Adventure</t>
  </si>
  <si>
    <t>s298</t>
  </si>
  <si>
    <t>Navarasa</t>
  </si>
  <si>
    <t>Bejoy Nambiar</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</si>
  <si>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</si>
  <si>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</si>
  <si>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</si>
  <si>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</si>
  <si>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</si>
  <si>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</si>
  <si>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</si>
  <si>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</si>
  <si>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</si>
  <si>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</si>
  <si>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</si>
  <si>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A single mother breeds locusts as high-protein food, but has trouble getting them to reproduce â€” until she finds they have a taste for blood.</t>
  </si>
  <si>
    <t>s301</t>
  </si>
  <si>
    <t>Vivo</t>
  </si>
  <si>
    <t>Kirk DeMicco</t>
  </si>
  <si>
    <t>Lin-Manuel Miranda, Ynairaly Simo, Zoe Saldana, Juan de Marcos, Brian Tyree Henry, Gloria Estefan, Michael Rooker, Nicole Byer</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</si>
  <si>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</si>
  <si>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</si>
  <si>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</si>
  <si>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</si>
  <si>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</si>
  <si>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</si>
  <si>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</si>
  <si>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</si>
  <si>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</si>
  <si>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</si>
  <si>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</si>
  <si>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</si>
  <si>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</si>
  <si>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</si>
  <si>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</si>
  <si>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</si>
  <si>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</si>
  <si>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</si>
  <si>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</si>
  <si>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</si>
  <si>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</si>
  <si>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</si>
  <si>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</si>
  <si>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</si>
  <si>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</si>
  <si>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</si>
  <si>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</si>
  <si>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</si>
  <si>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</si>
  <si>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</si>
  <si>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</si>
  <si>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</si>
  <si>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</si>
  <si>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</si>
  <si>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</si>
  <si>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</si>
  <si>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</si>
  <si>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</si>
  <si>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</si>
  <si>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</si>
  <si>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</si>
  <si>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</si>
  <si>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</si>
  <si>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</si>
  <si>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</si>
  <si>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s311</t>
  </si>
  <si>
    <t>Cocaine Cowboys: The Kings of Miami</t>
  </si>
  <si>
    <t>Billy Corben</t>
  </si>
  <si>
    <t>Two childhood friends go from high school dropouts to the most powerful drug kingpins in Miami in this true story of a crime saga that spanned decades.</t>
  </si>
  <si>
    <t>Taiwan</t>
  </si>
  <si>
    <t>August 3, 2021</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</si>
  <si>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</si>
  <si>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</si>
  <si>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</si>
  <si>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</si>
  <si>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</si>
  <si>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</si>
  <si>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</si>
  <si>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</si>
  <si>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</si>
  <si>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</si>
  <si>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</si>
  <si>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</si>
  <si>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</si>
  <si>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</si>
  <si>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</si>
  <si>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</si>
  <si>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</si>
  <si>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</si>
  <si>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</si>
  <si>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August 1, 2021</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</si>
  <si>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</si>
  <si>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</si>
  <si>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</si>
  <si>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</si>
  <si>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</si>
  <si>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</si>
  <si>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</si>
  <si>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</si>
  <si>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</si>
  <si>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</si>
  <si>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</si>
  <si>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</si>
  <si>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</si>
  <si>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</si>
  <si>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</si>
  <si>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</si>
  <si>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</si>
  <si>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</si>
  <si>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</si>
  <si>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</si>
  <si>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</si>
  <si>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</si>
  <si>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</si>
  <si>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</si>
  <si>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</si>
  <si>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</si>
  <si>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</si>
  <si>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</si>
  <si>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</si>
  <si>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</si>
  <si>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</si>
  <si>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</si>
  <si>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SkarsgÃ¥rd, LL Cool J, Aida Turturro, Cristos, Daniel Rey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</si>
  <si>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</si>
  <si>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</si>
  <si>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</si>
  <si>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</si>
  <si>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</si>
  <si>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</si>
  <si>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</si>
  <si>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</si>
  <si>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</si>
  <si>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</si>
  <si>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</si>
  <si>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</si>
  <si>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</si>
  <si>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</si>
  <si>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</si>
  <si>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</si>
  <si>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</si>
  <si>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</si>
  <si>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</si>
  <si>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</si>
  <si>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</si>
  <si>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s341</t>
  </si>
  <si>
    <t>Inception</t>
  </si>
  <si>
    <t>Christopher Nolan</t>
  </si>
  <si>
    <t>Leonardo DiCaprio, Joseph Gordon-Levitt, Elliot Page, Tom Hardy, Ken Watanabe, Dileep Rao, Cillian Murphy, Tom Berenger, Marion Cotillard, Pete Postlethwaite, Michael Caine, Lukas Haas</t>
  </si>
  <si>
    <t>148 min</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</si>
  <si>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</si>
  <si>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</si>
  <si>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</si>
  <si>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</si>
  <si>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</si>
  <si>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</si>
  <si>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</si>
  <si>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</si>
  <si>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</si>
  <si>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</si>
  <si>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</si>
  <si>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</si>
  <si>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</si>
  <si>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</si>
  <si>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</si>
  <si>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</si>
  <si>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</si>
  <si>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</si>
  <si>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</si>
  <si>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</si>
  <si>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</si>
  <si>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</si>
  <si>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</si>
  <si>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</si>
  <si>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</si>
  <si>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</si>
  <si>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</si>
  <si>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</si>
  <si>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</si>
  <si>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</si>
  <si>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</si>
  <si>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</si>
  <si>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</si>
  <si>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</si>
  <si>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</si>
  <si>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</si>
  <si>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</si>
  <si>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</si>
  <si>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</si>
  <si>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</si>
  <si>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</si>
  <si>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</si>
  <si>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</si>
  <si>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</si>
  <si>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</si>
  <si>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</si>
  <si>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</si>
  <si>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</si>
  <si>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</si>
  <si>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</si>
  <si>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</si>
  <si>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</si>
  <si>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</si>
  <si>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</si>
  <si>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</si>
  <si>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</si>
  <si>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</si>
  <si>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</si>
  <si>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</si>
  <si>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</si>
  <si>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</si>
  <si>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</si>
  <si>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</si>
  <si>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</si>
  <si>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</si>
  <si>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</si>
  <si>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</si>
  <si>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</si>
  <si>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</si>
  <si>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</si>
  <si>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</si>
  <si>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</si>
  <si>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</si>
  <si>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</si>
  <si>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</si>
  <si>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</si>
  <si>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</si>
  <si>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</si>
  <si>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</si>
  <si>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</si>
  <si>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</si>
  <si>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</si>
  <si>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</si>
  <si>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</si>
  <si>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</si>
  <si>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</si>
  <si>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</si>
  <si>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</si>
  <si>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</si>
  <si>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</si>
  <si>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</si>
  <si>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</si>
  <si>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</si>
  <si>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</si>
  <si>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</si>
  <si>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</si>
  <si>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</si>
  <si>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</si>
  <si>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</si>
  <si>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</si>
  <si>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</si>
  <si>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Kenneth Gyang</t>
  </si>
  <si>
    <t>July 30, 2021</t>
  </si>
  <si>
    <t>s366</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</si>
  <si>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</si>
  <si>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</si>
  <si>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</si>
  <si>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</si>
  <si>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138 min</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</si>
  <si>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</si>
  <si>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</si>
  <si>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</si>
  <si>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</si>
  <si>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</si>
  <si>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</si>
  <si>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</si>
  <si>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</si>
  <si>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</si>
  <si>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</si>
  <si>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</si>
  <si>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</si>
  <si>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</si>
  <si>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</si>
  <si>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</si>
  <si>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</si>
  <si>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</si>
  <si>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</si>
  <si>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s381</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</si>
  <si>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</si>
  <si>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</si>
  <si>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</si>
  <si>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</si>
  <si>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July 27, 2021</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</si>
  <si>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</si>
  <si>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</si>
  <si>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</si>
  <si>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</si>
  <si>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</si>
  <si>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Laxman Utekar</t>
  </si>
  <si>
    <t>132 min</t>
  </si>
  <si>
    <t>Stand-Up Comedy &amp; Talk Shows</t>
  </si>
  <si>
    <t>s390</t>
  </si>
  <si>
    <t>The Operative</t>
  </si>
  <si>
    <t>Yuval Adler</t>
  </si>
  <si>
    <t>Diane Kruger, Martin Freeman, Cas Anvar, Rotem Keinan, Yohanan Herson</t>
  </si>
  <si>
    <t>Working as a Mossad spy assigned to Tehran, Rachel reaches her breaking point. Now itâ€™s dangerously hard to tell whose side sheâ€™s on.</t>
  </si>
  <si>
    <t>Classic &amp; Cult TV</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</si>
  <si>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</si>
  <si>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</si>
  <si>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</si>
  <si>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</si>
  <si>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</si>
  <si>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</si>
  <si>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</si>
  <si>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</si>
  <si>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</si>
  <si>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</si>
  <si>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</si>
  <si>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Crushed when she doesn't qualify for the Olympics, a now-grown Maddy Cornell finds new purpose coaching young gymnasts going up against a rival team.</t>
  </si>
  <si>
    <t>Marcos Bucay</t>
  </si>
  <si>
    <t>123 min</t>
  </si>
  <si>
    <t>Kim Seong-hun</t>
  </si>
  <si>
    <t xml:space="preserve"> Stand-Up Comedy &amp; Talk Shows</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</si>
  <si>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</si>
  <si>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</si>
  <si>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</si>
  <si>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</si>
  <si>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</si>
  <si>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July 22, 2021</t>
  </si>
  <si>
    <t>65 min</t>
  </si>
  <si>
    <t>Rajiv Chilaka</t>
  </si>
  <si>
    <t>68 min</t>
  </si>
  <si>
    <t>Vatsal Dubey, Julie Tejwani, Rupa Bhimani, Jigna Bhardwaj, Rajesh Kava, Arun Shekher, Sanchit Wartak</t>
  </si>
  <si>
    <t>66 min</t>
  </si>
  <si>
    <t>s411</t>
  </si>
  <si>
    <t>Chhota Bheem And The Broken Amulet</t>
  </si>
  <si>
    <t>When a stranger tries to steal an amulet from the palace, Bheem learns the sad story behind the ornament and heads to Africa to defeat the real villain.</t>
  </si>
  <si>
    <t>s416</t>
  </si>
  <si>
    <t>Chhota Bheem aur Krishna</t>
  </si>
  <si>
    <t>Centuries after the end of a conqueror's rule, he is mysteriously back from the dead. Itâ€™s up to Bheem to save Dholakpur from being taken over!</t>
  </si>
  <si>
    <t>62 min</t>
  </si>
  <si>
    <t>74 min</t>
  </si>
  <si>
    <t>s427</t>
  </si>
  <si>
    <t>Cousins</t>
  </si>
  <si>
    <t>Ainsley Gardiner</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</si>
  <si>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</si>
  <si>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</si>
  <si>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Mahmoud Karim</t>
  </si>
  <si>
    <t>Anime Features</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</si>
  <si>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</si>
  <si>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</si>
  <si>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</si>
  <si>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</si>
  <si>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</si>
  <si>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</si>
  <si>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</si>
  <si>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</si>
  <si>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</si>
  <si>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</si>
  <si>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</si>
  <si>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</si>
  <si>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</si>
  <si>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</si>
  <si>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</si>
  <si>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</si>
  <si>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</si>
  <si>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</si>
  <si>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</si>
  <si>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</si>
  <si>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</si>
  <si>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</si>
  <si>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</si>
  <si>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</si>
  <si>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</si>
  <si>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July 16, 2021</t>
  </si>
  <si>
    <t>s440</t>
  </si>
  <si>
    <t>Deep</t>
  </si>
  <si>
    <t>Sita Likitvanichkul</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</si>
  <si>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</si>
  <si>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</si>
  <si>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</si>
  <si>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Luis Estrada</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</si>
  <si>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</si>
  <si>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</si>
  <si>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</si>
  <si>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</si>
  <si>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</si>
  <si>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</si>
  <si>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</si>
  <si>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</si>
  <si>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</si>
  <si>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</si>
  <si>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</si>
  <si>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</si>
  <si>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</si>
  <si>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</si>
  <si>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</si>
  <si>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</si>
  <si>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</si>
  <si>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</si>
  <si>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</si>
  <si>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</si>
  <si>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</si>
  <si>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</si>
  <si>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</si>
  <si>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</si>
  <si>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</si>
  <si>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</si>
  <si>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</si>
  <si>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</si>
  <si>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</si>
  <si>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</si>
  <si>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</si>
  <si>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</si>
  <si>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</si>
  <si>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</si>
  <si>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</si>
  <si>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</si>
  <si>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</si>
  <si>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</si>
  <si>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</si>
  <si>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</si>
  <si>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</si>
  <si>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</si>
  <si>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s458</t>
  </si>
  <si>
    <t>Lift Like a Girl</t>
  </si>
  <si>
    <t>Mayye Zayed</t>
  </si>
  <si>
    <t>Egypt</t>
  </si>
  <si>
    <t>With the guidance of her relentless coach, a teen weightlifter emerges from a scrappy training camp in Egypt to compete at the championship level.</t>
  </si>
  <si>
    <t>s461</t>
  </si>
  <si>
    <t>Surf's Up</t>
  </si>
  <si>
    <t>Ash Brannon</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</si>
  <si>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</si>
  <si>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</si>
  <si>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s463</t>
  </si>
  <si>
    <t>This Changes Everything</t>
  </si>
  <si>
    <t>Tom Donahue</t>
  </si>
  <si>
    <t>This documentary takes a deep look at gender disparity in Hollywood through the eyes of well-known actresses and female filmmakers.</t>
  </si>
  <si>
    <t>s464</t>
  </si>
  <si>
    <t>A Classic Horror Story</t>
  </si>
  <si>
    <t>Roberto De Feo</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</si>
  <si>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</si>
  <si>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</si>
  <si>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</si>
  <si>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</si>
  <si>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</si>
  <si>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</si>
  <si>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</si>
  <si>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</si>
  <si>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</si>
  <si>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</si>
  <si>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</si>
  <si>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</si>
  <si>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</si>
  <si>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</si>
  <si>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</si>
  <si>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</si>
  <si>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</si>
  <si>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</si>
  <si>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July 10, 2021</t>
  </si>
  <si>
    <t>He's just a weed fiend going nowhere, or so he thinks. When the CIA tries to eliminate him, his long-dormant superspy training comes roaring back.</t>
  </si>
  <si>
    <t xml:space="preserve"> Documentaries</t>
  </si>
  <si>
    <t>July 9, 2021</t>
  </si>
  <si>
    <t>Kim Joo-hyung</t>
  </si>
  <si>
    <t>46 min</t>
  </si>
  <si>
    <t>s487</t>
  </si>
  <si>
    <t>Ratchet and Clank</t>
  </si>
  <si>
    <t>Jericca Cleland</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</si>
  <si>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</si>
  <si>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</si>
  <si>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Romantic TV Shows</t>
  </si>
  <si>
    <t>s490</t>
  </si>
  <si>
    <t>Back to Q82</t>
  </si>
  <si>
    <t>Ahmed Siddiqui</t>
  </si>
  <si>
    <t>Jassim Al Nabhan, Abdel Imam Abdullah, Abdulaziz El Nassar, Khalid Muthafar, Amal Anbari, Ali Al-Hamdaan, El Hussein Abd, Nawaf Al Shemmeri, Bashar Abd Alah, Naser Albouloshy</t>
  </si>
  <si>
    <t>Kuwait</t>
  </si>
  <si>
    <t>July 8, 2021</t>
  </si>
  <si>
    <t>Eager to rejoin her divorced parents, an inventor's daughter drives his time-traveling car back to 1982. But a secret crush accidentally follows.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</si>
  <si>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</si>
  <si>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</si>
  <si>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</si>
  <si>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</si>
  <si>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</si>
  <si>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</si>
  <si>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</si>
  <si>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</si>
  <si>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</si>
  <si>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</si>
  <si>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</si>
  <si>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</si>
  <si>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</si>
  <si>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</si>
  <si>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</si>
  <si>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July 7, 2021</t>
  </si>
  <si>
    <t>38 min</t>
  </si>
  <si>
    <t>s497</t>
  </si>
  <si>
    <t>Brick Mansions</t>
  </si>
  <si>
    <t>Camille Delamarre</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</si>
  <si>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</si>
  <si>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</si>
  <si>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</si>
  <si>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</si>
  <si>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</si>
  <si>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</si>
  <si>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</si>
  <si>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</si>
  <si>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</si>
  <si>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</si>
  <si>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</si>
  <si>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</si>
  <si>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s507</t>
  </si>
  <si>
    <t>This Little Love Of Mine</t>
  </si>
  <si>
    <t>Christine Luby</t>
  </si>
  <si>
    <t>Saskia Hampele, Liam McIntyre, Lynn Gilmartin, Craig Horner</t>
  </si>
  <si>
    <t>A workaholic lawyer returns to her island home to convince an old friend to take over his familyâ€™s company â€” but rekindled feelings soon get in the way.</t>
  </si>
  <si>
    <t>s509</t>
  </si>
  <si>
    <t>A Land Imagined</t>
  </si>
  <si>
    <t>Yeo Siew Hua</t>
  </si>
  <si>
    <t>Peter Yu, Liu Xiaoyi, Guo Yue, Ishtiaque Zico, Jack Tan</t>
  </si>
  <si>
    <t>July 6, 2021</t>
  </si>
  <si>
    <t>A cop in Singapore investigates the disappearance of a Chinese migrant construction worker who spent sleepless nights playing a mysterious video game.</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</si>
  <si>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</si>
  <si>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</si>
  <si>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</si>
  <si>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</si>
  <si>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</si>
  <si>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8 Seasons</t>
  </si>
  <si>
    <t>s529</t>
  </si>
  <si>
    <t>Rehmataan</t>
  </si>
  <si>
    <t>Rajveer Singh Maan</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</si>
  <si>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</si>
  <si>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</si>
  <si>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</si>
  <si>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</si>
  <si>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</si>
  <si>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</si>
  <si>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Freed after spending 12 years in jail, a man's homecoming turns into a dark affair as his disillusion clashes with his family's expectations.</t>
  </si>
  <si>
    <t>s532</t>
  </si>
  <si>
    <t>Rise: Ini Kalilah</t>
  </si>
  <si>
    <t>Saw Teong Hin</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</si>
  <si>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</si>
  <si>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</si>
  <si>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</si>
  <si>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</si>
  <si>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</si>
  <si>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</si>
  <si>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</si>
  <si>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</si>
  <si>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</si>
  <si>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</si>
  <si>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</si>
  <si>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</si>
  <si>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</si>
  <si>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</si>
  <si>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</si>
  <si>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</si>
  <si>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</si>
  <si>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</si>
  <si>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July 2, 2021</t>
  </si>
  <si>
    <t>s552</t>
  </si>
  <si>
    <t>Haseen Dillruba</t>
  </si>
  <si>
    <t>Vinil Mathew</t>
  </si>
  <si>
    <t>Taapsee Pannu, Vikrant Massey, Harshvardhan Rane, Aditya Srivastava, Ashish Verma, Yamini Das, Daya Shankar Pandey</t>
  </si>
  <si>
    <t>Under investigation as a suspect in her husbandâ€™s murder, a wife reveals details of their thorny marriage that seem to only further blur the truth.</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</si>
  <si>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</si>
  <si>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</si>
  <si>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</si>
  <si>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</si>
  <si>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</si>
  <si>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</si>
  <si>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</si>
  <si>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</si>
  <si>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</si>
  <si>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126 min</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</si>
  <si>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</si>
  <si>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</si>
  <si>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</si>
  <si>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</si>
  <si>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</si>
  <si>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</si>
  <si>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</si>
  <si>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</si>
  <si>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</si>
  <si>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</si>
  <si>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</si>
  <si>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</si>
  <si>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</si>
  <si>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</si>
  <si>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</si>
  <si>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</si>
  <si>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</si>
  <si>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</si>
  <si>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</si>
  <si>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</si>
  <si>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</si>
  <si>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</si>
  <si>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</si>
  <si>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</si>
  <si>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</si>
  <si>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</si>
  <si>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</si>
  <si>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</si>
  <si>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</si>
  <si>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</si>
  <si>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</si>
  <si>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</si>
  <si>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</si>
  <si>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</si>
  <si>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</si>
  <si>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</si>
  <si>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</si>
  <si>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</si>
  <si>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</si>
  <si>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</si>
  <si>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</si>
  <si>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</si>
  <si>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</si>
  <si>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</si>
  <si>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</si>
  <si>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</si>
  <si>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</si>
  <si>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</si>
  <si>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</si>
  <si>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</si>
  <si>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</si>
  <si>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</si>
  <si>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</si>
  <si>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</si>
  <si>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</si>
  <si>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</si>
  <si>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</si>
  <si>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</si>
  <si>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</si>
  <si>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s573</t>
  </si>
  <si>
    <t>Hampstead</t>
  </si>
  <si>
    <t>Joel Hopkins</t>
  </si>
  <si>
    <t>Diane Keaton, Brendan Gleeson, Lesley Manville, Jason Watkins, James Norton, Phil Davis</t>
  </si>
  <si>
    <t>An American widow in London forms an unexpected relationship with a man living off the grid in a beautiful park ripe for development.</t>
  </si>
  <si>
    <t>s574</t>
  </si>
  <si>
    <t>Kung Fu Panda</t>
  </si>
  <si>
    <t>John Stevenson</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</si>
  <si>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</si>
  <si>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</si>
  <si>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</si>
  <si>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</si>
  <si>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</si>
  <si>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</si>
  <si>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</si>
  <si>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</si>
  <si>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</si>
  <si>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</si>
  <si>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</si>
  <si>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</si>
  <si>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</si>
  <si>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</si>
  <si>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</si>
  <si>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</si>
  <si>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A woman with healing powers abandons her village life to become a devout disciple of Jesus, the founder of Christianity.</t>
  </si>
  <si>
    <t>Malik Nejer</t>
  </si>
  <si>
    <t>s579</t>
  </si>
  <si>
    <t>Memoirs of a Geisha</t>
  </si>
  <si>
    <t>Rob Marshall</t>
  </si>
  <si>
    <t>Zhang Ziyi, Ken Watanabe, Koji Yakusho, Michelle Yeoh, Kaori Momoi, Youki Kudoh, Gong Li, Cary-Hiroyuki Tagawa, Mako Iwamatsu, Navia Nguyen, Karl Yune</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</si>
  <si>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</si>
  <si>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</si>
  <si>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</si>
  <si>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</si>
  <si>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</si>
  <si>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</si>
  <si>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</si>
  <si>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</si>
  <si>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</si>
  <si>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</si>
  <si>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</si>
  <si>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</si>
  <si>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</si>
  <si>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</si>
  <si>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</si>
  <si>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</si>
  <si>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</si>
  <si>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</si>
  <si>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</si>
  <si>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</si>
  <si>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</si>
  <si>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</si>
  <si>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</si>
  <si>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</si>
  <si>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</si>
  <si>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</si>
  <si>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</si>
  <si>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</si>
  <si>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</si>
  <si>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</si>
  <si>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</si>
  <si>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</si>
  <si>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</si>
  <si>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</si>
  <si>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</si>
  <si>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</si>
  <si>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</si>
  <si>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</si>
  <si>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</si>
  <si>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</si>
  <si>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</si>
  <si>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</si>
  <si>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</si>
  <si>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</si>
  <si>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</si>
  <si>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</si>
  <si>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</si>
  <si>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</si>
  <si>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</si>
  <si>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</si>
  <si>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</si>
  <si>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</si>
  <si>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</si>
  <si>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</si>
  <si>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</si>
  <si>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</si>
  <si>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</si>
  <si>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</si>
  <si>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</si>
  <si>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</si>
  <si>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</si>
  <si>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</si>
  <si>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</si>
  <si>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</si>
  <si>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</si>
  <si>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</si>
  <si>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</si>
  <si>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</si>
  <si>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</si>
  <si>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</si>
  <si>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</si>
  <si>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</si>
  <si>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</si>
  <si>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</si>
  <si>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</si>
  <si>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</si>
  <si>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</si>
  <si>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</si>
  <si>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</si>
  <si>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</si>
  <si>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</si>
  <si>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</si>
  <si>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</si>
  <si>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</si>
  <si>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</si>
  <si>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</si>
  <si>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</si>
  <si>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</si>
  <si>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</si>
  <si>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</si>
  <si>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</si>
  <si>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</si>
  <si>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</si>
  <si>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</si>
  <si>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</si>
  <si>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</si>
  <si>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</si>
  <si>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</si>
  <si>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</si>
  <si>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</si>
  <si>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</si>
  <si>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</si>
  <si>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</si>
  <si>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</si>
  <si>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</si>
  <si>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</si>
  <si>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</si>
  <si>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</si>
  <si>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</si>
  <si>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</si>
  <si>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</si>
  <si>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</si>
  <si>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</si>
  <si>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</si>
  <si>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</si>
  <si>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</si>
  <si>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</si>
  <si>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</si>
  <si>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</si>
  <si>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</si>
  <si>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</si>
  <si>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</si>
  <si>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</si>
  <si>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</si>
  <si>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</si>
  <si>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</si>
  <si>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</si>
  <si>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</si>
  <si>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</si>
  <si>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</si>
  <si>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</si>
  <si>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</si>
  <si>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</si>
  <si>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s612</t>
  </si>
  <si>
    <t>Underworld: Awakening</t>
  </si>
  <si>
    <t>MÃ¥ns MÃ¥rlind</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</si>
  <si>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</si>
  <si>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</si>
  <si>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</si>
  <si>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</si>
  <si>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</si>
  <si>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</si>
  <si>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</si>
  <si>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</si>
  <si>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</si>
  <si>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</si>
  <si>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</si>
  <si>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</si>
  <si>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</si>
  <si>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</si>
  <si>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</si>
  <si>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</si>
  <si>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</si>
  <si>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</si>
  <si>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</si>
  <si>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</si>
  <si>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</si>
  <si>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â€” and whom they all married.</t>
  </si>
  <si>
    <t>Mary Harron</t>
  </si>
  <si>
    <t>Sweden</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</si>
  <si>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</si>
  <si>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</si>
  <si>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</si>
  <si>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</si>
  <si>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</si>
  <si>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</si>
  <si>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</si>
  <si>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</si>
  <si>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</si>
  <si>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</si>
  <si>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</si>
  <si>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John Dower</t>
  </si>
  <si>
    <t>June 28, 2021</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</si>
  <si>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</si>
  <si>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</si>
  <si>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</si>
  <si>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</si>
  <si>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</si>
  <si>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June 26, 2021</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</si>
  <si>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</si>
  <si>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</si>
  <si>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</si>
  <si>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</si>
  <si>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</si>
  <si>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</si>
  <si>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</si>
  <si>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</si>
  <si>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</si>
  <si>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</si>
  <si>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</si>
  <si>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</si>
  <si>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</si>
  <si>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</si>
  <si>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</si>
  <si>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</si>
  <si>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</si>
  <si>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June 24, 2021</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</si>
  <si>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</si>
  <si>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</si>
  <si>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</si>
  <si>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</si>
  <si>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</si>
  <si>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Manolo Caro</t>
  </si>
  <si>
    <t>June 22, 2021</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</si>
  <si>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</si>
  <si>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</si>
  <si>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</si>
  <si>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</si>
  <si>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</si>
  <si>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</si>
  <si>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</si>
  <si>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</si>
  <si>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</si>
  <si>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</si>
  <si>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</si>
  <si>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</si>
  <si>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</si>
  <si>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</si>
  <si>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</si>
  <si>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</si>
  <si>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</si>
  <si>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</si>
  <si>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</si>
  <si>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</si>
  <si>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</si>
  <si>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</si>
  <si>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</si>
  <si>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</si>
  <si>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Two young artists, a violin player and an actress, fight to achieve their dreams and keep their relationship together during Christmastime.</t>
  </si>
  <si>
    <t>June 19, 2021</t>
  </si>
  <si>
    <t>s665</t>
  </si>
  <si>
    <t>Cleo &amp; Cuquin</t>
  </si>
  <si>
    <t>Fernando Moro</t>
  </si>
  <si>
    <t>Spirited sister-brother duo Cleo and CuquÃ­n try on different professions each day to help their other siblings solve problems and enjoy new adventures.</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</si>
  <si>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</si>
  <si>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</si>
  <si>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</si>
  <si>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</si>
  <si>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</si>
  <si>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</si>
  <si>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</si>
  <si>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</si>
  <si>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</si>
  <si>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</si>
  <si>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June 18, 2021</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</si>
  <si>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</si>
  <si>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</si>
  <si>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</si>
  <si>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</si>
  <si>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</si>
  <si>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Karthik Subbaraj</t>
  </si>
  <si>
    <t>159 min</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</si>
  <si>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</si>
  <si>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</si>
  <si>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</si>
  <si>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</si>
  <si>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137 min</t>
  </si>
  <si>
    <t>Lucky Kuswandi</t>
  </si>
  <si>
    <t>June 17, 2021</t>
  </si>
  <si>
    <t>s695</t>
  </si>
  <si>
    <t>Aziza</t>
  </si>
  <si>
    <t>Soudade Kaadan</t>
  </si>
  <si>
    <t>Caress Bashar, Abdel Moneim Amayri</t>
  </si>
  <si>
    <t>This short film follows a newly displaced Syrian couple's drive around Beirut, which then morphs into a hallucinatory and nostalgic trip.</t>
  </si>
  <si>
    <t>12 min</t>
  </si>
  <si>
    <t>s699</t>
  </si>
  <si>
    <t>Fan Girl</t>
  </si>
  <si>
    <t>Antoinette Jadaone</t>
  </si>
  <si>
    <t>Charlie Dizon, Paulo Avelino</t>
  </si>
  <si>
    <t>Philippines</t>
  </si>
  <si>
    <t>An infatuated fan finds an unexpected way to meet her celebrity crush and discovers a dark reality behind the facade of fame and her fantasy world.</t>
  </si>
  <si>
    <t>Iceland</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</si>
  <si>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</si>
  <si>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</si>
  <si>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</si>
  <si>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</si>
  <si>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</si>
  <si>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</si>
  <si>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</si>
  <si>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</si>
  <si>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</si>
  <si>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</si>
  <si>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June 16, 2021</t>
  </si>
  <si>
    <t>s706</t>
  </si>
  <si>
    <t>Biking Borders</t>
  </si>
  <si>
    <t>Max Jabs</t>
  </si>
  <si>
    <t>Max Jabs, Nono Konopka</t>
  </si>
  <si>
    <t>Best friends Max and Nono bike from Berlin to Beijing, collecting donations to build a school for a unique fundraising adventure in this documentary.</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</si>
  <si>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</si>
  <si>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</si>
  <si>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</si>
  <si>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</si>
  <si>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</si>
  <si>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</si>
  <si>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</si>
  <si>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</si>
  <si>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</si>
  <si>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</si>
  <si>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June 15, 2021</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</si>
  <si>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</si>
  <si>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</si>
  <si>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</si>
  <si>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</si>
  <si>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</si>
  <si>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</si>
  <si>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</si>
  <si>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</si>
  <si>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</si>
  <si>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</si>
  <si>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</si>
  <si>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</si>
  <si>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</si>
  <si>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</si>
  <si>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</si>
  <si>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</si>
  <si>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</si>
  <si>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</si>
  <si>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</si>
  <si>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</si>
  <si>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</si>
  <si>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</si>
  <si>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</si>
  <si>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</si>
  <si>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</si>
  <si>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</si>
  <si>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</si>
  <si>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</si>
  <si>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</si>
  <si>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s727</t>
  </si>
  <si>
    <t>Metallica: Some Kind of Monster</t>
  </si>
  <si>
    <t>Joe Berlinger</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</si>
  <si>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</si>
  <si>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</si>
  <si>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</si>
  <si>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</si>
  <si>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</si>
  <si>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</si>
  <si>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</si>
  <si>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</si>
  <si>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</si>
  <si>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</si>
  <si>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</si>
  <si>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</si>
  <si>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Denmark</t>
  </si>
  <si>
    <t>June 11, 2021</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</si>
  <si>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</si>
  <si>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</si>
  <si>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</si>
  <si>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</si>
  <si>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</si>
  <si>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</si>
  <si>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</si>
  <si>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</si>
  <si>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</si>
  <si>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</si>
  <si>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</si>
  <si>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</si>
  <si>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</si>
  <si>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</si>
  <si>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In Manila, where dark supernatural forces pervade the criminal underworld, itâ€™s up to Alexandra Trese to keep the peace â€” but thereâ€™s a storm brewing.</t>
  </si>
  <si>
    <t>s740</t>
  </si>
  <si>
    <t>Wish Dragon</t>
  </si>
  <si>
    <t>Chris Appelhans</t>
  </si>
  <si>
    <t>Jimmy Wong, John Cho, Constance Wu, Will Yun Lee, Bobby Lee, Jimmy O. Yang, Ian Chen</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</si>
  <si>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</si>
  <si>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</si>
  <si>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</si>
  <si>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</si>
  <si>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</si>
  <si>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</si>
  <si>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</si>
  <si>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</si>
  <si>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</si>
  <si>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</si>
  <si>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</si>
  <si>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This film follows the societal challenges three strangers in Beirut go through as unexpected events link their fates.</t>
  </si>
  <si>
    <t>s743</t>
  </si>
  <si>
    <t>Camellia Sisters</t>
  </si>
  <si>
    <t>Bao Nhan</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</si>
  <si>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</si>
  <si>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</si>
  <si>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</si>
  <si>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</si>
  <si>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</si>
  <si>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</si>
  <si>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Philandering his way across Europe to find the grandfather he's never met, William unexpectedly befriends a 14-year-old who changes how he sees women.</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</si>
  <si>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</si>
  <si>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</si>
  <si>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</si>
  <si>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</si>
  <si>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</si>
  <si>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</si>
  <si>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</si>
  <si>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</si>
  <si>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</si>
  <si>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</si>
  <si>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</si>
  <si>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</si>
  <si>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</si>
  <si>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</si>
  <si>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</si>
  <si>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</si>
  <si>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s751</t>
  </si>
  <si>
    <t>Tragic Jungle</t>
  </si>
  <si>
    <t>Yulene Olaizola</t>
  </si>
  <si>
    <t>Indira Andrewin, Gilberto Barraza, Gabino RodrÃ­guez, Eligio MelÃ©ndez, Mariano Tun Xool, Dale Carley, JosÃ© Alfredo GonzÃ¡lez Dzul, Eliseo Mancilla De La Cruz</t>
  </si>
  <si>
    <t>To escape an arranged marriage, a woman flees into the depths of the Mayan jungle, where untamed nature merges the human and the supernatural.</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</si>
  <si>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</si>
  <si>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</si>
  <si>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</si>
  <si>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</si>
  <si>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</si>
  <si>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</si>
  <si>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</si>
  <si>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</si>
  <si>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</si>
  <si>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</si>
  <si>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</si>
  <si>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Netherlands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</si>
  <si>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</si>
  <si>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</si>
  <si>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</si>
  <si>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</si>
  <si>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</si>
  <si>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</si>
  <si>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</si>
  <si>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</si>
  <si>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</si>
  <si>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</si>
  <si>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</si>
  <si>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</si>
  <si>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</si>
  <si>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</si>
  <si>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</si>
  <si>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</si>
  <si>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60 min</t>
  </si>
  <si>
    <t>s763</t>
  </si>
  <si>
    <t>Sweet &amp; Sour</t>
  </si>
  <si>
    <t>Lee Kae-byeok</t>
  </si>
  <si>
    <t>Jang Ki-yong, Chae Soo-bin, Jung Soo-jung</t>
  </si>
  <si>
    <t>Faced with real-world opportunities and challenges, a couple endures the highs and lows of trying to make a long-distance relationship survive.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</si>
  <si>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</si>
  <si>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</si>
  <si>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</si>
  <si>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</si>
  <si>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</si>
  <si>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</si>
  <si>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</si>
  <si>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</si>
  <si>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</si>
  <si>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</si>
  <si>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</si>
  <si>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</si>
  <si>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</si>
  <si>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</si>
  <si>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</si>
  <si>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</si>
  <si>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</si>
  <si>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</si>
  <si>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</si>
  <si>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</si>
  <si>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</si>
  <si>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</si>
  <si>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</si>
  <si>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</si>
  <si>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</si>
  <si>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</si>
  <si>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</si>
  <si>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</si>
  <si>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</si>
  <si>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</si>
  <si>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</si>
  <si>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</si>
  <si>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</si>
  <si>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</si>
  <si>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</si>
  <si>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</si>
  <si>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</si>
  <si>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</si>
  <si>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</si>
  <si>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</si>
  <si>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</si>
  <si>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</si>
  <si>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</si>
  <si>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</si>
  <si>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</si>
  <si>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</si>
  <si>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</si>
  <si>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</si>
  <si>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</si>
  <si>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</si>
  <si>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</si>
  <si>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</si>
  <si>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</si>
  <si>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</si>
  <si>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</si>
  <si>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</si>
  <si>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</si>
  <si>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</si>
  <si>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s780</t>
  </si>
  <si>
    <t>Battlefield Earth</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</si>
  <si>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</si>
  <si>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</si>
  <si>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</si>
  <si>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</si>
  <si>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</si>
  <si>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</si>
  <si>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</si>
  <si>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</si>
  <si>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</si>
  <si>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</si>
  <si>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</si>
  <si>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</si>
  <si>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</si>
  <si>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</si>
  <si>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</si>
  <si>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</si>
  <si>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</si>
  <si>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</si>
  <si>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</si>
  <si>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</si>
  <si>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</si>
  <si>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</si>
  <si>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</si>
  <si>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</si>
  <si>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</si>
  <si>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</si>
  <si>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</si>
  <si>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</si>
  <si>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</si>
  <si>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</si>
  <si>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</si>
  <si>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</si>
  <si>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</si>
  <si>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</si>
  <si>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</si>
  <si>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</si>
  <si>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</si>
  <si>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</si>
  <si>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</si>
  <si>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</si>
  <si>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</si>
  <si>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</si>
  <si>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</si>
  <si>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</si>
  <si>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</si>
  <si>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</si>
  <si>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</si>
  <si>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</si>
  <si>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</si>
  <si>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</si>
  <si>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</si>
  <si>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</si>
  <si>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</si>
  <si>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</si>
  <si>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</si>
  <si>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</si>
  <si>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</si>
  <si>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</si>
  <si>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s797</t>
  </si>
  <si>
    <t>Hostel: Part III</t>
  </si>
  <si>
    <t>Scott Spiegel</t>
  </si>
  <si>
    <t>Kip Pardue, Brian Hallisay, John Hensley, Sarah Habel, Chris Coy, Skyler Stone, Thomas Kretschmann, Zulay Henao, Nickola Shreli, Derrick Carr</t>
  </si>
  <si>
    <t>Cult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</si>
  <si>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</si>
  <si>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</si>
  <si>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</si>
  <si>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</si>
  <si>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</si>
  <si>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</si>
  <si>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</si>
  <si>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</si>
  <si>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</si>
  <si>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</si>
  <si>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</si>
  <si>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</si>
  <si>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</si>
  <si>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</si>
  <si>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</si>
  <si>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</si>
  <si>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</si>
  <si>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</si>
  <si>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</si>
  <si>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</si>
  <si>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</si>
  <si>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</si>
  <si>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</si>
  <si>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</si>
  <si>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</si>
  <si>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</si>
  <si>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</si>
  <si>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</si>
  <si>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</si>
  <si>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</si>
  <si>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</si>
  <si>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</si>
  <si>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</si>
  <si>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</si>
  <si>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</si>
  <si>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</si>
  <si>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</si>
  <si>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</si>
  <si>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</si>
  <si>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</si>
  <si>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Hidenori Inoue</t>
  </si>
  <si>
    <t>s809</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</si>
  <si>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</si>
  <si>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</si>
  <si>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</si>
  <si>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</si>
  <si>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</si>
  <si>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</si>
  <si>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</si>
  <si>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</si>
  <si>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</si>
  <si>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</si>
  <si>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</si>
  <si>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</si>
  <si>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Steve Ball</t>
  </si>
  <si>
    <t>25 min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</si>
  <si>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</si>
  <si>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</si>
  <si>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</si>
  <si>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</si>
  <si>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</si>
  <si>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</si>
  <si>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</si>
  <si>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</si>
  <si>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</si>
  <si>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</si>
  <si>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s817</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</si>
  <si>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</si>
  <si>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</si>
  <si>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</si>
  <si>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</si>
  <si>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</si>
  <si>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</si>
  <si>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</si>
  <si>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</si>
  <si>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</si>
  <si>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</si>
  <si>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</si>
  <si>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</si>
  <si>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</si>
  <si>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</si>
  <si>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</si>
  <si>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</si>
  <si>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</si>
  <si>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</si>
  <si>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s822</t>
  </si>
  <si>
    <t>The Wedding Guest</t>
  </si>
  <si>
    <t>Michael Winterbottom</t>
  </si>
  <si>
    <t>Dev Patel, Radhika Apte, Jim Sarbh</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</si>
  <si>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</si>
  <si>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</si>
  <si>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</si>
  <si>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</si>
  <si>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</si>
  <si>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</si>
  <si>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</si>
  <si>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</si>
  <si>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</si>
  <si>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</si>
  <si>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</si>
  <si>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</si>
  <si>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</si>
  <si>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</si>
  <si>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</si>
  <si>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</si>
  <si>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s827</t>
  </si>
  <si>
    <t>Bo Burnham: Inside</t>
  </si>
  <si>
    <t>Bo Burnham</t>
  </si>
  <si>
    <t>May 30, 2021</t>
  </si>
  <si>
    <t>A new comedy special shot and performed by Bo Burnham, alone, over the course of the past year.</t>
  </si>
  <si>
    <t>Ekene Som Mekwunye</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</si>
  <si>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</si>
  <si>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</si>
  <si>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</si>
  <si>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</si>
  <si>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</si>
  <si>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</si>
  <si>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May 27, 2021</t>
  </si>
  <si>
    <t>s835</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</si>
  <si>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</si>
  <si>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</si>
  <si>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</si>
  <si>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</si>
  <si>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</si>
  <si>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</si>
  <si>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</si>
  <si>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</si>
  <si>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</si>
  <si>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Norway</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</si>
  <si>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</si>
  <si>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</si>
  <si>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</si>
  <si>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</si>
  <si>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</si>
  <si>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</si>
  <si>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</si>
  <si>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</si>
  <si>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</si>
  <si>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</si>
  <si>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</si>
  <si>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</si>
  <si>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</si>
  <si>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</si>
  <si>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</si>
  <si>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The story of Roberto Baggio, one of the best soccer players of all time, including his career highs, triumphs over injuries and discovery of Buddhism.</t>
  </si>
  <si>
    <t>73 min</t>
  </si>
  <si>
    <t>Steve Gukas</t>
  </si>
  <si>
    <t>May 25, 2021</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</si>
  <si>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</si>
  <si>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</si>
  <si>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</si>
  <si>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</si>
  <si>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</si>
  <si>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</si>
  <si>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</si>
  <si>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</si>
  <si>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</si>
  <si>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</si>
  <si>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</si>
  <si>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</si>
  <si>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</si>
  <si>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</si>
  <si>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</si>
  <si>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After a zombie outbreak in Las Vegas, a group of mercenaries takes the ultimate gamble by venturing into the quarantine zone for the greatest heist ever.</t>
  </si>
  <si>
    <t>29 min</t>
  </si>
  <si>
    <t>Mohamed Diab</t>
  </si>
  <si>
    <t>May 20, 2021</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</si>
  <si>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</si>
  <si>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</si>
  <si>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</si>
  <si>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</si>
  <si>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</si>
  <si>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</si>
  <si>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</si>
  <si>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</si>
  <si>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This documentary follows gay rights activist Peter Tatchell from his early life to his fight for justice amid controversy and political turmoil.</t>
  </si>
  <si>
    <t>47 min</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</si>
  <si>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</si>
  <si>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</si>
  <si>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</si>
  <si>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</si>
  <si>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</si>
  <si>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</si>
  <si>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</si>
  <si>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</si>
  <si>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</si>
  <si>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</si>
  <si>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</si>
  <si>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</si>
  <si>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</si>
  <si>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</si>
  <si>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</si>
  <si>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</si>
  <si>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</si>
  <si>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</si>
  <si>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</si>
  <si>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</si>
  <si>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</si>
  <si>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</si>
  <si>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</si>
  <si>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</si>
  <si>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</si>
  <si>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</si>
  <si>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</si>
  <si>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</si>
  <si>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</si>
  <si>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</si>
  <si>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</si>
  <si>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</si>
  <si>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</si>
  <si>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</si>
  <si>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</si>
  <si>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</si>
  <si>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</si>
  <si>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</si>
  <si>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</si>
  <si>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</si>
  <si>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</si>
  <si>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</si>
  <si>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</si>
  <si>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Mae Czarina Cruz</t>
  </si>
  <si>
    <t>May 14, 2021</t>
  </si>
  <si>
    <t>s878</t>
  </si>
  <si>
    <t>Cinema Bandi</t>
  </si>
  <si>
    <t>Praveen Kandregula</t>
  </si>
  <si>
    <t>Vikas Vasistha, Sandeep Varanasi, Rag Mayur, Trishara, Munivenkatapa, Uma Yg, Sirivennela Yanamandhala, Sindhu Sreenivasa Murthy</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</si>
  <si>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</si>
  <si>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</si>
  <si>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</si>
  <si>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</si>
  <si>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</si>
  <si>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</si>
  <si>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</si>
  <si>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</si>
  <si>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</si>
  <si>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</si>
  <si>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</si>
  <si>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</si>
  <si>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</si>
  <si>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</si>
  <si>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</si>
  <si>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</si>
  <si>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</si>
  <si>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</si>
  <si>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</si>
  <si>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</si>
  <si>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</si>
  <si>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</si>
  <si>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s886</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</si>
  <si>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</si>
  <si>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</si>
  <si>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</si>
  <si>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</si>
  <si>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</si>
  <si>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</si>
  <si>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</si>
  <si>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</si>
  <si>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</si>
  <si>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</si>
  <si>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32 min</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</si>
  <si>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</si>
  <si>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</si>
  <si>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</si>
  <si>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</si>
  <si>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</si>
  <si>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May 13, 2021</t>
  </si>
  <si>
    <t>s892</t>
  </si>
  <si>
    <t>Layer Cake</t>
  </si>
  <si>
    <t>Matthew Vaughn</t>
  </si>
  <si>
    <t>Daniel Craig, Colm Meaney, Kenneth Cranham, Sienna Miller, Tom Hardy, Michael Gambon, George Harris, Jamie Foreman, Marcel Iures, Ben Whishaw, Tamer Hassan</t>
  </si>
  <si>
    <t>Independent Movies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</si>
  <si>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</si>
  <si>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</si>
  <si>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</si>
  <si>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</si>
  <si>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</si>
  <si>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</si>
  <si>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s895</t>
  </si>
  <si>
    <t>Dance of the Forty One</t>
  </si>
  <si>
    <t>David Pablos</t>
  </si>
  <si>
    <t>Alfonso Herrera, Emiliano Zurita, Mabel Cadena, Fernando Becerril, Paulina Ãlvarez MuÃ±oz</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</si>
  <si>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</si>
  <si>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</si>
  <si>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</si>
  <si>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</si>
  <si>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</si>
  <si>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</si>
  <si>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</si>
  <si>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May 11, 2021</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</si>
  <si>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</si>
  <si>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</si>
  <si>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</si>
  <si>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</si>
  <si>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</si>
  <si>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s902</t>
  </si>
  <si>
    <t>Deadly Switch</t>
  </si>
  <si>
    <t>Svetlana Cvetko</t>
  </si>
  <si>
    <t>Teri Polo, Dylan Walsh, Danika Yarosh, Hayley McLaughlin, Bryce Durfee, Matt Passmore, Heather Mazur, Ashlyn Pearce</t>
  </si>
  <si>
    <t>May 10, 2021</t>
  </si>
  <si>
    <t>In this indie thriller, a foreign exchange student moves in with her roommate's family who grieves over the daughter they would do anything to get back.</t>
  </si>
  <si>
    <t>May 9, 2021</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</si>
  <si>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</si>
  <si>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</si>
  <si>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</si>
  <si>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</si>
  <si>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</si>
  <si>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</si>
  <si>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</si>
  <si>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</si>
  <si>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</si>
  <si>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</si>
  <si>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</si>
  <si>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</si>
  <si>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</si>
  <si>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</si>
  <si>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</si>
  <si>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</si>
  <si>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</si>
  <si>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</si>
  <si>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</si>
  <si>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</si>
  <si>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</si>
  <si>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</si>
  <si>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</si>
  <si>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</si>
  <si>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</si>
  <si>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</si>
  <si>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</si>
  <si>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</si>
  <si>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</si>
  <si>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</si>
  <si>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</si>
  <si>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</si>
  <si>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</si>
  <si>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</si>
  <si>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</si>
  <si>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</si>
  <si>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</si>
  <si>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</si>
  <si>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</si>
  <si>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</si>
  <si>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35 min</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</si>
  <si>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</si>
  <si>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</si>
  <si>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</si>
  <si>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</si>
  <si>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</si>
  <si>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</si>
  <si>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</si>
  <si>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</si>
  <si>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</si>
  <si>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</si>
  <si>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</si>
  <si>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</si>
  <si>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</si>
  <si>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</si>
  <si>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</si>
  <si>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</si>
  <si>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</si>
  <si>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</si>
  <si>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</si>
  <si>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</si>
  <si>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</si>
  <si>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</si>
  <si>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</si>
  <si>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t>
  </si>
  <si>
    <t>Alec Baldwin, Josh Charles, Morena Baccarin, Dean Winters, Michael Rispoli, Dana Ashbrook, Jason Jones, Josh Cooke, Sean Cullen, William Hill</t>
  </si>
  <si>
    <t>May 5, 2021</t>
  </si>
  <si>
    <t>From his rise in the auto industry to his fall from grace, John DeLorean's legacy of power, fast cars and drugs comes to life in this documentary.</t>
  </si>
  <si>
    <t>s920</t>
  </si>
  <si>
    <t>The Sons of Sam: A Descent into Darkness</t>
  </si>
  <si>
    <t>Joshua Zeman</t>
  </si>
  <si>
    <t>The Son of Sam case grew into a lifelong obsession for journalist Maury Terry, who became convinced that the murders were linked to a satanic cult.</t>
  </si>
  <si>
    <t>May 4, 2021</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</si>
  <si>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</si>
  <si>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</si>
  <si>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</si>
  <si>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</si>
  <si>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</si>
  <si>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</si>
  <si>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</si>
  <si>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</si>
  <si>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</si>
  <si>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</si>
  <si>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</si>
  <si>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</si>
  <si>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</si>
  <si>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</si>
  <si>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</si>
  <si>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</si>
  <si>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</si>
  <si>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</si>
  <si>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</si>
  <si>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</si>
  <si>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</si>
  <si>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</si>
  <si>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</si>
  <si>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</si>
  <si>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</si>
  <si>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</si>
  <si>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</si>
  <si>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</si>
  <si>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</si>
  <si>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</si>
  <si>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</si>
  <si>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</si>
  <si>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</si>
  <si>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</si>
  <si>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</si>
  <si>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</si>
  <si>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</si>
  <si>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</si>
  <si>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</si>
  <si>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</si>
  <si>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</si>
  <si>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</si>
  <si>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</si>
  <si>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</si>
  <si>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</si>
  <si>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</si>
  <si>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</si>
  <si>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</si>
  <si>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</si>
  <si>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Suhas Kadav</t>
  </si>
  <si>
    <t>71 min</t>
  </si>
  <si>
    <t>s943</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</si>
  <si>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</si>
  <si>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</si>
  <si>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</si>
  <si>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</si>
  <si>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</si>
  <si>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</si>
  <si>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</si>
  <si>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</si>
  <si>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</si>
  <si>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</si>
  <si>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</si>
  <si>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</si>
  <si>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</si>
  <si>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</si>
  <si>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</si>
  <si>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</si>
  <si>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</si>
  <si>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</si>
  <si>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</si>
  <si>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</si>
  <si>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</si>
  <si>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</si>
  <si>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</si>
  <si>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</si>
  <si>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</si>
  <si>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</si>
  <si>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</si>
  <si>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</si>
  <si>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</si>
  <si>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</si>
  <si>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</si>
  <si>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</si>
  <si>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</si>
  <si>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</si>
  <si>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</si>
  <si>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</si>
  <si>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</si>
  <si>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</si>
  <si>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</si>
  <si>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</si>
  <si>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</si>
  <si>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</si>
  <si>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</si>
  <si>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</si>
  <si>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</si>
  <si>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</si>
  <si>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</si>
  <si>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</si>
  <si>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</si>
  <si>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</si>
  <si>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</si>
  <si>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</si>
  <si>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</si>
  <si>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</si>
  <si>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</si>
  <si>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</si>
  <si>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</si>
  <si>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</si>
  <si>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</si>
  <si>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</si>
  <si>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</si>
  <si>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</si>
  <si>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</si>
  <si>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</si>
  <si>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</si>
  <si>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</si>
  <si>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</si>
  <si>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</si>
  <si>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</si>
  <si>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</si>
  <si>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</si>
  <si>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</si>
  <si>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</si>
  <si>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April 30, 2021</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</si>
  <si>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</si>
  <si>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</si>
  <si>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</si>
  <si>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</si>
  <si>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</si>
  <si>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Oriol Paulo</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</si>
  <si>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</si>
  <si>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</si>
  <si>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</si>
  <si>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</si>
  <si>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</si>
  <si>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</si>
  <si>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</si>
  <si>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</si>
  <si>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</si>
  <si>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</si>
  <si>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</si>
  <si>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</si>
  <si>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</si>
  <si>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</si>
  <si>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</si>
  <si>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</si>
  <si>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</si>
  <si>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</si>
  <si>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</si>
  <si>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</si>
  <si>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</si>
  <si>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</si>
  <si>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</si>
  <si>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</si>
  <si>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</si>
  <si>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</si>
  <si>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</si>
  <si>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</si>
  <si>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</si>
  <si>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</si>
  <si>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</si>
  <si>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</si>
  <si>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</si>
  <si>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</si>
  <si>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</si>
  <si>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</si>
  <si>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</si>
  <si>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</si>
  <si>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</si>
  <si>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33 min</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</si>
  <si>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</si>
  <si>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</si>
  <si>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</si>
  <si>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</si>
  <si>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</si>
  <si>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</si>
  <si>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</si>
  <si>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</si>
  <si>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</si>
  <si>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</si>
  <si>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</si>
  <si>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</si>
  <si>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</si>
  <si>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</si>
  <si>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</si>
  <si>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</si>
  <si>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</si>
  <si>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</si>
  <si>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</si>
  <si>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</si>
  <si>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</si>
  <si>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</si>
  <si>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</si>
  <si>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</si>
  <si>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</si>
  <si>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</si>
  <si>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</si>
  <si>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</si>
  <si>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</si>
  <si>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</si>
  <si>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</si>
  <si>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</si>
  <si>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</si>
  <si>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</si>
  <si>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</si>
  <si>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</si>
  <si>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</si>
  <si>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</si>
  <si>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</si>
  <si>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</si>
  <si>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</si>
  <si>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</si>
  <si>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</si>
  <si>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</si>
  <si>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</si>
  <si>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</si>
  <si>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</si>
  <si>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</si>
  <si>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</si>
  <si>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</si>
  <si>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</si>
  <si>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</si>
  <si>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</si>
  <si>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</si>
  <si>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</si>
  <si>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</si>
  <si>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</si>
  <si>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</si>
  <si>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</si>
  <si>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</si>
  <si>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</si>
  <si>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</si>
  <si>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</si>
  <si>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</si>
  <si>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</si>
  <si>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</si>
  <si>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</si>
  <si>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</si>
  <si>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</si>
  <si>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</si>
  <si>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</si>
  <si>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</si>
  <si>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</si>
  <si>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</si>
  <si>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54 min</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</si>
  <si>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</si>
  <si>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</si>
  <si>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</si>
  <si>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</si>
  <si>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</si>
  <si>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</si>
  <si>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</si>
  <si>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</si>
  <si>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</si>
  <si>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</si>
  <si>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</si>
  <si>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</si>
  <si>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</si>
  <si>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</si>
  <si>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David Attenborough</t>
  </si>
  <si>
    <t>s1000</t>
  </si>
  <si>
    <t>Stowaway</t>
  </si>
  <si>
    <t>Joe Penna</t>
  </si>
  <si>
    <t>Anna Kendrick, Toni Collette, Daniel Dae Kim, Shamier Anderson</t>
  </si>
  <si>
    <t>A three-person crew on a mission to Mars faces an impossible choice when an unplanned passenger jeopardizes the lives of everyone on board.</t>
  </si>
  <si>
    <t>Ahishor Solomon</t>
  </si>
  <si>
    <t>s1002</t>
  </si>
  <si>
    <t>Oloibiri</t>
  </si>
  <si>
    <t>Curtis Graham</t>
  </si>
  <si>
    <t>Olu Jacobs, Richard Mofe-Damijo, William R. Moses, Taiwo Ajai-Lycett, Ifeanyi Williams, Ivie Okujaye, Dayton Sinkia, Bradley Gordon</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</si>
  <si>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</si>
  <si>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</si>
  <si>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</si>
  <si>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</si>
  <si>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</si>
  <si>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</si>
  <si>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</si>
  <si>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April 19, 2021</t>
  </si>
  <si>
    <t>s1014</t>
  </si>
  <si>
    <t>Miss Sloane</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</si>
  <si>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</si>
  <si>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</si>
  <si>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</si>
  <si>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</si>
  <si>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</si>
  <si>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</si>
  <si>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</si>
  <si>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</si>
  <si>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</si>
  <si>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</si>
  <si>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</si>
  <si>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</si>
  <si>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</si>
  <si>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</si>
  <si>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</si>
  <si>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</si>
  <si>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</si>
  <si>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</si>
  <si>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</si>
  <si>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</si>
  <si>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</si>
  <si>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</si>
  <si>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</si>
  <si>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</si>
  <si>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</si>
  <si>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</si>
  <si>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</si>
  <si>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</si>
  <si>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</si>
  <si>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</si>
  <si>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</si>
  <si>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</si>
  <si>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</si>
  <si>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</si>
  <si>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</si>
  <si>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</si>
  <si>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</si>
  <si>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</si>
  <si>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</si>
  <si>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</si>
  <si>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</si>
  <si>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</si>
  <si>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</si>
  <si>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</si>
  <si>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</si>
  <si>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</si>
  <si>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</si>
  <si>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</si>
  <si>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</si>
  <si>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</si>
  <si>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</si>
  <si>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</si>
  <si>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</si>
  <si>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</si>
  <si>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</si>
  <si>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</si>
  <si>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</si>
  <si>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</si>
  <si>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</si>
  <si>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</si>
  <si>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</si>
  <si>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</si>
  <si>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</si>
  <si>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</si>
  <si>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</si>
  <si>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</si>
  <si>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After marrying a mysterious British aristocrat, a young heiress moves into his crumbling, creepy ancestral home and finds it conceals sinister secrets.</t>
  </si>
  <si>
    <t>37 min</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</si>
  <si>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</si>
  <si>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</si>
  <si>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</si>
  <si>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</si>
  <si>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</si>
  <si>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</si>
  <si>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</si>
  <si>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</si>
  <si>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</si>
  <si>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</si>
  <si>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</si>
  <si>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</si>
  <si>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</si>
  <si>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</si>
  <si>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s1034</t>
  </si>
  <si>
    <t>Rush</t>
  </si>
  <si>
    <t>Ron Howard</t>
  </si>
  <si>
    <t>Chris Hemsworth, Daniel BrÃ¼hl, Olivia Wilde, Alexandra Maria Lara, Pierfrancesco Favino, David Calder, Natalie Dormer, Stephen Mangan, Christian McKay, Alistair Petrie</t>
  </si>
  <si>
    <t>In the 1970s, a rivalry propels race car drivers Niki Lauda and James Hunt to fame and glory â€” until a horrible accident threatens to end it all.</t>
  </si>
  <si>
    <t>s1035</t>
  </si>
  <si>
    <t>Synchronic</t>
  </si>
  <si>
    <t>Justin Benson</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</si>
  <si>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</si>
  <si>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</si>
  <si>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</si>
  <si>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</si>
  <si>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</si>
  <si>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</si>
  <si>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t>
  </si>
  <si>
    <t>When the Nazis invade Poland, Warsaw Zoo caretakers work with the underground resistance to save Jews from the horrors of the Third Reich.</t>
  </si>
  <si>
    <t>s1037</t>
  </si>
  <si>
    <t>Time Trap</t>
  </si>
  <si>
    <t>Mark Dennis</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</si>
  <si>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</si>
  <si>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</si>
  <si>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</si>
  <si>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</si>
  <si>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</si>
  <si>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</si>
  <si>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</si>
  <si>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April 15, 2021</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</si>
  <si>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</si>
  <si>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</si>
  <si>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</si>
  <si>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</si>
  <si>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</si>
  <si>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s1042</t>
  </si>
  <si>
    <t>GANTZ:O</t>
  </si>
  <si>
    <t>Keiichi Sato</t>
  </si>
  <si>
    <t>Daisuke Ono, Mãƒ»Aãƒ»O,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</si>
  <si>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</si>
  <si>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</si>
  <si>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</si>
  <si>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</si>
  <si>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</si>
  <si>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</si>
  <si>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</si>
  <si>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</si>
  <si>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</si>
  <si>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</si>
  <si>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</si>
  <si>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</si>
  <si>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</si>
  <si>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</si>
  <si>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</si>
  <si>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</si>
  <si>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</si>
  <si>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</si>
  <si>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</si>
  <si>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</si>
  <si>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</si>
  <si>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</si>
  <si>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</si>
  <si>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</si>
  <si>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</si>
  <si>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</si>
  <si>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s1056</t>
  </si>
  <si>
    <t>Zoot Suit</t>
  </si>
  <si>
    <t>Luis Valdez</t>
  </si>
  <si>
    <t>Daniel Valdez, Edward James Olmos, Charles Aidman, Tyne Daly, John Anderson, Abel Franco, Mike Gomez, Francis X. McCarthy, Alma MartÃ­nez, Lupe Ontiveros, Tony Plana</t>
  </si>
  <si>
    <t>In this drama based on a 1940s trial, the members of a Mexican American gang are sentenced to San Quentin for a murder they may not have committed.</t>
  </si>
  <si>
    <t>April 14, 2021</t>
  </si>
  <si>
    <t>TV Horror</t>
  </si>
  <si>
    <t>s1067</t>
  </si>
  <si>
    <t>The Soul</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</si>
  <si>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</si>
  <si>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</si>
  <si>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</si>
  <si>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</si>
  <si>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</si>
  <si>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</si>
  <si>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</si>
  <si>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</si>
  <si>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</si>
  <si>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</si>
  <si>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</si>
  <si>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</si>
  <si>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</si>
  <si>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</si>
  <si>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</si>
  <si>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</si>
  <si>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</si>
  <si>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April 13, 2021</t>
  </si>
  <si>
    <t>79 min</t>
  </si>
  <si>
    <t>s1076</t>
  </si>
  <si>
    <t>My Love: Six Stories of True Love</t>
  </si>
  <si>
    <t>Moyoung Jin</t>
  </si>
  <si>
    <t>Six longtime couples in different parts of the world share their decades-long love in these tender portraits filmed over the course of one year.</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</si>
  <si>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</si>
  <si>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</si>
  <si>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</si>
  <si>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</si>
  <si>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</si>
  <si>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</si>
  <si>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</si>
  <si>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</si>
  <si>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</si>
  <si>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</si>
  <si>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</si>
  <si>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</si>
  <si>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April 9, 2021</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</si>
  <si>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</si>
  <si>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</si>
  <si>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</si>
  <si>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</si>
  <si>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</si>
  <si>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</si>
  <si>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</si>
  <si>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</si>
  <si>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</si>
  <si>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</si>
  <si>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</si>
  <si>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</si>
  <si>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</si>
  <si>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</si>
  <si>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</si>
  <si>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</si>
  <si>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</si>
  <si>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</si>
  <si>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</si>
  <si>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</si>
  <si>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</si>
  <si>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</si>
  <si>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</si>
  <si>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</si>
  <si>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</si>
  <si>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</si>
  <si>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</si>
  <si>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</si>
  <si>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</si>
  <si>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</si>
  <si>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Dolly Parton</t>
  </si>
  <si>
    <t>55 min</t>
  </si>
  <si>
    <t>s1098</t>
  </si>
  <si>
    <t>Coded Bias</t>
  </si>
  <si>
    <t>Shalini Kantayya</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</si>
  <si>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</si>
  <si>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</si>
  <si>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</si>
  <si>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</si>
  <si>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</si>
  <si>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</si>
  <si>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</si>
  <si>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</si>
  <si>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</si>
  <si>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</si>
  <si>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</si>
  <si>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</si>
  <si>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</si>
  <si>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</si>
  <si>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</si>
  <si>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</si>
  <si>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</si>
  <si>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</si>
  <si>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</si>
  <si>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</si>
  <si>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</si>
  <si>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</si>
  <si>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</si>
  <si>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</si>
  <si>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</si>
  <si>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</si>
  <si>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</si>
  <si>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</si>
  <si>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</si>
  <si>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</si>
  <si>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</si>
  <si>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</si>
  <si>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</si>
  <si>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</si>
  <si>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</si>
  <si>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</si>
  <si>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</si>
  <si>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</si>
  <si>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</si>
  <si>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</si>
  <si>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</si>
  <si>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</si>
  <si>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</si>
  <si>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</si>
  <si>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</si>
  <si>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</si>
  <si>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</si>
  <si>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</si>
  <si>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</si>
  <si>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</si>
  <si>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</si>
  <si>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</si>
  <si>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</si>
  <si>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</si>
  <si>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</si>
  <si>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</si>
  <si>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</si>
  <si>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</si>
  <si>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</si>
  <si>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</si>
  <si>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</si>
  <si>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</si>
  <si>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</si>
  <si>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</si>
  <si>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</si>
  <si>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</si>
  <si>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</si>
  <si>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</si>
  <si>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</si>
  <si>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</si>
  <si>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</si>
  <si>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</si>
  <si>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</si>
  <si>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</si>
  <si>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</si>
  <si>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</si>
  <si>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</si>
  <si>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</si>
  <si>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</si>
  <si>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</si>
  <si>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</si>
  <si>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</si>
  <si>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</si>
  <si>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</si>
  <si>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</si>
  <si>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</si>
  <si>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</si>
  <si>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</si>
  <si>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</si>
  <si>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</si>
  <si>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</si>
  <si>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</si>
  <si>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</si>
  <si>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</si>
  <si>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</si>
  <si>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</si>
  <si>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s1118</t>
  </si>
  <si>
    <t>Ibrahim a Fate to Define</t>
  </si>
  <si>
    <t>Lina Al Abed</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</si>
  <si>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</si>
  <si>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</si>
  <si>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</si>
  <si>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</si>
  <si>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</si>
  <si>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</si>
  <si>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</si>
  <si>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</si>
  <si>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</si>
  <si>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</si>
  <si>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</si>
  <si>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</si>
  <si>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</si>
  <si>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</si>
  <si>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</si>
  <si>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</si>
  <si>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</si>
  <si>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</si>
  <si>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</si>
  <si>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</si>
  <si>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</si>
  <si>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</si>
  <si>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</si>
  <si>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</si>
  <si>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</si>
  <si>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Uruguay</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</si>
  <si>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</si>
  <si>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</si>
  <si>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</si>
  <si>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</si>
  <si>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</si>
  <si>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</si>
  <si>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</si>
  <si>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</si>
  <si>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</si>
  <si>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</si>
  <si>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</si>
  <si>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When a Cockney flower girl takes elocution lessons from an aloof professor, he decides to introduce her to high society, transforming both their lives.</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</si>
  <si>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</si>
  <si>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</si>
  <si>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</si>
  <si>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</si>
  <si>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</si>
  <si>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</si>
  <si>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</si>
  <si>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</si>
  <si>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</si>
  <si>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</si>
  <si>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185 min</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</si>
  <si>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</si>
  <si>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</si>
  <si>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</si>
  <si>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</si>
  <si>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</si>
  <si>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</si>
  <si>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</si>
  <si>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</si>
  <si>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</si>
  <si>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</si>
  <si>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</si>
  <si>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</si>
  <si>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</si>
  <si>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</si>
  <si>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</si>
  <si>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</si>
  <si>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</si>
  <si>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</si>
  <si>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</si>
  <si>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</si>
  <si>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</si>
  <si>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</si>
  <si>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</si>
  <si>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</si>
  <si>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</si>
  <si>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</si>
  <si>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</si>
  <si>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</si>
  <si>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</si>
  <si>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</si>
  <si>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</si>
  <si>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</si>
  <si>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</si>
  <si>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</si>
  <si>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</si>
  <si>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</si>
  <si>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</si>
  <si>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</si>
  <si>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</si>
  <si>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</si>
  <si>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</si>
  <si>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</si>
  <si>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</si>
  <si>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</si>
  <si>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</si>
  <si>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</si>
  <si>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</si>
  <si>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</si>
  <si>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</si>
  <si>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</si>
  <si>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</si>
  <si>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</si>
  <si>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</si>
  <si>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</si>
  <si>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</si>
  <si>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</si>
  <si>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</si>
  <si>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</si>
  <si>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</si>
  <si>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</si>
  <si>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</si>
  <si>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</si>
  <si>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</si>
  <si>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</si>
  <si>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</si>
  <si>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</si>
  <si>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</si>
  <si>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</si>
  <si>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</si>
  <si>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</si>
  <si>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</si>
  <si>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</si>
  <si>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</si>
  <si>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</si>
  <si>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</si>
  <si>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</si>
  <si>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</si>
  <si>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</si>
  <si>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</si>
  <si>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s1154</t>
  </si>
  <si>
    <t>Mandela: Long Walk to Freedom</t>
  </si>
  <si>
    <t>Justin Chadwick</t>
  </si>
  <si>
    <t>Idris Elba, Naomie Harris, Tony Kgoroge, Riaad Moosa, Zolani Mkiva, Simo Mogwaza, Fana Mokoena, Thapelo Mokoena, Jamie Bartlett, Deon Lotz, Terry Pheto, Mark Elderkin</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</si>
  <si>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</si>
  <si>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</si>
  <si>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</si>
  <si>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</si>
  <si>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</si>
  <si>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</si>
  <si>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</si>
  <si>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</si>
  <si>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</si>
  <si>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</si>
  <si>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</si>
  <si>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</si>
  <si>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</si>
  <si>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</si>
  <si>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</si>
  <si>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</si>
  <si>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</si>
  <si>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</si>
  <si>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In this uplifting musical, a troubled teen takes a leap of faith by attending summer camp â€” and unexpectedly finds love, friends and a place to belong.</t>
  </si>
  <si>
    <t>s1161</t>
  </si>
  <si>
    <t>Croupier</t>
  </si>
  <si>
    <t>Mike Hodges</t>
  </si>
  <si>
    <t>Clive Owen, Kate Hardie, Alex Kingston, Gina McKee, Nicholas Ball, Nick Reding, Alexander Morton</t>
  </si>
  <si>
    <t>A would-be writer lands a job as a croupier to make ends meet. But when he becomes involved with a gambler, he is lured into taking part in a heist.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</si>
  <si>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</si>
  <si>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</si>
  <si>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</si>
  <si>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</si>
  <si>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</si>
  <si>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</si>
  <si>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</si>
  <si>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</si>
  <si>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</si>
  <si>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</si>
  <si>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</si>
  <si>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</si>
  <si>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</si>
  <si>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</si>
  <si>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</si>
  <si>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</si>
  <si>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</si>
  <si>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</si>
  <si>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</si>
  <si>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</si>
  <si>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</si>
  <si>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s1171</t>
  </si>
  <si>
    <t>Secret Magic Control Agency</t>
  </si>
  <si>
    <t>Aleksey Tsitsilin</t>
  </si>
  <si>
    <t>Nicholas Corda, Sylvana Joyce, Alyson Leigh Rosenfeld, Courtney Shaw, Erica Schroeder, Georgette Timoney, Mary O'Brady, Marc Thompson</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</si>
  <si>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</si>
  <si>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</si>
  <si>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</si>
  <si>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</si>
  <si>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</si>
  <si>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</si>
  <si>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</si>
  <si>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</si>
  <si>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</si>
  <si>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</si>
  <si>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</si>
  <si>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</si>
  <si>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</si>
  <si>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</si>
  <si>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</si>
  <si>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</si>
  <si>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</si>
  <si>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s1176</t>
  </si>
  <si>
    <t>Philomena</t>
  </si>
  <si>
    <t>Judi Dench, Steve Coogan, Sophie Kennedy Clark, Mare Winningham, Barbara Jefford, Ruth McCabe, Peter Hermann, Sean Mahon, Anna Maxwell Martin, Michelle Fairley, Kate Fleetwood</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</si>
  <si>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</si>
  <si>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</si>
  <si>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</si>
  <si>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</si>
  <si>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</si>
  <si>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</si>
  <si>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</si>
  <si>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</si>
  <si>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</si>
  <si>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</si>
  <si>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</si>
  <si>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</si>
  <si>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</si>
  <si>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</si>
  <si>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</si>
  <si>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</si>
  <si>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</si>
  <si>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</si>
  <si>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March 19, 2021</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</si>
  <si>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</si>
  <si>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</si>
  <si>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</si>
  <si>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</si>
  <si>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</si>
  <si>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</si>
  <si>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</si>
  <si>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</si>
  <si>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</si>
  <si>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</si>
  <si>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March 18, 2021</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</si>
  <si>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</si>
  <si>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</si>
  <si>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</si>
  <si>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</si>
  <si>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</si>
  <si>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</si>
  <si>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</si>
  <si>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</si>
  <si>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</si>
  <si>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</si>
  <si>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</si>
  <si>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</si>
  <si>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</si>
  <si>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</si>
  <si>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</si>
  <si>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</si>
  <si>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</si>
  <si>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</si>
  <si>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</si>
  <si>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</si>
  <si>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</si>
  <si>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</si>
  <si>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</si>
  <si>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</si>
  <si>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</si>
  <si>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</si>
  <si>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</si>
  <si>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</si>
  <si>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</si>
  <si>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24 min</t>
  </si>
  <si>
    <t>Yusuf and his daughter set out to buy his wife an anniversary gift, a gesture demanding much patience and negotiation skills in the West Bank.</t>
  </si>
  <si>
    <t>51 min</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</si>
  <si>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</si>
  <si>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</si>
  <si>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</si>
  <si>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</si>
  <si>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</si>
  <si>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</si>
  <si>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</si>
  <si>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</si>
  <si>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</si>
  <si>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</si>
  <si>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</si>
  <si>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</si>
  <si>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</si>
  <si>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</si>
  <si>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</si>
  <si>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</si>
  <si>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</si>
  <si>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</si>
  <si>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</si>
  <si>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</si>
  <si>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</si>
  <si>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</si>
  <si>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</si>
  <si>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</si>
  <si>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</si>
  <si>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</si>
  <si>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</si>
  <si>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</si>
  <si>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</si>
  <si>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</si>
  <si>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</si>
  <si>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March 15, 2021</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</si>
  <si>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</si>
  <si>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</si>
  <si>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</si>
  <si>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</si>
  <si>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</si>
  <si>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</si>
  <si>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</si>
  <si>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</si>
  <si>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</si>
  <si>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</si>
  <si>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</si>
  <si>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</si>
  <si>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</si>
  <si>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</si>
  <si>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</si>
  <si>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</si>
  <si>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</si>
  <si>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</si>
  <si>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</si>
  <si>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</si>
  <si>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</si>
  <si>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</si>
  <si>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</si>
  <si>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</si>
  <si>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</si>
  <si>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</si>
  <si>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</si>
  <si>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</si>
  <si>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</si>
  <si>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</si>
  <si>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</si>
  <si>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</si>
  <si>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</si>
  <si>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</si>
  <si>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</si>
  <si>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</si>
  <si>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</si>
  <si>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</si>
  <si>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</si>
  <si>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</si>
  <si>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</si>
  <si>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</si>
  <si>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</si>
  <si>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</si>
  <si>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</si>
  <si>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</si>
  <si>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</si>
  <si>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</si>
  <si>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</si>
  <si>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</si>
  <si>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</si>
  <si>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</si>
  <si>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</si>
  <si>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</si>
  <si>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</si>
  <si>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</si>
  <si>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</si>
  <si>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</si>
  <si>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</si>
  <si>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</si>
  <si>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</si>
  <si>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</si>
  <si>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</si>
  <si>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</si>
  <si>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</si>
  <si>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</si>
  <si>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</si>
  <si>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</si>
  <si>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</si>
  <si>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</si>
  <si>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</si>
  <si>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s1224</t>
  </si>
  <si>
    <t>Dealer</t>
  </si>
  <si>
    <t>Ange Basterga</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</si>
  <si>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</si>
  <si>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</si>
  <si>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</si>
  <si>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March 8, 2021</t>
  </si>
  <si>
    <t>s1229</t>
  </si>
  <si>
    <t>Bombay Rose</t>
  </si>
  <si>
    <t>Gitanjali Rao</t>
  </si>
  <si>
    <t>Cyli Khare, Gargi Shitole, Amardeep Jha, Amit Deondi, Makrand Deshpande, Virendra Saxena, Shishir Sharma</t>
  </si>
  <si>
    <t>Amidst the bustle of a magnetic and multifaceted city, the budding love between two dreamers is tested.</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</si>
  <si>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</si>
  <si>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</si>
  <si>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</si>
  <si>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</si>
  <si>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</si>
  <si>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</si>
  <si>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</si>
  <si>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</si>
  <si>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</si>
  <si>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</si>
  <si>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</si>
  <si>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</si>
  <si>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</si>
  <si>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</si>
  <si>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</si>
  <si>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</si>
  <si>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</si>
  <si>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</si>
  <si>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</si>
  <si>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</si>
  <si>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</si>
  <si>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</si>
  <si>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</si>
  <si>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</si>
  <si>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</si>
  <si>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</si>
  <si>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</si>
  <si>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</si>
  <si>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</si>
  <si>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</si>
  <si>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</si>
  <si>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</si>
  <si>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</si>
  <si>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</si>
  <si>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</si>
  <si>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</si>
  <si>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</si>
  <si>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</si>
  <si>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</si>
  <si>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</si>
  <si>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</si>
  <si>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</si>
  <si>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</si>
  <si>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</si>
  <si>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Inspired by her mom's rebellious past and a confident new friend, a shy 16-year-old publishes an anonymous zine calling out sexism at her school.</t>
  </si>
  <si>
    <t>s1243</t>
  </si>
  <si>
    <t>Murder Among the Mormons</t>
  </si>
  <si>
    <t>Jared Hess</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</si>
  <si>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</si>
  <si>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</si>
  <si>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</si>
  <si>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</si>
  <si>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</si>
  <si>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</si>
  <si>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</si>
  <si>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</si>
  <si>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</si>
  <si>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</si>
  <si>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</si>
  <si>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</si>
  <si>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March 1, 2021</t>
  </si>
  <si>
    <t>s1249</t>
  </si>
  <si>
    <t>Biggie: I Got a Story to Tell</t>
  </si>
  <si>
    <t>Emmett Malloy</t>
  </si>
  <si>
    <t>The Notorious B.I.G., Sean "P. Diddy" Combs</t>
  </si>
  <si>
    <t>Featuring rare footage and in-depth interviews, this documentary celebrates the life of The Notorious B.I.G. on his journey from hustler to rap king.</t>
  </si>
  <si>
    <t>Blanche Gardin</t>
  </si>
  <si>
    <t>42 min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</si>
  <si>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</si>
  <si>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</si>
  <si>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</si>
  <si>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</si>
  <si>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</si>
  <si>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</si>
  <si>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</si>
  <si>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</si>
  <si>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</si>
  <si>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</si>
  <si>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</si>
  <si>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</si>
  <si>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</si>
  <si>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</si>
  <si>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</si>
  <si>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</si>
  <si>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</si>
  <si>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</si>
  <si>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</si>
  <si>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</si>
  <si>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</si>
  <si>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177 min</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</si>
  <si>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</si>
  <si>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</si>
  <si>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</si>
  <si>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</si>
  <si>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</si>
  <si>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s1259</t>
  </si>
  <si>
    <t>Bigfoot Family</t>
  </si>
  <si>
    <t>JÃ©rÃ©mie Degruson</t>
  </si>
  <si>
    <t>Jules Wojciechowski, Roger Craig Smith, Grant George, David Lodge, Lindsey Alena, Sandy Fox, Joey Lotsko</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</si>
  <si>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</si>
  <si>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</si>
  <si>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</si>
  <si>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</si>
  <si>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</si>
  <si>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</si>
  <si>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</si>
  <si>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</si>
  <si>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</si>
  <si>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</si>
  <si>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</si>
  <si>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</si>
  <si>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</si>
  <si>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</si>
  <si>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</si>
  <si>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</si>
  <si>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 struggling music student discovers and tries to complete an unfinished symphony begun by a famous composer, whose career was ended by a past trauma.</t>
  </si>
  <si>
    <t>s1264</t>
  </si>
  <si>
    <t>No Escape</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</si>
  <si>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</si>
  <si>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</si>
  <si>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</si>
  <si>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</si>
  <si>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</si>
  <si>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</si>
  <si>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</si>
  <si>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</si>
  <si>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</si>
  <si>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</si>
  <si>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</si>
  <si>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</si>
  <si>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</si>
  <si>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</si>
  <si>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</si>
  <si>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</si>
  <si>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</si>
  <si>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</si>
  <si>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</si>
  <si>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</si>
  <si>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</si>
  <si>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</si>
  <si>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February 25, 2021</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</si>
  <si>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</si>
  <si>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</si>
  <si>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</si>
  <si>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</si>
  <si>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</si>
  <si>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February 24, 2021</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</si>
  <si>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</si>
  <si>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</si>
  <si>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</si>
  <si>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</si>
  <si>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</si>
  <si>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</si>
  <si>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</si>
  <si>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</si>
  <si>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</si>
  <si>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</si>
  <si>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</si>
  <si>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</si>
  <si>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</si>
  <si>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</si>
  <si>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</si>
  <si>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</si>
  <si>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</si>
  <si>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</si>
  <si>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</si>
  <si>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</si>
  <si>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</si>
  <si>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</si>
  <si>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</si>
  <si>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</si>
  <si>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</si>
  <si>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</si>
  <si>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</si>
  <si>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</si>
  <si>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</si>
  <si>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</si>
  <si>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</si>
  <si>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</si>
  <si>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</si>
  <si>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</si>
  <si>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</si>
  <si>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</si>
  <si>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</si>
  <si>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</si>
  <si>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</si>
  <si>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</si>
  <si>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</si>
  <si>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</si>
  <si>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s1291</t>
  </si>
  <si>
    <t>I Care a Lot</t>
  </si>
  <si>
    <t>J Blakeson</t>
  </si>
  <si>
    <t>Rosamund Pike, Peter Dinklage, Eiza GonzÃ¡lez, Dianne Wiest, Chris Messina, Isiah Whitlock Jr., Macon Blair, Alicia Witt, Damian Young</t>
  </si>
  <si>
    <t>February 19, 2021</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</si>
  <si>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</si>
  <si>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</si>
  <si>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</si>
  <si>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</si>
  <si>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</si>
  <si>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</si>
  <si>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</si>
  <si>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</si>
  <si>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</si>
  <si>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It's a country steeped in cultural traditions that stretch back more than 1,000 years. But Peru is also a land of surprising natural riches.</t>
  </si>
  <si>
    <t>s1294</t>
  </si>
  <si>
    <t>Pitta Kathalu</t>
  </si>
  <si>
    <t>Tharun Bhascker Dhaassyam</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</si>
  <si>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</si>
  <si>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</si>
  <si>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</si>
  <si>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</si>
  <si>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</si>
  <si>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</si>
  <si>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</si>
  <si>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</si>
  <si>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</si>
  <si>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</si>
  <si>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</si>
  <si>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</si>
  <si>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</si>
  <si>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February 17, 2021</t>
  </si>
  <si>
    <t>Steven Rinella</t>
  </si>
  <si>
    <t>s1304</t>
  </si>
  <si>
    <t>The Most Unknown</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</si>
  <si>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</si>
  <si>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</si>
  <si>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</si>
  <si>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</si>
  <si>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</si>
  <si>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</si>
  <si>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</si>
  <si>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</si>
  <si>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</si>
  <si>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</si>
  <si>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</si>
  <si>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</si>
  <si>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</si>
  <si>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</si>
  <si>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</si>
  <si>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</si>
  <si>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February 15, 2021</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</si>
  <si>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</si>
  <si>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</si>
  <si>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</si>
  <si>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</si>
  <si>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</si>
  <si>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</si>
  <si>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</si>
  <si>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</si>
  <si>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</si>
  <si>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</si>
  <si>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</si>
  <si>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</si>
  <si>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</si>
  <si>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</si>
  <si>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</si>
  <si>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</si>
  <si>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</si>
  <si>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February 12, 2021</t>
  </si>
  <si>
    <t>Dave Chappelle</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</si>
  <si>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</si>
  <si>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</si>
  <si>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</si>
  <si>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</si>
  <si>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</si>
  <si>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</si>
  <si>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</si>
  <si>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</si>
  <si>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</si>
  <si>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</si>
  <si>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</si>
  <si>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</si>
  <si>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</si>
  <si>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</si>
  <si>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</si>
  <si>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</si>
  <si>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</si>
  <si>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</si>
  <si>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</si>
  <si>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</si>
  <si>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February 11, 2021</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</si>
  <si>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</si>
  <si>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</si>
  <si>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</si>
  <si>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</si>
  <si>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</si>
  <si>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</si>
  <si>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</si>
  <si>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</si>
  <si>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</si>
  <si>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</si>
  <si>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</si>
  <si>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</si>
  <si>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</si>
  <si>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</si>
  <si>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</si>
  <si>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</si>
  <si>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</si>
  <si>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</si>
  <si>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</si>
  <si>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</si>
  <si>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</si>
  <si>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</si>
  <si>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</si>
  <si>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</si>
  <si>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</si>
  <si>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</si>
  <si>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</si>
  <si>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</si>
  <si>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</si>
  <si>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</si>
  <si>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</si>
  <si>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</si>
  <si>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</si>
  <si>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</si>
  <si>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</si>
  <si>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</si>
  <si>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</si>
  <si>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</si>
  <si>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</si>
  <si>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</si>
  <si>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</si>
  <si>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</si>
  <si>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</si>
  <si>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February 8, 2021</t>
  </si>
  <si>
    <t>s1334</t>
  </si>
  <si>
    <t>War Dogs</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</si>
  <si>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</si>
  <si>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</si>
  <si>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</si>
  <si>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</si>
  <si>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</si>
  <si>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</si>
  <si>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</si>
  <si>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</si>
  <si>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</si>
  <si>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</si>
  <si>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</si>
  <si>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</si>
  <si>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</si>
  <si>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</si>
  <si>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</si>
  <si>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</si>
  <si>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</si>
  <si>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</si>
  <si>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</si>
  <si>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</si>
  <si>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</si>
  <si>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</si>
  <si>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</si>
  <si>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</si>
  <si>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</si>
  <si>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</si>
  <si>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</si>
  <si>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</si>
  <si>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</si>
  <si>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</si>
  <si>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</si>
  <si>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</si>
  <si>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</si>
  <si>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</si>
  <si>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</si>
  <si>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</si>
  <si>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</si>
  <si>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</si>
  <si>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</si>
  <si>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</si>
  <si>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</si>
  <si>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</si>
  <si>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</si>
  <si>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</si>
  <si>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</si>
  <si>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</si>
  <si>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</si>
  <si>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</si>
  <si>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</si>
  <si>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</si>
  <si>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</si>
  <si>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</si>
  <si>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</si>
  <si>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</si>
  <si>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</si>
  <si>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</si>
  <si>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</si>
  <si>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</si>
  <si>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A lawyer with a promising future is forced to deep dive into his past when he agrees to negotiate with an old friend turned kidnapper.</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</si>
  <si>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</si>
  <si>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</si>
  <si>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</si>
  <si>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</si>
  <si>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</si>
  <si>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</si>
  <si>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</si>
  <si>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</si>
  <si>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</si>
  <si>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</si>
  <si>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</si>
  <si>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</si>
  <si>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</si>
  <si>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</si>
  <si>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</si>
  <si>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</si>
  <si>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</si>
  <si>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</si>
  <si>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</si>
  <si>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</si>
  <si>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</si>
  <si>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</si>
  <si>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</si>
  <si>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</si>
  <si>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</si>
  <si>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</si>
  <si>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</si>
  <si>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</si>
  <si>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</si>
  <si>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</si>
  <si>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s1365</t>
  </si>
  <si>
    <t>Zathura</t>
  </si>
  <si>
    <t>Jon Favreau</t>
  </si>
  <si>
    <t>Jonah Bobo, Josh Hutcherson, Dax Shepard, Kristen Stewart, Tim Robbins, Frank Oz, John Alexander, Derek Mears, Douglas Tait, Joe Bucaro III</t>
  </si>
  <si>
    <t>A mysterious game sends two brothers flying into space, where they must reach the planet Zathura â€” or be trapped in galactic limbo forever.</t>
  </si>
  <si>
    <t>s1367</t>
  </si>
  <si>
    <t>Fatima</t>
  </si>
  <si>
    <t>Marco Pontecorvo</t>
  </si>
  <si>
    <t>Joaquim de Almeida, Goran Visnjic, Stephanie Gil, Alejandra Howard, Jorge Lamelas, LÃºcia Moniz, Marco D'Almeida, Joana Ribeiro, Carla Chambel, Elmano Sancho, Harvey Keitel, Sonia Braga</t>
  </si>
  <si>
    <t>Portugal</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</si>
  <si>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</si>
  <si>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</si>
  <si>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</si>
  <si>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</si>
  <si>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</si>
  <si>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</si>
  <si>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</si>
  <si>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</si>
  <si>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</si>
  <si>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</si>
  <si>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</si>
  <si>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</si>
  <si>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</si>
  <si>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</si>
  <si>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</si>
  <si>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</si>
  <si>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</si>
  <si>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</si>
  <si>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</si>
  <si>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</si>
  <si>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</si>
  <si>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</si>
  <si>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</si>
  <si>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</si>
  <si>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</si>
  <si>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</si>
  <si>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</si>
  <si>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</si>
  <si>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</si>
  <si>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January 27, 2021</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</si>
  <si>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</si>
  <si>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</si>
  <si>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</si>
  <si>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</si>
  <si>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</si>
  <si>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</si>
  <si>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</si>
  <si>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</si>
  <si>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</si>
  <si>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</si>
  <si>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</si>
  <si>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</si>
  <si>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</si>
  <si>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</si>
  <si>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</si>
  <si>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</si>
  <si>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</si>
  <si>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</si>
  <si>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</si>
  <si>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</si>
  <si>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</si>
  <si>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</si>
  <si>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January 22, 2021</t>
  </si>
  <si>
    <t>s1387</t>
  </si>
  <si>
    <t>So My Grandmaâ€™s a Lesbian!</t>
  </si>
  <si>
    <t>Ãngeles ReinÃ©</t>
  </si>
  <si>
    <t>Rosa MarÃ­a SardÃ , VerÃ³nica ForquÃ©, Ingrid GarcÃ­a Jonsson, David Verdaguer, Candela PeÃ±a, MÃ³nica LÃ³pez, Pol Monen, Alex O'Dogherty, Leander Vyvey, Liz Lobato</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</si>
  <si>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</si>
  <si>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</si>
  <si>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</si>
  <si>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</si>
  <si>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</si>
  <si>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</si>
  <si>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</si>
  <si>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</si>
  <si>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</si>
  <si>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</si>
  <si>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</si>
  <si>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</si>
  <si>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</si>
  <si>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</si>
  <si>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</si>
  <si>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</si>
  <si>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</si>
  <si>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</si>
  <si>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</si>
  <si>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</si>
  <si>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</si>
  <si>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</si>
  <si>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</si>
  <si>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</si>
  <si>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</si>
  <si>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</si>
  <si>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</si>
  <si>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</si>
  <si>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</si>
  <si>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</si>
  <si>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</si>
  <si>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</si>
  <si>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</si>
  <si>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</si>
  <si>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</si>
  <si>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</si>
  <si>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</si>
  <si>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</si>
  <si>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</si>
  <si>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</si>
  <si>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</si>
  <si>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</si>
  <si>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</si>
  <si>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January 16, 2021</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</si>
  <si>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</si>
  <si>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</si>
  <si>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</si>
  <si>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</si>
  <si>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</si>
  <si>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</si>
  <si>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</si>
  <si>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</si>
  <si>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</si>
  <si>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</si>
  <si>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</si>
  <si>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January 15, 2021</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</si>
  <si>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</si>
  <si>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</si>
  <si>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</si>
  <si>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</si>
  <si>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</si>
  <si>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s1406</t>
  </si>
  <si>
    <t>Outside the Wire</t>
  </si>
  <si>
    <t>Mikael HÃ¥fstrÃ¶m</t>
  </si>
  <si>
    <t>Anthony Mackie, Damson Idris, Emily Beecham, Michael Kelly, Pilou AsbÃ¦k</t>
  </si>
  <si>
    <t>Hungary</t>
  </si>
  <si>
    <t>In the near future, a drone pilot sent into a war zone finds himself paired with a top-secret android officer on a mission to stop a nuclear attack.</t>
  </si>
  <si>
    <t>s1407</t>
  </si>
  <si>
    <t>Penguins of Madagascar: The Movie</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</si>
  <si>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</si>
  <si>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</si>
  <si>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</si>
  <si>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</si>
  <si>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</si>
  <si>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</si>
  <si>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Joined by new friends from other planets, Pinkfong and Baby Shark explore outer space and search for missing star pieces to return home.</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</si>
  <si>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</si>
  <si>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</si>
  <si>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</si>
  <si>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</si>
  <si>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</si>
  <si>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</si>
  <si>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</si>
  <si>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</si>
  <si>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</si>
  <si>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</si>
  <si>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</si>
  <si>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</si>
  <si>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</si>
  <si>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</si>
  <si>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</si>
  <si>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</si>
  <si>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</si>
  <si>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</si>
  <si>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</si>
  <si>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</si>
  <si>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</si>
  <si>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</si>
  <si>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</si>
  <si>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</si>
  <si>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</si>
  <si>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</si>
  <si>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</si>
  <si>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</si>
  <si>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</si>
  <si>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</si>
  <si>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</si>
  <si>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</si>
  <si>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</si>
  <si>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</si>
  <si>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</si>
  <si>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</si>
  <si>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</si>
  <si>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</si>
  <si>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</si>
  <si>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</si>
  <si>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</si>
  <si>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</si>
  <si>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</si>
  <si>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</si>
  <si>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</si>
  <si>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</si>
  <si>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Chris Rock</t>
  </si>
  <si>
    <t>s1420</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</si>
  <si>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</si>
  <si>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</si>
  <si>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</si>
  <si>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</si>
  <si>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</si>
  <si>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</si>
  <si>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</si>
  <si>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</si>
  <si>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</si>
  <si>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</si>
  <si>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</si>
  <si>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</si>
  <si>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</si>
  <si>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</si>
  <si>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</si>
  <si>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</si>
  <si>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</si>
  <si>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</si>
  <si>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</si>
  <si>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</si>
  <si>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</si>
  <si>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</si>
  <si>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</si>
  <si>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</si>
  <si>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</si>
  <si>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</si>
  <si>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</si>
  <si>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</si>
  <si>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</si>
  <si>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</si>
  <si>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14 min</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</si>
  <si>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</si>
  <si>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</si>
  <si>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</si>
  <si>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</si>
  <si>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s1429</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</si>
  <si>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</si>
  <si>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</si>
  <si>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</si>
  <si>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</si>
  <si>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s1433</t>
  </si>
  <si>
    <t>The Idhun Chronicles</t>
  </si>
  <si>
    <t>Maite Ruiz De Austri</t>
  </si>
  <si>
    <t>Michelle Jenner, Itzan Escamilla, Sergio Mur, Nico Romero, Carlos Cuevas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</si>
  <si>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</si>
  <si>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</si>
  <si>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</si>
  <si>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</si>
  <si>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</si>
  <si>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</si>
  <si>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</si>
  <si>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</si>
  <si>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</si>
  <si>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t>
  </si>
  <si>
    <t>Bronwen Mantel, Mel Brooks, Maddie Ziegler, Dane DeHaan, Julie Khaner, Elle Fanning, Terrence Scammell, Tamir Kapelian, Carly Rae Jepsen</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</si>
  <si>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</si>
  <si>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</si>
  <si>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</si>
  <si>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</si>
  <si>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</si>
  <si>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</si>
  <si>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January 6, 2021</t>
  </si>
  <si>
    <t>s1439</t>
  </si>
  <si>
    <t>Tony Parker: The Final Shot</t>
  </si>
  <si>
    <t>Florent Bodin</t>
  </si>
  <si>
    <t>Tony Parker</t>
  </si>
  <si>
    <t>This film examines the background and career of Tony Parker, whose determination led him to become arguably the greatest French basketball player.</t>
  </si>
  <si>
    <t>January 5, 2021</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</si>
  <si>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</si>
  <si>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</si>
  <si>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</si>
  <si>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</si>
  <si>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</si>
  <si>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</si>
  <si>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s1445</t>
  </si>
  <si>
    <t>Playing for Keeps</t>
  </si>
  <si>
    <t>Gerard Butler, Jessica Biel, Catherine Zeta-Jones, Dennis Quaid, Uma Thurman, Judy Greer, Noah Lomax, James Tupper, Abella Wyss, Grant Goodman</t>
  </si>
  <si>
    <t>January 3, 2021</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</si>
  <si>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</si>
  <si>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</si>
  <si>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</si>
  <si>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</si>
  <si>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</si>
  <si>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</si>
  <si>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</si>
  <si>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</si>
  <si>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</si>
  <si>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</si>
  <si>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</si>
  <si>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</si>
  <si>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</si>
  <si>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</si>
  <si>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</si>
  <si>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</si>
  <si>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</si>
  <si>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</si>
  <si>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</si>
  <si>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</si>
  <si>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</si>
  <si>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</si>
  <si>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</si>
  <si>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</si>
  <si>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</si>
  <si>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</si>
  <si>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</si>
  <si>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</si>
  <si>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</si>
  <si>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</si>
  <si>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</si>
  <si>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</si>
  <si>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</si>
  <si>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</si>
  <si>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</si>
  <si>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</si>
  <si>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</si>
  <si>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</si>
  <si>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</si>
  <si>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</si>
  <si>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</si>
  <si>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</si>
  <si>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</si>
  <si>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s1457</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</si>
  <si>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</si>
  <si>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</si>
  <si>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</si>
  <si>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</si>
  <si>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</si>
  <si>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</si>
  <si>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</si>
  <si>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</si>
  <si>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</si>
  <si>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</si>
  <si>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</si>
  <si>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</si>
  <si>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</si>
  <si>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</si>
  <si>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</si>
  <si>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</si>
  <si>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</si>
  <si>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</si>
  <si>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</si>
  <si>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</si>
  <si>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</si>
  <si>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</si>
  <si>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</si>
  <si>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</si>
  <si>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s1465</t>
  </si>
  <si>
    <t>The Creative Brain</t>
  </si>
  <si>
    <t>Jennifer Beamish</t>
  </si>
  <si>
    <t>David Eagleman</t>
  </si>
  <si>
    <t>53 min</t>
  </si>
  <si>
    <t>Neuroscientist David Eagleman taps into the creative process of various innovators while exploring brain-bending, risk-taking ways to spark creativity.</t>
  </si>
  <si>
    <t>s1468</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</si>
  <si>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</si>
  <si>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</si>
  <si>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</si>
  <si>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</si>
  <si>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</si>
  <si>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</si>
  <si>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</si>
  <si>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</si>
  <si>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</si>
  <si>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</si>
  <si>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</si>
  <si>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</si>
  <si>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</si>
  <si>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</si>
  <si>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</si>
  <si>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</si>
  <si>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</si>
  <si>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</si>
  <si>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</si>
  <si>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</si>
  <si>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</si>
  <si>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</si>
  <si>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</si>
  <si>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</si>
  <si>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s1475</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</si>
  <si>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</si>
  <si>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</si>
  <si>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</si>
  <si>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</si>
  <si>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</si>
  <si>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</si>
  <si>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</si>
  <si>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</si>
  <si>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</si>
  <si>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December 30, 2020</t>
  </si>
  <si>
    <t>s1480</t>
  </si>
  <si>
    <t>SanPa: Sins of the Savior</t>
  </si>
  <si>
    <t>Cosima Spender</t>
  </si>
  <si>
    <t>Amidst a heroin crisis, Vincenzo Muccioli cared for the addicted, earning him fierce public devotion â€” even as charges of violence began to mount.</t>
  </si>
  <si>
    <t xml:space="preserve"> Classic &amp; Cult TV</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</si>
  <si>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</si>
  <si>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</si>
  <si>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</si>
  <si>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</si>
  <si>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</si>
  <si>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December 28, 2020</t>
  </si>
  <si>
    <t>s1485</t>
  </si>
  <si>
    <t>Cops and Robbers</t>
  </si>
  <si>
    <t>Arnon Manor</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</si>
  <si>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</si>
  <si>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</si>
  <si>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</si>
  <si>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</si>
  <si>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</si>
  <si>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</si>
  <si>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</si>
  <si>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</si>
  <si>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</si>
  <si>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</si>
  <si>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</si>
  <si>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</si>
  <si>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</si>
  <si>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</si>
  <si>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s1489</t>
  </si>
  <si>
    <t>DNA</t>
  </si>
  <si>
    <t>MaÃ¯wenn</t>
  </si>
  <si>
    <t>MaÃ¯wenn, Fanny Ardant, Louis Garrel, Dylan Robert, Marine Vacth, Caroline Chaniolleau, Alain FranÃ§on, Florent Lacger, Henri-NoÃ«l Tabary, Omar Marwan</t>
  </si>
  <si>
    <t>December 26, 2020</t>
  </si>
  <si>
    <t>Grieving the death of her grandfather, Neige navigates family conflict and questions her world in this meditation about cultural identity and roots.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</si>
  <si>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</si>
  <si>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</si>
  <si>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</si>
  <si>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</si>
  <si>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</si>
  <si>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</si>
  <si>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</si>
  <si>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</si>
  <si>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</si>
  <si>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</si>
  <si>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</si>
  <si>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</si>
  <si>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</si>
  <si>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</si>
  <si>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</si>
  <si>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</si>
  <si>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</si>
  <si>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</si>
  <si>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</si>
  <si>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</si>
  <si>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</si>
  <si>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</si>
  <si>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</si>
  <si>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</si>
  <si>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</si>
  <si>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</si>
  <si>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</si>
  <si>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</si>
  <si>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</si>
  <si>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</si>
  <si>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</si>
  <si>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</si>
  <si>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</si>
  <si>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</si>
  <si>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</si>
  <si>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</si>
  <si>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</si>
  <si>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</si>
  <si>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t>
  </si>
  <si>
    <t>Nils d'Aulaire, Jay Klaitz, Julie Ann Emery, April L. Hernandez, Onata Aprile, Dee Snider</t>
  </si>
  <si>
    <t>December 23, 2020</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</si>
  <si>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</si>
  <si>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</si>
  <si>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</si>
  <si>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</si>
  <si>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</si>
  <si>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</si>
  <si>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</si>
  <si>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</si>
  <si>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</si>
  <si>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</si>
  <si>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</si>
  <si>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</si>
  <si>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</si>
  <si>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</si>
  <si>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</si>
  <si>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</si>
  <si>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</si>
  <si>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</si>
  <si>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</si>
  <si>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</si>
  <si>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</si>
  <si>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s1505</t>
  </si>
  <si>
    <t>QLIMAX THE SOURCE</t>
  </si>
  <si>
    <t>Daan Jansen</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</si>
  <si>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</si>
  <si>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</si>
  <si>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</si>
  <si>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</si>
  <si>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</si>
  <si>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</si>
  <si>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</si>
  <si>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</si>
  <si>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</si>
  <si>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</si>
  <si>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</si>
  <si>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</si>
  <si>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</si>
  <si>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</si>
  <si>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</si>
  <si>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</si>
  <si>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</si>
  <si>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</si>
  <si>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</si>
  <si>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</si>
  <si>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</si>
  <si>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</si>
  <si>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</si>
  <si>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</si>
  <si>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</si>
  <si>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</si>
  <si>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</si>
  <si>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</si>
  <si>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</si>
  <si>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</si>
  <si>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</si>
  <si>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</si>
  <si>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</si>
  <si>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</si>
  <si>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</si>
  <si>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</si>
  <si>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</si>
  <si>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</si>
  <si>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December 18, 2020</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</si>
  <si>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</si>
  <si>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</si>
  <si>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</si>
  <si>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</si>
  <si>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</si>
  <si>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</si>
  <si>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</si>
  <si>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</si>
  <si>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</si>
  <si>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</si>
  <si>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</si>
  <si>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</si>
  <si>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</si>
  <si>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</si>
  <si>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</si>
  <si>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</si>
  <si>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</si>
  <si>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</si>
  <si>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</si>
  <si>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</si>
  <si>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</si>
  <si>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</si>
  <si>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</si>
  <si>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</si>
  <si>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</si>
  <si>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</si>
  <si>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</si>
  <si>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</si>
  <si>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</si>
  <si>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</si>
  <si>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</si>
  <si>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</si>
  <si>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</si>
  <si>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</si>
  <si>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</si>
  <si>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</si>
  <si>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</si>
  <si>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</si>
  <si>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</si>
  <si>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</si>
  <si>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</si>
  <si>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</si>
  <si>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</si>
  <si>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</si>
  <si>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</si>
  <si>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</si>
  <si>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</si>
  <si>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</si>
  <si>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</si>
  <si>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</si>
  <si>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</si>
  <si>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</si>
  <si>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</si>
  <si>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</si>
  <si>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</si>
  <si>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</si>
  <si>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</si>
  <si>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s1533</t>
  </si>
  <si>
    <t>Anitta: Made In HonÃ³rio</t>
  </si>
  <si>
    <t>Andrucha Waddington</t>
  </si>
  <si>
    <t>Anitta</t>
  </si>
  <si>
    <t>December 16, 2020</t>
  </si>
  <si>
    <t>In this intimate documentary, Brazilian pop queen Anitta opens up about fame, family and her fierce work ethic, revealing the woman behind the hits.</t>
  </si>
  <si>
    <t>s1535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</si>
  <si>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</si>
  <si>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</si>
  <si>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</si>
  <si>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</si>
  <si>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</si>
  <si>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</si>
  <si>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</si>
  <si>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</si>
  <si>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</si>
  <si>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</si>
  <si>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</si>
  <si>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</si>
  <si>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</si>
  <si>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</si>
  <si>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</si>
  <si>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</si>
  <si>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</si>
  <si>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</si>
  <si>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</si>
  <si>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</si>
  <si>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</si>
  <si>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</si>
  <si>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</si>
  <si>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</si>
  <si>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</si>
  <si>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</si>
  <si>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</si>
  <si>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</si>
  <si>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December 15, 2020</t>
  </si>
  <si>
    <t>s1545</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</si>
  <si>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</si>
  <si>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</si>
  <si>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</si>
  <si>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</si>
  <si>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s1550</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</si>
  <si>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</si>
  <si>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</si>
  <si>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</si>
  <si>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</si>
  <si>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</si>
  <si>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</si>
  <si>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</si>
  <si>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</si>
  <si>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</si>
  <si>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</si>
  <si>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December 11, 2020</t>
  </si>
  <si>
    <t>s1558</t>
  </si>
  <si>
    <t>Canvas</t>
  </si>
  <si>
    <t>Frank E. Abney III</t>
  </si>
  <si>
    <t>9 min</t>
  </si>
  <si>
    <t>After a heartbreaking loss, a grandfather struggling to reclaim his passion for painting finds the inspiration to create again.</t>
  </si>
  <si>
    <t>s1559</t>
  </si>
  <si>
    <t>Giving Voice</t>
  </si>
  <si>
    <t>James D. Stern</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</si>
  <si>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</si>
  <si>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</si>
  <si>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</si>
  <si>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</si>
  <si>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</si>
  <si>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</si>
  <si>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</si>
  <si>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</si>
  <si>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</si>
  <si>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</si>
  <si>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</si>
  <si>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</si>
  <si>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December 10, 2020</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</si>
  <si>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</si>
  <si>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</si>
  <si>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</si>
  <si>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</si>
  <si>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</si>
  <si>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</si>
  <si>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</si>
  <si>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</si>
  <si>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</si>
  <si>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</si>
  <si>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</si>
  <si>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</si>
  <si>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</si>
  <si>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</si>
  <si>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</si>
  <si>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</si>
  <si>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</si>
  <si>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</si>
  <si>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</si>
  <si>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</si>
  <si>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</si>
  <si>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</si>
  <si>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</si>
  <si>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</si>
  <si>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</si>
  <si>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</si>
  <si>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</si>
  <si>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</si>
  <si>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</si>
  <si>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</si>
  <si>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</si>
  <si>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</si>
  <si>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</si>
  <si>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</si>
  <si>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</si>
  <si>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</si>
  <si>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</si>
  <si>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</si>
  <si>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</si>
  <si>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</si>
  <si>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s1581</t>
  </si>
  <si>
    <t>Spirit Riding Free: Ride Along Adventure</t>
  </si>
  <si>
    <t>Beth Sleven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</si>
  <si>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</si>
  <si>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</si>
  <si>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</si>
  <si>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</si>
  <si>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</si>
  <si>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</si>
  <si>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December 7, 2020</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</si>
  <si>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</si>
  <si>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</si>
  <si>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</si>
  <si>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</si>
  <si>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s1587</t>
  </si>
  <si>
    <t>Room 2806: The Accusation</t>
  </si>
  <si>
    <t>Jalil Lespert</t>
  </si>
  <si>
    <t>This docuseries follows the 2011 sexual assault case involving French politician Dominique Strauss-Kahn at the height of his career.</t>
  </si>
  <si>
    <t>s1588</t>
  </si>
  <si>
    <t>Detention</t>
  </si>
  <si>
    <t>Su I-Hsuan</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</si>
  <si>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</si>
  <si>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</si>
  <si>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</si>
  <si>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</si>
  <si>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</si>
  <si>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</si>
  <si>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</si>
  <si>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</si>
  <si>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</si>
  <si>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December 4, 2020</t>
  </si>
  <si>
    <t>s1592</t>
  </si>
  <si>
    <t>Captain Underpants Mega Blissmas</t>
  </si>
  <si>
    <t>Erik Kling</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</si>
  <si>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</si>
  <si>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</si>
  <si>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</si>
  <si>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</si>
  <si>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</si>
  <si>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</si>
  <si>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</si>
  <si>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</si>
  <si>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</si>
  <si>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</si>
  <si>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</si>
  <si>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</si>
  <si>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</si>
  <si>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</si>
  <si>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</si>
  <si>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</si>
  <si>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</si>
  <si>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</si>
  <si>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</si>
  <si>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</si>
  <si>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</si>
  <si>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</si>
  <si>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</si>
  <si>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</si>
  <si>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</si>
  <si>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</si>
  <si>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</si>
  <si>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</si>
  <si>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</si>
  <si>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</si>
  <si>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</si>
  <si>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</si>
  <si>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</si>
  <si>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</si>
  <si>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</si>
  <si>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</si>
  <si>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</si>
  <si>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December 2, 2020</t>
  </si>
  <si>
    <t>s1605</t>
  </si>
  <si>
    <t>Ari EldjÃ¡rn: Pardon My Icelandic</t>
  </si>
  <si>
    <t>August Jakobsson</t>
  </si>
  <si>
    <t>Ari EldjÃ¡rn</t>
  </si>
  <si>
    <t>In this English-language special, Icelandic comedian Ari EldjÃ¡rn pokes fun at Nordic rivalries, Hollywood's take on Thor, the whims of toddlers and more.</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</si>
  <si>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</si>
  <si>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</si>
  <si>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</si>
  <si>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</si>
  <si>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</si>
  <si>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s1609</t>
  </si>
  <si>
    <t>3 Days to Kill</t>
  </si>
  <si>
    <t>Kevin Costner, Amber Heard, Hailee Steinfeld, Connie Nielsen, TÃ³mas Lemarquis, Richard Sammel, Marc AndrÃ©oni, Bruno Ricci, Jonas Bloquet, Eriq Ebouaney</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</si>
  <si>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</si>
  <si>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</si>
  <si>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</si>
  <si>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</si>
  <si>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</si>
  <si>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</si>
  <si>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</si>
  <si>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</si>
  <si>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</si>
  <si>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</si>
  <si>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</si>
  <si>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</si>
  <si>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</si>
  <si>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</si>
  <si>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</si>
  <si>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</si>
  <si>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</si>
  <si>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</si>
  <si>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</si>
  <si>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</si>
  <si>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</si>
  <si>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</si>
  <si>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</si>
  <si>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</si>
  <si>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</si>
  <si>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</si>
  <si>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</si>
  <si>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</si>
  <si>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</si>
  <si>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</si>
  <si>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s1621</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</si>
  <si>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</si>
  <si>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</si>
  <si>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</si>
  <si>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</si>
  <si>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</si>
  <si>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</si>
  <si>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</si>
  <si>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</si>
  <si>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s1625</t>
  </si>
  <si>
    <t>The Da Vinci Code</t>
  </si>
  <si>
    <t>Tom Hanks, Audrey Tautou, Ian McKellen, Jean Reno, Paul Bettany, Alfred Molina, JÃ¼rgen Prochnow, Jean-Yves Berteloot, Etienne Chicot, Jean-Pierre Marielle</t>
  </si>
  <si>
    <t>When the curator of the Louvre is killed, a Harvard professor and a cryptographer must untangle a web of deceit involving works of Leonardo da Vinci.</t>
  </si>
  <si>
    <t>s1627</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</si>
  <si>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</si>
  <si>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</si>
  <si>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</si>
  <si>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</si>
  <si>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</si>
  <si>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</si>
  <si>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</si>
  <si>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</si>
  <si>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</si>
  <si>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</si>
  <si>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</si>
  <si>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</si>
  <si>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</si>
  <si>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</si>
  <si>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</si>
  <si>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</si>
  <si>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</si>
  <si>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</si>
  <si>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</si>
  <si>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</si>
  <si>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</si>
  <si>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</si>
  <si>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</si>
  <si>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</si>
  <si>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</si>
  <si>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</si>
  <si>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</si>
  <si>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</si>
  <si>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</si>
  <si>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</si>
  <si>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</si>
  <si>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s1636</t>
  </si>
  <si>
    <t>A Go! Go! Cory Carson Christmas</t>
  </si>
  <si>
    <t>Stanley Moore</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</si>
  <si>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</si>
  <si>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</si>
  <si>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</si>
  <si>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</si>
  <si>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</si>
  <si>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</si>
  <si>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</si>
  <si>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</si>
  <si>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</si>
  <si>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</si>
  <si>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</si>
  <si>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</si>
  <si>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</si>
  <si>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</si>
  <si>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</si>
  <si>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</si>
  <si>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</si>
  <si>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</si>
  <si>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</si>
  <si>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</si>
  <si>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</si>
  <si>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</si>
  <si>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</si>
  <si>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</si>
  <si>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</si>
  <si>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</si>
  <si>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</si>
  <si>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</si>
  <si>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</si>
  <si>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</si>
  <si>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</si>
  <si>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</si>
  <si>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</si>
  <si>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</si>
  <si>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</si>
  <si>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</si>
  <si>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</si>
  <si>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</si>
  <si>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</si>
  <si>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</si>
  <si>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</si>
  <si>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</si>
  <si>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</si>
  <si>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</si>
  <si>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</si>
  <si>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</si>
  <si>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</si>
  <si>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</si>
  <si>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</si>
  <si>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</si>
  <si>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</si>
  <si>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</si>
  <si>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</si>
  <si>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</si>
  <si>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</si>
  <si>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</si>
  <si>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</si>
  <si>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</si>
  <si>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</si>
  <si>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</si>
  <si>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</si>
  <si>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</si>
  <si>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</si>
  <si>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</si>
  <si>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</si>
  <si>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</si>
  <si>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</si>
  <si>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</si>
  <si>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</si>
  <si>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</si>
  <si>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</si>
  <si>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</si>
  <si>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</si>
  <si>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</si>
  <si>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</si>
  <si>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</si>
  <si>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</si>
  <si>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</si>
  <si>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</si>
  <si>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</si>
  <si>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</si>
  <si>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</si>
  <si>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</si>
  <si>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</si>
  <si>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</si>
  <si>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</si>
  <si>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</si>
  <si>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</si>
  <si>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</si>
  <si>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</si>
  <si>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</si>
  <si>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</si>
  <si>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</si>
  <si>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</si>
  <si>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</si>
  <si>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</si>
  <si>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</si>
  <si>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</si>
  <si>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</si>
  <si>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</si>
  <si>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</si>
  <si>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</si>
  <si>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</si>
  <si>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</si>
  <si>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</si>
  <si>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</si>
  <si>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</si>
  <si>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</si>
  <si>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</si>
  <si>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</si>
  <si>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</si>
  <si>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</si>
  <si>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</si>
  <si>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</si>
  <si>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</si>
  <si>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</si>
  <si>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</si>
  <si>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</si>
  <si>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s1670</t>
  </si>
  <si>
    <t>If Anything Happens I Love You</t>
  </si>
  <si>
    <t>Will McCormack</t>
  </si>
  <si>
    <t>Grieving parents journey through an emotional void as they mourn the loss of a child in the aftermath of a tragic school shooting.</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</si>
  <si>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</si>
  <si>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</si>
  <si>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</si>
  <si>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</si>
  <si>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</si>
  <si>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</si>
  <si>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</si>
  <si>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</si>
  <si>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</si>
  <si>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</si>
  <si>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</si>
  <si>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</si>
  <si>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</si>
  <si>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</si>
  <si>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</si>
  <si>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</si>
  <si>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</si>
  <si>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</si>
  <si>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</si>
  <si>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</si>
  <si>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</si>
  <si>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</si>
  <si>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</si>
  <si>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</si>
  <si>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</si>
  <si>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</si>
  <si>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</si>
  <si>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</si>
  <si>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</si>
  <si>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</si>
  <si>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</si>
  <si>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</si>
  <si>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</si>
  <si>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</si>
  <si>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</si>
  <si>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</si>
  <si>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</si>
  <si>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</si>
  <si>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</si>
  <si>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</si>
  <si>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</si>
  <si>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</si>
  <si>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</si>
  <si>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</si>
  <si>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</si>
  <si>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</si>
  <si>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</si>
  <si>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</si>
  <si>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</si>
  <si>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</si>
  <si>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</si>
  <si>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</si>
  <si>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</si>
  <si>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</si>
  <si>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</si>
  <si>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</si>
  <si>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</si>
  <si>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</si>
  <si>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</si>
  <si>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</si>
  <si>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</si>
  <si>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</si>
  <si>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</si>
  <si>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</si>
  <si>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</si>
  <si>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</si>
  <si>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</si>
  <si>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</si>
  <si>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</si>
  <si>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</si>
  <si>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</si>
  <si>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</si>
  <si>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</si>
  <si>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</si>
  <si>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</si>
  <si>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</si>
  <si>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</si>
  <si>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</si>
  <si>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</si>
  <si>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</si>
  <si>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</si>
  <si>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</si>
  <si>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When an unfulfilled country music star hides out in his hometown, he meets a budding interior designer who finds her way into his heart.</t>
  </si>
  <si>
    <t>s1695</t>
  </si>
  <si>
    <t>Cloudy with a Chance of Meatballs 2</t>
  </si>
  <si>
    <t>Cody Cameron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</si>
  <si>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</si>
  <si>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</si>
  <si>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</si>
  <si>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</si>
  <si>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</si>
  <si>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</si>
  <si>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</si>
  <si>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s1700</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</si>
  <si>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</si>
  <si>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</si>
  <si>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</si>
  <si>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</si>
  <si>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</si>
  <si>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</si>
  <si>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</si>
  <si>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</si>
  <si>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</si>
  <si>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November 13, 2020</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</si>
  <si>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</si>
  <si>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</si>
  <si>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</si>
  <si>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</si>
  <si>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</si>
  <si>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</si>
  <si>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</si>
  <si>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</si>
  <si>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</si>
  <si>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</si>
  <si>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</si>
  <si>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</si>
  <si>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</si>
  <si>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</si>
  <si>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</si>
  <si>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</si>
  <si>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</si>
  <si>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</si>
  <si>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</si>
  <si>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</si>
  <si>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</si>
  <si>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</si>
  <si>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</si>
  <si>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</si>
  <si>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</si>
  <si>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</si>
  <si>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</si>
  <si>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</si>
  <si>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</si>
  <si>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</si>
  <si>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</si>
  <si>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</si>
  <si>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</si>
  <si>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</si>
  <si>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</si>
  <si>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</si>
  <si>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</si>
  <si>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</si>
  <si>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</si>
  <si>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</si>
  <si>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</si>
  <si>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</si>
  <si>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</si>
  <si>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</si>
  <si>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</si>
  <si>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</si>
  <si>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</si>
  <si>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</si>
  <si>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</si>
  <si>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</si>
  <si>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</si>
  <si>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</si>
  <si>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</si>
  <si>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</si>
  <si>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</si>
  <si>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</si>
  <si>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</si>
  <si>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</si>
  <si>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</si>
  <si>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</si>
  <si>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</si>
  <si>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</si>
  <si>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</si>
  <si>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</si>
  <si>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</si>
  <si>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</si>
  <si>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t>
  </si>
  <si>
    <t>November 10, 2020</t>
  </si>
  <si>
    <t>Five kids and their resilient families navigate the treatments and traumas of pediatric cancer in this documentary filmed over the course of six years.</t>
  </si>
  <si>
    <t>November 6, 2020</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</si>
  <si>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</si>
  <si>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</si>
  <si>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</si>
  <si>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</si>
  <si>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</si>
  <si>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</si>
  <si>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</si>
  <si>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</si>
  <si>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</si>
  <si>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</si>
  <si>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</si>
  <si>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</si>
  <si>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t>
  </si>
  <si>
    <t>Antonio de la Torre, BelÃ©n Cuesta, Vicente Vergara, JosÃ© Manuel Poga, Emilio Palacios</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</si>
  <si>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</si>
  <si>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</si>
  <si>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</si>
  <si>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</si>
  <si>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</si>
  <si>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</si>
  <si>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</si>
  <si>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</si>
  <si>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</si>
  <si>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</si>
  <si>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</si>
  <si>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</si>
  <si>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</si>
  <si>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</si>
  <si>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</si>
  <si>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</si>
  <si>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</si>
  <si>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</si>
  <si>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</si>
  <si>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</si>
  <si>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</si>
  <si>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</si>
  <si>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</si>
  <si>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</si>
  <si>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</si>
  <si>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</si>
  <si>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</si>
  <si>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</si>
  <si>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</si>
  <si>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</si>
  <si>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</si>
  <si>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</si>
  <si>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</si>
  <si>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</si>
  <si>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</si>
  <si>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November 4, 2020</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</si>
  <si>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</si>
  <si>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</si>
  <si>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</si>
  <si>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</si>
  <si>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</si>
  <si>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</si>
  <si>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</si>
  <si>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</si>
  <si>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</si>
  <si>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</si>
  <si>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</si>
  <si>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</si>
  <si>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</si>
  <si>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</si>
  <si>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</si>
  <si>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</si>
  <si>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</si>
  <si>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</si>
  <si>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</si>
  <si>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</si>
  <si>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Estela Renner</t>
  </si>
  <si>
    <t>November 2, 2020</t>
  </si>
  <si>
    <t>s1748</t>
  </si>
  <si>
    <t>Prospect</t>
  </si>
  <si>
    <t>Zeek Earl</t>
  </si>
  <si>
    <t>Sophie Thatcher, Pedro Pascal, Jay Duplass, Andre Royo, Sheila Vand, Anwan Glover</t>
  </si>
  <si>
    <t>A father and daughter travel to an alien moon in search of a valuable gem but are forced to alter their plans when a nefarious outlaw gets involved.</t>
  </si>
  <si>
    <t>November 1, 2020</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</si>
  <si>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</si>
  <si>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</si>
  <si>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</si>
  <si>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</si>
  <si>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</si>
  <si>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</si>
  <si>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</si>
  <si>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</si>
  <si>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</si>
  <si>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</si>
  <si>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</si>
  <si>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</si>
  <si>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</si>
  <si>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</si>
  <si>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</si>
  <si>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</si>
  <si>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</si>
  <si>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</si>
  <si>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</si>
  <si>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</si>
  <si>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</si>
  <si>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</si>
  <si>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</si>
  <si>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</si>
  <si>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</si>
  <si>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</si>
  <si>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</si>
  <si>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</si>
  <si>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</si>
  <si>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</si>
  <si>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</si>
  <si>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</si>
  <si>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</si>
  <si>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</si>
  <si>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</si>
  <si>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</si>
  <si>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</si>
  <si>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</si>
  <si>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</si>
  <si>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s1768</t>
  </si>
  <si>
    <t>The Impossible</t>
  </si>
  <si>
    <t>Naomi Watts, Ewan McGregor, Tom Holland, Samuel Joslin, Oaklee Pendergast, Marta Etura, SÃ¶nke MÃ¶hring, Geraldine Chaplin, Ploy Jindachote, Jomjaoi Sae-Limh</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</si>
  <si>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</si>
  <si>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</si>
  <si>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</si>
  <si>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</si>
  <si>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</si>
  <si>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</si>
  <si>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s1771</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</si>
  <si>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</si>
  <si>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</si>
  <si>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</si>
  <si>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</si>
  <si>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</si>
  <si>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</si>
  <si>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</si>
  <si>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</si>
  <si>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</si>
  <si>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</si>
  <si>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</si>
  <si>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</si>
  <si>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</si>
  <si>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</si>
  <si>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</si>
  <si>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</si>
  <si>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</si>
  <si>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</si>
  <si>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</si>
  <si>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</si>
  <si>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</si>
  <si>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</si>
  <si>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</si>
  <si>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</si>
  <si>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</si>
  <si>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</si>
  <si>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</si>
  <si>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</si>
  <si>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</si>
  <si>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</si>
  <si>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</si>
  <si>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</si>
  <si>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</si>
  <si>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</si>
  <si>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</si>
  <si>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</si>
  <si>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</si>
  <si>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</si>
  <si>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</si>
  <si>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</si>
  <si>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s1784</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</si>
  <si>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</si>
  <si>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</si>
  <si>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</si>
  <si>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</si>
  <si>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</si>
  <si>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</si>
  <si>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</si>
  <si>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</si>
  <si>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</si>
  <si>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</si>
  <si>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</si>
  <si>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</si>
  <si>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</si>
  <si>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</si>
  <si>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</si>
  <si>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</si>
  <si>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</si>
  <si>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</si>
  <si>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</si>
  <si>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</si>
  <si>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</si>
  <si>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</si>
  <si>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</si>
  <si>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</si>
  <si>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</si>
  <si>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</si>
  <si>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</si>
  <si>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</si>
  <si>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</si>
  <si>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</si>
  <si>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October 27, 2020</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</si>
  <si>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</si>
  <si>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</si>
  <si>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</si>
  <si>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</si>
  <si>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</si>
  <si>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</si>
  <si>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</si>
  <si>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</si>
  <si>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</si>
  <si>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</si>
  <si>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</si>
  <si>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t>
  </si>
  <si>
    <t>Mike He, Ivy Shao, Anson Chen, Jane Chang, Roy Chang, Amanda Chou, Johnny Yang, Yin Chao-te, Tan Ai-Chen, Chen Bor-jeng, Dewi Chien</t>
  </si>
  <si>
    <t>October 26, 2020</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</si>
  <si>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</si>
  <si>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</si>
  <si>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</si>
  <si>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</si>
  <si>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</si>
  <si>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</si>
  <si>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</si>
  <si>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</si>
  <si>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</si>
  <si>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</si>
  <si>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</si>
  <si>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</si>
  <si>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</si>
  <si>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</si>
  <si>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</si>
  <si>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</si>
  <si>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</si>
  <si>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</si>
  <si>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</si>
  <si>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</si>
  <si>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</si>
  <si>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</si>
  <si>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</si>
  <si>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</si>
  <si>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s1801</t>
  </si>
  <si>
    <t>Move</t>
  </si>
  <si>
    <t>Thierry DemaiziÃ¨re</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</si>
  <si>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</si>
  <si>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</si>
  <si>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</si>
  <si>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</si>
  <si>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</si>
  <si>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</si>
  <si>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</si>
  <si>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</si>
  <si>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</si>
  <si>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</si>
  <si>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</si>
  <si>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s1806</t>
  </si>
  <si>
    <t>Bending the Arc</t>
  </si>
  <si>
    <t>Kief Davidson</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</si>
  <si>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</si>
  <si>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</si>
  <si>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</si>
  <si>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</si>
  <si>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</si>
  <si>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</si>
  <si>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</si>
  <si>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</si>
  <si>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</si>
  <si>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</si>
  <si>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</si>
  <si>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</si>
  <si>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</si>
  <si>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</si>
  <si>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</si>
  <si>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</si>
  <si>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</si>
  <si>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</si>
  <si>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</si>
  <si>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</si>
  <si>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</si>
  <si>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</si>
  <si>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</si>
  <si>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</si>
  <si>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</si>
  <si>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</si>
  <si>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</si>
  <si>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</si>
  <si>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</si>
  <si>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</si>
  <si>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</si>
  <si>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</si>
  <si>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</si>
  <si>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</si>
  <si>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</si>
  <si>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October 21, 2020</t>
  </si>
  <si>
    <t>From reuse to energy generation, new innovations across five continents are explored in this documentary about building a future for sustainable water.</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</si>
  <si>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</si>
  <si>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</si>
  <si>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</si>
  <si>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</si>
  <si>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</si>
  <si>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</si>
  <si>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</si>
  <si>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</si>
  <si>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</si>
  <si>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</si>
  <si>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</si>
  <si>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</si>
  <si>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</si>
  <si>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</si>
  <si>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</si>
  <si>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</si>
  <si>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</si>
  <si>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</si>
  <si>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</si>
  <si>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</si>
  <si>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</si>
  <si>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</si>
  <si>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</si>
  <si>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</si>
  <si>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</si>
  <si>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</si>
  <si>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</si>
  <si>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</si>
  <si>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</si>
  <si>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</si>
  <si>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</si>
  <si>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</si>
  <si>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</si>
  <si>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</si>
  <si>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</si>
  <si>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</si>
  <si>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</si>
  <si>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</si>
  <si>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</si>
  <si>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</si>
  <si>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</si>
  <si>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</si>
  <si>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</si>
  <si>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</si>
  <si>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</si>
  <si>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</si>
  <si>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</si>
  <si>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</si>
  <si>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</si>
  <si>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</si>
  <si>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</si>
  <si>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</si>
  <si>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</si>
  <si>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</si>
  <si>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</si>
  <si>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</si>
  <si>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</si>
  <si>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</si>
  <si>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</si>
  <si>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</si>
  <si>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</si>
  <si>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</si>
  <si>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</si>
  <si>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</si>
  <si>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</si>
  <si>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</si>
  <si>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</si>
  <si>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</si>
  <si>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</si>
  <si>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</si>
  <si>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</si>
  <si>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</si>
  <si>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</si>
  <si>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</si>
  <si>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</si>
  <si>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</si>
  <si>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</si>
  <si>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</si>
  <si>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</si>
  <si>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</si>
  <si>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</si>
  <si>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</si>
  <si>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</si>
  <si>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s1834</t>
  </si>
  <si>
    <t>ParaNorman</t>
  </si>
  <si>
    <t>Sam Fell</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</si>
  <si>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</si>
  <si>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</si>
  <si>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</si>
  <si>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</si>
  <si>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</si>
  <si>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</si>
  <si>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</si>
  <si>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</si>
  <si>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</si>
  <si>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</si>
  <si>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</si>
  <si>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</si>
  <si>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</si>
  <si>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</si>
  <si>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</si>
  <si>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</si>
  <si>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</si>
  <si>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</si>
  <si>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</si>
  <si>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</si>
  <si>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</si>
  <si>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</si>
  <si>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</si>
  <si>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</si>
  <si>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s1843</t>
  </si>
  <si>
    <t>The Trial of the Chicago 7</t>
  </si>
  <si>
    <t>Aaron Sorkin</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</si>
  <si>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</si>
  <si>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</si>
  <si>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</si>
  <si>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</si>
  <si>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</si>
  <si>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</si>
  <si>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</si>
  <si>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</si>
  <si>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</si>
  <si>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</si>
  <si>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</si>
  <si>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</si>
  <si>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</si>
  <si>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</si>
  <si>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</si>
  <si>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</si>
  <si>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</si>
  <si>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</si>
  <si>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</si>
  <si>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</si>
  <si>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</si>
  <si>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</si>
  <si>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</si>
  <si>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s1850</t>
  </si>
  <si>
    <t>Kartini: Princess of Java</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</si>
  <si>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</si>
  <si>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</si>
  <si>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</si>
  <si>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</si>
  <si>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</si>
  <si>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</si>
  <si>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</si>
  <si>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s1854</t>
  </si>
  <si>
    <t>Rooting for Roona</t>
  </si>
  <si>
    <t>Pavitra Chalam</t>
  </si>
  <si>
    <t>In rural India, a child with hydrocephalus gets a chance at life-changing surgery after her photos go viral. This documentary charts her journey.</t>
  </si>
  <si>
    <t>s1856</t>
  </si>
  <si>
    <t>A Choo</t>
  </si>
  <si>
    <t>Kevin Ko</t>
  </si>
  <si>
    <t>Kai Ko, Ariel Lin, Darren Wang, Zhang Xiaolong, Louis Koo, Vanness Wu, Kate Tsui</t>
  </si>
  <si>
    <t>October 14, 2020</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</si>
  <si>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</si>
  <si>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</si>
  <si>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</si>
  <si>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</si>
  <si>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</si>
  <si>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</si>
  <si>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</si>
  <si>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</si>
  <si>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</si>
  <si>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</si>
  <si>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</si>
  <si>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</si>
  <si>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</si>
  <si>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</si>
  <si>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</si>
  <si>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</si>
  <si>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</si>
  <si>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</si>
  <si>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</si>
  <si>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</si>
  <si>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</si>
  <si>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</si>
  <si>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</si>
  <si>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</si>
  <si>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</si>
  <si>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</si>
  <si>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</si>
  <si>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</si>
  <si>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</si>
  <si>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</si>
  <si>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</si>
  <si>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</si>
  <si>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</si>
  <si>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</si>
  <si>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</si>
  <si>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</si>
  <si>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</si>
  <si>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</si>
  <si>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</si>
  <si>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</si>
  <si>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</si>
  <si>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</si>
  <si>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</si>
  <si>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</si>
  <si>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</si>
  <si>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</si>
  <si>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</si>
  <si>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</si>
  <si>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</si>
  <si>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October 9, 2020</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</si>
  <si>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</si>
  <si>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</si>
  <si>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</si>
  <si>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</si>
  <si>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</si>
  <si>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</si>
  <si>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</si>
  <si>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</si>
  <si>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When three adult siblings meet the offbeat man who their widowed mom fawns over, they take drastic actions to stop them from ever getting married.</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</si>
  <si>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</si>
  <si>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</si>
  <si>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</si>
  <si>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</si>
  <si>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</si>
  <si>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s1875</t>
  </si>
  <si>
    <t>Bigflo &amp; Oli: Hip Hop Frenzy</t>
  </si>
  <si>
    <t>Bigflo &amp; Oli</t>
  </si>
  <si>
    <t>October 8, 2020</t>
  </si>
  <si>
    <t>Go backstage with French rap duo Bigflo &amp; Oli in this intimate music documentary, then join the superstar siblings as they embark on a major tour.</t>
  </si>
  <si>
    <t>s1877</t>
  </si>
  <si>
    <t>Palermo Hollywood</t>
  </si>
  <si>
    <t>Eduardo Pinto</t>
  </si>
  <si>
    <t>Brian Maya, MatÃ­as Desiderio, Manuela Pal, Azul LombardÃ­a</t>
  </si>
  <si>
    <t>A pair of petty criminals from different backgrounds get tangled up in a gangster's kidnapping scheme that goes awry.</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</si>
  <si>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</si>
  <si>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</si>
  <si>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</si>
  <si>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</si>
  <si>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</si>
  <si>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</si>
  <si>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</si>
  <si>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</si>
  <si>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</si>
  <si>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</si>
  <si>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</si>
  <si>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</si>
  <si>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</si>
  <si>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</si>
  <si>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</si>
  <si>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</si>
  <si>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</si>
  <si>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</si>
  <si>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</si>
  <si>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</si>
  <si>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</si>
  <si>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</si>
  <si>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</si>
  <si>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</si>
  <si>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</si>
  <si>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</si>
  <si>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</si>
  <si>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</si>
  <si>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</si>
  <si>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</si>
  <si>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s1887</t>
  </si>
  <si>
    <t>David Attenborough: A Life on Our Planet</t>
  </si>
  <si>
    <t>Alastair Fothergill</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</si>
  <si>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</si>
  <si>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</si>
  <si>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</si>
  <si>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</si>
  <si>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</si>
  <si>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</si>
  <si>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</si>
  <si>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</si>
  <si>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</si>
  <si>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</si>
  <si>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</si>
  <si>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</si>
  <si>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</si>
  <si>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</si>
  <si>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</si>
  <si>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</si>
  <si>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</si>
  <si>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</si>
  <si>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</si>
  <si>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</si>
  <si>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</si>
  <si>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</si>
  <si>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</si>
  <si>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</si>
  <si>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</si>
  <si>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</si>
  <si>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</si>
  <si>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</si>
  <si>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</si>
  <si>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</si>
  <si>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</si>
  <si>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</si>
  <si>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</si>
  <si>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</si>
  <si>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</si>
  <si>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</si>
  <si>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</si>
  <si>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</si>
  <si>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</si>
  <si>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</si>
  <si>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</si>
  <si>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</si>
  <si>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</si>
  <si>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</si>
  <si>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</si>
  <si>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</si>
  <si>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</si>
  <si>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</si>
  <si>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</si>
  <si>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</si>
  <si>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</si>
  <si>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</si>
  <si>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</si>
  <si>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</si>
  <si>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</si>
  <si>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</si>
  <si>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</si>
  <si>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</si>
  <si>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t>
  </si>
  <si>
    <t>A war criminal in hiding begins to suspect that the maid, his only confidant and contact with the outside world, may be hiding something herself.</t>
  </si>
  <si>
    <t>s1905</t>
  </si>
  <si>
    <t>Carlos Almaraz: Playing with Fire</t>
  </si>
  <si>
    <t>Elsa Flores Almaraz</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</si>
  <si>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</si>
  <si>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</si>
  <si>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</si>
  <si>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</si>
  <si>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</si>
  <si>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</si>
  <si>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</si>
  <si>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</si>
  <si>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</si>
  <si>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</si>
  <si>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</si>
  <si>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</si>
  <si>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</si>
  <si>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</si>
  <si>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</si>
  <si>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</si>
  <si>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</si>
  <si>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</si>
  <si>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</si>
  <si>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</si>
  <si>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</si>
  <si>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</si>
  <si>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t>
  </si>
  <si>
    <t>In this evocative documentary, an undocumented immigrant plans to return to Mexico after 16 years but his family tells him he needs to stay in the US.</t>
  </si>
  <si>
    <t>s1917</t>
  </si>
  <si>
    <t>Rize</t>
  </si>
  <si>
    <t>David LaChapelle</t>
  </si>
  <si>
    <t>Tommy the Clown, Tight Eyez</t>
  </si>
  <si>
    <t>This documentary explores "krumping," a fast-paced urban dance, and follows the man that originated the phenomenon in South Central Los Angeles.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</si>
  <si>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</si>
  <si>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</si>
  <si>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</si>
  <si>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</si>
  <si>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</si>
  <si>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</si>
  <si>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</si>
  <si>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</si>
  <si>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</si>
  <si>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</si>
  <si>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</si>
  <si>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</si>
  <si>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</si>
  <si>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</si>
  <si>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</si>
  <si>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</si>
  <si>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</si>
  <si>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</si>
  <si>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</si>
  <si>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</si>
  <si>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</si>
  <si>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</si>
  <si>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</si>
  <si>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</si>
  <si>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</si>
  <si>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</si>
  <si>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s1931</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</si>
  <si>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</si>
  <si>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</si>
  <si>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</si>
  <si>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</si>
  <si>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</si>
  <si>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</si>
  <si>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</si>
  <si>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</si>
  <si>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</si>
  <si>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</si>
  <si>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</si>
  <si>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</si>
  <si>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</si>
  <si>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</si>
  <si>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</si>
  <si>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</si>
  <si>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</si>
  <si>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</si>
  <si>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</si>
  <si>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</si>
  <si>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</si>
  <si>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</si>
  <si>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</si>
  <si>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</si>
  <si>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</si>
  <si>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</si>
  <si>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</si>
  <si>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</si>
  <si>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</si>
  <si>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</si>
  <si>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</si>
  <si>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</si>
  <si>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</si>
  <si>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</si>
  <si>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</si>
  <si>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</si>
  <si>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</si>
  <si>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</si>
  <si>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</si>
  <si>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</si>
  <si>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</si>
  <si>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</si>
  <si>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</si>
  <si>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</si>
  <si>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</si>
  <si>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</si>
  <si>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</si>
  <si>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</si>
  <si>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</si>
  <si>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</si>
  <si>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</si>
  <si>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</si>
  <si>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</si>
  <si>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</si>
  <si>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</si>
  <si>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</si>
  <si>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</si>
  <si>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</si>
  <si>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</si>
  <si>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</si>
  <si>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</si>
  <si>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</si>
  <si>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</si>
  <si>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</si>
  <si>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</si>
  <si>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</si>
  <si>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</si>
  <si>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</si>
  <si>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</si>
  <si>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</si>
  <si>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September 26, 2020</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</si>
  <si>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</si>
  <si>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</si>
  <si>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</si>
  <si>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</si>
  <si>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</si>
  <si>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s1958</t>
  </si>
  <si>
    <t>Real Steel</t>
  </si>
  <si>
    <t>Shawn Levy</t>
  </si>
  <si>
    <t>Hugh Jackman, Dakota Goyo, Evangeline Lilly, Anthony Mackie, Kevin Durand, Hope Davis, James Rebhorn, Karl Yune, Olga Fonda, John Gatins</t>
  </si>
  <si>
    <t>September 24, 2020</t>
  </si>
  <si>
    <t>A struggling fighter-turned-promoter reconnects with his estranged son to convert an old-generation robot into a mighty World Robot Boxing contender.</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</si>
  <si>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</si>
  <si>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</si>
  <si>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</si>
  <si>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</si>
  <si>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</si>
  <si>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</si>
  <si>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</si>
  <si>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</si>
  <si>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t>
  </si>
  <si>
    <t>Woody Harrelson</t>
  </si>
  <si>
    <t>September 22, 2020</t>
  </si>
  <si>
    <t>Science experts and celebrity activists unpack the ways in which the earth's soil may be the key to combating climate change and preserving the planet.</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</si>
  <si>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</si>
  <si>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</si>
  <si>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</si>
  <si>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</si>
  <si>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</si>
  <si>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</si>
  <si>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</si>
  <si>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</si>
  <si>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</si>
  <si>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</si>
  <si>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</si>
  <si>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</si>
  <si>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</si>
  <si>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</si>
  <si>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</si>
  <si>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</si>
  <si>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</si>
  <si>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</si>
  <si>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</si>
  <si>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</si>
  <si>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</si>
  <si>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</si>
  <si>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</si>
  <si>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</si>
  <si>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</si>
  <si>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</si>
  <si>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</si>
  <si>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</si>
  <si>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</si>
  <si>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</si>
  <si>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</si>
  <si>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</si>
  <si>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</si>
  <si>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</si>
  <si>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</si>
  <si>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</si>
  <si>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</si>
  <si>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</si>
  <si>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</si>
  <si>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</si>
  <si>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</si>
  <si>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</si>
  <si>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</si>
  <si>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</si>
  <si>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</si>
  <si>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</si>
  <si>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</si>
  <si>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</si>
  <si>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</si>
  <si>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</si>
  <si>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</si>
  <si>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</si>
  <si>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</si>
  <si>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</si>
  <si>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</si>
  <si>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</si>
  <si>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</si>
  <si>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</si>
  <si>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</si>
  <si>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</si>
  <si>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</si>
  <si>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</si>
  <si>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</si>
  <si>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</si>
  <si>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</si>
  <si>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</si>
  <si>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</si>
  <si>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</si>
  <si>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</si>
  <si>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</si>
  <si>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</si>
  <si>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</si>
  <si>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</si>
  <si>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</si>
  <si>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</si>
  <si>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</si>
  <si>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</si>
  <si>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</si>
  <si>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</si>
  <si>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</si>
  <si>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</si>
  <si>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</si>
  <si>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</si>
  <si>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</si>
  <si>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</si>
  <si>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</si>
  <si>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</si>
  <si>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</si>
  <si>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</si>
  <si>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</si>
  <si>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</si>
  <si>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</si>
  <si>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</si>
  <si>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</si>
  <si>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</si>
  <si>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</si>
  <si>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September 16, 2020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</si>
  <si>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</si>
  <si>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</si>
  <si>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</si>
  <si>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</si>
  <si>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</si>
  <si>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</si>
  <si>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</si>
  <si>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</si>
  <si>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</si>
  <si>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</si>
  <si>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</si>
  <si>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</si>
  <si>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</si>
  <si>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</si>
  <si>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</si>
  <si>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</si>
  <si>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</si>
  <si>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</si>
  <si>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</si>
  <si>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</si>
  <si>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</si>
  <si>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</si>
  <si>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</si>
  <si>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</si>
  <si>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</si>
  <si>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</si>
  <si>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</si>
  <si>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</si>
  <si>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</si>
  <si>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</si>
  <si>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</si>
  <si>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</si>
  <si>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</si>
  <si>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</si>
  <si>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</si>
  <si>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s2004</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</si>
  <si>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</si>
  <si>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</si>
  <si>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</si>
  <si>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</si>
  <si>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</si>
  <si>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</si>
  <si>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</si>
  <si>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</si>
  <si>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</si>
  <si>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September 11, 2020</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</si>
  <si>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</si>
  <si>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</si>
  <si>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</si>
  <si>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</si>
  <si>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</si>
  <si>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</si>
  <si>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</si>
  <si>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</si>
  <si>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</si>
  <si>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</si>
  <si>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</si>
  <si>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</si>
  <si>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</si>
  <si>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</si>
  <si>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â€” and his robot army.</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</si>
  <si>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</si>
  <si>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</si>
  <si>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</si>
  <si>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</si>
  <si>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</si>
  <si>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</si>
  <si>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</si>
  <si>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</si>
  <si>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</si>
  <si>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</si>
  <si>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</si>
  <si>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</si>
  <si>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</si>
  <si>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</si>
  <si>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</si>
  <si>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</si>
  <si>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</si>
  <si>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</si>
  <si>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</si>
  <si>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</si>
  <si>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</si>
  <si>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</si>
  <si>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</si>
  <si>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</si>
  <si>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</si>
  <si>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</si>
  <si>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</si>
  <si>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</si>
  <si>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</si>
  <si>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</si>
  <si>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</si>
  <si>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</si>
  <si>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</si>
  <si>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</si>
  <si>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</si>
  <si>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</si>
  <si>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</si>
  <si>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</si>
  <si>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</si>
  <si>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</si>
  <si>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</si>
  <si>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</si>
  <si>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</si>
  <si>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</si>
  <si>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</si>
  <si>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</si>
  <si>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</si>
  <si>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</si>
  <si>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</si>
  <si>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</si>
  <si>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</si>
  <si>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</si>
  <si>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</si>
  <si>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</si>
  <si>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</si>
  <si>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</si>
  <si>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</si>
  <si>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</si>
  <si>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</si>
  <si>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</si>
  <si>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</si>
  <si>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</si>
  <si>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</si>
  <si>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</si>
  <si>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</si>
  <si>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</si>
  <si>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</si>
  <si>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</si>
  <si>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</si>
  <si>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</si>
  <si>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</si>
  <si>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</si>
  <si>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</si>
  <si>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</si>
  <si>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</si>
  <si>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</si>
  <si>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</si>
  <si>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</si>
  <si>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</si>
  <si>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</si>
  <si>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</si>
  <si>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</si>
  <si>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</si>
  <si>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</si>
  <si>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</si>
  <si>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</si>
  <si>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</si>
  <si>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</si>
  <si>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</si>
  <si>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</si>
  <si>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</si>
  <si>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</si>
  <si>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</si>
  <si>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</si>
  <si>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</si>
  <si>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</si>
  <si>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</si>
  <si>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</si>
  <si>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</si>
  <si>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</si>
  <si>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s2039</t>
  </si>
  <si>
    <t>My Octopus Teacher</t>
  </si>
  <si>
    <t>Pippa Ehrlich</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</si>
  <si>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</si>
  <si>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</si>
  <si>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</si>
  <si>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</si>
  <si>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</si>
  <si>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</si>
  <si>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</si>
  <si>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s2042</t>
  </si>
  <si>
    <t>Waiting for "Superman"</t>
  </si>
  <si>
    <t>Davis Guggenheim</t>
  </si>
  <si>
    <t>This dynamic documentary weaves together stories about students, educators and reformers to shed light on America's failing public school system.</t>
  </si>
  <si>
    <t>September 5, 2020</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</si>
  <si>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</si>
  <si>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</si>
  <si>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</si>
  <si>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</si>
  <si>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</si>
  <si>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September 4, 2020</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</si>
  <si>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</si>
  <si>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</si>
  <si>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</si>
  <si>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</si>
  <si>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</si>
  <si>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</si>
  <si>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</si>
  <si>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</si>
  <si>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</si>
  <si>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</si>
  <si>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</si>
  <si>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</si>
  <si>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</si>
  <si>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</si>
  <si>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</si>
  <si>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</si>
  <si>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</si>
  <si>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</si>
  <si>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</si>
  <si>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</si>
  <si>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</si>
  <si>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</si>
  <si>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</si>
  <si>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</si>
  <si>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</si>
  <si>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</si>
  <si>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</si>
  <si>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</si>
  <si>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</si>
  <si>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</si>
  <si>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</si>
  <si>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</si>
  <si>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</si>
  <si>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</si>
  <si>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September 2, 2020</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</si>
  <si>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</si>
  <si>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</si>
  <si>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</si>
  <si>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</si>
  <si>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</si>
  <si>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</si>
  <si>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</si>
  <si>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</si>
  <si>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</si>
  <si>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</si>
  <si>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</si>
  <si>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</si>
  <si>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</si>
  <si>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</si>
  <si>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</si>
  <si>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s2060</t>
  </si>
  <si>
    <t>Adrift</t>
  </si>
  <si>
    <t>Baltasar KormÃ¡kur</t>
  </si>
  <si>
    <t>Shailene Woodley, Sam Claflin, Jeffrey Thomas, Elizabeth Hawthorne</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</si>
  <si>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</si>
  <si>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</si>
  <si>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</si>
  <si>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</si>
  <si>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</si>
  <si>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</si>
  <si>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</si>
  <si>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</si>
  <si>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</si>
  <si>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</si>
  <si>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</si>
  <si>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s2066</t>
  </si>
  <si>
    <t>Children of the Sea</t>
  </si>
  <si>
    <t>Ayumu Watanabe</t>
  </si>
  <si>
    <t>Mana Ashida, Hiiro Ishibashi, Seishu Uragami, Win Morisaki, Goro Inagaki, Yu Aoi, Toru Watanabe, Min Tanaka, Sumiko Fuji</t>
  </si>
  <si>
    <t>Ruka spends her summer at the aquarium, where sheâ€™s drawn into an enigmatic aquatic event alongside two mysterious boys raised in the ocean.</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</si>
  <si>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</si>
  <si>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</si>
  <si>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</si>
  <si>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</si>
  <si>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</si>
  <si>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</si>
  <si>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</si>
  <si>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</si>
  <si>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</si>
  <si>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</si>
  <si>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</si>
  <si>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</si>
  <si>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</si>
  <si>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</si>
  <si>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</si>
  <si>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</si>
  <si>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</si>
  <si>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</si>
  <si>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</si>
  <si>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</si>
  <si>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</si>
  <si>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</si>
  <si>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</si>
  <si>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</si>
  <si>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</si>
  <si>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</si>
  <si>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</si>
  <si>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</si>
  <si>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</si>
  <si>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</si>
  <si>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</si>
  <si>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</si>
  <si>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</si>
  <si>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</si>
  <si>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</si>
  <si>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</si>
  <si>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s2080</t>
  </si>
  <si>
    <t>The Smurfs</t>
  </si>
  <si>
    <t>Hank Azaria, Neil Patrick Harris, Jayma Mays, SofÃ­a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</si>
  <si>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</si>
  <si>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</si>
  <si>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</si>
  <si>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</si>
  <si>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</si>
  <si>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This animated children's series follows the adventures of Thomas, a cheerful blue tank engine who lives on the island of Sodor.</t>
  </si>
  <si>
    <t>s2082</t>
  </si>
  <si>
    <t>True: Friendship Day</t>
  </si>
  <si>
    <t>Mark Thornton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</si>
  <si>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</si>
  <si>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</si>
  <si>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</si>
  <si>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</si>
  <si>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</si>
  <si>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</si>
  <si>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</si>
  <si>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</si>
  <si>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</si>
  <si>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</si>
  <si>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</si>
  <si>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</si>
  <si>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</si>
  <si>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</si>
  <si>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</si>
  <si>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</si>
  <si>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</si>
  <si>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</si>
  <si>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</si>
  <si>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August 28, 2020</t>
  </si>
  <si>
    <t>s2088</t>
  </si>
  <si>
    <t>Santana</t>
  </si>
  <si>
    <t>Chris Roland</t>
  </si>
  <si>
    <t>Paulo Americano, Raul Rosario, Rapulana Seiphemo, David O'Hara, Hakeem Kae-Kazim, Neide Vieira, Cigano Satyohamba, Nompilo Gwala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</si>
  <si>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</si>
  <si>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</si>
  <si>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</si>
  <si>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</si>
  <si>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</si>
  <si>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</si>
  <si>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August 27, 2020</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</si>
  <si>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</si>
  <si>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</si>
  <si>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</si>
  <si>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</si>
  <si>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</si>
  <si>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</si>
  <si>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</si>
  <si>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</si>
  <si>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</si>
  <si>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</si>
  <si>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</si>
  <si>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</si>
  <si>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</si>
  <si>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</si>
  <si>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</si>
  <si>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August 26, 2020</t>
  </si>
  <si>
    <t>s2095</t>
  </si>
  <si>
    <t>Lingua Franca</t>
  </si>
  <si>
    <t>Isabel Sandoval</t>
  </si>
  <si>
    <t>Eamon Farren, Lev Gorn, PJ BoudousquÃ©, Lynn Cohen, Isabel Sandoval, Ivory Aquino, Andrea Leigh, Leif Steinert</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</si>
  <si>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</si>
  <si>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</si>
  <si>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</si>
  <si>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</si>
  <si>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</si>
  <si>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</si>
  <si>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</si>
  <si>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</si>
  <si>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</si>
  <si>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</si>
  <si>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</si>
  <si>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</si>
  <si>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</si>
  <si>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</si>
  <si>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</si>
  <si>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</si>
  <si>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</si>
  <si>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</si>
  <si>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</si>
  <si>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</si>
  <si>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</si>
  <si>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</si>
  <si>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</si>
  <si>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</si>
  <si>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</si>
  <si>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</si>
  <si>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</si>
  <si>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</si>
  <si>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</si>
  <si>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</si>
  <si>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</si>
  <si>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</si>
  <si>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</si>
  <si>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</si>
  <si>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17 min</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</si>
  <si>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</si>
  <si>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</si>
  <si>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</si>
  <si>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</si>
  <si>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</si>
  <si>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</si>
  <si>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</si>
  <si>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</si>
  <si>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</si>
  <si>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</si>
  <si>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</si>
  <si>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</si>
  <si>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</si>
  <si>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</si>
  <si>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</si>
  <si>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</si>
  <si>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</si>
  <si>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</si>
  <si>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</si>
  <si>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</si>
  <si>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</si>
  <si>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</si>
  <si>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</si>
  <si>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</si>
  <si>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</si>
  <si>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</si>
  <si>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s2120</t>
  </si>
  <si>
    <t>Islands of Faith</t>
  </si>
  <si>
    <t>Chairun Nissa</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</si>
  <si>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</si>
  <si>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</si>
  <si>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</si>
  <si>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</si>
  <si>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</si>
  <si>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</si>
  <si>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</si>
  <si>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</si>
  <si>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</si>
  <si>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</si>
  <si>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</si>
  <si>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</si>
  <si>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August 15, 2020</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</si>
  <si>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</si>
  <si>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</si>
  <si>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</si>
  <si>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</si>
  <si>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</si>
  <si>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August 14, 2020</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</si>
  <si>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</si>
  <si>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</si>
  <si>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</si>
  <si>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</si>
  <si>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</si>
  <si>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</si>
  <si>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</si>
  <si>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</si>
  <si>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</si>
  <si>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</si>
  <si>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</si>
  <si>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</si>
  <si>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</si>
  <si>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</si>
  <si>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</si>
  <si>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</si>
  <si>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</si>
  <si>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</si>
  <si>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</si>
  <si>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</si>
  <si>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</si>
  <si>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</si>
  <si>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</si>
  <si>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</si>
  <si>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</si>
  <si>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</si>
  <si>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</si>
  <si>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</si>
  <si>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</si>
  <si>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</si>
  <si>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</si>
  <si>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</si>
  <si>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</si>
  <si>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August 12, 2020</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</si>
  <si>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</si>
  <si>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</si>
  <si>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</si>
  <si>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</si>
  <si>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</si>
  <si>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</si>
  <si>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</si>
  <si>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</si>
  <si>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</si>
  <si>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</si>
  <si>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</si>
  <si>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</si>
  <si>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</si>
  <si>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</si>
  <si>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</si>
  <si>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August 10, 2020</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</si>
  <si>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</si>
  <si>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</si>
  <si>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</si>
  <si>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</si>
  <si>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</si>
  <si>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August 8, 2020</t>
  </si>
  <si>
    <t>s2150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</si>
  <si>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</si>
  <si>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</si>
  <si>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</si>
  <si>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</si>
  <si>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</si>
  <si>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</si>
  <si>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</si>
  <si>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</si>
  <si>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</si>
  <si>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</si>
  <si>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</si>
  <si>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</si>
  <si>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</si>
  <si>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</si>
  <si>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</si>
  <si>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</si>
  <si>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</si>
  <si>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</si>
  <si>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</si>
  <si>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</si>
  <si>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</si>
  <si>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</si>
  <si>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August 6, 2020</t>
  </si>
  <si>
    <t>s2162</t>
  </si>
  <si>
    <t>Nasha Natasha</t>
  </si>
  <si>
    <t>MartÃ­n Sastre</t>
  </si>
  <si>
    <t>Natalia Oreiro</t>
  </si>
  <si>
    <t>Concert and behind-the-scenes footage capture life on tour for Uruguayan sensation Natalia Oreiro as she performs for packed crowds throughout Russia.</t>
  </si>
  <si>
    <t>s2164</t>
  </si>
  <si>
    <t>Anelka: Misunderstood</t>
  </si>
  <si>
    <t>Franck Nataf</t>
  </si>
  <si>
    <t>Nicolas Anelka</t>
  </si>
  <si>
    <t>August 5, 2020</t>
  </si>
  <si>
    <t>Inscrutable, incomparable or both? Famed French footballer Nicolas Anelkaâ€™s controversial legacy is explored in this in-depth documentary.</t>
  </si>
  <si>
    <t>August 4, 2020</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</si>
  <si>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</si>
  <si>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</si>
  <si>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</si>
  <si>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</si>
  <si>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</si>
  <si>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s2170</t>
  </si>
  <si>
    <t>Sam Jay: 3 In The Morning</t>
  </si>
  <si>
    <t>Sam Jay</t>
  </si>
  <si>
    <t>Comedian and "Saturday Night Live" writer Sam Jay serves up fresh takes on relationships, travel nightmares, the audacity of white people and more.</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</si>
  <si>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</si>
  <si>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</si>
  <si>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</si>
  <si>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</si>
  <si>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</si>
  <si>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</si>
  <si>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</si>
  <si>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</si>
  <si>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</si>
  <si>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</si>
  <si>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</si>
  <si>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</si>
  <si>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</si>
  <si>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</si>
  <si>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</si>
  <si>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</si>
  <si>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</si>
  <si>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</si>
  <si>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</si>
  <si>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</si>
  <si>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s2180</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</si>
  <si>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</si>
  <si>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</si>
  <si>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</si>
  <si>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</si>
  <si>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s2184</t>
  </si>
  <si>
    <t>What Keeps You Alive</t>
  </si>
  <si>
    <t>Colin Minihan</t>
  </si>
  <si>
    <t>Hannah Emily Anderson, Brittany Allen, Martha MacIsaac, Joey Klein, Charlotte Lindsay Marron</t>
  </si>
  <si>
    <t>LGBTQ Movies</t>
  </si>
  <si>
    <t>A couple's romantic anniversary retreat to a rural cabin unravels when a childhood friend appears and reveals long-held secrets from the past.</t>
  </si>
  <si>
    <t>July 31, 2020</t>
  </si>
  <si>
    <t>s2186</t>
  </si>
  <si>
    <t>Latte and the Magic Waterstone</t>
  </si>
  <si>
    <t>Regina Welker</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</si>
  <si>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</si>
  <si>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</si>
  <si>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</si>
  <si>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</si>
  <si>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</si>
  <si>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</si>
  <si>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</si>
  <si>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</si>
  <si>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</si>
  <si>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</si>
  <si>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</si>
  <si>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</si>
  <si>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</si>
  <si>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</si>
  <si>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</si>
  <si>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</si>
  <si>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</si>
  <si>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s2192</t>
  </si>
  <si>
    <t>Retablo</t>
  </si>
  <si>
    <t>Ãlvaro Delgado-Aparicio L.</t>
  </si>
  <si>
    <t>Junior BÃ©jar Roca, Amiel Cayo, Magaly Solier, Hermelinda LujÃ¡n, Mauro ChuchÃ³n, Claudia SolÃ­s, Coco Chiarella</t>
  </si>
  <si>
    <t>Peru</t>
  </si>
  <si>
    <t>July 30, 2020</t>
  </si>
  <si>
    <t>High in the Andes, a teenage boy and his father work together as artisans. But their bond is shattered when the son learns of his father's secret life.</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</si>
  <si>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</si>
  <si>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</si>
  <si>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</si>
  <si>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</si>
  <si>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</si>
  <si>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</si>
  <si>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</si>
  <si>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</si>
  <si>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</si>
  <si>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</si>
  <si>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</si>
  <si>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</si>
  <si>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</si>
  <si>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</si>
  <si>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</si>
  <si>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</si>
  <si>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</si>
  <si>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</si>
  <si>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</si>
  <si>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</si>
  <si>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</si>
  <si>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</si>
  <si>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</si>
  <si>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</si>
  <si>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</si>
  <si>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</si>
  <si>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</si>
  <si>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</si>
  <si>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</si>
  <si>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</si>
  <si>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</si>
  <si>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</si>
  <si>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</si>
  <si>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</si>
  <si>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</si>
  <si>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</si>
  <si>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</si>
  <si>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</si>
  <si>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</si>
  <si>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</si>
  <si>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</si>
  <si>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</si>
  <si>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</si>
  <si>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</si>
  <si>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</si>
  <si>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</si>
  <si>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</si>
  <si>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</si>
  <si>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</si>
  <si>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</si>
  <si>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</si>
  <si>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</si>
  <si>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</si>
  <si>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</si>
  <si>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</si>
  <si>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</si>
  <si>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</si>
  <si>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</si>
  <si>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</si>
  <si>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</si>
  <si>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t>
  </si>
  <si>
    <t>Emily Blunt, John Krasinski, Ian McKellen, Danny DeVito, Raven-SymonÃ©, Patrick Warburton, Wallace Shawn, Gilbert Gottfried, Tara Strong, Harvey Fierstein, James Arnold Taylor, Kevin Grevioux, Sylvester Stallone, Lydia Rose Taylor</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</si>
  <si>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</si>
  <si>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</si>
  <si>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</si>
  <si>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</si>
  <si>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</si>
  <si>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</si>
  <si>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</si>
  <si>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</si>
  <si>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</si>
  <si>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</si>
  <si>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</si>
  <si>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</si>
  <si>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</si>
  <si>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</si>
  <si>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</si>
  <si>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</si>
  <si>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</si>
  <si>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</si>
  <si>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</si>
  <si>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</si>
  <si>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</si>
  <si>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</si>
  <si>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</si>
  <si>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</si>
  <si>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</si>
  <si>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</si>
  <si>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</si>
  <si>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</si>
  <si>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</si>
  <si>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</si>
  <si>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</si>
  <si>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</si>
  <si>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</si>
  <si>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</si>
  <si>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</si>
  <si>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</si>
  <si>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</si>
  <si>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</si>
  <si>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</si>
  <si>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</si>
  <si>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</si>
  <si>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July 22, 2020</t>
  </si>
  <si>
    <t>s2220</t>
  </si>
  <si>
    <t>The Remix: Hip Hop X Fashion</t>
  </si>
  <si>
    <t>Lisa CortÃ©s</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</si>
  <si>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</si>
  <si>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</si>
  <si>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</si>
  <si>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</si>
  <si>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</si>
  <si>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July 21, 2020</t>
  </si>
  <si>
    <t>Ip Man travels to San Francisco with his son and wrestles with tensions between martial arts masters and his star student, Bruce Lee.</t>
  </si>
  <si>
    <t>s2222</t>
  </si>
  <si>
    <t>Jack Whitehall: I'm Only Joking</t>
  </si>
  <si>
    <t>Dave Skinner</t>
  </si>
  <si>
    <t>Jack Whitehall</t>
  </si>
  <si>
    <t>Jack Whitehall hits the stage with hilarious tales about happy couples, life in hotels, human stupidity and his well-traveled father.</t>
  </si>
  <si>
    <t>s2225</t>
  </si>
  <si>
    <t>Funan</t>
  </si>
  <si>
    <t>Denis Do</t>
  </si>
  <si>
    <t>BÃ©rÃ©nice Bejo, Louis Garrel, Colette Kieffer, Aude-Laurence Clermont Biver, Brice Montagne, Franck Sasonoff, HervÃ© Sogne, Maxime Baudoin, Tom Trouffier, Lila Lacombe, CÃ©line RontÃ©, Emilie MariÃ©, Thierry Jahn</t>
  </si>
  <si>
    <t>July 18, 2020</t>
  </si>
  <si>
    <t>Separated from their young son during the brutal Khmer Rouge revolution, a couple must find ways to endure while searching for their child.</t>
  </si>
  <si>
    <t>July 17, 2020</t>
  </si>
  <si>
    <t>s2229</t>
  </si>
  <si>
    <t>Father Soldier Son</t>
  </si>
  <si>
    <t>Leslye Davis</t>
  </si>
  <si>
    <t>After a single father is severely wounded in Afghanistan, he and his sons embark on a journey of sacrifice and a search for redemption.</t>
  </si>
  <si>
    <t>s2232</t>
  </si>
  <si>
    <t>The Millions</t>
  </si>
  <si>
    <t>Toka McBaror</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</si>
  <si>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</si>
  <si>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</si>
  <si>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</si>
  <si>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</si>
  <si>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</si>
  <si>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</si>
  <si>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</si>
  <si>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</si>
  <si>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</si>
  <si>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</si>
  <si>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</si>
  <si>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</si>
  <si>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</si>
  <si>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</si>
  <si>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</si>
  <si>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</si>
  <si>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</si>
  <si>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</si>
  <si>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</si>
  <si>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</si>
  <si>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</si>
  <si>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</si>
  <si>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</si>
  <si>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</si>
  <si>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</si>
  <si>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</si>
  <si>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</si>
  <si>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</si>
  <si>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July 14, 2020</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</si>
  <si>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</si>
  <si>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</si>
  <si>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</si>
  <si>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</si>
  <si>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</si>
  <si>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</si>
  <si>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</si>
  <si>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</si>
  <si>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</si>
  <si>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</si>
  <si>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</si>
  <si>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</si>
  <si>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</si>
  <si>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</si>
  <si>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</si>
  <si>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</si>
  <si>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</si>
  <si>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</si>
  <si>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</si>
  <si>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</si>
  <si>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</si>
  <si>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</si>
  <si>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</si>
  <si>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</si>
  <si>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</si>
  <si>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</si>
  <si>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</si>
  <si>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</si>
  <si>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</si>
  <si>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</si>
  <si>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</si>
  <si>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</si>
  <si>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</si>
  <si>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</si>
  <si>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</si>
  <si>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</si>
  <si>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</si>
  <si>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</si>
  <si>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</si>
  <si>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</si>
  <si>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</si>
  <si>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</si>
  <si>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</si>
  <si>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</si>
  <si>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</si>
  <si>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</si>
  <si>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</si>
  <si>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t>
  </si>
  <si>
    <t>Walter Mercado</t>
  </si>
  <si>
    <t>Dazzling and tender-hearted, legendary astrologer Walter Mercado vanished at the peak of his fame. This documentary poignantly explains what happened.</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</si>
  <si>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</si>
  <si>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</si>
  <si>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</si>
  <si>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</si>
  <si>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</si>
  <si>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</si>
  <si>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</si>
  <si>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</si>
  <si>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</si>
  <si>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</si>
  <si>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</si>
  <si>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Scott Zabielski</t>
  </si>
  <si>
    <t>Jim Jefferies</t>
  </si>
  <si>
    <t>s2263</t>
  </si>
  <si>
    <t>A Kid from Coney Island</t>
  </si>
  <si>
    <t>Coodie</t>
  </si>
  <si>
    <t>Stephon Marbury</t>
  </si>
  <si>
    <t>July 6, 2020</t>
  </si>
  <si>
    <t>From gifted athlete to professional NBA hooper, Coney Island's Stephon Marbury navigates the pressures, pitfalls and peaks of his basketball journey.</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</si>
  <si>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</si>
  <si>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</si>
  <si>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</si>
  <si>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</si>
  <si>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</si>
  <si>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</si>
  <si>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</si>
  <si>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</si>
  <si>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</si>
  <si>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</si>
  <si>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</si>
  <si>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</si>
  <si>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</si>
  <si>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</si>
  <si>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</si>
  <si>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</si>
  <si>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</si>
  <si>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</si>
  <si>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</si>
  <si>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</si>
  <si>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</si>
  <si>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</si>
  <si>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</si>
  <si>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</si>
  <si>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</si>
  <si>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</si>
  <si>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</si>
  <si>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</si>
  <si>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</si>
  <si>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</si>
  <si>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</si>
  <si>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</si>
  <si>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</si>
  <si>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</si>
  <si>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</si>
  <si>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</si>
  <si>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</si>
  <si>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</si>
  <si>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</si>
  <si>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</si>
  <si>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</si>
  <si>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</si>
  <si>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</si>
  <si>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</si>
  <si>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</si>
  <si>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</si>
  <si>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</si>
  <si>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</si>
  <si>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</si>
  <si>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</si>
  <si>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</si>
  <si>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</si>
  <si>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</si>
  <si>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</si>
  <si>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</si>
  <si>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</si>
  <si>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</si>
  <si>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</si>
  <si>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</si>
  <si>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</si>
  <si>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</si>
  <si>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</si>
  <si>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</si>
  <si>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</si>
  <si>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</si>
  <si>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</si>
  <si>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</si>
  <si>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</si>
  <si>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</si>
  <si>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</si>
  <si>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</si>
  <si>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</si>
  <si>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</si>
  <si>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</si>
  <si>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</si>
  <si>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</si>
  <si>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</si>
  <si>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</si>
  <si>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</si>
  <si>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</si>
  <si>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</si>
  <si>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</si>
  <si>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</si>
  <si>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</si>
  <si>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</si>
  <si>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</si>
  <si>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</si>
  <si>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</si>
  <si>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</si>
  <si>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</si>
  <si>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</si>
  <si>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</si>
  <si>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</si>
  <si>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</si>
  <si>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</si>
  <si>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</si>
  <si>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</si>
  <si>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</si>
  <si>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</si>
  <si>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</si>
  <si>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</si>
  <si>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</si>
  <si>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</si>
  <si>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</si>
  <si>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</si>
  <si>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</si>
  <si>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</si>
  <si>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</si>
  <si>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</si>
  <si>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</si>
  <si>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</si>
  <si>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</si>
  <si>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</si>
  <si>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</si>
  <si>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</si>
  <si>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</si>
  <si>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</si>
  <si>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</si>
  <si>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</si>
  <si>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</si>
  <si>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</si>
  <si>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</si>
  <si>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</si>
  <si>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</si>
  <si>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</si>
  <si>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</si>
  <si>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</si>
  <si>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</si>
  <si>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</si>
  <si>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</si>
  <si>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</si>
  <si>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</si>
  <si>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</si>
  <si>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</si>
  <si>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</si>
  <si>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July 3, 2020</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</si>
  <si>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</si>
  <si>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</si>
  <si>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</si>
  <si>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</si>
  <si>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</si>
  <si>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</si>
  <si>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</si>
  <si>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</si>
  <si>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</si>
  <si>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To honor his father, a diligent college graduate takes on the daunting goal of becoming a reporter for an English Premier League soccer club.</t>
  </si>
  <si>
    <t>s2297</t>
  </si>
  <si>
    <t>I Am Not Your Negro</t>
  </si>
  <si>
    <t>Raoul Peck</t>
  </si>
  <si>
    <t>Samuel L. Jackson, Joey Starr</t>
  </si>
  <si>
    <t>Based on James Baldwin's unfinished book, this visual essay explores racism through the stories of Medgar Evers, Malcolm X and Martin Luther King Jr.</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</si>
  <si>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</si>
  <si>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</si>
  <si>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</si>
  <si>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</si>
  <si>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</si>
  <si>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</si>
  <si>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July 2, 2020</t>
  </si>
  <si>
    <t>s2303</t>
  </si>
  <si>
    <t>Thiago Ventura: POKAS</t>
  </si>
  <si>
    <t>Fabio Ock</t>
  </si>
  <si>
    <t>Thiago Ventura</t>
  </si>
  <si>
    <t>In a rollicking special, Thiago Ventura jokes about life in the hood, social issues and more, explaining how actions speak louder than words.</t>
  </si>
  <si>
    <t>s2305</t>
  </si>
  <si>
    <t>#AnneFrank - Parallel Stories</t>
  </si>
  <si>
    <t>Sabina Fedeli</t>
  </si>
  <si>
    <t>Helen Mirren, Gengher Gatti</t>
  </si>
  <si>
    <t>July 1, 2020</t>
  </si>
  <si>
    <t>Through her diary, Anne Frank's story is retold alongside those of five Holocaust survivors in this poignant documentary from Oscar winner Helen Mirren.</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</si>
  <si>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</si>
  <si>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</si>
  <si>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</si>
  <si>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</si>
  <si>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</si>
  <si>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</si>
  <si>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</si>
  <si>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</si>
  <si>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</si>
  <si>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</si>
  <si>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</si>
  <si>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</si>
  <si>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</si>
  <si>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</si>
  <si>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</si>
  <si>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</si>
  <si>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</si>
  <si>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</si>
  <si>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</si>
  <si>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</si>
  <si>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</si>
  <si>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</si>
  <si>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</si>
  <si>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</si>
  <si>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</si>
  <si>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</si>
  <si>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</si>
  <si>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</si>
  <si>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</si>
  <si>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</si>
  <si>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</si>
  <si>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</si>
  <si>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</si>
  <si>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</si>
  <si>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</si>
  <si>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</si>
  <si>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</si>
  <si>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</si>
  <si>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</si>
  <si>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</si>
  <si>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</si>
  <si>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</si>
  <si>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</si>
  <si>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</si>
  <si>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</si>
  <si>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</si>
  <si>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</si>
  <si>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</si>
  <si>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</si>
  <si>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</si>
  <si>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</si>
  <si>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June 30, 2020</t>
  </si>
  <si>
    <t>s2322</t>
  </si>
  <si>
    <t>George Lopez: We'll Do It For Half</t>
  </si>
  <si>
    <t>George Lopez</t>
  </si>
  <si>
    <t>Comedian George Lopez tackles the future and the past of Latinx culture in America, touching on immigration, his tough relatives, aging and much more.</t>
  </si>
  <si>
    <t>s2324</t>
  </si>
  <si>
    <t>The Mirror Boy</t>
  </si>
  <si>
    <t>Obi Emelonye</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</si>
  <si>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</si>
  <si>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</si>
  <si>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</si>
  <si>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</si>
  <si>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</si>
  <si>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</si>
  <si>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</si>
  <si>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</si>
  <si>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</si>
  <si>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</si>
  <si>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</si>
  <si>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</si>
  <si>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Abhijit Panse</t>
  </si>
  <si>
    <t>Nawazuddin Siddiqui, Amrita Rao, Rajeev Panday, Sanjay Narvekar, Rajesh Khera, Prakash Belawadi, Avantika Akerkar</t>
  </si>
  <si>
    <t>June 27, 2020</t>
  </si>
  <si>
    <t>s2329</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</si>
  <si>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</si>
  <si>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</si>
  <si>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</si>
  <si>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</si>
  <si>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June 26, 2020</t>
  </si>
  <si>
    <t>s2331</t>
  </si>
  <si>
    <t>Eurovision Song Contest: The Story of Fire Saga</t>
  </si>
  <si>
    <t>David Dobkin</t>
  </si>
  <si>
    <t>Will Ferrell, Rachel McAdams, Dan Stevens, Melissanthi Mahut, Mikael Persbrandt, Ã“lafur Darri Ã“lafsson, Graham Norton, Demi Lovato, Pierce Brosnan</t>
  </si>
  <si>
    <t>Two small-town singers chase their pop star dreams at a global music competition, where high stakes, scheming rivals and onstage mishaps test their bond.</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</si>
  <si>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</si>
  <si>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</si>
  <si>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</si>
  <si>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</si>
  <si>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</si>
  <si>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</si>
  <si>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</si>
  <si>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</si>
  <si>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</si>
  <si>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</si>
  <si>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</si>
  <si>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s2337</t>
  </si>
  <si>
    <t>Thackeray (Hindi)</t>
  </si>
  <si>
    <t>From controversial cartoonist to powerful Mumbai politician, this biopic maps the meteoric rise of far-right Shiv Sena party founder, Bal Thackeray.</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</si>
  <si>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</si>
  <si>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</si>
  <si>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</si>
  <si>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</si>
  <si>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</si>
  <si>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</si>
  <si>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</si>
  <si>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</si>
  <si>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</si>
  <si>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</si>
  <si>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</si>
  <si>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</si>
  <si>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</si>
  <si>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</si>
  <si>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</si>
  <si>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</si>
  <si>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</si>
  <si>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</si>
  <si>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</si>
  <si>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</si>
  <si>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</si>
  <si>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</si>
  <si>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</si>
  <si>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</si>
  <si>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</si>
  <si>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s2345</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</si>
  <si>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</si>
  <si>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</si>
  <si>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</si>
  <si>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</si>
  <si>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</si>
  <si>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</si>
  <si>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</si>
  <si>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</si>
  <si>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</si>
  <si>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</si>
  <si>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</si>
  <si>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</si>
  <si>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</si>
  <si>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</si>
  <si>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</si>
  <si>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</si>
  <si>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</si>
  <si>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</si>
  <si>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</si>
  <si>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</si>
  <si>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</si>
  <si>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June 21, 2020</t>
  </si>
  <si>
    <t>s2351</t>
  </si>
  <si>
    <t>Woodshock</t>
  </si>
  <si>
    <t>Kate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</si>
  <si>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</si>
  <si>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</si>
  <si>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</si>
  <si>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</si>
  <si>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</si>
  <si>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</si>
  <si>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</si>
  <si>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</si>
  <si>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June 19, 2020</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</si>
  <si>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</si>
  <si>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</si>
  <si>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</si>
  <si>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</si>
  <si>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</si>
  <si>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</si>
  <si>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</si>
  <si>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</si>
  <si>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</si>
  <si>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</si>
  <si>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</si>
  <si>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</si>
  <si>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</si>
  <si>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</si>
  <si>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</si>
  <si>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</si>
  <si>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</si>
  <si>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</si>
  <si>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</si>
  <si>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</si>
  <si>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</si>
  <si>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</si>
  <si>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</si>
  <si>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</si>
  <si>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</si>
  <si>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</si>
  <si>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Ram leaves the nomadic life and embarks on a quest for knowledge in a pharaonic Egypt mired in political intrigue. Based on a biblical story.</t>
  </si>
  <si>
    <t>s2364</t>
  </si>
  <si>
    <t>Wasp Network</t>
  </si>
  <si>
    <t>Olivier Assayas</t>
  </si>
  <si>
    <t>PenÃ©lope Cruz, Edgar RamÃ­rez, Wagner Moura, Gael GarcÃ­a Bernal, Ana de Armas, Leonardo Sbaraglia</t>
  </si>
  <si>
    <t>Based on a true and gripping story: Cuban spies infiltrate exile groups in the 1990s to stop terrorism against the island, but at a high personal cost.</t>
  </si>
  <si>
    <t>s2365</t>
  </si>
  <si>
    <t>A Whisker Away</t>
  </si>
  <si>
    <t>Junichi Sato</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</si>
  <si>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</si>
  <si>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</si>
  <si>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</si>
  <si>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</si>
  <si>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</si>
  <si>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</si>
  <si>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</si>
  <si>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</si>
  <si>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</si>
  <si>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</si>
  <si>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</si>
  <si>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</si>
  <si>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</si>
  <si>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</si>
  <si>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</si>
  <si>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</si>
  <si>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</si>
  <si>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</si>
  <si>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</si>
  <si>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</si>
  <si>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</si>
  <si>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</si>
  <si>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</si>
  <si>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</si>
  <si>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</si>
  <si>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</si>
  <si>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</si>
  <si>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</si>
  <si>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</si>
  <si>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</si>
  <si>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</si>
  <si>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</si>
  <si>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</si>
  <si>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</si>
  <si>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</si>
  <si>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</si>
  <si>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</si>
  <si>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</si>
  <si>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</si>
  <si>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</si>
  <si>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</si>
  <si>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</si>
  <si>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</si>
  <si>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</si>
  <si>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</si>
  <si>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</si>
  <si>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</si>
  <si>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</si>
  <si>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</si>
  <si>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</si>
  <si>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</si>
  <si>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</si>
  <si>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</si>
  <si>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</si>
  <si>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</si>
  <si>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</si>
  <si>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</si>
  <si>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</si>
  <si>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</si>
  <si>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</si>
  <si>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</si>
  <si>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</si>
  <si>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</si>
  <si>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</si>
  <si>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</si>
  <si>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</si>
  <si>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</si>
  <si>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</si>
  <si>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</si>
  <si>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</si>
  <si>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</si>
  <si>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</si>
  <si>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</si>
  <si>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</si>
  <si>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</si>
  <si>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</si>
  <si>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June 15, 2020</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</si>
  <si>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</si>
  <si>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</si>
  <si>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</si>
  <si>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</si>
  <si>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</si>
  <si>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</si>
  <si>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</si>
  <si>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</si>
  <si>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</si>
  <si>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</si>
  <si>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</si>
  <si>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</si>
  <si>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</si>
  <si>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</si>
  <si>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</si>
  <si>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</si>
  <si>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</si>
  <si>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</si>
  <si>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</si>
  <si>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s2392</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</si>
  <si>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</si>
  <si>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</si>
  <si>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</si>
  <si>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</si>
  <si>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</si>
  <si>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</si>
  <si>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</si>
  <si>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</si>
  <si>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</si>
  <si>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</si>
  <si>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</si>
  <si>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</si>
  <si>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</si>
  <si>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</si>
  <si>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</si>
  <si>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</si>
  <si>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</si>
  <si>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</si>
  <si>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</si>
  <si>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</si>
  <si>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</si>
  <si>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</si>
  <si>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</si>
  <si>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s2403</t>
  </si>
  <si>
    <t>From A to B</t>
  </si>
  <si>
    <t>Ali F. Mostafa</t>
  </si>
  <si>
    <t>Fahad Albutairi, Shadi Alfons, Fadi Rifaai, Samer al Masri, Wonho Chung, Leem Lubany, Maha Abou Ouf, Ahd, Yousra El Lozy, Ali Suliman, Khaled Abol Naga, Madeline Zima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</si>
  <si>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</si>
  <si>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</si>
  <si>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</si>
  <si>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</si>
  <si>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</si>
  <si>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</si>
  <si>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</si>
  <si>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June 10, 2020</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</si>
  <si>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</si>
  <si>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</si>
  <si>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</si>
  <si>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</si>
  <si>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</si>
  <si>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</si>
  <si>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</si>
  <si>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</si>
  <si>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</si>
  <si>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s2411</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</si>
  <si>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</si>
  <si>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</si>
  <si>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</si>
  <si>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</si>
  <si>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</si>
  <si>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</si>
  <si>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</si>
  <si>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</si>
  <si>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</si>
  <si>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</si>
  <si>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</si>
  <si>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</si>
  <si>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</si>
  <si>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</si>
  <si>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</si>
  <si>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</si>
  <si>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</si>
  <si>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</si>
  <si>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</si>
  <si>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</si>
  <si>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</si>
  <si>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</si>
  <si>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</si>
  <si>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</si>
  <si>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</si>
  <si>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June 6, 2020</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</si>
  <si>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</si>
  <si>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</si>
  <si>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</si>
  <si>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</si>
  <si>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</si>
  <si>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June 5, 2020</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</si>
  <si>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</si>
  <si>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</si>
  <si>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</si>
  <si>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</si>
  <si>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</si>
  <si>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</si>
  <si>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</si>
  <si>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</si>
  <si>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</si>
  <si>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</si>
  <si>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</si>
  <si>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</si>
  <si>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</si>
  <si>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</si>
  <si>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</si>
  <si>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</si>
  <si>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</si>
  <si>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</si>
  <si>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s2424</t>
  </si>
  <si>
    <t>Supernatural</t>
  </si>
  <si>
    <t>Phil Sgriccia</t>
  </si>
  <si>
    <t>Jared Padalecki, Jensen Ackles, Mark Sheppard, Misha Collins, Jim Beaver, Andrea Menard, Samantha Smith, Mark Pellegrino, Alexander Calvert</t>
  </si>
  <si>
    <t>15 Seasons</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</si>
  <si>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</si>
  <si>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</si>
  <si>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</si>
  <si>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</si>
  <si>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</si>
  <si>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June 4, 2020</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</si>
  <si>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</si>
  <si>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</si>
  <si>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</si>
  <si>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</si>
  <si>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</si>
  <si>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</si>
  <si>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</si>
  <si>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</si>
  <si>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</si>
  <si>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</si>
  <si>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</si>
  <si>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</si>
  <si>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</si>
  <si>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</si>
  <si>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</si>
  <si>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</si>
  <si>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</si>
  <si>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</si>
  <si>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</si>
  <si>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</si>
  <si>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</si>
  <si>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</si>
  <si>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</si>
  <si>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</si>
  <si>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June 2, 2020</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</si>
  <si>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</si>
  <si>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</si>
  <si>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</si>
  <si>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</si>
  <si>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</si>
  <si>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</si>
  <si>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</si>
  <si>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</si>
  <si>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</si>
  <si>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</si>
  <si>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</si>
  <si>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</si>
  <si>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</si>
  <si>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</si>
  <si>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Ahmed Al-Badry</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</si>
  <si>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</si>
  <si>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</si>
  <si>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</si>
  <si>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</si>
  <si>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</si>
  <si>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</si>
  <si>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</si>
  <si>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</si>
  <si>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</si>
  <si>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</si>
  <si>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</si>
  <si>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</si>
  <si>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</si>
  <si>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</si>
  <si>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s2442</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</si>
  <si>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</si>
  <si>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</si>
  <si>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</si>
  <si>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</si>
  <si>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</si>
  <si>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</si>
  <si>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</si>
  <si>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</si>
  <si>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</si>
  <si>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</si>
  <si>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</si>
  <si>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</si>
  <si>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</si>
  <si>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</si>
  <si>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</si>
  <si>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</si>
  <si>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</si>
  <si>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</si>
  <si>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</si>
  <si>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</si>
  <si>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</si>
  <si>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</si>
  <si>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</si>
  <si>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</si>
  <si>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</si>
  <si>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</si>
  <si>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</si>
  <si>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</si>
  <si>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</si>
  <si>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</si>
  <si>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</si>
  <si>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</si>
  <si>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</si>
  <si>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</si>
  <si>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</si>
  <si>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</si>
  <si>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</si>
  <si>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</si>
  <si>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</si>
  <si>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</si>
  <si>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</si>
  <si>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</si>
  <si>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</si>
  <si>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</si>
  <si>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</si>
  <si>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</si>
  <si>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</si>
  <si>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</si>
  <si>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</si>
  <si>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</si>
  <si>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</si>
  <si>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</si>
  <si>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</si>
  <si>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</si>
  <si>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</si>
  <si>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</si>
  <si>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</si>
  <si>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</si>
  <si>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</si>
  <si>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</si>
  <si>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</si>
  <si>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</si>
  <si>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</si>
  <si>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</si>
  <si>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</si>
  <si>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</si>
  <si>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May 28, 2020</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</si>
  <si>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</si>
  <si>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</si>
  <si>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</si>
  <si>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</si>
  <si>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</si>
  <si>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</si>
  <si>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</si>
  <si>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</si>
  <si>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</si>
  <si>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</si>
  <si>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</si>
  <si>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</si>
  <si>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</si>
  <si>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</si>
  <si>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</si>
  <si>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</si>
  <si>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</si>
  <si>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</si>
  <si>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</si>
  <si>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</si>
  <si>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</si>
  <si>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</si>
  <si>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</si>
  <si>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</si>
  <si>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</si>
  <si>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</si>
  <si>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</si>
  <si>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</si>
  <si>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</si>
  <si>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</si>
  <si>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</si>
  <si>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</si>
  <si>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</si>
  <si>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</si>
  <si>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</si>
  <si>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</si>
  <si>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</si>
  <si>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</si>
  <si>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</si>
  <si>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</si>
  <si>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</si>
  <si>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</si>
  <si>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May 23, 2020</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</si>
  <si>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</si>
  <si>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</si>
  <si>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</si>
  <si>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</si>
  <si>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</si>
  <si>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</si>
  <si>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</si>
  <si>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</si>
  <si>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May 22, 2020</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</si>
  <si>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</si>
  <si>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</si>
  <si>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</si>
  <si>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</si>
  <si>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</si>
  <si>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</si>
  <si>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</si>
  <si>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</si>
  <si>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</si>
  <si>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</si>
  <si>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</si>
  <si>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</si>
  <si>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</si>
  <si>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</si>
  <si>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s2481</t>
  </si>
  <si>
    <t>Trailer Park Boys: The Animated Series</t>
  </si>
  <si>
    <t>Norm Hiscock</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</si>
  <si>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</si>
  <si>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</si>
  <si>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</si>
  <si>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</si>
  <si>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</si>
  <si>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</si>
  <si>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</si>
  <si>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</si>
  <si>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</si>
  <si>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</si>
  <si>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</si>
  <si>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</si>
  <si>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</si>
  <si>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</si>
  <si>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</si>
  <si>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</si>
  <si>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</si>
  <si>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</si>
  <si>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</si>
  <si>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</si>
  <si>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</si>
  <si>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</si>
  <si>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</si>
  <si>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</si>
  <si>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</si>
  <si>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</si>
  <si>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</si>
  <si>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</si>
  <si>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</si>
  <si>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</si>
  <si>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</si>
  <si>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</si>
  <si>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</si>
  <si>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</si>
  <si>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</si>
  <si>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</si>
  <si>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</si>
  <si>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</si>
  <si>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</si>
  <si>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</si>
  <si>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</si>
  <si>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</si>
  <si>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</si>
  <si>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</si>
  <si>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May 20, 2020</t>
  </si>
  <si>
    <t>A Nigerian couple living in the U.S. face agonizing fallout when they defy deportation orders with the hopes of giving their unborn child citizenship.</t>
  </si>
  <si>
    <t>s2495</t>
  </si>
  <si>
    <t>Ben Platt Live from Radio City Music Hall</t>
  </si>
  <si>
    <t>Alex Timbers</t>
  </si>
  <si>
    <t>Ben Platt</t>
  </si>
  <si>
    <t>Backed by a full band and a ready wit, actor Ben Platt opens up a very personal songbook onstage â€”numbers from his debut LP, "Sing to Me Instead.â€</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</si>
  <si>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</si>
  <si>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</si>
  <si>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</si>
  <si>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</si>
  <si>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</si>
  <si>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</si>
  <si>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</si>
  <si>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</si>
  <si>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</si>
  <si>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</si>
  <si>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</si>
  <si>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</si>
  <si>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</si>
  <si>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</si>
  <si>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</si>
  <si>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</si>
  <si>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</si>
  <si>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</si>
  <si>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</si>
  <si>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</si>
  <si>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</si>
  <si>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</si>
  <si>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</si>
  <si>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</si>
  <si>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</si>
  <si>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</si>
  <si>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</si>
  <si>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</si>
  <si>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</si>
  <si>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</si>
  <si>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</si>
  <si>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</si>
  <si>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</si>
  <si>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</si>
  <si>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</si>
  <si>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</si>
  <si>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</si>
  <si>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</si>
  <si>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</si>
  <si>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</si>
  <si>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</si>
  <si>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</si>
  <si>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</si>
  <si>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</si>
  <si>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</si>
  <si>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</si>
  <si>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</si>
  <si>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</si>
  <si>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</si>
  <si>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</si>
  <si>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</si>
  <si>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</si>
  <si>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</si>
  <si>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</si>
  <si>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</si>
  <si>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</si>
  <si>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</si>
  <si>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</si>
  <si>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</si>
  <si>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</si>
  <si>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</si>
  <si>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</si>
  <si>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</si>
  <si>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</si>
  <si>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</si>
  <si>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</si>
  <si>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</si>
  <si>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</si>
  <si>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</si>
  <si>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</si>
  <si>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</si>
  <si>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</si>
  <si>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</si>
  <si>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</si>
  <si>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May 17, 2020</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</si>
  <si>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</si>
  <si>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</si>
  <si>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</si>
  <si>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</si>
  <si>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</si>
  <si>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May 15, 2020</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</si>
  <si>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</si>
  <si>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</si>
  <si>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</si>
  <si>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</si>
  <si>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</si>
  <si>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</si>
  <si>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</si>
  <si>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</si>
  <si>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</si>
  <si>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</si>
  <si>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</si>
  <si>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</si>
  <si>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</si>
  <si>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</si>
  <si>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</si>
  <si>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</si>
  <si>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</si>
  <si>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</si>
  <si>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</si>
  <si>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</si>
  <si>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</si>
  <si>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</si>
  <si>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</si>
  <si>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</si>
  <si>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</si>
  <si>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</si>
  <si>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</si>
  <si>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</si>
  <si>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</si>
  <si>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</si>
  <si>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</si>
  <si>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</si>
  <si>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</si>
  <si>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</si>
  <si>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</si>
  <si>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</si>
  <si>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</si>
  <si>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</si>
  <si>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</si>
  <si>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</si>
  <si>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</si>
  <si>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</si>
  <si>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</si>
  <si>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</si>
  <si>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</si>
  <si>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</si>
  <si>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</si>
  <si>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</si>
  <si>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</si>
  <si>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</si>
  <si>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</si>
  <si>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</si>
  <si>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</si>
  <si>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</si>
  <si>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</si>
  <si>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</si>
  <si>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</si>
  <si>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</si>
  <si>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</si>
  <si>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</si>
  <si>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</si>
  <si>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</si>
  <si>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</si>
  <si>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</si>
  <si>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</si>
  <si>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</si>
  <si>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</si>
  <si>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</si>
  <si>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</si>
  <si>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</si>
  <si>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</si>
  <si>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</si>
  <si>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</si>
  <si>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</si>
  <si>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</si>
  <si>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</si>
  <si>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</si>
  <si>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</si>
  <si>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</si>
  <si>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</si>
  <si>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</si>
  <si>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</si>
  <si>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</si>
  <si>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</si>
  <si>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</si>
  <si>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</si>
  <si>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s2548</t>
  </si>
  <si>
    <t>Have a Good Trip: Adventures in Psychedelics</t>
  </si>
  <si>
    <t>Donick Cary</t>
  </si>
  <si>
    <t>Nick Offerman, Adam Scott</t>
  </si>
  <si>
    <t>Explore hallucinogenic highs and lows as celebrities share funny, mind-blowing tales via animations, reenactments and more in this documentary.</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</si>
  <si>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</si>
  <si>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</si>
  <si>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</si>
  <si>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</si>
  <si>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</si>
  <si>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</si>
  <si>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</si>
  <si>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</si>
  <si>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</si>
  <si>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</si>
  <si>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</si>
  <si>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</si>
  <si>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s2554</t>
  </si>
  <si>
    <t>The Eddy</t>
  </si>
  <si>
    <t>Damien Chazelle</t>
  </si>
  <si>
    <t>AndrÃ© Holland, Joanna Kulig, Amandla Stenberg, LeÃ¯la Bekhti, Tahar Rahim, Benjamin Biolay, Adil Dehbi, Melissa George, Lada Obradovic, TchÃ©ky Karyo, Randy Kerber, Elyes Aguis, Damian Nueva Cortes</t>
  </si>
  <si>
    <t>The owner of a Paris jazz club gets tangled up with dangerous criminals as he fights to protect his business, his band and his teenage daughter.</t>
  </si>
  <si>
    <t>s2556</t>
  </si>
  <si>
    <t>Aerials</t>
  </si>
  <si>
    <t>S.A. Zaidi</t>
  </si>
  <si>
    <t>Saga Alyasery, Ana Druzhynina, Mansour Al Felei, Mohammad Abu Diak, Pascale Matar, Luke Coutts, Abeer Mohammed</t>
  </si>
  <si>
    <t>May 7, 2020</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</si>
  <si>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</si>
  <si>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</si>
  <si>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</si>
  <si>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</si>
  <si>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</si>
  <si>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</si>
  <si>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</si>
  <si>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</si>
  <si>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</si>
  <si>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</si>
  <si>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</si>
  <si>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</si>
  <si>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</si>
  <si>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</si>
  <si>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</si>
  <si>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</si>
  <si>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</si>
  <si>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</si>
  <si>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</si>
  <si>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</si>
  <si>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</si>
  <si>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</si>
  <si>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</si>
  <si>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</si>
  <si>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</si>
  <si>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</si>
  <si>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</si>
  <si>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</si>
  <si>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</si>
  <si>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</si>
  <si>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</si>
  <si>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</si>
  <si>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</si>
  <si>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</si>
  <si>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</si>
  <si>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</si>
  <si>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</si>
  <si>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</si>
  <si>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</si>
  <si>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</si>
  <si>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</si>
  <si>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</si>
  <si>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</si>
  <si>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</si>
  <si>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</si>
  <si>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</si>
  <si>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</si>
  <si>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</si>
  <si>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</si>
  <si>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</si>
  <si>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</si>
  <si>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</si>
  <si>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</si>
  <si>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</si>
  <si>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</si>
  <si>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</si>
  <si>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</si>
  <si>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</si>
  <si>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</si>
  <si>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</si>
  <si>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</si>
  <si>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</si>
  <si>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</si>
  <si>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</si>
  <si>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</si>
  <si>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</si>
  <si>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</si>
  <si>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</si>
  <si>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</si>
  <si>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</si>
  <si>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</si>
  <si>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</si>
  <si>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</si>
  <si>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</si>
  <si>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</si>
  <si>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</si>
  <si>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</si>
  <si>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</si>
  <si>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</si>
  <si>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</si>
  <si>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</si>
  <si>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</si>
  <si>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</si>
  <si>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</si>
  <si>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</si>
  <si>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</si>
  <si>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</si>
  <si>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</si>
  <si>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</si>
  <si>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</si>
  <si>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</si>
  <si>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</si>
  <si>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</si>
  <si>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</si>
  <si>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</si>
  <si>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</si>
  <si>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</si>
  <si>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s2582</t>
  </si>
  <si>
    <t>I Am Divine</t>
  </si>
  <si>
    <t>Jeffrey Schwarz</t>
  </si>
  <si>
    <t>This captivating documentary explores the life and work of filmmaker John Waters's muse: internationally celebrated drag superstar Divine.</t>
  </si>
  <si>
    <t>s2583</t>
  </si>
  <si>
    <t>Madagascar: Escape 2 Africa</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</si>
  <si>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</si>
  <si>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</si>
  <si>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</si>
  <si>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</si>
  <si>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</si>
  <si>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</si>
  <si>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</si>
  <si>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</si>
  <si>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</si>
  <si>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</si>
  <si>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</si>
  <si>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</si>
  <si>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</si>
  <si>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</si>
  <si>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</si>
  <si>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</si>
  <si>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</si>
  <si>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</si>
  <si>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</si>
  <si>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</si>
  <si>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</si>
  <si>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</si>
  <si>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</si>
  <si>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</si>
  <si>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</si>
  <si>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</si>
  <si>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</si>
  <si>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</si>
  <si>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</si>
  <si>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</si>
  <si>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</si>
  <si>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</si>
  <si>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</si>
  <si>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</si>
  <si>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</si>
  <si>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</si>
  <si>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</si>
  <si>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</si>
  <si>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</si>
  <si>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</si>
  <si>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</si>
  <si>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</si>
  <si>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</si>
  <si>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</si>
  <si>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</si>
  <si>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</si>
  <si>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</si>
  <si>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</si>
  <si>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</si>
  <si>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</si>
  <si>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</si>
  <si>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</si>
  <si>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</si>
  <si>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</si>
  <si>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</si>
  <si>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</si>
  <si>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</si>
  <si>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</si>
  <si>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</si>
  <si>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</si>
  <si>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</si>
  <si>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</si>
  <si>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</si>
  <si>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</si>
  <si>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</si>
  <si>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</si>
  <si>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</si>
  <si>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</si>
  <si>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</si>
  <si>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</si>
  <si>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s2613</t>
  </si>
  <si>
    <t>Beynelmilel</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</si>
  <si>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</si>
  <si>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</si>
  <si>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</si>
  <si>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</si>
  <si>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</si>
  <si>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</si>
  <si>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</si>
  <si>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A Istanbul mobster falls for an Indian yoga instructor whose abduction takes him on a wild rescue mission to Mumbai.</t>
  </si>
  <si>
    <t>s2615</t>
  </si>
  <si>
    <t>Boushkash</t>
  </si>
  <si>
    <t>Ahmed Yousry</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</si>
  <si>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</si>
  <si>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</si>
  <si>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</si>
  <si>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</si>
  <si>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</si>
  <si>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</si>
  <si>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</si>
  <si>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</si>
  <si>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</si>
  <si>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</si>
  <si>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</si>
  <si>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</si>
  <si>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</si>
  <si>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</si>
  <si>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</si>
  <si>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</si>
  <si>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</si>
  <si>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</si>
  <si>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</si>
  <si>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</si>
  <si>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</si>
  <si>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</si>
  <si>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</si>
  <si>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</si>
  <si>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</si>
  <si>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</si>
  <si>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</si>
  <si>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</si>
  <si>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</si>
  <si>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</si>
  <si>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</si>
  <si>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</si>
  <si>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</si>
  <si>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</si>
  <si>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</si>
  <si>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</si>
  <si>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</si>
  <si>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</si>
  <si>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</si>
  <si>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</si>
  <si>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</si>
  <si>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</si>
  <si>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</si>
  <si>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</si>
  <si>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</si>
  <si>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</si>
  <si>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</si>
  <si>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</si>
  <si>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</si>
  <si>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</si>
  <si>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</si>
  <si>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</si>
  <si>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</si>
  <si>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</si>
  <si>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</si>
  <si>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</si>
  <si>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</si>
  <si>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</si>
  <si>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</si>
  <si>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</si>
  <si>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</si>
  <si>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</si>
  <si>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s2633</t>
  </si>
  <si>
    <t>No Direction Home: Bob Dylan</t>
  </si>
  <si>
    <t>Bob Dylan, Joan Baez, Dave Van Ronk, Peter Yarrow, Allen Ginsberg, Pete Seeger, Maria Muldaur, Mavis Staples, Al Kooper, Tony Glover</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</si>
  <si>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</si>
  <si>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</si>
  <si>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</si>
  <si>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</si>
  <si>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</si>
  <si>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</si>
  <si>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</si>
  <si>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</si>
  <si>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</si>
  <si>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</si>
  <si>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</si>
  <si>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</si>
  <si>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</si>
  <si>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</si>
  <si>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</si>
  <si>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</si>
  <si>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</si>
  <si>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</si>
  <si>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</si>
  <si>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</si>
  <si>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</si>
  <si>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</si>
  <si>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</si>
  <si>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</si>
  <si>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</si>
  <si>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</si>
  <si>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</si>
  <si>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</si>
  <si>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</si>
  <si>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</si>
  <si>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</si>
  <si>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April 24, 2020</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</si>
  <si>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</si>
  <si>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</si>
  <si>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</si>
  <si>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</si>
  <si>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</si>
  <si>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s2645</t>
  </si>
  <si>
    <t>Yours Sincerely, Kanan Gill</t>
  </si>
  <si>
    <t>Neville Shah</t>
  </si>
  <si>
    <t>Kanan Gill</t>
  </si>
  <si>
    <t>Revisiting life goals set in a letter written as a teen to his future self, comedian Kanan Gill reports back on if he's lived up to his own expectations.</t>
  </si>
  <si>
    <t>April 23, 2020</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</si>
  <si>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</si>
  <si>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</si>
  <si>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</si>
  <si>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</si>
  <si>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</si>
  <si>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</si>
  <si>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</si>
  <si>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</si>
  <si>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</si>
  <si>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</si>
  <si>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</si>
  <si>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</si>
  <si>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</si>
  <si>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</si>
  <si>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</si>
  <si>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</si>
  <si>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</si>
  <si>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</si>
  <si>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</si>
  <si>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April 22, 2020</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</si>
  <si>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</si>
  <si>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</si>
  <si>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</si>
  <si>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</si>
  <si>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</si>
  <si>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</si>
  <si>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</si>
  <si>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</si>
  <si>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</si>
  <si>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</si>
  <si>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</si>
  <si>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</si>
  <si>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</si>
  <si>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</si>
  <si>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</si>
  <si>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</si>
  <si>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</si>
  <si>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</si>
  <si>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</si>
  <si>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</si>
  <si>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</si>
  <si>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</si>
  <si>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</si>
  <si>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April 21, 2020</t>
  </si>
  <si>
    <t>s2660</t>
  </si>
  <si>
    <t>Middleditch &amp; Schwartz</t>
  </si>
  <si>
    <t>Ryan Polito</t>
  </si>
  <si>
    <t>Thomas Middleditch, Ben Schwartz</t>
  </si>
  <si>
    <t>Comedy duo Thomas Middleditch and Ben Schwartz turn small ideas into epically funny stories in this series of completely improvised comedy specials.</t>
  </si>
  <si>
    <t>April 20, 2020</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</si>
  <si>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</si>
  <si>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</si>
  <si>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</si>
  <si>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</si>
  <si>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</si>
  <si>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</si>
  <si>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April 18, 2020</t>
  </si>
  <si>
    <t>April 17, 2020</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</si>
  <si>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</si>
  <si>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</si>
  <si>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</si>
  <si>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</si>
  <si>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</si>
  <si>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</si>
  <si>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</si>
  <si>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</si>
  <si>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</si>
  <si>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</si>
  <si>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</si>
  <si>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</si>
  <si>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</si>
  <si>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</si>
  <si>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</si>
  <si>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</si>
  <si>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</si>
  <si>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</si>
  <si>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</si>
  <si>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</si>
  <si>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</si>
  <si>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</si>
  <si>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</si>
  <si>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</si>
  <si>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</si>
  <si>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</si>
  <si>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</si>
  <si>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April 16, 2020</t>
  </si>
  <si>
    <t>Mourning their father's death, a dysfunctional trio of siblings must face selling their beloved childhood beach house â€” and dealing with each other.</t>
  </si>
  <si>
    <t>s2676</t>
  </si>
  <si>
    <t>Fary : Hexagone</t>
  </si>
  <si>
    <t>Adrien Lagier</t>
  </si>
  <si>
    <t>Fary</t>
  </si>
  <si>
    <t>French comedy phenomÂ Fary puts a playful spin on questions of identity, culture and more in the first half of an epic two-part stand-up special.</t>
  </si>
  <si>
    <t>s2678</t>
  </si>
  <si>
    <t>Hail, Caesar!</t>
  </si>
  <si>
    <t>Ethan Coen</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</si>
  <si>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</si>
  <si>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</si>
  <si>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</si>
  <si>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</si>
  <si>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</si>
  <si>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</si>
  <si>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</si>
  <si>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</si>
  <si>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</si>
  <si>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</si>
  <si>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</si>
  <si>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</si>
  <si>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</si>
  <si>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</si>
  <si>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</si>
  <si>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</si>
  <si>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</si>
  <si>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</si>
  <si>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</si>
  <si>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</si>
  <si>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</si>
  <si>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</si>
  <si>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</si>
  <si>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</si>
  <si>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</si>
  <si>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</si>
  <si>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</si>
  <si>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</si>
  <si>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</si>
  <si>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</si>
  <si>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</si>
  <si>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</si>
  <si>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</si>
  <si>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</si>
  <si>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</si>
  <si>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</si>
  <si>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</si>
  <si>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</si>
  <si>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</si>
  <si>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</si>
  <si>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</si>
  <si>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</si>
  <si>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</si>
  <si>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</si>
  <si>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</si>
  <si>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</si>
  <si>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</si>
  <si>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</si>
  <si>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</si>
  <si>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</si>
  <si>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</si>
  <si>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</si>
  <si>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</si>
  <si>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s2691</t>
  </si>
  <si>
    <t>Code 8</t>
  </si>
  <si>
    <t>Jeff Chan</t>
  </si>
  <si>
    <t>Robbie Amell, Stephen Amell, Sung Kang, Kari Matchett, Greg Bryk, Aaron Abrams, Kyla Kane</t>
  </si>
  <si>
    <t>April 11, 2020</t>
  </si>
  <si>
    <t>In a city where super-powered people are ostracized, an earnest day laborer considers using his outlawed abilities for money to save his sick mother.</t>
  </si>
  <si>
    <t>April 10, 2020</t>
  </si>
  <si>
    <t>s2694</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</si>
  <si>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</si>
  <si>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</si>
  <si>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</si>
  <si>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</si>
  <si>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s2695</t>
  </si>
  <si>
    <t>School Life</t>
  </si>
  <si>
    <t>Grand Corps Malade</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</si>
  <si>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</si>
  <si>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</si>
  <si>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</si>
  <si>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</si>
  <si>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</si>
  <si>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</si>
  <si>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</si>
  <si>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</si>
  <si>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</si>
  <si>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</si>
  <si>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</si>
  <si>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</si>
  <si>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</si>
  <si>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</si>
  <si>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</si>
  <si>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</si>
  <si>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</si>
  <si>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</si>
  <si>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</si>
  <si>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</si>
  <si>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</si>
  <si>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</si>
  <si>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</si>
  <si>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</si>
  <si>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</si>
  <si>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</si>
  <si>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</si>
  <si>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</si>
  <si>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</si>
  <si>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</si>
  <si>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</si>
  <si>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</si>
  <si>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</si>
  <si>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</si>
  <si>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</si>
  <si>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</si>
  <si>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</si>
  <si>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</si>
  <si>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</si>
  <si>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</si>
  <si>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</si>
  <si>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</si>
  <si>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</si>
  <si>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</si>
  <si>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</si>
  <si>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</si>
  <si>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</si>
  <si>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</si>
  <si>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</si>
  <si>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</si>
  <si>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</si>
  <si>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</si>
  <si>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</si>
  <si>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</si>
  <si>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</si>
  <si>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</si>
  <si>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</si>
  <si>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</si>
  <si>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</si>
  <si>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</si>
  <si>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</si>
  <si>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</si>
  <si>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</si>
  <si>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</si>
  <si>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</si>
  <si>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</si>
  <si>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</si>
  <si>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s2712</t>
  </si>
  <si>
    <t>Money Heist: The Phenomenon</t>
  </si>
  <si>
    <t>Pablo Lejarreta</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</si>
  <si>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</si>
  <si>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</si>
  <si>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</si>
  <si>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</si>
  <si>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</si>
  <si>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</si>
  <si>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</si>
  <si>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</si>
  <si>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</si>
  <si>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</si>
  <si>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</si>
  <si>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</si>
  <si>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</si>
  <si>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</si>
  <si>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</si>
  <si>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</si>
  <si>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</si>
  <si>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</si>
  <si>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</si>
  <si>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</si>
  <si>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</si>
  <si>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</si>
  <si>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</si>
  <si>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</si>
  <si>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</si>
  <si>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</si>
  <si>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</si>
  <si>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</si>
  <si>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</si>
  <si>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</si>
  <si>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</si>
  <si>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</si>
  <si>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</si>
  <si>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s2720</t>
  </si>
  <si>
    <t>David Batra: Elefanten i rummet</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</si>
  <si>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</si>
  <si>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</si>
  <si>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</si>
  <si>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</si>
  <si>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</si>
  <si>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</si>
  <si>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</si>
  <si>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</si>
  <si>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</si>
  <si>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</si>
  <si>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</si>
  <si>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</si>
  <si>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</si>
  <si>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</si>
  <si>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</si>
  <si>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</si>
  <si>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</si>
  <si>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</si>
  <si>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</si>
  <si>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</si>
  <si>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</si>
  <si>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</si>
  <si>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</si>
  <si>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</si>
  <si>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</si>
  <si>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</si>
  <si>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</si>
  <si>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</si>
  <si>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</si>
  <si>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</si>
  <si>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</si>
  <si>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</si>
  <si>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</si>
  <si>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</si>
  <si>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</si>
  <si>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</si>
  <si>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s2729</t>
  </si>
  <si>
    <t>Humpty Sharma Ki Dulhania</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</si>
  <si>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</si>
  <si>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</si>
  <si>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</si>
  <si>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</si>
  <si>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</si>
  <si>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</si>
  <si>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</si>
  <si>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</si>
  <si>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</si>
  <si>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</si>
  <si>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</si>
  <si>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</si>
  <si>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</si>
  <si>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</si>
  <si>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</si>
  <si>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</si>
  <si>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</si>
  <si>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</si>
  <si>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</si>
  <si>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</si>
  <si>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</si>
  <si>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</si>
  <si>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</si>
  <si>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</si>
  <si>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</si>
  <si>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</si>
  <si>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</si>
  <si>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</si>
  <si>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</si>
  <si>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</si>
  <si>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</si>
  <si>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</si>
  <si>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</si>
  <si>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</si>
  <si>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</si>
  <si>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</si>
  <si>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</si>
  <si>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s2738</t>
  </si>
  <si>
    <t>Mighty Raju Rio Calling</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</si>
  <si>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</si>
  <si>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</si>
  <si>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</si>
  <si>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</si>
  <si>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</si>
  <si>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</si>
  <si>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</si>
  <si>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</si>
  <si>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</si>
  <si>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</si>
  <si>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</si>
  <si>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</si>
  <si>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s2745</t>
  </si>
  <si>
    <t>The Little Vampire</t>
  </si>
  <si>
    <t>Richard Claus</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</si>
  <si>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</si>
  <si>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</si>
  <si>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</si>
  <si>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</si>
  <si>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</si>
  <si>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</si>
  <si>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</si>
  <si>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</si>
  <si>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</si>
  <si>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</si>
  <si>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</si>
  <si>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</si>
  <si>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</si>
  <si>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</si>
  <si>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</si>
  <si>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</si>
  <si>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</si>
  <si>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</si>
  <si>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</si>
  <si>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</si>
  <si>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</si>
  <si>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</si>
  <si>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</si>
  <si>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</si>
  <si>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</si>
  <si>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</si>
  <si>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</si>
  <si>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</si>
  <si>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</si>
  <si>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</si>
  <si>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</si>
  <si>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</si>
  <si>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</si>
  <si>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</si>
  <si>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</si>
  <si>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</si>
  <si>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</si>
  <si>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</si>
  <si>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</si>
  <si>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</si>
  <si>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</si>
  <si>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</si>
  <si>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</si>
  <si>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</si>
  <si>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</si>
  <si>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</si>
  <si>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</si>
  <si>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</si>
  <si>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</si>
  <si>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</si>
  <si>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</si>
  <si>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</si>
  <si>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</si>
  <si>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</si>
  <si>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</si>
  <si>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</si>
  <si>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</si>
  <si>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</si>
  <si>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</si>
  <si>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</si>
  <si>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</si>
  <si>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</si>
  <si>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</si>
  <si>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</si>
  <si>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</si>
  <si>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</si>
  <si>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</si>
  <si>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</si>
  <si>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</si>
  <si>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</si>
  <si>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</si>
  <si>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</si>
  <si>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</si>
  <si>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</si>
  <si>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</si>
  <si>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</si>
  <si>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t>
  </si>
  <si>
    <t>This documentary spotlights the struggle of minority communities in Nova Scotia as they fight officials over the lethal effects of industrial waste.</t>
  </si>
  <si>
    <t>s2771</t>
  </si>
  <si>
    <t>True: Wuzzle Wegg Day</t>
  </si>
  <si>
    <t>Todd Kauffman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</si>
  <si>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</si>
  <si>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</si>
  <si>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</si>
  <si>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</si>
  <si>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</si>
  <si>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</si>
  <si>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</si>
  <si>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s2774</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</si>
  <si>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</si>
  <si>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</si>
  <si>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</si>
  <si>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</si>
  <si>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March 26, 2020</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</si>
  <si>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</si>
  <si>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</si>
  <si>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</si>
  <si>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</si>
  <si>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</si>
  <si>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</si>
  <si>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</si>
  <si>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</si>
  <si>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</si>
  <si>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s2779</t>
  </si>
  <si>
    <t>Bethany Hamilton: Unstoppable</t>
  </si>
  <si>
    <t>Aaron Lieber</t>
  </si>
  <si>
    <t>Bethany Hamilton</t>
  </si>
  <si>
    <t>March 25, 2020</t>
  </si>
  <si>
    <t>This documentary follows the rising tide of Bethany Hamilton who lost her arm as a teen before making waves in pro surfing and her personal life.</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</si>
  <si>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</si>
  <si>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</si>
  <si>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</si>
  <si>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</si>
  <si>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</si>
  <si>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</si>
  <si>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</si>
  <si>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</si>
  <si>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</si>
  <si>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</si>
  <si>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</si>
  <si>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</si>
  <si>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</si>
  <si>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</si>
  <si>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</si>
  <si>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</si>
  <si>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March 23, 2020</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</si>
  <si>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</si>
  <si>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</si>
  <si>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</si>
  <si>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</si>
  <si>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</si>
  <si>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</si>
  <si>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</si>
  <si>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</si>
  <si>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</si>
  <si>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</si>
  <si>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s2796</t>
  </si>
  <si>
    <t>Tiger King: Murder, Mayhem and Madness</t>
  </si>
  <si>
    <t>Eric Goode</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</si>
  <si>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</si>
  <si>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</si>
  <si>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</si>
  <si>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</si>
  <si>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</si>
  <si>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</si>
  <si>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s2799</t>
  </si>
  <si>
    <t>John Suits</t>
  </si>
  <si>
    <t>Omar Epps, Kate Walsh, Miranda Cosgrove, Angus Macfadyen, Jorja Fox, Enver Gjokaj, Haaz Sleiman</t>
  </si>
  <si>
    <t>March 19, 2020</t>
  </si>
  <si>
    <t>Stranded when the Earth is suddenly destroyed in a mysterious cataclysm, the astronauts aboard a marooned space station slowly lose their minds.</t>
  </si>
  <si>
    <t>s2800</t>
  </si>
  <si>
    <t>Altered Carbon: Resleeved</t>
  </si>
  <si>
    <t>Takeru Nakajima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</si>
  <si>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</si>
  <si>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</si>
  <si>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</si>
  <si>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</si>
  <si>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</si>
  <si>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</si>
  <si>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</si>
  <si>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</si>
  <si>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</si>
  <si>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</si>
  <si>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</si>
  <si>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</si>
  <si>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s2804</t>
  </si>
  <si>
    <t>Lu Over the Wall</t>
  </si>
  <si>
    <t>Masaaki Yuasa</t>
  </si>
  <si>
    <t>Kanon Tani, Shota Shimoda, Shinichi Shinohara, Akira Emoto, Soma Saito, Minako Kotobuki, Daigo, Nobu</t>
  </si>
  <si>
    <t>Middle schooler Kai's depressing life in a boring fishing village changes drastically when a local mermaid named Lu joins his band.</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</si>
  <si>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</si>
  <si>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</si>
  <si>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</si>
  <si>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</si>
  <si>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</si>
  <si>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</si>
  <si>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</si>
  <si>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</si>
  <si>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</si>
  <si>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</si>
  <si>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</si>
  <si>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</si>
  <si>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</si>
  <si>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</si>
  <si>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</si>
  <si>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</si>
  <si>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</si>
  <si>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</si>
  <si>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</si>
  <si>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</si>
  <si>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</si>
  <si>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</si>
  <si>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</si>
  <si>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</si>
  <si>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</si>
  <si>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</si>
  <si>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</si>
  <si>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</si>
  <si>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</si>
  <si>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</si>
  <si>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</si>
  <si>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</si>
  <si>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March 13, 2020</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</si>
  <si>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</si>
  <si>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</si>
  <si>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</si>
  <si>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</si>
  <si>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</si>
  <si>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</si>
  <si>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</si>
  <si>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</si>
  <si>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</si>
  <si>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</si>
  <si>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</si>
  <si>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</si>
  <si>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</si>
  <si>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</si>
  <si>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</si>
  <si>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</si>
  <si>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</si>
  <si>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</si>
  <si>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</si>
  <si>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</si>
  <si>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</si>
  <si>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</si>
  <si>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</si>
  <si>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</si>
  <si>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</si>
  <si>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</si>
  <si>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</si>
  <si>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</si>
  <si>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</si>
  <si>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March 11, 2020</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</si>
  <si>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</si>
  <si>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</si>
  <si>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</si>
  <si>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</si>
  <si>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</si>
  <si>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</si>
  <si>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</si>
  <si>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</si>
  <si>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</si>
  <si>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</si>
  <si>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</si>
  <si>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</si>
  <si>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</si>
  <si>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t>
  </si>
  <si>
    <t>March 8, 2020</t>
  </si>
  <si>
    <t>16 min</t>
  </si>
  <si>
    <t>In this silent short set in 1970s Pakistan, 14-year-old Pari longs to be a pilot, unaware that her father plans to marry her off to a much older man.</t>
  </si>
  <si>
    <t>March 6, 2020</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</si>
  <si>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</si>
  <si>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</si>
  <si>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</si>
  <si>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</si>
  <si>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</si>
  <si>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</si>
  <si>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</si>
  <si>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</si>
  <si>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</si>
  <si>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</si>
  <si>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</si>
  <si>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</si>
  <si>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</si>
  <si>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</si>
  <si>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</si>
  <si>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</si>
  <si>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</si>
  <si>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</si>
  <si>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</si>
  <si>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</si>
  <si>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</si>
  <si>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</si>
  <si>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</si>
  <si>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</si>
  <si>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</si>
  <si>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</si>
  <si>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</si>
  <si>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</si>
  <si>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</si>
  <si>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</si>
  <si>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</si>
  <si>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</si>
  <si>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</si>
  <si>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</si>
  <si>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</si>
  <si>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</si>
  <si>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</si>
  <si>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</si>
  <si>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</si>
  <si>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</si>
  <si>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</si>
  <si>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</si>
  <si>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</si>
  <si>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</si>
  <si>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March 4, 2020</t>
  </si>
  <si>
    <t>186 min</t>
  </si>
  <si>
    <t>42-year-old Viorel, a distraught engineer, takes drastic measures to end his emotional suffering after enduring a devastating divorce.</t>
  </si>
  <si>
    <t>s2845</t>
  </si>
  <si>
    <t>Lil Peep: Everybodyâ€™s Everything</t>
  </si>
  <si>
    <t>Sebastian Jones</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</si>
  <si>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</si>
  <si>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</si>
  <si>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</si>
  <si>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</si>
  <si>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</si>
  <si>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</si>
  <si>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</si>
  <si>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</si>
  <si>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</si>
  <si>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</si>
  <si>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</si>
  <si>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</si>
  <si>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</si>
  <si>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</si>
  <si>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</si>
  <si>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</si>
  <si>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</si>
  <si>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</si>
  <si>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</si>
  <si>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</si>
  <si>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</si>
  <si>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</si>
  <si>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</si>
  <si>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</si>
  <si>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</si>
  <si>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</si>
  <si>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</si>
  <si>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</si>
  <si>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</si>
  <si>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</si>
  <si>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</si>
  <si>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</si>
  <si>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</si>
  <si>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</si>
  <si>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</si>
  <si>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</si>
  <si>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</si>
  <si>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</si>
  <si>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</si>
  <si>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</si>
  <si>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</si>
  <si>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</si>
  <si>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</si>
  <si>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</si>
  <si>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</si>
  <si>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</si>
  <si>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March 1, 2020</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</si>
  <si>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</si>
  <si>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</si>
  <si>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</si>
  <si>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</si>
  <si>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</si>
  <si>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</si>
  <si>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</si>
  <si>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</si>
  <si>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</si>
  <si>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</si>
  <si>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</si>
  <si>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</si>
  <si>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</si>
  <si>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</si>
  <si>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</si>
  <si>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</si>
  <si>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</si>
  <si>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</si>
  <si>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</si>
  <si>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</si>
  <si>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</si>
  <si>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</si>
  <si>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</si>
  <si>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</si>
  <si>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</si>
  <si>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</si>
  <si>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</si>
  <si>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</si>
  <si>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</si>
  <si>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</si>
  <si>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</si>
  <si>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</si>
  <si>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</si>
  <si>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</si>
  <si>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</si>
  <si>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</si>
  <si>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</si>
  <si>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</si>
  <si>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</si>
  <si>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</si>
  <si>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</si>
  <si>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</si>
  <si>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s2874</t>
  </si>
  <si>
    <t>Ala Vaikunthapurramuloo</t>
  </si>
  <si>
    <t>February 27, 2020</t>
  </si>
  <si>
    <t>s2877</t>
  </si>
  <si>
    <t>PokÃ©mon: Mewtwo Strikes Back - Evolution</t>
  </si>
  <si>
    <t>Kunihiko Yuyama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</si>
  <si>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</si>
  <si>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</si>
  <si>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</si>
  <si>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</si>
  <si>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</si>
  <si>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</si>
  <si>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</si>
  <si>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</si>
  <si>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</si>
  <si>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</si>
  <si>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</si>
  <si>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</si>
  <si>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</si>
  <si>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</si>
  <si>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</si>
  <si>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</si>
  <si>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</si>
  <si>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</si>
  <si>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</si>
  <si>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</si>
  <si>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</si>
  <si>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</si>
  <si>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</si>
  <si>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</si>
  <si>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</si>
  <si>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</si>
  <si>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</si>
  <si>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</si>
  <si>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</si>
  <si>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</si>
  <si>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</si>
  <si>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</si>
  <si>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</si>
  <si>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</si>
  <si>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</si>
  <si>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</si>
  <si>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</si>
  <si>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</si>
  <si>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</si>
  <si>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</si>
  <si>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</si>
  <si>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</si>
  <si>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</si>
  <si>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</si>
  <si>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</si>
  <si>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</si>
  <si>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</si>
  <si>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</si>
  <si>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</si>
  <si>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</si>
  <si>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</si>
  <si>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</si>
  <si>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February 21, 2020</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</si>
  <si>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</si>
  <si>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</si>
  <si>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</si>
  <si>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</si>
  <si>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</si>
  <si>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</si>
  <si>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</si>
  <si>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</si>
  <si>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</si>
  <si>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</si>
  <si>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</si>
  <si>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</si>
  <si>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</si>
  <si>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</si>
  <si>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</si>
  <si>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</si>
  <si>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</si>
  <si>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</si>
  <si>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</si>
  <si>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</si>
  <si>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</si>
  <si>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</si>
  <si>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</si>
  <si>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</si>
  <si>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</si>
  <si>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</si>
  <si>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s2902</t>
  </si>
  <si>
    <t>Untamed Romania</t>
  </si>
  <si>
    <t>Tom Barton-Humphreys</t>
  </si>
  <si>
    <t>This documentary explores how the legendary creatures of Romania's vast wilderness roam free yet endure the ever-changing seasons.</t>
  </si>
  <si>
    <t>February 17, 2020</t>
  </si>
  <si>
    <t>s2904</t>
  </si>
  <si>
    <t>By the Sea</t>
  </si>
  <si>
    <t>Angelina Jolie</t>
  </si>
  <si>
    <t>Angelina Jolie, Brad Pitt, MÃ©lanie Laurent, Melvil Poupaud, Niels Arestrup, Richard Bohringer</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</si>
  <si>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</si>
  <si>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</si>
  <si>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</si>
  <si>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</si>
  <si>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</si>
  <si>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</si>
  <si>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</si>
  <si>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</si>
  <si>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</si>
  <si>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</si>
  <si>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</si>
  <si>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</si>
  <si>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</si>
  <si>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</si>
  <si>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</si>
  <si>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</si>
  <si>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</si>
  <si>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</si>
  <si>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</si>
  <si>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</si>
  <si>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</si>
  <si>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</si>
  <si>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</si>
  <si>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</si>
  <si>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</si>
  <si>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</si>
  <si>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s2912</t>
  </si>
  <si>
    <t>A Shaun the Sheep Movie: Farmageddon</t>
  </si>
  <si>
    <t>Richard Phelan</t>
  </si>
  <si>
    <t>Justin Fletcher, John Sparkes, Amalia Vitale, Kate Harbour, David Holt</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</si>
  <si>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</si>
  <si>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</si>
  <si>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</si>
  <si>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</si>
  <si>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</si>
  <si>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</si>
  <si>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</si>
  <si>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</si>
  <si>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</si>
  <si>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</si>
  <si>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</si>
  <si>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</si>
  <si>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</si>
  <si>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</si>
  <si>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</si>
  <si>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</si>
  <si>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</si>
  <si>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</si>
  <si>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</si>
  <si>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</si>
  <si>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</si>
  <si>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</si>
  <si>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</si>
  <si>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</si>
  <si>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</si>
  <si>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</si>
  <si>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</si>
  <si>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</si>
  <si>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</si>
  <si>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</si>
  <si>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</si>
  <si>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</si>
  <si>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</si>
  <si>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</si>
  <si>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</si>
  <si>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</si>
  <si>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s2924</t>
  </si>
  <si>
    <t>Sleepless Society: Insomnia</t>
  </si>
  <si>
    <t>Pantham Thongsang</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</si>
  <si>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</si>
  <si>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</si>
  <si>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</si>
  <si>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</si>
  <si>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</si>
  <si>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</si>
  <si>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</si>
  <si>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</si>
  <si>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</si>
  <si>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</si>
  <si>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</si>
  <si>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</si>
  <si>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February 11, 2020</t>
  </si>
  <si>
    <t>s2929</t>
  </si>
  <si>
    <t>Good Time</t>
  </si>
  <si>
    <t>Benny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</si>
  <si>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</si>
  <si>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</si>
  <si>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</si>
  <si>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</si>
  <si>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</si>
  <si>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</si>
  <si>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</si>
  <si>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</si>
  <si>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</si>
  <si>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</si>
  <si>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</si>
  <si>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February 9, 2020</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</si>
  <si>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</si>
  <si>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</si>
  <si>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</si>
  <si>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</si>
  <si>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</si>
  <si>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</si>
  <si>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</si>
  <si>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</si>
  <si>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</si>
  <si>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</si>
  <si>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</si>
  <si>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</si>
  <si>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</si>
  <si>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</si>
  <si>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</si>
  <si>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</si>
  <si>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</si>
  <si>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</si>
  <si>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</si>
  <si>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</si>
  <si>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</si>
  <si>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</si>
  <si>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</si>
  <si>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</si>
  <si>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</si>
  <si>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</si>
  <si>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</si>
  <si>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</si>
  <si>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</si>
  <si>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</si>
  <si>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</si>
  <si>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</si>
  <si>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</si>
  <si>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</si>
  <si>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</si>
  <si>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</si>
  <si>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</si>
  <si>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</si>
  <si>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</si>
  <si>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</si>
  <si>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</si>
  <si>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</si>
  <si>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February 6, 2020</t>
  </si>
  <si>
    <t>s2947</t>
  </si>
  <si>
    <t>Gardeners of Eden</t>
  </si>
  <si>
    <t>Austin Peck</t>
  </si>
  <si>
    <t>Kristin Davis, Daphne Sheldrick, Nick Trent, Julious Shivenga, Benjamin Kyalo</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</si>
  <si>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</si>
  <si>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</si>
  <si>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</si>
  <si>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</si>
  <si>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</si>
  <si>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</si>
  <si>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Based on DC Comics' Green Arrow, an affluent playboy becomes a vengeful superhero, saving the city from villains armed with just a bow and arrows.</t>
  </si>
  <si>
    <t>s2949</t>
  </si>
  <si>
    <t>The Pharmacist</t>
  </si>
  <si>
    <t>Julia Willoughby Nason</t>
  </si>
  <si>
    <t>After his son's tragic death, a Louisiana pharmacist goes to extremes to expose the rampant corruption behind the opioid addiction crisis.</t>
  </si>
  <si>
    <t>s2950</t>
  </si>
  <si>
    <t>Uppity: The Willy T. Ribbs Story</t>
  </si>
  <si>
    <t>Nate Adams</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</si>
  <si>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</si>
  <si>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</si>
  <si>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</si>
  <si>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</si>
  <si>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</si>
  <si>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</si>
  <si>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</si>
  <si>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</si>
  <si>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</si>
  <si>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</si>
  <si>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</si>
  <si>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</si>
  <si>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</si>
  <si>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</si>
  <si>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</si>
  <si>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</si>
  <si>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</si>
  <si>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</si>
  <si>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February 3, 2020</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</si>
  <si>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</si>
  <si>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</si>
  <si>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</si>
  <si>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</si>
  <si>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</si>
  <si>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</si>
  <si>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</si>
  <si>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</si>
  <si>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</si>
  <si>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</si>
  <si>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</si>
  <si>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</si>
  <si>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</si>
  <si>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</si>
  <si>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</si>
  <si>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</si>
  <si>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</si>
  <si>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</si>
  <si>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</si>
  <si>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</si>
  <si>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</si>
  <si>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</si>
  <si>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</si>
  <si>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</si>
  <si>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</si>
  <si>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</si>
  <si>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</si>
  <si>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</si>
  <si>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</si>
  <si>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</si>
  <si>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</si>
  <si>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</si>
  <si>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</si>
  <si>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</si>
  <si>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</si>
  <si>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</si>
  <si>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</si>
  <si>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</si>
  <si>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</si>
  <si>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</si>
  <si>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</si>
  <si>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</si>
  <si>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</si>
  <si>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</si>
  <si>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</si>
  <si>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</si>
  <si>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</si>
  <si>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</si>
  <si>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</si>
  <si>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</si>
  <si>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</si>
  <si>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</si>
  <si>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</si>
  <si>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</si>
  <si>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</si>
  <si>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</si>
  <si>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</si>
  <si>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</si>
  <si>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</si>
  <si>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</si>
  <si>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</si>
  <si>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</si>
  <si>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</si>
  <si>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</si>
  <si>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</si>
  <si>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s2976</t>
  </si>
  <si>
    <t>Miss Americana</t>
  </si>
  <si>
    <t>Lana Wilson</t>
  </si>
  <si>
    <t>Taylor Swift</t>
  </si>
  <si>
    <t>In this revealing documentary, Taylor Swift embraces her role as a songwriter and performer â€” and as a woman harnessing the full power of her voice.</t>
  </si>
  <si>
    <t>January 30, 2020</t>
  </si>
  <si>
    <t>s2979</t>
  </si>
  <si>
    <t>Kevin Hart: I'm a Grown Little Man</t>
  </si>
  <si>
    <t>Shannon Hartman</t>
  </si>
  <si>
    <t>Stand-up comedy star Kevin Hart delivers his unique perspective on work, race, family and friends with this laugh-riot comedy show.</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</si>
  <si>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</si>
  <si>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</si>
  <si>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</si>
  <si>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</si>
  <si>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</si>
  <si>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</si>
  <si>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</si>
  <si>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</si>
  <si>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</si>
  <si>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</si>
  <si>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</si>
  <si>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</si>
  <si>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</si>
  <si>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</si>
  <si>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</si>
  <si>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</si>
  <si>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</si>
  <si>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</si>
  <si>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</si>
  <si>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From the Vedas to Vasco da Gama to vacuous Bollywood plotlines, comedian Vir Das celebrates the history of India with his one-of-a-kind perspective.</t>
  </si>
  <si>
    <t>s2989</t>
  </si>
  <si>
    <t>Menashe</t>
  </si>
  <si>
    <t>Josh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</si>
  <si>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</si>
  <si>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</si>
  <si>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</si>
  <si>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</si>
  <si>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</si>
  <si>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</si>
  <si>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</si>
  <si>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</si>
  <si>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</si>
  <si>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</si>
  <si>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</si>
  <si>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</si>
  <si>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</si>
  <si>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</si>
  <si>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</si>
  <si>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</si>
  <si>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</si>
  <si>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</si>
  <si>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</si>
  <si>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</si>
  <si>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</si>
  <si>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</si>
  <si>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</si>
  <si>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</si>
  <si>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s3000</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</si>
  <si>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</si>
  <si>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</si>
  <si>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</si>
  <si>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</si>
  <si>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January 22, 2020</t>
  </si>
  <si>
    <t>s3003</t>
  </si>
  <si>
    <t>Whisky</t>
  </si>
  <si>
    <t>Pablo Stoll</t>
  </si>
  <si>
    <t>AndrÃ©s Pazos, Mirella Pascual, Jorge Bolani, JosÃ© Pedro Bujaruz, VerÃ³nica Perrotta</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</si>
  <si>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</si>
  <si>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</si>
  <si>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</si>
  <si>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</si>
  <si>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</si>
  <si>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</si>
  <si>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</si>
  <si>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</si>
  <si>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</si>
  <si>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</si>
  <si>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</si>
  <si>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</si>
  <si>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January 20, 2020</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</si>
  <si>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</si>
  <si>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</si>
  <si>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</si>
  <si>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</si>
  <si>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</si>
  <si>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</si>
  <si>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</si>
  <si>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</si>
  <si>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</si>
  <si>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</si>
  <si>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</si>
  <si>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</si>
  <si>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</si>
  <si>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</si>
  <si>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</si>
  <si>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</si>
  <si>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</si>
  <si>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</si>
  <si>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</si>
  <si>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</si>
  <si>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</si>
  <si>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</si>
  <si>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</si>
  <si>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</si>
  <si>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</si>
  <si>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</si>
  <si>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s3017</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</si>
  <si>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</si>
  <si>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</si>
  <si>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</si>
  <si>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</si>
  <si>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</si>
  <si>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</si>
  <si>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</si>
  <si>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</si>
  <si>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</si>
  <si>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</si>
  <si>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</si>
  <si>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</si>
  <si>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</si>
  <si>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</si>
  <si>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</si>
  <si>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</si>
  <si>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</si>
  <si>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</si>
  <si>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</si>
  <si>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</si>
  <si>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</si>
  <si>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</si>
  <si>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</si>
  <si>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</si>
  <si>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</si>
  <si>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</si>
  <si>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</si>
  <si>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</si>
  <si>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</si>
  <si>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</si>
  <si>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</si>
  <si>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</si>
  <si>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</si>
  <si>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</si>
  <si>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</si>
  <si>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</si>
  <si>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</si>
  <si>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</si>
  <si>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</si>
  <si>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</si>
  <si>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</si>
  <si>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</si>
  <si>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</si>
  <si>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</si>
  <si>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</si>
  <si>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s3028</t>
  </si>
  <si>
    <t>Leslie Jones: Time Machine</t>
  </si>
  <si>
    <t>David Benioff</t>
  </si>
  <si>
    <t>Leslie Jones</t>
  </si>
  <si>
    <t>January 14, 2020</t>
  </si>
  <si>
    <t>From trying to seduce Prince to battling sleep apnea, Leslie Jones traces her evolution as an adult in a joyfully raw and outrageous stand-up special.</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</si>
  <si>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</si>
  <si>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</si>
  <si>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</si>
  <si>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</si>
  <si>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January 13, 2020</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</si>
  <si>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</si>
  <si>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</si>
  <si>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</si>
  <si>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</si>
  <si>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</si>
  <si>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</si>
  <si>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</si>
  <si>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</si>
  <si>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</si>
  <si>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</si>
  <si>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</si>
  <si>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</si>
  <si>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January 10, 2020</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</si>
  <si>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</si>
  <si>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</si>
  <si>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</si>
  <si>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</si>
  <si>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</si>
  <si>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</si>
  <si>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</si>
  <si>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</si>
  <si>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</si>
  <si>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</si>
  <si>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</si>
  <si>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</si>
  <si>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</si>
  <si>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</si>
  <si>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</si>
  <si>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</si>
  <si>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</si>
  <si>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</si>
  <si>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</si>
  <si>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</si>
  <si>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</si>
  <si>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</si>
  <si>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</si>
  <si>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</si>
  <si>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</si>
  <si>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</si>
  <si>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</si>
  <si>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</si>
  <si>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</si>
  <si>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</si>
  <si>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</si>
  <si>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</si>
  <si>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</si>
  <si>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</si>
  <si>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</si>
  <si>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</si>
  <si>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s3052</t>
  </si>
  <si>
    <t>Aruna &amp; Her Palate</t>
  </si>
  <si>
    <t>Edwin</t>
  </si>
  <si>
    <t>Dian Sastrowardoyo, Oka Antara, Hannah Al Rashid, Nicholas Saputra, Deddy Mahendra Desta, Ayu Azhari</t>
  </si>
  <si>
    <t>January 1, 2020</t>
  </si>
  <si>
    <t>An epidemiologist turns her nationwide bird flu investigation into a chance to sample local delicacies en route, with three friends along for the ride.</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</si>
  <si>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</si>
  <si>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</si>
  <si>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</si>
  <si>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</si>
  <si>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</si>
  <si>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s3058</t>
  </si>
  <si>
    <t>Garfield Gets Real</t>
  </si>
  <si>
    <t>Mark A.Z. DippÃ©</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</si>
  <si>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</si>
  <si>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</si>
  <si>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</si>
  <si>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</si>
  <si>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</si>
  <si>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</si>
  <si>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</si>
  <si>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</si>
  <si>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</si>
  <si>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</si>
  <si>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</si>
  <si>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</si>
  <si>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</si>
  <si>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</si>
  <si>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</si>
  <si>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</si>
  <si>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</si>
  <si>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</si>
  <si>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</si>
  <si>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</si>
  <si>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</si>
  <si>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</si>
  <si>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</si>
  <si>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s3068</t>
  </si>
  <si>
    <t>Nisman: The Prosecutor, the President, and the Spy</t>
  </si>
  <si>
    <t>Justin Webster</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</si>
  <si>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</si>
  <si>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</si>
  <si>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</si>
  <si>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</si>
  <si>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</si>
  <si>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</si>
  <si>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</si>
  <si>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</si>
  <si>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</si>
  <si>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</si>
  <si>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</si>
  <si>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</si>
  <si>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</si>
  <si>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</si>
  <si>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</si>
  <si>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</si>
  <si>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</si>
  <si>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</si>
  <si>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</si>
  <si>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</si>
  <si>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</si>
  <si>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</si>
  <si>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</si>
  <si>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</si>
  <si>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</si>
  <si>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</si>
  <si>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</si>
  <si>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</si>
  <si>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</si>
  <si>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</si>
  <si>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</si>
  <si>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</si>
  <si>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</si>
  <si>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</si>
  <si>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</si>
  <si>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</si>
  <si>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</si>
  <si>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</si>
  <si>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</si>
  <si>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</si>
  <si>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</si>
  <si>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</si>
  <si>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</si>
  <si>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</si>
  <si>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</si>
  <si>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</si>
  <si>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</si>
  <si>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</si>
  <si>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</si>
  <si>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</si>
  <si>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</si>
  <si>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</si>
  <si>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</si>
  <si>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</si>
  <si>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</si>
  <si>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</si>
  <si>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In this intimate documentary, former Uruguayan President JosÃ© "Pepe" Mujica talks about lessons he learned while in prison, his ideals and the future.</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</si>
  <si>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</si>
  <si>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</si>
  <si>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</si>
  <si>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</si>
  <si>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</si>
  <si>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</si>
  <si>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s3097</t>
  </si>
  <si>
    <t>You</t>
  </si>
  <si>
    <t>Lee Toland Krieger</t>
  </si>
  <si>
    <t>Penn Badgley, Elizabeth Lail, Shay Mitchell, John Stamos, Luca Padovan, Zach Cherry</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</si>
  <si>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</si>
  <si>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</si>
  <si>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</si>
  <si>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</si>
  <si>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</si>
  <si>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</si>
  <si>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</si>
  <si>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</si>
  <si>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</si>
  <si>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</si>
  <si>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</si>
  <si>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</si>
  <si>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</si>
  <si>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</si>
  <si>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</si>
  <si>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</si>
  <si>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</si>
  <si>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</si>
  <si>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</si>
  <si>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</si>
  <si>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</si>
  <si>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</si>
  <si>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</si>
  <si>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</si>
  <si>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</si>
  <si>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</si>
  <si>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</si>
  <si>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</si>
  <si>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A woman shipwrecked on a remote island discovers sheâ€™s not alone and begins a fight for survival against a deadly presence that emerges each night.</t>
  </si>
  <si>
    <t>December 24, 2019</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</si>
  <si>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</si>
  <si>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</si>
  <si>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</si>
  <si>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</si>
  <si>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</si>
  <si>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</si>
  <si>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</si>
  <si>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</si>
  <si>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</si>
  <si>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</si>
  <si>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</si>
  <si>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</si>
  <si>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</si>
  <si>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</si>
  <si>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</si>
  <si>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</si>
  <si>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</si>
  <si>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</si>
  <si>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</si>
  <si>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</si>
  <si>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</si>
  <si>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</si>
  <si>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</si>
  <si>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</si>
  <si>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</si>
  <si>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</si>
  <si>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</si>
  <si>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December 20, 2019</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</si>
  <si>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</si>
  <si>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</si>
  <si>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</si>
  <si>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</si>
  <si>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</si>
  <si>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</si>
  <si>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</si>
  <si>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</si>
  <si>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</si>
  <si>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</si>
  <si>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</si>
  <si>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</si>
  <si>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</si>
  <si>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</si>
  <si>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s3119</t>
  </si>
  <si>
    <t>After the Raid</t>
  </si>
  <si>
    <t>Rodrigo Reyes</t>
  </si>
  <si>
    <t>December 19, 2019</t>
  </si>
  <si>
    <t>A large immigration raid in a small town leaves emotional fallout and hard questions for its churchgoers about what it means to love thy neighbor.</t>
  </si>
  <si>
    <t>s3122</t>
  </si>
  <si>
    <t>Don't F**k with Cats: Hunting an Internet Killer</t>
  </si>
  <si>
    <t>Mark Lewis</t>
  </si>
  <si>
    <t>December 18, 2019</t>
  </si>
  <si>
    <t>A twisted criminal's gruesome videos drive a group of amateur online sleuths to launch a risky manhunt that pulls them into a dark underworld.</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</si>
  <si>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</si>
  <si>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</si>
  <si>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</si>
  <si>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</si>
  <si>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</si>
  <si>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</si>
  <si>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</si>
  <si>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</si>
  <si>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</si>
  <si>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</si>
  <si>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</si>
  <si>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</si>
  <si>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</si>
  <si>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</si>
  <si>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</si>
  <si>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</si>
  <si>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</si>
  <si>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</si>
  <si>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</si>
  <si>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</si>
  <si>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</si>
  <si>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</si>
  <si>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</si>
  <si>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</si>
  <si>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</si>
  <si>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</si>
  <si>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</si>
  <si>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</si>
  <si>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</si>
  <si>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</si>
  <si>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</si>
  <si>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</si>
  <si>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</si>
  <si>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</si>
  <si>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</si>
  <si>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</si>
  <si>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</si>
  <si>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</si>
  <si>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</si>
  <si>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</si>
  <si>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</si>
  <si>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</si>
  <si>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</si>
  <si>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</si>
  <si>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</si>
  <si>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</si>
  <si>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</si>
  <si>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</si>
  <si>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</si>
  <si>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</si>
  <si>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</si>
  <si>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</si>
  <si>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</si>
  <si>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</si>
  <si>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</si>
  <si>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</si>
  <si>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</si>
  <si>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</si>
  <si>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</si>
  <si>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</si>
  <si>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</si>
  <si>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</si>
  <si>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</si>
  <si>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</si>
  <si>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</si>
  <si>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</si>
  <si>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</si>
  <si>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</si>
  <si>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</si>
  <si>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</si>
  <si>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</si>
  <si>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</si>
  <si>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</si>
  <si>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</si>
  <si>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</si>
  <si>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</si>
  <si>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</si>
  <si>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</si>
  <si>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</si>
  <si>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</si>
  <si>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</si>
  <si>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</si>
  <si>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</si>
  <si>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</si>
  <si>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</si>
  <si>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</si>
  <si>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</si>
  <si>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</si>
  <si>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</si>
  <si>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</si>
  <si>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</si>
  <si>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</si>
  <si>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</si>
  <si>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</si>
  <si>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</si>
  <si>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</si>
  <si>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</si>
  <si>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</si>
  <si>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</si>
  <si>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</si>
  <si>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</si>
  <si>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</si>
  <si>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</si>
  <si>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</si>
  <si>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</si>
  <si>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</si>
  <si>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</si>
  <si>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</si>
  <si>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</si>
  <si>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</si>
  <si>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</si>
  <si>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</si>
  <si>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</si>
  <si>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</si>
  <si>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</si>
  <si>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</si>
  <si>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</si>
  <si>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</si>
  <si>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</si>
  <si>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</si>
  <si>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</si>
  <si>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</si>
  <si>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</si>
  <si>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</si>
  <si>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</si>
  <si>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</si>
  <si>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</si>
  <si>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</si>
  <si>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</si>
  <si>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</si>
  <si>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</si>
  <si>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</si>
  <si>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</si>
  <si>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</si>
  <si>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</si>
  <si>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</si>
  <si>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</si>
  <si>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</si>
  <si>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</si>
  <si>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</si>
  <si>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</si>
  <si>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</si>
  <si>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</si>
  <si>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</si>
  <si>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</si>
  <si>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</si>
  <si>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</si>
  <si>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</si>
  <si>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</si>
  <si>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</si>
  <si>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</si>
  <si>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</si>
  <si>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</si>
  <si>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</si>
  <si>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</si>
  <si>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</si>
  <si>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</si>
  <si>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</si>
  <si>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</si>
  <si>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</si>
  <si>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</si>
  <si>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</si>
  <si>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</si>
  <si>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</si>
  <si>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</si>
  <si>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</si>
  <si>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December 6, 2019</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</si>
  <si>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</si>
  <si>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</si>
  <si>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</si>
  <si>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</si>
  <si>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</si>
  <si>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</si>
  <si>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</si>
  <si>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</si>
  <si>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</si>
  <si>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</si>
  <si>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</si>
  <si>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</si>
  <si>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</si>
  <si>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</si>
  <si>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</si>
  <si>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</si>
  <si>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</si>
  <si>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</si>
  <si>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</si>
  <si>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</si>
  <si>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</si>
  <si>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</si>
  <si>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</si>
  <si>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</si>
  <si>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</si>
  <si>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</si>
  <si>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t>
  </si>
  <si>
    <t>Henry Lee Lucas rose to infamy when he confessed to hundreds of unsolved murders. This docuseries examines the truth â€“ and horrifying consequences.</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</si>
  <si>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</si>
  <si>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</si>
  <si>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</si>
  <si>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</si>
  <si>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</si>
  <si>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</si>
  <si>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</si>
  <si>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</si>
  <si>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</si>
  <si>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</si>
  <si>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</si>
  <si>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</si>
  <si>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</si>
  <si>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</si>
  <si>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s3187</t>
  </si>
  <si>
    <t>Tiffany Haddish: Black Mitzvah</t>
  </si>
  <si>
    <t>Linda Mendoza</t>
  </si>
  <si>
    <t>December 3, 2019</t>
  </si>
  <si>
    <t>On her 40th birthday, Tiffany Haddish drops a bombastic special studded with singing, dancing and raunchy reflections on her long road to womanhood.</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</si>
  <si>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</si>
  <si>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</si>
  <si>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</si>
  <si>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</si>
  <si>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</si>
  <si>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</si>
  <si>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</si>
  <si>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</si>
  <si>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</si>
  <si>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</si>
  <si>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</si>
  <si>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</si>
  <si>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</si>
  <si>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</si>
  <si>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</si>
  <si>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</si>
  <si>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</si>
  <si>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</si>
  <si>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</si>
  <si>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</si>
  <si>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A socially awkward teen bonds with a group of misfits who plot to abduct the school's arrogant rich kid â€“ until their kidnapping scheme turns deadly.</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</si>
  <si>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</si>
  <si>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</si>
  <si>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</si>
  <si>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</si>
  <si>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</si>
  <si>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</si>
  <si>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</si>
  <si>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</si>
  <si>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</si>
  <si>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</si>
  <si>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</si>
  <si>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</si>
  <si>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</si>
  <si>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</si>
  <si>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</si>
  <si>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</si>
  <si>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</si>
  <si>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</si>
  <si>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</si>
  <si>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</si>
  <si>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</si>
  <si>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</si>
  <si>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</si>
  <si>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</si>
  <si>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</si>
  <si>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</si>
  <si>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</si>
  <si>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</si>
  <si>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</si>
  <si>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</si>
  <si>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</si>
  <si>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</si>
  <si>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</si>
  <si>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</si>
  <si>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</si>
  <si>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</si>
  <si>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</si>
  <si>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</si>
  <si>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</si>
  <si>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</si>
  <si>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</si>
  <si>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</si>
  <si>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</si>
  <si>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</si>
  <si>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November 30, 2019</t>
  </si>
  <si>
    <t>s3206</t>
  </si>
  <si>
    <t>Guatemala: Heart of the Mayan World</t>
  </si>
  <si>
    <t>Christian Morales</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</si>
  <si>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</si>
  <si>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</si>
  <si>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</si>
  <si>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</si>
  <si>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</si>
  <si>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</si>
  <si>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</si>
  <si>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</si>
  <si>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</si>
  <si>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</si>
  <si>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November 29, 2019</t>
  </si>
  <si>
    <t>Arranged to marry a rich man, young Ada is crushed when her true love goes missing at sea during a migration attempt â€“ until a miracle reunites them.</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</si>
  <si>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</si>
  <si>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</si>
  <si>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</si>
  <si>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</si>
  <si>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</si>
  <si>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</si>
  <si>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</si>
  <si>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</si>
  <si>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</si>
  <si>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</si>
  <si>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</si>
  <si>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</si>
  <si>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</si>
  <si>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</si>
  <si>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</si>
  <si>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</si>
  <si>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</si>
  <si>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</si>
  <si>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</si>
  <si>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</si>
  <si>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</si>
  <si>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</si>
  <si>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</si>
  <si>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</si>
  <si>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s3218</t>
  </si>
  <si>
    <t>The Island</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</si>
  <si>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</si>
  <si>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</si>
  <si>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</si>
  <si>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</si>
  <si>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</si>
  <si>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</si>
  <si>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</si>
  <si>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</si>
  <si>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</si>
  <si>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</si>
  <si>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</si>
  <si>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</si>
  <si>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</si>
  <si>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</si>
  <si>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</si>
  <si>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</si>
  <si>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</si>
  <si>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</si>
  <si>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s3227</t>
  </si>
  <si>
    <t>The Body Remembers When the World Broke Open</t>
  </si>
  <si>
    <t>Elle-MÃ¡ijÃ¡ Tailfeathers</t>
  </si>
  <si>
    <t>Violet Nelson, Elle-MÃ¡ijÃ¡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</si>
  <si>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</si>
  <si>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</si>
  <si>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</si>
  <si>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</si>
  <si>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</si>
  <si>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</si>
  <si>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</si>
  <si>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</si>
  <si>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</si>
  <si>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</si>
  <si>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</si>
  <si>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</si>
  <si>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</si>
  <si>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</si>
  <si>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</si>
  <si>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</si>
  <si>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</si>
  <si>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</si>
  <si>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</si>
  <si>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</si>
  <si>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</si>
  <si>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</si>
  <si>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</si>
  <si>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</si>
  <si>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</si>
  <si>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</si>
  <si>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</si>
  <si>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</si>
  <si>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November 23, 2019</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</si>
  <si>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</si>
  <si>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</si>
  <si>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</si>
  <si>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</si>
  <si>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</si>
  <si>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</si>
  <si>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</si>
  <si>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</si>
  <si>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</si>
  <si>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</si>
  <si>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s3245</t>
  </si>
  <si>
    <t>Shelby American</t>
  </si>
  <si>
    <t>Carroll Shelby</t>
  </si>
  <si>
    <t>Featuring interviews and vintage footage, this documentary traces American icon Carroll Shelby's life of reinvention from farmer to racer to entrepreneur.</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</si>
  <si>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</si>
  <si>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</si>
  <si>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</si>
  <si>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</si>
  <si>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</si>
  <si>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</si>
  <si>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November 20, 2019</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</si>
  <si>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</si>
  <si>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</si>
  <si>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</si>
  <si>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</si>
  <si>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</si>
  <si>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</si>
  <si>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</si>
  <si>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</si>
  <si>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</si>
  <si>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</si>
  <si>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</si>
  <si>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</si>
  <si>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</si>
  <si>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</si>
  <si>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</si>
  <si>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</si>
  <si>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</si>
  <si>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</si>
  <si>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</si>
  <si>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</si>
  <si>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s3257</t>
  </si>
  <si>
    <t>Iliza Shlesinger: Unveiled</t>
  </si>
  <si>
    <t>Steve Paley</t>
  </si>
  <si>
    <t>Iliza Shlesinger</t>
  </si>
  <si>
    <t>November 19, 2019</t>
  </si>
  <si>
    <t>Here comes the bride, and she's got plenty to say. Newlywed Iliza Shlesinger dissects wedding traditions as she mines her nuptials for laughs.</t>
  </si>
  <si>
    <t>s3260</t>
  </si>
  <si>
    <t>Iron Sky: The Coming Race</t>
  </si>
  <si>
    <t>Timo Vuorensola</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</si>
  <si>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</si>
  <si>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</si>
  <si>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</si>
  <si>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</si>
  <si>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</si>
  <si>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</si>
  <si>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</si>
  <si>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</si>
  <si>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</si>
  <si>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</si>
  <si>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</si>
  <si>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</si>
  <si>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</si>
  <si>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</si>
  <si>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</si>
  <si>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November 15, 2019</t>
  </si>
  <si>
    <t>s3265</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</si>
  <si>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</si>
  <si>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</si>
  <si>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</si>
  <si>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</si>
  <si>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</si>
  <si>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</si>
  <si>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</si>
  <si>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</si>
  <si>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</si>
  <si>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</si>
  <si>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</si>
  <si>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</si>
  <si>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</si>
  <si>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</si>
  <si>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</si>
  <si>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</si>
  <si>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</si>
  <si>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</si>
  <si>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</si>
  <si>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</si>
  <si>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</si>
  <si>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t>
  </si>
  <si>
    <t>Ali Fazal, Shriya Pilgaonkar, Jim Sarbh, Barkha Singh, Badrul Islam, Sunil Kumar</t>
  </si>
  <si>
    <t>A world-weary manâ€™s self-imposed home confinement becomes a comedy of errors with the simultaneous arrivals of a peculiar package and a curious journalist.</t>
  </si>
  <si>
    <t>s3273</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</si>
  <si>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</si>
  <si>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</si>
  <si>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</si>
  <si>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</si>
  <si>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</si>
  <si>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</si>
  <si>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</si>
  <si>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</si>
  <si>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</si>
  <si>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s3279</t>
  </si>
  <si>
    <t>SunGanges</t>
  </si>
  <si>
    <t>Valli Bindana</t>
  </si>
  <si>
    <t>Naseeruddin Shah</t>
  </si>
  <si>
    <t>A trio of filmmakers treks across India to explore the correlation between vanishing rivers, massive energy projects and renewable energy sources.</t>
  </si>
  <si>
    <t>s3281</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</si>
  <si>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</si>
  <si>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</si>
  <si>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</si>
  <si>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</si>
  <si>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</si>
  <si>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</si>
  <si>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</si>
  <si>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</si>
  <si>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</si>
  <si>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</si>
  <si>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November 12, 2019</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</si>
  <si>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</si>
  <si>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</si>
  <si>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</si>
  <si>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</si>
  <si>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</si>
  <si>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</si>
  <si>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</si>
  <si>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</si>
  <si>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</si>
  <si>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</si>
  <si>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s3293</t>
  </si>
  <si>
    <t>To Be of Service</t>
  </si>
  <si>
    <t>Josh Aronson</t>
  </si>
  <si>
    <t>Traumatized by combat, newly returned war veterans find solace in service dogs that guide them back to a fulfilling civilian life.</t>
  </si>
  <si>
    <t>November 8, 2019</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</si>
  <si>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</si>
  <si>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</si>
  <si>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</si>
  <si>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</si>
  <si>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</si>
  <si>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</si>
  <si>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</si>
  <si>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</si>
  <si>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</si>
  <si>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</si>
  <si>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</si>
  <si>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</si>
  <si>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</si>
  <si>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</si>
  <si>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</si>
  <si>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</si>
  <si>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</si>
  <si>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</si>
  <si>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</si>
  <si>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</si>
  <si>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</si>
  <si>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</si>
  <si>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</si>
  <si>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</si>
  <si>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</si>
  <si>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</si>
  <si>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</si>
  <si>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</si>
  <si>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</si>
  <si>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</si>
  <si>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</si>
  <si>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</si>
  <si>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s3306</t>
  </si>
  <si>
    <t>Seth Meyers: Lobby Baby</t>
  </si>
  <si>
    <t>Neal Brennan</t>
  </si>
  <si>
    <t>Seth Meyers</t>
  </si>
  <si>
    <t>SNL alumnus and subversive master of late-night TV Seth Meyers comes out from behind the desk to share some lighthearted stories from his own life.</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</si>
  <si>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</si>
  <si>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</si>
  <si>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</si>
  <si>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</si>
  <si>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</si>
  <si>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</si>
  <si>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</si>
  <si>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</si>
  <si>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</si>
  <si>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</si>
  <si>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</si>
  <si>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</si>
  <si>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</si>
  <si>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</si>
  <si>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November 4, 2019</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</si>
  <si>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</si>
  <si>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</si>
  <si>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</si>
  <si>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</si>
  <si>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</si>
  <si>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</si>
  <si>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</si>
  <si>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</si>
  <si>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</si>
  <si>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November 2, 2019</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</si>
  <si>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</si>
  <si>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</si>
  <si>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</si>
  <si>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</si>
  <si>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</si>
  <si>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</si>
  <si>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</si>
  <si>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</si>
  <si>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</si>
  <si>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</si>
  <si>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</si>
  <si>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</si>
  <si>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</si>
  <si>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</si>
  <si>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</si>
  <si>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</si>
  <si>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</si>
  <si>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</si>
  <si>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</si>
  <si>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</si>
  <si>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</si>
  <si>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</si>
  <si>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</si>
  <si>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</si>
  <si>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</si>
  <si>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</si>
  <si>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</si>
  <si>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</si>
  <si>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</si>
  <si>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</si>
  <si>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</si>
  <si>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</si>
  <si>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</si>
  <si>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</si>
  <si>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</si>
  <si>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</si>
  <si>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</si>
  <si>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</si>
  <si>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</si>
  <si>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</si>
  <si>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</si>
  <si>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</si>
  <si>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</si>
  <si>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</si>
  <si>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</si>
  <si>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</si>
  <si>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</si>
  <si>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</si>
  <si>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s3330</t>
  </si>
  <si>
    <t>American Son</t>
  </si>
  <si>
    <t>Kenny Leon</t>
  </si>
  <si>
    <t>Kerry Washington, Steven Pasquale, Jeremy Jordan, Eugene Lee</t>
  </si>
  <si>
    <t>Time passes and tension mounts in a Florida police station as an estranged interracial couple awaits news of their missing teenage son.</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</si>
  <si>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</si>
  <si>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</si>
  <si>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</si>
  <si>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</si>
  <si>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</si>
  <si>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</si>
  <si>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</si>
  <si>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</si>
  <si>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</si>
  <si>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</si>
  <si>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</si>
  <si>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</si>
  <si>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</si>
  <si>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</si>
  <si>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</si>
  <si>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</si>
  <si>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t>
  </si>
  <si>
    <t>In this documentary, survivors recall the catastrophic 2018 Camp Fire, which razed the town of Paradise and became Californiaâ€™s deadliest wildfire.</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</si>
  <si>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</si>
  <si>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</si>
  <si>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</si>
  <si>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</si>
  <si>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</si>
  <si>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</si>
  <si>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</si>
  <si>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</si>
  <si>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</si>
  <si>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</si>
  <si>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</si>
  <si>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</si>
  <si>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</si>
  <si>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</si>
  <si>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s3348</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</si>
  <si>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</si>
  <si>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</si>
  <si>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</si>
  <si>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</si>
  <si>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</si>
  <si>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</si>
  <si>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</si>
  <si>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</si>
  <si>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</si>
  <si>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</si>
  <si>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</si>
  <si>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</si>
  <si>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</si>
  <si>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s3354</t>
  </si>
  <si>
    <t>ZoÃ©: Panoramas</t>
  </si>
  <si>
    <t>Rodrigo Guardiola</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</si>
  <si>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</si>
  <si>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</si>
  <si>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</si>
  <si>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</si>
  <si>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</si>
  <si>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</si>
  <si>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</si>
  <si>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</si>
  <si>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</si>
  <si>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</si>
  <si>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</si>
  <si>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</si>
  <si>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</si>
  <si>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</si>
  <si>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</si>
  <si>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</si>
  <si>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</si>
  <si>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</si>
  <si>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</si>
  <si>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</si>
  <si>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</si>
  <si>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</si>
  <si>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</si>
  <si>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</si>
  <si>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s3363</t>
  </si>
  <si>
    <t>Arsenio Hall: Smart &amp; Classy</t>
  </si>
  <si>
    <t>Arsenio Hall</t>
  </si>
  <si>
    <t>October 29, 2019</t>
  </si>
  <si>
    <t>In his first stand-up special, Arsenio Hall discusses getting older, the changing times and culture, social issues and even bothersome baby toes.</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</si>
  <si>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</si>
  <si>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</si>
  <si>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</si>
  <si>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</si>
  <si>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</si>
  <si>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</si>
  <si>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</si>
  <si>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</si>
  <si>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</si>
  <si>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October 26, 2019</t>
  </si>
  <si>
    <t>October 25, 2019</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</si>
  <si>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</si>
  <si>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</si>
  <si>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</si>
  <si>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</si>
  <si>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</si>
  <si>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</si>
  <si>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</si>
  <si>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</si>
  <si>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</si>
  <si>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s3375</t>
  </si>
  <si>
    <t>It Takes a Lunatic</t>
  </si>
  <si>
    <t>Billy Lyons</t>
  </si>
  <si>
    <t>The extraordinary life of beloved acting teacher and theatre producer Wynn Handman is recalled in this portrait of a provocative, innovative artist.</t>
  </si>
  <si>
    <t>s3380</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</si>
  <si>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</si>
  <si>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</si>
  <si>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</si>
  <si>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</si>
  <si>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</si>
  <si>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</si>
  <si>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</si>
  <si>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</si>
  <si>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</si>
  <si>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October 24, 2019</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</si>
  <si>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</si>
  <si>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</si>
  <si>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</si>
  <si>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</si>
  <si>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</si>
  <si>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</si>
  <si>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</si>
  <si>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t>
  </si>
  <si>
    <t>Nur Fazura, Remy Ishak, Hisyam Hamid, Shenty Feliziana, Nam Ron, Tony Eusoff, Wan Hanafi Su</t>
  </si>
  <si>
    <t>A wedding in a Malaysian village leaves out one guest: a scorned vampire ghost bent on settling a secret score with the groom and anyone in her way.</t>
  </si>
  <si>
    <t>October 23, 2019</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</si>
  <si>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</si>
  <si>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</si>
  <si>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</si>
  <si>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</si>
  <si>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</si>
  <si>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</si>
  <si>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</si>
  <si>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</si>
  <si>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</si>
  <si>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</si>
  <si>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</si>
  <si>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</si>
  <si>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</si>
  <si>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</si>
  <si>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</si>
  <si>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 xml:space="preserve">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</si>
  <si>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</si>
  <si>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</si>
  <si>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</si>
  <si>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</si>
  <si>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</si>
  <si>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</si>
  <si>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October 19, 2019</t>
  </si>
  <si>
    <t>s3392</t>
  </si>
  <si>
    <t>The Command</t>
  </si>
  <si>
    <t>Thomas Vinterberg</t>
  </si>
  <si>
    <t>Matthias Schoenaerts, LÃ©a Seydoux, Colin Firth, Peter Simonischek, August Diehl, Max von Sydow, Bjarne Henriksen, Magnus Millang, Artemiy Spiridonov</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</si>
  <si>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</si>
  <si>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</si>
  <si>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</si>
  <si>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</si>
  <si>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October 18, 2019</t>
  </si>
  <si>
    <t>After his girlfriend wins the Miss Nigeria pageant, a young man faces unexpected competition of his own when he joins her on a campaign in South Africa.</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</si>
  <si>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</si>
  <si>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</si>
  <si>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</si>
  <si>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</si>
  <si>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</si>
  <si>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</si>
  <si>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</si>
  <si>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</si>
  <si>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</si>
  <si>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</si>
  <si>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</si>
  <si>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</si>
  <si>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</si>
  <si>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</si>
  <si>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</si>
  <si>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</si>
  <si>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</si>
  <si>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</si>
  <si>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</si>
  <si>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</si>
  <si>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</si>
  <si>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</si>
  <si>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</si>
  <si>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</si>
  <si>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</si>
  <si>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</si>
  <si>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</si>
  <si>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</si>
  <si>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</si>
  <si>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</si>
  <si>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</si>
  <si>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</si>
  <si>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</si>
  <si>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</si>
  <si>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</si>
  <si>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</si>
  <si>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</si>
  <si>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</si>
  <si>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</si>
  <si>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</si>
  <si>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</si>
  <si>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</si>
  <si>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October 16, 2019</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</si>
  <si>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</si>
  <si>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</si>
  <si>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</si>
  <si>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</si>
  <si>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</si>
  <si>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</si>
  <si>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</si>
  <si>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</si>
  <si>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</si>
  <si>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</si>
  <si>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</si>
  <si>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</si>
  <si>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</si>
  <si>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</si>
  <si>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</si>
  <si>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</si>
  <si>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</si>
  <si>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</si>
  <si>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</si>
  <si>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</si>
  <si>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</si>
  <si>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</si>
  <si>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</si>
  <si>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</si>
  <si>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</si>
  <si>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</si>
  <si>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</si>
  <si>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</si>
  <si>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</si>
  <si>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</si>
  <si>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</si>
  <si>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</si>
  <si>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</si>
  <si>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</si>
  <si>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</si>
  <si>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t>
  </si>
  <si>
    <t>Kery James, Jammeh Diangana, ChloÃ© Jouannet, Bakary Diombera</t>
  </si>
  <si>
    <t>October 13, 2019</t>
  </si>
  <si>
    <t>Three brothers â€“ a gangster, a scholar and an impressionable teen â€“ learn hard lessons in the gritty suburbs while searching for the means to survive.</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</si>
  <si>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</si>
  <si>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</si>
  <si>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</si>
  <si>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</si>
  <si>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</si>
  <si>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</si>
  <si>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</si>
  <si>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</si>
  <si>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</si>
  <si>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</si>
  <si>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</si>
  <si>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</si>
  <si>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</si>
  <si>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</si>
  <si>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</si>
  <si>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</si>
  <si>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</si>
  <si>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</si>
  <si>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</si>
  <si>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</si>
  <si>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</si>
  <si>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</si>
  <si>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s3435</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</si>
  <si>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</si>
  <si>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</si>
  <si>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</si>
  <si>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</si>
  <si>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</si>
  <si>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</si>
  <si>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</si>
  <si>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</si>
  <si>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</si>
  <si>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</si>
  <si>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</si>
  <si>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</si>
  <si>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</si>
  <si>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</si>
  <si>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</si>
  <si>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s3442</t>
  </si>
  <si>
    <t>Deon Cole: Cole Hearted</t>
  </si>
  <si>
    <t>Deon Cole</t>
  </si>
  <si>
    <t>October 8, 2019</t>
  </si>
  <si>
    <t>Embracing his belief that comedy is the last raw form of expression, Deon Cole explains the right time to thank Jesus and the wrong time to say "welp."</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</si>
  <si>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</si>
  <si>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</si>
  <si>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</si>
  <si>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</si>
  <si>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</si>
  <si>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October 5, 2019</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</si>
  <si>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</si>
  <si>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</si>
  <si>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</si>
  <si>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</si>
  <si>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</si>
  <si>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October 4, 2019</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</si>
  <si>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</si>
  <si>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</si>
  <si>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</si>
  <si>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</si>
  <si>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</si>
  <si>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</si>
  <si>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</si>
  <si>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</si>
  <si>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</si>
  <si>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</si>
  <si>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</si>
  <si>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</si>
  <si>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</si>
  <si>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</si>
  <si>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</si>
  <si>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s3457</t>
  </si>
  <si>
    <t>Super Monsters: Vida's First Halloween</t>
  </si>
  <si>
    <t>Jacob Joice</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</si>
  <si>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</si>
  <si>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</si>
  <si>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October 3, 2019</t>
  </si>
  <si>
    <t>October 2, 2019</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</si>
  <si>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</si>
  <si>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</si>
  <si>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</si>
  <si>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</si>
  <si>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</si>
  <si>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</si>
  <si>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</si>
  <si>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</si>
  <si>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</si>
  <si>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</si>
  <si>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</si>
  <si>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</si>
  <si>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</si>
  <si>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</si>
  <si>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</si>
  <si>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</si>
  <si>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</si>
  <si>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</si>
  <si>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</si>
  <si>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</si>
  <si>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s3469</t>
  </si>
  <si>
    <t>Limitless</t>
  </si>
  <si>
    <t>Vrinda Samartha</t>
  </si>
  <si>
    <t>This documentary follows eight women in India who struggle with self-confidence and society's expectations but rediscover themselves through running.</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</si>
  <si>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</si>
  <si>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</si>
  <si>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</si>
  <si>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</si>
  <si>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</si>
  <si>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</si>
  <si>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</si>
  <si>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</si>
  <si>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</si>
  <si>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</si>
  <si>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s3476</t>
  </si>
  <si>
    <t>The Rugrats Movie</t>
  </si>
  <si>
    <t>Igor Kovalyov</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</si>
  <si>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</si>
  <si>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</si>
  <si>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</si>
  <si>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</si>
  <si>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</si>
  <si>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</si>
  <si>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</si>
  <si>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</si>
  <si>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</si>
  <si>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</si>
  <si>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</si>
  <si>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</si>
  <si>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</si>
  <si>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</si>
  <si>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</si>
  <si>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</si>
  <si>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Mana Yasuda</t>
  </si>
  <si>
    <t>September 28, 2019</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</si>
  <si>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</si>
  <si>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</si>
  <si>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</si>
  <si>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</si>
  <si>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September 27, 2019</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</si>
  <si>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</si>
  <si>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</si>
  <si>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</si>
  <si>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</si>
  <si>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</si>
  <si>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</si>
  <si>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</si>
  <si>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</si>
  <si>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</si>
  <si>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</si>
  <si>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s3486</t>
  </si>
  <si>
    <t>Sturgill Simpson Presents Sound &amp; Fury</t>
  </si>
  <si>
    <t>Jumpei Mizusaki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</si>
  <si>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</si>
  <si>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</si>
  <si>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</si>
  <si>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</si>
  <si>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</si>
  <si>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</si>
  <si>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</si>
  <si>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</si>
  <si>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</si>
  <si>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</si>
  <si>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</si>
  <si>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</si>
  <si>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September 25, 2019</t>
  </si>
  <si>
    <t>s3491</t>
  </si>
  <si>
    <t>Birders</t>
  </si>
  <si>
    <t>Otilia Portillo Padua</t>
  </si>
  <si>
    <t>Bird watchers on both sides of the U.S.-Mexico border share their enthusiasm for protecting and preserving some of the world's most beautiful species.</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</si>
  <si>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</si>
  <si>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</si>
  <si>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</si>
  <si>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</si>
  <si>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</si>
  <si>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</si>
  <si>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</si>
  <si>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</si>
  <si>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</si>
  <si>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</si>
  <si>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</si>
  <si>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</si>
  <si>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</si>
  <si>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</si>
  <si>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</si>
  <si>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</si>
  <si>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</si>
  <si>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</si>
  <si>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</si>
  <si>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</si>
  <si>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</si>
  <si>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</si>
  <si>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</si>
  <si>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</si>
  <si>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</si>
  <si>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</si>
  <si>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</si>
  <si>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</si>
  <si>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</si>
  <si>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September 21, 2019</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</si>
  <si>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</si>
  <si>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</si>
  <si>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</si>
  <si>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</si>
  <si>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</si>
  <si>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</si>
  <si>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</si>
  <si>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</si>
  <si>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</si>
  <si>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</si>
  <si>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</si>
  <si>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s3507</t>
  </si>
  <si>
    <t>The Hockey Girls</t>
  </si>
  <si>
    <t>Kiko Cruz Claverol</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</si>
  <si>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</si>
  <si>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</si>
  <si>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</si>
  <si>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</si>
  <si>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</si>
  <si>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</si>
  <si>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</si>
  <si>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</si>
  <si>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</si>
  <si>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</si>
  <si>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</si>
  <si>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</si>
  <si>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September 18, 2019</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</si>
  <si>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</si>
  <si>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</si>
  <si>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</si>
  <si>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</si>
  <si>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</si>
  <si>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</si>
  <si>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</si>
  <si>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</si>
  <si>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</si>
  <si>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</si>
  <si>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</si>
  <si>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</si>
  <si>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</si>
  <si>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</si>
  <si>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</si>
  <si>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</si>
  <si>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</si>
  <si>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</si>
  <si>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</si>
  <si>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</si>
  <si>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</si>
  <si>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</si>
  <si>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</si>
  <si>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</si>
  <si>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</si>
  <si>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</si>
  <si>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</si>
  <si>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</si>
  <si>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</si>
  <si>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</si>
  <si>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</si>
  <si>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</si>
  <si>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</si>
  <si>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</si>
  <si>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</si>
  <si>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</si>
  <si>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</si>
  <si>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</si>
  <si>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</si>
  <si>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</si>
  <si>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</si>
  <si>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</si>
  <si>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</si>
  <si>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</si>
  <si>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</si>
  <si>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</si>
  <si>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September 12, 2019</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</si>
  <si>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</si>
  <si>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</si>
  <si>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</si>
  <si>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</si>
  <si>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</si>
  <si>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</si>
  <si>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</si>
  <si>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</si>
  <si>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</si>
  <si>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</si>
  <si>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</si>
  <si>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</si>
  <si>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</si>
  <si>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</si>
  <si>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</si>
  <si>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</si>
  <si>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</si>
  <si>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</si>
  <si>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</si>
  <si>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</si>
  <si>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</si>
  <si>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</si>
  <si>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</si>
  <si>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</si>
  <si>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</si>
  <si>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</si>
  <si>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</si>
  <si>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</si>
  <si>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</si>
  <si>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s3537</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</si>
  <si>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</si>
  <si>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</si>
  <si>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</si>
  <si>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</si>
  <si>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</si>
  <si>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</si>
  <si>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</si>
  <si>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</si>
  <si>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</si>
  <si>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</si>
  <si>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</si>
  <si>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</si>
  <si>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</si>
  <si>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September 1, 2019</t>
  </si>
  <si>
    <t>In this documentary, the director remembers a sister who left behind her life under Brazilâ€™s dictatorship and moved to New York with dreams of acting.</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</si>
  <si>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</si>
  <si>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</si>
  <si>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</si>
  <si>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</si>
  <si>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</si>
  <si>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</si>
  <si>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</si>
  <si>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Olivia Corsini, Sergio Nicolai, Arman Saribekyan, Sylvain Jailloux, Francis Ressort, Pancho Garcia Aguirre, Shaghayegh Beheshti, Elena Bellei, SÃ©bastien Brottet-Michel, CÃ©lia Catalifo</t>
  </si>
  <si>
    <t>A pregnancy forces an actress out of her latest play and into a difficult confrontation with her own rapidly transforming reflection.</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</si>
  <si>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</si>
  <si>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</si>
  <si>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</si>
  <si>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</si>
  <si>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</si>
  <si>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</si>
  <si>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</si>
  <si>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</si>
  <si>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August 30, 2019</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</si>
  <si>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</si>
  <si>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</si>
  <si>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</si>
  <si>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</si>
  <si>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</si>
  <si>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</si>
  <si>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</si>
  <si>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</si>
  <si>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</si>
  <si>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</si>
  <si>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</si>
  <si>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</si>
  <si>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</si>
  <si>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</si>
  <si>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</si>
  <si>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</si>
  <si>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</si>
  <si>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</si>
  <si>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</si>
  <si>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</si>
  <si>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</si>
  <si>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</si>
  <si>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</si>
  <si>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</si>
  <si>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</si>
  <si>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</si>
  <si>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</si>
  <si>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</si>
  <si>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</si>
  <si>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</si>
  <si>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</si>
  <si>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</si>
  <si>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</si>
  <si>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</si>
  <si>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</si>
  <si>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</si>
  <si>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</si>
  <si>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</si>
  <si>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</si>
  <si>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</si>
  <si>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</si>
  <si>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August 23, 2019</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</si>
  <si>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</si>
  <si>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</si>
  <si>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</si>
  <si>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</si>
  <si>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</si>
  <si>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</si>
  <si>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</si>
  <si>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</si>
  <si>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</si>
  <si>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</si>
  <si>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</si>
  <si>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</si>
  <si>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</si>
  <si>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</si>
  <si>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</si>
  <si>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</si>
  <si>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</si>
  <si>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</si>
  <si>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</si>
  <si>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</si>
  <si>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</si>
  <si>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</si>
  <si>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</si>
  <si>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</si>
  <si>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</si>
  <si>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</si>
  <si>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</si>
  <si>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</si>
  <si>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</si>
  <si>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</si>
  <si>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</si>
  <si>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</si>
  <si>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</si>
  <si>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August 20, 2019</t>
  </si>
  <si>
    <t>s3575</t>
  </si>
  <si>
    <t>Simon Amstell: Set Free</t>
  </si>
  <si>
    <t>Julia Knowles</t>
  </si>
  <si>
    <t>Simon Amstell</t>
  </si>
  <si>
    <t>Honest, introspective comic Simon Amstell digs deep and delivers a uniquely vulnerable stand-up set on love, ego, intimacy and ayahuasca.</t>
  </si>
  <si>
    <t>August 16, 2019</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</si>
  <si>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</si>
  <si>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</si>
  <si>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</si>
  <si>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</si>
  <si>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</si>
  <si>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</si>
  <si>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</si>
  <si>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</si>
  <si>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</si>
  <si>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</si>
  <si>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</si>
  <si>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</si>
  <si>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</si>
  <si>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</si>
  <si>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August 15, 2019</t>
  </si>
  <si>
    <t>s3590</t>
  </si>
  <si>
    <t>Sacred Games</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</si>
  <si>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</si>
  <si>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</si>
  <si>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</si>
  <si>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</si>
  <si>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</si>
  <si>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</si>
  <si>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</si>
  <si>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</si>
  <si>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</si>
  <si>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</si>
  <si>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</si>
  <si>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August 14, 2019</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</si>
  <si>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</si>
  <si>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</si>
  <si>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</si>
  <si>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</si>
  <si>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</si>
  <si>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</si>
  <si>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</si>
  <si>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</si>
  <si>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</si>
  <si>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</si>
  <si>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</si>
  <si>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</si>
  <si>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</si>
  <si>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</si>
  <si>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</si>
  <si>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</si>
  <si>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</si>
  <si>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</si>
  <si>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</si>
  <si>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</si>
  <si>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Colin Quinn</t>
  </si>
  <si>
    <t>August 9, 2019</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</si>
  <si>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</si>
  <si>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</si>
  <si>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</si>
  <si>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</si>
  <si>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</si>
  <si>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</si>
  <si>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</si>
  <si>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t>
  </si>
  <si>
    <t>Carlos Alazraqui, Tom Kenny, Charlie Adler, Jill Talley, Mr. Lawrence, Joe Murray</t>
  </si>
  <si>
    <t>After 20 years in space, Rocko struggles to adjust to life in 21st century O-Town and makes it his mission to get his favorite show back on the air.</t>
  </si>
  <si>
    <t>s3606</t>
  </si>
  <si>
    <t>The Family</t>
  </si>
  <si>
    <t>Jesse Moss</t>
  </si>
  <si>
    <t>James Cromwell, David Rysdahl, Ben Rosenfield, Zachary Booth</t>
  </si>
  <si>
    <t>An enigmatic conservative Christian group known as the Family wields enormous influence in Washington, D.C., in pursuit of its global ambitions.</t>
  </si>
  <si>
    <t>August 8, 2019</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</si>
  <si>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</si>
  <si>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</si>
  <si>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</si>
  <si>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</si>
  <si>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</si>
  <si>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</si>
  <si>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</si>
  <si>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</si>
  <si>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</si>
  <si>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</si>
  <si>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</si>
  <si>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</si>
  <si>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</si>
  <si>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</si>
  <si>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</si>
  <si>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</si>
  <si>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</si>
  <si>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</si>
  <si>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</si>
  <si>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</si>
  <si>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</si>
  <si>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</si>
  <si>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</si>
  <si>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</si>
  <si>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</si>
  <si>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</si>
  <si>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</si>
  <si>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</si>
  <si>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</si>
  <si>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</si>
  <si>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</si>
  <si>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</si>
  <si>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</si>
  <si>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</si>
  <si>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</si>
  <si>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</si>
  <si>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</si>
  <si>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</si>
  <si>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</si>
  <si>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</si>
  <si>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</si>
  <si>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</si>
  <si>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</si>
  <si>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</si>
  <si>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</si>
  <si>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</si>
  <si>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</si>
  <si>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</si>
  <si>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</si>
  <si>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</si>
  <si>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</si>
  <si>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</si>
  <si>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</si>
  <si>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</si>
  <si>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August 2, 2019</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</si>
  <si>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</si>
  <si>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</si>
  <si>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</si>
  <si>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</si>
  <si>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</si>
  <si>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</si>
  <si>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</si>
  <si>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</si>
  <si>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</si>
  <si>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</si>
  <si>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</si>
  <si>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July 31, 2019</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</si>
  <si>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</si>
  <si>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</si>
  <si>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</si>
  <si>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</si>
  <si>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</si>
  <si>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t>
  </si>
  <si>
    <t>July 30, 2019</t>
  </si>
  <si>
    <t>July 29, 2019</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</si>
  <si>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</si>
  <si>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</si>
  <si>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</si>
  <si>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</si>
  <si>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</si>
  <si>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</si>
  <si>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</si>
  <si>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</si>
  <si>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</si>
  <si>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</si>
  <si>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</si>
  <si>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</si>
  <si>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</si>
  <si>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</si>
  <si>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</si>
  <si>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s3642</t>
  </si>
  <si>
    <t>The Son</t>
  </si>
  <si>
    <t>JoaquÃ­n Furriel, Martina GusmÃ¡n, Luciano CÃ¡ceres, Heidi Toini, Regina Lamm</t>
  </si>
  <si>
    <t>In this psychological thriller, painter Lorenzo's life spirals out of control as he fears his wife is trying to isolate him from their infant son.</t>
  </si>
  <si>
    <t>s3644</t>
  </si>
  <si>
    <t>The Great Hack</t>
  </si>
  <si>
    <t>Karim Amer</t>
  </si>
  <si>
    <t>July 24, 2019</t>
  </si>
  <si>
    <t>Explore how a data company named Cambridge Analytica came to symbolize the dark side of social media in the wake of the 2016 U.S. presidential election.</t>
  </si>
  <si>
    <t>Ashleigh Ball, Lili Beaudoin, Charles Demers, Rebecca Husain, Erin Mathews</t>
  </si>
  <si>
    <t>July 21, 2019</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</si>
  <si>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</si>
  <si>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</si>
  <si>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</si>
  <si>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</si>
  <si>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</si>
  <si>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</si>
  <si>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</si>
  <si>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</si>
  <si>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</si>
  <si>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</si>
  <si>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</si>
  <si>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</si>
  <si>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</si>
  <si>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</si>
  <si>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</si>
  <si>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</si>
  <si>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</si>
  <si>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</si>
  <si>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</si>
  <si>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</si>
  <si>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</si>
  <si>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</si>
  <si>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</si>
  <si>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</si>
  <si>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</si>
  <si>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</si>
  <si>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</si>
  <si>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</si>
  <si>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</si>
  <si>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July 20, 2019</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</si>
  <si>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</si>
  <si>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</si>
  <si>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</si>
  <si>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</si>
  <si>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</si>
  <si>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</si>
  <si>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</si>
  <si>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</si>
  <si>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</si>
  <si>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July 18, 2019</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</si>
  <si>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</si>
  <si>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</si>
  <si>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</si>
  <si>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</si>
  <si>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</si>
  <si>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</si>
  <si>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</si>
  <si>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</si>
  <si>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</si>
  <si>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</si>
  <si>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</si>
  <si>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</si>
  <si>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</si>
  <si>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</si>
  <si>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</si>
  <si>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</si>
  <si>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</si>
  <si>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</si>
  <si>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</si>
  <si>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</si>
  <si>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</si>
  <si>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July 15, 2019</t>
  </si>
  <si>
    <t>July 12, 2019</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</si>
  <si>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</si>
  <si>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</si>
  <si>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</si>
  <si>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</si>
  <si>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</si>
  <si>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s3671</t>
  </si>
  <si>
    <t>Cities of Last Things</t>
  </si>
  <si>
    <t>Wi Ding Ho</t>
  </si>
  <si>
    <t>Jack Kao, Lee Hong-chi, Louise Grinberg, Huang Lu, Ding Ning</t>
  </si>
  <si>
    <t>In a dystopian tale unfolding in reverse chronology, a man with a complicated past takes revenge on the individuals who wronged him decades ago.</t>
  </si>
  <si>
    <t>s3673</t>
  </si>
  <si>
    <t>Kidnapping Stella</t>
  </si>
  <si>
    <t>Max von der Groeben, Jella Haase, Clemens Schick</t>
  </si>
  <si>
    <t>Snatched off the street and held for ransom, a bound and gagged woman uses her limited powers to derail her two masked abductors' carefully laid plans.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</si>
  <si>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</si>
  <si>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</si>
  <si>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</si>
  <si>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</si>
  <si>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</si>
  <si>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</si>
  <si>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</si>
  <si>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</si>
  <si>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Farmers, scientists and industry insiders delve into the hidden costs and consequences of global dairy production and offer up possible solutions.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</si>
  <si>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</si>
  <si>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</si>
  <si>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</si>
  <si>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</si>
  <si>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</si>
  <si>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</si>
  <si>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</si>
  <si>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</si>
  <si>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</si>
  <si>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</si>
  <si>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</si>
  <si>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July 6, 2019</t>
  </si>
  <si>
    <t>s3682</t>
  </si>
  <si>
    <t>River, el mÃ¡s grande siempre</t>
  </si>
  <si>
    <t>Marcelo Altmark</t>
  </si>
  <si>
    <t>July 5, 2019</t>
  </si>
  <si>
    <t>Experience the highlights of Argentine soccer team Club AtlÃ©tico River Plate's long history, from its early development to its major victories.</t>
  </si>
  <si>
    <t>s3684</t>
  </si>
  <si>
    <t>Cristina</t>
  </si>
  <si>
    <t>July 4, 2019</t>
  </si>
  <si>
    <t>In this short documentary, 37-year-old Cristina valiantly battles cancer while doing all she can to encourage others to live in the moment.</t>
  </si>
  <si>
    <t>July 1, 2019</t>
  </si>
  <si>
    <t>s3694</t>
  </si>
  <si>
    <t>Katherine Ryan: Glitter Room</t>
  </si>
  <si>
    <t>Katherine Ryan</t>
  </si>
  <si>
    <t>Fresh from a tour, comedian Katherine Ryan shares shrewd observations about school bullies, revenge bodies and raising a very fancy child.</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</si>
  <si>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</si>
  <si>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</si>
  <si>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</si>
  <si>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</si>
  <si>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</si>
  <si>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</si>
  <si>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</si>
  <si>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</si>
  <si>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</si>
  <si>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</si>
  <si>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</si>
  <si>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</si>
  <si>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</si>
  <si>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</si>
  <si>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</si>
  <si>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</si>
  <si>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</si>
  <si>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</si>
  <si>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</si>
  <si>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</si>
  <si>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</si>
  <si>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June 28, 2019</t>
  </si>
  <si>
    <t>s3704</t>
  </si>
  <si>
    <t>El testigo</t>
  </si>
  <si>
    <t>Kate Horne</t>
  </si>
  <si>
    <t>JesÃºs Abad Colorado</t>
  </si>
  <si>
    <t>Colombian photojournalist JesÃºs Abad Colorado shares the stories behind a series of civil war photographs he captured throughout the '80s and '90s.</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</si>
  <si>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</si>
  <si>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</si>
  <si>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</si>
  <si>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</si>
  <si>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</si>
  <si>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s3710</t>
  </si>
  <si>
    <t>ANIMA</t>
  </si>
  <si>
    <t>Thom Yorke</t>
  </si>
  <si>
    <t>June 27, 2019</t>
  </si>
  <si>
    <t>In a short musical film directed by Paul Thomas Anderson, Thom Yorke of Radiohead stars in a mind-bending visual piece. Best played loud.</t>
  </si>
  <si>
    <t>s3712</t>
  </si>
  <si>
    <t>Daniel Sosa: Maleducado</t>
  </si>
  <si>
    <t>Daniel Sosa</t>
  </si>
  <si>
    <t>In his second stand-up special, Daniel Sosa reminisces about his childhood, ponders Mexican traditions and points out a major problem with "Coco."</t>
  </si>
  <si>
    <t>June 26, 2019</t>
  </si>
  <si>
    <t>s3714</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</si>
  <si>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</si>
  <si>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</si>
  <si>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</si>
  <si>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</si>
  <si>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</si>
  <si>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</si>
  <si>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</si>
  <si>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</si>
  <si>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</si>
  <si>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</si>
  <si>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</si>
  <si>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</si>
  <si>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</si>
  <si>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s3718</t>
  </si>
  <si>
    <t>Triple Threat</t>
  </si>
  <si>
    <t>Tony Jaa, Iko Uwais, Tiger Chen, Scott Adkins, Celina Jade, Michael Bisping, Michael Jai White, JeeJa Yanin, Dominiquie Vandenberg</t>
  </si>
  <si>
    <t>June 22, 2019</t>
  </si>
  <si>
    <t>A crew of ruthless criminals hired to kill an influential heiress meet their match in a trio of surprisingly adept fighters who come to her aid.</t>
  </si>
  <si>
    <t>s3719</t>
  </si>
  <si>
    <t>Blood Will Tell</t>
  </si>
  <si>
    <t>Miguel Cohan</t>
  </si>
  <si>
    <t>Oscar MartÃ­nez, Dolores Fonzi, Diego VelÃ¡zquez, Paulina Garcia, Luis Gnecco, Malena SÃ¡nchez, Emilio Vodanovich, Norman Briski</t>
  </si>
  <si>
    <t>June 21, 2019</t>
  </si>
  <si>
    <t>Family patriarch ElÃ­as begins to unravel after the death of his wife â€“ which casts a suspicious light on her tragic accident.</t>
  </si>
  <si>
    <t>s3720</t>
  </si>
  <si>
    <t>BolÃ­var</t>
  </si>
  <si>
    <t>Luis Alberto Restrepo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</si>
  <si>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</si>
  <si>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</si>
  <si>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</si>
  <si>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</si>
  <si>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</si>
  <si>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</si>
  <si>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</si>
  <si>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</si>
  <si>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</si>
  <si>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</si>
  <si>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</si>
  <si>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</si>
  <si>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</si>
  <si>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</si>
  <si>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</si>
  <si>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</si>
  <si>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</si>
  <si>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</si>
  <si>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</si>
  <si>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</si>
  <si>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</si>
  <si>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</si>
  <si>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</si>
  <si>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</si>
  <si>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</si>
  <si>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</si>
  <si>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</si>
  <si>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</si>
  <si>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</si>
  <si>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</si>
  <si>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</si>
  <si>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</si>
  <si>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</si>
  <si>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</si>
  <si>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</si>
  <si>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</si>
  <si>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</si>
  <si>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</si>
  <si>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</si>
  <si>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</si>
  <si>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</si>
  <si>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</si>
  <si>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</si>
  <si>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</si>
  <si>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</si>
  <si>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</si>
  <si>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June 15, 2019</t>
  </si>
  <si>
    <t>s3739</t>
  </si>
  <si>
    <t>Life Overtakes Me</t>
  </si>
  <si>
    <t>John Haptas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</si>
  <si>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</si>
  <si>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</si>
  <si>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</si>
  <si>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</si>
  <si>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</si>
  <si>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</si>
  <si>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</si>
  <si>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</si>
  <si>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</si>
  <si>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</si>
  <si>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</si>
  <si>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s3744</t>
  </si>
  <si>
    <t>The AlcÃ sser Murders</t>
  </si>
  <si>
    <t>ElÃ­as LeÃ³n</t>
  </si>
  <si>
    <t>New interviews and an up-to-date analysis of evidence shed light on the 1992 murders of three girls in Spain and their profound impact on the nation.</t>
  </si>
  <si>
    <t>June 14, 2019</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</si>
  <si>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</si>
  <si>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</si>
  <si>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</si>
  <si>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</si>
  <si>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</si>
  <si>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</si>
  <si>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</si>
  <si>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</si>
  <si>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</si>
  <si>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June 13, 2019</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</si>
  <si>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</si>
  <si>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</si>
  <si>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</si>
  <si>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</si>
  <si>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</si>
  <si>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</si>
  <si>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</si>
  <si>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</si>
  <si>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</si>
  <si>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</si>
  <si>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</si>
  <si>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</si>
  <si>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</si>
  <si>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</si>
  <si>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</si>
  <si>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</si>
  <si>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</si>
  <si>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</si>
  <si>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s3762</t>
  </si>
  <si>
    <t>Belmonte</t>
  </si>
  <si>
    <t>Federico Veiroj</t>
  </si>
  <si>
    <t>Gonzalo Delgado, Olivia Molinaro Eijo, Jeannette Sauksteliskis, TomÃ¡s Wahrmann, MarÃ­a Noel GutiÃ©rrez, Marcelo FernÃ¡ndez Borsari, Alejandro Castiglioni, Cecilia Caballero Jeske, MartÃ­n Reyes, Carolina PenadÃ©s</t>
  </si>
  <si>
    <t>June 7, 2019</t>
  </si>
  <si>
    <t>An artist muddles through a midlife crisis while trying to balance his dimming career with a yearning to be a better father.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</si>
  <si>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</si>
  <si>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</si>
  <si>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</si>
  <si>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</si>
  <si>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</si>
  <si>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</si>
  <si>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</si>
  <si>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</si>
  <si>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</si>
  <si>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</si>
  <si>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</si>
  <si>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</si>
  <si>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</si>
  <si>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</si>
  <si>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</si>
  <si>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</si>
  <si>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</si>
  <si>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</si>
  <si>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</si>
  <si>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</si>
  <si>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</si>
  <si>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</si>
  <si>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</si>
  <si>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</si>
  <si>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</si>
  <si>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</si>
  <si>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</si>
  <si>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</si>
  <si>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</si>
  <si>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</si>
  <si>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</si>
  <si>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</si>
  <si>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</si>
  <si>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</si>
  <si>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</si>
  <si>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</si>
  <si>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</si>
  <si>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</si>
  <si>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</si>
  <si>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</si>
  <si>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</si>
  <si>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</si>
  <si>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</si>
  <si>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</si>
  <si>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</si>
  <si>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</si>
  <si>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</si>
  <si>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</si>
  <si>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</si>
  <si>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</si>
  <si>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</si>
  <si>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</si>
  <si>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</si>
  <si>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</si>
  <si>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</si>
  <si>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</si>
  <si>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t>
  </si>
  <si>
    <t>3 min</t>
  </si>
  <si>
    <t>"Silent" is an animated short film created by Academy AwardÂ® winning Moonbot Studios. It celebrates how storytellers, inventors, and technology work together to create cinema magic.</t>
  </si>
  <si>
    <t>June 2, 2019</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</si>
  <si>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</si>
  <si>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</si>
  <si>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</si>
  <si>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</si>
  <si>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</si>
  <si>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June 1, 2019</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</si>
  <si>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</si>
  <si>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</si>
  <si>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</si>
  <si>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</si>
  <si>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</si>
  <si>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</si>
  <si>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</si>
  <si>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</si>
  <si>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</si>
  <si>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</si>
  <si>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</si>
  <si>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</si>
  <si>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</si>
  <si>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</si>
  <si>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May 31, 2019</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</si>
  <si>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</si>
  <si>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</si>
  <si>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</si>
  <si>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</si>
  <si>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</si>
  <si>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</si>
  <si>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</si>
  <si>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</si>
  <si>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</si>
  <si>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</si>
  <si>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</si>
  <si>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</si>
  <si>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</si>
  <si>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</si>
  <si>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</si>
  <si>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</si>
  <si>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</si>
  <si>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</si>
  <si>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</si>
  <si>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</si>
  <si>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May 27, 2019</t>
  </si>
  <si>
    <t>s3796</t>
  </si>
  <si>
    <t>After Maria</t>
  </si>
  <si>
    <t>May 24, 2019</t>
  </si>
  <si>
    <t>Displaced by Hurricane Maria, three Puerto Rican women navigate their families' uncertain futures as their federal housing aid in New York expires.</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</si>
  <si>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</si>
  <si>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</si>
  <si>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</si>
  <si>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</si>
  <si>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</si>
  <si>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</si>
  <si>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</si>
  <si>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</si>
  <si>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</si>
  <si>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s3801</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</si>
  <si>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</si>
  <si>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</si>
  <si>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</si>
  <si>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</si>
  <si>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</si>
  <si>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</si>
  <si>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</si>
  <si>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</si>
  <si>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</si>
  <si>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</si>
  <si>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</si>
  <si>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</si>
  <si>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</si>
  <si>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</si>
  <si>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</si>
  <si>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</si>
  <si>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</si>
  <si>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</si>
  <si>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</si>
  <si>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Gavin Lewis, Theodore Barnes, Shelby Simmons, Cynthia Kaye McWilliams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</si>
  <si>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</si>
  <si>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</si>
  <si>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</si>
  <si>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</si>
  <si>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</si>
  <si>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</si>
  <si>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</si>
  <si>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</si>
  <si>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</si>
  <si>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</si>
  <si>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</si>
  <si>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</si>
  <si>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</si>
  <si>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</si>
  <si>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</si>
  <si>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</si>
  <si>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</si>
  <si>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</si>
  <si>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</si>
  <si>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</si>
  <si>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</si>
  <si>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</si>
  <si>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</si>
  <si>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</si>
  <si>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</si>
  <si>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</si>
  <si>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</si>
  <si>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</si>
  <si>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</si>
  <si>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</si>
  <si>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</si>
  <si>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</si>
  <si>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</si>
  <si>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</si>
  <si>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</si>
  <si>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</si>
  <si>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</si>
  <si>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</si>
  <si>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</si>
  <si>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</si>
  <si>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</si>
  <si>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</si>
  <si>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</si>
  <si>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</si>
  <si>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May 15, 2019</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</si>
  <si>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</si>
  <si>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</si>
  <si>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</si>
  <si>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</si>
  <si>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</si>
  <si>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</si>
  <si>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</si>
  <si>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</si>
  <si>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</si>
  <si>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</si>
  <si>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</si>
  <si>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</si>
  <si>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</si>
  <si>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</si>
  <si>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</si>
  <si>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</si>
  <si>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</si>
  <si>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</si>
  <si>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</si>
  <si>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</si>
  <si>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</si>
  <si>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</si>
  <si>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</si>
  <si>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</si>
  <si>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</si>
  <si>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s3833</t>
  </si>
  <si>
    <t>Dry Martina</t>
  </si>
  <si>
    <t>Che Sandoval</t>
  </si>
  <si>
    <t>Antonella Costa, Patricio Contreras, Geraldine Neary, Pedro Campos, Ãlvaro Espinosa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</si>
  <si>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</si>
  <si>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</si>
  <si>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</si>
  <si>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</si>
  <si>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</si>
  <si>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</si>
  <si>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</si>
  <si>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</si>
  <si>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</si>
  <si>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</si>
  <si>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</si>
  <si>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</si>
  <si>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May 10, 2019</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</si>
  <si>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</si>
  <si>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</si>
  <si>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</si>
  <si>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</si>
  <si>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</si>
  <si>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</si>
  <si>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</si>
  <si>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</si>
  <si>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</si>
  <si>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</si>
  <si>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</si>
  <si>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</si>
  <si>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</si>
  <si>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</si>
  <si>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</si>
  <si>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May 7, 2019</t>
  </si>
  <si>
    <t>s3858</t>
  </si>
  <si>
    <t>Last Breath</t>
  </si>
  <si>
    <t>Alex Parkinson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</si>
  <si>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</si>
  <si>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</si>
  <si>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</si>
  <si>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</si>
  <si>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</si>
  <si>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</si>
  <si>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</si>
  <si>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</si>
  <si>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</si>
  <si>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</si>
  <si>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</si>
  <si>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</si>
  <si>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</si>
  <si>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</si>
  <si>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</si>
  <si>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</si>
  <si>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</si>
  <si>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</si>
  <si>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</si>
  <si>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</si>
  <si>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</si>
  <si>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</si>
  <si>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</si>
  <si>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</si>
  <si>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</si>
  <si>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</si>
  <si>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</si>
  <si>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</si>
  <si>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</si>
  <si>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</si>
  <si>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</si>
  <si>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</si>
  <si>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</si>
  <si>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</si>
  <si>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</si>
  <si>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</si>
  <si>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</si>
  <si>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</si>
  <si>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</si>
  <si>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</si>
  <si>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</si>
  <si>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</si>
  <si>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</si>
  <si>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</si>
  <si>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</si>
  <si>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</si>
  <si>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May 1, 2019</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</si>
  <si>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</si>
  <si>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</si>
  <si>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</si>
  <si>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</si>
  <si>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</si>
  <si>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</si>
  <si>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</si>
  <si>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</si>
  <si>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</si>
  <si>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</si>
  <si>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</si>
  <si>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</si>
  <si>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</si>
  <si>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</si>
  <si>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</si>
  <si>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</si>
  <si>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</si>
  <si>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</si>
  <si>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</si>
  <si>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</si>
  <si>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</si>
  <si>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</si>
  <si>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</si>
  <si>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</si>
  <si>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</si>
  <si>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</si>
  <si>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s3878</t>
  </si>
  <si>
    <t>Anthony Jeselnik: Fire in the Maternity Ward</t>
  </si>
  <si>
    <t>Anthony Jeselnik</t>
  </si>
  <si>
    <t>Forging his own comedic boundaries, Anthony Jeselnik revels in getting away with saying things others can't in this stand-up special shot in New York.</t>
  </si>
  <si>
    <t>April 29, 2019</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</si>
  <si>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</si>
  <si>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</si>
  <si>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</si>
  <si>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</si>
  <si>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</si>
  <si>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April 26, 2019</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</si>
  <si>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</si>
  <si>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</si>
  <si>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</si>
  <si>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</si>
  <si>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</si>
  <si>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</si>
  <si>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</si>
  <si>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</si>
  <si>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</si>
  <si>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</si>
  <si>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</si>
  <si>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</si>
  <si>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</si>
  <si>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</si>
  <si>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</si>
  <si>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</si>
  <si>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</si>
  <si>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April 25, 2019</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</si>
  <si>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</si>
  <si>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</si>
  <si>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</si>
  <si>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</si>
  <si>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</si>
  <si>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</si>
  <si>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</si>
  <si>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April 19, 2019</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</si>
  <si>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</si>
  <si>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</si>
  <si>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</si>
  <si>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</si>
  <si>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</si>
  <si>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</si>
  <si>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</si>
  <si>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</si>
  <si>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</si>
  <si>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</si>
  <si>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</si>
  <si>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</si>
  <si>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</si>
  <si>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</si>
  <si>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</si>
  <si>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</si>
  <si>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</si>
  <si>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</si>
  <si>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</si>
  <si>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</si>
  <si>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</si>
  <si>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</si>
  <si>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</si>
  <si>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</si>
  <si>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</si>
  <si>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</si>
  <si>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</si>
  <si>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</si>
  <si>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</si>
  <si>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</si>
  <si>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</si>
  <si>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</si>
  <si>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</si>
  <si>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</si>
  <si>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</si>
  <si>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</si>
  <si>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</si>
  <si>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</si>
  <si>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</si>
  <si>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</si>
  <si>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</si>
  <si>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</si>
  <si>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</si>
  <si>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</si>
  <si>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</si>
  <si>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</si>
  <si>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</si>
  <si>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</si>
  <si>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</si>
  <si>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</si>
  <si>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</si>
  <si>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</si>
  <si>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</si>
  <si>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</si>
  <si>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</si>
  <si>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</si>
  <si>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</si>
  <si>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</si>
  <si>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</si>
  <si>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</si>
  <si>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</si>
  <si>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</si>
  <si>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</si>
  <si>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</si>
  <si>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</si>
  <si>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</si>
  <si>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</si>
  <si>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</si>
  <si>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</si>
  <si>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</si>
  <si>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</si>
  <si>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</si>
  <si>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</si>
  <si>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</si>
  <si>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</si>
  <si>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</si>
  <si>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</si>
  <si>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</si>
  <si>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April 13, 2019</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</si>
  <si>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</si>
  <si>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</si>
  <si>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</si>
  <si>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</si>
  <si>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</si>
  <si>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</si>
  <si>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</si>
  <si>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</si>
  <si>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</si>
  <si>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</si>
  <si>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</si>
  <si>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</si>
  <si>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</si>
  <si>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</si>
  <si>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</si>
  <si>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</si>
  <si>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</si>
  <si>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</si>
  <si>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</si>
  <si>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April 11, 2019</t>
  </si>
  <si>
    <t>s3929</t>
  </si>
  <si>
    <t>Persona</t>
  </si>
  <si>
    <t>Lee Kyoungmi</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</si>
  <si>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</si>
  <si>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</si>
  <si>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</si>
  <si>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</si>
  <si>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</si>
  <si>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</si>
  <si>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</si>
  <si>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</si>
  <si>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</si>
  <si>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</si>
  <si>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</si>
  <si>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</si>
  <si>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</si>
  <si>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</si>
  <si>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</si>
  <si>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</si>
  <si>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</si>
  <si>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Rajnikanth, Vijay Sethupathi, M. Sasikumar, Nawazuddin Siddiqui, Trisha Krishnan, Simran</t>
  </si>
  <si>
    <t>An affable, newly appointed college warden proves to be no ordinary man when an old enemy resurfaces and exposes his complicated, violent past.</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</si>
  <si>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</si>
  <si>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</si>
  <si>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</si>
  <si>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</si>
  <si>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</si>
  <si>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</si>
  <si>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s3940</t>
  </si>
  <si>
    <t>Petta</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</si>
  <si>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</si>
  <si>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</si>
  <si>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</si>
  <si>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</si>
  <si>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</si>
  <si>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Ricardo Quevedo</t>
  </si>
  <si>
    <t>April 3, 2019</t>
  </si>
  <si>
    <t>s3949</t>
  </si>
  <si>
    <t>Suzzanna: Buried Alive</t>
  </si>
  <si>
    <t>Luna Maya, Herjunot Ali, Teuku Rifnu Wikana, Verdi Solaiman, Alex Abbad</t>
  </si>
  <si>
    <t>After a pregnant woman is murdered, her spirit seeks revenge against her increasingly terrified killers, who are determined to finish her off for good.</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</si>
  <si>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</si>
  <si>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</si>
  <si>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</si>
  <si>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</si>
  <si>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</si>
  <si>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</si>
  <si>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</si>
  <si>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</si>
  <si>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</si>
  <si>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</si>
  <si>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</si>
  <si>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</si>
  <si>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</si>
  <si>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</si>
  <si>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April 1, 2019</t>
  </si>
  <si>
    <t>s3955</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</si>
  <si>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</si>
  <si>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</si>
  <si>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</si>
  <si>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</si>
  <si>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</si>
  <si>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</si>
  <si>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</si>
  <si>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</si>
  <si>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</si>
  <si>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</si>
  <si>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</si>
  <si>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</si>
  <si>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</si>
  <si>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</si>
  <si>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</si>
  <si>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</si>
  <si>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</si>
  <si>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</si>
  <si>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</si>
  <si>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</si>
  <si>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</si>
  <si>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</si>
  <si>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</si>
  <si>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</si>
  <si>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</si>
  <si>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</si>
  <si>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</si>
  <si>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</si>
  <si>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</si>
  <si>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</si>
  <si>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</si>
  <si>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</si>
  <si>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</si>
  <si>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</si>
  <si>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Alone in Finland, a retired Mexican boxer lives in desolation under the weight of an agonizing past, until he gets a shot at redemption in the ring.</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</si>
  <si>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</si>
  <si>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</si>
  <si>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</si>
  <si>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</si>
  <si>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</si>
  <si>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</si>
  <si>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</si>
  <si>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</si>
  <si>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</si>
  <si>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</si>
  <si>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</si>
  <si>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</si>
  <si>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</si>
  <si>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</si>
  <si>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</si>
  <si>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</si>
  <si>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</si>
  <si>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</si>
  <si>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</si>
  <si>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</si>
  <si>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</si>
  <si>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</si>
  <si>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</si>
  <si>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</si>
  <si>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</si>
  <si>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</si>
  <si>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</si>
  <si>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</si>
  <si>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</si>
  <si>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</si>
  <si>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</si>
  <si>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</si>
  <si>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</si>
  <si>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</si>
  <si>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</si>
  <si>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</si>
  <si>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</si>
  <si>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</si>
  <si>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</si>
  <si>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</si>
  <si>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</si>
  <si>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March 22, 2019</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</si>
  <si>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</si>
  <si>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</si>
  <si>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</si>
  <si>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</si>
  <si>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</si>
  <si>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</si>
  <si>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</si>
  <si>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</si>
  <si>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</si>
  <si>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</si>
  <si>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</si>
  <si>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</si>
  <si>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March 21, 2019</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</si>
  <si>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</si>
  <si>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</si>
  <si>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</si>
  <si>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</si>
  <si>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</si>
  <si>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</si>
  <si>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</si>
  <si>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</si>
  <si>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</si>
  <si>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</si>
  <si>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</si>
  <si>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</si>
  <si>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</si>
  <si>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</si>
  <si>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</si>
  <si>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</si>
  <si>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</si>
  <si>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</si>
  <si>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</si>
  <si>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</si>
  <si>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</si>
  <si>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</si>
  <si>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</si>
  <si>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</si>
  <si>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</si>
  <si>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</si>
  <si>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</si>
  <si>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</si>
  <si>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s3998</t>
  </si>
  <si>
    <t>Imago</t>
  </si>
  <si>
    <t>Karan Shivajirao Chavan</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</si>
  <si>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</si>
  <si>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</si>
  <si>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</si>
  <si>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</si>
  <si>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</si>
  <si>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</si>
  <si>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</si>
  <si>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</si>
  <si>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</si>
  <si>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</si>
  <si>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</si>
  <si>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</si>
  <si>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</si>
  <si>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s4003</t>
  </si>
  <si>
    <t>Bombairiya</t>
  </si>
  <si>
    <t>Pia Sukanya</t>
  </si>
  <si>
    <t>Radhika Apte, Siddhant Kapoor, Akshay Oberoi, Adil Hussain, Amit Sial, Ravi Kishan, Ajinkya Deo, Shilpa Shukla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</si>
  <si>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</si>
  <si>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</si>
  <si>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</si>
  <si>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</si>
  <si>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</si>
  <si>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</si>
  <si>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</si>
  <si>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</si>
  <si>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</si>
  <si>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</si>
  <si>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</si>
  <si>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</si>
  <si>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</si>
  <si>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</si>
  <si>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</si>
  <si>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</si>
  <si>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s4008</t>
  </si>
  <si>
    <t>Jeff Dunham: Arguing with Myself</t>
  </si>
  <si>
    <t>Playing straight man to partners half his size, ventriloquist Jeff Dunham â€“ one of America's funniest comics â€“ slays audiences across the country.</t>
  </si>
  <si>
    <t>s4009</t>
  </si>
  <si>
    <t>Jeff Dunham: Controlled Chaos</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</si>
  <si>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</si>
  <si>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</si>
  <si>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</si>
  <si>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</si>
  <si>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</si>
  <si>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</si>
  <si>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</si>
  <si>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</si>
  <si>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</si>
  <si>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</si>
  <si>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</si>
  <si>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</si>
  <si>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</si>
  <si>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</si>
  <si>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</si>
  <si>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</si>
  <si>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</si>
  <si>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</si>
  <si>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</si>
  <si>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</si>
  <si>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</si>
  <si>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</si>
  <si>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</si>
  <si>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</si>
  <si>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</si>
  <si>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</si>
  <si>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</si>
  <si>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</si>
  <si>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</si>
  <si>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</si>
  <si>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</si>
  <si>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</si>
  <si>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</si>
  <si>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</si>
  <si>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</si>
  <si>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</si>
  <si>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</si>
  <si>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</si>
  <si>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</si>
  <si>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March 13, 2019</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</si>
  <si>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</si>
  <si>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</si>
  <si>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</si>
  <si>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</si>
  <si>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</si>
  <si>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Brian Klein</t>
  </si>
  <si>
    <t>Jimmy Carr</t>
  </si>
  <si>
    <t>March 8, 2019</t>
  </si>
  <si>
    <t>s4032</t>
  </si>
  <si>
    <t>Hajwala 2: Mysterious Mission</t>
  </si>
  <si>
    <t>Ibrahim Bin Mohamed</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</si>
  <si>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</si>
  <si>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</si>
  <si>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</si>
  <si>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</si>
  <si>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</si>
  <si>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</si>
  <si>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</si>
  <si>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</si>
  <si>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</si>
  <si>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</si>
  <si>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</si>
  <si>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</si>
  <si>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</si>
  <si>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</si>
  <si>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</si>
  <si>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</si>
  <si>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</si>
  <si>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</si>
  <si>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</si>
  <si>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</si>
  <si>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</si>
  <si>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</si>
  <si>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</si>
  <si>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</si>
  <si>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</si>
  <si>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</si>
  <si>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</si>
  <si>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</si>
  <si>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</si>
  <si>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</si>
  <si>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</si>
  <si>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</si>
  <si>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</si>
  <si>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</si>
  <si>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</si>
  <si>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</si>
  <si>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</si>
  <si>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</si>
  <si>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</si>
  <si>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March 5, 2019</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</si>
  <si>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</si>
  <si>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</si>
  <si>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</si>
  <si>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</si>
  <si>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</si>
  <si>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</si>
  <si>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</si>
  <si>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</si>
  <si>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</si>
  <si>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</si>
  <si>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</si>
  <si>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</si>
  <si>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</si>
  <si>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</si>
  <si>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</si>
  <si>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</si>
  <si>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</si>
  <si>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</si>
  <si>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</si>
  <si>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</si>
  <si>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A.R. Murugadoss</t>
  </si>
  <si>
    <t>s4051</t>
  </si>
  <si>
    <t>Weapon of Choice</t>
  </si>
  <si>
    <t>Fritz Ofner</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</si>
  <si>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</si>
  <si>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</si>
  <si>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</si>
  <si>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</si>
  <si>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</si>
  <si>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</si>
  <si>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</si>
  <si>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</si>
  <si>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</si>
  <si>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</si>
  <si>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</si>
  <si>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</si>
  <si>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</si>
  <si>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</si>
  <si>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</si>
  <si>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</si>
  <si>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</si>
  <si>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</si>
  <si>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</si>
  <si>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</si>
  <si>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</si>
  <si>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</si>
  <si>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</si>
  <si>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</si>
  <si>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</si>
  <si>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</si>
  <si>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</si>
  <si>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</si>
  <si>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</si>
  <si>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</si>
  <si>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</si>
  <si>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Chiwetel Ejiofor</t>
  </si>
  <si>
    <t>Maxwell Simba, Chiwetel Ejiofor, AÃ¯ssa MaÃ¯ga, Lily Banda, Lemogang Tsipa, Philbert Falakeza, Joseph Marcell, Noma Dumezweni</t>
  </si>
  <si>
    <t>Inspired by a science book, 13-year-old William Kamkwamba builds a wind turbine to save his Malawian village from famine. Based on a true story.</t>
  </si>
  <si>
    <t>s4065</t>
  </si>
  <si>
    <t>The Last Runway</t>
  </si>
  <si>
    <t>Rodrigo SalomÃ³n</t>
  </si>
  <si>
    <t>Luis Aguirre, Andrea Quattrocchi, Silvio Rodas, Felix Medina, Gonzalo Vivanco, Bruno Sosa, Andrea Frigerio, Mauricio A. Jortack, Rafael Rojas Doria, Roberto Weiss, Fabio Chamorro, Sergio QuiÃ±onez RomÃ¡n, David Gerber</t>
  </si>
  <si>
    <t>Paraguay</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</si>
  <si>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</si>
  <si>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</si>
  <si>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</si>
  <si>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</si>
  <si>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</si>
  <si>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</si>
  <si>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</si>
  <si>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</si>
  <si>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</si>
  <si>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</si>
  <si>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</si>
  <si>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</si>
  <si>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</si>
  <si>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</si>
  <si>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</si>
  <si>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</si>
  <si>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</si>
  <si>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</si>
  <si>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</si>
  <si>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</si>
  <si>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</si>
  <si>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</si>
  <si>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</si>
  <si>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</si>
  <si>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</si>
  <si>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</si>
  <si>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</si>
  <si>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</si>
  <si>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</si>
  <si>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</si>
  <si>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</si>
  <si>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</si>
  <si>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</si>
  <si>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</si>
  <si>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</si>
  <si>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</si>
  <si>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</si>
  <si>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</si>
  <si>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</si>
  <si>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</si>
  <si>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</si>
  <si>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</si>
  <si>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</si>
  <si>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</si>
  <si>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</si>
  <si>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</si>
  <si>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</si>
  <si>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</si>
  <si>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</si>
  <si>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</si>
  <si>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</si>
  <si>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</si>
  <si>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</si>
  <si>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</si>
  <si>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</si>
  <si>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</si>
  <si>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</si>
  <si>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</si>
  <si>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</si>
  <si>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</si>
  <si>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</si>
  <si>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</si>
  <si>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</si>
  <si>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</si>
  <si>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</si>
  <si>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</si>
  <si>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</si>
  <si>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</si>
  <si>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</si>
  <si>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</si>
  <si>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</si>
  <si>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</si>
  <si>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</si>
  <si>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</si>
  <si>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</si>
  <si>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</si>
  <si>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</si>
  <si>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</si>
  <si>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</si>
  <si>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</si>
  <si>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</si>
  <si>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</si>
  <si>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</si>
  <si>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</si>
  <si>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</si>
  <si>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</si>
  <si>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</si>
  <si>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</si>
  <si>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</si>
  <si>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</si>
  <si>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</si>
  <si>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</si>
  <si>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</si>
  <si>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</si>
  <si>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</si>
  <si>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</si>
  <si>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</si>
  <si>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</si>
  <si>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</si>
  <si>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</si>
  <si>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</si>
  <si>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</si>
  <si>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</si>
  <si>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</si>
  <si>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</si>
  <si>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</si>
  <si>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</si>
  <si>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</si>
  <si>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</si>
  <si>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</si>
  <si>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</si>
  <si>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</si>
  <si>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</si>
  <si>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</si>
  <si>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</si>
  <si>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</si>
  <si>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</si>
  <si>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</si>
  <si>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</si>
  <si>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</si>
  <si>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</si>
  <si>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</si>
  <si>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</si>
  <si>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</si>
  <si>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</si>
  <si>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</si>
  <si>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</si>
  <si>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</si>
  <si>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</si>
  <si>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</si>
  <si>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</si>
  <si>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</si>
  <si>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</si>
  <si>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</si>
  <si>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</si>
  <si>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</si>
  <si>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</si>
  <si>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</si>
  <si>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</si>
  <si>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</si>
  <si>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</si>
  <si>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</si>
  <si>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</si>
  <si>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</si>
  <si>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</si>
  <si>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</si>
  <si>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</si>
  <si>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</si>
  <si>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</si>
  <si>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</si>
  <si>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</si>
  <si>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</si>
  <si>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</si>
  <si>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</si>
  <si>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</si>
  <si>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</si>
  <si>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</si>
  <si>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</si>
  <si>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</si>
  <si>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</si>
  <si>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</si>
  <si>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</si>
  <si>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</si>
  <si>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</si>
  <si>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</si>
  <si>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</si>
  <si>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</si>
  <si>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</si>
  <si>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</si>
  <si>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</si>
  <si>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</si>
  <si>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</si>
  <si>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</si>
  <si>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</si>
  <si>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</si>
  <si>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</si>
  <si>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</si>
  <si>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</si>
  <si>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</si>
  <si>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</si>
  <si>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</si>
  <si>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</si>
  <si>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</si>
  <si>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</si>
  <si>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</si>
  <si>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</si>
  <si>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</si>
  <si>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</si>
  <si>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</si>
  <si>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</si>
  <si>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Paco Ignacio Taibo II</t>
  </si>
  <si>
    <t>s4111</t>
  </si>
  <si>
    <t>The Breaker Upperers</t>
  </si>
  <si>
    <t>Jackie van Beek</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</si>
  <si>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</si>
  <si>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</si>
  <si>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</si>
  <si>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</si>
  <si>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</si>
  <si>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</si>
  <si>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</si>
  <si>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</si>
  <si>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</si>
  <si>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</si>
  <si>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</si>
  <si>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</si>
  <si>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February 14, 2019</t>
  </si>
  <si>
    <t>s4116</t>
  </si>
  <si>
    <t>Ken Jeong: You Complete Me, Ho</t>
  </si>
  <si>
    <t>Ken Jeong</t>
  </si>
  <si>
    <t>In his first-ever stand-up special, Ken Jeong pays tribute to his wife and shares stories about Hollywood and how "The Hangover" saved his life.</t>
  </si>
  <si>
    <t>s4118</t>
  </si>
  <si>
    <t>Period. End of Sentence.</t>
  </si>
  <si>
    <t>Rayka Zehtabchi</t>
  </si>
  <si>
    <t>February 12, 2019</t>
  </si>
  <si>
    <t>In rural India, where the stigma of menstruation persists, women make low-cost sanitary pads on a new machine and stride toward financial independence.</t>
  </si>
  <si>
    <t>February 9, 2019</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</si>
  <si>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</si>
  <si>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</si>
  <si>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</si>
  <si>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</si>
  <si>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</si>
  <si>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</si>
  <si>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</si>
  <si>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</si>
  <si>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</si>
  <si>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</si>
  <si>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</si>
  <si>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</si>
  <si>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</si>
  <si>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</si>
  <si>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</si>
  <si>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</si>
  <si>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</si>
  <si>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</si>
  <si>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</si>
  <si>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</si>
  <si>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February 7, 2019</t>
  </si>
  <si>
    <t>February 5, 2019</t>
  </si>
  <si>
    <t>s4129</t>
  </si>
  <si>
    <t>Ray Romano: Right Here, Around the Corner</t>
  </si>
  <si>
    <t>Ray Romano</t>
  </si>
  <si>
    <t>Ray Romano cut his stand-up teeth at the Comedy Cellar in New York. Now, in his first comedy special in 23 years, he returns to where it all began.</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</si>
  <si>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</si>
  <si>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</si>
  <si>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</si>
  <si>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</si>
  <si>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</si>
  <si>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</si>
  <si>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</si>
  <si>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</si>
  <si>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</si>
  <si>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</si>
  <si>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</si>
  <si>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</si>
  <si>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</si>
  <si>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t>
  </si>
  <si>
    <t>February 1, 2019</t>
  </si>
  <si>
    <t>A Google executive boldly attempts a death-defying mission to travel to space and free-fall back to Earth without a rocket.</t>
  </si>
  <si>
    <t>s4137</t>
  </si>
  <si>
    <t>Dear Ex</t>
  </si>
  <si>
    <t>Hsu Chih-yen</t>
  </si>
  <si>
    <t>Roy Chiu, Hsieh Ying-xuan, Joseph Huang, Spark Chen</t>
  </si>
  <si>
    <t>A teen navigates a bitter feud between his willful mom and a free-spirited man, who's the lover and insurance beneficiary of his recently deceased dad.</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</si>
  <si>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</si>
  <si>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</si>
  <si>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</si>
  <si>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</si>
  <si>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</si>
  <si>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</si>
  <si>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</si>
  <si>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</si>
  <si>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</si>
  <si>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</si>
  <si>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</si>
  <si>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</si>
  <si>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</si>
  <si>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</si>
  <si>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</si>
  <si>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</si>
  <si>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</si>
  <si>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</si>
  <si>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</si>
  <si>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</si>
  <si>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</si>
  <si>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</si>
  <si>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</si>
  <si>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</si>
  <si>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</si>
  <si>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January 30, 2019</t>
  </si>
  <si>
    <t>s4152</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</si>
  <si>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</si>
  <si>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</si>
  <si>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</si>
  <si>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</si>
  <si>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</si>
  <si>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</si>
  <si>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</si>
  <si>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</si>
  <si>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</si>
  <si>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</si>
  <si>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</si>
  <si>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</si>
  <si>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</si>
  <si>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</si>
  <si>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</si>
  <si>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</si>
  <si>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</si>
  <si>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</si>
  <si>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</si>
  <si>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January 28, 2019</t>
  </si>
  <si>
    <t>s4158</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</si>
  <si>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</si>
  <si>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</si>
  <si>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</si>
  <si>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</si>
  <si>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</si>
  <si>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</si>
  <si>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</si>
  <si>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</si>
  <si>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</si>
  <si>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</si>
  <si>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</si>
  <si>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</si>
  <si>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</si>
  <si>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</si>
  <si>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</si>
  <si>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</si>
  <si>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</si>
  <si>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</si>
  <si>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</si>
  <si>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</si>
  <si>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Fedi Nuril, Raline Shah, Laudya Cynthia Bella, Reza Rahadian, Nora Danish</t>
  </si>
  <si>
    <t>In this sequel to the award-winning 2015 film, Pras, Arini and Meirose face new challenges that could change the dynamic of their unique love triangle.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</si>
  <si>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</si>
  <si>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</si>
  <si>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</si>
  <si>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</si>
  <si>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</si>
  <si>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</si>
  <si>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</si>
  <si>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</si>
  <si>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t>
  </si>
  <si>
    <t>Clare Durant, IvÃ¡n Pellicer, Luis Bermejo, Liz Lobato, Chacha Huang, Ãngela Molina</t>
  </si>
  <si>
    <t>January 25, 2019</t>
  </si>
  <si>
    <t>A teen's eerie visions become increasingly frequent and terrifying after her longtime friend gets a girlfriend and his abusive dad is strangely killed.</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</si>
  <si>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</si>
  <si>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</si>
  <si>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</si>
  <si>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</si>
  <si>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</si>
  <si>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January 24, 2019</t>
  </si>
  <si>
    <t>s4174</t>
  </si>
  <si>
    <t>Just Love</t>
  </si>
  <si>
    <t>Andy Caballero</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</si>
  <si>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</si>
  <si>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</si>
  <si>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</si>
  <si>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</si>
  <si>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</si>
  <si>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</si>
  <si>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</si>
  <si>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</si>
  <si>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January 18, 2019</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</si>
  <si>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</si>
  <si>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</si>
  <si>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</si>
  <si>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</si>
  <si>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</si>
  <si>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</si>
  <si>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</si>
  <si>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</si>
  <si>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</si>
  <si>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</si>
  <si>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</si>
  <si>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</si>
  <si>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</si>
  <si>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</si>
  <si>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</si>
  <si>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</si>
  <si>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</si>
  <si>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</si>
  <si>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</si>
  <si>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</si>
  <si>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</si>
  <si>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</si>
  <si>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</si>
  <si>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</si>
  <si>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</si>
  <si>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</si>
  <si>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</si>
  <si>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</si>
  <si>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</si>
  <si>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</si>
  <si>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</si>
  <si>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</si>
  <si>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</si>
  <si>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</si>
  <si>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</si>
  <si>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</si>
  <si>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</si>
  <si>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</si>
  <si>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</si>
  <si>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</si>
  <si>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</si>
  <si>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</si>
  <si>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</si>
  <si>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</si>
  <si>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</si>
  <si>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</si>
  <si>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</si>
  <si>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</si>
  <si>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</si>
  <si>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</si>
  <si>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</si>
  <si>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</si>
  <si>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</si>
  <si>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</si>
  <si>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</si>
  <si>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</si>
  <si>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</si>
  <si>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</si>
  <si>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</si>
  <si>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</si>
  <si>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</si>
  <si>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</si>
  <si>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January 14, 2019</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</si>
  <si>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</si>
  <si>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</si>
  <si>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</si>
  <si>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</si>
  <si>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</si>
  <si>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</si>
  <si>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</si>
  <si>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</si>
  <si>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</si>
  <si>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</si>
  <si>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</si>
  <si>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</si>
  <si>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</si>
  <si>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</si>
  <si>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</si>
  <si>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</si>
  <si>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</si>
  <si>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</si>
  <si>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</si>
  <si>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</si>
  <si>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</si>
  <si>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</si>
  <si>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</si>
  <si>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</si>
  <si>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</si>
  <si>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s4209</t>
  </si>
  <si>
    <t>GODZILLA The Planet Eater</t>
  </si>
  <si>
    <t>Kobun Shizuno</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</si>
  <si>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</si>
  <si>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</si>
  <si>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</si>
  <si>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</si>
  <si>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</si>
  <si>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</si>
  <si>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</si>
  <si>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</si>
  <si>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</si>
  <si>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</si>
  <si>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</si>
  <si>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</si>
  <si>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</si>
  <si>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</si>
  <si>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</si>
  <si>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</si>
  <si>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</si>
  <si>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</si>
  <si>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</si>
  <si>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</si>
  <si>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</si>
  <si>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</si>
  <si>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</si>
  <si>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</si>
  <si>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January 4, 2019</t>
  </si>
  <si>
    <t>An Icelandic single mom struggling with poverty and a Guinea-Bissauan asylum seeker facing deportation find their lives intertwined in unexpected ways.</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</si>
  <si>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</si>
  <si>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</si>
  <si>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</si>
  <si>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</si>
  <si>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</si>
  <si>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January 2, 2019</t>
  </si>
  <si>
    <t>s4218</t>
  </si>
  <si>
    <t>Monty Python and the Holy Grail</t>
  </si>
  <si>
    <t>Terry Gilliam</t>
  </si>
  <si>
    <t>Graham Chapman, John Cleese, Eric Idle, Terry Gilliam, Terry Jones, Michael Palin, Connie Booth, Carol Cleveland, Neil Innes</t>
  </si>
  <si>
    <t>The Monty Python comedy clan skewers King Arthur and his Knights of the Round Table as they quest far and wide for the Holy Grail.</t>
  </si>
  <si>
    <t>January 1, 2019</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</si>
  <si>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</si>
  <si>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</si>
  <si>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</si>
  <si>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</si>
  <si>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</si>
  <si>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</si>
  <si>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</si>
  <si>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</si>
  <si>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</si>
  <si>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</si>
  <si>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</si>
  <si>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</si>
  <si>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</si>
  <si>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</si>
  <si>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</si>
  <si>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</si>
  <si>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</si>
  <si>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</si>
  <si>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</si>
  <si>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</si>
  <si>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</si>
  <si>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</si>
  <si>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</si>
  <si>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</si>
  <si>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</si>
  <si>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</si>
  <si>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</si>
  <si>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</si>
  <si>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Croatia</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</si>
  <si>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</si>
  <si>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</si>
  <si>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</si>
  <si>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</si>
  <si>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</si>
  <si>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</si>
  <si>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</si>
  <si>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</si>
  <si>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</si>
  <si>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</si>
  <si>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</si>
  <si>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</si>
  <si>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</si>
  <si>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</si>
  <si>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</si>
  <si>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</si>
  <si>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</si>
  <si>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</si>
  <si>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t>
  </si>
  <si>
    <t>Filmed in 1989 at a turning point in comedian Bill Hicks's career, this rare onstage performance captures him spouting off on a variety of topics.</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</si>
  <si>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</si>
  <si>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</si>
  <si>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</si>
  <si>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</si>
  <si>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</si>
  <si>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</si>
  <si>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</si>
  <si>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</si>
  <si>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</si>
  <si>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</si>
  <si>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</si>
  <si>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</si>
  <si>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</si>
  <si>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</si>
  <si>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</si>
  <si>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</si>
  <si>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</si>
  <si>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</si>
  <si>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</si>
  <si>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</si>
  <si>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</si>
  <si>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</si>
  <si>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</si>
  <si>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</si>
  <si>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</si>
  <si>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s4247</t>
  </si>
  <si>
    <t>Tim Minchin And The Heritage Orchestra Live</t>
  </si>
  <si>
    <t>Matt Askem</t>
  </si>
  <si>
    <t>Tim Minchin, Jules Buckley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</si>
  <si>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</si>
  <si>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</si>
  <si>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</si>
  <si>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</si>
  <si>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</si>
  <si>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</si>
  <si>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</si>
  <si>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</si>
  <si>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</si>
  <si>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</si>
  <si>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</si>
  <si>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</si>
  <si>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</si>
  <si>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December 30, 2018</t>
  </si>
  <si>
    <t>s4253</t>
  </si>
  <si>
    <t>A Twelve Year Night</t>
  </si>
  <si>
    <t>Ãlvaro Brechner</t>
  </si>
  <si>
    <t>Antonio de la Torre, Chino DarÃ­n, Alfonso Tort, Soledad Villamil, CÃ©sar Troncoso, Silvia PÃ©rez Cruz, CÃ©sar BordÃ³n, Mirella Pascual, Nidia Telles, Eduardo Recabarren</t>
  </si>
  <si>
    <t>December 28, 2018</t>
  </si>
  <si>
    <t>Future Uruguayan president JosÃ© Mujica and his fellow Tupamaro political prisoners fight to survive 12 years of solitary confinement and torture.</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</si>
  <si>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</si>
  <si>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</si>
  <si>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</si>
  <si>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</si>
  <si>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</si>
  <si>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</si>
  <si>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</si>
  <si>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</si>
  <si>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</si>
  <si>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</si>
  <si>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</si>
  <si>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</si>
  <si>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</si>
  <si>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</si>
  <si>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December 23, 2018</t>
  </si>
  <si>
    <t>A warren of rabbits battles many threats on their daring journey to find a new home in this adaptation of the classic novel by Richard Adams.</t>
  </si>
  <si>
    <t>December 22, 2018</t>
  </si>
  <si>
    <t>December 21, 2018</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</si>
  <si>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</si>
  <si>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</si>
  <si>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</si>
  <si>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</si>
  <si>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</si>
  <si>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</si>
  <si>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</si>
  <si>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</si>
  <si>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</si>
  <si>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</si>
  <si>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s4276</t>
  </si>
  <si>
    <t>Struggle: The Life and Lost Art of Szukalski</t>
  </si>
  <si>
    <t>Irek Dobrowolski</t>
  </si>
  <si>
    <t>Artists in LA discover the work of forgotten Polish sculptor Stanislav Szukalski, a mad genius whose true story unfolds chapter by astounding chapter.</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</si>
  <si>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</si>
  <si>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</si>
  <si>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</si>
  <si>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</si>
  <si>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</si>
  <si>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</si>
  <si>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</si>
  <si>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</si>
  <si>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</si>
  <si>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</si>
  <si>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</si>
  <si>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</si>
  <si>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</si>
  <si>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</si>
  <si>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</si>
  <si>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</si>
  <si>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</si>
  <si>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</si>
  <si>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</si>
  <si>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</si>
  <si>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</si>
  <si>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</si>
  <si>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</si>
  <si>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</si>
  <si>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</si>
  <si>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</si>
  <si>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</si>
  <si>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</si>
  <si>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</si>
  <si>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</si>
  <si>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</si>
  <si>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</si>
  <si>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</si>
  <si>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</si>
  <si>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</si>
  <si>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</si>
  <si>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</si>
  <si>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</si>
  <si>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</si>
  <si>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</si>
  <si>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</si>
  <si>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</si>
  <si>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</si>
  <si>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</si>
  <si>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</si>
  <si>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</si>
  <si>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</si>
  <si>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</si>
  <si>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</si>
  <si>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</si>
  <si>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</si>
  <si>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s4290</t>
  </si>
  <si>
    <t>Dragons: Dawn of the Dragon Racers</t>
  </si>
  <si>
    <t>Elaine Bogan</t>
  </si>
  <si>
    <t>Jay Baruchel, America Ferrera, Zack Pearlman, Christopher Mintz-Plasse, T.J. Miller, Andree Vermeulen</t>
  </si>
  <si>
    <t>The "How to Train Your Dragon" adventure continues when a hunt for lost sheep turns into a fierce, fun-filled competition.</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</si>
  <si>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</si>
  <si>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</si>
  <si>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</si>
  <si>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</si>
  <si>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</si>
  <si>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</si>
  <si>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</si>
  <si>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</si>
  <si>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</si>
  <si>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</si>
  <si>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</si>
  <si>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</si>
  <si>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</si>
  <si>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</si>
  <si>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</si>
  <si>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</si>
  <si>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</si>
  <si>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</si>
  <si>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</si>
  <si>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</si>
  <si>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</si>
  <si>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</si>
  <si>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</si>
  <si>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</si>
  <si>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</si>
  <si>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</si>
  <si>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</si>
  <si>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s4298</t>
  </si>
  <si>
    <t>Kita Kita</t>
  </si>
  <si>
    <t>Sigrid Andrea Bernardo</t>
  </si>
  <si>
    <t>Alessandra de Rossi, Empoy Marquez</t>
  </si>
  <si>
    <t>When a tour guide in Japan goes blind after seeing her fiancÃ©â€™s infidelity, she befriends a fellow Filipino keen to coax her out of the darkness.</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</si>
  <si>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</si>
  <si>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</si>
  <si>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</si>
  <si>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</si>
  <si>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</si>
  <si>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</si>
  <si>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</si>
  <si>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</si>
  <si>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</si>
  <si>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</si>
  <si>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</si>
  <si>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</si>
  <si>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</si>
  <si>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</si>
  <si>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</si>
  <si>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</si>
  <si>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</si>
  <si>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December 14, 2018</t>
  </si>
  <si>
    <t>s4307</t>
  </si>
  <si>
    <t>ROMA</t>
  </si>
  <si>
    <t>Alfonso CuarÃ³n</t>
  </si>
  <si>
    <t>Yalitza Aparicio, Marina de Tavira</t>
  </si>
  <si>
    <t>Director Alfonso CuarÃ³n delivers a vivid, emotional portrait of domestic life and social hierarchy set against Mexico's political turmoil of the 1970s.</t>
  </si>
  <si>
    <t>December 12, 2018</t>
  </si>
  <si>
    <t>s4314</t>
  </si>
  <si>
    <t>Out of Many, One</t>
  </si>
  <si>
    <t>John Hoffman</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</si>
  <si>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</si>
  <si>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</si>
  <si>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</si>
  <si>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</si>
  <si>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</si>
  <si>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</si>
  <si>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</si>
  <si>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</si>
  <si>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</si>
  <si>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</si>
  <si>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</si>
  <si>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</si>
  <si>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</si>
  <si>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</si>
  <si>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</si>
  <si>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</si>
  <si>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</si>
  <si>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</si>
  <si>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</si>
  <si>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</si>
  <si>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</si>
  <si>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</si>
  <si>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</si>
  <si>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</si>
  <si>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</si>
  <si>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</si>
  <si>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</si>
  <si>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</si>
  <si>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</si>
  <si>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</si>
  <si>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</si>
  <si>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December 4, 2018</t>
  </si>
  <si>
    <t>December 3, 2018</t>
  </si>
  <si>
    <t>December 2, 2018</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</si>
  <si>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</si>
  <si>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</si>
  <si>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</si>
  <si>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</si>
  <si>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</si>
  <si>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</si>
  <si>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</si>
  <si>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</si>
  <si>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</si>
  <si>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</si>
  <si>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</si>
  <si>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</si>
  <si>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</si>
  <si>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</si>
  <si>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</si>
  <si>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</si>
  <si>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</si>
  <si>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</si>
  <si>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</si>
  <si>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</si>
  <si>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</si>
  <si>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</si>
  <si>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</si>
  <si>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</si>
  <si>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</si>
  <si>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</si>
  <si>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</si>
  <si>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</si>
  <si>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</si>
  <si>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</si>
  <si>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</si>
  <si>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</si>
  <si>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</si>
  <si>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</si>
  <si>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</si>
  <si>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</si>
  <si>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</si>
  <si>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</si>
  <si>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</si>
  <si>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</si>
  <si>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</si>
  <si>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</si>
  <si>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</si>
  <si>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</si>
  <si>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</si>
  <si>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</si>
  <si>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</si>
  <si>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</si>
  <si>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</si>
  <si>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</si>
  <si>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</si>
  <si>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</si>
  <si>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</si>
  <si>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</si>
  <si>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</si>
  <si>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</si>
  <si>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</si>
  <si>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</si>
  <si>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</si>
  <si>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</si>
  <si>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t>
  </si>
  <si>
    <t>Jacky Cheung, Nick Cheung, Chang Chen, Shawn Yue, Wang Xueqi, Janice Man, Ji Jin-hee, Choi Si-won</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</si>
  <si>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</si>
  <si>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</si>
  <si>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</si>
  <si>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</si>
  <si>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</si>
  <si>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</si>
  <si>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</si>
  <si>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</si>
  <si>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</si>
  <si>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</si>
  <si>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</si>
  <si>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</si>
  <si>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</si>
  <si>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</si>
  <si>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</si>
  <si>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</si>
  <si>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</si>
  <si>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</si>
  <si>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</si>
  <si>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</si>
  <si>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</si>
  <si>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</si>
  <si>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</si>
  <si>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</si>
  <si>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</si>
  <si>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</si>
  <si>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</si>
  <si>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</si>
  <si>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</si>
  <si>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</si>
  <si>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November 30, 2018</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</si>
  <si>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</si>
  <si>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</si>
  <si>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</si>
  <si>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</si>
  <si>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</si>
  <si>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</si>
  <si>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</si>
  <si>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</si>
  <si>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s4355</t>
  </si>
  <si>
    <t>El club de los insomnes</t>
  </si>
  <si>
    <t>Joseduardo Giordano</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</si>
  <si>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</si>
  <si>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</si>
  <si>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</si>
  <si>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</si>
  <si>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</si>
  <si>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</si>
  <si>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Purehearted teen Lazzaro is content living as a sharecropper in rural Italy, but an unlikely friendship with the marquise's son will change his world.</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</si>
  <si>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</si>
  <si>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</si>
  <si>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</si>
  <si>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</si>
  <si>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</si>
  <si>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</si>
  <si>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</si>
  <si>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</si>
  <si>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</si>
  <si>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</si>
  <si>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</si>
  <si>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</si>
  <si>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</si>
  <si>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</si>
  <si>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</si>
  <si>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</si>
  <si>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</si>
  <si>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</si>
  <si>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Husband and father Pedro becomes increasingly suspicious that a series of mishaps at a resort during a family vacation are part of a sinister plan.</t>
  </si>
  <si>
    <t>November 27, 2018</t>
  </si>
  <si>
    <t>s4365</t>
  </si>
  <si>
    <t>My Little Pony Friendship Is Magic: Best Gift Ever</t>
  </si>
  <si>
    <t>Denny Lu</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</si>
  <si>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</si>
  <si>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</si>
  <si>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</si>
  <si>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November 22, 2018</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</si>
  <si>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</si>
  <si>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</si>
  <si>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</si>
  <si>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</si>
  <si>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</si>
  <si>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</si>
  <si>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</si>
  <si>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</si>
  <si>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</si>
  <si>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</si>
  <si>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</si>
  <si>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November 20, 2018</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</si>
  <si>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</si>
  <si>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</si>
  <si>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</si>
  <si>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</si>
  <si>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</si>
  <si>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</si>
  <si>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</si>
  <si>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</si>
  <si>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</si>
  <si>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</si>
  <si>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</si>
  <si>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</si>
  <si>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</si>
  <si>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</si>
  <si>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</si>
  <si>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</si>
  <si>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</si>
  <si>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</si>
  <si>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</si>
  <si>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</si>
  <si>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</si>
  <si>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</si>
  <si>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</si>
  <si>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</si>
  <si>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</si>
  <si>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</si>
  <si>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</si>
  <si>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</si>
  <si>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</si>
  <si>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</si>
  <si>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</si>
  <si>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</si>
  <si>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</si>
  <si>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</si>
  <si>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</si>
  <si>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s4386</t>
  </si>
  <si>
    <t>The Ballad of Buster Scruggs</t>
  </si>
  <si>
    <t>Joel Coen</t>
  </si>
  <si>
    <t>Liam Neeson, James Franco, Tim Blake Nelson, Tom Waits, Zoe Kazan, Brendan Gleeson</t>
  </si>
  <si>
    <t>Ranging from absurd to profound, these Western vignettes from the Coen brothers follow the adventures of outlaws and settlers on the American frontier.</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</si>
  <si>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</si>
  <si>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</si>
  <si>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</si>
  <si>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</si>
  <si>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</si>
  <si>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</si>
  <si>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</si>
  <si>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</si>
  <si>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</si>
  <si>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</si>
  <si>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</si>
  <si>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</si>
  <si>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</si>
  <si>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</si>
  <si>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</si>
  <si>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</si>
  <si>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</si>
  <si>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</si>
  <si>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</si>
  <si>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</si>
  <si>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</si>
  <si>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</si>
  <si>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</si>
  <si>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</si>
  <si>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</si>
  <si>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</si>
  <si>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</si>
  <si>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</si>
  <si>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</si>
  <si>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</si>
  <si>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</si>
  <si>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</si>
  <si>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</si>
  <si>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</si>
  <si>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</si>
  <si>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</si>
  <si>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</si>
  <si>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</si>
  <si>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</si>
  <si>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</si>
  <si>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</si>
  <si>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</si>
  <si>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</si>
  <si>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</si>
  <si>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Christopher Guest</t>
  </si>
  <si>
    <t>November 10, 2018</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</si>
  <si>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</si>
  <si>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</si>
  <si>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</si>
  <si>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</si>
  <si>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</si>
  <si>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</si>
  <si>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</si>
  <si>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</si>
  <si>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</si>
  <si>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</si>
  <si>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</si>
  <si>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</si>
  <si>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</si>
  <si>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</si>
  <si>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</si>
  <si>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</si>
  <si>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November 8, 2018</t>
  </si>
  <si>
    <t>November 7, 2018</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</si>
  <si>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</si>
  <si>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</si>
  <si>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</si>
  <si>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</si>
  <si>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</si>
  <si>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</si>
  <si>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November 3, 2018</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</si>
  <si>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</si>
  <si>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</si>
  <si>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</si>
  <si>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</si>
  <si>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</si>
  <si>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</si>
  <si>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</si>
  <si>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</si>
  <si>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</si>
  <si>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</si>
  <si>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</si>
  <si>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</si>
  <si>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</si>
  <si>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</si>
  <si>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</si>
  <si>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</si>
  <si>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</si>
  <si>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</si>
  <si>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</si>
  <si>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</si>
  <si>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</si>
  <si>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</si>
  <si>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</si>
  <si>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</si>
  <si>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</si>
  <si>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</si>
  <si>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</si>
  <si>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</si>
  <si>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</si>
  <si>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</si>
  <si>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</si>
  <si>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</si>
  <si>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</si>
  <si>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</si>
  <si>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</si>
  <si>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</si>
  <si>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</si>
  <si>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</si>
  <si>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</si>
  <si>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</si>
  <si>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</si>
  <si>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</si>
  <si>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</si>
  <si>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</si>
  <si>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</si>
  <si>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</si>
  <si>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</si>
  <si>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</si>
  <si>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</si>
  <si>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</si>
  <si>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</si>
  <si>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</si>
  <si>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</si>
  <si>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</si>
  <si>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</si>
  <si>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</si>
  <si>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</si>
  <si>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</si>
  <si>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</si>
  <si>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</si>
  <si>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</si>
  <si>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</si>
  <si>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</si>
  <si>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</si>
  <si>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</si>
  <si>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</si>
  <si>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</si>
  <si>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</si>
  <si>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</si>
  <si>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t>
  </si>
  <si>
    <t>Shahid Kapoor, Kareena Kapoor, Om Puri, Neha Dhupia, Sunil Shetty, Paresh Rawal, Rajpal Yadav, Shakti Kapoor</t>
  </si>
  <si>
    <t>Mistaking a broke, small-time hustler for a millionaire, two bumbling fishermen hatch a scheme to use him to help pay off their debts.</t>
  </si>
  <si>
    <t>s4432</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</si>
  <si>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</si>
  <si>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</si>
  <si>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</si>
  <si>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</si>
  <si>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</si>
  <si>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</si>
  <si>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</si>
  <si>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</si>
  <si>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</si>
  <si>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</si>
  <si>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</si>
  <si>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</si>
  <si>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</si>
  <si>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</si>
  <si>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</si>
  <si>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</si>
  <si>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</si>
  <si>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</si>
  <si>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</si>
  <si>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</si>
  <si>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</si>
  <si>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</si>
  <si>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</si>
  <si>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</si>
  <si>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</si>
  <si>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</si>
  <si>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</si>
  <si>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</si>
  <si>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</si>
  <si>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</si>
  <si>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</si>
  <si>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</si>
  <si>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</si>
  <si>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</si>
  <si>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</si>
  <si>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</si>
  <si>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</si>
  <si>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</si>
  <si>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</si>
  <si>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</si>
  <si>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</si>
  <si>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</si>
  <si>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</si>
  <si>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</si>
  <si>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</si>
  <si>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</si>
  <si>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</si>
  <si>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</si>
  <si>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</si>
  <si>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</si>
  <si>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</si>
  <si>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</si>
  <si>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</si>
  <si>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</si>
  <si>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</si>
  <si>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</si>
  <si>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</si>
  <si>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</si>
  <si>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</si>
  <si>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</si>
  <si>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</si>
  <si>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</si>
  <si>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</si>
  <si>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</si>
  <si>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</si>
  <si>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</si>
  <si>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</si>
  <si>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</si>
  <si>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</si>
  <si>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</si>
  <si>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</si>
  <si>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</si>
  <si>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</si>
  <si>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</si>
  <si>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</si>
  <si>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</si>
  <si>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</si>
  <si>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</si>
  <si>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</si>
  <si>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</si>
  <si>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</si>
  <si>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</si>
  <si>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</si>
  <si>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</si>
  <si>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</si>
  <si>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</si>
  <si>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</si>
  <si>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</si>
  <si>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</si>
  <si>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</si>
  <si>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</si>
  <si>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</si>
  <si>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</si>
  <si>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</si>
  <si>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</si>
  <si>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</si>
  <si>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</si>
  <si>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</si>
  <si>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</si>
  <si>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</si>
  <si>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</si>
  <si>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</si>
  <si>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</si>
  <si>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</si>
  <si>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</si>
  <si>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</si>
  <si>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</si>
  <si>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</si>
  <si>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</si>
  <si>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</si>
  <si>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</si>
  <si>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</si>
  <si>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</si>
  <si>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</si>
  <si>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</si>
  <si>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</si>
  <si>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</si>
  <si>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</si>
  <si>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</si>
  <si>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</si>
  <si>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</si>
  <si>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</si>
  <si>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</si>
  <si>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</si>
  <si>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</si>
  <si>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</si>
  <si>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</si>
  <si>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</si>
  <si>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</si>
  <si>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</si>
  <si>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</si>
  <si>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</si>
  <si>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</si>
  <si>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</si>
  <si>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</si>
  <si>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</si>
  <si>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</si>
  <si>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</si>
  <si>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</si>
  <si>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</si>
  <si>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</si>
  <si>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</si>
  <si>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</si>
  <si>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</si>
  <si>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</si>
  <si>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</si>
  <si>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</si>
  <si>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</si>
  <si>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</si>
  <si>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</si>
  <si>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</si>
  <si>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</si>
  <si>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</si>
  <si>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</si>
  <si>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</si>
  <si>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</si>
  <si>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</si>
  <si>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</si>
  <si>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</si>
  <si>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</si>
  <si>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October 30, 2018</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</si>
  <si>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</si>
  <si>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</si>
  <si>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</si>
  <si>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</si>
  <si>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</si>
  <si>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October 26, 2018</t>
  </si>
  <si>
    <t>s4473</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</si>
  <si>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</si>
  <si>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</si>
  <si>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</si>
  <si>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</si>
  <si>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</si>
  <si>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</si>
  <si>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</si>
  <si>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</si>
  <si>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A rude, self-centered businessman seems to be on the brink of losing everything until a night janitor at his office helps him find redemption.</t>
  </si>
  <si>
    <t>s4476</t>
  </si>
  <si>
    <t>Shirkers</t>
  </si>
  <si>
    <t>Sandi Tan</t>
  </si>
  <si>
    <t>In 1992, Sandi Tan and her friends shot a quirky film on the streets of Singapore. Then the footage disappeared, sending her on a hunt for answers.</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</si>
  <si>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</si>
  <si>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</si>
  <si>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</si>
  <si>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</si>
  <si>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</si>
  <si>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October 25, 2018</t>
  </si>
  <si>
    <t>s4481</t>
  </si>
  <si>
    <t>Ronnie Coleman: The King</t>
  </si>
  <si>
    <t>Ronnie Coleman</t>
  </si>
  <si>
    <t>Today, legendary bodybuilder Ronnie Coleman's body bears the scars of becoming the best in the world. Here, he shares what it took to reach his goals.</t>
  </si>
  <si>
    <t>S.S. Rajamouli</t>
  </si>
  <si>
    <t>Prabhas, Rana Daggubati, Anushka Shetty, Tamannaah Bhatia, Sathyaraj, Nassar, Ramya Krishnan, Sudeep</t>
  </si>
  <si>
    <t>s4483</t>
  </si>
  <si>
    <t>ADAM SANDLER 100% FRESH</t>
  </si>
  <si>
    <t>Adam Sandler</t>
  </si>
  <si>
    <t>October 23, 2018</t>
  </si>
  <si>
    <t>From "Heroes" to "Ice Cream Ladies" â€“ Adam Sandler's comedy special hits you with new songs and jokes in an unexpected, groundbreaking way.</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</si>
  <si>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</si>
  <si>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</si>
  <si>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</si>
  <si>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</si>
  <si>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s4487</t>
  </si>
  <si>
    <t>How to Get Over a Breakup</t>
  </si>
  <si>
    <t>Joanna Lombardi</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</si>
  <si>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</si>
  <si>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</si>
  <si>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</si>
  <si>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October 19, 2018</t>
  </si>
  <si>
    <t>s4491</t>
  </si>
  <si>
    <t>Club de Cuervos Presents: I, Potro</t>
  </si>
  <si>
    <t>JoaquÃ­n Ferreira, Marcela Ãlvarez, BenjamÃ­n Alfonso, Emilia Claudeville, Mauricio Llera, Sol Gaschetto, MartÃ­n Seefeld, MartÃ­n Rocco, Gonzalo VIzÃ¡n</t>
  </si>
  <si>
    <t>Former Club de Cuervos player Potro returns home to Argentina to crash the wedding of his famous soccer-star brother and confront his estranged family.</t>
  </si>
  <si>
    <t>s4493</t>
  </si>
  <si>
    <t>Gnome Alone</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</si>
  <si>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</si>
  <si>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</si>
  <si>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</si>
  <si>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</si>
  <si>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</si>
  <si>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</si>
  <si>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</si>
  <si>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</si>
  <si>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</si>
  <si>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</si>
  <si>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</si>
  <si>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</si>
  <si>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</si>
  <si>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</si>
  <si>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</si>
  <si>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</si>
  <si>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</si>
  <si>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</si>
  <si>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</si>
  <si>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</si>
  <si>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</si>
  <si>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</si>
  <si>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</si>
  <si>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</si>
  <si>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</si>
  <si>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</si>
  <si>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</si>
  <si>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October 17, 2018</t>
  </si>
  <si>
    <t>October 16, 2018</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</si>
  <si>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</si>
  <si>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</si>
  <si>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</si>
  <si>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</si>
  <si>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</si>
  <si>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</si>
  <si>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</si>
  <si>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</si>
  <si>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</si>
  <si>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</si>
  <si>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</si>
  <si>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</si>
  <si>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</si>
  <si>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</si>
  <si>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</si>
  <si>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</si>
  <si>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</si>
  <si>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</si>
  <si>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</si>
  <si>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</si>
  <si>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</si>
  <si>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</si>
  <si>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</si>
  <si>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</si>
  <si>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</si>
  <si>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</si>
  <si>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</si>
  <si>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</si>
  <si>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</si>
  <si>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</si>
  <si>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RamÃ³n Agirre, Josean Bengoetxea, Gotzon SÃ¡nchez, JosÃ© RamÃ³n Argoitia, Gorka Aguinagalde, IÃ±igo de la Iglesia, Aitor Urtzelai</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</si>
  <si>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</si>
  <si>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</si>
  <si>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</si>
  <si>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</si>
  <si>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</si>
  <si>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</si>
  <si>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</si>
  <si>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</si>
  <si>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</si>
  <si>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</si>
  <si>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</si>
  <si>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</si>
  <si>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In 1976, reggae icon Bob Marley survived an assassination attempt as rival political groups battled in Jamaica. But who exactly was responsible?</t>
  </si>
  <si>
    <t>s4520</t>
  </si>
  <si>
    <t>The Kindergarten Teacher</t>
  </si>
  <si>
    <t>Maggie Gyllenhaal, Parker Sevak, Gael GarcÃ­a Bernal, Michael Chernus, Anna Baryshnikov, Rosa Salazar, Ajay Naidu</t>
  </si>
  <si>
    <t>A devoted teacher takes interest in a young student's creative potential after hearing his poetry. But she soon crosses the line into obsession.</t>
  </si>
  <si>
    <t>October 11, 2018</t>
  </si>
  <si>
    <t>s4523</t>
  </si>
  <si>
    <t>Anders Danielsen Lie, Jon Ã˜igarden, Jonas Strand Gravli, Ola G. Furuseth, Maria Bock, ThorbjÃ¸rn Harr, Jaden Smith</t>
  </si>
  <si>
    <t>October 10, 2018</t>
  </si>
  <si>
    <t>After devastating terror attacks in Norway, a young survivor, grieving families and the country rally for justice and healing. Based on a true story.</t>
  </si>
  <si>
    <t>s4525</t>
  </si>
  <si>
    <t>Tales From the Hood 2</t>
  </si>
  <si>
    <t>Rusty Cundieff</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</si>
  <si>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</si>
  <si>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</si>
  <si>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</si>
  <si>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</si>
  <si>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</si>
  <si>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</si>
  <si>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</si>
  <si>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</si>
  <si>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</si>
  <si>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</si>
  <si>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</si>
  <si>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</si>
  <si>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</si>
  <si>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</si>
  <si>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</si>
  <si>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</si>
  <si>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</si>
  <si>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</si>
  <si>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</si>
  <si>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October 5, 2018</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</si>
  <si>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</si>
  <si>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</si>
  <si>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</si>
  <si>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</si>
  <si>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</si>
  <si>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</si>
  <si>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</si>
  <si>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</si>
  <si>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</si>
  <si>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</si>
  <si>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October 4, 2018</t>
  </si>
  <si>
    <t>s4538</t>
  </si>
  <si>
    <t>The Black Prince</t>
  </si>
  <si>
    <t>Kavi Raz</t>
  </si>
  <si>
    <t>Satinder Sartaaj, Shabana Azmi, Jason Flemyng, Amanda Root, Rup Magon, Sophie Stevens, Keith Duffy, David Essex, Leanne Joyce, Ranjit Singh Shubh</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</si>
  <si>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</si>
  <si>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</si>
  <si>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</si>
  <si>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</si>
  <si>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</si>
  <si>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</si>
  <si>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</si>
  <si>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</si>
  <si>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</si>
  <si>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</si>
  <si>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</si>
  <si>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</si>
  <si>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</si>
  <si>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</si>
  <si>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</si>
  <si>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</si>
  <si>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</si>
  <si>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Anthony Giordano</t>
  </si>
  <si>
    <t>Joe Rogan</t>
  </si>
  <si>
    <t>Will Yapp</t>
  </si>
  <si>
    <t>Graham Chapman, Eric Idle, Terry Jones, Michael Palin, Terry Gilliam, John Cleese</t>
  </si>
  <si>
    <t>s4545</t>
  </si>
  <si>
    <t>Monty Python Live (Mostly): One Down, Five to Go</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</si>
  <si>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</si>
  <si>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</si>
  <si>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</si>
  <si>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</si>
  <si>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Discover how six seemingly ordinary but supremely talented men became Monty Python, sketch comedy's revolutionary comedy troupe.</t>
  </si>
  <si>
    <t>s4548</t>
  </si>
  <si>
    <t>Monty Python: Live at The Hollywood Bowl</t>
  </si>
  <si>
    <t>Terry Hughes</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</si>
  <si>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</si>
  <si>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</si>
  <si>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</si>
  <si>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</si>
  <si>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</si>
  <si>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</si>
  <si>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</si>
  <si>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</si>
  <si>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</si>
  <si>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</si>
  <si>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</si>
  <si>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</si>
  <si>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</si>
  <si>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</si>
  <si>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</si>
  <si>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</si>
  <si>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</si>
  <si>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</si>
  <si>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</si>
  <si>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</si>
  <si>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</si>
  <si>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</si>
  <si>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</si>
  <si>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</si>
  <si>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</si>
  <si>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</si>
  <si>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</si>
  <si>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</si>
  <si>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</si>
  <si>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</si>
  <si>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</si>
  <si>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</si>
  <si>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</si>
  <si>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</si>
  <si>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</si>
  <si>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</si>
  <si>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</si>
  <si>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</si>
  <si>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</si>
  <si>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</si>
  <si>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</si>
  <si>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</si>
  <si>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</si>
  <si>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</si>
  <si>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</si>
  <si>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</si>
  <si>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</si>
  <si>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</si>
  <si>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</si>
  <si>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</si>
  <si>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</si>
  <si>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</si>
  <si>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</si>
  <si>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</si>
  <si>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</si>
  <si>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</si>
  <si>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</si>
  <si>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</si>
  <si>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</si>
  <si>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</si>
  <si>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</si>
  <si>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</si>
  <si>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</si>
  <si>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</si>
  <si>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</si>
  <si>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</si>
  <si>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</si>
  <si>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</si>
  <si>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</si>
  <si>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</si>
  <si>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</si>
  <si>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</si>
  <si>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</si>
  <si>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</si>
  <si>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</si>
  <si>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</si>
  <si>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</si>
  <si>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</si>
  <si>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</si>
  <si>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</si>
  <si>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</si>
  <si>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</si>
  <si>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</si>
  <si>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</si>
  <si>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</si>
  <si>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</si>
  <si>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</si>
  <si>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</si>
  <si>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</si>
  <si>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</si>
  <si>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</si>
  <si>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</si>
  <si>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</si>
  <si>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</si>
  <si>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</si>
  <si>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</si>
  <si>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</si>
  <si>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</si>
  <si>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</si>
  <si>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</si>
  <si>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</si>
  <si>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</si>
  <si>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</si>
  <si>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</si>
  <si>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</si>
  <si>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</si>
  <si>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</si>
  <si>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</si>
  <si>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</si>
  <si>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</si>
  <si>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</si>
  <si>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</si>
  <si>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</si>
  <si>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</si>
  <si>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</si>
  <si>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</si>
  <si>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</si>
  <si>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</si>
  <si>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</si>
  <si>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</si>
  <si>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</si>
  <si>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</si>
  <si>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</si>
  <si>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</si>
  <si>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</si>
  <si>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</si>
  <si>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</si>
  <si>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</si>
  <si>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</si>
  <si>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</si>
  <si>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</si>
  <si>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</si>
  <si>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</si>
  <si>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</si>
  <si>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</si>
  <si>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</si>
  <si>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</si>
  <si>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</si>
  <si>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</si>
  <si>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</si>
  <si>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</si>
  <si>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</si>
  <si>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</si>
  <si>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</si>
  <si>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</si>
  <si>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</si>
  <si>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</si>
  <si>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</si>
  <si>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</si>
  <si>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</si>
  <si>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</si>
  <si>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</si>
  <si>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</si>
  <si>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</si>
  <si>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</si>
  <si>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</si>
  <si>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</si>
  <si>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</si>
  <si>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</si>
  <si>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</si>
  <si>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</si>
  <si>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</si>
  <si>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</si>
  <si>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</si>
  <si>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</si>
  <si>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</si>
  <si>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</si>
  <si>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</si>
  <si>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</si>
  <si>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</si>
  <si>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</si>
  <si>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</si>
  <si>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</si>
  <si>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</si>
  <si>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</si>
  <si>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</si>
  <si>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</si>
  <si>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</si>
  <si>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</si>
  <si>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</si>
  <si>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</si>
  <si>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</si>
  <si>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</si>
  <si>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</si>
  <si>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</si>
  <si>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</si>
  <si>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</si>
  <si>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</si>
  <si>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</si>
  <si>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</si>
  <si>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</si>
  <si>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</si>
  <si>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</si>
  <si>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</si>
  <si>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</si>
  <si>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</si>
  <si>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</si>
  <si>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</si>
  <si>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</si>
  <si>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</si>
  <si>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</si>
  <si>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</si>
  <si>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</si>
  <si>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</si>
  <si>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</si>
  <si>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</si>
  <si>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</si>
  <si>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</si>
  <si>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</si>
  <si>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</si>
  <si>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</si>
  <si>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</si>
  <si>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</si>
  <si>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</si>
  <si>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</si>
  <si>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</si>
  <si>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</si>
  <si>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</si>
  <si>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</si>
  <si>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</si>
  <si>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</si>
  <si>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</si>
  <si>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</si>
  <si>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</si>
  <si>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</si>
  <si>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</si>
  <si>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</si>
  <si>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</si>
  <si>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</si>
  <si>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</si>
  <si>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</si>
  <si>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</si>
  <si>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</si>
  <si>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</si>
  <si>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</si>
  <si>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</si>
  <si>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</si>
  <si>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</si>
  <si>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</si>
  <si>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</si>
  <si>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</si>
  <si>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</si>
  <si>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</si>
  <si>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</si>
  <si>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</si>
  <si>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</si>
  <si>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</si>
  <si>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</si>
  <si>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</si>
  <si>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</si>
  <si>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</si>
  <si>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</si>
  <si>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</si>
  <si>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</si>
  <si>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</si>
  <si>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</si>
  <si>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</si>
  <si>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</si>
  <si>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</si>
  <si>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</si>
  <si>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</si>
  <si>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</si>
  <si>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</si>
  <si>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</si>
  <si>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</si>
  <si>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</si>
  <si>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</si>
  <si>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</si>
  <si>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</si>
  <si>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</si>
  <si>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</si>
  <si>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</si>
  <si>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</si>
  <si>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</si>
  <si>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</si>
  <si>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</si>
  <si>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</si>
  <si>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</si>
  <si>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</si>
  <si>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</si>
  <si>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</si>
  <si>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</si>
  <si>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</si>
  <si>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</si>
  <si>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</si>
  <si>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</si>
  <si>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</si>
  <si>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</si>
  <si>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</si>
  <si>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</si>
  <si>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</si>
  <si>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</si>
  <si>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</si>
  <si>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</si>
  <si>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</si>
  <si>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</si>
  <si>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</si>
  <si>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</si>
  <si>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</si>
  <si>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</si>
  <si>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</si>
  <si>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</si>
  <si>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</si>
  <si>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</si>
  <si>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</si>
  <si>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</si>
  <si>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</si>
  <si>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</si>
  <si>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</si>
  <si>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</si>
  <si>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</si>
  <si>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</si>
  <si>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September 21, 2018</t>
  </si>
  <si>
    <t>s4631</t>
  </si>
  <si>
    <t>Quincy</t>
  </si>
  <si>
    <t>Rashida Jones</t>
  </si>
  <si>
    <t>Quincy Jones</t>
  </si>
  <si>
    <t>This documentary profiles music and culture icon Quincy Jones, offering unprecedented access to his private life and stories from his unparalleled career.</t>
  </si>
  <si>
    <t>September 20, 2018</t>
  </si>
  <si>
    <t>September 19, 2018</t>
  </si>
  <si>
    <t>September 15, 2018</t>
  </si>
  <si>
    <t>September 14, 2018</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</si>
  <si>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</si>
  <si>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</si>
  <si>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</si>
  <si>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</si>
  <si>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</si>
  <si>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</si>
  <si>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</si>
  <si>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</si>
  <si>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</si>
  <si>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</si>
  <si>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September 12, 2018</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</si>
  <si>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</si>
  <si>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</si>
  <si>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</si>
  <si>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</si>
  <si>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</si>
  <si>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September 11, 2018</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</si>
  <si>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</si>
  <si>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</si>
  <si>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</si>
  <si>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</si>
  <si>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</si>
  <si>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s4654</t>
  </si>
  <si>
    <t>City of Joy</t>
  </si>
  <si>
    <t>Madeleine Gavin</t>
  </si>
  <si>
    <t>September 7, 2018</t>
  </si>
  <si>
    <t>Women who've been sexually brutalized in war-torn Congo begin to heal at City of Joy, a center that helps them regain a sense of self and empowerment.</t>
  </si>
  <si>
    <t>s4657</t>
  </si>
  <si>
    <t>Next Gen</t>
  </si>
  <si>
    <t>Kevin R. Adams</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</si>
  <si>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</si>
  <si>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</si>
  <si>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</si>
  <si>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</si>
  <si>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</si>
  <si>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</si>
  <si>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</si>
  <si>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s4660</t>
  </si>
  <si>
    <t>The Most Assassinated Woman in the World</t>
  </si>
  <si>
    <t>Franck RibiÃ¨re</t>
  </si>
  <si>
    <t>Anna Mouglalis, Niels Schneider, AndrÃ© Wilms, Michel Fau, Sissi Duparc, Jean-Michel Balthazar, Julie Recoing, Eric Godon, Maya Coline, Constance DollÃ©</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</si>
  <si>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</si>
  <si>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</si>
  <si>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</si>
  <si>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</si>
  <si>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</si>
  <si>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</si>
  <si>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</si>
  <si>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</si>
  <si>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</si>
  <si>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</si>
  <si>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</si>
  <si>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September 2, 2018</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</si>
  <si>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</si>
  <si>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</si>
  <si>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</si>
  <si>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</si>
  <si>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</si>
  <si>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</si>
  <si>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</si>
  <si>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</si>
  <si>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</si>
  <si>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</si>
  <si>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</si>
  <si>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</si>
  <si>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</si>
  <si>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</si>
  <si>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</si>
  <si>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</si>
  <si>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</si>
  <si>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</si>
  <si>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</si>
  <si>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</si>
  <si>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</si>
  <si>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</si>
  <si>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</si>
  <si>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</si>
  <si>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</si>
  <si>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</si>
  <si>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</si>
  <si>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</si>
  <si>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</si>
  <si>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</si>
  <si>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</si>
  <si>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</si>
  <si>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</si>
  <si>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</si>
  <si>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</si>
  <si>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August 31, 2018</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</si>
  <si>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</si>
  <si>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</si>
  <si>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</si>
  <si>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</si>
  <si>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</si>
  <si>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</si>
  <si>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</si>
  <si>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</si>
  <si>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</si>
  <si>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</si>
  <si>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</si>
  <si>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</si>
  <si>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</si>
  <si>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</si>
  <si>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</si>
  <si>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</si>
  <si>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</si>
  <si>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</si>
  <si>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August 27, 2018</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</si>
  <si>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</si>
  <si>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</si>
  <si>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</si>
  <si>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</si>
  <si>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</si>
  <si>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</si>
  <si>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August 24, 2018</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</si>
  <si>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</si>
  <si>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</si>
  <si>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</si>
  <si>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</si>
  <si>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</si>
  <si>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</si>
  <si>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</si>
  <si>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</si>
  <si>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</si>
  <si>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</si>
  <si>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</si>
  <si>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</si>
  <si>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</si>
  <si>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</si>
  <si>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</si>
  <si>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</si>
  <si>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</si>
  <si>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</si>
  <si>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</si>
  <si>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</si>
  <si>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s4691</t>
  </si>
  <si>
    <t>Bareilly Ki Barfi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</si>
  <si>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</si>
  <si>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</si>
  <si>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</si>
  <si>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</si>
  <si>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</si>
  <si>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</si>
  <si>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</si>
  <si>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</si>
  <si>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</si>
  <si>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</si>
  <si>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</si>
  <si>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</si>
  <si>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</si>
  <si>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</si>
  <si>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</si>
  <si>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</si>
  <si>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</si>
  <si>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</si>
  <si>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</si>
  <si>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</si>
  <si>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</si>
  <si>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</si>
  <si>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</si>
  <si>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August 17, 2018</t>
  </si>
  <si>
    <t>s4698</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</si>
  <si>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</si>
  <si>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</si>
  <si>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</si>
  <si>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</si>
  <si>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</si>
  <si>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</si>
  <si>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</si>
  <si>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</si>
  <si>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</si>
  <si>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</si>
  <si>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</si>
  <si>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</si>
  <si>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</si>
  <si>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</si>
  <si>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</si>
  <si>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</si>
  <si>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</si>
  <si>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</si>
  <si>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</si>
  <si>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</si>
  <si>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</si>
  <si>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</si>
  <si>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</si>
  <si>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</si>
  <si>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</si>
  <si>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August 10, 2018</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</si>
  <si>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</si>
  <si>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</si>
  <si>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</si>
  <si>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</si>
  <si>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</si>
  <si>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</si>
  <si>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</si>
  <si>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</si>
  <si>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</si>
  <si>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</si>
  <si>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</si>
  <si>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</si>
  <si>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</si>
  <si>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</si>
  <si>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</si>
  <si>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</si>
  <si>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</si>
  <si>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</si>
  <si>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</si>
  <si>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</si>
  <si>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</si>
  <si>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</si>
  <si>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</si>
  <si>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</si>
  <si>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</si>
  <si>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</si>
  <si>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</si>
  <si>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</si>
  <si>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</si>
  <si>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</si>
  <si>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</si>
  <si>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</si>
  <si>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</si>
  <si>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</si>
  <si>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</si>
  <si>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</si>
  <si>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</si>
  <si>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t>
  </si>
  <si>
    <t>Taito Ban, Mariya Ise, Minako Kotobuki, Haruka Shiraishi, Hiroki Yasumoto, Takeo Otsuka, Ikumi Hasegawa, Takayuki Nakatsukasa</t>
  </si>
  <si>
    <t>Memories in a bowl of steaming noodles, a fading beauty finding her way and a bittersweet first love â€“ all in these stories of city life in China.</t>
  </si>
  <si>
    <t>August 3, 2018</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</si>
  <si>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</si>
  <si>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</si>
  <si>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</si>
  <si>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</si>
  <si>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</si>
  <si>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</si>
  <si>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</si>
  <si>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</si>
  <si>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</si>
  <si>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</si>
  <si>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</si>
  <si>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</si>
  <si>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</si>
  <si>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</si>
  <si>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</si>
  <si>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</si>
  <si>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</si>
  <si>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</si>
  <si>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</si>
  <si>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</si>
  <si>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</si>
  <si>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</si>
  <si>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</si>
  <si>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</si>
  <si>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</si>
  <si>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</si>
  <si>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</si>
  <si>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</si>
  <si>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</si>
  <si>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</si>
  <si>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</si>
  <si>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</si>
  <si>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</si>
  <si>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</si>
  <si>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</si>
  <si>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</si>
  <si>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</si>
  <si>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</si>
  <si>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</si>
  <si>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</si>
  <si>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</si>
  <si>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</si>
  <si>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</si>
  <si>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</si>
  <si>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</si>
  <si>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</si>
  <si>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</si>
  <si>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</si>
  <si>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</si>
  <si>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</si>
  <si>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</si>
  <si>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</si>
  <si>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</si>
  <si>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</si>
  <si>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</si>
  <si>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</si>
  <si>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</si>
  <si>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</si>
  <si>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</si>
  <si>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</si>
  <si>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</si>
  <si>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</si>
  <si>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</si>
  <si>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</si>
  <si>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</si>
  <si>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</si>
  <si>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</si>
  <si>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</si>
  <si>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</si>
  <si>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</si>
  <si>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</si>
  <si>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</si>
  <si>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</si>
  <si>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</si>
  <si>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</si>
  <si>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</si>
  <si>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</si>
  <si>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</si>
  <si>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</si>
  <si>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</si>
  <si>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</si>
  <si>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</si>
  <si>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</si>
  <si>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</si>
  <si>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</si>
  <si>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</si>
  <si>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</si>
  <si>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</si>
  <si>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August 1, 2018</t>
  </si>
  <si>
    <t>s4740</t>
  </si>
  <si>
    <t>Being Napoleon</t>
  </si>
  <si>
    <t>Jesse Handsher</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</si>
  <si>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</si>
  <si>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</si>
  <si>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</si>
  <si>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</si>
  <si>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</si>
  <si>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</si>
  <si>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After learning she's pregnant, a teen grapples with the consequences while trying to go about her life as if nothing has changed.</t>
  </si>
  <si>
    <t>July 30, 2018</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</si>
  <si>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</si>
  <si>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</si>
  <si>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</si>
  <si>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</si>
  <si>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</si>
  <si>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</si>
  <si>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</si>
  <si>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</si>
  <si>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</si>
  <si>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</si>
  <si>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</si>
  <si>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</si>
  <si>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</si>
  <si>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</si>
  <si>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</si>
  <si>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</si>
  <si>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</si>
  <si>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t>
  </si>
  <si>
    <t>Coco Celis, RaÃºl Meneses</t>
  </si>
  <si>
    <t>July 27, 2018</t>
  </si>
  <si>
    <t>A study in contrasts, comedy partners and good friends Coco Celis and RaÃºl Meneses alternate separate stand-up sets for double the laughs.</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</si>
  <si>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</si>
  <si>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</si>
  <si>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</si>
  <si>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</si>
  <si>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</si>
  <si>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s4754</t>
  </si>
  <si>
    <t>The Bleeding Edge</t>
  </si>
  <si>
    <t>Kirby Dick</t>
  </si>
  <si>
    <t>This eye-opening look at the fast-growing medical device industry reveals how the rush to innovate can lead to devastating consequences for patients.</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</si>
  <si>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</si>
  <si>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</si>
  <si>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</si>
  <si>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</si>
  <si>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</si>
  <si>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</si>
  <si>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</si>
  <si>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</si>
  <si>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</si>
  <si>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</si>
  <si>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</si>
  <si>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</si>
  <si>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</si>
  <si>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July 20, 2018</t>
  </si>
  <si>
    <t>s4761</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</si>
  <si>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</si>
  <si>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</si>
  <si>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</si>
  <si>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</si>
  <si>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</si>
  <si>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</si>
  <si>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</si>
  <si>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</si>
  <si>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July 19, 2018</t>
  </si>
  <si>
    <t>July 18, 2018</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</si>
  <si>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</si>
  <si>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</si>
  <si>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</si>
  <si>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</si>
  <si>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</si>
  <si>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</si>
  <si>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</si>
  <si>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</si>
  <si>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</si>
  <si>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</si>
  <si>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</si>
  <si>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</si>
  <si>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July 14, 2018</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</si>
  <si>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</si>
  <si>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</si>
  <si>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</si>
  <si>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</si>
  <si>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</si>
  <si>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</si>
  <si>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</si>
  <si>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</si>
  <si>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</si>
  <si>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</si>
  <si>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</si>
  <si>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</si>
  <si>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</si>
  <si>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</si>
  <si>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</si>
  <si>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</si>
  <si>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</si>
  <si>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</si>
  <si>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</si>
  <si>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July 6, 2018</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</si>
  <si>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</si>
  <si>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</si>
  <si>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</si>
  <si>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</si>
  <si>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</si>
  <si>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</si>
  <si>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</si>
  <si>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</si>
  <si>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</si>
  <si>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</si>
  <si>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</si>
  <si>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</si>
  <si>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</si>
  <si>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</si>
  <si>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</si>
  <si>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</si>
  <si>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</si>
  <si>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</si>
  <si>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</si>
  <si>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</si>
  <si>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</si>
  <si>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</si>
  <si>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</si>
  <si>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</si>
  <si>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</si>
  <si>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</si>
  <si>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</si>
  <si>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</si>
  <si>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</si>
  <si>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</si>
  <si>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</si>
  <si>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</si>
  <si>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</si>
  <si>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</si>
  <si>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</si>
  <si>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</si>
  <si>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</si>
  <si>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</si>
  <si>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</si>
  <si>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</si>
  <si>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</si>
  <si>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</si>
  <si>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</si>
  <si>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</si>
  <si>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</si>
  <si>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</si>
  <si>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</si>
  <si>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</si>
  <si>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</si>
  <si>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</si>
  <si>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</si>
  <si>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</si>
  <si>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</si>
  <si>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</si>
  <si>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</si>
  <si>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</si>
  <si>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</si>
  <si>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</si>
  <si>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</si>
  <si>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</si>
  <si>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</si>
  <si>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</si>
  <si>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</si>
  <si>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</si>
  <si>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</si>
  <si>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</si>
  <si>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</si>
  <si>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</si>
  <si>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</si>
  <si>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</si>
  <si>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</si>
  <si>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</si>
  <si>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</si>
  <si>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</si>
  <si>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</si>
  <si>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</si>
  <si>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</si>
  <si>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</si>
  <si>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</si>
  <si>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</si>
  <si>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</si>
  <si>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</si>
  <si>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</si>
  <si>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</si>
  <si>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</si>
  <si>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</si>
  <si>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</si>
  <si>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</si>
  <si>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</si>
  <si>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</si>
  <si>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</si>
  <si>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</si>
  <si>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</si>
  <si>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</si>
  <si>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</si>
  <si>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</si>
  <si>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</si>
  <si>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</si>
  <si>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</si>
  <si>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</si>
  <si>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</si>
  <si>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</si>
  <si>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</si>
  <si>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</si>
  <si>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</si>
  <si>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</si>
  <si>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</si>
  <si>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</si>
  <si>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</si>
  <si>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s4809</t>
  </si>
  <si>
    <t>Jani DueÃ±as: Grandes fracasos de ayer y hoy</t>
  </si>
  <si>
    <t>Jani DueÃ±as</t>
  </si>
  <si>
    <t>Chilean comedian and personality Jani DueÃ±as pours out her feelings on issues that are all too universal, from aging to dieting to sex.</t>
  </si>
  <si>
    <t>s4811</t>
  </si>
  <si>
    <t>Penalty Kick</t>
  </si>
  <si>
    <t>Rodrigo Triana</t>
  </si>
  <si>
    <t>AdriÃ¡n Uribe, Julieth Restrepo, Carlos Manuel Vesga, JosÃ© Sefami, Mary Paz Mata, Alicia Sandoval, Teresa Monroy, Eduardo Ibarrola</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</si>
  <si>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</si>
  <si>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</si>
  <si>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</si>
  <si>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</si>
  <si>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</si>
  <si>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</si>
  <si>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</si>
  <si>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</si>
  <si>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</si>
  <si>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</si>
  <si>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June 26, 2018</t>
  </si>
  <si>
    <t>s4815</t>
  </si>
  <si>
    <t>W. Kamau Bell: Private School Negro</t>
  </si>
  <si>
    <t>W. Kamau Bell</t>
  </si>
  <si>
    <t>Comedian W. Kamau Bell muses on parenting in the Trump era, "free speech" dustups, woke children's TV and his fear of going off the grid.</t>
  </si>
  <si>
    <t>June 25, 2018</t>
  </si>
  <si>
    <t>s4817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</si>
  <si>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</si>
  <si>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</si>
  <si>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</si>
  <si>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</si>
  <si>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</si>
  <si>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</si>
  <si>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</si>
  <si>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</si>
  <si>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</si>
  <si>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</si>
  <si>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June 23, 2018</t>
  </si>
  <si>
    <t>s4820</t>
  </si>
  <si>
    <t>Brain on Fire</t>
  </si>
  <si>
    <t>Gerard Barrett</t>
  </si>
  <si>
    <t>ChloÃ« Grace Moretz, Thomas Mann, Richard Armitage, Jenny Slate, Carrie-Anne Moss, Tyler Perry, Alex Zahara</t>
  </si>
  <si>
    <t>June 22, 2018</t>
  </si>
  <si>
    <t>Stricken with seizures, psychosis and memory loss, a young New York Post reporter visits doctor after doctor in search of an elusive diagnosis.</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</si>
  <si>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</si>
  <si>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</si>
  <si>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</si>
  <si>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</si>
  <si>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</si>
  <si>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</si>
  <si>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</si>
  <si>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June 19, 2018</t>
  </si>
  <si>
    <t>Australian comic Hannah Gadsby reshapes standard stand-up by pairing punchlines with personal revelations on gender, sexuality and childhood turmoil.</t>
  </si>
  <si>
    <t>s4826</t>
  </si>
  <si>
    <t>Lust Stories</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</si>
  <si>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</si>
  <si>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</si>
  <si>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</si>
  <si>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</si>
  <si>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</si>
  <si>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</si>
  <si>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</si>
  <si>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</si>
  <si>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</si>
  <si>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</si>
  <si>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</si>
  <si>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</si>
  <si>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</si>
  <si>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</si>
  <si>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</si>
  <si>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</si>
  <si>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</si>
  <si>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</si>
  <si>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</si>
  <si>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</si>
  <si>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</si>
  <si>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</si>
  <si>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</si>
  <si>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</si>
  <si>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</si>
  <si>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</si>
  <si>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</si>
  <si>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</si>
  <si>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</si>
  <si>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</si>
  <si>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</si>
  <si>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</si>
  <si>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</si>
  <si>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</si>
  <si>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</si>
  <si>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</si>
  <si>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</si>
  <si>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</si>
  <si>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</si>
  <si>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</si>
  <si>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June 7, 2018</t>
  </si>
  <si>
    <t>June 2, 2018</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</si>
  <si>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</si>
  <si>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</si>
  <si>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</si>
  <si>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</si>
  <si>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</si>
  <si>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</si>
  <si>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</si>
  <si>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</si>
  <si>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</si>
  <si>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</si>
  <si>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</si>
  <si>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</si>
  <si>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</si>
  <si>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</si>
  <si>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</si>
  <si>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</si>
  <si>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</si>
  <si>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</si>
  <si>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</si>
  <si>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</si>
  <si>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</si>
  <si>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</si>
  <si>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</si>
  <si>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</si>
  <si>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</si>
  <si>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</si>
  <si>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</si>
  <si>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</si>
  <si>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</si>
  <si>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</si>
  <si>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</si>
  <si>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</si>
  <si>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</si>
  <si>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</si>
  <si>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</si>
  <si>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</si>
  <si>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</si>
  <si>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</si>
  <si>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</si>
  <si>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May 22, 2018</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</si>
  <si>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</si>
  <si>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</si>
  <si>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</si>
  <si>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</si>
  <si>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</si>
  <si>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</si>
  <si>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</si>
  <si>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</si>
  <si>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</si>
  <si>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</si>
  <si>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</si>
  <si>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</si>
  <si>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</si>
  <si>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</si>
  <si>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</si>
  <si>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</si>
  <si>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</si>
  <si>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</si>
  <si>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</si>
  <si>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</si>
  <si>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</si>
  <si>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</si>
  <si>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</si>
  <si>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</si>
  <si>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</si>
  <si>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</si>
  <si>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</si>
  <si>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</si>
  <si>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</si>
  <si>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</si>
  <si>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</si>
  <si>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</si>
  <si>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</si>
  <si>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</si>
  <si>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</si>
  <si>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</si>
  <si>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</si>
  <si>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t>
  </si>
  <si>
    <t>Michael Bacall, Maggie Lawson, Elden Henson, Robert Kazinsky, Mark Webber, Chloe Wepper</t>
  </si>
  <si>
    <t>May 12, 2018</t>
  </si>
  <si>
    <t>Struggling writer Wally Spivak is stuck in a rut â€“ until he meets an engaged couple and starts to see life in a whole new way.</t>
  </si>
  <si>
    <t>May 11, 2018</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</si>
  <si>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</si>
  <si>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</si>
  <si>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</si>
  <si>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</si>
  <si>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</si>
  <si>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</si>
  <si>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</si>
  <si>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</si>
  <si>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</si>
  <si>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</si>
  <si>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</si>
  <si>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</si>
  <si>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</si>
  <si>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</si>
  <si>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</si>
  <si>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</si>
  <si>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</si>
  <si>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</si>
  <si>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</si>
  <si>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</si>
  <si>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</si>
  <si>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</si>
  <si>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</si>
  <si>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</si>
  <si>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</si>
  <si>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</si>
  <si>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</si>
  <si>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</si>
  <si>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</si>
  <si>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</si>
  <si>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</si>
  <si>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</si>
  <si>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</si>
  <si>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</si>
  <si>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May 4, 2018</t>
  </si>
  <si>
    <t>s4876</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</si>
  <si>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</si>
  <si>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</si>
  <si>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</si>
  <si>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</si>
  <si>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</si>
  <si>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</si>
  <si>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</si>
  <si>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</si>
  <si>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</si>
  <si>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</si>
  <si>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</si>
  <si>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</si>
  <si>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</si>
  <si>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</si>
  <si>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</si>
  <si>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</si>
  <si>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</si>
  <si>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</si>
  <si>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</si>
  <si>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</si>
  <si>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</si>
  <si>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</si>
  <si>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</si>
  <si>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</si>
  <si>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</si>
  <si>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</si>
  <si>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</si>
  <si>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</si>
  <si>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</si>
  <si>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</si>
  <si>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</si>
  <si>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</si>
  <si>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</si>
  <si>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</si>
  <si>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</si>
  <si>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</si>
  <si>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</si>
  <si>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</si>
  <si>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</si>
  <si>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</si>
  <si>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</si>
  <si>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</si>
  <si>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</si>
  <si>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</si>
  <si>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</si>
  <si>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</si>
  <si>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</si>
  <si>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</si>
  <si>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</si>
  <si>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</si>
  <si>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</si>
  <si>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</si>
  <si>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</si>
  <si>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</si>
  <si>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</si>
  <si>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</si>
  <si>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</si>
  <si>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</si>
  <si>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</si>
  <si>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</si>
  <si>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</si>
  <si>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</si>
  <si>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</si>
  <si>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</si>
  <si>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</si>
  <si>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</si>
  <si>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</si>
  <si>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</si>
  <si>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</si>
  <si>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</si>
  <si>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</si>
  <si>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</si>
  <si>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</si>
  <si>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</si>
  <si>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</si>
  <si>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</si>
  <si>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</si>
  <si>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</si>
  <si>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19 min</t>
  </si>
  <si>
    <t>s4894</t>
  </si>
  <si>
    <t>Pocoyo &amp; The Space Circus</t>
  </si>
  <si>
    <t>Alfonso RodrÃ­guez</t>
  </si>
  <si>
    <t>Stephen Fry, Carys Doyle</t>
  </si>
  <si>
    <t>Acrobatic aliens arrive on spaceships and perform for everyone, but when angry aliens arrive as well, Pocoyo and his friends must now put on a show.</t>
  </si>
  <si>
    <t>s4900</t>
  </si>
  <si>
    <t>Sometimes</t>
  </si>
  <si>
    <t>Prakash Raj, Shreya Reddy, Ashok Selvan</t>
  </si>
  <si>
    <t>Seven strangers anxiously waiting for their HIV test results decide to bribe the clinic receptionist to get them early, learning one is positive.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</si>
  <si>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</si>
  <si>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</si>
  <si>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</si>
  <si>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</si>
  <si>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</si>
  <si>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</si>
  <si>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</si>
  <si>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</si>
  <si>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</si>
  <si>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</si>
  <si>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April 30, 2018</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</si>
  <si>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</si>
  <si>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</si>
  <si>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</si>
  <si>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</si>
  <si>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</si>
  <si>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</si>
  <si>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</si>
  <si>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</si>
  <si>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</si>
  <si>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</si>
  <si>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April 27, 2018</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</si>
  <si>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</si>
  <si>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</si>
  <si>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</si>
  <si>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</si>
  <si>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</si>
  <si>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</si>
  <si>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</si>
  <si>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</si>
  <si>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</si>
  <si>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</si>
  <si>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</si>
  <si>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</si>
  <si>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</si>
  <si>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</si>
  <si>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</si>
  <si>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</si>
  <si>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</si>
  <si>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</si>
  <si>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</si>
  <si>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</si>
  <si>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</si>
  <si>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</si>
  <si>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</si>
  <si>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</si>
  <si>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</si>
  <si>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</si>
  <si>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</si>
  <si>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</si>
  <si>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</si>
  <si>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</si>
  <si>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</si>
  <si>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</si>
  <si>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</si>
  <si>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</si>
  <si>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</si>
  <si>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</si>
  <si>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</si>
  <si>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</si>
  <si>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</si>
  <si>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</si>
  <si>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</si>
  <si>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</si>
  <si>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</si>
  <si>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</si>
  <si>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</si>
  <si>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</si>
  <si>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</si>
  <si>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</si>
  <si>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</si>
  <si>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</si>
  <si>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</si>
  <si>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</si>
  <si>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</si>
  <si>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</si>
  <si>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</si>
  <si>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</si>
  <si>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</si>
  <si>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</si>
  <si>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</si>
  <si>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</si>
  <si>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</si>
  <si>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</si>
  <si>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</si>
  <si>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</si>
  <si>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</si>
  <si>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s4928</t>
  </si>
  <si>
    <t>Beyond Skyline</t>
  </si>
  <si>
    <t>Frank Grillo, Bojana Novakovic, Jonny Weston, Callan Mulvey, Antonio Fargas, Yayan Ruhian, Pamelyn Chee, Jacob Vargas, Iko Uwais</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</si>
  <si>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</si>
  <si>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</si>
  <si>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</si>
  <si>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</si>
  <si>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</si>
  <si>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</si>
  <si>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</si>
  <si>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</si>
  <si>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</si>
  <si>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</si>
  <si>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</si>
  <si>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</si>
  <si>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</si>
  <si>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</si>
  <si>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</si>
  <si>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</si>
  <si>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</si>
  <si>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</si>
  <si>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</si>
  <si>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</si>
  <si>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</si>
  <si>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</si>
  <si>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</si>
  <si>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</si>
  <si>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</si>
  <si>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April 9, 2018</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</si>
  <si>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</si>
  <si>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</si>
  <si>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</si>
  <si>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</si>
  <si>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</si>
  <si>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</si>
  <si>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</si>
  <si>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</si>
  <si>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</si>
  <si>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</si>
  <si>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</si>
  <si>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</si>
  <si>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</si>
  <si>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</si>
  <si>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</si>
  <si>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A woman who's been alone on a spaceship her whole life becomes enamored with an engineer who suddenly enters her life and upends her universe.</t>
  </si>
  <si>
    <t>s4938</t>
  </si>
  <si>
    <t>Ram Dass, Going Home</t>
  </si>
  <si>
    <t>Derek Peck</t>
  </si>
  <si>
    <t>Ram Dass</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</si>
  <si>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</si>
  <si>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</si>
  <si>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</si>
  <si>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</si>
  <si>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</si>
  <si>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</si>
  <si>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</si>
  <si>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</si>
  <si>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</si>
  <si>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</si>
  <si>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</si>
  <si>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</si>
  <si>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</si>
  <si>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</si>
  <si>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s4944</t>
  </si>
  <si>
    <t>Day of the Dead: Bloodline</t>
  </si>
  <si>
    <t>HÃ¨ctor HernÃ¡ndez Vicens</t>
  </si>
  <si>
    <t>Johnathon Schaech, Sophie Skelton, Marcus Vanco, Jeff Gum, Lillian Blankenship, Ulyana Chan, Shari Watson, Atanas Srebrev</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</si>
  <si>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</si>
  <si>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</si>
  <si>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</si>
  <si>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</si>
  <si>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</si>
  <si>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</si>
  <si>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</si>
  <si>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</si>
  <si>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</si>
  <si>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</si>
  <si>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</si>
  <si>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</si>
  <si>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s4948</t>
  </si>
  <si>
    <t>A Sort of Family</t>
  </si>
  <si>
    <t>Diego Lerman</t>
  </si>
  <si>
    <t>BÃ¡rbara Lennie, Daniel ArÃ¡oz, Claudio Tolcachir, Paula Cohen, Yanina Ãvila</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</si>
  <si>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</si>
  <si>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</si>
  <si>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</si>
  <si>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</si>
  <si>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</si>
  <si>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</si>
  <si>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s4951</t>
  </si>
  <si>
    <t>John Mulaney: New in Town</t>
  </si>
  <si>
    <t>Stand-up comedian John Mulaney tackles such red-hot topics as quicksand, Motown singers and an elderly man he once met in a bathroom.</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</si>
  <si>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</si>
  <si>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</si>
  <si>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</si>
  <si>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</si>
  <si>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</si>
  <si>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</si>
  <si>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</si>
  <si>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</si>
  <si>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</si>
  <si>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</si>
  <si>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</si>
  <si>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</si>
  <si>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</si>
  <si>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</si>
  <si>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</si>
  <si>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</si>
  <si>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</si>
  <si>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</si>
  <si>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</si>
  <si>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</si>
  <si>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</si>
  <si>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</si>
  <si>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</si>
  <si>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March 31, 2018</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</si>
  <si>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</si>
  <si>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</si>
  <si>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</si>
  <si>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</si>
  <si>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</si>
  <si>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</si>
  <si>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</si>
  <si>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</si>
  <si>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</si>
  <si>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</si>
  <si>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</si>
  <si>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</si>
  <si>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</si>
  <si>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</si>
  <si>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</si>
  <si>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</si>
  <si>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</si>
  <si>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</si>
  <si>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</si>
  <si>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</si>
  <si>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</si>
  <si>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</si>
  <si>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</si>
  <si>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</si>
  <si>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</si>
  <si>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</si>
  <si>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</si>
  <si>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</si>
  <si>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</si>
  <si>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</si>
  <si>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</si>
  <si>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</si>
  <si>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</si>
  <si>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s4969</t>
  </si>
  <si>
    <t>James Acaster: Repertoire</t>
  </si>
  <si>
    <t>Dan Lucchesi</t>
  </si>
  <si>
    <t>James Acaster</t>
  </si>
  <si>
    <t>March 27, 2018</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</si>
  <si>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</si>
  <si>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</si>
  <si>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</si>
  <si>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</si>
  <si>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</si>
  <si>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</si>
  <si>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</si>
  <si>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</si>
  <si>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</si>
  <si>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</si>
  <si>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</si>
  <si>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</si>
  <si>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</si>
  <si>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</si>
  <si>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</si>
  <si>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</si>
  <si>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</si>
  <si>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</si>
  <si>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</si>
  <si>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</si>
  <si>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</si>
  <si>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</si>
  <si>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</si>
  <si>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</si>
  <si>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</si>
  <si>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</si>
  <si>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</si>
  <si>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</si>
  <si>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</si>
  <si>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</si>
  <si>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</si>
  <si>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March 20, 2018</t>
  </si>
  <si>
    <t>s4978</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</si>
  <si>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</si>
  <si>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</si>
  <si>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</si>
  <si>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</si>
  <si>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</si>
  <si>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s4980</t>
  </si>
  <si>
    <t>Take Your Pills</t>
  </si>
  <si>
    <t>Alison Klayman</t>
  </si>
  <si>
    <t>In a hypercompetitive world, drugs like Adderall offer students, athletes, coders and others a way to do more â€“ faster and better. But at what cost?</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</si>
  <si>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</si>
  <si>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</si>
  <si>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</si>
  <si>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</si>
  <si>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</si>
  <si>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</si>
  <si>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</si>
  <si>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</si>
  <si>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</si>
  <si>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</si>
  <si>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</si>
  <si>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</si>
  <si>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</si>
  <si>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</si>
  <si>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</si>
  <si>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</si>
  <si>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</si>
  <si>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</si>
  <si>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</si>
  <si>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</si>
  <si>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</si>
  <si>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</si>
  <si>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March 13, 2018</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</si>
  <si>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</si>
  <si>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</si>
  <si>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</si>
  <si>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</si>
  <si>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</si>
  <si>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</si>
  <si>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</si>
  <si>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</si>
  <si>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</si>
  <si>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</si>
  <si>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</si>
  <si>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</si>
  <si>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</si>
  <si>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</si>
  <si>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</si>
  <si>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</si>
  <si>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</si>
  <si>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</si>
  <si>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</si>
  <si>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</si>
  <si>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</si>
  <si>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March 8, 2018</t>
  </si>
  <si>
    <t>s4996</t>
  </si>
  <si>
    <t>Ladies First</t>
  </si>
  <si>
    <t>Uraaz Bahl</t>
  </si>
  <si>
    <t>Born amid poverty and limited women's rights in the village of Ratu, India, Deepika Kumari rose to become the No.1 female archer in the world at 18.</t>
  </si>
  <si>
    <t>s4997</t>
  </si>
  <si>
    <t>Bullet Head</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</si>
  <si>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</si>
  <si>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</si>
  <si>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</si>
  <si>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March 6, 2018</t>
  </si>
  <si>
    <t>s4999</t>
  </si>
  <si>
    <t>Gad Elmaleh: American Dream</t>
  </si>
  <si>
    <t>Gad Elmaleh</t>
  </si>
  <si>
    <t>In his first English-language special, comedian Gad Elmaleh gleefully digs into America's food obsessions, dating culture, slang and more.</t>
  </si>
  <si>
    <t>Ben Wallis</t>
  </si>
  <si>
    <t>March 2, 2018</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</si>
  <si>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</si>
  <si>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</si>
  <si>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</si>
  <si>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</si>
  <si>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</si>
  <si>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</si>
  <si>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</si>
  <si>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</si>
  <si>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</si>
  <si>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</si>
  <si>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</si>
  <si>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</si>
  <si>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</si>
  <si>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March 1, 2018</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</si>
  <si>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</si>
  <si>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</si>
  <si>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</si>
  <si>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</si>
  <si>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</si>
  <si>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</si>
  <si>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</si>
  <si>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</si>
  <si>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</si>
  <si>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</si>
  <si>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</si>
  <si>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</si>
  <si>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</si>
  <si>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</si>
  <si>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</si>
  <si>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</si>
  <si>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</si>
  <si>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</si>
  <si>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</si>
  <si>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</si>
  <si>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</si>
  <si>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</si>
  <si>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</si>
  <si>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</si>
  <si>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</si>
  <si>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</si>
  <si>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</si>
  <si>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</si>
  <si>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</si>
  <si>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</si>
  <si>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</si>
  <si>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</si>
  <si>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</si>
  <si>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</si>
  <si>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</si>
  <si>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</si>
  <si>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</si>
  <si>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</si>
  <si>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</si>
  <si>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</si>
  <si>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</si>
  <si>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</si>
  <si>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</si>
  <si>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</si>
  <si>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</si>
  <si>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</si>
  <si>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</si>
  <si>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</si>
  <si>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</si>
  <si>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</si>
  <si>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</si>
  <si>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</si>
  <si>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</si>
  <si>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</si>
  <si>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</si>
  <si>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</si>
  <si>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</si>
  <si>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</si>
  <si>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</si>
  <si>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</si>
  <si>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</si>
  <si>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</si>
  <si>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</si>
  <si>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</si>
  <si>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</si>
  <si>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</si>
  <si>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</si>
  <si>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</si>
  <si>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</si>
  <si>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</si>
  <si>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</si>
  <si>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</si>
  <si>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</si>
  <si>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</si>
  <si>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</si>
  <si>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</si>
  <si>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February 27, 2018</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</si>
  <si>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</si>
  <si>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</si>
  <si>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</si>
  <si>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</si>
  <si>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</si>
  <si>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</si>
  <si>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</si>
  <si>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</si>
  <si>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</si>
  <si>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February 23, 2018</t>
  </si>
  <si>
    <t>s5029</t>
  </si>
  <si>
    <t>Mute</t>
  </si>
  <si>
    <t>Duncan Jones</t>
  </si>
  <si>
    <t>Alexander SkarsgÃ¥rd, Paul Rudd, Justin Theroux</t>
  </si>
  <si>
    <t>When his girlfriend vanishes, a mute man ventures into a near-future Berlin's seamy underworld, where his actions speak louder than words.</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</si>
  <si>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</si>
  <si>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</si>
  <si>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</si>
  <si>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</si>
  <si>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</si>
  <si>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</si>
  <si>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February 20, 2018</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</si>
  <si>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</si>
  <si>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</si>
  <si>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</si>
  <si>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</si>
  <si>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</si>
  <si>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</si>
  <si>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</si>
  <si>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</si>
  <si>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</si>
  <si>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</si>
  <si>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</si>
  <si>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</si>
  <si>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</si>
  <si>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</si>
  <si>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</si>
  <si>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</si>
  <si>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February 15, 2018</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</si>
  <si>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</si>
  <si>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</si>
  <si>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</si>
  <si>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</si>
  <si>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</si>
  <si>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</si>
  <si>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</si>
  <si>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</si>
  <si>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</si>
  <si>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</si>
  <si>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</si>
  <si>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</si>
  <si>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</si>
  <si>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</si>
  <si>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</si>
  <si>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</si>
  <si>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</si>
  <si>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</si>
  <si>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</si>
  <si>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</si>
  <si>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</si>
  <si>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</si>
  <si>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</si>
  <si>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</si>
  <si>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</si>
  <si>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</si>
  <si>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</si>
  <si>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</si>
  <si>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</si>
  <si>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</si>
  <si>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February 6, 2018</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</si>
  <si>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</si>
  <si>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</si>
  <si>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</si>
  <si>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</si>
  <si>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</si>
  <si>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</si>
  <si>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February 2, 2018</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</si>
  <si>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</si>
  <si>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</si>
  <si>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</si>
  <si>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</si>
  <si>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</si>
  <si>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</si>
  <si>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</si>
  <si>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</si>
  <si>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</si>
  <si>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</si>
  <si>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February 1, 2018</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</si>
  <si>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</si>
  <si>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</si>
  <si>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</si>
  <si>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</si>
  <si>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</si>
  <si>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</si>
  <si>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</si>
  <si>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</si>
  <si>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</si>
  <si>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</si>
  <si>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</si>
  <si>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</si>
  <si>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</si>
  <si>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</si>
  <si>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</si>
  <si>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</si>
  <si>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</si>
  <si>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</si>
  <si>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</si>
  <si>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s5059</t>
  </si>
  <si>
    <t>Holy Camp!</t>
  </si>
  <si>
    <t>Javier Ambrossi</t>
  </si>
  <si>
    <t>Macarena GarcÃ­a, Anna Castillo, BelÃ©n Cuesta, Gracia Olayo, Richard Collins-Moore, Llum Barrera, Secun de la Rosa, MarÃ­a Isabel DÃ­az, VÃ­ctor ElÃ­as, Henry MÃ©ndez, Esti Quesada</t>
  </si>
  <si>
    <t>January 29, 2018</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</si>
  <si>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</si>
  <si>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</si>
  <si>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</si>
  <si>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</si>
  <si>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</si>
  <si>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</si>
  <si>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</si>
  <si>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</si>
  <si>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</si>
  <si>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</si>
  <si>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</si>
  <si>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s5063</t>
  </si>
  <si>
    <t>SebastiÃ¡n Marcelo Wainraich</t>
  </si>
  <si>
    <t>Argentine comedian SebastiÃ¡n Wainraich highlights the comedy in everyday life, from minibars to reasons why funerals are better than weddings.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</si>
  <si>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</si>
  <si>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</si>
  <si>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</si>
  <si>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</si>
  <si>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</si>
  <si>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</si>
  <si>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January 24, 2018</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</si>
  <si>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</si>
  <si>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</si>
  <si>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</si>
  <si>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</si>
  <si>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</si>
  <si>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</si>
  <si>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</si>
  <si>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</si>
  <si>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January 22, 2018</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</si>
  <si>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</si>
  <si>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</si>
  <si>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</si>
  <si>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</si>
  <si>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</si>
  <si>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</si>
  <si>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</si>
  <si>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</si>
  <si>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</si>
  <si>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</si>
  <si>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</si>
  <si>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</si>
  <si>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</si>
  <si>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</si>
  <si>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</si>
  <si>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</si>
  <si>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</si>
  <si>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</si>
  <si>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</si>
  <si>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</si>
  <si>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</si>
  <si>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</si>
  <si>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</si>
  <si>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</si>
  <si>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</si>
  <si>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</si>
  <si>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</si>
  <si>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</si>
  <si>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</si>
  <si>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</si>
  <si>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January 16, 2018</t>
  </si>
  <si>
    <t>s5080</t>
  </si>
  <si>
    <t>Alibaba Aur 40 Chor</t>
  </si>
  <si>
    <t>Latif Faiziyev</t>
  </si>
  <si>
    <t>Dharmendra, Hema Malini, Zeenat Aman, Rolan Bykov, Prem Chopra, Yakub Akhmedov, Madan Puri, Sofiko Chiaureli</t>
  </si>
  <si>
    <t>Soviet Union</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</si>
  <si>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</si>
  <si>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</si>
  <si>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</si>
  <si>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</si>
  <si>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</si>
  <si>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</si>
  <si>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</si>
  <si>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</si>
  <si>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</si>
  <si>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</si>
  <si>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</si>
  <si>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</si>
  <si>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January 12, 2018</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</si>
  <si>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</si>
  <si>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</si>
  <si>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</si>
  <si>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</si>
  <si>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</si>
  <si>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</si>
  <si>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</si>
  <si>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</si>
  <si>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</si>
  <si>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</si>
  <si>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</si>
  <si>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</si>
  <si>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</si>
  <si>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</si>
  <si>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</si>
  <si>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</si>
  <si>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</si>
  <si>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January 10, 2018</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</si>
  <si>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</si>
  <si>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</si>
  <si>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</si>
  <si>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</si>
  <si>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</si>
  <si>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</si>
  <si>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January 6, 2018</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</si>
  <si>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</si>
  <si>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</si>
  <si>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</si>
  <si>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</si>
  <si>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</si>
  <si>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</si>
  <si>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</si>
  <si>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</si>
  <si>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</si>
  <si>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</si>
  <si>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</si>
  <si>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</si>
  <si>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</si>
  <si>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</si>
  <si>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</si>
  <si>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</si>
  <si>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</si>
  <si>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</si>
  <si>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</si>
  <si>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</si>
  <si>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</si>
  <si>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</si>
  <si>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</si>
  <si>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</si>
  <si>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</si>
  <si>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</si>
  <si>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</si>
  <si>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</si>
  <si>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</si>
  <si>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</si>
  <si>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</si>
  <si>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</si>
  <si>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</si>
  <si>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</si>
  <si>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</si>
  <si>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</si>
  <si>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</si>
  <si>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</si>
  <si>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</si>
  <si>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</si>
  <si>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December 29, 2017</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</si>
  <si>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</si>
  <si>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</si>
  <si>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</si>
  <si>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</si>
  <si>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</si>
  <si>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</si>
  <si>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</si>
  <si>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</si>
  <si>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</si>
  <si>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</si>
  <si>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</si>
  <si>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</si>
  <si>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</si>
  <si>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</si>
  <si>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</si>
  <si>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</si>
  <si>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</si>
  <si>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</si>
  <si>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</si>
  <si>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</si>
  <si>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December 25, 2017</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</si>
  <si>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</si>
  <si>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</si>
  <si>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</si>
  <si>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</si>
  <si>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</si>
  <si>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</si>
  <si>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</si>
  <si>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</si>
  <si>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</si>
  <si>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</si>
  <si>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December 22, 2017</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</si>
  <si>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</si>
  <si>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</si>
  <si>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</si>
  <si>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</si>
  <si>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</si>
  <si>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</si>
  <si>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</si>
  <si>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</si>
  <si>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</si>
  <si>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</si>
  <si>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</si>
  <si>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</si>
  <si>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</si>
  <si>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</si>
  <si>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</si>
  <si>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</si>
  <si>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</si>
  <si>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</si>
  <si>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</si>
  <si>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</si>
  <si>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</si>
  <si>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</si>
  <si>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</si>
  <si>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</si>
  <si>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</si>
  <si>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</si>
  <si>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December 18, 2017</t>
  </si>
  <si>
    <t>December 15, 2017</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</si>
  <si>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</si>
  <si>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</si>
  <si>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</si>
  <si>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</si>
  <si>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</si>
  <si>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</si>
  <si>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</si>
  <si>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</si>
  <si>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</si>
  <si>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</si>
  <si>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</si>
  <si>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</si>
  <si>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</si>
  <si>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</si>
  <si>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</si>
  <si>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</si>
  <si>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</si>
  <si>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</si>
  <si>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</si>
  <si>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s5128</t>
  </si>
  <si>
    <t>Judd Apatow: The Return</t>
  </si>
  <si>
    <t>Judd Apatow</t>
  </si>
  <si>
    <t>December 12, 2017</t>
  </si>
  <si>
    <t>Judd Apatow returns to stand-up comedy after 25 years, riffing on living with three women, amusing moments from his career and much more.</t>
  </si>
  <si>
    <t>December 11, 2017</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</si>
  <si>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</si>
  <si>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</si>
  <si>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</si>
  <si>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</si>
  <si>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</si>
  <si>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</si>
  <si>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</si>
  <si>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</si>
  <si>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</si>
  <si>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</si>
  <si>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</si>
  <si>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</si>
  <si>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</si>
  <si>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</si>
  <si>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</si>
  <si>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</si>
  <si>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</si>
  <si>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</si>
  <si>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</si>
  <si>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</si>
  <si>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</si>
  <si>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</si>
  <si>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</si>
  <si>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</si>
  <si>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</si>
  <si>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</si>
  <si>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</si>
  <si>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</si>
  <si>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</si>
  <si>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</si>
  <si>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</si>
  <si>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</si>
  <si>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</si>
  <si>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</si>
  <si>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</si>
  <si>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</si>
  <si>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</si>
  <si>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</si>
  <si>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</si>
  <si>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</si>
  <si>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</si>
  <si>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</si>
  <si>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</si>
  <si>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</si>
  <si>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</si>
  <si>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</si>
  <si>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s5143</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</si>
  <si>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</si>
  <si>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</si>
  <si>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</si>
  <si>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</si>
  <si>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s5144</t>
  </si>
  <si>
    <t>My Happy Family</t>
  </si>
  <si>
    <t>Nana Ekvtimishvili</t>
  </si>
  <si>
    <t>Ia Shugliashvili, Merab Ninidze, Berta Khapava, Tsisia Qumsishvili, Giorgi Khurtsilava, Giorgi Tabidze, Goven Cheishvili, Dimitri Oragvelidze, Mariam Bokeria</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</si>
  <si>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</si>
  <si>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</si>
  <si>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</si>
  <si>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</si>
  <si>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</si>
  <si>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</si>
  <si>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</si>
  <si>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</si>
  <si>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</si>
  <si>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</si>
  <si>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s5149</t>
  </si>
  <si>
    <t>Voyeur</t>
  </si>
  <si>
    <t>Myles Kane</t>
  </si>
  <si>
    <t>Gay Talese</t>
  </si>
  <si>
    <t>Legendary journalist Gay Talese unmasks a motel owner who spied on his guests for decades. But his bombshell story soon becomes a scandal of its own.</t>
  </si>
  <si>
    <t>November 27, 2017</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</si>
  <si>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</si>
  <si>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</si>
  <si>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</si>
  <si>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</si>
  <si>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</si>
  <si>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</si>
  <si>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</si>
  <si>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</si>
  <si>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</si>
  <si>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</si>
  <si>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</si>
  <si>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</si>
  <si>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</si>
  <si>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</si>
  <si>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</si>
  <si>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November 22, 2017</t>
  </si>
  <si>
    <t>s5159</t>
  </si>
  <si>
    <t>Barbra: The Music ... The Mem'ries ... The Magic!</t>
  </si>
  <si>
    <t>Iconic songstress Barbra Streisand culminates her 13-city tour in Miami with dazzling ballads, Broadway standards and stories from behind the scenes.</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</si>
  <si>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</si>
  <si>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</si>
  <si>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</si>
  <si>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</si>
  <si>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</si>
  <si>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</si>
  <si>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</si>
  <si>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</si>
  <si>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</si>
  <si>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</si>
  <si>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</si>
  <si>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</si>
  <si>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</si>
  <si>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</si>
  <si>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</si>
  <si>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</si>
  <si>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</si>
  <si>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</si>
  <si>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</si>
  <si>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</si>
  <si>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</si>
  <si>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</si>
  <si>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</si>
  <si>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</si>
  <si>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</si>
  <si>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</si>
  <si>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November 15, 2017</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</si>
  <si>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</si>
  <si>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</si>
  <si>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</si>
  <si>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</si>
  <si>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</si>
  <si>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</si>
  <si>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</si>
  <si>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</si>
  <si>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</si>
  <si>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</si>
  <si>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</si>
  <si>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November 10, 2017</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</si>
  <si>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</si>
  <si>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</si>
  <si>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</si>
  <si>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</si>
  <si>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</si>
  <si>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</si>
  <si>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</si>
  <si>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</si>
  <si>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</si>
  <si>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</si>
  <si>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</si>
  <si>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</si>
  <si>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</si>
  <si>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November 7, 2017</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</si>
  <si>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</si>
  <si>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</si>
  <si>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</si>
  <si>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</si>
  <si>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</si>
  <si>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</si>
  <si>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</si>
  <si>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</si>
  <si>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</si>
  <si>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</si>
  <si>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</si>
  <si>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</si>
  <si>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</si>
  <si>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</si>
  <si>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</si>
  <si>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</si>
  <si>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</si>
  <si>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</si>
  <si>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</si>
  <si>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</si>
  <si>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</si>
  <si>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</si>
  <si>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</si>
  <si>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</si>
  <si>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</si>
  <si>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</si>
  <si>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</si>
  <si>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</si>
  <si>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</si>
  <si>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</si>
  <si>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</si>
  <si>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</si>
  <si>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</si>
  <si>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</si>
  <si>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</si>
  <si>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</si>
  <si>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</si>
  <si>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</si>
  <si>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</si>
  <si>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</si>
  <si>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</si>
  <si>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</si>
  <si>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</si>
  <si>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</si>
  <si>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</si>
  <si>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</si>
  <si>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</si>
  <si>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</si>
  <si>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</si>
  <si>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</si>
  <si>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</si>
  <si>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</si>
  <si>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</si>
  <si>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</si>
  <si>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</si>
  <si>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</si>
  <si>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</si>
  <si>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</si>
  <si>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</si>
  <si>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</si>
  <si>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</si>
  <si>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</si>
  <si>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</si>
  <si>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</si>
  <si>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</si>
  <si>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</si>
  <si>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</si>
  <si>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October 27, 2017</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</si>
  <si>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</si>
  <si>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</si>
  <si>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</si>
  <si>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</si>
  <si>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</si>
  <si>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</si>
  <si>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</si>
  <si>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</si>
  <si>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</si>
  <si>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</si>
  <si>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</si>
  <si>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</si>
  <si>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</si>
  <si>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</si>
  <si>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</si>
  <si>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</si>
  <si>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</si>
  <si>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</si>
  <si>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</si>
  <si>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</si>
  <si>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</si>
  <si>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</si>
  <si>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</si>
  <si>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</si>
  <si>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s5210</t>
  </si>
  <si>
    <t>One of Us</t>
  </si>
  <si>
    <t>Heidi Ewing</t>
  </si>
  <si>
    <t>In the wake of trauma and abuse, three Hasidic Jews face ostracism, anxiety and danger as they attempt to leave their ultra-Orthodox community.</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</si>
  <si>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</si>
  <si>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</si>
  <si>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</si>
  <si>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</si>
  <si>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</si>
  <si>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</si>
  <si>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</si>
  <si>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</si>
  <si>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</si>
  <si>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</si>
  <si>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</si>
  <si>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</si>
  <si>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</si>
  <si>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</si>
  <si>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</si>
  <si>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</si>
  <si>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</si>
  <si>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</si>
  <si>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</si>
  <si>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</si>
  <si>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</si>
  <si>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</si>
  <si>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</si>
  <si>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</si>
  <si>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</si>
  <si>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</si>
  <si>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</si>
  <si>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</si>
  <si>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</si>
  <si>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</si>
  <si>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</si>
  <si>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</si>
  <si>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s5221</t>
  </si>
  <si>
    <t>Shakti Samanta</t>
  </si>
  <si>
    <t>Shammi Kapoor, Padmini, Maria Menado, Shashikala, Agha, K.N. Singh, Madan Puri, Helen</t>
  </si>
  <si>
    <t>When his employee disappears in Singapore, Shyam travels from India to investigate the absence and becomes entangled in a deadly plot.</t>
  </si>
  <si>
    <t>s5223</t>
  </si>
  <si>
    <t>Blessed Benefit</t>
  </si>
  <si>
    <t>Mahmoud al Massad</t>
  </si>
  <si>
    <t>Ahmad Thaher, Maher Khammash, Odai Hijazi, Nadeem Rimawi, Mahmoud al Massad, Nadim Mushahwar</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</si>
  <si>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</si>
  <si>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</si>
  <si>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</si>
  <si>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</si>
  <si>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</si>
  <si>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</si>
  <si>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</si>
  <si>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</si>
  <si>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</si>
  <si>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</si>
  <si>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</si>
  <si>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</si>
  <si>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</si>
  <si>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</si>
  <si>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</si>
  <si>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</si>
  <si>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</si>
  <si>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</si>
  <si>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</si>
  <si>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</si>
  <si>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</si>
  <si>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</si>
  <si>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</si>
  <si>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</si>
  <si>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</si>
  <si>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</si>
  <si>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</si>
  <si>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</si>
  <si>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</si>
  <si>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</si>
  <si>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</si>
  <si>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</si>
  <si>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</si>
  <si>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</si>
  <si>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</si>
  <si>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</si>
  <si>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</si>
  <si>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</si>
  <si>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</si>
  <si>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October 6, 2017</t>
  </si>
  <si>
    <t>s5234</t>
  </si>
  <si>
    <t>The Death and Life of Marsha P. Johnson</t>
  </si>
  <si>
    <t>David France</t>
  </si>
  <si>
    <t>Greece</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</si>
  <si>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</si>
  <si>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</si>
  <si>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</si>
  <si>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</si>
  <si>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</si>
  <si>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</si>
  <si>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</si>
  <si>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</si>
  <si>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</si>
  <si>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</si>
  <si>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</si>
  <si>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</si>
  <si>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</si>
  <si>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</si>
  <si>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</si>
  <si>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</si>
  <si>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</si>
  <si>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</si>
  <si>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</si>
  <si>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</si>
  <si>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</si>
  <si>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</si>
  <si>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</si>
  <si>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</si>
  <si>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</si>
  <si>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</si>
  <si>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</si>
  <si>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</si>
  <si>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</si>
  <si>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</si>
  <si>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s5249</t>
  </si>
  <si>
    <t>The Lion Woman</t>
  </si>
  <si>
    <t>Vibeke IdsÃ¸e</t>
  </si>
  <si>
    <t>Rolf LassgÃ¥rd, Kjersti TveterÃ¥s, Rolf Kristian Larsen, Ole Johan Skjelbred-Knutsen, Karen-Lise Mynster, Ida Ursin-Holm, Lisa Loven Kongsli, Connie Nielsen, Henrik Mestad, KÃ¥re Conradi, Mathilde Thomine Storm</t>
  </si>
  <si>
    <t>A girl born with a condition that causes abnormal hair growth across her body tries to cope with the challenges of being different.</t>
  </si>
  <si>
    <t>s5250</t>
  </si>
  <si>
    <t>VerÃ³nica</t>
  </si>
  <si>
    <t>Carlos Algara</t>
  </si>
  <si>
    <t>Arcelia RamÃ­rez, Olga Segura, SofÃ­a Garza</t>
  </si>
  <si>
    <t>A reclusive psychologist agrees to treat a patient â€“ whose therapist is missing â€“ at her remote cabin, where the women test each other's boundaries.</t>
  </si>
  <si>
    <t>September 30, 2017</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</si>
  <si>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</si>
  <si>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</si>
  <si>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</si>
  <si>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</si>
  <si>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</si>
  <si>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</si>
  <si>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</si>
  <si>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</si>
  <si>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</si>
  <si>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</si>
  <si>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</si>
  <si>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</si>
  <si>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</si>
  <si>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</si>
  <si>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s5261</t>
  </si>
  <si>
    <t>Much Loved</t>
  </si>
  <si>
    <t>Nabil Ayouch</t>
  </si>
  <si>
    <t>Loubna Abidar, Asmaa Lazrak, Halima Karaouane, Sara El Mhamdi Elaaloui, Abdellah Didane, Danny Boushebel, Carlo Brandt, CamÃ©lia Montassere</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</si>
  <si>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</si>
  <si>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</si>
  <si>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</si>
  <si>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</si>
  <si>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</si>
  <si>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</si>
  <si>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</si>
  <si>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</si>
  <si>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September 25, 2017</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</si>
  <si>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</si>
  <si>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</si>
  <si>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</si>
  <si>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</si>
  <si>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</si>
  <si>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</si>
  <si>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</si>
  <si>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</si>
  <si>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</si>
  <si>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</si>
  <si>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</si>
  <si>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</si>
  <si>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</si>
  <si>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</si>
  <si>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</si>
  <si>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</si>
  <si>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</si>
  <si>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</si>
  <si>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</si>
  <si>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</si>
  <si>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</si>
  <si>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</si>
  <si>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</si>
  <si>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</si>
  <si>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</si>
  <si>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</si>
  <si>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</si>
  <si>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</si>
  <si>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</si>
  <si>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</si>
  <si>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</si>
  <si>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</si>
  <si>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</si>
  <si>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</si>
  <si>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</si>
  <si>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</si>
  <si>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September 15, 2017</t>
  </si>
  <si>
    <t>A 5-year-old girl embarks on a harrowing quest for survival amid the sudden rise and terrifying reign of the Khmer Rouge in Cambodia.</t>
  </si>
  <si>
    <t>s5272</t>
  </si>
  <si>
    <t>Strong Island</t>
  </si>
  <si>
    <t>Yance Ford</t>
  </si>
  <si>
    <t>The forces of family, grief and racial injustice converge in this powerful documentary exploring the murder of filmmaker Yance Ford's brother.</t>
  </si>
  <si>
    <t>s5274</t>
  </si>
  <si>
    <t>Ghost of the Mountains</t>
  </si>
  <si>
    <t>September 13, 2017</t>
  </si>
  <si>
    <t>An international group of filmmakers sets out on a mission to get up close and personal with a family of elusive snow leopards.</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</si>
  <si>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</si>
  <si>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</si>
  <si>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</si>
  <si>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</si>
  <si>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</si>
  <si>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</si>
  <si>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</si>
  <si>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</si>
  <si>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</si>
  <si>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</si>
  <si>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</si>
  <si>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</si>
  <si>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</si>
  <si>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s5280</t>
  </si>
  <si>
    <t>Fabrizio Copano: Solo pienso en mi</t>
  </si>
  <si>
    <t>Rodrigo Toro</t>
  </si>
  <si>
    <t>Fabrizio Copano</t>
  </si>
  <si>
    <t>Fabrizio Copano takes audience participation to the next level in this stand-up set while reflecting on sperm banks, family WhatsApp groups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</si>
  <si>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</si>
  <si>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</si>
  <si>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</si>
  <si>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</si>
  <si>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</si>
  <si>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</si>
  <si>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</si>
  <si>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</si>
  <si>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September 1, 2017</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</si>
  <si>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</si>
  <si>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</si>
  <si>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</si>
  <si>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</si>
  <si>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</si>
  <si>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</si>
  <si>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</si>
  <si>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</si>
  <si>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</si>
  <si>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</si>
  <si>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</si>
  <si>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</si>
  <si>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</si>
  <si>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</si>
  <si>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</si>
  <si>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</si>
  <si>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</si>
  <si>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</si>
  <si>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</si>
  <si>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</si>
  <si>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</si>
  <si>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</si>
  <si>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</si>
  <si>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</si>
  <si>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</si>
  <si>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</si>
  <si>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</si>
  <si>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</si>
  <si>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</si>
  <si>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</si>
  <si>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</si>
  <si>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</si>
  <si>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</si>
  <si>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</si>
  <si>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</si>
  <si>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</si>
  <si>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</si>
  <si>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</si>
  <si>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</si>
  <si>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</si>
  <si>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</si>
  <si>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</si>
  <si>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</si>
  <si>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</si>
  <si>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</si>
  <si>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</si>
  <si>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</si>
  <si>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</si>
  <si>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</si>
  <si>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</si>
  <si>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</si>
  <si>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</si>
  <si>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</si>
  <si>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</si>
  <si>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</si>
  <si>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</si>
  <si>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</si>
  <si>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</si>
  <si>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</si>
  <si>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</si>
  <si>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</si>
  <si>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</si>
  <si>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</si>
  <si>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</si>
  <si>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</si>
  <si>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</si>
  <si>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</si>
  <si>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</si>
  <si>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</si>
  <si>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</si>
  <si>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</si>
  <si>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</si>
  <si>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</si>
  <si>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</si>
  <si>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</si>
  <si>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</si>
  <si>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While settling the affairs of his murdered mother and brother, a man partners with a local thug in a life insurance scam, putting him on a dark path.</t>
  </si>
  <si>
    <t>s5315</t>
  </si>
  <si>
    <t>Todo Sobre El Asado</t>
  </si>
  <si>
    <t>Mariano Cohn</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</si>
  <si>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</si>
  <si>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</si>
  <si>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</si>
  <si>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</si>
  <si>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</si>
  <si>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</si>
  <si>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</si>
  <si>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</si>
  <si>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</si>
  <si>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</si>
  <si>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</si>
  <si>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</si>
  <si>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</si>
  <si>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</si>
  <si>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</si>
  <si>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</si>
  <si>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</si>
  <si>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</si>
  <si>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</si>
  <si>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</si>
  <si>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</si>
  <si>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</si>
  <si>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</si>
  <si>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</si>
  <si>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</si>
  <si>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</si>
  <si>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</si>
  <si>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</si>
  <si>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</si>
  <si>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August 18, 2017</t>
  </si>
  <si>
    <t>s5323</t>
  </si>
  <si>
    <t>Undefeated</t>
  </si>
  <si>
    <t>Daniel Lindsay</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</si>
  <si>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</si>
  <si>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</si>
  <si>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</si>
  <si>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</si>
  <si>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</si>
  <si>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</si>
  <si>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</si>
  <si>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August 15, 2017</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</si>
  <si>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</si>
  <si>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</si>
  <si>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</si>
  <si>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</si>
  <si>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</si>
  <si>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</si>
  <si>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</si>
  <si>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</si>
  <si>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</si>
  <si>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</si>
  <si>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</si>
  <si>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</si>
  <si>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</si>
  <si>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</si>
  <si>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</si>
  <si>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</si>
  <si>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</si>
  <si>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</si>
  <si>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</si>
  <si>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</si>
  <si>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</si>
  <si>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</si>
  <si>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</si>
  <si>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</si>
  <si>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</si>
  <si>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</si>
  <si>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</si>
  <si>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</si>
  <si>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</si>
  <si>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</si>
  <si>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</si>
  <si>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</si>
  <si>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</si>
  <si>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</si>
  <si>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</si>
  <si>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</si>
  <si>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</si>
  <si>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</si>
  <si>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</si>
  <si>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</si>
  <si>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</si>
  <si>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</si>
  <si>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</si>
  <si>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s5338</t>
  </si>
  <si>
    <t>Baahubali: The Beginning (Hindi Version)</t>
  </si>
  <si>
    <t>Villagers in the kingdom of Mahismati rescue a baby who is destined to embark on a heroic quest in this Hindi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</si>
  <si>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</si>
  <si>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</si>
  <si>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</si>
  <si>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</si>
  <si>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</si>
  <si>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</si>
  <si>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</si>
  <si>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</si>
  <si>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</si>
  <si>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</si>
  <si>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</si>
  <si>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</si>
  <si>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</si>
  <si>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</si>
  <si>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</si>
  <si>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</si>
  <si>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</si>
  <si>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</si>
  <si>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</si>
  <si>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</si>
  <si>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</si>
  <si>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</si>
  <si>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</si>
  <si>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</si>
  <si>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</si>
  <si>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</si>
  <si>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</si>
  <si>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</si>
  <si>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</si>
  <si>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</si>
  <si>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</si>
  <si>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August 1, 2017</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</si>
  <si>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</si>
  <si>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</si>
  <si>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</si>
  <si>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</si>
  <si>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</si>
  <si>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</si>
  <si>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</si>
  <si>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</si>
  <si>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</si>
  <si>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</si>
  <si>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s5359</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</si>
  <si>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</si>
  <si>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</si>
  <si>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</si>
  <si>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</si>
  <si>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</si>
  <si>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</si>
  <si>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</si>
  <si>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</si>
  <si>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</si>
  <si>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</si>
  <si>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</si>
  <si>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BastiÃ¡n Inostroza, Ana MarÃ­a HenrÃ­quez, Mauricio Pinto, Pedro Godoy, Hermelinda Cayo, HÃ©ctor Mella, Gonzalo Villalobos, Noelia Rubio</t>
  </si>
  <si>
    <t>A man claiming he had a divine revelation as a child treks across the Chilean desert to perform a miracle on a friend badly injured in a remote town.</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</si>
  <si>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</si>
  <si>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</si>
  <si>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</si>
  <si>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</si>
  <si>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</si>
  <si>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</si>
  <si>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</si>
  <si>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</si>
  <si>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</si>
  <si>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</si>
  <si>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</si>
  <si>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</si>
  <si>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</si>
  <si>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</si>
  <si>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</si>
  <si>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</si>
  <si>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</si>
  <si>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</si>
  <si>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</si>
  <si>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</si>
  <si>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</si>
  <si>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</si>
  <si>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</si>
  <si>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</si>
  <si>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</si>
  <si>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</si>
  <si>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</si>
  <si>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</si>
  <si>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</si>
  <si>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</si>
  <si>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</si>
  <si>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</si>
  <si>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</si>
  <si>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</si>
  <si>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</si>
  <si>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</si>
  <si>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</si>
  <si>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</si>
  <si>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</si>
  <si>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</si>
  <si>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</si>
  <si>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</si>
  <si>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</si>
  <si>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</si>
  <si>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</si>
  <si>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</si>
  <si>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</si>
  <si>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</si>
  <si>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</si>
  <si>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</si>
  <si>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</si>
  <si>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</si>
  <si>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</si>
  <si>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</si>
  <si>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</si>
  <si>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</si>
  <si>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</si>
  <si>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</si>
  <si>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</si>
  <si>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</si>
  <si>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</si>
  <si>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</si>
  <si>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</si>
  <si>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</si>
  <si>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</si>
  <si>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</si>
  <si>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</si>
  <si>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</si>
  <si>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July 7, 2017</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</si>
  <si>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</si>
  <si>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</si>
  <si>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</si>
  <si>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</si>
  <si>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</si>
  <si>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</si>
  <si>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</si>
  <si>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</si>
  <si>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</si>
  <si>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</si>
  <si>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</si>
  <si>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</si>
  <si>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</si>
  <si>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</si>
  <si>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</si>
  <si>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</si>
  <si>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</si>
  <si>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</si>
  <si>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</si>
  <si>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</si>
  <si>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</si>
  <si>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</si>
  <si>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</si>
  <si>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</si>
  <si>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</si>
  <si>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</si>
  <si>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</si>
  <si>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</si>
  <si>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</si>
  <si>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s5395</t>
  </si>
  <si>
    <t>Hans Teeuwen: Real Rancour</t>
  </si>
  <si>
    <t>Doesjka van Hoogdalem</t>
  </si>
  <si>
    <t>Hans Teeuwen</t>
  </si>
  <si>
    <t>Comedian Hans Teeuwen rebels against political correctness, proclaims himself Britain's moral leader and takes on Donald Trump.</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</si>
  <si>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</si>
  <si>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</si>
  <si>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</si>
  <si>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</si>
  <si>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</si>
  <si>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s5399</t>
  </si>
  <si>
    <t>Liar's Dice</t>
  </si>
  <si>
    <t>Geetu Mohandas</t>
  </si>
  <si>
    <t>Nawazuddin Siddiqui, Geetanjali Thapa, Manya Gupta, Murari Kumar</t>
  </si>
  <si>
    <t>A woman from a small mountain village disobeys her village elders and sets out for the big city in search of her missing husband.</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</si>
  <si>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</si>
  <si>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</si>
  <si>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</si>
  <si>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</si>
  <si>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</si>
  <si>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</si>
  <si>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</si>
  <si>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</si>
  <si>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</si>
  <si>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</si>
  <si>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</si>
  <si>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</si>
  <si>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</si>
  <si>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</si>
  <si>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</si>
  <si>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</si>
  <si>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</si>
  <si>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</si>
  <si>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June 30, 2017</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</si>
  <si>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</si>
  <si>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</si>
  <si>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</si>
  <si>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</si>
  <si>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</si>
  <si>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</si>
  <si>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</si>
  <si>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</si>
  <si>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</si>
  <si>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</si>
  <si>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</si>
  <si>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</si>
  <si>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</si>
  <si>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</si>
  <si>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</si>
  <si>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</si>
  <si>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</si>
  <si>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</si>
  <si>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</si>
  <si>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</si>
  <si>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</si>
  <si>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</si>
  <si>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</si>
  <si>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</si>
  <si>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</si>
  <si>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</si>
  <si>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</si>
  <si>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</si>
  <si>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</si>
  <si>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</si>
  <si>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</si>
  <si>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June 20, 2017</t>
  </si>
  <si>
    <t>s5424</t>
  </si>
  <si>
    <t>Puss in Book: Trapped in an Epic Tale</t>
  </si>
  <si>
    <t>Roy Burdine</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</si>
  <si>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</si>
  <si>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</si>
  <si>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</si>
  <si>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</si>
  <si>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</si>
  <si>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</si>
  <si>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June 16, 2017</t>
  </si>
  <si>
    <t>s5427</t>
  </si>
  <si>
    <t>Counterpunch</t>
  </si>
  <si>
    <t>Jay Bulger</t>
  </si>
  <si>
    <t>As boxing's popularity wanes, three fighters at different stages of their career make sacrifices to pursue their dreams of becoming champions.</t>
  </si>
  <si>
    <t>s5428</t>
  </si>
  <si>
    <t>What the Health</t>
  </si>
  <si>
    <t>Kip Andersen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</si>
  <si>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</si>
  <si>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</si>
  <si>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</si>
  <si>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</si>
  <si>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</si>
  <si>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</si>
  <si>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</si>
  <si>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</si>
  <si>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</si>
  <si>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</si>
  <si>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</si>
  <si>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</si>
  <si>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</si>
  <si>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</si>
  <si>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</si>
  <si>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</si>
  <si>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</si>
  <si>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</si>
  <si>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</si>
  <si>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</si>
  <si>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</si>
  <si>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</si>
  <si>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</si>
  <si>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</si>
  <si>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</si>
  <si>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</si>
  <si>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</si>
  <si>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</si>
  <si>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June 10, 2017</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</si>
  <si>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</si>
  <si>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</si>
  <si>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</si>
  <si>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</si>
  <si>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</si>
  <si>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June 9, 2017</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</si>
  <si>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</si>
  <si>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</si>
  <si>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</si>
  <si>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</si>
  <si>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</si>
  <si>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</si>
  <si>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</si>
  <si>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</si>
  <si>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</si>
  <si>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</si>
  <si>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</si>
  <si>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</si>
  <si>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</si>
  <si>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</si>
  <si>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</si>
  <si>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</si>
  <si>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</si>
  <si>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</si>
  <si>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</si>
  <si>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</si>
  <si>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</si>
  <si>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</si>
  <si>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</si>
  <si>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</si>
  <si>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</si>
  <si>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</si>
  <si>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</si>
  <si>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</si>
  <si>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</si>
  <si>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</si>
  <si>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</si>
  <si>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</si>
  <si>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</si>
  <si>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</si>
  <si>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</si>
  <si>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</si>
  <si>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</si>
  <si>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</si>
  <si>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</si>
  <si>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</si>
  <si>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</si>
  <si>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</si>
  <si>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</si>
  <si>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</si>
  <si>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</si>
  <si>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</si>
  <si>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</si>
  <si>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</si>
  <si>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</si>
  <si>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</si>
  <si>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</si>
  <si>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</si>
  <si>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</si>
  <si>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</si>
  <si>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</si>
  <si>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</si>
  <si>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</si>
  <si>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</si>
  <si>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</si>
  <si>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</si>
  <si>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</si>
  <si>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</si>
  <si>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</si>
  <si>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</si>
  <si>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</si>
  <si>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</si>
  <si>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</si>
  <si>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</si>
  <si>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</si>
  <si>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</si>
  <si>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</si>
  <si>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</si>
  <si>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</si>
  <si>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</si>
  <si>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</si>
  <si>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</si>
  <si>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</si>
  <si>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</si>
  <si>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</si>
  <si>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</si>
  <si>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</si>
  <si>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</si>
  <si>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</si>
  <si>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</si>
  <si>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</si>
  <si>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</si>
  <si>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</si>
  <si>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</si>
  <si>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</si>
  <si>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</si>
  <si>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</si>
  <si>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</si>
  <si>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</si>
  <si>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</si>
  <si>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</si>
  <si>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</si>
  <si>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</si>
  <si>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</si>
  <si>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</si>
  <si>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</si>
  <si>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</si>
  <si>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</si>
  <si>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</si>
  <si>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</si>
  <si>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</si>
  <si>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May 26, 2017</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</si>
  <si>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</si>
  <si>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</si>
  <si>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</si>
  <si>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</si>
  <si>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</si>
  <si>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</si>
  <si>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</si>
  <si>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</si>
  <si>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</si>
  <si>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</si>
  <si>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</si>
  <si>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</si>
  <si>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</si>
  <si>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</si>
  <si>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</si>
  <si>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</si>
  <si>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</si>
  <si>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</si>
  <si>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</si>
  <si>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</si>
  <si>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</si>
  <si>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</si>
  <si>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</si>
  <si>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</si>
  <si>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</si>
  <si>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s5479</t>
  </si>
  <si>
    <t>Laerte-se</t>
  </si>
  <si>
    <t>Lygia Barbosa da Silva</t>
  </si>
  <si>
    <t>Laerte Coutinho</t>
  </si>
  <si>
    <t>After living as a man for nearly 60 years, Laerte Coutinho, one of Brazil's most brilliant cartoonists, introduces herself to the world as a woman.</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</si>
  <si>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</si>
  <si>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</si>
  <si>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</si>
  <si>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</si>
  <si>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</si>
  <si>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</si>
  <si>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</si>
  <si>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</si>
  <si>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</si>
  <si>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</si>
  <si>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</si>
  <si>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</si>
  <si>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</si>
  <si>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</si>
  <si>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</si>
  <si>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</si>
  <si>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</si>
  <si>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</si>
  <si>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</si>
  <si>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</si>
  <si>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</si>
  <si>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</si>
  <si>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</si>
  <si>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</si>
  <si>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</si>
  <si>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</si>
  <si>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</si>
  <si>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</si>
  <si>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</si>
  <si>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</si>
  <si>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</si>
  <si>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</si>
  <si>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</si>
  <si>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</si>
  <si>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</si>
  <si>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</si>
  <si>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</si>
  <si>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</si>
  <si>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May 12, 2017</t>
  </si>
  <si>
    <t>s5490</t>
  </si>
  <si>
    <t>Get Me Roger Stone</t>
  </si>
  <si>
    <t>Dylan Bank</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</si>
  <si>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</si>
  <si>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</si>
  <si>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</si>
  <si>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</si>
  <si>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</si>
  <si>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</si>
  <si>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</si>
  <si>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</si>
  <si>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</si>
  <si>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</si>
  <si>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</si>
  <si>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</si>
  <si>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</si>
  <si>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</si>
  <si>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</si>
  <si>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</si>
  <si>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</si>
  <si>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</si>
  <si>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</si>
  <si>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</si>
  <si>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</si>
  <si>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</si>
  <si>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</si>
  <si>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s5496</t>
  </si>
  <si>
    <t>Simplemente Manu NNa</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</si>
  <si>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</si>
  <si>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</si>
  <si>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</si>
  <si>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</si>
  <si>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</si>
  <si>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</si>
  <si>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</si>
  <si>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</si>
  <si>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</si>
  <si>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</si>
  <si>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</si>
  <si>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</si>
  <si>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</si>
  <si>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</si>
  <si>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</si>
  <si>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</si>
  <si>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</si>
  <si>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</si>
  <si>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</si>
  <si>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</si>
  <si>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</si>
  <si>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</si>
  <si>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</si>
  <si>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</si>
  <si>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</si>
  <si>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</si>
  <si>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</si>
  <si>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</si>
  <si>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</si>
  <si>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</si>
  <si>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</si>
  <si>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</si>
  <si>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</si>
  <si>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</si>
  <si>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</si>
  <si>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</si>
  <si>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</si>
  <si>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</si>
  <si>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</si>
  <si>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</si>
  <si>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</si>
  <si>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</si>
  <si>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</si>
  <si>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</si>
  <si>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</si>
  <si>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</si>
  <si>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</si>
  <si>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</si>
  <si>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</si>
  <si>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</si>
  <si>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</si>
  <si>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</si>
  <si>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</si>
  <si>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</si>
  <si>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</si>
  <si>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</si>
  <si>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</si>
  <si>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t>
  </si>
  <si>
    <t>Ã€lex Monner, Emma SuÃ¡rez, Sergi LÃ³pez, Bruno Todeschini, Igor Szpakowski, SÃ­lvia Bel, Greta FernÃ¡ndez, Mikel Iglesias</t>
  </si>
  <si>
    <t>When a withdrawn, long-missing teenager reappears in a chilly alpine town, his heartbroken family begins to wonder if he's actually who he says he is.</t>
  </si>
  <si>
    <t>s5509</t>
  </si>
  <si>
    <t>Casting JonBenet</t>
  </si>
  <si>
    <t>Kitty Green</t>
  </si>
  <si>
    <t>April 28, 2017</t>
  </si>
  <si>
    <t>Local actors from JonBenet Ramsey's hometown offer multiple perspectives on her 1996 murder as they vie to play roles in a dramatization of the case.</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</si>
  <si>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</si>
  <si>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</si>
  <si>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</si>
  <si>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</si>
  <si>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</si>
  <si>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</si>
  <si>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</si>
  <si>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</si>
  <si>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</si>
  <si>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</si>
  <si>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</si>
  <si>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</si>
  <si>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</si>
  <si>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</si>
  <si>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</si>
  <si>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</si>
  <si>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</si>
  <si>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</si>
  <si>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</si>
  <si>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</si>
  <si>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s5518</t>
  </si>
  <si>
    <t>The 101-Year-Old Man Who Skipped Out on the Bill and Disappeared</t>
  </si>
  <si>
    <t>Felix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</si>
  <si>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</si>
  <si>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</si>
  <si>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</si>
  <si>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</si>
  <si>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</si>
  <si>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April 22, 2017</t>
  </si>
  <si>
    <t>April 21, 2017</t>
  </si>
  <si>
    <t>s5522</t>
  </si>
  <si>
    <t>Hot Girls Wanted: Turned On</t>
  </si>
  <si>
    <t>Jill Bauer</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</si>
  <si>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</si>
  <si>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</si>
  <si>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</si>
  <si>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</si>
  <si>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</si>
  <si>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</si>
  <si>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</si>
  <si>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</si>
  <si>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</si>
  <si>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</si>
  <si>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</si>
  <si>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</si>
  <si>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</si>
  <si>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</si>
  <si>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</si>
  <si>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</si>
  <si>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</si>
  <si>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</si>
  <si>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</si>
  <si>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</si>
  <si>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</si>
  <si>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</si>
  <si>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</si>
  <si>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</si>
  <si>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</si>
  <si>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</si>
  <si>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</si>
  <si>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</si>
  <si>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</si>
  <si>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</si>
  <si>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</si>
  <si>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</si>
  <si>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</si>
  <si>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</si>
  <si>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</si>
  <si>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</si>
  <si>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</si>
  <si>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</si>
  <si>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</si>
  <si>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</si>
  <si>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</si>
  <si>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</si>
  <si>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</si>
  <si>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</si>
  <si>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</si>
  <si>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</si>
  <si>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</si>
  <si>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</si>
  <si>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</si>
  <si>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</si>
  <si>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</si>
  <si>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</si>
  <si>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</si>
  <si>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</si>
  <si>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</si>
  <si>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</si>
  <si>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</si>
  <si>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</si>
  <si>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</si>
  <si>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</si>
  <si>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</si>
  <si>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</si>
  <si>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</si>
  <si>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</si>
  <si>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</si>
  <si>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</si>
  <si>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</si>
  <si>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</si>
  <si>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</si>
  <si>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</si>
  <si>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</si>
  <si>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April 7, 2017</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</si>
  <si>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</si>
  <si>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</si>
  <si>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</si>
  <si>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</si>
  <si>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</si>
  <si>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</si>
  <si>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</si>
  <si>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</si>
  <si>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</si>
  <si>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</si>
  <si>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</si>
  <si>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</si>
  <si>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</si>
  <si>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</si>
  <si>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April 1, 2017</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</si>
  <si>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</si>
  <si>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</si>
  <si>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</si>
  <si>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</si>
  <si>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</si>
  <si>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</si>
  <si>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</si>
  <si>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</si>
  <si>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</si>
  <si>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</si>
  <si>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</si>
  <si>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</si>
  <si>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</si>
  <si>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</si>
  <si>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</si>
  <si>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</si>
  <si>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</si>
  <si>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</si>
  <si>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</si>
  <si>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</si>
  <si>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</si>
  <si>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</si>
  <si>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</si>
  <si>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</si>
  <si>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</si>
  <si>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</si>
  <si>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</si>
  <si>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</si>
  <si>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</si>
  <si>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</si>
  <si>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</si>
  <si>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</si>
  <si>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</si>
  <si>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</si>
  <si>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</si>
  <si>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</si>
  <si>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</si>
  <si>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</si>
  <si>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</si>
  <si>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</si>
  <si>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</si>
  <si>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</si>
  <si>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</si>
  <si>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</si>
  <si>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</si>
  <si>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</si>
  <si>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</si>
  <si>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</si>
  <si>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</si>
  <si>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March 31, 2017</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</si>
  <si>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</si>
  <si>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</si>
  <si>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</si>
  <si>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</si>
  <si>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</si>
  <si>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</si>
  <si>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</si>
  <si>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</si>
  <si>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</si>
  <si>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</si>
  <si>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</si>
  <si>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</si>
  <si>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</si>
  <si>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</si>
  <si>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March 24, 2017</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</si>
  <si>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</si>
  <si>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</si>
  <si>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</si>
  <si>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</si>
  <si>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</si>
  <si>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</si>
  <si>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</si>
  <si>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</si>
  <si>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</si>
  <si>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</si>
  <si>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</si>
  <si>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</si>
  <si>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</si>
  <si>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</si>
  <si>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</si>
  <si>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</si>
  <si>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</si>
  <si>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</si>
  <si>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</si>
  <si>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</si>
  <si>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</si>
  <si>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</si>
  <si>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</si>
  <si>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</si>
  <si>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</si>
  <si>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</si>
  <si>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</si>
  <si>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</si>
  <si>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</si>
  <si>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</si>
  <si>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</si>
  <si>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</si>
  <si>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</si>
  <si>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</si>
  <si>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</si>
  <si>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</si>
  <si>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</si>
  <si>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</si>
  <si>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</si>
  <si>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</si>
  <si>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</si>
  <si>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</si>
  <si>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</si>
  <si>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</si>
  <si>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</si>
  <si>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</si>
  <si>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</si>
  <si>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</si>
  <si>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</si>
  <si>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</si>
  <si>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</si>
  <si>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</si>
  <si>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</si>
  <si>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t>
  </si>
  <si>
    <t>Dan Renton Skinner, Simone Kirby</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</si>
  <si>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</si>
  <si>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</si>
  <si>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</si>
  <si>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</si>
  <si>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</si>
  <si>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</si>
  <si>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March 14, 2017</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</si>
  <si>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</si>
  <si>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</si>
  <si>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</si>
  <si>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</si>
  <si>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</si>
  <si>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</si>
  <si>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</si>
  <si>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</si>
  <si>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</si>
  <si>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</si>
  <si>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</si>
  <si>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</si>
  <si>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</si>
  <si>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</si>
  <si>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</si>
  <si>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</si>
  <si>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</si>
  <si>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</si>
  <si>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</si>
  <si>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</si>
  <si>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</si>
  <si>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</si>
  <si>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</si>
  <si>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March 1, 2017</t>
  </si>
  <si>
    <t>s5585</t>
  </si>
  <si>
    <t>Nila</t>
  </si>
  <si>
    <t>Selvamani Selvaraj</t>
  </si>
  <si>
    <t>Sruthi Hariharan, Vicky R</t>
  </si>
  <si>
    <t>When a cabbie chances upon his childhood sweetheart, he tries to rekindle old feelings but finds that mature love is a more complicated matter.</t>
  </si>
  <si>
    <t>s5587</t>
  </si>
  <si>
    <t>Mike Birbiglia: Thank God for Jokes</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</si>
  <si>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</si>
  <si>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</si>
  <si>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</si>
  <si>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</si>
  <si>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</si>
  <si>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</si>
  <si>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</si>
  <si>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</si>
  <si>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</si>
  <si>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</si>
  <si>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</si>
  <si>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</si>
  <si>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</si>
  <si>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</si>
  <si>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</si>
  <si>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</si>
  <si>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</si>
  <si>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</si>
  <si>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</si>
  <si>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</si>
  <si>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</si>
  <si>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</si>
  <si>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</si>
  <si>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</si>
  <si>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</si>
  <si>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February 22, 2017</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</si>
  <si>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</si>
  <si>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</si>
  <si>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</si>
  <si>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</si>
  <si>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</si>
  <si>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</si>
  <si>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</si>
  <si>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</si>
  <si>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</si>
  <si>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</si>
  <si>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</si>
  <si>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</si>
  <si>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</si>
  <si>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</si>
  <si>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</si>
  <si>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</si>
  <si>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</si>
  <si>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</si>
  <si>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After completing a world tour, a teen pop star spends the summer at an Italian villa to recover from heartbreak and grow into a mature artist.</t>
  </si>
  <si>
    <t>February 17, 2017</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</si>
  <si>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</si>
  <si>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</si>
  <si>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</si>
  <si>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</si>
  <si>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</si>
  <si>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</si>
  <si>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</si>
  <si>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</si>
  <si>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</si>
  <si>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</si>
  <si>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s5603</t>
  </si>
  <si>
    <t>Rush: Beyond the Lighted Stage</t>
  </si>
  <si>
    <t>Celebrate the remarkable 40-year career of influential Canadian rockers Rush with this documentary, which details the band's formation and evolution.</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</si>
  <si>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</si>
  <si>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</si>
  <si>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</si>
  <si>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</si>
  <si>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</si>
  <si>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</si>
  <si>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</si>
  <si>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</si>
  <si>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</si>
  <si>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</si>
  <si>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</si>
  <si>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</si>
  <si>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</si>
  <si>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</si>
  <si>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</si>
  <si>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</si>
  <si>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</si>
  <si>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</si>
  <si>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</si>
  <si>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</si>
  <si>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February 10, 2017</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</si>
  <si>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</si>
  <si>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</si>
  <si>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</si>
  <si>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</si>
  <si>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s5613</t>
  </si>
  <si>
    <t>Hitler - A Career</t>
  </si>
  <si>
    <t>Joachim Fest</t>
  </si>
  <si>
    <t>West Germany</t>
  </si>
  <si>
    <t>This documentary examines how Adolf Hitler's talent for manipulation, psychology and image-making led him from humble origins to near-world conquest.</t>
  </si>
  <si>
    <t>s5614</t>
  </si>
  <si>
    <t>Michael Bolton's Big, Sexy Valentine's Day Special</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</si>
  <si>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</si>
  <si>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</si>
  <si>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</si>
  <si>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</si>
  <si>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</si>
  <si>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</si>
  <si>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</si>
  <si>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</si>
  <si>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</si>
  <si>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</si>
  <si>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</si>
  <si>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</si>
  <si>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</si>
  <si>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</si>
  <si>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</si>
  <si>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</si>
  <si>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</si>
  <si>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</si>
  <si>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</si>
  <si>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</si>
  <si>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</si>
  <si>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</si>
  <si>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</si>
  <si>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</si>
  <si>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</si>
  <si>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</si>
  <si>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</si>
  <si>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</si>
  <si>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</si>
  <si>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</si>
  <si>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</si>
  <si>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</si>
  <si>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</si>
  <si>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</si>
  <si>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</si>
  <si>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</si>
  <si>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</si>
  <si>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</si>
  <si>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</si>
  <si>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</si>
  <si>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</si>
  <si>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</si>
  <si>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</si>
  <si>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</si>
  <si>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</si>
  <si>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</si>
  <si>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</si>
  <si>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</si>
  <si>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</si>
  <si>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</si>
  <si>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</si>
  <si>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</si>
  <si>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</si>
  <si>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</si>
  <si>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</si>
  <si>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</si>
  <si>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</si>
  <si>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</si>
  <si>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</si>
  <si>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</si>
  <si>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</si>
  <si>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</si>
  <si>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</si>
  <si>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</si>
  <si>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</si>
  <si>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</si>
  <si>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</si>
  <si>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</si>
  <si>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</si>
  <si>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</si>
  <si>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</si>
  <si>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</si>
  <si>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</si>
  <si>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</si>
  <si>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</si>
  <si>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</si>
  <si>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</si>
  <si>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</si>
  <si>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</si>
  <si>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</si>
  <si>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</si>
  <si>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</si>
  <si>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</si>
  <si>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</si>
  <si>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</si>
  <si>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</si>
  <si>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</si>
  <si>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</si>
  <si>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</si>
  <si>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</si>
  <si>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</si>
  <si>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</si>
  <si>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</si>
  <si>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</si>
  <si>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</si>
  <si>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</si>
  <si>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</si>
  <si>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</si>
  <si>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</si>
  <si>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</si>
  <si>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</si>
  <si>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</si>
  <si>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</si>
  <si>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</si>
  <si>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</si>
  <si>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</si>
  <si>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</si>
  <si>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</si>
  <si>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</si>
  <si>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</si>
  <si>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</si>
  <si>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</si>
  <si>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</si>
  <si>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</si>
  <si>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</si>
  <si>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</si>
  <si>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</si>
  <si>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</si>
  <si>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</si>
  <si>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</si>
  <si>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</si>
  <si>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</si>
  <si>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</si>
  <si>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</si>
  <si>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</si>
  <si>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</si>
  <si>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</si>
  <si>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</si>
  <si>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</si>
  <si>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</si>
  <si>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</si>
  <si>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</si>
  <si>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</si>
  <si>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</si>
  <si>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</si>
  <si>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</si>
  <si>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s5642</t>
  </si>
  <si>
    <t>Under the Shadow</t>
  </si>
  <si>
    <t>Babak Anvari</t>
  </si>
  <si>
    <t>Narges Rashidi, Avin Manshadi, Bobby Naderi, Ray Haratian, Arash Marandi, Hamidreza Djavdan, Soussan Farrokhnia, Bijan Daneshmand, Sajjad Delafrooz, Behi Djanati Atai</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</si>
  <si>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</si>
  <si>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</si>
  <si>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</si>
  <si>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</si>
  <si>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</si>
  <si>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</si>
  <si>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</si>
  <si>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</si>
  <si>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</si>
  <si>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</si>
  <si>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</si>
  <si>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</si>
  <si>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</si>
  <si>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</si>
  <si>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</si>
  <si>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</si>
  <si>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</si>
  <si>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</si>
  <si>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</si>
  <si>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</si>
  <si>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</si>
  <si>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</si>
  <si>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</si>
  <si>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</si>
  <si>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</si>
  <si>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</si>
  <si>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</si>
  <si>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</si>
  <si>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</si>
  <si>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</si>
  <si>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</si>
  <si>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</si>
  <si>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</si>
  <si>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</si>
  <si>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</si>
  <si>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</si>
  <si>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</si>
  <si>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</si>
  <si>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</si>
  <si>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</si>
  <si>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</si>
  <si>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</si>
  <si>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</si>
  <si>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</si>
  <si>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</si>
  <si>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</si>
  <si>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</si>
  <si>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</si>
  <si>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</si>
  <si>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</si>
  <si>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</si>
  <si>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</si>
  <si>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</si>
  <si>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</si>
  <si>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</si>
  <si>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</si>
  <si>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</si>
  <si>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</si>
  <si>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</si>
  <si>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</si>
  <si>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</si>
  <si>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</si>
  <si>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t>
  </si>
  <si>
    <t>Riki Lindhome, Kate Micucci, Anthony Jeselnik, Steve Agee</t>
  </si>
  <si>
    <t>Garfunkel and Oates put on a surprise-filled show in Seattle in hopes of raising enough money to make their own comedy special.</t>
  </si>
  <si>
    <t>s5660</t>
  </si>
  <si>
    <t>A Christmas Special: Miraculous: Tales of Ladybug &amp; Cat Noir</t>
  </si>
  <si>
    <t>Cristina Vee, Bryce Papenbrook, Keith Silverstein, Mela Lee, Max Mittelman, Carrie Keranen, Stephanie Sheh, Selah Victor, Ben Diskin, Erin Fitzgerald, Grant George</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</si>
  <si>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</si>
  <si>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</si>
  <si>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</si>
  <si>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</si>
  <si>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</si>
  <si>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</si>
  <si>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</si>
  <si>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</si>
  <si>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</si>
  <si>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</si>
  <si>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</si>
  <si>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</si>
  <si>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</si>
  <si>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</si>
  <si>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</si>
  <si>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</si>
  <si>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</si>
  <si>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</si>
  <si>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</si>
  <si>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</si>
  <si>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</si>
  <si>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</si>
  <si>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</si>
  <si>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</si>
  <si>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</si>
  <si>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</si>
  <si>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</si>
  <si>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</si>
  <si>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</si>
  <si>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</si>
  <si>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</si>
  <si>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</si>
  <si>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s5677</t>
  </si>
  <si>
    <t>Sand Storm</t>
  </si>
  <si>
    <t>Elite Zexer</t>
  </si>
  <si>
    <t>Lamis Ammar, Ruba Blal, Haitham Omari, Khadija Alakel, Jalal Masarwa</t>
  </si>
  <si>
    <t>When a Bedouin patriarch takes a second bride, his first wife chafes against her changing status while his daughter chases her own dreams of autonomy.</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</si>
  <si>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</si>
  <si>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</si>
  <si>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</si>
  <si>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</si>
  <si>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</si>
  <si>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</si>
  <si>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</si>
  <si>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</si>
  <si>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</si>
  <si>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</si>
  <si>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December 9, 2016</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</si>
  <si>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</si>
  <si>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</si>
  <si>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</si>
  <si>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</si>
  <si>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</si>
  <si>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</si>
  <si>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</si>
  <si>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</si>
  <si>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</si>
  <si>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</si>
  <si>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December 8, 2016</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</si>
  <si>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</si>
  <si>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</si>
  <si>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</si>
  <si>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</si>
  <si>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</si>
  <si>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</si>
  <si>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</si>
  <si>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</si>
  <si>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</si>
  <si>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</si>
  <si>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</si>
  <si>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</si>
  <si>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</si>
  <si>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</si>
  <si>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</si>
  <si>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</si>
  <si>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</si>
  <si>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</si>
  <si>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</si>
  <si>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</si>
  <si>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December 5, 2016</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</si>
  <si>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</si>
  <si>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</si>
  <si>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</si>
  <si>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</si>
  <si>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</si>
  <si>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</si>
  <si>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December 3, 2016</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</si>
  <si>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</si>
  <si>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</si>
  <si>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</si>
  <si>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</si>
  <si>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</si>
  <si>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</si>
  <si>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</si>
  <si>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</si>
  <si>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</si>
  <si>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</si>
  <si>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</si>
  <si>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</si>
  <si>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</si>
  <si>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</si>
  <si>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</si>
  <si>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</si>
  <si>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</si>
  <si>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</si>
  <si>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</si>
  <si>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</si>
  <si>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</si>
  <si>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</si>
  <si>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</si>
  <si>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</si>
  <si>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</si>
  <si>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</si>
  <si>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</si>
  <si>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</si>
  <si>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</si>
  <si>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</si>
  <si>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</si>
  <si>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</si>
  <si>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</si>
  <si>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</si>
  <si>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</si>
  <si>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</si>
  <si>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</si>
  <si>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</si>
  <si>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</si>
  <si>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</si>
  <si>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</si>
  <si>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</si>
  <si>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</si>
  <si>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</si>
  <si>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</si>
  <si>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</si>
  <si>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</si>
  <si>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</si>
  <si>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</si>
  <si>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</si>
  <si>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</si>
  <si>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</si>
  <si>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</si>
  <si>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</si>
  <si>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</si>
  <si>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</si>
  <si>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</si>
  <si>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</si>
  <si>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</si>
  <si>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</si>
  <si>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</si>
  <si>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</si>
  <si>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</si>
  <si>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</si>
  <si>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</si>
  <si>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</si>
  <si>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</si>
  <si>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</si>
  <si>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</si>
  <si>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</si>
  <si>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</si>
  <si>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</si>
  <si>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</si>
  <si>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November 21, 2016</t>
  </si>
  <si>
    <t>Carlos Ballarta mocks daily life in Mexico, including public transit, the education system and the corn seller who betrays your confidence.</t>
  </si>
  <si>
    <t>s5713</t>
  </si>
  <si>
    <t>Donald Glover: Weirdo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</si>
  <si>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</si>
  <si>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</si>
  <si>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</si>
  <si>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</si>
  <si>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</si>
  <si>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</si>
  <si>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</si>
  <si>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</si>
  <si>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</si>
  <si>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</si>
  <si>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</si>
  <si>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A shrewd teenager and her wisecracking best friend plan to get rich or die trying by following in the footsteps of a flashy female drug dealer.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</si>
  <si>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</si>
  <si>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</si>
  <si>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</si>
  <si>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</si>
  <si>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</si>
  <si>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</si>
  <si>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</si>
  <si>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</si>
  <si>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</si>
  <si>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</si>
  <si>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</si>
  <si>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</si>
  <si>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</si>
  <si>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</si>
  <si>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</si>
  <si>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</si>
  <si>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November 10, 2016</t>
  </si>
  <si>
    <t>s5722</t>
  </si>
  <si>
    <t>Kathleen Madigan: Bothering Jesus</t>
  </si>
  <si>
    <t>Lorene Machado</t>
  </si>
  <si>
    <t>Kathleen Madigan</t>
  </si>
  <si>
    <t>The Irish American comic riffs on everything from growing up in Missouri, signing up her parents to be Uber drivers and anything to do with bacon.</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</si>
  <si>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</si>
  <si>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</si>
  <si>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</si>
  <si>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</si>
  <si>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</si>
  <si>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</si>
  <si>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</si>
  <si>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</si>
  <si>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</si>
  <si>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</si>
  <si>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</si>
  <si>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</si>
  <si>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</si>
  <si>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</si>
  <si>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</si>
  <si>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</si>
  <si>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</si>
  <si>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</si>
  <si>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</si>
  <si>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</si>
  <si>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</si>
  <si>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</si>
  <si>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</si>
  <si>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</si>
  <si>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</si>
  <si>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</si>
  <si>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</si>
  <si>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</si>
  <si>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</si>
  <si>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</si>
  <si>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</si>
  <si>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</si>
  <si>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</si>
  <si>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</si>
  <si>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</si>
  <si>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</si>
  <si>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</si>
  <si>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</si>
  <si>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</si>
  <si>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</si>
  <si>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</si>
  <si>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</si>
  <si>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</si>
  <si>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</si>
  <si>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</si>
  <si>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</si>
  <si>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</si>
  <si>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</si>
  <si>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</si>
  <si>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</si>
  <si>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</si>
  <si>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</si>
  <si>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</si>
  <si>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</si>
  <si>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</si>
  <si>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</si>
  <si>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</si>
  <si>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</si>
  <si>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</si>
  <si>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October 21, 2016</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</si>
  <si>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</si>
  <si>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</si>
  <si>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</si>
  <si>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</si>
  <si>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</si>
  <si>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</si>
  <si>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</si>
  <si>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</si>
  <si>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</si>
  <si>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</si>
  <si>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</si>
  <si>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</si>
  <si>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</si>
  <si>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</si>
  <si>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</si>
  <si>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</si>
  <si>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</si>
  <si>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</si>
  <si>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</si>
  <si>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</si>
  <si>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</si>
  <si>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</si>
  <si>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</si>
  <si>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</si>
  <si>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</si>
  <si>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</si>
  <si>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</si>
  <si>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</si>
  <si>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</si>
  <si>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</si>
  <si>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</si>
  <si>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</si>
  <si>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</si>
  <si>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</si>
  <si>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</si>
  <si>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</si>
  <si>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</si>
  <si>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</si>
  <si>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</si>
  <si>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</si>
  <si>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</si>
  <si>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</si>
  <si>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</si>
  <si>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</si>
  <si>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</si>
  <si>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</si>
  <si>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</si>
  <si>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</si>
  <si>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</si>
  <si>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</si>
  <si>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</si>
  <si>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</si>
  <si>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</si>
  <si>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</si>
  <si>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</si>
  <si>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</si>
  <si>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</si>
  <si>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</si>
  <si>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</si>
  <si>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</si>
  <si>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</si>
  <si>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October 1, 2016</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</si>
  <si>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</si>
  <si>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</si>
  <si>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</si>
  <si>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</si>
  <si>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</si>
  <si>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</si>
  <si>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</si>
  <si>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</si>
  <si>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</si>
  <si>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</si>
  <si>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</si>
  <si>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</si>
  <si>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</si>
  <si>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</si>
  <si>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</si>
  <si>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s5771</t>
  </si>
  <si>
    <t>Much Ado About Nothing</t>
  </si>
  <si>
    <t>AgustÃ­n Silva, Paulina GarcÃ­a, Daniel AlcaÃ­no, Alejandro Goic, Luis Gnecco, Samuel Landea, Dindi Jane, Isabella Costa, Augusto Schuster, Pilar Ronderos</t>
  </si>
  <si>
    <t>Carefree college student Vicente ends up in a desperate fight for freedom when a well-connected friend falsely accuses him of a hit-and-run accident.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</si>
  <si>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</si>
  <si>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</si>
  <si>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</si>
  <si>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</si>
  <si>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</si>
  <si>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</si>
  <si>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</si>
  <si>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</si>
  <si>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</si>
  <si>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</si>
  <si>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</si>
  <si>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</si>
  <si>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</si>
  <si>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</si>
  <si>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</si>
  <si>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</si>
  <si>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</si>
  <si>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</si>
  <si>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</si>
  <si>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</si>
  <si>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</si>
  <si>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</si>
  <si>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</si>
  <si>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</si>
  <si>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</si>
  <si>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</si>
  <si>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</si>
  <si>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</si>
  <si>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</si>
  <si>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</si>
  <si>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</si>
  <si>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</si>
  <si>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</si>
  <si>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s5783</t>
  </si>
  <si>
    <t>Amanda Knox</t>
  </si>
  <si>
    <t>Rod Blackhurst</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</si>
  <si>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</si>
  <si>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</si>
  <si>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</si>
  <si>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</si>
  <si>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</si>
  <si>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</si>
  <si>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</si>
  <si>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</si>
  <si>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</si>
  <si>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</si>
  <si>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</si>
  <si>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</si>
  <si>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</si>
  <si>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</si>
  <si>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</si>
  <si>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</si>
  <si>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</si>
  <si>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</si>
  <si>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</si>
  <si>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</si>
  <si>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</si>
  <si>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</si>
  <si>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</si>
  <si>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</si>
  <si>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</si>
  <si>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</si>
  <si>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</si>
  <si>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</si>
  <si>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</si>
  <si>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</si>
  <si>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</si>
  <si>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</si>
  <si>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</si>
  <si>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</si>
  <si>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</si>
  <si>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September 1, 2016</t>
  </si>
  <si>
    <t>August 26, 2016</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</si>
  <si>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</si>
  <si>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</si>
  <si>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</si>
  <si>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</si>
  <si>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</si>
  <si>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</si>
  <si>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</si>
  <si>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</si>
  <si>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</si>
  <si>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</si>
  <si>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</si>
  <si>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</si>
  <si>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</si>
  <si>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</si>
  <si>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</si>
  <si>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August 15, 2016</t>
  </si>
  <si>
    <t>s5814</t>
  </si>
  <si>
    <t>Louis C.K.: Live at the Comedy Store</t>
  </si>
  <si>
    <t>The comic puts his trademark hilarious/thought-provoking spin on finding a bat in his kitchen, seeing rats having sex, Boston accents and dead pets.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</si>
  <si>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</si>
  <si>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</si>
  <si>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</si>
  <si>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</si>
  <si>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</si>
  <si>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</si>
  <si>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</si>
  <si>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</si>
  <si>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</si>
  <si>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</si>
  <si>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</si>
  <si>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</si>
  <si>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</si>
  <si>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</si>
  <si>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</si>
  <si>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</si>
  <si>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</si>
  <si>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</si>
  <si>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</si>
  <si>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</si>
  <si>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</si>
  <si>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</si>
  <si>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</si>
  <si>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</si>
  <si>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</si>
  <si>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</si>
  <si>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</si>
  <si>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</si>
  <si>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</si>
  <si>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</si>
  <si>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s5825</t>
  </si>
  <si>
    <t>Interview with a Serial Killer</t>
  </si>
  <si>
    <t>Christopher Martin</t>
  </si>
  <si>
    <t>Arthur Shawcross</t>
  </si>
  <si>
    <t>In this jailhouse interview, Arthur Shawcross, the Genesee River Killer, shares candid details of his crimes and his surprising family bonds.</t>
  </si>
  <si>
    <t>s5827</t>
  </si>
  <si>
    <t>Real Crime: Diamond Geezers</t>
  </si>
  <si>
    <t>Tom Whitter</t>
  </si>
  <si>
    <t>Forbes KB</t>
  </si>
  <si>
    <t>In an attempted heist worthy of a Hollywood film, a cadre of criminals sets out to steal the world's largest perfect diamond from a London landmark.</t>
  </si>
  <si>
    <t>July 29, 2016</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</si>
  <si>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</si>
  <si>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</si>
  <si>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</si>
  <si>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</si>
  <si>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</si>
  <si>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</si>
  <si>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</si>
  <si>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</si>
  <si>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</si>
  <si>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</si>
  <si>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</si>
  <si>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</si>
  <si>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</si>
  <si>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</si>
  <si>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</si>
  <si>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</si>
  <si>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</si>
  <si>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</si>
  <si>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</si>
  <si>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</si>
  <si>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</si>
  <si>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</si>
  <si>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</si>
  <si>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</si>
  <si>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</si>
  <si>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</si>
  <si>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</si>
  <si>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</si>
  <si>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</si>
  <si>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</si>
  <si>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</si>
  <si>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</si>
  <si>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</si>
  <si>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</si>
  <si>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</si>
  <si>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s5838</t>
  </si>
  <si>
    <t>X: Past Is Present</t>
  </si>
  <si>
    <t>Hemant Gaba</t>
  </si>
  <si>
    <t>Anshuman Jha, Rajat Kapoor, Pooja Ruparel, Piaa Bajpai, Huma Qureshi, Usha Uthup, Radhika Apte, Swara Bhaskar</t>
  </si>
  <si>
    <t>When a middle-aged filmmaker meets an alluring stranger at a party, he's haunted by troubling memories of his past relationships.</t>
  </si>
  <si>
    <t>June 24, 2016</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</si>
  <si>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</si>
  <si>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</si>
  <si>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</si>
  <si>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</si>
  <si>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</si>
  <si>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</si>
  <si>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</si>
  <si>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</si>
  <si>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</si>
  <si>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</si>
  <si>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</si>
  <si>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</si>
  <si>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</si>
  <si>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</si>
  <si>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</si>
  <si>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</si>
  <si>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</si>
  <si>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June 1, 2016</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</si>
  <si>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</si>
  <si>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</si>
  <si>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</si>
  <si>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</si>
  <si>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</si>
  <si>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</si>
  <si>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</si>
  <si>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</si>
  <si>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</si>
  <si>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</si>
  <si>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</si>
  <si>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</si>
  <si>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</si>
  <si>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</si>
  <si>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</si>
  <si>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</si>
  <si>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</si>
  <si>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</si>
  <si>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April 22, 2016</t>
  </si>
  <si>
    <t>s5852</t>
  </si>
  <si>
    <t>Belgica</t>
  </si>
  <si>
    <t>Felix Van Groeningen</t>
  </si>
  <si>
    <t>Stef Aerts, Tom Vermeir, Charlotte Vandermeersch, HÃ©lÃ¨ne Devos, Boris Van Severen, Sara De Bosschere, Dominique Van Malder, Sam Louwyck, Stefaan De Winter, Silvanus Saow</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</si>
  <si>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</si>
  <si>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</si>
  <si>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</si>
  <si>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</si>
  <si>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</si>
  <si>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</si>
  <si>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</si>
  <si>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April 1, 2016</t>
  </si>
  <si>
    <t>s5855</t>
  </si>
  <si>
    <t>Frank and Cindy</t>
  </si>
  <si>
    <t>Frank was a rising pop star when he married Cindy, but decades of dashed dreams and alcoholism have left the pair struggling to find happiness.</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</si>
  <si>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</si>
  <si>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</si>
  <si>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</si>
  <si>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</si>
  <si>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</si>
  <si>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</si>
  <si>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</si>
  <si>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</si>
  <si>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</si>
  <si>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</si>
  <si>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</si>
  <si>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</si>
  <si>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</si>
  <si>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</si>
  <si>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</si>
  <si>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</si>
  <si>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</si>
  <si>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</si>
  <si>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</si>
  <si>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</si>
  <si>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</si>
  <si>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</si>
  <si>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</si>
  <si>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</si>
  <si>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</si>
  <si>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â€“ and his first-ever holiday!</t>
  </si>
  <si>
    <t>March 1, 2016</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</si>
  <si>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</si>
  <si>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</si>
  <si>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</si>
  <si>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</si>
  <si>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</si>
  <si>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</si>
  <si>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</si>
  <si>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</si>
  <si>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</si>
  <si>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</si>
  <si>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</si>
  <si>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February 5, 2016</t>
  </si>
  <si>
    <t>s5869</t>
  </si>
  <si>
    <t>Hannibal Buress: Comedy Camisado</t>
  </si>
  <si>
    <t>Hannibal Buress</t>
  </si>
  <si>
    <t>In a special packed with stealthy humor, Hannibal Buress tackles zipper etiquette, the legacy of steroids and the fallout from his Bill Cosby routine.</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</si>
  <si>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</si>
  <si>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</si>
  <si>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</si>
  <si>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</si>
  <si>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</si>
  <si>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</si>
  <si>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</si>
  <si>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</si>
  <si>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</si>
  <si>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</si>
  <si>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</si>
  <si>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</si>
  <si>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</si>
  <si>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</si>
  <si>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</si>
  <si>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</si>
  <si>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</si>
  <si>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</si>
  <si>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</si>
  <si>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</si>
  <si>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</si>
  <si>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</si>
  <si>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</si>
  <si>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</si>
  <si>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</si>
  <si>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</si>
  <si>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</si>
  <si>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</si>
  <si>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</si>
  <si>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</si>
  <si>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</si>
  <si>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</si>
  <si>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</si>
  <si>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</si>
  <si>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</si>
  <si>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</si>
  <si>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</si>
  <si>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</si>
  <si>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</si>
  <si>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</si>
  <si>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</si>
  <si>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</si>
  <si>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</si>
  <si>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</si>
  <si>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</si>
  <si>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</si>
  <si>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December 1, 2015</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</si>
  <si>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</si>
  <si>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</si>
  <si>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</si>
  <si>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</si>
  <si>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</si>
  <si>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</si>
  <si>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</si>
  <si>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</si>
  <si>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</si>
  <si>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</si>
  <si>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</si>
  <si>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</si>
  <si>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</si>
  <si>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</si>
  <si>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</si>
  <si>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</si>
  <si>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</si>
  <si>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</si>
  <si>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</si>
  <si>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</si>
  <si>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</si>
  <si>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</si>
  <si>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</si>
  <si>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</si>
  <si>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</si>
  <si>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</si>
  <si>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</si>
  <si>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</si>
  <si>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</si>
  <si>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</si>
  <si>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</si>
  <si>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</si>
  <si>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</si>
  <si>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</si>
  <si>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</si>
  <si>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</si>
  <si>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</si>
  <si>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</si>
  <si>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</si>
  <si>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</si>
  <si>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</si>
  <si>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</si>
  <si>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</si>
  <si>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</si>
  <si>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</si>
  <si>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</si>
  <si>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</si>
  <si>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</si>
  <si>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</si>
  <si>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</si>
  <si>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</si>
  <si>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</si>
  <si>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</si>
  <si>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</si>
  <si>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</si>
  <si>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</si>
  <si>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</si>
  <si>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</si>
  <si>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</si>
  <si>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</si>
  <si>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</si>
  <si>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</si>
  <si>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</si>
  <si>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</si>
  <si>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</si>
  <si>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</si>
  <si>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</si>
  <si>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</si>
  <si>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</si>
  <si>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</si>
  <si>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</si>
  <si>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</si>
  <si>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</si>
  <si>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</si>
  <si>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</si>
  <si>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</si>
  <si>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s5902</t>
  </si>
  <si>
    <t>Tig</t>
  </si>
  <si>
    <t>Kristina Goolsby</t>
  </si>
  <si>
    <t>July 17, 2015</t>
  </si>
  <si>
    <t>Comedian Tig Notaro announced her cancer diagnosis at what became a legendary stand-up set in 2012. Follow her search for humor amid devastating news.</t>
  </si>
  <si>
    <t>July 15, 2015</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</si>
  <si>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</si>
  <si>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</si>
  <si>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</si>
  <si>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</si>
  <si>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</si>
  <si>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</si>
  <si>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</si>
  <si>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</si>
  <si>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</si>
  <si>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</si>
  <si>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</si>
  <si>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</si>
  <si>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</si>
  <si>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</si>
  <si>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</si>
  <si>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</si>
  <si>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</si>
  <si>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</si>
  <si>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</si>
  <si>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</si>
  <si>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</si>
  <si>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</si>
  <si>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</si>
  <si>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</si>
  <si>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</si>
  <si>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</si>
  <si>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</si>
  <si>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</si>
  <si>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</si>
  <si>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</si>
  <si>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</si>
  <si>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</si>
  <si>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</si>
  <si>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</si>
  <si>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</si>
  <si>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</si>
  <si>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</si>
  <si>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</si>
  <si>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</si>
  <si>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</si>
  <si>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</si>
  <si>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</si>
  <si>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</si>
  <si>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</si>
  <si>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</si>
  <si>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</si>
  <si>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</si>
  <si>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</si>
  <si>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</si>
  <si>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</si>
  <si>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</si>
  <si>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</si>
  <si>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</si>
  <si>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</si>
  <si>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</si>
  <si>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</si>
  <si>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</si>
  <si>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</si>
  <si>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</si>
  <si>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</si>
  <si>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</si>
  <si>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s5922</t>
  </si>
  <si>
    <t>Bill Burr: I'm Sorry You Feel That Way</t>
  </si>
  <si>
    <t>December 5, 2014</t>
  </si>
  <si>
    <t>Bill Burr escapes the zombie apocalypse, explores how rom-coms ruin great sex and explains how too many childhood hugs may be the downfall of man.</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</si>
  <si>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</si>
  <si>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</si>
  <si>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</si>
  <si>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</si>
  <si>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</si>
  <si>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</si>
  <si>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</si>
  <si>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</si>
  <si>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</si>
  <si>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</si>
  <si>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</si>
  <si>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</si>
  <si>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</si>
  <si>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</si>
  <si>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</si>
  <si>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</si>
  <si>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</si>
  <si>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</si>
  <si>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</si>
  <si>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</si>
  <si>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</si>
  <si>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</si>
  <si>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</si>
  <si>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</si>
  <si>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</si>
  <si>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t>
  </si>
  <si>
    <t>September 26, 2014</t>
  </si>
  <si>
    <t>This award-winning, original documentary chronicles the race for market leadership in 3D printing, the next wave of technological evolution.</t>
  </si>
  <si>
    <t>s5931</t>
  </si>
  <si>
    <t>Mission Blue</t>
  </si>
  <si>
    <t>Robert Nixon</t>
  </si>
  <si>
    <t>James Cameron, Michael deGruy, Sylvia Earle, Bryce Groark, Jeremy Jackson, Carl Safina</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</si>
  <si>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</si>
  <si>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</si>
  <si>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</si>
  <si>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</si>
  <si>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</si>
  <si>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</si>
  <si>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</si>
  <si>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</si>
  <si>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</si>
  <si>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</si>
  <si>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</si>
  <si>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</si>
  <si>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</si>
  <si>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</si>
  <si>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</si>
  <si>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</si>
  <si>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</si>
  <si>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</si>
  <si>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</si>
  <si>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</si>
  <si>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</si>
  <si>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</si>
  <si>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</si>
  <si>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</si>
  <si>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</si>
  <si>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</si>
  <si>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</si>
  <si>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</si>
  <si>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</si>
  <si>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</si>
  <si>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</si>
  <si>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</si>
  <si>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</si>
  <si>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</si>
  <si>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</si>
  <si>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</si>
  <si>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</si>
  <si>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t>
  </si>
  <si>
    <t>November 1, 2013</t>
  </si>
  <si>
    <t>"Parks and Recreation" star Aziz Ansari takes the stage to share his unfiltered views on adulthood, babies, marriage, love and more in the modern era.</t>
  </si>
  <si>
    <t>September 1, 2013</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</si>
  <si>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</si>
  <si>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</si>
  <si>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</si>
  <si>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</si>
  <si>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</si>
  <si>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</si>
  <si>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</si>
  <si>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</si>
  <si>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</si>
  <si>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</si>
  <si>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</si>
  <si>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</si>
  <si>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</si>
  <si>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</si>
  <si>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</si>
  <si>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</si>
  <si>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</si>
  <si>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</si>
  <si>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</si>
  <si>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</si>
  <si>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</si>
  <si>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</si>
  <si>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</si>
  <si>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</si>
  <si>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</si>
  <si>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</si>
  <si>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</si>
  <si>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</si>
  <si>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</si>
  <si>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</si>
  <si>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</si>
  <si>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</si>
  <si>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</si>
  <si>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</si>
  <si>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</si>
  <si>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</si>
  <si>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</si>
  <si>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</si>
  <si>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</si>
  <si>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</si>
  <si>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</si>
  <si>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</si>
  <si>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</si>
  <si>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</si>
  <si>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</si>
  <si>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</si>
  <si>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</si>
  <si>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</si>
  <si>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</si>
  <si>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</si>
  <si>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</si>
  <si>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</si>
  <si>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</si>
  <si>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</si>
  <si>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</si>
  <si>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</si>
  <si>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</si>
  <si>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</si>
  <si>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</si>
  <si>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</si>
  <si>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</si>
  <si>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</si>
  <si>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</si>
  <si>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</si>
  <si>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</si>
  <si>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</si>
  <si>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</si>
  <si>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</si>
  <si>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</si>
  <si>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</si>
  <si>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</si>
  <si>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</si>
  <si>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</si>
  <si>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</si>
  <si>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</si>
  <si>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</si>
  <si>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</si>
  <si>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</si>
  <si>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</si>
  <si>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</si>
  <si>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</si>
  <si>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</si>
  <si>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</si>
  <si>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</si>
  <si>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</si>
  <si>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</si>
  <si>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</si>
  <si>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</si>
  <si>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</si>
  <si>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</si>
  <si>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</si>
  <si>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</si>
  <si>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</si>
  <si>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</si>
  <si>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</si>
  <si>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</si>
  <si>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</si>
  <si>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</si>
  <si>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</si>
  <si>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</si>
  <si>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</si>
  <si>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</si>
  <si>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</si>
  <si>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</si>
  <si>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</si>
  <si>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</si>
  <si>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</si>
  <si>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</si>
  <si>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</si>
  <si>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</si>
  <si>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</si>
  <si>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</si>
  <si>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</si>
  <si>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</si>
  <si>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s5966</t>
  </si>
  <si>
    <t>s5967</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</si>
  <si>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</si>
  <si>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</si>
  <si>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</si>
  <si>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</si>
  <si>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</si>
  <si>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</si>
  <si>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</si>
  <si>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</si>
  <si>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</si>
  <si>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</si>
  <si>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</si>
  <si>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</si>
  <si>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</si>
  <si>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</si>
  <si>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</si>
  <si>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</si>
  <si>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</si>
  <si>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</si>
  <si>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</si>
  <si>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</si>
  <si>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</si>
  <si>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</si>
  <si>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</si>
  <si>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</si>
  <si>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</si>
  <si>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</si>
  <si>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</si>
  <si>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</si>
  <si>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</si>
  <si>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</si>
  <si>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</si>
  <si>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</si>
  <si>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</si>
  <si>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</si>
  <si>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</si>
  <si>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</si>
  <si>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</si>
  <si>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</si>
  <si>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</si>
  <si>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</si>
  <si>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</si>
  <si>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</si>
  <si>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</si>
  <si>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</si>
  <si>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</si>
  <si>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</si>
  <si>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</si>
  <si>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</si>
  <si>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</si>
  <si>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</si>
  <si>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</si>
  <si>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</si>
  <si>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</si>
  <si>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</si>
  <si>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</si>
  <si>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</si>
  <si>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</si>
  <si>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</si>
  <si>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s5984</t>
  </si>
  <si>
    <t>100 Years: One Woman's Fight for Justice</t>
  </si>
  <si>
    <t>Melinda Janko</t>
  </si>
  <si>
    <t>This documentary chronicles Elouise Cobell's long fight against the U.S. government for the gross mismanagement of mineral-rich Native American land.</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</si>
  <si>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</si>
  <si>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</si>
  <si>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</si>
  <si>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</si>
  <si>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</si>
  <si>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May 22, 2017</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</si>
  <si>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</si>
  <si>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</si>
  <si>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</si>
  <si>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</si>
  <si>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</si>
  <si>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</si>
  <si>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</si>
  <si>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</si>
  <si>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</si>
  <si>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</si>
  <si>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</si>
  <si>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</si>
  <si>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</si>
  <si>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</si>
  <si>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</si>
  <si>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</si>
  <si>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</si>
  <si>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</si>
  <si>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</si>
  <si>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</si>
  <si>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</si>
  <si>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</si>
  <si>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</si>
  <si>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</si>
  <si>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</si>
  <si>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</si>
  <si>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</si>
  <si>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</si>
  <si>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</si>
  <si>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</si>
  <si>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</si>
  <si>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</si>
  <si>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</si>
  <si>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</si>
  <si>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</si>
  <si>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</si>
  <si>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</si>
  <si>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</si>
  <si>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</si>
  <si>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</si>
  <si>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</si>
  <si>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</si>
  <si>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</si>
  <si>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</si>
  <si>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</si>
  <si>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</si>
  <si>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s5999</t>
  </si>
  <si>
    <t>2036 Origin Unknown</t>
  </si>
  <si>
    <t>Hasraf Dulull</t>
  </si>
  <si>
    <t>Katee Sackhoff, Ray Fearon, Julie Cox, Steven Cree, David Tse, Joe David Walters</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</si>
  <si>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</si>
  <si>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</si>
  <si>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</si>
  <si>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</si>
  <si>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</si>
  <si>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</si>
  <si>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</si>
  <si>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</si>
  <si>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</si>
  <si>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</si>
  <si>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</si>
  <si>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</si>
  <si>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</si>
  <si>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</si>
  <si>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</si>
  <si>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</si>
  <si>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</si>
  <si>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</si>
  <si>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</si>
  <si>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</si>
  <si>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</si>
  <si>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</si>
  <si>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</si>
  <si>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</si>
  <si>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</si>
  <si>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</si>
  <si>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</si>
  <si>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</si>
  <si>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</si>
  <si>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</si>
  <si>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</si>
  <si>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</si>
  <si>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</si>
  <si>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</si>
  <si>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</si>
  <si>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</si>
  <si>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</si>
  <si>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</si>
  <si>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</si>
  <si>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</si>
  <si>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</si>
  <si>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</si>
  <si>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</si>
  <si>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</si>
  <si>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</si>
  <si>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</si>
  <si>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</si>
  <si>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</si>
  <si>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</si>
  <si>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</si>
  <si>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</si>
  <si>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</si>
  <si>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</si>
  <si>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</si>
  <si>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</si>
  <si>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</si>
  <si>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</si>
  <si>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</si>
  <si>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</si>
  <si>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</si>
  <si>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</si>
  <si>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</si>
  <si>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</si>
  <si>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</si>
  <si>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</si>
  <si>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</si>
  <si>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</si>
  <si>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</si>
  <si>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</si>
  <si>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</si>
  <si>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</si>
  <si>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</si>
  <si>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</si>
  <si>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</si>
  <si>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</si>
  <si>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</si>
  <si>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</si>
  <si>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</si>
  <si>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A young mechanic comes out to his extremely straight best friends. Once they get used to the idea, they're determined to help him find the right guy.</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</si>
  <si>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</si>
  <si>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</si>
  <si>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</si>
  <si>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</si>
  <si>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</si>
  <si>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</si>
  <si>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</si>
  <si>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</si>
  <si>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</si>
  <si>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</si>
  <si>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</si>
  <si>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</si>
  <si>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</si>
  <si>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</si>
  <si>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</si>
  <si>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</si>
  <si>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</si>
  <si>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</si>
  <si>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</si>
  <si>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</si>
  <si>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</si>
  <si>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</si>
  <si>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</si>
  <si>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</si>
  <si>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</si>
  <si>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</si>
  <si>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</si>
  <si>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</si>
  <si>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</si>
  <si>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</si>
  <si>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</si>
  <si>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</si>
  <si>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</si>
  <si>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</si>
  <si>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</si>
  <si>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</si>
  <si>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</si>
  <si>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</si>
  <si>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</si>
  <si>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</si>
  <si>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</si>
  <si>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</si>
  <si>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</si>
  <si>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Demetri Goritsas</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</si>
  <si>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</si>
  <si>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</si>
  <si>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</si>
  <si>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</si>
  <si>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</si>
  <si>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</si>
  <si>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</si>
  <si>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</si>
  <si>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</si>
  <si>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</si>
  <si>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</si>
  <si>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</si>
  <si>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</si>
  <si>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</si>
  <si>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</si>
  <si>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</si>
  <si>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</si>
  <si>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</si>
  <si>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</si>
  <si>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</si>
  <si>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</si>
  <si>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</si>
  <si>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</si>
  <si>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</si>
  <si>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</si>
  <si>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</si>
  <si>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</si>
  <si>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</si>
  <si>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</si>
  <si>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</si>
  <si>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</si>
  <si>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</si>
  <si>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</si>
  <si>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</si>
  <si>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</si>
  <si>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</si>
  <si>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</si>
  <si>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</si>
  <si>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</si>
  <si>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</si>
  <si>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</si>
  <si>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</si>
  <si>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</si>
  <si>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</si>
  <si>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</si>
  <si>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</si>
  <si>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</si>
  <si>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</si>
  <si>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</si>
  <si>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</si>
  <si>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</si>
  <si>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</si>
  <si>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</si>
  <si>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</si>
  <si>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</si>
  <si>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</si>
  <si>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</si>
  <si>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</si>
  <si>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</si>
  <si>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</si>
  <si>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</si>
  <si>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</si>
  <si>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</si>
  <si>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</si>
  <si>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</si>
  <si>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</si>
  <si>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</si>
  <si>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</si>
  <si>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</si>
  <si>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</si>
  <si>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</si>
  <si>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</si>
  <si>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</si>
  <si>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</si>
  <si>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</si>
  <si>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</si>
  <si>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</si>
  <si>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</si>
  <si>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</si>
  <si>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</si>
  <si>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</si>
  <si>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t>
  </si>
  <si>
    <t>This documentary excoriates a noted anti-death-penalty activist and his team, whose questionable methods got a convicted killer freed in 1999.</t>
  </si>
  <si>
    <t>June 12, 2018</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</si>
  <si>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</si>
  <si>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</si>
  <si>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</si>
  <si>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</si>
  <si>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</si>
  <si>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</si>
  <si>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</si>
  <si>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</si>
  <si>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</si>
  <si>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</si>
  <si>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</si>
  <si>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</si>
  <si>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</si>
  <si>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</si>
  <si>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</si>
  <si>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</si>
  <si>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</si>
  <si>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</si>
  <si>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</si>
  <si>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</si>
  <si>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</si>
  <si>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</si>
  <si>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</si>
  <si>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</si>
  <si>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</si>
  <si>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</si>
  <si>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</si>
  <si>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</si>
  <si>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</si>
  <si>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</si>
  <si>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</si>
  <si>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</si>
  <si>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</si>
  <si>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</si>
  <si>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</si>
  <si>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</si>
  <si>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</si>
  <si>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</si>
  <si>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</si>
  <si>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</si>
  <si>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</si>
  <si>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</si>
  <si>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</si>
  <si>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</si>
  <si>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</si>
  <si>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</si>
  <si>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</si>
  <si>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</si>
  <si>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</si>
  <si>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</si>
  <si>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</si>
  <si>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</si>
  <si>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</si>
  <si>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</si>
  <si>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</si>
  <si>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</si>
  <si>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</si>
  <si>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</si>
  <si>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</si>
  <si>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</si>
  <si>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</si>
  <si>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</si>
  <si>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</si>
  <si>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</si>
  <si>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</si>
  <si>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</si>
  <si>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</si>
  <si>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</si>
  <si>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</si>
  <si>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</si>
  <si>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</si>
  <si>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</si>
  <si>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</si>
  <si>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</si>
  <si>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</si>
  <si>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</si>
  <si>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</si>
  <si>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</si>
  <si>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</si>
  <si>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</si>
  <si>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</si>
  <si>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</si>
  <si>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</si>
  <si>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</si>
  <si>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</si>
  <si>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</si>
  <si>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</si>
  <si>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</si>
  <si>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</si>
  <si>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</si>
  <si>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</si>
  <si>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</si>
  <si>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</si>
  <si>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</si>
  <si>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</si>
  <si>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</si>
  <si>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</si>
  <si>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</si>
  <si>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</si>
  <si>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</si>
  <si>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</si>
  <si>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</si>
  <si>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</si>
  <si>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</si>
  <si>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</si>
  <si>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</si>
  <si>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</si>
  <si>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</si>
  <si>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</si>
  <si>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</si>
  <si>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</si>
  <si>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</si>
  <si>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</si>
  <si>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</si>
  <si>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</si>
  <si>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</si>
  <si>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</si>
  <si>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</si>
  <si>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</si>
  <si>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</si>
  <si>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</si>
  <si>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</si>
  <si>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</si>
  <si>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</si>
  <si>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</si>
  <si>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</si>
  <si>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</si>
  <si>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</si>
  <si>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</si>
  <si>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</si>
  <si>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</si>
  <si>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</si>
  <si>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</si>
  <si>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</si>
  <si>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</si>
  <si>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</si>
  <si>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</si>
  <si>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</si>
  <si>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</si>
  <si>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</si>
  <si>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Nicholas Hoult, Toni Collette, Victoria Smurfit, Sharon Small, Natalia Tena, Isabel Brook, Hugh Grant, Rachel Weisz, Nicholas Hutchison</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</si>
  <si>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</si>
  <si>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</si>
  <si>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</si>
  <si>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</si>
  <si>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</si>
  <si>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</si>
  <si>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</si>
  <si>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</si>
  <si>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</si>
  <si>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</si>
  <si>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</si>
  <si>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</si>
  <si>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</si>
  <si>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</si>
  <si>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</si>
  <si>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</si>
  <si>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</si>
  <si>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</si>
  <si>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</si>
  <si>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</si>
  <si>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</si>
  <si>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</si>
  <si>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</si>
  <si>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</si>
  <si>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</si>
  <si>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</si>
  <si>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</si>
  <si>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</si>
  <si>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</si>
  <si>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</si>
  <si>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</si>
  <si>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</si>
  <si>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</si>
  <si>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</si>
  <si>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</si>
  <si>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</si>
  <si>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s6091</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</si>
  <si>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</si>
  <si>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</si>
  <si>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</si>
  <si>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</si>
  <si>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</si>
  <si>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</si>
  <si>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</si>
  <si>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</si>
  <si>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</si>
  <si>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</si>
  <si>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</si>
  <si>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</si>
  <si>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</si>
  <si>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</si>
  <si>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</si>
  <si>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</si>
  <si>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</si>
  <si>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</si>
  <si>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</si>
  <si>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</si>
  <si>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</si>
  <si>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</si>
  <si>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</si>
  <si>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</si>
  <si>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</si>
  <si>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</si>
  <si>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</si>
  <si>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</si>
  <si>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</si>
  <si>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</si>
  <si>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</si>
  <si>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</si>
  <si>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</si>
  <si>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</si>
  <si>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</si>
  <si>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</si>
  <si>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</si>
  <si>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</si>
  <si>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</si>
  <si>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</si>
  <si>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</si>
  <si>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</si>
  <si>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</si>
  <si>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</si>
  <si>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</si>
  <si>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</si>
  <si>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</si>
  <si>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</si>
  <si>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</si>
  <si>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</si>
  <si>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</si>
  <si>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</si>
  <si>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</si>
  <si>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</si>
  <si>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</si>
  <si>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</si>
  <si>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</si>
  <si>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</si>
  <si>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</si>
  <si>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</si>
  <si>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</si>
  <si>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</si>
  <si>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</si>
  <si>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</si>
  <si>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</si>
  <si>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</si>
  <si>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</si>
  <si>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</si>
  <si>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</si>
  <si>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</si>
  <si>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</si>
  <si>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</si>
  <si>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</si>
  <si>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</si>
  <si>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</si>
  <si>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</si>
  <si>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</si>
  <si>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</si>
  <si>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</si>
  <si>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</si>
  <si>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</si>
  <si>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</si>
  <si>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</si>
  <si>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</si>
  <si>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</si>
  <si>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</si>
  <si>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</si>
  <si>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</si>
  <si>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</si>
  <si>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</si>
  <si>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</si>
  <si>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</si>
  <si>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</si>
  <si>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</si>
  <si>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</si>
  <si>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</si>
  <si>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</si>
  <si>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</si>
  <si>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</si>
  <si>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</si>
  <si>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</si>
  <si>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</si>
  <si>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</si>
  <si>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</si>
  <si>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</si>
  <si>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</si>
  <si>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</si>
  <si>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</si>
  <si>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</si>
  <si>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</si>
  <si>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</si>
  <si>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</si>
  <si>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</si>
  <si>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</si>
  <si>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</si>
  <si>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</si>
  <si>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</si>
  <si>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</si>
  <si>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</si>
  <si>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</si>
  <si>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</si>
  <si>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</si>
  <si>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</si>
  <si>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</si>
  <si>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</si>
  <si>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</si>
  <si>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</si>
  <si>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</si>
  <si>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</si>
  <si>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</si>
  <si>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</si>
  <si>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</si>
  <si>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</si>
  <si>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</si>
  <si>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</si>
  <si>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</si>
  <si>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</si>
  <si>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</si>
  <si>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</si>
  <si>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</si>
  <si>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</si>
  <si>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</si>
  <si>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</si>
  <si>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</si>
  <si>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</si>
  <si>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</si>
  <si>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</si>
  <si>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</si>
  <si>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</si>
  <si>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</si>
  <si>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</si>
  <si>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</si>
  <si>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</si>
  <si>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</si>
  <si>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</si>
  <si>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</si>
  <si>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</si>
  <si>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</si>
  <si>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</si>
  <si>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</si>
  <si>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</si>
  <si>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</si>
  <si>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</si>
  <si>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</si>
  <si>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</si>
  <si>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</si>
  <si>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</si>
  <si>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</si>
  <si>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</si>
  <si>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</si>
  <si>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</si>
  <si>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</si>
  <si>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</si>
  <si>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</si>
  <si>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</si>
  <si>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</si>
  <si>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</si>
  <si>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</si>
  <si>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</si>
  <si>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</si>
  <si>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</si>
  <si>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</si>
  <si>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</si>
  <si>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</si>
  <si>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</si>
  <si>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</si>
  <si>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</si>
  <si>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</si>
  <si>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</si>
  <si>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</si>
  <si>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</si>
  <si>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</si>
  <si>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</si>
  <si>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</si>
  <si>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</si>
  <si>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</si>
  <si>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</si>
  <si>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</si>
  <si>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</si>
  <si>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</si>
  <si>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</si>
  <si>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</si>
  <si>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</si>
  <si>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</si>
  <si>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</si>
  <si>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</si>
  <si>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</si>
  <si>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</si>
  <si>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</si>
  <si>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</si>
  <si>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</si>
  <si>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</si>
  <si>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</si>
  <si>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</si>
  <si>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</si>
  <si>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</si>
  <si>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</si>
  <si>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</si>
  <si>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</si>
  <si>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</si>
  <si>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</si>
  <si>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</si>
  <si>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s6148</t>
  </si>
  <si>
    <t>American Psycho</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</si>
  <si>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</si>
  <si>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</si>
  <si>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</si>
  <si>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</si>
  <si>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</si>
  <si>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</si>
  <si>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</si>
  <si>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</si>
  <si>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</si>
  <si>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</si>
  <si>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</si>
  <si>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</si>
  <si>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</si>
  <si>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</si>
  <si>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</si>
  <si>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</si>
  <si>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</si>
  <si>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</si>
  <si>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</si>
  <si>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</si>
  <si>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</si>
  <si>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</si>
  <si>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</si>
  <si>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</si>
  <si>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</si>
  <si>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</si>
  <si>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</si>
  <si>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</si>
  <si>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</si>
  <si>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</si>
  <si>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</si>
  <si>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</si>
  <si>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</si>
  <si>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</si>
  <si>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</si>
  <si>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</si>
  <si>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</si>
  <si>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</si>
  <si>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</si>
  <si>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</si>
  <si>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</si>
  <si>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</si>
  <si>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</si>
  <si>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</si>
  <si>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</si>
  <si>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</si>
  <si>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</si>
  <si>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</si>
  <si>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</si>
  <si>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</si>
  <si>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</si>
  <si>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</si>
  <si>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</si>
  <si>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</si>
  <si>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</si>
  <si>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</si>
  <si>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</si>
  <si>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</si>
  <si>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</si>
  <si>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</si>
  <si>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</si>
  <si>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</si>
  <si>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</si>
  <si>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</si>
  <si>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</si>
  <si>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</si>
  <si>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</si>
  <si>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</si>
  <si>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</si>
  <si>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</si>
  <si>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</si>
  <si>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</si>
  <si>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</si>
  <si>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</si>
  <si>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</si>
  <si>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</si>
  <si>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</si>
  <si>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</si>
  <si>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</si>
  <si>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</si>
  <si>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</si>
  <si>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</si>
  <si>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</si>
  <si>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</si>
  <si>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</si>
  <si>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</si>
  <si>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</si>
  <si>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</si>
  <si>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</si>
  <si>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</si>
  <si>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</si>
  <si>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</si>
  <si>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</si>
  <si>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</si>
  <si>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</si>
  <si>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</si>
  <si>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</si>
  <si>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</si>
  <si>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</si>
  <si>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</si>
  <si>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</si>
  <si>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</si>
  <si>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Sonal Kaushal, Rupa Bhimani, Julie Tejwani, Sabina Malik, Jigna Bharadhwaj, Rajesh Kawa</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</si>
  <si>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</si>
  <si>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</si>
  <si>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</si>
  <si>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</si>
  <si>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</si>
  <si>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</si>
  <si>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</si>
  <si>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</si>
  <si>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</si>
  <si>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</si>
  <si>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s6179</t>
  </si>
  <si>
    <t>Apache Warrior</t>
  </si>
  <si>
    <t>David Salzberg</t>
  </si>
  <si>
    <t>Recovered cockpit footage and telling interviews reveal the true stories of US fighter pilots in one of the largest combat strikes in history.</t>
  </si>
  <si>
    <t>s6180</t>
  </si>
  <si>
    <t>APEX: The Story of the Hypercar</t>
  </si>
  <si>
    <t>J.F. Musial</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</si>
  <si>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</si>
  <si>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</si>
  <si>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</si>
  <si>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</si>
  <si>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</si>
  <si>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</si>
  <si>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</si>
  <si>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</si>
  <si>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</si>
  <si>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</si>
  <si>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</si>
  <si>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</si>
  <si>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</si>
  <si>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</si>
  <si>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</si>
  <si>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</si>
  <si>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</si>
  <si>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</si>
  <si>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</si>
  <si>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</si>
  <si>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</si>
  <si>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</si>
  <si>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</si>
  <si>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</si>
  <si>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</si>
  <si>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</si>
  <si>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</si>
  <si>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</si>
  <si>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</si>
  <si>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</si>
  <si>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</si>
  <si>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</si>
  <si>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</si>
  <si>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</si>
  <si>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</si>
  <si>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</si>
  <si>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</si>
  <si>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</si>
  <si>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</si>
  <si>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</si>
  <si>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</si>
  <si>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</si>
  <si>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</si>
  <si>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</si>
  <si>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</si>
  <si>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</si>
  <si>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</si>
  <si>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</si>
  <si>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</si>
  <si>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</si>
  <si>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</si>
  <si>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</si>
  <si>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</si>
  <si>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</si>
  <si>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</si>
  <si>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</si>
  <si>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</si>
  <si>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</si>
  <si>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</si>
  <si>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</si>
  <si>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</si>
  <si>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</si>
  <si>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</si>
  <si>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</si>
  <si>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</si>
  <si>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</si>
  <si>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</si>
  <si>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</si>
  <si>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</si>
  <si>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</si>
  <si>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</si>
  <si>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</si>
  <si>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</si>
  <si>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</si>
  <si>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</si>
  <si>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s6196</t>
  </si>
  <si>
    <t>Attacking the Devil: Harold Evans and the Last Nazi War Crime</t>
  </si>
  <si>
    <t>David Morris</t>
  </si>
  <si>
    <t>Harold Evans</t>
  </si>
  <si>
    <t>May 15, 2016</t>
  </si>
  <si>
    <t>Intrepid newspaper editor Harold Evans wages an ongoing battle to expose the truth about a dangerous drug and obtain compensation for its victims.</t>
  </si>
  <si>
    <t>s6197</t>
  </si>
  <si>
    <t>Attitude Test</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</si>
  <si>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</si>
  <si>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</si>
  <si>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</si>
  <si>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</si>
  <si>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</si>
  <si>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</si>
  <si>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</si>
  <si>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</si>
  <si>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</si>
  <si>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s6200</t>
  </si>
  <si>
    <t>Automata</t>
  </si>
  <si>
    <t>Gabe IbÃ¡Ã±ez</t>
  </si>
  <si>
    <t>Antonio Banderas, Dylan McDermott, Melanie Griffith, Birgitte Hjort SÃ¸rensen, Robert Forster, Christa Campbell, Tim McInnerny, Andy Nyman, David Ryall</t>
  </si>
  <si>
    <t>In a dystopian future, an insurance adjuster for a tech company investigates a robot killed for violating protocol and discovers a global conspiracy.</t>
  </si>
  <si>
    <t>s6201</t>
  </si>
  <si>
    <t>Avengers: Infinity War</t>
  </si>
  <si>
    <t>Anthony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</si>
  <si>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</si>
  <si>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</si>
  <si>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</si>
  <si>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</si>
  <si>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</si>
  <si>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</si>
  <si>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</si>
  <si>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</si>
  <si>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</si>
  <si>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</si>
  <si>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</si>
  <si>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</si>
  <si>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</si>
  <si>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</si>
  <si>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</si>
  <si>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</si>
  <si>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</si>
  <si>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</si>
  <si>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</si>
  <si>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</si>
  <si>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</si>
  <si>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</si>
  <si>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</si>
  <si>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</si>
  <si>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</si>
  <si>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</si>
  <si>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</si>
  <si>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</si>
  <si>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</si>
  <si>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</si>
  <si>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</si>
  <si>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</si>
  <si>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</si>
  <si>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</si>
  <si>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</si>
  <si>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</si>
  <si>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</si>
  <si>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</si>
  <si>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</si>
  <si>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</si>
  <si>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</si>
  <si>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</si>
  <si>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</si>
  <si>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</si>
  <si>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</si>
  <si>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</si>
  <si>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</si>
  <si>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</si>
  <si>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</si>
  <si>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</si>
  <si>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</si>
  <si>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</si>
  <si>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</si>
  <si>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</si>
  <si>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</si>
  <si>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</si>
  <si>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</si>
  <si>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</si>
  <si>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</si>
  <si>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</si>
  <si>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</si>
  <si>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</si>
  <si>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</si>
  <si>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</si>
  <si>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</si>
  <si>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</si>
  <si>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</si>
  <si>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</si>
  <si>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</si>
  <si>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</si>
  <si>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</si>
  <si>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</si>
  <si>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s6218</t>
  </si>
  <si>
    <t>Badha</t>
  </si>
  <si>
    <t>Sumitra Bhave</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</si>
  <si>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</si>
  <si>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</si>
  <si>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</si>
  <si>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</si>
  <si>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</si>
  <si>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</si>
  <si>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</si>
  <si>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</si>
  <si>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</si>
  <si>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</si>
  <si>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</si>
  <si>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</si>
  <si>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</si>
  <si>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</si>
  <si>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</si>
  <si>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</si>
  <si>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</si>
  <si>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</si>
  <si>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</si>
  <si>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</si>
  <si>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</si>
  <si>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</si>
  <si>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</si>
  <si>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</si>
  <si>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</si>
  <si>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</si>
  <si>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</si>
  <si>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</si>
  <si>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</si>
  <si>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</si>
  <si>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</si>
  <si>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</si>
  <si>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</si>
  <si>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</si>
  <si>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</si>
  <si>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</si>
  <si>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</si>
  <si>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</si>
  <si>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</si>
  <si>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</si>
  <si>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</si>
  <si>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</si>
  <si>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</si>
  <si>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</si>
  <si>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</si>
  <si>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June 4, 2018</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</si>
  <si>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</si>
  <si>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</si>
  <si>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</si>
  <si>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</si>
  <si>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</si>
  <si>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</si>
  <si>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</si>
  <si>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</si>
  <si>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</si>
  <si>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</si>
  <si>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</si>
  <si>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</si>
  <si>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</si>
  <si>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</si>
  <si>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</si>
  <si>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</si>
  <si>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</si>
  <si>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</si>
  <si>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</si>
  <si>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</si>
  <si>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</si>
  <si>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</si>
  <si>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</si>
  <si>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</si>
  <si>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</si>
  <si>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</si>
  <si>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</si>
  <si>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</si>
  <si>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</si>
  <si>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</si>
  <si>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</si>
  <si>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</si>
  <si>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</si>
  <si>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</si>
  <si>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</si>
  <si>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</si>
  <si>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</si>
  <si>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</si>
  <si>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</si>
  <si>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</si>
  <si>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</si>
  <si>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</si>
  <si>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</si>
  <si>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</si>
  <si>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</si>
  <si>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</si>
  <si>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</si>
  <si>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</si>
  <si>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</si>
  <si>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</si>
  <si>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</si>
  <si>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</si>
  <si>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</si>
  <si>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</si>
  <si>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</si>
  <si>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</si>
  <si>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</si>
  <si>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</si>
  <si>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</si>
  <si>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</si>
  <si>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</si>
  <si>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</si>
  <si>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</si>
  <si>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</si>
  <si>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</si>
  <si>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</si>
  <si>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</si>
  <si>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</si>
  <si>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</si>
  <si>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</si>
  <si>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</si>
  <si>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</si>
  <si>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</si>
  <si>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</si>
  <si>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</si>
  <si>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</si>
  <si>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</si>
  <si>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</si>
  <si>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</si>
  <si>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</si>
  <si>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</si>
  <si>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</si>
  <si>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</si>
  <si>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</si>
  <si>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</si>
  <si>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</si>
  <si>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</si>
  <si>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</si>
  <si>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</si>
  <si>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</si>
  <si>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â€” a mysterious novelist whose recent book mirrors the crime.</t>
  </si>
  <si>
    <t>s6252</t>
  </si>
  <si>
    <t>Bathtubs Over Broadway</t>
  </si>
  <si>
    <t>Dava Whisenant</t>
  </si>
  <si>
    <t>Steve Young</t>
  </si>
  <si>
    <t>A comedy writer for David Letterman unearths a hidden world of hilariously bizarre musicals, which turns into a toe-tapping obsession.</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</si>
  <si>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</si>
  <si>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</si>
  <si>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</si>
  <si>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</si>
  <si>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</si>
  <si>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</si>
  <si>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</si>
  <si>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</si>
  <si>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</si>
  <si>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</si>
  <si>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</si>
  <si>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</si>
  <si>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</si>
  <si>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</si>
  <si>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</si>
  <si>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</si>
  <si>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</si>
  <si>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</si>
  <si>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</si>
  <si>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</si>
  <si>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August 29, 2018</t>
  </si>
  <si>
    <t>s6260</t>
  </si>
  <si>
    <t>Beak &amp; Brain: Genius Birds From Down Under</t>
  </si>
  <si>
    <t>Volker Arzt</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</si>
  <si>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</si>
  <si>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</si>
  <si>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</si>
  <si>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</si>
  <si>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</si>
  <si>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</si>
  <si>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</si>
  <si>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</si>
  <si>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</si>
  <si>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</si>
  <si>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</si>
  <si>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</si>
  <si>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</si>
  <si>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</si>
  <si>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</si>
  <si>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</si>
  <si>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</si>
  <si>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</si>
  <si>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</si>
  <si>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</si>
  <si>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</si>
  <si>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</si>
  <si>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</si>
  <si>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</si>
  <si>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</si>
  <si>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</si>
  <si>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</si>
  <si>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</si>
  <si>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</si>
  <si>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</si>
  <si>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</si>
  <si>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</si>
  <si>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</si>
  <si>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</si>
  <si>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</si>
  <si>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</si>
  <si>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</si>
  <si>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</si>
  <si>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</si>
  <si>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</si>
  <si>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</si>
  <si>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</si>
  <si>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</si>
  <si>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</si>
  <si>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</si>
  <si>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</si>
  <si>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</si>
  <si>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</si>
  <si>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</si>
  <si>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Follow singer and YouTube sensation Todrick Hall as he launches an original musical based on growing up gay in Texas and finding showbiz success.</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</si>
  <si>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</si>
  <si>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</si>
  <si>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</si>
  <si>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</si>
  <si>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</si>
  <si>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</si>
  <si>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</si>
  <si>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</si>
  <si>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</si>
  <si>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</si>
  <si>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</si>
  <si>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</si>
  <si>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</si>
  <si>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</si>
  <si>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</si>
  <si>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</si>
  <si>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</si>
  <si>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</si>
  <si>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</si>
  <si>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</si>
  <si>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</si>
  <si>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</si>
  <si>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</si>
  <si>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</si>
  <si>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</si>
  <si>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</si>
  <si>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</si>
  <si>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</si>
  <si>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</si>
  <si>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</si>
  <si>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</si>
  <si>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</si>
  <si>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</si>
  <si>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</si>
  <si>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</si>
  <si>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</si>
  <si>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</si>
  <si>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</si>
  <si>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</si>
  <si>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</si>
  <si>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</si>
  <si>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</si>
  <si>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</si>
  <si>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</si>
  <si>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</si>
  <si>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</si>
  <si>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</si>
  <si>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</si>
  <si>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</si>
  <si>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</si>
  <si>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</si>
  <si>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</si>
  <si>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</si>
  <si>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</si>
  <si>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</si>
  <si>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</si>
  <si>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</si>
  <si>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</si>
  <si>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</si>
  <si>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</si>
  <si>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</si>
  <si>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</si>
  <si>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</si>
  <si>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</si>
  <si>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</si>
  <si>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</si>
  <si>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</si>
  <si>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</si>
  <si>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</si>
  <si>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</si>
  <si>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</si>
  <si>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</si>
  <si>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</si>
  <si>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</si>
  <si>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</si>
  <si>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January 1, 2016</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</si>
  <si>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</si>
  <si>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</si>
  <si>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</si>
  <si>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</si>
  <si>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</si>
  <si>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</si>
  <si>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</si>
  <si>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</si>
  <si>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</si>
  <si>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</si>
  <si>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</si>
  <si>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</si>
  <si>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</si>
  <si>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</si>
  <si>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</si>
  <si>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</si>
  <si>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</si>
  <si>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</si>
  <si>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</si>
  <si>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</si>
  <si>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</si>
  <si>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</si>
  <si>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</si>
  <si>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</si>
  <si>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</si>
  <si>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</si>
  <si>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</si>
  <si>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</si>
  <si>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</si>
  <si>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</si>
  <si>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</si>
  <si>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</si>
  <si>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</si>
  <si>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</si>
  <si>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</si>
  <si>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</si>
  <si>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</si>
  <si>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</si>
  <si>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</si>
  <si>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</si>
  <si>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</si>
  <si>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</si>
  <si>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</si>
  <si>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</si>
  <si>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</si>
  <si>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</si>
  <si>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</si>
  <si>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</si>
  <si>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</si>
  <si>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</si>
  <si>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</si>
  <si>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</si>
  <si>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</si>
  <si>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</si>
  <si>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</si>
  <si>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</si>
  <si>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</si>
  <si>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</si>
  <si>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</si>
  <si>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</si>
  <si>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</si>
  <si>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</si>
  <si>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</si>
  <si>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</si>
  <si>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</si>
  <si>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</si>
  <si>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</si>
  <si>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</si>
  <si>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</si>
  <si>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</si>
  <si>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</si>
  <si>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</si>
  <si>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</si>
  <si>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</si>
  <si>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</si>
  <si>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</si>
  <si>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</si>
  <si>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</si>
  <si>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</si>
  <si>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</si>
  <si>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</si>
  <si>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</si>
  <si>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</si>
  <si>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</si>
  <si>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</si>
  <si>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</si>
  <si>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</si>
  <si>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</si>
  <si>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</si>
  <si>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</si>
  <si>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</si>
  <si>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</si>
  <si>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</si>
  <si>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</si>
  <si>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</si>
  <si>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</si>
  <si>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</si>
  <si>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</si>
  <si>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</si>
  <si>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</si>
  <si>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</si>
  <si>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</si>
  <si>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</si>
  <si>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</si>
  <si>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</si>
  <si>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</si>
  <si>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</si>
  <si>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</si>
  <si>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</si>
  <si>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</si>
  <si>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</si>
  <si>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</si>
  <si>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</si>
  <si>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</si>
  <si>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</si>
  <si>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</si>
  <si>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</si>
  <si>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</si>
  <si>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</si>
  <si>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</si>
  <si>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</si>
  <si>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</si>
  <si>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</si>
  <si>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</si>
  <si>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</si>
  <si>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</si>
  <si>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</si>
  <si>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</si>
  <si>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</si>
  <si>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</si>
  <si>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</si>
  <si>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</si>
  <si>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</si>
  <si>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</si>
  <si>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</si>
  <si>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</si>
  <si>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</si>
  <si>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</si>
  <si>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</si>
  <si>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</si>
  <si>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</si>
  <si>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</si>
  <si>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</si>
  <si>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</si>
  <si>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</si>
  <si>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</si>
  <si>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</si>
  <si>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</si>
  <si>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</si>
  <si>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</si>
  <si>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</si>
  <si>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</si>
  <si>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</si>
  <si>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</si>
  <si>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</si>
  <si>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</si>
  <si>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</si>
  <si>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</si>
  <si>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</si>
  <si>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</si>
  <si>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</si>
  <si>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</si>
  <si>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</si>
  <si>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</si>
  <si>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</si>
  <si>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</si>
  <si>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</si>
  <si>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</si>
  <si>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</si>
  <si>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</si>
  <si>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</si>
  <si>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</si>
  <si>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</si>
  <si>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</si>
  <si>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</si>
  <si>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</si>
  <si>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</si>
  <si>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</si>
  <si>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</si>
  <si>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</si>
  <si>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</si>
  <si>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</si>
  <si>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</si>
  <si>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</si>
  <si>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</si>
  <si>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</si>
  <si>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</si>
  <si>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</si>
  <si>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</si>
  <si>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</si>
  <si>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</si>
  <si>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</si>
  <si>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</si>
  <si>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</si>
  <si>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</si>
  <si>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</si>
  <si>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</si>
  <si>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</si>
  <si>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</si>
  <si>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</si>
  <si>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</si>
  <si>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</si>
  <si>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</si>
  <si>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</si>
  <si>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</si>
  <si>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</si>
  <si>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</si>
  <si>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</si>
  <si>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</si>
  <si>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</si>
  <si>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</si>
  <si>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</si>
  <si>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</si>
  <si>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</si>
  <si>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</si>
  <si>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</si>
  <si>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</si>
  <si>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</si>
  <si>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</si>
  <si>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t>
  </si>
  <si>
    <t>Maika Monroe, Matt O'Leary, Arnar JÃ³nsson, Gunnar Helgason, Berglind RÃ³s SigurÃ°ardÃ³ttir</t>
  </si>
  <si>
    <t>June 22, 2017</t>
  </si>
  <si>
    <t>After learning they are the sole survivors of an eerie apocalypse, a young American couple on vacation in Iceland ponder their love and the future.</t>
  </si>
  <si>
    <t>s6355</t>
  </si>
  <si>
    <t>Bolt</t>
  </si>
  <si>
    <t>Byron Howard</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</si>
  <si>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</si>
  <si>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</si>
  <si>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</si>
  <si>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</si>
  <si>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</si>
  <si>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</si>
  <si>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</si>
  <si>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</si>
  <si>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</si>
  <si>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</si>
  <si>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</si>
  <si>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</si>
  <si>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</si>
  <si>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 xml:space="preserve"> November 1, 2019</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</si>
  <si>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</si>
  <si>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</si>
  <si>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</si>
  <si>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</si>
  <si>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</si>
  <si>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</si>
  <si>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</si>
  <si>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</si>
  <si>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</si>
  <si>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</si>
  <si>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s6363</t>
  </si>
  <si>
    <t>Born Strong</t>
  </si>
  <si>
    <t>Gary Cohen</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</si>
  <si>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</si>
  <si>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</si>
  <si>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</si>
  <si>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</si>
  <si>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</si>
  <si>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</si>
  <si>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</si>
  <si>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</si>
  <si>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</si>
  <si>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</si>
  <si>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</si>
  <si>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</si>
  <si>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</si>
  <si>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</si>
  <si>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</si>
  <si>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</si>
  <si>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</si>
  <si>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</si>
  <si>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</si>
  <si>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</si>
  <si>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</si>
  <si>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</si>
  <si>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</si>
  <si>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</si>
  <si>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</si>
  <si>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</si>
  <si>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</si>
  <si>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</si>
  <si>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</si>
  <si>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</si>
  <si>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</si>
  <si>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</si>
  <si>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</si>
  <si>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</si>
  <si>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</si>
  <si>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</si>
  <si>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</si>
  <si>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</si>
  <si>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</si>
  <si>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</si>
  <si>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</si>
  <si>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</si>
  <si>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</si>
  <si>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</si>
  <si>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</si>
  <si>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</si>
  <si>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</si>
  <si>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</si>
  <si>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</si>
  <si>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</si>
  <si>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</si>
  <si>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</si>
  <si>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</si>
  <si>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</si>
  <si>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</si>
  <si>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</si>
  <si>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</si>
  <si>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</si>
  <si>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</si>
  <si>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</si>
  <si>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</si>
  <si>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</si>
  <si>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</si>
  <si>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</si>
  <si>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</si>
  <si>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</si>
  <si>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</si>
  <si>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</si>
  <si>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</si>
  <si>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</si>
  <si>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</si>
  <si>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</si>
  <si>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</si>
  <si>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</si>
  <si>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</si>
  <si>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</si>
  <si>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</si>
  <si>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</si>
  <si>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</si>
  <si>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</si>
  <si>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</si>
  <si>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</si>
  <si>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</si>
  <si>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</si>
  <si>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</si>
  <si>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</si>
  <si>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</si>
  <si>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</si>
  <si>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</si>
  <si>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</si>
  <si>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</si>
  <si>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</si>
  <si>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</si>
  <si>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</si>
  <si>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</si>
  <si>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</si>
  <si>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</si>
  <si>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</si>
  <si>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</si>
  <si>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</si>
  <si>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</si>
  <si>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</si>
  <si>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</si>
  <si>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</si>
  <si>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</si>
  <si>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</si>
  <si>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</si>
  <si>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</si>
  <si>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</si>
  <si>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</si>
  <si>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</si>
  <si>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</si>
  <si>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</si>
  <si>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s6395</t>
  </si>
  <si>
    <t>Bushwick</t>
  </si>
  <si>
    <t>Cary Murnion</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</si>
  <si>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</si>
  <si>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</si>
  <si>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</si>
  <si>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</si>
  <si>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</si>
  <si>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</si>
  <si>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</si>
  <si>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</si>
  <si>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</si>
  <si>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</si>
  <si>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</si>
  <si>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</si>
  <si>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</si>
  <si>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</si>
  <si>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</si>
  <si>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</si>
  <si>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</si>
  <si>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</si>
  <si>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</si>
  <si>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</si>
  <si>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</si>
  <si>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</si>
  <si>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</si>
  <si>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</si>
  <si>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</si>
  <si>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</si>
  <si>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</si>
  <si>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s6403</t>
  </si>
  <si>
    <t>Cake</t>
  </si>
  <si>
    <t>Asim Abbasi</t>
  </si>
  <si>
    <t>Aamina Sheikh, Sanam Saeed, Adnan Malik, Mohammad Ahmad, Beo Rana Zafar, Faris Khalid, Hira Hussain, Mikaal Zulfiqar</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</si>
  <si>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</si>
  <si>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</si>
  <si>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</si>
  <si>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</si>
  <si>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</si>
  <si>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s6409</t>
  </si>
  <si>
    <t>Camelia la Texana</t>
  </si>
  <si>
    <t>Carlos Bolado</t>
  </si>
  <si>
    <t>Sara Maldonado, Erik Hayser, AndrÃ©s Palacios, Dagoberto Gama, Luis Ernesto Franco, Arcelia RamÃ­rez, ErÃ©ndira Ibarra</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</si>
  <si>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</si>
  <si>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</si>
  <si>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</si>
  <si>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</si>
  <si>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</si>
  <si>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</si>
  <si>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</si>
  <si>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</si>
  <si>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</si>
  <si>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</si>
  <si>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</si>
  <si>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</si>
  <si>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</si>
  <si>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</si>
  <si>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</si>
  <si>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</si>
  <si>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</si>
  <si>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</si>
  <si>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s6415</t>
  </si>
  <si>
    <t>Can't Hardly Wait</t>
  </si>
  <si>
    <t>Harry Elfont</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</si>
  <si>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</si>
  <si>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</si>
  <si>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</si>
  <si>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</si>
  <si>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</si>
  <si>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</si>
  <si>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</si>
  <si>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s6418</t>
  </si>
  <si>
    <t>Capital in the Twenty-First Century</t>
  </si>
  <si>
    <t>Justin Pemberton</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</si>
  <si>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</si>
  <si>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</si>
  <si>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</si>
  <si>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</si>
  <si>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</si>
  <si>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</si>
  <si>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</si>
  <si>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</si>
  <si>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</si>
  <si>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</si>
  <si>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</si>
  <si>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</si>
  <si>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</si>
  <si>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</si>
  <si>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</si>
  <si>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</si>
  <si>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</si>
  <si>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</si>
  <si>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</si>
  <si>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</si>
  <si>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</si>
  <si>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</si>
  <si>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</si>
  <si>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</si>
  <si>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</si>
  <si>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</si>
  <si>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</si>
  <si>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</si>
  <si>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</si>
  <si>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</si>
  <si>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</si>
  <si>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</si>
  <si>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</si>
  <si>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</si>
  <si>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</si>
  <si>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</si>
  <si>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s6428</t>
  </si>
  <si>
    <t>Casino Royale</t>
  </si>
  <si>
    <t>Daniel Craig, Judi Dench, Eva Green, Jeffrey Wright, Mads Mikkelsen, Giancarlo Giannini</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</si>
  <si>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</si>
  <si>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</si>
  <si>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</si>
  <si>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</si>
  <si>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</si>
  <si>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</si>
  <si>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</si>
  <si>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</si>
  <si>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</si>
  <si>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</si>
  <si>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</si>
  <si>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</si>
  <si>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</si>
  <si>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</si>
  <si>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</si>
  <si>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</si>
  <si>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</si>
  <si>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</si>
  <si>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</si>
  <si>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</si>
  <si>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</si>
  <si>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</si>
  <si>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</si>
  <si>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</si>
  <si>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</si>
  <si>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</si>
  <si>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</si>
  <si>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</si>
  <si>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</si>
  <si>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</si>
  <si>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</si>
  <si>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</si>
  <si>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</si>
  <si>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</si>
  <si>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</si>
  <si>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</si>
  <si>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</si>
  <si>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</si>
  <si>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</si>
  <si>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</si>
  <si>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</si>
  <si>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</si>
  <si>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</si>
  <si>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</si>
  <si>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</si>
  <si>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</si>
  <si>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</si>
  <si>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</si>
  <si>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</si>
  <si>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</si>
  <si>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</si>
  <si>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</si>
  <si>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</si>
  <si>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</si>
  <si>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</si>
  <si>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</si>
  <si>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</si>
  <si>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</si>
  <si>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</si>
  <si>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</si>
  <si>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</si>
  <si>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</si>
  <si>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</si>
  <si>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</si>
  <si>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</si>
  <si>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</si>
  <si>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</si>
  <si>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</si>
  <si>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</si>
  <si>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</si>
  <si>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</si>
  <si>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</si>
  <si>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</si>
  <si>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</si>
  <si>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</si>
  <si>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</si>
  <si>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</si>
  <si>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</si>
  <si>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</si>
  <si>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</si>
  <si>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</si>
  <si>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</si>
  <si>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</si>
  <si>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</si>
  <si>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</si>
  <si>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</si>
  <si>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</si>
  <si>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</si>
  <si>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</si>
  <si>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</si>
  <si>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</si>
  <si>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</si>
  <si>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</si>
  <si>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</si>
  <si>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</si>
  <si>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</si>
  <si>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</si>
  <si>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</si>
  <si>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</si>
  <si>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s6453</t>
  </si>
  <si>
    <t>Chasing the Dragon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</si>
  <si>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</si>
  <si>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</si>
  <si>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</si>
  <si>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</si>
  <si>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</si>
  <si>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</si>
  <si>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</si>
  <si>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</si>
  <si>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</si>
  <si>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</si>
  <si>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</si>
  <si>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</si>
  <si>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</si>
  <si>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</si>
  <si>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</si>
  <si>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</si>
  <si>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</si>
  <si>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s6465</t>
  </si>
  <si>
    <t>Chhota Bheem Kungfu Dhamaka</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</si>
  <si>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</si>
  <si>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</si>
  <si>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</si>
  <si>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</si>
  <si>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</si>
  <si>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</si>
  <si>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</si>
  <si>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</si>
  <si>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</si>
  <si>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</si>
  <si>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</si>
  <si>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</si>
  <si>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</si>
  <si>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</si>
  <si>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</si>
  <si>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</si>
  <si>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</si>
  <si>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</si>
  <si>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</si>
  <si>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</si>
  <si>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</si>
  <si>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</si>
  <si>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</si>
  <si>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</si>
  <si>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</si>
  <si>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</si>
  <si>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</si>
  <si>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</si>
  <si>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s6473</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</si>
  <si>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</si>
  <si>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</si>
  <si>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</si>
  <si>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</si>
  <si>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</si>
  <si>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</si>
  <si>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</si>
  <si>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</si>
  <si>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</si>
  <si>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</si>
  <si>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</si>
  <si>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</si>
  <si>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</si>
  <si>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</si>
  <si>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</si>
  <si>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</si>
  <si>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</si>
  <si>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</si>
  <si>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</si>
  <si>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</si>
  <si>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</si>
  <si>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</si>
  <si>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</si>
  <si>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</si>
  <si>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</si>
  <si>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</si>
  <si>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</si>
  <si>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</si>
  <si>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</si>
  <si>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</si>
  <si>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</si>
  <si>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</si>
  <si>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</si>
  <si>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</si>
  <si>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</si>
  <si>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</si>
  <si>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</si>
  <si>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</si>
  <si>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</si>
  <si>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</si>
  <si>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</si>
  <si>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</si>
  <si>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</si>
  <si>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</si>
  <si>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</si>
  <si>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</si>
  <si>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</si>
  <si>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</si>
  <si>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</si>
  <si>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</si>
  <si>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</si>
  <si>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</si>
  <si>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</si>
  <si>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</si>
  <si>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</si>
  <si>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</si>
  <si>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</si>
  <si>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</si>
  <si>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</si>
  <si>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</si>
  <si>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</si>
  <si>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</si>
  <si>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s6489</t>
  </si>
  <si>
    <t>City of God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</si>
  <si>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</si>
  <si>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</si>
  <si>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</si>
  <si>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</si>
  <si>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</si>
  <si>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</si>
  <si>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</si>
  <si>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</si>
  <si>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</si>
  <si>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</si>
  <si>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</si>
  <si>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</si>
  <si>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</si>
  <si>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</si>
  <si>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</si>
  <si>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</si>
  <si>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</si>
  <si>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</si>
  <si>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</si>
  <si>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</si>
  <si>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</si>
  <si>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</si>
  <si>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</si>
  <si>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</si>
  <si>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</si>
  <si>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</si>
  <si>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</si>
  <si>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</si>
  <si>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</si>
  <si>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</si>
  <si>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</si>
  <si>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</si>
  <si>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</si>
  <si>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</si>
  <si>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</si>
  <si>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</si>
  <si>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</si>
  <si>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</si>
  <si>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</si>
  <si>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</si>
  <si>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</si>
  <si>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</si>
  <si>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</si>
  <si>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</si>
  <si>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</si>
  <si>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</si>
  <si>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</si>
  <si>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</si>
  <si>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</si>
  <si>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</si>
  <si>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t>
  </si>
  <si>
    <t>Tom Hanks, Halle Berry, Jim Broadbent, Hugo Weaving, Jim Sturgess, Doona Bae, Ben Whishaw, Keith David, James D'Arcy, Zhou Xun</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</si>
  <si>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</si>
  <si>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</si>
  <si>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</si>
  <si>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</si>
  <si>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</si>
  <si>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</si>
  <si>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</si>
  <si>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</si>
  <si>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</si>
  <si>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</si>
  <si>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</si>
  <si>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</si>
  <si>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</si>
  <si>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</si>
  <si>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</si>
  <si>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</si>
  <si>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</si>
  <si>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</si>
  <si>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</si>
  <si>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</si>
  <si>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</si>
  <si>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</si>
  <si>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</si>
  <si>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</si>
  <si>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</si>
  <si>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</si>
  <si>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</si>
  <si>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</si>
  <si>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</si>
  <si>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</si>
  <si>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</si>
  <si>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</si>
  <si>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</si>
  <si>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</si>
  <si>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</si>
  <si>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</si>
  <si>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</si>
  <si>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</si>
  <si>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</si>
  <si>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</si>
  <si>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</si>
  <si>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</si>
  <si>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</si>
  <si>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</si>
  <si>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s6522</t>
  </si>
  <si>
    <t>Command and Control</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</si>
  <si>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</si>
  <si>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</si>
  <si>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</si>
  <si>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</si>
  <si>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</si>
  <si>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</si>
  <si>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</si>
  <si>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</si>
  <si>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</si>
  <si>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</si>
  <si>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s6526</t>
  </si>
  <si>
    <t>Concrete Football</t>
  </si>
  <si>
    <t>Jesse Adang</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</si>
  <si>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</si>
  <si>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</si>
  <si>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</si>
  <si>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</si>
  <si>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</si>
  <si>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</si>
  <si>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</si>
  <si>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</si>
  <si>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</si>
  <si>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</si>
  <si>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</si>
  <si>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</si>
  <si>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</si>
  <si>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</si>
  <si>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</si>
  <si>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</si>
  <si>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</si>
  <si>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</si>
  <si>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</si>
  <si>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</si>
  <si>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</si>
  <si>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</si>
  <si>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</si>
  <si>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</si>
  <si>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</si>
  <si>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</si>
  <si>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</si>
  <si>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</si>
  <si>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</si>
  <si>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</si>
  <si>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</si>
  <si>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</si>
  <si>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</si>
  <si>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</si>
  <si>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</si>
  <si>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</si>
  <si>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</si>
  <si>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</si>
  <si>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</si>
  <si>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</si>
  <si>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</si>
  <si>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</si>
  <si>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s6540</t>
  </si>
  <si>
    <t>Covered: Alive in Asia</t>
  </si>
  <si>
    <t>Micah Bickham</t>
  </si>
  <si>
    <t>Israel Houghton</t>
  </si>
  <si>
    <t>March 31, 2016</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</si>
  <si>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</si>
  <si>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</si>
  <si>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</si>
  <si>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</si>
  <si>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</si>
  <si>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</si>
  <si>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</si>
  <si>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</si>
  <si>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</si>
  <si>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</si>
  <si>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s6544</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</si>
  <si>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</si>
  <si>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</si>
  <si>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</si>
  <si>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</si>
  <si>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</si>
  <si>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</si>
  <si>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</si>
  <si>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</si>
  <si>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</si>
  <si>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</si>
  <si>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</si>
  <si>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</si>
  <si>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</si>
  <si>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</si>
  <si>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</si>
  <si>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</si>
  <si>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</si>
  <si>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</si>
  <si>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</si>
  <si>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</si>
  <si>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</si>
  <si>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</si>
  <si>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</si>
  <si>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</si>
  <si>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</si>
  <si>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</si>
  <si>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</si>
  <si>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</si>
  <si>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</si>
  <si>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 xml:space="preserve"> March 31, 2018</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</si>
  <si>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</si>
  <si>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</si>
  <si>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</si>
  <si>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</si>
  <si>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</si>
  <si>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</si>
  <si>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</si>
  <si>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</si>
  <si>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</si>
  <si>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</si>
  <si>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</si>
  <si>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</si>
  <si>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</si>
  <si>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</si>
  <si>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</si>
  <si>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</si>
  <si>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</si>
  <si>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</si>
  <si>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</si>
  <si>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</si>
  <si>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</si>
  <si>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</si>
  <si>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</si>
  <si>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</si>
  <si>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</si>
  <si>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</si>
  <si>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</si>
  <si>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</si>
  <si>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</si>
  <si>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</si>
  <si>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s6558</t>
  </si>
  <si>
    <t>Dance Academy: The Comeback</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</si>
  <si>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</si>
  <si>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</si>
  <si>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</si>
  <si>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</si>
  <si>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</si>
  <si>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</si>
  <si>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</si>
  <si>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</si>
  <si>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</si>
  <si>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</si>
  <si>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</si>
  <si>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</si>
  <si>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</si>
  <si>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</si>
  <si>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</si>
  <si>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</si>
  <si>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</si>
  <si>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</si>
  <si>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</si>
  <si>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</si>
  <si>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</si>
  <si>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</si>
  <si>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</si>
  <si>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</si>
  <si>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</si>
  <si>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</si>
  <si>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</si>
  <si>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</si>
  <si>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</si>
  <si>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</si>
  <si>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</si>
  <si>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</si>
  <si>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</si>
  <si>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</si>
  <si>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</si>
  <si>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</si>
  <si>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</si>
  <si>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</si>
  <si>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</si>
  <si>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</si>
  <si>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</si>
  <si>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</si>
  <si>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</si>
  <si>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</si>
  <si>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</si>
  <si>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</si>
  <si>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</si>
  <si>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</si>
  <si>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</si>
  <si>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</si>
  <si>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</si>
  <si>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</si>
  <si>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</si>
  <si>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</si>
  <si>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t>
  </si>
  <si>
    <t>Dylan Haegens, Nick Golterman, Marit Brugman, Ilse Warringa, Teun Peters, Patrick Stoof, Rick Vermeulen, Rico Verhoeven</t>
  </si>
  <si>
    <t>A YouTuber becomes obsessed with figuring out how his copycat archnemesis manages to steal all of his ideas.</t>
  </si>
  <si>
    <t>s6576</t>
  </si>
  <si>
    <t>De Palma</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</si>
  <si>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</si>
  <si>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</si>
  <si>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</si>
  <si>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</si>
  <si>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</si>
  <si>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</si>
  <si>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</si>
  <si>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</si>
  <si>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</si>
  <si>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</si>
  <si>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</si>
  <si>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</si>
  <si>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</si>
  <si>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</si>
  <si>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</si>
  <si>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</si>
  <si>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</si>
  <si>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</si>
  <si>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</si>
  <si>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</si>
  <si>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</si>
  <si>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</si>
  <si>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</si>
  <si>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</si>
  <si>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</si>
  <si>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</si>
  <si>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</si>
  <si>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</si>
  <si>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</si>
  <si>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</si>
  <si>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</si>
  <si>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</si>
  <si>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</si>
  <si>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</si>
  <si>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</si>
  <si>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</si>
  <si>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</si>
  <si>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</si>
  <si>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</si>
  <si>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</si>
  <si>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</si>
  <si>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</si>
  <si>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</si>
  <si>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</si>
  <si>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</si>
  <si>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</si>
  <si>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</si>
  <si>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</si>
  <si>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</si>
  <si>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</si>
  <si>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</si>
  <si>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Mountain bikers â€“ including legend Brendan Fairclough â€“ put their skills to the test and engage in daring feats set against vivid backdrops.</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</si>
  <si>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</si>
  <si>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</si>
  <si>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</si>
  <si>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</si>
  <si>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</si>
  <si>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</si>
  <si>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</si>
  <si>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</si>
  <si>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</si>
  <si>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</si>
  <si>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</si>
  <si>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</si>
  <si>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</si>
  <si>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</si>
  <si>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</si>
  <si>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</si>
  <si>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</si>
  <si>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</si>
  <si>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</si>
  <si>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</si>
  <si>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</si>
  <si>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</si>
  <si>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</si>
  <si>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</si>
  <si>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</si>
  <si>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</si>
  <si>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</si>
  <si>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</si>
  <si>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</si>
  <si>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</si>
  <si>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</si>
  <si>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</si>
  <si>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</si>
  <si>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</si>
  <si>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</si>
  <si>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</si>
  <si>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</si>
  <si>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</si>
  <si>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</si>
  <si>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</si>
  <si>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</si>
  <si>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</si>
  <si>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</si>
  <si>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</si>
  <si>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</si>
  <si>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</si>
  <si>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</si>
  <si>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</si>
  <si>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</si>
  <si>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</si>
  <si>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</si>
  <si>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</si>
  <si>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</si>
  <si>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</si>
  <si>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</si>
  <si>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</si>
  <si>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</si>
  <si>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</si>
  <si>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</si>
  <si>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</si>
  <si>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</si>
  <si>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</si>
  <si>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</si>
  <si>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</si>
  <si>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</si>
  <si>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</si>
  <si>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</si>
  <si>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</si>
  <si>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</si>
  <si>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</si>
  <si>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</si>
  <si>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</si>
  <si>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</si>
  <si>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</si>
  <si>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</si>
  <si>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</si>
  <si>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</si>
  <si>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</si>
  <si>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</si>
  <si>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</si>
  <si>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</si>
  <si>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</si>
  <si>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</si>
  <si>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</si>
  <si>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</si>
  <si>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</si>
  <si>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</si>
  <si>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</si>
  <si>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</si>
  <si>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</si>
  <si>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</si>
  <si>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</si>
  <si>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</si>
  <si>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</si>
  <si>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</si>
  <si>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</si>
  <si>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</si>
  <si>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</si>
  <si>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</si>
  <si>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</si>
  <si>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</si>
  <si>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</si>
  <si>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</si>
  <si>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</si>
  <si>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</si>
  <si>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</si>
  <si>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</si>
  <si>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</si>
  <si>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</si>
  <si>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</si>
  <si>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</si>
  <si>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</si>
  <si>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</si>
  <si>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</si>
  <si>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s6620</t>
  </si>
  <si>
    <t>Doctor Zhivago</t>
  </si>
  <si>
    <t>David Lean</t>
  </si>
  <si>
    <t>Omar Sharif, Julie Christie, Geraldine Chaplin, Rod Steiger, Alec Guinness, Tom Courtenay, Siobhan McKenna, Ralph Richardson, Jeffrey Rockland</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</si>
  <si>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</si>
  <si>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</si>
  <si>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</si>
  <si>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</si>
  <si>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</si>
  <si>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</si>
  <si>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</si>
  <si>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</si>
  <si>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</si>
  <si>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</si>
  <si>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</si>
  <si>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</si>
  <si>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</si>
  <si>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</si>
  <si>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</si>
  <si>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</si>
  <si>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</si>
  <si>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</si>
  <si>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</si>
  <si>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</si>
  <si>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A Copenhagen police officer hunts for the man who attacked his partner, only to stumble into a high-stakes game of espionage.</t>
  </si>
  <si>
    <t>s6625</t>
  </si>
  <si>
    <t>Don Quixote: The Ingenious Gentleman of La Mancha</t>
  </si>
  <si>
    <t>Mahin Ibrahim</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</si>
  <si>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</si>
  <si>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</si>
  <si>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</si>
  <si>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</si>
  <si>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</si>
  <si>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</si>
  <si>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</si>
  <si>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</si>
  <si>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</si>
  <si>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</si>
  <si>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</si>
  <si>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</si>
  <si>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</si>
  <si>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</si>
  <si>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</si>
  <si>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</si>
  <si>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</si>
  <si>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</si>
  <si>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</si>
  <si>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</si>
  <si>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</si>
  <si>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</si>
  <si>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</si>
  <si>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</si>
  <si>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</si>
  <si>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</si>
  <si>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</si>
  <si>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</si>
  <si>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</si>
  <si>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</si>
  <si>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</si>
  <si>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</si>
  <si>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</si>
  <si>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</si>
  <si>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</si>
  <si>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</si>
  <si>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</si>
  <si>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</si>
  <si>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</si>
  <si>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</si>
  <si>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</si>
  <si>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</si>
  <si>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</si>
  <si>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</si>
  <si>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</si>
  <si>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</si>
  <si>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</si>
  <si>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</si>
  <si>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</si>
  <si>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</si>
  <si>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</si>
  <si>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</si>
  <si>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</si>
  <si>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</si>
  <si>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</si>
  <si>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</si>
  <si>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</si>
  <si>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</si>
  <si>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</si>
  <si>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</si>
  <si>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</si>
  <si>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</si>
  <si>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</si>
  <si>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</si>
  <si>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</si>
  <si>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t>
  </si>
  <si>
    <t>Benedict Cumberbatch, Cameron Seely, Rashida Jones, Pharrell Williams, Kenan Thompson, Angela Lansbury</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</si>
  <si>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</si>
  <si>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</si>
  <si>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</si>
  <si>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</si>
  <si>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</si>
  <si>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</si>
  <si>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</si>
  <si>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</si>
  <si>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</si>
  <si>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</si>
  <si>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</si>
  <si>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</si>
  <si>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</si>
  <si>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</si>
  <si>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</si>
  <si>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</si>
  <si>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</si>
  <si>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</si>
  <si>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</si>
  <si>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</si>
  <si>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</si>
  <si>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</si>
  <si>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</si>
  <si>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</si>
  <si>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</si>
  <si>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</si>
  <si>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</si>
  <si>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</si>
  <si>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</si>
  <si>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</si>
  <si>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</si>
  <si>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</si>
  <si>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</si>
  <si>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</si>
  <si>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This documentary explores the intense passion and distinctive talent that make Dries Van Noten one of the most unique fashion designers in the world.</t>
  </si>
  <si>
    <t>January 16, 2019</t>
  </si>
  <si>
    <t>s6654</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</si>
  <si>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</si>
  <si>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</si>
  <si>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</si>
  <si>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</si>
  <si>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</si>
  <si>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</si>
  <si>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</si>
  <si>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</si>
  <si>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</si>
  <si>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</si>
  <si>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</si>
  <si>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</si>
  <si>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</si>
  <si>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</si>
  <si>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</si>
  <si>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</si>
  <si>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</si>
  <si>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</si>
  <si>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</si>
  <si>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</si>
  <si>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</si>
  <si>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</si>
  <si>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</si>
  <si>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</si>
  <si>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</si>
  <si>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</si>
  <si>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</si>
  <si>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</si>
  <si>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</si>
  <si>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</si>
  <si>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</si>
  <si>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</si>
  <si>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</si>
  <si>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</si>
  <si>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</si>
  <si>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</si>
  <si>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</si>
  <si>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</si>
  <si>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</si>
  <si>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</si>
  <si>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</si>
  <si>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</si>
  <si>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</si>
  <si>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</si>
  <si>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</si>
  <si>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</si>
  <si>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</si>
  <si>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</si>
  <si>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</si>
  <si>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</si>
  <si>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</si>
  <si>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</si>
  <si>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</si>
  <si>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</si>
  <si>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</si>
  <si>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</si>
  <si>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</si>
  <si>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</si>
  <si>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</si>
  <si>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</si>
  <si>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</si>
  <si>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</si>
  <si>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</si>
  <si>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February 4, 2018</t>
  </si>
  <si>
    <t>A security expert and ex-CIA agent living in Belgium must go on the run with his estranged teen daughter when they're both marked for assassination.</t>
  </si>
  <si>
    <t>s6676</t>
  </si>
  <si>
    <t>El Che</t>
  </si>
  <si>
    <t>Venezuela</t>
  </si>
  <si>
    <t>Spanish-Mexican writer Paco Ignacio Taibo II hits the road to trace the footsteps of Ernesto "Che" Guevara and sheds new light on the revolutionary.</t>
  </si>
  <si>
    <t>s6678</t>
  </si>
  <si>
    <t>El fin de ETA</t>
  </si>
  <si>
    <t>April 8, 2017</t>
  </si>
  <si>
    <t>This documentary chronicles the decade-long process that led to the end of the ETA, a Basque terrorist group that operated for more than 50 years.</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</si>
  <si>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</si>
  <si>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</si>
  <si>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</si>
  <si>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</si>
  <si>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</si>
  <si>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</si>
  <si>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</si>
  <si>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</si>
  <si>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</si>
  <si>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</si>
  <si>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</si>
  <si>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</si>
  <si>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</si>
  <si>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</si>
  <si>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</si>
  <si>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</si>
  <si>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</si>
  <si>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</si>
  <si>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t>
  </si>
  <si>
    <t>Nathalie Baye</t>
  </si>
  <si>
    <t>Trace the overlapping journeys of exceptional women swept up in World War I and hear their tales of bravery on history's front lines.</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</si>
  <si>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</si>
  <si>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</si>
  <si>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</si>
  <si>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</si>
  <si>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</si>
  <si>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</si>
  <si>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</si>
  <si>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</si>
  <si>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</si>
  <si>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</si>
  <si>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</si>
  <si>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</si>
  <si>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</si>
  <si>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</si>
  <si>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</si>
  <si>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</si>
  <si>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</si>
  <si>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</si>
  <si>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</si>
  <si>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</si>
  <si>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</si>
  <si>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s6692</t>
  </si>
  <si>
    <t>Empire of Scents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</si>
  <si>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</si>
  <si>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</si>
  <si>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</si>
  <si>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</si>
  <si>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</si>
  <si>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</si>
  <si>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</si>
  <si>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</si>
  <si>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</si>
  <si>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</si>
  <si>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</si>
  <si>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</si>
  <si>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</si>
  <si>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</si>
  <si>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</si>
  <si>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</si>
  <si>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</si>
  <si>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Denis Villeneuve</t>
  </si>
  <si>
    <t>Jake Gyllenhaal, MÃ©lanie Laurent, Sarah Gadon, Isabella Rossellini, Joshua Peace, Tim Post</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</si>
  <si>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</si>
  <si>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</si>
  <si>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</si>
  <si>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</si>
  <si>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</si>
  <si>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</si>
  <si>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</si>
  <si>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</si>
  <si>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</si>
  <si>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</si>
  <si>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</si>
  <si>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</si>
  <si>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</si>
  <si>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</si>
  <si>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</si>
  <si>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</si>
  <si>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</si>
  <si>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</si>
  <si>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</si>
  <si>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</si>
  <si>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</si>
  <si>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</si>
  <si>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</si>
  <si>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</si>
  <si>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</si>
  <si>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</si>
  <si>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</si>
  <si>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</si>
  <si>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</si>
  <si>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</si>
  <si>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</si>
  <si>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</si>
  <si>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</si>
  <si>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</si>
  <si>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</si>
  <si>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</si>
  <si>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</si>
  <si>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</si>
  <si>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</si>
  <si>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</si>
  <si>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</si>
  <si>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</si>
  <si>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</si>
  <si>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</si>
  <si>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</si>
  <si>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July 23, 2019</t>
  </si>
  <si>
    <t>s6711</t>
  </si>
  <si>
    <t>Evan Almighty</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</si>
  <si>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</si>
  <si>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</si>
  <si>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</si>
  <si>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</si>
  <si>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</si>
  <si>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</si>
  <si>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</si>
  <si>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</si>
  <si>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</si>
  <si>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</si>
  <si>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</si>
  <si>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</si>
  <si>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</si>
  <si>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</si>
  <si>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Journeying back to her small Spanish hometown for her sister's wedding, Laura must grapple with long-buried secrets when her daughter is abducted.</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</si>
  <si>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</si>
  <si>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</si>
  <si>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</si>
  <si>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</si>
  <si>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</si>
  <si>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</si>
  <si>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</si>
  <si>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</si>
  <si>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</si>
  <si>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</si>
  <si>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</si>
  <si>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</si>
  <si>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</si>
  <si>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</si>
  <si>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</si>
  <si>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</si>
  <si>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</si>
  <si>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</si>
  <si>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</si>
  <si>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</si>
  <si>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</si>
  <si>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</si>
  <si>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</si>
  <si>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</si>
  <si>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</si>
  <si>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</si>
  <si>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</si>
  <si>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</si>
  <si>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</si>
  <si>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</si>
  <si>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</si>
  <si>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</si>
  <si>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</si>
  <si>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</si>
  <si>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</si>
  <si>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</si>
  <si>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</si>
  <si>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</si>
  <si>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</si>
  <si>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</si>
  <si>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</si>
  <si>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</si>
  <si>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</si>
  <si>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</si>
  <si>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</si>
  <si>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</si>
  <si>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</si>
  <si>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</si>
  <si>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</si>
  <si>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</si>
  <si>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</si>
  <si>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</si>
  <si>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</si>
  <si>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</si>
  <si>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</si>
  <si>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</si>
  <si>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</si>
  <si>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</si>
  <si>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</si>
  <si>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</si>
  <si>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</si>
  <si>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</si>
  <si>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</si>
  <si>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</si>
  <si>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</si>
  <si>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</si>
  <si>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</si>
  <si>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</si>
  <si>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</si>
  <si>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</si>
  <si>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</si>
  <si>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</si>
  <si>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</si>
  <si>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</si>
  <si>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</si>
  <si>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</si>
  <si>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</si>
  <si>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</si>
  <si>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</si>
  <si>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</si>
  <si>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</si>
  <si>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</si>
  <si>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</si>
  <si>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</si>
  <si>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</si>
  <si>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</si>
  <si>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</si>
  <si>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</si>
  <si>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</si>
  <si>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</si>
  <si>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</si>
  <si>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</si>
  <si>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</si>
  <si>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</si>
  <si>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</si>
  <si>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</si>
  <si>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s6744</t>
  </si>
  <si>
    <t>Fear and Loathing in Las Vegas</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</si>
  <si>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</si>
  <si>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</si>
  <si>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</si>
  <si>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</si>
  <si>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</si>
  <si>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</si>
  <si>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</si>
  <si>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</si>
  <si>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</si>
  <si>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</si>
  <si>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</si>
  <si>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</si>
  <si>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</si>
  <si>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</si>
  <si>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</si>
  <si>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</si>
  <si>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</si>
  <si>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</si>
  <si>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</si>
  <si>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</si>
  <si>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</si>
  <si>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</si>
  <si>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</si>
  <si>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</si>
  <si>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</si>
  <si>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</si>
  <si>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</si>
  <si>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</si>
  <si>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</si>
  <si>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</si>
  <si>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</si>
  <si>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</si>
  <si>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</si>
  <si>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</si>
  <si>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</si>
  <si>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</si>
  <si>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</si>
  <si>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</si>
  <si>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</si>
  <si>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</si>
  <si>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</si>
  <si>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</si>
  <si>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</si>
  <si>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</si>
  <si>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</si>
  <si>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</si>
  <si>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</si>
  <si>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</si>
  <si>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</si>
  <si>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</si>
  <si>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</si>
  <si>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</si>
  <si>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</si>
  <si>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</si>
  <si>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</si>
  <si>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</si>
  <si>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</si>
  <si>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</si>
  <si>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</si>
  <si>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</si>
  <si>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</si>
  <si>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</si>
  <si>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</si>
  <si>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</si>
  <si>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</si>
  <si>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</si>
  <si>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</si>
  <si>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</si>
  <si>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</si>
  <si>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</si>
  <si>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</si>
  <si>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</si>
  <si>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</si>
  <si>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</si>
  <si>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</si>
  <si>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</si>
  <si>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s6763</t>
  </si>
  <si>
    <t>Fishtail</t>
  </si>
  <si>
    <t>Andrew Renzi</t>
  </si>
  <si>
    <t>Harry Dean Stanton</t>
  </si>
  <si>
    <t>Harry Dean Stanton narrates this documentary that follows two modern-day cowboys as they welcome new calves at Montana's Fishtail Basin Ranch.</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</si>
  <si>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</si>
  <si>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</si>
  <si>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</si>
  <si>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</si>
  <si>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</si>
  <si>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</si>
  <si>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</si>
  <si>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</si>
  <si>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</si>
  <si>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 xml:space="preserve"> July 20, 2018</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</si>
  <si>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</si>
  <si>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</si>
  <si>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</si>
  <si>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</si>
  <si>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</si>
  <si>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</si>
  <si>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</si>
  <si>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</si>
  <si>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</si>
  <si>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</si>
  <si>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</si>
  <si>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</si>
  <si>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</si>
  <si>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</si>
  <si>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s6772</t>
  </si>
  <si>
    <t>Flying Guillotine 2</t>
  </si>
  <si>
    <t>Kang Cheng</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</si>
  <si>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</si>
  <si>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</si>
  <si>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</si>
  <si>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</si>
  <si>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</si>
  <si>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</si>
  <si>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Aspiring to be an internet celebrity and make big bucks, a filmmaker travels the world to learn the tricks of the trade from social media influencers.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</si>
  <si>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</si>
  <si>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</si>
  <si>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</si>
  <si>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</si>
  <si>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</si>
  <si>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</si>
  <si>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</si>
  <si>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</si>
  <si>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</si>
  <si>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</si>
  <si>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</si>
  <si>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</si>
  <si>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</si>
  <si>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</si>
  <si>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</si>
  <si>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</si>
  <si>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</si>
  <si>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</si>
  <si>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</si>
  <si>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</si>
  <si>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</si>
  <si>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</si>
  <si>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</si>
  <si>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</si>
  <si>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</si>
  <si>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</si>
  <si>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</si>
  <si>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</si>
  <si>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</si>
  <si>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</si>
  <si>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</si>
  <si>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</si>
  <si>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s6784</t>
  </si>
  <si>
    <t>Forbidden Games: The Justin Fashanu Story</t>
  </si>
  <si>
    <t>Jon Carey</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</si>
  <si>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</si>
  <si>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</si>
  <si>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</si>
  <si>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</si>
  <si>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</si>
  <si>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</si>
  <si>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</si>
  <si>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s6787</t>
  </si>
  <si>
    <t>Forever Chape</t>
  </si>
  <si>
    <t>In the wake of the plane crash that claimed the lives of 71 people, the Brazilian soccer club Chapecoense seeks to rebuild the team that made history.</t>
  </si>
  <si>
    <t>s6788</t>
  </si>
  <si>
    <t>Forever Pure</t>
  </si>
  <si>
    <t>Maya Zinshtein</t>
  </si>
  <si>
    <t>The furor over the addition of two Muslim players to the Beitar Jerusalem soccer club underscores the role of institutionalized racism in Israel.</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</si>
  <si>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</si>
  <si>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</si>
  <si>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</si>
  <si>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</si>
  <si>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</si>
  <si>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</si>
  <si>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</si>
  <si>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</si>
  <si>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</si>
  <si>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</si>
  <si>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</si>
  <si>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</si>
  <si>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</si>
  <si>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</si>
  <si>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</si>
  <si>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</si>
  <si>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</si>
  <si>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</si>
  <si>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</si>
  <si>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</si>
  <si>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</si>
  <si>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</si>
  <si>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</si>
  <si>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</si>
  <si>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</si>
  <si>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</si>
  <si>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</si>
  <si>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</si>
  <si>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</si>
  <si>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</si>
  <si>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</si>
  <si>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</si>
  <si>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</si>
  <si>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</si>
  <si>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s6800</t>
  </si>
  <si>
    <t>Freeway: Crack in the System</t>
  </si>
  <si>
    <t>Marc Levin</t>
  </si>
  <si>
    <t>Freeway Rick Ross</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</si>
  <si>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</si>
  <si>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</si>
  <si>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</si>
  <si>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</si>
  <si>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</si>
  <si>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</si>
  <si>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</si>
  <si>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</si>
  <si>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</si>
  <si>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</si>
  <si>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</si>
  <si>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</si>
  <si>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</si>
  <si>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</si>
  <si>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</si>
  <si>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</si>
  <si>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</si>
  <si>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</si>
  <si>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</si>
  <si>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</si>
  <si>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</si>
  <si>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</si>
  <si>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</si>
  <si>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</si>
  <si>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</si>
  <si>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</si>
  <si>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</si>
  <si>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</si>
  <si>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</si>
  <si>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</si>
  <si>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</si>
  <si>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</si>
  <si>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</si>
  <si>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</si>
  <si>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</si>
  <si>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</si>
  <si>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</si>
  <si>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</si>
  <si>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</si>
  <si>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</si>
  <si>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</si>
  <si>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</si>
  <si>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January 28, 2016</t>
  </si>
  <si>
    <t>Go on a journey through the Arctic and Antarctic with this visually stunning program that explores these wildernesses and their inhabitants.</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</si>
  <si>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</si>
  <si>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</si>
  <si>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</si>
  <si>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</si>
  <si>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</si>
  <si>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</si>
  <si>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</si>
  <si>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</si>
  <si>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</si>
  <si>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</si>
  <si>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</si>
  <si>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</si>
  <si>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</si>
  <si>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</si>
  <si>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</si>
  <si>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</si>
  <si>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</si>
  <si>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</si>
  <si>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</si>
  <si>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</si>
  <si>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</si>
  <si>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</si>
  <si>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</si>
  <si>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</si>
  <si>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</si>
  <si>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</si>
  <si>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</si>
  <si>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</si>
  <si>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</si>
  <si>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</si>
  <si>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</si>
  <si>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</si>
  <si>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</si>
  <si>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</si>
  <si>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</si>
  <si>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</si>
  <si>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</si>
  <si>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</si>
  <si>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</si>
  <si>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</si>
  <si>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</si>
  <si>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</si>
  <si>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</si>
  <si>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</si>
  <si>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</si>
  <si>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</si>
  <si>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</si>
  <si>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</si>
  <si>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</si>
  <si>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</si>
  <si>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</si>
  <si>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</si>
  <si>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</si>
  <si>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</si>
  <si>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</si>
  <si>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</si>
  <si>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</si>
  <si>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</si>
  <si>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</si>
  <si>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</si>
  <si>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</si>
  <si>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</si>
  <si>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</si>
  <si>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</si>
  <si>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</si>
  <si>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</si>
  <si>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</si>
  <si>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</si>
  <si>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</si>
  <si>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</si>
  <si>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</si>
  <si>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</si>
  <si>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</si>
  <si>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</si>
  <si>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</si>
  <si>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</si>
  <si>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</si>
  <si>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</si>
  <si>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</si>
  <si>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</si>
  <si>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</si>
  <si>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</si>
  <si>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</si>
  <si>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</si>
  <si>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</si>
  <si>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</si>
  <si>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</si>
  <si>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</si>
  <si>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</si>
  <si>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</si>
  <si>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</si>
  <si>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</si>
  <si>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</si>
  <si>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</si>
  <si>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</si>
  <si>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</si>
  <si>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</si>
  <si>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</si>
  <si>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</si>
  <si>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</si>
  <si>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</si>
  <si>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</si>
  <si>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</si>
  <si>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</si>
  <si>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</si>
  <si>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</si>
  <si>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</si>
  <si>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</si>
  <si>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</si>
  <si>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</si>
  <si>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</si>
  <si>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</si>
  <si>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</si>
  <si>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</si>
  <si>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</si>
  <si>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</si>
  <si>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</si>
  <si>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</si>
  <si>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</si>
  <si>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</si>
  <si>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</si>
  <si>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</si>
  <si>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</si>
  <si>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</si>
  <si>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</si>
  <si>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</si>
  <si>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</si>
  <si>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</si>
  <si>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</si>
  <si>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</si>
  <si>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</si>
  <si>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</si>
  <si>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</si>
  <si>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</si>
  <si>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</si>
  <si>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</si>
  <si>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</si>
  <si>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</si>
  <si>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</si>
  <si>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</si>
  <si>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</si>
  <si>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</si>
  <si>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</si>
  <si>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</si>
  <si>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</si>
  <si>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</si>
  <si>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</si>
  <si>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</si>
  <si>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</si>
  <si>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</si>
  <si>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</si>
  <si>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</si>
  <si>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</si>
  <si>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</si>
  <si>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</si>
  <si>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</si>
  <si>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</si>
  <si>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</si>
  <si>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</si>
  <si>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</si>
  <si>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</si>
  <si>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</si>
  <si>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</si>
  <si>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</si>
  <si>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</si>
  <si>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</si>
  <si>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</si>
  <si>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</si>
  <si>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</si>
  <si>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</si>
  <si>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</si>
  <si>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</si>
  <si>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</si>
  <si>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</si>
  <si>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</si>
  <si>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</si>
  <si>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</si>
  <si>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</si>
  <si>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</si>
  <si>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</si>
  <si>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</si>
  <si>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</si>
  <si>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</si>
  <si>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</si>
  <si>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</si>
  <si>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</si>
  <si>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</si>
  <si>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</si>
  <si>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</si>
  <si>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</si>
  <si>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</si>
  <si>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</si>
  <si>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</si>
  <si>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</si>
  <si>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</si>
  <si>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</si>
  <si>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</si>
  <si>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</si>
  <si>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</si>
  <si>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</si>
  <si>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</si>
  <si>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</si>
  <si>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</si>
  <si>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</si>
  <si>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</si>
  <si>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</si>
  <si>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</si>
  <si>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</si>
  <si>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</si>
  <si>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</si>
  <si>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</si>
  <si>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</si>
  <si>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s6873</t>
  </si>
  <si>
    <t>Gone are the Days</t>
  </si>
  <si>
    <t>Mark Landre Gould</t>
  </si>
  <si>
    <t>Lance Henriksen, Tom Berenger, Meg Steedle, Danny Trejo</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</si>
  <si>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</si>
  <si>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</si>
  <si>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</si>
  <si>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</si>
  <si>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</si>
  <si>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</si>
  <si>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</si>
  <si>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</si>
  <si>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</si>
  <si>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</si>
  <si>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</si>
  <si>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</si>
  <si>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</si>
  <si>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</si>
  <si>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</si>
  <si>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</si>
  <si>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</si>
  <si>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</si>
  <si>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</si>
  <si>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</si>
  <si>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</si>
  <si>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</si>
  <si>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</si>
  <si>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</si>
  <si>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</si>
  <si>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</si>
  <si>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</si>
  <si>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</si>
  <si>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</si>
  <si>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</si>
  <si>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</si>
  <si>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</si>
  <si>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</si>
  <si>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</si>
  <si>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</si>
  <si>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</si>
  <si>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</si>
  <si>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</si>
  <si>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</si>
  <si>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</si>
  <si>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</si>
  <si>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</si>
  <si>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</si>
  <si>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</si>
  <si>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</si>
  <si>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</si>
  <si>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</si>
  <si>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</si>
  <si>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</si>
  <si>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</si>
  <si>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</si>
  <si>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</si>
  <si>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</si>
  <si>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</si>
  <si>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</si>
  <si>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</si>
  <si>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</si>
  <si>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</si>
  <si>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</si>
  <si>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s6887</t>
  </si>
  <si>
    <t>Gothika</t>
  </si>
  <si>
    <t>Mathieu Kassovitz</t>
  </si>
  <si>
    <t>Halle Berry, Robert Downey Jr., Charles S. Dutton, John Carroll Lynch, Bernard Hill, PenÃ©lope Cruz, Dorian Harewood, Bronwen Mantel</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</si>
  <si>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</si>
  <si>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</si>
  <si>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</si>
  <si>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</si>
  <si>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</si>
  <si>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</si>
  <si>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</si>
  <si>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</si>
  <si>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</si>
  <si>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</si>
  <si>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</si>
  <si>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</si>
  <si>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</si>
  <si>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</si>
  <si>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</si>
  <si>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</si>
  <si>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</si>
  <si>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</si>
  <si>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</si>
  <si>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</si>
  <si>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</si>
  <si>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</si>
  <si>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</si>
  <si>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</si>
  <si>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</si>
  <si>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</si>
  <si>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</si>
  <si>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</si>
  <si>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</si>
  <si>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</si>
  <si>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</si>
  <si>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</si>
  <si>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</si>
  <si>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</si>
  <si>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</si>
  <si>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</si>
  <si>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</si>
  <si>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</si>
  <si>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</si>
  <si>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</si>
  <si>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</si>
  <si>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</si>
  <si>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</si>
  <si>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</si>
  <si>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</si>
  <si>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</si>
  <si>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</si>
  <si>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</si>
  <si>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</si>
  <si>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</si>
  <si>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</si>
  <si>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</si>
  <si>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</si>
  <si>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</si>
  <si>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</si>
  <si>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</si>
  <si>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</si>
  <si>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</si>
  <si>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</si>
  <si>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</si>
  <si>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</si>
  <si>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</si>
  <si>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</si>
  <si>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</si>
  <si>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</si>
  <si>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</si>
  <si>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</si>
  <si>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</si>
  <si>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</si>
  <si>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</si>
  <si>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</si>
  <si>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</si>
  <si>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</si>
  <si>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</si>
  <si>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</si>
  <si>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</si>
  <si>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</si>
  <si>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</si>
  <si>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</si>
  <si>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</si>
  <si>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</si>
  <si>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</si>
  <si>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</si>
  <si>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</si>
  <si>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</si>
  <si>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</si>
  <si>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</si>
  <si>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</si>
  <si>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</si>
  <si>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</si>
  <si>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</si>
  <si>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</si>
  <si>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</si>
  <si>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</si>
  <si>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</si>
  <si>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</si>
  <si>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</si>
  <si>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</si>
  <si>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</si>
  <si>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</si>
  <si>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</si>
  <si>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</si>
  <si>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</si>
  <si>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</si>
  <si>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s6919</t>
  </si>
  <si>
    <t>Hans Zimmer: Live in Prague</t>
  </si>
  <si>
    <t>Tim Van Someren</t>
  </si>
  <si>
    <t>Hans Zimmer</t>
  </si>
  <si>
    <t>In this concert film, Oscar-winning composer Hans Zimmer performs his most iconic movie scores to a sell-out crowd at the O2 Arena in Prague.</t>
  </si>
  <si>
    <t>s6921</t>
  </si>
  <si>
    <t>Happy Hunting</t>
  </si>
  <si>
    <t>Joe Dietsch</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</si>
  <si>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</si>
  <si>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</si>
  <si>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</si>
  <si>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</si>
  <si>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</si>
  <si>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</si>
  <si>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</si>
  <si>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s6925</t>
  </si>
  <si>
    <t>Hard Tide</t>
  </si>
  <si>
    <t>Robert Osman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</si>
  <si>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</si>
  <si>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</si>
  <si>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</si>
  <si>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</si>
  <si>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</si>
  <si>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</si>
  <si>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</si>
  <si>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</si>
  <si>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s6928</t>
  </si>
  <si>
    <t>Harold &amp; Kumar Escape from Guantanamo Bay</t>
  </si>
  <si>
    <t>Jon Hurwitz</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</si>
  <si>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</si>
  <si>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</si>
  <si>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</si>
  <si>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</si>
  <si>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</si>
  <si>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</si>
  <si>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</si>
  <si>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</si>
  <si>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</si>
  <si>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</si>
  <si>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</si>
  <si>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</si>
  <si>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</si>
  <si>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</si>
  <si>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</si>
  <si>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</si>
  <si>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</si>
  <si>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</si>
  <si>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</si>
  <si>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</si>
  <si>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</si>
  <si>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</si>
  <si>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</si>
  <si>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</si>
  <si>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</si>
  <si>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</si>
  <si>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</si>
  <si>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t>
  </si>
  <si>
    <t>Harry Benson</t>
  </si>
  <si>
    <t>This film chronicles the career of photographer Harry Benson, who earned global renown with his candid shots of the Beatles and other celebrities.</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</si>
  <si>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</si>
  <si>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</si>
  <si>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</si>
  <si>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</si>
  <si>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s6939</t>
  </si>
  <si>
    <t>Haunters: The Art of the Scare</t>
  </si>
  <si>
    <t>Jon Schnitzer</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</si>
  <si>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</si>
  <si>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</si>
  <si>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</si>
  <si>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</si>
  <si>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</si>
  <si>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</si>
  <si>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</si>
  <si>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</si>
  <si>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</si>
  <si>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</si>
  <si>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</si>
  <si>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</si>
  <si>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</si>
  <si>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</si>
  <si>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</si>
  <si>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</si>
  <si>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</si>
  <si>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</si>
  <si>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</si>
  <si>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</si>
  <si>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s6945</t>
  </si>
  <si>
    <t>He Named Me Malala</t>
  </si>
  <si>
    <t>Malala Yousafzai</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</si>
  <si>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</si>
  <si>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</si>
  <si>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</si>
  <si>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</si>
  <si>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</si>
  <si>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</si>
  <si>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</si>
  <si>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</si>
  <si>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</si>
  <si>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</si>
  <si>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</si>
  <si>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</si>
  <si>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</si>
  <si>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</si>
  <si>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</si>
  <si>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</si>
  <si>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</si>
  <si>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</si>
  <si>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</si>
  <si>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</si>
  <si>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</si>
  <si>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</si>
  <si>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</si>
  <si>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</si>
  <si>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</si>
  <si>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</si>
  <si>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</si>
  <si>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</si>
  <si>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</si>
  <si>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</si>
  <si>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</si>
  <si>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</si>
  <si>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</si>
  <si>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</si>
  <si>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</si>
  <si>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s6955</t>
  </si>
  <si>
    <t>Hell and Back</t>
  </si>
  <si>
    <t>Tom Gianas</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</si>
  <si>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</si>
  <si>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</si>
  <si>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</si>
  <si>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</si>
  <si>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</si>
  <si>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</si>
  <si>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</si>
  <si>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</si>
  <si>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</si>
  <si>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</si>
  <si>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</si>
  <si>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</si>
  <si>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</si>
  <si>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</si>
  <si>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</si>
  <si>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</si>
  <si>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</si>
  <si>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</si>
  <si>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</si>
  <si>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</si>
  <si>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</si>
  <si>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</si>
  <si>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</si>
  <si>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</si>
  <si>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</si>
  <si>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</si>
  <si>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</si>
  <si>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</si>
  <si>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</si>
  <si>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</si>
  <si>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Takeshi Kaneshiro, Yuen Biao, Valerie Chow, Jessica Hester Hsuan, Tak Yuen, Wah Yuen, Corey Yuen</t>
  </si>
  <si>
    <t>A pugilist from Shantung struggles to rise to the top of the Shanghai triad ladder, where his stellar martial arts talents can shine.</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</si>
  <si>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</si>
  <si>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</si>
  <si>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</si>
  <si>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</si>
  <si>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</si>
  <si>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</si>
  <si>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</si>
  <si>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</si>
  <si>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</si>
  <si>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</si>
  <si>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</si>
  <si>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</si>
  <si>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</si>
  <si>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</si>
  <si>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</si>
  <si>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</si>
  <si>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</si>
  <si>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</si>
  <si>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</si>
  <si>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</si>
  <si>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</si>
  <si>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</si>
  <si>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</si>
  <si>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</si>
  <si>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</si>
  <si>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</si>
  <si>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</si>
  <si>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</si>
  <si>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</si>
  <si>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</si>
  <si>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</si>
  <si>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</si>
  <si>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</si>
  <si>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</si>
  <si>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</si>
  <si>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</si>
  <si>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</si>
  <si>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</si>
  <si>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</si>
  <si>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</si>
  <si>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</si>
  <si>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</si>
  <si>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</si>
  <si>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</si>
  <si>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</si>
  <si>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</si>
  <si>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</si>
  <si>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</si>
  <si>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</si>
  <si>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</si>
  <si>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</si>
  <si>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s6983</t>
  </si>
  <si>
    <t>Hokkabaz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</si>
  <si>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</si>
  <si>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</si>
  <si>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</si>
  <si>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</si>
  <si>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</si>
  <si>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</si>
  <si>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</si>
  <si>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</si>
  <si>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</si>
  <si>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</si>
  <si>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</si>
  <si>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</si>
  <si>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</si>
  <si>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</si>
  <si>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</si>
  <si>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</si>
  <si>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</si>
  <si>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</si>
  <si>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</si>
  <si>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</si>
  <si>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</si>
  <si>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</si>
  <si>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</si>
  <si>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</si>
  <si>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</si>
  <si>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</si>
  <si>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</si>
  <si>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</si>
  <si>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</si>
  <si>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</si>
  <si>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</si>
  <si>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</si>
  <si>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</si>
  <si>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</si>
  <si>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</si>
  <si>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</si>
  <si>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</si>
  <si>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</si>
  <si>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</si>
  <si>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</si>
  <si>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</si>
  <si>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</si>
  <si>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</si>
  <si>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</si>
  <si>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</si>
  <si>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</si>
  <si>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</si>
  <si>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</si>
  <si>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</si>
  <si>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</si>
  <si>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</si>
  <si>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</si>
  <si>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</si>
  <si>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</si>
  <si>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</si>
  <si>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</si>
  <si>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</si>
  <si>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</si>
  <si>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s6998</t>
  </si>
  <si>
    <t>Horns</t>
  </si>
  <si>
    <t>Daniel Radcliffe, Juno Temple, Max Minghella, Joe Anderson, Kelli Garner, Heather Graham, David Morse, Kathleen Quinlan, James Remar</t>
  </si>
  <si>
    <t>Accused of murder, Ig Perish wakes up one day to find he's grown a set of horns â€“ compelling people to confess their sins to him.</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</si>
  <si>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</si>
  <si>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</si>
  <si>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</si>
  <si>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</si>
  <si>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</si>
  <si>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</si>
  <si>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</si>
  <si>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</si>
  <si>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Follow the eerie story of Father Malachi Martin, a disenchanted priest whose belief in demonic possession would lead him to conduct several exorcisms.</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</si>
  <si>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</si>
  <si>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</si>
  <si>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</si>
  <si>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</si>
  <si>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</si>
  <si>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</si>
  <si>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</si>
  <si>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</si>
  <si>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</si>
  <si>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</si>
  <si>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</si>
  <si>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</si>
  <si>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</si>
  <si>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</si>
  <si>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</si>
  <si>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</si>
  <si>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</si>
  <si>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</si>
  <si>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</si>
  <si>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</si>
  <si>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</si>
  <si>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s7008</t>
  </si>
  <si>
    <t>Hotel Pacific</t>
  </si>
  <si>
    <t>Janusz Majewski</t>
  </si>
  <si>
    <t>Marek Kondrat, Roman Wilhelmi, Roman Skamene, ÄŒestmÃ­r Å˜anda, MichaÅ‚ Pawlicki, Martin Hron, StanisÅ‚awa CeliÅ„ska, Joanna Kasperska, Jaroslava SchallerovÃ¡</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</si>
  <si>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</si>
  <si>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</si>
  <si>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</si>
  <si>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</si>
  <si>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</si>
  <si>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</si>
  <si>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</si>
  <si>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</si>
  <si>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</si>
  <si>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</si>
  <si>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</si>
  <si>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</si>
  <si>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</si>
  <si>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</si>
  <si>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</si>
  <si>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</si>
  <si>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</si>
  <si>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</si>
  <si>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</si>
  <si>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</si>
  <si>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</si>
  <si>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</si>
  <si>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</si>
  <si>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</si>
  <si>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</si>
  <si>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</si>
  <si>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</si>
  <si>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</si>
  <si>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</si>
  <si>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</si>
  <si>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</si>
  <si>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</si>
  <si>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</si>
  <si>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</si>
  <si>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</si>
  <si>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</si>
  <si>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</si>
  <si>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</si>
  <si>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</si>
  <si>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</si>
  <si>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</si>
  <si>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</si>
  <si>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</si>
  <si>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</si>
  <si>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In the 1970s, a group of activists who gathered to protest nuclear testing formed the iconic Greenpeace environmental organization.</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</si>
  <si>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</si>
  <si>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</si>
  <si>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</si>
  <si>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</si>
  <si>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</si>
  <si>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</si>
  <si>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</si>
  <si>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</si>
  <si>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</si>
  <si>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</si>
  <si>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</si>
  <si>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</si>
  <si>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</si>
  <si>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</si>
  <si>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</si>
  <si>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</si>
  <si>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</si>
  <si>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</si>
  <si>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</si>
  <si>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</si>
  <si>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</si>
  <si>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</si>
  <si>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</si>
  <si>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</si>
  <si>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</si>
  <si>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</si>
  <si>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</si>
  <si>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</si>
  <si>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</si>
  <si>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</si>
  <si>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</si>
  <si>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</si>
  <si>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</si>
  <si>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</si>
  <si>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</si>
  <si>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</si>
  <si>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</si>
  <si>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</si>
  <si>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</si>
  <si>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A hired gun has second thoughts when he's contracted to kill a teenage girl whose father's shady business dealings put her life in danger.</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</si>
  <si>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</si>
  <si>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</si>
  <si>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</si>
  <si>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</si>
  <si>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</si>
  <si>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</si>
  <si>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</si>
  <si>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</si>
  <si>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</si>
  <si>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</si>
  <si>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</si>
  <si>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</si>
  <si>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</si>
  <si>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</si>
  <si>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</si>
  <si>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</si>
  <si>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</si>
  <si>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</si>
  <si>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</si>
  <si>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</si>
  <si>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</si>
  <si>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</si>
  <si>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</si>
  <si>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s7037</t>
  </si>
  <si>
    <t>I Am Bolt</t>
  </si>
  <si>
    <t>Benjamin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</si>
  <si>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</si>
  <si>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</si>
  <si>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</si>
  <si>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</si>
  <si>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</si>
  <si>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</si>
  <si>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</si>
  <si>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</si>
  <si>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</si>
  <si>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</si>
  <si>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</si>
  <si>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</si>
  <si>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</si>
  <si>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</si>
  <si>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</si>
  <si>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</si>
  <si>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</si>
  <si>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</si>
  <si>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</si>
  <si>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</si>
  <si>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</si>
  <si>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</si>
  <si>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</si>
  <si>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</si>
  <si>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</si>
  <si>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</si>
  <si>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</si>
  <si>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</si>
  <si>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</si>
  <si>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</si>
  <si>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</si>
  <si>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</si>
  <si>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</si>
  <si>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</si>
  <si>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</si>
  <si>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</si>
  <si>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</si>
  <si>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</si>
  <si>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</si>
  <si>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</si>
  <si>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</si>
  <si>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</si>
  <si>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</si>
  <si>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</si>
  <si>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</si>
  <si>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</si>
  <si>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</si>
  <si>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</si>
  <si>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</si>
  <si>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</si>
  <si>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</si>
  <si>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</si>
  <si>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</si>
  <si>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</si>
  <si>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s7052</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</si>
  <si>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</si>
  <si>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</si>
  <si>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</si>
  <si>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</si>
  <si>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</si>
  <si>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</si>
  <si>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</si>
  <si>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</si>
  <si>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</si>
  <si>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</si>
  <si>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</si>
  <si>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</si>
  <si>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</si>
  <si>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</si>
  <si>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</si>
  <si>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</si>
  <si>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</si>
  <si>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</si>
  <si>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</si>
  <si>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</si>
  <si>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</si>
  <si>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</si>
  <si>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</si>
  <si>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</si>
  <si>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</si>
  <si>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</si>
  <si>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</si>
  <si>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</si>
  <si>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</si>
  <si>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</si>
  <si>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</si>
  <si>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</si>
  <si>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</si>
  <si>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</si>
  <si>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</si>
  <si>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</si>
  <si>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</si>
  <si>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</si>
  <si>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</si>
  <si>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</si>
  <si>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</si>
  <si>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</si>
  <si>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</si>
  <si>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</si>
  <si>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</si>
  <si>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</si>
  <si>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</si>
  <si>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</si>
  <si>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</si>
  <si>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</si>
  <si>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</si>
  <si>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</si>
  <si>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</si>
  <si>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</si>
  <si>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</si>
  <si>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</si>
  <si>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</si>
  <si>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</si>
  <si>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</si>
  <si>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</si>
  <si>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</si>
  <si>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</si>
  <si>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</si>
  <si>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</si>
  <si>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</si>
  <si>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</si>
  <si>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</si>
  <si>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</si>
  <si>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</si>
  <si>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</si>
  <si>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</si>
  <si>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</si>
  <si>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</si>
  <si>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</si>
  <si>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</si>
  <si>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</si>
  <si>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</si>
  <si>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</si>
  <si>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</si>
  <si>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</si>
  <si>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</si>
  <si>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</si>
  <si>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</si>
  <si>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</si>
  <si>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</si>
  <si>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</si>
  <si>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</si>
  <si>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</si>
  <si>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</si>
  <si>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</si>
  <si>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</si>
  <si>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</si>
  <si>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</si>
  <si>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</si>
  <si>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</si>
  <si>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</si>
  <si>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</si>
  <si>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</si>
  <si>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</si>
  <si>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</si>
  <si>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</si>
  <si>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</si>
  <si>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</si>
  <si>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</si>
  <si>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</si>
  <si>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</si>
  <si>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</si>
  <si>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</si>
  <si>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</si>
  <si>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</si>
  <si>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</si>
  <si>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</si>
  <si>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</si>
  <si>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</si>
  <si>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</si>
  <si>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</si>
  <si>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</si>
  <si>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</si>
  <si>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</si>
  <si>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</si>
  <si>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</si>
  <si>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</si>
  <si>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</si>
  <si>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</si>
  <si>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</si>
  <si>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</si>
  <si>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</si>
  <si>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</si>
  <si>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</si>
  <si>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</si>
  <si>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</si>
  <si>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</si>
  <si>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</si>
  <si>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</si>
  <si>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</si>
  <si>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</si>
  <si>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</si>
  <si>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</si>
  <si>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</si>
  <si>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</si>
  <si>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</si>
  <si>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</si>
  <si>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</si>
  <si>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</si>
  <si>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</si>
  <si>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</si>
  <si>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</si>
  <si>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</si>
  <si>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</si>
  <si>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</si>
  <si>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</si>
  <si>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</si>
  <si>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</si>
  <si>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</si>
  <si>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</si>
  <si>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</si>
  <si>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</si>
  <si>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</si>
  <si>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</si>
  <si>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</si>
  <si>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</si>
  <si>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</si>
  <si>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</si>
  <si>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</si>
  <si>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</si>
  <si>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</si>
  <si>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</si>
  <si>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</si>
  <si>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</si>
  <si>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</si>
  <si>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</si>
  <si>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</si>
  <si>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</si>
  <si>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</si>
  <si>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</si>
  <si>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</si>
  <si>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</si>
  <si>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</si>
  <si>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s7100</t>
  </si>
  <si>
    <t>Ishqedarriyaan</t>
  </si>
  <si>
    <t>V. K. Prakash</t>
  </si>
  <si>
    <t>Suhasini Mulay, Kavin Dave, Evelyn Sharma</t>
  </si>
  <si>
    <t>A young millionaire is willing to do anything to make the schoolteacher he loves happy. Even if it means helping her marry someone else.</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</si>
  <si>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</si>
  <si>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</si>
  <si>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</si>
  <si>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</si>
  <si>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</si>
  <si>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</si>
  <si>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</si>
  <si>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</si>
  <si>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</si>
  <si>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</si>
  <si>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</si>
  <si>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</si>
  <si>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</si>
  <si>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</si>
  <si>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</si>
  <si>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</si>
  <si>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</si>
  <si>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</si>
  <si>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</si>
  <si>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</si>
  <si>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</si>
  <si>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</si>
  <si>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</si>
  <si>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</si>
  <si>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</si>
  <si>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</si>
  <si>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</si>
  <si>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</si>
  <si>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</si>
  <si>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</si>
  <si>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</si>
  <si>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</si>
  <si>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</si>
  <si>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</si>
  <si>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</si>
  <si>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</si>
  <si>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</si>
  <si>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</si>
  <si>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</si>
  <si>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</si>
  <si>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</si>
  <si>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</si>
  <si>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</si>
  <si>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</si>
  <si>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</si>
  <si>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</si>
  <si>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</si>
  <si>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</si>
  <si>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</si>
  <si>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</si>
  <si>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</si>
  <si>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</si>
  <si>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</si>
  <si>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</si>
  <si>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</si>
  <si>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</si>
  <si>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</si>
  <si>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</si>
  <si>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</si>
  <si>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</si>
  <si>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</si>
  <si>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</si>
  <si>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</si>
  <si>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</si>
  <si>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</si>
  <si>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</si>
  <si>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</si>
  <si>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</si>
  <si>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</si>
  <si>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</si>
  <si>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</si>
  <si>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</si>
  <si>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</si>
  <si>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</si>
  <si>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</si>
  <si>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</si>
  <si>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s7125</t>
  </si>
  <si>
    <t>Jeremy Scott: The People's Designer</t>
  </si>
  <si>
    <t>Jeremy Scott</t>
  </si>
  <si>
    <t>The journey of fashion designer Jeremy Scott from humble roots on a Missouri farm to creative director of Moschino is charted in this documentary.</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</si>
  <si>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</si>
  <si>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</si>
  <si>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</si>
  <si>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</si>
  <si>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</si>
  <si>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</si>
  <si>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</si>
  <si>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</si>
  <si>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</si>
  <si>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</si>
  <si>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</si>
  <si>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</si>
  <si>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</si>
  <si>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</si>
  <si>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s7131</t>
  </si>
  <si>
    <t>Jimi Hendrix</t>
  </si>
  <si>
    <t>Joe Boyd</t>
  </si>
  <si>
    <t>Jimi Hendrix, Eric Clapton, Billy Cox</t>
  </si>
  <si>
    <t>Jimi Hendrix's family, friends, and fellow musicians discuss his life and influence. Hendrix also appears in classic performance footage.</t>
  </si>
  <si>
    <t>s7133</t>
  </si>
  <si>
    <t>Jiro Dreams of Sushi</t>
  </si>
  <si>
    <t>David Gelb</t>
  </si>
  <si>
    <t>Jiro Ono</t>
  </si>
  <si>
    <t>This documentary profiles sushi chef Jiro Ono, an 85-year-old master whose 10-seat, $300-a-plate restaurant is legendary among Tokyo foodies.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</si>
  <si>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</si>
  <si>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</si>
  <si>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</si>
  <si>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</si>
  <si>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</si>
  <si>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</si>
  <si>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</si>
  <si>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</si>
  <si>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</si>
  <si>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</si>
  <si>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</si>
  <si>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</si>
  <si>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</si>
  <si>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</si>
  <si>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</si>
  <si>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</si>
  <si>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</si>
  <si>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</si>
  <si>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</si>
  <si>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</si>
  <si>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</si>
  <si>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</si>
  <si>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</si>
  <si>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</si>
  <si>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</si>
  <si>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</si>
  <si>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</si>
  <si>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</si>
  <si>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</si>
  <si>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</si>
  <si>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</si>
  <si>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</si>
  <si>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</si>
  <si>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</si>
  <si>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</si>
  <si>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</si>
  <si>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</si>
  <si>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</si>
  <si>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</si>
  <si>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</si>
  <si>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</si>
  <si>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</si>
  <si>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</si>
  <si>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</si>
  <si>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</si>
  <si>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</si>
  <si>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</si>
  <si>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</si>
  <si>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</si>
  <si>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</si>
  <si>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</si>
  <si>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</si>
  <si>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</si>
  <si>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</si>
  <si>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</si>
  <si>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</si>
  <si>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</si>
  <si>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</si>
  <si>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</si>
  <si>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</si>
  <si>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</si>
  <si>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</si>
  <si>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</si>
  <si>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</si>
  <si>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</si>
  <si>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</si>
  <si>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</si>
  <si>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</si>
  <si>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</si>
  <si>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</si>
  <si>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</si>
  <si>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</si>
  <si>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s7157</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</si>
  <si>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</si>
  <si>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</si>
  <si>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</si>
  <si>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</si>
  <si>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</si>
  <si>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</si>
  <si>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</si>
  <si>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</si>
  <si>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</si>
  <si>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</si>
  <si>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</si>
  <si>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</si>
  <si>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</si>
  <si>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</si>
  <si>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</si>
  <si>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</si>
  <si>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</si>
  <si>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</si>
  <si>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</si>
  <si>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</si>
  <si>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</si>
  <si>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</si>
  <si>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</si>
  <si>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</si>
  <si>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</si>
  <si>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</si>
  <si>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</si>
  <si>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</si>
  <si>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</si>
  <si>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</si>
  <si>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</si>
  <si>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</si>
  <si>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</si>
  <si>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</si>
  <si>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</si>
  <si>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</si>
  <si>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</si>
  <si>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t>
  </si>
  <si>
    <t>Liam Neeson, Salma Hayek, John Krasinski, Frank Langella, Alfred Molina, John Rhys-Davies, QuvenzhanÃ© Wallis</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</si>
  <si>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</si>
  <si>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</si>
  <si>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</si>
  <si>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</si>
  <si>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</si>
  <si>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</si>
  <si>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</si>
  <si>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</si>
  <si>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</si>
  <si>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</si>
  <si>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</si>
  <si>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</si>
  <si>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</si>
  <si>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</si>
  <si>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</si>
  <si>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</si>
  <si>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</si>
  <si>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</si>
  <si>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</si>
  <si>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</si>
  <si>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</si>
  <si>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</si>
  <si>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</si>
  <si>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</si>
  <si>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</si>
  <si>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</si>
  <si>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</si>
  <si>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</si>
  <si>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</si>
  <si>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</si>
  <si>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</si>
  <si>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</si>
  <si>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</si>
  <si>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</si>
  <si>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</si>
  <si>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</si>
  <si>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</si>
  <si>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</si>
  <si>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</si>
  <si>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</si>
  <si>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</si>
  <si>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</si>
  <si>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</si>
  <si>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</si>
  <si>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</si>
  <si>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</si>
  <si>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</si>
  <si>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</si>
  <si>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</si>
  <si>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Peter Coyote</t>
  </si>
  <si>
    <t>s7179</t>
  </si>
  <si>
    <t>Kevin Hart: Laugh at My Pain</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</si>
  <si>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</si>
  <si>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</si>
  <si>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</si>
  <si>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</si>
  <si>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</si>
  <si>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</si>
  <si>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</si>
  <si>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</si>
  <si>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</si>
  <si>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</si>
  <si>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</si>
  <si>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</si>
  <si>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</si>
  <si>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</si>
  <si>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</si>
  <si>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</si>
  <si>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</si>
  <si>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</si>
  <si>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</si>
  <si>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</si>
  <si>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</si>
  <si>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</si>
  <si>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</si>
  <si>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</si>
  <si>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</si>
  <si>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</si>
  <si>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</si>
  <si>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</si>
  <si>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</si>
  <si>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</si>
  <si>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</si>
  <si>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</si>
  <si>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</si>
  <si>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</si>
  <si>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</si>
  <si>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</si>
  <si>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</si>
  <si>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</si>
  <si>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</si>
  <si>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</si>
  <si>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</si>
  <si>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</si>
  <si>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</si>
  <si>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</si>
  <si>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</si>
  <si>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</si>
  <si>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</si>
  <si>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</si>
  <si>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</si>
  <si>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</si>
  <si>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</si>
  <si>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</si>
  <si>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</si>
  <si>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</si>
  <si>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</si>
  <si>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</si>
  <si>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</si>
  <si>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</si>
  <si>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</si>
  <si>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</si>
  <si>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</si>
  <si>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</si>
  <si>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</si>
  <si>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</si>
  <si>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</si>
  <si>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</si>
  <si>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</si>
  <si>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</si>
  <si>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</si>
  <si>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</si>
  <si>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</si>
  <si>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</si>
  <si>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</si>
  <si>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</si>
  <si>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</si>
  <si>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</si>
  <si>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</si>
  <si>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</si>
  <si>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</si>
  <si>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</si>
  <si>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</si>
  <si>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</si>
  <si>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</si>
  <si>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</si>
  <si>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</si>
  <si>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</si>
  <si>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</si>
  <si>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</si>
  <si>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</si>
  <si>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</si>
  <si>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</si>
  <si>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</si>
  <si>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</si>
  <si>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</si>
  <si>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</si>
  <si>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</si>
  <si>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</si>
  <si>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</si>
  <si>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</si>
  <si>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</si>
  <si>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</si>
  <si>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</si>
  <si>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</si>
  <si>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</si>
  <si>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</si>
  <si>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</si>
  <si>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</si>
  <si>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</si>
  <si>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</si>
  <si>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</si>
  <si>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</si>
  <si>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</si>
  <si>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s7211</t>
  </si>
  <si>
    <t>Kingpin</t>
  </si>
  <si>
    <t>Peter Farrelly</t>
  </si>
  <si>
    <t>Woody Harrelson, Randy Quaid, Vanessa Angel, Bill Murray, Chris Elliott, William Jordan, Richard Tyson, Lin Shaye</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</si>
  <si>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</si>
  <si>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</si>
  <si>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</si>
  <si>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</si>
  <si>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</si>
  <si>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</si>
  <si>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</si>
  <si>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</si>
  <si>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</si>
  <si>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</si>
  <si>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</si>
  <si>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</si>
  <si>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</si>
  <si>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</si>
  <si>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</si>
  <si>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May 26, 2019</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</si>
  <si>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</si>
  <si>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</si>
  <si>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</si>
  <si>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</si>
  <si>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</si>
  <si>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s7219</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</si>
  <si>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</si>
  <si>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</si>
  <si>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</si>
  <si>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s7220</t>
  </si>
  <si>
    <t>Know Your Enemy - Japan</t>
  </si>
  <si>
    <t>Frank Capra</t>
  </si>
  <si>
    <t>Walter Huston, Dana Andrews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</si>
  <si>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</si>
  <si>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</si>
  <si>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</si>
  <si>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</si>
  <si>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</si>
  <si>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</si>
  <si>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</si>
  <si>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</si>
  <si>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</si>
  <si>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</si>
  <si>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s7224</t>
  </si>
  <si>
    <t>Kon-Tiki</t>
  </si>
  <si>
    <t>Joachim RÃ¸nning</t>
  </si>
  <si>
    <t>PÃ¥l Sverre Hagen, Anders Baasmo Christiansen, Tobias Santelmann, Gustaf SkarsgÃ¥rd, Odd Magnus Williamson, Jakob Oftebro, Agnes Kittelsen, Peter Wight, Amund Hellum Noraker, Eilif Hellum Noraker</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</si>
  <si>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</si>
  <si>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</si>
  <si>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</si>
  <si>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</si>
  <si>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</si>
  <si>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</si>
  <si>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</si>
  <si>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</si>
  <si>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</si>
  <si>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</si>
  <si>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When he sets out to avenge his son's murder, mild-mannered snowplow driver Nils sparks a war between a Norwegian mobster and his Serbian rival.</t>
  </si>
  <si>
    <t>Tilak Shetty</t>
  </si>
  <si>
    <t>s7231</t>
  </si>
  <si>
    <t>Krish Trish and Baltiboy: Face Your Fears</t>
  </si>
  <si>
    <t>Tarun Ratnani, Smita Malhotra, Deepak Chachra</t>
  </si>
  <si>
    <t>In three tales about fear, a baby elephant gets captured by a circus, two boys enter a haunted house and a parrot faces his fear of flying.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</si>
  <si>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</si>
  <si>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</si>
  <si>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</si>
  <si>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</si>
  <si>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</si>
  <si>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</si>
  <si>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</si>
  <si>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</si>
  <si>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</si>
  <si>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</si>
  <si>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</si>
  <si>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</si>
  <si>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</si>
  <si>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</si>
  <si>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</si>
  <si>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</si>
  <si>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</si>
  <si>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</si>
  <si>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</si>
  <si>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</si>
  <si>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</si>
  <si>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</si>
  <si>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</si>
  <si>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</si>
  <si>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</si>
  <si>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</si>
  <si>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</si>
  <si>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</si>
  <si>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</si>
  <si>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</si>
  <si>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</si>
  <si>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</si>
  <si>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</si>
  <si>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</si>
  <si>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</si>
  <si>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</si>
  <si>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</si>
  <si>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</si>
  <si>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</si>
  <si>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</si>
  <si>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s7245</t>
  </si>
  <si>
    <t>Kurt &amp; Courtney</t>
  </si>
  <si>
    <t>Kurt Cobain, Courtney Love</t>
  </si>
  <si>
    <t>January 8, 2019</t>
  </si>
  <si>
    <t>This film charts Nirvana's Kurt Cobain's rise to fame, his drug-addled romance with Courtney Love and the conspiracy theories surrounding his death.</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</si>
  <si>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</si>
  <si>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</si>
  <si>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</si>
  <si>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</si>
  <si>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</si>
  <si>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</si>
  <si>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</si>
  <si>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</si>
  <si>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</si>
  <si>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</si>
  <si>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</si>
  <si>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</si>
  <si>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</si>
  <si>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</si>
  <si>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</si>
  <si>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</si>
  <si>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</si>
  <si>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</si>
  <si>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</si>
  <si>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</si>
  <si>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</si>
  <si>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</si>
  <si>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</si>
  <si>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</si>
  <si>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</si>
  <si>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</si>
  <si>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</si>
  <si>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</si>
  <si>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</si>
  <si>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</si>
  <si>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</si>
  <si>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</si>
  <si>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</si>
  <si>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</si>
  <si>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</si>
  <si>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</si>
  <si>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</si>
  <si>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s7259</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</si>
  <si>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</si>
  <si>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</si>
  <si>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</si>
  <si>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</si>
  <si>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</si>
  <si>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</si>
  <si>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</si>
  <si>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</si>
  <si>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</si>
  <si>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</si>
  <si>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</si>
  <si>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</si>
  <si>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</si>
  <si>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</si>
  <si>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</si>
  <si>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</si>
  <si>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</si>
  <si>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</si>
  <si>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</si>
  <si>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</si>
  <si>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</si>
  <si>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</si>
  <si>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</si>
  <si>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</si>
  <si>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</si>
  <si>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</si>
  <si>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</si>
  <si>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</si>
  <si>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</si>
  <si>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</si>
  <si>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</si>
  <si>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</si>
  <si>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</si>
  <si>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</si>
  <si>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</si>
  <si>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</si>
  <si>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</si>
  <si>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</si>
  <si>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</si>
  <si>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</si>
  <si>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</si>
  <si>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</si>
  <si>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</si>
  <si>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</si>
  <si>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</si>
  <si>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</si>
  <si>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</si>
  <si>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</si>
  <si>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</si>
  <si>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</si>
  <si>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</si>
  <si>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</si>
  <si>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</si>
  <si>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</si>
  <si>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</si>
  <si>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</si>
  <si>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</si>
  <si>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</si>
  <si>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</si>
  <si>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</si>
  <si>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</si>
  <si>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</si>
  <si>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</si>
  <si>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</si>
  <si>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</si>
  <si>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</si>
  <si>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</si>
  <si>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</si>
  <si>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</si>
  <si>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</si>
  <si>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</si>
  <si>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</si>
  <si>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</si>
  <si>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</si>
  <si>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</si>
  <si>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</si>
  <si>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</si>
  <si>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</si>
  <si>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</si>
  <si>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</si>
  <si>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</si>
  <si>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</si>
  <si>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</si>
  <si>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</si>
  <si>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</si>
  <si>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</si>
  <si>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</si>
  <si>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</si>
  <si>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</si>
  <si>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</si>
  <si>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</si>
  <si>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</si>
  <si>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</si>
  <si>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</si>
  <si>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</si>
  <si>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</si>
  <si>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</si>
  <si>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</si>
  <si>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</si>
  <si>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</si>
  <si>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</si>
  <si>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</si>
  <si>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s7289</t>
  </si>
  <si>
    <t>Lego Friends: Girls on a Mission</t>
  </si>
  <si>
    <t>Jasmine St. Clair, Allegra Clark, Rosamund Marks, Faye Mata, Kira Buckland, David Roach, Bradley Venable</t>
  </si>
  <si>
    <t>Five best friends put their teamwork, wits and courage to the test when they take on a mission to protect Heartlake City from bad people.</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</si>
  <si>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</si>
  <si>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</si>
  <si>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</si>
  <si>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</si>
  <si>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</si>
  <si>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</si>
  <si>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</si>
  <si>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</si>
  <si>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</si>
  <si>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</si>
  <si>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</si>
  <si>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</si>
  <si>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</si>
  <si>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</si>
  <si>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</si>
  <si>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</si>
  <si>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</si>
  <si>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</si>
  <si>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</si>
  <si>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</si>
  <si>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</si>
  <si>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</si>
  <si>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</si>
  <si>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</si>
  <si>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</si>
  <si>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</si>
  <si>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</si>
  <si>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</si>
  <si>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</si>
  <si>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</si>
  <si>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</si>
  <si>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</si>
  <si>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</si>
  <si>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April 22, 2015</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</si>
  <si>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</si>
  <si>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</si>
  <si>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</si>
  <si>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</si>
  <si>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</si>
  <si>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</si>
  <si>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</si>
  <si>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</si>
  <si>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</si>
  <si>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</si>
  <si>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</si>
  <si>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</si>
  <si>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</si>
  <si>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</si>
  <si>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</si>
  <si>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</si>
  <si>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</si>
  <si>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</si>
  <si>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</si>
  <si>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</si>
  <si>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</si>
  <si>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</si>
  <si>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</si>
  <si>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</si>
  <si>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</si>
  <si>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</si>
  <si>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</si>
  <si>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</si>
  <si>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</si>
  <si>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</si>
  <si>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</si>
  <si>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</si>
  <si>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</si>
  <si>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</si>
  <si>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</si>
  <si>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</si>
  <si>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</si>
  <si>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</si>
  <si>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</si>
  <si>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</si>
  <si>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</si>
  <si>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</si>
  <si>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</si>
  <si>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</si>
  <si>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</si>
  <si>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</si>
  <si>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</si>
  <si>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</si>
  <si>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</si>
  <si>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</si>
  <si>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</si>
  <si>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</si>
  <si>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</si>
  <si>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</si>
  <si>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</si>
  <si>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</si>
  <si>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</si>
  <si>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</si>
  <si>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</si>
  <si>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</si>
  <si>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</si>
  <si>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</si>
  <si>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</si>
  <si>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</si>
  <si>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</si>
  <si>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</si>
  <si>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</si>
  <si>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</si>
  <si>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</si>
  <si>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</si>
  <si>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</si>
  <si>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</si>
  <si>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</si>
  <si>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</si>
  <si>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</si>
  <si>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</si>
  <si>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</si>
  <si>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</si>
  <si>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</si>
  <si>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</si>
  <si>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</si>
  <si>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</si>
  <si>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</si>
  <si>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</si>
  <si>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</si>
  <si>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</si>
  <si>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</si>
  <si>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</si>
  <si>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</si>
  <si>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</si>
  <si>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</si>
  <si>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</si>
  <si>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</si>
  <si>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</si>
  <si>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</si>
  <si>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</si>
  <si>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</si>
  <si>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</si>
  <si>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</si>
  <si>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</si>
  <si>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</si>
  <si>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</si>
  <si>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</si>
  <si>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</si>
  <si>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</si>
  <si>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</si>
  <si>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</si>
  <si>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</si>
  <si>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</si>
  <si>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</si>
  <si>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</si>
  <si>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</si>
  <si>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</si>
  <si>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</si>
  <si>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</si>
  <si>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</si>
  <si>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</si>
  <si>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</si>
  <si>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</si>
  <si>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</si>
  <si>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</si>
  <si>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</si>
  <si>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</si>
  <si>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</si>
  <si>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</si>
  <si>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</si>
  <si>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</si>
  <si>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s7341</t>
  </si>
  <si>
    <t>Los tiempos de Pablo Escobar</t>
  </si>
  <si>
    <t>Featuring never-before-seen images, personal testimonies and more, this is the story of one of the most notorious drug smugglers of all time.</t>
  </si>
  <si>
    <t>s7342</t>
  </si>
  <si>
    <t>Losing Sight of Shore</t>
  </si>
  <si>
    <t>Sarah Moshman</t>
  </si>
  <si>
    <t>This documentary recounts the feats of the Coxless Crew, a team of four women who rowed from San Francisco to Australia in support of two charities.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</si>
  <si>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</si>
  <si>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</si>
  <si>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</si>
  <si>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</si>
  <si>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</si>
  <si>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</si>
  <si>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</si>
  <si>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</si>
  <si>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</si>
  <si>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</si>
  <si>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</si>
  <si>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</si>
  <si>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</si>
  <si>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</si>
  <si>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</si>
  <si>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</si>
  <si>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</si>
  <si>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</si>
  <si>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</si>
  <si>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</si>
  <si>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</si>
  <si>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</si>
  <si>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</si>
  <si>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</si>
  <si>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</si>
  <si>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</si>
  <si>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</si>
  <si>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</si>
  <si>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</si>
  <si>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</si>
  <si>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</si>
  <si>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</si>
  <si>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</si>
  <si>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s7355</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</si>
  <si>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</si>
  <si>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</si>
  <si>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</si>
  <si>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</si>
  <si>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</si>
  <si>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</si>
  <si>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</si>
  <si>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</si>
  <si>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</si>
  <si>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</si>
  <si>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</si>
  <si>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</si>
  <si>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</si>
  <si>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</si>
  <si>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</si>
  <si>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</si>
  <si>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</si>
  <si>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</si>
  <si>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</si>
  <si>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</si>
  <si>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</si>
  <si>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</si>
  <si>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</si>
  <si>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s7361</t>
  </si>
  <si>
    <t>Lucky: No Time for Love</t>
  </si>
  <si>
    <t>Radhika Rao</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</si>
  <si>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</si>
  <si>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</si>
  <si>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</si>
  <si>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</si>
  <si>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</si>
  <si>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</si>
  <si>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</si>
  <si>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</si>
  <si>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</si>
  <si>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</si>
  <si>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</si>
  <si>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</si>
  <si>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</si>
  <si>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</si>
  <si>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</si>
  <si>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</si>
  <si>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</si>
  <si>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</si>
  <si>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</si>
  <si>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</si>
  <si>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</si>
  <si>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</si>
  <si>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</si>
  <si>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</si>
  <si>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</si>
  <si>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</si>
  <si>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</si>
  <si>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</si>
  <si>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</si>
  <si>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</si>
  <si>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</si>
  <si>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</si>
  <si>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</si>
  <si>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</si>
  <si>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</si>
  <si>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</si>
  <si>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</si>
  <si>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</si>
  <si>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s7370</t>
  </si>
  <si>
    <t>Mad Money</t>
  </si>
  <si>
    <t>Callie Khouri</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</si>
  <si>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</si>
  <si>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</si>
  <si>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</si>
  <si>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</si>
  <si>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</si>
  <si>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</si>
  <si>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</si>
  <si>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</si>
  <si>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</si>
  <si>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</si>
  <si>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</si>
  <si>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</si>
  <si>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</si>
  <si>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</si>
  <si>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</si>
  <si>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</si>
  <si>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</si>
  <si>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</si>
  <si>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</si>
  <si>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</si>
  <si>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</si>
  <si>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</si>
  <si>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</si>
  <si>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</si>
  <si>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</si>
  <si>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</si>
  <si>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</si>
  <si>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</si>
  <si>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</si>
  <si>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</si>
  <si>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</si>
  <si>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</si>
  <si>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</si>
  <si>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</si>
  <si>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</si>
  <si>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</si>
  <si>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</si>
  <si>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</si>
  <si>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</si>
  <si>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</si>
  <si>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</si>
  <si>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</si>
  <si>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</si>
  <si>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</si>
  <si>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</si>
  <si>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</si>
  <si>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</si>
  <si>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</si>
  <si>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</si>
  <si>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</si>
  <si>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</si>
  <si>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</si>
  <si>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</si>
  <si>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</si>
  <si>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</si>
  <si>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</si>
  <si>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</si>
  <si>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</si>
  <si>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</si>
  <si>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</si>
  <si>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</si>
  <si>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</si>
  <si>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</si>
  <si>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</si>
  <si>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</si>
  <si>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</si>
  <si>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</si>
  <si>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</si>
  <si>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</si>
  <si>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</si>
  <si>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</si>
  <si>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</si>
  <si>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</si>
  <si>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</si>
  <si>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</si>
  <si>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</si>
  <si>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</si>
  <si>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</si>
  <si>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</si>
  <si>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</si>
  <si>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</si>
  <si>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</si>
  <si>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</si>
  <si>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</si>
  <si>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</si>
  <si>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</si>
  <si>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</si>
  <si>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</si>
  <si>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</si>
  <si>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</si>
  <si>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</si>
  <si>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</si>
  <si>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</si>
  <si>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</si>
  <si>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</si>
  <si>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</si>
  <si>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</si>
  <si>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</si>
  <si>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</si>
  <si>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</si>
  <si>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</si>
  <si>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</si>
  <si>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</si>
  <si>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</si>
  <si>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</si>
  <si>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</si>
  <si>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</si>
  <si>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</si>
  <si>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</si>
  <si>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</si>
  <si>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</si>
  <si>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</si>
  <si>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</si>
  <si>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</si>
  <si>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</si>
  <si>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</si>
  <si>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</si>
  <si>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</si>
  <si>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</si>
  <si>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</si>
  <si>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</si>
  <si>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</si>
  <si>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</si>
  <si>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</si>
  <si>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</si>
  <si>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</si>
  <si>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</si>
  <si>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</si>
  <si>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</si>
  <si>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</si>
  <si>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</si>
  <si>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</si>
  <si>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</si>
  <si>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</si>
  <si>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May 1, 2016</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</si>
  <si>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</si>
  <si>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</si>
  <si>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</si>
  <si>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</si>
  <si>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</si>
  <si>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s7410</t>
  </si>
  <si>
    <t>Mars</t>
  </si>
  <si>
    <t>Everardo Gout</t>
  </si>
  <si>
    <t>Jihae, Alberto Ammann, ClÃ©mentine Poidatz, Anamaria Marinca, Sammi Rotibi, Nicholas Wittman, Cosima Shaw</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</si>
  <si>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</si>
  <si>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</si>
  <si>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</si>
  <si>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</si>
  <si>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</si>
  <si>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</si>
  <si>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</si>
  <si>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</si>
  <si>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</si>
  <si>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</si>
  <si>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</si>
  <si>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</si>
  <si>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</si>
  <si>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</si>
  <si>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</si>
  <si>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</si>
  <si>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</si>
  <si>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s7416</t>
  </si>
  <si>
    <t>Marvel's Iron Man &amp; Hulk: Heroes United</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</si>
  <si>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</si>
  <si>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</si>
  <si>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</si>
  <si>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</si>
  <si>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</si>
  <si>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</si>
  <si>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</si>
  <si>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</si>
  <si>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</si>
  <si>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</si>
  <si>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</si>
  <si>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</si>
  <si>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</si>
  <si>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</si>
  <si>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</si>
  <si>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</si>
  <si>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</si>
  <si>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</si>
  <si>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</si>
  <si>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</si>
  <si>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</si>
  <si>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</si>
  <si>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</si>
  <si>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</si>
  <si>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</si>
  <si>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</si>
  <si>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</si>
  <si>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</si>
  <si>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</si>
  <si>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</si>
  <si>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</si>
  <si>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</si>
  <si>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</si>
  <si>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</si>
  <si>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</si>
  <si>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</si>
  <si>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</si>
  <si>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</si>
  <si>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</si>
  <si>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</si>
  <si>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</si>
  <si>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</si>
  <si>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</si>
  <si>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</si>
  <si>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</si>
  <si>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</si>
  <si>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</si>
  <si>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</si>
  <si>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</si>
  <si>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</si>
  <si>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</si>
  <si>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</si>
  <si>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</si>
  <si>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</si>
  <si>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</si>
  <si>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</si>
  <si>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</si>
  <si>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</si>
  <si>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</si>
  <si>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</si>
  <si>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</si>
  <si>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</si>
  <si>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</si>
  <si>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</si>
  <si>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</si>
  <si>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</si>
  <si>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</si>
  <si>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</si>
  <si>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</si>
  <si>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</si>
  <si>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</si>
  <si>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</si>
  <si>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</si>
  <si>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</si>
  <si>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</si>
  <si>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</si>
  <si>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</si>
  <si>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</si>
  <si>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</si>
  <si>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</si>
  <si>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</si>
  <si>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</si>
  <si>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</si>
  <si>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</si>
  <si>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In 1930s Poland, a powerful psychic steers a group of strangers toward a fated convergence that ensures survival for one and annihilation for others.</t>
  </si>
  <si>
    <t>s7435</t>
  </si>
  <si>
    <t>Meet the Trumps: From Immigrant to President</t>
  </si>
  <si>
    <t>Paul Berczeller</t>
  </si>
  <si>
    <t>Learn about Donald Trump's family history, including his immigrant grandfather's gold-rush enterprises and his dad's development of a property empire.</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</si>
  <si>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</si>
  <si>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</si>
  <si>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</si>
  <si>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</si>
  <si>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</si>
  <si>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</si>
  <si>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</si>
  <si>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</si>
  <si>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</si>
  <si>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</si>
  <si>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</si>
  <si>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</si>
  <si>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</si>
  <si>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</si>
  <si>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</si>
  <si>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</si>
  <si>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</si>
  <si>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</si>
  <si>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</si>
  <si>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</si>
  <si>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</si>
  <si>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</si>
  <si>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</si>
  <si>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</si>
  <si>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</si>
  <si>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</si>
  <si>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</si>
  <si>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</si>
  <si>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</si>
  <si>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</si>
  <si>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</si>
  <si>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</si>
  <si>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</si>
  <si>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</si>
  <si>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</si>
  <si>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</si>
  <si>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</si>
  <si>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</si>
  <si>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</si>
  <si>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</si>
  <si>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</si>
  <si>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</si>
  <si>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</si>
  <si>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</si>
  <si>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</si>
  <si>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</si>
  <si>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</si>
  <si>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</si>
  <si>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</si>
  <si>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</si>
  <si>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</si>
  <si>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</si>
  <si>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</si>
  <si>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</si>
  <si>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</si>
  <si>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</si>
  <si>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</si>
  <si>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s7455</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</si>
  <si>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</si>
  <si>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</si>
  <si>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</si>
  <si>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</si>
  <si>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</si>
  <si>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</si>
  <si>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</si>
  <si>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</si>
  <si>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</si>
  <si>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</si>
  <si>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</si>
  <si>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</si>
  <si>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</si>
  <si>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</si>
  <si>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</si>
  <si>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</si>
  <si>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</si>
  <si>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</si>
  <si>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</si>
  <si>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</si>
  <si>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</si>
  <si>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</si>
  <si>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</si>
  <si>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</si>
  <si>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</si>
  <si>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</si>
  <si>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</si>
  <si>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</si>
  <si>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</si>
  <si>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</si>
  <si>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</si>
  <si>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</si>
  <si>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</si>
  <si>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</si>
  <si>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</si>
  <si>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</si>
  <si>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</si>
  <si>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</si>
  <si>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</si>
  <si>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</si>
  <si>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</si>
  <si>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</si>
  <si>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</si>
  <si>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</si>
  <si>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</si>
  <si>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</si>
  <si>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</si>
  <si>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</si>
  <si>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</si>
  <si>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</si>
  <si>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</si>
  <si>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</si>
  <si>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</si>
  <si>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</si>
  <si>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</si>
  <si>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</si>
  <si>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</si>
  <si>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</si>
  <si>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</si>
  <si>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</si>
  <si>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</si>
  <si>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</si>
  <si>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</si>
  <si>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</si>
  <si>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</si>
  <si>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</si>
  <si>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</si>
  <si>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</si>
  <si>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</si>
  <si>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</si>
  <si>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</si>
  <si>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</si>
  <si>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</si>
  <si>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</si>
  <si>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</si>
  <si>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</si>
  <si>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</si>
  <si>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</si>
  <si>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</si>
  <si>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</si>
  <si>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</si>
  <si>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</si>
  <si>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</si>
  <si>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</si>
  <si>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</si>
  <si>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</si>
  <si>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</si>
  <si>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</si>
  <si>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</si>
  <si>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</si>
  <si>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</si>
  <si>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</si>
  <si>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</si>
  <si>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</si>
  <si>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</si>
  <si>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</si>
  <si>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</si>
  <si>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</si>
  <si>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</si>
  <si>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</si>
  <si>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</si>
  <si>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</si>
  <si>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</si>
  <si>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</si>
  <si>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</si>
  <si>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</si>
  <si>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</si>
  <si>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</si>
  <si>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</si>
  <si>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</si>
  <si>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</si>
  <si>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</si>
  <si>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</si>
  <si>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</si>
  <si>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</si>
  <si>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</si>
  <si>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</si>
  <si>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</si>
  <si>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</si>
  <si>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</si>
  <si>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</si>
  <si>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</si>
  <si>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</si>
  <si>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</si>
  <si>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</si>
  <si>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</si>
  <si>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</si>
  <si>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</si>
  <si>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</si>
  <si>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</si>
  <si>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</si>
  <si>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</si>
  <si>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</si>
  <si>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</si>
  <si>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</si>
  <si>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</si>
  <si>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</si>
  <si>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</si>
  <si>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</si>
  <si>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</si>
  <si>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</si>
  <si>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</si>
  <si>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</si>
  <si>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</si>
  <si>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</si>
  <si>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</si>
  <si>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</si>
  <si>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</si>
  <si>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</si>
  <si>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</si>
  <si>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</si>
  <si>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</si>
  <si>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</si>
  <si>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</si>
  <si>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</si>
  <si>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</si>
  <si>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</si>
  <si>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</si>
  <si>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</si>
  <si>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</si>
  <si>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</si>
  <si>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</si>
  <si>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</si>
  <si>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</si>
  <si>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</si>
  <si>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</si>
  <si>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</si>
  <si>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</si>
  <si>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</si>
  <si>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</si>
  <si>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</si>
  <si>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</si>
  <si>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</si>
  <si>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t>
  </si>
  <si>
    <t>March 24, 2018</t>
  </si>
  <si>
    <t>Hearing that their old school is being haunted, Spectra Vondergeist and her pals head back to Monster High to get to the bottom of the scary spookery.</t>
  </si>
  <si>
    <t>s7500</t>
  </si>
  <si>
    <t>Monster High: New Ghoul at School</t>
  </si>
  <si>
    <t>Audu Paden</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</si>
  <si>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</si>
  <si>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</si>
  <si>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</si>
  <si>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</si>
  <si>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</si>
  <si>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</si>
  <si>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</si>
  <si>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</si>
  <si>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</si>
  <si>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</si>
  <si>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</si>
  <si>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</si>
  <si>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</si>
  <si>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</si>
  <si>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</si>
  <si>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</si>
  <si>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</si>
  <si>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</si>
  <si>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</si>
  <si>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</si>
  <si>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</si>
  <si>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</si>
  <si>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</si>
  <si>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</si>
  <si>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</si>
  <si>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</si>
  <si>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</si>
  <si>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</si>
  <si>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</si>
  <si>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</si>
  <si>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</si>
  <si>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</si>
  <si>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</si>
  <si>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</si>
  <si>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</si>
  <si>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</si>
  <si>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</si>
  <si>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</si>
  <si>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</si>
  <si>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</si>
  <si>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</si>
  <si>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</si>
  <si>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</si>
  <si>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</si>
  <si>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</si>
  <si>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</si>
  <si>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</si>
  <si>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</si>
  <si>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</si>
  <si>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</si>
  <si>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</si>
  <si>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</si>
  <si>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</si>
  <si>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</si>
  <si>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</si>
  <si>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</si>
  <si>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</si>
  <si>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</si>
  <si>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</si>
  <si>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</si>
  <si>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</si>
  <si>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</si>
  <si>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</si>
  <si>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</si>
  <si>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</si>
  <si>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</si>
  <si>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</si>
  <si>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</si>
  <si>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</si>
  <si>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</si>
  <si>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</si>
  <si>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</si>
  <si>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</si>
  <si>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</si>
  <si>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</si>
  <si>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</si>
  <si>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</si>
  <si>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</si>
  <si>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</si>
  <si>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</si>
  <si>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</si>
  <si>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</si>
  <si>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</si>
  <si>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</si>
  <si>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</si>
  <si>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</si>
  <si>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</si>
  <si>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</si>
  <si>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</si>
  <si>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</si>
  <si>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</si>
  <si>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</si>
  <si>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</si>
  <si>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</si>
  <si>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</si>
  <si>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</si>
  <si>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</si>
  <si>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</si>
  <si>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</si>
  <si>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</si>
  <si>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</si>
  <si>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</si>
  <si>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</si>
  <si>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</si>
  <si>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</si>
  <si>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</si>
  <si>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</si>
  <si>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</si>
  <si>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</si>
  <si>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</si>
  <si>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</si>
  <si>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</si>
  <si>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</si>
  <si>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</si>
  <si>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</si>
  <si>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s7531</t>
  </si>
  <si>
    <t>Mutiny on the Bounty</t>
  </si>
  <si>
    <t>Lewis Milestone</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</si>
  <si>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</si>
  <si>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</si>
  <si>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</si>
  <si>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</si>
  <si>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</si>
  <si>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</si>
  <si>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</si>
  <si>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</si>
  <si>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</si>
  <si>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</si>
  <si>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</si>
  <si>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</si>
  <si>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</si>
  <si>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</si>
  <si>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</si>
  <si>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</si>
  <si>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</si>
  <si>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</si>
  <si>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</si>
  <si>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</si>
  <si>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</si>
  <si>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</si>
  <si>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</si>
  <si>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</si>
  <si>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</si>
  <si>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</si>
  <si>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</si>
  <si>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</si>
  <si>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</si>
  <si>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</si>
  <si>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</si>
  <si>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</si>
  <si>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</si>
  <si>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</si>
  <si>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</si>
  <si>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</si>
  <si>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</si>
  <si>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</si>
  <si>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</si>
  <si>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</si>
  <si>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s7542</t>
  </si>
  <si>
    <t>My Little Pony Equestria Girls: Friendship Games</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</si>
  <si>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</si>
  <si>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</si>
  <si>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</si>
  <si>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</si>
  <si>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</si>
  <si>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</si>
  <si>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</si>
  <si>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</si>
  <si>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s7545</t>
  </si>
  <si>
    <t>My Schoolmate, the Barbarian</t>
  </si>
  <si>
    <t>Siu-hung Chung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</si>
  <si>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</si>
  <si>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</si>
  <si>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</si>
  <si>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</si>
  <si>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</si>
  <si>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</si>
  <si>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</si>
  <si>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</si>
  <si>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</si>
  <si>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</si>
  <si>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</si>
  <si>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</si>
  <si>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</si>
  <si>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</si>
  <si>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</si>
  <si>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</si>
  <si>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</si>
  <si>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</si>
  <si>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</si>
  <si>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</si>
  <si>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</si>
  <si>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</si>
  <si>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</si>
  <si>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</si>
  <si>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</si>
  <si>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</si>
  <si>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</si>
  <si>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</si>
  <si>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</si>
  <si>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</si>
  <si>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</si>
  <si>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</si>
  <si>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</si>
  <si>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</si>
  <si>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</si>
  <si>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</si>
  <si>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</si>
  <si>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</si>
  <si>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</si>
  <si>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</si>
  <si>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</si>
  <si>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</si>
  <si>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</si>
  <si>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</si>
  <si>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</si>
  <si>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</si>
  <si>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</si>
  <si>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</si>
  <si>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</si>
  <si>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</si>
  <si>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</si>
  <si>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</si>
  <si>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</si>
  <si>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</si>
  <si>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</si>
  <si>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</si>
  <si>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</si>
  <si>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</si>
  <si>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</si>
  <si>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</si>
  <si>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</si>
  <si>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</si>
  <si>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</si>
  <si>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</si>
  <si>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</si>
  <si>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</si>
  <si>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</si>
  <si>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</si>
  <si>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</si>
  <si>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</si>
  <si>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</si>
  <si>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</si>
  <si>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</si>
  <si>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</si>
  <si>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</si>
  <si>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</si>
  <si>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</si>
  <si>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</si>
  <si>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</si>
  <si>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</si>
  <si>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</si>
  <si>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</si>
  <si>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</si>
  <si>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</si>
  <si>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</si>
  <si>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</si>
  <si>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</si>
  <si>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October 10, 2015</t>
  </si>
  <si>
    <t>s7576</t>
  </si>
  <si>
    <t>Nazi Concentration Camps</t>
  </si>
  <si>
    <t>George Stevens</t>
  </si>
  <si>
    <t>Shocking footage shows Nazi concentration camps after liberation, including Buchenwald and Ohrdruf, where Gen. Eisenhower ordered local Nazis to tour.</t>
  </si>
  <si>
    <t>s7578</t>
  </si>
  <si>
    <t>Neruda</t>
  </si>
  <si>
    <t>Luis Gnecco, Gael GarcÃ­a Bernal, Mercedes MorÃ¡n, Emilio GutiÃ©rrez Caba, Diego MuÃ±oz, Alejandro Goic, Pablo Derqui, Marcelo Alonso</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</si>
  <si>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</si>
  <si>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</si>
  <si>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</si>
  <si>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</si>
  <si>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</si>
  <si>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</si>
  <si>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</si>
  <si>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</si>
  <si>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</si>
  <si>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</si>
  <si>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</si>
  <si>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</si>
  <si>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</si>
  <si>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</si>
  <si>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</si>
  <si>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</si>
  <si>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</si>
  <si>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</si>
  <si>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</si>
  <si>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</si>
  <si>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</si>
  <si>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</si>
  <si>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</si>
  <si>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</si>
  <si>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</si>
  <si>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</si>
  <si>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</si>
  <si>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</si>
  <si>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</si>
  <si>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</si>
  <si>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</si>
  <si>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</si>
  <si>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</si>
  <si>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</si>
  <si>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</si>
  <si>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</si>
  <si>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</si>
  <si>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</si>
  <si>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</si>
  <si>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</si>
  <si>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</si>
  <si>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</si>
  <si>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</si>
  <si>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</si>
  <si>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</si>
  <si>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</si>
  <si>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</si>
  <si>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</si>
  <si>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</si>
  <si>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</si>
  <si>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</si>
  <si>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</si>
  <si>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December 10, 2016</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</si>
  <si>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</si>
  <si>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</si>
  <si>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</si>
  <si>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</si>
  <si>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</si>
  <si>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</si>
  <si>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</si>
  <si>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</si>
  <si>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</si>
  <si>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</si>
  <si>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</si>
  <si>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</si>
  <si>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t>
  </si>
  <si>
    <t>Alan Marriott, Andrew Toth, Brian Dobson, Cole Howard, Jennifer Cameron, Jonathan Holmes, Lee Tockar, Lisa Durupt, Maya Kay, Michael Dobson</t>
  </si>
  <si>
    <t>September 9, 2019</t>
  </si>
  <si>
    <t>Before planning an awesome wedding for his grandfather, a polar bear king must take back a stolen artifact from an evil archaeologist first.</t>
  </si>
  <si>
    <t>s7599</t>
  </si>
  <si>
    <t>Not Alone</t>
  </si>
  <si>
    <t>Kiki Goshay</t>
  </si>
  <si>
    <t>An 18-year-old struggling to understand her best friend's suicide talks to teenagers who have grappled with mental illness and suicidal thoughts.</t>
  </si>
  <si>
    <t>Craig Sechler</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</si>
  <si>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</si>
  <si>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</si>
  <si>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</si>
  <si>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</si>
  <si>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</si>
  <si>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</si>
  <si>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</si>
  <si>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</si>
  <si>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</si>
  <si>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</si>
  <si>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</si>
  <si>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</si>
  <si>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</si>
  <si>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</si>
  <si>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</si>
  <si>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</si>
  <si>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</si>
  <si>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</si>
  <si>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</si>
  <si>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</si>
  <si>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</si>
  <si>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</si>
  <si>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</si>
  <si>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</si>
  <si>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</si>
  <si>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</si>
  <si>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</si>
  <si>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</si>
  <si>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</si>
  <si>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</si>
  <si>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</si>
  <si>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</si>
  <si>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</si>
  <si>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</si>
  <si>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</si>
  <si>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</si>
  <si>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</si>
  <si>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</si>
  <si>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</si>
  <si>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</si>
  <si>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</si>
  <si>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t>
  </si>
  <si>
    <t>At a former Nazi execution site in Lithuania, an international team of archaeologists searches for a lost escape tunnel dug by Jewish prisoners.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</si>
  <si>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</si>
  <si>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</si>
  <si>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</si>
  <si>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</si>
  <si>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</si>
  <si>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</si>
  <si>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</si>
  <si>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</si>
  <si>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</si>
  <si>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</si>
  <si>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</si>
  <si>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</si>
  <si>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</si>
  <si>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</si>
  <si>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</si>
  <si>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</si>
  <si>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</si>
  <si>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</si>
  <si>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</si>
  <si>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</si>
  <si>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</si>
  <si>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</si>
  <si>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</si>
  <si>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</si>
  <si>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</si>
  <si>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</si>
  <si>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</si>
  <si>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</si>
  <si>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</si>
  <si>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</si>
  <si>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</si>
  <si>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</si>
  <si>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</si>
  <si>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</si>
  <si>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</si>
  <si>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</si>
  <si>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</si>
  <si>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</si>
  <si>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</si>
  <si>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</si>
  <si>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</si>
  <si>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</si>
  <si>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</si>
  <si>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</si>
  <si>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</si>
  <si>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</si>
  <si>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</si>
  <si>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</si>
  <si>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</si>
  <si>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</si>
  <si>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</si>
  <si>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</si>
  <si>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</si>
  <si>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</si>
  <si>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s7626</t>
  </si>
  <si>
    <t>Numbered</t>
  </si>
  <si>
    <t>Dana Doron</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</si>
  <si>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</si>
  <si>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</si>
  <si>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</si>
  <si>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</si>
  <si>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</si>
  <si>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s7631</t>
  </si>
  <si>
    <t>Nymphomaniac: Volume 1</t>
  </si>
  <si>
    <t>Lars von Trier</t>
  </si>
  <si>
    <t>Charlotte Gainsbourg, Stellan SkarsgÃ¥rd, Stacy Martin, Shia LaBeouf, Christian Slater, Uma Thurman, Sophie Kennedy Clark, Connie Nielsen</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</si>
  <si>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</si>
  <si>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</si>
  <si>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</si>
  <si>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</si>
  <si>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</si>
  <si>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</si>
  <si>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</si>
  <si>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</si>
  <si>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</si>
  <si>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</si>
  <si>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</si>
  <si>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</si>
  <si>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</si>
  <si>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</si>
  <si>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</si>
  <si>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</si>
  <si>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t>
  </si>
  <si>
    <t>Pierce Brosnan, Jacques Perrin, Rie Miyazawa, Lancelot Perrin</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</si>
  <si>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</si>
  <si>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</si>
  <si>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</si>
  <si>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</si>
  <si>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</si>
  <si>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</si>
  <si>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</si>
  <si>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</si>
  <si>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</si>
  <si>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</si>
  <si>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</si>
  <si>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</si>
  <si>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</si>
  <si>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</si>
  <si>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</si>
  <si>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</si>
  <si>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</si>
  <si>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</si>
  <si>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</si>
  <si>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</si>
  <si>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</si>
  <si>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</si>
  <si>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</si>
  <si>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</si>
  <si>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</si>
  <si>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</si>
  <si>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</si>
  <si>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</si>
  <si>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</si>
  <si>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</si>
  <si>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</si>
  <si>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</si>
  <si>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</si>
  <si>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</si>
  <si>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</si>
  <si>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</si>
  <si>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</si>
  <si>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</si>
  <si>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</si>
  <si>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</si>
  <si>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</si>
  <si>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</si>
  <si>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</si>
  <si>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</si>
  <si>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</si>
  <si>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</si>
  <si>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</si>
  <si>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</si>
  <si>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</si>
  <si>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</si>
  <si>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</si>
  <si>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</si>
  <si>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</si>
  <si>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</si>
  <si>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</si>
  <si>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</si>
  <si>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</si>
  <si>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</si>
  <si>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</si>
  <si>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</si>
  <si>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</si>
  <si>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</si>
  <si>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</si>
  <si>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</si>
  <si>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</si>
  <si>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</si>
  <si>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</si>
  <si>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</si>
  <si>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</si>
  <si>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</si>
  <si>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</si>
  <si>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</si>
  <si>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</si>
  <si>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</si>
  <si>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</si>
  <si>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</si>
  <si>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</si>
  <si>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</si>
  <si>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</si>
  <si>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</si>
  <si>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</si>
  <si>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</si>
  <si>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</si>
  <si>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</si>
  <si>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</si>
  <si>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</si>
  <si>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</si>
  <si>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</si>
  <si>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</si>
  <si>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</si>
  <si>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</si>
  <si>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</si>
  <si>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</si>
  <si>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</si>
  <si>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</si>
  <si>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</si>
  <si>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</si>
  <si>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</si>
  <si>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</si>
  <si>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</si>
  <si>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</si>
  <si>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</si>
  <si>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</si>
  <si>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</si>
  <si>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</si>
  <si>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</si>
  <si>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</si>
  <si>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</si>
  <si>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</si>
  <si>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</si>
  <si>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</si>
  <si>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</si>
  <si>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</si>
  <si>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</si>
  <si>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</si>
  <si>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</si>
  <si>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</si>
  <si>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</si>
  <si>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s7669</t>
  </si>
  <si>
    <t>Only the Dead</t>
  </si>
  <si>
    <t>Bill Guttentag</t>
  </si>
  <si>
    <t>Michael Ware</t>
  </si>
  <si>
    <t>Given unprecedented access to soldiers and terrorists alike, journalist Michael Ware presents an epic, uncensored, intimate account of the Iraq War.</t>
  </si>
  <si>
    <t>s7670</t>
  </si>
  <si>
    <t>Open Season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</si>
  <si>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</si>
  <si>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</si>
  <si>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</si>
  <si>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</si>
  <si>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</si>
  <si>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</si>
  <si>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</si>
  <si>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</si>
  <si>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</si>
  <si>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</si>
  <si>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</si>
  <si>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s7677</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</si>
  <si>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</si>
  <si>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</si>
  <si>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</si>
  <si>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</si>
  <si>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</si>
  <si>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</si>
  <si>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</si>
  <si>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</si>
  <si>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</si>
  <si>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</si>
  <si>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</si>
  <si>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</si>
  <si>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</si>
  <si>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</si>
  <si>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</si>
  <si>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</si>
  <si>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</si>
  <si>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</si>
  <si>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</si>
  <si>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</si>
  <si>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</si>
  <si>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</si>
  <si>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</si>
  <si>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</si>
  <si>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</si>
  <si>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</si>
  <si>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</si>
  <si>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</si>
  <si>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</si>
  <si>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</si>
  <si>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</si>
  <si>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</si>
  <si>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</si>
  <si>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</si>
  <si>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t>
  </si>
  <si>
    <t>Tommaso Buscetta</t>
  </si>
  <si>
    <t>In 1986, Tommaso Buscetta became the first top-level Mafia boss ever to testify against the mob. It cost him and his family everything.</t>
  </si>
  <si>
    <t>s7685</t>
  </si>
  <si>
    <t>Our House</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</si>
  <si>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</si>
  <si>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</si>
  <si>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s7687</t>
  </si>
  <si>
    <t>Outlawed</t>
  </si>
  <si>
    <t>Adam Collins</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</si>
  <si>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</si>
  <si>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</si>
  <si>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</si>
  <si>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</si>
  <si>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</si>
  <si>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</si>
  <si>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</si>
  <si>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</si>
  <si>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</si>
  <si>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</si>
  <si>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</si>
  <si>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</si>
  <si>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</si>
  <si>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</si>
  <si>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</si>
  <si>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</si>
  <si>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</si>
  <si>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</si>
  <si>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</si>
  <si>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</si>
  <si>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</si>
  <si>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</si>
  <si>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</si>
  <si>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This documentary traces the steps of druglord Pablo Escobar with vivid eyewitness accounts that reconstruct his bloody reign in Colombia.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</si>
  <si>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</si>
  <si>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</si>
  <si>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</si>
  <si>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</si>
  <si>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</si>
  <si>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</si>
  <si>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</si>
  <si>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</si>
  <si>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</si>
  <si>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</si>
  <si>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</si>
  <si>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</si>
  <si>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</si>
  <si>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</si>
  <si>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</si>
  <si>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</si>
  <si>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</si>
  <si>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</si>
  <si>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</si>
  <si>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</si>
  <si>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</si>
  <si>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</si>
  <si>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</si>
  <si>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</si>
  <si>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</si>
  <si>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</si>
  <si>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</si>
  <si>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</si>
  <si>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</si>
  <si>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</si>
  <si>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</si>
  <si>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</si>
  <si>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</si>
  <si>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</si>
  <si>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</si>
  <si>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</si>
  <si>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</si>
  <si>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</si>
  <si>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</si>
  <si>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</si>
  <si>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</si>
  <si>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</si>
  <si>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</si>
  <si>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</si>
  <si>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</si>
  <si>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</si>
  <si>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</si>
  <si>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</si>
  <si>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</si>
  <si>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</si>
  <si>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</si>
  <si>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</si>
  <si>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</si>
  <si>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</si>
  <si>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</si>
  <si>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</si>
  <si>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</si>
  <si>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This Sundance prize-winning documentary is an intimate portrait of 1980s Harlem drag balls: a world of fierce competition, sustenance, and survival.</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</si>
  <si>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</si>
  <si>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</si>
  <si>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</si>
  <si>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</si>
  <si>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</si>
  <si>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</si>
  <si>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</si>
  <si>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</si>
  <si>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</si>
  <si>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</si>
  <si>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</si>
  <si>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</si>
  <si>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</si>
  <si>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</si>
  <si>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</si>
  <si>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</si>
  <si>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</si>
  <si>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</si>
  <si>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</si>
  <si>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</si>
  <si>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</si>
  <si>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</si>
  <si>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</si>
  <si>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</si>
  <si>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</si>
  <si>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</si>
  <si>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</si>
  <si>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</si>
  <si>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</si>
  <si>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</si>
  <si>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</si>
  <si>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</si>
  <si>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</si>
  <si>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</si>
  <si>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</si>
  <si>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</si>
  <si>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</si>
  <si>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</si>
  <si>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Paul Reubens</t>
  </si>
  <si>
    <t>s7723</t>
  </si>
  <si>
    <t>Pee-wee's Playhouse: Christmas Special</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</si>
  <si>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</si>
  <si>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</si>
  <si>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</si>
  <si>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</si>
  <si>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</si>
  <si>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</si>
  <si>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</si>
  <si>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</si>
  <si>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</si>
  <si>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</si>
  <si>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</si>
  <si>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</si>
  <si>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</si>
  <si>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</si>
  <si>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</si>
  <si>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</si>
  <si>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</si>
  <si>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</si>
  <si>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</si>
  <si>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</si>
  <si>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</si>
  <si>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</si>
  <si>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</si>
  <si>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</si>
  <si>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</si>
  <si>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</si>
  <si>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</si>
  <si>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</si>
  <si>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s7731</t>
  </si>
  <si>
    <t>Personal Shopper</t>
  </si>
  <si>
    <t>Kristen Stewart, Lars Eidinger, Sigrid Bouaziz, Anders Danielsen Lie, Ty Olwin, Hammou GraÃ¯a, Nora von WaldstÃ¤tten, Benjamin Biolay, Audrey Bonnet, Pascal Rambert</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</si>
  <si>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</si>
  <si>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</si>
  <si>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</si>
  <si>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</si>
  <si>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</si>
  <si>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</si>
  <si>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</si>
  <si>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</si>
  <si>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</si>
  <si>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</si>
  <si>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</si>
  <si>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s7735</t>
  </si>
  <si>
    <t>Phantom Boy</t>
  </si>
  <si>
    <t>Jean-Loup Felicioli</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</si>
  <si>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</si>
  <si>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</si>
  <si>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</si>
  <si>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</si>
  <si>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</si>
  <si>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Philadelphia attorney Andrew Beckett launches a wrongful termination suit against his law firm when they fire him because he's gay and HIV-positive.</t>
  </si>
  <si>
    <t>s7737</t>
  </si>
  <si>
    <t>Phir Se</t>
  </si>
  <si>
    <t>Ajay Bhuyan</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</si>
  <si>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</si>
  <si>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</si>
  <si>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</si>
  <si>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</si>
  <si>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</si>
  <si>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</si>
  <si>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</si>
  <si>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</si>
  <si>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</si>
  <si>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</si>
  <si>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</si>
  <si>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</si>
  <si>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</si>
  <si>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</si>
  <si>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</si>
  <si>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</si>
  <si>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</si>
  <si>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</si>
  <si>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</si>
  <si>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</si>
  <si>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</si>
  <si>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</si>
  <si>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</si>
  <si>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</si>
  <si>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</si>
  <si>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</si>
  <si>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</si>
  <si>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</si>
  <si>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</si>
  <si>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</si>
  <si>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</si>
  <si>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</si>
  <si>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</si>
  <si>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</si>
  <si>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</si>
  <si>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</si>
  <si>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</si>
  <si>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</si>
  <si>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</si>
  <si>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</si>
  <si>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</si>
  <si>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</si>
  <si>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</si>
  <si>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</si>
  <si>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</si>
  <si>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</si>
  <si>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</si>
  <si>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</si>
  <si>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</si>
  <si>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</si>
  <si>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</si>
  <si>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</si>
  <si>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</si>
  <si>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</si>
  <si>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</si>
  <si>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</si>
  <si>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</si>
  <si>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</si>
  <si>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</si>
  <si>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</si>
  <si>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</si>
  <si>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</si>
  <si>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</si>
  <si>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</si>
  <si>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</si>
  <si>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</si>
  <si>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</si>
  <si>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</si>
  <si>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</si>
  <si>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</si>
  <si>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</si>
  <si>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</si>
  <si>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</si>
  <si>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</si>
  <si>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</si>
  <si>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</si>
  <si>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</si>
  <si>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s7758</t>
  </si>
  <si>
    <t>Porto</t>
  </si>
  <si>
    <t>Gabe Klinger</t>
  </si>
  <si>
    <t>Anton Yelchin, Lucie Lucas, FranÃ§oise Lebrun, Paulo CalatrÃ©</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</si>
  <si>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</si>
  <si>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</si>
  <si>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</si>
  <si>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</si>
  <si>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</si>
  <si>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</si>
  <si>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</si>
  <si>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s7779</t>
  </si>
  <si>
    <t>Power Rangers Super Megaforce: The Legendary Battle (Extended)</t>
  </si>
  <si>
    <t>Charlie Haskell</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</si>
  <si>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</si>
  <si>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</si>
  <si>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Andrew M. Gray, Ciara Hanna, John Mark Loudermilk, Christina Masterson, Azim Rizk, Shailesh Prajapati, Ian Harcourt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</si>
  <si>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</si>
  <si>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</si>
  <si>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</si>
  <si>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</si>
  <si>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</si>
  <si>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</si>
  <si>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</si>
  <si>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</si>
  <si>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The chaotic ramblings of a young architect's mind take hold of his life as he leaves behind his past in India to work in Prague.</t>
  </si>
  <si>
    <t>s7791</t>
  </si>
  <si>
    <t>Prelude to War</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</si>
  <si>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</si>
  <si>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</si>
  <si>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</si>
  <si>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</si>
  <si>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</si>
  <si>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</si>
  <si>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</si>
  <si>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</si>
  <si>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</si>
  <si>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</si>
  <si>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</si>
  <si>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</si>
  <si>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</si>
  <si>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</si>
  <si>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</si>
  <si>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</si>
  <si>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</si>
  <si>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</si>
  <si>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</si>
  <si>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</si>
  <si>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</si>
  <si>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</si>
  <si>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</si>
  <si>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</si>
  <si>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</si>
  <si>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s7800</t>
  </si>
  <si>
    <t>Prosecuting Evil: The Extraordinary World of Ben Ferencz</t>
  </si>
  <si>
    <t>Ben Ferencz</t>
  </si>
  <si>
    <t>A gripping profile of Ben Ferencz, the last surviving lead prosecutor at the Nuremberg trials whose lifelong desire for justice altered the rule of law.</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</si>
  <si>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</si>
  <si>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</si>
  <si>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</si>
  <si>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</si>
  <si>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</si>
  <si>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</si>
  <si>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</si>
  <si>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</si>
  <si>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</si>
  <si>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</si>
  <si>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</si>
  <si>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</si>
  <si>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</si>
  <si>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</si>
  <si>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</si>
  <si>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</si>
  <si>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</si>
  <si>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</si>
  <si>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</si>
  <si>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</si>
  <si>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</si>
  <si>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</si>
  <si>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s7808</t>
  </si>
  <si>
    <t>Q Ball</t>
  </si>
  <si>
    <t>Michael Tolajian</t>
  </si>
  <si>
    <t>At San Quentin State Prison, hardened convicts take their shots at redemption while navigating personal struggles by bonding through basketball.</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</si>
  <si>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</si>
  <si>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</si>
  <si>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</si>
  <si>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</si>
  <si>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s7812</t>
  </si>
  <si>
    <t>Queen of the Desert</t>
  </si>
  <si>
    <t>Nicole Kidman, James Franco, Damian Lewis, Jay Abdo, Robert Pattinson, Jenny Agutter, David Calder, Christopher Fulford, Nick Waring, Holly Earl, Sophie Linfield</t>
  </si>
  <si>
    <t>April 6, 2019</t>
  </si>
  <si>
    <t>Driven beyond the bounds of convention, adventurer Gertrude Bell leaves turn-of-the-century Britain behind for the deserts of the Middle East.</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</si>
  <si>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</si>
  <si>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</si>
  <si>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</si>
  <si>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</si>
  <si>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</si>
  <si>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</si>
  <si>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</si>
  <si>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</si>
  <si>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</si>
  <si>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</si>
  <si>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</si>
  <si>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</si>
  <si>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</si>
  <si>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</si>
  <si>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</si>
  <si>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</si>
  <si>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</si>
  <si>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</si>
  <si>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</si>
  <si>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</si>
  <si>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</si>
  <si>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</si>
  <si>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</si>
  <si>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</si>
  <si>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</si>
  <si>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</si>
  <si>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</si>
  <si>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</si>
  <si>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</si>
  <si>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</si>
  <si>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</si>
  <si>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</si>
  <si>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</si>
  <si>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</si>
  <si>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</si>
  <si>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</si>
  <si>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</si>
  <si>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</si>
  <si>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</si>
  <si>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</si>
  <si>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</si>
  <si>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</si>
  <si>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</si>
  <si>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</si>
  <si>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</si>
  <si>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</si>
  <si>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</si>
  <si>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</si>
  <si>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</si>
  <si>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</si>
  <si>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</si>
  <si>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</si>
  <si>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</si>
  <si>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</si>
  <si>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</si>
  <si>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</si>
  <si>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</si>
  <si>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</si>
  <si>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</si>
  <si>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</si>
  <si>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s7830</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</si>
  <si>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</si>
  <si>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</si>
  <si>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</si>
  <si>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</si>
  <si>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</si>
  <si>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</si>
  <si>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</si>
  <si>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</si>
  <si>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</si>
  <si>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</si>
  <si>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</si>
  <si>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</si>
  <si>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</si>
  <si>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</si>
  <si>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</si>
  <si>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</si>
  <si>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</si>
  <si>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</si>
  <si>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</si>
  <si>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</si>
  <si>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</si>
  <si>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</si>
  <si>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</si>
  <si>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</si>
  <si>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</si>
  <si>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</si>
  <si>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</si>
  <si>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</si>
  <si>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</si>
  <si>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</si>
  <si>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</si>
  <si>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</si>
  <si>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</si>
  <si>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</si>
  <si>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</si>
  <si>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</si>
  <si>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</si>
  <si>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</si>
  <si>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</si>
  <si>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</si>
  <si>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</si>
  <si>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</si>
  <si>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</si>
  <si>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</si>
  <si>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</si>
  <si>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</si>
  <si>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</si>
  <si>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</si>
  <si>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</si>
  <si>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</si>
  <si>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</si>
  <si>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</si>
  <si>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</si>
  <si>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</si>
  <si>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</si>
  <si>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</si>
  <si>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</si>
  <si>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</si>
  <si>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</si>
  <si>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</si>
  <si>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</si>
  <si>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</si>
  <si>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</si>
  <si>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</si>
  <si>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</si>
  <si>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</si>
  <si>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s7850</t>
  </si>
  <si>
    <t>Regatta</t>
  </si>
  <si>
    <t>Amr Saad, Ilham Shaheen, Rania Yousef</t>
  </si>
  <si>
    <t>Inside one of Cairo's most impoverished areas exists a place where criminals control everything and everyone.</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</si>
  <si>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</si>
  <si>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</si>
  <si>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</si>
  <si>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</si>
  <si>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</si>
  <si>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</si>
  <si>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</si>
  <si>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</si>
  <si>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</si>
  <si>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</si>
  <si>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</si>
  <si>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</si>
  <si>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</si>
  <si>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</si>
  <si>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</si>
  <si>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</si>
  <si>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</si>
  <si>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</si>
  <si>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</si>
  <si>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</si>
  <si>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</si>
  <si>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</si>
  <si>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</si>
  <si>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</si>
  <si>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s7858</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</si>
  <si>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</si>
  <si>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</si>
  <si>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</si>
  <si>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</si>
  <si>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</si>
  <si>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</si>
  <si>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</si>
  <si>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</si>
  <si>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</si>
  <si>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</si>
  <si>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</si>
  <si>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</si>
  <si>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</si>
  <si>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</si>
  <si>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</si>
  <si>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</si>
  <si>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</si>
  <si>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</si>
  <si>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</si>
  <si>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</si>
  <si>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</si>
  <si>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s7864</t>
  </si>
  <si>
    <t>Revenge of the Green Dragons</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</si>
  <si>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</si>
  <si>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</si>
  <si>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</si>
  <si>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</si>
  <si>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</si>
  <si>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</si>
  <si>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</si>
  <si>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</si>
  <si>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</si>
  <si>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</si>
  <si>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</si>
  <si>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</si>
  <si>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</si>
  <si>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</si>
  <si>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</si>
  <si>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</si>
  <si>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</si>
  <si>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</si>
  <si>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</si>
  <si>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</si>
  <si>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</si>
  <si>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</si>
  <si>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</si>
  <si>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</si>
  <si>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</si>
  <si>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s7872</t>
  </si>
  <si>
    <t>Rise of the Zombie</t>
  </si>
  <si>
    <t>Devaki Singh</t>
  </si>
  <si>
    <t>Luke Kenny, Kirti Kulhari, Ashwin Mushran, Benjamin Gilani</t>
  </si>
  <si>
    <t>A heartbroken wildlife photographer throws himself into his work, only to find himself experiencing strange transformations.</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</si>
  <si>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</si>
  <si>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</si>
  <si>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</si>
  <si>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</si>
  <si>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</si>
  <si>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</si>
  <si>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</si>
  <si>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</si>
  <si>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</si>
  <si>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</si>
  <si>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</si>
  <si>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</si>
  <si>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</si>
  <si>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</si>
  <si>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</si>
  <si>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</si>
  <si>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</si>
  <si>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</si>
  <si>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</si>
  <si>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</si>
  <si>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</si>
  <si>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</si>
  <si>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</si>
  <si>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</si>
  <si>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</si>
  <si>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</si>
  <si>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</si>
  <si>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</si>
  <si>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</si>
  <si>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</si>
  <si>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</si>
  <si>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</si>
  <si>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</si>
  <si>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</si>
  <si>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</si>
  <si>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</si>
  <si>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</si>
  <si>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</si>
  <si>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</si>
  <si>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</si>
  <si>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</si>
  <si>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</si>
  <si>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</si>
  <si>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</si>
  <si>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</si>
  <si>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</si>
  <si>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</si>
  <si>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</si>
  <si>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</si>
  <si>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</si>
  <si>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</si>
  <si>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</si>
  <si>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</si>
  <si>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</si>
  <si>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</si>
  <si>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</si>
  <si>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</si>
  <si>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</si>
  <si>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As the newspaper industry takes a hit, The Denver Post breaks new ground with a section dedicated to cannabis culture.</t>
  </si>
  <si>
    <t>s7889</t>
  </si>
  <si>
    <t>Romeo Ranjha</t>
  </si>
  <si>
    <t>Jazzy B, Garry Sandhu, Monica Bedi, Parul Gulati, Rana Ranbir, Yograj Singh, Rana Jung Bahadur, Sanga Jagir</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</si>
  <si>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</si>
  <si>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</si>
  <si>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</si>
  <si>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</si>
  <si>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</si>
  <si>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</si>
  <si>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</si>
  <si>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</si>
  <si>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</si>
  <si>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</si>
  <si>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</si>
  <si>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</si>
  <si>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</si>
  <si>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t>
  </si>
  <si>
    <t>Simon Pegg, Gillian Anderson, Rob Brydon, Martin Clunes, Sally Hawkins, David Walliams, Timothy Spall</t>
  </si>
  <si>
    <t>A gentle witch with a ginger braid offers rides to a variety of animals on her increasingly crowded broom, much to her grumpy cat's chagrin.</t>
  </si>
  <si>
    <t>s7895</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</si>
  <si>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</si>
  <si>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</si>
  <si>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</si>
  <si>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</si>
  <si>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</si>
  <si>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</si>
  <si>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</si>
  <si>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</si>
  <si>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</si>
  <si>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</si>
  <si>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</si>
  <si>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</si>
  <si>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</si>
  <si>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</si>
  <si>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</si>
  <si>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</si>
  <si>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</si>
  <si>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</si>
  <si>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</si>
  <si>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</si>
  <si>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</si>
  <si>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</si>
  <si>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</si>
  <si>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</si>
  <si>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</si>
  <si>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</si>
  <si>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</si>
  <si>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</si>
  <si>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</si>
  <si>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</si>
  <si>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</si>
  <si>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</si>
  <si>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</si>
  <si>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</si>
  <si>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</si>
  <si>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</si>
  <si>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</si>
  <si>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</si>
  <si>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</si>
  <si>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</si>
  <si>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</si>
  <si>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</si>
  <si>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</si>
  <si>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</si>
  <si>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</si>
  <si>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</si>
  <si>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</si>
  <si>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</si>
  <si>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</si>
  <si>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</si>
  <si>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</si>
  <si>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</si>
  <si>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</si>
  <si>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</si>
  <si>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</si>
  <si>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October 14, 2013</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</si>
  <si>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</si>
  <si>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</si>
  <si>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</si>
  <si>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</si>
  <si>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</si>
  <si>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</si>
  <si>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</si>
  <si>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</si>
  <si>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</si>
  <si>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</si>
  <si>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</si>
  <si>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</si>
  <si>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</si>
  <si>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</si>
  <si>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</si>
  <si>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</si>
  <si>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</si>
  <si>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</si>
  <si>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</si>
  <si>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</si>
  <si>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</si>
  <si>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</si>
  <si>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</si>
  <si>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</si>
  <si>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</si>
  <si>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</si>
  <si>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</si>
  <si>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</si>
  <si>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</si>
  <si>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</si>
  <si>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</si>
  <si>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</si>
  <si>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</si>
  <si>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</si>
  <si>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</si>
  <si>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</si>
  <si>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</si>
  <si>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</si>
  <si>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</si>
  <si>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</si>
  <si>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</si>
  <si>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</si>
  <si>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</si>
  <si>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</si>
  <si>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</si>
  <si>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</si>
  <si>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</si>
  <si>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</si>
  <si>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</si>
  <si>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</si>
  <si>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</si>
  <si>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</si>
  <si>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</si>
  <si>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</si>
  <si>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</si>
  <si>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</si>
  <si>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</si>
  <si>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</si>
  <si>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</si>
  <si>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</si>
  <si>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</si>
  <si>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</si>
  <si>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</si>
  <si>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</si>
  <si>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</si>
  <si>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</si>
  <si>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</si>
  <si>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</si>
  <si>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</si>
  <si>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</si>
  <si>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</si>
  <si>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</si>
  <si>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</si>
  <si>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</si>
  <si>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</si>
  <si>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</si>
  <si>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</si>
  <si>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</si>
  <si>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</si>
  <si>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</si>
  <si>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</si>
  <si>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</si>
  <si>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</si>
  <si>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</si>
  <si>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</si>
  <si>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</si>
  <si>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</si>
  <si>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</si>
  <si>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</si>
  <si>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</si>
  <si>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</si>
  <si>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</si>
  <si>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</si>
  <si>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</si>
  <si>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</si>
  <si>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</si>
  <si>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</si>
  <si>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</si>
  <si>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</si>
  <si>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</si>
  <si>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</si>
  <si>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</si>
  <si>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</si>
  <si>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</si>
  <si>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</si>
  <si>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</si>
  <si>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</si>
  <si>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</si>
  <si>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</si>
  <si>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</si>
  <si>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</si>
  <si>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</si>
  <si>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</si>
  <si>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</si>
  <si>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</si>
  <si>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</si>
  <si>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</si>
  <si>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</si>
  <si>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</si>
  <si>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</si>
  <si>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</si>
  <si>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</si>
  <si>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</si>
  <si>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</si>
  <si>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</si>
  <si>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</si>
  <si>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</si>
  <si>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</si>
  <si>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</si>
  <si>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</si>
  <si>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</si>
  <si>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</si>
  <si>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</si>
  <si>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</si>
  <si>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</si>
  <si>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</si>
  <si>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</si>
  <si>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</si>
  <si>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</si>
  <si>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</si>
  <si>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</si>
  <si>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</si>
  <si>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</si>
  <si>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</si>
  <si>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</si>
  <si>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</si>
  <si>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</si>
  <si>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</si>
  <si>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</si>
  <si>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</si>
  <si>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</si>
  <si>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</si>
  <si>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</si>
  <si>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</si>
  <si>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</si>
  <si>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</si>
  <si>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</si>
  <si>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</si>
  <si>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</si>
  <si>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</si>
  <si>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</si>
  <si>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</si>
  <si>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</si>
  <si>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</si>
  <si>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</si>
  <si>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</si>
  <si>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</si>
  <si>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</si>
  <si>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</si>
  <si>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</si>
  <si>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</si>
  <si>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</si>
  <si>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</si>
  <si>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</si>
  <si>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</si>
  <si>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</si>
  <si>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</si>
  <si>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</si>
  <si>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</si>
  <si>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</si>
  <si>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</si>
  <si>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</si>
  <si>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</si>
  <si>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s7955</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</si>
  <si>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</si>
  <si>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</si>
  <si>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</si>
  <si>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</si>
  <si>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</si>
  <si>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</si>
  <si>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</si>
  <si>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</si>
  <si>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</si>
  <si>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</si>
  <si>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</si>
  <si>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</si>
  <si>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</si>
  <si>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</si>
  <si>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</si>
  <si>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</si>
  <si>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</si>
  <si>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</si>
  <si>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</si>
  <si>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</si>
  <si>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</si>
  <si>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</si>
  <si>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</si>
  <si>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</si>
  <si>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</si>
  <si>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</si>
  <si>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</si>
  <si>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</si>
  <si>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</si>
  <si>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</si>
  <si>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</si>
  <si>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</si>
  <si>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</si>
  <si>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</si>
  <si>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</si>
  <si>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</si>
  <si>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</si>
  <si>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</si>
  <si>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</si>
  <si>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</si>
  <si>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</si>
  <si>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</si>
  <si>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</si>
  <si>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</si>
  <si>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</si>
  <si>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</si>
  <si>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</si>
  <si>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</si>
  <si>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</si>
  <si>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s7966</t>
  </si>
  <si>
    <t>Searching for Sugar Man</t>
  </si>
  <si>
    <t>Malik Bendjelloul</t>
  </si>
  <si>
    <t>Rodriguez</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</si>
  <si>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</si>
  <si>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</si>
  <si>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</si>
  <si>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</si>
  <si>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</si>
  <si>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</si>
  <si>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</si>
  <si>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</si>
  <si>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</si>
  <si>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</si>
  <si>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s7970</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</si>
  <si>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</si>
  <si>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</si>
  <si>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</si>
  <si>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</si>
  <si>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</si>
  <si>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</si>
  <si>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</si>
  <si>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</si>
  <si>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</si>
  <si>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</si>
  <si>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</si>
  <si>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</si>
  <si>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</si>
  <si>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</si>
  <si>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</si>
  <si>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</si>
  <si>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</si>
  <si>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</si>
  <si>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</si>
  <si>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</si>
  <si>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</si>
  <si>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</si>
  <si>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</si>
  <si>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</si>
  <si>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</si>
  <si>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</si>
  <si>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</si>
  <si>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</si>
  <si>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</si>
  <si>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</si>
  <si>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</si>
  <si>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</si>
  <si>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</si>
  <si>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</si>
  <si>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</si>
  <si>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</si>
  <si>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</si>
  <si>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</si>
  <si>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</si>
  <si>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</si>
  <si>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</si>
  <si>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</si>
  <si>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</si>
  <si>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</si>
  <si>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</si>
  <si>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</si>
  <si>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</si>
  <si>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</si>
  <si>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</si>
  <si>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</si>
  <si>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</si>
  <si>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</si>
  <si>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</si>
  <si>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</si>
  <si>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</si>
  <si>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</si>
  <si>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</si>
  <si>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</si>
  <si>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</si>
  <si>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</si>
  <si>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</si>
  <si>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</si>
  <si>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</si>
  <si>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</si>
  <si>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</si>
  <si>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</si>
  <si>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</si>
  <si>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</si>
  <si>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</si>
  <si>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</si>
  <si>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</si>
  <si>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</si>
  <si>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</si>
  <si>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</si>
  <si>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</si>
  <si>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</si>
  <si>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</si>
  <si>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</si>
  <si>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</si>
  <si>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</si>
  <si>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</si>
  <si>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</si>
  <si>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s7993</t>
  </si>
  <si>
    <t>Shahanpan Dega Deva</t>
  </si>
  <si>
    <t>Bharat Jadhav, Ankush Chaudhari, Siddarth Jadhav, Santosh Juvekar, Vaibhav Mangale, Kranti Redkar, Manava Naik</t>
  </si>
  <si>
    <t>At large in the city, five inmates of a mental asylum run up against the insanity of the outside world while trying to prevent a terrorist plot.</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</si>
  <si>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</si>
  <si>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</si>
  <si>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</si>
  <si>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</si>
  <si>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</si>
  <si>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</si>
  <si>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</si>
  <si>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</si>
  <si>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</si>
  <si>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</si>
  <si>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</si>
  <si>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</si>
  <si>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</si>
  <si>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</si>
  <si>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</si>
  <si>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</si>
  <si>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</si>
  <si>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</si>
  <si>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</si>
  <si>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</si>
  <si>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</si>
  <si>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</si>
  <si>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</si>
  <si>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</si>
  <si>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</si>
  <si>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</si>
  <si>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</si>
  <si>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</si>
  <si>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</si>
  <si>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</si>
  <si>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</si>
  <si>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</si>
  <si>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</si>
  <si>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</si>
  <si>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</si>
  <si>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</si>
  <si>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</si>
  <si>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</si>
  <si>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</si>
  <si>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</si>
  <si>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</si>
  <si>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</si>
  <si>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</si>
  <si>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</si>
  <si>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</si>
  <si>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</si>
  <si>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</si>
  <si>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</si>
  <si>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</si>
  <si>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</si>
  <si>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</si>
  <si>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</si>
  <si>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</si>
  <si>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</si>
  <si>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</si>
  <si>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</si>
  <si>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</si>
  <si>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</si>
  <si>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</si>
  <si>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</si>
  <si>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</si>
  <si>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</si>
  <si>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</si>
  <si>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</si>
  <si>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</si>
  <si>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</si>
  <si>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</si>
  <si>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</si>
  <si>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</si>
  <si>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</si>
  <si>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</si>
  <si>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</si>
  <si>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</si>
  <si>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</si>
  <si>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</si>
  <si>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</si>
  <si>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</si>
  <si>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</si>
  <si>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</si>
  <si>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</si>
  <si>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</si>
  <si>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</si>
  <si>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</si>
  <si>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</si>
  <si>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</si>
  <si>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</si>
  <si>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</si>
  <si>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</si>
  <si>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</si>
  <si>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</si>
  <si>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</si>
  <si>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</si>
  <si>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</si>
  <si>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</si>
  <si>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</si>
  <si>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</si>
  <si>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</si>
  <si>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</si>
  <si>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</si>
  <si>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</si>
  <si>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</si>
  <si>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</si>
  <si>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</si>
  <si>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</si>
  <si>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</si>
  <si>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</si>
  <si>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</si>
  <si>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</si>
  <si>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</si>
  <si>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</si>
  <si>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</si>
  <si>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</si>
  <si>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</si>
  <si>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</si>
  <si>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</si>
  <si>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</si>
  <si>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</si>
  <si>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</si>
  <si>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</si>
  <si>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</si>
  <si>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</si>
  <si>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</si>
  <si>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</si>
  <si>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</si>
  <si>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</si>
  <si>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</si>
  <si>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</si>
  <si>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</si>
  <si>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</si>
  <si>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</si>
  <si>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</si>
  <si>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</si>
  <si>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</si>
  <si>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</si>
  <si>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</si>
  <si>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</si>
  <si>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</si>
  <si>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</si>
  <si>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</si>
  <si>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</si>
  <si>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s8033</t>
  </si>
  <si>
    <t>Skiptrace</t>
  </si>
  <si>
    <t>Jackie Chan, Johnny Knoxville, Fan Bingbing, Eric Tsang, Eve Torres, Winston Chao</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</si>
  <si>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</si>
  <si>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</si>
  <si>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</si>
  <si>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</si>
  <si>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</si>
  <si>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</si>
  <si>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</si>
  <si>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</si>
  <si>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</si>
  <si>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</si>
  <si>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</si>
  <si>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</si>
  <si>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</si>
  <si>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</si>
  <si>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</si>
  <si>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</si>
  <si>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</si>
  <si>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</si>
  <si>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</si>
  <si>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</si>
  <si>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</si>
  <si>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</si>
  <si>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</si>
  <si>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</si>
  <si>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</si>
  <si>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</si>
  <si>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</si>
  <si>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</si>
  <si>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</si>
  <si>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</si>
  <si>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</si>
  <si>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</si>
  <si>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</si>
  <si>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</si>
  <si>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</si>
  <si>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s8042</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</si>
  <si>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</si>
  <si>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</si>
  <si>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</si>
  <si>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</si>
  <si>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</si>
  <si>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</si>
  <si>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</si>
  <si>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</si>
  <si>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</si>
  <si>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</si>
  <si>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</si>
  <si>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</si>
  <si>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</si>
  <si>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</si>
  <si>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</si>
  <si>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</si>
  <si>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</si>
  <si>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</si>
  <si>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</si>
  <si>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</si>
  <si>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</si>
  <si>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</si>
  <si>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</si>
  <si>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</si>
  <si>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</si>
  <si>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</si>
  <si>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</si>
  <si>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</si>
  <si>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</si>
  <si>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</si>
  <si>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</si>
  <si>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</si>
  <si>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</si>
  <si>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</si>
  <si>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</si>
  <si>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</si>
  <si>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</si>
  <si>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</si>
  <si>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</si>
  <si>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</si>
  <si>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</si>
  <si>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</si>
  <si>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</si>
  <si>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</si>
  <si>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</si>
  <si>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</si>
  <si>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</si>
  <si>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</si>
  <si>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</si>
  <si>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</si>
  <si>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</si>
  <si>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</si>
  <si>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</si>
  <si>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</si>
  <si>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</si>
  <si>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</si>
  <si>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</si>
  <si>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</si>
  <si>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</si>
  <si>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</si>
  <si>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</si>
  <si>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</si>
  <si>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</si>
  <si>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</si>
  <si>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</si>
  <si>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</si>
  <si>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</si>
  <si>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</si>
  <si>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</si>
  <si>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</si>
  <si>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</si>
  <si>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</si>
  <si>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s8061</t>
  </si>
  <si>
    <t>Soul to Keep</t>
  </si>
  <si>
    <t>David Allensworth</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</si>
  <si>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</si>
  <si>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</si>
  <si>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</si>
  <si>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</si>
  <si>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A dizzying chronicle of excess and deception dissects a fascinating case of fine-wine fraud and the con man who cheated investors out of millions.</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</si>
  <si>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</si>
  <si>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</si>
  <si>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</si>
  <si>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</si>
  <si>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</si>
  <si>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</si>
  <si>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</si>
  <si>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</si>
  <si>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</si>
  <si>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</si>
  <si>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</si>
  <si>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</si>
  <si>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</si>
  <si>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</si>
  <si>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</si>
  <si>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</si>
  <si>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</si>
  <si>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</si>
  <si>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</si>
  <si>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</si>
  <si>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</si>
  <si>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</si>
  <si>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</si>
  <si>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</si>
  <si>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</si>
  <si>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</si>
  <si>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Charles Dance</t>
  </si>
  <si>
    <t>In this epic documentary, last-surviving veterans trace the history of a legendary fighter aircraft that dominated the air during the Battle of Britain.</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</si>
  <si>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</si>
  <si>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</si>
  <si>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</si>
  <si>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</si>
  <si>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</si>
  <si>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</si>
  <si>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</si>
  <si>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</si>
  <si>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</si>
  <si>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</si>
  <si>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</si>
  <si>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</si>
  <si>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</si>
  <si>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</si>
  <si>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</si>
  <si>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</si>
  <si>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</si>
  <si>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</si>
  <si>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</si>
  <si>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</si>
  <si>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</si>
  <si>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</si>
  <si>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</si>
  <si>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</si>
  <si>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</si>
  <si>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</si>
  <si>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</si>
  <si>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</si>
  <si>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</si>
  <si>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</si>
  <si>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</si>
  <si>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</si>
  <si>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</si>
  <si>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</si>
  <si>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</si>
  <si>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</si>
  <si>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</si>
  <si>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</si>
  <si>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</si>
  <si>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</si>
  <si>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</si>
  <si>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</si>
  <si>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</si>
  <si>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</si>
  <si>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</si>
  <si>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</si>
  <si>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</si>
  <si>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</si>
  <si>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</si>
  <si>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</si>
  <si>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</si>
  <si>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</si>
  <si>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</si>
  <si>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</si>
  <si>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</si>
  <si>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</si>
  <si>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</si>
  <si>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</si>
  <si>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</si>
  <si>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s8087</t>
  </si>
  <si>
    <t>Stealing History</t>
  </si>
  <si>
    <t>Ola Flyum</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</si>
  <si>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</si>
  <si>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</si>
  <si>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</si>
  <si>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</si>
  <si>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</si>
  <si>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</si>
  <si>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</si>
  <si>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</si>
  <si>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</si>
  <si>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</si>
  <si>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</si>
  <si>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</si>
  <si>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</si>
  <si>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</si>
  <si>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</si>
  <si>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</si>
  <si>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</si>
  <si>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t>
  </si>
  <si>
    <t>In post-Partition Kolkata, a young Bengali poet from an urban colony wanders the city in search of the woman he loves and a channel for his sorrows.</t>
  </si>
  <si>
    <t>s8092</t>
  </si>
  <si>
    <t>Still</t>
  </si>
  <si>
    <t>Chatchai Katenut</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</si>
  <si>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</si>
  <si>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</si>
  <si>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</si>
  <si>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</si>
  <si>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</si>
  <si>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</si>
  <si>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</si>
  <si>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</si>
  <si>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</si>
  <si>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</si>
  <si>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</si>
  <si>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</si>
  <si>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</si>
  <si>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</si>
  <si>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February 15, 2015</t>
  </si>
  <si>
    <t>An athlete dupes the world with his tale of miraculous recovery from cancer, becoming a sports hero and beacon of hope, but can he outpace the truth?</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</si>
  <si>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</si>
  <si>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</si>
  <si>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</si>
  <si>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</si>
  <si>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</si>
  <si>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</si>
  <si>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</si>
  <si>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</si>
  <si>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</si>
  <si>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</si>
  <si>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</si>
  <si>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</si>
  <si>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</si>
  <si>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</si>
  <si>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</si>
  <si>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</si>
  <si>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</si>
  <si>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</si>
  <si>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</si>
  <si>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s8104</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</si>
  <si>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</si>
  <si>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</si>
  <si>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</si>
  <si>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</si>
  <si>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s8105</t>
  </si>
  <si>
    <t>Strike a Pose</t>
  </si>
  <si>
    <t>Ester Gould</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</si>
  <si>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</si>
  <si>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</si>
  <si>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</si>
  <si>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</si>
  <si>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</si>
  <si>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</si>
  <si>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</si>
  <si>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</si>
  <si>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</si>
  <si>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</si>
  <si>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</si>
  <si>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</si>
  <si>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</si>
  <si>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</si>
  <si>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</si>
  <si>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</si>
  <si>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</si>
  <si>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</si>
  <si>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</si>
  <si>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</si>
  <si>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</si>
  <si>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</si>
  <si>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</si>
  <si>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</si>
  <si>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</si>
  <si>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</si>
  <si>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</si>
  <si>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</si>
  <si>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</si>
  <si>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</si>
  <si>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</si>
  <si>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</si>
  <si>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</si>
  <si>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</si>
  <si>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</si>
  <si>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</si>
  <si>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</si>
  <si>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</si>
  <si>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</si>
  <si>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</si>
  <si>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</si>
  <si>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</si>
  <si>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</si>
  <si>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</si>
  <si>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</si>
  <si>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</si>
  <si>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</si>
  <si>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</si>
  <si>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</si>
  <si>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</si>
  <si>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</si>
  <si>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</si>
  <si>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</si>
  <si>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</si>
  <si>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</si>
  <si>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</si>
  <si>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</si>
  <si>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</si>
  <si>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</si>
  <si>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</si>
  <si>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</si>
  <si>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</si>
  <si>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</si>
  <si>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</si>
  <si>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</si>
  <si>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</si>
  <si>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</si>
  <si>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</si>
  <si>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</si>
  <si>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</si>
  <si>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</si>
  <si>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</si>
  <si>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</si>
  <si>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</si>
  <si>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</si>
  <si>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</si>
  <si>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</si>
  <si>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</si>
  <si>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</si>
  <si>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</si>
  <si>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</si>
  <si>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</si>
  <si>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</si>
  <si>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</si>
  <si>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</si>
  <si>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</si>
  <si>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</si>
  <si>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</si>
  <si>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</si>
  <si>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</si>
  <si>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</si>
  <si>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</si>
  <si>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</si>
  <si>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</si>
  <si>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</si>
  <si>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</si>
  <si>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</si>
  <si>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</si>
  <si>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</si>
  <si>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</si>
  <si>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</si>
  <si>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</si>
  <si>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</si>
  <si>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</si>
  <si>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</si>
  <si>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</si>
  <si>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</si>
  <si>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</si>
  <si>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</si>
  <si>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</si>
  <si>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</si>
  <si>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</si>
  <si>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</si>
  <si>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</si>
  <si>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</si>
  <si>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</si>
  <si>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</si>
  <si>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</si>
  <si>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</si>
  <si>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</si>
  <si>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</si>
  <si>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</si>
  <si>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</si>
  <si>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</si>
  <si>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</si>
  <si>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</si>
  <si>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</si>
  <si>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</si>
  <si>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</si>
  <si>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</si>
  <si>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</si>
  <si>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</si>
  <si>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</si>
  <si>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</si>
  <si>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</si>
  <si>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</si>
  <si>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</si>
  <si>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</si>
  <si>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</si>
  <si>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</si>
  <si>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</si>
  <si>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</si>
  <si>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</si>
  <si>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</si>
  <si>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</si>
  <si>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</si>
  <si>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</si>
  <si>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</si>
  <si>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</si>
  <si>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</si>
  <si>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</si>
  <si>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</si>
  <si>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</si>
  <si>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</si>
  <si>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</si>
  <si>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</si>
  <si>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</si>
  <si>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</si>
  <si>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</si>
  <si>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</si>
  <si>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</si>
  <si>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</si>
  <si>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</si>
  <si>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</si>
  <si>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</si>
  <si>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</si>
  <si>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</si>
  <si>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</si>
  <si>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</si>
  <si>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</si>
  <si>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</si>
  <si>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</si>
  <si>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</si>
  <si>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</si>
  <si>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</si>
  <si>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</si>
  <si>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</si>
  <si>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</si>
  <si>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</si>
  <si>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</si>
  <si>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</si>
  <si>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</si>
  <si>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</si>
  <si>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</si>
  <si>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</si>
  <si>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</si>
  <si>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</si>
  <si>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</si>
  <si>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</si>
  <si>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</si>
  <si>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</si>
  <si>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</si>
  <si>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</si>
  <si>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</si>
  <si>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</si>
  <si>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</si>
  <si>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</si>
  <si>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</si>
  <si>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</si>
  <si>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</si>
  <si>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</si>
  <si>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</si>
  <si>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</si>
  <si>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</si>
  <si>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</si>
  <si>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</si>
  <si>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</si>
  <si>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</si>
  <si>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</si>
  <si>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</si>
  <si>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</si>
  <si>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</si>
  <si>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</si>
  <si>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</si>
  <si>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</si>
  <si>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</si>
  <si>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</si>
  <si>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</si>
  <si>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</si>
  <si>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</si>
  <si>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</si>
  <si>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Animosity gives way to love and forgiveness when an angry teenager reunites with his estranged biological father in the wilds of Patagonia.</t>
  </si>
  <si>
    <t>s8165</t>
  </si>
  <si>
    <t>Ten Years</t>
  </si>
  <si>
    <t>Jevons Au</t>
  </si>
  <si>
    <t>Wong Jing, Lau Ho-Chi, Leung Kin-Ping</t>
  </si>
  <si>
    <t>Five shorts reveal a fictional Hong Kong in 2025, depicting a dystopian city where residents and activists face crackdowns under iron-fisted rule.</t>
  </si>
  <si>
    <t>s8167</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</si>
  <si>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</si>
  <si>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</si>
  <si>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</si>
  <si>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</si>
  <si>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</si>
  <si>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</si>
  <si>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</si>
  <si>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s8169</t>
  </si>
  <si>
    <t>Terra</t>
  </si>
  <si>
    <t>Yann Arthus-Bertrand</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</si>
  <si>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</si>
  <si>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</si>
  <si>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</si>
  <si>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</si>
  <si>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</si>
  <si>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</si>
  <si>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</si>
  <si>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</si>
  <si>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</si>
  <si>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</si>
  <si>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</si>
  <si>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</si>
  <si>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</si>
  <si>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</si>
  <si>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</si>
  <si>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</si>
  <si>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</si>
  <si>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</si>
  <si>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</si>
  <si>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</si>
  <si>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</si>
  <si>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s8177</t>
  </si>
  <si>
    <t>The 24 Hour War</t>
  </si>
  <si>
    <t>An intense rivalry between Henry Ford II of the Ford Motor Company and Enzo Ferrari results in the most epic showdown in racing history.</t>
  </si>
  <si>
    <t>s8178</t>
  </si>
  <si>
    <t>The 4th Company</t>
  </si>
  <si>
    <t>Mitzi Vanessa Arreola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</si>
  <si>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</si>
  <si>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</si>
  <si>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</si>
  <si>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</si>
  <si>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</si>
  <si>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</si>
  <si>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</si>
  <si>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</si>
  <si>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</si>
  <si>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</si>
  <si>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</si>
  <si>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</si>
  <si>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</si>
  <si>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</si>
  <si>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</si>
  <si>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</si>
  <si>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</si>
  <si>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</si>
  <si>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</si>
  <si>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</si>
  <si>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</si>
  <si>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</si>
  <si>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</si>
  <si>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</si>
  <si>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</si>
  <si>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</si>
  <si>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</si>
  <si>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</si>
  <si>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</si>
  <si>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</si>
  <si>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</si>
  <si>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</si>
  <si>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</si>
  <si>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</si>
  <si>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</si>
  <si>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</si>
  <si>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</si>
  <si>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</si>
  <si>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</si>
  <si>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</si>
  <si>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</si>
  <si>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</si>
  <si>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</si>
  <si>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</si>
  <si>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s8191</t>
  </si>
  <si>
    <t>The Angry Birds Movie 2</t>
  </si>
  <si>
    <t>Thurop Van Orman</t>
  </si>
  <si>
    <t>Jason Sudeikis, Rachel Bloom, Leslie Jones, Josh Gad, Bill Hader, Danny McBride, Awkwafina, Sterling K. Brown, Tiffany Haddish, Eugenio Derbez</t>
  </si>
  <si>
    <t>Enemies turn into frenemies when the Pigs call for a truce with the Birds to unite against a formidable new foe thatâ€™s threatening all of their homes.</t>
  </si>
  <si>
    <t>s8192</t>
  </si>
  <si>
    <t>The Animal People</t>
  </si>
  <si>
    <t>Denis Hennelly</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</si>
  <si>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</si>
  <si>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</si>
  <si>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</si>
  <si>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</si>
  <si>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</si>
  <si>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s8195</t>
  </si>
  <si>
    <t>The Apostate</t>
  </si>
  <si>
    <t>Ãlvaro Ogalla, Marta Larralde, BÃ¡rbara Lennie, Vicky PeÃ±a, Juan Calot, Kaiet Rodriguez, AndrÃ©s GertrÃºdix, JoaquÃ­n Climent, Ãlvaro Roig, Tino Martinez, Mercedes Hoyos</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</si>
  <si>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</si>
  <si>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</si>
  <si>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</si>
  <si>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</si>
  <si>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</si>
  <si>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</si>
  <si>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</si>
  <si>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</si>
  <si>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</si>
  <si>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</si>
  <si>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</si>
  <si>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</si>
  <si>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</si>
  <si>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</si>
  <si>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</si>
  <si>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</si>
  <si>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</si>
  <si>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</si>
  <si>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</si>
  <si>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</si>
  <si>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</si>
  <si>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</si>
  <si>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</si>
  <si>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</si>
  <si>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</si>
  <si>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</si>
  <si>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</si>
  <si>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</si>
  <si>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</si>
  <si>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</si>
  <si>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</si>
  <si>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</si>
  <si>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</si>
  <si>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</si>
  <si>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</si>
  <si>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</si>
  <si>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</si>
  <si>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</si>
  <si>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</si>
  <si>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</si>
  <si>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</si>
  <si>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</si>
  <si>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</si>
  <si>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</si>
  <si>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</si>
  <si>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</si>
  <si>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</si>
  <si>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</si>
  <si>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</si>
  <si>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s8208</t>
  </si>
  <si>
    <t>The Beginning of Life: The Series</t>
  </si>
  <si>
    <t>Using breakthroughs in technology and neuroscience, this series examines how environment affects infants â€“ and how infants can affect our future.</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</si>
  <si>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</si>
  <si>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</si>
  <si>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</si>
  <si>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</si>
  <si>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</si>
  <si>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</si>
  <si>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</si>
  <si>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</si>
  <si>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</si>
  <si>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</si>
  <si>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</si>
  <si>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</si>
  <si>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</si>
  <si>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</si>
  <si>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</si>
  <si>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</si>
  <si>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</si>
  <si>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</si>
  <si>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</si>
  <si>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</si>
  <si>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</si>
  <si>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</si>
  <si>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</si>
  <si>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</si>
  <si>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</si>
  <si>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t>
  </si>
  <si>
    <t>Form, montage and mesmerizing kinetics propel this experimental meditation on the destructive power of the nuclear bomb, featuring music by The Acid.</t>
  </si>
  <si>
    <t>s8218</t>
  </si>
  <si>
    <t>The Book of Eli</t>
  </si>
  <si>
    <t>Albert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</si>
  <si>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</si>
  <si>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</si>
  <si>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</si>
  <si>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</si>
  <si>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</si>
  <si>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</si>
  <si>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</si>
  <si>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</si>
  <si>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</si>
  <si>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</si>
  <si>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</si>
  <si>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</si>
  <si>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</si>
  <si>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</si>
  <si>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</si>
  <si>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</si>
  <si>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</si>
  <si>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</si>
  <si>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</si>
  <si>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</si>
  <si>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</si>
  <si>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</si>
  <si>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</si>
  <si>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</si>
  <si>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</si>
  <si>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</si>
  <si>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</si>
  <si>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</si>
  <si>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</si>
  <si>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</si>
  <si>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</si>
  <si>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</si>
  <si>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</si>
  <si>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</si>
  <si>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</si>
  <si>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</si>
  <si>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</si>
  <si>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</si>
  <si>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</si>
  <si>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</si>
  <si>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</si>
  <si>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</si>
  <si>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</si>
  <si>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</si>
  <si>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</si>
  <si>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</si>
  <si>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</si>
  <si>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</si>
  <si>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</si>
  <si>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</si>
  <si>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</si>
  <si>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</si>
  <si>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</si>
  <si>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</si>
  <si>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</si>
  <si>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</si>
  <si>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</si>
  <si>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</si>
  <si>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</si>
  <si>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</si>
  <si>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</si>
  <si>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</si>
  <si>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</si>
  <si>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</si>
  <si>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</si>
  <si>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</si>
  <si>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</si>
  <si>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</si>
  <si>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</si>
  <si>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</si>
  <si>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</si>
  <si>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</si>
  <si>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</si>
  <si>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</si>
  <si>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</si>
  <si>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</si>
  <si>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</si>
  <si>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</si>
  <si>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</si>
  <si>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</si>
  <si>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</si>
  <si>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</si>
  <si>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</si>
  <si>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</si>
  <si>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</si>
  <si>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</si>
  <si>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</si>
  <si>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</si>
  <si>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</si>
  <si>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</si>
  <si>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</si>
  <si>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</si>
  <si>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</si>
  <si>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</si>
  <si>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</si>
  <si>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</si>
  <si>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</si>
  <si>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</si>
  <si>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</si>
  <si>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</si>
  <si>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</si>
  <si>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</si>
  <si>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</si>
  <si>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</si>
  <si>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</si>
  <si>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</si>
  <si>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</si>
  <si>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</si>
  <si>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</si>
  <si>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</si>
  <si>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</si>
  <si>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</si>
  <si>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</si>
  <si>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</si>
  <si>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</si>
  <si>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</si>
  <si>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</si>
  <si>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</si>
  <si>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</si>
  <si>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</si>
  <si>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</si>
  <si>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</si>
  <si>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</si>
  <si>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</si>
  <si>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</si>
  <si>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</si>
  <si>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</si>
  <si>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</si>
  <si>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</si>
  <si>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</si>
  <si>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</si>
  <si>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</si>
  <si>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</si>
  <si>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</si>
  <si>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</si>
  <si>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</si>
  <si>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</si>
  <si>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</si>
  <si>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</si>
  <si>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</si>
  <si>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</si>
  <si>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</si>
  <si>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</si>
  <si>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</si>
  <si>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</si>
  <si>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</si>
  <si>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</si>
  <si>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</si>
  <si>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</si>
  <si>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</si>
  <si>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</si>
  <si>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</si>
  <si>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</si>
  <si>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</si>
  <si>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</si>
  <si>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</si>
  <si>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</si>
  <si>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</si>
  <si>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</si>
  <si>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</si>
  <si>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</si>
  <si>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</si>
  <si>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</si>
  <si>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</si>
  <si>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</si>
  <si>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</si>
  <si>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s8259</t>
  </si>
  <si>
    <t>The Croods</t>
  </si>
  <si>
    <t>Kirk De Micco</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</si>
  <si>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</si>
  <si>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</si>
  <si>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</si>
  <si>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</si>
  <si>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</si>
  <si>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</si>
  <si>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</si>
  <si>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</si>
  <si>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</si>
  <si>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</si>
  <si>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</si>
  <si>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</si>
  <si>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</si>
  <si>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</si>
  <si>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</si>
  <si>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s8264</t>
  </si>
  <si>
    <t>The D Train</t>
  </si>
  <si>
    <t>Jarrad Paul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</si>
  <si>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</si>
  <si>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</si>
  <si>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</si>
  <si>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</si>
  <si>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</si>
  <si>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</si>
  <si>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</si>
  <si>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</si>
  <si>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</si>
  <si>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</si>
  <si>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</si>
  <si>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</si>
  <si>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</si>
  <si>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</si>
  <si>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</si>
  <si>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</si>
  <si>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</si>
  <si>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</si>
  <si>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</si>
  <si>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</si>
  <si>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</si>
  <si>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</si>
  <si>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</si>
  <si>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</si>
  <si>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</si>
  <si>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</si>
  <si>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</si>
  <si>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</si>
  <si>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t>
  </si>
  <si>
    <t>Tommy Caldwell, Kevin Jorgeson</t>
  </si>
  <si>
    <t>Cameras follow Tommy Caldwell and Kevin Jorgeson as they take on the staggering challenge of free-climbing Yosemiteâ€™s most formidable rock formation.</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</si>
  <si>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</si>
  <si>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</si>
  <si>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</si>
  <si>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</si>
  <si>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</si>
  <si>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</si>
  <si>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</si>
  <si>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</si>
  <si>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</si>
  <si>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</si>
  <si>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</si>
  <si>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</si>
  <si>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</si>
  <si>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</si>
  <si>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</si>
  <si>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</si>
  <si>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</si>
  <si>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</si>
  <si>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</si>
  <si>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</si>
  <si>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</si>
  <si>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</si>
  <si>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</si>
  <si>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s8279</t>
  </si>
  <si>
    <t>The Devil We Know</t>
  </si>
  <si>
    <t>Stephanie Soechtig</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</si>
  <si>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</si>
  <si>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</si>
  <si>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</si>
  <si>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</si>
  <si>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</si>
  <si>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</si>
  <si>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</si>
  <si>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</si>
  <si>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</si>
  <si>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</si>
  <si>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</si>
  <si>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</si>
  <si>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</si>
  <si>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</si>
  <si>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</si>
  <si>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</si>
  <si>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</si>
  <si>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</si>
  <si>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</si>
  <si>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</si>
  <si>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</si>
  <si>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</si>
  <si>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</si>
  <si>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</si>
  <si>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</si>
  <si>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</si>
  <si>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</si>
  <si>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</si>
  <si>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</si>
  <si>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</si>
  <si>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</si>
  <si>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</si>
  <si>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</si>
  <si>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</si>
  <si>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</si>
  <si>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</si>
  <si>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</si>
  <si>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</si>
  <si>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</si>
  <si>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</si>
  <si>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</si>
  <si>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</si>
  <si>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</si>
  <si>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</si>
  <si>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</si>
  <si>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</si>
  <si>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</si>
  <si>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</si>
  <si>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</si>
  <si>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</si>
  <si>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</si>
  <si>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</si>
  <si>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</si>
  <si>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</si>
  <si>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</si>
  <si>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</si>
  <si>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</si>
  <si>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</si>
  <si>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</si>
  <si>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</si>
  <si>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</si>
  <si>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</si>
  <si>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</si>
  <si>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</si>
  <si>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</si>
  <si>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</si>
  <si>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</si>
  <si>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</si>
  <si>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</si>
  <si>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</si>
  <si>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</si>
  <si>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</si>
  <si>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</si>
  <si>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</si>
  <si>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</si>
  <si>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</si>
  <si>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</si>
  <si>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</si>
  <si>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</si>
  <si>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</si>
  <si>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</si>
  <si>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</si>
  <si>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</si>
  <si>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</si>
  <si>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t>
  </si>
  <si>
    <t>Pantelis Kodogiannis, Kassandra Voyagis, Paul Freeman, Michael Byrne, Georges Corraface, Yorgo Voyagis, Giancarlo Giannini, Kelly Eleftheriou</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</si>
  <si>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</si>
  <si>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</si>
  <si>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</si>
  <si>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</si>
  <si>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</si>
  <si>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</si>
  <si>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</si>
  <si>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</si>
  <si>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</si>
  <si>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</si>
  <si>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</si>
  <si>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</si>
  <si>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</si>
  <si>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</si>
  <si>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</si>
  <si>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</si>
  <si>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</si>
  <si>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</si>
  <si>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</si>
  <si>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</si>
  <si>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</si>
  <si>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</si>
  <si>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</si>
  <si>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</si>
  <si>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</si>
  <si>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</si>
  <si>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</si>
  <si>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</si>
  <si>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</si>
  <si>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</si>
  <si>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</si>
  <si>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</si>
  <si>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</si>
  <si>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</si>
  <si>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</si>
  <si>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</si>
  <si>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</si>
  <si>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</si>
  <si>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</si>
  <si>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</si>
  <si>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</si>
  <si>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</si>
  <si>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</si>
  <si>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</si>
  <si>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</si>
  <si>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</si>
  <si>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</si>
  <si>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</si>
  <si>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</si>
  <si>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</si>
  <si>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</si>
  <si>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</si>
  <si>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</si>
  <si>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</si>
  <si>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</si>
  <si>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</si>
  <si>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</si>
  <si>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</si>
  <si>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</si>
  <si>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</si>
  <si>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</si>
  <si>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</si>
  <si>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</si>
  <si>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</si>
  <si>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</si>
  <si>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</si>
  <si>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</si>
  <si>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</si>
  <si>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</si>
  <si>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</si>
  <si>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</si>
  <si>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</si>
  <si>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</si>
  <si>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</si>
  <si>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</si>
  <si>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</si>
  <si>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</si>
  <si>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</si>
  <si>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</si>
  <si>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</si>
  <si>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When a young computer hacker is tasked with investigating a prying journalist, their separate missions become entangled amid a decades-old conspiracy.</t>
  </si>
  <si>
    <t>s8323</t>
  </si>
  <si>
    <t>The Golem</t>
  </si>
  <si>
    <t>Doron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</si>
  <si>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</si>
  <si>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</si>
  <si>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</si>
  <si>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</si>
  <si>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</si>
  <si>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</si>
  <si>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</si>
  <si>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</si>
  <si>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</si>
  <si>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</si>
  <si>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</si>
  <si>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</si>
  <si>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</si>
  <si>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</si>
  <si>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</si>
  <si>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</si>
  <si>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</si>
  <si>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</si>
  <si>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</si>
  <si>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</si>
  <si>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</si>
  <si>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</si>
  <si>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</si>
  <si>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205 min</t>
  </si>
  <si>
    <t>Word-for-word Bible texts of the entire book of Luke are narrated and re-enacted in this epic production of the Gospel's accounts of Jesus's life.</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</si>
  <si>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</si>
  <si>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</si>
  <si>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</si>
  <si>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</si>
  <si>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</si>
  <si>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</si>
  <si>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</si>
  <si>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</si>
  <si>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</si>
  <si>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</si>
  <si>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</si>
  <si>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</si>
  <si>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</si>
  <si>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</si>
  <si>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</si>
  <si>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</si>
  <si>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</si>
  <si>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</si>
  <si>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</si>
  <si>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</si>
  <si>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</si>
  <si>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</si>
  <si>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</si>
  <si>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</si>
  <si>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</si>
  <si>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</si>
  <si>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</si>
  <si>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</si>
  <si>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</si>
  <si>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</si>
  <si>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</si>
  <si>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</si>
  <si>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</si>
  <si>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</si>
  <si>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</si>
  <si>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</si>
  <si>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</si>
  <si>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</si>
  <si>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</si>
  <si>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</si>
  <si>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</si>
  <si>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</si>
  <si>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</si>
  <si>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</si>
  <si>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</si>
  <si>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</si>
  <si>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</si>
  <si>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</si>
  <si>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</si>
  <si>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</si>
  <si>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</si>
  <si>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</si>
  <si>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</si>
  <si>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</si>
  <si>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</si>
  <si>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</si>
  <si>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</si>
  <si>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</si>
  <si>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</si>
  <si>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s8349</t>
  </si>
  <si>
    <t>The House on Coco Road</t>
  </si>
  <si>
    <t>Damani Baker</t>
  </si>
  <si>
    <t>This film chronicles the journey of Fannie Haughton, an Oakland activist who fled to Grenada with her family just prior to the U.S. invasion in 1983.</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</si>
  <si>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</si>
  <si>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</si>
  <si>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</si>
  <si>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</si>
  <si>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</si>
  <si>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</si>
  <si>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</si>
  <si>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</si>
  <si>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</si>
  <si>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</si>
  <si>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</si>
  <si>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</si>
  <si>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A chef and his family leave India to open an eatery in the south of France, where they clash with the haughty restaurateur across the street.</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</si>
  <si>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</si>
  <si>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</si>
  <si>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</si>
  <si>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</si>
  <si>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</si>
  <si>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</si>
  <si>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</si>
  <si>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</si>
  <si>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</si>
  <si>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</si>
  <si>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</si>
  <si>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</si>
  <si>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</si>
  <si>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</si>
  <si>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</si>
  <si>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</si>
  <si>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</si>
  <si>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</si>
  <si>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</si>
  <si>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</si>
  <si>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</si>
  <si>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</si>
  <si>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</si>
  <si>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</si>
  <si>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</si>
  <si>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</si>
  <si>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</si>
  <si>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</si>
  <si>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</si>
  <si>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</si>
  <si>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</si>
  <si>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</si>
  <si>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</si>
  <si>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</si>
  <si>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</si>
  <si>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</si>
  <si>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</si>
  <si>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</si>
  <si>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</si>
  <si>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</si>
  <si>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</si>
  <si>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</si>
  <si>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</si>
  <si>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</si>
  <si>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</si>
  <si>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</si>
  <si>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</si>
  <si>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</si>
  <si>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</si>
  <si>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</si>
  <si>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</si>
  <si>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</si>
  <si>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</si>
  <si>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</si>
  <si>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</si>
  <si>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</si>
  <si>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</si>
  <si>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</si>
  <si>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</si>
  <si>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</si>
  <si>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t>
  </si>
  <si>
    <t>This documentary explores a bold World War II operation in which an MI5 agent infiltrated a fascist network to intercept stolen documents.</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</si>
  <si>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</si>
  <si>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</si>
  <si>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</si>
  <si>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</si>
  <si>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</si>
  <si>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</si>
  <si>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</si>
  <si>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</si>
  <si>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</si>
  <si>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</si>
  <si>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</si>
  <si>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</si>
  <si>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</si>
  <si>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</si>
  <si>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</si>
  <si>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</si>
  <si>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</si>
  <si>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</si>
  <si>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</si>
  <si>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</si>
  <si>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</si>
  <si>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</si>
  <si>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</si>
  <si>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</si>
  <si>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</si>
  <si>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</si>
  <si>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</si>
  <si>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</si>
  <si>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s8383</t>
  </si>
  <si>
    <t>The Land of the Enlightened</t>
  </si>
  <si>
    <t>Pieter-Jan De Pue</t>
  </si>
  <si>
    <t>Sohrab Nazari</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</si>
  <si>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</si>
  <si>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</si>
  <si>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</si>
  <si>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</si>
  <si>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</si>
  <si>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</si>
  <si>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</si>
  <si>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</si>
  <si>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</si>
  <si>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</si>
  <si>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</si>
  <si>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</si>
  <si>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</si>
  <si>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</si>
  <si>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</si>
  <si>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</si>
  <si>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</si>
  <si>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</si>
  <si>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</si>
  <si>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</si>
  <si>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</si>
  <si>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</si>
  <si>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</si>
  <si>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</si>
  <si>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</si>
  <si>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</si>
  <si>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</si>
  <si>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</si>
  <si>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</si>
  <si>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</si>
  <si>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</si>
  <si>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</si>
  <si>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</si>
  <si>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</si>
  <si>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</si>
  <si>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</si>
  <si>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</si>
  <si>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</si>
  <si>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</si>
  <si>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</si>
  <si>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</si>
  <si>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</si>
  <si>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</si>
  <si>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</si>
  <si>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</si>
  <si>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</si>
  <si>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</si>
  <si>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</si>
  <si>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</si>
  <si>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</si>
  <si>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</si>
  <si>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</si>
  <si>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</si>
  <si>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</si>
  <si>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</si>
  <si>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</si>
  <si>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</si>
  <si>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</si>
  <si>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</si>
  <si>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s8399</t>
  </si>
  <si>
    <t>The Lobster</t>
  </si>
  <si>
    <t>Colin Farrell, Jessica Barden, Rachel Weisz, Olivia Colman, Ashley Jensen, Ariane Labed, Aggeliki Papoulia, John C. Reilly, LÃ©a Seydoux, Michael Smiley, Ben Whishaw</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</si>
  <si>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</si>
  <si>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</si>
  <si>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</si>
  <si>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</si>
  <si>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</si>
  <si>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</si>
  <si>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</si>
  <si>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</si>
  <si>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</si>
  <si>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</si>
  <si>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</si>
  <si>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</si>
  <si>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</si>
  <si>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</si>
  <si>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</si>
  <si>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</si>
  <si>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</si>
  <si>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</si>
  <si>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</si>
  <si>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</si>
  <si>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â€“ till she takes her team to the brink of glory.</t>
  </si>
  <si>
    <t>s8404</t>
  </si>
  <si>
    <t>The Look of Silence</t>
  </si>
  <si>
    <t>Joshua Oppenheimer</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</si>
  <si>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</si>
  <si>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</si>
  <si>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</si>
  <si>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</si>
  <si>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</si>
  <si>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</si>
  <si>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</si>
  <si>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</si>
  <si>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</si>
  <si>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</si>
  <si>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</si>
  <si>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</si>
  <si>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</si>
  <si>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</si>
  <si>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</si>
  <si>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</si>
  <si>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</si>
  <si>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</si>
  <si>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</si>
  <si>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</si>
  <si>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</si>
  <si>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</si>
  <si>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</si>
  <si>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</si>
  <si>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</si>
  <si>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</si>
  <si>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</si>
  <si>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</si>
  <si>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</si>
  <si>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</si>
  <si>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</si>
  <si>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</si>
  <si>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</si>
  <si>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Doctors, farmers, chefs and others weigh in on the controversial ketogenic diet and its potential to eradicate common illnesses.</t>
  </si>
  <si>
    <t>s8413</t>
  </si>
  <si>
    <t>The Man Who Would Be Polka King</t>
  </si>
  <si>
    <t>John Mikulak</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</si>
  <si>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</si>
  <si>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</si>
  <si>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</si>
  <si>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</si>
  <si>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</si>
  <si>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An aging Zorro passes the torch to a young successor, schooling him in discipline and training him to take up the sword against crooked officials.</t>
  </si>
  <si>
    <t>s8415</t>
  </si>
  <si>
    <t>The Matrix</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</si>
  <si>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</si>
  <si>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</si>
  <si>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</si>
  <si>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</si>
  <si>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</si>
  <si>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</si>
  <si>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</si>
  <si>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</si>
  <si>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</si>
  <si>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</si>
  <si>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</si>
  <si>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</si>
  <si>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</si>
  <si>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</si>
  <si>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</si>
  <si>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</si>
  <si>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</si>
  <si>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</si>
  <si>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</si>
  <si>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</si>
  <si>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</si>
  <si>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</si>
  <si>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</si>
  <si>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</si>
  <si>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</si>
  <si>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</si>
  <si>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</si>
  <si>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</si>
  <si>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</si>
  <si>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</si>
  <si>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</si>
  <si>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</si>
  <si>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</si>
  <si>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</si>
  <si>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</si>
  <si>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</si>
  <si>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</si>
  <si>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</si>
  <si>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</si>
  <si>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</si>
  <si>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</si>
  <si>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</si>
  <si>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</si>
  <si>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</si>
  <si>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</si>
  <si>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</si>
  <si>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</si>
  <si>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</si>
  <si>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</si>
  <si>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</si>
  <si>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</si>
  <si>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</si>
  <si>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</si>
  <si>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</si>
  <si>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</si>
  <si>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</si>
  <si>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</si>
  <si>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</si>
  <si>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</si>
  <si>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</si>
  <si>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</si>
  <si>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</si>
  <si>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</si>
  <si>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</si>
  <si>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</si>
  <si>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</si>
  <si>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</si>
  <si>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</si>
  <si>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s8441</t>
  </si>
  <si>
    <t>The NSU-Complex</t>
  </si>
  <si>
    <t>Stefan Aust</t>
  </si>
  <si>
    <t>December 28, 2016</t>
  </si>
  <si>
    <t>For 13 years, the underground neo-Nazi organization NSU eluded German police while planting bombs, robbing banks and killing immigrants at random.</t>
  </si>
  <si>
    <t>s8442</t>
  </si>
  <si>
    <t>The Nutcracker and the Four Realms</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</si>
  <si>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</si>
  <si>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</si>
  <si>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</si>
  <si>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</si>
  <si>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</si>
  <si>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</si>
  <si>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</si>
  <si>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</si>
  <si>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</si>
  <si>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</si>
  <si>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</si>
  <si>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</si>
  <si>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</si>
  <si>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</si>
  <si>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</si>
  <si>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</si>
  <si>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</si>
  <si>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</si>
  <si>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</si>
  <si>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</si>
  <si>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</si>
  <si>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</si>
  <si>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</si>
  <si>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</si>
  <si>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</si>
  <si>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</si>
  <si>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</si>
  <si>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</si>
  <si>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</si>
  <si>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</si>
  <si>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</si>
  <si>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</si>
  <si>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</si>
  <si>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</si>
  <si>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</si>
  <si>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</si>
  <si>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</si>
  <si>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</si>
  <si>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</si>
  <si>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</si>
  <si>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</si>
  <si>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</si>
  <si>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</si>
  <si>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</si>
  <si>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</si>
  <si>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</si>
  <si>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</si>
  <si>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</si>
  <si>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</si>
  <si>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</si>
  <si>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</si>
  <si>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</si>
  <si>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</si>
  <si>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</si>
  <si>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</si>
  <si>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</si>
  <si>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</si>
  <si>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</si>
  <si>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</si>
  <si>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</si>
  <si>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</si>
  <si>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</si>
  <si>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t>
  </si>
  <si>
    <t>An aspiring journalist travels to Somalia in hopes of making a name for himself by covering dangerous pirates and hijackers.</t>
  </si>
  <si>
    <t>s8458</t>
  </si>
  <si>
    <t>The Pirates! Band of Misfits</t>
  </si>
  <si>
    <t>Peter Lord</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</si>
  <si>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</si>
  <si>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</si>
  <si>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</si>
  <si>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</si>
  <si>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</si>
  <si>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</si>
  <si>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</si>
  <si>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</si>
  <si>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</si>
  <si>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</si>
  <si>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</si>
  <si>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</si>
  <si>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</si>
  <si>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</si>
  <si>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</si>
  <si>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</si>
  <si>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</si>
  <si>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</si>
  <si>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</si>
  <si>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</si>
  <si>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</si>
  <si>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</si>
  <si>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</si>
  <si>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</si>
  <si>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</si>
  <si>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</si>
  <si>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</si>
  <si>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</si>
  <si>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</si>
  <si>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</si>
  <si>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</si>
  <si>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</si>
  <si>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</si>
  <si>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</si>
  <si>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</si>
  <si>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</si>
  <si>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</si>
  <si>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</si>
  <si>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</si>
  <si>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</si>
  <si>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</si>
  <si>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</si>
  <si>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</si>
  <si>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</si>
  <si>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</si>
  <si>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</si>
  <si>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</si>
  <si>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</si>
  <si>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</si>
  <si>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</si>
  <si>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</si>
  <si>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</si>
  <si>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</si>
  <si>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</si>
  <si>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</si>
  <si>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</si>
  <si>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</si>
  <si>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</si>
  <si>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</si>
  <si>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t>
  </si>
  <si>
    <t>After a snowmobile accident paralyzed him, Grant Korgan became the first athlete with a spinal cord injury to push himself to the South Pole.</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</si>
  <si>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</si>
  <si>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</si>
  <si>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</si>
  <si>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</si>
  <si>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</si>
  <si>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</si>
  <si>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</si>
  <si>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</si>
  <si>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</si>
  <si>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</si>
  <si>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s8476</t>
  </si>
  <si>
    <t>The Rat Race</t>
  </si>
  <si>
    <t>Miriam Chandy Menacherry</t>
  </si>
  <si>
    <t>Examine the troublesome coexistence of humans and rodents in Mumbai, where the byproducts of a big economy have led to a thriving rat population.</t>
  </si>
  <si>
    <t>s8478</t>
  </si>
  <si>
    <t>The Real Miyagi</t>
  </si>
  <si>
    <t>Kevin Derek</t>
  </si>
  <si>
    <t>Fumio Demura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</si>
  <si>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</si>
  <si>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</si>
  <si>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</si>
  <si>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</si>
  <si>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</si>
  <si>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</si>
  <si>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</si>
  <si>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</si>
  <si>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</si>
  <si>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</si>
  <si>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</si>
  <si>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</si>
  <si>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</si>
  <si>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</si>
  <si>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s8484</t>
  </si>
  <si>
    <t>The Rezort</t>
  </si>
  <si>
    <t>Steve Barker</t>
  </si>
  <si>
    <t>Dougray Scott, Jessica De Gouw, Martin McCann, Jassa Ahluwalia, Elen Rhys, Claire Goose</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</si>
  <si>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</si>
  <si>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</si>
  <si>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</si>
  <si>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</si>
  <si>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</si>
  <si>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</si>
  <si>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</si>
  <si>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</si>
  <si>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</si>
  <si>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</si>
  <si>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</si>
  <si>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</si>
  <si>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</si>
  <si>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</si>
  <si>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</si>
  <si>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</si>
  <si>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</si>
  <si>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</si>
  <si>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</si>
  <si>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</si>
  <si>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</si>
  <si>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</si>
  <si>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</si>
  <si>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</si>
  <si>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</si>
  <si>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</si>
  <si>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</si>
  <si>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</si>
  <si>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</si>
  <si>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</si>
  <si>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</si>
  <si>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</si>
  <si>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</si>
  <si>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</si>
  <si>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</si>
  <si>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</si>
  <si>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</si>
  <si>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</si>
  <si>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</si>
  <si>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</si>
  <si>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</si>
  <si>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</si>
  <si>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</si>
  <si>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</si>
  <si>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</si>
  <si>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</si>
  <si>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</si>
  <si>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</si>
  <si>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</si>
  <si>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</si>
  <si>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</si>
  <si>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</si>
  <si>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</si>
  <si>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</si>
  <si>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</si>
  <si>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</si>
  <si>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</si>
  <si>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</si>
  <si>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</si>
  <si>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</si>
  <si>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</si>
  <si>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</si>
  <si>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</si>
  <si>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</si>
  <si>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</si>
  <si>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</si>
  <si>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</si>
  <si>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</si>
  <si>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</si>
  <si>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</si>
  <si>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</si>
  <si>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</si>
  <si>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</si>
  <si>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</si>
  <si>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</si>
  <si>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</si>
  <si>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</si>
  <si>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</si>
  <si>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</si>
  <si>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</si>
  <si>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</si>
  <si>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</si>
  <si>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</si>
  <si>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</si>
  <si>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</si>
  <si>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</si>
  <si>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</si>
  <si>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</si>
  <si>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</si>
  <si>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</si>
  <si>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</si>
  <si>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</si>
  <si>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</si>
  <si>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</si>
  <si>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</si>
  <si>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</si>
  <si>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</si>
  <si>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</si>
  <si>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</si>
  <si>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</si>
  <si>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</si>
  <si>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</si>
  <si>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</si>
  <si>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</si>
  <si>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</si>
  <si>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</si>
  <si>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</si>
  <si>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</si>
  <si>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</si>
  <si>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</si>
  <si>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</si>
  <si>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</si>
  <si>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</si>
  <si>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</si>
  <si>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</si>
  <si>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</si>
  <si>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</si>
  <si>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</si>
  <si>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</si>
  <si>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</si>
  <si>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</si>
  <si>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</si>
  <si>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</si>
  <si>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</si>
  <si>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</si>
  <si>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</si>
  <si>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</si>
  <si>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</si>
  <si>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</si>
  <si>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</si>
  <si>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</si>
  <si>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</si>
  <si>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</si>
  <si>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</si>
  <si>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</si>
  <si>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</si>
  <si>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</si>
  <si>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</si>
  <si>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</si>
  <si>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</si>
  <si>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</si>
  <si>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</si>
  <si>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</si>
  <si>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</si>
  <si>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</si>
  <si>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</si>
  <si>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</si>
  <si>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</si>
  <si>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</si>
  <si>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</si>
  <si>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</si>
  <si>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</si>
  <si>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</si>
  <si>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s8525</t>
  </si>
  <si>
    <t>The Surrounding Game</t>
  </si>
  <si>
    <t>Will Lockhart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</si>
  <si>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</si>
  <si>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</si>
  <si>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</si>
  <si>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</si>
  <si>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</si>
  <si>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</si>
  <si>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</si>
  <si>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</si>
  <si>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</si>
  <si>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</si>
  <si>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</si>
  <si>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</si>
  <si>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</si>
  <si>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</si>
  <si>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</si>
  <si>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</si>
  <si>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</si>
  <si>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</si>
  <si>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</si>
  <si>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</si>
  <si>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</si>
  <si>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</si>
  <si>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</si>
  <si>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</si>
  <si>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</si>
  <si>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</si>
  <si>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</si>
  <si>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</si>
  <si>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</si>
  <si>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</si>
  <si>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</si>
  <si>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</si>
  <si>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</si>
  <si>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</si>
  <si>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</si>
  <si>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</si>
  <si>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</si>
  <si>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</si>
  <si>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</si>
  <si>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s8535</t>
  </si>
  <si>
    <t>The Tribes of Palos Verdes</t>
  </si>
  <si>
    <t>Brendan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</si>
  <si>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</si>
  <si>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</si>
  <si>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</si>
  <si>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</si>
  <si>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</si>
  <si>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</si>
  <si>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</si>
  <si>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</si>
  <si>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</si>
  <si>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</si>
  <si>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</si>
  <si>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</si>
  <si>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</si>
  <si>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</si>
  <si>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</si>
  <si>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</si>
  <si>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</si>
  <si>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</si>
  <si>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</si>
  <si>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</si>
  <si>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</si>
  <si>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</si>
  <si>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</si>
  <si>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</si>
  <si>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</si>
  <si>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</si>
  <si>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</si>
  <si>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</si>
  <si>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</si>
  <si>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</si>
  <si>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</si>
  <si>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</si>
  <si>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</si>
  <si>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</si>
  <si>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s8547</t>
  </si>
  <si>
    <t>The Unknown Girl</t>
  </si>
  <si>
    <t>Jean-Pierre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</si>
  <si>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</si>
  <si>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</si>
  <si>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</si>
  <si>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</si>
  <si>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</si>
  <si>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</si>
  <si>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</si>
  <si>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</si>
  <si>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</si>
  <si>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</si>
  <si>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</si>
  <si>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</si>
  <si>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</si>
  <si>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June 20, 2018</t>
  </si>
  <si>
    <t>Ken Burns presents an epic 10-part, 18-hour chronicle of the Vietnam War, featuring the soldiers, protesters, politicians and families that lived it.</t>
  </si>
  <si>
    <t>s8551</t>
  </si>
  <si>
    <t>The Walls of the Moon</t>
  </si>
  <si>
    <t>Ossama Abu El Atta</t>
  </si>
  <si>
    <t>Mona Zaki, Asser Yassin, Amr Saad, Salwa Mohammed</t>
  </si>
  <si>
    <t>After losing her eyesight in an accident, a woman lands in a love triangle as she looks for meaning in her life.</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</si>
  <si>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</si>
  <si>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</si>
  <si>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</si>
  <si>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</si>
  <si>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</si>
  <si>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</si>
  <si>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</si>
  <si>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</si>
  <si>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</si>
  <si>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</si>
  <si>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</si>
  <si>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</si>
  <si>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</si>
  <si>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</si>
  <si>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</si>
  <si>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</si>
  <si>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</si>
  <si>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</si>
  <si>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</si>
  <si>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</si>
  <si>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</si>
  <si>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</si>
  <si>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</si>
  <si>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</si>
  <si>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</si>
  <si>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</si>
  <si>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</si>
  <si>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</si>
  <si>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</si>
  <si>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</si>
  <si>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</si>
  <si>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</si>
  <si>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</si>
  <si>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</si>
  <si>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</si>
  <si>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</si>
  <si>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</si>
  <si>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</si>
  <si>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</si>
  <si>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</si>
  <si>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</si>
  <si>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</si>
  <si>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</si>
  <si>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</si>
  <si>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</si>
  <si>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</si>
  <si>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</si>
  <si>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</si>
  <si>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</si>
  <si>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</si>
  <si>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</si>
  <si>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</si>
  <si>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</si>
  <si>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</si>
  <si>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</si>
  <si>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</si>
  <si>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</si>
  <si>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</si>
  <si>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</si>
  <si>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</si>
  <si>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</si>
  <si>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</si>
  <si>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</si>
  <si>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</si>
  <si>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</si>
  <si>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</si>
  <si>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</si>
  <si>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</si>
  <si>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</si>
  <si>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</si>
  <si>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</si>
  <si>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</si>
  <si>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</si>
  <si>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</si>
  <si>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</si>
  <si>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</si>
  <si>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</si>
  <si>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</si>
  <si>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</si>
  <si>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</si>
  <si>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</si>
  <si>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</si>
  <si>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</si>
  <si>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</si>
  <si>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</si>
  <si>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</si>
  <si>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</si>
  <si>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</si>
  <si>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</si>
  <si>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</si>
  <si>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</si>
  <si>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</si>
  <si>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</si>
  <si>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</si>
  <si>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</si>
  <si>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</si>
  <si>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</si>
  <si>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</si>
  <si>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</si>
  <si>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</si>
  <si>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</si>
  <si>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</si>
  <si>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</si>
  <si>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</si>
  <si>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</si>
  <si>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</si>
  <si>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</si>
  <si>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</si>
  <si>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</si>
  <si>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</si>
  <si>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</si>
  <si>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</si>
  <si>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</si>
  <si>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</si>
  <si>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</si>
  <si>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</si>
  <si>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</si>
  <si>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</si>
  <si>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</si>
  <si>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</si>
  <si>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</si>
  <si>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</si>
  <si>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</si>
  <si>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</si>
  <si>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</si>
  <si>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</si>
  <si>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</si>
  <si>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</si>
  <si>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</si>
  <si>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</si>
  <si>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</si>
  <si>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</si>
  <si>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</si>
  <si>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</si>
  <si>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</si>
  <si>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</si>
  <si>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</si>
  <si>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</si>
  <si>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</si>
  <si>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</si>
  <si>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</si>
  <si>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</si>
  <si>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</si>
  <si>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James Stewart, Lloyd Bridges</t>
  </si>
  <si>
    <t>A P-47 Thunderbolt squadron is shown in preparation, at play and in bombing raids aiming to halt Nazi supply lines and aid Allied ground troops.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</si>
  <si>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</si>
  <si>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</si>
  <si>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</si>
  <si>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</si>
  <si>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</si>
  <si>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</si>
  <si>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</si>
  <si>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</si>
  <si>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</si>
  <si>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</si>
  <si>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</si>
  <si>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</si>
  <si>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</si>
  <si>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</si>
  <si>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</si>
  <si>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</si>
  <si>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</si>
  <si>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</si>
  <si>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</si>
  <si>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</si>
  <si>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</si>
  <si>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</si>
  <si>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</si>
  <si>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</si>
  <si>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s8598</t>
  </si>
  <si>
    <t>To Be a Miss</t>
  </si>
  <si>
    <t>Edward Ellis</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</si>
  <si>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</si>
  <si>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</si>
  <si>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</si>
  <si>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</si>
  <si>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</si>
  <si>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</si>
  <si>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</si>
  <si>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</si>
  <si>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</si>
  <si>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</si>
  <si>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</si>
  <si>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s8602</t>
  </si>
  <si>
    <t>Tokyo Idols</t>
  </si>
  <si>
    <t>Kyoko Miyake</t>
  </si>
  <si>
    <t>This documentary follows J-Pop idol Rio and her predominantly middle-aged fans, and their seemingly transactional interactions.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</si>
  <si>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</si>
  <si>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</si>
  <si>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</si>
  <si>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</si>
  <si>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</si>
  <si>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</si>
  <si>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</si>
  <si>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</si>
  <si>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</si>
  <si>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</si>
  <si>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</si>
  <si>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</si>
  <si>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</si>
  <si>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</si>
  <si>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</si>
  <si>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</si>
  <si>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</si>
  <si>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</si>
  <si>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</si>
  <si>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</si>
  <si>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</si>
  <si>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</si>
  <si>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</si>
  <si>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</si>
  <si>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</si>
  <si>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</si>
  <si>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</si>
  <si>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</si>
  <si>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</si>
  <si>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</si>
  <si>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</si>
  <si>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</si>
  <si>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</si>
  <si>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</si>
  <si>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</si>
  <si>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</si>
  <si>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</si>
  <si>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</si>
  <si>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</si>
  <si>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</si>
  <si>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</si>
  <si>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</si>
  <si>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</si>
  <si>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</si>
  <si>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</si>
  <si>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</si>
  <si>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</si>
  <si>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</si>
  <si>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</si>
  <si>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</si>
  <si>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</si>
  <si>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</si>
  <si>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</si>
  <si>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</si>
  <si>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</si>
  <si>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</si>
  <si>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</si>
  <si>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</si>
  <si>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</si>
  <si>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</si>
  <si>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</si>
  <si>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</si>
  <si>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</si>
  <si>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</si>
  <si>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</si>
  <si>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</si>
  <si>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</si>
  <si>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</si>
  <si>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</si>
  <si>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</si>
  <si>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</si>
  <si>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S.S. Wilson</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</si>
  <si>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</si>
  <si>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</si>
  <si>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</si>
  <si>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</si>
  <si>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</si>
  <si>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</si>
  <si>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</si>
  <si>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</si>
  <si>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</si>
  <si>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</si>
  <si>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</si>
  <si>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</si>
  <si>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</si>
  <si>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</si>
  <si>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</si>
  <si>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</si>
  <si>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</si>
  <si>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</si>
  <si>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</si>
  <si>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</si>
  <si>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</si>
  <si>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</si>
  <si>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</si>
  <si>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</si>
  <si>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</si>
  <si>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</si>
  <si>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</si>
  <si>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</si>
  <si>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</si>
  <si>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</si>
  <si>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</si>
  <si>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</si>
  <si>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</si>
  <si>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</si>
  <si>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</si>
  <si>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</si>
  <si>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</si>
  <si>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</si>
  <si>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</si>
  <si>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</si>
  <si>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</si>
  <si>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</si>
  <si>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t>
  </si>
  <si>
    <t>February 13, 2018</t>
  </si>
  <si>
    <t>This documentary explores the tensions between the lucrative big-game hunting business and wildlife conservation from a variety of perspectives.</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</si>
  <si>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</si>
  <si>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</si>
  <si>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</si>
  <si>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</si>
  <si>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</si>
  <si>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</si>
  <si>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</si>
  <si>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</si>
  <si>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</si>
  <si>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</si>
  <si>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</si>
  <si>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</si>
  <si>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</si>
  <si>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</si>
  <si>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</si>
  <si>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</si>
  <si>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</si>
  <si>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</si>
  <si>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</si>
  <si>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</si>
  <si>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</si>
  <si>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</si>
  <si>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</si>
  <si>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</si>
  <si>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</si>
  <si>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</si>
  <si>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</si>
  <si>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</si>
  <si>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</si>
  <si>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</si>
  <si>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</si>
  <si>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</si>
  <si>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</si>
  <si>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</si>
  <si>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</si>
  <si>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</si>
  <si>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</si>
  <si>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</si>
  <si>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</si>
  <si>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</si>
  <si>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</si>
  <si>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</si>
  <si>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</si>
  <si>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</si>
  <si>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</si>
  <si>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</si>
  <si>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</si>
  <si>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</si>
  <si>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</si>
  <si>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</si>
  <si>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</si>
  <si>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</si>
  <si>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</si>
  <si>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</si>
  <si>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</si>
  <si>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</si>
  <si>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</si>
  <si>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</si>
  <si>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</si>
  <si>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</si>
  <si>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</si>
  <si>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</si>
  <si>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</si>
  <si>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</si>
  <si>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</si>
  <si>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</si>
  <si>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</si>
  <si>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</si>
  <si>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</si>
  <si>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</si>
  <si>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</si>
  <si>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</si>
  <si>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</si>
  <si>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</si>
  <si>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</si>
  <si>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</si>
  <si>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</si>
  <si>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</si>
  <si>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</si>
  <si>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</si>
  <si>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</si>
  <si>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</si>
  <si>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</si>
  <si>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</si>
  <si>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</si>
  <si>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</si>
  <si>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</si>
  <si>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</si>
  <si>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</si>
  <si>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</si>
  <si>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</si>
  <si>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</si>
  <si>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</si>
  <si>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</si>
  <si>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</si>
  <si>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</si>
  <si>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</si>
  <si>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</si>
  <si>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</si>
  <si>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</si>
  <si>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</si>
  <si>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</si>
  <si>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</si>
  <si>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</si>
  <si>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</si>
  <si>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</si>
  <si>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</si>
  <si>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</si>
  <si>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</si>
  <si>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</si>
  <si>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</si>
  <si>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</si>
  <si>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</si>
  <si>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</si>
  <si>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</si>
  <si>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</si>
  <si>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</si>
  <si>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</si>
  <si>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</si>
  <si>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</si>
  <si>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</si>
  <si>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</si>
  <si>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</si>
  <si>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</si>
  <si>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</si>
  <si>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</si>
  <si>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</si>
  <si>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</si>
  <si>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</si>
  <si>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</si>
  <si>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</si>
  <si>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</si>
  <si>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</si>
  <si>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</si>
  <si>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</si>
  <si>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</si>
  <si>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</si>
  <si>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</si>
  <si>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</si>
  <si>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</si>
  <si>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</si>
  <si>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</si>
  <si>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</si>
  <si>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</si>
  <si>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</si>
  <si>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</si>
  <si>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</si>
  <si>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</si>
  <si>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</si>
  <si>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</si>
  <si>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</si>
  <si>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</si>
  <si>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</si>
  <si>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</si>
  <si>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</si>
  <si>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</si>
  <si>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</si>
  <si>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</si>
  <si>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</si>
  <si>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</si>
  <si>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</si>
  <si>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</si>
  <si>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</si>
  <si>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</si>
  <si>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</si>
  <si>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</si>
  <si>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</si>
  <si>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</si>
  <si>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</si>
  <si>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</si>
  <si>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</si>
  <si>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</si>
  <si>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</si>
  <si>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</si>
  <si>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</si>
  <si>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</si>
  <si>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</si>
  <si>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</si>
  <si>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</si>
  <si>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</si>
  <si>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</si>
  <si>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</si>
  <si>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</si>
  <si>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</si>
  <si>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</si>
  <si>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</si>
  <si>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</si>
  <si>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</si>
  <si>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</si>
  <si>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</si>
  <si>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</si>
  <si>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</si>
  <si>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</si>
  <si>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</si>
  <si>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</si>
  <si>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</si>
  <si>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</si>
  <si>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</si>
  <si>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</si>
  <si>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</si>
  <si>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</si>
  <si>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</si>
  <si>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</si>
  <si>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</si>
  <si>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</si>
  <si>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</si>
  <si>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</si>
  <si>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</si>
  <si>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</si>
  <si>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</si>
  <si>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</si>
  <si>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</si>
  <si>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</si>
  <si>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</si>
  <si>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</si>
  <si>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</si>
  <si>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</si>
  <si>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</si>
  <si>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</si>
  <si>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</si>
  <si>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</si>
  <si>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</si>
  <si>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</si>
  <si>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</si>
  <si>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</si>
  <si>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</si>
  <si>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</si>
  <si>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</si>
  <si>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</si>
  <si>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</si>
  <si>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</si>
  <si>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t>
  </si>
  <si>
    <t>Benedict Cumberbatch, Thich Nhat Hanh</t>
  </si>
  <si>
    <t>A community of monks in France led by Zen Buddhist master Thich Nhat Hanh offers an intimate glimpse into mindfulness practice and the monastic life.</t>
  </si>
  <si>
    <t>s8694</t>
  </si>
  <si>
    <t>Walking Out</t>
  </si>
  <si>
    <t>Alex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</si>
  <si>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</si>
  <si>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</si>
  <si>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</si>
  <si>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</si>
  <si>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</si>
  <si>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</si>
  <si>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</si>
  <si>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</si>
  <si>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</si>
  <si>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</si>
  <si>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</si>
  <si>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</si>
  <si>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</si>
  <si>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</si>
  <si>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</si>
  <si>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</si>
  <si>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</si>
  <si>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</si>
  <si>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</si>
  <si>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</si>
  <si>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</si>
  <si>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</si>
  <si>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</si>
  <si>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</si>
  <si>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</si>
  <si>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</si>
  <si>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</si>
  <si>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</si>
  <si>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</si>
  <si>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</si>
  <si>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</si>
  <si>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</si>
  <si>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</si>
  <si>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</si>
  <si>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</si>
  <si>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</si>
  <si>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</si>
  <si>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</si>
  <si>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</si>
  <si>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</si>
  <si>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</si>
  <si>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</si>
  <si>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</si>
  <si>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</si>
  <si>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</si>
  <si>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</si>
  <si>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</si>
  <si>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</si>
  <si>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</si>
  <si>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</si>
  <si>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</si>
  <si>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</si>
  <si>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</si>
  <si>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</si>
  <si>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</si>
  <si>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</si>
  <si>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</si>
  <si>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</si>
  <si>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</si>
  <si>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</si>
  <si>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</si>
  <si>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</si>
  <si>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</si>
  <si>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</si>
  <si>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</si>
  <si>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</si>
  <si>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</si>
  <si>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</si>
  <si>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</si>
  <si>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</si>
  <si>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</si>
  <si>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</si>
  <si>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</si>
  <si>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</si>
  <si>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</si>
  <si>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</si>
  <si>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</si>
  <si>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</si>
  <si>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</si>
  <si>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</si>
  <si>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</si>
  <si>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</si>
  <si>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</si>
  <si>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</si>
  <si>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</si>
  <si>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</si>
  <si>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</si>
  <si>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</si>
  <si>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</si>
  <si>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</si>
  <si>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</si>
  <si>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</si>
  <si>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</si>
  <si>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</si>
  <si>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</si>
  <si>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</si>
  <si>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</si>
  <si>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</si>
  <si>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</si>
  <si>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</si>
  <si>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</si>
  <si>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</si>
  <si>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</si>
  <si>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</si>
  <si>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</si>
  <si>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</si>
  <si>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</si>
  <si>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</si>
  <si>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</si>
  <si>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</si>
  <si>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</si>
  <si>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</si>
  <si>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</si>
  <si>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</si>
  <si>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</si>
  <si>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</si>
  <si>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</si>
  <si>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</si>
  <si>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</si>
  <si>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</si>
  <si>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</si>
  <si>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Dian Sastrowardoyo, Nicholas Saputra, Ladya Cheryll, Titi Kamal, Sissy Priscillia, Adinia Wirasti, Dennis Adhiswara</t>
  </si>
  <si>
    <t>A popular high school girl strains her relationship with her close-knit clique when she begins falling for a reclusive, lower-class schoolmate.</t>
  </si>
  <si>
    <t>s8728</t>
  </si>
  <si>
    <t>When Hari Got Married</t>
  </si>
  <si>
    <t>Ritu Sarin</t>
  </si>
  <si>
    <t>December 25, 2016</t>
  </si>
  <si>
    <t>A small-town taxi driver is arranged to be married, resulting in an intimate look at the clash between modernity and tradition in India.</t>
  </si>
  <si>
    <t>s8729</t>
  </si>
  <si>
    <t>When Two Worlds Collide</t>
  </si>
  <si>
    <t>Heidi Brandenburg</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</si>
  <si>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</si>
  <si>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</si>
  <si>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</si>
  <si>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</si>
  <si>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</si>
  <si>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</si>
  <si>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</si>
  <si>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</si>
  <si>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</si>
  <si>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</si>
  <si>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</si>
  <si>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</si>
  <si>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</si>
  <si>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</si>
  <si>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</si>
  <si>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</si>
  <si>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</si>
  <si>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</si>
  <si>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</si>
  <si>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</si>
  <si>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</si>
  <si>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</si>
  <si>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</si>
  <si>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</si>
  <si>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</si>
  <si>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</si>
  <si>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</si>
  <si>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</si>
  <si>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</si>
  <si>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</si>
  <si>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</si>
  <si>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</si>
  <si>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</si>
  <si>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</si>
  <si>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s8738</t>
  </si>
  <si>
    <t>Why Are We Getting So Fat?</t>
  </si>
  <si>
    <t>Milla Harrison-Hansley</t>
  </si>
  <si>
    <t>Giles Yeo</t>
  </si>
  <si>
    <t>A Cambridge geneticist dispels misconceptions about living with obesity and explores why the epidemic continues to expand across the UK and America.</t>
  </si>
  <si>
    <t>s8739</t>
  </si>
  <si>
    <t>Why Knot</t>
  </si>
  <si>
    <t>Dhruv Dhawan</t>
  </si>
  <si>
    <t>Pressured by his traditional family to marry, a filmmaker explores the idea of monogamy and the possibility of lifelong union without sexual fidelity.</t>
  </si>
  <si>
    <t>s8740</t>
  </si>
  <si>
    <t>Why We Fight: The Battle of Russia</t>
  </si>
  <si>
    <t>This installment of Frank Capra's acclaimed documentary series highlights the need for a Russo-American alliance to defeat the Nazis.</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</si>
  <si>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</si>
  <si>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</si>
  <si>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</si>
  <si>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</si>
  <si>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</si>
  <si>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</si>
  <si>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</si>
  <si>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</si>
  <si>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</si>
  <si>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</si>
  <si>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</si>
  <si>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</si>
  <si>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</si>
  <si>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</si>
  <si>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</si>
  <si>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</si>
  <si>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</si>
  <si>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</si>
  <si>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</si>
  <si>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s8747</t>
  </si>
  <si>
    <t>Winnie</t>
  </si>
  <si>
    <t>Pascale Lamche</t>
  </si>
  <si>
    <t>Winnie Mandela speaks about her extraordinary and controversial career, from her early life to her marriage to her ongoing efforts to end apartheid.</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</si>
  <si>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</si>
  <si>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</si>
  <si>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</si>
  <si>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</si>
  <si>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</si>
  <si>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</si>
  <si>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</si>
  <si>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</si>
  <si>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</si>
  <si>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</si>
  <si>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</si>
  <si>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</si>
  <si>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</si>
  <si>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</si>
  <si>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</si>
  <si>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</si>
  <si>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</si>
  <si>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</si>
  <si>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</si>
  <si>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</si>
  <si>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</si>
  <si>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</si>
  <si>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</si>
  <si>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</si>
  <si>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</si>
  <si>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</si>
  <si>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</si>
  <si>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</si>
  <si>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</si>
  <si>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</si>
  <si>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</si>
  <si>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</si>
  <si>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</si>
  <si>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</si>
  <si>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</si>
  <si>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</si>
  <si>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</si>
  <si>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</si>
  <si>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</si>
  <si>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</si>
  <si>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</si>
  <si>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</si>
  <si>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</si>
  <si>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</si>
  <si>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</si>
  <si>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</si>
  <si>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</si>
  <si>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</si>
  <si>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</si>
  <si>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</si>
  <si>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</si>
  <si>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</si>
  <si>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</si>
  <si>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</si>
  <si>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</si>
  <si>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</si>
  <si>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</si>
  <si>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</si>
  <si>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</si>
  <si>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</si>
  <si>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</si>
  <si>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</si>
  <si>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</si>
  <si>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</si>
  <si>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</si>
  <si>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</si>
  <si>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</si>
  <si>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</si>
  <si>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</si>
  <si>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</si>
  <si>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</si>
  <si>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</si>
  <si>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</si>
  <si>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</si>
  <si>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</si>
  <si>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</si>
  <si>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</si>
  <si>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</si>
  <si>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</si>
  <si>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</si>
  <si>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</si>
  <si>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</si>
  <si>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</si>
  <si>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</si>
  <si>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</si>
  <si>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</si>
  <si>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</si>
  <si>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</si>
  <si>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</si>
  <si>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</si>
  <si>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</si>
  <si>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</si>
  <si>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</si>
  <si>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</si>
  <si>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</si>
  <si>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</si>
  <si>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</si>
  <si>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</si>
  <si>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</si>
  <si>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</si>
  <si>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</si>
  <si>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</si>
  <si>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</si>
  <si>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</si>
  <si>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</si>
  <si>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</si>
  <si>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</si>
  <si>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</si>
  <si>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</si>
  <si>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</si>
  <si>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</si>
  <si>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</si>
  <si>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</si>
  <si>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</si>
  <si>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</si>
  <si>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</si>
  <si>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</si>
  <si>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</si>
  <si>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</si>
  <si>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</si>
  <si>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</si>
  <si>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</si>
  <si>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</si>
  <si>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</si>
  <si>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</si>
  <si>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</si>
  <si>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</si>
  <si>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</si>
  <si>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</si>
  <si>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</si>
  <si>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</si>
  <si>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</si>
  <si>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</si>
  <si>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</si>
  <si>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</si>
  <si>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</si>
  <si>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</si>
  <si>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</si>
  <si>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</si>
  <si>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</si>
  <si>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</si>
  <si>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</si>
  <si>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</si>
  <si>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</si>
  <si>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</si>
  <si>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</si>
  <si>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</si>
  <si>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</si>
  <si>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</si>
  <si>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</si>
  <si>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</si>
  <si>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</si>
  <si>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</si>
  <si>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</si>
  <si>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</si>
  <si>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</si>
  <si>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</si>
  <si>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</si>
  <si>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</si>
  <si>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</si>
  <si>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</si>
  <si>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</si>
  <si>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</si>
  <si>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</si>
  <si>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</si>
  <si>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</si>
  <si>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</si>
  <si>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</si>
  <si>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</si>
  <si>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</si>
  <si>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</si>
  <si>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</si>
  <si>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</si>
  <si>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</si>
  <si>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</si>
  <si>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</si>
  <si>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</si>
  <si>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</si>
  <si>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</si>
  <si>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</si>
  <si>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s8802</t>
  </si>
  <si>
    <t>Zinzana</t>
  </si>
  <si>
    <t>Majid Al Ansari</t>
  </si>
  <si>
    <t>Ali Suliman, Saleh Bakri, Yasa, Ali Al-Jabri, Mansoor Alfeeli, Ahd</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</si>
  <si>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</si>
  <si>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</si>
  <si>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</si>
  <si>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</si>
  <si>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</si>
  <si>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</si>
  <si>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</si>
  <si>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</si>
  <si>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</si>
  <si>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</si>
  <si>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</si>
  <si>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</si>
  <si>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</si>
  <si>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</si>
  <si>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</si>
  <si>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</si>
  <si>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</si>
  <si>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</si>
  <si>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</si>
  <si>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</si>
  <si>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</si>
  <si>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Sl No</t>
  </si>
  <si>
    <t>Question</t>
  </si>
  <si>
    <t>Top 10 Directors directed more movie type (rather than TV Show)</t>
  </si>
  <si>
    <t>Top 5 country has produced more movies &amp; TV Shows?</t>
  </si>
  <si>
    <t>Question 1</t>
  </si>
  <si>
    <t>Row Labels</t>
  </si>
  <si>
    <t>Grand Total</t>
  </si>
  <si>
    <t>Column Labels</t>
  </si>
  <si>
    <t>Count of show_id</t>
  </si>
  <si>
    <t>Director</t>
  </si>
  <si>
    <t>Top 10 director</t>
  </si>
  <si>
    <t>Type</t>
  </si>
  <si>
    <t>Question 2</t>
  </si>
  <si>
    <t xml:space="preserve"> </t>
  </si>
  <si>
    <t>Total</t>
  </si>
  <si>
    <t>Which Genre has more in TV Shows Type?</t>
  </si>
  <si>
    <t>Question 3</t>
  </si>
  <si>
    <t>Country wise content creation</t>
  </si>
  <si>
    <t/>
  </si>
  <si>
    <t>Country</t>
  </si>
  <si>
    <t>Top 5 TV Show Genre</t>
  </si>
  <si>
    <t>Count the movies &amp; TV Shows before &amp; after the year 2015 .</t>
  </si>
  <si>
    <t>Question 4</t>
  </si>
  <si>
    <t>year_range</t>
  </si>
  <si>
    <t>Content before &amp; after 2015</t>
  </si>
  <si>
    <t>2018 &amp; after</t>
  </si>
  <si>
    <t>Before 2018</t>
  </si>
  <si>
    <t>Trend of content produced on netflix each year</t>
  </si>
  <si>
    <t>Question 5</t>
  </si>
  <si>
    <t>year</t>
  </si>
  <si>
    <t>2010</t>
  </si>
  <si>
    <t>2011</t>
  </si>
  <si>
    <t>2012</t>
  </si>
  <si>
    <t>2013</t>
  </si>
  <si>
    <t>2014</t>
  </si>
  <si>
    <t>2015</t>
  </si>
  <si>
    <t>2016</t>
  </si>
  <si>
    <t>2017</t>
  </si>
  <si>
    <t>2018</t>
  </si>
  <si>
    <t>2019</t>
  </si>
  <si>
    <t>2020</t>
  </si>
  <si>
    <t>2021</t>
  </si>
  <si>
    <t>Content type/year</t>
  </si>
  <si>
    <t>Year</t>
  </si>
  <si>
    <t>Does Netflix have more Movies than TV Shows?</t>
  </si>
  <si>
    <t>Question 6</t>
  </si>
  <si>
    <t>Top 5 Oldest Movies Available on Netflix: Based on release_year</t>
  </si>
  <si>
    <t>Description</t>
  </si>
  <si>
    <t>a</t>
  </si>
  <si>
    <t>and</t>
  </si>
  <si>
    <t>could</t>
  </si>
  <si>
    <t>got</t>
  </si>
  <si>
    <t>if</t>
  </si>
  <si>
    <t>me</t>
  </si>
  <si>
    <t>on</t>
  </si>
  <si>
    <t>since</t>
  </si>
  <si>
    <t>they</t>
  </si>
  <si>
    <t>when</t>
  </si>
  <si>
    <t>you</t>
  </si>
  <si>
    <t>able</t>
  </si>
  <si>
    <t>any</t>
  </si>
  <si>
    <t>did</t>
  </si>
  <si>
    <t>had</t>
  </si>
  <si>
    <t>in</t>
  </si>
  <si>
    <t>might</t>
  </si>
  <si>
    <t>only</t>
  </si>
  <si>
    <t>so</t>
  </si>
  <si>
    <t>this</t>
  </si>
  <si>
    <t>where</t>
  </si>
  <si>
    <t>your</t>
  </si>
  <si>
    <t>about</t>
  </si>
  <si>
    <t>are</t>
  </si>
  <si>
    <t>do</t>
  </si>
  <si>
    <t>has</t>
  </si>
  <si>
    <t>into</t>
  </si>
  <si>
    <t>most</t>
  </si>
  <si>
    <t>or</t>
  </si>
  <si>
    <t>some</t>
  </si>
  <si>
    <t>tis</t>
  </si>
  <si>
    <t>which</t>
  </si>
  <si>
    <t>across</t>
  </si>
  <si>
    <t>as</t>
  </si>
  <si>
    <t>does</t>
  </si>
  <si>
    <t>have</t>
  </si>
  <si>
    <t>is</t>
  </si>
  <si>
    <t>must</t>
  </si>
  <si>
    <t>other</t>
  </si>
  <si>
    <t>than</t>
  </si>
  <si>
    <t>to</t>
  </si>
  <si>
    <t>while</t>
  </si>
  <si>
    <t>after</t>
  </si>
  <si>
    <t>at</t>
  </si>
  <si>
    <t>either</t>
  </si>
  <si>
    <t>he</t>
  </si>
  <si>
    <t>it</t>
  </si>
  <si>
    <t>my</t>
  </si>
  <si>
    <t>our</t>
  </si>
  <si>
    <t>that</t>
  </si>
  <si>
    <t>too</t>
  </si>
  <si>
    <t>who</t>
  </si>
  <si>
    <t>all</t>
  </si>
  <si>
    <t>be</t>
  </si>
  <si>
    <t>else</t>
  </si>
  <si>
    <t>her</t>
  </si>
  <si>
    <t>its</t>
  </si>
  <si>
    <t>neither</t>
  </si>
  <si>
    <t>own</t>
  </si>
  <si>
    <t>the</t>
  </si>
  <si>
    <t>twas</t>
  </si>
  <si>
    <t>whom</t>
  </si>
  <si>
    <t>almost</t>
  </si>
  <si>
    <t>because</t>
  </si>
  <si>
    <t>ever</t>
  </si>
  <si>
    <t>hers</t>
  </si>
  <si>
    <t>just</t>
  </si>
  <si>
    <t>no</t>
  </si>
  <si>
    <t>rather</t>
  </si>
  <si>
    <t>their</t>
  </si>
  <si>
    <t>us</t>
  </si>
  <si>
    <t>why</t>
  </si>
  <si>
    <t>also</t>
  </si>
  <si>
    <t>been</t>
  </si>
  <si>
    <t>every</t>
  </si>
  <si>
    <t>him</t>
  </si>
  <si>
    <t>least</t>
  </si>
  <si>
    <t>nor</t>
  </si>
  <si>
    <t>said</t>
  </si>
  <si>
    <t>them</t>
  </si>
  <si>
    <t>wants</t>
  </si>
  <si>
    <t>will</t>
  </si>
  <si>
    <t>am</t>
  </si>
  <si>
    <t>but</t>
  </si>
  <si>
    <t>for</t>
  </si>
  <si>
    <t>his</t>
  </si>
  <si>
    <t>let</t>
  </si>
  <si>
    <t>not</t>
  </si>
  <si>
    <t>say</t>
  </si>
  <si>
    <t>then</t>
  </si>
  <si>
    <t>was</t>
  </si>
  <si>
    <t>with</t>
  </si>
  <si>
    <t>among</t>
  </si>
  <si>
    <t>by</t>
  </si>
  <si>
    <t>from</t>
  </si>
  <si>
    <t>how</t>
  </si>
  <si>
    <t>like</t>
  </si>
  <si>
    <t>of</t>
  </si>
  <si>
    <t>says</t>
  </si>
  <si>
    <t>there</t>
  </si>
  <si>
    <t>we</t>
  </si>
  <si>
    <t>would</t>
  </si>
  <si>
    <t>an</t>
  </si>
  <si>
    <t>can</t>
  </si>
  <si>
    <t>get</t>
  </si>
  <si>
    <t>however</t>
  </si>
  <si>
    <t>likely</t>
  </si>
  <si>
    <t>off</t>
  </si>
  <si>
    <t>she</t>
  </si>
  <si>
    <t>these</t>
  </si>
  <si>
    <t>were</t>
  </si>
  <si>
    <t>yet</t>
  </si>
  <si>
    <t>cannot</t>
  </si>
  <si>
    <t>i</t>
  </si>
  <si>
    <t>may</t>
  </si>
  <si>
    <t>often</t>
  </si>
  <si>
    <t>should</t>
  </si>
  <si>
    <t>what</t>
  </si>
  <si>
    <t>Stop words</t>
  </si>
  <si>
    <t>In which month is the most content added?</t>
  </si>
  <si>
    <t>Question 7</t>
  </si>
  <si>
    <t>Release Year</t>
  </si>
  <si>
    <t>Question 8</t>
  </si>
  <si>
    <t>Jan</t>
  </si>
  <si>
    <t>month_added</t>
  </si>
  <si>
    <t>date_added_todate</t>
  </si>
  <si>
    <t>Feb</t>
  </si>
  <si>
    <t>Mar</t>
  </si>
  <si>
    <t>Apr</t>
  </si>
  <si>
    <t>May</t>
  </si>
  <si>
    <t>Jun</t>
  </si>
  <si>
    <t>Jul</t>
  </si>
  <si>
    <t>Aug</t>
  </si>
  <si>
    <t>Sep</t>
  </si>
  <si>
    <t>Oct</t>
  </si>
  <si>
    <t>Nov</t>
  </si>
  <si>
    <t>Dec</t>
  </si>
  <si>
    <t>Count</t>
  </si>
  <si>
    <t>Country wise content distribution</t>
  </si>
  <si>
    <t>Question 9</t>
  </si>
  <si>
    <t>Total Count</t>
  </si>
  <si>
    <t>Question 10</t>
  </si>
  <si>
    <t>Metric</t>
  </si>
  <si>
    <t>Result</t>
  </si>
  <si>
    <t>Row Count</t>
  </si>
  <si>
    <t>Column Count</t>
  </si>
  <si>
    <t>Total Titles</t>
  </si>
  <si>
    <t>No. of Movies</t>
  </si>
  <si>
    <t>No. of TV Shows</t>
  </si>
  <si>
    <t>Unique Countries</t>
  </si>
  <si>
    <t>Unique Ratings</t>
  </si>
  <si>
    <t>Earliest Release Year</t>
  </si>
  <si>
    <t>Latest Release Year</t>
  </si>
  <si>
    <t>Most Frequent Release Year</t>
  </si>
  <si>
    <t>Average Duration (Movies)</t>
  </si>
  <si>
    <t>Unique Directors</t>
  </si>
  <si>
    <t>Longest Movie Duration</t>
  </si>
  <si>
    <t>Shortest Movie Duration</t>
  </si>
  <si>
    <t>duration (in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</si>
</sst>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24009]mmmm\ dd\,\ yyyy;@"/>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4"/>
      <color theme="0"/>
      <name val="Calibri"/>
      <family val="2"/>
      <scheme val="minor"/>
    </font>
    <font>
      <b/>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4" tint="0.39997558519241921"/>
      </right>
      <top style="thin">
        <color theme="4" tint="0.39997558519241921"/>
      </top>
      <bottom style="thin">
        <color theme="4" tint="0.39997558519241921"/>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33" borderId="10" xfId="0" applyFill="1" applyBorder="1"/>
    <xf numFmtId="0" fontId="0" fillId="0" borderId="10" xfId="0" applyBorder="1"/>
    <xf numFmtId="0" fontId="0" fillId="0" borderId="0" xfId="0" pivotButton="1"/>
    <xf numFmtId="0" fontId="0" fillId="0" borderId="0" xfId="0" applyAlignment="1">
      <alignment horizontal="left"/>
    </xf>
    <xf numFmtId="0" fontId="0" fillId="0" borderId="0" xfId="0" applyAlignment="1">
      <alignment horizontal="right"/>
    </xf>
    <xf numFmtId="14" fontId="0" fillId="0" borderId="0" xfId="0" applyNumberFormat="1"/>
    <xf numFmtId="0" fontId="0" fillId="0" borderId="10" xfId="0" applyBorder="1" applyAlignment="1">
      <alignment wrapText="1"/>
    </xf>
    <xf numFmtId="164" fontId="0" fillId="0" borderId="0" xfId="0" applyNumberFormat="1"/>
    <xf numFmtId="9" fontId="0" fillId="0" borderId="0" xfId="1" applyFont="1"/>
    <xf numFmtId="0" fontId="17" fillId="9" borderId="0" xfId="19"/>
    <xf numFmtId="0" fontId="1" fillId="10" borderId="0" xfId="20"/>
    <xf numFmtId="0" fontId="19" fillId="9" borderId="0" xfId="19" applyFont="1" applyAlignment="1">
      <alignment horizontal="center" vertical="center"/>
    </xf>
    <xf numFmtId="0" fontId="20" fillId="9" borderId="0" xfId="19" applyFont="1" applyAlignment="1">
      <alignment horizontal="center" vertic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8">
    <dxf>
      <numFmt numFmtId="0" formatCode="General"/>
    </dxf>
    <dxf>
      <alignment horizontal="right"/>
    </dxf>
    <dxf>
      <alignment horizontal="right"/>
    </dxf>
    <dxf>
      <numFmt numFmtId="19" formatCode="dd/mm/yyyy"/>
    </dxf>
    <dxf>
      <numFmt numFmtId="19" formatCode="dd/mm/yyyy"/>
    </dxf>
    <dxf>
      <numFmt numFmtId="19" formatCode="dd/mm/yyyy"/>
    </dxf>
    <dxf>
      <numFmt numFmtId="0" formatCode="General"/>
    </dxf>
    <dxf>
      <numFmt numFmtId="164" formatCode="[$-24009]mmmm\ dd\,\ yyyy;@"/>
    </dxf>
  </dxfs>
  <tableStyles count="0" defaultTableStyle="TableStyleMedium2" defaultPivotStyle="PivotStyleLight16"/>
  <colors>
    <mruColors>
      <color rgb="FF740E0E"/>
      <color rgb="FF831010"/>
      <color rgb="FFDB0000"/>
      <color rgb="FFBA0C0C"/>
      <color rgb="FF980A0A"/>
      <color rgb="FFCC0000"/>
      <color rgb="FFFF9B9B"/>
      <color rgb="FFDF0707"/>
      <color rgb="FF564D4D"/>
      <color rgb="FFE5091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image" Target="../media/image3.jp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3.jpg"/><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image" Target="../media/image3.jpg"/><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image" Target="../media/image13.png"/><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3" Type="http://schemas.microsoft.com/office/2011/relationships/chartColorStyle" Target="colors2.xml"/><Relationship Id="rId2" Type="http://schemas.microsoft.com/office/2011/relationships/chartStyle" Target="style2.xml"/><Relationship Id="rId1" Type="http://schemas.openxmlformats.org/officeDocument/2006/relationships/image" Target="../media/image3.jp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[netflix_titles_data_analysis.xlsx]Pivot Table!PivotTable2</c:name>
    <c:fmtId val="5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sz="1200" b="1">
                <a:solidFill>
                  <a:schemeClr val="tx1"/>
                </a:solidFill>
              </a:rPr>
              <a:t>Top 5 countries</a:t>
            </a:r>
            <a:r>
              <a:rPr lang="en-IN" sz="1200" b="1" baseline="0">
                <a:solidFill>
                  <a:schemeClr val="tx1"/>
                </a:solidFill>
              </a:rPr>
              <a:t> </a:t>
            </a:r>
            <a:r>
              <a:rPr lang="en-IN" sz="1200" b="1">
                <a:solidFill>
                  <a:schemeClr val="tx1"/>
                </a:solidFill>
              </a:rPr>
              <a:t>producing movies &amp; TV Shows</a:t>
            </a:r>
          </a:p>
        </c:rich>
      </c:tx>
      <c:layout>
        <c:manualLayout>
          <c:xMode val="edge"/>
          <c:yMode val="edge"/>
          <c:x val="0.1491128010139417"/>
          <c:y val="2.091416894566500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rgbClr val="DB0000"/>
          </a:soli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B0000"/>
          </a:solidFill>
          <a:ln>
            <a:noFill/>
          </a:ln>
          <a:effectLst/>
        </c:spPr>
      </c:pivotFmt>
      <c:pivotFmt>
        <c:idx val="3"/>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7"/>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C5A84844-F94B-4070-83EC-5BE7D844C6A4}"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98BDC53-AA09-46C3-99BE-27EDE2A7733E}"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E1EE28FA-AAB9-4354-A9BE-BA855A9DEFAA}"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55AB48A-2B81-4E0F-AFFA-57C5E8D80E79}"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E24CD58-5FA5-426A-823F-EBB505325542}"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4"/>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C5A84844-F94B-4070-83EC-5BE7D844C6A4}"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5"/>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98BDC53-AA09-46C3-99BE-27EDE2A7733E}"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6"/>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E1EE28FA-AAB9-4354-A9BE-BA855A9DEFAA}"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7"/>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55AB48A-2B81-4E0F-AFFA-57C5E8D80E79}"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8"/>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E24CD58-5FA5-426A-823F-EBB505325542}"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9"/>
        <c:spPr>
          <a:solidFill>
            <a:srgbClr val="DB0000"/>
          </a:solidFill>
          <a:ln>
            <a:noFill/>
          </a:ln>
          <a:effectLst/>
        </c:spPr>
        <c:marker>
          <c:symbol val="none"/>
        </c:marker>
      </c:pivotFmt>
      <c:pivotFmt>
        <c:idx val="2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1"/>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C5A84844-F94B-4070-83EC-5BE7D844C6A4}"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2"/>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98BDC53-AA09-46C3-99BE-27EDE2A7733E}"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3"/>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E1EE28FA-AAB9-4354-A9BE-BA855A9DEFAA}"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4"/>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55AB48A-2B81-4E0F-AFFA-57C5E8D80E79}"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5"/>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E24CD58-5FA5-426A-823F-EBB505325542}"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6"/>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8"/>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C5A84844-F94B-4070-83EC-5BE7D844C6A4}"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9"/>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98BDC53-AA09-46C3-99BE-27EDE2A7733E}"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0"/>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E1EE28FA-AAB9-4354-A9BE-BA855A9DEFAA}"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1"/>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55AB48A-2B81-4E0F-AFFA-57C5E8D80E79}"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2"/>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E24CD58-5FA5-426A-823F-EBB505325542}"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3"/>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35"/>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0349B13-066A-4798-B40F-B56244F8130C}" type="CELLRANGE">
                  <a:rPr lang="en-IN"/>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6"/>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A2C8555-D9FD-4D5F-9EEB-76846E2D13C5}" type="CELLRANGE">
                  <a:rPr lang="en-IN"/>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7"/>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C00261EB-ED93-4815-8F93-84E872B0A0A9}" type="CELLRANGE">
                  <a:rPr lang="en-IN"/>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8"/>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8F98D36-B5DD-44DA-BE80-29626A4C2090}" type="CELLRANGE">
                  <a:rPr lang="en-IN"/>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9"/>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8D56BEE-1364-4957-95B3-F5887AD2A4D4}" type="CELLRANGE">
                  <a:rPr lang="en-IN"/>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0"/>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42"/>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C1C32CFD-61AC-4F52-A434-AA1239664D75}" type="CELLRANGE">
                  <a:rPr lang="en-IN"/>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3"/>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C34D8C7-7C5D-4016-8038-AD9A9EDD37F1}" type="CELLRANGE">
                  <a:rPr lang="en-IN"/>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4"/>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71C122B-7D86-48EE-B21E-A3D246FB9605}" type="CELLRANGE">
                  <a:rPr lang="en-IN"/>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5"/>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E13957F5-E537-41B1-9D9F-D3CDF500D196}" type="CELLRANGE">
                  <a:rPr lang="en-IN"/>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6"/>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7506698-2510-4C19-A838-E3922C1844D8}" type="CELLRANGE">
                  <a:rPr lang="en-IN"/>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7"/>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49"/>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AC40922-3FA1-45D6-8477-E768786B4770}" type="CELLRANGE">
                  <a:rPr lang="en-IN"/>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0"/>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9491A1C2-6467-4E57-A650-D09B91466E9D}" type="CELLRANGE">
                  <a:rPr lang="en-IN"/>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1"/>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D335979-EBD5-4915-8B18-C966D2A1F844}" type="CELLRANGE">
                  <a:rPr lang="en-IN"/>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2"/>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7795092-6FDE-4452-BF49-238A037C0C35}" type="CELLRANGE">
                  <a:rPr lang="en-IN"/>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3"/>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7F8616C-654E-4C2B-93A9-3A4E304D12A5}" type="CELLRANGE">
                  <a:rPr lang="en-IN"/>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4"/>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56"/>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80D8FB6-0172-4211-8B2A-FF0036A76F0B}" type="CELLRANGE">
                  <a:rPr lang="en-IN"/>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7"/>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CFBFB2C-4A4C-4ADB-8B9C-20377C393B66}" type="CELLRANGE">
                  <a:rPr lang="en-IN"/>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8"/>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EF2BEB15-4CEC-4354-860B-097FCA654F73}" type="CELLRANGE">
                  <a:rPr lang="en-IN"/>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9"/>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A57D0AF-4FC1-447C-B3AC-0E1F25FC83CB}" type="CELLRANGE">
                  <a:rPr lang="en-IN"/>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0"/>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4D7A03B-21FB-4548-9898-C18E34631904}" type="CELLRANGE">
                  <a:rPr lang="en-IN"/>
                  <a:pPr>
                    <a:defRPr sz="900" b="1"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1"/>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3"/>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1142874-3C43-4583-B90D-0A2788139217}" type="CELLRANGE">
                  <a:rPr lang="en-IN"/>
                  <a:pPr>
                    <a:defRPr b="1">
                      <a:solidFill>
                        <a:schemeClr val="tx1">
                          <a:lumMod val="75000"/>
                          <a:lumOff val="25000"/>
                        </a:schemeClr>
                      </a:solidFill>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4"/>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9331672-D542-4485-B96C-02DCB826A839}" type="CELLRANGE">
                  <a:rPr lang="en-IN"/>
                  <a:pPr>
                    <a:defRPr b="1">
                      <a:solidFill>
                        <a:schemeClr val="tx1">
                          <a:lumMod val="75000"/>
                          <a:lumOff val="25000"/>
                        </a:schemeClr>
                      </a:solidFill>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5"/>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909B5AA-B588-4370-99CD-3DC9D332A8DA}" type="CELLRANGE">
                  <a:rPr lang="en-IN"/>
                  <a:pPr>
                    <a:defRPr b="1">
                      <a:solidFill>
                        <a:schemeClr val="tx1">
                          <a:lumMod val="75000"/>
                          <a:lumOff val="25000"/>
                        </a:schemeClr>
                      </a:solidFill>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6"/>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CCC41A4-2115-4C18-9DBF-0DCCFA577FD7}" type="CELLRANGE">
                  <a:rPr lang="en-IN"/>
                  <a:pPr>
                    <a:defRPr b="1">
                      <a:solidFill>
                        <a:schemeClr val="tx1">
                          <a:lumMod val="75000"/>
                          <a:lumOff val="25000"/>
                        </a:schemeClr>
                      </a:solidFill>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7"/>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A6AAE21-4E15-4854-98F9-3C72B70441B6}" type="CELLRANGE">
                  <a:rPr lang="en-IN"/>
                  <a:pPr>
                    <a:defRPr b="1">
                      <a:solidFill>
                        <a:schemeClr val="tx1">
                          <a:lumMod val="75000"/>
                          <a:lumOff val="25000"/>
                        </a:schemeClr>
                      </a:solidFill>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stacked"/>
        <c:varyColors val="0"/>
        <c:ser>
          <c:idx val="0"/>
          <c:order val="0"/>
          <c:tx>
            <c:strRef>
              <c:f>'Pivot Table'!$D$26:$D$30</c:f>
              <c:strCache>
                <c:ptCount val="1"/>
                <c:pt idx="0">
                  <c:v>Movie</c:v>
                </c:pt>
              </c:strCache>
            </c:strRef>
          </c:tx>
          <c:spPr>
            <a:solidFill>
              <a:srgbClr val="DB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Table'!$D$26:$D$30</c:f>
              <c:strCache>
                <c:ptCount val="5"/>
                <c:pt idx="0">
                  <c:v>United States</c:v>
                </c:pt>
                <c:pt idx="1">
                  <c:v>India</c:v>
                </c:pt>
                <c:pt idx="2">
                  <c:v>United Kingdom</c:v>
                </c:pt>
                <c:pt idx="3">
                  <c:v>Canada</c:v>
                </c:pt>
                <c:pt idx="4">
                  <c:v>France</c:v>
                </c:pt>
              </c:strCache>
            </c:strRef>
          </c:cat>
          <c:val>
            <c:numRef>
              <c:f>'Pivot Table'!$D$26:$D$30</c:f>
              <c:numCache>
                <c:formatCode>General</c:formatCode>
                <c:ptCount val="5"/>
                <c:pt idx="0">
                  <c:v>2302</c:v>
                </c:pt>
                <c:pt idx="1">
                  <c:v>915</c:v>
                </c:pt>
                <c:pt idx="2">
                  <c:v>361</c:v>
                </c:pt>
                <c:pt idx="3">
                  <c:v>181</c:v>
                </c:pt>
                <c:pt idx="4">
                  <c:v>149</c:v>
                </c:pt>
              </c:numCache>
            </c:numRef>
          </c:val>
          <c:extLst>
            <c:ext xmlns:c16="http://schemas.microsoft.com/office/drawing/2014/chart" uri="{C3380CC4-5D6E-409C-BE32-E72D297353CC}">
              <c16:uniqueId val="{00000000-2F68-4BD3-A173-10ED2F0F6A0B}"/>
            </c:ext>
          </c:extLst>
        </c:ser>
        <c:ser>
          <c:idx val="1"/>
          <c:order val="1"/>
          <c:tx>
            <c:strRef>
              <c:f>'Pivot Table'!$D$26:$D$30</c:f>
              <c:strCache>
                <c:ptCount val="1"/>
                <c:pt idx="0">
                  <c:v>TV Show</c:v>
                </c:pt>
              </c:strCache>
            </c:strRef>
          </c:tx>
          <c:spPr>
            <a:solidFill>
              <a:schemeClr val="tx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2-2F68-4BD3-A173-10ED2F0F6A0B}"/>
              </c:ext>
            </c:extLst>
          </c:dPt>
          <c:dLbls>
            <c:dLbl>
              <c:idx val="0"/>
              <c:tx>
                <c:rich>
                  <a:bodyPr/>
                  <a:lstStyle/>
                  <a:p>
                    <a:fld id="{D1142874-3C43-4583-B90D-0A2788139217}"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2F68-4BD3-A173-10ED2F0F6A0B}"/>
                </c:ext>
              </c:extLst>
            </c:dLbl>
            <c:dLbl>
              <c:idx val="1"/>
              <c:tx>
                <c:rich>
                  <a:bodyPr/>
                  <a:lstStyle/>
                  <a:p>
                    <a:fld id="{D9331672-D542-4485-B96C-02DCB826A839}"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F68-4BD3-A173-10ED2F0F6A0B}"/>
                </c:ext>
              </c:extLst>
            </c:dLbl>
            <c:dLbl>
              <c:idx val="2"/>
              <c:tx>
                <c:rich>
                  <a:bodyPr/>
                  <a:lstStyle/>
                  <a:p>
                    <a:fld id="{0909B5AA-B588-4370-99CD-3DC9D332A8DA}"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2F68-4BD3-A173-10ED2F0F6A0B}"/>
                </c:ext>
              </c:extLst>
            </c:dLbl>
            <c:dLbl>
              <c:idx val="3"/>
              <c:tx>
                <c:rich>
                  <a:bodyPr/>
                  <a:lstStyle/>
                  <a:p>
                    <a:fld id="{2CCC41A4-2115-4C18-9DBF-0DCCFA577FD7}"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2F68-4BD3-A173-10ED2F0F6A0B}"/>
                </c:ext>
              </c:extLst>
            </c:dLbl>
            <c:dLbl>
              <c:idx val="4"/>
              <c:tx>
                <c:rich>
                  <a:bodyPr/>
                  <a:lstStyle/>
                  <a:p>
                    <a:fld id="{FA6AAE21-4E15-4854-98F9-3C72B70441B6}"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F68-4BD3-A173-10ED2F0F6A0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'Pivot Table'!$D$26:$D$30</c:f>
              <c:strCache>
                <c:ptCount val="5"/>
                <c:pt idx="0">
                  <c:v>United States</c:v>
                </c:pt>
                <c:pt idx="1">
                  <c:v>India</c:v>
                </c:pt>
                <c:pt idx="2">
                  <c:v>United Kingdom</c:v>
                </c:pt>
                <c:pt idx="3">
                  <c:v>Canada</c:v>
                </c:pt>
                <c:pt idx="4">
                  <c:v>France</c:v>
                </c:pt>
              </c:strCache>
            </c:strRef>
          </c:cat>
          <c:val>
            <c:numRef>
              <c:f>'Pivot Table'!$D$26:$D$30</c:f>
              <c:numCache>
                <c:formatCode>General</c:formatCode>
                <c:ptCount val="5"/>
                <c:pt idx="0">
                  <c:v>54</c:v>
                </c:pt>
                <c:pt idx="1">
                  <c:v>10</c:v>
                </c:pt>
                <c:pt idx="2">
                  <c:v>25</c:v>
                </c:pt>
                <c:pt idx="3">
                  <c:v>4</c:v>
                </c:pt>
                <c:pt idx="4">
                  <c:v>7</c:v>
                </c:pt>
              </c:numCache>
            </c:numRef>
          </c:val>
          <c:extLst>
            <c:ext xmlns:c15="http://schemas.microsoft.com/office/drawing/2012/chart" uri="{02D57815-91ED-43cb-92C2-25804820EDAC}">
              <c15:datalabelsRange>
                <c15:f>'Pivot Table'!$D$26:$D$30</c15:f>
                <c15:dlblRangeCache>
                  <c:ptCount val="5"/>
                  <c:pt idx="0">
                    <c:v>2356</c:v>
                  </c:pt>
                  <c:pt idx="1">
                    <c:v>925</c:v>
                  </c:pt>
                  <c:pt idx="2">
                    <c:v>386</c:v>
                  </c:pt>
                  <c:pt idx="3">
                    <c:v>185</c:v>
                  </c:pt>
                  <c:pt idx="4">
                    <c:v>156</c:v>
                  </c:pt>
                </c15:dlblRangeCache>
              </c15:datalabelsRange>
            </c:ext>
            <c:ext xmlns:c16="http://schemas.microsoft.com/office/drawing/2014/chart" uri="{C3380CC4-5D6E-409C-BE32-E72D297353CC}">
              <c16:uniqueId val="{00000007-2F68-4BD3-A173-10ED2F0F6A0B}"/>
            </c:ext>
          </c:extLst>
        </c:ser>
        <c:dLbls>
          <c:dLblPos val="ctr"/>
          <c:showLegendKey val="0"/>
          <c:showVal val="1"/>
          <c:showCatName val="0"/>
          <c:showSerName val="0"/>
          <c:showPercent val="0"/>
          <c:showBubbleSize val="0"/>
        </c:dLbls>
        <c:gapWidth val="150"/>
        <c:overlap val="100"/>
        <c:axId val="406879152"/>
        <c:axId val="406876752"/>
      </c:barChart>
      <c:catAx>
        <c:axId val="40687915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06876752"/>
        <c:crosses val="autoZero"/>
        <c:auto val="1"/>
        <c:lblAlgn val="ctr"/>
        <c:lblOffset val="100"/>
        <c:noMultiLvlLbl val="0"/>
      </c:catAx>
      <c:valAx>
        <c:axId val="406876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06879152"/>
        <c:crosses val="autoZero"/>
        <c:crossBetween val="between"/>
      </c:valAx>
      <c:dTable>
        <c:showHorzBorder val="1"/>
        <c:showVertBorder val="1"/>
        <c:showOutline val="1"/>
        <c:showKeys val="1"/>
        <c:spPr>
          <a:noFill/>
          <a:ln w="9525">
            <a:solidFill>
              <a:schemeClr val="tx1"/>
            </a:solidFill>
          </a:ln>
          <a:effectLst/>
        </c:spPr>
        <c:txPr>
          <a:bodyPr rot="0" spcFirstLastPara="1" vertOverflow="ellipsis" vert="horz" wrap="square" anchor="ctr" anchorCtr="1"/>
          <a:lstStyle/>
          <a:p>
            <a:pPr rtl="0">
              <a:defRPr sz="900" b="1" i="0" u="none" strike="noStrike" kern="1200" baseline="0">
                <a:solidFill>
                  <a:schemeClr val="tx1"/>
                </a:solidFill>
                <a:latin typeface="+mn-lt"/>
                <a:ea typeface="+mn-ea"/>
                <a:cs typeface="+mn-cs"/>
              </a:defRPr>
            </a:pPr>
            <a:endParaRPr lang="en-US"/>
          </a:p>
        </c:txPr>
      </c:dTable>
      <c:spPr>
        <a:blipFill>
          <a:blip xmlns:r="http://schemas.openxmlformats.org/officeDocument/2006/relationships" r:embed="rId3">
            <a:alphaModFix amt="30000"/>
          </a:blip>
          <a:stretch>
            <a:fillRect/>
          </a:stretch>
        </a:blip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[netflix_titles_data_analysis.xlsx]Pivot Table!PivotTable1</c:name>
    <c:fmtId val="24"/>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a:solidFill>
                  <a:schemeClr val="tx1"/>
                </a:solidFill>
              </a:rPr>
              <a:t>Top 10 Directors</a:t>
            </a:r>
            <a:r>
              <a:rPr lang="en-US" sz="1200" b="1" baseline="0">
                <a:solidFill>
                  <a:schemeClr val="tx1"/>
                </a:solidFill>
              </a:rPr>
              <a:t> for category "Movies"</a:t>
            </a:r>
            <a:endParaRPr lang="en-US" sz="1200" b="1">
              <a:solidFill>
                <a:schemeClr val="tx1"/>
              </a:solidFill>
            </a:endParaRPr>
          </a:p>
        </c:rich>
      </c:tx>
      <c:layout>
        <c:manualLayout>
          <c:xMode val="edge"/>
          <c:yMode val="edge"/>
          <c:x val="0.29349310502853804"/>
          <c:y val="1.854428861212292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Table'!$B$4:$B$5</c:f>
              <c:strCache>
                <c:ptCount val="1"/>
                <c:pt idx="0">
                  <c:v>Movie</c:v>
                </c:pt>
              </c:strCache>
            </c:strRef>
          </c:tx>
          <c:spPr>
            <a:solidFill>
              <a:srgbClr val="DB0000"/>
            </a:solidFill>
            <a:ln>
              <a:noFill/>
            </a:ln>
            <a:effectLst/>
          </c:spPr>
          <c:invertIfNegative val="0"/>
          <c:cat>
            <c:strRef>
              <c:f>'Pivot Table'!$A$6:$A$17</c:f>
              <c:strCache>
                <c:ptCount val="12"/>
                <c:pt idx="0">
                  <c:v>David Dhawan</c:v>
                </c:pt>
                <c:pt idx="1">
                  <c:v>Shannon Hartman</c:v>
                </c:pt>
                <c:pt idx="2">
                  <c:v>YÄ±lmaz ErdoÄŸan</c:v>
                </c:pt>
                <c:pt idx="3">
                  <c:v>Don Michael Paul</c:v>
                </c:pt>
                <c:pt idx="4">
                  <c:v>Steven Spielberg</c:v>
                </c:pt>
                <c:pt idx="5">
                  <c:v>Jay Chapman</c:v>
                </c:pt>
                <c:pt idx="6">
                  <c:v>Youssef Chahine</c:v>
                </c:pt>
                <c:pt idx="7">
                  <c:v>Martin Scorsese</c:v>
                </c:pt>
                <c:pt idx="8">
                  <c:v>Cathy Garcia-Molina</c:v>
                </c:pt>
                <c:pt idx="9">
                  <c:v>Marcus Raboy</c:v>
                </c:pt>
                <c:pt idx="10">
                  <c:v>Jay Karas</c:v>
                </c:pt>
                <c:pt idx="11">
                  <c:v>RaÃºl Campos</c:v>
                </c:pt>
              </c:strCache>
            </c:strRef>
          </c:cat>
          <c:val>
            <c:numRef>
              <c:f>'Pivot Table'!$B$6:$B$17</c:f>
              <c:numCache>
                <c:formatCode>General</c:formatCode>
                <c:ptCount val="12"/>
                <c:pt idx="0">
                  <c:v>9</c:v>
                </c:pt>
                <c:pt idx="1">
                  <c:v>9</c:v>
                </c:pt>
                <c:pt idx="2">
                  <c:v>9</c:v>
                </c:pt>
                <c:pt idx="3">
                  <c:v>10</c:v>
                </c:pt>
                <c:pt idx="4">
                  <c:v>11</c:v>
                </c:pt>
                <c:pt idx="5">
                  <c:v>12</c:v>
                </c:pt>
                <c:pt idx="6">
                  <c:v>12</c:v>
                </c:pt>
                <c:pt idx="7">
                  <c:v>12</c:v>
                </c:pt>
                <c:pt idx="8">
                  <c:v>13</c:v>
                </c:pt>
                <c:pt idx="9">
                  <c:v>14</c:v>
                </c:pt>
                <c:pt idx="10">
                  <c:v>15</c:v>
                </c:pt>
                <c:pt idx="11">
                  <c:v>18</c:v>
                </c:pt>
              </c:numCache>
            </c:numRef>
          </c:val>
          <c:extLst>
            <c:ext xmlns:c16="http://schemas.microsoft.com/office/drawing/2014/chart" uri="{C3380CC4-5D6E-409C-BE32-E72D297353CC}">
              <c16:uniqueId val="{00000000-6107-442B-B4F7-AEE5EC7F8747}"/>
            </c:ext>
          </c:extLst>
        </c:ser>
        <c:dLbls>
          <c:showLegendKey val="0"/>
          <c:showVal val="0"/>
          <c:showCatName val="0"/>
          <c:showSerName val="0"/>
          <c:showPercent val="0"/>
          <c:showBubbleSize val="0"/>
        </c:dLbls>
        <c:gapWidth val="50"/>
        <c:axId val="2112808192"/>
        <c:axId val="2112804832"/>
      </c:barChart>
      <c:catAx>
        <c:axId val="2112808192"/>
        <c:scaling>
          <c:orientation val="minMax"/>
        </c:scaling>
        <c:delete val="0"/>
        <c:axPos val="l"/>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12804832"/>
        <c:crosses val="autoZero"/>
        <c:auto val="1"/>
        <c:lblAlgn val="ctr"/>
        <c:lblOffset val="100"/>
        <c:noMultiLvlLbl val="0"/>
      </c:catAx>
      <c:valAx>
        <c:axId val="21128048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808192"/>
        <c:crosses val="autoZero"/>
        <c:crossBetween val="between"/>
      </c:valAx>
      <c:spPr>
        <a:blipFill dpi="0" rotWithShape="1">
          <a:blip xmlns:r="http://schemas.openxmlformats.org/officeDocument/2006/relationships" r:embed="rId3">
            <a:alphaModFix amt="10000"/>
          </a:blip>
          <a:srcRect/>
          <a:stretch>
            <a:fillRect/>
          </a:stretch>
        </a:blip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[netflix_titles_data_analysis.xlsx]Pivot Table!PivotTable32</c:name>
    <c:fmtId val="17"/>
  </c:pivotSource>
  <c:chart>
    <c:title>
      <c:tx>
        <c:rich>
          <a:bodyPr rot="0" spcFirstLastPara="1" vertOverflow="ellipsis" vert="horz" wrap="square" anchor="ctr" anchorCtr="0"/>
          <a:lstStyle/>
          <a:p>
            <a:pPr>
              <a:defRPr sz="1200" b="1" i="0" u="none" strike="noStrike" kern="1200" spc="0" baseline="0">
                <a:solidFill>
                  <a:schemeClr val="tx1"/>
                </a:solidFill>
                <a:latin typeface="+mn-lt"/>
                <a:ea typeface="+mn-ea"/>
                <a:cs typeface="+mn-cs"/>
              </a:defRPr>
            </a:pPr>
            <a:r>
              <a:rPr lang="en-IN" sz="1200" b="1">
                <a:solidFill>
                  <a:schemeClr val="tx1"/>
                </a:solidFill>
              </a:rPr>
              <a:t>How content varies by country?</a:t>
            </a:r>
          </a:p>
        </c:rich>
      </c:tx>
      <c:layout>
        <c:manualLayout>
          <c:xMode val="edge"/>
          <c:yMode val="edge"/>
          <c:x val="0.31871266091738532"/>
          <c:y val="1.5724201354626072E-2"/>
        </c:manualLayout>
      </c:layout>
      <c:overlay val="0"/>
      <c:spPr>
        <a:noFill/>
        <a:ln>
          <a:noFill/>
        </a:ln>
        <a:effectLst/>
      </c:spPr>
      <c:txPr>
        <a:bodyPr rot="0" spcFirstLastPara="1" vertOverflow="ellipsis" vert="horz" wrap="square" anchor="ctr" anchorCtr="0"/>
        <a:lstStyle/>
        <a:p>
          <a:pPr>
            <a:defRPr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DB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Table'!$B$118:$B$119</c:f>
              <c:strCache>
                <c:ptCount val="1"/>
                <c:pt idx="0">
                  <c:v>Movie</c:v>
                </c:pt>
              </c:strCache>
            </c:strRef>
          </c:tx>
          <c:spPr>
            <a:solidFill>
              <a:srgbClr val="DB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Table'!$A$120:$A$129</c:f>
              <c:strCache>
                <c:ptCount val="10"/>
                <c:pt idx="0">
                  <c:v>Mexico</c:v>
                </c:pt>
                <c:pt idx="1">
                  <c:v>Nigeria</c:v>
                </c:pt>
                <c:pt idx="2">
                  <c:v>Japan</c:v>
                </c:pt>
                <c:pt idx="3">
                  <c:v>Egypt</c:v>
                </c:pt>
                <c:pt idx="4">
                  <c:v>Spain</c:v>
                </c:pt>
                <c:pt idx="5">
                  <c:v>France</c:v>
                </c:pt>
                <c:pt idx="6">
                  <c:v>Canada</c:v>
                </c:pt>
                <c:pt idx="7">
                  <c:v>United Kingdom</c:v>
                </c:pt>
                <c:pt idx="8">
                  <c:v>India</c:v>
                </c:pt>
                <c:pt idx="9">
                  <c:v>United States</c:v>
                </c:pt>
              </c:strCache>
            </c:strRef>
          </c:cat>
          <c:val>
            <c:numRef>
              <c:f>'Pivot Table'!$B$120:$B$129</c:f>
              <c:numCache>
                <c:formatCode>0%</c:formatCode>
                <c:ptCount val="10"/>
                <c:pt idx="0">
                  <c:v>0.9550561797752809</c:v>
                </c:pt>
                <c:pt idx="1">
                  <c:v>0.95604395604395609</c:v>
                </c:pt>
                <c:pt idx="2">
                  <c:v>0.8936170212765957</c:v>
                </c:pt>
                <c:pt idx="3">
                  <c:v>1</c:v>
                </c:pt>
                <c:pt idx="4">
                  <c:v>0.91366906474820142</c:v>
                </c:pt>
                <c:pt idx="5">
                  <c:v>0.95512820512820518</c:v>
                </c:pt>
                <c:pt idx="6">
                  <c:v>0.97837837837837838</c:v>
                </c:pt>
                <c:pt idx="7">
                  <c:v>0.93523316062176165</c:v>
                </c:pt>
                <c:pt idx="8">
                  <c:v>0.98918918918918919</c:v>
                </c:pt>
                <c:pt idx="9">
                  <c:v>0.97707979626485564</c:v>
                </c:pt>
              </c:numCache>
            </c:numRef>
          </c:val>
          <c:extLst>
            <c:ext xmlns:c16="http://schemas.microsoft.com/office/drawing/2014/chart" uri="{C3380CC4-5D6E-409C-BE32-E72D297353CC}">
              <c16:uniqueId val="{00000000-64C1-42A9-93A1-CF0C8ED07E32}"/>
            </c:ext>
          </c:extLst>
        </c:ser>
        <c:ser>
          <c:idx val="1"/>
          <c:order val="1"/>
          <c:tx>
            <c:strRef>
              <c:f>'Pivot Table'!$C$118:$C$119</c:f>
              <c:strCache>
                <c:ptCount val="1"/>
                <c:pt idx="0">
                  <c:v>TV Show</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Table'!$A$120:$A$129</c:f>
              <c:strCache>
                <c:ptCount val="10"/>
                <c:pt idx="0">
                  <c:v>Mexico</c:v>
                </c:pt>
                <c:pt idx="1">
                  <c:v>Nigeria</c:v>
                </c:pt>
                <c:pt idx="2">
                  <c:v>Japan</c:v>
                </c:pt>
                <c:pt idx="3">
                  <c:v>Egypt</c:v>
                </c:pt>
                <c:pt idx="4">
                  <c:v>Spain</c:v>
                </c:pt>
                <c:pt idx="5">
                  <c:v>France</c:v>
                </c:pt>
                <c:pt idx="6">
                  <c:v>Canada</c:v>
                </c:pt>
                <c:pt idx="7">
                  <c:v>United Kingdom</c:v>
                </c:pt>
                <c:pt idx="8">
                  <c:v>India</c:v>
                </c:pt>
                <c:pt idx="9">
                  <c:v>United States</c:v>
                </c:pt>
              </c:strCache>
            </c:strRef>
          </c:cat>
          <c:val>
            <c:numRef>
              <c:f>'Pivot Table'!$C$120:$C$129</c:f>
              <c:numCache>
                <c:formatCode>0%</c:formatCode>
                <c:ptCount val="10"/>
                <c:pt idx="0">
                  <c:v>4.49438202247191E-2</c:v>
                </c:pt>
                <c:pt idx="1">
                  <c:v>4.3956043956043959E-2</c:v>
                </c:pt>
                <c:pt idx="2">
                  <c:v>0.10638297872340426</c:v>
                </c:pt>
                <c:pt idx="3">
                  <c:v>0</c:v>
                </c:pt>
                <c:pt idx="4">
                  <c:v>8.6330935251798566E-2</c:v>
                </c:pt>
                <c:pt idx="5">
                  <c:v>4.4871794871794872E-2</c:v>
                </c:pt>
                <c:pt idx="6">
                  <c:v>2.1621621621621623E-2</c:v>
                </c:pt>
                <c:pt idx="7">
                  <c:v>6.4766839378238336E-2</c:v>
                </c:pt>
                <c:pt idx="8">
                  <c:v>1.0810810810810811E-2</c:v>
                </c:pt>
                <c:pt idx="9">
                  <c:v>2.2920203735144314E-2</c:v>
                </c:pt>
              </c:numCache>
            </c:numRef>
          </c:val>
          <c:extLst>
            <c:ext xmlns:c16="http://schemas.microsoft.com/office/drawing/2014/chart" uri="{C3380CC4-5D6E-409C-BE32-E72D297353CC}">
              <c16:uniqueId val="{00000001-64C1-42A9-93A1-CF0C8ED07E32}"/>
            </c:ext>
          </c:extLst>
        </c:ser>
        <c:dLbls>
          <c:dLblPos val="ctr"/>
          <c:showLegendKey val="0"/>
          <c:showVal val="1"/>
          <c:showCatName val="0"/>
          <c:showSerName val="0"/>
          <c:showPercent val="0"/>
          <c:showBubbleSize val="0"/>
        </c:dLbls>
        <c:gapWidth val="15"/>
        <c:overlap val="100"/>
        <c:axId val="220008960"/>
        <c:axId val="220008480"/>
      </c:barChart>
      <c:catAx>
        <c:axId val="2200089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220008480"/>
        <c:crosses val="autoZero"/>
        <c:auto val="1"/>
        <c:lblAlgn val="ctr"/>
        <c:lblOffset val="0"/>
        <c:tickMarkSkip val="10"/>
        <c:noMultiLvlLbl val="0"/>
      </c:catAx>
      <c:valAx>
        <c:axId val="220008480"/>
        <c:scaling>
          <c:orientation val="minMax"/>
        </c:scaling>
        <c:delete val="1"/>
        <c:axPos val="b"/>
        <c:majorGridlines>
          <c:spPr>
            <a:ln w="9525" cap="flat" cmpd="sng" algn="ctr">
              <a:noFill/>
              <a:round/>
            </a:ln>
            <a:effectLst/>
          </c:spPr>
        </c:majorGridlines>
        <c:numFmt formatCode="0%" sourceLinked="1"/>
        <c:majorTickMark val="out"/>
        <c:minorTickMark val="none"/>
        <c:tickLblPos val="nextTo"/>
        <c:crossAx val="220008960"/>
        <c:crosses val="autoZero"/>
        <c:crossBetween val="between"/>
      </c:valAx>
      <c:spPr>
        <a:noFill/>
        <a:ln>
          <a:noFill/>
        </a:ln>
        <a:effectLst/>
      </c:spPr>
    </c:plotArea>
    <c:legend>
      <c:legendPos val="b"/>
      <c:layout>
        <c:manualLayout>
          <c:xMode val="edge"/>
          <c:yMode val="edge"/>
          <c:x val="0.72878869308003169"/>
          <c:y val="8.0383094696283172E-2"/>
          <c:w val="0.24797812773403324"/>
          <c:h val="7.8125546806649182E-2"/>
        </c:manualLayout>
      </c:layout>
      <c:overlay val="1"/>
      <c:spPr>
        <a:noFill/>
        <a:ln>
          <a:noFill/>
        </a:ln>
        <a:effectLst/>
      </c:spPr>
      <c:txPr>
        <a:bodyPr rot="0" spcFirstLastPara="1" vertOverflow="ellipsis" vert="horz"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[netflix_titles_data_analysis.xlsx]Pivot Table!PivotTable5</c:name>
    <c:fmtId val="23"/>
  </c:pivotSource>
  <c:chart>
    <c:title>
      <c:tx>
        <c:rich>
          <a:bodyPr rot="0" spcFirstLastPara="1" vertOverflow="ellipsis" vert="horz" wrap="square" anchor="t" anchorCtr="0"/>
          <a:lstStyle/>
          <a:p>
            <a:pPr>
              <a:defRPr sz="1200" b="1" i="0" u="none" strike="noStrike" kern="1200" cap="all" baseline="0">
                <a:ln>
                  <a:noFill/>
                </a:ln>
                <a:solidFill>
                  <a:schemeClr val="tx1"/>
                </a:solidFill>
                <a:latin typeface="+mn-lt"/>
                <a:ea typeface="+mn-ea"/>
                <a:cs typeface="+mn-cs"/>
              </a:defRPr>
            </a:pPr>
            <a:r>
              <a:rPr lang="en-US" sz="1100" b="1">
                <a:ln>
                  <a:noFill/>
                </a:ln>
                <a:solidFill>
                  <a:schemeClr val="tx1"/>
                </a:solidFill>
              </a:rPr>
              <a:t>Most Popular Genre</a:t>
            </a:r>
            <a:r>
              <a:rPr lang="en-US" sz="1100" b="1" baseline="0">
                <a:ln>
                  <a:noFill/>
                </a:ln>
                <a:solidFill>
                  <a:schemeClr val="tx1"/>
                </a:solidFill>
              </a:rPr>
              <a:t> of TV shows</a:t>
            </a:r>
            <a:endParaRPr lang="en-US" sz="1100" b="1">
              <a:ln>
                <a:noFill/>
              </a:ln>
              <a:solidFill>
                <a:schemeClr val="tx1"/>
              </a:solidFill>
            </a:endParaRPr>
          </a:p>
        </c:rich>
      </c:tx>
      <c:layout>
        <c:manualLayout>
          <c:xMode val="edge"/>
          <c:yMode val="edge"/>
          <c:x val="0.24816719507415066"/>
          <c:y val="2.2179155900086137E-2"/>
        </c:manualLayout>
      </c:layout>
      <c:overlay val="0"/>
      <c:spPr>
        <a:noFill/>
        <a:ln>
          <a:noFill/>
        </a:ln>
        <a:effectLst/>
      </c:spPr>
      <c:txPr>
        <a:bodyPr rot="0" spcFirstLastPara="1" vertOverflow="ellipsis" vert="horz" wrap="square" anchor="t" anchorCtr="0"/>
        <a:lstStyle/>
        <a:p>
          <a:pPr>
            <a:defRPr sz="1200" b="1" i="0" u="none" strike="noStrike" kern="1200" cap="all" baseline="0">
              <a:ln>
                <a:noFill/>
              </a:ln>
              <a:solidFill>
                <a:schemeClr val="tx1"/>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Lst>
        </c:dLbl>
      </c:pivotFmt>
      <c:pivotFmt>
        <c:idx val="13"/>
        <c:spPr>
          <a:solidFill>
            <a:srgbClr val="83101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1000" b="1" i="0" u="none" strike="noStrike" kern="1200" spc="0" baseline="0">
                  <a:solidFill>
                    <a:srgbClr val="831010"/>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rgbClr val="564D4D"/>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1000" b="1" i="0" u="none" strike="noStrike" kern="1200" spc="0" baseline="0">
                  <a:solidFill>
                    <a:srgbClr val="564D4D"/>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rgbClr val="BA0C0C"/>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1000" b="1" i="0" u="none" strike="noStrike" kern="1200" spc="0" baseline="0">
                  <a:solidFill>
                    <a:srgbClr val="BA0C0C"/>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tx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rgbClr val="DF0707"/>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1000" b="1" i="0" u="none" strike="noStrike" kern="1200" spc="0" baseline="0">
                  <a:solidFill>
                    <a:srgbClr val="DF0707"/>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Lst>
        </c:dLbl>
      </c:pivotFmt>
      <c:pivotFmt>
        <c:idx val="19"/>
        <c:spPr>
          <a:solidFill>
            <a:srgbClr val="83101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1000" b="1" i="0" u="none" strike="noStrike" kern="1200" spc="0" baseline="0">
                  <a:solidFill>
                    <a:srgbClr val="83101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rgbClr val="564D4D"/>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1000" b="1" i="0" u="none" strike="noStrike" kern="1200" spc="0" baseline="0">
                  <a:solidFill>
                    <a:srgbClr val="564D4D"/>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solidFill>
            <a:srgbClr val="BA0C0C"/>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1000" b="1" i="0" u="none" strike="noStrike" kern="1200" spc="0" baseline="0">
                  <a:solidFill>
                    <a:srgbClr val="BA0C0C"/>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chemeClr val="tx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rgbClr val="DF0707"/>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1000" b="1" i="0" u="none" strike="noStrike" kern="1200" spc="0" baseline="0">
                  <a:solidFill>
                    <a:srgbClr val="DF0707"/>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Lst>
        </c:dLbl>
      </c:pivotFmt>
      <c:pivotFmt>
        <c:idx val="25"/>
        <c:spPr>
          <a:solidFill>
            <a:srgbClr val="83101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83101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6"/>
        <c:spPr>
          <a:solidFill>
            <a:srgbClr val="564D4D"/>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564D4D"/>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7"/>
        <c:spPr>
          <a:solidFill>
            <a:srgbClr val="BA0C0C"/>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BA0C0C"/>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8"/>
        <c:spPr>
          <a:solidFill>
            <a:schemeClr val="tx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9"/>
        <c:spPr>
          <a:solidFill>
            <a:srgbClr val="DF0707"/>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DF0707"/>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Lst>
        </c:dLbl>
      </c:pivotFmt>
      <c:pivotFmt>
        <c:idx val="31"/>
        <c:spPr>
          <a:solidFill>
            <a:srgbClr val="83101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83101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2"/>
        <c:spPr>
          <a:solidFill>
            <a:srgbClr val="564D4D"/>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564D4D"/>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3"/>
        <c:spPr>
          <a:solidFill>
            <a:srgbClr val="BA0C0C"/>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BA0C0C"/>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4"/>
        <c:spPr>
          <a:solidFill>
            <a:schemeClr val="tx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5"/>
        <c:spPr>
          <a:solidFill>
            <a:srgbClr val="DF0707"/>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DF0707"/>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Lst>
        </c:dLbl>
      </c:pivotFmt>
      <c:pivotFmt>
        <c:idx val="37"/>
        <c:spPr>
          <a:solidFill>
            <a:srgbClr val="83101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83101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8"/>
        <c:spPr>
          <a:solidFill>
            <a:srgbClr val="564D4D"/>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564D4D"/>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9"/>
        <c:spPr>
          <a:solidFill>
            <a:srgbClr val="BA0C0C"/>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BA0C0C"/>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0"/>
        <c:spPr>
          <a:solidFill>
            <a:schemeClr val="tx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1"/>
        <c:spPr>
          <a:solidFill>
            <a:srgbClr val="DF0707"/>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DF0707"/>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Lst>
        </c:dLbl>
      </c:pivotFmt>
      <c:pivotFmt>
        <c:idx val="43"/>
        <c:spPr>
          <a:solidFill>
            <a:srgbClr val="83101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83101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4"/>
        <c:spPr>
          <a:solidFill>
            <a:srgbClr val="564D4D"/>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564D4D"/>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5"/>
        <c:spPr>
          <a:solidFill>
            <a:srgbClr val="BA0C0C"/>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BA0C0C"/>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6"/>
        <c:spPr>
          <a:solidFill>
            <a:schemeClr val="tx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7"/>
        <c:spPr>
          <a:solidFill>
            <a:srgbClr val="DF0707"/>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DF0707"/>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Lst>
        </c:dLbl>
      </c:pivotFmt>
      <c:pivotFmt>
        <c:idx val="49"/>
        <c:spPr>
          <a:solidFill>
            <a:srgbClr val="83101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83101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0"/>
        <c:spPr>
          <a:solidFill>
            <a:srgbClr val="564D4D"/>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564D4D"/>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1"/>
        <c:spPr>
          <a:solidFill>
            <a:srgbClr val="BA0C0C"/>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BA0C0C"/>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2"/>
        <c:spPr>
          <a:solidFill>
            <a:schemeClr val="tx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3"/>
        <c:spPr>
          <a:solidFill>
            <a:srgbClr val="DF0707"/>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DF0707"/>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view3D>
      <c:rotX val="30"/>
      <c:rotY val="1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Table'!$B$37:$B$38</c:f>
              <c:strCache>
                <c:ptCount val="1"/>
                <c:pt idx="0">
                  <c:v> </c:v>
                </c:pt>
              </c:strCache>
            </c:strRef>
          </c:tx>
          <c:dPt>
            <c:idx val="0"/>
            <c:bubble3D val="0"/>
            <c:spPr>
              <a:solidFill>
                <a:srgbClr val="83101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6D9F-488C-91B6-38CD3CB790B2}"/>
              </c:ext>
            </c:extLst>
          </c:dPt>
          <c:dPt>
            <c:idx val="1"/>
            <c:bubble3D val="0"/>
            <c:spPr>
              <a:solidFill>
                <a:srgbClr val="564D4D"/>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6D9F-488C-91B6-38CD3CB790B2}"/>
              </c:ext>
            </c:extLst>
          </c:dPt>
          <c:dPt>
            <c:idx val="2"/>
            <c:bubble3D val="0"/>
            <c:spPr>
              <a:solidFill>
                <a:srgbClr val="BA0C0C"/>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6D9F-488C-91B6-38CD3CB790B2}"/>
              </c:ext>
            </c:extLst>
          </c:dPt>
          <c:dPt>
            <c:idx val="3"/>
            <c:bubble3D val="0"/>
            <c:spPr>
              <a:solidFill>
                <a:schemeClr val="tx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6D9F-488C-91B6-38CD3CB790B2}"/>
              </c:ext>
            </c:extLst>
          </c:dPt>
          <c:dPt>
            <c:idx val="4"/>
            <c:bubble3D val="0"/>
            <c:spPr>
              <a:solidFill>
                <a:srgbClr val="DF0707"/>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6D9F-488C-91B6-38CD3CB790B2}"/>
              </c:ext>
            </c:extLst>
          </c:dPt>
          <c:dLbls>
            <c:dLbl>
              <c:idx val="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83101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1-6D9F-488C-91B6-38CD3CB790B2}"/>
                </c:ext>
              </c:extLst>
            </c:dLbl>
            <c:dLbl>
              <c:idx val="1"/>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564D4D"/>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3-6D9F-488C-91B6-38CD3CB790B2}"/>
                </c:ext>
              </c:extLst>
            </c:dLbl>
            <c:dLbl>
              <c:idx val="2"/>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BA0C0C"/>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5-6D9F-488C-91B6-38CD3CB790B2}"/>
                </c:ext>
              </c:extLst>
            </c:dLbl>
            <c:dLbl>
              <c:idx val="3"/>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7-6D9F-488C-91B6-38CD3CB790B2}"/>
                </c:ext>
              </c:extLst>
            </c:dLbl>
            <c:dLbl>
              <c:idx val="4"/>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spc="0" baseline="0">
                      <a:solidFill>
                        <a:srgbClr val="DF0707"/>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9-6D9F-488C-91B6-38CD3CB790B2}"/>
                </c:ext>
              </c:extLst>
            </c:dLbl>
            <c:spPr>
              <a:ln>
                <a:noFill/>
              </a:ln>
              <a:effectLst/>
            </c:spPr>
            <c:txPr>
              <a:bodyPr rot="0" spcFirstLastPara="1" vertOverflow="ellipsis" vert="horz" wrap="square" lIns="38100" tIns="19050" rIns="38100" bIns="19050" anchor="ctr" anchorCtr="1">
                <a:spAutoFit/>
              </a:bodyPr>
              <a:lstStyle/>
              <a:p>
                <a:pPr>
                  <a:defRPr sz="9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Table'!$A$39:$A$43</c:f>
              <c:strCache>
                <c:ptCount val="5"/>
                <c:pt idx="0">
                  <c:v>British TV Shows</c:v>
                </c:pt>
                <c:pt idx="1">
                  <c:v>Crime TV Shows</c:v>
                </c:pt>
                <c:pt idx="2">
                  <c:v>Docuseries</c:v>
                </c:pt>
                <c:pt idx="3">
                  <c:v>International TV Shows</c:v>
                </c:pt>
                <c:pt idx="4">
                  <c:v>Kids' TV</c:v>
                </c:pt>
              </c:strCache>
            </c:strRef>
          </c:cat>
          <c:val>
            <c:numRef>
              <c:f>'Pivot Table'!$B$39:$B$43</c:f>
              <c:numCache>
                <c:formatCode>General</c:formatCode>
                <c:ptCount val="5"/>
                <c:pt idx="0">
                  <c:v>23</c:v>
                </c:pt>
                <c:pt idx="1">
                  <c:v>52</c:v>
                </c:pt>
                <c:pt idx="2">
                  <c:v>19</c:v>
                </c:pt>
                <c:pt idx="3">
                  <c:v>48</c:v>
                </c:pt>
                <c:pt idx="4">
                  <c:v>13</c:v>
                </c:pt>
              </c:numCache>
            </c:numRef>
          </c:val>
          <c:extLst>
            <c:ext xmlns:c16="http://schemas.microsoft.com/office/drawing/2014/chart" uri="{C3380CC4-5D6E-409C-BE32-E72D297353CC}">
              <c16:uniqueId val="{0000000A-6D9F-488C-91B6-38CD3CB790B2}"/>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[netflix_titles_data_analysis.xlsx]Pivot Table!PivotTable11</c:name>
    <c:fmtId val="36"/>
  </c:pivotSource>
  <c:chart>
    <c:title>
      <c:tx>
        <c:rich>
          <a:bodyPr rot="0" spcFirstLastPara="1" vertOverflow="ellipsis" vert="horz" wrap="square" anchor="ctr" anchorCtr="1"/>
          <a:lstStyle/>
          <a:p>
            <a:pPr>
              <a:defRPr sz="1200" b="1" i="0" u="none" strike="noStrike" kern="1200" cap="none" spc="20" baseline="0">
                <a:solidFill>
                  <a:schemeClr val="tx1"/>
                </a:solidFill>
                <a:latin typeface="+mn-lt"/>
                <a:ea typeface="+mn-ea"/>
                <a:cs typeface="+mn-cs"/>
              </a:defRPr>
            </a:pPr>
            <a:r>
              <a:rPr lang="en-IN" sz="1200" b="1">
                <a:solidFill>
                  <a:schemeClr val="tx1"/>
                </a:solidFill>
              </a:rPr>
              <a:t>Netflix's</a:t>
            </a:r>
            <a:r>
              <a:rPr lang="en-IN" sz="1200" b="1" baseline="0">
                <a:solidFill>
                  <a:schemeClr val="tx1"/>
                </a:solidFill>
              </a:rPr>
              <a:t> Content Production Trend</a:t>
            </a:r>
            <a:endParaRPr lang="en-IN" sz="1200" b="1">
              <a:solidFill>
                <a:schemeClr val="tx1"/>
              </a:solidFill>
            </a:endParaRPr>
          </a:p>
        </c:rich>
      </c:tx>
      <c:layout>
        <c:manualLayout>
          <c:xMode val="edge"/>
          <c:yMode val="edge"/>
          <c:x val="0.29384564161769727"/>
          <c:y val="4.3066322136089581E-3"/>
        </c:manualLayout>
      </c:layout>
      <c:overlay val="1"/>
      <c:spPr>
        <a:noFill/>
        <a:ln>
          <a:noFill/>
        </a:ln>
        <a:effectLst/>
      </c:spPr>
      <c:txPr>
        <a:bodyPr rot="0" spcFirstLastPara="1" vertOverflow="ellipsis" vert="horz" wrap="square" anchor="ctr" anchorCtr="1"/>
        <a:lstStyle/>
        <a:p>
          <a:pPr>
            <a:defRPr sz="1200" b="1" i="0" u="none" strike="noStrike" kern="1200" cap="none" spc="20" baseline="0">
              <a:solidFill>
                <a:schemeClr val="tx1"/>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DB0000"/>
            </a:solidFill>
            <a:round/>
          </a:ln>
          <a:effectLst/>
        </c:spPr>
        <c:marker>
          <c:symbol val="diamond"/>
          <c:size val="4"/>
          <c:spPr>
            <a:solidFill>
              <a:srgbClr val="DB0000"/>
            </a:solidFill>
            <a:ln w="9525" cap="flat" cmpd="sng" algn="ctr">
              <a:solidFill>
                <a:srgbClr val="DB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tx1"/>
            </a:solidFill>
            <a:round/>
          </a:ln>
          <a:effectLst/>
        </c:spPr>
        <c:marker>
          <c:symbol val="square"/>
          <c:size val="4"/>
          <c:spPr>
            <a:solidFill>
              <a:schemeClr val="tx1"/>
            </a:solidFill>
            <a:ln w="9525" cap="flat" cmpd="sng" algn="ctr">
              <a:solidFill>
                <a:schemeClr val="tx1">
                  <a:alpha val="98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DB0000"/>
            </a:solidFill>
            <a:round/>
          </a:ln>
          <a:effectLst/>
        </c:spPr>
        <c:marker>
          <c:symbol val="diamond"/>
          <c:size val="4"/>
          <c:spPr>
            <a:solidFill>
              <a:srgbClr val="DB0000"/>
            </a:solidFill>
            <a:ln w="9525" cap="flat" cmpd="sng" algn="ctr">
              <a:solidFill>
                <a:srgbClr val="DB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tx1"/>
            </a:solidFill>
            <a:round/>
          </a:ln>
          <a:effectLst/>
        </c:spPr>
        <c:marker>
          <c:symbol val="square"/>
          <c:size val="4"/>
          <c:spPr>
            <a:solidFill>
              <a:schemeClr val="tx1"/>
            </a:solidFill>
            <a:ln w="9525" cap="flat" cmpd="sng" algn="ctr">
              <a:solidFill>
                <a:schemeClr val="tx1">
                  <a:alpha val="98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DB0000"/>
            </a:solidFill>
            <a:round/>
          </a:ln>
          <a:effectLst/>
        </c:spPr>
        <c:marker>
          <c:symbol val="diamond"/>
          <c:size val="4"/>
          <c:spPr>
            <a:solidFill>
              <a:srgbClr val="DB0000"/>
            </a:solidFill>
            <a:ln w="9525" cap="flat" cmpd="sng" algn="ctr">
              <a:solidFill>
                <a:srgbClr val="DB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tx1"/>
            </a:solidFill>
            <a:round/>
          </a:ln>
          <a:effectLst/>
        </c:spPr>
        <c:marker>
          <c:symbol val="square"/>
          <c:size val="4"/>
          <c:spPr>
            <a:solidFill>
              <a:schemeClr val="tx1"/>
            </a:solidFill>
            <a:ln w="9525" cap="flat" cmpd="sng" algn="ctr">
              <a:solidFill>
                <a:schemeClr val="tx1">
                  <a:alpha val="98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DB0000"/>
            </a:solidFill>
            <a:round/>
          </a:ln>
          <a:effectLst/>
        </c:spPr>
        <c:marker>
          <c:symbol val="diamond"/>
          <c:size val="4"/>
          <c:spPr>
            <a:solidFill>
              <a:srgbClr val="DB0000"/>
            </a:solidFill>
            <a:ln w="9525" cap="flat" cmpd="sng" algn="ctr">
              <a:solidFill>
                <a:srgbClr val="DB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tx1"/>
            </a:solidFill>
            <a:round/>
          </a:ln>
          <a:effectLst/>
        </c:spPr>
        <c:marker>
          <c:symbol val="square"/>
          <c:size val="4"/>
          <c:spPr>
            <a:solidFill>
              <a:schemeClr val="tx1"/>
            </a:solidFill>
            <a:ln w="9525" cap="flat" cmpd="sng" algn="ctr">
              <a:solidFill>
                <a:schemeClr val="tx1">
                  <a:alpha val="98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DB0000"/>
            </a:solidFill>
            <a:round/>
          </a:ln>
          <a:effectLst/>
        </c:spPr>
        <c:marker>
          <c:symbol val="diamond"/>
          <c:size val="4"/>
          <c:spPr>
            <a:solidFill>
              <a:srgbClr val="DB0000"/>
            </a:solidFill>
            <a:ln w="9525" cap="flat" cmpd="sng" algn="ctr">
              <a:solidFill>
                <a:srgbClr val="DB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tx1"/>
            </a:solidFill>
            <a:round/>
          </a:ln>
          <a:effectLst/>
        </c:spPr>
        <c:marker>
          <c:symbol val="square"/>
          <c:size val="4"/>
          <c:spPr>
            <a:solidFill>
              <a:schemeClr val="tx1"/>
            </a:solidFill>
            <a:ln w="9525" cap="flat" cmpd="sng" algn="ctr">
              <a:solidFill>
                <a:schemeClr val="tx1">
                  <a:alpha val="98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DB0000"/>
            </a:solidFill>
            <a:round/>
          </a:ln>
          <a:effectLst/>
        </c:spPr>
        <c:marker>
          <c:symbol val="diamond"/>
          <c:size val="4"/>
          <c:spPr>
            <a:solidFill>
              <a:srgbClr val="DB0000"/>
            </a:solidFill>
            <a:ln w="9525" cap="flat" cmpd="sng" algn="ctr">
              <a:solidFill>
                <a:srgbClr val="DB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tx1"/>
            </a:solidFill>
            <a:round/>
          </a:ln>
          <a:effectLst/>
        </c:spPr>
        <c:marker>
          <c:symbol val="square"/>
          <c:size val="4"/>
          <c:spPr>
            <a:solidFill>
              <a:schemeClr val="tx1"/>
            </a:solidFill>
            <a:ln w="9525" cap="flat" cmpd="sng" algn="ctr">
              <a:solidFill>
                <a:schemeClr val="tx1">
                  <a:alpha val="98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DB0000"/>
            </a:solidFill>
            <a:round/>
          </a:ln>
          <a:effectLst/>
        </c:spPr>
        <c:marker>
          <c:symbol val="diamond"/>
          <c:size val="4"/>
          <c:spPr>
            <a:solidFill>
              <a:srgbClr val="DB0000"/>
            </a:solidFill>
            <a:ln w="9525" cap="flat" cmpd="sng" algn="ctr">
              <a:solidFill>
                <a:srgbClr val="DB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tx1"/>
            </a:solidFill>
            <a:round/>
          </a:ln>
          <a:effectLst/>
        </c:spPr>
        <c:marker>
          <c:symbol val="square"/>
          <c:size val="4"/>
          <c:spPr>
            <a:solidFill>
              <a:schemeClr val="tx1"/>
            </a:solidFill>
            <a:ln w="9525" cap="flat" cmpd="sng" algn="ctr">
              <a:solidFill>
                <a:schemeClr val="tx1">
                  <a:alpha val="98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DB0000"/>
            </a:solidFill>
            <a:round/>
          </a:ln>
          <a:effectLst/>
        </c:spPr>
        <c:marker>
          <c:symbol val="diamond"/>
          <c:size val="4"/>
          <c:spPr>
            <a:solidFill>
              <a:srgbClr val="DB0000"/>
            </a:solidFill>
            <a:ln w="9525" cap="flat" cmpd="sng" algn="ctr">
              <a:solidFill>
                <a:srgbClr val="DB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tx1"/>
            </a:solidFill>
            <a:round/>
          </a:ln>
          <a:effectLst/>
        </c:spPr>
        <c:marker>
          <c:symbol val="square"/>
          <c:size val="4"/>
          <c:spPr>
            <a:solidFill>
              <a:schemeClr val="tx1"/>
            </a:solidFill>
            <a:ln w="9525" cap="flat" cmpd="sng" algn="ctr">
              <a:solidFill>
                <a:schemeClr val="tx1">
                  <a:alpha val="98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2225" cap="rnd" cmpd="sng" algn="ctr">
            <a:solidFill>
              <a:srgbClr val="DB0000"/>
            </a:solidFill>
            <a:round/>
          </a:ln>
          <a:effectLst/>
        </c:spPr>
        <c:marker>
          <c:symbol val="diamond"/>
          <c:size val="4"/>
          <c:spPr>
            <a:solidFill>
              <a:srgbClr val="DB0000"/>
            </a:solidFill>
            <a:ln w="9525" cap="flat" cmpd="sng" algn="ctr">
              <a:solidFill>
                <a:srgbClr val="DB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2225" cap="rnd" cmpd="sng" algn="ctr">
            <a:solidFill>
              <a:schemeClr val="tx1"/>
            </a:solidFill>
            <a:round/>
          </a:ln>
          <a:effectLst/>
        </c:spPr>
        <c:marker>
          <c:symbol val="square"/>
          <c:size val="4"/>
          <c:spPr>
            <a:solidFill>
              <a:schemeClr val="tx1"/>
            </a:solidFill>
            <a:ln w="9525" cap="flat" cmpd="sng" algn="ctr">
              <a:solidFill>
                <a:schemeClr val="tx1">
                  <a:alpha val="98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914260717410327E-2"/>
          <c:y val="8.7962962962962965E-2"/>
          <c:w val="0.88853018372703407"/>
          <c:h val="0.8231561679790026"/>
        </c:manualLayout>
      </c:layout>
      <c:lineChart>
        <c:grouping val="standard"/>
        <c:varyColors val="0"/>
        <c:ser>
          <c:idx val="0"/>
          <c:order val="0"/>
          <c:tx>
            <c:strRef>
              <c:f>'Pivot Table'!$B$60:$B$61</c:f>
              <c:strCache>
                <c:ptCount val="1"/>
                <c:pt idx="0">
                  <c:v>Movie</c:v>
                </c:pt>
              </c:strCache>
            </c:strRef>
          </c:tx>
          <c:spPr>
            <a:ln w="22225" cap="rnd" cmpd="sng" algn="ctr">
              <a:solidFill>
                <a:srgbClr val="DB0000"/>
              </a:solidFill>
              <a:round/>
            </a:ln>
            <a:effectLst/>
          </c:spPr>
          <c:marker>
            <c:symbol val="diamond"/>
            <c:size val="4"/>
            <c:spPr>
              <a:solidFill>
                <a:srgbClr val="DB0000"/>
              </a:solidFill>
              <a:ln w="9525" cap="flat" cmpd="sng" algn="ctr">
                <a:solidFill>
                  <a:srgbClr val="DB0000"/>
                </a:solidFill>
                <a:round/>
              </a:ln>
              <a:effectLst/>
            </c:spPr>
          </c:marker>
          <c:dLbls>
            <c:delete val="1"/>
          </c:dLbls>
          <c:cat>
            <c:strRef>
              <c:f>'Pivot Table'!$A$62:$A$73</c:f>
              <c:strCach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strCache>
            </c:strRef>
          </c:cat>
          <c:val>
            <c:numRef>
              <c:f>'Pivot Table'!$B$62:$B$73</c:f>
              <c:numCache>
                <c:formatCode>General</c:formatCode>
                <c:ptCount val="12"/>
                <c:pt idx="0">
                  <c:v>145</c:v>
                </c:pt>
                <c:pt idx="1">
                  <c:v>135</c:v>
                </c:pt>
                <c:pt idx="2">
                  <c:v>164</c:v>
                </c:pt>
                <c:pt idx="3">
                  <c:v>210</c:v>
                </c:pt>
                <c:pt idx="4">
                  <c:v>248</c:v>
                </c:pt>
                <c:pt idx="5">
                  <c:v>370</c:v>
                </c:pt>
                <c:pt idx="6">
                  <c:v>628</c:v>
                </c:pt>
                <c:pt idx="7">
                  <c:v>714</c:v>
                </c:pt>
                <c:pt idx="8">
                  <c:v>687</c:v>
                </c:pt>
                <c:pt idx="9">
                  <c:v>542</c:v>
                </c:pt>
                <c:pt idx="10">
                  <c:v>444</c:v>
                </c:pt>
                <c:pt idx="11">
                  <c:v>161</c:v>
                </c:pt>
              </c:numCache>
            </c:numRef>
          </c:val>
          <c:smooth val="0"/>
          <c:extLst>
            <c:ext xmlns:c16="http://schemas.microsoft.com/office/drawing/2014/chart" uri="{C3380CC4-5D6E-409C-BE32-E72D297353CC}">
              <c16:uniqueId val="{00000000-686A-49FC-81D5-685C4AE39A8E}"/>
            </c:ext>
          </c:extLst>
        </c:ser>
        <c:ser>
          <c:idx val="1"/>
          <c:order val="1"/>
          <c:tx>
            <c:strRef>
              <c:f>'Pivot Table'!$C$60:$C$61</c:f>
              <c:strCache>
                <c:ptCount val="1"/>
                <c:pt idx="0">
                  <c:v>TV Show</c:v>
                </c:pt>
              </c:strCache>
            </c:strRef>
          </c:tx>
          <c:spPr>
            <a:ln w="22225" cap="rnd" cmpd="sng" algn="ctr">
              <a:solidFill>
                <a:schemeClr val="tx1"/>
              </a:solidFill>
              <a:round/>
            </a:ln>
            <a:effectLst/>
          </c:spPr>
          <c:marker>
            <c:symbol val="square"/>
            <c:size val="4"/>
            <c:spPr>
              <a:solidFill>
                <a:schemeClr val="tx1"/>
              </a:solidFill>
              <a:ln w="9525" cap="flat" cmpd="sng" algn="ctr">
                <a:solidFill>
                  <a:schemeClr val="tx1">
                    <a:alpha val="98000"/>
                  </a:schemeClr>
                </a:solidFill>
                <a:round/>
              </a:ln>
              <a:effectLst/>
            </c:spPr>
          </c:marker>
          <c:dLbls>
            <c:delete val="1"/>
          </c:dLbls>
          <c:cat>
            <c:strRef>
              <c:f>'Pivot Table'!$A$62:$A$73</c:f>
              <c:strCach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strCache>
            </c:strRef>
          </c:cat>
          <c:val>
            <c:numRef>
              <c:f>'Pivot Table'!$C$62:$C$73</c:f>
              <c:numCache>
                <c:formatCode>General</c:formatCode>
                <c:ptCount val="12"/>
                <c:pt idx="0">
                  <c:v>1</c:v>
                </c:pt>
                <c:pt idx="1">
                  <c:v>3</c:v>
                </c:pt>
                <c:pt idx="2">
                  <c:v>5</c:v>
                </c:pt>
                <c:pt idx="3">
                  <c:v>3</c:v>
                </c:pt>
                <c:pt idx="4">
                  <c:v>9</c:v>
                </c:pt>
                <c:pt idx="5">
                  <c:v>10</c:v>
                </c:pt>
                <c:pt idx="6">
                  <c:v>12</c:v>
                </c:pt>
                <c:pt idx="7">
                  <c:v>22</c:v>
                </c:pt>
                <c:pt idx="8">
                  <c:v>20</c:v>
                </c:pt>
                <c:pt idx="9">
                  <c:v>29</c:v>
                </c:pt>
                <c:pt idx="10">
                  <c:v>44</c:v>
                </c:pt>
                <c:pt idx="11">
                  <c:v>24</c:v>
                </c:pt>
              </c:numCache>
            </c:numRef>
          </c:val>
          <c:smooth val="0"/>
          <c:extLst>
            <c:ext xmlns:c16="http://schemas.microsoft.com/office/drawing/2014/chart" uri="{C3380CC4-5D6E-409C-BE32-E72D297353CC}">
              <c16:uniqueId val="{00000001-686A-49FC-81D5-685C4AE39A8E}"/>
            </c:ext>
          </c:extLst>
        </c:ser>
        <c:dLbls>
          <c:showLegendKey val="0"/>
          <c:showVal val="1"/>
          <c:showCatName val="0"/>
          <c:showSerName val="0"/>
          <c:showPercent val="0"/>
          <c:showBubbleSize val="0"/>
        </c:dLbls>
        <c:dropLines>
          <c:spPr>
            <a:ln w="9525" cap="flat" cmpd="sng" algn="ctr">
              <a:solidFill>
                <a:srgbClr val="564D4D">
                  <a:alpha val="33000"/>
                </a:srgbClr>
              </a:solidFill>
              <a:round/>
            </a:ln>
            <a:effectLst/>
          </c:spPr>
        </c:dropLines>
        <c:marker val="1"/>
        <c:smooth val="0"/>
        <c:axId val="406928112"/>
        <c:axId val="406926672"/>
      </c:lineChart>
      <c:catAx>
        <c:axId val="406928112"/>
        <c:scaling>
          <c:orientation val="minMax"/>
        </c:scaling>
        <c:delete val="0"/>
        <c:axPos val="b"/>
        <c:numFmt formatCode="General" sourceLinked="1"/>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406926672"/>
        <c:crosses val="autoZero"/>
        <c:auto val="1"/>
        <c:lblAlgn val="ctr"/>
        <c:lblOffset val="100"/>
        <c:noMultiLvlLbl val="0"/>
      </c:catAx>
      <c:valAx>
        <c:axId val="406926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06928112"/>
        <c:crosses val="autoZero"/>
        <c:crossBetween val="between"/>
      </c:valAx>
      <c:spPr>
        <a:blipFill dpi="0" rotWithShape="1">
          <a:blip xmlns:r="http://schemas.openxmlformats.org/officeDocument/2006/relationships" r:embed="rId3">
            <a:alphaModFix amt="30000"/>
          </a:blip>
          <a:srcRect/>
          <a:stretch>
            <a:fillRect/>
          </a:stretch>
        </a:blipFill>
        <a:ln>
          <a:noFill/>
        </a:ln>
        <a:effectLst/>
      </c:spPr>
    </c:plotArea>
    <c:legend>
      <c:legendPos val="tr"/>
      <c:layout>
        <c:manualLayout>
          <c:xMode val="edge"/>
          <c:yMode val="edge"/>
          <c:x val="9.0082677165354341E-2"/>
          <c:y val="0.16666666666666666"/>
          <c:w val="0.17102843394575679"/>
          <c:h val="0.15625109361329836"/>
        </c:manualLayout>
      </c:layout>
      <c:overlay val="1"/>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[netflix_titles_data_analysis.xlsx]Pivot Table!PivotTable24</c:name>
    <c:fmtId val="21"/>
  </c:pivotSource>
  <c:chart>
    <c:title>
      <c:tx>
        <c:rich>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a:solidFill>
                  <a:sysClr val="windowText" lastClr="000000"/>
                </a:solidFill>
              </a:rPr>
              <a:t>Which month has most contents</a:t>
            </a:r>
            <a:r>
              <a:rPr lang="en-US" sz="1200" baseline="0">
                <a:solidFill>
                  <a:sysClr val="windowText" lastClr="000000"/>
                </a:solidFill>
              </a:rPr>
              <a:t> added?</a:t>
            </a:r>
            <a:endParaRPr lang="en-US" sz="1200">
              <a:solidFill>
                <a:sysClr val="windowText" lastClr="000000"/>
              </a:solidFill>
            </a:endParaRPr>
          </a:p>
        </c:rich>
      </c:tx>
      <c:layout>
        <c:manualLayout>
          <c:xMode val="edge"/>
          <c:yMode val="edge"/>
          <c:x val="0.19168195718654435"/>
          <c:y val="2.2831050228310501E-2"/>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31750" cap="rnd" cmpd="sng" algn="ctr">
            <a:solidFill>
              <a:schemeClr val="tx1"/>
            </a:solidFill>
            <a:round/>
          </a:ln>
          <a:effectLst/>
        </c:spPr>
        <c:marker>
          <c:symbol val="circle"/>
          <c:size val="17"/>
          <c:spPr>
            <a:solidFill>
              <a:srgbClr val="DB0000"/>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31750" cap="rnd" cmpd="sng" algn="ctr">
            <a:solidFill>
              <a:schemeClr val="tx1"/>
            </a:solidFill>
            <a:round/>
          </a:ln>
          <a:effectLst/>
        </c:spPr>
        <c:marker>
          <c:symbol val="circle"/>
          <c:size val="17"/>
          <c:spPr>
            <a:solidFill>
              <a:srgbClr val="DB0000"/>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31750" cap="rnd" cmpd="sng" algn="ctr">
            <a:solidFill>
              <a:schemeClr val="tx1"/>
            </a:solidFill>
            <a:round/>
          </a:ln>
          <a:effectLst/>
        </c:spPr>
        <c:marker>
          <c:symbol val="circle"/>
          <c:size val="17"/>
          <c:spPr>
            <a:solidFill>
              <a:srgbClr val="DB0000"/>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31750" cap="rnd" cmpd="sng" algn="ctr">
            <a:solidFill>
              <a:schemeClr val="tx1"/>
            </a:solidFill>
            <a:round/>
          </a:ln>
          <a:effectLst/>
        </c:spPr>
        <c:marker>
          <c:symbol val="circle"/>
          <c:size val="17"/>
          <c:spPr>
            <a:solidFill>
              <a:srgbClr val="DB0000"/>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31750" cap="rnd" cmpd="sng" algn="ctr">
            <a:solidFill>
              <a:schemeClr val="tx1"/>
            </a:solidFill>
            <a:round/>
          </a:ln>
          <a:effectLst/>
        </c:spPr>
        <c:marker>
          <c:symbol val="circle"/>
          <c:size val="17"/>
          <c:spPr>
            <a:solidFill>
              <a:srgbClr val="DB0000"/>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31750" cap="rnd" cmpd="sng" algn="ctr">
            <a:solidFill>
              <a:schemeClr val="tx1"/>
            </a:solidFill>
            <a:round/>
          </a:ln>
          <a:effectLst/>
        </c:spPr>
        <c:marker>
          <c:symbol val="circle"/>
          <c:size val="17"/>
          <c:spPr>
            <a:solidFill>
              <a:srgbClr val="DB0000"/>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31750" cap="rnd">
            <a:solidFill>
              <a:schemeClr val="tx1"/>
            </a:solidFill>
            <a:round/>
          </a:ln>
          <a:effectLst/>
        </c:spPr>
        <c:marker>
          <c:symbol val="circle"/>
          <c:size val="17"/>
          <c:spPr>
            <a:solidFill>
              <a:srgbClr val="DB0000"/>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Table'!$B$101</c:f>
              <c:strCache>
                <c:ptCount val="1"/>
                <c:pt idx="0">
                  <c:v>Total</c:v>
                </c:pt>
              </c:strCache>
            </c:strRef>
          </c:tx>
          <c:spPr>
            <a:ln w="31750" cap="rnd">
              <a:solidFill>
                <a:schemeClr val="tx1"/>
              </a:solidFill>
              <a:round/>
            </a:ln>
            <a:effectLst/>
          </c:spPr>
          <c:marker>
            <c:symbol val="circle"/>
            <c:size val="17"/>
            <c:spPr>
              <a:solidFill>
                <a:srgbClr val="DB0000"/>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Table'!$A$102:$A$113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Table'!$B$102:$B$113</c:f>
              <c:numCache>
                <c:formatCode>General</c:formatCode>
                <c:ptCount val="12"/>
                <c:pt idx="0">
                  <c:v>520</c:v>
                </c:pt>
                <c:pt idx="1">
                  <c:v>377</c:v>
                </c:pt>
                <c:pt idx="2">
                  <c:v>514</c:v>
                </c:pt>
                <c:pt idx="3">
                  <c:v>513</c:v>
                </c:pt>
                <c:pt idx="4">
                  <c:v>403</c:v>
                </c:pt>
                <c:pt idx="5">
                  <c:v>447</c:v>
                </c:pt>
                <c:pt idx="6">
                  <c:v>501</c:v>
                </c:pt>
                <c:pt idx="7">
                  <c:v>479</c:v>
                </c:pt>
                <c:pt idx="8">
                  <c:v>468</c:v>
                </c:pt>
                <c:pt idx="9">
                  <c:v>525</c:v>
                </c:pt>
                <c:pt idx="10">
                  <c:v>482</c:v>
                </c:pt>
                <c:pt idx="11">
                  <c:v>522</c:v>
                </c:pt>
              </c:numCache>
            </c:numRef>
          </c:val>
          <c:smooth val="0"/>
          <c:extLst>
            <c:ext xmlns:c16="http://schemas.microsoft.com/office/drawing/2014/chart" uri="{C3380CC4-5D6E-409C-BE32-E72D297353CC}">
              <c16:uniqueId val="{00000000-AB0C-4039-8C17-88993922BA63}"/>
            </c:ext>
          </c:extLst>
        </c:ser>
        <c:dLbls>
          <c:dLblPos val="ctr"/>
          <c:showLegendKey val="0"/>
          <c:showVal val="1"/>
          <c:showCatName val="0"/>
          <c:showSerName val="0"/>
          <c:showPercent val="0"/>
          <c:showBubbleSize val="0"/>
        </c:dLbls>
        <c:marker val="1"/>
        <c:smooth val="0"/>
        <c:axId val="372389104"/>
        <c:axId val="372387184"/>
      </c:lineChart>
      <c:catAx>
        <c:axId val="37238910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372387184"/>
        <c:crosses val="autoZero"/>
        <c:auto val="1"/>
        <c:lblAlgn val="ctr"/>
        <c:lblOffset val="100"/>
        <c:noMultiLvlLbl val="0"/>
      </c:catAx>
      <c:valAx>
        <c:axId val="37238718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72389104"/>
        <c:crosses val="autoZero"/>
        <c:crossBetween val="between"/>
      </c:valAx>
      <c:spPr>
        <a:gradFill>
          <a:gsLst>
            <a:gs pos="0">
              <a:schemeClr val="tx1">
                <a:lumMod val="50000"/>
                <a:lumOff val="50000"/>
              </a:schemeClr>
            </a:gs>
            <a:gs pos="74000">
              <a:srgbClr val="DB0000">
                <a:alpha val="50000"/>
              </a:srgbClr>
            </a:gs>
            <a:gs pos="83000">
              <a:srgbClr val="BA0C0C">
                <a:alpha val="50000"/>
              </a:srgbClr>
            </a:gs>
            <a:gs pos="100000">
              <a:srgbClr val="980A0A">
                <a:alpha val="50000"/>
              </a:srgbClr>
            </a:gs>
          </a:gsLst>
          <a:lin ang="5400000" scaled="1"/>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[netflix_titles_data_analysis.xlsx]Pivot Table!PivotTable7</c:name>
    <c:fmtId val="21"/>
  </c:pivotSource>
  <c:chart>
    <c:title>
      <c:tx>
        <c:rich>
          <a:bodyPr rot="0" spcFirstLastPara="1" vertOverflow="ellipsis" vert="horz" wrap="square" anchor="t" anchorCtr="0"/>
          <a:lstStyle/>
          <a:p>
            <a:pPr algn="ctr">
              <a:defRPr sz="1600" b="1" i="0" u="none" strike="noStrike" kern="1200" cap="all" spc="120" normalizeH="0" baseline="0">
                <a:solidFill>
                  <a:schemeClr val="tx1"/>
                </a:solidFill>
                <a:latin typeface="+mn-lt"/>
                <a:ea typeface="+mn-ea"/>
                <a:cs typeface="+mn-cs"/>
              </a:defRPr>
            </a:pPr>
            <a:r>
              <a:rPr lang="en-IN" sz="900">
                <a:solidFill>
                  <a:schemeClr val="tx1"/>
                </a:solidFill>
              </a:rPr>
              <a:t>Trend of content produced</a:t>
            </a:r>
          </a:p>
        </c:rich>
      </c:tx>
      <c:layout>
        <c:manualLayout>
          <c:xMode val="edge"/>
          <c:yMode val="edge"/>
          <c:x val="0.12516161174297658"/>
          <c:y val="1.3588301462317211E-2"/>
        </c:manualLayout>
      </c:layout>
      <c:overlay val="0"/>
      <c:spPr>
        <a:noFill/>
        <a:ln>
          <a:noFill/>
        </a:ln>
        <a:effectLst/>
      </c:spPr>
      <c:txPr>
        <a:bodyPr rot="0" spcFirstLastPara="1" vertOverflow="ellipsis" vert="horz" wrap="square" anchor="t" anchorCtr="0"/>
        <a:lstStyle/>
        <a:p>
          <a:pPr algn="ctr">
            <a:defRPr sz="1600" b="1" i="0" u="none" strike="noStrike" kern="1200" cap="all" spc="120" normalizeH="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B0000"/>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B0000"/>
          </a:solidFill>
          <a:ln>
            <a:noFill/>
          </a:ln>
          <a:effectLst/>
        </c:spPr>
      </c:pivotFmt>
      <c:pivotFmt>
        <c:idx val="7"/>
        <c:spPr>
          <a:solidFill>
            <a:srgbClr val="DB0000"/>
          </a:solidFill>
          <a:ln>
            <a:noFill/>
          </a:ln>
          <a:effectLst/>
        </c:spPr>
      </c:pivotFmt>
      <c:pivotFmt>
        <c:idx val="8"/>
        <c:spPr>
          <a:solidFill>
            <a:srgbClr val="DB0000"/>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B0000"/>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DB0000"/>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DB0000"/>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Table'!$B$50:$B$51</c:f>
              <c:strCache>
                <c:ptCount val="1"/>
                <c:pt idx="0">
                  <c:v>Movie</c:v>
                </c:pt>
              </c:strCache>
            </c:strRef>
          </c:tx>
          <c:spPr>
            <a:solidFill>
              <a:srgbClr val="DB0000"/>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Table'!$A$52:$A$53</c:f>
              <c:strCache>
                <c:ptCount val="2"/>
                <c:pt idx="0">
                  <c:v>Before 2018</c:v>
                </c:pt>
                <c:pt idx="1">
                  <c:v>2018 &amp; after</c:v>
                </c:pt>
              </c:strCache>
            </c:strRef>
          </c:cat>
          <c:val>
            <c:numRef>
              <c:f>'Pivot Table'!$B$52:$B$53</c:f>
              <c:numCache>
                <c:formatCode>General</c:formatCode>
                <c:ptCount val="2"/>
                <c:pt idx="0">
                  <c:v>3728</c:v>
                </c:pt>
                <c:pt idx="1">
                  <c:v>1834</c:v>
                </c:pt>
              </c:numCache>
            </c:numRef>
          </c:val>
          <c:extLst>
            <c:ext xmlns:c16="http://schemas.microsoft.com/office/drawing/2014/chart" uri="{C3380CC4-5D6E-409C-BE32-E72D297353CC}">
              <c16:uniqueId val="{00000000-E7EB-4793-B3D7-13E31F2E8B25}"/>
            </c:ext>
          </c:extLst>
        </c:ser>
        <c:ser>
          <c:idx val="1"/>
          <c:order val="1"/>
          <c:tx>
            <c:strRef>
              <c:f>'Pivot Table'!$C$50:$C$51</c:f>
              <c:strCache>
                <c:ptCount val="1"/>
                <c:pt idx="0">
                  <c:v>TV Show</c:v>
                </c:pt>
              </c:strCache>
            </c:strRef>
          </c:tx>
          <c:spPr>
            <a:solidFill>
              <a:schemeClr val="tx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Table'!$A$52:$A$53</c:f>
              <c:strCache>
                <c:ptCount val="2"/>
                <c:pt idx="0">
                  <c:v>Before 2018</c:v>
                </c:pt>
                <c:pt idx="1">
                  <c:v>2018 &amp; after</c:v>
                </c:pt>
              </c:strCache>
            </c:strRef>
          </c:cat>
          <c:val>
            <c:numRef>
              <c:f>'Pivot Table'!$C$52:$C$53</c:f>
              <c:numCache>
                <c:formatCode>General</c:formatCode>
                <c:ptCount val="2"/>
                <c:pt idx="0">
                  <c:v>72</c:v>
                </c:pt>
                <c:pt idx="1">
                  <c:v>117</c:v>
                </c:pt>
              </c:numCache>
            </c:numRef>
          </c:val>
          <c:extLst>
            <c:ext xmlns:c16="http://schemas.microsoft.com/office/drawing/2014/chart" uri="{C3380CC4-5D6E-409C-BE32-E72D297353CC}">
              <c16:uniqueId val="{00000001-E7EB-4793-B3D7-13E31F2E8B25}"/>
            </c:ext>
          </c:extLst>
        </c:ser>
        <c:dLbls>
          <c:showLegendKey val="0"/>
          <c:showVal val="0"/>
          <c:showCatName val="0"/>
          <c:showSerName val="0"/>
          <c:showPercent val="0"/>
          <c:showBubbleSize val="0"/>
        </c:dLbls>
        <c:gapWidth val="180"/>
        <c:overlap val="-20"/>
        <c:axId val="406925232"/>
        <c:axId val="406910352"/>
      </c:barChart>
      <c:catAx>
        <c:axId val="406925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mn-lt"/>
                <a:ea typeface="+mn-ea"/>
                <a:cs typeface="+mn-cs"/>
              </a:defRPr>
            </a:pPr>
            <a:endParaRPr lang="en-US"/>
          </a:p>
        </c:txPr>
        <c:crossAx val="406910352"/>
        <c:crosses val="autoZero"/>
        <c:auto val="1"/>
        <c:lblAlgn val="ctr"/>
        <c:lblOffset val="100"/>
        <c:noMultiLvlLbl val="0"/>
      </c:catAx>
      <c:valAx>
        <c:axId val="406910352"/>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406925232"/>
        <c:crosses val="autoZero"/>
        <c:crossBetween val="between"/>
      </c:valAx>
      <c:spPr>
        <a:blipFill dpi="0" rotWithShape="1">
          <a:blip xmlns:r="http://schemas.openxmlformats.org/officeDocument/2006/relationships" r:embed="rId3">
            <a:alphaModFix amt="10000"/>
          </a:blip>
          <a:srcRect/>
          <a:stretch>
            <a:fillRect/>
          </a:stretch>
        </a:blipFill>
        <a:ln>
          <a:noFill/>
        </a:ln>
        <a:effectLst/>
      </c:spPr>
    </c:plotArea>
    <c:legend>
      <c:legendPos val="t"/>
      <c:layout>
        <c:manualLayout>
          <c:xMode val="edge"/>
          <c:yMode val="edge"/>
          <c:x val="0.47593078642947412"/>
          <c:y val="0.10639806387837884"/>
          <c:w val="0.48806067357956978"/>
          <c:h val="9.9489678678150339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Worlds' contribution to Netflix</cx:v>
        </cx:txData>
      </cx:tx>
      <cx:txPr>
        <a:bodyPr spcFirstLastPara="1" vertOverflow="ellipsis" horzOverflow="overflow" wrap="square" lIns="0" tIns="0" rIns="0" bIns="0" anchor="ctr" anchorCtr="1"/>
        <a:lstStyle/>
        <a:p>
          <a:pPr algn="ctr" rtl="0">
            <a:defRPr/>
          </a:pPr>
          <a:r>
            <a:rPr lang="en-US" sz="1200" b="1" i="0" u="none" strike="noStrike" baseline="0">
              <a:solidFill>
                <a:schemeClr val="tx1"/>
              </a:solidFill>
              <a:latin typeface="Calibri" panose="020F0502020204030204"/>
            </a:rPr>
            <a:t>Worlds' contribution to Netflix</a:t>
          </a:r>
        </a:p>
      </cx:txPr>
    </cx:title>
    <cx:plotArea>
      <cx:plotAreaRegion>
        <cx:plotSurface>
          <cx:spPr>
            <a:blipFill dpi="0" rotWithShape="1">
              <a:blip r:embed="rId1">
                <a:alphaModFix amt="20000"/>
              </a:blip>
              <a:srcRect/>
              <a:stretch>
                <a:fillRect/>
              </a:stretch>
            </a:blipFill>
          </cx:spPr>
        </cx:plotSurface>
        <cx:series layoutId="regionMap" uniqueId="{F58FCE25-D0A2-4A6F-A302-2FB4DFCE23DB}">
          <cx:tx>
            <cx:txData>
              <cx:f>_xlchart.v5.2</cx:f>
              <cx:v>Total Count</cx:v>
            </cx:txData>
          </cx:tx>
          <cx:spPr>
            <a:gradFill>
              <a:gsLst>
                <a:gs pos="0">
                  <a:schemeClr val="bg1">
                    <a:lumMod val="95000"/>
                  </a:schemeClr>
                </a:gs>
                <a:gs pos="74000">
                  <a:schemeClr val="bg1">
                    <a:lumMod val="85000"/>
                  </a:schemeClr>
                </a:gs>
                <a:gs pos="83000">
                  <a:schemeClr val="bg1">
                    <a:lumMod val="85000"/>
                  </a:schemeClr>
                </a:gs>
                <a:gs pos="100000">
                  <a:schemeClr val="bg1">
                    <a:lumMod val="75000"/>
                  </a:schemeClr>
                </a:gs>
              </a:gsLst>
              <a:lin ang="5400000" scaled="1"/>
            </a:gradFill>
          </cx:spPr>
          <cx:dataLabels>
            <cx:visibility seriesName="0" categoryName="0" value="1"/>
          </cx:dataLabels>
          <cx:dataId val="0"/>
          <cx:layoutPr>
            <cx:regionLabelLayout val="bestFitOnly"/>
            <cx:geography projectionType="miller" viewedRegionType="world" cultureLanguage="en-US" cultureRegion="US" attribution="Powered by Bing">
              <cx:geoCache provider="{E9337A44-BEBE-4D9F-B70C-5C5E7DAFC167}">
                <cx:binary>7H3ZjuO4kvarFOp65OYiUtLB6QGK8pbOfan1RnBluiRq37dnm7v/xf5wpu20Wa7KbJQHaWCOG+hG
k0k79EUwNgZD/75v/3UfLub5uzYK4+Jf9+3f772yTP/111/FvbeI5sUgkvd5UiQ/ysF9Ev2V/Pgh
7xd/PeTzRsbuXwRh/a97b56Xi/b9f/8bvs1dJGfJ/byUSXxdLfLuZlFUYVn8Zm7v1Lv7pIrL5XIX
vunv9xeL0lvk4Tx+KN6/W8SlLLu7Ll38/X7n796/+0v9tp9++V0IxJXVA6xlZEB0xnVDJ9bjx3z/
Lkxidz094IRbumVY6OlD1z99MY9g+StpeqRo/vCQL4ri3eq/yuKdh1DmZJHYT1jYyZLoi7PHp/xr
F+v//rcyAM+tjGyxQwXppSmVG2Ieu+H8YVF4a0T+nBmEDkxDp8hi9IkZ1g4zLDQgjBPDtMwNr57k
4IkZryNpPy+21yqs2J5SOSGGb8+JKYjru1P41wEZQQY6wdgknD6JPd5hBMb6AHOOLIux9Y8+sWBD
y7vbDzfrqX2CsZ8LynKFEcqsyovp6dvz4kPuLiUynv/u2f+ZhtKoPrAsrlsmBsCXH2OHGRqHeW4Q
k2G+V0e9iqb9/NhaqvBia0blw5LxoIMV1fPTwP+qdvpQFWUuD8gF3Rgw00AG0nfRX+4EHVmmSdlm
p2zrpFcQ8gvo10+gAr8e/wn2uyOBfR4eEniNsAEIN9JNip/Ef9coYNgeuoWwQan+yAFQVT8x4CWS
fsOCp6X7mPA08xMbPr49G+x59D15OCQXMBkwnVKCuWIJkD4wsa5bmMC+2Mb9NTTsh/15pYL684QK
+un07UG/mudzt5p3axj2Wb1/qPnBH6KYM4tiY6NctpxTjZlghi2qM5Ovf/XJDL+Glv3gP69UwH+e
UMG/+vr24E+r2J3nB8Qe9D02scFM03jSOoratwYMgQNEITJ4+uwy4BX07Md/s1CBfzOuoj89An1z
Id3FQa2tNVi6MpTxldwjcDO3BN8AhwjcIAwG+emj76L/Cnr2o79ZqKC/GVfRv5i8veyLRejKKlpD
8Od6h6EBB5+G8f2yrw84x+BumuYKfSUmfgU9+9HfLFTQ34yr6IvR26MPRmmRJ0l8OPgBX0wYA1u7
Ui27KQlMB5hRZiL+s8V9kZL9wD8/g4L884QKvX3+9tCLfN7L8HDAaxgN6OMHkR19ozE6II/CbqxC
LJjfdnZepmQ/8Ot1CuzrYRV0cQSR1adFvOirRXjA2MocIAS6HK/j258CXD5YzlG8zgrBhthG/1Uk
7WfA1lKFB1szKhs+HYHauUjy5pC+JrMGFgbZR2il1VU/f2BQ0+KWAv3LZOzHfb1OAX09rCJ+cfn2
2ua2WTwsDqjmAXFuQGaZsL2ZZ0gsMILAyhpsZQZ2hf5lcvYjv16nIL8eVpG/PQJZF1UIzv0hw1md
gINp0GUeeUfRQ65BNxnnRFcCqteQsB/v55UK4s8TKubiCJzK26QqPcgq54sDKnrKBzo1CTE5fnId
wXPccushhzAwKQGvXlfUzCup2c+BncUKE3bmVD6cHoG5tefx/OGALOCQyFkKPkerfKXi6VgcdgZk
mk1QPo8fxdN5mZ79TFivU/BfD6vQ2x/eXuFfJcuzxrXWPUBYBUeNGJI5urEXemwNIJepE7I6ckFg
gbe9nJfJ2Y/8ep2C/HpYRf7qCM4WTxdxd0CZxwNdxxYH1bKjbqgJ2gh8Sjj8fbKwSjz1IhX78V4t
U+Bejaponx6Beb1N5/KAfo0OQRTk4xFfp+t3w1eNDhikkiGFsLIBqpy/SM5+2FfLFNhXoyrso9u3
Vy+TfLG4X6z3+J+rFxBnOI+lHLz0HTEneGCZhrHM2DyJuWJbX6ZjP+DrdQri62EV8skxGNMkTKLv
B3UkB8sz2WUSfgdzzSADC5kmKPRVOKX4k/YrKNkP+/NKBfjnCRV6+wiiJ9uT4QGFXaN4YHAIWA3y
nIDfciU1A8PRyVLsqYr8S4T8AvanZSrmT6M/AX4ENvRi0bz7tpgf1oXRdAznHpAjoNaze7gFOwa5
N8GJwZgrfuMrydkP/s5ihQU7cyojLr69vZ4/iQ96EkvIgDLCEDH3csCwBpRTODdZ1yMoTs2L1Ozn
wGqZgv1qVEX95OLtUQd9c8giHIhcGbjuBoZawKfPjr7HiA4MBhUISzuw7bS/SMZ+uFfLFLhXoyrc
9jHAnSdQUnlAn11nIMfM1HVjlR3bTdRgNuDMgDMSwhTAXybkF5CvF6qgr8dV2KdH4NBMFknuHhR2
POAmMpcZsB0B1/UBaBzDxOb+0stXELIf9s1CBfbNuAr75AgiJrtf3HvvbhZp9T2U92sB/HMXXrcG
UP5qIbCfe/NjsCco5Gb4utBPyRA8kvV7adjPhM1ChQmbcZUJ9hHY1bu5bOYHjFsVicdEQffl39sP
7nqdgu16WIX27vPbG8/hIo7meXA4wWZsYBHOTbyVVdxyG5eRKzbhuFuxnq+gYz/mm4UK6JtxFfXh
EdQOTzzI9R4OczhVhUwiMen61HRXo2t4sDzqI8aqqBi8mvVvP9WQvUjOfuhXyxTgV6Mq7JPp2wv7
yO3Scv3of67DCXiKiBDdXJcKgBrZEnViLa84QGn9unhGiZNepGY/6qtlCuqrURX10RGcL41lfNjQ
lEOJhs4NA5zGzcHFNu5LDYQszFYFHGrW8RX07Ed+s1DBfjOuoj8+eXuZv3083fvwI5f3B9Q4Glkq
ck4JMkCqd8FHUN8BV6xAB22HR6+lYz/0u6sV/HcnVSZ8+/D2TLha5NUajj/XOxofLC0oVGg8lcEj
pOh7gw0QVAozAgXFjx+FFy+Rs58HT6sU7J8GVcyvjsBzP4eEWFf83kf+Z0XaUKYB2V+DsfVxxi7s
GMGpH4dSSo72Xk94DUH7kX9eqaD/PKFy4Pzr20v9OJ/Hhzz20OHAGqwtspYXELZ1zgCEnRqbGlbV
vXmZjv2wr9cpoK+HVcjHR5ElyKN53B1O1zDwHS0Mp0rLK4DLzy70yzJKSCIgY+3kgAu0rfUnixfp
2Y/9ZqEC/mZcRX94BCrndpEf9sgJbpwxunQh1/XBu3KPIFOJIYtAVleWFfBfJmc/9ut1CvTrYRX5
m9u3VzWTal7C/fVDlqou844WsxDnu2peg7vJlC3vB8K+ePyop6yvoWU/8luPoYC/NaPiP7l7e/xP
iny+OGB9NkVw14zocAd8pXZ2KwvgIiAccevGOrJCSjbhZXL2479ep4C/HlaRPzmCw7+TeyjQPmTt
0vKOsaljU1esrIbhChqCDYHhaOTps6vrX0HJL1BfP4IK+3r8J9yPQOPcJrVclO8+xtCwYo3Dr1x7
5X70S/0XnppoPGLlKv011NYMcCyXxIuDerkaAv4vK2bxZnftKsDHlgAYU8TIKt+0fv6nbNKraPqF
JDw/jioLzzM/ScPw7fXf1TyQRXnQHDWc7sIugzOx3QCbm6AZ4fwRCk6ekh+K0X8NJfvBf16pYP88
oUJ/dQS51BOIMtYC+KsNuNs95XdNYiiUi0PVJgHLv1FyW6EGW8aAOhy4/wL9l4jZj/zTKgX1p0EV
8ZMjCDJm8/SgkENYx3TM2C/OfyncAYVcH1fPf18kYz/Yq2UK2qtRFe7Z1dvrlpP8wBYeGiGZnEGZ
7Lr+eFfDaEu8LZ0B6E8aRk2gvoKg/dBvFirgb8ZV+E+OIagLk3oRHzSPtLzkZgHCbKXCwXvd0jFw
HehRw1P6HPVtx9S3ryBoP/7PKxUGPE+oHLg9ghT2STkPD5jS0KEsGS7dMrROn4IF3YafQKeFpeCv
3R/FwL5IzX7sV8sU4FejKuonRxDSzebR/KBnBhA/EPqI7Nq27uCuGcayns1aZrWfTC+4ndty/wqC
9kO/WaiAvxlX4Z8dwY3n06qZy3KNwJ87NnAaSaBxDrTxWh8S76APTTCWre90yKI+gQ95vm3wXyZn
P/brdQr062EV+dPPb29vP+bVgZu7gFMJdzsBebyr6TXGodYKgTuPVrWGSirpFaTsh32zUMF9M64C
//EIzgvOFt/n8cvR9D9w5imcBBMCZVTWjrBTNjDh/sSy8cLGyd8W9lcQsh/2zUIF9s24CvuZeHt5
v4XWnvMUrn+ud/yfKxuoyGcGXrZQ28F9WTtrLutqOX66F6eY1ldRsh/5raUK9lszKvq3kyNAf149
yHcf8vlBTw4InBwQTqCt0S4HoLiT6cCCJW8ePyoHXknNL5iws1rlw87kT6z48PasuIIrHjJNJSTU
DrgV+ABUDUXLWxI7XibskWUERpRLK68kYj8DdhYr+O/MqfBfHUF11vm8ymUpqwOCrxHoIwtdFaDt
7yqWBXnf4gKDVo/L+xMmdB3ctx1eRdJ+VmwtVRixNaOy4fzj2++C80Ur75PDbQDobGdRurxRwXaw
hxY8cEEdQRkL/LP+uacM8ssk/ALzFekq4Kvhn9D+cgRoJz10cJRZdUDrq8H9cgqFiZQYqwKhXalf
dpldNnKENi8K7q8i5hfYb61V8d+a+okHR1BefpXkZeXOD3l8CQ1fTHAuDbZbLrFMrcEENFtbB2FK
mPUaUvbj/7xSQf95QsX+6u7t5R82vDyo56OBviGgb6BP6bNzv6XyMWQZCIVbF1vFo9u+/ysI2s+A
zUIF/824Cv/FEbg8NwmUCx00twnFt1B4CAWgq8tcuxsA/FIOJ/eEbFoG7GqgV9CzH/3NQgX9zbiK
/s0R3JS+qYqDHt3C0T1UH0JTfaiRe/zsgm8ZcOcIcg3G1o3ebdF/mZxfYL96DBX61fBPyB+Bk3ML
cn/Q3tUm5C6N5T/rO4y7zg5c94Kb1HDItX6fASQktqF/BT37sd8sVMDfjKvo3x6B3N82suyf3u+x
huHPcw5QHWoiDCUJ0JDk8bOba1smn8HZ1Ncl0ctCxh0OvI6mX3Bhe7HKie05lRv2EcRdt11+SAsA
3iW0lIWSRYB7jxKisBN0C2oajV+cbr1EzS848LRMxf5pVEX99giSnXfeXB62cGt5bgidkpV6EdgM
y05rkPrHoJK2Jf41FOwH+3mlgvfzhAr53REI+l2VB4tuDcKfa5xlGx7TQgxenrIT2UJ6edlAn7J1
L3fQRDvA/7//yQPZ/Tbi+wXwm5Uq8JuJn4C/eXsnH4rkysXDY5Lz3SiSOdTqHjDJAz4l6HsCrb32
nitCQ19QQ5D0XIcDStD7T4nbz5n936Jwaf8fqRz7MDoajp3C0cBDcsh+48AM6AsJm+PJNiybzG4F
ZxpkhBiCCqt1y8Jld+btrbNC8BV0/ZZNm/X7GbSZVlkzEUfDmtvysLsI7DKDTCg0JVidDOy6T5oF
dhubywP61VElHCzs4czLZP2WMevl+/mynlXZ8vH27dnyCaqB4/kBtwo0f+fQXskw9N0jHGjYCe8n
glADL99PtM2CV5CwH/zNQgX2zbgK+Kcj6EPzeVGU7zbXgZ5w+HOb/p/7Tv+g+vybjL7Pvze/dWT+
2RXL5SUDqIvTLbjQt2MZoHzF0DncS9BhfFvoX0PDfql/XqmI/fOEKvffPr+9oplAvfPDu7sEiuLW
SPxK7P/37h1s2sUcat/9px/OP9h3ytsRD8UD6Df3n1dBKq+yfVQdL93CudtEX4dixf+h0PLXSmpz
T2M4L+ejx7cAb12d+v3smm/K0pXp2Kswn3h38vD3ezAxmzcLL79gx+B8+OFC956d2z6rNYt5Uf79
3oA0DLy2lunQcRqaIEGLzPfvGvBV/n7P4b4uvGdsmaMxdciPEQh+Yjh79OAXwezBVVMEp1Krk/Ji
2bfj7/dg96gBL0WEBrPw3snHQ/T1o0Fb785N4g0Oq/9/F1fRVSLjsvj7PVQWQqI5ffrDJZXQM4JA
Mz04H4C3KEITfrjLB/P38xsI9JZ//19V6qKCaZozwnHjn2nUXHSeS4eob8506XE7ZM0sK31v5iS1
O9Nq72ug+2hs1sxGpCMjnOfJecLhBdOicDgbazGuKgEVlYFhJw7SY1GZuXVVscpxR0UtDSma0m3C
q8BnRT3KPJ1lCL4lI0aQC78NEnLPilTPHxjL29O+rQrtc2qRxP2c+mX0pS6N+rzUje9GhavrMI4Q
EtgqwliYXtRENkfByK24dZJxa1jrpRMMkeaa157eaRyLpEVxet4kruUUoklyS4Sl2ZRnlinNfir1
yK6SNBxSM61mqclqUeQhntVeWdksa1q71OSV0bdoyJyiFkhmF5EGj65l9NRzqm9dzpNhFekkFbiV
+Uyvo7OCxTIUvYuNYdgm/jAmOZ/wuA8ExvHIK+gp9ip/EgYoK8Z1VsZMWMipEluzYhyNaocln4q+
EHFHhkWBExu7vquJWu9SgXoanWEuSztLonaUR9awyNyQX0alaQoU4R+V1p37UdHcull0kVdd4V6k
UdNFgiEj/5TnumB66Z8X8JWV4D0P8IljBvC7HfK8SxIQ6Qk99KJF0dU6s7MsSJtxTjwLi9YrPTKM
uKwr2yvYJy3PzcJuXLf3bIqa3m59x44JacxxUrGu+dR12LutLFqe5l7zKZNNGghe6dEYp8gfV0hP
TxnAdoX89KTK+qFbp1dJXJWjDmdkGBKDDN2cj3FdzIOk9gXDBZqwPhScWEEx9sIqn9RWU/oixJZY
vjb3Mjaqio0CkjRcpCAy9awpmXflmq6HhBbQpjlJvbD7aBTQ2HbYyfSiYMbUKf1Z4ja9NzZcV6/s
pA9TZ+TlfZiJoIo9UUmfCt83m3PHCU/yMigL4elJk16Hkdd7s9TDMhqa1GzyMQsbIx8yn5q5rWtI
oDAvhO6HTGS895hNCkNOCs09qdrG+WaR2rWlV9R2nVc1H/asHcG29u1WR/1tG7IoF1rboGEVVnfY
6Y1Lv6rdQIDSSB7alMtxARUHosSxfknNVlROHNs45adN71bDMjXRONbbTOSy+ybr6EdM5STFycxN
y7O+94dRYH3nAW3HQWqUwsmtMwNL55PeeI7oKj8do9RtGsHiMihgH8lUDn2eOOUkqVstWhDYTGOQ
6a6dVYGftnbfBzPO4njsBXF8q/d9J4XRVtV536ZWLzxQPcEsqbP2CgqzfCk0vzY7Qf247m3pJpVo
XR0N294vZlDdFd3EuWHcujU64yQlsXBSrZtVeX3quI1/mtC4yESSWWEivIpHrZC8ZnTcJLphdwXN
wnGfJMXElGUd29JAXjhp/T6fo0wr9Qk0eS0iuy9aSka6bNmsIlVwjaqwcEVR5Om5mySSiAJ18RWp
sioRaZt62qQ0GP5eu9gNxkbetJEIjcRgNrc6W3d1c+xrkfuj9zsOeq4rh1FEW9E3Ab/WOtejItPC
H1aj+19Cq6qcSS29WlRehWOh5X5jCNMJ2pEWe/LGaeu51QbWLIPs57AIcWRngRfYmkvpXRB6zczQ
6mKCCkInkXTzoY/NRrOTTMbBSOvK/KQPEwtNMyv9pvdaMbO6jJwaaed2wgjcshF6G/qTMnVYK/Q8
o804Y6EFqq/MW0EiLwXAc80Om2ZehimxaVG6YwAWxEyGoySpc9H1bVKfamle5WMtwHEsGu7mvWAh
7mdJZUQXvqGnX3yjaLCdW8UkqLx82Lgyn/LEvKNmUXnDlt1p3DFD4RZuZFtOm390dXIZpswXWm1O
uZ+ZsfBacwKlNV9Av+azQhr1mcUaW0d1UEyh9du5EXGGMhHC3R4mvBS1Wify0nXMYZT55ThveZeJ
gpFhyVl15vVGfqppzSWzvCwXph9Ghd3pREo7gvZWfJpKya8DLUpntJDx1zrwvY99BVGqyAj5Sq3s
utLyUMRe2ogoTz+ClJuiro1rolNXBFi/5jnukOi97Nyx2MLvggdiNCywDQ2ZQ99z0EXo+5wLy41b
UBRR0qc2ifKK2U1G46lv6jdgoswZdFgzhrmrt+cZSqO7OCJxLnQzGlENZWcptjoQ4zAGq+Pkhif8
ivTzJM2HdRkNkwJXQ5b2vijzGEyujIpZk1ixIDLrRvB+wkjkQV0P0zynma3pblyLVOv5MHR6fRRZ
fi6cojlLCD1HbXrjlLgvx02hx6BhJXecz1mMLH0o/YgEIubW2NHiSdgzy86I5k5DKYNUaBJX33pc
x3elNLUTWZL4ss9Iotm+RqtO8Fzm0paVFfY2z+M7x5A+MNLrQWtacVAk1xruW+EjGlDbcbPCn3lg
xuZdmUaRHZXUyye6NLpb4kscCenzqBCEVPe1ARt3rGcWi22TZ+hTX5lyRmMejzrmg6dRY5rNylJe
wM0ZMCx94TTCKEIbmtGjs1a6/og23llrGpolmOeVYAVYrAluFOXXwGAethEEVea4sJzoincV1UdO
iMLzMoh4eYpw0baiaNMzKyP1V8MNcnLWFuQC54F/VYTJxK/iYOiH8X3so6GsaxrajhdkgU3irLzr
ZYBaAcU0Z9xJIkdAfwYajGjb9YJHvjsJfMOfkYJad7RqW2abbsTBOobx2AdTGad1K88yj95Ih5iV
ADHxspFbRNaVh4A5Y+mAuyqcsAm/u7gMKgGvc/KJkH2al7bUCye1zdTxkqG0IniOgOh5MIT3fdB0
Ura8quwS3uZd2hh5sXvnlp2xCOP62vFRGdmElkZ3oqfgWQ2BgyURfdelySc9NVLX9tsiycdWZBpz
Iht0nlatEQkdnFLnwoOWQ7ktuS8rkYal1Qqz0qgnGmI5fOrnUusFqqTWjNucF9mk1rXmh4+NOAAF
qn2SUWIOOxClqVYgMubgoLRCK+OajguW8MuawKY1aTD0Wt8965LEnBV+Wo5lUn/OPS8fp5gIrQNl
6lU2tjJnaMlYFy1I2jBoeSBCP/Vho3C/AlYl6ec2QI5rdxy1eKjr6KrAzlmckG6cJsw5dSJSjzXH
1LxhbFZBO+nTSkND14tQLNrIK23PkV06rFvmhiLL+/6Em4mcNb5HNNt0smlZkWbMEGx5DG9eCKXO
hR9QciFRbpw7Xd1kdt+5RSK0OCUXCEzpd7idkY9oHxbnKMpMm/Ni6Bupf+21EStgI3TuTKf6KQsw
mQCXwWmnkX7eUeZNrEq7zVsk3WFtyGImtaQd+X7+kbg8t8GL9e57r5uiIIqHqC2KT0YTt56ofZN+
r4jTTCszwT+AsenUDX0+sRrtGkKO1hIylrEJPrjzuUyNdhRo1PqWZRjVY68t5MytG7P5uHxNXjUr
PYfMOpY3oyRqzI8e2OlQ1Cgt+NAP3OZ7rSH5kTph9K3pm9rmCS0nTh0yV7gp1U6shIZzjwaBXaIu
9wQpcHrfJzH2R1Ci84NR8GJGsZ/NAq3SE9G5uUwnfcu68KyiBmhKP3N5P7QaP/zSt3X0EFKj7mZ1
7+vhJG6q3joxtVQbYUfD2TDtK1mKPqmCO8z72hKdEcHfmSSqYrtpcBEJI2y5e26SnrFzj+mVO0qC
WNJp7rvxqLZo29hdnOnxhZ67WWv7Hagr4fEkEU5jFuUQ/q6mt61h+eWJnlu+P9LSrLRE41oNJaIL
SdYLapWkm0DnzNQuo8yyYw3ss605jT8kZsu/+3VUX4Ve5+pjrwGPrxm5sMfiTriBzPtbqy5Y+i0P
DfCv9Sw/AU3QRLGwsrSa93GJ8bSSbhecFb1MRBX5mo0qrRRGzoLsOkSyfQgMj0gRZha4oZ2js7tS
ZxIcy8pg6SjNQjC8XdudR5muF3dgR6IKTLWbOyMtCW+xJGEyK12vr8ectLiEH+lk146cvCweMg9Z
1bhp0kurSScG9aKPKO+KL3DNPQltrfDMz4zUoNn9PMwasBNFfpkaSXDqOJJ9j+KEGqK2Sv1rrYdx
OfKa2mXjIMrichwV4FBFeX6VJwbsYupZULgB4ZENDvF122dYgCNXlqPCBZUyrCvmWoLGQVsInzkE
/E5Lq9koCv3AE2mSSm2MwHh5AiPg/QQ1gWs7YFU9IcvAd6dJ71Buk77kxjhrfL8RcWVx29WaQB+X
EDXyb21dZPooCLMwHaK01D85WsRrkYVdEYw6EkedgPsO7DoKErBtntvK6kx6bmDzunS58HK53KlR
FP3IHcbDcWL5+CN4MHluF3q9dJPcYBrXdXzhRG7yve0MMxNYk+gz15oQ4qzai60zpAfJVWClLJxI
34nBi6PJOIYrXvXY8VninzOI1KwTv/QxGP4i5eiLZYVeJlKcauehdPm0TmrnIkeadIXhyeRj7Hqd
HHduWV+HDi6/5/DyQDvtqfOjiLN6HOCOC8PyUAzS0oI3G+YpvQxRU6fjFmeJC/82Uk9wz/UvUEuz
5oY1emi7mPVUpD1D9dBJUGmOSunE/nlldTIDn9QAJzLziqQVTmVCdOQ0feyPAyhjzUbMKXVnXGVd
9blN0/zG6p2Ki7pv5JTWoAS+JJaDnFkMkV0Bfr0ZJkOPFHpu+4ycG1qv3+hBPQtdFExwCl6N4FlL
rmorrV3YA11VTDwGXoHoujBoz2PLcQXuaYmGuIjlZ78v22hm1VILTgqo5AGn1+v6YRD2rnsGF3Uh
CGrylkaQQ+HY7IZ9Lr1bM+ySbthmhEPEp8suERlueHOi1chop5A5Sctzr4cg7apwfcsfapZP8lkF
0da9G+dNMg485IzBzwVTVjRp+dXSnUATZaXx09Y3ycgHaQVXPfS1684LC7BSpsbBEnY3PIfgqjKR
HDo6DcAVkvoFMXx+ApmY4ioPg0yYWpyIUOPxF4NW7hm4IOaJBfHKbY6p9y10Wx2chtDEgkKQDraU
On4EAldnrjCTspa2SdpmGJCInNUpRuDmRMmIk7iYIavrL6UOfPBaeVF6qBlaWg4sB3UwbGOn8y4M
6uvllGANd7dhGuo/PNr69DTI6jCaWr4WTF2ZGR4kquoaQ8wVW/kw5i6Pr8xS9lZghwlnpStKo42t
7xptIhSAXs2Cb3UTpWd5Bvvu0kg1Fk0bCUfmlUBxNdUdc4Ro4wwhi3Xrp8ktMoG1FnvQKgd9bkID
9iTO7tokhQSOll/FDL4KhdcNcqeRieHBHb+7rMDfu03B1Raawc6dNJrCa9m1DLzdT2UAdi9ms6yO
voPTOtf87Noq0puc4EWE/TNSIcMO/GiUFO2ceJoc6kZ54jr9jeWHliiLcJ5FcTdEBvusUdiNNUuu
cjO5NnH0leX6rUTaZRPq7CxxHQ9SahS8GS+5jNriEjI3p40FQpbjfs6S5GvihWhoGpKNozQtRAuq
WngRu894QB5CHEJUUFoeBBvuvCXBKImDM81KIUVjQR4lNFqbVa4UpVVkkDQiS4EpOxFASC1wETp2
RP1plMo7FOUZ5GHA6wRpXzQUpATX5Mbzk095ARERK3rR8bSC6NzxhSuDIj/RUohzpshHCZMgTWHD
Plpx2mejOO0qIMHgue5+DHqajVCfn4GBvnC6HGwc7Uph9e0ly6yp1/MbSOqcJzg+aWI+Mn3Ie4QM
9BaGmIJ1ydDpg2maoeKk0Wo6dIg/NlB7qhXxBQUf3gl8LnpeayLouc1D76zhWnQepz4CzyC5RHUI
fgkvv4Yt7cdBLqtxkEnrhPgtUNKml+BwFbYGOQGPxc0oqkw+QmX50eqMqxxbyWVK3bMEIikE+kmA
T9BmH7OS/SAhp2e4081ZU0OYC0mb7FQLsv4C8/YCfC0iEsOYmjmGPFqJbJ87CzfWmZBOP6ccf8U8
8EZNGJwkUpNnReJe1W0yaVpyUZedfkND3kD40eUiRZU1i0GaT4pEi6d6DLaJp5ChMiqTCoh70lNS
ZPJE97svlqeN0xQIBOsvwHGdeeCu2k6vNTbOjEkbhhc5Zu0J9/ybhBXGEIJIB4Qvk2eJxgo6okue
OxCj9lH93WlLXRAdAsFOAppJ2KfDyA8dQcK2PDH0+BJr/m0fhZBGqtPu0grq7nuhmyfcdT5VtP8m
k2oWQSH3hAbdJWQTMkETeoPBe0d9Kqdd7ctJFEPIl2I29bGOzzysF6KLGLVR0VcgZ3V/yVqSThsj
ncgkqgWYIRAn0N52SKLiFn4mHZk9bI9lQD01cjzPQvB+MTcaEfx/9s6sSVIcy8J/aBgDIUCYjc0D
4GuEe+xbvshiyZRAIBYBQvz6OV5V3V2Z3dM98zYPY1ZWVlFV6YEDku495ztS1yWZ9hp/H5tggNZM
TprY6YZBUcumTj0OcXMfVfxtYrIrUqzgqDYgDPj8ew0ZRqX+KW5QmfKyHHFfSyxDU3pn2KCPraQa
1Ugth7RGI202NnGiMDKMXoXzly0UkJtRsm8h76/aIPrWJrPdJAFLL3XRlNepsBnT4ZvxmiEX5Xpm
icELG5hrEavxWypntaG0PPQ1PfpjzzLp1JjeNCKx6COrmPBN2VPp7c0k6mgPnR9CqY5ioT9DTfr6
a0gDu1ulSq/LLlgfTNv6Wd9JcjdIFj7Ga7Vez1qQfOj8lxRt1kZGdZtPVesVwnmVzK1xdm/r2rws
EZ6+nl2yScoh2U5kdPeGy/UYdrzB8Fy87eQg/vtkSD6mBoIGPJPN3KEsklWHlWZe+oeKB812oIvI
WSOvEmvVQeg+2CZVpbOxg/hWlcdWtY+sWe/CJHwUqPOzfuqTq3lo3L5y075GQYpdLHeo5k46XIbc
x7AqZFnOWZS6eBtX0mKJSx4DNfY5dCad6ZIEVz2KlD1rug0UySsM3DhTUOaycO1fBn+tDsqUzb4Z
xYrWpVqLuUuaTVCu+7AZT0kIdaJR5c1U+U+uj/e+6bqCQj67UrLrv3srqgAxLWs2onkq2ECvS22i
zMnloNPpYJPlaJqGP4huctdCVMFQJCo8iBgdJA+Vee0iDclwrc4kTPaVbNQprO24Gcisrst5jN/K
vv6kbI0yjqRJlrDxaQ2sfIQV5Bey79TWsuG4VMuwE9I8DkmjczmQ4wCFsyvnHjp5o19ImSzZMrUf
whMfndGF5ejom2gZi7S2PxQGSatgsWUeTnrclhQz7YquEe1kCH0DLSk+VZEZQ2kyYlsLOmTWJjRD
V/xVWe9b4sbbegh2EeaRQ0nrLzQ4WOA9f0f6Zj8y+bownkeBexJNjw5aTE8x7eI3sYpwi3cPF8+M
0Hk6qxP2S/xYmY2+bLTu5JJ846V+mXBDQZ3imvue7BbXHaiKD4vip5mv34k/y7zpbcMKW4aJLsgy
iQMMsSY3UworCaI53Za9arf94soianUrCrhr/DhhmnoO/em1GqNxw3r2nPDqDd3Jj3CdbtRSrtue
jGfUhS6fwwiKzhTmAcSRQksoNvjMBxaPaHg4Ht0wrO+UYgKaqj657RO17Vt6mkM2Qk4IKHmvKxbE
GffDhW8FG2cKPV2g6JvnUmfNlJiCIradlUs8YmJRbXrR25IbK0c8TYZugRgZXV/Cpptl9HZQYJKN
kGn7WrM2PqV4yl+Rz8174EWv/mqsSbMhcQyjuq7MTQQfyoPhGPGygLeXnlFx6XC/zpyTA6fD0mw6
i1uQc8WH56UX0DCqats6YY+z0F2UrSxZn1jouyqztQ1GGFJeXE75Undpg4WvntubGaqCwD2O1oaz
jLbtWN3Pa79EmykYpmqLTsrK+8YjUZ1HI+waF83sOGDq+KEg4Z/8yVbfSTyKKRttUC5PkapnHzNC
ovesD81RDautsymwS6RO+HaJvJE9LaNjDYV220DbEplUY7iDaubwFipddKKMcl6yb65pTooukFpj
ioW0llnaEZe3lV9nQ9RuiVZsa0sfqvvcm+7ssejUcO19lnjXbgPjIGZB3xmIm7ep5ZCaRyxrq3+E
Rcy3gfC+MN2c9Rpu6mSMCsNEcpGkl2JuZa45rygEhFRtqnkkXxGxssDQocXS9u1rj84GNpC96Xkl
26wVLcvWlO26sOlQf+MNG7sttrAUESyTIfKgL/2Qsb961fWI1pnEaDbD1qKmCMVWVbxOVNbNq0E1
oE2oZgxu4udRotbtBFlUbDs689duVeqj8jSdM/jOS5BJ3cabKa5zRnnxZ0TrJ4/8s+2QBxFy/N0y
/+uP/3kqP4fWtD/G/7jACH/79//x00833Xf9MOIo3/H03v36f/70B/H5f1ANF3rgpx/+DmP4i5v/
C6jwMw30y3/8n1EM5LL7yn/PMdzjSK2/HTd/gQN++wO/QwyX/ZdTnE6GBDNDkBanr/4FYsDBHwzb
VjAowZezQXFs318hhss5QxT/Amg3djpCBJcCPviDYwDZjf8bajLD4VAxtjzCfhh/+eo/PSSwNv8A
ZKDJzxwDTllIYuz6HzBsxYkdlNLLkV5/5hjaWXI3psnDqGRksjKtYX8LDgygs8MzISPdmDSuzxJa
6p1eHTtZ1Jkfvh6jfK54WCRY1wpMnOY8jPPyRhZuHxzxyWPUht12QrFxiOq6el5d8OgFYn0KrJD5
Io244/W0XtHRjzbSeQsqwFm4LbyFCJqiGg/hBPMxmcf6OiwlOzYjn/1srC8joPKGyS86EnGAEOP8
qljvaFZJ2SVFqZPoW9QEy1QIuhKQGHFobsjQsquqjwZM0dw0x3iyKaaF/jK/Q7BY2baJw6TOfYxg
WELWeIUTXrnHERUw27EzSQuxaKTdXQPPQx5Gf5qeTQyzOuupo3eNVckOl2Iwo1zc/pYHt7RzST7S
wBati7pDvJRelCkogEPW+0uZ6UrAVw6OZmr1joflmcbSv6poUDR+t9za5DUNp9uxrDJXeTAv+v5H
H36LpGfv0JQcZ8M+BuWuYd1ueHO1XqTueXxKGswDaho2dklQ8A4PvuRfHk/nYz/Y167lzWHqZnIz
UJbTBFrbEKJdIFX8QfyFXZuxP+JW3TBJHxZolhs6T1vZW7dxXIoPmDZ1ITv2GZEKRWCULO9+M35B
F1d516TB2xIZlDXpwRLv2Azw16Xg9b0NXLWL+qX90n78EOvhB12DJxbQBx75aBeCjRqGrQFAAbUV
/9RDGiqmMsTERUt89MphclSwQPau4WQzePQ+hn83NEF/XRH7HoXOCXRg+352uKfTVNhBrbu5oSG5
CqdKZUtbPprKOpuFJEK/F1ifbLgd/B+txfMiXoaTkio4wnKRJIvrUGcoKVD0NDCTpkMfjtWzpdwd
lyTOlRyyen6d6zqevrxyehhEUgj91kcjLMdxNjQzjZNZ65ghGxTnLF88OsiCyyGBoxsNWD0jHNis
cc1uOurUIzDsw76Zr4O+Mu+en+hbg750wyD+HCJJApUNXeBUNi66hC+nC7AOzbMn+j4jcwdLrRmz
XkxnV0b4KUlvk6qHsO3M3lLzgtO3NkPY3IfWFY0gD9VqLzooLUbS3aHRKLfRgjYlAg5yNYVLmNe0
fEMpAAk5gpvVyibD5mBHU+P7TN10rY2U+24qr8NJNRkbV5c3lF0rbKWUGRgpW6p94AyROTdq8I9r
qBiKTNEWyHtFWQvfAR33ir/RNckoFOJdQ8xNHyhDsqWH7eND3zJNfe2N65g1ekC15zXzJvF0WsgG
TmfViodGluyg3UIevSYSdzD1eN4p3Eoc+e62aWIvNcA4fUFEfUGc6gBeYHQqeKwZtIymj71nHVNz
CC5qRde/dJqSbd3EmJ7CYK+apJhiNqF1x/3wKxttYG8t+RwPtuCGrZnxJOzi0Qc6YdgU52tI93Th
bAv3LdiFBrAVWmL0VZDJ0Y6t5M0t6b1Qes89eFZRV+2lXj5Eo+5aaVGz+HEhK9hl7fhgZpfmrsHK
7nwmsqjh1W6i6LFM9clx6wrToKIEb/CJhvLgelXUUj6LznxSN6kPpQ0MPgpcxZJ86WGwNRRq1qJy
3H+If9NZB9G955ku9yG+5IRO+4X5r/6A4ein7b6EidkSPIPSLoWaeZvpod5rzSMI2HV3i68z5Eu7
lmf09NOmCiq+9+gEo4mFRziYYhPDw0oAb+2pLJ99NNvtCLc/LQnIDJpI/jjqVaCDCuS2KUmaLTH8
kHnk4qnm9UvV093oy7AI4zccmtJkFjvt631HypBvMNnSF5hZ6W0YduFTZyE1cyY+4H1g7FKJGwcF
vO5hfbdrMsPRFlHe1DP9tOiaMPUweFlj5B26tBZZuEjvKvRnf3qv1dhc0WAaP9oltmirSBR9aoIK
qkg4tWERlNgOL2NAzopmhfBSBuV8bstBsRNp2+AJ9F4P4qjyvF3jR+c6raZzM2t4Z/HAw9tlQF09
DkNQYOZOtwLu6MEOUXWVBJDUsz6EvdHCozsP2sotVLMm95StMTCNX1Qe9L5lTiHwRWW5X1Xkdguj
yUsnxIY2zZnycY89GXeQPNtlrvcBqfQe5uUMFQdTYGzEfJhbu4cE9cNL2/4qXHwYqEsN4cksbEIX
Rb09Gy36Al/xbYLvYtJ5vRqaPrg13pKL2OIW4DvMS/w8LtbigsrufjWRD7jhHcZeueXosp+8yfEt
qnVTjNDcilYYu6/gg2846+NnqPztOzqK9VFAAN0sfG5OYa+qZ6+08uCU9nYU8iqs21YeFUm9s1cP
7s4rWfdWuhgQn0QpgtXTMX5QtCFYsMf4fhw8fd2Uvn4eg1Z/SLiID+US8sKPF1NoyoFfNozfYtuH
uoi1z+EVuPXz/+vg0V3KWiTN/1kdfP4+yt/3IjB/yVP89U/9QfT+OyGXHXtiH7Y5QeIXn/c70Rti
1wcMJaRPfRIk2FMSEes/iF7ETi97DGOzjZBe9hgLkGT8oxaO/MsJ4ilJA+zif6F66f+mFCb4oD8R
vUjrpRTMUXKprH18nH+plP9E9AZsNYtTIFtN13uPDnwTulQY3yqzvDfQdsZYZ4oaWJiJlLuK+nAK
vASAV2RJmKF8mjaysuTIYp6+rZChX/plqS06Yfhd21VLFcNXT/kjDafhkHb+nGuXuO2f7vo/KOl/
Luh/+xoI/eDo9QRodEiI//PX8KlDJ80GBhBrDbddOI9wVwTU11CMHOxb09+3C5V766Xq4K++n//z
3x9efsHfyOg/LoD5OMIN1Db57VC9P99HR4HUDtahEOB1dT1UvjqN9mKSjeChUX2Hk8wwFfFjp5i3
TyblCim8hzoW5gCDYTOvQ5KH6brHVZqbdVb9DUkXs7NDn+46Bn8CrHhAYdLoChNB5z2lfugBs4nT
t2oyKz1RiPNx7i7dcGRHfvz9Vjfr/C++aoCg4K9fNU4Jg34XAfMgFK/tn7+qFok/J6qH5gw4616Z
Kj2bxY/Mdl27NN5K+C5ny1IYGWphbM6nbgHRoyhHgcVS+ZLOtn5PBh4PGXxYQJQZqIyaZCKaIq+A
q4037p8/HezP9HfXjL1t0gBnMl0QdjSQP1+zRVFdB6OGwzD19TkIlu+j6taNhy+4SYmar5rW8iNo
oQeC6myfNBZdlxijD9fMzc0cLrouoLE1RbDIfgdOru7OpUqnK6oC+7SiJPsUpnPjpoXL6nKHxeOJ
rkC96iq1R1eG0zbE5HvLXLuFH053eIxwl5sxLnRnoOyUqv9QyzicgjQcXhQJ3Y82TL37PmjqY1KC
X+AcfE7nGS+nLfU2yYy6BiCYueoWk9wwp9mmnax+SKI5/Wr5+oT1eX2Gya9fWqn1s5fUcTEFcF5j
UfdXpTDphsO7vjVS1y4vcVSNyVSzHBvYv+fOdebUrlrfDKSX+cDn8CUcCL+OgNLlaaruEygxZz6W
VhVt0nQwo2r7EIZeBTbK4wfoYwBAVnxYBvzFnpLEu2aEwlkEA3JeoN7NdQoGK1rzlIosnfw30vVo
QyrGxqJavEXA7CDjhtapfxeUzsJK1nO8A6kmimZh1UlI0RXxXPo5T1uM7RgSDhgoGMNMdS/Meel2
BtUA3RLog/KnY68g0UMVbDf/4v36dfrBboQ4QjC86BeXLWrjX6afLhbl0kZO5IbNdshi0Mp51Jq5
3xFwAT+mhaDCHAOv8KrS3VhfDScXJy+jR9BqDWoeHBoAJA6KgM5VEYcCNGbalvv5MvrJpaJwCIb8
fqDU7zsc/4M5M7ikNf48Z+Gq4xBCSBAjEEz98DLQ/zT3azYjPQItJG86MGVVF7IstfDHiO/S/YI3
KGnK+XvAZ7urRRBufOEM5PWSv/3z2/frhHK5DmwtBcIe55Ji+/xf1Jgl9FrgtESiwJr7x7TE862S
vizk5IItgVzxSLtg/FfP7O9/KxaLS0DahxWXYKPnn7+9H8SCeJP1ssYROW8kGrhXmgzic1JhiHRD
I7TdRdWqnxR06x33owYsKjBd/jZfhJdRpvStn4yBQ82QFwgDdgV+o1A+oP5/MYGBgvz1WQVY3bC8
xTgZHdrapSr587MabMJ06UHIKVPA6NGU3ODiP6TrwhBkZcJ3qWQwAHoHlqWM2t04x1ezRPMJKZvJ
3JgyyD1N3jtK29sICPRZEVhg8UDKnQfaukCfP3zo0NuD2SuP8zwOSPPol9D1fk6DPsjhA/GHOCbN
Ie4bf5fU9GnwhA2KlXG3o74OCi469jBwmRatFUFmAgtgRo7JdGbwOG1OsKctjHqP7lJRX0NzGDOP
NtCiHCj+tZ+nF7Do84ZTmd7iHFWIwmAgeCZ4zLarv8pvZZq4YxsztqvaaoBIJ/hWAYtdc8FaxIls
Hz8Y1/p7r5d8pxroyhF4pk3qAx40sBXfImkjCdwZH75WQfy6tB6Qtb6tqow6Za+151EvT2JzRBM5
3EZRb+5GT89fVJTBFtOZOvsdERwMy7weG3mxyqqOQAlpvaVIlj4Eo0fuWsguu46E3WvM+zYXXETn
yEzlrVeF5Ci45psKxd9hgQG9AQJfQ6sBCEVUI48mHtbjgP5k14SpuGk6WE9ok0XXAOhroet3SdTu
4ySkH6aPgw2wrZVl3iTCDXIjc7udwq4EvhvabMCp76DSPbNfDHMbVqoSPo8euvdAtF0xhmPOLpZh
I8qLiGLjgpV8ua5GdmDICW0bHr0Sn4dXYS+fY1F5GRnAAsCIOjGHSrFvCGhaq8259qL2mq5m3Klo
TT8arDY7HfcM3W3djnWxiA46yAwNY41adhrZ8LS6mp9MO0J3m9c0n5WuT8msVc6DLtqZxL/1jfdN
mnK5d8MKQLW64NXdPBP4hHW8Mbwa8MqTXRXAyjcVfxUqbO+sjdlNfYH1LWqhJ9674BllNDm0AjSP
L9QhDFe2C9wFnmXKPTZ97eWi7rr70S3qatHM5V0Vv2jwbHnsUXs7xJ0DluWVR08zul8blLN1y3a8
Bo/QTSNLiplNAtc2NfAbZqbxhqWgZkttC2GW8RueoX2oo/Eb7+rymI4XzGsuo+uoMe0Ry1zy2qsI
Yi6J220cNxx6lVcV4VR/d55DW92CcM7TJZyTrNI1Oa59araNXHgeV7yEpCu/t/RCkFVNUm4XhURG
NwePXDuA8WLtT5OP6nQ7AJq/GzFg7mywqg+YhicoDIiC0aH9RC3ml/mcXt4gFrNjiB7znspoyFc2
TM+6h4LWCXqEaHXJSYRNkJMILzKQzirKSCcRVkFyC752zM7ak/Q9wKT/4sUjWnPMPU8MyMVNZ0j7
ilJVbtawctcmFJBjjfKSahdXSw2LrLZ6o00pgS33SQWeCozgAI9b8ldvjGM4QVX5fUig7BWjbPSp
hCSVlS21h1oQssM71n94S/+Z9JrlbCAs9xLn8lqm8S5Qwl0hpjVeYTfv9caQIbpKIsQn4AO+hGX8
o8WI31ax2WFphFbhkyYPquqW1BOcy3RJC14H8W5KE/o+l/G+TWuS+90y7FHNqOQZAGJfZnOqUxRo
a2mfLwmCsFhSKMgRrYN+C1pvvLHgET8dCMwNUkQgP41VbbYixbSbRD/DC4NokHYjB3bmZHkpBc4S
zhhGHizss+1n/SAr7WFa6Ey5q1E7oL4GEMbXqYEOeIHighEOLHPLh5sEu+q7Vp+8MlJg8mtWbeBa
1F9l3KncDGvzwjQodzvE9GOCNPsgJw8Tv0MYwXjsPZ2pPVVxP+wxoIMzqM4UfEiKJzNHiRfDE+x0
fJwXTXOhkqnKBcgNH8DOMvAd5EglMqz/7ZsDJxkWLrbDMcA8Vl2yDx5GwGXsdxcajNTlsve539yU
tSLVposCniLSGBK3KRdNlqcyBkLY+boZEfqZfCQsQz/4AlPdBjdzZcru999U2So+IeUkKBJIGAaO
MXFseudH2TQFssuwjFiwI2Uct19Tyuu8xRWf55aHTd5SuL6ZgA95jULdFRPG2saYkSHmenFSqmpG
CE5PMCu0Myzv47bcVcsanBPWMVCWfnioIky+UwP8MLdLsNzqBAmY3PFBRpuuE0O3NcNCETWby94W
fo0a5aotpxrv69jg7vqq3Fkg77ulYewa63j6jF9e9/e+goENlEmL8JbGPZlyimIEsYo56OptOXDf
gGhlINugXo9fM3xWVDImOHcVIlO/XapKBT10w1juHLHBYwdWbh/pOjg3E17jYBDBGTtm2SwNsBij
eRuQhxixVHGsMtdBo02cIWa53JaLTTcNVe5+SB1FzQ0t8KldV6/MiHAogUKE/G7HCHfLG5N4vkfi
LzjLtfXqDOUkfa/6Fq9GAIJYZNSLeLCt0FAiaKssIo7AvEoAkvWwNwtyhRE84mINw/qt4ymuY1bl
miX+0L2l0wA8BvZNd0+6FOpdUIuRgbyo8MICbDpM5YQvYvSKp2G6KhkL4iWxxT93CMVUYIRynIWw
gPdARzTVnhUbJ+2wHwxU4xZ1os6REG2QwNBpe1UvvguKJPLS51S0uHWLqtasG4j5om2SPrvVyR5E
2IWLoG6J3gEr+y8B+BGXtcGydAh20Pm2giTyY2VedaJpy7YRga/edpA5AYYUoP+P3cD7IZ9klN7q
dPU2OkqiAoiKbTcKMMU2LT2JiLRzWyDPd/6w0vc6CsgJkB3QQh1szGr0Xdov8ii81Z7lJOegMPMa
5PWS8MewVsOyoVX02coxCJEGkOIY1rXbp0BxbwDDwiOpCT2tqQ8ts9b4c2M4HG0dlBubppdOzaRp
QVFJbFnCIfubvsbs09l235u6uwpGZJATRP2+TIKqA5gL2OG0ug4dQ6XSTc0e+zzqH9q1CwzE0X/s
pJxUDoQyREBpHIJyq/tuelsRHkSp0gUI8bQBVhCuSvCAkGeRCgq12yF6uIeqQvHiJZ0BvY4E7j5G
DMRhBQ3LK9JjmU7GNjhUNUV2Le6CAXcb6jPKiTjge3/RyZWC1vudAtgsaE2CwxD6yzGo5uC+ogMM
VYPOf9/SVZyowsjO69k9c0JfUGM+JFIARCNl7vXdcGWcH+zqabzHbllAuUK3hfgzfIg2bPMxaREu
xBt/0y0opFzUeHeedajSWTns3OrdSeuneYqgRe7FkduYkIOvm7HQjyRabkC/T1dtW7U3plmXPVQE
QHlSk9tmTNsceYHwphJMbyhcQiSBkUa0bhAnUyt+jpGOv9Oyr55mL3zpWp/uQ8Pac6indw9mx/MQ
dWUMM7BD3KYqy6J2Y7lH9P1ZtH38Ni1eigiAGL6GErbKujJgguk49OBVLUNhyOiOeN12ZSXFmjmO
d6PUvskwMiERBmGyaydC8fTDr1KDrSXutI4XLKQeNv9WAg6xSCxGEP3ZGc0LQi6g8zeoRJ80ys7S
+Te+mpdML+jYwmD4MPF4z6bok6jgRc+Y03sfTDOfHpRXPUr5WzAFOLP/9Fuv+gdx8UfX/Avi8cuP
//nYNvjrV4jjJ9zjfwaF7L632OD7u/n1o/5P8iCQ1P57HuThp/NZ/rYZBrkocb8L4VH074A3YnQ1
kA7BNQYQUf4Qwin2r4iw3yXyhyS+nBD9VyEch19dtsHAWd0MMjp0b/TFfwjhQYzNLVIctgoOARp6
Gv5vdHDUSj832CQAD4J4EyrSEGI8ob/IAQJjsjYBhWLXB62340I030uaWlYgRB4dlygoC4J8nZ8T
RMttFoSje0ZAvQkOc+UhMeXHTf0Dw849CJE24RZaV4U8G6l2RK7o4DwwCVmZWIQ4ylT0+46KKjeV
69sMWIH4irToD8x4T3plUT4wX18FjQNsHYZ8eEGiFcACJIAvjiPw7pNOB1sbLVWOG/2G+ECVrw2E
5pRNtt7LXocGa7y6UPR1/OZQ8WeyTOp7Fjjox3xU6qAEdTkeyTWuOzVY7hmCKQPwkh9i1MBE6mG2
RT9pehtxWHKhZ2je8dDewQwEUKsmkZR5iI0+dga4BPCyVNKdMyPIPrmMCp7ZuDbVoeublV5xsyTh
USlEvbD1xlA9gLQi8y60IB+LxHCF1AnYxF0bGnKqvE6tSPwlYP7GBMAc7PhBH1Ze1VdJacx3LuN6
RxEl0IVkcgGXAEb4aZFtCaEsSGX4gHhrLyys256rT4VCAzNxM6upbp4R+ncpgh+WN3G/Y2yl/HFe
mRMRgs5dH0jQH/PUzz+sXGDcAFH0GVYVkUfNxAPvOyh6b7olfRQ12DgElCdJN7rEFhyDVzTDwDr/
hJwkU00u4AyKc+lNNVg5vN5eCzNVkHhSiuYk0GlwgtipMYHOONym8CcKlpxof/qy1nO44MteGzV2
PsGK3l9yXnNUtewalg2kAlRUM8JvwRK/cPCJXoadHPq56NdFoISC/v6OvSzWIGsjlV4lwxyN14jD
UigFy6AHyMlybPztDK70krojJp8moLHYLKWm831MmxmvFmh3KCaRdJto5QiOtdg7IX2B+MseGUCR
c9wh5br15ajuknhh830A7i46WMT+zbP1WPzM17T6QoES0pu+nbtv8JpQ1a4J0B69lLXI+yVNLTz1
JrplXQwWZeq8piwgMSn5ZNDBOzR0KIpzm2j7GSMviGwdQmEOJUnCPqHpXHYj6MgorzhZViQDuouk
DJ/bpMfaqvV1hLB26mVgxNVKbIftV1LV1thWoiTlZtDeOhWeFhbwTzAve3QikCiwEKXbMHHDXddM
5CmKHPHAzffuTU8zfvesmWxzoya1nS0K9ui/2Duz5jqVLAv/IjqYE17hnKPRGmzJlvVCeGRMIJOZ
X98fdkW1deQrteqtI/qlylGuezlAksPea32rDHrr3ArGJapXmspx4o3OncqXpItHKsb3RbZyoFHN
kp3pZsHuMBltioA4ndS8X1M1rV/MYMKyqp01pcGD/L49z4pSdaedzDMOOpVjFlGd9u11YCV04ufV
KNc78AFsxJBa4dyeqNK515JzRB+ZiyO+a7oWrOfsVNKdPen2bqiKtD9rg9xfY/SpGT0oJXK5l6U/
HnLLZsedyDCU+16jzYhay8++tKV0TxsU2tdCWKN7kBw7PycDZ3cgMyGlpXjCwodN0Zq6i7R1+fwL
kbs/Vr91blp7ts/BLEA0aFJV/BTBbOLErDBfYOKxlyEWa4YhLDOqvDlfZqtFgGZqf0dLAw27OVA0
Wpq0/hgYi/2wrn4qo34Nmk/QXbzPM5oFMwq1j93YqpcJ9yCgnYGhIpCQAGDoevw/aZrhefcd5Kq5
Wx4WhYP2okTsv8Mnp65X8D+fDCbWNppCvqFD1rvyrBFtmB8CZfWYisZEVZFkz4sTsFBAMVDwjLU8
KNnnPiSEuqo522FTO/Tu2OzqESdmfuHgghFntgqbLgNh4FY9ah47qPtorBOGz4kzTEni73JkPMmh
H3W24reVJt6ffFosbUWAPFc9xYZpjv5l2/hFkzN90IHYOmbd9ChVGu5zWzl+Hg82xbJgxNHStAVq
I4XtIWlvBE3aEkGZ8qQaPZq6imfa8ZFMq+tfJa7Jvn7mmMVB6k5xhmmgLbhGhv2Ihxvs6VsVQu5m
4WIbqN0UQ5VCM65LTriGKmKbZdFCt1TT4Njng8W/d5+lo4lPcHGRgTPtwOewPSkQWFMIkPNJ4Fbo
qCOT0q4Ydyn2+mHYD5lwpgvpZZx5otwp/bm8Mdw1gcTRuqFU+6KzjG9e5uD61VM6q0u34IUadW09
elOzlB8WRFLdDvv3Eu5SLC0f0OOJJvazweyjSXqLH5vojfVtETTpcJk4rkCc4YXrwgmu635S6+7u
jJnK3L6n1ZPyA1v5I5NZlR4Sy+/gFMDzQVjtzPYjMutsvTMmLM6oQ0Q5RaNhl96J7NyEwnyJRfwC
AokuIRWYScBnkUGvobQqM14Blj4/DozO7k9Ux4+nQQZWgzqKRK/8MEqvpZ4FG2rtr/t1sFCGy3Sr
+hYS96KwKpk7ED6QZEdpwXTs2Fnvnznr4svLzEQ4Rx1XT5eTHNCUokgYcR2YQE/cK2o41B1XyicO
XQGdoeafa9+/LWa6Ozs7H+3HtHNECxCJTm7saA5DV5MflqcBne3rnjsKP6bB0FBRY5VA6VMlo3te
mSMrVKlLeF8RMRZmfd3TFUVZPpnetVnTK47XoUeqh72xWr5BOKAtEchh+lwpI9UxhYf0yhuN5YPX
JihwcP90sV7yzIUmZReytyLLHuxHK9fs85l03AYH0pA/0NLN07hF4o6djxIMVlK0gflt2Gb1B+Ap
NpipYhaLGRtjuVVNgyZ095XyJ9wIqRWiyGy4qY9NICnYNYUcM6pZvfKSiNHfJRcY2l3zpGinaj0E
XYkos8djOUpoQC516bhSrkL5hSjiW1uNPt6tMV03TlHdUTCWc5Y+Dv1aPRb+jAmMvio/tJDN9k4r
jJx7wD9OfrY4uOfv0trwKPFLz+vlgb1hMkRyHuZD22cgIahS+et75BqpdZcvmVnsV9WEgtogbJDH
2s6G7kYuXn3TtzhMOOeaaj939JFPBsypTlRbdqv3OJ7bMZpwAqFcrddpbjhL0eR7xA7kUQPg3O4d
liAcxtNMG5VDUV4YFNLp/AW0sp3qAckuGxyZSe2dOGGyogoO2gV1mE9rOvZXQQEamWjPLTrKQKLm
daEe907qcXzPjcU9sO/K3lnzZH+qq7m4ti1D3gVNQIWWEpDj7Xs1OUvc+SO78N5iCTYb9sNdtlDa
8oNRp2g4XUftljLUn8ywb9vYzQbUr8tEOXJfraVfXpde25fXIPYSOxrKOjxd8wWC0RJWBXyeeaZG
XtEQTjoz+JLgHwJ14KngUaXUBHaSQeN/gI2EyNtMBLWtpVwG/PVs8P2+pcw6GCmjeXC7n43pzfft
MFonY2KK7BQbH9IwPlVO/UvHEM03HozPLZyl9lhRzczN20RjxdGG1X3H2Y7SwDIpUcXb3jE2VoMq
pQsZsI+bGp9UZEwovKOAgiRTRJOHSHXCTcfrG0gJ8emsSeofAnQ+F2vmzqakO+Nk3yV8Ag+aWAm5
zqaIz0orZYfCfXT8h8YowV/1o9PRWzOnPi7XBqHGBC7mi0cP0Y0coag79+wXYRF0lS/ZV6N6uMRr
mL0zrASwXNNpjx6fJ02WBlBNN+zSwy8SN8yhmHuGRO8kOWYYe+B7wVqNMZtd7niXrZMYTjn6Lzf+
iB6BFd8tTlFOUbqWWeJTOe/1/LU0i7A5k6PH1NcZhqMOYWOJBhfpNIB6mAeoc1MrKCComYn9lYbr
UUPfFjgQIMn7ZI2YNMaDo9NgA7ytUXVbx2iZmN7L1Us/FHVS76oqq3As+zVOAHaqN07eN6crC/v0
yi/Ymt5/NOe3X0CHAXuCZ7l0VTenxJ8NXxZLtZYwzVCYm8kVOmD3kHRL9/OPU/q/qhl/Mh2PmuC2
2EaSZXPCxgwRuM5RW7l0LdSe1rrJc0LmhJIt08/Zm3jmHH54N70ZinnX6X4dT16+8rH64NcjxhqM
bsGnB2/68Cz/vMG12o5BkyFjb15blGaqk208+Hl4iYe/MaLQaIYxwrbH82cXx4RiKSqDcYaW4Q5C
Zta+Imx6/sRdsR39A8/fDCLHGrK+MJoEBXgTrwvmOsvn+A4XIL19+b7/dhUHad/2sE3KEEdSkdLK
mhElXRPD2VzPOBi5bHGS+uLlq1BlORo9nktQLy4bm4BMYR49XA95jNcV9CFNn3M7E7htB5xa1HJf
LGnavPIun98TOgosOwgcBd6cDU3656tE2ZH4fTLVbMhChs7i0VI06bx0r3wT22h8+k1AhCKrw0cq
QphAcHQduhkDyx1fZZLUI3pdes4w5haN1s9p633pgO44e/lBbv/Ko0sKkzQi8oZ8lIX+0WcICTVk
aaVzEPh195OOkXMDyGu8MLPBv4N7Kr+x3MzoyRmnr4zHZ++QWw1DW3Cznsnh6ujbbHwTOd0CZDQt
q4mZevYMSkWdxEis08L+nY35z2qgIwXjNhXQ5HJ5qm7oCPt4YNpt3srcCtjbjA7LDlo4FoaiWpZ7
bwQPGHN9cZt4mfcRR2VSn3haJFd5W+YPLz/xZy+Z37FFPFmbyBV47dETXzqzsB0gGTG1321PUq8c
ISzNXio2Vek7sAH9V0fWX+ZBwBTCsQl6QR54PLJyGn9rGUCE9XrP+ygbYaUoXsBwyF1Vw0pAsBKs
cHlQyqbyd77BPz75Z+/ZMx3IVLjbGNV8PkczglXo7QyMq6IaRXJheuuGTDOCDpSwyxHm5ad7dDHq
q6jU2LRarofwF0Xk008VXqmeigWGmmNM3xNO8XHY4BWx/fmVCx29RhwVKHT4dLBpwlFC//z0Qkvn
0591rSyuOAhfDAOS0UgF/ueqK4udDihBvnLBo0louyCrJDMrlWUe5fEFW/BWmT00edz0gsJr4Y1A
CF+dvp/dlm8LwXK51Z3RZT+bWIO8oj9iZPGGqthr4Ei71e0y8MWTXZxCcXvjCs0L44Lb5fgqEDcf
z63I0DYQUpvHOnXsx4qTMayhek9pxtsNKQWnbFyYEd48SjxU61S5kJ+jgT0akoCWrNaGG4anBPJw
VaXIJ6oeZo9dLq+8tr8MSNRuqOMdLhi6WwDZn2vHZE6LCdXAiOakLXa/RmTF9nQXbmPz5bvaVPN/
Tubb4AeuzeLuUW3d9j1Pr1WBnC46B6sTFJSFIkhRo0TCRTG+wyS5FucActNbp+mSq1Vy1MJysva4
j2a5Alp1K79611po2/cv/6znT8B1EUB4jCbXpENy9LDrfgxatAuUiFeOdYmpy0gGQ4FojT+9/VIO
nz1HZJbqZw87X6tsrjOsqJYa78Uw3Y9yuDf589svw+aVtcuyQEsd31GRF25bZ5TMewtlUG1VFY3m
wMWWpqv/4OFhX/gVxL7lkx690nwwRTCWQRpPmA/jLF+Tq4DtB3Jm/vTyXR2tEYweF7+GEzJRhxg2
ji9FgYWWuW2lMXud4pRqM5/dPA7rmUSsckp/I33noRT89vJVj04iv66KqYDkZxpT3MzxnqcujaRw
OjDPCJho8XLWvJq8YbgOu55xmmXTpzXXw1kV0M7pAyVf2a/+ZXSikSXi3g+wYLNjffrNcFiGoGA4
2/o/tvaNMCv7sam2vQHyFn7Qy3f7/GrcKhlelumEaKiOTz1SVi3aKmUg417uDYn7qvehF70+Fzy/
EK0+wc7KpXMYoqp9elvgCYN0xIHN0W7+9SXQOPuPvgTf5+P+tSne3CFHT69vmxnN0kCfA7jjLucd
fVTzMNK24k9vfXQ+u2OCABgr3NfxQJn6Pkgd6HnRxrfdvm1p5uf/ybfNQHAFnzanUsEG7emDqzyP
MyKWuShws+aCeut36bj1RZH131++n2fruQ8+gH0ge+8NuRwcPTos37kuesodhWsVp643jbvX7+Yv
F8H7BI6AvXbw/CK9kAvqxSBBzrgBx72s+8kX5R7efCvYupnagSLQHT3eNMipUXSC5iQqRydFG8xx
T/XDayfL50NabM+LdDz2k/xx+/s/5Pzsb/PczXqAVg0Mhp3LvY3YZwu2zzic2cG/fFN/vZy7bVsF
+0jPPrpcsnR1IhZKpeDyl/tqmtczFHbJVeXDZ337pfzNIIfrDe/O8cfqKDgKtAaMSMsymXdVmDcX
ZsnxGVZ5IF5ZI58NCYoACI/wcji4Op6d+EpZhAtFbyMqCKQ4GFRI9iZe5t3Lt/TsKmzmXMQQnJYZ
D557NK0ba6mRVfoobbbh1lFx3bVL8OYHx1V4aFT/tuWYNevpkABbNxq+LpHQc3SGrmsGFvAgR4r3
HARc9UrR4dneeDNUmB6TEPtwto5HX+w8ICfyU4xhAp35R8dp0C6Yjnq/WBDCkwKI7dufIUY09CSs
FOzrjq5nEqmgaKlj+N9KyoZvjwhtg+L0zVfhvhxuhwxo5LhHEx6sBrNBqphEWWUky4UpZ46DQTIr
4AtvvVLATGcH7M+o3njHXsylX3Xr5hNflFQI4eidwrEtAhnqVy7kPdvKMCS2nRlgJdQ1/OfTcdGB
0kCgzbdbbXP3GEIXzWEmfZWoES5bNGdI7aYWWuCWjWAQVlPtrHQp0HdoswDik22YQhokpo5qxzQu
zEUOl+gboClYvcz3lliGq6EfYZI0PjbFEhLolbDk+jELF2oHFD4XgFl9016oZKARJUDslzRu3RyF
GlsczHceh3/MoyoFaEanAcqF90klk1Oc40pIP3deP2cHezv83M+TBhW7DkCOaN7ALYZ33d1Paxuk
V10PnIR8B9O5UakdwBBA0HAZztaEZNVNE6jOjeNTVw7s8MeKxRuyg+VOv8JD5tM1XRr0aHlnPRZA
3GlbEQvivHkugPSF88mmgsbCevzddFXQzcUgoGyl7GHRwtc0nl4dx8+/zuDXWkp3kXIrpq+n7xxu
bWv6NsuDGzSUk5xqTq5AurGHnIzkylra9ZXS2fEUh/SagxaiKpMNemgf15YbPVWUiDwD2UjZ/ZxD
6Z4AeE/P3/bRcBUmUqqcVMiolh+XkYvAyFcPuUcE6pateM42a/UM+eHlqxwvdlwlRGNGBZCJgJLc
0XSdVLk9dJBv6d0PzUXRtWkbARzlBABR8bWDxl8eHCc0PlAOHGyEj7cLJKEAcWsGI8KdBlBNsiyk
NC5/TwL/r2R8JZ9rm8D/Wch4MvzQdfc/Qd+bm3/7J35rGAFRWR5SRdZSlkrKQBtZ6reIkb+iQMwE
bpqWxQJobv/Uv+z8Wz6hQ5uDEzd1N4q5DJ9/qRj5K74P2gAMMCoA7KLeALY66qkwfTCBuFsZHgsq
m9rjYcqmvZ+pYcyRpbPwwict56OhhuJKNEZ2AaWfhk7uCajAbf8uNDtMbh40QYC34pUd75FJ/Pcv
YZ4UkPt4EsHxYblPIKEGdk3qBmqrfDfmj4nvQM5ZzPHnUrVgngM7ewwWL7t2y4xu6sBp7UR7U/q5
7zAkRunSe7cYytzTfqT+HCm4U++NForzH6/35ncp/587YL9+KGVkjJWccQO2ftvH+MeuefRZ7dAn
IWwZYfkZJIqgJz8XKPEm8i5i0BntK9sk6+lk8vuSlHm23aVgj7nJXf+8pKEQeiAdnyKKlYNcs1Nh
NtkHwzINeEMYxFN/cXZGMjzkpZ/uGjt1IqefHXg7ecnsTZLXMG0GkdLTv1eiN80J/zvp8v81np21
LQz//NljZf8iv+Zq+PEE47H9Q7+/fBemHV0RDqMb+MAxt/jkf6mXzf9ikQMtwPfNf3Ek/vd3zyv7
L5fmG45dh1OLQ3Pl3x++Yfuw8JhE+PApyTNlvOnTfzqmfs9FpgcDwyddaNvUPR1TpkCQlXq0Smnb
GlFqNN4l8OfiVvkd2Ud/PJq/fDJPdxK/r4Vj2t+2+C4byW13+ccnU44CN0vVgvwNx2SMEx3AQ09n
J/vWwUa/cIKS1fHlSz5dEn9dErwHu6TtVMYb4Dn+eUn0lbIobMIZDLQ7u9FZMMToLH9lx/KXGwMJ
SKXd2erDtnV0oKioGauE7Dn4bfDGzygfweDm9AYMzq7Rok1Ek9Xxy3f2lxcHFMZkx0/3gpn76JpZ
VWHn7cE7J8MSRqkL6w2r4lqwBRZgjV6+2N9uEPM4TWGghw6YpKePEXQhphn6XNHY1S3GDzDz5NCp
U2WMLeRYTbXl5Qtu7+V/2qdsOIGuofm3Q0iLgu/naKpjQJojGOQ5GqfswuyWrzOQWbpB3scO8d2l
rP2LTHX7ly96PFi2i3IQ5You16S79vQuKYHMZEwWkKwKayEYi94WYUnVK4Pl+VW2xZ6aMysHH35w
dGujaqWxmhULh9WOV7lo83eqE19fvpXj0eGg8aTrs8V9mvRkj8sEM1SPtdVIklvP0vfhVC43JR5h
GE7Yp958KUSzfNCU7dm2H98Pzp4CkI8HZC6ltBJXEFFwWTnL9ECG1bC+8o62kfZ0YFB1Y75Cg8eO
hRny6Tua8kZJWDbIm6i+nVJyST5l2Kc/aVWk7zBRIHnCDvwapud4/PM4OV3j9t5O2chOtr//Y+ZK
e3iSbZCtKBz9/hZ4/XxRBGF96UDpiJelRnr18kP9yyABhWp7vD66O/Rcn16QRAwVbMlsIA9VsA/h
uJ0GYplf+az/fhXqvhtSlY750Wede64x57LFcmm3pDkWVkohxEleman+8vBCND8Wq5i3VYDtp/eS
VKvIVkD2GIVtddKUnnGVqFycw+JWPzMSKG5efnbP5w7osbRZKZtyY5zynl5v0Z0vm5ZsIs9ZT3nK
8HzXUEVNPzy00rouAt3vcAm+cp78yxcHDxb516b8YiE4Wmk4O5OhV8/IdUkk25Om1xwaCqDQC9fh
/uUbfPbatjkK0YXvcaC0TbH9lD9Go0IyOVQOajvKT8REIPw/wbBSvHUIouegDe/AOkHdxPH16VVW
Q5lU0CWYkCUnyXVrquzavrc+vPFmtllq64hTDTJ5G0c3U6ggD4O+dLZcjSbypzBghbZfUwA9e2QU
Mek6sOFigUbXdPQBc9LoRekyyENVGDt7JHCka2qxe/leno0BvlhzI7ZtMyHl9KOrLPhoR/CLvBg3
MM6Bqq43aCqI1vK74vDypZ7f0HapkOYDGyogNEdCQ3NOIRsVJMRp1O2omFFtu2dLmwt7//KFtgn1
yYRLj/RXv2srBjtsRZ8OAw2gAhYl4NGh9ROLOX3pxSn5kPCkbNzwWGZsVK6xr0S1UVnmEgIqjsz5
zfdLrYYvy0Idwis85tjwvTpFmgswFvM4p+dL0oYw9QGCv8Zkev4OaU9tQCGuR6fvuC5E01SmnG4R
I88NebKhgls+rMNp6rT23cuP9vk79LkA0hPboXGAjuHpo/VXy1MaIhXKWwAXwgDZ2ZRAd958FRe0
1HakpglCj+/pVZY69SenQoeNrG+LgEO8Ww9T9towOTqdwhTkDINamDtCo0ip62hEenlRrCO5HHEB
DH3eV6xf3d6cMvWdrIZEfzY62vv4zxT7U8oJbeILurWJm56kXYnu3td4dw72rBTTp2GgWdP2bFg7
m0AB8zIv5fodRBl6PaLRSv2DSOQGq1nidpJgls7UH1KnG8UhYTXW+7XAokB4T2qV+tyESUUtl1gS
BUQFSKegmklzYfEEzvAMCesVk3S6BGfKLsL8tshmdzxMMOt9kN22rcZbbybyEBlLgQ8AuNlg3QpB
tFqEFoSis2jLkOTRwlvEyeIUmpoJpb6PXtaYJ9AMsPQp7q69TtzQEJ8ziCrVOxMm7Rq5G748Hkc/
MWNzafrwtMxDq75ZQ69ZzuZuWctbI3FJFAN/NM+X7Lch90cETs8IJKaiDU/GepKE+CDcSFhTS68R
ezAxufe+oXOYwRXuAzd2qG26t6X08AuWdqJuYd9YIbzolTnRgyOyRmXH5grRe9B6h8Hr7PoBXFFq
nje9Vzr3tKizFc/ErPPqS5VB3963JLc4RI472ZY75w1gVepAQVV1RwHp22oaEWmCMB/LrWke55pk
JgBsVn5vZqRpngVha9g7l/YAnDiQ4/mNWDL/PshsYALNGlTT2aiF83PtRqLQK6ddwzQi9BgPPmFD
Wu/IK0HMO9MIuE1hyTaxhK9u7fymxFhVASezbzNjzIl7lv5URI70CHrNkELBthhk1V/BFYDTTH5l
dUPQsuPfEWQEgr0jZ5YeB4ipCU+bHlOyyXaLCR4CVPbcZcbXoNCDizEDrz8o98KV+oJoLs/ZtyRL
6++5XFZAAABXY6etSJGETcvBzGWuBtdi57RZDxA6ev2h7dWQf11w0ANcqmuTFPu957S9052W9BJt
wnQIl4PPU2PaEuM+VVU4YehVqTl+D+mU9ZduoKrux6AKjcA1JB5nTQ/u4kDjoCsDFapNs3k/at9S
p/yI7ltpBrV3kuABuQmkqX4aHbFAGyqmNy7SCdk2DJCuls2NsgyrdznyOc74bS2Sgrc6aCMk6hLL
zPjVnEgEPkkJKISMEaqS/NJy8xPWTdGTklZoNDwEy6RBrGvfmM/0mFcihnmo0tuZfJqcnk84hu/m
PmtJrEtl8x3AbT+eZD3f8DfZOZmL30nVF/jizOWSxoNRHaZgC3dzstIy98DtvAmWszde9dTi0osZ
yydmZQLV3IOWhW3vM0Mpe08KXDrvVgzEpM2ECdQwKynHdk87yg33yillcJIVCUJyZlJWsBn25EAc
awg+ipQk/xoxufVxqRpzPBH8K929CzwI/hCK7HIfuPPYnPY2sP24d8yhiV2oqEkcFFtmetKJ8seK
H5kNcFbZUHtk41qnHszF6bNXuqo7yzYhDwA1LZ2LtpOpezOQjOR/opg/5O8BO9QQ8eHvrCf0zOFF
rTZpR4ew7sNPUNTzdwh+jXRvV0Xzw7SGLn0HoBug29q7db4vEwIi91PqBtUHpWEp4SjHl8kLGqYv
LjlMIsJ7kd3BUSCEG9N6WMSQxeurcq4nSCJWkC+wqRvS4a0ODW5U+Bz4T6cys7wdaPNREvGr9UMj
jG57ZpW87bBdm3E5V8ZVuZTqAxO/sBF0BkZ64tgjs0Zdd0TBZJL0qbZULUSoNJgJv5mTjQcaBEV7
vSS2mfH+er87dLlG2Js7RhDsSedG1djXsw4OrtUCO2nmQgPxYlfD0b3BsntJKqmhr6wpzM8a5ovN
iOoVRbwITJefCVTJin1NoOpnv2LhjCnwTv5PpbBH0cOz6v5CdJnGQwDOxcbKHkjj0ldmrndBDcX+
fJ2sziPrzBxCnEv4xSKzr9Wwd+2hXw4mKX/rLkt6Mca0RA1MaCTZNVFqNv16nvG1wJI0ClxJwVDP
/bkaSYIF6N16ch+Qcl6cKaK3ZJQSBGHf970GhT8LNw3PTZZygI+4B1ecpCz4EbiyUB2cmsLNvrTb
LXeqUsR1EdtzGFLPVTEfS2se2jwhADwTJNQ/jkU1hiD2ybw5h/EERJs3SWADynSKEhTKuZMpHZpm
17oknsXe2HjrPiTE7mFJLEppy4zhB9/uCNB6bYVDFOo0NZpKnu0v8YqXc41RoOsfjaETTcb9AtaX
AeWzxw+d6ZSkUQ1oasnI4WsoRqeHnjXgMV/09KGwcgxM0vD5FCvSx65bIxFWZCNImNCTCsCddjGG
xTmgJ0NDtzTymbnL1cThZaOyd6OaSxcGuyh+kuYICb8PrUnE3SCXr0GrujEuXGcKiFBQpHNpPw2M
aDKtLtiFrdUNexudWnVqynYg1MkGxIn7vKuxyUKajZl0yTvqktH/FPR1Vp/luJqHfZdZUgM3mhI/
Fk2+3FL1W+rY71pMDRq2SXDAhFtd9JVn/IpFdj+KdaztCMASB9MurUyYbfDHTCK26LfuRNv0t9m6
loLfk+GW8srCo5UhfImWtia2Kxa4YfMI/hcnTnRxzYPN0scnj72TFCWlhU3VUTnfM6GJQDBof89s
M2t4EvR/lA2wdQT+pVcWA1TVsOHifC3rL4t2G3h0TmPdjUFI8lADIuFcmxpyAzF3U7X364IEtHTs
xJXTWUSBUFuYAzZIlYopkpCGEg2wKG3SVEVZHOylTdQNbjGVXpPriT20TwOi0yNdjON0oWq4y3uD
+T2PhQl26R2sh9mGLDAVMHXJ3/PiBslSceUWLl6iErQB3XXcHgrT1+JbFwjCw/KiZS/R39VFaEu+
tNxN8nOfMAiC74ysc0VAryqZzfUgwaK7yH/Wpk8vbWfJvW+0myXuUGkrke5CzUJKFOvWDMfqaDgu
7AGb0NCdXjuiCwqF95rcMzmc5iyI3QnEGd87zYHTF8SGgyOKUw6HdFrqoctZO+pxjskvXx+UsaQD
eMaANPdakj/I1lMst8GA4XhHBj0+JeTheXkAcDwQukp0VEMGuKPbHZsuh2BGVdg8fsUj2PNmvPO+
c7oOoVZf3ZpGM8I+gmAAs9fD/AXGYlC7VGv3vZbTeO51mIsJLrCHyxQPM6w1jMJ97KQ+MLgESx4R
KD25Jw9DajsPC2dbhpsdDtbBTPpaRKEpy/4AwqBP9/z/VjsWLoFPJFZ/p9bvg/aaiZ2NF2Q7N5lr
ioTii8Zh2XYsjTAma+PK1NBJGfJ1ws9rFkrkIzWFdN9ZefGQmBkziIGPfaGjxyYxcrqcpA6CRocv
mkV9igdl2KQE25sHVVfJ9EkhDV6Zhm0Iv63V+kSWrCiGa8uivW6TTkCqQQPhHjJUipV0sQM9Eoli
VVjKV1XfeQZ+kWgZDa/HpLuIG1iZ8OdgWRHPR4pO8WDbSAnjwBtpogVBVZ/6dZssXJ3mTKSGOXhv
TQUkXpc8SLVbzVSCYMjU+KPqbazg6dLyGRZklOjdgFCD/8UR/cduWLJvTakpmUL7Cs0dZ7bpJ/TI
9pNPpiHJrgl7KbO0OC1xFmggsxlld7kIzbfqaQPqoNn30EtkQRE0GgeB/dfnOPRlAph2sdYu+WV2
WoC6nCsvuyHRQrb3Ya6VT5SQ6BhKxIGJncJNc5AopI2DzvzSP5jlijFd1DglSQypbZILbMWqVy7F
ejuQwENeKYspgp0xTaFM1Ma98lNh3rcBGeyR1uV4vSrXuZk7ZDMxqTjGe7wwmbH3zdE/YIgaLpU5
upDivYUwR6iCzVe3TpubceDIyBa7JFCps321xu4AhovXX2MmZjlIkhPbHYr5rEAVK2+peUw/UlXX
P6t29Dyctx2rJ5hCW+9Ca66/zBj9XJZcVxNrWicjLtS4TD0yECKx1Lgyo1bXTNMMn6boCGIs5vCz
saxS30IJSQnd7LNyWA4iD8zy3qll3cuIgLTUZo/taLu/zmp8zkSJtWZHkB8bIP5G4Pr9KPW83k+C
z2tfYdYeD0PrVN1u6j1CMbtivHM5Cuo44BRKRMZaN0RZDMWCbbcHe35YDGu8mFc27TAuVo4hfK3k
3sTm4GcEk9vuFiygNnNe2wTrl1l1w/dC9dkYNyGrDuPUcNhj0r5Hq0PmdkcWUllfeH6SkR2CprWP
k1r6yR5sHTvgVdrOR4LSzI9jwezNZFuZ8iQU1XBa1LVT7skRNa9qlFxwLI3WzwjVTuX3dEhgG4sg
Kx/I6iYKGXxPdSiRoTmxb6/hgzcPRntjlz6IoQhPntd+HXIOcnek3KbhI892IccI8O6yJ0SoQOI6
D/591uoQLDhUBD8ylOiJfHbkOB7IpgIGJMXg3aHpGeYT2M/sxZinVR/eQmPOiotaGPBUoSoY7t4e
O/OEgqz6ZmEqZG7zCzYroh8SPNJWOY97ik1syJveTdtYq5aTwtjN3qk3rWQJK/abXQQjZ72DSzg8
pn6IRKwpTesB5YH/rl74l8Qq71kqgN+OH6dcm6CQtKm8PSOOvQPlU7AZwdASj4pMcMCBJ3Xb7xTu
mAp+Q4utya/G+pskM4SZTwiT1CqvmKx46EV37mCNnuEJhgJzayDBw2Jfhrc2EbR+OXmNhY+cxD99
QvszSSK2GsN7DfKlYZkOZgJrOvAydqNgr+lVze/XPrfKE1ChJbb80TDyE8p+Drc6BKJlGE7+qRCT
N1KLoPBM3pJpKbJacoIX8wBp7uUorfShJr852eV+2/aR8CRRQo0PrX0Z2exG3exve7eq0Bc5aAao
xiTyfWTLt7ABzVhDocF7fPwKOk8aa7eWVeT1ljSjEhO3iMfB1d9EkyIywxc2bjwYq6xOZtbqdse4
ZDps5jC19kYqw3RXpYQlgJPKq0c1Mc1E3ULGYgTvubo3VLBeJ0U6/9BSrXzlc67786kdx++MS4DH
Dmaf/OcKVUidmOyNjfPEyuFFQF0AYAMtwKpILR76+gSNGiunsoLBOXDqNc1HKV3MTbUDZWevzX79
OquceQcujnVTJfnUnJXGqj/jp9FsmsZcB5qQ1RKuyjsDqa4tP2TL4PJ9qYGgr6llSzIAhwaMvCM5
2bZ2wDAzDRiiK+Qj2a6jFafagpDcpS1lKlgynNXvSrZxioVvsn3jAWwDGe00FYULpYskQ77TDAd8
975yKg+mPHlqAoz9lLfvgsSffk5zaRA3UM8l87SdcFoWoK7AU/w3e2eyZDdyZNF/6XWHDPOw7PcA
vBzJzCSzOGxgHBGYZwSAr++D6lKJCRVFK6zbTCtJjMQDwmNwv36uk97lgLm/2dh+f+dwO35oAHQZ
72glG4vv2czpO3Jo/QJk5tTgDhfImPUbCVEfZn3hDfKtM1CsJgvQZu9wQniq8sXruEQMcBxspoaJ
J3VgwnviWmRj8tXYxhXv+WNf6ndt1b2uaus7913MABr3K8ji+UPmQwwsvcS/OK666bcjp2j0i1fO
AAh0ZVhfEroi5O1/N4RSDLQBkBiQhCqY+lQ8YApv9iEObGACnMYiZ5iJfvhAWsLmKkNPJ8/dK/v1
f3v1HHcd1z8u6BvWNsELc6JQlNEyM5r6G25mOhAyOJvwF5XXPzQ+1iAnDlr583/O2O5T0J4Lt45k
LVI+ZHzIvl5mbCsf9MqSO/B8eNtn2N14bEEvDXqNvpb//Kf2KWguhtRdqCFtBjP0J+2TtrM5D2uD
dFgXaX6fsA0GFjTrv1ny5q9QEqGHYROzoKjZ1UV6x0ayK8ExjoDyb7gEVXcIW8xf/JXfZRY/lir4
M3RwkkqnMmbCr9vVhvtk6CwDFRhuBKKIoy5n1zlBmqnaECeH5VU6WN4r5WrcKaAkiGePDe87Tdwc
ff7zW/2rD6hrkNQBVW/aut2DTHZs6ULwATkog5UaXB8YExrnqhV/lCv+X3n1X5u4/OfCq3CQad2k
n36UXW3/4g/VlfsPSvVgHnE7MqE8bsLJP1RXxj+2OULljJZY5vzWfvKH2lK3sB81qfMjc9YQ1egE
yx9qSyyXtq4yWsv4H2zoE38LGml7WwT/a6YiB6Ke6iACRS9B+P1udPpjBZfu+FkbnFmeklyv3ZsJ
Ks6D0dgtsl28F7obGpi4e3PjYHs95ZopNUjx+So+cFHjZELG2ejet7KDvFj5+FFIrD9Hg33XLbIP
pvIneSPRVaWBS77eARTdeXkIwNrxroc2owjSjTU8SVliN3/JVjf+wJ01fujrlVqFkefw1ARH9IlM
o15+HSAlfczLXCePkkM0vGSAngBlGe0ScPCBO5tXeTMFjte4A5RglT6arTk8xEkBEQw3dnu+aHbH
tZRBbIljg2J9zwaYt4aPYP8mW1Z3gztrwIFa+Eb6M7Ui1VxTq02XUwF9p+XnV0kCBG8gAzNZXZKQ
QQfKf2Nqra+9BrgtuguXmRbH37iSM3UJwwP8Q/rDz1jdunIiIzIj036dkYcz8cjzNKi1PZx/tWlG
OCGeFNm2PmycVZNNULkuaUK77hpHndxKt+agnbPtao9nYLK+cTFV7N9OHArt9TqtaQHzPhtaOs/j
bTWLQRsfJ9KIRXxuJyHxOhqV5vTqCeeWakUf2st6LK8pZto95Kd0tDioPK0OndIj/tpa2xRUZKpu
O5CZqfLJYMEygbjW+W6U1yWpKkcHT4mOvDWbW5KiJWz6scg/6gJXClLYrmy9B7VIEgvrzInjpPld
Nb1JAAJqtNW6HEntGZrkU92SAL83+6HPceeYlDqbnOEEpm/eCkGhHbHboC4R4wOarLUdmCm6put1
8OrBwSFbNVsTe+unVwsmYNc9jO8+GLckAamqOp0C6gCGCgEAz27kAO1hVoF6M28M8q31PVTDlItq
mlZv/YqE2GnGtv4hweVgCnSTOXciDWYFvSjItmBO7z3Ivp8hUiv2tZPDUHd8oew1l7+qufIpAOgn
ch3ze9fN4KGfak9t89aJpzRyNNRd1xNqQ+OcOiOMTs/rWxWqbFowU6cdAG/ALOX+hPmJjTm8Tc3q
oyEGHCM9fExII5Gma2/92cCCfPHK7ZYPlazpHoGCuU8+uc+U/KZGerhd45gb7ETuTH8WGHuV8FxT
ZUcpcx3XowJMzXVSxBLHcb+YCq7c/WpncLjdnmJVmsaW814Dkl2RjHBkZsA0tvCPn8htDq+XApb3
ZciGwvq4VUeaFLyFLUSUDpQYSY/PeR2/XudJmfc2wT+9km0JOLLGirj+omfQJs9tIp0HWiMrkG1y
jcNxyqnEGU5J5jxv21ei1RVE5kn3HluSwsVVMTdABq26F7fcSzAIUzUnsVOaj40FkDMF7mTbufaI
MXehh5qQix14ST6Lk6vlZRK6gPnejNygrjBEAL4y6qlaw4UcxSMq0ByThbYkS+mvHBVHS3IDsNoS
FqMzWpOMNAAm1zSf1dYpz6GqBNl2I7rQPdl8tpNsAWkY00zIBcDfrGkz4d949NwkAbir6dFZYvdJ
Zql0QlZT8IuTTo4fS6x8IpXvUocJS7vmku/WXvKc1dPyqafFguJOWSZUbujkmaPWiomFLk+Lbwk3
I8wlONB/BuHfWkGttdpHZ+DeFLR67F3DzvLnszL1/CaONW+7QggP2u1ik6DliLXZjPbSM8Laj40J
yOFEDdbA1PiGbBXCPSKk/A6csLjtONY8T1XRShzoyljW73K/VW8ce1tHwNZO37bTl32Tko/NYfvF
zdtULtarRteAhHJlccyzqfRxDWY9W8B5e2wGxoi8jOmPzPciWehws56c7nHtSiCL5CgxWevMrodl
afpyvYNjlj9UuZvboblWBFRiTFMF8dzXPziCjqpAt8blkTpmIkLsheMtxdgYo/d6oQI7YftRxAnm
u5qW0Abm9P4AoMrXZptbYm7yCTpIhk2oFaW1eaI4yn/XcH3j+DaweJ1cQ1Di1gfwl1x7O1rKzy21
2eJkyY586iIc55ErYDqYkUW3PSUNcCiQ5/pMewePTgw3zpJR3aaPCVsPNEYlriiVpX81NGwwQ9uV
fXXTgJWTp02s0QBv6VrgA5zcirN0TP1r1WtrdzE6LqqkKpph7IC7pfEQmRARHVIjVXwLfRgorwLC
kAZVnpv3rYGN4cLl3KqnULRObJ7Ip5njs/Kt8U282iRE+6JoHwgBfivKomVLsYmJfqSYn+2bev1u
JZWJr8QsScxzqx/zMDMSHOSccc1JYNkpiYbvlUxd75q5gZiv5FSK4f2MlSkPuXS5DewPJ7czB+fi
NzeHBkbSUI7JW1r5RPNK41zcfs7g5/B2MWMo6yCP7UyzQhoLsSLORtol06As1my7yA+JEWLdMWOK
kG3+X33GMn0uV1wET4VyOeVrTdzhaCeh8J1RuiI95eUBp6hFmpxEPJCLs7lU4q0m8uIT/7/lN3ca
/Cecu1fmSDEvbxVWga8UHW5wWlXbvre5562naoaWQPnN8Ljnd8qndp2tSZDnY/XK11T6BkOJ4cHw
48YDeeuv7/whtj7yqNMHTNDX+zRPatQaXdo8Fo7s3ppTs25JWURLUWmxPWJN6HdbZmUzg6sgW/LU
svadE5h9RVuh3/sUXRD7c5QxazWfbbwceqRCpSVDZBhYf/SKa6lelckVO+qgzuQM8sih5l1eJPmR
m4qf0p/dPO+ehD2rkaqmVt/5ZC7rUHp2/VsPz/fVlMRo4Ma1yZ6ohfZfVd/bT3mOMXGga42O04SX
xS1Z35az34Bv3qUAykLCtlLVZS2Vcq9pKLdHvkijk6TaTPUizSzqZ1tLmxvRURoIuPc2X0l40DDp
QMN+zwkNnGAFB/sLCyw5+JnGdug7cz5QHvTi7rWEHy7P/kqV7cw8wbZB92NBhkrSJTxUcQpvWe/z
uwWxFAdOSo9fnFbm4jTBFvXRqlGnxlxmAUmMo3T1lpS5Wd3OZZIh7Co9zjxVVVMcGp0OKx2syQAt
UIl1PmiYXdenxayd6k4SoA2lxC5jsRcjdsGQPi1SmaTMq8D3QS4FvTuUqHWtfvowGlb2PjP1lmEp
GbHorU6e47QxeMCxoAeOwST0ZDiP5Ku+dqOXaqADSlpm6MhxKOBBY8ahqOpxhXFIID9vf1+Fm7im
AIFttqDWC7ei3nvCYdrz2THQkuCLIaTPGme2+hU5rbkkO7oiJIhNaQSDMZvNSWbzxlevS3E/ImvR
L4LTYHpxfNCMwN0spw8SGlCv5ipe+6DuS5waC9zQo7IU6kkhfUouC5Io+n/ItfPGTgj1KMdW2Wh/
q/lJ2hvkKmPQFIihfkN0gLnUKbasFNFQmXGPQDC5ak+ka3T3bddbPvzsmkpDXBeTOJfD0DyKAQcT
fp7q3vltQTL+kvpe0kc4TkCJBksPS81Htdmk832rjIa2X1XFHAAXtOA5ZuQjXZZR7rX+Y7f63uuE
aiQZRezPnmLqo7g44M8B05umY6oaHCP1QBh1abKyk7uPWf5LTgstWHGKLHS7RwkCqN88PNibWwgn
QNdLqUgEO6WDTwoM4+RTWg10Oi2INTiaeHFxgUSSO0Fe6WMWNGVHFeP3i+f/X8H/a1OV/vwK/j9d
shk2VC/u4Ns/+b87OHKnfziWrtEybmx9hVyt/3kJF+7mU+xRg+G/JIjAnPx5CxeG/g+yUdzBde7t
9EBtbax/XMMFXhDYIbtb0y69d7/f3v9G2+PL5Bd/aMvNoGrdtc5YLZffmugNk2J8t/rL53j87YcX
8fB/N/kfmwN/MrKzS/wUdqINVK6KEK3kKUOasGItfGzonb48XRd2aU7Jm+jpQTPFQ6FTvTw29i7h
2IyuUcV5nCPXNNf72jbmc8wNIzg2+i77F5Ow64t0S0BMkVbb5yTtwmMjb3m4H4TwJGgzLCD1PFxx
eL1ZcUAICqzi3xwbffvIP4xuQNtVGHAVYaPwWE6tbA1w9Xt3bHBSVz8OjtLRVRZQtnAEon+VVMMn
LqvewfdCdP04OA47qdVCXApNJAtxst6lXXJ17LkJ9x+HtjmCeYM2FGHhX/z+U5EejJxdTPLZmgao
XB72SW+86u1q/GJmKU5thx7b3gVmTLXVy0iPhONiXg/d8jannfnY0LvAdFvVKoetMcy8cb4l9aLf
x574BUPsJwuKvYtMe3CtsVt4LdL4spVnyaUdi/m9s3XsOPHsboqSItucrTx2XMGF6tg72QVmivNo
j6tZHqZN+5rrbXJlN7P2iyz7z97JLi4106ubHtu6sGOT/8KNNbnuM8O/Pvbou8DExiTHV7UvQvv9
2iDfPfhGdiEZg9tBTMewqkfB3umYIFirfize7V1QViS1W2QbeZjM2aVDEYNnDffJYy9kF5lTrg8N
t1YQ5G6yXXXS+Ky8sT32uq1dYGIhHq+JYnPw/IIFhTwJ1cVfcWt+MlP2XZAY960K2/ACvVqKSsfG
IH5xh+Hgo+9iEx0CTfhYxoVNdtePb+vmFx1lP3vq3X5Jvy+iOHS0WHRMGNwhV+qq5hf0gp+NvQtM
ONhS81crQ7NsXtd5WX6StW3+Agn8s8G3//6HDbN1PDKzKA3DzHHyj52joTb0+646Fvf7TqQVLl2b
Wg6oS9JSq6qtq0UXf68l8s8zobWLz6JeRh25UIaKuqiD2K7yq8kZDu4Re5MwqiwohDPsebuuOWkW
jtbT10PRuWcA0ULdZhIhSojopD/Zo/XVjKdjkW/uYrMa1kwU0ktD7vE0bjQfJfjDg2Pvdk09plSz
mm2G0whCLeQ2V6VbNsGhl7I3qB/IkCPI4sFzhX8rtmN4UOSPx8beRefkSaSiNg+eMaxmVs9Avn/R
wPqT+DF3wVnNFDQBaWVh5w7uNXYyN9pWMzn23LvgzIuFFEHP4KXMTkjmOuvgU+82zLm3kHOzn5HI
V2dpsHg7bqYfnCa7sOyzuls0qh+hTm0UMw+Sko6/PB97JbttsyBzVeVjmYWIs63iEqPTtz+4taqb
Y6c3c7d1ui7KJTkUWShXDNPFO9mZx77mno+Aa9FIJomRa7HcDEmjI6xd3x56LftO5saW9LThrxXi
RvJZCEyP7KY9dljetzzWGo1rszRlOGGt9ZRp87NlJ8bdsQffhWZctWlq+mMaJrq8r8TAvUdT/bFd
eY+t9A1KOxYNZ9wGv3XJtVcdu1AZu7ikyamgA4RxY0ULoC+CecyPTb8926UaCq6Uek5muqLEib4c
IdqxN70LSyMBrbq0hQy11JsDEKgfuNDKg4PvwjJuch57sGVIg2UVYnjlwzLrjh2A9tiUSpCnSnUG
b9IPvmxCKbVjx8G9+khoTZYlJnWARKelt2t0n3SBXh+b2/puv9QyzW4U6NyQajMZcPkI49E49sL3
XJ4BZzQxohoO5+QTmzINASMltEMzZU8PLLxUVzQlMVMKow69BPl74nvHYkffbZi4oJcGrXAS5x/a
0my64w4efTYp0I9HWTpYuDsAGSNuBoo8+LaOTp4dWwQRE70YHCgUIm7MlhA1ttQayprOIl+og/Nw
F5tZNotsEYYMjYXWPE3hFtvM6a9seLYX8C8F05/n5D13wJ6mcZpBsIW1pl5hcfStXYVzcK7stsss
7uKJNiZJ+/cGfbesMF/7X9FIfvLge3CMlXhqaiVtyw5N3oGna1TpylYeCk9QOC8/6YAIa8CpjhBq
4vES50tLyZ125UNBtAc7Gl0y0gDLi/Gota3Ng9O8Pzbw7grblR5GBYmL0WUqslOGcOxxUp53cPTd
fiyoB2W5rFmzFrztCmjC3rFDuLYLfDy/K4U7L0eUNguW7qpAQnXsjewCv1ti6s0+I5eiRkNtfp5H
8mPHxt7FPRL/pRDbrpmrTg9Qx9BXOJd/C278Z2BquxnYtB7VXSxDw3r0wWaBM52QSB588t2WLDcn
N9qeGXy4S5dLOR07VGm7iHeNehwmfHrCoV6wGS7u1yk88q7hyrwMSK3z8NP1CUgse/Xk1B86PmAK
8nLYylLgXPuOs4k3Xzv6cAvyODj2xLtY9FvoCThEEYurc1Oqe5oTfwGQ/Oulz9s73BSLqamtlB+2
MsuepNk/V2OVH1z5dqE4U1DNYQZsL9p603n3NL4fWj4oCb581zOoEZRPbJPW8jYZQ1gGx170Lgz1
whKIaAlD3dK/LDoigtU8djD+Nz19mRRoXQAahDXNz+Fq0C3jjeLQuQH18ssXYpauueAuyOBJ1Xxy
vUa/k/Yq/h4r6Z8riLcHuRW0bE8Z/MJwbNFOTXJGbinMY8++J8w2iBFQEXF+tem8frfG9ehglD3a
87E5/rvi+ofcY6Jpucjwyw27InvMkRRk3nJ1aL7suxc2271i6pnhdGFdyYLO7rTMj2XXsZJ4+U3r
1pncTm3hU15ca3m9zM2hDQF3tpcjL5lpp7g4sp5U3lWOVvCimfPfw1D9a67sYggdd9Y7JuvgMhgN
bZLJiqjMzZD+HtpxgBm+fHqU3W6Lv6MTDeM8PmIaPV8V0p0fDn1SZ3cySekDcG2rciI1es45mwbv
fWmN47E3vycudaB5UZQVTlQtGPyIXJoPUzsMh84+tLG+fDNuWfqDQedhVNNSd6pQ1t4rwxYH42h3
jOi0cuF2zIfthLXe5sXWXGpYT4deu7c7RozN2piGguph6W9tlza/+ZjGwPN2S+MYF4ai04JLD6Ir
aeID7fg0Fh567H07j4v6EfYSgxeqvpLp/Ur35LGRd8eJwjMGUshsFzn9ZIUn9Igm319R6X6y7bu7
EHKXFSRUNbohjJfpbtS06q6lhnfsgLUHsmEymeTlsDpRmnVJgClJdb0o2l+PvZjdsohYC8FmNzib
3ot2ZHxkr+MhWQ6+9n0Iuc0wYwHODhSr6Wy6CU3IUEMPPvt+bRTeuii/c6Lc78erLln1iKbTgxup
uwtQyDACoWqLdfPYlK98O1mDYsmGg8++i1CwV6gdN2NomU8aDIe+uAip/2q6b8vrvycPQO2+XLoq
DhiVLVi6yqzOvrjrvD7gq0cbdttmkd6kzsEFeHf4d3I5Dw3czMiNO/2WU5N2itMkDg7NzT0hsAZc
M6ul5lf4TvXYWq15nRf+ryz3fhK1zm72iArLas1layrRXdenBhjCvYZPxcHdYz99+tgSi2B4z9Dr
qBWeHtBae0ykBknm5Qd29YWOgpRdW7XysRVzeQd/SB27e+1te/ADTXya54mrtExvzN6er2Jaqo4t
8nuFkK3ppV8lxBUugO1bG/zFd1mnf88k6s/zkr1b6NMpSds54cXMA5w8HN/rq5FT37FNe68SwpHB
dOnnY854yxDhgu0A3ludY6vlXilUmkuOyDa2o2Qc5WWmET+coGIcSld69m6lt9DrZZ3FSj9kuRHh
QT+EvVUenJB7jjKifUuOUvDsdjvjSq7K29Gxj4nWoBu/nO4OXVJ95pbMGXsyrjgWeOcVGmp0aJ3Z
u5fNa0tzzqgRTGk/vgbrkwQrDSHHVvq9Zqi0wO3PtXKiTlVPrbCtm7GynGNXJnu30OPQDlRRwXzR
hvpr3jf+tTlk9bHB95KhpPQKqa0elMrCdoLEzMeLhBd6bB3Ya4bMsQWE5cxOBINQfmwtJO8ZjPZD
JTm0zy9nTG5lHSQV04noZRIXHKbcG7GY47FqC/5GL4evpPCbzOq5G8CWOMeeSfesO5fHQnVvFIhX
+1LosP8jIytBlVWLc8bcOj62zFi7QxmAiSYzDULVykvxJkZoGuiN55cHv+suVj13hNJoMiU7Stu3
WZVivo4l2/lQrO7lQ0bhDyWMSCcCBeKcgGWlkaAn4xczflsL/+LctJcPeZmR1qVtONFI7+tp7tv+
Nrfn6TqvW+/YoWavI6JbGLPihqXM0o3lPa2D3aNf+svfM4j+c//bS4lSaIVU5vkFnV9Xr7oYQCtJ
LCZ/6zbzsS+89/rYutuZNI4dmc3sXIOdSt6zjasvh77wXlNUTWml8x87cmjvu2r01L30ME2Ovf69
51npZqkhJsuO1tXLLnNnlZEPFPjYTrIXFhkJD862Z0dA5VwuI7F7QRdQHMsAm7vALex85KLD1IH3
5QBGNdIQMbdxLLLMXdzaUhPtYNFEtDhShVW10J6et/7B0Y2XCyYWm9LpV26Cok/Kqzql5Wi1m/XY
YdvcHYfl1sfiAr2NFpu1ErWidwXR/1ipyturi/QhVmmScerThrL5Oje9c6uSanl7aL7vFUZAn+NJ
p6EtGjC9CQ2h/KtuSN1jJ9a9xmiCb1BTC3OibJiWIhCZ231rkto4pgDE6PPld51dp8OShPH7ZTEs
Wv5c9wIJRhxca4zdRjuLJq8quJTRZon2ztP69G4t6ukX6/32lH+x3u+1Rqhop9TZZmVv5lNyLqiR
nX2/9l+XZmoGcd6vp5Fi4q+cebdA/as/twvgiQpFZsB/irAByYLe6ppXtdKzY7nWvQqJS9vq0cBI
Kqdo6e7daN+gj6xjx9i9uQgsb2fWMKiMFgQJz+zqYBHL1XpzLAh2Abz5oyzWzHmq19R0S91viNZu
OCYPxMnj5SSletTlc2I70UYj10Ev1317Zg0y42OVrr0kSacsXiQsPVFbGutvoxdb3zvfO5hE30uS
8spUwOJc7ifTPL+ZaKd/TUdq8YsY+Mmk3IuSSqM2coh+vHpDHx4msehntyzqYzviXpbkabaQourd
yB9UHV/Hnl6/gZzuiWPTcq9MEnR3NfAH/cjuRnpuaYCLxMJ559C03KuTstYaPaup/ajvM/NVWZTa
nd/n7vtjo+92XCu34cZLz4+8noY6gcHsM0QKdSw3p+923A2j4Omj6UegPLLrZpGQrpt5OrbY7OVJ
sGXX0ROOH8WQjAAjm+UXmZj1t2NvZhewCz0HPpwl3rsjlt8QhMELgfFePh0afi9RclyZ+6m7+JHI
jXYIbFCU+dmP/eVYAm0vI9rMjWcJwDFaKA3c11gFnDStM49N+T21zjZHNRhVFUeFrc+XVlNxUNvZ
EBx7N7sNt05tKN/0DUdmPsCRKzVx1QyFf/DN2y9X4rQ304Ju5XirBxa3apBQJuhzPBau2m5/LQta
1pK8iyPZcDZ2NMt8NVSjdUwdBjlw9/Ay9ktPTnHU1pCdhCmyT2VVDp+PvfhdvHZmD7faqCALKeSE
zpQZkT1RBzs2+m6DdWe/jklYCIx2Sv3ZMesiaJTsvx4bfReva5PDuhpKEYGVnsPR0+OLGsSvnL/+
eoeCNffyvYN+77LeBzSYwHA5i27JH1wzN78ceXYaP16Ovsx1Pm/FngiCp3EvoXq95YpenI+Nvjsf
AzgrB2dcRDS10/zemAGpxa7295y8/3nbx8nx5bNbbgb+Y2ziqFpXI1JN9iqNy/pQngiG3svB41Lp
bV+rOHKB14T6MseneZW/8jP62UfdxSpo/6oR+SQia7KbEM0/hFajOyYPghz78tmNGCa9vdoigpac
rNdt0bRvzNhpjq3B4Dtejp8A1u+LxBSRDlUJwYeC/nI2xlQ7FFDuHhea4doM64rnL8EXBqSQ43em
laaH1kl3r2/Kbfwwerja0bh07a1cluzaAvV0aKlhq3j5btinDXfxbFbhZSyuDfrlfoNODXDsP0fU
Nrf//RLFNf7l8E3DTW2plYg8OdrJOR5n7UKX2xjlAHA2JwDHXY8F717rhNjYg5M1i2jpXcygExOb
mxVM/H/+IT+JgL3cKa0drUiTlSXZnM0bzQJ703FHP3T8c/d6pxQtlS/KJLnA3FXWDfhb57kmMdId
Oti7e9WT9OsFjLrWXoZRjyMYSOoKftLB1cHbxe8gDKsu3brHxTIpgnEBSnla63T9fuzV78LXGm0J
RA8zJNefu2CQdh+UMs8OHdD+zaAtk2DSUqMUF2vkdCnrQl2wLDvW2eXuFTix9EUsYJFf7KWaJPd8
4Xyzpi45lDBy9xocjaYD2edDcoXvi1YFTUVZ3Mk3uv+hV78BY39s+Jj6tq5jD0yG21jaaTKm8W5o
8uTYrNxLcVbosikGod1VPw6WAMgEyTtwJEyuY0/vvHx6+GdmmYNpw5XJ7s6Nx1et4JUcmzj/5jeK
17AW455w1eAQdUE/0Dzm5qAOpY9dd7fj1vmomJezuErb5t2CVfY3cFP9h2MvZhewnTdlqsTi9noy
reKjrWfN12aofiXexEzxr1f9vRonHzVjwVSluZbLYCa3NtmiWL/g7GDa1d1iyFH4NPiAIbxtvNq1
7nOlhHcxdHOJvykDX1QKdFXWpXAH+7oZsQ8RqxjuheVWU3UW+WK6kevAj/3cVgoXVtfQ5sXEZat0
jBsIsnlT4u0X+1qUpZOZfxZwxegLWy1H6R/c7Z/MHCBT0LLOvHTFTRX7aXnvSjerbuzEa5IPY4X1
XYqZRD93b7QWzmdzzpdhACTPj4iTz8JQeoI/g2bU2VeBxQj2TrM/zsnz5o8FI9iyBCTNpl66+HWt
W9l8Vw4YxHXnXp+8ATAkpkZPzQSk4r6mbruKIEMzmj25kNP1CShvos1usDSL3f1WdF0hL3QF4Hjm
e6MHm3OYyqkOJq0oMD50cZRur9fO8pH1Qxht38McM6tXXo2TUnpWneUMd7WPbwkkOgXp8mtpNTgZ
uNJutfflUEyGFkx6mXL7qkHZuACUDZkk/NjBA3J5Dau3bdugbz1L/7wWmi0hOnptljbnxZxjDQs8
qLkupg4GR8WO1E6Mi0YSq7h+lS3QVR+7xMYRJPCgsWKWVth4nC8htHnTfp31VZ69Aro2FVc+dxN8
W9zYqpdo6HXunavnpcVjNpcNtmNs8PV6kfZi9/f9aBZtccJh0J7erFClhwJfK9eBqGljFdJcSSDE
4kNpDksPlA11mytP01xWc00OZLaVOg1eo0DBoaszO3WmJW8xzdsFKzDSapq+DOspnivXzi5QpYqk
P7drLzAfWSvsAtIzfgxW82kye6Wex9Tw5DN+9+3UQQaAd5OegW3PwBKEiRnktTPWtvMx7fGj+z5o
rlizCCH5CqtycgT/7OzICROnbOZX6Rd86/tCnDLoCCDg9Mrl74aVj1yLmFD16H3X+kSaEHGzNqY3
scU1TbwX6zDa2bmTq7l+0WGrCHyI3KIM6HMY2rPEGLMMzUYBvrutsAslwLAKkW1IP3ntz4Gs6smf
b620NvUuynAmGqpQ+HIwtbM9mjKuAtdLS/XNIN8wPnllgsdoMNQDFl/5mHxw5g6fzQxvzfaEsRHT
vGvxLvyi97yjrzj+GA02fRWG5DeVVpXuHU3svfHktdQ7dfjdffFYOk56o/Rce/ANv7C+1grHezC6
/CBj7fFIsPCRlgbM5bcWNgfJ1wQjZeuSuL50sT0yZ9nG93NRD/mdGvLFAiU5W7GfJ++xzoFre2+t
0jfSG2g2c1qcVe538h3IPY4wYZfNbiqxVnVUfVNkyTK1AZK8JGtBui6OeufAq1+/zaKbmmdorcLN
MMQhiazhzmQN66PUY7bjoGBn0PHaxNEDGCOrh5jbU61RZmyiiTp+Z1yB24dwdaHV0eljaNXx3H6n
fatZ1CmByDI0SMgBs3inwVo8QLjumGXtByB+qBeimcMcpoQQhHJspPrKHxMf5qPVarz2BcQVYFBz
8Z8w31HOB3MRwElPPjh1i2dTk7K+F0Nn1o8pcO72/QyyUi9P1mw146tYy4z5k0qwwwPVtkBQvhSx
PXUQqNoGUtRJG2WZ6pFKHBeZQL50Zm7c5ZOuTTpgyao1IVt7MaTpc2GIXn8/j2rRQtfKHev75jEi
iuu+Tvy6iNycRH+ka0bfvWqnbKzqU57O0xrZFEJc3EBwzPrMZx3xYfBmz07LE1uD8h/GajBc1FY1
mhT+jVvN6nNm1h2efS4m9zq+MUk1G+Mlb5tBtBCFGid57UhTtIEx2Kt2rWGnx37hOpMHehXzsq9L
XkzyMXcLNb6u49Y2LrybxPpSeBZmW7RN2PCP2ejHLD8VHthm7KL6slLXXmthJIOu2lNacqI+RA38
PFj42KmzOxZj8mz5ej1cabh3q/d9oaxKnFs7lbkKi2FuYaE2atamx7FlnbnvM4lZl4vxmw6YFj1Z
kBQQIstTX9e460prGE9VsWCBAQpTzcU7EY/OWj9ytgefH4ASdbLmdnGb1Q1hjjbzLZU+YWsnw6j6
8YJsWLeWU0xuDE+pUquX8rNdzFaKba4vFclJ2XZWk51GCREoh86QyNdA0TuW7DierU/Ax4qqDNYp
G3SFk5ILZRwkLGO86/GE6V+XeY5J1kWCzc29S6VPnaeFGA6L9NaoK61fXitvgtB79vvFSNZ7c135
VvjiDkWHgGBYtFgLanDwWRlUDh+3OrfNdrk+DStY7ccGPilhR+/kYrThCu7YAxzd2f9L3Zn1xo1s
W/qvHNx3FhjBMYC+/UBmasiUJcuW7bJfCJdL5jzP/PX9UVUXx6LyKFsF9EPjFA7KZVtBBnfs2MPa
a4WFe4c8Xvg10EqLkGBqYBN9FLz7EniOgWTIn+Y4KkBpUysKVBOhTu6uTOmOBkJiejDWHlyCo/tB
7wWzA6FCaE3BHj6T0v+Mg2WY64uKzpH6hAfUZewNEIZqF7q0+96+bOxqSBNoWiM5/zHXCxz+gUxn
/ZDUzjI+FBlqve/MVcpY96FNjy2D2GLBCcBIzHlcok/T2GIgvmw7RzS+YRkdokXzJPPpM1490b71
DjqdIWLLOTiFMFFG9JgoCJkfGjR4yvDSLI3IFX6d2bW6sfQamWa/7yHybv1YVCU89MUU62qnBlFU
g1dreKcPo+YMuGTTrM3ivWGPdg/t+tTZ97DG6kMIZ0lsLYkvuy4sWh/i68FFAAq9tjVRRS/bT6Ow
ZKzIEdLIPipU2Qq45a3I6r5p0ziEj1UCHys6gno+9rB3041PvqoUTYcE9cUsMb4IZCthlq+bkgTG
C9x+QeJ6iuCQEvt2QfGG84Z+3mx5Q4YoMopdiPZ+oDlrqI+QqNbIqw+IntQUYe06Lih/uTY/Dwb8
tDq4JozNn7Olt4ofiJyiVOaZhTEJiLdVI+wfMaKAw+QhPZzFX0L4uRt4j12N2MebKiuor9EjSILY
Mw3QzZ/brI6hzo8HHf1kr7a7DtMK5tgJL62YOBb2fGg7E/zgYGmC+QI4YHoiKFiTQy/Osyq4jqIe
unwC2EncEHOY7mcjwzdeVItYacSKBYq43+fSSNOLqZZjk3oIeRvB13xRZXvPo1g4uaDP8vY46mUr
39u5iVSnApknPCcvENnVEDsWmZ/AvRd8KANzaq7FlGXyYjH5PgTcQ6k+dQ7MxgwltuH8NVicJu29
OdKMvPME6gPmO6QnNf1enxPAZ15VqyUtvRhJR6h9nSRDn9ir5zJEyRj0GCpwhCRmbKZ7Q7Wh89im
sKNVXqVbij+fJzRYryBaVrCKQjfvHKbELRF9E/iTH0vJht2nTWcNd1D+GsPtBLAlOgCFchi3I30e
3UNXtE33U1TodO3R1XAgcB56EZVXwWAk/e9pBe3GRwNQYvRhGDUDCYeSUeL5cxq3aX1FPzYaheei
TFN+bnR6pn8uuSsKsTeaYULFQtIkHB9gj0fZ2xvCsbKu5xplNOcKBuaM0dA40pBJEkEFgbDoER3l
fk3D/POIE2F/qMjFFnswaQFfgfNc10jVQQz+XQe8dz+Talk3Tg81sDd0vf5+KnuGH4y4idWnOI6T
IffJkBrrnYZmZ/pVwi6V3KUUIeQFAgmp/j1sa86kn1qBspgOEspghlKYj0NQaup+hiFgInkaNd26
KmALRmkL7rvuAZHSLvoDRmiX18fVp/OdAytwzmnL5q54t6pz9p4MoQr+3ZgII72qQsz+OqnCqr5p
dLRSLoc+TtMHy6oiNFaHdJb5VQZve40XaI3PPWis6q4PhiG9bJNO02oI+gtXe4iqOpSPadaN/SU3
X71yGctZeFyLDlYpEtnu9G5I9JvG7AP1uaiKzMRnuxaqa3HvVp+mwqQeyS5Dtu61i9Mx1dXbhGT3
Wjt2lJ57BE2S/YA6TAo1/tA5H7SwneQBYXLTuUqWMcuYBZtUdmtkSwqheb7gfR4mNU+IpxZIvXDb
hEEL737S9kddHyP7Azx++ZAiBehkSHq6yJuZHyjDob6cTCjNJP5owuR2YS6OpV9Wbe46e71qh7Dd
MURsjnuIGqLihuDTGQ6OGwp7jyQJoiyJwQk95EuBwqBlLgnJrhOL+iZAKGUlI+3LOEUezhwzsCBi
TLtrOO97dyfJd7PbAfBVe91HCz1WO0K9M0RI1cnQpivC2L6dLNc1bnKdlsjOsrWk4mEZQ3I8I3QX
/Rg0dlr+CO3cbX/vHVGLO5ERRZPAMSpj34VVmzb7BuHp4cYepV1dm0Hd4fNFP+jXsdmI6YYJUhgo
kIPpTEQKy7iaLtwYrd6HlFMM8UKyiPqyMUhq7uyhNStCKzdBeZiKkVT5uywt5HI72Gw0iro9Up0y
ubbQPNGWHXC+uIj9QJsRFdhn0taMM6Xn/1CxdTZNNCtHWqJEo/564kaEvSUva1Aw9I2//bMiyqaN
VsuAczU00TVSkPWR9rp+mxblPxsAgNuZ0sovk7voufYOcdJybZVR642tqB9mtwru/9Gzb4d1HGtp
6gKq/uvajsVBRlnyZY2Yr1//6U+IrBNV/+2YajiKJpznOL3Oyiyqkr1pL/A1CqjLry2wSIxQQeYY
7jpbapj9nINj1OHUfoxVSq6FgpB1G2NIHQVTQi9EWcxKNbOnmQ1c99CXMwa3M/scXb1VRSJEBbUu
VeUlaSVR/0ZeKXynKadoD+EQiwizbumJ6cucnWNyXSuIp15wU1kELI3kbzKN18ohfbgYGtVNV20g
xp+l3ol0l0Kicq5B8x/seDs3O9WpoQ2oU1wP8N5phywulbbKDQkdJeRyoQzjWcFiWjuqCZrb+5Gp
qJ8BkROaRUls0WfkCIyx3Qur05qLKQva5krlhrRu7CHQ0HMumNxCp71LNdVTEGiyor2NZWYTkMF2
j3YQbMkt6qx3AAbH/hYyl4jkAZmW+rDiy0pt5wQpWfU+TrQeLZRsKhNnJ5toHvGY+B15mSLHNV2i
6S7Gh7xs6W2g0j7kKFIFWQAhF9ks+ft8WRsIQfhjvYRt5OvBXJc7OcI6tM9DbWqHg+lOarjNXTuE
Dywd27GId09G+/+Ct354bFA0efzXu+9V+6+LvvjzO0F58b/WpX6U1dzEYdT97+e/bP/6dfhY7r53
35/9Yo+Fd/N9/9jMHx7bPuOv8oP+/pP/t7/5r5V7vpsf5urxv//rR0kqvP40RLGLXyXhxDp68p8p
7N99B7NaxHX/+OIv/U1ib+u/wQXk8D8lpWuJdfrpLyU5zRa/4dQhqafoqkxHrlPkv0jJObDbK4O0
yDFWSHRL0TL67/9CZI5aGb/lAvNwpQHf2/+8/fu/zhsb99du/P3rX3nmn7qK/z6WlqV4IIFcpIs2
nYQzf3M8s7bXy6SMCgpa9SoY4zjBFWXIqfdsQD4P+RCZ10YPtHOC2X0XhT2lnaU1H3M7Cr5XmnPV
mzM6PuA+GbQwJ1l/of53WTQVmswIN300u9a9WZJGPcSJUfvoJGeXvRzVbkqr4hsaw/pDOcb9Y1tZ
9xAJ1bY3G6hmQsdeHxNihLs2t4IDA1iRb5eNY3hybs1btylJVZljL7xpcMWfdt5bvxtotb2focUi
UJnaj6gHtZk3of+AYFxsdB+RDJWTZ1XZz7lqVU1cLmD9igtT/ywkSvdLkiNCOyoruW+mvKdCBkDI
k5Nplr7MDGMgXaO8AJjWKi+MoXXx2WLeB0a4/A4ZduzpboYcGQLV34K8RvK8GScL0bTIoR/NiLCX
dm10XaLU8idI3/CyTtVFQpBbBSPIlaKt/jTipftsaNDqEpDo+hWs+sqHxKCRu6xyKH9OSU1VO8l0
ktLFPLgDJRBS335ENTyNf/xiySds47kXXU3D1tVqtbqy6S9t6VOKdBFoayskwyng7WJ0vgm1tL/n
Rd7kRO6qx+Jj1zw+dviH517gyZb/7SLu/r91JGig/LL9q0v72wHdfs9xQO+jGMmRKi4e2189ydPf
+suTwGP7m4W8NpIX0nAMfW0h/eVIhLB/Q2pdWZZl2+aTqMX/+BG0MGCDE8K1TMsCZ7/i2P92JOZv
NqIoUrmOJVxD6AxObhzHa47kubEAhuASNHSqjQoIB8oba3/rlyAstWQ7M5xNloJaz4V0hn4fWqo5
Eya9XMWkQmHjRXGnFh7r+SoiySsTNablBoVbYz/HCKe3UT5e/rLzZw1/fReTcSIWMhymiqxtKxcx
ajdTg5pv6F2U/tJpi+8yLHymUfwEJf23631ahp9tO5aFFokutsSdrtJcMB3VdGOMZavvUMRrQ88x
I/uThhjg3WIhs4wQYP2Q1aBxkGqiB8RZzESyi1eA55uC/78ex+VGUciT6hjSBhYF+zMymzLirfWB
lJPO3GEOjHPToqfe2jalkq6ktI+D2UTrNgp9GmLP403cId61W9K4rz2xMP+zigiCNgpHQ1JcmIps
8PXWzT8vC3XDnVGnZbQraSa+f/1rr+/1/DNYUHbqpk5hmpx9O2pauHUTdHE73FAi/8MpKDGJpvxz
QEns4vWF1qt0s5DQhW3owLakzWX73HijyuiqWNbDzRxGZJkE3PtssfN9TSvmtnRBY7++3omtpv7P
DKej29bqFTa9a8RpWorQvNlA6dIvowzJw3ScvlrQvH1Bb45EQ8sH52dgz+2fQlTRzyy2acKpeXzb
PCnGZeJrhO7iggiF1BZV05ZTMVdT5RwT/McuD7uZyr9jnjlSL9zDemZ1SRKPE+Li2pgwHQUVE11b
Rw2sxCXT8j9Fqb9tJHl9FT4eb4AAsLK5HzcRk2sUArOsqpsaaVefGnT9CRUr8eX1j7f6y2fGYkpH
shCNQ0My5ruBkzR9X5V1GWQ3hgjj5QKkR1Lve6cZ3P1Cxe1rBVV+7C3ohZln/MATgH67NOZJy8Ra
b/0tp54eRJWgulre0LEoK18Lk7SgO+kax26YELe3Fqf9sGREJVdWRPWCcvJInbExEAfYqXSO7jW3
07oPb94QqIqYUTUZxjL5/+enJ6MnJ4fCaW4Sd6F2a9QVbamq0YufGf0+90IytPOzTgg3968v/OLY
IgOL4CFBN800F4nD5wtHdETqMYuzGxVE5mXsIOuaMwmza0EG39Sp+TaIz2pf63o243g6l729Klv9
epOiQ9aE6D5mNzk6HP44IX2rnNLYvf5W63Y9/8gG2wiGiyo/jm/rjEzVJVVf1NlNyQSIvE11hpo9
ZzE74B5BWLrHQdXTA9rvySNSeMXboOZPL0k8wh1OZLn+s7kFyiJD9TIvy5uyUdyuqTbS8WBC5/WX
fJqS2bwlNxnte4MDL7Dl53tJHTsPGXEubuSiAf5A1T21PXMptG9RklXVtcz66cdg67HmhW1ZfxqU
k39Rdo2Ecjg77eccXRtu3lYrJ69OA4APKWy70bnHfOm3gL0SNK22zXHfDn+jBFlZaSaLG/To5Kex
myOEQpd854xRDJSvGD5X4bh8klOcXCJ65/hGsqTXCiXGLzqiiVfGAhpMFXZ2xgmJdX+e7Z9Dn9hG
59FE8hzV8s1nmkfQT6pI5iMKqNFtnyKBrRsS+JOid3ugtrAcQ9p+VyPy11fmMtr7iFrWn69/xRe7
8/QQ5MKYC2CX7SBpjR4N+RlgizBy+gfHCvKDjoD4uY+wnqvtu9Lst9eAzFBs3nNbYbAF+UfEN4/r
VCxKpAMNeNqhBvLJlLLVw9pu/trrhfGxAiwR7KolBvwj9cSleL7QHoCYPjt3Tl4EJw7O36RAQORP
WLblmeuatJzlNE1HbbIMP2pVez0jhn1h1Jp+ZgNOLIUcLDgfi7saRdqN35E5aJe+q/tjYhnRbqIH
Qb1xmY6DG9s/3/xF4cfjljaJtTH9zVIWNoXMb94fVb8YB8NqzB1N5OrMC71w3CRJli6pkrCGTsz5
/IPqqM3mhjl1xx4EzlU2rDF0pc0X/WhW9/X5IcmT6xmGYUuQGKxpbNYrhgz1TNbTEfzeTVNFl2+m
PaAFVBx7saRn0pQXIYJjIXzokKHQpwWyvZ6bX1KubrRpxVMyOYaTvuwMt7qnWfa5M9yPkza+Dwpp
n9nQlxZiCx0TsS2Xi0NuIbRgUAqVEfQcZ6g7KoKPNvg6ux1MRGmhnym3P32d58dRce4VLyfAj71g
KQwbesyo6CxHrSHs8ExwzY5n5mUqdmNT67NfjvOSeYMSCare09Sj5V4LlxKTmxg5bc2le5DAFDQ/
6hPV+22Js/dxl0V0ERWtFq5NQmEBpc26wtetwhY08sICIGKLEJFPiLoUDOdNlH2TlZFtNw/gf1A+
memgx70EOaEVwKp8V6/Mr289ILw8YCzSI0jO5JapalQUsFpN6Ue6fxW91SW7bMv2zZHGmqzrxFKI
SeLmt7ejGbljUaDEcFRlPT3mS2/6SPlan15/l5dWwypCrK6VaNbYxk/mXBZahVQZ08+QEmeAJnZh
nw/7AEzPGQN9eVOwlIl1AixVglTg+YlYQjsrmdTSj/Y8Rb4Rx8BD7DjwXn+hE7ciy5DHrQUV8uWt
+8rJ1wJdaPqRqqLl1yuUw+tsGtPejBby3hnn7CuP0t92WmL6XRWUO6dFYfr1xzj1sqZAlBlfQwC3
DRoEvUqigBJ6unQsL9KlHL20dMczW/oyG8BI+OHoqNrS5uuvn/cXLyOjBQXushBH+uTV9ehO/eAn
LuCkwG6Sxqs7qUsPKeHik6ssIYGQoWDvmUmdlb6dd619j8pMf+5ePPnyKMBKMgIB0/DmS8uKe3zs
AnGsogWAFGglUFnBfOZLn1oFl2eaFOBNy9zOyYAnNqqsk+LohogdA5gN7sYF2OubPyTe1HLJMNgr
imfPdzjoVQi1kNsdHTstvmjUCQ5jVZw7Gy9uJ1R0CYWJLon3dUpbz1exNZpLdGLmI8jO6LsOEO0b
JWDlp65yPgA+ODdd9+J2Yo5UQA9MiVECv3M2tyFo8nGg2jIetSymea0Cp3mIl6z4Pe6N5qYEv+53
TVyfORQvzdVFDZYylmGttQBrOyCnM6HlDGEnjnm8jEfAErW+U02r3zfZ3F/ordCA28gkvpcqnA6N
MHqK/0NnUHDPqyt9Mc5xXb30FkTOBB9kctjpGt4/3/gBaifTyjLjqNBrBd81mAzl5LV577SNc6h1
O39nJ3X4DnZS/Xqpm1x5o645F68b2Yt8b30KkyCB8JbN2QZDbZ4kHKTSOGp5pHslqHGFEMRQwT8S
wOsu5OJpkWH9oWtBevX60i9O0bo0fSY4OQQHVm7s21BFqoJwMI6QUqbfAuSb/si1+MObF6FoS06r
hMOJ3fIjTsqN58Lu5HHJi6zxwkDX/dIorT/evAylNBdXyN3MwMHG75TkBwuFMnkcgiT7msHre81l
9DbSB7LjNS13sBcuTmKfLR3j5LRtBF2UPNptkn1Omjq/0Mmuyre6t7WaoRPKUa6n2La1TBAFYInq
Sh6TIDV3Y2jEPtRU2e7NW+bYAtOjMictfcsTGLuFaNsikcfaDQbfBhC617LybaOMf20ZRas1STRX
Ye/VCH+5piD7LmXn1KySmO6BTBFA/eKek2Z66dRwLtyF671LVLblFLEL2ol53hvHPgmqD4kFQiaX
urXTEwoYcsjDd1lkxmdC4ZeeG/9hkZO5BIQmjuT5qzXOtMDtleVHEcX1se9T+zPOSrsC6zeD5tfk
OajGCSdqUNl0bL4bZVuyi+crGqkVhUMWFUenTUY/sevyXWaGIIEFLJXKrVLA9nNsHbrFNI/KrcEy
N9pwlYgUHGiowEa+bkJP+/osGSD5ZRzFoACgJGnPZgumrIhmhA3zI2z3aAy7Y1V+sJvCvil7fXh0
5WjfuVDgFHu7D5irNEK7cz0IiNvvjVZBe6nFUx3vW9eIqstUAeby19Dt49hOYFA1swCKe+aJV0ew
eWIudNp3Nt4PHtuNo2gCYNdtYOfHbKrby9iKgxsJ3u4jnRvrGFbxwJgAWqc/XTED6MgHTeygv4jO
xUlrjrt5DDLspzK1UDqwgedfMpWObdNOro7WGKwzYsDwLjpVFdcBRAyul9jGSqSn9OZdGSxx7TEd
FfX71/fiRQKAm7To9EidiqZNIeP5M/Sh0Puaft2hth1A0zHNf0Vo4PUA2K9fX+rlVbP6M04LzgY+
ha1Hm2Zg3qmq5EEDunMtg0x4JSHRP1iF9pWiKGMTa7zodba5FrUVFB/Yu3NZR0N9HSRhfibyPrVt
6w2AkABFOGtbBx4jPS4ZKzEOcePc6kL9gN6vAFpbTxevb9qJhSRXJxUL2xGgz+Xz7yMNAkLR5MGB
bn9/GBlB8+AWzQ9wDv98faUTn8fgZqNvotNAoZbwfCWV1RGiXJk6uFrcXIp+Qgkjct/GQrZeBVSv
iAMM0k2Kvlsax5ngQloht0A02M2V1arQ63K6J6+/y4ldI6qx5Foswytt4+nSquuM2QP3ELeCoYw6
rq7iQmm+cAP37ZbAUjQnVw/ITbrZNjobTaPNyj2UgVH9iOv2D0CQNkUIk7HHt78VETv3p8N3Imp7
/oW6kgYKw6LuAUhl/4NZBzjdbDO5gezxHNj0ZUT6hFUAfAR4X9pbOoVc6JXDrFhwyBsAi/CfFx8T
Cq1EbVrFQAv6aseudOLd2CZhfeY1n3hsn/tFFnfIhbjGwTRtKak15gZcKyqDw1jHaejjhBmdm0AN
f0+7YYyv1wHP76or829zZTLP3fWp9liCnLyOE1enpodRfNRtVWmekHHW+sYwFMNFAor+D7uRzHSZ
7QQwQYepgEmBuWhuOkcOjcfQGEJpHa0y/nMoxz+bxGSGleAuyLzW5WB4bq4YO1iAeu7mxaUvzQyj
63NFRJdp2jOYOYGLHnfMGrQfaqmblT8ETnjLn49633TxEvsa9voP3cQUxx5eCet73bbGlyRq6/RY
gn1svLmuAnXmznsZHFFJMjBSl3o1qd3GduqqAYJeBe7BKNWnrCofVDwDPi+093kSvNei7vJ1Wz3h
TQC9KFAsoCewos3dZkz0evVscQ92RWA5zO54yIPmbVwiT95kzSQpvgvlEPmtT/FLYGnp+uxk6zkf
0zjdFYFr+UnDPObr73LCm5ArO3DjkporKi7PV5GTVYSQNLoH5haca800xvcmwDTPBHj2Dz4T/p6q
0dPWbbnfKhTEbSYb3QPiG93ONqfiliKH3nvCbuMriqLWRdlW/2gbCZ3h8lkBQluIuZuETaBl+LAg
dcvLNAak1zDCeIb45WW4s2JL1ouZ9J9tXLf5l4+1JEtkLL3uHlynjvy0VT1UZVV/XY3N8D5cSsGp
McaDDF151fXJfMZRn8j16YiS4yvdcshFtllIU1hj2UyFOnRD0e4GasuXTRBKXwxr6rPM1aFUJiiM
Md9XfRvfKSNgJu91Uzp1LEyLohXVc0GGtx7TX/ag60sJeipVB+K+UjCy04zfUmuM3h41mLTDqbPR
rKYDsTl9WVcG/TCbLLPUytMYl1wYMI2NG0cz1ZkK2anPagnwiOQiLmKpm89qZcjQxHBgHGSpBV8z
0Y33A33jx35KpyvD6IJ3Vd//EVWZvNPCxf7x5g2lBUq1l9xj7YFuzmaVFGFmjpp2mIY2k15ZdXIf
Tol1rr1y4sPZBvMnBg6N7H9bMTNCWVsGlJWHpmrmW73XnR1BlPXh7W9DMxzxEouqPA245+YRy44f
r1RwkElVHe0u63dTb7295gMSEfwKURhOjY7Y81UmNO7VOLjBoRe5u+vl0uyKYTon7rPa2OYWf0IU
AcbRLSQaN5mFOad6bvW2cyjilXDPKcRj3LjqfV200UNrVGdbiifc9KrstVax1pfbEtgzm+n0YdoR
Wk5rS4bS1oHRoGQXItR8xpecsAagIBwwxtOom23JUQfm46NE1u4BQQvziraKy1RDe65Ke+KFAKBT
ZVpbzC9PVhRK5tRmyz0U1uJe13Vl3zJTqI5xWaafXje8E+GB0klkyOExiBftynnokf9w2Dt3sUo/
q119lyTN/D5dUeQD0ycPRtCfGwV5YibfmIgC2WdRFCTOk9teTTbQpqfk6RzUbBaHqZDauxXE9JOJ
UHGTurUzXjMQl350euFovpW2gyL2DKajTlvH8JpJ2r/T3gdtqcEu4HhtOy5fp65k2JbmbCD8rs/0
z4bp6JXnVn0X7rI06LhXqQt0XtVZ8Ak3dmjZlyQH7o0Cc74OMvex7Ym0gHJgKqr3blQwu2zYKWQk
wJg85onzS4vZQeaAITeZd69/iRORN1ckvVVa7yRjW27ZaJr7oDFmpkUZ1rx0Xbe87k2ZXxdRo13K
VIkDxKRAIHJIM9/E2vUUTbE0sZri3y3IuZ77hTKf4HAuhXuYC6ggaid1D1M2dm+/m4CJYGYWnQ5K
nBuPnTpcq2nNCxpWXvmyR8I1meIQyOF4Lpo6dYBWF0cXTilKj1tHV5cMXhcVLqiflqtQpP0eHSrD
txrHOhMjnvAIJLOAR204C6Xaypb0ObwYRdA7BzcLnLuhhhxmgg3k7VE1r8GerYgJYt5NsmlqZZGk
JDmHsJ+aq6ZJ1N502zODgKd2DdQ5BrBixclpn5sBgVnMJEjoHEp4GvaBSKxrq5b5ZTpJcf+6sb9E
wYKYB/2usHN6Ay8w47hnQsJpwgN00ewXLSYAtu0mtsPKj6ZWerDuhV5jFle57HfLMh+nqvz8Dx7C
ZuCaCgt4QdKJ5y9c5SFzdSNBNyh5sog6YdKv7IOdbgfZjsqZ2vXK/lZPff6OD6tdw5uUXgbu0J6T
IDy180CB6SpQKuf8yecP4pqk2NoSk+AzlHWJGnt21Wuj5duGvZxxMyduZyJgKjA0HAHjvnhnESjw
3ATjBvbq02ANP0Zjrq50ooGjmdnx28tyanXzTDMQqrHo81cr4Hmy4wLLZeS4u1BwiO6UANX4+qc8
dQodYdJfBL5IyLG+9S/htaU3TpeElnMg+XSuqsFiKDSXb2Mf/MtPri6SQIOz/jQZ9usqsWUMUUnD
69Bqg+7TnoFCCaqE/evvcupKRsOb004wQ8qyiZ8g7Z/DWNdMBrBrcSllYPqt6SZ+uJAaNda47GEs
OKd8/dICwfOQS3MS6QdxBT3fQLDCIkYCzz44reh9xGujnZOnLQQa4pxzfgqSnt/+rIUnY4qPu8By
NtYO1RgM8DK1DlE1MDEm3VDB7hA0zHlJBti5iRnHemjSwU494fSAm6GQaG+sHoE1xv0zavMSptvL
0Bx1gwmMuqr3blqYpTe0BZRXi64NFvd+Lc5kPC/PjkOsRMl+bda67tZBaoarRUD3zYMlQ3qm+Vy9
G818gZ7Ptry0sbRzjYKXZs2CFDNon63l2a2yYhb3FZiu2jzMKwSw6w2GwUPLvXjd4E4kyA7NWZuy
KTkjQMONH0xGhnALit6Hzg2Bj4e11UDJ0cudPTfkxTKNmEHX1J5BO+eQhen4U8VNduYpTr0rVVTq
HyAqmY5af/+XI6yCBBY7KEUORu7ql1Nt/Zjb8VyQdWqRdbCKmJMJK7X1RoOu13DcJdZhyBzXZ3Jw
2aFCc07u55SdEEtxVxN80vne+LwA2I82QJ5wCMeQ+KZFvAgPWfk5IfgF6eS5lvGpw+vqDCtRV+T4
blsfkeggs4Aq5rCoLvDaKa0PY665d0Af3qbbsLpAuhHAN6kmGvz7tsBg1jYUgRUxAt2lfvC6eqyP
HeNf4s0OfV1nze1xMOR0G5MMZFNH8xDAOUEf5l0LYfAh0dIPrxv+S0/LD2eIgF4gdSlrK1dTzFmB
4Xf2wahaZ18WPY0JtCdvuiwwdp0lo8MMJ+GZUO5l2QSDIOfiPHPeXgxwOpWmRt2u1QHIxcIA0KD3
n5emplIyQSXkSX77ThvbOdqZTaS+ZbOUzfvX3/vEKRDrmAx9JV6dptnzo2a7QdyodlGHcR7Mj3Uk
1J3Vn73HTljl6lQIiYmN6bquu//LgSaNLJXoFbWo0fzoatK40xHL3OvdXO7e/D4m14jL23CnMKLx
fCVaMVabm0VwqAkrfQY1xQ4VMu3Mhzuxa6zCtq1zYtxgG5OsZNnldRIFh4R09D0MarFHlyk/Exmf
WgVoH6hMRtDxgptKUBabC5kE5mHDoX8LCx7UaVlSnslaXiaboLwBmDrE4GBMtrB66Dz5Z7DdQ+bU
9ZWZhu0l3jY92goKR2Oop5ux0eWFHCrzzfEgKzNgyYw9beenedlfrWKEKZSaYUqlq3LFbW9UTew1
Ywxx1es2ceJs44BtxrXWeRqy/uc2EdNxzrNsqY5uHJdHqB9NKATTWqaeDkB4l0Zpu6/hngvfbotY
om4AR6KbyqzQ83Wt1C4CGD3KYwZj0D7SdICZjK1evf526tTrkQkCBnmylK0krw3/nzZMQXLMlnnR
LpsiRop6LfFH0PuJ6rLLR0P3itCQPxvNNT/ok5EMXj+Oy7GymHD14QfI4l2kzaXr0d+Shm/rMCR6
xGRdegVpX5Tu5mRevmkm/Mx+XFe6cTH02Tj5aWq7D+AkDIjxmCwJ/Ak909jrjKATF52bV4lPm1lG
e6Rw5eclWCaEmiO7NJC3UuZPDahKtpOQiGteHjuxzheBTfB9Tcfb2CVZCAfNBCdU4hFgB72fxrb7
MYOXpIJlDULCL/GCDo+f1yrIdyoS+rd0toS+ozuu91c6Gl7ldYeoS+z3XFJg8CEm7fYgu3NnX3UM
H/iQRfXz3pnaoPDkEsffQqsX2a50u7rz4iCcvs1d5cAOmZorkSrKux8D6AW6nYuawp1VWQmTKFNr
XMUp7H9ebLe47E6Hby+EifVLGzcjBGbUpymL5zIb9tzN9ngH+6/1e+Lkg/kuDMIo8xiB1eMbM2tT
w9eKvPoZCffeAWHmFpCA+anSxMx1HmfZVWlnsMJ1olK235GqIeMDY+VlFTaKRmkIqhMSlSz7aeS5
dlwaK5h2YEdy+BiWOPjyuvE9hWKbAH5FdIF+gKECENQmgHfHMO+jxO6Pw9AUH8AHBe/cwjQ+Jn0L
k24Y9d21vSTjlaNpw4U9ae2F0Wv2rdE1cL1ZGSxlBswUH4We9WdO/clHw0kTNTN5z82zcdKiLzt2
v5iOMFSk7+ell0e9HhbN10pGN0FA90H7swEnMF/rKb/w2jztyrsg61Os2cmKP0rTFn8GuSgbz1BD
q/mvb95L/76OTqw3P+kd8I7193+5FY2RW6xkkPSY5oHe+D1V/lvLqspzGfHL25d1TOIbMH5Mxm4r
1XpfhWpMjP7Y14Vz3RaauBeVlBeUkezPr7/SE4L/uT2smEXKbNAZWJQMNvFuBYd7qSd6e3QikRo7
YcfDgxrCDMqPMquyvYLDLf4/nJ1Jc5xItLZ/ERHMwxaoKslYlm3J44bw1IwJyZjAr78P/r6FVaqr
Ct1NL7o7lJWQnDzDOxzmfEQiwEQ9O1LD7Ly1OLufTL/N17DYyFmRne2bdwsagC6asFPahQt1cBOv
/grbfnaC5bAOfv5my0r0LwFvF/eWIQ1sAIUIYAIaorGjhXdWRVVTLd/V5CIPwLQt69/4wzYHUV3P
CIG+vPnngZgpwI6BQ7yeYvg8y3G3ZSrdpZ4SRUCITVE1/8liLE5qW5ujgrQSode9HF5e9NLLJRXf
YTvc3c+ImpbZFyXpw5SsKJO98RxRvAXXs6AWnmlXat4L5xVAFU1UaAbA5s4bA3ZTEC2NfEg40mh/
b2Z6K2dzfnVWQDcKVJW/Y1FJxM++ig2SHgR3o4f0YrSxkoaMU7u8Rq+98NggK3Ox7LkP1JezvHey
jbYojaLHZnc2o3pFbGoaW3Voi/xaoXlxKYi0bMekZDpPA2ovq92xa/pEa90sRARRDxcdZmKHvdCV
iHKhl0otu0uGkFDRYzufLaNh0SEASqoDfdAKl7r0D86SWZHU5vwjOqDjB4Yaw1sYm0UZgkqZt1CC
PD9kspHHlw/m8+KGUam5N0cAV1KPnj1hrlttLIOuB2CpdW+c0vHfaTBTczo4NUyxbO36oxRrdlMT
Lw76NGpX7qZLPwAi+t7MJeY9a2+acwvRIDC6pFeGOmIF6C7xUJlrE6eoi/7QNES2pTEEx4bv6pgD
+78Cdnj+veztoX2OQgrIhOnsAtKku2wIHG6JL+06bMS0HZD0FFee84VV9kknyi4WXDGQYU9vkXIp
taE3gW+bwWQA3HD6m8bVx1d/lTuulxEk0yYC+zlwIvBR3F8pQJNWn7SDS9870oOrEfTCXkCrMQYA
ws3M83xeDP+iysvVtZLSHtsdiToduEe0KxnzxVWIZMxTwaJSxD19YkwhaXznlZ3kXTHeboWhPpZk
dteu3UvL7CI1jGj49JHweroM0rKj0wcpqgxNNdz3c57dbUvpvcrqb+/CBBzv/YTz8i0yiaereK30
kKvXkPqv0chbnLq5R5XSeHj5Y/57dz2911lmByOzmwuQ2roLOmrBwk6k3pQI7OlK+2A6ObJTHjrQ
GgJU71c0uWJfieUwrLP8bWMo3IaiK9pDVtXiOE0CmdpSzlQU0xoXVekd+qZpDqSXWmTjOHeobTs/
qj7FlgsA3Z2pOoW0NKAgQ+/ykxhFFgtQ0FeC5vP4zMSbGt5iamcDSTprGcyeRZbuVWbCNAFRZeEF
0VD4CFXSL4pffowXlkJdBXEkmuvAu87pCUijzoQhA96TCvzvQemmkSSMf8K/W7uy1PNkhK3Qm96F
C9jceSK2LbTsF2ofTl+O8UErjXsJa+2x2lXkzMzJ/msCoa5EiUv7AxFBWU+4g4Gxh+R/MtoUm4C1
LXwWlWt9s82dc+dAZBPhOhv6lb7F38ntkyPJ9BPA2k7z+asNdHbyLYmyet27KhEYw/9u0DrYblHS
NQfML4YGcVoNR5sQPjGeu9ggEEsqX/MOWKXYRTyrbUtAiFnfzdFwy2QIEPQI+s1AXbU2evTgzSHf
IuAk6X9jXnVGTO7XJYgaa3ooHXx8D0qvKf5QnIQWVq5UdOFkTmYQFWNnjbHox6yIGjX0QaQ5s2Ue
516tH18+T89CDNUNfSFQAhwqOg1nR3fUaZV7lbYklpcW74GEbCS2V9vxz94qxAT4xzBqXUimzxKY
FIu8oYGIkDidbRzR+MruOlgLx9a1r5Lx9uHS2UulbUdDFFwNIfq8f5d7+hgEml0kdqOjBKIjrmzU
RnEqOtssIneS6r3eq/m2FKV10PCTC3NEcKIW2YQrt/dzkg23N9hxxsG7xNizuXRebD16hEWZdLo3
fKCyN3dd8iBIhGcgkJ9rftac2mZwfuF3u3zysY4dQ32T+o9l3Wh84L9Io+nlF37hVdAIBzlB4sp0
5LzEGHM0rHPfq5LeWDNMF2bzWC9oR1f0N16b7bN9ECBUjXvgZx749Fsu5nXyGvwhkn7e5rCc1iIq
bau4EqYunGCgDDDpedJ7Kbz/938iBgS3XerdqdBIwKXDmOoqGjxxzdfqeV5MfwzFKe4wcJc6hfDT
ZQC1ULB2a5lwJ5fFwZyt6W4cxpI+lM8rDtOg3rwIGFv2LVAbvjMV2vm/kBmXDxAHVvu1ORs/Bzwc
41Xg7ZbrnO9aKG50DcFgxNmDg1SjOC1jd228cOnZ7i9uxxKRBdtng1xdiEHzU1kl6dbNB8prNJLx
27kSh/dHd/bFUm2gPwkGDs3Tc5Q3nSmE+c20SwDVF3FAKX8AuI/Er6U1UeO0ZvzqTwC2MkBvIHWk
93+Nuv45MWth6f3moqqh56txm6I9ceiXrXlna6Z8baIIx26vrRkl7Ez28waN2rTJVxuK2NPuB9Wn
AVY6yFZcCeKXDidsmB3xaTvwSM45qyaeKdOIyl6iySmA8zXY4lNWuWsde2uQ/TZxmDnZSBX89ozV
68KxpxcVTsEi+8hWlVFciTHPMgcaehxMhr9gQrjVzi7xth1dvKgWkYygbw4znDw/Wqt2PHVGIIpw
Yk1QD5Z9rXi9tC43zC6XAL4WQtrTb9T3R0DRgVYn+iC9W9/KqlhTkx7JaYMBUhhb99bQKEOunCdr
38/ZAYbYT2TYFcT2gdzTdfERHzpzqpskM3s8MSiKQWXXqWE8cKqRii/9YXyPqc+gfc66vP6FXISs
Q5Xb7i9NdE19cKqmSYzG3WD89EAMI6vK6+/sovq+1dP0oZo2eUrNfPGikYkzGAYELD3ErgrjG+j+
4kc/mIhDMN2rY63VK3GDCCP0oVG2mzi05lKuIah0teF45FW/kOqnndb5uAbHc6c5n2Y8uXV+JkSZ
0F9X/x58UXqrS2XMV1LlCxGFYtajh8iHQQ/o7FHVRraavVINGgVOGnn0VA943l07gM9fCNIgXDsg
upkY2ucHoZ538zmzKZOiguNUwAX6BEykeBhaYXfHcdHrHKejavtdCdsNIWV2n18OMXtl9vREMG0D
dQMDibJaP09jkSPojUbzS9RdMm560+0ylJcL1fz2nXp8I5AwfJMP44oBmKtdCzrPPwOiDfmcAfsJ
+N05t9ywWmhOaMzvmhbII+clzj6DcdxgY4b5jKmWQH/u1e+VY89adAYRgQH6+vQTqI2OS9fheqyq
0X1vlS0sJ5Gn+ZeXn+tfObKzB0sJyRog5mjInAM7Wtfd5FTlfdKNRXDwyz7AAjGbp9+p7aVd3C/+
sOfteiojf96/J31YLRHljdJ+du0AbkJr15TEBx3BLERJevvl59hqHbkomglyrIu0wMwF8WO2gUdd
iRTPky90/yBcAxYBIoBUx9OnlGLgEpiSWUfBuTimwfA7KKyP5ETmlfTg4kKkCD5fGhPL8+akNS40
PYKeni5EfEyydE/GyFqmiZC+/9r+AVkIbwO1BA4cCc5+vf9znTpS2ti+zWOSz76eqDrXb41CH8WV
S+V5lgD3n5ye6T/IPzLLp8uovkgDawhEkpfaBE8dilyYYjlzkAKAJWL71jV8/oWHuA99ALZAwgCm
d3ad9BicyX5xRFKVuzdH4MwMHxbzsDn6cmVzz8Mim/tnqbNES22zI9cWLrnudH282ZAO1+n1upOA
Df9dxXz6CNd8bAwr90SCL5kW4bM5xZ52Vevw4mMj8CE6D7mZHvzTVWy9VK6/8thEOX4S6FxFXWXY
9F3S7fRyNLj41OjAo64M3hDGy9OVQNCS49msZOpWd+tpoj/Alfz/8uX/u4A+f+VpyOGp/bPK2bux
sQKf6JmLxJs8PFSD1j22OPrEHV2FD5UZlDFwkuEWEtGr4RtkUTuuAUi4Qzvzb97xz5dVlDC9xBy0
CV5yGEkYtRuba/7t5Yd44XXxptCiJQPf6/Oz7eWiryxaSmxvDvRorfvyZlgrEbe6+TpX6b8VMBJF
ZGcoSCKD5J+dP+H02iIBaSTKzIafNYl+onx6Dy9v6MKp4NhxD4GuZLXz608R5rEuY5W1mbiFgG7s
uVXrPb5+GQIRH+0uzAeI7enh8wQEwDzNQFLqvhEqx1MxAof17curXHg7gLhpZqOlDfH2XMANZwNf
+jYTwbqf8s/GHGwHEazrA2LSry+kkTAied456LSEzst1q3O0wdEoIjC5Nk/T6PcHnBHH+OUNXQjj
CN+xI+pTQKLn/QesmFDZtByZqLZxvkz+JI8YOHpvl6ouHzwxjVd4CBdOAzUlGYkNfwqM2tmZw3FR
6mvgymTOJvutK8w18kRbXilhL67Ceft/8w1kcJ4ehrzRyrE2V5lolimP+QAq09fVdOXZPU/sGMxx
5vbT7UD73A/LP/Ggdn10AhaSH38QxYdKbcyz82nF3s4b7wce62nWrorQXSgud54tKDJC6U6kP1t1
dbKldbcA8BNn541rqhKPLiGz2JjwqcvcLLs1gLDfGbPenTKGP3ee6oZHrHivwR0unZ1dpRZkPsx+
wsjT/XtriiTfkMoEcyH4XK2d404/Fd/FZPdHQBZYd7x8WC908HiXQFNYk3yeZvHTFeG57Vnv0iZ6
LRNPG52D6a1FvC6uPFQaGAMMUXztPp/84CAqawktJcuT7mMfFS0iO1z5OXt++M9VROsJ8QyfRItf
xRz9vOvjGp1mLphHJx16ueHi2Ti2mS1Ap0Gzs7fdVo+Rh7rYQ5kt9oOrLBFXHWJ+eeEvj+DM3DDf
Au116d/f38T1y2R6P5d0xp4+otJ0FK9/dhJDp8apCqhegzlpx5e3fhYH/66CsBr6wICFgeScrSKF
Wbq9Z7hJTVtx12rwjxjZtXE6WsaVkPuX4nn2lJmEEgdBgDL+OAfKi1I3RswZ7QRGe36vpsakTCPx
7aO8s4vHYhwolpFm9H/O1gDeu7N7vKdLd+6yaJm24qjw4ioiTVt8Ffae6H7h9drgto3XU4ldjfIf
19lEhrRJxyCP6dwMbzSnr/9gTqs/4grl4Pgy5uDVq7Vxsgjo7eodB68V+KVy66mok2Zw63sLOm/K
MpcKApyfbiFUYKEiEjD6zHISTMuawTKqiGlL+11sfo8PRbpsb1S9NSqucH9JnDnvP5j2NLiHcbSY
lhWgQa4Vh+ecAPrAhHs6ezZPiQd7rgojhF/aq0CGzMZuHNCkqIO7vjaxVKd2wCgQ675bV65dtGCU
Fu9CUO1xq4Nr2KKLvwNkERNoRlr75OfpWaXBmSFwERhJ05uAy6Rd4EOhjFZqR0SY+WZBE+L6pUMV
Q3l/2xAN3HIbbVqvdYwrOoZnV8bfZwKugb4gtzogg7MTjT5B3hbAHhKMwez3lZV37ydkG67MIC6v
QskEegsGwfk8HGTGiF+uztR98eXRM6F/LthBXUnEz+Pk383wWjl8/APblrM7ogE8OlvCNBNNrUtx
CkplOKdZWcMvsCT9F98fjE8rh6THIrbPf0Bz7EFUrqr4QvxsHqiL8cB9OWIwZbkQLRnF75oezGEY
Oj992zmahD4Y0y0Z5nn4rvESfkNaLh8UgIeAblc6IDocpMvBRSgS16fWz0QoNKdpTmkjxBzqblZk
B7zY5EavbbDmY6UxxKankIM/rTPajZFZzXj06t2mM+DT7HQJXbvbCBWWt3gno69VGevOUt06q7d9
3iaBWO1sjvWNVy3qg4uPpRb1FXrVkQPP414KvauiwtQhtuMSDn3KKxZVRSoPivzQqzJ9B7QK35Te
Gob7HHP7726/ZMZxtssCvM7QoUAGiUmD879tUxmvU9ahXdt22sO68WfDqraZeSmr8/+kDj2bQ99n
oGmGwfB/tYFCGkqkwvzQs237YKHg0WJ97qYlfgyBVHG/T95i3mT5BbsG56tYMgKV3roNisyLVCsc
Krv86vvdtKP0vFGjSveHO6GD7DsozaXnJZ1getSYqpohtcd4FOAsZBTkWmMdiqlHa6dIhXiwlJer
WBg9D7gb7X6KLKJiH8IFmNu4RYSHD7YY6WU5OjYaQR0Y7wZzSX8YbftHDab5Kc8LBqyqzfN3uqWG
47bq3VEsjBkwBdPnB7v0mndd1c+PKTPuL507+tYJWVPjdpoEDrU2nl83vTtM/+HfY7VH19lGOwyC
msFuFYz9fZZN+DY0pYUqde371E62Vg3GG38p29t6cszy1IicbqNS3bqccsecf/nY2/bR0m3dF33e
gpvcG/rfbrYtZtjDZQfPOjb9D8dfJacxnZqHup/H29S0ht95X1Zj5Aa1D0QR7/ZfzWZod73MajNq
l369G5khfhuNsjsxGyXC0XpvnXjHjOdRrnftT6bo9Ba0ovPw5M7VeAL9q7+vLexyY+EE4ze97cqf
XbZu9+Uktx8K5YCPK0YmWziUNojmjQccOmveoMApivlQFG5zK+3KeOyKYWyRCUndT1hNL1s4Djru
am5qOom5rsqPlJrrO5G57UMwWnYV5QKr+7CzHSmjcdnkvapKvQyHyfYeauhN00HTilQjlW4z+2as
nfxzgF35Yyf09AcKbf6DUBBrjnPgVVtc+qb2ZRwnLB4b2bfYh2uz1UYcZFN9WJntfBSO62VRmxaV
jDa2VJ38wZqWuywHrBg3rZruRNXbX7bWBN67DI1NQgNm5c/iZiBRJGyr4SarekM81LYwxjtltuZP
zATmRwdcWhEba4eMgGdkehYaIs/79/No6w9oO487sEULvg6Mz5yIcR3u5Oa89Dg7FGrLo9Vrg+Zd
JQZDco2rugmdclm7uzW3x/d5Kfh90yyIUks1ekSUptXu1lpv0DtHdYBkQxXCDUdHwijheu0jqEHq
oDtlsCGHWG8Yuqut/4RADj3BvnIeVldzfyElXOlc+Zb3WM1Z+7vqbM5BsUy4ZRi1nBhXKxqtb8a2
KH5Xc6qyj9kgjUd98e3i4GTwqcLKQOzhjTEsLjn42Ik7lIk6Mk3cmudwHf0qjxgxjkWkEG75aYJZ
xiZvUeYPsIxb9qFwDFEd0rkdg3DV7AG8ViHqt4sBnvD9riGsnwwxgNzvh8HDJ77Mqv8AZARpmAtn
yQ9VW/p/uOyxrHfWeb0ZJorLSHebLY0yAtl/xqym5ejNEy7kFlSp9teSOsgTO6n6VhlaWcRT6XRt
GLAxChszlT9GSObAU+H9xTDygz/VUDEIEVYh2iiVi1JhOjqDEwZdDpthRKdbhN46BG6syQajX7m0
3ANWoSEJZKEecGN73diHHErOo5h068ZyejmCXm/8r/k2LJEJy6OPlJ5haeo381dou96nQVfbZ9Ao
mv9uNQPtm67XVXlcFoysjxa4pzHSStzIw8bspw1ETkegz5Yq/bLhbg76aBJE5jHFgDxa4eN+Smkz
fC+7cburs407ZVAlF0SOCCAl5DKm8hFDSFHfdDiEN3dNAQwlNstqeTf1C1SQqdXKr3Bc0s8FePTE
zpwB1kuGPn4Iqtj4ZhYieCN7jWtI67fiI44vWnYoAO4khup0C3j6uNgxinsIN0dz18gimfJcqhsN
bnJ/x/eNNc1s5IvzthqmNQih75b4LyGuEYSF1vjftnr2l6i1t460eUv9m6bwsw9jY/WYqaHd3x7c
ChwLpH+ZzbxRLCyjUctcM5SQdviCs77xY5AEDSe7Em5w8qdyd3IouJ4O2tAMxTvfyAHBYIo4lYeR
PZm8SFktkb+W28fMgShBTj/YZZSXuokAejGub+vcEgDFgc2W8a7vU2L0bpT/TSb5bIgpZQGHrNvw
cu380Q34NlP5ZfOqvjutKtWaIxhTbnrR4/UQYUey3QQpI913DUOmOtxN4a0HO220jmyj7orbQHb6
jaArfex8N89j/m2KdOvIqP40LF6ngzoa5t+t0ZV32TilVehk8FaiiZR4pE7NOK9zpaohMloH8Tps
/BwVab1tfuntpQvo/cntzgZk23AZBZt7Qty0fSeGuW8/5gPtKKSETYTxjbTXqGt4TUOYbjOoKIYB
1X0eKGxSvNnSKHTm4nuXZ+U9TGDLjXQ0YvBlELlbRxiP9g9QPXo9ZtiSB/xKY9NoFM+GDw/GnG8Q
97a7iJG29R9M1dE+TB52DaelXaUfZp7d3gxOyyOWZChvG2NqvgS0znFwaOyN7y3z3Lugskv+sqQu
jnu/y39ammv/Z3sa0x4imqZ/nHlVmNFXhbYeLDIxkq0NK65IrlWahSmBKQjbeX+KbdoGVgR5Z/7T
YI3+X+rY/RDKfTQfAg1UTHpdf4kLvR8+LH4J+Zz2d/1d2lq2HERRehC722BZbwSue58x9aQ3rqbU
yb+n7tCoO29loBvi0s7XhlCOpIdCMRhmfmU/bmmRIiahPB2vU8EFd7ADfBJjRlj5B1UFFd72ZgAP
Ip/ftoArf+BGLk8IiuIOP25F+THFNz2PmkJZzE3SZWrDdJbO19yuAFikzqiZoVaPxtupmLI+1AZU
1eJhLHbp/2qdbumO9DOyZkVrHbd8lzzsSFmG0G7mCkSBbmROjLG1/FwPAY7ta9Osv8iNKlzpcfV7
g8O1QY28IzJwFhrLe/QVpjFcZG1VIexcZUBgatc/G3IFRagx1m3jYlprEjUmDWPYDG72gDdkXiIp
lGmnyV0s/0Ar0UmcZuBKRXpqkdFSjsttrfeYh+huha/H1OX9Yca8qIkgGvVtrKepeldlwVod+Gvq
s4JG2n0ISkFi145IP0Wq1DjO9iiQlvXbJSV5q+cdB6g5LQB0P/2W24FZhDDUUHhMi8z+MEzB/DZb
ZDGEcPRoynClDnaYtwY+r4hWlH+g44s+LnvTeJNPAJbitLZSPpd1JGHQNIlAJGzh+Tu4ldGmnNeb
96Y98/cVIlfI6DQVH1pTmKp4sAQjzQhrDaWFQEJ65E2yRYkbWfs5Hm1B4X93rcLxQtTSV/Qd1Fr8
MFytHQACdAEGIDYuSKHdo0gfedYshsQR9vy+Wlbq8YqrhP5K1gcPdbdt/bGm7OsP6Pg1v5uFgXds
qSJob5E76r+sRtnKuM4xFvq5jltrn6wh5xLNOr+WUZ8jPRYGiy9U2GgullLoUDCCbhbK85Ar1zEJ
v0PzR1jN9AEtpDU9YJCePzrkP/Ik6llbHvAPD340Y5D9wRW1+mY4gi9uXVZU7vES/pSXKv3l9nNw
KgPYQoc896nWxcILuVvmasWtKkcZOh4610aBNC+IcyCdUj1aqmGDUtTwkOPNmpVzyOBngUag29cd
JEIQWTzXqyvvJ5NWZkQ9ON/R9dwVIid3/WTjgiVvU9TC1dtNzfP9rLwd4tNZfMIuN917xx88FS6r
ZmSADfo8/WP7FTsv9W15l2lVN1LVIYgXWiUyJFgWOPknIjgza74GPHBmo7bG0F0M9/eUGuJE1p+q
OFtX7bOnLL98izQLFgt1N0z3ZqoIgxptq49mPnjBaQBNnt9IuzU/4QNnv7P6wBn+eGC5zLjSBoTn
mrJoPjXawOnKoQVaB5WnZUqKlMo/WtPS2lR9CwmqBYXMTwKs6x40JI/6W+QO3DZGZC633teecL/B
21/nSJINpyHlj/9lrXnsYUYz87PXDt6jU2alHgaNv37JM38zorxisKCCpaLZom3k/FqX9gKBDr37
AYZGfyt9fSzibTX0H97QdL+kqnqkkc3Veef0LgTTwFx3ejb5XBp1ntv89Ckd3oHxIUmEtjNnodt0
aXazQdi4GUbTH6LW3Mb/lt3xDOMYkZa32oiz88HCskKPHaQ4RgijzWhd6dqeYUH23gjILyiEgBN3
TMbe1f6na6/hZJBOvbSSjf/vTSNnuffPV9oxSmzVcgjsunPI1sag4OAU6zUJvWetUwaINHdRi6SV
bTBBeLo+DRgU9FrAyq7by6hEYDgSmT7+VpusXykese+VHhB4wb+IYkQxnq6VDaLBIq7VE713rI+o
JDioqzjuDd/UNXXKs2HAvhRi5+wKkC++jc9Qg3tXpgbcnIzSet+bS/OW3kVxALxpfJ+C5kqX++Jq
UCD3Gb1Dn/Csc2gDvR5k5hhJKs37etlNqFb6pJLey6mX6zWYy/PlUAQCDqnThWbwd+78M3aj2y1j
sSRY6ZpV7Ewi045LN1dH+NJ6GWtjljGG1oaaZMJzpz7SiLlf8tq2vhqksSqcUrfW73o/z0DhdZv6
arg4NIV5k6XXiALPDxgAkP2M7Xa/gEXPno3w1wUrsnnjpcOOXynaoiVdaEHPmvm6ORsvHaF02vy0
8wAWMG84O1++ZuX7QCpB0M84LNrSxo4/We+vtA75K08GAKyC94PLKWZLOGc8XSVPvbJdtX5NXBin
b1aAcvez3baho5n9IwZMRjwO6pq28vNO7b7ojmRgpozo/FkLFQqBMQgp12RYdSNKjXmKAtoe8ctb
u7QKsDiaog7TPLhYT7fmp42/0Wpek9nzW1LIwL4R+fY6SMHft2TpaPzsUQ8IxtlWpl2pzS6GNeEy
0BMUGvLDDGniCwYT0/Hl/Vw4e4zmMAzflUFQOjxbqlv1oRRUWQlKofmN027q0Xfx15kspoNXOsqX
1tpFhTgdzPuRNXv67Lap8wpEhbZkpOKMcQCkxSW35sBS5ZVtXfj+Ye0Q4OAUwYE+d+pOW8+YMheP
o442gTmO9HsxeU41I6U7ZBtXDsXZXPnv+wIDAgCbL4sXd7axnqu38RoUrrgxV6yJFoQbweim76Re
0h3fhhrJhWW+ckouHcV/Vz27K3S/9Ci1Be5maEQ9Nmb3GAxZ9/P154PZCodwN4t7Nv5n5pWOpPAG
HiarujGdTpzSQUu/r8s2/ffyUhf3s4s0oUYKrvzcZGEdCquho2IkpmbMpMmOE6XpvF2JgJdOxm5+
sOudgTc+f1fguatm9XDu7GddHLbRyW5LOt9FtBtmzGFnrqjMv3JjTJ2ZuQJygb/JVPTsRZlVSm6S
4QNjFGI41SPtyqDvjCtB99nj21eB7ws0H7QGhN+nX9dgLzkg6oCpay3yoyHmLiKBr16HU/07R95f
Ed8xyQP8r6er4K/TtNW+isqx1skN2YeiL6f/yyq2D3CAmxHA5/7B/ZPy+Zk/erJ17GQwlu5Q11LH
+sVtb1/9XlB4BvwGox44xLlsi0MeX1mb4SUFqO7YrSoRzXVQX9nLOf5jf2TAiUEfAe7UgR2c3bm2
8JeAoZGXzI1jfrR6gaOm3AKSc7s9OT468vkGW6NRtnkI6sI/dVjjnNYSWPor90vgBdcPgpZJMnPT
sx+iRNmPA3qTieFiWt6N82fTG9IrsfDZMdwX2VNlLv+/5IWnr65KRdtl+BsmHYL9Ee1QLcw93NFf
3sqlqwT0E7kyiZPN1/x0lbVpa8YghpFonU4FzWAhJuvMDm7htFeukkvB3eMg0tvbubfn+D7Tpn0K
XIUIaJj0PkFX3+qptb6pYMLds1Ofzq5Yl/lK0NjvjPMcion/PndlnySxT3dotoT+QWHu6leGixJa
r050RwNKrL5Op9BRRf25MbfGjBqDEunK6hc2DWSXRCewUHNHT+Tp6lgC5kUKnTMxsnL4niH0bB/N
ZcqOOiiKIup7odeRtN3uyrp/842zbeMOwCdDkDGhZp2dUdkbeC8Yw5zgqlk/Fn2Ohl4h06I4LIbV
6admGrpvAsmShUosr6AhBFP7wXYaVJS0dWe7lm4GJS8PGnGDwKDD5N6yJYI8TrB+RW8FCa/ZN8Y8
Hmx7eKiBo34vC9P9iVACs7S1Wdsy7Ms5S++6NkegKvMZL8b2pNfI93Tr+tnUuvrNVNLmiDc4rGtk
idT+qWfKUXdgI2QWWhisraE16/0XWrhaEdf6rL4Bo6dApT9s2nGfrbTFtixHYy6twKVGer+Ob0W7
rAu4Yi//hrYRrSHHzxFKbmYLLTy7o5VYU58uMTOt7Jtn1GN9TDG+QR8Sh/pP+dxOdLjZrhvOSiHZ
aNnD92G28xtf7IQZBNIalL6W1Is3huB3NQdHSxDeMKu7btaCX4uWWncSkRgvGlJt/oRQRe8ei40s
GhqbI9+QEOMGtqKGW+AnIO2vQVfQCzKnyvhimUKMtyZDujRSjSE/iMoXZajjovKzGixPnIzWponl
61iShFIa6hM3lf8RS5SxvPPXRhq004W6V2sljcOkQXM/MCG3rHBkRHjNiOJCnCKncahIIXLiGHSW
+BZjzZjUgihdciSOxaD6R7UOHIGXA9WlD4lnGex+AgSRc9yVn2nImhEfErnMtOcgAZwQiarfi3bu
7/TGA8yA4vqVHMe4kORwnj1YZAC+QF+ffb5WbTBdzeclqeHn3q4qqI+y7LtfljLlYZiGKoJcox/8
3lrvmHb6R1QQs5vAapwPzSAUgloSlQBfNyTK1lsb2+6s/X75wfzV3Tz70okuYLMh2zAJPNdE8vRM
1nbVLQnoLPlN11bz3bpm2U/NHPtom4tfpbVoUcrQI+HoZYdF2dO7QKTB7YT9EGMe32XGpjdRlrXm
6eUfd+n5EekDfha4V4B9T8PfUHhc2gUFLOAR475S0vyY6eYuhaCPX3MrkF9fvd4OZcKnh4QHvZKz
qKcWkGuaNEnlZY3pqNkEFrgNlb5lgj634M+y7ArI+8IFSjONxB6xqF1Q4mxFIoozUCwbiZ2Ov6vK
b4Cv1V0svKZ8defH5CCCkN+pXDtn+umz1E0x8JoNOzEnw4cmVFGCtcvyRmztGHqgZK6s95cEdHaw
0LjmU6PxwyM9z/CdKaOoZXyQOCYwB4neyw8pdTq/Gl2f0B404yiNzPYYA5XeW2zp6je6tJqfebf0
XwDNtUwmtKu0+mfQ0//h7Dx241a2NfxEBJjDlB2kZis4yHFC2D42c05FPv39SqPd7IYIXWDDe2DA
1SSrVq3wB1J/mmzoJBgwcCC1Xb6GSQUyYo2Oeaapw8uO++xgYwf1z0s78cNwau2rAC3JRLosnnG+
6hHm7yzgIpVRntzJaJ+acEmz96dRfH2ghdI2EmjCqnCtxqbFpC22ztlIydqWtNEdLRE+I+QtAviN
DSd1fpFfggmG17mMx/9J6XlyY+COM89NaPxRrdy+Hzzrm9mJbiOrv3F20ZmUbS4eDZvj1TN5InLT
DAXS85Is+ve0nstHXc8OCejaw5Jr4cbRvfFcr3h82bqTBdjquWqUuo0RBt3ZFfTt4oLpGzIpC5NM
tduoJG4txe5hB0n4JRo9l68wCs0Cgmk5nYeZmXvRCYuZ1RgfOi3c6p/IX315hgyyXUoFgy6xxP5f
LpUM8r1FeHwg8WidW8YR+6QZ2o0wK/+V9SqOSiVJmwuq6do8XIxWihJVMp+BZ3gfVPokLxEs268Q
ac0fsaraL7U7Mm59O9jeXBXuoC13CJm9PKn/2YnaUsZGpDrTOUfQH6O5Re2+DmgO/7TasviZOnV5
v8wpDOS3l73xStF4hczNaXu1dbhcFvvw2OqmcaAl3bkHra8RuSnaLbzq9e4HnsudL+UGIAy5+moV
d8JzK+xR/4MwfmgYgDNSZVT8QjQxP01huKUUfr0pDVRdiSH02Thzaw3qaNRmLhIxnh0QVHdVL7x7
mCLd0RNF9ePdbxCdLThdyOlwnayjlWcNlqm0en/ulkK9s7Cg2U3CNu/fXuXGG6SJwjLAcF/duC/f
oKhASrZltpyXuNM+Wabwjrk+JnepiQHtstRA1d+/oFQ+kowM2gRrtv9cwUhJK3c+Y4wctz6tD/Uu
NNtwr8y5fapjEBFvL3hjJ2KTTJ+cNpv8b3UA0IvSlASx2XNdTNGLlo5zMCa1uxGHb4DFpaATq8C0
4LiteWSisgYGwMbMgGmCJ09V9FEd4JJ5cantIrGYd3oS60dpiBtEOsyvTg3faUEqo4oEh9PyYJaG
VfjqMhjRgrRzRSznkXBwmh1H3c8FYtQx0PX3v1XqBQ9TO6wvAIyvorPhRZozgUo9h32lfCrH8TOJ
abtx27y6gq1CJgwWqQRGEIFMtMqmvCmJKNXs+Rx1Y3U3q3XyOQc8EXSum32wWkB7i0AdwHGFAto5
tPaiqnVkVfLhXjB9Hv0Yrc6gBlmLJq7hfdfrbLqfDLX9GNZM8uc0R3lFulfnlR5tUMluZGaIa0Ao
JNdFKBl66+XRKupkQcs3m6C6CKb3uNBP1Q7QcPo/GOSwzOEQgcao0lCdnscWDNodtDDtn9ZGkXui
5RN253pKgY7o7mSPn98+FTfOvYV1nkZWTGGDXNzljxtt/D/SxZwhw9qoU9lJc2eMgJ4SB5nENHT0
jQz8RgEkBy5SzI/NyZKrBVEVhpto5PO5aMCnITiEihJIdibvTi3qj3raAbhuM6/5MLuJE0FFmqo7
I8ym6qGLQ+23AtLkLxN44JSzmLzvvTPRCnj/SyGbgglPQETfdBUqgFKZ3FnejG5v4vn6GCW+JuaX
ecjagx5r1e7dy8mJhosREd0nJMwuvwFWQ6odg3w664vZIFWPmHYThcmj4aXqJ63Up431blxedBHR
QkAFXUqZyb//TyoQTe0APCqdz5oQxU53xLwvo6TagVLcst65sZSkHUKhZPRAsrt6NCdVTNHFs3nG
HLEmEXUaANPteFLKKd54qhvxnZE+gR1iE5zXNc1xUkO9bkPdPLtN9qtbkEpg8urpv9/+VjdXeeU9
0+FGoWq1feFw2WFsUmZptT7cG7QyHvu2NV7eXuX6tfFPu3KQLDGw5ush+s8XghJQpMBgjTMuQBlw
lQgOlsQqG2HubnRNrh8ItyCwJpBdXoUIVw+k1r01YIGmn8sqgcXAEBY98rbZoC15bKnLAM44Uh58
KWQhyXiXW86e1dEchKvB7q+/uXH8CKP2Ca+ajt4gAl/57NR+r2+R1G88G5kFzUFue5l/ri4nq1wU
kaPPfC7zsNq3opv302ir+7c/lvztq2ezUcym+JZENW7By2czQWMlpcbIOhRmSi+hDhLbmFDX0nM6
Otohdd33ztaYcxE7AZZwJRK414CZKSVp0LPMO9WJNz3S9R32BXKCGydq/dHkKh79C0Al4Cb4cJcP
FgFRTzUd+8dCZAt4Szttf+kQE59LXe/oLSuL/VzpaXkygV/StOy3OJVXVye/gO3vyP4BUg36+gNi
wW2WpZKHJ6ey0wFslgEvNZoL84QAO8jXLhJ3Lrypx36YyhcN782MFqpmfwXrO0EcGZznFr7Pxgcn
L1598tffRXYnVVxtOi6rfKSylQTFSS08hfWgfLbge/X+SM0X+qm2DMbOQUmlDZzCRIApxzMPXkeX
YZnuDkMDZazUoHjmXYQpJNBfM973vZmgcyWGOuOW761+Fyl6Ye9L9Et+ZV7sfVbSSXh3C0q8gZZb
TDkH8OG1n8ZMBuAmecpjLNEvOwu4ZePD7lDhZgz2r9zS7Bx58sS1oSmaQ3hPPqGeIKaY3lGNnFSH
kwpw4T40HOVRdFEIvNYhfQJNO1dfcBHwdH9IlxAQsBpDchlRpdqrQtFiwI3pku+y0HX2mpF21d5Q
PAtemjrX2qlIrfw+aYz4U9sM2sfarIcnPbfhBgkzc3ddVWd/a42OFV37BaOFJEf85xDWSm7uc6+r
LHpWrQXBIhk8cAV1kn2uzRBo49L0lecXekJ0hDkzyB5vPwUOCsQZDiIagvqQQBz1xS7SZHxwl8RI
dnpnTl/ipLGyXVGbOnLvUZ38ULpkSHwn17VfrtWVj0YE0wWIv4612ugWrUat2tgC4vy8/LWi3Hgs
46xGNgY3lH8NxAEw45U1Pjb6ouW7yq7Lc5crZQbMFvuUXZ/2GHPhMubuvHJOvwOdrL8s1hz+rMMh
hroXKflRh3ARHvOaemQXdkYZ4/AQuYafuRDfajPSBiSrgSLs0XKefziLYf0Pt6iZcBmOwtzZ+QQ6
OXF0cfTGMhx9CBZwBRim5B/zGPBj1hvehy7DD/0gLF35XamhN/rwXAyIIGOcf+l6yN6+MfRztxNV
pHW+CyQu22uQn57bvk7/J4BDfDe9Aa6eEU6tta+Eik137ylDeOwXEwFFd+ibcacN6vIT+RvEM8F3
t781qJFI8daJ+FIABEPjTE7A9qFwlp8zsnSp7+VdXpBhkTrjlubRqWziUZ+OFJxGTpNCiT6QKy7M
OTUMKA9tVeTxbjCy6nFws+pFmMKC6xjOCySJUEnGnRKX3a9oEJD/umzMPzRzu8DabLX4f1Y1aNYB
dLgR7ox2av+XI5+i7Z3JNP6CM6/EnaYp5TnG/a48JF7X/s2KIvrXRZl0AMA0uPK1VNG+pWZY/bRq
r/hccjvHu67M9SdRlNN3mGL9Sz8y/IG9mGaSrgcGiciQpTUJviUgvrWcCU6OKFo/qabpc2+6+kMK
gKL1rbmDz1rPjrIcHL7EuHOLKDWOWtcoi2+ICuClAkvgq5kk+b8pM8VwANqtPjVeMZe7zjWr71HY
lI1Pg8xtT9hJu7/dxnGfTDMPPzMFhHRD28uA9ynE0O0No8mGXVSLKcW9uskiRh7AvB4wS8R0IgKJ
/KSqk1D2au3pzzi0EOaSuHV+OKEyj4dC0bLnodXC5VCNxpjhYRXXYs/XhGKveKX9GDIj+rGMxp8J
BHnNKyv9JbOkih376hc9J5HuZr2MOr9D4f9DohbRF8rzEYi5WumKj7NBFR0V4PPlg9VEyQcYBxGM
gyEsGh+wMl3rBhnW722u6n/H0UvbQxtW0ec5kVyf3iiGCG7THH2DnEA9M1cxUKjYVBTTHwaP7VJo
bvqsxApihondR1+sOrFq6KWJCfA3b6NvkRl3H7SMTbMvEw8LxMIb8u9DmHinngDcH8aCoOZrNrTL
yhYORBQlqSs/t/Lmy9t5xrpU4wyQRdNXkLUCjdfVpdNC8yqw6IUm6i4Ps5fbXzs7ro6xoQ+nUoud
jY7QOq15XQ5bc6mQKrUTVre/GCbdiEJYqRqI32d8n8OHvDXDl4wKfY/sqwm9PTG2WhfrlO11VbjA
nmT9A7VZ1SapNk9U5IYWOIvWBw0Ur+MA0XejwLu1Cto45E6yR8Mo9DKzEU1VdaqSa4FSh9CL05L9
oGX5Rmq9zuLlswB/smWBjZzvK/39P1l8mpsuCg6CDwa8+Rx7+rIjnoKf7MG8vHdvcJhRzQUZQlmN
AcrlA8UxgoxS/eNkt9Z8Nynx8LNPivJPQ0P+qY2z9N/b611vDkaEzApJhGB7Mk27XG8qzAFqs4ac
BJzS34XTd3dQEKpHC8qM4c99izjjBKJ4o4y4/m5ADSVqWLacMPDUL5f19GlBGrP3TlZKdDCUVPyM
sznZqPGuvxurgJ4kNlOp8BUvVylC2FVCTZGyxGUK4oXj+fEIV1JN063S/+YD/Wep1Xtk/FsUGc3r
k10t8z6XOB7NyLe8fa/AWDJfRY5GChrQ1GDkevlEUZ1pRYLX1MnOga/4KsivR8GLG3xin9RcrFUr
2VUzDSo/N1uuCTeDKrRDmN58Bi1eFxulxY3ndgB9czboyALKWtVM3PFq5XqRd0pgcJ/c2dU+5lWp
bBzz123439KM52aszEhAOqYCi11FE5qGGibyvXPylh48S4iXRHLM5wRPqKTRkr2w7Olj25cQU6zC
RludLNJ4NlTArPRFsuh3Bdo03KmmhUM03tQGOikNagQAkWDDnLTcFO/f4dJ3l6Lrtd35Wnn8J2ZA
MjZiXIvck9IU5l6bZmc/9zAA3z6+16+fkTRlHToiVKxs88v9kNAO5fKtrdNSJdMOn7pkl9R6uPGR
r3rhMgBycSAoCdUCCODqCkGGILTcNtODHNL2k6EqybkB2PYlqx1K4ySKgsizIF6Re9/r0djsRzRv
Nwbj14eZpisIJOpyjO0J9pePmuGF0sr2ZzCUMGhSbw7/1yVFtJsspfj+9lu9Ua6CZOCqpFiWo4a1
hmGmpsiyzrMaWJnKGcJNdn7CLNn0JycEPdWP4b1SJ+lR15wiyND+fhC2Xu7QOSmfvSarnhyjcv++
/aPk0b48AvRduBV4B9AErkrVEn8RJXZaNdCbQZzUJgdk5LTe3gtretE6/NS317vxvqFZ0vMjdnL8
rNXJtlEfHBSY3AjVFmjoe4Xp9/OSHgh0W23aK8APOwteDsNMWmUWF+0qeuKnMpjYiIpAU9rs7DUN
Imqh7t3pgp0GkjbZzXNaHABozI/2CMorxGsd2Ylueokwiti3i0VNPUXpSzV05g5iord1BOQWX71+
og/8DJqftA3Xkr59Gis5fJA+oN6EqyrMw1jnn5VB+6egF+Ji0GK14ksVw3lUeu1RwRzw8PYHuT7r
uCcw90X4HatGQNKXB6CMgQn2sTUFdQ6x33Fg/IkQROXbq9zYZq+9SjRdaYpekQHAuop0MRoRLGY4
fDCNpf5IdqztWlElx2xexEZudeupZGcIOzBTXiOrTw+wLgLnaIigSjPlRYd5CNM2e69KmQxdREcg
zIxBaD/Jzf6faLxoaV1bwqS7YC/Dqbea8djW3fD57Xd341nQV5UEONC2CPyuvtCAgpAuUDwNLK+0
9nArnV0F9/j9+4BVJLoBHLtsHF4+i2rg2ZiGfKGisoednfX1sdOq92JrEOimU8cc0JFnEjjr5SpV
ZykpjkND0KCus0eDR71zErPcDfRMNiLN9WsDWiR5QnKqxh+r11bkVSplI/QgHKIymGGf+sVgxRsb
7TqeAeACmcsYgz65uYaMoR4zJZkzGEFNPvo4ak10J8xmuGuw2bp77z5gKUzB6brS/YfmevnusG3t
PORJjEAfY3s/6lW5QwJ8C5FxfVJZRddpxEv4AuJ4l6sYpgjdcWaVvNVsgXiQSJ4TRyt3GLg1/tBW
yePbj3XjWmRFB/Ft5P7kmHG180y9mbtw5kM5dOGem6nLz2VczaeoAn41V6j+ofGi4IuRJc8NeuN/
x2KmYwjp/6c6DdnZmvL008Zvktf+ZVzmNSOEAW0EyferazGdiYjz3OlBV8bWh5LJ3kOstv2dFcn2
mFO79qFtGrGf9Nb+iGdPvTNLPY33uWGgDaX22vRUK239PRpj/SkpjeyzYQjHR3K327dqvsXGvflz
gfVZcgrOm1xlMY6SeUIg2RhkVhTth95of3DbuR/gV9p3emrZu06R2HSl2oJM3touYBEYvQNVohGw
2pSdaU1Vjz5pQH7suD7ZXhqkud76KHKYj3kzVh/f/jS3F5SW4ExDGRKvdkvtLoDOE1cPpmhST7mi
KL7KRf8to3N2NJCM+/L2erfCCAMiWhzkRzgMrB6wmbGpH4xRD2YUFJ/H0NOOppdsHYIbYYQoRf5J
us1dvK4pkQZELskujCCNuaqKvo2PYKFoJU/eu28TGaqAGsj/ge9YJd02dhYFQr16gAZRHuQKjfMi
HbfwpjfemqSTsQxEahgiqw1p1UXdhyq6FFZjF8c4qdLAQ2nq/u1vc2Mv0EQAK8AImQByRcjwqjgs
maEFtJvMMyVsjuZIbd+XqM+hnNb0G7qHN77SxXqr22tqyiWyelpsVdH3hzQy552moGMwDFhkvP1o
t16gpOLha0EJjFjzZRhG2zzFoi7WAhqMYhe7+riDDLBl6nDrgUiP8dEC0w3YavWZBE1TUspCC0RR
JODIx5HcrB/vyrR+77CVmx8vE4jc1PXkGOtkPEWaY04gLgVT37d7FeESP61QGnv7tb2CE1aBmzMk
SdxsCChdxuV7a+G4Z26nqoGKNba9V5Gi/0Wjr+t2BPrmaPcYdO9apE1+FE2dWfT1bAXlLVw/9R3N
bfWJjp8llWqmaPZ1LZ8Rl4QRIHZI8LmnIcqbZt8nbvHHXArlj+RGITcS1hIiPBn8QxiKKnsKGqYB
+Govw/uTGpk1kUXBnKNuW0WjqR5iKNKWG2Tm4O77eYwZ/0xbggs3zhUnRm47WZnQGLp8iaZZG4ua
GV6gKDOqjsyhCO9es5txaj0WdZhupAA3tiFMQApwIgKjjDVKzK4Uswb87QSCoHJUO2W8m+xY3U2d
bWyEjFtLSawYeTugYbLpy0dLmO9Plpm4Qdx2xnFinOGbTPmOoVX8e3sr3liJ7wRjF3g3cJo1BhrO
gBin3jMCdLigDg2I8nInKw+L5g6n9y+Fcrccg9P8pLy6fCgnSufaY/YXqFPZ/yw71fNDiFE/0ypx
3r8BX4U4oBFILYM1KSNSHFtV4twJhi5Pmafq3qGnTN6Agd2Ifi5ZF1M70AUwTlaneOwxDmyjRg3K
rnSONtqVCE2ifvfu1yYHJY7MchnTr+U3+m6yF1Pt1CAD0hWYmpId8qQ276J66Q9vL3XjROFxTn9V
Nj1cEJiXX8jL4cNBU1aDPi+ye4+Z4sFDIuFQaiOi7pn96+3l5EV0GQVdqjjpYEGI4FStkvheL3Sl
crqKtkI5HsEcZKdJV6NDpagMfwnSAlkuOiFvr3q94yHOAKMBZgWmBt7O5UNm0vQhZb4YlKZdHULV
bL6WhVF8c5Aq21jqeoNI1xHKLp6SCei6vvcmvWMsWBdBT9FKwlszDO0Q2n37ga5WIYFBmUGKOnM7
shMvH8jSF6sbZnsJ6nAZoIPl/dnq2q2W2PUqpHxMmtDO4Jnc9enFV75kvNmEQehAdITmX6KCNpsb
O1DGgIstIdVsAIyRXOJcwENdPouhp/jUpq0XNBUUwsSb28R3U9vaQ/zPDy0an7lvqGXxaCeGvVEk
X+1+1gZ2R50MhowqZZWzh1Kx0KqKMJgT9NqKyGt9W2u/6br1Inrt09sf7WoXvi4EccdB7IIHXX20
WXTNMBvCDRxUpJ5VhMU+oLaeHlFQbDfurRtfDoU6kgx0O+jo6vrlO8XpFfdPuGtBCHLabxOl35lQ
4ja+3K0HIhFkQMjwXWqEXK6C8DOhOLS8IMtCcWqJ9A9Iarb7ySrHjQT39WZf7RLYLSZYIPnBrqa6
05La04gIfaDNsbhvIoRAh1nLH3rdjv4huG7fo9SQo6ag2w9Ik0mZV8/75MRDunP1rHgOe886lVYW
B4wXF8tHcAsdQgSuYwAOZXt896dmlkmTR/aSmTau9hWYoRKTZscJFFeZ7y2tqQOD3/Pdbafl/7EU
U1qLHWzL0cvqihVdi1pf2/ARoPHvo2Jy7gHt4HfoxltMBFgAV2dVel/J7gN9a8Nd7yucRWIwEiYR
YXJGXJLbSu1BOi8TWpKqxB6Uwgo1KhzQ4EfuURjFU922Dsp9lf5HZO30zRZjbvi1PZfpXRqGcbnr
MSz0/EVJrE9h2hVMsKByT74CbuhbjEzcA7x6oySnnMMw0GIlA1EexmG/R3rbWnZWz3WNuGzsfBFQ
4j7aAlMuSVqsnolrMwLfoik+671L87ys4sQXAOiflDjSADGptQ1kSi9a0lVkP/4BxKu/h3WbtHua
PxYgLxHpT1o8ls/movQPZuFlP/pB0zJfQ/IE2eSysaK9kkTjV3uiBYCuYT99Y35Uf7QVp/xZu61Z
ENUi518SFU16mJjr6C+1p1XlHm6xWu3ydO7vmfV3f0vP7T0wzZ6CzxfAlvwkytnsAzkHeZ4qq3P2
OVoOkV9ghVHvuqYeWNAcS9WHMxBH9wJcDBwp3BX+OYmhQB3IUwE4tkrokM2QHvxqGt3xaKtze2/a
Wacjj9wZxi5JhPJx0cHr+7qpWHtwrcl0NJrB+mao+fASM6YCJxoZ3wwU1RIQTm1fHO000Zp91Foo
Nbup3s9Q1z31sQD4wlC49Hrd9zA+6HyvrxZ3H6UWcqN2GWWfkH4Nu4M5cCARwzM6ZMvVDv/nocH0
ZYe3TLg8OI2R/bD7BRygki3Vi52ayZeUcu7vZMLFAjFW6v9zkPlq9rGCNyA0aNs5OkbTP1U4Akq8
YmO7QW/UDSDA0fCaQ1TatXcAtWuoHxUrl2oXU6z+EbrChvOsELnxjBzBuGtKRLF3TmlC6rRyA1KG
EWvl+O4ASmMFgSVKC4mRWTedLSRKoc1p5RndaqRqbbZ97me1i1mebmD88XZQup6mg3kg64cABoOe
hG+VBglghPTyi/a89LX+os6LJhDjCEPHV0io/6eDFfurL1yCe3fhhYPoKmdYmFnrAleqCrQYtn7Q
dTyRxEWkaWBRcyeur0QgA4DSZ4SUWzez7P3AJHLeD6Fr/648O6t2rlCVszLk0H/mzFbCE11fR30w
I/QTkT3XjNHXi7EUB8aDFMdOl6NionLJpkfDTfRficDDGJmIMv7VYhfT3umxO3wFTjr8zvLJgLA+
V1l80JM2/92MfYoyY9RFH5ATRU4L4fzM/VRWqKB3C2LW3KOLVgQjoNJvDQVneM6jUE2poKzmb2F6
DXhVgBfKXaJWRnpAPlTNDuPkgk3I2gKNiUbJKjcw0iz94OBOOPo0E+27Yuy6dJ+HkfdHpd8V+cPi
VN8bWysG+MSNNuwzy2k+JFrZ/MzjGfajAf//DjXeud7lWJ4gfO4YuXdYDFRm/TnPu8w3SlUJ72w3
4z1NqdeKezwLTLjSDZqhvuYW7kNXhZg1uP1s3CE8C7YtrsIUSc+MemNHXtmnJ8R7y6/1IDCZJg1D
4nWIc/SuSyyeHZC+3VDtENtHY5rOr/Kh1Qo72tfuVIl9NVduvKNTZP4Z6SBGyMsLtCj4/Up5Hwnu
F7+z8tbzmzBtqkcqUey5i1YBcmqnnsjuPEREPghpZbUTmlvCwTYa5YsQWFbuvV5xv/V8yZ+YG8Tx
LrKTpeOzp+1LNDuEbmqlIaBzOjSPUdSODK+jqMGewVB/Z944zYGXhFF/V7plPUhiVV+eRk1ZQMFm
9KU3CvurkofuKZ0KckwU6NC+X+W3fYKC/mRV1bnrIxPAbNR9JWEz71vwvDuBw8Gx4I9y42xdZ4Cs
iiuwi5MVE5P1bE70XT1mnlVhUZKMx5L98Qk94XojgF3nz3IVWceRDTigMi4zQMYPRlhaXQVNXsqE
0EtQn0XiDEeQMePDoPVbiKAbAQNrSlIrCnBDtda+5Hk5iMZW4+aMmNp8BgtcnCNj8Z67bFA3vtvN
paTiFLWxxEascmhDFUhHoD1+nkbLoQWHScCSqkyieyxG3w6EN5diUut5sqllWaul2qJG1sVemjNU
PmyRrGq3qBUOujNIgLdXurEtgBvAnWKkxVjLkJv1v4NhA+57LpL63FjWeCrsxcEeyVbe2/bhopFD
CVnnv5ryXq6CkK9wIMuxLVIkb1u6l76GG8s+g6678epuPZAchSFSYNjg/Vfpr6arbTiGbn2eB00J
RGK6j5Vqf3/7rb22dS6rD6iQErFBGsYwaa091lc5wz+zi89lqHSFX1aFzAsMbflsx9gkAPOnmeOL
xUrPTdaFSPcabfySGb1WM6grJ/VeeF6JMktljuoBIzV4FDreOOC2pjoPGmyxEf3GLsog/bLTP3lo
Tz+tSI2CuKA/ybBRxzLn7Ye6cXYtEHVyQMGY80o1pUXeotOnOT7jVNP/MdTY8J0lLz4Z4JpPcwKo
7O31bnwppMykBRQytXTBV5tcLF632KMVo/SQ9n4/Ddp3r/C8jQbTrVXQ+fRoj1DOUxFdbj0XzzLJ
C0nOZarEh3nKsdZS0ah++1luxHQUe+BYEv2wE1v3obW+V8cs7lkF85Bg0UgLdDszUdiex/qoM5b+
ykhhS0btxrNJ1hSYSEZKRKRV8xHL1UQRdATPmlO62CYZC+yKhLbexs54FXm53O7M4TzaV7Ivwp5f
RYnBnM2wdfvojJ9BY/ra2EfLvRk2w7SLNCuO9laWpObnydaj7+HURYbvIm2G+vfSDl8rKx+/RRhB
YbYxTMsjcvKtu0umSJh+iajUfO9pOblS2bj1S5/PoYfJB3M5fxhtHKQQUPcHtZCw9EWIPwhODPHO
nRb3B5LexveU+mrc6bE5fWbElz7a0AD/VhrVqD+ghfSCUSi23BqDWOH3mdIDefTwsPW1rJ7qhyju
ln5f9lH6c4lGu9tb1HsjqYjwiqeotpJpXzUDvidm6drRzg7pG+6EE/X5Pq2y8Xc1FIu9xyNBf2r1
xv08x03n7tV5mF+EmsEFFCQ1SP4LLSp2JixvLFzCDA8sA7ZMf2iAQZf7gv679zg4TZ6Q/HnaxypS
km+TVWgf1Gn07CPuAem9iinbQ1ZHtXfv4ZHi+H2fWIk/qkNuHEqvXPqd4VU8zWBq+R+1w9QeKolr
tedkxuLNJ6UrJxzwhuiZWrP6PcyVAgvCS3TNxywBq/TZzG3iTZkssW9X7TBIbOH8wRZ59GSJ3nzi
J3UYXNUeRP+yTE1iVMzrxz4lQzLl7RN1FY3oqRGLaDbaSLIyQbo8tw3jA4yURRooppfeJbFR+1Op
m1gBzOHdmG9Bpa8hnlJxWk6BAbnpEo13uV5cNZXaoVQXuOninM3aa7+BrRj/hA2Eo8LI9YPRVhmW
BaGiZD5fIPpF47rYaGtdn2hGIxKgIOU4DOS1Ln/FEi/uktZRekaoeDimY7M8ULhtMYyv0wuagYhm
SuQysrfrbnFixR0Hr9EDr/aiQxdiXdSH5kRO79jv/YxAdEwkg7gm4ZRey/mkUYQKXWcEXRyZfwpn
Vp96ixMG37jAnd2evr69bV5RDqtQxWZBk4wiEiDEehydVthcKChVBwaZ6D09floyUGpPas1utQqv
Ouqd1tw1mHM8KYk9f/KsMtwXWKg8a6FJpZQV1Us6VJsYT7lhL3+YnPICVibTAru2zlRDugaS0pie
RWpoX5cwtDWuI1JwPzdMI98NE5KDh2RJscpM7cE8OM5InS00Zfiw8Y7knbf6KXQYALaRHnG+nNUu
K5gjLE5TRmcjT2yeOA7nr8zE3X9WL4o/RWHq38CLl4+YFZojXLEJtyRHxYrDd9TB+E2FSRjwYC7c
h6Oz/MlThP/2cEHmYT8WA943par1Lupgy+j8efu3Xx8QQBoqfU2JeULZeHUT4VS40IFbwiArU3aR
ajd7+C/GxoV3YxVejyn5/nCGroolpPULdEbKMHDDAtm/IvyjRvY77XzpWoPJZKwHpIG0y1ufQhf0
foLtihu4MfZ/tRE+Dx0sziXxvuVltTGnvLKopOcsefgsQ/uZkcMqL874OSqSFOFpLqqcejxs013V
FsVzGg3pP7Rsc58hZ3ioaFicesj0+26w1Gfdm6vIz/G9yY7v/JIMGYly5MEQ6XnFq4ALBzsU3jxY
pzgXECJNom47leFG/Ln6kjwvY1MSQMmbQN7lMqAOShza3gBovYAPd2hH9LaTUdkSCb61ClhxqXgq
1TbWjbSpqaOl520GRujOaNKF0S6ctGFjOHWVZBI7JISX3iCmGVeyyrXRR+rg1hHP0ut3U+7q0lIm
4g4umn0SzfkhKc1uY3L0ug0vgoVclWJHNuWI4erqDYqYXqilt1GQgErXe/ElFt7OnOoPcHmD3kMG
qJ4eqnS6y0X9vxHtfifKsJTpnuJheWotc7cY2akfrCNCdae2i6ZDlWHBWDsb5YTcwKvfSYAFtMNP
5KeuKTJegTeL1Y5pgJ5bEtPwGq2ftbDz3wLphKMBYeBnT2aEYRWunhsv6epCle/IAbyNRjjj1zXW
AASAPOwcHLoU3rFekuxgKrS220oPP759bG7kRZxkOF3Mk3Q6HqsA2FlwoJYhjIIxRvjUwVQLFkZa
AOg1k6+JibXgxnu9tesQHUN4gnqaCmB1WYShziAvZE42IK4IxMj0fHVWj/C1Mx9vlaBowve6GrxC
Kf6z5GrL2RVCyRPqwEGSFN/bQtMPcwapJ3OjrfTk+uAi6oqMKeUNNSgw/MvwMHsDG6MUvM1FW055
GP4cu3rYYO5c44alDjqJEHkGtwo37uUqQ9NOqms1WZBOxFi/MWOmPFPsNoRXbfgbal4+HZgGx7av
90k6+VAeTYp8Je90P9FCRIlJhe1HNQfwtH97P93YuhgDSEg4QYVUYPWue02VRtQcG4qJ6AAGxXuk
pGOu1tv537eXuvGyKcLlpW0wbODPy9cwm/CmcmNJg7Is0GKDbn/om3SrI3hzFRuiEJgL0r91o5Nx
pMGJd9LA6rJ5b06ifI7sXnsvvQ2JSjRr6DCZNM2ovy+fZaptLSysMg2oyPAJdrqRgfpkbeQhNw47
M274rtyQJCPqqggizg9xq9hZEJt28xjGqv2giki5FzpWvn6smtPGFXNrQVkRuPAr/o+z82huG+nW
8C9CFXLYAiQlkpJlyXG8QdmeGTRybKRffx/4boYgiyh9m5mFXW6i0Th9whtYd830ZdgK01dN8xNA
N9Sge9UiUqOECfJcgllO+sO7jwSTJ8bipCRwmNfznhadVy8udXEqOfdBPCOWNyWp+f5tBK6yEFJo
QC7jpcuXVZVtnU/xcnEOWnxQWv2YmrrYh2X92ifMje8/0x/k5uomshbsChQIm7CyJqiIXultA3Hs
k6j0TDxGzVC/4PkXfo3E3J9muYgjgHHSfluNkkmfgevwN67zCGl4RVQiIutlhX5Yeg35uZgnhFaw
fW21R1ZqXxcnObQAWluNAwbtNRb2fV0HYVpJZqbWQtcrMfABWz9144NURzU7Qy5TrYCZ9WjvoDbV
OwPbS3vfTpojfZGE+Y8e+ds3S8+yaeP2uD5QS9cINAj4d/Ss118jI+u4S5xQOw2pdALFacGfFmBB
qQlRUEebfeNAXVPpqP4YWpJVL7rdcAwu3/Uciw7XTG8+xaVSmUHX2/mPuA7rMqgiYxh93Rkqy2+V
std2sWFWJmbCqW4cZCe9COitcJYpo15/1KvECA+pisOqoydMvFNBD+r+UbmOVfzYpZgByEJD2V41
J+NUVhSn/NgGT60n6SbPbRGO7+0pLDvCDU4HdIHZrUsmXe869GCU+ZTSjt7ZBs7umnTGjW/s+h5Z
QL4Lk42WDQFrFapCvUSxprb0U5pIc4fDafWIlm//skBx3usVtdApCIYkwjQXyLpXOVCslUiLTNI8
DTgS+bFl5zsdvaCNJ7pxbUOeJzVAwgEoGIHj8ii5wCF65pbtiXQ7yBWZPiSN2PVpcYJV41epOCzT
VNlaz3SDnuaoPcbLxzV7+RZY/MY5oS9FuYhq8AJqXW1upWjAf2OvBmZDgo2KOqIhufFecxi2FWrl
ErMoy5bR0+XzkrOn2iT1BqEM2/3WkAkFY5S8m6bCKoQCwjFQBxBp+uUqKLNPdpPazQn2sneIlKbb
Q2aN3n/oma6iA0tabqMvtgoDYCtEYyhhfbJd4RwKVyuOZU1P4v73e6NriO4rsyYgucDq+IYvH8bT
RWflStGcusgKj9gflM/YU9s43WfZByVv4wdtlHbio7ITHWbK4WdlGMPH+7/ixqfn0DMEPkCSQJK5
Oh1O30w1RhX1CWsIK7B1kR8V2w6fNL1PNgZ515ARvrblc0CgmASdNO7ygWtDL3V2tD5F1oR6VpHv
QLOYgREmH7BhVaCKJ2A0FY1BRG1m0KbHCn21ofty/5GvPwhqvQX/tzRnHN705c8gV67zcjIacCJG
9JA1st4pcKc3IsD15fVHtG0B4jDl45u4XMWp8cV2bC5yq4kU2v62ezCEriLNo4vnaG7jjcvr1lMx
XKaARWCS8e8q4BjxoKhRPwApEXG8K5A72Y296ezevXeEZzTjF20aaB+rM8tgnK6TouQnmWdh4M4V
SmcdaKn7q1wfSohbELb50BfBu3X/XusVJ9cyvThZElGAeI71fWJj7inwWt2or66XAtXAJUftTYQk
cl2+pjhzJdJFKhFlHA0FGFhsBW43hHv6AJuKhddtBmLkYnyxEOCoMlaLzYbbWyb46pMah/1H8CIa
1mNYPdhlzTnpO+NzFdbgAL3GtT/e39Lr48Egc2ltLDKGy9ZePmdYOEhMiVpyPHoDQ+0yf80L23q4
v8qt3Vz0hEB6cxNwmV+uMpBBxWVmy5PXed1zNZrzznQn2DWOWW/VN39455epssWIxyRZY+oMm3sV
Tmg6ZabV5z1g1UrfZbjGnGUKHgL9YtV5XgwCjnSRXcS2eil8dPqQboMToHyJEIr6p0hH/KqtlADb
0cosDibC7xsx4MZ2/MEXY5lGqOHLvNyOaVyEK9O+PzXdCMDETPOH3gb9jnVU9nZ/52+8X0h0dPjA
vJMMrjstZinLUR9VeUKssthXs1v5DgDh/f1VroPanzE4tgAGAZSG1OUDSdzKZj0idCKm+hpi8JwU
bejPjXHIchTd7i9265FobzPT4rrgelwtZlaudNH2ak64pZkvnRK6D5XIt+L0zVWwi4DLsSQXaxWY
rI7RsNS15uTO0/Q22yX+g6bsNqLzrZNAQkElg9QkjZlVBz0257kD28QqtTcGqTN+Q00x2TXO9On+
pl0vZBPLDFq80G/Ip1cLwX/EBB2ZtxM49eyYTHP/gLizesCpfYskdX0YONKktshYw6JH+/XyMCjM
IRdceHOKxqg4oOM4+raRApjT5mzvSbGFQrv1aP9db5X8oZjXoBzPHmIj23w1Eb7wZZ2En3vbzjcm
HsaS9lzGFiwiEBJbHIQtABKrtCihRTLpY9LClyrV5kcKAuCDbWS1d0TpzytAWONCDhK5JUVJRTb/
XcBENhEznMP0IaWoFrikJxiBS1NRZ/ogoeiYqGtp8uSUKFrvOfiGGxhq7pgH0ZnT14ieymJfLr1X
DV0lMOy5NX3X60KcMpiemT/b9vBXGBcqt7usim84O+vj4gomtHd/eFy/LlX7YkdEXDUuX2wt2mxm
rpefeO3uQ5GJYScIW7v7J/W6NwwOmFYHfTamK1eEoHrQo6wQVXHKtcn4NNF2+7hYeEd+2Nvqg3TV
7HcFuvvr/VVvHFqoxhg+wlqkFb7WbMNtoTXmWClOjJaxVe8RgJyBaPfkpn5bbjH8bqS8IBCYIdES
Q+CMS+ByK6NMr7y6tAsq2yh7olrEmRjUzUfLU7IHmUGLixtUP5UEqlzXCXlK8WmnN15mxcZLvfng
FDQIXTtUHGuiJrdD0VHMF4wlazXyUzM23qhRi73MROmA11XUjdRqSSlW35CxRFUGaAtEcB2/lR4r
DSs0UropbG6cFn+hpvbaFBaAYPlXi8yHr3vmYTDm9/fsFsQW6eMyqV4aGJe7HqpdrFuzyE621YuH
YsaWLlW0YidR5tsjAhtt5KvXeR1lL5kFec8CHVg7r1CaMdnAPwFtD61IgoZpB/KDk/0jpI9cBlqR
ChSGMSZ6G7Up2zjR1xcYi3NBUsVRZhCMLx92HJMQ1qORnQxkWb5FIN2ftDx7t1gaeaNFF4GamyIf
caPLVQrFmYXZJPlJ6fV41zRl9dyYw7TRQr71LMQdEyMNuEFX4JLKLTN3gNNzagGs77tQM55iYdaP
748BEAQgxJILgx5c7Vhk9+7YtwmdcazAHlRzzI9aI7RDQp/50etSbyPS3bi4OBgLcJq+k47QweXe
dUY7C3zWgCP9EZex+6zycwes1xRG9uf3PxtkDGaJi1gTq12uNZQhlxmUn1NdKzguVqBEDlEeFiPR
zZqOCLYh1Hp/yRsvbaEhUrDRhCSZWG2nR/eimyHjnkDPejvXaL2dQAP3/auQcNKVYUK6HMVVgykG
nlYn4PFPaazXPuS74WNvCGuj9XPjUvqToAHjWhRE1wigyJnVIWnIOVWjzV+EoSlHqXbT84w/1Ae9
VuMnFamP4/0NvHE+OBwLXs3khFGHXr4zLIi5BvuyPgGz6B/J3a0dnLdmV4Tm+8tdMmkDS2oAzryy
tRBg68SW3qlWeeoNNQxas/iNFZ8BwU2U7z/0S4lAp44eF73B1alI9DFDuD2qTgiQ5/senYCHDF7Z
Q550W8ynWy+N46eSrzFPw+Lgcv/GQojJG01okaIbdnHn9C8OylSQbtIyjfxZq/pDLsVWY/XWsnBI
sYpiP7lqVstqXqRDnevK0/LN75Qmi4LYaT52Q8KQzVOng6qV72aEo/LGTcOTsjJqpqtdLUeEnNV0
Kk+lnr5mKLgGQk7uxqu7kSpwmQHsp9e62DmsYog1dYjkpeynMjT5sYknpkCuoj5h85X9k8ad2JiH
3uiEMtdeLI3oTiPPujaDg8lNGV021ckeimzyCdzaqxH36gvknijbKdWkxI9pM0AJJaDpx96Nx9LH
i3wLPHAjlP1BU0FCBgdyhcWBD2aN8WBXJ1kb2hNq784TMvPvpsIvasiL6+IilrBQGi7Pq14mk9Jj
ycH33nqPtSGLR7vpyv39qHLreP53leVZ/8POmMrKiL1Kr07OFNmTD4i43dtqQg+kyMyjmCAzDxCe
t+rpW8GMnAuSP9zeJaBdLtsz+g91cJSnaCktEHkCO130jLgrcxRbM7BbJ9Whqbz4w9BXW2clKrK9
aqwydYgTKPejARc7FUPlixrTz5rEfiOJvnE++ByYh4HUIYKuK6MGriAOk+VwKkbP5Nmmeucq8dYQ
+MZT0aujSmEX0bM2VveBbjROI/qqP5EoNY+JANRp1zLcJaqSB+W8CSa88coW30DKeJrywNCWk/Sf
k2J1gLGTqukZcZOo9zgGPLZmnB/czrYO9w/l1QYuFx2ugdxCyIRQ0l4u5bp90hm5Yh4zdP4yvnTD
OggVKvV7s4XVOqvDn4GxbqfG5ZzXdXq2c2ABYdKFG5/YVd7PKgtXjSoZ5NiVMmZhFNiokkQeVafI
racqtdXXzh5bnK61on3qzc4ANxw1zZfJapONs3hr8UUleZH3QRxg3f6Er5H3c5+aRzdSi++WHDFi
rBs703Yy6T3vsU907XHsR08+5k0uq0/vf5OcGLSuFiUFKoPLN6kiGN2jnmQchRRoXKqT4ltG9L+8
R2hS5CzUHXSVV0ezdmGsE0aNI/WeCMw4tfYolBobp+UqVPKdwQJcEGrwhoGurJ/FCh2vcsKjVani
YYoS58VwR3jeefPHrkYEfZbIt/sbePXVLYsuTXkMrmAgrjGHeqQbIY3g8OhZYvyklHzbiDWKIwTl
rbb8NbCdcEyiQpMF7Di58+oB28bIGmMsnGNvV8ZPnAT7B5A66RetsJRnJYryD2GTimdU7suHrGqU
h0TY9kPm5dUh9VTla99rsXwYYrvd+IKu4wE/jBPE76NdhYzU5c6HcoqdnoztWGEyf8hEUn2cJ3tL
6PLGVoOnWQb+C5iXBunlKoNuttLtY+co6Aj9JWate5K0//+ZU6lv5DJ/gvNF1+PPzYe6F/rVC4dg
dWKN3nHnrtJZS+AfbmcJYa4DONIFQ4Wrrj8ohd75KgiTH2WkNi8W5uZjgFxWaAU003WHv5FEz/i9
1P0Oh2rxlWXyF6ZYFRzoyYt/4ynS1gH/Jrpys9KgweYV+og7X03HsIU1ZKSJz9E1w6DgtrBgAerh
N7o8UKtEnsvGxwCEPlACqcDvgHNsNYav8zn2YEHrwYYhLwd2sNpvy+OkpIZ9nBWJprNDb+SL7KYq
8aVldAfXS/NHbjXzWRPD+GvW9HpGY1SPdve/sFuHi4IAbO0CxCfTuvwZiSEhueUYhAlMgBYtjQSG
2yA2VrmGevC0y9wVWSgdnab19TlmsRwi+NrHWeP7oBtlSL/M6wZflbg4iKwdP4ewzoETVd4LAtHp
hG99g8H7rOu+TqF3AuUj/n7/sy8KSAgDL8Fz3XjMskTVhgxnVz0Gsa6Xjb5vhve35Hl0l9BFLYmu
PMCpyx3us0zEnjXh0AkQNjDmGh292u2CRHpbSfPNQ8VVh1YMEz+Gd6um3mTNcGwK3ECbrHdaPy9h
SE7DZJ26XsXLq42sQOunAnaO6/kyddFIcKTTPt7f1xuhZBHKJ+eEEEGrb/UrFBCVVR0WzAGc2vyO
f0D/5kweUgegweJv99e6ygMXss+i7MyKWBSs15qyEFcwRj0kS02Hvpmr7ZFHNlNfdIYVmHPWv1sr
jhUXoxYYUOi3AbG5fJ+GPkSthygkICVkbyKrlo9dGn7Hp+jdCoWsBOEVyBAilmBPVishIBG5eJgp
x2Hs8NtGCkKBo94bCg5Ds/Y/vLSl8w1wgTKdb/TysciGnGnOdOWImpvx0oXFsC+M3nxN0WrZuNBu
nY/lhuFiB/KOd/nlUmZuC6U2veg0YvZ4dhQzfhgoYvchxtwbgefGUiR/xFe6D1zt61Zft0y88zyL
Tski7zIqSDTpqILumlLWGwnSraUouvEzAHFIh2r58/9UCMYwwEX2ZnFSJ616nNzZfHLF7D27AEg3
0tplg1b3J+29JSWCm0xUXR2M2LUqPbGj+CR7vJvdRjgPqIzUul+pyvCpU8vyJ3BQ0QfhKPsvQnhb
LZbrvJq2MGwf68/EhrB2+axysUyYQzs+TXMXHpyFwCtMBMIQ4dpNCsuRYQQkNPb+3V+7szST0CNH
xgZwzeW6VkEaL5UyPFZZm/xMosZ8UhIt+5Bls/vRQLFgI1O58U4dQOjM+TBFYFa7fk6tl0rYSeUI
Be6HHtcxtqSdIAdNlIf7T7Zc9+tXSoWw0Cr5CtEgunwyqqAIlhrcdq11Z29nGp1XP86el6OCkxn6
59JrZth/3Ix/3V/4T6JxtTLgumU/l4HfKhERTeeEA7nrabRTfTeAmN7PmkQCsOzDXZbovzMZvhK/
kYeaXlBg2DuuskcyElyOJorDbMUFfptRf4h09Je9wos3XsKt005zVFu4WRy1P5fefz4sysfSNAaD
gOs12imLhPmzGIzsmy179SHqvdp3Ubw5w9QKX6sYEZ/7G3TjhgHyxHgKfMoyCFklxjmfgaHWnLm2
VauAryJ7w22vfUK5Jv1WWrn4+u71HOYffN80+jh0q+iYuxhmUeyFx1zF36lABnwP0z99Sdyh2Dh0
S0xfvfr/LrUGNrb4waZoR4THIcPoyK0m5MPQ83t/DGYVynAqK3rqa1yHV44E4IRVHK2LXsdcdXez
opQfpxHP2/t7d41OpyeL/wYkIN4ZCcjqMBc074tOL8JjMivVUR/D8h8odNiqdnXdgX9K0AWfkvmB
Fn9JgdHUj2Xuzg9Y0XfYmUpHHONU189hlZp+Avr4qxM13uv9H3kjeAKbQAySLtJy/60OlCrsoVGV
MTzycw5mCaJhKMtXZxxOKq5GzHvDl7ITG0ObW5EM3h58HXIX0GCrUyXZq6hGS/c4CRxIpVHYbzGw
iCcnacz/ZSn6LaCcKSh4HZehrKVN5kFlUY7MXL/YVgrRCijfodPDrWvoVr5LyFpQVih80vNfJS3z
oPYdZmQh8Vmf9/GQz89aASSxcHLIgWbUvahu2T2Goh4P7pBMj+0An+/+67z1ES0yKwuJCHuRNTd1
9KKqqtH9OtYOanZcy+EO8v2WkfONKASlC1LUwnEDnbG6idQyg36Zut4xcyaAL0y7q8eWIee+NPiO
dgiAlhuv8dZzIS0OFmJJCbn+Ll+jDPsELHkN5xIA9A5/QlyghLLFub31XEjBLoUwWhwwlC5XgbZT
TDMQ7+MQwoBm6pw+qU6fHse8jj8ldq+8P83lGodZhl80m7mWdEHFckwqgGFHdAyH71FKl6ekyHwd
EAraiK63Pjm4ynQd0M3S2MfLR4vrsnEV21GOtTmVT3aVFt8drER2OEdsLXXrXXFbQDDk5qDEXJ2O
FrVStD/TCNZ+bJ+kiNuTlRVbaKSbq3ANk91C86KavXwgPIcqo0AA4jRg3BOU0hA/YdOkn+9/T0uI
Xl1KcAtZQiVzR7ZoldyqBWp8GETYR7Nw5qdW8by900iBon5pDq9dhogb+UC+9YFdvS2qVe4nSKTL
2ldEqrDuRGrmI2ouSe/sxjoyHhOlcveFnc8bB+NqH5fCmHPBRwpzgth1uY+UKUlYCqU5u9noPBse
AjZ1NWxRDa+D4+J7wLiC2hicI5D3y2XsARXitI+ac5hpGk66CPBUwST0OsY6Ks9GphiV8QGj3KSn
Ad/rgO/NNtoVpqv8+85Xyi8hd1uYWMTqq95xR2vewziZX2Jbg9yRBY84V2mp85JMjRgfjMTxgOLH
NtqC91e+yh0Z3y8MZKB6DlnBGk3ulRU5wKy2Z2Dx6D/Giaoj8ugM2t6ddP2xddvwYKm5/a+Ztopz
aHPX3IBJXr9shpceDApiNrnruv1TxbIJG7MszlpReb9B6JufUpgcG2HtGuhNd21pYtG7Re8BGZTL
lx1zuVdRPRZno+yaj14ZGvtGHepvQG4M385F4pHkTD3pBT38n5PtUhx6Gu5Rk3S6gy1LiASp0jyB
A8+hWWXOxjbcOI2UGCTx5LWEKaQyLn+gMWRaq1pReRZwIRExwDR+Byk8/VQJfoUF/uCvnjHmhxFf
gadJF8MDQK53J7wOpeOCgFjE5bhFl9voP6VE6mIg74qqPHdtN79YqXRPsomt9yK0/qzyx93uDyFw
faeho15OXVeeE8Wpd02r5M+NMJLd/aN9jZtclmEWSSPlj3fBqmSkoyq1QQzlObW06c0ViQimPlZO
VTnwKc9l/5D1bfRieQgs1aY5fM4jOTz2VJnvjmeL3BFVK1c4bDB7FWi6StPzqbfSM817G31kRBx/
aFbVfbv/wDe+JHj+gDrAowFyuuaCUWGgaZKdnayjq2/XHtI0m16k1/cAWdYfPCbYSIbHq+snCd20
cuMiO6cF7qo+pEvtJRsnC9pvkY0/7j/SrcVQvORFLp6LBIjL85ilamdNM2I0xaQ7X8C1Ks9kY97j
UM39xgd4a/eIDAxCyCAhTq++vxCs9lANXnn2ENw2pq4OFBdq4P3nucrmFoEOBglwBZZuwhrk2btF
6pR2Xp1busO/zcjWDt1YjP8m8xztVJMjeX+9P0zUi2SBBcFF0xMiBaeD71xu4BS5DnYxIjuHuI8p
YPk9bUTCjCwlSCcjLXyU6hDDNOPCeapC3cO9PZuxAMqHoUW4SojWwU0J0ZrIRFPQnydmgHCbkPwO
miG1/p6SXgKV6Grve03H/VQ3g/XYN0MX7zStbpDqi0In9c16DE+MUmpEA9oheZGuZDSaCZO27VTO
xs+k7GGbYO4V0hrM1PqDnjFcRKMh9RCDVvI42jVoRiZ+2luJuYs6WR7roe5qkN5xBdmvm+W0K4d6
/GS3hh49GEPf/jAWcThfgC1rfFUObopLslCHoxw8wK0Zyq0VItvNIH23VyvNH2sRQ/0Jhzoi9ubF
r3zow/y1lU4ljhtvho1fvRiIiVjbonXA1q3FJ80GGXcRIxNacWmhCA9t3nHSnLHappLdjY+IRvnC
gF9kfMEMXZ4BheJCDLDOz6pMnL1XQTqwOhWyqLnFH7yWJXWIPgxYkM8m276CBjI8VIe5ZSmLsnTX
wn997MfM3oeNVE+oebunWpmj364U2pvlhc1eL03zLULj7kfltlqQl73eokKQRI+owqYvqHjlQZHk
ji/LLiO5ncUT5AV5mlG+3ZtOavyN0IH58f67ufGVMsBnFoWvM7tmL6HiP7egjbmtVywSrpFiGaQF
Wrqbqg5Z5DA0gyrJvt9f7tb7Ad7Pq2Go7nAeLpdrMkWDkqwS5HR0zkYj6/2ydtWDEpZbxPXrZqYD
Jg0lNaiKRCA43ZdrGVSts9U07dmsuP99N3KmdNd2hfcWzbPW7t2y6sqjSxyUfuWN7oPqiWnwqU7V
nV6D8MTyPEydoHNk+OahwfO7haFOJ2nWmr20klpu3OI33gXywDDtFwESrvPVDVCGudNXXdOck9Id
/2VoZ6BR0yPcR+RS5+eocLbyhuuU2ASTwhdJw4LJyJo4OnO+2qku1HM0Ntoe9SEcAYZ+6v/RRqbf
uxw09FOGetgxnpzhpNlhWx/uH4glKK9iw0IZ4tLjNTFCWD1zCPdykbFTz1bn7AyjVQ+uaD8mZvqv
VWTpAQTAFkQGB+vrNbmO4HRAgmQStK5dUV9sisJmTSEyvCfqLgZPRdDX56coE0a9q2wMaR9STsKD
U4iQgxq5VogktIFJXV53JDYzGG6+3nYcLL8H0+bBQbHivxGfS495UU+jb9oi/KDYyZg8qIU9fZux
X8r8cKTHVts4ZtBGQUfBn9S8eCWkz29Rmss3NNQlPK0WKQDDiivmKJjHcQwGR+m5qdz2s2nlE6iz
cfnpmT70r3bv9X9XRjTj/QGn+ZMl6Dj69VwO3zM9S344SSjmt8FWkpRbJ0w/FeDSv0+DKT7AqXI/
163e/bIjs0qCKh2S50KLEmXfyND7NaeVHQdGH0Xoixdj/08TOe3g52imvE1pDgzHNsNPcP9b9P+t
2fwVQaXlilU15awmcfhTqLKQfi8mYKpaGOUI9idDn/tjRq/KZ/Rtfam8uMp3VRP1nw0h0coHoZH5
MhZsDqwEQBBNDOMJuAZbhS5tg7HFrDktfki5RzfXZZSuB3HTzC9d7sh/qHMdAO9N0b04qhKFe9sq
B/mQDqFoD7IYXRk0ad7y2srWG/wexlq3c0SoPXCvojqSjw46lkliMCmv22EOEn7QgF7OgJdA2PbD
30reM83iGsubZyvK0/EFy4GyeQgl8v+BVJOMyzc03TmgtlZ17nTpFQ+iB1IKMLGOOFUoZ+cBnLns
hzugP+4bqeZ8yNIBXRmwZzy/NtotyvyzG+8TK9V+kJ7kE/V4YncBt3hXBrKu4irQ3CrV9nnvJvVu
NHorD7qhyJ/azLDLXYgjA0q8eqf8S2HPw7ZxqNiQ60s9DkQ4mr9hBua5r4S6Gj6JeVDcoOd/0i9a
u/21EIGEX8lEl3uQT5nuh3FS2D49OeXZGdMpPiAa1oeHRNGiXwDl7W5hZk1qwMtDSVg1Qv5xRGE6
POHcqY4xDTT7rwnyXEMgyXY5sFqPaURcopfvh9UUJkdgMN0b+tHZj9R10r/7ebB6n8RKZhv56Y0k
mE4AuQIyjXA/1nPLegE5qZpUzw0Mt6D2RPIUlpsR9saFBwXDRJEOIjsRbon5/7lf0dUcvKk35zPN
n3JP3TvvMtQud5WjtRuh9OZS4GBp8lD9AHO8XKo0jHlq51w9u9xdz3mJ2JKXttNj5OF/8P6ovShl
0QoGAXAl5YZeqWjJ4Oezruf1KWOEsAtdtd+HRdb/clIXDtdk1T/vL3rj+cDO0KplDmYvQKnL56tK
+vszwe2cqGr1WihAfn1aWOW3aGq2gNLXICWHhhxtqqVBwDWxZuY73BFd3qrTGYOfsPVNbgxCHK4b
jj/PeTMFcKKUl1mzYgSy3Tma/Rg21r94uWiT33OpfuoIAf+aWVsoG+/5+uCChFzgQwATF0L8KofK
uyhqZ3JLLu26/G6hn31Ci9Du/fvbvWzn5c0Mn2d5eE7UAoNcdZEm18miKHLlucUAPjBNJtFlmRd+
xfvdVYIgfn+9G4/FeuTRKEkt88FVJqCmCGM0tOTOasgVUwtD7BP8Eff3V6Gxf+u50ECjP4akBGnH
6hghrzgxU23OFXPkKdD1QTnRisc/S1OSrNxPXOpMvAcvaZ9TXUSnzhkTVBHs0JI7qwnjPAAknFU7
z+rG8WCNmn42rbFPDgBTnc+FmetfWvRJnZ2aVe3sW0kSMrhvO73dRaBD8c5pS+eLYzYVcuRVzARn
TLVR3UVqHVZB7JnlbzuqK9XvB+mm+7pUxK8w7OnStYZbfdadKdQDRa286VA7jqL5VSfHKrAx+GyD
dFTccd9hhv1DppEqSCVyPfeT2AbHOBY9fgmdZjVvTqYNbwUlLmXmJA3jUDRjm/CUqfEh56odccIB
mL3TFZn9dKO4/ZHpok33csYoye8T08UPyPTSbNcxqJmCjiyl8K3Rtd9q7KzSoMvjoTtHk0KDL8xi
N/V7flkMrRNP0pfUmxv9E5sO0UFJ7e7vUXi68tAKUf+e8i7+GVWNLH27iRpG+mPekYOFtaP6IBQQ
cXaWuh1tlWjAAM0oywDlluJ1qED4BIxEZBakWKMguCIr5Sw0c/qigIT5NWjW8GhWUxT53Ebyr5F8
ST8IiSOgLDolO3ixxSsQzYxWmjKoqkTK2kMnWJs7T90LDpTzEA99h/JPpGjzeUzTpXjokGbeDWAY
f4eZHrcoN88IS9p51j6qhpTNDvBm+XdhNXHvZ3ZHMSJjM3vjXpXNXkX36nMV28ZPTlWt75DpUPQA
fnFaBLYxUyxraGfz37T3kFlRejKi+9/EEjDWXzoDD6byoLkXjYLLL0Kao9ZpnhjOjYjHnaBtcqSa
Smo/6qNyJ7Jw/jiETYzf5f/QhAWoB9hUgwHDi1mLbTVONmh4EA3noag1H8hrFKh1twX9vxHKYPeT
6y+h7Lrf1aOY76W6250LI4yfoCY0r8bSA0nyKduBc+42rscboYwOHqADbnxw8uu+oTq7gybSWEKk
SKwP8zAouR+7YfXu3jKtBVADAClAh/Bol+9NSaO+r4xEnucpzM6zscAWTPSd75+OP5p1q+OxzN+Y
hi33PSDly2Vq12nathTyjIL9aAQedIkPyAGajY/Cr9P4MI7Hs6vI5odaFg1Z56iTAPAF5JGvOJn9
V5s54XfwWqb0TaVuYAdMwvyq5aS0wWwhLOPPVCRFYKqlE8Osn5PfetiI9mhirfij0Osk3uO6MWe7
oVOohttwoh4pBjmEfoJPQrILW9DdtMdkI/eZM+Ae0SU1YulKH71EZu6+DGra/ZbZHP5ryjo9cBDr
1oddHE8H0eMC40dx7GU7V0Uv1tfljAEQV5z0cJCgHRCQQkoMNGChbdF0r2vRBQcDXuEPd4msZrW5
mG61mVC7s6i9FisPqbQY1cTJsRW6vkdRKv+3MBv30/13ep1KsSoob/KbBUS1lils6iKr+8bggzDT
8LOYnPYJH3nrGSbluJGt3HzAhYDMMJWJwHrqhr9Ranvz2J0pM+3koFPav5qI/L2iIe3R4vTKparZ
6s7dekD4dGCO2VdAe6sOd5IaQxqGSneuaNOMfqhW4fOsG9kXJbL0h/ubeSujoGCjBQj/mfrWXH+H
UZMxxuW2c43KGoPRDU2/p88fSDtXgjoqpspXDNn6iRrVB64P9WM3jemzJIMO9ET1DmHd14+pjNUf
tLMUehFZ/oIRwPjopLr3y8xk9Fxjz/fq2CJ/4tvQTnVl5htv6sae0QNaxDEhIiMmsErADLuPXTl3
/dnEOeZMXZo+UpKNp6aMxOP9LbtxKBYU7gIuJsGmH3h56tUGR8hBl/1Z16r2K02ILNtRDtIdUOnX
2Wmo7HJTQ9v8/rI37gHaPYjSIlUIiGUN8hee3U1JN/RnqYJbtBpaAW7Y5me7VPsv6VC6G495TW7h
DHve/4dncGjrjl7H9CF2M7M/R2Wr/tITaybWKaWdBFo5mE8NuP+fsdm1b1k1z8GAK2s/pe7vpeFA
k6NEP8rH9rP4KzW9/osM4zbaw4qQXxu7rz5g7Y7rdA3292suQlntx9CuT8OslS9drCifm64NP3Sa
6L4iX5n9jm2n0X2tUb7aMZ0CKl4tLw9TAZ8yuL/N19cfMXEZnC36hZQpq5jmOqPIzDkdzqXiOdiv
FoL5sr5lyHT9Mhc0NwCeBTUOrmb58/9U1pEtO9XI3fSc5f2B2X4FsWFov0adpR9LxhAbD3V9ZNGh
YsAEqBvIEOINq+WKrLLA2ydn+X/snVlv3Fa3pv/KQe6Z5jw0zvcBTbIGqUqlWZZ1Q8iKRHKTm/P8
6/uhkz7Hko2o09eNIAbsUolVHPZe613vECUT28u0FWpUwYzNc19E2j3Egc9oKL9oQikj8J9fcUpE
Rx8HJ3FGqlVpO/mhwhw6D+w+mcS66SIgRMmxZFudnvi5jkf5WtMU1r6J+fAjeiosz/ViRENF3KXS
bxiW9P84+w2dEBx6lN9M4tc4n/fnw80g3AGgd2QcDmAaiLJWyPGzJ/bns/7+KB/m2lpOyJI6s7Sy
ibu7XiqzoAeLs4NOvwDTrx+2o9fL3d/fwL9gULBTMUuHGcBFZ614/+VIpk6Hxk67Q99jqCuo2a+1
xl7CQSnlmcuw/WibSQFzVIxnRudo+9pN5y9qr9nBMKjdrlV765B7mXcVVWn+yaf7eZ1ePxx9OYSo
75KQ9x/O4/tOjpN0hwyeEoR73cJjWO03Xt78Y8t+LjJXmOJ5hQEI+Xl/KEeZ5DI7VXcoKYzIGesm
YN7+Ux/pdbl/X2FyGEbE3ymw6wP2/jBFYehtXFCfmzSeIWhk9KVg0nmZDlOJR4TAGzfyug1TEZ3J
2iA2SjtO901rZzu4bvX/w/kl6I9rD/oDULCe/x8WljZWOnpZjeY1WZQDmrThikDFZjvhT/3Jlvvz
SsmEHPIvKgbSTKiR3h+qaej+yRLhIWqNzuen2sApJ7H5+9v555USJQGEUQaVa733ccqju6KRkcbG
Dt6d7mnze98AzwobWImbul3aT/rJz4734aEtsVNKenqTw2zl3QNCmz405x772Eq5mPT5M5OBX5Bf
uHUg5YNXsSMw/n9/FgdShNvK8foDchysU8jIK30n0eW+aqvkISraCegjmZxdO9rFsZ+c4oALeROo
Xd9/Jrv7xcMJpZqJ2uqI/LOjZxtHqeaUFqgZox8/VvLliJ0qDpN981kQzs8qZUoo6NuWh1jTQqm1
3l0/3Khd4w1l50bdIVJq5y5DTp8GbdsQ0e40nc1gS6TzrSsJJA+UfpYPiuMOD9iT4DyZGcBKwVSx
nm1meh5i+AD7P8vhWpfJD881DmqYaaH5Z8D8UdxVSGcy+gUI0Y4t56jns7D8Gg3guTTqIdByrdkR
pdQE1qAtt39/z//iySJ/CZkGMXPEXH9f4X84Nyau1xo74nBQJJ1lHEljp9fdZ83NL4/CCAFRJ/Na
JIfvr4BdyjnT2mg4JLgnhHkzlDtrirJPnt9f3FOwoRnTrtxIFCYfrjMpfHkRrc+TlWO0acTiqzk3
Tmgx+vmkyPnF9+FItDD4RiGU+2hXHDmxNpoM0A7jQkRUMVZD2JFa/clRft7UXWALuk/+IOTk4wI7
88FVt2DVY/ljFZpMLUQ6QGKUMS8Bg5Ruly7KZx7JvzooonZOIj0auMyHeqUDoheVoA9VYD9t235O
oJqWVZhO83hujNK+aTJF/YQ3//OVQ7WD3wUcEdYl9pT39wcku1ogZSIxWZluuwqjtlovH8mGSD85
0E+DfBY/DoIKjm+Hf/6HJbCs5nnOpW4R/dAMX6OuMnCPkvjJ6Hmr3KUEzWfbSubOSWCVckxapQ7/
/nn76Zsi7l2BBCiIEBd+mhbUCgAqAvL60NaZ6zeZsYSN3hqBoKD+5Pb56SblUPpKkzDgFHHMD981
UhWvV5y4PnTemAfx5GjBMpLU/o+/EHwETHkwkEJQ/D2q64cFZGRgOXpKkR4ctbO3SMtuHNLVN10S
3/39gX7mqTAa5JqBHqzTSEwv398kgyQTKDJFfNAzWEPEqyZORZrVhO1BOc1lEZArmgOfL3MWb2fD
nS+9uZ4f8O5KL1NjGHLi2UuC48xaOpK0jT7+wyqHeZVglo6Jlh2DjP3ff+afHqb1tmZiCbGGZxj5
0vuPnBH1mJqxq5zPMBKe8aBqFVJM7fSQmN14SaJdageVWg//NPqLJR2O8ip74dDMbN8f1vZGbEnK
OD3khlXgktT0QZUW9Ya87vwzXtRPqM7KiEFMBKzD2rsSvd4fbIriKRnNxaBuEflzitTieikmOnI9
tshy93ItF/t5mePzCF3REMCvXeRjOyz1jdY2unJt4KljXvVpnJ5lqSIrX9VnuwgtU1ojDjhKbQCV
eooXCPw+O2xVVafzo0xtX3G+jC5HS8AGUCXCPF8o8wxFUWIoBlWgFRbzHycm2DeTQg2XaqjsY+eV
2spbaOjEnMissvPOirPruHGcIsiGMiJrxRZGs21x1cXBv1yGcIrH2jp4czs/eFTTWqjUdvTWDvp8
Q+A28btaR5vTdjP5al6kTVgeER74VFSDop4lEvsTHghhNoGTxlbuD1qf9kGi27kVEApf7sdIjYjO
ieuQ58b4Jk0hV1+PrDlGeh7rQZzLKgqQBFkT1ouEY20HFEwk1iwpHA45De45SZ3xN0YxnrWN7bFK
aWnRdwV5O1vRPlsUuBopUNGpcFKGbdQbdRvW1mJfWlG9dHvPXLolsEwYBRs77cUXt8yqdg8P21a3
s5ZXpEG2fVfcmL2o2g0kuPhBUXvYiQ15BHylTO3VUDWYhXHOmzaFupJY3yJvjHjAEADjmpCbQvPd
tixrNmc9eclREpA6RG4Kfl7KQqxnJLvxay5lS6SJ15LGM0+W8sWQmbvVl1Z7rLEWGbczkcCXaqNI
ZZunMr8lJq3dzqnlbrNZqkk4YkR7xZk2n7S01c/rvnbOdG/0NkOvNdfeOBb3dMnm1muFvC66CVK9
49zPS1Xw8XCNeZhtfWgDjPe4dZDV4Ow+m6+YHbHQqEv31cF27KlyoCA3hPdlW1LTASNLvei/Frqd
LFvFHclOr5I0+SKTTrwAnE+erwsWuLConAaRcl+BU+CiDUkocY0pmPUmMckvlTC0a2wqylAvWlcS
YGjYrZ+NevNarxAVetrureIBp1dYsvLr4ibJF0awJW/OEBttjDKKUl8h1P6q9ZqBCLel/spMVX82
Scz7ygmLM0bzi3VriNQtNplejvBhc2nIEI6OsIOk1szDsIjYC9JI13faHGslNifNVHCxxjnyzdZj
rI0rfyeuKwAWSujMVDu/ctFr1e1c7W2nUvONxJr+WXrVetnLMptQMDS969tCqbnWJRT8IHfdYj6L
UMnB+enV5lmx6/xLs3hdGdLw0aHMCoDnzkCieJV3ad749QyDJqibqGWkuwg5BUKb1vM9db04K2Dk
6YFbuPFLmqVat1kIMI4D6p3hXmMxkQS0RsMpVsziq9XXTbFFFxXfpulSuEEMW9E7VbCDT15czwdd
GtroJ/CVdMIbvcn2C49Idd+1xDxtLHLvD7SS2GW0UZxdjFRGC2rgkbn4YJZwempzyB6SCX9KsnrS
Ljuni21TQXFvYa1gzYa5qXgI+6DT8v4s01tboKCa9JvGxYE86HK9eyEP0OpxNEuw8IkbaqJty1fy
dp7S1dOGninvQq1yklsexF7dL4yqT62dStbEGEMDnzjw/sqco3kMJV/K89t2bs2gniPXn0QyDtuK
7ijxrVq49WYSFtklFaITv8zGato4nbHUfjdOAjPnyI1134WobW9mVkfstLvWNbEGSrQB6pOoeAx6
Vl/f9RqIgIiV47uxEpnuix56TLBMLLCBuki33MTSgHWcCMzUZJJpZuAptvUtNoV7W7MLRBfDIIaX
kVvo2lyUBRNkixloEBmiOWXVTHiO2aTTSW2ckmvaGfZtVg1dHWIAkoFX20o+7/QG1mzozE7UX1Q5
pjMXnZghlSuRxs4LCb46eYVWPI5aRWS6SKvqa6fo0NDBAbAOaGDOtX5HFgTqGsTRCCiilpT1SJtl
YEhRdczzG+dgZkaUbDrW5zDWlzgJet2DE++Qt/Y4uBoMXmWywMKqdYJmS7TdO5mn6o3NsnowiCMr
wg609AS/3pT43IO1nJezrmasN2b9aEdLeZbytDNgJ6ch95WknImXyHHZCiCN8bz3ehxdmi5BML7a
OepOnSk7gmScNR60djSuy6LksiR5lXQhwam57cO1627qKjP6LXW23hJo31ivbN/VFRjuYu411p7G
59SMf0A3Es22j4BKL83eq0zf9kQXh14e8Tw3rrOUYaO27RvDd5sXlcmt1rxVKAFpv+Qj2y3E2KPb
O0zLLYvM+xAyfunuhHBIP3XmSXlzopl/1gX/bbEK1eqwWMh7Z2yap8lVIvDP3I4R+UG7udAWsYaZ
9K/Y4aliW/deaQX4HnbWHu0Y21E81KqzIfGuaDYNtf1TY6nZTdqb45umQCvZLjAz5sBIFRgJToey
vo6n6rnX8/IF4YUg7rpAb48EXs+2Ume749zFhr3RrGQuNrosRRoKraLn82pTMXwV9y2Yr9U0XZpq
nM4bcIhI2xvk/NKB5nWzI6BhZolkVlH7A9YVpl+VFZ7a2pJdKrbRM9kxpPPSLsJ7FHhtPZXjUtuh
xhiq2HbIEu5I24I0JStsJBK1HpFCYv6+8Ugv2FbGAJyRKTFs0VzMxKD2i4yUgIAAowsZ3cor5JlC
D5YUnq3e1rMZEONotMEIYzAJ7MrAUCu3GsPC/KhyHg29ME9wdIS4buDHZGFNFYizp6ksUyitOoIQ
YIsKdi66/xOSELY2op5YCqtKq+F6JIxygyWqkeqnNeu6NbpDgdKj9q5UDEQfu85T7q28tWq/Ulpt
ghVk6sJXNLt663FD+qK2bm5AibXHY2ppnNyp7ZRT3avYrOferDxrma5eaobUxtCY+jkKcJpZDnaz
ZLf6rGNx0fYGfFivqxY9ZCQZv2VDo90tvZp9U9TU9TZGQ2yf37lN+WYDqRp+SUOY+42TqbMPvZcU
oiQfjNcUkk7OapbOqV9EfR0HpL5WBzims9yQH+IaYWHRmQRjb3CDG6W2Fnk5S3HYyjSakNXnIGjD
rGePxaCVt8rc9HHg5KtXZVxqyjcZ55Bx8iGy923ktN+ksJ2vM5sM93/bMyc1gQDqoG8sLeKJmJvK
x7PKRqAI8gUiCtb+mgxNKfcjI7Q3RCQ5N2/UDfq+ST2SIqzZ6yAiQHG9VeQ4b0hA4HcsalpUgSNj
mADeWJToW6WBD7tWlSbFTt6klx6SA8ZnY5zB+RLTsJwjf8G+BIhUHofE0B5dZdZxQ14G60yd684J
QDOVu0KFdee33Zi/yGgkXblUPVnuGjqhG6trVSOo8oJNMOocaEKjIPdpn9dtf232em8EfZslj1ZX
jp1P2ELV+Bn2gedMSsVL0S+JE6ZYe3wViTscGktkYGMLsJ7vIEa1rophJOdgiior82OMXJ/c1pDX
E0RexZ8mBolBq8e1ErQO5bmYZ4XEMIIBtT3mtUogLH0yQ9Nthb6ziRP7Vjq4fGx6dBJPGUnyXsD2
Gx3kUNrZdR2ZrAFJu3RtoKITfJrAH+7mRPbuU26n7VtZFF0aaBGmjJBZIdgEc47TmO9wd6aYD6XW
QzN4zle9c/J6n0QjrSj8eWvZmHnWnlrhzi7+uuyccKmW9huSCHwanM5LkGvBLrtyZleB6jVUVumP
JALc6XEqFFjCQtzkPUmmvjmIauBaq9odILvxR48RSLWtdSe2Nk4yIwsHEPc+szD5CXZdG0PsX7TV
YYw550cf60wBolfZX87TZEx2ahR3D6Cg2oXZNPnVKIkr8UfTqQkUSuNlzR6Z9lHeVc+OKYbAdSLr
umFqytSwsOZPiEffUYkfEdc/PxuqcTZMZpQfo3JLOQxLag/GOVBCHMSD1RNoOrHDR11GLW9psbVt
IpfA8Mysd3UHST6vtHibLbMXqJPQrhlTuEGbVMbGarWFiq4bz4WZNrtYxVHUVWl4/aVupm0NPvAn
0Pk/Xqb/Gb+WV39+0Pbf/8nfX4CkmjROug9//fdF+tKUbfnW/ef6tv/6sfdv+vdl9Vrcds3ra3fx
XH38yXdv5Pf/dfzwuXt+95cNd2g3X/evzXzz2vZ59/0gfNL1J/9vX/yP1++/5W6uXv/120sJzLX+
tjgti9/+eunsj3/9xjT8B4Rl/f1/vXh6lrzvlnPx/NPPvz633b9+M/XfgZbBDpmzstUTsfPbf4yv
6yuG9Tvz9XUKCO8Ef/qVW1OUTZfwkvM7FlcasCNaOGbjq/F5W/bfX+L3gSVDTAAwxBcdUPL/fO93
V+i/r9h/FL28KjHLaf/1GzOxD9M77geYDTDEYIdB4WNU+B4oaXurmQTlZZAaiozXCPrF75JINV4B
hsbBLwypIy2hZZXPmqSwCUxGUFvDjUW5zbklSS2sOorJiCwOpBDo4KaNLKe+CzKpFlg4x3yAA2ut
qgdOUrkv7pQV0XZqsnGp/L7vAKKABOnagsQaUusMr/7oHhNKkimmAek7jqIEfDVQ1ezEWTsH1Z5k
6HW1VqcU/NA0XmxZYL7nV427Rr1rxLEVxUkjbai/hR84mcJ3yfjtNrRodk7D0pWxfDNkMw4w4moP
mm5vdNMeiLVvb6CqUnVIkVhGWDeNPkl262yy3gytH1ySbyHsQv/xpka9chUt+ibQhAHeWDMkKpi3
UyG6hzqXfXFmF1Ot7+bOWSiSKdD1IPcGuigmOu5Cp7NOxJ/wEJjvcmG3lzU0NbOPtEAfp3jvENz2
wiDqAQuAUxcP/hBPFnOYbjej0hGT8YrM5rrOiXYN2iKP/aJnb4OJqfpz58nAFeWFosvxfkkQ+NRu
2xxXtsvGKpPMl55y5GN9iTKTc5pW9UWbmecDOGbcdc/TeILMuS2K5JBJG5au01PIRvNZWlGENmbi
3NiddfRiSK66ezQJQ146c+9g/FK3+JCjPHrA0vWi4gzrF4ok7WFs2ssF5uAQzjP5Ts6YXI9xIbZx
voi1xOnPp6k9LZFubVvHhA5o9f3GnObscTFL4qgSyzz1g3Zk7OcV3BiRM++TzLod+ZBM0OMHLCeM
fZMo2bXUB0q0edD92Iv28dg0OznN8WbC0zTAJue+U5oqGIQjfKkn0W5YhaZ1F53n4G+8sdUvMrSg
3j6NDHIA4uKWFZv+RD5U2dpeeBh/Zk1vpXA6pqpegyGT+6HRy3Pbbjxfm2sa1zpODqr3ytwcIw58
MiTF0gKzeWyOo1IH8eKQh6XomzEi4Ws+xYUtLCyADPOujD0l3lT0yU2ojQM9BTeC78pqn0L9JlwN
KYMTFduhmU6pk9m+x9X3xVKeiLnAF6QjkUR4Qdkk5d6y5xtc1/ZOhW/7SCrbzvbMey0ft5JBuS8j
OV41jHaxcKXXxUWCeyFly6a1aM4sWldkXnLuL3KYpfzjfJ7k/XKICttgCMMfDoY1kV/a9hX2ehhF
qbV2MoqIQgxf6SnQ0uqbVtDbgTh/a6bMJLg7EX84VZ9VQWcuz21rGceOjj7EhIE92cuA7O3KvLDT
ESUaHDpahTr3PYDBANaKjjMC6Ki/VCNQaNEnwSKNC4GX04rfRBdtb3oBHgZWyLfyrnTgtmHjCc0u
t2Y7PWda/sdoaMW26qR2ItooL/ZmqczHcqi0ncBoJ8VXhXfXAGLhOKrKZlSUWD93Yr2Ld7Dn00CR
pkVJ050JvcNZs9fZgHVDtEYIC3o3y8HiYSt6eIs9syMc0hAeDr4O3bc/joYQ8lLWCv1ef8k+/WZH
NjpiOj7buJrL7q4FNQ2TZLrLHMBNrV+QrHf3uNblgctae1St6ByzxMeZXAMKdKPWsctfm93yTGjq
CFFZlSpivcJ4aUGrfHUsXJw4Gu8CctQpLVkKM7iyK9ClXCFyPG/S6pQCdR9Yz33wP/MyHwQ/BCV4
Lc9zXx0601dUriakLXYCQ3tDlO+Fdo4qwBjq12aU0RvOlU+5p2wM5Iy+Z4DALmrlbucp+hIN84WW
qcrZ1MnlXi/0zFcjrz4Tg3GiJyGcOSkxTwvaSmbPZaQUl3ExxqFmSaKXzGKfFeLKUIYTAxQocGXm
dtsBcHar9Bp3Vl+6QZc1rl+lODswCRB+ZTUhWsiDJpaL1iQAlOeJl+xJ/aLVdRqYXpso11oMeK45
JqpO3thXorx1uih0F/j9YMxka4KaK31I6t8YjK26M8zKOmVslmfVam9q24k77quaJcMelbfJqmFG
D1a4tGwYtDsyQHZ7GxnJVysaHx2rdI6z99AVGNW59XYaKDHbvD0uURTgY3fWe3b/KEWk+nAhzorm
aC1nk4dUNK8vs3pmNwWHCQyLe7+sH+IG0jHyWjdAu+ZtEr06TC1QZp++sNL1vkhi62JC2nZjTGb8
hzG85lW+IfyPM6i0bXaVsjjMWX7tdSN15bTrouzoEAUdqlVNBi1uwzkY+5PV1jezVxwR1t7Y7nPV
WcMxVkU4tc2+WaLLum4v1LJv98oso4Bk13xrakn5zYv7y8phoJloF7LTzokLu870M8zytlOe+nV0
rsUdCvKCOgCRgjpeKGl/jGetDwpNuZ9n62RXyiUUKRnERXPGlO2VxXeMCTm1i0C3kssUEca28cQR
k6NKu15ll06bbykOvmDeSr4yQIBvRB4+AplHNQ/biH45BYfPXirWyRIxjvENLzm6edNvxB94ofrx
VF5SG2zVaQzU5iJKjWAyKSyK+C6FW964GktRx0QnhquhBUqS7u3u1Ci3Umm+1P1Zqos95BmW5CiM
l1fwvqBZMXVHCfup3uZi3MuiP9kLi88TscjAHWng2OztthM47gmayAWP7BX1ZJBLSp7G3ddAM7Dl
2QZYjFMRZm21i9PhvNWnPYDUznZe8sa6dFPjKpHlJqvdQAKc4fFPffHVUo7SMJdAq8lDd0UfLoN3
Ift1VfyS5U5oSy3MvY1u/oF8i3VKT696Zjh0P+dTiai4WWxSnI3AUtDcK/UR7RSM7Hgc0P4ztLpe
2jIwE/McueEWOZ9PVshl5ZK2hOt5b1/VbQJtBDRhBVX1i6LsIZGMRNRBT6yuBbh15lMju8GILjaw
CZEM4f8aezWSZ4uxs0jTnQZjh6847T93Sz6/VGU8nI99noVONO1Qv12OE+i3XWtRx8Wu2IZpSa8R
2elnljkW56Vipft4pi51++1Yt+1FKTqe/aJ7bGfTOBPVqlywnaXIfDtKm2t9TG9kc+kkotwP6KnC
vl4udbc9aA2k527TMMaF9ADv2M8kuJ5aZjfAZNXDZHjDHvmXS+gp/ueBqGVYmm9YF1x53nQW8xa6
Sy8cpbyNqUSC2bL6/VDMCHpnbSuz5tAQdu2jKj66anJbG7nKyJFGOjHO8nxXMqXvAnOsNvwfWMw1
zGJMzrFA4e42ozj14RYDa6uTGbh68sww78xxxBc44JSHo3EbzckGE/OdgZwX3cCZaeV3OkcumrTx
FRTzQncfzLQPvblL/EU/md11vdJPhZGHVW9ssV9Bu9yGDA6CsZyPWqrOXF9OjJ+V4ixxFMGOEcjK
3adpOW+XuNtEFMcMwsByuFnTaZ/bKrokJjMTJd4oi5D0zW2lqI9GSq05aRh7VrfSLE8CdgciFOMe
YvmX9V12kz+oU3YLlPDkWdmFM3Q3iqa+dcpwP3o1YnNKAt+LhqBj9uN3VFKXy1jcok3e1rnYyqm+
UHPtXDHkuZNq7PWEQ6qTfquZ7f2kFqFRfmtzHi/0fYih5UHNbe4A+0lrp69eP351G+ci7tWNvRSG
n07eVsHBBbbj/VRGJ7O39n0Z21uI4TTuZD9u4k417kfE9YFtK9EGOtjMe2vWXHViHKamgZVkObb1
JpjHEqhKnyDcquw5lEgdKOpc31riLU1BGtTTtINh9NQNaXNI9KneIyUIccfY1EBn+Zxu+q6GTZBf
xxHuvcZXN5oOTEs23RQz9EookRKVD4swJW+8LTYVxIIiH5dVHfvetLd62imRMLyzmQIVc7svKvUZ
xkg46alfJjM5beWlwHzNjOwwad9Icj0vnZKxs/fsQFTxIucuzoedjVdOQShjMNjTN8ykIkX3cIzH
8UDXgGYT79IWA3itJ8PIWA7CU/14sSwCuDJxsCeqa9Oq9h42CA7rb7zsE+APAEzrUR3VnVfNG4TL
W3xinPOkHLeOM9+kTnqmteZpSYpj1NA9rHlPCO7qtnzKM3uDyC8cVbHRnTZ0cPF2rRwXIes8WS5L
FazHfMSbe2N0b3GpoJIsrtN5CNKKaAPS8Zy4W20EwTYvVUyJZcEUcJ2URSNVVQyxQLf3ljXsTXa3
LHZ9JetCVYonkMoLxVYeWrwMium2tpKLNqZZiZ9H6slwmj2G4vZFlgwhuoaHcjBqkF12jyVTsjuM
BdgfjAZjiDY+iRajxihV3myD8ZqL/8DQLNuojeeDrU1WHuYJfRXNS52/ZLFn9sfIsSjz1Kykw4ma
Fkfg2HDFF6cnj3njmhO1OEqp6IVQAwW8l/HZcpOUXj4FBf525s4xIrqeRc7qqwPo+KKNXXzTJAVJ
A+uc6jmpGvnkqbAdAiPv5FsTFSzrtRBsL9Lw5ltzzh1GEDHkh4sEQS5ca1ClUInnIgsGz0LDpasK
oKArM+0S9kGs+LOltTbWq0ZTkpvaNc+kJQmqPNLpmVxFMVApyiD4KmU+zGurFccje5ZMnnK3lDQl
ZqOeG9Y82IEK+5vdOtdRqLmiRVsq676Lt47RO3BOomnr2I0KucIqrGSjJ9rJtqfyCzJ846LXE/XJ
qL04C3pcjuMA0gLGixNEDji3U7FJGork0IAww1RRWqXNRCkvM35CYR5dySbaFIpdVIeCk0t1Neh4
JSukH9yj/oYgxLIfn6wUm62wx7Y5Yvubm0dT9nYVyCaPklA3+tbeZkMaHxEkTl0YQQg98cHGu1jp
q+OoK0bmo5NzbqXjcNOkQ5HdianK7rLas+4hhI5viqWNjLzUxstp7oosDaBkydHP27WzGCeV7dXK
LVGAB+YUcJgcLVTu+G8vYV07YMiAkLIPHRYMJzARW66NcmPfRAxj71yxDKws8yBwvKisUTmK1pN5
0E2Yjm5buxgbHrpFZhsD7o0bWnZqjb4Ds/DSNKucp7/vnUu3zidgpqrsD1SWLsMgzelBkfG5AGty
53xdx0fGCXGqiVutg6lHSeBZCxV/uSx+6w7xM1Qa5UFr8pkxsZOl6u04Wum66pnq13FC6A+2Lpo5
HJXlpUytnBswk6nlw4orlAD6gPZXMtz/R0N/0/4WDP1ffctjmb8HRNe3/ImH4u/2O/IHPHtBuJHY
rq/8iYdqmv47SkzMpb5ng7qry+5feKjCeyANrhzMlda1Cof+CxBVTON3h+QE/h07W01DCv1PENGV
+/bfEPzKsUdEx2gM512TbM2PbN1YlusQY9SPzmUBSQ04ZArGR5imxWe84Pekz5+PtHIyf6AoLjEc
AggX+jGjqUjVDSEQaJAW3FRPTY0H/meZxu95/T8f7yMjTltiNTc4XudcggaeDRioI0j6Afj+C2D+
EVD+1UEsgq0w7SIMG0T5/ZeqTFNYSj0D02lmKPInXb408GSS8rMQs/eM1T+/DYQjAlwsLjpW6O8P
JB1YFvMQ60f4SGc1VjqumwRZ9Y9opN+PgqplTTwlywGUfGVS/nCN8kE1rJLsnWM8DeNdN2MvkKup
E2Z5+1lEDHf3xxuPQ6Glx+NP5Vb+cChnakQR58RgEBXvBo6TL+FkJtEnHMxfXB+kq6vxyyocRhr0
/gsNpV6RvmOYx2LEPBjHobs+HpPNUrnVBZ6y5ie3wzqo+Olb4UKC0AnZnYkI7sPx3FipCYMwUVyp
Pb4XcFzvy7Fc4yvTKU45mwYm7+CaA/voOKjnGSDPc9/ICbO30mupoEfgE18B9cyDwamc514QLbbV
rI4InSUR4q6c4AimhireEkwd0zAt9OFrnDp6fzXAAt6LKiNIL5t48ZOv90G78uf9YeNZyZ2I9Rur
2vuv17ejasZLbx6NVIVqo9UnM8MAMlFcc6+C8E6RcinN/olSZjmHy936deManxgJfDDk/f4pEEmz
njIrtddBzvtPYVdRbXcDJ1k3FHDqCeDU6y4Y0aZ+O4utotYbRjSQxGB9NnBU/v6R/9VJgAHNI4KS
EzbxR52IWTpqBB3LOppZVQZGXM3XhXbTNi3D4q7Ljyk2mIzG6tCzMYhSGuMS12j7Ewr9Lz4F0zUY
xv+btDPrjVtJsvAvIsB9ea1VKpVsy7a8vRCyLXPfd/76+aieua5KEeRcNdBoNFqAozIZGRkZceIc
bgKU6aGFv96E2lZBpwYNDRIlApzUpO4NZYXvwLWim0BVuz1knXRthrE5SkWd7xVGfW7gipFul7fj
1TnmTuMKA9+O0zM3oF7/jlyDCKCzM4k56ME8Do7VfxqNzl0JTK+/OWYMmf4gX53DLGvXZqA+r7RK
baS70qMMMp56K//tTEA/pqi2EAjnQKQgIS3K4N779O9XiBQmlyRhhKq8sNM9tRykrhmus5VTOdGR
mytcuq+C1LS2vwZEAo5hpLoZQewDP9VDMpzacts4t7KxEgqn0HN10zMnDxjdoAEKLRWB93oHkWFQ
GqdynLu6ZYZaCYxPulQeglINd3D+RDceomD75Z2bWdiVScE3KrsskyqynDvrfVx8V9RHO3qstMdl
I69CrrAuwTO6yGfYKDMdsukfXfpkKGjCPCybmFkHydsLKSxMTEw5X28d40FVhNaXf5YkCPaA9Dlq
A8viQ6u1h2VLM6fpypLwkboqTCF29P1zo7iHzGCIOOi/LpuY8YMpE6UFT96n0ou/Xkxht3R4i9A/
d6DgjgwA3NqRVwFFMu8iNx/uKz9Ym2aaWxWXvc2wD6zHIC2uTbbxQKUmrzHpgcAbuu+laa1MQKyZ
EFytLb2hyCifn0t4+TeaVXq0RdZSylcpLBQ5Fj+fGMS8pGELRpTRbcrcbfwzB5URt5MtHQeu8xo3
SJ07u/hUg0Fb/lpzrgeUYtJpZ0wTaPr11jVgudRYw6Sn3stAqvE6qXuAWmGzbGd2//7aEV1cyZ3Q
ao3OP5tRedQ7AKtAktYECF89Nqb9I69EhkODAkikqYOgFsr6FiNIp6Z7wPLNEL9vw+FoU5ZjZHt5
SbNf68Ka4OhJFAFDyAb/nHjJUW2Sk1LKvxNGIDIQwi5o+JIpCaOzVoLey80rBNqrVQo5oDKg/RJR
eD6X/kfooY6V0+y84gQRFiQ539pi2EUeQ/AK3Y6m2SbRnR8/w1mSVO42kH505X0S/OpafUMp+Z6+
AxpL+9AE/+pEx0ozjj3TN+Dq4dm68crhDZHu8gsJo1K1bBV2Esv+Oe/8g0JOwRbuepC1RvK0/HXm
wtClJcGxKXCYjTHgC37zUMr5u2L0f3vlVy/w6dg11coU3os01auPgpQ35Bt0WkAaXZ+jFsRNBwWJ
f26NYDPaN2C6nOqHArZgHJrvWmt/9niQ9sU3KQRYu3HjhzAHKEsJJRutXZOeQqhrQ7DKlruxrcM0
P7S8HzPXmGVd/EBh592w8WVa+ET+LHYOMgnmu6aXUcUGRLLioXNnHaYhA5wftQVbvAECuTeVvFH8
c0zFdtcYNPwaXU9ulxc0F7kurQg7TkkSySKj5xgET1VT3nfSDyazThO/37Kh2eWokJxM45zKq7nt
EPRyxOPYP0fyZxQydq06rliY+zb2PxaomVw7TyCHY1e2LAXWvU3klBu7fHhLHgNvikl/YZKbR/r9
2gg06sNYBtCou8qDN2g3kFhsJS2/Wd6s2aVApwU9C82XVxqwWZCnGs0BQjCuL7Vf8vFHl6+8TWZt
mBozj8yjgvGc/n5RRVAhKDKD0PTPYXrvjozvV8fQWBvhff0A4jKBjPsfK8J+wR/LCpEFOPdqKm+S
Wld3len5t6Pr5fuA3qup5d9QhKabYHw3qjrZe1q5Jiw1F8Uuf4Tg5L3haa7OtNkZ+klpU8T0Ooc+
oFXGyNzGBtYkZxSklz/hrE3AldZUuYD3Q8im3GCQiwhen/MtpWh4oSn3j/pWV98PH5cNzZ7gC0Pq
9Xc0erMpW2sKSW0DJdiTQV2IS2pkhum/MySk8OH0aml72z9nzicYozYT67WhnWwGV5cNzXomJEzy
y1uVp+H1irjbHA1WPqQKmCZEcqGEajNYSwBmtw29IKb2LT7QywT1hfs3aqF1pRQG51D9Y0G1G4Xv
HDve6civLq9GwHZTCJmOAHhWXsZUAaglXy+nb1IJtsMgOLdw74OZ2TGqWHT36c9pOi5Nb/qtDEkq
YjPpoUJARFr5bDO7yTy8Dn8IkN+J5fjafNTFYQDbLAt1HmvtkRbSaiiZe/df2RBcQwX3k/YGNkxd
OpIFWyeTxm9+qIf4ZiiqoxT/lmx1xU1mbhRG3InFqF7ZVB2E0NJYakei6gVn2+0ewsLYKTJAweWP
N7t5pMGYgU+RUtb15kERXktVmgRntzEOPI3pboE7KVZcZHYlF1aEWNFAo1+DOgrOPrqODVPKDlW6
5YXMmaAKhbwArEj44fT3C3fPitbvZacOaNvdN2kJ+YC5YmHmQPFQpbqOlDFTDKbgA05Lk7hOq+Bc
yl8C9b7rs4++eq/J8Uphce6TEBpUVDjAnHOCr1cSaG7lx4WBP5vPevJR6h5r6NKWd2vmUUKz5a8N
4cxkFd0PdFGCs+6PzcmLaIE3mZ4fKemfktz6GjpV9CDbxUMX0sddtr22PmEf61GG+KLFdmV/cGC2
N77Xzp9lEwIJ3EtIulqf4A0oACjgms3gLN1Vink0bsBWjKAvvXCjPSfQAljKUQfcxdPLWlVCnHOU
y82dNuDCFWtV65Bb1IIzA0IbBgQL42sAOtSJfi2vctYO6fPEl8uSxZkaPYfpWvYNkqhvZv/UtXu9
+CzLH99ghEYPFBJkGLClXC8mA4cX6tOlqFk3enRkesm6Q/rwvzMi7BjEYZKvjRYX4uB0zNAEH81S
HTbQMmnboNftN5xkDa6yiTsNDLklmLMiXUoKJqPOlo9Eh5fvzPoUF+kuQGtkeWEzSRIdgol2Hpwv
RSchvDL/VTCCyr1RgiUno4bxdAujwk6HXStpVgaZ5i7iK2tC5FAG1y2aEGtjubO+go1E+vyBeSQa
TH511wD4z/vHLiP8Wnsvgs+bwc/l9c7GFbpoDLzwH6Qjr70lBQfhKhYxEpIMZLdpnmwbhvw2pdzq
CHQ57iYuJpabIeqOmZtXK846G1ouzAuhxSlUSLmn7ZacAbpwa+NKj6tl2Jd8RnjET9SZU7vagmFS
pIYbIWmA7aKcAjTaHcBl2wAvvQ+TbwHXm1N+tR6V7JasaEc/beVRM1O7gjYLpSOmhuj8GILrMoRD
UcxvgvOXIas2PgN9cetvs+gO1rCDZr3hnXZlbgpBF6EsC0MviUvMydAYGNZDXD6P4Zdln5n7aJdL
Eh4vgIt6S+2xkbenLHsKmofBWNm1uWN4aUKoatgSFPlFO5nY6aBh1X0h3djDM1Di5aXM5omQpvN1
QMuC8xb2y3WVFpAq/l/5zZaUeJN5H71c3oWN9LvxmSNIR3ebtrd1FL17i2l1GluD8pAMSDCdd7Gm
wFoUnJPc027NMQkYy216GARy+2jJgNKQUWMkp3KVs1ZW3dFMEm9ln2fvXd41dALRUWXKU9hoFGiY
71Zk1q8+ZOaQHaKmAPqs/U6C8l7jA2jSeDuVDbVc3sfSse1ug1ReaTHNOtTFjxBqenJdll6g98G5
UO4dBtjk6mG1WTZ7DhkwhExwevmIhWrbqKI2rjMSqFKJtqnrmLeG6aV76NKN2yhnoqwchjvZyPVf
y9951pV1skJowxhfFqEEZqcnWRtjuM5j+aS0+jGENQCOE7PdMcNr74KiH1ZqaPOf1aDhjngKzIAv
Zc2LMNDkE9isKQjrhnTfFI9Re6Nq+wzJO0XaOdQjG/sLI237QIGCAERn+3150XPJvW4wO0zTi/Re
pM7qIGxszHZ6pYTuvVXrO9pTK0d31mkuTAhOYyP2YZYdTxQ5+zLmxXaU7zWzWEkHZr3mrxFNSAdK
32c02scI6N9vZKdh9Km3gLZWwUMb/IrjFV+Zjvyri8oEig8dMhIxYvbBjIteDk7OmpLTOEAGEZ+o
NvvJyq0765LmNBcLKAP9SCHywENpF66JS/b2sAHGtbWMH4ho7ZRg/dzNLslCfIrZvaluKCQY0IeV
Q9xjK2QIJwjUbZ39ydVhb3RroWzWIUBMwmgMxAScyfXVB01eXucVoTyDlKR3f/vDQW0OtnE3xu72
1rHzLc22oAY1bW5dMiwzhVZ5+L3s+Gs/Yvr7xcFLa4vLhIHbcxg++WWwrYPTGPxctjHrlFSJpiIA
ADyR9TOxc18GwoHGB+mZYd8w0A7t0wcPmuT84I4r1uZX9Nea4CyeG41GUfJONxjWLFEGrCBu8h+W
lzQbLy6WJKYUKXQJQcy3q9Via7o/vPxNJ/nCgnDRWRrwpgxKm3MKX5P50UNzyYfsK277rfOlhGNq
eUEvH+HVUb6wJ4Qn+HfDskfK9txCBaX276MI2rrqfRbcTq2gBp2ZHhy0IX8MjeRoQAjmZ0B38cho
DfKzsrdiUIlMpQuDhJX7cbgNrQfX/Xd0wP95vDMEqgOzAWBFXera6cdRcnyLwYozw2l/EA8bb0fT
+Jb2WraSM80GkwtDwulCH9hg4JhN7SOG7KMtFCwbH6Yut/137M6vlyR4veKWOhg5LKWjcQOd6YnW
DTCHXZo9LTvK7Ne5WJLg+XYKdYYGyeU5HIHoB+ZzFJRrvj97hC9sCL4/6EmXlQ02Rusx8bV9Wv1U
omS/vJA1I4LDgxGG5UzGzSCEZPjgD4iD1SRu/vvDfQ0H6/SeE76/HOqMUfQ4WqLExy4dGcr5M8j9
uQ5WHG1+MX8NCZ9f85i+0T12zCrMu0R7nmhcJIZnl7ds9h62yb2Bzk4i79r1uYEOwpqIwqbHt2GB
4tKsDcjvbBMqxr6MA+XO9uBMW7Y5v7K/NoWzmsUF8FEDm037JCvDHo/L0VVbNjJ7Q4FyBOIM+TG0
+sLCZM/nZT/yqsj+RPBAmQz9BM+tvC3NQ5/Kt8vW5paElMsL9B3yG9EroORtQqd3qPX7qXwsMknf
5W7YHasoi1dMCTS2/4kLdE+gv6J8pwLQv15Z1UBooIOJBJI03lTOxIhJ2TDeV352zPKjUx+mR2QX
VfuoHXbW+GBYzae60U+VzGiyBCncWA/H5fXPnQo4dTWAZhM5iajjoNrt6GQRvylA2IxUTkn/oPPG
1OB+2c5cqDLAeEObPRF0ixS+XYhmdm/H4Tn2Pg7eH5pgy//+nNdc/vtCKAx9WA5tKQnPWQqyx9xo
DMNG3td8QMuWCzJdk92YffyD7QaeqaCDAcPM9ceEFkOHPXVaECOXh5JRyAM8VBqcIZl14+UM4Fex
420Lk8Ho3OuTb4MDRnd50XPOO+HbgIZRdnyl4aRZUZ0ZKKidFe8LQ3JbWmFQmSzbmPtwJhLY6IvB
oA/n3PU6o3Rs6lHNwnMaJ48Vr/0N8LB/p/H1n5NBSDYhEobHHGzxtZEiKIYhG9LwXFQp9HSy325l
0EC7Ns9/VSjfQuli9m+IM7RkTViaqahD5n5tk7pwOciwKZ4H+d6rHlvkY2BVVdxkmyT3A6wAy/s4
XWFiTmdNyG3EQgxdFqc2gtihR+E3jNKH1pdcQ0Lte6je9OlN0LsflPwD788V75i1CBG4qmsTS7MI
icg0OYgltMnPbbUn58nslHcLJAeZ7lEyhaGn6L8VUOcur/NFU+96oTpyBpwJm3EiapdilDPyJPd7
j0bFL+ugx7siuVPibfPThcb2vle2Tn8uhqPebZlEaKPTaFZbH3iLt1qOf+25/BDedCgcgMECS339
gbuJ3yz3Cv/sDGcYipV0xYFmSsMYYDwGRTOVZ7cueC2DzYXGBAQgoI4nRx3sxhupdD+YQwGS+rHr
n1GM23YljBKS+25o1qRnXoc8zNOZVBTUYJnUnaLDxXOxyC1z8MfKP3PXbCCy2XR05FuG7Op9rX+n
r7jiwa8zDkbAyCOI34gyq6IQfYwsBaPfiX8urGobtD+qvN+23a/YPPhJuHItzdmCUAbQEN1wptKE
2kmcS4kPRw+NqDaHc/PT+FmyRqDQm0T/1/XDSfMAZCiwNABQIgTKaeC7ijISAEn/E8F068QnhRnO
5UPx+ihC+kX0BDChEmrE+JYotRSMCaWgOqA9kjwWfbh1ngbzSUqf1a9Ot/IinvEMzBmUzrjVp77y
tWeUidobyG1QzYDYy5WgXHW/6u5BjW7tzCGh+r28urmDcGVPvbYHkZEDvQ3PfMWMDzncWlAS3sa+
dbSV9osGbtjr/4z1D+k2DurNWkVjpl45be7f1QrHsPTtvpu008+SL91Ydr/JRvfgWvmpCk5h5N7D
oryv4Epwu/qgytkub40tb4CV0zGTEEwaUDSImFWSdb7y9SYwoGNnxlRZMWGhUGt1q8s/hvDLEAdH
OGi2mvZ9aLxNq63dna+TAA7lRFVHfXrKKwW7biIr6JfHhDkz2tgwA9HCoc+95sIzRQlg9IAdZYjW
qC+KPky5NjDg5QZ2NvyWj76MwvUADyUUmLqyGZLNo3FrHsf2JmVwvFppds6EA8IsxXcEXujEiTqu
U4AoBgRIz471S+nhzQk/l+WzE34Iw18rvjxFFuH6ujI1HeWLqGpbjW5LHaaK7ikcnjPjXYAitOl9
tMajbqJkcMiyrys2p/OxYFOssuijpeQ0UzivUbWBeRIu4+wudI/9z7r8CCnbhv/oDhW044rhucXS
QqLqQtGTR7ZwRXpuyXb3HB0/Puvts1w8Rc8TQSv04Vu7/qzb3iGR1h77r58coBMZ/eVTMiHJY+B6
h91MKZuh533cl9DK2lvXhkiNroaaroTBmRb5tSUhd7WjaoQdm0JMAtE6U4xS9TUt1T1PLs1hZnab
SfF2kO/83P8Av8HRdz66Q/+vAT78hgmnxCQK5/QlbFz4U1+5I1QxrLaVJGVbSl2+cS0AIjBUZyu3
zOwR5U0ig54mHDJuc72zg1uNfqIMAaO0EAZp9U2cv/cSWrk3ha5HG93+osBIgdbwztKT/dQlVOPo
7IcjTNnuyoNs5sqbZPH++S3C3qOjgNhNRl8upWSYp87GdZ4itJBN09qMcK6GkDKtVrfnYuGlUSEl
chjLmp7zxGAlenRyG7o462B3z8vHZnZpCGoylwWMjlfL9TZXuWkwROJwXEflprSPWuPs6trc2Xr5
HEJGpyPq08g3y0ZnslmeRrR3mPwi1RQ7vlnaNqbsK9ReYsYk2lyHAF7TmpVbbO5sXloRLhM1kzy7
QN7hrErxsfbVm6Z4QCh4s4oDmDWkELiZTKZ7LmqTJr3RNi6MpOeUQtoeOF9+zAzrj84BPCiVZ69k
ebO7R7KMRiMzQNR7rj9ZPRp2V2Q6U1So/lTjw5CtqSHNLmiaPCQ9hjlWLCRFTQWSUiKGo+MBhdy9
Imd7yTutVhfn8gx16ob9n6Hph1wElGaQ0rGfDCm+cbYSf1/46hZ67lu6BDulaqFJGfuD7IS/KDt8
X3bCtUUK7tFrhlfW0z1sjjfhCN3ThzxDb9UbVtxw9nPxrqIkRR8YrbXrNdow/vmuweQM+dSWYR0t
GffLK5lJkZneYBJxejwhEC9c81pcdjGjIkw+ILtLk9QlUzaVb+iMHHLazVa/ctXORSamRSZpJv7L
Eh/jWlxE/N9MDoT1foBOdLyp/30nhdn/CxOCYwwSup+McQbnof44cT9VXoxqy9oo+qwLXFgRPg2y
UrIqZUwCdH8ylmBZD4xzjPnT8ueZ/hUxI7pci5CY5CS7MA6wll6FAD4uIAS6i/p3fYie1b8T/5yK
T9f7JrgC6oc0hIGVn5u8urfD4ZT5z33xFS6bj8uLmt06eFSosoIZQjj32qubSGqVWub0FPKw04sv
CixIlbzrvf/lxbkiCb9kCJl1tgtDwgUFjKs0vOm5WSk5ubkyvQAd44ebFv9O5ux/9475VGBQzjQp
KtzyZZIrDszzRD2o7gdI1ekSfq5D2mp65v9Z3r7ZI3tha1r1ReBTAI72iP7QV9Gr8X2XuvIxGez3
taU8l5UVHNNk+AldfrZycme/Gqw3NvGIWqtYuVYqNdH9BhCCJdfZHhYoiHxT91Oqw4Ja+GH/ltCH
wKQBR9OE+RFWWY0IuBQG5mKLWquBcitMrLa8X97LOQ+hcm3zVoUeiP9xvZdj6eZw38b/gfpxhmsN
rta1KL5mRDhYQWQnLVoN9DiUE2o5zMDem9kaP8jcVTENTlDpo4RDYnS9EjcvwOY71DoqSys+KW0B
SbgUZisP0JnezaRs/teM8FlCr9HrAeriM7J72U0aIk0H/ukHkkvJIY6dEFSxMuy8cmz2vdOYe1eN
5F3rSnDxofO5b0fYejvUy24UqCFJfkfvBHXM2hTcS2VHjJuXP3Ny5osz0nuq+R8QUKluMxP1nare
99DHd5pxY+unxr3THLiA43O9WuOa/9qAtpBzQvZBRJYoCMM4TkBHq9ozaG0Ph/Rx2Wfn7gQqdf8Y
ENaG/BHyMSNVJhKeOyCG9h7m4r1ltAnlHf+9PgYrJ3821ZryUySuEfMiG7nezW6gZecNZMPIGTr7
vJGyXYKm+0ZKuwj5NMRRigZ69tTmUZfXWf69NBCjXF717LYSCcj49JeocP0bYLNF1N5VuZ2UH8xO
OlAh+9HPZRtzkZVqPeOZgIwthFKvbaAIo3aqG9EEtHYysnlaBYPgIUl/gFjwqpX2+LyPXlgTdlVx
MlNONWJPoMoHy93Kw0CmPDzQBNq3dX6Qyh+JNpCUNXtbrW6XlzobLgy4XKjGwm1gC0t1YEv3U52Y
lLbH0t72bwnffKt//n1hcfBwczYQRT33brJT4Oodg7WwOoXNV2f8woRwDqR+lJDU4obQi+4QqcFB
Ve6qobkJ5c+Z9gWdyNXkdfbkXVic/n4RVWqjCyXoBUle9V9xL9kbx49g/4Y+avCfQ+Ww/IlmPf7C
mnA3JTD2292INyLmcEZI5f10aTRe+YbCDHc66h4KVRmO1vWiXMVu5fBleiF6KsKfYXh6y0QItwZF
YVMHA0dDTGxjxE7UlAMha/R3tOA+p/auqD73a6wTs0eKlxKA8KkMTOJwvZYGGEXsyxS64rC5q7Ns
GyafRxPAbm1uYkvf2FoHnYJPiSJooM+314rDc5+MQh7dW43Ar8vCJ1PMQg+yjte8of6JQTrRRGkw
vewXM1GKf51PRdZCX02MxpqWBHKaYaRsaalpFYpqxzjUdhQtdpk/SSCtxIqZg4ZB3mqgUbgBxCQJ
2AjygWgbnoHAbUM3RN+NG1WFRhCSecMITo18qq21tu10fIXjDdKVqXwA9ejqigkNAmhl0ZhFeC4d
andQGn+ugui+lgp3l6K3+u+vF4IVkHYAofCWvJLFRv4h1vvoBZcR06LMlfvOXqnDzoSPKxvCuwfq
U4YA3DA81zQoB909RRa6o/1913wpA3v3Bi+Z+hSwpdEMEbuUbkcOp3lteIZlderjJ/WmMHT/oLpy
fMjk7kkqvIz3vfm8bHfmCICn/WtXuFhq3Y5H5LjCswR5uHcv2+huvOFbsSyTUELh4tVLJOONJTtx
F56dzr733PqOinnbr0ChZy5IXgRwnjEBQKlRFtZRmW0jOx5GLBWUznNmrU2Qz/k3wwUMvDoTflyM
u71SGQxIWuF5yhKhaAgOJgjM1P24/D3mnO7SjHBLViik8HAD/RDE0NfEB9W+VW+CMtnp4bdlS3Nx
6dKScDtSdiu0cmBB1nCQWoixY1n+1huQWbdwdNv7WPv3I4067G1/t1AIt6lOF0GW9fCsOU+GhY7L
vi1Qr1njZ1pb2BQfL659xxrqimwxPHvKrd7BnCRl56nYE32JinIT5+VKvJ07QhfLElslYasZtYXK
69lBVDS33GqLxOyN3CR/lj/Y3HXJ/tFIZHCJcpwIxBsjA8VktHTObQpCy0q+qxq6GV35LszqX0V7
aOXn8tnwKQmOyD6/4RqbkA1gUKFDA3Rwvaul26JfrEkg1RA4sKo83ZlKyhg+BM+5xbDaCIfTr+UF
z37IC5PatUmIttyxSzDZKcr7uCEXSSFnDGHyqJAniPO972VviPmXqxTCCHydSKCrUXSOTPRsfNM7
lImGsnCnSJvSj2+Sro1WTM66D9nc9FCHy0bsK+YjhLHlBCJW431Dmz2kPFmZK42EWSPMYE/DUcz4
itxovVTlDKrQhtGbJzCbfoPYzso6Zr8Wz85p/gnCJFM43Qj1hpDi8uILOnUbDQyXyT9ddFMQZN+o
N6q7cqvMn4YLe8Ixj6TMT9MCe3kQPnhFtxnzkz3eK8GhVau97KqbRLuN4u/52vt6di//GhbH6hyp
kCFy0ChYK7epzoyiae9p/n9Ydv55K0ALpyuT8yZsp10nbhX0Jtgb6uFWdioREm/047KRuVtTlWV5
mlTi6hQH56Hvs5CKxQgyWeeojO9a3X1aNjG3jglQR7EV2hMYtK8PsQkrPVUXTERg5If0SXceYeV7
gw0IlMD784tfNatTI0E7JgjIeOuTxKRfMpSbkOr7spW5DAC88T9WlOuV2F4LV43pEefLh1Qb930N
s1xyMiRj5UJ5GRUUc+lLS0KsNfvYhW285qL0vfJWio0E9QCL3kvj93tUucqdp9XWgyzBqIgAt/kh
VOOHquu+Wx2KfZI39sdMQfEl120UlIag2MgjpP69j6hIXNpfbdNjzD5jsr7SPOcW9QDm+4LYP1p9
3ZxroPtQd/IQaj10pZY3cdYdyG8nmDz9fhEz4uYaVDTUn89jGKInXO/J3ANr7bJ6QQ+92kHGa3m/
MuIM9u/6W2nuyHvMA+ZsxAfgzidHG7a2nkxzICjBq+GjGn9S9Qn1DMqrfPDN8IsSotJlftDSn03o
78Yuu626d/AiJ/YDoPqDrD56SGEa6b6O30nwnG1w6sPy5syVa7UpiYWkmFY5qdL1z0ZYUhtln2x8
EmvukoegBd2Llrrhhzt5GM9osNwjTxch5eg7iFNBo5w1x6KqNsgU7VRk8gY0XNxikN/y2S5+mHCK
I+TU88oAso2s4bZHPSs4Vbp7s7z8Wd+4MDL9/TJx60NHizUw21WMlt6Xon9O7ZXqyWzAYzIZtPZE
VyQOTBbFUOAvJblh/zF0wq0sr4S72SBxYUBYg18V1SAFGOjiHdSnuJeqfoq8L8s7NfdKUC+sTL/i
YqeysM3SKuSx3du3KYpX/QlOh/hdWK845NydfmlHeCOUiu3gTAQi1XiHTlkP+hpC0FJC4q/+jQcu
r2qucA0eGGIAYEccAPHrNKON7EGBl5EKaeq47RD/Cnp0YqWPVbULS+WOR34rrT0YpmDwKlhcmBW+
GbqCSoYUFKULf29DY6mT0G7yEY1K39pUmrM1e2XTKCioLq939ite2BW+YtAFdhxNRQzNfS+DfGJh
CgNxhrMvyajfYIsJ62mIhw61WDAZKiZNBoMv2VqnuI7cTaQwlR+3qLejnq6u0f9OW/ZqSy/MCTdY
aCFgo5c4qOM90VeCaOAxS1Zu/dkMkEEIqA3BdqL1IAR5p0RuEzVh3MXtza2S+6cR0cPxyWXiOoHF
xauPOdovkOamZfj4lv38x7Z4j6VjkbR9h+0u/uCih1Xr1RYk0Ca3n53gLdWui4W+iINfHHe/lcos
t5j5kHgF8SyJsyOakNFDGo3JG3C5aHTApTRNPNFpFa6gSaKxzJCWPd/lyFaqOYzDcr/SS5l1/Asb
wm0yNrALJp1CoJebTV3b2yF5Mstw10FLT7tv+UvNuuKFsenvF5vHcRgyiLTDc2LlXxUp2LuG9fv/
oR4/A0qdxE3gFaGkDPxfOM1mU3i1XzKSlmslYlXxe0TE7vLk1GbZrRSN7/L0hOxf8nN5dfOHwJ4I
3yYKUeAM18vrGzm1khGzhVvtstBCX+8Rjq26/dznMSKs2UajBXgcizXM3exVSpeAAjPvSsbJrg1L
JDDhiMoGqgoJApVB3992rlwdl9e3ZkVYnqsw51yqkxX4areSlQ87NyJ8LVuZ9RGQIBNNKtoFYicR
1GcT9yUXjwVnbbN3JrLpcaUXP33/VyHxwobgh3rBdEPS80jRQl+davPGdoxlLrnBR0hUVf7LJQnu
WFNnM82KJWnuye6elF2ErvLyrs2vCCItOs1Ud00hO4ia3vC1ARMycibaHwOisvpzmCZvcIGpEA+e
jp62ZQuONpi6FXQdd0lcj0AVblEK3y8vZO7zX1oQnEz1Qi1S1YrXgvULdd5NN6nXrmY3c64MYhQU
FRgZuJeF60oKeimedAzPZXViErn3dnYY7Wjt7nReY8O2j++V5EaSy0PqfUzSd6lbrvjEXNxlxI3m
EDSkEOUIcXeIxhaVFz6YjoPDYA//WKPvG9PYpchrjkb0+IZ9vbAnunzs1E6dYE9K7Ftm17dak99L
2bDybpgbpWF0T9OZUoZziJ7XdSgqvDiIk56HQ9PmO2Q4nW7Y5MWJohpMgC1Eir6NnPujp6U7qYee
/HOzpj0w60EXv0Dw0SCUc6Ra+QV2+qUpjcOYOCjqrnHyznrQhRXBT7MoQPquxoppHAJrY8sr9/La
KoS7X8vHEpjBtI/lO6b/HRNRvHTFB+fXACYN2gyDIofgg63aSkZU88S1Xe2n75n21s+VcfcWx/tr
RHC8EFaG1J0GcykIBYV6so1ftZuuuN38bv01IkTYyKhSrRunHDfIb1zP3uW9crOKOJ+18oISg54R
PoTpiXaRvthtgRqrTO6XmQWsHw0UelULueUoSclheddmwwND9ZNwB/B1WzhGuZLlgxdiylfMvfVN
GhCtzG6Mztsjtb5sanZVAK5w5kmeT6T0jf3MoKw1Tj1qeZt6PybYeZWsFL3n7qcJ1fV/RoRDqekI
QloymZ+jBuZGGTvU5rrBOmh6ksINpq0hcmf3z5hkCinfTBMC158qsOwSOTAZ1zYlhQJkHW6ZoPEP
khKVu9TRaZkEXbJyCc8NLmtMSv9jVbhWdD/Jx7qk/TRW5UmtkBNW5OOgQG2VpfuxdW6tod2pT3rr
HPrA+c10yDvL8M5m+GGMwpMmPUxopYlR5g1fmBlY+g3gTxWxfg0UoFBHxybtpvoWWcdS97Y2HdP/
zoqweCOuqsEoHG40mbcenVLn0RzWquSzfgTO4EWbkjFYwUjnpXJCphudM9Xewf7oylCvOcN2bFcc
dvZU/GMI0bJrB3IzhoQGSQpfauVRq59kq94gMviW6HhhRjgXPCLlsGpZT+70O9Vzbkw92sWrFMOT
u4sJ7wTP+M+2MWx+vRq9CqUJ+AI7gqseaMh+YGzeCdG1r++ngUFmPt5wfUErCd8DbAWMsgrXV+JG
oSxFnHdfftd/VBLW9AZ3u7QgXF551/nFKBO2/O6TPz4P7X0TrNWu55yA6ZFJMI9xHNq919umZnlk
Q3ZNMpqGN36m3zBnHRr+ig/MfRywmcwfk7hP5A7XViTJqrwmCqNzUA0beKj3EQgAuhmKlG6lYtyE
4crHmQuOxqRiOc3iWoY+LfviHtOY9tVGt46Y/2mCTdoM7m9vDKytXbT2NneQFlBd5S0RGVwXeiTT
OA5c5ddG3T527LZLorOuf8vTA5fpUfpi+NugzI/LgWh2Py8sCZ5hdGnZp14Znd22O0wzqL57KO0W
+gpinlN03o2srXnjvE2eX0yiMaAvkuC0Radm2thF56YAM01jNjvmaLzfjk6EJlXUy3se7/sgCs2V
KvpsoRbamn8sCxFxQCI7T6EXPQ/lwIiv4oEoHu6bRkFacAs6DDl3lJzK8CfI7pX7bu54kJxMNUyI
oRhcv/6kacxorJoZESoH0dc+HYZbfYi+BYPprQTj2UUyd+dAtIIkMVjIa0tD4dtZHJCpal2+z1xS
bh9p6Oxg/Kw0867NvySds6vs38uONHdOLqyKFBLq4NptopO6Zsq9X9+luQTS+FPvnQBqrmzl3L12
aUq4B5JOhQxz6iIkQEYqIG1FeV8FHk3Bx+U1vYidilfBpSXhKpBYkxxN6Kwy26RBvC8CAEZ98gzA
LXKpUFntIZLjjT7Qh3S7b01yDPtT1j2NWfuuWzuq01F89WPA0UB7AL8KsIfr79pYXmL5GaVbs0QA
HS7JJD8sr3fOR1Ea+ceCsLEBrTHIZLAA5+iuiaw9G7v6MJj3T+YAaROSa74aYpJdi5wy6MmhfeMY
M5GeyQwTkXO67q4b202m9eqmbpo7KV4b2Z510gvTwiG0SyXI3JGXQhkfFOK312+cpIQ8vt525io1
z/RBXn+wvwsV7irbSgxSefJq33kEv7o1veBQVxHahap8rPRj10No6cjv61Baue9nXYVhSzqnGgoy
rwDCbmipnjFBu7wn2/3jeSsHY/YEXvz7QojJA1RpohJEHPo3eVm+t9Kj4Wd72KFXFjJvaJKyBO1J
5124CMMhcvp4oOKuq9m+j0cE65TjmB4k8PjLvj/rGmRgMEZNbHEi3sPQQzLLCX1XJ/J2auSivr0P
Kvt/SDuz3riRZAv/IgLcl1eStUhyUZZs2W2/EG4v3Pedv/5+1AD3qiiiCM8dNLp7YKCjMpkZGcuJ
cw6Vorn13gjI5k17Y211EEOlSWhQsoGCdfFNkB9w6evfb6/oHR8DfRADoi14/XjgwZesIrK8F816
COfCk1sT/upumYi686PonMiXLJidvkWxzaRDqEPQIjyq3fjQZMpDBzXt7V+yfvCXhgwTj/wPRA01
/5XnSpqwDVW9WhQAz3JJAciHgs9KzPuyHhemiO5Zpr9x2+a7BsNilJYhTC0ULxfduGt3Gc+tNDdy
V3l1YZ77ACDyU5V9NfxHS3IalVm/uD1H06dATnaep/W3fTVsMt2DcjSQ6HU6bU5FJCtSXnmSmv9p
jeAQawNEDHG6s6tbdhiVAqD0n1bGcqLfRKZD4ic9ZB6llyQoP6kpeDX9i59q+o6d9c1Y1oOjVk0Q
SgBh17j8OBXjsVKKyoMu+ZAhvWpCwasNEWxjnxXt4+3PtvZcr8ZAiupI5MEltqaJC6LOFyIB1fEW
JNETUX1+CszWcm9b2VoScCuL8gN8EjTZrreuaGHqN6yo9koF8gAZvQLpVMXBpW9eBnHaOQ8b95AT
uKgbMYOMhNdaUp0lC9ZgxTkaYXddYwuWbd5PXW4n7aN2yg56+d2fP+QRqiXG95h5wb9dKwBzkUsg
kVvyGiw7/uaYiOJQTLCflF66VJSD76ISOMp0BxO8a0XKjr9+//muja38WpcUVN/KpPTyVrOjWrOH
3ZnL98eemjniMkvLi/m59eCjUIP8M3oz8SbHOhb30oN6V/3WzrSxncQJ7KK3pfC+MnYWtpyIt285
qQpWlzI9XC+MRcrXu5iY+qDUMlYlMT2MiFskKclm4y/d2afbH2x7gf9navXmdYJOzczQEq90mzhy
TeM5SffGePdsrA6FUMdCTXsq9fIh1xu7L6P0wpyA6eoID3y5vZ73l+1661ZnIjPTIStFK/GyoALh
fVelHEDzQVQKBz2x/5+t1cWu4SHOqWcmnohExlEbv7T/BoXppNmeAuA7Erb1gVh5X22c9TLOsKTH
52J2RpqIFuT59qSEn8KwdkvhEw2kIX0cAv9Vuf74X6yUV9WE7YgG0npuyWoRqVYtdlUaGIlFVjdu
hqM4hcBHfLctXm5bWwK69fEnUZOXmvdSelmFElDlz/ooJqmXVhckP7vyROmt1c5CcvGbJ1X8ddvc
5u6+tbcKMI1ULqZMw15iC7Z4yN3H55+lPR+y497A70acQDnp/5a2bsLJM8SxdZKmvDhIeT5k4Z+x
BaYyQSp0DOrSVprWtpB7Ksf+7z3zUslCz3b5gORDK59ST6YyK1nq1aPgRnageiYiD3X+ExKCnf3c
uu9vTa3uRZhUhloXmBrnr3PszJIPvq8/+sVDxPFNppNiuME82IJcQiVROZF/1JvRbkhub/+SV8zP
u5P0ZtGrexP66txpeoHnuau84dC7tBxadzh0z/lj+Ch/Cy7Dx/YwpzZ0DElpO/no0D+6/SM2T/Ob
37A6zaaaVIGCCLanBv/wfsz/GL4njE73Ofsp5jswnj1bq5Psp0Rng1mmnhGc8rBEc91WhSO0Cdkv
3Thqvbiztnc1i8UxKdSY0AqFWgoAxvWpIn6jIGl0qTcLx/kIG+Qo/JvBv57NZ2l+Frpfyn0/XyL9
S9Zl7lwfpu6o7w45rFPf5UegF8oIvQLdNTHP9Y9oxDqaYp0dzsBiKafxIfsnY7DBt6tf82gHe52B
dzWFV3vL/CaDBxAHKKs3sxaEJDPaNPMYk1IktBqsMbDzWIpaJ4h7qXMH3aha2+i74k8WB0D6mRpL
czj+jOrL7cO19dypRJWL4IcsvaPaauJxbMWKA66pzVHMzjJ3ekofsuJx3NX227rWb22tLlMlxnpg
4Mg9rXyCVDkVPgrWTl78PnfjSy51WugorUUO8fpLgqAuu67BE1vJ4MaZUxWBG5qmPTVuPX4z4z0E
5pY9DZ9IIxKlUY7xtT0dANCc91Xq+fMlMDwx+q3rd0H/MOnfB+t8+1NtPjOMG0OQ/qryuE5MozAy
i0kUMNZ8gbqJZmIvQRfSj7aSS7Yo2Hmg01bQDvL8c9oT+9haKXAaimB0F2iZrM5sodR5FPZJ5glo
wGdZeFlIIIzAHrrEEczDtIfC2LK3JIvMmRI2QERzvbN1oCjRKI2ZV0ci0x8PUi04vv8cqC4FOYeC
256WxZbrMyhCcQ+WguWa7lJlrKrqMjXjES/12G79p99TyL9/CZrPDILsOL6t5THiR+uWYhHkrKuD
itbTbIqBleH3fPiZGXMIGJrMHS2i0pF/KkJ/J1V9rSCsnjIAhAry2bg69ApXFQYjDSSpboTcm+fo
Sfd5wwrFm6oXBVIA5XNP/ys1/csASEpTDuKUO/KHoP8YZOKlnHunQXR4jn4KzLV/3TnWGxuPRgW8
V0xIk0Ov8ehWUKKQ7qeFZ+bxXdRrD3Vb/atY5S8tP5toAw0cOM1XjmqDBgPDITWJaGgHIeGrpBZH
v9YdsZ4/CvGp3avAvhsV4cAzJ6LQzOfXQXS/ikQUhMAUfRQKz9B/j/70OMtgZwU0zsHICc85yLL6
SZ8Tt+tDlKHOKjrhAkPlQo/qO+gRKAFub9Zib/0RacoAqGC0Bye3+j1xVqu+MASZ55u+o6ld6ahG
fomGWHbL4NNtWxtPg/rW1spd130u6v6sLrGAK3QAlDWnYuOb1M0Q87xta29dy3V5k/ZnQZSajWnw
NCjhQSkZHvokiO0x35th23p6Of40Rk3iDh7gVYATUzOC5ho3Vg/yKU/U0hZh8I2sxJ0S0engZQpT
5Tj7oWtkyefbi9x4/7ANJmvRezfgY75eJLC6Kc76KPOCrnaKyLhLpvrFiveo/t4B9ZZDC6k9PABI
Csj4l2s7UtLTd/abzFOi+FI340GMhg9d8Kkz/k0D2Eh1e9ZVd/Cjc9AMP1T1JbX2BtAW97U+pwtc
1WBUULeoWV3/BKRulXn2c9ybrqaObBaVCxX/79v7ufUgog6FyiVueyHvXL2+bTomoVaz0Cj/Y6bB
XRZmB23Uf8HFda9ZOXBpw9GC/IM2aBdTdBs0MG//gq1jy4PIowg6d9GAvF6mDFu4WqVV5hUwPaFG
eJf2ZEb6IiU87fjvrcPDmUWCDkFPArXVgyHnCh9raDMvbETEYTpLOKSNJR8kf9rTLt009fpK0MKg
fLR6ehsFsd4o7BZTOQRhChFh03yIKBrs3PptQ8sXZGYVmOJqTWSyVRsZA99PUe2gfYkGw2335FC3
jKBdQxeS0Vhw56t3TxHAbhUWgYQgD+ahN+RfQ11Asdzq085pWH7u+tBbFE0pc4PvQyf7+jT4WVGK
pU8EAZEzxaKnItqTJdl4KrXlVisyVwvA3erAa31vWmNV5F4994V/n41tKzk+XblTKUytfxcKCrmy
4CMn4wpIX5x4qMQ9iu6NDaUSTbsCBsJFEnj1Iyolnuqw7XMvTp7BBx2LDsbS8Hz7Zr2OFa02E10Z
RCwkADpgSlaOOoO03gTdVsCw7n61Dr39u7cN56P38vUw2Yn9pbNje49EaKv2/dbouroCKXSmxhlG
k6Z2oeqtwvOIWiYCy4c6vmstZ+wROT346rlMoKe5F4Q9irCNuFCDaY0sFKY1hsZXm9sXKay3SpJ7
SS3qRyMK/UNdqqOdDfqBgnl5rPXaOM5KuVd433o1NFVCK0ShYgt90eoyZtFYyCF/83i5yh+V2A53
OprvDG8WSPO25nKipPhUTtFoa1mlO4MlD04kxdlTrkuCkyp5c7x9CLY2A2Ab1P5Q4wIVXUU7oxAr
aWlYhVcJiflQF5BBN8RF93JZifdBZQWHemBUBQYf8fm25a0zrjOsQIPVgCx9jX8Rw6nPMjMvPUGb
j36JcEHsTJV4um1leR7WZ5ycCtwmG072uHJNohXOENkWhdf5h6r6Iffnr4P2Z7ccumUGIhODJJ87
j3O69ktikY1NIdZsY5nwFVN0I7VRvBtm5bHoZ82lCLGHGN1wVPSQiHKW9AZXsbq9CKOPWZ4UpdcO
yr2UP0oEWW1qXApFcrX03J9Eaw/yvnV539pcA6vzUmnLtqdv2w6fzOASid9787lLmS2nKpcqj2oM
Z4z8cY5UN8s/1wE4rr06+8YLsLTOEDAgmyG9W47VmzDWknxmCOe+JK+aHWH83uwxp2yFPDoFKpEY
lsH+dxOmYioOSV4NNKeTM0A+0XKHkqTx0PdfhhTS4M4O0s9pchgebx/VjUiHSXliAapW+P410W0/
6QBeFLLHLoX3I1PbH0rSKU5iRKKdlWbp3ja3dX7gKEYUh7sH1HS1kQBMiy5D9ovAqpsrW4/EEtHy
InySAPr1wK2rRJfv6j6uGLEVxJ1Ya8PvELQS16GhLhJvrU5vQWHbiCOBJqTV2FoTOsklTtJjrZyX
SQ1c8c7mbhwbY5EyIrjjSWWU5/rYKP6UIP1S04fsvkpda8d7EsYbC6K6ilQy410mk1yryCRO9Uzu
Z65jrKj1OZjK0C60cfrYKGniWYUcuJkgByezCoydFteGIwXACJ0Hvazlb6v3bFDGoTHrufQsCX6N
3mo/9N0EPfx/0crF1yBqBDsewiHKKhKH47CThimh7c9EOQMvdqAcbh/JrasHTEIDcoYTpTu9eo36
PMkKAJeVF+TCvYmT6ecWgijXZIIs6Ivn0GiQFTR6d6hM22/TY5vVO9ONWwcFATxVWpbIE736CQzp
BVYXAdaAj5U22uem+317kXsGVtvYN+bMSFtaeU3+MIpfx2JvBnSrgcWwwgLxYR8JclbJqVYKoQKG
vPLy9LjQrN5Zvqu6RXOWjxqkqJVt7vVPNp4/g1CKcIrZNVRWVhbzEK6DaAoqL/N7DybMi5E9+Oqh
UNyxOP799jEet5CucFDIOq4vcjaXolkWTeUVRi0dCvi6Habmdno0W+shNgEsa8DqCUfptRFdTOSi
KdXKU8va6WbZFeG/0JvYVvzhiYx4J0lb/nOrIIUUntESWHlNPPHKOdVDDH61L2qvSWl+BeO9AUGS
goe2w52FbfkK9o7EaSkzv2vDUFQWyWqS2ktiszqoVvU4JB182tHOId/aQN5PcUHtkEOth7nndOrG
plNrgrv0OAihJ5UnSHNp85fP4l4zc+NGMYpKCrNI7qAVsLpRelmHQMPTxtP94stsjQ704DtNjy0T
RFkL3n9JlrTVc5VkwzTQIwQ7xsyanRt+fGDSeq/VsXEOGNrGi/+HYHKNQrJ8/F8qAaySa/OhN2Jb
mMc7Xc/cfo/6a8PSK18sSQh3iXTn+oAL9FtTpSxaLwMJqEa/2uILAs12Jfy1NwWLxvuO4sbCnLmG
islCVuZqXxaeDo/R44gKzPegorx52ye8D2WwQnsTPA5FuXec/WIkxwP0+YWXh/0HdchzV+59yVWC
1rrz4zaAZtqEj25shIPZTtbhtvX3e4mrJSYFJ4rDeMcfMNZtyTyVVHjNUObUbmPtSfWN1PWLkRrZ
aOxNvGz498W3U14F6UFFcx0ojnIrWaFalp4yBKXEAGUrQUARm3YqCcaHscnjxxmOI9usM9939MbX
/9H7UurtfND2kJzvLzofF4/PL+Ig8RmuD1KkZ0Oo+2RxkTR90XT9gyJ+Q5Gyg28LSrYd77WRQGMN
lXp09uhiECZfW1uw0kMtE5onOOjMbZqy+oaH0QZb7VP5aSwKatsCMhuWmwuR+o9J+0v+MJiDHDpD
Ama/V3qhcopxNvboRrZOwcJuB6wVF075+fqnNVafGVEllh4qgFPw1MZPdeTUw06st7XdzG2BBQPE
TTa72u64DrS4z3xivabRz1NQ+CfNj6RDmsSaK/jRJyGu5B2bmyujHsoVttj4ddLXT2IeqzHhRFuH
R5FpXfhhsnujikvUlZsfty/T+zB6Kb7SsSf+IlBXVl9Yyloo/GWMNcXEXLjmWNDgzZMzoWLWJdaB
ivfO47vlPAjXod8h88Lxrj4cwwUDMQBOt0k+yeL3UjqExr0S2C3EYL9ifc/Hv3+BWeAbc6svOHSN
JXY+5oa4/WjUwnnUv4Eqiuzb+7h1UNBWUpfO7sLisjxob9JkNQ7KysjJd/jj05AGx2acLmNPfiCn
HlPY/4053nvSK/z8u5pahyBWV06cfjORTlEIlny2ut+zYv4rTj9D+Ftur27TBS46aUvFhd7HWgIO
aQGxRhSn9OoPSfKnc2Vm1NzkZ9PZpuRILy+3zW19M5q6S5uFpi4A6+vNTJJOaPpGLcF6wu7fgI5X
A9uCGfS2ma2Lxsi6yHw8A2k0H6/NhIFfWUY3kXqkqpM3YulOWvBtnNVPgronK76BCoImHvY4fSkh
4bqXi/jmgEiN4YdCImOMOqxs5OdwKI6j7MyiHSnOrJHilUd5+mJYn8REtQeN4G14FI3LtEcWuHVU
F/3fV9ADIOzVsvN2LJDnMisP/QlZ95rooak/G8FZE4+393fz+XhraRX1JFrqo5xlVFR+bd1wukNh
pz81hjhD+w6NA7+zo8ad9+ZgNxqibDXiA9Q6ycsgKb3e6qidk5LwofJmEXYvir6RkN0hgHYn+pqd
WhK90PElLtOXudyrSryTpOQcSWDNyWNo4FH9WLkbmMVyPY3nyusB+JFc5JFbV5e2/pYhS1DEl1R6
1uQfYjmDxnhIitjtMuHj1O3lHRvfmMCIkwazKdX19bslR2lFj4idzybdlY6ZIzPnKSnuTiC4cVFx
4iAJdN7IBYNxvdNGYcxp6AuV18mGh9SXHckPaZh9vn2ONu7plZWVO4CFa5ajLICuOk3vdd1B8dCm
9nJo850Du7kcyhBsGC1tAp7r5QxBETEmVtWe2XcH0UTUoZTvWmX8dXs9m2agtdchVGa4dp12CB1K
9P7MelJBsdya4qiTVGl7Cqkt7Li4jcd2yQP+19RyTt54HUEstT5ImLMIew5ActHiwAlj4VPUCoUN
/YGdVLnDUO7OG7+9QrqTBroVC9HJtdmoN/xa0eLaswhS03P009/LQTfPBHhDOigwmAF8uLag+QVh
dxUuCW9sM2FxgMf0Xo2tQ1LsBMFblujjLvQAhEnUp68tdRVMEVNc114AsiJKdVdJ7tGGOVbt79vH
YstvScz0Ib5BUsUbu4qMrEaShTGAll0qpA7u2Kk+SuU0/5trcnuqF+XJUlIfelhvjzOyRW1USDv3
ecttLPDNV4AD8KBlL94cl1ifu1oa+AVGkrp6ltjF+DkQjpGgHqvuv7hsb22tjqYuZH6XtT2X7dTr
v81Ho//39n5ufbiFnGuZJ6QSvX7eBZgPfT+Zay9PXoL0pBbfwWb60sttK4vzua4l0clbHhmVQTPw
VKtlBKlWDo0i1d7cniBIR/b89n9/I0CXgPAiNoN+NPoUqwdFtxpBbxOCFEUIs8eQdX7LhOJejPl/
lRkht9Cmol0Vlb5zFrbuMMURAnW6pyAAloW/OQtB3wijPjAIlnaH0vqmhU9m8/H22ra801sTq6tV
92mXh5pIfJDS9cgNMOd0Y/PpWbXagyh+TMWDXJ1u29w64kspjlwOzkVc8PWyuoaKO39WedygXuvd
Xv0OY9vcd45aBzvVmM0bDfkcQSzpDnCQ1X0S+yBiylmvvbqUf8D9LB17wwycWkUHhIkm6SgpSesU
WZCjXgrgDa1jayfB21rvwsm0tElIYdfzfFbWB2McUBlsm/sysj6QwHxC0fYkBdJju8fvsHVmDOJ2
HXw3JvVVaBnTLKn7KGq9UEoPvDYZ0zD+HkHh1r1+a2Tl+oMmBzgrh63XRrkNNdNsfRQGaHf/C7+P
uBStT642CJWVGagHrNDvSgJ2axQvcFXCDm/cN7GlumGhxDu3bWtR0FKA5gEFszBpXR9Lv82Z+hgp
s3MMKruO+9ZupXpwU606+3rb7pjb+FB0PZe+3CveZV3VRwiMXnbqN17dtpw93awcWkEJCLpQ2DG1
lQXQpLeYgV4IfUi2rpcmKX5ihXXXekZYlgxe/Mlh27GjQFXcaZwtr2Wy6WjOgnqGXwiSMjnLH4fQ
yI9hFprgYMt+58tuLJ5GA4qj4H3Y6rV0dRWZU2OMccMrB+wsMCE77VxdOd12NFuXnwYN099LZYVM
ZP2cy2PVhXXYefrJqu598xBVD63R0Fi7K4riKBsRN//uttGNY4RNqKbI08m81rw1jWHEDAqnnRfZ
s0mP2UuLHzvfc2P3qCui/UBYiY11jJD72YibgYNpCSk77bmUFDvu9njjtxby1srqPjRpUCn1XMPi
MUNx+aVr3UL6ONApv71fW4shflygpWTlfKXrsymPsZ+2eTR4evFrCO9DyVHan7dNbKyEsjFtuuW0
kSmtfGIt+YVIb2HwsvkSRy8lsGo/kQ9W3h1uG3qn/kDuSTkc9A2l+SUhW0XdzSSOQyggPtDFwO+n
sPxQV18pjE+hqwwZ05EM3VCmVqxzkUnPtfGgWt/6wOnk57z7F/aDWX8sckR++aC1Sp3iY5o/6v2L
HulONIASa5OzHldPt3/11vYA+6ONZFlAM9egONhsDWv2pcEzohiuO7diWqfRXiI92jm324Y4tAiJ
LZXcVSA1TWmZ6kY3eE2ZnXz5oa+U5yAqPk5BmuyYWk7NKiYElkD9VkP80pDW3nWcxXFMEmXwplMQ
3w26dqKKGkO1VO/Oe78PD6Fj5R4i7KjS0FyHM+g8jKMYw0GAjpkd8F60D7EbhT8r6U8p/Ln9qdR3
y4JAAn6x5VMtRIWry6L0BtDLSCYPR3RzxIePe+QD768jPIfgq0xKm5RR14ehnis9aLKlGp3WsksR
zR7UKGUmYtjpL76PPDEEeZll0DngZq6WEjezTvAXUx9J9dYWwwb4sXkSI51ZzGyhV/aGxz5Jd+LB
jQ2kKrTQidFKWXpn197GH420mSeSVkmtLmmtf0dMfMcJbFRqgXOQPjJjxC6CqLi2MYqNqScRIWc3
zrObzpLhFEb2qLdh6loVzJK9GtVuUtOpkkOzccc5cyBA2RsI3FrqK6CWMRiewDX1YVempVmIlFKK
RDokQn5Q/Z30buMT0u2mvEVNdZEIWm0mjRO/DxtKXGVZIkIDSVqX9BS6av9SqlLrBqb6x5fBdIp7
kwDvrzehPI2xZWEUN9ZMNUKvadT5jNqLgvSs8Qrq4SVYwGtJ8EFRP92+dO/dFtg7OFvQQaLdSUHl
+nvKKohoRmV7bwLceFcquerKJqouYdtOd4ZSiH/tu7AH+8eCcSR0WXPDyV1YSFkPfdZUtGcwY19L
X+5soYEdQ536ezVRj7cX+N6DXRtcvVp1MmVBKVe9l1vGWWZmK6xcA3TVzAlNfPnENNnptsXVlvLY
g4EjoSWhhsLiXZYiqYEyjGZTXKpYMmxggPmdNqSmo0rx/JDC/bpzJ1de7dUelWDmY1Dz5m1e7sqb
TDqUBlPzxaK8GEz4qTRPIwr8lfH99qrWYK5XM5DWMru5lHzB+l2bMdTGTGkcYiZmNsXg5txLfge1
elyWzmwMys92SpPnfgggH5km48GXVGg882FA/MfPdjzs6pIsvwawEKhKaHSJetalYaukXxnBjX4R
1Kk5SnP0khvxZ12DfAWdV/VO8Ovh7/eZ5xZUAB0x9nldscizBmJIRWkuCieY4WMhvG+HcCDMmcOd
I7TG8r8ujxeQKrHGrCPZzfVmq0UGJfkstxchlBLjOGmWD/a2Y4DVSiKBID/SkwqgZV1/DYukNw+C
VOYd1GpC8NPXEu2frumFp6SbahjGu7n2bd2cc8WGEqSoD3WdMqoc5LkY2kwYlzt1l3Uz6vXX61wA
JE8hWaTicf3rmQDkearM5lJLaTnYSRBX58CYM0hqjUVFsB8E+hNBfmw6uCETYRR/AHlsZTvsKuEo
VHF+zEWhu48jq/mi+uXs9qVf73zOdQL1+iuXPgpodfoY7ypQSTKHU5gbzcWA1wPii7h+aoQAcBg8
ZE5gptVRaLrU0fTQos2jC3ZgQk52+1a93po3sRw/YkmSqWe8TtGSWl1vVTH5pRFQDLvMfmJKbib7
WuDK47wMCPvGSJ5VRM0X7rffHUPAht2xBhva2vk0Bv8Ova8AMBvaishM6qtHM5s0p9a0+B5Sljyg
X2JOJTnomOe2GYZ6/m80jX3r5Gnukyf0gfJZQ2sbCg6UyeZDOnZ+A1/YKH6+vcz3LkoCN4TID7y7
CyJ0Veyoo3nSk2GCYFeWikNeNxJjyaQOvWbtlrmXQHu9o7wrxMd4YLofqx3tqiVJFUVsCb3h+kEq
K07bIJ0mWD40yYHvv4xGAYRSCKdzrXRcBHn+lipMqdxe9GJo/UPwFhC4aEttbg2wDQoU8QSN81UY
o3WAUOuzr6fJOR8iSj2xHelx83eP6+thoiDNrCuEULzlK69hNKpWJ+rcXvQZgUsEZwu3nVX07Do9
OHDOhhNQuPbu9jJXgdJ/jIJzJDnQYYJY1yGiPjAZnpLaS95H9RNtwwhao7xwDahXD0SDzamTQvUU
TuiJ+LP+l6ri/zEPtJ97vMynrpERIhRKWdfxufVSrx1Vy4ZvuV9Jdmipv5Ksye50VWicpK9lh9rs
Htpk3ZBdzNNOIVbjRVzQ6Ku0TxNpd5u+0F90sYk+pXpTktwicluZo36Kqjw6KGM0Hcau6JyA6P3Y
tJXgEOY8KwB/nLaSK7fIh+Cr0bd73blV6PP628jUQaEC2ZOpz177FrEbGc2ShvISBFQezJYpjl41
HLITya4o3D2ZNNI+lqmlOLePxMZ1p/e45HKQsBAIrK4gvaSypzVYX/o4T0a7DhqGPS1B78STr3Lx
d07g+4CLeSAFKVMiLppb64B5NrpwiJkjgb5brp5SlZkvVW8QVtRKpjuSUou+3l7fElGtbjZjFnjG
Ra2EJuEqpoyCOIznyKovghzPR2E5eNS+97plm8taikfUWqjbroefadoMwNCC5tKNvp45rdQrdeJQ
tiqFj5GfzkR6go/Sw04WuWGWlruOTSY5YJNZhZN6NIMBXBYnT9+Rl3YFwN+ZAI9P0O6kWBvnkzAK
6WZKt/JSMr0+n0YpWTXZZHOp2tptU80x9PagT4AWwGuVRnFq8j02gI0olqCECgNNGIbUKJ5c2yyH
Ok/6rusveCbra6ClX0c9LQ5lmmluqCXTwRqV1OkJW+0kFgqHehiN0UjVSnvs/T3qxY2DtMiO47f4
x4IVuv41Y1yUfpPD1884r/ocjsF8TPtmrxq/4aEpDcLNKcHxqDL/fW0FNn2xiiK5vyRq9thZ/jEx
RHcSYCea74oaSjFD+Tyo4U6EvnGOqBoxqQzCk91eO+ZRmvPcGOr+UgcdtN8AcqQ2+y424blSz7fv
40a4zGjEwluGVjBv7ZoDMSvIwhtf6y+i1EafFF/o9DMC3b3lxK0fP+pxlz8nvlladqjgp12xbMCN
tnWV/VICNTkOYoHCFs/YY1BG40eK39+qpJHOxLjNXZ0I0sdeCbUdL7m1QYueyVJKJTxYt14D8GHd
WAbDpWUqZtCsHtRJ/0MZq9Ip6/R0e4s27hqVTqYSGEegjbz2kaU+KFmdL+/UWPfOVM+GnabprzaQ
v4d96zYloEy13Yv7tqxCEcU4KgVqjYz/+uTFnd4ZXRkNl1rXPjXZh7n62aenxCcOaQ+aGO5MhW0c
dHzWUnJ7nfhbJ4XmEJfC2BbDpen18xgYUIt+yeFlLZODpeSn/JePANPtfV23n5ZHdpF5XN47mrCU
/a6XaE5M/MARPlwMVELtMpvMuz7V+2PAy3FqVbGHCToqzkE0JW6mmf8QZ7YHiVqnnVnhSZvMvTnw
jWO1PIK4ueWvd+h5KTD8IM6a4TJQx3mAH7U9TVSmT+ipymg2z3sTPFv2IHQF1MH9401czsCb8sPc
jZLQ8cxfJHV2C1DyNjfvR6AU/xCLtn9/Z0A3Es1QkluAZ6sDlaHbpc9xPV66IP5WUcKx5j+lNr0E
erUDk34lolo98tTewKTShCLjXxMwxjxCsWhF3WXS5ekzfJovXRN/Q2K9dEUEBh8CObXcsFaMz8yp
FE46NPVjIMzJwRCjKLStSIszeyrz33qnTxUzC1b5qWFhR58Krh3GCMHHRTKeYE+RjwNVh50bv+7X
cDJ542jSLZMFZCHr+KEpBIR/mmS4xKoRwzggdOkdqYP5KQiUY9L38TnI2vopjczgHBoQNEsyqPNB
z8l0o8w4lqEyQnepK25L1+SEaqp17CytPRdIitllIrVHVdB9W0zN5zCLBTe0OvIcJtmcDC/kJmV6
H/U96NO+3ePB2Pg6SHTRa0FNZRl9WmN4R+a50Flth0uVdKULsCj6FPdN8Dmi53YYhr7O7BC9AEaL
J6edleGYG9N4kCfUPPtumA/ofHT22PTtPRTaKBHioJyaBtfJ0gL9lE+ab+ciigCFUomHuCvUnYP8
/uXn9y/E3QvJBj5rCaHf3JpalJPO17Th4s+lz/iqUMLSZOyRBb6/m1ghgOTRxy1ar87rjRWTmXIx
yfEFaiu0bp5I84dALoZjaoi9a4zdngjGe39POR6Ay1IjJJxZzwdJeqM0KBKNFz3rZScxjeEDBFaz
rYZKfzCSInRRVS28IdX2aBi3LMM2RRUFGDn4slUklfRwJPslXqgZS/8UycFLPEPZOvQaDNCiPH1o
W+VUNuNePfv9k0PDBREOgzkyQ2bg+/o76lmnC+ZQz5e+PRGBuTAEjU+a3iBYc5pKp9ljQVtSp2uv
tNiDn+S1EKmZy5+/+aIGTSX046L5MpTDSY4iW5FQUw2eKkl15nyP3mNzdXRAUDEmROGVu7Y2dcuG
a918gd0B3RSrAsdhCQo3XbNsaTI8AQClO1VL1UnX5507snF6KaQziLRk15QRV2sdqc0ARmRvB/k4
jXdozPf1978UG1m8JEbIshj1hmBqDeNrSyUt8gnGzFpqvzeIM0Xp90H/HfbGTqSw8eUwZEFBBkE+
uIZVoMDgmiENYjNfGPcJ60cx9rTuRUwmB4awnZhkCehXh4QmHYth9xd87vLnbw5JOPqCLqbWdAlq
chcFvPEhCt04cRqKEKrTfm3b1K5lgJGau2N6uWdr0/RugYRzapY5wWvTvl/0rRzM84VOa+9QpmsH
hzfIPHJatAdrDCtb0CKKc1qYuZMBQVJY9XtaD+su5etHZRQSrCt7QGy9ChNStavHxuBX5LKrfPU/
U/lwdVt2TdsBoXx7yVvf9a2tVb4cNF1oViq2kNxy1dSeqepI91oaOrwxO192w8uRJlMmorbJfVhT
PM7SKI9j8T+kfVeP40iz5S8iQCuSr5k08iqVxHIvRJkueu/56/ew7u79pJRWxN2dnkED040Kpgt7
4oTM75B32aIAoHXw6xT8LoH0r34T83LGo77N5CCvAt02QbzhVLPgKuTe+ywqBmEXKPGKQ9RwTjKM
ycpTbg6sebuNkKQhjEMtcoK8Mhdnkft5VXWusKtAZSseteKnXaxBqUPQiD6zi/cWBWWNnCG8OpRy
GI9VLKVS1eNA3KVah0lGpeYTReMkq8lr7v3x5bg18xLamP9MIcoMAsuLURdCqXrKIO3CNs1NVHsa
2o/a3IJuFSVwZsitw+GbHj3bFdKraZrwHS/umlY+iZi9wZc6CZSRlvHczMHpGK7fN0RBpaBPC1EW
4MDX7xuRxWIxBKq4A4vak8QbAr/F5DnLG3gbRAt2iawNut1nUlLstQfPMGj5p6L4NH8OIJFroaI4
lqGeiqljpUbkCDx1D3R0l4+PiqX7BMkgpEyBI1IW6G1mkWcdH+dClMup82JlJDz4RrUDcVOdELoO
iU+G5bDslieKPMZcFpklzb4RzVg6nUMNKFal1NkYVvPPN0YSmKk1Eq1dpUvMJ6a/8S77wrgvz4oq
Oqez2TNlF85s76LpwJBTY+Hld2WiddEHiqs5U+mFN9aYOl5ax44cI8MzlnOS2efxJxmtz3j1GJYD
IPj1wQYT6DzogsSJpW+k2XopMxYFapIjWn2eNe2l8u0csYPirzqRlHFJmnBGwd1ESdMnTGgWgBKQ
gwQg9/oTVDnuhpQvE6dvSajZmDpYVzvPFM0hISId/iWRhYwkH9mjvNLtaFceyoKmtmwttFW6Ff6N
iSkuK8CigmU6h1di3/Xft8ErARMM4lCgbq6/rQu9VuwiPnF0oUb9KtNEC94fRKNXt41qYfX4BbB6
8U8caD+m4BqBIzt7cSiBG1roSuIk/bAcE9Bny2V5xBRV+7Gcv8rXpRKZBGHX8aQhC7wS07ov/BNp
iDK5XdSps8ip+tXmJOOeErRgCpR/Ed7dgvD/qrynFWDX+TpaoU+ZK60xoPV339voo1RDI3ZN1JNj
ee0FS0FcR6/iVn4uxKc6sNFuJP56iQmSWX+WDXXSb48+nTkStwOivvGb1NEwhLoHXXZHF2g77HY8
mEU2XLhKC5Itu0M2owJvCsV/ewbNCwWPZiEQzl3vWRANyOuo0IHugqpbXSDnyDWC1njKqEwVkg12
jYgX/OuBXTluSIbWFGui0G/AMkFFKa8aZeYYb2Jw9pPY2Geh+n7b45NqyxhM2Rz+WavFk52Slnzn
v/JymdPE4olvN1R8nrlC9zQHWrz/ezuYK+QLteoXSDE74WpxjD7f5N9D8KxuFqtkiz79jQdqY/OX
VgZdJ6fAUlZ7gXoHKlH8f0s0ghktcuNwTlsB/YW47C/VKU4q9uJG8xgeXw9FkjmyD0qlVag2XEtr
V0re2lbgX2pMM20NKRiKkrpikJ6aMeFfhlpL3jJJx7yUx7tzT28gbQVOAaRdJ5as668ZfPwZeIky
p6n90eKrLKVI/X9XNa+cWmQ5Zvyp6c4zbwIgUQwzlUH9jOwrs3i9R3pJqdTMmVJ3Ky1AlTPnC8FQ
OV2hUgF6onjeEWHnS082c8Lmwb0HtZQILXS9SHEQIiFvQP0nopdMQU+DiSdZZkvpuayJawto8zEK
JJ43krAEPURUWvJyLnj8w7/eLB2x3EQ8idiRpQmTBn8QlbzJHG65EHZiCUApKbZFZCkDwa43Br+q
ZBNDJcXGGnOSf8/VPu/dPChRDJKFezlR3TNnLfueqPpKkTlfX5FZ0OQjO4Njywq+Hl+pG0zPtN2Y
EICUFdB7iEGYB5enojTyPlbqljHBQqvxXCCYq3GbikikMgZeLNBTotDI40hTehR4EuUl0htQYAcz
9/um6v73MWC4R1UJJR/QA1yfPWj+2tiTU5x9adXZ2lmfOGMtb30CJ+XnZUb13qT4/6QBU4FKBibN
wTpeSytbkHzCic+ciMAxgQuwQXYRUAJlX7ikIWglyTlizOw3G0j/CYU6Qbsm+gZQaL0WqrWoOjVg
EsXAsrwzuGJQidgIoFFV3IFwSFlg2IXkmeB8PXe659pjy4cz2/wH5mVuNx4XDhuuB2JqFsHSCkXo
4uXjG1yXf+0Dj/tJe+RjjVR0pZAIZebrGEzXdWe964Kc6JlWqWBaU1DZKNw2iozIHwFL4/oYFBLF
0GD0qC4FVWTwQyS+gn9SflV71A4oINJdRTCxSoDNUDNh63UxDyif2Pkvbi4qL2UKygaMT+BkR0Io
pZmPt/ueLQPeG+EgICzIF8iMDww8nFy6ep47mQ8ovSnk2F6UMyJSY8QAV3yJ7/gcbi1KJHvqigwg
Kbr46t6KabYKOCo6zMlY8HPJPpagc9JxwFDge4CXgxvIho/AgSVl4wueo8u5rZoCiURL2KOY0/u0
XnurzuhUl8S9OUozY7H/kmvXZ48EEhi/4JxP4SuL/C8aT9aiPg0c4+1jMNPVbjTqFUc+MvKBjSCH
ihb4lVHfQMGLfBNCT8bv8UjXLumM7RZq0GhpTN4pXR7xz3Igp1NKTzn1SUpzul6v6Wkunri1e3gw
EwMtQmF8O2v3mjpPCkl33bNQvANTQ6p6FflPfj/j+Nzau2sxk494Yex9N1O0ZuDcc8MrphfvK2TZ
0DBFk3GDIuuMcf0j7mQP4nJRjPbxsgKGJ4I0tF8MNF+ppDWq33y72+2sc0ZX/74HnfTrnpLt+Bs9
KTPdbHdexvVqGUUktHXZ8ZN8Y2HXAdlZXxX1iEdW8tPTK2/lZAGHSsShNqSZUUDTj360dMbmaCIq
CNEkWnUtOf8VokOkzM1RuHUkr5c3HfbFYXpe7iVQK+7Zj50CAGp0lz5WLXcsJyRMHIcqWnZwD5gD
5LreBbY+487J0n36Z/frdr3viP6zk8hGMeYK0pOiutkzBZ4xxCEJy2IAebS4ACfUcGdAYEhfrwoZ
sQC3V4uvegGu5BnH9+4JQTdNZgrciiwxoCuW8sgNLaQp6P6q7ER9kYZs5gnc8XH+0N5QglPlA27t
9RkNY4ce/JTjzpkZmYmtbTWy/vUMjc4NgrinQLAvKF5hrivaPxifclF0mlohe37uvcTq83VYSaSa
8En/c5cZK7oQxDgwUiVnSpBDkA6gUTZIpJV5IvUqCfjvGJMnZ67gPY11KY7RWBW4Gyu31LnzRiHR
c2eKR9R4CeLrb4GaqUnXi83xsch7zwouKcqz8JfQbMXsZCkVUjxi8so51ltzwSHDirj9sYg7dw8O
IDBNyNoBx80mw/O4qpuJuMWJF+VrGZTbgpMb4gdz7P13XhTQy2jnx3IQcvxByi40hIbmyrAdK89J
q2wtoq8dAPs3PQ2+pGIgRdJaKD3OPKs7WSngwi9kMgfWy73vY+yK5+ysg0dCwyP4rSf//q2IvSIw
tnS9dPcxYtrTjLf7hzljFMiVaEZdCSWql3UH0W9vPH1ZmC8dHexsqRDDsla6iU/4Ok/6H/mGEjPY
NjIqK41BaxtZwmq5yQ3jd/n4oO/c3qsvYiyQChqbUKkLzwkCfbkYXbNVkHXugZYva1pV4szm3xUH
JTNFVRM/IXN1QyHXXDHBTHXQSqmiGTQKXWjLqN7k2RzR7j3jCkQ0OvIB0ph4MJiliW1U1b2seU6z
LjRaedhQiaQaQbXzUD+lhuLSygUPPAysB0Ydl8juOSPyZ1eUJHsHWP/xTt/AIwFGuPoexuLW5SgU
mBjlOUZjCm9AjtDQknb9b4iWE+rOWMbbvPO1MMb09l6pRG2le0412sVzu+WFzaeCRJKyG/6nU4Xh
SUMWwE4oME3MsmwqFbAwPimi2Hc2CdmNRBDM4edn8xIjN/XTLSVuZiPveW1X8ph4InR9pQV+xHe6
cNXWG0F1oo3fYjwFCcHI5i6RHwhG0jSxEfuSIU28OweBf0v0lVhvOpPnSc6t1dRUFc7o023kqnO+
1T31ebkjTNZm8OPR5dvQdwyZFkS3UPTIiELgXv54a7oXPsTQAEuE+e98OFjPW86O9/R0NN52m+VJ
/goOgZHSpWv+qEZHOrIsXh9fxftP4z8nxrIop5Kaj7If+Y6obEKR1K9VaIBcHt3ioboOlVW2HvwQ
mYiVaMTHYbErzpVA+s/6mUvpoB5z/+nxB91JOF1dIbbKhtxIEHQVjlTRdrX7LnCCqehLyc2NrtYd
JbOyinQSck98aZTRusoNyVD1f6W201qMqnPnqn53okN8ECguMWQNWQkU467dIn5Y9EXKJ77DU20t
m5U9vopPAeXfOpS7gY2LKT/zYu+ZwkuJjFkaUlFPaj/zHbVcLgqKzrvYSIcPpOb9uRzm/e1GIQJd
ZFN6S2NeUIMMb6sM2O5CtiQ03iaGfALRGJpndLPbg7XZUP1DxaMYYI9mVhM0bennmSOfdpC1hdAY
ADIgEEeaiVGHzbAoEz1rcOS1PS5Kk+Oldeh9dh4tROR3MX0PE6Jt0QWYlq8wcm/G8N1zfAVk9QAO
h38DU8RoSKVdtGjVgvzBVkjxmxGMWcwwxI/SyJqx+3dyagAHA2YzacqJhZMxe+3oe7hOg+8kXGJ5
1UuEacwY6tbyRzHYhAsZ1p6CX0AR3wtMluAMHpPC1JeZDb+nlC4/grnSY67zwKyNvtOop0ajuoaR
HVutJ1pmDMfIPw4YSypkgQHM9rASEeIvSnFOdU8LZQ8dbFhgIYG5AL8c8w1RPgrxWOMbUAq1ktgQ
avIu0XSf7h3HSazIyCyf/ELlHf9fFj9lkkXQhiPbw4Q5faVotccvoPFoYqoWBs9Qd2m3pvmp0J/s
S1k9lnfXRsHJ+W95zIkHlSoXPdob4XwY/bY8p0+RWW/VZbZbGP5nuZT245qzMdiA5DRe+6T58oyY
zh35vTcGgDhadxCvTtPTrrVY6ZWNmMRV4HDtKeaN4KiWppAR0Vur+j6Jtt4Pt5bm6J3vermXUhnr
F/hKCCA8pPoStd4+dv53Y2PYDbEmO/iGyDxdDRTd2+YiMJ8WZEGGAMW0vbPXliUpiXMaXjfNzM27
p13BOYjGIjidwO4y36TnUa0n4HF1gtz263PZbFLxXZU209zOuV2fNDV7ySelgtweWhShYq53PUox
QzSWeKT3OhMD+NbDLiBaTeleJKpChf8X2wnFAg5QQF2RMmYUKaC6RSlFXOBkjWcq8renEkk0874i
OkDFiyc+o0FlctlvXfwrtgn4B7iQLmSalHaszwXfkzBm7dhdYNTQDjPhKJl9RhmsKAJPDB29thfx
UuCPnWuHc+0dd8IIEYB4gKcmphaQxV7vcC+FkhQPUugAY8yhBVUyInPwn7Tx5/Eznn4OsxrAVdDX
A/Y+IDTZYrooN5pWK1zsTEDoHh3DSPjIzSrYYfgOcLBEkv+HZGKTLz1R3IEQBrByBaHZ9coCoV34
Ua/H0FOHej1Yw/PjFd0puFwLYDRwWYWDmzYQkO3HDdj//+UbYD/g7xHd0M/dF2c9FnjnQmBByHTD
kwIUhH14RQoXoJYhTx5IW70q6j4d12H6+VjKnXIKlgVSj4l8BtePHbUtJEkpVkWYOC+VmZWkNlQS
njHeZ1sQYYuYeiTPLcnNp5RkqzQ16xcBafLTjE8xhe/sdbn8CObh+wA4eW2Dj5AbyZQxrD3zvh6v
885uokYIyDAmCWA3WUqRTmxUoasKALV6GO5xFYBipyuOnvFYzJ2FwGgAKghBuIusSilTN86HDAsp
2+RF5WtATMtybqb2PQ/sSgrjgbW6IPtyPSGU9EPbrqWtG8Q0TN5iYTdkb9JoVz0G/M75YpOlZw7p
SipjE5tSLv0x9xN49pF6UsbfajyCTQjzi4QK8dAq7FaPN/OOEoGHOw3hnDoxAbS7ftJlFuiY1hQl
TqeQBhQNGFQ59O9lDQrxhuT+cS4ev7kjUIgQBLZ6JI0RuUx/fpFTw0zRuMgWWeoEQ0iFPs5RNrbR
zx/QOBJnLsqNImZkMUcoY25GL4RR6oAk3UBPIPF5K6laO3B7o+G/H2/kza2EMDjRU1oSZJhY3PXC
MrSZVGoAfBB42HSv/WrL6uexhNuwbxIxAR8whQSVBbZUmQtx2ApCC5wigBU+akLt25vg0lCxvCdx
s5mb+XIbGKBjEM8LEAtQ/mG6PHNWEqhWgiiWc5S/obBW6AQmyAaRfwui2iPtDDjDj1d4G/ozEpkT
Qx1+0UeclDubvN98gcbCbmlA/4VWS8bBpMeG/Cxp9G1k5mPB97Z2SvrBqKEHC/05jOHJAjeIQi8o
HEQ3xoe+cTniWuCHMD5rGwNif+bqDTfPDgsFmAItWjCk6F5h5IEfbqG5fVc4sg2+BtH0LcWnI9oI
//UzSc0b35KRxETuYaIjzahCUhP8gGT61PDkNMyN851bzvQ4Ll61EnJi2k5CEpA50VReLnTiaK4x
EyjNiWFN2AKDDkpXKJzC9BLihUhEg5jbJ8K7cg7mxhncOiPTzmGMI4oM4BlCq9n1ouAnKhGeR4Hr
v/jQPqzkQ6/2zeqztU8didu5K3jjmEMcuCQAukDQDyg8szgQqVV1DtylA9yrSjbBZ5FZlWy8LlJy
8kCaTeZQHreJlkkiOM7BXwFHEorleoG8K+dV4HWlg+raQEZEe7HFL4h/UJG1IqElnxU68Xm4tI1P
Nfcc/xvnPMrbvDPzDczNwYj3ESFgXTo72B9v1zRGnpDapzQHUKCf61KZ9vDKvDLSmD3OVbXFbI6+
dErLW8abeO4M7xiBqx1lNCZ63DUpW1SlUwQrvGti7CytIHz13kfGUnpSz6U1o7gml/vRiphLqlTT
BCWvKZ1U3ykLu33jRNweDBou3LVeATZL5lKBs9eG8VFCNVeiWsK1kbKdwBnj1HD5Kpt5YoXfuYgJ
TocsadDKAbQ0gIFE4MBd8Q6ojDL7ZG68JRwnwMToDEDSBp41Y3PrLgICkUsqR/Cek96ItZSownrq
w+mWYXccMf56ZrvvaCB0xCAG+q95HH8m80LRwYcfmiByK6cv3yLA4Zz4VUFKMplg6uFeI+ou3XQd
GdeaJSFR9Fj6dJbMWaOZF/oI3AFAurGt/DzfSmGs65WTN29hQ1tj0Z4SsDzNsSrcMRkYJT1BCdBo
hPI+c8AA+yUYg5bUThg+j9JSdbxyh4vUEb+fwZj8jaVml4RoEnUZHdWZGxJb5ESKhkPu3OHNBjmY
L+CMVMtbB855F5ZEI59rEdkXilEMJLW9Q0qp+Xwq/23eCmJEpJvZ4Hv+B/rnkIsC0zBmCLAYirEY
dMXtFrUTN9RPLM5KCjPdBhu1/8XJLmPSgBV8E9UrZVyK6LxCvp0z5L32G6PnfUaZ3PaGwOO6/Bjm
aYNzLmy7UqthVNufaPPVmS1grmS0dLhhqHgQEgGX5psq6TaesZlL3dzRZSDVxh2AozlNnmJcFKHK
Fy0HHh2nXGB0u6tLI01yeXaVd8ze36xdYB2BNISDh0t/8aLKLpHchpvEjCURlpz4EperwAYpRpWY
oUDVpY9p9irxRlPu7AJgaswZRstI+6l1r762CeVN09DMf3/81v6y3tc3E4xWsPqAMYDnCUmC6+9C
MB82aiL2TimQxbPLmYPdlqb0HRnqMubI6Nm+jC5/2hVbzBXFoBBBOsQhSfilmhpdtAEYvLEHwcir
H9cQOFPW0fVvuuNPJM61y/71Xj36VmYPkzgCG6rH905FdriVSDB8oGowIQdGgvyaeU43+V6hp5jC
k/h5vFF/OZJHwplriixjoGGSTo+Q9SOmuwHDmF4i0htfU/L0vNPJx2tA3j8VW6AO3b9+zsi/RWIr
05wMDVk9FNIRfjFJKU6X+1QrlB5uWheTyByXCeCHUWmkxLM8QyEddfFrRuy0peyqL6UyryOR9FoD
XWbv1P0e070MjC01Mn2ZCHORgnT7Dq/Xx3hpojLK4FLD+qyEWAfjY6C91ZgjWsVqwC9MukWW+gsc
ZySxdVqi17UklN9QaGsyl6e+7UVh9nr61ovHqqdJvygETLlKXtKt9CoT1xiXzzFE+dBHINbBhfN+
MP7HOKJsYJjFjIL+Y2l6tO3MqxxBByYKDT7AK34EtHD6pJa3USMTMX2PwnwCfsbenNW/+74EATkn
qAEJtO5MkoQLvAzE3xyWTYRvyz89fay473oVWguSf35KYEJGY6K7l0hs8x7hgE+beWO3Fhl3AIMV
kI6E2YdGut53xQt0Ed2jgwPxQ0x2hwBdQGuPPP+Tf+znVXyy0SuoUPFL3v8sf2lJ54ryt51b08lP
lJWIWuVp9vr1F3AcKGDdJBmcl83bYRdsviSr2B9QqgrIc76xbXtvngayXn9Wq72zjk2fAPR7XL48
3ojpeG+O/+IrmOMX4lrMXDHGPoi0LV+nKeJTV/JjIfceHI5TQuSHFhPgwq+XCuhBrpZVPjjBaLqV
asbCHHHvveO8lMA86bJys4VfFoNTJR3tFfA4SHi4ke0JqqFECDeHbmZNf8x77M5dimTOTxjCHqMK
ssHJjZfdDsWCjGyG49vb7sOnh3OxO8PEG6lAn3uyGsnKXXnkLG1WCbUJMU0nE4jjr2HtiP60PIVk
baZ7NMc6vyn9MR5v/z3NilZmDD5HWeM2QyhzU4E2wWPrEsAqlGM4fuSyGSTazJbclQMKFsQOgMti
IOT1MYfgPQ2T6U3lyIVPqU8NzhWPIc1u/ft4Rfdu7VRYRwsNgF43U8tyV8rbQY8GB3+pIyD5ps1C
7EiLDOj/lyCWC6XqsHfx9Ej15B2TCGrekYS3xyLu7tp/1qIzmgg5nipv5HBw1Ajcbt42QWAgRK9e
Plerm9k0FmDcNoqnw5oOTiP3CLBSvMM0A71m5K8er+jec784HZY7TKmzgRtUCHI7xFQ66vzZHHnV
vbXI4JTCVAAFjXkqYz8aDFPM+LgcnDZqDCEGeNTbK+FM7eAPDM0+8UspzNF0at+JRQopSBVtkyk4
edsdePNgPeXLljz3m+fnlr635vunLJJPnhjoz3i8lXd9wctPYFQnsBOtK5e4gLnxtsmIqkPN7Czr
8AxTZY/7J+mYku2nmRmnJXAUMZ1RHfeO8q9xBvz9GvANzJMewHT2X/e/6QESz0B9HM2Qod8/SfSZ
/G8Jk2a/cICqHKzZYY8FYshwzPvGwnvJMQnh8Tb+X07yP1KYvEauJKJaxZAShMuEvOyyCZ1wWD0r
yIg7z93TN+a4wvdozc7Yw9ub9hI9GDP6cWapf67YxVLVLtR5HrzSTj3pR/2f4mD68OOF3hOBIh4q
omigBEsV8y6EFpOMVG/Au0D3dpUqlltoq0Kfw4vfiaRRLASmB5wfSGugp+b61DBUW5YasR2Bd8G8
H9zJfoXmc2MV7Yi5FQ0MTlurnzldzjWX3cluXglmq2s+yAcXSg3BmHzj24vPINpUH/xT0RIXjXLy
Un/Kvh5v6T3XAk4iiJNgPlHTYy4oL5RhLWXV6CQAMQ0YjwFQQNg8I07+iMKZ7M20bazCgRz08qMF
FXxmjKx0KNKi6sTR0YaUNPGpEXIjlwj/xoVHXcrXSTHXs3M32LsUyZxkWKdZllTSiGBvM/wN/hWp
t/yQjLPlOSC8p+A+n8UM3Y06kHXDyEKQtqGterrHF0+hE9Mo1FptdMbI0mOr6HnSR5mRSK8BRzp+
2zQmulVXj0/yTv1BgMvwH6mTKb6Q6jV6n+qFOzqYITgsSAoitYCoMm2bX4HqyVPwJIACIHlzxeVj
yXfP9UIwo0bLuC14MYdgUX8K1oJI4uidz959yS7XSTqjZqYfdnOJLoQxlyhTXdCXppMw79hxHlH+
5Zkd98c5bMkf9dOtINAhQgtgmgVb7YjQWOslkjI6u11FNxaySMv2XDicaaOLkQYWbzgC/R4s8/OY
QEU0y9z+Dc1mc5wxUncXjLnmYACU8VDZ3lqhcKWg0/XRQaZe0qx6Kfk0pbOVlbuHeCGG3dcqa2R9
gJg037WHocBEQxKmRKea/lKLc7C6uyEyplWAFBU1TTBUT6b54rJWjRAAWebzjkBWK8589szz4etD
QdPo4Wu1el6BXMXyuFlc8q3FB9s/MvLIAOkoo7I8s0XTpE1Tc63Dj6LDKTlVpDktJ91aqUkG2krB
qgBHkaUezUrPL8om7Bx4NLDEC6p/CRtYYpIeVv/S5fdrSkDUs19XNTktHZf4y8/1EsQ5quG9Pn6Y
d/Iv15/C7DIQBrkae1HnvEhEOoD8gwgWAjhAiBIbSOkVv7Jf39Ejt68Op2Mxh1O9xTHhKV7uBKMH
NTCCp0ME8ZrzNvyi958eBGJNwuHfLbbfr/JhQd73+5oOxP/4RbX+8frvn/Z/ToLRiGMkV4uoxknk
w2tSHwp1plZ+5xZfL5DRfHXXxaonY4G5URqt9WaBW3Hqvqo98mSmKPNs13S5/NFMfUbl3lH215KZ
56o1fKeWWdzBsaxAPcUjIjV0z0j0iMYgclGrpR7bvnAoFUzP2yT5bLfxlHO4Vo/XH8BY1rHW+LGL
sLcSeYv2HyjG+MZZWq5WRDZsk7fW+foEjTjnZd7xza7ksj6g6o99JExyNy1cM/B8xdb533P4arpk
TX1zyT0t0Sz7+B7dSe5fC2VCpYRTw0TMILSjSkOM3vjYfbWnc3Q8Z+vVylbM1xjJ65Tw1jucQ9II
Uwm+I8acZ3rHKF1/CBMwDUqXZsGfbinM6Tl35sdHfdZJOyVodgt6Do1nO92QZLt9zxRzDx1OgD5A
7GT/zFzBudf9d0UvVLioN0WWpbj83PLlDXwXBWiwFtRauUa98Y3nf6q5NVV0+YtEcNZH3TjOvO7Z
D5ie/8UHNH07JImPUxF3tQEmMlQSYD+wCQFZ9cTOl0+cSl9Nc40diHdH356JoG8t8/VhMOptGDQl
aTnI99Fe6HYbLXcEUJtMMxaLmTjylnPuWpX+9Y5frDXU9KbXJ1VamAlKejvZPKxMcfVkCus9FWFI
jLlLP7u9jHKTqjxvmhwigUpQLMFY+SePtJNfgLjyGXCn7RbMnMRfo6P/9eco/Sye5/r676SRr7eY
UXNq5HIYSDC9dpAabCagAtAK/Lrc4qCjDXTtJqIqfXp9bUDZ+U5NaSBmjJYf4h5yAog6jn65nDn2
PwatB6qPZaCM0qTwynb6qF1nHpBrhG1H+vPZ/iZQfMETdL6H2y7NOPh/YcMDuX935OIOjLrPJdEk
NyLyLiFGvd1ZKnptXeP5uX/eEu6IqwCUHeLSmac2c9P/lPKFZBfMOuCuh2SpKFbIV1lDnm2C2qNh
NFpZK5qP9e3fDj5aKaPmyrLK/CSHvNJ4Kz530hb+ILHBzU28Jyzx5FnGzKHeidmubtqfqb9YYqb7
Iofx75Mpd3eurVjB2l3KB3czzOnNGf+QJWiLk/9jwaZerd2u3Y4ZORxSI6Eecbf2E1Ju4GfeS+YJ
12gj/Y/jp+t1Mkqr1vsq06cXtUjsurJddNwnJY3HFRfNWavb5vRrpcWCdyPNzfNSh6zBNsKAvMFE
FcRC+QkLXT0/qfRbO71n0GOG83sEvcFm5tpKk3q4uUcqCIl0zMZRQDl2bSG0Ia7CMIWXJO82bw1S
mwW1nqPds3YOOmr7yOgcV75Vb6RnVC0yPJ3AoulxMlZLbZwwe7NAzjuQEez/xScxRqvwAgywC/FJ
w1GOQISygyonK3UEftS1vskeKboTRSwwsxV3X/CFWObY0RqYFImEowA9lbGgufaeBDl1CzsRZrKR
fyiqR5vOeN0ZRpnErQ67oZDh2H5PwTEP51+kXym6QHH0+E/YnEvcghVe9X4vGij+ZqgAokvXKl+2
rxJgvDzIglryr6zJs7h6bax30GCvTZAEGUe0CYg7brsY5jZp2vtHX85YPDH2xV6Wk85pXHHfRLzD
CdJcff5+TIarOAHa+alGen0nCzctAl2b3CZkpNTJY0E2ysXrV81xD0QaujpM9LAsUxTPNt7Xspht
H7u9Cxrmvv1RXqODEwnw6y8YC7Fq1RoFy4aPjbCuVw1mYlHeTfaYUIxpBpi3N6PPpzVdb+yVRLbQ
VKSt0IV+OjgGJ5LoXxjS0JQ3R86Ynfd7B4R+LYrZ3gE8VZjXiMV1lLeVw2aj0c0OXFjwWXyjmHlV
01W+WRcqv9AwU0qKRdgJbVaXbY91uT4NCoJ+V2PmNd1BT2I9UF4T8HZiUmZy3kGFbr9hRCEW9BpT
0/3Hh7cELcFIXoeD1pA9PY6p9fi47ugoIOdBIsaD2xVs3mz9SUfNrg9rb8QeNmYHwNjX4XlcLozK
As43WxHqYHQG+Q3pnL93xwoDTS+jMQI0QWhbYPuY3QgRBddgTkvYrIfOzNUFqIn2VQ1IF3hf1fob
hA0kzeeSird24los42a2ouiLQQGxyJya+OkcnMwtCOC5GRfuj4yPvTCX62OeXliUauujW915QZIt
NQ7Ih0SbM3jy0POnbyr6VdmHwKyogGxjDF7pw2pript1YDigG7adzFosW3u9bu19YZ1qin/XmXXi
CU8waAVZlMcX4d71BsUR0mVTlzHIR64VxaIOxzhX/NERhlO6KQpHD6yo82eu+J1AA7t/IWZSyxeu
lyBXhV52uG7iujkWMro4vmNim+Z+KlT9nmKTLmtreVp+RsbctKt7qhD5QKhiWUO5h52ELhZ5kidS
Ojqe69FaP7gS8GjhhsMUbyhO+/F23gkcNJAm65hlh7EXyPAzbq3uhqhCZqgLpFtuk4MkD1eAQ/Dw
rNIv1OheNZyiS7gdsielPYeFmq4We/UuhTOHKbpVWTYxErwYFr54yRdwdlRkecXfCmqrLOCA1LPE
E/f0/qVM5mRb3cdcwgQLFrY9WnjzparSgAP/cSmRAdXQ10I9Pt7jexoEDUgLDFkBSgOhCOPoCF0a
txJm3DrqK1Q+KI0zq5ANWd+1jpusYNMfy7uzq1fiGGenKROu8Hq+deR1aKAnDpybQkIx9MDzbbee
YdW4c1uvhE1/fvFQZIxyrOMKa5OpyllDahTlW3GovZk63d09hGcwIXlRskVj8rUcva0XoZbVndPz
cfy0UKKd1v0vzq6rN26k2f6iBpjDK9Nk5ZFlvRCWbTE1c5Ns8tffQy9wPdMihvBn7y4Wa6yKnaqr
q06dU9ZOHI6639UN2Q2QC3U0MFjnXWxvdG0kaxHDvDOE3TpLoID7zJwbiMXWYSBUDQ2F2f6ccKho
bfRqZrIk+/yb8lR+1B/q4OQft1fSmHfGLZPCqPPEkKs+hElN2lTN9+6DyB9aAsHOg1Q4cu0lmZPI
u5h/l7DM3NOrU108VuCxLTbcPtHwNR/vGeCUOjhvf2c2A9/r3uIuH09l+KTh/7apbyAqweLpj5DM
BEkHD+LJy0u3rd3E2tBi01XO8DztVVQl2a8UrLn7QnJr9i2mPw39ZzE8GZ2rDju9bd08PBqVz81d
sq9TiDTFzAWxqzGuqDN+ZSXUQTWgwFmhqQm9faIkc8871EgalEy06jA9t7JLgk67hwAmWqrKeN9x
EDn7qgVu9ocCLdjf+BoWbeFyvvoAwYkg8TBStUiQ9hg8bXTyzzH+RIk67zedsbLzF/oLMFgNnfho
DkHQ9WePXJwwVaqYwnAZnZU60J3q2HvVUfWC9L4PmqDY0N3Bit04mA75OQwmirSi6oZBjifss/nO
IaPhgAeDrNwbSzHg1VcJToZWnPTyiK8CveUbBMdOgM3O8FnivxEQ9bXJoYs3bnVe8aUL7mZWZocu
NTpmoHchBCu5URmgE6b8XEwGtqjkFh2CI6SUa7TtpW+3j9/CgVdlE92wKMrNZAFCCIYCrEXLoeZn
k5Hktcfr1NEMHq7s5oXyAeR/oUANzlqAvwHuuHZtul3GSmgBpm/S0oGOQUBDD2JDHqiaqt5pzPOE
8iqq9CEiXEg8qQBFDJDsM11tfDaafduCu64h2yr2ZXUl7F46aeirswEVwllDh4vggFIrksdsMvk5
RRcUD5r8qEFN9rGOfyvgwkCxEozCeEu3Xkjcut5EayJwC09TaPhcfIAQIvR5msAhAzqev4LhK3gf
/Dcv+sicx88tKitb8LrWkat87yUnHw/4L2s5uIWTDhaAGTANLBaYnIT7Tal7yIY3eE41wK4jWxQO
3inbBveTI90b98MxeWh36X57e+MtgNAw6gurwpZgwwQ+JwXApQMLKBATTnZXO2pwH7w85ZvfzDkO
wfGn6QLWOuz2/HR2Vz5AXoiSrj5AOGeYC4Sn2vw6xj0gB6D06T3+Q4kA0XpeuVeXZhiFb8j8gS/a
ACnm9fYfS4kYkOBBBIr+Mx2FCv5aTC9Tvh3tnWmtHbaFGxWCxVBswesB/VHi89hAqFC00Pc9x7mr
vnU/MsAokHx7cAzv57dvd72P9lhQJ/5+bjKMdG1a16zPf37hy82Y1JC9gnVWn8DBCb+povHHscMJ
YpVujVAGxC7Z1oxd5SWu72L/9r5aKNGCmQkYakjWQAbpC8SBZpmRVWwEtMoM6lMsO1b0CSDAIcZL
lobHSL+f+m3EnFFasbywyFeGxYE3gwm+Jo73VLpV5H0EQTPraGq9UypuXK683hbeiOikgdYIQKk6
1P+Eu8muq45YDZ4VTD32H5r92fAX21wZ0QIcHS+jOS0A5VxQhojvtBovRJnZuB1U53V0B19/S38Z
n/woB2C7d/Wgdt6noPckdzpam+GHHJxeNoA2TG71A7d0fez943e0Oez9zfHo/xh3sq9Btmn3bXKP
3/f7z8cVT7a0ApoJMn4F5A5wZYIjNYteGtJSGc+0egRdpV17doZOGwbBGQTNt/fZQlkIUiIXxoT4
qEFTq2QmMHY43Rs/qAe69bNjPrHtz83GR1c0CCQJONeVb8Oqw154/VyZFnZab6sdIJjyeFY2NcKi
xPkIDr9eTy26yOirvdn/IDt9xYMtecsrm8KGG9qqCJkOm7lTv5rOW7o7yXfVa7riPpYe6xoQ2CbE
mmdspLixqcZaMvWY1hIJsMIrXQNvDlBKSzs8YFvEX2HAfOst9+p7sjMffukvoL14WZPzWSiFYXUv
PkO4E/swDcd4wGeAMF4Gj+8dw+Qq++nN1+7Juf9AryVH8x44X3fPMvoJ9ZXttRCXAYKO3wZaLEA3
ICyxFraQxlVw8sbyd5vetdbT7e37B0wrPLtgAI+LWXD8KwJ1SicUU3nLz4BzvPc71ZuO2qu1B3bf
AJyAeigXbBo/29WNZ27OzyiN2N7nLBIAcjXy0KOBkUE9aETqZO0ULw/975cJ9zKewLWUc8bPiSm1
hyzSrTvdos+3xz/P343h/8F2X9xSbLCZKlcNjITKd0WJute6QHSJrqViRah6cThodwPUHTTsX3Kr
0YjGha7GRMdp/Fxb6LVX1y78NROzX7wYjKq3ep+GHT+/dqObQwACS3pfBX8wQcd8h/ZDQ3W/759R
o749i4unVb8YnLhWCieT/Mfym7I/BSr6zMrNU7JB4O7Vnv9dwf7Yfto7iqrKWmZtcQn/2hbT5Uah
Wn3d9fzcG/p2kF4l+0MyJv/2CJfu2YsBmkLkJjHCwU+EzRiVv1kITeZvchKk0Eb9H8yg5WSmFpnV
QwV3w1sQ+PQq5+eqilyLfUABvIccOZ7et+0sPXYQL/w1JGyVfMrAo6KM/GzJrZ8X6NbWw8bBDiqd
Ao3bMYDDWYJkWqp8qqnpVmDe63uUp0JdC2qT7yJFe7V5vrKDZ6tfTuPFVwnbSNUBhrclLOWEIuaL
0lpZENMGQEkG/Ekc19nj2GsfDbHUFSjhwlsb04GqB3oI0bepzyfr4uTkkAYJdYKu6LZij4OS+HX9
OE6veqEcJHst474Ai0d1B60G0Gs20R4qJqJ5QfDqr5GXDVuAZRLPaJzCBmLcaSGiN/3SIAEu7+k3
BiYX0HXwTyN3JxXMhyv5zMW7HOkW9AL8UVQUT46u9zaEa4ACrj/z6C2UNY+qftmfUvWHqQUph4gO
VHUm+21l881FM3GZZxKzuahmQTJaKKrFsdJLYR9JAHtIbok08YncVU7+EH6LV3IoS7lU0Fgib2ZA
4gAYBCFcKUbeR4WST2dP/iaD1ORj06HYXTjtt27FBy4EY7hBIcSDIiH0vkV+RzUzpiYsUMtIdwzq
sV4LBBwfHfq09rIBcfTX+QN6Gh2vOlgYZgnn693aZa3GsgpBvw3FkpPNp9DwW4ZkcAB6Y9lyaM2U
2K2nUOMBVUzyUXMtfBtL3pONZBXccKL5YehkMY6EW6qxDhrZ3iDlb67GLHvpCggbokfC0iJHigB+
d0tNyYonE2LRAB01NfIQCS0rerSYmRi+UWl26Zc5sre/MpqFUgA1OWIhwWqViWtpujR6jdZLxT2P
c32WHEPHsj+3lBZB0QHJ6igqA+mCDVEI1YmycUw8PkSpsRumwX5U856q96VZcnrQxlKJTk2cNMQz
YhKqTi4rlbSZStRRDiBWUNL7vGB682aWZl8+9GnS2DvOgJbcNC1VK1ztRgKM6DRQLbA5VeVDWY1j
s1dyI5xrCEponCCZXaM5ZQhVOShoG73AB8b8OR8T2p5iXY9NtwHnN9Ts9BqEs2WTpHjl2RpIz21D
S9hDlg9VGkxAjHWbvLStxtOmakRrxphD/S4JSQYmHoVKna+Hihpv5cbiCWidaik7lxrti5+6ngPJ
7sQTsmQfuVIp0DLLwpLEd6gPaNWjkQ+2tjU5iPkfzbqL0VM2NipxFKbUpU9bk46Y+oYnk2sNeZm/
F2CsMvwECYP2J7OUqPmptV0egb1qakmx7UrNHvYRIXr6CkabOPVjdMHSlzJLlax2mhaddFA0yFPj
ru9NPTlDfiFCGxtqQGiitzNeod7T9DaS8lHUmYnbt0YhP0Xl0E0exb/XzKn1Dv+s7KI4ZzY0fP2h
ivro0DZIjHzSSE7osG97qsd3pOsM/Tt+TAV4RG4O/TtTGWOQryvsFzrRcXQ4xAwVv+5yWnphDUJm
X8FM44vs1OR3rCFx7HdjqhibqKRJeuwUO4ZOmKKFmX5EgoYkh7AJpeJEKBJiGzgQCz8UHeYHddI6
4uR9X3J/TMoi8qUybOvcbZtSz1yrRj8w6K/aYmxeIqgbqimUU+yheK6qypyOhVlDcIQqnBJXI2iP
2qpFpqi+YWKSZKdCsmLw8C0s2jHoqxZg6y4K2e9Io+aHupQKTF48MB1qqYhqZLS+scziDpolbeL0
7ZDXuzwf5PoBDATUBLx3rMdxGyaklZ51iwMyM9lGY71Hg2mmH1PZVPomGonRovBhJL3fh5CcdxUl
6eNANqJMxVKpXLubDLAk4Wx09V6ORwOkFZXSSRvaNrQAY0st2z9JkUMQQYq6SPcm6L39tpHiiQOo
WEbxfdxUMbmTm0LOfJpHNfOJlfAykBNFqhqnlwidvAjNKNbnUBTEB13L9I2D2ieC6tHAf69cMgtX
OuiSUfEFVxp6QUTuJ23qM9zC5XROWIKisn3o07Mk7czkjBqlY+snXrz31kudfQCP49Rx8sl55dnh
7yQHz6v9ufI5C3fef8xXKhjcUPAWLqImnwoATeZSdxQQ5kC0Tt4gnWw5su5Z9ea2tYVoFVV1JP9Q
M8LoxSbpwpZDAt5V6VwYVh6oxHrVrSQopC71UmnMg9vWFp4duPIgY4WoBYweouCC2swBeI8mxjHV
a69gSeQDN/P9thF50Qq6QSGiALgCGHqvLz2VdVYqxWhfpAQN5niOd9Wd3GH6GJLz+os+oRGDOXh4
MZ9GoNSwG6+0LM9Y7U8VJhc1bVA4g3RKxh0MlIxIHTopNjQOwWR21NJnJnmq+p4m+/R8e7hCNCEY
AZ/T9Wgt1E/iiljQYYx+kOakwuEphp/y33I0bAlEHSlfawoTZ/g/m6AzVNA5hQ7fP1nAiyA4DYu4
GdQQrpK/DPoDURvPbpAgtsCONgEcqENDNG7MytdLkKig4JkXtV9ZRbuv8rWU4+IkI3EGDmt7pjWd
Q6CLbwlJKmesxbckeeKwKTmVeerykLkZUFe3p1rYWP8N+8LU/CkXpqpx6LIus9MjttemlVA+lteU
tAVf9J8JcFOCK14GF6xYWhrtKh4MHmdHtT0pMTZljuyZMbm4lxxivN4ez6IxUM6B72jue/+zzBfj
sa2uJ6yCsaaNX7mxZ1oTkKjbkGxnVd1aeViIRf8bGuA70DUBRzvqlNezB17pnmU2rJH8MTQztyn2
dFJXstyLSwRWL3C8WRiWCNpshqrNdDPJjjkj73pqjg+Smccrb8ClLYfhQMYExRKI3Qv7II4BQcvU
KjtK4NZM8xMa2+Cnoxgv4m7F1NKkAdcBPOHMCwgw6vWktTYuzzRtsqO2ByNw8V5++/ctcPnzBV85
6HmFxpg6O5qyJ+HpWIB/2KLjvpJKf6BpcNva8mhQ0prLphiVkBuxa9rrCOPTI5cMJ0fmUE1tty/W
RLjEt9yfrQYRhP+3I2y1QhojkslaeqT0mEHEJ5aYa7bfgOl25DAPZKtxePW7zdYc4+LGAAYCbzsN
eVhJyEr0lOYVi+GLin4P+Vs3rr/F+S+62gO8tMvNv3bEZ13Tk5KBRgV28vsmuW/XHo6L64SgAPVH
A+79T07owjFYWWSGbZJmx1o+VVnj2xALsdegQ0veB/KP/29E2No9YuxEqXFUs8ILs1+xTZ/lzGid
juwHJq3kVMXiy39b4sKasNHDvBiGbpx93RgUpHBivXWyyJW/V+3GKJXjOFn3VHo2IDoUDY8x06BD
V+8q259iqMtH73nzmHcovbq27Lb0SUIjuWQyh9f6Sp596T43kUBEORaPA6C6rk98Usih0WqY+4K6
NnlXDOLr7BcZTIeQXaueo2wl87G42BcGhZmxhhav0S6DN2vQEYggKGWZU4wriJ3F1b6wIhwNM7ZM
nkiwwrrfRVT4JNtK9oueehRi2Le9zOLpAJeUDXwySNX/9GZe7F41HhPCR7jn3gx/onDct/znbQvL
U/bXwvwFFxbSkMvMqtvsOFSlXzVQN4FomJsyPfFvG1p0KED1Ijafa9R/WtgvDMV5ayWtwrKjnb6H
aeJmw34IOzddOR1invG/03FhR7jRpDIZIp3gmsnpnveDW/QHnhysoQbArvdH6ob0I1bO6Mp3R36w
h+pkptEjq9ot8mYOL9uVCV7cLRffIxyCpkZGlBmYYA68XLoddPO5JK1T190mwqthJa5bXE48FqAv
/YdFRrgusr4JDdKXOHI2dap63/STM6wJJMzH6CKV+d8UgwpH1yTw0X8hCyvUyh4mPmVH3Rze6lh7
hGx6UKZHo/S62ghSM1ljpxJZav6YBGLbtPEbpBS6cLKnDMyHRg+TkaW6A9n2+T6s34jZuXp9MMrS
07TOtVpELa5hfv/3nYswDA/nmWT9y9unHOwxJ7SAbfKA8uzOLpnPwb6Lp+VKDX/pjPy19OUBZGik
JY2E1ZOneh8XJLCax8HWH/ByWdkna5aE8MUaU2YaBizZFK1o9nhPI3ZC4s6VEije356/pT15OSph
T6KFOE9iQrNjAlzEQN4b64Gv6dcsjgcs8RCEB/80SrrXbgz6eHGZ5zhlbNhoWnyI2lNW1ugxbFc8
stg58N9OvLCkXlvSG0IiCdqoRz5arpZw8IeZvh16pMk9uTV+RcN4orzZ2Hn+gEycm5vFI4B/D3E6
+fIkbdsfbQc9pLQPImDvHNncZMP3eJi2o9TaDtX4LiYM3TYWZCUnaS2sWz5I4LGaUxforxAz9kMR
0bxL8PnFgKy9rjpdsmnGnzIwppbutiQ7dLp2p+fWIQZOCBSUK/55caFM5EtmhAPa8gR32JVdNaCh
BocpD7ONnFrGri9z9VWFuOtdQ6o1kZzFzQeAIdQKUFMAqPR6udBAxVPoHWHz0bb1NKkzAlbkDE6x
XuMkWozVLUBJwcAKUkjTFDZhb4yqmhLYKsMH8FJvJtMq3ZJWz5DI2kvWeLaixjfCHpKR7cPtM7YU
KFyaFnYlixmvxlrOjmACLZHz7E2X90q1uW1lcTKhD2WghQ+wSDGgU6Y4Raynw/FXaOMg7x07SWhb
uW1kaYfM2qH4DYluXDDXKwbhV8QjZYjwtmC7ySx2cdZssw74F2BsV2qvS9MGOiAQAkElw0AS+tpW
maltbRYED3kleza55Splm66MZ2nSLm0IO1BhpDDiYR5P1LoJP7GpgC7pSky6OGlzaAXkEOTcLMGI
VedKrlMbXomh/BW9VxVx46QL0nTt5licsgtLwvKAJLTr9NCCJfXTKsA/0n/eXv/F+bowIHiIqkax
Io4wX4m0QToOJXnJXQ1h1uZLiCe62ExD0MrjviAnlSJJ1JzGPlCktb7GxcHMEgVQZJjjF8GOPpSM
SRUGYzePZU6dZjxP6evtCVtckQsbwnskjKwMUrTYxAXAWW3iwhmsbOHF2ZpVLHBGZDDtCxb6ltHG
yjN6rLPSb1q2YepjnTE/ggDl7bGIvbTz9Yq3jopWNdDYzS301ycSskcRyl0dXEybDI4SI6AjBFAQ
GXV7GZW3KDv0USi5gEhA1iBkb+oYnjqaNge9zxIPYGNgmfXBaSxifN7+toW1vPo0YWOahPN0bPHK
l/rGHfieUcMZrJUn7PIEQCsRmhYzSMEUXBKJ+rzjHUmhOB55Ualt0+g8EKdGf04ZvjYjCsx7YvaO
FlVuYiC/cEgHyUGNYGXNl0Y7N8SiLQK9wAgVrhciMeVeMktkGcyGBAx16gxccOX536f00ohybWQs
IktLexgZkdpK0AiZWJnDTGl728zC/oVuFvDCaCrFtSwijGjME8s0oNdKUtPrCgKVEI9gK6v52qwt
WbLRTgIiz1n/RBJWL8z1FloUsITv8GsSe3FXBbJ50Ie1SG7ebcIjDFKX6CoxVQv00KJniXRTZYTh
PY2MeOIpTIMiew/pDdJ+R56qdPukilYO59KWuDQpuAG7MnKgYJGNgLShU4XjE4V8Z5TK3r+vFtq+
TAVgAghLi2FU1shRMaEt5UiGmYK6j7tt3W/j7l7XqfbvbxM861BuQZkCElNiOByOg1VHKfyzBhLZ
LdVf1mpaC84Z3N0IQA3g1fFOE/yZXPS001lEjzSGSlYB0KvLbXA33Z6yhZW5siK4JolWtSQXCUXM
FPCOOxncJuNrwOBFK1iVWQEMsohisUCvm1qWp5QeQxlpxempbk4Wq1ci2flGFPY1oAd/jQhDASEG
eNSjHHdNaQ4++N6epaHRvThllpNoJfUZ6SwvndIf/8MUApeGYcHhoZB87YrSuOum3kaWXZJ54kk1
ZFDBteeZ3b8/gDC+v3YED0GJHSVGj0ksqnRrF6+xCcL6krtmv+L0FhwEDKGbFq5PtwHxux7Q0NTa
lDQNPYKZchvmDE5Cu1Oosu2JLDvjKkn54u4AfglwMHRCI1tybU+1uyY2m4IeWa4EeBh7pPtsqbmy
PZbye6C5hN6PAfJgROxCREWrGBgiwDOOAwi0URqJHEapb2YS2l0yZ+zCu8H6GFLzLQKUkE372OiD
LIXayost+6StzlaxRs++4PSvPkkYOYBDeoj8CT3yxu/xJMqK7XyP9V2y8lxZXNK/Y9eFArlc9tY4
9i099uGZh9pWbgeku0q34EHelSv7ZylVoEuAhaInWpvjccF1xUrLMLUAvAHEzV6BOUp39SDHbi9r
ikvyvHi0Kqt7KtSo96c0Sz1LVn5og5Y+1n2xhp9c3F0GZFmB8NBQLxKOjZHLtEwn7C70DbwQqcYF
ZEpeka0p9/4JMEX/I0sgvUW6AF2Rf1r3LvLU1qSwySaY43Cig4NkWAfHoxeNA/xZo4SBlILBSus2
vYY2XGmjZZ85isDZc0Yfebyy2ZcGffEtIlBfBZyHcgUbK23xqgMsAWrrgByuhJxLu+rSihDpoVFC
KccC6yxl3wjgbprTaxtV/75WNV/CWuCd/f9TqwrRXsnzGLn5GoVMp2tc1mx+V60LgKBKnfHZrJwu
9D7DFbe+dDYvbQpuXVNbcHFbcBdSpfo5qgB52rp1fkaBcyVgXjwvgDvMoAC4XU2MmFlq2BGRsFp9
/Wi2HmqmcEiTvpfTndJCNP6ZmH4mu2n/fPvmWso74cHw17Awr5U64D5NBswrDwPS7wfA2ABj5oEB
DXkUBCWk+fp6jWFpcXNeWBVmtuoaGsVWB/cAHCjpWycMIW+19h5atAK65llTUEZ7iLA5ozYf237C
nqFT6UWt5dhgsRr+lxOAQvcsU49npyk48B7t1Y2R4cx38nusNhuoQeI9MlXEAZ5xbZvMXyw6GHT6
z51HM4GTeAoUQ8tJrxX50dI6nynyDiiZbTQFzHi2pV049H4EotX6PWUrcfXSVBqAq81tjbAtEh0l
iN8jM2nzY1jdDRFKbwNQ02tGlpzJbAGwyhkQLqYI9UbOjda082NjGr+6QXppqz7gufJSAb/Fk7WQ
9Eu0CG8yi9Gi6XEWyBERhiNHppmkET+Y1EXJkkhyECP+bdH0qmqbqOUrc7hkD0PDJTP3i2vi+87K
GU35wIeD0tnlT6BWGxcuL/Ji1PaCvtB/oHxlbcu0XRPQE/sWgNXCUwgcWZKK3l4dHNfX4ZVUGyFv
pGE4sM5IH3I9zp54ZnxLtMneQh39XlLrXx2TlKNapP0xBtHEDtIOysru/bK8+Ar4NlXH8iIqEJk5
hqIdwWUe80PeqcjHvheF7lC73tjVQUKh/7Zj++K78X4G8EnHU3rmA7GFO7/p9ayKMhOLy+/UPvUz
TT8BELNNCmOl8Pb11kfiSQZWATA1PDq/5OloEcXZaMIUe9P2w4mA4TU5R+fspD2kd2QP/eGP9mON
739hfDCKjC1yLMgQf7ne0XuTN6bFDyPwfuNQuuDo80EJ6uTxGkJlyRQ2jQbl8Pnwi+/ccWqtDnKp
44FnvWPXe8pip5JPRfZ6e8nmJblybphHkFyooO8wkcMSWffMvDSg49WNByX9FtVv6Vqee+kYgLYL
8Eu4TgksYcJdZ6O0lquZNR7QfxAQ8zWVCxf4NTcti6NFCy8GqpxUpjspb4Oxxqa1NDobvxCAIsOD
R/31GVSlbqJlYvMDHvuKy6IccFBar8lKLawVgMxIACLZiZyEGOoyLidNxgBOaCXdN5j02CTSqUS3
ltMgdXV7vRb82dy5o+IwozkL+d3rESnKVEx1G2E6jar3WG/UXl8NEKYslfwjMRPpWGI5tgii1hgD
vtxG4HhDUhwPC8Dn0Ig7f9lFnB1PZjKOuc4PFYVKl4wWCflUGyuP7UUj6DyF10L2Bef62oikklKm
SjwepCx02lp3YURR/jXEnEeCNjq8tnEZSeKLdJSZpGZdMh46+jvLGHibUkQp7ppSz4LrRVIMVTeo
V8EZipkktABpaFOQxgM1foKKS0dVjNK9ZqPjpV+DkcwbWTjGOFrzMwvi1eC8muf1YnF0lbAQLQTT
AYWFTV5FL+jJ24/qZyqBVFVx5ebcGXwlCFtaK1UHDBWlRWBiRDYePhQgz1BxuMAE5oTaY2FRyAus
KScuzSLcrQkqVAtvW/EI28AcxWVijocKAJmM+FWr/qZjdddV5mGghX/7eC04jLmsCOlX8MPNV/j1
PJaS1jRZM02HIuma31ZOu94BLm+toX3JY4A1QJuBDypWbQ45L5ar5dQoU00fD0ncal5l2PAZkC+8
7zN4+1JmyvvtYS15DQtXMv5GhQAlgmt7KtMGOzTV6SAX+VaqDmpMfvYNqIyyoK2noNUT97bBhf2I
WGDOys3kcKokuKk27Wwz02LpADY6P5Ynv4AERa2+Gu0mV3yueahOrZhcmFOYNIEpR0cJXJRgknVp
S/IUJuMadM127oP1oKh/q2s0+wsbEirm0DAHMw4CAZH+a5xMJLGMTjqErVyByy/V3ssS/UVgS7Q2
hGr0XprAmXx7PhcWcC6DALasqRZS08K+BGNt0hamMh0S/mi1XRDSQybr4KmBwAMHO3exvW1vaTIv
7QkbpsIbXNMLbBg9cXJ/Cn22SdeusqWJvLQhRAbjSK0mLLXp0Os7kz4ObPBtZWPQU8XWKDwXXBVQ
EHN9B8hstFoJd1eh62ZRjiCkAo5qQ1qgivPeb4ZwpVd5YdbwhII3nGFvsCbMGuM1K0atGg8jB81G
EjaPXPLTrj+waq22uWRqZiNFvm/WqRYbx/Isa5ICyjmHrnIzlp2JBn0XvVU8S49Wovqlybs0JRys
0hwVtZNhiupPaCR0cLOE09Pt/bawF2YpZDywsUoAKAo2QAIgSSzl48HooD+k3Ws/ux54CNOp1vKF
Cx5+pv4EHTOynrguhV0H+U851jO43hCycgQIU2X6fXssX9M7eDIiOAP5JC6tGf947W0JixWZazIG
E1WPZfIQRluLvVTSrhkSv69nUtV9Jr3ctrq0SmiKgu/DvoPDFUJd7MkJQicKrhSdjA5Jpq2qZtCc
iLrH/8HQH9JP9J+CikA4S6maqmjaxOiwHaKw9tIGL3k79W9bWZ5EiEL/ebzCjmDGMoZmNAjWqSpT
bySfWfhjCJJ76IjsenI3rqFk5h8nBFAouSC+xc6Yb2XBHIuQkDPR+3kAwsGLJIBVc4dk5iZV9s04
7mOVrAxw4QDDIF4NloSeK+CArjdJKJVTTNtqOmhcBxi3LM9JDMBECIxFUE3Kz5XpnJN7X8YHgAx6
HxF3wOa1OVuJYrPj7XSoa23Yq+aQORxVQ9fMhmFboWXKGTVwiSZNbB2yhKtbVUqKe8OkRuMko80O
GXpDV27shaOI0juCIHTzaUgXCkdRkScyKowh2OpiCTGqnbp9jSbc20NfOBiwgh1k41mBwrFwGpE+
LqKo7qbDsJcex1/hyo9fiHSgD48kJMBvQHKJSTomWZEmlQNCq9DcNOCNU58s+pOa2W5Abyv6PFi2
U3m5ctoX/CV6WBGBgJpjFuYUTjvp4EoMc8TUGSCZaguvH5/yAldBO3nd9HF7Bpfe8JfWxDLW0HSK
lhc99urefKtfOWTqAssb3yxw5e2UNWuLM4qcDv5C8AhPer1VQ44mbrPFjDYmO1SKtEUH4bYOjZex
+0npvR6e0dV0UlvPnDzQKdToqR/SY50j6IvcXH/KpVjaJquiDEsHFqlLE1hK3BvA4l5/VjwZEzpq
sY9U9UlTTik0jrTpLl2jGF6YbDAZo+EC9xP0B8G/cm0nshoVAFh4IgOSJPaziZp9TU9l86nL7DVN
NIgt3ofGnoT//oaEYZTrwOqjGEgaznvu4lES5VOXmXqNVW4/art3IoS3Vu8a+u/mPdaduF0Djn5d
aIA4EMDglpQV5Ljnk3thcJQMTrO6QZApFXfwkSjAdljBCiwIaLcYdmklDx7VxxW389UhzGZnBMkc
CKAqfW12sKehMBlcoUG/EXXD7OcpWXG3X2+TGZ4CXyuZeLN+aZ0Ehzr6y2KYKAt/5gkZB9XR7Fd7
BEtpXwbhP+N8TdhDwDEzdqH3SAw8O5O2BAzbuL2oomzBzZHu8IKJ3+UqWUnQfC3n/zEFHWkkk8GF
/+WZNU4ax1UyHaqfRV1sctJ5ndYeG8YdVsfe0ONJGRVosIoPvL0bWP2YT0dDo27ZRT3K/YOr0TU5
maWNhA1r4bwAhIdf1yuaIZkkQwsKPjj/jp4TZwT7tNMr2zY6MiQa/zkexrsWRxQo9Bn2IqZMp6i2
jNSQpkNY3g3kEw2K3VoR7evNeG1CGBDKL02YaTImefjWTx/qv7+H0AyErhyUINHpp4g0BSw3QHUy
v5WBQA/Af4SjF3evxExWUM5L5wCVTjhNpCzRIi/4MtahJTuLErzJgW42Nh1wJruqueObyFiJSr9e
iBjRhaU5/rnwJZNlwpfWsASVDieVu8C2Ew+9R4cxir3QXnEha+MS7gIN2UN57GEtJfvfCnMj1dUh
CrJG6r3kqQAwQ7cy8hoKSoDXg2pGPdeZNW+DIvVCCiVslP/4GK6M5mshHGcaqAHUiHDpzgXVaztg
xWkQwyC7QOAyjMQZ1M5JYwhw87j2hvhXYTfPMq/uhyzagL2nTWxnJcKYl+c6PL3+AmHD4+wWIcIZ
XAUsDUjcHmevaUf2fswCvGKoxF5pUgVJ6Cn/R9qVLcepLNsvIoKxgFeg6QFJrdZsvxCyLRdzMRbD
19+FTpy9u0vcJuzz4ghH2J3UlJWVuXKtbJO27iCvQU4X5xrksZjnmV1NfIGGXaP3vMUcyOWdBawB
M26k9k876ud5hooJwghk4VAGvZxnQ+JZ2XJkPEj/XkwP6HlaTaAveQ6sI9AM2C+ougjnoJeLtsU9
gSjF47v6+foyfQ2B8P1nPy5s+1xXGzpZ+PFWOqTsoYxuQfoODfHrVhaPMiBpSLEhBkJC4HKWVIpy
ZRmHiG3rXchcQwpAQZPUbtf71w0tXRt4v2LN535dQHIvDcmjGSotNMkD1HVupWg6ZmH6gd7+F03d
hSF/AkOO6ZhsJRe7tNGQ5sCxhr+a60WXVhMp42kvp3JQpg1oym4l9VgAH/8XQzszIsyhISfA0RiJ
HAzcfikpZE8H7oOaAKJuqmul6qY2TT9n6fa62SW/iHcc4IsIIsHtIPj7eGyQrO8r+Pv6iZj3pOog
kXPEzCYJ3gv163VrSzOJti2UV1DaQ9lZcBpqVo7YrLBmt8NbI9FAGpqbXEr2180s7fpzM8KgCjtq
qyoq5SAuNgZ38yRICuSzX65bWdqMnxzziPpxV4o+mNqphopzLQd0lyl3auWQ0eebUPKKLRjWrtta
nLj5uYrKKHDvYk12rHRSgT9SDgwVueOIbpTk1cb1ct3K4rwBF44C80xEJCJL7K6oGrRGyIEV70Z0
aXHtaKLSxtOVrOvSaEBXAxIepIvAgizcXnWo0aRuOIIZOAk9gg4LJkxJfvz5aM6tCJutLrR8JrCT
g/7UNR+K+SaNW/WP+3ZwQSCyxrsemVALz8xL3xADvskzJsvBqB7GcdvKbtht425lwpYcLDYY6jLo
2UMRdJ7Qs1hJwuqDTFCT0Tl6V2AMete4A3VtPm7WK5PzJws3Oxh3AC/CnwoKNLPLODNWDCoSXNAm
CaYJIXM7pNAGKerh8frqfOXYQE0GeizztTELIYjQE3y7XCdjyIMK9HTmW1/4IQuK8sZSv0nKS115
YXIYP/T7PtnmRRCD6iMbb6zHWDpEO4bGpNQJXf2H1nlNtnLLLGQyLz9NmG55bBp7QBdpwN75PvMe
pu3of5NvjG/Xp0DUEkC18tLOfB7PZjpJ7SK0IthpwVQw3YKa0tGYZ9qbQttHjWN/69OTru2i51V/
IvJzfzEt3KQpll7rOUzXbB/Lew3auJDhpQ6UBYxmlyev0EhS3qTIdEZImOZu/MSk+9IHVU0NnjT7
YSLIttKbdDfpG9X+aNVtTW7q6ZbiPzMIfkbPyUNJnaKtdo10KCw0b0OLrFhxWJ8Jh6979d9NJOxV
y+x5rXGbB2C87eNDnTxboeKo/XOrECdFpcWEujTyTeAwnXo3Gj/YbZMzn0oPcbJNgSBP2N4a3owy
2uuBQd9Afwi5I0MvnLbU0RHnZVPqGp1TWM+J9LvpqRODVSJZuftFkaovqzFfNWcbgUSDCRkE2gd6
cY/iIAgDJ404hO5m8pnJ4S57jn7mTr03Q2+Cv+xAo3w0QF6PVaiCDBiZaBebd5Kb0tfR8ri9b3nk
pckLg84UCdpjfAK38kHd6GB4s7sNJs3BstQHJX9kPruXIGEwHvWTZZ/y5DmV7gaIZTn94/BSKU6c
HvkdSaEzAU56NAzeyOHRzj2w3axTGM8++ct6AtmkzTRTc7f15USUoyU1A1IOARizAPkb82ZDoGK3
zysG4uoBvMkJy3KHauQIztP+KW868LcN41qj+Sfty+WHQBkJ3PiIMxGag+H38kOUjFcd7+M+mLBd
gMF0FYM/ceS7kVl1p7oNrI/K1J0aQApWKZvMJhtN3tvj99SwnaTXNgN0cpFjaR0piyE1lG7AMbab
k71ZlDqV7FSd5LbbjtQ7a87so0/WyoO2ITuZrISvq2MRJlXtGBQR7Qi4RukwRq75ZuwghZmwoxbQ
dDNQCxjczTDs7M6Lc1BtRcgWozTJ9qlyTI6a6ejSLt7EfMtSN1Q9zn4xPzogwWhqJ9aB+nRwjD+O
4DD9QJ8h2EGxBZfR5fRHJeO9Bi7a4Lu+v9fu/9jvXv66MCGxFuFRmeHXw3bCWkCXSN22FnDrzJ2r
GZICMtxp0475t067aUqKR1O0lrv9bHz/ssNmBRl0F2KrifefldSJnHdJD0TJeJRk6R58YA7ro3uW
Gocinhxw8wK8DDfGUDAYVU+u3DDMtky1HzpregSP7k/k726jGvLCGW9ueRXuULV5CGmORXVjRfMo
ehcl0BEru2LqN63ma1Zgdg99ATi0SVwqrTmyL8cXEwskGNomVRugHOFCK2WN55lV9EGd5MBAJh7L
OYodmxA1j+trKKrZwmVemhJ2SAn+4qqmdY/YgTzUtEDTLjArjJzACvKsGbGXFVA0JKYna+Mt77M3
DiX04qGNPrKmdcA2s+OW7HTae18ftFx3IZC1VfPdyld+jaXwlTPCAEEOCqMiAXxIucWaaOoDmsWm
P0rcBydv4+WUEK+Q2uSGSeEdMOPw+akOrl4QnbY6TzypGW2nygrFBYuyjoPXdX4FQImvg4biJqIF
yCeGotjEleXAS+bIs0wET8aW+I2qtw/XhyFK1f1nshFLA00PagpwRlweRzQ+gJHDbvqAgfTRVEH6
2IEnVGLGHny428bYW9Z2GN91ybWj28pOfAu880rvW8q4LxHJ9Om7Wk0rl/9sVDhAQNegiIciCHoK
TWEHAL+nzFPbB70VPhT2tmUnhep+1+Q7wFIrHkRTuxIZLiwnTKIPdC5NImRVL+dhqNBvbKcyTKa1
OyUH0Ef+zaAg0mATANrwttAuLZSt2UttBvR7gQAgiratemeqmdtwECb7rDuwcQWXPc/Sl1k8MzgP
+Sz0QItkYTAGg/2wgS6ehRYCYwtFUL52YhfKZCrQm/YnTQOqciIWu7aloc8GTJ5i7hKW7BBj3Rp3
VL5rftYvPAt9qqw4idmPfx3bvxaFF2CYWWE+UViMk13jsp/Am++7NbjjohGELADYmsC2W8Ke6Kie
WoQpfWCVIRT0vtuh5Mf5gxZxUIx/52uFgMVdf2ZO2CCFnk8lizCmbN/fysS1js1eSpzi0KxsjNlX
f5m8M0PCxhhVfazSEYZAcK2yHNHoL1O6AUnXyplaeG1hX5wZEl5bXZOR3LTgI7W3fNt9hN8gK/db
R3+n06wUN5a34Jkp4X7K1KlFDzlMJff1vSY70qbzc4/49QEXiLlylNcmUPBPE/KupTnAGERzHtDG
3x/BIrHimOfVvrZIQiSTaKgtmPU8d8fonrdO+4O/dl50kP1uD0Bb97pi72t8frlWwkUAZYe6YYgl
IKqI5oDqOd9qW/kmcqAIBkTxGtXD1zzRhTWxbldUg810c+xRY9jx7q4ZsBfTtSlcOb8ieCHmXWvH
Ms5vB0m52M13ReQUkzcFauFiX0ArIZC2li87nsk30feVU7Y4ROw51HIABEcT8KX7lYYYnPUh3C+6
EQ5ZA08PAY1irZFwIdOAmTwzI+xFO8nzWJJwmGkwaR60hpg3INPAfd77dkTdsYLnjzbgt1rTwVwb
oLBDTUlVkmS+MvV0YyXbyNha05qi/UJv0Tw8tDrMfT4ICAQfXOYdTVqu4rlQ7PVtcqMFLIPQWHKs
W4d0DttnG5k70kmvVwLeZY8y94xBbR7Btdgz1oJdJQV/CLYosiFcnXbdm21AW64IrBTaGTK6jspv
4Exzez1c8S+fmHPx8M8ENuhwnLtLxDdqNrWQFQoNXG9VdNKzbUNezYxv9eJmko+GBtJZ+qPWIeoL
Niz1VoljT6dB12z7+mmcP87+Jts+1Xd/ThI7q3vLQDWCGmHGhgpeIowZB0VshsaT+KHsf0vT97F/
WfFES/vqXxtfQGKJGkctcDdDkNwYZAduPT8LojviDDvQTZ3Io9Pvte11m4sm52AT7F+AiYi8QbJU
mLRUMKxxeG/Uu4FtdfN03cSSMwII/x8T8yecRWOmBlG+Dh1YQQg1+GkH4YG74RCthWJLMcS5FcHp
GCCVwuMjHeDyHk1oWJJE2k4ZAC9kW8v7pt2tkoGJgofzCwLHQ8PTATl/AvaRy4GpZQ81MBUDA1nG
hu3oBuUF8666NQ62W+/4YTiY9/GPyYesylHbX5/UpYv43LbgHcy8sIxpKtBTtuWonqA770Cer5v4
2ng/jw9V/xlBpIJYR7CRIwGk6A1s1B7w1jtrH2/bXQqhunKrP0h+7lsrJYE5/BIP/7lBIQ7M5VQf
2hIGe3dw1piPFmfsbDRC7NdoeW8mbY4Zy3u0uFdHZfgRSfwOK7hypj7RR9fGIez4oQ7HcOAYh/To
Vw/lU7Oh7+BY2nPH2k+7+FB56YHsq/2wzXbqW3JnfgvvxqC5XwkNF882YDWgVQG9Kbr1hP2ZhHqr
phixAXbvu0wyHKUs1kKNpWgN/TUAfFkwJYvlawt4xFKb18z24+f2UT9YGxBO7+Kb+q7Zd9xf2ZPz
pf5las/MCVevlpCUsaJEl+PvZmc/tjh5mh9vlKDc9ff9W3SXvT8i/7u7bnZx75xZFZx/WkxZTOx5
Y4Kuv98ALunm1VParSTxVsx8virOPGUuD0XHCMxwayfVj3w6TvrduJaZX0ozAZbxz5KJQDUQvaO/
BxJhAa92ee5Z23JPKgfKsVDb8JRD86g7EwgU741N5WonflAO1v82n2JsM1IGarWuwnySN3nYRhEE
1uoBNLYr4cTiCfikcEUDBAAn84SfTSi6RWWbNe0QVNMWIFLUsVclrBd91pkJIQrNTRDwhkjwB4Od
AJ16p2Aqr2++BWAU/PCZCWHPs7jkyWhhFPmpr5zimwFxtOK24A9AzX0QGV2jQMyvGFXnevXXgzaz
3/5n6oQtT0xKlKzFuJA9p472Y7oZ361tvQMLnm/eyj8R8JKfye6gfcNzQiqdNYqGlVEDZX65dnrb
Dand1PiA8dg45NC45JdeOk2PZI6Dzvf3bo2g/PpuQUbs0uLY1FyGihr8ZbyxpG0cQylw5YZbdl/Y
iopp4pDZwlLmFCJntQH3ZaGjg7zk9LG6B9cwpOhW1m8xiMcp/seSsH5yWPUNlNiGIH3pD2DD9dV9
uQt3pQuekr9yygi+TPTHziTGwkUTNlMkk66DQ1G9o8adiTnaW383vdrUITfmof9FOjf8yTy8dAu6
9lxZvIHOrAuHnIZRoUsmdmqSuxBxYb9tpPz29CNVHWQZrcfqV1OsFnMWHyog6/lnzMK5j+tSrTgg
P8Cpo7Jp0xtZ87RmnxwHTXatrHas8VTYe5q9RuSHHUXQ/fPDfh+3P1NavNLiORn4XTtqu3GtiWhe
2S8n9+zLhD1WgXyL6eW8GvWrrkrgSdpM0J7/WcQnSBimf/dSPZ8KYauxGJzck8Kx1cKNVnkKbuXK
3aMMj+sSlR6n2N2UuRc/2fu/cYz/jlTMpSihnkwTpJSDpNpn9/VI0Ur3Smqf8qda+VVl37mCkMs6
tatYg+XY+My04Cs6yUajVILll0/hLTlBMHBju1Bp9Cyn8oZD7agrnmPxnjkzqF46p9Y25Djs5SGg
FlO8ShrQlRhK2krqZjECObMiROCxqmSjmvQYVrKroZeIt4WdHvTVl+48PVf2qFgoNEaWprSbXS2Y
I/Yq/5bLx07RnSR0tJLMZXkmHbWRr3jFeetfMys4KsQ8ujxmGB54k1LXvgt9azdCbPP1+sZcukjQ
kw15FBRVCBpLLtcqD+soydppCBiERcmw5SWixjUamEUjaFdB8x4YrmDp0sggKaxIoEY5o7TsUnGr
9qQaa80xa0YELxcx0KlAdhVPXO2FdpYjk31bPFyfraWdbZwNRPBXSalz2qiwYYWPYfJDgtDbdQNL
DvHcgLAcfd2jT0KBAeCrrNHtoL1Tbki1R6PIwNCstnIhLY4HuSs0OKIIjqbFy4VJykbpFAZz5V5y
16ghFhfk7MeFBRkiI0lZhx9PdygJvkkrL5DPjm3xhMzNQv/9eGEx5mzkMFT4ffU2d07DcYA8kVOd
knflRJ9a9zf+4l9fnUVXem5SXB7LsvrWVPCCjJ/BAwRgXnhozcrtcsh9NmCIaj5Ad1aMj2VVAyIo
g1217pyRflv5jnnqhKGjDWUeOJJ8Nnq9L9etDqneJqaOA5XFuelyQyvfLSuODok6ZnSjZwYZnbiX
ASpTMjl/DKNSB3tFoijDPq1Ne8fRp5x5kg5lYtCy5dbBMIrhpjXsjgImVq7h+Je+d+4pxWrB13zp
gbISK5Paft7WENyFhE0u/WRVlW1VCs3aIjSiwJy0tWaQRaOzt4GqFJqcxILnoA5yDMZ3vKj4s9q/
282+KnW8e36V+uP19VjY6XMfOd49c5YfgnKXy8GhzZL1GSylg6Z7ehWRXaLWzMXDwF7Z9QuDAncX
WNNBeIu3r7jyVCulTpeBqoX2i1yl6OecbiDKFUq3I8mfrg9r4QoC2BVgEqRK5jYGYbePdq2HjR4C
eM/lV2ReAbWy7+aWPI3dycnkgUjjdN3iwp2OFitIAc6sE5otEmNzFCrR3q7I6GSwqZ9Pqe1ZELfb
d6CAa6Bvsv0Lc/NEIqGMtlnxbR8VVsH6AuhhG5SZGookUqtvU9n6oCZ0ua/bWlg49CXNvSxQeAdS
WZjM2MqhqdZnSqCzEOTBtRsNk5uik53o01PdrpWcltZOAZEeACOAuaJP/3JLVmVkkhaAdnApTX48
7tqmtr04kTYWNQ+NWbxVRPm4PsKlxZsJXjCTwJWDIPTSJDepLIe5JQfpby3XfudtBbmJn4pq/P4L
O1gygE4U9MKLud42rk0o2nZKUKTPhZ66aFRvFadpqpXLceFUw3Xg5QtiYGVGQ16OR1Ero0hbDqJF
Fr2Zdun3k+GB/nRlEy4V4NE9jPZacDZoeJUKS8WaFCrs4AYNVKmcTlCIb70crzBfGZRhY9nc3IxD
23xYdiKBJpfTPYceuHd9Thd25ywRPJNhzcraIrlCp6YDjVErDCzAU9uU+5lV+halt62tbqL013Vr
Sy/+C3PCYVD0iOmQr1ACM5HdEkXJ0qw8ffgBF2pn6ZbgAiI6dYeC+BGESFeO4vzrwu0J6+D5B8QR
2EZdeBANoxJWBfhYA6Ywxwxx5U3htrctwKVvy3KbyfqvTCpXmmAXDiTua3DdzH03EOQRjFq61jSY
fSXIi+gJirrFa8G1vSQ/MSPzNVKuoE6XFtQArhEEFjBoiOffUoootDkAuyB28ooE4PKwvImr1M8b
CkFVI1xJ4C8ND4ErunxnkSFZZLFV00mVGcnVgEbuJKMSCjggrW45BXN0fZMAwHJ9Cy2ObxZdB6+e
jvKjsIPacewIQ805YFPnzMTH9o2RxbscqOxcXSPnWvBs6Mj5x5iY7CZTP1iV2ahBx9H7w5UKDU14
1OZxHN23fE1PcSEoB/UoWh7RcUxAwKpe+p2IZGpq6pWKbgzQjeFNA8A8xAhWTvyyFVBhYFfikhe9
jpw2YWemtRo0fQvoZUx+kyLO13zbkg/F7pvDiFlLUQQSo3ll6lq9wzLVFi+duk2m+0Kux3ukopoN
3mzINOXGhpZQ+S1DqNtJDJzkyQApuWjApRzRSjuU8kQcXC1rsn1LuAUoB0CKZ6bzBT/pvKnPcu5W
PEx1pfZqEEUTuN2QhIvsbUrsfa8UXp4FoZG/d3EXNPVJtrZFZTp0eqnzLZTrwGC2QhSwtKNBsWha
BkJJqOIIOxrwkCSXDDgIQO275t3OwYbJtiEk4km6Ympp7YGstxQAF3BoRWWViE5Gw1RJCUCC0O1S
7DU3S9GufP2ILkGsCep5OKCfT7TPB9zZ9GZFXea8o9hiOUQZ2KTquz6M+M4YML2xVcgPE54xHrPo
Kwuxzga6xbZopd5DH+uJ6KTbd1Y/+PVoKhsFLYX+oE7UrXuuuTp+GS2uIbp0CsgkWW2m+mMfMq8J
lWxjWehQsrWJ7LhRGk5RVIrX9tKLoaX5PuJKiGmV35pu0P20y9cEmZdcoUUQec06jSoCsMtdVZks
5f2kq0EVJtGus+Qw0Msy/alHzbc+R72MKLXlDVmtrQRGi4ZR3Zz7cwHDMYQdFKW2xlpqq8EkAVMH
DuwiKvyyqY8mKIU1Oh5Ypqy8fJZ2EqC4aCacWzHBhXI5Vgmkj0OkZ1oQIeJ1aHwYGrQ4XN9Hi9EC
iEFwRX4Gz2LAVxl6OTPywv0W27Hxq2300nyzJ/DFOUjX/1jNiizBtcAg+a9BYVQQNFM6NYRBAPwc
wPmVH6Aszt7JIzrrtXd6TzWvCx3mr4xz/lkxLkEDN0S88coxQax1OZl6mZpKzU016KGuGHnZMb0l
N1z35c5R7oyt/dLd12ts5kspDZCtWjq8DqIP+MJLo02hDwOIL3BIu85FF1wCibF+Y8ivVrIZDmiv
sfHce0lkycmS3+h3Whnz0tVq4/ZBAy/qMYBTXZofWIjQoQ/VQJKsCS0gev0aZpU5uTokcvY5K3uf
y2TaoBAMnDKVKr+iJjswqlueYVePhQR9FKK06aaPi/qmWW2UXLrBEECBIwaE8mDcE+6I2JagBiMl
WqCU1vTA0PG0UbXW2DKtXwNjLJ3ff0194dlJx7GwtYxqwAhuSBy5RN/baojGS7ZHUHCjspUQYKlu
Cd3Q/44NT4zLye/TkdRqirF1enkYK3475rLfS9UdHm1+ggRGqQaKlvkSGd2or9x6TdR2ccSfjAKz
rI4twu3ResRxP8ca8kIWAx1O81bKsqea0/eSgGc4mei2iFchpwt7bs5nGECmzxQ4+rzkZ/cSkcNB
ogkeqrF2SAdrGxrU1Uf1zp5+ta/0VLUojw231CwD1bS8CR9Smf12BAfx+vFb2F4477iEEYOAMkzs
+Q6pHRbRhLSAOXeRGE9hIwVVTNx4k/G7sZMdtZQPcnmkZFfnD6QI76n1XQ7pytWxEHzMoqeIOsB+
j9YNYUoikzaZpvfKTNGDlYb7CTfjFKLH9CMFL8yfH3pYA5cUOvfhd0SsQzH0VV+G82sTbxFDgbZP
MW6tMn3tieGoQA6GpYfW7k2mdniqBKZJvSKnp6Fu7uOi3UirxZalK8YErTABOTOoDEHFcLkl+Eii
nEl4EtZy9TKpz5EeOmGWP9o83xgjVC0Hizo2Hfat9qoWa40SS7MPYug5hQgMA3bCpfUuJaSzUSUJ
uASs2nhQmnRT9NCM6V8U++H65C88fiFO/F9b4GS6tKXVLLLaGraU5jC+tIXT6479Sm5Ie4jX8mtL
lwvSeIiswSM4wwiEUCjB0ltZmaqBjlK7wkcXtIpO9OuU1Ohnzp2e0FvSju7YRi6IRavwNIL36vp4
FyIUc2bSR+kJyEAwQlyO1yZdkuqdjQNGrdaDUm3o2mZGV+7uTxIS4e5GmxmiPuAP5zBFuMfQhBmD
2DDGo42HW4X+gBTDk4YaAKmBRtaiAxvqgIceB7mhXBVOiKx0N/llWf6ORmVrwwNlfezG9BcruDtM
+V4poy2v5H1C15BGX50uMpCz+CDSH6AHF9MfmV5CbzHFa7atux6vrk1Fn+N202h7OfRian5cX4AF
c4hFwZUE3joL0FphD2hAtyr1gEdWSflcW7QrpzZ2NR7qMYcgdzvXwkmvrSz7QgwHbwo4KJKRSEki
jXe57oodFXB1ihpkFA395Ecelm5ue7aR3HbdgUBXYfqZVb90cHnkUHhO27WU2v/zBQaelqCkAuZQ
uF3BLGBLPQg7A+R9E7eZGPj5wptODn+P1o9c+R1JySPtQeUsNR9hrOKeL1w+8O316f963ud5AHEf
ukJtkLQLvmWIoPyBqowakOfcMDcRWi3H3O+g297Zxq5KT+Pa+2fBmV6aFFxMUTOac3AfAZTfoac5
1SrfnCbtQW2TfmONZu7piV78avQu9+tMy9w2R7eR1JV/TlF1+SFzIHB20TNor8dw6mpgS4nkD1lU
3Y/2lPk60FOn69O84ABgC8BjkGng+GPFL20RCalZRjDoOtL9RNfRsaXHL4ntFdxwpeYY2yeIVLFh
2JTgaCIMIFdnemmJS8JjPvjW8NNEpRDiWWjpnrv9IZRy/QsXsh2XXyjMBoUATFu3KlJ0LPylo8uc
tr5mc2SXIWw1HMrsUVV0P5ZfQ2ufQ96IuVS5i/HO6pS1T5m94aW3vPwU4bqdatTlJkxm0Jmu+chH
X5FdZEN7vssq8Fl6dbICFlkAwMMieqJRg0GII4sA46jM7NYELjiQtaZ3+v5Iemfqb+rSchJD2avW
ryopdwrbDgZQQGivUp7GuNq2kYmw1B/RuJG6Fl35qk+SZHEe8DmzBgqyMIjFLzdNpZYVk0o8n5uO
Z0/qGDebgvLBk8fpFjQ90nEykthp0Rb8kPDGhgMr5A1tlRO4czMHzODfzK7tPTsklluxKPNi24KQ
rN284x8FkMOS71GzfFNaM0WdOitOLFXzu67NOm8AGsTVp3zc865R/sLpgEQCjDzAsqL5WrgN5yuf
cC59pkB67iA/OJ6YYteupTPJZRa512xqFg6TFdsxUc9YiTCX7hw0OsyVjDnvKKqi6FCxUrUJ9gnX
vQq1NnTzWmXsgLtDGolT2/kan8BCjzaUUVAuArQcYQbW83IpiSmZYRUVGkCoHQhLuFw/Dug+97o4
i34ahTneaDofQXLfQDzTYHLqlpN2Q1Ol3qlZPHp1Te33vmwVl8ZV9mEzKOEUWRXdSFWorZy/+aQL
2w5XP7I2IHmeOYaEmwm1niypFK4FMp22la5CnqbqVA8o1s5VAd3643TjTM40o+5RF0CVSXA8xcCV
pAONH8qrb6oeo4z859sNDgOFYYD6QX9nC+6Ex7TWadbrQVg0INaovMqyHI2cSBy6NOt2Weo0r9e9
6fyT4hSiP5yAPWtuRRcbB1nOuFm2iR5MKq7RXJOT26wDrYsWWYord0myKTtS+teNLpQKAVm1oAEx
07YiphFmksCJtXoWG0E9sTdC9X2lRU9hbO+mrjui5Z7SYdtM8QGy8SuuauFE4Z2K2jzeiEh4iGmi
wS7syuCWHti1CnobfYo2CTOGjc0H4sepBCg5l+KPuqD1yuLOPlCY6flaNdBoN+uAi/FjaJLOCvFi
DTJuA6KZY6++1OPK9f31lQAVbrxS5k5onAuRR8wqFSSiUMcI0lpKNnSMTceWKm0l27U0iSiRoeSC
uwiFZcHdD7nEkmQ0jEBuedBDXtWM3odwH9FoU4LnqWymx5UNMwfX4uThTYm8Gt6WKHUK0R+EkEnX
lpYRQEqYPsxFFvgd2ZmgKTw6Ve7W33/na6CyhaOBCAh1ObTxQHBLVBDErdB0JcvJDJIqcl9OtzFY
Kkaau0U6rNQYlmwhdWkqqOEYYD2ZZ/wswlOHinYoIhHQqqjbmEgbBS20NhDxWgEGlOhtZToX4pbP
+I7oM0c1AOuX5jqlqQARgdp9K93q0wFSPUW8ZUyLHDU98c66sXUPJJErb5mv2wYEd5hRsDYghEGG
+NJqXQHZZaDRPMjDfkMLhQPwhfeCTWpHHnqPaHni2vUQr9wSX8/ErJai4VRg6wAcKjzcGjuaGN6r
VqDW6eiXCmC2aUL3K1P69XhfWhHuzVECxonphRV0VfSmUejJKvEDDqEXWszXmhD44eq+f9UoSJ6i
AP0rYF7+xZN4Uw4rjubrXsKXwKcjIwXVG+TEL6fZlKpEkjtqBSUYy/L4FinvcgS/Emi20KJ9fdhf
b+BLW0KpJrSbihPcFUERJfeThRbCEN1h2bHMoGt73dTCpTHbQnoVARFIBUVhELCZ6JVR1xYEFzCl
Eo/f47QZXDktU6+jNaAIrFYPNCcDeJ9N85ZUaf96/RuWtpKGMAzZLXRnAlB2ObVDysA02DcW+JI5
kLlt2wM7resrC7g4UkiRgaET2xVScsJeAj+cLk9FZwU0eRzK0olyaHdqx7wqgMXMt0lYwfNZXrLG
Xr+0mkj6IJmGfIOBCs7l8FQTMgclxQyzKq/2QAsMJ4PKt2Y0yLca6eWVM7NkTjfgXz9Fg3GhXJpL
pcYueDpZnzeiJB37+nsc4fGirCVRlpbt3JDgAexBY2NVjVbA89LFkzmx1hrG1iwIK2bEMdjmcliQ
9UC1X8ZoZUssuU6UlcAGjpooQAiz/bP7Yej6WpcgORIMEvgPf/FTd9SmbVv6xlpW7WueRZ95W8FE
i42Aa09YlCJPjXzoJCuw2bcQ/ICd21EvGzeQrnd6YwVtszRt2OJzA74OSRMRmRlbNSYtI1aQp2Hr
AlFYu6UC8cfrp3bBNQP3NstymajuftFQ4y3phrpuzKCQntkgu6PF3GxcGcqaEWHeytSG6kvcmkEC
at2Gyw4ELP9nI+JG1rrCCssOI8moq5Z3AMF58RqAY2EkCLXwApy551VNhDvYCp7u6giNgDGmuz4L
wQuRupVee9dXZWFL4xUFV4ME7ifrxeWWrtW+N2IplwMCRgmbsmMJHlDdqzP9dSYRIM2wglxbcDcg
YgTDFzoE4HLElrmxmPIJHhswYHNLjCfTZVrt2GsZmqXZQws/9BUQNaKHdP6Ks5NayHToxnySA8TO
fGfFmZeC8MGPhrXGmiVDgL1Y/wEaI+q/NGRCwV5uVcxfYrDvNancIrLved2veJ5FMyipAv0Cx/sl
7wr0IVFZCDMa2soi8zZKHjvj+c+3wszkNeezsBdE7xaVqVzqdiMHedU6Yw16WL7h5QcvXq3WWatO
z5fY5VNiVroBolib0+p4C13OW4FHEUBw2Ab0rg1v24p5FSFI1h26lafmgnODlO0sOQe3g3yKsBMS
lU5yYrZyIJEfevi7Z3+cjsBAzn5fuK0bRYXQZo/fn8Y7i73/3e8jzgJgYA7bP6OUs52sQcowIxXo
tTurauA00Uma2vXu+tIvba8ZLjoruCDvIUZUlZFHdZkAKZ+yj0yr3AHoDaX4ed3I4pKfGRF8cwjl
ecB5VIyExxs75EfsY2pE75r8nYGL97qxJTdzPiLBR0Mpgaa8BRgfiMqtpr4XQ+ekJPWMtb6QJQcK
Fw1dCcDUIZgl7C9tJHrCsXRzjxUDPebLMD3oMEn8fC13sbiVZ6g6xH9wZET9ihAqebbW2PDVDSqC
k0P+QmTrU4gB+wwIAlB/CkukG70y4YmPjok8f1db/UEeq4MGmmG61jq9tD5Irs25zVmdXAxw/o+0
L9uNHFe2/SIBmodXKaWclB7LLtsvQleVS6KoeZa+/iz6Yp/OZOok4X270RPccIhkkAxGrFgrkYzF
SlD4PJpakOuuUeM56pZDK3CDtdVhpzPK8VCRQGHq8pixgZ1LckQ+R6N33P6ug9g5csTKYHmynKBY
LYil1/YRquGs3wRPPqS4Ls1VhCalhhTC0Yqk+xSVavw/fknfb/v2CtLmC9CL2wahIfAFzFHOzoQ8
BYzIsAir8NenIp6OBIqaaB+zg844mE7vdiR2laZ/6so4nORsIyRzW5tX6Cc7Mg5UVMN50v8IrVak
gZbncQYpst6/lvaDQ2FqBnP4pswebw9YZI1zy8WszCqiORCmeeI2euW34IGEjKdrxwFEDP2600pB
tLp2WCElY+GCwj8AZbucYrmgWaN0BsKUaKujMdMehy2o0Zna5oDWgu+PD+KQeFDDH4AhYq+Bs/WU
65QOIJ6EuEGFZZycY48cjB3PG0hCAoPpGkTUtLA6PKgxok1JQRaWt2imsaZMJRxVBTBYzak7FLWr
5TtknRFkilATa9sCLaGs15FpsfNQROh1gWRbbcFVAwox86BGJyMVdImvlIkRTpzZ4HZ6vpDSMSjq
VBMif+C9sP10r7N/jIqymXXV1Ysd6mED+d31gjNmbS5xKrOHmgFhe/6Gxo3aq+3YKCyNt0CxqYx/
j6bkTfMW4WZw21PWZpKp9QHPicwAdv+lpyjJoPVzDFtmHfkRNV6LuvK6Nhd4/7oZA8lBdESABZUz
w6TgZ4pmXjw/H7XebeEgY1YJjKxdAXAGJoqK4xkJlsuxIA9ZSwhEleMY195ItzGEcxv7YZkEb8KV
axMkZcAUM2mta2newqzAuszeApA7XNwJ5bqdWraqf3tlVkbDjgmWLELGCK1Pl6NZdGWeymKC3Eqf
T36s6a2vLYo7xBN00CpJcCKuLBDeNkguAhL/1Upyaa0cS0NLRsRSevqcWqelfaqW7e0BrZsAiyU8
GyR2/A0d4cHURz1u6AxwMleOzVMxt1CFrkVEriJD3M6d7JZWNQZ7NKu/PTlWyeNsCIL0VROoxLCk
IWSu+SJCh5q3SthY5qVAJ/wB9xdoQQUTtupn6LwD4RjKB1cNrrlEJJKMiXLUlKg75bOj71E1/Xl7
VVbdjLXW6RqOAVnmJmtEf4tBlUo5ZvrYbarIoJ6kG9GuW9CKTBxAa2/bWztXWbQJvnM0Ll73Hyyt
MxplXyhHean7/ShJy0Y36tRDqkdGrkhKfIvkxlahNRx9SNFWoajVZpBGEQJqbeQs3wzxRwPkMzxu
n/G6GpaUIuQoUzdWT60TvQ7FxpT6J8GQr+syrHMRPKBATwJXyuvtqqNszgXYU0GW0YRLe+ig2pK5
W/oDIWMn8Ex2LHDvYIgGMEQZy/bhTL/cyBNKB4M1whaQX64BoqIZAQZU3q2qCnT95fbIVuIohigA
ehFiVioKsJfGqnicJ7nFWpY5GgePkg1Irvmx9NXG1l6FKprr1lDcwumuAhvIfn4W1SgoWddJg6E1
uIGhYoCKpKf/qcGpaApu4DXXwCX1v5a4+KnrUhz+OSwNiitZv6r8YzRGzywEa7V2ipyZ4YPebHTQ
8jwiaGrtn4PZeHLyT+4IDnb2qbw/nNvgQt14GkfaDswfXHtbVtve8u+6xev/jJlgNGueh5BTBsoU
KlRQ5rhcnsWx6wFqFAgltEoF38RS+LpFmj1C1N4r8iq+X7pEdEteDQ8YSUSbwM4CS4N6IOfuLUll
NOnazlFdFleN4v0YD29dH0yOsx9AckaWPyNNXm+7/dW6Ic3EjmXEGIDMAaR/OVK5IfrQDKp0lPLy
Xqr3kOp4coxWFIFeHRvMDLCwDDnCHpz8kyGrcsnRI+mY5eCCcn6Ata12a/RJofUuDnoC2stCkExd
GRmuAhRy0bCEthr+vV7QBU0NupyEFBCktN12wwJSPIFLioxwV86Mw3+oqZqEkJZKiB/TjWa/fXuF
LsbBTR3UHlUthxpemJhgvEOWDjtYRHJ3dT2zh/LZXHGuJ9UOHnXjnITmoQiab98Z+O0AlWA3IeXM
uvUufWwgGX69hZUYizvk9F3jp2O9Z1MQT4eu/Bvns2cP33drlrcHEBetgSBJYOt2dr7Wpl6VXb4k
4TwC/ew0Ljp8vWkQHBNXZysbGPJKrK8EH863Ro9xglJQZyYhYmxPkikwH62r5Id5+HvbB67Oo0tD
/DNKLmxTalUtCYc0wuP3Z07CCBTGAFrLIoTXtUcjE4QGQwZkxpiuLl3Qh5VmY+QhwbYBQ2aXQQrs
27cFfvG5EW55hlZHgmSBESmJDrIDC1Ib5Pm3NyesoP+fhbVQH+cB2dFspMOQ6nm42P/oU+sV2aFI
BCvzlba6uJTYUM6McEOB/BhFulDLQysGYCof/SG3Nk1F32Z7OIGOXnHHqHHVXveTGShErUGLYVWH
wCl6U1OhGUmUvlhbQFAwo80PbDIAo3MXfpJ0EFQtCAmdJKwMC2WqrVCRRmCDVwTVl1lPEyUh4eR8
NLLjsT1cg93htteLrHD3vU4T8LQ2GEljvhht5ebKc6+KOE1FRrgTfCzauSLMiBM/EbnylLnbGCQW
vLOvmVMBj8WLFA9GADvQ8spFFK1KSNnkch62Q+ZSO9nNUexS3QVgwu7pSe4rv+xLF8wAoVL+JOan
ljXB0ObAa1OPZp9wnp3c6nuVVODhHTe3Z/r6IMP7HGVnfCHy52CVuDwuHTkZK+C4yrDSW0CHLYkG
vWJCDLGDLt2s9WR72971fXNpj1tZi1axQq2kDGvAj/Sl3UT9/6cFbllp1kMUaaRlONEY6oGfRPRe
uI7WLofAXcuDHM2JYWAIqGcOPaP8gh3pUzEfm9LcIC3qm5PgIhXNGndLt5TiSVllZaiVBiQbT4Ml
C2ZtZTNc+AH7+dm16YxlU/ZRWoa9sp0W57gYB4MSAZJw1QjE4EwLiQDwa3FLMxskibOpKsMZNRUP
hdu3ocIZEhXN5/e9jN3/eKJjw6GqfjkaSiAcby11GebJwkQ/CdHv0B0mAkOtbB6UgxDcfMkZwNCl
GaUFjltC63AILaTI8uy3sUWv5Sg4QdasIMgAzQHYiwDw5mat7SBnSRDVhFTy80p+rEv5r97ugVkX
gVFW3Awrg7Y58GCjhsE3yhYjGpEHsyhDZynKY2QmauCQ9vX22qw4ASt3gogJFQSmoHE5aTI6RCo9
18swleN2PylN/AuqWanbIX0nOuLXpu7cFjd1I0TFkRqGLbK8yHWzN4z3CXeyDtG524O6hsXh0YiM
LUvDICpE+e5yVN0wI3MymNihlhRkiAi8hfbbqmk8Tcs2g5x7ZR3fZ4kJ7YmH27ZXzqML09yEIqmU
M2YI7CpUxV34vrrJEIompd9lf5y0cS0pC3sCTrnbdlcnVwX5n2ogWFQsLtxQaNQqtCnLsHUn+zGT
oeW2s4b9bSOr3vKvEf6VCoIIcIkM2MnyaG+i6qVPE3BIWYOosrXm+kiVIK2P1mDk97lJBE5U1lFE
gFd2iX7QIBe3mbNapEpyHc2zFBrIQ1hriIrqyKWXqHZjUD2KK0RPqAtK+XGy+jtkwn4TtLW6ji5i
CV6dPTSDwB9BhwWGoEt7WtnrhWbBNWxSFj6dl9KXssYOSjlRBd6wNoEW6tYowphMsZA7C1vaG2aj
0Sp06mjbqi3aXiOjB0bm+/4AWBEOD0BQ0SPBO12v5PiCsgpb+2E2602Cl1CbD/5tKyuDQfKAQb+A
k8L5zq1TRzJ70equCnV5q6Jvrs3/i7gLiRGEhIwRFu9vbmWSLpWypBnqkJLqwS6zY5ksn7qafBrF
tzV9gNoHwJARzIP0BNXbSyfos5wWikPyME3/kcqfeBXo1uPt+br2s0sT3OJ3eT/2Q5nmIYp900Bc
NFkoxcttG9fHHGyg3wGJWgBNr9jWloREA7SI8xC6xfvIPNbJSz2e7PhJy7Yy+GlEwnPXe/XSHjdt
ZhShbKbCnoN8hXyaPVq8jPZedja3x7U2d4iGwFuHnDpSMeznZ5GXSvEHMvh5WLVQFI3NY0ZOOsgZ
vmsF4ZABNgj06n0ZurRip2VsSsWUh9Ok+9P8NOjFRphMul4iGLE1FLM1REWIIi6N1DUOz9rE436s
F6+coKoM3edl+EuSyUOzZbltSxEH5/UldGmSO7e7We2sfsBLPzUkTxlfLaD04BCj/W0Phx0H6GPI
2AEOzN9DABYRc5JV2Bl1P0eHlAOmASGGdmU0QB4wO180FQa3j+YKlxA1rTxUq8yzIgWvshxJA/lZ
uFTXJxxO6TNL3Dk6L7lcdQYsOf1PMp2cUcQ6dG0AiCwNBxt6Q2WkfbmFUW1JQUJpjo415AZpG8xE
BM+7nizWjsTAn4i9AP7kjlBaJJpStaVzlPrGp9JrnC9o7i4OhSrSirpu62ZYLICXwN2ChiQ8/y4d
e16UqtG0OgKM4k/RbRz5FQWPYLEiV51daVF3g3RAs7Nkz78qZBKqLoybvdYRH4rL393HyGdB3hOw
LQZN5zv1qtTpF21YQHc222NYWQPUHEaUCRpHFik7XwOq8HKCIwK/h2KVafGs/EkDUcOKdhFqId22
sj+7JPW1rtxNknqY8uzBhIR6PbfukP0i1fJSqum334sMMcZqFA5AqlfMhiOo1lq8cqRjpQ0bVQtJ
/FLEolzT9TmPYaJBHOER7nxUAS/XdiodTRs7ZFhrPQociK/gdIxnJ5iTD0hnf3v14KgohDD8AOgu
uQPSNppaq4aYhOBs/JVZH4XySAvj9baRlZ2HAwRXJe5ItHLyJId1m3e0NmgckqnuNwvIzsB5ootw
KivT5iCCBdYOUEXwMXBDUbO+XmYkp4G2O4GV5U5r71L9UcmHgz7/uj0gdupdJlrx6kWF22KdsThT
uFNRzROQ10QSEnX2sMkTcIwv20hrAwW19qz6W5uC5P71jQx7aKpnq4QdxlM39glC5iVxSKhH805P
ltCopKMDIo3bw+JnkGWnkZ5A1zayyIyk6dLxiD4tFqE9kpwkH451K9UoIeVFIJcSYmfwhnopZuOb
Wwqtd0i8oMMAuB/8XeOSV3kaZzpeoWnYFgdJeWElpe7v7XHx/gcT6IX9YuBFFfWqsNhGxCpUSmiY
WGjPKaf4OTZyUZv29eQZeGyAawiOrqKAyUVNZLRTh84dDSNA2GxgKyJL9edh/F2CsTAdRd7OuwQb
E7pDQR8GsJSFYXFrNWiFbIDHLbRapGhTF8lLYr3fnjc+evqyYSN/gJwSXJ2vKVm9TdLGmWhYFJU3
Q5oPwHlzegCXgTv1P/LGHZqP71tEZy/uEoSdeLxxzrCAxTevbJqFVaP8bnqyPKSlPt7bONg3dduk
+yQy5+0E6agtrVsRIxe/rdl4cauA0QnpCzCGcP4PdTu5aeQ0C3UH/BVpZ++q3njr7HHTj9NWWw7C
oGdthoERBCM1dje4NJnnnoXaU9PpRAXVWGgvartBx6/mRWMX6HJtuZlEU8/ItNLPGxkq5+ACEez3
qygCA8Y7HNhkHGPI5fHoWamXensyMmjX9jaCVVI3W0PJBg9M3cbGasdqK3dV7VO16ndK5aTgxZxS
Z19MU6+5hVnMvmoYw1PZRdmR5E35lOUyESSTVjYv+vMthtb+woRxZ+0QG1Gaa0oWTplF/UzSm4/M
kBoRKoB51vmR/jUVTAsaBCbAUvKdSKARK2yltrMweimrv+k98I7l1vwBIsboRFWvmrzqU5N2t919
5cxgsHqAHhHOYItxm9jRIltdFCx/pfxths/kTpUO+XP6ctvKiltfWOHCUr23yhz1niykxTFGcEQr
V7F+gA+rNjJXFtH8mKsT+e+YuC1saB0Ee1MtC7vcmLxRbWJw1xiyH2UayMHbLt7cHt3KQQisCOg/
sHVB+sIHF0NMKeP/ycK5BFsj7vtDrguu37Vlgn+A6YnxpuC3Xe5SI6N9ix2UhWVfJZ4hp84Jj6Lk
UCiZ9VCq2eJWjSjSXFs0gFRwGCKsRvabs4kMEuloDn/so4fZd9zFVZbfSf03/bw9fSsnEPRLkPfB
i0VH/oqzM9tJLVsNnuHtIKGpNI71J+hGtacqKmp/HiVjj3RrcjeX0i+gZkWlsVXrjAmWvZnBMMI5
i0TRnQ5anDysJxpATmV2q/rdqoHPbvwBCqNLm3wUVOAxax6K4Br5RwepMgT0l8s56mMNHKuJzENE
XVb7hKJJ1Dzb/u2ZXXNM3NCoxSCYB80m+/nZ2V4Qo7PGBmay7tCCjEaLT5Wo5L/mmWid/CrkouOQ
hxWMmtGPs8xsENfaAbwwKZ7VuKNIX/arVYU/HnUkbRGsYeqAnr4cDBlifXTyqgjn6oEQgrSQ7IGC
O20fNdmVC/DtlUHeA1Pw0UQd5DbvSwfyNI7fmLE7phAejTSArDsLjdHkvh3flGQXDcmhWkQv47VZ
P/9QNmNns95X+PwhbYtQA4kuCtbuogULzQVre+1CeMyA98linVHANnC7Ru7reZwpcGLq8EKfNLy5
FyXbgZpcdC1dD4dJ1OD2AcYVbCf8MdDVPdCMlVyEU166CjibJOVX3aeuvJQe4wQxRuCJuuRFoc+2
LOGdT4FOXdyhN4JE+nPboVfCBaYqoaOVSEOG+OqxWIxoBpvNCHicJoBIWXSXOdtu+UPyAwKEIOnG
Xb6o4MzWjvb0pzLIY6013mz+HUlw+0uuIAzYthdfws3/YtaVpEr4EtPa6LMPxNN97w8BFEz2yYN9
GPbaUzm4dHDbLKjKu4W66L+4/Q1XBTb+G7hrtdKABwE3NVLMm7fRTzzqu/1bdyfael8gmcutdzlW
7owkTSdJOQQ9wtrvfSUYwm6v+8oPJygPuOsO9JEcluNw7HaW/wD22EDagjV4i70FVfe/u/y5cdEW
tRu25abwwTYcWILj9PqmwvfhvYO9wN5vvA5WPTVpDSLUIqwpbQKqLdj/ttV4Stb3W9lINb9NzMgv
ik60BCu7EJZZjkTFmwEiOpd7XVuy1FTTtAjpIrldta17r8ncttvfXuk1M2BvAqie9X0h4XlpJpcQ
FshTXYSykWV4+UA1Qi9PTZZ4RJSOWZtLE68PA1BftMF8ERqenV4OznLbqXB6TQ3I+gyARfsh1KIj
mNSAx6nfDSo6YNjH897FoifGlYteBZ5UYrGzGRCqpAizem/IdSCNnxYGln5AAUyLFDSUZ2CJjUND
2Y2Clu+rngW2g85s8xkbNENGHVCxRdgsv51k2ypIYMfvWd1tIuLW5WM//S6HIBapmAvtcqdHtFQp
TUvYdWwzsEZnk7cPZbJXDg78qNS8pQf/4/xRQhvktietneY2eiJYmlvH0LnII1XLpRjmBltFalIv
oUWKQjxyRkpbimpsa56E8iyjQUFo5dgs8jrzpESfRzRM6kVIDND8QllK2vZgyYHy0bgEpdOlfmpa
PegIi1qwXb5CRt6lzkzzqrdjXi8ZcOxFGJuGp1H9xTE/ujFQnDQY9G6vdKYLCOICns1nZ97gfTlO
B6L+nJrsFJnNdu4ekKjfqQ9mjVfm7QW4yiAzlzv/Nm7pLZ1oFnhHsPTOQbU2rbKLE7SpMC6vIJ4f
HH/CmwXXlyO4Lb6KZteTwjrbQEMBQRfO8Gh2tVNDeg7IHCRS9vfgQI9ezdL7bFzFQ2bF7bzMV93K
/fkOtROPbtBm4lUeCeKA/TvdIJ7yI0EYcx1+YzaQO0I2nYGiDe5k65rOdCQ64gAttj0pvXK+X/Kg
zIpt4tap4zaLiCbuegcwyTMsApCqSPnx1XJouUxqD/a2MM0Ww7Wa+Bg5MmSRk3p3e6WvD+1zQ0jZ
X/p/2mitqtMOsL7BPkbU+hmDzqvRba+RBZOoX52gzBKDKUP5hVXJLi1BomhEFgVADadPfiG71HtD
lieCS3bFcS+tcP7T9mafdOYAZJflIAjsPLX6dOraw4vOm8vFTYzGV3qIG0g+ZBVatzJ0QW5udemQ
9Wbc7ujs+vrCsxPF0MdFmtiMWs4LErWNcpLVl9uLdn1oYZDoPcZ5pSGDwN+0pLbbIpLHMhwfre5Q
e5DxWRIveqOJ4By4fjddGmJrejYWW62L1AIeP+wctMVvpGo7mIHxQ24E237Vztd+ZxlujOjSzkw1
vU57GXPWGdhNP5X02Wl7jzQHG0S4tydv1ePPbLH1OxtTEnW1XcWw1YEdSPNnJfHi2hcmQ67PDEzd
mRn2GWdm0r6R9MieAO6yvNh00ToN/FMMYfG48yc1uD0m0fxxrzk7tps8n5UyNMlfO0mRmHzKkP+T
TCHRjWhY3NU89zQvqkwFrKsv0c1VnFJralyoPrsq0M5DEUSzcj9rsaAzSDRA9llns9mO0MvKTAyw
WfRTFuk7Kx02xrhDjsK1NAFuc32MOHQtCMmiyYpbulaZYuCnDRib/kbkj6F2LgS54YxKTjzrYVJG
gUuuj+5fg9zyFQvwJXONSVWMX1BOb+3aa/eRfm8+3XaT9dMR9Kr/GRm3euaA0CoBcV2YkrB/NST7
x9z5Y/oxN8N2GXcO4naH9nu809EiJfDRrzaUy6ud7Yh/jXNrCH7eTMEbvAoBXS9cUrXUlQyKTH4D
2KUbm/ObpcwoVgCDafkpdUBmqdXkZ2Sa6cbM0+JgdxIoPiUweQumhV09V19mgnkRryRkEXRuwfPY
GaRoBNouvyPH2pMsV3qhD/2zmruLIE2/8hzGLLCebSYpBUACd9QZWt46ZMb1kNhbor9ppatFk2c+
t6PXye+qjRin2v4348PEo0cWpDF4M13uHifDLdIaOIu6YJYNP3LehvpZtbem9iSNL/HyOdWCG4qN
gp9RsLwpQOGhMo8y0aXFSlHaaMhxyC5V8ZA4zqlTZv/2qNZ2KepfwHawnPMVd8QoZyAwLGz4srXr
cAyM+THpR2+UH/Ioc5Puo9YFJdjV7XNuktun2gI68DSPMI/9m9xNntJEeCkokEJyIGKSy+AHbze6
A4588mS3T8kcfZffDpRWjKjxfwfNbWAnrklHdAlofz3A1U+pkYAHqnWplR+Re9wsIj4odhteLSQw
7MjegZrU4ANRXUZNAoi6MtSzXT9EXpLvUIwRXP9sf/FGwGQBGlY0sqB8wMXX01IU9jSgh2Ey/mgT
ZJZiD6KWsSHaB8zrruywgSANA04LPm6ShzhZUHtGCBpnG1t9c7xMKT3FcEGLrG7VX0P53EH64baf
rqQD8YpF6gPBAGvB55MV8qxXjbToZRi/StIBBfzcTX/IINQqio22nZXJrf9EJKjrbT17k75pe9HJ
y/ySHzfgg7oDqAzLBKn4+dntKS96Bb0EC/Hi4b52HZf9pQWO+1a6gQoA/6H6h7zVP2+Pey1IhVwf
+gTQ0MtUhi6Nav2kjdB+r8IMr8Yuuye97mYVFGjJVtVOVTwL5nnNHsjmkXpChg3OxDlRPrbGIMVa
FdpT91I2L3pJTkX2VlQJcPTObmq7x9sDXNsaeBXiTvuqSfIwNqUyqtIpkzpUId96N6pzv89G65A1
s7K7bemLoIZfQMT67AmK6i5Q4ZdzqVC0qTUWqUO2bvGu28e7eNfsR+Q5UamMtsW+2tuH+Njt6U73
ol2TnOIslDeTP4aJLpjo1Svs/Gu4mVaahRY2RBLQ1PReSqkX2W9pdEoja9uaUlDVxiEtOkQQgjtl
dSOd2+Wuzla3F9YgWgMKOwV6vhly25McyEW9YI0VSJDUEDaN3+IsUJ4gp2WW903ceb1oO63sJsBk
wKQMehxQ2fJE9YOZRkU14jOoM27AVpM2k6uAj09jSnmlIBb9wkhxS4+8LWBN4OFBTYlHGUMJpNMl
E+2nR7Duu/VrFyLwdZug3Bn4749fCkqeySb2k+D//Um9z8FbvHmj+JEbe4YnbxRv8mckR2RXE0Uz
zPG4rwO/JoTx0DzwxUl06Zh0HvK5nTAXOtK9eLKhAEveFwPgF2vZyylIwpeTZINohc7+bGS7rrYE
E7SyGkydAAhPxFPA33BRJdWzIrfHvA378YltdegQzvtEuU/BcX97F64cMMAe4HwBapXxfHKbkOiJ
vECitg1H+66Tpo2WnVq584rl0Ey7LtnftrZyJ8IayqG4pwzwS3CbLLVGtRqGpQ1baNlsl82Su7mo
CHi9kxn7KtrfEPgCXoPs9uXyQeg4oW1eJWEWf6jZsKE72/YcCOBkquWSejNU1V2kCPbxVeDGjCoq
IlFg9JDe4laMSLRwjG5MQpnK1F8GtQilGU1P1tDQU5GrpYe+eer1Wnvf0oUIsulX/oL4nqU2QdrL
CMl5TGKSReZSToxmIMvTcARPgEf1PPKd2moO8YinOp37XPDCuAqHEQmzjA0DoqFiwVdg0qnS7awA
VLVUZa+OlPepHUQtc1fuyWyg+AJsB3NS/r6N9LafwPoO0onELwwfJV3LCaJAzz7iSnAfrczhhSn2
87N4QqO2vdgVSBTgKs9Eq11zfgC+Sar1B6V4ur0PRLbYsM9slWqf95qhJ2ExuHH1rL7Ff6IBT0HB
5l7bCsARI+ms4EGBhz+334Zenm2jUOAX6c+mN5FCubPqbXYEP0h2zLtlN1Wft0d2pYGHp+aFSe4+
i9VBAk0I84pqegIjCtABnUcmY2POHSgjkP8iXdBH06M8QQXQ8hb9M6d0e/srVuf3bNwsyjmb36Ht
GsuQMO7S2pRtQHf5yZIeJMEpzX7LxT3BhoowmDUEQsyYB2AMbbpUswqPaZPZzfLFI9bjAvq622O5
fqBxZrjBzLQrCpQN4ZjtVi0baKuUrqNJW4U8ks1J6TdF+dQsLmg3bxu+Oqw5u9w5Wqr5KEFnDHtP
/UxsCDJPujcSN29ESkP/xwhBxwP0MdSVDG6EziLHXbGA+4DaUGckFRSj8IIgnrOUz0qqEA89Y+9K
Nf8uO5J7WukAkZoUP8Diagru/rUxI8FpQT0Dt9MVAQFtkgmsYhgzYI8Hg/i2PfjOuLiSwM7a2Qk6
cIB3NIuFXdzc9g4Uf9vSTkKDVu22L9Wf1qjXggN67fA8N8KdaGleKqk2GxhMQz/N0St/VzqFxB+I
4Ui1Mas+9b7vMbiC8Hj44g3nI/q+pRqZVIzKkR/o/O5YlWeZXqc+3zZzXcOFZ36RUqIpHFESj9W1
jdgE4HokYTlsEmuLoqKXpodBhpzi81K7s+pJDyoa/26bXZtOpH9YmwEaGEGjcXmoxDopCgOiOyGV
d8kUoGRm/WoiTy4BufquSgY7Rc9tcf4x9klESQ5bSll5I7Q4hOjjNQ88t8A5RxxN6jzNsOCgTVtC
X3bWC5CT6xZAzwtMPOB9fGu9jWBPzaBNFhI32kiCSHLt7GUYrP/8cvVyMTII69kzcwE00nuT+WEY
lVe0H7dXfPX+PLfC3Z9oYk4Kc2BDaNzlJ/GH3W87yHzTFcQeotGwqTy7r2S1MSRZwmIk8YveI2ci
1y4adv3bwxEtCOfAWeRkxazPJFyo4ZL+UVgeEhngvDbSzRKtnZgucHdCZOGxVUSkQiILnNdqTddh
DBhCb2GfO0jzEAEoZu0GUBHK4wrAnY6w+nIpJEVJqGpjKWrF8mp19ovU9p32o64Eq7F6nLDsmcwg
dSjDXxoaDLBP1Tnj2bH1PUQ/Xx3tvtWecDfhda+cBjoLnGz1mgUm/38tsi8687JF1WujimExeZCQ
VdEzt3rOjvMG5EwKmBhdIY3BqlufGeTmcpRnKzWRsgoV6yUGDrNuTiNgD7e9+hpygrPyiwKcNeAw
fcvLYdGmaJu6lUmoPpqmCxLUzNVfYt/c9j495h/Gox5k7vgj/cc6pLG7r9PAFPjMFfkWO67xDJIh
rIl8BjRNLj8BGnH5pLYmCbM5GB+X3/nGrI9OdFiqRyPTw1l7BTCN3ku/46RCaW9zewaYp/Bx6Ll1
bgLaJANpKKAtodz+ow022JJk8LGd7PEzn/+biwlpc7w1AZ4GSSRny0nKxCginW1x03FLOuYbsBaY
ghGtbXNEX4w00YT7m1xtxwBgWDEqjYRQVN45TnqYZ1FmdW2foyEYvA0A9bMs/eWSFV3bGxAuxNEu
y65eBvGbOb9Cxuv20jAP55fGAAcaYF/gjkV/4qWV0daI2sURrNgb0BojvAw6vfcACIB4qbvMg6cl
Iib31Vvr3Cg3NKhvG5Vuwmg+f6BuM0ayi96en6byacZzACzJPhLxHK6NE4xNINNzFNQh+LRxF1HF
jFI0KSLqkpDMjf0ltB/qPPivBsfykyYA0aA84JH11ICkXdkmaWhNE55CW0ioWzNxQZkCINEj6sBu
SgA7F+VHr9R+2RYHwwfYm5AjRaaHO67Ltq3NssMm03DrEB113j5XPQva0ciQ1vHd/FNS7uuoBnP+
4wzJ9V/5fqiD5jM1fwA5JAhFrzHQ7Gu+6lfAlqAJnPsayXaydpIw37M/PeuvxaP9awn6p/hxfDL3
qKLtMDEbGg6PDfHiXyhQ3HbrL5Yn3q/P7XNXCbGtxZE02M+gp3IyNsbv6WHaEHd87FAF/1C2y9Hx
QRA1ukN0F3vzsdhnO/Pl9lesOt3ZJHDXi9q2LZFr+Lk6vtRMCVSzgbPxGnDHQ0YKNQRIoggmfu3S
ZgwsOJrQnHOFOq7ilBKgjtMQqo0HU/V6qz+B4LpOnCB+yH/dHt/auX5ujAunHDI6SUxhbD6QHcSk
VGwt0TG4+pZC7z4jf2FTyYchROl7qeyzNBw0iFjkpmeY3d84GtxZ1w4VrR9YWKo59BRH76QVtbuv
bysUEIFJQQ0Yf7s8IEuIKEYtVEbD2cP5SB/LdFM8p2/AkY/b8QGcvORe9pz38ll6l96B1r09w+uj
Z1waePOjTMvnMC21Vxb0A6eh+TjtCd1ErxTtAm/RQwRGxLc/AmvsUXK1a5DFZMUFdFwZHIAgaSsq
TXGbhk037eTxEYQxvwn0RkvbBWShazxj8yLS1lrdJHBU8HCibon2+MsJtpB2rgpnSMP+H2vXv1Cv
vM+I1x6/3QnATqQzO9zYwPNSVEM6pqFhvDoLqnX2pnBCXf9H2g/NJDh/Vq+4c2tsps9CWVOF05IC
1rrNX6SlfkSbPlzuULAUplBZQHO9ZtgdqFmg2M1XEyCE50BmAfNX5pk3JUEN3mCvTnbE9s398Dpp
W7R3la+tdVJRJgWd222fWQtTWAPsf8xzB30hLWNUUQw0mH5p2w6H+e3fv+4e//5+7iCnlhMtBsHv
V0/6DIFhUMkUJ8v6gRdPZRpuLTD3fyzcv/a4Mzud7FGhgEWERat9pqm1Lap839kPUWl6kbGPprtY
c9VM9NgSrCJPmDMoYMsxc5jVAhoeTP/2JK5fh/+uks05f1mQNGprzOIQzH70D5q4gezet6/Sm7Ox
t/EB0gRgpJt/R+/Wh6644G8KMsNVv8uZ/BWjnH0GtyvUYaiWocVnxJS4svQxDPdNLcqJsOjxakMg
bEbJiVFO/w9p39UjN880+4eOAOVwqzB5kzd5fSOs/awVqEzlX3+KBl57hksMYX/G3hmYFslms9ms
ruKnUgHh7pqwrbeGyeHN2S2BdexfsyA+dg/ZYxvl2+uTKzxyz+xxc6uaNQg9siU/kXpbmg8r3oA8
+sWYbqzlDv23ssjCfu7a8Lg5RHf5iPc1mAtX3c9Hv3wwt2sTtieHBFZz302SKpnwwYTRx/1vPrkr
QjN4uWommM8pKKPlAYnEgZ7+WwP0c0YATErGJ9zvZ9a4u0Ft2CPOiF/WmpMemMHsjz+t4Of1NRNG
rTMrbDuehWdjcJLF7eb8VO5AjBeaR1lj3GfYBDtuzixwuRHEKiswLsHC8D4fkYvfzMcyaqIc4COy
6bdooNouX8BVcX1cv5g1rnkHF47XssK1OIV3mFs0YJJvpl+FNARUDbgEcvAi2vjt0xKm4auyVXfG
Wxq023oHOcWI7Kww9eNg2cjkSWQbkgvh69TaVeFiSWOzhB3L6XA1GWRAAZEV1iXO6PPZScgFbtqk
QD6lSn7K0PvGeA6ljO/CyQWqCgyRNh4t0VF46TWAXOF9IvNwtduMCvI/8zAd2u34H9rQTvNjckTj
Dio5NOh29NRs+5/1V7otn4yoj4b9EDa3yY9mKy3tsP3Or/j5R3HjNmI9A0swPkq56zZ61IQ06P0s
St9Zh465ue5fwmBwZo3vJ1lAq00L3KRxkJhBFqATzv9R+SWahIotuL3C6+Z+UapcGRxPJLPqeL60
SwxuiEDAt5u//qdtUjh0eje9G3dq1H9fX7uoPEA7aBffNTi28hukO7o/7ZJt/+z6807ZomloJ/ku
sbP99gT+ISkrIAQVq/iuUL1R7pS9GRh7YwjAUd/V/vqU7chheTF21TsufQf7CHyM8wCRI9B02I1P
cQ19Sn4YgXqvnnI/vpVJjH8GfSP4nK8SF7LpWlpKTbBKBtBKLy37c4I3sDQEhw8ZYYGwantujM3V
WSx1k6ZozRzG1IPnZ76x3XzVfNPPo3fZXVCUJJ1b4qK2BQV702T7rzA/huLeaH6WslKlMG6f2+Di
9qCoOVQUmYMjaqZ3gMOjQzndLJsknNH4hurN9uXndW8S3jHPbXJBG+LV0LCjsJm4y6YZ0FhXAWoW
F9s+WXZNvB6Uge6yqX+YyXDneuntOMWbpphDZV22htZGieY+r8OdInvNkM4GF/HmZcg9uuDLvEfI
3vpLZOyGqNwWfh0owRgp4fK1OsjIN4U5+Pl8cCFtmKY2nVass7rNvqw7QDIezLDctGEvyRVFycaZ
IZ7OH2Qqsa2Cx/00RdZpPZq+t82jyU8fri+w0G89zcB7OhSzPsmfUELVRSkTAvbaLuy0benUQS6j
Ovx1+nyKlX+s/JrVs31ojjG1wHtPTlq3z/Kf2gx+aXfn4dY0L+P9DD2E1PYCfWyCvEIboDHtUi0o
4yXoAXEr1vJpQgtGNfRbI643a9Pjkc/ckVaJkryLese489TuJm6LR4/E/kjb6PoksY3FfT6Qd+CQ
Qz0dL058HaDRJqB6yx4aMc0KqgjQjhtpoIPCcJKshsi9wE+Jmg5A6cDW808EZT+b8wxVhZPat7va
Le5ot8lI5IG8mDwPRkjHJNALWf1B4ARIHcD3CkYr8KJ9yk+WosMNj2anBOC3bkw3ho3suZa1ukjM
8PWqJTEJHcoehc/+kI55yDrteqj3Xl8skRVAGPEoCL54F5DJy5iPhRy0HLwKJwr/iQb1Q/pUK3AH
ICT/WGBfcObNreLVvUnxkFqs1RFKlYfSnTddt7ysg7q5PhgWxDjPc7EvwV+Cp06gE9mnnJmKuxXc
jDpehfUiImMWuotmRMW8hkMezTYttmPq/j0eEibxJMeY61DT5Ipe2QS5Hc3D/E1zVKGNryNTlA9o
HPSqHfAOkjuVcLXOrHE3VM2hs6PVwCKYU9jb7yT+HssyInZEfZ7DPwPibqXAcrp0UPTs1DvrvI0T
xwuV0gMFTDl/DFbq+Llpyor8QpsGUNBIvC2oZXJOqKUdVZQCT31oOFbTm83gQMBnAw3i6+4hOCQY
b+dvM5wn0sZs9KTG22nb6V+qKd1oSRwovbKbVy0C1UvGsD3KrErMCjcAGBSRZDIOPB6dUuhlF1vU
Ahgin37M1rr19DScSFEHBG0s14co3AGocAOthOhr8keHDSXbqe0xxEzbt4EBtKwB8gW/3cSyrjiZ
Jc4VFdNeDFrhXQYtVFry3CXoYD3l0dIfq+31MQm942xMnEeiLaGvBw3vp6xZq4podnCrICbPU/wv
sfDMEJdsq8BcmS5hhnJ1m9eHfiVR2UqgnKIsG6xOf5aIc/apHUGGsGKJUnPYgpZxU7+n49Z2T5rx
rSi3lYPnNDv1E7oEtJNMJfvtT5sbLMogKUV7PTCxlwHSNnPFtlo8Qhjrx5o8/H3fIh4soen9+/c5
p3CMmPbjhN9Psp+W+k16loi+nzE04nEUajog0Lz8/tGljrf00IKjTftepuDKnHVPpqot2q/nRrhU
ubfKoraa/NceAt6LoAMoN+/d4ed1txbFcrQEMsVrFCA+PYeZSz9ltkZAg+vdEPLR6Yok7oj2DQqI
0D/AezlIfblxLBZoDooBk4Xald0tWzVRfEQHJten5NILhnBpzqxxqX5KnCF2CRA4eQrRUl+L6z5c
0gRtNAXYD8igj1Gpkv6pBpnb6nQjazeaboehssJJK2k4VdOzS9ZCEhAln8X37rprVzvol8bRkiVK
MIHacUM6tZNYEa4lClbQRwegC0WlS7/saLv0o90CsGnMAUKhfDFFZxfa835b4HbWOFRz3w+wAMzy
Y12QjTLHfqZPvj1AKtX0G9089DLRMoEHQcAeLGy48UAXiS/aaH2qsad5nFxQsO9HcqS0uR8GMAn1
rFcoTXZ/vSUu7HGR3nHLuW1b2IMf+SlaPJzkZmn/4Ty+sMKF+RQEkHWqwUrj3ZjzTTH8hPLEYEtu
pAKXAKUe3kI9dJ9BYJnbfSZoR4jaIqep3HhXWPkeDWSuxO0Ezg1aTNAvOboK+R6Otu/63IsKghc/
xk3+AOCbTUycSzQf8k2VZHuqpMk97etoyTPNz0hVb2qn/klGQk653QJ3ZiSvS2esezoPslbtX8AS
7qzC94DzH3IxYL3hKUPtxMrMssBpnHjFsbLbg5q8NyR+zTKy8VLbtxsU4A20bq4+WLZ8VFx8t9jU
RN86hDBB9Dc1t79fnyThhgAiTMcNg/FTcotqJF5fFgbmSFHCbI2sYzs+oXKVykpxMjtcMM3jtunV
BclV2tSHsdB36jr6bWrtNehNd3m9vT4s+3NagGTg97D4G7ta2KU1DUAcuTN4AEIofMTxoZWRMsms
cCGMOk5TLikWtPTV+P4rcV5iQxJAxCaY0Asa4xj69DIOa7nVx3OHedNzlGbnwxQWxldjfPiX6fpj
ha3e2TWzTZ2UjAWsZI4PkVUA20kkjVLCvY3uQtAOIlMD5QhnhJpmPqxAn7WuO/j5bDkBqEBl8C7m
sJ822ZkVzqGBk3ErU4fEQOcdHHcKTGps4/WeqrlvQWavzyTZr9ix/4yKc2zDoTnqARke5a3+mNvN
Mym+NcW9akOrNpXRIl0dHEhluVO51DoTtVigmnJDBxc18TMQtKhfh/oO+tWBtBwljPigbsbLFbiG
cf+6XDEUixyUhjA2sPDjnKRvk4xi22Rb5NNyoccOGbCNfnaHc4rRBCNS12JEXp9kUV46bZi4aR0s
LVH8ZazypwF8/eCaIkXU5uCgSdz262zQyfeUzISiDo0hDYrFNfv25zIDZJWkIINfs7EMsHe8YJ2n
d6ugg99r1UuaLiR0yjw+Atzq+jQ1Eii4LjHQG2u2vHhDEwejlqR365RoYV2j67RpC8jUtSNYwry5
DszZnk8a9HkhKFY5kZZMil+ZnQ2qBsPYXN+V4un/Mzfc9KduS8C4mOSnJp3CJh1DJZE4rzC6oHEM
4CZ04oEN/HKBEXXcAWVZVLOtBy05GcuuUEffkmVdorImzpc/dthIz+KLPRROXquwYx9KLypi8PwE
sYlc+ZD9UPZGLZk4YaQ5M8cFzXrN8RLhwKnSe3+QEE/JpoxzWMi19Hqs4bdrIEbNu+6wvl1fdZkB
btXtse/sesFcJXkcdcZzN4EvTL+f85f/mx0ucFWFYTR9Cztxcei7rQtEMJUz00lGw3NaDvWgaqWB
6Yqfh1v3PnuaJRgQYUj8s9Zcxvj/HGWsixZITzzDapCrU9Enu0u/T6DulE2YMNKfWeLSSWAXDH0t
YUkrNmgjHdwI9yK0W6qybmrxvv+9WzwundcTY8HTOQw5eJedM39Mb7B5/OvLLxwNnjIsZH6gSeCT
UZNOA1afLX/3xQPASrEH7ErXdz5sGWWFcDzsuo5/qHPwOQxVkqqu5grAD3WL9Nc35tJvZTgy4Xgc
sMazmj/0frhQVoDNQMmsNj9BdcRA419FHb90Uh/Nf60tSZeEPofiJ2rkYDPHbeUynEEXMy7rGkUh
WkZ5FoHKDwi8ukRjbdTIME7CWHZmi22ws9CJcvyUKwNsuR0UYf1UcgLIfp4LZ/o6lrE5AcI8DKgK
UWI64ZDEz9d9TegAZ2PgQprSGmXnqBhDNd/21odVH5oslTwkCNffY9zAEGECUTC3/gnq/7i1ojCE
inu6ouWw0HxQTfu1epoKyfoLzzOoP8DLAAyG1gS3KEkDAZgVaQto7HMTYkXrrTO16jahlRYmy5AF
aE67Md3FDJdhbiCqqzWS6C2aUvZki4ZhwH1QhL90i9yijLSgxpSu/+XJ0/wPPaLQM/3z+9zpYLtp
U5EOcOs26cOK2L5TfW8NiV+Ier/Ap4jVMlDYR9cut2hGC66WFOp6p2Y6FipYWVGtPvX9/TwUfqm3
kAcGv2INBAsWlJQP+eBuJqv3Z+veyXJJQBTNKDJFtF6BioSFkcsZHercjucU36JBNzJETagN6qK4
G6nsKiw0xEhWANm3oF3EhXfoHMY62MPR77PqH2tceZGRKUOYYd9F1/cdWyQ+ubZdpurgQdztM7FK
3c9p40CXLK7J89gMp2a5q9R9uuoBpV9rtDKupWQbikIjZhAKIaxsjmbQy1m05oHMHZ1xkyTJptx1
XuWDfnRJ9CBeEj+W0R+I0otzc5ybpmVf652mob6WOXvNK5+KpgTIQGv9Ts32/zCbf4bGIzJGvQYj
wIihufUL2vX9dIKEhLf6M3QsHox0DVVZ/4GoxQLkI7gc4fUL1DS8T1Z9m+VrhvbMat5YGjnWYEsq
vrjaHLle6Rd5mB7t7K7NZPyjolMB1NbQHAQuhLEEXK5ipen2aJsobKRtlvxEPb4PFOhk/kMMO7fC
7oZnRxvkgFacbhgdhEd2jYErTr5Ze5m+nMhFzq1waVtZQBxgKGDF0ZdvOvWRxB1ASxZkpgzmItrY
6MYB8RXyD5T5uLOUwjlSU8V1OUa5YEfL8jsaldUAmrn/8AYAfitc29DficSGFx+YW7ccY3ZHsFe3
j8qVpGFBWxnpu9AL/ljhkQD6kjiKYaJgoxgfUDYLQAsjibnCkiiQJyAuAd7F/SRr3ldofjR6vExZ
beQB7d9v6mdVuW0TyAkcvf5jmPfLf+iGt5aveVIFxRqU9V6n99d3tih3AHE2giQwI/B25kJnjmis
ytA7bYMmYLLPpmST1vs2ux3tZWOksvZckTui7RAREuR9IC/hIpbidF3fdEB0jHG5HWnwVhZJkI22
ZGZFcfjMDL92qeaWjaMyXMXzQHwo2rr/qW9xfkdkTT6iM+bcELeJ59Gw2nHAaUZ+dm8wRWb/y6pE
NiQpJEeLaHvhmRlRCRrb7JC+XCU3oywVQqy/6x5BIPf3sBem3Pn717lTuQPGoIgt/HoJjMuqnhzr
K+nwXmO9dfHuuruJBgLyPjTea0hWcf26HEiplGBZYx3a1dx9sVvrS1r3O0v5+AcreGlAyxy0h8C3
eWllSfGrPQiATmUPoQaU0KZHZxklbiZ8Y8GbL9BWv6ShPe68Hyai0rkAuGbuohaPFgaEai3vidhu
UFaeXyw7r9za6RYsJ35lHBTV2Vwfpmg/QW4E+q5o93Qh63w5TKJ2uT4umEynywc0iXubBtisEKzk
nZ8oSfrX5R+m5YXcjfXwA8vPzeo6QDyp8XCV6ec2GHsQPbbTjhVOrEaSbnweGCzh4IJTuroDArLL
ga2D5yRth7YrXAAzMMyAZkbNumhGQ2Bsbq9P4mePvLTFeeRKtYE2OWyVL3YB6QAckhIL4tEgvWbt
5+BI5TZv6SpNRS1cz8gEtGeuGfmuqkuIKtqZ57sOcf+P9rjtvILa26LjAFyIgg4X76dR/cQOkzKe
iCcOxXGQUeE6yEvi9V2b1KO54HauNO/Art5XtLhVEqjKXV8gAcYGYoN4tUZqgSD1qWk9rtzSrRKM
RysqX0/SwClV38bdpE1ypPFQOfLyXUHRWkLfh2bfN050/QtEC3j+AdxGV0p9stcVF8Lce9asG6Lc
GJFULk+Q8GKYTMUJEuG28Ul9R62oqVBcqqHLF/Vd4+MJNJ3yMGlLRBa0AJlpMFqVb7aRJcPeipby
zDSf89aJ4caU9ZJV6MUrtgBvaLJii+C+i2dtHVkbI+11QOJ5uactB6vWzD0mcVAiq9u5bw364PHS
AWKQMF1+zEvYWmMA3m4DKzoQkI3Fh7zUX6+vpQDVf/kd3O6wi2ZqO4rvIC8fNLAPXWidvsdv6aZ5
8Q7QsjrY9+Wj85SEErssOl5eSC/tcvf9tl20xargRMlLUkWVGTCcR+Or+0Y/qH2EnrNKVucU1Gpg
E/UgkF4wUliVs6l6ZT3FFXZOUvXowjcDCmH4mUQMC2fHh2FsfWM4paskWxH0J1zaZf52llTaXT+u
pYY5rn2l9u9Ge5uG5n37DDQmsr3+S+v6duKnxJ9eZTLrwmiBx2Iw/Ls2k9bhxtxkBDQcCqKtqVi+
2v2Awk6UpvNW9+bNkNY3eV/dF9lG10YMvPhmVYssLXREKw2JOST3DEnMU410zRi3eaqifrRMt1CH
3uge/Y4c6xXq6Dd0NN/+xbNQjAUMEcLMhs6lAcMK8SyPrKAHUOsQSPdDpkyJvzTuF+vZzQOqvnbz
3gKnq0/U79dtiyIjfMtmPAg4B3g2nM5p8ag96HjCvIMvV3dGFRWSRw7hbJ6Z4HzJQR4Tx46G6J+G
bkl8aJ/4je0r2RC0MrAg841Pe/TMFpcLlPZqJItjorg9uD96z/QzTflyfcbYYnwyAfEJpoiK9eJr
9UvVjSh2wTlWZIVGr0R4fKpH8KppH5ly4yqDX8tA4KLobmCFbGgRghyJr9ga9rqo6Wojm7Kw/e1v
4HjS9CG8Pi7hMp0ZYf9/tuXzrm7ArO/gwlx6dZR7dhKNnuqvlOR+4/Sp37VSgSuh96FT5BcvBopu
3Lnc5S7Oj9LKT7P+Uqmp75IXZ/5WA4T492MDQTOuWAY0HXFNuhxbBuK4Ru+wwWaMJARKczwtsTWG
5jpmgT6R/8D2oElsCmM3e5gGDxrLPT7lwHE6LqWHM3myj+3rvNzbKRoSsiQwKi+Yi4PbPpSOZK+J
JtQEBhCk+nATeOflQKEtOI6Gi+2cgo5JCeIcJWjl3qw1yQEhcpZzO5yzrMSGgjxkOE/j3H1X60dK
0q33CvLKzaLEniR/FG1qkOwCbcnKwUhALgfVrk1NlD4jJ+dVA72CjDecORm/oc9/nnMOo4HeUzWV
5NSu36Yk9hsw4DfK46Ac9D4Nlvnjui+KNvO5OW6JGmRPAL9WaCebLL+eHlxQtUlJPkVB6twItz7U
69O26BgwcPTAU3UfT0WozQ/WHHpuRBJAvqRAelZWvTaN3F6ulH6euwomk3pbdbs8eQGprj+ixqx0
rz3datbXfDUfrk+m0N/PXIM7ORtQW85lXxAUPsDHpX1BR46vaXcrajnXDQkzIhRuHIfJeOL2zFWV
B6qTuF9rAtq4bWeDd6wv/GTyID4ypHeLkm0zy47mqQ46sh/VeKOVa1Q/WqAKW9X6qMaDZAeK3AiU
kC4upWiwwlvu5aaYtaK3FKsjp0W9ccxnXBGl7QOiyf1VUsRTmo7qFDdkU/HMbC4sckJNwtfGn4zp
OqG2r2uy2RW5K57SUACDmg3uFtwOV/XKU9rVJqcaFI7pPhm1Y18lx4L1fVcHYyVPYycBBIuCCt4H
UJtAARds3twtYnSMRaWGSU6dMfs57qRSAJqgW5zR37JUAcUWhGMusHSdF09Zi0dBN7lDt32QKzes
S3QKp/LbetQadFcZeJrAjVSN6LQZ7L9+Hod95A2/1AFY09+li7SpMjcluxSSwa02aaM8V17894XN
SyPcDjTTbEnAj4dbYVxtjI74nTMHcv5XkbufjeXXYXuWnSS09XrXwEWooPo+mR9Qm9zJ/VBoBSBL
RkiOjhY+t2sab3IZ4ueUr2jUqDQAcNtKe1e8QUbvJDp0UEpCsyxIklmj3eXaNN6Ah08XmU+jFMEE
SfXUw1u7CdphH1FoO9BEhUBAKtH8Eu5oMK2DxhPuCD3PS6tJZuGJSmXpQbdfFOfYovljwHK1/zQ8
Jt4AOkoVDDf6pSEDy9VVbHgA3e9yw9mBQ8vKcbnJjE1ZL9AjkKVbwqU7s8jtZxVts2ltIUduybI3
2u2wQLLFkqRXwlVzcF9CszlEN/iGLatrjbgf4R/E/oreGbqx4r02vbQNDp9O8q4jDFDsZQnawQjx
vG5jnxZdiWcflHScqb9PSl25q8t2iK6fa8IRuYDO49oJZ+RLwpZdO0BpIbcaUGVk7x/L5N8OFBw6
1+0Il+fMDucQKnVItrhootejN9WXnIVCt0YTCaMhxTHFw+hGC9rCbeqirq2jy1Jfg342IZN1X5eS
dMMQHVTg+jXwbM/af2zey7BrVx2XlpNLJ/etV4gVLjF0o4GdSQ8xa1bN1wRlg2Q95W2uByDWSH3T
HOxjMyoRau92qBaluWtn7TlVNIggVXqxaby82GuLgV75uFlD2uX0NetnawOeCtV3M1RI67X4Mpbd
5DtkQCkm1Zu7Mcd3JPOgQbCkyXZzMWVBbQNyp9b2EgH9Q7ZjXabHBL/sGznAUR5YdyVTzyIGn/Ux
7SiUi0CRh7zocqOD5Ll1a2slp1khj0tvPqKUYT8UxCjCtknSt1TpLIlJ4bkKhDNgGrhcQbqIO3K6
xG7szJiRlyx+F2ogRQm8V+3JeSUf6o/yP80J8y4Agu66B4tH+tsq/yiZlRpRjRxWm7D26GF23pLu
QzGS/WQ9X7ck2vkgeffQUolHFBAqXM4psdDvTWvMqdkCcNip5KmLW9kkitJ1PBv/ogIAMQSfP6LG
1WmDshA0ROm7uX8lXnevAp7kzdvW25XV5KtF6w/Z0/WxCd7ccK6d2eUWL8OvKqOHvCutlcafVPK8
all711ixeiznpHpIqiRH28u0hJNrKftY175WiWaE81I2e0AGZGonwnv62RfxvHYuUHCtgvYwaCj5
zcn5nmgb/cf4rvpDHUJT+/r4RaEK729QvcQbMO7o3PAVSrV+SGEsydGy1+2LEs2/ZTRgrv/FEBA/
KALgKYJ/s8pScyEeou4JUjsqXh+0vved9/TjuhXhpgBmEXQfkL+CHOSlq9KFgv2zQxxy/O8glAsO
xfa6AfFmP7PAHRzL0A1jBWAWXvcMaNA89DuwmOyM6L/UX0IldMEf9H+0yMX4wnJIPk4jSJSdH12E
Il9hDm9K1e+0dAfoNEqXi3tjjZC6hT6AU/hjJVP+ER3KDAn6v1nlgmqRDNYys1kFeUUIOtU92WZP
qcxDfpWVP8XuMzPszD7LqRelLeOcwsyMKOpbUF6E9tU285NvKPH7G3pCw1YWvqIOGOEZIGz3yd0Y
PX+skQzqJxovim54kEZCg7YNbryjMYKwRI9xqrZrkIM1pwObeNO+LGZUUhs3s1qyOUTZCFJgFMnA
BI9bJ9ulZyNHmTAztTIv0IYMRQxPzf5Dg+VtSWRlMqEdC3kCsN1oj+dPx6UDjAAAE9ihD3NzMN09
6FWvu6vABKMVxqzZrBzAVxkduhZFW0/Qx4ys1+KYyhh3BTtcQwZvQdEWTfE4jS6nCk9eQ5PVc8Hq
HiZQA7t2hEZkoMd/vyQXdrgloeboVLY3Fqey+QmMNegQpGh0QewFnAQd+BgIOoF5wdwkI8RV7KU4
NYWzWcYb1rZK1Q8pwlq4JPYvYWy8dtt8k3uaeIpaDHZxmrStRW+mPAIQ5x9W/cwEF3cTt3DnLocJ
IFdodYAJcOBfNyF6h2MYLw3XYUYfxTdZoMbbK8UADE68tY7xJt/guPb7YNn99yyr/4iyggtbXJRH
GX00Ugpbef7sTAdjAis4QKIeBMXVNKzsENTVXR1NxRej+CErYRhCxzgbKRfxs2SolJaNVEl974db
+MsxuR1P6vO6QYk2KI7ftV0fzsc+yjZDODzmQbFrw/p52ELz+LhszF0X4SEhY8Stj2Cak0ZqQbJ2
MT1cgKzsroHSOj7wRQvVaPbXvQ5rTmD7XRCHr/W9CpqXF89Po+s+IPTks4nhNj9Ed9a8QX52KqZ4
21nRpOpbd91cNyKMMGdGuJ0/D9CvthsYsZonpNel8kWdX7Vg8SQO/QtNxZ13F7PIPuQs6s+ZW5sW
G40WDn57Oxy0jbu3AwP3hzpIg3yv7chts1lD52iHbaDdfqOHbp+CkW9rhKBOD9XQ3IDCLRgeof2l
b4oHDdq06W7xbcy84ZMw28g5Mdna8l/NnhpZ6RnnI19FbLx4aXUGZIWOeLdb1vD67ItQK4Dy4dBF
mdECBTC39dJYHZxCgZhCg4Z+w1/LTUzQedy/0CJKWr8pfMcu70pHcm6J9ty5WW7P6bZCCyvDsJzc
2fQzml3IrJ80e3i3x1SmWCpIMDBGqGmz6j1jVL9ceRtunBgWxkh0e5/TLapsWpVsip1nbagjSVlF
/oy7KYp6yDAgFsHFZjOLY6thfam064JcrY6obUe0fsjUGTzWf1+RYv0Kv41xq1cWUG6IR8C2jXS5
tRx6kwxvtjOGWdf6qkY2kykTExMuHJSiQZnBsBEuFxPcBDW/pkLTVU4B7VuaFqTLNvqVqs7U/By9
IbvrDiq2h4KsBbEKAPq5XevloCLzRrQrJdr+2z7Pka/Njew2zLyN32QoYeAxBe+0KCRxMUjN5kSn
rCOp0V7UptmMKNvo2aPefk3N/TTsEz31C7T+OuSjNXdl93p9jKI4e26eG+NSZctaxA00FGIbsN0a
1at4fUza7st1O+x2+XmYeAFnZWdUe7hN14D7KAGyFq1fxpupWkcj73dd+ai77612X+RlNPYymgnx
0P6Y5LZeArQwACBATaFfgoagWPswe2D8SruVjE207fAU8XtsnF8mRqmsWoklXPJu29te2CzjQ+82
aWDYra9AY+D6XIri8rk9zmXWTInRFMb8EkxGmfllcP+7bkA2c5xTqNPgaTEz0DxZQxo09aNpSYKw
zB9Y3Dw7EdscLRpjC7+rBsiTFaCDHXDKqfcg3jNIAV2lnwYwXteHJVwnDS0m2MqqCXrBS5sLqpuK
bgCE3NzPyGKSgEw7Yvh9837djnD6UCBEORg3o08shnGrknhlELacOt+XeCRBrMU38yyj7BT6gYH7
BCNxYz3Jl+Ox2sJyq57B1eZne9gp1uM/jAP0EqrpQnMBstuXv5+lQ42SGPBGE6imSgvIFeBK1VFG
OyB64EZn1B87zFfOfCFWF6LYE942FA2m4k1JwDSJ5v2fKMNtJ0cHbKY1g6Jz39Bd1fsVvbcIUN36
fCqxmAm6Y6+PWxT3dQRjVJV1hrrmxm0oc7uQib2QoVZo7VHOX4nvyoSAxFaQfULADDR8vA6QAk1h
xVoxaiCDafO9x5XQnO5NIsk9hc4Iarn/meGCRZnYUw9aJTwcgTERAsdkRj9QIcMtyqxwEcOZzaVK
awzGgExqmCn2w5BBaFzKlScMG9B2hUeC7BfvRpeugn0QrysiA6RxYu+YL54bGCWUvltS4glimLpt
51F3X+ttqGidbJTCDYf97AIXC1E2Pr8iS0nipAVQbTx53w1ZeGJuxR+RyAPw9osONQMw58ux5Slw
HkYJqFhRLFHn9PvM6oOJjpuyedLptv57YjL2jvjHHnckezM4YRwF9hwDhAwKZJrwmGg3r9c3kyjo
nlthc3q2ueuGahUUTnHw2zNWyLtZqXdn9/1h9JpdTv7+6RLwSLSzQxsdYDueYgBdQ96S4+/UmasK
boFkDoxZk95cRLdilPAYWyPSbLyWXw6qAYtBX6iIjK1Vb0x1p9RhpwedO21XuwqXogjReh6C4mhz
fTJFMePcLreZGyhiKMBkooGxvPXGbV/SjQciPrzcXbcjcvRzO9w2swqi6XXLIj+eZR+n3fVfFwWL
81/n4qviTVU/stnTaeHnyruaqJFLNMlpL7SCUx4Ng5B50/jb5dRYeTtbCjar12wndLDapSmHuwnd
+8wKv4k8MCGrK4jgLe3FhkRJrwOZXqhRvXxQ4/n6vAltQQocoQdkHeiUvfQ6BS1j5oJHuROgWZZv
WCBtN0imhnqX5FskoGDzbwjdXjcqmkYQV7OAizNa4/s7kirW4GZ4ptfMD7wfBQUke//pkDJxyWK6
qB5LBC5HFmO4ZeMCmTib2u1oqbdJb93Oi/cPibpposMYzFkOMCjcYo1lOS46afFmtID8890xT1US
gj8uJP9y9zi3xA1oGoGDUXTkD/C7fZr6UAD+h2VBuw/AcSCyhn9fzlgyGfPQ9DDQqiXDgUP3OPT+
nucK2gZnRrgTyS4UdVAHIA8bGsUkqpODU23XUVJIEHoYjlRQguho2+evhsZoAmanTuwxKFLb27ys
ghSn+fX5EkVOCy0OuGKzN0mLizlkrWOIAFkA3aURuD69OPDMB6JH160IRFJ1FLP+mOG2qLpQkzpG
hjeRroGAzrhOQbdqb9pSq9RfY7T3KmUJgIJN02iOBzcYeqcJahPYfbWPDwAoNYHhLNU2NycFrVy2
5yeoEISjsYJ5fR7BmrIY69P1rxYtwNlHfyKt1ZoGRRfMzTSetHZrrJFmS85lUW4DKkb0mahI3tDe
cumu/ZjnydjhSpTYx2F4Bh3qnU5H3xuZPsXHZHSShRAOCXJdgMqgWIQT+tJeqyY1qMIBQCy9Pg/H
3lKPBiDCvtflliRAis5KcID+NsUNrevMfM7BlHqikRP9vT4O/EljBN3g+VPRA3o5jrWYBg2d78gJ
1cSnpROkkNLwJskdQbg5zqywg+csR+sMoIYKE1aoXoUuaQ7WUgTe8L7aw+M/uBrcwMZ0wSDfdkF1
TWsWJm3ZZ++W84C3NukbmHAwoCTAwxHECQGDvRyMXQztUvRIAa38eYHitQORV9t7kKbPbF35dB0S
p7/tcIeJ6VGi6CtysXIwIqvJAlNpg1YBWfvsBukCCVnodMypZAJFmBHU5G2go8H8gDOZO1mWLLHo
MiF5WqwmSIv/T9p3LMexA8t+UUe0N9t2YzhDI5KixA1ChmzvfX/9TTDiSj0Q7uAdPi20YcRUAygU
gKqszLsJ6jNR7c3jtDfLBDJpv9TI8iDdIHJFrp/jXYLeOLxYrX8QqpWaztqEi0Cepl5D3h20rX/C
OTYW6KbeuCFaePU27vC4m8kzOFuJAhLa4et1G9xABC41IK8tdPix4Os4Mc3JTPGEs8udDAVJydWU
wOnCdPFmkYwk776GyvgfW8xSdUByLIkEW1ltg/pucmf9jkQ7S0dbnyHiXecuD+D4SKSCHgHdfJeT
F5tg4owWXKHsSJZduSjvqyoXdPErPJ/HT+PNA7AjYh5jxJrNdurbFBgi48EBQgnas1BhCGf7h6QG
ffVVf0x1T85fSBuki2t0QP/BNWe/BhF8ppbh9bXkzS8Ip7AZVCSoNPbBPEj9usw52mdGGV2xxYM6
Vv7iIFVTPExARl43xjtRIDGkoYdJo/hlZugVATs6pL/h/odKBhGfcwbjhWADcKcXG9sCTQIEhdjX
66I4NZlBYnkaeumYpmjeLvKgbmU3G9F+ZOPioBUAZBrSLDDMcx50QahgE8M8oqpz6Ty9mfVKA4zh
SZ7KxxJrNs3Z4fr8cRdrY4IJl9kAgSGJIA8l2x5klh/RDJ9qLbRdBm+2NMFiiYwxO6+wQVgjGcjg
aXmYTfUJjJNam4SRPp9AnSswxgsp28ljwpY0zEqXEoo4B0+Yka++CYbdfCoCi9x2ObpaVeE1k+uM
qPChMPVBpUgdaRMpi8ppgcPtULLukOdwy6WoBq+TCtwl5ViVXkqzbFM3t4uydOVBQa9QqnS9Xy2V
+lMveqtxEyhz1WBCiIdfIBns7oslS1KwAyxJWK/gC6pIO71FTlug2N8R+SmerYTQ3npyP+SKTbC5
xzY5S1k+C66K/LGBVAiEISCUY6886HzIsqGmMSZHfkhxo34/KaJMHteIDuEQ4FzRA2oz3kiiNZIX
pPNOEoG25Io22saV9R/XXZ67q9CCSVP0eN18AAy3qyTlJV4c6EtTJ5LcJNa6BNVsiJR+ePcdxHtK
r+LgPuIwvpDa69DaCh5paKUYJp8UwWoce0WwfbljAV2MBUFWlDYcZkfFcwdmUAvhb01cxxuers8U
dzksGVNlg5zLYXFL4B3Okg68zSfDec7SWytu3T4WnPzcEWxsMAFc1qVKLxO8mLupgOp3VUpuk9id
f30kPNQoSkxI0QCUjn5fNjW49hLUzWm3Xr2GgPV+s8+LS9Xn1n0LOprsi7EHo6cnDzsRdpsX86jY
k4GDA+lPFvE3L0u8mDk62fKkWIIuGjovt8r1II1rdSNN8kk1wJl4fbS8ddvapH/feLgyyGXa9YBU
N+UUrnJ9LpC67tpZMKn8oYHMD7yPqoKmMsZM0nXtNAFRHOuaT+zUb1LdV+Xy3hlkt2gFlFZcXAqE
JtC9hssFaBjo52xGVcrTqNcRYLirg+bD21jzm2NbBqZ0HMxd/23vfML7kUnW4DcUy+wws2jNZRTl
PZIGTXWP1makRI1ASivBWvEmEb0LAFOihQT3JcZKnWilUYwS1soAzxNIHroCPIw3o1yc6kqkWk1/
jH0cAWyO9ivQadBiyeUUVmuCp+QKsDlJRx85hX6y3OG/cxfD3TdGmFuLZJoE2RYV16Vq9tKxdcHN
sUJ3hxDb14aH/+7qIKChpQWDbmzGB6sFDe4QfKCXzZY2T89J646zoG+SP21/jTCel1ZONoEfH7Ki
YHJNV7JLRsM35ESwn0RmmOyIo+VVj8YDcMYO7hzvQEpUCu5EIgvMoTQW69JFLU0pGalXjwYur90u
EXEO6Fwv+zNdbOJqiYw50hpMl2103jh0brsKYArccVCuamxPWUX0ufRjYyJGRSy6aVJw+To/0zQD
ra/o3s+1YoLSA2RwFBzOrIdSNr2jSRiHIb+X7TkCPwkecII7vsgIsyR1kkOXK7fRRk57qo1zsfw/
dP/zLiP235GwjdtZnVChX7oiyrH5kZMbBVA+gfdybVga5KjQ9qHimni5JinRcWwXwOwX8Ys2vJfa
bopPjS5YeZEVJoIpi53E8RQjKCvn0m9TBdfp+3EURBW+FfCQoM8dKT62CbId8YJVU7QDoJtlr8bH
rHdCLd851Y/r0Ysu7j/xGDiD/7XD+HFkJ5AIqbP8hDYSqFN6ct3hiQKhJCt1E+1nDr5V4YVLNDbm
jl0NqHT3WYFc+CsgDsMtJNMzPRJ4NRcrTpuMwLFC7z2sN/QFpAwNzAUYve9X2lCmqa7UHfLe++AC
k91Of6vXpwZU2I2mB9enlbenHNTFrA8AB+rBl66oryVe6Q6gw1VNlSCa9mwlX6+b4Cb8kHMDEB39
pZABoN+wuY2Ymax0ToqqX60TyCfL+U5Plltr7IICmPTlbjAiF6BIPMhKwUbjPGwBysUBS1lDUeRm
TqOpkrV8iBD81uo7uLimxjWgeSEDPuK/Xx8kx1UAX1KQK6OEEuDEvBzjGivxMs9NfkonY4/Unz40
YZ7tS1FGjm8HIwFRE1oxWERzs0p12ihtfrJ16XnWux/jZB3KJTpWeI4KPJPjGxjTX1v0WzbrFslV
U2Rln5+s/mgkAUYVj4IYxbnSXZhgFkhtMmOpLAxnbHAAFkk/uqqW3rd59pDNgBg3IppyzoEL4CGl
VKR1R2BHLsdUaFrTVTp8UY5fVmtwbVFZkxOnLgwwI8rtvNPmHvfGFcrlQ9Coyy4qDvY9wJyh2XY7
XaReyx8RUsvgM0G9gBUSrdveUHKVXlQi801SjXt0PD19wrmB97DBc0m1qJnzanZWS5rRYo3bllf+
rvubyNlHtWCvcscB3jq0GaHvB/ihy5WZO5k0kowAX87FfrSNMBYpxogs0L9v/HmVI4c0EM462UCq
oXbTExEdEnfHbMbARDrk5rUCaOT8ZKoPDeA7efsbxdRPbEsKs4bYBUpQcOPLYRgpdLOjHOdFYd3U
PwfnIGop5M3T1gAzCnOqFx0KifkJHUREc6dMcLXmbRHUtdBVgAoXJQS4HIDcyqOOMjEGII+UtyPy
1sXZ56rlWksCCOGDssiPhhrv/7sXb80yO3Ne+nwqgb4/xeQsd2+Sjvw35EIiUZmJd97h3fh3fMyZ
OiMFlZoqxpdSzUdSqlAc7UEiNRrJfW7c5YtytyTOaznpJorppBC8/nmH3tY8c02OlHHQ1RrmW3K3
5k/jNLmrOyx1sBiV1xGBNd6BBA4DME2jLRuFNWbbJmMX57UGazqEEdbOVXVfyo+lIerj4tqBrAQs
QKj1H8UQvJSVWHewesBYrMMRbY5lfoRa4XUf4W1gnN8qIDwfiRpm6STQH7bRimMcJsj0gJEIS9Ui
E8zy5LHVWRG9KYDaAudPZr1YyLrbpehc4E/Yn6GwfCuZ5UiRbONoBWwW0Jdi8tYmdD4VjCj3FCWY
w+Kwe7kGiBBk1fmpt5/tyPYRjqZaRLjADUg0IwjcLMi+NeZypSxSS6QeU6ZJUukXDYohUmrUgrXn
3UVwuuH1amGHIlV3GZaWvlQrBap/p04xfSw+ke8b5dgWo6+K+oB4A8JrCTUcSwZo56NKuTmJCmkq
raJX8pNTV62PRnjoEFfZIoizPE8DQFaBHVBi/ANLklbVGBOCnt00yWdXI99XNfFzB1yR1zcNz9Mo
TxaoEymIhAWl1WMPGpNcg0cD77PLIDmgeYkleGdyB4PU8Ec1gl6zL1cnV6q2j1QVOxPXkPFrJ4Nf
QhDKeA4A4oD/NcGylCxabsa9ilUplGPdpnu0OZvRTpEtz8lEuUyeB4DaDJcq+BsefexwtCRrVmMs
Tl0ThXh40bTz9VXhWkCeFGuvAhfGUnPkqoQ3c4y7CCVCl+rFLT8BrlO1jQUmwVDU42xoH8/j7keX
FcdyeJfz58jKBQc390DdGmL2fxxZiaqXGArAjiQ6LqmvPRjPyDMvY6gvPph9rk8dz9e29pgzLR00
Z2rpNY5OHcVxtGAbFbx8eJsGbWLoalBB3Gexd2o7G5YBXeL5SSXaTmpNN+vicO1fSSXiE+NaglgZ
0P7Ynzr7xG+KqrUGBSFak79Wzb2DrEICOhCnELH88KYNnbDog/0QC2cha7HTE13RQXeA92KXaAc4
QyY81nhuvTXCbBxEgaxOewS1yDSQNTh2vUhBhTsMDRot+IcXD8sKkeoDGYcRFibIFPSoSXbGm5AN
TWSEOTe1SJFMtcBc6UnhO8M73aDONPn/3ZFBNftnKMyVd9LHKOvAQ3mqy6jy89G2vNmGGjakhEXo
EjrvTH5O1XEAoKaPniMkXS7jc7PoZTzYiM/jN/M9fyzRcLSXUrdrX0TFJl6YRku3oQC+Q+m36dRu
Ds9cJo5UrmlxctrV9NeynX53UW27cSxLD0tZ/hjNQRVEBO4eAhQTcipUuI0tPUHtFzxQeVbgKCUo
fc5gKoWgVDn65vR2fcl4lqBzo2LRdCQq2Od8IsVSU5WgNlKMU1eX0MZ6APE0eGAFdIY8BwS0C6l6
NN4B8cus1zy19ehEZQH5VBBk/WztT7je9veZVarLUbLbAuOQrZuhOgF2HY0CnAXP5bYmmD2EPq25
rI0CJuKXebrJflTTDTC63qC9oTTgCYmB6ZSwLo7uXwAmIXwDenvmvAMr7VJqdlNgzy7uauru8Als
H26DNFUKZAxuIkyiRe2goBe1GFHWEHfImqA0vyXfQaJvW5UnptjhHqwA/lAIDnoKECYut1Kx4uZZ
FxXske6+K+KHCiWCSIaeeWpK7pz/jMr3KQkV6Kj/dy/fGmamsh1BTVZ0MNzF7U5aF3dJxpAUD7kI
GMxzc1DV0u5E0Mj+Q4/UJwY0Dhy4uTTsrOpIht1nSp5ULe+PCcbTIeyxzh36qdDHiclKvGU4jtH7
9fkSDYNxdbPR0miW4RggQwJhTZ6crf8uYodr4mYYzFlh5jFxWhsmMFPok8BM6f9dD5iaoOgYZMo1
LMilu2lGGtvoaSzQQh+tIZ5hitdq1ruxKFFwfb54oYHyuGMrIR8P1bBLS5CMq5VyhCV77if0ZCgj
HnIGEMVOO8ugdY/680DMZr82vfK6jqqosM9dr7/2WThQnSdmalgIFab8ivUi2fPn1osy7WL7Imiw
e7ePpJzWMbGF7NqzwZ1drZ4uag3gnUaATP0xwuxTyZ5wBFt2cUqiaRdFsz+ND4mt3gv5pbgTtjHE
XPHBRS6bS2EgEpUB7UBD5sUS0X3xLg7gfQL+mwr4KiyuPs8gr9QYBKyBsey27bmDsnIpS24gOPp4
CTicEbQcCk2jf1Ni5epYnaR9jEVSoVnkxo/2E8S8hScSb0RbS8whbvRmV9qjjhNQjfy4fCbNu56P
Yd+BiX8UvcLoWrPHH0Q0KHQE7WfAHF7uqQmIbx0BFsN6B9X4ilaLG82/twdvIW7+ahaCKxdPMwk9
7H/tMYMbi2RMlBQuoa3DyRpN8Em3lWeXpmv2cbCgfQCI4nk3OW9Zl4XxpB77wfjmqLPXZCI6cO5E
00Z63ABBwWkwY5fJOEHoJS5Pg3ycYi0cOuJZ5U1vPJJJP1yPXRxbuLLTfiWk1P4FXSbGvNjoXAWj
Vu2Yd80iQyolKgpXmtCQZXVFBemNKhcETIVrFZB4eg0AbarBbECjsPpEi9rkhOYWj3ytjLAw3dlx
G/UOPDWBoyX3SnrOpRHcpq/zhIyy8qJUQ9CD56IcwutTwAk7GspzyCiBwxlUOUzYMSdHGowRupyq
04dlaHSxa0q7pBFxGfLt0GwSjgicfcz9pzSMWC5V6CTPJG1CdN10rg7e/gD9WNMebW6NIDJQl2W2
EHLX4NXAAwkZOfZ+J0ndhNgAqellQKf6mpHSH2ZDFVjhxNILK8zsgXkoscBOk5w0dD6XbRgnYWnm
Ai/lGgETCUWUoeuRLeJMtdXFegud0b4td5Z6X9Tgm00EMYC7Phsj1Gk3T726KPG8t0cUUdAbmj4R
7Q267tp/z8Qg2Q+gH177SMew2WWI6Ky1YmEko6odMzl4WxfPbjNBcvHjdfDP2m/MMCEkWYxFXQlU
pKMs9jLlmJl3iS7tamPxpl5/BNM95P0elPJ5kcF0aXpON/uk6XxdvYVimdsGzgy+rx/L4lr2vtX2
2MsnKesO1ZQCG39nHICeDYZaCkh3tkU3N150AJAULXzQRAD2krlPjeoEjU8FYpt55bbSTXPIvo9v
9SdQZNj1f6ywKcuiUqOx12EFV1Dc7bwswxur173rwYU7FuQpALxEK4zMpnnnQkGVmVopNY+gwLNC
meOe9C+69fQJQ5YMFDVyxIBfUO/eeK8yW5AXHlACNACnvs/t6HfbJ6q/kkLaGWAn9+0ax8h1m7xt
iSPqj01mx6yxNOXdgMHhyPDM4sesHBMR7z1vV6KbHi1UyFsaaPW5HJfRzxMS8eBNQ/HH7YszOIIq
axeF10fyQSzHbhj0K+EEQB4OiVJmKEqa12pUwEwT6LvxJO3BtVD65FDfV960K6Ft61quQjkm3SKM
wyz4/vzSetrxeQyMfXQPGnPVnQ7WrvSwe7zskPlfITPopbv8ML4JvpUT17efypQNxwXqTYkFQr6k
xF2o+xlru+sGeCAxbWuB2YDSPHa5SjAZmpntUI8Lzbl3R/kpV5tgLjTgWI6t8aCPvmVVbilqcOcR
HG3Nf3SNb1yZTFlU6gMGqD5Y36zEHVa3ewX8Mnu278Yf5Fv/Y74FUXb8gJTf9ZHzjkykRD663lH6
ZbPXkd6OcpqDmsxqIvSj52Xtx2DaFWwbnjAmfhzZMBxlaERhZRBMUjY4sFtwGUmhkb5CfCYA5dC+
HtzM1bvEBcOki4JgufjgW/yiT3vUIM1sDNHhGcWxvwiLHrwotf0gZpM5xQxR0ggdzRYIF1v0PcyK
N6uWpxPknmbBYc4fPqWuwE77aM5ltnQcF3I8lHCvbvFqkvkrSPsy8i223Ww4a+fy56yCtHsMIdEa
zmfli7yEkUJFIvJRBNHijnzzLcy+b9JFiioTK26avrX+miQwJVb7ynRrUJ1ddy5erwu6HsEVjoov
WJpZbpBcQ33WmNBlT+SHMrXRs9O7mXKWmiNZrJBEiUt633Ke6iSY6/1CmQ2nUZCJ5V69tx/B3NfM
OkE1QEFLOV7w082IqOWtIKN0k8qNnvp3Z/aV19Rd0PDw1D2Jev94B8bWOONnMfAvekHFgZao8Kk+
omF6XSsIXzQ6/RPKkT3/kGN1gHu+dC8naZdmXjFCkPbj4quqR0q8XPyUtdM4/gC0I7i+rrwTCn0o
wJpaNDvCkqIba106pYFlRSWqSVCZBOozqZD3ESETeBlUaB1BbZ0mbfEsYG51UVoTCRA8sABmo1fG
XxrF8mg1jyS154xo4kCUxiPxy/Xx8Rp8IHoOshlsVwWJTebhUmhZahUx2l3n2gmbNffWPCTt7wkS
f6csdc7O+qyU6zEVXJV5XNPQbwH4zKT3NFRDLhdSkeNayyeIIDnqr1SdUUisAsNI3Km6KePIb2Md
WK7F7SMw/6+raybdHm8sQSaCu7qbj2C8aSZlknYGCARk6wWIO28CTQFaPg+pSPqa57ZwIcDUgBRV
sMaXo9XmwrAHNcowWt/uw/UH1a0bveSXjb0oeB/wzjmUFNAKQtl2IeR2aUuZTXBwriaeOonxVtXt
5MVSagmOOfrB7D60cIai6whJDPShXRrpsmktcKbAbYxAnR/iJtB+VPFpsN1BVAzmRfGtKSauAACH
Om0NU5NXfVVO+WMN1KgofNPvvTYeZvfpVbxm2QQjoFh8HSa3LqCjka6umnroihWxunNnz0ZVGNRL
4N/82BybS5CVVnZqR7BGLPmw6LT87M4P0ayAoWN0SSdwc15khrq8Rbu1sNXZ15BlJynFCCFoTlri
lQ05O3n+TloiOvx5SwWJbIjdoaoKcinGKxYzipxMBt9Ir7V7Qxn9orhZwUwMGu/4Jl9OUVO6iXmr
Ol9BINxOYS6b+2704vUpUkSYJd42gJ4W6rr4IpzITICZq0luwX4FzjOtzg621adBEnWKYLPxNjY2
GRC0kMlG1wUTQcpq1ZZ61qFDPJJdnEtBmQCuH3e+Awmovjx2zfiQWrXgoOctKJp9VDA+4F6B/y53
H6hw0PyBIsgpHm0PbA9WnfnCo5Y3gVsj9O8bJ1WUSlcmYOhPa/tQr1/1eBVsug/SaHbTbS0wS0RW
yk9bYfJi564yB5+gUd8oqqMMUonSWt0ios/qAhqwcXGXZmcJN1YohaRNtquLfkKLm+7ilQ9BggQw
Tus2nYIoX0Nd23Vgwlbafa+GViLql+c5+farmSXPllZC8zRdcogVVUE02y7JX5Pc6zNR6OOvM2jF
oSwKKPs/kuTgS84qB4ckmACAV4KaMFKKuRJevwNwFxpgeZRncAtAQ8PlQq/gTxgz8qFHaANonnhS
JijScsexscAstNQp6zz3mLJKAVB1Mj07PlWlCJ7EtwKVT2Ri6EOPGccQ6XkxdNgV1mz5I0o/NIc1
L7vrs8WL3ZAB+GOFGUuRkCYG+QC4jtazSgzfmd5Q9Bshp66qfilH/52AV3OAhwErMN6U6NO5XJxq
Wma9cMAVkpS3yOcVc3YewLIJpF4k2I7c6QOsCulrSLqhxH1pKWlJVnYEFMqUinLBjcGZnsXinvR7
/9nzGyvMeDDUtbIos2s81EE+LA/2SKuox7UTvfd5oZmmGGUIYKJmr9N9vIlflpm1vUWwUDmEgkvA
HhrDM/JvaNWo9SxQxgAZ0uuuwY0MG4vUdTYWk9KKpDjBRuqq0SeqGi5OE7n2GO2rPn5piajUwnVF
A8gygCeBvfhnxaqsaDJKm5yVrYPu5dbYz2Z3KMusdps8SvwJ/rTL51T0WOG6ysYws4gxmDDnpMQ5
b9IW8+Gs6m9otPqMP0IfFRJBGk87DaA5shKw5RJH2wERmiGL0pkPn1gyMIehhovoZ7ItMBGJO/SK
IWagAOoOWnqYX5xxxalS7ZxMpBbNK0RCspQ2OSCtSvubLx1EL8nY9RLioF0nbqyse/BVOnhpjaiI
524M/ZOzfCxcCNHlO8sMLBE7P2fzASkKCDdGihc0m3yLI01SjBxC3amE9LsW1d+auAGn/WR5JKoE
lxSuMSRb0YGFpLVs0/252Q3W0M55JoHyZZKX0p/bfPSqvtB8G8RpAS6kIuImrj1IqKArja4ne+FL
MtuYjKkHBcKsocF1VI7F0nnyWgZqEv+67jacDQCktQlSPQ2XapvNKBeNrdYyNh/K5egeiPIZaSU0
x/t6TVLBS0tkigkq3VKlsQTqnJNCkAFIBleZU7dVRP0qvMQsPBOxhFLqgnmW2dNTlNQLygvorTW/
JC4YxP3sKTvILrmrTrU3hsZR8qqDJHgycELmhVUmSONakEqFTG9S0P6x3Ddrl/nXl4ruKebAgWIP
iiaU5o6qz1y6oZQvYzFY6NNspxH0M7Idoiv/+3UbnKMGRxq6g3UH7yxojV/aiKeotGoDnZN6E88u
WEBu5CgL1irQOiWokuI7qKN66f26UZ5jABkCoWyIV6P3nwkmy5SnVaXZuIeiLytrX3Pk8SXR+nCO
GBS30IGGLA0aJlgwbmG2VtrjAXXqo87LHDWUoy/GMYaapfQsZL/lOQMQvwgWYD6CKCAzjcUymJK8
wlhVfi0gCpS8ailxp7TwAOj7xOShCwiIecrD+g/LW123MuhFMK600tyISPIOIKzCq9tlETggd1Qb
U8xjTVpzvHFqbOAEoAC5f52mL4t91yJP0tSig5nn7Gg8QbBFVgvFCyabN4z1kBcThuVEX0YTSE+I
2FyfOF6eEkcXZfu0kf5BQ/ylr6fZFFuThjMEXcRu5DS48y7A0yxelktu0q27pPhtIPntyJ/oiaVc
i3jK69D+xrXu0rImmdkUpWgerjW3+z42Hp701wfHO0I0kALZCBgI7f8kJa0pTpFRAy/Wkj/lw+xW
VXVMUidIRGVw3ubdWmKi7Rgny5CaoJ2J+rb2lMSs3ZRAicU2clngfyJTTADUVjudqwo8JE38Xhfv
Y/tq68fPzBsCObYukvMms3Fbs3DyysJoZD31KgiWACBbVlGYDILjgj8WgMboixgdv6x/N3W+tjXG
Ms3BWO1zXF4EiWm+C/y1wAzF1uqo0+FpJ3vxfgIzRG4+090CRNJfE+qlH5N1aIaI0icR9XtMZVZ/
rKJDTzRPTMwBlUoZg8sQ3AH1QQ8NJ3D211ecF9RAUEdJyqkgHhtozHqJnSUB2wdUJVrIFpHmnJHD
ZD/8vm6HF9C2dpjlaLVsSLMSdkYICYBfVUqL3X+3AFJsJFgcZEcR1i5XwyaGU1kzmLNaxQceZtG+
Xv/9j75l9gKyNcBc4Jx6kqCqS2kVcrfTukANqspDgS7aW+vjlLyv5SFF+b1Yg2msvfqlB0fz6jX5
61I4bnpMowO0zmP0qQoGzvMREE+jbRT3PcC8mIEvi9S3nY3vsmww0kpvcyQWe+UtH6pZKKCBZARn
LRPmpkabrdFycPaVC6quCnDFgv3KKzjj5vXXBDMMEqmFU0kR+oaLdB+p5yWdPHP2gdS/IynQ5xqR
XQWgx7l56lvbbR6zyjcWa1cpma/FX4zkpq1FuBberYliWuBWQAHgsXXpU4tWj9k44Jsiqzqr5mO8
/FbS5kYttdtW0w8QbBHB1Oko/3EywFvou4f2mjETncurOoLQEXwR1b2iNGFt/R5oRrq4MYvn6w7N
w5/pFAyP3YISHlD4l6OryVpVtQr2LPtsHsuTvLfPmt+Hxs24V33jIfOKwHxMzv3d+hM0hb7u1h5E
wgHr6T3dL0JrJ7umqEedV3/ffhRbf5+lQjGjDB9FVGwiPd3j2u2Njr5PZHuXLZ3fg4RSH87zont2
kjyU3Xxv9/YLkL7h9fkRfgoTs1AZ6Umn4wiR7oq9BDXT4khC5YXswTt5SnfDIXm8bpEuLrv4WHU0
ZKKrHWzJjEGdZLU60zNrQDdrPLnq/DLWoA3/ct0Mz6u3Zphzq4Cnq1KMKZ5HaDJ6SRXgEM72iE+9
wBKvKq2juAFqaeTtcE+isWuTO1BafdRSCzXModEfHaP97UT9jZ4bvbsmT7buZ1lQAtZAWstXWlNw
tvECI572eIjgRafgVLg03g1SoTbg+D1l2o6sltf0cThXIlQ6b8cCmg0oA4CQSFEysxlpi2ZA+g9g
0Wx0zbSRgMYs0UyLFol61H/FnSQoVXENol4L4m54CjrPLocFyEHfzybmND7YBwMiuV77UIrSCNy5
2xhh5k5RpwhEzTpQg6jVjKAhbJxX1RbsMN6pglbDPyNhvGONRwCwTSM5ha5g6T+oGdittP1pJo4O
dWdlNf3pJcj9ws1utF1aA6Gm+/1Jfuseyvv1RvmmhelB9/BavAcbwk6Zn/vkaIugJxpdkGvfwpxs
jtzisePgW5zYj27i37FnfDOgAD6jEp4H5KidlBAHWxlOp7i/mXfAFGX3+k3xfQ6qO/KruOtvszBz
52cHYAP/eizg3mq2E0WDxWaHjvEqkziCNyG8BWCFRTwIIrDaBUviFUh6H+vvTu/acGhvOSSHWbqd
fkO5u/fkvSV4FIgcmzmPLHVRk5U6doEUVf418dNDLNDl4UXYv6PFOXs5Wkmu+xgqVHBrfzibYXsW
TOd1j0YN7vL3EyOvZEPCUstBEHnXl+r69KBf4PK3S51MlUFXCrfKX5W/erJfC95/13e9wWKXHCkj
uODh803zRi6Ok7lXbEEJUTRD9O8bf5PMdZhyCkeWxiP2qNspItUI0Tz9E1VIjAoOnafcHTXwgkI9
4XcG9h7kN66vCK/wDcL1/w1giFWXg1Fw7EWjDVM+qW5V7x1A2++pn92qwVN0Mz0njfsGjkY1zO7V
mwWv6V32bXzO94rAM0RzygSYVCa6ngESclrtcwU55yUWXc6p3/7fIQyXh8uBrooctc2A40AH3ppq
sytf+x0qmHfS5Fp35e76vIrckAkEE9TUtDbHwV2ewvllENQzuNWbzaqxyQfNjLs2ooPpfy+3kjc/
ZrscmajFVb36EY+7ZN/Wt1N1XkRXBW5ufmuZCQ9q3FaL0mBglVv7Dv47paMb7dXv3aE5TDvnFq1s
EwTjBH5K5+vK6n1AyTd7Th9jtIYSuOkKbmTbrZKwM9zRL5d3zX6MB4GziKwx95PGmiUJhM/JqfXR
tflt3GeHyFO8OPj/chIW7TDHkj4nKg0kkt/EdZhpedCYgvOCOxaoh6AHCIU+tFFc+n1uDU6NxBvG
gqM7PgJNpgXx7BUvy42INo3vlhtbjHO0cRmbUYp5kyUgUWbVdVbVnWdrNzqAy7QLRFK+KZUb58VD
MlgAQuc7E2LCtlmMbp+JAODcmLL5Gua0sWc17hcbR4GVjKm3ztYXvdaEaGv6K/945sYK4yuWvkxE
pp5Jzrm/htZeDrWTfcJ1IwnHUNTQzj0ZNtaYs8detNlEthinf+IW6Pk4WJNfW5+51G6MMMdPNWWK
M8t0j5dKsDTPSyEJPF+0NMypM+hG3xQOLDjlazHdVLIIccF/tm3GwBwo6EKKjWmABUn7mg56QNLD
kg4QsQ6AJUmmoxKPfgXJBxsZw+u7WrThmIOmys1U7qhDFO/JsdjVgXIjPevI/Byu2/k/dtsHxpHC
a9mY2CZzOzvRADSqmoH/txwME/rpQzYkXj0XpeLbcrUYeNBly+RC/Hl6SBUbgsLNaq2Qmqm0ej+o
SpnsSFmY6IbtExyHTqmJqNTogP/dIX+/k9kh8YgqLxImiEAk1Gfcx9vaDSL1fp4EM8K9GuM1SRVL
0C70TyZYWVVTo/1EbUY8dNi4ZAnJ1Pij9CaYeu6m31hiAp08JpodLRHQ2l3upSbaZpxzKj3NX3p0
Mj7rEKgwEdEgtqUpj9dNc8cIkW1Dx1MdZKmMXxudk0ulRgXW1cJNUk1xR9sJTKIdsc6i+zp35TbG
GFfWVrkahxldK3Gyvi5TpB2scqbltVj2mhGtUgv0zUJ7aUUJYe4egl4utG1RxkYH/uWhBfXT1ogL
wIR78tNBdjSZ7hb1FE1hG92lQBMBlHJ9Wrkj3RikH7S5X+SGIpF4hMGlm3ZgOwZe6XYGG06soIpk
GH68fuadYqPNAmAf9Fmx67g2UP4AtAeb9z3VyuOidF9NBf1A14fFPS6gq6rp4DimpHyXw6oSCOvZ
c5eeQguaevMOmlep7kYiHkNuJRZgDbpg6LSHyPelnQl4wcWqMJoSjAYrOhfVX1WyW6TcVdp7NKa6
VQMorQiT+tEnx0YWSM/AP9D4ihIcM7xkiKsRgim0g28+LXvzGO+mc/Q6fbEmd3goHswDTuGfquSu
N/W+fFjCCunf4bEZ3PYZqfed6DXFDcnbD2LmoZ9SO4voBy2eFTpBFlhetWtv0jB71sPsTvuePqzC
o47Gz2uzwBymcb5oEyEwKmP86f1P4reBtFs95fSruBc9bHgetR0hE38sMN1YrfQx5WX4huYytxTc
DT4EAq+Nh9n8a6cbSTLBBIpNtw5Umm+dzjsh03qj3rdfmn3tDXsEoVA5ku/RoT0OB/nl+rbh+/PG
sdhwUEA51hzwCfnB8PVdduzd1iV49YqeALxwvplO9iFHWpUUmQNDoPFp+4e6PoIHG4JhX68PiPrd
lSn9uC1twhuAhSvUzhDekCiXXc0TwU3/h7QrbY5T17a/iCqBEIKvTN1tu/EQ24nzhXJOEmaQmOHX
v4VPvXfddFdTvu9MSeVUeYOQtvaw9lp0Y1usY5E+mmvTKPEe9F7uO29EEyZ0xJt+Y/OgCvRD5M03
445+Y87gT26yy0tb98pfqT8HkzsG8d3wHb/eaHb2K96XDtuIDC7NeAFk+H+eYj3mks5pjBomnm8q
X2sA/466I2I7ySG55CRB6RL+K7RuDaQp1xf+Yhz62fDKRY1NZBTg0YKLcgaH2KnDb3XbdIuDZpsb
B+fSHfbZ1Mr5zGUvi0Ise8ljh/oBZQFvqXhuvNDWVlp5m0hvKbSWYOU4/n7IDqPd2L3XY0/9gczG
wbovNmodW2+1cji92k4yiWGvdQ3P8jt3ea8tVYitY7hyOToRZmL1MDKrthLMNxlsXF+3D0DrtSO4
cikMvD94DUwjY3wTVWkBunSnutE8w2Wv4p4cut7pj2UwvlZw393vd0jAXH+Ci++Ioc6lLQvYEl1t
D2tOSMpn3NFW/YiZWGv82dAX3m2UGy46AtCnYLwQTMBgUjmNBCYMOkVh0QJ4zmxZdg7k2VLLnSNn
U1H68mWLAQFIvyLiAKTy1FQFJsmyoJgSoN842O9Nf8Dki5m8jqrq96bmoAVrd5i94J0OniEMzx1Z
8V6AgeT6ul5ssmIqECOkGKCDVOuSLHxyrikpjDEN8cpq6wzid2T4Ung9VCV+JORnDSolYx5tKy28
gt3N9GYLF3mJRgFClsBwI8ZTF26pU/tw7rnJxgWdLnSny/7Rp9HWwRVZDvvhb5H6A6RIh4M63ozW
741Xv/i1wT22DA4Ca7pmfCZmzHQRA0Wumb0NvzpWbwkoEzCLpOj7qiN+W+zQhF6G+xE2Oq3+SFpp
z5OwF3WULS2t5QidHTEgDqALBoZoUGycLkQJBTUm8mUWLStNO6+Vb11lfUta6OlZGKn00jyN7QHo
b1BsZW8bS3GpvoyB6f8zvkoJs1bUtSIwcQEhMjeu1WedvvXRHWZcDnOqB00HxrQi8qq/8X+hIqAD
64sOLvDmDCSbp6+NKkdUtR3mciD90prHxLwbxP24xdZ4aXGXARZz4cLFiVvt8rJKaqM1LNwudX8b
JeWNJjq8mXyWsYZsqX2fa/UHCOL+ub6ul3bYZ7Or4kHYzJgvmmFW27UYTIhE4SlhaYdcHtup2zjK
l+42gPaxky3Q1QJNf7qSk0EV0c5YyUz8hZhghXnbTeWoS/cZeI9AtbqcWW2d2jZ6HscKCl7YGZFT
0TdEfXpVulnqTR3YgSp1w+1frNiDkB29dtR/MSmwcpNEk9W/ozmCoTPavEcS5P+yscv60dp3ueKL
GF0mTE0TCx2EZC81FG7b2TOF+S5istE8u7jEmKQB7wtUD4AUOV3iTiG5rsT4nlSvbUV9ySgmcvnW
/N3FsAtsPgyFIBAjIr8+NTNMqdAyU8GZAK8LPXRtZpOMYy6yd/vUA+mKLpykdND7ub5dL74e+FYW
Nl3g1D961Z/ugnCeWRG3KVTwenPRW2Cj4Q7hxja9+HZgnGCQFMI+AuL+9O00tdVyKjqg05OkujVL
Qp2MNrFnhSQ9tLPW+qh/0ttJ4I8q840O0rjtUG3fqEVdIvkA+gpI2wW6B5z8KhZs6z61FFQc7/rp
IcrcOhlsqCbalO0596rZYwo9QihKzo0blfGbpu9D/aigCFEtWtZttP/64n9+nNVOhzY2qzFwA6gp
T/cdSF/m8aVUtvbWJUcIHkyMsIMyAjPzK0cPKeFyGCRumaLhHrd+TmN9W3EMBxsgcWyigGvSltUW
i/JqY5mYroDDWOTRUPwCo83KKkZMh8xqe3pkIOsOQyiIKyAxBtv1Vvl6nSr9a8nCrsLOAmxwDXgq
6znK04JrR2G06pH17c++xYxYVxrCL6roQdWF5UpFVZyeq5GbqRKcGBRV43mW9zJpt4YWFo/w6Vb/
eB7Ud0CWhKbpAis83eyzUPoByEl6FBlIg4o/NHy9vm3WgeS/FpaZVojcYcx7PYtmsqg250alx0Yn
aWqrHW12pgwB3NMn8ICSRqtfE5kMpYuBtiTG/q5zze2aPGqdJoHSvDd07ag4scaq2MlJXKaO1bXF
28ZzLvHLaiUwc7AwXYBUA4o+yx755FwsOcYiHQ165KKBln2W812X4TaultmHCQQEDpsxfUlp2Dmq
NH91SrfF6LFKIpalWhBbDAMd5kKoufI8A8t4N9SdfkzNd9rdRNLal1bhF6G2kfatTtmHITg4zICB
WQcDP6t7YgpphH5Nox87MZWeDqYwO+eKYdcir3aMiNQTcsx9JW9jsF/TLcq5dVD/r32O47aAGFGl
XcWSkSLSWu1H/Vgl7FavEjsl6cPUNvuRJLdRVrg9PejJO5I6W+qtEzHVFcVDP38xJPl4jmWaAQwL
KBOfqV7zkI0doj79yK3cl51aQO82uUUi8Hx9c136sDom03DEoHaBQ7DaWyRr61QT7IhEBTSN824i
OVDgkU2SDUsXPBm6Pf+xtIrotKQ2qwjiOsesrt28/Z4UyU1D3q+/zips/Fg2sAhhZeA6wI28chq1
ECGL2pEdGYjOXDaMgzOy6SXjPRIDSKA6k9rV7nWbl14MkoUY7luI9M9aMxipbXCcTXYcB6nvh4mP
rmbmui+g8uRfN3XhayGGgg7SMniCqH91G+QxNRr8Rz9GQjwYVuHMMbkDNlVCzfW6pVW4uiwkQmFM
PWPQBdfOGs09iSS2KinZMWfGjcJvBE1c8MvaUv1F6z+ltvFi6+Lvv/bAO4USAkZaYfp0HyKcw+BY
O0EImc2kc/sIDKPY8uq0U7t5rJ0RlAe3ERS5f5hocVoYj6bajitlCsyQLqtmP6gTC6RqJcTujT6b
nZzROrbNcEbUV7A2/q1rRZy5A8+HylaimdxNnAvwEQO48Ov64q1T83/fBiE3UgnAL86GDmioGgCK
aexIJkeTic0BRc0VcIZEb6NJnFStXUHuu0y1p2G08eYbX28dKX48APpL0H3DQ4AFeXXYdApdVbM2
2JFHqaNX4RNGNW3RfKdxGrTfOUa8wTDUtuCJAYx64+UvXFcYLl8a0xreHhojp59ylBkk6GfOjtr4
nszM0erwZ9Y8oHTkiGS0QefrGNoobN7srlu+cHegHwS1R/DfLRM7q7ujyBo+pgxImrBH3B+OUe/F
Ravsy96a96DMrTyzNoGpU8QY2bk1Uu+6/QuOAFPLKEGgJgO9C335/5/uaUnnGfFVrx27DjWRaKxy
l6WWcGRCm41F/niXVUyAu8GyVMhuYfhpnd2F8czoFCNaQ4nbo4ruptabTML7TGASigJH13hZ1dlD
1PtG/Yzqra30+6ncCxaI6E8+7awYRJAhyrhAMeagRqSqz1vHSunh+qKseyrLVgQZCoivoakI/3j2
pMiG8ac5PerqGyRLXdlYv+syc00N4nSF24neR/S+b7Jmw6esM2BYhu+CkCx6yRgcxlKdfg8MiShm
isAJES2QajTahRiA0NkPU4AyIrcN847IfK9nbMdp64bdPk7afViOPprQ+zw2nq6vxPndtDwOIk3c
6nioj3D00/ZIMMxfoGlnHFPoD5uuEgTa9L36ovLfvy+9lGGR9iM7WG9CTNzNLK6JcSQsqkAlpyQ3
WVrrXrGU5SIgxZymM798tQNRb3Guahjjgg9fXUsTTU0RgjT2WDXzsAubULipBpxC0U/pRq53fsYh
bIBRq48ZXIzirhxbTYRh1K1uIIqwHJHTxzppnKGognmkvhl1Tp0biC7ah+vf7vzihVkQ0iy622Ad
WTe6Rczij7zwqJTPU/0Qj//k0RH6Nht+++LbfTKzPManLaIpZT6RyDSONK18FLr/qGhMgJL+PgUu
AUn+A/Du7qBsYBK2Xm7lsHFwy6JDCHDEvZrtR37kN2BHur6AFzY/FhD9AcSsmNhcIxL6uKslN3J+
lPXAdxrwgrfxKOQBJLiFa6L8hrpTE294yXOHvHy1/xhdOeQ2Br1XnEX82GPUxwVHyGzrffUjkmHr
XX+9C14OphYSboLOBEMIevrlyjac2JBhX5bWexKGT9zawzM5Wk72pXab1Td9vI/F1n65+IKfrGqn
VqXoWQFWK+MIZ45iDWJdgHLnjamdxU2eXjXLqzFThf4MJm3XdWahGkocFcw4GoULwhi5hS2+/BL/
+fmrTW8I3WimHj8fKZ6dtyDiezXCrS7YlpHVHtfyuimVbjlZo+rWHKSmKbsTunt9G1y0suggwgeC
9G/NTBBZkJoyKgvO14oir5GT6nRF+dtEdOtft3TxoywcKaDSgdNeB1lRL0aJUTh+TFme7Q3Mdjoi
U77Iy7ZcJhhsRYOBozaO+eQlS/jkjyDdUWfA3fHjUKrVwRxU4aJas8Uvc55roC+JiRNE/gtLyrpD
mRkzM+IQLYySFI1XFxJi41Zu2qNiNTfcsmZQsspfEBve6qBcMmwtfCnoNCBKWFc1Cm5gBJmM5jEc
INulG4UBebCqcHmUzN6YggcbFddmxyAg7l3/fB98LKtDtczKUo6QAKERXa0spUNJwG9vHpl4nslr
jAG/Ihn2cwFe+OTnaKVepu51png9u+mXug4ntmnUdqpD96mp9rHZ3Jgm3yUkgbiQimJEvuE8Lz6i
Cik1hGzAaIHg6/TjR8DhCQ786BHKnumfIarEc6eQEIFbKO91RYd+jaSYYIbf2AljvpOQkXNTU8ZO
H6qKa8a086U6sPulherUqW6+pBaY9yLDkG6nKr/GYs6eEqIMG2fjwi26aHKpS/KDvJyvvKLohG7m
E7win1UnnZhLSrfqv8fkMFf/tPJBZW/Xv+aFw4iIZKFjwsg1Cker5HVKJktMYcmPE1M6T835z7At
2IZvWaPelsMI0gkQJDNcMdg2Kz/JZV9VjQyNYz7JY2V5Bb9NtGNbxBgSnMGDAsnV6ZcR/inR7Szi
+6gPprC9jYyAhiJQy8FPzOG2QTpU22iK1uZzZ6Lpc1c1LhjZszhJkDjXG3HTB63wap9jUaCpjVlW
DVTLi8f85EEUXTRNCK94JLMKpaUyr8NvqlFbz0lrtIUzZpTstI73hZsWOg64rsXoj7USEx6Yc+k7
W6IBOvsqGZMCqpiyegtrK4FaghYSaRs8Lw+GPiiqDTYLrXW1QpFBzIr2n3Fms4IGeJZQV81m/Z+0
s1jsYuyiJE6DOLxxISjdY9IDTdTcA79VAUh9nHaFQ+s0I5CgmqyfTDbctJlSyGNoWgLiC1GIOr+W
sxxyQUKbcxcsFM0NYsbwyRS5+kOPM4z79w1GAjH2kKkdfFmocLvL1Sx1yqywdrk56N+jmdaDbY2s
fmlBWA9Crb4pv+e8RaoWNVWEpIVZnZ2rEZhVxVDTlyqEDLKjWAkuxwbEYp07DUMe3Rg9R35ZowuS
eayrjGRXRLUhDk3bdD9Jr6iap4AxXN8ZbJI/K9TC34yoL0ofSxRGDu/KedhHFQTNwHOtgUwMPaby
G+lozTfC23XjCJQ5S1VOXzRVgduw1gPASj1D9RyOJajHdG4hOhCBtDIEBYRwNC2F/kDWoZJKW6Ua
QSRlAIMXW/kDVzDqb8ezNd1WMixBqGZqPu0HjMWqvTr8tuo8ei2KqvlizApIK6h2IOGyCHZAvWp1
4JKGW+3cKCjsJUSAraG1DqoYU4w/9eFtMmitF8bkq4Hyv0YtsOoubT5IdJ4eGFKrCdDXiXGcsn33
ala6CxIvtfGhaLVxB62DlcWSteh1gwcGX2PtT2oSL9NDwjgqFrXD2Hi1ZHdAXeiL2YWKbw3yEVSh
LHQxmLm66YpE6CCqIygHKTiwzNVCkK8OO0qbDQd5VvRaLMHF4DpBLgoelZXfh5xGOPd9y0DA8Xts
mnuayt3Qg/ijsNue3Y8m3ZHysc2s92xINrb2+s6BbQ21egBxsFfwpivbTFqzMoeI/MKp3cVa6tcU
gnwlu+Ep2BUT/Fvbxhab47IBPzvXtdHVXqGYqc1ycEMfafwe5y8KxrOTr+ZQiw3sfiwrICv4zcpG
bhlNluLmO3YytdHidmulcSLMc1y/Qs+iDdiBuAHENFEGQQ1hLWjYQXVG1WrVPKpVaQKKb5IA05TU
USJN9bWu1dwoNyJHG2VzgPTm/KMxGuGbvfUj41qHGdVBPU4hIqW8ZsKfWEuPimGkttJmmJTvi/o2
ZKXhhyoUTjYefV3wXB7dXPrgC9QeAdMqt0jmrqJ6k4bHJI9sms2lHSvFSx8Rn4R3obmT+q1Vg6+O
NwvN290w1V4poGFPOkcULlO+8SHy6ki16xhTJebW851Vo1H+RZkQGBA8GkV+unq+ts4ignp6eFTV
PzE+IuTh1OYx83QZgTpt9mpMjhoUd5va3FX11pddB0eLdQNOBk01FG7YGiantSU+eJOHx6JnFiY4
FWLHobERgV18xwUJB/5InEHIDZ+6TUWNuagjhjhjkH8pF56VavvwjxI6VDkmYfPMMEXCItVPofES
ge3o+h4496WYOQPv4qIDjLLsmgc3rjQ0fxDKHk29tCNS+CROwYeeOf8/M6sbiRogPDD7STlqCYQp
2E4Rv9VkS1jhrJaBLwZsycJ5gjQW0eZqLZvc0KMMwuTH2sx22tDbfWEbA+AH7K3uoduYQ+nLFK2T
Q1f++vt9JMinHg0ch2g7IRGEToW+Vqko0lbptTKNglDdgWXNVXS+h3VmPIRAWU5hbc+U/cpp/w1y
ZA9dof8zROhj6AjRgCIvoTSXPixo0Onp+oOdBd/LmuATI7jHL0jvV2sSo0SeGbKIgr7x6BDwJnOo
kQSy8nN2gJ4SlCaBdXkqNGGz3G+t1NaqJz1tnB6AILXYq3Vhd+lLWnmW9dTVvpaWnhj3KaaoDbN2
EnFjNvoGcff5nYR0AUkmbkWs5RlFbNW3KQUXEZ5Z8SdiJbCE1lcH1pwK3NomwdJBal4JwUl1fbXO
76XFMK5hDWEF2tfrxYpTnQGNFAVWogUDhnImLgNNN7ysiA9fNfXR5zWX2hvaC3zxPp/yi1zlkZrH
fRbI0DTdlqd+o6szkF4/p3r2v2xrYSbXcMUvFFdrnGmOyoVa6HMeSAFYAvp7e7BQ36DX5+is2Nhw
59+Ondha1RO5lgsJStQ8mKc8xIcLB7cCL6ilN6ZfxuaPVNFnPyZZcohIuqXWcf79YBwCA4s6Itoz
68BXhthOqFzkAYB0JPKN6g6c/K7VbXWxLkRsDAcKXgYSsQw6MSt/hmp2XWAKpgiQmzlgz7er+kXo
f1F48GZ0eoHYHeKdLBUX2gobYen5tQTE7BKyIchFTr3mJKHmCJ3mNioCPFn7LZe6eluwjD5e3zLr
ChMSHgshLy4mkM9BfWd1EuQchiYfsyJgfZjcjOjQOXHPBQBFowaloZjQlwJ1xMgea0zJft02gmHk
c5iLXfhSV0cjrEg5Kk0RhAXgz6lHdJktQjxOP6BioNFHQcWP/8IkiKsgCQLObSCTT01KtdMUq6NF
ELWVk8zYs3TH0x9YZz9rWifrX6/bW3cVluU10HEFERzOP4YbTu2Z2lSVdGRFUPYpJSh7DOCLcEU1
DuVDjQFWDRTq5lzvgTbKzN/XbV/aQOCeA90ZPu7C8X9qu52qXDbNXARzMQEEN7XonlKQjHzdCvpq
OBpI9xFbLH7ik3/TlKwCJokUQdaWBXwbUe8toU4bqeCF8AnYFVCCAuitYYBjDTOMioEUWRsWATqL
Nmex0w67Ke/3GDF14nj0FRZ5rQEku/lNAdt+bm5FNus5maU0gEooALTQ4UTGvd6thKPFYLGpCJII
6nzESFtf8iIgvHjXWBf63TiDXKricEdjGzqlPr9z2e7TGup9YdMYu7LNn0ccNSdDMmYvGEUnarXO
47TQ/QSt16/fPEDHoASPRJ1gw688tJzrMskyPHBrKb6RJfcjbvimfqjDeOMgX7oLFvk3RPGQKwez
8ukekMTKLKkvS1P7hnrT7CIPTAZpuSu96osTUR+fYRFOBL7VAFf5utkDDk2tI6QvAq0Ls1ezs0K3
ytn4MOSWjp3HtI2dd+kEI1vGGQZd9AKPP3033lGrNAqcIpL/sSygtTu3wGU+3JTRFtfQByz5NLiE
OKKx+PpFZ/6MrtyIeSn1WcE6Jop4zPp4uNUilexZZBV3cQpMQt+CGJUUCgSKCwVeOu9KFxD7dJca
deVTWlh3iPRTZ4AktgOZ5d7No1p5LKII2ppqA+5Wq+VuAw6K24hBIwjt2/tIQgNGT0uxG1Ia3RA6
GLbWyv6PbsYT0tMqdypSS1ugIHiYtAaJbsVNH1W9cB8lWbu/7lAu3UgowYE5Av4EoeySyXxyKH0O
PCtKimXQKfMfBP/PMQltVc18nCFHbyJnIptMEMs1frbwC4IUFS0oyKzr44Vihlo91mWQWOptrUL0
U7nT4/LI27frL3e+m+DB4I+RaxIgwtcnJWvbBCht3AcVgibS+oWauy2cRzbz+6Kfn69bOz+XuNRB
oaWhTIeyxXqmIZyRU1qGKANq/NPzPQjosqK26+GvHuW3oHJ40vWX6xbXnHc4njAJZT0QkAMja501
GMc2GYgKkicW9xW+Wze1FZhzE+t3G1foAlQqto0TUquuHNQcoFA1NLlyT+Ox+k6yir1oXJrgqugF
CJV4ZdDOFiSjh7kttbeqC8U3K2byPQKKpHdJUUSjPTHBfjbGCBIPADg3XujSBwMDJVA3H3iV9fXW
R6UELm4oA6V15lIQG/Vw4NSm58wcHNalzUZmcumTIYtDrw9LiL9W7maMoyZD6lUBTGEcpmNtHKNy
8nMLJZuQ7C2a+WBC2bB5fuLgNIEL1QHV0nC9aqcnbuoNbTCnqAyMLrchcVkaPyVEzQFLaGIMamzK
Zl+IqmFQZ0hVFgQnZuJODZqFlnAgtIsgJkqLXoRswh+QmJluokGELwv5fO9AdRMEWkCbG4jRcpRD
x76KpRuzEZjn65v24vsbC2oGKwD1i1WQNs+5hTq/LHGlZJmjg3MevZUeQ4N9VqKFaFWPkQ4SSTVU
rA3Liy879TtYCAP9OLgeFKDWljt0SQjJcEDNUXd7Q4EI+47G5MtpNpYZ4QsaUVg63Cunyx2qYzc2
4VQGg7ofCCAM6VOPVs8Agm1Ohh0QWR7KGl8EZSyOAGG9BQUdoJyxk0+NalYGOvJphu8ZGKok98iO
NyLPS4u3aBCgIguBD9Q2Ty3IMrLCyKrKoM78AQwlcXbMN1v/l84/OHsYZrYgiH02uhnzUKWI2cog
krOTYcZCKk9j+C0EEiman67vw/NbCGM0uPiwbtjWiNlPX6iNRkmnkWLJwLc29zoC3M6h5expffPz
uqkLJTRUz1B2MZEEoV27hjPLZKrbWMoqyJTqNoy+EfFCdFuHfh4it/J9Mn82Vu1dN7p8kPVuBzpt
2RnQ4gIO9vT9il5rgIasYLMYQr/hbHbTgciNYPTyq3FAC5dmC0HMfmpm6scGE0RNFaixcDKAm/uH
uJROOD2Xe06EK0xmZ/F/cZKNpb6Dtthy3a5cWk+hbDhrJigl+K0onnN2U5OtasQlP/XZxupuQB2n
7OPeqoIGBE4kPsxiB8r4CFPDMXW6rYripZ3/2dryNJ/isGaGrg2tIxFYLPe6THOg32NT8Zo27Z7R
LbGPS3sD8JpFdwtzRMDgnVojQ5emSo/8jjGARdIWcZ4ZmVsduAsnDDwDHIg7BCmA063eKR9V2c6Q
fgsioyy9ZuZUAvreabtpLJJ9met040hfeC28E7JjDeUGVObWV4uV5qLMOxEolYj9CH1vOwGz4sbm
u2BlUZLVl7wBdPrrwzyaUK+dzL4O9FEL7/vOWMCKCnevH98LzXEDTWYNTAIMsStkck+/kQJQe1bJ
sQ7KDFXZ4VmM8V1GnnWo1GLC5AEiem5Lp8Pya5zOHjWWRmO7izBQWxW9j1K+G8ZbuiofQLITr4Iq
I6o5qPfhoVTETadPhbyzZw3eOeh5N77lU5akjkh79OOGSa/2raQJcaD6U6YuTTIFY7bM2OkUI3Su
2hWS2WMY8vcM2Ij3dgq1mz6SrWZjF9aNM6WT/pjOSY0ZhdqKvZAMFff0Nh5GR9YN4JoTk1Bp65mm
/1Y6TY98JUxbw0Hjc/iTduY4+rkRDt1TVRrtAPLTOqO2lFnT2HywNPBB836pXJZhht9GE5S8VaFt
TlssLu9sjVBiQ7kbmx54stM10jIobFgiNhDFSnowCnEISYGqdzOQQwlUo8Pnlk92EseNZoPBlWKA
k8zObA3JnVnJfIOL4zwAxK29TCMBcgNgHcomp8+Tyhi5KFA3AT5Ta1c5PVRF61Jrp+bU5Vp0k8+q
P2PYK8pATDWEGwHRWeTwYR7FLqSXQMSuR92TMlfNjudGMDSRX0pDRZ6SOHFYJc71I3PmsRdDqBpg
ay6dN2NdGJGga+pnYQSVWQIMU9hTXiODKECp5KtTe7c5gb1hcE2qakmLAuZVGQEmPexORTNHHHkj
3IXrgmd/FOv1+gte/JKoGy+pA6pMmAU+/ZKJyeN2IDh9AIb3HtLD6pYm+t+5w1wHhgl0KBBUs/7c
SEws9CWtfDEMxk5hRP4X3xSobXxU9OaXKtHpgxRFrPdZNQFMBpGaztrpqodi3cb3vLRxUCBAMQ3d
amQMyzn7dCciQCuMdsTytgA2NuhwoicOv7/hzresrNa0sFCyicISVpqbFkVNXu42NWHONwq2Pgrh
aBSi3oHfnr6JzvMYcD2dBiFGRjELqKn7MDuIOndo/qom5tbdcXbzYtiKYrwEXZTlNKwLHzFpk7Jm
4BtBCFU4wAHPAoNxjHhF8qhlD5P+RrRXqC84RC+dFnWrup98YybHSMf4EDikr+/bS6//6XHWKVFr
RCONGjwOpXd6KN3KuGutV2hhj+ntUG70WM4jUsCUEHQARoAdilbHattg72cpZwoPipYYd2NWcvCF
AA4JZkfLB9q0DrQiwl2AK+WxZ2JyJA9T//obn8UIeAYTyR/6nnhxIKtOP7hG4wzIUM6DHPcjOl1u
Vvz4ugV0AHAHA4sGFtBlzT8dDjPVeWrNjRkIouhOhsPuklyQjSN44cuhRAF4KeoxBo766j2aqukg
KG/CpXaDr9A/AADfKclRP2ggTUOa/mW3gooIOigAbgDqRs1VzN0nSqb1SoZlM8kN01BCL9mIgUVj
i0j8/NCjy4ecDP8FchYY2tPVK7VMqFrc8IBM/W3ZtAn688mjGlobJ/HCQTyxsz74WoNGBYGdbJht
M4+R1L4CjOyJ4euX/PJGgJyg+YDffbR0Pu2HBFvc7NWJByWcgm92DbXJouEL3u/JDfNQOfTtDO5C
NWGgIhkVv+tKBvdTbvHPnfEoIJ1eNHKQXzDo7wC/cbq2JG0BcI1CI2gmxR6y1imK11jzykJ/DjFu
Knd8dqUY71NWfhPj+Iz+4AJ4zTPpXT8iZ9W9ZTIMl+USesAJrocijEgCEdtoVoAcBf1ktQQ5fc4H
KKpBZQaBd4/h01D1ZRvxQzhpW8zMl8xjEBwUMPgiFGWG03WIDSlSq4R5ZbBAHRs1ruAIA8uU34FK
5TATxTZKW1PYxmufpZIfuCq4QBQ2FwTayv81NZQ7UsqsoHuXmQ0ESngLIv5io+J08e2wpv9rZXVt
Jjj8SbRYIY/E6R+6F5Cro0/yR271aS4cVcDE/mNocbWfNrY6aq1ezDBEKxulwtf8z/Vdcr5caA4g
DUYBAxBbAABOf36KixnjHqwL9Ok+TH5A2Bit6j9meQjZBsbgfMkWhWtMnwL6RnEvrbxbOCkZ6+Z6
DGarclSls7tsdJTwO0qscoAImFQcg2yVuM89EIwuyC1oV1EAHJaH+rR800DjgUXaGKjsCXgxRB9H
nj+UxrRxU1xYRuTCiy2oiHNQVZzaaTrSTCTmYyAxfdlK1e7MEmP6gOar39REblTUPpzIaY6lo7aF
QicKnuhPr9vt1hhDY4xkU9C78KZvprShB6FVjtRt8PxlhgNeGnv39vKt+17vlJv8J1D47S7xoYYs
/ox/xKO4KZ2tzO98q+KhsJFAi4I631lZRUSka8IhnaC5IUHHnthCmXZRWf4XS43aJeZ5IFx1ns+N
ZloraE1OQdNgen14iKEGBpRpWzvi69QBS77/2djqButMDGAYYzkFfI6xPR1S1a5FoiPNi7+l/l43
d70i7iqxT5SN17y0mgg6Fg6NBf63HiMmCtH7MGunIAaBM1cOZWYbQCB9+fQDS/EfI6vTP5cVZoiJ
nAJUb3dcT+x8mG67uyj2ZmXru104ikBf4x/Uw5a571XINmKu0eJZPQc0Beg1eaON5hDyi9ONoONC
BAzeDEQBkL4FWgswkdOzWHOcu9Lo5kCpMR7Bd+YP0mKeza0Q47tt7pX5Rtx2DhgB2/dni6u7LoP2
ADhCYJF3s2/q1VP3MEvbdFCPqlTwQd6NJqi3R1vrNyx/JIErRwBcAgXW30QyepYkYhanS4g2zMGP
H8fE9o+Pt5X98z6x7y27sKFvYB9HFyG+HTvSibxD5kH5wIns2P/1S4K0VrUxK+U9PH2/e65+OCZI
bN9C+wXclbZm1zsk0LvYQ13bTlzNftzjuLnc/ebZT7u7u5u/j7ex/ff33+s78mO+8dobrW7W2jJH
3gx4I2ZX9r1/e9v7mjd5ABA7lt8c51vAXO4tL7wzXOtnc9fuGHOS+/bR2Q/2DaDv9p7aG5f95e/7
aZVXl3Ca1RDqi5ZnuodMhFeLXYFSlo/avpG914+A5TXz01aIsfzQ1UKAtF5fhlrBI3AWv2WpMkxS
zUmQpqiJJ4qXiWzjSl6LtSLRWFR20R4BUwfysbOmfWuSLGQVCVS7cn4VtoW/Uzdxcvv7y3tsEzvQ
nza+7wU3cGJy8XufbuQi0ft5sGBSp2+Gk+1zcBm3duE8/1g27E/wcNiNX/ygWOLA+WsG9AC8nm14
na25xAc/h1HZuFs0/21o7evPdiFCOXm0lbNX/4e0L9uNWwe2/SIBmodXDT1Zbg+JndgvQgZbAyVq
Hr/+Lnqfc9JNCyKSi52HDRjoEskiWaxatdackdRS8GlyroG2r8Kzz8jctOlaxClpAF7Is9aCN0WX
Bcfw6pwAlgzRXw1tHzx6SkHVX5m1Rj5bQ38PHW1aHFv7J9H7l78dINps0VsOCi0cjxDTvJ57wC6b
ucli5SwPftuFTjW4RXXWJH9WB48qWmC1v7ctrhzG6GXWNMtE1zxK3jxFRbHoeacQUzmDnU1fCjdr
FU/N3sccHF70xuxPZBiPcVrcC+yyoVzvHtZDjR4dZKHxeOeh0JrR23g3G8qZhpJ9WHQFCfk5mOZf
g+ugA7ajX2qTBooVbNv9HAcys4h/ABhDcY4vzWWQxANmzFbOWYuXB7kh0ms3dG56l0qCDMjn3MS1
JS7iHCq1U7LJwlp2mdv/kOOvqvxMa+Inp6gXoRbWl9EBNAXUgMgr8cJx8mB1qZFhXO0cLHcOIgVw
xkTG6DaZ4lY0AhXW7xjX7PZsro0R84UCNUrHOp7V1/6aOuBeM3Sqnm0LPZ3OLunuLcUDz12f/pBk
wYSujREuitq7jIczOHK4k6mRU7JkdqmeC3RgjqOftq6OpsraDgrcpPWtNBA3B2vz9hg/733W789Y
i5AY1XCFX48RQpbmvGS5eq7lW+BMe9IGdP4a96MgnlyZS9hhw0NEhKoxd7jVUa6ltdmo56lqPbv8
kSiWm6UV0Hc48B3jlBsCgx9pXW4LXlnkVi+n07AYVovVKyFonrtJCV3F4TuANZLm1VO9HyRfbx1P
TSwXmT4XjLjoFfFL/G83/WqN+iZy9l3hjnXrEbhZm1p7Gpv7XLU8Q0OTiwhauuoBQHniuGDEkvC6
67Uos0Ltzb5Wz5W0y8B7rGaNT3cApEPBO4bST2ShzT8SOMBKWQMsMAhVkSPBUQlo1LXVZFYqoFoG
+F1i/I7i3JucNJA1v8IbWf6Nx6vroGWyB2U++gMO2973OchAuyv8HcgoPCjB0nFtWzGacembXkVQ
bhugEGrL3RLlZLdt5fPFCitAtkDnByAdUFtcWxmberGLJIInZPRLNC3netG8MoWMgUlBjSBjOTVk
w1vBYbw2s+BiQhsca7rFcnKjM5NmbCRkys/l8AvUpCMszJKfG66GqNh2U+pqb62k+tujXTXL+KY+
thkQQ+r1cJOhVqu2kVB/QI/23OxaCbIeZgHC9aOpfK9I9WRKOxUCgaQTRKpry3lpmQueS7RQEIvE
xrmc6gb9/yMil05eBB67tpy4BsAUoiBmAV75enxanmo0ixLjnEWowBM07nfvc32USt2LhyEYH+rM
2gvmlD3auMMEcBfGHgjUMtqpuEedvBioEmPLnuPWlYNu/qKCd7bO9mP5JOfWblyIqwhiiM+Ticcj
gjmWjmd8s9xkzmBBkBabLOdczbSg71Pz2EpWc9we2ZoVYFEQGjGyx087cE70RSuTajmrC+L7OVVU
vCBNU7ADV61AZQtpExxt2BLXS9ZEMqGkrpezKUGZyk5B1mVPWio4TT7fZayB6I8VzvHLwjEBdsE7
aRjyCazjMfjc0wjRvWpLRyfS/1LrDguD4gWQlJDuxfmC5OL1qCYoa+YRIco5yjTztTSceacMNsID
I0oaF6iizN9eLBYCXHsh4tgPZtP/IlpuGsHM4zR4liHoAvAMTRZRl6DhEjyOUll3g2CbsW10bQyC
GhCGB5JSxTbjy0EJnYAUlQbr3BSya814tU94l2ePRvy22DeaSG7u8+Jdm+N29VRLY+EAGw6IY+YZ
+exhw3mt8dT8fa3m2hC3aioqT3oXyxbga+WvvMohrJctbq+6qpW4knUjSQajju7v9Ohl1ERMPizq
+DSrrB4CKgs8tXgiH8uuTIcgzj0X6J//PcdH86XK3whII7dd5fOOQ2aNNX+h/Rq9WLxv5m2a1FJE
7PPSxD8L9MfgoosKwQ332R9hBK2eH7zoDI11vQGU0pomuyzss5MXqQdgL8aEWjNag7rxX8ZzYYqL
5syC2mYFIiqUj23qWnpFg3QCF/U/zNqFFc4Jx3jJhnLGgOyo2HXd4i5QAts2seYAl3PGuR9t7JYO
MRamsHwqVdQrgATora+2mYOXKXvatra2qy6s8eVARgdUmhGmTTHyduf0Ue/HS/dlduKQNPMi8IeV
wgAcAjVr8FQgLfiJblZf2iYdtNo+zzP1VfAjRl172zpKIGe2vwwnp+v3ZGiOutp78onMUMnulb1S
9q9OFn2vHslgvTkkcrVlryl4/KBUmBDlrtBMd458C5Rn8IL9jGacUncHMiAkfdyesM/Lw/xYRToK
gQVuRPXapZcmBd880HTgsJwWYGdxt6t+N/l6dKQ6BHa2ra2k9mwLdyJqlIhL8WDn3Fqf8goao0RD
8P0tcw7oQC/KLy2Kk1CvQd6zn71o6t416T4pVLcvpL8mhEBXMSMHRlCDUAMFnevhthKDnEuVdh7A
NuujRq65eiaLsGErLxt0XNiwhdiBsedzsUxcSxJ69FLzXGuVS1tflwK8+axnddc2X8c7mjSC199n
v0cdDGxyNlhMQKfOq2I4JTq+4qgBRGpQZKRg6m9VgaSTTF6k2hkEYS93U6LexvhY/qhRcJOY5yag
mCPUKCrrvUAqC73S3vJsTZpbFIsH5Zy/G9z/2ENREWqbTG6IC0bndrK7WLWgIkaeUL3dZdmJMb31
9sO2d3LH+392QEqE5CzqJXi8XztHnLZRbM/QiZH090Sy/R56aJ0q0qFetYLkCmseRmqHh0PHOhmR
o6IQUmnzW6N/g3j5Ll7etofCbev/hnJhhH3ERdp3rou67hHhhjpSOXP9Lpdeq98vhU9HEQU9d/N+
MsVdihL4yaZ2wnhQ8/btsJdLwVXIboiLEOKTAW5ZaEvSXs5KEpqj9k1JZLcwofbY6Ecrr7xE1o92
NAVpJhT04fbUJ7vc5RhNpTOhnkrCuI1+dxZxjXT6vZjSzSJDQGh7vT5oDT4NEtwxjKwGJzLv4w3y
BVZsw9jQBXryIE+ebN6j69oe7mj8w1Yy115uLURs4MyK5e8x1OtLCMxNuSguXXXPiw/hY+7KUUd9
xIdUAJMp6pNqErSH7reHu+ozrAMBbTcALvP1e4dUJdjB4Z5KHPsWKAISMCdvm1hdvQsT3OrNyzCb
0gCvidvk3ID7y2raXWLpvwv0mm6bWp2yC1NciBPVpT4ObDRp+y6DA71K3ipRpnvdBshwUUvAo4gP
bIxKV0Z57EjYyGhck94gaIGEyj8N5I8Rbu1zpyuqHvsttJcHBNOuPNwOs4jiZ/VoQg/p/46Euz3G
Yp711IERtXC8stpX0lcFnc/LUHpl/PIvKwOpd7SwI0bjA3ZVHua4a+AEDSjQavB7WLrbEIGnrS6N
DSgK/uH64RWhh7QYh4QpY1nAYwBDOA4HeyqjXVcREcJPZIr9/eJYH8tcAUks5i6iz7Qv/LF+mIkI
o7y6OVmzPWMYQAKRMzI3Ke0jbSRh21hP42K/SeI20dWB/A/PC5O70a4HUliJqRftDM0yi7WvJ8NZ
0YsbWuR+3PW7tOjuO2xTdchupQo19CEwKVC0eOT5RIvD0YwEr2TR97A5uZhYVSEDWAgnNubZhQxf
a7xV5HnbGVdOJCR/kTcBKhuAYZm7xxo6YJw9/IT2PSR97GxvqlXpJznaM0CBIQjSPvJl3I1yZY47
ACsVVJHxhGUsqnFHGxwX409lkZ/AvfSNNqBiy4/EOkqt5mpFAVI46qciNN1KoIiqGZriZQyYSS1c
z6o0RbpJ5wGhDogI5RZcWhJI8sH6lgAXnk0PyfT398qVQW4ZiZnIs9MsJOyA2nan2poDPQKl3/ZC
rpxgV1a4DdJqRa5TtCSEc/luZ361U4z9aILQigTbhvjnEgtBriwxl7pwS8QZfdaVWMO5f0zMhyod
/V67XQ7EuCfYK3rpRs1tR/2p/9uX2v+YBqsUqmSgfuGfMLoMVDRpNVxq5heC2zmudtA1lMmeKGlg
G7NnlNEtuM4mE5WUWvROW9mPGLiJJ+IHHpzvR6NTJs+UqJDVAzsv6U6kR9Ivf9ye3pXAEnlMUKig
RM+4prl7G21h6Fm0+yxM3wuofD1E+k1uJCCiDVVEe4X5tm2O1035b0r/2NO5d0wNZt1GHgZoxRa7
kR7RYXdIHvrc78c7cJ1DCcW1ptdW/TrT3EV/T6y/Ne1vBSCY3KOGH49uNQXKnbRXFMFZIfwy7uIH
gZPSAS6ahWbuLqqrvUR7XGXpIQmdL9VXdA73e/tBSQJ0ycu1l4NnLglk+Z5GhXcA5+CLc9yeqpUr
iOFWwQiEJismqXnt95OVdc5gzXhh6u/QjS5twVKs7mBUuFGtAvUbelKvf1/KejhfwgRRJ+UmGZ/T
wVUTPzbeQd4gEJXjQT//rTrYBAFsBPcJbtRrWxVoXjoV1fxQUcCW8W2EkIH+rCLXNjctjt6vrHs+
1y0048XeYO7odJcYu7pBtQ7hv2m+ToI6y/oH4XWLLk9IogK0ff1BKT40mRx8UC+fnGFvVj45l1Wz
i9XXnj7m+U1tgcPI9sEak+pPql/1r4t+SCDi5IAh/h8WGhAZJGOQVnV4TgxLTsgyp0sWTmbpGcaL
kwou3dU9fmGAuwWXRlOoM8GTova5t+f9WE9HzT4Z9a9Gt18m7Tl3RGKdq2fXhUnuWFHAWGtXUJ8J
af6kp6cYSa4UvY/bE8enmP5zKyTRwFuE1gcgDK5XEdXCUskKG1YqEDvm3QKGQ/Bb7VQZtRjZgb5W
lFLADeWJ+KkuRftBSQfBRbg6udA3AtcAcofIv19/Q2GO9QhlYRyg1Q/tG7wowLuVysRttcWzrYft
Ia9GE6zFlTXRYH9yD4dB1qK4iDDiWTfucFr50zy77XgwBnoi95PciRDWq6fQhUFuo0RymTQa5BDw
Jr+NFzwgAIfbHtLqBDJpa/QcMMwh5yokrRSD2CkJNYm4Wf6jgNhC69GfJgkiWnmSIYrt1w2iUY8l
00Dsxl1BWZXhoaRh7zOetbzSw2xaQBCVB3EheRk4z+UgQVVje5R8hf4/X8XzCI3cGCikka/9pO6y
pM/ihIRoKM39ulBSz5oq0+9RT9wX/QRJvUVbfAnioo3hZKDMm5tH5OxTgb+u7UzUiJjYJKTfkU28
/g6NOl1KenxHARCVi+LNt+2B8hicj4FeGuA2ZaxJowISG6Sq9ppf/IiDca98Lw7WLvkFMpz919JD
8/wcGvvkEe1QaBcPyDk7kspt73IR2JQtJR//X34LFztact5Cex7fgpDGRM1BDhTtfTDGXdE8NP2r
EoVJLjhsV+PVS5vcQk/LIFGwXJPwFqWO6vvt0vgoutDUH/Gew7GQsH/bc762SVGYZk9v5JJUhzvg
RxBp6pOcI2dBLDep31UhvbPIArdJy0bSTEhUkLD30Ptw7P2OeEqopbv0lB6cAPJxkZvOQgzgtlkk
9a+dtZvlHrUzgkTcAOUV+kMdg+lG7ocXWg7HqbtToUw/Pcf0Kc5bd5HloDUFB+76cqK1HUl3CEqC
2ez6E/S6xRWDNEZodtUbGSh0E2dll2clYC7TXW7l+xhEdUkKovRDG6sgQVYP26u7enSgkxl4e4D1
IPjNedSc5VMVt8j9g2X7mWYgg85wNi6SV5jqQW3QIgLAlkEbr8+k3aT/y3l5aZ7zrnyQMQE2rgA0
Inl6BD1FAwocv5VE9yCALje+Zv0l6OG/M+RixJy7KRlkJKeKXar9D5pafolEXCzPgm2zdhGgawit
igxAAsjN9dKmtCvlWYmyMF5yt5OHANF9M37X4le5DAuj3mm6EImwdiKBA96APTQKglHy2iYhDjES
1KRCwBQRInzvJscn2fe0iPyFLh6estBCeigGERZzbSehRxVEBnAjtMNwdq1kUOvZspAKJiZwOIhq
Rc9VdpbyZy1jKkGqA0G1zGdnh1GZWyLhEKqcW03K3CJ97id0icXv29uBefuWHT7gStQukWIk56k+
QWkwStFTqyFwVntcK7hh8Z4APmzb5lrYdTk29XrVuqVqZLtCDnUhO7t+nn7b5WvvqxCQyQcRDdLa
SiE8QHnYBjD/E69t3BSaPGYNjtryXYqYZIeglW8tAsC7B/9BxZhxlFwPxpmmRgIhCgbzJWtvpSn2
007UBMnTyX7sYMjVMTlWyN9iJNdGMpnGsZMjedGlnXpII3v257TsIHU0SF4racphHmMpmGjqeNqQ
9741dorXGCCsUe2mes0H8kAc2y/jCJTNoPpEtATdhqlsbC9qJWhl57EmiNHWJgZBEWJCfDUrzV9/
M+mhzgsNAYRG3eSR9mjbrjmI4CarRkCXhMIP9ggq7ddGJCi+DSmp83BBt2KBp+6rLhLLXPMgXFjY
g+iwBe80t0PSPkLvWJLmYY6MvzK8U4Ch/34/4BWPk0TBEst8GhfiLpWeQLw1RK7Ik/D2KEBo1Zq3
OK57FbUyUbP96qRd2OO8Sad4v9pICYWx+tCAThgdxJDbE0Rua5ucKa0x8C4SA/y7IDEGg6pWm4eZ
CugJwZECIntDngJHbnZ9mR106L5tz+PaSl2a5FbKGKS2zIYmD6v4B/LUvmyXAp9ejV8uTXBO7ci5
0TXRmId9PVh7sxlVL5XBvOvUdbyneNl5Tdkt+0q2ypOUVki+aHAXcNsoD3XnyCKtQdGIufdkvuRS
bxkYcYLXHoGs1ChCMKzd6kzrBD3RyGyBHfp6gxkQ96qtssvDrnzA9RP5SnZrhmUoGd5fEi19HHII
CUG3BoQwyDrYlXiRmu4gC5AXA+CExnCjqg9Kn4Bd4GnbRdauVbROAb8IOA1gamxCL2yQxAAzvcLW
r3S8gY4uFKJ7xYEkmaD8szpvuHRAdG6hWMGffpDMruaB6nmILeIt07LX5dfMeE2goRQlpd/MFnBZ
osf/qnvimkA/AOIG0GhwwwMmS5IqxcpDFZIO8mg8lHT00lw/ldrXcQDL2vytsIgH6hWvTEY/cmrR
42ktngCROOsSBsz2E3UPriHIJaIDAeNOFpeVi1xzoZnXTfZptmggtSJO+ZWDhrFggwlTgWwRuLev
l3TRxxIs1gUqstLi1fkN9AgG/W5eiGfmr6noul8ZH/hJcduA5RON159IEGhfJ2OOdU3UUCXf6PSr
+VFBr1l0fK7ZsRggClpHEBzitUoB9rZQBjbzcKQ3ehQS07ib2/YJBAwuINw/tnfF2psIgQWonQAf
Qpssr2tIHFBzDcxaawEltwyACYK2uApIkzkobztfc6cYTiP0/LwSnPqenOjjnuSNtN/+kJXtCfZD
yH2j45CFOdxa1pXSyODZK0Kpqb2h+gX5PBvRaC8S6V3ZneiZRyVAg9YVClJc2NApJaHTVBVhw2Rc
0Ifa2sf6qDmeAk1l/Y0SUTi/upx/DPLv3rFsKWjsmMHah2INKuzLN7k7KXmwPYFrqXgmE4ojDpqh
KJFydyD2OlQgI8xgmx0oumzfq/tI97vEs1U3f4yRavi27Kd3M3UN75BnvqgWsLqCF/a5C7LK0mJK
DdjPTLwd5C9SlfqKM7gdEOLbQ13b95Aaxq4HeTjOcs5XtFgZLToYeVhGgSRnO5KpFNJKCeh9nQPN
IOwMYlnRRmEXKvdcMnEJQqAHoZoJbYnrw0alEI+2IYcaWsqYnadWflEiE+AJJ0ocd8zLClJSpNgB
L2yc+xicq6o90SeQeCW+k41LUGkKHt/bE7ESzoGVAXBhECYAAMi3huhjRFUbzGwhhQ7mDpq7vZcm
OJAsaE8J4p81N0aQ+nH4AcrBo6waUjVZkjl5aC1vZjOfBvk0+njMoRNQBExZw6/hDgGoFlxaCAp4
/oxK0VJlgNphqDTNeB5ArgxGTVkB9jCJA9DqpoeSlnaQAhHgzcoIzAduiWAae0h+jk0bKCMdAIWQ
xxuwi0w7ua1LwcSvzgb6qNDxB6w26ibXztBptJDnuYHaQlGWe1JW2t6g6IEkpQlKZkNP7/Uoosft
1V7bYAB6Mjwdes0/pTzA9aUtHdCY4WL159jS7uf5e2OCqFuORONbiS4hCAJ6YjRAgNiMJ95U8jSN
Rwpnr5qTYT7kpWgLr4zFApk8uq0BWsXVzf5+EY1RLba7JcYSV8bjkD5KkTsqCjhwDttTtrJO6AdF
SMno08GVxSUduzRGIkWZsU4J7lMb7GyLa0ySO6vdsZ5+bRtbmTQLYDoZISaEmD4JqSgUjIxmomA3
0rusuy2oSNNkzQAYwfCwxumOk5abtKmlJFcyjKYtKzsgmiK5XQuKye1hrC0NIySBui3evKiyXC8N
MTMKtgFYeQWSzincGAxnog6btXW5tMGNxKRVGtcTGwnQQkhxkaCgEDMOZBGF7MoJCRqeP4PhNuoM
NwY7Ogz1KBlo0+Ip0xMSmH9/HFxZ4S4kuR3mIkLvSyj1+6k6NbGr29Do9lIR/bVo3rjoJVJNtHpB
QQfam/tF9rT36nWcfVO0O1cdDVAWkO8qrNOK/f1idw5zDdUPaheho6NS3+CRGKCKpgpmbc3RDJwA
kBrFIYqywLWVtpj6EuX6MpTb6IcT3UesYYTYhzivBC694gWA5SCbimcCuro+iGsuxtNpTarVi471
qWrrptFb0ConenFI9VgkRrwyKCAQYIKh/pGX4t7ldWNPCZWcIrSl3J/rp6p419rMHRpB8nHtwYdi
L2PsYooDAFZdz55R0MoilVqELO/4KOnPvfmzWUJqyO4o3dge2rTH7l7q/O3TYQ0rYANIhcMbHH0Y
IxdmJlPEogutCOWyO8wJ1FeHR4eONyN67c0pvi2NBhmsG8uUBJbXZvaDmBpN/mgK59lRY0g4oYQF
p2Qv3E7X3Lh8mSZXVp+2R7hqBx1MoGhDol/l31+V1JhTrWAFYwgFj5Nbtqe+uUU31baZNZ9Ei6gB
fjD0Ln26muIW0OyqT2mYq+/1eOtMr0oiKNuumwDGAcJUSEbwEkn9gngVumM0nKRXar0mwIWN+cP2
MFaOCrDF4gGJbgOGsuLcMCkmO8nM8mMYBsqIbfEvy3FhgDvBy0qeGjOradg4t0B4L+gWr5tbYTVk
bdU/yDaxpRj/MOfWVayA+R168WGt3AKzq1k+XmiR6CBas4IcAkgNQTCJjni2YhcHEQVpa2MqGQ2V
4aayU1cnP4f4e1p+316UVTNI8yIHj6wysGLXZqRZhRAXaFJDoIf3RdDGmDMVsn614AT/iPq5RxFI
/v/P0MdhcTGe2SKkkcoBHtY7rmZDT0DXdjlJHxA0tsMNe/ekY+3mxtcs99PdEpuh3TqnZerc4U12
vv71sAHn+QiPgWNCIHY9bGNRqrlLUDmj9FUfXiLzUTLvU+PvL5MrK9xlH1f9WCoUhezcGU9OYBDI
gFWy4LBbO2aZIh/ovcBhDJ0s7h5BZxnEj3RUr4C4KGfLHfeYy1qWvSg/GcZ+SSG+plEBmdXKgQGj
Nqj2kYZB0pfzm6yolDpTAUZO5X1S1W4m3Sud4OJa8U0HvHfIUoDIhhH7c4tktZZF+xktXlBWGEbo
tJXljqDhKiIiwXD2uZx3XpnidpvTAJ4OlTAgnuVbMxtu0rxDMHNEzsuT6FvS0kOsBNsuyFxsyyQb
/cWGiDQqt1MH7L89PdU+LW9Ap+i2ULBRhOxDotFx3p40i6xK0GTFEyqInue6vM/MG9q/NuZ9TV4i
pxK5JDsC+bEhwYxKJzwDSgXq9diwKcBBpgAQv7QPmQyWQQlsg1UdLLrmz0nigllqLD3VwoOhQBvz
9sSuuealcW4/4I1aKGqFtVTp+6iCTl97MPvf2zbWYioQZf0ZIeebVpcYiW2zESJ/lvnmD0nxrBjJ
LEjngHsM4tguzfe1YQnOUfa7WzPLOSoeyfE8UgxOGUp/qNBnbop0D9iptGWCc8wZFNqxDCqRsE28
cQ8Aoum1fnsUFfhFI+GcEmKcwInFCgnH024ShDPrv414CS9gxpPPnU7ooGzLyMEsIUerhqLLY+0u
w+L/38/zXP9law5KxCrt+XF+0vfFW3FyvPwLECx3TXAqJW8OnGPniRJrglHxBEtZ0bfVqCOTKHVN
e27jqA0iRbKOAtdewctcjY7bvIXT5k1eYHTAibudP7k5aCN1Nw9EJB1rxxLD70K/C1xsqB5enxIS
lTslJgYyo7co+Eg3CdTqWh/lf2RfvO1BiUxxNzHKNBptepgaobSrOaMXJ9Coh06Oon5vuyPpH+ks
yoyJbLK/Xxzwkjw3TVvDZolaNhSNAGoDkd6unfsDdW56+c2RjtujXHWQPxPK57BiNZFwZOkYpbIn
3R6Nutu/v5ZuBQwagQYeIoxWlJvGpCrbiEbozrE0zwkfqxtykgLrZ7lv3V9a7XaP8gHCw/621dXz
/MIoN482HaV+sGC08ePgsROMae0adph4HIBajHOKc0I1xctZ0h2ADdUXpbyF1urBLJ7w+Mmz++1x
rIUzl5a4yYusRFGSDFgXC+ogYBP6Ca4GVy9221ZWve5iPNxs4YE14GqI2MU0gd+w8ibjZmlvYvKk
UgV9WwxnIUpqffY75DJR+AczMbCSKHpeezpV49SWDKBfWgAedooyPozgWRS4wUr9kVlBbhZKnwxn
w727zDmvJy3Pc5THJqhagbxv8GrN2KsDWAPjX3OPLtgpvRmeI0Owrz6vHCwjjf6RTAWEnZtTxNcm
mN6BvRkg0rhTUTHRIEgmAAMIjHzAuy6OC7OtUsTTQDbo6u2Y5+zp2mpPkS4w8wGxvL7erwbDF//y
KZXzRQWwJ6/lQxl/z/oKj0twRgNW2nTf1PpJQdbEmcL5a1bsB2oB/6BUh1mqBO1fq16DjB5q8hAn
gLDntdfYUqOZTYEBm8VZQ/HRWJ62t4LAAN/4BunqpqrzEjgOC6yO9DUT9X2uPL0wl4wchEE8WVn8
egjE1vqisTCXaqIfSGvsqvaeyrcDvc/m3m3oKZ9kN54zQRDI9tOnJWS4c6TdcXPyx/BsOCwCmWA2
D/AEa36r0n2RFkEn274Qu7g6i2AwYpARtv24bTdloAcaJmYMDJ6WdI/HtGA4nw94zCIrvqBRDU9K
XtIwiww1WRJYIImJCHoGCyZxy1KUghCZYQO92GBIoAHmycxAicVjhAktvZ2N/p8Gw5CrIBMEOIN9
xYWVrEFvbR8tqCEVLWvpRjulFAvC25Uma1AywuWgDIF8HXplOSNgeYV2I8FQzjqTgHOdFs/Gc9bv
dfXVaDUvjjovmQn4SWJA1QX7avUIuTTPzSTInJU0KrCx7NnDG/1cmF/UFMxk8q2UKy4YgCTIWhf9
q50ZQafWB6tM3EJCv4kppPT4fH1jJqDEwYC1IFdyuOvbbktwiOnYgfq+bn7FaYN28rcMneXiSf8c
F1+b4m65Kc4NKasx6qyh+6jeJfF5TsmuHGevSP3Shp7z6NFff3+GXY6PO2GqyOyGeS5ylpi19Kdy
EN3d7Af4s+RDXZ0xbuIO50ZVN3IpywvQgTL4qGwrqNPHOH6K9YO5n54kSbA71k4uqMLgvHfQdob2
52vHzRe5ovoMa2k8JDulAvsGJGNmGG7J0YSCojv0aNC3rNzfnkeBYR5bYzUaNewYhgtW7zjEo58r
vyZjb5AvCVCg28aY/3+a0z+j5I9Mu1GrzCQwNqa/7eI2mgW/vxYqXMwiDyfPcgBJ24LFI6XtGvpT
bMTuTCmI3ATB5PpBA4Y2hs9G/YFHL1hgr7HkacjDGVnEsXsv4u5cJbftr1I6qdovSdurWhTIaeUN
2skUYXVXF01j0R5Sx1DkZvNwcZYy1F7R9zixNfSyxkckU5TH1gcj7Pi2vWCrp8iFIe4UGTJJr4gB
xGczvQ26Z4YZtHx7N0cL+v+fIW63ZcU89UuHEWUvyS6Z3dlP0YQieNKsXXQAYyBtikKm80nvQa2t
rNIqjGYqXtHGnra3NHnfHseqB6JoySD1uIB4mga7TKbKKVRE/IEEWQfFE4U4qytyYYBtsYulHwCW
IZMKA9VR8Qc0TaaeLIg/P9pjPm3TCxvcVS3JVj6VGmyUJ9N9gqLSCUDt070TVIe3xs29yO3dNmi8
3xSvW8+zve/arg7e9YMk+JLVBbv4EM7PZTDDZ9qMD9GMY9ad5XEn11+2F+zjjbI1WM7FQX3VZG0J
G02oon/5pr4hP5Jf2ns7uVPQBNVu8IzGrR6lL/ah9nsBHcEHs86Wec7xe2InhQIi37APrB383lvc
4gRSgqLylhvdlVzLK3dAzMVu9lwF0LTGxmh85S7dKXv6Y3lWfxY/lUA5qvjL9sysHjKA4DAaAEAY
eC6AviBa1ksaDusfmm8A8hgqB/NoiViTRWa4CTAzOVbjGmZIfiqSW218b0AVQw9a/Ruo2n85AS7G
xF2zy9TYS8SA5cYUu13kDilSuZqgPLPqtRa68A3IgBngMrneonrk5JLdw4iVPKFtD8JVz20z7LZX
ZyXRjqjrwgrnt0qBtu1MBVrdwtqATL6PDpoejsbLYL2i9Fp3tgdaPALYaiIqCq0ecg6YwVFbgwIw
n2/VyoimUoQlS5V+2seLpruzDS1gpWhq6ta2JgIAf7QEftolKMHjNfxx33Knnm7H3ZhSG29zffH7
Gp1Ebu6T3je027HqXUSfXoNg33ggMYo30AqbdIHnrLrpxRdwZ6ICkrRY6vEFsjca3xqC/Uj3+Qng
DSsTBYPr8/tntJwDOWYy4iUR4UhawFGSvE3kixSBAyR73vahtRCXCQQwUh+GB+F3g2UA29dlRWhA
luJYWn5rfaPpfG/Ed2rXBWot7bYNrjTka0A4gA8aaSqDsW5db41JNcCTlCcAoDiNfmpHrXA7rcuC
dBhG0ImRAvxQ5rLDEz899nOZBGjekw5O1/Z3I6k0TymH6jRCY/Rr6UQ/qFX0KJcjY23UM3ga0Ffq
UhA7BEPRo7+I9vaJJI0OjNLk3NpK6twAxhoft8e0tligYAddEUDN6iemyDwupRYQ0hwsr+0O2Vi3
6lKvk0nQ2H/PZILZ0w3kG/AmwStXvZ69wUhHYoLtNTRwOalNENPalWTBGq3mbhgyknX5fGgOXFth
TYFRm+BgmX71r+itL/coUE6IMMEp2wqOytXJ+2OL55Uqu0xPiYpdhcQ8rU9GeTKUo2yIUntrL1RA
ZBGT2Sas8bwesr6YVsxw9UusRt4yzrFf2cOLTpfUc8rxR0b6fKdAkVvXCxBSDnOw7SOrKdqLD/g0
zgr6u4MClHnlI42D/pevqud8G37GAzQc/eFfMjqgNoI0APQOgBPgDivVrvUyljHeIj8AgTrvDEc0
otUpBYYafCxoq0XR79pLUt2s2nqUcEZBJMbeQ5iu2EFeNNEe7G+EusPL9gyuhb0Msv2/5rjbLpug
uoEXFd5bdfm7yZ+UaNjHahWYReZ3nSAoWz0XwYX6oX5pfiI5mLquaiDWWIAGxlvoTvqVt9M5s4+G
nd0BpfptKg3BplsdHtpkUW8DtgkR7/VszpFVD20yFCEpOj+uoQyG9jK0gKD6lxDBTcYWn79LoaqJ
pgDsCGSHOOdoeqLOCgEGvqybXS1VgVw6p7IS3dnrQ/pjhnMQa0FWqsh6ZgYdQmWyH8BzAmSRr0bL
KV1skVrW6h5jiCXWNAhRdJOLEeQkAtenhS4htXyeIJMIAsuG/j/Szqs3cizJwr+IAL15JdPLpFQl
dVfVC1FO9N7z1+9Hze60kkkkUb3AAIWB0Bm8Lm7ciBPnlAfVA68uOmWa7Sle+cWXuloTFF+KDT5a
ns2oHPuUUPUsuW+9TaXFGzHZaF6/ryvhxMI4Vvd8+zAsrSB8bJNSFwHRlTQLgnmhXKi0TkjVc6oH
Tho8BNkaBfLS+n00MptOvYfV3HDZJrFx8DPJDsNs0zWOFe2bZA3Ttzggrk+VXj06DebdKpJeZmrj
ayB+9UR1UDJPnVGA/hI15bVhLZrSUX9/p8G8on8zxkoymrZjWyqtfhdK47DJRPMoA9hfOdPTBp+f
M9oYpg5EXgJUhy/PdKYM+jjkLihfM7eFpt80/l8iFGRRvv3z7cCmZyzsBbyWcmkoT2O/obMpuR+i
E7oEwLOCfzOUDxZme6Fu0tocFIDSfvWQRdu2dBL0CNay90vH6OM4pqX7kNoII7GFGpJxBNpOGKNN
134SVbt4Nd10azbty+1ZW1yeD2Oa/v7Bmg8jfGNMgHaegv12DBQaJRvD6XPD36kGD6rb5hYGxz5A
ikuiudcARH9pTg87LQ1V7pQKFephPHX6D0gu5fqUFo9JtOIgFsZG0h/8Jtg9UtdzEiYra7K8ayaH
VByG6p5+cF93ndb8841HJYfbH3zluze6HFNE+4OHxj07nG5ozXSK5qQJawd2wQ9dGJlNHMWFXlOm
boAo3TalM7QPUG2nBZQrf56CpBuS64PAmqmbx2jKoI0D4h9MGsRonroV+m+6ENuN/g208cpuWFog
QLYAvinu0Xk92+qyPCRC6Ao0oUh7N9qG2QmCx7FdiXvXrMymzsi1SKpGrCTSSUMjXLTl4jlcCzYX
wC9TnYSmThn3Q1PptPU/nKRGKOBKKaP0PpEp6iovpknGqlG59Y3s3qrUe6V6EwCcidSyPdV8Q39o
7+9R0Gx96U5J14oAS5kRuGTAW0AuNJEuzJ5JdTrUqUoDI/Word/7tmkCIxXKBwkxHd97UmNHsTZN
+8WzUnQ8pd+3D/o7nczM72MeXC44YPqxtZmzVIV66L0KQHcaBfvcPXXdsRDuSl+g5Nc+c+vsvGog
P4OmZ98g/pe+dmKBesBDr0OqcKcJv11j10T7rnlMwfR20qlVfqckNQT5LpD3SX0013h+FihyoHOY
wAZ0RopgimdThsSW0PhjBXTf2MQBtRPdO8SW6tDg4zvGr0Szc2/YCtLoGEJr81WtaGfBY9Q9SH2I
1Jix57l67qq1F+80V1dzKSvU82nLhipqtrXEXm958wLSFuTM2/YEyftcLeqVsvGCizFF8vW0sitT
o8f09w8b2OvV0rfyAEBafBIhNla+816yjKe1EvhCfzk4fxJn0ztm4t+eGWokt1K1ErYF67PfnVr/
p5F+TSHGyZTQicUNapR3feWdre9h+btOfvtB+7mREb9sXwwxOtCavvIUWHAQUyGElmTAQ7R1zb6n
YysYQMknPv7IqePmrRnl/Rgan7p8zY0vmYLhkX5YSmbogc1eOK0bjG4xaRkkQYQW2FFGWzrrUTpL
11ATy5Z42NCww5LOifo8dQxMNQf2/6W29l3xmOtfhjXg01LVAMbOf4zMgjtKuELaNQUwf9ncxK7l
CPEPwUwdDfVJo/9V7UONbMLQ7kyl/uy71cZ3D7XS7jzywSwnSDDhvv5zIJ0CtmLqhaLvm7t/tpyh
YOplPgIIHMsvkrsLupOef+3X2tcWzuSFldmZTMVcq+kRpCVgnx9WNuT0hbPzjuQfWBra8Ug0zVvk
NamtxtoFYltXJxpBk5Nm3ZXm3dttFz3drnMrsFe8q7/TnTvPXw/QK1Hbh4COOqA55jZYLtv99C9s
cB1OMmQmSOtZUK6XIP3RqyFHLr9o433i0QW81k6wtNOn7tL/szG7aQYxTtyixAbJXQCTqhNGO846
7JfW5vZoltacbUX0CqILXNVsZ+Eo2hz1R7Z79qgG8I97a+w7C/Gx+dHCbFe5Fvj9BAXG+2E8iD2A
KmsHCxRtAzRGaNrKcBYnjrZs6FpoaqWP5tLhK33JxLXAhIJPWrAdVJKpJ38lOF7ayrAM8PtTthuC
30sboHpKeXCxIX0xzB/FJ6N5LTw6Plei1sV5+2BmlsM3Up6eRjMh7b4JoD1t3YUNXnwRjU/VWpSw
kBYjRkD4aMLdgPmcbbdMTj1zTMFtp3F1NtTqs+WJj7FO/cUM9RdJEPf07tPAkvQr53VhuS4Mz6Jl
AWaQOMjxOLLXbypVJr9f2XDQ2qq4Jty2NEbCWNSSJQJHyK0vV43Lw/AQHQ3vR2LGUTpa3a/8jKiE
9KqIlRPr8u72wVoKCaga/Nfg/NVBLqWJ4pqQwM0K6Ukzam8XKmn06PV1sk3KJtyVsVzbTSTRPeGi
AaWAOnGsvhycACIwu2uDdjeQsH9JujjQaVDU0mwnQxK5Q3SsXynILyXZLj53fnIgX1VMDwJWM1Hu
fevVL4Kn0IV1170LLLuidhMm3qZBqtXU/vxRa02uhw0N9eyVPEREZ2Ik+8yUxkuwlga7lX6YIuVV
XVjx3fLknGcXxKQeREhkwsZK9+/lLnDTtDBymWBFqaAYLrZmWNu9Zk4CfgelulOSOw8tOmqCTmWm
+9C3JWOXFj/T4FC71kbM95buZD3pY0jKh9oOrfyL0qyd/KV3zoevvGLnrIfKi92soR8l2bbVVzJm
9jCcW6XZCZDkAgT/2+/GL2l5rNpHpYmebu/cBccDph3lQeBHcHjPgWPymAuFHxFmxRNz2LPupo6Q
O1I72J6rbIC1/j/tzXZenHfoUXesSR3c02NkK5169KxjXid2S/FP+FfmQOPBkE4N//3R++FNEAi+
2UcGkwtFqS2Yr4JS2brR2QKiH4L80njVyp30ji+/2nTvxCdIoND7M3nBDxZznFmqDYjLaB1V3zai
JTEMbF9B+F7QNzl0e0p6GNLXMiwPcSfuAtdwzGJ8TQb36EqfkvE+VxRIkcNzne0ya+cp5l+3l3zJ
DyuklQgEKFKgrXX5haZeeAYCpfjhtgWfgRpoJhv1LpeHrT4qw0q74pIrZuqn6SfUBoNyac3PjUbO
kEu4j7Jsq8YKUl4cdnrKFO+pqDS7quTfY6ofbo9xITac1hyA8kTYyDpcWq3rFDYmEMIQJ70IRmqP
/cEYv9y2sTiPtO1O/V1g4+cJk0ws6McviD+N8Htd61NHw0RVGqwpNCzZ4SEAJdyEEwEseDkWN/HK
/5DIyuEptwZbVDwnbXa6t5bOmn5ovnU/Gpr5S0GulNTTCUQrv9klhffSm88omLRqve9Ld6tU3v72
DC4EV3BaAeSjV30C4M/2BuCWrK3f0b/ua++pD6n6ILZObhqnRF6ju1u0BQsrFXGIliAvu5zFTOxa
r5ZoxzADFY73rtlm0JXm1mMdBQeUu9b4ihfvWJIQ/zU424KlW8dDooOnDpJfo7CLffVVEn+g2LDJ
Gqf3nsdQ3bgcc9iI/8Ws6pQgJzoKRExmb5Y0ttqqb2iRUtNNbKuKM/ibZO0psQSdRVMYiKRJzx18
pbO1g4pZq0KUh+9Lw/IOrTDB4qti3Bhjo1JeMoV9imT0XRoV3p2uF/02NNtnX/Ksz0Ehaw8S3Agr
rnfpzGsi/Vnwb8B1PU8YVkbrW0XcgZWv6LGw3szyuffWIsvFZaVcNyWz+IeGt8t9VNSG3jaKBIJI
7R47BAmz3thobXKSEKrW2novB9amEtST1jxH9bi7vbbL0w6bztR/gTedN5Wmo5IafWfwUPBilN9c
ud0UQxBvxdzn8dgVrYPrqx01St1N2PQmPU996tQ6D9e2yYV7cURa+PY3Lc47GDZyTDo58PmrUkz6
LA60CUfWxHYUGvY4fIuaNZbrpfPLyk4q1xQpTHV2fk0rrZqsm0hHq2IzAv5ADTy3bDdown3RJI9V
8nx7WEsGSXKxjyYaV27yy4W2dMiK25Z+vCrUH5LuqyTS+vygjuVJD6LjbVvTx88970dbs001Wrrb
j1OjVeVPwrCyK2y9QTVWLsXFvYsuJFhG3v+8mqeb5kNskqlm3HkWZza0inwHYU249X3T3cEJh5Lr
0PUHTWyGrdJL6VaPR0uy09Qt7wcz0fe3B7x01UwtUegHUHViPS+/RMnKQW/pw75Xxxwe3hbAoQcx
9g5N+96JFb9GwsB66YK6XXESS5cpYSAEWPTCGrxCLg2nXuGroctMt8pbScLeUh+qJtyY/wLzTP7L
wgy5Cf1KCSKXo6pXXQYIZIggx1SjA3WCYlMP3tqDfnFIZNp0oIYiLJEzfz+0XAJVzs2mKcB7y/oh
UpD+jd54/q94n6WTTrIUKNIkT4XXv5w8NVfdrpoaFpLyE036doDKl5wM/8KfINykwPzLziDXfGmF
lnKIYltqrBlR+gPPhdda8Y3DaHnuStZlaeaIEclly++QvNkRlzPf8jSTAms4ufPCNrLHPv6p+SvP
7cVp+2BmdrqHMW2D2ITikQquHLx5nWZba1X3xaFMVQCKPwgNzDuPAPpH9Tt+0SqffTffQLtnoCvn
J99vH9zFsfxjZ/5epFiXlmbK9RdU5SRk7SP+kUcr3mHJHfJkp4w7QSS1OUsdjimPuEhwh5ICVVKy
cdlst8exPF//mJj+/sEVdoOQCnUKCDN396lrblT5iUZC8V+AyHkY/GNmtpdN4r9SLhlJDNJCem2s
Y+n+vj2StcmaudK+LJvMo6PsXvJNWygKxxONFae5vOj/jGJ27l2QKYJaTNTYkgGXY+lvTJrN4I3/
Nw7GIrjhytVpeZxrfIA+tzzDxVCjRjtF/q5E9MeYb7cnbGnpKQ/CGQijI2mPaUI/LH2m+6kXdUCi
OI6W8a3SBJt2n00f1ivbeJqW+a0+sY7x+LVASs/dZaDngztaEATqRIbxc9B+p78+Q2nEF/4ue28r
9X8csoADBxEFcI7/XeERigiUh9FxOKOeFo/haTQrW/TA8svRsSu//uk00rgGq/87ZSXJo9m+i/oC
wpEUvECVInT5NmT3effNgyvrtpnrSAFKZ1IVE7+wxGrNnKcQy+MolySo5H2wZXNv863kxCtn6Hql
MEI4TxsEGjbqnFlEzIzEskoQIx38Hrq4McVkV7Y5F9wA7ZHucIOgsjwcbg9tIR6b6KohyIWW1SB7
PDtXmtINXeKTioe6Ngz2mvKmdG5oA25zBChwIjWy+yBzonG4F90/PtPYJvHIqWZq6dq+PAVBLJIF
iqnUcLkecwWa6K6ndXTtDFwftkszMz+rZkGtmvn0GC0qO0x2NTl/Xfqkm7vbczk50suzdmln5mh1
rZDSkSbse7NLtlEB/LZ76JTa6YeXTlyTCb32h5OxSe2QDUPsMIu4pGIMQ6HzibjScxyfpaqGBWGF
gW7OwgREjuiR2HiiBMEnztN0ahONUhbo+qMQydsCJS8lltM9UMrchqbkR2WMoW0EAHAJpI+Jy+uz
rqO9lv/u3eCoyLRZEF+XJ5Vc7mkotR+353sOF3r/PFJsHE2RNzf/93L/mA1P+QSi2kfPlO46Qb8v
a/dzpBd2Zv0lg7vTzXGjV83BreJd1tiJSnh6qiRzK7VneU1xY/4s/t+vQWRpwkJD2Tfz6Z3Qd5br
Rsaj/Fcv2gaEkvpXyxl9Bz4krfkR/KR33XoympUTPNt1wPIlFe5u5hvsxQQGuZyERo/kqgwj63Fs
0+3gf8kSxRGyJ2N86fMVPzhv6JjbmoPLi7HjrTtiS6F/8S/3rTz32QZEgrwvTHsthzTzuv8xpiJR
SGMykg3zCKxXUjVJkYt+pOVoW2Wfa6jChdRDxRuy2S/qp9ubaeYkrqzNnIQitV6uyo31mOpv1ENs
OGJt3fw6amukbLOD+26ItDCYClLRFIZm20Qq9UGILd+l3jnYNBGhT/0N/OjKUi0NB11FmrrpjprM
XO4KvfNCS4FC4tGQNxHJIM9J/DtzDTawuCHIdxk8oKdba45QKxkeaiSYgaOveB4PxMhe4oSHyKa0
6H2+vURLM8cFSe7UggiJyt3lmMSwUUPkE91HNywdj0pq+kNJVnzKNPsffPi0OlQEGQ+v2Ok9NgMX
ySPs+GLuCY+anlSbTssEykNycrw9knkX4n/M0FQjQjYM7eY8C1KHsYpcbSw8uq/lk/SiSjtTc5rf
IyQDw+6kf9KQbQz3o7byrF1aLwhoqUiQ6KamOw8ydESqhFQRhUexvA99fwcgwq6ib3ritHVqq+5G
5tmWSCub8dpFQUdB9WWC5Cskv2cXY2kVQqDlinemXGW34y+68MgE/jCkL1qw1rxx7TVkRGOpg9P6
IiODPIspirANIyEd/XOX/u4D6cVsHkTaO1PuR+oom25N1ECWr3YMtoh5+a+pKZPQudyVTelX5Zg1
wVnFPyXV98aJxHPR0knbxY/jeF9rP7sM8G/zqTI0G8IkOxDqu6YmlmztJP/SKg+0mvAHDkzZkgxa
KX4tTP6k3MFjhrTlxKN0+X3jMOquFXTB2US+KPd2KNbvhOp37n4RmjUKkHnlkX09MTazr8hvcXz0
2Y3calXXubkSnNP2c5h+dbtX4sZBa21Xr7YglEftVyHYwWiPsZOlP9PyTKOlqv7d5vAgaiMYHYk+
zgj9ZG+NheX6ZKMhzL6nxjM1qaqzjSHWVQjLixKeJZpDN5N6gx33wO1un+x3xtxLBwLIVMeJwNo7
5Vum/fnhZTfy3HJjtYjOmsxhrutNLEbHOAmcHHSmJzzVWXFsYCg2/nb7DM3bjezTZKxkmwnXZcR/
02vnUKR1UX0awl1NJ6ES93YTaJskWDuXk8OcfysvDS4iE7wq7GuX3ypxPxj+IEbnxneq9LMKi2JB
nERDQSN3BzeBRXrF8S1sxgnDNj2iyP5elfr9VJbi0TCjc2md/PJFap4C71RX9z0yQbcXYo5pmLYi
+UgykqDmGNy8Jdn3ElAropue/azdAQqyA7ihS0bayRMGuTy7kck2dDfR8Jfkpg9F3/7xYJlb+ni1
SQ1tagS4nN4miIy8cwvtURAsJxiGbQjuZ/BsSY73a4y81xNLlQ3+fzTYeRETfl7a8vQhKmUz4N5K
tXoXJBMbcK/JYIEkePTUSj2rjbKW9V02+v54pOxCCHBpdIz9MQnMSHhE7Z4Sn+p3ppNa0DiPcTvs
RITSnJrX31+3V/baw9PuAPOCSUcKbm1+wqQMYrZc7oXHkb7o0UG9RNOdqRmjxMPDnmlXg0vZIA/E
StyKgpjIK2d8YWtpdHXwHJr0htDUnIVwui4ldAWMfIHr+Zndx3KzFaXWv0/lpAN5z0Ft44SOS9e0
7DSJ/koSvTwQysp7rc7NlZ1+HRa9lz8NiInpFKD4dbkKnR+kKSw18dkXe2mbCnLvYDOxw7xZix8W
TAECAO4ILynJnSvG/M4MegDu0bnqFWUTmYXg9KXc2KjHGCuTPG8k4PxO+oUU2QDsc5bnCPdMGDqF
wlpyzqF7rmNlY/J6d/3Sae90YhX8hty/co7vcSLtsElL41DHyT6ndV7L7LLsd0NS/CCN78grN+r1
S29i3Ca2mIDhdBLPZ1xC2tf36yQ5i+DVuo6rXtojOrNx82c5+iaVDe2GOwWFwHpfG3dxssbqcL0M
1HxJrdGZhW+hc/NyxfGuai2TLzq74klNVc5cvEnWlIeuDjd1dYOOL5ZhUmx+DyU/XGSe2nAGwKYT
16gnX5Wdpnq2gNk32jnt1zocrwPTmbXZkDRVaBpv8LLzaLZHs+iQ0Trm/eY1fAjiwRa0R1lZixSv
g/DJJu2U0wNpqhnPbBKOVS3wx+xcdTwrfThdt2jXPTdt/r1Uh2rHZRXchW3Q7CjuDhtlqMIT9bwa
/TMr2+RuKHxHXWatILQ077R1UBsVefbiYS4X12uVoR7aITvTrcsuCgz/ONYtmgNR+A3Jy4nhfYjX
Ej1XQewEoiCNQN/KpPg6Jwotgd1WXaVn57RDW1IDGXv0VCO3iy7xdlVZeQfTo2gYC4Kw0aPEvdNT
4WsmGcWxA0HzdtvBX+d1pq8hjcKNRjxNbudyCkSz64wql7Oz9tk4KHdhTlrJbu3+TXF6wE3HrLbr
nbTG6TVPhRIfT2YR76FYAjTtPRv2YcejbRIpBnwH537MDoWk295zOeSbqq1sSwrsSD81FhiaTbHG
KrG45NP7CMDM1D00u0+sYKCbf/Tys9jUr1UzhFu3oI9H1kZ1H6aQgerdmP64PclXPoTBwjbKCadW
x8t9dmtoAuBsYRyzcwAObycooeD4eSM4pWqE29umriLvyRS9qsiwEfvxCLlcTnqXK2ItKT8b7jdF
ftWt19u/fxUQzH5/do4lwdd0OmLzs2xs3L/C2pEMG91SxAHYKLdNXUXMPCqZswm3SOkazOrlUOKx
HEM3NvJz9JYf86coss1N0TjNi6/+Py1N6/dhM3ZSqfmxpeRnzTob5jFrNxCo9NWn4bOgbaR6d3tc
CzvwYlyzExfIow4hMuNS48/0MUjas//dS15WExALS/VOEQTo4j//Xo6qCMcw0syBpdI3Q5vY3VtB
xCR6n+U4dyjnbG4Pa2HnXZibhv1hEk1LGAgCMTea35XwpVlDEi9tBziJEeYDQQgGTbn8fUswzTQo
WKSY3jqhetGHU+S+ucVRKhxdG512ld3wOvZgB/Kc54VJes9AovfSZJR5be1FbHYAZmP+EBROHtj9
PcnmX+5LOtiZeQyh7l6DEi7NJHKrSNCR6gM2PzMrk7QU4aGlgyFFRMDbqsofNoNN3pdL+B8Ls6NV
+WIepSYWQKsI2yTyMjsa/rR5/n+tECZztxhEbzNfQbQkxsDIOFbUPl9i9ahUdhwdwmHfNCtnajoz
F69rBkQtT7fgYuGB/Z44+rD59DCmCRw2jbOn73wTtOGznKR2b6zc3Usr89HMbGVaVy6zqprMsBHq
9OTLhz8/ROBjpxLy9JaeF8T7Wh9yHjzF2aRbWEoe0vVYfyH84ATJ4Ip5RU4kTpebOk6Bk5CnKs9G
czJMu1Ft/dhtIkJ8yvti8CTJh3Zw+m1/sKrXwFe3sh0in+aU8LZJO8oqyVqD7cLiXXzR3HNMwsVV
b1DgEOqDGInTXrTh+GzFP64HkCejT5rhTyA/3pOXY/eEjEBPMqpzvwvN17hD5dW5vYALzv3Cwuwq
QdSk7sIcC9R6HbF90827gHhWCj07/UNCmel80V7Ns5yedbhR50DxXtTjIk/y+twoteCQa/R5N4Qx
EteqtzKs6bNn54sEI5ELe5LE6zy90uktkaNf1eexkxwY/aWQxMOwvz13C/tgKsgTiU/dlyRyLlcH
u4M5GvBCJS4bMqn3fhR9N7LhVHT5CsfCdVphyphOYHT45mmNmvumsKtwsXJTn/3av5Oq/WCw+dXP
ivHZiHQnUdHWlnTHFdRDJeh7P3Z3fzpW+PvIzr8rc9IENIvT1AQsRaoVFd33omO6v2P5xRU2vVKt
zOn1wvFuBrIxAWDIIcyzCE3jB2Gs6dVZEmInTDM7K+W9kK1lAK9jDfouGBDZvwnENRf/rEtPk9N2
rM+pinSk9JKFR310BgX8C6xAhbqS7VswRwbMBG1JGdYALHK5U/paUWoIBmoCav0vodl5Ia1Ujti8
lM5YiGul2OszDfD7H2tXldgesK4fSvW5ePOeK/URqplXgMIrQejCs/zSzOy6lOohKz1pqM96+nMI
282AYGvxVTIeWncTBIQaroqk/K8/3oeA2umYlPmHMzGN/cPF2WVVbwmJWp/VvbIxPjX34ettA9dh
24Sa/8fA7FBr8CI2UYgBeT84uiPZ+kbZZ0gi3jazsM8vzMx2BB27ZVJ6mAk81J3auykXtSpiubAR
JuoXXsoSQn7G/B0nxUmeD5lbn+P8KAfVqe5IgLqp3RXPrpE/3x7RtTdE8wCQAXgQTFHwvVyZuiXP
awZdcx7C9NfYBE7oVTbUohutW3sTLwS62DJJAxpgmKfsxMzWIOqd6snN2T96j/mx/SmeyhdvX5+A
C725X9oVp7S01S/sTav5YdeJiSv0oSg153pXH4k8XtRjvlW22rH+8xv/cmTTLH+wJHV0DdSKiCX1
1fKKH6MVfeu9P8ejkD2CkZUcOQku/OzMDDxycUYYA99p+ECPj6Z4n0ttKwgnvXzTuzx36J9xLOkQ
joljKdmn1Dvc3i1zEQuCgYnKZ5JE5v4EGD77glF0AyFvsuZsmTHAZhsUFLQ5d3K2c7WncdyMceqU
hk1vkBY/1eTgcut+TZZswS1ffMPMmchy5g5j3zbcAqRq6/uGJhGzrg5VWdiiMX4d4Vu9PeyFY4+i
rE4yDVQOF8HMZ2aNXHU6lB5neTj4w+809+082922sbhbPxqZIuoPewieCcQRo745x91da8ROKaFC
Ndqm+Enp97F3LPW/g8+3bU6rdRlvsZoaXZu83dGbnAfpmRwmeiJhslYDCKHParrr079RllmJ6xbt
wA0B0RzZSOndMXwY2qhbfhLrSnMOQut7N1RwvAg/kvDvAZXp2yNa9DE0YvzX1MzHNKMRd36lNud8
R1hQb+h1ptkQCVSErnw0cku7RJ3va7V2MK7fO0wlLDnSJKWMWvNsi4wtbIFizhAtBNeD6AFavG2R
0aIbpBvwNNtupBzON0itu8u7/lVMqxVi0mlkV4v54Qtm+0eo6BsNfL4gbsunUK5fNX9tHRfPwQcT
yuUWbULT6lIgVWdPzraVhGZne6/qK+OYc2T9x8d8sDJbwqSh9SwSsKIcgm9VYee/fviSHWxl3aGb
IgGIdNcekJolg65/oSRfHfLf2Y+0d/TaTiCcogbcO+HvVRzK2gTPrhPF9YPMa9hag5xuWmlrdGvz
u7x7DdBQMPRISAXOTEjjaBmZgolQRl7Mtuze35THn3K/a1o7/B4d5U+3z8viyfxgcPr7h5MZKI2U
Bvo0plN87HfwlysrZ/+66jddGR9MzNx10wViHxKecWWoL3HxEHh2Yzpw6+f1idT9UYv1UxrAh1Qc
U5Bgkand0y5sa311hE3IztXWVoXB1hTcRrfi2BfCxotvm0U/cUE815kMv9jmdUF64ll/lqLXKkBl
QH8aSvl4e7oXHoSge3lIk6oCsALn1eV8+1XUVIrgtecG2ccBYIwVPLjBhNCSH8b+U0rifiQHmIjV
vtTEQ+/nayjjpRUnfoCJQwH9fsVkqMe5OOjy2J2FrrQVb1/JcAeUP9U/ZBJ+P8VAc+irnChuUDu4
HGlagU2PLKkjSiHNQmr9x1gMK95+KRJAQs4gYYvzJTa5tKFEEUtkhP25GAvY4O8NedvXT33vbiBi
WOMFWtorwCEVJHVMuGjnLQOJ1QiurCf9WYhap/PDveYDme3sok7vWvpTiyjai2t8hUtvgY9GZx63
FCjDx0nU81r77UPgZICp+qJnRx5ut3fme51jdn0QVMqwS1CmBPo5W6+uLaws07FkZJ5TBjDmm+Wh
EeuXXK43bvRDhY2utougOgdVtgtVc69LX/Pgeya03/QAkm/Em/Uy3fZS7OSKuyu6X1bzuS4SwHPJ
WmS/sInBiJMMAInDY2L+kpA034+olvfnRDw02Ub/olk2RK3WEDtJ/KPeJj8Da+f/Ts1t7/70C3uN
PHOajPlkfbQ/89OmZ/YVoDP2QigfCwP5l35NxmmhdgkIEX16+gEkClTz4AwyDSnWiqI/j1wCrosw
nPKoa/VDkp390bQrBbxd8wZcfmuM2toEL4QzvJlBGU88mVM27vJkxY3WqIrbDee4QfdXNoeD2APW
0ATFfRGC9ocIo0fn1cKetvti66OCGTVGuOlHqVuJrBbOOBpaE1ycrDsl/dkN1Qq8euok5EtU8WuR
/Rat5okGXKcTHKv5JlorXZVLL5ypLVu1qFyQ9pm/vivT1dQO+ThKjzDWeP1Bzbet0Tm9H9ujv01A
qQDtG/Lvifp3WVjn8nvjuac4LFbUDxZK5hIfQssqpSHoQOYNq2ZambFXjcO5Ts9h/zg2vi0rd0a7
R29uqHetYe3zbriDQvbYjZEtBjtRf6yl36nm/Xkak0+ZcCPU0GnQnTOAtiai840If1CV3TU5sVW+
sVp7BHj5KLdb42E0vxhrradLVyUFa7pUAMVQQp/Dfl1hhO+mTsZzbuTbXu1tvzkUhS1CQ2lDN56Y
JBhlO4LBPVfEvWtYawm5hRWYGoUnEAWuhkLJ7BDoQdaXtCyP5yL8O2u6++o7U3RX0OaOmFph0xDr
CKKTQ2dV26Vw8BqIx7xfbZr+8qMft93ztcOBl4H8MbwfrIM0f3ebytCMjSyO56YHTqsX49FSg7WK
4LVXvTQyi9SkKNV8QxvHc1zD+b9Pcipc226tRWzJClj1qU+fYifFx0vX4redppR1KZ41ZDYzQ7Zh
nHiL25c/nzDoalk3MMLc17PIzgw7o4NvWjzrw3DXyUZgK4m5kjtbeLLTf8mtyXsTwnsIhS+HIpRA
KJO6Fs9+c3L7gy6dAuGhDh9jt6KSq2wUy3N8tVw5jkt7ATZ8KtQA6aZ8+KVVZBLlwHCx6unlYHcj
iqVwZq6h9ZaWiWY0tFjpFtMJ1i6t+JGhxXgm8Zzx+2Xk7oHvfRYt/XvuB9s/X6uPpmYDGq00FutY
E8+SOm7b4SFa1StYnLIPg5n+/uGZY7q+pxSFigVxAFpYZLalxCux/XTnX8YE5FDegfJUrthzs1qL
HwayUWqJOGFiItdHje4hgxP59lQtRAWTFQotEKPQXzmPCoIM+aLc4PSkre07KNiaja2c5E16qh/S
b/mKuet5I+9FHydxCP0QSORczpvhV63EoOSzpw6butzHMJHfHtD1rPHTxBlkNEFbAEO9tGBVglCF
VaycxRGsXlxuOzr8EvBZt81c72YiKR5cU8H7XTH50kxfkqLN6lE9D3lkR+Kxprtp1E5BtIanXTCE
L6DfSCXRzbNk5kMNIZHbLpLUc1oXu1APnnLXfFMqeknq5O/bY1pYHB5xClVMeWpUmVdLeb+lyZhG
xpmb0vbFbzmO9LaFhd0GgG1q5eXBCjjKnMW59aBq6Vhn5tkAp5fc18XwXLkSXruDzzFsoEjXhe8o
T4G46B+shELF7Q+4nk3QKXgg2l0mBzGvwMEGEfajGlhntCUa+NAhQ9NLUnjBCv53xc689tYPrYfC
jm+dBT90INK0W7C+snVs4x+3B3QdzU4DgqeS2aScPo8u+0GUy6GNrHNuPQzyiUSB7Urapyb9LnnS
MWiVT7ftXff7TttjeoDTpEGP2FztKdO1NCoFVThrfo1Yp3yopJOYdU+lKdpN0jqZj/yNtVHdB2t8
Bv5vV8KvvFMIZKYmf9KXK3TqC2Hd5QdNS/HBFVtmjS6haApn+bmIbeGLVttHdLe9l/TUPpQPa6py
CxMOmkuCu51MN1CkWRygeO7E2iP7T0YmbEbhe9Qoh1IotoE70M4FBG8Vyn21l6aU+rRZMQamfi5v
b2qd5yJaqdMp9tkakGwSPFLOrSG8dZ33p+fj3dbk03gasaHky8msy6ZMfLPTHxtTG/6HtC/tjRtX
uv5FArQvXyX16rbTjmNPnC9CkkkkUTspUcuvfw4z773pZuttInMxwHyIgS5VkSwWaznnmDP26jPA
ZdGOelsC8Kzt/d0knNfVFQdxaGlFnR8+G7MakjugrYUaLnW8J53H7eADPR3ETfzFdpM3F4jJCmk3
CRc4NfBfiBqoaGfVJVeatq3dM4P7T4P32fX+4oB8c2jYe+DxI0hd2X5kDyqD3moImYitcEJRX8M6
Xhu0pEmDdEzhP1G+uDHYqc6ILXeUJ0g8l7MTOQGGzO4b9faICj1xKMSAGWpLsh8fi9oAzm/vP3W0
riPI3Deey3YgaQOnqus9WENCTlmh9buiqd8bpByA7usAyTlb3Jcm6L50PjujGyn5AHrEMu44YZv7
n3hzSQsMKNxlYt1tvEalQ+SNWpADucB/IhowCarFitKh+qutqpf7cm7z30IQWDEQ2cJdAQnw2vyV
ZnA7LdPgyQVCU/+29LsFdHFt7PSvGIkJ8xfr53xATtHuVRmPm8sUki2MUuKBi0lhYFFdS2Y0sDNA
2QVPGilH0P1hcBFTf74iRrwdUIAYPKURHuLdAHNK4Y4TpC3gu+zgydOp+2VOB9w1RmYHnz1zYd+6
voKTnoGm9nkxfGz0IclBJqrB17TbaR6JHw852Bf32dLwXUX9Uf/TgE98HzAAAcAAGjh0LV2bwU+Z
Xg3ABHiiS7qcUg8tm5k5jzvFOq9Y28UNiLkENA2j0CGZwQWjV8HMBEPmXt8+LAj+g9CgBfpqBkCU
u4vb7Apv9jd2MTpPhoVW6dpt06gfwemp+cTbtINZboKqGBX63/gcNHYCEB9YnmjRQzOT5OFYN7WF
TorqQwUa7Wc7z4xdmpT9c5IaLMpyzDpiMigJO7+bMZcFZIz7hrk5aL/Eu3hwIZ0twFkl82dDrg9t
hjEkQMfENdfzTbEkOZKa3R+3QwIBC9gSAmgWE762J4mauxz02a6fnYOFjX+XFQJ8nhsUlFCljvGZ
bPh6X7XbxzIECuOKsQHxbJWcSOHWzlDmaX522Xd7+gRAoXjCaFf+2poLGga6baJFmk3i+2JvbmOA
4MBlYZNhGkOAa15bNM04zbvCz8812Jb3ZmemW7r09qZwGYB45tpQbKCbeEOSJ93IY4ONimc7tPQe
uvFjp30sMATiIEcbVYBqv6+cjEUODEAMTiIb5CFAxltAviJZ32clQyb6PEbWlu+DTRnz2IgxWReX
sRFqmyLSou2Ioui7+b06DwYYhaJR1RZ9c2ki+hDxDsJZTOWCqeHaxppBWD9gQPpcOUjKAbwpIhww
KbbzrUvKb0WWqmB5VhYVIR24RZEY/rV7rwWag21r3VCWZys/GUsS6sv5dQbt7X3rru3YKzGSMzA6
ZvNcq8pzlqU7TIV5dfpgpPkOLHdNmkRAxEXvib9vDV+xiW68EAx6qZ8UhdiWWU5eoRVnvS5iZ3og
5YduetKNM2pQYV0+uURFE7i2hJcSxd8vovJRK3obh7M80/lJC2jc75FF1totzVQ1u5W1Q0YbHDRI
6Xt4vEpG9bSWcDM3q7MNUu6F57sqf7Oq8WkxmeLor6wfLhnB3CSAmQXQ9bVSPiVBv5hFc54bL6p6
J4Id8ykKMvAQkL1hRDWmiRyCoTjFxhEb/ipOxrww2tyAz/kPf5K0fiNtcnP0FkD2sP5LN0XzEjKk
7YOtmW366mCUXUj1nZGXe1ezFVrf2vdatqR0UPbTtOgGZE8vmZeFZb2vhjSa/1LoKEKxWx0B9I50
FCqGMtZqTZreJ0XXnDXjzBwraoDjPSXAgH1Axhg5USAlnB3t+32pvx7i96SKk3OxT+c5n7y6aZoz
h4MrXumL8614Jh/4gx37YQ46anRVn5qt/oDR3Q/zqX0im3K3nPWP5sd512+dg+qo3vp7Ye7/muHX
Hrz4oEqkDvqBNWej12INuDwO2OUrejB0cOotNErG4f2+DW6dw7VE6Uaj2URSfYHhOXtOdbj55bFm
2y6P8/EpRZvoYO/uC7wJShCloRcFh0gk7G/YDvqqrTkiluYMbKCIG1qc+ua+qhX1rjUpuDzwH+40
wX92vbIB6/yga5b2bCUhoizti7J/5zabJcJN7FcTUQiOp1zPSdKpxnM9685aAvQkFCF4PAb6EloW
szZ9h39jU6HHzVQ2QAueqr8w71NFLPXaw32LrpxRVDQBYoFZ71+Pqmtda3C1IGpx2nNuj3ivpeAH
OWKWJKREBVixYlVkB1A/dhB04C0teaKmRaEWabn23AxzWOvTmaIPjWBw5L5CIliUjiXeTugUxn2M
lIc8IxLYVeEsvOrOfl3ybZfpoC4clm57X8rKzsfAKYqywK1DTlCWwrKlK2g+d2eUrbdOMh4BVfFM
HrR8fjc0/+tcLrsuVZy223wVgoxLoeKjLg54Nqbz0PisO89acyjIGzi1woweK1Ad1nQKPWdAI/hh
aqNa015Tmp/v67y2gBiyxZZFTQE97tKx4KY3ZRU3unPSO9th6iPOh02vNYpbY1WMyLEIklPfkqvs
yYKcVgD2xHOmoaDboc9O6/3t3Lp/31dnxV2ic/m3HOl28rPcGdHv0IHM6GCCYtzKPxk1WO/ArvgB
c/mK9i7xa/K2BJU5uk5Fgyt6T6/XLh2GqsgcSs8Tq/tnuyHu29AUARCGbXbiDSjiiUFUIHdrbgZN
E3hwiEnBW/gor0SqtbMrenZIttd7HO4udIzvyK0W1kegc+F9NSz1TitzRdi4Ylwbrg2Q74AhR3e2
ZFwDLQp+C1Sk8+I05qb2P/HOb+KpLp4dDLTmve9FgYZK6P0lvT37ojgAWkGoi1S9DOpXoAmhKjXG
zrNH0TFhlNkbc13yfF/KSjCHrAnexRilQrPXDQNO3YGGNK9sKFfNxZ5ls3t0uiCPLc1JAcWjs49N
N05vRBswv+0O2rbA+3ev+Ahxt15vKHwE8kNghRPkMzICkVv4fVEaATtbtAPLkBcg50aDr8Zkp4dl
RmejxwV+SOJUUVMOzaZMaYBsLPnjAU6RQkJ2Eq9p1GbQsnW9sRvW6yJpws4DMhEbNI/0+4VUneLi
X1vZSylSpMF9iqJVjuSiH3jjBm8WgK7NrN/cN+rtIRW64OL1kUEEUIMkJcE0N8sr2NQYugerB1Jt
m7rfiZnt0jR1oswdFC0+t74OAgGIAZHo2MZ5uTae2eUVOKMh0NHnYGdkxnfTSBqMrFMVwvXtPY8H
MRi9AS8AAAp0I1xLQobTwwgj7c+M/s2nN2v42lWvNFH41BUDXkkRr5GLG6pG5neyuqY/I3VH4hwI
hWHWeQlQDiszrEEpH6W1pwKskfcGwhEUhVFawn0s6DIl1WaKib9gcOgZfTNj1LYdRYI8sxUe7caX
ymIk3cy+rZep89HQDtBpJM83dRWX44+EA0uDPXvZj3lmB0y6NH+4R2S50rW7jO1UIlVMz4H7NpJd
P79O5O3+vpejmV8ihA0RiaLU8Kv76GLZUhuV4ZKl7OwVX0xWhRTtpLy2NhhnCRfAC4L0GJjNKmgp
mZxW4JNjSUSzisA4QMr7erd0S0XbNpnhru0t+ZC/mu/up/yRH5NT/dOL0mODjJEdehE7lOmRTAqX
Iu9VE4MZcFuokCNZJMo619Ln2h2SJEFZJS9D53s9Zgfiu3FnOLFrB4rQ6abzXBYmXf9tmYESMDX6
c1AiBbrVgRTQhayeMXbGbQwQLFoxH6cJ3mlv15PngrutZlnUDxQYoY7nJPkuMQIuptdbs9wnHfP8
CAxDmI5z8zInccuZvuxNt0Sfj9W6rIy6hS8/7+8T2YlACzSAYqUEuSHaxoVJL/YJ3pWp25cLP1sz
JzsN5Z9dMWcPGEIi+2SmteqOW1kicbBx1SKZhw4G6cjlbTNaVVmOZ0wGmo951WuvbK68g5uP2SbR
OIN7aRckFnXGI0Dpa3HbWsDxdQmP8Lwzo2Yx96RtkWvUNPNAIAyhV6WcuJETELCLAGQEy4ZotoEr
v7ZLqs32BOji8UyGJAhds3lwAsrey8Wgp9IiVjghTbjp3CY/YGjHOFK/WBSdWLdHWHR/ifI62r9w
y0pOsB5rq20aczznoz0ekfZ50gCl8Nmmbb/Jtan5MOTJq5daT0bLuSLs+lWKvIxFfukPQCVMyohX
rdz8XppziTq6NZ1JanYfaJlMW8e0ZpSPsiVCjKJvCwsjgYOh8VOwVM2TW/FsjzbvdlOl7fiVlKR+
KnrLjMioAZ6zdEYkMPQ6tibmhcVYV5sy6+BnW+odQVXXAbWJF0+APxyjPrCTEA8igMw2iRO5+vzR
zZdgy3We7jXuvtBGcEbN+gZUtyNYX3srdOq6UTw7V64HVGMB3wvoZhHjyw14YFygZabn0zkLvg2N
Gacg4IiyN78p9n5hnqcE3VjmFoHgC77w/rFcOSZXoqUbAkXizEbP+3iuTefJKZIX6hqfp6B4YvxY
aEi53xd3E/+K5UbpXcy9oyIOpqXr7c5aYN9NejmdDUIiv7FjAlBfdMhGpWmB/qGPrL45aC3aVlJ7
q5B9e9lfy5b2uV3zwaNePZ25Nxsh6zCYs5gxL3eD9rUC06QZJPFcA7/DZsVuzMEz7UdombZKVevj
mtF/vW6ARisYu6QzHxB94eBHxHqTIcQUqo44gGOmb2Y/0XGhCD7WtMYVhY9FBgBFacni3hwwi/EF
B4xoqD0mjrF3aED/fB8B5lHkaCy8nzArc72uvpVVgU/86exWzjPPtu5iY0DwbzsA9MurYh1XzIci
HIjskKJBSUwGNm68tEcRyZ3Ped/t88wJqf/WzQcbgznzqIVGsBwdFnyoPdQ6UXeGrnOQhY23Z973
Go3fNS139z9JjsXhu/FQRdIBRSwk5mQbz2CAdNouX85pYuN1OkwMqLloP85nXMT3Rd0up+iXxDwF
lMflLb+OA0pSC2QOy7lInDHMEfxvksZSsV2uBB24iuCOgH2DRnkkAa7Xs+FOraU5Nc5FyvtNWeb9
odXtJmx9e9yBIMh8nlG4Byh0mm7TzvJizMR7MdB1/djhC98ZZeKdiqCpt2lWdY99Uxo7Tx+9KKND
nQDTcLCeAwD5KgLelbgQiRK4FgepXkxZyNgavC1nn/vEOs9gRkLGwt5kMegO7SF0260D+LU5IiH4
dAGDkccAWKw/L+Lc0bBVJRNXXN31p0ghKurinuZU+BT36Eb1NovP9CsJ822nCnVMrMX1FRqgOAxq
R+RKcIfL8ChWMBajYdXWGddfWG26oxGT7XfrmDzUUfFyf/ut7HTIwosPrhRQt/I4wzI0euoakNUj
vq/bN8Pb0EDVvnQbK0IhFLvQnoXth+ag680HiFSeMVJZZ1q8Ar9vS2a2AXdlmGUq0wm3dGM6hHMO
KEtEUUCSlFtW5/duY53Ld1fbe5tuN5NdTbfIqWnHpYnGvWOElQpseuUMIw9qYiAJPWEiHXqtHxlz
bNJ8cc7UcY9zB45txymCzR+vFPww4Hpw0wKLSEY8t8wxt6eC+ufe4DT2ir4MZ0pPS58TRX5yZU9g
3yEZgWZhQBHJPfa2yUtzSk3/TBwtjx0v72N7sKs4aABrc1+pFcth4lRHwz6g3jBOJl1musX6KiOe
f9Y62wWVielvMdxE/tyd44ECXw4ISnTQyVI8jVl9O2n+uWIWPXBEoTlukYH81YPS5Pm+RjfGQ9wL
dDGIwmYQoxDXe8HT0rZs8zI4M1NvnoskbaytZvoTXBWG85RQorfi8HRGTdcCfLHYFFIMlGP8zW89
T0OsX4YgugyD5ItnjWHi7MahCq1iOc/d1sactku7MKXJDv+04RrKkqmiW1l6dgC5Dc8yxIA4e/Bc
+JprzauknHSSgijIbp7MBVBpofaVaBtE4/Mn21MEnpLeN8KkIzfrdGl9IwWlHQESRRdg2Kl7NEdV
sV6hkxze4kpsfLuBTokTNiATQP0YtgWBAgkpvInKUSq0ks94x7Wk0nVo5aJdtmSPrfHsen/f36CS
M/5lOXQzYotiOBkgO9IyDYDlwlOsAgkk2etfGShhUuBU/fjfhEjL07PR5iXe66fKws4bPxpVEbkY
5p5V1MxrC4QxIDSJIHBEF7C4EC7SEB3UaXkJ4ulRcG0Vh8kPHf5jNJwjLuttC0j2sqriP1cOkJig
JUaKDP+Twn2Dut60IDIBF7oeguuw9dNtzknMXMVDfm07XAqSfInljiYoYRhwZJDDKUDJm/+tu6rJ
+1UhrhjcASax6IC7tmAAMgzPEULMLIOxfoAvJFBNTa7IQLEXvcSoO6FOIWckmOUPBPio1ckDthyq
ysCrDCtQxf7xusATInEDXgLE7XIOkY5A8Ma4bnWqR+3ZBWGUz/Dgc96V6ULp1hJHCIJAP4IKgw3H
K226hPtDrXkBJk+GSajTea3ixhIrexHH/CMBA5UijEFUIWNz++AAJSPAME8Gey7GNgIDZVTmj10A
kGznz1ocrmUJ011vgGl2C050LA7I1Dcj2fS2Hbfjn29lFDthLBHBAGpH7JCLc5qWQD0HX0t1Yq7X
n2qrKbca5Troy9FncH8brG02MXeEGXwxMS2jlQDHGtQEvKxPub7r+wrPhUOO6Zw/FyJmw8RNJ2iv
JKPlAi2yr0l9SvPnHlUGA8DhSA4owqM1VRCXY1gUwA4AuZQ2mp1WboaLrT6Bbn7/zVAxca/+vGhr
Qb5fIEJKSvBgpAMyhfWJZkBifvTqnd0oBmtUIqT4pPeIPRcEGozLxl4+1+XRH37+i6VA5CM6IoDv
IXebFkTT9daCiLxdkP6FZ7HdSFfBxK1cm5g2R4ILOM+Y2ZMf0KQ2EOCAuhu0sG485laIJ7PjvHtE
VS5ftRiagVCrR7YbmYHrk+KWFAiqqVGf5mYDwm4sCq+/3rfYmncBWNp/RNzEw5x1dlmY9SlIPzr2
K7Oc3ZK7oa6DAEFT9XCuGU5YDdlwbLMb2NnSA9GtR4P6NOU10u7gdQgORlPH2aLidlhzy5eShGUv
fAxSyu2SDm59MsL3UXHeVVqIv1/8du5Wi521Xn0CaLkGGvVsw6rHiW7+eGGQm8EWxjSLifyxJIUY
tR9krVaelvLLPA0Ho94ver6vSickhiK1sqLRlSwpuADcjq9lGmSNR3vO416P2Kk0VLt5TQruMUyC
ierNDTYgNZkGKBbQgesCdq9DDirsu+8LnjSxByREhf3kNJe4y3C9/BYnKbXMBBPiLkjO9S8sYyFj
H1lFtzbI1DEmbHefnOlvDGuhHFGRrZ+e7J2rxWw8BVYawY3E+rzXVBZYOc9XnyTF21XaoK03gAUy
/jDUJ0AcZa4i7bGy8SECkEZ4SyNmCKQQbimpFSx+C5JnYDcV6UeDvt7fl+s6/BYg3UNNyZ0xEwI8
D8S21qGm5zHY/m8yhJIXJ6zzKHhPNFqdBv+Fp6+jD3jRShGFyINO/29//FZEKHohxBhsTtIFYQgQ
h4YItCv9i88CP3adKY0mDLl9sNq02RaukYFbqmhCU9ONbW73xaGfgjIkmQn6xJoXH+8rr1pB6eCn
Vep7hTCw77/U898a//a//b50LnIdM9NJCuO65bIJHPYwZMWfZY3+MS0gV0SGz0L4I63forHCHXRE
RFO/4y+acVQkVlZNhAwHom68VdBreb10fCq8VCvw+0amg8r0ODHVSVVJkBaBW3ntJXNen5qBRlWu
R56qz2D1HCGaR6lDPIPkKNjC9ZS62lKdNPI1n456/YWpCuWrDvdChKTEbE1uPVOIGFoC1sdoQIfB
y4w2lT/fUKgKoWsC3IO3KU8bVXYgvuKBkg9f9f4Ls1RjLmumuhBwU4JJhtHQczzmArvdaePwWLn6
I0mLn/f1UImR4lPmFikZXYixgdvYe49GpkWqfqu1fXWpiuSe59G2tGkxoUo6hIb/yfT/vq/E2pqj
aQatT+ggR0pCOt2ogzo6F7aqR3OPetYPV3tqPUAQ9YuKiHdVF8yQo5iEpC1q3Nen0KhtL8t06MLa
t4m7YeMUip0l7kPp6Wui6vFfCdKKaK0TTF4GZZKl+1l7YL4Zx0PTsU+e/XkqHhcPNJb3zafSSVof
WvFlQDMDdCoBWFW+loPq2hHffKuTYJxAwztGx6VDOVTE6KzRq048LXlMjexHYNJ4KZgVWm5UAOpQ
92OyOJ8bfT7oiWowTaz/rXiM4iEpjX6dX7fixa1Xz+0yT7ZfIaxE20OSZceO20evfltGe0f1SZWV
Xjfob3mSq06XFu8nF7csd15J+4NzxVWwut9BaPwffSRzMnNYGlfD72/Nn/bnd8Wvr7oEGBzZCgFz
Ls9cO0NvY/IC1pq0rQNy9Vl/KBvVnltdEpGdAFEuah/ycKKV4sGFwnd9qmbyrQPT+AKgQJftS1AH
qzK+xuqRQpuGGDhFbl7GKzGKIR37HBmRseTZLrHnNORzuuwXf+aR4WhJpBeO++L3DgkzqyFbwrrn
lpB37qODg7aLDYKhNI2NgAT7IulLP+raPBeFcdUbbtX4aKdG1gvjPbpcDq/clg5dX+CdxUEY/YPo
AyxzuH/e12WgU1rQ2eOqlCJyzNHYHq1qRBIYlzSWIEJ1PFQ2Uq5uUiSg/iNFescH/WBVpg0pbRr3
4y63QSP66n//96q4SN1J7pighWwu8Zo+ef2xD7b5+NIThYh7eggRkj/WXTIWqbBWARTN9ljbj2jf
UqYk7q2JkCL5YPS021qaQUo3fJvbV06fBrr732wlPWIcolneOApFzGfUcgLjuCybfyECSHgoaQIW
D6Xg69vRxgwg8TNanxI/ebJmJw89Tc9C5L/i+4JWFwWY5WjmEAgYcgYnTaxu0Wo8J0ebbo1JMAaB
XMJNNs2kCOtXCiymeLqjUxwg6cjfX6ukkx4T1j18h9fXkZZu/TH2k7+1+fvok31WfZ09FRLf2u1x
KVE6nqU/j0vLqvrk61pYBG8JcNHuW0+lk3Q0fd6OtNIgQRunPeXnrtXD3j12gD1i9GT3m4K835e4
5u5/eRsgRmH+Vu6AKFOCmWl0z5wmHe+XcMYknx/XX+zk0305a/sCSXYxVYSZt5sNaI3N4qHpHWkG
DICTD+XDsGyLQiFkbYGQlTYDHRhcmH6RzDdXFZieFhuezfthAfOGq3gc15wBEmDgssYlD9gJaQew
wXAx/ozLccrq6t0rOxq5XpWdCB8WxVaQu3p+PVvRGGUJ9k90GnmSMh5GO3ptgVdwFtFU9sxqHYw6
+UY3T61uAHsKIJrOj8pXPTbXdIRymMNA7h2jYOLvFzFZRxqvZdmIcwXMjpYANC//QZY/z74DYUp0
EaGN6HYgx8vIOJnZVJyAmoju1zadttZkTce254kqxl0JMhDgArZK5K3B3SC51zanw5j6c3FqcsAs
Z/kHK5u2HCjNS7ebvGPSTAg19DHsrVdzAo92wJ9dPoT1IwZsw74AfqgZYFSpSQZFO+7Kmbj6MLGd
LyztjrzXi4AXJ8MI3jMgxOZtF7o52RMVQ54MFCQ205UoaVH7ufYyZxiKUzHM21oPu+yYL68DyLkt
64Nh7ZP25E4l2vQ3U0Fw/eTxHx9/yEc3LtCycYBMyVk3DtfLBJkS3NUsnNOfJvjkGudglp/vy1nZ
vFdypAOKeiG6UF2nOFXjnHwA/k11cPL5E+PA4v4XkjBPhi5qnFA0vV4vnu8smjOir/9kpXXsOF+y
jIbN5G7vS5Exdf9ZuAsxkhfgnZuUrWkWJ3Q4YX4O0DYukJbqZLsY/FvBbfiAblP09JGn9hOA6rZe
0O9sc2rDSl82fjpE6IU83P+oVSPj6MKNYywFgybXqlPXXTpvxIHKeR+ahyQpQqIo/a5cS3B5Lmbk
ArRWIm65FrGUWjOj0o0zq/v5ntY0Lp3pFZ1Cz5U+vE3+pCs26KpAQN4gOBKVukA6i1MydhlebsUp
1f7KGifGmHvzPhRgvJt+3rfeqju6kCQdRctBbOx2kDTPn0zjk4Y2cEMjoesj2T9vtfHTfXFrmWUg
Z2GCCD2xyO7JmpEiIBhL0IrTiG7wSO8qsnHaMYtLS0eX9lQm4dQVfWxkyRQWQ8kPNU87oHjXBvC7
i29J209xRlvVYNXqJhKsCqhHA9BUzsr6ozlxR8dnsfqIOnPYoT3WHF7uK68SItt6BtMeAG8gJEQ0
aJ9Ak3hfwIoLR3s4jj8gWjBVIgOw1X7JW2J4xYnMAhVyfh5EJi1tnzHSP2/uyxJbUEqWQJYAgkGD
BwJsyYfWCcRPLXybU1tfKO332cDO90XI2HrC3Yh2dwSDiKJwaUrvBNJwrns1DNYvoBfxqxCTg4Bl
DQNWRLWJXp/urSneMB0Tdm75bo4kSqcp9lCAGI0mqmeUrXrVN60s4tU3SS+wznRQqPP94hQU1ucl
X/YlmibsKo86Kxynl8p0wtrgMe+fKGXYzPpXYjZfMBAQFXauCCZW3MTVt0h+CdO25qyn6INDO6F9
cHnphXoxt0dvaJOwXLRqO1WLCv5tdeEBOYZsjGji9aVFqfOsHUFqV5w6h7CozRheH4a+/LlXB43e
bymSmfV0av0hDRCSZbuAfHDZoU7eFNtLvPpvtvCFDMl8Y84CjNzDfNX4miOmMhF76fSnn/5MMAJD
Z8xReNZe61QYA6vHFFP3mBtFq7Ip4zIXg0lrEOugA1TfudUx41/7V50pfMGap4UFf0uR1qltsm5Z
7KU8abljog1j+jXPUOwx3gbwtpwbywNQbulfZCT00A6T9oTsVgE+ui6NDC3BmBJhGNMhSaJ4Kq9v
oN8fJi1tyZqsHhtSntiGnzXFfbZ6PC+0ltbUHdicwAmibRMQPszp4nn6kXvP93eOagGFhheh8mgX
FqM+Ns6Qpps09cJh/skwkBP4mSKuU0mSrgy97oOs1tBYu0zbFCRDe77sqfXnz5+rnSI+4kKdnhXj
QFLsx2k4dmkbu8nBL1WMQqu+Cg84oEEDzx/oOddCCmAdICKAzXpgdjjDFu6SsG9Beaybr/dXZ3V/
/ZYkt2uZVb9g8XGXG954XIaPJHf/jXO6kCAdLTdF3n424ZziWn8y+LlxX++rIIxx45kuBEhHJK04
IT2BsYzRgXc9Vl0WVt6Z6J9EYJLamN1RvSDW1weckAKiA+VjSaTbGAnJAB95AhIQ2y0sAY1tlezS
IAkrOCtE8YOK9nX1rGIgxEaJAujHN8SMcIPYEHhNdPZ7ETwwl4CiRtWBKKMs/hNEXEiRFFtcf56q
ycVNMmYne4oaEo91GU62HrbmVIeLzUJtYS8DAtDRp1k4FiwsarxZOPK4QcU2gMELR+CU2HSKLbRk
9U5cDwlyLcOLZ4Au+f7ar0TkKHWI8j2m/FyQyV0fFD5x0Q2E781BVOmyOR6z75Z1LPXP/aPrqZ7C
q2vgIlbENLboCJZcWd4TqDKIeNynjzqupV0/mFFnj6oRNZUg8fcLJ8O9Se+rBnETWgcix3v2erw0
UhU+4erZv1BHcmWZieCsdKFOoe/RSj/s7q+NPLL8z2bCouChjSEZCLrWQmPoPCOYRT919dHo6sio
D0U9RH2FEswncPHFab958WrVe3BdLfBzA4sE8FjytEwDUmGGuLM4meaz7aWPHg8Ul/LqrkOS7T8S
pARC6XkTZhFwBwxBE06WF5q5/iVPH7QWOO9+dppsVSAt9vGNj7uQKF0Icw3mvFmMppSZtm/drAo5
wKuGGpE9WCGzYO+OB2Lo8ZKVf7FOlQG+b1EAoF4vJLHNUi886Evd+mD21b7pFLfq6tX9X/0wU3ot
gRKG0G+Cfh0A+YclPfu5DapWN7SJajZBpYzk4oZswOi6MGWOes2j6tmq+nUppBo0wBWVE0zVHafd
/t8cKIxTuBa6GTByJlkJCK0N+K/w6U03REDQ2/HGjbN5OdSL8TlvgE6DQuoLBRldRrNTNqi6+leV
A6gxcqrAQMeE5/Uq+aPmaYYYjGFzyUIT4yof645O3+6rudZwifw1uiPEtBu0lPxGACgTC4gN5QmZ
z2hBtXyqjHhx8GpMAbnRPqCFrp9JaB/t8VPeL5uC69ukzPZ9YYVo6NrORnegxNhOXX4aM/fr/c9b
M8Ll10les+3riuQTvk5nZZgCtaYt3u5LWAto8JoHNLvgBMAAzbWZrcED1kiHWaCqPKSUbUjebfk4
h/oe0QHe83xfK8Gj1yKaS5mSSytcv240T9g8/Uq4HaXFEFXtpwTmLNjP+/qtXgwGZl3QEBGA6UtO
6wORhhLPQPjkWW8VGgirLjg06fRecCdaavfR5huDppspc77kBYBrFeLX7ftbvFjhi9vVb0hW+elc
njBHZnt+sUPpHuNq3Y53+mPff0y1LJ5cNO7Shw4VIkD38JAieRAPWZwNdIsmzm2A2GtJlsiuNcXl
snb3C4w5dKKIxmO5iGNk/ZhVDoxjzNsmf6o+FUzRpb1Wn0IxFEKgHRic5KC/KFyLNgFeu01XRmWS
RZx9NJwmqlL9I/ONiCbJxmcREHBUphfuT77HLiVLHswoWWJyE6zl+biEOQOZz/hU9z+m9kc3/bDA
RKPX6DDrHjSElUZib5jKufx/dBcoDJ5ASJC5q3Qz9RvuUdzdeht53XPj16IhN+LzEi0metaD6pj2
DzTnCu+9esKQAcIIOUAZwLB+vev6yhk5T0cYPTFPlYO5GGZFQ0Mxocx2Xa4aYlzdRhfipE2OBo6S
5tmEiCH9WIzdTsueA+VciUonyVMvOZBgQHCAtIlFw64LHqnx1aiOVdAejKLa3D+3q8Iwg4WRQuSd
wVxybUC/GTtMyWHvmDSI8nFDHRIRwQXlhUuuuINUsiTrNYCTrKnIB+X1hjC859g3kL4OeP24Ngai
7yu2FvwAxuC/iklWbIsJd4oQBvjTreYdAUG5RbtvVOIs3Je07nkvREmXl5VzPdU1E4kF91tFm4fC
fEgcbZOSJpq9bwhdOUGvfHdqW66I8Fb3IyCPkdBwEJjLA66L5lI3qOF0DR+4Y+NPcBVEY6sQsurZ
8Tozgbtmg2lNUs8vg8boB1jSyPydnx4BEBEXHM482fb8E1KJYW+oeERWV+9CpthKF7eJh+4ytxgh
M6CHyvxS25iytqqd73gf7y/eqiCYDj0FHmrhvzzbhSAMvfk17ztc0eU075oZOFs9ujBjpqdB2A+N
4s2xumAC7/Sf8rMvHbesT2nXj7iHyrQKDfNVgA+5quTgr1ju5kL4BYcJmGiRiry2nqsT3vQtvOIY
lHEPSqdD4qEc6wBTrRpA/euWr5ToTbh8B3XerkU7BTe2WVXslzRuZl9V2lq1cYCrEVwtCExkrA/a
6+UwgFv5RIenjlXL/5F2XktyG0u3fiJEwJtboM2YHpIYGkm8QZASCe89nv7/MHufrekaRCPIE6E7
SZNdhaysrMyVa7l22bs6Wo1aQhJw+3tubTAkC9RzUH3leSw4a2gEZR+oOlkQiFNMDcPnYffEb2Wr
r40I3qmrkOTGk8H0f1QdmuIhB9N1exlbofK1BSFzVMZkVLvI5AuWmaf2/yjD2Yw0t6PPqzL8d9vY
1veBOl2GW4a+I1Daa3eZHV7aIekb4JPSq4vkoZrm+zZ6p/WchtumNj+PARk0ClkgnFX12lQFhIQk
wM4uqZl4DbKTLeiqvRHAPSPCIcutbs4jk80znM/F0LpxfMzyPdmtPSPCZaYHymjFmgWvxfBgS4pn
Fk8SvEy3t2vT0V5tl/BlipRhoKphu+TRs+/qPX3G1YvEOLEC3aGZhn3dMYQ1LH2SGM7CZOFg1p8o
r3rNkn7ue/1hUuVzW1Z/h5Gzs6JNxwarjbgdSCcQdtcOMKiDlGq8RS9xXF8g4VkW7T6u6ByCdKbI
+Rvbh9qBrlh01rlOro1Vmg7nZpcynC933MWyNZ5hqNoTOd30BGiFLIZBmXcSfXrItSKSppy5wdRB
ukatdU83kcrpwLCeby9o86SuHMeQ161SekJgn6TEMRqZEUVnhOVN/9JE4WnqU9dKdihittf0P0Ni
H78DsWoFJWNuVQ8B9TAdnfFz2ps732dnOSLbRN21vJmWOr8Y0A2Puf0d0qQoq4+5GR5vb9zWQYKT
CYgd9UXjzQB9OpdZq5thfgm7BcSViX7Y30wm7DnclnfrXO2kZCtHkrht2aDpfW9y+4zz8DhLXLFV
WP2IeuVZb+iM58HH28va2kAiNrT+jLqDMhYc3B7zMKxlpmjrpvEK+0eiUj2R2lMx+rcNbfZyX1sS
QkVuMYYwym1+SSDa8dQ5AjHttIbfQq95CmU79aq56e71MB2Yw3B+9GYQer0mS3DvOJdEgl2xzbXw
N87D618lRBMpTuJhmjgPlfbFsv9R5G+086K8926vfus02GhtcMihquCZdB1HVLhMI8CJxJG0Oprd
w3qbjN0ep9BWNF4182CpN1c1zvVjv0pFzQySr0llIFBFC8e1+0PYl1+trn5oVemY9NSkY2XnWGz5
D2cCHD9syniRUDlojLAr6CMiedMvmhsNH2DM8pQ+kyG/3QuTe7bU6+UBKOtsYx0XA23zZxEf+yw5
hBQEgmA53P5cW6eQMh9T+QB2kG8SVkXmVMrSbOQXTZ0uiaFcAtitlLY7Z5l5qrJ0BwOz9T5a+RXB
7lpo/onZtq40epV3gKDnHCotszfftdOfWu88RsajBgSI/+vBmcydCC0Ki7w0gsCxqVD5A/F+83LX
o8yckBsGDx1RVYrQGIzb9wVFgtzWzppBxXYpvLxMnuR6fDRROUNm+TfCj4MaHyTPjAC9kdtU5ySe
VYs5XGeuH8ba+gPSRa9Khzur3usObXrPytOGjDgjJm9YrHtmvBWD6YZimS+TM76zAAcOs/Fk7+be
G6boxsAXZAPO51kvXLJFV5iOMwM0t4svdrN4TT8d6sICL/D5tp9uGuIlSCIExRdTbNcnQlUqo6gt
vmCtPCF68qHIfxbzg2Rav/7oNGQmDSASQVWE4v+1HaO1U8piTFHoknwfAmvM5fb8OyPTV1aEU1fr
U9TaA5MTFWWrxPJjI3ST8jdS1isrQhTRli6qonUKYBik9wOYTFP6qKIqS5Wl6OJDYHU7sX/rnGFx
pfVxXu4A4StV8zgacbVO8Fhm72Zm5jmpbxpfZpMbvTqWTemW4eDW8h8hNHMM6Nzf9pKNyweJTdKW
lWWG875Gu1fXQukU0jCWMudcn9wq/8lD43fIf65sCM/N1qQzovbYyHV0gS1fs3XXyL/9xkLo8a/C
fdw5Ir4jzjJ6kRVkNon600I4M2/8xNkDW2ydKdjUoXSnNU6LXNgtRKPkoS6z8rLEennuZ7Nyg1z7
Ucn1exi1mp2bZtMa5PqwHNBBxNz1t+kTfULR2WY2JFzuGxVx47r+2GvRoSj29FY3LjUD6hBCLegY
JkQFx5cNSBtjPSwvkYMEiLvk94n5aI132h5T+Ja/oW1GoxBMDFmIEC1qWa0qM5CKi1mXxyLoHqgP
P6WD9vzr3vDajBAupgSZV1VLy0u78FI6W7nrjDvzJOvJFJ63jFH/uxJhy1S7nQpDS8rLOGSuMvzs
oSX+nUXAXmaDlOEFuPrHq7PZt5FcWj2LMOsvGDCdz/Lw87aJjexinQX/nwnBoa2ps5eYSdiLwgAy
irND46JKCTzhmMbTozXpB6muHqXc/HLb7lbGT82XGSFkNoGJinC5qiA57CwDko2y0c5OlVfnKtZ6
Nw66ghvEJvSSaJ3RvzC+jJrFCHJleWmRaEcElvV7Wp+JJ1fzrsT61pljFBueWH7UOoF6vedVM0aj
Q9X2otbzGQFNHiPLadaeymWvLraF/kbqBA68Na3jil6PyqvPOylDy4OAo6Akxv1s16clvYe3+GiN
jmd3nkwrdYydO5h+vPCDg8BaYI2HuURO1548tflo6ntgqS2XXrXNmQCBHoBq6vUvambYI8K4LC9F
bdQuAkuhF+nBsHPnbYWA11aEg9OMo1oOGj43TW1D/GwMT41ggrSDuTrtuNn6t8RDyv3KEKG2yhOI
xWEN/YtYWYqSYtBPq1a8EZhZFa9NylGGweixUu4m9XEuAHo7iIjU02+EcLB59kp5xqDJy0j+q29c
hXli5kVT0rp8mNWH/GtbVe7OGd7azxeWYXwJsmaxzjGPqI91fc1Xa6VDjKBoExyiaecZsmdE+GjG
lEMdYbGQEngb+Zc91666R663aYRiA1cRtJ28Qa79z5GDVsusCSORT03Aq5unYhh/45OAhwEESreJ
/RIScGfMkacfy4qB/LZ0reypGpIfKqT7XfY76QIIKROpdrABNAyu19Mm0NB1XV1dkqY9J4X0fVb/
VvL4kcN72883rm9uCJ3xeGIWPO7ataE5kWN4l7oSlpwucJ1KOkld+GBbPC2S8WDkf9w2t/Gdrsyt
ceSVV1tdkFMHa8uLjW5nUH5TUvpMZf3rcYKJ3P/orpHYifDZYMprOQpk/BpMcNG15/AuNtKdW3xr
VhOSbt58fB8o8EXsRiBHePRUVZdWss+jo3+Iws9VHz+ZjK8ubXUoy29Aab0iadw2yM+AR7w063ZO
10bgRV0OFtkXFlEAHtcbyiBFkcV9W13ssrovm+ah2KPe3fAQBvyoiQPtXKORcLToWvRZn2TVpWkN
tw7eRToCdoWr5ZEbTHtX28ZyKFaTVtAn0yw0Sq6XY5lhYVvZXFEaUbTlgPfXX40o4sl22w+3FkVX
3eDbYeQNpnvU+2BZZpV44XTZKa/V4t4ci+Q0FLriBhVzfvayq/q2sThycTpMrA7ibFs41Dl9v3GA
pO1iZNUxXXrdaxP1N0bf2TqdT7WOR2ris6xTbENyJqdiAsOxz10lpQ9x5EgPejntCVpsbOL6lUz0
iWwAXiJPbtHIPUVd+iUx/8FpMgbtQa/72DUXUzsVRey4VtlpH25/ua1NxCBVNDRdTfhUrz1k6tCK
z4OivmRB802KVoi6E5xv29iIUoDuGXinUsfko0iHGAeG3EyRXl+i9smGeqNxKpgr9piwtqxQI7Nf
AJbgswRfT40gKUoraS4a7LnW8pmWcCMdf30lr20IhzcJJ7XVkrS5ZKXmnWvm/5R0B4ax9UFADvCq
JVtCf3L1klchvRtmtbXHuOFWTO7spfmRJ78zxA1VEzNhwOT4JuIjU+sUo+m1qmGS2TyHlnRQ6vDY
98Hd7d1afec652MR8lrl1nlaQGh8vZSibNoFJk8e6WZ4afSvptK4Td65Q7xHuLlnSdy0pMq43aOS
0YuPVvJXHjBjZ75Ppb9uL+jtt2FBxAE+DY+1N9+mTSyzm7WB2/27Mrvd3pN8788LZYYKXqewJyO6
SKmFzMehSM3D/98ChJRLr804jHoWMB5br7+//cffHkCeKvDdk15x6cCWe/25ASzMXWXy8xG1sBx0
7bsvdrSTJWzaoFZL1QB9yDdYd7kuKAyHFl+g8e34C9TFsvr59jK2vgIx5H8mxARbbdqwnky81kYL
ffgCAd1tA2+dFRYqAu56LLgwxWOhF3I0Z7pSXtJ2atzIlPtLo1R05asq8SZp3NN0eUkprs/htUHh
dFTTyFgSVDSXBunF+VxVh/bzUB+b8CQ9xMWTsqcmv7dAwY/DotAnmX7lxSwDDbHHOrifcumvQgaY
qjV5sxMxV6d9uzxYIJjhtkjx1w/6KmLmgRQVvbawPEkbD0XHqJVOHqCMzVEd/qm17jApKHUG87gT
39Z9e2sYgAtK9niMCKgZgiW2tIBXErCdvDrlRXhAEyBAkixO/ds+s7XGtX+wcqozQCWynTM6lvSF
SoLlWM0lh/3OKh8CtBvs/KQihVzalmvuJXVvDwLThVAKcUtwaZuWsK9lWmokOXJ70bQf3UqxvQOl
3ti+q7+/nvVX361QE2tMNf7+OMUUHt4FbhK+L2M3tXc2b8MfuejYNjIQsGIiFcRK0eloi9qS1P8z
Zu9W1VZm8vLdQtLmglYzkGuT54jaJ3neGtYyBe0lMo27yoIX5VMvld5SDw+ZsdMXfBsI+ThU16kT
I276BoZezryeVTnuuFtjt4TWRo94Tfx12+s2jaBDstY9V64XIaVC33YJbR0jIftVJl+G/pS1X27b
2PBs235lQ0ipJOToix4tPwhlZM/OkocacOuETMQcy8eo+qGNqTt1arzzYtl0btsi5SXX4mQJztcM
emDOc97BPvJcFP447tWMN52O1ywiZHQp4K289u7MLhmmQ4H9ItcfsimgRjMdiEiTqh5vb+DGSugP
W7Rl10ohLMbXhpqilrV5nPpLDIXDURvr4b7tYmenBrDxPKcdug7V0PkGASXeWp3URYHT6/1lLhYv
c7IvZWQ/DYpyGtPONfPxee7zZ30pHoz4bKYPiv3FHL7eXulbVwF2BbxnZaPl3ScGeu5HOpumNsCd
EhTHCGTBKZFUqsLqGLiNmmbHKKQ1j7TJvTHN+f1t628/KNYpHBqIWlBLEk93V5EWdrU9XBi48wZn
cTP5zPXuVubOk+xtGLk2JMRdZbCLIAys4ZImd0V2GqvTyGhP+CTtKZduzHPQaefiotsIVzFJ+rXr
tHHQ2K05jJduTOoUEu+sfpC1wj4WEOd68QKDpePkgQf6HAHHKVROqDmX59v7uhq5vkX5EUzT8ODl
NULf8PpHxEpuJh0efMmX4IDMnSslkys1+s6B3/h8QERA93BQaBqKBegpCIrZGKFjtMdj8qEN11HJ
S1QVO2be+uj6dodlFNUIHj/G+jNeXWotvZPMShtYBY1afqy0fnmKJGadtCH71lmwcpuz3N7p2fwR
ILq2k5C8VOKu9xKaVqZzoJhj0PGN3GKFrLg9lZZyMSAumnXEsJZPVfaU/TMmh/TRWZ5nNXHlwQv6
k5E+dM/8ofMcfBp+FvrHNLiXzdjb42B7u+/2OsYMyyJziVT+1w17tSG5WhhMFEfqJZ7a6jg3cmP5
TpEMtWdERslgXkVHZyckbjg25HoQ+awDE3xqsT089Go2IIaOnJE1uBqjZ7nTM95ou5CaunrtHMrM
Os5LcmzMXw/HNG3RDGH0kEIYU3rX6w2VJCvbTFEuWi6hgpeaxqVFR/fT7UOzsauAgUBy8XyA21Ss
FdVZM4B/D9nVIlbu5cFsJAR47dTtNR7aI1QEO0Hp7SnlDntJOei6s8I1aL36jHWyTLZVzeqF6UoV
yj4TLq3vWWM0+VMylbG948kbbxa6X84LXxgd/jftv7Khr5GUrXKRzUNee2jftqZbaQfo8xF4c97l
jOFMvxzhr20KqYicBEYz2qXyQoZRjR/6Q2nUHhzkt7/dRoiAJRavBIsHS4mtXm9lWvM6pNKnXKxc
HxpvMTol97KyKXi3ZGldeuB10Q2xq245hNHCCFouQd14+0e8vWTIvZWXmj4cEG94nREus6VJGvgR
kqKeqTHZhwnOs5OSNNa9scSnsdfjnWO5ZXPNwSFlo35CN+564RDlLxP0esplmu3LbEZPMx1At9Sc
BqkP+RI6yc4it3YatAYNPwv4HBR31wYzSWv1Di7DS1GMf0cRw4qwTao5EEtoJ+9QIveksnXrtNnx
3o3Dwi3A8ed2BQYj4nWVJlKbeCLmgRKUjvY0dt9KNXe8LmmHeScx24gEEHhwiTP/A0ZWZEd38pxE
EzUDOJ7C525gjD2tj70JFxG5yW2feZtpcqvRP6XswhzBG9LcdJSqZoAQDiUAPfpWm81wUqVG3tm8
bSsUigF1cu5FXF5oxOWiEIEu4KpjN5+r/i6txj2k+NYnoirCH8ItaAyu2/oqno1jV46ZlWgXO8uX
i6z1P/Uo7LwaJOVOVNm2tI4KA72lNSJEzoqTliZppl2CzPg+jcbH2ejeSUPw4/bH2TTDrU/yQYoO
Z9r1gmhH0z7Ncg2gjQqBzxQ657VaclfV8rJThFuvMCHLYC0m1ytpOBe7UOhbItmQ2tBU4YTPHgBG
eVr9R93IXj580CTpzD+/vDQ6ckSNVb7XQlf3emm1ZalRDxD/0k9/FQuyugy3qXu0MW/dji40HgcC
k9ol8tvXRmQ9iw0Iwk1IlHVG1Kv5r8Sc0p2AtGkExBWNllXKwBYCUhk3+PMUYkRvexn99JK232hX
dvw7hiAH55AbdJPEkRinT6uyMGpzJdesPbXIyXvCpej++dUvw+enX4rUCWGduT9h05ZGTxD5NBFE
bXP52DrWUN8NMymQ2xe1kjz/ujn8TqYXR2eEh/W1ub4LGjjdIuuSWU3vDtbwUY/sO/PXqTrA3fwn
+VinRTXBzNLXIyTUsXWJpPqyWoGE7ZfLNw5YTyprqPUAShDpfZwsN8tMCq3L0MWfebQEdPmsf+rM
3pvEe3s9rIZgrX0pUhK0r7dMT2j/BnZq0VT82qbSpxKJo1w/xcpegWDLkEE/m5sBuXdbVEhtxl4O
KqTDKfo6XjjC0Bsy1i7D7Lz3eW5beiP1OQLRlHuZzwNt1lHtvmp2dRh72DDtvbv1bcJCovK/NSEA
eb15UVc7PEixpAVPStm8g4upktp3SljzSN2phm6viqCA1B503eJbfKw5xkvN/qlJHHlFqEanpoo/
lHlZPBZ2u3NwNwIR4DJwFqBMgfmIK+shbu9zeSRriOjMu5ISfrFAOv99+7xuWlk7ZeSZZGDi1HWc
qkZQqLUKM1FS1W6hqc1ZIfn7cdvMGpqv7yNo4l9g22wfuaXg43WldGGVQxDfWVl2SBzGdjJJ1rza
VKbjbVObK2IEBOoV5kDA2l97RBmrSjG2HZmdHg8eHMED/B+WvdPR2Layij8THgjg679/lZxAu7vY
djRAdZHkzjMTlsnJLCL7cHstb7wb5l6CNgNslkwBUURYSiNEfCGkR5c+D90m0J8RjDu0Gte5pX/U
ynZn64SvRLmOlqCmUmXi8tMIE9eLWrQug/Kr0PxG77woeW+lKjy2X26vSUhNXoww4syjil0DPiqk
JloCo1igN5pvj98sx1/G1g3jC6WNbjwO5R5bmrCD/7UGKhy8ErmqWFOS26YeLHXS/HSJJXdEpUDt
s/aox9ahMsbHpRt2rg0hSPzH4MrLhnQrri7iQp1paqRkVDR/nBgV8xszd1HwDeH8vb2NggP+1856
lEj36fys2/zKAbUwhKqKUSi/SbTeI1+yXS1U9kjutlfzrxXhMFXxaDDYp2o+3B2u0Z4jpXMnYms2
75ynLdcj4ULdgeE34822ZW1eJwkdZZ/6MbNSgJtLww3MHSvby/nXipA2hFNdG3nHcnTDoCr+rtEG
d4U81L8oQ//fr/OvIcHJQeloakl24eN95FnPUf3FtnZq7VseYK6KW2Ci0RYRlW+XeYmNTuMgtVOq
PyZ5PLxPqU7s+NnWcaV7xQWxwurfPNBLpx8zdel0v3c+2uF7Qy6HZyeQz5U6fAwlrXZjddqr8mwd
Wu4+mmeMqEAIsn7G175dV30y0GTwi6Y52s2PQHpe8th1hvnAQ+N0+yBt+cRrY+uPeWXMDqY2SyoJ
n1CfqvgvvbqPGi/Yg+tuLWlFqVmUANaXhXBcpaHrFrOMdR9m8i/GdFycxFMvigmtGzOlt1e0ZYuC
Ci2tFaPGm+x6RVpWxz0xSPejT/HwFWlfN9T+ybvhmOxhxjdcENcjQSGf420hZkSqHs66zQCJHwZL
cz9mk+UmWfqLEs/rYVqjHMVpGGkJdcKpbRpbafowtfyw6FXXHgx/UBqvRLTThZv6uxGHf97ewA2X
YMiL65bXLNqsmvCxjEVPzTTJLb/i9B0kNTeg0jIesyBNPWPeq6ZsWgOypFNQYXHiFdWlY1uWLdbm
zohyZOPaRDnAaTL1HkPI9nezlyPt1081qGN9JdNnjglM77WL9H2szfrCLSXVT1qoeUvuSkiNF/a7
Mkje8y7YOWQb4Z0GFtAsJsHIn8Vqf52nBuy5huZD1nEwy295NHnLtMdzvrmTr6wI363Q0AaoS+KG
utxpg+LStXbHcnCX37itrpYjbF8iT6mRUDn2FX3pT7lSfjPHrELJoY52PtTL13+VOb84v8WnQvuD
GE/j6PpL1doYlTBy6z6ombO++NIcf6jD4bHQSKG7d47G1A2aB2lx19gwHRjvAdhIzKJEd0ueeUZd
a+7tw7Gu7c0PogKj8sCn2KitMeFVvCzUvOEZGWj+4jx1TvBzzlQvfheZ5yXw0SAb3XQM726b3Pqu
jsGYjUMnBayi8F2nulRTM68MP9NU15KL05B+zOcfUbvXGtxwU6r9uvrC48CEp7C2tpgtuZMa05+l
d7bkU14fzB3+w421XJlYf8Kr7UuWuUparTP9CC2js12Y96kMh1eQIFhPtNljkN6I0PTiqQmzfUxq
mcLWhcMYJaodcO+UMPg6c5W7WhGUOzfO1r5R0SR2rQQ2lPOvF2XP6Ol1Q2r4IYjLME7coYndGg+9
7QcbFxtVErJq5jeo22uCGZSHF8buCsOP9CMMm8esiNxFopClf5anPe3DDT/HGPm1A+0PhJXCzuVI
BGcweRp+4AznksLzOBy65nsxf26z6CSrrvaLxKjrUefxhaMjtg5/jfh0qJwxHPQSi3OoftaiKH3o
c+1z23SW1042d1AWR/fDLEmHpbTmw+29XZcjHGttfWyuSHoKXiJGpZjTMIiT0vBN/WQE37SD5Mn9
3dg/JN3OXbB1AqCuBhvFp0TLRUhPatKkQJY6TrOkuVDKTX1EF7z1Use/vaRNd1n7SkRNGGDEBNl0
xsnUl8DwpS47dvKPTvtmNc9dP57G8cuvm+LhssLwQDlSa70+AE7L1AAhyvQVF73l0J08c4/xUuyY
v7jHaxtC5OhsK8mUtDB9e5hPyVh/Ds3WdZofZZFT5oi8VprObRh8SOK9kL/1xRiDkenQgazmGX29
ur6YxhBCVdPPzcJwF806AOfxjM55byvxz9s7KU67vizztTHBPbowbpYimU2fkmsZn+WYSZ1jzgDJ
xRoU529lGc27WIvND046PAz5Uj1JbZ9+nQfJPkWKvfRugI+HXpuqzh+3f9vmPrwQF630RaTX1/uQ
RKMyTnZm+uhr/j13X9UQMb4w/5oHe31Ysbn+n10g7V2bhlCqyutPeX1NBHX9n2uihJjTWg6ScggK
667rJG9R3Kio3b5sf3QT4FLl2+1Vbl0ZtEVXxM86ei5WgfS4YFY/Dkx/TI/nbNy5Krb28PVfF5J5
Az5Oxcz462HozvM59bLlvAff3rqOuIwY4KIV4YA3u9485rTb2Q4jJi/Ld2HEaVSZ7/v11/c6kGzx
59doKaouZ0aGwisz536QP5aspd+bc9vaKFSdoZoAJrR2IK4XEc9TaCl1bfnMyhiDN4d3lfIU9zvl
qq2t4qZZiUtXCJAIkJ7NoEzbeTIpVJ2j+FR/HPegvZtx67UJwZVnpcjtacCELIVny67vMyc+Bjaz
gclRRWComeT7uBm9pFJ+vdyj0V/jKbfCzimhXm/hCLaq09e4VQbHJnEOSmu5nf6g9sNvXJ6vDIlV
dCeDSw9EEzErahlI8BTjIikU5GDRlnPFdbTf+WprDxns6vpGFRYGgmi2lcox/aoyXNkpT6EduGmz
J0q/6Rz/mtGEuK90izYmC2aixrLf560y3k3j9Hcbp+dfDznAY22eo1zXbyoWUjSGDAFklt9ZoZt3
iTc22em2ia3jZMtM7vGKWLHSQtyZF22amyUkJkiVp44tbNh+DtSuK6SdLHXDEu7GkYUckI8jaqXT
PY4kXhGmb8lfRvLtpXkMUCxEZ+b2ijbSmys7ghME3USDKGFFWXNv2c92Erm9lR8s1Z+tX+RdW6+j
f229xXo5Yx+Mxepwcqe56nQn2WiC6Xe3F7S5cSRrjACsLXHxFbHM0eCA8HoJFPqh1IrKTaKl8RTk
1wAPW3v4742LDhUCiAAYFlu5u4QI6zA5GtgqhZe6+7tUTK9QPt5e0Mb5uTIgfKEkXBY50DEQK3+l
2btWi0gX7m/b2Nw0aA6ZpqQ8Rl/3Osal8J21FSK6vtHdK8bPakEryG/Tvexz/anC84Cl/Gtm/Rmv
8hF90BSp6VlKxrD30WjK9AyuaXCLUom9tp2/9WVv3Nd0lj9GWbUT7rayIUBagLp5oCA0KTLhaE4f
BUsx2f4qM6gO812BtAHzo6nh2lpzF0Uf1fxbbzwP+h7Zj0g69eL5r00LOZ9aSzUzRJjWsKlo3UPT
LGclSg8WUepv6LA9eLyOoabfFU72vg2ynXH37bVDegL/C9OgsDFc7/yYJrJaM0TtI5l06qfwYc6i
B4ogx25Gyj54VM3oMWEuzYUP8rlM/7ztXltnZKUIhoENSMcbqqg609Oh5Lbx1aGN3QyFLi+W5b10
dz1pondByAD4GBemUrGGulfetSzwROV1Y/tkhu7U/JWUgOr15wTe9nHFOf68vaitN8Y67wrJCLtK
F1I4mEZiptKEsKOvhIdp+pjaUBccA6SH5ODOCaVDZzaHxf4kDdNnmuKNEx0GMFS3f8RW+OY5B2QX
mPC6t9drrtoeb+1yx38Ku1Mg34EztaUD3fFfN8PAE5DAVdHmDcwoNcguw5kSvTSaxxFMZchzqg+P
lWneh+qOsa1ghEIrj3osmsxgXK/J6mszbUfd9LOpGk92QT8yazUD4vjKPKn2r1I/vxxOagjQIlHD
piAk+M08S6GUxhoPUycm1TIqzaWmP6Drpu6k+5srA+/I8xfeiTd8svaQlYYzsLJ56O661iq8ZiwV
tw4v0e6otKgQ9N9l/WtMOPJGBwKuJaP1JyU2EnecM/OuMhBMY+giKA+LvAzuUOvtQYOB6KhM+dFQ
k9LVOvVTGZSyWyzlfBq1SPXGwFI+2G1VH6es1h54FRV30pwkFy1ud5LtrUixbs3KoghZmSkkWBEN
W7nJTdOvy/kzCPV7dmvnHtg2QWLFjBO0VmIjKI3qYl7xGH6cmT8qpf46I2LzG1nVioIAeAoVEfWc
axdWQ0Z+u85g740R8RjlbPf942QHXqg0507dm7Dc8itq2usjZQXniXP+c5bmcQnJgL/kI9yTWkaz
bnbGs65G8/dsmgb/djjYtLcyCjj4MMhdYXlOPzNN5JCcRprpGvB1xRD7tOVT6xSn25a2PhYuvJKR
gqIjHlxvZC5pDsM8axo8WPFpdjiWplnvSX5sroekHrjhWukTbw6k8ObSrNYUqxjPqVred4PqLRWv
sMzZybQ2F/TKlJAu2kYcK2hHWpQTKQXHQQzXZW7uoQG3ckaSUbg+VopjQ3xKAi0b1DBCptYJKgat
zK51I2sZTrYT7D2J9kwJX2gcs4Gu6prUl+Z5zE3b7eOldIGq7+TBWyUAhF5B6tHDWum9hCR1VWpP
TYCOvl18SIafktUdzOycTafYSl2jTI9O/CEMDrcdcNM1qN/TbydvRc/y2gFnxakTJ8GoUZUPea9/
aOzygx7pj4bZPt82tekaZBPkEkyq0ha7NhXVATTjGbUaMMrvtIiWoFze3TaxtRpexyS/oHmZtxGu
1i4LzcbJJ8sf6u5+dJpTEoRfqoj5KUP+ftvUVmbyypSYbWejndYMqVk+ZLUPBnMK2h9qX5+ceXGT
fMfW1rLQu4DMAVD8Sip8vXPkCczoU9r2x/IYyo997jnDMduDp+9ZETx9UeQxoaRr+YrqVstzxZxv
4FXl6fa+bVmBpdMEzgvTAGXb67WwRqVSciKe2q+qCg8qE4zzVHsS2KxftkRTiojHI3l99QmWQntB
6GJ9D0FIUng8uv5UqvhodzkzSQ7iibetbfgDGST1Qap4eKBYbQqcUJth7HH8qY3PxeKQgfA1vZnB
+Sntf+RakO04+8Z5WsUw8Ha0juBYFW6pAjRf3U+l4xtm9qOO89jLJ2kPDr2eGOHRwVgV+SArctBb
EZyihUwxZ8jE8Zveg60f4fPlOWiPS+1WX8vqeHsPN2ItsxgkFetIATjhdcWvXji5QlZhx73jK8lS
uXKy6pqa8aeK6c7bhrY+FoU0hnXNtV0u3h+Bg9R7pDWOnyg/2uLBaaSTibGsVD1L++O2rc1FAfNf
jUG4LpKukpJXs9PMjh/2z4DcCuUp3atPb5yp9Z32PxPrcl/tW5pEMcSEA/vmrGIe1ilkRkwOi0M8
RjuHamvneAyt7xfqqqTY16bUKc7rsWY1g/V9SLSH8nMDy+FSfSNJ3DG15XrgVOgvg8Rn5ki4L7Km
NJ2BbpY/xG5seVF9fJc82J07fqSjdPsbbdUPIKH415Zwccyp3YTM9LKDmZc/LN9BcDrP8X08uEcp
ZfJtx97WB/vXHHwG17s4hnNZSlDU+1YMf96jWl+mP0z5n9uL2t4/xulWEiD61eq1EcW0pdaedQdS
iK9t/EXRP+fOYWx71wnfq3p6mNKdl8embzD8/v8MCgFpMEbDDtXFARGGIISZHWXlz3T5wEjkULc7
wW/rVK3ESWv44yIRZ7fKQVZm2mQOnXi/HT8N5QcEG3ZC+tZXIjVfDy1DW3QQrjdwMae5zYcs8Ad1
RLjaN8rpEOg/VfXb7Q+1tRbYdxDi5LZC71Y4U0WctZ3S4ujIIqQHwKTVs9PI+VOh/qIgz/pmXgtH
gPXowNOSE1YUdrQ/Fj3A77QvMpSGZfxMbSX6jc7LGiDoIfD+psEoXBqVzlCiIzeBD3Fsanho8uTW
p9t79jKhIF5MTFaveP91MOPNXZF3upLJcuAj1Z6c2N323la61mv0IvG6OoIFOUv+gEm3ObIlizda
o/QAsV5x7nNFep/MynDQl2g555EG3ciQgs3S5PlJjZrJ7ZAyP97+wWu0En/vCuSgmGWD6hfhkrVu
zVNnOYHfLfJT0IQfEI0tgo/ZMJwNWlOz89dte1uH8bU9IaIFSRSWQykFPhB7pz0GtKnb8NsuW+HW
q+UFoPLfdYm5qSyxX4oRBH5kqP84gWKh7pQfGionQFvcOFV4ugSnpE3dRt+rC2wdHABoa3OP6uub
g2Mjwjun0ML78fiNWSRX6r7b1V6tYysKMFK5KlLwSIKd6zoKWGNma3GXBH4+W9ndII3p/5F2pT2S
6sj2FyGxL1+BXCurqovurl6+oF7ZjDEYY+DXv+N6eppKEiXqebr3zh1pNB1pE3aEI06cczAq61vf
2n2IBtaWEOjKd8OojIUJE1CQguVD/Zx3sdyQZpD2OS4dx0nM4m8rBnVK3byN6RYn6EqAwGtMYTTg
jkpu49pUwKCnnTGivVSaiO2mPOT1FBnDRZG2d2VkV2k0N1tRfeWboebpAuKt3oEI7ddGU+qTiTBP
nYMJ6LAwx0TnP1JoqmsOjz9soxpbV6RF1zbaThtLbbK1l1KahwHDJZje2gfVxom+XYmCCqJojPgN
6vklUWdmtM44MjiGifOV5XZoqal8e6Omqvbj+t64tnJzl6ZGACRP+uJSGaV2E+fDxjpuHVxZQNsX
w9a4oJbvpFRXsERJ0xfSH6X1NZV5rPWPGIK+fyGtb9d/zCjHf+fYQkJPzCoanCOqdQ9FYM9nI6XH
hgZefN/S7RG6XtAicQRBi12IGQvyKMZx4jx2DgGI//8LKyiwAg8IzlmAtRcHtYZytZMOZqBGtOrU
j3R97wFRVfIyrLYIcVbyUyTAGNVzQLeBacflvF5ngUnMYAxe0O9r8axPQ+TYF5CnRRrZu9UHYn7K
pLaH9u1GwXolzirLLlT8MJEPhOfis+HlwjiEf9KXhv80ys+dFVJvhrDLnrkH00rmfM9bIOwK/zn9
QLu9ru006NOPz3pefbVT/1NXb02r3V5b+EXYDDBPAqRwo0OUp4NjFajxY6jrOx1GcLhEQ3NG8Bk/
myKPso3vvHIA0dRVCkuKgAMn/dpvUVzsemTY6UsGxfqoGyAMXzbM3sg1V06HStMx4g4skw5yrmsr
UtMhWCc5thmUKQjWSAnDdmuqcGXn1JwsqnwQh0Beppb67gg2XgHuCw0X/tyO+4BHZHjNgdJF5GRT
PE2/au/3/ZO4kh14CvCMzQNcAc3LxbIMS9o97TvtxWtAErprNcMgoYZRGagzzP340x260gwx71F/
0tCYElEL+G4fct4H/w5kUA4MAgbVegOv/WLxDh9azaeO9mLUDprzbQsa9mFr4HBJL4fQAysqIOBp
jL7pzctuGsZgaiws2CehadYn26MxqDBDa/KjoN8TuuP9o29VzxhZ2AsN81r/Dh7ET1BIXsC6TOfm
aeRQ0KWjsau9SPNcdl9ScfB55IyH+592zWHfW1lsJ+smMFUHnvaisa/c/2BNFEXDDRu3OTNWoipB
SFDQsVoeCqH1ndFlVZagdAIdioMnP5dNPH1s/n3kEcUZjFWCxggoP3RIrg/GLIUhZ6POkjI7ADwc
V+wxmMtIVN/+fdPe21nEDI+7gvcuyZK8BPANKnStmt1jG2/jlfh3tZrFlV3MLc8cF9tWljOaI+cG
qoWOG9Lci4atT7Tq8J7iXUdUQlVfX/hBO7ZMGD7Pkrn5RqwdsePS8I+WZnxw7FPOMMfefXBIG44v
3GxPYmy38HdvoheLDAmDNv/5BYuP59Z5BuWNPkteC1BrtaEVujKuX8RD4YU5hD4LlI6iLo0uUd1u
RMe1nUZUVvUBcEUgF7z2m9YkPsLRkCV2BV7eXckPvQ5SugO02f/dcUDyiacOyqJIbxcP91kDVZvm
WllCumfGdr445HLDN1fSQOe9iUWck5pjNiBEyhJVRNQsCHBYTx7JD5tjv2tRyAezHOQpFGZomcsE
NbQc8qLLk/7DVJx58WfsHnrWRkX2Q3TPqV5sgYPUO2bpIO8MLt85dHY6u9P7PKGuGw7zn1Yrd1Qt
MM0jcOs1Rh6aRcJIycP7X23t/lLzuaC3RZEKD8hr91B9V09AAjCpOravfAdp0heJNvIE4hLv0Rdb
xOtrn/C9vYWXNH2NuOnxPAmEEfLpZa7SMNXiaWuQY2XezkNvHMmviur4L4uFteDKGDmVeWJWR2f6
wvhD7v4C5VzYeRdAzpAKN9mjydVQtzF/H+lHru3bejgU7X9xLt7/kMWKvSLXMcBi5kk3PJDsOzdf
/1Wo6C2ig6dAiRli3AhcE9cfkQTlOOemlScMftKnZqRXTdgPW92qNV9BT8wH9xnmRzAufG1mFKZV
Bm5WJH0eG833kbWvRn0sk97rf1T+p/uOueYo740tzrqf210lez9H+u4jzbQfKuND3oUm73f/P0PL
6FAbQB5xL0+KoorZ9McgNLK5gcLJFl/lcv8wgYb4raYMUPAJ8Lmu98/rcZqttJQvLd0Fpb7nRsza
vWtbcT7vgi1JiLej+/5OWZpbxFhh2CXG7Cr5YiPioc9n0tjIf87er8xNTNeI/en3VOydYoNdZxlw
gBkCFSeeCW+zioGz2E+TOYXjpJb+Mnftnmh2Gdq+TLpRq6OGV6e+0P/e/4BrBvHaQo1IdWutJQiw
NrpucKvaAHI2CFvqHon+6vWIdk4RDcUWVfuaNTy2UGRDvwojHYuPaMrGa6XFjJexKmjkcO9nSvU9
2H2/imF6KTJ761GwjEUejrUaZAW1NSpFaKJde41fs4YzjEC8zHoVeYNzodb8qmvNGXXtKCPig9Wm
O7Alb9RC1Gd67z0Ls0vwwFR4mTtVMIvE4m+AJCXQ+ev9D7dlYnFFl+C8wDMzR/23gkwc6fdoeG4c
bnXzXa8C3JA6itlgwkH9a6lG1rEsZ8IrsiTI6v3sBQeEi2PRfbm/kNtPdG1F+cy7R6vtBsWQEuTm
+khCDBNF1Aqi2vhISHXKUZPog0c0Ij/eN7q1NHXbvDNKijo1oaCeJZbATGsGJGizC1pj4zQrd77Z
QGBAA8BAAW1bVhCnyp7Z6MCKTZWiRBt5XEaYJiXlFixry9LCG1IIRGvVRMGsqZ1RXRj13dgcqq22
+uqugVkc4g6olGOM5HrXpEMFyJFhxZmtmAbgdWm3hQNvagpA3aBQqdA9OLao/C+stBqD2MOIXFiO
HmD1mRZyD8PH5APf0yp/m3muMD0XgzPi5b5X3J4pWIYTI21FNcxf9joooTanIsD3ys0ayU2Zx2Np
e/v7VlZ2EVUKZI3INcA+saxeu9TOeIpolgSQHwOHQtgb2alyN8gvVzziyor63995eKblZgUm/Dwx
fH+X08/MPec924Mp8P5qbh6I6nPh/Y4H4v9StKnlvjM0Wqy07BqJjZX+qES990EA5tAXNv5tu6ea
fxe6EU7OSY4YyxgOAJzs7v+AZUx5s4+CMFAs2NQbLnGA6QGEzWiBKGnEuVPEdPw8fQRCfyv7Xvtu
agJAYfPBabWUzTSz2udBjpdEmc4HOniP+qAdPXsjdKx9Nwwigg9TYX/w9lxsJ7CDPsnHIjGcAswu
0JNNn7kO/DPbeNuuGvIhgoRkHpCcJQF479LOE/5UJI5/4MQ94c7IdRZ5Y7pR+lw7VYpAEnxWQKkD
D7NYUdZmFR30Ikmt/Hua1VVo6FkV3/eCm4RNsSkCPAdXxO6BKHpxA4KkgGqUsiqpxed6ehEei2ej
PxF771fNHvAP6JtA3q8Jt4aC3jpa17e8wmHjL1cHaAYn+np9pph0P7OsMtG8KXSgkTj7B93FUPrz
qM3H1isOHotE8WB7fK/3bdyRr11pb6z/dpMBIMR0CtjBcG8CHHn9I7oihXxhkVZJ80KTLeKamxIM
NheD76hOoBf/5pbXfzq1JbQRvYwkWY1ZhlPQnKo0GQW0PIbqGOi7Cvi74smr2MHPDwEdn4P82DDz
BTfOhjPdHkJFPIlqDIidcUSW+ridXYBcZ5jqZCK/LPYbOMlWbtxoaybgSYD5KRUN9E+vF1uYszEE
wKAn3ddWPBuP/4xOw26C/+c/BtQPeHdj5jlxGrNr6iR1nFBrH1gIlTaQbZUo1N8/FatLUZIGQJ4A
/Hsr85r2tZBtnUgxnmR6dBv6RGztdN/K7U2i1Bwg5ACuW0XQswjY3dx3XNhGneSTe7bR3zDJTz1t
P9TT7/uGVlIDWMIZU5UJPKKXBRevYHo2pSY+DeFR0ZJQfO0piFaqcyN4ZExl5NpIItMtVNzaAbgy
vHi9zxmUCrQShl2W5LINh+ZzYZ/ZaB9IzaJq0GKGf1URn2MLgUdMf5G6uigXBsn9LVg+g5XvgDoN
zW9QE0AZcfGyBykVQNyzWyftIMKsBFuy/NTIk4urx/YeJ/TC/wt7b/k/wMmA9C4W7uXEh3ovFj4Z
02eb9XYXEkY7lFpH9yQto4xmA+IvZWMPx/uWb+O6GufEhY72ElKMJZycNIM2gkkHtIG2OLsELwEv
9vW48O0vozZuGFu7xMEFFiAQqpKXu2Q/b4nTtR2Yp3FSaiQrgJ082yUrYsHSuNQki+q+6PdObfcx
JuG0A5TMyCVtZXcywI19zPqpiv2Rkg3I3drnRnMW5wo3BqiYFleFxOAjnVqGKz2gFzt1PtcuOVkk
PU0sBc3vc1cCvnh/31d9HQTtSgsFzz90pK+vJ8fg+SgKlyae8TR+zeVhsHC9j+0Bjd82OwxtHjbD
B9c7mwYPFUimeiVntsVIuBLQ0MbD8JFi8AOmauHoTQtcTpbSJukyDLTNFnTujaHcYk5eu7oC14EI
C9gREFMWWUNv2LWJt1OT+Ae0g16JF+sbX3DtCn5vYXGALGfqzFmHhRwpSGH+zucXe8PEm3MuMhAU
jjD3g0EPoMWXGl5c9qZEeYcmsx6E6M7Y2td0Z8pf9sGf+pCy2E6PZq6HkkJI5kzID3CkyYcU9Lb1
36n5Sp9AzzCPO9kfJF5cjrkXOros991qZR+wxZCaACAbE7z2Yh96TZR0NDCd65bTYer5b2aDczTv
tuqsN7PKuCHRjcY8K5pG/i1B9Vw7wqD2QPG0t+vQY35clHoERPhOOGf9JyteGbrjzImqNNY2wQsr
DnVlfZGHBXSeJc1RF9fBV+U/zfJJM85V8eO/2Ez12glQE0UFe1HWKtygmgBwxLWQanjoVGHfVnGZ
b7143oqqC8dCqVo9wpUSKPAR11eBToNU03JcBdl85Az829nzgNo/D8IZcCtZPnbsUM4SL9gmCvyE
FntgEEGDFplVHRb+ufxcFM/ZuO/HyGAiJMF4oP7FSLuzJjeeMyv3BV5GqA6D7gYZ4pJbtOgluKdM
jyakAQ2U42MmUrBqCxS09nmBBQMhEXRXMbC4yA1ZMM7j4No0aeWPbNQPBRibmznM/b/3P/BtUQw9
cUXzCaAbuNCWc9G6QSq/6kmTtN5HqFBFBf/rp1U0AYgW/JTkRabuxvlcCbdXFhe3fjn2pMzR+kh8
8MlB/Lotacyqv2Zbx4O2pWq4ekhB6wR0N4DXAEIuHNjIrdqabdkk0xSVjcSnem28DwHncdf1UVa4
r5U4dYONmoX90hYbtZG1xyIyCkWKhPgC8PwirM4EiDuUYZDLNSykcgz1In9M/WHfetoHyabvtIH+
lhg+1SMP05lvSd2uOStOFargYLtDiqPC/vsXwFSkA8R1WUL1VNvzvqVfJq7pG6WEFSuKkRYgbbyX
EEwXpzdwc1KStmLJ2HJvJ/15PNVlZ2ykTiuuiqoIkie87NUQ22Ivuea2gTfYLBH2V5I9FVQ7pLpx
NAoD6iRe5EkgIbYUFtdWhseuGhHFKw2zX9f717WN2wmjaZO66v3INaByPgz2Fu3oypGAAXgHmHJQ
rDMWKyNzTjNN420CgpRPOtkV2XD0MhkV7p9NpMFKeLyytYgbzC79tkF1IHEmtB9n+yHnEzRr5Ibn
334sOD0kaBSCCIWCJajRobVe8JZ2iW7vhRito2229r4by3NZsiez6L73vW7uPT/fGt28zWRhGaS3
KtVSimnLzcRBmKAL2iVTfW5KPJGgjYZR/rKKrSDR062Jn9v9VOaAQFADt6i9Lz1kMIE889wuqaEV
MDxozRNAMxtX5spm4hcDvIaCBLpZy7HrDraNgNA+MWT7AADcs8+/V8UDCCT3aPF9b4qdtZne3Ho+
xH/w+ENijocgpgKvPV920mw9XvbYMubsJ1makSYA0LwfflZ2D1P4SkwZA/KqVHFtZXA7SgziiqTz
fmnOC3WasC6/3rextnsYvTE9EIEDWPSmEfnuDgxk1RYec0RSWkasFxoS1So/D5xEZ2jh/q1YBrAR
P9w3ulKtBi79Te5WgRbxz/XKGkldXlV9nzi19dz0AdCK1ikYshDNnzZ3LnMBYeeq/CqqPHbTIh7K
p5LwjYt5pY6hfgXgBsCioem6vP9rBKAyFU2fQBkhdscdAmUoyI5P32zrydAgYtwMUYuZgI3Vr3zX
K7vqm7zbc63yWynHtk/EX+nHvh1WWsJA2jPHzlP+CqnJfDeiO2WFAY28rWfKStS9WvVSprnOZgdB
F9b1Qv/RDb+lPGSZHY4G3+EWn/gRZFrgwIltBN37C7+9yVUfyQAbIkCGBipv1+seUd70yqGDZfrb
cU6mPFUMHU0RznxLPuStAnmdM1/bMq9tgQy0qvACgIcpTqYDS597+5VK0BhABAPM0FOrheznN0s+
U56honGpg19oQnZyN2642daqF09oe0Jfn2dDn5j5cHICsEGMB+L8qE2oGtrFhrGVt4JaN0rhuJaw
n8tHKEQYPJAc1n3CXGL+9i2pn1EvCqZwbvTuL3R8ZBcVU9rPuwrkDiL001I3TlXX0WZvD1Ls5rSs
2Ye2R4sqqx37J6clI2ExEu9jU1OTgZihks5uds3ixS47k8egqK+0g6ETVh/yxhH6aeRuaT34Gs2f
C0vSLcb4pXAt5PywSGi2QHICr0s8BK4/LhdBNZrOhI8b6rvmMB7LZ+voHdOzvmMnDTIQoRQH9+Fj
8xMy984p3lKpXb2/3v+AhScXnTV2Dp37pP/Kyr0dZi/mrq4exvHXrB/LVoTeqWvjytgou9++e7Bu
aF4qFCiQG0stUJ/JshI51i0KQSLmpmkooNZ2HL10+OLVaZbcP7CrN+R7g0vfrWjTBaAZSsqxDeui
PZrA4XjmqfKauEfVsR5fa3uOtK3xrJX4ihYHhg7wn6iwLsmbcE6JzwyzT4ratKIqq2ToDHO2v7+8
tXsYiHkEAHC5K67razfSnL7rdY+IpK0f+uJbav4xrY1Mb6WMhwfGOxuLTMFLM0/PoGWUuM5XfUha
ch66ndw17UWCsoA/AAjDP7uheDD5Y9f+yADAvr/I1fv+/S9YRBtqyjkTshLI0s95Jh47bsVV9yev
MBO96x98q3/opPjUV1tcDWsfEfUfuKuamQdP0vX2spybgda1ItFmX//YlEhfMBmQfr6/vlUrKCmg
Eo8mEeql11bAUZO1zOxE4jiNfiJm154cTBJvoVtVvFjGEzAYgL4FtH8+2ivXZtJuKFNWWSLB7N7e
/uEf3KiJzBN7taL+iW7Jj5vqYN0zt9i73Bp6wQpTJLLAyK1TjBVYY0fx3ZZuHs+sFBfWafMzRgkx
sm8Z9MFyU9SBDF9EIOwpdvOc9bESN3/C+HaJDnbtn8hIh72ez3LPNczh2mbavrZVQJ4afQa9elZs
jRDdXh8A+iu8OroHQAbccPFPePrYvPCHpNZY/ttqCaTqZGd8aGRmXGbOUsxhWwTMBtBqAAEPm/uz
ATbZX/c95OaY41fgmfU2Kg2mveVrS1jewCEyKQEft04FeEm6PDv1/RZb0o0jKjNwQ9ToLAxjL1vf
Wj4BqGUKiZPukK+Z37sjeF0kZh3uL+cmCLzZQXkZfM+qOLW4ky2NVpmcOpm06ELHxKr/0gGMgBCJ
h0pV0cT3ra1uHkjt/s+aWvW7XNUsfYdmSJgSN6BpFLhE280ELO8dCiX/eh2/LQxtJjVljJHZRVCl
VduNactlgpZD2JrpmdRD7BXzRmN5/Tv9x8wiM2wB+ikt8GYlue98wmh7ejaHIN+491e3DQQAIBKG
ZB4QVNfbVuhCsiIfsG1ld6AQFnTb7ix9Y3f/66z6wn/MLEFaIrArf8BYadKbf/rhLIMpGsqPrbkl
ZLixnKVyq1fNzNEcfBofk8oeuhklF6Hbm+H95ahb7erWQx0JZwjlSKB7MHy4uGRZUJlFlY4y0cs2
/9Z4KRhN8y4dQqm7w84GRjxOC3OKIS22VUVYWSHostDdAxUF4EvLFz1hUDHwajImQuORT/AQdLud
ganpf18hCFRxU0DdAsxq6me8O065UWDXjGZEMWvH7MTkU1iQ0Yi6HEsTPmDi9dbkzoqPKOp8THIC
roGkebGpJuPgEDTnEagRqw7bTjShp5d/irzBbMbYT8f7K9wyt4hcfmdZQ+nKMZFS7gNv5mEP/oCQ
pfUYO6m/EZdXDjMG3OEwqI5gZvcGPtWbHbVyfUwoqY+2PhzQ3PpX+Cic8r2JxVG2hSnBF2eOiUu+
2FzGXHus7B9puiWPs+qB/1nKWzB95xq0E0Blm9aYVOQLREl2RtVCh2TauJjUr313xACnQZaE0h8K
j+iQgfvy2gHtnOe8a7r+QsjeaY/fp+qQHrkVSXtXkOifXOHNFmIhhiTVsAVqnde2nAazp3hqikul
ayGBhnBAgSneQ6ltw9DCC5QhKG8ofkdcHIqJ/toQZPNMtzRMcenF8Jr5U70PAm3r1fmWSS62DjPD
ilkPO4e0Rnn+uw8kzIk1meDzpXMaDQyS1kSyiNDB/klSwvrYKTVqPY0aCFofyrIUSWDlfnCoBpd4
jyBDtcEQjWrlHAJYkouY26P72+qZw3ap4xXffac0wJmqGy0Gu4N+DkfAeZ4sgA9EjIleVNk7hMiw
Z03w2oy59beZmvaX05vzMyn96hOtzA7kApO2I1lag1jCs9jHwRwHKxSWKugwPP6TchL1s6zLGXe4
F2hiN1iy/WXSpvpZT2nxqUxzgnl+ypqXtJpBKQ36CvfRYnqb78BYAfW3tivyr3llQqw5HdDwDptc
Tntz5kNwQJ+HOPt6aKrik93QHESwJJgeO7vT7H1emNoZ73brJyKw3od501v6o9EW5GWotZk+0UIz
asyKTVm/A4+hrYekltqnTC+qr7M3NN+lx71TqbfTVyjVVgTcZYI2kUU7/wctCWl3vG4GI9bShhQ7
MgjxMWtNtEpH34KOXe0YLUhretqAPTrvOS5D6CR85qDjFzuUOZo0RNs8+KHoY6ujGKcywJThrL0M
CEcAIhdt38QBh+7orgKdYxrO4GL6VtCsmU8CewcS00Fa/QlqGfXWy//tfbFwPtWnQ+kMz37AHBfn
tjBLPKfkKC+ILRR93GloAPtoXInJ8jmQBKpdnp6IrgH1fg1Vi4990+MdwGsLj5NBNPgURhsMPEL9
v/6RMjIGoVeV5sVsS2y6Y9CuxK7ghRWbzPVBfIhwgrFOt6i90Kg8TFNXno528oQJvChFTt1GwCnp
jyhE1buOze0vAeHFNg6Muf+jsYxWMR18zK74EipFuM3AVytZkH70kIJrR0OQWuw9PnQj4FmdmGI8
BEYaAu/uJSOXuh5rk5OR3TDOE9qADs9AVidaC9AISHH60wZ6YxG21BUCtA3CIzIQXCRLnZZyGlhO
3UlepMuiXh5cK98P7R+N0Pj+pbisHSlLCkOE5gEwNTYC1/U1gqrYMAo9Gy9+mRnJrLljGATc3U8l
03e0bllYiBHaZS319cjTcFOI1NP2kNlqQ90Jsp2027LfyEtWblBAZwHpQ08K5ZZlwWW0QIra2/V4
wbj0FFmeRiLiun/vL12t7NqHUbjC9gLC5inc6OICBVKVN6Kw5wvIZvf+0ES5158FB1qumf4EGBP9
d3OAo/sIDuh2YXT5eqPn2YWE2Zxh9BSgnWeR2uXeY3DeupsGKKXPXmQVgFvfN3rrRwhBmGN0AK5R
2JfFGonPPcmBOIb0QRnsHCHqI+KtODscpDINyuIbH26RNcCblD18MoVDsY3la3DgI7iugSq65CXY
+1DIx0z9oA2xAxGqDWzHIjv/X1Ngu9YVrxYiuvKhd/HPk5hb68xSv+hOOp0cl/4we18exgL6sXY6
z0/UNfqIGFq7v7+nK0cGeGeA18GsDLKhm4kXXaNF1pjWfBlBYRq05k73B+jBBS8CrPyTXcbm+Gno
q2jG+x4MGGExBzkyzvLl/u9YFtfVDoBuAomMjWY3kHkLj8JwPA+GnhogurV00KEgvQo9Cd7lcqTt
LkebcidY50a4KscImsgsCsqB7+tCVPi/jNCTkQM4RD07EkZPH2qha4+6Ps+fe8nl3szrLkbjiJxo
NwZH2ubsI2CHfTjRKd3Tumyf/KzpP95f1O3Jx5pw+eHjIakBfu36q+qoMjFuCv0CUZonZrZfemZt
lbNWnBQlQAcYE3w7jA0t9o1NRSeQ0YwXVKX6R9Mc0xj+XPz0TBFsPD9uTUHGHYRUqDuBcRSFmOvl
1NZQNLnFzEtTtXYYOHjf8HquI3vsx43zsGYKo7ABqlgWGMSWXHM6dZtyRPZwCZydKyOegrh643Tf
ZuvYMsR79IARVjGHdb0aNG1zBQyzLp1etA9mz6edPjhuQmuLPyAjcENXuD1oR9wsCuZp2ERcq7Ti
+spWPwBFM/U3BhoWwaoLoDpppZZ1Mca9U0kA5IMyltVPzbbjYNpxn0EIlodMl/shw9DgdLrvnUuI
Eo4cfgCqKJANRbHwBirh15Boql21A3YdQ3JkV4kxInp79uz51dA/t0Z7op51KTX/WZc8HIqtVuLK
Z4YSlI3zgU41LoDFtdcK2J8GA9deUw+fO8NuzqVHfDvK0xTYyfvrXfngKjswYAbHBRNw1x9cWl7Z
l3aPdqRudQ1S9HmGyrRt7z2IWbxKzJbsuDlUewr6v8gC//Huvv3b8AXqC6D6MaiggAfLkVk/H7UU
3gQuUW4ED85UDDt4OUdO65LvlGrNxu1zG1NgD8gQIClsRGp9+XJDl31uUaa+FLR0j2hd0nOW+mQP
htPhA6nS+klLpf3sY2J54zJfFqeVZ2HG0EGXCRyaYLFbRGqTpL70ByyVmHmUguB5KqfXBjJppZCR
U4Kws8k/8dKJ5s156JVVw7SPUSUUCFW6cP2VMWGdj76GVbc6VUlBlA7fmvJiu1XIMKVUbOIt1AW7
OMZXBpWPvwvdILZDiUPAYNBKzLp8A6xxz6362WdaaJf8XOTFmbYtDaVnHO571MrxwciZap0gF8OD
QN0w70zPFbFyV2vNi1v7dWxWmRFV9QBy8MH5R+k29UUxlwe8EVBAcKjlFP1UFLmwWmpe9qBO20gm
33rKiy18/4cvY1jBhDvixW9exgbEFMArjuIMyeTHOSW/geZ66icaa1V7Ym2RyDnfmT+lHL6UirQQ
xZy00sNcn8O5BJZz2mXS/XB/m1cOrppEQVamkk6EwOtt9ifXY0CPmhfHyqPBbTCX870ElyE6+xtX
1G0Wj11+Z2nhS2LO6pQC637x8h3T4tILtQ85efj8/1vP4nTqTeHqrSPNSwVFan147EHJlzontklj
uLpxaNfghgcVNJo31xvnsjbgY9qZF8qDJ9l9LzGe60sndP5xDP3NOxFADURSC1jGpYimU46oTVq+
eQEcNKbuj4a5R8uSYL72Nnz1NqVDmxIwf4QtdCtBRHe9pCD1wLFgZ9bFKXt6zLz6M/KIrcGglciM
qTysB/RCalTHXBxso9JcIyOVcbF4mkXSF/LEiZHNYeeaAmyqzrxz3ZFDC95jGJQRYjchDX2UftB/
Bmf8sFGmvV00EOHqJkevCnFzmcf2uWYPeVfpF87NORz4zA8mtMri+255e5sB2g6RLLzuAK/BKO31
1lYVRmQsfMhLPZSn2U0f+16csi2itNv4gAQWVyWgF6hq30Aa+6nWKjRqjUtlokUPrbWWgdtOzA+T
Pv5IW/PF2uKZuz0FYO0DjBfAIdCC4P68XldtB9DjwqTfxaZ0fjEYH+KKpu7Zd8V8gVzX+M8uilcU
UjfwzqENgsGya3vQ75v8Zu6Q1vUmfcgbl18GV3Uk7n+uW6cAOBNj3CiKYaTs5sFWdl5jF/poX5ra
duLervhBNtm/nzcPVS5Mk6ozBwrjhVMQrauGnMNKbtdOXI2o6DSi9je27Nb1YAUoFVS4A1QWltRF
s1fTdOwt++KjS3rB09H4ibMP+gfOtyhHbq94uDGsqY4RprKWWRmvjbkoSQnlWNaXB4fViFg61Y81
Ma3DVA7Ta66Jrei9tj7QCGOOBpkgAJnqW75LFMbUS2va9M6l6OyhjnNRllOoo8JshzZvMuefXQMs
q0qSGT6IKdYlJ01DJ8Fm2QJrWrdO5A+z2IM1UNvfd8C1RaG8iXY2vA/9+IVrBKwa5hb8kRcPE+nN
/BxU2dEot7Tu1r4XXu8ge8NRQhtz0TmvgfBzzL52L4VfcIXBJyeXWPLop01+DHo0A1p/yHb/vDRw
dancHR0lDDYsltbY7jgEwnYulcuG2M/z8QEvRBZC7GiL32olVwfYARAiPMDwPAGF8rVvWJNTdSDU
dy4tBj4PTT1pD4RW7tE1OnERXpedKMnFcQJ5X2RLs3yox8nYArOvRDxgSBSY5Q2WBk+9/hXFOGT6
kFL3EugUr4Lx3NvZzqbfXHJxqRE2kLPIXHQuQqv+6G0+GlZcCdUZ1ItRpgbQfTktw7pAz9JZdy55
5RVowKNjbOdTHiL3/keFGKQqAGDgrY1eoYHJzyWfbDZqniaE7158N/f1B8fio/xQTgUxwwBClNa/
ITJgzkfCCgCXmqNTUsXX+1oTkkNB0HIvWpOmnzri8T8Mkpj//BBRVpAdYGpbR86yyCj57GpvM14X
s/O7H8B8WHtiod0F9nwuNtKE27gDW8jzFAUurtAlFqjxNIcQjXiXoM8l1CAtLpu9bDADtREUVg25
HsaXUPs1MAp3vXVGC3gOH/ClEKzpK0m9+qhrOtvosi8Bt+oLIbq9TbeC9A244mszvETDp4Ha7sXJ
guZrwOog9EuuPXeyG85COvpDNs7GmY4a6DkBRdhDKbYGy0wNbKVBTnZZEhD6pWTnlW168LXB/q73
Vf+lZBN79nLpxoCFV789tBY3rvnbU4Mjg3TYxqcAg2Kgrs53UcWTHZ7+BU8vXp2lUQPc+/+Qdp3N
cePK9hexijl8BcMEcZQsS7a+sCTbYs6Zv/4d6L27HmL4BqW969pQqyo1G2g0Gt2nTxM9175p2czZ
8g0fBUmwLtxdiO9Bib+W1BsTKrCaHPgdri8J7CpR9EPHXZ25yJvEv9AsVT+pUV8PjqIPUQFClLF8
xthg8B1ed8yfHVHrpyoatnVKlg/SKzw1GG9ZZjJoepLI9AMzSZwqEaenRoiszjHD1KsTI9gPkoCZ
ITnCumYUGrebg9s4B1XKGI3pCU2Pz2oDAHcGx895pm5sB8IXxGPopofBsv3kotQPVteHpm/2+vyk
hyhLlnlYPSxItnCOxuWliNccbaCH5SIdz46z7Hqa5QIVzWm0clvPfyldSJo+JWVlkaD6snMBtR2S
Dhhsi7gd/1xv/qyEba+VRn4qzVvdaoi0EN14vb6vl2tHSw7IDiKLjl5UNhkMVVBdS+X0tBSozOaT
9FuVhsXWQ+Ssrku6eA3Q0dbIoKBBDPU6OOW1NkpqAVQTltkpwGV6l6UxTb2C1zgDlvSIozNwoiRq
kCuDpUAUYK8o8QOiJYN6ubNDGolGXvaorp/QGKd+m5FmcQa1N8gSjX+WoNOATukWMD+iR00WJ950
UOojWekI3JFnhn9AdYLRtq+DTmm6oTwNaaieEvSOu5U8Tbs26v6kQhTflZHY2JGV8mayX1gopetC
oKug8IK7gq3dKX2uhEtulaepHqyFKEpYqQAvBCGoukBCMXk5OF3+JNU0f/UUQjAcFK5d2vmKsHS9
3rGQtEMhRdUJ8xuAM0FE6cKcYmJmIB+4bkqXbpHKAtqNwn9B7sAS+ydakcgAqVYnrR4Dp2gqy+8m
hGlSKUn3SyRGH+aQqMegm5KMGGEs30vWVOw5X7G1xwDnIiFi/C8B1lrj0QQ2V4+r6rRIjf5NFQBb
EbWJohcMBQvQL6dknAtPFMv+G6gLtBGwvHR+mMsuo032+rETNMPrAutdBj2Jt1izN+mNYAdpV71d
/9aLY04XDC0JtPCCRBvrvat40KwqbqpTGiSqm8nmbYEoe1cVpvJ+XdJF8ABJ8MOUSB8zvw2NZo3P
jh3KPmDwE7TytFhS7NT6kBEkGHKOH750JojtgOlFlyQ6dlCbW0uJzTaoY71WUAENMHirHgqw+plo
uXvowKg22nrRadPhumaXa4iGYbBP0ACWpjXktUy8xecMp1r3a3UJl29FnU4RKYAvqu+qqUxm96vi
MPiNDihBZw4dg8moqPXKuHR9Zvrp2ANoZaBqa55EzO3SSCxGYE3n+OfLjUN6CCcKv4EOAGdzXZXa
tLWA8dN+KKdKTDA9Phm8QreikBOZX64jqDtUyABtJjhcWVQMTGZp0iI2/QkQPxsg8SgmgIql38YA
HH8cQ9nS6lwYcwsggxdpxYDYoAe+h+BFVQKfmpicu+bSE4CuDCA+pISAvrngDzTbMlryQTD8uB7k
nbI0A5ytJg0kVsHcMY4GggWtU0GyrehfHN1HzQN79ln5QbCAkJoxyyABbl+LLB8jbR1Mm72Jpxjo
gPZpGaRdLTxdt8qN9QQPGIZAgTEOuGY2VwkyJHQfIEL0+zqbDTJrYibYnamnFsccL6xExcA7hHWQ
AkoOvHfWaqlmLeENUpW+qKf72MB9LfeS4Foyj0eYJ4i5qfXaVAJ0QZd+pg+OXHyU44NRxZy74mLZ
oA1eiKBcwjjHSzKiIJjbKA6mErChLgGlVvlUiH3OwQ5sCvmEWyFxbuGFsl6yJsJ8mMA0Sr8fYgAZ
tbCPbzFKtOCBvzflgFsDe4OufwDc13I0K0PKyDJLfwpBkjLmVmyjrtxyTi4byOBWRzUTYQxAXeD/
ZGt8UZebTY+n0Y0+25WU2j0494PEbYx5N4VfdO2QBZgeiKHRuY3ME5smHPXZ0Co0Nd1k4r0JRpva
MbrOuX5yPo/GeUj4KQSzuoE4QAIEMJL1ss3ZTDMVln4jJroADGuUPC8YMfM84El0rGcr/NHhrXpc
gNHbhcoS26bSqi9ir4cP+tRkux4zcDCJL2yPRZU19pSrv8rSUlqiJ2qocwIG1qPRjwWnNpJDwIbi
+mHeHnjfBYm5FPpN+GxUrqftJHc4DT+vL8mnb2KWBEluhCVolsTysymASlnmxswz8wbgvhwj0ory
IEWWYKPm0+xQEZycYm5qt5tq00nMOL3V23baCSA4DZES7INjKZu1GxhldGu0bXAyhLh8akR032e5
WTnjPAq7ZYmCxGnaUHS6TrLQYjL3WuuCslPWSSQB0cvxXGxsgqXDcCuMijSA+UTelHEoAFfny7To
5g26p/Aw3ElyexD61xT5jevLxxPE7pE4A9fRGubNsNwA2mAro4J+2rt0eP4XcnBnI0OIrDaKmmvD
XeSi62IVcgxtJsKiu1YRv1Zq7U4Lj0B549DjefhXFONaZr0vxTwyzZvO6u+DXH82aq+bT50mYiIT
j1eKJ4zZKMFI+14uoRdaSYTQOQnN477jkaNtbRJIwmnvHl4KF511ctbHygDU9002YJT5qOTFoS0b
c2/O/a1qzBJnr1jfTI0P8A/QomCrEF0xrzBxUKJAKiFubKyJpHrRO40cFxzL+6QqXh1c1B4ocBxU
ItTQWfxSipxXYhl15I9yXGH+ixYGlTtE3fACVgKjsBNjlN/asaW+dAbnMbqS5763xUnuZjvFnNyn
3hSLyGlCMLQT5NWVELPky1TFtK1wXt4x+THD2ET0O7lFiqZShE+hIv0Sq0YBQn/uG8px8fmcjeWw
5lXFLpwfGGgNXG7UJVFkKHOwckWdFi3RhBtA+Ovvg0H0vSjZQrILeOwVFy9ZSnYL6gEUSj8DR5Y4
owKpQWGafeibDem8+rYmxfvcOMf8jjdZk+XBxKsPIHSKlbaAXgYanSZMzl5m0tzHgSFNoW8lwOQM
5gMQ/Xu10SIiFgJ43l6HOkTrLOZStPnLgv+V4Lir/eDOAg+7eXHy1p9iMI/EHOkaqYzH0AenfS4m
CO3qXSbvKKGUIfAmJ28LM3CdASSOrklG2NiVsxZ1c+jH2UusCO4wfwzRU1ZmN8P047qnZGPJzyWm
hSvQvyi0qWe9xEKHZu4W8HBfSmoHzaYT+hxmXhvohUcBIe8nsxoYkD5DyrUQSysHWcRAQL/JzVMf
PAdSuhujHFvFaV+4gCdBHUiCLhYSSYgDGAc5WFYQRPkEEJkk3GhGOboK3hldrZTfxlqZd+lUTm4m
aaGnh1J6P0Vm682RmZIxMocd+nHkB3EEbL2UEFrXiFzuA4T1d32hPJaDZTwCoDzymiFZcgRq5pTI
A+VsGmgjEF4vjxqgdyQe48SP0HqjHqTQn7QD6r35vXWUUkd7a38HgeMFD8UffPP1/ae/m3GLkE1n
ZwO+gnc0I1sHPXGL8TKJ3+fIudlt6S8PpUSsZDeNpOaAUy5Kh/+r6X+kXQwsnGNA2GsF0urkdxTW
hxijIOVF3YHPzTMsdCLNN0NqOsULfGlmLBxdN8WjOIxOAFQDUSlmzlWN9p9mFrXEl/KBqHUJUFqA
8qU2ELQqkVqccC1o95r2M2xe+lZ1ogQIvevrvXG0wQn59xOYkLqU0lRLNR3rPb+FyTNtIsbQrAGT
3BQe0mrjTsCTigKnUeejz/y1WUWToVZ4Zyd+MO/H+mMKFhIOrzm6HOXwu8blubg85GDcwcrSCgAi
B5YaAvw2XdZgJqovxf5g6nZjYvoBMOFa/n59CTduIEiiDNiAdlECV2YNzSAO5QQRtD94GpHt+pSR
2o4wjs9pOQZ76R2RNQNsAbl4gEBQP1kv4Uinf5SqEiGjJdOOC5IL33OeEJaaBOcfUgyEqdgkJOnY
kmwitQsqiGHsg3XJD466/airbugITuMku+trt7VJ56KoeZ7dqAkI4vohg6i6/CMIdvhQWDddw3mJ
XTSqUIUAKAaHIHq7kQ9kLhWQ6rZxWbSxL+/qR+WH6KIbjzSG91C/ZxNwksX361ptbdO5PGab0nrW
5KSHvFLCnNnKyTBeTJp56c1LV7nWijlPqTa3idBCSry4sesB4yS5zYP1R+VkGzfCHuDrAYGER8Yo
ETSorjdJMELFCHQtRi/Ki6Hk92JY7kqMNTOb1KsWy46L1m7UH1ZYTcTsmrtlFj5q9KEK/f76um44
TLyg8DDE0xqwBKi//pIaYXRl5HniG3fSnf5s/tadX6Uj7hs7xJ/rwrZM81wW3eQz01ymubIo3Mpv
CxB4o6HJeG9AITVOKccFb1kLzjMiBDw48NilfvNMUBaDyy4zx8TXhQRELDHptQns9ZwO84vyMz0E
aJWgJDn4Cy+PtRgKBwiLdkl8FJwfknv9CExo/pg/Dk+SX9uBU6YFmfc9x2NtrSLAkuADA6QfNKHM
jkVqKUSLqiZ+KPZEQKyCdmeCHM3wVQK9T69F8X4g4gJsDIMZ1/oZeMdLMNPY/6F5OojVbsZ7dEu6
7QEPII7X2rTDc1mMx6+WZJIyAbJG2yIWeW3JC6IEggeIPXKsgy7QOiBCkeZMLcZ3tY0od8gOx37r
au6/+uUATqGiDAQObq/1monSIEdhgB4HkGbelxII+Ghg5nz9IAGT+48QRgO8DiV9mRqEk1pI9Kq7
q5SSpNZD2JiccHtzrdC/AdJgEeLYNIus1pNlpX3iJ0aekEZI7kRh5FV5Nq97gK8QVIA8CWl8xqSn
uqyaJsN5neVh2jWRhGvSWjSnAUAY5Qnz1ywoImqmWuZ2xWS5wWjxuMcvozbEyID4gSoCRxlvmPW+
4Tk/YeyqCD8Ya5EjWOZNgzZ0jChSPua20pxJxdvi+i5ueSlwMaNijJo8Ig/GHWI4LmiAUnqQE2uH
ZM2yx+M3tRMwfXEsfsNlILoBzAF4PvRis2VwvRL7eizC1Je0jxLrh5BASRubNtJ+WaWVIGYjw6jv
QS0sJL4mZy4w6sdg1HwQYrjXxWzc0xAD6B7egrigWBcYokt/yMF76cejVbtVUITguVysdz3JwWkj
InuQmAGmghbmGKLLf+RCoDa2bvUBzNYtAuYNh3WZ+q0k/pAFcdeL2l02C/tA1EcymeptoisvdVjv
5x48wChxAj+Z1JmdJz2GvGW5SGIgkzluYeurkGOD20GZG727zFcVJbB4YHdI/ajRiDElbrY8gvKW
U9HZMiaU21B1RloPSSLmPVknStQDw0Z1b08Yex8pd5Ic7y0kaq7v8pY6ClIk2GhgM9Hrsz6SMfJQ
sWhlUEcBQxEmfyBeaOsvl3TArXkuhXXYYE0bgzZP/d7VgYHA6Dqp/VOix/r7dW2o6TO3Dm03oLBa
NG+gD2+tzagMVjI2S+YLMthum6Eq8SQd3etCtpbsXAijzKx1lRqWYuZHma24ckH+xfk2kK5DKgw9
4Ah/1krkYaO0rVbhOmh/yNlzIu+b5OO6ClvmRYms0TwNZB8qU2sRUp0HIJSoISK8zTH1Kz30gaPn
h+tStnYDIFhcNgAVYPQjs1B1H2jNpMEjKuVS/UHzWmtrGvqcOY53650EYOxfOcxN3bRVKYwSKCir
HxmiQSEigVSATiYgIMu0m1rcBXl2zKqaLLOfGdFtIamc87p1u66+gdm0ss36yhDxDUiCFb9RtdL/
mD+rm8Z0otKNHq4v7MY9iuZl5N8B9QL2gA298SqMWw3srX4p+HOc301ZZ+vtfsQkzajitWZtmDsS
qEgVoByIS5RF5vdNrIZGIqV+Pi2k0z/CtiCZoXEO1YZFooUH6FnU/JFBYwcUDUIdjUEzYw/NdzHr
UJbxwEODTeThWTfVQTIY3WFArIGpdW36SWiCWn2ScU33DZFLjBBcjnPBwzxumD4totLuJ9rdqDAH
bKyLuE0MA27V1GGNoS22vBmZWyuGrUfNGtgdFej6tSLZ2CZh1+qpXze/4uVhGGJczzVJm2/XjW1T
DlwRUHcAXKFvYi1HTwLwpGoWVEEcrIwReIJCW8l2oOriHOStrYGjoNhNPPhAj7GWhEJPMwHOm/la
XpJefbHA1GMkX3/ZUVdBcbyU6ITFuKdDPQQ5GOl9TY9JaLpWeCdFpzrjoUvosjBXEUpJFMlFi0lA
2DLKoKtkanPIadOAYJK62zQxJsLWTofmtDI8Rr15RCMEJ9zdeuJBHjpbYBa40S+6x/K+mZdRwuXk
yw/oGOiJuCvuTLCrOP3vIQUkj7Npl+lRip/4K5Axj0pM0GCVUoFPsps5wvfFLVzlcN0Gt4RQdBrQ
cHSyCkvMl2qLmOfDnPmLdJ9OBANUK+D9vN9q9XJd0JYfp0OCkT8Ezh/5XuZUJYlZArqoZGhWIblr
Fo+pl6XEeF7+hBjVw6tZbJ2tc2mMxRdiVQvIm8IYhxCo8nc17MkgtjY/OUp/E2uO55KowzrL1ixl
KEWaoGIF+5vFyPbTK67GYnQ7MA+n9pBiwoXXVk5fH1Pv+pJuXFarFaWn/kxypStKPlkyuppOVeRP
bvsbbJ/m+38nhDltQ7gscWhg26Z295q8pT+X0g4er8vYck9ohMbTmY7pMFl4xyA2UW/NWe63XfK7
RPNNu6CbSW+d/04Mc3UIrThFs5DnftVq+6KIDks2vxpqwgubttRBCEjhtCCYQnZyvS+AugVKsaS5
P6ILmvRor/HSMaSFBo2XTdu6DXF/AOREeRURmq9FATUCABQGCfiWkui2FKBRVzd4JaGNswTIPZ3V
q9FWAzaCmMLGssYFPgK5ZTvSQCTQyjZKo8DEkes7tJVZRicwnB5a2wC9ZDtaDbM2s96cMj/pj30b
Ea27lbOXutz1FZAXv8ThOMfvefiG0nMtafbc8cKLTV0piQ+SOZRHh4msk6AplWmEuZfi3sCjrYq9
MYhBb8vTdFMQaioI/wBcQ8/keueiFtyO+Dv3wb3oqfbivOfHifwhCvLWhYt5eyiv/JvFPRPJGMuS
hnOqjnGOqgcIxo+jK7oxiTpyLx3rA2bN2RpH4sZB0DFOCzEMHkPAfFDrPXNQklRq1iDCNQZZvivB
B4bqlBDdX1drwwuCn0Wl5HF0vy5ow/UKfR9dkPmpoqJ1d7dkoOlVHrrgWWg5KfONyxJhLZg7VPSf
gOeJcbgdRnfVWorTVoD8hgx5mIASMMl3+axOh6rHezJHD+YpRgfmv1hJ9GKBWQ1p2cvxrkjWyHKO
v3xD9YfhT+8nw9cBJGg3A14dNX64kospYcoQlFUURpHfd+8VYPiihlbI/pijddVCIfr6pm1YBjKy
AI4A/0bby5jrGRxmrS4sc+wvUWUX9bHFZJtm5jzmNo4YokOE0ADw4jnO5mVB8pnLqaaiHqY+5Evv
iNoH2NH/DXqE9nn9lcOYRWxECAxVlMMM7VEPDKcX3pLyEaBujs/YsHT4eCT/qWuEDTIBIabITA1o
a2MflKeuiQeDE2sSSvMSgs88fV2G6ou85bSEciYRmOH1AVZbSanQChD7lZHZKp7/cvJYgGNVFzOO
bpsG8Y9ueBGtJUUg9i6kIkBJsQ0ApRpFKKi/Tb3BeaTw5DA+0OoxiRkrG/t5jQqekjhajmckjxiE
OjYmJkQgg/QMRszTuSKM40P/WpBqZgEQRaNNO0tK96Dv5T1Tt4UAmYhmHaAS2c1Jx1YTxwTZLFRh
Fz38MFLeBPENfwc1/kpgNmUIw7TPJEhIxRbjxd7A4Gs3orEXpBN4Cxw87ezrbmFLJbyEUZX/fOKz
VtBbCVqAdQhEqfeuADOCODfP10VcGgAmiGHIuwY51OFRp3F2J4HzJ5ikHD5cqEy7jDAMtnufeLWR
y4WjQkANh1wIzOkioG3BxN8jT+6XVeBllnabKN9jHWMKpwmzQDrQtRj762pd+jpA+3FBoJaLIwuf
ulYLk21VCxju3EeTNhlwEU33ofk0JO5/J4Y5PmpvZZhNXOY+OgjAr2z0t0t1q/NQcjxlmNshroIu
aooK96zuZpkWE0xhJOD/yEhj/bmu0KVPxbrRwhKqdwbKxIxCmHyTmYk45kAE3QVx9dyB26aaWqgF
DG2kO9elbdkFqAaQQEcgjQIoY3yB2AsoFCCSjhJU9mMkx4TpuVY7u266D/Q78ZMyF+ZOTy9KZohm
aZMiy54nhEY3iUvV+2qWNE4LiKYDpq5yr/QTjytoQxRiBzA3ALeAAJ59JhjAVpVzJA1+GgfqKZ+y
H1MSyhgcp/W768t44SZwpQMWQSk+aCsTm2lsAl0W6noYfJRUHcGonCjjpEXoVbpy4GsJLDYiDzK9
bSrogtMqkL4XexcSG28p0m4P8F5iC2Ije6rWWs6UTtL36wpeJpuofFzxqJsC+KqxzB6RWWIqtyUO
/vBLlR9U+yAZBOQpwHiCOdNu7Jaj74VhfspDGgNvLhR32D4nMy/1tDah79Ta5Z8IaCjw0PfOInCu
+YvjxsihNnTmfYc6iNDyKUPO5IVaTQz5KXQa5VbmFuU3rREjp/+jEXPUMM48kQMLGsHi62cQyx7i
P5bbkcaN7e8fopN6nD3jqUZ/fqZaGMZRPQBA4Z+WX/eRIx2/jD+iawf2b2Q+UTXGFbYWgIg9bMca
a7f8KmN7sUvZca+b3YXfZSQwzrCskHHMqRW0+k0GWtOg1UBtCobkX9flXD7zGUGMg0f3di/XmoLj
FT8mrRM396pKur2PETIYYojZEC+Tsku13zyaJ65g6lnONqnS6nDJQgjW7mSrIqI9elFtv4yeIu61
48/mrSKcNd20w7Ndoz8/k7hg1rwUSdi1TnxOlZMaPmcKh/aFJ4Ix9TKIxTlOVKymcj9M76N5KhUO
p8Vl9pbZMca6gVtc8pwaXxphxHnuWJGt/qhakjrdo1XsApnjKLZcPBgR0ZCO+BlvUkYnsKQnCrhX
B1+MMW88wGWs8IYXbi3buQhGpTZCO3USxqMvT2Q86Dcx57LnqUB97tnOYxhDARlQoUte5e4uGR7/
xSk6V4B5D2KeHMZtq9HoB8g+VAc0DtTRrfI2Pg0n81a8+R7fJXb2cF0oZ9HYkZ5ZFwI6i7HeflbU
TinVdgl8YqFzcFubUsC3AaJDmm0x6c/Plq6KwT2QFdiaYLJlAiBAw3lobN13IJn6RwBjXiDRGbO2
S0e/+A3shp1oT22+Gwa3iXcqrxSx6XTwRMNcEBPFPpDDrLWJiiyQwSQ0+rP0KlIacg8ZKhKRj8w2
bfUVm8TRbit6+Ucg7ZFmBA7p1DUGFWhXii3GtvHegaVlxGgZZMg4Zr69lP+nHYRdXEt9OppJOSKR
OX9YhEwfb1+3BhAh4Y2LfgyEx2yMbvbGiGY22FzVPBTJUxad5uTpullvKLESwVxIZVlVRgqyU1+W
fpbZbxzXurxr0f9/L5WcY7txya5EUbdxZttyX6HrGCNe/Dxrkeh4U8yfEyaISLw36LYcFHspQxyd
cbGWQ53bOCg4QzABazTtwkQiD5NhVItnAfQ3McEyNPoriXF0lAFDmg0cpq5M7BTzetRCcFPFFoKJ
6JzV23CqII02kVJBA7UFLM9aq1Cc5dmsshEY954U6kJGZL+u28LmwmF2z+czmg5vXIvQJGXpUkyE
9DGTOa9DD5SJRNX36pTvrwvaWjckrFFRRhcM6vKMJZj1pI1q1k9o+u8xufmQVS9m8ZPm16T+6/E9
0uMoz9P5ERQHstYpK5MxjpVyAk5+eGoFUkhuVdvAm6RfhiaBSO9cEqOUnJThKKrt5GPiAZiolCSy
+6bgPaS34pFPyjCk11A5RGC8Vgh0T6GhxcPkd4pd+aIblDtR2E86WbJdfSh53blb/oEylP1HHGN2
o5kbpTBhqyIlvdF/C3LoxPOLHLqStAPKmNNgsXH9rZRjdmtGXtKaUiinDYmTlyLJg4eBx33IXUJm
p5ppwhxKpZtAtHiL5jLdNix7uBXzU9QSYXAFTub18/3PuonzNWTO1RhI+jhqWMPSHbzWTu7K78Zt
7QSkIxKA7BH5DTbZk8U5ZBt3IdYSyQ86FAaJMWYtGwkAgLZrJn+ub+KgIWCuIWb9swH7Z/AbEwzU
nlfa2zjWqJ+gtgGKOXDcs63OS92kWV+MME2nPlXk7ci73jd84EoA42/BwDkIQjxN/qicSqCFm+Dr
a7YSwAQsSmlmotpDAz2d3DFNbFRfA4z0ALl1JhskIVXIa6XeMPlzkWzCZRrrJe0FiJRqXFfaKUJ+
DJn56w73Es9ImUP/bg37hJ7DLLAqFQercSRP+aF43buvHecfnRsQsE6+XBd3ycXxKQ7pecSxaOpn
A7+uUbtcHWHxox3dj7vhgMiPqETbtWD/UJ3YDW/aXeOW/u2CGcQ+GoIPuVN6v69/xtZBh9b/+QyL
DQcT0E+bFfJ9fpocBiBtFkVHwrF1h14naeKIuH2MxQZM8fm64A2nuZLL+Og5E5s0HKB+dqieRjf4
iWnYjyLHVrei65UUxjUDrpWAnA8Xjtn6WeuATlgeY5rkfK37H0pcuuKkkdJ6V1ONzINJTJmM6VeZ
eJGhW30E42UCwAlrrYeqT/c2j/yEY0YWO4YkKItGNnX88lBW0TJlntRUdvTo1EHVBMwuYOFaDCfI
HzH7UZmewHvXVgSY3MyyRSS/+t1Qe+UQHNS0AiZzZy5eZ9220sQ5Xdt+D+hZOqVBR0F+fSUDrTfM
nYUj3Iu7dnKAxGstNDG4Aa8qyRNEf34WQTd6YjboisAp9kaBHI79XuOES/+PUf3VhXGxwiQPwPzi
yGA6u53g1Eoexis60Ru496IHB2kx+/pZ2T6kYGkB8ATtCZjhtFbKlMJeRXv/5MdAWE9ZRRpgWzKU
+nPNNiYyBLdJ5/XxlwlvqOGeiWVcPeqGs5ZHWMtJ/GaFJcleQjUARph3Sjf9+z9y8ExcqxeBFUls
VMhRrDcz22X3wrCbv6ftpwVHP4fwtXWqQSFLJ+Pfsc1rbNsIAzBKHEPNUM9GKxGbt5ArLUwyHctr
xhihFgvuWH0oiuYtGCMtx4MnTN+FgGdF9NQzEc9KKOMAs34ErXQGoUhnPJhCaWugbUnKIwhXNO0m
HGxTflaN7CDivEaFGy0lJ+a6pJug2wv3DpCRgYyAxcR40mJiVvEiwfVrebFTuqdeSd0uaF+l2lPF
we2N+VCPNQkVJ0oBW2yqG9CnDpFgy1F5SMObZnk1rFOfBcc85FwPl23lzMexAWGThAI4veDXdM3T
gtzprPug3ykYsd2cwFAfPUrzoUJO+PpRoyfpYldAuUzh/VgdlimlyMs8AJAXYjEPZQl3eEFkeXhq
BOttmTTXNAVO/mJb0TOJjB0ocyQ3Sw+J2jdh/xQAbzUd5XvMYD3EnJBj23GdiWJvwzwGSfsEUW3u
St4Tek8cbXfr4l20y279wL2+lNte60wcc+8VNeaBoaI0+YLkzIstLQ7Y4T+E3KkeCjvacaRtvMyx
X393jrFmTGlOYxAUTH5VaIdl6fdhbSuaTDRfT3ZRdGpVCT96VkRMuENaIBRIkx6GBddR8+VmNWq7
wEPCinD3iyqzpfpiCGUVyviUficPJ01+qhSO2VzaKfoDQbADwA9g03hKrF1m2VaTEpbS7P/IvM6F
R+QFFpc+EQLQFoCRpPgPDLFZC1jmVonnCgIw9OJJQFERNbl8AcGmW9clkis/5WrgxKKbOoHME3Us
yiLNtpEFszh0S6jMvvJjnMiU2KAJu+/vEl4O57OjYX3IodKZIGZ/ZLFTRbyjZ5ofkO3uPZyIsp+f
FUci8dFwJzc+tN6fxjV0DPAljWPdj+/feGnsbW3Bz4tuS1wmLOQd+Ux90hossKwD1dnY6o3gBJzA
4fJMQFHaS4/xL/h9LJ29FdRtoWf67GOQTYAkAcj7pMRpuaQEm7qcyWHOXgrq3KVRtdlPnkSdFM1O
QG/zSyM+gO+No9InP8rF5p3JYi4GQcriqhON2Z+8lJhu53WOugMF0tG051uy2Jpr0T9242IQtZ3u
Kvi3Y0GO6AkmCIS5Efhl8LJeYyayrVOrTKXcxPfgqZQlXqC3xOBpvS0EzeqIUjAWQGGFTEOmhCOE
6KqHuXX1vGAXuYyZNM66XNq/UpjY2VrKutIFSFGTlwJ0Ubsi91TEQJnyOoauBcpIZdI4+0l/JysT
k3XAbIdEHTLRzFlUI3Me5BAyjdRLrF9jsjO628qyrZzHDLhhpOC3xWHDewgsAirjMjEyXVWqtgZJ
TUqapwCT0m+Cu+Zo3V+/iDa2CtSzGO2Cc00nfzHBbCeZs5W26eKD0xNr1t+BLH2Ja/e6lI2wAUkr
wH3pHUNbcxht+qrrpnFJFt8o78rHxq+gVV4BugO26rvJJJ0wYN94t8JGng5idcqTBOYiwHMZEzEQ
MBppAe3Mk0DuikPniW7pLngECe6f3sPcwtmXXF5S63Lr1lLpz88edXpeLmOlQWqrgpe4vClAmjfZ
mvIUAirVxXvO2tLAZG2Ta3HM2oJqDlXnDuKW1Auik9pkZGyehvEYPKbghTUEV1VcQZ33czQhZ/j+
34lnLShMdWEsunzxu1/m91HHo2AvGN4ePbW70OswGRsB+MKJey+P4Upllhm2q4G1LjE2zi8w8FoV
f9T6y/wDAG17HD+uq7ctCQhLFW2nKGwwrkxt+wy3hQAz6b8lwncxeI2aDyX4g0z2dUEbCT3ohLYh
9BdoMFYWaGtaQw+KtmhBv4jh1EnspnVMcOEKSCS2gweMbxVgSAWaeSXhoXod0CLI+QKqy4UhAaEF
c0GlDRwja7tdskWu5i5b/OhQul3kYJJXhfKuG3yLHq1jYH/rvxUP0Z/05brcy9iNKg5SR3QOgzOB
vS3kXOxEK4T9zpgtrZNe3kmLR0E0XWbXxlF+vC5uI9Bfy2Ocgpz3Xd6Y8EWzeBKWb+1baSN/Kjp6
bILB54B8CefSkDYXFguK8coqpmmx/ZYViKVKoyoXkKgNnu6emrvUjumfg0oC8juxRcKjbNj0QWci
Gadg9srUhmO1+CjH3qiOcdQOBuFlIj7bhy8s5q8Uhbk9GiPEGMIFUnq3uJPtp4VE9rK/e3wfyM/Q
kWy8020MT3NiR7E54TdnTVliOmNGA3gqwgV0CxhmMfoMxG4EUOuIOw/88oqEvZwpKa+PBeawd5JW
QpIq7lRUy/R8cbTFS8WnMvtRBE9VpLnNsJPF0K4q6YCXgj23h65/v263NCq9ttb0Gji7VZq2MNvJ
ghFZwc/Yek8nzrnY9HRnajJRsbkoSRdFNd3LvHo0A4C77uTaSVXe23cjk4OxBHQwGsJ8UPzozIIW
jRa0WQOrmTxAr56X/USqfbfPHMO7K4hylGw4Aq84aglpX7jSt67Lc+nMOo5h3w5CAun6EWRadm3n
duTFp2ZvAE452fgAO7AbB2N5TsJBvUGKnXBSWZ8DftmtVMA9iDgSj1aAGtZbiamaUhm2WOrOa13h
bvJMN/Q0p3WrgzwjN6uPNkAuSDnLmTdi+oXNTXZsuQewtoI2EAMi0FTELALKX3M7RAPIV5+73k4f
m6fiXn4zBqe4HV/km85W7AEvkuJmvOvs63b8OcHjUvu/shlDM7TMLFQRQ15rtybzTt41h+Z+OgQf
AGs+IO2iOhVRdqH99rOyn0Gf4/T275kk7vfd7ffvJolty37MyNv/UHZly3HjQPKLGMH7eAXJPtRq
tW7JemHYkg2SAAgeOEh+/WbPPqzdclixERMz41GMeAGFqqysTJp/2z5OZN8Q9HjJlJffr2k+l9c3
442/iXK1fXiyh/j+q5zyb3Hn9zd3jha/bUO98sSXAm9OAKtRB3HNv5pe+wtjGvsjhWYeZJUwPXKp
3NFPHV/4tCJ2U36MZC1yFUzpznFdXvb+6hyF1RMJ4MKXy7gveSKHvRh1i/YQDTb//lp/izoYLj/r
mGHOHQn8n4+rXOMtQ+Ov8C55T+pT9xU7/XPUwUPC8QAagWcyx2XOwcHFqcI6SmFhl99C+ue6u+Jf
cEr/UgVABRdEfhBtznpMlwlG408hT2xbXadPw7Nb1huZo0rczLm78fdLEZOyJry0L/9+c38Jc7gs
BD58jC2D7nU5FhvVrukmf6yuN31dri9iIHvzI3xESsWnfAvX0n34AklatyrWFtDR/EVl95fDGdfH
1BuGd84OgZfjQY6ggdVCVdeHjOfxlf/s3LC37mMm/j57y462kI/Drdq2u2kX5cGte/OVE8jnIAPp
vQwD3WdKEF77RZhLa6+qej+urqlgReoAB7iNnFsAZAA0rf9FifkfTPlnWPnzaue7+W1jeqr3Mhkl
FTrUkjin5rtD5k128re2jDbN/UT4hm3jYiaABcnjfVxQcnvzEpOXGy8Xt3Y/l27hb8zWBSlgLX3E
nX+vh887CVwiQGfQnIaVCFT8/ry/rF5ZIhmtrutuIKHa6+WLA/yzCiYm2n+/wgU40bg9HKhmJ7sO
t84mep228qkvpyfzkj2NN/Kh23q3GBL791P9JZv+86IXh3klRCWbGY813avDusVKL7sc8kb5V7SK
v0QKwCEYi4YdiA8JxMvVZPtazCnqn9mHjOhwI8qA3YWwfvnKP+5vGxcezZhOjjGPA0rbRcyrpLIq
qT3nWiykOta3Zg9jygd57F0S7t19tatvluvoKTzQU3XjXH+l3H35oOgoYuIOEsXwD4Vkz+X8mydi
Mw994Fw7gOho89H1hnC5QH4RAy3D9t/f728XQxIAlA7PCij7Ys1UICHGcm3pUU377hany05AOzUF
I7pev5C/ugwH5+f6/VIXK0Ut4+j3nNFjUFX7Zk6hmTo4m2ECUEepIC1QAhfygf9+vsvi8vKiF4nO
vNB+7ASeb3w8pW3RHOM9Q7TFEv3x7wt9Sur+90qYiDsLmuK4vFg1gCKDrq8drAeMfVz7eb/hBZxl
DoB0OZKWmMzlSORGnLLbaffFtc+x4/fYd3nti70RTxgR0hrXzoKZaPoYr1trd/TY7Of+F109aD98
/PuSf32vSN/Pbo7YldFFtF2kXyWTg/fqqa0fFcPsEvcVhEmSVPfLPmn+vynzf0+IoImON2IojpU/
o6eEKDhfGRbP2vAHPsuzqR/xJgpYbR881eLBb55oBcHHA9jO7VnRvs8nszVdTeqFmP6nv36p8PHX
vfN/93Qpcc+9eYRnKt5BVhMAjKfqSh/Z02IRJaC6dt3e8Bu974+NS74kIP5tL0FxAO26/8jKl4zo
WtlO16ynx4h447F971+qb/1Jb5MchgZXa7CB4IhzHTwtG2f/la75J2vm87f4/eIX396zgwZxGRcf
StSK5XxQJ/EdEkE5OzbXUZ0jOYe3QOk+3Di3xiH2/yvigutjyhVE4wD8XOTHFym4DBEetQ3pkXZb
oU9TfTdXt+BtfxE6zhv2YlP9cZmLDR10dvEGjctMv8zVmn8RDS/Tgf8e4iyJBRozBPoufQ4x69d0
SJAQeFPzrWrGPdXsC0DvP/jl8gnAlg8BfwPbh674n5umhtsL6mxTH9t9uu036dVaiKvpGO2OThl/
TEfZEH6VFeuxv4N72qkCSrPbod2AJhU/Zujp/ztmfErEz8/8+/1cnAC8Swcdexrd7fHZpG/oAxKp
C7W8j9/S4WmZCiye0ZbO+DFdM4hcDaQRTxGwnX/fx182zx+3cXEmpFkDJzCMsRx5VZEMVg1ZcBc6
BdNXAdu20RdX+9S/xVPDFQs0qBRyUNCOuVhHo6iTgcq5OcJ52uYs914UlDug4g0f+BCz4CAN92V4
mksADr+Wg1vUA5GHasp3/37sT02Y/70RwLsh0guYBlxkoDbhS1DHtjlm84MfkS64sXTME0yl1Tt2
Avh5jL4qAT7Z2p2viRQKan3o/ENH6uJdezMcOuZsaY5iuk42wyxJshmTqzbcNHfw3A2yTTgUcfXI
mw+6EQQO4qiHZPrFN/gErl/exnk3/lYcOFxAtipem2NAv1sYF/Tgi1bTScBFDN37g+4f/b7ouzIO
de5EL/9+8X85K88GGmebboySQ5Hzz4vPUChGqE7aI4tf0johVZRHXkXYm0xa0nhV2cGa5d+X/O8A
+GPrg5eA0IKBa4j7oMS+yAgwxzL0jA/zURAJgGTK4xxWgLlfmts4X1/xn99+3H5bCoYFuZKXEdOP
NRTe57IHjwEO3+SnkxvysmI4F4TinSZZYVEY5YWL5P5AC0jd4I+WfFVPXIKtKJXhGnkmGQCYguzs
xX2vPTTONSiwR9M/Ng4k9Ucwzb7YCJ9C7/kayPChpQMhSQy0/vk9eF0bCMOb+aiTntjz5Ej7FUrk
ffJAOz8IsL2zxx+EOD4pp2nlWJ7V9XJc8rfjwRS7/HUs1ndd0h1QTz//MZOXhrwJvMHXsCSnTVds
4z14vfnp8ZQRj5D92+P+3ZC6eDEY9X64uwtIcXVt8m+/BLmym5DE5BbQEApYnu/OpJobb4t/HYtf
Jv/+S5eMRITnNv8Vn0LibwL88ePs4nJl83HzkJI5Twnbc3IDkC06AaLfXgfbF1t868jTNSel/gL4
+7QNLt7IRQqXQu3f2IXijWzX6TFyCvd97rA0XSjF7rPuCzwgOH/Fyx3w2we47Es6RlodJrjc4fh2
dPOCkWdJ9sePt/32/lgcT/uxxF/X5dXV9+31z3H7uvtiD4Zf3cHF8SuauRXWwx3Eb6oYr+N8/3ba
/NxsbssC0/s9eSgN2cZkS8pdeXOdP++uS0JuyRXZfi/S/Ksl+Slb/fP1pxeHb7yEkOhdcTeMDOVr
kn8lSfi5ALq4wEWoN3XctJnFBdS4h68xxyH3S/903mNdSkE6LPr9Wk6H8MSbOwcD60X3+vWA6ldP
eRHopzRtPEy6LUfZ37og54Lr7DPSKoIcPV4e6w+nOkjIsEzOgYL7g9YxxKB1/1Vy99VtXKSonakq
2oW4jc1zh019fD1JTOgfGDlm2OGPGC3Nc6yB183mXuH8v96Wt1fb64eXIM8PT3fYgR9fff7PJzHE
ujF5inYDgGUIqFx8/8qYbIHTOz8KH/yY/TQ9TbIrhreme/FwSEwYz3KvKXyklqOtIEUMtv1EFGCz
qcjarzSy/lNFu9id0AMBX+/MPIQf2sXeSJyktZGz8uOrQ0xRqD09dIVzw09z0aUk2rU4mYbC2467
dI8XpLYpJRWCZTGiVTpsfrVH9dR9Rfv/yzuC3DN8hYF0RyAZ/wep/p4mDE43eV0N3btOgsQsB3rE
YcSKqq/cbeZXqvQjOmy9ZValGlf1HnZ+tu8yKW5YwnnBl67edKnfwNhhEVs7SecIgWFaro371bTI
55MS9xpCNP0MrwKtuljpsx+uifTb6djLbzqYoGTw0ELy5N95xOcQdr4IvhS8OAAR/fcZf3shQ5JB
CSTDReIzavuYrQSaqeiTx/KLYAn/4HN8+HNJoL+ANQFjIvAfsFr/PJZn6cshGJ35EVlNHRIOit5K
dNVANEZT7zsNTfu+1jN3c+hummPlOOrnsqQx32I0qaqJXUR3PVq4vECFQ3hvYzd4N8viNL8kZ3FE
MAeboTQOZr3hPdJxm8nqtALqex47C40kZiPmEzMasCjN6Bi6C9BU2VpMSM5bT6/dY62DNsrbuJ4D
MlQcRJvIZXq7rFhLBP7djrfnkYHIp7FpV3AoVcP/wobqY4Cp/PMohzrY950TaAhOmaYt/ISvz+4w
TRPLk0HIpb+O+mkeKOkaz21/1fCmopjxS6ssMaCYTnbdyDCCD3KjM7FsGpZavyXw+mh/LNqJkMwF
waiKNjIrMolmcSD5ThVslMnCgmYEDsLCiXhxDYlpPjVtdBPKVIr9lHUYiPP6pmekCrS2RRzxtYJc
Sgv2JTNT4JYGol1wzhtYKrb+Gutmh1sB/cahUn0oitUDlnIoeY7urgeavQtKHPQfu4iYNlYvMq1m
bOpINfEhhO3jsROTV+9rr5vvB85GQbSMetglxMoUkP+b7mbh0pe1FeoHpFx8F/IMY3T0W5YpsJjW
9GFI/GzYtq4rHcKXUNnCW0xURJIZltN+aqft3KeM5q2248/Zg/dAAZvKkRdp6g44oIKlbTdLE7AK
tZ8b7Xsl/J9DlFXOtsPcN/rPncPKRqbzuumS8+eeA51EJOVC1fmkHUW3MBUVj1XiYh7Jh8+tTzAl
PDqFapJpBWLLbJirrHNFeZ6uOPIpQxyzI+tPEO3lD5GCihWhYRM0GzFCKwzmA3y8gwyK1x7WOhzx
TH2tto3tKy+Xjusvu2TI1MHO7uLlM0ZtfrJYNs4+kJUAqjoqf9pITJ608Mt1o49Wjokkykqelb4T
8ICMsxvcjYGt2rw2EJDb6VEnsK0aJtcrspDV71Kk+j0LDAaS4MGmhrNnF8ZpZJcq6JB6piVzvOJ7
Uaq0m9PYHxvgbqsRJe9rDdp8aDIg1SEbnxiDwhsZ0PpbCkdMTVCMWUwNsQYIoQ/ziSVfFtMo0tZu
/SvCmCRE8Mcl2vZt7Xl54CQSl3RBhEobfI0NbJykKHSTgikfrJ5ermwzaueYYDY2PU4O5tZKr2sk
EIxoDWEjmMTm+wyz48cZfjB3Fq/xTrsq2/IOXOa8a838YSAD0hK/AUSee+6KXlwjVQDz9aZ9EhjO
fqJRDLNQf86AZWlD8fyywhKDr4uOX1xhE3xRLxl+YjaiQ400BusVbRtsfYXTj5FAYZYI7H018Xyt
pFQE8FXGSQIFM8wMzZY9e5rB5gRY9fhj7uZ57zlige68iOpDl9RnY53U0Cw/z6rtZpnNE8FblBZ3
sDAsEFf4RKd98uoMkDXcea3mBjhsW63FWom6dIfxfMLLyIHahAfwgTExPPV9JDS04nyOt8UaByEt
88UHV3Zocq01brRZY57mKhJekzs9vJTzULrZArZmWj2C2TGgIVJheACqYhFqtSQU0Uc0VnYqOltn
eOgYRs0Elg3eU4LxxaUABBH/GBOFvG+dJFvz2m3YY9eI+XtvB4b5+r5N+p2ozx8VHkzoSSZtPxFh
xzo4LzIEhMxX45VTYQqFsC5GwFI+j7pyTVY32LWY0/yh5z6DsjOt3KgMvAEOjCDATlcuWyr0blAP
WmLdgHl5GC74EMZmNsb0e7tEBaikFnVyuKo+dysRvMaekiFEeDXkyjIYmsKyaab+CLH+Kb3TbYcc
s2VU77u4bp9rMSTONtGdeMm6wBn3aTbJ7erOut+KaIDXK76JA7F4KbL0WNfw4LuD6hf1C2cSvoag
SWsPs6ZwYF4WjHKRkcf8OK2DjLfr7KiHrGfODSBhxh+s70ztteNq6YEpGAZbTE5RjNkh6r+iIW0X
Enir+jHpJFMlIILm+wxa6sMi2ykgvkmjO60TNeRpl4yPq+LoigT9HEU5pooDzC8lwjXbFEnjWvJM
A1Fu6KzFPgzPSlpzSvtu6zQ8NqSFou8jHKYgO+XF2om3U7RUp9nDSZPH0OcD1zYUyY956gZ2WqPB
qFxwzBg8uNGIbkUYVEN/nKc+PfaQywQTf4DdaBFI7rPcpoPShW8juhwcZeu6qCFLFpNpCbqu7KjK
0EyvcPe5h/XZ5zEYTHiNbcurWz1XySMyDesRjoCxHkQ9LLjeGKYLZr8V7XPPB4qc18E4fQMROrmH
6XT9DTWbbXFAe0FDoqyZx+vJVoPeMeHMdwwkzXYzNC5yIB5lEl0dOEKWrqsV/CLPFyvGOvWxx1ka
7X2qepsHfutmzxgVgQRdSn1Di6gbtSGpo9Y3Grl4CRVedEJg6AZhUtM7ARROkuBYm174m7oDjgt7
EBfSSNEwZiZHe7BpkKHrhT4Ahs9YISAwbnMDGaiz3ZSM+RX0sWlyZ5oMq6gXbqJy07tmIvTMzi4Q
zyOQnNyk7jCth8WdV9nUP6c0dnvInswOKNKcqnYbwsaoK1060l9zxOa+FG2UnEAoOiMnQWJZwa0D
J5YptgM2aAO2WFEBDB0Lx0pfc9InjqtyGuAqW00H8B18BynNPI61usK3cE8OLEyrw+RpUe8ijZ9u
5yoz8dZ4Uj0mDaRnc1P1k7sZYsGGA20a5+BUtP/o2ojfL5FZ5kLVHLSCmPa6gVeHsilQRRlO+wz2
jFAudZazOgLtoAoBGQBAnzLwjbehs2fueKgMfZABG8ZT2k81fYyU8p+EkmlGJvTOpkOs/MXgNF9g
KYspu8FtnjtIUQLNDSu0mZB5INyoeVhsETrIUqHlvioQO1SvX6T13F+r4X2XL5h8sTuwYBtKkLhn
3qZSA0euhxwUTB4RwMamq2VsNpp5DayS3S4rZTKkPUaPlY121PcHer92mV8XaQ/3mKJj2uMP1Qzz
mMJdqvYJoybSFtSteHidmGRti3XSPd2u9SjBAA3xK/coaFAEe1Dl6L47NEvoQ4U9JIjjgBZWWJ1a
FxkWQ/6EbCFN7PIgGUzFbzrclSxMMgcvCqvjza9ir99UK/5ma0XFnWxQYkKYR7mv0POa6zzAQM39
5ND1PVJuWpdelYo7gc7hlTQpahXTcPZAq6gd9qMW7j1k0tAEPh+6SCu5n34AUKjf0OhalntRsZRu
OkEHpA/QIq43bt2tfV5rr27yqJe0hVmrGWoikTEcM+rO7yE3aUosJFezgqmmAtkuHvENRxxiAbEO
QgGIKFR81JWHwXIh9fhLcFk9DYnxpnJAaIR7VxOligQp5vXQbYJ1cFmJJKiJWQXavEtnxAaBDH4c
TZvQmxZsIyQu7uDf4gyJOWHp0n2TC9IcEPoMioqlsdhHM1vXhQiKt0xS29QZ6g9ulp+eSto7j1Ur
hv2UeM8Q1apymAwCY9MOkDNBqpG9+F0UI+tw4k5jtCBYjlkz1ahd3GAVpd/iNOhVnd3pORHP/exV
W9b56Og4WbRlq5u+UAeWDsbpzJ07ulWV87DywjIwo/eW1S6Qm1oPLT6HSsPCbaOQ7dKgTvBBpY7r
bULdQZX1oOfuytdub8omspVLoM4KBRL0+cOwmEI12hu8IuTfTToCVufZ6KDbNPTOFY1QGJfRzIbn
ytcAwesUaT70bqA5BmeuGfN0k/LTuVQzy5KSjRK6RXYQBuNvURU2RaSlC1VPFq4dUvcVjSIA6pji
gm9XX+dOm2TDz8UmeOfBBCvEfGwb0W4N3MUUwhaOnyPKLzluxzYS+4iODdtB3S70C98d++kuATdT
YGPizOIQUXMgXYN5byi9JDzgeedqCL6YEFCKS8+Zhh9w5GjuHCSYbx9RSBPppXNDcHbGr7rropdA
tSg4+tD6cA5O2wH8GGXsjaNHGLHbGD7l6AGAage+v5nHfJE05UTSfi0jRGov90c03ElcRx3gdzvA
yBCOcPpAI0xci0jgqbLQymtfNyJDZuWlV0OjZzAlYxBtyZo6UEtjbjaj2dgkr9SHfhKZukWDeDsv
wsujsMtOcyDDnvCBxmhM6YjFJIQbH8tT3kBWEJ2R5b2iCXcJDPR4W9QqNhLTHn13JxlzPlyImwFj
y4xYIOQ+8i7XcdplWJQcDNasaeoHTBCGdxO3Ki3DaUwmMjh0pmQUfnJ06ixq8iVEo4RgaBv9kUE1
yEQtaOy/RrRuoAMRmvAw4Gdr7pqInzBjhrJdBEz8NL5lNx6raVem/Ygt2cZd2uQcWRPNecOCpKB+
EmGGou1wT1FollvXrdtx4/oINIgoQ/KIlVc/GAvFWoKfUafwMi5BDez88TTPko6wccREcjFLvAD8
DmlvBQ3dtqQDa1BCmbS9Claf8dyN+87msdXdjY7RXKBeG1n8UiSwKGNnE5HaWBeeIJhFeFEBb++T
0IuBM8ED6tGVzJVbiJfGPql7d1iIj93QkCr08LKE37OfrRg9F5K9FGGwNmm2lFm81u+wuFzvVWPD
pQgqQBz4X9r2gDc7wpTLi+UNXFschbeeOA+LDxV0TwbSLd2xjTFn6bEgLnxwDijx4JXzjGg9i4LR
FjrBFYwB4iJFZfct5VXolraNxUk06xyX0J2uvy2oVgEL6UhFZIDLqSK85inssqcOigR8QdT1R6fJ
7m2kA7kNG1bzAqMwUCO2OmpK2L56ZifQSQWzfpTcI/A8p9+8MDTdFYoJ6SEl1MAtm9RBuQpi5eqj
DuODLJPFo15Jg5jtetsuSWktr98HbsStBB5d7/yBBcNuENPQP/QZ5TistTvJ3JoOJBI+CEEfIVI8
NtBHW1VYpJIJs1eeGF9nJlOcjFOUPVMh+jU/H6EJCVe3Rxns9ihZqAh7b7fyeWBbWUUq2Hg18t20
gY1yLiEas+LwgA9aPjkejL1pi8g9d+50Gn1PIrlmjo99L3DGkko6fn0tR2/Uh2jUKBgxIoj+CAiy
GXJ9APg7jB3XK3RSPH2OlD6mZPs67JDEKhH0JMYSBNQ+txVelx/2ppjqOUzzsUEdUAAbfsavm7cY
tgHiVNNIv6yplHOuhlGiGHPQqjwJx52AwCjAUSSbMd1xFUTe3CCjUjAq9KDJhpkurAQ/98aQemRi
mEsgCTyq4aOJ8nlAhJr87hBDtNgtpGv5TZAJKNSiOEK0W90uDHIb0LDNg4SC784mKhOonq0MGiui
G8DPrBbtIfQ1QWm9lq0PnZXIJbvzUAtZgsqB3huP0UMAwo7GfYry5Ke7SufbOkTK28TIrhUOTRYG
pMJaxwB4rFV2gidIVgHsZ8mpH6nNABPOXofskuExZFBDkUSO1E93PIjEW+YN67Pv+AsmPowz//LF
OqOWCbTHijCc0zytluo+GxyseOsznH9JQHGMazAKXpw2Nagv4LASkQyQ1YCd3C2bPkWIRvGuz1EP
blQQs3FxxOcxD6f4qCHwVW31whNOHL9BjNUMX7Tk8PFFj35J9JTbdnbTvK2g/5HXc6y+BVM3wzyy
pWNIUF4D7amtXr+nVgcf3RLEgG+6yH8wwzJBmGxCbpQnXYjNDJd7GZAlhjd6wbJAvBsGSxEYjCHD
Bzg4CgTwiQZnOobUXa6Uh2kAnnHEMdugeKpgXueg7jIJJnx8Jk+VXdK1TN25pwVvRQA32rmaVc4Q
Dn7ynmUuMaErj3LsAkCDjZxefC/iwbZzV3VM00E2xSKB05CmntzumDEW17s4MZO38Rcb+JvWMegH
10x02GRwiDIb9HostEiis/Yb80eXFo7xgnZnENtvs6jlTuE3MQAmQElJkw9rJJtTtDhtc7BB21Ey
eR4UVEYre5+wJW3CfBm0eg9q5fVFBGgF5n8+CKF574kmLc0Q+j/g+5vg26xsMHmDbMcv14BOY25G
376kJjE3YpEGp4DfS537dBjfHO1kyF4nHenCdDxCAlC3HKeb18evNjpDkDOYkHuZOdLue+lCyrlf
vECWTqejXQY0ZykExgI80lHh7RKNAqTMMi6abbcIkZKz6ChiKXXSm0E5sPQbamRVkpgZoaFIMHGA
+dAFB7azAJ/RdOT3g2AckLGVcbJtVVBnEI/V4F6YJZ1HwP2wj9rUGH2CrVMbplXuCeoCXBborG6y
YQQyPKAuqwtOM0y0DZHDCpA5BTC9sQ4PUzgk447Sc2kxsBlbDILpKcjuADTBl0vEqHJvmJOh0J0/
v7VYZTI3nDMkvX3aANfK6r6wxm+vHB0LB2QZJwAIg5fIriaGExBpVtgfpGGAcmaApTehG9oxz1C1
7cY48KeCydmFITUT8lrV2sUtRBqEAohIQJ5nlc17WqeIgXRxnwHqsKXw5BIgYeow9IlUZpBwRcK4
pcr9ClkbkCKV/vKaLIbZgTSTu/X7BEdru4DqX0DEw+12SESEzOEzi/2Ez4WsYAnrZJtAB7F+1cFY
fUdGttR53c5NLUg/9P60k7PXNAB2XeFctV432M1q8A+CThJ6cGmgB3gP4JiA6Hs1pYCFFr0kBdj9
6biJuil+YIPHrizlMcaM+3CIeK4xI/tMzcz6O4cb6rnErm7jk7TNYDU5MxCoh3leFrSsdHVoV6Aq
OfCVICIul2YtRlbNfZEAIn5dmhkZkoTu5j2NRfUa1Wv0PlTt2r2yDmnm7YQjJHr0cWgv+7WCRvgt
7nKui9WdIhxt0KnzD25U+dWbleOKD9YN/bXXW2HyLuNU5thfBuJmQTKwgkIp5NuIwSkshrBLHweb
Ylygco1AcuLOVfew9MwirAkxAWP1p4WmNudKCognpNPZObqCKYA82XCe5J76SnoQupLx0D3AF9zD
t+hN3JxY27ZOESHNxZceZXPPuWzAwkK1ZD5g3q1SAORoFqDMB8lDxNdj0EUzBqzhMrmpqtrJcpx7
Fuoi2kRUX6nWSWCfybraKRxkq/YK8iDeE9BxdRwSFHBbhiyiLulo2ugIl6XxB+XpuGAgvAvVTcBd
qCQE9SKAYKNaROmdyRRdevwmsRfMmGGn4nnmhZ6S2VwZdKsQps/6EsjcPH0U07j0z9MS8wbIg4wx
vgsEHpOfUx/u+KxdsVNGgp9MonRW1RbEXuaVQ1ul0PGDWEJ91bMVn0sbx/2GXDduYd3OXCh9pCJC
PwhSsud7gql1bnsXEitCWtyeFnFyAGA3TSUy08gUaafjiYTeCHaX4wPyyJkycX8/okbiZZMijhYB
ZdWwiVqPVlvMhwRPYYIsBa8tbZyiUbAyrKFfihxS91VlyhUcMrX1rOHtXmVT2B1mL9VxUbdJ2xYx
U6J5sStC4r6tkN5UwPgWCNUTHBMq+hnA3xesutWL94qGKoYF2FmnGADQq3CmfvloFE2qdyB1c3KH
4zVAEbJ0Z2biKJAk1d5wtYZSJuhdNRxZbAekBql97eymMJQAusZaXnttBWgLXQGQFZcZ4NgIbeId
ItXo5mvWyeXXaOQqDk5UC+j090l3mhpvAC3OWQNkaeO0QlGwHn2eN0PfrfcMeciz0yLBy5c45o9o
oqOVkzNHLs5V1mQmfem5DyWkYUUusUIYi++XFZ8n71NX9AWdXJlsY2FldMqs10BLpGfTD68JYjBy
Fwu/0t4L3XiXaq5OCXyCY7JMyivjNlyPlQ/Z8rKvkPKVgRTrYZbuGBNaZaBHht3Yfvg1c5OjkYN2
gUUBCEOSGs9xjoAz1VdBYMbxPpL+jD6HFC4GLFuGZJcyEQKS/h+OzmNJUl0Jw09EBN5soVx73z3T
G8WYM3gBwkji6e9XdzkmuqtAJvN3adIehHNJK1oRH1fFJvv9xp/S5r2CN0Mv78TIP9etW14nBrG8
blTX9Q2SBuAFyd0Y5+M40BFVwvU/eZjpMx2GeWgXHX9vGS8rH8JqOyf1LtI8ifv55x5lS5D3UUfJ
VU1xULIKkgmR/lgvAKRaxS8eOGYPXhAnuD6mKTU5IIAdck/HznsL5O7kqDiJ72+k4C7QoP4mz0ab
EPXq1iEp6GLAjZJwR7OLJt8eE07rd21H+UsB3z0320IdxrCVoQj3PbqpO7Cn42jp9AqvXfhMddip
6dCHm/tP9l6w5OE4eT+6yhl+lX7rrPm4mf41pMAKDytNN3NSfaVeNOkjIidKdf9aO0mpNqYyOu6V
nUwxXAtM+Iu4/azinaa8jyuontivxGfbzRFKhytQv9B4Hw2ih5padmr0oTJbrQ9b28UZ+yFUbxkc
NBjVUluUhAApspirMfthK5SVNx3F/+OOifCtrDc4POFNjsqF3uxT5yggaM9W269SJJT7Vd0h3PBA
zm5n2bTxSXuyuRGztlBqcEJkVABl8h5p5FmjDIO6QAFFFDRNHz9bMIBPLofgDzofmKEUNhyOTezh
u9Nwu9MxreNnwIPscngx1eaO6h0L5F77v+J1Th/nbhphMLxpagsnXTYOscBXn0vmihcvJH8hXfbs
3aaidaF2NuvkXq0A+ru1A7EztadesLVFjK1rua+B8Mroa/V1VZ+nxFTnKozcOlfwUPdGMzo1d1pb
3wYmW2BnhrDZVBFTAd6YLGSA9Q4785eZtIIMX3bFR1x6EiAM0PCVKAhG7xKnMmdFO1iXWDuvmoMi
6iii6SE2wZuubHCbEPnW5JOptz+VK/FRcikD1HqRnvSFGnILAemhsgvc8j2k2Ria5jTOwn2exOQm
uTbgXEU6GN7vGrp6OatxAKJYajxBRvs9XPLWmY92E80/PWaTLEq5JLBIzRK/S0cOARFtwfAJ27/L
PNP0wIWcu3Q48639x7IK6z2fdZ2dm4CKAQ5CYHzu6/pVTbs/30ztwqIKa0sL3E+kvrHJ7XAZp6aD
2rCifaumee8PXpUZ5omuhEQVbmDTP3sTYDxbe6FfEQi0zz0f82ktI82KmK+sBk3x8mNwluEeYKD8
a7dqpnWkavu1TMH+0Lc+EE5q49veu3pXtiWL3oKqinBsyC7+J83uZ8etWWP5ZgKoNtagHW/WhWWl
3ND/ore4QuZbgsZsK+VwN60VUfh76s/UQ65/U3VWJMc5iCxKtLitfmWdWV7aEVwhX+iW7Ql80oiC
Oa3mlxNKKU92VeMPVBJUPWkZ1fGBstKJkAes8632LZGaWpfbBAxZT9NN21s9nhpK3rekCvbpJ5LT
1cEsFg2MgQgcNLRFnzjTyWH27XS3zhlMcxzY6yprpm2/xNqvwgt8hV9BlzNB+2YdNytPJjZBcK4W
Z/cvTZf1Xw1bLQSpVVHwGyx28T4w1QbqJ7VlibpCk+ID/x1UJ99pBq/g4PZ+AsDL+LyYuXaP3aAX
HqAysUMbxa8GzE8Ql62rR3IDEuglenbRBVAO1mKcbqOdSvbgwwj/jCXU+EFwRrlH2bUhkgnofaTk
dB/1hb5M6CI1WmSnfV9IZgpb4Klz1njdhL/MToAUiR7+SzMIKJC3ZvlMaMpSVnvMg9wQLrYFG2L5
06Vp3yMO37EzZat2mCZLba9OQb8Cgud9M8kPWULS/En55+RurF2HGVZjkHFxoiBYoSPKPjjsqh6d
OrdQH8lBMbMML7cVYXY3irn56Fbwc84TkTxHNg7/rZN1xXFJvdHLS1sn36n0MP8P7urCBsPEn+Ko
cfSlqfCJIIemIUXM5BKBbGfGqkOZLgOQQVq1znyMtOGQNQ7w5Al7cjwfWXagAnDVITq63UoM9ZvD
RpUMkH4Ohraun+ZoABuNQU9QQoSoa26pW0MCwuqBwQdbHaIgEly5fdExhFQWgfItleuURm+ul+0b
pLGllYzmqYW375NJ0+xlFVBa4LbdCRkMLnkbIjmC9UwkVN2aeh+t7115jo6MnRtjtUjyId1ij3M7
i5aiqzKan5WKPs2dBIhUZ3C8BXB8+pt9bBCNjOsCI2mWuTwQ4JHaD79V3PhprxfniHRqbG5V7TYs
zL2CFtuQUcTHLaZrLThQkxWXVGmDA7npNQ/INv1waHs/ME+lnj0YXgU/tx8df2724zoyPvbZqDIm
1WiGgXqOAoR/FefplqzPGjRNH2Q07NXtMG59+6Rit3LPW9j5+iZTGri+nxvXeUZSZapLHXdZQrtp
5EM6D+VCEe5kW/MBgNduNDqjGl4DZRmHBOMTjvW7J6I2u0mHBNJl7Zwo4gkDM3+V1ehNZ+n1YPTZ
7ur3gPYszitP2Wv4bjV3B2Mzbc+ZGBLwu8bBfT44o/mLVgw4zA2aZDsh86udM2hlMJzadk/nk7CQ
rUNo9e8tcNb15DlCDgc5pNYUzq5EVehwQKBn+VwQLHR3z321rSXjQd2M+0lqYe4Q3i19gUYPvKhi
AgDAOhAUyGWvZVasQRIzzOM6yDnveh+fXL/sILLposbxtewrkHouWr0fvTbCNzHV2VVY5OrYntsp
XX7S5ZQviSnhQ/ykZpL3jI5hAvkgfuu4tHJ7UPD8+6l3prIkRIHC4kezJQsOvXpMxYmXjBBOdrC/
eY9FYzmMehwyVBX+ngF9SDHdZ01Vt3nIjNrmWJuBxdQvgUFUpqbB/OiQKjL6Tfnz9rnzLYeXWaDM
O65RH1Sv2wp7/qNMnTZEhCYI8I68oaPmZp7m9qSwDTxMTl8vX56/byN5S/HEbtu4fAsx1YTHlt5M
lO1Ykk2a5cKOTf3W9zA0hQixFwADQ+4CalW7eLByCKGLkqStcniMWN6glTThrZyR2R4BrGtzGtcM
L+g2ZsY7UaGm8REQR2Ix4JWLG1uX6smBxBouFjtL87ZmgFmfbjpW/q3k6qn+rjJJlzvPYltmmpob
mYvVbXzvDclSnUth+r2QlfVIKY0RojwI0+HRRlVJVtW676BzlZPu9NuQCvWH4ybBzMSGZMgel8xJ
15/hGDSsrrDU/u1OnUPgqwgVg1r5sv1hX3QDHYlgZCUXqvO4tVqRpPekKyXZeTXwi5euW7IWrDSm
miuWmf1zhgme15z5yaF3IsaysceJwakZq2xJEGREc1jdylSzKjUiK3OeBjeW/3mTuzOZTgQI3ZYx
y3o4sXkwzkcatn10bFZHNGdUGqY9ONHmjU+cyt3z2Htcg4OXjPq54+tlF6lMJz7l6pjt1SXfnY/O
dSUeWi0ob02/lX88B1/2/XXGFhA9GLVzB3vImIIOvJeQhrHymr/axD5DH+YhUMfSDCHsKTi8uGlq
gAEUG7uBkeLgNt1xN7rzTi5n8/LuQOksV9oGvo96M0WTCEgtqpu19Ms/IBFaOjmim8AepLKCcatw
eN3NChMAm5z1zIV0ZOboU+RGRLBbv0nL29gZFv8c7d7+njDmeL84tvErRk7Bf+ezCsWfNi6R56y4
zjtYEq7tIQeLAdhF8kKzQX+8YrNKHMYywoyjxne2Jeb6yLisEacp/yolmZPl4gyro+7Y5ggZ0r0P
29+yox/LrT950VFnmx8fwm2NgIk8f4yJTTOyuYuHZLvLpoYW0C4OsUxLuDPVfDONB3jdh059cmyL
YCSIhjAs/DlC8cstybXqjpa2QAlq6amFhT0PaI9N3lP0qNzd0sU59FISer0Kv4LZBvSBxkCghcMm
g/o8NnKKm5/tsLjfMpy2CcxBocNDd5GpXOkk+QlDHCbniLGYb/RHZBzZqQk5+pp5qh8hTXp9NhKq
56aRwXUvL65h7zc9A2GWNTZc0yqMp2JqlYrunN11Fxo3HOC3Tun4LII9Atz2o7bZ8zG89ldq9QOL
bkV66Y3EAGAvzj40ULJ9SUHmhFFwrSBmetFrTHB2kALZBG1glxJHtO5lmNfjPP/rB3//V8ZNEx97
uJWXfYhBa7JVutiARbJ/cnLgNJroQ1+CDDL0PInZfGinwuCfDXJ+BdAfn7J0qgUt0GzfagI99Lme
pNpPHc39jppwCv6TrKYoB+ahsqm9wIZQpnsMuRhrD3VRli7/Ime24aWMVwb3GjI/WtAh5gbSTkXO
L0iUpUZ1N8avs4VpK5jFrPpCyAVFmSrd7YGMjI30FSoU7+LZLCOrcLF2ypk1Vn25deb/pDsbHzdm
p6p81ZnbFhtqY++ioN2YmBM2I8LxuFeFa6O2PMC7zngKk2Z6IOS4xFjF0L+SVTosHwlCwOGSWDRC
vxVw94o0MGHZoh/v61tginAi+bLf3Hw1Q4qqrGTNH9GM6YUK0GfBtWpyQRfm2PyXbN0+4YmbR+e0
lBuqClPN3n5GSebeb+ye9iCzSFPCXgfo5lkUULyqufbPBIBmSANk2vtHGYCtHVYku9wzYWDri3AH
NQA/tIs8y6Em+4/tirM6iZcGSCet3Js9SB3uzSToNuIa0ujOdTN0impkEAl3AZcWCgNTlad4bRhD
t/kUHWywWY7HxfWRI5oYApcW66ofjH1GShd6QLcEq6A9y+QOwQIXm6XhoTZyzWXum+2xQikugeKo
IAjDakjCUEDL+khp3FwcBhOPD1Do2XsG/98dk3B10MnPfRwVq9PtwU2DHNXcwhywG5wdWfWxrzW1
gA4miY61ARYq4rqceor4xHykMf1RAcrplWcdd3D47Zyp+qjiPvQKd99cWL5+nV5V41JoRAlDrnQc
jUhq7Sbii7+mfGbF0OVgadP/oqFx3pDkJM+bUGgNRsacB7d8GPAv0/hdV4yx3lCbTylZTrQB9s+S
TJH8YdTojnkirc9Yyrgpo2fIiqAiSK93eh+apQw9/6aDo2PZQS57qPDRGh+VO0f7R5UC3+YgUDWR
1EtAymkbjmt3muM9evR4O1kxRKqe7q9aml9A4n1X9PtUz0Ugh/JVNIqKvmdl3UKUsPaDiJ7yJOt5
fqsY0sPUFwuZeF6W0gHtnF3xg/N+T0+UoLs49GIEmlMzO7xIGDLsPsgksJdgn0u0tnaRlNr1ArzM
N2+dH0myKzrPtsY0s+kgFN8LTNDlOkQiQqjBErbnyO0Z9NWp1rw5TrjYYkuBPL7lEij6lXEigI8c
W8cjfZ+TGCijtS+9sBKNV6yYP5GM+EpOgecrc9tzxL3Dw6R/VIS68aZL5/V7QkNRHaYoZHf56Iv1
pVZJj0U6me32MjCmiNFSlZ2rryTUlT7xbJnnTSHofG7zlMTHpuQcLqZuicytHkqhErQdYXCvcXNs
iLFUgMWxjpIsB0XYt1PSiiw+bXU7XGGZNvtORi/9LVffjKiAZfDu9Gr+EU6Oi0ULYqo5ylistljr
PX2Zx7bhvuWkUacubjwHA3tJxhQCDsbJwRq1gXhEkFnPh2VLiSqj7IimN9iUmIy9gUK0SHRMpLw7
jiDai+3d7zXcqudmrgLGZwUWqLHraNce/Wwf1WEsa4MaRjsT6eJySf3D1ekxgWAY9elr6U8F+hDx
rhmMNSKAreuSK4GD7Ehn3N/1yZJyqYUlKDR1FQYM4OTuS7rj8pf6uTUPQ6vAbBK9renRUf5Q3dS8
hf+WaGzb79DFDgImxclz2FYNWhEoxRWajc5uDnNUVssxruay/cULrJBm06GuB4MFnvRbbuP+EAdh
+2vkenxytWu+0eC2UZHuEfqlyduiudhnN/61mmCKTgsnZ01jGE/Oh9deXXJQz9zSchCZ/R3gYXhq
R7Rmv5VqjHMzo4pmArOAy79ryBXc3/YSKrOo4wZUAZYXPPiIiabvbkCTxfyXMih0T0saG/+2NUaO
T46nFOea2XWQb4GGH4mUCjyUDp5og7vFRrM4IBBcY/Jxli18jUYTEuvRcAhcdu4Fhm+UukaLN/pb
dVb7rNtTFc5Td4nmsk9uN65o5waMGALUGyZ4+NgLF+/A7Vi5p9KP4MdLmjEwj7RcXus5o1t3o3D6
1NUY23yMUxhfD83UW5wttXfgMuwITfWxtSOtqKBDlz6dONz3eHwcrYOWPIZ72k5IsD0+tbDI4pnC
YRDY7QGHBmT4Js+TcobwnuWYlEez0McXpQcQnjNR0gnPnIP7WvT4Z51L5nqo+BZUYTzedlyL0tXO
NyEO01unFrW+ZHMXhMdBu+J3PKM4qbuoEwctRfW3NKEI8nIJ6vrBJNYBkMGSVd37RCL/BtnIfm9D
QgvcGjdKXzu6fRepCYq29txClyExhilc3wT+J6QYVT9TfkaRYS/uiXBPc73Y6kZHyH85p9xKH1wV
TPbU6TkV964rfG4unfrjM+NRqvqwqvmq32viZE6/Q4degUXa2S89LK139jyF4D0VY+bdb/EO+2Pk
boMHESKAOXmJv1NoeJ6/JeNRYrKYVhQ+HQI3UDBpxuoc1TYaETQM3ggeEEYJ6Y7NbvlNDiJj2Weh
8+B5wLIlu9eLsCFDRI/vPZSjPPUAAnsxzcLnbMj69m/NekNPCXea0P54y3rsHdk63HPXIUyN2+jg
V9IGzMkss0DjXovAVsivmKsd/JlaTOtN/R7hwf7LbCgxEfoEG746xsqyykcn7YAxRqve22ZxM4pw
x3eGu8VtW46orhy/FKY3yKPNHX7uo9nelWvX4DUzJaOghnGVP3zVr2Gx9Yt280hKL/7BZIER5WiN
mjf3K9OzAHc9ASU2FFN+oU1k01OQEoSBVyfZh5Oxs7nzQ0X7g0xtr540SJVHy1yD0KykEA9/wnEH
OF7SYemYRQUB2B9nne6ftsrS5x6zkqJe9pvkwQWu7G9FKJbyfvOrJj2i4qrbh9BVsnwxgdwDRfmU
1T1KBsori4ByMOmLReK8fUCMez9nF4boSIaH0x2rBa0Lx3SVcNGCL+i8lCu5IdKLqney4Nrtsnmo
rKF5jOmfAsGs4VzjudM0gMzKOIrO4dYQXdX8gVh3gfcQDazZc6wIi3vrUgIjC1Yi9wvy6vTnMjf9
e5vA8eCk6XtgWfpX7zS3WcxqEtXiFwhhl3uoX7rXeQj7R/TPV2u1mX2d+56NfqrE3ftn+E+qJ0PQ
cnlIvLn/BrcKuMXgItH+rNGAc8IDeN/iJmvyaK9jPBPyKnB2a0+n9+gRoNq6NZlRR9GEdUXZ1m3G
vTzC/YuIf/0H/FuWNzEo0nCqY6RKVB0I7TnFFm86YPz0+gfhdZV3rKl4EcGk3YYosnODXj+VVIz1
jU6afT27rlTfDew10at7YDf6fm+r86Sppv9MZOLvyp1GjgnpNUWzpe3zIHT6w8MK8p04jUKIWHqY
C70knaODXAfsocob2m+lV8e7qyMPnwRS9no7+mU237R6idJcoJWL7oNF1+uPRkWryNnCCTM9IFPV
IYlrFM5r6KD+HbOARP5GdgFc+GTSL8rqQeUxpgRSnkSJLw3FP3rITFjDG0pWYa6eDVvlPHrqra1d
oqnA/r24FOmRsodx7j39c50D4MGuH0x5ScMxxDOaXZ13kEkU9IUDhVThf7T4y3xE3C+R2oIH0Ipl
BWPtlj/SpAl+mwgkFLgJG83+H/WS+TSQbeupHEfK0VOZoJ+VzP3s9MGPq46UN/o7mu+wNWuR1oLx
E/M0SP8gKoXNQoZV/zZkcTUiHeljVSxbMxHb723OgF5DyBd8myy2zN/cWwp1kR5cZ6remHAQOne7
33vq0JhV2Mc5rnpqXzVmIUPeKfMpwWLOKjYF4g6lvOWLUVpzXKwJjJ8gqmaDoUvNl6jXSn/tZgeM
Vn5cr0i7rstUl234H3AN76HBfyku7rpO1N5sa96S2QO/gDyMeJPhxlSREGXWIZlCh6wNfQU4xH4t
laYywKk7Z7CaCOpr987WGdZ2v6/D96mcJuY3pj5CnLgsZ/C00nFWBhKt6zvEr0ST0+FBAP+vhTgk
vtJ3jIdpgEV5kk905+1TvAgsRSBRQ19Ew6rXY7o37pav89UlHTkulG6N3TPMoTX9O7CR9XtrvU3n
ZmvsQ0/Txxz0VghzlttVsgkL7b4Yl4fyuC0wFjfQattISOAs/yCeH2nTo0g+8gAbA0qHthUapA7U
yctaxtfKLfQwGCFrxCMx7Op5dtaxO5TdQMfvZHyIYxSq9FcQrNgNgEJRofehv1KKl4TPMrlzx/PN
dugn1AlXaad2etpHN5Uu9l1EggWwZvYVJ1n8W7rNwJ9Btb+WznXvaWPrvRhgnT5LQclchHofsA6s
on2ZMbF5eYpqEZQXcC5HTg6+wqWE5ncEZv7D6cvUZJT0WAZ5JSY4mVoYL4+CzrLfy4wocKqlNXmo
d3d5LmvHPle+J90DFHU/neM+M//6CUdK3kQL/CEDgNcPeIzxAwsS11QadG108WZU+HcK5vJP3wpc
C3sbbNGxiqv2lVjVjZZ/CtbHaISmv8oBuIbNPPVvoVGdfyQlDeVkuZvmVjCnDUeedMl1iccoofn3
AiElR3A9Zg+cwQ7iLxH5KVoCz6nH7xA9Egk4uHzm5leNIhLBIiuiv/VCZ9IHFUUZxpGSeQsvrksf
/hxOMlW3nF3bP1IHmBdMo7VW56mP5JdhClqEvqsZ5vdmDAfnVMsufazBJ7lba5cXyxdBVLe5QCNE
CQRIEcYmhNCjTV3COw9P5ITdqTOhPvYSJPNz76PyWRuIvXugTve1ddNO3TVZDKq9BGNQP+pkjtSd
kMFVmL1mXnXsDNU7RqR2/4ONGP6IPofChjYQ4hmiuPyZztRO/A8R/QsScF3ebjUwFpFfA7W7IDq8
qF2nWSE7XzyRcVWvx81k84t2jBfcRLDF3g+hRPAeLs38aw89PaFTWkfma3cjLSuChWxJEFD0rVPl
a5sxhzBJRGxvlNu5+x1umCF9wV9t3wLZIogwzYTt/lqYLbfzmFSG19hh88PtAZtmuiZ1Ds2oJgSU
tQ7E0Xd7LguEVOICVbB9LL4MvoBeGuYGrQujqlEUp2lRVqX63tM0QOS9udbNMX3Uv9SeLT8zKjk2
oAmxoxjEp399KiRoxBkcp0AebbYv7bQrVN7KqXiC+QnC+9kz9MV4ipb7DvMrFrms5DiiiW8PmR1M
mJdpj2R6A4gYuBN2KMI1CF1cE6RjxqfQpc5/ybTOsucE1xAqv0SXrw6o4fZkYp0RzhDQ2khQdwfB
LYZOQSyVIxHV9JhUl8KdBhVcwqBCidbSUyQHC7GXFVNYzu+yjTb8cys2IZjfRBy3MHDDm2keRiib
KlE/R+XM83nrO7ys1bp2B0/VcczpLeSEOp95gpRb7s9x2134aDkOAK5N0F888N6rjU31R5CJaGb/
mL0vtsanj1tDv7rojsPiFj+8QN9et47+QbXTE7sE2VU/tgholv9o4yQhGp0gHCgHI+0S7vXKPo64
CD61vyCelQu1RB74vp7ebJiF6Pl2NKV83DTqPqlJ1/qGbK/tb1thUMoRLE2cD2MS/IykYx9b17II
h3oY29M2reOHaUz/ltTdDiShJ/u9cln/3ZCpxFej1Posq9oZD2R0Wx91v4uqN0lN9BYJi4YwUmnw
1VXj9SiwiegLTHey431Q6qEDRFuZ19NCks4SIgs7ZHzOJLecRZ8RWRMorlRdfi6iauu3AD0X/D/n
avc2+ab6aPvUWLSKy/oMOqxGluKOmWYt3XS7QAgBxEfl0kcn18Oum48AkP8lljrzMAd787hYgUMX
x9mM4gVr3HtHBp1Ao+sT3cKoUYvJxtbd97KPKYZL7SBX5Wr85bK91QERqfxOwN9Jn8KLuB0wc5Bj
ILWbFFDU+ouEOBviRWyaJ/L6M4bvpa7jnhdKzAe0EdUXaiQU9dG4N8SrEt3xhcVrUyciisvpLFA9
lQjF53b6tXOPU4O5bfBGn5lWRR9ItP1uPasXtCemvkW3VPLXsTbyJiZcZrjfu369TLtSrBIopZq1
G8YIoSEGvkju5xUk87I9tvsQfisf0WmeMPuYEF2lgbqdDEMPgqIY1RTQ8Pwe0qT/wenRL+deKO8f
uR2TfzTMfmIqEBw9UzO38vo2Vr9GYU+o2b7C8Ll7hFlkHCF4p9EfgiJpR0t8Ol/AeUzUPnwCkEH9
lELLLw5d+WioCdwCnDalWprrVeVJWNV/OAFWL8cUZrJ7S2oFhLHfZLfgxUF0QQrbt68hqQAbX3MA
DVTrklImZq1+SELUWRx5Iymi9URJlddtx4GzddEcf2zkslW/sK2U1VnGW3OPfCrIwBdJNmLRos0Y
ASzNBXBlmi5ztRKrEDWIKIvYb5ipZUM38Yt9TDTegEhmf68Kq4cNFsE973OqIwr2yaq7K5b8qyaw
okWikAQfbeRnYOdGV+nT4Ol5eoWtwmPWp9doA6duPfXYBXJpj2siox9LU1pCh6nOngTME7U8wqcf
o2cxtWy+3CHNndpKRhxbWuRsazcYgKHsJMjRVbsBCs9CYCtMWBzdTVHvJ5P1HuW8l08k9zT3qxfj
w8454FT71mPbyx7jREuPKm1pcH4Xbug6nvtICAttxGlopkikSHvXaP6998zjUwfQW+SyeZ+GiTYn
5r1uzvqCHN+bvOfUrvirzl7l1z2eHvyAffmaWRIWprs0QBlMp0i/FZTHGEd9lGBQwR1e3zDNL3WY
2xx5nUOdqqrpVzzGu0sHiOrp0NbbiDFdxok41YLxOfIwKN8nlrRJqb5JgNpc+W+cywllJqy11g/O
kIXZGxr1PT36g9ZUXm5NjEIwLInI18Cz/wVktwy3u6DggGIIR/mua9GPtxUnYXRYmT7xnRHe5D7P
8PlXtzaHfPrX2XpdPvuJzWBuUr/NSKg0dbfetE6f7GcZaOY/X/NEAF502Ze/dhur/saOugouC5hn
+ZBpwj9vSf3jzPTnveoP2m0S87awpxlELJM4xptBIsLntPrNfjenbSQecBjht/JpUHFxwYkihvDY
/YufI8jDlpVLdldE3YqF5AjyoZxXwBOsO6aFwL11iNg0uUsGDLtnJ6OAHKMOcU65ZJYfC5W+5XTe
+gr0TczD1L1EEpd53jMhvi3K+tV4O1biDJoA3UXzEW0q/uVjouG+GHX26o27ZKCxD+RpIRgxC3V9
Q2XDvSNpxDMR5W0i7HMoonB7gqDiDmNHhh9zkDKCs2SPP27OthF4wOvObp1IZX9MNZW/Wx7AfqwQ
hrsADSA7x1XF85++0pSPOqwBQpMeFkkEmp9Zi13jnAv9/ee4l464+O3oqAsknvncZKJPMo79+bzM
wmyP0iiiV1JUBW9bBtCHeAIn8MWIEdcp6T+atZK0pJ9urMDHfeCGvasSBECIJzkdCAxqxBG6W132
fl+m47BMw6u1/7/vAs98TAFU3EH5FVwmBhoZFxW/NykqnXkGpDxq8ZpMa2guYmirL0JHarqGtc/u
sbOSeKLDbjh2oRclOXoLtKp1hBg9B8BdhwvH+8iZFW6k/+xV9QLY5amcth24bnbpwK7AlRccZ5yY
bxD5ENTB1DlPtqoAblXZY10XW7b+0zpeaE/ZQOOxQVVBqw5ePAAS4kt7LLGICoIfBm+9MWAod+m+
IJ02zGhngCoZPv7dGoz/I+28lhvHlij7RYiAN68EaCVaqewLolQGnvCG+PpZ0J24TYEcYrruS3VF
VDQTx+XJk7lzbxOwtVeCoBAp0OYcqKQL576SlQzNc6v+WTZIhtKcXriN3ZbkpmEXkXoeJCX0w4e4
ULpgaZamP7Rp5bn4LDd0F1BAEMjbZUXXdI6Y8OKyef+KICguIYgsIy1pKPEaiBaoy4Uzr5SV1JEj
r/0NgJ63nwvsFJJM36jVZVoaHo0k3NfLFGrRfg47mHbyczgTHJg7mqPYmhS6a9fl4QRKj30Wg3r7
VLm5SsnYKkvHUMk4A6ATiyMEMAH5LBoXimcDorHPl7Tt3F2K6uwXU7wUTiTLdfPtolD4Jpt+sULi
Xqr2nG+qtbTLQggKyrForBnFHfFsQxMKwYsUkoqcgzwB6apAMQDsgqeZRMdmoX3JhmeP42rwBPPF
epasLbV3PxWiQdcz5VvtxcjEi0NrebPPmyJe9MBdPdD0evWLJn4QPPSHkIWHp4/HRk/yV5zzihf3
0M1YQ78y1dIZGciIjnVauKW5QJcT1B2gkUESgpyguTTrKbfLSRF/iZI2dp/MOBY6kN6x6CShDl2A
JZn83co0WM5are23OY/2nynNBrSqC2148vtCk2mlozlmBg65VqhWgjBehBJ1fvaZVT6louTKKJ9Y
xfmUqR55lLN4Lv+cpSZ7S0kN8wXF2eSRTsbg8tZoSWHMTSvv9gmprXYWnF3F+q2LAoUkhQr90pMi
C/mmi1S9QCKhZ3SOmwmvoio7J+AFcmXTqQWVlPKs+d461UuzdywKUdncrGV0dUyw90/SQDQ0v6R+
s8exNtGcchNYNAl3ICwH5TZllyX1pX2iH4C2iRYGEmmdB3SIWTyqQQOKZfmmG4bVPdM3YukH8teW
SncsjR1GZ0Eo1QgxR45eQ18IV3pS0woWqIb/g76BEFxwabXV3vc6vdwqdTeg0xop2Kr0UPj7qE4S
dSs2bkfZhIaWIFqAZjDZuG1EY6BED/DPgBzwD4vOiwPoITDfBBSNAU2QRccjf5fTrUGDg7Dm1dLI
dAdXaTzPqUWlMELQSENSIgCpNnOJpQTbQmMsWhQxDydOVkBt0A4KRZAdPXZNd4OXg8lTU4QBSgS5
Hmw0Td/WB2D5EJmz8TMTShOvB/dX2Vqg1sreK6kZ+DP6iYOWS82nQ6OwJZx1ciIH1NOhifSYtmgr
y0tXlhbRnkjJrVYWPdyc6tOlpfQ2ZIJlNi/Xr8PTtPftIJaqX22dK4dEhdc6tq2aLM/2gtAgVFRn
XXRxmd6lyp+A2iTqVwlCCUrBmiC0R1JUfvEZzKRPQ7UBlkB1QkAvYGJkioTkBuFVOX8OjEb/GeNo
wIAo1CiMvlGp+rQ65I8A24zYaQvA6GDCKb8ukiyq3HXc6o2xhKunKJdWS8DChQiSw7LFsIgyEM+6
BaNmV4T1Jj0n9CT7TaFsu84TPYsstS8pb/1ZLZ7lM9n9rwawLulQAUAU7aK/VOYpzKrcfbZolSR7
kQkCPOk9ZpY5bbfCV0ktmxQ9X37tJTbI96+svKCkTw+MDAiPJvFITRzZ9fJjJVRneV2TWzChYJLl
l1AOPKjgRZngOo9a8D3C0BB5phghboh5vXDdeZzYlc+qnKpC4pVpFRVUA4lh+t95YHblEtrM+tDI
Rl7Og1avG8DKleCt6Sz2RDtr0gs9XbQiSMKTSfIe0i7X8t2jG2XyzzATvHydmXlmgk+3eIXQ4Kt/
x6VU8AtVlOxgc/LMJiLZYCgmJbQSYEz+Ne25ADO66BI/2vh+KFbfTZF4m9wAffDzNLjkyk6Dnc5f
pSF4BIjRYI+aaSTyEAiOQy/6AlFL6w1IXU08pXmZpXuJekfqFIpalofSygG99SyZuKZbyCNmlwVN
yV/VOtMpVNclSY+mhfHNSUpfTQ6kzbtuo+iAf4RG0ekHMNTUpZmtblQixU5rt5BO979Us9ECwLlV
+PaYtFMaqD/HTJqmCJZEE2WuX3lErho1iWSCf6q2oIfr4EWOk3kCEg+DQJzEWS94r14fL+pUWpur
yrZZqQn2ZekeO6kpAzISEQdBJWT0Cbl+NrLO4hNQtbtAd+3NIRJxQIdskzWCFba3mFQXGAhsb0at
yNpA6a3QsjgiRBUYVhMbXr1t4/wybwoUUAqAWFSFW+QF6SYAWmHh1aIurxeCbnw707i2Fhtf3ns0
Krizx6twIx8hyRaYUvTuDREK1TGTuVbDpuOnab2l/DFvLqsw+W15X6HpemxGuqUaHuxA9s5kw/1j
jma6b6VapkOp3prHrnpN7Uu3NraaMK9sQ3oNztvCUbxlAh2DnaLmuE+mlFnurPQH+yNeYRIgvgzH
Ah2oP3hRZxWKptqcpr7LL23bLgCYr6ic+NLCtyYm+P7ISWJaqGPLjH08ciNAik+savRXMruvdz2s
GTx2PHEJA4HFRall9BX84dlJ2nmeDcDjan1R/sitsMjSaGLL384DCThRHJZ7UJoeC5IWFW2eDcxl
W6o7ey9fUELbhvnp8WrfNSIh3sD+NnRpvKmo0SpdTBvDVlKTI4i+J6U+herLXxjhqUoZgMhMHkuP
R2dPqXTVbbaQ2X62dOk3vetH01cmSLLHY+FYEILQFGhY5BU1c3RedcEqRVPL4FIKvhTSSTY+mfmE
ifHZwIQkAjGBTVgjZpRGihdS1lgoi8vhHjRqVs0Lmkr1VRGvwFg8nrLxYR8bGm1FQmitMonK9mF2
rKJT5P6Rrbei3j+2cmfGPgxndNQCNAv6uJDCfVm8ycEv09r3UyJdUzM2kDRfET5rfhRTq2TGYtUu
673C5XWZAwPXiwm/MTWW0epnQuf6XaCEeyP45Go7V/2lpqvH0zW1KMMnXI0FKrZOtRqmq3UPmrdj
UcTwdCn/5WkZL/1I3sVvFFqtRKzAJGjHEmQZ5ldVPz4eytRsDct2NZSAbgEVGGi4V2hAiYTfkAjS
fjmxvYYpv75A/zMSAktFEmVOzmgk4AMyIRP1cD9wkc0onG3EinbcxyO5uygmxXiNS1EH6/ZxJDzk
QDUjiLL3s70Jo2wI5agU/CrabMLQzfUwDEfWcDCKQSJFUUanxWjOkuhfongfVM9kN4Ly2ayhcwZF
2GffLhpZO+pcsGQuennvGl8jCL6VxLQ7KjM+CEwLMrDHQx+TqY8/aHS2uqpXL4LLB/m9PI8hQQs0
mVKv5xRCRmMdYipfHhu8N9fXMzA6Y0hguHpJUmjfWEv5xxl+ycSkrjk502P5ufHARgetN3KSprkX
7yNYTBOQy/TbgQ6C9M1aQqpn0YAZdQuDDojH43vfkeMdayoGt54iAfYe79jajCSR7pB4b52FPe2T
4OoOUOzRDwB9n/ASnYw3XorNc7LRnxNIm0iDT+mM3JtjUzWpyQ3BnqqP5jhUfK2+gODbZ45fz30B
LRX6+7Xz1FCHG+RmqJqky/QZaCj7jOb4Ipku0MMq3ufViZTvDM60mEea9M2dGUd1Aa0WgL7Ynpjg
sWaLIaPcRDijiwRYuqyPXEIExKsgwXQ5yNB5iLxjS7ghEGgOm5PevkrpE4nBkIRNbSxN+a3L48Ow
FgBgLpCEZSuyHgutSSa+6uaOGn3UyBlWQXDpIH67HGraLy/dawAdggXBWE32QkoXj6fgxikOxoit
Feh1LBntjI/+KoMDVEtcZsDwTmR+ZkXx+98b0Pn9QRoKGqbxS4mUJRAjLbscWqp4igJRt/DtsYX3
MOfD3mEM1yZGYxCaTjN5ml8OxEMz3Xz21V+MeadG8xbybsria4hAmtyaWKf/h11eYoahEYBZo7NB
zhcGxHNzOUTnXZN9gxTREYbmPWsvmJAhvXU1pJNT6m43B5LBMo0GCoEInRDCflywkoaWnJp+fxCg
lK4SGiQ4kyBXtqo/cSbvWUIaW+K1iUQGwiEfLZm56xatl4sH1YOAHWIpN1zDHg5QakLBesrQeB6t
cxepXiweajgGdrD9CqQr4c/l4Mbr6mKZzuMNc9eeIZOff3/MmKM7+oI+Ai/iTjzIZTSLqxeL+AmO
/DxZP7ZzcyHK+pAjUGWZ9Kghy6Ol0jywSeBeRNrgjX2lRcsqf/XyAmIllfKMfGhS8eWxRfnWd2DS
ILYhK8GjY+zQEjrcS7W9iAcjhV01VoW30tXNT0lPqSeB9etJU5V0U1K226hlL/0i25evVLKgDoyx
5S4JKWn1El3CM9cLk6euAusOh5u2gU9kVlfZ94q+Fxq0tWrVQE8xqyh92EIr7BJTC9cwe/rfaDT3
J07avYlU6IWBFosdL2ujnQiYJqUNRRYPUvty/hZG+EG7b5yq2GUTW/HOmeZtC1MkeRbcoTQWYqUc
I6RlZnG84A6PMmmR6fo86DeK2dkZHDsdnTptD7tTf5k/XrvbpRvcCJrmJk7SILD7eNzSMpKR7ej6
g6ELCzgQ4AARFk2y8cGvlcr3x8bexRA/+syP1kZTSrO/xM3X9IfiJ8D06lv/S3oRN9YiXLiOupbX
jQcP4sz6kTx7r/VrtikWjz/gXe7m5gNknt+8WzVNfxeYuwr5VQECH8Co/aHdeCfKCU+IRQo77aQ7
/TL7vAsOCdqu1rpchVsQWRPGb6INmdGriqlZlsYf8uAhroxHkCOBEDb6g1dC4USH1ZOvays1TL5K
CbVf2J5hiKve0KJY0jnmVEr/9W++wCLRyr6WFZIEH7+gkzXQ8LCPHMpS4HAVn8nbrt3OaUNtTbv6
d5qlweLrZjSriWsfG7+304h4kN7WpIGbdeSX6sDrw5Kq/0E5l6/mpjRs63x+Sfo/Zrb8nyy978Kr
efaputO+or/v6XSm0jlPPX6T9PFaaOlzMs+fH9u79exD2og3AYlOjetxtK5nBdiTFXnigRFuat1d
QAUNM0R2MpsJS3cdBelfun65jLn8R6ZIOvu9Kib4pH2upzR+/AzLV3ThQlreBDeb5bE4z1Njyj/d
HeGV2dG+gWFQSaICs4JRLopmGVQFDSzZNg7dV9eVwZTPfa/celkBU7QD11cttJvAiuYZ2fliSn58
iMrHh5jbhgyloUHRpo92UienTQpLq3g4t3GwtJruD3JD7aqLoAl4vLL39iwvIE20JISMtPFOSuSz
BpqVcavU36IemuYVwMms/aTRw/zY1Hsqczyqa1ujbFdfdFmuxpF4aLWari+UZWzKzytVOH8CVLFr
ZUWwQ7V77vPiSFHrKenVlyTun0M4rWx4psN5mQCG1iDZnxkWnF1nSaGlS9x7kEX7fXX0AgkWQ6Ho
nZQMIgwXFGZc6ZdvaksZeKOdy+5cb1pA2XI54fhviicoMhtcorppiTLZT2s0OCMPA+CnBUGJrMFr
rFS7Oqq/iFof2kl8zmzwk28QIq/TXP1ObXAbmP4mLlKZPmJlBS67n7jbbx8gfI/CDUCyFBFhaxSM
EXqSAXdr8VARS8xaTQ5tsLXqhJU7x9UkQNBQv1F47pGr/Ohvs9pCbysSpEM6g9d10y7Tdh7uwQOH
+QLqu8c76PaQfjQ2eswWdPILiuLJB7OgfyKTnxNj1yOxBnJbXD02dX9gCAfo1IUUUbZGDkGBClLJ
aOg50BfS6ovQMb77O+i4aJj/1P3VwDTFkmWR4NkSRwMDEN0HNRlpTgbvUTgVffhTARrQivN4WLeO
hRkkhMWTW1S8xhEf1EJxr18w1NclrC1y3i8r1K2WXqp4E1H6XVO6yCa0oE3R5SH4vLqjBOmSZDUP
oENB/fsPLWOB7QXt+ace6D8fD+rWhzGo4TkA1E+2RHO8VNBSa5aHpTOADCAbdtxsgFMkMGml8URp
QBoCuI9ODGMWXM2Wbko8REauOYrVqES2RAY0kUEJDOrO+IS41Eo1XivjewKIIAg+0wUJ4eoqos9T
8Sfk2W8PNmVznVcI7tqkRDjaK2efDsK8RSjEvABlJ8RJqLYn+l9sFF5xhkooI4HdHFmB4kyiNN3K
B4J6EWSMCp5QPtvy6fHS3TvR12ZGt71a0JCPdLN8SGOc4EYIjrC6ggV7bEW6jUuZsyGEYUTs+3GN
Nyv7THChpDuEyu8L2Egheq0gVD0nqyj+DWBppiaoq4PxPj42fO8MXNsdzeIlI/+uGBf54FHAVRP1
yWhXUlYtHluR5Dt78trMaBYVPVPaPpHkwzmF2cB0FSdFi2xeFmT/B1Qoih5Vs+YVVOwg8w42EFAm
28iIgucLFAUTXzMYGx0QJOstVeXu4VoYS4ir1Zm2/9YzDheQO+QaePnCsjPzCkOZQ0Fczx8Pfjhv
I3OWwdvc4vphZcfmXMooeqRCAtiE3xVYxcmV2V53lDN2bEVnj1c/+Xk5cQZvjVoiDfeaauqk93hm
8FFXvo1WmoY2tsg4BLm0Es6z/iVWDu1Feo7Ck6lvLH3C3p0VhrFCtQgFFR6y3OsfDSpu2IGpbK2D
LNXzHAaQMjjm0RoidyjpilneADupP6mKZBv0/OI8Jmb5zrsWkLJJS+bg+YhLhy14NWKLFhozVC/+
Mal/aNaeltWZGi4lIHFRZ9fAezpYGJlyVA6E5Ah+sb9sDbqmIITKIQ+r9QRhyl+Wlk/knO7NjGHy
KrEUhER58472fkrnNFAeyT1EtNwApRJL4scNwPQGYLyPsiqJIZqNv+qLYEqu+QatMlwEkIJLw0ub
eMoYXXFNr1Qgbz3v2Nby56xYZ5Fd1QsSjLDgb426m1sQtBYCJFRWv0yTrRYcJGHlBeXEkbtzKQHg
IIjncUbIQiT6cXXovqFJSoq8Iz2TjqJ9FnuyKsVL+lMGu7EFwCumng3XjtNm3wxv4vodRvnxBH40
PpqF7KxVDdwZ3jE6m4v8As05pAuW+h3SdzsD9Se5U6q/w24fW6Q8ryjcTyKM46PTECBmQjuZ4h2h
cKLxMADVBp2ktYI0ZapOc+ekD8EFxw5koWqM6zTod/UX42J4R30LuaQarM/dzmitWaxH8zT/JpgT
B23K3mhoaoiWClJt3jGrh2IU7DLn5xqhPrr5HahEH/vO27SmAvAErBHJGt7bRLkf9w1YPlmHByU8
9pedt4rV9cXbquGfhgWMwtdapcoOL362uOjeLm5JIdtS9zN04GYSbFlYWsJTCSmyC49qngl23i7p
FPRhNI/DYOqhcbPmHz9VGb1nkFSEnz+qw2P62f/GgpuH/Hf+qZvX63gDGu2TC1R9YnpuIq2RyZGX
bxGPRb2wDY9l+01B0rv+/Xj6b27K0e+PfCrkckapu/y+2kA6YuY2jcJ58KOpv/17O6ask+XVuR+V
cchqNkV1vvSX8Fi1X9Si3JkZLinRL8fAa4WJdbqJxRmTqXJeCBy5l8XRMp1zra2EyGVMRnJeil0a
Q0Ga8wbus3RVXupmTd/nRJR1+1ZTgAMRbeAO8Mak6D9uY/HCwxQCuX5b22iZzNslu3NN70MwCVu7
OZ5YIrmqDA9qEjTjsDjRaFQMGk/ckrF2urWwC2xzIa6CiVvtdmd8NDO61C6W4SehgNp1vemcaAV4
VV493hO3+Yr3kVgUNUBVDPHTxzmzAiMRBTUQt9Wa7LRD89KsdH56B3sD5dTzr8fW7o/nv8bGlSHy
lejm9UxbtPIdy5afpfVjA7fbbpiwfwyMjmo8xEcX8X1d2rlvm8/ABybWRL71QB9tjI5rLlpQJLW+
uDVe6AtJaGqh/+bUPTN9X9x9YLuMrHWCA0nvXfvTOrqzdk0PysJ4ricO2c2N+3HtTOXj2lVI/+ZJ
G4rbcm5RV7BsaxM4xsR4bx9NIyvqRyst3TUlRKPsEKedw1q3MB3150yekcuaGM/9U/XP6o0uPYjP
kroJGQ/9Z0+hI9jGUV4JzpSZu37iepeMjhUUxnQbn1nBcg6axyEhiJ84/2iWU9tRmlqhkUeCFwMu
4QZL7tFa1fPhENNfcow+ZU/WTl4rdr6Qv6D9ZTnKxKU1dRJG0RgC9vCoyViWbd/OnpS5Nz2PU6Mb
+Y4+b6Kcfi5x2y+sRdKtlDfCb/v8pM4kG7pSW99ZBwhbrdrxJsd3f1uS0SQgA8xK1PJxW+bnUA00
Px62ZT13N7Ejr3MHHMkC7acJr3L7uBiOwJWtkVuRZRchQgQbtsMiXubRyli5znnlr5R56sTzxz7s
rn+5MjbyL2fNVPqhcWq7Pq2mbsjh//0QMY8GMvIYBUmrXAEKsG3YicE8Yd+3Tje3eZc7wZfH47h/
zHTdAD1CEoBK2McVgg8nEYRzLoIhj1Ywtsyzp+iQbV07nPAbk5ZGLkoVYKT3FSwNB6ycuQ78X5vz
xrWnTtWkpZGLkiA7FvNhTO28WZezYE486KjPxTKdALje9YVXkzfyURnaNLF3yQYf1TmqPVyXxqb6
36du7KHO9SU1NQYEO+K6W4dONZP+2BB6nf7H3TBySPCBWFKoMKBiAY/DrJxZu8iWbNSlJnbD1MyN
vFKN6P3ZjRhRza0Y0zRCDGhXR3FiQHed3z8LNC6suJlQK7rFeDpnuHzlNUV8e8rz3PHioAIJ2CWc
HLXs0eoA1ac8SoMzRnw7xMjlOfmLY/rBxmhh+lBFgMx839LwDDmzajZL18J66ta9M18fzIyWJbMQ
wKLRZFgWlHttkcsPTYqJtb8Xzl5b0Ue3ggcHQtAHKHjnM9r37eoZnVEnxFcH0I/TTBLb5pRJ5dan
fjA5uhwQ6VKhm2Jgyl4/Dn5VsM8wyc9qR3Q2f6b8wr17j3KwxeuGnAeosdE8SnADhmljDPdet86+
ZU8dp8j4ETio9k0M7TbbB2zxytYYbd2iPWpk1butZNfA3Hxq8UYl6Qi0xJ7lF3cv2ekveRZvxCf3
NOlsB7c9uq0+mB/NLBJ9Bb2R7+YHtx47wEffT3O+QJvB9nnnTTip4RdvLAJ2BKnJ/AIN5t+v0puy
pEsxFH1MbjCjv/wpm6uzzkby3YbjeMLD392rvFbBhZJA1FRtdNFXJen3qoykbZLQZO1T1tePGk+w
r3171LxNmRxlEErKKxK5s5aWb0PQp8Z750E2PJj/+wnD3r4ar+TnQQTXrMR1JtuxY+3ObzRYt9/c
FXVV29wJz66dvonihN33FsLxPF/bHV3YfacJUGJgt5wLe5jFCydwTLt/bnfcq8/y58BOoNBGvM5x
99UPOKmccqqAd+eaoHBm6bx7KYXeZEPgfmHuwXryttbQ9nX81+AUnAYvi+LSInlGuw3lMf903hWz
yJlyVHeP1pX58fUhlDEJN6RHt/6ztq+cbfGsbqrnYLVYSLsl4rw/UHX707P1zsuJPX7vVGmWrtLi
SXMD/x2tudamsngpWfNjPddW5dbnzndXgxuRZ/LT9DvhPSd3s9pXFkcuS9Sbi6cElbSFWw+d4nlr
Gy/tcghpzqvSvsx5WJKwgbXqqVu3y+Eh665624LQ/SfKivEsX0y/j+Q7oTBQl/9Ogza6KUIhoLm4
ZxqslbY3j1T3j/WmX6ACQ7CFTP35rfyJFP0ys9G14EGf87CYWIk7kf6HTxj5t9YNQrjR+ITOiR20
CZx06x7kdW+Hq/MWYWpbeJ0KKO49ZT7YHDkdnmulLqCPzTJk2SxaKe8PbXrmHeAq7Yu1mhjjMI0P
1n6MNDAKRWsVs5C235Unn7i8Y5NltuVMGppaz5FLqdCKT2KRgSkcp3RX2oINJ6wNOUrroKW9nhjX
xCnSRg+BAjIWtx/G1c6Hd71LkJFsGoaXHFz8hfdXj9APKzd6EfDOMookHFaOwzI8Q7vn0jZO59XF
AZs+FUVPbpRR6Dnow6iCy+b0nxsn2SFo9L56rQMX0SabuhCmpnPklLpqYI03cBE1F1Gzpk0NNTan
cuCqmstrd+XiBISjRoid2QabB41wcl2Tq3r3UrhyCiNPZXrQGBQ6q4oi73teCJYpu9kPzkp1oL62
y8PgByxHmEzmKcNd++CkjENXHeVCtJ9YX/PobvIdrnCO0ubO+1I5wKSZ9T1pvj2Qt5WFruys2cSf
9cLpbbTqm5mxqZ14F+8QcP3LHOD13tNHngqZdNPSGjZDOv9czktynIeldhRnU9fi3egW1LAl6fR7
EFaPNjld9lFYR6201bf9T+PdY6BWPEcjZDWZyL0X7F3bGu3wQqhbvYT95D0NKL10i3bZrFHTxf+f
V96hmhnLeDdciyEHGsqY2WMXMmzp2/X+Z6ijLQ93eI3SAebrDTyYNoljLr1wCtA6NcjRjg51xQ2g
esdP2UTu9nkfHAe3iIzB/q9eQlcTOr5S8fUSfPPYoupOXrV5dZ1muD1ZPnmm/t1jD5glLQtAZAGX
jXZlrMQkmC7Sf05r+GxuoY3HX7B464bzYC78+eMluxu1ETLq8DGocFrqozVLWsNLzgg7bhFP/NM5
8melWr/mjrTMn4XLHLqlVbZNF/425aEpLLWpmPXeYuKdoIYwZIj5xhNcX6BBStBT21qcDJMdCu7V
hivLIUqfep3cu7ivbY0mN69NMa7gntpelrzYt5bdnarZefP/8Q4aztn4IFxbGoUkkAJ2pRoyKmMP
WfyP5tVYhVyo5nP1p/hx3uULlSKAa19OjxfzFrYxNOVdzebo8YOfgTS3YYSIgx7TXUNMqj25TvHH
2Hi28lucVTCNTNi8u4Lg6AZUFLKeYyfvuq4UFVotc88Js2afbrw5q7ikT1p8+hsHY13ZGq2gBIVM
kPcVu2U1FEOD3+UaQPtEEHvvxrw2Mlq8RtMKKYKQ8P3MD66TsH6pEeA9nrgpM6O10oqyHRRhhnmL
yL03G9jgZ6C4Jw743fvnejhDnHL1IC4umUzBupEp7Db78qg8efOUTFWzVL8EE/3yU0MaRZCV3MpG
j4j3ew0Zae3SQS+Z3T61QpNjGt2pAXecSTle5k4d4n1vPrjlznZn0jb/8niZ7uXH6bH6Z3+P7tQI
rcxU8hhU4dBsswvmPuUFf0Xw9j9uiJEnTs89TEvD5oau/3nISQ1+n0FNucFhFW6c09WARvdnmkql
PihKcksPd1q0Un9cdsMjFTJFB2Z9p0+X1q//bRaN0dtUaVypKn2MDiVXkcRMYvcbGPxsd8IfvbeB
jYYHVYuokKo2kQUYY6aNBAbkWL3IlAnbXbQCzPCsOD8rUACtQ2/4j08ctHn+8uI5x+PU1N4JgD7Y
Hi1hCbFmQmOEvH36mh3kefTUz+Dkthsbw5oNe+08WcTLqbkdPMWjEY8WtDJyJZM7Rtw/U/aFL5fk
PTI4z8mh2+kEmcrrxGLeybFdD3Oc6SkhtpO1mGEas63keE/ZYr8+zLNdefi0+jUxp3d8ygdbI5cf
9uCf1ZDB1XM0Y3mwRc/hrF5pE4fvXhz0wc7I61tdF8DHy5i+Qh7+TbQFYAH9ev0boO/s2zd5Adsm
4n5s1ymomnpn9aR3kI9ugPQfwzzLIKpkq8uZTLXeJXnxKYqj5cSC3bmjZQn0kkq3At1u6vANV3dA
AO5HUi7lcOT/U3aJttlTtRuq9JPgivvj+cfW6BKA4VuBZnmwZb+nYP0Z1NdDZDeknqjJOpYw+ci6
tyHBqg5AaQu8nzgaXx1cirqWCnkb6iUtkHNB/GYkf3RjknTiniFZBBoLalIZaNU+TmSd1FEihaq8
VZcNL3mqmCTX1ifQsXN5Qa7REbnCJxbvnlO5tjkanBapKMDE2JT27jE51Z/Pa3GuOK8IJtnF/Pw5
3iWv1U6Zt6vHhu8t5LXd0ULyFEkFlIbkLSyjCDYsSu33YwP3wlX6gv6ZzdE1jmKMZ6gRFgS4GAc+
ZMNxsyfRRZolnZ+bXdksi+ytPgvrTPti5k6BBPAU/vyef7n+htH1DoGmdK7oMNiKtruJnt6iuTcX
t8P9BHknbrR1KGMguwnaZOrk38PSfBj/6Lpo5BpRuUaRtwjGzqNds1aeJVqam1kzi2dwCF8cfaHM
Cxt39zox9VObanRnqFIm00Qw3FRv2zeIaWevp+XyQGGgW760s6kq1L3qyPVI373vlQNKUjYS2jI8
vWx92Ttv+Wz/PXbWcKJwOerczMXwnn5qZ7/+10l+/7Qr034FM7V0YZIRc6JOK8z69f51eRiyID/Q
TyJ5e5xKG0zsqfdE/ZVJtZCNjvLp4G5bTIYLiEXJtk+9IG4JneAhhW1j4ACg1UgZMx0ahRCgE6UN
+wclifC5WewX+2D2+3cxL+ZINf3w7D8T+2a4BsexxrXJ0TWpVPCgBx6zSa0WeEW6yUnzVJvipK8y
e7KiddcFXQ1w5G4RRKtqP2eAvk9GerF99d6PhvxV/KltBCdzHo9uytzw71frJquCESQB5rQonfXi
Tk3DCQvvt/mj+Rs5VasJUZ1w/+9uVG11HsxTm/UaTkC8Kuw/6BBN2Lx71OlitZBbU2kuGHk4gRQL
vAG6vD1/9dAlbJzsC7DbXJkjIfx4/oaPvxockZhEwC2J72wUwJVH/sxCbQcVDqM7uV5lK9Uvqfzk
9qf/zcbIcWXoJMB/LHSnDjldqHftuuAx635+bGWYk5uRQOZBl74xAKJHc3YWsih2C/9ygtBdfKGs
JjhaisJynkkJgqyBvNPh357otB4t1H+mzzKHGBCCI/rjP26/3KrqGmWl7uQjaI70EaKq5iz3UUFe
9IFa/NSMQP2CsGG2aH3qGOvHQx4/dN/NqxDBaJBbiSo0NCPzQt8LZB+7UxtmOxMVe+VZo2qYkkFG
ha6VwxP82tYUXeu9mVapWA94AZOO7tGe0bXi3IdteDmp9UlF4bH2HaH+3uqb1n99PMDh+8drignd
hAaUfoF3FPTV6UYsUR8UzruTYcUAqd1igRSBPjNSGL0VV/2Xuar36YQyaMiJQVMB5dPH6TSSCKJu
QbmcqBSXJ6tsUVrUwkJvFpZ/6dE5QUmoQxrocoafTU+9fuIhfG9i6Rug92VodIUK96N9Ne4jibRP
f+qz4hntY8dM6COqkqEr9JuiQHT/eHpv7IHqQiPJ5MygKMr++WivEdU8afKmPvkyw4K8r0UYvWje
BP/n+fzjsa2bpRxsGaQcISJTGNrICUhKX8SlYNYnPaDXNZMXftfB7+OtZXliFm9PxQBWG/h1dKiE
6P4YDSuN2sYolQJ6Nx2xhHbLdl2qLnow7q/YyJAJpq3dD15rfapzfhREIHwH3ZSsqAPhCuS27zmw
q+1qJGYBM4bZnmKUurrgDVaFwCdzkpztb42rLWtp/q8nVVVp/eCm0DXI7UaXbQxte5/SaH4qpOfs
3NguEndyFy7SuDn8jSXlvcPUYoSjrWn6Aao8aSie5OBLRhvlZRlCGAbf+cSWvDOFKn36EB3ARkZj
y8iOJwVd5/cWGnmFsctkVLETFJGSWW4g0ByGz1kXvtG8+O8Hd21U/ngOJM9HGw9ytJOHUmvpr0Xv
F+f/orz9hRnqRAM5Bdyk5shvhufKr/MLY/N/iSLCvuFnHSnNizJxK9zcSTiwoYsO8JgJe+g4O5FV
Xtmi+i2dkOT4JiMAVqVOoko71W+eI9mu/X+br2bfQ4JqGpZIT+/AajUaGOVDT1Q6VT1xGhc92vZK
qi3NGGSNDPeGID91EGuJdfaSi9FTF/x8PK3jAA3zhkRUTT8Z8HjwRCPX0hSukGp6b56qsl5W/u6c
RstzYc36ZA75mhX8ybpvYX9ErFtZhUE01/XvwsFMJ87i4FU+3FXQ9cG4gn8bWjTByX7cRNYF8UY3
1l3ktyHrPutn4amF0pW5kJSJpP2t3x7IHJlvebiqlDGzVWBeYinWZf8lEdWZ8mwJ+xyldRQE3OjT
xNwOXz0alY4q6LBhuYDZTR9H1XqCnxgXCPhR2dU2npd/bdtA2kWXs7xAqy/5YsWy5FxExCtKNCHX
uaTvS+QvNtG5elLQwp4IuG5meaAgglAL7iewivAnfPweDbFMI0O1+KUx92Xz2p7beWQoi4lR3xwh
rJApAn3J8Rn++Gglkjgv/vuoPSf5Y+wb561bhX9QsvyWhvMOUOIsnoMACWfdwe0nXODt/fVuHbcO
6ZLyf0i7rh27cWX7RQKUw6vSjh3Vwe0XoZMlUaJyor7+Ltn3TO/N1tmC58ADewDDXSJZrCpWWGue
sT+XXsogmFHGPgnGGRlsejBoEHd3rZl4qfyrAOiTDD4spniXFz2/lM5OepYqi+h2QCwL38npL0gz
DNDXYGfTKvI0pjqtlq88a/gikDkDSJ3KmL/hxEFiVUDSBK9u0P9AaCUjOQzGEPAK/gKp6uNqnogr
Hn+TxumKkGS53IttEqDZD0BAgqMjORQ5UucamIL/H7ePC8VVTQBVUgdhwkjA9vWRrHMFzN/7/YQU
lEgkqAVu5PnuKaFFu2iAXoBka5ceojvLQ4cBqHk8INldDVvhoXUB2XNZLb7ZmvnIMNsOtGtTmUdp
z4Um4KTTwbuSBASe2JHKzo2NDP4YRC7Ig/+kcrSS3vsWKHICuVPL0ICkyxF0JMojm1rRnshvtf5D
L/sVQYvbiVAG6Bm46JbBKXyT1FkKeKwkSCSVuOBqFzBIryMFDoos5/ImroniNtGIM1DPFRDFsoCB
Slu0gHhMV/Nms1n6piB4OuhopYYL4oM0nUbpOMkhrpf4GRXSRo/bu4YqV8m4z7Jyp7wOcrUTMuE6
NZoVNeFRH/5cthPZ8rmeZKFSy61hJYFqOFPmJKZb+jNHZvhWCVeVbBvpLurtUbPxrLm8uQsKIwF/
CDgvIuAmAKN9LjmqtUSXelwL0Sh2acXuLRXY0lku3SkgEV5Z58JJSuh8wZvp94A3LywrMFA+gFQx
qJUscvBavBe0LN/0prKyqoV7J0lwcsDPAIYbvNH5qvLBzPAhOEvpRuuCClknxU5qD2Tdl3dvcUEq
wFAB4wRAWR4ZK9OMWAFfIBh2ZGsrWChlXRNTWglYvkX1eJygzQQxtmYg86lx+t9FXR13dUYCoEZM
5Ag8Q1eQ7om0KeDhxrJ1FWElCObnGmZ9PBM5r/vE1aRKLOOdHpOg+DWUTlzYP3LXfPmUPyQD2WsZ
GNJbULVd3ku+XfX/hSIetWbAgW/DFFI+IUTEtHwwKQ79VVzTnyCr3Ew7cDOnO9o75t9VWr/J41S/
IZiZ0w3I69G+91xmd7EIgjlHrTxZ2wgfl1e3fIhfi+MOMa+Z0GJ2jgQktrwSMJRlZDrG6BpCQK3d
MJp4WkQrhnMpYsAxfgnljrHXwFmVEawQ/Lx2pz5UIjhDXUBMOZkyemn4GQ1+jVyNNqx4h9Wz5Bw6
BvhAJM2gs9J70ZFdL5lb4bGKWEDA4j6CHVwHy3IfOxa57pp+RX3nveQs+dmyZ+twor2gcqpECiZT
sGcLuZeByRtxUrWGJ7MUaeLBNoO3gdxJA4LbuZialgzssTkJ8qOk4lag17TYJbLdxB4IeoEkvYYl
uqhDJwI5q0YB/dlYIo5Td6YtAcc37mKa2+x5RVd/R+jfNvBEEOeOqhAUu7IEQckT+1UGxsH8pK9d
ZA9ediNR+z2zlf3LUUbNYHTye4y5PF6+LMvqc/IB/NUU1ZGwFupTMDu6B5WAAiYp0ccIx0O7MXbu
irhFM34ijr+cgzZN/QhxaBZQnZ/y5616U3rgwx03R+vWJZ9r3RdrJ8ldzDJuNZoKUJ06vOpV0CkG
A1INEpJ6Q3xfPBCS+JeXuOTmJYzDYdYUuDHAPT/XVUHqi0xQcaJDeT0OvpT/yn7Wa0wJy9v4JYS7
9BhLJwAybEgQVjL1u0l/i+VackDWsAbxvxQw/aZLmLOG6O/gs5R5SvKmgnkLWg24eMae+SGKyV3z
qOn7iLxX9ZY91EBmJ+PfDr79cRtAq/+PaG6VRiNrQFFuSWCON2H22egHpXWayqFVZDPx0MhuXb3r
D90r6Ry1eYow2RG+ZyWzm+pOs55V0yflWp/G8vF+fRNn8SgdqtZKsB0REUJXq9LOp+DtcgVLDYRp
8C4r03+xD1/iuJQVcsQ0KYwCzqyJ/VodEJdkKOFbb5HWA6UWo/vjXs+cstyPv2ICtlhzO0o+SbdT
B961xJEnONo7Rdl1Wbxyl5dv1tenzX9/YvsbUNLW2nw6Ij3Ie90Z6Q59I4/RrSiuxCuzUfhuJP+R
xE/Waqj7aXoxbwL6Z23G6sQFKMka1cl/MYVfYjijX6hgEy8HLMiyHmXDS489hhkVm7rmM9nHn5dP
lu/Q+KPcQEOd8/BoK+KxhIS4E9qo7eFiqCda1yHLNkX/UCi1zWS/sh6zHakfh8Y5lB9mc2AdkIF3
jWRLL5e/Y1nDvr6D9626lY6dqMKU5Pq2mBzN7/KNOl1lOsNtv6H6tQ6Yg7KxZc0dW0xDFM1cDvFU
45g2d6AG74RXndrq/cpnLaS20HX1z/bw7wrST6WS6dievo+BGOfnzZbF26y6wWOtyYo7taucSQeM
QLlNrXeZvNDeTqR7JPyZQry8U+043JbMzysXhMC7TL6KaOFOtXFQBjszmUeTtbLKsqk8+WbOmQ8Z
gLpz1DUC9bH4mQXpXXVFN6M3PKjP8V0aCGt1wEUvcCKP892ZwoAlYsokqMJo8lljApO1CmunNYY1
YGKeIuG3usL6A8ALKKXgEORscUbrFtk4XI5cAfNTQZ2ERiD0vFcstxS3LcDGxe5BmXy9dSZwn4b0
gUW2xAAS6zQI9o3WptGK6i6GhaffxNniMpE1ASS92G9T2DTTiyrgs0jiFsLkK+17mpl22f9EDcO/
rJyLB30qmLPKgyJPatXizsTRocgDpSC2ktwARDSfwLDoozoZ7ofSLY0jOOsvy156b5+K5qxuOVSK
QQB5E5Si8IyjEEh0pKVkxz9MOV2x8Et290TW7/0/sfB6WVukxa8ALOe2Kib232J481rFZ4JUlUgN
ik0koDLbZkze0arZTgB4F434L+eB/sgCNx0ozEDQBJrKc38VJTrmFUSspgEZMsBohFfDKTGxPF71
V2zFYy2r5okwzhRMk9HWFZiKgwYNlZkzdG5vzAgJoQyf0m2F6QfTk5VgYTGXgOn8f1bI2QNBR/G6
UWAz5Z7aDEjb7baWnfrBujHZvgDZNDIZJjihijtDeGroyq1Yskan0mdtOtGWfGwyQ25g/cLKLDYR
ckIz/zv81oDw/vIlWHTVp7LmbzmRFZeAJCviOQorDvrkUPFKEms7plegWBfGYz8AN72+KXzAcF+W
PF8vPhQ5FcyZQWk0RqBBQ3BsbEflV4UUBoa9bPCRbxLjw3i4LG3JCZ5K4wxcKlhaXeLlGyQAVgCH
N+kGJ1J+hj0yRdGEaHjlwi+vDgjUKir1qLBwWtuPgixELYOR32nVbhr8Hrgew4a2rhko9Woudr5x
3zfzSxynr5GSNnQwsTwrO5Yl0KGke8PRmI14wlJdZKHX3maLBg0ZRJQIZ94ynp+grvOO1qEJgbFg
2cqQgGBKQxLh8qnxzcd/LM2JGM49yEkOXsEEfpmAfxK4xpNvVDddt8cFtVUAB2ifaugrgqfndgG2
AkV2jFXw61kRv+3tyTdwfmIsrWzSCL5hED26UQ6SZIufRe6UzXP9odyWrp5eZ9KDWe4bYHG3xVqO
kR+W4TYBbM34wJMrGsV9ImSdBOcsosi6jx773NbMxy5Ft9CmKn013c7svcPRvCue0xK4uPskQzs/
Iw5YhDeADLUbGVjhL4N5Tyjb/E9nBDav88/Ls65D8gWfR8VNRvy+u47bTde+TamfE7s2/Sm8E9Jj
KwIDXphcMqGHHPwZl79i8X7/c0hgkD//iCkc1X6QdaTPNlbs0szp74JspWlkMTUJOgJAMUPxQUrA
GZFMlrtKxKx+YB1SgoqHzDw1+aDGMW9/kpmmuZTc2vS0/uXy4haN9Klg7hpMQ6oYysCSIEyfuvgX
fbgWdBs8t3bEPgRM2rzdXRa4pPJoWwbQE8oRAAznFlq2YP+o8gZ2QyMb1t6I9LGJNKcka3H3khk5
FcQtLMmmFi3TFWqN42CXyeBo5tPlpSwpxqkE7vaGfaUZbYOlpFqJuavOmYYjyGwH8lblvoZ5hn8h
TgX9GGjOAcwvcztHpUQVtPmkWqkCKnXugjnXpg0AhQwNXPbdDJBOVlnXls5LBcYiBIsogvD9MEQS
jFKQUIpr3fZdCIrR1QCVAAaSfgsE9g8FSIu9s51uL691MTQ7EcuDYqdjOYkTWHSDDrl5u76Jfir3
oj/9FJ+FtRfhygoVzshICebfdSDXwBGEjt4fFMNtgYpurYQJ/2VJ4CNEmyToHHh6E3S+qD1T5nR1
2ol4gQijmwDh/bFO6qOs5/VdzVIG9N3KOipS1t6qKQgSL2/rrCK8vwGJ3T+fMG/Fibm3GlMRaEdI
YEiuWrd23O3AZWvn5kH4S4jx354FHYy/2150jGNywV8ntmMuVkgHRWZl7mlZazZSX2szs4sJGhCg
mFBNDH+BwuF8RUbTF3DkeJsYLOij/VA94d4p06/qM0fLpnondamdfEyaT95A0TdY27D0hhvz7fK+
Ltma06/gLEHBpE5oGrz3okjUN3pRoitVBO3YZSmLthp9qGjVAjWHKpvcnk6d3ocNQfCexZ5iCM7Y
y54mHITiNkRWQTOdyrwCi1P7Ma5m937fc151TmVzqgPe88GoMb4Q6ONNniT7sBX2XUF3dHyUxX0v
zlVJ4ozNi1y+J33mMMlP+yMTUGfe9c0b09yebDVp1xQ+9N+NwlehJLtUIls1oU5EhR0ZQUbeb/7V
nuG9he5d9Hzze6YDOrNuGaLlgXoRCBoB7TtpW4zuGaE9PcXpDpBoVl36xtNlwfNZfN8vE03KQH0B
8xVnVdrJshoRMVLQxCpabDJLOZhKXG2YoOj+ZVGL2gdq2/+I4gIUHSytWT9MKNdggsCL23LalpK0
Yr5mFb60Hu4Z0JshejZbEc/WUtqm+7jGJFeU2nEUBmH0Gg6mZ0RrbVCLURHIWf5Z2bzyE3vVVyEa
lygOz5SiXRRqIMYjjqHgudoBI0Qp3Bjdkfp0HEEyTJh7eVuXThBjrHOfEvqhMTl7LjzT0T4/DHiH
qOMIDKdCy30hjQU3JXr+L+wyoj4TSO8K6F74+VVBlJTCaq05VUXtFvX3pHcxzuuJve5F+UoEtrgu
cAehFdE0RBRqz9eFDGulg3E3DZQwxrRsjBbbZGgStwMAwYrFWhPF2UU1Z2hooTQNqjbTNymew16a
RokvUnMtmbNooNAM8p9l8TgkYpcKoUz0LBDLOlO81qyBsxdZjdH5ddJP1VUImmLK9oKGXJYjDooK
WMhkCG+aYZI0L0WpMPFKXQZpoULCVNrRyQDFUmuB6ceVQYHYHSIlVyqnGwwQARlRkdS/JDGukEfU
5XHDQo2AwjGvdXYwB7mx7Egfm2pbi2VTY7pVbFp7YnFhgrIKREjGylYv5ZUUtIHPrUvICgBw6vxY
LUazpJKVFBFT5b2Bmsr9BAST/R45Neat17KOS44XUSGeZGg+R7u2wdm3akozXPg2C2rzQ9LrvQGf
FKphjI4KMRCKz6Ykdiwg9Qyay47lV0PiqelDPoT+oHyOQhBqH1bSfFy+sgsRuYJUDCYG0emqwfCe
70FuDVk7lhEN1Li2ZQGQh2Lu6xnzrNIHYoRdDi+XBS5ZKEj8PS8x1115UlcEjmXDhIQGrd9Kdu72
gmN/Kq/TYxfQNYrDRWEaIC5VDL3ImIDhbDDpqFEMFoTBpQZ001V2/5TtHXpD9tVKM9DCzUUPx5co
zvIWMWTJ/byuDO45No3PuIxfNYmumb5FRTqVNH/JiY3XBgAIySYksf2Qbrtig0pEyB6VonBDYVsI
V7kHICpV80JqJ0+m+KwBZLl3Sfm4cpRLygNriDFJRRJFoJidfwg189IoaUWDsb4aAd4xOpkIoqsh
8R/lH/V9VXn5XZS7pLKpyOwsuc9lOx43WnF/+UMWgvS5feaf7+D8Tm1UE6mEggaUtrbFXKk6oECM
1pKo2F6WNB8i59PPJHH6pJe5PgwWJOV+clesFeGXqlFnP57TISNKGMtDbGjCHKNwSb0h6QPJbHbI
P6u3AoB/nxNaEhzxmW3zR/N6wMGvxcxLldN54gCThRJYbL+NirWZGiu93kK9wtt6p5vXZQfYOBFg
7Z1dv9S9Iw3v7VM07vMapOle0d1WvS1tjBqPzXy1Z33xWqGhT1EwrYHcJne2NJ/6TK7wNQDiyEpn
Cl964UBNFKJYuW2FA3oCYu1F1W/GrvVpD4RoIdlr8fXlc18qjSnQMFAKoYkS7G6cqrdTOgoSyAyC
J0l9nfLCNs3aNnov02wKTPZ+G0qBKryk6uugrDmqxRPR8QBGjyhGXOCpzu/ZWIVVbZoj9PseI5/e
Tt1Nb9Um2dCdcdd7j9amdcQ3yxWvQat06Fbs2pLKfwn/lvAU477OS3WiQWmm6FRoDlS01jzxfIj8
tZrfojqCKwnZM+6ppGWsMZJUhMpNe710MtVvUOw4xrqjPdWPVmy3hldrK1lKHpJ4fnAjTv2SyqWH
NAwp1rU4rwxQhYOXu0lqZ357ozohs0dgt6e3wl7xXnbtjXYcHzb5fX8NYIut9qtwUQG+T94uK9nv
fMalbeDizFhX9cYs8EGaLe+b19J/m8FSyAeA7EuAUgKpGdi8gxN+Vtu74mDhG+uDcP/eAK062liP
potegV27ja4y+wXx3EbCv5uAYNk9kFVs2N/jDpc+llPKtqjAfNvjYzOMkiCtdpfoTha0juDKz550
r3ndNrwWn7td66wY4e9uB53MCP7nzmwUPfkct9xUBlFVVgeZANw8EfBNsY+SMXjEa2TZQiR9L5/L
vJLzlc5Q+4AIV/EfBhY4PSmVNO+rumwD8xEL7XfvaNGsn6i7ln9dyHcZoLEx0UOvI62NAtL5PdcG
1aSYkIOgZAfG56a7t+TjMKi2MZaukO6qDmPCK73h89XiFwcCaMS/iEwx+8x5tMbqo6ooijZQiXaQ
CCZ2rfij7hW/l8tfl/fxuyUBM6sIFCBguoKd+XdccxK3hCNVExOtVUHUiEdNVvGSSlaSF98jgXMR
nFKaZMhLnVVtYAyjnzUlanzbqnITU0KPzIpPWFkOPw+Us1TvtASyxla9j7LUV8K1Lug1EZxCiKVO
CqmblwNiVy3SbBI9Xz6T73dpZv+eD0XB7xafyo2bsKh6LcOZlAwIrRjOamLTnRLgvGSFR6rhlyXW
K6WbNZmcS0e/jSqGIW0DGhJH0asdMyM7p7ewJ3bXo9dGXTEYS9sIsAQAGShA8gLg+/m9IgoxcjXH
NmoT0z1mEM2udfHH5Z1cyDXOW/klhTMTQ1SrWQVG5wDENo8T+DHS43PY2dPe0RJ3XEn3L+/hl7D5
70/uUtLmxaRZeRswhzE7ebV+tgyAeU+X1/Q9+DpfEnedqFVrlhFCyujHD/HTmgdeuq1fOwYMjfNF
SANOIWphe7RG9YQp0KweAV6ASY1OXXH2S2buVBR3k4a0RMPZNNvw5r2Uqd1k/qPQrkGYL0uZ4dTA
BgwzxxlTSa3iJkkgZRoFl5abRFL8WiFvbWeuhExrkmaVPzl/y4rJWMhtGxS5lduhHN0nEkjXiPQE
8M2VCHBRCzBkPvNpGniwc6vS2nZMicaga1Xk5jG68aS3CUHZZV1bvj+IrMHfiY5sVHXPlzSgh76U
JoiJ66uoQVO2XHuCle9KM7GN2JON6DoOFaeIlB9aOXljNL5c/oLFdc7hNYatAWHD42AmEQVIRy62
QZa+FBaWmR2jeK29eE0Id3H1rtBrGktYpSX48RAfMmG4pUKyYmMXnpIgXEU8DRwC6CFqPee7GUYW
sPTVEApCP0NklgAo46BjS8RQJ3jh25Ta2fQpDwVqPxRzAx7pqdcVqEcU5AZgTmBSZk6VPJRTvL28
ywuB4/mXcTuAbpUq6WoDLgePSFcA8PJ9jUb3X+Hk0WtjO0joCnaNR+Na6339wwzMsLE1NVh713w3
PviMGQbMwmgdcFHmgzq5QV2r5mYIDvqgSoGlL9+OsnTI6J5RW9NXi26zSzuPsuZMNV7TaIqeq4nc
mgVB0Fijlt3cjTwlNqO7On0tLE/7GVWveOPa6PQU6CfQhFbu7nfXh64nYOoA8uU30jVnwc1yBEiI
gRHG2Pip6Yc6fbt8mgsxKwTM+AQqynkYU55XfrKNdadORaaSPmiboddtq0xF6apPUek/0s60kg3+
33qTBLNTXJWak2HraWVsZQF9Wu7lb/l+tTDcjlrf/CYAfBBfARfTKUrNMB4DJKmlxAUKh7glTAdb
tmyqa3gT3w0whMkywlQ8CmbUmfN1dwKVIrnKx0DIsp1KWeOUEmzGSIBCOOZrofPi0hTLAD4AavwW
/wQJRxAFmE05BmhzEfdMD/XrURWVHSh9yUpksSgKqEQmrIaMXjJOY8JEF9Nc7bEwBugqzKZmW1kr
lIMSYtjw8oEt7iGQNDQ8dubHB3cFazPpqziUx4AUCcCb5W2cgkKcMTB5a2zyLgtbSPfPuFLIUqIV
ZJ6G4CwiKu8DoumSBeIoWLdWpDe9XWgRkK0AKGRNTmSwMr3FPc6cNIpq36CtUe+Tysjeyq7Hm88o
wmy0c0PqH9qBZvTp8gd+v6r4PuR38NYEri4SIecaVXddMeUYCQxCNA8fqKHm82SXvLIN3/cc8/uA
tYXygpsb89rnUowpMoRKEVhQYaDrgCl8ttcFId61RZM8iOpQrQxyLqwKpwtMHPTgYIyaeyVd3qHv
qolvP/lZ3A4hQSSHeqSyQL9T3tKd/nz5xy9UC85/PmfLAOkShUKCny/HTvozPcTBzmpsDIGVjzSb
/1yR990FncvjzkKjROlSBfKs+Ji1h6zZSM9E/znWmxG9oqZ6Pwqe1NririSxgyKdPYx3dfxRqWsz
/AvpzfMv4azZVOpaVII2OyCRp3QH/VUvr2Sk46pX4le5I+aanW2s7uZ1ZQfmCP/cL57L5SyABQDJ
CbUbFnTWjxJwtaD4m3waAv8+eo7es81lcUu6j8nFuU1WmhMQnGlTesmSaZNPQZLKqL4XCUNvdXhj
JVVo93JRO5fFLeqTAnoJRF8ikJF4iIukaTMG9zgFnSK7evI5g0g+hLuXSdp2velkXmL6l0Uu3Taw
2aEojvYeOAouzmCW1CTKIE54FuiNT0RS+sxo1xJV80/hT+1UCrePVWbF4Tj0U2DWhVNL4aYoN90V
Zv7t8GBaa/Q1S7dEB2QrkH2BL4UjOrdYWZvlRCqtKbDMiF6LeCfYGRDcd5LQKJtGLQLQhRe7f7GP
JzK5m9lL9TDASEOm2BM0CZXjhlaFuf03UlCC/8Md+m1GDbF2a7QJqr+y2l5l5vRjQK/SipAlpZ/B
BS3kPiwg/HNLGVPLNDoRJWa5HaOrSDJ8OVTuM8PMXZZo6srGLZloWGj0W+EFp2HI9fywkL4UirCk
YjDBxdmD2bXv2Ob8Wsu7asWTLYSeADRDJnGGMwSCoskpRtSrk9qE5hSg7VHZjWMOCOi0KRzVMpmT
p2L01LeoOxpDWVxXdcb2xmDpK9HS4u6idq4gesEffLQ0D6ZIxoDcxYS86Z6kZmsnSsdcELzgVTGZ
H/9CY0D4iveprkEad5hTKtPRCAGrZvRj409UEm2zLoUVw7VkRTBHYKBLYcY1VTgrolFBrrQhFoPC
GO7yNK3szuru/34lpzJ4G2J1gA7OoPugC5HAstlGTm+t1TIXSuXoYUOUo8EiIsPN4+saqZGbCh0h
BRn8PaZtm4NhMmsXjqy9B5Z44qZmY3l1ZACyRq3RXxox3ZbCiHkVGr09LREsf2iG2pYqNrmdoCcP
UalmTgyO4ZVJrqWrAwwY1DQwjmiiOnV+dVBKr3KLyiL6P0NQzsE9BX0LwKeOZGlwefOXRYFACg1N
ADrlcXMFIudRk1pi0Agdc+Qs7h+LxlRtjaET5LKoRV0yQcyFly9yDDoXs42aliRZo0CXxC66ngiZ
PFVu14i416RwpqCtqWIksNiBbHaqH3dlsdOzTl2JHxa3zRIB74iX0VyIPT8hU87GPtUjKQCyBRA4
e/QOlpNMrpGSWmXlXZHF03yVKppwiGCKAUVGARUgs877ozSyYthGyiR2x54lCrOFZuprV7EqyrZK
YomNLRlTg5J9poGSMspU3RYTrYnsttYw+lyoBIMKl094+UsNQK+KBrJ2/Nu0E4tOaKVQxIBcWu6l
1tB+MHFo7sKusFZKLvMG84GHKQIKbX6/oEN6/pSTZANa4oyytVIJ3Y3y4zhpb3Ul38daEEkYAEH0
PPeWtCsh1dLyADY1+xgL0KE8Q3Mdq1M1gqE5GOoytgWt6pxSiGMfzRPRiqilSAdg4JaGEgVgLHlX
zRAO9FJRSkFMcjs5tLo7hl7f+PVfElVgFYDQOhE0X6eTfQQDWSoDVn1W5PyWxomTRWvM1guOEe4J
jRvIdwFOlgc3HtT5qT1rRdRE+7xtNgToHrY2UDS2PF5WwKU4GxVamEwg6QDW3+SWw/o6tsYeyxGB
de7IAGzX21j1k7Eer021BglsUgzHFhztTqiZV3pnsmcqKOVKpPUdCRXVEAuTSIhVoSsgVznf1jLD
7HQ0EgltErodFdnVqGI2X36qzczGhIFT7dUWAD+R7A4lXvhMv24y0Lhm/Q0tip2QR+PK1Vy4L2cf
xDnysi4sYZDn+wLSZTXx5aw4hNiFjg12OjDgCB/VtSbgBVMMmQCEM2AO8MbiTLE5lqoYJw1kRtRV
ya2Yr82KL6/qSwIXBI14clltDQlqHYd+hoqeNQbdkDzWfY1kRnJXjuGxsoa1lPrayjg1m5DWLbO6
lQKWf+jps3AdWcggTeyBiOqmIIldtG7JEsdSKg8TtdegREisFQDWhSoJNteUMfUmIsy2eJD0fMoR
UwuwEejKUtCnUgqDkxqgyhokNGvmFMnHcE/01g+lUbdzohyVcQ33elYbzgyffQOnVkYDj2Ix+MF6
SLtXURDx8sv7vnsee0RKE8C+j0Pay+5E82bFRC6alZPlcy5YH8xcSublG5hGEMx3RK+OarxN2Voy
edmofEniHXBVVyRCyzJsZJCBepaAZgbJa/JUPQw36tsabsqCl8GWAhUL5ScFwRJ3a+owSeKe1FKg
t0dVCYTGV9lKJm7Bu5yJ4K5N38tZxoYK1kl/x4qAMijT12gw4c52lw3y8iF9LYa7KC0dtEHXcVHo
5KBDaKuZ1AafzU02rgRkS/H92Zq4gAAxJysjEaagQ362Snc19fVGdRT1U0adUogHV5IcgSi3U0r9
0dyUPQ4vcWuV+azXn1WqfGqJ+HF5+Yv26eQs5+058a4S3mYS1bDRpvQSJ64YlrY67YfkZyPc5NKN
Eq+E2EsPYdTpkWLVgcuMmUNOYN6RhCBHgbiht2voqgKUhFf9g8q2iU6l8r5Za4NdtkInEjlPR4tJ
ZOO8700cemVV2cZkbcr0LmHRRhVei/Q4dPKmLMTCbvonrV0xxYuW+EQ8Z4A6WrFYD7u55dKqN7Ep
EbuJKuJdPseFgXfYWlBfIJsB+EwgSp4fpFGMAMzLIUY3Hflxp+L2T4DoOspghc0AruGsPWMWr+iJ
QE6dWwHg3oKJi6OCP4Rltd2ZsidIL+D7ddvpx+XlLZqcE2Gc1kRdWyaThTMsi/Jn04F91CSSZNMs
S53LkhYvxIkkTlsGgxkDGyFp0lqPanep6dXKttGPFnPKcnKQjFqRuGiBTiRyCmLRgZLBgESjzzdm
uGX9j4ZiaK73/2plhoFpZjSy/cMUxMlJO0wXKBWYghRs3OToGjiLE3DavXcfyVp3OLemb7I41yfq
6FaVcxPscgzMVfdDaYcrvYDz1574dV4CTznaNNGk6glWM3d8yzZLbfXDxFQOCiBrYMmcSnwTxaUF
tCSaoW+NmY82QTfO1STaALhTIodt5dUsEFdl+CMM0K+om4ogJeHfB0qWjU2hEeWKktDv46NSu1af
++FUuGh2tJJrUwQGbrmGHMNXVb7J5a6z3gxI6JiQC3C/6ahjDCJCT4Ut+iZ+gXL+Znheo67iLfMf
mYggZhIPDAJqnJfXxCErpTQG3CWwwLYDmOJUsB427xV1VBlsv9bLmsjFowSAKRKgILKxNE4vG1LV
akdS5cqqXDx0RNVFtSj5QFj8CCz2y/eNj8r+LA/D4JqElB5m6zlhqBObWZeXylX3K7qn234rXCvX
41P6kPrqWt/94sL+kaXw7WlD303aYOXYSs2WClt6AM5J9BB9FO7aNDRn97lVoT597miECNkmY4Ak
03TQ9dK8j7/Kys7kFWvFO7RvcrgoM1VrXU5nOYItXiU/QTOq425Tu3fSW7atH5s3YzegQ+Px8qmt
bSSnk00tIkuvAAm9pw5Jcq9SPgGk3Zq7Kj4K5FAVz/+bPM5vx7IqlmGGZRY12sFtEbPKgKe6Jff1
XljJ/68tjbviYmJl1Uigj0IA1BcwuYcAv3lgIAHz/rc1zd7hJKgMhV6U0Cv5e03mk/QMuPwksYU7
CYwKf1nfg5pgJtQCOgCmPdCYwT994gGjihpeK1djazokFW3A13tyeYNxSVuoPpKoWlPMWQPOPQ8q
U+htmZm3QKf2+9qfrC6tCPoz+yK8wqipLdStV4XmLpcMe0AvWI57Z+T7tO4BC5faUn3bRYLLBDVZ
sS7zYV36Cu56lALpIoxfhFeG/MnSTZHfVMbm8jGuieCugiAbaS+wLLzqVNkn2c4a9oO6Rh66KAQ8
IiLOD1VnndMVpEeYKEt9eNVEjd2Xt2117KyVxrLviv+b9UdG17iqIfU7+9yTE1M1JkjZNMXXZrrX
fkg3peKJ5KOxbrJct5t65e3KBfzQyHNpnIFkRY2JY0uKryMlspyO5mB9BVKrc/lw+OckxADqX9UB
BIlxUXQHcotCOyYlpZGQ63bKd7QIEtUGwkmBAbyKYX7yidYRhhZSz5rsetoNSmXHYDRLAGFD+tIj
eu+F7C9D2W/fxC29kkuhTYeIXP8fZ1e22ziyZL+IAPflNZOkNouWZdmW/ULYLhf3fefXz6FncFtK
cUTcRqGrursAB3OLjIw450QoG9sCqoydsfHipzZd2v0z4QpaOEBoCFA+9COAstL1ksYN+g1Cijd0
9KA2C+0tTzOKkv6j55vGE098R4RU4o+hLLhQloc1jXBSlgYiCSw/Cdr913alEUAJFBFip7Egc0oT
i2hHsEZtb+VZUCC2KlM3e1qScpWgX7RPgpVqR2Ztvwh/9IUCwy/I+NoFXH8L4wLGSRlSb9vYiUXS
+ocRKTyQ4lWpJWmza4UvIUpp+kdSVmjcSXW0Wx5qAoRcVVGRO9cBiT4CCOs2O46zugLdC9/iFLRm
U0D+yHssC3BhHwfgFz6kchNFFNxc6JkteLHbswJ0CyJABRlCFGVYWn8IIT+xKNXYKeLsjy5kCIz6
5/sH5dbBXJtgVszPkZisYy12PB7XXbvpVXMoF8qhc9vxahzMUsha66lxBSP8SvluViOAUGj+lK6l
/WgZCm1qIuYgcyzM3tLQGActtYEyiAOsKtCt4AGQQ7unhWfWTBALJwM0JxB4ACLKrO/kO89T3KrK
HK4s7Eo7CCU6c6DzDfiH6QBd340RAutVRSu/WTB9G2heW2YWzu36RhqzGq0x9OcPKSstPabT9u3E
hWlkc1LTob4aI7N6FVrkpLnXZE4e2dBOgtJJERJoE3f6qkbqpPMXQojZkYE4NLVngu9m6025lCSh
UWcYmfzO1SVpNQ774x0ldRKISwHS5AkZLzHJZvzHGOMp+V5OAiEBrATAUBqGj1LzqWUrYIbM++ds
5jWHWQSsGtoFeNKhq9C1a9TCYiyjBuvldwWthI3qbxG0a/UkkLsX3OdePZSQlJkO4YInnF9AMJ0B
G4c6BFAJ16aNEYmvDGQSxx03JURckhe0ti2zVV29aPyhdB/6JeTxTHduvFcFaNgq0lRIZnlaWhXl
ne6ruRN8jnZ6+OJod5Alolg6/L64Q1f3+EUzlyLruVv/yuy0tS5CGb4K9GYItdwZmk/5J2lF6rsx
4gur4h7GbK12lgsl7pWs77vHITJeAN3r+3eQv1XVs+4vOCsvOR2bq29hZh0QrVrOVSl3uDV67Nqh
Hb2Im2DV7wwrimkdonf4SF2CBiEkJB26DhKep7qVvcnV0gm+jfCuP2X6+4tpGZFZH8BAzJ1wM9qF
k40EOS6arlvKn4198RCu/65TilaOlrC5Pwu3eShYFlVDBGRNAXaSmYRQLFCQT9PcyfKMDgpep4NH
o94ORSSH0EEWuId/YVBFH0vdQLwMgv/1ULuh9ny8ynOnUs7QuoDWzT50PTNEgTbrIF6xYG7GfYAn
iLcOeBlQJ/zl+1/MbKGNnDs0Yu4kg+9Ebrri3IJAezxsjKWIdopYGU8FeCE6cwJ6gxyNzi6ixEMF
sQwK56MiABWtkJwhL96juJCQn4vhLu2wkbOnSr4whrDT2vGpPo3nArslfOSswmx3MoI4BHN739ZN
1+7pJ3qyPPuWvk7sdNV8ec/GZkmFcSYIwvcA7wj0MPq9si3ceTUN4bySwkEXH4oeCxQtB+7vmTkL
ePgAfQgXCXDZ9PcXiyjmTdgrUlo4VZAIu17TfSvUmqVrTZzuSXYBgT0BwBBiVxME9tqMkeUAoxZ1
4eQbkRZEsqM1b8mWsuvJg0fBJrLiY05fOlNbvaBhxsIFND/If6wz9w/gA1meQmjVyfUK3c/SXDiI
fjAseL2ZvJQOvsM/ZhgPLAMWUjYlBilu0xN3DtZ43vEkNFcClR90OwhJ9r7wfp0dmYj2bjjuOBYs
fwdoqiSuoqFwojE3y2SHfhELp5wlnPz6cuXCBLN04GsXeh31hWOsxW34PaBr+btqllb1IFjuTv1C
c9Ov+3ty9ga9NMms11hBkiurMCp/o3xLZ0zoa2iWX+ku2AwBMbbhUbd9yzD/W6nO/x2rPGkGAlo0
ZZ+vt2nghUHlA0gPoG9GJJChHmPX5OuVsUqhf41Xgh4WCwdwLkJBylnVRUXBHSGwIZ+SgqoeIf3s
1KZMRcs+xE5Jts3SMs5EloD2IkpXoFYFbijjQuO+cdGUvisciUCRbR3bnIVIyHdp9SBR6P3upD8d
8cnfcElmde4FdGn5dwIuXEyZpEMijLCsPPZmuYFg5THeyY8j/TTMZrekyj5txytPIwOjCboo2HyI
wG5UxJU8a/IqhcsEUwuwfs1v1qoyxFaJl9iCWxGnV9Q9W8yF67uCEaZeVDhJf0rCPz/Dh9/S2uTq
3QAQsC4/ViiV5E9uakLRSakfww/8OXyV/bZ98TbVYMfeYt/6pfEz69yVjScUOr5Jlc5oMCdoG194
5vz3YgT5xifRpo1WoWZ6CeWG1dhRTbAXTu/0+vr/ZwXJu+tDBKHDXoMeHTZ099ddu+7fBDj24nGU
OhO0GEV7zcZXoTAWvO/N/p6yLsAAy8h9oZbJ4jelHD16W7VpHB2Cn7n61ApbUUtp3Gek9v7cH+LN
HAOrihaUKlp4QtLphowQQImyKFS1dIokPueRZ6e5CJ2T5vW+mcnNXU0kzKDYBzTEb+vs3/vm4uCk
vdIp8Qgz1eBZmfQcKPmqy1ASyxZ80Nx4Lg0x/jaqMLVJA0OdIp7CDJ2pE2M/ytnCtM2MZxJGQnIM
XAdkyplnuyZXuZJA9dipcifvfaL7L1puZ2D+35+3ma2AjYA4A0Eu0sesF4dedhTK3VA6w6scE5mW
B3Q+bQz7vpWZSbuywhz+XO1aPZOhx6LxKa3CQ2CNyBnft3GbY1EmJTW4MYAx0Zye1aCvwzgHRyqs
HEHlhn3WFlJKRqFsTbxrzAwATRpVbkTzNiqoIXoF6SsusloQ4xdGOzen4IegXqJNv6mMW+GTtuxy
RSocXkOHM0Ve8cF3JKfU1QJTNpaSuLeeFePGZSWj0o2G0Qr7tkA3yU6Mda90xvx99L6zQkSN25RE
FNpQg5a6bM3lhzjzX/rcNj662lvViTkIjs+vFeiSoxahag3JcgJUqtGj98/9dWHZ/8hlTN+H9CQo
6SgysVs5KqM25Tu9cJrSWNdpStVvX0I7SOlD2IYVjU65RnxpzfHbOApsXdrk/b7yNYA4rEHelwbx
49f7n3QTCU5fBOI6RMY18MtYGlHTjFHd6xpi3KF4g4A6rSN5Idic2fHgWuhTrQQiADclcmjb+X3a
FbUDgQsoo257D3031QUnMbPRJrlm0PElkPNuDm/QVNBBjKrayaKtAD1vwzDD0KCiDwkwKV7Izs54
pCtjzBmOM09QU7WsHaUENqp59PPvNv8J1AW46/RjGEeONcG1NHWTM3BDXd+IqLD0AHdnjaPWX5wU
Ed0AEwcyQYq4F/kXBaWY+3vh9rmFxwCU+5HZk1CRwIa4Nih1Xi7Jaoe2GfpKqkPUH4BiVqpzXYtE
MpxqA5JZoFnDd3bid9EmOxntixFtsVMddVctCRfd7hsoYU/ER+hyCbrMNm6Ok3jgYjloHMD0a/VH
Tx5CLVs4kXM2kF4Ef46XJo198XrEvoy+nomUNk4JMd7Ae0wz5Jna/zbvjCFM+Q4sIsp0SJ1eG8lT
Xq3CJm+c0a7xPkiJh47a0Jtaei7f7pdrO9NgLy5+dN6DlBBIUw4YgJLNW3q4CpMVwHR6uXCkb73G
ZAlnGs9WwFB+N9KFJV/q5BzFosZpJNWntdA/imm25M1nhoNUNiQnZRAKUI9k7v2q8LwRPXdaJzXt
iCLVTOSFNO+0n68PmHxlgVn9Ri2M0FdgARAXu6AZDTa6/bSULxdv3QU6qaNp+0QM5XEtMccq0Iys
bKSwdWI52XcntUMEX2+MsqB+8JL4T2OTn3l02hwqdxuP1uDu0UPGrlRQFSTLO/loQSAFJN6j049U
PGdB9qCOsW1khHOP9z3AzLriSzUEqFAaQDjMeBx9aAQ8TorWcfWK29RxG4CBM/zcN8IyRX6FUi6t
MAubl2Vf5kPVOsm4bzyayjT2cT/Ln/5BTnqqPHpdWhAjO/R8+pr/VX0bvDlPjNf3v2NmsFD9w7mf
Ct4QaGA+o81UN9fTanBCEdItbUOUhYGy0qXTQGEBPhURJcRLWLxWm4KNniftgIQExH+lc3QMT81r
/1AfKpqsVBOC44fgoPumP1rVRiR/VOv+EKcTz2xwaPsgmJWmMBCyydcegfOjLuIqcXCqFLX7BGIf
GYQWljqMzexvXO54daigpaBQM713L7yBGmeARPfu4Ahpv1YBwFY6jabpm7iUkLstVmBCwf0QJ1gH
KNYy40m7OlX5uipHZ6Cj2W+kXf7sWeIGfZ/N1Bp20II7ePRvuBqf//t5vLQ7zfPFCIMkaFKeK0bn
bB4WHlEzsfr1mKbZvfjZshjWYljiZxtEXn21u5rE0LJ7iuwl1OlMdHxtaYqhLiwNpcaBWg1LA/1K
VqGZ7XWo6abrcVWdK/MTzVhXnK06yEqTjkKZylpCzs8cCITlEIJCtQFKNDcimCMUkNKiy0SnH7qI
pmgH5nJvIZpQyj8KWpo1FMVLqrlo5nrMwByr7Kz07SjtHgPIYGlIUubquG6zh3GwxCVRudvrBhgs
8CpxaHk8M3/X6WJ2Sj8B+NcTZGfk4pFmoyCDvaaiPW2fg1ggJ6rNqXyDMrykru7vrnnLiJE1PNzB
GmTWRdMzZGiRvHRKYEw6YC9SUEb4fuVtsuoM9c6FHXfr9wBwkUDuAdYHsT/rlUBdCzlQkWUnKNU9
mq3aNRcsRDwzkaSOdxjSaVPbQbAgmSEJg5agpmjITu1b+SF0UbXdjDrRV8lP7CQPuSNyJBJJ91BC
SVa26wjItoMA5ROBtouZxFv/dP0x0/xfrGzoGmkSubrsDE88WmGpO0GmGqKwgAb9pmrWup0Up/G1
B9KpXou20Wzur+9tYhqqK4BVTWLL0BRAcH39AZledAN4e7JTyBwAn1QSnoKdq6UveSgStdnG/l5s
tpG+VQRwSXSqx3aofIXNsfu6/yW3larfL8EFD8kypKvZrDEIvFqhjqHiaN96DNQ3ketj5D1yNDgo
wWMC3WIOWh97SMhv/a3shE/qY7mNj+OP4FoiEd8EbQ3olbGWQJzCGTHvf95tPIYurgpI+eBRQzCJ
lV6IykrM8hBfN9TfDbq818ZTIv39K7dmWXB4lr/dN3dbo8BsXNpjAjMOsqidmsBe3660bffgGFuX
vHw6z38WBiZNF+31RQxLqoIh4YpEmYCJNbwk7kRoSSiO9NjFRK9IfehHG7qVaCRiqyX0hTodAkdH
4PvKjHi74tUQbHHfvo8fWrvn7FG2xNoetSdFXadcT3O0RilsbhXIJbk/Kbchw/WXMiFDHZV1q6mJ
ApBMS9SiI+O4VeTDfSMzlx6sIBsyCQlgUlitUNEXek+rOgUt0mlUjmgNilfEMRAV0qMVh+wTWUYz
gyiylyKiW1DJtOaIPnWIP0AbkKUIGEqVDQnXKk5QfCs7zjVTwUwrE811pWFdB48DQOENfxyDhSHP
zuuFXcYHKIMrNEpVK/B8r2VwSrHi+b9aO33i5EBCA0EnE76XdccNEaRxnSaowdeM1q1erySlX3j9
Tc77ZjNfmGE2M4qFvmr0veIosbJSulilEI/7LpGUjQ0IaQZxsyQtO3NDThcVcuZYO/RNYeIvISnc
GBghxYnz96jcBbVdRcqxxL3SccHah1LY/f05N0KVB4cECHDQOhQmJsvUSJNGT1Wcrk+J7L0pYrcK
3ec0i0hfJv/iPp4At0jBIXhGF+vr2yEJyj7gFVFxwLRSCTcampWlqbbggmaiP4BakXTEUxoeFi/S
azN+wylNCnU8R4VmfaqjwWV0TOJXWQEnR7ZUbBR0L+EJWtu3VqqBgfcVpXZhbOqG6oFtSO8hwFY1
r5AmsRYTCrMBA1QZoJaARzLYNMwkKE0wNmKkyk4axtu60NFsPjE5rC8IGr4K+UFoGyguR6HekNHx
M05G0lSrRKCSdPKMda68GTJxn42QtM1DHCylxm6L9HAbk8gCqhCQ3kdLnevZK4exljrQXh1hEiOX
qFiRrqzWrtnk5NM1AY1ulGNw6DjdHPgXSI78iw15YZ6Znl5Gwg7bHcFpnxSk9ofOAuu1MCsPBDLM
JrARxiAtnILJJbHnHMhzdEuEmAXQmkzcxOe1BvYiLi1XrKoVElyhKQ9GbC8Mbfr2GzN4piI9BYIa
vNf11Go5CBlRJyFWPCHCtyyZHA36cPSI/WEQ+3sVkD1PN/hPzeFMalkP2zfrh3w+fL5AFpcO5I9P
tutna/Xwvl4/rdfn09+n59eMmDvTc867rUt3T0uQqTn/AKHr/3wyc0nmetfW1YDdWo817cMXbdh1
WmG3wqMAuMb9+ZmNUi6NSdfz4ybeWOmDLDsSIPZ5uQXgUdRe5NQWvrjClmUreZG2+kOY71x0Sr9v
fNrW99aGubVQ2ZGqMMXaSPE75Duw581mKer71f+9Z4Q5W57L53nda7KzO2ektwGCJzze9xkRV/FG
IwVBdyWrJ7qp0YNHxHpbPeB5rJmKufREngtAoY2KTT9lwiX2lEdyI0lxhHvGGz6yft1O9zTUg8bH
oNrxil1CYeL+/M4dMdREoKQL7z9pp1yvbVHrBVcGgNoVLk8UUKj8hRrC79uCnVwkaeG7BLww8Aa5
tgBEQQoYV6w69mbD0c1pJD+qKZNvzdLoj2v+HAJamCqx0H6NPK+1TXx+hQg0GY5/lohwc+f88ksY
H6YPvSyO7TRWZTc4rtThBfYBIMTCRfe7SPdGzFx0ler5Q6phxAkZtgk5nw3y9fiFDk6kfDh/2aeN
bv6ADQ1EoEEP390ZCvIkJ0gwQz3H/kS7HRrZT7vManavDVUWvm7uQBmT3i8qARDSYlG+Y+HraZA3
qtO6EmmGbSuts2Sp9fPsTF8YYWaAU+rS8MUKMsnwFToQloJOGujIZ5//Yvde2GEuiEpDtriuMZjG
61PaaBWIIkU0LMRH81MG9efpIgJjgPFBfKmnxtj2qiMpIh4K0P5aC9JSkmAuwpx0FIG7htg/uHjX
x6RLstbz01R1Bh2QyVdwEvIXrQdTFMmJ7Ov+tM0uz4UtxqGLvKvIZZiokNDZjd98aOZFSYVqKWie
c2bobfNbcsbtrTAnX2gbtJjwC9XJ0bkylDZVxdPBL8y+f0Iw1aOYaBjH+yObuRexTnje4ho3pu6a
17Oo52no5bGkOoYyoK2l4BdWHQgrKOzuK2SJaDEGCxZnHKiG2BlQV8gGTnjia4vGIGuJx8GpSKXw
JoTI8LTV6f6gZpbrygSTJdCCDH0RGvgTIZKJBFgvOoHKEOpNsv/eN0BIDs0EMSD8w4Jq4zHw6kiA
oaL4A2SID7b80C9wCWcO05UNZlOMNa95WgkbdfSBsTTaWugX4NCz84VkpoyWcVhUFn1sqEMb1wO2
dx+rKWkhEaWqeOLLXAUZadA47q/O3JYD2QvAPUWF0DBbxRG9NMmqsVMdTsx8q/UziQijHhG38kGd
SgJ/1WT+wgGWp4c0c8UgTQyVOjD3UIhgsWpN7vqNkPAYop2QvUY08hquXkv0UcsQrkDomD565Eez
VsfD4f2gm0cy2Cl5EKho0o6IZP0XEmTkX0zExTcxoUTCAVQIrQfsHqM+1UGv00hvUrNAIUY2BtIq
+VLP9rm9dDkL4vXZC0tdFcCGUx0dxMzyGIqbOFio0M6agDtRAYGYqJnMdu3SPlE51NQdeXzsPGjd
gvehL5zvORcCgNl/bDBOy/CqkgtqGX5y7L57of7mssq6vza/zZ9vNsyFDeZGriW+bJDJB6ViO2xf
KwtvaoqOjQi0GvyKSHne6bTZniVS2giCTz8Z5aaNFWFrgbyQ0ePP5ojjs1FBCAqoTAKq0al7Lv61
tKJN+KoihnlraWUTnqwV8+nfbC9I/E5JESg0gpd1vdhtJQ/Q39Sw2Ion26KHBs1oDX3OB3UjNmLy
qIIzteAP5xwJcqbomjY18IAk77VJxOmR0GkxeqFoLwP6TMhOFoZUzJYUeuY2GfJKEEafeP0QPbq2
kwxQBCyFQEMYAwoDn6JReNyi+t5VevcvDuk/plAsvTYVp0pZKAqH/VyVz6Hcvsq9+KYFQk1Ub1Co
3/RLIj2/eR1266G8LUwIr9+c57VJL9ZhM0g051ybE5AavgrpHDOmId5ZYHvR+LEiHGnt2tStjp5F
SyBISa9RDLh/CGanGbLKClh94BmzxKZUUYoeMsOaY3BbTn3i+R8Dsc99G3O3AXRfUEFApl0F2PZ6
sJwWKUPrZZpT+GNIUQM7VBlOmKIgpwwdtHB139zskKaOK2DsoYUcq3EPcMEoBm6tOXISTvrBJNM/
6/HlvhFx9hygYiOhNyJglKyKsDb4MhcMjeaUkDz0u11Xg+C5Foa/fX3g0ZNRtw0d5Ej+UKjI0Mkr
iLTG7m5qz56uA+4I2V6COgfpOch3ud3e8yGeFJtVc+CXoMe3rAS0hwVEF8EtZKeBOmAuoa6HNGVZ
D5rj+lCc4iTbr3cdHnreRqxNRaAq6Bm0Eo1/sQ5oiIlywoQBBG3getnLTtKh2iFpjtC1eOdo9RPH
pcnKRbJxobL5W5lgj9OlKcYplR14AtDUg7Ogrd3jF4Te6UAzgnQFKEpAkR3TTW8meG4W5BFhQE8i
6j201gjuYkwO3urHs8hDgFkgPlTSt09PDTX+RZSnAfYBRCewndDvvZ4PJNBTJYaCiBOM6glB0Ekt
tYK6vcgvnLff8OpmOhDsqwBqobLFIo39Mc7jITHgo3FTxZuItKZgD1ZFHlHGWgvmY0B+WvIdk4ds
kxOdQCQCVV/Bgq8jGPj9k/L7vrj3NczLSijS3M89fE0MuWe5MY3zkP3hupVSr9x0pyZO6Fdouoic
HRoGA1QpAH6fkbLaDJkldyL0GnsbIktEKADL5nYQ1gdu2czV3VCtpXCnQ5lYj2hdR0SC7Ie/TfqA
NNFj1dgVR/MOr1+q6oR3AhUVrKQyO9WFrNdGyQeqtkuDxRreG+sU1lxUtbmwr/ux1+AVWpANA+gK
LQEF5vwOSsWoV09vOiQ7ry1UUZTjjHu6o/WHehTRw/ykSynNGnth2ebcKDLrKLfgDAOAwZwpFC28
wE+xbCXOTUbO0GQyNcRGqMkR3EqQxTDA/VMpNtPRffCsn2+dfH+jhSopcLBqi/LfU/gzEN16ikxk
IogZ0qUCykyGQANqBVcXyoeQm2Remm0h1prkh7ojeZ/88Jn2FRTNPov001AKC71rrfuTcivGAVd6
aY+5ysKiL6Q6hz1N/+K9vSvZRbyGqpqj+bi184IAy5B06NNnGrsg7KjR22668REUqsNTLUbQoUFL
esGSBgkbcIe3OXWRNU2eq8KMhfdBQLdJjyYcyYtj3L7q7XPkEmWM1hG3xKyYvRameZtIHMCEsFDO
vukyr1AS3Yk3ev/uQlPPR7FpI6/baDfKzlJ/0LmUObrc/GOPeZn4WoSGFAXstXVNxyx5U4w3yGNT
9VHJqGc85To8NcQRxsBSoyfIF7rKkhAJ24MQ4D9UYS++gfVFPoQKJjaC07uPvE/d9FkTAVBD43TB
NIwV2B+i/IQIhkoaellQv+stjf/kg/JY+uvcd4mwyNqdtgzrMlC3hTQSykUAIjPXZM37fBlE2FId
1t+RCmSAsu88p6q6jb11ES54qLkqP+rsKKEietembOe1AymqPOUyL9edRAEt0lIOCrBnDlpXFrRO
KjJC/2Opd81cIfHSJlsDR5Y9R5usDNMOBDQkfGyf9mvOgngPOejkLYWfgBwaWpi7DojY5pLy+y1t
cVr2f8bM5iMGtaj8arKv9HZdqbs274G8bClobGq18tEqr64epRB04p0smlW2RAydfOXtGv9nzn+R
KBfXQtN7Ya10sF8Y+VbizrpENX7DS+BP+ktdS2f3EyJfGWIFaAjBojhC2VcGHS3HnXgQ0EwqpEZl
xohIQ23HqQdRKmi0VCyadyUXNplrL5ZyqZQA3HUkyZJXnQZJfUwuCsFAPhC1fstfBPfvfVc8dz2h
9o7nIRSFwItgTrKuQL2f0zvdCRTerNMzDzROFp3uG5ldN+RqobYL9UqAHK7PylA2gpyVuuaEYUID
ce12sam5Vi1XlPMW+Cu/L+ebTYI9AvgzMnR49V4bU7kWePUKjgDsbzPchBuegolIRuIRGVUij5wM
3MM+VKBQhRtNjnyhCrZWHw7ZQ2e+TxgplySbh5eO/IlpilAO4iioooj2y5/7szK7w/CWQ+IBE3Pz
XvY5VazSDo5c8VMH7S196LLuosbEK8SOhv4jKgvipef7RuduerRJA8oYcFAgMphwhBeyBvVwGNUr
iaRoFts+JKvGgPRahphEeLlvbXZ3XVhj1qKoyygsFGxoFS4xF79k8c+A19p9I7NvSMQToDeirRz2
MbOHByOJUpHz4fq516SpSKx+tdWm6U6ed47rdVyTBsA+PsBttA9TJxHWvaJB/CMDFuQrNPbDJBTQ
QIZqyK1Syt9qr16VwSqHqvhSf46Zk4AIYeotimhw6tZ4vTkjWRr9bsD0e9VA1P5ddo9gDqJlw6EM
lwSvZrgIgOMBTg5wHkpL6F/BGDO0ITPiyYUh0EdcUqx9fzVq66GE4HXvA6NMxjoyIyTpWtKP+J8i
JIFPSrdw/Gf92oQNhGaZgCQb25HXE8a6yLlWdwTP8hUry1bJsSkp2iQSH9Bo4VgtXc9z2/zSIhMN
aInshaE/ubVgUoceuXcvjazMRRMv7buMunOHkOT+NlwyyZysxs3Qz2mAySGKrFFGXF+f+vgxA0vZ
iztL5pQFT7dkkDlcCYY3Vm0/Gdy626QKHiL3T+EdtUA106Bd3x/enLdCxQ3PJWAHJknP682kNKJU
lcjgOImK5Ee5E/R1x6Hlr61CQFc/N0utymZze2BgTypqE2nvNw6+uOy7skuBngBOTQRERt/2eDV5
6/wg2VAOJB+yVRB1O9UkBHKKIJ7UklNFRw1PXyuNF5Z22i3MlYKewNCIAJgTLCe2953gtQO6vCA/
jI1sad6XmFfrWtNJ1i1pM835h0tLzJrGXB5DawOWYvej5ksyvYUEvTHjCNkxbmFJZ4clo50R2Hu4
/NkZ9lof0vqtrzkoPiGCCm1Z9EilZlTgl3LDv0Cnmyn8pWgAf4KSJuuL8nb0iiLQJvRJEG5ABBi1
jZp9j2bLvUe9Ffm5Gb00HKm/BuEhqAYKHQjAYZqN1J8GdSVGSxXJOa+kg7urqsglwSmz2Cx0By9T
LkHyGJryKHq+lMJR1i1f/ci5ZKNlB8nLXiXp7f4xml3gC6PM6y1CbUHtUxhF92zC9T9ALpp19tOA
J4L65cLNOJ3Jm0nHhYiCK258ZI6vzyzPSWoaNDDGB4lI4xgIQi4uljQ/ZrfRhRXW8Y1BzLdjjoSc
gCbrqMShGtSCBd9FJBiWABNz7y7owuBemzqFAenJXPadBDFAXN1Ig51r3vxC2wbJhehO+KAfvdd4
AWE0OzRMHc4IXrvoCXA9gaNQhOhRWiGtH77rNZy4/FVVbyK3BGqZWygVERmAMxMX+iZARsNEqU0G
zen1UzA6ev3nv991E8L2Nx7WZZYJX2qtW4MdoTnQYiZK8d5DBMJIXwvZI52yAJyZXBS76cCzmaYL
VJwbSnyBZtxhCJobGKHWKJYkE5/jETWYpwrp6yXPPAeIAnT0P9ZYTVTUQ2IR+GnNSSt9I2V7PoOy
VPhechsh/fQhquXSUoFn8+NdGPtmXgrQ+Bm3fVxahoj4J3rrq47y1Ub3X7U+Ia7x6HZPfma1LuWg
dt8jyR3somIr8JuJBjxWW+hObKB1rrc4uEdQhKEOQlIOzJH0ASLWDVr3JUfNC4i41IBr5gq+GiuT
s4T0sxtA/EJzKtE/dvVKVzkKSDyYVDtQfrpNLSyVnOb2pY6TNimUAFrBlvQ6RI9ShKqpk2ghDVN+
r3P55v7WnDtiU0t6PD+RXUAX4OsjZrhNM0CmcmqqJcukjUWDahKEANASHD2wPE9buPSkyUHc7E+0
fkHdFWw4nUVDabwfJU3tas7+rBATWBdAMV+nDP/5Y/8Vml8ZkrNn/O4RlKTplNeX8WulxrR9uT/0
GconAnRwpvAYQ+EZut7XY/chSy11Ij5F7tGcmySamai7yF+rzYYfN20f0c6pKyh9b3mA3UYf7xYb
sTtUEusl+Q42t6NPpSWQaGVo3mGTgdR7/S1K1YCqF7rdacfTAohvx7dbPHo9CkXKp3719/7QWejm
jTnGs9b8yKdqAXMdyktqT/ZqTJKSlpZEhVf+wRLfnRISlCWhDxq1XgL7L+QaIQ4NyPP9L2EX4eZL
mAsly7JU6QauO+11zfzQf6Inw+5dctTyHX35W38OD8gBLGGPF61OJ+8iujXipm4TtHg7md4RW7Ba
A5YKqTMsc/sXQCwqAm648vfaQvGMZUrcjJaJw9oYBXNex7wPLxLgoNxG3cJ1RRA+BSOKP4OXXtDg
vX6t/xaQ5lQDgnr6aZTfQlArkA0pw6/708/4tJvvYY9AqPlRVWEeUA9JyQodVNY56HcLrJ7f18nF
ob8xw8QoFVRrqraEmdaMRppu+K3WEM95Dclna5Fn8OMf0TXRO4q030BVhWofwSrZi2eHt1fvxuck
Ue4SStu/vN2ZzjtvS/RpCT7LBqT/95FTDIAugODKMDvRjZMoSnmvP02VRh/oBc9qabHxqLbgcxct
MbsvcIEJzQdYGm2zP4Ug60eHCRq8MO1ssHYzIma3aXKvB24Y9KemJB/tJt/JpArINjLXSxCexSEx
G0kaqiZXYgxJ3UcOxDv2IJ2vciSDVktnl1U6uhkVs5lKVU2g441R5SanWC4eT62HBIq4ETSS/n3u
/TUkHvItEg99SUD3KdRNGNBy64W2ltn3zw/7sPq/jzGgiTXhNIA9YRxJCniMqGFn5w97fQSyqjoK
0LTbHzQ0Bbb/6ms66S+Eu3Lfrc37tv+fO+Mf28xrVR0bCJwUmIi+NPXPvtmVh1KmAPzWlnrKnhS7
9vGmXHpvzJtF1DG92fAIkJgh9xFU+6tI705RtK68J61+Dv8knrSSEgvin4R/UPxvKaaykm+6p/tD
ZoLb/53tC9PMiP+HtOtabhvZtl/EKhCReG1EZjFIoviCsiwJRM4ggK+/CzxzLLAFs+vMHddU2S/c
6O6dw9ooNHpYMdibLXUzQaObT5pWV9Hzn2ITAON6x2mhBRPoxYCJoQFLJJfnxabGy5Zmteh0pDGz
eaR//JsDfROhzL6oOmXT5jgQv3AsdRmSt+lLxDjIuGz2qBb/nIQy9limlshdr3356xG2DX5NuRVb
4JMt2naFrcEz1khZL+w/1P2AIKVJOzW/CEmFU2VG+iEsMElnPL425pHEe7ErsTM2D0tQgA+Z7QtA
2oYYL2ysgCHf9HDePxz3fXeUCnVSoRBDAYRmFkYEPKNFC0CsvfFk4WOD/OsVfQGsxSR0ifkfmios
EBxvBKTUe0WiiG0YDmgCC7PSnC+MUV7eAuMp/BWny0gPjcPj2+wF9udzfdOjnqu9cIFTX0CvlD5k
5fqcnmPsF31Wy4xB6C+q45sS9WwX1PmCuL40x9M7djIn2pOov4X21S5sVp2edSbq3dTY8y8zX4WD
J716CXH2gJVlJID/woTfp6FtHicmYtk7DNxX8HwpSUw4wMe6+oShJMbtuPxNiNK4kZ/zZdfi2ryv
E5SsOc8S0uo8Wf4rTYEuVQWFQjAeXcVvOS5xYifpTWuwce2tor1GR5/Yj/lt3GgOyFDnqQVXxDYY
kKkkQG5qEqB/SWLJx9fgA3ssTwUS26vV1SO1NVl8qReSLR1G8/eo3zv4AsqQ1F3Ou7mELwA2m6w1
pDCn1oz8Yg2Mjb/cgA4VXvuYWcEcXtpfKDIVpoOGfXH+Fu6u9vTp8aUyTkSbq+ks8AWnAKXEcDcX
be/Y2NpLWOEaiwplr7ok9P0qBxXhcDnKmq9nOmd2X1+PzzKuAb+vjdaA3MXx0y4AGedTQLdfBWwX
1egx7ie70EjXC1Z+fFwxDQhSKjCJ0sKVIxCsTQX9hevSdi1hgTYOdb5kjZWw7pBSglzAXaeVC1qq
HfxCCwna7lfiiZV8ZlGhFKDkATJG6UWZX08qdIxiocVBWaNowtAZ/e/QxgMINP18PbI5aL++t8TX
aVkIYhu0x5KrBSPgnFyvPS+x6vSqEgZbjLlkPZIioLpmqN/STT+x1NUhdwG0NWpRy/op3aqpjsFx
olhTFBfRJSCbF7KcOdrl/K8CnAFtuvkHHRxYsxeCthluL1vn8lQb1SunorHdYS5O6Tng553+OeeP
ZJDceoWaglaVLMXujKXioae31Tw0Ztg1wT3JhRYG80LnIX2ixbhkFnHK+0BqLg7VIoQi+XLWS13W
rpaLkLz3r0oLrXUMl/6WZXt0WEr0Ws4PazECvVxvXOPkGRONm0u7eIkNcbnxBtC1BKviGCZo1K/r
UXwBXYfEP2Koe7bNZo6HenFvgvZr08MImbaXiVdjiupw+JowZGTUUxhSozwFT4iCaVGCWqi3WNyk
FZaLhMaia1kuSX9ZPy5zcCzKsuaJ6weyHDdHXeiwEYEnGAizvxwDc7QsYez54BEpSvBTzsdgS4Ez
neIVpok24i8BG9rQhc1iENaZek03yNUFsneBlgGhJRru6lcFOxfKs607WkVYrveY0hy8E90fErvu
tE1bkHJf3IwUq4muM++NRYMyoW1xCb3wChovmIhZBpuzoJsX3XuWjAij4gckw14eS/RNXTx4KTrl
3rkzOaxqqJPlFkDQxvt7RuZr8yxcjKOo+61RrTRueXB1W2vWGlYP7aT5B6sjhCVwdEMfhjYCwZn2
r7hOzcDV3HmDRe+27Zofdh1rj4886ncNH7JXcgOeybNcQEsRjtxqJwwPbGXgEEwB86roKkO2Wc9J
KRLJCUsuy0ApILq3EXV3PiMfTJzXUcunyFP0zt1wrSgFMrumYZjlU8i1+KvchrxRvdXvMuFXCED3
2J9h2Pqh2B606xLJJxNr4AjulZVOHDX1g4+glEvZ5NNEAbzW8UVf56sLQPXM6ldG6vn+te/y8Rg3
O+qUoZP4z6EpDRMkdV4oPuil+sup1oGv93ujaTvWuUbvdoY5X/QBooeXo+42atsCO8ol3C0cC+M6
vxBmg/849w9oUFeXBr7XJmFPI/oVKUZtq4asr6bP2KqyXGOLEiv8Hc24A6j+z6Gou1NLNW84DwS5
81kh/AIrIVyy3+87DBC7i8jazo8XPXP1dJEdvuxd8r6zL4b2rBnNV2242rOtHXbQfSxG7s/5QxUN
PovS5WEwy+QwE2E0ZOxea+cMsR+1Sd8/f7PDA7EPL4mkoAUCTm9OXEs8LBb2brdj8OWoxA+IUAo8
qpVpls9ARI8yTdTzEJUJjWH0ev1E39NtZAV4oRhzpz1dLp8KFZJ2YP3LXgimehqw1rL0XP2DAtbD
oqqMkiMQye41pJsEqeg3UXuMr76ZVsDsyq6aCwjAnGXxbq7xD1IiZjPQvY7FIfTa65rPqkJGke+4
fgfAKYboShJ97jGXYKqG+GRZmnHgXr/yc/Bbyy3f+MIYIulqg4WUSLe03fJqyuA7qIeryktdZXXT
Hk/6uh+m3wJfnnjAhEJHHacRS8vJAV3A+PMVrq+kqY0l41lHnF00ZfTNQGigge9JW8GrL19q0Smv
x8mFhCt+gfZfQ8Sq+KW3Kg0V7nVp8TaGjRj28CfL3pPt2W0gF46c191VAlmJOHiA2Xw1Qy8IyxTe
+mTuHxpkIBlQ2kjSY1zyngymStA/j4nno2xJHHEWbmyoJD50OsoBKlHf/acswEqpdBWruoy271/u
b4BH5wURs3X94jcsb/inOrj/HkrbTAChxYWdj1AmUCX0myvAnANU4vUr5VIgbRRTBbt48mmWHdUW
7bHcVVDQqHytgJXriEnf1CFGMUsF0pCtYMP+q3rETog2YFv7rx48Bno5eAdgrsjFoxF+opJgkXNE
2PDbQt98xdpzvT746+T1sWr8aeTuifZO9oAoJwi17ChT1ACs7Lkwne0BrpD9mMYYlwH3Eqj9gtgL
G9VdrfKz60TOlJ7LWsBqXXTJcgGixmKzEecOcyEDOpQch1HpFVkKOhWADryXzsxfp5sIM6ClxkoM
0Q1Ot8ca0qIeaxq0iq8moHVdxKujGpEtwPzhRmJDhjA/QX0sli46VkKtAspCqcsLHltfjGQ/t7Dd
2//VGaLZaYa3Ug3f0ZXdddUSSVd0YAmumRBjI2mz+4uhHrlqAjFswd/grHCeGesjcM2AYS6TRWo5
GsMMjnHU8GYonZJzHTA6Bbl/7RMkfP0r1phJlzEBHtKgnGvHrzp1IuL2+3e+GgVK8qWtaJP1ZJFq
/3tu8/72KIuYKW12uV5vt5eQbbl0TMPVC4YT/dPs3hOhHEEnkxOM0YFItp5a6CxgdTGMyyAaiLDo
lVfwS/dyHrrXEgMOqPWBU91P49dXsXz5N1L+TYG6pqpogATbgIICKQfAlD0jke7qTDXZMyttTNBg
+uck1E21lazkk75VRjK3p1ADdIk5e6tfIqDzPT7QX/TJNyXKbLnORcqb8HairQfweizjJQiDrzYz
CO5l4tGZKINUcIB4VzNQKgz/mGEoCiDI4kEmaLnxLVfPlsy1Br3OfUCRTlu2WZRKvopbfCl2mfbZ
aZto6+oM94JGPv5HS/65QTph6V/EoFZlVMIk0pnvF517c4BIhLYxRQ8Yhmwkl9ZL0DctSiN7cnzh
nP61IlIZJiqyH8DurOx/d3OItvvebXQ6c5QylbmJW0j8rc3k7O5gn/texH53PWF1hY1EhzjSgBSl
SgFFpGTB9EYK2QoTo6Wvju6bk40712IrKrSMYanHWX5AkVITADLEwucYFUUfgBLvwbpZdGizc80d
y/kf1UcDQpS2UJwiLsQA2d3MODUKejqBDiPMHwtwrwl+8PiABq0pJjVwLgEdjXr5KYQ0hQvGdbEO
QSkIKeFzxUmRVV2GcyyJQGMqKkMz4/EpbhD0j45BKYep0EnVpMJVxaccSKXny2FdaGiYg7eBrpoF
p03nEckxNZmiR47/EN8UTSaiOTONN7nCXwq9fQrmC2l+ZfVz9Od78GV0WF1N5UuSZeCWtbjAIKfV
6h6e8fHxbyHtIyKUV6c2ZVVGIoi81DFZnx0thM8iYYh0PXtyRL3RsBvW2Cz2RDU8izvq8WdoMYWe
8dI3RTdwk3PFc8JAvSkylXDrNepmAUntt2i+edaSuWfKe5ZnPkISWSdMsKPcDhQlemBWDZvC59zq
ejx1JhLcpV3oyYHhdYxpmL5mhv8kLDzDvDxeeHAupXFDz+nbWADpjAmu1KyXsAXaxAoNbNh1tI/H
j0kjFPQGQZSAPSsAzlrAwBr1mFkQi5M2Bi8vCxn7iICzbCboqoRD6gJ50JxqkR5bsz2Wz3L7x6TF
/qcpProjTR11wseeFItQptlXjVG1TGtWM1/vv+B0Waf6GQ22ZLLJCP5yAezv1eSfxAN2pweHZiMu
NS1ZLdR5z3muGVrKE8N7Guk8vr8ZyqzwUp1LUV/uQp+3NkXoEOBrJOOK1QDmYbYxNs5GmrNKziMd
Fz1VrJCWYTqn8i1yGLx/LBV5FnvQYNigBLPZ12vMUHcNtIMpwHlTFgcgzCwmukRSRGwsbhhxe+6o
U9ZGihBo5w5y5JzFW2uggNnw4o1mkRLlHFvJa8Ji9/6NaR7AWBnaWOAFiwDFvWf3wEnryhFxXInk
86leWYgbiLSYLHobx4ob+N6G/aDWo8j163eB7Ewp7jwEtFqgoLSBkEtZmqZg8guF+FtsE9D8zcRK
DcPeoZ2cGNob5gifma5yf38PPoA+LpzK5FL2tZUSsecUnkNkpctgnVzJZoFeWOFKUP9j6Osxnw/L
UNEujWQWNgzQ+NJNh6VfqTBDGpRftIZgmkjsbZ5Q1XR/P5ZoGsT7pkyGlCiJLiSsFfIEByUWu0Ev
SNgDB5gZiTTBBVihe4zRPt1pWHdrTM6+5uq8C3gfX7OV4/SJWZsfcajvjk3Jr9RybSzWeXtUnaZZ
xKkQnMUgEwF1U1+WmCL3NGcWYXiDi3JLTFMRaAtoeWfcCOsjKIcRiEpe7Wa4e+Hgq/MwxmJJUotA
DaskPZRM501pNeAyh1qKblIV7eWmNNM5KLV6/vhLRhX98G0o0cZYshJWlYLKSaZPVmKjJYKlJLYY
aLLONYu1f9HadqO4c69chhpvASf4XRF0xleMeIB3j0J5mTkwiSp5qsJBASfqso6hgpWj4040eQkP
Yscqr4zZ7OGpKY8zjnLRn8U4dakn8Ihe32qrJaxDjXhdd4eivM4Y+VpEBTiUAHwsgfBTYC3Xhjcv
FK3FtE4UYGr2aaq+VuqHX5uyt/fKI8fpWbmLpIqBTTeSO8ditYG0UzouAEQyYN96ae8Sso5IV2ln
b+PP1zEgPvIP11CMVNG9uWJVekzeJIvXjVmkAUj/8VOPdP/jQ8TbZkUOKzpvcKgDSzZxSmBce257
fGlO59n6jNq5+iu0NjqBN9x7xJ7OSgKOZWzvaFIynzq+UnM+aHI7CYplelh7tmgIEXm66KV9xfNg
WsrRWOmCMZf4ji4l5pNr+w9bKxJK14U9UW3loMTnUrXERq9yE52TNZokzSjQsnA5i01hRnL+WZgu
Jj4RolcMEF0KU70SrlsqaUGycl0G8zTX3MPjZxkVwH5rBUbY1BlP75krOBmVlcxrj4IpahNNXWxY
WRoWBUoaurSoJ8310h4j2we6frjR1I/HZxgz4yhO/TkDxeJTrmpVgFjhDER41xqLxUajSuPP76Pr
6N4pcXwu4csWJ8DUI4og25K8ac774zOMpYABFtqXDrFzGMvmKX0cZqjNIBBoj8WCt0RDAqV9sFK1
TxntcfWO6XqMPMsdPUrzdmIJlMgJ6KmHPhuP7HiBrlB57lpXU7UUTJRxaIc4Pj7liGbE9nkFc1oS
piV/DN0EU6GVcmAGHyt+F08wZKRuxHxKqtKOXeTXU8YY+sjD3ZGjWC8D5pZa+iAnQAwnM4WI8a6a
zTR/mhA1enXUSku9l8dHHHOv7ohS3OhOM/mClo8WzQ/JS2VV6wih4e9iJTx76Dl8TKzXI5T/OKR1
07kDndpOykgNAxRoL25+DJKLnrcX+/9HggoIxarlWz4EiajytDh/98P5vyAwnQIzHX0cQDeknERV
SQq36nliFvQwrQkp/vdOV8wsDyhQVmA28RTPc9r2CCxe66KzFiiOOPF3P08p+1CYVUIj4AAef57w
ga7C0HoKS2DH5HV4CEo/FJMqdZX+HaTQ1wHiTngH40Cxqqnhb6lgeA0jY8b3V0Zph3AaKl4XTdvj
crm+ldyR8z6Gv4+JRubkNwA2V8GKvGGkU4uNxSFfx1q8/kDOmDzmDdbV9pcy4G9nwjeJ7+EzuK4m
hfD7WksY4WbFgaNSNOAPSk0UoYSR6pBrj+iWRkXQvZqNzDP0+w3y4oeoDohQasFXvapNEIOgjW5t
XveAdNBdom4a4h/2e6FAPLSKyYIcvJhE28PXbP+1VI8fy9Z6fKNjWfgBt/5AT1MmZVA3EbiV212e
mnm0r7dTO/pwkSRPGK83eq/YYdr3vklY3klJtuhFFVZQ4/WcHBi5wselYjpaowZlQIISbcmfeXLU
ggRcKhTl19tufozNY7NE7s+yDCDTpeikLRHCH9T51wdD14+y54A6JfnYpJ1JvoI3VfOTlL3GsREV
jPcaPWCP0o50CJIidJd+0/pS49Ved+T59jfve3qlNprbFB9VBsSmaeCTwrmywGJGz9UD+mMDOlb2
0rhNYoZGr84LumOerZ1gk5dP08n/uJeyzw0ASOKbBiV0VVJOvaQIu6M/e0+qmqj8YgKstcfczjoI
JXSiGjohp/pQXTkAIYV5nU6Bicxa2DXqu2E9tALEDyDGYZ/VvZrqlLSrpl3S3apoy5k1AbgW1hJi
vcfESgAryqrNjCWuJOBmYVszsG9keFP3BJGYaJVZk3bweNc10jgq4AjzI//yvk12Jsn0lZKTt3wf
PeWknR9izd49vtexzM7dB1D2QZSaMovCojsuT4C7duHJPbXG+j01zUjb99vDjAobjLT4l7Hg9RwV
Km+Loiwrp3Mriv9QqoN7oOxDIWIhp1Bk3fHlZZ2usBTjvQWWL7EmmoWhPvdpA7RKK9AvaKv1ERYw
xH9UNgfUKRaedZNJU3F5d6zTnegernG24tJnR0oNHvDblTM1GLfe3+qj41Ls3HCq03IljrtE60Zr
nLeq+V6sGzL/9DTL8JGDzrXkcNhN2Ks+hFFR+j6sQgVBUhVUEY9F8fAITjPr7H+cxecO/tScWEZt
AAF08euwuNpfC45ob7VhPPuEVQwZtSczAYynokkCAes915fi1b1EbYz75j+TyT4Xj4/vl/X7lFS5
3lWcpDXE2I/OwexZnjCy22O/3wPv95oCoyt0bSX3+WLalHJ3VOTkJFzyk5o02uMjjL2SgDVRoIFm
PmzFvb+ia1B3WCfHdUcHi6LUdl5JL0mrP6YxllXB/X8T6c858Mo6US2wkLuD1GFPtQZsX1nLD8fX
iNfdp9K4mujGrCKiHBlkey1Kcz9W/sAWAvwdqEqUsHOKH/FJBVt/9ZuJr11V9H9rrquWCRGvYuaQ
DliOjhYJUMZLuVXVtedPlZCUDTo3Aa6WhkBLT7opw8bwI98F2FweXhU6QzHiTX2XJ1/zGC0UU2j/
CVDY0cJlZutoja2K2Av2jJKrTxbqAlAoC9uu7Bf7f78WNAELAKsA9gknzyilIMyA1On63fSon9ai
5i0yHS75146h68YaD4ZkVEr+s1mQz6QOp8wM7E9MSHTODfeN3WnTfy71ynd0qHjTkcJLG11BZ2LD
n1tv3xtACmmdZUC5kcPOZtmQMeONVhG0cfQGDbCvlMgIrpu1dSZNj2gbBb7xdm5Bma4401gwZPOn
uVDAHZiBRF+42oPw3YvNLJT5zKswcKmbBWnfVlrHcndGnPt7EpQGc2Zt3FzzEM79olsSbMXdHFhr
bkcY4Z4GZfrdzOsmmdLPjaIynGlzsmp1g3FVI0mUeyKUTPEe3ItLiYMsJ0R826CFQNPR4sKKL5kX
RpnwCYcmRXihSEqvBcypxHvWZD7r0SnpdNoySau8f/Ri154O8p6hjBm/fzvgQBerjQyNn+D3C4SS
MdFK68DQLz3/3wvk3VPc+GFAwRNqdATUoCCRfhLe0y62bX+wXoJ1DsqFdtMuymoJDxH8Un8BtYw1
+zHSSHF/jP6Yg2Nc/ElUdugKRvwt2YmFq1qAq1qyY6H7jDTT31Oi5FzyE+SjRVDqtutTpZ1O54tm
bxPtfbs2UwzzNJi23MJLY/jkLJmhM8hc6uaF1Av/9HR+qglZGVjg+8yQzJ/quT8cpiAAiolqwa0X
anCNsS+XnpMnGAlBMwYUMwIM0r09ZrkRsLV7IpTQdGrGT4ppfNOUz/stgLYae79311Wp77HmudPV
FGsaXB1ZXQZlxvFEyspd6n4Ongfly6rao+dlVWTkYnpWac9wpdP9irwayRzjuc/oM1XevtwOs1Yz
TWDKw0i57O4Obt0yg4tOJ8Bxyjlc9Mvs+WUNi2HOyZOirXLj1dhoLKb9iyL88670qGkxK1TsugW5
LEN1A6W45U7/V6rqmwQlgY0oY7KtT4zrGQkS7RWweD5r/eRIWfv+2ijhU0vs4biWeMC1bprmJ/9k
Pa2MfszL115Yez2Yb0SZ20a5KEqb4tKQ0+vMrYkleXMrt2N71a+PRgcoG2Pop4N/fz7K+tZcmF9T
1FCO3bIyNfX4mP//oiW/34iyu1IdC3EbFTjRKdisMXV8RGmWYPfMRmf2ofyMZu+PQtneAL11Pp/g
9vR1AzQI3+yXuRPj4KHDTNVZBmCkEH5PjlIqiS8WDieCM5bLiOhrPNd8/lRr1mdp7+FdLjBgrGLA
g2XY/uIv/blSerim5QrMIk1wzMjVpPMCrIjNFfPCZgSX4wb0mwzlNyczBJ4Y00YmNCHcXN7q9pXV
2MD3v/HTFfimQRnpNmo9LBHv+V0/mYWGblbkWmSdGIZ2SC1MbLKCDtahKJUhtZdr0GYZtgU/S4gy
zXmkfYq6hSG4N4y8sq6Q+VSU8hDkaakkElgkTgBM5q6L0wLT9bsd46lGWgnvWPHHFu6LAIDeng7Y
EDoDdQB0xlqGZtjqXIVBYVwjy55KlNLwlaxTuTCFLcFm4vPNlhw/yW/kxxFTabar6x8MPdLbyUec
QukR9SKKnuyCYkDW+nVdmLApW51BhGGs6T3fvoNUbJWCO046etiOZI6cP0Z6MTu8nBksOR7Jud4/
GqU/iqDgr9MZjrQEuTPoXcw9+XRMy4jRHwi5/tp9fHAMuKtRdc9jbyYWN3JA66E4EkNUBfx7cIpS
keQEKNXHVzgu0YPfpyxYem1jR6oh0QJ5wQTD+bydI6EH2Gas08FV2jaDFUegAXCLA4IUKzZADZgi
8Q8RQ/kLKGV9YK+ZM6N+e3yy/mJ+MOCADsWAoYRtKnWFi5NsUb++Pv7xkQzY/Sko05XKeaRMwtu1
AcATo9Cr6ULQFrb6hO1HLM4bVYKDo1CMVyltIdcTDHy7IdIGKBKyEhPj+uibAt1G4FbuJFF8HCdF
DmkLtf7ZqyMkDwApwtJ9o5phQIuyU7XQognSwcOopr9NbVQ7sfTzg+VcMOTmlrMbeM9l+N/nFw6e
JVmPn3+k+nH3/Dd9O/h1t+DqKuyd5Zflfzpaz4FtHjNrbiERv+q0q25sNpEemTaiPNbRRvKN99Qp
naDM2rLkVdzgEk3L3TycYgo9x/C7WWpa8Q64RPvDPjxzS+ZIUC8zD2SKHlGMwrwMqz448vtlwm8l
ydttzZsXgaH0GAx/08SD61XjSRy4wFk+KtvZXELWlMGD4377gAcp5ZBPu0lQJv0N6qhlwMvdIrYq
Uci46tqitVl1C5a6uPHT4EB5DXRqQFT3KTMF4wzmf5SsjoW3C/1fZQEGZ6O0haTGohLPengITAko
2tR607BOuGSo1/F48ZsMPZ6YS6KSBv0Veg3hwApXIBZiBp5XGBE5y2DQE4pXNfuH6ZY6Z0i2s9hm
p+f6jDEmlp5lGUO6jNt402QaZT1bROQlI+XKlFbwKhSkgwHwZASnBTPs7j3mByJFJ59bQOECPhSv
hawU0QvSLPODuubQ7MIaBRuPjAcvRqmNIuOrSPIhVYh++uDnE2hmcF4Mzf5a7liIAuNJsAE1yrHg
Zn7HSw4OpqNWsDYjA61D832hW28LY9GSg43wZPnB0Mt9OPDzNlEbErBQVpbpAhtfN3KZThG9CsBN
3KaH4xzxCT8nBp7Pxljw19f1lvFjkB03Nt9kqbAovQiTdMbfyJ5OW1lLsIXAgFOvSZveqde+0Meb
os+cs1GWYRUVR+oXvTn4pk7FSB6a+EMe+9UxRFmu/ON5PSeNBvrHzYaFzvUXCfmmRfGQLwSlK3Wg
tXxZlnrfGeYRc2+VKDVAdxpwvB9f7V+Y9psgxUaZK2Zc3gfPfcQJtQkYVlm3kP/ayRsGrfEoaXCR
lGsqRGohy0pv1TnrhJm+de8MO+arZWx+GfCGDd1mnK7/xUf8Stmhelb7ftN737DkJALLoHXD+pVb
TJT/v/gM3/dIOaxZxBVpOoFqeyl/K0SAdMyt2O7g6b9iT0iniSZgoxjH+4uZ/SZKmSLlUvyTTC2M
Ul9e0KEyWxELs66Vpn1I852rf7ywOsIY4oA6O+58YGvL8iLWau/L5rp+4rS1Ym/RR13ojVUxzvcX
s/7f82EHzz0p/qJEUdTHMmcsP9LnRETOXbtF1KxGM6G/qr9zChaf3pMqvSugDi598Kmb+rZ30feR
ZXrLM5KcyMDgfKuVYU817WDrwFmzPX0XPrNSaOPZwT8SotCT9VDpSpQrvYGE7JtHjyAfQ7oF8gfM
ux1NNQ1IUZqmnigTQcl7hgUyAQYtYxsB9mzDsBgyiwylX2aCK/QLE/vmY6JeMH12ajXhd4QN86GH
f/WjrxhYK8g8nuEz5r8ta/W2WCAuOhgGmV9MR//9+xUDLCf0w6q7ZKV9OAiaFwsD4XOVsML18QTV
4FYoFTWRncJ3+uy2Dli9dI4pZ+zaYrqQ4yHaN19TasnDFGbj9EkHLKL2tMmZM7WdzQL16jXOI46m
NJIyjZOZ24fQ3TzTHdJjnT7WruMJm8FlUeqndvmSLxocIyBIHu5O6FXpsfP2mDIjJUR1Y2jeE6Al
D7slE6X2sSeCcdZ7efVTyVG5PkJcg2qhqQb3W1u4JcM5Zqh15cYvA2UXzIrAb/qcFIAdex8L3qpV
kxUSsrl2ACgEq4TDUOnKrQY5IJi0DSJfHym35TnrR7HhYO2fZCA48eRrgd0KB996/Ioslr/FBwOK
VdqgnelWC5QXzpVMd9AD0hXxhv7/JERpnPLCpW3Zh9WJ5bzB3GO7gX1gMsZjX1Ghi7Q+1wQzoQFj
vCxTYKCoG+7NO4Ta7uYbPj7RLR5/IGI3TLvB1dUT3vWkSc8dL+v1FCYfi3WIFWixjdrwQbOFN4XF
IAw7dTOZA5KBNLtO1RiXuLygpVcrdPe4Y0W4j70mrEa5ly0XSPZlEOFYa92zkfrYRqev7BXLNRBS
MOFvb0txHl0ipUUupXCNpzE4vjH18xJzk+vtcb731p/HcLtHb1IrkM9PQrQCLeZAElNXy0NwaG2b
dbMMV1ihk3R+geg07kUv15en89Y8PmFnD4z+YafMQ43hDLPE7hYJDB6yFbwuzPpjT2wzvRDHFgyt
x6ZlPCbDCtB5OsnzXQm7K/qITa51cT1LSRfqHEu2WWSoGMmvnH8KLqYp2Sikq9qeaL8WqOFD9lgu
KEMGbqHx4Oo697+KZLlGpdt5AmDcY8FmOZ50Iq4ukeUpZEhZa+lIKG3nvlkuf0Pr94MOrF5vhsai
s3FNmErdrAEneItPjIp/MM7CehrK2ZDSSHCzvoauo327NydoH7eM/mVQeXthEOt/7IEw04m4SxNe
YS1xFiARnI/Imzqr1a3MsYzeWemkv2Su/rhRNBRsm6qekPa8XUU6J5FYtn3JDptVqB6EDLyeiVZc
7lsMvBXa43My7pROzsV1MOXqKY65vH7xb/nmiyG1I/PNw5zDj6WXVeWFfty7zdGvNbrPA82am2vR
MsGKe9dC+ZlsDAwyXckXGqwY3M8kTsVC6QS9z3mB0yXGCeWK49nUl+J6mulXrUsNp9rNtlr7qu/s
r0O49hOoreX/UzvSabuy8uVuhk4JqC0doMzwktHuEeIP46x/SbP+4aHbnN5Al+SxMG0KsX9J7xfa
yBSNP6FrjUGFxS5UEISozk+aPo7NEi21ZZIcW1bPOEMnClTg0l6UmccFaFtBVO4tFMtmaSlW3E8v
t5vGqi+5BSic1tGG084kRU4KgODWZP5YuFhRMN0CVwliWck9kMhVw+aLlUsCa289bfI9KvcMUozw
9JYWGDy/G1TB9QpzctT1q0w69JCTX8hkXhhONoMBRCpaCSdZVXodToRgMgGsLYIVkVHTYWTXAKJ8
77UJEy6dhS2SpFcNwDb6FhtbXfKJeJpginTj39oQCqxlY4HEj4csAjayqRKG6GY3xhncIe9OHcXt
1bBqv5iBcZT1TyRqDFTt+2wJu6d41D0d0KOkyWkml8KP8WYSWTa2+hy8P2aK8aBvQICSpRKjESEm
zMHpmAIyz+8I+lB1DAl526BWtlv+Oy4cEKRMdCwowaxy+hsk87nlmOiaIo7R7h+fa9TPGFDpmXTw
TrM0ipvE6936TgdOHEtljyY1Bj9P+/FuGF7UrBcleedZIbmVBBiKlMVrtI+OjRL/BAunJVC6+ub4
T4TjKy3X7AMyQ6wzjWYZvs9EO+nXTphdrn12/LJ6x9Mo2AO9lIHlourTt4JViRtV4QNilNmVODXm
+f8Q09ehyf22ddZ5RtXdgATlpodyoKreLcspatP9K7L8CFBZ7vkt7P3hBA6oiPeMVoV1EXkCbi3U
z1jn89kA/ooAngctPG5qPGZqJjFKG2TutW2FGYjpp1O+isjyqonoDDXFN262zeZ2UZkMiv3nPzoe
rR6ymAeMHigGQMpPLILsMEHBxJbmLG5nPRelF7DvC65039CLIjoGddASZUkoOa9QLEFYqs6vGHx9
eXw6FhNSSmKC5pE4KXspFnMyCTB7wiw5se6PUhSCp6a12jNhPPfWzVLVGvQPf/XOnY//GSw/nqP5
ZkbaVa+6Rs5UFdRe1sjr4wqBIavvAYCFP6g89QgLWCtQEQ4l6cdXOV6iHZCmLHLABxO/VcEoOWBK
e6BSBXnSq6Ye0q1L2qffV7NedAth7QZwoW37MfXxaYUBdVqdBFlSR32/6vIcfRamBA7dzYwXFmzG
eCJjQIfSKWLXunzS4YIF4gDSfhNdsXxnYR88VjJ2PEEzoETpFY8v1asv9ry57tsDgSQfQBYWqKvZ
LNyX8Y6tAS1KrYiREEncBT5Arp8qA2UuGOaSYBUFxuRQAmK8FUPqfnjviYsFsL3q19H6+O7CcZvv
UQhB6wA2zjP1M8NS0568JEvOpGxBrdLWGXGNqYUFNwy5G3fiBxdIKRIFB6qyPnNeLcIV1h58CUsp
Ii4W9m2wQ+eL6UOxDkVplaZyOM5TQO82PR3q6nny9PiVWH4h7cV3gdAfCiTMbWQgyVWT32jxnZEN
Ur07Wzg+JsfgCdqfB7xDPBOc/kDrUJ9uYiLvmRkUhktID6VU3rXly/7S0GVH9p/9KIKBbmVjlzOM
JosQpSQSWS0UJQWhNTbYzj0Gmg7r1ynFkPoCL8z6hPVSBp5pMX/8ECxNetuEMXCcQ15N44LHz1fa
daE3/cLz390im2tLloveC8VP10JGJCWq/YJrSmd7EjqkMh8x3Oyz0rVExy4H1sbF0Qyd8E3i/0j7
jubGkaXbX4QIeLMtWJKiKIoylDaIVqsFSzjCEb/+neK7d4SuxrC+6DubWXSEkpnIOpWV5iTzJUJB
l0uzgAhP2sgPOZG58MJTgvka5wnzvqcQUQtanrfb7j11FBA2vF5I4WMTG7qhkC/ifKHlQOlbKQat
TTMbGuUCkfJ7jjXCdw/u29rmXKjLbw8VS6FAZwviXHbORJrMWOqrjsZ9J3Kxt4jH0C/TEsw/YQ4Q
1xAnflgEgJk8JnyQBuXU0lHHp+lnjsEdZQ3c5NiNJ4LxN6Xpk7q3evqpwCeANrIdZiVWyDYi34aL
NeNVI5ajMez3USzFAtkyy0WmnS9qOVF60M4+keRMpoDSidCo7D12zGQT/lwfMKOReMVWSTd7XgPb
omvOxDPOf9HDou9iiN9Fe4QoXxHnIl9OwswEML4vxLrZSyFlJiXx3Ta2d17qdM8r8ih+ohNw9A8Y
vsqfeSmY5SzmTCzj/zC2EV0mfXwanYmcnhMffbbnFlEtR79Ff5nJ0X9/2RXWKIgnE7vzXl4MfDXT
uezqV45PLl7kMxnMo4e2GLZGDV02TgjGIrS/oOytvX1yxNAv8QfUzsRQV5mBOvazNrFK9w7WjwmW
tTxeexhRsjpceArRQ3RLEjXqTBLKVUNunKBQ2oOTrD3bxMt+RX6krXhPq2up6N9FyWxvlqyZca1P
cL8NmkL1X5kMvms18ZsI2fMyJtjcQlm+Y0+8/3T2RorZ7I3GcZHlwO8fw8ps01aRtOfzRYJhHSev
CEGDX0GKx8OBu26H4/Uy27NVgYsls0KsG9xU/QaVsxOwIzBWe46nLEYXM4UY0BjSfBAysII9pbkX
FRE59zlJQePbr1SRSNI6cRR9E7bHZ2F6aBVvMFecH3DbVf/ktVDaeCpS+lW3ol29nZP7HPwjFwM5
wtA1Kt67dbn6OVOYQZMJBcNGsmBXNVmZYkGkzO58+Wfz0im2qJKkJqO/lj/HzeRq8VHnvfMWI5SZ
eAZkrMEI9UEFofLpK8lI8rCOeFf58ktyJoLBmAh7oo1zCh/FXDFonrINrnKCJTbG+ofiHhzuUBZP
JQZsMq2IRCOnX9AZfmDHME2PD87oNiSwOcAm82QxcNNHWJpjJpD14tA9D6WL3S9Oeb997ybbPJBy
dXdXuZ2n77QG5AWZw0s8cOSznVlJo4Nk+wzvKZz2497FNXT7OPAUZHuyulNdDVZGL6HjMVyvEhf4
7ckrFO5oisMpg02w1r3AdripDup5N+CVbc4aQXadlPRgONvqczWSp+5XRLwqCFUb1NqB9nRb0+WH
x7ebsq1ZZpaiw2i8yivJ4MbYi5Hd6V6BNBlH0u2LXWZrOFWiYW8rxTgal11srKC9q4KfOaEdt/c/
SizAdjjR7XLeaKYcgzJlqZeVmuCYl+6L+tWuq5ysubNctwM++Zo9nt29uZWcO3VCwIcJeOGnao/r
U4+90Letx7kgrng6EzL25lSl9HR7j1+3//Jyi8PMSAxwVN2Q1xVdZ9A4neFcEjt7NFS/Cd2+JtWL
tUVTVBeUPB48ruMxGGLWQln0LcwWxwjyiA+4Qu8XEnu8oRnOiWLrOZ3SjGNGv0/2Iz1MP4Lb5uNA
EVu+UQo9UcQLPsw29D3DO3GgluNcbG+VaWR1olIroe8vQ2H/DaRstxXgeBY7B6ldBCmqSigQrjD9
ceZsgeW8xkCA+ntkKvVdfzEGejqO22FNu7HbuyLxzrkNQkm0mu4Ptu2+3T/6lcYDnMUX+7djsx1W
WEMkW1pLAWd9NPd4KVWD88mbhV1+ss+kUPebnUy16jH+dYKCYFmWvHdKcOCDVBnlE+y7sbkdhNRe
N+6H6801EwfqkGRIMmrP3GlaYssEdkS2GIVJbpjNMyCDDJIQYQ5LADJ0DTkey9OhCtKXKTzEvDcf
D6jZNqtM0Numo/DWeOdtiGRH4/OJKG6/+mS2TCNLZRgpdFvKBYuWXutt3RN7zxfDObLssGMxnmWz
k/EWG9Zb3TYfMrtH/Q7zXBcHltsoD9z+Vt57iB16FDNFzE8qRBoBMsYuwTRDYEfeJ69ti3dXsD1T
liam0pkeqUFzSqzRvT98ap8oqNE64f/4JmLbprRBEae6hfdlKGglLz228vVOj1ViF3C8NcRs167o
3cbCawxy43RdCVRnpytLsjIKc8hUOpCHPObkZwuqJlAPcW4NDuiyxZiyU2RVSLFUyWpJEpIzD9T/
5X2FLhIJ264tlZ3yqZO+L2QLS1PAFuIUnvCYbd9s7H1bHxLP4fIvLpctQOr5X3EMyndGaXbY8E4L
CXSicJ9tnsyV+jPBqkLLCdYpCQ7BnnM1/svH+hbKRHddJUrWiS4lmXYbb+UJ9vSIZfZfXISnj+8/
neJbDoPw58upV3qB2nIDcs7dKnTQMk4ZqRpsawOPHlfgcjbnWyCNOWZe2ILKsopDCGzQDknn3zCg
SQk0aaSMewXXCsbpHY7rLwcy30IZsBcxk9QpJlzyZQOR3nYYsGvzITzIjgg6fXtfb3ibQ/8F9b9F
MiFgLdZtPIj4gCCYORPz4Y5S3YHki6PZ8pX5jxj2tRiDUW9q6MPjJb/bXuzJQ76o3F4SumaYOw7K
cZarzrNvZ50FRZNTgS4H87z34kn9kWUk9H6UncvRi3fo2KdilIltodIVVZgbijaa52H0PFiRNXoN
Ds/33UpBZMBr71kOpr9tSdWfqSdUUqiaJbzkZDgh1k/HCUcrHnKxz0QjxOppo6dQgl2rMjmqPiq7
L4Pp6x7S6Q7nluH5BoMhpZVFA4pvAOINRv2S19uud73rb0AH+zbsQyUqMu0KUc5RXmOLNpaMflDK
rRETJ4ndYrz87rRCb08O+i0n9zH3efsncO3JgEnVqlWSjdCwujvdfxQOMOR8d/d6h+sg4LXVLj7x
DcPElksTi07ZYL/GmlW5qlL0h57BX4ZNCh4oTZABvq3SYoA1k8J8s3wc1NMggyNTaO1cc+vS1bAE
LF2l1ebUctxxsVFd0xWDbjvCljWWpR9MBHWsX+i0vAOM6j9KG/RlwH/r/pfuPKA9OfK6TeTp958R
CE9Nl/P5ls7bXDxz9xRabaLOBfHYoVqiMyv+dduWi9WkuQDGPaQwuYBsHBXAzdb78H7pqzagDb0o
bRZwxs8XwbstcDGjPhfI3DOScSr04YR6IHiKNqpbBclDsHm5LWTJQ+YymItlHFvVEhPIOB49ZwQ/
VVpzXs2L6YuZCJZKP2ubIVXoh9lsq0P6Wv9Ef0Z0tj+5S5GX7uW5IPpImyFu30m9mVC6BowphOvQ
eUCDUE7uaEwa6C7HcNSdWLyaC6ORyUyYOXajkowQdnYxru3ybo/Fh4qhaBqI/yXUt9lsiRR1Emin
RdrmYGAiW2qJCeK1BrrshYpg9IKjz5IjzOUx+vQy2riHBPKUhKSvOYn3BXhRbzvb4hGaC2HuxEhq
hrGXIaTxjhtEa537Xrwlrvx2tkiyajUk/Qfo9hWEop36NZcY4nqLsF9t/gPoJTf7akPUJromTACJ
DPmV7UftEzwDJZ9MbhBInBYl7jdk4Pc8CBoKG1AXwtytA253/Ykm7y7QkoN+iyG+ocqoLUu6ocgm
fdLPNFNkSZjqgX4/KHaU/gOC6T25vPIw4/r8/8OKM1nMQbtgwOAUniHrZWMQ7716MIJ0N6IW5zSg
a3MOoYsmwIOte+AJxKXGzSMvG3b2AxhnzTJM0A0SfoBzfA/Bg4gXRoBo2ODFPEuHfG5Uxl/16FQq
pwpyNuB+qV6jw+3zsHjmZmow3lhmwhiODf58jneSuOocN2i4HM9LuZy5DowTdnFZgkxDgq3Q7fW+
Ionf26pz91pgmtbuiLQaOIHiYupjLpFadeaKU1SWdVhCIk1HHD1PcM8eORy4M1A8zZgLeUzUQcaG
GErxhHlvC1Lstfp4+xMt3l5zZZhLWDUuo5Qjb02jGoxsYiG9SuRXDjAuhp5zKcw1PFTSFKGBAFIq
dCdPcIeTXWx893kdRB4PKujp+OP4IkZD05RpYkyIEaaXBeasNAXCWrpEw5VQ+AwAiBzLUce6IYZN
IlqhlaqipEIM7Wc6jo5xrxJ0l6M291fm+9aITSSex1wLzcmgGnnbwkEtvLEfbBIjpP4c/w99+cto
OxPIAFAUy5msRTId78II2fFDcVQnR+fpF0+1xbZ1YyaJgaBTLqZWlsGKOErINsQPZ7AaTGgh2TyI
qFwDX5ODuIHcT93lHWSOo7B5xdKszmZY66DYd8KHyb87rIMvbWXavM9H74tbnsJAFBjorWzqIWcz
rC0PIwGv016y9xpaFm/75HIAMrMmA01JImfn2oI1XzLk6dFg542YZ7Rs3/fvcda+9oFp3xbJdRUG
pSq9Lcc6g6s4jaNdG/tGT3HkVfEiO2ueJRchcaYfg1ZKLEdm3OIgOD3lMVDuy6OgAeW5Dd68w81g
iDrpdZGawHgRSYd+Jdznm/PP+68BucuauyWH99lUJrjpBalKTyNsWL8rr5j7UhXSuuTZ9SsE+C2o
MAJT9fdItANqam6GePGa/jYq2/tdjamaSA2kv5xdrBSP7r1t5ysngp1T0/5NfN2/8DqPl2+dmUgG
X0JQghYi1gfT1jGA5uMbUPMLayBeuB+Sc8ZVBl/yE2ZF67MG07qU3rVqieCqr8Hn7VOw9DSboZiq
/h4SoCVSKMMB565W/KT1BcxTrsRXq93eFrMYr6FfGwvHsMlRE5njjcDYNCfZROexP90H/NHQZWN9
/33mLGetKOu9jr9fuw74o+myjM67OJhDva3HcoA7U4Q5xwlIKPrQgiA0udtO9hito+0k2npHmu0e
lf977WnktO3/C1B9K8ccaaNv8lRSIFMD+TYRXSxyRhH6p0nWcU0+P7msAos+oStwY1GC3UzGmCoW
Ofch9bwGkelHsTs9a5iraJGKbZ8rOwKNNX/kkurwx02jW6aJjn7k3q4EabPQVMZYQmuF2C8KMgXw
fwtEC2LJlldjgwU5F5J5wT63ZfGv7oCZWOY4x83UW4mcTohUccak1H59toNuEyhcYNboeb2lIXOe
lRa7eOQUohz9vSSKVzhYPuI9Ykji9RcKrA/u69vFk+yQPK/Xa3ScHunTBiEMql+fn+Bys+/f8Jba
A2g4d++yf82MwGBAhIR/Zpb4ZVsl0IBo91igCLoMacU5O/Tv3LIAE010ImjWRPqNodq23MoKiVZ2
ZX8pD+VGdznCFu/BmVIM4gxqr9dyDqUQeR6x9QjJhHsJBsxtXnp6kRQRK9v+8V3mvIRT3Jv6hYoC
C47pHxXspIgyN7wLKLNPENggt22JPmDQH6P+NC7EYimMd3QbvMe5+alFqJ39GhahjDjSchFLc4/O
+7RROs+yr9d//KxGhDuxdA01b31UBpxawWglWYE4WqWdnNhbPa7inVnYyIolqRMAFEPblIMKrBRw
48Oabpzav/Ai4sVQ4FtrNpcpDkosZQl8C59gcN/P2BAW3ik+putR36R7vD7/7hk1E0mD5xlkTefU
vOQXaB5mxKvXYkoExCC+m2BbR6C9ddxuAs6XNRiwisIY4zYCBG5UH8GHdELNZS1uEmygAl/FJy+b
tJwumCnIIJaaYlPo1FN5aJNPD5ddEIDMk4M+HOA3GPDJqmQsNQNCUEA9gUIUZVpu/pkDvQYDPEjV
y2nXRnRN8cazPE20XVxk4H3lcWLwoNRgUKcTcHcKZ2jzgngUO1VGEoGHnw69c8x2TTPfOHfsbuzT
YPTo7g1p58Bgp3cG5pKAOsjYSvciqLvPq689SjmhrbvcyJSD4waDMFrYnUWhgTkzLOtwkr3ySOcu
MX5iFwL532DcYOAlVfUIB5vKasjmuJULW/ysUGLHClOiOX/3Jvx2eTZZWxVFaxQZvaTfz372HG1B
wHgAfdNAhDtetmc5zPrn2jAZ/EiK+FQNJSBrC8zyPgq8eIsNOE6TQ7D5ywh5phkDHpjJvWQC2HVo
E2O8m/CkhgV5g2M8/zcZyBhHSzbLiMKwk+1HA3URNEg6yBfwtk9wJTG40Q2yKXcN/B8jVtc0I/iP
7lAs2HBxnlrmxkkzGfQwsihTUjWeUFBC7wyoqSgJN+IWXs8MD29NBjzkosqFVIGvb47nbU+KoCLg
I5K588yLXRezgIUN8EO1LIpTD9td/LgkCMYSV3ANyw7vipZUF6dqiE7Od4iWPjdxcm/19u1TfW3m
u2VSBkEEwyrD9AI3QbIHI6K6rWywSTl3Ehc0aquwtkOQHXsDGkPlxI1sM8CNGiGWoO8dPlMS15cY
kOkk+ZTpNU79Ze15tW1dsCoe3MrCChUSbFW8rfxySvn7JLIbjLNJmkpFhD8hQbnFwqgVGJ63j68m
we4ya/XJkUadhjW1qWINhq6Y2MN9fdDOopS6k7V+MnKEg4pTbhUMCvpBsivsz3T7iWcOR9rSWZlL
Y1x4QhKv7C1Iw1QNKZzEfr0gOuG+UJfyknMxTMQ95WWPrpTTNWgQSAY+yODywasxLbrFXArjpUVc
JMWgXeMfNPgn4HADOT2qWdwC+WID9lwS44CXOpWyPoQ+DcqD7YSVb5hrt2mjI94PX3izWFg3yvtW
Sy+kmdDrj5p5Rq4V4SXW6Lc6Or0I/e5iypOIB9Inzwl5opirTjOnAhQrEEWTu0fHQvpiIOejeoK0
l8/8+L95ITtxYEjIXjT0w4V+fFAmop9Q16XVhpTH37HYHTU3InPhNWBBj8wzNLv4NUbINh4mi01s
vkCvY0Q0y6nRRW+LGyreWBloMQ6vSV8uv8xiPDj/Icx9mMVyH7f05Dlbp20JpGNNOf77Qs4ACdjP
F04AutgEY6qmhdedpqObjjkd8UnQEqE6I6jGBDW89b9MS5xvSX/3n/j1LYY5GpHVdoLZF8AvzHZh
4B50ec+0nMOLxjhy2NOgSpPUmvQI4h0S7SOsK0pAdkhguNsKLV6+M7tdP+Ts2BkxGgIiBQrh3vUo
09IYjOCBRzaP3jlIC2x4Od7FOc65SIraM5GVhj1WZg6RaGwGlc37VvFOa23brURU4hLcq85tHRe7
YucCmVOh9L1gDgPVMd/VoFEO9hefI4L3vei/z3QaLuqUd10FnY7TXVYTa58iWqJ9o84nb4uQtHyJ
/uOE7BhOruqZKPbw9ZcjIMvR0REAeqMAzAscrag33/D26+T6TCvNFCNdTmr6fnREexfbZU2aQH0y
1l8H443uhf0/bIblacfcpoIm6+BxgtBp94J9DjTFnDrVJrvLnsCrwmt9XOSMmjsHAxxRWyZFLlFv
PHr9IQ0dhHlY2YWa8Ovn1xeXuH85JPn+dgyAiOcIFWgV4igfydFBrBkY9vDEBZDFmMRUZDCiW4i3
RMYhL+fTqDeqiVQy2MuGveZqazuVvdznvr8XNZpJYh4knZypkQmlYEDtNcUAFYanhBV4CjhQtVTs
0tABK6lY9CKZWFX5+xmT41PRhq2KY6z6T9WH9Ti8NTXahjbRx22/X6oj/iaJCRDGRheEwtQgaXPc
eR9P7euj5f76SfDSB4l9bg9E40bGC2cNM2+SKJmWTosrzAcLxbisy8iannTkal4EUtr1YJsg03Vr
5/lQbSv/P7OcnzzwWor3UAMDOYBsKKqIRsLfDZtcLicpU0sRgOyF6ye63pq8XZz7H9gCwuX2u040
MaDymzQG/qOqaPLL2InXFG2JlWQ44T8s70w+IpJ6j+Cxya87B99+NPemh5G/ygb/SrDBU+v2Z156
+ugyFJfBQiEZ+tUNZvCW9FrVFUMsonq22cpuraIQjqhahMTgy1rRRUwciRRMGN1/k8h85Fa8JOOI
1R1P+QMKw4YBvlWkg9HzdHndI65+4SdaFmLd3yQyp/PSC2k0halIS5FbxQmfKPMZ0i3c5cZLkcRv
kiiuz6xZ5KcJJL8ZvKhHfnY3TY78+RrYXWA9feIelCnBoI1uUd4tpS5cGLosyRaqw6B4ggv/Lrgp
ZQXPvBwOpZHR6+HE0x3odFysujcIbsjUptVRZGUwKVD75puJroCP/NXy7XS0h02AZTegxLbjl+rR
Pu0OTs9LGy61vP/2C5mP0MenocFKLPzCbo3CBFZVbOFvU+O3LrgCYRqb2ObdSSUa3bVpfoCRsef1
vS/B528/gvk+daZmp1iEmUBnrREM76Im4Zkk5YZb1N5/OPnsezAXeJpGVtlYBbTFq7s/yG+nJ/f5
q/7gPe+XKl2/acRc3cM0IbSLoVG3dpzAakE8jmptuN9uNKKQGIONlZdtLUwVIKL1scJ5iz0lcAjh
xcgCm1s1Xnr0/PZ7mLtdznAT6z39zI7zob5NH7oDHhawXbakx8gjzRltQouTwFl6882lsk0vwjmU
z7lEpW62l/tkL9egBYydB3XlR3cj0gTYzBW7F4LFEWjfO28+I+ey6T540LYINN9fne1+SY0oHi0T
P+OCIiKyIH4ThN6ILasWVq9xYJQG7Dc8jGXcG6Iyt/S8FnE/47iHqdM/BkhMcAfdljFtphTzcpC7
WG2E7irIQ1o8V4gUIS0+2gLGOTDQYUO5qODuGrsa65aCDKRlIGMSy76CgiW5uNm6tKcgIh87L66I
htab+zwnpYMgtfIP69G378HZZHcJ6LAowtJHPUr2pp29/k3x6jdvY6CsOpeTFes4c8DTI6pXmPHC
bj3+vcUBkSvoz24TI80isEzA8uH+IlXkFEbEDL9OTpR6cfljCEk0OUJKsE7DWl/Ud46DLcS0v2nJ
QFhZWWovhrA/klGiLSSe+qkm6BKdSo93bji3l8qAGAYO80Iy6Kd26OJQN8K0/h19znVB7PMgk/7u
P/xKUXTRMiVZM9jGJ6ETuvNgwKr5xbNIPtzr4Q9xYxju39hvJoexnzFKIawHOS+eE6YEWRIRvcPU
LzmCFpFgJoix3qCMgxWfG2o9esFn6857i3Eb3Baz1F2L8PDbbgyyI2PYamEIMZ3dOt7lXtmEIHe8
Iz9XuFkKErTba+Yi33KTJYue+C2ZHbVNVTPq+w6SR6xFe/0VetFnSqbRzgFA3DVsi4duJox5CHQ6
uDAki8Kd7J7tBPdWCJjB8qQDt5q/8D6dW/QarczOd171MdarQC+FbDcSGtk1963xeQkMnvUY/NaM
UNPUClKEHaKrN0xDo98F7Rf2bf9YSmn9pg2L11YDBljq77phO/Kv0AGftlphSrlbCU7wSVtdkt1+
z5G6eOXOPheDxaZc1PmQUBv2dr4z7zpPPrb3TvX8JTifsc9dX71UgvhNTSaEPJknqakMCAQpgeSc
t11HDl/dB7CKu3ZcWsTFmXIMhJzPhWieNCoLS6nea+KtIpKD6+3AzQ8uETD+phYDIuKUYgjhBFGV
03p0y2lS2xgstohuZ67weEo2k93sv6bn4FD4XwZtHeLcAlTCDVy++tfsNGDLUGxZ1H/oO7S09Z8v
vA60pUf+XMnrv89EmGDhONUtRHT2dQMwXtvChNH2rwD8mfYnj+pmOXRC3snEy1qUJJM5EqdME84D
ZlWe9HVTkWFb/sq2p+efcbBuM+fQ7fDm3dCCJseSSy2xujyTyxyK0ehSqWohN77bHJsnJKSUNRIZ
9gFNhJwDuJCy+U0UcxzEaGySswBRGcmfpHuU+w+fnCO+iMgzbZhTkIVRU5kmRFTOdte/Gi5G5Q5B
7vPyhctP1Jkg5gyYtZhrnXpBZNAESEyeSPaFqhDm9mgPoew2JpEeG7dzsifXrTCD7gn7Ac988szr
aV46Coqki1ifhgISUjM4KjM/TYxYDDV9osmoKrOVmji8IGgx76PIMl5jEv6nslT65yyLzmJr0tPm
PYa9G6Kpt/Htr/2AJhSMAHO+4VLQNRfHmFbRyvRyKSEuI877+0R2Ptinc3L/HHA7hhafoHNZTKAi
XARc4meqGt7A2+PuyQPdtR8GKhhOkDznxl+LX+vblOzjM0fi19Ty/29K3R5PCIbw0n6K/NEFxern
PublUq5vOxYqZxqy78xcCSe8DQyc74QoH9m0FiQ3wa72tblZuz7G+36Ru5DcrwllGdL19d5BKu9T
fwQt2o8I7CQO5+sugcD899AQZOavstkItUQtLp7c5rzx/ccY/L0/3+wLWiG/7Fb2/mqIV5/LZMIa
4aKkWn6GDTbHY4wkMXm9X8tBeM8Jn3iqMRBuKsKpqXOIwenvJKy2SsZ9K/+IBFtsfMu4u21Jnu+y
jP2GokcROuxw8p8iQhehuVZqr3yfoAUcT73CTn8Bw2suT89SpKHIaEiRJJoM1hlr9qhFYm9IiMeK
AGZlcgTpHKYdy5GMtY3SDM9hlmLSuTjGqqcet9P5DHEIovq7MbXTwN6HGGNb3bbn8tH8Vou5CEOj
LPszdUzj8YAGRUyM3v77izftXBHm+pPDPAHhlgBFnFG244Pk68e1+oG990G04w53LcbYc3HMVRi1
sp6aFGqwFDd3nEoNLl5kuxfvrV6t2/eAOz6+xLSIY/ZtQQa4T+lgYkQCCqJQXThY/4MdRJQy0n+g
uwNsWh0fiOl2RHd5tl16Hs1FMzh+kbNINvNYenq5+LiOsbwxG4jOc32Oi7Bt6k1pnpWygknbw+CA
nAINBhwIWXw5zxQxqKIzeKzPQ3WZsOYFAQylqgTBuU2HKR/NO5BHYDffjwNWNX9yv91SzX/+7dju
dKVPLmNpRjCg07kCvhyydj4vbF8qHv8mhYGOYpK1pi/gIS/Oe54S7GmOHkTyLBL0TkQO3Y7FC2/p
X/zz+vvHJ9ky4WiOldJYsGfXEImEq+lEezVQQUDN9Yvz8RZLBgr2ZqCuoqKzhqXqSadGr0ftJD11
F9sRnyVar7ovH2zT49H3LXWb6nNRDJj0bSv3upVL9EpzxGiVYGjS7Xbri+RyW80WEXimFoMkppy3
2J9RwDeOTuY2gWI74C3jPA4Wo76ZEAY89GEc5HMHIY5ZE/GnHhxOrxwApjfFH74wE8GARK9WU541
+DwDfCGI3KczqW1zZbxL9rrVudQvy97+LY+Fi7oS5WYw8Y1QT1M2UlA9VCe7qitXsJz4tBkntx9I
41mZA2J9ucLkppK6ZfdwW+1reH5DbRZSigI7MxQkTZ82Zxej7lUPVKET011EXkIfMw6k+Hh8RDHZ
ST0N9FL6U3LEDNlq7dYrvSTdClE+tydnEbBntmHCQP1UVJ12SaWnyiTZEEyTjVTThXzpJ861zjsp
BoM5Vq3hqAj4CoXsxBbGSoN4H6yf13VFuNx71INumZqJVbS8M07JBaameZHtdpWC7Kwn/t3d23rN
ZWlc6uGbYwA7GJMI0wmpXEjbjgnBrsvUVo/hK49CbjEzoWiGgtwEuC10dt253kWt0qUljo0d3StO
7Ycr5bEIxkeVLt1t8KhFvQz1E+UzI/rzbeddvg9nwpkzm6S9HqpFLSGKAb3xdqfbO0S7jy1yW407
2rQ6Hzjq419dG99iWZKNKpfqFtuwpCetCorg3h4jW92grYIuF/mrAvDMwNeK5ezOH0OpVUIJBkYj
y7b3SoL1W1bvIP+/4ZKfLXqoriLJBH48NO0w9tQUkE+El4beG57s6jYevI8/CdaJrQ9fIEq9/fWW
L8RvaawZEzmsutPlLCG5RIty0Xr8oCOqWeWgj4Aja/ECmcliIifrZFWTpkCz7TaNHH1wVRlNtLX3
3L4fMqyF8Xk31nJeZCaRwbC0CQttaqCdQnqvkO27Neht3dGVLRRvnM/pcFtDzqdTGCBLmyosJ2WQ
nrzBLwLVO4ic7drcz8XAV3LKJiEfIKERnMtDC37ZDBt0Vhve1OAyJs8sx7y1ijhVla6A5Ryk6RIX
RWKMQaJbnk+OvhiyzyQxcVJ7BneBdh4lJJOODn2pPknkqX4u7ZV55/+w7WwXHHL3gOiT12ezjJsz
0WzY1GlDJg8tlNy8b9+9p0tNsEmR2HkQE5H26u8DHmzxzgATRE3ZqQrVFtrCrppkizVJnosNnf4/
XFpySNfdR/lx2ysXCw9ghfgvorDb5WPJiJXKgkzRxwsd7WmDm2ytxhZ8+1ytc5ufRFuMR78lskm0
ThkKI9bgpi8g74lt9MtPfr06f5i8Z+X1SP1xn88kMZiSNv+1p1aClQIVDo+i80v/hq6kbeFZj9rj
r8cnbJXsnsdAiNEgVK70AdUr3vuWuumtH8JAjVy2ajNK1JfA6tDscq8Apd/x+lEpxSl6OThflXNu
WP4SI2qaMk9xQlt07nvv7coiZ6TtNwMiDW+tf6BKx5G4+FKb2ZoBn7zpEksZO3pSpR0WXF+uLWjq
09RwX9kKz5wM/sjn2BLNCbJqt/HoUohjcXexTXAzlwRDdJIPEre30XVffRWUQpitwUJclH4sx9nw
DM1zZgagNFnV9TjC8SnuqI99nG191+DAcl+MVKdbLsTAkYQW+FNoQWcQ2as+aBPBupa+VrgjC9f+
X/2VAaI2lKRCMSAsze3txvuoNbuqfPPeQVdqaid/w7Ctz0BIZcKaknI36iLcdYPoEO+6hFg2bsgg
RLbptp9ew90bdmQ3ZFbni6qVCb1RXpxyHe/OKaa+Vqtd4dS2oJHWtxEkbnI73oJxM99+crtirxs2
bv0CBpWiU5jqenfBNe1tN9j6st2d7Y+EZOsVJYV382BdEdl7ez5wp844IYjGwFB0Gs2ijwBDWwf9
uOdX3gW2RLMy/47Xf5+FwmEvYXWr1OM79t4WvWqKV3nl82C5lovOKbzaDsNHYdu9v0YLqP+ztx8e
H05+h47U5xgcPmDo8Cdf3N33Ljae53bwMg7+yHlQL2ZWsYZVp68hNPKzXUHJuTWE+iJSpBICDDDn
q9E5Z46WeEJOhpX1sm6wbn2z5+WXFmvSc8HMER772Gql6CpY3GukSAgGPo5b8QLyhXX3JtZbjNbz
UpKLUeFcKnOW6yi3pBpkQ0/IDB5329NjFtnSCd10KudoLYaFc0nMKT4lrQ6mJCrJQp+7ahet3cOW
a8WVtsbb7XO82Ac6E8Z2CoFXu1PLDMI2GEGKai97j3f60yl2upVdGrhzajfASrCTc+/eK/a6cAMc
bN0gvHuPFmjZ0zz/HcxpFmM8vMuGKt3EjvCYX4hdrSmL0W19F1/ScznM2ZWioh5P1gR9MUa229X2
I7Ze+YbtkjXuNjqfndq80vESXsxlMk+Wri37uJ6g29jZH16KYgAattdcjnSei14bcWawUavZf1x0
0x4U/w2Ug3vT5t3UNAC59aGYoOGUTpGOjwUDWrvtNsMsNjp2Y4u2tX7ya5b0c9ySxsQFaV/WehxC
WtgQTNev173/o1rvOd63FObNPxCDKFbSt0UbSdKTnK2ER9Sjp9gOBd7E99KAkD4Xw0CI1llyX5jU
917QmrRDa9LqkTy8uqBWAqPQhk9IzftWDJJMo5Se05x+q03rOBqIH57RX72rvVhD/y03q7IUu870
Y5swxiHPMQEOcWBRsrxigxEJ7JtBc8TtM7xYQtR1TD3pmipLGht7SJMWSwoYDJ/KKTBoGje1p48h
dp7XKOGniD24GZylSHkukUGnViqFuJQURI2bBk3EAhoW8JhEJmy/FzgF7UVfnCnHAlQVT103UCeB
FdXC1mDEl9sGXMSjmQgGjxq9F7BtQJaehI7UW+0VjDudnWDh7V/dZDNB1D9ngFRMYp4mPXQZbCd/
KO2mIXSOdsNlZVuK6uffhwGlNoqNPkzwfTZ9SBBlr++x3Tnb7Q+UPYhbCVr085laDCgJitCmo6Di
rjJ+Vm8SFkKcJCcTHSRPuLyJPM9joCmO+1Y1ru6w8d53E6nhDqggg96A+3rgqcXAUy2WFggOYMTK
AUvR5JS+8SysARO8AiE9LX+A+sx+DCyJIIguzVajGcNt/yQ9rmXnmd68t718MfM0cwqd6Qkrq6Qx
kwJikFBW/eP2/X23whgGVp3euahIPtub2L8tkodMLANknwnF/2Pty3bjVpJtv4gA5yRfk1MNqioN
ZVnyC2FbFud55tffRe17t6kUuxKnzwW60WgYUFQmI2NcsaIXE2gGGCBPNVJZ2QlrNz4fy5giGfpf
XqTO2IrBqDvFFCHu+UWg6h7oAiA2bh+JY45YmEtIqrGVYogIYzr8EYGasHqZpxHbnhEdY7LMVBPN
ZCxSMGGRTALGX2RUvgffuHf3f+4jy4NjBPmShYWk/PrZZsS5kskYJ2xwVNsw0PGKMf71o7+bzgIo
/nmx30fQ9VXZ/x6NMU1jO8ph1SxiMLoJWr+Zli6Wa6NW5Vs8cM1iDG7JYgxTVg+9kSF7uIKMX3r0
6YGb9G2rw9/TMOYokmtNCiuymD7kJi+nyjmNIUh9lZP6kl1K733Hj2K2jftfmYxdwo6jGvz1OBXK
jS+1TNuQEif9GZT0CfVqjm/ctrd/hTG2aZZbPWxTHHARdor2t1/TZplY/1fpdJGxSWM3xHGi4CzE
/QUo9ePjPt8t1XDg/grsd7M44jbD55U4Jm4pDXXwZw3iBEQTL4NTPqXH+hlcLjZH0JZJJ2iOLuTI
KsCbjF6IQ5inE9AYGOO1/df7zEZhH3OLHClbHmothdGEEVMESdZBCloJJor6KnUUB/vwOKfZxBSu
5TBKEKfVoEwV5HzskQHZyHUPPCzmfX/+xCJ1Hhh0E5y6Esc6qkSeQcOfQRy4d2w3QDxxdS+EdsCw
nKYHgBUIvSyjDPSxeZ3uS43eO9NdjaWpGAne5aeH6jv4jm5f9WaRZf2bGM3JsBK6Cpvlg4726YoJ
e4p1sAANwSKDjPTNvOO8O3XLdq0FMr5MG0mioMcuI/qQvWSi6g9EB9k7OgyDc7rQ6PRYWKl73T8+
gk5/tOJn1Pg0CwztmQkgqyM5Tk7PFnpnPJa+LYuw/mGMbyq1UZDrAj/suQYMxOTzDW7Zt7UAxhFN
eVd0Y7lctXtqrFSkivcPs6H0yvNGm+WPtSzGG/XmmDfi8k4BWsXgICogub2/gvBWfP0df9dpsS8x
bv9c+TwIGu8Wl39fpQJqO4xav+i4gp3z5jl1buvrZjVyfTDGAMlZGjbTx1c6vvwIsfz5kTh30NYY
m+a5ZYktL0iIacomttGBPYC5RdJK4jQiZLnW3QF8TrLbLh/NSO4MwgliNyPKtSjm3nqxa6ccIzHX
IzgGf/zIbbDaOKaX2Zhc5phX3qmYKwT1cDhqOUSJ3vPpl3pNXI5d3YTqrA/D2O9ZazF2nkJC+dQ7
mCxYCCU4erDtIv5+GsZ0mwtBPwkgwl7sBha27gHQ4WNgN5OL1VFYVNs4l6oSm/2iz647na7h5Q/9
vSCcMLP6Pu12scf7PP/BJP97NBbBNoMDaBTnDl7p5eSCcxG20LtHiLwM7vEqHpv9nfX5GHPsy0av
jxLOB2KMa/EQ0OCQhgDXU/QCPaxbtJ7Kir6D+Fy4X9DMbxxd3KxlruUzVneZ8olnGfInD4gFGEWA
VZEF8Hzvog5sxLwWw9heorXEn1uoC+ZeGhqc2qVfwtHJ/2B0/344xlykBtgm4gpnQRkEW7Np0oFU
MqaZa5deax3eMUb38B5hOwDnLWxFf+vDMbajRKxedwXkQl1g443Xfif+an7xxPDukLEb0/j/TO/R
Nh5eTHrqfrY7tQUqLcZXA/Owt6BnOGfbyt7WZ2NMSSaNYSpHOBuWHpyw7K+g4U/ewXj3x9gSXfeT
slycZUHTexUdkI/BNZ52bAc+/2oHS9es1XXSGQpUEHquuftfyQFTA/Mdwj3TwvMOH88HqzuqR/mI
GQnOLXJOyNI367kmwOLDpBxd6RgcTKtyI/cIqkWOnG3v//eMjDVBq1jupBk3eUQnc2zpICwgChu1
LFBo/spadMP5+xg3JzFWOsISOc/mKIpmh9MtrGnAHn0QFWL3GcYxft97d69O6HwMYzTcRIXzJNgx
VrHUJrSml3sdZ9vdA1oI1o0n4X7B94OxmtuN531HxsIkwzyRQsH9ApqB/bHKDnvYGwso/9dlV0Pg
AtmFHdS3PyrPH7FUz6lMSlQ3cEjMBoMGEr72+scDZc6dg5F83pVuSjMk0dAUVUJGq6tMAGnGmeAn
yxFPs4sSEdAGtLK/a94BJwTslnJOt3Wla3lfrrQ11HRJgMCEd0DxsKFXQMPtSaGadRbdg4VBRRNA
GF4NZysKw/QzkTVlCS416fM55bQM+wk7naG0bveDAKBe8p79lnauRTCvUYurSFIaCdpp25dfg/vE
Mc6bwdFaAOu8ZzOQtRQCUPNakgzAMpA/Y/7JwcwJ9hlx5G1Z0LU4RjWEoq9aIcKVGTXtA2DN/3AE
bGJc1xIYZei0cMT4BySga4zO3S+aLREQSARvKx1XDuOxQUfW+10POcjsX8CcGVpXjzwg9AF/AUfU
8pPZyGd9JMZrh9GUosz1cSQbhjF1JQ+seXhKvIraZmq2lsS46q6uQuyVnRfjBLSg1ICiXW0Xyx/S
A5h9bT7b/VZwsJbIOG6D9EWNogo+V0XVKwI6vkfjPFO2ZlO0ZZhoA0R0C0APsSOicVSsvwMj8fD+
fPtbcfSb7SrkZaXEJBpxgZMTRq4h8RdCb1u7f60O20kohKwpMh/fSGsdsX5OYo+MNBSsOrIqCWyS
JLVluxyvtw/GMURsc6GoJzMflksEW0cMWqrDzuJtc9is5a10gfUbaY5pZLyrpeLx8qJbKmgqYYru
nOh6xlZmrrZvtjLW8hhToXZJYvSLMbJfpBfxvaD1/gKkauapgzVjvGh3KCT6rQrpw9Mb96nxPiNj
P7RmVudhWoTbA3Y3LYyNPLuxFcqtz8fajbGaUlmEpmB0onlsrGWtWnZ/3mGVLFDOHM3nGUSdsR39
5E9yGi4a8nIaQc3oXg370aOj9+2NE85sFifWB2OMRlPm2Fqr4JWB3V3ZNb+117fb2r4Zj64ksDWD
ucfKBOyWxmFO8LvKLqIYDn56XCZPAFsAcs97GrBs9cjr7HJMPVs4yLVxnqUYlxh5D1wwJM+8szOz
ktInldjhrz/b2u9juEe9Gt3I/qpqVpqC7g5lHm5X7T9Eg//aK3acLUx9QxOCD5+CuhhWmoAI9lfg
vIKz5adjNXueZ+aYYHaAVgH1+EjiJaKp76P7Jx6fNM9KsUNsiUTqFECdRc8LxBeJk+0aeqJRQJWA
qj344rsEQQDvNXPvkTEYZZKMCighFpXElut5F9rL4u6fWDa8ewBy53/5nNmFT2I/Zvpc4gUgvjm5
kn2tsG9Yw6bwPUzVG89UcXw0u+PJ1watiuWP96a5px/hW/CQ3CfXYg9b9f/hITAGpNTlIKvGRZyN
IPHl9Cx6L6YbS1ZQUP8RDbEIWydvmxTe42OLB6T2Z1DEflhjVF7cy6OnXj3ncPgY0OMyvXHcC1su
qIxImXKCEw4A1bycTj7azIWzM2Pngbf/ghMaGEyOUmVtO6vKx7fz74s7lAd4fZ3NzvzKHLPlgd4o
ADlY0iCwxSNZBqP6K3pbT2gX8HzLZjV1LYrJUJKsKic1xzMDpgvEZMjNUb4NsAT13rij9O4Ve1Kw
rQe7epbFQDwqIZ5xYZc/AU0cBrKEg4IQwk3teud5lgOEFDKYBVnBSWI+mJNvZBZsXaDX4l5LJojr
LBSqURrHhuiRYsTy3qPf7/KfiLuepu9P6UO5MPNzJ842SRzWl81EKGlG9JEQyE9oDgSOavsRfUcS
wDknL2AwmNgErDORICiL7URvPXNCYO155WmujjI2ZdIFgi1Li44ixZh3ivcNyBGb68R5oQm7z0lC
qTOSKsip3ReAR5B3XlN0on37cd9S1aZorlqOtUsEi1eM4KmLyRQ8enCOzokC0S8LDsf9tccSNHiF
cbdslvXGB9/1dDpiZ8qddcbgA22Owt1bOlBexYdttRGiGQAfoeqia8AhmYTxhSasWyAZlXEWqp3e
RjuhcnQfSPTHAoyxpqdUVh6/+4pVNzT9o3bWlFgca840r778AkZzK2kcU2WqjXOY/iiI2zTdvo8k
KmguwR704WHWzt38p0xRzyz2Y8QZfJWXA64e7iLeFEVMFgCbpxuqwqQuRpf2qKW0xlmOZKrUsttl
85NahE6bPsXKRfZPcuAE8e82e9eUazzsp99z0FAttZv4VYwmaywpCku0ljVaDQ2V5Lf2NXsauUSx
mz9UkhaiN1PUgRf7XCPrVCHog6oxzr75ohGKUSC7rzPbyOuTNmWWoSbUjI8A2If3iplbpb+bZrtu
B1vi3dliuL9c2bIGALsAsF6CzWD7QMqicpCMM2jFKckPacHz8Iv6f5WAvwykM/Ysfny0VeM8DMC1
ozeacW4NryO2uRPaB0k7xY2VVA+lrtKqOUY1x7YxGcM/miD/Fcoo4tBFTeXnqnE286tm/hp0n7aK
+z/XdlMkmEnTiIn1SyrjFKElfWkUgnEO0B2zdUxlUDVTK1evi2/Y2UGsPhxjdzQVGTsPxnhnNHV9
EuPOeNCJoFOpNCvOA1yO9eWuof8EH5SoEsvx0MhVnmG8FHctnCQwPNwL2jE1LSV7vH10JjD9uF5M
GhIDO8JFLCZhrrdpq1gFs75xTrKGiiEQL8mxa3a5CX5qpITD9ba4ra+5Fsc4qgmoXr+pFeNsRCcw
sZXRSYt4oGjekZgnaQpJ2c0TjhSD7DgrQGrkSrVC5cohd3Fv3z7Q1vsH2p5IkkJU02DX1BhymyYY
WzLPWQ/OeOCIO52Wwksn8xSCbUP/86VWkhiTqA6lViR5bp5Bg/E91R5RNaV5rXqN75KhORYmJdXP
pqMzsVseaSELFvxHuKZh66FkSgb6Hp/NnFQojdlFlXmWPXX2kuQ+JY+531mKfEkkk5bVXuseW/NQ
KlchsOP4m5IktNv9z+96MXCSiKVABrZlfP4R6qQqUaM15rkfEqvtAmvWcmrUgdUYh9uStl4fyGZF
TdPB4KuajKS8kKM2ngXz7Mu5rQV3U9bRNt5L0YMxPN8WtfUi/orSWBhmHgPAb/aBf87EQ4PwUFUt
0hj0thCW+QjfD3ZNBp6ZGAaoSXXmmRd+FE9CDOWJ0qdKs/PU0roXqalpEZ2CYZ+CHTXaD9kPIoD0
uXJMf+d3XoFbFnaEM1Xy9cWYqiQBoIn/gSP5iDNXXiQdCNirdLyYtBRfC6l6wZLWjgpkcFOlEXkH
Z+rvy8FhQjUMG4P+CxRgzMHFSopadZDwJSUNXJa0rL2Z7DQCxYlKa0pdETzXzu3b/vpJIdOUNVFD
cxBimYRxSBCJj23sn9u2okHrdnJoDZfbMtiQ/5+DrYQwjS20AycxMkL/3KTvcfyIIaecTt6s7+v5
N1IBO597zl1+tasm9hKaWFNDDJ0Y7FUSSZlEH8Ru51B5jGX/tYj0cx2oXh++pfldI3A84NYtLl9N
xrJVGSaH8ckgBwvBzRybZzE9tNN8qPZiFXOCi81bXAtZfsRKGRuFzEaNZc5nVescSbkr0l1DTCq3
spfHD6P5XfffJqHkvHk2L/z4eDL8hW4quiGLH3O3K7E5/DG2muMNDPm5kOODb1Y2GP9QoO8wVV0T
dwh7rw5QpTE4DngjtcBXXIlmrtXMitY0hNo810lBx+TbwyiDe220kRr7sZfbxpvZptToXVI4gsaT
/jWEXKQbWNKlqDg3a4eIGiG0D5f7lvKO5sOfuHObkyLv8hnebLYk0VKC4BuaBxxtYnckf1y5KmmG
qsqmBk/NPEpdK9s6yuE82og+XkNLwoKy38TSbcMWkOPNtN8JTkBBb4z/a2Hgo37EmhnTHsDbOu2s
xHBvP+Ct17T+Pcz7jatM6YPl9+jftEF14M1kHfRzGVKVV5VXLmPb4P+cXpaJpMtYWow497OeB1HT
FbrR4jEZ6MZESIgizavEl8E33boGBW/t+iqMlWRYmCqMx4mOyomMM9I7rbGmyBa7N7F2SYpyevC7
aDwS3d++j0XvPge8JlHxFJFILaAKdobfkJQE07yzec51/T4UQixcrYPH2zK+unXIUGB9gdtQdYPF
whRS2jbDBGdgAsXXVAIO+tgUPa2Q28ochdtyuUQFoZeoigoojdhWh6iLoO8MNDy0RrESaY+MMBiw
mNRAiU/OadyVVBEuYuJFwkgFGdRpuleU80M4Jk5jEKoa12CaODZ8w/kSVVdMlQAxLIOv8rMeqGkd
qiTy4Q4VV9eOfu9bEvhUmpZzep4cxu12ct3MlYgASujUUxPlOzOUDypSt5hTKeAJWp7ZypJGdahJ
cQ1B0+hoJm0zLwytjOMmNnVzdWtMOBhJRVaaDXyt3ic/jTCJ6Ng2327r5qYrWn0adpRYRcqSzCVO
MvuWP1im6gXQm2+/SWwH3f1E3Nvy2O7wPybBAHQcb+KDrf7zzWkkFlNpyvwzSDOeRMuk4XW0ZWuB
DywLdFVKUOzCgCI5nPvz09tt6VsvUUN2qy4cMar8Ya9Wny1VRzWoNAgnGpjgEPth95OSfxcbmYb9
6basrUBiLYuxtG0zSUKf5QjHBo+oP6rsodI4IraMOcI9iSDe00AQxKRHUeOnvtniOOH4RGTbjCXU
mY++speUg877cou2sZZSEw1IWopkJmG0Ua9yKSznxj9PmXiH4MQiKbGFUPijRzn2HMh38vC7HjgZ
EUco291pozYq9an0z92ElXBVuNPNYy0i8zMxfz6nGZ2IaYVyyAs6N+VKMu4WRJemZi5Pc6UoPp5E
kdS1fy5t9dCWeOB0niwfy1sOGi+/3FSUlSzGSXZqXmaxiIsN8vcyuRrqWyVwLMnmK9dWMhgDnPlN
IKggKjxrekOzg7yvHVWh4/QjTk7x7BSBxrH4G3UDpH0riYwpVpSWmIUMibo/Xvr2pMaEigYI/sZT
UDyWqCmLx0SX7sYhc2s53N1+fCyFzIeZ0bATFmvNwZKAZb6fP2CR6eU8ZRBvxHFMJd2Zsl+l9FMJ
HszyScqw9VChokLT5JBMip3/Fx5/Jf3jc6zUZ57jdBrK1j8PgkQxVu5guGtHBjs7IU/m+LwtL6Ep
Jv6jADApswlLXKt5IgVI+9LQjonNm+jefAnYRKNpkqnriCw+X+QEQ6B1GsxYhGjOIm1jj5FGrKL3
vb53xpe2sLAvxON8vi3/ihTa1EQQsBmImj5LbYbKNMpMgvZErVVkHqq8ibADlDgtIa96aQ23DK0o
+BG1VHdjLP2tvndSzblatvn0jxatfgajxKJYkEQf8DOSTqEFkKj601w6AcjzNW+0q8LyCwTOAirQ
9ihwdGjLuBOig+ZKU40lkmOuwIiCsYhg3Kd41yav2H1MlYaWaU0bySq0jPdgF3/E2neClTgaWWJh
k00O45Dk8SDiQ2MLsTXq2bde3VdgT/N1q8jv2jayRAWpopg4JXoxorrPu//CnSHHR4i4EEKjDvb5
xHk5xaIww9jrmggWY9csvVI/+pUty3dGyfEsW1Z3LYzxnYbcd4MmLcLmb8NAg/oEDg3encqbd/r3
RMu/r+yAkc5TkGHT6Bnhhl/XdiL/SJXuXEvfIz+zpCHYZWEpUrCduGVu52PKe0dbHxXKg/sUCaIe
1mn7ndKkYUb8c4zaZaoCf1fZGtKrYkDBLTu2vdulv4zylEfmTo5cIjzffshb1mMln/XfMeoQEkl1
/yzUTtog2RzTx8qaRLfU+icRyT8WUd6WuPlmQaKAp2Oahom08/OdTyJWT/SyiXcz6F6WnDX591x/
r/2jWKSeDwxi0RM7SS2p/VUFsdMmyUk3uZXrrYoDYlyEDoaKm/+obK++vNyKbSmOmQCzOTrm9BR2
e6Oa6WT0KM2VVjH2lDQpBa71XBTSE+cONq4dPQEJr1hDEiiykE/ZGEC4IErCOb6Lfs7uCLZSAFV2
+AAVRk8Tz9hHjpA58gCu3WrHy1u2og0DoRMK2KqmIe9lPkHYDU2dyKqwqL2eJjYgu5n62DvJxUyw
0teXOUn8fxCowgOizCKpbH1n9EmWJqksnIHkstpKcKSedtOpR3PJ8D1SvovmYCnc17XxkXHOv2KZ
LFDKJLXE1xPORfo0Svdyl7gJMSwBawVS3RVGC3FrAzq3iKfjiyVkbLUhGrIqoydqGl+K2VIYhcpc
dvD5coSaCsXaxGx2WoNOCW2PHRiv9YzjCzc8MkRqhmZKqB7CRXx+VhGe2gi2FTwroaKmYsVhCmSe
duyKcH9bezccH8ZOdJVooqLrBgunbItu0GMBTrcvjL2BKoURHbPM2Bl6ZEnKdzJw2xRbz0USTROL
jCSUCNmuZxmPTTWpMsy0gDYIGkvT4IQ+HfV9ZGTW7D+AitKahNSRioB2pLbIkFAVFRxE1XYsv+TB
kxx8U3gRwFYMbUiqiCo0IhFRY9FmYaBFspLHwrlPw1dotZbjv3exAsOFnE/KaTN1XtB4cjY4VVFx
tGwJMFglW0tnvrgmBUHXdKFwxoAoSD6bnA7aWS9p1YMFeSjs/+Kra4A0fIyT62yXP0preTCqEtJG
Nw5jqHXW7SYlQpiRZBQzQRRVeV5atBE7Gwiv0J4CiScKZkzqlbdY7IvvKQDvMUVUljs7v5itW/iX
3C9pAa4Do0HdDFtwmuIoV5c8OxYjx0VuqrsOKAeWaBnokTHXrCRD2glRLpxH3TOq1iVVZBO0jPGa
a+VNRsvo9kVvBD4GwC3Yg7bAfFSWIrfRwe2O4W3hXCa6aJslGjiRIOV2TwoukeeWnZJwuR87I1Cg
WMKTlRdsR9EPsDQQslCrsKDLIMcWx30fJsCqpMUpMAVgndJCOwxFOFmhpPMc8ebtoteB1AUNXDTI
Pv8CYQrTqQtF4exDc80UVYMQLatjZ040bl/D9Pvty930RJCGxZ0yBi/R9vwsbzaHafQzfM0mO/px
Yjfvqm5prXbJK0o0QBsBd+B1G7ce6lrmYt5Wt5yIot4pEmRmNQW4mJZO19Mx/eVzXMDWXcqgtoH6
oGEMkpvPcoa671tBM4VzrfuveVW4ZarGdj3T9EeDnSNtwGnZbslbCHVQckJfE42bz/KKRJK7LMG3
64gVt5EnXBpP6mTQ2V/HbHf7w21ZgrUsRk+SKBL9YtGTYZxp1FUoNnHe3ZYDXUtg3nmVtyRvy0k4
P4ftsnGjiQRHiHkolC1XBrAEvAUKnKjUMS9Or/VWykyEXnqln0ZjF4xXw9+XFcjUpQoOxAkfbl/c
5rGWTZZg5EWDjd1GoalF3CyghXM+m3YsmFbr9+dUET0xdG9L2jJcy0o0kJwsyAV2EqbqpFLOMwR5
pfY86Hc5eQn999siNj3uWgbzlKoU2lijcHv2U2/wneZ5NnYksXCFOSV2pPwx/xi8lhznXOxQzGi0
qT+D8Ppsyu9p926Yl7J/5ZxryxCvzsWaQV0RUEjRod4KbJCYHiUyU+Us+jvUi+s/wfe55k1kbz0o
FQ0fdcFTYpR3MVoro2RWQxt1hhhcSDqI9qxoE53znAth37o8FGkVTUPBQNa05d9XYrLIl7HqtwQ4
x64A2kWHEXPRxCmd12+llbgiFzS/pe9rgcu/rwRWjV/64F41z1UOEhrJ6c1ffS1ZrWRyHtZWy9zQ
cXMiQdUdmCDmBo0ybA0j0tGqNbE/WE/caP5ZHQpyzrF8IS0PSX3CHitsdbUnCRV4/06PX7P5kaM5
W85l/SsYo68VoTkLIQEEK/vTBSf/0L7U5jekHxb20NM+c0RX0O2xOI+R5ct3+CVCdzcnPMTr1rVj
m56IeXBsnhI/xkBW156Cgl0f5NE/i4pBywQw0PhUzSbtk5Zjp7dKxyhC/SuKdTt6MBtZasyAuEyB
Y6g0Ai7hkOvxLq60y4CFTLL8mOQiHQ3ppKmPdcfB2Gy9HH3pji0D8PoXsEITl42W58h/GvE0CSEN
R4412PikeJgLymzBmMHBflbhXicFMeY8uDRYFCtjwkpM4fPAe14hpWu4QeDGpzORxomw2YBeyGxy
npZSE3RKGl6yd/Uw28Il3RuHzElO42MRUf8p2BvgwShl97bmfvGE4BbENQI5BMwXwnvGlAdTGitV
T8JLir4p1pUBdaA2VG2pFt2VxK0GTrTCkfcRGa40tJrmfGgLyJOi/FSbP0I5pcJ0MZtnQ5bsOj/U
8f3tE375jjgh1hapOJ+JDQQq8zQ7qQ2KwVeDS9+kTpWru3rw0uShMtVvvmDflvXlIy6ygBsCKgpI
b+WD4Wd1Oozv/F9ZQGEBKuNVBaCJRPC4mBGeIMagG2PWBXFiBJfOvwcJIfWRgLWZTKvk+l+cCOkW
FHLBIbMzQQYqVDUyhuAy9oodJz5A8/fxbO4L+ddtQV8NynJ3eAIq/JOIktzy4Fd3l8ZiEOZDiLUC
2bkeYkeKJxtFDlvNisOoRMc0BbZNpr2OafP4Xix+cM+6pZvrX8BcqogaHRj2kvAC/MXog+K9PzR6
tDfUzE6axOrTzJaCP7ePvfUhDVEhElJMdC/YxhFRyiZVzCy8iEgu2/xFHSpL9/fc3ua2HCJpwJED
ZcQiePrGLzptLMOLmu7E4E+Lml+RXEOT4wi3HhvS83/FMEYzroI+1MF5cOmDySmjjmoJeFGSxmoq
0YHA25f3NY+EziBtXQrYOkrZ7Hsrq1LLkIVBXDtZEmzYaxwN1A/PgdE72rdJeEliifPGv+IDF6Ga
BujjPxu95c+Kmk+g/EwnWOrCUT1hNzzEd+E+bM6Kp/Naa19yu0WUbqBED6ewVMg/i6rKth9DaQgv
AniywjtsBFROfvRNkL2Qp4gf3MmfClmLrEU3FLSkEQUzny4QNKOf2j68gBiR0Ma5XCR6Memb6172
rpvRi3uhj84jxq7o42Nsu3+wOwgdRRra1z/O/fXH/fn7nxb7O+/OE3ZkWK9n5362zqHz9v7wbGLQ
erJ24CqlhzvJel22Mu/I/gGThZZz4HygTR1cHYQx+GlRIjlaDhKc1fuW1juVzryCyXLxty6LcZuJ
MkdKX4yQgfE+GumdjkAv4AUFH0HUVzFwzYjbARBnx9cbEEvWSdDBW4LeXy9+9mpEQ+zSqKffgniY
1ciSs9HrSwd1uWrYtXNt6cFkicm11h/zrrQGocBAmGID8+XdfnuLMbz10xjVxAgM8FZCDcN1kOz8
J6fmuHm/BgA7cNywjGy5TxdGrH+X5vCS5Ec9SWlYcgzVlgATUFvRXAI8eOzPL6sbErUfChMvK9Vg
2iuYqnCqK/v2JW1YXQzuLA0IXQe8k01a9SIBvN03ENRhgYdmyfT2n9/Sj09/n63H+BHqee3y9wl2
W4TY1p1LDmkvaBhQsvtTkqsh2Xr0LGTpuU3oqNrlRBPsTpbewzRF1PBfQEXRMVsfmbGOfdtplTHh
Yvs+Uy9GqUl7xR9+3D74luFHDwKdCJxPXZrhnz9f2Od9hCYXXDWWlcpVRpVdGFux8qAkmIxG1jVx
qnpfIcrLuVYSmZLRQBSSSj4kzr8BR6bgF7n+utwnVmI1C49FQJHm0fbwHXRxo+W8GdaB/twpI+fV
fZ29ZH4G8+wGY26TUPHDi5LcicaIxESmMwqZS7+pSnVgw0/qFNsp6SjpjCNGur2xBcL1KBhvWE9i
adOvUn4Ng+swYlDT62O701KQ6kRYum3DAnGC7w0H9unWmGcWZ8PQB7oABa2ORinaMaCEnVijxvy9
SCvqm4VzWzM2jP8ngcuLXEWRSRY0YqbiftDiuw9N327Eo+ljVVTBUcGNYBGCVA1oeUBvAH/7LEgZ
GjkKuyS6TFh20AOSmduKNOFJ2ZmiW0R71eaX20f72rNfvj30XVpSXow+MZVeVa/zGHsmo4tSv0gG
LLvU9ugwyp4sFJbgm3sB+HFTGPc6KM8Fwerae/DUW8Uw7G7/kg3jiTEvCYNeS1MIwKPPZ2+iWmyK
AGcfiRTaAKr6VMvKhmPdNj/lSgqjO20uTnnbBNGlj3+oXqx5Xfjc5k5TP90+zdaXVNH+x6QHfI1i
MvFC1CEnabspvrQzprzORXDw+zyhTf8rz0KKTcmzhbzntsytd7GWyWiPr/uRkAmQaSJ+xNCrozpB
dypCcOHoHBD2liggbDGbJxnAvLOTQXo1RcgQi/giYT/c5KatA6Rmpd777UngloU2zaQmo46BwXh0
ZXXmYH3fS6bftZCWiY6ghrSPl97gcBVKzw+kU9RXVtXTWn/AAtgKGIsak1FmdB1jXPkwnKv+zyAo
v7Nf6l3TWPX4UzZoFX3v0GgcEfzEzT7Ud0S6i9p9LP+I1eG/UDqABHFfiLqROjD2I9LnbhbiKr5E
c+uhEQYgm57dZVJltbwO/tYr0lG6gsphjh7Io8+vyG+jJBXMNL7I0RsKzDGvTL+l1zpatkAIfpTJ
mL/fVNGkmQk+hYnAVOjnfTyfqvSuCg0KTOLQDpikqjnXt7xJJirEgAjBsD3ozhHwMH45Jk2Htdt9
fMl1jAwpPY3jAwqjnNezeXMrKYwvVpERoSc04Ob02KRZa7yhUp9wPMnm9a2EMEYOl5brktnFF7F4
H7OTZtpS/iwau1BPqFG8xrzp661YkQBYuMA5APtnd9tIgzIhnMPVSYEdJneggqYEjE5CPnO+0ZZd
XQtiDtaOWiNqMgTJ5EnUGkci8P+XiDRurtq3zdymKLShEDctJVQWq4gp4TES5gavqa1tuX80OzR6
Bcusn2Phz21RW2m5jMYaLk4C3gfl78/PSUxMUugJciU50O6zKd8ZtUhRRHrwk8lJ/NlWNKrNliF8
iyIejnvj20E2QY6GmACGj3FVaqoOqSBDdq88luUu16gKk657t4+4cZufpDC2SQ9GwUQlP7x0hlTQ
EshTPb5TxpSOs/6YqPvb0r52VhayChxHRS8bw2kmI26SIzVFZT26dLEsHv0krWwxJVj6XOadE4hp
6mjDMHujVGEtckn8I2mi+BTqxHcxWoUNBEJRPE8DMs+WdBFHszZeJ6iIUPyHjV7yK8bQNHoggZB9
Cb/MwGtAdIGy+lurZnTMMAqu+LbUtD/URvp5+1I27JuMAslyKXinwGp8VjJd+D+kfWdv48iy9i8i
wBy+NpMSJcuWbdlfCM94zEyKOfz696Hve+5IbR71PXt2sMBiB1Cxuit1hadi7SIPcKb9cDklSfaU
a1jpILGi2KX3jYTX6TyzgpwMVhje0lHEOmhiLUkP2G04umNmlKSd4ooowR7rLWWxCRDwYft2hgQz
JiM4hu1bYFOS5xISelIgAbQX7CRRysqsSw9VnJNkMNW3qU8ZZuhnFVnlb4jM4n4dqk+axjVGmx76
kZQjoLdl7EvcZyWJPwqrfhWdkMHVgv6AIGZcMWspyygK3BKM+TzyfczDHKpKT2wIC+/VumCgZS4P
z5pQlw+BnGkMNmmiSE+i+xATtfPqY1R2KLMUqryfRYC9OPRihz5eVwv2CprQSlVzY4mRNfmRQ5+J
YRwHaNAYpp9bS285lLhQnRoJxAL+7dIODppbiXhJEWHlpn4wNKsT3trK6jOe+JpgJiqjKEfLzUxf
UQ28COYeUyRvbukPqo/FMZWfHiQ/JchmD2gTSZR/QmRGX8E1KqjsUNeYofhhJOgYP1RKTVTldaga
wkUx494WWbmiQnnJYMoQGyRRdhhRv+lxfsWM3THWjFDmx6NuPjL8i9bz+fGB66OOTO7ruG+E9JAk
glPrA0C18mcMOMn+Sthogssr+VrIdEfmGhIa9V7HUzNg8PpjHPb7IxQBsSiS6bpEd4MLQsV1rY4j
RQejbjW+NdiS2Zjofifc5unz8ys79OjsuG9LlzTDgEIgPJ0hJ+gKMsqqQaanEJaiCR/5aYNEJ+TT
d4TULnhWx8+iahhzgIBmenQJ0KVxLRFDXqpmFqdDDaz0DuEVkn5zkTxFUqJOhnVkDKTEm2Qq09Ul
/MomVtF8kWMRz+YZuQStWpR6Kmnul5UfZgcePsTUe7jVAOGRPWqYPfYvtU/SYohW94/5BzwMLlfS
UK+Ys/qYLKaLJECCmPxeB1UFaCyc/45tuOJQvKWiafTA9lA3aW9VwqNk/OKVzCJjE2NoEU5NYWRM
fnA/l9HR/IQ6F0IKVBluJZ1vCz8N0at61CWOt3mfN9U2GMxpnAIkqJQOY0JZ7d5nftbS6/cI8NkQ
kqF7Fd4aqZrvOdsrH8MpITckkhEdi2YMrToUBfTVixPDsfwUrpmMAAAD3CtgP+g2HrmaAblkkAFw
S9P/aS6lKY2CkzeRo14AU9C/ls02jLq9Ee+jct+kDcMm/sgEfzN69QW05UVHm9I3enRUUyDVpBY3
brtkp8iXN1TD2k4gKC+mQ2bW4u8BQw2Y6920F4CdqaQRPc5fYbxGYn3TbIhvDv877QBPi/hMQ3c2
Je6Xieu0rMWF95lQrKMi7t0kFYSN5GNAuwwqiUxxLaCpVWhI0iuql1yKxmpqLMriqzh7kEN9ntVt
mn4zNcJEjMRPTe5So/oL521dsuYlVORfXHvJSGlEsR2GSIbdFyA6sp8BavD9qC/CaCgifbNhnpfp
qKaN1wp+a+cyr1odPJAbD3FgZbLKjLoXCaIhDGYYo0iQm1stUaYw5LimbLwQ5as8e9SbRxHRUVc9
dtVAtO696oU1l/eu/1qv+3DbKr9gvqZQYzim77zQ9e3NnAMHBGAcAoqCsB23HxIY2EHeF3XjiSq/
DoRN079KuVlZbRmaQRDZcglIP39rdBopucacuocgtP2HtP0VKJ1zCbxcVldF9YbZwxD/I8AcT1cf
xheVE9x+ZPiSHwPz31+rIOGAGAvILd/B5pWiDxFydk06NB5SOpuhIEYrr7F5hIxpa+rNKUhaU6j/
qBg6QXp4I+WTXTeKJYtWpq77yyarKlPJ9mGtmPm0x3jHkzIOmMJlNet+v3jpU8WswneDFgJ7GsWS
r6qGF7W09VItu0yk6pXLMRfqmjfFKWzRQxXwkWyllZoapA20cCuOaYRd1YPeEj5CpVvHyCxgC+VK
jE5Aix18orayvolLf8jtNquEfZy0mPEs/ThHVxSnZ7+nOED7+iVo499lqfQBwabUizfgQfEeJhWP
5K1YxQOWiDf65ORSIqFDYMpYYGyzBfrBOfJd8PaYycEM5a08yXI07wVF1rGWZXLxI0vpvnLhvQlH
gInsdNakBO1tZoGQgaUiY0YTc7nfJvtKIIRpbNVAAzm0a/klJNVyCO76vnX4wZMxBxToKhLQ1QtD
QQWJqjBMDR8WnBdEvpelPqSv2mjKtE04T04avJ184fU+yR/2ASRRURQQfWpAO6U7icMpkCpUdDlP
jTeo9a77xhvwRIzk5/t0aM8JXy3hQmbONHQ6KNRLV2iDrksgOfvEJDrDtvzkAfkgzIQhHoNRxQv+
VhTawSg1Fev39txUkVSvVlW5UTLd7i4jI/iho/jZLV9Togqk2aXPqzpVg/2kT6bITTzh+uaTa/SH
+6f1Q9ooOpSxTOuyC1ApAh253SHQtC55sFWCDKPA8e+0YpUPZs95o0swcAgiZ7A/RHcAbbo9wPEi
J1pwwQFedghmvMG3gK2iPONt0AnOfc5+ivgtqfnvr/SokwqpDVuQApb+pn+USttvvSR7R4SH6IEh
3CxiVMTACQV0Gg+R/ZRHG31ClA6cy0umYKgavWA11trXjCfzwsVdnySdoVSDdgIYGyjK2VOUoEKi
+9YE+AMM34bB1/2jXBD7G1qUMHZqy8nJxQj2PBozot6Uu12Ol8aoMpzhgtDf0KGEcYhqrZNT0JmK
N3QHmEkhOsKFIRc/0jdQrRsqc/R3JRiIpQdgKoBKz71Gqv7a+dlL7otb8ZQeS9niguhRzDEDp0yt
1auMufSf1umWOGV4p+JiSJXgQyq1Z6P/M2b/4Vvlm7m58RejfYhcvx/MV8yphe/32cQF+9QAdMMg
KNFTq4q9GQjVxenKS7Ev24GVRV66N4AKoKsB7ZbALaXMYpdx09hHTbjvU74nMTrbN5k25nDJPIvU
kgFB+mQO7pBBQbXr9vJUtYrwKKjDfSOXMWcDmwLRbFFjwx7mmpSHtM6CCviSZTG45VS2ts8HHQtD
cEEd5teSNq/jRY8PjW6bpTAtwRgl+6Dvo7MUGejXb/3eFoaGM8dLVTMKoT+SqrhUCa2l6HPD1A9q
DxTThZYa02A0yX7oclMUfWA/IrVZDWZQ9XYyJW7s+2arRnsRoGv3VX+ZNprqMOWBSAFdR7cHXtaj
rEyKkOyBb5y+xEbBu6NU5lt8J1DM0f0NrAiBs0uDOzdC31tlWQQMX7hgXBHGIxuJrLmG1naK/Ua7
xCI3SMm+MLoyc7DsRXmqO+wTIboRFqUTqjKfmlJe5hGg8JOQNcGzRB9uUuVnCBZMVlJOCxtUc07N
p3jPj5Ls9nGZukpbd8+8GGAIBe/zLR9yjaupmcgas1kQNQy/oKY7R9wA1KI0q5z4UUjaNts3tRAc
CiC4uUZT+VZe6E5XlbJ7/7aXyOHVC+UCtgGPXOztZY9xK9ZaVeb7YMqBRobnbJG1ZglTjPkigSFa
9NNHR4A240P8axMgLdbA4UyqtAMwfkKwX7Fbl+TX+jQvPSQX8rZXzHm1zpHhYmh5/kGUsv6cBFht
sQDRcN1YVrSpvjYr1k4u6hh/0KCM/IA0c4zOaSw1eH9l6ALtvX78NqWPQqNFyCbgtx1vWB+CNfZ/
myvfZpBhrdSga2gdJ/q1AcE8vXgKVhweBiwV+/2wI+Z+hS09n/fF7jtXfBUW/mCK1jB/qiptvpQt
loo5717/eFg//nZtzt035uCuTJYYMPdBzDp/5SdHHRNX5fcGR09wqvVkYaf6er0ml5VNcoBYSOZz
TJ6+jDWDVbra+4NVKlKcZH5M+GqWjc7qXicIeY8VgYzznAOyf3+eqJnfcuer/+Jum+6wkcU5YdvE
OrYeH36/jo5pcm/MBTCzZfhBES/J+ZGMRgq671Wv8SqvVA5LLhos1K7J4THEHjMs/sLGBNPHjnrr
hXP+CZdXNClVbsc+9/3YF0/5mp/c/bh708neRgnuMK8HenriydPq5T7N5X1tVzQp1Y7SfpCMFjSt
cO1dOhOQ/p/CpviEsKwC64j9NgyC81XdO1hK3/2+xaFPhoiVROiGEbEI3Tc//9ECtSuuZoN2pQ1x
IPU6egTEk2zyD/7jf3tolHqjvSGP517Y08WCNCaT3Z2GX2O8W6Xu6tmsno+pySJJ+ez/UbMrjij9
lvqMixpEUieU/VOUoM+/TTP30Lm/2piIhI9MaZx5uHdPlF4nRluFGLaTTpb6ufp6EdYMOaBibJoh
uiNbm8ZK5jEOe9pifU1tFvjjvokWVpquLJY4LK9z+nt69DwxWvd5pZugzWhtMz3s/zwcDtj/qa7/
PDxgT87HB8huemJ9sqpdy37nijIVgQCit5Y4AZS358HyQtNZrx/ITidvgWmanwwpoYsPPw6VsiBC
3daDwuPSwt3Wen+vzbkb+kE9uc1IsCDuM/jFPNpF03zFIGVAqkoqig6QhqftFrBNh+4Jy2Xc0BKB
YogNav12lcwLra3YZToFlgRRlqTSCylF66B4apwXzwsfvGTlYAXS+lG23J3m7kzBFK3KXH0e74su
QzM0yrgESYJxggyq+Os0L4RsGLByzEukrIuMFq00n12PZ80bNCfy6D6QeRXz0xczUlkOv66uj7Ir
mp5FQd5DYrbv9dEwiwcrsFaMGOHfKAGiRGQqMKn83eB0ZY4nTJDEkpBI4Ogd+8wmCOX6Ab50gzla
87g6HpmroWap+2m9/lKk7gg9R4OAlwbYStfv3VrOTQRenTdvS2bN9C8He5h9+Bd31H3hAR8MQgNa
GXmx3rEj0XmEZfntEjO1n5+Ox0/GcX6Xuu4xR92ZD1T4oFRjmGbrV/t4mEjWWgFBO+8M0L4m4prs
yGB/ROfN6gkggV8hSY/z02M1PSQEPoqRuVt2TX/5pzyF0V9kAWOZ+JxkNQLZa509Waztgv9GTv+X
yLfSXIlQU+Z+1jXguUhWl1elcsjqebN6acl/x8y3KF/R0cVWa6YCzCi/kpOJLARRrPvmg65R/38j
/ZcVyiVcZDQ/BFkoYf/qQY3t3tpsrJ6sOqwxZFBats1/KVHuIEvzcLrkODSJoOWSnHtkqNdCb1kM
v8O8nVkdr06ty/MmDi8gtOWewifUZ32yCp6OEU+2DFL/xpX/5Ymy+pchFZMonoXfw+Ja1BVNsIUV
jbz9nj2n2+CELYU9Mc10/2Y+xSzbPDNyR/Vo2K++1TOfr6NZ9c7Ou7M+fdsylxAbz9Zn+Dv8YcnL
sp/7yzFlXzotqCd0dEpYz/iibmrZ2m8QrnAP288VM1xZjs7/0qJMSzG2ZZxcIJtbjIl6DkccZ+12
xLXxgNzgoXxfQBmWg27D6cu+HGMD1CzA1wnH5mX1xeKIJZp0XQGwx60Y8DNHmH/eeL1dm6fLFrC0
ucyyHUxasz5eqYFS8NMwCLNme46K4XgT9tfhTqw3FMuf0h0BYwN0MPX7ls6jqbre+y9yIg+vb2+9
9YEHOOOWmGxRZsQYMX6jJrPQCwjxdLwNzcjCfk5GXEU3OtCG8Xvx5NXxtUaY5vy3Izl7l/X7L47g
jY+ADgA5LtEJVkU/Y+e8ORKEDAyzvxjTASheAc4Ihq95ikVFgj2W5ELCA6G2p6O1Zfz+7AN/2I2r
35/tyhVrqjRIWT2mCMwNvEAUkjeE/xzXrJtaVN8rMpRxlGGDfUBczQKYrDQPi1vxuL6vs3Q3+v/c
0hUNKrTq9MivEwOsZKRxYCQ8JyLdVo+s5ISmc/diDQ//JUXKAA5J4Ad5ls+XI7qNhb3JwGUdTLxo
Viz3QneB/uCOMoBR22hxYmQS9qqiPRc3Neyq1Hp+Wh2/WFlVuh/wBy0qcNKnIOtRhJgNu4KkVmip
WOWNZxqLKYbwfaeQr4RPlHl5klXwFF+s+vT0BfjoX4wrYgjed5bwioRywXaKSwYSL1jtXj53JB3N
UneY1nzWkzt69G2qruiISdnr6FaVTqO7Pavue7YB4Gq+X61K1qEtJzb/yjndt2LoVVb4Cm7H82Ie
IIWIKnpSwuUy836sw6OMQ+pzZdbqoFTaZ+vgOAN5zLe/U2IjwjW3L8w1R4th4RVnlJXAUoxJ6C44
RAm9/mekN9ePj5r50JCH3dsqNVGnZiX95pD23rVRNiMpp6HxU1CM0HXmYix7tToap+wV2w8ZpJZ9
4xVzlLEoUgBB1BIOM5kjXo2Au7X7iK2r2IlsbmAxGF6LbtmmtZiuUJfYGjhyKgjyrvq+9Q4OFjBP
+/q3ufr6P+ys/3mSKPtieQr2HmPp2w+Qyc43fKWSG4QzWbKaHCxAOoal1YmbBhClrwyt/mk4bolR
8QwQNOVOSEpo9faM9BUSO2vXNY6omeAfhodcyETfEps5v1Jtg0MttCpmYkhxkmlXoWnOWhN7XwOr
xGSSm0XuViRvyVEev6zlqpt6kKurXWONprgpZxQVS/N2APM4KQPeMCbDP7NoUoqOQcYxiaNKOhnC
LsvtQhZIzz+VBoMM8ygpBQ/zKEsxDYaA7YyXUW+YkV2Pzia3n1YrILCwbu6n/bo9Skq7BcBoCn0L
trZnj1dJ/sHvoGj3ZZElipRa51UXBX3ewkb2lnMOTfmBx95a07xPZcH937JCuf+xGgoA5IOV3tzy
ZoI7CkhmjgdsD28FBByso5ul7J4UUiGApseNymHV78mSDl51SjgyeciHMa0UQ/LoV9A4AeqrEr+v
KPtTPbME7udD7ubY6LGVC0KMSS1xO8lIzhACKDAip9/nzpLtLHz8DwdWYHJvyVGmgsM2jukyn5r3
En2ETv+Qs4w6417o5s4uSGrh0oKh8Xjexie5t1TOSV8uSCxsGZK9EFDfckNZBU6JtGzSQevFszji
EX8NMAliPvWElTJfaBa4JUUZBi0UG1X3cXCcATxp0j6EoMPKBi3kJ2+pUPYgzAq5KbAwFAyd25f3
0TYwvb9p5xkHPByfbFMlbykhe+5t6225g7e1zPKAujEqP/8g8rj9FspuqFHRa9EwC36kktb9k6wl
BFYrdh8GS2Ioy5HwqY592nDMvYmaYB+vNdPQzFwllmkx1I1hC+kNz60QB3UTdMhRkq116Yi+G38n
TyzTNJ/MHdMkz1b/yh9PNfAS+n4WS4V4lu4a5P39cCKuG6skJC8MwztL3j1qVKiBWcUQwOC4p/MQ
2AqpdhZ2q19MLBA4dqHHrnvMSnWPHmVCarHAFq8CZ+hZh7Dc7FBN1UxLeDCslpXAWygQ3MigPIvO
1UnypVjz6XyScCr+O0LuggDKDWWdYB2td+gNYnpLlh+jt2xprd8EZQ/2LJjjg0cyr1+bzNCXJSKU
OQnqUscYL6i0Zr/JRoKkV5MRwj0rLiwlCg0ss8yINOip73ocjbSTICXT4UU/lihVtcxU0MLD7/a6
KJNRhUXj9309B/Rna0LGa7B810v+wyFo2onRcKhTLgZNb8xWEsv6trnNUCjWUVGRRXYJK77rwEX2
UgCNaoM93rW+BnJL4RhvBsuHMajRgwR5XY+GUn2fWWfxL4YjfrYiEVf1ilVwZom2QlmKWE+BPCGB
lOUhuBUsB8PjTvkGT8ZKCn4PZN4xEgplJNqxirBhBqRU9AycVaBl4c8BVa6arIMN/1TlNtpyob5f
zOcQy2golNEAql8tjRf4EwllDs8RbfRzAXMQO/k023ABNAYQu2ezNS9W7jGMMcO/0ACwYp5gh8ns
ygBRJE/miTNTHWu4WK8h5k1S5kPwEZK2FeiMs6KFFp5fqYOcJUIsBkcLqbYbnf4xRFNju6I0XCR0
7Lx4BjbjPSr76R3JtgClN2bCbaHEd0uOMiFiN+A1Oz/A0BThXX7pZA7mtswq9xxI3ZNPKuYAylSW
8QrI9ObLWTs4lmj3rY1i1GTbq0YxGSZl/rl75CiTUonFiPWCIPeiCIjvt9jdwbu9aQ2CnVQrk8Rk
tdIs1owSyx7TaGtBKmfdKM6Hib2pF980eZJYX4HDio6XvZkC4yECAJinmwyTYoirHus1T1xrYvM1
d5RrkxVUzcbp5xH+pUEZr84Q2jFs+tl4bYdXGykO8sWqo3xP0N8jQpmtUs+qAZPmiKXmLtDaXGcm
mo726Dja5O7qH75f/vJEWSot6SW+HhEFbL2zl3lmbZlPSCMyjm45QPxLhXolqWouqRPw004v2EDo
B8wAdD6Ue4dGGaOuEfVEqPD7CXnxJEvY7/EGWzE7tJZV9i8b899fxYJl0Q3+MHwLQP2BdQhbz8E/
aDJtPg0z35cR6XfmuII30x3zK35mqPCyn/5LnjJMo5b5ctWCvHNw0AFttxYzu8y6KMooRXmphrIy
c3iGg0Yj8uF0QtNb4Npogkdb6ebLsL4YwrFscOdNC5gMnzFeZ76vjpUDvGvTaBOeRCGJd8k+feP/
yId2ndtJAcz+eMXsX1w4SeyQUSVg4koaRp0pNgclMwK/m/jT6NeTjdx28BYkANzGuBAWPvdTJO4K
3RhXkSEGVqEK4h4xUsWYpFk4a0zQqFiMhd05wM+lNB19YoLCcSJ/utTHOA2wHNzWi9f7MrPwUpqb
m4DqjeW22FVIq3fkj3xRl+JpSE5AmsO2IZnhWL4xfindA4l5vh179DCtQbGhK5gwEMtKRFifkHO6
Rtb+HWNPhxQ1xmB/WAvbR85089XuVSW9dSHgVHTaXb3b28+d+8QQpkWGARI8I0vBjdP4ZRjSixRA
NqN5OETKQMIG0pqFJ70Ujyg8ds0AvRMwPbJCSU+aKbwWNAGiu8Y8T1YMeEuNYMlp0hMkajfooR9i
S92zxlUX5AVzVwC4BzwGpr0UyoMHuhjIbSWCrIwFwd2qG2qzZUbos0RQ14kt1gpa/URAVmHU51YZ
m6FLg7IwYAEO5Xv36u+4zeZLionyYN0XzSW1v6FEOYUEM/TTJQSlytkCPO9k2IlgJdZq22JUunLu
U1t6DmBCBBslcW2YDqRhNICTKyNAgGWboY29Mrc7QP4GSIxI6JJ57EwZkxb1tOe8QSWd+4wSl8UQ
zaXMPjpWAA2EUXfcEX2BYzAMlexzCJk34v7XsGoiEq0QoGu8m63NCPtRrenQr+4zvtAAgqWdWNyB
iTUF000/nlwK30wj4BpOUrWOjVXbqya/wy6B+PHiGuquHc1WIyJzxfNCsDRjxsyoOdo8vUVJK98n
Gaf5gnFCYtzutuK6XANj+vXIsuXffUaUwGIeDjwCOQB7ZmhAnIyL1XwoJRCyxtG0yg+gHg1m9ZKS
gwqY/QnbaLOPDv8leUJovsYR6kTShidoJ9U1IjywfOhCTVG/+SDKPMSCAQwNTjROtR3svdSJNrX5
Hqw4ou0xJdjtY7sIyZHVmTj/6r1joM7b70NfCXgcA1bQGI/JDor0xBClhRj7irEf839CKw98Cmi4
09hZeWhF6XbYyutIeWFI7EKYdUOHirP11qgxYAg623jd2qNhdr1j7GVSn0w7zS1TKskGa9jvU53P
59+fH0Abb+1eDCycoMXA6wk0J9toScdbhf/RYLGuqZzu02KICBD8bonlQaLI5UWdZVbc9B+S1dck
djJTUcl+I5m2ei4sZpr2voSoNMxGCHDNeMpwrFa15gCvvs/NgGHTF5TR4EXs7MWaDYyKyvQUJVfX
XIo9QcZJsiSSu/kuG6zJnczgmTs06+5VcevnGC9PhWiKFySmmjtJYgYo0K2nx8t7SoBCl6SnQHH9
P/fP/Cf3gOLAzDKgfLGrCWPAt0fON0OQFWHon6bSUutdo2XrQjaI0KFNOE0djQUf8FOeZlQTGevQ
ZUwqA9v8lt6Q82JTlIl/OvP26RRiIzQ5s5y1OrvIW6G9JUK9CFS0fBqXCkRezoc/jrPVzS1yXY5g
CR3JVoXrOdbWwxjCYY2Z1mAVHh7eNhs73H/s93tpkz3gNX6M0Z232USOudk8mR+s5A0NZY1M6e0n
zvdyFdwH0RSovoJPtNBh/+uXgex5ZxVoZ/ZKcnL3GzRNTZuNYE72Cq0CgRmS+/e+4P/wAUCXx5S+
ghZB2utOUQBgnsr3UQ2cnK4jympa9W/Y4JCuigP3xuphWbySv+Tox0yGLTvJVBn+SdYvZqyelZLx
bFgIP28YUilJDkqpKfoOFConX0c1eS8Jb5cbbFs3sbLnDRDfL5UpMmz/d3M0LWrz7pQZDAiPCRpR
Kyov+pAXuTxPxRakJLJ5iIjzSFz0He0gTs/omGEJz8I0zQwFjP0saJmZd1LPIfG18NSpH9dRL5/w
qBAsNJSiPae0/MP+oyeF3doaYrmnj/sC892pSnF6Q5TSXMCY+oLcgGhlQWtqgrGk6I9vrR3vvP00
rM/PYmX13aosoDab3DSPakaMCzn+527wlnlKuXVO6ABhhu+QkQhyik1qRcfg6D+syXjObfUVmG0M
v7RgI284p3QVqJbKGJetfMoj8n6RiLquAocVBc+O9N7xUoFKEIs1ljCDiGUc3tU/jxOQl10U0Y73
r/FnsHJzevTMSVjn2lCJnXzS3fDw+CBtuM/7BFjCSU+bjBHQmnkDFKYD/94gESRZmChYu0S2dsOm
P6fEfGYB6y9MUIAtFbAPQNYHZhG9yyoZs4Kb0hGnh1FxzDAE9qn2ToSbhwW3j65muqZiPvHbESi5
5OsorRlMLx7rFX1KIzl5EMNMGWblyNCAOFdxnNI8IXjx1on58DrPWO+fn8JNaCNrzrjTheToLfeU
aiJCy6M4AffdOfpQN9DMYYWGSxh1++F1V6z3AGoIWW0IS6bv5swpRcRbH389n/k8gGo5B2V1Wqsc
5uAeNdtGU8nma/w1n3hgWcwq1qK2XJ03pZLSWKtIZ4A22jEClAJf0qc1mY62nT18yLsYKWjT+Cf9
ELfnTOmoLGmdNmm45dp2cusE4+fKaMF801jyvPAmBiWk4GRESsja03AqKgAn8wArME4d1OeXsF27
KdkBiMBGPSKyRiZc7gLOxy1BKvQuokADCiYIbi3vHaVAyNCjbj2qlosWU3GOWU0kIJjVnkXTesXn
HDZcebIC7Qpo7gdZ9Jd4F0cAruJe3H1qp+0xfZ+HnlgFkaXA6+ZkKU3VpqzQjAEUW3NrOcmqdLvV
8FqYxuMfdA+5DSpNH8/PlYeVvgSb5ZSDttbt1Jb3DIO/rD5XrFNKKzahIoQZPiRBx4vndGugLWIw
xI12u520uZBNYaGziP8/1GGXQqWbM6A0t4zVTFASkC7tF/SzYa6icKsRAS+/OjLnrxYi/htilKrK
vtQNXc3PfMYPXX5qsSdKIxVvAyBcTRjP1YXs2a0cUyoqchJXXC4ztcnsgI+z4p/eNjXaHI9zVdS6
b/ZZB0nDTiqhwgW+P0FrPDwvsPoEFTZM9MzzPEAMYZj5hTbwG9504VZZ9EqvJqmC0dO9cgOUF0Jc
TBNhmA1jx2ZuR5bGcGsLvXW3FKnXfxEmCXDrQFFBAendcZP1inGCi47zrxbolN2ppwYw3T0oXCxH
WQE9dG/b+w2eO4h8WMnOZT95RYyyNpGkVJKS47o6S9/URDSt03d88KBbLuemq8zhLM66MKRkOTi5
IkuZnNDIYlFIQDYjW8/DMAniIQcblwn5TXa9hafeZhU4nyvWMA7LxOiUiUklTU/HAoRfzluEJI4j
wMIUz5xN3N87G6/KzRNn5WZqxiZLVud7+xHOXvFMmZi4Sete7kG6IOGDagoEEwtwJju0SdoftvmE
VN9R/wdPwGtTo1OmJhv1GLlsEOXnkSrc7SkzH9eu77h7EV1VDNFlsUiZmjhMUkNuYWq2W7U3KxSI
50r0kRVnLb3Ur7kyqDpgo2ChRAjU21P4Fj6JnypqqNxbT7ZHlqB+tz/euTQaP3gwBE7lEwnyEu6U
Q7LHbLXXvlQ7wfq1Ls2hwW5W+MfdXsQo/l4lCOd3tua++aSKZuSP5Nd/d8J02iwOemFqZ30VbYHg
OkliujtM7Ya2/Hif1EJr0o2loxckNTkWGAwtDhkayhH+w1kPhJDIhLg+Dy5mNI9fLBX5WW29JUlZ
ow79XimfK3izXJz0oDR7fo1+hpXJWQB13z4BdyewjDduV7OKEN+dkvfumTJIcRwoVdqA2aQilkZ4
gDFajw6Sk61b+gT9vehbnutB6JKFHm2t7dPqyXx7e0VoMmH3LlqM7p/+Qrv47VFQhiqUyyq88PAC
qlfavzi8XNaC29kmsict+bxPjBUB0pURnb/U4Vjj3JOvgrQ2Em4OsLDWkStkRPz9No8rajskM6yV
+YF8MAzl/Q+YT/fe6VNWSg2TNh9jGU711+8kJ/d/fKGz6PYoKatUA/eyD3rcbQy1JcBns/cf9n0a
jMeCQHcVAZc6GvgJlk8Jtk5JkomkD6GJsRIOZUOO9K2LR1jzGBNATq54kj8zVGc+oR8nCExPlUeB
XUfp8jYQ4v02iGLDgLLmO+WX/BuoUQwKi2HJFQUq8KlGqUFPACgk4VHMdl1rjZypcOTl/kkuB5BX
dKjwh+t8LZQmyCL2VZi87T68vmKDNZovEasyHcl8LPeOjTI4WVMU4vzcOjUGdmod9K8uexZmEEns
vTyN2xYNtTxDHGfFvUeSsjSGPnZ5LeAco69znb4U3KbVGVe1/Fa+OkPKeFRhXPtYYoNKLjnPMFgz
fsXj8/MMksS4LpbcUUENPzSBWo84wG2UW9NWtibdsphRKkv2KPuQi0mchoI2h4tnzBoNPEl/DTbg
MSLrq18ZADN6YfYjLtPUkFFRJRSDaNQKPjbgiuRQwcyWlWK9JoEj+uq3eMSsPpkF/1l5fgrF/xKj
B7cqpeOKPokVvCosz0p1ZAZ1YgK7gklp0cUafylRhgK7ogUR6yQUvC4wiGSQ4szEcVx+cV7RoEzF
WBmyqoj+dwrjvQsJmidckWwATpS6DPlbDgWvaFHmosCmEn30QctYeZaEvixHXA929rZvWaPi0rLm
/j06yligJSQveZGDBcQlzaWp94PX2pe1VZvO6fHx0TXMi71zd2/tbg8Ui83XFxACmXMmyy/QK44p
AzJgvXLgVxBMw8nnKXJ/7bRrcctqIlzAGoXbvKJDGZEkkts29gMowLazSjgy5JCB0pFvkQ9C7Whj
PuXm8WixgLaWI58rupRJEfou9aUR/L2cvbPmtN503D/P4mMyX0dL1mtu88HaVmw1xNqZW6/ZtV2J
Zempcqo3KIcWRB2RHuFeorV8RqCFYPNza913b/Mv0ooOHHANGI7IjWK19C3FgC8vVZVJyklWCyIq
ERlYbTxzNENTkLBKd14DigVnNPK1kgd+ofEzTwQo1xUxP4Q/LB+2GO5cE6Fko2vDlNO7QsF8OrHe
649kz5vnbfblnSP0SSHVY427/wP87ZKZvCZLiYYsF6p/mWayXmOF0Tz4X2Pq2T81pLZcgEHZjbmB
UH7ev7TFLMk1Xcr/yAWWFPdjNhtNDfx+gyUBU3JnPwPXjhWULAnlNTEqXOULvWmq7P9xdl07riNL
8osI0JtXFq1sS021eyG6z+mm955fv8G+wI5EccWdO5gZDOYASpbLysqMjMgFZ4SUTnFI3M346cem
oq0xUiyetH8s3QWtdSW0UOeapvMNWGjuNdpt2gvYB9dGtJimuzY0u3TaJBL8ZjIUoRIEBmED+XSw
+5pP6GJgDWGdy2gprrs2ODtmIS/XfDMtWKSCiRAob/Lzd52FYnUCZ5dPqeRtXOHBCjOl9iabkGZS
JcC48q1/9kJV09Zm8rfp8/8+3cwcmgOBmAbSUbCIXP3bXkCq+o2y6EIdFU38QzTrZeKqHTb4xzyh
0/Zy2egjeU1jgLIJ6G3Wvmfxqr+e6NllxHFF3w4cvgdVJyPRM7M/t7rFdavPgqUV5dFgDo2zSbxg
nvgowQfX9EkHQ1Sq7pU3FnSyhof6wPPaYV8K/K4tzRaVbylZCRtYGp8RPlMxkVTFaOFpAAOFO50S
2So204qLWTr111ani+Oq7KOwQyL1RS84UNgeIi0x6Rqps/EJ9Z6JDYtF9vfvWr1l6TLioWoDYDIU
Gtk50qlt0D9aDoLgvL0xoFvKAHhUGdU3oL2dW0WpuaouIBN7Io2VuOALHcyVQa99wOyYtryLMJHl
BQd4TPczyQ3WaS0aemfJJ08T4GszdBIMhckFK5YXL7Droc8WOSx7iupjDD2ttOIFFVr6XSG7XYPU
M0INVTJfCQ1cpH8a14ROFx+416ZnK42ErCfGPkznf1i9Lx2etUVA3RsXOLhOY9/ld0UhtLuNgBaP
Nxl6ylZmfWmDQ+tuwjgBCgtBktutRispBg4FOySiQep13L9kZ+/kx+rl0r1CqND8+9jeAuGbgrfZ
P/ZmA04S9HM0Euxtwxzxuc8QiPqpLhoB81fAmZH/HowdeJmVnQDm0kz3zQGtXxb3X3S2KYAcspDz
EqGFhSjsduBeR0cTeZ/kxOhbonnVl06dIWzqqbYyWN3X6cSPKoA7a+ds4Wzf2J2FD0kp+S662yQ8
x8FLDdKMtwItrc7XiLN25m3e+ZOC+XczfmzqvUXZP9Jqr9jaF8xiiqJmQe/H4gs8S3hFG/IXelpP
L2/85m1bbf56xmCtLPrSLp86AyQBaCykpebtFUMOXg1I+kpOFz0FDquhoDNsE2NK45yqrW8K7493
2S9Xx+xmvDE4G+IQp4EXtxR2GbDdTEJ8cuy1wKJbnbok9ufm2T08b3TVf/mtLwE0AMhADcLqaFVu
baHRBSPHlp/ExNEcMWduqDJJ7pWuohzZM6IeQtuSI3+VlFkGTxBocpl803Hv0DdWhe4nyYyoOYWd
NqnhBnSu5uxnke+FsFRDuECoi/JWFO66QE3SYyuTtrcpaCyyslNSB3/UC9D+fidreNGlZ/X1EH7r
IlfX0ZBnQ52LJeUwz9UPV9us4oPyt1H2LqPnJ8ouXNI2zuMlXAoTb4zOwsRhFJlOTgrKoWitROxk
hH8pRhe2I8IZA7J4R8LsaedCA8tyWkNjLj2rb4zP7qLYTyQ/VjDitAHY+DmKac17ErnzkGtZUao5
BXmtlbT3Arr7ZqPMKSMKTi74Xs4pR2BJURmuTBgWUprf7fYLlMHcd1HazR9X/SMJ6sjDJxbQZ308
50sh7M2wZ855jCl0vrGYc44lIUu+z8epNJnrPaWjjRR6FNZjg/dlJZwK9CVB6JDl0H01h9vJjUxT
dNm7jicTY58d8mdeDw1JUmPUCw86aXUgekhyJI/t/u7YG/8wszvbXGUuhwI01FynYuz6tdx6E7Tk
XBHOQiJFc/Y0CmqxoZqVYTqpZpieGSJ8Dn37OdYVEeDN1IRa09Pjr7qvTfx+FbptMBEgZ5q7SYHO
elF0WdcpXqDHJVeR2n6h+PRVJFqpPFN0o4r5Suxzv9NnNmeeUm5rN/V5DkBr6Q+3VU4C2VzWKK/u
S0q3Ru4ymhm4Q9F55zpIkiUWLj1JfdtCYNDXxafIRLON/CS5ujCoNGiBDNzAKPL9gEaCHf/1Dp++
BNB6aLwJHMRqZ7evUgxtzKYihsu5KPgfv44ToXRYaamLDpuN36/stPvs+8zgbH7pQij9pBVcpy+t
ugbYuv3b7KX9qJeHQ+LAZRsBsoOstWL3Ps66tTvX2kjbPHUx466zjX62b9AdUxPdhybqh2u8RsEE
lgPKYHq9KE+n5/j0fFrZy5OHvDth/0y0NDthcpzFDFfJrpMJKl2pNa3WOnVKnhDVwGE/NnbfPzIN
Fv2qPDS/REaaAzkar1FqmvcpZ8ub7il8SneuPqihDkwT4TegCQfOFKIYnjmiH+g9aaf6PHq5nn8e
f8d9nDP7jllMCSVcOcsYygWdgBkVaibp7I5EWqAFxk+o14X6sxVXio338cXM5mxHyz4FDTTZoxwt
zsAo2++M+I9jBJHq2Hu1++A59VM0LHa7GV5PlhXr0ufnoH1eEOWuRbbTVp4vOeRqAS/mmOk9Mbs9
FK/wKndApIPekRcIbZLRaY/+W3LgSbSRzW7fMeom1is8JXlL2dQf4aYkm4JRtbWutkWvdv0ps0zE
wPUl5Tb4lCq2hPq1p4nAbbtnj1HDHt32lL2y8NPQZkNXQM2Jt8s0djQ63D4mcrmrIT+EU444pTnA
j+o9hC5Qk/JRIPr72Njdiw0S29NtKUmiBKPzgDKhpSRTRGwyoSYD+OnSLSWjF+qgOI/t3Cc6fw2h
QxL66xxWdTaoOgibspBCBCSqlpybjzZCelU8Cj+frBbr7cVCyl9aJRO4zyLdmp2DBttIypDyjCjk
V7UIc8mH6q4wRANB+5rE0pLjUFgBslAc/sUiALldt6jvlCzMYKudsB2n1jI4q7tEH87kL1SAeSD9
pT/zr9kR9SrAar5wbLptQyRtZa4nd3i3ga4+ZPYMz+RCarIUH1KIKn8IlY3o6izp5VMj/alJ0qh5
t6JrcJ89nOb5yuS0p6+i+igf6H6MYPJlu++1/K9hfHzst9utlYPNrjqmOMUiOQ7fTlWozUVPHGbK
ChTvuJ7T9STtZO1uAlBO4wXokjJovbr9GobJIhRgBMqJPb3JwV+1pb1jDvl6xWgUU46J2B+Cd6Un
XWtWirEy/XdP4mkucIUgXQrQBPqPZ9ZzhfebpoMTlVR3n6JHKSBeqHUGC07fv9mkCbJGcb44YJgV
0YXMQnB2Nv1pSEVR1kiUkzHHFlNLZ+laDHBX3sXPCwqSHHh6KpPW93xUrtcPTeNfWPkAkAFJQpuL
Tjn1JvIgv00NiiS6CDoA13tJuXd5y40EEzzkG4HdCqE+Ku5KtLl43tBPDtlbHiwa8q/LudpzrMKU
WQBMx2WkTn5t98WJ7y59/1ohu5cTOSNs8cIOtcpVby2rhaOkt6M6voTdpySRFj3Kkpdp3Kjm8TfV
EajWkjEzOnEvcVoLjGFQr8WLU+1qvi0xiQIHkL3Egrzhdgo9KXf5OGi9C2dILrQQ4jdeQsAIdfmx
UfmMyJyelmbhkQFPtOQpXpWtXtqZIFQQRF5gQRAxxxxKdZdUcSH4lyRFDe9JBgO/hjgutbvPmte6
zxHM01r1MuZ7pnivcxBliGCWl76yjAC6EhahJhgJWAoMuSYNN+U2eT2jPsdzcUkUwngqLZ55RQ30
dtBpQU8kg+YIY7o7RSaK0Ue2+JqPZDwEduOq6EBnFC3b+KLhokP9r4tEhFPvXQLJoTBROUptAs3/
7KD95f59fEQX3RV0g3kZkKZpV89iK79qXIF2Rf9ChcQ/Fmr4xhJ545NYM8AIT3CANB14xFR9OvJa
bEWanp83kfEpfVqSLWi1oVidt5reWbgkJdTKwGIyvdnAZTJz3Anr85I38Dhj457J1WAk+VMj0apQ
elZR7Nt9kBAqVrNnOdNSyhLc57JX23MtkmZN+faerELBt8CNKQiDkcWfh8EDqlzpOITBpUZncm4P
jBZ/YoWLbyE0hqhX88gpPcIyGiVspjioU6uwVQeUFLxAZ2ODshWBpJHOtK8dtRYd3jsjJJjxF84S
4hZUo29PUpKHRZR1SXDxberNNzL3qQot+qfC0/vgFmqOpupMjag/43cSfYT0XgnRLEBb7L8GQWOS
GB5bCO3VkCXjZvFy1vdiWXdlcImHJ+UZx0fYJReUGZrhRDUBWHyM8ltEBn7UaNksnqV25d5deJmB
aAYVFma65qCMNpuIgErGkvGp8FIAYNCSaiSZRLLvyn3NdGrYdgUYRXatWjYHhKtUee4zo/D0Tlaz
L+8YCXsXAt2xUYXH8FyXRFhJQtwH8bdfN7uWyt6vRm76uhrtuj4JA1xMcMHjXsnOLq22tfb4XC88
kCXcCKgIcFBSnphdbvdFUY7NUI9+cgnZXQ49jE/a1ZtQK+httnddAy4mcOjSYjjVv2QhGQvVW0Mw
3Cc4FZCNQPMdCWpUwJh5GOimZUi3XJReGjOF2s2T+w6IF7yr1r02dnyhvZVrZZrE21vl1t5sCyRi
XvduCHsp/aPgugNy8vGs3t8akwEox0+RlCjM20b6JGUkT0nTC9grPQgC/3Rf/4/utCkquh/GP1Zm
e4Vx0VUpemV6aWW7OfVbzqi3ygbJaq+0Mo3fUs3K2Zn2wtwgp8gSRBCAaGHnSQXgPWqK4/zs4pY/
tW/09Uub7R7P3MLTEVyiVzamQV+FKFkwaeMWsJHbbzWr0uFWdCiT3pYDqlKPbS2tEo/HFdy1xE+y
8LemXCXx2LqtswtiiWbQke1KwTte6cwLtdpJuLRW17ZmxyxvizAWxiq7SH+6En5Hpbe+v4vCF6o+
im9VQ6rWiDP98QAX8qwIPBHfiuj8x630y0RxNZlhU3CpEkj5xW9JOyKAkN6i1G4pA7LDPrdrKy2J
dPqJ+yniUUU+u44cr7Gok6fsKOEjYEKVZdTCs2TAsTpVCDU2IXFqSdJbTb00lT1WulzZbYBsy2ZA
ZIIWvQFxYkiy5tldy5Xe7z7kKHF5TRse4fT8PZynXOsHXVdc/EAThI8s3fPNykPk3vvCBHIIyCCI
LF7cUzh6NV9xWrmUq4zFBWzfat8/l4AZBGe6E6zBTk/i+fHy3JccFBkEb5wIdinEDchc3JoDGo4b
aLoqLkiGto0qMaS1/dL0m4NoV1p5Zs4CGrOVKEK8+VcsTGrtsE2O7vZA4wNwmhVk7xCvzGkvwjDp
EiboMd4eYDtQonlI/wM53Knt3q2I8tRYOb9y4yyESbdGZzG91Hc00Jswuu8d9vJlfIXP8ajFWwaM
M5sajR2GTiQTJCfPgk3C1no86UtLrEyvCZx76I7ND31etS7HdHVxEUYtd9Wul82oB6pYUbT0M6iJ
UNHkscVfJua7WRZZzDQYTRjwBt4uc6xwtVs0AzSaNK43MtQV05RRGVaXf4qXBlRFharoKUVcWotT
nQmMJlM7noxn4GzUYDuIJEXl7bMIkcNlBw2RWYxWoxKiQT4pYzJ6pHrqv9Oc9ICMNHYO9tuANOO+
960yscQvtiItZRW5nuNtssqcda89gIfkRDqHgUkgaZtvIqZnA3lshfLicypdxyQuX8OEeIVRRgPh
uo8gM2n3RfGN6H0Qzj2v8d0z940ikyCAtJ+kChjcDE7WlcQKUd6pALgu7RYwKlaj8RRFKUyylF7z
pW3DaJli4H8KyGc/XqTf5rvZIt2MYrYrmSLORVoQywta2gNFkwA4kvYcWLnGXfUzfgEtgRKQa6bf
0AL33kfZDkODkUx3IJJsVSGJxg1Lm4M2iFpYW11qKuNTTO94Ss9yo3SJfxa4Y/YkfQRnLtcD7tXr
oCiJwvKge0f+T+3qUraDRqL72lPb0uTEjaicJDzqvovQLBONCl4ixayiY8QYI2W5kcEKpDxkeHPn
hyHM9agtCO+ro4lGCR+/4m8oQQ1FwsH8rip0ujSYlgzdk//V+FqhsEjl4O+nDthXX1iZzvveztmm
mO7DK08a1BUnljJfXthNaO+pt2NjJoUaI5dm0hrIO31VRGirjt85JHvxetVTszQDY61zQLhP7MmM
iKYBRJcgQmF+XwNX31G0lA9iMrm8cMfuR/qTHYpDbfsGAxIIz0l2RgqtmeNARiM6eKq0F8zwAAVV
pOcvsfpKwHYJSSIaGmToNaTJC7R8L5ZgskZwDFdyMwvVx9svnT2MhjLjooqSygstVSStfqZ2bfE5
PQsmVjUy/DV799HPrb1ZernIe44rPcwMcyyNCvWaSbF2BC2IrPmGa7sGc+CPMbSLmxUPvFCmubE8
L0dyKS0m8BnYG6foxdu2wnl85/edTKpKFZv3cbARd2RaGG0yAVuDfX581NmFW+96T3Czo95Foovt
j5lWLJYEHumRdAYa6M3DSVADAzU5jbOzbUqEd5dUm0zPtpw9gVMef8f/sTdFkMmiGQzEfLMVEFAJ
7ZJk+o5t8SmeKtJvU60cDVbE63OL40JPeo+xnadq80O/5k99oRVItBzqv3RIlD+SlSSJKmwKM2v1
MFJdlapUpSAUmI0aY9o10bFzKMbsxp1Lai3R2oPHqs1XeGrhRDaR5korY1oI37G2EgdMAdAUrPRb
ir46b0w3xEoiBdVl6DS/R/D4I2YKkdPYatgdTRckLKhDKf3rVzOsIoZCTkFWkHyZrahMt4kQCC72
Mq+7sdq89L2vSh/+1mufxTVG19/U8PyqQEoXaWoZj2bp1/ddjbHgWUByqLC6+MjuVN9+zRpivS+z
VwCD+Nwawz9CG6g1ZwZQLGhIGrMrEcXi0b36gFkuLvQbv6OzqLrwkR0DJIqw264jW662/YqXWEj7
TTP7z1hnXkkc09LnZIyV3uypY+iMBv15BHWQSBKrnlrZkPGrp7Z98tqAyiex8VZTY5KSWv/M1cL4
iW0Lygm4qohnrL2qFl4ENx83O0DoGOSGhJ8+LrKZ3EpCXhX78+NT+ouBma+2hPQiHgToTbk7pWIq
Iu1Ze787OqzeC8GJBUs4JhH4V6WLOGyLxqRyQwKTEAXExL6okafV6/69By/iYNLB8fEHLWRsEEQC
xgdKYRkJz99H3/X2k714aEWsvoQrvPEPvdEh7kPUVEMDlNqNkPARaCIrAPGolPsUE+FvvEnXAJxL
exBPS7AygnUTkfTs8Qy0spgXQo09CM7+pjBc/2XM/rgVAAZuv/JOWbKFPlpJkia5YH6euyzyKOo6
0a8vwGPXfxDIUMhwI1mI+gMy3yvTy96/iRh5QqYCpCIhqJ29AX2pavtsLOoL121l5k3+ocA5LEkg
/1Ejz+SEisieXlTRho1W0itL78Eb07NzzYh5kgdpXl/KP8xXxHGEGzReIFktgzwqIJXa8Fr2LApm
f6j4gKRAGWTlVl57aC+UgIEIu5qC2aHP0i6DqHFVX6AsbDvhswA39y6ZzzKSxUdJY1eO2KJDvbY3
O8ctn3s5zcCeS28gNhix+wIas3mIisup7my5IUyk0gyRWktylHbFmy5GXgrDTbj73wtktuIKN7oZ
VTf1pUlQUMm3Oa/zBXH7fV4LeqmEpGLQBlCoruis7LXpl+e+5drybMGHtBGZCi1Gl7Dq1CZFUCwl
JBl1j0Yl8DuqtLH+TIs/yfBcNVtWsb3hNalJ//74M+4ZYKZSICJkDj6FprnfgOnKo0SM3wuxhAkY
EAQ/gQWd19iUFPshVJVL/vEjH04CajiBwZCLYCdbWQ/1Rq0swWbXjsA04rsZQZmNRyZ4Yq2cTufV
p/hR0HBFBpfeRh/Dvi10pBnlKTMydBDTHD+pbBvxtuST4I05yp2W5dbjyfiN/u6+AKyjSBDIuN2l
2Zqwk+w6WyXVhXnLdOGpQ0KwZmOVp3U62OKdAohTZQIvXPXGsAW3iOnGKMmH3zVeW5uyRB0seIPg
7t73iNATKTABH2y70+OvXPKIyOn970fOTmjuFqwSCpimMlOHggS4XZNtkaNM6xFEjY+N3eNSp/2B
Aj2aU2hs13neV2AS6JtWJa5AAoIsUbVH9AvgoakNb5Ez2L6O1N9KvWrxZFyZnO2DRkojsFdV1aWO
kE3Ew9V3D2mohdLKY2ChgHg7tumxcLXhyibMoD3+OzYFVCP5rkFbHKcha6+jL8IGc+mOA9FZrKeg
lH48r4uLOCF6f1vaQQx5azpO41bKm7a6yBvm2HkxKUdYCZtjLK1coNNlfLenryzN4mNm7HIl9mGp
TkEk36WUYHhV8fp4OAtlnGkq/xnPbM08LmRaHmRqF6TULtSX+BMWVgoMB7cTU5XObH9fuSvJxIUI
EFz1PMOIjCKw0OW4ncKmCzxeagXQU9e+HsI3Rvm7wK3skd8H6Wz6bqzMXELj9nIAkqzq0m0GwuvN
dzFxYedaYxV6rcVP3pb76pGUYwhttCTAvznS2a1O2z36YPtD9LyGkF/YOtg1IPSdqmUyevBux62U
AjK3IVVd4u41kCC13Z5atKUGBoc3dNf2/800X5mb7Z8u8ONipNzqUqTfTQZxFfkrj4KV47C4ljwa
gqblFEFBfTsmRODhWEOa99IoJHJ/Eg7dFNEaIHjJCCPLuFloBgl+YbaUOdM31BCGzcVzdY+HYm4N
svO1trLFDQPYD9q5UH5h5fkdQpUiTyFSbC6lFtu9xmj8tw8O0hFtqSXaJHXZDkhiy8fIxpPRP4Nl
HPSGhDsCWqHzFquV6s/js7mA/AHEH3l+GqkGVHnneTClc2WlyLLmwqRqYRYX5otuNE9XSGXUyHFJ
BElpNBzzNGg8NGG3ReOVZPBk26IxrFeLbbx20S/t4OsPmq22FI1Kk/Jpc5GYcyCSLN5S3SaIAk0O
VY/3VMDRkM4wEllluW4zvrGmCLGNF3FYcY1LFwAEjBS0xaEAIt49ZHqmL+W2LZvLNkGhHdxhdnsc
Lek8HAd0QyO5HuuJ2u60fMPsy5VrfMEv39ieduvV5eNyhdxGNFalR1F9ZPZ1n63c3dN+nrsuSCZN
QDeol0jSzCcPI1/lydg0Fy4B0Kzf1/nWbay4euJdY2WLTU7g2pQy4XDQw4gaB1B8+I/bwQQtI0sN
73UXr9PqN8CZAMkyAaxIQf64RyPnsPPARiOTTrNQWHxs/C7vhPoDj74NIJMmOSNpjlod+4wf87ho
nSy030YcsfrLPYLsu9tlK7fBfOP+WhJRJYQoC/Ii/PyxEjduFods4zSxynbJJu/ovR9CScyvT+Fg
Azm7MrHzTfIfgyArnGAzaN6buSwxoNmwLuXGoVjkg9E32PLVin9fNDHhxlF6ByZnDsqBlHicRkrQ
OnGCSi/ro/nlXzr330Gg+RDwI0FBIXw2a6LiU2kSlK3DjKJBKU8FF6meV6yM467sMJkBhARLM/U5
0nOevEZsmHaczJSaaJY72ZQ38qZ7kTeexWipRumSHkDTprAZopiZnR8a27dYtYO/W9mQ84tm+hKg
5XiaR1kMrN+zATOjXI0IlloHhZbAwotKBh2BmlCQS9r6tEXv2MxuvrJtherHvzcN+QaUdEUeiRl8
x+1BbOg4lEsl6h0RlYRAH/YZ1OHDQ3OO+GehcvjGbtm9yD4JqR4ewLS3Yn/ucjBySOnALsvhEod2
0cy8kvtFmBW9EwQ+KSjgHuULqlEVb1fSysuV4+58zmSLQ2MHcBzAh05/fuVA5Y6nOs9rYEuiVVyt
Snji2z2PYh2Fnmb4c1S/pDbRQrzgRMlMeJ+09V+30kWuVIfy1a82Uf7SVdsYve7cNmLMLNXdUM1r
IjIbwHCfmXojZjoTAe1Y8Gt3z73LvP382UoJpdtRpYSpqiWbRQ8so6Li550j5SeOVIVTY4XEH//N
7mAAquUBpsAGnW3MwOfdyPfb3olkra6sSueabb5tNyyv568Z8zyAJ0mx2+ggvDdAB/431qEyg8c1
IhFlHrii17+W6LHunaY8831DSvQfD66K46y6gD1yjMrmViqXyMPYVKgzGcm6F0buV75jmtjbu0pB
LzSuRHgJRJv8bI+KQMzgYdnTDp1HFMlZPkGsOaQrTmB6fdxYAYIDQGsw/tPoE0EV8nZ3FhlLDT1a
sp1YjlQu3g+D0dFPTKg/ntS7Xl2cNthBDf7XDrz4rR1sIzcK8MdOf1Ses1KtNr1dEZSDHXcnU2rp
qe0m2e3eO3vY+puAWfHtdzfir3kJFy+AVFPK9NZ8K7VQ1stgXth5/T7o9Dx4bxmUE5kJkDuujPau
fPg7Wh5RLPyrwAPBeWtuaMQerxGYY3KnYCypsKpUTzjoMIVqUEmkHnPLh4hyleT7sGk+g6L6hP4V
CQezWHPziysM3KQoYiPhIT+beW6M0oyZvqUvQV7cx+YY7kvqKeJWRz1N4nwvAR7JiSz67ODeZ5M8
CgWPwmnAOEKl88MpdfiUyNQ5ObNTfd/HG6YcNK859hSjAsSkRVGyErIvLTMakYCdYZGrAJ3A7byL
sptLXR4zTtz9jIpZxye2gUka7POxIxT0Sthzl5Wc1hnzKqMpBDoD4t01lg1p1LsSDaJB8KGoL1so
2Hwcj7Zjt6Cm3r02GsDe6rOPJkrr9PL4SC2t67Xt2WwnXMUqnj+d3P7QVC/ltgDovx7Nx1bu8Hm/
Q5QFwNoQ3E01ptspbcIk6GopZZw9xgZ2SN7EOwfydqqRERNk/6YZgSHadhg10kcVbHYXTsffn1PX
/aD+rFII3T1c//NBiKHA6oOlnqOjWskN40J0aUdrQamcEedj//H2to/ISBqjMwstPpTm1np+PhxO
YNt6fTwfd4WHyTx8GFRJFRnSh3ddsx3AyH1UMY5U6dUlAV1DLJaEQ/49TAvIHXIqiwjy1I7viZRu
lJUq8l2e8z/mfyM3kLXdcXAlQ+shtCwZh0NKMwa8u7RKPwZe6aS0H32XoFH50rOCXgsQK4w0rnOK
ZFJCezwLk8+Yn/SJO5aFd+N4AANuN4WEtqTI53vGYUUji/WiQ1X7M39hI6PtLgGCmcfmfkvyc3uA
4sOJoYUS1byZDysbQa7yiGEcMTtEDFRQzbFXcBsfoA9fd+gAGAWLi7XeNRRXq/JL+MJD8U6MzF50
uEQVvZ0okB7iQ+Go0y2BPlxSfgHbFdtZvx+rVB0SPV8T/rurGU1rheASiwWPhPc7eztLQ1+D2aPE
0UGs4L+N2wBFMd5iwLD1/AMmxMdztOB8JVQCgUtGDpy5I1AB7i2KKWjSOtwbkOngoP5+/PsLS37z
+7MlGEWvSLmgBof6X6Q/BPTq2u1WFkzrsZm7yHyqof4zjHk8oqC0ErYDhvGBN4g2aM3K+V2Zpjmw
JpEGrygo/D6juZqyZ94ff/5doQ5rfvP9szWvhaGlxRa/P/FDSvinO/Cb1lb9gGQrthYugBtTs4eF
wnW5lCsw5e6/Al3Yh6fHY1mbqilAvXq45IErcMP0++yPb6BWv9pns2Zg+vMrA8EQNY0wbalIRT+a
Ou5ktBtpzQ599z8T78A6K9zKJv6lbL2yOLp+2gG7xkN+qILKm6IeGRUvMIBD/gBLpw9Gf7B+1kBU
C0HJzTpNW/7KKFoUuTJJMEyIV4iE+rTk89/HK7V0KcHHIL2E9CBeTPM3ZkSJVdRP4ll7ep8+MyTb
tGrzFEJEbtutVL0WDuiNqdmuCIOgl/h0gJTbe7SVdD5Q2e0a0eqajdnGUFpkK3wONuiCVET1D83a
hE0X1OxCkfG6woMAnS94k8/Ojh9LdE3FzLT1gKgjAA2YoKgd1DU7d6/nqYXsys5stqAEwfIUrlHH
Q9ma/7Q9mzOjJ0BoD2ssD9MvPRrRbM6oKHfLNMCIwMbvrjxFF9fjahSzGBAPJCGLQvx2UqnAxna7
1XzQ2jzNzgifCWVeTXpKDnRdz4CO8waHvoL0vHYYFzzAzYJMh/XqMIqAtZejD0Nb72x8RYTTO20l
OFo47zcmpk+4MuEJ6FYIKXD7i5u9t3W1Vu9seuWaXPD91zbmAKsQ7KhiCCpEJzg3ZvyiaGuynIsG
EGKDaggxtjQPc6XQY10AqxBOqIzmAfj82GOt/fzsgQzNojzjE/x89RM+ZeY4QBr9sYWl6AvYs39G
MLuJZZdhaxcOYGrYz1TsqnOvfm8U89mKVxZ8bTAzZyINWdr2yHQ6moDsSUMyZ2Uoi6cDArOoPKIf
5C5JE0eJ3zYM+OzB4ZqpgfpdaeyqrtvCbTwlv//XyGxJ6nQo2riDEV/LdeVfpxEnR3j167PVoKVC
KIYGv57hpcwSA3Q7AkSq1qLguwI/4q8bO7O18MKgjaoU/O4aVIFPL6ktGIzFdKtkyIt+5Go8M8fe
jVwHp4XxTLFLAkV4Jze1lWVfdLtXNmYuHetBZ0GIsby8IC0P5AfiFWh5157K7k6n0xpU9Q7bN5+7
aZ9fOS5FDGq3x+3uBJa9l87k8gyNpO3bQdtdfh4PbdFFXo1s5u6zMS+7IFIQWp5ig7d3Izjc1oaz
NnszT8/7URbKNUYT2pUa7DY/p8djWAr1b7bazM8PaEuGjC6WZ7/1DqntOOcafA/qipnljaaA/AzU
kCxw+LeLMkZyWtaCMCmTpuiO/EZjzCVbY9lbMsIIKKvhkger3Bxd14JlJJQzH8S6RDYHncHLCCwA
arkSRyw5ymsz80OTo8NsaKCIIJuBhbe66a0Aj5f21bWB2YlxK0+i6hEGgIL5KS7s259wM6wdyyVv
fG1kdkzcrKuHnoYROoYeY6Vyp8wWj8zG0yor+y/u+Wtbs4MSFuA6EnvYYk1m51qZvRbOLy8JaoAS
amFAXsy8PniPwOr8P5xd2Y6kSLL9IpfYl1cgiCVXcqnKqhdUW7I54O6As3z9PeTM3M4gUKDqHrV6
pJTC8M3c3OzYOQP0PSYXfaSeccwnxEQbJ2Vte4H4wkQGERkc96M975NjaS2ZFyLWdbyA3vRAfK1u
kI3xmY+cKLzYDWRRv/wbi8i5OMCeI/2+zPdPSjK2NWQVXjKvvvOSUz3sh5O89w9AHkZm8JuEnT88
bK3WhQbG7EHB1PP/ZhdbY6zjPCa5o0OLIjAVL3+u0PoGdrvgPQK/2/s7Og/xv+bgAJtqgtNsK7r9
yMYuXwGfP2CxXxRookq7xgdgpqcQV+CXL21Q3Nk77/Hx6Um9f35Pd+nu/fD7+nxr8/V9YXeGqKBV
d+7EWJzsSsZ9qbB8vg5hGb2V5asFzlwGaubTvb9TsdzxS456HTDE3uao115zHyCV/1pfHHtTalne
arD+5Qus34Rq4cdH65jsv53QJvcMztssqPZbALfVWOOz2cVqQ9VCba0GZmPQgjm/qxMES2cFl+tz
u3p4Pk3tYkmHjBlKImBFsYKHmYV08PCMVNONIHY1h/B5NIv70m7ajlAJO80JnIi1d9c/dXcmDYCt
in5v+FBj7XL+bGxxqxVt0RKTwphxNyfKeurph/jRffoJhrHv/S7/GgcI1+eO7wEjljel9VirMwcz
8zMGEafWI4/VH1CAJsHz++n1xytKDRsXrzmHihd7GvVXlIFR4DGthWts494yC6f/T4j39kaPNpJU
tufsZz7Q4TAvxcvxaDyOKiDoil+UO+/XrwJk5ZABFge2awG3bIJ852D7nw6/3+eEVhJW/jvbv7//
3vR5684HyX9AGkwgOpYgHF1LaD2WSAI1Oy1itwPEcF7qfRqmX8UxbPaNlxzjX9Ve90/ZA/gVgzpA
y/bx+mZdq0+g5+yfj1jsonwo62Ki+Aj9gd7qaGalz+Vd8erecVhLwvSGP25RK86+5WKdAFJAzRHd
bnginUdIvLeFzviElC6TzJ+JoXwEUmzjGK6Ge7qqK4jBIEcFOsBzM6x3ajTxcShHvaH59TgdewPw
jADgqt3GzlsNxD+bWjgWrSe6Vdq18QKI2nQ0v1bH1Ff53v3+bucAYWoeaHbenTAJrA3qo7X46bPh
ha+RDghZ9YkZL+I22+H0+RYaBrYc2iUQDjpRuKQ0gNNcBVioxRtNNHkG7JE9vbCGe+b4NW+fx3zP
DXP/daCAJqvCM6qtktXK0NAuhPo3AHj47xK6Ww3GmMtWKi83rrlr9vEv0AbVD1sM3Ss30ZmVhV+j
RsukhnfbS26+Jz9I50uovEwhHX6Pv1vQVdjpZpXp8urFaZ97UcBabJqavThxRSmpreM5+sIgNxJT
PXSnL02KWjva7ZLKZ1I8A2zdGH5svqZauHHeLwd8bn0xYNbybuBS7V8UGUzofuCtHsZ15jHjyFrD
t+yDKLQbUDJt2L28QGDXMUFlpoONUTEWAUdPx84ZnRqwpDGk8kTsxpvqCahNtjOK+3R8F26YJ6AP
G25ME5odrv0EKO++rf1Y/m67jftsJRTA54AEcO4oBo714y75FOEaSaLZhSuGF/tXY0STiPh0qMl3
+W5J0C484w7tDlv0kCtu4tzoYg4yA3GvagCaRZR256jNTnSeHG65DXHK/DCOb6QFTdDRqfufdTDm
D70KWkKSeVP1YzTu2up1Y03mC/HcEZ9/z8JDKlz2GXb/8DLxYKxu7AIXY72zKjR7Ron6OHpaXgeb
OKmP2PLSLEhqQJ+AFNOy9XKifc1V2Q8vyklLfNt4spthn2jmvmHfc+ebbofcKu9zCk7+Zxf9iEN9
x5pjMR11eadTv+SPg9p7bfqij3vLeHAyvhFazeO+9oGLdZIpWtoaBQjAvNffmEvSfdalN6TSpo3T
eNEIDGQstuE/U7FYAbsYUwI6z+ElEV+K+NkG3zOyoOjDL1hIrBcbzYNjoAP2hCkoT4L7WnxHmqdc
jQR9VrVQSb5t7Ik172QDxoeGCRTD0bB2fmua2cQcPVGHF5dmzrCrSlb4iVEYP9zRmcLK5H9aYMMf
hMnjnaIONyQHShJl7B89dcqNJOQ8z5/XAV5/zmaroES2VfSLzb7s0yFVe9fMGkmTaKyBKpwa8V5M
ibFxha4YQUEJbWFzvgZgs0XU6CD13xPXSaOH3eH6XG798jzVnz5fIS76AGL8MvFUf6Oqd4FYw9yc
ffbiTrbbri6RsEujMfsKRuCjaTyQN7S2VE3vuxTkN8bRLF5Yel8lIIYVd4mm3AwWGH62iHbn2Gax
SIi1XcRxaJgCmeciBFHUsmnytMmj1sgPaUaLnRAt85lug5o+0zeO5oo1Ay5jBsqj3cZd1gFJrBJa
GVoecTl5pqN5aioDJd1NdHd98VYNAb9iI1CdCX0Xew95L1Z0Is4jxyE309Qf3BKMPU7h28kW9cJF
9z3WEqATgDYtHawAaPI53yhmSQ0nK4Y8yvL0cWDfymmvyOeO7uXwE3dhqSCqUx80CCJOE8W/7V7B
rSDqQ5X/sQh9vD7yi4flx+cgckQVCWhzdYmnrcpOHRtFFtGo2to+a/JK91y3h3RNn57c3K2ekHRW
74FmM/1crZ3dYBbpsZcmIO+uBXUvsyn3f/9NFlrxANuD3M58a5xPkQ0A+KgORhFBzhP6A+5D4XS7
UZGe9lILNLXXe2i4ix6Mwo6SenEKfW5rY+tdhMGYF+D/8aKYuWFngZPzbwDslqYtFTQCk7VpOPd5
EfFinxrH2j42GrYhoQdL2UqWzCNbnC8bsfcsiocL0/yIZD55kYKCUIdJrIaF9wsYbjybvXcp29ju
K74KxCpg9EOwjefocmwyTRS49IxGGYDRPq+UzqulQ4KNZVxGgZhCtMnNFPegT8L/XzgLltuQhHN6
GsVg/dPSUJixp4M1ujL3OnT/oErkU5n6rB48tc0C4dxI+hup9kB0xDPIXRkXGwO/iAQ/PslGG9t8
xdi6sVhVKzWZGaMbO6IpfXZj5yhr8cuEbljl/uLgNIT4sEfGw6j/EVXQFmN4fUrWJh7wV9gGDAy9
4Qs/Q0hfWbJOy6gaRiQeBuC5zUTdimhWvBkudRxmMF6jkWl5pPPcqHq1bMsIjw9f59lxnF6mMn8m
5b8az0x/ibgGrf/LwFqSrJSpYWE6qzpsyLFN/rZxdF4wPJygfQuM3Ez7d34M8RTtdS3LykjU4DRo
eutXPHT5LiaVs7Vd58lfnj0H/foGJg83wbLTraATrzvOqmjmXEn93gqL8TBYUYwqvvZIxhe+xRm3
ctpnCmOgZPFMAvHd8lrXnaksORaqkJrpZZ0kaDvRj4r2en3bzc+8xchw3QAMDQZPC9DYxbZjbp2M
tZFXkaG/tEe98RVS+e5r293m4kloW8+/lXN/Zm4RZMUityc6VlWkAJgCXhsd4gys/ZMBmetR6YqT
DrmTDX+9sudh04afmfkFICRzvk8A6lNjdYLNXP0zdTQ0Deab4Dyp/rZXARsSRQQD5wrBArCQS6cW
xyUxaFNFSea3uRuq4254TRW/alEDRh/u9ZX7SI8tl06bBQbm/oC5D+x8XHHl5Ebal3WU0ym51TMD
AsltIR+1phoCBT1i+z5RhqBNNHUn0IYScqFpvk2sMaiSYggNCURtbWosEERvQnNSdM/ihusPObOO
fBiUXay4aaAhnerlaV7fKGWjHty4r3yRsNKrrLYLBfxVCE27ccfYWBxFznIwAmamB0JV7ZWqk+2D
Zr/xhNLDiScpkEFcpWAdHJAe7qwvPeFtkBAtPRWCspNGU+WhmfAghmpGt78+ZbMLX84YemWwOMbM
2LdEoAtokJb4Yx2NRlnu9ViFTkJPBt+089wfSqqGUtigTKPd1r6/SELOewPwPkTiEEeYHcn5YqWT
qzelodRR5zLPABmrqu0dpCKzaDD3hZhJsefrjoWy7I7XR722/w0QH0NiAFKFUGg4N82IMzm8zeuo
d5zn2v0iMxbZs0/eOGdrruSzncUFqpmz8nOc1lHMQ714rR4Ug3h2/OaUFUiJf7ZbxBPzdy9X87O9
xf5vOTcSlcKeyL478qlPQNp0KvByZtg916dwzRujTQQ6MjZOHPCa51NY20WStY5bRVzLjKN0Mi1I
HOd+7Gn757ql1UlEewRI++Y2umXtIpZlTasSgzLkbT2YvtMABZ+nd233y1CUrzV9aNyNJ+RF/WHe
mx99+4ipHfAULRaOALap6pLAQaaByo5Jhh5d8SNDMV5DtZNCa6s8OGYRQsOjjtOgR8ANIPkBj2mQ
+p+SzkeUrWVB696OCj1ZEjkzs/YV5+X61FyUKP7znTbCf6yFDlKh81VoU4BLcxcOjwVJA1SNBmUR
4SPQTsCG0bw1zKs7LwVLjtc9Xze9tipIev+/5UWoYXeTA1B1UUdV6/gMXcZoagimptgTpw9BmLNT
ePrFtLYYRtd2uKmhDD5LqgA/ttjhDi/VVM9ZHTlVETQSWqfVe+b+sijEo5+uj3DNNX4ytQw/O1ZX
QmiYW1PoAldD5hsq7e8ca2C+PmliZ5vI1rq03CJK3xjjMu0yuI1ekaaGTx6q58nqvFG9ZRzkYNkb
LX5fH+TqMupw/POrbe50O99AhV51kyVFHaWoITD+UE/RVDwoTr7T3Oy+p3eK2DhbFwwQ854Frhud
HWgnRDPWwnPgpaUxqytYNKnIdPMWrDUmiDVVnRs+TYfxxpVgQHOKiezTYRoObZpCE8KtAKPXpyoc
rOz31Ltd0HCjPTiqpIcqZvKg4YqP1XSrX2ftqkD3LEj30PeCe3IRdUpXiTVnwC0VD6BCK2kJIhE6
WUFSE5SvU8HD6wuy5lfn55Y1M3oinbM40dIBr8JEShYNIehstmo686lcXhCff31xaidKBz2L8eu6
04Rq/1yU36h5jOMHEwIb2r6rf0gnCRga+e3o+rguUtvzsttztgjBuwPe90VY3bHKHXGIQDE3sV0M
vL3Lnlvd9Y3M2XGte+6K30wPrOE0iCdOOyg1TvRmNKmPpzKi/R5t/HtSHFranyRErGN2SnI0+Nsb
V/bFqUdboA4SGbQruzPx/WK9lSm36jQnLLLs8UZtuD/Ed468bRTlAKK0F3SSVd71mVl7ZmMMKPgC
nYzuRHNx2aD5rEEefMDMyETuU/RsHyuqqtCkrSY/Fxo9pbj3vEEb+AHwufFey8dyn+mdG3RVrG3t
kXmHXewROAP0adtYtI/06qesitFxtSsIYxF4Anfo+G0Awk+OlX0CZ/r0pNtjQOL74tf1SbhI939s
DzS6agauMfyz2JnIkEEXxalYhKbbkEivboBC+01T5jmJ+UewofT54HwvqrCoBo84yV3f937PJtz+
5C2ZwOQD5QRG3htQXTiy2VikNT856/hYYO0D54q1+DxmEtNSho5FPeu/I1J1fQL1R89wSghEs971
9MKhh1gSY0e6utlwChflsXl2sBIzy8bcs+nOXuPTmrROVxGn4ixSi2ksPT6UyDnmTtJ9c/Heue3R
RJr4upjAuYHzdJCo7Q+eK/Xm2Oa5xrzRThhk35vkK6u6nnjYUPJ20AzW+6ZZmDtS6sW36yu6Gt8j
wMdZAv+RAg6C82+2ciXhwPtgH2kjqKWHo8VjNJYi7O2TXfmsWzdp7E/C8Ptp3DjEa/lIPC6QfEcE
CH6MpfCtSpOmLgYN8/VW3FCAWBxP93OEQf9qjP/YWVyfbTEUdu7CjlW+2/Fd6lh+TJ4o+zZBL2Bs
0NdqgSu2uXe3Iv3LawKnBJyp0BECBMBWFt6U04ZXdonjkjk+7cEolf4utwjzVqLLcyOLu8gZqIv8
NW4LLUqm2pMvTXyXQJpJChbk+aGkr/o327wtEG/SvAI5JF6tG9HCHAycOyO8DnUbUT+ep5C9XfhG
IO1jox17XIcGDfVSvkiFHjcW8TKVhZcgmhGQA/yPoOn5RoVWiCIHUfJIHVO/MMCbXxseaCyOWXmb
JuD3tUefK1/qeGNsl3Heud35758OtZIWPVN12LWsm0mcBnVvuPvc9vUtuqa1zYKsIJjroLwIjpqF
8ypr3SFVUvGoMV28ndIuRhlb537ZJsbfnzwMCtc83CFSPupHQefToMRAulizBI+qBMCb1gCrawOm
FeqRBNcVZweWkxstro8oljxuLOR8Ny83yyz5gQgHb1JkCc8nlMfTyIds5JGbWG0wMAQatpJaHrj7
PHcwINgx1kFj5bMEdgOKyQFEns7YN8e6EQwYj3orx3ERTOAuM+doF+UR0KQvUxwxvJ059gqP9Ep7
Jlb+ZMkK8w9hBBMKNwakfbYI91aCCWCSkdGbETR4Ly+ja1OTMW2BIohkk+/stPRdC9p4fYQ0usbH
oEdojUKMX2htUI2gDI+3RMfXNpvtoCaDY+uAuGIR3utdW2aoPmGzWR0iS2p5KbUQOYx4rG2s97ye
y/X+bGpxK+ZtWU+F2mOs9fR9ACeHk7wnPX1PmHqabOELvb/NLNdXDGjPFeVNIw0wWNuIXyAdYh4G
tsVAszb2WfoJtTBUXoBCP9+AXcFdXtiUR2KC1CSFgNzkQZp849ZZGzYImObsLUiU8SY5t1IY4Gns
kOuJrBjqsEzzGsX9w0CFr/JmtzHFK74ROTpQOM4LCrLIxQVncEXPhs4VkROTHVeYr0gnoi00tUpk
5yYJQdeaAEPIizsrDa8bX/H9QLyDWgsVBnQCLx/gqDrU9uRWInKhq279Gu2NCGVlHpHjUeYoFylA
vEvO55FpSjUoUycihQYEjFXudKfRu0TfuF9WNsWZmYWbT42uY6YKMwINA8Zj93J9llZ/XgUa5SMV
h3L5+ShEM+rd1AGmRfXeBzvMWEjEIMG/MPKh9zDjkqBKem6kUeyMMj6IaDKEz0EAkKME3281aq4s
OIq46DuA35itLDYb7xJHHTtYEYHh/f2h+fzby6qOksnWwkqIKC9laFPiK5Bh03446b/ZVP+MYdmE
4iRKxmkPO1N7dOIE154ATdqeFVt+dgWLgCsFRX8N2Dj4+mXqnlRd3ue1hqMJpeApRYZZon5QehkJ
DTyfx4dG82i1R/SZvkpgN6/viNXD88n6YtvRrCp6TmF9nAZf15FitECqKkmQTFtl/nnZF25+7uYC
P42OFxjy9eebD3DXLK4b2mDzWeD65YTuiSaHgwG4Ce3BeiUyTQkK5AbvLDUZdtcHOv/6hXULby/4
IGShlwgUZtu1WmtVE43iKR4FEJq5N41b2oFr9/ZM0wakFeJdgBoWMRpRq6YD0ruJ+KwDyLgMa10L
0et0Y2pd6CbklpWHMeVH1+ogFa2HpkkO10e6ApwCxAHMTzbE8RCvLOG3ml2RVnVEE1Vm8o05d2Zs
o/ip7EYXdH7OTYeEC6tIYPYatDjANMNVfksm/ZCKJJTmi5puJWNW5x4PHISsAKoD5na+8mlsARab
dE2UAdtjZp6EkFU6bSQ8VoK0j1fU/4wsZj5Bo4FOVNlEhEz70eKeM97r4oeTPKnKUd0CT20NaREi
OGmuEQrMXkRa5ul9V3ijFZVavXVo1s7n/Db836hmX/spDtepQnLE4k3Uoj+ienGdyWu1t2rTDa08
YjB7oIAFIRvYDZfxvlQYtORHBeOBJEvbabskPXKIAjXQBhrNjbO4Pqh/jC2uoayszdJMYKyy3l33
W+JAVjDSkTy+fhDWHM5crJ4pGyFCt9x2A68RNAxjG3G8j5TqlzTfJKCC/bBXihctuSnqt+sGL0//
DLCcEyVgnAXv7PI5n+ly0syE1IjaIS/QV0Fjco+70JfD7aEciltoi+7NIoPQdhV0G+/Qiy05G7dc
EGjrQI9pS4Y/Z0ySDCxYLKLuKwK6XLReI7W/nVPkVTVMJdoKZ/e2THIm7Wgqk2UhYdE9DWj66ixI
zO9VcqNTGaRbyNWVIZ1ZW0QStCBdMSomA04vUuPO78HtwrVp6wGyagYvEBdCOVi95WVvVy6aJF2H
RZwgD2P3FvepzU9DohAPbzDjsddzY5fioXkonarea0QjO4d2eijG9ga3JZSENBPSXXO1/fqWWv00
oMnmVz/weMuIzeVOU6QyZlHqG8VvMb1Yf0s8i59GA+w/FhZzPNJcVfUcFpoM70lWhZA8OVLT6xvl
Tk82hnOZTTy3tozfOm4momtgjbIU5QPlaOStnzvgrq+dO6WGgjiyiy00VeEduK1uXI0XkenC+uIi
Im0/0XayWWSSuPZSa4p96PxuwQUubiJYAXQLxR+4HrSwz2v6yWc7CHIcGWOMTrkHq2ZuHiRBp92x
ROlvUzruIs0/G8NLdS6rz5SIywuCjXnnDgWPzNE6iZT/tsUz79UdQO05mMNtddeM6E1EzW3Hcy26
vjsvE7Sz9Q/dX+A3QWyyeBRVI4TJS4EJTSGcp9Xvxqy1ZLQvqVlHQ07upG2c0j55sqZ+Yydd3CEf
llFlwEMdqBdr/vunSZ7qulTNIuFRy5V9WzUh+SEad4++2+P1Ma6dQIBqVBc5cAX9NAtDeSpGOgkk
QhQqQP7PHd1PHQGYBKqJG2O63J44WzOnPsonJugkFyGM7EZpOLXKIzrRyR9sbiGqaI2NAW1Z0c9n
roaOiWwzi0eDFsTE41t04itnHOlJ1NwcC09AwC4W+59QauF+s3mUvjRd7tWQIurpPnMfxlT3rTgc
eOiU95R8ub5QF9SnqDmpKvrpNKSY0fK0lLoeWsPO1SbDW0ZowMqkCHvNAQFTpjCyL6iqoRpt5T6F
LlrQQ77Pq4kzHtAYgehA0lcAd4mHdCd70o102IlKeUH7mDiMrKv9XunLsCQ85DE4FhpDeaqNJL0r
Rlvf2Xgp7vrYkGEmHNUjNhEbG2P2wWePl4+R4YCj4GpdYmemiUtHpylSKLrY5SLdoZcxrNtAPiL/
17V94Wmd3F2fzksvNs/m/2xaS80PPe5dbPxERORr+Vp8d79A4gdvho14Ym0zoiCP/jQXg8OT5Xwz
mmhyKJySIe0xuYC2K1MBJmKFb7wNPjJ2ywnU5hhwJgfFu2jhJUklagoshog08yZJ6ddhbHygsVWg
bZA82rcM8l3E9XK7D5Sk9pNkuk8nKEf3xHeyX2h9xV5RvRKyHsj2FvSB9Ud0FUDBkL9dn/VLt4aq
NSIQhI+AxVygVgu9hMJsVoqoLJ6n4SZ5jfVHqm5wklwE+9hOYIsFxT7aj+A6F1UnwBWGyQWJS6TF
j7ydbsFQ5HepcULGOXDTDQLkS/8JYxoq8ODtAjPxEglRxW41DYVAes4GsKngByWPEVptEcKtmkGZ
EAzXNjThl8WRtMUB1RpFRG3mQAGuhpg3sXXloI202MiZrE4f3rGorQNriYTd+Z4VeixQhlBF1Gin
zFWCoTqkoAugydek3Zi8tYOPio+BZBrEKwFmOzeVZZwn+WiLqMvIb1DdKVBuTHtPEYB2qMiUK+yr
AiXN63tw1SiKP2hCAnIaHWPnRuupTmaNORHZ3T6Oh5scuqzZC0jldcQwpb0vNrkPr1tE8+y5RWVS
QPpeWdiQe/VISfBVB9veGBYBxMQgmjb4AiLukPd+dvx4w82tLSYu9f8OFnjxc9NgVGgh9UKwmCQm
z6bLf4BCI2CCl1AV6EGRnujORoFr1SQ0Q5Algiu64E4TNk8qaE0gwC2Oxo7ChbcqejL2SVlt3Bsr
8Rliw1lvFCcQT8Ll/jEyV0XZEEmRcfieIdj2cyPUCitQzWPqmCFXniCKtWV0zadbKJUh9oN/QUhz
PqUsaZDxzNImMqE8/52/1q/ja/4QH4lv7wZ/fNNIYMvj9T27ahOpZmjomC56jBc2nVRrdbXmTQTU
BcA2baB2365bWNujFlzmLPYIlPXH2/9TwFmKpK4MdWgQ6j7l1fehOVD0RrjpTq30XYq2diPdSjKt
XcFg+wCKCVYR2cwb6ZNJhxS5MQodebPEPNlved3t1SfqisBO9C94120s3Ja5xV3cJLSz49hoIqUZ
vbjXPcnRf1tUP4R+p2o3DHmM61O6ahClVZQ60aRxgZiiSW2TjqkNqlLmFCZO4SBqc4p9UVXlwe2H
dle3qIvFRTJt+NW12wIR4pyoQW0Vj+vFzAo9b0Bci5ltujkgTZswsfMyqJOWBtcHubYz56YrDYwI
s+KBfm5KpnwYRZy1ER1rCN/1WuXZCW6N61bW4obPVuav+LRVdHVSC8XN28iisZfl5s5In5Lk1eB/
S5g2B9moU4BRCngVeJbFc8hqpem2cddGQkGvNkkDXb5m6tfW3TK0Mm8ayiFzwxiw8M4yms+YK4rW
TmWklTNFetFV93acFH+dNIOcGlCMJqjAZjTy4oKVNO7TRNI2gp9/BQYomtIsVMx040pd2W9Iys1N
cJqGCsiyZ6yklSt0ZreRzMDsjqZOzJquyo3ztHKxAAOMTlvoEGAzLFtIpWLEo5uVXZRaqeaTrsp9
1jfvEvDKEMKA7S3rrb+VqMJ+AKYfwGNIbeG15y58VJGXmspJCpvZzzZ90Mt7km087Fb2Ni4R1HYh
5AUeiyWL0MisZnAAeIsaBYUw2ptaQBjwo11hm0EDSNrGNK7sPB0gDzz3UY0Fo8diTwA+5I5aanZR
1bg8HFtrOiqs1nbXT+zaYuEMgZcIKjeoWy/8ghlPdmwVfYcs0eSrsbitJ9PXn1TOQodWT9eNrb3J
0SQGl4aDhNTw8ippmFTSJDP7yC3V4T5tSzNwidAidGOaB5DPK37K3X5ncaKFVMm0k9QsGYqi1jYc
1dqwUZNChzOCHxyJxbC5kaPObed9BKKyag8m6s4T6hBYbfUCEeGHEdt741pbycoDYodcHFq90VMG
ffJz3+g2rGlcg8jIgshZYAOhGgg1y0KXFS1qnay+79pKCRBbkHvcN+ymTFykLBQ0jSg22WL9WYkj
zr5mcfUQJJMG2VsyGlqFBXodtztpucRPS7cKhkLPTh3T0cfXNd1JlckWsmjlzgWqCMEEsMpo1lom
8F3eZnVZln1U4aK1hfPdbu7a0vKn9n0CQ0waK/rGiq8O+JPF+e+friY0YrqJA6Qr2o+bfS2/8dci
Foe5k0r3Bvt2TL9e3+sr7gJpV3RfIyuISu/ywgXZF6liqx6iyf2hVlHvDl48Ivezxbq54tOhM4Ls
I1p2VnrudCjomiJ3hyifeNhx6qEqd6rUt+ujWbGCUi64SgApR25w+a51gLsTVOvHSJj2rU7Qa5wY
dEfaxt3wRyteD7etgRQJBJNsvPzOl0np22SqZDdFubTIaaxtUBQxjW8EXpdWZqADuGPhAWbhxMVZ
5FY/crczZUSyGgBN0GptwckuJwwWUMvE4xWtKchlnI+DpwlJkhjbrRn5zuXojLDt3Cdc2XIrl5n3
2RBiIH1+PcKfnRsqEJZKdWj7SBnviJ7eQij23pryp7nQp3ls+lalf+L+F9SWN+6nyw2OKtX8DnHA
bokLcfHWMTKqGTFthmj4lbk7CdRTF6hbXMVr0zh3E1lIfWPBzMWp1ROZqmirHSIx8qB0wBwIUdvW
eb++u1e2A4D4H0qEgCxo9mIOG0k0O0maKVKSB8Zyr5t+Xjdw6e6wFdCpgl+39fmZcb5IqpS5sKpE
iYRdQ2ItVwzkUKzhEei+oCrBEMY0YAOG3iw3btw1ww6ymni9AXWHi+fcsN2YKi2mTAHUH9yLY2gN
njURf1D8TAKbQNuN47uyXqj/YqXQD4tM5xJ0lTlx0RsynSI+dJ7SH6xCesO4vz6b8+k8T6MiGQU4
KBp98daGhz0fVIEUFXxCOUX1eCibn6lu+IXyMKf0zXrD1MomN5BbQ9in29jk5iIvM7Jq6HVXTOjU
cMKByqept4K+Nfc2mY7XR7WyCaGpiPM0T6BlLNm6kA8WTqZIJZIlpCPtTkkDITjb8BcrC4T6HNqk
cWbxqL/of7Wh7WG4gxIlZe9XNJoS7tv5xqzN23mxQEDAg/ANe96yUcteLFAmSBsTXYl4uRunB1I4
fpZQPzX2ui79tox3mvLj+uytLJQJFD0O74x7Qmbn3CSw4HFRmESJusFMw7wpC5/k/eQVFj+2hats
LNbKFkRJFS8OGwgEuN/FuYpVbhjc4mpU3guz8rlth7F64wDPNFRbTB9rtkDGA5Lz+TkAZbXzodWd
5rImttQImXiIzATNkPlZkT4w7aZ/vj6LlwxJIPwA2QGYtQ3I3qKueW5LH9UuF7TRIkaMPSSnU5Ls
aC88S9A9U36O4EpNoNdC1NCo6jsqwU2WVrupZ0dw/t6zRIZK7H69/lErPuzzNy0lPToTzbP1wLSo
YNluymYxM2KdWmNfOq+d0W4ckJVk5ZxeQ3YNSUOs7rJHc0idCWXdQomIdaAJFMPAlS1oMPLQLu8L
8ooiLzo1w+tjXDn8uB6gzginNqOw52P7KTrNamH0s5hg1JYjRBFtOaBlNtb3162s7KQzK/Mh+mTF
Lg1pTw1I7eZx1SY6t9TWq8TkJxCw1fMNwrc1a6iBYB41vHzQc3ZurUTKKy24VKMGumuCzZR6aAse
2qBsNnbIyuGf31VQHUTiFVHQYvY0s2BKnBhqlAl7Z+ay8KBiDKEnSNHLim6ls1f249wmBW/jzmDv
ZSmJm33Vm2OsRm7fBLGV3IOvIzdfVPldJckd6aPri7bycET8iJ4ic0ZXIHG8mMde2AWtoFoeaUio
QSV9qt/1qvUrdTya5m6oSejEP7u6uHUL91bGw8amuWyxhn+bqz8aLltEzMsrI7dbajkJx/krf495
8nXUnJCXypG01onZujcChlQIfY/IKcxV5UczjH5iQYOyjmybvGZhesue0HF+fVouezznzwKtK0Ib
6DNg/c+3V0dlybmN5EHdikCnsGk8CidS+5A63/IcdO7I6KJQVfzpXC9B64QATJu+SjZ5jfIn643b
HD1msbv1YWsOBB8GkC+ghS4ImhbrRYFsSAAZw3zh8TKKxMuTMcgz5tl2t0s6xxv/j7TrWG5c2ZJf
hAh4sy1YGpGikesNotXdgrcF//WT0I15lyxyiOg3oVWb0EH5Y/JkQv61TkeXtvLCWt25RjS4Ksjz
okgPUArzCgpVD6JdvRcPbasYpOO6Csh0bqnKce+4oSELpFAge5mbSK9nvu8VIQd8STzI1evQx5ZC
J6QyQG+bL7Gl3blC5t8PWDqwYbd3MfiQpVCXMvGQT5KVZIEFtAuofgJoBbvwyOzHW+q+NXjJugiX
GcHu9biyYJDAd4KFy2Id3KgKwpoArbDOMHA6GZCy+OL6MP97T0JTEXqA+3Cm22I5KCJVTUJNG0WA
Kl6VXLMAj7Zb7qlvWldd5Hq+bcLEocGSze7zHO+wVCRyHbZN4KviQeAmuxgn3JEcVEAle+JHC0QK
pq+WnhrtguinUYLhuv9dCl4vgYJk7BcO8L1dhMQIqAkQf6P5lJntQe2FahIn8aCPK4O+9d051k5j
7j1e07tWZKQsNDTh48VhbgmhGw1taDjxwMfps9ANT5AcLFxFbz59Q10Cq9xi3jG9c2cTKPdQl7hp
2RrVGCzvuLEOGUXmu3aNxAEi3FFosh54egqiY979Kg27aWUC5WlbTBsrzaDwaGiWVi11at4ZO04o
OLDRuIzUgMRcRFPeD3mcp/KhyFxj6EESlBFlOIPH6vEc3zaPACd2aYiZ5AB6mHk6JDAkb7geCJUg
sSBn06BPcivlyWnUj+A1qYVVLho2wI+vGeUWKGznJ54JOdCiDUcD7zKiGzbwjLVuKkGnAIrp3A/s
qCk6z49r3ixktBM8Hu6dS/bSFAseFeok4qt4kA9ZwW+5IT0nYFF8bOLeys29KcD7Ab6JuPP6Jopk
sKJmkSwf+LxRjlREiTfrC241DGPvyMtVgHv2sITIJCEqRH8pYy/PoJDb4/QcujG3a6WxVO2lVGQr
aBYKXffm7tLQ/CEXHqjQ8kmM+wBzV4EhBrrDvX54PHX3NgKOOrCSuOHQRDB/wYUFva3TbhCpckAx
qAqfDQ2w6QXg0r1jjgLAvzaY6RpHWmp8ViswMNhjaYZ0ZXDJRvCpM/KrEsTS8VTujNRqh2dD6dZt
vS/bl553ajS9PB7uvZW7/BRmQvlR76IM6Am8kKldiNScJzUyIFS39OrfnVg8UnDkZWSw2JT9qNAR
MSMmNk3BBZaDCOpFjBfysvd8XSSy4dWhUj1zUzBXlqFWFQgANOXgZ02akkSg8DNLBalNre6swpeC
rSh0x07OtBRo92gl+WhJgUpXudXlcKnN4O7k4mFGZywYim8IehUjl6Bg6CuHoXXzdtPRrfKyuGGX
jDDvIJjr/LEC3eGhEGWiTRs/fE792Pzv1u9iMEzKImqBseM7QznUSUmy+IcMxsRuSXLk7ia5MCJd
nz5k0rIIilYKKCxccfCi8NglC2HlvSsEJdj/LApzwIs2yIOwxjgwV1T+1et/3RGN1wwrrqAjGkQj
AvuU+AYgNrxRq4fQ+FULE+CgH5PUImr9+uuji0LK9/UO4kykhq/nygdZVhfJOeyEoK6ieV7YmuHX
dpFE1RNax5bGdS+5M2dLUYtCqyeQfMwO0Era1DEfqYee/xBpQmRtp/WbnOa7NAxMFWS4yag+R6ob
qyRTNE9vVt2LnIAvyc6XSJ7v7HpInPzjNPDQ5GFShK1cTHEOzreDj+gtK45c7VtavTPGpV6PO9vl
yhBzvNq61Ut43dguagAhtxp03n/vemCjIGkDDBEy7WwJPUEBn5/8eR3FgZQx0urAnPnH/2KzXBhh
dr0y40nDoFIPtbgdta2WbUCd0v91dznIhIGpQcYWVXEgUhgrYEhudL9s1fn4okxPcH7BXb7wZN1B
AcDKHIXw4L8GpHuOwy6e6K5sQmVEruNQpfG47RX/hQN/mdVVAHtpac6DQ98AzSCipXIldLruJlMC
snFgshLn8azeua4QV0LfD2gYgLI15ghKQOuOBWRiDoLxoikTkVSnWiyU3TWCZDggkPxMYDT/+8Vw
x6gf+kprNKTcV+B7ksSNT58fj+PeaULDwX9MsONogzIRCpgwJGTYQuFnW763KXpfhAUI+5IhZulC
IRzQTFNpB6n+SELdmrqXoD107VIZeMkO6wdwPro62hZ26GrqlVMWjLsyiv50/IJDurQ4TOii5Hra
1X6hYcejtXUgNNRJGH49Xp4FI2zEEPV96gtFqR1iHqVmtB930TrzrcdG5im5joCQ+0QBGAEQSjjY
ztfbTGsbX01HA2lJKJnauPdEU01Gya6LyTAjdG2EURB6od78bT4U4Zb2XbiauUoA+WKmUK5Ru0RA
LZzkOiPhqY9dvpFJgOQrHjJLyP6WLJaxxz4d/iDHSaNQ4TSoK6phQv2cTH+7L1gjzLORCUXkjxEG
JfaG3aLAaEwQF3t5vGQ37i5rhXmRAVwc476GFf5Af+ZW5R7937X3K95VEGr8yxcEtoAZRogMeBza
Lb5Zai+uoQzxXeuDE/1U1LWyNXxfOPqFwn+GA9iRA0jA/OWd9I89QE2RjIS0KcsmC4SV3oQV7HUa
+HE2A2QKOTF3Rk7zFmZx9hUudz5riZnF3uCLuucm4RRAVCldVYZA8vwptuTqg6b7GE2k4Bh4bHPe
0zcm5zIqUDfwzdkS9NyWMRSolp3KfIKIfV2mx67OcwcIBhXZHX46KqijjSSTZQgiDvLSQ33zhn6P
eS6xYm5nNhvmtItBGDc8Upin7DX+XVEynJVd/54989tmB0rDx6Nl7y/WGPO8cECmquhiF040AiyN
r+20ScxxXAIP3GQnWTvM65IZWlFKBez0nWopYbBvKx1E0NO6ktZlI5gJ0mbo2UfGMs3R/GSs4BGs
wXzmJoFoCWPnPh723UW+mGPmEcpCSQhCJLtPNJjOgbwWiukpSipzFKRNlMomzXmbi5dYktinj50E
5jqNkyhXASfFJKSt06iB4/uRleSi03Sj/XiAC+vKtisMXBEbWo9N1AjIxMjTu0Z3k6wtEZfd5AeZ
IbGJdaBfeh30tLjmsq9Me+/qdN0KOpmEwo4KkVQp54V4Mnh1cgpORlwCfbxkqZawsJrfd/HF/afQ
oiuCDpsLfLgk6pW1PtQ7OYbETNNZStWu0rS2G2lpju/d8cBIwa2eAStwNJmTGlSJzGkRh6viY2gI
Cq4dmcx15+aHMoHwaffxeE3/j5vhX3vMYUXhU63Af4JFDXWvHKEMG0l2kXXmUIJwC9T4KG/P4Z05
SFD1MCJnwf7dTQW0giYDjgg2A+Y2NoxEadAoKpzADUq0MX7qxxhVqG43UdXsjN5VxslsR3VDp61M
kRyOkQuPPJVDMWIpU3d3zS++hUlH1IPQDEKMjSelDpC0JgUVo6WNdkx6aHoPyX/z5EGRBbMLwg+g
7K9dMD7gQKWpYqnH4aOSQEXqCDLJ24Uk2Y2m9PdxujDDjIqCAzTvtUI85SmtnSmLMqsr6yYkMh9D
x6Qtgfwx454aBIphvpkpQ0loAzlWSS8Mi+pTshbp4Lthyw12J44fkTZUoFCm/jprM9lGVaYhWlJM
VkTlbhdkZbx6vEnYoHweAXrMUVaGrMzc3Hc9UX1gdEBABeIp8at9UxcnlEW5/+LR+kYEIes/o7cY
Dy7S47bThBizpI6jF0mBttIp2gc1v9AXTN294IA9gJcDXTZEeMxLUfSjTIWoFE9aIv1IYtVRZ0Kz
nQjyTcU4JZAzSPmfYRWh65vaylAEZl4shUzz43jlkoAHG4hZ5HfgDqAOxcTuGhgq/Uij9MwrJUEn
uQmiK8uXvko1sALx+HgB2WADTaAiD/QDkNvQ/AVq5XoBuYgbZYHr6LlLyhMHbEA0FE5QNi0p+WnF
TSX2Pd/zCw/yrYMwm0VLH/CF6Ma56VkMKq6fMmmgZzqNjt50bplu6+SAg8bRyWnG9zrdlvw5AJhd
6FxwcU69K6Oc8Xjw3+J3zFQjO42WHaQhRTBrzA7pxVOSQIevH3WDnqfoZdrnkjlEAKa6Wkt8hYCp
yA04W8u37VcRkLHcRKqTCXZ7KEs7VNbN6PE9qbahANZt0iZbcIAIGUoFG/CattyenpbYm755FW++
F/0dMzQGi8UyOoRaJdGk8um5XGmf2Z/I7kzwtdqT51vNhn+ubQnvEfVqp3F6r93WIFTuN4017fnd
6MULTscNnmTeO8i5/OdrmOuLK+SE0yPMHiji7cqmJlARhDPhr+Nh9MmvP0BLEOiXL4QJd87HDGxD
jgTlC+Dp5n+/WLSsnarAyPnmLABCphZmK75pCqa+wI2Ju/PxFrm9EUDuj/oFSIrQ0jUzEF5bq0B3
4jcNdmrclZ6W1+c8+TDq0k3Cxm2CYFskgjUJSkjU/qvh/rT6W58KC/v01vWYPwKEPYj30GwBeNn1
R8SQW+s49C2dE6gNFGq9kqr4EByUworRtokGlFl2oDI624dWOEn4pa6BG6ZxLDWa2uaeAehrgDub
mXM/yiNez6PmLEO4fuZ/Kf7EgbiSoFjTajwU9vYlFA2HV1qv+vKpTAOvDhuTSpYSvEdCYkJVaal2
N4+ZOQszt8HMv4DYFMD56znheujoVJnUnCUqkFraQuGEC1yQg0xoZC8MxRrar2hw1fi54gcCUgg7
Qcbu8e649w1zwxqQLfNZYBFkap/XuY/36RxAoJfExigRgHaWemxuPUHMPnoQIHYJW8CfM7Pf1eGI
hGTXnuXQpIGZJXaiv0bSTquctD/7hcUXVrvYRS/eTDD6Q4BVw7LPHNgsY0dnxG2CpiXlpE/elDnj
bhxMeeiIomyMkcAjICoZBm9ajGZuz5yB9CoYkhGOA78KZBiztPGAwmIl6ieL85zVZ2QnNhxu01Q3
C1fJ7QPAWGIOVioqjSLUsDS65bZeoWOK/MkJ0qFENmWzsUbTEUjoNF5nhl5nR65uqdZgCnZkhevM
4TeBMz0r1uNd9U0fcrW1ma9iIo1CkVpUWgT91JqjOVjxb32dr/Jt54AYjEgbwUudFDwGf0hDapta
oJ+xeEt1OFd0NFckI0ndxCnddCFnfOOEM5/FBCRTKvEUhTD91JvoxEf3PfQnCZrvF4Z/e9kwdpjt
LtDCKIr4207xypsGBp1b54D8evsJ/XdCtz4o+38/nvMbFCKQwnD8AABHDQlBHlsxMXiuz5Rc0U+T
02POJU/xJi8yhXW8G63Mqs3Y3HOks9aYV/ex7Xk8zHIjCY70z9wyfMuNnYtVIw5RZ5zC4qyLT2Ay
JXH9EZVPabzU63NnCZHiBYGhiLdzTntdn6xe6tQQynPcKRpJARUTngQqgRIEgL1KZqGB8PHI5NuR
XZpjmWEmIUTBVam4kyaGpIo/M/rXU4c3EQVQEY1FczvO/AEXvoBSAelX1110lmbeTIUSHe2uhmHC
gTAFCG49Hs7tQqHFDNsDTVoA9cBpvLYmcwGdEyCwpkMyF+jF4kN8k+kG2hv/haH5stdmkj6w3Vwb
SuWxK/JGis6iXpEps7NzifxZ5VXRwit6ux9mIjIe0iFI+OO6ZR7RFrlPReMiKNicUhWc7OgFRAcp
qTgT8nARL9rDkrDqbdALKC1w8Ygb0YYIuCSzZMj0FWWcBPG5cUa7ffqU16P5xZF4n5kpCdzE7OwP
3mrcEj9QyljYkTegXsSPM6sl3hbke+cy3vXU6nLDN4OUxmf1pTIny3dKjzpm+/Z4Ab+T8Ndn+toM
84QBEhnXcZjFZ/QduApRyGhXJDQ/IQC3qu3AlUm4a63aiizIy5KPl9IMrKV35JuE+NFHMFONDiFo
aUX4iPI98DjCEdEEmB5XN0jMiGwN9vNEMrO3IFTt6gSXa2oqe54s1ZXuHZvLKWeeM2AphUDlMeUa
NMv2kmbKMQnLTVKfHk/6TSyLpdVmjxDIQXhj7M6i8qgCadvEZwWJQT0PCTWBLoPMxKFfpUux2Hds
yE7upTVmVFXbRkXv0/hMfyZ2anaOQbCdTN0WTYiHOpmNqXZKWyCDNVmfx8abXJV0ZuQWW8WsTWqB
T/VDJe2KJ7XLu4ihzK+axB5nxWZCDAuCpBa3WlLK+waj3Hw2mu3AXI1OBOAlrvd/GMddnYhyfO4c
yeo2q4kEnkbaw+SItmgXZDT5NQiLVpUbO8Hh2Dq9A/XAFRi2U7y9PzMrXw8DOUUW97zEanF3/fA6
4XYAJOBGPHjoG7wW0fxpAPrHute0k9VAakqFnxFLJOOPj/fLfF2zUwHsH/ih0G2iAnF6PRWinhgZ
kPXJuaDqCrA7iDauVE7bckuJvlsHHjvz0hJzG9RthaBugCUe7TlOANq/1vG1TVq5ssUht/DOF6v/
39iYow9cVQl98BJjaydo0j63w66LBrJEKHaDoAT9g4y6IHgEgbZHZMg4FFGW5EKRcPFZ1Ky63WTp
OYAzOq1CKQEpSQRYOvzRadNxXu8mp5nD/A9dutNv13EWewcwHO8Y/CiV2dL81IeKwEXJWR29Wtv7
0cavnkTh8/GM3h0qetlnUCOiMfSDXG+XQRwQefNJch4cYy99VHb2VT7HlrhKbM1tPBTTCJoaqoVU
9ILZmwREDwYTQM9httm2LpDZB2qB+d2e1q3DO+Vas3Dz7MWFwd5e2XAQcQq/UzzQWGU2bJpCMCUR
h+Qcco7/JO9o4o2QLaiEBQzgNzPS9RnE2cNtJIFLBOQ8KrNP+Qhxbxnw6Xna0sO7RioCRz+yY2ci
Azm6z9vtm/vn+c8f/73fJ3uuJODZf7yud4aK2ut3yxmeDyR+r5c1y4wYNAZVfvZ/QOX4p2Aniw/x
baYMyXFVAiwbOEQNXf6MjbEUKr+rh/w8ruXX9ke4D34AX+GCKuU4/m7s/uS/4WJ9SniCTqZFLO68
WOwcI7JBbIMvgPfLOHl1LzVZFUr5GWKhW1QFNoH7Jpg6yfHSp0/jUkw9Z8QemWOuVQFSI2miqDC3
yrzsMAhmZvIrY1dv1FVqJZ5kVS/KjjqNbbiNG53yF+OM9lOvfdOg1bPjPtKXJU/oTkZhph79dwqY
/cwbEcQbjfmbLN4uHdWs3NBR7N4SrcLxd7n7eE/N6/loCphdXZZdVEeFlp859E5M+kFKn5RxL7em
Ub9AjyWNrcf25hvukT3mBiy5ThuAisvPvL8TweAgVZtIXqJwmD+aMQLAKcSxQTQ4w/2YdY3UYJS0
mgcLb/3JC2/lUprrziDQ8w23TUXeCa03zCC63Cg6dIWEZ0X7PTTPXO5G/hLk6M5hh9c/MyjgpIPd
YHZBLuLFQclAtalCsXMP0R37CJGkhYDqOxXLzNKVBeaoIy2Zc34JC0JwLAaIDMbPAvRyR7dQfuui
U5zlYCNvlZ8GhK9Qw328D+6kTmY88P+O7+axQEUqE8UR1uUf4APoX5M/ijNt0s/eCp6I5I2xLa+i
clW+QMF+iVv+zjOMWQXYFDBgYE5ZEIKc51Ir1RVCnoz0CHa8+rDILs/uQbgYyMXDiIhmGvArMOeY
Tn1E1SIozsHIkUTZoVdgaQrZs8uaYM5u3vpaE2QwkW/7L+4XhvNavYo/s3V4ihArKevEJ9NXusue
+zO/cHfeJPr/MT5TLWggCkBl7Hp/dnVfF/oYw/hZ2pRvoRme1C34eZ5xGEKy9DKwJ461Np+Wi9OA
dqeqHGZrxZRaQ7NNQ6Q1utfHe5L16mcj8H2h/Qd8lYEW0GsjcWdMVSvzBa5eHajclyQzh4mMm34h
F38T2bOGmLmr+ibLymoqzhIImsxgU7ykG2Fd7nRv6YlbNMVMnDrxpS6CZfbMbfyncpXuAzfYhseY
pAsQgXsrdDl5zH1VGQmuXRWGNOjcyP7vSl3FS/zDdzcdSjsyqsAzrzKbEhFUTkp8QSjO/RqyFCHp
Pss34yX2wGH+rEBNeWmhZn/j8orEQiHZCQYdJCKRuJOZhapBRlTOLslZ2kNfrT+ivXsPT3MjfUX7
pUvpzu67ssWsVDNxbRByaXVONtG6IT6Iwtq3YuHYsq8KOyBmlUJVH0DJByPhKn2WPH4PaP+Cibvj
ADoQDR+IJVH0uj5Fkd8lYlJW1Xn61f+UduGnVBPxzf/5+Kx+9+oyS4Mn/htIDzgANsW1GRAwpIJk
FNU5fQ/NYXN0HWfYEHiKO5+8mQcPlEoLA7szd7AIEAluu7mey1wPmdEnbcDT6pwdg4qI+8bFtvvL
xg6sD/L6aMKEaCCQFWyZLsi5pCo4rj7zwlOcGoTPQMm+1J9y56jOGVu0WwC9MXdDX09dIqWZ0JUh
PUfCKgY6LAkhl77kv9y+fwiX5uz9rH2IaInZaQrYequyyoEN0UoUHGcJzaJNl4iCl6wwQ+FbLu8L
Hlbk8MRB+6AYxoWg6wYAgmnCQMA6AKJe0KQazEOugFA9pj5MtBDllH/ynOGowLmrSEc9lyMZncYE
QZgRrDmJVCh+5Qtb4u4QwT2LDYfubujHXa+WkKiJIgUZPQ9dY5BMqzKzrUdhaZj3zYA6AtBi1FJZ
bjUForrjGABeUwsWr4A00CwmM+9MkRJAJMV3PvnRTT9aaoWdJSwxVc736PVhBkIEGxIXO4TSACS8
HuPEZYD2+cBnlGPtKfybr8b2KL7SeGlX3m79a0PsZALCBvi7Rs9Njuq0LEDd9FlZeqZuqqLzlrkc
DnNTcIpQqGEBEIRCNPLp0KfhM/iTUxO5Ow8oJdQEI6t0PQ398U5tHUSyDklLFGvOvgdItJ9a/PHx
fXlveUXwOYnINoPaiC1UhxOUxzKhbM5UQ4cV+k4Na5pCunBF3pRMvkcORD8eEZB1gOj9eiG1aZxC
XecaFBP0tbDJjpbDm7kjbDRknoBBTT11g5qvaJnGauGx/gaA3WyiC9tM8qCtOqjLGLBdEO7tCcVo
s7Tqlbru9tRBRtgpVj8LJ7NeeUt3Uvv0+/EE39RR2KEzQWfalZLQBkF7BgTT0d1yryBFxLvlCmJy
yLE7ijt4mtk7KGIcxe2wy9dLVe8bjAD7Cewx6rOhB/lKcw50s2g+tbeBrn3tvQkd7S2WTSFEkEed
pCJUcHOIBWaNYUsWn/8epQpAmS3E/FSt2EYJZxU0NuvCVDkrM/C307EN3GL4o4wd6UWzLTyDdx5P
4B1XFZkPYN/xKKFvDXXP672j9LEaRi2wI5Asj8otDWyV23AefcufjO3SY37vPODlQ9kS6a75sF4b
K1uBryuOb898+7NDw6nQR9bj8dy70+CWoHAB3M3MQHxtIYojWRvipD2HNE7XQ1PkqzrXa5NvDYMA
Av/X6kPz6iO1DTI6Ab02UMa6NkhHKDdzadYifFHIU3xSnrwTIG1fj4f1XWtgj9mlGXaTaSlkNmOY
Gd14K66Vk/JL2DjOk2Cpz7Xnb13lB3EJOXbkuDLs+KfNrQ4HnoQ/Di3wHqfSHMnXwlRL89AefdO8
2hfhIV/TSTFafBM0XBN9E2uAlh350DFQxUA1EZnEQ/aCqlZ5nhSnhYokgUwSENmaVUGT1JKp3bxI
8Ub4gh4FFT8NS1RIvfVHK1zKf91UOtlVYt6GOqNN3tC0PYvJhnZPIDz2MCGBk5uGZUIsbYM/jQQR
tB1D+MMUj9YhFRaO2jea4dF8MXtTHDqeg4Z9e+4zd0xcANML/hN4raA2DY8zDlRZG9kh6/cVqKuk
fpOWq4j/LNUU8oAE9ZIsMyXufdLN5EmrLUMFhdCxA949sWUEzPK6Fx1wPXL9V7mqeyJAb4hz62Rf
JPagm0ZiC+0uLHeD/xxT0pfU9EeV4D+mlHR/ksxtt3ppT6ojraJfcRBt9ACYZhIMi9I5txkUUROB
ZEGSEARWKLJf7xtqUBCHqi09v//YfwI0w5FmVZH8mSOfEaEoPc/lZ2T3OXsggR1b8w9UWUiAv+QA
Ktrt1vaaJ+ufqfci2TyBLg05gQYMoKsRKet/fnovN3EGHh/Dm0Id9pGGxxy5JbilID5lbsu2rrNs
0Ea4hdoq5flfkdo+yW/xT43zVMPJ6+ast69xvMQaOO8MZuegLCACyQJXGO4os32lIkp9ZO2ac690
YDWbqh9ybLzzcfBkRNOStsO9JwFKTeCkR+kI6Vy2BCzFdZS36ozbldJNNp6pQq2Sly0NmWn1PZb2
WUdotZSbvOdJXJlljkclVXwtznBhY/9qkPJZrkh6StbBC4hYgVuTbMEUCbfiLQFpNm5FN7lbeUvy
UTeVgHmFkWFGgnmO1rBBrzdnr0UluNsB2RT5dUQM3RGha9i8jKcqJAM48AQbAeJeLt3HO2v+tewK
o6MAIq7AD81Ez9dmszHO5JqHH8MpT4UYECouYYbuj+zCBDO/XFghJzX4zbkS3BJLGeakE0O3C5yE
W5dmUcL97T87N+hfH4/tTtYAc3phmUlOqGUsGlmIwSGIceoVb6ONkfzpyK9fwDdgOQWzxiMVWAZ+
lnAYN/XR7wW9MM74HKIc5FMbhgDHPsnrDn2cuFOCdYg7BXh48R29WYML2YUlpcwbwCBrlwmSe82v
A53DdFO7BlQjNFVTAGQw2SpAwUsZAhLw2Tj5IbEMAF/EhcLpTZ2BMc/GBEbmB10B0hykIMstt9N2
xnF4Aw/I0+C2n8Zz+LSUtvs/VnlmfEB+Go3HzCrXgdipwYCT4w8ke02O5Sl0Js8wi18hBh+SLCLc
h3Q+UZsPoO3n75Zo/e4kKud99u8XMEsNuVJwJEFY+lxCJTE1fZciDe8l/CaLiQ9hnz1f2Xz/+/Hu
vine/jPT4ASZ1cbBtMe4ZjrH+7lE4QYJv4aVin5W8Ob+4G1ZcqJghfZu/lkYtzqCy5OcnlsKRKxo
NktkOfP9cHt//PsR7LVFlZQPVUw+dIJ7OxRwV/eRVJidWr49Hu/dm2rmgUesAMWtGyBsMBhiUSpo
r5j+iMUTXy8R886rdDOUCwPMVWhIZavFGt+chy33rngKAqHN9KIuHRC2DP29bBdmmOtQmKAZKvVC
c06+pF/ce/LHeNG38qna50s6q/f35YUp5mRMY15OkQRTU0vEHxOOwlMamhXgwht+OzwZPWk+Hi/S
DQXQPDpIDKEMBjE/ZGqZ20fjJyGrMhz/MiL1B3BLH9laUda9NbwmMaEb7Zy9gdtLpQsZj7uvzIVh
lgJDpjwHt8JAJwiC8Hqrusa7sameBIQEX5kTPSfW45Heu3bmFBYeTfhF2JTMOsY5ulBzERFfUz0h
qA7V2lXil1p+qaEv0gx2gcpSRYwUoNWRDLwny2adSyREY1CxrjPfzJPcK3KnWJIqujcVV1/GLHvb
15Lgjwg65NgTq42C7pPuORQ/8sSSp53POdVH8zSt0/jz8ZTc+NcgBplByDNNB3xVthG51kOQisKd
OqAfDcSUpWriETy243MF0imh99HRv4Qbv83XAlMJ+ud5BUDhc8MEHwVURuG8hFwdtw/Gg2+AIF3e
5w0QO/V6fAtVU1K3RetIUJM0rHh0+fbP41HfZsHwCYAFzMTmIDUH2OvahSpKPQwjo6GHVkPbMeEa
c+R/pGJjhwXvCApnqhpirV00rtJqpYVWlT2L3Nc0jmjdqvaGm9e/A45IutlyCwtyc6PNX4YOJAN0
9XiE2Kr0pDRtjb5RCpKb0OrkbcV9NfTcj++NangSnsvHM3HzFszmVHkWAAPfFsKV64loiowDO0hP
D2qQQCZwY4BHXqXPj43c7m7GinhtpVD0LB1VCBT22ZfWdKRpNMvoKovyyCDxR1A4xaKX+5lZtV4+
vQxRZD7+gvsLfjFO5uHl21BRArQ/H9rKjMMcUg2NHVe5qXHjik6FJUQQsS8JhHWz5ONjqLZy8qNp
XkApY/uh5RdrWaPEiJ/ReyYES3y0dxcByVhsSHCG8az/VYg5CNjiiR4mQBDawBt8aqZ/S9WoYw2Q
7ELTF8DyPFgHrteg1fWobjSfHjqd+6TQovYSbUpd1NSXqB1us5wwBfpihOvz4QKE+toUldqwaUuh
OXR880ONfDsYnqYIKGXZFQNqgk1i7jySvDyzqHTs2qM0rJXWi56rTeyjeyprtlN6CkUnRBvBj8iM
IWENegJ/31WronMLjfTg/ajMqlpCbNzdJ7Nr9o8AGIQfrz+9GBJVB/Fuc0g4YZP0is31HRnD8Rih
uUUuZDPTnzn65WOhQgrXVPtEHE5o9NxDPa/MwE6ZOuJ7i/ikKa1U5i0Ou/rxXr51ETC94OybWdd5
VGK+E1gXuTR5HOMqU/rmUPVWKAAFV+RbdJH7dleT6qT9BoRzXHg57zwTVyaZ+7IR4kBRa5gMzS57
aoE34oajNB46BCr5z36xX/DG4ZqHOCNxUQtBLyRb64pwQSLjBBax9qtp0ByvEuOY+cfxuR9qAj/V
i5SFhrQ7ZxDsCbO0NVi+59rr9cIPElCqudIPB2RzJisre/SLBGJiUl4LF0zNXsaV04onF7c7cuho
PUaXAeN/84VRh8I4DQdgriDyMxLBCMyi8trgx+OdcndMF4aYzSx0IiTjG344dI2rpSVpQN4NubHH
Rm58fGY0jE+lU4o3lmI0ffIWxJ+l//r499/m0RgDzN6DqIIaxQEMKAIRNK+beccdtEWg7Kla1bTr
XrsFf/92gcBjMN9gvIjK+I1ujCy2aaL54XAoiqhwQ6VMNk0PLnR9Ggsg08Vg4XTdvvkob6CBBgm7
mWiebdGa/FmeQqyHQxBpXrNP5YD4PrWzsbWmBBs+iJe6wG8XDQAGYDNmeRGk79ge7E4GTRWKccMh
1Q2kTSO0fCe5tmTlNrIAE8J3YKEhwMCGZx6CMVXaUI8UTGRXaas6zXQHOAbR7Pkysdo6K72B4xIv
rRFb0DH/6vR2tKNB60iQDQFkZBKIddRJ5wCiF9h6MqSuFNRLSeZ5A12fR3ylAXd0zuTpaM6/PvpR
B1L/SgrHg1H2xDAikwfqUOh1S++deFFZ+N7UX1pjtjM1DKqII/zeriqsgCqeTPMF4Oi9AUEcAYS1
EPFGozc77UhLtr2cjAcJYC//JVKwjZ5U6ZUXjo/Ppji7TezUyTgoMrr54buwci5J6keKnLXjISwL
J0x/8LWjA1gfN+awr5+1AO0N+v+Qdl27kevK9osEKFDpValzu5PTvAgee0YSlXP4+rtk4J7tpnRb
2OfuDcw8eOASyWKRrFq11quvtVYO6Lbf/wroJfZWVN+B6QAiAlHzKb8ngWpoIydH9/vx103DH3g4
vqvpoGAdywj369qqaqz3edtDzNzbBzKgIHreG7mfRAsn8tySAg2v4WGJlCy28L0hBVTTYstV/XnQ
qqNHirUY+8+PxzJrAv2TmGbUE2Do3oTKkbokLcYCtk08WRJBxmD4YWEgM1cLTBmwsDiUxkZYFhrW
pyD8LRS5P6duAm5DxIWVp0J0vpDTyvRrrX+Vg7JZJ5xfmDEoz20FMOhtVRSlGVdUtB4Pem4B8T5T
oZqA6UXl+X7QUdSmWUGF/iyX6pMMx4nq+An0RqvHZmbCPV6+mqCAjQuVbRbSFUUqfEPh+3PQ+pcE
rBjhAML74qNfYhub25cKpCVxuIxFdPaeP8ilIuZSOJzLhv4pQt1K8IeBOpElDvotr8ql8sz02oY3
/Q+DzA6oKtGTtNaDwbpatQI1heyTJLeIB3DbELVPaVHsYlwSNiAoqD6BUwWoewT9+yUbQPAYxwAq
QS5lK9SSJQpbMJCC0awyPDyrPfLV18TpB+9J5emmTLz147Wc2ydoRgSl4pg5wiXy3n5LhVwCl+UA
laFoMAvJy1acKPn2YyvThD0ONpAco7aHCxxeVMx27Aufg1iBiuSFGq6FzGp6qwgMsbLcWDHoVVJX
aFoGC9cq4/RVVueWNIg7MPuUKM0G4a9WWdM43xaVdH38YdN63Phh6MsZ9drAtTEh9BRB553I+LCO
e1IAYxEl0+dsMX8SnqXMCeRf7VKOd26TYiIAKAI0Gxw+zLtSJCiVh0QasHs8m3MlB5iKTRItvUDm
NunYkQsSzZF+nS16iWKidxE/DOeuayI0l1OwV2g5ROh8ECi1/tfjeZy5keHyDS4nZKjgyMp47v14
YlV+Fupd5UEiM634VRqEzxrUMEzek6p9nNB4FReCajekW2pcmdmxMAwGUQJaAIgbMXcRoE810pc+
DF/FbXFrV2JrDsm2+ivU74+HOLNud5aYe0jMx5KQUQxRj5NNLoPyA9SSfq8u5H7mBoRix0iENvZT
sgGBxNGgV0nan7VDZGKP5C+XFGLivpnyxuMBza3ZT0vMadEnIL5xU1gqQkdX/gBGaBb8OUT/Nq/d
ysZ5bG1uXEANjRq70qi1OwaiHx7i+RnfUr3ozyof2epIlc8JlqRZvRYbPH9JMhRI3dtjm3MjxKNk
xC6CEmfSNSUWAyh5YxEjREcCOfdo6QZzXAKCSqehC2C9JVvMDog8TXMjHWcvb/LHFDh+0FSIu3TB
ylwgRasAsNQiDyoFcATdTyOpUjXWctKfIclkq3X6lLaJJXfUcamyCaM95ewCCJT2JAftKhmqFw4Z
B/dLV468bAZIz5977asePh9P9EywufsqZhd2nNByXIBrUOeh41lrNiIFMQ74wUIQBz82NTvPPyaA
2Yauhk3I10ileCKJIPiAqo/ofaEmZ+jwXNpiiYsFkzPXEJRcId2N9ngEGfa+0ydeSKMhQMSu+LPr
rTKXt3V/00S/ZcV+PLq5IDMSLYoI2ojdLOLNFYawKaR0OANcV69bV+sdDkzxGyoN+eaxqZmyAuCz
GJMA7OwYPhmPTXsFcXPIhnMYXQvxJQ7/ROpn9aRRKxiOVfESca9JtqtiC5hKMNkt6dvODRUXDyAV
0RwKXAZzDvIaV7Z+1GNWSReu4qT81ILBs4cyjBbWby70ILmK02F8rqJwc79nRFD36b2AE7ftzPgi
XdP+SdoNYgCCA8fzlxx0dlw/rDEOWnRD5nGpMpzlHLXHBiBhLbDz2lt4s05hd2M2Agc7WirwokQH
x/2oqh4XdI9ww5k0VjyYPNLt2VnX35MCyjQlgF6ZTeV1wxVmS78KiGwiOxKeXMmg4TYvN7lIDbr3
IkiKDkcImgWZZoStelAS67GfzW1YZF+BSEPrKjpAmHV2u5x0muwOZyC2eUMqpFMN6nmzCQvB1P2g
sUqQYZupVv0XWSL0GCBjg7wo9BzZtG8OgalSBXfeWX0LQXAvlpbmASK+ifPOil8fD3Jm0XHLgvAX
7pLAorO9g1Cq9Ho8/vizDyJBW/BjwciqNLCLOsrWj019ZyOYJwPKXDJBlEAJGuQP9wtPqd62itoK
Z031bkrEx5B0ws056gTRHPqCt2VwjVtdwaGRf1DAUCkPglMXfLz2EMguRdAl+1CBiMtQKyHklmXV
UZumdaQg8Iwi0usDFUliaZFQ7LMw1eykqLMIyUNXeJOarraRbZZsYCHiU9Tz/qXzPc3goSlvRej3
WohSMycLuC3GBy1STii8MV6e1VVO/TqRzmm9j6viEPcnrUTJQNMW3HQuHP60xMaj2A/SfGgi6Ryr
DvALAJAOuAkVtp+kayE4qlDSok1ghr6REs+hv3p3Vye9oXbc++MFHm9CzPqOLLR4E/LQf0c96H59
a9T+Cl3Hh/BCYpUECfYlQNwUt4Vt8dPE6M4/LmMVFw+dnoTSOZR3SnpUCzQY4C7R1uJK7fZdeVSB
BERSNer3ldKbItiJqC0B9UMv/81Y8RzCiY5Dj+2pEsIyLCsll84yz+0hsmqqYXB9bOL7xjydz39s
MC5Ei5oXqiqTzr2ZSFakrGIzjUx1VWzDws5dK3p7bHB+/f5jj3UksUF7VRRjTAFS7zKQWYBgP7Yw
82qV0NmrY0uArgetaMyQpK7IBuikk3PZbTrlb0leK4P0f2rXiT9z0eacx/am0Q3m0DKG8ssYdXjm
AC0rcSh8EPSd4ZlOkDx18ZqPygUj02mTUEYCvYuCEInCq3jvk7rIl0oIFs9z66N1vU8qsHKjqmQ9
Hso4M/fOAOoBBM+xloQ/WB1mroxVL+UU+Vw5Sg4a+WHPmVxwLuS3Z4Eu4SNn5g1tlegBQQc2sp2s
RlMUNl4ZBp58VvJ4nwM6xlmJ1Cy0Kc+ABdCSiuTRKCqIU471t6JT+VZSoSlYuVnhlEJVQDejAgss
34f7pPMDWyED1KbDFiq0mQqqt1r1j6pUpatc9NJ1K4d0YS2nN2Z80ndCCYc+jkTmiCogSyakTSaf
S1tT3zjeyKExB7gZt3q8mqPj3a8m+uvgGQr4iEGlN2GRqgYFlOSlcB58S+YlI/1UOkful1ocpus4
KnfjzTXqD6C3hhmOP9If9bEi4AWZRyvQqaWGWEi6jXxasX48opkH3mhr3NcS6oCA2jDbAEcoL5ey
cBaG16DUX6WO2iJK6yFvtaXdqIFZq6WBlsVKGwC7WgWKuA6JkaabgANA61YQKwT+pvl6/F0TdgsU
vtDGC0ceZxrXaCYG5Apo3wPUrs4tSLQgF1nW7SnL38p8+N1UgpkjZxk1IKv1eFOiTzQNUPh7KvLX
lG9vOZAiSiJ+SYO28PCcbmfgoSD4LCAaItPPBg2hadsCRIcipJi3apwabZ8aaEvUCt9Jh5eOM7J+
IbrP3BNGk7A2Ot14jN4vUAfZToHiJ+f40kMLuMQJQtOIGh4fmlyFewNPNaM55rqhhNKT39q8TE23
UTdeUS9ss5mjDbRG4Acem77ATcz6v5anYdP2Pjm3havbohrGTu4K3brp8xI6whlvZCnnAi1GGsPV
UmXNAbGNPtS2+bvgHmN0vt+J+BIdRQEZVzUAV5nHZFiUseJxATmrQmfIvq1y7xU6sEuNGgIYhKNj
ZfK7nDqZaj+2PPWAe8PjsfLjKsNXkIouCaYg1DNwSvYpOl5ivGTNWN9y4an0F95dMyUf8DKj6iHK
oOLGhhiDxQ+DrsYJAEEVUCrcp/6thqR3yq04qJLBB1sjqRJDbo1Slxw+W8BBzMQGmEa4g+DD2NHM
oqFDKXY5r4GyoKRCnzaWDJ38al2AWBAceD8wgwg0k06R2VJpeJ8IE2lhZ9Fad7N1Tw4B3XheZOta
t/Bd02g/fhaqB2BO0dCRyyyBqAVVQkmrnDlZXENrLvNAiT0IVpLKjvvvQbAC9EQhR4FWfAJXY3lt
G18grST36rlGC2y+L8CTOmYTae9Qeu2B/30q2kNKNj7td6qwdJmcnjiyBJgNj8wJ1n+Snq3bBCUS
vVHPlWS3oLlU3GtD97S+Rs1XlF/Ulw502UlHV8PYB/YK5FbfLbTPj6cNs9XuPoG5KPHowy66oFXP
SmYKnCOGL8CeInl60KodBUf44/01PfvuB8xsbEkThoTjBvWM569ithkkm9SsB5ZES5ce7DM3GdgC
HwH+G/nS2A6wNqkGv4qJeu58NFVmLz5Kb8pOGIDlJmm1QXaCAnihWpF7COvT43HOLuwP28ysQtuH
gp1WgvqjugqyU+pevGjfLgSP7x3KrB2QHRK2CUgT0dnNBA9AGOSkjCR6IRwPD8kjlwSWp7oNeBCS
kuaWTgUUkqtcAqYjqMDXe8hLoXsNMi/LDYpOaHfd8WXwkUOw5pXTdajKoMiSHGncgc2hSXtoFen4
x56V8BH6MprAT9x1FVJeM7MhGjSIZQDLazVeq/5Ba3KQmWDrTWMz6ITiWZPb+I34PfeRDmM2ALtg
UFdUinG6y+2gKlsQhnC1Q0iGNKEQACZrcgkZf2nFRWYbVtFHNZTQJgLjB8hKJRcySVEBIJLih91r
y9duayWB0qBNUxJiM6ESunXSKlcTM1Ti9I2qXY0XmZxypxh0XuAIQ4FUNnvoCGqnrsDd/Q8oyiU4
QdshgwEEeP+7iNsyMbrYlZMjdKCz17qsI5DIo21jHwpRlJtZ4cYWmMda0AvWWtSBIqvi9gMveRCP
QoattBTMTWi18tD+VhS/jM0yblB8qUUx1VfcIBPvI9YzRBy+ltPcCVICfs0+ThvpuS9JtO9dINQW
cv0zO28UzIa+z0h4iUzP/UGDE6j0xZgGFzD4niiSiF74wandwsVuDM6MR6KKgN8PmhYFeFqmAB3L
MYiOPJ1eOFl+RUvVUWsDZSGGzOwtFLMAd1HQO46tPf7855EpCY1HOg65p5iajb+L262md1bR3P71
HgbNA3TCxggNOiXmns6hJQu0q1F4qSgSYJ7vaMGOuACkBwtLMztpPwwx7++uwx3QBZP2ha9+u8nz
UDw/HsjC7yfMHbMJMrCx9Gl40dXwN+jxDV2pF7CO0yY2YCl/TBZb1cjkPgVXfRxeQkM7FNBYwP/C
zneUFoyRAJDKZk7Q5/t4YDOZi3urTJh1czniJA4jU351Tv/HPZFNuK/37uvw/tjSzO65Gx6zezyF
axTszPDSgSCCj/BYqoLa6XTokTw2NHMBhaERAov0JDhbmQ2EpwmpQDAaXmgE8mncd8XWgIYr2Scr
oOMf25p5fIzT948xZvoaZGHoQGEs057ij/aI47DMrQjIGAOiSGZ3SFa9YS1RS8zP5T9W2bkMCJ4M
XB5eapLt+yFfZ7GYG2Htbh4Pb+Zmg+oMbrjIlmB3sV2Obp4BneCq2hkn12kQQ8PNZOjZKdu+Olfx
O8RsFuZzbp+hqD++IHGTFFgOGTBaJC6S1vpZaq+Ctu3bJWj/rAEMBAEJEGaJfSyKfAMIk9eAf0Df
E+1p8JY8Ym7KRvkKPERHzjA2E1jLVRcVquue00o0XeGJG3ojKGOnHjWsn0nOL2WbZi77Y7EONRVw
Xap4CN/HcgFarZKY+9x4/Y57iIgSqw5eivYla/oNZIq73Krrq546Wv/CI4lOQMKvO3KemTRdiJJT
t0RibSztjCRWKC4xUTJNmzAFiSJ3BsDJlIoOAGB0ldMFcPPMrRSvDeAhAV1AzxdwSPcjjrhczd2E
epfd7/5C32RlO6xk9L6ByoG4Zplhxz3eBtOIAj3a72qZhuIe//1BP45LlfQJ8eUouCgVkjmIJfmw
Sk7RXz8QHC9xgiUgyExQVnFgjlQ1YyZNYu8AKsd3XRLipgFFCrP04xXRX/VPGTk1wayFaDuo/mHA
2/LxMOfMgmwTb1lchUFdygrHU1VKU6VugksJGI+FPpLYifG0sl2paC/AeyUbVW87XGdbfwMVbOFZ
DxPNefwRUx8CthC1b3Q2yyMLNhO9uSZG0q8cgksW9BooQFRsnyrlNpnsLtHZTHfOKLiHaxYauKGE
wTPuqjZ92wg8TS7q1SsNp9vSS7nwNJx6zr0JZjTQe3GjpBlNCIbGQUPZQF7YSLTzMEQ7CIOBmMJ+
PH9zFsdHOPqw8B5G4L7fHI0XxFrAR8mlEFFeNQbdSKS9p1tpbTaEgHxpwWmW7I0//7E3JDkRpFCG
PaJZMT9Ay8IWZRtinDgbtOgmXh4Pb+bAhcDmP+P7Tsn8sOdG6C4OA9jjwNpdfSiFIdc7H3jXKlvH
aAF3zSbYVHmK+ENM/1wFJsTOHn/DTNoH+EQZ3bcyLugA2I0+/OMb4jLiG/RXJJexYiHvi/7YcB+u
dxDqW5zu6uyzzH7roCf72wnAjaBemwpmGUSG1AW7MMUDzIu3Q7HIbjXjz/gsLD2yMSiys1CkuojC
AOcDPiu2OG+vaPv4XfgAflI1+N/etYyhrSEf2k3piPthKXjM+AGM4yakgr8SPU+M39EqEnJVoelF
qHWjGqwawX/VgXDCDfd5dFhisZy+YLAEeLrgUQGRE4FF5SV1TZUCog4XH3Dg8CJquAbFz162RLQ3
0wGCpxg4RtEcgOZiJN3v17osi6qnYpRe2uqDEICa3B34o0cdove/ua3/DdxDBHSevFeDFP1Ju3zh
ZTNt+YboHMqxaEP5ZuFhk3l9LaG3suTJJbezfXqMNuSsnMUtcodbbTOc9V/+pb3JK9ch0OXSN0sA
qGlKm7HPOLusdV2OUgu5QMDbaMprkAeG16D5QcVfJzUQQZ79pPdor2/cpY02WWXGNvNOLTIv6UZd
2ItoJpvMCbfxqtol62pNwcTarYOVt1Ecuvae5I14lk6hkzriWoQm2ZJ21/RoHL8E3ZQjESxaC1jZ
gBatCj7nYRYU4UCyDyJu8WgyJH6DEpqUXirZQf5jIbROM9swOtK/Q0oE5XggJu99L1eyrMuDXL7I
hvg3QyHFig/ePt57J7CpPC0pr01XGhcN3CNxwRkhTCj73pvje00pa5FTLm/gcP5FErOmhvKUHfBU
G6jFL1zjJtEKjby4J44ErgpodNkqaYiuidCLQv0i6nbdbCJulxMQt3HSEv5ruoVHS+htQR/BeH1j
d1DZ5GVRpxH4w9bNrnlNrhBEeXeddq+twye6Km1/n/whS3nx2fH9sMrsm7CPgCgGAvXS+3/dM4jK
Oq8w0MboL/FlTY9EZnzMLonrwiu7EjOZFWj0foVMr7zOQTZ0KUC4QUy9fxH9X75M4K7rOkaf3BKz
6+gYdykrPLXRgDJ24IM8FgCve8dxM56qvdS5l1o2grW0C8EovDoqz4+P3XHCHlkR760IkZvF7dC6
l9hwXv91GoQZAvOi1uqU43mo217qYw9K1adbe4LeAnpMsGSPhzF9voym0Nc2NimhpMwz48gjKnZc
K7kX/swXBvcJKrWr+85v4Pg0MN1X/TScFkxO4ijIvQQA09AVjK5JZPPvp87teY/UsuBdubW3A8Kv
2+m63UGz81qv+d/FQTumr+CGtRbMjvGJWTEUp5HFBNXXCNVnRiq3uTz4xPevMXHwWikBfATeEEq4
UOrMnXLhpJzxQoWg8IVqOJAxk5aWvND0vE0C/wqN6pUK2QV0qzy5ALMvJOqmk/l98xtF+yBMjgh9
P5lKGibBwIUhHg2g0/pKm2sPYZP+36sto3sNKFmAj4mEFwoC872hInWV3Cv96OqBVHWl/ClAcfnq
v3I4DfaB4/+Rv7qlcgi7YIxFZsE60fXQuuJFV+EzgbrQ69Cb5R5Ulk1rPHaNSXBkDDEOSdou93gP
Q0NNA+XpC0qjorR+bGMSLxgbzM2tFxs1EnDEXJuTbuMi+vi3T7cx8+uZ+N5VRMuphF/v39JjCaFv
9Rgq6/oN+qgySt4osy9xRU0zxIxJJtA3ruR65QCTrf27fY5AEW7JZ1urtq75dXalhUA1udEz1sY1
/PHK0flmUNF/Fl1zuB9KuydaO7jtDQf9RFTn8WzO2QKTDu65qFePILp7W4JY67lQilgrEKxDNx0p
ls++NrU1KvhqsrB0kxwgohHuAmNlHIB+QDrvjfkdOhhbL2yvGufTpxqkKpaYA2D5eEhTF0doQGll
BPSjFs+GeZ+vuLz1E3INY6uRbRmPwl2VngZyfmxn6uawg+fe2PKKE5ilKCNyH0WUq8lVDfdChRIZ
Zwba+2Mb06shuTfCrE8cDyTP245c38IPuENw8Z3oNXlRPpuP8PWxremD59sWaCkBUccKfV93fvhd
AvAx1IEHcq2cLvxFfiWNgYe1Ln3G7ikMN3LWGVG4a2MTvaiGcEa3iVGMWuu6bCgAuOwXFQBmVxLF
9P/9IGbboQgp0B76odf8Je5tCLYalOzbSHR4abMw9tH17k7Mcew6ek9lZDbH/vd715SyoS75UCbX
XWu+gY92/QvEwkZq+lZgduZ7efv4AHXvtTaW9KwmhydjeNygPybdy0exUF8iV+05VKD5TT+8jb8Q
kKfvmTsj0Ea6N8KTZFDVQYSRQ3bNNr/dTbgCKGijr6gdLESU6a2YMcacnqgAID2LW++1KdY8EkNP
6gVl6pVRbYO9AmGF5qi4FgQVHq/g/E75zwpOtn2UDvrAU0xk+CLdROimB7ZwVg/cAQlV+7Gt0e/+
b2dBS8f9dOpZHgkUUeFq5edN88It5C6noHRmBpkDVBU6oAhc+D2gdSCdEi3/1McAEpmo9tsldmVs
SVvlc+htsvj0HVeHGRsOAwCqkQQHjomV0oReZ4uari9fiz1nqDt3X9kuaMvwWtv1q8fTOLdkP22x
ZQuqp3GuyC658qtuTy3j8wRNWjvdd0vX8JlNdmeIccnSDwbCBSpC9bW4OVJlVDv+nZySHVQsLc2Q
zOIZpD2QkT+V3pJfjs7wYEK/9+aPDd5AHLwnsU6uhW97O/d0MoYV90teDX8l04M68JLBpbEyzpn7
uheGBSZVhrgHbzdrfVUYS3yIMzeiEdb/Hzdhs3NxlvboHuLItTXRs33KD15uuFaBCZXM5tnf1q9L
+hMzh8GdReYkBPi/SNwcjqmtUmPf2Qt7enI3AcgKT0JQ5xFkRwBvvt/TJIQed0eJcvVVKAZkr8A8
LXj75IgZLQAED4TgSC7CInQDPYrHF6J6zd74vyowetjMXAmRmQhXceh9+ks35YknyOiPBeYcrzLw
AYKj4n5I0H5Ez4UkeLcSCN5bkSJVWGBzm4mvUkeDYL0J8hNyaXR/KRhPAuRoGXc9dewAw0OKCWC+
FHjNAB6em5puNLx0c1xd/wuqr28rSA2jexPPXPY66bpopaYU45NzHz1bdqGhwwSQZ7oi5bBR1NCK
VkLlLUStuVkVRzULFbkEMNSNy/xjP0sA1lRoWfJuAAyZgwKJX8nMEmqk/kqgnxLwVo/9ZuL3KJYj
vzPmP78bYZn9XEmSX0i96EO1lQeltLcR0IP62MQ0yTragPcjAQnMgcjW/mKuC/SgIT6kw8gWbU/Q
SC33xIFQz3rB0oxn3FliZs+V8l4NiezfCodbc2u617b5AYSCZma7a+EcbIQt3RZL2IDpBYgZIDOJ
IU+Duh1gtt36p2BNzOQknN/pMd9oDrdwl1ycTcb7E78eOPS9+rfweAOujlwHE3N5yNdLim+Lw2Ji
Yi7ynhu6GBa31laq423dLzx4tgJ0bP3DUu/TrCP+cJJxaX84fhtrkh8lGFZwfBJeEwjuLI1nvOve
HZXfq4T+hW8iErCk3FtIJD2SQ17yb7zZ2soWdJZraeU+IQ+y4IUze3jkBQK8Znz5TvwdSf9UCZUi
uKU2FOcBlo8sedfsFCvcDKZkYjNbgdNCZe5lwfAkMSeDex+CYzp66FHwZ5/bdYq+WTcT6bf7excZ
lZTor7oiuyXFwRknvLfErBYBiNWLGliqrGYDQiYns18lu9ylC+fm9CbADGl0mx9u4bdp4A7jkCQ8
m46/mtOno1nyoXf8i/eOwtjSMbo0hcyplvV04LIK9npEKs5U7dqpLWRU/31r4TgwcGagbwu8nugq
ux9YEMUkR6sZhQRrjfK6JRy1J8H2QZRJLo/dYqovxZhiHD8NBjUC5IbecrvYR05uRtavxomNeB3Y
HVrVjP4kPmlP+QZEMmt101+6z68c1P7m/+872I4CGuNUzyt8R7uNNgJ2RrXXzqh/8WZvJw4UDVbB
pnXqt3ATvdCjvpLMygwddbPoVNNj4m7u2eZEX8s13DDxIRlEDQCxL03uUr1+vlOjOBSrwHFt117S
oZ2Wq7AK4E1G/BlJ31B1vF/wMBbTRm7hWY0DdIO0981hN7imZvFP+b762Jr0nB3yVyFbCEfTwHpv
l9lBcZSMySzY9T7IVtiJAurJ/IKLTUPrvQ3GmbvMD4Cz+t41HJRvfiuWe42dpSNiPG/uAzisgGYO
eUSAsnGbvZ9BTgyqvqwItoy8L+mpl7/cfil4T5kDx2X6YYQ5XjNXyIq6hxF+Rbbuit+23zX50gkA
sKhX0GNYFWvoOUKVTnFSKKu366V00fSxgL4/NM+C9RHNiaBEuR9nr1eeFERldFPQ995JjRGGC1tx
ekLdW2B8IqopzalYRLdGC40+O8ZaYja9zYWG1FzQsLrggtOmRkwqcH2gIYH8D6iyxPsRUVGldSmT
8FZK5642Kw5QO9trL5y0J4lgy4AguDG/SdEXX8gOLSGBRGorLc5dtoceIrrrnMexaM6V8IIAoRW+
C8U6xpUKMa6xFUVMsZtBvaUKQK0bRaENVpiPx5amaQiMHWXw8WEGWUM41/3Y20FDQ2Cbxbf6b3mE
sKG59zb5p/BMD8JSImLOcYB+VXCZR6hBo/+9qSykVVYFeXxDA0ovmn3qZX9IWwecWftc+ketwGpk
+Wo17CVVLd96sesVM/Lc9qAIVSoCyqZTPHRKLvoEeW6drxamYhwqu4F/fh8zFeAS7z0vr+JbmO66
pN/rLmf4A9l4fGCJ0VeKM4HIidF74KV79jsAMdrz40+YnSEF9FiACINdn8UJy3zAtfEQxbdMg1BZ
11w59DQuePuMDdCzAe0MGi6IErIIiAw8gx7ywPFN4zOAVqnomXra6AsePHczQneiOkKINE2GYMD9
YqMvAw0tQ5zcCquxBkvAdVbbKBYBRF3fouC9XlQbmVk+FD0I9AlQdAadH/MeSISYcKKQJDc0VCH/
6dm6ebI/RjnS09IFc24OJdzTxxwQMI/6+PMf1z5ZbfKsclNgwMzTUn51fuZ+/HJmHLrbqUlfZMnN
RXP1k84V4ht62Yszl9XgcB5X1hD4RtEMsVMz+GRWCuAYAzBWMjvoQNFVpcVCZJZZNGLBfb30F9Z2
WiuBYi+gF0jXALALjD7zhZWr9l6mqc2Nz0wN+BK/CFozH86596eiTgs4lH5pmw0Vgyvn60Ze+1Zf
3rzaN3toX7mWxNm6BJwD2ja7hU387b73mxjfhiwWquXAIuosMJ0f+BySzEV74/J17glO5v6u+VEU
8eL5rekO6z4p7VDOwUHvBFywcRvgtgQjiXODS834rdPf0BQG2EoaOYps+/E68v/WgdFqT1pNbPzr
ujhQYgTo/NJBDeN3ptJXRprZHDJaPIp62RtHnFI+5Flp8e5nwqe2fwz+xA2UAn8r9A1aNCXg8I8j
x/TIBIfWSBiApvyReoiJrQiiFW0Eub3FQCMYidIoNl9HvENo8LckeWc3ovbV1FxoP7b7fdoz841k
KCRJxnQQ8nrMWS0ErgI+NA1gwO7VlcFDwjupt0mTS59e+OAkqUbgvujdS8DhvuwbmS7Y2ZP0W9mI
3Dbe81eqWlTTTHrsejPzTFl48ksgOTdkRzRHVizh0AeqJXRntbczOziJuqPSysgKozukygpUPLn0
rP8RdevxwKZwW1wHgAnHHtfAyKqxkOZELkd9Ma698SHY+wHLKciTTtalYqpk5Q+HOgebQWCpZ9lU
IDxzVdRDXnSGSlfaMfYNP1zCukpjyGSn+ucXMQ+lrgBDWu+77a2BaILgtDkUb0+hbpZeZWY6BC+V
fe9ZqIqke2Wj+B/Ni+sbBXeSebAMv3GNpaamq63hjIfetwfVEuNDQnCsWgKAy+46jCARqZh9tYMc
n790+k9qK4DXj7zmuGiADQX9UPcxM2zDrBvELrzJBkjI7L7Dy9W+9oYMobTHSzeGn7t5YiwxBY9Q
VAOSJW14oy4nbzpQSpnF0GlWCyaHhW03eVmMpoCrQvsJEjfYA/eDyl2tifJhCG+hYam905iAyRS9
sfRGnpw3oxkQHCDni9oUePruzZRaDZ15nocZHYh63JBqU9SqpVNtqjYLMwgdWCYoUuISwlyABF3M
YlUs01tZdNw68UgqmhkfuOFKyBXQj6a9il6eqCLFaojqujAjEgUa+n17MKs1OfhnDG4ItMxMwMQN
miW376AK56stsF9ZUNIVresG8kAc50PpES07IKOVXPGaZ5IO14S+WmPGSl9GRlZD0csEkX2LKAtS
CySkfKX9iHSOuk49JL4Eeleu+RWkNOdMvuhVbiGwTY9hTIYEVCryVMCvQfbtfs55UiRtrAvRrXOg
nXqUrHLlOwFKdPT4QdboHl5SMp9iexiLzCorTd0MjYdbf+Vk+0MgbSE1G2wQ4AanMjnLvSziiydX
pvGoRLcvGBsQu/H3/RjrvggzCYAovDOOldOWDtDFLVJ/TtnYVfJCduUX+CRAN7GwbaYJOhhGKzO6
GQiOjQktsZBpbi8EcQzlRtUg2wPUCzeV3d8Wgvh4+DCR4M4MM6OR6vdxVeM+XZvx8/v17xKgbHEc
zOlX6pkfeRkMuCt1Vxn7o2RTw/z3kEZmupgEBq82Q5aV4zhstP8jzGjG0Qcgw3wcOOc88G6+mBNG
Dga31GMsC0AwDobkOBBa3GiGZ6pbCv3QBXMzRwJBgQwvEVzYgXRnomdT8FoRSKM5q7WrjfintIzm
BeTUr1+PLU1uR+P8/TDE7GW/G2jfZkF8e8uNYedBgzp2FlxtWo4YbeDRhiCNxDq8+n4v4Y6E4s7/
kHZdy40jS/aHFhHwIF6rABC0cpRarReE1JLgvcfX74Fi94osYVhxp19mYqJ7mMiqdJXm5JiDhnOD
Y9vs4/3DHTcvu6Sx51QYjY1WZYmZMlBB2kEijuRivhOtJY+PBf28++8PDYM7aAHFQwfT9IwwDNIq
TqTQz05CQJ7zAVB5kU9c9zqRBQeK7B5GXLAzBgMv7K6CvDKVUlVavKSI96LcZJuOiM2a1hxsmkVF
PafDuDZAXAiCkIHO8+QR80D8U5OQ7cOKNwa+JGnndBiRzhNlUMwQdLw7mdZUv0FBxeaI2o84EJJ2
ToORZrUM2rbQm+y08zTse0/eh4zzivqZFWJIMHZNqA2kBNoax5Vs5LVIBVt4UegDr/Q6nwZrn885
Ye3a1ChaKIGTaKNvnWo/DylujOpezbBt/JGXPF3yBufUGIGWpE4yxxpMYRrhNQ4J/eRczHzwV9hh
d8UlSBbqlY6Xe7NRrWjL+fVF63z2/ew0UAGEFSTW8PP61iuIZuvkWFH3faQKKX9dV0ueALApUaPS
/a4Kyuw0UgScJN0KtLTSvYRZGW5e8EdR61LYTEY3zUHsuryr5ntBIIBt4CR2QkewONLGUU02aRP1
+iBUE4StsYYHQIyuKwrQHd4l8WSAUc48GcZ+jHFw5WfkqJsPc7fBUKZmxw+jK+9kPK2erl8Vjy0m
xukjQfOLEQSt8P4j3W9dHksctWHXbOVeInqKCALPKtZrq38Syqso8CgwZqAvSqGdRCjm6rCbnIHg
sc3TfY6fYZ1ZoPpA9tFw+T3QOcp1ZW/xRCccj7kYA3xrKCboLmOAsU0E2ai7WZJH2u1LMr73ztZd
UWHzfv3WOcbgB2BP5U9qWilQGqw9j8y7vf0oiqQn6q86IBnlTblw/OfPl4JS+5IozKbNsbQVeoOL
19RKsNOed4RLAc75ETLGwJd9yfOLL2Ogkc5aUeC/Wppb7VQM+FLK20HFMXSY4rm8Mr9eqXmlzOoT
kxdlF1m6tX+Mb3hKdN1nY6z3kkzjlVHfjDg/pA3VTb0RicsRiOtWFHsuLimIvTjIYQXZw0O1eVjd
Bjtq05XBi9l5ZGZdPkt9Z0Xd9ALgP07iJyG1M1Ea4GHAs6LXLYLBAkJ3mSJlo44wqqcoc64oOoBv
Aopls6R7zfA+NT7bvbDObN6Dbpnu3KuITBWGAJhDjP1q8JGdgPW2K+tQE8A2P12/p2VD9E2BOb8U
CzlEMU+yk/SQ3wu02Soo1PKWKvDYYAyqVGp9JQIDAlH1C1LxjqvcXueCR4AJpUR9CJE1AYF0IgnJ
yOpP9Hidwj9YnP8cFNuOYbYYlxlHkDhgpaBOp6OtZPaWjv91y/BX9PFNh3m3eUGHuAoLypEjEJ8i
a3XzmNgc3eTcObvOA7K2UssGUtVTk2Al/a/B3hYHDpF/sGTfjDCWMyo6bayMCCbGWa1T9D8LJF7X
VnRMXJ56zq/Mn4HuNynGaCZ9lSppg6dhtN+1tuasFNLR39Mhoy4vK7ZsOL9JMYZTKpuuj7QQVb3t
c0j0Bw4rP7uPmOtnND4z61CqWtyNVG8NIsmWpBHpKBxRuyGpUxEbW7Os+/v4I6TGQGREVxyDsCzo
WBsBzDA0IIgKYxFkrdOKoJ2LiUSmw0YihotmI6CHUcpRqUXfekaJMQuY9sQeCg01Wfmj9GmFlE5A
TGs3HArqcoLtpfTpPIP2H64YC2GkWZKGHbgaMfbi037/Su3E3X4+KYhSZI7sz0LwQx6/ibGQBciN
9UgHg1iwCR5o6Vw/t0Vjd/brjIVYlSbWOsYoLD+9TAG5T/88XP/9RfOAVOgMuTAn35lrKdEVDAQI
hL/WYFmpOz5GKUFkdZ3I/CM/juiMCHMfRVFWhTQgzlmt4UjXj5j5+DsK7PLpSsAIUuAjxA6eAbsJ
0WrWossJDxcv+psLdkWrUrT/F/Xer+84Ert4y2c/zWTW5DFEH2eNA5Kf+rW2lYnqcu6ZR0G5DJ2K
pjBjDLfClKG3rrEfvPu/ZIExyx663NAjAwLJbUd7y+Y+oZdt1dkhMdYYCGnAGTcgqgDauX/L6W1v
ifuKcvjgyCpb7krMClBM2O97Gu+e38xXRJjvf6UMrMkNTKGRWhkEgtPkxut97vzXy1Fnt3J2UIxO
j2OT5hpKSKdk4z+KJOSmm2ejc0WfFUafV3mBJQTzO0ldP1WWssOeOdiM0OIVBRf97zcjrGk11H6K
4hJqUR6x7PoEgF7Oi2LhstFuhDXSaNoA4gxbZ0tLDw+KBiuXO7TcAkFrdEjm8yRqKTi6oMK4+QIj
5Sb+gdKmrThvEtnEmwGlmpEX3i/o+AWd+c/PnkdSXmYD8KNz5M26zXxgI092Fy4Eu+nR5IL+wHn/
LqOC2BmaBWixy/ESd2TsYwLUIseQ/xxixczNOQnmsKaxANqKABLeS2v3TzeFUz8WNnYBPdH4PSAc
bV9wfxfUmCMzi1yamkLPT8/ewRFLqgJBo0P0U31cV3oeHUYlK3nVN0k900GP+UCUI/WOvIcXjwaj
lfAhgqZ3OLmR6mvvDplGC73zgOY/XedlwQ+enxmbaY4bozfimQ7Qk0necZMJC9YFi3DxAEZjKNrp
ROaszKaXJGHCWYVPvV2T1SbcEAXxIl/9lxJZF6SYI/OEHvhtMkhpmII18GhxAgrg7Y4E9kjEX7yE
z+INfXP25eHOFBRA4m0czZxhE7gj0I4eY+eT416Wrc0ZESZilFV/aNsBRGISbXajPR2RJ3nkxEJc
KkzEMmqNaQQiqJS2uj7Eu5L6j9Ln4/iLQ4h3ZEzcMhRTjDaJryNrXyVXf7Czl8/r8vyz2wqwM+i8
FjGoCbRz7HS4tJt5L/VVb6jzExmo/sdiM27To7c+eVZ4CA9ohdj/Hp7GfW6hD8K+TvvrtxlXekGb
sag+2pXFQQftNKDJe2WFVl3YnVUF69T2VbetdnmJSf6q33YWWsHrweoUKtojBWbI8DtPZ6yQcIcx
DfUz3Rp2uVUcrAZaVSQ9rA7yFmt5/I8yJlVE0rdKwYYuEj33+8y3fM9t/ZQqhyQ1ieSKr95qLSTI
4a5iGgyv6DoMq1MzrbvMjpJNo5PO59RFF5wvUC2wGQfQtujjZO1Il2UAAK8kvH4lq9hNGnkMLev6
8fJIMLrQYTstZtv6OScuU0ffvz7wBi+WotILLhhFUARZH+VGzE55RZ5LW6aKTzIN53jHm+1dslYX
pBhdaBs1X+kVuKntaFMk9BloiBXWHtG57mJsUo5vXLDzF+QYtTADGZj5KcjtxA+0Qkm/r9/Nkgm5
+H1G9LEONmkmdIyephtU+Q10dAU0I+5T7sr310ktBEYXlJiYokTnguJLoDSuZXqo16s/7t8RYMII
NdaqSNGnuYgk0jf9tuIwsGAFLxhgXOKAhRNZhrUcc2p4o9pVQl7dT85183Rl/oYz51T2ody3MQQ5
xMydM7b2qLi8fNP1i0DX4CWNKvYqPTdAo/085GvVKp48Dsbi9ZMCOPclhViZmpUn4ia8R2zAPvUm
oblFOT6Wxwaj816pd9KqBBu7Don6R+6KFnwj4xPObvvHBE4i1YNSiqim5OQQksi6N22s/PwbicWL
9vKcgKKf+UM9Iu8joiiZWKXFWwq48Fa44IJRb0/I9F5KZvMRbtEn7Mi8tnOOAdHZqtMQh7XseaAg
7MTtYa6aAEprcB59izf7el03dJHRbxE5+qk2cCNlSVaE+uhEKF2ufV8ob12cGKPlRQ4Y6LjBnTzj
bSXDyxu03BtPW05Idd2u6yzQDEbQciVTwcxp0xDeI4RzUmyIC3evmlGCHxc7y5lI+hEempKbTOac
1JdknNmqPE1VbO6GPeyp4rzMc5U6CW8j3nOXY0y+Su5nZDzVCDQP2+0RrzuO+EDfc5tjdBcpyNit
g2UGWNHw462jr4CP0ClQEgPdVPlEtDvSv3OioKXeasxlfFNhTHudKVPomzIUxTWIVSduieyDgyVh
FgCzc+KhuN2tRTQV5wgs4qO+dhuM4re/Pu1X8WbLy6MuWs/vr2FFBLF4qAgieI5J/lJav9FfzTnV
RSE8o8A4gVzOc7/0QKFpiEmF210Pdb1uPxet2xkJxgVgGLLI5AwknnBtOqjkHsdC85hgor0IxSFB
bSDjSWU5IVntA50UlCMaHPn7qqScSXjSBqXc9yCiYZ8nwXJPy7xxMBaTn64fF48O4wzUdlWHZYPj
GulLNTkmhiKorT1eJ8I7MSbMq4ZVWGPHJ5Sp2jvoTbSqp4qTnuLJLuMIwq4f4rwHCePG6XaRy7Ns
PLGaWTy7j1o3chPb1iC5ORmsBuDCD9fPiEeAMQVmNqGuDft/mh6etfvW4fZVL5rmb8X4emyfcaBG
QxCnM0Q9sPc3JnmOjwNBWTPZ+s51TjhX8TUoeEaoHRQM9AoglP3JyQ00PXzn6LjEkVqZUfJaaFu9
lXDbpd1YkiNSDXWljAooNIeYKe0qatzZFXl45zXDcyT5axL/jDdNDdp5BnI+RMmqI/Jri+V379fP
j8eceilq2KFUjEUJGtGmt1dPf6S1sZ4+/s6+fFXAzxgZVq1ZZAaI9FTLAbtlSfR3dfxLIozeK145
JoBdgd6XTzBgx3SDoSvKa89Zqiqfe1F22hAOthm7WeCswVxjHLajm+ZUPseO+rZTXR65n2gL6H8/
c9psZTaqva7vagjfc7eXdDvcH06YQryNB0wXD1vlidJhsMAndtt+Ynr0X2Y2zjSZMRVR6ycagABm
ITz4rr9VH1bkwbBW/+bF9k2GLd2q3YAlprOzfhbXu/GrSQWThPnbdWlfztOckWFigikwsqL0cHsD
XAP64N5fPZqtOTq1VL04v7SvSOxM3kUYi9EIcGboJe1trC/yVhbSiCgsBfIhIgWsBw87hssZEyiE
XmhgOA4HaDUZySPyijxa6LhYfvKXR8hYjKCPylENcYR4laaP4frXa0aNW15GjWP72JpcIgqekUra
V8vvQPxNZ4v3f8kIYzAwTjmk2gASh9R1nOg9qx2aPF8nssgGBhnnzhosaWZHeFehWQ5VvkKkAFDn
3znA43Q3/DeG74wGo6FFHOqClIAGNh/FQMuVturzuOMlURcdxTeVHx691DQUrPU5dot+K3fow5+b
fQ0OL8uv+TMyjILqK6BPGIjfTtZIg1uTqLQh0rY5utfv5ctu/siunNFhnDo2N6z8JgeduFgbtvHi
kRl1jFAbGJqb7bE+7aKN4Ky2NTHwIioA1IuJas4TfDmVe/YRjM7mwArVi3BmVs53/h0WCOkP8CG/
AiKsU4vnS5ZNxBk5RnOnwMPA6whB2R1kTMtaUjc3ychrHluLwd8ZHSbMD9O8T/PamJ92qEyQ587y
t9Pn5/Ub5GgWu8q1Srsk9EUQwRha+bSTe4KXEYZRrlOZbcA1MWEj/cEMPIA3oyUHQEOkxyqafxXr
nx3WzOeZrxizNBjLbhZEnagWhpvf/44DxjqEcoPxph6/P2AW5Jhx2xpmRblyQqzjxhD4OMYaTuir
TOu8+Xa4oa+RzUNDWJpsmBdt/b8pZRuvgl5GVkwAI3Nfg0xvJoKuX6x74/b/cySL9d7doHu554Oj
lAD4mbYkuHtqMSQs3AS3xaYS1x2qwhjbMU7Xb4pjYdnZd2HVZ3MZen6Fmw/CTXcCXoCjBxZHpBfZ
A0jH3OuHJnP2HDF/VsG+mjA67VOzizePscW14osW4IwGY13HPoyFvgeNnb7O9uJWsgYyKvT1370z
V5jfxbIyQEex6AeAzYpDPwxz3NVTcgLg8pNPQmCmwDVdv5zFd+YZIcam6V3a1qUYzYQM7HPBdCCv
zXhZwM9IMPEINjlPUjLFcxuShOh0tGv6MVD4cisgvCzzoqyd0WLs2tAMI3Zs4dy6mB6B6ocXRGiZ
vJhh2eOckWGMmzmtpsKIQOZ5sqb9rX7T7u9yTppv+dywtRNT/JBmrCu4tKB1N41YBJHNrQ6dk7/2
r4hLaW2NOVEd2eKK3ByB/DB43+SMWfbPDHYdYV2YIBY5HrOTMz4BpZDcTtR7lmyOh1s+vTNKTCxU
mpnZRRooidiIfRNYKilICoZ4wrAo22d0GG3FytVWULA68mRh9YIAPydwavyLnBjo0MBCkHlEnS3y
t73axX1aQdyAJqnTOe6Y0838TvYlf31OiDmyzPMGPfWaWU3jY4iNWV1lNfu3gZSW/AcSUe/LU0P/
zUWdU2UOUBQaT51GHKBCpucU78oGIPMdckI8QvMPsbJ3TogJGAepE4YxbfOTgbxg8lulNbnPyGRX
x2LLSREuqtU5LSZaTCLRz5oSd9Y4iOBGW5q1yqmtAtaCt7RiyRyd02Ksqza2EEId19bNaLkuJjly
C3D91nUbLvGkY/7zM9U1asXEYm+QKVDvnFGHgWt6g00VEPmONja2kPkwg1xYOB5ZxtiiR1YyGrOe
DdTkVBuAHFrqq2qjd7mxk+PwIj3p/P32S0p9fqSM6Y0TtC/HwDOEJkw5aZ9G23AMx3zuXwPqo1Bm
rKio2ektd9SIKziMPQ47ZVhpFditcMoYYKPFDhAywI4t1lwwilkI/1khfmxWUdJElxN1FhxHnpHT
946012mq2WR84EnPUlDzfaIAW7qUHjyzI6HBmAyENHmXbZ/86a124+3uOFI6/841nhhr0vdF3+gJ
6ACF6C21A+ejsbOjjCUS3JiaxxJjT8wpLvw+B6nJUVH+x4IhFLYzdD1yg5v5l64xxVgTTVBlMShx
UcYqIlrfOYryMap3JoqPmWhViKsrS+/cvlmb7WtZdP81bDXyqFiYqn7hqAHcmBHKxAjDKqjHuenS
QE1IgTO1C7z4M3r99pbV7j90vjzhmYlBxK0JfvtFp37pHcnO1v+ifxSwmUDIAoD6CgNODCvCShWa
xBhmOcTs43xnwkF75W8xXJJD7Hw1UKsXZYyFMRbE702h9oF1C7QCkToZpONWWz/Gzvv1E1u0F+d0
GH40qR6DzgAd4Oj/wapdEm5Gx1xLKD77Fq/X/+sCWEE8o8Ze0BCqaurJoIalwuRt2P2ZnrY8tCR5
ySydE2FMxeT1VRnMZqnHirqUKH/wnLP0kQDLyLq5nywHr9dbf6Oq9vAZuVtzw9vWslimOP8Cxogk
oSinnYgvmLqtlu8ed3f+sSUiOfYbhF0rjtQvebhzaowd8aY2NoQJ1DSgDiCR0T43r9elZEmvzikw
9mNQxwFCCqfiv6K3rguosblO4CthdE0wmBjEkEex0WrwUFnyDGozWRn6wA2ibVLyfPDvQpqQ3rlV
fWt4tK3XbUY/eVZy6Wl+ziQTn7SCYU6+NodcwBuIkciVyScP251HgwlGjDDFLpc51GqfNoXd2K++
xWNjMa95zgdjOco6a8aV9iUOBrafntBFbHtWh26TR3Fn3l6/OB5DjPkIElHK09l8KDfOTGagIwof
12nMv3FFNtjkd+PnXj028JNIBMmvKkmxug27FazrVDgyztay5XGSwyEElR5iB3DnKaDHz+skeIww
ZiFTh3olCDgsK0SwS2I60RgdU7y+wkV7ALzIlQ7oQlVjn+RmVEh53on56UVxpk18q7rX2fi5KwDu
HHut/58A+wgvBCxzDssJfGSB7ehbnQ4AgYiInJMKXv2YVZS7Lm3RqJ/RZIx6pCR+ZJTwu0CEpznR
Maw9R7e61VHRoeXN3/LI3JVc5kUVpzhExO8qFbAUUX5MnJjqp46+BrawEecB127NkcJlDwlwfVmG
DisKK+xdXygA25SQdlh3VvS7poFI8tM2Grj1j6XwE9C2/6HEnKigwhiNCihpMiS+cTRyGHJrWrcy
d5yIR4o5zN7Q80EK5NlDOZEVH/ZbQOjzq7Dzz/wwFGccMY4QcL7hKlVwZ3XsIl2M3c8qUf9INu0n
hycfPFqMS0RAmxVRApYmpwPieBQAUk6h9c1diBEVXo5osaZ9fleMe6x7LUuBpIlRHyAwKXa6Nysk
Apr1/CpBy+Aud1Euo8H6uqIv2quz82Q8IlBZh1zsQFVZrev6qWhvV81aexSTR7F1UpFcp7ZYfUS6
Evu+gLmM5DhzpHFhiIIYK3il3GwctNv1h/2A7rF/U7E9J8OcJVbgFYA2VOe3uUlalUi74kV/4+nx
rD0/ZfGbGebs4gbQ8ZIPZtDTV5LgeR4G3XvEeAK64fVzW76lb0pMTNFi5e9Um3j0iHZqfyRkPz8h
eTEm93LmQODsaVWZReuX8+VYyf6QWUDYh6dXbJ5aLfuub2ZmZs/IBJ6hCnoAMtmt5QxWa9eP5UZ8
GF57EtHKajnp6/mrr9wSWz8TEqycyD1o8fOUkeJYoLsz42JMfdnsH1RU7DAHCOm8Zno2j2dMSQLA
R4MSEjdD6UnOc2jRpzaksau4gSOf0Jm/6e4T2+MJ4aJknNFlLDzaH1S9SEC3QkXjpXy8LW/vrsve
4vmdUWAMe4EuxkirQWHnHTB8SGHXOTfE44Gx6SOW3qNcBgrYupK6/nHwAA9309eu3/+b6V2kyL/v
iTFAWlb5YymCFgb4LOleJNn6jjdtOFuXS1kAiDfGqwGArmE9BpuMV1W/SXJTbU/Whudm58+79tOX
1339Yn9Gw5efyVysNrVj4E9KC0SV2kkPvUN5BVfeQTAX2wMCuvdVHMTb/S2vL5X328xF6kOT6q2B
304pd0/Ywvvq8mhY/+GbQgsw7fakWPe1Bbgee+/D+T68Pzxdv4OFmYFLSowPKWAJhW4+ophsgFrc
kx0MxoNuEYc+3Gfr3YsFfbMtG6OHNqcj8KsQfU2YGK/iYaIyrjoIwMF56R/Dx5Wd0g+ATx+s7uY+
sLDufUPd8MGmrfXgHlPLo75jbt6vnwDvHhmng62xkdhV+AjnHrlRjt/86WouT5dxNW23GsVxhR8f
yAdPyxfSauc//mPKbtVqWu37Wnt6im3hmK6Lt4QAwz16tATeBrXras+O2/3NgWPf5aWnkiVvqjR5
PvBbzlXyvpJR91KoPS8sIct//csz5TPv2k2tYnqzqQJ2NK+x87oA6ixs4yiIadiP+GqNEMLJii/k
KS9lhFHvLE6b0JxlBOj397Vpy/njXXLfOEgpW/v3fQvc0HG3V54ajRqH4C0YSLSPeFD8Xw30/6zo
P+bqeskbjdWsY1hmTRUSY+uis5/z2jXJ3NJ5fhzJ2rU//1IcGM0eDSPrBBEHOxDK+WmFJ2qMYg8F
Gj9jHb+NR1lckvguX2/tm/1I7ql115K9+0rfH9odXVsztttWiaySF8dyPoHJc1/XyZ/rllYXcvIV
mp8JeBhIGOeYwM/upSWocEeWc/A2FZGJ/YEtANepYZPf1TBC/zJtZ+R62ZyMPoFYlmRjmWQzWMJb
TN5jlExrVyCbysFYYUrykqiqFR8PaJDRNoK9CZzdZkR6W/aJ8najHZ+bjLby7jQA1B/bclP7oBHR
J6XtF7Y7ue36uV7frERb+aPfSdjutlaxwndt7hXs0yPBioRYPjlsSyBbkNVBugcqCPEDtKUmmzYh
za3+KaGLcgP4BfyFyQp3AzZ1YvXXOtn/+lQilOhXx8qSHurMim47Dys87rN90dj5k+HktMHnCn9W
r1r01RERZaRfKw52i9Y033tILqVrCfs+Drf5jJf2cRA3jbMunA+TaJhw3aBiRsVtaR96EA1jd7Ci
FjVtpDS0N9GedsNNSbqHm5UdUCSysYlMp4FVONGKPG9KggXT8GY5HW7Qw+sIDdk42hqSaqYUz1EK
2GCFvO7XLrAg7o11aNuGjYz0wbzzd0WGMsbdapvagPbsnQKl8+RNwwa9iYzWIFHzw9jJG7UhWoqK
7/E2sPKBbPRw7pvSd0jQ3TVYr9l71ruG6YwVKXu6fxXf0vX2V7k7lpb2dCN3dkcesD4ts1LgPSkb
wbrztsWjcdIKAsRVQBpjaZAtIDReA3BYQl1DP3a9NbqivWm3j/lbWlNtHVh01QI3JnSMI3yf3VCj
AJIX5trQogEZwTKBeEL2ztvYhfvQEwWYuNnne2/JN+77Y/9LUwgJtpa+HTerewxcbNEt65LqQ+/J
eqtD+CeBNAdKMkQeVIXp+oMVTSdDIU6F1RXRh0HNTXREq8sNsR8qktilFVtA+uqw4/hXRzvscdrG
1mcrAQbKrchmqxzodHcMHZFI99VjAAt4QuCL++iOxw3+Z6cnxYBDQ+aqw7dYPsXpu/r7UUNnEF3h
R3ESAn0OrOxtWjtAZ8/wn5K9S4mDXUu/BBT73z07f+sBcZ2gOVclvRUWtpnYR/cXTT7U9U2+O7YU
nAJQwkBJeB1iP8qpWJu3krRLSGvFjx/wciMkf+/tAR5bHN4xKErUgryLrkxqdzKc7TrZ5uTefPcz
EnyG1vjsOY/GLVZWF48taq7bHCPHFhRNJIONfL1LlPV2I2SW50MqA7ul2QEF7zXV3l9jCvRY5X6G
/dm2Vl1T4iYER/sHmVBhc0waMt7Uu8SuYkLcjV0CJN60MDPt2/KtgHgnvimIO1IPZ/MJWwU8UtLs
Ht+f05un1BnugkP0amWDM7kilKFNDlsd/F83aEtuVgOQkWqoioohX9Z86kFkCELodejBVRyo/kBe
wuPckJFYTUpWN7ozw8CbG1zVNkTfN8cdcekzMZU01UqVqGYH+EgppdIuPJ2cEHj6rYPeodt8UyBy
Vm5NmNHswHlBfPHGOPcL3pmoS0+DSMxWoF2O5OVkAsUgpB5BltK9fsgLzT2YQDg75NkhnjkNUfQN
jIML3enZCu0DUG+UY/kMZdGwztfg17h+ZtcuyTFvMH/VJJNe4U6Lgvz6LT1FZCc5UAAeWwvxH9hS
sFJFkRUdEHWXbMlFF8id5/cnk6Dan4kOLCRG6fNb9LpHwMMqb7kIcgsVgJm3b5rMUcZl1Kb+CjSB
7J4FcIPY7RI6nz2HN16Icsna9evn/RbzyYOSy1FXIEKx7jlf+TP9cxn7MBcd+LVUYZ3bHICbJLa1
owbg/p7kHDIyjw4TiwOCLBfqBHSeHQCqEXK4EejL4eTbcHXExbKlp50tkocnl4evuCBhZ/kg/avW
dqY4flyXUjq/XlDM4r1eeJEwOwBlrIaiF+bny9Ouc5zAOkXoI8nIrxMCEOeeuPZGW2+fAkIBFf8+
0q1v8dplvnrAGQt0wR8TjHuqnJTNAP6eLetw/35z45bkN0JLZ5eT1EYTpeNAznO663aehVVTwH/z
iTWhOEo/13cDtR/srbp7gGsgt6F1/wlnvdl+uB9HER7ql0IOhwAhmLuyr0v01yTple9m63CC2dUA
bEAULDk3nnXYHKwen/riaG6NZwOG1VJHIXtsMMxveBV8jjZ9vQfORCKaJCyjntM+KbV54qb+LMVd
KBQ7T633QTaU82PCOvnksJlPek3ttxNaYgKCMC2zWst6D/EWHJHTmaM1zaIIrXSCpxMnt/sF43/t
kC9t0P8ohZ4IsYyPwd4Fa/N8/8u/UzfP64O1KenqtiG2u6bkAf/G5AzaCnTbxgfStfuAJZuAyXB5
0spRRrYCJQTGSu/mSweiIs8Vz7ywvJpI/ytYloqRiR+uJBj9tEmxNBcPlkpCGNQ/r1yMiQpWvePd
8pI1O6fF2GMtQF8ZIO06WM3Q7tw/HnmY7/K6iiwFF1hV/c0RY5tHL0zjQdeA8EQP8f1bSpNXTDNw
EeAXIADgDc/oMLbZTFZ1bmqgY+DB19svyluFlSBAu80AXC6gJR9bTon9+Fk51xnknSKTAm3rCBXe
5OsURdt/MeB7Hoye8JrieGRWlzFGEJnjFBZgz0o8oqTE+5NCKBJo4HV2FjM9GNTBDlHZ/Fq+eElI
C4w494YVYrSDhOEt+IPKFfDiDNAcVOEVkVq+07vGJvmYERZKjrIvVRTOqTO6LhVKMYblTL29v683
mf1+nb3FlOs5AUbox6SupFoBASl10tHKDVv26G9/I9a2+TR6Fq6Ot7joH2gCH9KQDQm7zpm7Eycv
FkYTSn0wAU+kbyMkxht7smn2+K+4+6bE+FEB21pbJQJ3lvcUTVZt4fEaW60r4sIETmZyMQU0z/r9
H1us8wOEeFZ1IdgqLI302DkpEW8jYlIJEP4GUIkIh7klp3RO77Jy9T+xOkx+KoG55Pfkasc1lVGI
Dbb+w3U6S08xWJJvvtinmBfUnhriOYRESu6qltI5gl3s0Eoh71Is6EoOHuIKvOu3EWro+rE0CM+o
LIX3F9/A6EGA7S91MF/kiIRRbDfuai/ZD+XbXx8qow9eJAiYTscljtihg/kRrNJxHlfHfzHJP5vn
70Nl3EAky6XZjV8MzSh2KYAWegfbtdZcjmZt+ulCvykxjiDUV+qYDOBo3hdqAjqrw3g6pueO8/Sc
h1gpQp4ixEAllzJPQBlXkIlCZZrSrOcOoCtvdUtY+6Ao3V4X0GVX8M0gY04iNciEwMfTL8XMSLxO
gLn8GnK7ieRZxK6dI2NLWmVlYuUSbky965FRxc5fCgBhFBgLBLYm9ZwQUKPrDtZzmxyEjX9Tu7x+
Ps5Vso0XiVCnsqfCt460fmxbYMbofmHpgd15n//1mQLfVldlGYEXQG6Zq0v7sahyAcx2znMNkLAK
kwcPPN+6nP84o8LcnN6a0+RjG/jpySQBjQcyALHVJ7Ulo0kmsUPHfxjfuFQXLvKCN+Yi1TRR1FSF
WHbOV0yJt6pkIxfpbLmbNxYu7IzUj1mf2pNDv5x1LyUiZmM1W7YeeC24Co8I4wckXS99HyCPGK4w
d9nvDHmyxlXt8s68n+6S1TzCjH43WiBQyd3P6k5297DeGdk+IkdqWRhBtYBeY4muyW2yX4pCLw6A
9R15OmbZfMM4a3FFS2qil+fN299+FLtfBToAie6ORNiMHqpo10V4yWdoEppBTRXDM1j/ztDONNGP
owh2YaSYBfT2+9eCGx5+TbgzVuGCCOOY0j7q0Q8KIqWdHs2jetM++lt9U641O7yLMdM7+8RjZru7
AanwzxYNWZ/ZnYAUOhkxaMFLXiw9Ly6+h/FfZqwNZW3geyrnINuiStaD3R0bNGjxxsu558u4sFQw
ilavQcry5jpMDAzkxwfzN+/FtGDeLzhi/JeIfttEC0Dm8OZvb1cQmZ7o9nVZWVShM1FhzJ3clmKp
jqBR3Hr7yladO7zhOaE8jw/G2MW6FPlig+zrIboN7T/CusIT7N/43IvTYowbxnjkqBLBSWnXdm63
Npqw4d5T/kLlpTD+nBTb0J740qDB8fYnzCgTY6fsfJTcjrnTPBYHHl9LSY8LYoyRMyf0QqsCTk+6
kZ5FGJLDxkD1U7IcDBu+qNvx4G8TS4c9sX63G5q9am5OBbq3FZXAtHmElpttcFBQh0IRzPac49bt
fl+XoqX018VHshYn6OQimU9kNWBY4VeooPiFWWejd/LODfR1q5BcscJqDcz4SLoJRzJpNJhoJdIk
tb0IxSM0zo+FHQVWNG3/l7Tv2nEcWbb9IgK0SfKVXr5UUnWZF6Isvff8+ruogz2tSvGKZ8+ZRhtg
gApmZmRkmBUryvxYFTabnxY+c/qMOzZLpmxWiJ0kdY2yA6u7a+nZ2/SXyqdtshsQBDuhpmODPr4K
EKIE1p8F4fNXjcgCmixETK+hDrInZJAyHwc56N37C2qVnVajYJ4awbrbxQrqe6Oej5oZnMUDXq4G
/zfSuo1q5MbCl0ySbrYBM2AJ3ByFvxmXyfKM4DGYLAnHOGyRKOdQBkf19rtYPfROgFamV9TeTqEm
btAFZyw1Nc1b6r/FH5ay1KlQuqrfIqwSGj36xuDRZIVLelpY5azVuZJCGWkvygmXethuVi+/GD16
RVZ+iRd3/iW4EkKZ6BiUULwSQgg8iT8ETToBosHuzGrH+0c2kw25rpfRbNYNW7ClmEMOOIcf+ZOA
CNC5L2HeqF0thbLSY5koST2pJx619vD9GjuZseBbL24XZaMFCa29ZQoZAyZncE6+adfVlx7aS3MQ
Zq/a37VcvuMqJe75LWpmFw2Ddvcr5pFYLXJU93ds3uhJsiASJMhE5Ghxza6kBCIbpE0edUibglvE
/aNGurABVgRutWLFjv46xWM80FkisgTSn9L+WlDxeSfz6gsoHRf92KtHwe/OL32qgUrQW7cbFciF
qa0u1NhNulP24KHE5OXUXowmZo3plXBK9wdVEJk+gvC+QZP2KtXcram1prlgtOdgrcA/y0QSMfhU
VUVqkUHoN4IvlR3umAikQhvgTEGmofcpZrHtAkdcF5o0GvVzE2rVGVMEN3kBs8WGIIskz9EJfzr5
Emps1rpcfRS1eJR65JHELfwmzGyKI108P4Hwv3q+r2LzF0bhBDS4cKLAXWbRXKkYZs2kQYwBIudh
PaKS9Ko/LRYapu27eQwUPAMsS9BtQI86dzEUoffdflpJ+kLeNuIxPpBV/9gnWopZvW/HJSDtXD5B
Qku8gONEHkiUqQPN0L8uMW7cnYOf6M80d3bKLAf61nr+3KOK42nyjjuOwN2cfDsPtYUtnd54er0g
FUUdQuGJJAiUxztkbNaHbNLBlA7oryjPkQnOyi2L4a29fVrqVOYmI3BPHGVWg4zLAyUqOtDNYDZE
sbd6UPi7QF/pjC0t0aFdan030njMVZBkGdeFbhfw0rIrUgX6Uhq9FZ7rRPdknUBa7Jj69vV1hDOY
vbLoiP5a2NY5NeKvJFPeTe2Obha0Vfc/tPhAVG2nzAZG4H7xFq8VyPAtPIlzN/BaIOVyeoPgZkyD
pfquthO2sSbFGmvVS0Z+zspBVVVBlietIZS6tNE4xiUIxIFmUzQB4wCLVK/EY5JjhjH73isWYVQd
rXa6Cq6nbO/GrwnjDPJ76PNam68zDvDGtG01kjmcj2Z+duEDZ3r9JECs/34gpWAVnwVCPt0mXCXZ
itae5u2+XVBmvHo668TFMu3nnDNyLZF6xUmYtoLiYecFMN8V67iCVa6ECYXIuC+ErPbjTkVByNdb
+Pjgo1hktZ3zX3nYRFYlRJWITH2AHzCCPIT4AAl8ldtHFU0Fvb5nFvO485bqryBlyvNemV+lK4ex
nnTsD5jd0RT1EmmiqVrpiQN3+VqEJhj7d36T602qhWv1od4t5bjmqnA43n/WSkcNQsu3EVvgEzYT
n3m76r6LXf6cbkY7Wb2jixTj7R0zNJ3QdvdLiaQ5N4oXCUF3JSfzN4S4Y+zycZwPCKmLKWsGrN8i
nmWmORzqeyWDOktRiYHByyBjVz+kkT7lUtZwXOwn5CU1QGgYYynlMX9j/oqky1UuV+Td0I0dCtHS
JkEUNoFlzQcQtvs7xuBWxcdi4W/20bkSSVlH143ywQ3xyBrTWLPqiInd4BxDqzG0ZpkMZlaaJGBI
qkREVVSoPWXHuMWUEhFP+soKWD01QH9EDt22fgvXw0JyZzaaQ678P8LoJ8dtEvCnVBD2R0auBbVh
DuObeBATxUue4GzW/FoUtYskiCNw1fLd2bXrLxBI+XteXlWZhV+F6aMc1z9J9oi0Y9csVFrmSpyY
avt3ldRrozbxQLoEomtL1g4hb9a1BpxEfKyByQAqfMlJmvX8rgVOZ3xlepK0SCLMK5lyTCGHFCMM
HGjWNAbQxX/zcktkGugnKDJPKFc2Qkw2JKo0OYCgMgGcaoohev2TNxzfXMYVzAaacBREHjEYfkuU
dgoRYRgw0MCq9AKAwErDtKPGltF4IAlmIGttk6m1kScySEhbtwgKrY5LrsQgRKUhptvw9Y/AyNzn
/W24TEC+cZ3QcqtM04tV/gL5u9pwdoyYjOui/hwjZBN1rnkZ+HUsaH3TaaqfWQo4ZeI3FgSsHDpr
lMdw/GwirRCOMUpE8Yv0rsbAtEvFR8wd+VTjh2ek7syq3GXCT8IXegxYJv8R5VrEAhiuRalOSnuo
VqBqkMlCRX7WcIN3Cl42OKFUei2ZFLJyJ4T9GSMHQ/LdntIMtKTv0Ul4ur9r84f5VxJdmCtkzit5
HpLClQr6b3RieB9Dv44wCwun9xb4doisVrdaEDtTYJVQnfvPAi/tiFeHNXlrHsjJerQ6csDYoU4n
6Ot6MdM/5+lMY5MB1VAxn1WmfKuwF0aWQQ35HGCQ6bivHpZyYZdog9a6awnUZVAEJovQPtOf5Qx4
VcbVyGAOZpmiHSRYj9te1dpVeshFXXrh/VXs226OvhYMZwm0pndAz1bpvGCwAkaLdjsW+bQQ2jrq
Q75SPJtZYwhkS/axYjS5oy6GUnO+MWyiwAoiB0SVRBtFoWOjJMdDWhrJz65ldLLKMW/F1PPvdrfs
9s1p9bU4yiSOqdiVjNhNNniK3HbnFJRgsvk81UUU8+eEpOlikmNOA65lUjmewZX6Ckj1DnPTkUc8
gA0sw3wXskpA3rGNjMyA7+dIS5Q8s47ntVgqRE7zJgnGEWIzcFmDD+IACgWYIk3s4N2LxuQZsU4H
QGOxyTalEe4yE1XOhfTSpHu0bk5JF2DAiIzx4ZRuZlLjJkrFTvCCj9iQzVF/j+2lfovZHNaVFDpX
l4YI4rxC6HCVC+3jwGgooegY1Vdr9Snahhu5WGqxmHUAr0VSfkRW8zEoorCwwRS/x7NhvRntVjS8
h9YWnejTNxes1Zw/di2Puic9k7JAckLeLsd8pSDXv8d9hEHfKMhM8dnXUvpzLhaXwOTEcbiYLAZz
//YdaibKk6GFSya2bmz4MiLUPqhjnRlB33h/bfM68lcUFR53g8vyXKMg5W0LL5WkFbIho0mLAZkv
b43igrTZ50YCxaEogzxaAYTm98q8mgSuL2JlBlzb6jFbuwael0eyCRfxgfOb+FcUZfubdmC4LoRb
NGDaZr8aCs01gC5ACS01jerErAAaWFKUucD2ennUjWOLsQ8AcJ4CW1Zv9p752RgjoBPpYvlenHTg
9nL/szw6CCqLrhIYAaLiBHpR65zoGzHROeCwxnXUGHkam/FXn+yyLNCbxqjNbnwJlVHrwEGWrgVx
p3ZG5yJDuA6qleR5UGW9bCy30dW3Rj3H2cYlZht/1v5Lle9U/2sEgUnqDJHlg2PMMzNEXqUrbTvx
wFb7sHfceHdfN2djSyAtZU5WJVEAS9BvbUHiWFFisDCfXzZvLNEzIDpN/agaPzna54xFkNLF66D3
9FoedXwuK2RVK7g9uLkHoCBVcI/8QWnPWD2uHmX9wXx+lQdNl/TYWdc2+EkwOtk7oBfh6/66L07X
zXcA+wGYHS9Iskh9RxZh3G2qdMP55QU5ixEEquD1Gx1AFXq0jWhbzXwPgSZo7VOu5/YPJoujFrk5
3v8KkVIwFaQWMiZkyjJ4S/CE0JuvMn0aViP86Sj1z4KUinBJSLxgEWifgJZCLTWN/DgQYq4/Sy9h
BwzapuM0VniMxHeme7m/oJtng5J16ZW4cjpJWAoJU0FWxGyZ5FVJvkf3jbzx6TYQdK9uNT9ywn3W
n/hhj27TJaLSmxj0Ih8EbBwqyJg6y1L+jx9gJvaYSlCvkte40UhaUwOxl7QKd4MmKosFa9q9o+VN
J3y13pSkcoBD7uH7xPUJJZbWGQYLCpOilpbanTN84LcTWAP+ZFaxvZiquan90J8wGemrT2hRPCCV
xPdnhX2NlUPNFlqWtmYWOhVq43AOwNPaccGhiWqjzF5J/T5kpj+mK2TIdSXbRP43UgMkscR+U+c1
xrU+jqkdVdJeYVynUjo9Zx6quljVhFt3YgcGhX+jNJLMggMRhHISTQnh1oQ0jS/3Z97XgTqwp1/l
SkDPsYtO8b60et4GFuC+VNprvWwb6Cd4Fo0QQIBRDk4+qFIk8TB8vSoSzOzOitBUPEwCA2azDg1X
HsZdMw7lgtibZCUtl3Z0CjzQYkT6M7LSmtsaQdpZUi7oovsgx3okoimaeeZy22t3jbrqPPTTwh/i
NdJJhk9ekihDbNPpgbtj0k228HU3marL16EsQkRlQj7QvFqxAuqpscVRlCLQMsFXnO+l2ADygg9X
PPywjtHKtYtn7P5h3BRlLnKRhgMWjwUkT6aclhgxixR6OA3Jb62QYKgCUTbEHbRcQRc16gaeB5Lr
GNHfpsw1ltvl+TkEVVAABE2D+RijsJE9KyUPQ7bOAbq9/3lz2wICNURwPP4iokgdWku6lLi50pzL
fp904AEIHqGrvQjGsRb9/MPZA6Rh2Eqr+3JndFTBqyzxyC7jdVDoXZGLFJ06wOKM7J+Ky+yR2FVW
WH2amEK3cATTK3D9IOIEIIuoREQplUeD4W8zoqqJAvKoCcHcI5b2tbb7EzEW4betskFYLD7eX9pN
8u4ij+DZU6ccBdq3fstrRSaVRk4AziFqslPfe7yZQ64lI0fClkxoCrFcHAMc5on3Onkdp2m2sOSZ
h1GRUK8S4PygH1mklpyLccyXU+/Co4JKVAPiQjazM+YrHks9XhohftM5Oi0YVEIqkP0gJBZUSlo8
qg2TJgRBHBnS/ShKzGMs10hWFpFH9A7E5Ou+gcYLeTkYXu2ieX2YfquNGYBJd8uMSvHNEGHQBySU
11Ge5VYjh4re1EWzaQLlKeJ9wQDvM9FHOSJO6+YoMakwZrKs1qZQKu9o58ltpvE5i+niwBSHWtTg
APKWyA5SoVWNAHsjCcW4YOLnFBm2VsBTBHAC8m2/D7v32cJDa1t3buP0WeLro8h8yN2xLfbVf51u
u+wzoOn4j6DBnFasWKm7IfZRjRRdUxVXYeauVNQeUx9UhN1PG2dGlSTPQ9XpicxowxgvGQs6bPif
D5CgUlNfKFrDfi82bxtvlBmUswvRQnOY3RSgJMSrnGeG0I2bclylwTphfI2In2xzyprUUgqi9cNL
GnoLSfk5FQf0RuQxq5EDmoByDqR0lFpRyrsz474VzeegHpBdLTEtI9tn6cLC5ywIEXgFTf3KhMSi
XtRBlhK0wjbdma/Dj1GOtUgm8MGCA/lsGYQTHrhrDgtWZNpL2mpdy6T22it7Ps/4FnVWl/kEp2ro
2lmOJ9RbZ3FlM+NgYBSLFSAdjbF3BmbHLax5zuHFgrHF0Otp5BCVRxjzum5iDKQ7J+JGDFdFs5Xi
XdQc2B1Xm0GvZ2DeKfMNF8KEgoF9N/63BciLtl19AHW1yiYBOHnSNsFnTClONEwAtdwHsXDtJoj2
ciou+Ph00E8LnFTuyt/EE07CkOCYw4Hb91y1KhJ1KzVkgS5v9s293lkqbGG6lMnUEDs7MJXDRYXB
Fnh4ySpgeg3Dl3VuGDWl9a1Q0hLJ/ld69c+x0qG/2/PyRFKGPGps7QjRwSnj68qLOT6dKmfB6Zq9
o3gVBDz1vHLTisC4pcK0FWTJyWvBOjXgWBjONzwKgMstiJrfVIkFI+8kDXHn78MLfK/nA7ZEXTf9
7oId8WXdFfQcyNZoG1da5lo/Wf3zbzZTElBlwfp4ZPl+C22zOmXrFpe0wduldKZgSQiXQPXT6AyS
95KjNPWqqR3/+77gG/ThRVWvBFM+Rl6oSpxJSBEn44rzHwO3fxrZSKtz2EDYQZ/kKMcABBj8yRhv
E6errtvlteKocO66OtTRRLwKxbNfPBTsiXcbDYEIF2m922sN32qR6Cjtn/vfPPt4XH0y5SVURVf3
TYa9IpjKs1LGRvM6p2aqBddnbmvUKfiRUMVD97xM2S2/x5icUahQlFJ3kuWbaaMLFcax/XElmyBR
hUyXh9uWHOOP6kktz0yamsLoapnqPvDMDhE8yXYsJ6zLPWke+tHuBKdHfH9/N2auBsqMrDi9JiiE
stRXqorsczkz7YadjOvePUrCqghQRBQPhbTURjAvTACZMAiFOY6eD+MGYx8xiYR7iFbu1PEA0OdA
xBV9Agmnpe1S3WTmpLG2v+Io+wbkNZdkDbKLqlZuXdtC3uvfbN4/AuiqQdhLUj4WSKnncaUXLDGH
9N1be7YEYuYYE4vuS5sUk3qJr5dzsTxXz0LB5J1YDVjORgKD2v2ffZOlxEX+9cMpCyLmQh2lU7ae
D08uus95uUK+RVylXmGUYm1U9QGcb3K9UnBT3J4FWl/EYMvyULrlmg/qXTQscQzMBTD4Jhn+jiph
chGhTKmUtrwncfgmwmYPquzme3+IU1Fra17WkVmMXltO+oZzL6+lsEK5UmpSf8G9m/GrEavhemAE
ISEsXcVoxbxRfQEqmxdHn39k9c4F86UH9jZ+tXAE0xbfnO+VKMrPCDEoQi0FgttRyIcideqXom2M
Iai2LLMOPksJFTa3j+BnLbxZs4qFyOGSHQDtK2URhch1y5IDFkJuMpDZqJ2oqX24BGKcc+SmsPcf
MZSnXPUYPjCAQPnMDo4SDFZbAafe56XWvHqNXTaHZoPMfgyeuaExyvR9afTbzQTvi45ffQBl6+qc
C0v0siEZvOqt9gzgRIByd2NXev1wkEC09saAlHEXsoCq7tvYqfXerkH/B9TkQlp6/rqJ4gTGmlIP
NF7JczGTcZCB8+Axzq/WYxStWDRilkZcvoShDf8PcyAei5e6qjUBs0LHvdo81nrjvt5Xuht2gcue
XH0IFVIUUZaNSZAhLXRopzS9FnOPVeLU8m7k7CSf0Ndx/yiHeou4le+2Y/TIlVY96hXKM3VhjRL4
8nzO09Ml9ogZLxgQbCSqkMBHopnQ6gIXWFWCoD8LbfYCWvivod74yfv99c9ebwmz0cAaIUwM578d
J0WoB4kLcQ5pzzHI6oK/02Ux0LFMzcytt2rYLxja2btGJBawb4yfxcP7W2DaR22XNMCMFJjdvBaq
MXoffJSy7i9rdu+upFB716uCG8tcgb2LGnHrdiK4IwTftzKpVk/3RV04gG7MFkorcHam0XICJUtp
2LQMamwh/KnWAipizdu8zdruE2MBOv8CbbH6TyNcsevKHIZDZnvb52ga2PbWWB4mSjUWZ3dW+uO/
S7JeNSv82ZqnwPpfoL4mbb73rdRxC2KPPpocFiDkfS3DgHYOWQFMAciPEQ8218Jxvcd6928ycSry
A/9sEWXZ3SIUAlJDlZl8F7BvmXtqhZWSHgAWb5OHnIOVuX8os+d/JZCKILNI4SJfmQA9bTCss74v
zaxpyxVRAmnBB7rBQ14sCFoo0MdACO4ptbiST+vEC8oeKJFuXVu8nT5wBvNJTtPppj/ZllipXTn3
Fzh7b6+EUgtEOZWAOjOF/WQ6dxO6AlreykzclpUvaX4GJFIUtfLSUmdf6CuplEOZZGmlpD6WyneZ
2TtSPWpMfyidLrPKdCfFIO9BVtdkkiWrMX+e/+wxHVRyDTxNV4CVZqX6wCNuQIFJYboFYzgXu0JP
/4qhH4OYkeKmzlHoUpHmf4hURW/ZdeBqvPzlvbYgdpS5E7Pke86VJpD2RxsFzD0rSCp1KzFcMeIa
D2ID1vESVZeRM60Dmy8CA8Z4JfWjXrtWw8JJSD1DJrIhcg9V+qpW7wWIhN495ofvN2IG6Je4FLLM
ey1XH0epN1cybRoJuEqJa3qhXTXHOjwrojF0q8SUG12JrMyQok3YKFrdaYP63yd2f20OpelMoKZd
zeDo8xSjhs0k20ayWedgKEVv8/1LNe3zjXUEnkVA1V5hkb34/TYxU4uIWOLVcMUXfnBI80rA5rw0
oOn/c9x/xVBPoEu8dMSoYRhhxhLFZxWlEFE51cmhklizCA0JLg+vBb1ixNA1CQqhiJ6Wwf9IZIfN
Dj2mEcTBhotanQ+4/+MeUK9ZwIiFwrd1f26RoRAjsJm6lsRkxwaO9/3dnjecV9tNqX3vZnLLsQ1e
hSizwmAbqfuiCF9z9UENndTLNyP7KoyPCbsOa8cF+iVkqjWjbAt1iU9/7uBFJKvQiMaxqBhNdu8q
sgwUv+6lbIB5kYv+XUQHFeSIvdGje3nbJom0tMuT0tKadi2Q0rSqVsXQLwAi8PYVeRDYWosavQms
IFsn/FK5YO6tQGkRjYU88vOoxPxenTLUAt+DRO6cvHvZR+Wv2E7RmkK2u4/7JzonCDV2JHt4FTMJ
Lminq210GalTeHR1nPuiMMYcRoxpnvKyc8YsOCjikrWewl96E2UFSU0WJR+Bv3A2XIkbIsTnbovS
6JjJdtQ8dT045MYWDOZrQd2oObcWgh81rcz7q5x7i67FUtvpcbUQgZZvOAf8Ua7WQfESRdZ9EXPq
cSWCrpGPUj9kKUOGc1u9dO2hLHuD860gBq9tdC6jpdd17tyQNQXtApQEdRXqzoNnuwACmhnOtY80
ToSwTz7ymGTRNY6PSuH9td0Kw4QSAb4yB2eZly9gk6tT85SyD32fBZ4FgBWMJeDfhbeM1+Ro4d24
vdO/5dBXTInCOPAgh1HXtfw2yi95pg+P9xdzG838FkKZ8rqNpXgIgYwB0qHQedFl10w2sAvqMBO4
Qwz6NKbqD7KpdHpbjbiBbUMBQSqmBfTKB7yfnte63hwZw6s0ZmxX2QsffDHDn0TayMPXgAxC7jOG
BNRAIYaOX3/6wbcIaMOwTpXc4cUVnxkeXpqu6fRiaVtu9ff391J7n3VBIMkdUGdJ9jCMxxpN0y3R
Mh58YQs1nCVJ1AEkAKpUHQCb51Je+coqkgoz8p5ZVdXZkAVaY6GlYwZbg5XhgUA6TIYGK9RLgUUx
ftSrWFkU74TWd6rcLNtTL/SYytCcUtZOFaurWAA0Rw2gklBkdW9iwEGzFLtqWp1L38P03UfmN5FW
vL9Qrby1Teg6BhqMZ4HlQHmY+ryuVRTSV/yAOgjnmkoJBvkoZ5C8iMLv+5p/M/wZqIbpSZGBhAMO
mKVfFSHjlAowH/4slniie53rLQ84+eGkSo8jMfPi0BIQmDCn0pP0NNCk7Jgzxxowo+AnlDahH34m
ypfMH8X0lTQvRNCZBgxh9YKCzJiB68+km0c9LocJA6H1uRUj3uLIaNZyEayRcI0e/KEOFqzbDSGX
yuH9A8CFVQD3QDGKCiFKvEpJhFlyZ1BlI51WaAeif3x8iPrHw/b5+fn19XW/f18/IcWm/XRavMSI
MHMskD9NqptuIIz6tB9X5jX3CelUbpTO/hY4C43YvSVZlZ7sPDuw641gu5bwmNijQ1acmR2Iydog
B43X4VPj3NeQmfS1IqAkB/QrTBYrsFT6GmOSFBKrMQGOGiVqqy5M1wNsm3mtnMVu0ltfAGVNvCcE
1SZFFmlqFg7zIoKykcmZXfuvKmZT1JgMmZrEKfWFVU3P+2+vYyqgYgIPAM3ihJr6vcEDK4TC0KgE
LYGHQW9Aw/hy8LRvjP8wHravF6L7P/dFXrArNyIFbCAuNPy3y/NwdaZyI3d5zmfkbGx25cP5AEbz
HbiGwZoXaB/W6oBh4drZ0mBWHqsHx3F0Z22athZi8cZxs/CuzgSE2ICrr6H8H39E2ZzNcgLqhsDM
WqN6ApAvOIeOrhfbHuSTXr5egjYtCaU73KDRnNr32AIEnH/0t+GjiE3hWdiO+xStkn/qSMtOS8yz
M5m9XyulAZxsECIE9wvsu7Ez3nYH64AOIOvgY7L0G7pkpk23El0Bp8Sq3BvYd7A16e+8lh2co/TQ
LNKRXzABt4qgKrAtcHkxjPK37pVpTLyhr8jZ3TWPO6vcxoG1feYt1bTHztC57yPwnT/DWl6CJ84q
Pfrf/yOYsip+PSA9zEPwyBm8nu3UU9naRYT436qFl/vqftNeMplQlJqQ9Ia+iywdRvRqU2QBW+OG
Jdq4bdWnbtRc8tB7O/dZBsn9o7+JhoU7duuVAhqMLitucn856VLMvr5ifch0Qe8p5xwnKpmgplya
VjGnwr9ETK7MlYg0UPu0c10ZTTriGoBbM7QCk9Fb7fkZ1TRHBP/lwkbeegO/F0XdVAARGkxgZ2RM
8wIHu+45zL7cRE/cI29kFhTUSXdLBJAX80epqIguRKAeWSRRbniCCFcMvBdXWKUO4MXG18GEpH/4
xjR9MsbMpQR94qn2WNgFpoRVO6AhrGkPEtsDb8hjbATONO7iQQI9YWiGRx8dEhNDaAdLG2I4FliU
MJ/pGfBFvdtIq4nptsYoHlf3VwXGXJ2midr3d3FWM64WRKk+ScokYORSRrOT5R2fssPS/IJLgYDa
MiDSlQsVDu7YpePgSjFklOnrpJVlEMGJ4K5yH5hHTB0D0ztjol3kzTdGx1tXNvdcgR1H2WSWv5nG
2GOQOA7RfeSxD6zdOO6+W35XJ0/95tsURC/AVgJoeKnjXX0bKK+DVIkDBcQ5A9gc38qVbI1b3sTg
9BhTiZ7v7/VMagzYiCtx1B2BuCQe01A5N2a7rQDNt2QTeSBNNd8zkAGGtg9egXCZTGUKE+4tk7op
nlv5YilgmcRW1vUq2wdo0gHBvvlcrFq73S+NGp2xpxe0NXrnwCsCtNRvWzCWgVKFca+AQyE0BKfe
4GAt1lmik1sSQzmjglJwyJpCDNxAp195R9UOwcIlv94/tplqLqYdAjz+n+VQYUc8dW0XXaecX1JM
OvOt6AhE7KO3I9vRboxUk/FEIqn5yi0Jnn4wfW4CyGeA4lOB8lapBRK48lksDcq53hZr8k7AwQn6
VEO2h1P0KT3cX+akfLQwEV4YCqXA/KKh7fehsaFbcF3rq2ehMAMw25Yaimigfhn/a2pbvIDIPv+V
RO2nVwt+NnqhelZ9E/QoPnCt20owouZEzA4Nqwsu3WTCbhdGLtQTeHdpppIKrSv1mKTqOd2GJ3Li
jfFf7dw/Auhqf50N3OBOAsiOcYAMf5yYvkTn/vHMxRuSiEBD4FBDgRGhsg4ApahySwr1LO7Y92LN
f5U/4WNq8o/8Qkw5KwlewgTOURDk0QymTeKKjVx36rnMtOIx/JRBJmahmNn52vguL2zeDXnZpA3X
0qgcRx2RNpBcdHPW/gQXQ5NMdvSO3K7cyHs20ss3DM7kMWF0IcKfefh+iaWczbBhFBddxVDCQ30I
T+IX992w2v0zmzNQ10ujHlc1y2UuiFoVDq3fat07OsIO5Q84fJeaUOdUXJp6fxCNovGIhh1wgasI
bJK6ZyOqtPihe1rxD2B/k8AfME0QPMRP9xc2kyjCoaE0zCEXoyBJQu1ezLYpo9QQyGIuaYGppJiR
sWnwfvqoCvumr/FWAgyAoCcHkBdsug/Guv8FNy39F7W5+gJqb9O69vohxxeUBhq6jhh57lvCR2WT
1fOeNxJDfY2fQntpYsztRgMHMRXPgClB25tIvWyDUibcKEvuWWZHy+VXRcmtxx+m7haWNycHsHzs
LUgTgSWh9rckRVU1ecWcWTVfww/9LEZPdpIU7Zg53y812E8/7ZeFFJFc4JDFQITAQYumu3LlBg2g
ywnYPOLPGH3VnKKuTI3MlUoTU7eFBX/z0hdMyRJBs4lyFD950XQxivcBjxlGQToz454r1my+UcJV
rmoyOtFc5tl1v4IANCI7FjAT7zT2DxLGffFP8NJ0WbD7L9Z7bxzZPYF1ZnziUMHG39/le5Y5qnLq
MAIXPU/eZujBXeJarmc0lVGjeQHc1WVlAt3fPEcY1duapIBjnqAG9tRHG8FbQOjcPKYoNuAJhV8p
qFM7x2QZrnZUbMo6SaeIMvUV1yyqoTUKGWnEMG8YMw7CwvH53DOLZnAXNGdOsiISAHAVJNRvEL+i
1AuSy5TkTHqGs/k+cjVP4PNV1WOTA0lNbLmK0qOkDkuF/rmjnTqUkJiFq4T0KfVCdUxZeCGyYoDf
ACfBganP1dhoLaVPAqflu8S3mmztRToJd6O3DpVDCjbbgtuxnc5yjs/oI8Y2f6jDZhytqtQ88sA1
QGPmb7znRIopgJW1spjsT/wTFLukdtHDaTfxq5foraQ1ka5s+Jd0LYlHVhmtINTcziqVrYB/3bc9
t378RYO5KVM+dWPRHVJEDCS4FEjHhSz/gPipBPY4FoymyD0nr+rBKNuYN6JSaFeFVB3rmLBGNBQn
jySNgYH2ii6prtEl6U8yrVD0MjD6ComMIcRCImgFmAa0NpX71f3vvgWATFg7Fcg0+LNYAu1PCj7f
kdFT4iehUuIVOPGSPc+QlR+DIQQ0w3rbu0YGbgFLzXHX4BLnlpSE1cL23foX6KgGd+gUDE6ZZNq4
tRmA8mE5uuc8TDKt5rJjiCsrlpihicaCAicZkfrBl/8E3IL1uU2+QLSCyF0EDJbAvNL30iVCwYLB
/ynJbLfTBacD3yFrd7URPHX1GnBMyf0WF7usJs3/bfQgFmvmOBVxsESmS3tlDkiUCWxUpd5T2KiK
yTIoF3Uu65pD1vp2FXCJVrQVJiX7rrjmfaa10FeiNeGYG4rg/z/SvmPJcWRb8otgBi22ERDUSSYT
TLGBpSporfH1z1Fj7zYJYoi5PV3WvSlrHoQ+wo87uvDavFpyJ0cne/JJiHs1idNkUCPC67/9JLGp
El8OStcuQhGZtgBa3GwoUbSbSmYhpL1ZA1Koh1WuWprLDjQIysSs/CBYqz2/hFC4TxKIigwuZ5TV
FegZitPUnxuwflYD/mNzZxWq6uG+/8OWEOOmaCgNEGeJetsaiW8IzhMnGqVrApqTijlh46co/eZ3
PPq/s1UcGFFEAlTHfvrGkoJNKhkKt5UEXdMuiu2KVGGW5vEuth6/XESRCF2psoA8x+08xhABdEEz
gh11cWQwkyHeFXbxqVYOuaiRsnpL299+G4BKUx4WDtIdFwiY5ACSlccKFf4LOO2t7V5o+cYdMtfm
1QMuD0d3n3sG0DjiZZtapXyzCsVjJZmsA82f4jM6QWb9Ihp9BzbBLUcVQ+SJcJReYhUsK3rDGBrI
WZYunXECphvt+iNHV+dq74t1Lilenrp2h3vliSmtTjAEZePuJdQNqyfOELfx6/AmuCvlxODWL8BZ
xEoLy/S3MDT5CjAj4BSOINYRv3H7FQI6Q9taUl27bEMjPfX5JcmNzrWclMrOb8XsmszK6/dkCIgg
7rz+u2B1mbMU4II6iXDg97a6xmiDXY5whM2MCEThjDX0aE04RJEROMcUBN2FwYSrGmIHkSGdhB9U
SJ2z9lwF6wJUEhWSu8yvKJ88UBDU3L7eDNW7Au54l7rQpD+HfU3YZFNJSxhOeWaP3gx+EtqLTNyI
sS+6trwvZRPNjqTsnn13rzU03PjB60i9uorDV7Q04dFGc/57cgzSVSjpg7dzK1OWXvlO739kd+0y
zyKQ4elG6XWQ1hKtfJJB0CMUz7htSNLZaEOHFnwuUr89KrIJgRDlwxHXSmNH4TpPnoAy9HDd9TtZ
McVhn2TbCLhSUMhB1EsFix+J00tS6Jli5N22sHzllL2hSeXxSzjzgqPQJAOgDxcNuRVp6vEqZeWy
jOzaVWjKOQU2PnfXAdEaHWCtiPC+pVa036cV2tUMtL+VIDiNID2kUrnfi+XC58w9SzefM3kfokRL
3bZ0XLvfxyLafs0y1FsU0T2WpN6lglqeaIighVT5JTqNmdN5Y3lyfdUR3w2xyLg2k5A4jmhdZFQr
FSLJZpmQIgHHVrTUkHIf8sM3hvePy54DVkGZJkzQ3i2IReF6dsUeGLw8wdDtPVclZQY8RUI6ITPC
sie8pG2gGUsbFcfR69ea6i7coPcgPXwJZM3HXMeYX5u2XMdBxuciqP/tVJVawqOKcZBqvrPyRuFo
25fJrlQi9QWknUe3YqttormdDtmtjsgex7+lEFmjPRuFOp9z6U/GOEtQ79kvBEufBrV3Fuz5U3pI
9CMpflx6vl07wqrwA11TCgooe6lYWWl6dWOUzDoJGt1LnwPmEhU7rTBDBXDlr8dn5r7Cg2K3IGhw
C7FwqjLlcJUzUejlOA1t2QoBaeJeFbPf47IKRco7a15aFYR/D59AFWQ/tnwPEBotazCOFxYQRmni
qzTAYvCl5kW2nB8SzSxccPKs0vCoOLYgfwfKPi6Jg3YL9lDJRqmWeuKwbxn/0oExwEs4Cn8GQNO3
lgWyOnKomvkbmEoIU1FB+vFUcMV4CwHgXXpp8snjlXz16nFiJDLwu0Kbl2PB7nANmUFblkDxRLwR
F0FCxS71Ft7au6wBjIo4T3jmAI+Hk3trlEmA8fXZIrILQCJ25RK5zXgLTd7Qm5+fPCM+3xbAqePn
uf6g9Jf2RxE22aGB8NzCa/23JnRrCVkI9OsAjITcN3JMtwNRithJBS+M7D4aNm6wF/sNVyh7p97l
NpTCjTZ9z/pVQ+Fb6IzovDzebzMBCmLnsW9LBuMIGFknflXMM2LteI5nF9xIgwW607BHx6fZRPuk
CEhcWBD+eGzzfr/cmpx4SVEPriioyXj24GU05KF2InBowHofBumXQZLpsbX7hA8g74qCmhfIglTo
q9zObxenHarTim9D1wXkjfVQEjZlKdMq4cK47ov6SJXhbgWyD4S5SBVO5jLNS7fjlCCw02Tbyye3
GUD7g14z/hcZHemzaYwoMXKTA8HqTlaftMoc9uDnIXVJEn4bLlVw7/OG+B6Q4SKFrqHeB0rZ26Er
VRYEPBMFdsXs25Fegqcx8yydHJMZoCe2jp9UlCR7Uh4FW5OPRbdyM6T5QKC8pO1zX1caPwXqWCNc
FIsxDccztouLFFxZdiH+ZNlLU5xK5ijEEu09w/WJ7KCpP7ClThdQKxY3jgbvLFzxNU/4JY7gue03
XhjAX6L2g8fmdlbCNO9ajm0BkxIEuENanViFEEANAJWaVaDk0NAVMT+Pd+GcUZAzgdNnhMkL2sSo
FJYeF3t+aEeeqq7EpmTXbf3OVc0WKCQITdSBtmBxJgPylz8BK8+q7MgVcTvOPnf80ukxq4P4Lfbr
XuHIECPeEEsSnzs446VvcLWhLsGC5w7cqEGAFnx2zI5N3Cy+rbMAQXhgK3Iz7DkwnIQxel2qYli4
u8Z3ZXJzQvZ7dGlGLREkH28HKNQt2yuqFyLB4YGk0MfltfDIzF3ONybGZb162hzczejyD0LbKznC
qSGpR/btHwHQhQubvPcCcdHeClpdKM4ulKbmdsz16CZ+suwKGtyhPLTVTFJAzdIxNIg4QJIyBeGu
kqqgnYpj67/fpgoifPQuyUA8Tj2wwfO4gdXK0K76AA2zL46Q657g0qDLcB4XhUfuX1mk/NGig8Iv
cEJ4ySfTmzahN6QYI9pVOTNtVR6qW12+GbjhmfELBjxbSqi78FVXHJTBSBqgVVf0al+voAhNCnVI
jBAYe7Mu5R8l6AVQWzH+Nh74xZb28cG/22woNyHRjfYuMPjcfmoFYowsHjgsR7ytJaRd0apHVOFQ
puhq3qA1lS2tcImvZ3b/YYoElteQPEQ67dYqm0q9IPZSaGtxqbt9udLyMzPQOHlBrlsoTGjSk07d
lqyOnl/WXfKCxqM6HTR66MbaqAZSjanwbcU6fDZAidJm08bfM6mKFmo1io5QyrZDx2efkiEdLEl1
oDqete//9V5E/gJ1NyA0wb7810e/OnuSAMnBLqsiG9RE6LbdCpLe5oYIYbbs47Gl+9ZxbMFrU5Ob
BMyqmhMKZWTze/Rcrt+UyKwc47V+8ykIBIwIIg7hJgupQhMjfgpC0oNoVl6sRo9mJtMNnDEuMwEH
UER56na1GycWhtCPYhvp6VJPeQ6MYyGJFOPxcGdulhszkws6V9MoDtowtuMhQJfyBlxTHr8Fe0y3
lOuciaOAYf5nRFPnls9dj61VmBLOvAVFUuVVfZdcouqMQisDKTDf7EDBfh7Oj4d4X7TFivLwetDI
rYCY4G9S5GrzeAITNIWfxTbgZgYS7p+9Xe4D8zd4KokZ6CrAJa1eHuWti9zHFu/HkvM18zjdfAB/
u5ZSL/vAECaxXbCJRnpZiww37BPz8Thnsim345z4Fa6YArmfpbEN9XbnWLc6qON4Q03AhWky/Kp8
4YuNnCzFLLM76Gp2J5ehrJYFaLcxOOXpp/iOCWpToS6+dRSZ4HVBhQ01+q/T46HOvBWYUJUFJoQf
1V4nNlmXd8FhUMU2EyKi7HL3C49GYjl1E1K/8RmrbvmOikm6BCidST2P4TgwNQC0Iac6pb1GBcdF
oaiO7AjsfE9B1WUcnmJXrKmbMRzAWFI+qOcx93Zx2bCvSBelhbTL0rRKqd+H8cVzg+YnZLSy+UG8
V/ZIRTc1A0oOTS08tI/kYJItODEroLIoK8PelQbwiPhFmckoRrTaNyPAVza7MBWhCAJxGYOLOu9L
6HzX1+suKMJ9U0ZdQtNExosgSlXS6o+nf/YojyRgeKXxAKKodLuh+RQaoHmWRzYyCZD81dWScC7o
EZyTotF2J6FgrdLQBxtUS9Hfi87Wxx/wV2Rlejtef8AkJAdeKAki0J7YfbCqJYi+gLNOJnG4KSEJ
J1CwcSvfYKfsTKh4ZCiNmF5JpC1Tg2G5+lMwb94FsxxVz5WLGYfoZXzO5f0ipf7sZwLqDHrUUcH5
jhmqReNrnwVDBPawX/+TXQU7xhNByluYfq03rSlDkUclCJJo7ta0kN4Y5xADid1QrYhoB+c8XDuO
gTIlRF+KcN1068LHiw8pAMIGLwuTOneSRZTPgfEFWhOR2e2q1kiQM0PHRXbar3J5W+chCT0T+UEB
vcyB8Fu3vlEht99ANKkJ3/qEhM7G56G3g/YfFDDztSpctJ7KLbrZXvvguQe8IdaLnCHtUtF97gZA
DIVAHvH8GLrdfivjFX7bB1pko6rf6G4tZ3oe9w7RMOUGyqkyiaI4XRUFs8SONRPSjEhB8CaNDTna
X//h6jWJitTJQ1nELMmsuyo7oQTQoB8OUpxnC4/znA+AwqOCerGigrNs4hJnSu5KxeDjQodiA/is
694ItPSCMs+GDfOlcsns+wGnlgeiDykgkNNM5hT+pV+Dx8VmY7Q5cZoZQCcbtFjVi9ybqAf4r+Gg
997SszVeFtOzfG128jo6quc7QV7Hdi4TOT8q0r5mt6qJA8qE26yz+sJa2OjjL95ZHN8OAMdkgMAn
z0cn5SXneUNs9w1yEEAWEaf84gFWL0nNv6IYoh49eEOBwfR6U1LFZPGSAtSvgct6+MP1G0dc+KQZ
5xrdNyjSQ/aWhZcy+SI25xi/Zhj4Rp7WbMBDC+hIJZ15ppT2EI/xtlyaQ3KSiaEXAcTuQng5lx4Q
cEVpCLxQGgdX1u3Kh4rjgdM8TGymzIkcvEEB8hCJK0bZCIKVdJUVuadCLQ2/WrrIx4HdLQWyL6II
VCJyjxM3V+RioIgaWG4l0uWnkk10DToYTmCETUwLNqWl/NpUO/TyEzc2JbnE1YhYMDPQZj9wKOR5
ZqSBV+zQ+Rc10lmHgoXv8X6ZOYYiuJ7HbA2iLyQYbmeH6Ssp4GIusSsHOi/C2i0bcGLstSV8zUx9
CAgmRNzamJ4cFWZuDeV5LatZKCR2tCsgghJDgAraU+T5mXv+Lgi/xOU4lxO8sTfZde2QNFXhwR7U
cz1T/DM2bTxDP+cY7mTymhGB2mXw//B6z5z4G7uThyZJuFIdAj6xm2/EAaG4TbzPRLGkNANlhm+J
hUocaQ+OLrY7l8zWwedkEII2OrQO1ds0M9IlOZOZ83fzReMWuLrUmUGUHYSdiY0i+dglkOkNG2PX
d4TzfstukSxk1h6gaiz4KdHUOWUX6vvIV8oM9voO7ZMrJFvJOrW8c4c1B7KesoRm+7FLxmhySlct
0SFk5JTk8nhn/0VKTI7f6Jv85zsmxy9u0HLsadgBW9CQQPtbQEGYgM4V++63frdKfQe1PTMjG/vc
fp1OS+nXuVTwjf3JM15C7Tbn8nHeCeCs4CAsdoha0sDqNqmD4XsICn395H49HvdcpePa7pR5yO9r
sEz4GHdNewjd8j6CbBo5kLewdGH92Nh4PTyY42mDARQK/Ej1MEZV2TZggQ2qo9NfOvd3ERgzlyK6
Gdb48F1t41gNxbQXMCzhKUZ7DTIx6AxutmWL0JYU4iH4aAFR3DtLGe35m+uffTQtrECiCE6FhxPd
c6s0J3VK2T17YaF29AtkzhDqDGhXUiM/8/JCvmb2cr6yPLnDsH3aNhowu6xwkjlA6QKz6yi/6BzP
3lljKhskrwBOTNk0ilZmRNkFplNitiPmUTJjDs0OYMBfM2lBlLG2E5rFJ//KSjVlVVMLDshPxigS
asUCH8Dce411/udjJtdVUnOR13FY5yDbN57RIa5hKFQX0AYfAbezjXVmKS82v4v/MTl5BMegF+Qy
mGdB2nGBWYEXVXwDrphbpBK5k1hClz4yfEh7achXiGjFuN3FUe6jTgfRc1t6QiIK8Y+6wTMRnaNd
sxreGDQYXtS1rHPbGLCUPVI5otV1uiIRx7XUcoOuYTUzLp4ZSyQ4LfW/3wUe48chOBp7iOGYS5Mb
0007Von8hrWhA1XQtskzmnKhTDIQcxC+c6BBOqChwu+YfCEa+OsL3VwkMI10B6DGY70KJAy386IN
eZi0XMvaHjpDToP6DE4I8tl/KZsitDTO9BEj/OmsNqOCR6uD/+L5C47iXewzfgGgivDJgMlgp2Uk
sKEUYegrrA2ClFYfmhhglZxTaOY0SzX9+ysFtoCSRSVAQvs/ZJluR8tKee11ZcraeBjQl/3xhj7F
8g1PUWY9vp/vYRYTSxN3pKxVeMZszNoA/ejAdZAUb2Gj10anuyvZ0giERWhOBN30G7JJxjZWSMfU
L73+5/GXzK7w9Zgn59qPlESuJHwJtMXGj9hzZG0dCWhJ9d0moAldaBG79wAnQ5+c6qxy8yoR/o/B
SleI3jREz+k4vsZwKaXQoVvwpu+TRxObkxME7C0vuDUWdrs3v760g7VxdTg859XS4MZ7Ynpermdz
4lz4rVLXXT4aakx92Ga4qmmsN3t9IRs5u1VRI9Mgz4LkCdRDbreqFMSZ2iBVAT/a9emHVxjF6/AM
tKPsENoTr9Z/ltq45q4hRAgsrgGZhwrNZOGiwEn5ouxYGzRulHtGHWhz4pee9SUjk5WS+QanMIIR
gOZJt9NwKiibkMWO9vFjpwt1PZjJQkUKU3Y8hzsVwifpa/QONbtLoJ28pxyJLiPapigWQCE6MCrV
AEBc/DcbRUaeBc05qD6y08paOxJUx33L2XpMKgcBCXCcQEyZ6tvBpuGSP3gX8mL/q/KYOQUeAxCI
ycUm57mqto7Y29DEXqfllosXmaXm7ulrE5MbLVfkWBoYobeHsxOSS/j5YXLEXBfbhgzPFYmItgel
ZEIOxmp1Ajrs5/E9dl9xmQxxco+lIYMkRYAhqjbaqWKif7yAVMRSdd8K240My7hcVgzuFseQfpbI
LZcmeHI2WK5rYwiS9XYWdQcVNNc1Uy6x740jmG7Z6xmeHI0yw7FsC6W3eRe55cpg2bWa5Wbp5C+P
53LWkArIHIDuCiqBk7MhFZ4kDoCF2JxnBwLRqj/pAH7JhRjlLz/bdDzQT0NSDIhpDnmg2yvMj3yA
o1Snty8CwTvAvfX0rXjT35448jIKW3IueW7ffWoYGQF3eL892+WRLl3Zc/v2+ismK5eHShwUAdPb
SnbypD0jb9slwNncfF6bmCxchKaTPE6wcCKL1IPSU6HtSVHvBrRSPF65ey8dpwAtSzKPprCRRXiy
dJUv8GmX+IMdrKW3eMVti4oEX/Ea/OPg/PMXYtpZt/nK3DSmlfIW+JcQk9fUpKbbfefpnW4m+jql
lkJ3qHEa9rvz9PoNh80wPs+nmmgLm/U+rr4d8jTWbWPfjcXBG2y+3+cKSAMyoCN0N0VKr+aIVH76
NVoF/KWZnllUmR2fX1ynAOpOuxxQI3DDkFMHOz7IFzennFlvlAKcGsGwdoh3CAjTUm0XFqRfglLf
4wVGrKSINI7IC8BsTjmMlCiKZKSvWbtxPzv+nEavPoh+tQqyTZ+xX1lDe/TKcOOF4rnym3XAOFaO
mqzyVkukjCuq+qvc0ePqM/fAuOv+kYaBsAtB8tyFDDdhzC1z6DsD+vz2eA+DHPGh2A22uN+/cXCo
kVQj3XdnIl6J4KukhZ4cXMoTenb102XhINzFzpiiK+t/d81VWqJ3keosk36wu3JTP7cKGG9fWcbs
hJNf6jh9i1CDMRKa3GYyHleEyOwYRU5FapJUbZoGrHA2BHd6sPx3rmY4PvrOwgPLkEb09lCx3LAv
MW+g8/BfOLhjuhgNZiPTP7bj7WQD8ObXXsUMdg1q+LfO1NPeihiDgkbqjKofWcqiza7utcHJtTn0
ydCpksvaHYpCmeAiO40aYgpaUb37qkFZqEa0SFAJbb5d18qyA8M9MYIuI76RrVa0Ct8AxlLsNOp6
C0dzxrUDdh3dogBLAVI8pdGXQXhaMXGFT+PIByBD8icQco+316wJ5MyxyVA5QWrmdrqLygm0osEB
jCHyQYaVZneXxcb/GVcY9Zl/jEzWNIy8upJ5GJFIMXJlUSjxWbhYZaqbg5ntkrW0M1uZuryODQUa
H/iQZ2/DbpO9by7lIO4rdeNYNfSQoDsCD/b0mhW4DBoySsbariJ+B7Vv8OW6QIMXE/0BKlxuTTRc
gXdYQT4s+e+lkmEc9x3wFzyagNEMfDvfSpp0gTDkrN0CI9QBF0XYmqWsTMJoU3cDQWqAoPvATD3w
yGeXKDg+Xu/7pPH4AUCggacSmfO7ekwdDTH46rEWTnCu5bcsO8lWfVFdCikI8UU8Cx0km0uW9qVV
groj0av6SWCWLv7xypzeMRLIIKHkgWsV0tG304AkVib76HBGpwMR2GN+KTTdX5eeLhY6+Fgfj3nG
MYLuBfJNKD0DOX3HFaiWg9hGLmePuFMf5wj9ZXW5EAfNvaLXRiaPRJ/nfBc0MKKhWVG+BAX6+Ujc
vD0eypyPcD2W6YMZNnnJiwyD/dMrVNHeq+YSB1vPO6nSPuqMpkXtef3Y5uz08egBB8EhZvAvTuPq
AUo7hWOiweNsgTe0Q+Mu/Ly48PvTIVVh3nQ1m/K2gEQ4MPSs6J9YVsl402XlKCG+OyQ9SYJk+OTa
Ij4zI9srcRs3yfUAoWJHRK3ByyS6vq+ZbZ+hs1JyOlDPaIi/obEWartOSEu8YAGH6qNT1YhoBg6+
PGHVPBFI5lSDZ8QtE/50cVR/eCjvt6QrBrwISCkNwNl1sfpZ9f2gkMTtQ5A7li36OzmpaSuaIchI
ycAgEKZJFktPbAPfxIiFSLykXDIKA0AzHXgUya9SK+sHyCfKA7hxHCln3oq2QJPr4yWb3yb/rNlf
JNbVmpVNGmsxFGdtvSqRfgALiBUjKzWgS4Ak1mNj93UwXCnIrf7vBvkbHl0ZY1uhzxngWuxix+kg
Vh019MClsFJ/TZ5WT8MzwMiHfgc2L93b1i+gVl2gsrnvF5l8wSSHVLNiL0v5uEXZo8oYDEua8kkS
dmDEzIajyxpdtlITiAcUQCO8ibIG7uVEF50TABkheD0S9ahFS2T+c6/e9bSMkfbVtHipxOepjBsh
Kg1cPGiHj5xXniz1Pc294NdmJi9KX1ZD1mcw44IGTtgpntFoloBMU1wunNRZbx3MFWAAgEMKCffJ
NGuD3CQRh4WWiNRQH1ndrX9p1rWF/tMakso7dieuQOOzAnfuqf2C+mw+ZpwXk6Ajlubu9bj6jsnM
hpmXpKwTc3bc6NWxyvRuq+6SgRhULV4fb+65hCtUwLlxh8P1B9L0dhVZL+pqMM9zNtsbsuVGK8Am
Uk7XTu7bxvkunzKAyM+rBaNzLvi10cmaOgPgWL2ccra3hleGpiYoMYqkcFHfVp8Au8lMFPQf25x9
vwRA49HepOLfiY/Gu54jqZBDQ9aL36QJKHAM3ltw7mdPxJWNcStfnQjXzco442CDESh7khODBXpC
h75c3y+4tbNvioKFA3QZFMFTtQCsWSKVCsuBAshyoi9J3rLpglcxPuh3m1AFwBy9cGhnmE5YlQ6t
0CFctFOUZiGJEpDA3QE6xx6lbu0vidIvWZtMXe+5dSSksFY4VqcQ/skZ0yDQJThn/yLokK7GNS7i
1SKxQxW6fANLAARVcIG9I0CBTfMV5P9iN8jwv+EOoy0CXcq3hviid70KbpPt/wldYkIMi3DBe8oC
NiL/m/fw2tZkUCkyY21SF7w9PLFwJkASzXDfQqtQLaXpU7HJlrIqcxvw2uC4nlezKNdg++81GAzF
hgTJSpDeot/HJ3ZuS1yZmKasVAC4wLsDEzUVY2PYfTTb5KJyureQ/5gNmK4NTaCNWds1veTCEODZ
awaEC95wcfiWFJ8D1ix3D514rs+5h74HX14/HuSsJ3NtfBIpqF3qQj0+4W1P2wyOjsUDxQCHLPgp
oX62cKYXhzp54RytK8uGx1DLwowqmkZrNztCYifb+enzAFqBqAL6eFQ4WBjm/H6BX8mP/F9o+bvd
L2Ip5lC5KXk79ugwZnd0VdFdcVVkT9CmNKVk3VWuoQLJhRKACWbrBfvjMza9zdAWBUofGXESYBq3
9vkyZRycUSTiKlpU5ySjvd6B9VlIN1xgsfKuFNedqGtHzV8InOay5/K16clRYfi+qCoErLb0bYYr
yRzWOJ7FbtTdjEyA6pyE5jTMqLNWTuIKHSbRht/yIH3EH8ZiLHE30Hpk/308JXMP4j+fxU1hnYFU
xi2S06yNugFB+vWkLMz53PlFSw34eIDfHGEBt1PuMnnWOW3B2S0yq1bm6W1GOo+6L0i6LjjI99gm
PFFoGVa0MQuDFu7J8vYQeUSfRQdfVOe+HP1Q0Q0qSCeHLnXrzA0Kjweqc+gRl9F2eTuori+i0G05
zgbypA2blaOleseXRtuEelGAMaw6Rpm08GTN1ZBlFbM4Eu6iMXiaNMwchW36TEXwvQI/unfQeqM8
SheHxEcjPG/T7ZJvP1eekMc2f2SE0YMMkcPbcTaC0Ax9qHHA3m2L3b61IlBamtTVF4Ui524GLB7I
PBDLsnfYqbwrQs/LHc72+4+W+WWUdev+yOU6MTKrCCjv6SxrFAX134N2my+pcs2u55X1yTgZsew1
Jx2to6chtcTP3H0N1XXhPknICi9xn85FGAoHPkC4bgjiQS55O62dX+Kvep+3ews8XnwPXhmSg+cp
MTgIwZch8kRGsU/CVfxd5sZZjIBmHRngVtKaY/TO/YOGmYQO74+vgpnLEZAd0EDhfgTxrzh5AMsB
uk2pyvW2hih+yH1Ti5bKrnMn9MbG5J2r+7iR+QQ2mFI0WyY2RUbcyaUNwamu2AfuvmN0rwDZUdqa
af7EFf/fXzA5uknR8/UQou6d9oZfNlYBWquoFI0O3hnHbCvH3TY5WKudipRtZ4pavM7LBYzU7EyD
IxEtXoqIWGSy3dCsVnZ1x/Z2LzQfnaNQJggWFvMvSd3kqVORgf2PjYnfqSpo/M4HzHRv9Vaw89be
ujQ+IFiCPxZ6zp6RXFqLTzJ535xrspQBnqs3wDx4BEfR6/Fk3W7xoJa4LupQYH/bf3y5QAszNLaq
VUgtFPZtvLukJeXKs05LrP0zD9q14Wmdr6+A0wArXW/Xg1XKB6X+bJO3aEkOasnK5Kyo6ZC2TYFd
VMV+TLW8PpaxuhoCpNzYeonQ9/8ymRoy2iBjwkU8OTWZ97+TWdNK3++fErO0fGMgzwSz+Q5Jv3Vu
nk8/2cLTPbdNEfiNTCh4vqFFP1nDjpX6RkJNjpM3ofs80gIt3DgzVT/ERP+xMHXuOQG9iMhqoShL
2p6qe9lqAOV7esHmREfeRdtr+45W5DumHfatTxKdN7q1R19QVvl9JcymsiTKUWTX0XRB2qX8/X1z
Hpijr79vssxMVElu4uP7ALZDfhFZvwj6DKmV7p2js46pZRxstKGYhRWbEQQKEtoSxkwonI7HMzX3
Et98yWQLxGqrAfYwDDbwhtCK8MkHiIj3w6EPzMeWZjfb9ZgnF6SsFFyZa6gDj2D/cpx0DFlde3pD
AMp5B7kDOcNLbLeJtSiIsbDjlPHvr+LJELdJrMl/bX+8DLCdA+HoocsFbgfBokMf5BtAZgPNNavf
HdpPCnJGqpdCekgvt4soodnnCgUcDlzeAkqUU4CpKJaC4HhDj7koXtJwlZ5AB1kcROEccxxkKRJI
34Y9VdaP12AuHAQH3D92J3FSIku1WkWwy1uAT7+Vv45GaGyuFg74op3JQ9T4YNJzQ9gBBaPJbnRp
INRuyc/CcOZuS0XmVHBhgOcV/VG3y9pApJrP5ZaFGen76eklt9YQfQn04ZImeAcgYLIQbc0el2uL
k4ENLtL4QP0DLpgdE4gdgnSxjZBOXEt6s/P2mnRwllBDs5MJjw5wdLSqaXcNOwxodXOxAxRy3+hI
/X34oeWuNfkv/bKxMKNzF+e1rUmk4yMvrPJhj7CtJvu3VtVTij5w3ZCaBUv33ey4AsG0jooiTsFI
p3q7dqrXO1oOAiRbZ1VaW7my03AKuU28tsizSwZilib9k+xVl0TWaSu8XMTDRdPTElfh0qrOXQ+g
HBtry6oC4tSJ3xyUw5BwIka9D97ck0K5Da0sDzvoDw7/wqYVRgdp6kBdG5vc/a0SOa1bjMu5Hcyv
D/OjtlpL3ZjYus/PGm1ItD2+/BqvxmdOXwursyO6igxNd8/L8eYcCFvFwFmQcoHVRZpiJNpODSON
QS2gakSQhYVomdYiFWsOwcUSyPqNxNce2iK79IllXDxWTq9sw0ROL76csGsJpTkrYAfl0KR+hP8t
ay1hEJWnEv8Qv3a1hRts9hUBFQwgHYIkwW+ZHHlm8L1sYJwxr6A7lsISsaUOqwcrHW+jtj6lX38Y
fQUBo5qodAntMrd0qgbYAyo4QHtMwdZ5kqlemyIDXw7GwH0J3EvPmB7JpH4hJF8yNG7Yq/dKDWJw
UCPZbzeK/SHWGZglThkmFIwPjw/8rDt/PaTJfAaykGJISKOgdVV/28IfqVH6NYp3TyWSgZzKyDZ5
VLcZZRjys7o8Nj+XekA7O9q+x7rJ/XLGRaO5UQzzWeHSCBSawq8IXpvaB+MN8wek+mg8pmKTj2qv
ZbbhXCMUh5fHHzG7p5AfgJg1qtYAz04u9SrJnEgNK85OXCsctaE+IYxlgZ/haBmG+37YbE7KO24d
bolLgpt5wEBopKE0hmYB8HtOPGE1ZgRlAH0U4Foh2SPt0hrgwQuPBRJMJ+FYkwV3b265oeIxKkGP
k67+RRNcbawuVCPRH+d7K3gk7chr8QdyQzQjB4JSSEI1Pd8mVFhfVqvHkzyOZHLraUjSIdAAvE1D
U83tjs473D9CwbN20ppa8pG731W7i9j/oe7Lmhs3uiz/isPvcGNfJvr7IjoTAMFNJEVSlPSCoDbs
+45fPwey3SYhNjH2vMyEHRVVxRJv7nnz3nPPQbkeUQRfr/mp/MiwcO8ZHG0hiY8ltUWg7ei/c8la
4XJdVqfAfje2KR7akE6EbCfKtMfwr4gHn3GSwUZUr7va6KnX63E5VXE3ZWW0PEU5KVLXg5UeNdmL
jbcLLNYQCPfOaw4RddCyFtSKmidQZE8sl1vbc4gkIESnDDSFY65eT3ZFT6tx2qrQ23XUvcatksiI
AhBIkqyt9By81u2nIpMOWnzFMXm7v2huwK1wOEA8cahvgdcqjSbRS1GkX/clD+wov1PeByhGYMw4
qBQ92x6xgEIoDNvot/fN3gBEXJsdHYq96DKxmsBsnO/kztH5GKC6tWaqjZXXRPUgO6iYmo4mRO5Z
emQR55B0cVU/aYGe5RPeyc8zAo0BcxSIz1Brijj09c6pwVId4C3Lw/2be8RdTiVthp+/3ijX3z8a
Y4TQhSasenSWKYmszEUPEosQmZb6ZZzvRZmhbAHCAT3r5km/LuupNfZzo17bHw02ghBtHQ394zuS
nNptIR3sQLejx8A+9+dA3igNVT4SyBsDv3p/om+41te2R1srVToUgUvoexhS5KzqAvSCybY9ZYWV
AydtiMVUKmFwoH+MNvQsByVLYBjHxVMVj+pVKUOsXQhKlLCWbB0pRKlCFFAqjSzuA5tn91XhQbym
7nuJNrErCSTMA1kmYsYCWlhHktCZbaZ6yz4K0pR0btO+BX3TnRM26j8Sxcki4/5A/TyCME4XrR49
C/rOC8H8AoRQDjoetpAtAbjtwF1KLZjE1XDC2o0VgaKFAbc7YD3BXXS94jmuTNUExVJHTzqJYPbx
D1Fl3u/Qz+sILBeDJB6wnBLu3dGir0K1EeKuHjAwA+8tpI+zYg4hdl1Jn4RQb8KIJijnvm90+NLR
3EPxEpgKcHihLGOcJVS0SqsqUQRIJMghPBmF57aGBM99Izd8CgTVQLEP4syhNv37/XFxxceNGDm2
5/JHuQC8P1wUYLcT15XLAyRrm3WdgSk073W1Mr3oOQ9nVbSL4oxI/vsUtuoG+gdNEQQo3wxlgqgi
up5IpwgqGVwq/NFep4eMZrpkzL1Fuix0QyW9EYtEOEz0fohX/RjjAfGNqiVcGuOQAOOqXcVKSNV1
uwQcJgDuUVHnHlr6EOjSP/DfEIVGQTYykCy4U8YUMng0KYrXhAARhLiJAGNMP9gz2I2pR1UOnBIE
MvT4y8fmNKlffWsF49EGEDAHhluUCV+PrdfJjM3A+Ti6CUEeqyOeZc9LCPiVCN4uS2Pxmc0Buz/i
6Ti/P8Y3jjAcBf9teUymiLLMKHT4VDhyoLxj0hkLAQlwraVGH+q2O3EW3HihIut6YW30XGb4vkkY
Bv1kv8Cz9SDoc2cRUVSD2hsIc6I8DCoqyF4HLsmm8mk3t9Kl7VFwtFR7MbID2E63bUmqWaw7SwE1
d5R1DTB3gxAG40uj0z8I+Vx3enTnl/Dgq0CBYSXVg7NIw43UriTKHuBghP6Eg3HrFkRcSQD7O0JJ
oIEaLaW4RHBN1VogVNplW4OKmnw4kplqOrDRjXvuiylIzK0D/sKgOjrgeUiv925d49oFgL8jLU94
+LErlLhLi2Z1tk+LEG+Qqdf7lNXRSkKguy2zFlbbaMXGtKhm1RQjyM0TDw9ZQR4oGsGfNroomYav
ysAXgLfhn0pGnAtcr5cgWpf4YyYQFcRKrPrKxV+FbYa8yfsWY1vNFLnSjaMB3D4D1BS3KAfu6+uj
IYTYTcp6sXAEGd48fKvmjonxnPKdbpy0l1bGk5gmbYj6Q1gR1xERX1u9mnGv2XMyRxp/KoB/492K
+x4P16HMHRwo4yd6V+KaCeXvLumRJZZwyWn7qB7em3f1/cgTjSPykl/3GxT8QpQSZE6P8dRr78a5
d9WGwUm6uFjbopeCREIbApTfaNTztsLCTkjz5iZTd/gNT+HK1GgZeSHrK9XQ3U1P5I+ZMyMnIiy+
EkOzwDJ5/zi/sS1QQQLQ1DC0Qzj2ultM3tl+O9haS8bH5Cq5/e14w8ngnB/ivdffXvGyk2hCIhxz
Mz7w1IysRw/cTqxpJC9YJvr9vnA3HjPozF/mhuZczFEeKCqAuMMckdwsvpoZgNW4DtlNtdpXVj1J
m3ZzE4gDnhv4GaikDJ9f2JNULkuDuBKOdgQ1hUUtGLy69t+8HShciLit80e2XxXxFCH2DbYO7IeB
ixsHDaAV4mgtVj6CaU3Q8Ef9mV9AvweFhg8uaY/NHoGj3RRe5wbIbIhR4RYA3yrY9MXRLJZqUHVu
mQJYEhkphBU1aoP8PGRD1DAGhhOqkH8JMQarNPVIk4IcVthxChwwtzHq7siFS7dfhAlPi8QqAQJJ
VwGvK+4e0tNiTuVXyN5lnc7WHyHyKOFsYlHc2rgcsgzQAEAQA5qA15PkpkBNN9AYOj7pPTiorHlA
awsKmBCYMDJUn0LwXi8UxItBqHPf9A1+FwzchenRRvabTILqAO6cbsfvkOzTS93e1bpGwPwqnNjc
MF4Qe6MgnHx5mT3UayueLGy/gcpEG4C9QYYMdXN4Glx3v3VQ1KXxuN4F4iOKk1CbIyVFPeiu+Qdv
+StTo5GWbQ844R6mnnT9WVxk4CtnCNRG4aBZljiBdhFuziuiihpAn6iEG7+lEX1TnBzkkUfpuTiz
T8qy1euD8BAYB4XOVhwoZCB8tsuP+71wPOaEGKfYWhHEc/c7x5w4eYZBHL07QGL5V1tGE620nRAL
jAo4NgpNQclkSmDlysWpiMWtLoP2H5X9wM6xKDS+nstaypSgU3vhWEqPkOqI4pljtHANYwOaHvfX
7i3PW7q0NboYOqbl7S5hcXSD8p9oe5H2b96RMTpzFZ9VslhYKf2iE1Zvxd6urI5O1BrZjsJveOE4
pAA6wq3shbyoD0TWt8ZqlYMS8Nz31LUgtP1xv8O3rirw2SAqgAJXhKNHY+vZZdxXgYyXBiSOa4c0
e39KS+DWKgFtOAKaPKAv0rf7eHFdgFCX8/gCnQs7gHK1nAjVyo8W7oRHf6OmbHi2gEwDcekhyjRa
jXzpqErEoCsNysm6J+eE0uFtAUKG2iIkWr1jgeJJ/F6TT8Z4EwridjNuYjTlW8N52YaRF1pIoutw
niocEylhUNYUFKE0i4VeO2mZm0EFMOkODjRVPmVbkys9qWxUi4uMq6xbp0ctoJbVZWSUTRdzqBDJ
oHEiBXAxQPccsGDMFQHMSWr44iB/ZgqJCg7jYrv7NtQOe84PEacCZd57KItRaMp2pBg5U71BSJx7
6NwqhTZ83lcvwONX855rq0yPNEY6KoOAdJLG4ZZPcvBfZiWfZjTuwOVEBZCaO0YBRJOD37vdi58o
OWKlXJpajBjBMSsVDYBz11fXgSSEVhoqveWmsvPBS8j50kqUEhrGZTwo4NTlQo15Zh6mMXREQy5V
apryYRWjXD5kobyaowyTgEoA0OnYzc9s2OQskZumsikKdYO3CENVEMQl2HrCI7x5Y/w1dT84eRuv
RmEnZMKO/iFTAXKW9loHurWEMHN3CW1cx3QmqZgHF2J8gF7aHJ82qlx0MVKuR3clU3e/8XVnx804
8EKERjiTXu7v9Rs5P+wQZJBRQI3d/qNiQG0gAOnHNlan4a702lyvAysDMCkhz9IGDGjnJKVipssh
pUwy0yduixuJFZiXEdtETmWg7xhtDkn07E5uI/Eo1hCB3fXJLngSUSiUE3aONQUpaFUv1lX7AKbz
+z0fvvnHOP9leXyDOAkfpb3kiUftmYfsGdRbZnyySupZUW8n3IGbJwB8CwHQAjxFxxAP1IRGudPG
Ih7cz1q3rmqABiayF7dPugsbw7K6OFGjtOM9iYWN3FyDOfwVnEGu/vhpm86qpsRYWPsvS5k/qZPv
35udA2RS5ICpxttp+PzCMCP0TMc5vXhcejBzf44GN+nHHF1898hjqxA6VoThu7ujsTi6AADe//7b
G/zCwMhPU6TWl7UUBlTfsmcugIXPSY2Unoh0npKSXtgllUy0ZNWUE07bt7d5r2+jqylTIixACApi
463XrxuIoICgJwPeB2yDq1U2f3hY8ETfKz5x9Klr8Zb3NMBc/5yz0a5rHT/1oQQjDmUHkLt+xXuE
iAYKhOaP4XKWfp1eosPD4ggEyc5CDOEfbfq/zI9RqQyXskLjo+v1M7faDA8AW39UaLfZl0A/zvyJ
VXTzkMGDDX4/nqcA2Y+Guu2TguM8HKkB0I7rjkaSXhrdYQGenQ97is/x1theGhuNrdY2vtN3EsII
ohEsFBo+WtzLxLId7oDx2sHc4USBng5i+6N9EdeBU9pVKCJUYaZL1qTW7sOqpt5st2IIeNIjXiFx
cNXYsQeKfQH9RpyQXk7tL/MNSs027oU3bbmZv9SG+6jm+gMVAnKsj4G+v9/HWx4igH6oaGI1yBNK
o2swVKpIyGpePPryW9adu+QQMeeON+5b+a6O+jGSF2ZGfYSOSxzKhYDT63k4NV1ab6G4oGbk7eAQ
F/tBJGTF7FQoRNKSygHIKz2zI4yu6eDuqpBxuN+gm6sH2BCgUzkgKsb3YeryGct3inhkX5lN2Mzk
ap7wOioo5O0/MSRDf0HDsxHTe31sK3zGaYnqSsdSVyGV/cbaVhwbdWCl2td9S8LNdYS8lwQ9CwRr
xqhCxnGYNIpgKjEKQyHMvjd7gYbz17XpkXSPot1PZwhOhYTbhV8GJE0OoNKMtqhK9nRQ+x3vt+dW
NmMQvRRwESPQB17Z667bEaNxjoulpa8bus5XYN7XfJqfwmW0khauTCs6tWP5WzfZpc3R9axKtsuU
IWzC0UD0A/RbA6FuuzexzMjsnayMMqOGNVCw7vSniQ7fmgAUHQG+ArQT4LOj46IoxYHpAOcts09D
zRTCZ9V9FEAT1EL+1NYhJghV5xncLwareyoIf/OOvbQ+umNFr+4TUe2Grq/1fKudFBalv0T16RfY
76yJvg6P0/GGhlcA9cKBSgTRyOvJ7VW7hY6HLB6hxViW82zm5DR2FT3wa9SFq3rr66X7ft/ozbv8
0ujIB6q8Li5SuLfw2Z+e7TWgXGQNYbP5Z7Pdbk/JaiXQB2pZ9GnquLixrMAZAHwA/HfwrMmjXRxk
vu3LRSQd+S+QlDQI8+rgqmmZ2f0ODu0fDeqVmdGOSUQnDCCzhcNC6tNZ76sYU8bzaWcjA3Hf1K1o
C6Dd8GRBIwhy3fGT3ZGDVOrrTDoiFkkGxtTH2XZGc+KSPfCsE1tjWA1XHcPlBmvYF+yAr/qGuV84
r0HPZk0oOc0xVkMHYsToWNW41cQt8zNKPZhRWADKkf3HwT7agA0i8VLuqPWx3QQPnC5Y0Rph8U/Q
dc0gRLw+lYaoF7pW7ya6p/3YDSPDo70neZIfg9GmOTryg50vmX05F6K555pAtdblWeE/oo66VF6h
6CYxoePypp1D0YjwPNde+KIgpR49Zrq3zo5dNQ+8E/gpQp6GK3eW26SAcFZQ6AXcZsM5JJskpPVK
O3L+SY2oq0cOycNNm86kjBYe6MCsdA9xoZyDDgIK1BjiW/E5AwdKoZkOj3euaEE0vV14AIH6q4jT
G16PaIAcJYmB8JNUoxEAR+FLEjy0Q/X+OpMgmWGGSLaXzAlsJogLiIa7Ft/8YrK0fdhKP5bKxRyO
nEjN9pCMVpX6KKGg/6nIqFCCDnkFzbUUjVF2EmMUrqE+3t8OP/yB7wlETopDIlyDTPL1caYGblcr
wwRyprtREKuyHTJFZTdlY3R61QmS+3kKG0txhuq3dMlP7enby/CvXozWf9umnZo52GYgq9fjTQmo
wlOAJUKypX2+P2A/M8+jERst+abLYqnmBlsExYJSYgmhIe0ebJISjmZms+ToXosmiGJuDiEgMHgD
w3kDZ/71NEWdnBUlG8BoWVRmZYch6bigNZJmnkdAHLVl+xS77BRj1U9c6NBZJDNQ64xjDFiqkd3E
j5S4xtT5/ivbo16NRzXMA8R7BzxxwRIBjJPtTP7w+FX6yW5yVYesABGr7f1B/xFLGTVjNObATXYx
1ACbIdsfmwzS4Dm6bBse8jnZJlIE876972zpj8140e/RZvSlpBfbEuMtZmbpEkmDYoDnz3NRL98T
iSiQaQVhuedQeat6RjQPFCt55z7rRnfxxDbYDw4owuR0v1WTszF6+hWuVyWKFw5LLwmtoHqUOOq+
OelBo1FCxHn13HgrSDJmMSlkPWCWXjdxXPzMs2EmFLAzwNWDcAeSq9cLIuajoopSqTkW8hJqjDKq
s7aaQMsER+6LZMektaSYhPNMgrYCSkZ8oj1y3qkVzE7FyW60KH6REMuF4KA/E5q1LM6lSZzNraN0
uAcHAks44ePof4fsmMjHMhqZE3nht5hAeReLc7mcOe0s9BaB9FpoW0nYT0zQresepdIDU4agsHj5
XI+OgFdlwchlC/WOFec9Fn1L+xb005m39YXXVmZB6bPIeZOD9hn0romsvebVBPJ1/BRAkSP0CVTU
6n2L30EM/roRAWMrhVShyOpZnD1jhag+UV/wsJwls2jmVRRItc4KTJSBrO1HIKt0eR0DSiJ9/3d/
QIbj4WIb/WjKaDwYQMqA5u/ZIwtYuxA0JGAfAOa2o4k+j98AY0Pc6HwUQMFQBwwM5WA49LiP1t6q
WUrAbWdIuWSWEY2WQlWCLOe1q6ZEeUen0w/jo1CC4/W1mBQseyyTQ3K2o33PLrza8jidK02ZmQiu
ja6CH9aGxX/hUnIso5ZMh+kNkMyRD17TQDan0qN8E0ES9f78TY7raLvboca2iYQyzHjOGk5hZqwV
V7QF4Y6Psm4htiSjnaTX+J6t8bIB3gLECpwMrpTvB/9lF728U3oes4l0aK3OIM9i+qDThloE0Jfc
2xTDzc1eDpRGOCogvAOY5/WQVj4LUlRA8Y++aEghlUrLn2uClXVbOJFu+FVosxw3Lme/TwzvrbnE
9Qo9TshXQ+p0NLx9kCm+3aH8TKhc+0muumbW8sioJbEDyeDI7V47r46eGFXw5xyrdFbEdCjDC5OX
qM+/Ai5qZoUiJrsQWLhNn/DALbHSOe38xLrf0lsbGYlwVDIJ0AKGxvb1CLUR6yahjYZ6hVnhNnS5
WaILakzvmxmHy74X9+BpAEEiD1ipkTta13bRIJ0BQtBcR56I+luwdG6jnWz4H82sBM09Y0jGSjG9
uTRr9GjOmhlSZSA33QW6NodoAfx1z2SmHMxRQPRHu8YrJOF4WxDQLoX/lKPQqs2y8IwWYR3HeVUa
PGOEmEq/W/2P9/Z/OZ/J9vcVX/z7P/Hn9yTtcg9EcqM//vu/qqLMz6F3jn8hVf55rn5Jvn7Zl+fS
K0rvvfjP4cv++4f/ff1HfNcftvRzeb76gxGXXtntqs+8e/wsIIT33Qq0aviX/6cf/vL5/S2HLv38
16/vSRWXw7c5XhL/+sdH849//QruqYtFMHz/Hx8+nCP83Ppc5V7pVcWPn/k8F+W/fpWF3xB4APYb
OAGcB+Br+vWX5nP4RJJ/gxIBD/VCQdbAzj8EJ+IkL91//cpw7G9wUOAsawibwGUeICtFUn1/xrO/
gSRTArc1OP0RBkVp65+9v5qTv+bol7iKtokXlwW6M1oaABgAjwbWZlRYwxAE6K+3Ru9nYRwESkvj
QOEWTKa0Rznzc1ePqzaifdlUZlFksu5nZYk6lKT3zw3bKF9Z5nbzi5H7o22XbRkdJ0NTEGMYegV1
D/FHrjXWuoJRFa+jfOIUFtAfva5Ac9ZSkCB3aCS65S5QHfs9a8UpGaHRAQHJMuCaARsdJgKn9ljP
Tc4cpimEPtE1xn1SS64ndtx++q1q5k42BXYcToGL+2EwBtENTByI95GCHwdYsZVkiQkGljlG7KBW
XJ2FlAlm9wfzthGUQA8yPiyKJq/n1a3j3AklJtX5yOOg/+fXeo9Az/6+lZHvwA8VJACDgmQHXdGA
Zb62khZ1CdbWqtSDOsETv4cuqZMdNKX/dLj+JejTuVpH2xB8UvftiiMfeTCsghoXIN9B1wJ4vWvD
iQyJXaeECxECNaLRKvPizgwaNTvZUJgsTZvvW5Z6CXsW7L4HrVOiHVzRDgSS1Ykd6ZUf+TqYoQHD
EqBKcuw6Bu+ANNLakyfUKRAmPMO6BCXvTE+ijK/Byif3kMKAmvahLFR8W+4Cw1ghegvZczmw5xnk
Ix66VlL4OSieQp7wgPAAIpAzvELqylG1uVbkSo9UulhJVIs85in2haccQ+ZYQo4aGMKVlcIZkj+w
YQtpEWsElMtlO+EX/VgbmGhg4RBAxNU94A5HgyelCRPUDryuuAjWDGtXRu5pyoSVH3sKKQQUsIG5
BPsZMKbRCiy9toi4kiv1hi0RxipznvSs3VKxrVmz7oHMvr8mhkv8alspAkqHQOiLIhsoiIw1kGUG
D7vKzUsd+GLMXAXK8QaMGLqT+izJAMnWuS5T/34nIbog4PQGmyu0NEaeu6a5qIuVbQjTBeBgytPA
KqG1RBpB28aohpvo4o2JA4wX8WyIOoLMhB2G/MKz7LE46pxTK2Bi/YpGecPpldbmE30ao6OxkxHO
HnSBAAr7dmKvzZRcyoOZRdT0RgriVxXKKZIeQ/YZLHGJpx7UOl0xVS47eu/wiFN1SNabsSeCLA2w
UgVS7LW08Qq4xr93/295FGvvPU+K5Ku8dhau3ZB/b9LPeF/mn5/l+pyO/+WV0/H/hpcxRKb/489r
/IeTMfPe4ESV5/zSyRh+5Hcfg5EGbwHEeaiDVLD+4Wv86WQMH8lQekFmERcc6DBY7MI/vAxB/o2D
sjzkBvBEAdX/gOj/w8kYPkJlChBdWGiDd8L9LR8DP3W1N1ErhD2Cb0QLUWoC6lX+ekXZveP6OHW+
OA50Sv08PUSP3DOiLhpO1JbgDW98BAsAHGm/4qwqIwm4TgJLWWrL7lNa1R/lPN0WD/EhnCPt++F/
cLpkhQfICSjvzRP08LJzYbA0nnc0Q+0DT9M5aKoMbdnP6w+3IQoI4VETH+rZLlvIZ3crfnlWspZW
/Flz9WqgGyf8U34oV8WCMQtD25RgRY11F2nY4InfpavGsHf+XDCTR57yRrjtjGyX46VT6eohMjxL
dKhmxptk1xybluKTYtev1Fm7qp6QZXtkNsI7vxCpa+IZsJJnwYNkZjNbByOdwS4UEzmGL3+bLNDK
B2GpWPZT9AhOcu1d/WKg2Kjqbk0dC1gbMSSZDMJAXV1kCxtGkSzYaKZk4bXZbrJFqm3fqjWUX/C1
zoO77RbapnvCEK7Qhy/eiE17DmKrhUxZQ1rGGxQVA4Qc7u0DD3VvNJAW9BBRxQCAf8UuhBV4tyhr
ug/qwV7EJrTHUSdZkmjWfMa2mVeG+yxZYK81NZMxSqta27vcBwBwab+iBn8m7lHs1+7ckJTQvkU+
myloWlIP4T0WfrxVuWuwejtvIbfEC6QZ+FioTGOzXQpoV7vCczGi6ku572KEZmkjE+m5X0WWt0uX
2SyIiD/PLEmXqY9+QTUQw+KDaVBB/Ugyc5b8Ij4Ur8xDtFa3sHDSELoirOHOUU2mYtiRX5rJuvKI
x3JB/A9Ho8wpWNYbEO18dWtoodUnDSRD7UlYlvt8o8rQWp/1NRFZS0NDJcJY7INncgarpzOkxc3q
rC66RRlTeAtGtOQ2zB7rEyz+brzxIkuBxmGyxs/rHgCLjikvUdvNmvAJvFmopy9DRi/b1VuQ/ruI
Tzxg0KKYynprgfY5Z3Xu0NqmO4SQTdaj6ao2G1ohx/MmQUctm7l6iRfdeou6R5Emj77Zk9BUrPDD
LA+OQ+QnHpWJ/hp0TeriNTEkl6iGjXQ+SOgNhtYKWpG9RmsU9JvlJgFRYwSlYIL9hmXEokYMlOgi
t4GzTIJ4FUCyiuSVycnPlZIPqn+Dn9NpX6G9RN5JlmgrWK2wLsGZVpgKbVvIZIpEocQu9JKlwrHe
dXvpiIIYBEfSaIm/kwISduCDpsV7pQ91KqGhctTKEwOhyI6nMtZiuIoyPa5Bg11COQhJNtJoC6S2
ys5i31uxoAhoG6xhzxBk787Zoj/FLPG1hWNkOkd9H3oCyaHatgEUgAwZpantIgPNa6Ccw4W3kQ7Z
l8fLVqfs7QcF51Jpdot4Jc5KU2A/pWMGHSO92FT7VI9BACWYxQacHqQOSL+WnkSTQ0lvCNkqhAqx
jBPOjBUo6uWgkU9RXq0zIsTVFSK4cyekEDWRgrXcH8RU0euZcMgX2MJEPrI85SoCj7qudaUE01NI
VIX462Qrfqg8kY0WbzLKL8CR6rZzJVyHZ2/PzBFo4s2YQH26BTSto2xmnJIE3K62T4IdY2BTz4F9
lgqjFM4YX/a5gFCUeJJ1zabRZ5qfGNDm6AHEUwLS+NCpEuWhTgkZovitYYgnW4pGQ88m+bJF+uil
RWlMZDSPGYWAHqfL7lLgLA35A49gRZQYvpoE3KmLJBokry7c25gGjR7a77YXmoIp7KveitwthLfK
esEbwdPgAr+IS4Vfx8cMMoSn6uT1EAyDNoyVNpTNSTNj17kq01dFngEQXTwhKyvLT2VgauwJ2OrE
agDpLinrGUWos7HeP1caiOVmiUyDeaedMdbdHqgs1Wr2zV55wpqiMVb3Q/nI1rQAs4NM8gWemgAX
zjmJVpBnoolqds2Hq64cSFJAFPRUnNgdK5HaZHkDhJs+KlcqhlpCpcdHZqs+FtYHOHIgD8LqISnS
NSOelTXLVLR6zjYVdHcLE1jvNec8xqawqRwEJUn8qlTHKmqIlykzXvYhkMbQ9h04glk8SC0rc9RS
gYHTe2wMyGTYIP5bg28DC/mA73kOqbtzFYmAuhabg9MZd5EbVbrmtbX8BoJL4ulADmsQUZjj3CBO
SWP5JHiIbM8yuTa4zEg6gkpbdd1EeO3Av8yIAiq5p1Am0YsmErkkfLT2ntn4mdvk5SvnzJWSVs6q
+BLwRsnSdyk/ahspWFaLSFuJ7EzPjIpgU1V63dJjbRjNe1QYMvxx7ETSZkQ8Of1HvebCEurkvO7g
oDSgF48Sq1lAsexbBQcrasCcXWWWPk+6GjrmnsducWPFRH4vwA+gxk+iJ5pyEJ1A3tus40oP9qDX
Y1KiQXRmhgJsf1HNGz2l2Zv6qD4AM+rp5ToLKEju+Tf8Uq7DRbeyNxLwa9lbQ6Q5TGFSUyob4Qqy
MsjEMFY6RzZmLr668+otzUizrN6EbWOJS0kkTU1a4BW2yUrN9Oy5kbacJeuVzpvoa0MFzlTaGX7j
ioS18gA1/wOFiBm7FtYqdBG8iiiNhRy+EsyydO57C7vXK1TBSaeGp85HNbdzve2pwhhxtLB5PWjN
RJkt3AUWGVZzvUYdkeQj+e3pZ9VyIe+QmLIKvbeFXW4hyxGijq3UP1gwZYm/hxr+llt+SCL8P/a0
r6J7s89kiJn9fxH0G57E/7M/Po8/kviz8M6X/vj3M/p3hxz+8m8IzAkITwABKvIDiOf3oJ8m4QMk
9hA0wSsVj3A4yn+449JvACoN9T7QgxySfwP56J8xPw7fxwKOh1c0YGoDRfbf8cevgzYIcyG9hwp+
HiWhCHeh9ufaGZdyVbSlSpPMKCpLVZc5B8T+fK814bJBCWRkFozLtg8N18BlyVw2YijYQJ1+4jE7
ypP83g68LyESyII0H32+boersIDW2ZVo1sg88jOUozfxA4sruUWeMWO/ujiCI5TZZfjeCxoaJHVe
orNh5u4vZu9G4PE6UoGG4NWEmtwhAopSOcBqrxvS8o5WZC0YwSEl9c4gsP8eSkHzwsQlZ1SgA5jo
+I/xhzmkV9FxqECgWH0Ujbd5lSnLoBVNt1T4h8BXxCVwrYidNawrPDBsW2sUKrn9mxJzkiWLtrq7
39/rMMLv/UWyCOQnyPQiUDIKIxS8GyIw0oimWADvCJr18FF0iuhvRSD/sCJK4rfMjYa0+/WoKgLY
aaFYjlEN8+SUyKGNCuDSn8idXr8sv60g/MDyQ2ZH5RDKvraSYPECOZPhZdYUxaJhi45WbCjD3Syn
uNt/Dhti06hPB9wacXuEVa9NFZrf9QlqhMymDIOllA8YAp/1Dvcn52eHMFag5IGeNrLgIP29thI3
XKrVOYMrWvFLQ05YZQGGCAjqVUH4ct/Ujw6BhBY1RShHRfgbcYKRKUCOAiaUCsYMukihbIJYDtum
U3HAHx1CmBY0Q+DDhKg1yqiGsP9F0AqVfJ0kJYptFp3HJEbuZsB49IWauLTz1Kl6wp99AhofQcdv
3c0hKn1tzfE9Vatlzjb9KhaBV8+cBNdvU5bHvzt2SFbgNEZRNGR8saGv7dRtnshVldvgP3Gjncoi
3quIAXv6v7MyGrtckTJHTMECUjEZoO6B1JkgZpqSAx7PEO4B5I0BfMZhxILsamQlc8FEUgdgXFRQ
J7V26qCmVS/GT46bp/P7HbphCigwURpIJRGPUofPLxaDHztR4OdlAxn6CLgvh4F4Xc5W7LOi4rwg
940J45MWHQOCHbRHKG9EkkseLYYoUkrXZcvWjHvBw1vNTXzIviiSvQyEuoLfKOeggR5+ERd+5Nr8
UixSqX6omjCPqOBWHBSCir5hiWezVUvAAJyeRLGuair7aVw9eUWSZPtCDTSXKGWgVCTi/jdnZ7Zb
t7Gs4SciQLI53q6JkmXLjoc4yQ3h2Duc57H59OdrnYOztbiIRShBYBgRomJ3V1fX8NdfWcNsV3uq
l7Nw8/q3qtAS79Raft0/9o2b/GmYZTcFVg/J8HFoh3a+TMVilE9JXfuQukObFiyx7Q9B7U5G8Tg5
Wj8APRn1tnmQZlb+bupj+94x2pKERy+0eQehsX4NPSgUeeMEIByPGssaYcwYUhYVa9NFukQD8zI/
p7L+FRbLP26s71D83KqDqn9CgENzJVNXbvgphtBMo0KfLkWYUpqZhThZTeJd5pSI4L4yqAv53/IA
2FO1JtplqBspoLFDIvS15knNi4ElWNMla5izMfZsczg2y6UsW+2TDpPck2YJ//N9oRvrUzAu2BgB
m2EtVgpIGaaZq7iTRCeafk6ioRoPuhUaD+5QF3uD/7aEUYsDq00XCXnd9fsUdZAAWu58kcUMyiWc
5ke1DzSPA+x/87rAcTLPXll1HsSV9esy03CoWskLZbM4SOsi+9OZ5uJhyjuxoyLK+KzOjX5fhPA+
Qei8fqT0MBopyDG8VbPT6eTL3H9XTzRMJ2Vhvq90bf7uDx5wTlOm2puNlQne04E3BUYM/PKVg5qO
FJ69opwvbZHq2UlUaZ1TAWzkAvlVMe1xnd+eH1dBPf6sl961tbjGY5JdNVAcK6FQOYvY+a1dYnEq
snKPp1Gp3fWe0mvLW4z3RyiCMb6+C46XJBnt9MvFHOxfXW+HFzBZ2Y4d2VoOAAfl+Tkq4lipIw6/
0/sQQ1yqpAbK3Do9SdN4OEb64L7RoQVbQe/wf0Wt7nbVOXWUyEK/1KNhHWYvroPZN/am5G0uCE/G
gVP8pZ3letfwAQpPh+ztskhSI8LuhyCHNIZY3ql29m7jgGiSxA4TIwqlg9eiulpLF6NJ9IsqeDJc
mYnNtQUo9f4tvrX0MC07UHby6uMArGHZlNB7vcNeQjCWkmEanUmYhxJOsL9bQ3ZnIRct2RG5sYe0
lPmATjzql9ys64Xxcjl60Tj6xevMb5GWwESYx3+Zbte++e4KQlw8TlfpOGHItSC7kF0E45J+cRig
8nWU0fAOhuA4kG4sz/e3cWNNODM6hNXcWQOa/GtRFs262bKY8mJFaeg/RLFbm8Fs9617qJjfMT/c
F6e+fHV5iRlNJsur8h3l4GtxxeBpVVHZCz6hPx+btvmzB6e6E6NuqMaVkLXp4zVNhLdgIYx4ymjx
boxTE89HbZDLV9Fm5Y5erJqQ1fPMyFo1rIkgDh7Q9SbSILY0rWsul1Z0LUO7y3yi5maPC4lFI3aG
oyhg6j7KfDC5ezUlx2NixXV2dN2GZKChZ08W+PLpDBrLCf+SFoDut+47HhmMCLqlIkD6Na/3XYoo
8Wocuwu8M3GQdPUfjpjFzr7fHi6/XWUhaKWB03btigNqqavUJrlneTq1mNANv/Kf9uamitvjxbbg
C4CJBBDpvPz8lRtuSKvJ9DiaLm3pReO5Skyy11mRVsvzbA7Aq8a4qKagrruieqhk7VTv52JsPrQ6
aJZPUZXV+XPhtr5D/lcT7fgUZVVDjrQM/e44D5GkANRCbXQedBvd9Auvnh9TTlA+iHKZaTB39MQM
WmHXX2Ct7j/qpAaMgpxt7H/NmgxH4BDDvTG/S/tkIYmvZ8n4y2ydWvMOAIXbnwQYtaAk4UNrgiOS
fraHKNvrf7692fAigoCANlXx/awpsaJODlXuWrg5HkPwRERWeUgs/2hapP3fql34YgT9mHsDrv91
cqFuXA2D38B6X5VzIOVonhr603ac4JucG2RQtPJZ8PrD90hNfvVSmpWVRvUgxkvnpn8X0zL/Mqeu
uDiRrx0ZNFW/j5jD/b4D53fU4AL7SN/K7kfc7iojHUk9sqOKdXKN8J9cMWRR3YyXfAZ+FaX+8D0e
XXHo4QXboZG4vU6kObEsgJyAXt5QRGeO3xRFV44XxxqGg17hCDObR+4Yr40F8ZYpQJ+LDFI315bB
Eq1Wpg0LIpopD4C3zM/LQjxjpo25Q9awLcrG6QamyDOqfv7q4upa1vUM+EZUOuafoxwuVBXJ/qlr
U/pvVgWdPxbC4Xl7sdivRDGKY9LqpB4vTZd0lM9k8UcNMPXZiYxijznwNjh74UYBTA5iHkSkOsdX
svQ59ULfHpDl+2fIry5DxhSBnopMDITOza1w5yJs7aMyfHTSKg9oPR9mcd1BQieFwEqHh7SrqHHq
1vxQEmC9eR/Jr5EtJMGMWXfN1VPaJFYDN5UJ5jqmEOvlEGsXdkwxtp6Xy30jcpvvAO8JLBKrTs6D
u3W9jX7rDnHdzBSdusXVDpPdNs15xlNtDvoA/9WBN6eC3s+UybM0Fg8si2ct8o0pWQ/fjnZrLrka
u8v3XH/F0luWZjJU4yIYABkdQm2hnV3SbR6707izuUoxrp0hqAqhSPIVthqXfqU4zpxH/VTq4uL2
rKYQuXHQ4Wc/39/XW23xFNIU6KYCcYOZvF5R2eV5pyW1efFl+9Uf8vYhLsmN4M9EwX1JW+sBTIsl
IRkH+/sqsJZ2H9ft3JuX2ciHT3Bv2EdoM5MdPdmQQlMk1Sc1LYx2L+UevLpuRik8zU5a7UKPHM1T
tW0GKlP85qgMAhYFcKdRnQh63R6SuBXkR1MXBRR6CrCBvP+AXrRqqnY27fZ4mDyCR6xm86i62+qG
2UXtZ7EdxQEMqkCbWhiyBv54cpbQ2bEbt4ZKzSF+wYnDMEOS7HrnLFi+Q6ktUSCa0rSOtRzwDrQu
J3dJy4Lx+zAZQxJIq9hd5O2ZqeKferVpoaXcsXL7tTkLmVWQJEGKz5YCXmmSmWBNVm/VDZJ/pP1Q
QI6MzNVqhVnME5cthXmpOm0+ywWUgxt641v9XB5kMrKqyQ9fiYTc9T6O5hgmbkcGopwd79hbgOYm
Yu6dMPrGHlKUxWd3BdBgSm3r4hAupR+npa7gMhkoLA04sndw9B5a76lIx+yRhKOv/ac3rdI51rk5
GIfZhnN8j//3Rmv4DvHiHQhGG1MUXq227ttwzHK+wyreU+a1QdY6H3Lf+DSVOW1wflft6OmNtnDl
MFmMHILaUPlaK4lE/L10SCCIWXGXSG+69LOIdvq6b6SogVx0tpCeU1fCXUlxytEoHb10GA7R6ACi
GHNYT9Neg6LanSsbjxSUhFvHQgCUr96TpBrrvvAXO6hhFz60EA0cJ7P9VebVXqPUliRFYk+OhwwP
/vj1rk1FYxSlpBYN+9gvB5/ke+V21TFdIm9HM9XOrNeEfachnj+IKFcWuNHi1vS7XARxZemHfK6S
E50D1N+KVH4pNNt5Erps3s81Y6LvvzBba6TJVyWxSCzRXXS9xnro0nGuKhGYnZMT2ETewyiLko4I
eAfui1KLuFmkSzucYKAr1HerRc6euYhBR1Q8GdkH6U/6saKm9C3WmDfiLGP28768DXWkeEFdjndA
Ue2tjq9fptJK7QZSRKH1gM+64ixmuDTvS3lJbq+WhQEmw0DtlCr+utGgi+YxNAU5np7Bc+kRolFX
P8PgMLSHsSykOEim8eB95bWfX/SosZ8XWzbfl8Sqike3KEzvgIVdkqMBFOBnNTVFdJSWTkf+bGb2
8NHOO+BS9z9649SVC4M5JN7Htq9CFFuEo0UZ1gy0Yu4DBtnF5zjUoye7g/DgvqitU1ANEdxWVVRe
B83ST2ECWSYzCLUhB10g+wdHy/TH+1K2FkT6kBw2RsECxnKtxi48sabhNRaJGKM8DFHhgwYlcZSM
SbqTcNsUpcwbt8ZkpPnKynVExPRQ1VbgjwBoc5HVhzIRWjD501vDVbIWXBOVB8OBJv9zvah4bNs5
hLM2yCtnedcAaztmuVHs+GVb61FdWxRgQX+QbruWkmaQjXmmJgJLAlvLJpcRjnocnvw43+v2XrWS
kNZTK4JvAc2DGd5eV29kN3ST36VWkFZOf5kmxz/3izTOVmSAOjbgU9AyUb13uiX9mlat/AjRSkXb
H2ZPo/X+QGBmvd0qQYDFQ8we4+K8tJa9cn49zZdRiJsVVGWXfLTs2fkz15r5gWcmOpaL1u88khtW
UBFusdGOibnVV45baeZGk0WJHRiZrx/bpXweXO00JEZ1SpPk1/1rsXX5aDbl/MjoA1ZZmUA1Okob
tcgOYmpiFNlj8blP/XBnSVsaRLMonoqaBXPz7ifZVC4RScQgsdvieVzs7lSTtX3QxsjYEbWxILr7
8DIMOtz52+q5ivxyrOWIKDfvnaDQcnSnFM5OBHHjoDlquCklFwzXS+fT9ZWw6pReyRlrQhdse6rc
aT5bcVJ8XURRPVaxVT+lTrVX79vwAVQdRBXZcYCJkq6F2qnr6RW9g8GcLWl9Soeh/nvgU7qDPs1t
+5gybRRYqTTDH7qbLn/e15SNMyQko3ufpBVowxeisVfXoLJnL4VZGN/N7Mm013H9pXA0K4jduDnf
F6XOaPVgQmSisDL0GnPz1n5A1S6gH1gop+nZ565ZCsDYPeX4pwqoDmNZstCaD21qDp88a+pmILBw
eF7uf8XmdntoKxEH8Y23MuNxVVZ9JQ0ncGSdAcPPoQg9ZfkSf9CNcIIBxm2Gzzjp9cmdyz1Knq3d
5jgFCkwl+6bnFxBjk2pu7QZjb3YBjYLTA0NBnQv8wOnObm/dmNei1M9fHWw3jj25us4NhrKlzYcx
CwcjsvZGi2xJ8UhrCbIHuJHrQDiZllGUFGYCN0zlg2Xk/qOZmv6O27IpBR+Cf2ylOau1JP5Udl7O
mfmMfnzsRPqHSlvtXP49IersXm3YJBa3lfXsBHYsrAtT4b7oixftnMqWhfFgnqCkS10StrtrIUKC
MbUUtieb+vfY7/Ags+Y9WbH4EE3JD2vI9mYXbi2LDl+asilXgShY3Toz9ZK2LQnOwAEn38ntZ+8n
Klh7ROFbmg31mgLQUsC7SbGXGjNn0yRHTOLO7xyi6EOzhMy71itz5wbfiuL1BB2t0jxwWqx1LipF
4UodnSsTnAmF6D0V5K0Oy1L8um8rNiXhr1CMwR0jqXR9WnPcz3ORaXaQmFNzdkqNfhqjcU89Td6n
+6LUMVwbRxYFfwpYcR4hAsJrUTmjv9KZlzyQk9N9m7lr0H8a4WkYDPMSOn3yZscZeUjCEBrkytbo
77xijjRPKcY40/vPqkJ4Asg+PY8ggnd0/lYDXypZOhghIAbQ9V4vzSWsLPKiQjWYs/CgN7V29PNK
39nATSmM+hJEYqxsfbMYJq+33cKC0iiTD4POkOVmmvKdwsvtG6ZGwAqMkJqYwbt9vZY01UWnMraB
sQgmtMWwtPZTNAZlmkyXfBrFcZq7lumwk/kwGSSb3q4llGL+FzlBBk5twisb5fYamVomvwZ2zjCk
Ejgh81WH5kOYhE3gySx8c34C2mMSgdCf8JZ4a07wqi2qimDIDmyvBcIzV3qVg8qPsl/tSN6KAUnS
+w2UXvjcUXXYsym3xlJJB8QGzICxq+squAFNiuf3E9fPt+X4mPlOOz3OU2MVQdjGdn7qB9/55cqO
UOz+Pm8okyq7M6CHAIli/yo2yvKOdn8ij8A0S48mzjo86XO2V3/fMC8G993FLitnZJ3lZ3Q9jRd5
bAcdS0VxwHGYpcUQi57W0fsL2hIlKAkpwgfAj2si6zGuWj2HUCYw0wnKfrfKy0d/8Zcvsaz3Jmht
ylIuHhlMhWBY3fckKwgE28IJ4lAsx1zL8vfJxJNXJ3Qu/YtlKZIt/iUnuK4hl1qtsNG1EzStPp8g
SiOQbXCvXPIbOypx6zf68NG4ZHuALMGNsDLQrZv6jOJp8XR6V34wI2hXzTASx3HymMthlfVDUwg6
eOtdm7OljIpAjB58yhvU5q4vvdTD0BwlfvNiJfa5rZoiSB19jyVtSwreMPBG0sXMM1r5xXntFomk
0hEY4zKdm6nzTtOU7RVcN6X4lC2gpVSgpdWLSlQxxE1u20HepsnH1rKKD5ox7vHRbEmBMpFnB01H
L1ZrmbzYsjDVVhBpES0a+pScnEzfG7W+oecO4SjqQOkYp25lJMqhFn6l22lgZi6d+0aYHF2Qt6jA
8uZt40nD/YDCAf8XgNlKBSijJlSXuzTwITA7+FOcXkQ57yVqb7YNKRa8i9TCFQfSmk0HF9/kQXPj
AKPUPEyuTE/+4mU72a2bbUOKckRfSHvIPa/WEnWmXraujAMcr5Hezjzsf04N5AZ5ondvLgwrYYoT
g1IZzPrrrMs4ZR1tVgC1mjCpfhaDyrKP8bxX2blNcIGMYNdopIPvjWB65WVXoTP6WZ8lwayywt8a
L3UNZq0njUx/14QftadC69Pmn7qO6M01ZDWXR9/uRXNuKmeGbnQJdfqH59FJPkrbr5s/7hvKFzKf
K/+SLB/uJfaDd4Za0EpZ9anocwZfpUEzF+W5EOlU/kdItxUn351Hoz3GjT3q3xauVHupa02mkC3o
ifjcl/PIXDDDKft4x3rfov3gjcISoNLA4pUfcW3ZmjT1C99LkwDobMJI2L7JYUWowlB+JmHoOZ8T
rxt/tmFhG99zLR2bP2rbra1jZCZu8h5IZxqdtdgInXdLgl/4xBDJeg94fuPx8Y18mVAgBtI0L1Cq
Vy6X1nhDXNl6AkU+Q8jOSRgZ49GzxxquNKAb5SejLGxawMntjUD72S1oeSbdP+0coPIsrw8QBVag
GLLpAO7XzpBJy0fTFmMWVFnVM4YyQasPngjD/M8wGmb3qzGb1SQOmpmkEG0watfOf1SV3vzdlCA1
jfP977mJVxStE7gtuijAwuC+XB9dluiayLwqC0xbwt0Q+zT1L0tofDSSSH7o+3BvOOatcaJ4q15e
PApK3+tEFaCPwas93j4Gr0Ufi97If6Lpb85nqBKxmvClytIW1bHVsvSY+nOcFyROYVA3fXg34I3q
dyLYFdU9+XBq0aCcLNV4S9JvTctWMdbH7Us9DfABySrmTuLKQzOMhYRyLGnN6MGW7uQd7Tw07CdS
YXX+aHFRfg5lvZQf58IUy0PljX59jFxXoyXJjIfiZPZibM6pZlgc/ZTqhXUYRe+2e77C7Z2g2sse
qeqyKiCuTLh0h9Cx6xYiXjWvl5l2kWRUaBHa+jH0anpNSKK641kz86g500hkOnBkzJa2Yz9uXxLi
VpBFVH5I5VHgvz4sn9SzJfFrg8GW7cPUdj8bP0rf0ai1F4lsaPsLhR6milw3efxrSb0+LikY/yzI
R6f4RrdnfKr1IvuWmdI5LUOp7SjIhrIrQBNT0LhdeDDq56+MzpIVTd0uURakehx/6mVoL/AlGEv+
9ltMbkhV7Wn9pC9ptS7qz2k0pXYR2OBIzlJ3nPiQppl8P6f98teYZ3tZydsj46iYkkRtFvA0VYPr
hWm9KM3QWqqgGYz8eRYSJtSckkHpd/2btYOaIH3l9JNRYL/hBpxMHyVd0ioYHOgkHOkxRHepbBr9
xrTciZO3lgW6guyDYtGiZfd6WU3UjpFXJFUADUV3kM6QnHubzsaeQPJ03/DuiVJ385VqFJrG3Kw2
YwcXqGdKc2Iu8WRCIzHr9s4O3mo9O0jfBDcch91/Gb76StQ8Ey5UTlsFmZ03x8HO32UQz9HhqBkH
yELljrhbpVfioEqgBQUfyl8po9UV5HCaugrSPl2e0g6EPxFqt+N+3mKfQZG8FrOyGsOCTzHD/0pv
EPym3ZSGP7xZwotpRc0hpyh3FHhsMKM4KbRZY9n/NRX5/3HYwXSxTbi6dYrUQQiOyTIQQ6zWKjNj
0Kg5ojBLMnzMJSh4qenjQ2sZ9fntCgOADzYKig6AT8W1wsi4AqgZMoU+ddJPNLy2gdECsx5nz7/c
l7SlL4AWTR9MBJ7Surey0YmKSZrlwdI4zaH2QshbFqjUdCD9elj/ui9tawtBWxNBUL5G4moL/Z4i
klMzwEgbbfOkJ9J40KHAfehHM97Zwi3NfC1qpTJZH7mhU8XqvRsw/RIYanEauzF3duzI1g4CY7XB
24K5uyHIc43WNwsvYijTMEVfSTS0//TQc1xMrZufjHR0dk5M2aVrp9IiPAJ5ByyZ8up6DxctjWj5
YA/rXK9OGjD5R7cM20+dr0f/wcVbPophHN/VSW/vJFI3t5SKBMAN1O9m5vAsknQeNLSy9Qf3vZgT
CEfmCUH/4ugUywpto2Cuqbtfa/9SanZswywSyLgTR8sNwaH2qdzZR6UA633ENydVSuinWouupbR1
RQK2cJGC03wSne18ldz8z4bRQoiVdcZTUXtDcrh/A7b2EOgRXio+EHXr1c0WtrTpJHbywNCAULYU
Ms8tIfTX+1K27hkFCcUKjYrcwLfyzIIXIGNtZTp2P+wpn/MfcQRQ6RPZ9iQ73Ze2dQOA7pLpsui3
wVpc7yQ3QG+S2MuDyTHzb7BSMCLEt9tLGFbdd7NIzeC+vI0bQGs25X6V5Kb0v3JljWIotDZK8wA8
t158aQpZ1d+11E+JafJ2gVVv1BbrsRuXMv7R12m998huHCLYG1LrtOQQm6+dWBwiUmVyyIPKk847
Pe3qZ6us9pa5JQXUF7EjgQ3assq7wfCRWUm6FAHIgh8Wnauw7WhvxpMDIVCNUgofD9R7jSkUGcw6
NhODA63ORH0UoWe+I8wKq507vaGRyEEK2UoSGmskViVIscSAq4NM7/LjbErzKUtM/9AlTfZ4Xz02
942JRdDkqBEHa8eOIFdz424qgsgVwMrSqqKnHsaUKnr4F4IAZGKE6WqjDfda72dZ1p6Vcsu6qgnP
WlRGH2BfGH97uxRaF/G8cQfgW1r5qTiwuQRwitUFTnPs47S+lMLdq2VubZrqK1Bz6UgnrgfIkDbo
SqHzqjD2IX62I7DyQPOmqduxfxu2QqVfDRpFLQqZ66JGQyuLkWp6GZB5706FbjXjKbGsOj5Gc00k
Iy3qZW93UgE8KUQjhWcWt9pBq2u8KavxHjvNhC5wSKZzlmTWznuytYP8euWwUeqGA2ilDXYCkoww
NtBHcj2aSSgxlcZe/WkjKUijIQXn/x2aRoP0tZhFwLU1RH0Z0DH0XrpMudMsH0Dc9MWM+q9a3z0N
o/WuEvbDImV2bEXq7xzh5kJ5N9F88s3muqCZdnMninQpAyGK/jwuxBl9rNU7l2vLYOD+kqOlDZwy
tPr5q0CmWLxB9/O8DHIWfKmHunuuGyr6lZPuoUS3FsTVovqAb09YvbrHNjNYSCC0ZZBOtXMYWsc9
zHH05nIeltYCRQjbARTgALeuF9Sag0zl2KD5XebZx1iESf9cRXIInzRpl/95u9WwPDXGmMCdl2r1
JstMz8i1lgRm+GeHekza93Up5M5LvHlI/5Wy9tRArtSdYRH+NVY1XhbDhCnWnpOjM8x7b+6Gu2ZY
+DQcEJRvDGK43j56yEn+WXkVmKNrPEMvB28l1FTMaqxD78AcVvGFa7FXrNySCiqdQrpPyxAkYtdS
cymyJcm0MqgFrZPnfu7T7ms15svvzlL4f0mSbQyEG3Sj+RdWn6hMdXmRUcLJuBaMmEzj0Di/NB+O
CTCJ8TDYbr/XFbWl++BkmJaMFPBGK63042zpZ5eWp7ZJ5CnPou5MM83exO1Nq4W5gMicm0wEsbrN
IIwzzRVjFWhpYXwarKw8h4zBPjZ+53zVikge52TSH/Nam/60YnIV1TLKoPd6d+ct2DzQVx+yVqNY
b8BQk8wq5PgH9HPFQfO1z5nWfmfoXn2Yk/n3t19EEmdM2DDVXJg19wDGYExRIBi66yY+TR1N73bH
bIN/IYUcOH4icSi+z7W6hEncOLWBnpJfn+mHyv7Ucz/5F7cdrM7/C1nppAO40oEGrApsMwnPkyW7
o0EY9dC6RvP2UJOOUB9CHZrm0MrVMYHbTxLHwLAIR/O/kf5hurQZpjtGcqMECIvKKzFKW149MpHV
MFoKjsNgHKYfxgJ/uWd+8fXkL1fvzo0WvWfo5ccYuurQ7J9zMZ1K7Z/K2Yurt6woOWraX14qa+un
ztGk6WhGhX8ip/Ap9cfq0Riz+t0AHHRnX9W+rYJehgzgzYG6gtKf6QBXC9aHytYoEBVBLvp/dDEy
qlYfH41y/j2FS27nrm0KIy9CCZyeCJLj18IMZ/ZKZq2UweI2HfMY50prHifNhZV5TBNzfEgz/LJ/
4TfgXwKjd4hGnZc5kq+O1G1Hr29rqfI+C6S7NDMfu0JG54jZRzv3Yct2qtecVj0dcNm6UB0z9ry2
RkoqxVx3dA0t1dAebbec4sv9272lIJSflLdFMZG6+PVGSoemr5yBx8GMz/BbZ03inPfwg0sh250z
21wTcEaQmgpvvTbUYeOaMX0PJSPGXQbZlJF2sZfc3smZbS2It40HnT5pMv2rCL6N/X6cza4M4MYr
g3Ge42MyDu25K5jZ8/a9o55AjpqSMKxZqwcurWSfV0tdAr9rSusQNeDVj9HYUIk1Z4tK2H1xG/vH
pqnUi+LgYyOvj0rPmjgW3lAGVhZi86Upj95kLTsh7sb+ERHC4gYinu6HtXk0poXWH+A41JocPznY
w1TVj91QCROi9Tnbu8jqo1dWg2IC4A/SxCQJ1q0p8xjbBbMm02DJolz7QDLeiw5xlDHs2mlCkT9X
te/kD03mOu2DCGOv27lpW+tVfbhAokG7UG243tXIpn00NRncqhdy+NS3cn5MNNd7MPG8fn/zARII
vGQqFCvtmh20NGbN1GgqCRrbKGJGQ9nVd2xHvIcq31gSGBdhAkGBN4NRLtdLmuyuEG5m5EEvaYxx
ybwHXuuIYwq1684V2NBJRCkqENVdSUvutajckE6e5FYezKbNikbY/ip/fjMWHzQf+oiDp3DeN32K
helU1twiJc3r4jhmwj4CL+1Pbz8eCJxotCMDeEt8Zg1zq2qvSAF2+ZOer4JJDKH7z30pW4dDFzEP
CNyWxNorfUsHZ9B7jSxtWPjpFyrjnmCGcDs85pqMdjx9tfury4XThm+IHArH6zq1xJ8bpinJg9Hu
6vdx2RLjVpwkhCpjeO4NQkNa3XcZVjeW6KieKXxxZl7SdHutFNMLzCfJKPzk6XTs0jo9lmICOiHm
3Qnz6nfdLFG1RZLMVIUL5Si8epMbUZbdmIY5QYbxt2bEwE5q5wdz7v7wpsI9LNTwno2jtfPIbKi9
gkDTTEcLCo0oq0P0mSyXDnImPVeO7mVxNPPsiNZ9u0el2C0V8xMc7yjm9dp8mGZ1Kqx5kKjZ3Iwq
Lw+TvzwmEwk0UYT/4i4DvAKFSbUOrVknhd3BHcHwmlmgx171yS0cKzkWpNrm8/0bsLV56OQLsAb6
pXXWcQIZ5Vm0cFLijIYDIMPqEWBIv2PX96SsshQavD0RSO080OtKPHhhmD0JJ5ve2ohIkQwbq5wA
qnxkaq+PqIi7uujsElNbE0tnnWSgiz10O5Zp60K9lrJ6+Udn5tONHJsxhJAMJ5CnpfNUnM1osd5s
0DEV5EAoEVN1J3N/vaBRlonu5o6gNXcmcx817u8lbBE/36oChEZ4t6r9j36aNfVFPfZxJKfODKIC
FUgX0Z2TlGkX96Vs1Pap89E8o7gUwJi4q8WU7TBlk5YYQaRbh1KTn5y8vMieEU6JriaIpB9g537o
nCIApnm8L1wZnmvD5ABQUyyT4OEIGtb6F8UV0Gn6qXPGlw6XrBfZ7wLWZws2B6t8FxZZtMcpdavy
EKozQgBQMAVO0jvXZ2daA+FXhEhv8PuHosjmc7HE/Y6D+MIpc70ycla8yCwM8pkbnff8NBp8M2kC
v0lBh/rKKzvm0dBlQRwVZXwCyJS3wQykIw16Gljbk8iGsD3Yk8jTw1RHmjzo8Zz376rcENpDPFaZ
frB6M2sfrEniD9Eg0PmHxM3G9ilN9OZHUsnqn9GQdXGKtJn/v7CMsDvg/7byGLclE4wKUhdMhA/N
vLv4Zdpm564S2c/aBvL78f7Z3pI9kGwFscTZ4o4A2lu9OgOu20D6jlQP1br0GFdOFT1qjd3TkNL3
UXTKAIZOx2aZko+9qKv+OE3L8jXMIPA84RZEoEKNKU9PqSiz/tQ1wyAOpCAj4ykcK5c5YIXorR2N
vLUi6qOpEOMN0HO6RpFZWiWSKPTJqErdferiKTmU4xhfdGPIdkTdaiKiUA88ANVDsE792T0A5rIX
VeCKhom2wzIc27Fod97HbSmK2Az8GNC/lb7nFVR0c6tVgZP3dUBto3+Ow1rfsSKbUoQa5UlQRJZ9
ddb+OBLMJV4V5NBJvJe+7cCxmoVvpUdTGiV8latRgxfXaxFprfvtwlrKjIxlVZVMKVhKpsyS4zvd
195brxBRdIth4Al3KD9cm4nca8pmWKo6SPq8/TDOuvGla9PhHNmTDFojFMck6codV1T90pXRUPAO
Vb3iXQE+fS20Lhppgoiog3GazS8Oj/ND11URfKGRf4h0jRHsjBM/+q5mP9xf7kaCWMH9MMEM0GA4
wzrR3vhup4U0rAVmmOf1Q9ZVWXSk/E0uZeqb7g/LDu0/i5gb8zCNep9AJxumjFNb9MY9dpQgnB0H
6PZp4IPohQJigGNHfvx6L3rLjWcKcRXIq5nG2MIPwbkbZf+NRFl+mep8/uv+FuwJXLmrusEQg7RE
uXQ3+20YS/tjFE7jZ93O5HMU7vWNbEpT0EdoNNCzNS9ebYZ22w4sL87K/jMw+uE3Czqor6M+nMN8
GnbOd+t+QjmBPqtK9k1/mbFYcVnGmDWPGc7fO6BSxwle2J/3t3DLeOIUKWZsbinV/+sz01MpvFDH
zBhUCc/JnGlfsll0H+SsRX/cF7W1f/TQ67iVcHkSkF6LCpPaAlPpIQpCgF9+65UPjF7yD2y4F3hz
VOxAILeWRi0PHhKSmrxmaoNfhVA+BLOyiZoqqAsn/1CHrnmERUucDT21d3yHraUpbA3JU5wyOoiv
RWlJOGq2R+49pqoxgLFc/BmaMNdn3Ks/utE7nbnd6c5rvaUg5KNxV6AYoitQXAuNQ83M+oLyXiHG
rju0UBTXT5Ouy/Lr2w8OJwOTKmxQ8OtuNq2Qkxyyog48LSyOmRNFX+1Yz08aHDBnzciXnYVt7SbM
2DznNIpTZFsdXLosTTiaXLSWXOqxoErUHEvDqU4FUMR3sAXLvcamW4m85uglxKUwCDhrTG4sl1nC
1oFqln13CBtfHuhC/AkT/beB/qAdL2JLGgOlMdyKHw9GtOuDa+cm7sXUwVTHXPD06LZQRI++dH/Z
WuZ9m1PN+XT/AG9vAtqhCpagVCA/Wd+8OqxqdjJtA9Fp1tnq9O5zV08t8wOj8dt9UVtro3dFjbyh
7Ey/4PXaHNFZmGS7DmrQUV/CfO4Z/xfqFiMreBEfXebh7A30ub0HtFiCbVMNaWAS1uyKTbu4etJw
eBBvJWd7trLTMi9ix13a2kPyWuTqwL2TFFQ/f2VN8ORpGWSEWxDRNT8yZ3GWP4pG85ZTKES6c2Bb
S4KuF99J4R4po18LK+0iH0eqn0Fchu4xjKv51ML6+WY/E6jXKymre+Y6UHClWtUEAmKOU2kl4pTO
Wb6zcbduGVJoquSITIFSKI15tXGztSRtM89ou2jSx0yaxvfBSKzz/3B2Xk1yG0uU/kWIgDevaN8z
HFI0uqReEJR0Be89fv1+NdqNJUw0om+IbwoyuwpZVWlOntMbVf7bKClVD+jHG3bukM0dFCr1nDMg
EEugWdAzHy4lWXnx0SwqXaUzYNU3fMbcjo8dfssvxGjT/zO0uPpzzddivUnLS9p4yT2vDenUQuL4
u9Pscs2tY012koyACAvBFAjf5jtptbFpGJ1ZXIxRCdITvPTKYVBq/ZgpEr0Z3W7tc5vo8cXq0mkn
Gtn8ioJ2VvS5BAZ4btvsQBNrflTCRmLcUtSBfVQ7oGtqLmUVnUO///l4Wze/3y/2FiegbS1nCkvs
mV7RHnU7HN1Y9fZGMzetUFewGBa1qREuAsgugyYps/h4XVdlEE2ULQg+5Esfr2XLRUAx8MHAStHZ
Fb/ilxNghZOqJYVeXLKs9a90C7mqGK/8UlF9+/LY1NaCfjW1uKWQJ8jH1MRF2tSPjIMGckNI2+re
1//BDtqc71zffKZFfVAxKgscU1teEhLzHwAsY/Mg9V6wJxSw9ZwQeogJJ9GathdPpdQOXZTqXFFy
Xo5/oceRULtLbOosJrLBUjVqe9fV1scioqDLxLguRD+L68pXzD7pVFwCIHuAfkNlXPXcH17UWjU+
P97EjcUJfkpiYiTBuEEWi7NCT2NeZKguuV40jEvLXf1atDDkHOkzN3+Vudc832sV8k5Q2aHhIhhk
FldIK4cJPSJwe2k6mD+zEfUK19albE+da6NESTgFYk/EjKRCy2TckltuIn1AkDhunc9KYYanyg7L
F10uvVewBvbvcV1GZ30w7QuwO+d3Y5TCZ8UYiYspBZAbU+Egj1omN76mjeBbgV2aCZDOoEWDeOz8
IHQlzxqezjZmtpbEPJlnRlYeKuxsr0mH0UG62Sub/DBVDDU+9psNFxUpFJ0TgToGbD6/T7QMvrM4
qPML8mDNtTKa+qb6ofcNmeVoZ1Ub9wmTHqKNzf1ISL64ILV8apMpGpkuDJlTUy0v/zygAfl0t0Fw
m/5/K4vHJWSw1QrTVoxLRuZ1sPLheyZ19s5x21wLvkgrCNQ+w3HzbRsmK9b0mLUYVte7pe1pp9ZC
Z/3xx9nyfAMCEWrkIp3A+edm9JRPU6g4HcqJX0dDqn5Tae7Sewjc1uzvZdWfe4VZZsWUDpNWNTsP
9cYqMQ9WiTAfZPrysanqtBobWGIvUtKFtSBqcY560hblzjo3Li8iOoYtRE6hAB2aL7Nv0Mmxa5Bt
4L+Ci2NP5SmpZdsFOa4h3508P+GErgkpDNRh7Cnh/sJeR5EZHqMM3LYS/xwiR/4sj5N1fPz1tnbv
VyuLjyd7jJFXppddgs4rTm1fdIcmrf553ggTVApHisEOPtN8KW0ySEbuW9lFLT31NZM784Qz7HF4
bS1FjIIx8gZRGObmVkok+6Ik46pXQKK8dEkTvBrtYO4EHOLBmNc/gXPR6BLJF8XkJWOpN01mSEER
bD2DEn/GUdR9V9TE+aNr/LL6jCiCVMEoHtsvRLa9c3m8kVs+CGc/EC86FmSdC5/w9M4y+iilhO1o
L9nk+YciG95Utf2e10QKj41t7ScyNMw/Y4kxtMUlZRlZBDQPVGqYxsVL6pv6PauVaI/LfuNyp3pN
aEVcQCV12exicqorgo55biULxj/6StIPpZzEx0AOnedzJMpGgi+FKhlFj0Uw4DhdG9cyzp5PfvoH
4z/KLWXW9PR437YWJMiDgPuxKjKXuR9KqZGkUaLhh40qvXp9hR5A2mlvSLv5O3fS1ieiZETHGjiZ
oDKZmyoLhTKihim9zNNjitLscYp3I0RRwli6PF+HKS9CKeTbFiWOwEO5PfCcjCEzuz8OTnjoNMtF
t/ijaVX/JatG8san74V65/NQBgp9uABUaoqoHS320mFCVwkKvlhRQ79XKZ36hwQb+M6Z3tzGX6ws
ttGfpGBKKhaYDEaEmGWohy96lPo71fvNfSQ8BKYprqelulNWQtFuFIz4B1nRAy+Qx0rQyPvnMGiH
T7oUBG8ogNT3xOmIG3WztXc8c+PuEuV8quvsqEZNeu4ujdkqYxAwwAXnnfMh95Xo1MmS/NtY9eaH
LIQ13rZy68Jfdnz36UMBJoXCNuOsBrHpIvQPQoQgawl4auNY1ZvK0Nj3VBmMP3JGr5+/t7gdQTCD
Cqe3u4SyVZJRlo0Ughl1TFR5WzV/kyPV/PZ4QRs+M7OyuEuQnwxQUgEEOxVV/OLLpW9cTaeo9niN
N+1w+XJfCbK4dxHsX3Jppw27Oi5ZTdobjasx9FG58RiMe7z+G7cWqRmS2jKfCLDX4qQVhZzbA42e
S9vkp2Qs9JPdR/8pyvx51BBtXkIOgRgCNrISoFYnBWfAUBhkzktQlx89xbF2Auyt1aDYCmUHk0AC
Dj33dJswIGwnRlY1maPUFO1HczKDY9pG49+P/UAESIvLkZlm5qdFEZjkb3E55h1afnmtYKnsDl7L
tNFBy2XtFLdN0x4Sxc5QrIVR6vbY7JZbUJsVOEYhXrisAaMQ1nKXhIL9YTBdWyniow7FwPPvi0lK
yX0lhuxoZc23MZmcOJUs0OtGlEaHUlP7c2jtRgBba6EcBZ5WhfGHUsTCSgs2RSub9GLDx+BaZZt/
6jU//vl4xzZuX8op1EaZq0flabmWxkyKAkwHVpyke5XGRjZOJJz2dz9u84MflPY3GKjigxH4Uura
ZaTsbOaGT1LYRmICoBk42+XtK1WTQkYOoH2amDVIW2bgoO0YXsYSAfjHa93Y0ZmpRZyYG06kRQED
oMz+WUe7sn5qvOD/kxEwSirPmbhv55+tTfUiaegWwaKclGDZ65+d7JvX/2ElFmUpkEpIWiwDgEKp
1bRHfvSSyQFApZ7XQiHKPz22svVpEAYSdLRCyn3ZxNFSDXaOiP2qEx+pZCdspENnJM0rKmr9t8e2
tr7Nv3PnQjBilaaEWqnXvUK63DQlfUVHjJfJfvHlf7BCEx3KbgC8oDXmH6eUxqoAjIGz9Qi2uIpe
Jpd4lKc/H5vZOFQA/8i+gQAyvLMci5UbfSiisCPWjZrx0zQGZlu6VdwzsKpDMVS7qRy049Fpa6QK
4yBoX7rW68Nh52ht7Sk3IV0PBM9Bli9ukAJ54SDvvfQyDf6fYxQqb7YSpjvdo6210jHlGmRiE7Tc
YkvTWgbfqPFwOa0WuBAC2pC0db8bRvNboGqvWtR96BrY5WJl2kEpb7knLxkHjfWBulnEGj1D1J2S
phznwrCOpGPyyW9yMOBlvMcctrnId8A3PRdw0YtFMuA/FYrJPJZnNH+XCeS7tVWdLcf7PlnTWQoH
mGO0H6me7JyKjdD0vSdBw4D8llL03F+b1vPLOGbozMvqMj2Uhj/90Eq1/mJXUmV9CRo5Ms8hQzrV
iWLCOO08Dps7zDMKCpp6y4pUDDIQKQxiJ4VN3zZRMdSk7iArSXcyQKCo7uNDs5HFC4VvJhbpbRGc
LC5OhKLi0tKIhZVQNo4orGkVM0ed5vo6qb0VG8ZedXrrfIjjIQoHQlN+8VVHT1enpMd1h1zQNYyS
0R1TT9aanZVt2iFZg01ZPOhLpllG0FpplOz00ilOhuBINx1ssIrP12gtMGBkQGTZMOYvVqO3hcZy
APvmIeN7klEUr3407DFhbq1FnDmCYd5rotW5R+pTHeRqg0vkkhxDYlv4F1uPrc+PfWHL8X61In7F
L+F9bNa02TsN+svaif7OC8gnHMf3/0i8Xn4+L4JsnfIRYyQKUpMLU0YqtQV1XD5OWzvHviz84wRg
9/x4QZvbRhSHX5PNrqa4Zc9O8sxg2+joxn9D5OW5Zm5r/31sZesI0clg0p8/VOMWH4eqR4DIL9cF
wJk/GLD8rHS1c0gqqXOjYQ8JsRHiw9dIKcwQQdWKtYOJANlO4LO4jF39FtiF90FKzfE3HkTzC5MC
gDy0PUGALbeg7gH3CaoDVPAXLp72hSVBWp5d6GiVB2iEDLcIlOkgEMc7Z3ZrdVQkQMOhU0SEtSib
Bkrclb6k8riEbfslVKoscRvV8E+1N3n/aVCcO8Em8vTpwgUZLHJILbDMvM/c76eoG4LeqrOrZdfF
Ry1OrQNa7NXpsZusnBErZM3MdlK/FBjZuRVKSpWMhmt6bW1tSN7Uom+mT5bpJXuqgavvhSHB+I8J
nfbAEn0hdWDA6zBJrgzRVcyp6gGCsU7uRnG993psrElALxiGAAtLtLNw/TqU1D4y7eQaea1joxMh
R+dq0NRnTxhF0vdpcxicoeFbDsTQTQLvXgbxFdcJ7llveD8gD60PvoEQ3yFWzOL4+Futt5DKlCDb
Ftke99DSD9t6MIa2jK5GEFSfHUnu//LKvr0x/eDsYLTXSGKaz8CaBLkaMStp+9wvMmNsuiCqoqsy
MOmLimT/0iGb/bEb5fZHlWv2SZZa58Xp+volQ9vqmtdZ+MkHprSz6PXH5KoUNOYw5fAtlz2LLjVq
z0hTFg2R912GifocRpGyY2V1xAUxOFO+PCUQc6PePV8uxOhG1xR2eK1kVYIiZLA/9043Hvxwav+s
Bnn8lPeT/HTtVliljwpWnILhSnnAhoqE2sEYXuV2rL60mjx8rqgyf3rsNls7iB00zkBgr+svEjyf
dmLo4bWEDO0Ql03rlhQtdnZw9d6wFhE/QSXHAWfKfr6DtpkWit8b4RU9xfRTpQUoPGVOoCdA3sv+
v4YORPTxut7Fr2aFJUwKCkcIt+DCxFHnJsO0a2HALaLrpMZK+LsjVXHnmkqlaR8lKsfT1Z4KLT1o
0PxOh9bq7J+DblbekX6K7J3kIq6aF5W+v3TR+MT6oUqbNnYnrxsSt+VWVFsK9lGefpRbO0J2olfH
TPri6U7jvSmIX/YvCeR85l1pYik8RV7YVbfHS1yfeCI4WiRiPykFLm8y0vFqkrVAukgmspAH2GXi
n06Z+UBuraj+8djYKsEQcQ8HTOTCKHQtU/yg1wqf1CaCiaQoztbUFC9TZlcf7bzuXvXEk/8eAYJR
M3a6y2PLaw81gJ4gUI1xcNlLPKDZK4j+mXJ4VaTEPpl1BgAEle9nn3EaJTypUGmwk2Kcde4uRmyX
plKbnHHfmZoXkkQ1PjPdVJcu4H4Up8BVtPG1NBOQdE8ukJyJtgZnkPMnzvzcdKr5/Nue5F8dyfRk
N+4k9ZjAXbyHNFj5CyT5YGxFBMZ4N5NrczvhIIWmUU3hVeti+xPlItTOmtBWz03XgCF6vKjViX9n
5Ge8n1eCouHSOUvB5ldobXiVBuUvZEMZ6xqVt96RPk5SteObWwtDNpxchgBCw9p8YZUztbmUm8E1
V73q1CSeeeVqLl880I874fnqKaD0CTAISgEaeUJxYG7Ky6ENRzKCi2yMlOhD3YeG8bmPVftnZnVB
cKhayZ/crLHSnd7rxhqpXzB7RWoIYHhpGMSymg6obl67ulMOZsU93TV2fBjsYY+KYnXgWKNQoeG7
gd9n0GO+xmroA1oPHAU7gvoOFanK9ZTe2/H6rQXh92TwtHlFBWxuBbY53YbKPboymxqcEl9iLZoc
naY430PrrxfEpjGnTu5G4Ecjdm6ql6Ypd0bdvxbp0J2m0VY+J061B3FcL4jo3wI6wTVFXXLZAUrN
0p8qO1AvSRPHfyY2ebujFdE3v6Lj+/hwrb0QU1AnCLoOWsrvY5m/ZL0ZcV4hQ6TO02R8TSv/XrTh
5yxT/ijH7K2uiqfPly4AXeL253pcTf7JIdVdphqUSxE09tVr0auKDLW4J5DP7lwbG5uIQwDMIVDA
zU3xKX9ZWQXwLwD+r1zkzPqKyM50A2seu4rUBDvPyoYl5g1oy4gsgGtx4RQtk1nMJSvKJRlTDYXx
oj2YhSlfUDnYE2RY34UkHHggXLp8MkbB5ovKqjHpTRvy2tzvmkPLEIySxH/ZkXSs6ALs+MaGs3Pd
ivEGYmKFqfy5MVPzVbkGUHapZUv7KIdd9NrICEY/9sBNKyTojPwK9cIlEFoBR1sw06Ncmtoc30I4
ck5yEO1luZvfCAQ0oaNgpVkCTuCGRlSc+aKLkzE/5DKzS6mvdLzwr7I0673O6rY1QYgGxIr3ZLFz
ge0z/FVYCkyLvXVQeqU6T2gOnZPieS45UlBiNgIbiG2pFC/cvNb0TAqBpVzsoDJewjKLrtlYPc1u
LKyIxAjCVKF5u6h716Fjx05ksH2d0t/qTG/P3lRWOxnE+jLCzcAHM9QKWIDsc+5wgVcOth/EKtNJ
guRQTuW0Pk+Wkb6q3pApbpcydeZ6iDSPO66+/mCGUFalzE4xDP7mxfrgQJLCqNIhMYx85yWFpMFt
Bse+B1PxNPkfbxSQE4HjAv3BAzlfpDQMntXqA3PBFf19xW6Mg2KPe5rX61Ml4C04BDM8FJOWKA8g
nzJ1bGe8pH7Su1bYFG6Sjnus7FtWaIOIT6WiCLq0UgTpBEN6MDHGE/QHEnz1WDT2Xu1olTAwAA7c
AsJXRUhELfGeUiHZTp0MA6MSuvZie5n5j96i4pDZefijmib7WAdO9j3Jm70ZgLVbcGMwpw7UlHiJ
/Gj+rWREvQKNuZdL7Q/VNe38ibDMKk9pET2NCBKXE28VNxQ8IWRIc1OJV1l9wCj8pbYZiWU217Bd
+uPJbazr8oCGhXUWPyY9NEOkfH/2CgYhR5ROMMp//Jnb1tV8gvstNHnAFO/vkLkpBMCa8u+nrVCY
I3rClABuLm4qS46szstaA8qpwISRzE67b01U6Hutj42PBrgJYJUoLYFWW8TwiZNGQZn62iWrA/nE
9Gt3rMYxPYZge05PLYnXUaDxQFqL20O8LPONk9p89GU9gCfRCrzJHbXO9w+ZPO4VoRfn7F87SAYi
MCLOwrJGG1dcvTlgqps22tJBCQL9FDBFsXMJLq7ff604zLxQZkQKcUUhk0/TEERYqbKo/Yu5Lgt5
JM/vqqOcquM/XWrH2i1E5ifdMby5vF8ML65En+cFTJBZ3ArY3L4klEK+NjSRd/LyLSuIL7I4oTLK
dO/8Y+UN09cDMky3zCKZy5rUuQaVNP583iV+tbJYi2Shr1OnaXkz9Hb6EOS28ymCQmNPIGwRCL5/
KzBi1FAAcHFBLcyovZdPDcrmtyjoXs2m/5KxsoPRtpM7FPD9Pb8oXkba0ES4QGYW1mw/8aaoSZsb
E4/6cASPViCAN07y3kDtlgsS3XITYosqxuLsgt9qNCuPG0hOa4BUmQRvBG2/fBh/C9qyyz7IXuAX
JzSu9PH6eI0bO2oA4QJUQPsF+NPiAs71LtapwrW3ugGedOhkoCFna0ihV64aTzP+jNOkB+H12OrG
gnFGZiZgF6INvWTyz02lnAyelFsS+ZEbG6Z3sYgQQpdIEa03pYxebEmvn5RfFu4DBAuxYnq3QhJh
kZhPQ+XHfTJhVpV6VLRyJ3xJg0n9/Hh1G0eOQhveSXuJTyovzDiI6cVOGFQ3w6u91p1qYpJvQTj6
e1wom4YAkVLAh7KacsP8bEP8lOldaHK2Oyt0Bx9qPKkbnpRdELtGq4z2Erc+t6QmfsWvKeVYoOUD
keZNU/PXQbLaq6FM3uXxni2iHYwwni9uEE4B5frlyY5bS/XKsS5vg9HEL1ZR/9mWJfVm5M9e7ESd
ik+e7xnBMcnUfI9bf30GAOWRoFPZYEaEd3q+wNxR64aqU3GLir7+XBQJWmuS0o9Q/lkW+gSGX+dP
dj3f1yvwmgLyQXS3zNMNM5WtXmO9ek4gcigp5n8uUkZfTkXSjzfd6pojvc/mz8fbvLVUNC4JkQGz
Mby8CO0qqQkZKVGrm0LjurrIwwhyNNUJwyB8SELVbbNcH3fOw/q0A2ghxeH5ESWX5VoZHFVsH+7v
2xgN1VvhtK3yWwYxQfJBcuC3cpkSk8JrkU9O9Z/Hy10fEFGyBeso3JfK1eKAgEcxh7pL85vfeOmL
hyIVHYziyUkp8S0ZXAUzRBub7GMp4c14YGWOfZ/f2nKIL5Jalp/6ptxr1W18OjEey/OAUCn3y+LT
gTO2syhJ8psMX9iLmWbOPygDdkfSygwdNCV9Uhn132UBb5CpxZHOLyumtp6Ay1fV/Fb5fQw3Woue
boji8ONPtIhb/68VMh1qshy9ZQ7KYIqhNzF04rk55ofcN1tX9YDsabm3V0ba9AbGVQTCnFtmeS9X
sqdoDMawg73Rnu22z25aMuxFDZsLolXDnDGI4pW386AGCuCJ/OZFxEN+WE3HTu/6z30V1ufHe7fp
EnwfMeZOKW5Zqiojw6oZiclvatBPvZt6lXpGQBjiBWU0rFfFK9Tnquj/fi2q2hQyIV4Eqz+/KlU/
J05FjOk2aLH1hwEJt5vLVvg5daw9xa6tr8X9iF8wUscDtwiKUHlAuEoecQxV6U4wXZnHAECX+3gL
t74W0wCM8BN9CQWE+YJqMSwy6H5xY/q3/RYllfm585367pfy3vT5lilw8RwojioQzkV5rJMas6wS
TAWk3Ae/jtvT2GTGcWyzYCeq29q7X02J///Lk01uNpW0/PKbo0VlfqTSbUbHgkBw5znZsgMChCPF
C0oxZPGNlEyZlEHx85uZasM5DgzzUumwvT7/jUBLADWipyKKmfPV5CVA5rKMUBzIisJ7ZaY40w8K
Aw7eS5+havg/uASEgwJJg5Nb77SVv2xeJPeNnVkTjje2xVH3neAaqWXqjmqc7Bzgrf0jRvx3+lD0
FucrY3IDMo+aO51dm465lk5uVTTl8en9E11RnkFR1oGreW6lyRsHOyWHtpF6AxWTtvkd8l61+0BF
R/F3rG289kCQCLCpncKls9QsjCLDz9TM4W71LPkapdBv+urojr7txkjFH2Ldj3fcfXUP0pBl+lqA
yMTU47KSE0pMTEAMl92sVJI/mdFbURwKeWqOPUTpp8ebuWmL9hTvCI0qSpnzzex0tZAqG5e3p4Co
SUraqjjnWcVXq/1I+1RJVr9z6a68hCSCxJDwlHaBwCvMTRaJEegeDZybPIbjh4TK8CFB9OO3xwtb
XU8ECqKdQzuRQgh25lYkb9ATu0mwkhv+Qa0a/S3Px+waOeW4c21smRKj7MxVgTFhumJuKuxzObMz
mOuHwc9dit/VuRBXexOF/nPQ9XeqSAEKQKSI88wbOTclZ52aIRbr38o0Ma6eJDtvamslr1Vjys8G
m6KAz6svejq0fZcbqBVykFuj4d/8yELMVSp/z+JxTwtx5X5CyYNQFig+6FZqd/P1JFniWWHdWVfV
mN5SRbmHXm+7SJd87STvyf4AdzrNIRpU5MqovtAJmRvzwHtkGioet4jw/mQ2XpC4thd5x5K/9uTM
0LsxSgIihv4XdzQ3piuNL7RlsltkROoxCybHnbRsDyj5Xpz/BdYkzPBekcwCBBDl38Vjwhxznzvg
W2+22nidm2RtXRyCNkz1a2LYdX5v4C8ZXgD4Jseq4HVzsz4M3spAaYwdHPnqW4pklwsL8WSwwlxe
8xUbk9CjsW22d8wchLA9R76C+zN+2FE1fKghjhl3nra1RS5lqrYiYhRMpouXoJAtr8nKJrmFjVl9
ry3Fe2X+N43vdhtb6RH4TKjsmFxdXpAVMdcpyo8OdHHLaVinaWyjKvTkVjFB7aZhqhzsQd8bFFzd
KNAnM4MOmgu8LUinhacGNU48eEZ360e6MUQqrQspR3XIJ2OPkvj9NZl7EDk7vFJkYSItWq7ITjgN
fl02t6D1hw+6MqLjUwa1j0U5enUSBABtxWhdDTXRS6Fm2St5m/Wz9w3LDT09fHK4Ao+mlgaDNkRX
4CtXE7oMcwAgLdPqlmVN9QMcoepWThPvOOv6O5JDA854DyNUAFBzZ5VrxZsGx69vbae3wWkwNQnx
J+gMng32RBpNbiYIbem/L0PKyQsRRg3q5mZLSvMxzY3kPGp1/APRXPX4+MVbL4kWHvgqqoEsjG7y
fEmMBfRJL3XZLY8gS3bNSTI+16o8fH1sZu2bRK7gCWghW4ioLIHFY1JqBHoTZhpTPxDBwFHfkuGG
E+TAj02tzjelAVYiCJnBF5O4z1c0TnbJHGQ+3Uq/L92g6Hw3jrT4SLOyQnM+//HY3GploMVA8/Lu
0TkBqbaIhWq9BMTlaO0tntA1TopGgeES2h0e9z0I8YYpAjxGOsStDSH4wv3K1pft0Ri7W97649Fi
pW9tqpQveeE9XTQSaGj6x1TiSQNIduebGNSZCRlepN7aFEYC6N0KprDMdCcwET94dovQ12IQih6a
CXJxBc2YzMIpSiVRyQYb/xz0noUYahz+7HSkx4ysUF/Tkht153SJL7KySiGOprKgZVrmNtqgOdLo
DOpN7jTvVAVVdZoaOzw7ZdK/KVPTvViZnr5VZuL9Da/HXsFideIo8ICME+zkdPTkZbtXz4uIoQtn
vEmVKR8h9B8gGayfTuCwQv4Bryw4KHxmkdODyLSTWOEU1NmQHcfO/MeoS/XYm8peTW65HsIjEkVB
gw8luQDZzl3FY7A/iYdavjOZI33sOef3QtP3WnhLV3m3QmURWiHBLLR8cAbC2tQJ7enuyXYh4K1f
K73/TQXe4DaB8Qco5vPjc728RoRBonOKtQTNvKeLw4YkQzRaUO/fk9QcXN8KzOM4BJara8nvdRZ8
eWxtYxPF0IVK/oaC14pysCqNwrTicri3jPYf9UryDk3YlDtXo/gUv3o+4Q70PjTiKdByGS/745KI
qIHf9Xc/zvK/jVzRj/kwdZeh9JKrV9ba9ySKsnOT74bsW5YR0KKSJFoceP/cSRrNK1PDivq7rkTl
cain+qiWdX3k54xnO7XyT/UAn41XVs63xzu7vDTFmomLaNzAFSUGy+eWq2QoJq3vu3vcZPIJKL50
QLhBdjNvevZ+RlOLthqSV7xfpKvLyHIIgaGobdbc22Iyv0J1wOR3qQRfC2vYm/B7/7fmn5KSEwVw
QcEvEsjFBe00iRyEndLeB82MZPRQpzS4R1Jtdt94HJPwGOh9Gn21+8r3r2OnBZNbD2lkvymdEygH
RwYldCeo8qXTmMiDfzR0NIp2btr13mtUmQVCjUdrPeLT63rfq8PQ3pmjAveBdGDxsYvs/Oy0yR5U
aMsWeSEwCZyYPu5iQ4wuD6MaRdx7mJr5oaWU9tqnfcBZKoZvj11qfVhxZCDpyMnz9q8oNGM/UDIm
znGpuKi/OHajfhuT6EmdNtpFwFeRF4GdRQygLEELspfmte2b9b1rHe8QJmZy8E292flEq1zw3QwI
J5I+rFCXnZ8PNVM9AMbIx0y6lv+U0TP9Z/Ch0GyaqDnFhTm+BCiCnOlHy6eysYObEfT29fGGbnw7
xtzemYJojTHdP/8NqWdMQ2TL9T2O5OzN8IroQ6U2A6WsdNghENgwRUBDuMY8Ilf7so4UmmlU2Pno
3JNuiu9qBJSmNKT2YjZPY1uYkcD1aYAIWWE2WLjRLzVUdUqbuvNS+y4nheL6VR2dfb/wdt6pZTQj
rPC8c8OJBjWX3MKKpQMMIoy/B1brn9FptoEkRfkVUm3vXNdd/E0n4Lk7aRqei9GML48/3fpip6TK
YJvIBcnTl33NKc06pO88616CB/wwtuZrScR9I7eZzkQL5XnqFOWjxpzD8bHh9fvMxxPjvYJmiuHc
hc+oXlMbxhTZd91KvgclHOlw2MaQWyajW/vyXvyxPvMcdujlucVE+3/5dELwU8Vkn9ZdCmMoPP22
v9c8OKfHi3rXuptf61QH8BrBjEfJYFkVpLZfAuSR1LuqoU4H2jAwujtxqtweLVDMXNzOEPy3NrVc
gfq4tPOPmd1o1S1NqzwEJcnLQ8u8UZWPcVpZ4Q2EuvefPixN1R3toZWudZV7H6YkhwvaZUrC8N0E
XIDvMvBS7xFdr30D1DCxDDTsPFXktHPXpCI5kgUZyp2OD1Mmo9fIGoJdQ9J/VKi49OdMqg0ABqVE
yck2x0LZmTFd+wg5Os0L/BOVHnLc+Q/ovamB7tpX74mCTLWLBGtjf/Mze/yPPVjWdAjYl3bnglk5
CraELhSTYKZAcy7uU4nAgKnWJrpXUzJcYicIzzUgiOtjR9myQnYrMJWkuCvCxlH3coMOUHzXCynw
brpXtsUBqoQx2XkfNgwxEcxsDc7PcpYIXAbAGiWe+vie2AXTc3LWnEq/Cr4+vRxB/AMICm8RU/7z
D1WFVSMNQZjcwWUwEmuM5SEK4Tl8bGV191PzYxiJkjH/DLgTsdZfLuSiCg196L3wnvcwMplRoX7I
VegxNDV5UsqQGESYojAm8F0MJi2aWnUSo0JuRtEdNNF0lMrBOyBCYz1ZV3y3InAd4C0oLC5p3Oqs
CnK6NOEdYyWpiZLk5SEegnzv9ltlXyyHF1ogeKly8J3mO5fZXZI5aRbeu76yf2viST8lUWlcBl32
P/SWVF5ojSpPVgfE6mhLA+0SZL8kLHOjVMDLIUL07R6g8fqTMY7xZ2J3wWtgddGXUjP7T5EJ2eZj
HxE+MLuASb9E9YiPJiAfyyKqbHSjrsR6dE9VKT17ZSiD6uX2fN4K438MAIIABIOkzZfmTDZFWT2M
71YUaifdh+vSU/Q9cO2Gv+PnhJHgu+njLp/IIAjidkyt+F6qfR9dkAjTp7MW14F/SJ10F762ZY7q
HrV1BG14uxbHy4IOxNakvriXle/d+4En366V4AzYKNu5ZFcvC2VeLlm+EhBYkvPFJZuPXVE3ZVHe
PUfri6MDECP5yECEmR7ALqtI1YZOoRJuTW138bUCAsDHH3C9VoRFAK5RsxJR3rLB2xWq0drMwdy1
zpiO7PTfMk/3IeimvTO+PnpYYkPfySfpXCyuRt+vMvgLm/IOuYr3oZAkHTF2y/qNWFw7xoPhXA1r
Cp+jbhQpFFwavNuMVsIGsSyRBR1IZiNschK3abgw8FgfygEsYFfG2c6B29hJkMMwHDPBScdMX5xy
L5Y9R/HM/F4qiIdTY1Gn6NCrfV2flEb2pJ14dWM76bgSKjMYxblbOikIAdTrHOINUwv6s+I14ysA
m/GTxdTjJ3NKlE9oPu3pna1idDJSbjOhTECgTgNoftyRzu3izKuju0VK8AZbm3ayuiG/MWKn+G5W
BG30ZUpLx38rEsmoL02aWjvbvL7XSCLRHGFmWzQylz9hZORd6ztbusGZFiJebtkuj8deZ3HDCk8e
V7Uj9O4p1s0XWo4qTZew8m5T6QefmK77nTnW6Mvjs7dlRHSeRC2cR1ZeGInVqTFKI/FuWZgm52xM
moMWQ8762MraLzUmIYCICsQBic3im8VcKYGqZ/59VOC0mGCtvOcpU52BIe1xG61NcWlSNhLpPgnj
EvruMBWTGVqf31NGwoaDiW4RRM6GZITw8fTQcD9e2dobSWFwfeSkYGoHDzP/SFJSdqNZ2cm9iBP1
mCaadk/iCWi9PwwfQoTjzooVWMei9vtT7/dPUnNzEMhWeSKY/uZCppIyN58m4t2V2umOXlYiHXNd
AzaiU+3oXIQnxj0yvbW3YI5iDfORQrJymR8nzLeHjZVP9zQZ9WtQOPYR6ZHw9HhP15+QESDaQEBF
qQkRxM4X1RAz9MkYTHffM+mXVJpVu06T0gfy4Pjaq/5tWkMsW+wgNa9Vcb8ZUPyWrPGuyGV9McwO
lZ8SL63RaPr98cLW28cbh74ZAsjgYujUzxfmhFkPkf7QUQbXSp86eBQxH6SDCH9sZ70k8ZbqDmEz
zw08UQs7GRg9MrXurnmd7CKimF8T+AnOTSvvqUptLYkUjcz0vb6/ZOJxajSeJvAjd0tq06vsZO3Z
lyC9fbwgsTHzQFL8+ySAulAxWb1rxSANGtMryv3/cHamu24bTbe+IgKch7+kJGprO7aT2E7sP0Sc
OJzJ5jxc/Xl6vx9wLEoQoQCBESCIS92s7q5hrVWOCpge5TCjYkhXwmRutM2neTwRrKtPso85WxIU
TawMsoNkatshdKpEmyNXaJccpMYhY1h2ELepEwxe/uRs8zdT9HSlgLTEh27Zx21ZrupaptrFmOnj
LmNRnhLGcu+cq9tvJe9DQte3NQExv3YLSxcLWsCGehmplB7bWEPTSyx749TuWgGCiB62DOa2xZ0k
1ZDqiV314uTRcFoaa/WNvt3TYrot7sitkho7EqdB33GzmGVd0YAZZ/WyOm08n/BvM/13Lkq9eq1m
vTdCh4qM+bFXlrEJ2tZCI2dUkPw5cvUk04dCHZrkLCoxuOc4t8BlJlaUKIqvlk1nwdssC/eLtlR5
eVSRXed/GCtmlWRdQmRqdcLbm1p1b9skbVpjFBd6yltRnWzW25bQcKHkns1fdHj2rxKfv3eSbq8G
GERU3wBi8WhQvb32gZggteiXYbk4kVKd1MqTbaPcDYy4eVLkFaeWZCUCF0DQkLS32R+fJUoZxsnF
atZgycUE+QzVKd9o2u7j4/vhzuZRh8bXZBsHPO/mYjWFnjplly0XlSAwWJZG953RjQ+PrdzZO9AC
1BOZ1wp/b3t+0mKJ0XpZ5ktft815aREsSUWZBPXS7w1wuDWFSgD7R3eRyOlGWtsyFW+os6i5cDXo
74tC1b5l3my8wrVRdnA490xRaiZ+QUHnTsC0pLPnzEZ76Qjbz0xjqYN+tFClFu4OIPQ2XUDuBfYj
tmj3EEJc+x6jLxI9G9rmoutAq/w8LhXbV9pRaXxQiHV5GmctqU9AjjPv6RdRTvwkN6KRCLZ8qwlZ
97VrDRz5S1Mv2gv4xP7YKZpzKlPaQY+95PatYsYoeCNZiYCqt+UExgxjMxNht5e2Uspz5xTeudeq
KiiHcgzGQbV30vdb36fPxHtP9EdVlq7p9a5S6bWmoTbLSzJ55QvYb/MYK+Onx4u6dRKM8M3oLdIq
5RW+NjLlZWk21VpeqkVNvnrx5BwWmCov1BOm4/OmSEhk6x75yRuALfjnVCW3Ki80rYYgKRrLL9oo
PlR1kvwHU2C8YTuSxVLx26wqlzpyUzSVl8G2fhhrq59hlcWHWPTmTgJ06xQEY4C8aWXTO78R3/IW
vS6YR9xcJjqh30vHrOoLIzyG5aRqXZbQoaBSuHNd3bOJw5M7SsQFCN/rbwbwzRQZMxUu8ZoMn1Ba
6w5ZaaSnOBPpN6Yxezv27viIzAxwe/oDiNBsyrSxVavqqlTiMntmofilLpzVNxu1ycm8VPHvYze5
szo02ikb8Q898W2MO84T3XKaAxeyfFSuTb3wG1f7Es3Ky7zO4vTY2p21gc6XtxcLu8XB2elkCgNR
M/pUjMo6iaHS2iPjAtr4DAyz35s3eudMAyGkHUe2TKVh21h1h271RJGCLXGL+ZMak8JOoq1+f7yo
O1tIQxxxk7f5lTfpyLSYyLT00UC3s/ZOmp0mBEHCCnswzC8580effqUB40jRKrCYzKnfdnPMKqU6
NMTjBXCB68eGtVwsEXc779mdvZMSucCnIG4AX9y4vTNVtaFD0rzM2QgOrvS6l4xm1fnx3t2+ZVAN
+Nu5oGQctcXgZDQK9FTJx4sCivWLui7jwVxzO+wjpz4wzL37RVkM7dmrHp+QlGa2kSsETanrE12p
aWanyDteplYzfk91I/nYNs7Xxyu72T+MQP2WQ9mIQ/le10bixU37KlHGS7yATViyrAyqPNkTx71n
hTyYeJdKAlHipglS6sbiKcTmFzevi0NfmqNveuteCe3m2MpDhE4avXx0JGm5Xa8FNR1nqFEVo2O/
OB+YG8oYAKfJPkxVGT//baiHgDCmHCpf/42pLFGGpszb6aJMSqdfVK/s50PCXKNnaQ1cP+Q7lHf5
/hRjtmXB3lQmvnw1XThm5u+OMja+wZTdz097wRt1h2iJXIFSzPXOwWhgxH2Lq1lzvPQUrIfhpbdt
K93J7G/8QM7YpO0KjplWGNLn13aGIRp7npL5kuLbB5LH+V2ZiPbZ6xsr3HJvKGbaru5mNXCZvZHO
vnrRliIN1qlL/Hr0iqPod6UNb1xOmuKQErSD6ecAXS8oi41hWbRCvdjIh5V+6UYjQS4fiIA3oQhz
fPydbuqPFlwa2lH8SXhL3fPa3Lwy/dpKWRkox+ykdoPybZwG81NfpskpISgB1qnNB8OIfrRI4b48
tn5nscQX1MHlxD6SSfl1f24Cz0o1g0tRL2mima927XgMDqvSIDXSZufxuLlwWahF91KKU4Dl2jLv
M9vKBgd2wEWlMhgs1fBhcs2joufT0XHKd2tZ70kk37qmJBtyoCWPF2jaJlVOjbo0FtAQl7Yd5sa3
Fe1vaHres+BiOT7UA5JmSM1DiI5b31yMLOMYqBfFECANR4eTXavjURNOt/No3X4upKkkUQewlmxh
bhKwDKWEnKnO2kWtqujH1M/TsRJOHRhiUHf6zXdMkSRLRXJ2T2IErj3Dq8ZVKd02ukRznTZ+qs7W
UYWw7kextzwrw8IWyoycRoxEx1CzuzbGMEeufy+LSMyV9F+7MsqLoTdPjuGj+8t7z5kGugROjLrq
tZW2gNBYRrlzydOpOg5Cl+LTbb2TKdz6OTQBABUSw4eXb6eXu6BOk0jN7YvSpPUpT+O89+0pd48w
StKXaJjmgILB02VcZgnQoIcLQbjJv298vYrjPufZcS6GMCYf76lDxRTLztpuAk7eEbpA0gA1VTb0
egdHUwMvHenGxWgM/WgbTfJrltA7iQ3FeefGRv3smywr7YC0JRiSZGErZ5PIPiRRQfdqNAwuhztZ
I0oSFX88eQnyPkqkMqh53hgIXNeriqJqUpiyiZU8jr71i1n5XtlO7+ZhnXY28PpK4jxx9YFQIseS
arM3wDnajRF6StpwEu5cYgYkneHP2qTssUKvj+//DBFCv801lJyczZeaqojsYJ3GU+tp1SmeR7AA
Y5O+Y2DRXjP1vimyEFoVEq2/ObxGnCX0MpbxNPXGcTaM7kOt9eNvw7oHoL63ebyQILwljJrWyPV3
ijs4HnnnsqaeKv7kZb1fLsaeyIl83/9/q+J/O0dqAA+TWJBnebOchFE+jF3CSteb8Ws8m9ZJSY0u
ABRmBwWwg1/tWplfe3XYyeauI4E3w+TDPFS4B/DArRs2zA7KdGaQnGLNUEIQ1QmBYS/UULXn9pBl
jXoGM6idGEDrHezC3BtidOc7ygBYdtB40G66Cw2DPbN1xX5fKZWvTnkedGm1XMpKZDthxwaw/39r
petK61M2rbc6qkIxWyMtxHRaKhRKokj3QqVqx9Aw4+5goxfvD9q6vMoZ43JYpXNMNSYoLG7v+JY2
1+ehRDqlWnPn0+Or4I6LwRmlwCj73DIvvHaxJG+hR4wZe9BX2nGN3dofxyo6PLby1kLZ+BhmKH1Q
2kHcavuptSS3c7cappPZggaqgH28N+GKM6a7iw75ZOR+XHR2OFtdHygdE8ZiT8+OmdP2vz3+JdcX
+v++A7cDFS2gLRINcb3eOVf6Li6r6eREie0Xnqu8NjClwOhF/WkUynP88f/ZsxF0J1dA3dbeYvRi
dAbziYL1yU4zkEoxjbhBqwUtuWpPluHWnSW1jOCPErwLCGNzjrt11RDKN1iaNa0fjCL3Ppd1kR8z
xL2GnSTovi0ajXBdqIxvm6iIUi5ZMrvTKTMbcq0OxQcfFAZTwJx+/Pz4k23YxnIPWZicJYz0KZX4
ba9kogmsxQVMIbtbI/FajG08vF+g406nJHF6448ld+2P6hp5qW9NQI2tSrOaIFa8VQRGEiOX5ut5
TZyyswu3hwcwGYEBAvQur/UWuWGCCBHG4kynyCryX92CYXWJ5z2nffG/5YMAA18AJpEm/Oa7Fmap
tL2HlbUqh4thV7ovVK/fOaJ310IRQL4CwHq3eoS5E482gPr5tC7ev8g8F4FnztlONPCG5L2+B3gz
kTiQvETJk9ocv5Y3RShas5y8KRsEipVR0gQmume9PxudpwTI3sG3q7vJFUdTjfIyLIQRt2GEplj3
qi2LXh4GNcnNj8SizRLkjJluXzqbEry/aGO3V1u64+hI+0iWwRs5bxtmjuuqJ61A2aec3T+WFd11
M5m+Atvcm6xxZ/8JWpBpg9xICLjtVxgTOAHTjWZCl1rxRdnlQRnNe1Zurz85UYqSN8I0cKW2yMlJ
a2a7y9vlNMlz0q5A/NTy1YjRsLV6Ywd/L8OTzccm/AOeSUAroa6bwkLMsAmxQCE6lUpRBs7g6pXf
ucZ6tKwle80ZcHbKuzH9+vi6eMurr82SV5GPIB1B6wJ28fUVP2Ze3g908U9NX0f/RpCLu9A0szHz
a6/RvK88PtMXBHMK57VOpyH2kSfOtZPXaal3TO3Y/EcBhm4GQ7FUcnZFYUTvs9ZxMyZSmV1/1LrV
jn1NThL+4Q76+o4GU/GlX5u8v5h1FqMXbVXMumjU0n3VSyau+6JVjDpMI93+smaR0vnzNCX6h1KI
taO9v8ISkGOIxFkfFpupjZGY7MswiyXWjsaclz9U5NOiMCoNITgdVrq0Oyfz1v1cEGGUKt4aqgRU
15uW6etoQ4k0YO2s1TkBjhiQDD8Hr5ZXGYkATCHG3ZD02ttefmLm2ezoi3PSSjV/X8MdutSq2GNH
3Aa0BM2QrnS6fkCKTLnWn2o8fdNqhdM7zqlWRPnRLGflNCnx8j5haPuhbcfkawSL52DCl9mp2t2x
DKedMiTZtsyrNpWRGpGL2h1t92Rq49mezdRfhPGdAWMvCHa9nyNb+FH0ZEUSmVUYLhJILqfyUNvf
zobQKlefK7u1TlPR6od1mpdT2mjqzmO3vQmxIgmPkj5H/Q7C/vWuxlxdMX1O66S1lEOUOHW/90Pp
0ZC2kqey4LcFMS3ENrEm/7A3ec8i2jobqb+c1JyRGggUjn8umbt+e3xRbO9CFkSxhxI7IQzKM9t4
KR4Y+io5CKesay07GNa1/RTVUz75TTd7f7mWUPfkvO/soRz9g4gItRKKWpuraSpgey52YRMwIFY4
pG12mrhmjgBc9qBT90xBV4M8SmEXNNimPjLaVas5C6ZGxxj8bNXHIFNheiXZuocovbeR0vWQRJQE
/W1MzZxg0Dtrb5+SeS4CN871b7HoGKRgz9HHaa2d4OkPRw+cG0SOhKUqI3/PT+d7rQpLaBILkZtT
HMQNQvK2li8hcq7dwSBb/A/2CLxoShNWU4Tc2NPhMhQR0LFTk6XOO6xUp6VcRWg7w3IsNaX69Hh9
dz4d6TiyLFJYRIJXr9dnZjYhu7RH3lr9UTcF0tRatXxtXUbRPTZ1k5dyCKTKh1TCBRXMNPRrWxqS
nGPfFNHJmcf2TyYqRXWF5u9Q9n8Orijc33rTbS0kr6JaPydahxiUgD87vVhavLzWPBkjOnNFoh70
KjNbWTdt650fuX2bqIORoeJDNMY8qsCb+9ykcCQaU3FOqbUWB3NY+kM5dT8e78Q9I7SnID4QIJFG
bR5ANPVokSG4eTIz5gbAkFT8xe73ai3yb/k5NpFLkbUWGi6yYLq1ssSiyNB79U7FMnUvU9ExLzEZ
1ONsDePHpY7iF3N11KMz6PHvzqh1x2cXyZtIbeptMpLEt19/7TwTYiyGLA6ziRw0jw3tZIv8+2Mj
d3wK75QvL80P7p/t+yvWwq1rb47DlEnUxDqQkOCZ0u1MD+2wen9pUaua4Tj1nvZbZK5qlJEOW/1y
gASO7nRcuwr1iCnz+ndzow8/nMGYnhtQJp8YBipIDDU4TKgg2zuLUeNRNphxEnbzZIdGVlrh0Jbi
KdnC/7PCTkBh46xSlrze7yYyayNdiyRM+rQJ1K5IKIUn9dNflbVAnyHigKxJefjaCg38xVnqOgkN
tzZ8e86qYKJuuHML3h4QEMWE81IsCj2zLbi4BOAukIJJwpKCOH80bjAbfbXThbmxQq0EZo4N1ZDv
ciPfNM5eFJt1ixXNS48d+N8gY/bPs2vhbwZPynBnMGKyjXW9Y64RJSLLlCRUCjtC+c1TvjX9Uv/1
+CBs5ofy+d/M0Cqj0k7WpW4ejlUx7HnoGGSgjqX97+rN1vpZdxJh+QQc8ccm8or2oozKqr7LhOn+
UJe8syciEcZO+0WfTumhn0FSfh9rhiGeYk/LfxeZCc1tLJ3xlzie1/5iJNWU+au1Wkk4gsFOg0Vk
ceerRoWSnarGw6+dO8CCfry4m0eKtaGGJjm70LtvhJdlZdKOSJlYW4NAoGnWr3mVrRelzvfokvdM
0XKXA4mZVQ3M7vprqXnGSDfoMKFV2MxHKBlplNJG8TMv3eMhbFNWqbbGuAL59Erdn+1TU2WOPU2d
B5e+Kc+9nFZjjdZ3ruPflsr+ODAM4uldfKu9StF9xkNtEyIFTUXhml0WWpnd+CuzsRE9jBgARNv2
9NjUnZNFwCmBP8SeRKGbXcw8NEazvMlCketF6KntdLBy47l5DG8uL6NO+ggMgJTCSdffqjVNMmK9
z0IFGm2ALnx1cLQu2nG+u2sh36GMAaeN2tu1FWPul1HJKE+lZH/HadKmILPRUX28Y9tsDmeQrQki
MTJWymKb2MhCUrBJUy0LR4drqDEr87UtSg1qj6l0va9b3fhj0azixUT+/utj2/dWiF0qT9RqEFjc
XB11OcW502Kb7Kc5eJO+HBRUoJ9Cnv3va5EBkZCQ2WFM7sBPkXTdTHWjKg6TVhCuPtQJ3MB1ZerU
f1iLVKYEbUOTYZvOFYURr2OpZmFeWmrgrA6chVX1nn0FiWJpI0EEoVhMkLW50/N26EctKfJQX5Xk
7JUDGXhXfH68FLntV/EblB6a6fwDbp8GwsbIlJrGMq5NEfbNgAbsSjWmN6xy8UEFpSdHtNo/jw3e
3n1UZZB2Zl4cvRO6VddfyCnHCEIIxSMr6ccP67AYB6FkzT92XuxcRTdLIwiiYAKIjlYjiC3pkT/5
woS60KS2eh5qs9Kpr+Y0aJlfxYjOn02dfvG7uRrhmTxe3j2jNBCIj2jJIF29WV48qDDyEi4lt4nn
w6JOU+gyDhJ6M1RIv+cr/P3Y4M1+skrQiHJGM3oGpKzXqzTqwokiCLdhMevCO0aJA/KoThw37M3K
2Jsae295xL/4I28XF8hmeQSyceqoC9YQOvMR8e8/iy5yv3NFG79Eiv3khAwONMt76xRz+RLbbnsF
vQ17JUZkLSzbuflFiTTtVwUY+l+iJSnX4nJvpPC9BUKLIAunaSCVvq63s6eCnK/ggcJqWbIG7qoy
Goe+j7NzOTnRr3MzFS/PfkBKQ+QWRKIcCNCE1xbjqCgUDV2lMKpWusKI+V5yN00/KMtSnx6bul0c
pjyIqgisUCrfNsa7GBpXMRtV6PChoGCo4ovlpLQt8jGOqrO2CPFsGRZahGQm0u2i9AXrY7s6Kk+p
WfaAPoclpnbifQYu1+1kJbdngLI8aCBXPp+sS/73n0567rb6nNJHCmeNhNpXRJR+HHnsPq1mvP77
eA9v3jEWBEYH/hGX5u2QH0hBTbGkZR3S2DGDNufyPrSNp+zpCLyJVl/dzNKQhGmD08YbtztnKsmo
430ijL0i+32y064LotVN5zPhMGJwy+Tlfu2mTXep3LSL33PVxZ+Fk7oL4Jem+TDYuTF8H+2M+mxU
xBbTxlWoTH5dWFb0QWQVPK0iaecvoHKsOoDEGa8XKHmrcVlAdtto/I+tdRwaTftWu8OQVD4FgNkT
vmNO9bOVdOkoJH3MzSWmk8MBr7+hV63rUnRuGSozXbMxj7RfRJaunx9/vZsIaGNFnpCfPAWok65X
uVHy9bwMyVnLDepyYMJKWeZHN+sL9jURn6pGFOFjy/Li2H5OLmpQQ7DkZBnh2rIAStHFhUQ/M+X2
DEd8Pkb60ATaLOzf0BVZzo0Wp59cOMO/xKOGG/8H+xDmCACZJHkjfCTMeFLQpq3kLMkSra0y+5Yo
+RyUQinei05PAoupcb/0yuh9SXn2n02DKVDAq+HhgLROaXrzcAwgSOy1yjmiUe6+2Ma4fhhywozH
i9xQUuVzAQBH0vABF0lk++b7dl5BA45xQEys9kT/oq5Fb/lpunTGC41Wsfh2rivj38lgKLGv1s5a
vpCVNtpF6J2t+rU2uTBMFTsRqDblSsZkC30uA1FBhPU7x5nRlS8aNQ2mwoT53HnVYr+gt1dlr4OR
t/aOu0qnv3Ya+cryrnO7kddve6jsECMVQNlQCR5rfykKJyiU4ROyNOvx8c7dPg2y2C3vMy4cHcmv
a/ds86k1EXWvQ7SKLc330kV5V1dmFTYiEr4xaMVzU3rePhVlBJCcnAVqoNvwDIEBd52RSQiXOi6O
a5Z+8lrFCzw92cNb3F7ZhLi8sNSeoUMbziZRnKFMDSRvdRhDyj+Ok6meVDHuYZVvrxaKSMRGAMBc
vG/bTtJX4a5DYoiw96KvvPRjYI7akXtUDRC20gO9Vj4ujbkTPdz5btLVkYKAREclefPd8i4WYkIT
NlzNJQ3NDLmxthnrwFzL+Diuhvjy2E/u7OWVvc01xpTkBPDwJMLc6dSX1RiZZU1eGzy2csfvkQMn
JoKOQBC99cbBJQDKpkXKQDReeujawlkY7agaB/QanJ2b+c4W0sHlUkJ2UaqTyh/z05tQJ1XdG2Ut
wro2QK3N07+zEX9Jq+rH2kffHy/szvZx+dO84iqE7reNn1EFVaK8IsqqhNoGMfNAD6Xp7cUOt1Yg
ylEbkTA4F+/e5PkMrjFd5k8MYeE5ndTJ7RU/ssf6WbgQ+yUnlgAYBTZFtLLJtseszF1HYGfUO81v
7FU723FhHB7v2a0zUBF5A/ZK0bYbBcIuiWyGN619mOqLHgfRzLN5HC09M0N7Ld09MsCtO9D4ldUr
fI921RZR0g9tNnTmPIROAkfJd1u3q87EDEX6nuG3ef1RdFr7HONWXoayuU8LjHUis7jtYyiqU9id
pjLkXLOrg9umSlCshkbte9h7I2+3U2K7pPYnnWgKkJsMh/6ZUBtNUcOoH6cgidL0IEq3e+khZO3I
bt34IcEcFW8yOBM9oBu2eY6zVzNV8TBum/nQx01zkpjJnUf/DbJ09Ury15POgJB4E5Dcarq0WjTk
TElgdvtUtX9oNhd8qFVx2gVJPsXmcajM9s8lMvU+DaKsnZZ3tVZ3y9nIwa/GO7/mds00RohvSHpo
XNyMpzTLZlKMITZDb0D0P+odNZxcxjU8PhNv5K/rNQM6wznxUZNrf6u94SxJbavAt8KxtPL12PVO
3L7PzDWtDvSoFNdP7aTo/WHKZuUVPKhnEs4LLX/XUXRbyfhmbdA+q2lb2Wq4Lk4zwg3pF+WPflCh
y7sUbc3fKxuQwhFxmcl7TUQNQaZowNeLpu5mkoE67tdD7uiN/s1LV+dLC1q0SP12KIQTJKtWLq8U
0BFALpli8qV0MwjCoz0J4YvK7pyjEKLRzo0KkvF1UDMtP46jsIf3pSdA1jf1mMWIGZv5eFibRBf/
1GXXfzGKzuz8MbaSNmyyTht9t1FgjAuhgQkIPBqBF0Zq9d0hpnxXwUwyhXt2nSUqfl3jpLcJ86PF
PkZaG/WfB5R5nAOZVDr90oE88E4QapgQsVpO3x6rqsi8w+xMykopZ16m82jqaOxERaJ/Nrx1VTk1
Uq6/YTrkv6IG0v1nqSIF+1dkRIX6rnDbrDi20VBF/zz+/rdeJrltRPMEGuDCtujrWWhzl9EGDDuv
Ewe71+KAITXi/NiKfCe2ToZ0EZ4MxZbW0iZob4cmSrgp7HCZEvEDIfLqXdbaAtkfUbxbE0M75lWT
HR8bvbmfQP4QR0mhcJNAfqtZknnJoojapIeJIuF5smstLCGoBuNS7ake3t1FwmtCJxhtN9XixDRH
GAIcInR4xncV0Db0D1X1PyxItuWArYDPQVLkOr5YRJE0aR7ZoTfGUmDDLo4lSP1T1S3jb4/37t6C
JHUINqCU/dyWv+e87zRRuXboMIHwfYOW5CWyPPHste4SvlBPpYVFcdXYImsbtS0GpZ6UcCwKHWqF
Eh2A+mnPbhvIPSjWcGwkuvOmLpa4KyyOSXPC3q2dP2hpRoe0sbzTbDZ7g6pvXA5TuAFSRkRm9Cdk
SPBTBKiOHQ+lV7u8U1P0XY/KJUMhT0uZsYCEw84DcWsMThlLo1FPyQ9s8rUxV6wl87wVL6ygi4Sj
rbh/o81aB0nPrMgdWzf+ADKCMp6stlPwI+e9ttXasWJ3qe2FeL8AkdxRSaobbw8Ffd8M0CVeI9jk
W70pIdwM8KnhhWU5wbe1sxrJ8sh92iFYDNcvmE5JMtzylFPF4z7WIi+czF4FESB1urKxHw4ib9q9
Wd53lsS9Sp0U9wbusD1JMJNSlcI2S0oa4YMyHpCjzvee8btWADrQMED99aYRnBg5ikB1HIVjbUb5
Ia6r+G9qs+veVIRbn+PTyHSKyg8etw0vi9luUM7N7DDKUtPPdDgqldn351nNzR2M9B1TROvAr6i/
4Hdb/VNmA0yIH5pe2LXZdCTOXgItjWwmdAzt095ts2nMzwECBEF9awqaLlJQceeFous9Xx1NL4i1
XXDeTeGOcA7WMyB2qR8DZu76DDWOO6DwUEWh27lx9GfW1a76QZhGrAJ9pafkp+soygOw/fyfRJFd
tNXRlb3Gy+22Ai+GncyFKJGdW3k6a6kVQ8tmj/HuXLciHcyAyddeMGS7TP1bpyQdplgn6Y2kdVv1
icqqslwhOw+1slP7YzLlasls6NrYe37vrAlpMgyRe8MQ3WZaUWvFraPWUWgNZRcULtWmUpT0A+1l
Pjx+GO+Y4m4nT6CZSo15i2PuuNjNwVSVkKFt6IY1+tdJBdBZgsl63pIsPZLey+Ym7JZrd8mLvGXS
VxOfu4ExI5onnCMiw85pypSnk0auJfjCnGjsuYzkuDY1RmNTDZoen3Oz+5q74HznblGO8v/aKZHc
cQlZ0yJhxBzskc2blSgVsO90ic+x2XZBa61DYHpTfHz8kW4yb34ZwQs4QoJOwJGbZzibU9KxSYvP
oq5PCkA830vsf+p+JGmpnlM/IeOmWQSkXm4fXFQc43rzLKPqoXIMyTmJBtcHd0sVfpi9nbL3mw9f
hdDEztxN9DNoKpKubb6RoiedpdStEpqKYZaTP3pzmn9YVESZP646I4D9IWtHm4L8mjV+zeyj37LW
Gyo/7xDPlQCaqgjrxGb6sdozm+yvoagcDfhs4kY7wePNGeGBICIh7JZoOLRtrndEm2KUo+K4PCMo
9oeoMjKoqvxaMS5sp7p3401sPHcq9QeYo9R2Nt85qkf4X7mozrOXJwen7uyj1xv1zkG88SZpBUY9
7SQ8l5bn9XLaRVur2oL7YUx6OwdIO9S9v46I7/sIBo3FZeVH7qmI3u4hIRAvLYB43iYE4a6NDrYo
aE+kLhkTOkGB7U3ULJEDn9dTavbxnqjKDQ2Vhhm3mirlzRE2owx8bc+bNS+p7NWBD1Suv6TlHF/a
SCv/VRcERo8Q7dIB3d7RY+RzXSXO2fPSegoMRUm6k9FA7tnJGG8eSx4nUjZuPsJAhDs2AWcZpYxW
AGgSLmn0V7+soV4pFyuOv8Zz/i5t7T+MxnlXGntd5tsSEHa5MwjiYeLI1vb1PridUXl1HHvsg9A0
X4srw3fTyA2GTtXO5ZB4r5rXpa9Frc+/aoOi/xmZpfXp8f11ky7LH0F7CywaQCvgmNc/IqlH02TW
lEekIFL1RF3EbY8MKjKsc1mgm+y7Sd19zJMSLtRjy7cnilIThSB02WX/ZqtYwYCdBhbS4oW51ojS
t4Sz0PNdrfG/2OGyJGFGrAJdlu0K7Rr5yN6D29463+N8HX5Vja7cCSHvrYaYgJIhcR190c2dSX80
1Tp8K6yF47yjEc9g9iJdDs/vGUUGjg5RKrfexgqBauHqMbnRSsxmHKcq16ZDrc3TXuf19k4g04Mt
TXWSRIJ5j9ebNlsxzYWZIJ+sOQ3AyIlXzxmaQ1Y0e1rk93ZOTrZBeY2CDVHVtSnTy5UhLfKI7kyb
/mnDuQytvNZPz+8cZB85hxAhUMqu11aqro2YF5dEoTHmyzE1MvU8KJm980rc3t9s209WNtsmwPt0
JERRODlp9aFarfoiElM/9ami/0Kf3Tk+XtW90yt1n4k7JLV9O4WdgU/eTDWICFuzhxd7df/Km3EO
QKvApV8uWQ1O5rHFO19LKr5I7sJbGWVzacEBQIdCK6MwTpYudNU2OySzt/762Mod94NtgiGb7gJ1
vI1PFE2EHEwmolCJujjk/vPOU5moR7xjb/j5XVM0hCjWSCXtrfDW1E+EDcYQhU5ufV6qmcqyk7XE
PFWx887c3ToLXLNELkLy2bigqeR0NtAGDxnU2vqDrhhH1Rys5x0diQcZHkKk4X7dvOZFa9tLnFVK
6BVDYweRHUfvTEMyhJ7+RFLVkiCRm1VOab0+UDzxU+VVSXwGglF+ULJyes0U4QXL0FXfHpu6c6po
kkD+IpgHULCliRiFWNnQPjkPla6+9tHivlSK0v3mFnb/zXLadq9WKI/pVQDMsGVi4Lf1yQL6xslb
3kkkSfPkzFzkWfhTY7jJQW8TE7K8rbR/E81G7qmerKT6bOS90/oIIXTtP4MztNWRzrbaZL6IuvID
XBBj+jgg+oESGMwBy6/aeqqCynH62F9dMZqgnYbor4jZW/2Rx3amvoZ0njh0mR5nvpqvtvvdbpxI
sqA1NXkfTToXjCa6oQ/jvlD+9pAmcHnY2qo+aV2feMcs71QY/THkGnivo6n6+TQpeWD0M79gMqZu
COIpzv6sEA9nMrGnpkXoKgUw7sdf7o7LgzUGQwPRUhKR5H//qUjZAs010RoCCTwl9W9IoGYnaDr/
4VWUoTkgIbJEguaNKw6jU4PUW9BlrxPrSHWlDJqVUsd/WMtPVjZ3O/Qp2yB1Tc6Rlv1lDsN8ENQx
Do+N3LmNKGQgZwQ8ggqDKY/CTxuG3GSbUNzH1fNxkqR0QTu11I5JvT6rHkIxUsJwad1ymVMn2phi
pNFilkXBQDlmkJwzixxjFJkWysbdztbdrooeOJGe/IPq2TahrEC5FKmtp+csidOjg/zLMZq9+WSs
4Jqf3UDatiAPZdviTePiegMLyN+2W6DbilisEcyNYx292LF+7U0z3bkBb50bUzRxJY4F/P4NWz8q
OqOxQNkmdA99XujG1wZvD1F/b+8kxxbePkUTut/XC2r6bKyMFM5pVKV0DDNvCPQl/QOhpD3e/K0l
WctAKlZKatFq3zy6MFNzpATV+tw4k5YFoEFQ8EwqbRoPaumpexn11hzfR77v0G3o6hMAbs4TTe68
sgsvCkt3QXnE1Qs9P6dxETMmUx2SdacctA2VpDn4f6S4/4+z81hyHNe69RMxgt5MSUoppXeVZSaM
sgQdSIKeT38/9j85KVWUIu/gRJzuQSMJwWysvQxtE5RgJ2e605it7inQNBwhYDdVWXNjjFYZd3U2
XCkfuWmnl/qFOub05vpvUDbzf/MKWe1kj2lgdTil4qvVLYZ40byx2y2Oso8NAoY7qtxL/jHbR/zv
xcV4/wlJNpDI5lNPTsIEc4UVIbhGczDDQ6rpfkvTeCs79Tj5JY4WRrOv8uloV8WFR9ZffkzePhtI
uRH/zuw+khaqQlqv6UGYVhmQ2pBWzwuE7W43rW5z6Sj+y7RuvCeqeaJ3KEZPapx2sBNl9FZ6MFIy
9SZfUtFnHeFQaTHvpzFY5gsH2OlW3+YV4hPrBl7IuWu46wmhKcmAaevPYeArgj7L6lKc7t9H+c+K
EiiRl8T7re77rawwQU8P9kI8IElmKibb8aNqD77lP1orn4NiABDm/SiGxbvOkSI7uGQ+o9+zpboh
hiy9Fa5TuSGpJs7HZw/XLepRZMgb9+Pk59IXYlJbu2PEvq8eyDId8MI0Lpmo/WUJbi0P0H8U3UD0
J7NXZsHsL3jUH7SyqHe6SJ37RTPNK3MoLoG+fzlLaFDylOSspLtxKlDUFJTbotC5z9qmfRYCskbD
AbmzhErKcCEU+WpwWueCYuB8c/PL4bRAW3QrhE83t7OsgVnra35YfL0er7J+NMcbO3WMbD/hHN5d
T+5Q/uyTjByxwlCDF889ytoP3noEacO/2jAbmDygoSfLZ8o01+hFVRx6J6tfJuEvL8PQN88fu8YZ
ZZtXms4+L0DQ+/eLtMUJzskMOzvobTfcoK1dIzwRzPsskd6FiuF81zEUPUZMATenjtMatUP539em
lx1mOf+qa72Na+Chq39/z98G4UAGfdoUGFx7779Hd/pcU0SMHrDzkY+ap2Ef5sr1+79HOT8XaShy
DG8n8SYHPtkCACytDYqK7qdxske9TL03zdniDVNhEF9ipuuFJfm3AQFPaXCTWQK4dlIy2MotZmta
CkoGJ781y9S4bkVuX5O80e+lt7THf3/gX6aR4xEbv829AYnrybJIF/iIqdaXB6eRam9OgziamTFd
mMa/jkLzYxPD0Xg7bbPk+mxYFfFqh8YfmyjLq1yE+qSKLxc+5gwJZ5XTsYQOxVmvb72d96tiMGfL
bi3AlGKWUt2vTjkm+0DLmvG1Ieb5twZspt30bZ0f50SZwaHlu9djviJZ5rXdp9ZO6xGc3E6d7bVP
1bCYpQopWfGVyFxXuTtRpCK42oZpdkueTSWF9xj8HFnnY2TKZmpDxEF+e2V2StmRPq6kOdRF2sov
etKbdpxiSOW+JM7EvYfMo/XifoXYfEwtc1S3xiqwuE6GVYhn3L3c4kcqkyYP08E2tCocK83sbkxr
9QReXwmUGHw3/OUq73ytf0HRY1ix0+oN1jhJ2+vfEjNdlp0yp6XbiSrzSthoOEdFBbqfpzEwMhTG
pjZgvgqvjYd5ntS2J2g4zYOJErhJjSUUpZqyg6y91v+dp401xrMwlHGLFcbqRF3jjjKeKkt0d8vg
LvpVUdaV/iR8Ul1iGcz6dCOkHpRXBWesF4+yxs4m0JzKei3coA5Cl/VtR3SCUhFOPbFOQ9jlhF7c
b3Zb+q2DfAMzlsAknQ8XI/kDQ/9qeCjGxjfDadZrJ+qlan7PHo2ea2PVlupJ+T4eNjQRSa/RGqJl
4iCfUV5WLoqXeC7m1dv1fp5x5tpJJ+9arfKGvaa5mnngHTVVL0tK3+iYqMQtj2otnCmeNnOclxl3
BPMWImJJ1FlXFMZXTP68Cf0+5K7lnlFwodORMKifGj1H9zvm5Qmlx5hKucNCKJMhEdB1uVtwiBci
DGYO6xT2vDFM975Di2/X4ORCzGgZpMQxKS5bAfPEcfNHo18sHUNKt8fMplsWxNol/OA+njqj8+7y
BYI8Qq20MWPglmJ6LJ06DX4jHE6Dp7ZtjOYpsMaxDHVvtAo3XCutqw6Fq9nez064fbubfatXv5Tm
1NYSJpWYcyNqLEOrX3qvD/gB/Kaf5uu6H6zuusz7xbhVyHnqq1ILsnSXNEOeiGNB5Wq+oTM2zV/T
bOXevdulukXIm2EOn2YTfHqvtBx3HlHOxvRlgSDZH0t61xl7TR/mfLfZvTRHPPxnEa1YBeVm2KeC
zRSOIq9pppmqnv8Ao01m3FIndS+1lvjWnl6BFE/ahozvqw6i507ALsijNJgsnnnTYuT7eu7HN9UY
qt71wSDciDUzqpDEXk6lZG34Vcau7op90Q6W/AbTnKTsxp497WhqZf+0uhID/NAuVz+ZQtPvxuBh
rTvpP8sB879HvZ1MNMaBnPRsDdXqu4CfSGso2rNROvf6SPv3ULtiMt8qp5yW2CQDIQgxp9z+Sz12
KLGR5aK/ngkayfaN3Tt62HtL51+NVuYFOwDCRL40lJtm2HVW9q2ph94iDm/oemuP2aj4AXJAHOhq
dEVyWI11aHZjk87TF83pRb7z9dJ2YLepwe6jSoxTtTMGs/PwT5iKZi/gVuUPttlqlghpN6ZtjImx
m4dW6ffTj4lor/loVlgIRrYnFTiAHE1lxFmW1cZuSpCRYmpUVOptHAKj/O4vejZH4yoCDBlhK3i/
jUqRwhXOlT9lVzLrjWi0uqNjTvCS/Hbxd5bTtY9WTpURyd5t07h23TGI80KkXYT3bNc+5US334AD
TsXOxG1oJAvVzbPbZFFrFq6aV+QQw4Khf/JXdN7hVMlRQ9mWpN82IFdkoasmtUZcjEn3J9fy5HUw
VDZfr3JIygGqkj/KMvayStgR4OboqzClY97jbbTM1PjhMGZ9VYScZbl+Z2SlvRwNuyRHx13MTP+k
kmZmASRVOa6xKwsNN+YAkfsoQ8MudPeRmTXXYx2gg3/BGcOZfszt4PaxHH2o1WHfiXYI8d2T7pUK
KteK5NBPEr2Zu1peicIHM9zYqrMuv83XZG7wH2jUdnyb0kW0Bj23eMxKlYnQa2X5Aw+4MS3Qvqte
xZnX4wa9Og1/WzdWDTaS3dy6xk2baGI4rnbpMotNp6Ses2yT3g89/CP9a301a+M6KKr6NYDcNV4L
Y+lkmAWruK7aWdcOObPq7Jt5aN1wyhkmLqRlfOkCuxiimagmmtG2GLJ4Jc3BvSu4dLX7LGVFzGGr
o/u8823lmNdt24/plfRy3/uRF0m+3hOjPXbcWK2pusOcL36D6fpIsfuUuEGiHtBcmc9BXQAeydXu
P/ujbfxMsGUmjpqbKYkIcZpuu3SovlBDiMdmHOwqVA09uIOW6e4XZIXjWyvlPEeg9Kt9S2qR51zT
PRyzMJvn8U/ers7vZJopCe18aIuDJLWdY6kRnQ5AEDiYB90Xnj0vb8oYUSlBrkv9vV+tKbvIEqvr
MU1uMjyXzmJlN35vZESQt9zHFWk4zezewTgci18lrgS2hWWspao3A/1EBZlfLV5NXJ90zTFkx63V
VQO5s3oWuvD7sOiT1b4a8JEz18d2+4e3ss4LHFi0srEHwbqlWN8HUg1jpGOe81O6iUMg3giNPsy7
vNfutNbqH40OlP5a87I23cohpwjzNjUHKgsp9dhaB+eHNvcZplZ5ljs/bSIDi4gYF9E8a4nTlKHj
wpe8GxKRdWbsECjzx5hy45X9pCVvclRVtlsMM8v/FDzA5khC9/5ov5VKMKAbvhECgbKRgr6vBKkg
dC7ERR5MbsW4cTQ3opMEaa603PhC2cl/6j1G9H6okxrasDJjAQCUh4rJu5tFKb/p/nQJ+T9/IvMC
x5gZ6h9vOHDS9x9E6m7ezMtYHTLENsfKGWiIGKvzvPiyfcvcXo/zubCfPvpp9F43wT6PrE0MdfL+
aQZdjV4u5UEZcy7izhySreTTL2nVzqEGjFrouW54IiTYU6ihHTPdrGpbHObKLr+NZao63KBnX4+X
Vdf+P57CCGoxuMYPD4reye9lIru21iURBx8bEo1tZaWvNTX1EjXQry6xr88+baOlQld2gWlwDDhl
jsq1oew1mvowexyFqeaXP9iVFjaZ1fry71/r7PHI6gC7Q1eIr8rGjn6/RIoGy2lwp/4wJNyStqYX
URZMb1j0YxVsfVijgW8hGmGktC74CUm5JyiU22RqngKT4Uhfj8S8dpulCvbzDnzYf3/Z2SQCXbAs
gNfACvGPPHnX6UuXk6bgQDEoFm/H68R9DaYyu66Xsv/94aEoD2HpWcD2uJqeLPkAxZE3rAzVB6yI
YvCzcCiL7KrOm0u21X/5qg0zhGKOQw1t+ZOv0uZ6HETbGwfDTshHMLjOs030NDrZJZss//SMsugu
kJsDNWlz/DxVPxvG7KWShsBhWGxDHeERm9+l3nlNaKZp/mYJM3kSKR+6K9c6q3b/ntOz9/82Ok0C
OAHQUTB2eL8wKyPtM0swesrrd88T3ONKci/Rzv42CnRlIEvGIENnm4P/afXxBmkcnozmQS9pBmDY
OcQ6riAXjsTTTQYeClKCDzesUfCSUxIxR2KzaVz9wygN/1hb7Xos7eH3gCx/bw/y0tSdrhFEKVub
hcXIYNi3nXxUj4OaN8sqOUCDqff16i+xbil1JQJxySXudP4YCorqf61lCzT01GE8mwf4QgvQK7WB
E5UwUo+DUuIC3Hk+f5uFAcf85hhMFbV98P/8SgEmyIE2u/5hFu7XXhi3XeXWIU/Hp8ld0wuDnX0S
8efbyctBxanIP7wfLJP4LSfmah1gFjRT3C+KGrTOyvz7vxf42a9k0/ZFNMv08ag/qzYE3xIkrpEf
1aIwKczzuoo2zsOrGIVz4ZQ/HwsokrOJLQXND+LQ+29y/KFyq8Yuj4jwreuOi+se8wrtZoI4fWH6
tn35v5UNUPFGBea8BWsBjDyBpgtzmQoZaOWxJcbO2I1FZro/sjYB0VjNxHtUDbKAB3NMivx2FHX5
rPfNOB4+Orc0OSCzoSpCcAZf5f33rhu/LDXw6LC6RuBkL4Y3o4cdE+aOuBQ2cr5eiN3C94kfk94i
L+33Y/FEg2guUnlsVjJL5851Ym/O3P2/v+jM1Yd5pYCDA0wwxEYyOxkm4U9wzcqsjvXEQ5VEZU7m
eKn0MY8AWvzXPiAe6whkQWJbPal5ufXRuq4PSbnkNshDuuqHdfHdT8YkehweCuI64h5xVxYnZpIT
jK46v31LtHzSkWKlRVDEgfCIsJVe47U7p52X+tDMej/jjjS00yt+jc54G6zkIu1sVV/Km/g/5PX9
UqIlsHX1/5OVYHL1fmbNvuQhEvjpsTQlpc+et9+k50fdqbINilpaf/zs2M2wvnbtOttf5saURhby
bzLrHrZD4cSug6D2Piuhx9yhphVz5CQzvxWRO6vxWIm8LA4DMBE4VkDC3q7OSQAPJ5if8udYQuyJ
EADo3QNyZzEfa0Hjdmd4eZtFo9mKJAZgEtprbzY+SavNUhe7JbG0cVfz0MjdMCj16c9A58SO69Ks
eGYXre8cxokI5KhOLWPCfmPo8rt1LmV2WzctBmK1E1Ab+cVqiahZYMQhli2a9N5LMcjcOUMyqTAr
dWu5cUqkP/iMZ3TqH7zO86sH0VWW+8hGa8lVTFVSRca0pOgBfF7+N6KSrfa8OEFmX3OmevWNnedp
Fa6WtXzn9d7oOzF6cr43SHLwj/AAIF+FhkLDfXAwoFB/inUGxgAStUmIkF6ioqQoimov0Mrn8cqz
zNilcosxEqXv/WGP8tUTNsfDUc+rdtiv1VIGEcFKyQ9RlphiWoJAoHDxNacMp8UlTCwbzMm/6hLT
+M6VICsWeybVQV+doYnZ72TOt13Z689Tvbiv2jQu5WNfJo62y5Ki/o6qUP+T9Wb6vOS6wpAQq16Q
aW3LunSKeepwpemzTxlYahB7rts+5946P6paGxByOrN22y+9M+0lKaoCDyDKu9Acl7aJvEqiLC+d
1BNRZY5lcFuUnvNTr0C4dzQoSuMzKI293KZNkPzAXDRPYqO2sz4KikCsAhMhb/WjYnS6V+k2GBoQ
fqFUpKsqaGPDmCZwXSSZ2XhFHkyAr7ou9OZV6MEibzCZncg3T5dqvJpaFK43IrGtb5Oy1/KHmwq/
OgDLNdrBsRerfB4DLn5iZXRTC7vWCx6Vu47WGo2GJoxPiKPN16pa7HxfYiQl07CmbEi++U3r579B
Y6tPeSby4Uqvi8l5WFJaqbFuN7A25JrzkywrbvbPUuVdGlWaQ4DVmM3GystIr/FC0RqN9qtZ9v6d
FLIY7utc079VK8yqgylqPx8jvDC94TGYldf8nAKZv9kkY6UP4yzbl8lfDONF4sqgaPQXCzBVPq/u
0Vdtg8Bf96byzQmKxYmXLjAIqgTD/TPTkh7DxRyIWUxx39PDQNf0+ba2u6q9Lbwxe8X+SM8gfrDy
QytfEvd1nqqg/5OZCbzqeSl1EaoxkW+TnTX9fdqPhrt39UHXr/y2cJ3ruoWPfQv1VtpPeZ2oO8tu
HKxJXfT6d3Uiuiw2OtSZgEkt2J1FB2J9bNAFF680B9iNJci0EbK8hEelxJPszkn95oHkABojDs4a
KhJWYgShgUd2tSu1AqcDAv2wTQPKro9TSlTxzkxAcneejqo1ymxZWWFv6Xkbg7+D8Asv83/qmrMW
N4B6wtkvFJ8i6qvAfMKlrHTiVVR9iVGI2ZNN4Ps9YNSUdiqypo1HCWTjP8x2SffD9RZ3JHhxadBG
DFY9RpnZ0VuyB60bQ6evwJia1FVW7EOKJ7TI84v8OJlt5W8SJGwkW9ftD56fZGWUCY3cm6HIHLyO
PDMXkaJl8sucSCkJFYYKtMxB6/LIydP1JaO2EzvLUvpDatAI3FlG1t4j7Wd2x6JXRxLM2p9uB9d2
Z1uZ/Yh/Ql3gur9WZbTM+vqzXQWNegd/paNpYZS4E33gAz1RGITaQqbMzsubZod1//o5HdLSvLEW
M7GuPPDu34WmKox2xnp0OIutxI01MXufZ3j+bbRwLRlhWRf9Hc+g6uvQmKRSCTMfgXDN9smglfaL
PIH1Ry9H8cXs6Q1EKhCtFXVe7zJzRlFW8WRyPQDSeICrme78LFSWfs0LfwqivkeqT6aTOU6htqJT
jmld++Jm4j7/zeFpNSGsrskIa3s26L6h6xzibNSbz86w+gFxQuuKXkaKz76nJVWczXjS7PLBz2G/
jsTTY0FW0Z4Wdvtkt1XwfbJUbUaz01Q3Hd3GFRWMaK+zwByMeC4JRiB9xFy70AiSKdsFuTJ/YO1F
ygUgAfMpAi01wiIPgiV0FKAphF2IJlcT3YGEB6NnTTtTZX4QUaKsMFxMd2ziEgnFTUKiyc9qWkdg
qiwfQ2YVdddCvvOvMtMr+1i4xlBEvVvD1q15Yjw4BQKDnVUixYyyzPN/eWZjfvLsRdfClCVME84E
6xrWqlNw2saRA7jNNPi2QeI4cZZMYxf2JIyT68zh/S0ZPM8CctaL30E/mV+TiVimXdn1w+dxVDRg
x8YLPpXp4r14cigJZx7X8jZZB8iAfjsMKsJugBJKdDVdIQ0W01dy4Ez+74SBe7x2RK/FbWrMdwiq
+zIeKE8PWh0wMyg8uX99T/E34jYjs3hIHS4MIKzO4D6rZz9khehPre02v7qUuxt2UG5WUSK5fHat
ry1P/HLT576TjhYauWpeTBKY2lB5YLihUql1l6ezN++CtstlrEPaGsIa7jhxVGgxP9ckL45hPqFB
3o5WWro0XVoOhjFvyh1MUnGvph5T2lUo8azbeS+ueDc4R5PL3UKk7bVO2E2JK/ZuNciXslEevuxL
SedgNMn3xX+u56CZc/CyZ1VV1Q7CTFLGpS+dl9ajoxhSfFplNE+L85x12oRVNubj/n7V7NrDUbi0
vmgrO4RPH5os8ju9fisXt8d6EWfXX/VS+ypClD/S/EhWRDnGQAf3RnVL9V3jpeOwWYyAfZv4mb5b
vM5ihrV5+W5VupGEwq3rZAdHutCvaGNiFzLPJj29IhOqCMnb41puG7sasK5x1yIyWtlc02VYilBN
pcCtZwTBjTBp7J4xz19obkNXv8PSfCgAtp3WD8lp0ou4W1s/i5rBc7qrdWDOdsVq5yoKbEIuo1nr
lz/YxzufFJ6LXyrax4/SDsaOXtmo+lAF7lqHsh4XbtuxaH8D6w6/dfCzgDO7s96aFnLBta5L3bwS
49jcWt0KfR39ILfmqmzaSG7iZvSAG1m9UHg1n6pCdl+dxET2Zhnl+EQibiv3oFneS9lOxmef8AEv
HCdgwhBhDWVuXi3aiwfd4HkkQBwLcFVg4WHMuiBbUFiztgM/tW7XzPa6uHJWLPnrcZU9/ayVSVKq
pXmROG4yb/3Q9rqgPh4eMkMGKYEqZfGc672PI/tcmcZhrcupisdJm1u2B3dfZI2u+ctcOALjRq3T
VzdQySv2xkHNmU5NFfarSVawjRvhGBqd0ZpXvFAmTUTu7CzVIbf8PrsaNMluhJudDYdmdIrp54Db
z3JHAW5rcW6J0XhNlhkzZL5WJYe2LYZ1zyyV1dVcpS4/KNmS0PsHWyVfoXeI5YHCIa8/246mtJ30
Z1tFQ6Dy+baBL9c9oX1229jVR15prWmXdh0SeMrhHQ513vu7WjezKhKqE+nnuclbmuncJz/dJFiT
N7T2Ey0bmWhy1+v6hN5nLFSPSJJr5A5an93Gqak8/y3ZTOn2VmP2clf5fVtcD6nLm3fCVmPdu0lh
+rc2Db7+u9P7nbbT/cIM9qQMdu5PBHUDU2BoC2Ql2QwludWqPyY5comvjiSS7z5IU209rssymUdC
RZfPivWjPtneajRpWCB1au4qxLPuPawQ+xUYytR2TFLuijCdEzlEmiKW7ohJeNDduF3LSwdHdzkc
1WTI4mbSjNLHL3OS/q1ySAaNvDF33H1W0OLluq4pN1F/pHmk50MzHygivAmAsmlkbPC0mn64pqNZ
b1h2LZAneNj6tx4F6Ke2RqeydTkll2Vt8PrI7VryaNNImv5CjnGZvg7alpsUaTxf6qiq665+c1BR
GxENlpY7LiWld8QLtx+mXTOPWv19qQYkqSQuNcGNzWvVuif5UiuvmsUUM105W2r3mFeR6shStE2W
vPD1NNjNWT2XR8lxOd4bc0XpZ2nt5N+QGD4Fa+xXkMA/TeTdLXFLFl8ZmolTOzfwaTK1z6vAWQ/I
iRw8WcGo5K/KzIjjJhx+WMPUGRMjQupiV3sJaT2P/Ykn7EtpN92CL83iufdF0XhDvM492Y0wGdbl
d9POMP3CWS7Y4s2dtMUOBqTvX8txzttdnerqWXVabV3RjWx4yfhFV+rXjYCKeA/0bPCHrlIFe81a
cjGFxHwEzbUr66C+gC/9BcrixISKD+Bi0HI9xQItRH344FTHbJDDTqZJErFxPwGEdsd/Qy5/G8lD
WABghiQM9Ow9/GBlvj6AR1bHyajFHbntX1cvA/BQy+ePD4RVEcIZ0G5sQE8IfJnt14bOEX2kfTpF
SaITGA+eEQlkVRdgpNOOICCgDmPWgf3IiKBJ779pnguqZFnWx0AGzh1ykyAqyu4Ny9v5yIli7SB5
/Pn3153jY/DRmUb6CDb9ijPWJQVVzUO1OmJ64sWDlQ6cHKP14R+LtxJ9R4pe+gX06N5/WKFrWIHk
njwSSZAR/DL15bUAKVtiC2uCC2vwfBY3IB913wb+YDlxsgZTB61JKnmNbVimH2tujROEMobukK5d
yrNPOUaJAVCwfDSuZ0tQwtaU/8H9ZU2egNO24sOKeaiPHudZHlYKYDrsW9+cd//+1c4W/9bpZI/h
abXttDNJumG7qw5D5rgkyxLaCTQOPwlkpAHcXhjqDN0HN0UxtkUQQP89A9ydBQKrhyfhcZlr8888
V25UDbVL6prRciI240e7MZtJCEc2oDt6OFbm+6Uy4jJo6MNaHFfRmq8mO+0NzkHzw9eG/IWQ6uzC
njvfALAE9M0imaZCgC70/XhN0iorgS97nDrNitzG818aKeWH2wmMQhWLZoFWHdX7+1FcmdQrVJry
mMEZpdJcyNANrb4RUBgxmb9kK3T+UbTeN/dlNEoe9gUnkzi3cwB9rsyOVrISFiuCQX3z8VT9qC8G
LWmsk+C6b84BHI4nSL7dgPJCZ8nxS8TdPRUd95lJy7FSxSUp2dk63BoyBL/iIbgdV6dnY5MkfW8Q
tnbUqrqNCzsYXg2j7eLRzay3JPAvkfjPttg2HlAT30YfGoHS+1+sdxe7X9MhP7qKgqJcp0litiv1
276S2td/b+ezn4u9hfQTpQ5uH5S1J6sjtRTWF9qwHgc7m3Z6ILXYsyv7wrn4t1EM9O5cZbgvGKeG
yII3YGboFIgjjog/m6RYvuBUM3gXOvtnxy8mtCgwIBJgxoPl7sl96cwyM6fa0Y/JhFYm74P2OJRo
XMNKFmuYA+qn4ZSl6++PzuFmX8E1Q2cLeoZzcvYGBe84whTUcekDtd/Sb6OmKbMLp9P5HG7XJDMI
Kx36zOkc8htaQwkfjtMJ+/ZuBvjqtOISOeIvo1A+MYGc7HCDTm8wmfHuLHzZHW1bG+Jl6L0IQkEX
/3vGzn+o7epgGDiXwNanJ21VtgXQXtsddTV7Ua6wNJ2KmzQtbnzItVGp7Es389ke3mRHW0vV2FIN
WSbv95Sb2aD/M6Wglg/Lc6Xa/ipIZ7WvvcQ69kU9XSg7zufRo+OHGGJb9py/J/UUIrfeWHVjPOZd
kEYe2dYhVMLhw/PIIcFdBVGBe5Kq9/1XMXkWngtef8S9Iv3jZRadTJxb0jYaRoKfD7RKgidD1vYl
h+TtP/yuA7fVN9txQWGF5OjUan/skqEe5xKx4lovf3RrbHa9kOuNvhjVYaEhis9ukTtvBs+Aq3+v
nfOZ3YbGg5IVj8zpv37o//T8+7rK87XLpqMeUDaWcliOZg7q+e9Rzs7g7QOD/1Jfucvolr2fWVEI
ZfbVOB0zZdBSxJ/t1mrpggXdeunG/NtQeNOgb4IDRXjkydI0fFIk6LlPR7Ox7FCfZ7Vb/MyLVOJf
ahYHf/nZqAZYkFwwLNBtl/zP3GHcUVPn5xCujTL/ipYwbWhPudoc4TNF2k3SrsmD4Q3O91HMYxnp
aV9f8C8734i0/mFEQSBieqGJvP8TekVW4YSd8nESaAL25oih9vdSB4/zKqdfHiY6M+0F/evfloz/
f0cNKm1UXu/HtPrM7AeQ/qNvg3voA2JHAja8D295iCj4uyMnxnT9rNBagDSSoWQUDXb8rq4VPcmy
f/n3ujyzf6PohtXIS2a7CWwkfu+/xaO/J/GtGI/CEwizpdZxiiXOMq33oFD2EFZWbzxiz7IYHKx6
mYSL6+J1V3qp1u0NAG51lZQKeYKom6kP+1mJYgdX2sgvGXXwl5yeEYTZU8IQOITH38m6XrWstaH1
j0cW8vQsDLf7XdZjdmHW/7Kk2aUcBrAVKZpOHz5E8RWuIKUPQydHug8s6dSNCn2ushjHbDc7tPa6
/JxMfCH2xJF0elQ7fnIJEvjLCoMNBvqAcyhEYeek8jDydvZ6Wim8ZaW/L1y9vcG2VO3+/eOfX5tb
wjNmQjzVqRFPFWkpaZ7Em2TzkXqj6vhh9cyIZlWaQSha3DzuRKJp+R3d6GL5cAWHE5rFN1IC8+Y6
FegXCcynJSnmoxeo/gZ08SnIK/XxfUp1Q6Ftb7AKr6L3a1taZjpNOd9XdgvG/sKodq3GyfvvWTw/
b3GR5XLmCNxeXmeEmZkueFovKPV6isEY4Y2Xhx6e/87OI3r+o065GHTBe4YGtNHHN/Lu+4+yybKe
C2IojoYcJY5tJe/kbDHt6wRx4CWfs7N7mcEQfPKQZYlgIHIyg4VMiL1NLe+Yt37zJwNPlldD3/na
QR857GMkSZr33NdG8WZhmmdFApf8MqpIUmhoRDnFV4EmlUfOkorqgevAax6XsWg+aaat+qitCvFM
llMwhwud7hYJVT82/Y3ZF4WMMjCcr+M6ZX4M1lr9os9XVscyKMvPlnBoOU0kKGgxplgw/x1rmeqj
wmrFoWutF9krALlNIgZNHrlX7hykX1aEP7/ttS/NnyQBVuVxkEs6PpnS575vEXoPJH5qmf38/zg7
j+W4kWwNP1FGwJstyhFFUqIo271ByDW8dwk8/f2gu1GhKgrBmYmeRStGWZlIc8xvZlwz68eeLAOo
iEb4eujnoO12hkqt1BukPWz5yVwdRRbaIB5fTLyXauMqvsv7foySWDd90Smf0eE0uE6Hk0graF8Z
tq521WxcdFfblhG5SSk38nkXFv3lPjJj05mHrrZ8OoeTemztFCHxENZMvNPncHhzmAXKnBAREWmQ
qTrH8nK42BibbAK44Wemg4BDRZu+y4Of94/iVTDAIESRGL0s+S6v5uUgPAxdNOCZ7Qv8JXd9obYx
/TStezLSqH5R8tTaOPtX9zQDGssykqtxFtfaUeg3uJUTDWSILjYSRkBDHU1ubeNT3RwFhjdU76Wg
ZKw+1RilLmQ0V/GdIR1eJJivz9MYbrFSbo2C1gBy1UCbTMqOl4tHBy8qdVijfqRr9UOiFLNHg36r
+HG97aDE8+Dg97wE22v9Uc0NR/ZbZPpwbbWDoI20y9SChqehbz1v1xOC+/KngEohE5jyasvZtFw5
/JrpN3JpfEioUAnCvRsv2fWEqAbTHiARJPW8qq4sYp+h1s2ObwQyzj4pbortmqkmVfoLYR3j9f4O
v54Tl7/JmTV5AHhtVlthAN87yqZ2/EUs/StgxfhLlk5bkis3RyGj1nXd5p+18mTR121VBaPj96rT
f6mHqH9URSy/3J/LnzN/EdFRFABNypWMoi/WiqtLD4tbxYCZ7Pq0OqBawUPu4uOEAkG9g6ql62db
n5zfnVTTfwNRD8kpCpXuRxGjr3AEzTCrwC6zQD3e/1k3PihEgEUQc5EY5p/LczDmWejUQY4HYKpG
1osEMNI+5Gaezp8nkCG/7492Y6lBnqItxbVIieSKF9OGQ1WPktGs2NxxXsyjhc7N/v4ot+YECwYr
O5pMiB0sf/5XotZHfamkQev6I068QL4SxZcwvgHy9Z13f6jrlwzDDWpS0A9w8iYNvRxqiRdot/NR
TSPJTw4BmDejl3KOG6XwRGgqv/V48xDeWEWDIhP1JfDYC0HgctCyykoFrlng90DpdpWS5TulH7fE
S6+fFyywFtM3wAgIOKxxwhEYq07Vg8CPoHe+K+M4/Yk8OwLZA3qINfWfjefsxlISTi763yqtNGhu
l7OqRhkYJlIKfhf2ricUqPlKaCWfFGqOe1dttMdyHJot28Nba4nuIubXuFjADVx9QMVshygYk8Av
Ml5qxxmVk6vNW6Sfm6PAIkZBygZlvtacndBMMIypDXx9zn6iKTMeotp5cwqNJzO+KDw29LJoQi4/
4q9tnyuNnRKbC3+QjrafDU0cs8xKN6LkG4eLCApdeEoCUMCc1YJFNexAHjXhS0OLd41m5sfcmpEt
mYsfbz5bFyOtXjTFREAhDBjJrRAzs2H7P4aKyRHuSycHTNPiV5oFoj3cH/bmBNnx6IxSj6DgebmM
WoHbbKSyjNkQBz8oFqjtbuybet5ZY918f/NgUM5waVna7nAqVmEIUTDWdpTjfYMQ5EXHB81Tiynf
961ibtSObuxBeptEFtTKuO3XzL051meQEXbgx7IJkMyo4ZtL6606/ryjFL6psvCYwhRcVxRiFxus
VhrCR7weTKCSgLC1evnw5mVzmQmK7oRXSznz8ht1Ii2tcIrDc6C32eKU6x7ystGfShoWL/eHur4G
6fxxx5JAwGRm318O1ffxAEhwnvxeRv8aMvjtJvrrrJSYm2Tp6f5Y11uPsfB0WPRglYVVdDmWVuPu
FQ7j5MPg0wFgoBmPNryDJIw77u8Pdb0bGGpRwCatRg5o3dicYit2UlOjkphZ464B67SP5+6t6ph/
ulYK1SWUrijQrmElYVUSWU2j4edC7falHf3sZtcC3yXLjYf4ej5UdSiJ2vyHatmVbtlYAspXyU2Q
6phfMN5Lz6nbyo0ay/UH4p2nA0dqQgUJEa/LD5TaQRzhh6b5QRcZx6rFP9adncLL1HnLSfbGhPBd
g87LB6Jxai9//tdtDpijsPNG6j5yYoushwNAUqb2m+N5OIALk5elI5qwVzlkZg0DnpaW5WO5Sk+2
d75HmfU8J8awcateT4fYlzQILjSsIPAPl9NB7mbWSzux/TZS/+vMMH4wUmlsBLPXIQSDLNOAZUgo
v+5TBeGI0kbV2j7KI8Xg6ZWA4JFa81fSZAGIFZkI5BXAsL1VBnCRXsd6FfgI1CqyolXsMnZCTZsG
+I1s2vohsvtXpa+CjdldLyE4IyJ0inzUFOADXi5h4GQod1UdoUpFztBIGXiiVvqNO+jGKCSsi0gv
2F2b0trlKNxMUU55KfCNySz2g1kWu7AFIn7/+qFMwd9zmQ4tpG6ucECkVBK11VFSIDzUURUHftZJ
292LZLDVh3ZQox+oK3RfwloavwqjVMRRj7qF+41qf+0sTmbuBLzKBH27s9NBy561mMLRa5NVYvi0
NOvFMUiCXn/W6PgWh9TOiuADyapjHUYlULtjiFCOgFmh6P0zWIHKPDr0wCIYYjlFNVUrAZCHRdqO
j3ByxumE/EcPt8rN3fQwV6Ft7JWuMcHfxmXfntHqzNQnczI7K/OSsmrTA/Sofjr1SHfMD9agZsEB
h0rD+GwIMX6JxyY3oSMhr/WhQkzLeCh0EY17uwlAviqTnmdy38vBmh+yWc1MX5cUXXZmmze0tqao
bl8nzKR1WCl1+1+Ty7Z5LsuEnqHWdOHnUaCSvR+UYA7fd6OOw0EOsa7Zz9zEM5Bs0JF7u27MT5z7
KnywdKFR9kfKaZcSUxqHwgYp/V7aWvGh1Zjxczhqenq0kIiuH3rbmMeDG2cSuRUtM1x/MBCBSvbo
5meTVxYC0Rw1mdBfsfOu/zzEw/RvUnVo6Ii5z8zdkKhm9ip1mjwYiuojvCBpWWHrZeDMcLVC2lVi
6qnzEPFyARqx4xlzRuguQw3hBh2r/ANErMh9jqDz5XQjVCHfUbqM7F9TLZTse1tJGT2qHUqgJwPn
KuWbZs9wWzrs6sR50iy79hQkNij/jYGZRMdxjEf5QMe3PtfUR7+abdkm56I2EVyDTCVyMCuGdPZz
N6r9MSnwLtmPCHzJk2r0YPHzmtbJOTFxmj3bJTDNvYl2TL0re9mJByNGtWEfgSAqTklGsHcWmip5
AQ0+yxOp9/S7n8xee2dLFdKPANXyvVHMxqE+YFrNw1w1RXewizZEwkdLqgHtFH3+EAeB5ewA+kbx
O2Og4PBkzq3an4nJ++RkJSgI7SOQMGgFjRilmtCvJHIGU2UUCL9NQlZog9Vp+yhzmQa7KTc6dCNK
bc53TR+I0OtbPZF7aSUmlA5TdIM31y2SNZWFj+2iHdRn5zYQg/TiKtWbB70BPbVPkVVuD7wp2cRe
qZR6R9DegY8XeMcOr7Yr+bwh+Du5m2LHkY9uY036sVfm0EA1rR+7wxgN4XAqQxP+hFe4rTa8uDSE
MCcaA0UcEP6u7G8BZqftkzukzreoS5SPyLC57i4Oqqh4Cgf0FTwlQ6/U63RYULt0bthPi6ZcvnOs
QQTeHEJE2A1lpNY7QdYWUAS2ZLKLqYZMOyuDBkCwYsTSg0PuYtRIUeZ9MYnko6ZW4qOG5EvyEmIm
pn5uxjmXLyr7BXFpTNins1Wn0vaKtG7zf+Datv1+AKom9saYAdutrdDpe9iTZjY1O4ndc+nFuYa/
daSPzjfTDsbyFEuj1iGd0PH+0UXYe4KbhpLVUDccjdesi7J/e7NSq9PQ6FMGUloZvgA7TtLXyQYD
996GEzA+tBQ9mk8IIPH949Ytv9RiCNU9vCAX2Lg64kdc43LwPulwzj26SKp9b80pC55V3COjQ8I5
lj+mQR0xZis47o8DmrHwViH+tU99N/VAuMGoljtw/dlwWlxKrUPXmurocUpYQrg4kfsP13CQnmCc
9Y3XLYaRD5MdGN1DENlue3QzvOV3tY1R+X90Nipn1419qKFdOCMYKUZXRaKOQuD8ZHcY+n6IawuK
VzmNjfbBEmM4n/pwUMajnmrt1zmwu/F9CJmmPsRKlVX7gU+J5Xo9qc0hH6pZvovTMIBa2AjcqVFw
6loFP5FeGPt+FAWqfWZTGk88tQF0lZy25DEyx1SesVIwqsdMtt3o5whwifduX6WG10SjrT2l/QiN
pdVd2frOHGjTE0G3qf8MNFN+yaQ+6K9mXbv257RyRPE1oKapfFSzqE/9rFfi1otmac6nXCvad8kM
FftoJRBhP2P01pr1rqsnU+ytYJhG3nwZwEVmm6D5h3qkA8kIpZlqr0AKymEkOI1YJK368FhUKBMf
8zpIx51sRae9w9hkno/OWFXlrqvCiY01w1E8OVVv4XeZTa31jRurK3/MqNMKe1cqWQG7qAqK4UhX
rPtki8mYdn3lBPa5FbQLuB7COfI54OoHa7ZK5dDLptMe3AYT5u9whbLmGCXUII90FTJV98ZUhNFL
PKGxC6C9MjMaTYaYj9Ik00ZujqQfEbJw/icyoUO3njYFIt2bDfcmXIGirN+79G/bM3B2/T28kqr4
ocgmDPawjUhsY+KI37SvSJu61JnLBwBhNX5jXQyaGGpdYf4y4pDmG/obZbPPuJtpmcJcN1vWedaz
37w+9fDsCke43tTkGEqIPFHjHYKcnXhskwQanzvRXzmYJdJ3HpKkXeDR/zMpimBKSYhpitneueWk
farMvEH7rS0hc82zY78LldZK/Mmek+QwZ4ZAnD1X2uqg8HYqJ8udiGuSUsFUO+QrjT40Rd3c8X9y
sheBzO10dCQlzb1VRy7GdXNUcZKk2p+MZBRfmhhjjBd7SlXFm+JZ/9aFYRd/SIRTcyxnhFm4zZAW
a7/XAt2vyGOPFMPHeRC2+9FF3AG2EN1D/eBkDc0KZOTRW0Py0ipPM6zOr5hBGdCn+JEBz31k63g2
hgIj8WkSi8dXkcnP6OABwOH+nZ8Q/zIUf6qSWOw7WGLtr3iMS8yxm6H4DgcqQH0WGNYPCcHpxwg/
ZT7MyQISGu1e4z4OYf9A99Oa9BgjF/4Lf9FYHjRINMmrGblx8ZSHea0RHA6VVnrZCBNjvyR/eEsU
Uxl/SWSSNl8K5DOhxWoDsgwSXRroz6M+vtBrxA+8mOQsPk6WBqvCi3jHPpuA0OtXScJf73N6tAnU
uGZ6l9pRlx36dGrL53EYwv7ZFsogH6AtKk8wGnBvi+wuyVhm0by2Sm/QIU6g/ZzKtg3snQOyQNnB
zYUMQnTJL4IkXnwIEVssPyjYKFsnx5DmTyTM2W19GxXR+yAqJY5tAhmyJ0phw/xIdDw3D1WgxfJd
5iRNsUM3e7JPgdKr/Q8b9bqXfF50KrFLssZTOavx8KIPXf6f0zqt6jdGp34Rg2v0P90gqLVDgb3L
9NHhX9Xe2CTh9HXKBdR+/MvjU01w6quoOJg7VEnMkdgt4a6s+qqXxy6fEalotZIiiVd3VYP3T+Wg
knnWEfUEXFFDa9mBlg54bPWgjA+tIvRPoUN98Shxagc6MNcGJjeIMjq2lwsDBmdvOAlXtivKbqc7
YRf9o0ejo390IrOrvrQdm8FHTg43I5N/L/Zhu2g6eGBchvzJarK8QlgwyalNslnND6HR2+q7kg1X
f3LCSusPdVAI41Rw2wPDsCbzSFaoIymQQnt5LHJIqXjYGPHwmBpN6jxBFRrKh4VPVP3OrDrIDm3n
CIv9nMGUHOwcHeMMWc3uBPkO6CXODzLz2l7TiiP4YVt7r4laBIcijgLUApFXVPqnCok3JfWkEuaI
VcgwFv9lTpB2x7yTM80hAUXymECAMJDajWdOT6gs6oa0mFDAqrnSyp1MZPCur2rjY1i3MN7MJpbt
M763heWHAtffXaiI/CuKe2y4rHFL5RgEUCK9Aa5HeRqroJfvsyi0c7Qxqeih4zIYbfbBtCW8OK+z
5KL4XkBXeHLztJk/TKbVsd2E1IavuVKgKpnAa4x2QZjMrgfRLlW8srQx5op4Cq3FNzT8Xo1jUOyI
24APB7Mb7Ueda8ib1I6wi8fN2rLMWeqzl4mlS0Gf9JXcknx53XsPijwx88B1qUDq4Sl2kVGVnaU/
TzrSG2gffCjrCLEKkU8tUrPGW21uaJWA3aemQjFlYTitCh1h1w1lpTeBD2Qk90pHxO9gl2CZh1v6
u/tJ9J/a42qq6LfQMKHDjGLUWqxPOMlo18IN/AYl28STjux+hNAwPpYQcm2v06r0e5lG8+jlvDGv
bhoq7m5ORfzz/g+5seTUxFRqSJa5NNxWc0bTUikBBgofqdnSk3ZaH/no3RFtm+YIXbr33SjH+yFu
oz2Mz9f7oy9/+2oVQCdTgkEtDoe6NZkB2eOahzULz5ywuT52zWzDtCSk+TqjK4qQTw4ta6t+sR6T
dAZM9MLiAaFwhclXxCgN7t3AhztOxmcH9XF2OuOdMSHm0CnqtFGVWWo7F3NkPCrrgJJwLFTAXvDn
f1cDSf857eyqIqYzoZqV8bPLuFATKds9tnXBMwH68E9idVtCTFclz2VkR6Wzv0gMUgG/HDnBgqul
YEKdJinTXRqJ6T3kdYSckXb75/6HvCrfLUPRo6CNSiOQhtzlUC0947EY6QCCyJy+wcPPj0Nj1ccc
oZRT1JG+ARBD/+P+qLeWli9II5WyO82E1eZtCJU6R9JmCtX0a+bSX0oi+aj2/U+9JJmFHOulFhIY
90e9sazQbqiI4+eEGOW6zNb2SibIrIRf25166IKKODCzpRfgAvC/DEUPibrooqW4bhePCazdyhyF
b1eBc0CFpvMmSNXUE8It9dCrop4NmpRysquA2OD6XRUPLWEbmRA9+tz1gHr1gPa7PivFxmG4NQrF
ZCrj0NqoA632iSiVvOCY8MUoiewLSGA7sEhbHYUbu3ExggSdhi/y4o9zuRtRNEqk5uDgGxci+dyh
zfAqWUn93Bh4x4pxdCjJoOCrPdzfGTf240JToWnigOPhUrscV52rGRBfmJwVzN/gkdbZOeklKiqm
gQBm0SWHUKrjaxp19cb5u96T1JYXXA9GNpSY1x1CcAtWM1EHOSNqLXdNGsnPPbn3joLRFsjrGg3D
GacjhFQf8M7larucZSAmhOxkWpz12sUWFQvTVH4PZRvG71Kl6ai6dp1qniNw7uaDSq3400TC0x5r
J+hQ6bB0VCLYiEr35f7q31gDzeZgsqs4mQBiLn+XpS+dKkSlz42C2QddrSH0WlqR5LmEjcf7g11v
MS460A50rBbcw9VxaUddoZ+enudRR/ilHRrX69EyeZQQEhFd0ZUof1cleTBt7LHrE6RR6YQgSocW
1N56b0eky02DbeK5qGqxaHaQFxC1vPniYRSXkqVGQxgO6jL9vx4tPU2QUHGS7Iw0gvicFnFw0Ke5
x3Eh2Lp4rg/NguPj0Bus5gLuvxyqxTwYQjJFSbOslHNSJMapQmmGG2Ku0fuJkePLYGVTwnjzXcTA
lAgxJKPrxE5eDZxpLczyPDtriegPqFSNXpVNwVv7jjajoOoGnJSwA3/xy1HswUSqA4GhMxIR1i89
R9TS0ef6W+D03VtBnn+GgiC6EL6IYLXLoRTyFg4uQwVuoxHU0GlwnPTX/Y2/rMplOMPFihCoA18Y
F5o15M5BQappnJnPlWbOCyrC2rwHuEBZOE2B5FZOaW5RXm9teZIBwDHgVrhYlz//azO2rWq105hl
51zO+T9jn82PdoIkztsnBo5j6UHSwnfX0RINLbUuizg7V4NiH7EiIfWZJv6nJfI2hlR5+3jsCdCY
VLEAF60P8tQ4lZPHUX6OY1wM5zn70tLr9Lp08F01+e/+5G4cMgBnCnudR3Hxmr5cQrO3+g7RPLaG
s89tWZ5KI/uoRaQ5la4Fh8GpJqpq9cYtcuPDAdpGGYD2E3QAffVSTG7YFSmaSedU5M63auAyZFfK
rTDw+uJfcja4QbBhQHqsI+xabZN0UTk76ykc2IFa/jEq9PSxtedNQu/yiKy2PzEyMYWzYFicNYli
ninrKFNQnWtEcmYvR7S28xQT2Xgq/DYuJSNthk9Kk7UvYDCb72NdDdJXghDHBm7upN1DAZk+Fimi
YV48hq7+MPWunj02aatrD445C7xliDrFHgOKvD/YcZeO+36mrXDmHa0WkXCO2DElgbYdT0FHeT7x
Gi1W3kPfdT8ix+0SxGb5ILsUrMh0oK6AaGWq12V4LosutHe0B3MsCmM1mg5IUZBno2SMBCDV9CB9
ECBP1J0Js9cB4zkTUCAV1ZSPEIHLjTz4xg5xuR0UEm5UeFFzvdyXgdMa7JGkOJv0ab6h/Cc/YFez
5Vb6J5tefTX6+/TdF8QRGhXL8fjrBlHZeU7Wd8UZFSq9ekSzwXG/YldCdzadKbV7iobo6JmGIG26
LqrH7kmL9TDfw3ef4n1pDfpvNCmb8eQETVVTn51kdJjDKv8hYNKafp0A6f+nG5So2/UUYEP//vm9
scWh+8PeWV4RAG6r85ujQRpQeyvOQqTiW8YeHMC0KephsoT5ZqkLSHykVaBT+Ad3xNWThZmVNalk
q2cMGPuHTibhIbb16khHTGzM6/r7cx2hFUzuRtoIiu7yw9gtWj46hThuiNnSD2j49jpyRPkYHe8v
4PWzRWWJ6g6DkaBewTzsxE1UJ+YqmomLu12VZdgixLrupQFWTdQ+aWDcH/H6k3G9E48T2Px5Klfh
aIlEYJNOVnYuOWc7FJpKjh2NNOzC1d39oa5v9wWaDfwM4AfYvfUqIg6bN4Ex5We1zpu9Nj0XVbHD
bIfi4FJOxoo0X2RAg43r/daaugsvTgHkREy6rMBfpyrDrSXECSQ/h3GaeNHg7GMrM3ZqbXwduOc3
3ssbW0UDfo8UuU0CCb78crRiQRQXsZOfCRWifd7q0aMRZW+mfVB8tKxlCKJsCDqrgzYjxqWiP1ad
Ec/Bf0qj2gq8BeVUPufGV7sxoUUme4Ggw8sj+76cUD+ESCCLvjoPuZQvse2GD0GKxcr9vXHjI4F/
5G8HjobH9RpY5SD7Db0sr85tdezUgUUrktEzJG0dXWxsiBsz4pVX7AXntMDsVlmDjAjVSmT2ziHV
oGMN3uIYTdn08f6MrlOvhTpFysWyEUCt2RijzrsaJBbrNpHhEtqntLLUDO6bWeJ0JpWx2qX4Fc0b
K3njQEP85x0EPgijZY2Da+26L9CNrc5N1ihHCSzYM3Ph7jEVeDPonKcK2hFoliW7BOF+uTX0RAl7
pw3Kc5SM874y626f1MNWMHNjQpxbAl6SSYqw6+rrHAG3mButOs8dGKQ8rJ2POQD6k94n1puzIB5e
FXQfiTl8oLXX+oAAL94jVX1G1Lo9ENG4u7xOjN2kYq14f3vc2ISo3FMEQCQH5ZB1zWzBUPfJUNZn
HUlDA4S7K9zDpNf9VpXp1kA8jou8Fq4caKBcfiQp4yFBsLw+4wCZIHUxQhMTYisTvzWKC4qZdwsG
PFDcy1GybDIGt0M7DiVY5X0kZs1B1xFI28ayXd8T8AMhWYJPXO6kNb+nbHOEW6XWn90gCe0HXU4o
PcdKF46HSbgo68WTXW+FNdeTI+jjBcH1ASkj0q7LyWHfSXd1Kvtz27rZeSBWoNFTlnG6EWZc7/TF
mRVDHzJwoO3ro9s4XdPmUunPCGLXR4r0vQenrN1BHt+qDt+aEvGxZbv8F1zE8lP+ehRbzeqphFs9
IIcoOQ66JtFaEVvcl5sTspb3HrIID9Vq4WCj2cAfw+GcqWP+LGyQBijOmjpOBAJu9/0TdX3hksOZ
i/US7hEo8axuo0E3k7YBTHQerLZI92M4uvZRbwXJg2lnfXym/K65pynLw5e3j0xmAPOebiCP5LJp
/1rM2bCwoaln8ZDWemHtCvRni5NRuuBYpgms01PT4QO31yw5FMf7Q1/HVEsZhQ1HcwGll7WKg2p0
kePEaeMjPNF4dqHPn9XIREh3VsKHmQb9S2PpzQ68X7Cx3Nc7iJcTWUIOhgENbs1iafS6rWWetn4v
auOUVC0vmxZv4Z6vzztrys21PGlLjr66V6RUqw5kZ+unSvxxSHJ8a/PqmxOVvy2zDR7uL+b1doVR
soBQF596akerwdTYAM6kWKgCNTHS23M4HVPyClQ81C2c/x+y2WWut4y14OKpJ8LYWu2ZMNaKwDAi
JHrqsLX3dQQmZI8qdK/sZRUb6QL1BDOwQHrmPUaMyhMNiKH/uPj/Yf8JhFDtPCOSeoB3puw6BLSB
1h1jMdIgHUJ98c4c6wFcVmKH3++v058Lb/3jwQ9QUCZFoZa9OtdjqCWjWleV32bJHIE1bXL9xdAR
UDhkWeFUsUe5PYt2oywz+xzA/Ex2WasP7T6uZQqsOhkIvOdqaocjPtRheEg7qiaZJ8NcdR4rpdGN
6kOO8rT21YhAOpxE4yQ/TL7O7KURtydOJ2Tg+ySLVNUD6ZSY7wBCYOM4Us3OPmgYTQz7EG4vkmLg
3RKMP8Ks+nZ/HW7tF4J8kw+p0GNbuyi1Q6EALjFSmGrAXJQp+0q0YHp2Vb09BrKX+hv23UT9FKlW
jziaubE+AnD2h6V4043GcMJgeMQSM5wP9yd1fa5t1AuQS0OMk7mta+p167q8bUHhlzzEz6CD8n2m
2dmbbw9CuqWlj7Ad+dKaeE2y0la2g+9yL5Vsj9Zo8KBVubpRO7/xgaCw0rWnfEn6shZlywXgKjPq
a782o+xbo2pzskfDPT2ZWllmG4H3jYWjI7l0WZaGBOpil6/AMKuFPqlRjZSp822BUPoDr/zG17m+
D2E8LW8MKQW93XWdHhR5aYI6aXxslMYHhG3nGZnutot9JUyNX4El+nqD1ne9iAhT8rgQFRMZXxHu
YEgiBF3xxERZEn2SjTEiUCncHiNvIstx45PdmODyqqDZgVQgGeFqp+tjXRM7LkpwoEoGLzWtugE3
iIL6MZyMyAB7PtHKvr/nb03RoUUOyIOg6IpkrYnJrTusafyqqKoXiBvDa1Y69VOCf8dGrHC9SyDV
8cbAe6HCzbVxuUsyI6/w9pg738AoW/WaPHWgyDXNlB7vz+l6IFwUIVYDrECN6gomJFRM3nK8W+E8
dKon9RT0aai/mcMNf5vgjuIRUQh1j9VL4OQhBWbT6HzsYr6HZn1Sc/lurDr4Nr3y9kL9EhcThFPx
IHRdXxo1drmKGYkOLlmXfevBVh/ABo8bifv1ZmAUmtQ05JFxpMZ4+YXQdwKSqtS9PxayeEQPzfac
0JILJHErV7/xjSiUMificE7zuktlKxj/UCcY/bFKxQ54BibfCxj/zTuBLjgXOsAJ6hFr8JQUBb0P
g/o+emfYpuAV+l6o87wRPF3NZWnnLZcTUifLJ1otWwKVyR4iwOslngDvOmXxsm9LZ+MyuroeIKZy
aIAJ0aZYCKaXH8fIYjfW+nH0U92mftKrygGPMRxMRBafRszovftrd3M8dBdIKeiA6ev4WlEQ9dJR
i/GxH3NfqbCPh3KU1a9Bi9KTUANYM/cHvAromSDWaQthbQkQ7dX914gMhwJXH32znoxDHEYPco6/
yVE9kYK+VwPtac6NrfDi9qCcLI2tuAx+uarozddKNVt8O0X55trzjgZj47UVpjBRFBee3bXvx3zc
CCPVZS4XYeQyV4oGZA+gh4gELofFNC1ptaaUfhMC3h9UZT8PYDvbXEsfg06IV0xRhk+yKGKQnXlj
vFq1YfySgfn5/ppfZY78DrLG/6/wL1LPl78jS6YabLYl/bAwLAR2+zr/IGgvh7suUIuF4lSID9By
yT7uD3xrdyHu8YeYT5HQXp0ZVfaUhzRX+n0/TDhxWT9qwLcN7pJeV4b/3h/s6l5jli6xIzUn7k8S
t8tZUnO3xj5G2jGiDP++x1kCXL+wvgWB+evNI5GLAqCCscq9s9aPHYMOz8MZ5U+Jb8MZLx2obL2a
+XLQrMP9oa5vHUZCIYW3B6Fk6k+Xk5qRi82qFPK8C7D9q93b6fe0qc2NG/TG0tFFpSTHFb0oCK+W
LlI1jD2KRPGxS01eiiqzH/NcBC/a0OYb8cH1UBqZJ1hbKLL00dbVThLPTC9aRfpOYo+HJGjGvdRg
GEVx+WbGNMXbPwI25BM84OssjvK0akv4Q3451MNHOwuGr4R68UZAd324eEz5RtRm0CWk4H75hapR
ieM6DSdfnetpp9VO8jmMF9m3QRdHtY9BcQOB2niMbq0iWE8uUrCsFHJXYQl8PmeSRj75cQj40YWJ
9GVg1T1RhvPnt+5AOoIILy4dffBO6+JPmE5Nq8KB82Na4A9ZB2YWgXC5vz/KzQk5BAuLljoSGKtV
VPs/Yj3q5CP//GlC/u8Aqg3SK04hGyNdnygQj6ikAk8jzuZmvvxesZbZdjTpk5/KZsZ5yw08vYMV
dn8+1zcfnwZ0Hu6oxPhXoN8ZB1lpucXs0/L+WHaV39H59Iqp/q9Cy/B/GYyju6B+mdaa195kaukE
ENN8t3cmxC7s2f5kAAGG7wRX9OwS7GkbnYSb8+MpXWKVP+7zl6u4sCmtYhhnXzpQ/HaV1chdrUB1
qV2tBcpVTBtzvN4ghkozC8g4H419svpsiOA70wTaw3eCovFVdMKPvetiOta40waA6+ZQYMQAVqFm
SbH/cm5ji/+qM0+mv9D4T2Qu/2EkKA/cUM3GpK73IpNC7cVeOA9LE+NypLacgsCpkXHUbBEf46I3
0G6iwnp/L96YzwIfWOoEtOrQNrocJZ6KQe2N0iHBxfVoyBvx3cjhHWF0aX69P9T1tmDRyP7AGzl0
zdbaRmnWt2ZeoG5XGSZYtD6HOJ7penhQcY3CmdIVn+8PeGMFEY1Y/I0RRKPlvIowGn12sWkwLH8W
if0czmAYutkYN3b7rVEcLg1ud/vP97pcQbOBWoiJlO3rnVNwy7pF8a+SptnGrX5jGIqly6Zb1o6+
6uUwceOkRKOG409ZHB5En2F4TC/67ZtuuWgX0TUqRqAjLkdJCrfDwTINfDXGvD7Na/fQE8JtbLob
c+F+Xbx1KKAzzurDlIUaLZ54DqnfFP0y89l5r6RhunFUb4/C5ta493g2VgeoTqJG7czUwQJ56p7t
rHT3ITrYG5//xgFaQgjwIyTOlNlWr20ok86Gk+n4CgJqyOHV6jOCpJibynRL2PXPQ3eZM1Be4xmk
7KAQXK5lhawiqUSYIwyhkgmF7RPil15X20BIwGv3jvolsyFF556CN+6QlHvWZYfeAxYdCQKc08cI
dzsxfZmcT8rU7vLouRPwP6z8UyS+BnXyYLsY19W6/LcRv+4fxeuzT+C4XJpUEEhf169Qb4dJj7NC
wLcASalnVXweKy3c6ZWBFngwbHkqXH97xmNv/ammcfxXIQNpqhimBAZRqTsSy6Oi3NOZ2gL1LPv0
8nsAsqcwSF2BChol48vTgs1LB31nRiqwrQafiIyOQwyv3YPp7L6APUvPetfUTxjiFV/JssYNtbgb
q8rIHFZKrws7a7XDgb2WFlYA4ZnuQuSjr4FRMdaLe+K1mCcp2dL5vabEUbU22X8wNpbGzf9xdl67
cSPbGn4iAszhluygZstyGlm2bwhHVjHn9PT7oy4O3GxBDR3MxvYAA7i6ihVW+MNWMFptpe6gCReH
qSvm6a/mYkd8HxegYgMLo8X+mK6IhbuFl0bZzTA1f1tWvgJbhJm5+zdvKWDhax2Y7JG3fzN52Sdw
rMtMhLihqrvBHPVQSxRYIyjN4oPo7V4fbt0xm2/NlUinkf47jectlKBBIY/OjWhOcO7lvtMa8zRN
o3726qS+Axia3Ln2Mn55fdDrD4yeOdQ7khUaIJSFLzcYJoNO0tled8KBtOHYS8SIISI60jlhq4WS
XVou7a3GNTfx1VzJwYyVI7Mi1q6MkiKxaiPTRT3Fbe8qgUQsewiaph3b/TMZ4X4YyuXR1YzaCfJR
rZOvi9f19t6GJ/i+G6hbowal4h1aCIwWUu4jEaU5NxAwF4pXFdzjVKJSHUC1y61HuVRR6fcxAc+D
pg9G49s9vKFT3fZm+rGZs1L5Wii0LuhlT1a/+m+XuLJhbN7sRkv25a9s6mOHZoBoYzK6qs/LnYhg
1X6edXy+cUlVqMc6WTvke3V0RY+tLErcBwv21KMydm7z1ZIiTfc4ETje3q571T3a06rkgZxA87uB
visPdQxh8ZxGw5DwMx2YZOrgOdC9oknHjdHQnqCDYJeI4k3/SaZj32NUWLa45g5JpqUB+J6lPOqy
U9VviqmNyp1WLUuLpKlSDV90k0wx9aM489R91Uap9pSMnjs9iJo84jeWzinyAXk8T+nf0Ygaca+3
KMWc46VHFjXTsmYMdGkj0yGHLP6SpInQjmm+5CJwsxp4EpUcO1XPQi1dOqZTMicTY6coODn7yc2k
cXBSx6lO/eBM4nOqlnEsMEp1UzwLsEVtIJMTPPlg77TxvedlOkfBm9I6mAYJg7ChmqsfvaRynDum
nfaB0amy+hAtXaqvMqNF+9TXmeIhRaEv1R1+QdGfWumW/AnKfvzHRpNE7CUK7vG7qtLcqAqMIoLr
PbYZxP6sL9GyaClUIQ3Vl23tD7K31H1EMxhT6rIzTBRRWlV9bAlyu/+Ak8Ta55nasvwEWrgbToY1
twgrIXaN/3hfIgEjktzp9xJsaP1hyNLh+2KgIf2ON2zwAoEqULxL1MxbaOiOaF1hlxs1uz5DjGPf
WkUijxht9tN5RpvAQvehmKsDn5o9ZujcfXfGUjb2rkknW4Spk6TjQWXtHdy+ldz5Tivbi//Uk9Yn
O220vBp6S9bAAS3UvHxft1KUu8Ud6/yurpw2vVeFqn/D3t5OHxodb+ZT2U017JFW4MTdC8SRH2pR
w9tHLibrgjJStE+DObvNvUxQHgmyUR+sB53PThuwQ43h3tET+x36ULhO15h4tvcxvU/tgITg4Hya
oeGJR4n9e/ZeeoBcdmCD6u5rHc/5AwrsiJXkLFR3LB0tVkIxJHC9UVWxtS+F27jfU+RG0FTOkTh7
UFRgEgdBY2Q+po09o6miu5Gu+kVi5OPeMHk9tVOPsajx2PSNkP+NljJr762oQoQ0hQWIB2uFUJ9U
fDyRZh0vUqxoDpOHY7pPWaqOwslBNCpYJFrZ70plrJ8kNarI8CMjT95VqdbeT2M5IBCe49F7dJrO
sBTfher3lVZ+NJVwSDJvyHwky7jydugrifgTCVgs8QCWaeXtzFhx2kOLu2pbro6lCrNW4jQ6GKDM
1Ic543b2oyjvo9NMbfwJtLwrkaXyrC8E2qj8A3gc0R0Sg24H8IwV6pyidr3dRL2y3k0KUlpooeTN
zHFM+wlbFK9Ekc2ZcQnT8L3FENq1MNvu6tE5udj0eudRFdUfQ7DNzynqY+WPmhKee1IM3Fi/WnOa
/NaFKZOv8H6i5txq0/ALRpyLbzLCUZ4/qpXqBoobD+ZuseLZPQ48+kooJ2yMHlRvio2TqPm2n6wB
v4OjkhhO7hdaXIuneLKozOH52Uy7Bk2MGqEcozNPaorbPVA7p8jfqTyYM14go7VAYukkmqii7MZg
rOJq2Tn95JrvxSLHX2Aoh6dh7Fr1Ycjd1EWKDYlGv5DFPPx9/Ul9IYZB/X4tLbNpAQ1twYd1wjYX
5WLAmk/UPXysaacsZvEObyBxMlBXPaIhZeIvNDTvBrNG+sVFou31H/GMhL6MJqBTWGDquVyoBW0j
eVB0TV0K0zilXYx35LTEab4nnoE7NQ74C898Tvtc9y30nzEng/rP0Gqn+qLlyvyBy6iod4VceiQ+
jKXBEh5H8RQ37lp3ikTssYvODMfnYBZ96Lptj4wESJj2t55yVsepcPtD1LaDsgdJM2HEDXnLPLAD
vC9zbTQ86k4CmMuf+rYrg6pHuu3QwGrQC5St6KM1vj6ZOH37djw4v/JRi5b3Jq358a0h3qrHCMcR
wPezD+AmxFMQzZPLUMiwQHLcCBSe/8bn/Ar3OHcVyme9PWXq6fVvc5U6MOhK0AOSTSJMe+Yy5oqB
1y2oMMmwjbVhvyh4OJclN9f/YxRQc3D0oHNTJb4cpa7mYlkcQ4ZOJsZ7t6GUmVqtdWMuV0EraAyy
xbU3ANSKVOFylHHAbNB0SpNATreIAODAYBWtZ/dWorQhQat3Yq/f8j26XsF11BUQiIUATddNSjx4
1CXQ6jJPNUJwJepBeK34EC2mG2WEl2YHw5EyNy1KOiDrf/8HepgalIzwZLFOAEH6Yc972stPA87H
RqBX5Qy+xsi64TzUhtLdyAauAnOEFFCPZIrkXRy/zRStGpUydiNSMIv81efjfdMMP73U+StEdMv3
8OWx1rIMDC8kQNb//s8062K2qp7m86mBt4aIUhS1R7moHg4UBgoAVKq/vnVvMjkE1FZuBa3fLeAK
UbjZ0hUmN+ZdFXir3znSg/WNO9B8YZusnApso7gLV4LZ5bzGRjpRWejeqbRh9u4hfJm6X+gAywLL
QqwumNFlbM4WapvZzi3bhTc9m6HkYaqlnGspdXHXSis2dyITloQ+5+FIvreWehp2kdMU89m0a4nE
VeIM7slaPdDsQI9yBNWUrHXll46jaR90pCofEX8bof2qcbsERCtG+6ghq9U9enKKo2NFi7jHVH6I
25NVprJD3tB20l0OtpSImcQPHRoccJBGbGJXDYBc5R2/J1PmsNIWSLfZVCvVnRXJZNmjnRc9VbaS
Db7Xe5N8aw0PvNcKFAEsAAAG5NLluiZCmFjDq8iHInokAxt9ONj8SG7egCNcfz/GofawlgsBp27R
PPGk6X2to66u2W1y8jorO6O4Vt7aJvzai5dynQ1gAMqexEGoxl/OxiAFgICA4BASrdNdJlwZmEZ/
6zyvL8nVKEgMr3VcCmxba+C6aQQ5P3sRRFLxVCPSuzdl1H0sDU/cuJOvl22NO1ZuKtXcFUh6OaGJ
NetQbxNhZRTZo64P9XRwJCq8Nx7P9TNfTgkKqo56ETooKuiu9Xf8c23M5tjr5agk4UKXBr9EDbLF
jrARGnHbmMvsN3DdcMlylN72szTvbvBG1w9zOf4zZX8FILI5aBNejm9YuH0XDSU/XAGnAOVc9I4d
eeca/aObDbfe0+sPiPsxFRKVqIpKybY8Dim0LfoCCZ+orn9oajYeClhC/mKBRn/r7bi6RBKS0HZf
xag2L7cdYxFMJ5coP5OU2vL8j1WMb4Yt8TfDuKXYT38CINvmfXHsUuqNVBSKepK0ZpgIoOvhzfQ2
RnmuJuOyYlNI29wUfeK4tZPNcRgXU/YTOEEZTlZ2S+PoesNT7KcY5HjoUFMC2YySgLMgYXfiUE0z
6tRFGXkn0dq3nDRf2AGrPjnXEe0lQurNMPHc9G065yJUCmF+tBbDOGG2NYXuIPXd61vgpaFQ4qLy
SjVwBUZcbu2ky/qlaF0RIi86Biot9gNCtskDkjPVjd32vHEvj5G7MufN9SBDjHrGEf1zjBujRcdR
gxU7JqU57HrPrAa/KSqu3MzqKW4DV26yH02hJZrtaxqKjP6UdRAHLTGj5rtYrsjuO1AH2bleYqkd
7KWAa17gAaOfjDEdxI2q9Avfm5/LaUR9nGtum9sANC67rtKSsDepId5p1KWNu35pSDtf/wzXA61R
CgAHHZgNL9Hmi9tmvjRNGmdh47YlOUKefrA8ecvA6voeW5efjhtpCI2XbT6QpiauG2gxhH2mxg8I
Rq5+ye2AsK0GsxYN06i+cXO/NC/QhEhpgJOlWbI5/CYmqgkWqpB2+wVZLiR45V5Gifn2S8YDe7ni
jNnEoN0369ckeM8a0oHZT30+pPp3glZQ33gGrs8KfRHoK2tIqSNctXm/G692tNLsy1CfSK6Dxp0S
JL96vf+ogp+95dO2nrzL07KqqnDHELo6tLf0y5OZOsvcyw5usFvO5kMFG2GhUt4rOWohDYKLGmjq
7KcY82IC3TdRiuI+R9vgzRtzTbjIEbCTXiFNl7/CUaKWnIGCvdPasW8tmXKPxqby35tH4SUCHQBe
ao2i15X/52aYSlnnkW1FpzpOtXeQTjofZ4H8xvdbo/B/V3TtNSJJA3GdBwk4wmZFI7dS82iEQY6w
RV8fPXhV812cq0Pqozi7jHfCRRbVL60Ir97XJ7gu02bodedQqCE7gMqw2TqqHTvYpjlQbJ3ERSZ2
0qi5a/rYocbviMYXPFaaP8peJcim33pj+O0xZOYWZGwogpQCIPBt8pPJHYc5z/My7PJSCTp9nAJd
neMbXeoX1pcbTF0vlmcc3/or/vmKJMcxVipLGWazVn1DIbkogqJrh/1kkcag76wFcyLtb29dWlDP
K3aQ2IyrZitWMc0ITWta0YRQzf8kzVx90vJ82qtrFzhanOQIOGgMutZ2P78+8PWioiEJipAthcYH
va3L6Y4qhg6oZzShNDxcfyAOPtRdqd/YtNs7e50WTTrMDdcyBDnz5SiVMi1OYVZtiJNbdxIujbm+
08ZDomdjMJtGcnzrrAzaZR7xPAgQBHw2s+oz5MtAhhdhq1Jet7oBxDzl2Buzuj4PEHDhQq3hJzPb
gjPQqHZdobp1GLdd1Pm6RRE3qG17KndOpgWDeieXuWlOTa/ectJ6fuUuz+LKP6cZSEoJdGorqlNV
VtIjANKEUb/o8T3/9tOJs/hgroLyOw1cNiJgbb0Wd5tCb3079ebqLuniyQ6TperSgMRY032gGPhS
MEMSoMSD4LdXZndJDp4999m7Za1Cxz78zUEc8h6VmwdNVvPfpZvNX0T/Q0kB303Q+Y2jKTk1RmY5
gWopFHIRgG3afYPtaAaVXJPRMZrqHuuGuFMfO2rkFNerHG0lsJrd5CNaXY6BorpR7E9YEzvBGOWG
fZ6jzIveLWNnFwdu1NkKWmucM59LKmnv+qSzNFTgCx1lZ3jfzX8TatzegxdhvuPLXqez1zXyr2FM
jvhTGku3fDEUUyR34MaqmmYdXpQoponhc5UbTRFOCqLwuzyuPPM8lpMa7Yw6nqKTag4YCLh4TQ/3
tCKMxynyWLcyp0KxQ3rBoJOhZCjBKpVtfQXpWrTh1BbDV7M1qt96rUpr1yBfnQdpO8/zWWQuWO7E
Is0NC6B0b5VV5AXCr4nwFIceIF7bt8guWy/Woppqc+bNYZpiyWu3nfZYL516wmug/FA3QCh8St63
jHu2AQY1mtXykjHXgwGm9/Ksp07J9d3PTUhYm7isWTP/0Cu7qnkavHlYbhFxru8WIiVE4qjc0pgn
Lrwcr3Pp7NpR3YY1WmT2sRoVq7k3ltxOA1nX9mdRpH13o9L5whwRFkBMkEdwtffczDEGK4WT3QI5
XuMpQrax8RWDbC01lrdqrLGczA7EocaVBhFo8+jqUTnzoEOOzyzeh7UfVt/VSCk9lZVX4cLgpf3h
9cvzhQVFZdkCroMw5Iqcv1zQHHrrslBrD4UKEBGkKJS7wBJNYeyj2Gw9nt7SuqUB8MKKPivVsJ6I
40BIuxx0ppGqi9YZwsTFxt2Xmhrt1a5DQimFZHcjI7qeof38GLFdVqfircCLVQiXNG4aQ+Le7CNp
MIbkMB+OcOHGD32a3IpcXhhv1WqC+ImIK2u7iT+jdEIETdeXcDD1OvZljpGP36tw1v1F5ANNozaP
buFVr1cUX0x4ffxDTAqr63JF6SIqOP8MajhadvmQTUV2LOxY/Gi4pW8kfi8NRVKGdhNgHFhXm+dd
b/XOxJxBD9GTl99LpZ0QVKeBHzZW0d8IWK7Hclb27KpSQrcQrPvltEStDT01GiNcjLE/EdZoZzFg
5TQ6SI299SAQrhD8UPAhOkLx5XIos55RGJHCRhYli0gb+vm+aPT006J3Yo+MXffm8UCScpOtAgar
ZuMmzyxngY65qdghtiaJrwiENvJUP1S6/gkcS3vjDnvWtrwMIdbYgZyIIt1KYttkEr01Ck0BohIm
A9p7AboCQxZkUZUpn6IhiyYwQVGrUq9OKYxPWoxO9GSaZXxUVFz0vohJLacDtV/n5+vLvi7r5nfp
KOtAX6BYTbtqs3EpwaVaX6A6MHXYEuQ41Bx0xYlvVMtp11yPQ1mephj1SZhIW4FHFBZa3qpOsGsF
6KZyFSO8s7FBMD73ddLS2mw6G+eOAgfw7jhHgK52LVS7mS6HXVc/RsfIln1aVb2zQzzBUD92nYtR
oijc8b9yyVz9MXXTzNixt2rcX1Rtsg6jnbm0eelQKAH9I7s6V30RQWmYZFF/78ZWrd5lhojiA3dU
Wu5ivXM/4AmcePtoNUp6tOlE39MV5u7QUStX8W1AnPye/kqJVRsCfeM59cw6OxOglGEJlIt+MoG/
EuBH5T7mzjj9JDkDSzNXtPN3qe6Opk9TVNoB2IzY8DEjwcWjmQzrd5tFtXsHcjYHO1UsI84QcQP9
tHEzZdkJ7Dqz35mJwcTvNB6W/jQII412NMYNM8wjwICHpRfc4Wqf5MufssLP6D0MRqDFArnG/GCA
pah/tpnI5bFX85x3JuJyRts+wpyroyAvefIg5wynDK53jMu7XiVj7CNIlnV3JPVmtUu03HzvlEnf
vR+lZz8ZTtHMB7zGaeSniBIoB2vyEF4RYDlcpAqqiB6k7UTRrjFy8REbvMI7g97Bladu0MDG2Sie
yL8W5wsVqKwKMkKddk/y6eQnJ0pbEyfCsaz3UT9q6n2XqZG1h98M9EygQAGzw6lzbDKd1nDQiqxF
Fx0KT20fsPFDfhDomqIdBthav9A4VcagJqJV7+m4WzHUUQ/3rqKdccpRXWVZ9oqgT7ZbnUF+WmOt
1UdVz+ovM3Y7XphTh/zqidSsyf0TXRyN3Mu0vY0FVfO4TNCObhya55RmczaB769VVhucBMfm8kqM
tanUtYWUJ5EGijK5LssfUlvdxy3kj39PLgrL+xjnj1+6SIazIfm8NS4t9m6O6fYEhpWW7mHoVe+T
mRpxQmOYsDgwM1P74vQK5egqQg/l5BYjhwWpmi46eq02v1XygRoQWAJCRlTRKLhti4jO3C2xZZVl
aMg8B6xUNO9tTKhuJIgv3DA0U62VJkDNAqz45WppbTSkdhNXYWeCAraXRuyjqm6ORnGTVvTSUExo
TeLX2sg2w85yR0DVnavQmscCaypn+rCkmvbbU2z3RoXkhfvZeda7IkBcS3ub+7lOGuIN26vDxhvN
d2iSaId2LJ27t74CtCcQ4UMXDzIuD+3l2nGPDZgBZnVoOlFxP7llfpTEqm+OXNZR+DzEu2tNbV3W
f6s9imm1s5HUYTXJ+X0cNwqwygwMIVqxu7dPyKCytNawuJeMzbLlcadYuhBNWPVavndzu90REt4K
xa4/Dh1MUj4Dghm1zq1nr6egFJRqUx0uU+nwatNrGSJT3IgdrgNaRnFdIjED0XNgM5fLplCANJtW
UjWicXmPYvF8nDWIk3OjD2dBTff49rXjnFLzp6vAn5vxIgtUBRC6JkxsfLeyMjb2lTo0N2b10tqZ
CBUblrqSULcbu5uzogc1sH4hmezrPgflWTm3MEDXJ3U1HEAjnm2nkgysv+KfLcdTAnQ9Txre5t7e
qU7v3RWeNgT9UkY3JnRdoGIoKqZcCxRPuYMuhzI6g+hHjnwm8FpBPognd0iOy6gZvrqoEyFJYWC/
pn16/Wu9NEMkGKlPrRR+NOQuh+0yOy0iW2+oiyVJgMipikMl3qyEtbc24ktD0dgiXWW4ldh7OZTS
LwM+AriZWoqFIxoizrSHdk4+jbvX5/TSjl/v1TWjggVvbS4K2xOKOY15E+J9/c5BywownuwR0cxz
bozoVjp81WYkWeTpQOMX3vqqKry5/vIuUWSrMt4Yp8m9Jrvsfew6/Z3i4RFszoW3y3rCTIWs+WkE
lv8wihK/TRxqv0Zxlx96cA1BbECA8+q0960oVm5c0M+exZexAO0qxCnXOB3E0BbMNrWTnikJ3oRR
3pXLwbNSYlIvVT0ZkCYWgNXVJokOVg2a3XfrRii7prG8R9GO8w93Se3RF4rTWH4ymuW4p/xtT74T
e1yMUrcQyyqYiO232jJO/gQlvvNtfCM/yo4MdueMiZWg+tOV4sanXvfMdl7eWv4HBkjxeOvVTHgY
dSpg2rBGzylwxdjvuxxTxjdvqBVshYoR8p7sqU1NQApXcUqrbMM50rudUQj5qUaKB9OGpvyGzCkp
9NsH5MJxGRPHCAo7l0cFMO9itZPbhjEODsCLMZ5Mqsn8qOPm/UdLouhGrHh1NLVngyFox9yl3Nqb
O7smqwSSNA+h5UJ89w294upeGuwoA3twjM+vz+5Z1PPiqzHKWv9Dm++ZgbU5oGXZRnaNUy4K3Fqj
PtS0n0e4BHXuge8yi0rzxTjrbiDhkzv7zq6t/CfWjyUa7dFsayce1ck5z52baPtaJKn9dSgRcfPn
ss7RMm7tBlekWnOiZVd20eCFi4gwpiMVsKUOigIkf30e2myCq9uhm/1Oa5SRfCYeNUwTe9F7xyrP
tf5EXNyJXTvHHpX1GZiw+mGaqqj9JRRSxt8FppLeY2GUJEOmig7xvS7stP84Np3z29Li4jsl+bX/
BUwetTmZpf23hHcTP/vaSD0/w2o32id25jxMIFSyz4Y0k59QANz/zJUU9MGbF8u675cum+6ribLj
W29/uDZgV2i4AqfmHK3H65/3bYK/Au5n0MIarMDe87rBzyRYPvT4b3HArrcYQ6H5i2DKs87mZktD
mnIxGLa1ME+y5L+6UNodJTxYBr2RZDei3qsHYC2lEyGi9gR/keznclrxNGNOXXRaqEym9dcbOwHF
s3PNz2gcimOhVeatHb29hrh/VkA60nerNu9WfEMxOwV03WKEkuuj3k/z0sr9srTJh1bk2lsF7Lnt
CEWgEZLU0anf1p4Kydaoy9YKUxmrO9RCXb9RB+Eb6vTz9ZMKtu56Ziwk/jUuLxwqwJurzxWT5yEI
vYREkIr4oXeTN3y01Xlc9hTF4GRE82CIoNW6uv3cQLd5WhD4HMJcwg8KRjY4/AeqWhiV9tK7bwtz
oFpQuG3VPOggtTzXb5ViWD5o8FkWP0YSpPiIuaUsg2Kq7fua+n0KGh/twd2ijYntK442Q9hcUqgS
6dhhEBRLZBP8yoyrCVpKFicHgC9zumtZlOLAFTPrn5a5FM7O1WbX/dibdYV6Q9pZBnyF3AWmP2QY
w3acsPaefyuyw6TY0/SROz9agqG34AapddNG34Thiu8oE9K+isViJYfIG0b1qCOgbn/PVekZgEG8
UvmE76Fr7RXMXuODZS1AV7GiTL2gpmOPd/CCn/x9mbn2j3zo8ygYx8lL/WSZoCVYJNp/1Y62HvdE
0dlHXIKKcedJS2onzYiHDijBnBBD5FAAtF3i5FmCc1q3glVlpSvRH0gOmunL0prsXVugcXXIjURK
7K9n8R/G6Jgpw2/z/tbjoizvsrLKHipURT8RxeAHnC9zJvZZrzjfB6p/0P8i5Er80RrITvpu7VBJ
Id1f6aLO1E76ZJH+MquVfmjZ+lj3Ror4hS5WlPs12CPcrEsptW+xMg7lXhdZbx+Tpl/cwOukKoLS
zTLI2NiOwLaebPWJ8KPz3mc6op/vxrlPy4ObJX1yctEHyg6qQOcdy3gSxdHXB62131tCF93eVAoP
z2ZJSgXTc06ghbx+HLYImfXg0eDjHwBl9Mu2NQII5hUURJuko/IWHhK3w2DYEK4KBiArbBo95D4z
rhWdLo+TgQtDMNRzcwt7+Jx/Xj6gNMspBKKcRnGEV/vygoP5RlcJSmWoWb3hfsRUXXh36UIsEZi9
oVZHBfyHdnarQZYEnw0WnFRQrAGB7ThO9l1STMN7nNfd/JhZRZQfa0XFVHmVpGl2NOEs4Q96VSGp
5RXKtzyqZoOi55B6hwrT1yHI3C5/kv0wPPE443rm9G1u7obCS6dAHRRV/1iXVa1/7PLU+GHHqBsf
lFkUVlBm1djdcWoN+c6seH4wsp/bWfW7ouhBXZdandyIba4/Gk1VVacBASGFPzcPj5sPqBQ1GV7F
Zeqk/mwVqfPZo+kYnSbIFQu2OnS8dzJXlRTT9AZBGb/vc6v7+vrmuQpVeV5hfQN0AG8HsWMTY1Xw
9GJpdl444VgQdNS56Oiat+Rc1r/lcmcQ3T9zrdHTg4qzefomD1e6slW8cEgHfT4AH8UpclGxuHVb
K703zMLI9/EQtc6NkPV6mUkhCVgJ61ae95YaVtD8n5pCTc9NPQx05eWh05wWcm13YtAFc/W22JWq
PFpV9/T6yj63cC8nvY5NzYwI3V3BY5fHwROT2wMuTM9qHw1UfPWh/qW4avrJTmIkHmKpto9Jqcgn
8ATVcDe5QlSBoqA1gXVRad3PdE2/QS/wCuDCxajvXOC87R6hzWl8J3q1k4fXf/H1XqCJsWrgrNAo
QLebPQn4OcOgWGRnVHJ7DNbr6ZhSn79xXV3vBfIVj1Y78rKA3LbwV2oW5hIrdX5eWiWaQg8e46NG
zUkebKliNl3uvWmaP7w+tevYi5ozKT6AF6j3tBkvv4VddWo16kV6xivA2ZeTrX91jELhHqyTL6Zd
lW/VwsTKh767ASFwpSUaV0i31DLkCD35rCFVU/kmNzQOrcotPt0Ln+xZP2QVTV9pYZtQmURYFLM7
pufKQmRt7sHzlfF0C6xw/cmoclNBoI6AOgPB6+XqednsxgsYhbUaP99pVTy/H1qn+jC3ffsxzeTw
01K76fGtn4wFpBlM3QmwIKLsl4PSCDB7PYrzs5ulzVFWsfbkonv1y1NqbVcOlXYjPL9eSkTqEKTW
VkwwfIM1Vfgn6+iIntqeZvoZxFfly4XiJ2FmHrw+q/VvubwULkdZN+o/o6SaSW8IEOJZlaZ4b4Nx
RxodX/QWzNf714e6oqQCP8T0lf9DOI4a67YCJMakSxd7zs5j3jZ/7aT3eFJFV1n015Y+vWuwi48O
dkWHar8kpqj3tt1K5TOFpdQNokJnIxXSm/BrynKg6HnsDI+WXVXfZedlf7jSDeQjZtqBRmu2zb5Q
+3oGxIZkwAP1sxEozaApTTBndR/7XWvmWZAXUewAbqO3tCs1pTX2eGyXP5SqX9qP/TAm8a8YB/XI
j5Ssf8QIbUoeKNrfdMm7+g4UFq1Vwo86OrrTV1oj2mgCIRMibAhJdpZA96LtG31fVXby1k/+PNSz
wyFsFnpel5+c3m+O31oswtaWDiqrJvFnJH7kxM/H17/4VVq0jsRjDmqKVhjV4cuRUmklpldCmGhx
OPLB8oon24mtOzPRtd1Uzz1kkHE8u7PX3Lhfrw7P88iU8REZIYqwN3PM0ax3x4rlnKzOveOEqccO
nO+N1/ylUWgYIGKFM8XaPrycH5Z5UE6XXDm5cd09VO40vIvKxHnrM8hcKK4jALy+hvzvcpQF/KMC
+lg5oTctH+pyqs5ZZ91CZb0wF4sOAffM+goCeLscBQoV4XHao/SDbYBzlGVdfdDB89h3r++Jq7sb
YC6ceFpUGi01OE6X46CdMaLIkcShYqvDd6T33W84G3R4GvTT7Hwey7wdjouVRrfe+RdOGCgbxoRx
yR9bfCkZ6UrqiRQIeM0KM5OiwmY+bygJNJ4nb1x2Ly2nTlGS2JLDTLK6mWZKHjuBMg3bzvGGA60y
vdxZpc2V8/p6vjQQxQ3k2lAoUrlBLgeqolTkWRQxkIeZNsIn7R2t5uTx7aNQPH7mqKzllM10oHui
GJyPcdg7yh+v1pN9qke3mEgvXBf0LP9vEHdznLjfYeCBzuW6sOdvuddSaLOifriD9ix+1LIzglqz
U65Ik0z+7RNcQVYEFJAnr7rNKp2JoXdLIMNV6x0cXkS/xh38Rpb10ubnwoBOgYoRrJjNhRgj7THU
ohGh5sztoRzKfldXn6z6Ad1685ARCN+Y1gub3kaBcKWcYvQCY+Vyd9BewvDSUmWoR6b5wzMafFen
yV70PQ2O+ZYhxAsfkHiWsvWKU6cev+7Vf4KJZoohZnmuDGdJ5WtckP7AB7PaDZlH/0ZNtLuIsu2X
JBFJfGOiLxwDLi10YvF6Af1/xc0rlLrVUrS6IDmMd6g4kLpYZXzjVL+wnNg5EXDS84a9sG3h18gw
domEeAaxUjuq1vTLADi2rxrpvn0+QPWQiIUQQyllC7SohdaP/ewk4eT19UNaFep38EjJjcv4+Qdf
hH/4OK+0v7X5DWhr+05OHXflXCYJbCZHwQ8Cvtko9q21djYm10EpiTucxtcSG4oVB0OnzBORE7B3
ep+TMuFxXo/trtdtSm+LGJHdNBKXwpKOrpi6a8zK085lJbpuF/UdHSAV3M+X0vWKv31eD1BuPGk+
LoCjzHdJo0jTX7AhXpogHhLL/gyXnSgwTwdLP9ie1XR3dm5k9YciXYwnEavA+l+/Bq7yMh5YOAhA
oGkwYBmwCYeB9fMSxyMWq/iRopXTzrsWn0F/VtQH2ee3+IXX+4nQA/MlggfqEXDDLw9MJeiYJMiq
hG0BV0BN0KXB1DDz4ezfwoVcHxCGQm2NriIOTOScl0NBZIzqpoJlNaDVemisLD5WZfH79eW7vt9o
XngoOoBzZO9uBVgbs7SjTEEFdc5duTe9sf026m52X+altkMHdnxIxXBL+fHZzOlyE7N/Ke+tyAAe
wi3JuDPTuaauAdehTTPb9tNRidsH/X+cndmO3DbXrq9IgObhVDV1q92227NzQiR2onmWqOHq/0e9
gQ2XSiihvyQwcmQWKXJxca13WOApj0pctEnkp+bgee+1UY/yjyhkVSZQQ6tFQaFQVRF9walUqt+U
RE/nn0UplecmnQvdH9m98YFyd/PFNOX0rhzhFkKWclHsCtuiaP2hEjrKRmYB208t2/RHWiJz67co
EstLFCr53tP3NsRC619kBKiOgSRaFw6qZiBJtJsmsKRTWX7klt3TpEfqSx920zdVVv2l65J5eMqj
qTV2wsUtwJZMlKOB4Rw1C43Ycb2JND2dMiORtHhNxNiOg2O2tIuMWbE/VYnXp1/7OKvad3Vau+Un
ln4KH7U+Lf4F0B0Z3+26nfSDGlOC/XR/391u7sXpC4o5+Q/Vy3V64pGxep3b5kFvUK/Rp3b+oKHr
8N/9UW5PK6wyD+Q0DWc6Z2vrktiRMfgtuJzOBITfr4CMxocx5FH7AP103vOquI1FCzYDrWk4ugtz
b7XY6L3oxiw4TFgHV8XJdBXaPRbw2eowR/b43UoN69f9GW4OyWe12VxEpTXmzq2yZvTQgA4aXL0O
3aDap7p15bksKvdUJ+me+dHmeItEEdghLtU1SdDGKiFHDoygNA6iOidDJL7paZG/0Pjliokb2ig7
F+vGkNRu8G6HWc8BWieZZaNqvHPiKgAh3T4oUdMcdKOJHrBTb44pojs7+fnGpoGhjqYOeQPo17VW
CkJmVVu7URWYU9qcNS2bnoe0cZ5ahOz2jufyErwOhAuZleDOUSC5XPsW05kzR9XuQRjqIQiTpLcm
B1aBa3+dEE/tg6St3I+dOZQfgeXT80hztu3B6jozP8eGgcai5bTdhPFdOxSn+1vr9mpgDegMgTii
HADN7zp05G2bppRai8Ct8x5ZXuPU5kn9LwWu/DA2FGOO/dBWO/n21uL/OegSN/5ISFGGbedOwIJT
8bY6t1nuHbUiRHlT1cr/4TuTfLqvSqqUCJef8sdQE8L6BlwZqO5moZ0L7otAV/P+iH36nu7Ja0l6
/Z3J6SnmUleB7rCeFs0u0C1aEQjU1WPfURVkI0NDDO85vyxug+VO6eu9J/6bZOmO7/R5Cn9SvzQb
X2RZ8lYtZG9RxKDTRwKztGzWyaoSDV6tCWj+FVqRvtJRRZu7+K1+yIwCSmgRtIMpDlZzlcF0ijFE
yIUXwdymGI1aZgtY06kv9/fpxpYhhVCX5SWBIQpef0d7MGdlUGpw1GGrPKBzPRP4ijnoBXH3/lAb
t9ZSkSClJGdRSTuvh6IrPMvItKF/09YHplBhyV1l1hulApZlg81LXQeduwXBeD0K5Ki2RcUCwYKh
RoRfqYz3/Zy2x/tzgUXH37PalBTHaWmBXKHdva6P5550BJDgIcCcKpt/xkDc578M6A7tOyMPi6w8
zArX94+sTZWcjm9c1e3JlbMuD8WEJehnddYwUMPUZpQnO44ahU4rRpOPzaBM+n95WhnfAAGUyYVq
Gw7zepKq2sHorTo8zElkfFHNjFdLC5LEfeYxn6Dmao+15p4aqwZM1OGpYD9Exag1T43F296nYFK0
KHKRrnywlWYuY99KtNgJ/bYG7pn4bZEo0WVy9FA7ZhPaqsfSlWYJkaXIZt+RVpOBA2y7Tv6llnJy
Hnqry4sgVjI1PugoZlcX0xokIVbIroeMF9X5YZIhGAiRAVmtpK5Fn2SRO+WpI5H0fENrrfC9xt3U
H4okmbJPYQhEq/DlGOuxn6j6KM9oy9oS7xBhFg9FnTn2r6LSpx7WmDtVjyhoFuanHLEx0NI0ep1f
iaWGduAkpZqf4GHE4jezbayD0brCBi8iDJUKfCER2o57D8mwGancc8XXejansA1/uLVd/RTD3FKU
TmtESBvK5vUF29Thr4nSbnW0vN42/XFo8Cd3YlOpHyJT6eMXZ0LJFUlH/CAb38CSL7sgB6l/D+UI
y9q34yqZ+iPCuZ3+GxoxUQtdNiRZW5k5X/p+9iw0dxswLEWDPkoaF/jRuXnv4IUR2S0O7Ni/Zfnz
3PFmvwhV5LqvlfNYnw2h1sox7UXsfBsH7nZ/sI12fgH7WTusFAJOB9Cck/azNqji+tK04r9mIy50
yEHSrE5I8LjO90kv+k+ZmqEv06VNOz97atRmlw7tj/GE+yo3pe/0Ddxpf6y7pHtMwlLpHkatkkg7
Ox6RCronm86vgBPkvkEuN5yxutN/D4Y9h9/un8KNiLKIEVBWXVpUN118k22bF6lScTEkKPS3s0Tp
OSxrbyeJ2giSjAOWdEF7U9dfxRQPJd0Ce8o6yMYURjTy3UgkTz1kIZ8aSbWHLN2YFl1LXsiw+gCV
rB89EE4GHR/EOoCqVh/VqBZfdRg5OxzaG99dIiVVOco6JIg47K3R8mYl7DGyka0EruGJF/Ax3U/g
5dqnDGBb93dIR27+QCabzw9TVeD4WCZezZaVRe9aj5WRWOnzNLlJffAqGspBw23YHZTO0b8j46e3
77tpmJJD2OCVe7RjM695DAnxbxzKDHXyWjGSL1Y3q9EHdrzRPSfzbPePTQxg0x8tCRFVVTo0UREK
cONjCUchf7y/f5Yy7iqGL1bQyw5C/uFGdFLrNK+xzQnwuVnpi1I4ElBJ6NIStACiK6mKGGxugz9S
IwMam6XYv+//gNdPuf4F1A9gRfDqAfu62lkWxIhpcR0IkHWwreM4e9UH0SpJ7meNwHW5j1JPPUx6
Zb1zbSWZn/pirpqjISdd88s0pznouEpj8PgOi+RgK53oT7mZtPYBlbo6uvSiif/q63H+kAM331MH
2rgEbQPdXW51hBEB1FxftpmKM9YgyfZHMEd+XcpjiaTYIWybd2S71k6uspFT06xh20JY0Rh3lauk
qPNqiC2jTOXMjW+xq48VGvYzrRtznp84SDttteXJuf46ZHhgn4F4UbRapv9HksvrICrjPiW+pJP6
rBt9AVex7ZC5z+oH3MbUYEpnF2RcZ+/szI0QgK0PkisYJNA+XreNFGmHiNVlFVOl3pihpnisRbfH
l9mMa5BlaLXRir1FjBXGiJK4qAKjLORBafGInItGObpqMu6E0K0J4XVBYR6zIgrzq6VsezOk/s9Q
oSuG2jcSoV2K1JQ7X2xjQ/IWRLgEpSGDgtyqcTNCxUWxzaqCPhLPEDSKH73p/mugafZojml4vH98
bycFOYbigc434om9Llm4SZWgwOe0vOeb7DEDq/o86u20kzffzmnpMlAeB8VEg23NXKlDE2AeqitB
Mabin0WmHAiNnVXvNWEK9WAIr//r/rxu4+JyujhmcB8pfa3rmlJDJXxIxz5QZV6Pp96s++GhaGRu
nmSahaEPXsCpH0rHIURarWv0h1Tphfhy/2fcnnfK9MyZZwmwKGvt0Nuo+qSGatMFskhwE81U8z3o
Yv1ALe5VnS7+GQl72jl5W6u9CKxxzVM4Ru/h+syHni5F2Gsd5JEhmYI6UXtwal6ihD5+rUP4AIK0
2jM+fs0griPNwpZfKPN4XoEYX5ULamBMfQqJJuAmjZRPXtw3ylcEKfr+I0QiGX4pvTmagKAV1Khg
JONuP2u9onbQW8BkHjLN7GeqDHn1F8BnL/kR6w2A5QZ31/Dj0He2e+E5af6lii6MYe1QFP4am1Lx
jtZQZeN7RUxxs1Of2TgdoO+Qw+ackc6sZUhErXizxLcicC2sLewhmz8WVC92zuBtjF5KTaDrAUex
U16r5X/E6A6KNo5BfR/UPL2OBRlDfRAkPtJXWyP+buVjdg4RenrqIyd9exuVwXkE4vZGdQ0phuvN
Iu2h60el7YMZIPyloOjj2w4aUvfPwcZC0j0FEgF8hTfn+hqaY4VWUcQodqaYgTFq+Xe16s2dfPD2
MlhK6YuyLSpfC7v6ei7u6IVlEVksZJFM3wxbjs+8DvUHo8Qf4n+YkM3xeoXL8GC/HioiVgx6a/aB
hG+KrAGEs9rI9PP/MAolyKX0CY92XYpsUbSLciOSAWmoPIaVMaBeW+5VAjY/DlhKcLxgv6nXXM9F
Z/PpSVTJAPlt75xoU3vBa2D+eX8uWx9nadK53GwAjG5gD43WJFHnymDOm/alk3rMne2UoMcsZaeA
cjsU5SYYbfQDwf/ByryekOhLp52TgeDfa8VjbrrpL9HqUCZo3+3c1ptDgQ7Ga2rpNK6Vf2GXhtJr
wUXxLPjt0AL2I6umNiCVPYfQ268E55NS2uuOA2K7+koAp6auNONFMAhljkkpM99Do+R0/yvd3h3/
D/kFoJyE+EaUINRHkeChMgR9r/fzMaexcoFnUaovccin5Z1Um8nx/pi3lyQZNYzqpYO7QJ1X9xV4
e0gHGWO6bWt/nGw5+X1RL8YpehrYhh2fFbfcO1obEwU1hWIQKuJkdOs+Oi4eqHnA8A9UowPOGCHa
m+Hq8RK5dv1OlPqev+HGRuE5jC7tIpqJFPFqkrYzQeiQ7hAoPQyW3sZbyRNleE4a6b351uLlzcuY
Bz/leyLi9fZPUR2BaJWPQevq5QMchvERBuke9mdrAaFq2HTd0QpS11VKy5TwH9JoDOqys0v8QlLc
c8pej6cg1p3+az5n+tsxFgv3jUomdDuSyXX3vZC0e+2kRsA5BWErYFMiWpNmZrpzXW19LMA3HGt0
npjc6mONZpmgX9+NgTDKJkhDW78UBlr2KAbVO5t/YxnJmiiTmItoFQ2n649lTzQ8ROWpQVtp1kM0
yfQYtW51iAmOZ2kU/c54G1OjDkRoBF8O4nvdwOutUrUbhD4DFZ+F/yZcsJAQFFbxxAPA2rmPt+aG
RJZlLrwiSvPLb/kjsWnLNqzZFVow1qVycgu8u3Mzyz+UMwr6tdgVSb4NJDQAqHCBCIPVp6/BPlmU
dbWS0zbTU9d6r1LzPGrkGz+KNC8fBaDTT9mEftD96HUbl5dmKO4KvHXNRZ79epLlCPYNO6ghIOlW
T1qiKn6Ih8X5zaPwgF9gr+TR5IorECb0l2ROc4xqzXpupge6Q0hPIBhSyze/ckGDoADGGABCKMZe
T6ezcdbIG451Y/RwwDRbfJwVpXmrKg0oKVaNxj+NRZVm6/Uo+HKZSY5RWlC55DS84M2jQKjZL0vz
rcLs3ClA2CkTgiuGwLjOoahJaRE84zHogK/7sCILfGe07ODYUfU/rB0YD5fwuyh1r7u5WUkFeuzU
MZhhl/u9UFK0IJy96/L2BC81XAYhcSehXiMEi1bV5nZCxZ7truBvOWi+EsvxYuMgcbq/67aGgq0P
nZ3cgwL1atcNrpWZTlXPQeW4dH3JPKLeh7wxpBcJ/vH3m0czgWqgBbzIWUIVud4Uno59GMulUqvy
kBqb7PzYDoN7xq7xrXLqbApgVSjEEy7Ah6wJ4m2V1u2QDmrQNKF31LGNPKBuVb59+QAuc4a4J3lZ
rcE3HWLRY4UtDxDHojrQZ0cbNxfzxUiVPXnHmyhEL5f3wVLJ4bWgr5naugEpBO8yJ3ApU/8zjnF3
rIY4/XT/C92OAguE0AqqmAufa//6C4WDmUZVg0JmM7bNhbr//Ox2FezD+8PcbDsDRzpCKXTmBfy9
TqqHPnOzQUkpJSx4ljz28AY1akxyrGlvI9xcURwlh5c3jXD+D5TU9Yx6Ix8baXky6JNWfLFl2h+7
bNYuk5p157Yt98D0t1Pj6CIvSvMd3BOaMdfjwe1HfiLThoAGs/JgTHriD30VnUet3TlNWzPjPcKz
ZNHV5lxdjzTV0ABTSx2CBDPqEy0t2oTxWJ4rray+m1G59yJ+rRRcFYCWqESytEjP045fT83p1Tl0
KPYGoovCQwQb/MnJEarrS1G+c8F6/Uz7yXpC086DVa17Fzqhw2UGMhckOh6Ck1GY7wx12juFN1kB
q4xTBoqWGt/aclaFqSh2+rI3lDHInHLyZ9OYj2PZle+jKh8ODYprn52022Pn3lKnqIRxgxrgh3AF
oTdzvfxjZdU1ZDA96KnNe59E0k/5l8yAmvu5LKFA/Qzd2czOIKtN/Zm6xYTCS1e77dMQof98akVn
CSx4GpJqrzG1Dx5idOYBvJU5083O8ZQd9CoUvzrKra5PlTNT/rWV0MpSLEVHFSp9nuTNIRra2Hvo
4tStTz0ewcW7HmMW7/skyio5kgOXrc9zL1P+qZCujvy45rQdUfiJQh/HicmQx5rqlDiUFEmbt5YE
WB3wGuDzlpNwQ6Gixp5L0hkjcJEAVQEP6LyHYqyDR6NI2p2gcrsNGAwkOIQtXus8W64/iMic1khn
Z9G69uy/jc6tw091M5jFUQ8to7g0piWygK7ltEfUuanvMU3eSSA5yEAof61S/NoqvDCZsNNIGtf0
DS9tH3DKBcrW981z26OBebDqqj2VqS0+3Y+ktwGbiYKz5WkNp4upX08aIeB8dM3KCEokQw6wZuVj
bpfTDvHxNtQwCmpRuKGAs2e061H0ah4zXcRmEIX6lPheaafNFyqelcdo8NSRrsmHcSeF3PieeCAB
+sXcg2LFuqRoKeiRTgOD8hSc+sNso/lFs1EpzEOlj0p3yBCzCUHtEX8e76/q7XyJ3pidU1p69fJY
fdAKMMtsDaYZgNeyjWNTJuVEhxNfgVNURLnwzSasm+P9QW9vDiBBC+OQIvHi/rP6lJ7bA8yABg6u
yXMf29BkGDj9j0nu7ilT3m7YpavOe4aXtglKf3VJGdYYNzXdDBQ2cT02dPGhzqqvw4yGvymjr62C
k3MpzZ1ddLtXKbMv6g8kgDzj1m7qi4THkBjgXiYbqEeCx9FR9nH7VoAhBRHwAosm5iIStObz42mm
wlpDYmJw3PYwVkZ46czQ8iukSne+2C1/n1cUaQy2UK9J7Rrm3po66LeqcYNcDfP6v27ifXBIgVwB
WaHX7VwAPwtxzsM8do6iCQ0NjXPaEWiyWLl1GZOwr55tQ+h4kfdUWR4KQ5CpEsXbMkNapcICrLOa
It2jHix76foqXyo7xEsqSMCY192zMfGiLK8LLwDn1Y5Bqg4W3ArYoekxG2wtfircSmsOOObiZeMq
GE+d2r4Iv97f8bcbgoiJMCoKRAtfc/2pBgSOHChdIkjUsv8WphUafjBSvtwf5RYivyATAUHSQ2bL
c1lfRy/NHcQC0RYBsrIcKqBjWG5bVoYzUS4phz7gH4Egbmot8I+hwLfyo9sbqPdMILzko9I38lFv
UmWvMrQxfZdyL3ZMFuA8uBLXv6vM8f2YkXcI8ikEkcCb2av8oc6HN4N1Fg7GIm0AEnkpl6+OezeV
cVhhq/uEJGx60Ma2vyg1Qi/31/kmaHIG4C0tSAtKM1QYrqcTDlmJVUlFYYFW8AevjtqHCgLze83J
uyfc7rs9U4abKMaAaJOArKITxHtiNS3yXGUuFMqR5tB7z1GHp88F1aqq9Ke4Q+26dIr0P7OZJ3SA
2Fw7cebm69FSB7LOjc/3Wxh919NFUTgVSgm+ArN30u+CriwaLV5a7KQ1G8vKTUReu0jBIFS7unvL
Ik/prmbU87poVs6ZborW1xNZPqM3Fxlny4jGvfvhFs6MRClCXbTYX7t56zoseqFYdk/o+o9DMspD
UyR1eipk5L242uhovuv24X8ZnnvA9MDcHYFFVq6PBXXyPaIfL473t9bGWi/MLxx/XfpX2Mxdr3Xa
VpGTk2kGht3CQbBk9Cgiq3q4P8qyX66CIpNGk3VBGhODsZe7HmVUJDzMttCCVrTpQ1ch/tHEwgs0
tt/O5tnYuhTVF9YKqFzukNXRF8Xc5nTqtWAYVXmM7cRBTMVCkloZ84NZOMZRaOr0obHDPYL81iRB
CcIGhd3B0KssI7EHI/SaBok5ZJWegf1OHxYW2q/CHuRb73sIUTwWSWcAuyyKMdfrmXdTC8JX04IG
DOsD+AHnQc+KbIcAurE36KzTJaL8vBDZV0UlBcmUmmcM5yOpqkvc6P9YrTB2NuDG92LXEWeW+gsN
utX3itvQKWOFx15oS/0Utnr1BLIV7JvR2a0/pbrzOcMx6FSE7bgTVjeHJgVeNAAWo4LV3sd2JleE
EeoLwCv7WOVIuttprn2de1t+V3FHwtzIEyCH7T3lw43Ig//TohkD8ooK+Oo8iMbq4kHMWlAIUz6H
cRudZdfFPxGgxtt1rt/qGsjtzDMepAVVcKiKaz8hQGCatujWo8zvaC+5UvdHda4TnBclWMH7Z31r
1yxVcHYMHUnkIq73Zt2FKqVX3ERCTEuOSZ5G5zIi+7k/yqsizCqkUK8zqK/CD+SWX11R7SRsoMym
HtiifBoRUckq5dGIlHeqGn7NFeukSuff2jA/9pH3t9a4PgYZp94yoLcWunOI7D184ta8wYFRR6RT
yatq/YO0EXe0ItHp2HTFwe5E+pRD5X24P++NIMO1uBRGeIlT5lulAkqVRP1c1chKJnn+uU/DNAiT
2DrNzbwHb9napAsVD9Q8C33jwqaqdV8nDkOpsPj/oUIlAyOa7a8iEsljKrzurU9DOnnAeEgmiZ+E
nNVxzISimrObmkGb9/kHCvTp0UOB8FAqqjirdu28PYguxS3KWuiMQj9fxWstabQQazs9wLl5xv3V
0I+xar5ZgIZZARABpUTDkLfv6oM1dj/HcB4o1DhKi7KplhxnHV1kNJ32RK43diDi9ODUVf5bzvv1
yat0Q0Azw1snaov60+CE4UPlDuVO1NSWy2V18mhqgOgiZvI+u+lsyHows1A1gnDuvAv9CAF5shAf
pnyShQ9csGuQvzEiXynhb6SyF6dBx4fj/kHY2J0cAPIJblyi11rVbm6omZYl2prZyFOISmkrAgUW
BzCfwcOZ1Ez25Ni3lhdFXJOYg2b5TTdsnIxGK5EYBRUopqOVuPqhqLr5fH9eS3K7Xl2wKkuRm7fb
jfq6dJoqMfTQDCxr+G1Xypd6sp7pSbxw3X924+nl/nCv79HVeK8oDh4ygJ15zF1vGifPdWMKKwss
AnKVFwSnZPzI+2kejh3FjOiYzQla886YVo+83EL1MoT49h3SuamKX1aU5Paj4vbNSxVKy/wM4C52
j2KUsXLQKsVwL44yOB86OE9LFhuPuE0UdqYHnaJm+l8ySxAqIlnu4+d2ilMPz0XD+2LZ81Qdqigj
c2pxfu0exayr6WWKWgt6gCLd/AHev+x8qOux/GHUk4n/TSsVhTgv5vIYja35oxqyzD2Nutq5R6NR
TGCTMJpgwyI+7h71hqeBnyioxPqmE+lobI2O+MaX735peTaGx7TOk+hkiAR1RhJb1LSGirrVOQNx
k/mTSPPPriP03xM16OEgdXPKjyMGNTwdVKH8sCvoqR8stQr15zLK20APnao49LXZfIsmIaqDEam9
66PZa2QPNe+Un5WiUpGwu9yM/Ik4Cf9JU9LfmSplehniUf8lBZyxA4yhxiNwDaiv5rmX/hVmHizP
Ws9z9YgFW+/sHLeNzW+D8SdZWXSNb+pa9GyxtsmRM+4kyNKicgD+DPZ8vL8bt0ZZOCmsMTXRm2Sw
LKjuewObP1R0y1cnaNGKOe3pxGyNwk1N5sWbnYfJKiRL4BPODJQoaNo+OhpydE6jkHveBlujgDvk
UUV2uYioXB+sgZvFcxXBXCxVfpnVdPiRyzQ83V+xV63S9fld2CPYDPJZbuLFSHmxwWOI2mZhIq88
Lc2x55JXCoVrhEz0I55nAGNaOyKVnXtULI8JXoe/MdBsjaOWOFn71an0/rdKjSbZ+3UbdwX8SKLm
0sdVAelcL0I0lUCqBLhVG23a74XVaJ+mRHEc1EYsAz/TpFX9Rajon6kZ0jM9uSmg1bD30N/6FEjA
gaNfdMVuKMSdnZPLIHYb6E2uvYd8H/2F1oC1U07YSM3oTaJoh1YEhYs1int2TYWSCQkgYefXlIjw
Ijn7h6yX/c6ybswHARUqTnBDFlTcKnOBdADApBZ6EI0DhDSrcA+54rQ7N9HWKC4nkXMCuYfDcv3t
pGWlBQFXD+JeA0eYw30bSsLV/Q28cd8Ba/3/o9yC+waUf5tBD/JykM9VmtufYZjpfj7E85NWt9WX
TJZ7j87NqZlQr8iXPDKI1RulD9M5j9qcqZVu7yutNz7UhWPtLODGhgAIClRsyRgoeqziTKhEnamX
oxEkwtKPQ+j9UNXJOMZlGu0s4nKMVkEAtUkKAo7NS53dd/2pcGlL7AbgGmxxwJhKndnTqZvctD3L
tkg/2LXyuYjm5ilphPn9/vfbWEqGZnbsePbIepcYLo/ZjC5g0PCAPmWE8BN2CXsFyVuq3FIcYHII
dZCBUZO8nmGtTMlYepkZZGHzUVjafzJ3FWhy/dlVrH+8OD4mynenVt4TDD/PtENRstFfXNAiPknW
kQZs6Yf98Clup5euseeDNu+d/62V4IIEDYFSwcLqu/6JBq0QR59YCdpZeBNPs3sOE/zU7q/3VgGR
ej5/lbUIZjGL62HIGWk/eb0ZCOj0gAXMska/WM7mh3jAGPqMrGfYv8vtocie9TmldqrpCNmcTXqN
GslQ6uw93LYmzvMJIgSRHoj6kqr/gVUEW49MMizOIO8xfsbFIz+pibsnBrQ5yiI/SRURf8A13GSk
EtUxPzOorbE7l7o0z7Gsm/9hO1PIBwyJyCXv3iVc/TGXeB6mCNUIk/JsJk+1ahcXG3P3nfN6Gxkg
cywIe6A6zGf91B1kTQ+prMzA7NXwLF14tV6sdeeq7N6+bMtQQEsohdKqWDOaJmTyM6MtuYHV0IJU
38TDDyfa5cJszQh0DlgtqtsLSfN63aTM+lgxiHWGZSaodCRUZMLU8shfRbnzZtkaCyIhLQIwMxq1
n+uxIJmCP7fZbyh5h+/G2mgP5uAqwdSU3s5pu72dyBPJ31w6kSZl8tVh63tU+0fFsoJywH/dCs3y
Q2F2xQWAkvtPDIrar2Wn7uzB18rDdThnVGgYqCFRM6CTfD3BOO8KzWlVi9SRl9mHmRL9v0nsFZV9
LKMKF/Kah0PE+0yvXnREGuaTyJr2xwBMWB6mVpeNr+Kc8yJQh0hAeQ8DigCYO8BSlAujmUdUX52t
quw/Ci8q/04apCMOvWlm8yGFJTT7Ru6FL01Zxi9WZGlfKaI2ja+3ifhS9Xh7+roiE+WyE9mWxVxP
Gx8Fvit8kKWVvZo20hSx1Xp2AO9b+PRxjYeGuH9IBRHF7DQeZIn9qZWJ8ZAJ7HzwrMAaY4zj/B3G
eeXx/s+5jTf8CjKE5XIDNrxO5xS8L+2+GG3caZrwiD+pA7NscnfeVVsbjJwRygGNc81blzH1HseQ
tNHtwIyV8ec46O0BZ4z8QbRxHMxQi30pK2+H4bkxNbprNIahBAD/WHcqpKb3htXHyCW14U8NG5CX
Rhb2j/vrt3FlE6whFoN3XJLUNRTRaqXpzq0UQRGGVvNTdRQdmr2H/HziZw62APMoEbALw9jVL1zZ
Zhg0GYa3PqK4Wdse6lxPY98L6TF/wUa9/OiWtZ4+OonIBkj5tpUEcTwXYZD0Reb4yC/mxs6W3Ig0
XAFUReChcuWsUQjjOBT8EzpIFg7lEek5PEk6OEolOhpvvxJYrsVqa2nH3bQE5rmYU06hQ7ad2eda
eO1RyUvlklZ9tzPUxucHp86kAN4Tp9b2F7XMJFYIE7MC9YX6TENzt3T2UratUagoLfU55kNacH2a
O1V6ejgWbqDMFkgYA88Xqc9iJ0BvjELlituSBxG9qtdi5R/3tZ63WdVFC36KRtW5s+PxAm5rjxW3
NQpdEx0CO50iGpnXc5kqz4yTGNRS4fb42iJT+lCV454FxG0Wv8Atuan5LFyja7/HyUwp7nJwKbPn
FFLV9KsZTQ+OMUMmi+JjLOwTfer/7h/TJaiugi7IKPo04AgROlhD4ivHRk7eS63AIbJzPJXoJeUs
/3CbQkNXIuKz3R9wYy3JD8D2wNuBJrGmTEqZg09KpBKglh4fKtNIjnFr5zsn93YUJGsX9ADUeTAT
a2UrCCUguvvZCQwkSs5e2OdQZymcvXUu0CMsqhtkITQv1l+ssVqnI7n2gpDi6YsoR/0cQ5p4+yjQ
MUmcFsYd9LTVvSgbOeqToN7nLPXJHvzj33ZKc/TNc4Eny5cBcAHYdw0KjBM0zVoQKAFwgPBl7J3x
nM1p+vV/GAVb+AVUucxoFRWGxprQe0pE0LV99TC72ApFPFTf3Nqh60Jko3DMg4xU/vq8khGEFTLa
IpihVvvjDG55CIs9m5HbowPGANo0IBJYaPBWrkexp67z6t7xIFrGZhyoQ2N8rMLQeJ5A12hnc/K8
z29ePVANywOfKhPv4NUrGMkMrNSoxAbg1txHoabyaNfG3q6+vfUAqNAag0kASlRdo6ewiOplnOUi
iOZSIWWckrOcqjQY9GTPZXLjmJJl8QSCQb2wBtfdB8+oS9dMRSCwd/tNuzF+X5W1u4N33RyFJjE0
NXY2j7vrD+UJr5wHpxaIFNYdzhdR/aAiV/Tl/sfZXDZqZUvdmhb3utOXuBGuoBWj4GQnTqoeRmcr
nrPnYam/vn0oAASg75ajRFi4nlCke3lpdJ3gk9TtQdOleyiEg7Vyl+1BFbbWjrDAw/G1CLguLVld
O3SVSnOtwLP+vTsP8XnW4z0tla21o+dFqZyTxJ+rfZDWWhcNCrliJJzqISw97p7IxqhsKPrH+2u3
NSFiAwAFUi10bVebQVq6Akl2EkGKOB8A9tg6O5ns3x6zMevhul7o5jgwrCKQGmLJ6MYGPcloTr+l
xfgVdLO+k2JvBSDkq5bbh2XjtXK9DaRi5nFWxyKoK0O50KdL32tlFPuxVPPPjjoXD29fOgov3GDs
b/qFy9L+kWxFiA5WLeC8oLOT8rN0IuOZMLHn0rP1geD3gCyFY74AS69HscHyygQX1IByxniacewJ
THP2Pt2fy9aOc+jN0CxHLRLA1vUoeHjTl2wHERhSi48hDtfPoYkIZo3x7Pn+UJsTQgZlaRq/Nqyv
hzKbEiVcj6EAhut/l2UzPcXgmvbWbXNGfwyzCgoNNlVJ3s0EhbLTn9XY+qCUXnSpFKyk709oa99x
gJZGIHkJe/x6QqEmkD1qdRH0bfdVGk5yCZVx8JtSdifEWDP//nBbE0MylENEUxAVjNWGmCY8VKzc
5DZPTedL26f19xKOT3YUOGLtTG1ZpOt0eLFRReGV1wSqgmsmVofgGjQzGT7NjtWcJiqav1qrF//k
yViYywx5mI7SQYbz/hw39gjCWBAqCenAUdaIPjnM0I+kRLkStcFTQfD62I2O8evNo1BF584AWQvl
eo14tZQuzzQQ0UEUzfiiUZA4xV2pv30uS7EMqu2iD0zt8Xp7DHUjqMwwFw2dqiUYDc9hrcY7QM+N
FQN84oAaxMqH0qZxPYozhpXbYtkTiDmR2J6O6slunO7tZxf7HBCKxAj0E9bij9ZU1WlJbSBACXF8
ciPsMATKpjuqK1tzoUsEzBJqBf+uViyekzDutNoJ8tmUfjm44tRZu6ju23OE2BvvCA4sC6au30Qe
co+2hjU2aP0ZP8ai9J7pz7qnLOrUN1+y/P1wrEEHkanyna4/Dg4vWaaoFbaozmgc1RbJDm7/cmfZ
tiYEU5bIiqIFt+AqHW4r3co8g1Fw2XX9CDWUgydxDi0xq97Z07dxgaksSR0H51Xw8HpCyqgMuh6x
p6fe/d6nSiCj+nfo9M/5xEnKp3anRLc5tUX8jA4ldZr17lY6jEj+j7TzWJbbaKL0EyEC3mzR5hr0
pRMpktogROoXvCt4PP18xVkMG41oRGsUCmlBhbKrUJWV5uQ5y8TS4lLVD5M7Dn+4jW5dcqNzjved
wp4peTh/e9VrDV6xLJMXSVHnz5M+IrxeuOVTm8fJzqpuHw4ON/IrjEwAuLtB9mtNsxRF5tiw/Fsf
LUf8A+/0t6h1Wx8w0T/3l3V7p6QtEB5yCppHfuUfCjt3PCFrd4niNT6IInHq22XPb29sHn0iGUWA
xiF4XR3Bvp88xTMn57ViCH45wBdsHYZxqvQjVUx351ZtGcMnEyUQUaK3tYpZIBR20zayndcomnJf
Adzk5/nyE6Vq42G3Rx+ZA8934rxT27g+E/Ape2KMdfd1piR9UHNnOAt61zuXauMTgRKWO0cBiix9
5SVEg3RREy/uK6h97zDD5XZURPW/h88BDSkeI0n4QFK7Ogc89mOS69QCNNEpfld1xXNe6XvKB79m
wq8DB7I+yQhO14Yq7jrgH1EuV0bEyV5RiV7EazkO6ScBhP3ziEie7Tf6DBOO5/TpOyXjZh2zJZ/i
Qw2BPmPCRmPrXLqC/0TLEfb+Zo5LrR+EEy6tb4+d7rxyAuuPmtcvy98Rfjf8mUN2p3S+mhhKFfpo
N8bJt7gSWnsAWQ7d1P1dlEfr3vJWMRiUSJLIyyWFJhYvXqehrU6JMQ0v42wvH7Mi/MKA3URZPsne
t22S/7hvfuPkM5JEIVlWRsEkr3yUWbphb1otis0e43uiqdNzDCF3EOX2z8ctycYbODeG98h5r0/+
4IbGHMvETTVRyXQHVTlRtXaojDLWfd/UxvEnEKOxCNUAMJR1nBS6aWeqSam8KlERnULEw57Yg4dp
XilHgJCHx0DuH9i66wWFQl+UukyUV6MW89nta+bUmui72al7ZIxb6+Gtotpq09kmkr22NBhFkRez
rbxSbXWPAxwaFoghhu939m3rMPBhJBsqg4cUeK/t0JGJ666Ko8Bxquq4FG35p+NG1fOyOOPT/U+0
gbbgyNGTJNklYKb0f23LaJSFmqyALAZGRHzvJ2FUX+ZaR0w1Z17bdmLVt8vyk1J2TzBqfomnea82
sv0bWCeNKC4AaeT1byDiaIQGtuXVyO32Xyvsmu/9rC5HF2bYcx7anq+FbfiUFcI5jq4uPrp9px1S
PPhO/v+r57nyAjQr5cwKxQb5rF7/EqezUhUq+yZYIP7IDyacAN4XxjfT+DxPamr+reZT+KM2Z2V5
6doIbpCaCAfpSS0tlfBIUAhxFZLCOiyd85Arn9tkVqCVjZnAOS6MjmivgDOVL4zFeN17lGub5I/R
7pX+aHcmI+JZo1bNIe8Kp7V8Z3aaHgCwUF9r4Ab6O0bs8aVqmIiT5SVe/m006+lLKgyRHjoXIQVf
66awORphgja0TRprnJVJ/dWYsp3lRe3FpHxm2pU6gN8ojVguCKrGxeekqMvhQz0u0cdy6CLrVStC
Oz7MRel9jtN80g6hHmVeYKC7Vf+Zz7NaHoAyKaOfG7FXF35L0pl9sZhmKp8GYobqSOISo5cSZnV3
CKvYA4eqTWN/rtyuVN6M0cnzJ7du7ex1dqxu8ier0DTfUnSyAtPtUcyFbMGY/ZHeifPMMEUXuT41
QPFPqmqFd6Z12HmEVdoU8usmbUrLQ+UWdEtztWznD86cZ81HXVRl+acyicmA0KFz5p+ZmUb5Kdd0
ob2fGHxy/BQkfa0d59QJyxMQj7jy3ShxpqfWKtCmPNp1ZJkB/FtF/uYmXlIfI32xSGQXO9f2uPg3
XAwy6RT2CUwo7q8joKgsEJ0ItfBVyhoHCM9EQBWifif6+XWOV+ccrCnjWVTwINxcEwYw2KrkcVsr
4AN1LdBzs/uSxtp4SEIJ8QYtMbxAU6l9TObFe7/Uav8ZMcjsw33fs7VWFL+BEMpHD27W68tWT0aD
aKAXvjpQsh00yuKnVG/GHWe6ZYVsHSwyZPiSZfraiqk1trZ4vKx2Grt/REUY06Ztqp2GzIbLlhAk
6gHAOyiR69dWDL2ERFnPoqAIQwYLvEr/Q3a332ItUvfmljZWBGqDHgk9Zwe42Mpdlp0oliVUlNdQ
xUUf9HD4jE6D2JMz/BUDrw4JgGtoO8ingYisKapSp8tm18BOMixv8NIcFDtK/bSML3jHl3bynlPV
PZLxXKYxeTcb0UvrIijZ9tH73M6PAhhLp81PEPqey6L4q8ubM6Jjp6xgCCJSqsOsTkernSs/Mcyd
Z20jmwWuKaeeADWwQ6uXGprabIJQOwqAa37rcfk+VWTlaLTirTD4d2U/PhXIhZWNeqp41I7X+M2C
yS70xEUUGFbc+WahzS9EWsNOQWDrqcSAfKgtmTivG39ek9hTOJVRoLqo1YRF+hTnOcNjYAUt+50d
DiOyMu4P0ZYoG9ofxt7ZeSK3Dh97ygNJWQJ09mpn8zoyiiSeo4AZE+2fRMt6zW8EUK6HfQMYWNnE
oBwK5m51a6mPI7W28AFjOGqOaSY09CCiPS7PzcVwjUhs4KW6aZXMgzJqSxVGQT6aEXWpirETX0fv
9nh/NbfHkQoOf0EqK0f/1lCrCkJ5e1DNJFCbwc5P1F9KhFCXDCbASO+d9EM+evEno4TcZGcfb/0S
bCYM/8OxT2WM+s61XwJQmjMYX2WBbhkvhAjZExSfDrHrHv3bbeVDTlFLCBHw3Nt6DkoBneoC7AoS
Xv/hUKuaKHyzcZIPjjbNSHMOjBnt3PItm5wSLjqYXMLl1SFZQrW1liYqg5rP+HHONZEcerODtqrJ
e+u9zDQ/3v+QtweGL/iLvAsiQop/K9frpK4BvLiEDsPU+u+h3agvmVbme3zOt1+NcgH5PK1wbhn8
UNdfjdhO64bELiFEGz2klwebtNmbniq1frwQwqQjM8ZSIoerto69yzQztLnGFCI5YfUya0k4PY1d
VuxcgY0lAbmAmZdCpio7X9dLSkuRAVrQebSiWfENq05OlZb3YM70PdjC7UeiDQWGCcw+pUV4bK9N
MV2haAuU4sHAjNwPqi7ekwsiY48O4aZiQNkIVBeeAwgrTerV1arhxwWrOo+BpixIAzrQhhlvTayP
mV9aUfWdwb04fVuaohie+lGECAHVpdjTVrhZrMRvEjtR+pG6MWvZudRC/m1hMiHIkbLWmJXrNCjf
mMx/GL8nwdWY4Ibbsl2+avg6qCnUEQ9roGb1eOyndP6j7ZcmiBdd+Xr/lt3caxDJUkqPNhHkhKA0
rj+g6S2N3ufGEJiFHX0VuTdEPjgkJKh7q6d2BCP+wwIuEgQNqoE5LthubmIqJBWqrmz0IRB6Wr9D
1Lb0M7WeHiWcQOjExhnDjknfnI9wvbDQRczMFuYQDHQR62c1X4pPCWxhe7zDGxvogOnFP9E3l+OG
13YaBGE0dTHGwDRaeiDK0JlPscj7yE87t5uhP9sbOZSf5CpWZGV8LGo8iBFA+LByxWNd1IropcXG
6/+Xa235PAza9JRbEVRdhhZ/L8njDok+D8np/mm58SzSNKmvQweVN3yNt2ucCnVg3uzAQpPj2dRF
8qdAOOnJEs3eMOK2KTw/Phk/tk6b1MXp7DkexqAPbTTpa7UyitOS5+pFS5a9Qt3GzYbvHugVoQnw
uDUGJkoirnbTjkFW2cbfetmZQU/Af3x89xgGQXdUorwAPVwfFUosNmUMBYnpQk/R4Yv1knzaHJ36
UimQB3173BysgxR7mBjzYAy4NpfrUx1PZkhhM5KzxE7XnOtw/DYu3R6z4tYdgO6bkrUcUrXWPGVM
HEOdlmZToC7T8gM0WP33EM3a+AyXb56c9TottZ2TuGkSEKOkGQcbs+Zrp7U+jKWVT0FEmf45N1Rh
+6WXWn919VzkCIhFhOf/YT9/KaVLliNn3fLMtURNbSedArscih+2Ns9najFwgY1Ru/cC3D54lCIB
nJJMU2ulpXH97bDiNIRUU9DpfXpIFXy0r4gyfu7Jdz9OpTO8y7tSHNzUqJ6qut5rVW/5GNpdhM8S
D3RTL9CspRg6yq1BNDYDUl5h8dQVVfYi5h9mT/PSb12avYAL9WVnl2/rJXKylk8KMYKskq6XXo8F
jGAzx3Zqmql7RTg+bg6VAQPFoRyi8N9IjYbENyNRfojadvioKaZfU3AoDw9/bnJLfgORDRBLb/Uy
zo3U7USXh0c4rc/NsCC3qSQ/Byvsn+9b2thsGX6iRKcTWgPFvP7YSawzBuMkU4DKzPyiJKbxPW7a
6lyISXtXhkPP7I6in4j19lDiG34PQnYp/E4UQBa/OmaVl6oGVdiJTKIeTpPRpec+C8WO/sCGKycK
hR0FLyT7IKv1ocde1Dz6U9DUXX0qtap83zn9eCKmS3Ze/Y3TI3lWXVAcskBkrju1SorImVJGwCuE
PU2f9LytHB+8W/o2FZkyHtowFqVvxDPzi8aEDtpBMRiROucRnd2dE3T7XfG+cpieog5A/PVvqZEK
0Nw44iSr4kfp9X/2rv3SjtNXwQSAT3HZD83+y/2zdPtFr23KP/+tAY8ub+FRgRsCZeCC1uASIYNo
kp0Te/tFya2pdNDXBd99M13ltlGCorB8nJ3C+bNuWuMvM0ubxA/dcPrf/RVt2gIxKmXgdc7P6oxq
kSCugScmQNZsPKjmOJ2oXCuHMfYe9/ByaobOlkFLiFd6FTMaiZOXkc6y8rBTnuckzZ9ttSjPk+vu
nY2N70RnVRYoICal8LK6E8T181TEIxlNEmfnljrja55X0Q6uSe7NdajIguBiob+CY7mZTXfnuTVy
dRqDzmFyIS8ZDY3f16qa+VMVV1DY7XJpba+Lt4tLiJ7ZWvvDVppOVzu2sBt5mRIIJC7V0KQ7IOzN
MwEMg5ojtTku2fUp5yCgFQCtTCB6+KoGJZqY8a8BLhvlwyMmMPBJCl56qxSbqUdcm4pC1Y1NagNB
14se6kigYQ2d4tP9Q34bzlB9gLadGTq2jUzi2kpBelaXlTYGjTmAnbE6H9Hx7NCiee0XPRnSfzBH
vdkF1iLhEvLn/OYltHI0epux7iAZU/eNDt/4oZ10599B1ZRnykvzjr2tUwG/Gm8cYSj/1K/tOZUN
xVg2TEHY0N73a8hfMj9x+/bxbeT/zwgNbWOc/zp2MGYBhKtW5sCASNW5uC0Di8fcbcYWa+OSwGal
ZdXL/c3cWJxMi4BCwvHP6Lo8rL9tJg1qiivZoAYUwsEYh823BBKH830jGyeeuMiFz4xCCC/KqiTQ
hO1M9VKogVlraAvbsf1RJ/16MRu33tN9uA0+GaeSU8qy2ke6t/JNS7LQgYzEALLYzs+TnWIhc5Pl
hCqMLSVkkxG+47E/pImSfJ+FtSd+s7XY33/A6jbkZa+FZdwPQdswme+kSuobgzJ9ULRq+g8f73dT
q49XDQUYqKwbAqJOOt5ebPhGhhbp/a+3EQlIGDDRNDzpdAHXOzq7zqiJeQgy150ONSfGHyPUT4t2
zg9lrP2d9qnnt529c2q2jubvdlcbSXt/CcU4DoFmpbQZjSZ7Q/p5D8q/8cpIQAjgBs4nnOGrPTQU
Xn0zpqBjIsR9JMiNj6GthcwvVdH/FHUI/V407vHxLeX9/HVCKZati6kx1F7z4FK48oou/zbnfRmY
6dB9SOmmn3nk20Nit9EHmncPI0Ul/oUhZKSHoeggJrm+76qL+rDIWa5CtfglioZv7lCL54R+6E4A
+YvtYvV+w24voYcQZvEhV+dmtIu0NBPqLalZTE960k3AH0QOw27hucciWrTDUBqIVeRm+5RUpXc2
3dh7SiPKC8bUdict8twT4C6VsLtzzuEi9kZzf0WxN7+R0Wwwt8QY9Kqut6OeU4ZrzHiEPLqrfVcr
irfapNTgZs3R64wIqdnEOsIfVZ/zioQdsTj9FdENHe61TjktdlZ/vn80ttwHo4dUBajJAYNeRQda
W1ia6NUhSGsrelLcNP6iL7BBLcLbm5PYPPqye4brpwq+puifC9Ut4HceA2ehhHlOpqKoQDlEufBd
qzPeVFsJx0M6xXssrFs3myeO3I2evpxAut51ZsZT05kzstPRbpuTJZAd8q3JWsydrtamIQotskAM
ZGldtLKVVl10txgD14UQIkWpzxdUynbc8Eb8Q74vmcfItQkSVoeoY8Y2mT1zDKrEhrJrMhciurar
Eh+/ieyULdR2b6xq65hIPRA+G7t4w7FlCSA2riz6zaPmfRnUYeaaJfNFIzDa8cOby3M5iXJOAszT
ykOmZaGVfR4OQemV6jsjHSFpKXS78NUhRg5+ivdaQJtfDWCvnIqVEo3yif8tJqkHW9HyKpXFiyUJ
n4Z5yTN/6LNqj0N2a2XgVGlSM0yKXtTqwzEzBgX22JHjglzRfSvTiMV7Y56+QT1p1udKaeudcsKm
SeISAn9ytZuZrnxBzUtJSJ28WIufxNiXn5NGdQN4z41PLf2gnRuwaU8OUoAVpUD8iz34t70Ug8iq
eCIDKIR5VJt0PtcISbwodmkfTHf8477z2rbGACuAA4lOWr0uem15kR0DRzUKeNzRMl6+NK3SMsZj
ozfYLuqOva2TQqNEJlEAoSh3XZ+UaCk1O3E9PiDU/5pfjyU1ijk1/5MZnk0qe8zpr6U8y75MFy+h
gyfaLvuUae30HobN6b98KnA6uBAgSEDorxczx/aw1COtEU3por+U2E5Ptusk3/NxrL6NWbbXPN7c
PAlPJdMFi70G+GqhMMcBPxK045ylZyXsUKtoR7X98/6h2HJV0nnIPB6O4XXfJdMrb4zzeAp4O92T
XWb1GWLa7hVhK+tw39Tm+ft/ptb5bpzr1mKVlF/hBUwOdHtqP9L6ixqaL023y2i89X6yf2RNJPIc
jpX7WDxEVeqG0we1nP08lnV/8lpUSQdYMk4zU06R31IiPz2+RnIo+tXY5E4b18dEL3smR1LumItQ
12lsu+jYjkK/LDG4Ch8iyT3Z0K2MihsmCa1o/ENicm2wtqpQGRa+HxAeHQmXksvvV4OWf+3CJv9j
ZO7nlGez8lHOJgq/Vkr3f/9hyZIBiv4WT9B6iCp2LWWqc5oXrhojujEUnqocnJESwAgu1fErIWVT
79vcOrWgA/AuUmAU+qPrVSulpfQMmUxBP0b6fAizzP5IgJS+q3KeyZ1zu3UVGfMFDeahlMN7dG0s
CwtvClU6FioqHJ8Fd0Q5qIoz7kV8m3ak2DKOg+hy/RrQlqQgbwuK2bkGoLVErbKPB7HjyLYSRoY3
6e8SUoN9WL0CqYiNph6w4kTz8MFd5urcNwjdIDyTLketM6qXcSmJLws73Cmhb3w1xhPhcEGbk3bo
mt+/zlRnIYinGwEQgsvhWQckdyJ/Udri8QPCwDSbCDiWx3UNVFFElBsOXZ6AbYi+OkYxF36uFM4p
LfXu6eHDSD9NMioA9wHuv/I01tyhu6MlxHjhEkEqF41ZdVZydYlfdW0Qe0WhDccGGpJpcHTmpHzQ
KgCLRncGGMV0dmgKzT2ERFA/CBY03e9Vs/9H6kstT7abO+ZOaXTjfHK9QazyHCEEuW46qOpQu1rE
RYczOHtu4Nl7i8oq34nXN61QHOKpRXEOdo/r20ZTSShLxyEBW1G8ZJ0eHeYy2eMv3ziKciYXyA/z
MzoCmtdWSqdYylL0U1AJy/4662X71oJB+Kq0JQbvn4+Nd4+UkVooTUdc9XocITPbSCi2x7HvHRjJ
k860Dl5owfM9JqnQj25jaY9fcuxJSjAqv/Q7V2fE9aYEGUzSDvr0bYjmY24vF93Im+LQAxv5PpD7
JH5Z1HFxoB7W7XF3bW2vnOCG1UYS8P9SEv0tsNUYr2kUMcMgkNfFp7GCH/QYN8igHuy2m5odv7Jx
I6ih/4IJU1KH0OL6Y1J+SN0ZzH+QCW+A0DFulf6AFOhSnbRMn5uXukrr905Sa9H5/qfdOKwyE8Jj
U8eHsnl19QupXWi7s8qMj1EcO9VJ3zutbT0KS4enlbvOE/SrELB+YVM0QWnOWyp4RVEHhWp2ZyuW
jIPq4O6YuoUmYwt1dVwZX47y0GovB7MViGh2WpBYFPj8JaZCCo4kQkcVLNIFloZ5OhVjWpgHCkBQ
wZdhqcgxwS7200Fr91gVtnYYxyrjemRhGL+8/rbpPNsxFSk1EFAB+n2qDidd6fb0rm6twL0lJ5hB
cyFbuUaaC2FNRZ72ajDCpfeuVzr3WXNg6b9/Wm4dAdhdQjRZ3COHWH9HL27AnVOhDWYPZMHkacXP
ppqnv2pb6RCzN5N/7tvbWBUzq7L+AKU5os7yz3+7hVWDWic9aDOY52r+F+7deT7OnhHvBfa3IQXP
HtUVys9M0d9AOpJWR1RDL8sgqRLjbbD76GKXSvySp1HzMc1D65TGlv5kCKt++P4BnNQldRZfTYI7
rlc49I7WlGYpgiIN05NjLXTgIWHxPj+6kRKfCY85wSZKM2t8TmZYMxOwKFX2dpOegYyOb4vh7KVi
8ihflzsZ6ESTSA64ADtaT59othCeOvZNYCl2dyxyJ/fFbP0BEMuk+lGeHBjW/LYpP/IZft5f4Aa4
AduSoJ+Qgoa4usrVLZGafT2rTeAqIzjvWA6KFK4jjkyZ9n5Zdf3ZyCvnSB3eO1q5Vn024N56/GuC
SyU+pJ/Bo7xGjBojhaClVloe5SWZfJGofXawlzbdE3q7vYgyepIhG7k11e/VxUgc0GNtoXT01XTn
KyNm3Xy0o9n1kAs15/6YRnqzfLi/xbdPIhk28RM1d2oIN2q2dWZOitnUjIPRLPkA1qpy/hZzmtXH
qaD1u+PHb60R/jKDTIpEsMZ01vXFoCtUFniFX52L6snoFv1Dj6uGTaXcrdNv2JJ1EchnkVmXpNfX
tqwm8swoyarAHdP42bZTpk7LIn9WFl3beelvPRqRNuM58KORcUI9fG0qwZ2N7HAVVGrTHq166j4v
fd5+uv+pbo8HVqD2ZTZAjtZ5q+Oh6k0ZRsxwBpmjiWNZ2colstwhcJdE+VSIVtvBUmzYI23GsfDy
IHG4FpfL4iWcez2pA0N0JkT/iZHPvjJEqHsDEsjSQ2Qx2Xl+eJEYI38APiQDxdWNZ3i8KYzMrnkc
HAhvu6V/7YBXnMK6by9ZbYc75//20/2ijmGNUi2XYYXrT5dncU+pmK4awmvfUqNTztHcTKf7i7p9
iWiFSZIxUNM2hHOr82GX8IJ0BqgUNW21QwzDwKcarpWnMpq/O1qcR37tlO6JjvOf9w3f3gEiBzJa
Mj3quMyyX6+ujEw9hHwFGEJRDss7j8ToS9po8/AerKzx8C3AQfPqMRMkMZzrCzc5Y1Ixck7Nromy
wJiT+NBQKt9Ja28/2P8lz5K5LTjNNTFy3mSgtNx4CcpxiqYjIzlueoDQfPIePokMy4JwAFEP8IbE
8nrvknDM0ELq9SCdpuJSuPFwaJ24+ZAhQXoceCt38rHbbwXaATw9TWXoSagOXttTrCi1kSAygsJW
dA8pVaOsD1MoGu/ZrEz746MnA60FrhmQGIoRUKJcW7MEIOyUex04otUPC5QA58ia4nddrio7G7nx
ihMKESqD9eRS3zBmi7HTc2+Ou6AcwvzZTXWGqLK4+9npzKvDUpgMx6pzlKMEo73P+jopGTUxZuN0
f8kbJweEMSzEcpCSKszqMiheGiv8SQ/yIauOXZdnypsND5bYcSm3HxKqK9ClBGSSamadZSZ6mJaN
lQ0BbEMmTSidNiIoeOUl7kZt5024XRP4KYoF1JIYnyEfu/6MQCq0oocpOjCWyDvqaj2eMsIT//7O
3WayMMfJmVB6GXIwbXVYEF5K9QEZ2qCZKuWvMXan+X1HOfApa8foC5C3VIFk2Zr35Drkr78OPZlR
ox7CaCGZArNx16sz7EZzRFVPwTI22lNb9+MT08HZqa2y7L0Cl+LDVxBiNxwX0+vgPHn7ru11TiZa
Qjw8WDwX0DGk3blsW/OYMEezE9refDiIe0DVM0DArSCxXb1zQzlZI1M8BlsKjfigjc65HZLs0SMv
rZB/MEdG2MUjfr2g2CpsAWbJCMiT/tXcxvX1oX74dcOIxAxKFCmua126pZ7SwNaZ2Ay6VnHzpS4c
UUSH1ImL5EmbK/t/RV9507so67LyOauN3N0JVDb2Eko/YMCUBmQKu/KcTZWKbMgzNfDoGZ47VXEP
hh5rO3XGm8MoKdKlyh8VD4Oca/XFIq4GY4aeGgy0h94Sc2IWTlPa9s0UTXKa7TEaHz2OLAU0K9Er
hXf6o6vLnYRDjYKGqQWoN8Tf0fBxPxZq5r4rKj376/4N39hCcmT5CTkw9g3lXGeRCNShqwW9QJ4x
nDuQnwzq7LzdG1uIthdNLGbhEBJbc9wkZhESIzhWkLX29DlOVO0wVZVyRBGwODmjkZ/vr+rGE9OI
Ie8nTLAJyknGr49/2MWzN86tFUDKbXunzKg1qm5uDepfW5whfblv7nYTeb4BdFAUIlWkuHFtzlMb
o+tSzQo8IgZUFIWO+DjTSs33/2AHf0jPFxQmDBfXdtRkglWTiaug19LhfZEIosi6aneesduPRaEN
yAGNSnIN3Me1lbBh0rWuczvg4r0IteiOilUHjeYqxzRtvt1f0saX4oWxCY55l+UYzLUxNXSbxK0G
S8pXJ0fDU3J0LfUS2v5mb9JowxQqLJRl8b88LWs0WxR2rjfYsxPkCoCin4XhlOhf1CqM00lPWWon
0NrYRhqBQH2onNAWXMP2+iF2Mgt6+MCmnv1K88sRvuZ1+ZMdqcDTO6HstSo2FsgmEtXhMfh7ndLU
HhGUbdduYFf9eO6UtD+HOWpm4yAeRhTJbpYcUYCGixGxNcyzs3OrVucRU0mHxgcMbcZwgtMGGc6q
ytUdP7+1MGB3EpZC+Rq714cEaohymHvbC/QQBp1eaf5InCR/bnV95yJvGGJhkpKOJ5PZ/1UckGgi
stNhCIOCEYVgStzBOnWiFX+aXaTsyeltGgPpyF8ALEE9Xq+K2bK8iNErhI3Crk0/Cd3+L6XNQXOA
3/7x8DUDQyerFDxiJIWrhY1xpMaE42GQ6tZ0nKq6ehYOEFlF2Mf7lm5CRlIYSmaGHKWTamsr7wGY
v6mdRgsDW1TpN8r61gXede1UNtN8bNNueaojL36+b1Ru1VW8KI1KrkKI9ymTrJt0S5nbyO1itFAM
/Zw59G+T1N3jj7+90fgPqSWiSmwUuNjVB0vwTsNg8YotxV/VuHwFTg2BaiUcf06an/eXdHs6MObK
+jyVbAYJVmc+jdxG6RO8cKQ14UlrrPKFgnD9bCxpvAMzu909aUqiQ0A+UleW6/6tLm8NXtfPo2Ix
Zp0s6inkP04ZGZMB9/01bRkCbQ/PI5snWw7XhurIjEXY5w4T5Ob8nMeW9YyD2RMxuT2B9FEplMnK
HFnL2s8LmlPT5BaOrETkPjKYkPDXPyZdfbE67wNDY1/vr+qXduD16WPOg2FgYIHAVJmmul5WoTR2
kjSjEyTa8K5PxTGtZxjsGXwbLp7anxOzhZ+I8nS1eO+ccowOjWPsDbrI83DzI4hTfwmq4PxXN5wR
MVwWY6qBDecd6h15kx90qpPPhYihw6wgYj5mcT37oTP0n+7vwMZZBSMu4wUp+kUGdb0BaaaYVhdW
jjyrwgcDozwzVg+bm8j25M62TPFRJWuExPbc3MFKxCjhLk6QgoZ/dfXMpoRGC7AcQ23Hk22cVm7U
r6lGEG83PjOtSwfRGHa0Epn4p2De51/hNA/TPxLO4U14cYBLsXmrvSM56uwKMa8gm+LsQ+WM8TuR
9spOMHK7FmwgaUhgwM2DN/P6C+VhveRWNqcXqH0Npq1YkXow42rco13cMETALf0kBxHI8eqKg/5t
hlGY6QVIjQolhJIfIQDU/UcPHJVpBk4xAp4OGZTr5STKTBQeWemlm9rpBKfCcugHU3uioyH+gymZ
RgCyBzh6MwNhxNUMk12VXeLc0bLXyXbC4UBTYTGeyyYs9obCb98YXAhitEQEcl5tzdLZF5DX8ipn
F5gtKttfWqM+KMIy3kVtDmKvIAx62ClLi5JkiVgDJ6Ze7yVKBXGWNWN2YZsFMvPefEpJoHZe6Nt7
e21lVVQNM53xGK3LLiAgPHh97eTItGTn102S7yxoz9TKHVdKU4kE/ZCLatXdxV2E/t5o+vbD7Mz9
o5VvGhYIZKMna0lo11q/s3RqkjADU1MEY1mUjo7fgsfdcUSbZ4JnRQbbHPg1iFOhyJpWnZpdhlRV
fCQtn6bOgRzEfutFVz9ce2BJpC30LWRree0pkLiz0rY2sstIjH3wimE+hWGfvLrpuPehNtdlSyAF
gcctKK6aqqnAZWWXxFje5Xl6ZEz9tY816yCGcG8M+fZ9pOgtiw86U6cSgnB9zPthLpyS8uGlWqz4
q9O2i+HrKJlofqq1o+EPpWTT8Kahn45L7uwSH26dSohs5Frx9kCbr+3XKgMDRpFnF9EoBufe7sQh
AyfXHQaqPDtXYMMLyzYaUQnqdAxEyz//LaLrUNzIRcqd7mBQfUfAXT1RXA+f7nvhTStAmelao94M
7vXaih279tSjdnZJxslDoNtMnqdu2Ksybmwc7MhE9gxdOFSEV0+XMas6tRUNB1zB7JWEzgLJdOjC
dOfsTqFt2ZKIEYlhoLKprg5JXJlFHuVzfhma2dNPWlFHP5wwbBd/HrxqOvR1xbtZOjbzZw30u/+W
TCNpB61wVLr0UIK+VYq1/NuL0ntXpa6n+LztqvlwvA6UG7IzXAFehz7V9b4vvar1Sh5ml4wS19+A
mpvTOCr9j/tfd+N2gnOi/kjlE+zkuriaTkqTwPqYXWbF/pIZybMLnvO4oHkYZfreR946StSAaP6C
DQCPtNr4Jo6LpRJlfol1tzo3fSVpI2bAHjuv+aYdeViJVeUk5yo7tTmoWuY2+aVRwvwYQ6fsx05i
Hu9v3dYxgs9JbhuYBwC/1x+oicc66fo6vyS18W4yFQWlH7H4wxw9nlGR1INxkK1zUGfrabLK8oQy
DmZ+UZZsPBaeM5/nIp7O99eztWtSp1zytsgoYbWevKzjjvpnfim9tjgWcz5AzmqYf/8HKzwvOEfZ
HVlfdF5QI4Y3JL8AlKzOo5uJk9mD+/n/srJmS6P4q9Z6pOQXJryTwzi0RKndvMevsbVjsqkrNWN4
Q9e1HSdiiXGNlQ6K2EM1ZDqeAN7t+2vZOGekt4AL+JvW1boJOFqlYvZVNr/ORSSQfUP5YHhTM6P4
PE+RscfvvGlNOh3ZnlJBpFyfaidOEtOGpfW1HZl39t3StA+hlhnHNjHV74+vzJZAEAqapHprfpLY
ysOULsj8qjdu9wRqOMt9nf38ruXxsPOMyd99nTnLPir5COhrWQBZ+Z5aHedyqK3lNU6BegMp6LLu
MrijWp8yO0zMU6bkjXpw0XvdC0puj4nUWbE9iUChM7J2e0u+VCYodv3VRCn9qzXCgZhaTDzc38xb
K0w5QaPKWfEABa+LtZmYBPuJyIYe2ctZD+fqRdWG+lGIF6BjGQugsSKpPdaxsKKVYonMHiFHOC8+
VEiuv/RKrZ1hSd97p2+/mMyVJYHdrzRwPbkVoac4T45U8MsL52DUdvFDVxrzfW9G7lGbFe2nPRgP
g/RYHzJ+dBpp8FBfWkU7OsPW85SxPvqYyeLbvdcf9fn/cHZeO44bXbu+IgLM4ZSU1EGaPG6PfUKM
PTZzLBZDXf1+2P/Btiihif4AAzZge0pVrLDCG/h80ZiBoPfGcUx3zvfdecL+pJTKRKlvXp84v40h
7K5e4FY26WEyeymETMwbegwzT9R0lzB33e/v3izEFujfoqZj2TdN3UrGjtlP2FFksztdtGmQn3iI
321DRhkfKhxgx7XMDtLmemYBfTmvqnRGSTXw225mPlqx3j28PZfXa+L6aKOuhmcAD+RKr9jiFwI/
q/VEQ0C9FLaYvhWpVdaIdje9+F4Bocue1nbeFFZZM4xhDL1RTpHKbVTfnE5HlpzIvIojYSzr/ybo
NH8MMrC3Zz3tvCm0grovj7ZVDn0Irj9wUB3MKhkB7C/2nq3by5eZsBHWVjes6u0TrBCiamyPmYjO
wrgN4wL7X3yU8TEVhWp2VdrvXBlrpgQIfVVUQr90831iWQepU6dn5cyufpSImnWPgZ50/oMbC8O4
jBPK2efRsGXwgnJenTzxCysqMCqjuo8ybl2DSXa0LrIWDHir0IkXlSCQqE3fTelJLfIXK64/ZLI3
h49DEU951At91v/M3KqKn1y7ayakBRD5f5mGJhjf3VJaBf/IjyhcGrTYN5e+s/Sq04VenIu2Io8e
luxUB0n5UVBGO769C28DaR5NiEoUvEFSE9hcryU+J0i65H15HgJ7hvWlymPf+zoYAnZP3Kh3W9eA
2oeYAfqPeg7Evc3Z8tug0GNTlecx7vvqoJy49A8D1hVfTTN39J146tVQ4fqMwfZENB6ANJ7EyMhf
Ty+m4UiHguEqTDCGOlSys+QPH5Ced5AFhe46RNs68CDc2EiAhSIXThJNju63n7FsB+WQGzL7afUu
4rV06oV7KvLEsC7p3KEeg11GUL8EWW7OhzbxzH/woY0rKNVODec+sbT06A7Uan8rTZKxk2YpeBlz
Smr/0anH4B/qTV0emvye4KzkoouHEgXncecb35wXdBXoea3QRB5aeK/XiwDJtM6Xps7P4zzY4eJp
+aEIyj2k4C2gDqQX+5WyzMrmpf96PYxoB1VYNpS3Hn+U49IbCCc7tXPK+7gKxyQ1Q8xu8EOqHQR4
6C4+iEVlO3CY26lC7cUP+hUKQ4lh8xtS0dSEt0DzEWMwn4wpFt+MNBXf3j40N/cdZTUkplaEIvkN
dOLrmcoAWQfEKnpkQeP2sPhLG+VVbD44errXObkzIZiZvOwgFVdn1k120zSWwPrC7c9taf4cnMJG
wgWPmLfns/4hV6eE+ZB1UoqGib0W2K7nU1Rp6ydK9WeOQmEfW8URPcR25lgHrROT86RTOXCPE6WO
X7T4iiUUwtL2XpH122x/BdomDA8/jZlubj0EtUTnuchtV13TfHSyMX+Y82p6wJbRAbQrveShnv3y
n2Jy9R2g0c0tSJa66vJBNQDURCPiegEWaqh2jzHbOU7l72Nhy0+xFC9O51vPep6WO7fSet42E109
vnkxycJWu/nr0dAzjW0ty4az1vTuY6xb0M7bvEFTP2uqWETLVI/ky72v9u7D23lC41z77GjpgSHe
SkShnedgYYQAStWj0Pk0eQXT7UwjPY3d2JbPfdx03c7tc/tZGXNthxARrzi47WGpcHYb8ng+CzUS
tZT1pOkf6h6Pq+wg9M4XH8Z4WJpPbZsWL00j1HJ6e3ffnlbiBDJ24jZEsSieXS/3qthhTLO76hAZ
zu9FGehPtq6gXeFut/Nw355WpNS5atFeJkqlzXs9FDej2SYxckClmU3fbZkvnxagQzvJzJ0VXYsd
gEKh/EJZ20yIHpbW6yW3qLsUjhYh8qUPoebBYjnWzbj0Z6yjvPhLT5I4hjqV1mrnlr3dRgReIInZ
wRABEba5nqaUhi3KBsYqXFJtLYQUroiaxK2yDxCIEOnsIQ3tcTBuP+OaZJDaICqLVsU2yAxQDgRv
K9Q5KcbmkMgpCAMdWCB8j5f3bhhuH4rgsJ6wArpxrk/ULFFhMaCQZo77iCiEOFqdkTwY7WzvZL+3
VwFembTu2KCcSLLt65UE52bXxdIZZ690YnS6pCkgsyzmV0LD7KtljPXHSTPSnSN5Zyk5h0irQsEH
U7FFfzloIC1qADQaTMJ/RPwjXsI56/ovaYN+4tuLebtZQSuxnKtdK1fd9srxVhG0snPMs6oopOMT
YaSk+SkaxKdudRePkrSQ8pNrVNMfydQYex3EO3MlM1k58v8HTdwcSS82C8i7enK2V4sve6ETj4fQ
/FRjCLlzLgH38rmub/bXOsNqNklmTIxx/TmNcVhqlczVGQrSWH9qtDGXYSKcVBmhO6DA9pz0o8oP
iWEI8cR1qXuRKVJb+62sszz53kkoqGcb9MD3USBI2EaTq3S0zCa7zsVh8GOVHb1g1arNgnwsX9zY
pe86lqGoSVBTdtELaWUfrcFupObE9kJpa8UJfYzqueBx90/F3IlvoCC0qHCRCq7G5E/fTsewyBB+
wNrbKw0k3FGECO2xk1FTOuUQiqKvmqiaXO8g3OVXVzjNB1qZXvHZsDPDwnRqzD/Wgzc/Bk5pP4nB
ifND3OonTwuUOGKTl8MyV4MIgOAhhxu6fUy1Vm8tI+/48b3/uS/bsY+qoEumNLRA4PqR0ALv2cG8
E8rOsFwqy5yWSMpF+7cfRuL0BHLyz9WbPI7mzAg+1v5wyiZQSUjBd6EvjfJbP1jkd74alRV5PKhh
orr0wUJmUkbks74bIm/2s44NKxxMBHljd3KOPiHjHKq21hfgaDhvLLGlQDg57SHzEo6Jj5JRGMfu
HE24gshoaNyTtZRoR9q1fvB5RrUIEhxQ8zrHp/Zvyf/w0146jDpFvxR2KAOzqCMrT9P8WPRSyGcf
HaspQkCxbcOxUIH3WJoDpHK3ip3hIUtU1R+sAjmSI64difFIlSn+Yetz2h/4OJITXEs581NTpaow
FShCRMLWteFJGkm9nPSlUmLn9ro5W0As4QRRAkV1ECLs5iFS0plbzB5hJgg/pfUE7uCbmYvcDidP
F9/fvkhu3lbeU0hWYGRt1Gy4S67PVpC2hjnZ0j5rVC2PTi5/L+tqT4n9JhKGGgPBjxoybRi0iTYx
aOIuuc438bmPM3QbLUozSaRsJZiSKv0v+uI3ceTbY8+3brWi/qzVrZ7uBIg37+v6KzBb5QcAEbvh
8Td+Y2k0L/3zbPt0uBOdnl/Qiw9Om+NWHuAy+fbS3n5HAlxUIw3ckKis3ViZTHJAQlai3WYIFEK9
ZM7+Tus4aA8U2rsvbw92+x0BOa9VAPrNq+DM5kLWu6HTUyo459Gsi8iDXnaY62YPT30zCnD3VeF1
dWgB37wlN1JLdpKEC+MsmhzHS7tLRAqYP66DnW91s3aIIJAJwuX1GJE84XpbWk05xnHVOGcNMy43
Ku0ieRlHq/9ncOZsB/x+ZyzwzDxkKxQL5Yn13/+nc744zZiOmW9h2SM6FSGIJtynJS9N44CT564W
y+unuHrOgEhR6kDbj2iWcGFzGrRprRtVkpJi0o6SkuIYxKFeVHL6FMQplqdLXgVfgZhk2aPZmdS8
HeVX47NTOeNw6PGscD80CTHbs8IaMttZ+ZvYiV9Hvw+jgTVrZWGuV8Pvk6Ln4YdHQTH4iFNT+qHv
9Rlkn9ZQ8Jm99kPVw9baSZZvDuea97OBVzwSCJutVtpM7yzBwcs9L3PqPVR9UE4/krkrvQfZxmNz
JJdX7+2pQ6kgb6MgCOzqdjN3RRaLXCYN9+xYxKfC9jAVE8qfdu6Bm1gNXA2dVHYW2hQQlzYrKu06
9cc4X85VbcTHDO59mE/jr6Atgu+etSBm0MT2l6Se9nqFt6d11W2ldMze5he8lpb+s7GtvCjg6bba
eRxs9yyGKX8GuPru2iOVGmizoIkRFgKht4nOpJP5vRHnIPXxe2EfO8OLJ7v4owp2rXhu9yYGjlhm
QwpY2TdbJGhQSTHUXheQCBblVyk9/yGtB//U+ZM4eIMe/+MWe7oUtxvz1d2CD0cvbdUMuz4Pchiy
dqFDBIA5tT6SLZWYo02GVx58sWjLQ6r1VfDeHUN1laY4WI81uWfnXI9Z06yobWcKzo5htL8PavYe
rayvIuA3eDO7SVk+dkVZ/NXWg7ETfNzZMwxNG2jVmUdEcLNZq26iEDvawTkuYvOIN7R1DIrZ+l9G
oaNGtY8VhXh9PUEIWZnQhROcKwrX4aTFdijQpdlZxtuLHTs9Xit6TWtV3N/00mZ9HApUmIPzbMZN
hOCUf+jbqb+4DTXydz6/fDEGID2hOso/bnaJ187BqFwgvaLKjb+oLbYf6rpK/317lJubhFFQauVq
BpUKOnmNs/5zoL20aQYVrPufGrj66eHk8clSop5+lkvqi0jziH9PNroiaB5qRvXz7eHv7Q3uWY7B
GklxtVwPv7SN1BuZBDyUcRaJCrMSXcl55wG6CRaZJFcK3A7GgIa8/or/TLJcWjWhU+KfS/Qx7IOb
egLsXKFSGcpSD/IwwxXrL6sdOkWvEqYjKIFi2kPZ3PkVoFJsQjeq7ihxbI4gMThkRdKss5Cj7xxN
OdefpK4WPUztKbhYQqZBWOamUgcUwlPzd7tKsSJ+94Kv0rw0SykJ4a256bMYWsPtIEVwDpasPtpx
jLJYUA87o9y54bjaiLIoekFJ29aptdibWrP3OYz+WId4mP/RxEYWGlbzh7F473/o6cEBf+fKXNuM
20B1yWIzX1AThSM36h+hcySPgHSHj1aPmZpnx3tEzTuXwFrqJ1Zdm8+QG6+3U1skKWW3PD6PGN8h
RQA5KZ+yIPR6V+0U8F5X6jqyAxRMYAwzBM9J4K3XYyWzjqoIbp0XMftKHArezFXuBj/UMClq68vs
FXF5chG2/XdskCP45Aapn4WaQCu1TM1xjFILXf/DaEzt+HtTF6J70VVBpJ2ikFuFdesv3kFPgsT5
1LK88yejwan+Qdne/JOwzqkeqrGW+WFE/EO/yGrwm0OxxLToZjzF5UG6mE48VmOHjrU1CUwhzJGz
HI5dP3ycBi2xI8NTuREWgUzyz7asPXAxTu9mDy3tjDkyYGIMhxHMpH8oq9iyj5OY679LDw3/B5X0
1sghtccmCjTD+THiMl2HUzDY3UGHiQLyTmvy7nGxXNWEXeAmEiX59XI2CjUvz1PtIcvrtURmO3v8
9uYk+wTAtOZHK0VhU1sde10CRYda5Sf6ZfJGM3JFaVHkMVBez9Gb+bwCcz7QxN4zdL8Ts7wSJ7k3
yS6APlzvCYJdQKItpwvK9XJEe2OqaU3qxQcpM3ksfEt9NuLCT3bi6Tt3NTgGmi7QZtaa2WbbFxPi
mFM6aGe9D7L+RcfRhE04mVq1E0XfriyQLS4O8npnbQhvVhbq35Qa/ZhcUj/uvlbdGGcHZxqW8nHo
Y79IQ5Oe5RA6td95X0YfsuBOKfTOTEl7oSEhK057a0vFwnXSG70ugX0oZf7SLLp9tJrR3alC3hsF
xuYqXb5eJlu+01y4+K1ylM/TYifHLJ2zyLbFu5sqaG+Qu1OPIfaiC7GJWIKgI2ERkBrF2NdTaHql
ekRnZ04irav37ORudyZPOPNB5BQKGZi7652JA6M9dU2VXEQyy8uITdNhnNmTZWWlTxSgmh+4a+05
yt6uI1wxNClpmxMn3cgC9GoOymb0k4tBPhkFQ58QmHXvRuOu/GtkFKlsrZo+W8xvQYehH1M3uWR9
YjzZlS9+C+hthKk5UXZ9+5G+s4xEZDSTIZhTrNgKN1J4TkAaWcnFLlTUuMPfaKPgz9IMTy5VrIOv
7Ry42weNudG0Afy5SpdsNfoyvzTSOC7SSzD5ehImZVZGdAntl6AjjH57brehAU8ZXePVmomKxXbX
J0WjqQ7724szeLRQ1PwDRalfsauPISysPWekVzjp9ftJ5QtrNWDU5OW0Nq535Owhi9T2sXae/M7I
I7mmzWfXGROdxyLT9D/iYuTmROM7LaIEuBKS0YDKmocRSSg9FGlp2A9G4TjDcaDn8gfyxDQmhsls
UHFqBl+LXHtp2l9vL9KdD7KKOPF76TqR/26uWhe1dc8SnYuoPMrydNh/5YCnnjOz3Im/b69aKkZw
FbjN0aiiOHO9PEvA8zgGhXsegCxAgqSv9JUgYZ6iVPOtT1g5yPNcde7nzk7F329P8s65Rc4XrASS
z6+Fq+uxfbsq3HlCaIDcNzvlg6uHVP2Cnf12ZykRDGHD0eoBVbMFFin6m2MHQ/qcZZ77oVp0mhYw
sKcf0E3i398/I1YR4iLJzIq3vJ5RN5cmQYHrUXFa6mNS1+K5tfy9G/3euiF0gRAyQ1CF2WzpLp/r
rp5T/9xKejUtIATCDXsvvLlzTinJ0ojHF25V8NvMRVhgvwRK9zjMTH9qnfoyt6vQIrlDaHWIab5/
5diHXAxcs+Rpmyc/zdvcUcnonzHu9R9lk1vHVnP2EA739gIiIbCn6Pujs7IZpR3NCm3MjqaB482/
LXSJfBLecEIW4t+353OLsQJhhRIUKOZXTsXWhTOopsRtNNM/23hctCHiP3V5CHw5PNWOJ5OD1RfT
j2YkzwwJ/PMGENogskh3kcc6vv1b7u0Xfgbufmv+Cyb3eldOjV8PpVT+OdU0g2wvWSLbbfzHt0e5
t7a8+3RjqH4GyCdcjyL61INv4zLhMR9DzZ2GhzKuZeipaS//urc1gYaTw65qA3T+r4fKY2tuW4vG
BJjI/rfK14ezOdryd4QtzdBvzODL21O78xyvbqqkDTbRDWfuejxpLpNTlm2Am8igppWC0T02ygBJ
kTbDN5qzVZTK9t0C/KtcA7nzqkJAh2SLkMuE0RjzvIqj+DnyRrHUPkxN1Rx9t0v+h3trbYLTqiCh
QXv4eoITzMw4jTl9aqRdmhiDFwnV7jnQ3duH9GAAzOIjspY+r0fpsiSdnJ59aMxietbqIj1Cw9+L
Bu9tjlXUbj138Ka2rZAE3dukrWZux5HdPtXZ+DlLm/rD7On1Y5LU7T9vb457+568eBW9CKjTbUXf
WrMLyH056DnB1eOSGM73RUcY0U1t6/T2UK/fYRPMUD0C0fjaA2SK1yuY+kgoxUoPzpYzYxTHzyk/
y2CwjFCpyR6iyvNk9bHvGyMNfc1CJ9HsOqWFSaPln1H3s16G0a2N56Uoyu+Bk5cvie0sP1okWH7U
cbN8hrWS/JHbQ65HjdB+pxRqnqo4B3Qggql9mOLOmR/toS2rY4sXNLr7Ram8I2fB+GGX/qAfhJ8P
OO5kFbU1o6jsHfzfK+ltuwQr1oeeB1KM3K/XS+AlMDdlTDpjlqkfdGFZzroM894C8ItYhkOViZbl
nPz0zdK1/kyxQfcPVuPYkCgzwA5nHU3YmjcMoMbXqZzcLsLILHmEl9FiftTXqj3FQuTxU60PIv1s
l1r579uf8XbHrCwaaIpAswjvt9o2PVzlTtAkurSWm32fMjsO/UKpC35Lw86lfCe8Q3kCZtdaf1/F
B65Xy0y9GhQ0l/JsVgowg5kYCEpO82PfLE0RttnkP8l5GY+G2cTvrxdYFJa5oME0U3Lcsq909LFU
SxX77DcwXYIc4QEC7PfHKcQntG8ARxHGgrS7nmJROBCTZpjmczEranDUmsFimHKoDnmdtQSusnx/
K5kYAoEsJJ7Ao940jTyv6lU9JzAZBcUlV9TZQ950Wji3WJy9vVlurzMQ2lxjAB1Abetb8o6ON3ul
4958yWkWAfZfxBGMpnzym9k6NEU57xyw20sawCvAbJ1RMS/cAqOSJLYDsazLWc7jMaWsesDObS8k
uTMreg0I0NEVps6z/WiNsejF0qTlxSmyBYdO+2EpKdDNVXzS/NnbCS7vjQaMbhUg5dpAmuh6i0zE
yU1gNmAzjEIeOr3PT2ZtIABvdH+6ldOf3v5kr3TZ6zsKNWgoJVB212rBVtGymEm2umyqLpY1mPkD
pQmQVRoEPvEY236VX0rRNO3zbMNbCGcF/eAwLU5gR6me2z/xYPb946Q3ojy6qgdZ5PVL/3GChwH6
uMinvxrdanrqplXmUQmt5uqvhUChP/iTFD/tlmoxagTS++4YvEyHam6C7LcUUIz6TBCz9Ac4MYV+
NAvkvI6NlsivsneNLuymxezDauZ2iqxuVr8SNvoYqnHwP7ugVnGYNLvxu7Rt+M4OqVv+4DbwhA87
y8fX2KweWRpZB5H6auS6eeRmLTWVjdv2hQ5GGhmWGg9VU6nj26Pcu4RXYO7aXaYusJUyM4C2tNLp
6kuiOc53U5v9l3iKmx+Dnb2blU6HgKYrf1HnIyZZj9x/uk9mMHMpdbK+6InphOgb5Edn0PckX+5O
iJCA/io9iRvZvsyTQQlMs74syOSfkOrMjjWIwlMldxOKe0NBcF1JCEjnkFVcT0jT3Az1p76+pFms
HjQ8RRCI7YqHFhLGzme6cx2RhK79qhWbDpzmeqi0Diot1az6gkirPPWuH59sisA7W+7uhP4zyqYJ
Sr25yZtqri8aeud/yQkIjRg942E2l3znfr03FHW9FWBLdefGLUVktdBR/2YziOErvpH49w1JGs3z
uGfQdG/p/htmbIL6Yi4mIIaEGUliFmdwCFlUBlrw/PY5ujsK+xr+JanfDVEhsVK90/CIv1gYZYfk
mnrkapn/8P5RGADwG20whI02cUw3jrk7mlZzKUs3Pmr4Ex37od5zp7zzbWC0MA1iFYr/264lJYM0
62qjvlS0mkIa4tNj5fdfu1gr391gQEIG0Cq4RTr8pESbbW1QHxqkz2Gt5zGjQWokT0kh/Z2Pc39C
/3+YzRaIU3/wHaHXl9Etfxm5Zz6SBEwh2l17DpH3RgIPQdULlqeFuOz1hNA6bPpFavUll5l/gqLU
DlFuJc5nIIa5v/Oe3xkMAiRJHjcdO3xrcwbsK8vL3m0vpl+OD1mGjErTduUfbeftSYStocHmMaJj
j6jV+hix+9bt/5+72xNJkAdd2l1WKQ7Uhmfj0zAs7rlbCiMyq8y5lH5v7wUQdwZdtb1XbVSTMvsm
Xmmazkv8cegu2AJr42lwk1geUhGM394+VbeABHzUqNSs8OnXktj15EqyIrNf3JrMY/48iw6xTf1n
0TZQKfPnvLGyMFmWb1h2v7w97p07Y62OrWgktBIg+1yP6wttmfNYNBeqVtXv3SKzz/ju1MedUdZL
4frbEUeAn0FGbsXIbaEOmaumMuVEX7IlG8yvZq3cJGptLnpqi3XbP/h6nMsvU2ul9gfpAA8MB3tM
hijgrZkveBjn6UdT0cR4HipzDj7UYzL2XxJTZs0HFSNFFqpZpQJ1fjm+AAfs/g6CPE+eG1sl1dml
SOs9WBIPeexDnZYwJuGTH4MOACZwPShQZx0kthHpkyAtmqQe/5lOduWGur8k/3jjjFeS0Y5N923y
WvXFdKpyPKnS1r6WlKowmxV59m/Qtel4cOPc/GG0w5Qeem9y5U4eeXviWEowSBgYrVjKbRdFQ56X
znDZXJYS2rgn3SGSDtyGorCbncN9uzmuh9qcuLRU/ZDZWXNJLa84YnQ+HDvove8+YoxCUXtFc/EK
bysp3TwjmBh05OBxoj0YuWVFLe4w/8MoVLV5ueA042npXm90acs0w+it45JYlPc4WuncoiyxuPnO
oq1/0Harc+2tjwoJKdnw9UAzWy12erZ6XHRG1PuzOHTzhBu8rfXyCXdiZeycrns7ght4Ze5SWqZJ
cD2i8MtsHEh6L3Y6+L8cL+9erGZo9NChFbGzjK/9zpvpgTbFZYdQ8Ib16QVpYWlD36EX0DnY9zmF
aL/MfpsuJ9Kn/oc0Ytl+9xeUpqhIuUZ9EIO9zA9O7Ge/d1nV6iE8ZL0++HWXBxAEXIV8serTP0ro
F0Hkd7y9EeQM06K5GjhjVAyqnL679lh64TAOjn9KFbyCUA71Enzl4i6WBxu5VjNKZDJAKKYmtoS2
nzn2w5C4vQwbLlF5wKFZaVHSGt4SYvVnNocaA7LED30qFPJJ92ZVHMw6zYt3P/0QKGEdIrQE5o02
xPX3YRFWxyLF98my9kiRUjsWQV6EPHR7Igh3Nh9d/xUIQ7JLI34TozdwcNyhtbtLv+DxUYoRVWhh
jXSmlP6gyuT94HoUF5CWR3lrtfzdSop5iZnSO5y7i5PXxV8KYTEZtknb07jWMm0Pi3znPmJqqzI0
QkxrB/F6ITOUg9w2YzRdVyKCOJZHXhobO2We2ziDOXmAY8GWrtiJTRUroNDSF4TSl5lmzVc2afNS
yG46cEsV4WQl6kOfBuU/b7+Qd87wmmd7ADVeiyObd9iaVGFkGYM65WyGo15KzoD/y64mdfgfRmIb
Es+wSZBruV7EOujmuJF+d0mGBTgeOhad8ymrMEg62hlPy87mv/fNCDD4XuihUyzfBFDUq/JcR8vn
ovQpPlqYIH0yArVnEHnvm9GAWp26V/7ZttMQ5HYeO1XbX4JOV87fDtS0KSxFhlto3vpNcMHq2/aP
GhHYHojiNnIDYEj8xO6HDEQWfr2ehaFwnJ28/jKaY/1nwfs8J6EGz1ALtaQxijCtxYCwUZ4XKrQS
T+vDrLBSd+fZubeBIDoQEdCeWkUJrn9GbxpNOoqyvzhGY5/a3m6+xJPdfXJU1j+9vYPufVIaLKR+
1DdWN6HroYYMsXlsYPpLVwRj/JA4qeme5hgFguPbA927zTBqXJEJK61428fspYG4uOPwVSFvPiel
NoAL6cbuOTAX9eICt9wB39wZEB002rPr6V8b+tczczWlIMeI7pJ7IyAfK/srSOsi9JMiA6O8Bzq7
88m4pKkk02Rnftt6shMnE5AL3oVGs7ovadHJYyaE/0Xa817QeOeTre8Bzb5VdBOE5PXE2hwTLnPi
egE5CLC50Mtwrkf7/d8LcUSeH1AXBFnb/ltVZsZEX5HXh1f8G7UORQcoa8yPzjS7vyHLtkdvv+2p
UPv6/wNuu88KTASKTW53GRqjJBZJvzRl+U0B5gZR/QHs1r9d4Ox0oO8tJakMmQxdB4LwzWsus5ol
9DwmqTSjj5ZFBVWEtJLx/hIIl8kKdAMRRCVke3MaVpzVA/nPpQ+gpcbtoIVxZ9TRtHR7dd471ydD
gRGEnwWfYmsupWWL1sdz1V9ka9FL9/VpuQRxkT1V7VI8L7k5HCs93oOA3BuVzJNaBfAZqGGbTenF
jhfncyou9eIlj7IQximxp+EkTVte7FF0j+5U7UUs9welg0PfD0XPbblnqooksMu4v9R0OJ76To2h
KWN7VbbrD1nNu1s2u52jW9Nr1hVdcwA13JpUSTaPhLFYORCzRlxG1XX9KdaK9slnqb+gNw5y121E
jQBFWR963SrAVPtucYGQhBdb5sA3f/tavXPvAJ4wYHnAT1xhmteXQZ7AHeHJ5sfULkCNbj4MgIyj
BMvYHVjtncVG0w+xC1hqcJ23b2M8qrKfELy7TGIqf2aWnvyJFWP7DEs//xxYWk8Q0iQPb0/vzgGl
b0aHFXFmzs5WEsfuRiINuxkumq2Kj6quvWf45PXOKK959nUiRBkBydm1YoNq73ZuZjBhxGmzim7X
9sdqNkrE8XsXsQacR/FizWGtl+pQFtnwTINyOVRDuRzMspanoZKohSHCWr3vy0Isxz9hbTCvrWzK
mZvwXyh3cvPBk2fdp7JixW39lKsgPTuTeif7cB0K4DnZ+uo0zN82Q2VtBkC1z+YzspBaaAZGEvJf
u6d3fcvXUVa2PCEA64ys2/VWLbGxtry5m8+6VepR6uj9idBn2Yn4t0gGhlmF8WCtcBHRnNyWFqEo
FEOfZepsCarAlzJo0/5h6hePu5A2ASh3Q4jmsbVrqzq62JX+zDThjpjhjBKtClp4v9wyV/WX2kpV
WoVDNrh/FPB5raNl194Fx1ajORaQNPqjSHTvndYy6+9nBrDH6INjWbItodBP9Y12cZZzPbtU/uFi
JPwGCSqrssqdjf9qvfOfjb8OxpkGusezxM7fKuEGVEJtfcitc+sa8MWokPXIBy/okLAP6PO76MaJ
Mn/MKZqZYWlQHz5hCaZ3kWHmjTzgIuT8EjxGw29T1brZp0QvxuJgd3WKbKqWqIdgWUYvLAxNvgzm
1BWkXaXbm2E1tL51FNnQFy+jobTuYDtyME5WilwJYy95szPZzVVJm0tHPwcLolXrC9T+pjnQxi4l
ZuypLuPoIyUh5RAO3vyHUKbciZ3ujLR2VZDbo4JDy2P99/+pblcD1Hu/MsWF0lHHC6z/aXc9raJE
O7x9pDz+oM3ngwu/VhyoucE13DxFLozevC0L+2wFiLvA58mHg9L0JCrN2PkyWln1d+P073R5WTcN
ktYrjNpiemSC19ObJBopWmtaZzIwww1t0JEPCtZfFdpil5SzeQFeB6NDANEeJgdF0nUJ/rOWjiVE
UOTKPiMZZnErp+oAkbrfaRxtkgVGWT02eAE4d2RC2ynB1zc7L/Ps84I05pM9psk3q7T9D05mqEfs
f6cd/tm98QB0rmQ+jjib8XpWWRnMqHwgmpBlsRsCW2qeDTfLnyyZgDeo+z3Bvk1w/To/n4YLDiLU
rCD0XY8XD4Fo0Ilyzvyi9A+U3qZTS7vqqYGoGDao83ykP69OAuX6nWdsGy7939DYs7zSjoBebj6g
aEwfkisegp2W9SHHMn0Y4vkfgVLX05Sl1aU3nOzQkpI9FHFQ43IZ4PewsO5vn5WbQ7lKha397oDk
E/f5za4damjYPTVE6NKle6LwMEcxvJOD1jZ7LeJNGeF1yqvSG6JPq1jXNqkeRaA3qkucc0/EFlZl
ox+yqqkP1dToj2Yvz1Iy8DJUuP+lTbJTpbnzrWl/wtkBKwMDYGuvWcF7KZ3BxIeyUW7UZeb4wBFi
YZ18QAioTY/w2JFdKuSyc+9t0dnrxK+G3mwz2fbC1brUPfddNx0HY0FypNCdT7bZeicFwj6K+ezP
41TLSHQyebCTdwKtXn8Cd/yquQXv+YaIa8P2LVo/d89ZXrmnzjBklIpuV+tzfSyub16aX5DVeU0Q
S6DbtzlQBPQNGqf6uTPc2TuNfUyRYeiwQTyOWao3oYfAZxuaIjM+2aIb58M40DmL+sCrhki5GJ3t
5LK3nx0CFT0RFMTJZs0to7U0kf4cSks/i7Q9K57W+dkS3gfiZ3y7Pedjjl7GTqx1ezdTiGCfr+sM
8GL7/ICxXhDntFmEyimPmp4aIUaG884NcnuauCIJUFe4JT2KbV1aFWVHay+2zsv/o+68mty21nT9
V1y+hwc5TM3eFwBIdiBbLbXyDUqS28hhIS/8+vNA23vGBLuax1N1Lo6rHOQOi8BKX3jDYE3B0Azj
bQeWN6yKKN7XAKLRuV+ab+hUUZBPxmsKdS885Hq/rngmg7Bym08LuVC6SkvzvtZqC80jLz06ABqu
bJ0XR6ERzrlDCu1u8YGVZpVtoUzmPXG3esdbz99nce5ccUT6ievZLFsadERA3HOUqLeVxQY3YST1
Guderb1ivBdprsVIoAlgbXgyNl31oCtNZ50Qbuzjk8xsb/bNpIqf3cXJoseuaQaVkyszc8h5TofG
QRKgwVU/VxJHsRsFGqFq+WUbOe8TMMAyQAg4/ZyqLpp3wrIEGFIlL1XnUWhFN/mppPAUoJSR/VCN
ZNRvTWfoESxQanv+m0KyHAyc+xxQvL+f6cHmbLIS4HVznJn3s3CrB4G+OVxqJ//y+i1zGZFxg9Gx
oZGC4gcb8fxcoJRqNsgOmPdVHM1PZb70T7HbQ5cfhbGj8TzuW6Ucw9cHfWHr4/mw4kvJrDjeN4Oa
eux0+oJ3bqP1zY1ulwpmhoZxQ1xh4iPnpbvWc7Mg6UV+TQLihXVLZ5QLlY4YNcnt7a4XdYopD45/
WJONIcphVpgP5TXB2JdH4T5DwJni/vagUXvWKVh0534eZbGjM2Xe4b92rUT9k7O22R0Uk4htKbuv
TLNNhpBqLZYICQywDIlBXGEU8JiThjvT3HZ7YWf5lyVXjcd5UtMnj6n9xl2XhGPbjd+Q0JaPr8/q
C0tpTZWpzVOcp668zZdFgfVbp2BcCWT1jq7IqcvxEnIhkSZDND94ipHtXx/yMkainrWyOmFdQGna
Bi5xHDcWFG100ColOvWDZ+7SyexuKnNWr5zql1PKbJIeMZtURFFcOt8o6WDFglhQuS9APNi+HJxG
D0vHzvQrof3lMzGdNngYqE1ckBflOjeaaY51yr3SzvOXklw/9x3R6h+iybumK3q5Edelw0Wxdq4o
JG02Ij06tfIWl7GirHICtRjNyi9ztxYhQKik81WzTbsA0R5pIKif6X/TfIpDzgL7RiLIv0Hvb4MA
r16WLtaq+IjdtOs3VNTDeRaf/+4qYRC0Wkmi6ZZRCD2fuiQt+95EYvLodI3tl6bTv4cOugTVkNhX
mjgvTR7gi5/gRA7vLS1F05izGu+CY12X+k2L1cNe9KV1VyexdmW7vTgUbr5ETxg5kAaeP5UBgZGU
qIfuPlRv29Rsbiglf1icQlwppF6ufORqQEavriEAk7ZXROP1WRJ3XnzsO1U59epYftMSswpfn6TL
04O7DvgZWkc/RXo2kzRE6ZyjJ1oendJdbWaH6nPbd+J741ndw9zF/aNAIfDKdF0+2nrLclytklQo
jG3a7aXEJSy3U+CKLlgmGEP8Jyw75/vrz/bCMFAu2V5E+DzktgM2w3Pg5u4bTOc6+hqFmT4MXMmH
vz8KaEHuA/YRcf76hv9SeUgIcbJIgI6JiqEPGqCYQVFq10gUF8uO4JmgCBz7qoYObPN8FDRkV0KP
0h31fIyCwubujLUiR5jj7yKXf5pAgI5ei18rd397OICDa5scQN59P/b9k7FYzdexMf4msOPnKITr
JrE6K+CCRk3uO0oyflTY4nR6qhaUYZfU7q9EshdLAPAIyCx8NFC4IixYX+tfJqcjoOEcQquln7U6
HJskDr3lqgLS5eSQSFN34i96W+BVz0epEETxpIBqhWyUoe3Sxc4PXukZU6g3uIW8vt5eGozOGb0c
hABXCPP5YLaJp0JnRN59Oi2JfVu5+kwltSpl5Oswc68c4hcVqNVpc70lKApxX2zv30ZZmloCZri3
TGH7dtHlfm0lO2UuPyeyuias+NJoGO6RQbFn6bZu9tI8Kkhux0t0D5JF/zo3M2aeeaPc9mR2sW/F
1t9sX7MKV249tW3qH7Q0tomOOgyqpwDhPBogmkJRtP1usCrZocfcN9WBePJvyvGtI67+XQC1YCFQ
Td9UBNIitvoJn238NkfrGdUP5bGlDvz0+iK5XPfrnoK3zDkLGepnte0v676AbavRihJHFJ30914T
iU/Qi8TN/2YUQjNOipVOsXmWChISmldADDzY9jtcqSnQiemaZtrFFUV9mMlZ6yer4Oa2Ioc9GF4I
dj8cvWpx3uRqKnYjPgZ3RobRU25Pclc02t8EWDJNZIE0x4leUJSA+XC+ywqztRR0oocjYnXlXqvz
LFTbAcFomAPh629xjfbO0onNUJujfbBoebX0hI966S5Php2ZoUxW9LdmpGFazPmjJ5PiNlfyaff6
yJeZDJts7emQEpKbUYM8f0qk/iy0u/XhOI9dcpsnoOtMu6jDwc1x94nQ/h67xa+7yDmIThkRPIcP
1MH3BTPpF25XXvlAl2cbASPdLLpNGnSGrUwmL6FZ2nmYjpqLmwrYTeWNk7rVbkbC+kq8/8KqAucH
BHnt566d8fNHR0RVGL2ZzMexy4oDXEnbL/px8rW5LfC5quVuFIlxZcO8OCju7StTHQP3LbWA3sJU
KIjuHDHHrO5iYGL7vDHHI4V+8eggXf49c7NrfZiLwpgO7AE5ZO4M6n4XQCASmbhs63w82olaZm8y
UVk+omXP0WrytaB5HhToefsDgCHtMFrOVZHXF2aV4HJ1bkBma62rn79qq07HrunjCd25aNjPjkxD
McZkOUM8315Z0eu+3GwmipqrGpWzUpK3JKLRo7YwS2PCeCruKr+KW8fy4yEt3mr5qm5jZHP0reIp
F3/Q9EQJi95Ezn8ZBRWmqM1i68rufunh144CcwDXiHbf+cM3A01uJEdw4Sux/3Os0Qv6STl4atke
rjz7GjZvn52ljKAnUTX/3uxmezUysYd0PkaimS06JM3brPiiF64F2bbJ5s8OLxy+RIrZsD9iXOJb
2HldaVlpLz2wgQ4i4Qn2I4hinz+wCse2Lkc2lj52YOhyzxt2jZ14J0svrWMaa18bQ0dpKq3n9HOW
i9tEdd/bsZnkfu52e08vzaCJUTk4pAJdwyvR0wubAcYL04C4F3thm5QOEj6+laszF+OgW3cWZWIr
ENTDHb+w5KL7qdW+10WkJ6GJTFHqU5+P5ZXWy0sfgjuTAGcVIKBuc/6KUoz4vFHp5yO3UDuHtouc
Y2mL6FbLaMW4Xj4EIlb/aJ22+Dq5PZqpr6+UyzCLaNikkcmJz0m0TVkQWG6FWnAMpUNDF7OYH3SM
OIOSaPVGNOLK075wv7EOWAskezTWtmb0ZYPZg5Nl8tiWSXeriqghdxFQM3xTxg+uWjY+wvDdsSH2
u5Y2bQXI1nsclQc4i5ggUvTcwgWjNEuiNqnkkbpoue/QK6Cr4mLjkinNoxIhgGn0FhYaQpjCRSCh
rZ88tcMJJPOGTg9rHAyPxjJ1h7gYpp3e2t+qeqkDo2quRRzrvtjs3n9heYh0fjLlzxeFq0ydjuMH
KDzmZj8gqeH3mWleOSReWHqr5DCzz/6kMb+Ja4xm1Jo6SeURo7vkQdF1gBpVrGEtsJi7YcolOmuW
eDcOefu9cNLh0+sr76et+cVTIq1n4agDpWkb/pYO8ugNdw7gkWE+LJMb73Q1URCOQJO3raPhyYi9
/H3MkRq4FtA8N1YaPylSc5/OihM60jF8GVtakOXdvHMpql7ZHC/c0ZDFARLoqDWiprg5sLsUuXxs
f+QR/8/lvprk8jR7aPT4idG2tCL1qPtcFNqVRHWLLfu5UDmTVl0lIDaUIc+nvxV91Y+jlMdJ8ZrA
GtrcH5NpfsPnfMfaxfyxqaudU0deaDqr33Wjju9FY813I3VGEOfONe2LF/YtPEHs3MHTqSD6NnFp
N+WKjNJkOdKsoCWsTiMZoKcMSDf02ZwfROt0e6OgQTK5Sv7h9YXy0ixQUKGvY7NILihvlEiHVkeX
5dip2vgsDUSpHYN4vwOI6zeFl5yKIvf+N5NALQxVDASroRRsdgc6a4WBD5g8us6gHqWrsdWHTqjq
Ia90FQVli9vD15NUxQmumJMPChzO6jZHQc9C9D9vO5+ky/1YYx7/+fUX8sKZTeSEiAYfDlScvpkN
NPMiB4EKeQTLimhHlkFZ97XEoc+xtPFpNua+u3JXvnQi0VkgZAMTYdDEPl+SOLuqlWJhKLR0eGko
c2G/W4alvFLnvER+cEQD918P57U9tQ36+5RnqyIhj7VOBT6MXNfbaTImFlemustuPUfobyvRmH/Y
YAb+UBA6i/ctVCPwH4OuXXNEeXEnApa1uakg5qJqc/7Ys2Wij6y0y7E1MnvepY1qm34zoakadKgu
7dWcGXZxgPzhmWXWI/Ggq18nZy5P9tDGSAJibfJ9Sp1WXntTL4RWxPEQociP+Oe2ztR7k6FESb8c
o8kwP9boS6jAqqxlN1YmcYSlyfLoDR46Jeg/fc/N5rCgwnWbejElrwHu4qcFKQEfFTDH7xAUuJJS
/exbnB/uEKjQlMHkBZV24pvzN9eqc+FpVakedeqsw93gRcrTSP0vvjGFSS2HHn3+UHGOan6qeOmT
NVfV73WhWCdhYyTb9nJ6jw+zN+9WijLf3/UQ51vNvHcUFEaByAzRcCU6uVzk5595/fpfKiWo/Nt2
Wyd8ZoniS1d4RoAIonf7+u69nDlGcQi36Lu+0P+UXbziSCP1aICzyI451+O0c6vGKN6oS2NkwevD
XSb2XO4IAaxIXeCMaECdPxUMPS+LHdawsjhgKY2+NRquzRTPmcXN933fnsa+mx4VR9YEQ1QUVxy6
Mj0V6MrUOIjNaIi//pnWIc8WBzE0OQk1Nmh8nCqbxTGbxZJFurEcAYNMtT9WVbGbQMJga0ZR4V5x
6tEJWqPK1RCYSDq818yk+fb6Z7hMTtYPQfuZC2WFmm2Lp+1sc2KjyXCsG/RI/SnDs8uPjXKfJ9ZM
adNUxqNi6QU5mjsHOWJWtwhbuTsnoQSa9Qr1EUUWH2aZNmEyo5D++ue7WIx8PDxzINqic+jSpdtM
W4a+ZzT26rFg35a+kWSF5SP2Yszh6wNd3O3rQD9FyaAfUrHerA9XVfIlRVD3WE9FQaBR/ojn+ZPS
Ks/CqkOAzXtbrfavj3kJ+6KJxbDU1YAPEo9vrjA7KrCThgt9lBow9aAflOGDVbcRSJExEhh0zkP7
hphXKQG9ZUbmL6Vhl76Ee6leef7LS4fPYvKeOUrp+IL1OH/T0kgqmjRSPbZm74k3SkIAdadxiz6I
rIq9fUnel4WDbc7RDgxZY6H6D76HUHAAd4gusPnp9bfzwtQTEZOr0PBb+zyb+C+uB72BKaIdO6MX
95GnDm8zS3rXsvN1l212IYUn4m9WF0ttqwKpDd0w18ShRzlN9u92XwGvTyplbMIqj60yUBIp0jsV
bwMtFGTlUbDgjPE16T3p+fMgaXD4WaU3mHZ0UJWusRl+cnHOPh9lV+o3kCvJglgkm3mhBqYQBYz5
KSu1wto1kyaVRx2trcjE1nHCh1zTx1k+Vvw/RAW9DEO2feQQit7XYIvzneooUuwKoP2Q8PNcbW9E
gufjp0HEcg7Lpiymj6mRmdNetyZFeSoidxTPrqyX7uRFqWP1fqanov4hjIxWkY8sjWV1YYwXUblA
o5uMKoyrDqd7Wy75/N0GXxE/CLwuhmPV56Vy5di8PMq58SkdEQpzrSKDslkYaWPPupjj9OTmUgdC
iOTP72ZuG1/mJZvAZ4660EBUWx6IZ1PJjM8ykzDcWyPOylDvtaR8ghojjCtH1ToR5xO1lthAT65N
L5bT5qiCURllbVrgJeYk05vO6vuvdBnYy5qtTN6bxJlVA/sa7AhvXt8oF0cX9S3EWUiYgFaC1Nis
EFVSW4orPTkNCTzmGzE1sXsokGHDUswUBUhGrz9BoYoFDvJoqV6Zj4t9SiEVMDZ/05OAxLm5xoqp
JnCy7eQkCm8SPkaj43vdqa9xAy5fL6ufcJhLfNVP3yLNnZprZrbU6lQhUu4GxuBN7Vs1R7r1h3ST
6o+ITOUbblPYMbz+ei8iFa5oWgGwezgdQBGuz/+XeGgV9tHrFImVZk7d21bxlEON3fDBtGrlSlB0
+SrXaIBKP8RRcGFb1SJvnEqXJkt9ksKWNzoOqIcEffDw9Qe6HMVate7XYSh40Qk+fyAlKfRaDF19
UtvCgk80O2FttM2V2PciPYPVuD4DMhlsi4s6Uz8ukZfrfX0aTK8+oKI4HCa3Mt874+jtdE0h7H79
sS7CqZVGSSFHA70NoneLIdI9tx4KYxAnYn0dT1GyVAzMDDCVe2mldvSGQDSt38XQDucdGkbO9LXz
2qS9RqS6XC/AVKDEkidBRQd7e/56x8UzBBJ7zYnKbn2jCl1GexjVjeYPjnaVJvDCa147J6usBvRC
jMDOR7P0aqJMm4iTwpLaVW3Z3lSu9G7G2NAzXwNpql1ZPi8838ptpmJG8RIYzmb5ZHltSqCu4hTP
mY1nTgYw3suc7rPlKPMfr8/pC0uVeGSFf4GKASi5GWtwZzWVqipOWmqIPjCNGNNPVR+o1L8+0Euv
kc4wsPS1y35RXck0DBLBHgmcUlM1MLAhO1KaEg/60NMZyKdZXhnwxbeIlOq/9CAoQJ7Pm9qNrpvK
SZzqiYQdbLF6h3blcme7hJqvP9uLQ4E8M9eDkSB6cz84+NYPiyXEaYo8uwwWqRpN2Fpe7N0mvTN9
fn00iuZ89LOLEHwiYaS7QvpWJvVmA0AkLKYKW6QTgsi4HnuBMLT6DTq45RFj+zo0EHr+5NrKUVGn
bxkk+l25eNVeCsr6kigzcJd8fJgHgA4+7qTjd3MR9vMkq0DOuRMkcaHdJlC2/MoQUxdgiEFioKc5
Jmm15htDkRxEWaAJ2lde+inR5FH0hvPgDbZGkq8ofl2tPr25V5woac/3c2e6b9o0aXdEuyMuSeNx
bHq6ukpUyJPMB7FTE9tF38pB8W+RyadUaqKmc9YNuzhOsMkZhpBfNe71QflSdtmDHVXzTaMi0Tal
0VD4qXDKxHfirj0BJNfiMDPc8l1lWO09oif5fT5H6qGyWslJoUY+kplvqsgtdnyq+eRiSr1vhlw2
Q3JL83KOP2VU8Z+QAZy/a6KM8rCRXn7sViWfoEmmzn5woOWn75wI5M1dYy+8LA/VbO+DhWdMFoIH
ZHrW7tz7qRq10S/qQm9uPOnU39t5ShK/VRv8s2pMLvO9LG1K1H5S6gUzslREdrxvsxInaN7a4t2l
seJU2BIJ54drTll6487jqq7Ql+PUJqeeq1m+t1Wo7jeYrZjRJ0h+aWcHQ4ayhBWog9ZPN5aTN3+M
swVU103mxNyjYjbXh15bFc3UNE/S/QK6n9gNLhIZMVur3UUKzgGhIbsp3aM1JpYdTNn5XoEi9E0f
2gazzppwb1xaO94n2qTPQe/0aCRPvZz1UM1Utw6sFpiu76HZjKeKOnUqusljIW76okuq+9nD2+nG
6lN9DskQyur9BFuwP9A/HtEujAoq4ahV2AQIuF6oRxBclnYoqqzEC6zJGh2ahavE3ae+yFrlvRHl
0x+92RrWh4rjqCsDk45bHmi12nn7xMud8QDknsh61AuIpdJwO0GxjTt2j3PBWO20Ka8RIpsG94tu
lmgwgFQacr9t7Aa3ISpg+W60hPeuqYSaB2kroxL7tSitfdOLp+LQTHkzfDAhYi9f0qST6TtRDPXX
ETMheSNEKrOwarrO9p3aasq3UeeU0HLSzIGgYictxTRTZiQAFloucetn+ZDpAVbhekJG2BXFV6NJ
KuHTGxiNwR8nOgpImmfDEwJKrnk35HHxcZqLGDgvBK/usQG1ZxQAKTS9Z5hVOcvoSgklFtW56C7u
MBU7WV3j2OsOitz+rrdwST0tZk1FtOsdPInS1J6mPZrDsniIsigZPihurf5BmN4mYWKRtbGB8Kfb
uZqQOWYX6ti+nQ3Z9k+d1zf9qq5ZqNMJCx5h+HgPmaNfks0sd06dqU2w1BaFb1u4q5IWduleF/ko
+oz5rbvMLCQXpRu7oaK4GJSf+9JW7nPUv9y39TQbiYTAEBdOSEA21r+bwFa8D0nWN0koFruxA6VX
pUopfRjQ5JudCQYzFtQHmVvu9HuklXXxoGQMikOIHov9NGFPr5uRywUPTzajRZwlWfYxBhhd7s3M
HEcf23vchSIkFT4lMhatbzlpMrzBflhWvirzabhHIK7KDwqxthKSIVgSzvRgOm9tiXBagLqj6fiq
05tiJ5m33veWts3uzNwph7DQy6Zeb62cwNsq6nhX2Oa4HKToi/IYoUDm+VFm6OJ2aC19OslUR8Fh
sErcnDTUq6C6VFkbwaBcKxnp0qj6o2WzKII0KmNcn00c1w6qKpvyloo7TmTDQunBt+FRf0QTkIqD
rSTQupVCNYdHzI8MFX76pHuB13ldeUTwwFDe1aqetm/5IJ3yeRphr58cLZqTXcUCt2+cpjCWkFpK
r4dMtWv4S5svn6wY4b2a6U3MhNOC0nfgdKa0AgfZ84k9EEW6FWBl3FlhWWroV7Pop2HnTJl0D42c
+yJUVNGkj5GtKRWHaDZI3wXNPh2ECd3Mb0lCe7/qu0U8Ss2EHaXNyP75leg46zp+WX0jV9HB20rL
rPKeuZuLm6UtqQBPXlN+jGdCWTaVYLHmTdt+HLLMK8NarYTlg6TvvgrEgj7HrhOpO6dHDQllRIj3
9w0NGRwKY50zP50B+iEv1yTlIZHQMHxyoA7KeV3BUVKK0Za3yMclI5u7rjFpqOtU9XtQmF9U0Zpd
ICzokjdqN89mOHFMqu/qqKFfkc+1TPy0WL2S3Qo5TH8u02LZzdJurbe528vstsuHHqbSMCrGTG9V
KijXmUk2JIHdj17+PTMHszs1iocnF4dWJHzU9dx+bxm1caxbqBGLn8lKNr47VwOiq3O0KPuuKc3l
u5a5ebO358j5MtZW3YV4iFHs1VUxzL7ozahCmgof2QM6EYnua0KtoKpIvG39Tp/Nd0u1VOXe4hM+
LbD7uy/NoiFmALkKEkvA0VHUexX+zqdUXcqaE2hZqse4x+WDKh0knpAuZRcfQIflADemVDa7jLew
7qA8lr4yN60XYJpEm1+O/fylBSkz72sHkZNgrLUFi8xq8vQniApD+XZE1atpwZiWaR5UdTooYQw7
2j1CUDc+L5NlolovHPlQIvUJQLMwjPEj3iZzd9cvYz587m2ZmP4SD0p3CyTKqfxUm0F3tK6VdDtQ
vHlxQBYpS8OlEXA8aD8Oy21UdEv6WVaq0+47WqtpgArVsJwmcxymvep2rRtOZuzJB8tovA+OmVXt
TdRoevc0U8G0A72xovamdVZT56aOkHEByuqObzFdyYp9rriLcs9lIj6jBo0NvVfnKb6hFEl+UEbK
krDjZdPOttBSvMnjRdQPeuZUzhfSP0IEo3eMaWePjTKcMLzTq0Ps4kcXLB2+B7vZqoucI8mo4xMo
hhI/CXancwMPUi2Ceo5NfY8iG6Eg3Y5x2S1EKmt3mZ5W4JaNlfjdbJjLwWz0uHijGz3KlWMVj92t
17VSu/OWxMGmqdJAnkuWPl0FKfJun6hWZYeqljfjoegXwheR6fHH2WVZ3LH6gdSpCZW1HW5qhbzH
VW9s97MGFdQf8jrJ30WGkZ760tGawI7GjGMjMmSBo6c21LycSUTQoNe+G7eekYR6WUc8retUj1OK
xus+NRe9PJgaQdg+Hrx6uGsE0e2uiBOhPOFrZrih2XWJkvuIUYwEelizeNESTHpSyG+x12Ve6veF
gieTMua1CLJCoKMBB7wWe6VtaKm2Lu6pgdOLeApnLVKUj+YSxd/jrNf1JyUR7Sct0tDyD1VLzt2N
DW0Dl+8kreVdOqXa51YxwX1FA9U63+vsaN4ThDfyjVeaGMS0VdW+6/Xa825jzO8qnwCva3bA8+1q
jzhqgnKcYRUeF1czfLSo+91pWWRnt1Dze/h6vJH8MBesfAQEp3YKi8oqf2iTWlnhnPWzeVMPi/JB
JQBzfJauNYfDorlVMNuZoZyUWS3TvSHq/q42siLaF6piSIwgEquCa69UPQ4vLcdAsZjYLMWWOpe7
hOPYu0MepeG0j8qhurVZ972/aO2M5I2Rl4+KLm2XAIzw9zQZmjDCgmxP+nY+xRb/rGcbZGlPi0V2
iefcxVTqTV9RCv0JLwAjuzGbvHJ8RXL63DeLtD3fbFBoZJsQCB+YqSEKKeuM2n1dRqa875cOa6jZ
NVCXiCwxs86cJWXJoH3ISdTNoryzdaepbwk4+jrIsF7G+SLqp+d80Z3poC1mEu8jmuqLb8+93e5z
UabGbkL/N3nLXsjGgxgSGkA5DkcuyVi51MdKi+fiUK4qNj4WlShNBeiRjm+NVMuz7xFKU0OodUqW
zEHZCPFYx7n4KpPMRCPQTqNGcBAYvXtfA4uNfYqoCla/5JJZtIdPtyaHdbeoCfe4HNOHXPUG2s8T
vdE7qZN0HaiFeNEbj4DK2Huz6sVhXiVLN/tAx6L2NKdGTewFjiTbqRLi9U1f4yYIigNRQiO09HRJ
TmPdCRFmZe8sgZ2Bmgz432X3sFqmGQdCOAjAxIxuegfJADtWW+/p3GbOYj6ZuZiqk51NYt7pGSHK
Z8juwpT0BhTbe87opPUnI00syMDTUKQAqtQyhgMOzlKZWx8ERTPQfSy9zvURthjzHyADF/H2Z47+
Hz/m/4yf68d/JePdP/+LP/+oG9niZNVv/vjPU/qjrbv6j/6/1h/77287/6F/vmmeq6e+fX7uT9+a
7Xee/SC//8/xw2/9t7M/7CquR/l2eG7lu+duKPqfg/BJ1+/8v/3iL88/f8t72Tz/49cf9VD162+L
07r69c8v3f7+j19XeAz1jf/46wh/fvnhW8lPPqEX98vp27e2f37pB5+/df0/flVs4zc4HqBmqTqB
LADM/+sv0/O/v4Tc0iqppaP7uErZ/vpLVbd98o9fNfe3FUG2SgLDC1l/7Ndfunr495fw9tApLfGL
6Tb9+u9PeDZb/zN7v1RD+VjzYTt+73lFhzQJgKwHDonGMbp4EDXOi0d9XSeZjExsWsq48FvNHtGd
Eh8t9JXr5mNPidOP6ur9UMkpbDIcr/PVQbUZyiFQ7OwTqkgTsPZEXqkM/oRJ/k/l5+fnonVIE2RF
EPBfm881FWLmnB2NELd6xMu7sbqxWvV+KOT3RDTKTi2ir0pPtoWq9mPTtI+caYNvFvVHpHnlrQPs
vLCUsG3cD5rWAqMiwe6K+OTFS3EkhUI2eYgsUkX3cVmiLnQm0D5WPoqgBZqyD+PcLAIPqQ7fQQg8
6ObkoHccspQNfIVTc2eiudAsSfGvB/9/sZ/G57Yf2meWYNP9sh+q378hFVr9f7CzXt9Wu1g2/V83
4vrt/9pMhv0bSNcV36//uZv+vZd08zdq5NCZQR8D00Yf77+3kqH9RuGPFWXQOgAOtXaV/txKuvYb
S59IBdwCFCyqwn9nL503zxzMDIiu174322g1j9kUR11F1lprIsQ/uSa5hHFDtk3QhGORwF20gL6e
vv/LefPnbv7r7jXPyqN/jkihHqwnOuyXclpl4ibgjeIghy9uqPWhRLjh9SE2Wm7/HoOOAHK8nBBb
fU5bXxCq91yqgWF2uyDnqIf2H9FdepP6b2b/mSf1B/tH6981wTVgzwbU8HNs4CSckGs5By73ph8o
C60p2iqKIQ/8SLo3RURBxW4QSmv8GCEvU30o9Too5R9Xnvkc7M+4QNNYZWuhe5XvueCvDPTic5Vx
q94I84ieU6s91DF+lcbOMuLdnDVv9cI6uPbX10del8j/nHrrwCDHuROg1tKPRihjcxq7So0vhZ4H
tVlH/jy2lW84za4Yx/e1AeWRmsM1qeeLVbvK1aBwzCvGZRxBkvMh09Fyy3hgyK6R30nAxzsnc3s/
GZRH4GUfWiCs77oSefXXn/SFYQFbwgqkVEeFX98Mq84If9SUnoN6iTPNnzT9ex4N3S6a89spn0LD
uzMnR/nx+qgXG+YnxHNtN4GSQapj836F5ioil3EWFAom5FQj+uKTLBB33L8+zno7beaRBYT3Fu1D
VBy2JAA7Rl+vExVlMxSzRa3tZx0AlFrdTzK+8iLPL/B1ycCzMoAW0iAELLNdMnY8os0q9CyoHGqe
y8Osc9hcc+C6fG/rICtdflUR4xg4XyTNUhS1phCgp226T3snCroJD73XX9qLT0JAoxOJYJ29fWmg
DLJ2GMHrtUmNWd44NzjINd8Mymfh3x8JdgY3iQlEC5TJ+ePEmZfp7HGWQaIGnNtBX4NKc5UrD/TS
WwNuw1WFNAs30Ob4ot4LXaaps4CC9nvHap9E0VwZ4qeU5vlKI0ZkF9GCX3F/25emTNrQqDMzM3ao
J+cwUh8pcdU3I2SLRS2B00xeHkqNerChePkNZOo20KtBfae3o6YHc4/9+xxRSHj9Fb/w7GwyXi8m
nYDutq94ThuSK1XkQb5UDuqZZTTty9qN3r0+zAtrBu4b6xJVO6Ah6uYYKWlVx12MsM5CxKrHVFto
i5tte2WTXd6Ca/sRVApHBrI0SKeer5hebTQ8rNFLN+bpOwJi8z7us/eqV1ihmlsKPIv62XNq+4tV
go1JahudPYzxurvUUvMjeJn0xsxm61aYTTA4g/FHPxgtMpxUXhZ1UH9//a1cXiMWoI/VgVJfsxhj
s/BsJzYLQn7eigR0+rsTPRSB/lYaH14fZoPm/nn20J1DhhJFoNVJanOcYjxAgZVmV2CN9t3QjNN+
EuX84NbR/2HuvHbrRtY2fUXcYA6nJFdUlpXsE0IOYk7FUCSvfh66e89Yy/614Dn6ge5GA5ZVZLHC
F96QKQEKims03WmO4886bGbfmASy1Eh9CiWOd7OS1zZxfHvm7P39ZiHRgna7Bn1o25zeLGXT6eo8
dNyhShy4Yo5vqcy94j87WIe+lMq+ajUl+Hgm/rAMwQGvIgirMQkw7ffLw1bKiltFy4PWdDa1dAuf
etMxovTz8TinuwrlNe5ojkhuTg0xlpMPm2mKrg0lH7aZY+XGS4woHKTenRnl9PY6HWV9il9gSktO
jbWsEvZu3ephQj0DEe/FxoncAP2HjsmZL3Y6e6fjrX/+y3iJ6qXxOPJWlrgytYulfdL+9pz4OQSw
ZMBtK+jrlCdn1+ogeo8hvOLSrha/dFMAyecQlifIVzJ4YENID7AfMDqB5nRyTOh5PuRZRa/UsqDk
doZi4xTfTJ9HJxmvVVV0r13Xqdt0AT9XTrcdspv+QhXxHLvk9AD4+RyrVN+6D1aVgvczOhWzVnXu
jL1Dl+xG0ABUfwfOJdXa9Lo6bjBhObNmTsiA/746gQinJNAX8JTvh3QtiRhERfsZ/biJcncZ3ZUD
fZnIpiMLkC/7FHWeFc45YNPWwNbLUPTtlCe3yN81gZqhLN7uDecOakb70LfRGXDuH9YYIrjAkjn3
0EQ5VTC0FpPcyJQ8XiS7b4pr5OgWdlyFUTT9nXfIv1Pxy1jr/vplPbcuupR6xrEI3DcAIvMd0MN2
Suszr7R+xF+v/p8f+ZdhTmZctUuZyIXIXcaee4n9+zGHaCpt82b20vtZpyHV18OrI+p/ixTvan4f
5Z0/R/6ZOROrEbufjLykeW8phmCZ2wo1RmHnFxDKzh12v+8mrhVQ20j/rFI5bNv388jlqPZxqhPW
lMnkp2WJBz29TatWA6uxtxQ6H2sZ772oOo5DsoO4duZg+i0BJXRnT6M8hI4DMgXuyUkYK6WYFtcU
AV307zSwr+ntf1Jr2GpDmdxoon9QBz3sUsPXRXT4+Kz/bcWejH1yKvb16Kk5XR14G9/kWPi6klKE
P2c4eQKBZrGeDHMyyRoGsa2kjBDgkbxxnGHvKOlrT4nFt/XmaJfxJh/nA7iOg+Eo5kotSSi7j7uP
X3ZdMe/W8voUqxgdBN1VdP1kReGa0KmUsEXQ59ltm4zHVFE2ipYhAR1torr86wOS8dZzALknFjPI
7/dLi272nBsT/fiENiVHxm6aKvThsOG1ttN4zvjvj5MMI+AnCcHFLfkEx5YoI5CBmG/ZSm+fNOkx
sca7zkuPldneaZl31dgC6N7iYMYZ6X4zuzrUjHNn9GlktH5qB1Eo/ruCBU8jozx15CB7rQ2WpDKH
h77TOaMWpXNulLw1xVMFCbT5VJgGDbqpGBvrTLD+W/RCIoyWEwfGSrU0nZPopeomZel7gsJ8kaii
1LE/2slfVlDWZJsLCOsmChqUA09u4DpD5VmfVBGgb/TZsgYM6pJbt/fubRUH7OgcQvePr/TLcPr7
dYQ1gLEkcSaCTEkHOHjtcRqHTx/vjXUHnuyNd690Mm2Ti3wobFmx3qw0+HBDl5WzGQGsrWdC8PFg
Glf16XgkxitHm9IXYv20Lt6/U2QpbkJ7TPGF3arB1M301OmdK+JtWOwZ385CcZUQlek8wuE5qj/V
pJ7IntiDZfjNAnADLkeXWagtuFlz42LxmjwnMYzz6zTToAI185hltd/P1vJJX5zpupCa8hMgcGEs
6pJ/6bo2SkK7N+sbbJephKVNVCf+nGXAVrTOHfa5aMWt68xl86NyU/0mAoWVP3raEmscG8NySSv9
HmEEd9M5ivMIqry8ozEt3ctU76S7n6WnfNa8tKt3nezqO6HWRqBp9JB9exmnJ1XqIyHJ4s43plqW
h4km4gYAdvSWcrG+xEXcXOm15lxnjtWgp4vmq5nnb7BZFhNECqR2HzUAbQ5ifKrbcKrxe++FCaBu
LuLY3s06KWJQEc+3u6gyyJCEl78WuSu2Ke2iY0W1WQK+UxOKn10yvqiNB6ati6rLSLfpkVouaj5H
BK2N27zPtoXeJxfSijBG0/Jxix9BR/4p7OeVjCb21qypl6pWmXfeVBrhnC2faBT31y1dowNSZzQP
c+GiPZ9sIzhaiGV0yJNHep1spKySfq/UUS2/dhatZrhltdyOg9nTj06dGzH2+m0fgQTclFZpbAe+
aAizaBk+xVGlP1o9xApKUmlD29y1vPIwutVyAbJB9XN0/Zm4EmEEZUh9RbSTb3RqcivL+ShhxgdL
Nfitq7a7ssmdF7suujeh4gMyj+JK62I9wD42TNS5vS0n/F9YmVhxFdOba5dE+Ele5uAkUFL123LX
WPNRV6XiYzRrf29KmsWBXcU+3gbgrFJpb5zFaejRmrGBOrGe3+L/rt7xvfqbCTdB7cprl6+Wuiy+
ykeL/TQumGezsmukWOojKLg3AwIV0ax7W691pVrpgzijbw6zRQ9AUZrPebd8dYzU/pwVeL9rnWw2
UbU+YIqH0VjbzSGtHZxzcao46I3+1himsIJcJi0qpulmxdIOjgeoKn+koVz4QDUP7qjMVGzN+yj5
4c2dCy4vnpUXsCs3c8035mDS/HY2HhZD1IFc5uboNOUY8EPKvnRmeRTrha8skQuuC+maqBn0m9Sj
4YWY0hwsQ4IE2aRq20wbbzDl1IPOnrW9LMntC3lRTO1mKdSHwmhHFKwyugVWvJa9VvigMaVfqo7g
pQNrGUxR+81QRbZp06K5wiZhORI65TcFO+y7nAZ1CQw7MY+R+ALU+ILCnCYDr4c2+OKAnJdReQMc
5rG0XppoIwdNPtYsj+pOB+lbb1w5VNsKutgeT2kdcFZe5Z+kQsPGV7VW/zSob8BailB1hxDZnNAt
ks+Lrr/GCsts0lThIwMJIljP+wcgk9ZFl3XFYxeZaai1mb2hRo5zXs/R1iIx7+Nksh0UW//WpYq9
TdvOO5R4FDqbeCp9NdeuRGNuYiBwcyILP/YsnI/Ti66wcGyKtxI019J3bKDc3CSuDfxjBAaHA4wO
cAugexm4ff0Uj0UTwtsCXjb3PngcsUlLwL5egdg6zq07M0n2ptttqgUUfmn6EJC+WIO+nbMi7Lkg
iiXdIoIbAJx9npwcqHLKcFlYaEX/fSjjriZJ2XeavenNZmNjltcM+8yYfM2qfanSNx2jkIvAH+ta
9vuxsY3nVmpTWFXdC+dY6NmFOh7VOT6S7AqyzOUN2Z3ATJsGOQnnqW+m8Rp0/hTGtpX5LdS+ZqtR
ZPuqqTR3R1u/UVgXR1OYy5WaG3a7TTNDAvlbSJzGeOi+dVn7zY2tu0Utij3WAjGmQDgk3jRmH21G
JdMEPkIu+iZ86Q6k4U0GNKf2XbksyL1E7f2E7S3f22gKv5519VbXiiIwZxOX1cWJDuMcfXc7LfPL
eLSf1CoGJGkkV2YVXfaJ8lRZ5ktW4/vqAqSKXffWNqpp43TGPp5BXq594/tWQT3FA/sdzpUiU2R4
JsCyDtgp7WC1miiPAqefu9KjQAhIUyR+4rWmj1dbGy5F9NxX9YrvHrJiU1atnI4Ric3OG+NdNLG9
ASUOb2bZDOomm9M5eajw6701oK3tFKVULmO7iOzd0pXOBT4biG/NLmYDaVeaV4WpH9lyMfDumpa4
oJfXUe9GzMuXvVsCLtK+dcP0rI6T3RxpKKBWM8roG0DOCRbepC67xbJuC6NsyNjLPAT2fQ38Zd4R
1obKhOEZjFYolEfXtPxCNJu+qkC6IDY1zgl2Ad20T+EuAxYSkUX5bwAqj5Kb+pwVVW0e1aIS5n0X
G8YPoQE7tRswsMSwG1XYVwYQHUokuy7qNosjgyXGtu86Ha/TjpJe49ngypL6UKAq2AWSuovuZ3Z7
L2YxHDEQk6BY8eBh37jZixsnc3HskmmG1QmLESLClPli9qaCDc0WtaJWFwdhHbLYEE/elKNihS64
P6iVjosQtHrvYoqtJWipUPgsZjUL+k7N/QpeGCgb0/Zxx9knMl4e8LKqecGm7R8XIUdqToLRgs61
qw2iEcs+igcnJPT5FqtG9a2rF+wraq154aR6pQjdUDTvzS7EpmbGmV2Reywr2utCGTMn7CIVJHMX
zca1gkwMAOp4mgVHTC6LUMy5jgiTW4MK1bAd9CelvpogZIe1ZWSPSi5q6ZdjNu0Lb3CCmkJC7k8q
Ltt7vXWGLhCxF19nS+t+aUUjdxNuyx5XijXFod65sqNdV2lDOKZeawWFVT971RRkmf3SOY0dGoXi
SB8m8WWvKweraT9NrlZ/SaH/7goIONvGVtDwtS0pN30q5XVpl/MtHPHST1Xv2ch6iHeOsp+qGsLi
lFjlzmlyPeCn4httAjscOJzUiqHAShtX5rBeL81WrcrHzsrodrSyUcO59TLwj3AVMjTVgYbWBChR
6nKGlu2+6TGm9nVr+WzO83U1dW62t2Njn7hNAOc4LWjgj/UtSgU9xuNT9q2c4SaDh5YuJaPpLjKj
Fb51oVl9e48SdhrOJOthn5j5vhyS5LJy5aFPwPVQaow3y1J+FtlwkFUhkk2b35WR+1A1VXfjRc5z
qaQYPFfGFjlgGBrTZNHwpjipmPlYvsQLs7J6T+c7uCRWwJkWXXe56ezNZQTqmHxyc3QFyhkzLX5o
VP2msst7QxtHFOLYS35NCAyduzDvs1YvfMVW1KOJTvSFqyfoLc3TPTyoOyNCpGA2dgBh+nhf4Pkd
Ff3GMgAK8xtj+zWXizFuImEYpZ+rWnZrpFw2Pa6Piznepj1Sln5mKZGH1lwlvkqoG8995Ir7hsD3
poXSHshuaR6GpbmYlbEUYS2b+zTFtECHBQNnBvZo3eRvS6LuhkhML03jlIWPSmXqt4X5lFgZQiyq
/uoM6Y+yRGMt0ae42XipFR2FM1ylmQ7aEInCXY2k0DbJ0yfDqOtQrFBqOa1YprGI/UEWF7FVWzdx
keFvDjzbN0fCcQgs17GqXvZC33iLxsXmdPJTuyRA+NIJCQulccKsTl9tAbh8bJw34dgUC/omvsGC
8Gin+aZx7S3JaWDTyzaHWtn1GfFA0UL3AjJb7UfU6XA+SkCzAhXlHsYHzVOcLPYlxwBOSMu6H4M6
sW/nyYMvCJHQKeyCVk7eZr41lf3Og3kfyKbg4tZp/Y4XhjXWSTCJaGdPtg6NrX+bsIZrfXUWbefX
IFF3udHPceCQlHwb4hVybElw8m0iv4iISMhK46/2Kh04RHFM4Nzde179pWqxDxrVGGGiVgjpc4bM
PRsgyQ8CraqrtiHISvp+uvFEFYeu1Uw16m421IZBxYQuzUEnqjn1Qt+LknHTaPgBmbSBTFgcgTMJ
0QbTElVvupEoBzE1WPdkbWZybaIKsskMTtXSExSm2rTe6NiW0BLus42Wdl+rmYYnTiXPuReNfiaJ
qOa05RDPk7HZFmIw97oT5yGNjHT063x6qkwvB9amXMdT/lZD6rrLEGkotob0ips05Zrc9xyjSQCo
jThU6ynDhLZsa0h2rV69LtLz2iNZcxRfjIveVJcT8tSwearWqMp9bqXevRetEA1SzBg0sAaZBxpK
X+Z7Tw4CPTynrVoHoa9p6q9yYKG0qaLJ60OvyXm2WfNy+x5KgmNs6biMWghl1TtMk1Hox6YxZ/XW
1OwqQkkClYT9aKIr7wukU8IEOZYN4Dhjfk4F6ozAiSUPkClet5pkx37Tu/AxoDGWPpw3I3rWEZJM
d6qZyHan4R+KLxj+D6+tHeE2n+V5RXhkqcXjymZFTGaa50fq+7mxa2EI/gBpP/YhvJ7mcsyM5Nbp
iv6TZ8fDZ5Qfo2oTw22cLptslEd+UlO+yNiFh5Qlwn1KymWcg7kuJuNrmjbeLWlHzancZIZxQ0Di
yKdk0KtNFKfQPqJUmd2nUYmr6CZpRsCscTM56WU2dHZ8XRuzaoUcTw1HEiwIrqT+EhE+bT8JeS/R
EzwoMFl4FwGaDusVwNcAz5uSRMun9y2MY5lXrfdcV+MwXFCOLqpAaQxvh5qht0uJx/r9tKR9SIGn
ghZqxfmGyzuyWY3e9Wz28ooe/KvUsotK0fowqlpoOZB1etDlHqBbKWLxmGLkfNlAKSPlWi2HMYVJ
qGP35vSYjgY687smelC8T2kqjqldk4hnnCpLAH0o4CbZcvE1Y3INx8nPzB9p3H4S2daIoPjq+iWp
eXzkNh3D2CSLVXeaemflpMVTrBbTphSGU+7x7LOsADl4Ejal08Io0QVX8KCGnZ66l4jyue226rXN
6BoL+PSxuy7S6MJI0QlR5wtDPJvOF7yZg0VoiIIYc30dp8Io7oQALb3PykAOwbKw7q77xKrvGkDy
znLLgPWL1LVmK8fsS54R7seLRqp1tUTP8D6A3gfmdDF3YM4xrqFCl4l2C4j7KwUPJZDjbKZ+JarL
pksvk1btr5DzhGjmNwqzZMt+AGgucCuaeglKXN2N06L+6OgaDKiNLpETIKcqHgpyAStn40FZi0Zx
gVKMcY9Ocvsk9faxuUDZQFyifVZwWzb8dpEFGfm20puXUDYavFLrCp2SUsV0VLu2W+gxHOfIk8Aj
gF4GtD+PblIbpV89HVA3FaQ5A8FeonzV4Rra1dT7dr8EKodstQyovDTBjDFxj7a2xDaY071ognSE
iSWJDpkhWB2a39CiPFje0habVGApRFst9Tjg4rQVQWUnd7NaGsrWFHXSX5WWckxQdveWefoGwjUP
a11pcjhPhpsELEiSG6dCYzNXKLpUNUUZQT0edwgsdcUWCbpko7PnwtHTa8BKxdxdA6mPKOgYEYCf
BOEan8Ct2AwtbF9Yrxf5ECeu71TN5ylXD8DiJSGcOUxyU8es+Gtl1mYfZP9DC8is2UjH/NGZxq50
uue+JQvbl2WfOJSsEjt0aFdea1VloCtsYe7KPnkgJo3ve6/ZWnAC402URNZBR4gtWKRq3Lhz14kt
BJPW9Q3kbKcHCB6mT+mrDVLNjWTYOd1GjfuHya4a++ugqdFllrsOFZDUCgxu5kBfLJjHftlx3lXb
xKki5TBYyhWuP9q2TsRR1uP1KOa18uYdMbVusLkwN1WtauE8uB0mEVCjmjgcFEuLwXhJIxlYOFZ+
iUjt0ocgqFlSS2VdNa3AB4+w4VWLJDZ8M5H20alKnXoCTLa1mDApQYL04Q1kSE5FN13Iw5z6rSiS
Irur3EX95EX0hQKtW7rUVwvlGe305BLtTrW6yVEbJ8rrp+gwuJjrRJADhxb1z0gMy3G0EOYygFi5
m2jlchItYBXn4BsV4hY7ZVAyOq9eeWXVQ5J78oD/QfJcJ0ZWXXaJXiuBiwmcvoltPZc3czTG2W7R
Z2c+ak38QPg0KxtPkUvvm9Nkvqn5XMpNl5MfjoqO2BMF04NX6f23yLTlQ8el/71QRa7sRlcp75bC
6QlMx0gL8wbig6935rQeNSWg2QUsCUz9nWfN8bdc9uqFp2XxPlpGpw+ivK8N5MVBwhxWQ8bN7Gq0
H7ZZ50wtSgAcPaV13/ROEk0ETbg3IyxTDw3Z6GeZGiaZl2JO3UpB7RzOeB/hbFBA2jaJFn4Ffdtc
UYbdYsMy2iVNQ2EAO7XklhjKfKQmfmt0S7XPSwT/ZrWzbqaSxEgb4Khxh8rsGPdF8ZCNrCzqEjAA
g1IdXZP8rMysjd7OVOH3U6E2MkKiWehLq7xKCXpGUc2oKP1xklaR+5wA8/7jQv9pV4Hl9xPRhNQJ
+vQ4Nb+v8mu6uSRJLUXQ9atR+0B1vQxs7yGaznR9TrtO60A09WwNrSUX0OVJg1Gf2t6D0CsCugp9
4GR6E5Ra9pwn9jNJqwxpRvUAiADZf/yCp62Zn+Na4MUBeKP6cartlAAIj5UCtNtYlsVOFXF+jTlO
cwb3cNq4XEdZ7bpsYEwW/zmZxrhX+iQpmMbEtFEu1oK41NtVXmBblfZ46Ef1nIneaV/454hr79Jx
aKIBnn3/4fpkhFUt6SVW5Y0yX3idGdiJdQbw9qfVQWMU2Rn67oAL14/6C4SByLICUbdCBTH3yVOy
ro03os3GnfbxV/rTQBiCoVBKbcjA9On9QE2B8IC+AjFMasixEu2yKhfX+VC192mUnWmp/2EwpF9w
r0PbCujlKV4tmxTcAxDBDMyR7JDQgzi7q0XA7j0zf79hF/hK+HIBOYEIYK6qlO/fS3VWoTAKysH4
4iHAsbXFY1RuGi6HSlAvT7eudYAR/PezySHHK64KjOAmTnA/qfDiWI3Ii1a9iRDTVfV5inQZrKTL
MKqzv1OZcnTeEkAkZAfbIqkA+vP+LROKtKKYWSZeHmeUa9XOH8y/E+/+7yB4JqN7xnSqJy9lqcQL
MmWLORqlCAwUrdDASfLMF/vD2kAgEKgHID7MI0/ZGwMd1g46JdvKvSnH+0p+N5N7UTx9vNxPZFx/
vsyqQ2hC7lJxjDhtrqp2VObYBbSBXtAqy/KnLpWv3H7gdgpcV7JbQD1bA064jx6r7wh3n2f2pY5b
CKWnR71impXOnAOv9m4dOMYfP94fJ8EFMEr73AFqeHK2JNghtwNRA/Unrdw3FSX7cW6qgwClExjg
jPYfj7d+ul9b22uDWQepibAX2sR82/frR5PI4OgNu8Ttsp0HU7hw3etMYCUxzHs599s5EV/7vHj5
eNjfXxNVNdC8K92BHW+drKiU27/NHcHGb8odN0c49UlgdfZ91Lub/4+hTAuSA7vSQ+nq/RtOVZvr
OGkzFGVhuGMqeBNNkGafuYfWnfZ+JrkQQIZy0a1WfdYJgKai3eV1Deeo0WYhbdqwHxr6y8sG2Ry0
BBAzas+iHY3TMQkcDOTRwexYQHdOZTVdaRtCcbjZB8TG/XnSdn0C+ZYUiFa5+thp+eeu7vYxfY1W
JV/NqdoZ/X2W0cv8eJZ/e3ssQGAwwpOEALFaB76fZQRduzlfUR8WvOTZQCtFxWIHLSdBmlbsUQb6
eLzf1u06HtJ3qDNSiyG+eD+eRZ9LFTVStuBhb/uLxW9D0H7P/e7jYX4LLhhmPV1X4Dli+adGSaj6
jBRwyfUoh1f4m7ROAHDpvrGUB4LQNHD1vxPo53g6GVF//2JehZiUThMvsIvvooBVUCj0T2hCKP0W
D5szn+0UXwdIHd0yLixYXujkonT5fjigSm0fu9zADfoCmh1dI9cTNuSolEfqeK8v3jZulG3SmP+M
/Fc0y4e65J9TvuQ7BvPuR71yfbvTH1rH+b885/8ddGVtFV/8n8nKF4N8TftfaZU//8I/vErT/Q8S
qAb+3i6oedch5PyHomza/4FUhOriCpRbO11cCP8ylA31Pxp/BWEp5I6JqVbKxH9ple5/OBL4dQSo
xAekS39DqyR2YRX8crYZNmEudEqUSAik+IUnu3vOncEshd6EmuxAFMfU0DHPUolJRAB23KiFL+q1
ch5Z1SQDMdho6yiN2iLMHgluLkyn0zKo4hwsAy31CPWfNImOej2j31Whj7xmPpTP/TJNcC2xhkSb
ApFpcXQ15Hbe0vWqumrPSNM3EWcYxyqRSmedvoKG/EI/TsdaTZbRd0dXu6NXH9+7qduQ26DRk6Ok
hfqw7w4DqD6a7lQeG9RNfEWtcwglztgYvkZh+NDb2HD4WiPUKyXi9tqjgZVcCvqoVK1MHR0MczLT
21J3luogQU4lQZR1YgQPVrtz6FZRv8kL5K7Upb9e+ty9nnC2vNJxkLN4QWFmd1k0p5/jSbHijSlm
Oe5pWuuTb/Frk8mLntipahXQ7oueqj4yrWBsS3O+XwBJ39KAUIxPkU3f8rtHadlCC6QqnCMSM4p1
pMUn4y28N7vDNQHEQDvXeCnkTmTGvpvMormOYchavjVStAwStaaSNowJTWq6+XUwcn3uq0Vqyy4f
EiO5qxIPkR30dvp9Y6Z9dNuL1hg20ij7IyVttwKjUDdYibeV+dWO0YXyTa3X3yqQZn7heBkNa50Y
v2SWw9RO7U/I5RWXnchG2wfWi3hXOgq5+I1rUPpZpuZbAkgA0SNOyRf6yHJfRKK1fX1uUKaZX027
ckJ8xMwMzXcLsTdQKoUonp28iMa1DboEtI3BeagDOHukzJB0S01yXtKRFNeF6aYvPJsIWS72GEYq
3jCB51Bg8qe8S71dVk/ijHLqKSqfrQNzl/SN/9FRav0JTP0ljzNrJFmybhnCJk7RcVFSe6eDXWp9
YLElFVPXRvgsrflErWGOFGY71fOrqrL3ljSaiyqrnbvGoaq2uE1yFVVa9TivM6dT3g9/OY9u/9nP
70DlJ4ntP89KRgGNGkNZgInvLwMTgwoEhPIhjNWWQkyWIXB3G6Wd6/Kls3zyaSxJyrqTWoh9o3df
pmVRpwujoRK/MVrManJRVCaKJOYifLQH5ZuNOOubN1lGgP5TtYcAZ37ScZUt/awUBGUgBOuLREdp
p0L3187cK0M69TXYvGlbJaswGaX6HJUk1wNYZWV3TbP0X8rRs1sa3NVcItICnZfiqBY9UYBVfqAz
V9+1plvQ1fZqB6yCgQyHClLNDej9onI3RVG8G8q1UZsoRV+eCU1OM4yf0wgbFP6wjrKqYZ/cqZk2
OaNM9IECVGrd16UYX4bWfkT1UAc/X/QHFEOQfxJoybU2bQTAi85roQ7drUMn42CPaf8Y4Qoe5sU4
X7iJkmydtke7UTkbbZyEbeujAuzHAIWTnZzDWFfEL6vTG6sELEA1hAulyueEr7GRWbNs60HVd14F
Dogs1+HD62eNL/+0M2yKUi6ywuAyfnNG8dDrdUv6DmE8WTi9An/c0wTzwh503IOL4ta1Uer9dgRB
s50xy9gMNZXXxauhMS7LRs29H+jLKZfmrJcbLF7145Sb+Rkz55+Q7PdXH3ER1i1kiwjXwy57P0Nu
VqG9bSfI5LkZ14kounBAxvBTMwzcHcvcrYASWpb+MkNEKKhSbqLRAJ/i5C9evPYIU9t80U2OHbCW
yrWIlG5DW7Lc20Ah9pNTDDsEv7U7LYmSf6nJfxVkfaj68msU9T+ryPxvDLZWht8HwdaPan59F2ut
P/9vrIXmBOa0JtkavGAiK4L+f4Itw+BPVhtWZIP/K1Txb7Bl/QcBbDI7CgY4nfwTh/0bbCnmf6hn
kR84UA/RK4CP/3fR1kmwRagFnh2662qDjB3QSSIZJUo6l5X2Ff+YSNNfJi2bULMzaPLLF3BSkALo
QUjloIxDxpk4g12ugP8ol1Gt0HIZTNTYvB2Z0wDcII+0fv78y1T+4Z44vSbWB0S1hn+JCHHZO6lR
6LFTN1E+fJ8S6mcbTHvMMrCwsaUtMg2NcyYFW2PL/7cB6RUgbA6LH9477Tzo7yen6biAUTAh9YH1
RWvX7JbiqcHV/e7jd/rTKAY7nIMQD0/tNHtPEtgoXEOZH88ts1Zm3aGonPEMYez9cfvPuxgUWnCm
QFMDF+iTw0StwZ3poEgarcy2YyPVa29Khn1lW/EFkEEPceLmh9nF85nXe//J/h2Yeih5LFEIld73
A7etN3bSrDN/lvRxaArKg1h9AFG8bM9cf+9LO/8ORTmCPBZJcf3Ue2SppsZqFwFSRsuqYOhpSCVL
+yqV5U01ynNa37+92CpPTfEavQ5Mtn6rf3qIUWqZqiU+ohLP6JuqG9fsfsy2tpx5rfeVAF6L+srq
K7nqRJEgnd6UmZrnArBO6hPDKqEOy2VTmdLkBq9kYNE0vgBaOZ+xbPttVbr4k0OlcdGwoLjirXnZ
L9czyrVpNhUpKDIpnBKscTO8aUOWnNMC+eM4dBvQyFp1sk4vudHDlMLOGGcxk/rFiozaj9Mm+/rx
Hju1R1zn8CcbFu8svAq0n8WIX17HwiZT78GJ+/AKcBxsgMJlSNPuMCV8AKJ2VcR1WGTmrhMRlpVi
z3LZ5/RwFhUXBW8AQyrqa8Nebj9+rj+9/dqNsHTKVy4SRu9neUytiihdAdmxWNVBs0AY5yM6ih+P
8oeVujovwgfmzY3fmOPqkpXuaDLHJUqGKxq+nkzf6mh8BoWBMPmZys5v25C5xunGthEf4To5VSAw
vQhZTtSTkUeNFfT23C/a6F50rnWkuR+fOaP/PJitQsA3iMRPm1VWjbyTCWPIl7St9uWi9ncaOY3t
5wpGBpHetueW0u/bUWcXrlZsuDJQoTv5ZpE1ZUJqbMcRn5LrLHFfOs09erXENJ1uNIBppX9JPdy/
YNbAiFpCI58B37VtUPQKlJGYp52r7ClRKF58/KV/X086dTVUYImn8eI6rZYQ9FJuR6zRH5D1AZBA
KVQ3yvnw8Si/rydGwbfAcIhLVIpA71ethnnlWkxKfIib9nwxNQmAtxGZS7mLMYb1zrzUST9tPQAZ
D20kPu9qUXN6AGLtRr5sxUBRVdGVx3G0wUTWmBK9gX4xJfqbgHwzWCdZoCBr6m5aw1WeVZBEbggu
pT4TmP9pksEHrQEXYTm47vev3w9UGUrceeDkoNa/B949THuAp6DPP57ncwOtK/GXQ6tGx9iSCQNV
bVbsa8KEDXp2506H3yIDZnctMqOJo9JDMNen+GUUvZekCCOzW1VjooX/h73zWI4cSbP1u8weZdBi
eQGEDoqgJjcwMpmEcCh3aDz9fFHdZXar7faY9fbaLLuzMikCcP/FOd9RtaXPGCwsF7x6MeT73syn
5WD3BeB26DJsMf/nn/L/9TRdwW0mRMPr4XT98//r6zdGSXB5zxkoPG2NF87DbZV6V1nkqO3/5y9l
6Sb/2N9KuustwGeGxIGvyf/4+xfTwTLUaBYJfUinTu5LNOQIgBWsbw7HOtXjIfeDJ9OeKxf2YeeN
kYlhIOV2IpjxGyKt/5xXSa2hOiLy4IogbBs0V2GjjX7zRX0v6190+gM5EaodyPpzsgw3DfUWoAO8
ZjJ579tlMI4aCl5EXrqYrjwlcxYXGvCyigZ2qvpDNudcPPUkO4Vms0cli4ihZQ+LAYX4WCx2Dvqi
pNHXW4aWkBmHgu8p0tZR9duAJV6/wc/RMx1UM5orP9A0uI1F/p1qKYpTLFmpe4JhuqLbNdBh8S30
Quy6oLV6rAd1w+TLWqyRxIQmUXGvz321UwHx1kfec+eDgsiqzoxclAmllTjj64rJgf1tW1gpIHWX
XobgaaxoKXBaIMmbkhsFfD8tLxiiMTye9Ca1VfFetLBePWg4mRiRPGfMV+z9EhizlkWZUv7iwxZP
1XAgobf/tKXV3xM1ll88v2Vx2nVVM8aF0gmZl7ndLgwujPURPa1Md3rR6h4OlFp8jH1VfSulkaVg
CWG0cbd4SF4wugT3Ag/Qe14VBrf/0CRIxHnb8qPJeMI/GKXyxcafVe7G+WxleWxPwZgd3cTK30fS
h9QJfZdvZNHSLxYbf+pA9aZPNtLrIi21984q/dWD7F+URO6NgaPxC85seUymtMbF62HlvU+DHGus
rFQKFxh3BZqpllScuPCTcoc8EDNHUfdQyllHpZ9SVJjzcCGgj2+EZpCbk5Z5e0L6vLzYTuUPGDnt
aoyHObH34IcYbqdWUzGeZE4recVFheOvtVoDP6HvNtgksmF+yFTNpFwzSA0pfBngVvJmZ7sKXLk9
1yso8FhNZst62puA798UhGk5QbiummIyX8AJ7PjC5ZVuW3mTek0HI2Dy3vftRQN2q0XLVWnZdXaQ
x9RDhvdUW+usP0ywv7qwsoYs2LUkgZQBSrZ0rF/mmRFNaxAR9yj82VUb30Rnu6MThXJ0tFFz1/6p
Hl0MhoeCqyo/0NEwvqw0VZTRRLhLtcMKozPc0osvZLp9dtPMeaDieoRkSolQ+reZASmfn0jDXJQ2
BKpHHP2yjLp0rdvQWaZEC3Noyr+dpWSrKLJuDjYl6zn/atbAMFiYhYF7yLHxySDwt5KQ88GFXz+i
g41w7urDlkgRD/5xXc95iIP3+k+ynJ7CogHgzgNn9Akv3GzPcTtVs9hjoSPFBr/Nei60uWtCGQRO
huY6cFTcrkF3Ry/XBJvWk2saFY26ejw9gwei01MoNyh4EnJrUruNSYVvRdzV1kTuZpVjS06yesFR
M+e+xtKjXz9hOTmvYGPsaTOjQTzkqWWa8Vi3hYgNXWvfs2magnexyrV7tRM8V3FvJuKXLH2Dt2BV
rrkj0rAOTo3CZXT0ldd6G0RTlQKq0NFAq7KyPsakL42tbFfuGiuYpRYnrl78It6nHHcYcvW9SddR
b9qCPQs/jnBJNLBNnBDM7aXcUgWQxZ0xWCFUhBd6wQcBrDH0i65iyOvm8rYzGvsNY1Px0/Ru4l/F
1mArUymx52WVUb2JANh+OFVmm6H8qTklrMzqss0wjWMRCoAwghyNBqMF/mHnIR3q0o1K1yLe3l3b
goAXYlwtrG1pVp4IOJDLY+8aCIMBvvfS3plmVrfYiPpMGdtOKF0h4ywxvE/TnN8RGmukUcp7toqX
yQ1SX+wp+iliscQO6mq/VZ419P1vr0gc9V5lrUNwlDEqI1t4FhVv2EAtP9zD0zYPWrc2iOsLo8Na
69RFzJZYiGPWOHZ9zRKZl02dAyxpIwXWT2OtZVWT68Q0IlNq7wIT35L8R234H839/v9kQl+Bkf9+
7LfLPuu/jf2u//k/pn7GHwYpbsxvOdRgEGFS+mvqp1l/sPemXaLDJ5nW+3Og9c+xn8Ffu27GmZno
7nXbyt/659jvOvW7VmsMqPjXKGT+Iww03ebfiiLHY8ur/7np1SlioGT9S0eDX2Ass+CTUsYvKGh0
9FUuOPKoMKxce1bMjs9Vx6Sa3Me5xZTQ6aw0F/x/5AqhqjxUGTaGuJfo3iLV6ta7KbSi2CsMyfII
vAJJa5G5dRMOxBsgiyZEyLrHweuMx05bg5bGtBhmZCp9XtTYrrFbnRemYZSkPM/jKSHDKEcaMPRx
njVNEBHFzb9m1YQvHLgLgpGloMNLwP/TP2m0QJcsc60+7nr9N2vANiVYoR+MKJFzhtZo7uWrKKyB
kG/CXPuTmeE8269F2zmfxBkt+i0nHUFWfjDSr7kkcrTxbFgDeHvTGH98pXuSrLp81A8wRzACDwm/
mNhrQNOFZCy7V4eUne2aICvH2GP5umu9cRw2VAI9ZzmW125foNJLN05ZtjBfjCFnqYT9+Dznk9Wx
J02c3yzctJNDFATrYvp0JKZBgTza01fn2cfba4ZrZ7THBktCQK7JGDR7Yq9mfQMQSX6QQ1J96oWJ
C8n3pUtnpgVD6KRL9RDgHMehAjNJw51ui2erMIrfdop/PdYIcL5pdb+6eF47tLSzuk3wmO5k6jyv
Kab3tF6S3yR6ESxcAgJ51pKe7UFe+nqHTk1XPDdm6Tm7DPoAqVxBoghZMISxrTE1yw1kj/6LdKFE
R/hReI+YCWds77mZcB+kM36IoDFHJk5e5SX7kUQZM7Qqv48du2PBZ1M1fvWVBRBj5XPBkBZo4h0j
VvWBUCa7Mgd6XQvJn+KUxmo1hbWeZTiMUsiitDg48KghpkMyF9MSW5i7B5xqtXZnkt6uRaAeMjKU
eLJOE1YLxkR6lmcHwRaarCCixPBHceyqkCWZZoZyaKAzuX0ntAj1fIXz2x8yqOJB8WWNed4dUtYA
v0eme2tE7FL/5SZL/aasq0WQCNAMa6KeJYJ7V04nsJnNVwU61MJEnTcXPfcLL9KwF/8e3Na9xc2S
lhthVHMbmZU90y2NPhIAW6XVt4bMfeFi8syOD4MiIrLYZz6zgmd7WpZjh2AAq0FzwnpkvJaOV96S
uLriYDTsucb2W5P+1SSDeGxV55Drk7lNuwOUfnLxD3xZUyOyCDJ68qYX6eTGPoEwK07jNgd63Svr
R9e7og59PYPFLlY7t0lFAYWGDZU+djfpufq+mqL47gI1zmFHOUW9LPrei8akw8RluEMK4IOqLEpH
s8AVsVZ8oLneyXOSOKu+Sy0iUw5TLhKQxRJSIS9nMC4xCaGBs2vUqB5hVuCFxWNp+ttktKF1yd7t
xcYWK8EUIsi/ywKLbKhsMTVb1bd+GTFenTZKNjPmZtA6Rwoh8qjSnM0+EAnzO/FYQT/mmTf9eF4+
/eBF6rwwE1ozxaj+4G4PtW+8+fhy3xwqiQZxiOG/qFyNzmbSvfLDdorm3m3UzLKOOvQnz8hC3iar
GXwu2BBJJIO5OIREvAc3bpqkv63ObueHhOCY9qpXIW5Gs5zqWEkAJJsBEUeYaHwsBxPo4IG0zhZr
8+QE2seqOdqlZdOwvKSV7b/hO9PHmL7QjSqUVawM8a9FWCyxBkV9TzYK7LR5xhRUwaF66BnELO/l
mEAzAnjpHTg1rl1s441u5DSN5YfN2nivXoKY+tbyBt3bakQ9/4iu54erh54AsLZfrRtD5Nq4w18U
fBkmka3blKSADArApO6MNqAGVEFRb5OsRRnJ92fBZGQPQjAgXwyYcYMMbFm0/t4nFsaKPGft8DM5
PR5UMcwLhmycM/MeCQxam2723CenmRO0JCTK3OVjglnbgrTwUOMD8MJVSWfdFFIDrAHQ2L60bFfp
N3Mms1HWr9iICKND40GejddGNDEm7wtJXVVEIlH/VPgEPUY+xSzUhs5Ib0sngfPA596cB9fvch6l
Sn5zGXh1nBtOyl6qKQRFW6oEVBkOmnXrGPYybFqXQw2Hn0ez1ywK+1MAYYc3mnCTDo1QV3hvJqxq
TknP1vqbpQIAc0h5PqcDI1vq/ampCisSVMMlhb20X2SimS2qk8kUp8lexlfPnK1r/62X/lYYRlaG
2EyKX+6UgygJE5PX7Twmc2e8wHQgd49Fcw7FqYRodWlVUkAL4IKRcZmP/etaLPO0q4JmndIQXrs2
Q0qZErpRPR3P2MQ4li0rzT6KKhvQLhuteUn7afmZfVGht8+IRklC4keqj7QozT0zrHy4hX9kiLeZ
b8t6Kg1tFTwVDJPj2iENHQ+Zb/2W7ezQmTnuLnfn4uLSQ4Gcn5yBLC5hn6tXEO02IQ10zE+dt3Co
WDwSOdHzhtfGQUlAeYiqF1M6cVjzT1JafOt2AfOIX3Yyl+jVqdcO6I+TMjLqBM8T3dNXx3hILzPt
A1tafa96upk9IwH1mFzTJ85aa1yPvMSv38gumrEAL2OKpzA2km6YfgpzXd7J7nW+K6RN9W6StntO
EWvohNXR5/NFVWL8Y8L/v1X3f/1Jh//3ZfcBufTfl+3GX2U3wkbGmVS07LERK6NG/Kvstvw/+DxA
RyOD/Kfk8S9ho/cHaguEKX/9IUX8X8LG4I/rapxFnIOzA0Wi9Z+s2gFJ/q3oRgDAHvsqzsI4ZCLO
+lccvdcPKIlxCMWSrftK8ghRgilnnwX2qj9kSV7ukwZsapx6PEFhO6sp2zsA87NnL5h41nXoGNnF
I7lVPOkQwvu4Ab3Q7vBRWCbw16YFf9J1fXtb9XpQbD0wxQzFkFGm24BgPxfxnlN5R3ftrIx9Sacs
+TH8KflLmrYdIkcrgvKIJ0ezX+yl7MDZ137a29DeKsPfZWVmvJNbxV3cCNhN215pOlNTl5y9G/YP
1zs1MCcZpwq3d9gOpa6TT9YV977qyH5VOZB8Jj2lVm7SVg3LM6IrQm4TpF2sUQKOJPAs8Cg2ARuA
n4J9E9UjlVOzG/WldwHMjKIlannwbHGRgIbsZzOxh2qzSNn3Lj1M3mh6DMp6mo4OW5cFnznqDOrT
+urRHZaRxMGBu3CHlsF4yoGXcE5h12M+Bc33VlvrWm4oiYYstBDa4A3Os+WuK5fnEuwGSkJRF58+
hKM7oyioQyihrBqnvbKmyPc0QjqTSQPfYRd+VKyt20SGNTpOnNAj5rGsm7GKWaSMNOhObmTbTqLo
45eRF9CTDK7Adpdm9qptgO7IZ1saJbwTFLA3Y1mZ3UFgM+w3LVnv6U9ZeYP51FO5d1ur91s/WoYy
mTfSJ9sV33OXI5uVHsQzLwnGmym1bLF1eoSg4ZwKHqc0HSpJgVTxpe06ZddQdkoH0ZB2bXFwGCY9
K+oOfOnM8KsNIyJQaG0yYqnVyIV9yDwGXZGEFT5umOj434nwdHNjMeAt4o40ruyM7bd+ILF0LSNP
Wsnv2V+Wl2pJVL+Rg9av+yIIFrDh1WxUsU15BUbDqUygKYP/nuq6trcITauA5vmuOkLOmD3mTkAa
YnNAlkcM4iyKbS18vkBlqWnLtYH3HSdLahz8WZN6bLGPu8IZVobUuhwDtQXL4j8sk+vdWHP7Z3CY
yWTJSlvqD2ICGkxbE1F3oVll5V2ZLYUbromU74Ni0Bob9dKYSGgFc3oyNmW/m73exwpvowQNuykx
vRvMzsYSN9BQqgPktfYT5YJTAPlK+x8/H4o0BkNCSV+tXfLq9guADhJk2uc146ZD19yCLC/Hfrot
0KglNIulgHW/2AnAbPSuF+a7lOZa1jt0kkCqCH4mSc0KK3MpsERno/8ZGCnW9ASAvRc2Y5NfX3e3
e9S1EhrbBHAmQMnMQ7YdzX5dIpJOm/YGYCgpnwDBcxFXreaQ4ofH+jkoaDE2lg8rIupUAOdq6CzY
f6g6fBEPpKj9SkzYhXGmHHBBcrb7+zof+i8al+C7taUHJE8fScnlUSC/dBJojFqNlHva3tWkM3fB
oKYCmWkEU2h5Z7DnOeFVv8pDnbnufalnYxNPbgLbokCuzFkIPAeVW1kAIihaazAOwHYK0g8RcovQ
qTKZYxafdJu8Rr4DqK9tFTDO6NdbeB8B2RbMjS3cVQJQlRXQhhLidl1dLLarqn3VpGzMG8v2f9ml
RLYpSV6ooXsw2osCqoA0btqu4hefBrhpR06P29IGvcN+HcLdNtfyaptmrvklHRSEoZxs681roKDh
mxvM0zIBo6Dyld2DnXjkSbKVutaOxVIRS11xFEZE25rmhjRv46E0r8uI0u8fOr0b5yi1MMjtCihn
/Kiml7AVYIrOUKJgHLEA2R8jHJi+gbSbUPO4hIb9RgIwaM1rQDP4YmGxv4D82qVsqG2eOYsd08H0
V4ulyjoSQZfd1dxUuVmFrpGw+iZ77rldcousLRK9V7O4hQY5nvm4UnKL9YsAgX6HppMoLaBrbZmK
h9m1TyVj3HsAQQ+gE/O7pfLi2tcYGhNCjv6d09U8seW4Tya5XqPuMLf64721OJtah70iHOgk7NH0
KuL8b/aMnRi1MjyLp1bKS+I0UOT0QwY0KWahB1fJ6l644wTfQPLg1X7xLJbpBYpijmizhgqb0foN
w3eqzzujMl9QqRzYbXthh8xlShP3zkiSnQicr2mdnrxecyM1LnwiCcOhkXkwZmZxs0pSBUWn7fK1
+Gpc8UzSNQFpQ3+EBmL/ZsmyXThMbnrP146zRc5rPOhV8Wan+TUJGxxKP3bpwZ1AJfAvGCJhrrYu
/pX+WegsbRYmGCNJl4PcZ8q6FSA1QiYIUaXbJ649TrmGaX2Vmncm84AtxDPKbWMRyPxHJ40Tc/Yv
CGrN/briKLpOLqLZ0T89b8W35EERCDugv3CvTuzKjz2W6YjZRWh3y12ZV5eyF2dWdr0WTsoR34Ny
boRWFSeCQueLV3OjuHIWTL/E/aTNt6yMh6cKmGVsVIu2J+T7eVJ5fcPHjkeCmAyYWh09F2fRzq/T
NNSkD8BAty8Z5fFudNzFgXKkdux6vD0YrGdZlWWcMN24y0sWcKIYTsRWPymzCvYS2S1jJfuxG0d6
OGb8F2NAbj051mVWknGcP9UfDnknRCdL/55GKdusrr5c451qjkh12/uBYgaAl6SLnbruH8eprX9Y
ZjZn22+MnRizZbsMunvTa3NzhwTh20Trf5BaHTdLzblDmgWbF8fsgiib5W8Wu3edyVoImZZd7WEj
No9ue4UToV4HN1HXDE+H/L5ImeLzUpXjLVmYXkyCsuB2hSgV+vl0L1pwZlaWPTE1eNXbXrsYlKpR
4JpAIPP2NRnGEQBn+qss+w/MVJQ0LsK4Ry3VmydXcyyWccL6JjbqudCr9bmsYGDpuk39suJFwQDC
Ui8n07aadtYYyEhmpdinrfVRUkqE82B/D5qImFqHEuXAJg9S7dErSm69sXRjZ/HhrxTJGUOlOMz9
wvfvUbPmzRmIg3Nbkn5MmzXfdEgWmCY5QbEjbdY69HZw0ASiZOKhLk1dr4dFa1FfgWAIJ7PckidT
3g9uan47VvmQTOsb1N0fAovHi6ZNy5PpiOIj7aWRDAeoYIYZ5aj+2KsB+jB3smFMeCga3RnAlsoO
zguvc518JaSA6/e4JEZxYxrDCKeUPN3Z+ZFps4LsNEV+TUJMiB4Pq8HuugfVw4c/mhUAP4sudgzK
H4aezDbZE6mp33gMKlcmw41e1PWtVH4WVNty8kaP61VoXfOL6Vzf5pumX4yZOB7QsrW4dYA5siQU
Eqj9kdjN60yRIHTDIZzaJ+n0UmRWLx8t/EAzkTJoIabNVFFHWUcmbsjydlmVNYb9pEjAMdt7aLc6
A/OUWO26vofvXPrd/SgCUxSfiVSprCAGjsmPHmQeMMQGCW0OzNSdPuwUCqTMOiQl5uwapHiPtjvv
Bqt1H4pgolyG0kGacutPXOSMAX39VpF5bT0Xtd++Ielo9U1tZob+2uaZrdWbPzco/9vV/peByObf
N7X/Z+h6lf9tm3T9C//cJnl/GFg8rmIoEOe0qn91tcEfiL4QkdNWkpuJh4fe9Z9trU3vargO6kpC
UAgqvG6A/toluX/gwtRt7H0WGE4UTf9JWwu3/++iJUp6i2waxFrYng3uXudf5ERFmveZv8KK0IMx
OXbDFVa7bCg830hd9rZQ0I6B6na6tbNafZ9THW7s+cPLC/oT87psNersCdzLgJhEy8Qz+9aNhnZu
AX7MFclZIOBsOjuUolFQWWlk5CB5A8EWqTTnbZ4/dYtlx4bdH0Zj3CjcyS6QxpDs9dBPx8PA4t4U
b33nNGcr+FKgQheT3GGm8OBrlEDnncfkCce5dxTZnTnAYHOvEQymeVPXJiEF80NnzlFtv+I8DvsA
47rmHWS1Eimmr3e2K8rIKvJXE/FhNEEXXTziDNTNpAUhK4a4EgXU0+V9NqY+LJTYSQhZkhQvVVdc
usnbyLUJhDhjuD5swBvGKv0AQRVmE7ydD2a2YZv7by4zbQhPg/VOOmjbGmE9v44aRhAAoNbeC6p4
7Aieo8w/qkF/lmgh4MY9D8L+tWZEm6KReW4AMCOwyQMRbH3Rn8uOaNSibhg2z6dAaHtvrCNkhtvB
FukR3sMaBQXA4emB0eoRyOP8QiOHC+XJC+48qfg5HT8aKiOam/lOcZBhQ6+GHeHJ4Vp42QWO8lax
6NcsbyfN6qzPH9lYBJcSMfJL0/ryyYClf6MnzUvfs/ZS/UfKD9rp+pvRtwwx5btpt8deAKlSj0UG
UqejzltTbtcq69MYGQITBNXsy8bkgP5afXhO3Xrqy3mM27ndEGd9vOZQxGKxDiNKzNGX+Yui6JUT
WMmwYGOv+829WpIXIOTya5XD9Nu/XrcVBMblUwmq2sS/h9V7r8BrlPKCySnUEqikZRIHFqDUCvcY
fAEPKbpXrWdzRZeh7Cem+93LPGCjK1mDzBXcQOLMiy0FJDgwneJgoN6YLSNCLhd7uBqc+tnx/M1k
3ORreWGVeXKZ+9MpNlHv21FWBLcJUh7MSHGHVA+u0KXFvsmO9FIudPPiaJdm2AkibwN3x9z4kFSU
CelN6x5IO48soIp6Zu+BxMYpcS7UVM8+D7fjfReMsJvmJLzqruO+Ca0WxOPJMYftMo4nE+x5EHRP
Zga4rvy1pqeUQs9sT/ynN8glYPgyXHHHj7X6CrqLaxdH4FjclTt2tzEWWxq8E9pvyoyG799YTpPW
fxmJx1hLzty2F3rIkCiqsJBIslWn+JCpm7QuqmX+LKEhqrV4hbNyq6/2Fq4366PIQjgWUoIxfDmW
fl2eg5xmK2ifpJtiZTxYc3nw2CbHlWPsq65xo3T2WbwWsmWukg5ooua91mk/c+7lJ8cv7g2hbiw5
/Ex5/kH4FbXjUrw16ertskzfyNG6Df7cVGm5jOvCWX4Zq0zf1rb1L1PJ9LdM6h50bE3rZhlPmT2O
x3X2u7tqDYatuk7ObeYAR2R6GTES/oifRt2bnfOorOZB+NONCGjtWFn9iHVxXkpvmgzEvTYlWfLk
WMCHAy3kA2vz7oF95dbpsmOqd/sx07Av67HyVyQl3cc6woHrK8p/x/xC1Ia9tT+pRaPx8guskO92
NeFgrckD9McUjHpHC+MvxiYd/Cm2NTuLZLpJ5WcyD3/KpKJmNO9q62eivJgKd34b7BPeuKhsh/HV
t5jajW6afU8JdmyGtOxKV7UEuM7EstETnx7TU+irEGx/TIPwzobKkihjnbKB7UxtJfRg10FuO0j/
uk/syHPu5J0ouiUmiVoHBE08UGjJt8r0nzJD6bsiwN6myVX/RSdgsUUubZZdctmAc9hI+Wp68q0g
GDpMkjeA3BpyxgeZf4PD5n0uPfYpeFR4yQpauwPBXSHOUM27y+HlwmUfgl1v/YJW0Ke8GldQsDwh
zIP5Pn64LD7ixE/2ZWodBRlfgsewRdy9Wp95xsGd1hsrZ+rhM46B0ZwsMAVnTAcTeOYE3ZlnZDt9
ees4z0xPe0ewH3uyIri+ssXOYd+2KT2WYos/PRiJvykmdaY7P7dV8ZA57iPyjhR6YNmUp7byb702
/yDMdQoR9Z19frxRlSGr0dw8d0480BzykJj6Gq/+xbfT9yrP43SqIwDJ8dCdbftRcr5S82PUTj/s
omMaOoZaL3ZpM0dwUO9wbIR+c+hQ86VvSS8/tI6XGm0ohjCnxHlfqXAEfRtUJXRSFQstvZVjv0Mw
eOOQzZJ788GVz1Wp3vx2Ida+wWxqQDdkLIlmSfeumWVYhlq33GZB7926bcqEgkTcbFQyXHsDMP00
nrVJXEy+9sFeUQJUabru23mNKu8Wee/Oy4KISHsmMSwtRz7lJfi2F7VNCbYDvXvd+PVplJXlboDM
PxfyMJgZhFEKDdT17O/GEWxdd9U2FHQ3tnhvtOYpmeovu8R7rjyGBFUSX/dnFU+wtrrbBkLf41BD
kBP+N6JeNzZT+7t3g9feCFp+vP6ITJA3qDPXEDu5e4XUaSc0oAxjHB6VoPYjHamgVr7PuGMBq6zW
puqK0J7KNyNd5sMs2eRL059DX1vBOvLD6OOTnItDEwR9BPR/i2xoU3jqzbGqJ81ILoZc0d0xKcgk
u7Axl0tEqmu+szmqGIFtDW54gayGtS35yvM2ufYARQQpj4nf8NLjg/GuHIKsleTc5CvzNoIcWdFu
hG+cmqa+G4oDkmvWZpOp76R3deajIarFESPbvgS+mdjTKa93VAfNYOVslUczEl2yLUpvt1ZBjBrx
rlFmOOja79FSYRt4cbDkF6OSj61VXRZtuDPd+UEjjGK2kuqd8TWUJPdRyP5d13+qytoNzY+xWMep
OxnpZ0r8T2aBSmAoPcNP92S5YzDPiXDGRQBx+yZrb0b/IwGPP75cY+iS2o6wVk3t0VlesTVupL4A
YNqDRQyR4jB6HGMteMEwA4b7s6v8jaPmrSluc/4ilImIj5PPzo4hVz4hko7qZt5jFOG6qD7YPEOL
By/wqogNNcEEX1fpPm4cBwvvngV5GlJsnxhMYxWBRKgNj8Xk03WTFUCk5o/u8yoN4pTa0zknFyf0
FLkK2cGwvRORfzGaBv12nmWcD/YvBcUpmGFV+kWzN3ptqxNcrSftvi0D4PwtuwenZvbYXFzY6piI
v+pW7qd1qEOFThc/xpEZ46FMGSXq67x13OYZleWm9+WD0d2YiscgMy9D/uPpIl7Jvgwa/Qgq8gg/
9h4XRw4rAbMV1F3O+eFFpgb1Rw+CPUHlpZJN7UxbcKYv9qgOOaXTrYaAuYJpb0Sd4OC0HU3n2UcY
k44VGX0uawF9bgBAixC2vb9l18Ak5Wg5N0M16xw61o+brM8NGSChYYFAzgbvIYAisHeZ7Uewvu8b
OfvhWF2cVn25vo7B4Bqd687NKS+0h7IOPual36wGUiBl3PULWdTNt9NItjW0DlVmN8eSQAyT2xbU
/OOwPtegE2BfR2bTHSwRxAxCweQ1/o1edkdDqZfeXvc4gV6dbHoRnnlT5saJeyJCV4D0Vz9JS2f+
k5Em1OxNDRaHsQ6nuZNm1NqwGUYcF5rrVVsSgbYZkhEOYvb8bZGdpKtvWpvYnBXurFQGpIvhCdjD
HjVUTKvztPAr1yZaf+LTgmKtz2Nt+gjiSuRKY//sVzO17qCT8VOsuwLl/JXxH7dF/9nldAHToP+i
dFXvbs35L2ZDv00rlwi4fKx3qBy6aBwMVKZaarrxVd2lIs0zl1DT5MlL2nyfmgu0aMPaY213DiVL
DjAej6W7pvflrBFI0qn2WeH9JwqjqSZiyJZZ3M0rEwnXaPWtPdZVHJCvBOfBppbeJcbIn7h+7NbB
1htKSn/JL4N8n9eZmKh7CAUbNVpMttaeiWtiHVZltXtis55mTbtFA4dIrmHkg+xs9rcKuwXmSXcM
zXrdNz6NX3NV6HmZ9pr5tANF7SUfmhvcF7qmSAugYjdMcbcU3ro1J9EdStGDIhYNxwHBr23THIGR
P3iKRT8k+9ssb4BwMZFRiGmisf7OgX6WzJRi124t9L5Ixoqq/jRcwG95kXbfhrN2e6Y35PXCrZly
SjcJRzaaYJPuSO/ozr1HlIvbgbHvIEAhGQ7Obs9FplKNlZGuHUFpPpkaQ37QEJj76LSYaMbebP43
e2ey3DiypelXaas90gDHvKgNSYAzKVEKTRuYQlJgnh2AA0/fH7O6yu7dlNVdllnv0jJDGZIIuJ/z
j5+j6M2wrsCQU0tom4kyOuSDCKFcpDd75p9tQ4/K1DQZhTANgaU+4SxjHzZVZ1CLdSV6b5+63WOv
+9eyctdJCsacj98udaaTRayx08WEPosfIK5TtThXd2iZNXlZBDUTomR6lAZFOR3k03qhV+rKHK+R
wjITk4/qiI4TpH+NXfbh3MFfGzYBG1LvP5pOvE2dcSPqYzf37qlu2wDo9qp4so95+qe1vPdOH3aT
7/6p0mxD688Puiv4g+iTTKGdKL88/yWejBfT6J+6wnomRz85RHPypbnOp931H1QMvrvacEtNfnpi
Iq9l0hVBtzifTcyroKfB7CeMzErue5KIzLpdpel3yRJ/RCSXbrwIh9A4Yv6zexsa8i6kA1VfegYJ
umheO6KMw1pDEdfOBaaO5qJp2rLql0fRqARS86MxBtwHOn0CqS2vtds6d2VosUEmeEbQZV9Ejzeo
9OoQ0/Z6qfVbz/VhFflBqOZQpsPvRFVIQ6ul4ZBx1KYtfA49UAslD3UcvxZV8lRXxSWy+wuZKaTE
MUw1y/d4t+5w8a7Rq9OTlScb4j4Q+joMbfNEoK6+0Ytsy1Z+K5oxlMRcgGfMeKrH3bD02sn14j/Q
UcQeZUeYpodKH7996bSb2spY+mHoAILfEL6GupM0ZN6YDO1VUHVI07KSXxDChVXV+BRyuFQUiA1y
9o80kw+ENCF3oDj6fpEIh7A1j3YchNEsq/GmEMuhsPxt19s8+cahMsyjTkCMXgy/bFFqMAEu3Tlu
SCjTJjemTZrmlEmYa5tRcoXyHVnivOskUqYYhGgwBTKnmDgcC3jD6FmzmxUY7z4ZHEYp99NK4Zu8
/jCk3ISy2Q8mkIaKtGLlD3kLnl+cYkbUmRTjh65LLnY6raWpvaRky9MEBq8MPu+R+sLYuoNRH05u
PSeMomo/ErbN1goXSj9YNJz8VnxZ3HUSNxyhV0zaCUkf+hjbl3GeAIvNRhn7xKSwYnLvw4mGfGNC
DetBx+CxjzcopqbHrB+xFevdk9k2Gf9gzm+yEYepoTNW+QZqrzHBJJ/1vxEdBL76zpS1oZbgOUnV
ZUzNn7qyEFJiGLrEZqM1RB518y9IsSkHkCoBmlpuXtqCqIVAV1x0cehmlM8jj9VvbVQd+bblOtP7
pwouiwyhyAjIjlArZRJyXWNQq6i8kdRl84evBZ+8hluIQtJzoqdhXjr1VpcePgadG8bCRLQfaGrz
ppYg+z5AfPIC4YflHlhmoPrnhGQ6uYy8GmuDFdnM5rem8PYII62wsvp2YzeTdXD6+tYNeXoaZswR
blqFk2dgYZPqsJhcyrkicQYnRf7cdk1HrwpBPYSZ53RzoCzbAAWt0lJ9lSgTbKORD9kwh+4dpahc
i01kN1FjEo1jaJR6HOoR2rggVTz2cowdChDj/NUTAHsZuwDn9fswS+x9E/MLkpotGhAkB4WcL4Pd
q19zmc6fWqHHf/IKuHOglU7bpW38hfY53cLTRKhpiKLyEpYtDtND0XRYmpzDWLyQNh3g3FvHzZgT
PmY/DeSF6VLtciIvtqO578npNlOwj5zs7tJOH1VdhWa2hGMUs5DRdXdOhuZVM/U9bqrbxEu8GtsE
xnnETBbZfzC4bO8ziulMQaSfkuyoGagGUeVYdr81uuLZM79MOa4xWgWyMG9+hUCmbM2zO0zfyIK4
Rdt6T3PjMaXohbi/6JZZ7bkVxlZXQFPzyL8dJY9+cf+9JEV660r9XLq+CtEdWvCGZvpaRO/4BU5C
3vzyRiDCLp7ssGwW4wowRbQFOGexJXMVHaHbGh9LP/dr6imrYNSzTdMWF6tX5zT63ZhP6eIiIVjA
5DrzjXq2zn4T4HJgemqhjY1KSBiZ9cK1hLtH22hVFODyG5lFljdAjwOJJUgbgUAIjTy49waWwmAZ
MNonNMUscKn9ruklchJS5ahIadcA9Ssv926UI64y6XzMypZc3H7gdCKlgQR6fMraY2Y/97G7sTnM
JHfsAJhQxemxqI2D54D2pCBAvZ7tYkhNjWlPlETDCmHtY9ae2RdrQZPCij4T4oCzjporbzVpNAyh
oUB2MbarSr732rUHlZ5hHhsRONw8s622DOArp882lrtwHi2RT58Lqd1vSfxYah+1FMFEM4Lmxn/u
Lxjp9mu9ardap7/JgrO4n3Lg+vkyxU/K9Q69S+pxQtOgna6zcTv6rznPj4r0x6GsP3LaSBF0RQEG
w70vOZIn+VRzXETzM4KQTb3Y64nffUZ5ykhwQ6vfD2h/W6kvZRQfvZ/gtX9zACaGkXY97wdh+kYD
AM2p/ylRfDqzvnXc4ZArGSYkaAzUOTwl6keUn4X3Nhcw7Mk3jWiEacCJDhjkSDBNf4Fq6GW6bUCh
dQstUTxd6PAL+561wTAuFjUQOSV9HBr9sYz/NDU3i1GeO0QpdaxvvcHnJ6CdK2mtDU6KddL6a8R6
q6jJvFBLXl0nD1l0+c1ZMZ7Tj0SYaFdKInYeENLW69wZdl1p7VLI29Z2HuzqyTM/iwHZxr2epxa3
smCp7yxtO4iRBP4uv/ZpfozY2zCNmoGBSFiZWB4XUOpWG5DRTr9LK/6uCe8no6B5KGi64dt7sEv9
tHDqtVW6x7QKOVEm1aHTxWtDyonTvrbjBePkKppeMAaFTfxHwSe0+boTr9VEe4u98suXelb8cvu1
5SzlA1Snfpisaq+pW44shr/P2TpKBrSdHiCfTySpAgrHm9F8Sxe5T5vpuRAfBdxjNrq3sbe2GbUd
yLhQ19Lb9G6lJCM2WPWk7/4abLrM5qk4VSQIp21xrOU18of62SAJluh+VLsullfFpuhv3OgpzaKj
QDhBYtHWFHNIZECw5MQ2CMHF761l9QAPTysy5s3yNlnP1UB0oxDl2UmDWH4M4kDnmi/3GoJAt0OI
PpGSCkXcro3uxC5lGceyOZNBgfeXx+mQe/s+pYUmPtyLP5IsIE3dS4OqeimWK37g0NY/NK7xjNqa
g4rdXcYMkdBlMWbnKQ0KfeYSiXh2DhizKQnFrd0iyuaRua+Gllbv0uUbVdfGz9RjUZeIrV49AqJj
PCBj0Z/BmOvpDj0vF8NmjZzMkHrDB+GLoDDMbUbnmZVeOjSUJFQU1CStM4tRCXQt9bCV2GLvtvaV
rjw/euUKWEVuFejt0a6OdnF29Jde29USuAjNibGqmx9VvZg9xFeQCu7Axr21JX/UqM9RCiQiil0x
OiFSb6ITtJfOyKiAg+wYaWttLYE7ajs35o5isLVXDBA8l07w3Mbb1p/ezexx6e/tiisgFkTczamq
tqjn1kDE0uRgwZntitDyF4Iyjd/G4j0h5IxXXflAvqmArIAC8TCU+u5RExqq1LKECLRKtJTYpxLf
fZ3nyQzqhYJhVjBGqCCnQUhgNoUt2Nz7IRM+RD25NAqJVVbqbpCINH8eE0+wJAwu+zqDULKPIupb
WixUe2vuWdCKU2MA2hbDqV+QLVVac5VJ9Dk59YepseDK4dW2vPY1G4vqQJQzYyEFucTOdO+5elv0
pb/reL/qAmV7SUUqoYSVMyBZawIPJ67uhaV2zSMa4ADJUbJuO1fjFEYzPNONzI88f9CDxCZMTEBb
p78sGtkENVzWQM9ev1ViTlckMBDnIfTnnP0Cm68dlDSFlshxy+Y0twz8VVD6L7Px0qL1ol+EEX21
aG1Q83zOZhFG4lSa44PRf02mRo1th37s05fpLQOFFelDpEtYmY6W3ZlZpg07kOS83ifFHktEEr2J
6VjZT6Dcl640mb8pzBGI1FYEFkKetfKJRlhEjtJ89/EaFv67NzYn2kiJiYBla/GouC1Z3jBcWUGR
6Gx+V/FvyrPlZgCn9GmiWCWRm4ZIYC/gBSZYFGmvuTWeRp1vkgb6dTXZu9LucyL7u/zdwScT5rN4
4N2ijQyeJFiSLS1nNHi9s2fzOrmwQP2AL7paJ/kSmoX5GGPZXelO+hNR5tcX4kyH53JIVRXIPN61
PREBvmJK8bRmk2U8ya0BOg0cutFmdze6mg+xnMPwdtrvWvMv1QKPSx/Ipch97+ilcnweF+uTKPse
6kfdDNAh5Xd/Btnu5wxfObIvCe0F4o9VHMevhBNR6tH3M/1T2pqzIxCUtjpWFHeR69b+nKHa0UNS
6dqXQCzx6JR715/P/YDc2nBj4jGx5YEJJu2jZke3BacmNTnJL1/E5hokslknJGLzPvUxVVCG+Vga
YeSjH3bTK83FPFsazU9lan76yZICo8YzK6eyri3n0cqT87SrhQWNHutp9Mpi6PMI+cuRCF659ejq
PpTtYNiBM8d56AK9bwgE3jWueo0VnwZaShVY3etEs7eW2J++aYc58v6VaYmXWF9YwUR4t/jnYrk6
Y4sjrwhjCq+6PtmjXTpJX7+4COyKTHNW9MerQ7aQjjD4lOtg4N4Ui6ZvfZ6kB5ewG6OOR4+Qhjgm
N9IuQr1xyWUg3aF4FUNjZYEAJdn2PZG9G11k7sCaZAqN8yR+TvMBs6fbJ4CXecLfu8nmbEv4P3Ic
Ux5weDkBLI55xJeigh7WAYxWYkqnGja1wyhqaCzXqxv5fdWtNiBI/Tlyr01Mkfjd+hqgpBW/3L45
5wiGAlbNer24E2bFht1mbHS1Ket7mEmiyyck8mYAom88TOhp47XCiLYzlwKuelDlgmpCpPNjO96z
lSyD+udGsBvjRvaIajCe8qj5GrzByC9VJEzAhrg23+mEbv+Md5A3FlQ3NxNIU5G33R9qLPOVHy/D
D+8g5uHIHK5L3bmBmXegK2UGGdxo7RkRo4GSYR5ZqxZsmiwwsTWuIChUAJX5TcIFFqmkEA+d476M
PhCZ1dBAhngjJPrBfIdyh5im7vM6CHTzlk40Q19NxkZv9CK0l9R/i/OEORe58wfBnT8UVVqSFLzJ
PrX9ZH52MaQ35oX8B906lVZzy2SvIyJOJm1H+mFZ0ZPUgrQ5yXDCVFjtUBVXJ0cDdKqjHZ+F5GxU
tDy33Y8cjeZq+8TlttCR3LfKXTdcTWA92mgx103IVTXmMr2fhotRzPbbWPktNoG+9//oBI7UK0vH
RieKLgT2mOwgzep5k7DRbJtEA/fFk4QXkVrijj24mIufznLzp0FGzW2k2hQCZak36bR8yKgqQ3SA
xY9PjWW36QGLoGLHhrSoMq2yx55aI2rAGd3uvnM+ZJ/tbvRyBoNSoHKexLtRUQ3e6pF4l+w1+ya3
y7OYlnYrOltcSvYHJpyGiaqeXUtssBUb6GUoOgYAj+A/i6h1eK+N+pRlPvDglHjbpkWOa+Fc4XPr
IFQok3e2lY5edNZgEpXlfTc2fmAYbb3bOKhbrnpd+b+LjiiQbNHcYGyQpEZE9oc688EBhJohirv0
2mMAfnXvpeyiE85Db8x96BQjCm2nsZ1j15n+xctNdzPiWDwgbMLSRlIOJfItngLO//E3+kq726Ya
gd+YxHQSFLpKP3S9Z51mERs3Q8bliuHMrYPIh85lAUPqn2o1VdQ5SXMkWPcYCzAtAwrP8cMAABwM
ljE+5A6GhJX0NFhpw51Cf5DJ2TbuKSSUJQBPpaxyuZDbHG97TC+h/upF0dKFbZmqnVUW3gfm2ZiI
nrxc2g23mHYT2Dc2rqt961GJGxMrwDeR1fRNVZBONlnvQYqcqgKiiPyLH4OadIRlbGTmenwsqb03
evuBNu6SW7Mitzpq8hhog6xN6GzXeLWKyHwA4PE7dEVNQRseNhltlUUEozig/escEUmgkf5m8M6K
+gS2Af6d2bjgLXInBBXU5px5j+jE562iCu1IN/UY1BOSodh13B19APIW0ZHziGv/Tyvc8pIxSCL6
wAKUNt08kUEVe+emTh+U38zbJK+w7nV6ONCaR3PsAkrc4OlMxyZ+m3LXOmST/TrVVXu1ZKUeBAYH
jmthBvxY2Ayot9sBIsljS17p2/0oDG2fHYqGz/nXpI98CDwTN+wI9nbuGr5WpTxFd6E5ATTzszM4
oC6qNALPRESTgk886iQaP4JUNRrU+5xOmKKxp2wS6ttd7OOW3eC2KH8lMAmRN9FAV5TTMcpneaBf
ueWNiLWN8gzvx0ozWBrbkyH2ggTPIcNdi+SZumnG/G96T+czgNzveoAx771m6y8jTLLMgWMKtVQX
PAasT1nPeC/z0tonXa7vHCV4hCdzO/soZ3rf27tuDeLvue26RmjfsmfT4WhR8aplVmi0aj6bcz8H
mix4x7Ku2uC5c24qqpyz8KbhOo+2wiTR5i9enYE4NeQDDsgU1HCh2ReUKUr1iHlnzB+UpP8ouaOx
UiS3mYLK68xnO6wYTswAOsndFYl6STOveKSAYDiNlhu91tqsg7jlbwbowrq8l1guStW7ri5DYhyn
kIgUom6YGn/59vDmC90LmukOjtZzMbx4NPNhfGljB72rI4GTFlc2u66lbdlWuThnGW6fOK71kPEH
HqmAlfDwaSIV57yhLQdZVgkKBJN8VPlkXnBqdbi8lw+AHvCZelK/o8jU11ah0F5MzgCELoxANR3N
ABImnY1hjkTQKJTiraZHsMVljSyjctPAnYpqw8AguTQYRKq8bxCcj5RvaU6BP5/1ZYk+RJwbFge2
c485ZwfZxLWffxoVH10kEBbgE7F1ejDv+otWTfjGYzQnsi2jnyo2vNMM7NeirdkspoaSJys2OiHl
a12f9AMPKDW1YnJ/k2mHOBNS8oqIg077pnO3xZKQeT4ZZEjrIuHnrvNdJMmrgXhSzl4nAY/majNm
dZ5ldOVpYy9P+7ZA6xSlN4mwkRHTG+sgawSBcswfCNEn77UoCMJoUdbNKN5HPhZqs9xx0/cCQyKw
oLrib5dARqjYLq5egK1PldpnIsqQfA7DsrbcPntt2BHQfLWpuKdFqT9T2aZXq1gc6pRHVrI8wdkf
Tb46oH+F0Un4/6XMx8tonDyvwZJizdHvnkDsdlU7g36dC639xmKy/MmLoj74iz7ngRtrMAXmeGdg
VfyBAsO+apzkoQCAOohxTGvEMVgytbmqgiU25HEagMmnRBq7RY39u4zJW4t9m2naLJqbP7TpGQyr
DkpitdZJot4L9gfexFoDMJSIPJ4H3JB/ijwrz34UjWFdLD5SdUFEfm+7+hojSbxZ6A4I5hnIgpYV
1LGY1JZNt7ToWMvJ664q9ncqy8t1w5W0d7zKOBAS7CNFUtW57RuMPdk8X1WNnKdL3VsEPxkqMg/e
Ey9vsf2zth4HbSAcRDlBpyXLRxup5rmXPvKsDP9b4Sr5Qs49CiqC6zoAOukeHQ9WKZseTSd+A4FH
jKDP3aVoM3MrKzFclR7BT6e56//qnKHZ1U4xbcfSaAOtHvpHGt65GNRYcAu5JSepXDAcdhRdQJzN
3gV7QbLhndFOCbnHv9G5p+fEFBhK4riFZq+A8TyooVUUL9PjkmWUIY+OviDwcUgHVi5HRI594JXD
5PcAq7iHFvZXFtBCME3aHFapys4RDkB3HcUZ78JkL9On48/+oxefiwjqIzn6NkE2SXlw4rj7Likw
jdro1ObLFjx75TqSEaCLltCltHrFQHpsY3BKa6DnVR3tEdVhJ1e6YSGpLY9WRdWw7HybdTJaFC89
LYYdPFDk0lm/2F9wEtY7N0e0RatYpJAlrv3lt1r0MhAfQW175sOeQ9ET+NHpGoM9GXJuY1jWpigI
zNGtllI/L9mWRreL8/RFB/4b1t5ixA+eeXCtbtdFwOtNR+R+UXfLvqDxVaYxmWN4jXKKR9cD5iQt
X06UI79oNf/FTPjbBEi+Pf/86/L//0FPz/8sbep/UZuP/98HTQ2f8gdM+p/sAfcv+Q97gOZ5fwly
vj2PB5hMKf2eAfsfGfOaL/4SwnbuhQT42DEL8J/+M23K/YseS1LmGcsAm3CJ/JdDwDD/onjHxfdu
eyx6jvUvpU3Z7j9HcFLjhwVBoGXie7Ms4Xn3NKp/yPtkNc1pKahy5GdM/lWDQae2JRbTSj6QeFOi
E7BLsjLjP4yR1TNiQC2Uo/aoeA2Ice546Zs+JLOG0XQQ8z6y85gcFBdrq9e7AV7Y7UQpO97NeELC
bJi/xYKfc7aaBkPv9EFkE0EiwF0kjQwnL6Vk2tZcGwMkvkVvfKtKJNJ+NH0aDcwc3uj4j4soNmhn
DKkQV38Y0nGsZ3Q7S8DkxW3y7dgUT5Wr2aFFKxLmXOhF9lVy+4ZkEBzopoyWlVEkDbU+QxzKSX+O
DYZkXJN0CJGm+yp9Cq43RcwhsMW6irTVNfKvWTbyRGa6iWMfA5pglyG5pIkXrI3Z3WyFZ42QDepH
pwhf6ZCmqD+NC9JyeWaWrEIrbQ7YvtOt6SEUzEjccbQWN4Q5Nf2RsuOUBP+krbeJ2dmc6oO56XSp
nzOjuzSZ8Ys+SSSGee5sl0qjTcXWMNI1vn+pYyCDAV9jDPYs3ukH7jdGDVmdU3EImF7BheaoqvN4
eovL9GxhMgqt0rKhNSmTJ0B61056fCb1ptz3lSc+666Cum5naRG0aSdwALLGPbAIJg+qhA933ag+
OfO37bb9iW4dZ98bzvxWt1r/W9Ttp77MTEYkNZH25GKH0zlc1bhFN02VEMlctP1MCI3WGWGe+8nW
kLGSdwKpUrfQdUBnpCa2z5K7FUy5J6ERqVxPUPjbQtLm3svp9h1JWjx6/eR8xx3ut6pz8u+0G9L7
ZT0O4pGQM1M7y6nN5E4qkIBJshqcoklqWWBzNx+Wkbg/1IIRHa6qg2djZovWWMDaajdSooDPwOO6
3w1/W+VjjvS7hGNCWOku69p25WmJbfM0VMONBHwV2OOYoDJyR6wlCdLRznslf+HiIw+dNXNGOAUu
JacaKrt56SO/35jd/KS1iHzzwsyPbk1e4cogUpTo236OhjX5TfPMSGVa7duoFfXZJk15J7tRBja8
zisjcBqmRup+eQoz9Sb3teWJXJwIGQofYBw78ys3ex+qqZRoGGV1Kks7etbrkpojzYX175TtHYEM
eD0yDwLVbsUN1V+Bpict38yZV7bAFnAi6YworPTuwsfaOmk8DyXEUzV5lF+XjnoYKgGAPotW8u5n
NN/wGWrZFsC03jV2/wie8EcnZGM9T7WxduGMVo43FCgWDRaI1BwOxP2k2InKa4EqPAcg00ZoXG26
tjXQncLYv3c6J921XfkzKCI0HZ/CqJYK2TKzAEmqYiBEDG4Oeb+/tipLPQPjrKqIoCW3g3opY5o+
Y+0WpfFFZP13pJvyB/K8CYfUvwfzWFYO/Hu0jCTRfuHK9xJg/lgrCoQ6bHr2HMRTTwRP0LNCp37o
2JHw601P9uWL7plHYAqI9i7Pv2VUOG92XTkPUZ9Yh7Y1VrKThJFp9nqIEauhy0FQSDrCjiWSik/U
dwXJPY77mKX2l5Rga5nynTUlgNsKv2NQ4CNnfkrGlz6JzEul3Zy2J4gucsjXsTgfz2waJP4Ql3by
vTx5z3zmf7NdRhifMj4PxGe2AeFHUZh0mnMpMb61Qa+ZIYVZJzWlJxm5R28A+1Gq+i2w5GBww5Nz
98gOjCYiVYiFo+5JxQUcjK8/2os6RpST4vmGIjAJvITPV4omozY/1O07CX/r1CS/LG4KeaxmPL9d
EaXMas149bMSuQxeypfSBYNtCh1blR61CaEKyPxWUnZ2qOegfbV+V4JERJhugatqoJDyXsGzfBW2
9aiaHgpfN6eRPIdGbOgEN/+Mrh1oKJJX2jDOj/czk8wq57xYKKDtxTjyeZlrDKX1PmWyXNktWupI
JVh18zZ0U8e4eoVW7Sqlq2/UhkVI6oTz4MezcVAyfSI1lxD5bq6fTYe0ohp6fN2Qzr6ZO/yhjeji
XTlqccDz22CJE7iCKnJzQcnq29gr1inVvumaVxwlrCjLTPzNORWqlnb3lqCc3ywRuJUGH6wvJ672
CcH6ix3XblhVlEB5eJGXsXglm2QiXgBbuUlSxVox0j/EQvE8KiXXqLJWXRed7DSeP+RSwnbGsbcy
Qc5CaGdigVl0ayURc05FkJT+dJVGCX+c/7KKEaKvQvrcta0KPSv3INmHGNt9/Cu6D6591nubOnfx
Zy9vyzjlT2Ofoc61MAIUo13urBGMpFZDEg7UnBEx7MyIluK12SFgS6v6EoNH0JVaBgar1dHPGsb9
VM17KSqUfDRh74qBquHI4h7Do8IPOs0mNIubBSkcWe/q+ppvUV+lrfbo6QMdYnKuMPtF0G/GJXcZ
P1hdxjC3MjI8UFbik4rU+o7FOd3CSQWY/zyoJcwG620BTzDTEW/jLVFDn3IB9cLOrIM54hNKqN2x
PRjK2WiSIHEj3X3RyFHYaqaHgUnkiYdUl+XtOvv1tTJEKBgx8qJ64ei2VxboPaojCQSR4suVXZKF
ViR2shqtV0MCZk19slO+f8YWgws7m9bGCMxTW7TIQkI3jnOucQU6KdJyVCc4yFmbU2LIKpDM1KvW
nlGF2UQjY/rKtfo5jnGQCTVCtOZIIHksvHsd40w8SCydYNblheS5hpMxObJD7askDRQROv3YfQ24
O87x6KsnbUoeGEVv6UgaTuIazk7La31DkaLFEMVt52ww8rFTAZmsiCAhg7hOjKeGijK3uM9pSTas
yBq3f9lTk2zsqJ2BSQb/CcU1v8vJ/7H9oToPBoEuo7K+VL+UYa3c7lHrhpFLJJLNtcmzE/HOOrvb
gMQJIgdSNc2CoWDwDprBs22S2+okXc5dF1O2Jj1V5yiJTOTo+UAOCCWBtES4e82XUF9IZWcNLjjJ
xtcckNj/mkHT4FD//7pUyVTOz3Pz8+//9lUPlezm20+MZvIfI7+w7P/9i6JQLP6pN5/y8//8/P11
9/bWf/+3p6Ief6p/dlP//SX/z05NyykfGLQ/zVwWPOd/rUvsPabLLkR1CrVJ2PBI8PpPP7Xzl+c6
zt/+a/YYz/0HP7X9lyUwPxPho7v3lgzxr/ipDZpW/zkn7O6nphHR4u/3+f5wb//zuqR6NBNqQDMF
KJS/DIUbfQ16zeNPZUyLPM20kJr2re3j+6Fc+aYnHSetDT8jV8Toj8TvaxMdEtaQJLvEszkS4j7p
rl3iAvPf89J/93GVwK3DuF1Q+ozzDqImFpuhwYmw9dBFEnFhpMT9WLLDCcH5cCAyjzJLYW6txu8F
00Ke/oo9ieywsWqZhEBwpHPaY+rdXCRkT6LJ7vd6Z5IeP7Q6MejYOoghKit6FyluUiY1nS6yPxom
kJ32BS6RO6w+YT6gCvJK8R28TG+bvbFLnAitc+6nxqVu0HBvBBg8FKkuSxRU1FlNlkvLJR+f+DSy
0Ztx+2RFtdYqXCp7CPcUr1vcLrhBCLTq1jMygZMlo+6Eap5WA2Xc5cH8lPM6Ffd8k0hMOsjW0tdM
tQMegytlJDbXnVZQuhC1bi5D1VXyLYtjQ0P1Tp3GDtspUCaJLupNLFZ7M2HjgH4HXWc0n/PxjWXL
KoOe9JG3Mratd6LB7RcXfd1H3vrtNXLSUW4M5bDEkg6UaCEWAxS7OL0uZoOzbRyAlCgQjXxcb7ie
ZeOj+Ze190L537EmxNDU7spUIw193DSwEVc3eivVQ2eR9NKIdTST0UTbAt9FBczXWum+z6BjfWtD
oWqYFurTS6pH3TjVqARHb3mlcsXZifreMJuRsRNjnbW1tRSlG+hm+XvRxC8vSsXaJgCHvf5qz0Ql
zcPZsOXWKZerGoZnPfIPiWa8FD0SvemhjV8K5BJWi1Y41t/IYTqVDAHV4l0Hef8Vq3yVRnuDmX5N
atI2Svq3lnbKVZVdICq2NGM9AmmsnMkD4POrbUt6F9RTMLmHWiHNjtn+wOJDSoSJio+Srcyb0+KV
BMyYd6uM3yLu8NN7zYYgd8Axn5xiqb8yHU+P4pnzJqUwMRYgsjUW3mh0i01lGcFIsOtTbqfNuG6Y
57HsebYVjMasvTmWS3wOrmGBe9jBRcxFTp+qjZZ1nPqJgAJvjXswHKLhkMRjdyEcmmBjaFzkCdI/
If9kvu9ultCD1MSnafmvvvGpz5cZlRpGI8Nq1pP+Smx4YETza5FbATzfziImS0QPM1P9guObNuUF
JZZ8csqePCJ4SgjOTEdZvnw41vgYLfLJhHnUANMbgMa2MTdaqf4veWe227qSZulXadQ9DzhEcACq
6kIiNcuWPHvfELa3zXkKznz6/pR5qioz0V1ded1AIoGdBye3bEmM+Ne/1rcwnd7ltty4IGF0J7pv
PY2brPAFymDWNZvEtfF268x3xGK19BgRIUAdIMUuSZumoJdiQAjljnRyHwhei6gVNrHqsdee4/zL
hChs0bIQzW+mzXrLa74cnD16ckzCfDNUOQaZXWJEX7HNsjzCRgJ6qGSdMLzHuFah466d+HH0DDKP
JcKF8D41zfvgo3Yc2COYFRsUBsoC8+d19AQ+KdU8kf5jUTqiqbZUBdAdci2w04Y2Jv7GxoUiyze0
WnZNuKVn21tnU7opsMvvO7v2h3LZAmKd/CkJg7SV932ibe1w/Ja0D7Cg700TBhuuJCpT2KBF2QUz
YRDiS8yHGDegFW7RqHIuvlmxYcuaEdijbmPi/3psBpInFTaPdDiDlruzluzVtGEZD/BbHVPbtlm/
l5jZCrBsQztu8O4RibrXk+Tg5bSl5tq6Enx6hza/0/Pk04vZPBMjI5mUyFtAOmeU4pnu4XyyDxkc
4M0S8nVt36zB+IWFf+eURfpI1cxWzB7WGutaY9zRCy7xOnBXFvRD/jThy3JKJSR+cQefb92oRycd
Hkxt3Au3C4z2os3tQtz2YbSHk2IWKzvuhCVnUNurx9xZzmC3VloUvVCT8mCOB29UuBid5452irrA
owlYnm33NGY4HetxOkYLGQmqIzSC0Eaa3C9pc1pS/ZTLGe8a30Y0hrm5xiS1K1s7yWIJvPwOvizo
vxPOAhLdFUDu9kbVANDqO6m50tOOKzq6QoZvFH7ByhuUuSH+7/pWPfNQyYtujeiw6c3wp53kPqWh
IRmd8Ag5XH0U0s5I27o7p27unYEhcMHNuM6G4RkBHxchwXO5WmSUBVVmk2cc6R9R26WrT10uthKh
iHN16e6TTp7a8Evl+slg4nDLComzCDKWNDJFOoSaksTmdsn6TyDqJ322LwaxSNNCRBvJY7JONOXn
Yu69pbx3pnsqclZLe9EL1k36UbhE5VAGmRx2XgWgc2UT4P+wlg5ggDaqat1nLSML7S85M8ysUx9f
tydB9fXSEr5c+jeKQo79zE3ewvQ8E/ybO7xzSARrY1Ibp9g3GAL7yH4aWc29uiO1FiYR6DJfJ1l9
X/S3h21lFc+9ku8uOgNfs6/G0Zgjus9F9Qy3WvWpxIwN5WXQRy4sArQvPIg2dN0AuCFuOo+TV1Vv
2FwAPCf6ZV4wo80L+dJ9ga0azztfshuxHrKB3hLdK3ZWsfAUTD4SW33AAuUNb+8X1zybRB8aHubM
8ovf2aKBgH2KPA03/ejtIkdnbvbWUk/elEYgGeJZNDbGFfkLX96LrnctzDTKGO4oM1CAI2XKMnwj
FcAvT0y70pV8UwHNDWgrs/XWhpF7VAsh91GemS5+JMdaZiyZPzXmqhPJWt5cb7ezNKMV1b031Kso
CmAY/YuHVT7Cyru4LJpoPncj55Xt3b7x6MXCeDpNn7SuUCNXTUdM8EFK0FmL4i1piEPqRU9pT9yH
QQxISAq3pWNlE8cklEpwrKn+SnHTl6pqVn7sv1V719NhlWh8k6pun80un2j8c5YHFA/00FrK5Ny6
/S01dLGJGREWYEc1zsaTtFn2Ua42761OVL7byhNeir3lcB4UdKWoHdet+C7lZ7N1v8u8bW8M+iXC
NU3zAvU3wZL+rlCsOKxtPwKNKtKCZ+70Udj2Clz9SsyPxEY3DdUrTfbLIvZLy/07BitalOYH127A
ffyiMgJWOFuvZbgmbRqkApEwe5ew5iYoZ+mU3IGXWw/xKe84CuwSCMPOlsbv3o52Jg/4jB1wXnGh
ZZGaUCDnSLlmO7J2iEtK8kESZ4dR29g2povXy4Bt3NrCwNy5Nudy9WKzfk+T96V+jdMW5IpKivtE
Q2yMMQXbYkOaZp2BU8hJefG0qO7GondIVooOVpllH8D8cTe/eScTs2GzjaAD29Kdj4nrvKlGMrnq
4ausOY/jdMetZKfkjeBt0EqjBTEWroiBQOA6KsoBT/7vgeIgJG+C3IBHSMneDtfJmslEINdghS3D
AYMq7icM/u6sL8+4vYLFisTGVTBLLHVlG2z7bBFXzUIyZazZ+HXkdurMfBmab01E27m6H3Ss7l3g
IbR4Odx8jCJ5/elOU2DHJ2f4mCpCk64fks/j10FJWGCV36Ec9hk8mTo+SJoIWj2PMLzF23aYfHg1
QYYLo5jhaCrNDDo06tzjstVFe7sjU0Sm5Jv2V547XU3AsQsqmVq8zSA9oioKrIgJI2OeWaEiOYwQ
bxYKKH1vpGtpgWjM7iUZWfNK3aWVKfUVL2EVz7rw4YeTp++sx5LWN0JmZUYYnnaxgrxP3PD6qlR+
OO2WnQHePuIDM0UXzu+WkOSs6U+y55RbakaOJgbXnuaw3LGXAIdncCJU9JkgDU+m9bvrh/FaIkFa
DedPKDYUxh+E8y3c+VejDhatTGEGJnw4pm58ng25S+ZeXssJVX45Jpr5XVCGgTvAn1R8E2Y5Mj1G
CB2tp+cbhD1sZ1I04ehN0NzArtx3TNZUrb1s+tjcsJd4Ari1yWWxj6fPMZ92eWqdU6JcTg1uJZfb
QX1HehnIxPLt8CuMEeiscRPBM07BqaQ91QxVeYwcqHDKozasxHnz0Dq7onjgtXorrsnrIpYvNocO
s+rVxJBm0rxSmeU5LeA7uM5O4ONdBuJnDBXm/KRa+zxE+snlYXknoEVhbwUjqy5GSuFKkTYr10oD
VjUWJnztOtvxh4HprNFHy5fKyKgHobYeZ55BDJOo9hJqj9YiV7UjT84kSfXTeB6lzm5q6nCf2REh
q0W795yeq48OeyV9y52HnMADeem1kUkfAmsDUjZXHxbLEZDGFwJXMD4OlMRfQpS4YFgcYt55EZUH
QLOonOXZIn1HOSI8MntmEsfzGpHAJ7FkWuCGZtIDmX4Xcv0hMkW2A9h0ja89PUe0jlhTAaFGtNsh
ZtBMTMcgmz/+ohkrejJLtVu4KhaMxZH+kWU066RWrgdYGnvEZq4/Vvlk3vLwzB+zMjx/vAWM4mQ4
UGJA9DP0TubNLNklyS4BKbzzJFxfJfPHAss4TG26CDl7F6J7E2uRQuUb43Zu6N7828loXaBzWx2M
EReI6SBiY/XVvjXKAIPE0E5Z1nw1bUigRpO8/dPWw2wVsMaY/aaJjiAYiGsIWELrOuNB4zbTSXOb
wFF5uR36jWGPAy5P60i/x170np+17hlE/ms5z7sig4DiwgFf2Flyymlr02s/QO5sHUqJ/NloPGLa
ENZSaC2lCroozS6NldJeaHJbJxCNm6wuUDDt7eyybMBL7BCdMLmnilK3yRtd63bLbsAOhvBmHN7b
c49beX977/rN4t7k7lQkXGBMldJ3wpVneok9L2zXXe6270nTEGJL+rD7CYGSYj4cx5Swn6eD/SVl
65JYy5beBflRA0fXpp4tVr94/EvspGbu08Ys7nsKx24QyA4SSgYxzYc1XXl3et/htOQpNp1hmvbJ
vuDO+haGxhTtIklybmtXtoHO2zT1PZwM/IbVkhunEBsZ1wy+rQmuLaPWgsmYnYuHXRp1tIYUuTKb
wnsbFyaLrcJ5N+DpcumgSwW1QWsqoEiPWKKHodbaZpWCBnXNS4mCxsvRYDPxY9LC/s/rl/8zL8d9
/V0+dur7uzt/1P96w0l+wclUsHy6f//7P7Z//fOfuuDf/SH4i0Z47b9vmmJLrPbf//W/FMT/6T/8
U2n8fyqU/51AufrOGZGLv5c0/8POYf8hdMpZgbq6/HZv3Ma/ejnMP7gQY6XwbuKgIQ2Lbtg/xUlp
/CF1YRue9Fw66+2bAaOl9Cb+t3+BA4n/wPF4OBEAtW/ekP/4qblmwqEt+YX99bfw55//V9kXlyop
u/bf/uXvi5BZdqBGUobgSZNaBAuM/t8rk7qgILwpbD7DEncmXCTSBf1rnwsKu6ghNZd2+ze/l//D
X2jS5VD/V3vrn3+jDX5GoIjqQv7D35hUUTWmLlNo35jPwsigaxEU1NIncvOPpofptu5rnH7WK1e1
L51BM03qz7mgjFOxdFS9/I4xPWcdFI2mfausmegFnLJAtO7df/9aeXv+4cUapoe95aYbS8mbKP+h
vbfncLdJ75mYJEc2lUU+cRA3GWAQj8Q272mJjZg7XeciPFFHtFyzJNuqWI3Y2pfnmUXuKo9Yt1Ap
mazFoNC3JrK+mGvau9yK37meoudYGOtbq7F+ETW9KhC2tJRD6+O8P6ChRQnTORjgTTtOAh6PYwVD
Hw3PJdkbXzrFjUuf7Ez6IYaA5PcnpoW7CcstW9Ibl0wzMHgZJc9dloNIsNODiQdt3Sur2dJCyQRg
TtFprFPH1/ubI9apfhXLjRDMc2hYtbHBbcpmb3cD9dLRgI2HdiObitoSVbIk7dff0hC0Y4p13uuB
p3V3bH2obipwwkLUm61v2sQzmMqCaSbSJr/DzbOSvRboWOeJlLEadTmx4qJ8jTvh7R3uzYuoHyWT
bIUJc91OYDIykaRbeDcZJ8eynHQKbPfpGL7wKOU6POGbayZ+QbqHo0246C69SuqNXjUtBCLt4A3N
czQX+sNC21BQLEMZGNoAWnLMzU9EpnQbztaW98/bNRRQ3Ud6gwg2lPKc4Lou4vT3mGjFJadL6SRL
vTf8Ep/QNiHNgWMmzraklbfQHVAku0aXe+mR+FlRvSSO7gxwOMGC+9iYYASpBFE8jolOYiTnqhAy
/BJI4hsonpOsIC6beagC5gd6RYElx6B3jKDYejFL9p65dSEDQydlt5S0AJNXTGJV3UmNKPCQVcT5
6pvFPSOIHuc9LBEqFdale2vfiKPf0SQ/2rnLyWnnBcx8O+52tV1U1wWqpF9ExrQGmEMewDUqv3GU
tY4MwUV7iKONdJ2v0lmSD6qNXsY4t+4tYsqnJTbarVlr1jEG2uUsVf7W2C19rzPhtVjHA0XnU9j6
NQPKWfU4l82/MC9kGo/r0qnJJ4f1nQfb6lfzF4OYcavLdqMb+MjJ9lqCu1WbDVipijWJqu37mFbD
py6BTW9U3IMLBcymbqr0LmT3t8lyaO8OsE1IgjPtdT1qh5jiSyWZNxxZ8rgpPG/Hsy96Zo3xAB4r
5Qsa5fQ/zUBHw10SQ9apbTQLZXStH6oas1gUM2wXU+BidX/IBdAw2dcSxLmo7jTdW95n0xnf+yUU
V3pYVTCqmFDsPMTh1gSMtSJU0OIcOyqbKDm3yfGMHUBgIIhdPwf5v+16Fkmczf1nji3ZNqBS1Tkk
0w6BMjTnMxrWsyAUKaxWnLxydLZt5faBpNyXLQLskStdzdaaPOrGUq7Y6ujpdJY6TbOyDOoeWmxy
ftZPze9hIqMYKWG/h2H7UqAL7eaYxpQoYZ3eyhq8T4QZ7UWU/cdiFvWdkbli5yj7NbXM9BkPfntt
qZW7q6jROvMIYrM1tEaQRUx2Laam+7LzaFCriF7CEXZ/zTR2bxM+q9e6qcl8JmV+MdNsWONdarCi
4JAhhgtiKSmNm3XlIx2LlpGt4koWMwEmMyK2FDVtj4nTr0ezq96aOv41FxO/y7576Gbd2MatFMdC
sgPuNf2+i8YnzRSvk9RfJASBm7+ujs4ZlVK7THDzXpvpYDy0lj4dJGvhvQSP5uc8IL+NqQTjxhd4
V0Mo5woKVwmTHX0TEDTSCO3KafgkDn1ydIgBz74DLGNnOTXf67YYcCO2jbXTrZKoRwrgm2wrSi45
Bu54Na42jAEMMn7V1P270ym2O3nYC1BRMXi4dRl2+lM1VxO/WVX+iLovdktH2kWHrZqenIgxwAkh
FiX5b7ObTT9p3Ooo6rHCDCAydgRO6HxKI6o2lpaE/uB5XCWnnDBQ0VnqQBrKWNOJeysfj+SZyay+
hirPsNvn8y6ahLaPyEFYrF3MryVJGixqbh8+tQ5DYNLHg+FXcz3e3Zo4D93Sltco7Y2Aj/XecL0U
LZUoJLOXmjeYuGhKiCdzE9kW2YFCOtIvPFJ9HTD5S6XCmymkyA99OvoQhCSMNsm11QMPN8Rmes5A
4f6wThwuipCMtzFKpHO+NRu910hlmCm7eVMQmIXWxAiAPzv3TlR5/owknF4q1XqBxhn/0Q1OdTTp
M2IWJB9HXWic1Xd1b9dbHNYErioDzuVSDMV9nYbiEyX8hq4dl90khkezKcNDPDs9+AIL+wCRnqD2
+u+4iPK7diqqwHZGuoLz8QCoNQtSEjOX1hTeppXFqyJrwfqK6y+nQRXv5qTU19gCa7+c3PRMpVJE
KH6weUzMmDFkjkWq0kyioNDjo1XmUgtl1bdx4C80+YopQ+rLus+9jVc093G7JBRKADoasvDkcgLB
uB4Bb06SoGM+cEj2KS3QucrHR2z49UbrEgBA7rC0d6GXPXTUUALmNMOT1nnWq8W9A7ZkWd5Lt6HH
vSdRPWQKti19cDHimR6T73fcU5Nbxj4TRvjTO5BKaSepjhpr6R2rLbZFJhWJrWvtQXtXR2qPvJek
5UPKI1ubxtjHX4teQr/7MD2QN4C16EY66SkKWnZzNzGEh1ac0+LXEnBa4tSHdDadRcNYb9o/hCkF
wKVq8Tb0ZF5mev9urJbW8TscqSo2gPPkpue3NiQfmi4AkWe3lFstIS7rtryjBwMKQ6/Vb0syhbuG
zsldK8bwGFM4eIqGKX2lrWbZtACt1xnH31ENE+UsjdfjbEKZOUCgqKGIJiEto3b7rU23BN1I/2pg
FtVIO9Nsby0qVx+EPV67ke4e9tCPY2uU+4HE1XoRurnFiQhbCvbzSo4YwSzCgjuXxw+6fNew7qjS
Y2Vo1j2USZuuA0ucBE2Fh9Kbu+0inQs5XXK7EyKLcLNvKZpwIzVmOycuQSBgtOx7ciZRB0qsxHgW
FAbdJ7010rs93OyqKQt4Y8rBuMjkFAui4aVynkYi9KBkQRmIwfxdVlSKtEgXtiysl5pgyDUallvE
qyJrpn4r1JhqATEXYuhaZTrm4TBOrw7x2IDVan/tYfFxsC2ue8dJmr5gs83uWiuqeDo2zbGjNCLV
x+hUeqn9HVpkn9tJmS9JEnmvTLThrUTHWwMIB99E56N9ic1yvIxQPJPb+p80Bk51dhVjz/YHUfxI
T0WLwyl9c1TI5dGE14t3momZ7qk7Y464EGp5yrO7uoRG8SRakNSmgZA0sQClL1UeTG1OHrPaPjd5
C0iCuo7O0fKTBYGL0l97BQ4236dUUGwqhWrn6QMLHQcWDTJe4SReIGk0RLJOf2rVL2TtrN9Zb38U
Yfc0V/V1YRY7w0/5qm3rYx7t+ImeYWB8kUlmtniquWRjxY3fcjF1qOsliEnPYG01usnaw1fqAN+o
P8e2jTYZ4sU+TcJmDc2K1stc9rsk7CAozXPhV6mZrZ1mqu+XYnlUVenSYdSlqxw74VpHISkTceGd
vEXb1BkzZf1Qm9RmzgUnqOix24sq/K3ZCfVOLVjegevmTIUtVIW4DQA7oCtwgME+gorH8gBoW9nW
T7bI4lMG53zLtg0UBlS9qBn2IDCKcy5B40R1ha7aY36xACRzGUWb0JNcoF7EYjN2NB6bS7eLbqla
LAbuhlSVfBin+jdwJUCDc4fP1XJYGqVsCSTQ3NG2oGZ1+p3hCaRi0u8YJJ1fTq21O9zi070oWK6M
ebeJUnc5lpA3MVZoKj7NBGvLUTBwtUqus1yDMuwYsFh4Rla2IPaqiVOtrOISU8q7wnlHZVWadwfS
Zj0AoCyvXlku6Wsq4XGeTC7wvOp1yctPvVlG32oYcDCvsx9lDzB8RhmbS0nS9dHsolvXpmvyQZ2k
AoqDIx2WRiXWFekqf867G/VJsGspZdTv+sbbeQA/5rKugJTqOMhp3R5rPnqMmAv6VZTpMsCYz+M4
qVCBlg66gjlos69a/b1pf8ZomvZD4YJsq5PpfRwH736KTe+LPBBbNVWR++aGxMYX84FBEG8zsYHd
JlI8tIXdrUVtXVXmfZLWfczpjD6Iim9DsjBGUnpGvy6ueVNaxhsl0Mm2YSSfCvu5w9VC9Ar8et7M
d/rtSed4UEzjFEwxbeZ9UBTCLdZ4p1j/c9WvTl5B3dtc5+vUpI3VM6vfLVXCj1l060Mopb5Fgb4n
30RFUe4tgGYkrNeiZ+2Q8Mqa3jvwmt7t+QXJhByYUd0zrJsPypm2wBrKBe/S/CAr0Bv0M7fvFTYP
nhGRTfyY8IlO2wuAmtuoOdHJ09G9hjmfeYnXN2z08fZrcvnC1oBLfDPpCr54/ACBitJDXWAR4APE
EiXNtt7EFVifTrTipJuWOXzthA/enGXnsQw5sjAHowbYzxW9OyLqeNNDezklC5Pronusd3guLoMm
Hq0q1l64c5Omtex5T/FA+OXAeFzbbt4fLF36S521ryrrD04GWaiu8D5Rb2P5FfO5r8mxPqQ24U1C
MrX+3BKu3uLp1c4L+sYeykG7cVSF/Mss+71Yc/21YLrdqBQK9D8vEv7/mAm7lZf+3wtjVr2i5CP5
Wwnx9i/81eFo6X8QBOM/N/3MpLf0Px2OJrUwuo666MiblidtlMI/RUTN/MPif+MfG6ZJKpYh7z9V
RE38IYg5UKxq3lQ4nb6Zf0ZGdF3r75QyomgOL8xALOO/TdO4WTD/NhGWkqDRdKt+mdHRrlgZIQ1p
GPw00PtT6+7iOReH2ObkGQERNOO75W6Lqltb1L30VHvb8nGwHtlxIjygn8zcV7gNr+lgX41gxl3t
oVse6xlsINj/qqAzLTxVPS5im17IVys6WOaDoX3kHfv4LgwsxXTT94P2Uhm/awaWbjk25q50gIe2
n1qjjjxMsj1umPw2u+H4wdSwUcxOsYFGQJ1CCK8OK+F3CGO1BKbFFSZZc6OqUp9SPm2tuHBQUp3m
lofy2O9z3CxeIdd2CppIPcgFEm2iISJEj1QH4AobDw2HugCjidVpLQdMBDzntFVBmru53Y90g2Zk
1vu3rc82VM1O6/qtwgTltPk2lpCmWeOEw6/BGRSsf5w6lM/7sQ0FrnDZsIIbE+dKN7no7S2ALyoi
c87yNVovhGRa2kPXLYH+WHKfwDTI4ITkt441bQOmmOBQvtbNORi7H8wYvlv89LEViKWikv3Z9X7H
kHEXpM/VuHgPgzDuOqPRCcl1bH65Y6VZf86k/bxMtr2zDNJ3k+7SUcvD0yvlSjISM1Z8g04FRGOz
TBshLjjpS0p+ocEJUZbpzp1dYkwzhTgahvYz9ihSaGl00IqTKT6o+XqzbQjOnqm900hCThZs4Zno
9Z5rpxVYdZcjyZqfYb/Q2aEn/dG2BOaIm5JayhesC/TaSrrXeJMlTjkCinEk9admJGAbISOWuY+z
ywxi+Wony7ZqR8IuKMsr4bSHWWJaIfW+TdxjWbGw0TzY6hoQ3kgeJ5Zu8M9y62xx552HEYfPDRs5
sdxvuMDDEEn77ybM+URX6jDZINiqek/8guZg9WOkgHXcYiuAp4Y9HmAIX6taGPC45UTLChsfK3TP
dp4eRiolWYFCwssAEWYKSBh6SCEw43l6tDVoItTmxu9K/E1osbzLVJLUiIYj++ZpFfdgo11mqexK
SsRexR7VsWQYXHfearUbmCK5R2OgumPYFINxxVKN2eIRe/JKVyONxMrztfaMYr7XaZtQrtyZEfqS
c0O2sFsmCEl3Qdl+tRVyQRDrLyHRYlNM+znMg0qE3sXw6HZjGbLOwGJTDn+sXdpQUuaT/tdEAZRd
XntZ70mF3+69AZfj+t4CtEDGkeYRfXzoJ7mlV/dewCqROsssVnsrreTod/WHsXoNE+1Ay94KfL9P
45uPL7Td6JQadjRSkBjC930kbgSx4UdbXhMdbJmxyuuwuZJq9Tk2SXP3mPS0E5iCTj5kLVkK7if9
puuvBtkEXS82ZneYxPjYN+l+aa8I26tkUJ1PKv2UTuBH2WlAdTIJVCQ22UAzAshGDHPOPpFu4BDZ
wzpktkcYDFTM1z2197flc51plwpuWWz+hKyrc7wU/fAEgOEtxKW6clF8AeOVzrh2ANXUVuXf8Mfz
9NlB3i9B7YO4JwpruMjL4BLM54J+KrJCxIzYrKNZTct3qP2UmFkGJu5aPgy2ue3Sa5rS8zXcMQV6
x4Xrm0xyPtqYbozokxrKnoHhubLlTRIG4qFlp4L8xJIeYqJGUxMXKzXHB1eMF6UyJkdYYQQWV1pc
OiuH/cggcCzQVui7qG2bOOQBSLa+xxcMVRdr0LVbXj1Yc1qPYHkD9JWbCmMsnzsvAKm9bZoq5MXj
/F9rQF64hg0/jlrYjminZXrU433cbfVeuFcuN0ANEj+O1HstgLtF2i4z8MtURUkbAnwTXMKRt5xc
QwkfHNYdyN7urpPgL+ImoTlexnDoZYle21ycwvsF23nNcg0PNVUBlq2/t5w1qsymX2rESYJFysBj
2QYN4SfPQp2xBXnXrorvyUxeTbawJculmR8sOao0u1NhMf8C5bbWG4Mqp/Y8LrZfS0yddZdQI1nV
wLLYkR0yepqapdN3jTD6gAUfxq6ohccYG+uZWoZVpzs5Jj4ddFfaDvJk1fH0aquk3UZerp4tJlAr
4ZDVba39HkbPfDX0NtupyQYtabeChbuZvakSvIwo6gON1pMflaFPCBEXdIshoOVKTXjK2Ihq2InG
/SqAcyDyKOw8rk61yOjBkE/7/pAPTv8cgrnxXbUQzkaHWleJHKgMYCdNf/ErTR5sKkh4R17y0sK3
lQaHv+eMVxQvvpHxuZmM51ALA/K0Ed7QyClXrvFCcGc1KuaPxI62mVouw+KOe/ovMSKK1zImJwb1
cKo3U3eMovpH6JO7ciq9/DSa2jlELRjVlWujXZKdTUngGvyZRFLE9yk2nk0ZYqntjyQIkE+X104p
H3LDV9JlRNUYfDYEGNeztPeeU++NzsXXXfIGOzBpoawGgkOJDKPWraFEJkzXZIkayj7L8a2S5msN
aiQCkLaqymEfF82lqNWGVuxX5YzbWKnYt82JPLwBAjKC8FhF91NX+Djdtq2z3I6XVa2zxrNlM1Kf
AxCViC6DU8cvM9G63UKN0oCg2U22+1MQRDjmNe4UvepIkYWau5nnEHSZJHll9BqNUF7uAbtLoHZ2
W2G33bXTqAUrgHsA8HbgXGRJLBNf78L+idUGQNQ0ifCaNzEFaaVCOq5jMVfsQTHsV9waajOi4Lae
eWjXiTP6sp6dNTAQzAah4EKUpO2Zgmhnq8QsrpQ04HQGmd+/hDW7U2xhAvlZWkB3W5RoTFWDleyy
FjtQNpZEv5sM02yOXYlHqEvYtkzCFFyOVnkHR6u5UQKjpnaob7PikDV8j9CQNefItxp/rOc67+IG
IfPaojuJwpiA+Tmt/EUfb+X4IHKxW2OD2dhgdd8qPgzsVrtOB6ZLIcCGojOigrB7nYM7dPlJ9MLh
rgiChWeiDPAkz5tsiYlodKbDKZrNWxpaqaqzouhqjhwcnTGXZ3rRoYHR6eI9wTg4Sq4XL32ZkVpE
kN7MGdMlY7R1opFvfERCnd4Fr/7OpkwWJ38IIDP1nMAlTHqt4KacvXaqrryUcA+m7sHJw4EGI8lT
KlUv2Wyg+Ho5+8RbBSrooXn56kcTJIHh7OtQklcv3PDCYaxv2hiLcUoZD/dB/ZjVlnbXG1X5WdJD
+hI7VXWSY2fz1cN33c8ufx/AOYqyW3YSayxCFgUBz62T0GdTN1vPAIrlWUGm5cUGdUYjQufCXi5L
xfyZPUe5ep0NLdx67I/5SmrROlUBRSwGMs1SHSJasQNVyvkJR3b1UZiefEloUwyqKht3rc5NOTdi
9nH9HG7M2bWfHfypG22szJ1n0zvTNCMxbqBM9X52tXjjZdHVSw3s3OwvzkI1/bGyhvQB8MAXaPUD
eZ/XcSAK715B7bzH0VNTLWNA3Dw7Z3G9H9Ok4gpnOLtQjnu8evF9h2IeEFd9StyQpbdqe76jYCbF
JJ60rkPW1ZuzFkL5K1j/rg1JKdSQJN/NyNBQJjORDnqmzGZCjEN1v11IuBvunIxfLlsmqAgRF/Y8
+YoY0Lmh229G77ykA2RtBfUaDtuFtGx7sAdxSrOfnPcSnSh5CNO2u+gpJ3GYJqWvYE0HabS8Sg2w
M9wF30hpd+jYtkWg55lHPOxyEfptdJwxoJNBG6+21F/Lobt0VtseupbOj7jJVxG6ydZr2ud5EO+k
iLBRMaREDlY6k2RoMmtr2x6zMxE3xhCvZGDCT33L2/BBsb2D2zr5Iw9TLsXKIO2gIfEUpOGobwHu
mUzqXCQCBaKLvfTieLSQLXxuv1MZN74Vh+FeaQACR0Nzz1M44znQoD3sOWSJRoC6GVFAZctar+/v
Mpbx234o2MgXTZXxzcCMRWi69CPl9K1f5YWzypsIuZ3S7mHdeIPBTiyh0TN2C/M0w/Y1+Z206vcw
AkmgCY/kKnru6OO4jz9JvvPbtuJDTYkhVS4D5qwF6Deg4xGcqabCflMjwSVHm94QioOkVS9vGlGF
oIEAac/Gd6rXW9U3jv+/ufuy5bpxbckfanYAHADwde9NyZqtwbJdLwzbZYMkSIIDOIBff5N1TkRL
KMuKi8eOenOUYexFJIa1cmWqQptDR9lXPIoraDau36RGg8sSyPTif59v+f+TlAVH0T+lVD5+UzAa
/Paq0/Sfv/KfpAqHXk7EOTQCRUyQB4lAVfoPM4sh3SLQmSVQN6ApMhqQ5vlvUiXi/5fgryRQvkH+
JPpHf+e/zKwQIjskCkHoSpCp+d8ys/aEyf/jSQXIpXCIXROXckSrvUFva1mGp7w4YmvJ8eSuz17E
4TcsrLcGRzvsyywNY2haUpD8A/OleUZd9FMYD+8QvN4a2ulxNRpubhUyIFkMiRHY3qIUgNsW8xzd
SS+hNb9c9KRZJth618XpVVSiE9MvKHtq68e3h7KVIMzR/2NxkIgC5h4Z8kV/NZATlLt+hd/YyMC9
HBtykVBVmYIk0yGY8Kv6BpFYz2+5E+1eTFvGUIDZkF2HHHdJcFfKk9OC0ornxHdm3IvRo3kMljjE
SsmRV4GuJ1wyLWEnr6jEgNerwbuEo0MiT8AgbuRxmWDgHsGo0G9wJFFfDp6meEGiiJOgRTqG10cD
vtmE1ka/wR1CIIdtXo+SZJzBoiC4nyHcfgG6u/lvivxNWuYbIIodfCLTwGaBszHD3e0ryqkQuY0+
+c3cwadetmFsOgyNEkYFs5r+uon7/5w0/+tpO+gEs6DFewyC8xB8hRg+rBEhIWJ++k3cgWdeTajI
5xrfk7Z/V3V/XeIV5Te0g06skj1Fjj1LonElr8VpGfOrPw+9h/U323jsoBPsRSiBENjFVZGBKE1U
bOBxyuEK2+/Nn/+Ft9aKg9AC7eQVtWWS4e14wUlwJZe/vUaOHHhu8ZBuCylQSVzY5ZDMsFAzfvv4
XuF4CU4oXfUJ7K1gVtWQ5QLvEHU10fDOb94OOJmtkGIl+ZrN4EkwuAA1vcn8hnaAuS2oWeod9/Gs
YBkRXiqyfPAb2gEmCGYlCdF4jisiQ9sgD8Zf4H9Xn/xGd6AZJ+FMYFODVYIm83gabhk6TPyGdoAZ
sgbvMFLaLCDh39uCVs8koF/9xnaQWSiLR8skUY+AteoZVDZTdGbHvd/htl/8Xq7CVnSsl1BUyuoE
Qltpcr6V/ZPfxB1UBq3Z+siuO/Ml/LQk8d9ljny719ihg8s6hqDFVE5rVvbJVVwnt7OaL/2GdnDZ
bGyCfetis6msIYBqIB+wpH7bCSqNr6JtIWo8a7LEWYvuDyQGZ3SHTd/85u3gMoQhYc9KdCymyGAd
e57+AundMyYOMEcoqHYaDIxsIMtP0EieZfSX36wdUIJvR1HZRLQH2txOerolEs3ffmM7qKRVFHcp
CADoGDDNVVuy6WkKtfTbv6GM8+pbMtjNh6rr1myJxK6j9tggd+s3cQeU4B70Vi0TmMDMwiGogCEk
qNF+l8LQgeW80TKis14z0HnP6Rg+jO3qh8r9rfhyM0ELvgiQJ7RZFIT3Eeq7LC/8Vjd1UFnnqEpA
FBkHGp/gsL5T9KZCes7bgWUlwaiFj7IFnVV9aVl9RZvS72TYVZdehkSi57EW+ypRbYB0I+iOkEdA
zdVroVAHl7no8jHHSsyEnJGWLGBqBVl6P2i6PIaohciY6rFQ5gkWSG30RcKTxW/eDjJloOY4oFjg
8MmDPn0LlcOoVn5X2Z3q8TLklUraPogMjrTOfCEo1cGGnVz7TdxBZt1vBRxJsKXoYZXo2Iigu6k8
DzXqIBManQR1GhxqzHYPRhZfJsX8Ak4cZFYUts0F4pxFuMw+BKA8fa7qwW+7Ig42+yhSUE1pLIyv
2qdkZQ8b2Mpe8SYOMtdK85FLtJqUe7XSzjCRSPw+JXGQGbcr2vDHeq9+R5dNGkPQOHrym7UDSxBE
kMwOFUyPEjA+1q55gqGW59jx69UtVdIFtEREtCi3rDZQToCjzZnfxB1c4iYYiyRVuPsM/BeMwsAG
MHPrObiDSzBZuZJRiTUIMgCUj9pvfWvv/Sbu4LII+2LpCSIO0tJNpGiWjKXf/Zs4qEwnEkHSGiwJ
5MZ/rkv6I4Z6gceskV11UFnoZOQFxC7gyTyTU87R89TDmtpvcAeVkO7qDDSacTa09kHtLdpcqXfa
QvfF9q8nPSbuwHKom7ArYUWZQRIdqqsJWy7g0xr4gB6jO8jkxAyVgOUPOmMISA8LJI7RNVX6HA8Y
3QEnVxWqvFW/Zcu2kq81Nem3PF+WC7+oO/Cs2EphrJ2s2aaTT4RVD9z4wAfzdrBpIjpVK0yOMoh3
nZVLGR2GKPDKtmFwB5vjUPcEHhtbFnbxfWthtTG077wd9q/2u7XiQDNAaxkrSQ9zrqnMUEPOiFm+
Lw26Ocvy5Bd0B6JxWasRXPEtA//mjMKdngjqtxaFA1HIU6fo08XsJSyUDkE3fVqQUfGatnAQKtdQ
7sVeOHdPEDVAy/R6mJPgp9/gDkQVGSyDCvmW6cg8V8PyV9+d+43swDPndRHOYYR9fKn/rg3/ibds
dfAb2wFnQUQyVOu2ZqTRYKLnH0nx3W9kB5gWypXoTM1xtFVoSKvQXr1JzzXiILMmQ9nD2RLHvRzn
45qOCWSsvXJiO0n59XkfbVFtQQ3dsq20j7LtHgmsO/1C4iCTQ99tRlOIhWsF5KZb9oimNL/NSriI
bDomsKOEWW8C3LDQsJiFvvPmDiZnEwSQXgIm+z68JDl5Sq3XFRwqug4kiw064UNCbAY3pc+4NF+C
k+O3SrgDSF0TsUCyEh+y4Y+VZN82eNB5ju1AkpXIs0F0HVJ7kGQ5xIyDjFDEn7yWya4O/PI9Jbcq
VorASD3p1qtVkPstnXwS9wi3C8py6EoSYwU24CoGYHVncpoTz6A4sKy07OMOdsCZ1eWNoOGHQJoH
v5A4oGSgvmnSYGgQQr6U8foo4oYc/MZ2UFlCgg/ufIAOGuggPYf8IxfTZ7+xHVjOZIxYbOHmokv7
o+62ryKoe79DmDmoxDWuHFeFPDVaeu60bOaDxcPHa97MgWUNwmkb5tDv4VN9Bsm3D7D5fGen2uH3
m+sJc2DJhGq3ju3eoWhg+F7OECEb6Acudwk10EJj4Qkj5mA0HGDDBmc9nPZR/XVBT1tt8r/9wuMg
NDchhA82LEeChzdb408bE1/8hnYQysm4Wh7vunyFeVArZKd16jm0g0/JplmkAtlCSSAxwtJT3fae
Qzv4hMSVHWFVvyf0OvSnQV7jGGmftBhUzB18QnRmHAuFtne0166nqrbrRQtDx3duy3tcf7ccHYTW
o5xFDWOMrAms+Qpzn/GmyWHR6fU1EwejqxUJPLDx4GwZ/SFNhYaOmX3zG9vBaIxGls7sN+Wuae7h
uYx2pSH127dcJtCKbrCVpShnIs9ZoC+vh8oNeOl+E3eAOcLNiMATBcCc+U0IAWwZRX7nW+IAM6rD
nMGSGbW7OodjJYPF5Kj89kRXPWqpYUECV29caGHWJfpvjUm/+gXEASbO+zHnkdwys7ToTZva6mr3
In0nJvtv/80KTxxshvHSojsO4YZx6ahPsqjXuzrZzMNYpEVx8voJbt2+WrhFGwB+Ali3V50Vn2kn
zv2GdtZ50UUDNvIC0bH0WzAEt5UN/dIqibO12E633AgUY/OeQl6F6B+TLf22xMTZWAxh6DhekBUP
iTmvqDiDj9E7u8obX9TlMLXoyEMXEk5+6KXrC4jsott/hTJhkPttirET8gm9zXVpKySYtXoswuAT
mN9/e33N2Dn+OYc/Qly0KFm1U3IRR+jBCUq5+q0Vl8QE454Yxk3IjNfF+DMtk+FYb1Dn8Ju6s7nE
CwR68hTPKwLf+0O+tZ8kqd4B6RvHULz/+QvO21gJiMnZfSWWKWR0h/Mc/dWe83a2Fxi/t9oybIow
J4eGQMF+LAyySX5BcXeXKqy5SDDxpoC/odyF70c/CiPEExx8mmnSVFqk3fMKwugEVKAekg2eYXEA
WsBdZy4U1kprlhlKQFCsmaPAbyHu+oqvvudIjZ4Z0L8Q6BpBO60Z5o9eEY+c4xNeIr2FCBSK1eiC
gibM5ayqZ7+hnRUOc/uwLGdctbbAFMeERWjXDAu/5PveR/4yJEZFyxqhZJ0NMGTh6DEZ0P7kN29n
hcu6QMNgi2j3rPpOcVGhJLn3G9pZ32DSiTKFX3HWQUwNfmUfahFc+A3trG6qWqs1X9YMGq6fQgt5
Nht4BsRZ24zNK69airUdwyR+VLfocn3n8Hljp3KZQBAQLCdh2y3jAbrqkAm5gqWJ37R3F9mXSyQY
NEiRJRTZ1h4C9Gv+OBb60SvYLhMIzY40JhS3CCicoUE534oLMS1+m2DoQFLbAILdaYpNEEL+nYWK
I6z0/ObtQLLv9JoO8ArLlnjtbuelDC/qfvXbSlwJ1mKLKigsogA+2QA6342F+GGr/fAeOqDEAwJW
sVzgmt/TGzK0V7kePIPigHItUO3thwgXoGg1B/Dnf3HYlPgF3EGlqCJWmR5rsIOeuCnHqxSEhj8P
/Q/l5zdXcZcKFBEBHYoOaUNIE8GEN4WssN4dltJLOHiNj3NckxsO0cL7gNojs/VyQ8W0fS7icLnq
4WHVQ6GNwYxoXqGufL7ObXezhMt4F6HNFk8dQ/ILJMeLe7uQQPswW2lKnZNMGzOulO6x5tHnOMyv
oPjz4c/xeGMrcbk6YT6zAUy3Oato/RwO5iJXxquzAtN2cGOLru3qqJmzLf3e9Qxd3p7vQJems1DU
d02gu8zC2wGyeadQVJ4BcSBTrwP6B+jaZbxV110fIQPM/I52l6QTQN4SXpLI/C4Bg6Z+D1Ut9IP6
ba7UwUzBDdbbuHVZzsf+GMOD+ICmGa8GHHxK5zBD47Y0yiAqPWka2A/JExEqfOeitm/Rv4GkS9QJ
6xzSlujazFYwuB9SPUP2DZYbIT9r6iH1Kzy6hJ2Rw5YO1MUu2xZTkmzJDdTZt21I/PZDlweIRnbV
bVAkzNiSX9fJfClT+s7QO15+Ex+XBwiWR9cbgu1QBGP1PAS4skBhVFA4CLWImtdG4LKOcpuW7Rj2
HZo4jD3NC+RB0gTNvn6ju6czFPlilQxdNkIK9VBzc67r8slv7D1sL95tdrOQElCYOURBzxUJz9qq
/8tv6H3XfDH0Ni8U/aMjFg1azOELexn0nV/egzj7TBPIEp7dKTbeekzqAx9SqH2soNX6zdw5nvMh
CaB83cUgGvL4hFZ0eKEEYXTmN7qz2fSlZKZh4HRHdvkcVlCWGSBv4je2s9VsamvrEZnVbCPDNS0G
cdhI7PU9oRD++nta2cF8Rih0KqmpyuaiHKGemXgO7tycY6J6a9C/DgUhVh7QVnwDf3Svd4pwyUeS
x+vMBYKywMB6nNsLXgqvg0O4zKM+hpWNEhu6oIJgPNQLNJqWEaYnPl9T/It51EBzsxwxehmqLLDV
ZRkt7xwbv7+6CDghvAKnLvONV5NN0BQKeRHGrsXq1SgL1WIHnBCS5Wuco9+0SGHRWcj0Z85x0/AL
iQPNCt1sVAyYN5nkBTf8Zo78cClSB5dDTkcVKbRtRkMYZH0FjSsOhQC/eTvAjOveTM0Mn5Vx28QH
UoaPSwz3Ba/BXc6R2sIVtIwKg3fd8zTTz1s7e93ohEs5gmQBJEQ7kMi2pXzqGT3K1K/WIYRzMS9L
NhNo7LCMtXBKh0LCWZxAxdQvJM6ZGW+chc2I3i30EMN9YlSfQg2/Kr/BnUMz2aSSLIfhPZHkVrTk
bAuI56d0cLngcEiSfmPZijTWhRlMDGZqEfrtsv8oEb44kvExyQyj1SRb8/kZOfLP3cA++cXEAWYx
JzaEwiKGXjhchvQA41HudR5DDPv1ZgXF1W61EB7JSt1dEdtf1T33jLeDy8WKqhqrBQ3s8B/O5gFy
WtCz91uELu9IqrWeZgjjZGoLrkoOU78uJl7PWpjCv45JQRJQ0SdMnAj4KhLkrq0OvPrAqXCpR7yU
TQxt7ySz8F5jvL1NGv3Ra51wB5hmSlgDfZYkg/TMdQ41e8X9CMzC5R0VgYL+KzjMGUwW8vN9Q5HU
+nHfhMs8MhCdH4sYIYH84nM+kfNwaO79QuIcmKybrI0jyN6gPac9GFhtzp32XIIOLCFkGKplRkwg
CBzfNxV5noum++I3cQeX+TJCVIrjWw4r3H3g8Qu9p854LnAHmYIG7bzuSlFBL24amz4tfkoEFAKw
r7ED5zyhm2ZmWTPp86oqP5ZCeF3ucXl6PXRQchKAZb1LBXTQYEvgYYV2UxhsekXcJR/BSGUy1b7E
bQz/1ZXAp0VSrwZFhMWB5hpQPmqLucfBc2jgDQ1NQb8anmDOkUlBoC8hMoqJ5/G3VSG9PDepH4de
MOfQhHIeWdJ9qUzBsj2VZcLOYQzR+Z32zIVniDgnARQaKF1vo7i+2fwKKGLXH375QqYr+BgAEcuC
YbrcYIkLCx6/e5tLOhp7oiEJN7EM/sQ3cwiLLxF7xsMBJkGVrYSnMZZ4zPSHED5GZ8Pa+71LXMKR
hgFXOG4Fy+pQXuVT9aRs7ReSxIEmzCpLyk2J+30S3EUKarCVkuPRC5gu4YjujY85jGEymCeV5+ko
L+wwcL+IJw4wZ83XIOwQ8Zat9bHRa/ndlkHqd7tyOUcFnF5EEUP0pesKfkxgKvARtbfc84M62Ow0
XQtJEHVa2eQsR7ryblI6+e4Xdgeb+TTHywRGACQDovA4CvhnxHb0yxu4xKPcrsU6Thhc6fzHyiFF
3MDJzm/iztHZhahTlRJPtlAvMDcgqkVbYfLeq23fVf+d9BQudwc2RBxlFGyITRwVNxuUoNHs20QR
/B7Y3Pnd5FwWT9/FPX4DOk5VXtwWkLODC7lX6U24/B1WqQaHxb4LDAk9NoOEuBuzm9+d36XwhCFc
yzYYdYFkg+uhyvv6OK1b7HcDcCk8XYvBDUwRMzUkl6VhTzDE+uq1aGLnEFWN5HZIEJZoZvFtwZru
2ailePQb3UEqVNyhBaqwJCORfJ3b7RxiqF75Wkhcvz7oKjjGdKaFTJgZJn2syxC3xU77JT0hPvd6
dL52XGKdswzNs+sxN5BcXtjmGXMHqAOEBc2KnvAM9hHJqYPf4yEW0DL3i7lzlgZDG/IyQHqlqJJr
3GPgze7HyBIuo7GG4+IS1Zh4smdVaKFGVPapX8VDuGJEyyrhD9Yhp8oYbBjjbfeal/nBKyou+Siu
t1y1EhfRVMbyBLP3b7X2qyMKl31UrazY2Io3eW7nKwptNuhi+l3OIweeRQAn9P8slbQ5W+foF5nn
B7+IONis11QGeYhZwxioOeNF+aMVsHn2G9xBZy+jbk7qCCvFbBdpCSomjfWvP4/9xkkUOdhM4ADe
gNIMDaW1KJ5hjZZf43QqzzRsi/yOUleRaA3x3BctYjPGaJ4PFTeX6WAGv1tj5CBUpCsr2xbWQAqe
jQqybysTfvcLl4lU9CqMgg1DC1iq90Z8r5rZi44pXCIS5aDBlRwxSUYCddn6M8875Rdvl4lE4k61
E0dVIhitulzWTZwlCmref14w+4r+zdXFpSIVUOIoIBCaZHUgnle4NR1Swr0EfuCj7CC0lUmToHUH
BZXa1hc6BIsUb5nRb6m4bKQU5odNuG8taRl9k2oZ0MIY9p6DOyBd4gJG8AaDF9CJL010JdR71LI3
MOoKE3XlJCWkWWOIrUcRvDrjcPyxtgF8pyJjqOem/o+59Yvcs13zPg9H/CuLrKrroYXperzCVdZv
2Tgw1boa+irEooQPjj3CemQ5yTB556b7RoBceoIG6Zs0AzbIJZjbB1v84BWD2ymL3xn/jTXvchRq
3iEtn++Tl9Mj6/oLQv1aM4TLforjPGjkvOcWuxCG0H14UYl09Ds4XP7TICnM5KhMMtO1N6nePhSR
8MuJuvQn0KWbbmWYN4TZIxA2TH9AHtAvtegyoHoNqqNtkcvNQVjLmpZctsHmRwoT1AFqRXtImWt8
zEnrG0PbOwZTUs+AO6cpCeM50LDUy9q0vGWx/MC9hOaocBlQWz1uxJB9Uxfxw5Q0N6LlynPWDjZD
KsUYx0gTr0XH4XjRf17t5Hn5d/lPazAMaNVHSObFPhamuEg1zGC8NhWX9pTEQdfbABOHfeMhH5rH
QCu/9e0yhmACBmmOBbshb8OdG7udBZAR9DuhXaWiKM5bOXMWZ0JAdIqRIJu6cfMMinOG0qJfRd5i
pQx5cT83011X0E9+8XZuuXg5xzoZgEuQER4sIWNWodnm9OfB39jEXc6QUg3oCCCsIEkcfs5DuAOl
xXkzbH7nM3GgCXZ2MQ8DBELhCm+hudCahy5alN9VkTivUNP3c5cbfFFTr/FplikIW0XY+KVbXMWi
gJFWkT00jeofkii6YMSvYMFd0lDQjgtMhwAhpTq43RTJR9gnCK+lyFPx+uGfSlygywWv57mvL6u2
ft4KP/IadzlDwQrOskrxOacmheXLtnTHlc9e4Ocua6iN53qgA+5y3RKceqOvbBt5fUruUoZYoPGa
47iqRBrOFNEIS/EqsT//DKHf31O4SxqqqxxOhhHmHabqRvZf2jh69BvZOTQVI/NW7W84URoYiicb
aI6LHyOeu1pFREQBp8hTZB0Nbpr2eY27J79pO7DEHkvY7jgJR3P2vRr4z2Xj3/2Gdg7NmdbxMkCQ
NEObVwrjEzPDVspLooxylzBUi2iChXS838X5A6pQZ2M5eMn2Y2wHlNM8s0KPITbCGR50rFXhAeRe
LwILdzlDRTrPK5sQFbgPHuPW3LUT89rAuXCKLCYsBxlaGmcb2x2HzHA/rsYrM4R+wtcbFSmKIRIR
4l0a2Kl3XXSwkW68TnsunFMzFpNqDcy2Mqb64b5SUf0krMl9h3egGcyKmrxDXKomOpYqvGlSv0Q8
d6WKhllOMFW3MfYTq+khgKXBlVhAG/Q7H1ze0Agb1amGhWtmt+U2HotTWgi/fdbVK6JDvMHRdEBJ
bgr0QW/FjyKyz17Qd2lDW5Kinhoh4k1Y3M6EkStBNfNbii5vaO4pScmKiU+M35pAPEJ8PPObt0Po
S+o8JMMEYvNsFKy/jOyni4qv1XvtR28cPy51KGFWJiwH9YuP83MdNgUq0PDY85u8A9GNgTrdFGAj
rrnI+kje5oufbBt3qUMQfg3auEdtuOvn8JJNOTnSuLHvwH+f4L8TZjhtXu8tJmDKLN0AnmBYxMe0
6qKfMizhgpqaovD8suHrf6OYBgg6wRME/fSLOPR8OcwB1+/8gLc+q3OIksJueGuCBUHqHi68ATSJ
0TDj1+7JuXOOamGhMzIhPEifXVkVfU/7pvWbucsjGimrynJEBRTWeeJIlLgYKj2fvBakyyQiqH82
aY3LrR3ZaS7y6hgrNvutdpdHlMBOQxRk73BQtOwO1Viin2qSi9/u6DKJmnGcmz7sYfkAS14im8dt
82tFgpvU66UIQ+pggZoOSom5UAdZNvqQWz99VbyQXw+umlpSbLog5KTWHEW9jadRlL5f1EEqW8k6
LxxGGIzLYzqkd4T5FczBbX49cdojPawURbqMwfUSC/NvmNf6rUMHnk2/KCUX0EOaKu0PW12pDObN
fgVQ3JdfT9xK1qcr2JZZES/FISLlVWAmP8EL7pKJ2lpxKylhWQuh6du4lVM2MDn4od/lE9FwnKJk
pRg9NMOB7P6z/fDgFXSXTrS1a9VBSZmBJWfXS74ZcSjXcvC7A7h8oj4poipq9iv68COs0i+18PIe
odzlEvVry+BpvbOSbf6tZsWI1FnhJ0bFXQEjvD2bftPw1+VyA1GWl3a4DtiafvKLuQPPtAsaNaA+
hPZGkFmIST5AFajzQ5HLJeoY/N3avN9LCNE5BEuz6d0O0DfOT1cEKO9EW6NqhkfolOQ3W2O+iyhX
fq8il0lkcLlQdMJdNJr6AM7r069Rm82L/cD/xSCaR2nyQSHJMqVlVrG+Ansj9VN24S6JSPWrGlKB
0dtmPKlqt5HWnu3ZsBt8vW+FptAW/yH1tFFzqGj0NSpmL7YMWJSvx9Z6Uimb8KDrDIxl+/CbkMoz
4s7pSWEJlCZ7HpHm+cd9aJYsZ17wcRWAUpm2xPTYyc2ankRX3ci488p+cpc+VEctC5JF4Gmez+a4
4iqU1qT328Zd9pAem6nfevTZtKr6mLf9zfLeO24P6m9u5q76j5RjyrZqw828jEgGe7rk+zQGyOZs
xZI++UXdPT91ToIAT6wMlIeLfIzUoUQe1Gtsl0EUkKXpVFPgixbK3Ndqo+egQ7Xv3G/3fNBvouMy
iNqmT6K8xeO8ztfquu2G/CkZZhAs0WgR1Ie0Dvl1zWP6a+1Y5JmccplFpsnnCmbzeFqPzfW252By
qJy9s8enb/wiB7cDi+DRVuJYRfMweWqGpAmzCgbZ6AldocuW9cuaBId22EZ9zHMeQ/AwCka/heCS
j7Rt0rEUQQS1YAk77Th97k0SvfOt4jd+2f7nL2r3pERL8dzgW3Uh+6wHo46U5n7Szzxyzt1oGuo4
lXmUreOiDhuPQzhhw0DZbxGHztThG1Nai0WcVOQu7rbwA7N97LcxudQjqDOveWow9d4OF3MHvmdO
/Q5el3e0rm3cBrTaKz5IMGG5LvfgC9fvCDq8AT6XesRgw5t21SiyFY0NbVYKKj4RpVHynU0JS04c
maQ/421tUfeYGjH4HW0uL4mMeoVXJFI46RQnMAuJg/Q6p+1I/Bbqv7hJqEfCyAMoYNXcHdqOLoeA
Kr/90KUmbeloCM9rnkVdEz7N8VTdlfNQVX4r1SUnRSWRKiixmDgrjqMU22HsqGepzOUmhZ0JFykR
mHpZqpMtostOFp7ZBFcpibEgrYXF4DSt+jMSNN/MZv14Q9xlJ+GNFQxzsG9shcjP6/Z5jHTrdx1y
OUkzaCVdYXEc5Ol4r1XT3FFFqBcHj7tiSeO+uZeyho0pmXH3ZOKvvQ/nz7vaG1cLl5G0amprRVLw
+4p++g4jItjK42LeRyfT1fbxz//IG7u+S0saVVcoEiA6KlifcYE2B9pSvweuy0siI9qI7IxtmbBB
HZsSxOS2TjxXu0tMYqRJ9Tpi82RJJA8aCpJnQ9hU7wT/rbjsH+XFabhGTckMLKxwc1m+h7m6hkq6
3/7lSgVBUSoKBOQTsnmlR6gv32oZ+z36XaIMp6g56wgx2TaC5HApQ0gRjX4tStylyph41FzXyG3V
W7QcBF7m1Hq59VLucmX0RkhDKnBlAjM+Qc/wTvOgfOfO9sa3dKkyDdzih35q9vSwCtALKrIyn95L
WPxDKPvNHZc4K2UrjanKOQb7oRlE82GSZOGHIC2C+Lypx/pjS/LGHnSKHfQoipJ/CsAgnU80gRLC
oW9UMZ0mkOD2vw8HpbOly8P3NAwo/Wez+M3sXBqcTMVG5IySB3qQRH4tRzaaQymqMDhMZpL8UA4N
eyjlpIojZTrRH1odrbo7D2czzduhsxvUcEGMqizFn63o6qhiWlyUE7e/bNny9AD2tDpJmU4Xszah
PSuSQJlTZ1uwkS0s7ifIrE+Qi0uWoIXGzlTyQ8665llvFRNZupRrc6q2OVfHcGrz78lsu/ZUKrV8
Wkmn5A3oh3w65KIv+qO18/Sw2Hnjv0LV5AUEsCo1XLa6We4sbP3i26pQgl1DjGuT11sCU4YrFbSF
hI3tNrTPqD7y5couldbNYaGJybeDGIZuhRE6gSEgX00D2UgYQIn1DNbamwI/VlMQCKM6Nx9g06rK
c70gAfZ5tKFNz60VdXgcxiGXn+Dj2H9sNB5+d5tI6vqgItaWlymJK3LbVgONjmmHbPZ1oItm+ZgM
fbtGhwKyOAk2MKpTJEVruLU2x1rV0Xw9Dela/rXQkHYX0io2UTSRsaG8DyK47FwX4TZBdYlOhOv7
KZ5kh7ItBU37EE7LTO+HibTjBW70UhyaVYsRjj+13c7gLgvT7VMy5PWYxYXUyV+mDZaeH4ZqCmt7
GgkfhYDiuRoXOB5MjUp/LF2f019wWhj6p4iD+XTd1cnS3gUxD9KrYQnS5m4S24wPIGaVTwe4Ns9t
ckS7vt32SaKM1xw5uhqKp7maEn0nq0RU8THuYbnVHRpDtbmGlwATzyocUHiaRrXlxYeKIMroESnl
mSi2XHcHBpbXg5wSutyZpkESgrfFXB2XZmnHv1O95MOUmb6Ftn809OMVmM7CRLhdJ4IRtDuv82Ob
V6grQKSppk91XkThqdNSnIaxI9Up2BqKr57EBC59bayLI9mWakN5pjG3PQ/7WzmXMSQRZZN+zWPR
yUsm+ICX3pjLYcMPCqoab78+1kcmmj043blGFOgposswnoxKys9k03o8j9ImuERGcgiQpi0aktmh
iz/SvqEXRsxRf2wbXYUHapuJn+lIKnFIY9hJH0RfwyMzjZNcH+a5Rm66hr3D16ZsF3sQUkh6aALU
q9RIhnMBk4wzSMjxr2j9Rs22GzZ9bAtT1qc4XwZ7oKLpzoduib4sA7PJYUy6ToGoXIrlBK9jOZ13
SRz9XZo5gBNqxR75kGoNV+hqy08Jj6X+oPsOVZp52OSBzEn6FNlkPLUpW9azEXInxe0q0+AsgLND
ewF64fi176m8LKei+BYqilkpBbnCY72wJbowaV7qhy6AhdexoNDUOW1106cH2jXpcN9boe5rjT75
w7Dk9OOaK1GcxooQcWK1qODc1ugLnW7dfd4FeKzZJMjnk2nHh3rs2QfL4bB1WiO+DGdB09ruzAzU
Lhluz4k6QGpj+jnINiI3pFC6OICB0ldXsplQQ9NoEFsu2krp45AHdfsh2vJ2zHDm2vEGrOCLVizD
T7pJRKeR1WkMZimxz/TRhdLUPLdFjP8dFYveHCvUie4LdOOLQ0hs8nGde64u4b+UgAsg/4e5b2uO
FEe3/SsT/U5vJCEJ7dg9D0Cm03e77LrYL4Sr2gXiDkJI8OvPyu6ePVXZfaZO++lETMxEje0kAV0+
rW9dKsP3LPLxQz2S2l5GZoAUqOwHV++t3XRw1TeVNQfkzfjLrkFcchIPcGVKl4JRd0dZBY9DNm7N
vp1W75H8HK7b+6GL/ZlEj+RKR2XVZYRBYMwjgBpXahNNmHqx9lBL9rW5aoQT3dfJNZ3cF9xKn6g6
nmgS9J3296Mq0Qsp2NbivyMoltEBrGOyI47ndba23QJGkFd6e9fz0rEMNsJQ1oV22t5FHEsGIibU
UD9ZNcMqG4l4C8t0V7rrHOxeNLjj2Tc7t1K2prGGFVRSW1HbM900yLZNOFuahEHpfUlYyfZLW00f
1IosQ7dO8XQYazB6L6Z1Xac713ZDjp4TSL7ifujXyl5jL8r5tZnV+n5VA9H7YIPw+qyKA3gupPXI
EIuGkBrxtZDCQD+uQpZDDqhrddFYmPOdd3DnreukKkY2ZHaGC9b1vGilEQtFwuoSI2q8LmOtIWt3
bYHuK6J6dutYEnffHVPSbhmvepbaeiDPkYTzHOC8toDF/NE35X08yLFsLlkB75MMNphhruG6MZNM
R3G4m/viazUE8wcA9lsGMQoGeqnUmAYSXnY4HkTyvkHP6qMw/fJFbY0fE1JZqdJc5fx80GyAB7/z
15EJ7TtdRbFI+wmWgENdsUuzLEuXRK5vL4HYFOkMGV1KhiY8j0ynLn2/zWHmYPyAzA38UvU0mHJ4
jqDfvav7ofRVEuWD6LOox7h/B4KYiQ4T28Iu8dKE5b5qalWllWsWno3UiieSKwFkPZj9lmJWR0HS
UzuSD5hUNs+8qoPxqmi2EhZ61dbva5Pr6Aw0q2pIMPTMZRMZOKKHG6nOS4YA4TSIbTQmsN6Th76s
tjmFFcVUHuJayWukyI026XXQ+DNeVjq6YHohg00nP62zS6ZwNex2qEsZpa5DYFGm6qa4b8ZBjNlg
Qv1Y0Mk0SZg7Nqemauaks4gDSyYhancTVEraVBtVn/dd07aXXsqtOZtlHZh3lJLNpqDjoN3HCpQg
Rbxqto/jIegPuqokkB8btQl8fn5tydJ1+4nzymSKF+Si9n2lz2Lk14y73oU6a0RsUhYtKKdMzfuP
C9KNl2Q22AOSlTRPTTypSw1FeAIv3LuqHhFkq1lFsdJDQlNnpSex2VNUHInHZMwTthJs0ksYVze+
KdtEh7ULkQW+HOYaZwjpiExYT1iCK/XZpPJbb/WndUBsMPOcHbxeYqAwg0DPm83Yx2xUwd0z8OCl
38+hbflFbktepIsfjL2etylfUmEKBCoNYxmIPRtGyEsLSPyoTVDEFO6chJ0c02ZuqzrxdPP1fojF
PN6wpbQ2neeWFYd+q+Ep7LUq5cUsUY8k4zgs9utKG66SaGsQ7begCHeZyV3cZONY0DDVBLUD/Nd9
OH2Myzww2Uji3GZ9gaBOfCFvHoGTDTrdYD59haIemn3G8+VXZ2P40/RRHurU1RhNl0KO6gaI7Jaf
BRzF1VnTG74+qmlqOMYydWHaFfPa3o3lwj4NfKCYI2vQo0JReTCmMSxoW/TFaa8zY2DxdsYCuBDs
WY6ggXNkQTYqY3FYFO8KaJ/Cm1bxTSYoB4pD25GA4gm0dL6JKQ4ZWelcrtKhUeSjlYGvgb1pUXeH
wCJlM+k06tZUcd2ymwYMhTKttYHuZvGmvl3ojDZoGcHEIREbqHoHrsq6uRzLmDwCm19kinWzO5OU
xLeVX8M5q8SgzbuNTO4dvnf4mcU5TBF7mB7o83BDFkoCk9p4+bIta0x3SPMGTufb2a1ZJbWRHyAu
FtNB4O3XMp0kUcVn285IRt00urRJ4Tv1yOPeVzB1LkW4CxCKq9M1mMNuX3Rw183sNNv1Eh5Tdkqj
oqNj1lg42aUo+sMrXXR+QfVrmu6yhc/VRzilxGHSDxbek+MwexiLysG/KNp5UoJk4lx3MAsW6INp
5q7fmamGOg7fdVHIl694CXIktt6dZWPQ3GIdr/1Db6ExutzWEmdV6te6PfeeK5pNEplNWe7JFmdk
plGUbkSM0UE7GmO9WWgJy+55XucD2QSOga5C+vEHvHPGL5Ek3k6vQ4ct9IyLaBtfagp5UcoEKfzd
ysuV3LMlsOUONkF5nHVV2O5FJMmnnpL5pmTY+zNKRstxWmhn6B8YRMVZE435lqmut/YwGF+xLI6q
LjhXJdh29yhEmU0RtKmn93G7DcN1Dbc3VFxL5wF9lPO0D/HJN12+ocBs25I17yvKW3tVdVyqT0HD
o/7TQttQ3BI/u/iwkpg9LoyzAeOsGW77ZeL6MCHfh2coq0mdjvD773beqo6mED+E6pUxcAv7RJPN
gfa32uAqkCKfL6IBbY90a8ZmwIwZ+i0ZK67A4JWg3MkLjHqF5w8Dn+BWh3ke3CEXCuVAlQeYQXjZ
VSkayKnwnvZsDVeH1gnMzxIiZhtCrxBNj9HcCAw66MZ9/zT0tnJfFEwo8y9znZPtV7Vg5JqvlGKi
hsesxmbCEVXFIk9tQ0ObrLL3bGfGY0Sc1spd2tpMVdZ47F5JPRU43BZ61i9RK8QnjwCvIyo/FKFA
XLzEDECXyBV722LPXDMW4H9zhADU1vnLPHJjv94RJFyWa6oWVi9DhrWg7PBSbQxLlAqHpj6jlcHp
ZS5XCls+9CDVDja/ps6YrleTIgeBhgmYOMWAVcHDJWTBYfvDUkN0DhAa0sRWZigbQ5i9C5mDDJzE
S7NGnwitmESl0ZMgjcpGF7cLcax4xTI7dplTGEv70o4yPo/5MiBtgSs/qSdVTtS8syUQgnddL4cm
NVx0BU4ZhUWQcMOw+Emso/mOE1JoBYLXzLZrvFahLzfknjzQTujqjCxsGW8DwwjNFqww1UXfj+4B
AahIbB06W0b3g64XVKfACsJXy1lEdjKEtPAAUtOypRNK7uXBrCZcEr61bXOxGpcvZ6UhDG2ujX4F
s8eFiesL/xJCRPAQ28JCDhIMZoKzqWVd1vQ2Gi6lc/q169bcDImh8BZDCd/XGIUEEYf13jWhrHCX
Mbz+zXDTDnF/wCS0n8qwyeOELTY+ULHFX6tQ4rgqwkbydEWzxOxYrWVzPeOtDFVSjxYodbLObd8k
W+UY3oTd+B3SryF6W7fIJyFeb+bMHC0Z5SO9E2qm3SVDu46h9sH2lhRNxycQOBtLYT1ssOkh+VKx
PR3hqbpTA2X1F0+Kzu7gK2oixBuWRGFuocBOh2FCX2UOQohLPG/4LVWIt7vjSMzqUwYYuks3HJKb
TG+zKS83r7nB+taULAFZGiJxjfPnfM5gQH+9WltUCVKlXHxlonXCGSromTYJUmXFR96Y+Ffmg3B+
Cokx/raUUOLtAerCVJb2PMct+I4jCQzstDIVCKK/x0eM/GqJg3jGOkSIxSOHixz8hNuxqg+hcC0C
023cC5bCu4J8ICGQp8TDauKhJhKoDCJdcpw0vejjc+w3kBNGIEudA1nvBYLNaqaA58CCIQ2DcdKg
CmCZg9HL4nEMEEMYZWPeg8dm22LMLyfSbUgiJzKnKY548TtXjkomoXJxlw6x0Z8ETNHO5z6faFrQ
Nn6f2xhs6XFQ5eNYjOJjbWXNUxLW+gXyr+0hRkwEvqTDho6TT6SSpWTqTiy5fpahbUgWuLo7x0XW
O7ayYIeFtb6vi2qmKJa8a1Obx+aMF34Oz9tqBYM6ijE00qHmCCypFgQh7TeUAcUeZtpDgX3OIn3K
5VgyL4LJ9eVDcST+Pg/1gDKHohMTfYUstygfWtDr0aIh2KWA18Q4OugcQNtNrebmyqw83FU2gI2P
xuMYd9NU1fE7mOKGLpUBxaqbY9fqbIb2Oc+zyaK4HzHAAgIoLWimhHugSOnmyxam00BHEq79rlb9
DeVyfe9obQ9FE4fr5Vz03fTF+DDHZtHOc3ERrKaFCjKMNVNLUkFSc+dDxppU1WM7JpFkQXDHxrW8
nlkZh2kxD/J8i32Qn5vOw/+7r/NCv28LpOfd5bGOKGpUsvjU6qK4DyVFApMytr3hZmEIIGnyfr32
OFSfs9GNl2tOI5vi7ASXIZ5jI51xJKvvuiiKP5O2aXRWS1QmSc+1emBIF71AK3yAjZVdJlSZi/Yf
gNF0qKADCF1xtKn6+TKYpEBjdnLrx7B37jwPpo0ljcqrm2Hp268NkXLsgEMQrBb52mztZbvgwHe5
TLGqErsR69O19jjn864JYA7F8c7O4qpZTJnARkfnD5IXQ3wZVIG+aIa6cekU1T64oLm1A56mnF8R
IlgXCbdzKROyRet4FsFk6snG3i8p6rj8VlNHr6Jc3VtbgjwKw7vYZ1g2t2vD9ECvGjS5XyGkl/cx
DAie1hiHi4uuJE1+mEgT8rMwEqs9Q8zLNCfz6PQ7DnnifTTn5ZhMuVyfIFuUn2jnuot6Zt0u7Jb9
WgJr4d0XxzAlksgY9wn9gygBOwbVGrr1WDn78KbA+fKWAf9GdpYBRWC3oHz6UJLNn4/YO++hoTHB
eSs8INJG5O4+UnS7WIzkOllz1VwUw9mXYXPJvCLpzEehy+TZrGAtkYojElySqnigTVF+IjEGl451
B+5SxO0ZsiMhy5tAXxzSua3xKirEEN2sRUNvRLGtLzlAvvctz83tOqiZHFRHPqhwTVY3feXF8rg1
DQGwPBfFRcU3eJ7FoHRe8rEsz/FigmQwCFkBj8a1azabybUJHj9/nwebXzKB4nlKbdBocIWAsX1l
GwzmMBsYMGgkOap3CofmW61sfBuwqjXYddbCJATDFvPUrM19FTq/7LeBRfWu1Ctw1yWMxiekuIQU
OzdjQOfb4J6oYD4nLJwR7ZK77kvEt/U1XpchBAC58hFbQht/7eCE9mvElwp/KsalTnOsuzlwD0Dz
QCJL+kALANSQ2Dn7NNKupYnrGMwMmmma86xXspoSWvDcozhc/ZX1XlcpBz7/CBYM83DiCboCh1Lj
ngERDt1+EWP8iolFD0JsN13A2htVkfqabdNSJ2Jg9nYUqrjGci0/1y3CyH/Auvi/NJtOrQHg6zyb
gWvQ4uVCz6FdXVPG1Nt8cORpQkoTAtqgdQfGCIZ4sKDcamjw9LZW8AkJvNCDHpfq2Dwk1aFasBwR
6t4WdSPD4+P6pp86LpHuDUKDd94fx8+A5HC92eBtWoRT3Tdh/Vrm2EZ38Nok8UGLcLugBp3Qt/Ee
T4XfYKtXALxBqXROvAvzK6qqT2966Kei73WtALWUG1hXkUm2QtwFgr5tJJ4qvtFcguCjw1gpivzz
4NonMsU/Ivb99SgXp5Jv28kmZyU+mxf5RxNvaSXfFsEnTgXf2uiGVx7d2jLonnmLPlaxPL/lYYtT
wTfD+srgDABDsw5JDtwJhibo69s++4QYyOaxVDgVQpTd0tcNDRY1Ev+mBjaIW99PHrSOIIgZj/JM
GXxGSNyckaKJ3kRCgwXQ9x+Ok41vGYdAE+43VVbhAP0BLbTxTYwEoU6Jf9EKANEcB6El+RUBVDGw
7a0ffsL7K7GKu7buQca05kasVUoH8yb7GHEaFAGvSADvAuKpaPYfAC0iQb38+LaRckLnjWf0ygKo
eXb5tLI7XZdR4rbCvmlBEaeyb7RFhdrKEir7AK0cNwbnsirf5sAkTnXf3IWhEuEA4y4GbBa9C1AX
cK5+03M51X0vhc/lBvsuUO/Uh2VETwoA3Rs/+2R2th7O/EC6QS+Z6KGRdtd05E17jzjVfS9iG3MZ
42sDy927rnpWdf/ytidyMjUn2GcKfjTWk8xuqWP1etDGbNnbPv1kasYriAVFDnvHyiqDwPApIwil
+MGOedRI/Jl3Ik5l3xw4Dix7oYVpnEXtWLAcQapT6EG7YAP6woC1qno4tIL4PyK0/uuL/+/itb/7
/dPNP/8H//7SD8AMkM108s9/PvYt/vM/x7/539/5/i/+efba37y0r+b0l777G3zuH9fNXuaX7/6B
yF2wZO/RDF7fvRqkIP72+fiGx9/8f/3hP15/+5THdXj95acvve3m46cVuu9++uNH57/+8hM9csT+
69vP/+OHxxv45aeH1+61eGn+9BevL2b+5aeAkJ9ZJDAzKY8izvlRqelef/+R/JlTFUMej5VZABXD
CtqB213+8hMRPwswU6IYej0AmexI4zU9znn4Ef2ZEZyElBKUcPQW2E//+m7fvZ1/v61/dLa963H4
Mb/89P0I4ZKJSPAQcsYogrorOi1p4ait/drm90IH5JOYACxjn3ZzStBiYmkEIs7n3su/Z1X9+1UF
TjtE4QGE4lQkgAm76rFT90sUCVDZWv2AA5D+W0vCHxdBGqyQIYdJ2OkkGGkO3GSOgc5E0adVTuax
Lka//mBNO65d/55iv19FgpyEx4LLhKdBHmhnj5MFMtbasgEzhBbRPdrVy65QLjygifaD4ulYbPzp
ciTEkFJUonVwVEZ8U8nXFXFys/Ke1GS8DD17KMCjujIWDcBvBvEfA+XbgfF9bfnHff37QqfseNEp
asGlOyaNkwwhrSIJJ7R4//NF/mr0wbwFJzAZRQS6g+/vRhRQMZeluG/zGIfiWC5F4t22XTTbEOxX
VTVNGomi/MGS+xs59U8PEc0yhRkp0MA7uWxTbXotm/jetGzKHFrUQATnKMrykrP91qv6AeSvfIcy
W37ksREgbbXFZwQHSTRrc+sTaEfbS9BwxgtXNiTPmq7tfsSX/MtnE3MF2xJOJDvlZNppsiP24Pve
jmYPM/0tSsHYkmkLnO0rZZu6AzoQ/q0y9Le3HochxdAKET/HT5/MCrQiKh2999VMLujkVAY/2b93
tvjjIgyTH9s1lp3T6m4C27xcbXivWmARNI9BwZjsj1Jk+G/k6e/fMkSDuASWXtjYoEXx/eAayqIC
t1Bf+W2R8FLj3H1SVdz0F+gpo2OjYwXoriGVtNlCCQL3ACYvfRLBGMQe4I02fuUxR5ToBj6NS4yM
hhi4CF7JGfRFEqzJqcyvxLjFKnMgQFep3pR4V7u1WROqWH4Hv6U5SMZyRgIxemTDewk/8fcTulBw
d/Dj9LVczGwTXsTH7kjADEkKdNpJQoOBffTLBDoI0hqqxxm4dxq36EmjAGTzrggtOnghnBFoJtDV
2Bkw7kiCGeuvCnhS3w8wkKPZ0Tv+hZNK+zSSW0XSXgpyFo9Aj2C90cXJGij2bmIjIBzTDVC2wTOr
va8Q8bGd1fg/6BEPg22Rcdw9CzKsVdKMXRgmHHyzKUWAY9ym/Xp0NhrnfH6Nym4MUrjZBF8KS/1X
KDei87ibZZVxcGyXNJ6C8gHPUZ1T37XqnGytilJMseJSjCCFngNJmB9DVtMKXeY5P+9C6YJ0MEgS
TQyY+MUurwH/n3U9WfqsEKb+GhcMDN8iIKD+63He+ivqNDOJxhK2JjN4DzopzBS8Tn4Bq2TCmnBQ
oq4kSBGRi/c+5vS5y8H8TFrlN/BnIPUVCdwbaoQpzx0wY83HuwINh5u+xRXSqpbNY1cJuHz26IS8
x6aC1ppfwhI0MOGeYpjiXCFSK2bZyOrpblsMv0SHtXgplWwrIORlR87E5OtPnTZdtdc1X0RqIm+v
4JW71Du6DFOTltvg8mPOSj1krVQO1BHlhqwqw2hJBjCag72Mp5FkXBTdiybL4MC10iYAVuwGHFVz
5IShM9DfEBHNVcpq7wFUqpI5ALSwRUQ/qy6+8AVQBYh2g0SbtJvWL6EbrQJlU+od8zX9KNG1b7Ot
rEAxklGMtDc0AdmYTT3Jb/oarNXr0TnZJS13vcviOnYPs67nq5H1sOjGCF3vapA+Likse2/6io0E
3B26RiCmtRtYt2sJkLe1pGmTblP1fAahAnhjCvzCYA/8talBvHRRmLp5mnQCxX4PyjDax+9G0naY
YiFSkVOyOJpnCwJ60REuPNQ9RVjKr2gFoUU8LrHYBybEvDHg+GnsK4gkytAfqaodmgb+i4YR4nta
N+bZzaN+kE62dbpUYhUpDSx7cePavI9ky+9rtunPyrfxAlqYMlMGeAq0I/AN2nPVlv4GIv1en2nQ
V8/RVA58insdPgOqxwsCN7n9HIZ58YRvYD52i5xFKrpNXqB/D3YQjIjUs2pQsSfrMqEHAXy6nbJo
s+tT3s1bCctjjabAXKi6zmQQhtfQqUzPcIh3JO18W72ueA1VAtHX8oj+cf9F1EH+hGDRET0QR4vn
wZDog2fRABMuVXW3FbwsQzTN6sClvO9r9J0i7ISpwRu/iwMOtnrQSf2UB2V5TQ0tu5QFOReJdMiR
2ef9Nrm9a2Hpk/UdzhdZgAC89320LI9ovmIM+tB+gFgkKNBxhTcSkp8HMFVnP65oBm2R+0C8yMEs
HZr6bNRm1gnaJwD4W6WYSTu3lNfIMRQmkUHM16xHw7wBt7kr4nQZC1LtweklX91keZmUWJZ9tk6m
UBk2MD0nJYhAd/NQNPcO2UtlqtH0uhIo1YeELzN0w5bTcU18AIF1AsJK7fCYlua+xriPEx8PTbdD
SiC/M64NGLpXxfaeFFEXXSwV7CeXjcv42mMlH55bO8GoKo2ozoO9groQK9DYd0rJFOz+Vl+B7Q6g
n2I57uYE8fGt3RIrJ8ceOPQLU9qHht7MUzQXWJxZ2WbBEit6EShemmuD7Igg6+YOMxdcpkGloIJ3
+e44K3wC88YBA0JtOPZNvJiwbFLQfWK36WaHniIFX1PLr6CgQOfR+GpD08cNRRrpEd0+EFSG1C35
0hy4XsLLoKsgNghZIZ4mUKuuoiGMF3D9YDmXWiaCXxcQ6z40S67QMfbrNu/6KtTPtm3ru7Brlteg
5OQV9Xe0gcet8eqHqSzduc2LEizvHj6hx9ix6H6gZdnBS5FGIfkQa8h6x3WsGigYTKEPI+xV593G
dR2mA+vrMglKUGqTcmjXJgNPlRd72VTsV+4rsmbwN6s9Eh4iXsFMsqppurk89AeG/hpI3vEkbxrj
C3mY46Yiu5WN6E2Fagz0bkEHjqVLG40fq2qWPqOzaj/mIZpUCQhIdr7MFYZPFqgYG2UXHUdWhCO2
Ssd2EDJBPEYust6Desu6TrygdYjEmZzC4CKNarOMqSociGCTmHP0KdexXfYeHlXY4mdDioSJeoD9
QwVJADx9rMBQDL3wCfLf8i/MR1Eyg+PQJWV+ZHmTCRvRHqVHk+9WmpdVgmpmYqlETPacRuBL5Yls
EX+MNq5DRxdcDNGmyvYLAReR0jlBDqYbU0RYwJxMQjJAMxxQ6ygp4dAzplVQYpsXU27G65B6N+8N
nA2WsxzEVixX0CJWB53DNOAqbPqlvIBcLle7nteVP28B/X+UqMzO4U4C9jj8s6ZPIUoFNPLCtchT
Dk5uCYtV9C/TLsgn9diyCPvP7UbGRoNXMPF7yADkMx0duBC5GlfUJxti+2JS5zU2IdY2qJgc2sug
HBrcGRgpG3ghZA1uQdciIC4jmwutZ0hA4LHukIQGfcAShfvCzqRNsRvZKh1tp9HkBCUbHByGwI1E
VgVx2cQgtvCWgatFcwO3H09ofEZXEJru9Moqv8eRHQy7oPdDcHCkah9EwEAwmVYng3TUsTxaBKme
LhcTD8Pyfb7mNRiRfFPt2aRIsYF/zLZuD+mAnfGKSxdlA8g/PjUT2phflhgh6hqUwpwOO0eUCc+g
qYemIVEjg+iHbvMASqYloaxv16q+6n3dXSwFmL/nyNmZbKpU2xapK0D+wHAohleDB13jK5QTqJG2
432qAz9MWOp5Q1JmV3Jl4aGyJAKVCkRDxFqC3ulQtMkWjDiIzfMmbiuC/TVp8615X2+qUknpN4D5
OGtF5ZkPUGf7uAwePXDQ6bIVyzKfD5WqjxICXX2yepHN78Lwv4U3XesvU2/6r/MpmvQdAHU7vHYP
8/T6Ol+/DKe/+f8h7gSK3jen6SOu9R3udPPq/vH8+tK8dL9+iz399lf/wp6k+BlKNiGPzpeSAq38
F/aEdKSfceaOCSDqiONsBJzhD+gpoOpnCjQDHpqUSBrjVf0v9oS9/mckQ4Qw1OXoc8fAbv4O+PTb
EeybI1ocga1CwavEZ3Fw5U7t3SgQyXXpqvmpkR4ZF0WxfnQEROehG4I0EDP9JMzcEQhLmuU6z7V8
x8OofHEzj8HLRyDhD5qvJ+gKvo8guLEIbXQhaXiqx9VbmRNndPRE2iW+dFqPFxubmxRVMP8BCHEE
ar67dco4GrExxfkUj/G09ahVt4YtrBufh/wsbs+3Nk5A7QfZbExWv/PTMcSp+QHc8pfXJGhB4MIC
uMvJiXjmCp78Ma4JBljSn4H8kla7Igv234zDv4COfrOy/9O9fXOdE2yby2Vxtlir53nvM/CFL4rd
eP4SJkH2o/jcUygnjo6P8ZtLHWGsb/CwUZKwQZe/eobqEzclUpnmSZjp9MuYHXAcSpBZ9YM3J4+t
+G9vT+B6eIYSdqp4c6i/vr9mQ5mAIrOin+1UhQYE0JieA2uIhkx0OOycIRluKDLZwpM7JwMig0fR
90W2QHirUvAoIB8QEExvx4rGtslEoZJJFz6JMunkwLBPm7BGoUkdFKm5cQ3241KiJET+bn3LZAdm
3ub6+HM8u6KDhwFoz0cRQdtlmy4CbGkDF0854lcPm4QOEJW2GlCGATw4M3pboH7BBMK5K6f1dgb2
lqUoCCX5MqAs65KKmflX02sRpeDPsglLepWj5HF59Tj4sAfr1jWowYCIxI9+BS6QWNet0aHbNCRy
DQXKgT0XbKszeC1sKm0HROMk1QCj77Q4Wi+hWDHgxpK5q8wlToPDnLCWVFdGzUfdSxDZOIMZyohD
XlcMoLsJvfXJBs3ntasUbln7qu0vtxZxJylAvqkB5Wlu360iIn/PKwKqRKh5sUJGQGywJKIG+v5l
K+h7NGrz7TN4S/PZkXB4tdg1OPvPU+Z04RHo9kQkjoGFR9hxT/2XViZnEP7y8PMghzZdSujHtYTO
TU3jj6JE/jQ7f7sW1rgYrQcOCvhxlfhmyrQSRyRtGvIZ8C6oqcuxkZssC+nCBK46TbObxdg+aF/q
RwGdxGszVFCeWRh9PVuZow/+t29d4BHHWAYlx+Zy8nUMTkRYklfcOuLr9hy99n1OkNI6rXL7QRv8
+/UPExWLusBrRJ8D5B1g9t/fOdwtENNouxZHb9nsIcAIUgstKnTNGuegHK5XUvgIsEGvrkwetu//
zp0eL3+8cKjwpnmE3s0JxWdbJ2sIAX+vqGCu5+BbBOOExe54zcsfLMHHZe/fS9Rvl0LTCLUAkxLN
vmMl8e07jpG6XlaERk+jtuzOATzex8tof7CfoBD401WOQxbbFyKe6an/m4HacZXzIJ76sQT8KcV0
TfM5T3Pg65dqiIKP//kBoun1/fVQciA5JcTGSUKKY8r3dwUk5JjmK+fnfCh1KuhGUhsJt5+rccvK
mP8fzs6rN25kTcN/aAkwh1uyg6IVLEtW3xAtB+ZiJov89ftQZ4FVdwtq+ACDAQZjuLqKFb7whvin
Uctu39jlfGY93ff+98GKsmMoWTs6sY+q2sdKel3l5sVQWsZ+AFr4VsAtiSAdwXLzk45C7Q2OA0nu
h3iMuL4QfZStZxe9/SByk8qjrBUb9bawl/ym1Jyi2cA/Ld/0GtkVf3C7NCZ5wkHwste7mVczDcWb
pHKerUZ8nQcfKDE5bt5Mtt+5oolucR2KL8fWJGyINO7qLd3D9PcMKLoHYhjVECUdxWi28WRp03oa
OhYtSSFtUdJGCYRejCJ9CgDyuQrztN4uJK6RhE8Jv7F8YbZNa6j8m9l0ctKzwTFv9Ton/wALDn4V
TYdxIYYZylitTa/XfqekMxWBTOEMl8IYys6nRtfdUYhChwCApFVtR3i26sYj0/BWDoHhs6QS/KOE
Ag8JkSJiGWQFaglBZFf5xeDNirHibdfkheVE4A0nF4bObRm20vPBBdvaRVzqznxLB25OLwxBfHkf
U1fKLnINIswmTKzhjkMwQAe3tTy7qGn0XMkiAdhojHMab5PWoP9uZe07sSWGgWtUagPzUaUys62i
NkReQY8KPpkOYuHeE0k/+G5ah83WaatRwuuQWhfMkZlFQcF3mVaFOY7Rmn5Z9Ld1Sup0jqfy3pu1
1qy9WI2o2di2xoOuFvUYFJCiRsr9eofjmJXJ3I9G7p4sNKPn2Y7cRzxVinkTC91dYMCRkfoRt8zT
DEXvuSjVKYfBQrYsIq8p1mnpFTm1Kwur+A71s5cBHTRrZbQeekTp3BS+CkWrXjkS0scqp7+0Meqh
yR+0KpqMQNih017msZeSrjk5CEQsL4t+m9pF/Ewvqn5p5jn6lU1eZFzVpNfXozSzcE3JFKzL0I8U
hSR5qF8bM6UPNSm9H3Ojx3+pScYUWamFQ1CULeyXQqliHvTUwLAQyrEG+nxRw3AKPbtXHLODrKmq
GoycWOnWfVLb28ho52eq2BBktK4vua41OYPxV/Vk03dGEgaT6UBkKWPbbjfZ0EI/y/mpD2PY6leS
HuAQVE45JoECRawK2mnUYLCozbw2LMKv1m5sc4OlR50+5TGIpB1BnJv8zoi53G8dIOO7qBfKD6tt
cSke1Ckbb6BL4rOmergYXCfWOFKsaac098XkqdcRzqOF7yDZkW0KzxmH9YzIfxqINh2fIuje6drr
pHlbjKr7wwtb77VSUgInXbOzn2XjsUszMPMluX6oPNapC10UF/b8Dny/1gYU/twHmsHWH41W8V+D
ft1LW4Qptq8WLguXjUIfk2Ulpb+IIF/Gq0zx0sc5yyG8UfIwHzT+Sro3EPXWvSjlCLkEwtLy42W9
tvSFS+WNZnVHKbG9xUtJZCxg3ROX5nn92ymwhVmnCG08KWpPmdNoIddymw0PRtOHr7ULpSko4F08
WJBtQRQV/dOEHqBE3DwaHpXWTXdxN0Je6WIEB+BFw30Y+Fh0A+EZQDVTqadZVqbN/tQ7wy2IKj0E
oz/C9puGjKXqBX5AfjSY7a9hXLAtnjuo9Kkzy3mrMhRQcGObFNMfWuDcIMrb9q/jDCN+MNkUropZ
oW9hK933xBzgY6LqNN5TNAcJyp0xS4pEQtzHfayXPt0ivgRM//ZhAbvGgQNpSPqsZW36+OxFvycr
T0suRCRZgrjpCdmpE6s1+zg37muLe2012or6M0LDfCm7S3OLGC7qLDJTKWbnsSymb05U03qkI4kl
oEbxO2UBI/3CGok4b7xCtgTHupaOqyyjHXSlgTgwVsIxymZNEznHmbdOqwrOrYR+KDBKfbGl1cFE
jELlDgG9PkFJpYBcoGRLuWxEyPI1y3Tzh+VY8Ry0SpNnm5ry2byqE+G9dmGCSInXxiaFqdRDY6sb
7R6OeuRCejelAv2qjIryroYzBhWI0uoYRGlYqH5SRyjByhxxkNWgpB2khMXKbpWgXI6w8Fw5WoC8
mwcPVsYA+3nLx6vUQHxmPULT/TGl/L1rYTjK7xxtEg6oMhZdYPeFTkGKSir7qHTnbmXqndawfniI
Bijt9C1tMw8xDLUQhRUMdt8bWJfn6o1RdfUrpovz5NNEKC7HfkLaIDSaRt/ksVO5l4hVDlyaHog9
X5VL7Z5aO9qzZuXE1kbqjl2twsgtbF+CD6CPp9heGNjDZD+aCo20As6r8IlNums9rZJHkUlkCCw1
rqAfhs0N5ZQK0hnsDqK/Gc/tDWottfTNpoUbNOMfHPEWpOFDP1jtnZHlWAzQFHb+UiaZ1UAxQ0qi
lN3L9dA18x6RzW6m7zLJ7ymchR+uHCrFdyGx9Lgo19Gdk5j2bwg29CmNCIDMqoH18JDFrf2rncP5
LxzuaeNSF0Ryx4a6vQLuQ6NPjzpyyCh25ZNajJG27aOadM9qPeAZ7ThV7VrXm3y8jGplupj1wd1N
ZUoWaAKmfsqTOoEunIbYx3CLkB+jdDPfm2Nl/opAR4V+HQqyzCkf27e0n9o76L52AZw+yeP1WA7h
m6ShypJZssaBxhHDCtofbdekbaLfipN3v2HZ5bFP5pb9JXaerqMc3HxXPgjMBnOak6ErNi3Jz0s7
wqniBoVAvO10R+bQfRQa7GlpO7f0Y7BvsOBW1X7KzXTTIwjQ+srcR4tnlMucjcyy30pRTlTN3d65
wEMhrFGTMpGmADgV7TJTJD/GGBwsHdqpfWxtaBr+EKplt+LFjHddLLJXmKA2OzKziz3BUvqrGHSH
iwv+sh6Irk/vrSmqqzWMJjfb4CpFuoV0oPeiQQi9Nwop4zWvInI9UEepr8fteDPrybNn1eVdKaLk
uRWuBo4V3ehm45SNM/taaJi7mmbWENRR6cUboY794yRgc68kUWeIKJEyQsMPXW6CiHMS+5ompbcB
mNB1gZGmya3eW17hgzuAJY/Wcx1xqXFNJVoSAtvSjPybPShtfWW2tT6tizmS1HhklXZrdq3sLmLE
ci4KZD8CdiLC2bZGi5yj0X3Xa7HQoKTFLZiYox+FsaDpZ6U72EI9j7RW4MJWFQvtD3KwfDE5p1lg
6HVJeQej40BPp/TGwPjxezZ3mgsWIB31oLJy+jI1fEMVGg7+KFdpE+WbsGnJFeouL8I7HX7nvkKt
SvU5MYbrgxx3dVpbaCT4VNxr+ZbjjU3Foxh1WQrf6xPRb0PNKIa13jupQcSgVNz+Q++9gHgo72HB
dLfYPES0XtwBkQpaqYO+Q57YXZUJVKEbWFgOZGW1jjeh1MfxKWvmSg+UslRSX3ObHCkn4gt4nybs
D+6VnJAY5jQAhHIU2xDtjqd0qJdaDr5J5bbXa64PdZxt2HpVY0EbguE/oww5OW9imvL7rjcSriie
9kslcWFoGuRUD/YsW3mlNgNMyNDqokv6UC06KrNIzGt9NBBLW0dVWoXpqnIAHiEfIbLWjyrTjDaK
go7aNoMeTQMKpbRfSdYrSUBJwLgrZjPrAr3p0/YCNYP2Lm8yvbs0cet1/MhUKdqIGuhpoJkTdoyT
QjdwFeMTjl5WN7X3FMUGdQMnObtu2kn7WZSF90utuA4CLSrVYt0YWtb4vUoMEkQtbc5gzAtD29C9
gS/cwkK+jWKLZyFsoV34oGKSO2iama+Esxg3UtQpkTqAoGlFHxCGq0Vn/q7DkVNuak+zVV4Sd/jt
piC6CABIwKhVdUp/YXfpSA8qt0lsqhZMiEd9UyDNZoqd1vTxPozU6tIih7M39VCnj27UI+cBNZnr
siN/ua+HYXb9ZJiMhAbd5PxB0NaECC5E+kLmF94RxtDZnPSquUAVwFzpyL+Yfs6NxT0cGeqbV0bT
xVQ12WPNUVvjiUCc45KUP7Ip3Dc0HG7mJF6p4hEMSQ6r3rXdH2Sx+RSEYzMgeNLl/V4XOnQ9awqH
O4A4be/bIdIJq7zKy2edKy1E7A2JHbARgwJBP4zRM13pahc9R62WNDdDVSTR2hiWiUk7b+MrJBn0
OzeMHQz2wPckQZWkw6tCoQ9KORkywlKzFV9Fis0m4wIqf/dNweVfVUBquPLHBAkSGgADFb3IC/0m
toaXmArKm57SHPUdclgLomaP7m8STy9sBCQ8MiMxzO2gl+JJaNStVnGcFjKIIZ5ylSFT81B4dfmE
zW8VrkzXc65bL6IjF3agm+ZEzb+TlRY71RzVRQwvV16EKjiHXZQ1zyTn8TNiWLBfarN/G9V8fB7C
zmhA3DQKumtZVd4Pbj9ELKWtNDV1Xb2/A4Y6P4F4KN4mDg74rsm2XofJ6buNF8bQF5Ohkwk6el7U
vkWyFb+m0PHCK4ocoXqtKroxBp1tmmNQemn2kx/RvBTKYH9PZSUfrWjiInLsbLjJDCxSqRNPHgCC
2KZd4IRT+VC0Bv1LWcRuA+xBS+zL2ElQnygjhdymmzLfLUcDor45T7/KIXlTI47/KoRQft1T5SY2
EO686lNuE1+4CckMkgCt6U/tbP1oqp46bgKJfYPKkpOg0+XEqBqpuiNWVVxU7FPEzWYf8EREjh8b
7c+W4hD9hTEqzVs7iUGedZkedzemGznVOkszam6j9ORLCr5e+YFOXCFuJ1YvX7XT3BbXsW5XGP/w
Q5212zfDoyMbaLs98Ln2ciiMQX+JZjigkByBZvqOOwp7rWVi+JuIwTA3qYpY1iZWnMQOpridUxjh
VIsurdAMqfZR1kVyTy1/mBAmxX3Eol1YESrpl95yvIIJmNrbODe9c60kY6+t46YRVxYSJhq43hIh
bV7eIdvEtS16f0Z2uSJSQkAqIGnm8TP0dLQ2pZ5ayQbuLk53kYRbDCnEQNRACKmKK1q6XrabFVE3
QVqY06I5FTXJZeLWsr+MCq2orzE9DzNornDJnpPJoh7PgjjzBd/FGTe5snzxcIYwHWDPHd936Ka2
gQTTgLypWgxPla4ZP8mPZOPXQKmeY0M3CfLUjlg/ROjk3kOaBSANzCZtlZmmeZtL1Qz5O9u62Dqx
hPTuRRPtipyob4ksyvJ7Fnfpy8C2ShdZpZTGS2ZlHIUKnuFFYmbk2WEDu9NHCcWst7yN0w9haZT+
0SsYHlJalihHoQv2ggtjHwVhzqa4xtx0yS+NrLCu9XzRU2gzYf10zUaMgFOs8qnIJ4zr6SQAt/wf
qv26VRW98drbdvmn8pIpRzwpMX5/XXY8KabiXWnaoHDBoCwF5KUM+qFgPs8Albp58l6T3B7X+RS5
6zLXzgxyUkt9H4QKsWtQ4fSOmatZblOgoZb7KnunRWzDCC8Wp15a6yXxap/KM2X3k1rqYsipsUCe
7uq6fVy7lQ7Kqe6YhK+Ibs9+SXxOcpeot5RAxSYc9GdE1KaNIudzNtKnE9VhLVDsJ5plLc2lFfJh
NZuxMxO7y8TOA720TaawAWzElm2KRc4w67uHf/x6vHW6oQIFpmHnMPDheFaNSkVOLXbnwfTcysx1
8BFr6zPLufzqg/LwwSjGMd0TQ9VxihD/2cWFUl7rJe8dNsUoI8VK9U+8Bmr7NO7ZIYQjqmawXRbg
+IcFVIaOoNuJxK4rB2CatAfvJkv0T18v2+mEQE+rKq0Ki1G0Y2IV9Z8ulHMudqrCUV1QR6SH8VtP
GfZMF+HkeDGfjyMdHS8pa8/yVCF2yrtwCUW7leFVf7+ezsmuW9AOKjwb1aFzYByb1NWj6uIfNYpd
PkbZpildcRdFev061a3xbXRn5fLr8d6lfQ83hEOPWLP4ThoN/mN/qTZr8qab63Y3jaXyGimVKIIm
U6zvRYPyZ2en1YWQ0VOIasi92kZyowDEpnZYNvbDbHe2b4Vj/VOanXqmCfbJh6V94vHjXIur/r09
+GH7aFOEwAwHbmdxa25bjYZXj4jL5Vz1v75eg08+rAO7wnQs3kv+WX7Jh5EamhY8l7LedWOD+myp
ZyuK+udU6z+bj2NbnHBtAZEcM2jzTquq0Sy6XZp7OsWf4vecK0UQ05P2v57PEVzl/eTRc+GuZA+Z
NgfwcEKSlA3WZdvucmUI10Vfola2AGhJNrQLpQ7Hixq5xNtWyXDPbODN2N1Y3c5aq/+xkCI9cw+8
c32Othhp/QJF0B2QOsc4BFkBCnbFNO4QWQLdD9KWpMWLU3ubExyYkBCcTAeCWDsXSU0XYmW3beVt
Us7Z/TiU5k/UvWo9QFEPINc4eLJfQyGwQA563nQp9NRsgswWGrKGOZJ3VW0Ut4ojot+5USh3rjVW
82o2RP4DeSt0VL2GUmkwGbP5MHD93ymLeNe/3hXLK6nycvENXAKXo7svhG9Mrw+t3QShpZsS8/oX
Wn7Z5usP/cmWch1631ABNPoMx74CTlm7ED+1fgfJvt4RY9a3g60VG7NGVvefh8LPW4N0YwC60o75
XNBWChel5W6XWygnKSgABoUjXtK6EWcmtSzN4W6BncZG0Qyb1ql2rB9fKVZkaZaYd2PjrGcF8W+i
TyR+tPEPJpvpRQY49R/n5oEg8yyDoAYYGY/94XFJ+tGcS9fodlFH6gbM8Duxreo3edx+//eROAju
MjlQFO+InQ83zeDqCg5tKBW4PWWdMMnGTT+ZWuDqTnjmg51eAsxqCQYdgkFuUXe59T6M5UxU7HCE
63dmGM93CtpS91pryQD5eIgR8xCvq1pZIv7uVZJcIs4HjlRZhPfURNrPX0/8PSw8+Kr8GscCMEKC
CY3u2Oh+yotKVZJq2KWkd/7gOfaFHLxhQ9+SZi1Ko49hilGIpzX2o4MuDLJ0g/XcFIVK1cPbpnqr
vn79k04OD79owckYtrPEeMdaI0jhjtTqjWHX92pyYxYZxly9VV9RVj63wd4b/kezt3R0/9jRgBH1
YyaZsKsR0kcvdygVThHQVWpygAc9ENpQtKY7z3NJe9xeR+LJ68nYDZRJt41V0oZH2xTZWKeRgH/R
kgdVPGCn6KO+Lv4uUnuUEcnkr6iokWI2LNSbTaniWRsV5TmHg/P09bIt2+ZkKraDWI9qAKY43sK6
HADVJobcjbMQ2ykd8lXjhuLMm6F98nUWzI8KnIlk9+QWyOmPomcupp3Q4gYEvmN/m6u52qCmXDzG
qGMFNTKgoMBr7ZuTJpCXepMVm2SHS64L2L4r0F0ln7gg85Jn2IcnQZqHuNRCSeajQkk+Plqa3mRd
MqfTTmpW7xOnIM5aR68ovoX38TD+mx3ysl84OJBoXVbC5T+PHhOPhsLSzJ92dA3oOmKStq4iec50
65NJAY+hzARyRVtgV4f3RWN0CC3q1bxT0MWh8Jm0Wyhzhl+qswKbRvsvZkWMApkccLvH+7H8ng/3
k94rwDygKuxGW1WuFL2kY+7q2fqft6sHK9VdKMjcusYRFAdceFIoUTPt6mnm4+QD0ihlqZ957o+M
M5ZPZMMQB6sKKoKxjiUvpKWPLixYbRemTnPV15Z8cm3U4vzOpJlTUDvbAqEvLjXkpPyyNcNdSe3S
t1sjv0ksUVNzAh80UbK6NZCnQ6E6IeT2NBRCaTqKMRVntvDpMSYUdTywwyq8fhCDh6tvF1YlQkQB
EPCLkk1Vo6UlevMcg/b0FDMKi2MirwWf9tgztFFco7fDUNulwgu36aAWMJ7CeuV1o3FmQqfbF9Cc
xW5anhmO5PJTPmynVDU6L9Ura+da1NnRkNKDwWnsW8+ssc2dynO+PCdhCnuWoVSbA8NV8J5XfRhv
0uIeUJHq7Zi3tkVVCrV5PbXtyG9mqI56n0zbitrQz6/38ycPqcOBYZb68pggCnY4T93KKSg3nbID
FKVfcCt0yreqtmV4XbK7vykDXijllFX9gwtMtqWHHFs/Qyh7aTDjzrVrTXrSASwYqqBf/7TTLbX8
sqVcYpGzgcw//GXxaHsl6hLhrgM28p2jHf8oHKTlvh7lk3U3eUSJrWFS8/wcHWiIJnqodKmyy0Yt
wygePWc70mpac3FTf0vsJNkao4jOHPBPRmVr8SV5voEpHuNetdoII1HTRCGPUC4jTTP/ZFmqvyLv
Hm81aCpIUObZGUmu0y0NKNK2gfERcjPbowVtp3r2cm8u9lizj5deKsEy5/Dl2raMt6k69c9fL+0n
H9BDAATk5wL250MefsBaV1Q8MaXYs8cIEXnXbhOAdWee9tNRPB6YpeLgWDjaHhcQafrVetPZ1d62
kExOzXaltsW5x+z44iHLtkk1OZyUKREoOQrp6R3puIA4FmKpzi0Xk33toNLux1Zpbf9t0dA44d4B
7QRHhbjWWKb74R4Q0Ky0ijh1j9ZpfY3KtRlIpNTOCEy9G+d9DLuWYdh9JHpcc9QJj643R1OAhvXs
hRmeHLjI0dPHy0of0uSmdhTrZrKj9JYOAcKmY25UtEVdACw4AwxW4yvU4UHid/h8Cc1QfFIcYQB6
ib2t9LS02opEXQyfUIZfOI/a8OBB2XtuVAXNc7VoEAzxGlWcI0Uc7+/3ObGvOS2app0CvIcMtXjH
ZelGXADGvFxPxVhfdbN5B0IgOnNxHO+7o9HMo90NMNILhcdoMOvyldF11qp0UNz+ejucbLzlOy3P
EDGHyVVxtPGINeDtmU6xR2ZYQXgTmVd4gc0mH4c//zoSkeeCD184TlTHjy7CuO2jecYwZB/lfLtR
sUnoKtLyGbLB6p+HMrEQNKAYEILxuQ73eCFqcKm5TPZClfp1Xo70kfCUveJ2t898pZO0lUAQDgPM
FV5yrr7j62FMyboHYWZ7NClKGCJmt4IJ7ALx7Sp1ZZmJQurjVqpvTiL8g7alXBmNMd7EU1wi6ktP
50xgcbpvDn/Q0eSVqLWz1lGzPfgamnJaoSAwrBPafb3Gnw1jLncVpV/N4hk9XOMGd6WhQdtinzSR
umq8Qr13jbF8+3qUJTo4vEZsWMXLA70ED+S+R6Ms6kti7Mq9OqgysHK1v6EqIq+BxHsvmGUsBFMv
Xs9ThYUBdN0zPY7TE094TBGAi1J1UTw5ijodVIFj4Hnlng6Yc1PqpXOZFraFgHKKjHkWEz19Pd9P
VvVgwKNoKdTjGvCdW+5RyS+2NlTibe8Ow5ktchKUsWmpbEI4ZE7cZ4t21sdHwMIRpExwHdvHOGX+
LJUwBJ1Wp2AYtH5d5YChYs2krc4e7beRrdjo/FoQVAF0zMHMnU9FzfLWX8/9k8V2IATBaX1nRy6q
XR9/VNoCuer1sNnjFWHd5JBen11AecAHc+227yLrzNX3yXjI11CMRCnDwInj6OrL8t5J0Ihu92AR
5zsJTv++rh25+LWot5WZeJuv56cf8tt4a3l0Fz0mgn2N1r9zNCBuMKVjAAbdh06jWZu0KCzdR5YB
UFI3uPEvJRvdZ29Wld9dhg51Amj6Im7bHAoeuunfGslOXdW8mZcW4bGNEsvoqasanpbqo65v4XDD
H940lRiR25Gu89fugGWcWbZPtijqaRQEOf2wLI+L9Sba5hgJtu3ey3sNHIrbXkNSD88s1uko5KZA
3bAQQknqhNPTJyONhnju9lbRynWkJCpmbAiDf/1JPh3F4xCg9kaB6FhWMsGYrTNB1O3tuc0DzUX5
A6Sx8a+HGoawDvPVpd9mwks4+u4t132SGNm8L0j1Nmoyh1h1NsmZ43NyVRqcZN47Lswly1s4yR+P
z8KnaNTY6/c0UZR2jeAUTBIMJbQ1cvbNbWpI9RKg3JjjtkS1GKhXfiZSPjlQ/AJwmLCjlviIDX74
C4p5Is8x1GHfYRN6PQ3jBAh5AOpUSGAVC7786693mOTw5tKlQX7O1kmO2ZLHO1ETfd9mCEXRCqxe
gFouLor9jJVnjnmTZYEJWSS+z5GzFpXCD2/Sf4blzqAMC6PwtJoGIAVJEkubd91klI+FU+LDGI0D
2NjMhvYYzI6TXDlOpICyNeJBvbQhYRPBpSI/R586jN7ef4rlcJ0svUBT895vnA/BvJ4A7xJYw++6
GcUoNETmQEO9altJr/+n9ub7UMyVNB42q0pD44hk1wGXzUVjw9+Ax7It4ZuAx4nDC0Ce5xLzo4vy
fSyyA3Yz2SRqjNZybD9MywiVIm9kru68KomcwJqn7L7EFg7tbg003BqxnQa/TdBmK2I9zwLsi0Mg
tgB5faPiWoXzARgz1L4RPAGiXanGtdKJ+k5YHjY6XpQt6vOJ8qRotN7RHNHdJ9es2x9fb8/DA/mf
WXCvwMI3qBp67zW4D7OYEpSoaJuwPW2tdSBRdNqdqbVdUMtxepzlqN7AXKnfCkMMtxO6UWdysE82
xwLQWOqj3D702w5XMZlaJbeNed4Nmt1i2gjIDCMJiAFWU565rT8discNsDuX9UlsP0jRdUpXqzsz
ga3du8p86YU5iK8WfsbXq7qEXP8fEf5nVd/PO+iahdJ1FCEZuT4ZqJdpuwJw5yoB6/SnDRGkaVW3
EX5GUaOrFe8qVuP0n8ob/zcyPGKP8iMXrH50wZZV6uCMk+k7mdfNr5SXY82fNpcqaHw55216ri/+
2apS1TCWtIIC90nrohSxlc8KRw6W4wqikHvVjrG7QgGoOXO6D6/uZW4LbZdH3UWqgbbP8V4ZNHwM
ktrYmXjv2UFmJunG8Or6J6RzyEtJLOKXr7/jEV36P0OinEFhhQjfQbX0cHvC9OzCIZnVnZs2g7MZ
XLOq1zCe4sfRa8edkBXY5iRLsofBNKob7lxxg7MH8jL8jWdektNNpfNcqaZF54IU7viFBlGJkj8i
+7sUIEVCLSIlMJsnKI66myVQIdP8KWkk8EpR6b++XojDGOR9HZZyGW/nopJxAjualRKB/M4wdvgL
DSh0hvlK9UAFfz3K6V4CL0NDj0Ikx1Q9lh1FfGOOIRh6Ox11qECV2LnFzbCPpi47s5VORwL+wp7l
9iacp4t4+F112Y4dd126p8urrbTULDZWo/QrV0m6c3nM6doR8qpYwgDXMBdu6+FYMV15JPW6bF9F
nnjNJC01AJM63gAAfht0e241mGdriLTmszLaJtd+pwZhIYB2Qi4JnB74b4IMz5lI6JM1MMFFoTMM
i5ve2/L/P1z9CPtUrtI7+X5003TltUmPnGMbbfWErujXH/azJaCDYHB+QR1y3xwOtbhtx5YVFXvR
ymKLu1W5LmMULb8e5TTUsoBdeZ7pWeQxAI8OR+lCNOsa0Vb7QeaYR1Ljoa+rYjWMpwzwf+m8AnPo
Vl8P+snUHBI0kjQDZTFafYeDVp2eS7g3FXHzgJkeUlaXk0j/PYaiyKkuEgacf/59NDUnVhUpp7Qm
B8jDIMGpeKUqir4RWZie2RbvjdbDxwvFZBSpad8TJHP3Hc7IBk6FWXBPxVp1IqhOXmf/ciMlvjbC
TN6x02ua7bbVQZzSLAQUckA4CULOqH4FoxvbF6TBdgbdIlcQBBkHg3Z7NcP6JPqFI4OwLmbqxtw+
6TJuso2a2tqVlagGxmzKiEuZBoMEdwgk3FLiUan+FdAc0OJD7+2HpORQ+TV3D1ytJR/yO8eASAH8
92cZFv1rUVn8RuAQeD1qjvcE0HX43fcZtVojS0W18nTaDpdANJW3WS0q0y+qytyoKgpbAeWEAaYw
WolITqlMMwEDhB8m2MEZL7dOv25RH7PoGoTpb2eodWgxwpD3+FdSO8NnrJQrt9UgRnZiWizc0sZS
rju4QWpQlJkaQ9dRo3CVwihWAj3r9F8RtbnHLorl39KC4EzvJYTiLp283lsznqzYEKnumzB6RLiA
nJe3NkbSOIx3WUFN3OmwmBryFN6pmA38eCc5W0hWQlCA+QYqpFsX7qLwAe3OfR5kU5yrYh6VFgEt
8SoSwOlUZok6OFOHuwXPXpyXok78RivS76O/ReFu4MXO7pMokTAR1LrFZZm+ZcmjBp/n68N3BLQ8
Hf0om9NEhZaV04vfo+XfIu9Y/Sq/m7fdT/vBwnZNCxL8051Vt/162OOg+XjOR2deLOZtJoZqYOHo
gczWL/iCVxiI+bKBgYzHyWQGfTucud6O3//jUY+CysyGTRB2I3OF9eI4rO8zQOOcZe/gzYbmmTv7
kwSH68zhyaIFT7X2ODTPpT5w4EWzt2E0xn4FhuY6M6Y/SRFV95W3kMZRkbtItB6UjY7wbA2x6akx
rR6JvCZe1VqXbabeKi9NXvZLfGnddSuoJkVqJ69I7SG/Vrl+ibKFeeZ5/+RSplGg6u/6UIgNHm2L
GFan1DEA24uxqUi1G0D1dqmtv94GnzyglMuAsyNeBmzlWBVkyOvRnmSb7+seGvHkIZg9zQPMCwwP
/4uhiI0MB50VmjrO0SmLTGOE/2/wVnuzc1HYkb3S8s67RFtqOnOmPnlFEWVzabcALVhetsMDHRrQ
MQcrL/ZKrMMdpmlFXBA14npQ5jr2MQXzHrtKTo//vpjveTQIKGpdx+8oOiQITTmh2PdWo68Mwyjp
XoVGMCdufCbMPM0jKNWTSLA9wBiAzzmcoWaI1JO2J/YlPoXQ0aGuxXGcXYxmr/jG2JyzrvqkGGOr
SP6oLrAcgNfm0YuqVH0+mnlOg4De7bqu6XNk6YjttD4sht9O+KLkWbxuCPeuTNNI1ig1WmeO8/Gd
RcKLuBSgVhN3SHwl9MNJo/EoQyqUfNYUVlhHr/LWsLrwW6FoyR0eEeGm4Cf60GiydT0Z8kyYdLKr
KMiwAiTebGBgBkfBpom4JvoshUaPRGt/son/aKZZbuBJpZcVQL0Lb2zLM9/5dMpEMai00Ugmc6JO
ezhlMaPXToSj76N2Lq9qiNu1X6m4p0aibO/xXESpoO2LW6du2rU7t+eQxCe3EHMmKmThGX3B3R2O
P9p5DF3D0Pdm2HSryTLlTTpb5/KLdyT9x3iN7AUAKO1KNjN8jeOTM9L+4H0urD019kVFHsFddIGi
1rsu0T3uF10SJV+ZgB9/mi0EQgRYImRqVAovZRCXGcbVimu/dp6COERZNDDBEI8tddhagzX4zTiq
j6i6uNd9afS3gwjDdQeNpw30HHpvSR98YWqFf50pK3+FYqYvYbdFutLYbehI11MarxBC0i6gvFe2
D0wTulFkDPOroo96DHc/hFcv63j+ZaAHBBA61+c6sJF5++GGDSSUUPfyCzTJ3EttGpBD1ewBqSBB
qBX5/8vemTTHrWRp9r/UHmWYh0VvAMRIRnAexA1MIkWMjtkBOH59nciustZjyiSrfS9ykal8D4oI
wOF+73fP0YdAwSZGkuyAu3WmjiQYU/2bEYr1tZWn0PvJvyLBboRph31d62dNOvztl2Kxjqlji/el
zG3Ycty4kagzpojXRnRjyCDT9DYw37cLwP8nu2RBq7j986r3xVPABsZkDotl9qKC4VXrfXksl5Tx
7W5Z7O9rnyQKYNQEoBavFi54lq4De0xiqcbc5LfJUAbTgbFcxng7je17NPaZyGOVmvkdklXvuTWp
rofz4tn3as6ns8F3Io91FWh/ebDIjnPr/uOes5naoaTr2JzS6aJ9ecGCZDDmsmWs2GJmnXFqyeRv
X5d9EHqlj8qspvDFhPEFHWFa3UWImRj6Y4YZ9LtdLJUf0iptktj10sTeVWM7XI/pMP6oskJ7CKTm
9MelNmFwGJYEWZsH/XI1asu4RnWj595ukhOQGNzOxTvT9i4Ybdj/XVhfpjancTZ/uBXjymEPzCQJ
18Rbku1SzSXRpnlirh5iEKC9xqwZtgsAPTnbdV2LPDKqoX2HmqT1cdlo4tGdp0XtCLcjtp6DxFWR
p7VOwU0H0fcB/lqtKOb5oNWSbKweoMYtTpQj8r3hMJ2eCuL9EkV1s34LkkVdmX4ukihrh/QkyxES
TKA0BnD0vlzvvBwpbwzsX9vL2W2WDZCb4pTqckkA/zuAjHMfcEtslDJ4dRtpPOQjSPANniT/R5U2
60kw8GluwZGB5J3onnyve1u/WZxRfaPyDL5h0h1WvFJN3k+7lAwWsgAnd3UJyp5UX1MGV2PVpG/N
AAgrLMwVwhKIE05PZTYDkLH6InTtsb93GgF9XB/6hiRmJZ33csbDxZffOO2G4V0NCFSeF49d1TX6
CXl77QPJN5di1wYiWOO5Q+AQV4mYtWelERiPM91Iu7joxkWdqm6FJYAlefq+tDiozoFTasUdw99J
8ea2iaORC+zkzESykWvDvaUnlQ8zokibYi/XaZkQMdTKrfCL6uRdyNxq7t4jAKBFTZ82TwVDlUMI
Ery04yIt9YE8BPWmsBGV3BHFgGXCSS+B86Tc9qfnjuOLP638IwYC25kgkDk8JhacKbcFur1dk2S4
FhrIbOafC/Mi7ci6I8d0owyHVELyF2pihyE6zJVnlSx2hShiMOZdM5YdRDBZyP1sDe0YzWXfTptE
8zME2FJT5ZXw9eonBST3WoH1LpjEM9HjEtJzT9RH+3fbGuwuotXjoiAPCqY4l4RD19LCcwG6BMKM
3FG+AE7SAUJLJf1ld8nz8r8Q1ck2Fo2B9UA/ttaP0i6UtqEAZ157w5LZsdA6uLy2JNl7gDrV3acL
qtdDDRe6vJ7cLMhv+tnymOugVHUw5NAcmQyuuxyA+Fq9Z2hBz37iQ+5vrVlrGS+y0j40WuGd+JzW
utVUzXqVTG53hoWqfcqxJW2vcs2ChLWIBK5FVSSn2QbzcoGMp+megHiwNzL2SBE3fTVE+gg9Pi6t
WZrbZV7y+my3bpVHg5EMYms0E9QJ+stQHIrGF94Bia+09gQOQb0lespg8wrMXTG7MYC0aPiLh42/
tO8ehAxSpyY93a3JD/0aMLI9Rn5a4a9XZp7eTwhhu7Cj9P2NwEDibAxtKdWmzJLkMAJvgQqfeNX7
ZHQMXsC5X/VYqJ5lay7NemMG/D3iNkB85eT8/aDJGWUeZl6XvVtD7li7S2WgI4vfundpCS/uCPe0
uaJNBJeh9xEgwOwKOPZqlabAudqrd1kozerJS6imhAMosMeV1+xnJ8t+DDnFp8TqYQ4F8OFU/pYM
PgQ5JrSDFpYAKvmdL430ZVl7AiPmhPmI9WlEhGwlFZWduhrtkwQ5Tn6oX3NU7BSh2gt4LXMotViu
vnXlxVU8grfNQ2hinB4SKGcpJQhzfSS6hYq3S7rxWdlN++kPtfXGWg4TrLFS+6UsVPej7Ua2Z66W
g2+HdZ41OyTO3nd+3BUXxugtvPSarHzU2txAj5ALaYLey6cPuyo9TFV8SHbxo2FsrLwHcmvn2YLo
Icu9LKQEBDeeV4uRxzh9KJ4bYCyitagafTMyp6lCT+IR3fCaZ+p9nX1r16ScyaKu15Mns3GHmq6Y
VjwxXe88KRdpPdWnITc3I0iob9RTUz82l6C8mRfBF+GgIb3uLW28hoxnPhQXMYCXIFwIAbjgiHHr
MY2MRst/sHDYIhoCWA6hZVEb2nnJap81MUOYSJQCpsVOkrLZ6LcgI0mvB9SmoDZRskoab+8qGk6x
negF7zxLzzRoZe6IsEjm9rasWk7pdcMiG6pW6N/svAqeafaLDIpmJx02YAVSBCtzeDu0hvmZFYNb
Rb1e5u9NvowCjkNRXdljtUo4VI0OWWbBJRIDCFu+9cOUzeyjm67YNrUqIaiW8L0AiEjYaXWZW3ds
7QC2tYGbvq5aXsljSc4BskfTpVho+qCyw3bVpnbDSkMNhy0ODxbMf4hvupXJt67WxHuXa2u6B72m
7wqVg8wEBqCO1iRyF5YgwKTQFNX47Njp+NZCh7kNZiPr9tKWdsrrxzMfkR61eMb89rYWGRFqbl92
hBXH7m2dmI0OXl8rb1xfe3c7a6zpLwlW1HnRsAVAFsIONRaLb2wWxNsQzRojWA70GFaQGWCUr9iZ
6BRG8yn/AIcoIJxREE93iTRrBA1FayNeootcQEdbTUgfNIg4fI5WfevRjbCAOajV3g2qpJU1V3Jm
uUBb/rMux8q8qbA4nvJRn2n52AsQwoFhwSdWdd4yyFVsoI1jadwrXwQ5ydTCeaLyoXtXaG7qcofP
j6MdHeTEf6hZaucI9Musvs3s+2VoLcqTOznAYtpSph8knTS6vbuLS6AIZwXFZAYNOu7YcPA0NRBj
1DEosLS+2dQW10OZGW3zo9ZdCIf62q1yK/3U/d77WqFCd1mze8vuTOhQ8+BUe8kJ8IWeOihprElC
O7oAZJ+zKvCoowb4DfRMTW5s+0vzFuRGBUIOHNy8ASBiMhuFdOnIeKbDRgsMpbhbDJXN5yrpW+eT
30/q30rs9T4I01zXjx3LTLoZg96srjMWDXDco2ndiw5r+15zCtEfrWrJ0u3clqP73ELkvQZL7z7m
hi2tLbEO4xPghupjV6RjGY/cikMsZibHtgOSiDJeqsZuaQ/KbmX20JJXxM8Cc1OMbDUmVuU3QDet
jHUqUnnMbObYMMbQ2BTVAq37NhmruZBj1aflZBrV6t0qeyqXXbOa/RJ7uT+nkc8DrMf0IZeChctU
+BnGcv4pC4VvglRg8yaMRGsPSvRsInqXUG5IFw+BV20L8W6NruJdobqy3NqqKtNriCf5qaipU8dG
wkkO+gK0q603UTGPEtkwEUaZWr8lgj2zU/e94Xkas7k7cIwBlcQnFh9tq3vnVk1oqDTQByoc+tGb
o6k2cjNyWIhuHQfMJ1oIBGybIR0RPquyH35yUtYfISON31mitWbb6IzKBPYsUlJjrnkoDc1W0VRN
1ouWaOvAV85hYtvnUr8uOKyyYqisTGJ/6r0h5N843C160XHmEJ3W7gAJ9We373TE9AYnttgSphrC
JSn15KotjfZakLyBAjGn1Qg/YTXNjVFU4lQJZitCvXPNH0vW8faePABQUTJ1xiYdNOYTGuDrWztd
dWwscsrrb+zAio2/DE3EgCA46dZhNAcaFVA1fC8d7zRTKd65BdKWaJjIZKIjKoc47UTTk4EJrC5C
ZqRzrHDLtAwzJdYc9CUV9R2ji3O/0wdT33kVLKXrFpVUXOa9oV+Xq2HeikB2TmT3aYHV69K75rSj
a25cDbJ4Wxx9edUNVdYwcxeS2U0/BH3cDJq3AL3TKI47k6d7MLtWeS1d/kvY5PQKeajs+b0cTPsz
8NfgXjkYTg6V5gIf1LKi4DQnkle9k+uNKDQ7D+dRd75PQD/xkZea32xZbheitoUwxnPbJ05/Nttl
fXeSrumPOFKguCfThb0NkJjzOC+cz9nq3WkzqaDVkY5ciImmr+yHql4Ki09FOH8zD0oBsXfU6oYm
rOXg2odgtsaT7OY5nudZnCvJ3DOMgZkXn0GwbInyumjyvevV2StSt+GHl6TrGIFR1SEEAA7jqbc0
2r+FKbKf0IeF9TguNIaYIBvmE3loNe2TgH7VjlLo8tnB0mNjWi/OD2hzQRs3AMWduHWRcYXFhWGG
IY8Q82MFZC6Lmpa2I6sW9gq+W06cfNi8/94UpZ9xXDHzmsZSuXwEsOXhoxXoGTZSk/YNB0ZPcUCm
NsF7x/YeIQz4TKmYZgrCieroGNFSBq/UMEEDklhLijPEVU87gJMQUC2BfxrH3hAKzq81UXC3tEw+
5fOFiWm7wmPAPCnF1ipIE1y6bfTPmOxkoi518j5ybIBEe82YamtjzjThmUkXQDEhFua3Q9tfvoPe
MZ6XJacrxgtRfl+yWZ1JBsw3eSFUcrDhPnRsuFrtDFEmVZFtNdM3Zrom2mjL0pz0UgnwdiTtiRwt
lvU+ZfiAjsG6kqlV3uDuO+F1P9cEdu0GH1mlhXK1MWIFs2geQVv2V5lFYSpsXChseAmr/gEgsmTW
eRwVpUwt0Ic9MvvBuQGm4sFSnRvBWZykyH4yFza+9OntK0YK4cwmFhKFSKAE92Nb6sUJ67uNw8nD
XmaWBq9OwF+ZHZkZp8jQW5xhDqU7jd9wzcN5aDxPcJTMcv9qAcqSXJmWTd1DsqPSwyVzh8eLBORp
hb1/HVjtnG2GBmFE7BSed5NktnsuUKJ9iEEb7Yh/V/eZVaX7MXdsm8OA7+sNVOQAXzj3zO8MCJcm
l8zQ8SVNZb1SxksfygmuFqfz3JzCiY3/ANovaG87yL3M6TUaiwuGq8Vj6QHWvhl1e9EfBY8TXvsG
wicFDZmwjrS8kNkPDPW1S1gdTCSyh2Fnuf342i9F/vnn4tfXOvw/G1rUkf5ZHwVrquvIp+oPdzHj
qhKR0j81rwSBmP2lffLn1hkt6n9eadYkMqVpqj8Wbbqh0MyVrMj1J7a+kK3GrRk8/vmjfS39fv1o
X8p6bQ1+fcBe89GW9MDp19X57Z+v8LX59PUKX4rbTt2mGtDR+oPqS3iZX9Pe5+Uv1/i3Kt+lt0sa
h6gswRXSgV++trx1aAUZ9Ud9GHZ27O20w//OsPHfDdxfLvHli1rWwRn9xaw/yJFvevGRGX8LqH2Z
I/j3S3z5phghNKAZ8Sk4HbEW48/DePeMwXKzHoO79HaNst2ff5uvjYd//Ta/fKjL3fFLsgZzrBwg
7dcfmS93dr7rJJWpnd3Uuyrd19oLU1vhn6/42/vtlyt+aa+YvRp6r+SKLmNESb9Nh7+1BX/7sP5y
hcuf//KZqDDy1qC+9aFr+tbW7IMLizlJjuXwl/zJv3XLvn57X2rLCVO/uSdV/cE0xYFEaKS8nvde
Fcv+BDY70o1hW9Q/e+Ov2KbfLhMktEAkXRLEzpf7nXLu2tIyrD+8B4IcR/GcHxvcCmG5sx84tpdx
cQJB/6CuVfg3bdJvb5lfLv3lOaB0r9zc9OuPKfgulydOCencx771oadnrcp2tvX25zvmt+vHLxf8
8lQQbK4t1Xv1h+CJC8ZnhvojHcj3n6/y+x/zl8t8eRRWWn6eACLGEmJs729vgV/HgIX+cpnf3v6/
XOXL7c+MRmZJCiofwsPjwL4nz7d//iB/uzW+3P44XDUi9HxdLeTacUP5wLjwKaIFm9bf5qt+u+z+
8mm+PACaXaJVMrhW40fe1nnz3gAXi798Zca/XcV3iT7SCSYEiVzM/fLLdGuT2ua6GB+mu8y3hL7A
xU5uykB7scYqu2RruzE90bKy0CzVVcTurfxRwOeP5WKTWS8GcbEmuzYuYG2KDPJxF3e7/5e/6Jcp
XdbvwNBhdVz61jRRGaP+58pjmbK9MPuSHyRG6Y1zAFnKyENuhWt19fI8HjvL/xSXg2XYygLkBTMI
2Eoma/DujCWwQMk6a30VqGT9UTIZQPd9tuYxJFEztkeyAB6SFD+guCq1LA3FpVEdTubqM/trweZN
TMbc/nw7/f6ldMkfXGBWlxGNf34or6PnKS6vb7/Yw1R3mtD9PnxLn4I7yoeHrDnjhPnbm/DffvEv
US3zn9cUhRhzw2IXJPyCzezbmtwovriWbmz6N0/aX5NZX9YXcujAkgSbO/E9P+fH8g4j6C3ZPY+z
9zXisxR29U/xl3fHbxe1X8JoX+7pxEC2TZCAfZ56WIOXto3Amv35l/vtQv3LJb7cjaoZCkG3kTct
ybpQM+407kNtvC376ZtNPbmW34Ps/V/X/P+ay/8gxv7L1/9vmssr1ad0DMfv9T8sl5d/6P9aLn39
P2HQEPuliQ4dgzDz/0guXUSWiJpIyzPtwVJ3mcH4b8mlbfFHDLqxrvj/80dDI8fs//yHFfwng51M
9aFko79PSOh/o7hklvvyTP2/RjnwAkbWyRrxnPtMuDAw9M9nTkE3bVvXzvYDAGGArvm6MldXaZe6
sLm32sGpQ7eytTPNbbkvOdQemMxCrtJ02GXRmFzN/VR9VLQoKQIP+a0BD5j659pHra11G+xXxoEK
8YX/5crxVBRl/9ktq8Hkb2/AVK0r++c0VYMInUloWymF/VjWCjHxMmQT5iKQ/zuxWM/MbF5CrG2S
U5Cu64oOUl6MIfP99mtqB8m70QXasZh8EnX5YMNCdyYtuamFYYQD2IkMMU4fwpzes0Hzt1Scz15z
6Zg2o2O+wAa3fzL2le6YDqm35FWaA72S5dAtHrZ7N0OJA7XLvRMZo41BDiYeIu7wkuXTcKCf5b/6
7vw5BS3H/Xyq2j2pH6bYSyvV6xjYWPboeHV11BtLp04/d++DEHCtvSrhPJvdIJkHzQx9Po/Ttd6T
tP2R99DEU5LJMTdgFveUQ9AnWKE9uMUW0j9DWgpbSDUxoCcYgk/dl1F7Hzpx4/sLYUenkm8a2Yq4
kACo/RZBiZzTN/iPzjlfT4a9T3v35zyS5e8KSvNJ+9Z6xWuLnCnSqDiFDK2EbsYZP5W5QV2JKsXi
u5u1JnhcO3BJVq//MQctNEtSMwE4+JaB7m+MznnhSnF952f5yWlhQjsr+qxaXCHvGh/ojqtne5SH
MnA2tUk9KF33rrD4FueNrat95ZZGpPv5kclw+1iDdJznkSJ7kEcl/Wo61W9GwViiKndD5WvXsPPT
SGN8MczQU0SV/7NRxNas/k6aQ4NN2/kuCQQYne1TOQsc4BZkky2L7rMUal/O2StxvOfMcXGkdRq3
IV1Nf5/o1sZFuRoVhZgPtjvQ/uT5kns9G7TN7CqPOK23Mp65FuZ7C/Ae/3dCJkRA+cunO210tYgX
+QVjJw+IGmPdpuVoyzGPG/xWdFvRbhVmxQ1hC5XtEkf4jzgO8806EVxy7fJ+NTOaxMPEF9bNxXuV
QdaHbDlGeldoV3QN5JZaqQc9vs+tq9mR97lrEf+gUrQBOzCB0xxbM6TcN6GrcU5zbz+4s6leLcdZ
dvSjD6heGVhvhm3iuB308Xw8+yaPGIzz5Bmnl3gZnXuCBcnO68dil1Zu8ICACDy/73gYxXwobC1/
smlLCvCWXVI01aBG8otM/RMKhbCYpIhtELqRIYxqCwRGHvvCMD69ZEoPhY6xU/fkvvGH9EbP9CVu
RiqsxpgPAz6J4q7Vu/Zo2hRC/DmwvtM8qmMMF1ckIa5N6dR4T8Q9Jhh6xfgLDkjB4T/pSbp1knZf
1SwhoNlPUPXoSRaj/lT3pCgpxg/fmYO6jLlGVcmsAIVA2h8yWmVw7nU17qk57y8z/V2QnkvFMa8r
GAvxy5b4e3VT1eJz0PCEWSmNFcYnWW18ipD6/FSoBR98F7PkqAN/0+U0B81LPlbxkvvFDUK7byku
Lwp6E6No+YMh+SLTyYyLdoooKh8z5R9qWW+q6nr1krtlLs4oTY+D9DY0X59V1ThhJ+bkrAyKyEX2
dvETRAy1EZ2r2mcsB7HlVsfRrX9qNMGJZeRueQqWdd1XCptexeIcTDQYA/2b63bpVUGx+57Igj3N
Bo87jYXI6It41LVTIgrjegpq80rrG5odtr+pymaXrKQDhL6ySXJxkaDIYUZZnMaVJinWBmUilvXc
TOw024hnv/Rifa2I/Pv1XlROTZG7RWqyZHtdf9TGId8bEv5cbeZHq19fW13r4ppRil0nmEcclPOq
5/LFpVWovAp4te0LfjCCKpWexZxHcijdpKyEHL6V3fBNMUYZDawtceWk58I3ce2qaSEPbg97FHj3
llCK1mvf3axeesU8IpPePU4Nuq+PbT68iKJsmZPrad28as1lQUzkbhhbgnwk6Rfd2yXNtDF8/4QW
LbJ6jddMgIB8QqHEcCMSKieNFRfZtq4szvYkx6PoeIQA6psVaqvQoZrUTiouk3Z8U7SGQ+J9n1al
rLdFAw2hN87B7RyqCcP0GhikKYoSzJnINtTTdRo8tf7aule9PWg3iytIWBhZe+8Yuzmoj+74OTBb
/MzTwUKYu+q8ECqi6YGtpSyGgzc46Y4q8S7VL46orDtTbL5dFf07dLhPTWA9eUFZHAaGVWITB2Fc
TJb3kujzFSlUUm95+pLN2hWClE1C9JsoUjfFSSenI+Mv83ZoIfci6XWeRL/Yt9Zoi9u1N3Y+ISEs
lMmwsUe1nZVZQp0eXzviambIO8/ekck5TK67yexqvPx4pzTxSqwTTMGb+Toj/V17tF4lHH/syvuc
QA88YT8qMYLFWY4Xh96ejIxUkG5qvJ3fti+Ql9HhMcZizUhnqKKDiBxGOtnNj7Lt3mSAdG0C0Ilr
lmZ1VqI0TPszbZWQwZIbpVkFubdKbccEAJc32BEyzM+xvCi5FFKeVmUbz51srkWOzCX9OCbCiJPS
uOs6JHa1oU1hV3RPhIf2RjrKsB4670T7xXxwe9PcNktKwLuvJF2wSb++xLgiF2SyRsTwPtW7+joh
OBSm41jEQ+LW+3XR2+fO6tYdYaGN22I+SzkuYjrZmwJt64rvqJ1kELUDh+TZ3qSNn29cwhY0g9bg
pnTTuBHzluGU6cg41YZmBIdSrVz3jSF2pqa5mwo9xJqBKOllw5BUxnaASGVYTrbaDWmyW0AAl2kz
h0tJD9Qe9ZeWkGVsmN3OBLdcKuw3C/FJHvn2bNuADWmQMITVnrRg4itMZRdZzKtR09HSGCMVZjg3
YAlf+gj/14ivmRQ4XPvI1ce7PLuES9q64S1OVLjs8ZHX1TazE0AMxk3iYzSVBfsHrCWYFREuWgOr
cUWWiEN1GdmD/tBry7XrlHBADONspoQDDcber9s0YZtV6i+NgeESIdlyaVRWRN7od+EGUqfUZdck
vTOSF3ocwd5PlvTgzWwWZoDzYetNj0nNK0vM4m1it09NcCJVN2X3VWZuvFXaVzSu0E1odLFCM0v1
QwuyPrJ1P4jrajBe0hTFxtL0zzwze4CW+KUrMzb6ufhZ6M64zQkI7YlmEEhVFw9Ujt3ba5r7Nevu
BghlEU4LmtjssCilFLx/WXxJPfvaAxtSZjgTOYQrY24UbnZ1mn02muRcKEzeZFN9GqvuANY1nG1M
h0k7/GvbU5FcI01MGr3fGos/bed6OWiZ+OmuEutlFuzNVb6J0fSvEichlMR5gWHnJfs+M6yzlZNL
aqVq+iQ0W3fau+RXUsLt69tg5jaJpyXZ5amFmnLU1TXaO8GmmNuKkTLjKejcdwug1a5j0BTxVu6x
g6yJ7fWXbl8HbesBE6pFTjao1U039d+cTixzTAvJeLOdxiNozQiDb5ftbW6Q3S/cdccGjNhb98Cx
/zrPSRLaYO8eyJRMGw/BwIcssibqG6e+1kr8TVNqFHG5pM1maOk/dUDL94B96IRCJf85FoJ+qQr6
4ei4zVFNxufgW+/G2si4a9Mrkq8xBZQ3JwcOSyClpYAyeDsRWA1dv09r5q1BSPDW99ULJkY/Wjth
752meRaXswmmdvJgQz2GfNnTlgjQj2wQ+yBdVsRw/s5jT+0VpYxSlVNOL92rWtONDbUFVGgVCCLT
08nM5md3xv5SC+tndgnN1eOwX+y8P+i+Zt+SMg+z6nYKrOykteDlRq8q7oqSJp+Zcf876h4o6aPk
6z6hQOA/xEj07wHsYduTH0bSGreka+EZlep5LYYf8GrvsS6fjY6Zc83DLZV4HbVb1+Tl1fY5aeqa
TYc911Gi0joNCRouV8pw5iM2sOyWQZ71Jq2ndWMwcHjlpIG1Lzz29qhR6Yb4Qj/L2dh2c/eZBGlE
1+pEHqEN/azdIEdip8b7PJXrHOPSJRmhUmuTVllzmmUyv1qJD5ot06ZHzo2EmpucbGvuyE9q+clj
0qTGvTPV84eFjzECzTyTCwC+x2LgVj/SPjGvs8SS7aZ2ZbJRmKvZeU3ta6ZktysS03on299fQX2C
T1ywfZla7a7FknXAO79t+irYprIIpdV+unTwBxuTZ+nwE5Qm1hso2btyIholpvabDR5KIgaLadHw
ruuxkBH0SuIpkI4WVsV6sFJ/pzK4XQZHk1i0Ko/qtthivKn28KTxMBXtQU5FEfHUyfOkp+3WnhFE
pt0SJwWrZ50gCvLy4X20cajUhoyZIiOmTtxK64qnNTcwPlkW6iQ5zPqJqbEzwscDYlm4KJpwj06a
0mdP0sgMBrYmwbRJvW6MnT4bTkzinUwwLT7Ou8Ca1aZL12/1OgywsTS3uwlIpx9tbDXtbNkv/lw8
MLsmDrYsLc59s3GYhfqBXRchT3ppICb9g9MtWw+yggwKjG38owFTBcSGS/ucF3ccDA6klDWTnGx5
cLXqlNfkjeDOMI9mYlHOjJes9/eAZM4cUcnUVv3PXqATHFgpR/NysKQQUK8GU7w0oQOs1LPhpdel
l7hXDSlLIhxjF8u6x0RcwgVqJDnAbnWubJGhH9Vr6uym7m8dKaJKMc0x1tuKb/OhdSmgCJOhY9+u
SfGKQ+2KK91hFzOvznJEckY8VdOTF8fUtXBCFTtEHirMTWM5ZThhTLpdlG9FxpT6R3C3HC71NTgV
F61t2eDtJix7x9jv/DHUhRt3ntPESxsYD0HtXpSolzOCm0qVb2cQsvjzjIV5DZE8BAGGYRLMXrWh
ejVdL53ZPjJaPV7rqs/6yErnfFsSCrg3k87dlGs2bzlNNrs5KOuDX9nzvmyw4sjJ8BMChLN8H7J1
0/a2udPbEoJS5yTxkNo8uwaKYQxn00PbM6eTGm5/cPSRTYpVbYkeN5tUOtWVUuWL5Uy3Y9upqJLK
OAlj6h86r72eLlmFkWcYJiWRQmYJSh/t5BxcMVFznCRq11Z3iPotTbvTVDNF1NOKrb4Qsk1nI39O
EMzG4Ka1HTQZ8rgFexogbT5xCaARFm/VruL7ZhPAydXIzBe3YiYu6tyyjVtEjgwb1W9MqO0CBlkJ
apIKLuXRcwlcOHNucGSXeuQOBMakIZOos7X0iBsziFO7MnfaKvxn1amXbGGjVjHYtJ/ZicWOxcPN
PMkbnI5mI1rzsVHj1WiW9U4yWB2p3g5dlTQnc+XJBI97BPuvxQSPSFf0WOE4pGpb1br508Ci5ved
yWu1rk4y/Zhci5dROtUbgJv1gQxaijaRKolRmk+6bOH7pCZOb99hBiZw1EE3gtMMlXWTWag/tdas
+P8CZyFWGuyIq2NpQyt43RjN65Cl01Zlhc6pQ+qhR9BnBz7w2uR1Y+LivST7TFaT4Ny4hJmGXPyA
RCS2tawYIU/ZSBVeedSGwApziVlydfJTO2vvaVLfJdrwU6L/0sv00cMy+dwzYREbF2WY4wpsh2tu
3ulLelsx9/PsTy6v+7maL1UwwTQFiadmybSPxtCKHZOcTx5GcYYnPGvT6N42LfwrS7jbVSF6Z0ev
YmUzx1AFIgrygr1Omj4Yk3kjmuWExzXbyMG4Z5/KfLHh6Fet6z93A3XKBcPHZKXXSZHHIrXzOG/9
WwgDr92w3BeLOvDmP8tx2CyDu0WFGpPl3Q/0gCKTEDX6EHpD5d5zZ4jfPSM/nrt0W7q+915Hrp9U
W6S7NZNLEy8KHnE6eYPFFi1d0uugS/E6ghjHPtouxTav8vRbmkkVz0OmgB4Y6XawBvZko2Bn4TKR
Ua33xn+xdyZLciNZlv2VklwHsqGYFCjp6oUZzGCTu/nIaQMh3UnMo2L++j6IyJIindGk5L5zkRIZ
kUEYAIXqe/fdQUXaZ/QK8c0yE0rIX5waIgb9ONTeCfDRr3XFudP1xYlQZmjadQyb3DSJBM1ei6k8
0gYKfx3bR8uwJ87U3hEk/Q5d1QFApvxqoazYjCEmBRWEn31eWnu8PEsMX1DCTamL2iBzkl1CXulx
NszudrIhyzcJNtqFnJ7qAoyyVO3wnlusjpVpfQDj5deVETiDtPOtNkJPIJXQ2RutG38lWeahBITA
HI0DTA7afn0ifgNgABMNQKFbhicyYPhqWtqBrJcDlqITTPABaBOmbbSP55JkxAhUaJgfIEoDDOJC
GpjCC7KyfQWJiXcCtpePDnXYMQdstnYpgIHHbPhEqDTd0FQ92S1UA1U+pLK+z4e5PiyzbO6NjLfs
zdZ7ApDvtBCsZkh6zY8JMQ3aCXd34keKh75IjIdkXLfPMgmsMfyIIvKmZ/1uclN7wIvTOEu1xPdy
6U6dtL0NjOUjFKthO4ba1puhaaaQ7maVaGBeRbmLxXBqh25n81k/a1FM1vhorwnLOTgfDj3Aj97F
wXPkOpZU7aT5Hmqt/tIvIcq1PhBVL1EMcX4a3mnMl2WDTO0T+PEzNhLf2OIz4nfC5rYi99iV8MBr
q70w/ZC+LerpvjRyb5NEYQNHXjacXrXWbBNwlF3LFPOw5qcdiH7fopfr6DCJNIdpeh5U2vmEcxd0
EmN39Iq6Oo7jqciSEzLjAR4+0gdiIEk+lQtVEZs9kbyATVl4iRmA+tKGAK8p2Jai+aQ1ZbMr7OlI
SauRpFhaJ+5wuA3pnkmJrretEa6tEMxhbjCiU6ke8m7pNtNYalTozfishXV/9qrlFGEwcEaWE91S
KCrg5ew5XqUNsW0Mvsdc9km1LBst0y5Z1rV7tbiHZPA+LWMe3SFfD8LGvkXXO2y1ZjnPmfE5lt0d
pNtvHlXulCzerixCSOBS38QlMIYD/PytDMW9agW+HBSieh1vkUHvmyIyN6b6ZvXS80ON50q/rnxT
6Q+dZVyrZdRR+HfJnrCrfJdm1GKDQVK4asOzpTf5VeI46avGXKerTDGMGVePaOs44+wTYUDFPqNy
3ECoWv3ACMUcSS9AutnsFlJg+XhLcgWb9tLK2grsrGODGzV2CNSIiGaMQ4SFiAyr5Yq5kwbiaib7
aoQuKz92sqovZTOGW/w+tuEEnVyCnTvUoY+IGeo79CTmrglpYIoi7snmTc66Va9AF51MWq6oF0qL
qOgf0fPehpSaExEpFOJFzwwGwn5WVUEdqlMpJ0bpE8hdxs6k9/fSucbCiXZC6dG+lHA+PVKZSIg3
77SmLc5e7y17JwEBaUq5Q5FDwjlGmah+l5MlKMSYajh7jT/f71q1t5AXK0870qOCstjzV3zAv8IN
hkFnZPecl/kRlkpQV62f5LI5uAOaOfOdGxs6U+wwo21wsx3NX/LV7bWPIWXQpm2EdWxjR9+qUJBS
P1AxZEkw5to9mUh1YKbNEeXEjAJlyIOhlscpvTK7Pph9hURHOT4+tJuuQzyjRWSfFiIpgzpOIx9b
l5uWjLwruzjhMri7HAx7CC824N9B4NWiB96M8UTVfihTIzr1gDgsw8l8rungNzHZq07lQD9sFqLg
G+YQXddcaC9enNx8jLDCQuQRPQ6O61OkiTL2swg9ShR33UMsOqxXkyjZtTOx9G7brg4Gyh8pbOJq
pKTq0xDz9NnZzfUw7RqPhWYIozsIL2GXG6f2XT/l6OTi0WoeYc72T4xQL3XaX40ukV9pLx+aYlkt
bcekuLWbTlHK2XH6OTHsY0XpNK3TzLmKLmXkhA9zXTmryE2BB9kLm9SEF/qCA0cQrqOCpsi1Bxx2
7qTSX6x8zneIuwvA/uHApACqRmM91mRBAk8ubJ99YHsdG2qF17xm6bcyNGB9XbC89a3C1Y5Tk9Od
tCUDoAFCB33S9KWO52VHaOEHYynngLDfB8BZ9oIeDDcZwMLi5gFrKrWvC7RBeXUwM7BS9Itbt3P1
XVabBy97TnBrBBl7YE+EUtnMw1ZF0VNp8O2gF8+3mRjIAXe718QNO3o9M3tnOxYN65DuB9QgemdE
nI/FPW0fIahiYsQbMU3Q0rsstXu/1obHISMl3uyjXR0W+2moDlot0NN6w3WmB6L1JZUtz0aUaYhH
7WjBfCkkLTZ/ER2x3+yDyO7wnGJ4ote3s8q0QNMK7Xbu7P2wJDd4bXkHa2SYAGWJHCjAsp4M0cE9
Zq1m+k643Cb60AbVZPH34y4k/IbE5pwiCj2Evi/s5jZ01XtdB7gTM0IbTblPfcX8cbZWyVKazPfk
mmcBauZxg67APiEf3LbC8t7pZhOR+BThzmcO+0re1X17GiqDKHEYTBw5xk4B723EMrjbuUcnBk/9
Jgu929o1rlkPrh0Pqb/QENWYslqqD/3RhF+PlvcgRrPz3Rq+2tCGKPcMIKolXkASNPz3GZ2Yj6Fu
OP7UYa0I61wNstgCMSYk24obuvtNG1bOwaGHYb/pcUaIZnExS/NbgeCBZHkqlLxkJuJ4e2QwOHSi
gYiPJvEglEB9o/bD2MeIAicCuhOJZAYdpnVAnC6OZUihw/gpnDczRX3kiyLP7rq01nyXaN5nBrDn
KDP2ziS2SqZ3HJkH5UqXRVJMFzjYM5wm1JBk2HqKz3/W9IBehNu1yl1R6vVHw+6NRzzUPgz1Mt4h
8EgwFrVctcuqNo22XSTsIPGwO2gGrAF37izCTUri7L2WJtcYz1SaBqPzidY27sKxnj+1Dv27qkmg
drXiHYgtigYBKhwTmnw2kxi3KmeM/QH9VmahPZqc8LOhWbeC4mQsP/Bmt6RVb0a7jHfpiG8BqNJG
S/rnlKNtNNKdLmcQmcI+UGlelmYdCfQnDWfyyCsqotpL8NFxutZh/jCrqX5oeh1AA1KZ0aGAygAh
chvCwbJJ9fSjw7mk58NdvkxXb86ybNt3U7Odx+ilNz/3TrNaqWRDtDG9lOnmi23dTpRTgy33pBSR
2wI6kKbmqWi95eAJhda2GW5cJ6FYPSWZ3MemurHT+jz1xa6YZecnIFwPSWW8uiSh3GhTmvl//uRs
fvWW3B8I2SDnMcItomVH6se7MMxjtnIcxJZ6M2jxSz1W7yPnUM5DIKKQ05/OtRDGR8ILYrS/43GZ
K/K8pRi9fc5jYPxQ0ucJEEAPHyFN1zpUiNrRy6omKE22MeKRmc7m3sdCGx/apt5pjXWbIxEoLAsc
GyZNW2enZDWEWqqHdAzdkxX23sZazJNd8zzGOTTPrcmQo2qu9cKo8U+otahd0ErPviPlkHFTnxa7
Urc1X66CL09v2Fo9YquKxO3fzSVGR86IidCmCMt3o465HrL8eGsIBId2dzP15cF18pfRNu/rLiUH
HAXnubRdZlMZSpZK4ekQY62wHZ2EZArARCxY2k0elxScSHVT22DXSaMDA4Zu57YVDTe25DdSFMZO
15UrNrJMAOu0fHkts7j1VRu1exOSwtMyxvigOW3lHVVTmSn6ktE9Jm1jvreMCSbFjHlIEAlDw8pk
nUbkdu6k21bC/d3goVl8xNXOeD/1eAdEceXcthYkjyARDQup0N5ZeSLviW8vb1IFpLhPHVprJCys
2srobku7iy9R72h33mCoj1iz2Vds4bzXcEihRmKom10AG/R9uLiMLGbE2SXajIrfhUr2yPAx3Nky
Ns8qCRGTlVNoPSnCrwMxTJLZr8x2coaqW2C6ypBkdoJZt7NXy1mw4wrxCdw0hiqDKiXxapN78Rj0
uNfd9qgcA51ltxdm4lzzujQ/RMY6t9XH+laSALEpZGu/IOq5TKYYXgBts+0cxvuc8VCh14dmErc2
It8LTwuj07JCvS1m/W4Zup5ceOyaqmSgrMkjWiYiWEmRjrZJli0B+mXMVJrZfjBRmL8ig9N3oqzS
TT2HM8WeClwHffBMc3sJc+e9Z3fvYAwYjFHDvZWMDX5yg/Wltqqj1G90b7qZLcQqnRTpp9SeqSLk
nT0Vj6U2vR8KA98aO5bBVFP0eyiRGLA6D2EO5JjynwwX+xxLQRxwruWqg9oOU3jx2iG7nXV3J3PP
AySdYNvsw7ynsNafVY2yyVeo2pG1o9SHtKW2ozaoLYaMuE2YMVOHBucCq3DoRPJiOqdiPuuGS7R5
r7y7KlK+XXF0ocPaJdW4flaKmS/crVfLaPBvtTP4MTAyEw4ClERt/ikxaGeHaSByfFTdzshS896d
wRuSdim2SYfXBd42oHNavQ4NnSNwvbuD6iAo/TFXfYortA6o5/nR7MdMA4xEpUzj3ORr3KjuOpP4
3h3GugLlLrG8itK/ymrbV3lsfRzsaYAVUjM7sK2XoZBbWdjFwV2hlngZopMjtRKx4doP625+GjsG
YbIF0y2Qip6gpmnHIZvd90079LvSbhhTy1k7ZZks7rGJQohnYadDXgBfONOAcsWMZ4IbqZijBaeV
ZKbHQUTV4rHioKF+QVZe7HqtGc5yVMu+NpI8yEtEXKLGbRuTI/098rFXjqVP0vSOTTLaF9AHjvkG
ld/nOYncc5uX+CUC0NwA7jnMN/Pkok2RfdMPzfRYAUfzej0NpMESz9poNEROhM1wGfq6ek3nWR3I
sipM+gEHZ8WyPUdLz25Taml1U5sS1nAY9q9pF2ePttP3HyajsWPfqnvUeoCb4PXGuISDH5Gg9DQZ
znhI+jY5AFelPpnbD2U+tvd4H4tzw4d/RNtcHTu25XMpx/biJRZkI9sOs70J9/om00vtNVZwtdqs
j77oiasfEqPG5GXRJ5Pjt4OmPo/h9FDGJHqN6VIMu1xN4ZXMYAORXMZoInPzjd7BYSfpHljEyK8i
4c139Y1B8byjuZbvBkGuBbHjyXHMAGgKJ6zv2xrNLdLiJrBkIx5nUcRHuys6RlT0N5vJWeprCXBy
6HOUm44aRhPxaPQ5rwWYhcBLo8/G+minVv4e/l2ztbrW4zfbr0pbVYh1U99gJtuehWbGzxaCeOnj
QppQiMVXiFn6WvvNFbNOGQ1HHCjHL7Iv6ycBzfIGV7xxi7EupDXeN7rYbbiY+d3iJcPHqGqrb3qN
Rcd2wubuYDZGf2NC3gFo0OPhQ6JcHOpJdcu2QsRAymX/Lbbn/jbMF30HiDvtUnLsfbtw0gfDQoFp
5iQiT9OQ3g+5TSuJN2d6SHtBvx+NWXhvjGxFSufT1lFdX/i+lL+4SIyzBcxrhkF/NFEL1tskynlj
anK5Ay/6qHVyvik9CS0MjGTTOm1y1ON22Sed2W6Xqez3GAr0Zxd5PgVhjDJhwDSF6KLUb1D63tdJ
OLzTmqS450/KznR2zhfbwRiAOVGCE0HeFuIZlkAK6lhY9jV2nbtYqvdW2uXbGLatTyhqQoHjeoe4
F+4D+ahLG2i6kV3jxRtuCPlePhEKysg3W4qP3pBmjApN79YhOvogcc/2lYLm0zqpvjeztritqwov
EYx4sCMiXEnIrroU9BWYgBTRjsSaEKZcFt+Zbm5DQarjA9FLEhChL+7DUJsCzCHSfSpKJghLJW+x
bErOud15u7EJu12qzO3E8bDt+zm+KOGyrqbB3mLckJ1QclaYLmVWdG2SevwU2ZieWHPTYHJGwMmX
IZzCxyIy2ucxIoGVKA/vJUps+9uq4b2fzDm8Kntqxh2Tr/zARAHnFFa7dwD7X4sh183vW35y4rtl
nb8WGAu+0xjQ7WJtZRN6bXarxepdSlzRFi8n+Tntp2q7NjS7sG3cyA9FNV1M0RRA3gsIqZ3XV+Ib
sq0qWv6eXjv7UWOv94RmPC3IpPBpahOr3fSTI5C1OTCt6Glrl4i5yjpUhjn6OMB030oEfljAV+wm
FRgdWyA/QcZRfSjKJLn2w+SgUMTZIDRyAFIBcS+HdHuleY2TgwYKhXGP0cuHSLB7qcLo9mmHV8Ou
nFd7rgpEcYirsj4NDs63UGhNQftfda8dfjPmhlgqca4tZp4DKPhx0Zze9yLoeVOktciYNcx5S9s+
4drV7bupjY6zhy7dGkICZHAoGRjWYWS/RkN+CGtv3jE1Y/Sm7s02AsinhdVYPX6UTPeN+yhmM7ra
Wbo8zY6tLioe83jb2dbKwyuL+zm34G1iVHBOmTTsuho2nqWBzeM1oe2raFRnMYzxXZmYpu+FFHYD
xo7gaWVzyHIsFjZisqNzYQPNM07WfMhwkV/21fg+MSZnU5N3sw73YDwlevlqpo57P88Sm7kaJvhW
5utWawGkqEJ/Te1x9X8o3DmgzG2xEy6/zWNf4n+S4tpFOeVVL8bgaL7NeNa3HBOOij3kH1TSlHez
3TdfaP5hykAnjGrjqGPZMjrbyoQTNU9Z+k10VeEjz5lv5sZp1KZyvOZeQg1c19SIiikf0B+HdyqJ
RvBYs370ohDKIdNh/TllqMyr6TTviake3NpaL3YzZnQHxwlt3GKws/lamIaidhf28pjA2Nwi7Z5e
axNSgpCp/gXsN35g9AMwvKBoibpKe5/0bLZ5OMeQS/IBpqmi1nRN5zYrIsYBxtx+1UfDeMb2o99H
Te5eZpTIjLSr5WzDLjjoSjFBq1qYPDpDnc1YsoUwBk8AVDCJuNe4wxO8DKTvGdoMcv6Whwizk31P
wMxK9RrYB9qi9g0N5Uvkmj12MuhoBdqi3QhjzWHw1rFwh8niWMEPztPT+2kyfaJjmoc5oQiGJpRy
y1Dr/AUrkm1rwRU/j1EbA3zL+i6k/cVJLBfKx74ZVJQVQo5HavSPRKJYxaYalX3vagzOVDv3z5rR
Oc9W0mXBsNTMZ+24A0uY6nzZzOV0gMmuTlbdli+9RenpzF1Bz6j6oDSWjGOh8Z7bondetZAqGOO9
QKtiscv5A/2on9SZ+g56v6awTHQ0YCG6hPhBz2xtFxUAMrFMeFge0rmycO0PcJeiC81I9YApSQH0
ma4F51QsG82dEM26mXZftQkpJxJ6XpRX+YPeNZ9cBdV2XijrSJbJd6vZ1LYKq4lRSpdgfinkY2Wt
o81WXwf5qnagacGBp5dK7b2Zj+mHSDkn/A7bG/qU9GLXmvNxqIleHEiH/grBC8O8mlLpOE9yfkxb
ocEkxqWKyTsI6F1awnmCKKBd8jzMAcpNlR6SpKtuqwEyC55MSwHZwMHSe6OAw6iYlfHR6pz4JUbd
ijOgjL5o8wRch29dQBJ4uHddSEYWn1p7slZT4dV/KfpgEpCCusItbtzKbY9J2Oh8ctKMDzZmPerg
aaDxE+3eZiwKOiQndq5NhRWHG+LBQu+jW9sldnUobTgYkbnlPo/LVH/SwPEepBe3Z0dBBi7wPoPN
aggXl2fKrmlq3CdRAzNpiWBcwD9FKOB5+TUNc8XovGWI4gJcP+XMcSYGNEIOp34sSgP8rDN9hTnV
Lp0tCHtNFJWBmXTgmhAWGLKko8if+yj6KBca5j0mfNNHaLHAOlVK+73ghMPhbRQu9oizOBQya/G5
cGL7wmL33tlq6u+mohbcPL3mRqsK+hC3w1EvclLUUrgMuLvOwO55GBz1HHLrZwQx/cZq8u4DYHIG
u6uHaGzC0fTLhnwx/FmtRzPJxMYlEB05VzsBFkg01WPx6Brd1bC18NyPibmb3HA5E1VSvK8XDE5i
fEW3sQQoVKkh/TGi7aRZzaCxlfXnPm36aot54jrDN9JDq9tqJyZUjwSa5IcM3Ocpt61429v24odO
XPuTFtpX0WnJsYQ0fJ4T/ugZL7h9v8DGjpUMSVUiCo3/VnzeNebYTxGF9LkWmrYplGk847VmIaDQ
irvIbcJLX3vV49zYxWs1oEbaFPqQ3JDLxqhXwSDaWW7prCMoC87TEumfTChK16INZygenBhEINn3
KUZFRGIm+qdUjcPFsgoOwbnXr25k4zrTasXV9LryrsHA4b2ZRt1eQa65eGWRXEdqixPje1BnA7f+
jUnHxtnBVD1y9WQHQODuysyWV2+Uk5/ORvTUUFihqwPBnk0nvAxRPe/TxnFf88ROP1pwjr+OpTts
Ihg4WwefPRoowjUQ4VMX5FHh3Jqzkp+cNp83k5VliGPmxFsNsqr44KYyfk6iYtFAasGFtRGG7mzj
u8bUwTyCCIcf0W/m95GJkWHdpsmHxckKv6zk8iVqzApSg9WdU22UB1WuZCtriWag5YHsOQ0gUU/4
4ZqtpS8FdNUn2837y1ATVDNXZn1KyoUqwOQ01CYNjQ0SXR8dxwRVnphW2r/u64jvxhmf6PRlHPJo
N2UtJCDLtr0tBUvCnq68ONstxGhFmx5O3peiNW3+H4ZAF4ABsV9zpn0WuZe8tkn2QAE4ETpm40TE
SOIFUro6Z32aHcNEOgpqH98pp6yrN5vOG+LPblNhP+ixkXkKrx0guu7kAidt2U6ZUIcIChSyF6Km
oDVmzmQeR1Qqnyjl468erMZnA/ZrHGiFZ590LENmPM+YNKyaJA9CXxE9RenI/L4Tmncw5WT5s+SK
JjEiDAbHKaBJr24mA7HN1C4jTWvvIKxxZEU7ZB+xrGzxZyqXbkcjIh9FkzLDQ2oWmaP4rIg0f1cL
pztMPa56kZPETyKpaP8nZQNTZoAzDbEgt0kdDTzQ3pruVqo3H/wwZ9AdBkxVEnv1eWX1BuM0j/QP
4YmN3mCOboTX1bzom+aSHZN0IiY6XBsRGjVNwtoW04LCGa/T+JVseOuAI427N6BCM4/xyoNIo3qL
X8xIse050wkvPwbscV9kx3btsQBW5pPdNsNL6BnhcxTbJQ52HhO7SbrNa4sSeW/HMNSMqeVh6LN4
WPIJrMRY8eB2aq9/VAPz1TV+OujMIr2OcjDHLVqWxW9AU58wAsXmD+j7AHb+asTCLFA52yH4ikFB
GYZxuQn1ZA0S1YbiYKQ4v8B27mf4f9gqnjiAjHvTjflntkisZ6fp8w/UL5gu6m7r/8HM2msrPY4O
fei1h6I2u2/pAvsGXjMbZVFZEOlqDaqJGPsdcQAQtfqQxFLCq7egKlpQxpE6Kmjafq2MCmxr+doy
3r/FSh265liMjHP60qEadIXJWNUq8qeeOWi+y5hGoBIsmRAXnVUz+GXsY+BUlBoX3e7zw5xp1qUd
1z46y8ZTHs3lIe1Qe6dtxPDFlVPyfpE1s0tWIRMryqJ7Kokbt0v6L4mXTfsiT9rdjA/rU4LK2d3V
kkn7ZEJnTE3cFosGsr0LicwfSj4Q1UXJYzFpH7CAJLWlzY0T+SvxqUpa9Yxj3YRio7DuI6RCJ3x0
K1/q3bRP0zm+/8PsBnpySyYHtYhsa5Lkta9JwNubDohVUsPxTcUz5xPT+G6VOXRhAomrtRe6Da3p
XkiyTnz8YVFLmDWBhFh2s8KkNNpP7A7ljtZl2Vf1bPr9XBj15g/LTjCBW0wPWQzhjJxd4t5kYnkx
7Ni9ibVweA/rv36OIMr4fySQb6ZKH50gpfoJ0hi/glzRGP/RqdhxYzOPDxOUvLsUv7onzcHwXVjp
GCQ0MkGPsugvAf//Vy//Q6zpkf/r//zvl+k/o6/VT+rlm8/5ZxCuzz9ol9d/5S/tshCrRNl1pS0M
Q5er1vg/xq+q+69/eN4/HUsnxghPJGPNVPkf7bL8p4nnoOdJ1zQNm/gqdPUc2Kt2Wf8nkkBpEYBE
riaDPZd/9t+/7e4vTbJ687//o+yLuzWeWP3XP37U0ktXOo6pk55CHpepk1rwxqEgs5bBKYca459+
qQF+E6wh2LNx3Q7Tw3eP5V+X/t2leAK41EmLGbz75lJlY7FrsPmyMfbWgdHOBzHp+m7GqGv76yv9
qN7/66YgBunoL+GZYTP6oxw7znJmMVmkAt2CHorjFn33kNQ7qUm1xyvZeNCWvrnkQ1t/yHsre/71
5d/kyf3r+iQHm4IsBgiN6+/7zkVnKZS9ArQqkI02PS5ez0x5FuleZmb4bGNYFyxhk74MmZGeJMGh
5wat6cYwlsr/zS/50dDkv3/JnzkY3prJ+uaZN0DavWbwegkVgHqKsrC7dx2kUXXsFEdNFUvFqKyO
4WSI9tbDPO6mDOP4IRz1vt8Oczz4lA3dE0AfdMe0q+E+jNW7GQXQYRgr7+bXv3f9Of+jo//z50pg
e5zmDV4cv/fHBwdSl2cpR/jKqUF9ZAxVjxtu16HkmuSpktn89OsL/s3yl/ijmJYQ+AFg0//jBZPM
8KYOv8CgX7xwXzLM2eFV75xDrRO/eRcGJgU/3ZxrrxEAJuGr+tv1PyP/9PS+ZVXoIUT3oivTI26y
Q+d3ZlV8QGtU7migQGxNT9CDU3u5j7mJhHdTUGJfM4oM1Jle0WGtg5zqPRryFh1WKDy4+QP+ugL8
7OQgPtnjVbAwG5gZ0u7SKQnh2afg0LilSDDGf/cZSgBocoUxIyed/K3FTIlpLgqaUAUZ08yNqZnD
1iLMGjBehX8dMn/trH+zhfzobbKuDy7lmFK3LESk9Eg/vi4kYRhqZxXrIxm0W0pH4ClR0uVjcy2v
sWPHlCYAwf/2DdpEpPHeTLJ22cd/vGoMqsEJnHYBbvnZNs3BNaWkA7RE/zsDop/WCFQ49i12YiHx
C1wPi+93jrJNFpY7vB0qxvGkJtvzMbkxf/PG/u4q+AF5oGaSyEJ7fczf7U91qax+Kl3YBglkeS+0
0emP3OZv3tYbdxhelye5EaJZHGGanme8uU4rxiJNG70JXOWG6dFstex19hQiEXwdh0/2PNSvYTZ3
FuwfHZCI7DZnWAcRcPJnw3IzBBqRBW8yh666gxPe/Ktq+X8uKPHTBrAeo1Ji2sHaJQ5pfVTfPQpS
RSDAVQKlAEGJmKbK8liPyvpC0IB9WBYcUykTac9B0/xiWFspDtNDhhjaZ/QnTjQu1omkw+bcVYwe
f73w3m6Hrq4T7ezqa1a3SYTl+uO/+3ECZ/BKi5Eba9aiI9xTD9VQX9yRT71bDO03y/ynY2u9nEtB
YgrLMAzbpej4/nJe34kChKQMwH53UqDCHsz+2RqKd202712SwTaZJWKEODj1LuI8tfb9r2/47dv4
8xdISOKINl224zdvA5J9ojeNUwYDgPZOeXMRZPHi+OyBIvj1pf7m2XLI8I3BV1njJN/UCCpnOGQb
bhEkUJUcC5pJjFRjmyA/M5pG/ubZvj2HXVQlWNEQFExJwot8c84gScb4w5jzALQcQxBLg2Pb9QIn
C4jRzV3nzi5wt2OaWFngX/DrW/27i3s6hSSnD/R2/c3FMTJBOe/WeYCxhOZz3zMuCXIwTkZhOju6
OLWtjF58XsU0+m+2mrc7NjcuOVYJR2JtGVz/xzUVzaEFeN/kwdK49o1w4mw/uNhzkpJa8KUnM0YL
RvubZfTTRZHZ2asBNwct3mfmm2VUisEFJ1qMAKhzOAws6v3CsuLLKb+GGF2gZpqglPybT5mLSmyy
LT5Z8nL+DHD67mMNCWoTWawbwdSl7qVt3eTQQuY7zLZMD3A6RJDmZfYCP774TVDPejvfV01sXRim
CQoEgQESB8ePz3hsUm+plWsEGR7nwIuob+2uNX6T4f03VyHg1uSPJ6DUtd/mbBnFMM8TfWXgRgox
SolHvmZOzW+e4hvLNOlyMxbRZQ7fJCguteCPN6PcJWXMmZqBpsJmT2gtw4hS1BAnsHvZWrYiwwQf
j8OMa9KRoY04KyPvcaTv9KDQO+yIZIh7wK/f7U/7EmnMxhqfazm6Qzf2ZhVrsyZgZzpG0OJ4wvZY
IQKbWn/K9Ob46yv99JTX2pfNnrNfh4Em12/5u1XUzk7vMEszAric1Tk3dJip6Tzsf32VnzY/QGOK
XnNdNwa6xDcPOWFo7TQJVzEbvC2UR9iSvro2tT36qm6Q7W+u99NdOUKatH3sfzTBtvXmetQ7DRMA
Kw/IjMgODiw7H+fh8t/d57iKxVMz+fwkZntvugemvQggPScPuqWasJolUIfZb8X4HALoyVERo53I
gCgcCrRwv36i65/9wzfItdls6Plcjyb3bY1IWT2MozPlga2Yy8FokpB9UIRQmlbmeGTkiS4S8imy
HYbv3UaSTXX365/w80tdT7J142PLtvE8+3HpdBasDQLY8iCjErl3O1S2dUiuR+si3xz70fhN/OZP
uyy3DDjO3eIryYJaX/p3SzWp0Z0UbpUHBdzDfWgIROwidh5dzLT3OWrmw9TG3eHXN/nTl/jnRZFO
ALPp0rLe7HWWbJfZ1Lo8mF1FOrJZDzYnWo//kFlpzW+e6BtfUzajN1d7U45jVMnPqFQeNKFXYQMK
kPraizbbdlpdv6scWYiTiqf5IwVwuxJd+zo9ZiYpk7++659frUH3YVlsP/yF97aNH+ICO5GpGIPa
+r+cndlynMq2Rb+ICCCT7rWgOsnqJVvyC2FLMn2T9PD1d+DzslVyuML3Ye/YcU7YFJBks9acY0LG
ylzPt2aiFgajjbcYa7Z/v9rnr3X9jJjvXOYiiwXt44sdhD7Pq9JvT0XTwfGTOfu+MNwzX8yn0wG4
PskHC/nTkVRKTqF5pZkS+SW1Yd8BMB38mEraTkLj/znh6yF2unZgMwyItQ95X7pJMLpj/CNbSqxY
rdRociROiqBoQd1b6BnHh399ChxmWVbRUcIXtE+HN77Mhl5zC8kl51G7uNJ2QzpqZ1aWTx8RZ1nB
UYbIdEoC9Lc+Pmup3D7Xa64CpYVmUlWji4Y8E0j8j1Ss7a8GlJEz1/z0fh1mfID48FEtjhXGyfud
4FoSZU1oMpaw5jkJrfK6pfL9/7mKdNiXGPZasTyZHrJW5/CCuHCPD9A7WkRtQeSQ9pm9z+fnZ6yb
HmZ9yqL2p1hMZgJgZwovEbyCkXitnOK2NpvXDRy6C3YX3c2isuJfhwbzO9R65j3+Q5qn24GQ9aXW
KqpGnUH1pshL3H+YKs58IH94TZyaTbJFDYP5wzlZNHM70Ui107p9rdu0wyzdqXehkTr3fx/nn2ZU
do2S6jPjkO/QNU9m1HGIurghQY29gKsFc0qjGRAbYL0qUru/X+rzHZnQ+bgjhzRFiJ4nK5Q74UYz
wZns59Zqd3ls2Vu70l7/HxdBlUYxzdBZJ07uZ8Ct50alrfbjAL/PnWOE31E4nDma/+lWmB7Y8ntU
8D375Bta7TAxKSQKrytZdSg82j10MHHmIPP53cAVtdaTm06Xn6/o4+wQp9agxpYCQI6m4pKiOn4Y
Tm7X/dCoM8Pg8w0BUOVsSBvCogJwWlpDfzvHkVtWeCCa+TJvsulx1hb9zPZ2fSwftklr54JjGed7
yeM7XVri0FIU0pwBRP5UHKjKaK9Zj3k3NKLxPiHR8cz0sI6oj9fjs2BuFZx/SVI93RISPOr0Zo8/
otaHYt+EjUOwZYiW0q6M9kKbXO+icDCGYCfpz2yPPr+7D5f+dCozZ6ucAWTs4xYb7kx2VdDNRIzG
LQ77vw/5z0/VAnLLxtc0KJt/GozwuEqriNaZwrGrL2ZbGN+JBJ7ejXKRB6zWCCP+fsHPs66Fz0+X
gH2hOjmnB2woAuaMmKejeLLYF3ZjpPhGOdBBVkxQZiR68SW3imT796v+noo+vE3KNFAiPK7oScM9
zUBWIaKYOS+ag0jUgHpmLPJnJCfDZYNHZzXxZ/EzoKCSOCubee0wdYKeMZ2Y6bEXpYr9yYuWe0uz
FDynRS/tbZi4oGxFoWEXnZU2k4QJbgsWD1KdHyURZfGZJ/d517MWCPW1s0fQEoWRk0NKJQYttaZU
HTpCCh8kLh8COvPMGphwC/MCgRCy3MyLaQCMmQZ6LkYR8RUZaqgF9kDukV/1/L0YquBNArBE4XRm
NP1e///zmAEmU66x2Pqx+WPT6ZzseicUuLhdPXG0h5p2nZnm82PYRNW73YvoTUQpe4WYpr4BC8Gr
s2DpV2u1muo5JXI8HWn/u5VmbHXTDO9kvIJKQtmuBBNkbuaZB0pm/edv3Ba0Qj0WFY5gpxu1JJSl
bpakxiF7sSXKbyBXW2lm3ZuSnt1ttLqqMz8JKwlwWZvMZ5VE07usBbqdskPZ73QNETmlPqKNQKwA
+UCqFCc+vkqmhrYc5muKKohJQbk7kFcA0nFHttQ8PxqtPIOo0hM7Rso5oEmS1gy/KQ1V+b2bVbB0
rGyb9YZEDVgQ35yCSNuYkfVND5FR+l6bD7uidbUdjI+oALeWU+wA4gt6rMkQf2wB/YnHzK3JLLWq
JcHrGq7de8KEKqIeU9vsGRFOGW6gM4/yy0ycs3FQFdtnf8Y+c8uT7+97+JKtr+lL+Yo+Yzx6OCZT
fwG9ll6inEd2D25Mn8ABjOMEycp2bxErOsAUKyu6lUaRFFsNGIC47OZm2eP4ygACDHXxPM7U9jfN
MHvGZhmGZtqhIoyvc8MDPMVtiwKLVRLuhzYTCjumQfCmX8L9A8Cjg1KHZ7aY6Ze1QNoEqSDn75C3
c1xfNQNxqz6zSgYJNVXuD5RW5BYVTt7lzQZJGsm2slUr3rnpyDQbZZS/9LLsLpU7UoaTDRGMh2hx
mpsFxmi763EqRjvPXOSjE5uttUFeln0Vaa/90FQu3gXlrWIP92U4zmHXRcigBGB5sALwcpyorJ/y
oUCqjnmyzLdm0hGBHTpOniMJie1nJLlz8cshUAtjApjNnky3BEeN1VWj+qHX3oK+S/Sa+wqWkr7z
VBsCAnUO0bSb3FwnjGlwnSMTudf5MxWMzodt69FrSofM4HtPPPcQJ33VvIXzAttJIdmW+2gqZbdp
iKEXQTR13U1TYNcCOZWZV0smZrnBVAZBsjVUEx30JS7Q83UjgYtVQuJCYHQ9MIeErjjaU6MnRS/X
9cTC2jOLBz21QOMhmzPu9MjGsWqmBUHDg0rmZ3POYC5HRFddyz7U8QblgKsSqDEa478YHiJWj5V/
nSHlCfuuG3d2hnzHN+tkfbjos2J/cL1SYvOMmreIqMTvtV5hdspLfMwhaayeg515IseAKDKAioQm
Iugd4+UOFhPDCyovtF6pV/aXslnKHdHr2RgAHSf8N8Tq/mQ0YF546BZg9GRO7PveYC9HwcsI99Jy
JtKJ9RFbfBq7HKzZiYDUEDRQH5rMgGPRGtCYkPl52Xas4nTespEMyX4uSSwLxqRvFx/I5XTM2NXa
m06PZqJy+znS6OVXYF8iFeeXbSrSR0YaYuNIg4bB8oZbrR6IOIdgbYsfWZOGJQJQRpVP0JrxndhV
AjKbyphvgapbhj+3emojtB8TpqbIii+r0B3mXQRaCfd81gB1mQwXjLK1RLg9W7zo9Q6JovUUmyZq
YB1t6nMbmvVru5gVPlwd3I6EBaL80apkEYRVYTFfsX5SmWokmGqS5vCJ6esCSFjifNNNZprsNY6T
U2DoxHcpVWblQ44jtQkUNEqGydBF3hbVoGfvBxsf09YoyLsBco82BWB2UUA0dUS0BE7ZKw1yW2M8
VU7CYqyNohabSBbeNi/BwuwAK5fjZkEe0watQ/WQpzstOsfwfqHuSkb1FcMXwW+2Wls3lIBD64Lv
dR4vJxrk38xK614Fq5uzaWPL+ekkmTdiEraXBwhaqth46dB8k4vEB52TYkxo3DTBewf3VbzrIb+B
TyKCZIVWHkZEbuFxymqSSOm0W81rwl04EOSIlATtV1DlQ6BnoYDzCCeFx5S2ajORpPI4J4AQNyZD
D4dajMM6aAUuHz+Ne70OCAsgrg6Riv6cd1jnrhNjyqJAw+4ug9gByrVl3TeNYOpbfmgInLilwY3H
rUYAaGJqrZLrDl0yNAS3Tjtso6qClkHV6nLE32ZflKHGEma6iHevgG31qzcj7cxdDJWWG3CxNBya
iDDrm2rKIB+ZYwnytAuZiHHA4iXcOEULflJ0wrwgudG4t43ZeV1yT5CxmJpdBkwhs7Id0CyMDGNp
OO0TIGsxP8IHG7DtwtruWAdaIkiEF31lZhe6rwNTRWiUTMN9S/2FrVvXhjEd3lAMBDWu7lxKW8YX
2boNlKYijmAcYyBJ/ChyWXCzaGKOK5LO/CUjNSyBiLzsyPbCAaGu17mx8wxMplAWBo0Qkqgt5DZD
wmn4nh1Xb0ShZz1IUs00LmUXslJOU6gx0pcYB7KVlgN4N2a6Wx2YyzcaIqWDtjmHnTZlFYiHCqFM
ivHNwptXs8oP4PtaoV/hfA6JaozId/wSl6JYYMV4unnmDGWaHzc8v/dnFCYFhAmdnvVpl7QHW1Dq
REcfZ4bPFbNb4dDKa0Bp1UoaYLoUFdkNba7O47NpFMmGTIlHsxzHx7ajnBFISHnFpqQaP4OzoK6y
dTow3HOdRF6QiEoakD1y52eDm6bcFWCncHnWdeGDpWMV+/u2/uTk+b/bWbs9Ht1nz5QnO2KPyMGq
VJU8dhZ8cMtupgutIyr571c52SX+vgoNWLbeaO4AGpwU2qzSs2KpavsI/KO7lONYITjO4qPrjeca
6X+4FOcxi/Y1J2kbdQHv7z+F8UGbENInkX0MR9oeG8MVFCpbOl8XlmRD/8/3RX3IJODJ4jj2SVU3
qDV6PivsI6dn00/70YDc2DBZWJAs/h+X4q5Q39gmHcD1vv9zX7NOL3euOvvoIn9mv0UCLOGbmIzc
ND5TYTs50a5va3W70JpySOFhWHy8VK1EYy7KkccecvnTErbGgchhCGYROLadBlbpzL2dFAr+d0FI
5LTmURiZ7sk7YxnMHKJvreOUz89snoh0bZ80Grltl/4aJ85kHnnkZ0b+ny9qOR67Ds4SpzWXsfHw
vzJrHUNiLy7V0pJC0glvm8ajve0jjb0t8dYjUm55TtP0h4/OYpBSEbEokhnGSSnOW4x2Lq3awuvN
OLG7ttkTmLycucHPX8JavbRXlaqkDOOuM9l/RswwaHiJYBEDzll3O47SX9ZqjI/h8dz3/fmGBDOh
XBWziOt4iR8vFcm6zEbMOIgaOTTJVDY7txu+/esXQF+f7hoqbX2V4Z7cz7wkeW22sgMmVpfXce2Z
VDFr76bthDojhTxthDMihePSoEXGQJONS368oVAHvD3Xbn8cIA1chBFpv2Wu5Pem6rSLqdWmW2eO
yHZ2BvI0vMg75NLrH70i64/dhP2C1t+5uK/P45Vni2Wd2gCmIPu0VByhfxuMOWyOhZ1pfiE04xk6
V39VW3gziDVfLmhe55d55lr/PJDoSFHnJ2qJH4BZ/ePDiCCtiQ7IGbEGDU44gCoXbJKqwF30ev/3
d/x5IKHZ5SK/u4vIUNep6T9jFjw+jE63l0d9Mtn3I1EI2Gafm0vNdb35WGSR1KYtplK68DSBTj7A
1uvCrFZ8+16OMAYONEYqW+uwSGFBoMyFy5dqvc/mBFRcM4RbL+wanE59daF7feaPRkP6BH25TTrF
MDGtMXmaRgHTgOT0nSVaMPA1nrzSTpQPjknbAkjAr/T3h/X5A+eTY6ammM/Kzbv5+LAoRiexTiDI
sW1s/ak2eo6igG5xwHo4Wv9+rXXA/+eJrRL6VcDE3Ezz16J49PFamE1MA14J0QiLXfmWGxkPIE7Y
v9Pl3ku55BVG6nG8/vtVT4YDNXEUKfTTaahLpIKnOrGpqDiYaV56YO1ztj3dcN9a6cX/fJXfDgGm
L3qu7qc6NSj/KTOd9qCXo4HmmVPVAXEIGSh/v85p+ZFZBemsRJiJPJ5ZX55sg0YQ/I6XYrOLVxzQ
3oIYiZWxEWZ3EZp4z1bA6vfZdcJ8E4oqvxGccQwou8TlbEoHZJQ/U5ykwMry/IsOUXhuIT553usP
pFC/9gspZnO4PXnLU+Sm6ULp4Ij9TgW1yGGFA0w+/P05/OkqJDLyBGink9d2+pEXVCnddfnL4paM
mTwUWNv6cxrDz1expM58yRyOhJMe5ccRm0612yASFsdmcL+jIFjTAwiQOpeL+vkjZOunGxLVMJVb
NCgfL7M0njHYSySOVdrqj5xfxGaureSA99Xc/utz41I0h1jU2bDTLPp4KanlE8VPjjToAwawLsZM
volpBn+/yp9uyEIubJlwVtk1nAzSph5cAMODeSyMwrpOjXC6teY253Su+jMSj/XZ/GdSYbih6WLf
jGiPdgaX+3hDXWIW4+yFBgodop+Cxq2cnZzEdJCwmK8zLNg19aMaSxtO8e7f7xODCmMd/Ty7sFNH
ADqdzowrTj5J56kv5ZCrwLX0+cLGjnxmQ/2HR8p+xV2PjBQ9Pm2oiVaVGF0k97lQThMGkSJDLCl3
ZpXx72OELa3L1dZ/aFx+fKSOMsdmqSPziASdrJ4BCkytAf//5zECq9R0mMs4QNG5/HiVPFRShJMU
xwgc+o6bC/1p0IfABL11ZtL8w2e8Jkv+TtBFYnDa6zW13nV6tmsgt0vKlw7MNbsKp92/3xAta46m
3BJHuZPHJouobrwyZ9DjcbimGrUAP6l7KAHOuX7hyUq6DnoWMr5hTqjMsaenqzL2pqTNSNXo7TG9
gwhDGMCsW6M4EoIVHTzZTE9JNWj6mUH4x+sa61EAqYHD1T++Mz1fMjpDjXks6/iloToOtjTde5P3
U0qIC/rgPv4/nqkw190CYkd5ak2Z8PR60L5MFhOPRpaX0KZCy05kRvbvV2I0rmepddwDIf14a8PY
w2PKE3HEq2vcKQswAslZ/Q1VwX+UZ4FIp0tPkN6qKXc863fk8382qA64R1QprJAmlHdExUsLT3nR
zkyMn97VehWEvnxbXAcF1scbchs8rHPOoI9Lc1IbLM31bedo2taSpbA3Oc0Oi9N4nL/8/ZWduhDY
a/ERUHxfD/8cifWTJ2mYuVOUcIaO3TA4wyZDM/7oWuXwpMFF6beZ1QIe6AdiwDrdimyASbAMLnFE
RxQuAWMU/zqdUYDAJYlThmMHlaOT77JiktOx/ZfHQZF5UqkyeRwnoZ9RC6yP88M6xFUQrWAFRSVC
D3N9Hf95qdpEcmQEdOeYCy/capQ2D/MEJgtI01OeTvqZyebTlPZ7GcCTav82np5q79x5GhZLkqPS
AZ4L2lr0u1yR0vn3d/lpDCHRZCOHIkFSBhDi46v8+99l/E/LdfKMcBMxJLxVe8W6+fEZwY800hCc
/0F1lvjahgVdkljX+/d+yNQ7xXSg+MoDGLahU9JCW4Cv2hJ96xW3bTRqzyM7m6cRN+gva7KNwtdT
yA5+meA137JUOe0+FpoV1CW5GzS4pZEFnjXQB6pjY4WqLrq4Iu+O4AeC8tp7UA057Ha4U2ANQ32m
FK6AYwlw35kPPIPSfgY4JNrkSdzwxyfI2ZsK+xphJVFc6PvIrqpw2ywKMPusTfOPyWkpq8NXSnVy
wXsSAJoxB71F/678UXeQNC+dcAkFMQqEIUKijFE9eFpovFmp02fbto/rr1GOtYW4VVr8gApz8Vx1
435IklkHGyM6l6QLdyqDcQTVWSPAJPGzJeOCCDrdQo9gALhXBdjuMRXLfD+h8kCL6bqxpMeRR9nG
7CMaGIMjhwdMtW680xPSNjYoDgvhz0gOj3CvuphopSa+L3skCwEbvfh6spMqXzmX7KVMmhivQG8A
qg8u/3ePHSbKSCrehHmIsRHq5+wv2aweFgO3MBAmcC4BbXuHFnWvxJVytDVXBW2f2uhpUz+0bYmF
RzPS6dsSV92dFWvS2WppaiKAjmbL29TSrt+qSC53Mawid8M31gP8dib6Jo1VVmuybIa8guYjtfFl
XtZkEFApBy02RhhdnfTgi0W5n8TadCXSJQHi2fOjA5ctfsNxyXJevMgZaE7j8pkuMq8YGnq4aAkC
zK45kWhzEe9qqJAPk6OZT6J2KdFkbdd/80ZrhubcjeZLRqrOe9ihdAjaxIq+RyRy2DT30xHQYBba
DFDialbHQ8WvHTAbc21mTFBVY+ccsbEZGo81zr5Gw2K8EZTJCQ+Rmiu3SD2GG04qHWPSZkiDBEnZ
fWIKrt6qakrjINXJ40IE4QwHbU7dV0ss/WVsIgQJJtEv9obyPepjM/bkuB10uIdgsIy+2NuNm0+b
rJ5gFkWeFlGW8HSYUpNUc+67aWP+5Bg9gbKn69zyhzqIqMlsDAYtvFpddOECEWi26uJyEk0FHN0Q
7g93adVd59GJAauRkC1lT/DcU0ImcIfNyM+BbpXxNz3yli+GWdL7iAlau5sJ4/yGngAV45gniDXg
g078onKSQIoWY3530sWLL+HZA1Nqxig70hQDqs3hx6atNggS8vRijF7iRLdeoTSC1phMffxlVHFR
BJAsWZmAwCjhF7YG1wzXafysed7y00xD9Va2SXOXmOnwVLCOj7tUS8uXrMqgJitszxsvUVCtIdk5
3zw84TZIRwRHfq41RQOpPk7fnSyK5L6SemFe1uGyfCODDSymG0lEJtVUooSIOs99LZZRK7ZgON2j
XdEmXmMtl9ckb2gm62qCOy0oz9zOZAi/jSQtTKuqSL32WUcVj1iAbCONZI0isZZsK0Wj38ymrcdb
mqLLg5Uo0rRguifEtI4NaeNkkJVvLd6G2CcKI6v31gg+mUw8REJ+bVN2RBjWFBu9GWNIm+Rop0cn
d/EqVpENyE12hcMvD2eod/bg1SlA95Yk5q5PSpgyWevQ7sPuSRpLNrs3JiMa6lxiteRZum63IE2R
881cGpD9Fw9+JRb13AomPLJ3NHeNGAOfSgjd1Lify8hJ3Fez0lkLaM9RTpiJvIX3pueMFNNSTrEd
ol4VEKOW6kg8arUEmZYp41DZkrtYFhW/RQKD9UaSu9X4hsWew6dar2qfFFkM1aYoza8mlFQVhJ3l
3lleJZnCe0jVG1cP+b7juFx2aF+Yqi1FsqNqE/2VMF8gr5BKoysv0q10D9NkfTfaOK86NtmKQC2R
N/lV26qQJmxahtsaBaf5NaozUhpwhNrf1IhA4UBbRgFB1gf7G9i2kdWFGhL9Z1IgfzVtDuvOYkkD
4dU3VrKbFwNlAp3s8sXFvnVJSBoUzL6CW3KU80IaCpiGpQ80o87LA7TC6hWgDXxhxFfipRpL0M92
3yIpTA2vs/ZOARRwg7pjuU5J8/4xD02V7IfJkCQvk1MUDCQ4r4bfoiGbKNXaHw2SkwqGkmU91ZDp
vqdYB5MNfF6g/RFiMWjvafre6RofId2CqAykninngDInep/6RD1P7QKXJ0ZJRxMPiIJYyWW0QjPI
jZo/6+XwgqKAm+gQrEUBhUvD8BNlasPl4EwWC0c8tPVjDi3GPFBvFRr0Xq2AeTnzA32AQnnuy7Jp
nL02DVh90YSAMq5cqW6om5GiSk5x68F9nQf92DQTCie/GmRmHjn9dJ5vO4qMKuhpvf5oE5w2HNps
ybIgk5H7NhmoeTdJGfNi9UgMnMQ7TfuWFmkr9sDvwR2kMwubr7ktLWcUP+F9YiFfmKfOeZfwzN9D
ggOR9ChrDVvNHeA2Lk3hcANSWZBpw/tyAVNF8TeKGuadWTvTMz9ifsY4MYP5V9kvBAXe+zDmDLSO
Rv3lAHIZwGblVtvenogG6vP4RUMw8csY3WWk+rH2lMck0ZwASH74PhJl9kR0nnWHetG9W/rpfwA5
vbvIa1LtnL5BZkEZkkoDEevmAp8yAwGWxMJKAhSXiO06rdFdsFmW+K5KwvWukqxtHpildCDogw1O
Malp1G5VMkF0a4d+eeuop7V79NJDtRKtCRco2hI1TigzFe57O5WIK8a47neGIrsP8GtmXvMJh2NA
fwGIMk1fyP4D2aD70cB+AmG3GJ/0Llqh4e4CkB/oT32rrDz5noYRvzI3RIhQz1RZs6lpvPTYhUdo
fjOLP+RXZICBO1F4s3sQUz7MHZBAXYOEZ8fkkt+nbUFwMqk3r02HGJDbmImoHIuG59mAByVQ25uA
MieFG+qs87Xrj6O5CD8cyzZlH7h+LTTy2CqWlIlBqCdt2RLa3UZ3SkEJ3Zhdbt+6jH3iThvAAT6a
RLaa+oDGLGBLmAw7sxfeAOarTxlG7arqWdU3D904ZtiIbIuwYVREya+eI4N+ZOs6XroqVhPpO+2r
PkWvSSojwIpzytmv11Pii9lwPraFHXdBaCHa2UyuVV1nIkGbyDBzrhQsVh5SaiYOXE2p94F0O1v5
GEkFDD0ofNewIgQFxH6l8I+An3pfAuMegaQ78Xe9yYnM1NPq56Bpw7XGtvWNtHJhHGC5k5acV0iE
yFAxpobe7BJWvs1nm/qpofFWibHLm0CkmrIPbW7y2x2ofG/kopiPEVrxBtx8PVzAerKvB9a5mYhh
5V4TwGugY8xSuK6oXTv29yh1wl2fAAlDA5J6z4uRF8lFk1W8LeGyggYD1DkVUIcyxktvWXQzaECO
od/VSNCbYdD7nkPR16qKXFwoDr5DoNKyJiLLjpYHMmI6FBrSlOT0GIt0NyMv5JXNgoNfMmprkFrC
5B1OdtTeJLoATqbHFYmttdfS31m6+orQISQzclCQGztlIdbsR6Rx/qQa9npdmtZoMVOZKsIa08VF
4uFBhzLC9AvSRRPhX4Jq2S8cPX3NLFN7kQiq2PKyr2NU/qhK46GHUE0mp3mp5d2LEuNBQcnayIZ/
RdD3STJhuMekX1hOc1tby84Ca2kjt587ohVxOD2FSuA7XyA2AzhRoJjJihx/YEq5aryxf8n6ptnG
aGvZBPJfees9WOwEbkgFMV+QqAJgB45ow2FMK5e0E2FsKvBt15ACrG0zEJACnm7JujsxsgQiRLWQ
Sg2psaVagWItVRf16DwkMifraSp2oyeVX4R8cz5KcA5RmvUF4c/F1CRbHRIg8sPiWjg4nZswy30L
Ua5EGu4bI3Sy0JE3ZqsQgWb28N0IzWXrTGX0WGixw5HNGS/KpNFv08jzbo3e6cBamsnF7FUXqQN2
ESq3c9trfR+ITFSbhAzVb65ED1WHj4JCQJCocPniEfB6P8dlFejqh0Y0YjeNd6MJxxcRmFqSw8D8
uPrN6YFCQdF/jEyJVtTfjEv2IzQRhWKA2aJu9RUJSo5qtggRifm1CaA2D30x3jjOEthVf69HV2hI
gzSNfkacEjNAswZJHBs1PuZkGw5LXiOIGkyQl48N20TNXCBb134PJmGkPg7GzY+F2KDUoKRMejvA
RhidA+yggXi731GGGrqGDcePIJ6WbR5/6YlfDUC/lVvao6A3PTyqNa+A2ujAXmDqbqHBUZU0ImcH
Hm0jljK7hP/cbgGNvhHjAa6W5tEXB/7NN1Z8vgQE2Sbpj4T8Kt+G6b638ilYbBv405qEHi+BZE0b
CC/bOiq/TbP6ZyOyrRv2ie8NnbxNlPWliOe3JC+WYNacYWtj7dqD/7sv3Ch51OvEvBz6Vv/Zq7k7
IpJzA3uJSW8hKqWcjGqbOG7nW6N1Z2N1CgoNd0ma38e20C6blGwaUYgXkIWWH6PM3kBJbzYcAq4w
l7c3umq8V8epfgiKeQF5ydZ24UzuW01+pYph77LOEtcMSK5vku/0E8glUFMB7LA52Hr1YIr0fmZm
QKxInryyj6CEfs5m8ijU18JQb+RC7zphXNQu6SF2F3izsZeJe6+wted69KS7S4iMDx/EYHOKYVbw
AHyQZeUdCgCKuxpdQL2Bpfo9i8WLJ+X3OBffYM/R++czSjc2caagWzk/Isp8mifseDSGraJ+MmX0
6rR19B6lu5yp1wQ9jYwvDEgvfJlIV7ujsYj0vXqOtHq+Rq49Pcgydi6NjNxfu4X+nap9ZjuUpuFu
DlZ7bIyabVzRzptwqNW9qJAlm07RXdROeWCCRoGQZ/riW5HUODC67xzpmF8sk3wOIOJV2u3IMUDM
Xce7rqt3Vdx9TxOCDVfRnMXJMfzCTrl6k4ntvQ2hmz7w5ZNgrqNWxfX3HHIE302euMpF9JCZgI80
PZquQ7uygNEvmZ77FEdB3SP+Z5t/CWr0ejKlL5ASTk71vZRtsuviQqW+cpdblrWdKNxrglAODVv6
HtFe0kbTxipLIlLiSQWeOxm/pt9UUAJ7m0zt4nG8Yaz8nKunBpa4rrTHOsrZ+TfyqXPFTaSFDtqp
eoIIrdeXciL1ToasljoNht7oQTCLSlx48jvjHD6lOwoYkDrLE9YV64h74k7laZGR3rWogLA248JU
re0FdZICEnUF4igFCiEsopkkx0L0e/imRI2aSUrSNOzpQ1o0pcNKY3jsgPWOeotOzcEn6IHqWDSw
hdqx1OZHh7AA21dK0/WjGzIHg7qK03tPn/LiSgftqz3IHFpstEEKa+svTGut4xuNI7RjA5e6vYlz
1X2rkOLyQKe6ta8pF6babkUit49zGZNEEy+1OvZUMHKiNGgxBlWI+n9Pey5Ci8v/UOEideLxtaF5
gq2AQGqyHjwLjXVZ10DkCG9yy6eRN9H8FG49k0LAAwpkPyY/pVnP2o4/zkROuSzccf4qNDIkEWZs
45TMJ+JJhxGNZj+N8b6NRV3usqyp3rHHaqTs2bCb0fIQLJ2hsX8vR5slr+vAOOyHsu6+moVKfnrk
Q30TZdoDvFTDSPWF6vTzEo3OPcsAfolxkNUP6iqm8CmpTPYmo7z/SC5bWvhjSZDxFx4UiHAjF7n0
pbTK2zEWvDNkVXI+kgxSNIHeV2l0QzE0JAtvzJqHGL4zXBOCfDn5j/nRbL2e860iyxI1fEk0JxC5
bNyZzD2vodMq/upl0jB3QNE3+Mja+sEci+S6t21rG+k1k1iRTteKcsaOdE71YmJkqgm0w+ywi1sN
eTiqfur6pGNQeh0WvkBfWPNy2ZAct5Z2l2G8BXGcvKLExlEyJ3rGKdM14pYVP2nZ7BKJ/KK1Ebv2
Ra7fwLy49TPv0c6Crus9bAdkbaGQXYT66TShLvAnEcfKqynYw3oq1ykntxq6WJoNlJ0Y/6ySmdHX
X1kS8ndnTtAMN6ZC9W6QXXm1OED+grjLRfsup8amcGYJktZMLCw45frpNe+y2Nhkc04pJSIO6TZe
wriC7FTWPetX6bGCe034mDf5+GLMZUgyzWCbb4WkTOGnoZhJEqnysQjy0taNQ6J37ohHJ8/u28W5
iii5EjdRjv2NyBd14Vl2OLFOujMzV+tk1KkTSqnMfgkJJGMotPfOG/MXkc3iixGLSdvqk87+zG2y
2tg2dQieGIXrcp8Us/YwNAkBz/0oayrsREw6m9pJjG92vzgPHsEJ5c4kaOAuh2FLTkZqtC9mbNdP
NVlGD1ZoJ92GOj2bM9FFdQmafllVlWGOxULHwbWvCPPJz7RVPvc5XIlQejXamfRVTlu38IysVmVh
d5RwvQOYMf3NIu32zFU+96w4FaHTg5WwIgNAGH7sTOTJPA+R3ujHmZTHYc/W3b7z0uq5QbqwxSJn
bGdy9Q5m7YkHtH4EKVGJ25GGEZ7p66zNqA8tErTAqIcEPTSUa/TRPv6QtHTJBDNyJLpNnNmbISXP
iuCievyyEJd15rY/96zsVUOKMop+v+metpGnGLptBn3vWFPO23cc455GlpDtbFt8+bVln+mxnuI4
aA3yNnmZaOZWsOepXtboGV8cZ/ujm3lh+2q08v/YO4/muJEtC/+X2aMDNgFsC+XJohGdxA2ClER4
k7AJ/Pr5oJ6ZkKo5ZPSsZ9PRHe9JKLjEzXvP+Y54AZiH/I0klo42ZG/41bpI7InG8EDqxs7nzVlF
FbjE3cfjqH88WMyzYPQtejTomgxc/7zQvRwHVxLdeTAHu+Ywqt1VZin+rfIApY2u0xHWEUMzSFvu
wG9TQaNJnGpyjJkrTKa2X2Y5SHfGUh+fyz/GdMtRTIBLKHRdAYrjz6OMXi6tNAnnQyiFceWy7dtL
YQ0PAjkR262o31qhk3wyG3znScWJiHoQTCDcnHPwBcIuB+OmO4Oa9hmU8UVjeATwA+nI/MlL8c69
WnRYFjxW7KH/sLZnidY0Vu/NB2UW80+jq62ryCMQ/t9fRWCvAN549RZd2Z9X0QtpljWzPh+EnVnX
eCpFvcqHId72XVNtC4utpB7hzvn4qL/kqGdvvLMQRNDz6cgqzrVSTiynRmvETMok7pX1GE5UmKLL
zB90Y8mlmIBg9Ms4Sz041jg9TXRNxbIt8jNaZ62lGEmMSxkNVP/SbCKNZq7UmVG2xmK7+vjXvvOk
IaBBjAERku3CuUpCeW6jk9SIHnyk42VLmLJVl6+bWevWeqIQcNZIYD8+5j9WKYbcCxUN7Si3Xz83
fiSA452KqfAhZsLWmkm2LqyUuVycfi0Z/358sPdOkEVqQTezQgnvTE4mPTkmVFz6obQmAHdVNEBk
k1rSbUZSG7+UOO/u5ykxXj4+7DsvEyJ+8JW4oMEAnKs6Y9tXuIldOnddnhEAj3qiLNgdVM6nBvZ3
DoXQBeIc4J5F2rhcgd+WJDHliDalqQ62XzYb6Q/4oq3I7Q9FWWafaEHeOxbvrOux4CNFOVeSefFk
eRh954MPTv6b6ZBbY1g0k1Z5Pvmf6HzfeUwAAMP5QeAPaMk/WwSp4WO7dXoWwUqIiI12Dj/XK7Jj
xO30KOJo4318095ZlrBQw2Xkg7agZc+O2PKZVvqyAmZhJbelnUOtnwvry8dHeW+BAJeFlNJk5UNf
cqYOHbQKmbnBiWWAFr/PPL3XuKQYtXdxZT5pYtBPRYJNGEVseUuEhHbBcFe8qAIV4sq0EnUZhona
9KTMtQEtw2jH3Hn65E6/dy3g3lH9O7/kL2c/sk3Kqm5sbT7YCNPW7dySFd93/SdLwXtHWcC6XIRF
JnuOhhmjyVdD408HYlnNXZEwJZFG9Jm2+L2n1gd6hGJQwCTyzrxLcWF04RA282FyZ21vFva4nZjI
sO1HXPLr5v4/dP8/FhHz/87cX/0sk/J34P7yf/+bt2/9tXCh0Rz5iELR1C7cqb95+/pfKJb5riGz
0n1n4Yjwh+grLFR9w/zL8hfgGSpP3kfhsjz8F3Bf/IUrDIAMixBbZbwv3r/h7bN8sUD+9sFeaGcI
ICkT0J1TlPjLQ/rbAoptPoSAmq7GOl6SCQen8Rgy4W4wyu3M8H3bqn6UwRDPkjaZMWKuWnJWqp+j
NjN5zMZWfbcLY5zQe7QTQWp1g6XbUYBNMRmCWkBGkJb400vpx4FEXUR/3APKtyqBFWtrE3Lnfacc
cRUDZI432RjNzO5zT5oXDbtWRkM9ccWnbMQeTc5ghT1WH/kr93McThgvxlwSlO7kY3VROUvfzWba
3R/cFqXFTYoBms5mlwLdGkRE/xJbnVeThq7HTyY+mj5o/UJ4x3YcFaKcpmW6NXaNgxa0ZsZh1E2+
VgY/foW6d7pQUUvkd2Viyg8Mtq1vpEKlX/oU/t2Gv8Ju6UKbPWHjBvKVrbRseW+XJEqupN2ED2Hc
JvWqcRRwCknQU8Ous2nvQJDWtAwiBI5Lb0ILV05djS+JbAi2QQbXEDOl62VJmx1P+TqxW+ONZRz1
4eD19EocTBFyF2uFXW1UiiORS9Ar73pR4diIBEJSsEYMmP22rV356uPsAKqRtSZRcRlMoECraSJ0
0iqqHSk5eh2QVhjZG2cmZ4X89tQjPB2j+VqzB20GMrJYO92cIOWN2RCKtzO9KUu2lmYbGJNV6D6n
sh9PkHT7n4NemvmF06SyIykHR0CgSH3C8685+XTw5eB2+34o+m5rYTJJ1jjz9HTFNxEyS9rHJLsZ
PVDdXYmX+W0iixOgLVf062Sib7hNQBE+Vw49LbkiBxTSTq1LVz2Mqs1y0gxpqew6syOpfk7cLttm
SUvYbjEQuILSYyhuHOWG5Sau/PQbD3sLfCVzgLb08TA6Kxcf3XM11WRmUmQ4O0Vr5gY/AmIDs1vg
7qiYmEWHjLaLlYSuQlxmMsD1HZw6XxPXBViTRgx4kNCzZxqdMqvcoNUi0hit3rXCa6d3uu9tG+V3
egSzAttx6vJ3D/ED+qr+rh+syt9OXoaWtMJJV6BzVd6PdGjtp3SsxjkwG9IQV2E9xa8MSTQ6WEPI
+KiPGFZYw6CIth+M8uswm9bXTJLKAl5A8/STVitr3xlJ+Dai5LmwyZX6UcrJ/IJoxHzpGInSkCnL
8LXTSusNm2HzzewHeURIZD+EoSi/6URqyb2VDmir6iaOpi2tZpNUYL9UR1202hQFFDfAjW1AFN66
G1yGacz8NBLqoir55laCDqUZMqhg5mSSdeZFeoESY1gmSYQosSNgAijqIKSpH6888hQRcwnZD2Tk
Qo1eST+tdy4t5gCuIDby1DHym6QpMe2PllWQGIRY97WKveErweTdw8jachf3flKsZUyjjNsy9T/F
r3vdGbK9IgjHvOH2ljw7RocgqW5em5TG/NpUdvOqpZKTahIwzjwbFs26ZtSg7nit6/yMJsaza9B1
vOFxrfwW0VtiPJOl0F10TOeydZzBvgliDwgYPzhiIJ8Bfk2C0e37e1pnBCIh3rLCyxJQKbQPOQ/g
9tMUlCRr1rJB0bpuuvYQiBTzVrEu5BuINmlMrC0xyclNyc5shwglu26RsPQrF3INzOK4bV4x/JGP
rDl1a6+1Ks2a7Qze5+T3GghEGvs0DpEzQ60RpZF+SST8wK2DHK7eiSrW+oMlZ5bHogISQ46fNJkT
9Ey81caGRyTXBJ1622aAOLQJI0M8FEaNSi1g3inkgzfLQoer48UH0sxjdZItuQm7OkHFuSvCqTGe
FvTB9H3C+/aNWaxeb8yc5Y3xil3d+FVdEn/oFXTY8ZqGc5DFeX8d18y6Vlm7ZJGHI4FC9JVMYl8d
ZmcvUQQkYTM70mJyOoaIXvmAx/qGZOT6IYHD/hyFafgISjO84VHnZQFrUbwtuZJXfHOTHBnG4BqX
Zjw4fxf2/18j/cey1/+gRnopo/zlx882/qNQ4s/8XSj55l+wpm3TBZKORZvR+X8XSp73F5576h0w
sDh92RL9T51kir9AlkEbcBbvIOhotn//VSeZxl8LT5SixsSLBs3U/Dd10tl2zF6Q/Itxg34fwRsU
ZX9WSeQzI+LU/GQ/o1ClJJqIx44tl7DBMt9FVmZvf7s2N3/XX7+HE51t3Bd3+uLGpbrDJEUdeHa8
0jJ4sssy2k+hR56m0Yb3Nt+6wzQP6WnyYv3SJGv0k/3I2U7h10EXzxl9CXymWDb+PEmz9UaS1exo
j2ZDIzE8i9dGCWxW418/Ob9l0/Fb1bkcir4LFvkFjk0ffKlKf6s6y6GZ5lqYyX5i8HLpzzaWYVAZ
S9sn2zao1lZJhwD+179BsxwfPr68v7ZWvx0f/z9ZC7hSwH8vv+L8+HXXGVCAElLr6hEBLNE1i/Ks
q9VD3ggUrW6tHitfpoxpaOJe6XmdbWVeRJdNT6cuC53uUBVh+zoYjnYzE2Z6RyaI/qz8SeynIc3v
0syov3mVE1KI9ukPmuAI9ubOfOlnzWdsWHYjKZTmYD3aLWhaYurwzYzFMBAo7Od3H5/u2Ubz77N1
HSHw29HoOkdxa0zmMg9vzH7uqaEFzrugnZzPen9n78hyFMYOvG+GBf6OV+bPe+oRwtQrnoI9Ca3R
Vy2eVzih2wMEVOenl+nq3z2tfx8O+gEuJ53elnnW23JVK+O54XCUrdEpq5IjP4zQX0sNf29r/9dU
lrOX8e8jLXk7LDWsQueWm0KZ2P3bNt8DcYxOOQXOQ4po927WZHvsrSS/K4w4+fLxPTt7Q34dlHWQ
lXAhLuDG+fNqsgH09bwri32HPv61S0f2XW7Gh3mVOojRVy4yjkcaCPW3rMvBjjUOYKiPf8LZevDr
JzDAEagi6fXTP/jzJ2ijYPypZzWyW1dbJ46+hML3ZTIhVi7CTwAT7zw93ElGCxDP6Of96hv9tiIM
Vhp3XRY1+1pz8zuEB2rTJaO7q1hrMdJ33fePT+5847ucncVwYYl+4xrzhfnz7CpHT6lzimpPxAsR
rPbgOt0mdquOPJSuGopg1rL5xsDrso41pJdQybzkksxaNmJDnHikZTmmTz5Z0r72oulfSU0cbHbB
obVFj6ldhnZXf/v4R797R2ga0FblXaNt9OdvNgFdCJP9634C5bfKNNbl0M3LCz9io/nxod576MkF
8/E7M0WgdfHnoSCcS+TyZs3HoAlPhtkap75V45EiyzvaVlZexNYg9h8f9J3zWwb75i9csqC58edB
AUbKzCy1cq+s0t66VhmeprEVeyaT2ico3nfeL2CijJw5GFaYc+BFFUOMnXFcACYZY6BSIk0vC2um
uWHL9rbvjOlgWmAXAwcx+uXoFdEnD/x758rRaZEv2RqgVf48VxRn7qiBztov03Ti1zhD5PP+dZ9U
nzWTl0f57GtnMehgGsw2yP3Hh53yRCyLZbG3+WYdVWm1x1bMDSJ6fbYeI7N107VXzRCI5ae39J3r
jIkYfD/eUD7059x1tsX57Iyi3mPeGIj8CZMvzIiQhSvC5U/pPLF2JaOJcnwingHcY1T+X9Zvpu4O
Ex70wv+41TNE0GEAr7C3Y13sI1MIeAEhnrakvYVTjF8AnclnhtV3bi8rJtSthYWF7/CsggOyZemQ
/Op9lNr+VagNJptGU7IrTUT4GXVreRnPbjAzHjyhhIYJUjDOVuqa+tDLRq/aA9X0r5KieRja8rMz
eucgYOZ5Vhl9eASUnVncC99a0mRjVoRIoa8zkOKlKy0ix/FfLwImbnCWZsg3tEfPrlzezuzpgP7u
lZD2Iy2btl3Vta6CIbPKev3xwd55NUy+pYsL3GcXcR7g0VRjNijVoVnkjHc4GBMTeXjZ7WbhFRcx
yp+bsK8Gduma+GRK9t71ZE4K8YqTdVkB/lwA4C7bVqfKZp9nQkPwZdNg4Kv38fm9s4xDp2EKhwIG
k+r5N9zXln6Y7jJC1xwew5miYY5Ue4y6Mdm26F8ID/ajz4qXdz7mvOu/GGLMOpny/Hlqsx2rGIpJ
sde60n4ss0m78WYl7z2rSvepwNry8Vn+GiufvQA0zJf2NV8PePFnLwBmHaPI4fDsUxo/Yq+mJfUm
RRD1xsvgPrAw+Nqq9/3xAWtaeIMliQZNDFRgCY1P5VttG/ndmJrsAppywmdTd6hppzF+BUtD7Z85
3YiErWJ+2XnStzZWLId9JRHzUbjUTx+fzjtrB3ZYkF7Lt5fd61lpYgm97aBIV3uzxmuwqsGyrl0Z
ak9dimPyXx9rWRj5MICfWXjmf94q6D+1N9Gk3I+CTMHOGOft3Gjtzl92Yv/+UGiBWJ8wqS/csj8P
NekkfUykzu1/7fda3VWBHhLyYIfxZ+G+y8b/bEUkCQiNFd0aNj1UMX8eq0gibdRVyMulIhCRnbDG
HX2HekfXTH/GIDg7a7uBYH3dEd+VYyb2xA+dqN67VhtLlM08ZzcTss/Lzq2LB+SDxgCTu8IUUWnV
68cX5hcr6s/HF5/qUmnTrFhwX2c3QdpT60yxIfckcUcXNfjZl9zNtcu6VTHuVLKwXns9bu47R0Yj
DIIQAyNEwtvIjeV1OqPxjA29u4XFlmGbYC9S5T3adtG1R5EM3i0de0Wk1tivm1AUF+PSHfz4FNhw
/bmU0hWhlDIFwRDsrFGdnO//0rYZsozQwn1baU4AdaX/Fpom3nW9LmF12o0Mkdy1onglmgoMbZ8R
044MEu0SgOmhAKCsPC8JvNqSZLDXylaERUF3omeq2Y+xl2jlarTNyg+qJetol7hWvammmcJF2XTG
936dW+G2I+7V26aMhqcNOePNS2x7dbLJ9HpOV2zciGMDz+XaK6+6yDLNvdWzuDxKSH6nyVbhKRoa
2PyOE5nXaUTVBO/YlTNKIPbsOzl21asT56mGXFck687FCedNyLr6OXWPoZ+5D4aNndTtbYnSs/I3
Gr4l2ovtRkkj7IJQq/K7JI+0H14dWjyaaT78dNv5y5yVb7pRmWvGaPMmxiGcALfq8bFGJlvpfn7R
VaNBOdLJ22SScJWb2sz5D/W9Mzc//NBNTlbt63saCgCmEfbZD7jbcGsTvi4Opt8OJzJV5n6HbN87
gJbPr6NY5ntAltyOETjvvaymhNkKQ7oVQGixZyaovTlmW8P0Y2Cy0rNk6i5pkPr3sHrD6zJvc55X
u6w2ptcwWKu72tl2devMG21ObSzpdVLgUBm6U5XzdaX7EA4vvrQyfTsMDhkI9fjcVsp55UGoplXn
FNO3RtnJoWVU0G/YhWS7PrTiHBUoYt1ybNMvVM15R1Nm+MbaWXw3VKcOHlKby7zIUcNGwAgmp+9O
ovRDQkLNrOYekdZU2OFd6w6PfpHDUC9J47a3uDErsUo1Q123Y4GOWeU+Et1p7oeV7be+tc6TvNrG
OrZ1NSHXMWd0816lVzeaLNvLhC/4UyKyaQ1FODl6XVgdNKvUt2Vhg7D1C4DiZdV53/CDNIe59cEF
Y7Rinzh8dWtGqgKbzjG1nB9pMzjbkO7+vhAARfk63NmqenG7rtiXfAnusP8396AVrD2G03LVm5XC
atoUw1XRAwtYYSSLN60hBrlqpPnKlqW9ja1MgsK2s2Nrz+YhkiJ9MDRD2zDuai51KMfo0u/ncEjX
fTJ2R7QbTckcYszXRCrMK2HM46YCg7hhdDbj2s2U5CIJP4m3TZ9ORADJRdWdeggbkeqhU++Gvt/A
x66ZyUHHjzCD6l0YeGQLBHzEdkanea9KJhlbHcYGAitMAJTdCeoyNoIanfo6m/Posp+lvnbdeDjF
2Hm6FbTLYR3BojnMeObd1SR178KyMXOXiQ0xe3C852FMWawZFiLB7Ps24Bk3DgVmF23lDJb2SP7O
qZvD+alRU71TMKh/JjIu38LIiR40XVSvs7wNNReTfsfKuTMYpW3D2k6vFc6FS1LiYz3Iii6BdClc
ps9C8t/wPdbOWNQ7LxnrKwhR+mvdJAqTT6SO46zpX1o7j557QzM3Qz6Wh6lW89EehIsX1eEzOCLT
/SK7wfwp+oKkB60P162uMIWU5lOrWzSCtRIR5KpR3ezTftCni8y1R9xpUc3lqirMiqKW7gOjkP7J
ztjmETrkDBuH2JcCyIM+ED9iTt+xMZUQ9hTVTDbqeMbcehA58mjSdCUzLAhBHku2U9jqtgz9+alP
TGPvlMpcK7cf6pvEKjXWbqm0VyOdErw6ZrxJ4aM91sjyL5SOrFs2PGtre5gVQISQfDodIW4bDGXW
7eIySTchOuC9TTFzBF7Y3msMlxvw+YzxeIjN+sYprZiJeDwAH8yK0N5Geodq2UBVXq6cUQ7JlnrI
v1TEj2/1Hmt1EtXWvVOj+15xn7MDNw/3VdXXwy7KiuKHYLNyR3SF9dqWb2rMmNsSAPmT3qS1cRP3
IhsvOxbItZ/azi0yRGPFZNgNCFWqghzb2Z00Cv8CoT7JMpEosU+OA4t5bMnwRQytf93V2PXGihlp
V9uM8F1H77+KsVjsVJ0IUL4xBY/yfaFSPSgNK9tajZEHk++OgSEbueO17bdwOPoN0ZScq2P2a5UP
2tYohH3A4bV8QaghnkchdKjutOfukrb3s68ILNJt5prd3rDHYsODXzOP7qafDoP9k6Zy0Nz5VH8j
eVrtvLhPsWA7za713PoO+dwIdUSLf0A1nB9hrOcbWPpMzc38tnftx7aJy5WujeN6HhW2hdhUmFHj
KjTQOmQpZxqyvf5m57Z96j0nOuK7EcEcZXDwlTnFB2eydGwm9HDTQJvxUNREYdyXBcLhVdNq2WUx
2OO1nERTHfsOQdaGP+CsTaD63IQ4j24BuCSB1fRiU5BYwMPpQyLWNSe5N0dX34aRpe6bSvN2IaPe
jYffdO2a9RVqBUgJbh3R6S6Jx7ibl5Ezg8g01ACO1N597KritoK4LoPa1OJkN3YG1WnrWj9jvYkI
37FafV1OMrkVhhOv8yKWTLvjKlqFk18fHCer1lz9/NLWtT1pSuarRbvnoIohpZNhO8NOhKPfwNNo
8sthmtsfcSjjGGulQ+5ADgAci9rI9mwNG8LcKMBOQRHl5Vuu9cZVLWLnYfAX+j8er+gS5oiFD6s2
IZj41dCvW0S9Aku26G/RJZr72auqg1lE8woSv3nBPNXFDSniK7xBy6Pd41cpOE2trdgeqVrg5RUG
8gTbemnZBwSeBkJoIuqWr61FGgcxHhHrrFN80WFwb2yHyXZg13K+YMH6GVs+Q1aqlYu2jOS+IvH0
ZVARD7xLIG2lDeCcSLOwPTlcRglDByu18mvZudGGPvAUeKpK17VtvabD2Dzp6GIIG+yNrwn5M/su
dB+N2pgDL5Pmii7SkvKju9YhUT44DuQQQVkC9IOvFG+iYcT3DXJnn4BPXBtGaV2SgHxlYtcvWBB8
EUSsfit8uyNUASbtE8v+ndmFxS6Nmvg0oxCK+J+HcivdwbrOMBV+sTIoEjgAR9YvQlCc3vW/YEJp
75q4ktgsTTUgy9D71ahP3oFnv3paNEzrbmzCRzKV2luSqdD2JpWL4nq5RJhepr1jpqSoJKLZu7Be
Nlb2la8fq3hpRsY9lKeZsp/cXTy02M1WCAKTU9SKg8FFPurt/OLFZrOyWtBJJia2vVFWA+Z8iUQC
fkHzhQLnTWhF9TzMZXMxxM1TH6rmm9v4r209UWq7rIEG6++YQT4oGuM51J3qxmJd2JRRMX9xs+5R
G8lHxOaW3Mb9nKOgopjeRbIg29IsiRnpxbjuGxAPvcnGuvE7bHGi9Te26OQmlEVzAQPa2cZV7m+j
cAyKNm0ONiKFE5sQ6CKuycjdmoxtAVfkqfG06ACM6AvxPPc5mQzroe1qcuy1KVB2WF76Fv483oFu
LUP7tU8g14hSiY1v8g+KzU1Z1Mm3pBTiGFM8ro0Ge0vqzRXYktiDu9RqWwW8ihiZwmcxUO3GLMql
0GxOU4p3rGy6R5AlmN0sp4dovFjCdCP0FqUJJAZDJL6+JTMS8ZUmHtKpIMel1hDU4DyqbV43w8eu
hfOq7DVxSvMuDoy5GnZDoWlky1g1H4DCPaWeKq5V6tTfQaCInVuqO3AaDi7hWd/GfVI89WM07Ea2
PhuzGu+lr0yGPLXzmGOROhHJNG5aLHCnCLgPEvV9YpfTkcRO/WACVrpqepwvIDz7vYEZfdUVuAql
VrfHuYis72Ni6dsOG0UQSZfirPfUA6RDn12WVgdubcdH12z7TRlbz0lOBJjCtrXJu5En3AgbWgLV
vinSOSCGh6+iAXwVZkZSXvngVzdZ4/QEdkj0vJXlHvAVfzfapHvsQGPuWdGHY9h0tA1TA7JP70Sv
EL9w6UpQMJIkwcdW9P1Lo4nq1k+wbJuorGzplLu+8Ih5gu+xZk6OYg6Bx1FD1OTvk5JeQkV4xGaq
rZZ7B9BxVcRD+Wb7LlCPCWd6Ou/injZzou91s4mvfFhMgR3x0dW1UNtocS+PzUQ1HQ/hsHWNSscn
reU4orWGEhyvvD96O4triizQ8BhQDxRKbYeZOHM2Ttqs0swzKT7VRFBK3mwLCPaB1fr1F5Xl0b5O
WAvHImtAHUw25IVF5cMeZk1WS3USmVJsTL1OC3yC4rZGJ+VWi0qcmw2UEJBqvQ6cI82G0wRG7cYV
g7igR9NsydudeU7FsXEnr1z71lhdG4ljXJdUgHuNqg5XUt8HU8eOuJVR9CVnz7TiAOOabA0SB5MS
QIenvH0OFylQek1+WivJtMHsn1fJqz7p4iqX9nBbzOnVUFLgo/77YUsMs26RnbwE2ok5muZbFQ8x
usdyup3RYW4JCRdfrWTSLvKqgkk0qd5JQIb0D+FglpeS0Qt88PIKoOIzM4GFz6E/lVk2XGt9Bfsn
NgksqkUXtHo07nMD0q5tdtktGUV8t2mCr3Duvth5bY2rJrT7IyyAhI05wBXdTEgghqO3iUmMexwN
BGl5mkCRGGfCt23hBFU6u4GbMPywBzy00ICKHwO11bZr4vRgmHV6MxIRtDZN1lxXp1hZNQ3jx0AW
0O6JfNKBpeTaJjTM4kFr2/DCIzNmCwltCqLJwMLdgdMxVTRdO0q8elE9rfs5MVBYxe5rJusqYN9k
7P3Ytu97/FToYEWNyrHyV1lXAA9KRO7y+UjnZxdf19qo4UxFdhI9VL5/iScJCoo7VjuEt91V7s3l
A7FxJR+UKlwPtZUdR2bhm1ZMesbVEvdiCHdTNbYH347FrvKH5qWD8bHRG3VV5VIFWsnD7fR+fSui
wvmu5/LRtMfykgi0GiYa2Rqzp5KjX4RiC5WQkCORmCP8j7a/bMKqvZuybgxwUCdjMOZkh61qlWQX
UGoy8nHit1lnwtIXGgltudCDeRqKI95gO1lhJFbbzorNrV6oeQ1yaF8Z5bCpPfpYpgaiIepbO8jh
2hFdY89vior0Ehu5sRnn8KQlVndniSzeMmIKNwVioDU2oeqHRTxBYEmtpTrgzaOF5MD+YUBykyIP
6EHoyOjJTdS4c+z62GexvOqiEZhCrp7J6/sZJ6m7dRuoXqPTTFvYEPrOH8fiqIYKdWhei+En1nCj
DLSoGh5Sf4qfcqByPxz5ljYue02n0vdmWDbIm0URuOZcfIswlK5NS/RHstntYybVcDObE58QRHfd
xgz9dh+m5GatRIc/UC8MO1DLXr6Oo2pL3y78Eo0sXiH66H3SlekdX1cVmHUZromajGDzZ1iWQN1W
27zqeJMybf5FgYSewr69fg6LUe172YV0orJ4A+Qs5rIa09Fy/dfGNo1jM/rhLsulfKQz7QI2A1a5
ilP90iEs6XKs4NkgWECT2iQy09mhN/G4hT+IEJwyWuM7inIZBfaEoX0jJEyajWNPMB2NqNEjfpCs
xzW6Y0l1zAiuXaNhXTVsQe6rUZUoSF3n4GbZTey41qaKKMHj2YN9NcE8SbNZbvVqzg4G3Rc+HF79
OBfVpFYUsyoK2OBlVkCa/YTfjLzYlWP05AlpaWzgFkm+0LNiIpDRYqonykHXBRniYZJbW4DaggjR
55bDjFehR1YB2m6gx2GuwxacQYcVuPv1hekjs5PbJy9DOQO8tMGilnTMtoavbeQs5MoIddoT0u8v
RsCp+3y0b5oRrEbVNJSfsVk/6DjiA0mYw2oO+0TbVGOonhiOJEEBlnJT6UK+QUEqX3BaprepNsB6
ovoK0JXGO0NE1qmne03QhZuxLFBp420uzPRnHUXGzg3tZ59gpM3ow6/r0c0dDD2DZ6AZF1HlPJWt
Vx7coq3XiewfKsPILnLbGvY+1ru1I+15U/he920QvfB2Uzh2m9q2WX/b0nZ2oxs6d7lysnVu9XJn
1Xl/UmmTHeswmbaxacfPFk1XhMMN6HLZDvWJHLR24/pt8mZ6SXIFl8jbsdMa1oKK79jzlF5QGVR7
RP0QGeyIqL5O2MeimHVq2M56oKXgv7hehRcgFu3JGZR74/sRAxty8rZN5VGH91NZbwVi7y3bKXMb
5aq7ncNE3KjJylYzxoVbJ2r6pRZzLlo12BRtmdW/ZAN43lXnKxhHimt4pwOAweg/ReJHwlQ3WVG/
NDfwhvlgNBO7GeqGI0lh7YmPNS4EQukuZCdqLM2G5u57MysOZDOY5sqV9Hek04ZfZxfzGxnJcCSq
yHg06DFtYa+hHYaN0rO0ApY4OChdnptQiX2a1N0W4qyC3dIhhtba0V5VpZs+4d1o7ozGlldR31Bz
5+k4R4FiJatWUDeg2fkRUQjkqZXJS1RN/N2NGGCLTF6kToIp2Nqac/UdmqPGyxPnu2wyDFqz1Txe
z5rW3FZhZl7kYVnfp0aUUU2UE3vBIas3gOmGi0yMehoQ19Zna3cGxw+XyjB+EJ3ZXKbRWLzqhaA1
HwuV3oBBLEuQoHUiLouupAgAzpBetl7HtD+TvReviaQyn2zwiG9tnzVETBpDeYHVgA+zSl0PeGpp
hjckc/Z8etlxX+p9UcpT4yLzDYwROp+UuvtjStAPzqyLb9FURd4FdZjYG5bNd1VpRhwGPWkEUGuy
pryoRQmCE56tvMckYT/6edF912Fp0C0MIzKDq44Z6chS9QxVZ1jPxcDP7VMtuYx69F4Z3v7H3M/k
G449/ZmbTJyfmQByGU1tMQ2kdb1mQhl5AUGveb9qLQ0ZEOJCb9uypaN/n5n7MLbMuzpv2quJrBIC
+7C7EYNnVvYpbgtmVaPetdRL/8nZmS3HjS1X+1X+8PWPE5iHCNsXAGokixQHSRRvEOqWGvM84+n9
gX0izAIrCmb7uLslkWLWnnLnzly5lkqS3AWtDijS8oev2WRKnVPmqfBFVt8+l+LB0VkXMFJBKxKX
P+pxgFc2jLuZXbbB4/XZwEgkw7pXgJectDaoSI9YgQeXM00SuScn4q5PR+sYVXBL2jKUceXJpytU
QUYQTvanqOgBTHii70OsSJk0pIG4fuoiKAS2ahqpaLEJWeB2uZI8KWIGcWliekHoNJ0Ju6YYV1Xo
TCn0C6NnqWQ2ZE6910ZK5dY1RSEuhADQZDqCZ7NML70x+jp5miW5d0WbDtoGtg0mpB5rplQCbuQT
/heSumWXRtKWghmRBXTxLE1NxcumDwPjnjElT6Q0/BfS8LygLaFQt63Ui695bdRwXimQfECE9E0c
kDK16c0a6FHKm52XjXRj9G1zJ40Dsgd0zIQ3MEFZdyRk+fFxDVAH6g/BNRuLfcqL3jsNORvTAZ4M
EM9qix96RmRiQV51MnIqqF7ZRXvT0ynjZggk/SEJfnQLbx2Yhg5Rs25T6SSeEGDkgbSJSVp2TiFa
DSxbaJs9GWkxRDAww9TrNmHLbvQh5v4l1ia/rBQvvG1JjX8jIxCGNCaA4Lchnxl+5pZWPkd91vw5
CzYapOgUVGVpp37RcqV8Jqsp8Lgbc90NzVgxbDqF+q+VqFTf6amonFjKzG+8GfQ79DEh/k9i6wQh
DvEBei3QZkKdq9MBgb+ibEo87skzaiIpaM2Pggi0WK3JjjgIxJUNjvSOc9CkzkByNkYSLgHDiLCu
X7sy3Fjw99Ep7+9aoxdfiiQOTSeBau6JDBY7q6KD6RvUfzzQIGxjIcpIoygBOSCLGUfFDT0W1p0y
VrX3CMKCe5dkcHofgm51y84MTlZiJV+sJvOSrYRGoWQLA4d+Yr1JgKYjZKSSNAZHAGLaN6VM2QS1
XvxI5Eb/pStBdBugHEEaEg5QRGZo0TghcgtlbMLLHAY4NNhGagwihyfJZ5xKVExq62qJZj0HUD5T
jLXYgUJRsghZS+VoW6staCvYIBTYY2kKhRbZktI9Oar+q2CG0V4E4HCvUDB4ojzaOkgIiVBBFd4p
MPTkadSM8jmmL7Y+QkNr/OKxA/1K3jWcjbABgkxAMAmAVIWcyKwBTodKqgXRVa56cg7PYee/JOMk
E2flhVwfwOMHj1xFpe7CsuJFB31so31lGn5163M+oOmhxAG3Fls7pnp1l8WczhF9um1eJHjdePRf
qE4xnfRpj9l9X5sjQUfgTxuRilG0fStctwDQ/iogHJA3udfh7nXYY6F0i+bz3RQ8dO5MKaUwP9bx
dgazaDyy4ZraSHGPv8cIP9Qa++/w0ZMW7i25emqQV6UU5cGdBUem8i3jAtha0zDcipoHySE9vI+0
fQxUjqRm2BDUcwPFOl8m4yyiI56NJ100K+YA3O+X2vBy7ZVurSTkCRlA/zyQV58zVCzSkCbNLs8C
HkNVSr+gM8qRntwHzdDtSlinDiKy3gcrF0SUkQPWgkuu0B0WmCS3UdXKVhv4txvAaMuDXgy9+0TT
8ZHhpODnNC/HicCYpXzjSSnukqiA4QrGrseK/X1fDrF36gHnb5pA6/bQWVMsG4ipnTSfmCRo1dIG
hru8HhGzzci0ZoLpCccxFZPRznM2nNzRp+90Y9TtZJmaq5vBYasdRLKku4ByDULd7WTakRLjSTKU
4GDdgY6VjHxbPqMNzVnMKt267wp49JgHfe+VluDE8OiWbl/lMMprtXbMqSfQ3GYCK5KlQntW2d27
uBZSn7gs134mXChEyRB47Qu/P8HHVXe3lEK5shodkHGmgv4jeIj26HAqe7SgtW3ka2yVjgqtA1kc
UmNQ4Su2GIz9V1Vs4NNUKy4p2B3ANypj8kSgRT8rYQ+bF/EvapRBYcoBfVbJTGpNGYx+txgtjLKD
lLAIVHgL6xoYfzRIX8hR3dNURcCSiZKtI/fsCMIABLoYhGPb9vWR1ASj0QLFqx1S48J+gMEKMXaj
w8cLGczvNq2Jqr8CcVriKOnLMGnT5VUJUASo04wme4eP1mJ16hMNcr24acnHJamybXJkNmToqWiF
y6vJhqlbvYtCs/wjU8w1PhFpCUoSddA0IOSQSqEIbCyRcjGL5LU6GBWvnftS4kH+2tZC+EqbW+oG
YzjRCVkF6k0hQz6alO2uTDOtcfxB1kOna2rpyYBzChBO27/0o5KsTdASczZ/PsCWkqXC3gJifoE5
C3Oi6CYRy31JictOuNLcmgzM3kw6oOTk1FYUSZYsSyYGkT8COoi6kAlwaoFTFKrGbLqmrfc0QuPF
VKnlpmBkurnhqag+UiSIHnkfubEYkJ0wqTag6W2Mt9Cgx83mOv5G/gh4QkMDEM4M70WsYtkxlLZG
XlE2jvedTKXfLgCCcmjI5x5LnvKDrZDeuu0KK38J2+IX2b9mV/f6tKlJS0Z265nBo4JsxKuay4Q2
ygBjuANzmfrNb9riALEqVL8+Cr0UrMiDkg016RHKaYm6JSwXDmmAu3BkP5G3Xpd7J2P25m9D/FTn
3HOe8v//Of+dP/NirELkmv/7P89+dwr/rPI6/6u5+l273/ndz/R3vfyms59c//fbl/3fufuz+Xn2
m03Gbhof2t/V+Pi7bpO/P8W/v/P/+sX/9/vtpzyPxe//+o8/cx7u80/z0Rd+3yOnsLGu9NVVPwE+
LL//7546QTahH+C0zuKYILPeenL633XzX/8hGMq/LGp4MqLA4IURO8bh/Jt9QPsX7Etvu9oAOUc3
D3vt3111MCD/C0SdxPEy6A0gFDE+01Z37lMAZc6sCNhHxwZmAroazp2aQqo7kv0K/6VBU+dAXtpU
O4jy1PzoTxoX+7uZ+fI3oO59V91HczCbgDuU0HBTARjPZ+idD6WzxENpAH9Pd92o/RqSWJpgLPdC
QX3yVauaVnpMzhG+8/BUDXVnkxGCmqC8fm5PDGH0IW8/QLkjZo8NrY/PZahHu+ujUsWFHVB36DzS
pEM7i0iT1xJJzB8B6Qmkh5vD/fZ+7263tr29OW23rrs9Ofz+5PJv13XsPb9yTzfbg33ge04nfnt0
Xb62d498bXPkl3z39nC4d/d89cRfPvCtjnPgp213Nj+SHz9/yzbn7x+et/eHAz/N5sfZm/nL28PW
eeVb+Ai2M/8Jv+Y3G9t29s4eu3wvP/HL7p4ff+O6/KhX/uSwsTcbfuKLe7IPh2f7sHH4O5vNxtk4
jjN/24a/z8+bf5hzyy9OjIRP9Dib3+2d47fNcf7WzfFgb5w7x+XXjHq/yxm8w6fbbva3jrM9nLbz
B+Wz7fibj85Pfuqebz3ePe33T/M0MVHz33ZPp9SezT45/PH1JZNXVmwpF5dGVa2KkfRw2t6/HrbP
DGrj/HT2R+dpxdIb8vl/oaXacm8sjxhKyjxm2Btb9+Hlj3vfvrc3P+4c0V6xs+io/GhncRvWZV0E
xmyHJXo5PD6yzg7zzZLsb07ujePcXJ/CxfX70eACTexRyoomDJ7c12d2C+u0YuBNU+za1M2L+M5d
1HJheLwvH04PN9ubeUNvT2//47/3r1vOxj179fR62r6e7kubg3N6fWUt7dsdG+vwuDvsdrvNbndr
37HDjs7Nnu384/b2bTve2s7dnvXm5HEsXOfhxrE5n5vjg3Nzw+477vcrwzmPjz7O1+wc341GFbvO
Ixf+4L64z5wbZmxtV2sL//phr80f4Z2JCU+OJgB+aPt67284lhz3+/nAM22P/N/B3vGr+VT7NiM8
/rUvnN7+y93v93/19sPT2hZ56xe7toILB5xCOxyl86a8Pzzfb52/9ofQ3u6286Sftvg49+k0u0kW
hoXY2PhAZ/6te799dp8Pjyf3Jce37eyXmz+2/ACGcr+zd89fOqbPxYs8Hnbsu82RfV7Ym7ufkX18
YqldV7bdBzbEq2V/3dzhSbauvXc3D/ih42l2MNfX9o2d8No4F2j3OBcGRWKn4rBP9gs+t7P53D92
W/vxb8/M8HCiN457s+VDbPC71z8BdJes7bWPsOhmmYyxp12CqX7BvZ+YhdPs105P7r3r3BwOeOv9
K6cFZ43H55bYbTYl7nW7Zc65evbzLeC+sDjbV/dwf4/DZt/cP/q2/Z1dtGVNuCU2R07hC177aL/5
ssPucH94/H3w7d+P8w/94/n+NbSfJ/sP3z7g7PBD94/89vdvdiM+f+/cPeFj+e/D/mnztP/LweXv
n+xnbpHBtn17x1H9fnt39/3uuN98PRz3v54euCmcB64DZ7N5cu2ft1xE+4cb94kjam+Ox1t89nHP
1LvM6ts0M/K/mG4uVyxyt+xP3MunG2e/ueOov33jtyf+eHYKT+7Nw8sLG9H5tbIi18+7vHwPQTOS
CwZXDLfkDf+wd3cnlyuPo2877vHvS85Z2Qf0Z13dB7zHzn1A3BnkITCLTabjdM/556jNVufbu7Q5
RfYf812Pu+RcHGy+Ee+wfZxvZRaahedXj/yFg31HQLDlV/PfPRx2d/x3/8SkuUfn4S2wYVq3863J
ibrj5B7ewoX98ciBnLf6dt6D99vZnQb2ni3E9OOtty7++GZeRnf/ciLScff3Ln/n+gLMt8P/HgjI
u2YpZ55WtEXQkod8+/lEdNOElFI7S6PMBa+xAepnKOrau+98lf9tRSH8Uwn7aDZcnPzcqwuSu2mN
SFpkbbwWvswqG5JX0ralG8aWsMJL+HFUNCSJtB7PbUmQxixuXToHDM0awI9QhFK3odkP2yAhI/fZ
udNEmnIhY5V4uvDIPp87KJ/CqBLhho/UQP4uhiXKkECmVzbrx7nDiqVRS4Z7bSZgO7dCMlsM6N+A
MzxWUcpAhjYnyV9pWmvn1pjXtlT2wfP1kZ1fkfN6zRTFGlyVcy8qLUrnNiFML4u0G6kIl5l8FIVS
A+sWRyexNfWV4V0wNRPOkS3SaO4iWXFuSi6QIk2prVESAGQDjnTaQlYM91mUrvFaX5hJetLRSCdN
Tm/X/JZ8f/FrVNZMIUuRGgzr6NCGEdpZPN9u1Vyx7skOGvvrs3hhF763ZyxyPSOZr5ziJtCcTJqK
fSp5Bdz2nR6u2Lk0hZpMC6MGDT+v58UUosdCih9eK9tCnKtDxXKKxrkQM70qfleuGLs0idpM0Egp
d+79m7/+Lnqyyko3a8iVgOzKsdt2lXwX6LrnwK0Eankw1RUHdXFw9CHTtgUbLXJp5/Y6laQPguOk
Y5NWBVQdyZuwoU7hh+gfXV+vS6Z0UVUMTjP5siVXhySAlBYGkmQjlRu3gXfpro6oClupX60csDmk
O3e7DOWdqcUB69BtqmqJUWlTfh8Ehr8zEe78ZlATvkUdqfxWme3L9dFd2o3vTX6YyFCgowCNOykQ
5z43AJ3ova7lNy9akWB9hIUIUMRyL4IoDCAmDhD9gqH6S5wXwOnNTFlpB71ohc0+E7jM9EOLk+XB
gl0GFuhQgPZzGjDXtyGgp5WUxaWtTrcuLE/ka2m8XlipgGeCIKISIFSWogPDSeJjoqfeX2lRB88W
/qpZOVwXd6BJ2pyIRdEpz59v9gj2myrU53Y78mW7pGt/QAb+B41uxubzm8GYyY3mm8uUjfmDvDvF
aH8Hfq/hMgLaiJw+rU10fqQ1FunF63e+R0jqgCUAug5PhrSkhwkoFbaJBjFaqVQK+Byld4AyRpui
KPxd1ueKXejazvPieKfQuyzYZZdRvBbVYMWLfNwwOkcHei2QYm/hyPl4IdPjYUljGvJ36L49ZLUa
1IdAadN6ZQXf2oPPTzaWdGIdGFvoL12GHgMggEAaAFMFYRAfxUTutmVJ10/eVSdfF4ZjVRc5Uio5
QFbs060XBw5r0EiNdWhHoVwJhT56GjiySLWTB5Vp117ISf//fiQ+EjrEyAvR7BW79y0EfOSmh5Gz
F325gNWw0x/rtgE1/9k9hmXZ5HaHNuRjeDTKypCCbaOFQ8lNp4LPz5mUNltZ2Yvje2dlcanTV2pN
fonT5lnXuS2pfQeMrbCbNQxG60ce9aX7D8bFAjNxugHKaeG7gbVSuOqZUWU0IT0EmeV0KuJn1618
dD7Mnj5TT+sKvHAzndz7E5rlMty0RlPa4PX1xxw1Enow6mhHY3D0RxNWa3z/l+aRLasTNWuck6VH
8OKcBL7GjaRHaJW4YOCEGxlMjWOaaX2Su9Fq3MEnClwZ55rdxTh1SEDLMleBJqQ0gsAXmh8KujlO
iBVVN7RqqY4YI0j3+cmdo014QmZWHWXh/obCTEvUfpncUNJeGqEdaAqAmnXXZzRVIGMuNN+vW5x/
4rlbgLdDkuAVUGfyqGUsiKRqn2m1X6IuXmeuXpboLKaofgnZ8Pmwc+awkdk81GHhBl+cCEqwU9zr
KpqXfZtsxHhCc6vRPh9MAzmCEGRmLYAIRV2sGxCIPFflsbBB8fc7JaYdM47oUi8R/UkqcXt9+j76
73Nr8y56d1/1vqwD5MFbiUgTSI4SGrHueHI1jSs7w/y4TrA+gB1jd6iUleavvzPEOQ6TAM0rVCjE
+khLfwqgIhWPeaqZm4LOhucBNlUaOEgj9Z8/CqiJUK0ivuZBriwGacSDiRYjtz/KDtZTUmryPYxg
tNbLWnkA2QQxQBF42sqIL+xMuCl5KBNhoxjwRlrybsS8SfRGkXpCUYmWgEKxQMZL4L1DsVujartw
1iGQeIuu4V3hejyfXJOOMeCzBQFVkHc3elsigKA02jGkUDy30jUz8W+9RvpwYUlJcZB3IBBBz+Kt
yvFugFVQylPTYJWWTxkR9zA03T7M6yMoM+DTKiJnGW3fThmiyvDJbTtfujqUfGAxJO7AxYpqqNEW
AECpSUewW8tipmzJxXSf4uginMEK2YeZa29GXSx9C5Bcpeon9uwUQhhpw+Q4uTxx4RwsjGyFkOzD
QZxtEZryApzJgKRFhBqroRpq0CfYyPZSay9bYXrtBDkxVq71D7tytkOjM0tGZgBuoPOtEk5RYfZi
W7ArIS2gJVC9EdG/O5RDW6/4lkumDPa/qMA8KVJRPjdF0xatJWmKqdKvbdIegltM448gF8eV4PDS
5BELcQQgzJnVVc4tlakZhINcQK6uiuGmEoh1A0DBm09vuvma4Wpk8uD0WuQ2a+hWrDKE4DnRpoGO
pjoAeJOan18gAuo5n4cNEyrE87GgMVrICPQBsdA6gksc1SYfzOjBQ+3+x/UBXVggGpIZD3cANeSl
6pEhp2Ug+DEtWGULcUrc1CC6kCwkJbJSi7mwQGeW5q+/cxV0SSAiO0YI2endN9PIlA3w7mJlv803
41koYBF08KLE/+F3KfGfGwHlV6a5JCDFrefibRkN5VNKY9yBVlR1smkxGXbX50+SL1n8W38GsSVt
+Qyb0FtM+hKLqm8xgaUUuAgQxo5ndXJiB5oX7LOh8zcjium7TCzlv4RRONYaHQuB0seP1z/OpUlm
IXW0fsjPAqk4H7+fJWlreuwcVGsnFxK1aEOK4PfnjRgQF6pQOJE9XYr76GU/hXWh5fYAa3vogIxF
vbUWLeCO1w1dWk3DAu0A7yr+w5o377stg4R6JiojmzOLsgGENFLfYg8dAgjIrKEz+Lq1S3NngpSg
Jx4QFcf83Fo71Dpt++hYG43m3cTdWB4KvKj7D6yQ8EDTg3sLdOm5FSMxKmX08YhRnVa3CEamm0FT
whUlvAtjYdp4ROERWajlzMXZrG0fBnOcagR3CeLSDr2hwWdTReB/4I0nFwUhGTnLef3erQ/i9EID
Px4NHaGSnsBSy27hZeaKz/2Y6ZjNgA8C9EtiWZXmwb4zk9Lgr4mpAe9tC95dGE1lK5XJMe/BjOpi
d2f22mMhiB5dKoZ3Q777qNMCtXK/fIiv+BCAHwHY0YIGfdnicoaJprUaPyEQ0DtZ2jRDUGdf1EET
u1uthdwEFgcrCQ9VB5J4ZWNeOAa8BkyTKUAL6kNoJ+QBTCIpYL6R5tDYCUQ4LPoivFVUX3Xa2uPf
n96jXD6Q4MN4BXJpeWu3qIPQf4UXUYMArHKtVFsjndZOwserR2JJyZCxgzRIexYngZyzP1ToS6PT
HKJvZRr5Ycwm40DfbrCyhT7OIKZMhTCR94csLh9U+EpdrDRmMIfxQHBRLC0B84Md+WrV8C4Ffdp7
K+d8jmzObyJSVbI6ZxpxX7Sbn2/aIC61wS9RUy+yFII7q9S+lW0//VG2RuJCTwFRiCwON0Wg5Pu0
kuu/oZL/R8bqOW6VFBIoMi8dfolXOzcPIlOEEgMpGzGpfDfRjV9JZbzCBKTbpZXRc6SuRZUfXc5s
kUcr1bSZKntxSus+jCAKQqWd9iwerWXb7jkq2cpKzptiMa1w9kItCTPifPcsNo0cNaDg6Bq0q0io
oAbJwvClnMZUdeHlUL+UcTeFkFEF5IyMBPWLlZNxYc9qIg2ucwxI9miJH0QLEtFaytu2kHjlVqP3
oXEsTwqe87pSohVjFxwfpRKeytB2kkfhTXC+iIosxGrfiBx8vf6CX4yfJejl3E6tEslV60B7An3P
U3nw+rpBSMXzDPoF6/IreP6sWHlvXZh56rFgNNFVRZJq+WqQk7qpYOqbu/fQGyF/3vzRo9/i0mFl
2UgBxafa/EYzYvDpq4xJoIxO5gy8Jto755MgplailQU7WaONOHca31OmHS0gYb0y3ZfWlofXzKzN
cxLpiHNDyAVGHshTOqzq1vtKo4RibEbJ8m4ayMWMlbjxkrGZbpYMpAUv3RuI4t2d1qiyHAhw+MFB
pYvHQsrbuz4zBLfTIf247s0vOD99NoEuLmENeYjzcUmeqo30hBATRob3K4LX+qvZGIgCZ0myp6AZ
fL9u78LQyNGDOoZTVIbGZ3FTJqoQpu2Y49dzw3SFgAJmhR4XmlmfL2Bya1By5kpkaLOcw/nQQhSr
/bqJ6H8d1cq31aFtkc6aMgUah4xc4PWBfQwBsEY9ffZy4pxwPLcWDRlkSC0UlFKaRo6XBzXsxyWF
P6Tna/lXM1aduCu5a1ZeTpfszmKqWHwDkywe0W3To+atwHuGChkZnAHSvDt5pNBYQUb3tc/VHMGp
QFgJ7i4sIwAFQgAaPUjbLbUuO6NT0wZ2A5ttOkKtNIujxWXuGAYNgNcn9sIONfFzMyEsWWNA6ecT
Oyl9a3Q9zc5eDQ9/QpfcbtQ7c99WXoRsnL/G/H5paDyr5/IJ+WIei+f2yt7wy8G0MkqcKrSYAlR1
qa/lj5OJ7s/1oc07cHFfmURR1BoMmkS4IM9NqXopN/4IJ53oh8mdWpE+gl8u2P4DK9y7iP1SDbTe
LpJ33kRMizjVoSKjnS4pN6UHLWIgBP2nc2GoCMNkTghqiLPQ9PlY6oDSmw5h/qxcR0c8SPRkhMOP
upoLZ6BYrrjIS7uCDNX8jiGoUM3F1InipFctOpxswOapa6aHNC97WyeeslG6LlcW6pI1cnwzhIo0
Me+688EVWR3pSsHhrsbSP2ZhpUCO7RsHcRiKm6mHM/XTS4ZHJhNtiTQXkmM8twdZX9EPNAXYfVcU
1GUDUYbbMkfPdGVgFzY7JubEGDlaFQmdc0NDoUpBE3KOh64zZn06C+6xGCULOwy96un6qC7MIpNI
aXIWjrAoT58bQ8oNXRvfzGzdguDH5eOUf2aVqsERiMAXxClwL3zeO3Jjky0lJiHkXl7bU26mQ4BA
ix11SE3GUFirMop4dasJG9WrBnsYpH7lJrg0pwTV2pyCnvNM8zS8O29BEwlFKqCSadTJUaaauKEb
j5ZPVV5LsK9Zmu+Gd5b0AlgYqCC4xtoGYXtcdZNssjHuIOaJC5by+vpduGosZAlIeBObcKcsBpY2
lZkEtZTZzTDBgE8T9ZdJ9ywXJotyIyBudESD2/v+D4yi/vYGQeK1tDBapVYvhSZCbXXPJIZAQb6m
o/410LNqCxkKYip1oK7YvPA8w/ETVYNPBbagLua1hhmuhoUgo/EdQkcf+merGJLvI0Tkf+apkr5q
qVi5miDSHNwP6cqZ/BhLz1UhXCgRNX1Xy8MvqrkBs1oIg68xSA+tnI12ElT+T8Er29NkCt6m9soa
jcb60yWGebtyUoijSSgsr6OsUa0QxQEaVGWAQ5Q0/E2kRPLD9QX96AV4dRrkIYGVkUdb3q+dkUG3
IwckbLw2ePUn2MHcho69bKt6Q/7awP3287rFjxM6v3NJqRk6dyCq4+fHJGigUBYrIgiIeSF4LMNM
+2K1E4yOFWWVraZkiHlmvtihlOlFa6iFS9bfovg3EQni7HPrKFqLITKMPLaLIkhcQ+BgkrvPg96x
+iSExjvzpt4tBrGI9ySLpd/XR//RScDPxEbmliTXQKb03L5ORYIwGSchD7Fy4J+fcaH2Ozkwze2n
LZEiJTNEKectwX5uibeDbEGdkNEyZxmZCyVJP9pWTE1/q3cQ2K+4o4+nVGEfAZid4W44hsXE1pEQ
R0NDP7UuJ+UvLhA3hgrPlWKPDFyT5Ts/HcsfRW8Uu2hU1G/XBztvmvPYDeuk0unxFQ008RbxTtPq
etzO3dwgx6IbqdBFW4sy+dNHcrZiUuin2gPEdBEIcEJMUNo9EWIvwMMyqnedOQiHfzAUEzX5WeVT
RijmfN1qsH4CqDQmsp+KL4DSvZEitAhr33U7F04+QhoyqUrDAjq4LCdRP4VfNWths6Fd2rXgGt/B
beEfwPsNRxOWw0+HpODgIA6mTkYn6QdEWO3LY17OSyQIkbJJOjO508h7bVJ/UL9cH9qlvQjyUvw7
YQku/XwK0ygUeW9B1GPAUXMQo1J1SCYgDDv2yaGoK/FYUm9/QOi4+EEf3OdkauaE3hwpMqVknQDE
L7HBWhJ3QD8Ivr3BFxCFJqP4RTUTgzzmYFTPsixonQ2lXvkMUeBYrQz+Y1xAhEUL61w2psV8iZjK
hamgpJxQV5ty8QeLEUICI3MYnTbwkxqoYxw/+sKg/QOHg2HwBSwybmeZ+4fECOrKjkfAKJW1I/AJ
D505BS+S0cYrseviuHPyLBA9SFVxEtFeWSYTvC7IUksdQ1fsa82VzKTeSXm3JtS0TOr924yJP6Nb
H6e92Ef0g6diqCihG1GjaKykdTt/ggVOjASn1GvxjnpidowVZIcGb9iWVDsfvLb55Hb+8DEWHkEt
xL4huA3dsKpSe9AM6Fug6d7lRqq4sYWshA7jPqeZxBtgxs31w7S4sd6sA/CbJU/IpJLBOT9MaCTn
MCy2IYrPfnvUSn3ciH7bbfOwWyszXFrW96bmc/0+gp4UY9QQ/HYR/wk3jZKYaDnX+crFuHB8bwNC
Io8lJZrj4TN//Z0VoQtiDX6ZwPXCyuiPIihYz6nHIq4OyhhZ4pNRwHb4uatjNgqSntNIj7lIOLsI
YpVRLRGwsaCX9QL/pAFvcufM1ed8+psV8nkybRD040D+cT60lmYRTyDB5FrDiCJWKyVKvG+U1IBu
PGhqeoCMAo9/fYMsHM7fRgk1qF9gm8fIudHcM2ARG1XoqQcx8igAF204OcZU97CVx5CXWU5jBl2/
86GdjVdG/GHLUM9n74OLAGyPr11cyVXXGBD4Z6qjlY2/R9VjhLG39FasLKJGFQ1hQOKEUZRpEalY
wn3aJKSBJZdhngxHH1ZuJcnvo3JALkYfhE09clunWZFtFXnyV9z5h+OHabSOZjycTDllKclnRbno
xVGqQGmZB9IXKNW68lvYNDOJHRiXulmpRl2yx7ngzieWA66+OIMQaCayJxSyM8ZIyCT9ZM7aIgmE
6lPlXt84F0yRu0dkSgbgxDmc1/bdQSzo6KpiIDWOx6sDIvJsgues0XBpZbWygIuIYF5AUBCU2PnH
0Liczk1FsV5KQ9szqlrMbwJ4E3eIk6fw1hr+Y9NR4/f6NnKidFBue0XrVxbxg8uZzVMaIagDucNO
PTcvQwBODBzIDpvU3AlTI9uqXpGYFgWF+CAXH67P7MdTgVoqNWguYmqa4CTO7RU+HFSRh1uTk1jd
xwk0vWUYNCuT+nFUZ1aWGoMxYZBQxornUNE3HN/U4RkfQN5JgfXQdYq24mcumSM7O4OzaaRgfOeD
0jJyp6Gp+y5OTMyibaFWYxg4gZYo8P2ZmToiIz82Sbim731pNhU6AYHBAqAkgXVuGHbxDAw/0jWw
oOk/gpgyJnx2j59dMthOAEWT0aECxIk/N5LkI7pPMBc5I8P5AXt75lLFKFYycB+HQgME7FRzWwYq
m8trKIJWwO+h2YIxm6qPZob5RghD6fDZsWBlzhFREiUxtUxN1bnSw+IlzHoRMpEZLa/bUKzX9sNH
96HjEnni0qJJxXWpw0aq3hsV+CddaHdzOwhErrdeivaDR7H++oA+XHEzoomYClJqVN/IQp0vTpXP
XbaQ+kOU2/h/TnGbPiM5Vm4hOBzc2syFo08SdWW/XxofSAiF+i2wAFpfF0YnJtgvmcUoDEpKxkDZ
azkzZqrUfuUkXzLFieJ+4b2CuObyaCVBF9L6RQUHzZd7NFNSJ+9M6YcKwHB7fSo/7sC5ew8MEhn1
Oa232OewL4Zj0ZqxW/RTvkNm6q9K0degBx/Xi/1AOQLc/5sM+MLf1ooEcxCdrWxAY/za5tPkToIa
3NL3Wp/EoEhO2RsL7+eH9t7qwk94+pjTsuUhZiB1074rQlgI607eX7fyMRahqEkGjWuTFnTqm+fb
Qpt1zeAeDF3BbMMvadxO9ohOlJOqhXwjweiZItHrKejnNt7P66YvrR2XGC9bmRgIoPW56WGqkbhE
h8uNdH1wdTiUb+NGXMskXbRCUpvqPtle2sjOrUDkCuLJQ+7EkLtuqxSwV8Idu5bX/bjledPgCNGT
JQWCCtG5ldwQETWCX9lFkcprd3lf1PJ2ggEO9dVUbpoVl/jx8sIcDSkQaPGK4jV5bq7zMxXlcjVy
valUUbkqp4cMZT43quZcldV21so2uXAEyPpZMxqFiOPDWgWNqgqd0SNNZxBtNI1EzcoQcnPPQ6XZ
wgps3nZGXaeb61vkwrTijwHdYFXnzlwsXiPMwRc0uq7P5YMiWjQdvLAlpZvzmF9rmr8wqQT/KNDP
7p9X1WJSrUwcDfjFI7dG+zun/YzQzwF9YOpOqFt1sI/VHEHDT4+QZxxpLC44aMLMhW9Rjb6v67ZF
AohiqENuyXvW+0bZT0re/Xnd1IWTQOGKY06imHLuEkHVtAZVgKBLXXD0htNJMyPmZP36J0bIRJPn
oBVs+RwWpcIHz9dAC0mfxibIRES0emtauUE/7AvSJ1xj1P3I2cxA1/P9P/B4o7gY5S695eVDQtrd
Feuq3wWocHy/PqAPDpL9rs0FMaJE2nmW6LasyqoZXF26Ua4pzx7ILO8QTiNNrqiAVqIFV2vZm4Gj
9kUZv0Z9aykrW4QS6oel4/0EVJIAeUaC0Ex/Pl6eczFNn3G5GTUUSysbMTV0y790yVT7saOnap1C
jRymE0IH9E/WUWKLZirqsSNRuvPKjRWKUio9TakyBj/DGCyGeugTsxC+BQZaH813FDsiqFcNoauF
Xxnc3gggCaHoQacKrTjMvxux90VPcYIx6xBnbDrKvdGugTNaee6GAtJhRw+Cfv5+aPeVH6URpM1f
UiMW/fdJnnTlrkqNKv1VxmrTOnI7htImEvKwRJhVaqL02BZReBSNSIeS0oi68WUIsoYCedb6FQT/
shpmaNpIcddbNhU2szrBcAtbQoRAqPmN9I6s3uh+V4u/EB1Qra/IhgVKZOe0RaHWwcykhtuh2NZm
fPh88I5FFaWNQ+U265+kUdBpl8ybCKGnlCI5bNUjTN9fB1Wpovsq1wRln1goFmouY8m1H2Uytsrk
KmU/GNq+QstqUjZNFw1C4yRiYqnGvoKftd8h7BJN8MEPVKs30hiaNNOmVom6xjgWnujmAWpYj3k7
SdmvpMh0BG0amAK/lzXP2c5NqrwQ7sDL5t5dE1oTYOcWcQIeKl3NR9VBlrxIrS/S1KogDTo9FXoB
ptXyoY7YDLU4qyQgzRM91DMPTeoKitBa3zVvNOrXoq2SoHVIMmXtU51HJF0RZomSKuAp61nSHr76
ZnjUw6GJeUX4U1tSr4xEAdrQRK7a6bs+GIn/NdTMrhS2MAj0XXL4H47OYztyXAmiX4RzaEC3JcvI
tkyrZXrDI2nUNCBBTxD8+nfr7WYxaqmqWEBmRmRc+MNL+RSVS7/Cwi2p2p6MibrGpHNTGFtnF1WW
Gruy4da9jREb+/Rduk/m1936MDHSag128RRPftF8S25sr8ggM8XEhu9mrL0Yxd8Jlt9dWDrBjwcz
EfKE9qYBQGdZrFFdZlW8jlAK7UI67nwgD9UATyYJFnhtndsWzzoZzfF+tkWg9UccKAfUF36J0nK3
NEtk4ETL1XPSeZFqfwRbgA3yLKbETn5KfPQYFJkqZn8Z0yrevfxnGrUH06rOw4m1BWGt67zHEuwf
O+ty28cVfIIY7EdfJrt7Y7xe7sBKx6X4DSxk1i9st27NIUhyAZ5K+nuUxpBTNfn6lXXuWyKdWPhn
GL+/NgL3yHzolpBfPpohurO2DuXrXMfLfoqJk078DNvdVILEyTu3EFeDbVBeUz1Iaz+0bPminlrH
EtMADsPZsYhowvxH59YfvbZPsosEnjiHchbltB6dkkDpON09hRZwuwg2OZPMXdtl/y8oBSrWIS8n
XECp21mnk8RdR5qUWEBzu3VTEtK1+cBhKeoCWgWv487zCoFLlZwfbMnw/OJCfQbDuPVVFhXO7jyH
ZU94Als7sAPqdJ+xyIBcMX2wfLc12Bxwd16RjEt28UNM003kAquaf6nOCZrxepybsl/O48ZqMORR
moIoPPR+mAd32q/DdiG7qCp1eT1zWtd4pN1k7lOfDBvQ1VKIXmXVYuLeu979luPrT94EdlmetfIH
lRwnnUTG/QP+iN6H6g6+en3RJEV0D6F1225jTEOTd+yLXRriyu3iHqfJEgt0SISpx0doCpaoYvI8
Kpho7dypGhKBZ5L/4tZD8zjNtQ3/zX1lolsQLpPzF0Dk1L20ERv5uP4wK2E8ZJG0+8/zOZNTb6Va
yMwGouHWCUkufLE0yMurM3djc26aIvRup5g8qozjy/m60EWmtFos2b753pxNkLuERJihIPW6MMV9
mHvlQ8LmwckDefGArgYb9JJnPwUvcRW0QNzCcQRjg+jdlQ9hvxqWd3t/kOLd85l9f/OaKv/9wptj
LLAIkZz5s5Ac3FItNsOH0Phn7NZOcztZnQeH0FCmZ6pOvOHdX7xYOKlo26G/E4FKmmdPVc1w53ID
54+DrDZ7x3nXv5Ppb8vXQidD/h3tVdw+1UrE0dM8gG16xws0dCeA5FV0KN1+tWdqVQuGfNOYRo+D
aPOfLpnc8RHbatWetgK85BePbMczl7vYXZ7G0NMaurasQxYLR96HY7evo/9TyZXpNDjJ0eOp5hlx
tqfAb5GnBCCJ8LeGaL3flKKWrPYDFm/Ua17Es6OvpJnCKTo5AGE392qjUci3bDcQpP6tsTXOz6rk
oE1azq5cRDbBHPC+vHHbFp8NesCH+4ENjRWeMklIRbGlSVJWMNZMV15cqWPpD9uUhVYP+icCKOw0
KaSciW3ZsvDm5HOQtdO/RpVsKyqGjge9THGG7SFJ+531A5wp7gK3hYM03sZzHK8NO+joHsN9JQJz
wXmURAbF3cZ5jvVgWj5afKFjyg4VZHkPxJ8LFfmiBHduJxCSoDlgK4IeLuPXrUA4fQVT1/5X6B6u
wiCbVTEN7t0LH8eNM59n0c+ioRjb74lY+mcMXtzYSeuU21OooVgVfL/yOyCdJQyupRzeYxfhlwt2
VR8Tpp7nxnY1KdcB7GyIVP5Tb0z4xOJpMf//WvgoYncEnuVO4Y02Q7n8plKANAWIOGnPw064xZlA
kxxMGkylLfM7QM1X++Rga8Hu2752bsSHZXdxPY7WcQ/MRkvguD2JBxlGPOIIgqFp6lMdBjk8Ase2
ad82+2cluL+v+9kb5LEvJ4MFe57b4zi46hTGFraJhKNypvkgNaS3qgcvjS+oPPSt7hxy1CHOjqgX
y9lwvX34eDEvVG3uGBg3Kx9KZRuSgSD1eTB1RrOo66laIwvtLsY7RlpcUpAgtJn1AKFv2m4KYi9s
Wtc6ulLtOMOibk3sHsDrJnnqXn5VtnSewvPhLrnMgKKF4uBv3gY7dinKZ447ENV+p9fUs8n0R9ZR
8ScotvxfibLz5I7En/COCAHgsurQkZxohEzHbnhigL5MFKsEx/ThXZ+3m3qCGKinsyenur/eOnZ0
Tos/e9sfxab5cJBDJKq0DiaDDNTxaIZT0spjbmOny2p+5uHyOTAJtwoo6pznnpdRo3TRQQJiWvAl
WkCi/IntSrb/4n0mJmhvC7+DVI2zueI1QN32z5XYB7bK96r+2/HRVFllGnHy2fwO+Gs1lqIg6DW2
v1Z5Gc1OC4Gi4T8Zw1KDFyrWZepDUXodVV3nVxIEKlAoKhUsGDXs3ixxm/5BNWFcniKvJtMmmZZw
Pvnd5CDpJ7tK0m6fOpuVK87eVARuKfnqt05whG/SP5toaoPfrSpqNzOhqOe03SJwl6Dstu0+iIqe
VesC8EemCxO5h47Ps/817I531RV1G1xD7NlyfghI8qGJFndPfTaD1nSOZg6zaa9kc9LtKh7gIjvd
l9sBThMxZ2Y6hNtSHMpi4J/1VZSo45qsVHxhVAUFTnEd3SZNHckzNW4sSOJPtPpRYC7MT0jwynvb
9NwndVlV/kFPSTKe5r1weC0AbjOqJUkit8HucQO1Nnj1AjvFNzpnDwDY9lo871GhnQt7dbvdQHau
6WoMRd6694l3CDtZbBnBUwmxi+VWPdrB8/5OMinvqqZrZTo7fjFzGCYQpXW+cjCa3ZV/Rs+xf0Wn
8iQVq6zcZw+QapUGWBzadzUOK7MxNc2L/sXX0u6ELW7cfGFeOeKxpK592RdBtIvTedVt58JShLc3
8v9NqlPFAQhi7F/xUQXraV9KM/Go6uR5Zd3kgkKv4AIUaNQl8GIxgAfDqqPSlTWm6JTPOePgXeRt
CXN7c9+lERdDFNuckFV4RI6Jv+IGzbcyP+/eCrnJBEXRngX1dP9W1j7o7ThSVQa7iLMLZSNSbWpY
kWyvRvZdH5m9ec0B/Wh1r4doBmA5CHoWvl9hJdYzAedbfaVlPPa31Cp0bYqPBexykPDvOPUSTIdp
k6zDs8BSviHrtz+euxf/lX1n/iP+pfw0hWrudIA37+TTpcPZWNSLzkWzHRweqPcFTNN0dmDevYxK
QLOqW3f3T9EWNhQFTp6IQ0BB4Z9Dd3PVtd+00ws6OwTtjH6f7m2ftf88smNnj2wg9Ycyr0PuAsGt
lWHjJR8rb2RcUQxqGtS18cNHVHnCKXaWmZITHn1nPIlohIlV6yRWgN4U5fC8OtFxb1buoXSqtA8M
j7y6Kg2FKD/qgs35FNOa077UizXTYW2H3D9zFHf3mChyVnz9PWTtZklggu41WQEYKZJ/zuht/5xZ
JP8mGdDZrnU+2GxxlgDRMp64zzDYQVyWbusd84D2HN/LJTByc9vh0xjDpktR+q1Kp2T3vxFL6IHm
BJj6PovxD0y67gu0sfBvfLbTz64TxlWGfDgOZHEwBT6xuQL5sA5yvCclPPNXcA0rX5duL/6Guje/
wl3mn8lsxdPie8tTIhKjzj0VD/bJGQJ4GrWITkdwOsPJyHaqjom7xXkKv9jew6HenFMjzfYVEUkK
FUYA1ap9chJIetF+eMg3Lzo3zrg6DG6K/XNy5MqqfB/r7WpVk/9ljFwidnps99lzeOzHaInre6/2
nH/e0ppfcFZ6HqVhCj/XoqlfyoCUDFYaL7SasKBEChBT1tTi8VmvGky49jCYqv23DY740tNWe5xv
1v6uQFbCaOv2pnyoq0Eim7ar/nGbabSZsYlSRytk0+DcbJZb0W492G1g8P+KUOZ/rd8XTwtX+GPY
lPNHOQcxpHHete9omMfbrR1can3NZ56SwbK5WaMEdWDTlJe1XTlhW3CkbWARlOXyKxlpw1PAtTNd
lS0vbQIc+0fXa8Fi9k4VMJF3STQ6rZNdl7QeqiA6o1y6H+GsgpB8kkk8yDHg6+6xdhkxqKKHP2ys
tY+pjLaIrhQnwQXLKGxyNP7GCgfw4e5mR/OVJ+PR2B+94UKtm+U8n6Oa9zqF6z2HWbd4SwERLuIh
y1cpH3IQK684L5oX4y3MgWj8lin1+2SABUYCQ5iCSNqe4R8HP2uXNPdmqqbiZiuFL49JTBFzGrc2
BqG+XBQVJ3eLa3eImvm0bUnywp3eVYc1qPRtzYb3fD12Tfi3W30Bb1Ls4LLjsnwrKFiXGzhVyXOZ
5GBAeXvZMWDGEoB3L4fhGLtbpK4GV2q4hbKX/8WDv2ECAgZ2K/dxf5Vm6edsDKZQE3lkhUktn8y5
RYo0J1B3+3tebHa747QI2lPiKe/YyhjY7YBlgnK2L2jucl48745N7DtNt/8SKL/4rUYWfQFyDYGX
QiOq84OnrPOvqer2lnW/yxHO9Co8jWvVRxlbNPNjNNuV8F6yHXgDdhNmO2tZD+S6+Rs06j3U6RqL
cDgWlO1BJhrpXAer4WUmLEGQBdkakIx8n+U3Cl/+x+nlBF8xaf4iE9jbooGllM1lk7zFZu3+YxLY
PI5L334BVPOvO17mmKGS0/5uqESkZeD5xwcHEPba11MT83sXyxMl8tkcc8dfgV7LfOCd5cxgDuIF
03NDuAfNvocrgtMzGh5XulSTEuRbu7e9FcHf1U7BfRTW42dTKfnmR0hoKayz+QsuVqTSrWH+mU1t
BzVXBHXjpeMyxZ8ozBTJSwmEdg+GbUwtb+I9MA/o2E6xLXf9UlCkOO7iHmweNR1rXQOMOkvf8SGw
Zn3EVSj5u72elRCMG91Z9nWuUruO8O0A7nJe+3vVDee8FeY+jy9gkBApdk6H0ouKbCq7eDlSNVmd
yWmv37Hp54/eEpo1bemPduiGl6ptkGt3pUMyCdO1D6MuK3wW9m/i0Y6f3mrlS7gnkrNb7Pqp03P8
FhS+a68TVaiXfq677xmL9T3xEZ09gUFPoNuSgvHubAxSU48bmOX/anCfm1VzBeTgURuO2DB62rQT
vS1+TyuHi1i+luvK1WE6y9ZPCA63uZmd2r9tJppkal+/Ww4+2NL3Ku6IpqNnyGlIY0mY00TVcgfg
fp7SXjbDmvIVD7+EME1xLAdD+FFNR5w1hVIP2qefYA6Epnxuhry+G3eCEs65SNzreFLRT9FKfYN/
nSqmWSkx3DneXpgsR8MBG3Jusi0W0EDjoMdA3zAQIy6Tvfn7CrHp2zRzEp7mufNOQbhS0esZknvm
jeP04QwmeQwx9+G110SSpCpomzFLyH+8RcrsghThrfpdtGrus37WXkMo60rtFRMc5aezX7S/l0QA
gm9N7+/ZLN3tTsaFTbgK5+o5JokXMCIgzejkx4t74jPudyo3Vp1bbxIfmItYd2fp3QOd2wTTXcN2
nLlSqEQvkYCBe0NyJJdjSVkNaN3dBMxvB16cA0YpOoxBzJZ6UHDISIZlN7nb7A/TDFjwuG+lurXa
jgENWGBhYwo7PVQm5FbTUYGM2SyjvqoihKLjjvPwPcj7/RMkoTMc+AzV3QLkzD0kZvo/vDFv32ah
+q+kbWSRhVQo34gM9r6OzFwe6JlhsW9WNI8OUQxz8QxveK4OW+fPkHmAFI8frm9byo5qkcsvOIIF
sEAdD/ZL7cKZUg3/m7y9eOZTcCjV6QwnX/nniwGAFedqTL7DoBr1cRin3XyYfHF/xwiHV3Z1Sr44
+7q8d61Jvlv47+UpdrV+JTxdvi2dgEZpfNF+OBW3burQcf/ZRQ3ndgiT7uSOIU9pEi6mOYppSeLj
tuR9dTUy655SD1Dcflc0CTXLTlv8O5QT40V380gG8BlgN4eqVzH4N3/ptmMc151izOG3v9VGcALx
6bsW6TaW28csa8pQL3J1dGwb/hiQiwO/eouHaDo4u93uKZ4Helnb2CFrmehVR7bz25aZWj98CruG
cfHd7JeRgnWG4SmuRRwfPeJ6KDbMYE22V4FmMhUts5MJu+2gZ20/9lmHpv3Ps5FD9C+fQ+VdBYnp
/w75QtJpHi2DDyB7p62xkb8w6RFh199M0hMNMZ2+z3SIcL0Lxb4v20zve/C41EbdrY4w+rDNhlao
2LHtZdANCZIvx7k3J8+jxsABU2ADbvsWvF/Nch84s8Vz+N/X7pfr19Rttt6d9rQz9ZVZqKvwqW1w
DQDMXHombqqNfhFLB2F07sPlPxbioa8zDHH6Q8jH3B/aUZQMrPqkeFwtwTjQl1vlnFdcu+YQbCR0
ModO4pFHx5P3TZ5Pz4gqLb297bR7Ob6bz2qTC8c0GW78eEU1nYrcXV+8XSYPfbvN2xm7fv046cL1
DgEZEU8zJMmFTO+Z1HcdGg+5yi0XKgFn8lxxWhJGRq9tWRd4POpidbOu09V+r6SiVQu4BltYe0uw
HftdEN4pGtB8t9UYu2AC+3lNe/R/+J8+f9YmGojuii3tgsO44gtV4ZUp0g27F41oGEA+Lfx4PxBO
3CNlQrMsUlC4cZ6FS759St3MzrmkS71mpuo/dJEJ/5V+IhfOrWK22cQDFKVB0+wOYOlC7Ycx99YX
E4hWAFqs7EQ2hmwiRJgqarO+7TF8W7KxthjThb8bxrz4YdUvQ4ZakKHTmoFq38T3iETjnxyLnIPg
zyiEPFuzM/VzZ4SAygy7yGw+4R91oU+mjSubL1C2O0NJmagXKIFBf2wjkdgMdGP8CNCRyontorFM
HWfamTPbRl3nvsde77why6Rw/Vgbjahcx2xB42v5JPeOBmCTwZgFdS9/J6NLX+2ydPmM5OMywhjc
hUJoWVQ6qxhNykZz/7hUlLwHMrnVdatKaoy1AD5+WE25fnm5dRrqPdPf1apt3GvAfOJl3KX/hPd3
b9NgzhMmrI4ex2OL2ne/dwEDsLII5j//FxnSZE36H28Ztweh8/lV5N3QHJNxqH8CX3Gd9uu2fxkr
xgff6vJn6IjwoDnw84feanCIbt55r2sjyexdmT5dRV7nfUMWl2+8VJ4xdNF9OSybHv9GWjCY3/eV
xC242Q0ryUS5kNdWB0fuOQnrNpyeaVX3PvOLwL5jkhZ/NcoEF1lSblPaLK6o70ksRU8q5mH93du4
tPj9d9AHvReNP6NDZgvVevgjCHJ0MprR+JfnmZpJ77hNf2DmUlmX8+LcN/XlpNnKMn/SXJ9zZmZ3
vUUcYfsWI3Mk0rya3PB+C3YJ/9S2zdPmWupdfqV+8DYREm24ct/F0cphNUah8zzEuh5upzzyNgSm
dg0ORdQwpiRGO/aulkESlRWQsBIcZlfbf7xDl8OKUlNlPePUV9eUDEvVQreVBpKxR0E0SXDFJegy
125zhHBvb7sndUkaOCXaA8E4G1/TflDep2Esun+5aKXM9FYOtMKr3z3XWzKZDL28mk4JVNKO9brK
fRopQZwsxOXzOFH+jxwHMSzeiPWRhc34zRkpsguopVXe9muqOOtYT1qryF5LNgJ/4qCuZdq6i2wz
HhL7vsIXfyncGuiiteP4qVXOtHYFJqfSZVv7x5B40u+Rm+eBSbP7SGZv5z0OeOFzRnatAr9xUYi3
WrvjW87kzznXvl0eW8ed2ts8nPc9Hfh6hSeWEdH/anEJPb7kDR/baaKW9+MK1P08w/LMsNiWX1ox
m2WJcqShFaNSyES9Kh89tmGX4ziv47HIJyT+DSsf76/1KCrGxgmflKsUFPG9oFbocIN+OQph+qgn
juLM1htPbNw50b/Zd+yztMs63fZxyJVj2blxs2gNtk/m4JHMJkzI55Do2/K6ktjjL9ccmZh93/mU
f13B3I4YGi/PGOvu7/W2uh9WNbGbrp4Styy9dz9hZBg8E/RM4GqNBPy2NNEapY3TouEHRTRct5Pg
X27HdaCklVETZIOKg3/oHgFqBy6Ci1jcsnOl5USbRXC8883shLG45lBbM4V86N3ZsXX+NEIO3lHA
LKwyUzXxZY6cI8ZHJfPfA1ly3bMyvv3acHJ98IKgtNBsNPoYsR0SZnJYp/lsyE+/YeDjmLTjEfpN
taSbQ+Hnwsm6eBf+2bqz/+EEunrFpVr+XZjNfhDn6ZZndOr2dair4Gfcu3JLKXocZv5oc199N8j7
DYy5GY8BrOlvjOP9nnp5TQgANAqprh3VmDcNviu48Uqdj4cZNwgPMoud//g+bgPTQyjISPKNpcTD
eTMcQ9jt/XEaK3k7kTaB3LRp+ZP7LZMAt4vzQzma0JyiasdNWC2BI+gYOjEV90VQt7xmlAGRbTyv
9tQti99kLZ/djXY7By2Zhcwf1Zv5qdc7Ra3IpzzILONq/xjoACZ67zS+c7vnzZinBBMFH8LbUIR0
AWb1VNPAPkdKuH2WBELY62osvRfssCQDOG5JbRB1ZLh0s8t0prjUAXDV8/6h0X4PL341+rcYkce4
pSF+gI/uoydnCtfiZACZ/416qqOs0gyr00YUAfeZ1/Qv87AF/7FzwXxGq6WL0nHWLF+8S5IM3Xvf
Wm+/U6OsROor8PRcSUH0gFe3V4eYe3hHao8HDiURLKzXraRDnAoALs05b4aovvU4Ppg8l8PsHmFV
Vi+1KizjnsCI6tjhS5KM8zzGyv0c7plnF9zDrtrVK3tdYZu25FkU/Pi4H0Lt7XPKFYnGsXDT/EyE
6MoDio97E5o2V2RYJuFNqGKxMdA32++St/K133eWjLc6qbpMKM6+bC29kshh3Q39iZFQ8TiVl3yO
xoTuq3DK5Y19D75+eskxoFhY9tOhlPEks0JAf05lHnvXU8337xOfAAekjMBM957PYasos/hyam/s
U7dixEC4Cdu75CZONLFVOMywgVrXPzczuW/cBlF+lBtNRCqVTU56nUV9F1iTh2m8OVuVFivJRFmj
GahexTYMfvpgKN80R0rJmxAt151LSXSI8UDJ5101y52VTlfdUZ2Fd6Z3In0OVr1WWRC0mGqoHJjW
uO7qjod29QQDmL3g4SmDoPtY7cILGfyqeGpput42egJWfERHwMEe9/kfFRe9ZZtyj6KMwT8yAFLv
eNv3lCmnlpm6yhrotwvrs/74y11M9y0aEVS3wJSDK7avl+9wbYKj45WQ0xndo3nNLEVaDqUh/Jes
bfWfRVv9aZi+vso+xDqR9yT6ZL4qqN7mgdL8UK29fJixe+AQQ4MlR2m1G5LDCkDcesSQE7ppxs+o
7jgEF9DlAzfJHI1ZraqJj8JEPPpz3GuZ6nKSrwnWo8+ycbdXZ4jiJW09vX1qQqLdQ12u4ol6Yseh
MvDHR3H7R8plfFVb5yQpZ7VbswOF7wTnmBwpWmwBVNs1od7p3fZpTisCYBg1kCDPmKuPxjh1l01+
Bu4s//hOtDxJQYOaTvE6fXtOoalHaIL6Q46sed3yAinp8sW/rShJw6yp1qnDs0JuNWGfPsG0a4/J
gq9+25+5C8uvSJpgJl7a7j45T0MVHqQIouqQ8wa6GbbciO9qznOQVZ5fYVsmMwz9vMewlV7OZJZW
+IBlOoKVutMx404UOdW/EjDV/Ke2dexw4e/Ng26oPI92LXpkLeTd9pDUq9xOW42sPWxhO2Q2UpJX
lrMletxzLhi08Xj72ytHfdIQsMddtWJ/8VzrsLUiBgN33dbPnl1dhkauQYXj+uj6DL8GynQTz93D
OufDr1Z6/p9R0+k/MXbyZTbgvPpr2az7KDrb/p5CRYmNA7zGE1bl/msZ2I4NfFv5vwQyd3nV6WL4
LNfu4kCkB1GpIcZtPi+OViJdl4T7QtilRk5CTHwJQ0wtdUnMZWoGPf+sLFz8DWlBC+oNn++nT5FA
NYHGlRy70FRzNkx78cedL8jpHkXnQtUokSuCzvA+Vy3x0+myeO7T5pvtqQVO1jO6lPUnjjqaEDuv
/204i9u0nC5P8TTJqrvae6XfOwRhHuik2apMMBhwUrSDMgGtzhiOnE9V3pdzr6NslN7IPWz4odNQ
yqUE71EyHG8cYZsr2eYYh6Zim5+KKcdiUV+M9qmUprT40RbxTm/ePPgBo27e+Vo89ONcPLJOQ3hu
7mp57bkzM+DxYlHiCxcEBESqbokPEUO1V4aK/YdTGC84Rk7DXHYdK/cXnkkdZuyVMLiiXwtRpWs3
shnnLOYNSi/9ZBcQMQcx+Hzg5YyUfOArwJZHgWPvXZR+vx380jpXRiC/c4YX22fcB/lLQBXD+xSK
5cv1d1R+EjwrMDNuYGnUhSlf3bwK8hsiWc2DHkiMOfFV4GDDmsdd2QWwkFFg16GgcvdH5k1tH3JV
2G68E5KzJY3mYlaHuZHDnorQ5g/sW6zPqxfPX6uc5XjlkhlyqxukeCq3LkeWlMEnczzD8ReNxVXn
s2HPLLbqzo4ZcPZsUvS3vNQJa0PklWVmWbn6qXh++A1kuJ8mpw3/9bJswqMYV/15OR7o0tA8yPKm
kriO8q0l1hC99GOIjcu+Q+kXmhtKxIxnmFH8akaWC7DHhPmvPWog+u0M4vAilHu3HpK8K3pKIlnd
7IFmgt3n+NQZYOD+OA3Cql8q6bg826E1Ho/P6N+oAM2JzBuna+ihQvXszFv9bbo9+lviB8eQWfrO
27QPNEVBQ+qO3ErcNoXnsGNYLE5OWR6u/htPYX2HFf97y6dmyHzdU+1FFfV5tMceiZC6ca5qr8fP
tO2InBzY9VAe65iSPV0FnWhaI9dhNkqMd40pp4yPJN3BZgq18D81ZjhOK59ruNarc1VOA18JBv/J
4+T1/mPPBFofcuObj8Hj1uThk+bL0+CG0lrV4e064f1KddJVr8YilzGTMsE9O9iGJxxzZXlcMPaN
ZEP1km4+UqgY4eg6N3xwI14NtYkXlWwFRraLAbELIA6d12GtOHBz/TGyRPpu/Kn7pZ1q86/qpndO
WmyzPHO4DiqL5m4uJa4JRoLggJgnNOuN0uif7kVJxFMXpxEbpevVlgQtekNbhRMnkMewF1AKiw5k
5SNvr77i+8SHkI/4mOYgRPhY43tlKohmk894/J6lMqYHelNhBFtmxJ/LWIJpBfdGOR/XPmr8E6Qg
Rtr14o/vXe2ZH6O5g0jkQnE+1LMdfkeJK5o7jL7Vbc1p0WaRuXRVaMz8EdhlqiKNqL3eySEVt2wt
ImNHu6k/ZSnNDxofv3VUk0oOzK2a+GGULQNhCIc7/QD5t6iuOg7GN/bg+uC2DLrqD6aDeabgWvsF
y0wl8IxsrLKobOxxYF0VjNSmO9Zpp/sVo/mSxYy79isIiX1VPqC1bt4LDov9i8JrxQ+/RTKfXudC
sQpyHIngiq4FUv4nKd/mfSv8bTmjycfdIaErxmOxCNIh6a8ZbhfRLj4SItGI7YrD5Fe5qKTEDVbG
FNdd93tCxsdY5VTOl8AeoQ97pYL8iDkkwRpFa9oe5IRHCKX78gWQiyWs0NPxOmQxd0pIhR3hNEPp
S17mboif9sU3DmLlzstkQ3k447Q19/s67Yzfdk6GA8LI8lxgml7Qh1w1MNOM1WtFPIJ/WLpuJPUH
FyBFpmots+Ip4MgZXfU/9s6sOW7kStt/pcP36MG+TIznAktVkSLFRSK13CAoiY193/HrvwfstpsF
VhSGvv7CHns6ZDGZicyTJ895Fx79JsAQCchY27bgUoQwocUgsG3o3yLjmJSz4R8qassRIkUkuE4h
yrQMacHl+g7ZsRJtJqTUzB2V+4S7SZFpzanAyNGMq2eey3ndyzStFCH4RPI49F6IguolYjISFRYx
FwQexw3bdxhFVBWqOJt8O5kI7/QRKfhcoArOYxrAiQG2a46lJy2RE/jDOTKaqK32yehmSq/+Cuec
GChEuNHYgpJRo7ViMMB2R7C+r9MqfQCYqJQer/rxsQ/CLLwQSLzpbUSlcmcEMgpbo1SyI1s9byW6
hpJ0PZDcPFVxb35CLtgCfIRbke+l1gylc1bk9mNtRvL3sJANzY3jUbyYtaAob2qrqO+GKddEsBsm
CPZiSe0zX0lqRxU7UGFk5ALM61xvvuRhyjs3RhaUIA+I03epjKt3hAN6SHDMgOQqeSoIgN+E7pYw
NfeOEidgHMsYRaOherkH1Nbq7UIs2mtCI31icET+V5gY6WFCWXV0ATzQHgTmU32b4Mc1bgXgrbrE
N0X8IxhzU9mLAjU+hzKBxFUi6jhIElwE05MGhecnwuPtryyQm4GEOgke0djt76aw7rlhSj14qtpp
+iMwgNntktpKflhc0rWnc7DoRFSxWSFBExvgQidSTocdT7NbDQXODSwGEj+e3slPavT5U1Ea0WBL
SMM/0sWlRjM07XRdFIP1hPYLaB46xlpFF2COgSwrgvkrjbP5R8TbillJKZi2LjN61YmjWGuXdp7W
O2JkpN8jtF0x7pFm6PYqlTq6ntHC6Wh6C7BoXswZ4BNR5OMHtO0um2GSW1s05EHjHKhCCMooDmrP
LC1g19wtWCqZgToHDg3Z6iPOY+LkGqIuXmlBjtlAJA1psSd/TL5UBVGZJA7oUSeXhH4Aj9lP4Kbx
LbzWFpxhJGeCByLcv22JT6FDmi/xTIuK7pMMVvyhpHfzWdPpI6jcjldZkSr3caqo+V0VDx1SO1bU
TwfZ7MdPTdg0yKDOtYIMUJm2/n4qlPi+K5WGytMwQVqZxJlqI7kLoqmzbCamxytJ0L1ILXgujk2l
167ccmq8oI1G4qM11PlFro5yBx13UE2L2qpGfNCUlj8OofP8LKO5FBy01goUDWJpin+YBcCJPRIZ
vX/d88YB0IVT/f0Ibu5Z5WnAp5YWMZc8oNbuqyFwsgkEDPCGVkx/DPXof/bJ9H8hCrWUWadxUAkE
5IAeVBzlG3wQkB4Z9KBvVTRykdetZO2rdEjossIQyg4j+M573iolxsax3ACf1yAHDdJcSU6TwkS0
E1lOUxAmFElc34cmQx5pGLfUpsk2NVgBH+Ia+J0bYTFp0jzouJ4A1yiP8lRFP0YTZK+TpgZZLuy/
unIq0fRv81gFZ0TmT5JL2zVMdoWS6Z+ETAbI0yEactsIUjs7lel3gw39DTRTaYjF58SIpu9mp0uf
dBpaoif5syi4oWXRnMAbKoicpM5ITVNBye8kszXvcW8svolCowFYKopAdoiHlA9xh8uvoKQJObzm
WnlCTx7AJ3Dc7KKGeNV7ErrvrcPvI3724TxfzvNQgBGhgPqrSaLgm0w1DURtNWYRnVi2mC0rmTCB
FOwX3CUAN8ABQOC/+PkUqi6IpJk2vGGWexD2/E0FbF3BvUf3jeQYSL7dKeikeUHdGh/bWBNGQnUq
adT+4vhrXSbRZ8tPrFvahlRcBt+fhaXANRa2qQtQW8ZIJd2fiGxPJA08NWRQlnZbQHawIVb5P/SQ
UsWusapYdSewEBY4r3a6VGc9Q+tCXG6YWKzSyFP7kLJsCqJD8aTMNG6Wd6dGUOnmi6Zogtrxu57a
HvpN8lXTz+pDkBDFbAQuIxyIeJbszLoknUG8uf5jgPB3FVVZK7t9LdIvj0xYBaw0G9LR2ipI7X6e
hK8QEPnG44QkuhnN0mdlNJBqqcBdypTGSNHsISlkiDdJbt21iT9rNo/1kKTBlyQOhCgLD0OkzA9+
1HcSgPClzowYXPekxo1SOfNAHcaZcaDwF13BiYYbNaPbbCoDAfgsz2p7UgzpGrpY/dG0AgDHhpSR
2Qeq0WIWZZXDSKSnPS83E63eeUwGfwdQVA0OqdRYd0IeoqJhWXTsPyj9QDeDdnjj+oT9BooFd/2F
HKuWYDctXsptXgu8RVva7h6P1TyGhhgXxZ08ScACwIw1kGh8kX4XHLnOq8ZwKt1aHCXVMWco0M4o
dt1TrwzC4A1dLcU7K7QSzlRo6WRaAFBn4HNBELsSJcHo1xhQmPG6WZB6JysgwJOYTQmQC6uSo0v0
x6zseugj81aLkrRylX5OoWkVYOxuoPzQ1O7gKbAYlZL9kpJcanZTOPujO42UrHZBSGLsSqxi7c4E
cXKLmC4VC5uWgkRVSPbvo8ogl6iwvhAAevYkIRNn9TnNRwzVI3gf90U7ofBSYQNwjSFC+xXMrEoT
smj060qj7+wo81QCLTbLGC1G1ZdA3hK5bIFGykfJl4C8jFRSQeINwLLdFP7Qr8Ivp4cileIbFVS6
uAAGqR1TjTV4iBblH6bf8/ijrkutkOohGVes0bBpjVT8TsY3tA5PlJwUtK/NG6lUKmnvq+b8PRAG
8RqKaS9+gEym/Bo0SVmKMynwTLyEggsKw+FMf1TMbyAXKBIYfqULabNjcOAAAuJEGWMs3oWYHiRO
oYp8sF4Utc9dU9NWrjqd9m4iNtbFJATtsB/43p9mbvDxoFLNuIipnty1Sk8NCY2z7gpABLdkAfrk
I9kB10UqNkVvzw1FjL0ZVTUFLBk2wSdqkikpSNHL4KXyxLzTswIwLNdNcFOlIIntnlX+AkK9v1ke
ekBxxBQ+mCAUzS08Sf9nUlJBdnpl5IWhjmYKTARLlW9WOHGYgzKcDPBZKeWKLEZY10MNT/2ZUmxD
GVYuw8+hmre8fEWr+obOkJ5SZMvTn4FU1aAg/ISSEmzutASTnpefpQIEAEEW/IWqoXlsRw2m5C6n
ePpuTfrck8crYEEGSrUaKBzSRnDSanqvRnAZHLpQ+g/NrI077qBG2RV+QJ+brVt7YhvUpPh1qZTO
Ep2nnRxT3PHisaWMrZkzwMjQzG4WDOrkhmM1XpO55I1+COhoT16oSmaFtFwlXDc9t+YhKQrlwqQm
ItsmAvM84YuxlG4ayIC/al+cb3TYoq09AKzoDu1M/e0W7pmPtqlgFKxNqGqFh4tXa1zNrZ6Wj7wL
hEfBojBKG6gUwefrMVluO5TStzSfVZEckOfRTyuIe8Hm+QVG0ZcgTe3LCtT4FwPXUIuWi5VrBAmF
0hg424AiPACgaHoAXdrjt2FBXdopJVweu+gmvGjPM64X3YdX6pt4rJHa410iiYicUYVckbtTadKs
CuAPDWFV/i50hW93SdXtjWQYbwUhRexV8AM+Xdu5adJJ+/PDrwnfy/B4tULHN5GxpQt2zLWGw1q3
wFYyG+oVz6EUKHN3EEEJKrA7yxt6FJY9a2rwoR5TYMHnB1+7ir1Mnj67SNdR0Rf9lOPR8QnTNVp3
uZ34XLleLfkcpAxbQC/hVREBa6KKFsDMpn8e8aKCI+olOWgTkhgK3pXeft34jdbc85f1ePUbrSRW
ADz7VZ3xOYJCJQ7TwnTjwJIdUqXHilSYwEMvvIaN5qXtoKHvZU77PKcCIA8B0PCJkgN4EmtjpdYS
AC+/FiaGi+qtpLxRFqtGInSn8iTOs4ByK9y5AGBHSjUyaQq9cM+vwlobYhltUfgwFnVTMDErmZRy
UHNs3kGCAAc2f6iRoQCPgy5FWjhq4w+MfuUNEZ1T2xDJPUnXlj0oaSvpCwCSTZE09OGhA8q3OjAT
0lwJLG4rjheg56x9mcPdLhT9ffYP7EBVB2msLzuQ8aXVDjQLGIjgX2j3IYQH5Yryb1Q+ZCp3wQWV
IFrb55f27USPx1vtr0kXIKaUJcTDXBx40Q7T9cS4H8BjKGDFq9atzKq6t7Q02J0f+e3OZmTEZzRE
jQ38qJbf7JViXDNphRSp7GwcksTLAGwrF29ZvFOr5WU9LQWxS1IQIsvqQzJ0pFgVJ1oZpPZSW6Bv
ZiZd0pQfPhngrTf2zdtzgfo24YPuMQ1BvubxpEzV8q1MYKfWLbdZS2nYoeL4BXKNdDi/fG/PhIrO
hoEbOe0e9H2X5X21fFC56nqMuBv8Sq4uyGDgYkEfjhwAnrCSa8q5G7brJ0dUEGKCAQ81Ya1eKPHC
rrKOM1+GwvDTnyh0WW28VBLrMLlFrdHc0Bk5tUOwTjAhQpjIP63VxQccIVQ6t0TjuuO9Ys1lU7ql
0fT5f7AVsSBCE15SVb7aai0jwORkFKzlXBkVWOfWAnM0VhujnFo/5MolwFO4oICJP/5igwFONwkZ
pQUhoEMttOZDHMq1N1JjpYNPLez8Fjm1GS3RAj1AWkY0W50wvai1YDKXLSL11t2QIwzijEFgCF6X
ktRsRJK1SNFy0izFEFlFFdWItU1JYXUpOTDM41oKsqeIhh740AToylxemU2+WBILbf94foonwhcX
AyJkErES4zf5eE1n35wVDZCojaYAjE7J8PfNRL1VyeJdlfomVQhF3asKgMeN6Z74mojA0m1Gk4ng
oq4SlV6OitCsOOmN35nfZIjXMXex1B8wK+t2Afxo7/xUT5yGJSHDmkWRuJLWoaUZrBaMXUovC3io
q6FsuesEZcuV/MRXNGQU3XQJlSKkn1fTQq4miPPlzPlyIo2g3pMm3itNI4k7KRdBI0exON1I4H/D
jYB2cmQuAihsmAWil378KX1w/2OLG5gdmx3vaMgwvus3nA2KJI30g9gO2HWAyulvDHzimDCeSHaB
2DX4tuUXexVJayjvBgxTFjYpx8smF3sPJVjhzqKCshHRTswR+T8FAxOOymIXfjxUlYryPGgZ7Hy4
f65QAy0btRribUQD6a4Epvw1kawtveITE7QWbXj8gzQqKOLqm0KYRoO555BEEgI6Yg0cCWqLvw9E
WArv3qQWmA8Llw1sbxDBPJ5gDOmcehIT9BEEcq0WHNNQaVt6b2+PwuK4IGKyqqH4pq8lWMXexMWj
wgdGQEDgJhkS8Hxh3G+kYidGWbTx+BfREwn9Vfjs4KtkuWbRjDbAiJZSroHWCfV3H2uyaI6cjIai
LKJ+drxioxj2I+k7IAtAI9lNjbhO4Ra10G6drxPTITBLqNmLXHLshOOB6CipQU791J4HlEmjTK4d
AIsbisNvo+KLpSh6WVjEk/6sZiOTsAxjTpGT6SaXBM9o8qIG/Ec5wvr3YFiX07f3bjnEeDFrBKKu
LdYqq7gRAeumfkDGrCglT7bQLHflNI7u+VFOTMwwiYuqyOWm8847Xr0B/dagTiqe4lZFyzANjSvM
ZJqdaXShU47BljnP6fF4AmBkSn63VsXvZbEzDOo6QBCEhv4fdqJ0V/0Apk0sxsVdN9bKz/NTPLFB
mCI2ZtwyaP6/eXqjjw9rhYWcwjyCuVvQXSja+f37HU0eCmOaskRdayXybTU6HHdIB3aXiv6tOUJ4
auJk2nCvfJsXUIrSuEoM7koo8auz6+shclOLfKaCtR1IbVRZYM0Mn4DsW3trMOHgJsFIC69ps/35
ZTzx5Ui30AvU8CqUqKUc75Q+EqOqwrDELnQ1+AoFSPsKNU9tdmmBbIetJ0CKdueHfHutYEzBUi6d
HG7P9aUdDnJuDbho276Sz3sNVNb3VKAjeSXIPM9vfRi8kl1UIfXc8wOf2DImsp4mB9Dk/K21ZvG9
JIFFb9DuUav6GGtqZjdlObw7j2V6FrqXMoQrJL9X91dRjnD5TYBfVmrme3iNPiJvQm5wFNI00zY2
6Kmtw9VMNXBZUUBzx9+vU7DEAqfKu9Qcoz3aXmDr0khAld434mv0CKdrjaLdXiG5/vz+5TRYRtxG
TLaPtmytV5mIEVG7DnQN9D9gplsJzSevQFNx4416aoMaMm9ickiNp+oqZ0bzqVRQnAeZrCeG3QBY
+K6MqHqCv60O8ESaw38wK57SCN3y7CFUH89qRk6lgCLI7lSLMnJhuZc6MC9EsjZ248mJ8cpfkg/+
01y99VGmAhaKQgMKLj4cApyBaZg0hTWmhyTTxOZ+hvmzVQk7MehiksK7h8XkCl9dDLMMTLmc4dlM
OLbRo4LCNYGDL9C1CbLMPb+UbzM5NgcvVI13KreCsoot2ZDAskVWB0pUC7nIieaxSr/C/TKqEYb4
NMhbr7oXX5TjevBimcLLymRdyR5WX2/MrDDQaU3YFscu86K+Fa+HEQUxK2rzg2/SOpKiqtmHICPx
ABRoT9nBZNAQzNDI29i6J+KNhfAJIV3Rie3r9DIcQGbiDlWArakDDyNdIHwBSvHnV/n0nF8Ns3yG
V+cw1tu0F33cb/x5HnW77hZxLawiVc3JFKu90bJQuBAH+mtmimJtmdKKRrjcxJUnFjfMRk7tL774
n8YKRIbVaS0Qk/MNlSkHYMcdFbTqs1JXCZAwMbjsG95o5yd/aokpfnOXcHMupm7Hc1f1GW8KZBlt
Q1MqdNdgEBlTNmzM6tRGNjASlxDHV/iWy6xfrTDIYDUdO94JSOhV3/w4oI9YycETxttbqcDJCfHm
WhTKwfaKqwVEHRmAgETCUWMi7vo1iEAaNeFGwnFyFEglBB5qH8Tv4wnBa/JLGdtUbIKDyNwhU6R2
Li8tGNDnv8+plcO+h6uVwjvFh1UaX5Pcm5BaGUhoxZ0AMt01it64K2EMf/pPhkL42VoSazzAj+eU
NWPTWgIfqRzb8sb025AOpwmMFzTRED/8B4PhdkUJjhRbWr/CkbMJUYcm4e1pwOy6rsX4EoS427dp
tjs/1KlvRYrGBYgcMzf8al5gmFS9ySjdKIqW3SFlYX7Uzd7ciFXLT1kHTkSSjaU8xA2x1mLO016f
opl9lzfgJu0OrOgFwXF4DKlQ7coOts/5aZ3aGRT7gCiCVqKHtbr+lBbSeKbTOkNPK3fiGXpcHWMS
Rl4fbnyst3OjWqKyKbj4qGSs5zaokpU2YKoXNnW9D/3qrjDrS6By+kGso35jYidGM9Fdxj4Bz5cF
bna8D4dOEXAbp72uDYJ+GWSW8BlrJ6g7UjffItHnb+Sbb/cHlXUJ4xzyCBmm6+osR6IOYF8oILXT
Y/9WSvNEzU0e7s9/rpOj4HLIMaaUQc/zeFaC0OvjjDoTiDYUWNU+qD8C4dzyVDqxdksuRKOFxwFF
5+XPXwVayvWwo0xw9Xk/9beS5C+QCVi/l2o26F/kyk//ePe02IIUmWTU6unwrKal6GkdBSFPAhTG
SNYz+VeUG+/0qKawwHtAJSwR0Lk81imlLCA2kc89z7tCQUW3QTuG6rKaO0AxIKiJfLON0/z2axHX
New3eVOSYq4bglVfwsDpLfB8adVdGXPsX4vdoAzvju5QKkQD53KD6C6bq+huZuB9AIAkKGO0hZcl
2fO8QM1qPd6ywXozIV2ReIEbIk9kGffy1aFC6bcWOhEiolRN0besEEovacN31+cZhacp6cRilsCE
jrcfQFDQ3gZywzU03MpOchMpnGEaEuW670pge3FjAaKDJ8/hR+my2uyTnZrnEjZ4kRNB6Dge/wYp
L52F8At6qU7BykS1El6pkZa99/7nOlk8triYuZkJjcfDiMjDd+pSxoMWZrqWMjzngIwP58/Wkmsf
XSlUPBe7kKUXbi3/Ph6kjvKmbhv9ewdHuCyEOz06ZKKxKyTZxvGGBAfSF34NG3vyTXVhGRWyEWVd
dREMWn1DsISo9Y7697G7tELzKus9ufCdVI/def56foLroagdi3QfMMmh4goDehU8InQlZqChsIL1
MfiI2onvdEPWfxDQW/dEHZ4alb3QOz/oeoe8DEqPn56mTIqxLu3FqA5pQzGGNvodyR38gNSbzcl0
z4+yvp3/HMUk51WUxVhvdd5oQgfIATO1EJrTAKhEWEqxqCg58Mq3ABMnBlvMQuCh0fHGImMV9eui
wKZMW9CIoc9YQ2nec6FxY46t/86Nz7yOhlptfE33fWOuGApu4gCJIfP3iKu8N2VbRqHygzcGdTUi
ySoudp0UgrxHnZEgo+0HusY022Zjd/4bvd0JdGdhQRCnqDZRHzk+XzAO5ljTISf6UVnyim1CFBbT
90ZeOj9Ho6xOMQ8SNAFGHo8Igvo2ulnfxET6dn4mbzcA5QikWTHnWLpNxuqrjKnQysGMlBqmRfov
aUTPIYWgu+hKGPpGfHjZuq/DEgkGg1EioFtCf2ntUDegkaBOPV0suuioyJAzCpC1jeaqFrLqI+Db
YtfqXXdA/FV2xiiWL1DJTTdi45tvxxsZzxMJrJS5cDhXM84qFNaz0PhqRTAAKmQWnVFPtrKpk4OA
8GBN6djo4noQZF+QEQ6+JVOVWZ5SKdpljledtX/X11sQMSoPIVooDIT/ySpWdGk6WqE+DjZmeCHI
5dJ8QDcFCqkahxtvvNWM/hyKLBerVnrY2Bkeb3nFN6IkJ7m19Qzyd8ME3S4VpPcFiZdRaP28TAYL
zDUSYS4KZKTyEKZNKKPABiP6ShHnrYbdGr735zB0FxbzPZ6r2mrd0M3p6Z8JwOh7rT7EYzVdoSLX
fdS6QNuHPJhhdo0aREz4W0OCiQpE6S640NBtcfikWwd9dQhffh2dVsByBEmI39QjzVxGQg+piGIa
U7tRk/TDiJzBLoLbtmHI/YILe3UGX8YCJiezcWjekxsff0dVzZB+nviOYVx/7iD3IJ2l7Gc/OSBZ
fNCK+nsXDd87Cfsc1f+Ua93XkQ70RNZXtckFuvRbdYolVq5+IS5ykwvdWrxy12ghKBawck0k8kWp
tpTnDP3X5DJv6HLeop2ZJ7skmjP5Hk246OccoUa9gVY6sfiLja0IVAnABOJ7xwvi17PcIf/Z20DD
0PDVi8IFP1y6VRin7vnjeuIMHQ21/Cqv3liVNMnhtGy7sNWFi4QNcUUy2r3/pDKKxRkFybbchcej
1NBa/TzlDHVzEO5kaxR2pYzW1H8wF55VEi1AmhD6ah9ZuCykSK+xj4o4/g4ruvko9IJ+f36UU5sD
qAdHgvoIvdtV1AFwEZR9Bqs6iaR4j2VraMAIkQIvUIP2SixRdZC7srxU+rh/eP/Q3FGgysB6vD0o
UKtzacigFioU565HSRue8EUQLqB6a7cZqnJIp+n6LbF/Cxv4dpsAnOe9BVyJZJqQcPwBhYHWjlDH
6HeYanUdJ3lxCK1mq9vydmlNOoB8OtEUeeCt6/WhWPW6WGaTDS3vXtS1p141P/uzftmj4IJma3sw
1Pp9sBaCDxVJGbUAyqwyEN3VtQj/aODZnU8wTxEr+GqVCIMfSkmJdAeJ2TJEs7EJaMIg0Rk/nv+c
y045DjOmxL0FnoH2C5Ca1dCAZyCTJQxt6gCyldGPvaIMKw+vI8gObb1VeVh+3tvxVFohYJIBr652
7iTNvhrI6OE0A3IH8pjFX9Ig8HfgrGPIjUZ5QIt4y//vbSxb2oFAlICVsnPW1fIQr0GI0egrImgk
OIlYCG6iNtauRF9rI5adHIo3OyRQtAy5sY83KUJtM36NiMygHDjIXCBiInq+FeXZTopnSX9f1obL
jMldDaCCLbv06lc3tjDCnTY1GBjaiHaHUKNvVSYYp71zkyxIdYYgeoJS5GV5PCnLB3A2o0GFUF5m
Nt40hHHupnqo/YIbZqKFVsZbPsNv1nE15HodUwiAJo4GDlTP0pXU5Dk2pNbNqrTfmNybsPICwwfi
QHZF31pf3QvhPIUikkhoiU5Vd4FWSebADco39sXbUahr0IWn0cmVinb78RKiKtrHRgVL2UoazavC
fkaxSZ/35z/U+nSRu3CqOFfsctlEifR4FJhZEp5PIF063xfvR6vHNCnoLibF6G0MiMb7vthqD70Z
khXj4bLAthfU9vrNl0qGMioNRIqoqSV3RL9cc6yiFW4llJVuLLNd9Oqm1js/0eXzvw4jFMVk0rQF
dsiggC2PJ5qOQ9eLCUZQ7S6yO2fwir1yLbtbpY11J5OgcTzO6s4hW+z0KmWc0v3+mLt4b9i/Lm+f
zk/m5T1ybjbK8WxGvQlh/jGKvAdQYOPl4UkfkXlx8T9xNI/Wm/2hti+Rz7enL+fHXj8+38xw2biv
ki+ez6laL5ZawkF1BgcQvP3TuDYu33uvrldyOfCvxhnTHD2InHHUO39fQat/BNB86W/si/XtvR5l
db1Ax49TYZnNvMMbxEE40MmdcuMsv3knrUdZzsSruShRLanx8r2uK+9H4nx+1vZPj5+2nDNfzH3P
bYtV2AXInE5SxDCVB+zUQX/AfkRs82Z2jAf0Oy82dsKyl88Ntwq5Fo6VhA+GG5wfiL7aP3P78g/n
00bCIZ0IGK+P7vpxnjV5YyAFuswKBSyHYpGDZ5Bjurr7tP/WuA9oBW19sI1wsSZAtaZSWuEyZu/y
sOOARd6X2f758DG0bxv3iTeBjdjmxsWy9f3W4HoFkQ45Xb7f5PyYd+IeRyyv2YUfowvfTvedvfH9
lrv+zPeTV1EkUeFQQi9cJhk6Gf9SbRQ/HcTZNpZzfTevtv8asqMKWBGFdC7tBdFu9z5UiKLuLvvE
2JrT1l5ZBQ3TiBszXw6aqX3t/EOEVnIpY3aWJ0iRbDWcX+ps5xZwFTxiU5A1BMf+XMD0Bp8G19jh
Aec8RG7k/gHpnkAs2n9szfIl/zw38CqeDEGGl0DFwMon+bJ5LD5Wl8oP/5ZyI7Lb5dP0Ob+MbpRb
7fPGjtla3lWACdox0otlxyjsGZQX2J/9gSzP8W3DKb3cC1zTMZ0tyPabYst6A60izSTnSdosB4MG
5C46SO7nzJntZ98uWd5iJ9ub9/ipAEBDEBD/wpYDx30csZvEzHJx2bKYEHsS50NxLTIH1bE+ZA4W
fnfNLYrW+3qvXlkXG6t8Kq6+Hnu1yujJTCkNEnIVd/D0x3QX7obd5Ca75kI+bNXMTn1S+gk0LQDV
0RRfPQhihKrjqS4bu0b9XZRg3yJPpU7PXV678Xx3fmrrQEDaT92TYoeiAPIHtHC8qnobyX6YqrMj
KK2yQx8JVWWpjvBYm+aNmKOughtDgeyk0Q8HyTTQxToeKjVlfZR7nLN8WOofCivPwQMr6UYMXa/e
MopKB4vXwMKWXddVVFyq8YNE7qiFlXuD6KRxWfdp44iTnN3EZZY9QGWSbt+9ilRweFaRtNME1Zf9
8yqbKBBKqJsSr0YMJ0sPXVZiqtpmd8jVp1t7cQlhryMNE+QNR+EGIL4G/Wp1DnDjqWfLECbHyPvc
ctC+aB4Qf0NDqdYKJfmcSn2L4GtmlINNZbsRbLQRs9s0nvxHrc3bAgGBvu8vqkyX70CTVHgM1VFp
2qWIb9L5dXmTfNNzpTemS5SawIXRuzpeGBUTjbw1DEwspb7Hc0RIg4loiGZt6I4NPq/IQGv9GO9w
OO2fajqPP4PGCkxXojs47+JS0bcY7uv8cvmVFPYH7S2kXvExOv6VBESaIlziRweLhQShYUW2MaPI
vlH4R4xgKHvzciplrt2oHzdS27eHTeGjAU+jHkyFXlndTii5CsMEO8SpW/N7BXjjoUV86AbFzS2U
6ImRFiaNThueqgJYnuNJBs1ieWfJM3J6sQ6UAq6TW0wxaqH0qZ7Pf+S355oSJjUvgwIDFLR1Sz4w
xDErkLJyDKRwvLYeMXiqgo32yZtHDp8NVqUCJJMGMlfAMuNXRyygOaHEc9c7vhD69oijqB1ngWKz
obLLqJsLz0j91JPFWL2mm58+a9kkbUSwt0eP3wHczcJWAma2rrRNcz8ERcXpMtFy1r2g8IVPaiKC
CbRatHAukC9GyuXdq7vEMQg+QH0kKvXH8860MFOK1Ido3xQo4ExqsssyQzm8fxTAzUuzAMwBTNnj
UYKhpzc1xT0yL/h5ooSEyjBm2u9eP1VUmIhEZY1e5cs3fvUNk0lJjBZgiBMNZX6dqo3kRgLqMwPq
oW7Wjf7uvbNaMBsgKumAsHPU1Z6RJ7FJ8aJFH36Ogsu4EOYLH0+WjUfC24BiyhqcTSZFy+0N6BDW
Ly29yWwc/GFzVxTRv0kRaT+IpiZ4ZqYNKMOOTX/hC81fkKz/+jn+d/Bc3P4Z9pv//R/++WeB2NMC
G1v94/9eRz9rvv0f7f8sf+3f/7Pjv/S/N/1z3Xb182/XT2Xz267Lfz21UZGv/87Rj2Ckv34T96l9
OvoHL2+jdrrrnuvp/rnp0vZlOH7n5X/5f/3D355ffsrnqXz+5z9+Fl3eLj8t4Nf6x19/dPHrn/+g
Kfvqqy8//68//PiU8fcun2BS/6Rc8+cP+/ffeH5q2n/+QzD03+FbAJEjHYC1hm7cP34bnv/8I/N3
ZDvYIEvtXIc9TUKSF3UbMqb5O1+UMv4imABcZSkfcLxe/sj4nR21EH4A9gEKhiP2r7kffa+/v99v
eZfdFhGeZfzgF0jq39c5JXuTYw1EgToUlFFEZ45PntwmbWeViGHNEn0LWx/k6MmMVIU3PB00SJdF
jrR7A8P9vsCMvbOxqq3QZ0xA2yOYNKFuryIDqjhZ1qBdKgqSOi6C6f41nTLjqiVhydzM0uPZGxVs
Dzs9FQ5GlMJSpwA3PeSWNfuIxFWd7ExNn3wpW1xuPc7wZeiH2f2UxovaUGvouJUEZho7g5aO2IjM
KkpXqT9OiD5XRhR4M7etb0eBpjxmNXBgN4d5c5X6cvG1wncXWpSv8wvKONGY6eLZnCe9qu0FvbPi
faXh5tMMYmYdoK+MjxijpIUTWu2MOFWCFbyTVYMqUKKcKISqgvmxCCRkQntZGp8DyUI5DcW28QHp
MPGAkh0lYBHN1Av+MUPeMJ+kL0FSyT8Mth/vQdGInjpZr5H2l5OAYIcQEe6MnTzGHvY34iMS1uoX
fAGz6DDgrffDgNH2AalizfAibHFKRyzTCk9fJU5jl4aB8FnSfPzSUWdNFsabOlzk8YSAOaa7fJxG
MeOvpYH1HtRC8A5IC+H3hLQJDkqIUks4NFF4Fr5jVNQjKRX5mroD+2V6JJbGU8FLGW62ELVf5UwJ
f/o++xNyXYl+9YCEiO1Pcq244Wy136UKZCUS4jLalCWAzvmqH5L4q0Bh28FGwsR7W0rizgmBfI3I
8AvR9xoJa3yeMw13hAhe0XNfQfdwIEjCYu2jOt41aMt+7WVfST09EGQ0yydFR59FHvKd2iaLdDFO
rb7T4/EQ7tDaU+/0RhmzfdiGw6U6qQPOUqgVjuVG7D3Oc5bTA0iJ/4MdR95NSnd8eqgH6SI/F1Ns
zEM8EjikOOB27lpL26oFLc+To4PK8aTjSTYLBZTMcZU3pl2UBrVkxLtSq24F4K94Vw+CY2q14DWh
NbltFfVXJf/vrRSLw5/ohv8f6V/FbYMl/69/BdM3gX73lCbpU/7rt4tm+a/mdcRf/uZfAV8zfud9
uTyeCY8v4KF/B3xd+p1MlQSVLFxCkO1VwBc06XcamuwlknOIbLwQ/h3xBU3+3SIyQ7bnR5JRUAX8
12/5fwn5x1mkQB6CEAlDrPZqHXWp32cJTeBRuxlDAlvZYo4daZGyG9ta+S42ifBgYI7+NUJ32Smi
edhlJeTHiSjrCCkgK3EuIw9ilvSY1HiKvVrPv37To8voeIv//ZutnpShEIt9g4zuIVXC7IOsTuUV
TtuVE3Pyrqn0+I5YW7S8SPVtqZ/STy2ilb0QSjtZDCqM+HzUeFXkF8l+UnnHqw45xqKR9kZhjl4K
7PR+4zddDtvfh/Hv33T1ghKLDloz7siHRYrKUepFvF1Ag7YwkvCnmKrhB10dC6+fwwSpV1+Fa1k1
xQZza/UW+Xv0VT6pmI1v9WGdHMQKArPOC9sVuO88E6tdB1ZVdsDoIXUQ30akRxr6D3pFx/X81I+z
zb/HJo95/f4pciWaeVcmhzlHnsQu9T66C4KiQfC60RxtsMT7CKkBCx1ItBjPj3kcZf8eUzkes7fQ
BRckUtkSRcHdAJsR+/o8vS588df5EV56jKc+6Op5Y6q6kInzkBz6/8feeSxJjmRZ9ocGLeCALgfE
DM7dg2VEbiBBwTlUQb6+j0VNV0VahrlJ53qkFi3i1RUwAAol7917j5Hld3tP5NyKLORd4xZLUu4p
tAC7UqHINj30CKNIIHbOB3APj3CjIghLawQhbX2gJ/ulHVz70BWmDA3YAlde+s8Gw+9+4dkGjby/
jgTFpUxIKF/DlizH2PU7vOycUxNr19tbNkTVbSYEefm47t9xTC5jsiFxLks94+PNaB+MtXe0qjW/
1RfDfOx3ud5ZQ7/dcFoAaw/Ik0DXbf5fCcD+897OlqpmAl5S+06bEHfahKVwhmhlY3Fse+/t6+/t
p6/+70/lbzp8mVdZbZdLl2ATrW9zz4L00fpa4tT9eqeaYQ3MEUaGNgkSg8HJ3shxaG5VQ9alvkrj
xYcmHLNZcJ66ChOVlrPznNvMTgjjlIkHlDpkawcae88GfOa1Fq9rp45ObuShMRGfXtVbONjmGjdp
ah5gJ7Z3tpLDzdqv2FEdbnmcjPXOzmxIF8SmRjLjXICs7MHMpH9YstG6Epby+6+Eg8Zfv5Jyc3Ys
8i7oZZKdQ/zdXkTKJ22Gfrumzr4w8/xN4zMgWTYFRGmY8uWEehLwObi8BkyafOyz5o8lHT/ZM1SC
xfKw5DbWduVFnzVM/2csUfv46931WipRS9ldUhWuhF/tlLAVFwQtH/QsV98bhbcl8Mvag8vr4Z8P
ZU9g9yTmjI27uzp6ss8GRcfXx93Fn3M2Bfer33cgMXnYfWPdszWHAwvpuEm2zfHgVdu3rZ/V8YBS
KjBlt8QaqdZhPQ1romBQXfsZp4//d8P/bDZWhOIIQvW7hBDzImlN8rNhMI3hmKXvB2uxItRC9Cn0
WQtwbPvxPgr/6Pv7tTrf7/cS7Ej/+lYcioyaKlGQ+4vyQkPX/Cjr6uGu1f06otCexa8/70tj+2x6
JtCOL0v5daJKdvPT5sI1TwWkZ2N49/oV/lq3/8/4Optex/p0/iTKL+EcXEYpBe+orDTBG4StSsnP
iEsCpv94/WKXviPvbGYk4ioHCLBnydoSrbuhs3qpK09j4WHWqQx3ikzfAiJh9z+ktMfIhW155Uv6
afj6zZg515WSZeOTVTtrx6LI29up16xQxzfwacNq99AbBoduetx0YnJnPGKlzlYeszoZxMlZ/AKi
h0rZfCqtRtZSiMcWfpUFynuTSeEszQHvX5ZYTQF4cLVF/6XS/eajXeT9URAmNocEobBVAxy+Qpe2
tzUjD7LfnobZBZr++uP9WR/57Xdx9nybtZQtFcA2wRG3fUP42pILzZ3fug644sPk8NzJR3VhAsux
ru/qTPfLaIY2LIPehoZIqqtL1Kzbj+6NNlUPpQv0XRVzCjZN+dXDWo/Us41y0786sHM/D01qyEjP
rRJHwiQ/5brKoiafuwMkQ4CoLDFVHuDdKEmgn72WKLWW1PGjmxbes+7LERSjSA0gLb6n9GBbzYeJ
ssijRXqXjPdaUszbJp/tXQE4IK6b1PMBjVcgrFx2wMcTz5AqpmXJZ8gawxgsXus9ZY6P/NRCZHdH
AHRthKtLjhY2aFP7Y7PH6ofw8ZPFM4zy5n4b1uyTw7btrpDl6j8q0Rqx4662FZZOk4mgB5MnAsDZ
pRuK3BvcGNRhdoBekM1HM+/cd5YsO2Ql0C5+aGmpfYWrLWITZpGTDFtrvQw+yf1BLzT7fixd8W6b
sGfFho3Jh4tu4Eky1ZgwCDo5fnREuhDUn3N7wTQIcqcb3xqde1hioUUoVzCBg0ygZt7WOunhQIcK
zLWzO3gqNFCcfy51a31nFU31VE2qvxnASB+dzNTmYAaODgdVWbSb4KkRm4s+eSmSaZsKLWpNMS48
aOUcd/LaP7o6TFg6MlBvwsVwqye39IR2m8/O9B2DVf1jwUd0Nw5eTzRFP9HrFqKLEVOimdOKcYbc
0M4pHQNHQhQyxtV/1/g7b9molvpNS9AefurehO4G6sL9qIFFrYIRkwJVIUtUfeARR/ZxaYoWKvKO
My+Gl4mNMjczrUkQ21gfy81VieVX4/uyLcvPRHe7XxtbK6dAArFr3w+z7n4Vjtq1A9XJdY5KZa4Z
rkWrHUKj17o8rEAtUUKrzO6NTWb4hwyCWhbuYDz0BEclUVuWQcxBWlfw2gY1mTeVlmnyQGL6HlP0
c6kMrcAiJwfiemBpqhqDogfPEbn+wpNBXypf7JnvHhgmCJTQLybzrbQ1M4uKmSootjVYr0sPboKk
E9DYoxB3ztjJE6I7jTFMLzOkhAbKQcnhNCAecf8kNmeA1yJ2sDQmRfW3Q39KzHDsTSsPuuyBM4Po
O9qo/AaYMAJCncG4DiVxKZ+ces5+OHnbzySkL6sTwiB24hGQDQnzch8STRjNAWJJXz4ts+G+Rasi
P4661s8xHB3GIUMni5zVYjOE/a98mfK8oErauOJLx7eGsYxI3bep7NsfmjW5X/1MIT3FouB8Hyhd
QcEe5AhYY5DqfalNUNjpwYgvs5rmPHQmq/3e4TR6j8ChLol62CySvm0CLQJyODeDup1sPw96Jh8l
vYc/NrBFB1Mb5TuXTioeojSzbmafIP84dQDCh2luPvoT2clr7+ZBD47vx5qBKC8b3wHW5PS3WQ0K
ZjaaDKNG2QyfPYYTfbsG/khiAow9VEtuAQjofOuTmiQO0DbrbpdGz2+GOR2NcC6NAbroCkpTB8C4
JjPgdZNeu7F/qcTYz8k2wZOMzazU7tNpX1DkQEt+kwKOZtacwW8YpJzc6n2qPxTS2m8GCbIqsHqv
+2BPJS8eoqJ/bwx7NcfVOBxsX1tGxnlaPBoDny8vckicYSEuZoHtJdHJAuUzAAdGW1PUTBTzViRq
ozEejKsQ3yEoFWmMB0L/2mQ1PmzO605104pVfhk4EbQHv2fypIxJnGro2lr9sKFL3SEqjS7GibnH
Ft56OYtlRjtw0Xr7ky7m5rOqF2bbejIJQhLNUPREjtFkjSalUkhPDXNmWAziBIPPc+derOCxw9eX
wAsbpnOb17BY0pH9yP503qYDPL7spk4pnXc7HdjXL3HaY/5mH/E3Y6NsTrkTXZe41TYel3mzEkih
W/L6v/4z6P13//zZhr/YcdTsntkmdHXr2Ggr/ch2wg4kYV8hKTzT29qplwPZ+B1pFMIO19Ryb+XI
1hDQXn6oKIRHviONoLQ7Bxf/kh/svSw+9Mozjpo5N9GKdCgBWlEGvEJW2aXabwfgvI/6WNr/cIvu
nZ0U1nJRaTHvdVLKpbzXdwdwZ6kVUWna6lDsmxFPWXf62sR0M7ANPdYpUgijV+aVvfPvq2p/66l6
bOOayh+KBEOI/gRXNX1Yl55S/HDqAizNFBWZlSUavN4jZPvtcOUFXthRe2dng83bapVLu0jSshy+
ldYyQ4RvwZPBduzvJdSiE3UCLnKgQEK+nx17+jxzXKEeCfdYB/ZTgeHZxeQBx93XJl6NpShC3VYF
f0jV8IGT/0hqAsqNLV6nOnsHEyHjYJ/XnYjdXLmftHlVd/XidazBtpUygYCxv/JmLz3XszNJC12o
Y3LNk1zinKOfcioUwQGI5bqAcFuH1OGcavYZaGAirL7lU0mO4+sP99LnfXZa2ceunV2L84No3eaT
m61bvGnjGpV92V/xM1442p1nUJJo7o2DP5Xs3LAKQ2E8Nq3BRlaDiGNt3pWHeOFGzsOaoB0CWxz6
KimUZd9n06qisWH7vbhsMl9/VmcioH8f7c49UW27u1ptET1nOXt+GJfcBn1sUffeOsOLPJafcHXK
7bltxcjY68TN4u/lUc/M9PuVn3Aa87+ZzPyzyczrNRB6VKj4yubupk+37WiKNn82qrl4GTLYk5KC
7vvWaCWlDct5IN/dedmHCvAxGUVJjzL2yuHowmd5HnxMaiJdvXWuEo1tM6lpehUCrMEZW3daiGi7
jD2xXfMDX3q9p7XjF6UF1TAE2nPWJdJHbuHSuAXU0GmxNabdm9ef7aVLnE0z82aQ/gqOjiJjaR4G
IFdsdioVVYuhXxmkF1Y6/+xL7zexK4BQHVXF1YSdBTV7quZrzuxLH9rZt+ynC7UAz20TskrH0BPi
XTc24m6qlw0uXbZc+QwuTFfnfcNWLX47cLpP8rXfY33Wl0fIQg+kAO/3zQnKiSRsDF1JRLSrUvPK
o7MuDLdTh+zXEdCuDZgrMueTBoDLB0iF3JCrlZxMNOSeHwvy7wis0MuMQy/MBBWMddoRJFQ1O7S0
Qavu53rEBJemRfWj9bvuQ2dzEIbOrEbtWALpwADy80CtbczFe1sz41vO0B23vlme+2ZVH721SKFy
j61+Y5r0KiJi/BBvWSnbzaNeTZzNPG0QnCD8bXwxgDRlAZyP2QnXeVIvRSqrDy1KRj2w26G7lmd0
4cmcR2eLeaGbVUM/SjuKIHW1k5Y8zfu9VaPhKQua5UNeX9Ov/b5t47qnH/HLh+gai9V3fl8klbl/
t6z5Zd+hVPQnqLOmjOPkL/Wfdga+6/WP8tKcex57ckJ8lgSRVUkr83vDl/JF7xqdCwIv9MyiP0ga
1IdaVJ/T3dM+CgfAmGS1fn79+hcmBff0919uF2I73NO1rBK8mXuo124TkVBW3JhNXVxpyFy6xNnU
NtJy8QFD5gmtOHmTFqYezk3R3XGta4rlSyPkbGrb/bZqeuBUyWw1VpAtg4qZI6r7fjT6m3VQkgOg
rX39Z4/sbJJDf+NzcvezhLPjFPpQWm+wz4oQdq4Xv36JCzPd3/yRXrvuQOWrpKHg9GyA9Az8loSt
ea72I6LFa6PPvjTaz8p/Yh6cVRvZHhmp296V/YbyxSVkwehsGzK2pT1If6puJ10+GXz4zx4gx9gz
uv6DbE3jcwdojF2k8b3liAG71YAUOevvsqVsE6RRWtondT5MRL9Wf+xF4R72uc5Oh+Q2XDRtDTaZ
VQe42Ufol1SkeoKRFZ5b6h6qetoM52tJCZYTbjFz+tBEojoEpLqXQzbq2ACtbt68IK6ScVqNLMcw
ce8qOY3hNJluRLbtn95cDAePM+iV7eSlz/XcazzXfYeSweQU4CPBwZMLI2SbRzd0686NhpquQT6a
ejJqkBvVUGufsmmQodUAVn99bFwY6+fRVp1yG7FbRpZMjZf9aXp7+3Y3hzo0pW6ESqs4lo+drb6/
frWfTqbfbMjO1eveoDSYiRUAytnTHzx36mIrbfekn8bxZlnN/Di7CKNyazIj28M+U6zUBBsTQGpa
kC5Md/+9ADEckl45htIZ9YO9rHY8Nfb+Jwwb/9QiLCPHrM2IYzix3FvXXfmMLj2qs82kUGLSvEJm
ibfCx7XMFoSparfHvXH+mIuqeNlrChyvP6iLI+M0/f0yk25bVpUNEPTEbDiL29Y2HfV63r54hBje
FapQt8qtpru8zvO3S9V04Z6XoJKL4trdXth8ndOVykoUhQZxMPFmzY22YtTCpsj0K7uiS52Yv6UJ
TqNQZkbLIjMyyremUSTdvoyxt7MKi3X17nptNWOzQVc9OoMXEJrqXjlinZ7h7wbh2ZSrG3vRq55t
DLhNJA1yRbZblUW0tBAhXn9/F6bc86gSik6lDSM2T7xtMz9aqQmKcUq/Tv7eqpDaybV605kn89+H
rHM7g7+1yIlcL08qD/HHINbtxVr25g6I4ByRUmcefaeGTV1nRrSXa/HSmlKLC7dgy+f2JW0MavvA
f7UtVpln3W6O2UaT56b/7Fmfp/IQMWLNm89yDZ+ifElNysHGbp7gy47x4fVnfeF1/lyNfvlUis3v
8ObLIpnzShxnDZNAjvj6yZYILV+/xIWF7W/ms6XWV88quMRUTrfeYqDDAWZ+MJ1GHO2+MENUpDKm
Z3QtROjSTZ1NNlpjDXvvz0XC65tDdzWrW4bsFNpu31zZSV0Q35BA8dc5xlrnjMwyQYXK0/J3lGCb
oxKj+VyPYx9umWZBXe7UW6473NBkzxMTJh5aWX8/jF4ro9U2qtjxVjvcSZiP7Ja0c4oIczSO67Xj
04UP6TxESYphXmgOFRyfoAKIxalCmPPboXPp8njFfi3d5NJ1zvZ8qTtoppcxf4/G5tBMb7a7vRPG
IaecFubNdi0x6dJ7PZt7BClQXT84BdVb4NQ13idgokKLxwXJ8uuD9cLMbZ8dbDu6gbOxI05Qaknj
fRb2wzy0W/z6v37pBs72eIarICUABE1gZ7tES/kO6FxWCH+ja/+PLnEO86iGbrZkjX6pbAmPJibD
e5z6/QkJ83Jleb1wE+cUgUxs0h+3mpvIhf/UgxYm8WLcn5WCLP76TVwYUD8P5r/MShpIAgHRo0my
IZ0/EObRx/1aGTeuDswGKeh88/p1LuxKzk1l/PRxlZVVJugs37pT/5iVkxsYHaxu1aeBjkXsyh1d
eminv/9yR7vLwrJsHCPsln6A2RZ7QCAKDFg9F1cucUnfY52d7mZQBrNP0EpSluj4Fm1Nb/W10MJS
teZxWaY5HE4tG5PyQlxUBthZwzZvR5jvMUTwq/vySy/P+uut+rlDWaDlGJ13A66KhRCUKSSgyPgz
Hbq+D0yg2DcI4qVAYSA/N1Nn/OlIKE+hkrb1dd605VZUDuCsijMH0riaY4QPoNK/siD9HKm/2cOc
I0w6rXA43qPZtQjrrMpdf7vZkt59uR7MsRrjeaXcivQQUa/b+RgQNhHSR5YHkcklsGvHiZBubY9F
zWtcarul2+sNf8jM8I8zavpANekao73coyZdMmIDyw4Mcn43LtP9oJqJXM2dnqCdBTrdwnu1Ze4f
bu6rI6686iCz8Y43OBzVrInILjLzcdWniCC8K3PEhRX5pNf+dTDW/VCavcFAof9v3pQGBpBRlOhu
9ZHD4m7+0HaAydk4iitnNbL4+ad/98jPZj6UmnnlY5DDESJ0BM+y8+8wnehdULMJ2yP49tnR8Wuc
Fn2qNQ8EfyiMFhr1vdhyiiLi+IgkhVAQtpkFK60BT52krnApdwJigBrd0nxToeloBwU4gWpUy7MN
taxe/mxqIoAC1Wnpca58fOfgy+j8U4P9lqsUI0vOqv1MTrF6QtZkva0tY32Wg+t8y4c2N6JJP7mg
56lwHxba0AWWxYlkTaB76RNeW6eLFBaONxmtVRVlvdvJg5Z9pUvadmGzpeZjOxsF2o+mogdh7s0t
NLK+jMQ+D1ngWIiVvE1HoV7QPlxjo6gAPW2+VydyX+kKap6215HYjArS+oQNMSAvofnuUsiJVs/R
vKggg+jTqHTsT7OPkFIbRkE/Qnf0jZ+2p591Q64fOr15M7uYSpyN/upkiKc+UyOt7M3MAnvMZR8q
iL50FibPvO+WVtdxSeW2ClIx0Y/n/opvpIsa9xA3Uid0LZnKCJHMeHCHLv9seiOgFyfFaho6RVPn
sQXy+qMzD+ZtnbdDnOf+NBz1pqVUcYIrlEG1LKMR+n06JJbG7RSL7LzQZ+nKnxtmAyNsU1laIbXy
9Xun97N6g3JyeFN6paJV7os6PYlcxNchnWor3B1RJxlJTV3UGm4qwdNvjYZaKxuXR2AU9be2H52P
9cYpNNDgF6WhRzraB78EuxUsZl79sRS544Xr4q8p3qTFfz9381qGihz8L6Xc+FT2qt471IqbujHW
0pKBTjcdMqozmAckOpIhvZvuyayk2jpgQC4fNwOX0m1BOPt77NHFDw3pU3EkcbapIq+Z0mSd29IJ
p7GlLW9vyDACewGOFfS+k9Z4x2ZpH+tqW95x4mjRMEliFQ6cSJwdhXBjr8dqwe9mWcoy477MbHBT
uVc8LG6xG5zUFv1lyfLdCzt39oPCFPn7DENm8eAbLfYIvV9160btu24E1ZbVbdw1AvXWMGntl2K2
3SFc5Sz+XDxxSH3q3iDr2u3ZF9tWBVUtvKMiR9oKs8JewtKd1A4rsp7ul7rfqgNVreHTpors86Tj
NtJUXZ6qWHkZmu6ki1tFO60LyXnnpy+0QW+XwjBVaFHpeJEkPfoJ2zs6X/6oeXUsx54XyuxtfxFl
Lt9r6dSsJM/q3m2Jn20Nq7bVifTw9PLJ7QgqJTFB3dFyHNPA9EesTXSTxNusmLQKvS39UFrbYizf
UGnujm2pOV8hb/QRYwG4tEwb+F1zNRTvZZt63zrpVCzaZbPySEhfzGIwRtC9p4FOAc6pfs+YtdP+
IVvWojpYWj29ZE6rb6FP3cMJscOlTFf+KGVAJC81+y7fHbQUcqneacOKGIzqTfMeSbRmB2uV+198
o+OkSSzosGNVOOlzJsd2nnb/JOLvKuXWUenN6RGx3JjHGml1+2GgmPhYN2ulgpUZpAgqAcMGwZbS
cJfUE3IyWW9avFlab0S1hWsg7nZ/Pth62r/DMoPcW+nefWUtlX/IRTN/U4q0v2A3vP2wFUKnzWMs
NEFse6rxxZu1H5glo0HMijq5NS8Pyp6w0fHv+aG5plkyplNp3kq593bMrSMb7POx/gZadJFRsxjy
MFF0/CTsUWfqquaNJzQo5d9YNvqooJkc7oDhq+7Wvcr8AHGO86Trvp8Rgj0vN421lkXgi8J54asn
7dDKxVBi7RRyi7bMX8Jub+V4zKjif3Ec9eA3w4dMd4sxwjcv7lZTy743/O8ZCYh5Atdoiycbu/jX
NM+wShC83Y9B6ZrOTYa83jtYOfNULEifHWmWOzB01qkqDp1+qnqutWcH7sCCGuS9JIg+H2f6BlNL
vLQQZUbvvTHIJ6E6o39MIW/VydykT0NheU+NpYx3RUe3cccg32Gz7F2GYlkTO6oP04hXcGjt+5pu
GwO9X9LnVa8dO4CMZnzy8FR3sTMhNUJLNTxNqTk/rMX2HsHiSTYhyvadVu1aia4yn77VRNtu4YSw
C+gm8Q5/1qLmx3XEYBthmdrjLRXGZg8Nhmy09Z22BGvh61qE+Va+QZG2vMlLsf6Zdfa0Hf3Z0szY
rZwRxN5QLBt7z1oQ4pNqOu2pLtOTlkcQKFG3X9ZiVO/2rm0ee6uebaRi2d4HbbsMBTCyVFOhy8BJ
9G7arKCrOhI5dW/NZVgUsrCOPYa0rznf7ic2BqMJjm5lC+OXU4riEBzKftLrQrLRYarPCC689MaW
LcU+Orrynr42RtJlso5Uz4n5sMv7Qo3wg1bHnN78H6EYGOwa/KNqy+YP9Dr8tFxr+z9eP3hc2IH9
LPH+chwoU2ZJCeX3iMeWIKnC+Gov9fRErot+02SpTXOLlUZVUlypV1w4f5yHcTF1rm1+uiDrUf9S
IQT+wTnXvfHq4uvrt3SpKvnTBPTLPS26DYPJccTRU1TFWsvSow4izYFk1enL7Ho0oGdVR30zjUmB
3DCa6279cuXiF/aX5tn+Ukcl6mpU8Y7KWN5l8BPCTeWYWeCGhGamq8gk4zLWMsa2yax8Uw+LfrcM
ix/3dtVGRDhqh0pXn1//ORde73ky0LqbfdOrxT3qS8eykyn3MO7t9CiKvDsiXKzDVC/AfLNJuXLF
C4eu8xxKls25cs0Ko4RWVh9MfEIRVnD2HExYN6j21382jn6WUn95yUa3kO9pLt7Rme02zkl4e2Bv
qaLeLKqX1x/ehaF6Hle712lfAVvzj/u+UX0R7lO9bkhcSSG+clK+dIXT33+5ialsDAv0mX/EKf9+
hh3zXNZGi4hl068UFi69jrOjOCADsgsdmwZAMZjx4k/NXbd2xgFXaHc0pH8t6eRCAeNnBt8vd5KO
lj31+aodsyr/yCH2RjMWtMZN/m0ouu2mcmfvilPrZ7n2Nye4n1WHXy7ljvWoI8rPk1Ti2By6Onv2
xKie6DS5wQ5XJrFciTp1KtsHPGhW2I2ZEZt5vkYWi8cHUYsfzTKyZynm6l6lq/GhbBYLj4+1RCYn
o9jPUC8Qe7RFmYQViSbajUkQdJ+tee0PhUev1aUujWKt9W4WrRzDebObWKMLeRiMDfm6MOunbDeK
o+X11UPqufRQ5bbcK61f49zTm5umrmgPE0vI6mDvcbuUTVwhVY88iVSCk+iMnnDargy0S52on3//
5aENWV0ioau14+C2043BPjPu1jqPMDFOkZ3aZQQsFqNtVWm3UzHrb3KgwFHt5/mVWsdPDM3vXtvZ
xFiZ2WCOKVgVtUzCinxjr5/oEloj4Xr2ePQMdzAjf66Fgdpwmj4rUzWRu7ry6He94gSxVUa0lI7z
KErq01d+1oXp+jxm3Mqzaba1JU/GejCObcGahJbTjP7RDHKeliYrQxMrQduJg0vgRNsWnLK3+cAh
+JrM4efC+Zvneo6mkhh8cyvfq2QEPRXxUoHyZRTYBeH0X9MRfW5X7gve2mGPO8jbn6SL4rhc9TIw
zX27rU0Odqk/Zsd9mXFiTiJ9IKy4OFCswJOZiefOruuXau6+jo4oDq8/mUstr3POSd6lWSvJY0B5
ts/xgmwvbFS1HP5lw95n73m03K+rP5A+stlOIgpaM2ah26zbvni2SAt5RCLLp5fa4q2dO05gTsK4
kgh/Ydo0T3//5XOB97Dbu+Chpn7vvQhXIragVhqakHVgb3r2lRL2hWnzp377l+tUmd5UGUlVR7In
nuFIdcdKTDIgtiYNeInHPcPV8PoTv3RLZytB4ytpjJ2ZHvVxVfcburCQs+JyINsZ3yFmj389uv8f
dvFL2AXP8HLWxf+ts+9jwbbpP6FG/P//K+HCMP6L5DE+SNP2XcIAT8P//yUa+f/lkktECgrAEdcx
SCn5d6KRRWwRRKfTfywbsq1ORft/Eo38/xLkjNuAqSkZ62TG/W/iLZyfWJH/zCbEL4LSExykoQPY
YArPVZtkWKUI34vbbtFQhb4b9cm2H5S+Ig41CDAzqSpEVMsMaJbE0rVDecz4XNYwO92uht1NLNps
PeJ31j81aBOtWXIw6llsPDVZWfMR29sqvFjYxaYPgV7yt/EzdRRDfyH7QD9FWEpIXOafJOoPqv3E
EV3kFbRYcyWebc+d3H5PAtLiRbVRyPWtNdHQiog3cNAA7QucNZ+ExZXCVTvczbkJP6w0mDAOW6fv
b7dqqqzIggn96FI0w0pknwJwOgtucKg6lX/LiJ8bjsBDMOeAK9L6e8OFqBkqPtIu2Ce0R5Gx7vQ0
cUqmJU17IhsfNijktRbadusMJWZujOx5mOUjQFHPlG75we7MQZ/iWtF+fqv12+ofp8q2sodBNsu7
WvRiSmxtrsQzp1ahx/mMCDTgrbu0/2eJ0LXxewKM4VdXJCKt/JY6NxxJJ4eSTzDMTd1EsiO5LbDz
rU/WXrQrQuWG4nTfjaxxxgbOJuo9q1VHEqpcN9RWxCHNwfdZbNVhHisS5CkkERgm4waqU4axQ8OL
1gfl3Nv6be0U643vasi7RtMYv1SVkS/hQGJnEw9Fk0udAAuz2PPhYNVuRtd10wxjnG4zQhXqMcTO
365vt173sudm5L87pJlG4JUnqrUFobBT8Ih81Q7Noy6KLkMENpqkqGiC87ctq4qsEIvMRQ1ZrIID
2ioM7MiLKGbiH/L9PmFbPTRU9fQBPo+7enssulJVYYEVktitbRqW22x3p8fB8ScUJHK1Kw7YqlmT
ZXYd/4Xkyn2L4XIbKkozhUtuUgTIhZDBHCMUJq5A191cSmpd+Ymy7+yHOQGO76FOr2ZYVl7/jKvS
J/Y16+Z7LR3Hhy2HdkKYZ0oHQEz2VmLG6V0ZUaI92fdwBn6gppTbN3reZz+83C3b42Z4qw/PL7N1
St1mNYV1SYQCVtmpdhMXK3Id5WkjRDR1rvbkat3gBEtJ3TKE0CLaW6ev84+UIxYznotm1GOgj74M
iQKAMuK0y5Qe9Gadvla7Q4DWjq6rYrg2UAN6YkbDjJiFksaILqYDLgbDDGejd/80RCOJ8HUzoYfC
XbAMIjPYKuy3KelnTunwzsjokjohBrmbhx2FYH5X7mkjJTqOmlRKp49qbbQflV/OboBDPCsiWB6g
dPJmWeoQVT++tHHytQxZelu+EV0jZYQEurPuO+CJn2p6RkYghn1eQrqLZJdZvRSftdXzhqhqc2tA
RciMGVC/Go+O3qakSypZf3C6yjOozk6s53yt+13rTsPn0ofbjV6RBCGG1MjzzZZYB1mibiE8DXqM
c9MgDmHbqUIfKAiV8rhLdneBLvrZ/0zTrBG3pAM2hBl0emfwf8ixtZd4GevJfSdVh4Eo7YlJfPE3
x5lVQNW/bSjCqbnp4tGvZfr5v6k7s924kaxbPxEbJIND8DaTzFRKsuWpPN0QdrXNeZ759P9HVwFH
SfEkoR84F+emUGh1984IRuzYw9prDf3Qj/4x8AHAJIdIBGH4X+S/RsnFmqm7hk2Zm4HrWIpD0VGG
UTIarklCxPhYF+jJlyalGHjnKHplHJSkbeqPgIJq0wt9Bqke7Lkrku8h06qCWthYttXHJBR26tY9
iScu12CaKLhwP/He+As6MtIbHWYXIXrVpmm4zzCSFi4NlojGk93gvz0/NxT7vnQsv/zs0w4xKL9p
ofM20nLmxHq9NZPpwAx7MX3NCPTy99JfKogaHEBDB3BCGgByda21v9iR3up3i+vNfK+TSgQlQ9zb
MvhvpnC1GMwGjgW4MkPKCboRfRSnkFYFpGEQH9lHBnjqhMH6zLAO6kCP99LmufzRxpH+rR90RfnY
9yb9TkfrjPeGb3XDu2nMtB8hMCDpzvRvIq/rx17zRKLp4Vct09TmNA0+tHqDPqQzlTf6BW7YmUP6
VpbKNJw7mk/GJ4chdOkZhQU53mAMwUdL77RPqapNIzJJQO7pW4xhesCCHR9tdBPrQ6KLYEJry/bh
1xuH6JAyJxS4hlZmPCelPlBkzc2y4kIWpeLWRpW8Lw09zM6inoe/+sIM6xNjj1V0SeIltZiHngvW
Ma3mezqMdSR2etLbybGubRsMt+lX4uIz3gVTdFirJfpyPoVav05zeYfenEn2zpx/xYBPWtUQRQRq
emDYhfwApkF/PqARN9NnLjO/OHW+4gDxzFPJroRF+iFMo9h0TSOqTypozuA8pDwdTG/TBL3LQ6Oq
LnZSaJ9MDd4RV6sUYb3RGtJo2KhKKc5CpPPvTNLtpHNXa985xxHjrU3EiHOeBWHw1FFSo6FjZ358
7wxV+WbQ0ukv1NWL5JSyj8nbCaQwSBb4HkPUk6NQa2j1Gey1qkYpjdmslqegqor8rEcxnO4m9IpL
x0wQIH3ME91MOG+hWj/lVmuoRyszaFmkTLB/jK24pRtQGdrvDqIUIK1KCkOIigL75OVdyVRxXAc2
DM29jA9lBib/BCVA/2nKmkCAqoryj31cW9/DSqMBVJlWODLuO40Ahpc5H3h3S81HN8wS+hLdWKGX
EAN+WPAL7SHVswz/Juvx56z7uTzpii/e0y7vxD3j0ZKKA1GV5fV6YzcPxFVj/eTQMGpqV597zbiv
nGqMfqRO1TSJ10rNZ5Igji0mBxmxrONzohX+33NBB/moRk3AEDNd3odlwCx/SyOl6v4uRnv4bfga
n7QPdQvWyDRRQjftGCAEQFDBSqwSyDjQHVTmHYP7Znlusrq13DIWOaNvQaal731jSpS7hD66fZJ9
QeQ355ZVPGmByPoTfYTRPlhwY57MVqkYNaE/7nKH6+QohnxkyiGaIpv6PQoLhyQbwCEW0gp+aFmv
0mlN6rq+C+pCsS/gpZJvJflt+6SlpV1+0DMg2R+VUEHoXRNF/Rvl97nyjFynTE+3d1Lvk0FG6amk
JW8fw6geIAeGCXI6Tg4D5PeRjCfnR5SPDqh0weDUuzkWie5FikInFyR+k74jl4q7j2ZM9BzRxs3q
PqG5pWQloUB4DmVdFmN3pi0fTQ13VxEdrVj4QMKYmemltSuaR78O49+BQsf8EMRUlM4wp8Qpb3Ot
zwcFVNXbslZncajSgDFxJbbh69TkONWH1in4rwwpT+J9CN0ERZYyjtK7urGMN7yw4cw8XEWjWpmt
8MucJsl7oiu/5a0WTPr6AS3Vi+BkWYeKuTma8LBgfZOJlDUzfqSOSHYxV3oY4elKqGeV8kfphwJe
gaI1iqMWQBROcJWhIMgDN7yx+75+Qs4UdInva/0PopZpPEVhmNJ/nIzquw1b7iebBpG60MkH72kk
6qNbWHR66Hplc+PWcTF/wyNWLa0a9KG82K79k98z9njIBPt6ElFof42AdnY4JsOIia0GxTx0Qo1/
i9Hoy3MJzgVyudioP4+jSFqkWxeV5DDNEh0Ssjr6HTpECqcOvgjgtI6U8g7G9jJwmaBWf2qmNZT0
ef2poteeTx9RakhynHUn/munuk0CFAxqebStso6OaREw2wAzKe97UKdFdgxDa74LMhpBRys3+vSc
QO8KN3+X1F+nQs9pDOmFxURXnefpsQsrA9LfUf0V+37a0/+yu9qDn5QwFbYgurXMFFDndEg0/i3N
/b/I2Mtf+ce2/vWrhYn4/wP64WW8/v+eqDM4vZBRPk/Ul//BP5m60P4DL+lCOGlbyJXryyjvP5m6
rv7HhPVQqHAqqBIKU7L7f6mHbfU/ZO/wFCNigNrYH1bifxN10/kP1RvmgdB2hs9aBfP0Ch7K68YB
GmYIPwiIaFHUAEwCo/F1nUqIOAqd3Aw9a4ygUTRTOdy3VhD+5RRiD5t43UNabNkW0qzOQrvPPqxL
/LEZpEnbRpGn2tL42cFgYB3SzDJIujW7PZoKIKN55slYntVkB3m+aRzdUB5iEgS0xq4XqqKnCY5U
C73KUKKHRcPqXDsVD2vvFww9Y7qVfnYPxd9eR2OFYvx33YA+UKSAyZDyxbVp0YBVUAoReiXUjEey
oMibyFoZnyyHt5ABQGUMz0/+0AT4+CnrUH1PQLPpRWIdSeqnaqeAt6rh//uDEMNG8YPt4Jdd/yBF
qxHaDiSsirnfP6bwXtyj993ecSTnkz9Xxe/M0Wt5kCrlFhroFArMxHlP1Ujbab6tivl/foqtcQsY
b+L4IZB7/VPmpQCEKjKsy8Tlb2IaJYhZhJUDQDbsUoYSw+ydMjQS7JhRFd+ctJt/tyIKLJijAic8
2OpUP1ohSZcbOwn8yM/u8bt/6lVXZKhLU+FZGWs5swR7xj/yFdy4VdMBMUYNvrMp9io5RB8MFTUI
QATT0apBPNd52JzTZqofBHMNp4Yih1sx4bpD4Lj1vWw4wTXcwcITbq9+hIQLLPR9iWy9UY8gK0rD
FXOdvo26RqHvXUE1aAYOpGxBnTwmYdJF6Pzm/Q/bSqV7e0Ne+gsYcBA3JYxUOTnrQQ5UeTsnb4LE
y8HA/LdOESIYAe2c26D2z7dNXdeZ/zkaz0ytZ1qIDPwAiHyCmkPVEBHYSkcZyfe/o+kwvYMSZo9X
cXEBq2+97C6u2oLv3V53niPNgUuvbGIPvI0KVraCTNLIxU4jdbntL6xYhoqMJKUSKKSvTzxFRp2B
KpUTNZQ+/TJ41efZnADjgrNhCvSHnRj2zldbCTX92UtuJ8ViZ3FBmlidoFiZlGgMoDW3KO+dIMKa
3sUNzjBLlfa7AcfPyQQId+ICOMdOQi98HAIu05Co9jvGyvSz1sZWAK7GMf+a+xFw5O1v/fJY4QBg
bGYgRxMOUiXXm4KfAmTTwTTTFK1+zqtSQg8TDWdRGf6OqZfHClJoDccneAgQsFt5nAJHNzDLuHxl
+IqVkjjb54d9gsKYyh6l450289bS4Ho2Fskj1mguf3/WoYGVa25M9H69BGrOE+y05tnv1PFileoe
CnrLFOq/BmvjoSVwuDZFQIgXLSC+lD2VcaMuUxfoZXqi4L2n4bxquy0nikxYGkISoCBQtab1QHbX
jtSw4nYmDtxd0J1N9wXCJ+YBJKs8xkMJ7E12gXirFfX02CUGUEJ441wf+uTfVaZ1X6LOWKrU0/AV
kqbSQzVptDwjIyW9fbhe3jjOvkqYrfOr0RxZPXf2AAe46vuJR7GioAhuMUbYBekJ90YCbkGr1ub6
3qTStlE2SDjwcDpr5gWUmHytyKfEg6+iAbcLCdB7k0vFEO+c/4YUNnybCKH8vL3UrRNg0eL51+qa
ZqKS8BCqapd4cK0ZDwjvvk9DCr3KTBX4tqWXzpJNRVuIU6ZBhb/mu5VLN93nH54gMeIRZLyIWUe5
0z7dcFzXZgien9+ewSzR6ITJwEugKLsPK6U6QJeE1BwdHk+KuGMUxC664yQ75UtpAhllVnjM6IAa
CTTLYVK9V0aYDYuhKx/NYbLf3d6GLW+CfC1vIgLOJjJX17+vtyMJPKtAb4/glimMMfAo5lofu9Ap
vgyD7t/dtrcRMLEhJiw0NrccFaTVYV6Q49acM3E3A7j82SJr8muihwGL3dguNCKNM3xt+zB/lw+0
IWRrdOMl1KD6PED3sED/dF+lSjxbKnyHhtnsvDRb+4GwEsNYi2sgXrnej4Em3ijDHsxL1w4fp5mJ
/INZVMpnnG1CoXwqXv2cSsJYiI9xrVJV13F9N7TCHmz4qWLoA9EH0Xg/It2GR9rm31oQnfUyNuTs
QLqWc3f9iqP0DkCMWiPL1Nb8TAnolmHKwPYkHDqmGCbfq0a9OKm1LJ5MLZLLMHN61BiJOBSBre0c
g417jnlyiT9uzVgHEXo1VdQkisxDEiR0LUet3axELSAV07iD+NkypTNVjf4NVcwXcmVmAaY4bQee
Zhu59QYF+4e4baihlYucx+3TveE0oU4EqcO5pmnsLE7n2Vtpdz6lLStJPcevaTrmmjyhamy6M5mD
q0X+eO66wXz9Ahmq4Yk2TdXgJV4Z7QWS8n1J+yesu/BD49s+wxvz9NAlan26vb7l9K9OjYX8Hem7
TdveWs9kJpIm2aAHgbeMglxGzRgOC8Osa4aUm1OyHOZf2uyCbsHv1xtedOCWuEd39DXDBMd18HHl
gJ1hK/tKp6b5mofQLAiCoEPTdboXS5n8tUS/eynUhkcgUlChLyZiMP6Zo3r2TVNj4Q2PysBTDCd8
Sqvg98z40ambGOqMCzF4t1e6ZQ5rFDXwBoTyK4dMmk2O4muKG9DufxNok/0lmefyc0Wn4QNCO/rO
zm7ac9Dn1JD+snnrr49sZSmV0JVBcUvYih5zHqsDSAeo/1Gf8NRsj8z/5QlC5Z7rQSvTXr7n8nOe
7WZsmwGEN33ozX6RLtlve99SOIajWO3OSli/S0L1Yx6a1c62rviql3gPwzaCT46O9gnCTdeG4fHN
x85RQ6/RYr13rTTrnhKITMezHY/O+0KMee6NAbf6IOm7FcekUabkobSt8WLHhIDHxlTDB/C8ED3U
tEj+mxZ+XUBVHzuf7Vg4Tx2geWSQTKiAyWTbidZWxTQCsyOm+m4anGY8Ghrq4wthovpdK/1YMgZK
f1ErnWCXMPKl20PbD9ZYXCwQFhT/rtdbG2BD83mIvKpV6VXQ6/Q02yjdFA0Fusgaowtz23tMljFh
O8WC/4wpGwWo20kHCXhUEmbHQ0WzPAVO2B2XtVER4Ldxxk2dpwePufp1egS38+CEkVfOIT11c9bR
BeuAdcCcfgf2hdFf3YJYM4WZUx+G7jx1o3LME8vZKattbJNFPY9iEqIJDmJQ19uUCW2ixWUGnqUN
9jEYs/zYQs17yfpyD+K2EQtSPl2qoSwZ/Mk61kJNIG21Xgu8ZuoVZg0mUd9DIs3QYMIY7MHR2/gv
sxkBj1RV0P9NfZvWwsAAnGtZs7y3mCU6pnOmnnqEFk9xkMGWfdv5vHy/+IWLBKwBjQLp7OqS9BBQ
hiWSsx5gWf1YoCrm9jSCHkuzlB5TOSE9p3ovFtg0uuwK0bhNFW1lNGhkT7/UD2C+5G5SMiuhAQH3
Aov1nCdf6UlRVs3svS//MgFYitn/x+zq2bQUdRgVaNU9FUryCzoodI7rfI+/dGtxAlVFE6CFtP6I
NT33dwFgqbBscDvANqwLArfQ/SQD2Cw/NI91nJsogqh7bBurwY8/zo7jLBY5UzIcJISvT7U+h3MK
W1UI8S36c2ke0D4MutS1TGX+4PQ0+eQS2oPowBcAh2e+Xto7Id6fcvh1sODwIyjPC4SsmDpc/Qin
9Elclh9RRJl4MowRDH6Q1m8tuDXe82n7L3Y9hPcmnubSRkF2KVKzeBySXLmnB6y/Mc0Jmv3bB/xl
2Ovw6KjGIvMKonb9umoWGWZtUzgiEC+9ZqzzB8Wxh1M0SvsA+2n72MZZdm4jxlE6yrLubfMbpXTs
IxmKz+MRpHZ9/WE6jY44VNq8QlbVnHoS7BPgJfMRFufhOAPteygmKNOgEk/jn420xJt8buzaRULI
oMBQip3S7Jb7M3gU+UEa1EP2KtrQ4Drrq5ppxTaIpjut74bTGMjPMjD3XMvmznMg/lQmGUFdnQYy
PORcVBi/Kcebd1NtGN96Kmnn0pma8dAqizxXN4g7LdfCt34/6t9ub/1G4EGXaJGcdliwvp6J0kQE
aTnwRw/B1uIwVf4vkefdJ3i5EOqByfCiWxGqkHUd/LhteMvPgBGkd2JLqZHyXH/ybA4BDsxscaqW
wxmW2PTB9qmA37aybN/6stGLk/huunSIf19bgRxhKXQ0oQcaQvUiNR+ASpm16xR28IlJ5WynsLHl
18zlJlFI19B3X/7+LI5T5kaLaCsTx0X6dG/OALAOuV+BqS8rR/mL2CYFWAfYcecCb9m12EWIPU2T
8vNqN8eFIwIwauRpxRSde93+CTOB+mQN0W+hRNpdZYnft3d26+DwSiBBTbkQu8vBfrbSULEh+yfk
92pDjWAKqFpi1MnuFtFO6wuY2J4mV+q8A+uxe2m2rifKrSzXMIU01+9xBLI2ARQaeYgrgGrNCuEW
RR3eCTTcdzzB1gF6bmr1HNJ6H7O+y5jMk1l/kFZtHntmDGClzNtToyGMdHtbNz8kqQzsMUQctrr+
kJKP6MC47/kpcXA9S/mm9HVx7Ea0YKNE9Q+wFQ3n20a39hNT9EYIPTlCK/drNE0z+DqLnA1o4ONa
iY5g7cSJHH3YOahb1x63ik8VfzDpq/1MOqjnCJtoDFJiO+kBncmpDGLv9oJWpFf/vPS2XGrDUPtS
wFudzoSB+NZgCz07i+p7BFT9E51rGmhKhJBCKgPma+P6m2bL8oNtMPfmVGX7u63m7qw3VXVHEDi4
oi+Flyga/Sk4EVxDZINn62a544K3Pjl9QDr1tq5Rx14FevacJUmbVrE3SxXkaZWbkBuawqvVSB57
FLHORgbnx84OLRH8yjMCDUA6mekAijPrBHca7WLBRUVeBmf2o653XwQy558nX0GkaOKEa10FREgL
ge/O7QXIz7DTJN5YN61qQAMGgDV0vFePrNLA79nm9M/1KO88Q2X0CUhedOcIBRygYUcIYhbjzmZv
pVgUaXQqbIAVLEg8rv1WIwoT3D3ZRtnL+hyWtMHc3g5tZMTzlu5UnyDWbMDv0rb9W0XL4Yue4fsD
noQi085l2Lh3/BZEd6mq4svWmU9nwHSUBUbg5VYA1SW++8nuQQUKscsVvhz49edGCGkRuKdNqK/r
+kGQ6k4KYYWntQm4v8xvw2+IBWSaV9FjOedBmPyCI6g5h8GidTjkMHbePnFbn5sSIB+OEA+t1bVn
M0omO7oi9Gg9GQ85swiXweqiC9yFvyvFFIc+7LvTbZsb3puqGMsm4NaZmll9bA1wrRKHCd0aOGvO
Ig76ixJ18mKrFtw1ZRJ+vm1v41F0eP0ZwVleRrmuptij4YPDzrEHfsEL0A0/Wa2mHEO3+bsrjfEx
QVJy58XYOES8FVwgymIE0c5qjYtKZjyChPR4jBfVxME8p0KNUJAy9waeX2wnCYvKg0+H22Q2aW2q
os82k8UnXqwY3ZKhQVta4C3BeSuuAsHIztJeXlaOKg+TRoDoGAKT15dVQ3AWXbNEcUOjay7UIgDx
KlAzHEo1qT5CETZdWtV2IP7ptVPSIS0K1wPDJlmW7rR7N5ZOI1tHUJ22EA3HlbNqBrPq1ZYqFVNC
5dFQEaSq0tNAswpe+dPtU/TijVxWrZu2w2NMKWgtJhBXeK1AxVam+ouglZVNyASXpdibud1cFPil
P4YEovfX2xsg7k1S1iqLKJ+kOOdXRyUHtgso0zmEk5Ucby/s5bNMhsNR5ZCit21Tbrw2WKhaC6DW
912jq8uzWcvSrYc6girYDH9VDR3cWI+Nh1Edx2/gxtonIxyNb5lamqeg6fWTjXzQoQyiAFp/mX+r
crt+TAql+AWitHt/+8e+uMvLbyUgoh1OJ0hf+ysnGFPHL5E+8qMxv9cVEf5EXqz7piFaMB9Ls66/
IQJWeohnKTv79OJKL6ZRuZaLtyZJWh17M6v6IZc0LNS2nS59XOmfGsUxT3Cg7b2HG2cNtCERGXVg
SX9vdQTG2UmswVCWTuoU3HeMER2pskefb+/llhW6WX96efaSMVx/99kfChA3seJKXy8uJAvdA8xG
e735DSs0mWjA6IK4T3eWN/BZShJrvmB6cPLdMTPEQ1XlzgFSjb0CzpaVP1UrsnaVl3u1lsgBQSPt
wXedoJV3eYUkGjNp9U7esXEESK3Ij5nppAm9nt5WOqWjhtUuPasouwRhK0497HNuXYLIvv1xXpii
HA5+celymCAa1moxFkwWGTUheFGnsfZGQ0RfEmYPKMNlwd+3Tb24UxY1Ju4TZEMMsGrrczAYpYqi
0ICpOtbuYXf0vToxoQ/mATg2YRM+oTb+KRva1w3akw8sebEkwSHd51KvKX7rtkvaGFikC11U9JQy
7u4aZSe9eNblTpyzsZ3W0lUh++dmEddfn8ISliAZNJrjmuoIYKbtkSc2yYwfOidO9nhaNzaU/h6N
P6B70sRrXBvrLasKzHBwXDnmbX2sYjk+wGNlk+g0jf0DkH35xYRs/NgZjAW81k1ZQEVI5ZgxBWnz
AiuS+AKdXi3x3bqV3yMUV5gCyybuOPiUV58bKkRUinFVmvUidpxFbAw4KMCgo251h6YdJ5ciXfjB
6GbUbzLoMO8NaGu/BH4Zf7tte+t7IoENCIRiIMnK8vdnXiUyeyV2estxmT0Th4yRKU/0rekKJLfc
26ZeuBY2FDDZMmJNoAH+5tqUD/BU5KnP1ObgaJdRnfv7TrGanQW9ePWXFhOwU0GFwRCmtbIiRy0Y
MsAeTBhm+b2VTvApTiJ/C1qLGbuxeR2JzZ+7ZxP0gyJWGULX18g8E0RBXdS6dLOoBNkL3YhHt1y5
c4rS3HlntpYG4h6UHF3il0i5ZIj0UFU66SrUmu/bIs7uYpq1DF7qxOyuMbT9Lof/sl1XmRXb6RAf
8Nl4Qvn364/W5RTHFpCga7eUgxZJggwRwynVvGIK+g+ZZg3mIU4nhBIrJrUOfqbIe8Y0GTUVieE5
ViE8q1Gjv26fpY1jy89ygC6RFNDsXLkhJv5Ew/olD3uYf1d54mH+DPrpPMlxfvdqW2AAln2nlqxj
83oLzMLwpzEPHDp2iAI2hbBdKDR9hB4y/XTb1IbD+4P6IyIEVaqvmWHr0PaDrPWlWzd9dgpjrTvg
w7XiKNHtPYai7j/Lbn7fOFnx67bljQ3FMq+WjhNYfO31IrtCj0s5scgZAu5D1cMIWgL6PcB8UN3d
NvWyUUUNTiUe59ORMMv1KpnDNUw9sLiizME/VkajXWojGxYSTTimZZWdJtH758oAjKnDZXQKHCN/
/TsmSZsXDAReSa4BrvGshTQ9NelOE7Cnfh6M+zSH+8fMe+Pr7fVufVTgM9TpyPMswNrXWxsMzoB6
aCVd3bCVpx7Of+adIvME/VDgqjHysXMDH64RI/T5+uAHSC2oV8ZXuCbrQZlabwGaObV0/az8lc32
cA4Elmm0zDvlrq3zQyxPlRWgENDRxfk/e0cqw6kmaKMkgYcDI6VFo7FPip/WMDg7X+6lFwQFoC3V
XNwtAMZVUIA+KzydlI9dNEZoV0d27ppDbcD2UFiP7dSnO/Zergx7BjNvuBoCnjVqrbOKZEJww3Yh
8/9V+4ugfBc9jRWsr7fPyZYhCiug7MFwMFaycrUF+Z7ZlkgZayBh7lDCnV34CFW3svcekk1L5F5/
LrtKp+H6Y+WoLY9DqlkAYjSmmSPThOk9G5e6mPK/WBRvFik/pMqOs+69xloZTxrC527YpyR7gPiB
N/bZMWqd7vj6/SMgXR4E3mOKONerYihrqYuWliv8OHSTBqGSUVEawAy65b3aFEMFZGOQaZDFrLOk
UqkoO8+p5cJ3UiuHrvO1u1LPi6duMoeft21tnPel6EZHf1kWkLTrZXWqbzbMCDFR3Ntfgc6OTz16
He6s9DkNbWHueOeXURroULB+rGtpXZqrs5HaeVDl2mC5jt34Xqz2DtOnafTaghOOn0/1DzKLm7Va
lEMKO1GCtig/0LSEgnnBnNTNxY/b4g44IL2M27u41Amv45hrg6tlMRLT8B05h1oyLby5CsyTZl0d
lHY23kaDiLzGycudvVxu7NooEAib6RzeVkYjrz/dPPr+WDvsJcSn1hvHGRWvNaYUqeswOsGzmB9h
hrQvTCEZlyyfhs+317x1chjUpO5BKKHqa5QxaWBXxZFhuco4+8jQJ+mxQMH6lPFV78D8aq+FVfFR
hWReh8IBWbC19sxFz80TExdQrc1vMWwe0FVUg3kvMzRvdz7ockJe7C1cUUC4lkb7uoxYkaAmomFx
Y57S04EY/pLaxXQHjDJ+bdubdXEnbHpoFstbs+Xldjdk4VxZ7qBGLdNHcBUQMDSumsr6Aw94/C6t
UIB9/cdj/GZ5eHh3KJden502UPpGxtyQakIIgV5R6zpj0PCPGnGzNt5Ts9raT+Bf4AelSVlmHeUa
EKVlesQiyzYrT70FIUZjGsrFUYtwJ999WfheNnQZnKIATHVm7WNyUaXURTkoCKM747HXutQ41v3s
36NHFLyFjEP5a6wJjOC0Le5GrW69OoJgBULgPVDilrvj8PBzAL9JgorrbSZfTfy+Fyy7nGI6tiYE
mXYodqKjLe9jcicW3CNpi7O6GZA6hKAletNN7UC6ZFTwtoeiRxt06k+WD3lXE+X2ztP7Mu5cMI50
h2nVEHyuMQxGBfGC6Vvk8uWYnY1YB6GOwv1pjunZtFM5uEHS9xf4xfac7ZbjWTIJG6QdqMR1zxdq
7RmeIgEvigyzpyTOoeXpobCIDnSZ+/ZgUWXcFW7c8AekqDR9ydUsDtj1h0ThVckagf4RiKPgNOko
E9tpq+5MZW3dkudWVu+WDzI7qqOZEh/yFuhnN/BY9MiFRqhRubcdwJYpyvMACQg0dPp71wsaRKXK
OdJMyuQCLJjqQ19Db8DLS5iUb5vayMhoXPLW88WYtdTWwJ55TNMAuUrTrS14zNxxTHQJE6MvvyYi
yuNLnIT6Oes0B+Zkg2qwbw0gNwYII3cWvXUdaYQxb78QBRAiXC86ykVXaBolVFMwMtG3rf0mzOT8
5fZ6t97lJUSkeQpMmtD02kqd+T4kXoHlFm2pG4e0t/wHxuwg1B/aQQmPRhV2P8e8SvNjPPvN/eiU
xHa3f8OWSyAuWIb6GbF31jPavItpmcyJ5aaOkrt5O84ny+4H2PA1Cw4ZRAV/m1Yusp1nc+tqghP6
h9IAPPJqgwUsZW0gKYePI0IlNY2lI6RVFZWrXown1DHQIr290C2LQNPAFau8n0BArjc7L/QRyb7O
cvNCtd41qqIeBmR+j4HR+dCzMfq5Y3DrDC2wYqbITJzPn8P+LBVVlN7v6ggKHtLc+DgZQfF2gLHs
++1lbV1PWCktahngl/mG18uCh8awJ8F7CahRHFMjkF6fosAli8T5dNvU1g5SsXQc0l4dxOaqgCAg
IhP9gCO3Qp+JXFPRmcOFEAyeG+HWY7ZLl7w8R+vY6rnB5e/PdrDQQ21i+sx02yrpHzRZOS50X4h8
d1CnV1XlHA1nSE4qmlBvqjL5Lofa8izHD45W20U7z9hL+CytFBAVy4CoQTXyhQ51DUeMY5FszSgK
fI9Aydbw/JXKcIwUM/tVDGJOvdAKEkauEi1TOMVR9ghthUIhIod6+m6a2+bV6JblV5kL/cMSg6LU
tdqjBvIgORLbT4w2eiPKOFlbW4/TWOxJH2+c5ytLqwtUxYbuW/AyuZqifSnrJD+PsO3vpCobxxkj
hChLO5gFrV4bbfJnVaBGAc2vmd4Z9US4mfqD2wTRXsi1aQp8o86QMVm0vro5s5mjLYX6AtI5cXtI
6LLcl0n1aRZjuRN2bVwcHDytFXtJ1UkTrr/REDsFk/NUBOzaaE/QLNknFdjbnZS5gaxVHO/Y2/Dp
wHFoceDnaK0bqy/VxUghiwzPM9gM3USNLY6Tlqt3ITSLISRJSfKXrYYg71/tH3B0S0mVF43Xe2VW
G5wWeQnCaRMRmUfgLWgDaRrJZTL7b43anHdu5MbzSbuR1v1S0WEyb/UB42qqcwMiUXfU4oEaSzF7
Zt1BxMONyFGP6rIz8kzyzRAZzTGE/WTH/uY2P7O/HLBn7inuu7accYjuYBjznZ4oidekurxva0D9
Aiz50ZzivSGCjWiati5TFUQntB3WMYNUgzE3kJVx46Ip70LbRje1UMETVE541yB/dRFaUh4LaNS9
2593a7nERMTxuBoegOXvz5Y7xWWd2rgVl+Hw8MxL5B9gUBPHaCrqt3PSVXddVr0ad4V7IzyhYEb/
k4+9cm8AOBIeaS5pLCkMkixk6IXk8SOOdI/BZMsfUCJhYIQjrJPOX68vm+pU9BN1z9lCV2juzfY4
wd9z6uki7GzllkN4bmrl5abe0no0wgj8ZrZSVrF2l2q+dphKQxxMAqHT7U/3cvprgQGwWVBX/6mC
rjyQHcC8R+2O9NL3lV/VYBn3ToKQoF35VGP8OczKo1o3dneMp75/KITC3FcyRQF6RyhKK5FRf0kC
0zwijDp/FINif739CzceF46VimLxUrBhTvF686WYqhT6BdsNMr97JDL+ewiqaqeWsfGFeVZ4wv9U
oajZXxsx1Kor7aGzXX9gvs83lfg8JhBxlpG9N6z8kmqAQulzW6u6STRBsN35sAvB928XR6eebc2F
I3n6Ww+d5ldUja32xNCAnXlg7JNv1gBT37EMqkQ5JqEFUsymvWB72dhJKJgVq371S7vwENEMok7N
A7h2JLYDmaoPKsa1YqW9H5R6PKZ1pHnhUMmdbPXlxyW74EVi5ImqDjH/9b4rHRyD0HYil6mY+tsh
tuZLierhzvPz0jNSZSZqWLL9JVBZhaeK1SLEoMCCCuzUOiGcVFyIxqjrJAjHMPZY5p+aYRCuTsfh
tTgi0icyOMIvWrO0ElfXC55NgVpwaLp+y0vQaHoJN1E1nqY2TdzbF+XlGcYUzTLcP1kbycX1XvqV
n4o4rUzXdvL0TRLGKhoOXXYkg/n8v7BERrGMLMnF6LWlBY89wr/CV3OUFvB0txAuNYS1oyaOt029
fFr4/yc+ImYgYnkxSKAWBTDy1DdcOJnju6CJvuHP2pM9xjERfzIc0irZm1546YOvbBqrb1ZNCpwe
DTYHU+ldVQbRwrhZHSP0RE9RMuyJGG9dgmdrXB/PeXTagV4O9uCz8yC3rE5BKJydW725Kl7ppdJO
3rlmp5trexa5bwLt74fkODiVZPy6txBOm8c7xZLB+faX27RHrYbZNuJaJuyuDwlk4eiPVtAQhmoM
RQBcyyepw2MEUzt1PRPqz9v2Ni85bUlqMsSYoLGv7SEIlEbUSTkpicxOqtlAQBVO4xMz5uFR1zsJ
qbiVnvVaxDuPx9ZKl/FNYi46YC8yEwtFo6GJHQi/kxYZw3gkD1Va5K9Htb5ok/Lt9kI3amHMrtIy
58nGo5AMXa+0qnu9AmJuIkGp+BfgNsW9b7boRccDzFRm2iECCw8rb7fyU4r8q5agznL7N2wtGdDq
MjBjLexnK7/NSzrVcOCTf5d24lVmbAeHSCrmBTWl4DIpyR7MZ8u5Ufsm5KOjToKwWnOHbkVIR9t0
u4abP0tmvlurnBD9+h/OzmxXaqTp2ldkyfNwaper9gRsaOBtOLGY2vPs9HT135P80q9d3lZZ0Orm
BKmjMp0ZGcOKtepvf7E0NphqkKQf2qZILXpSom2oZUAs1oTqmFb+6ED0Jey5eKw1PT44PTu9BqyR
p7tUNnVUrjcH19C7eaqhUcFvS2hWPKrnsrQzaqlC93Uvbe4LJbYDbZnMdxCe9ZcSxt3AsPMj8WVp
6Lqowg+h/iULRioALemnXoTxOuDQgW6jRUTtRKSgMX8MqnYaWwnwaZnqvmN6RznUAZf+9JVdWdx1
QUwRjG4OU5GLIo91wbftBo9CctfrHybLKO4Rqyh/GEJRfloLPAuFk5rPuhOJyzwp41FRbveEgW6Q
o3EwLmwnce20N2Y0fKk7erm4g0s4+RIV4p+4WLXz7RO2a0mWF0DFukwzbD44E6pUAyLCkXJwjQ/R
goajMJX+Hnld4+Ce7pkC2iBvKOVGuuXXn7RVkflQVEzpi7ncpdAJBI7IOhRaEUP+81URDOCOgE3L
tV2bihvF7KcUr5SRhQUJk9X/rnmOKpM9HilI7j2YEoCCOYAvUP1emyqKwe1W+OpPzEp133SR8r6Y
ydEo6I6Pg1YHtCtwUIlR2uxdt2qDJujJn7Ip6UJbdM4Xd+7GJ8XWPwwiXn788f5BByWRvAykUbHd
mENiA4EDxTRPxdIwEJbbzolr6H5TagFzy1/YYggEQK9EZm9vOgOnk1lWKceCORBmlnXnYbDM7wZS
QZ9uW9p5lXmPSd9I0CUycfOp4IiHRs0hlipEY5hngZj5e1uLcyCaYu0MOIrdFNiipzww2zsdnP69
l9IEni2rsnxGmrnXB6W3cr1BHJbISnWy8wTV+BtE9MyT4irDxyIvoFRwsj7zY/zSQ5WNDXo0cJzd
3oKdO/j7UnCK4E2iv3r9I+Y6WhAIIFoeFHNQg1ZPm4fMZcgEFELTH/iWvUMruVb/X3WPOum1MRrT
+qRGJalO7hFmZfQW/MmahnMnxjE/WWurLH9xmF6alEfgxbMxJ6g7DEtvnTxzHO57rZxDZEbcd5GW
HtFj7p4mJvzgr3XITbe4TGOu1aRoSRfnuoJMlXSrvczMKYVW7jqKT6E7/xTNTvdZsSftIOzasw2T
gSsbRPLB3iyTDsdUtzgMNGtT7cnzYEuJda0MPLszQmqbUyji8lsaw33/5+eHshpPE31WqmveZn/X
YUWp1jVPVeeoFydFrmQsDPNSz8sa/rkpBssZDfs9kmxvfFBlwnqy2pSj7Xr4ifqF9VzaRX9h8MU6
WNTeOUVPRAWyzbQ9wfP1ohRq2zDg1TbC3kl3GvvRfB7njinGRZWMO8732wvbC7JAyNDoZ86b1u22
wDMDHc4KiZBx2yj5VuD27pM2sx7nSK++o8o+flyY0jspNQNnqTJZ78uF1nFep/1BV3Wn/MP0Le5Q
lvzl4jfuIPVGXdgd8aVLtoC6gLI8NTXw9bXTvjTN2lCat9PH1uzi+yoC1OmppVRzshtqnDkMYXFB
Q9QyjrCJ0jFsgjBcJNMIDCEBrtsOokW1ZYlo4vnOFdhWAIk4J1WNDb+PiRnGmeE0KCiPKLh3HvIr
oxtv1RTQHkbUeOWszhjUjt5f0GS1Dp6BvbMmUTyGBrwF/JD8FS8cVBl5UTpNqX1KG/2zcFLrsg7g
BCw1e9IitXp/+6jJ67jdSOoVshKOQco719YWRZ8YkdPskxrVGmI3se53pT2hujSWd7GKzmycTSri
89T+pqhMn2+b33ttLIsDAGaIWY8tGNjystEBPwMqK4XCMurR6hGdHgdWmlSXvzEFDALIOHHLNopY
YfrqTQnSbepkvoNMvQrJ+Nt3mYayyG1Tu5+QqRIqTt7vuczrTbUitOXgHKWXPaU0dKpYf9cKhIwh
6oM+qqmPsDq7u/jC3uZgQt/Y9BMM9SevUYrzyvRJQAqHXJ3iHrVtdpdG51zSLtFx3GY/LvK+c09B
7xRDAvJInaJAmqptihh9t3Z8g3DTH1OPwnVAMY1JPNwQIzNy8S/ug11SsEsGSv7MdjtBKVLdbyN7
9b0s+uNR6o0pufgXptreSwVLAumwTrafakjF9W01HlSR964cBSa671SRpQbntZW+H7Uu40KdDMXr
Jc28K/w80jw0dGP1YiUEgEXjRY91ujbfdG/u14PjufsD8OpgoNlZpgs2PyCKlh5ye/sEkYiLoCWC
S4Exjt6vsjYV5CC477YxKmdFiYuT5v6hEvpv7C6+W/KB8pTCybN5U2oTXmQCPOnhRLX4XtOUk+8m
rvHPvKZZFNy+jLurlZNG7DZsFltwJKOjRWVFWNN7bfadaBLvVqg1T8kAaZWdpiVUjUr85DSa/Wa1
5qNezV4gRqeAUjd9KwpCmzNFO1CrhIU717wERTZ1qr4INVP+QUdtOOsTHzcfmyHoyr4/cHi7+YSk
+6fyRfIE/vz6O89OL1DpBSnkaWL9MZrzcKYQX9+59ejdtbCoPTlK3fmy1AE2lZEPqinNUTdj79GU
Igd8ab65vR0MMpSewfiF5jI1rHfIRsGPGUfHciZ7fomWJ5yvktSC8dLrtaKjVNNCAI9uqf1/ZtFr
56RpMn8uzCGkUnE0c7+7qt8PCfBIejXbI4xgXRoNoCN7s8uCdabzZK/LUell7+jKCIBamxTr3aL3
lLhHy1SQ+CIqORuBMnTLm66A5xI1wbVL/b7X4ybkosO3SoqsxSfhFPNfoBl5nsG706SBAghKj+u9
hRQY2RONSlukrfG/Ki+NP05T9aDUaD7WMWJrsy2as+rWCKuWRX1nNCI6wMLvfd+Xv2HrNNWsTfMe
9Ga60GlW1qR70vpSv8uFlvsqgPi7215j7wPjoRAwBnzCkdrkT7aYTduJKRmbdT3d1RaCkh4iBf/c
trL3cFNqgMuXMRvsbG7olFC1pOFonSbUNn5EQ2uWiJ0WY+p7YzQe4Vr2XJFrylo8UzawGm32UBPO
sFQr8atiZB1TppanPzSIniWBmyDh6w9aylgBooXoZQ4QSB9VbHdXS9wAPSnOAA7D63NkdtNYIJxH
acGaXBTy+uVuBbPEOMM8HeQtcuO2YS3HUo4TwYsBouzaVD4tdrXSuzmtllrGvpYPXuAoS3VC0c8O
U5hZT/lSHs1Q7Fr93RnW6a+8OjRtBWlRKTu3uV3U97Wdf6yZOruokDI8KhP0gVXMTf3zI0QRjkLw
b4DJtv1dmySjv4tjCaKAb7pYXT9pYzrcMXF6qBm1dylkQEvZ3UDVe6v7Q21znmIHxrECRb1zDa0O
4pl1fHD19o6pzNjAQkly2e2KxqIzBYTC1impdeM/C4Xd6dRBPn9Z0so8MVeYPgxwrwEXKqaDyZS9
E4qrBWTPf1y8zWNtIn6bWAy+nWaRjPd9Uuh+xG48xF18RD+yb4oRBiIgOLa2ZFOe1oLbiykDwyVX
hoszfOvnaAwhRhgOAqAdS+STyEbB3c9LvHUy3TSjKZWD93REagZwxUQP4+Qiu23awrj88WmEd53u
N5PAFA+3LqaPtXFGC8Q+DQtSzIOpKZC0usubBM3Wg4O/8yJgCowTR4Q+23YW1zYZiDIyaiRxLZRf
GWoPvqHryVfRtQ6g2vIIoLrzGNPukv4TzlvCqs2L4GhTjnI7LkWr3Up5N5WK+rGJoEnzi6lvpocs
RZ/zPLudydTi6hS+Mk/Lv7e3d+cC/pZGohIOOoQM7NqtuUVsECxT+RGmnX0aPbGGPWOav25b2Tsw
FPYZ76SwQkth8953K9krHIgENxpqz9UwpT9aodR+RBhykAvtmWJOiLoDuTI+bLOpqAj3iA+iPo3W
bndnuK39XKGl6dvqIbvbrileBJeuIV2sbSVrUakuzwyInZyxWcPYi5L7XDDKLdAYPwhWdj6T7FN4
UMZzEUBPXX8m2+4E46ToCo1GOp+TtHAuqUNV4/Zn2rkABGO4fjpYkvVnk8aZwgVSIl8bUuQh1HTR
/M8dp/KHp/TfXT0dvt82t7N/kpMDvw8XPovafKrOdYqoprQKs0nfvEMrCR5eT0yhrk1Hgcre/kE5
IltZaGZpWxgSj89gaSvNpbTTtTu3HUXYxrl5sH/7Vkwmcz1iEvLR668UtfnQ0MI1iQTq6o6QRH9y
mZy7+4tt42UE4gFkkTTw2kruDaittfRTYlTWzko6rmT3o/pmdLJvf26JwRecPM8z5Pib9VRqVw+w
zlB5703zrVot+t28JGmQ23Q4b5va8YVw+ZDJ0xdm7HCrRVhWFb2cnkiy0grNN+LG8LVISe6UxPnX
UIrE9NFTUe86MUMvbPXEs7ft751F2AWh18EXy9b09aYSYzF4VRGdMwesXhjh/FSbNaXLxFiXz7dN
7Z0SbCDByqAQ1cNNgVSNqrwsoQw4mW3XS7L5BWqJ1tOLgyXtbelLO/r1knKU2lsG4bjNSy++OMhb
3q+L2zLhmBXn1lmHy1g2VpgodeTPU38k7bG7ozLXAaFM3XnrTIassaehx+evU1U86ehY/OOoK9rm
kfbx9obuWUJCU4aRzJ68oqub15WuSarTgBN5focUrvch6cnSIc21D/Z0Jx5nPdCEEEtK6J/8ti/q
ebM3u3XR0+uDcaL46QlTfbAGNf8WA2h4gN2sfGvNxvgXF56mBP1bjwaFtW2A9cAkigw6zdOS5Yaf
DDRFxioa7jyQBqfbWyld7ibLke+LrKxA/MgR3azP0JpuNZiUbIeZZCaPxHBJ67p4TAwnOkvx9GcY
45X/PBX199um9x4fXjcaQ4CqGD3emO50vRmVJKG3meuMMtY0fCpnzX3eCCPs1ao7CCz3lkqYRy1D
DqExXXy9VCW1h8UmOAe0r1v3I8w+vj5H3aky4l72FnW/HqouTJNBhLdXuucAGG6kCyJ52uDfvbY8
Mo/Qrly9E/bawJvnBK1ur2oPvPeeGWJZWauj4PaKzastzSwtG9l3z0vzW42+wqUptOUgMtm7EYQM
kpOV7gQrul5MlzBIglY719xsn+syty5NXyoXp1Eq0NpWE2SRUh9ciN2V8RxxTiHreSWtNTRGr5sp
K6MrWJwmnenzcfV+3v5KewvjMYLvDY536nHbr1QriUcnCVYZXaXlUk+DD0lnHxCf935alI0v6lQc
XIKdlcnHT6J9Gbx/ReAL8bVaq4vC+IMlxOg7mdo8dnM6H6Cy981IODEhP4jCzdrSJEY6uqBe72q9
8qtZrOKT1jhH3fRdK3SNwX3jTsAsXB+NpDRoSuRM7juNrdzZsbJkfiuEeXACd945eLylWh9VNeBk
m8WY5VirmaANZzmZ+bbSlO8RXL7Q1hsPBYisd0M3flVn9B300T2qz+w8PXA60kuStPVQEW6WqDWA
IsooluRrsfdY9S2MsmZuz36nzaZzcDh2jUHHK+e6eIO2ndUWturOTGWbp1y8ZzUanFC3StrFqmjq
Obx9/HeNsZt8PSZ1iQCvP97Yx/ECxtI51W3zC+fY/oP2KGIHa3o0XbR3TDSGA6D6hRcQhrNrS2av
VFAjRPQzyrY7w0kyrf6CZtdRT/O18g3LkEUmOaiL49gOWxSTSu2u5WOpHYyVzaInT2NT9WG6OONd
UTO/dyqm1Ti1dorG4jzG+vMIQf85pTYfB91UtAxD2rB4n25v9e4BBktMIQWpF0oK1xugwfivrIIJ
H52n9WveJeKBFLkRfjuL6Mx+uB7UNHDR+a2h5mlg52XTHsTfe5+bEiMoG1nJZdz9+jfUWcu4e94B
tyAReMNov3jKOns+d5N+GGvveFZw+PCmgMukLraNtbXUioRBQYOqbeLe10OtXBZLdIHNkfsfbIFz
oMdp/xfnmRxdgtCI5F9xbaiZ3TtKCagw7+3lsz6hXOtphfhaktD8xT2lHk0FzkW7DajU9V52gJwL
2KNxCjrs3H6kR85/uV6U1UW0nWqeb5+evesDQS8DrVJABzDCtbURyYwsjjk9CeDs/LlwG9iqzdZZ
/mJMg4QTLgYARByQrUcQ0L8oZFDMiK3NO6fT3B8t9D7/3V6N/LWbABSVM+aU4B6U9efNauLB9roo
wsep1IIfobLXniPGAYMk1QXC4XN6lCXtHXyTuqKsP1Cr2fJcod8ce4AGIT/wOvtslMDosnwQZ1FF
R/Tju6Yo4RBY0wClPnD9pWhNjxpKGkxwK4iO9YOR33VjO4a1mxyhmfZcCg3q/29qc52NznTqrvUg
dTOYTxhs+hT2PHwZUNOE0Xn2/GnV1jAxu8EvM6c56JXsHUnAenChgQfE4W6S6XrILN2i3XUye9N6
nzNxci6ncjiIAve2k1yMUInSJZ9QupmXuVhBDj1lYCvyJe7ulmhBdh2I4hN04tP59qncfToYKpZD
dL9T2s2ny+IazHwbgypqtci67wqy2EBXx87zFUg5oV1tY/zzHFM+fmuvMcopSGvUrW8vtvYFRP98
0at2+jkNplIf/Li93WamHTAAc01kUJtv3TPEVGiGrPubZfNpqcF4APL9C9AMIvOU0IA6yfzQuN7t
OGkiN9eYnBedFoWO2X+r1Va5i7X1b9ynHIkkcASBRHn82hIR+WxNOtBI+IeRsrDLDoKDQtUQJs2p
IR0wAuyeIkp1mgaxFlmZ/PsXp0gfq7nRckk7Z7XJV48y4V1WqPrHPCrsg9L03rsn6U6oHEBAALXq
tSmVuYpkKCVKhknSUCfjPVXuRH1aX2J/cqb5QbET5dPtoyv/p1uHykPE5DDZhESqXRvVlioxGaTh
LnZD8jRbjePjWpvKb71ePTX9eISK2zVINELi9BsistnQCIEFt6xnOO0QU4cARPO+tw6DPWNvJP9L
auOoQbS7q7+ZjzkZ0u71AiHIUbxFpcMWI2D4tjAG65OmlOI8rkYB50mbqsEA6d1RNLl7616Y3XgE
i8nWAc0mPOyk6kGXFg2NsOZoqG9/M3mbgLvQ1NjW/UvDVvREEjlUJBpknJaGfq0Fx3TAaAsSZ+SG
8J/fPjF7N0KyZWu/czY8yvWG5l3ej6B8aFkmpv22X0ojjCfTeZO7bnoQde5tIlhQxgIIlOjNbkzF
KgIjM+2nkyXSPPFLFRyXD1fCYZ62d0ioayG6RPzKMNDG0EK3qdJK5tv7sUblo7aH9RxpU9uEs14h
tF54buiJdvj39lbuPcMOGFhCGgBTZKjXWynA9MQ5udUpYZTlkrnD8G3tMrAYSWo8WoZin21wEwGc
8h1zr6Z34HD2UN90nfFtzGVSL3mVgdeFNq0gcOgwttDaMWBTP1sJUn0+Kutad+rWcXoazAZVdFNM
AC8noPGT3wjXhCbEbeujHvXedwCEjjuSQR4yc9cbAlM2H7eQ0VZdGE/gueMzKXN+8ga1yvzVabUT
rED1wT7sWgW7wT94QECm11aZsh8nMRBUZoYqK4q18SvL5+wRAsf1bZ1SfmO88ohadHfzeVck1Z0q
Bxs3H59OFKpScOqdEhBfZ1ja+qCvuuQZ9hcnSMAOf/HA6D1VPHboQKg2sUKU/s/tod+6fQr3bpkc
P+IkALkytwGC7iT2iMoOmz4m0YVcAYo61TjKIPetMHoPhzDl1O2kkzIXQHcFabw9rdm9oU/Fk51Z
yoFzkm51+5xJQhvOEA1zMB3Xn3LOFMPoZH7gTUVP1cW2L9mcz5cp09f7QTi1X0dQ39tZo15u7+IO
y5VskTNERW4CRG+btjpCg4m2yV2s5uJZdxU1iIpy+Qwf/CRChWlvcclzQ2/80XKnJ5RNczjc5Acv
Z+vZbLXsCHa7uxl0PCA5U6HG3BIQ1lELrUPvOMQu0fLdmFU9BezlotCiN1DbPphaDAdOZ5hPUJIe
cQztPU3kgZRGqWLT299cZZSCNSNepdZBVIrsrdL0xSmpdOVdbObt+EVNYvNovXv3WGYVukoFR8pF
Xn98YqvU6ifWO0WRZ73RB8d5r6NXqL7X51Z/zpehC3urNQ7SmZ2VAvDHYQG6lQO68uS/CBFxj0vG
TBnM6Y6WvSt0rq+2luXPvlP+t1pjdWBu59FAzYB0FH0MTTIDX5tb8jpvKUBxzoRhPxdLh6AQg6Vf
7agylmAZPfMRxhrto1dJjfhVOeKX3lsupZnfgwYc8y1P51J0saIXpitbsVHjKyO0BX5OAfXr2glP
hlTu+vPgbskodHOtyb6huJD0Ztaru9WVC4Qr3eCc5r5JPvftqF+cKY+fmb6xf6a5KP3FHpraTy3l
u7EYwwlqfv3ATe7cJn4DYBzIfEF3b7vdvZ2hrjAvVDydar10dgO3APNod9HqlL5tM3rHNLpTnvOu
zA682k7IRfpGT5+5GZKsLQOGKC0boDSmlzJdPrRD435mctW911bP/e9gq+VpfbXVYKfpaMh+zRYg
UxqUPBLITU6j12RvCQO8Xw7aq3PgJToSs1Gm6TXRQN69daZYafxFrVT9nMb8Pr9Ss74OU5pKECr2
ZYKr6/Tm6EPs/0JOAqUDHs5t59hWRFKKPIWGN3KWAsmboXyiemzc3d6JPTOUyyQihH/RKri+Z61V
l2qdcua0KEnq05LWoOXaYi3+uW1n7z6x2yC8QBeQZm6iD0vU2eAZ8JIB98rjQBNZ+1Ht9cgfSFbg
dYk/3La3uy5GW2BwQLQIf3m9Ls3Iq8V1CapTd6n+BW2g/nRscYR12V2VBD4BNmZNW/brvqlMdXFg
cSrXdXpr1hk9Dyi4T63iDO+hqzi6Iju+H24Ck3tJmQPYxMb31y49vyybnVMzCaUIVDg3qrNhJUMc
JKso40utAV4PEYNO/nd7P3ctU6cmn3XkH5uHzm5ca/F6cgdXybOPixnFH3krOJh6Y/PulxoVw1pZ
Tret7r0C9HkkdQx9wFfFwrElCFcygvZm9AwBMGrt3zS5Hr9jgI+pWy0zlPacpkbyK+lSLwlovS5/
UYmBlhrYgaThBd+22XN71SqIvqmZm73W0mxSq/iLV+Xe4ptzezRVs3egKGMBAQIpi4jC5pr0niUI
4givhiLJz+ht5n5kL+1TFUffVxL6g/3d+6qwe1FoJnSi+7R5ZV1jmnSaui4zrsbTGhndXSXUd9ZS
tRdvAbTeifYI77lvklwXOgDyge3gSlQodkmBEO0g6MXAN00t0/CDu8DSuHpfazsrH1FIsg4QyHtW
JSsQkAq2lbt67Q70wkX2LVHpLhmUJ0olUULFiof7eM287zZqJgG6UIekLntf84XVbbBsQykMmRld
CWXp1WcPBrDzXKrL16UyGzUg9Jl0XwidOoad2m8VXZjnFt7GkzZMqw0xEyhHO1GNT2xj/0+c1ctb
RASG59t3bM9Twq0llY6QA+TNv94aQ1nivqYJcUrmeL3UXhW97cXcXG5b2Xvc4e2Wl9nlqdkmRt0S
qblFD+iEAgII5rIyAzW31RMx3HD+c1NMY1BhpL1GXVx+lReRqqai0uQNRKqaNyImrWSmn1EBu0A+
lR7cn729A6IgkY4Qmr5SzihtgrQqd4H0ZkV+Ro5KORe6Mx4c3r29kwNYv4GbIAjkr3ixoDnLEcQ2
ZJWtXH4ByIvv9G79Si34CFKyZ4h0kqhKlxLDW5W9RtVEU7Sg1ZSOxlmUG1NgVvA55THR/h9/JESK
mEagZUfatG1xVWueFaOEOtYMhT7CiJ+HOrjzgFHF7iCk3VkVMR7hDVtI5rLlMzD13GSGHfD8mqYR
vPQiP9eU1r+v8Mf/hSkycjBxNCFoE2y+VDzCGjAxyEuU4zQXCvtJ6KSwGvSZdlTx3evGkP/JORyJ
XYEI5/pUkAclWp41zqnI1Pqi6a0SpMhLhssYC7+ixhzMudOGvTsufrTEjNOVWntJ1rnyE1Us931l
FQeImh1/R8MLFVNJAU7zd/OcLG5VdHrF8lWRtqfBHpnAqjXiY91OA2sSR5Szu/bgAKFHajMcvQ1e
ebIRSGuBZySTooAf1aw1XLrZ+LwYkXEXJZ1+EMXuHSWPGoOJmjlT2luBDNEb0B6OREHK1Ey/sqyO
7ycigXAqvfYA0PO7w7NJUSgimbIorMlMeLOZ+VREgPZ4shStHu2gHtjat4rW9bBw0Vt/j1y0/V+q
9504KbjTyF+JrGF7gbOqZV4wm0d/sUgYT+ilMHo89U7zgVhYc8Jk7UrV7y1vfW4mMI5Bs+rjp4wp
iMpf44IJd+Z1ks4viOWToDSV6m1WSMYRVRWD7scxMiE/a21WLR9Fe2GfE4L6mIHbdqSm17bd+2Jt
xC997grFHxobGrNlqdQ2ULuhXgIjafP301qL5gKVnqGGWdPrysnuyu6fLNOtH2tb2x+SMvY+dEnU
raceurGjnsLryFL28DRyVfAQ/CkDhhc+1RSQj1jaCDzB1Zt/+3ZBMSe1hktrWdXFc+DlbDyi2yGL
NJ5D9eNt7/f64ErrvE6EQJJoZfNECSSPoiaXd7eP4jfoNgy9TzpqvbGtsTeDKdHdn39hEWQRImCw
F/MCX683Xzg3msPQsotDfmuDAgkW26ifNSdpwr4Z3ANP+Drgos5KogJ7LCulqHFtr/asRF9G2nwD
+m5wmCTD2dDdIajRBiCD1pZzxtzUwba+vp4YpUMEwzjjvcA0ro16eRaXBl7vZPd28XlYU51a5Gi9
jUAOH7zJ0pNf305Mwf9D4ZFiMsjPa1NxJpRpicgvEy5jUKZK9C7OVOugZr93Tl5akb/ixSlNF2NO
K5vqebMqzkPRVuLJyY0iSEbVynwD/qO/+Wz0oIDzMWjDs3ltMHK1Qpnw8GSwwxDW+loEAMvnS5F1
4D2Zcr3PUKL841iAvZQgTAl+kz2ia6NMbxoWIz30pYak/2CbaeSLaCyfp/ZwOGXvhEAFxowFlKRU
IzbJXN2KoVcsrr0wK9hKzLEN4JK0fdhhjliN924ASsmSGAUmJZ7q61WRWUjiCwBe8YBmcjVaXkBT
LvoERXvzxl4ny7fd8mi0fe/A/J4qp2pKd2AbVqVra3SrzlamgAeny6yl3fuxcPUQroB2CFqjgo/g
tmfZXadkEeFVhJHL3XhSFT6PoXcBFLZtqt+jADuemFVsn8qFoR8DAY4LvAT15W+MkpLLAV1qpZvr
Zw5uCgcSsJe+UGuG94evwiPuThRlCJQln4K80o4Wut1bpp7lYAyhHZPeuO3N2YFkhgnFPF9DKrHV
qc9j5MujKgmasplPeumtB6W57RP12x5BK6MA+E9i1+sDFOW9py5juoZTPnTvZc/pkuWT+JpHS/sA
dtC9NFmsvvfaOgp0rYXj5/Ye762XJfM6SsadV97UaQSdDHtmvU7y1cm6+X3KWLlvm9N9aSTTr9vW
9lZLkQc9TPw3YOLN7jakpmtCcymMIx2to6VNHrKmUqtz0y/tP6rSMIunLd2XSMzF0zC7+tfb9ndX
S4+Y+VpG44jgr3cb6T9l7PpxDSlQuFBPWPnJTIbijS00zVcWcTSi+YpGRH5eWDLhI6OQR1te/qAX
vn1CZnGMTGYm86HS7tZpdX7KpOzSi0ELzaWcTkqj6KFYWvXR1PLknwTM2kFUsHWH/AbujgMgAJpb
YKibB3Omq9HzkdfQLLzlNAGjCDIrK4KMGaXw9v7umuIkkR+A0KJuf73cdYpLvaZpEsKNIt6aSaGe
h0ptPo1zdTTnuGOK68IlJb+k47xFM65Darl9j9wHsEb7g22UpAZTnj2WuXKwf1vfx/5RMYGRircE
XNFWNnaMMwX4RqyGemEnJ0Vd4f+bF+V7TFj/NoNq0vArs+wPooK99dkk6YSm/MOzeb2VBhVQvUJu
LHR61QkiWGj8iC7ofZsd6g7unVIQRdwL0BPMJG5XGA0s0dKUNRw9Oe0xO/NCYSCz70oaH18WIy9+
rO7iQMZr6WdtbVwVMhwYGQ980c5GSz5UOZYLRubVrAbKH8LtBkUNh3z6rMSm8mBRQ4OUtVrOyTrS
oBmY2TowurPPxK+yiAQRIvMo8u9f3NC1tApdLWItJD3RLlocK+fEmtMPM5nvwXu24/1IpugjABmg
9rsdqSsrKu+anWthpLVu6PLHxdUgnU5LfQlboxFPngtFIkIc1akWc36QuL9eqSTWYGoQRXPpBzaX
01DqWVWsSgs7tE1Ocxkn/8Ze0Z2WeF3vb/uB135WTjuTdElVCeoWG7eXll3WoSGihSVwpMApC/Eg
VH19aBqv8Y2uHz7dtvd6ZzUVgQIw4fgDOaNy/RFdt2OaEKL0cGYOzO/UabzrneGHIZr82dLq5lHp
Pe1B5Uv7a1MVp9vWdzZW0lsSbTKLT7l786rpURHFtTlOIczw1aOSJv+VVhs/O32unm9b2lkn0Qls
VFQ5kPzaslIttljcxcUVzZ0+h7Wn5x8g31/uY6ui4L0M/WMdo2yp6Fl9MrPJOyhX/J7PeJkQ0QDD
10LOwkkFs7rFpIiWznxfjUto53piXAw7ylWfjE+HtNyOkzc9xQgvQKZL/+E2Wj+dZUswC1J1yN4X
pE7luw41zsxP9NhrgsFK0fOR0ybL40Cs3jwKuxyoYUFWld4XfRZ1ftu6VLpyR0SXopyq5uDTvXY5
NCfoENPGYm10K64PDt3xVouHmtsfufXF7Nw51BpVbh51kyJuUrxhVNu/bn/GfavcQF3SKb4SNCq7
Ak5rFatpKfQLU3bTZVjE/NZbquG/biZtL8cq+Xbb6M4pBWvsSs5PmLQpTFwv1Z6UyltQUwitIhp8
BDWMe8eq5nDuXfvgmO6acmiludAOqlQur02B7zM6e3DUMO0b89KAgA7wwUoAj2R58AGl09qeSKJn
chLsgM3ZmIJouazqJFfD0nbzwEiz5WJHbuqrimu/8yJPCe20e6R+34V/vp3Ec0R34OxAF2yiqgkV
taUB9xeqM+OEts7X1BIHUTfNig+u3c77zG3jgZZPFP2brQZDg0cHPJMRgTBUcw+87suyet25rOh1
5Orc3g3d0D3MBqh4v+qyNgBvORysd8elc+PJ3sHEkxdtXWzqxDZjlB3HR0XjOhOleEjHLPnRAQl7
qlvIXQ4e5h2DkkVFEvkCEAIkf32IDDeOdaNtl1CYc/0xrjMq3HFc3acowYUKKeiBvdeXUk420lAi
cqFXutXayG3qcXTe1dC10/hRqVwBnM2IoGNI7P5cF/P4cekd/ePtY/T6/BLsSLE8h7iHzqX0+C/C
D1MMhpvUbKsAcBTIwhYK9Er1Oam66pGhku9VLYFnlnLQEHx9RfEFdJnYXD4n6ee1XSMnqFs6Xkzd
6r33+ZDToM3T4iHNi+Tgiu5s7JWpzRWNZ2FmeY038NysBNAGS2URW+47tTOm8xo1TaAZ63AQgeyu
D5iRyrS2JBTbQEPUGj3UpOFrarWZ/QvyuvzpWLwnU1J6BzfjtSnySZyc5IVjlnkbPU+NHVtDv3Sh
IO4LFgpFb1Y9+WA2jvLHfhV8BMcFZDfXEGbD648GgUZq990K9C/qiqCEmfNc967pO6mifLh9Ll9H
GhKKga/hzktai81r0aRQIjK3hilHF/fNNA6+4nTlWZsziiGcR3+pEMeDM4fh9+XPhVbhGlJNOGup
/ACDYRrveqmTKNcaSes+VNe0vR+q2f6cjI7hUyzS3tb6UAUESf1dVTTiPY/oeh4YpDyNwA2KIJ7p
eBx4h72PDLZdk3GthHVvvJELsXMXwZAels06QdhSqp9ojtD10twjUbbX98XVeDdJaXEKlEw3R9dG
Abo01qgKY8uoAogsf0524z1k49CH9WisH5JlOEKrv3ZD0iaRpYxfZXx5vd1q4URtQXAX5koUSxlo
3beVcXmz5IU4pVIJsF0W/ez1yZGi7Gs3Dw8GNPt8bUbbaOBeW17BOMZlpddhXSQWkaum3TeZO18U
gRbiSqD0/vbB3ttd0kt8PSGDxLle2yuyKqoHzaxDq5zcMFWd/P84u64euW12/YsEqFDtVmVmtnm9
7skN4UpSEiVRJEVJv/488ocDeGcHO3AQILlIYg6LyLc8pYQUmKizTZNTM7WfUc281nK/NEcUFUEu
3yUxcfE+H7NF0I6Qzx9qOixh2aSKA2fE8TH5S1OyIUv++vLDl/PHeGf3hItTnQ8iGOqFjKII1Zg+
DKvpj342Jldik4tTQ5ELHg14OJEbPJ/a4LV6pNoNNVFkLiD6iSJCP3qPLcQyoE6c/30FD1ND+gNR
XgQioAs9H28ddMeRo2Apl5adsnb4ObcDXIgnSFNONs6vrOSl7+I3qgBWEIibz29cHSZT1Ga2ryF0
Fn9i6PiXeSpENcD7q9IqSB9iPbVl20TyyquyT+R5YIsmHTT6MRkIvKG18HyiBDznrgNlp+aU60dw
09f7RM7tlSrTC4AB7tk/hgEi5PkwbByjNVjjvkZbX0DN2bAqIpO+zyh7orAmvuWp5DUHSLqcGHhZ
vMFqE2fdPXzkDML6hVyhKV46UegPIfRD7w3S+mc7PGUjcm2TQmF+W12tGqPqTcPM3FebO2TcXKtZ
XhwvR4gAYvReKj07wdomsDIFKaeewqz9If05/TKGofPLedWyLbgY5u+vX0GXR0TSghd8LyyeXUFJ
ow3SdGztojQpJtT2aiuoOgRkZYCiZ9fo7BfeLogMxXtZDbIhSHOf77FZCfC/CenrQGZhBRPkrMy2
vL8ZR2WunKdLt+teJsVjgmYR+FbPh8rssECIJMPmZTx/IG51leqH9D3V0t1D/gt33moBfnt9QS+M
Ct0ttKWgrLqLOZ0t6IxiZLrM0VBDJVffDMvsneQMuOyAgL+0QxKUDbpVVwbdP8CzD3TXsYBO4e8O
1bnSYwN0brPlnapNkM6oaBD60PbkRzxHtoKNirvlcch+G9XcaRd0V76SC1OGkBMKTnhNkNGfq1lq
qBFtLoKUWeCoLXsF3oDLGQTRw7n9kCZTUAoSXjN6fEH0wisNFSIUgaJdw/bFQvc9KmtJNGYVgMJj
UqOTskEWWM3xN8TG5IaZiK61hHXco1yAG75bG0O/5AMTY7Uknnfl7Tlfg/3X7Lcj5KUAAYSR2/PD
thK0O2UbZrvH5HrTaGvrbVJNHZtJo58GFVM6yGu0rPN7GYMi9oYjKio3gAScy4dADdaLedvRKuW8
/4TV7j+v01Vm+Pnh+j0KAEhA7KKE+gKkF9AcNbBZUgjgyOg+9Dzyj8xzXdGI2ZtlmruDjsa4MEIM
d/2cXbmgzi+MfXRUNPcaMdl1B/aF/yMpjayNYQ1P8orZcbvnfXQbMX++HR2K1a9/uZdGQkSEug2A
CDsh5vlIyzREDqIUwH4j63FF3KMkVYCOqf7x+62/Aue4OBiwODt5+jfJ6Wwwlcdu20LA2+Ot1SWh
yVQ6dEabMgq39cPrM7t0Tnb67f8PdvZ+63yzq2eBKJ/MOALynE3HFDCZ438YZc8G0RxBWHTeUuiT
NQrovCNuwaw5hELHJ56Z9N3ro1xcOABC0KHGO4Hz/3zhUjfCXxW4+Qoyh/KJOvYReDh7WOHIe2U+
L0pd+9HbxTGB7UEC+qIVBaWLNGzGCARWoFRREI26fxXp8xKPiL0bJx6UikI1GzK0+hhNc/YWgdLf
otd//4bfeA5gm1AzPYsI3KikyDTw+dCLFLdL2AaFH6jkBsLWaxUwb7v1DHFXXs7zoACDIvoC4QMA
dlzp5wRqkzSE+6LBZZaMtpL+pF3Z9LhJKQ2no4eU9sqmXhoQIfTeXEThFCoNzzcVtBYqWqg+oQNN
wXdSoJZiucMq2xLvNmiueo5eOEQYDTAqCIEi1DqXZ5hZNzaW5BANNsFwSkc533KyJocUUfuVtbw4
FF4oVH9wtcB58/nUejp3ee+yrKKh66sgGv1CoRx9UAQsv7/+NFAP3QW7d54ZoJrPh9JLgiygmzGr
RrkbPrJvI8gAT4FGIvT6SBeeBBCboXQDNSmoBZ0HOabx5gDeL1AQmLrkaZ3D6TP6wQJktrj/gDQ2
uevpxkqfOYqat2NXhr+0prB4xnsESCPQ3Gd3AJ1WBdg2kKoSlbVDoCd1dFmrq2ldvr0+0Qs3J4pp
KMGi7gQN+3OQCIc3UbosuNNyCX6zIl7+T9jm45XH4NLxBxQN3xwovTu66PnGjUmfxBMkWSozOfne
TJLfCNbMJdE2OwVo3ZWvz+rS9gEFuncpwKuGesfz8SwMRtMtRuO107M9riPzfsg16Z78oCcNHHy4
PiZz1j/QxKrPfarZNduVF6nefsPs+pg73xUf4ItSs3B5gkJvXoGC77ODiydaUmW7b4CW+x8nPvaH
JmBOV2ZMyAJDG21qmB3m79HOlXD/yUX6SeRs/g8HK0VqDeOAPR96IZRA0eAz/ZZD83WLDuDPrEUW
QXlIoSN45WO9EDDuol5g1u263y/AToT5WQNVirzaFLQHcNON+dPKbRYUMYvtm7HRUW1VfO1AX1x5
wJ2Ac95b/0B0PN973LNRpkG6rrqBi4+NCvkJolXjo+IsOSIzGlwRLeHulT76rGB+3H8UBm7tQP3P
G8q7vh2++bGk1zA0F9YDHxqKmsAH4fU5r250jHTWUpVX2RQMhcG6nTaNAfmKQucYmEEUE1xdD69/
CRduEtzNcBjZC5x7Fef5asSjalmLbn4FVuWGbCEytYvjGUbCy1a9PtSFjw7FE6A7EvjE4PzvP+WP
QNbFQKsHEm+cE95Uw2YbuIdEjyBXt6Y0SBNukq7/SJTsarlBy/L10S9cZDhmoFHiHkNiet7BGpg2
TZLzvAJgMTpN8HBHruj4lYvl0nLCxBNiH7u6DPKC53Mkc7JFtMW7Cur81z7u2UeGM3gHm9RrRKgL
VyYAVztMcNfARaD2fCQlFFt6iTWcgVwrBwUFmwHqqmW66d3LWzWn19fv0nggyuMBR6oJOurZ2+oL
JSc/0jmwKkaCq95+0HC7P3pq6Mux6661kn93+P7M6HFAYPe6dwAh04/C09n89MxabNKUV7bn/UFw
MUOSOdWlCsPxdtXeduIqm4sJdpLFbvNbCIjmPnQRjm3udHKycfIDAnthuSQoosN7z11ZkEtbjesj
xbeDHUBf5vkGhBbY1DzvctAqRYTjzJKnSZKuAHCR1q+v/bWhztaiw6upZY+hXOfLmyZIJZp2kXgb
Q4riykd64TNBrI+QF7RB9HvPbyHOuG0clD8qRVp2JFuPlu/mDVc+kwuHCTkSlCMhPwC1rnNFDQbI
rxlhEAqVVw/72m8ZK1Kmg3okDrwlkyW/Xl/B89Lxft0A//C74OYDCnGWAKLzutEkgWYVhdPuxyBD
PSql3YM3ivXLivLfG4gtmKLfRHdlphe2DlEayny/ETqgFZ2dkiGRYe5izHR3MMigdVDkaKa/IUzJ
K1Woi3Pc9ZYw4G4QuC/6H/crX1eUTkNGqxmiOz9BwIDaGvf8XkFFWjVf1piFb9LJozeTMtPh9fW9
OE0YCu/UOKBMzskuu7lNlEIjBEF+E35SK3BGaxbTrsiH+RqR6NJYuPd28AW0j4HlfT7PoUmjNVkS
3AyZDAs4oWa3TdveZhvoTX8/KxRe9kwQPWWEas9HgjHDglxzpJBBE8qrUe4BNNHOcrAlb2exXnmi
LuXbAD3sPiFQ/NkVnJ6P58cCRsQZp5WbB5Qrcxmbf5KwsXD8yvzC21pQemjyaTOqgxmLJGXf6/HK
gb1wAeA37JALUNT3Qvzz38ApIyCC9ZgzPHM+Q/lZfVTIL65M9UKwg+o+2sMo3v3m9j0fBQ+nNyRD
isLdLP2mziQfwKwDw0bZoCIQF4oPXqCDv/VFxTWAognOKEoaiDjPVRf9cGhbQXxabcEU/xP7LvnQ
OPbhr0/Ns0HOdjFveL+NAQZZIk1BOcHHFg6cHaRy7tfrQ10KZjHWzrGFcjuED8+ul1ZL2qaRpRAh
X+Vty5Z8Kmxquo9h2G5fAy8Rt6u3tEflouYTC5ulBMRu5Lc6mwZZGB9g+Hleh2uHaJ/i2eONQAHV
ExSCgQk/b3J4jkeWbAGtLA+aI0q4ywEmebvxElVFp65Jqlw6TbvCGHLUvVN/nrVkazDHsBjAcCHj
tC0mUI5sgTLZNt+gY5a9XWZUq94AQqGvxSkXLiMA+BC443tB5eZFN7knSw6mhldllACYBOn790J1
CqZZ7Ur+PuL43SeHhPiOOzmv/Hle2jkXGbi1d8FQ6lb5KAcLVbtAipvXD9alDdxb8v8/1NktEIBc
nw3aeZDWklHVLbk9QJ50PuSeNWWPJO3KeJeWMYbCGXAmEMcA/vD5fRDkijoVrx7kcBQ65TQgP0Kx
fJaBTT69PrOLn8xeSoeoLp79FxjzOeXMBCF2bM2H9esWQR+0iPzpq1WQJl7CJHy/p+3Q9O14AeGM
9AaaJ6RQPtCxGpUk1CGJql7/TZdWewe8ohYXgaZ6bh4eUeN1qed7lU5zULjAPJwfFdzZih76Djeg
7dq/9WbfL8J0x/Qg20S+fw70WLtRef46eCiItwaRdKq/ETuPNdyw3mx5LP/DlYhqB1SIUMRFNels
e4WlaCgEDdY86+WpkRZ+Mhn4L2L3v359LS+dpBQsH3yTQBG/aHoiJG9b1+BGBGmcfuya4QsALPkh
SNl/ObPAYIIcgS4c4q2zuzfIm02KZPGqbQnTL+vMnyYyuUqI8Bp5ef+Tzq9ToCsApgcqCNjTfc5/
RHZryttxzXE+2iXU1dgSXVBvubZyl04hSsGgJmHhshf68UgxN1R58A2SZJ2OmXbuM+CBtPA60x5Y
C8L06zt1cVaoCYOCAdBwep6Re35qV7dLNdp28KslbdSTXRsA0l8f5uWBQCIDNAEgTSBzvair+BvU
CntIGtUxT4bP3QQAcTn26/DU8m3UV6KnC4MhagIRCo8R/nF+JhYTLrDdHFi9BXIrI5PnRz+maTmn
obsS7u/B5/NDAYkyuC8AnLHrrZ+DRUbIDYCBQfBNuSj9BvYaO/aj83UB30h7w4HjPQUqtnGxxSRf
Chqt7spX/XID8Qt28gw4LL9Zbc+PJSxPQu5U7lXB4rq7xcjgtukhmv/6/r08lvsoO8V257a/4LVH
s1l1M3UM2BsGASpPyH8gK9o1NVej98ELehFWr494cRMRl0L+eMeEnBeq6DrClqk1DGWoKb9pNkGh
BaFIzdHj+OsnHZP7Y6h98n982XZlbsjJxOppaLvKxL25HynSppAl9N3rs7q4Wwkk63FoQsQRZ0UE
WAyEWcMtq/WSwXg60Pq9z3L5HyaEztJ+1+9FkXNek1Uk7xMOqddBTPmRx+N3Jtl8ECkMoV+fz6Vd
QgEZbdY99n0BuphotEXRQhn4moLdJAH13/WjkEPhC5Rw/34sIP13Si5eTbxhz7cpyETjL8bzKpX4
tuIA1Z30qpc6AbLvr9tlUFbZk07sEeQAzuUgiYxGvnqG76UQedpYxE5ToGA3FS/XQDOXTgQeZIB6
fxcozg1g/MSxYLAhr0FJNbXRS7Cr2anD36/dLm+w1/kBmD6noRLWp4QKxWs3tSlo/4kpEnga3ESK
Xbt9L1wVO4wUJWbUmHem6PNtmpecO3T4RY12P7s3cNU5RJ5LayVldwQqKXn7+tQuLCCIIKhkoQkI
LsY5UBcA9DZIVMwBciHuETY67A28nKMrF+DL7GbnJsHSAlS6Hch1VmgknsdUNOWiHgIalXaK5jIB
aBiE+8Z7GzZM1ALh85XX5cJSPhv07LZgrVRs5qmok2kYAC7o57ft0k53qdzct2xczBU+5IWlhL4y
eBd4ztCOPvfusC7UYchwq0utoxI7md9A3PGa5dGFCsuuurdbd0CVDsf+7IQ0wy47AQ3uevM3r6Z5
psslnWg94DYpk8YLb+a+Z0cDdugtNhyu2WHr6tdPzYWLC+Rv5B4pdFd3f9PnpzT/nz0ea+s1HnnV
bcN8zIxH0XHs8y9/PxSya9zFeJ8BZzjbxU6j/QZ+QFNTX0434+KJYgvGrdRTll05pRl+9Vk4slt2
odYJlik6h/u//+MlA6kvlAPvYJwxZ+stjsn0BCOS9mjwmj4qfy89zEMnEOdJqCe8Ps0LhxVjAxyE
v2B8dL6rEM9NAxbLtvaYl9TRtgwFZOWDMlJ4xMPRXRMFvbSDf463f7F/zFUxKteYYDwQhnWZNW4o
M0amu9BG3ZXE+MLHj+rODkMBtBHhXPh8qMxJ43dR3tThxv2vi0STfyFd86QESfuiQyXwX2R38vj6
gl6cIBJEtAVx6bwg0Vp883ED6Y1axcBO4r/rTgCMBLe5svzKBC8Nhetz1yxCxxlp1PMJ+npPRlSO
vXPCVZQ14lPoAc8wQX75ylCX1hKxD1jXKI4Dp7XfQX9s2zDJbtLoNtYweujBlFXDgfmwROHrTB43
1w7HBGSFK2HXpbP556D7/P8YNDVx5MERBN9F6o+3iWFBOYpuuB2sFbfZbP5WBAdf+o7n2fMpEOhB
3X8+HuGQ9Gkp72oQ9R6kdHjTLT8i/EqOFBzlcsiza3HEpXXF84R2+v5kIJt7PuQcrn6icifqFWhj
2GkgG4ORa0wr8LBjXgy4go5iyv6+1wqhZnCAAKTYPXvOv/qk9ZmXh6uoTa9tPU8wdfDy1NwbG//4
+88BIMydG7hrNp+7RHvNAFwi9UUN2nx8aiBkXYolsuU4ePo/fHlQtwcQDNCQlxjM0NJpTpUWdTcJ
9hizvrsBlnw9rXN0rfX/8slF/ghYKWKyHcOUnG2bbTL0xLe0qQFI698C+jrcE6OuWfu+PP9YtQhV
PYDpyI63eH44oC8xU7sTqCJ43kIMwB6SzIKWPvjf1Cqi6vWd2gPx568QGsZQUkcKgtIzdLyfj6aD
rc/FCCR22nN5VFuXHQDueYxtq4qUz+6kc9NBQ8/QY0SWaw2clx8CEGEowkMlcCdZnlfjuXXSBguY
YS2lMcT85vUWXhTDe5JbA1VhpYGczKen16f88gKFJmWIkhfwyVC+Om+UZ22Tkj7LdY0UaC7bVusj
bJK9Em5yf2sBj34byCBIgjAe8P3nAlsLzfns5bOsQYqETWxjGeTEme7zoQiTtLmCKH8ZUWC031yQ
XREA9/XZXua4yJKphb4mjdStA+ys2qDtUIYpQEMy699JGkU3AKqcXl/QS+MC/Ly7AoAEB3+u5+P2
E7icJgQKJWpk+jD7XfPoEnghMee95zI0x76BVH244ii/PvCFnQTyaue+QGQLzZyzgYUPXxwsbFez
aXI3wdxuN2FqLQBpWedfc2e5OMsMhRUQKaHXfi4BZ6JFJVYvXa3Bm0C3wga6SLX0D61dH1vl1Ic+
l2vZzsk17NulaaJT8j8nFTxUZ/tKljlE+d1r6zH2EQ/KOToqui03/eTLK0fo4lAgZoAYgvsLn8jz
rYQhIG5RofcVzSJ0wsAdi72JPRI19lc+w0vrCXARiMCASQJncH7zqCbvGm/o6jYDVxI0Qn0cvXkA
OzgMPs3RGB7XMLYVKCHXfNr3bBPzeH7t4dHfCbGolCGWOtcr1rPTrKULrAvgLTRHBXKPAN5uI9zk
Cs0DCbE26lNe0mhZcQnhNKjKMjWQyluasGLwwlqKyGxLUqjGU+8D9CMoNJwjNRTOOXIjgZ5XZQ9e
6likYPL8mjy8v3W/EvZtTcExKtN8yWWhh1wpUFbhUVKMJDWwIYWjpStXseJlCSUXGEfwxZ1AZuhH
xJcm+nfuWiVvlplmrgqNjUxpR/yXGKiFxiyXQCoXbhrbkx+3UpdyZOEXAdnuqTKGr2+gKcGao2XW
+zde4/zUJ6zVRbAIkR0ZZl2HVoAxZ4bFhiWqUVzXZL9bqhyOm9XoNRrkSD0FgAxhCW98PTBZQOkE
ooguh2ZKoaEa9qAFJ78aqK5OpWlg3QDy3TwqHNow4EWmPK8pOuFvd7PgXgSVnabxbzxgaYD3mJHx
FeuA0uWRrln3fmYBVBAFY+mxJQZ+nzob8x8k9PR3gKzavRhoulvbmJTcjSoTvHBhMruSEm++acdI
BW+yNfHv28R30R1fNvYJ2UD4NG/Cfe2l6P6BZPX0FVCacS48nfk5ui1Re58P6GnVVMeAbNHYS74G
KZKKckozxw7+hPxCB/76iGdmGo94nMWTr8FALls6qxOBDhXEqY1IunIOZ6mqWUGpuvAhicCLTU7e
d+X1jS24GWkIjJ/bbtQYdVORQ9pgLD3rh29NBGzRadto50rT2Sitlyjt0QGAoSbsDMgC2J+GdlBW
QEnHfAq4pm+CtTWimkZivjTcW3bsa5uyMlvm7kEhT/kZNogCCzGCJXCaAe/85lvH21INSxQ9hJY1
sN5iHYQ746ztbRWIQX6GgyYdyjXf5ttJMzNW0CQYbuaoT0jh+RRE3XGz/cduZhDW0ooupqRGYSdY
p+BUBuAE+YnKVgfMELjEU5FYtnxOqGrprcRg38GjiWQJfwgAjZArIxoA8mb95iDvdNf2KvkBeS28
Ym1Ot7GWEiqDdQvVpLaOUju81XnkpYX288kvWGL4QaPMnRYNje2vEFXPH9zP3a2LadsdfW8LP5hU
wnLJG/pEY02oj8gUVmoHHGKoyzSEibVMxy5n0L73hD4wPi9T5aQMxGH1536A5HDYyhISZ8P6tIlm
S+rOsURC7mtI7qfO2axAHcr/ypzfo78OeO2Ni8IWz+DYtt9nBY/OYpXSu+PRzL5B6WV9H5sQNRXS
LGtQdijt32sNCEAJBq8g3/1U5OnbtYX634ga/FyRVBlQ+cm4qHKjW9T01dIOIz+sDZSRsRtIucue
zYDAWJvAKxpAmfwfMnoBeaLhEsEGRBugBAuTOtfdzGEwQr/P04qbAmyV+Ku0sG06jGnSDb8AGQK0
d4LQhV+PiO0fbdBYvy9Jxykp8SPocMsg/NwWIjXcvWFtsM0FUDHuPp1aj0BieQDE0HnT1HyJPQKA
xRL0vcOn5KU30NWZ5sIGvtZl2lGqP8wLidbjMDHbFs7b4p/w+2QPUORLeARx52B9y1qEQKVy2mNF
NrqFIVztZPs1B6lsKqAnbZtHAyOMbCoGlfLgXZuhFFBuSSM+jjbw8iIlYm7h8BfMQD5AWQh6RqPn
AJDUixkqzrooKrKVr+KYR7P9HMeMJkXasiw8LZuHCA5vfsoPchVLcNg2qGscVujdh/crdHzkz3kL
GH0fTbzX7wY6kPcb4OkwdsiJGd7ETRiKB5NBK/NH59Ggv4PAQc7fpP7ShV8gaBdmD9k8tkGFCpv3
bhz52OFCYCQBsFNDXTdKljAqydo24qj9pP2Zd6m9j13rzEkFuG4O6QgN2VOeDgphvbBcQapKDVvZ
J02CTRSehrNF4swx4tQ1h7gdoUAhaWp/8kD40YNLpPy1iCHeQLFJjMKl1tvwoZFb93H0FkNvEwau
czUmInuXWj+QNXppcjqsxA6/Epv2CQBYfP3oGTt3pUUwKO65EUtyyPF7omqzOfznyBqM7NZP6JwV
S6c8ceo8Arl9m0GxB5JLWt9FRMTs62rmoammPt62inTdOBa+0W34TivR87c4gKotExN1niqlj+P2
JkUkBtF5kYJq0q1dmB+TsU1U0UwkMuAtszR9B1yD56sy0VbSw2CEt1QzlGAhQqbbadWHDpNRD6Nm
QMT6wrZGltCxcFEhJpvcoVw6y1M+b2l+EL5ccW16i0UVjcJhj9QZU8L8ENHG/jFR3OiS9SpL68HG
0ccu9d1037AwE4D8wcDpPSDeSVP1JIFVDGSMbQT+QhZyuy2QK8r1hugk43hNH+Z0lB6oBvDczhnE
+PiS/wqijvuPXRf48+eAeozXTbeBk72g3RhHh6SXW3aYdOK6HZyaTDWkWSGSoQ0DuOLgZLCqLz6D
wKdXcECR2oOnvRmSXj2B3fzRNE07FgR4++YngkZon+J9RlVbwVBPHdGMduZD4vnTWupRcdyKkAwN
Kpf2A1DyfGvx5kWrzfHJB0N0aDKbKkD1pmksBuCxXJFu6ej/m4usGYpdryqCuvgy5qgTgmZe4vbq
XcGyaBnLBX4IKEDDbyot/bDFDWB8eHLtJRSz3oMGA4medab80c6JXGtu6cofwmUc7iav65pKTKq7
D/LWkycJbW+/DFzHvs0N9hAyb1nbAVsPQFTZCBWiTNIZmxcAgMZrxa3Ml1tDcMkVW8jcVi7dor+s
kDR5nPs1B2J6Shda2l5Yv6DgMd0sjDkCEV5hcLnNoflsZ55b2IkkLCqaxayP/WxiD8mnH7JyxZX6
KXcT/Jngq9M9QvUcV64EPopXAa6CtogtCcVb4RukNgFppSxaZkRegSJhY4U7zISknEi4yYPR/tBW
xnN9eFhph2S6hYZYV0XRuj7qpZ+iMkA5TRQDTxYCsXPTzSVqzkmIw7jN7A0DVYb/0LIxS1cOM22B
WUdVri/jLkNAHDTQ1izwQWTNoRuWeL0fs1iTG014FJ66fhHLKdaBGY/Mowa/HdASucI6Y5J58kGN
a6JahEBW0xwgdZWygjRxnz8oMnTmYWw4sfhtI+itRZhuK8mKlaSe+oJwVY2fUzUO9JHKnOEO9BHH
O1Z4cWvHu9mFG0rZ4WLMKaCJfMMA3WBVqlpubgjNNJsq/M0TPyfOZIzKd6/naoakZF8nHhwYi6bJ
EJ3hcpCkYFOABjpEQbQo1lxCyW+ZbTacUJgZvQra+5F7Bwtl8jHAn7YdN2AzWLF44TTVEt/BeAj9
Nfs6JNtICzhyD+lJaQaPAqSSQtdRTul850iuP6Qbypw1SV0KFk3P4HzQxNpMj6PpPL9YkvQ3Wt/A
iybFBcGLpos1biIPqt0PC8JnSBLiaZmrYKLie7yk2YrvpYn/DR2NVenSnD1pxCRhBRQGOXmJDzWy
tcvReEN6ww1cRwIawuaM6HucP+odowYs1iJHg+JRR/mwHHuNf9dnnLRVC8z0L3ijwMNyRK/0nSBu
+cc42bxRXYQysWjBnb9vx44g/lCUxahnOqtO3NcMZJIBzNSQcjpXSdBGvIYqGenqfJyDj3HL06kw
ZAWiDSTx/hFWHeCReh2Z8hIEhvCtWsBwKMC0ys0RKZj6sW1G3uU2y8bTIjv3BSqB+UOz5jDUsTMw
7IgeAvwfyZyv+iTa9KDbyHvsSW9xBfMou7HwI/3RwtG1f8qcDR9xMKMJiQPz3gPvkHKEeF17C8gD
/UikJ3XRIpt4R1vK/IqIafiAaRF+l/KeYRiR+Y+Lt+ZB2XuBeciTxQ8R8OqN3iXDQj5rH1EspkJX
c2rWZIgqHcUQ60D2tn2GYwa++Ci3KznqCXaSNypTXVosEvtTZQOdHptVTWnR2oZBNWGYsdo+3ro7
34X+956wFu8s9Bi/wZMr/OENDKKQq8mbh8UovGyZnX1RdDOunxqfAvnSdMr0tQI5PiulieOuFMh4
4mIVDTh+JDNbETAR3GRTuFeRXMYgeBZ1uswXfw7LiBib1m00B/eDwBmF7HZMZdHobpMlirK0P+WO
kB5aA1DOruOw8W6RT3jskAxT8p1bDzifbZ6kQD69dS1emBFvyBb1uX6DSMz2Bet1HBw0XgBw7NGE
+GnWYYHT4AwhpGMbt/Sb2WyDXME2UVwDr58kxRACqhQhz2Vg+vBwT6e8ZH0f6SxAvAmxjbsx1Piz
gXrzO2gf931SttvaHTdL3VL0QkbNOzsH/neYMia2ZCpt+4OMF3z/E1LpBt8vhMzwLiTB9zbNO1YN
cYAgv6VJHyChj4GmGFC3XEqTdGFXNXDUbosA5DlX8KWfSdkNwBmjeDSjyJo4B4C61xPQcJROvs7c
TkuNZ5tpPMydCoog9xU5Dk0ctnW/qGaubZxC/0QMJi+9fqYrNhhllhNvkqEpgmmyWZkQxqc3C+3G
NxL6WKaAVk6ePVAku6e5k9FngLKoLQanBw1HlTx633Cgm1HtEVvFu/1tiGwIH1PfnxDWhw3qYuVi
U/suITrkhU04aW57hQZjAfI3+QBXRr2e9Njkn0G0je6biQX/+rrru/tNQH0Mb+qmxtL1XfQU9vBL
f9v0yfi1IV7XHzZEtT+XDY9x2eEn/hpAqMFNsm7pg5PoOBWIEo04reFgsZ6RJ4YCoObQQL1jEHmh
s12qIBQEEUu/Jf+O/TKz2073sHFMXEbmEjy7GM0yEssUuk6LxjGF6TeesER3+RvbuzVFOQfllkfI
t7a2ANVAP4VM0u3g/GX4KdtlncssXnJEUwuNURMKCP+2ZyR43HBjuwPS3fkHHoJAQPCwF5CY6ywW
JMkWcYjVAkdx1AO2SrLBy++I4eEjwM/B+37MfV7682pv0NHkyJrStHnqSbz+H2fntR03kqzrV5nV
95gNb/baMxeoQpFFC1ISRekGS5TY8D5hn/580JgWwSrWEW+6l0gJJpEZGRnxm96tVGTMXBPdaN21
jaz9pAR6/KRqjf4sRuHQmw6q8mwUaJBtOLJxFNc5/RosQae+SO25b11R2ChqxmWVBcRzZXom9tsl
ZsPd8FUrZSlj7LuQpq9I7dt80ZYEShXl30t9EMOZnjttvWVMcUQxQ1O9D+ZSVdxxnLXclUp038+0
jFzAZYybb5WcFJ2b9GY3usAyyo+WXYorA8JA6RbMhNumTLLPMVJsz3FkBOdkstKAQm2ekHu05j4d
5vpx6CGKuFXtUCQotDqnXo4TKp1bS0g5CWOqXIg4i+MzLVdDamsNJW4Xc8cRGS0nJMwlQzPEexP3
8mpDXwgcTSlkTgJyXqo3IrcmDH+irm94cV05ZzCKEPseTa88rtF/wM2OFlySa3W6DaehZNY7UTOS
BojqiYKLJZOLhON9QvJeYCuEOpGbDKb8w6C1HbpRlWQ2jKWsfcphhJlu1TScWcdmtG+apinRks0T
5YMmycpXJ4sGZTOKRv0uMqe8S5jw88ao1f7CnsLK2kiCDGRvdigSU5s0ygs86hx7IyVC30UT51pM
X2VrcFPFHk3PqoJBIkEb8ongVMWPKPhkn2tHSR/bRKb00MpTaOxEUA1PbR+V905SUr9sHbNVt0Zl
mF+CaMwYNIpNM41lTX6K9VS7GoDBDRs5krDJmq0+/GEPJflgx9mJOKAa8hdTiypKWmEfkjoNdXtl
It8mcVBP5ytcmOdo0zszuCzVKc2PSpvoezXt08fCQJTLi1rDfCbdmliNUm1+aC2UCbeRPKWfKeEm
T0pmTB1ssLL/psByVSkrzORAJn70EYSMDpQXTubl06SA0HaFcMYHAJy52KDNYjJL8RFSvbAqFbKn
IOfsVrVjf5YHeOmi2mfo57UVh7KbpeVETcTupGibBs0SsfHSva0zZQyplRn29zGq2+ceZljrFraN
74smKJZvLJSK7iGxWtlmauv6u9wSdT2mlfE8EZYfgImXD7HRqlQfYoMMIpBKAmiW1VWzseJUGrxZ
U3CPKq2Ep06bVrYpQtCtQ0/Q6aXt6Jj1shXa1b7qB0LB0GnxrSOFaFmalhi2aY9y5KbXYzahgQPR
syJIomB1FsY+73J8fznm6A8iAbhzY6QcDDds2MJieYgcBXURZSPirShU7uU4HlW/0C3m0NxjOLmJ
hsG4pe2JFpXWRbF93lDt5XRXmnp0oVFkzDwRJdlFpY19v8tlSTiuksvGuOnMvlI2Nr4YdC5G3exd
tTWtb4AvGj7LFHQqJZsCGTyFEvOZkyiDtgnpayCkk0bpZYZBmnStJZzyt73mSJVrC426jRMaOmiH
VFPIynu7pCbeJvWHoZfTeNuV+ihckTtddEvtPvwqVNS6YdCkwhe5oQClmwvzNi+qLNxn7PL3ZRn1
sBUikn8PanvZuS0sthY2+0i6Wiil3mywD1DORNslmVdPff6hERZH1W60SOYDso4GpI7pXJcoYKMn
KsRwA6GPOpED33h21c5kXzMyw6pJnrU5dfN2qCtXodr4QS0GKTp32iT5Qj7EOVAKKgtBcYeiDAzP
vCUg0ZO+Cwut/BLbevCpm8bBXKrICMML+hL2Zkg40WzmtjUurCKt+k0e1jTFHBSzS3ckQcvPxtyw
x31Jpe4LPkn6XShZabyp2e0dN2TtZ1t5UJQOP+mguw610UL9iuKL4qI5QoWtsA3py8jx4jaaDfGx
7qfUL9OK5KqwS/sjy4qPVNlBelkOAad7GFK2ei87khTv8cLVwOeKqljOFWbP35H6yzak3zIpGVIN
rdA5E+ocIpKeLG4yOFVuA7sHsYdLcJVs6BMZZ3rYq5g8FaleskWa5R3Ro/DLIhsTdgUIVNsmMBRP
M+pCo47VK9ekbz1LCUKVYV81FTXSq4YzG5qASHqdG8PY3xmDMn3tik7EF45oCYNh16rnbW5G1mZY
rE82ZWDYz1JtKLchoYYlXIUi9TJrdD4htKNQh40L68sU1IAMB0fYTLCgsz6kbVMkuFCYMPSKvKks
N3bQq3HttLKis3hQO2Un29QD2N3qEMBlkeUB9TwjTF2tsbp2SWPts6ykfLcdk1r52Ol69skIO/0G
O9oJZ61GpvJbhuN0Bi5Bpw+lFUmFGqjkoKzlRNFjI7qgPQcPG+KK42TfpxhShFvPFgciuARyvrOb
IJM9s3CM20J0LI5oTGjimKE+Utgk15S3vRlVdxZtsT91te4TFIhJhIjs1FldO8wBJmRzaDxlukie
MLKrQywKku48xMMxvSqLjpOmyhbA0cW0xgtKbyhtN6HVxneFthDcjKIpT4BMXwMoHKCKCy2KpJc2
+AogFch1UyPpTTu600m9nEjeVXKrYC4ZGR+TsB0/vd2FPoCR5IY6Bg72IrOJ9tjLpmmbCUQHsOHA
SLOYbrSgHTdpS+gMW1y1AiWlnMahYp9n7bCNpN7ZdXlySlz5gLgdDwE2cgGsL8JrK3AKk13A749y
0N1BczkzRz50jkh/xHNlCQ9ddTLJKEQl2+3niP0Hvlcdbg0E+C5QVKFC+/agvMbK0GAFUIWPGRVB
+Lkvx0SoSplHNV6f8KuLK47w5cday+MToNvXbVzaQsDm7YVDgq70euQnvaUvMueeHCIlR9dyIACY
xmVYzNHZ774QyB9Y/jrgHLLg9ayKaI7WWegUnpP1jttF1XBJl0M+0X8/AIhZWKnoEwDGwXpxmdu/
gN/KXMyaPea8UNsQA3Irey7nuvloBCZM1Blfu0aqxw9vv9qhUaTBYSiAfBcvguX3v9yUevQAbsrO
vTmqh01pj9q57pTBro3K4gSi8OBaAW63ENFBbrwiIUgYos0g6AtPj8KHqgPKq/V9u6GTV1xhxBGc
qwgm7hC9bB9KbW42WaaWpxRFX89NJuUvz7Cam6EqhdogHN53RDyIdCorriIpU38f4LB4saPWDNAA
EZVVHJItLJEnaiEe96Is0crJE3ViTGfnXn+iGUM6kKR99AVMzSkJ5UMhkAFeFPwwfkaI9uUXhRQ5
E4+SwisyvbuKrRoM5RQ1oApQ8xMSDeS3Z9DB+yHDY4KbRl5FXbAev8yguIKbL2UNKrRyNnlU6oeN
IaXmrjdoxnWLLO/b9zvASeUTokmzeKNahN7lE/9yQxiaoTwZWeEFeVZF+3TiTptSNYKraTCTm2bU
xH3b0p4r8LbBt3mga6yl0my6qt7bXljmxkXepernt5/r4MxC3QxZT8TIzbUMXlcYWhygM+lhsJx+
lToo5RJSz+7bdzk42phsg94GOMOZ/OXLR90oOAGqoMpmagCxI5W3qTLQmeaUd92QVZyI5QeCEk4v
BFpEnigQr0HxkVnXRs+RwMMU1dmrXSd2tDUNqmZgvuRAGHez1ZT9777l4nuAuh96Pegoq2up0rlO
FZ2stfDaogqeLSNJHyBFTTeVMs77SYeQe+I1X8emn3eEU40bEsDANWs0yhEDiKeo9CxDJAjxGvpH
PXMondmztYnBeG+KjOk9TYKynWIBocjBw7z9bV+hopZnQDHVBD0LLnINuRZNryfJJDGxZctEymq2
L1J9Ybr11NuLLFR3tlzZm6TOut+VlOPOMDQYcnQeeIDVrKKNpokgadEmx3X7vBN16AFEad1qGvCG
6vVTEuGvZvFyPwhb2NITp15lTeygUzjNeYn3jZp8syOzyrYWx6inGb3VeqPOzSlXjVfzmDsu1OPF
IgU811pkYcwdmoCgvKGx9PjRWWZ720eAU2JseC6BNlg34CesEyHh1ea63BQYvIUuEzjbtR933PWF
jRhc6XWVXbiOM8ONpHMJTjA7laIcer9l++YuC17htei6pOp0SQovtuSsdg0pr/NzZMMU29VmWZxx
cEi/Fgzu2dtz9ufCeIGm4x2RFAZCz0JFNmg1dcoeIAlwoMqToIzdC46x1MQcHMGzZNAQSUOv9oFa
X+LVVWh/Bo9c0G3qg/AqAotFSwJglxeB5/gQRUpgu5lKw/Md0QSq1JIj0oZ4Rf4l99T6yAxKz67K
4lyimOaBO67ObIfaTzRP/e3bY3JodlNPBWtPOrdswy9jdOjUItc55XvVUE8bY8qi3ShF+iWadSna
V8kpXuzPybv+BuyGC+ENQgP/e3nDyszphOai8oJBp+wsB7NPchGOlwEGVrfWZM7Ca6ZI+yIk1bpJ
5CL3TbVvAjdvZv2uagG9//6Qo7RJ+GanchCuWabrL3t0L6q6b4ug8nDBzT2nLatz6i6RhzCXsrNA
O5yI3wdWmoL8BiYVGALBalrlW1QrtCKUB4Y80eLzrhFPxmSGno1izu7tj/tqmyedgxfPMQthN6gA
qzvNehDpoUq3JCFZbl1TjrVnlPJOCRy+3guW+YMKF590gTevTjfhgG8L3l+1lxaVvAPhg7i0pkkX
9pwhuWiAz6gDS9tzYjilTvX6NLnQRADnEkmghyH7+fLb4YDulNag1Z5GJ5Ljcwomw7KirUDPqveq
Tjf3ohw6T43Ic3ThVLdR3bWPnJBOme6+/qqYI2oA2hVDYSWtNbbTgWOkDB4DgQA7OJfGYfzTgbHj
D8KouxMz9uC9yCs5xFPwR+Hx5VvTc7TBP3Mvu5aFm40aortKMrvjNKXe21Po0K0gVTqYiStAkNf6
akVnVOVsG7UnT62+ZYplezXIP6VKnZyIzq8n67IKoV6iJYxg5ToS0SrRwLk6fMoxnVuXqjCQ0KgN
q/DE6L2ikjBn0JRXGD7cwNgPXo4ebLF60LsEJ6lmemiF+VGC/bCd+6T1DBP/6Vmj/GQt2INaqtMT
S/LQePKKlD4WDR423Jc3b0tZm6KZtxykzNk1dGj2gJHi87SZqxO3er3N/nQFxLmc9U8usXpPWAdK
BTqm8azEELuskk1/InPyZCuowNVwRjJotTnNiVrHwTVp0Tf7z31XNADVrCM5xWIVBBkxYaj7cJ/n
trJTi6rdFbhRbhE6bPZ54jjsMKL5MOuN/a3As/pUZD8w2Bz0qBCRE1IMWTNoZj1EcDgtGixAOnMD
Il2+sHKouXXjnKLKHZi9TFmmL7rNJp92Ndg55ggR5/PGm2iqbqk2icuS8vbX316Ni/rCQhzlRtRd
Xs4eNEgV9se68fDsKs6qfoo8nOtUdyyU8cQu9ToxgFzMiYbTGwwyQuzLW5Uo54V2rbJK6qzx7AyP
zrDViueRReXaIwo5J5blwRtiAS3zDiqE49U2HNmjAh7EaugyIec4wKbeZqnxAzQB7AMjzU6sjkNz
g+CJqhjyMcCaV3sjbswRHjBli0ZCqG3iwpBdZA3lzcSgnlgRh+aGgY0rTEN2BzSAXw4lcGlrzBzc
MhpG+04ZcADbOmYCqevt2XHoPmTVnBtQbTHREnt5H/zhqihNQyR4hW17TiBuIIKc8k07NG4/XTJZ
VhYEw9VNOg60UhgMjTdEDnKxNAt2odXNW6Ngnb/9PgcCGFZei2cFqQUvtgokrWKIvhkr3OB0bbH9
RWoviFswLn08XqM9b266uP9taUimPbwi6otLBdZaO5dhtRVVfTK0npJzcneaoTmHpuJXU6uc2PAO
jCRxQLYXK2Xyp7VcgAKrsBicovXsBNuPIcXiLoE2vBlsmm5vj+SBmcEwogxkLdoEEApfzox2oXyT
P7VehpmLTxfKcnVh9Cfm+YEVzLamkJhQNXWMtbenWSD6Nc468zxLJy+Jyui8oPeG1wJtP0rJ70iD
IIRSDkZVlmC4ZqCqQasp2dQJr4xgfHdYxLp1QRqY5NH4r6LD/3wf/zd8Lv1/HVDaf/4ff/5eVhP9
8Eis/vjP6/h7U7bln+L/ln/237/28h/987Z6Lj6I5vlZXH+r1n/zxT/k+v++//ab+PbiD14hYjHd
dc/NdP/cUnj8eROedPmb/7+//Nvzz6t8nKrnf/zxvewKsVyNBkPxx79/tf/xjz8oAf4yl5br//uX
N99y/t1N2Yjob5dl8/zt1b96/taK5QLy3xcmHvsEdOPl3PrH34bnn79R9b+Tz8H+p+MDT2kp1RTL
9f7xh679He1VGKcUzFCQQRr1j7+1Zbf8SrP+juKlwrFlUXoBlaD+8Z+3f/Gd/vpufyu63C/jQrRc
mJn913ETI0OI/TB215XeoY/jagjH8J42fnJew8U4i+xZ/i1xk7+uvtqrLDOQ5TaopbsiMb7koo0A
Uc0nNqhjT76ssl+Oo63SLZq7eXgfFMmtk2MD1RKm3nnxJSb9cnFNVKLO1T64K7Lka2Wq6p7C8ymv
gWNPvvz814v3bWbEAU/eDjaYCVu9lOg2nAhlL6PmX0O+2q8dY9Yr1BTDe6DtgdcNUvktK+B1hH2u
nth3jj3/ap8euIM0z9wC97QRhEC6szI5ONE5O3bx1WYGETAdw8QO7ubMDEH46Q+jkFlz/7Oa/L9O
9mNjsw7vQZ/QcoudO6svZTdtsNUwlDhClVo+MW9eHvX/O/prVwsoliN4FN2+C61qvs6GqjpvAM6D
NovF7Zji31wo3RPd+lNWRUeGS1l1ajIKCKPIcvsu6bqbOcwW/L1+itZ/7OKr5Ws4WlEUhmndyaH5
VcpoKpeN8fntb/FzSA5EnvUuyDZedVbb9XdY1nhqHXuAvlw72KviwZ4/lc3sAi9NUqjYiSdBPgJv
lnXfg2BviR3/LZ3vMHpPLJqf/dhDD7Na7zWyX/pstv0dBhRA83CCxnQ7vx+Sa7i0W0N7Gu0UKsDs
9ggk2Y/WkLoUXsEh1ReBfJU76fbf/8N9bvk7uQKGv7d2uTR5UvmnBi/ixLAt4e3Qky7f6pfgIYPx
yMeo7+80Kdpr2tNkw3diRLTxsil2yjC5OT6RUmNjK7KTumqj6gJc1riRC+ciTU81WX5qpB16jlWc
yYA9So065XcQpVwxOO7AyNm5OFNMRmjeMAiD/RhUd0G4U0rkF+WrEhKmgmpCswDyA/cnqQOUaLoL
wMbBsnl7hH62uQ892So85RNQqA685F2dA3BRG2s/jPKjXSMYpiUVtAh5MzSlCrSzWnjenYsHTnEX
GMlDbzdXrVz/GVfOVVzlj44W36uTdN058ePYhp+klkykg5KkjBdDq26aaILoJ11bXQNRJGr3ItA+
mUPzlOYy1uImbANl/FqjFxFl9RYMz2UnTZs4CM4bO7mI5vnGFOMH8oILWQ7Ous66lKJwg2T9xTJi
kDi28BVvWhx6Zl25S6T2a1zU10WlyK6m1jDVmrMozu5ik5SxluydgbzUlGUPgzTssjH1GgNIoRhq
nFTHC7TVLyy1PGv7+tLO+htNKe7h3e2glBawlQJ/qs13RsFVDFcGTvSGSGtf7dngIlherjkhwtNl
an4tt4UO7EwDOImyw9vf/FigWgf2cWbrnxLeoYGlEze7pD7V3jpy6bW0djIAQ3dytfJRI3x0ZkHH
uaq+vOux15JhQI1T26y02q9rFTNbM7ix7fj+7Wsf2evWgJ1eguxVWUbtU/luW3cajeguyZrkNqlN
dArevsmxwVmC1C/BSCu0ydLDqfWnwbnjyHtBx9p/36VXEdlqWgWsulX7eLp0WG+X9/DF9e3bFz82
OMv7/PLckjHaUqKFrd87NoQkI5XcxWTrLBWy6r19i2NDs4qPI4WOqjaVxhfS5M+SBITeLJp3jrv6
8vk7h5ZbH86NP1jsN44RNudDk57qPx579NXyHe0xaW09a/1szL5YNPRMM3x+36isFmruwL+WYcT4
ykLRDKbZp851Snz/8HPr636pZSPU3A+EnQz5dJyx5xi2l/WutYpE9Mshh6RSlKhmUBUYne9zBs62
jOUTudCxB1/lWZnaTIlexsLPW/usaIZq2yr17zW5/pOSokz48sG1AhQ7kgPCV51gR19w3gwwe7bv
+Z4UM15ePDDGpsNOjChTN9E5brzGNgmaU+BDh6u83smRSHh59bzPU2OIW+E7nd65xlzuUEr5UKfJ
pZLNfw56fFFAdPWNpAhPtHuPfYnVqm1Nc5rBnTNYVfon82mjFcHvyX7/9SFWi5YGXJgOumh8tYHt
HqEF6pb6KYuEI/mYvhaLEmqMYEslVX6PWzkiKAC8Z6yw4AcGtjfXI7pGTLNNBsXrxrYcGsX1hAII
1mf3pAw13GUj2M3W1H0aZ1O7yWR86IoqtbbQ4gwwX9MA2rqDWtnq0C8V850TaBUQRJrjrijJwq9s
+znEbQae5+9hcP474OueXIAIQOOInI9ppXhwG1AtUVx5kPXegznfXHV51Hn0e9p3nYsBwrycrjOk
WaeQauGPGYzuRoZyIpDueNdKW+OBMZEJiqaT2GonM9hIDRTA1j7p9Hx4Q6RV+vLRFU1CKq6bhG/Y
EfTN2cgvIYzl27ZTlHdt6BglvbwFtM6W+6aNH0E0c8Vo6p5lFvPmfcOzChXg9SEUjnbrW2JSoUC0
P8wpPHXYWbXs/ppJq7BgwwHO0SGpfSzv9L0sSuVSDPH3xRDF1Wo8ZNCil/YwzdPrqVUhNye02rPI
ct75dqvQUVqgTDSzafw5R32kai67wvnzfQO32uxLKdGbJhfCLy39eyXrP+S2//H2pX9Kfx2I32vA
wxCgERnYceNDTOv2Sj2ZbgIbmPOqBPotbMJ+i4q/vkXB77MZRfp2qJUaHZZRxtN47jZmlBVnIKxS
zxqc7oOVF9I1ZsjBbnDAmTXYpUCvCXLo1pCUyiBtzmYVngDoCucsgxxQ90G+Veah3kq5rXq9NNcI
QUWGS1QPNz0krXORte3WGQdth3IHaj1yXd/Zk1HtIzRGXAFX70ZysP7UzAA5FXW2H1PwmZz8gmin
Tan6AZaZeAzSYbrAbKBCU2gAUWjL3ztE+zfyYCXbKW0h2uFR4y6t4LPBdB6BsMAJVmGXzA3QqHjs
n0bIchusnt+526ylubGuyaYJ3zNoUmO6BfAwu5LIT0S6IxvzGjADhwSCaNpX/hjGOShkBz6MXDwD
jqDmYANrdBNMul0l4eQxY/109vaEOhKl1pJ9mBLobSiblU8oj/ZtUJSu5OT1flT7E3c4sv+/apV0
WYYKiVz5QRNcwUK14e00yokQvgTTA8thLRObqkMZ9LJe+ZTiMVCjZwaP0pKoHEjTXpmk9MTXOfYS
q2A+zmleyZbS+iAmbrsm+CoX5cf3fYFVEB/jNLcntBH9Icq1L3aj5feFPCPyhxje9u1bHHv6Vayb
AAoXVjxVvhzJV0M1/UhS+0SefWz+rGJdU00q5GVypCaL1UvRwaScOlO+Njgcn/jGx26xymc6NMEs
eRKmr8ayc1Uhu3OuWU0FXN8e31UhB0i22kilzpqaSTV9s1JMd9SnT4lzylvlyOCvrQVny6xpFXNt
0P+dC/gHsaT3VfaxX3r53Cl6oSFClaafZJvGOIO19q4Js3TPfj3MW6ktTQbUbD/rxT53hm+h5rwv
Z1kDyNRxNGv4u6YPKwln2QA2Hy3vU/j/Y4O9/PyXKkTjSDNyiI7h1xFkZmRZ9M2kRCfsNI5dfJWy
aNAh0S7PTd+QFp2tTNwEk3QK0bh8sgORbK312Yy1ULu2Mv1a7qubIaCREoK1P+8cpdnQhB7c2sI7
7e3ve2RJrekKOGc3SGtohm+P9biB5A5T0W6kG7Mfi93btzg2WKtVK+GZpYKrMPyhijeDWT/A1H5+
16XXFpphPExq1Ux85FpKcdNuld1oKPWJsTny4Gu3GRttxDTpOx58CnpXsYsPfXTK5uvYtdfrNUKn
BGWUxi8gR8M0QPGz0h/fHhV1GdkDM8hYLdoFchjB4zX9MbkqhHWGWNcmG8G+fURLaNtW6CAZW1mB
6Pysak8Z+ib6fKmZe6tFZpQ/1RfxnCJfcwKa8bNfduh5lsn3y1rUo7FEfC+3fDsYXHMckdfMtgqq
VpOj7uXgiq6G3t1adbJPe0RJGojExEd0XMaaYvPSxKjNUwbxxwZ++fkvzzIkSTmbyDT6JAc7JA00
d2rQFX175I9dfBUXCgRMK46SpR/YxjVqguhKS6ci8ZE2GvrtL58c60lzkGM79+1ODN+NKOn2KOx8
ozgf76oZjUq1Nqb9GFdPCEZ91JXqoSpk+36cZm1TGR26byFKPGCzYq836VuVPeorSAcPt72ih3dl
y99rhW2dl2X1JW5l1FVG9SvNhmutxnLyfSO0yhKgmvEoAWR0SY7+VNUIcTsbfsnbF1/m96F5too0
8GPMGphdjvRVdl0i1eBOHOzQNMq/oUL3vgRw7dY00EGKe1RAfSscv3Vd+GQOD28//pHZszZXmK22
1HCszv1gdLzcSfwkqE6N+08I+IGx0VcBJxbRYlU3Zn5Hz3IPlUT5UGllcq1Ks3CrDJMrJ28rOPF2
jfIx2jA3hSay+7lD4asdqmw3LEK59pCYT1Fc9le2Vsi7MKZ0iJTPgoVQPhrqqKLsMzyPjSZqVC8G
c5sj5LDL4/d15NExf7kGQoQaRVf0DL5QXBzczzhRbN83+qsgFc9zgZ5wmPqsojPTKh4MkZ0IyMc+
7PLzX2IO6uGcXPE59FO7eHYq51ExT4TWY1deBRx5GCGpdWXih42BKF6LWiWytGfvG5FVwDGsxtat
eYj9HOsBTwlrZTt19anF+hNBeWhGrkKBhr4z0pcjl7d2PYJRZDUUx+6Kbk/LPQcKy+bryeU3bdna
42fwoGe57nCy3y9tE0Rzkd4ytijoUj94sPVoZ+SjGzqLqk60KZUPrNPNHH1MkVmz0UEUO3JkFOnU
DwhOewClPe4k7MeBnwJN/9dtldB6X1VpjXYcZElNFLRX/XGWn9KS0Ip+1Ik4d+Sra6tDCt1oXGPT
MvWbvqRXPu7KWH3fN9dWZdbYSQFKon/pB3V4VartbXXKJ+fYQ68CkBYOSbSQYImblHxsrJTCMfv0
rpm65tRlBJhoMszcN8x9oPsnuS7HnnkVE8o8K0BKj6mv9Zm6dYCV7auusXbve+rlrr+EhRSh0LyD
9+xrZX0dBt0jdbnP77v0Ki4UKKGkeaPnvoyi7AZl6OpMytJT7ivHhmUVGCIDAwJ8FlJ/dppy25bp
jR6ozvZ9j74KCyhmm5JZd4k/ZSH0x6jdtCPK1u+7+CpDCObB1gbkVvypKrCdbeCIWeX7Pueag53q
Mvg3slpfSfBL6VEgRmk3UM/f9eRrLOlM1Sk0lTj39Vr/nCfFU4F42olYpfwsQRyIxWv6YRCimYtw
ZOzLqnRGIL5i2RvmA7HWqO29jM5+nO/bcb/E6BFyZCQ+m9Ri1UndIDq/nXSO2Ll0F6K4rnXaWYPK
3dD+0NKPXCGjMKxlxpXKVUzkfTWzO6f26+r5tNeUqzjMt6nGJC0/l5w+TWK7li7aZI3bzD4BvCqM
87Lb9/JuCdUtEm5o5+E7tZ+ZFtIg79k/ai3aF+bXsUSCrhHX/FJNdRIEzRX29GQHP2QbPUAUmvRb
DrtXbAbabP9oxr1lRluiv8THsktzUyeQWTpMsWtXifQz7l5b4oMR1u7Ii8TVfZLvU95Hip4xcuX7
fm87NHq4D5dUqAWjf+z2Ccrfe1y0IB/tDWUEuUUJN//XMLaZKzfamdDJX8Z9hYp73t/wbknwjEX2
jgFhN+sx8woyfYvq8jbHK6No6gsBqxFlbV522eMmS1mUPW9LpbukYvAZ85wNu5xqIAwYXqFSgq5Y
7KHx+ZlnCKmvhFmOXMhj0yJBWRhfYljcQSHQ3i02phx5c4gap7hWzSuLBlIUhq5JBbVrs02I2Ps4
q6DeOmSCUdgcZRj1+07edY255cmF+JIUyFYP02Uht9ssAj5YbdNqv7yj2j3aqXlNEcCVZ3lbv7Oo
sNZ+iQbavWjQJH6LRaWrBMbXsD3lDbzsSIcWwyrqY+HR53LFMQK9uI+WUKF9jAD8tZJPGTeR2MQo
aJxYekdC6ZrJYiPu2vRgQvw0Cq96o/yEKOUJrYJjl17tAXVaVyjItqlvdpG+RxIXvsVoDe988NUe
UHUo7aFWxDlaKh/zYbxG7/1EDXYlXPLfjqC62gJqmtaGMWixXzD3ozHaKA0+gWIXdYbH/F8ynja9
G5h6fXQezcqNIk4cwY59+tX+kI1i0UgLEt/Wsj/peUl+4LTVx9y00z+12HBu7G46he869pprPDP6
lLpZzWbsYypaXw5IuNwVbaC5RRBT/uik8Ro90ngTJnW30QMcAFiTaIpUqPMiaKx0+xjb+RPby5EX
X0OdMQDLsibLC19OyuoaPkR2I1o7e4xhPhM1J4yQE8SM37WXKctD/JL42JhcmPOUFL4xDt/qzH7M
p/Db25de8tQDa3cNfM6EhlkMIBZfCZHSzx0rdJ20dzYJOsR7OW2cc8nJpi3cv/J9R7C1EIo1KlNg
j2nmq0XSbwC40G3M3tloXCuc2Pjr5QbNUj8dyi9FUX3LZfUEnfNIePg5K3/5CFrUtJKtd5lfp9OD
YvZfqXeemEzHLr2KDVMnpSLR1cQXlvwQtMnnujFOlcGOXXsVG8qkbYRcKpnv9PLnIHV26HKfSODU
JTIemjyr1Y+cBpLJjh77jaXmF+Mk45th5PrHdprQ3EDEHfFcpL9Gr5RqFQ+b6Q47RycBI5gnmB7E
uGGWkeri1JVvpanuvWEs8U9G32JLUUE5b/IQ1eE+NHcpL7EdVJSwt1FQByde4NiReo2nbdqpH+Bb
R343otltpDsMFhA4TjZFimNIcUc+MwGo4H+4j7hpTz+BVGswP8Op9xLDXzKqGSIRu3o7+2r6scov
klHijdIzfsahWpi5l6JuRLYWNbq3pA69HWyWbCvWvubpfYdHAPrAXEY/F/0PuXvsuxP7wpFPv0b0
mrklVwYMzKXHFU9nWMq9HTNU6ydq6cCXXwN6oWI3OBK1iZ8tzj5TXHU7iqfzJx1F7PM+zkwPd9nG
SxFr9RYbjLMCqxnQ5ChCnGH3g3tWlwRkOE2xcQw0XTbALPKHVI2oV0itjihoq+TbuB2am6GJKXqX
iK/3VoKiWxfNxKmhvxlLI73SFKBhdWWI86JHzM3FTUbZiWpILweMSDdNmKsXGGiRibRJ0e8iMId8
IV36ZJfOvZzJW2NUbiO0dl1t/H8knVdzpEwSRX8REVAU7hVo3/J+XgiNRsJ7qjC/fo++fdyNWa3U
DVWZN2/eAxulcjBkTAS2wwrqBiCV3UbSZkP+fNPoLm7IO7gaWWBTya/t3lS1/SJnue1XAZ4XPkz+
Y0DP+vSD2SXNV3ffRDaPd5vdAi8qweoGG78EFm4n7JWl3hJ2Gne8IexALh4b6J0vorxYzGuCiX9P
rkF1sgvDj1vbfiBS6m+R2StUFoMkZrdi83TKljM+Ow8YnCiuLBOlh7LvP3Mf5FE3a3njy/pb2iJ9
zbbsIyCo+62vpXORYkwOs5Tj3jG7OjLrAuNHY8/6rjErsnymRR1XV7kxMeZOtMG5OctxtGO8FVSq
kFyius1fq3zobgujK2IDzsYrPREhIoHfuZ+yt+RdMQ0PXNfRRDTNce1luuNnN6FlTuu+hEjCP2Aq
PbdQGIqu/c099dK7pBzzO0hpBFyqyQhVXvyZl67erSXHyFoH21HXq4gHw4KuaY7jk1F4vKed/ME4
JA8AOZo7fixOj8F4IYV9jsp0wSWoU8VHpfP1tG55YjJNdo2/xQQb125UF6djPh1tQp7DdLPVPq89
EYPT0Me0bKxTAWYXAhbhxETNrunJbCrv4Nr18mHOjk20vgxORbOYhwkmYVit5JdrouN3Jrvj94av
mr8QHGwrGjEE7VvVFefELdIQfzdVmbeuzwTZb1loGhn6vh2ssg8r14cCwNn6m6DLzvQU4EAaiV6N
lOUpl6wne67I/S22a8Ad+jBMMv2efjOIdFLZf+HpkIPMTn77t9Sq2AeGM+wsZZqHNhF+vAZGf/ub
xRjRZNhvtTPacO+gqXwWle2dmrlLd+NarVFBYHlOU6LHHyIbeEJbsyQiZqs+QQhrMmXpLhVJhMyK
jfKg+lXsQUAUUW4b1Q4F1yVavoNoqYmVO27V2J0Gsg8+E2dwzh0QnzRsq27hjZjkefZgvg2ahlfR
UkHCCCfx7hB1GojsNAyE8NaLOx/73NtYlQmCB3KPmnND+PfHSEjOjbUpvw6tNcjPiheT0pMY5tVY
p4ds7AKgk3V6MGcfHG0xefWrpRv7Ci5sOLS5lkzMKmL6A6+yv8kIrt2osE21x2AyXgaFXINwmlu3
WRaUZMtbjbvSVS/lZbMduEbs8kCyUKK5I9ylDHYkdeEddZz6lZjs4lCzUfMyjVqObG/1LTHTBCfs
Aqsu4TH3uWXiS2KBiuhUerN+qLcnWHhutPTz9m90NjZW/AqsTTw5i7nu26JlCcH3awvzq29w/QjZ
jg+226UwF/Jl+ioML/n9QY56VUGJqFUO8083GBweBUhc3GbCVg/+Nro7LUS97cC1jLGS/Ux8PRHH
/4/Nn7ON1cFEdbe9qPVhm1p753SK7SoJmjTeiKg/F7mAOkD8867JrIpkcZvo6dln24c0qGu9jdOl
Hy1jV7cDImbrm9Nuk60Rk9dLAlwzqwcTgZAQYrBh44SrrdRzQLCDnaBhD7gySq/9LqZp+xzxxoXO
upEpNeeR6vsoaW0gBc21m0VL0OaGqazhgV/CuTS8YzEqEXtGOserG7RRkjuzDBPtCsCXzNL++rpn
k2k2nXs7JZ8j5KiQMbsF7NJ1k9jbzlhGXqqr3SJs8jQcJXcGcU27ysq2yNIp9es4i6jLIBj7OSn+
sSzIpbm1xlZEALmmP9M8qbdZbfM1xYpLErxaut2U+OWT7oPkAVyZRjUZAC45XeXHSgSZEdYJW1mh
bMwlhI9khR3x0PjKQBtauWt92qsz/V1r0DF+Y/W3k9/DvpjS+iyXpTnZ2YKCAJwQ3CLv0eiQSRCM
tnvnrvm4hKXbUt6szOUbUtTO2aDhnAgtd2ZQNy9GPzTHTDr5bbda9U8BvCkyl+XOHxPqlny07/ir
iGyvl/k7Sdb1QZMRGk1doP/WUEj2xJwZb3KyjNOsOvtD1VbF06XSeAExGrJX7oYkk/2x8uLLrL27
rKhlVBCr9VC1cgvlCoTTsdS8z6vkaRZcALWsyLQemy3WgVPE5EfCCfMWFSsAgptcZShqfiFfLNW+
aphh+JmxxSxw1jfY5KY76F9jOG6UlVrbgG3sjZrLIv62soXB2bgEYZdlzm6wqe36EmRZDR8kzqbE
iRQMMIOqFYwi/31qf3YkbhuqjixW0+GMqO6BeubLbNxfnFLr8u8C8uT9gIgc3LFxRaY/ReuC10WA
pKtOBKTmh3r4/YugUBJxaVkHP9XdB5FDzcGXk3cLC0zvg7IzH2e3snYM7spdKRMbVy8RWeR6q4b/
/wHgVdOY3XPTkfG7b0eLpJcSkOTRsz1BTI7S5inZTAgnyzr84hnnCCYn/EDb/xi0InPASA9gMpJd
1ZZcY9TuO8KTjRjQp+LhX+pzCXma5hnk2E6Au9p7pcrYkGslqQ3CCfa6Sb910K1R6uWVDIOh0XmU
10ZVszmZD8/u6nccVrWMMytIIrNzy8MYtOuBwwgNT47mYQD6FBW/u5m5ZWxn29KeH3UzW6PdkAYn
XfX2Fe/ao8whXsDo68NNGklos8CM06H//q1sb1nUVaGXiJmUPW8CBuVLOolWpFM8ZkNBEHmpotzp
nINhJ/LUNdkceS3vdK2KJqy5Sc5wO9owaVzjUhnBe7YV7qnJpXGtu/kl/QURgcDg1+kt+8MNihTe
TvkzrMAPy6kldtAGLkYhh3Ra4g8ZNsd4kUZhfKKAgnLtnGbfUM69wXGEgjgEcZGt+8zx1cfILxiN
0mpuc8Oxjn7bJy+uAtu3cX3Gv/udQbM+cZjMkNYW/dJvZvbl52V5Wh0iSslC7/c2IJCYN5Ycfs9f
eDnGAHJJNQaHJgfhxZI9DA1jscW1mXW77xsvhfAKkJhcmykK4MNsm6JQDNiN7UbPvRIJnV66wi3R
Hxv7XFCbNOE0ND4EtGH5DupKEF0/kmLKR0ZoQAhsE/oYBwS0rop8EioveijDXyM1O9VtD5fi6vYL
1S+QXXW/+Yv/3IIQUmEqcvsrE6a1d/WQXvTW3VEziudC61c9Fkk0Y/uPwQSY8WqI+rEABBgq/CI7
Uh+DuyEZ1Lcpy/mcBvmPG3Tmzu5y8bK55P8DS5LtcU6Fdczgo+HsL7ybqrWwNCcmynursvWa9LQU
ZK5m/e+d3Yet0mvIWZnwwRgNxILeNHYcpc1H2RCqHLllWcamzEvOwpJ96iLw9yofb1cS9i/b2uZ/
JICkA0vOLvC5mrjRPFuPi1//oOHT36gxgzWbiItiw2S/TPDWIM98A26YImwYS8wHlt2utuDNt6j4
OvITcZ1a634onC3qidxhAaIcQlIDqyPxKhyLMpNMbYmYRv3avrJkW1cStoslWkEv5DBsJ47RLBDD
HnatnKJMLvnGwHsK66x7r83EvxaNRXVIEcNqbvnV9nrbd8BfdqJMW54oc8PJpeXGZnljUl0MgbjM
2W8Cp1+Tvfi729t667Iz8vJbmrP7YNvDulMItPul8fopVKNRPwedrFmBqFHW+b3/KXBypzxJjbAQ
hbdfhs49kBRRnwCS/RIjVLMPTBBN9jR3Hz0gsz9d7viR7W1mxPXpwtcEAchu3RgbelaHukvG65xb
KVE8W3OjFqs9DpMuIytZR3AR4IILV0Fi0rZ8gebcXR2icKMRK0AYTDxSKQsVIfy5aWdOfUUzkMH1
abluCmMdOKXa9LZUcCb8PPEjpg7eybW75tWfu9+6Afazya+wq8bcxX5OReyuQxYtTTXcWmSl0cEy
O+slzE3yYbO4GWSGJVGVT8XKb4By7p1YocnImPaN4G2cDPrYRTcfNfAKG9hL6r/2kzcVRAVa7Hg7
5nQzJPN2Rzj1FFWdJ382dAVYINnQAPRefhm3qyki31zcf2lSWsdWeEMEoFriJPMyrAnZss8d971V
sx9pk/wJGRg/0jbNPYEw9l4sCYmdbIWpuGdr+jlIufWyKq0vqYRNuramFXdtUFzmym6O/HmQrNL6
d0g0uWezsbC1dI342y7F29Cw8jXQMdDeFNbdvI2BETqymY5OPv5gMfh0Ske34fpLw+634N+cZPmu
trLuN6pVHceRG3vqOj4oNZq3dMIbNnhWKsuhd/ZryQnlq3G904rTbe2W9pdYsj7SSgWPqyDDKCuy
ZaeMOY8bky+IrQc3BhW9MYXaxH5IPDYwpN/egPxwzo5QwW5YGmjhpu/ugIEN59b3tjCwVuep8mnp
OYVo8lZDN5HP0/fYjS0YbxYccPxojzfBtZ9gS2lg0YrRjw2WCZBRbUQ+prz9ZFlyD1VtiIiT7V+L
ZcG3wUEe6iz/SdN1ggHblYBSfStmS6nak2/cHEBf6UOrXWs3F2wGNwIuSaqX7laLIR85krufrE3y
9wqG64WL0ntp+6k8GY74bdd7GVrEChy2NAEDAgo2DDbVnjLhr7dtUCWRXW3yYAfOepvwUw8A+LYj
tUEfWz42yGSb1qhT8DRYNZofmNHy4beZcRw1eEMwPm5smIzY6i7Y7vOV8Y9u6q+6yo0Ht9LGrhta
98Xf6uTYUX5fetTf0N9oJpY6WX9T6ag6bD/fy4IdKZZlnecagM7NVsnkQQ/NEGuH/Yea8oQqv8ry
G9Va9qMlpmQv8Ted0n4bWAd09As7zXQVdBonDTJs5/bz+yxd1upIimWK6PkMKr3xOHFBhQa5DJeE
kQIkOM+7dWcmrKpv/JvRVNACFmdm4SZYFUVmqo/Al8k6qOXIc9E0B2A1InJTnb+Lmo+p8RzvHvVD
km2g/iS5ZLePzNyPznUITxzqx0HLO6FXKLVrVsX+lBe3AEyz0Gtnce9m/X3r16ZLqPIiz2abqTEG
nAjqZvGMbD/1/it8TxgjXv7uK2CJZjHF5rR904G9A8n+KMeq/vHrFICD8uLcW8xYLQoMu9u3WVS5
yx8zaZ2Tzxr4rgQlH9mihm7LPffMNDqNJ4Sc/ZiDUmoz8FWzq/Pr6sAB9g1e5dSd+h0v++cqsjJE
s3B4p4JvMLkELZMWu7Mm+lhlj/kZoeuhxIWHVrKRFE0wIO/qBEa+oirakcodXCtVOc+DGMS5bTit
ZDMfV5IeH61tMfZV/rcz6Ud9LJWHUq73tEfekcZbR95vPJGq2rciS+9krXmSh3GmO3OXN4i03r9y
RAPjnev8x5LJ8wUipHjMZM5+pa3q12FI5X0yDWbo2f0S6m4oCLIccLmXlntGOLFuc4cGuSVpE+9R
8D6q7dYmVDmRzPH9pGrjchHpvmzd9ZIAS45nYlpeauSGG5PS9F+hCnQkg+AqDToVDNx4U7bFC58Z
mYiy+1dNVo+cFKjdDAIoXNvpdZ38Jwqye7IEaJst8ZkH1fNUN8UJM68X1SB2NQwo/z8WH0mxQFan
1b6lV4Ejn/Y3NecLKKdmB1y5Og0j7ycZqF5xoyBwXw12etAbmuV+gqv7xwPLTpExWNEECy5KYM73
rbPPx+AaqEIC8TW8c6ETxf/GAdClVndP+WTu0ixH7AZ69WqBCzYL/zpVwt5Nk/tOYuuLlM7yavO4
HuGyDVe3ztxnpP58bzTZdHCnXEC2THy+TidOlDq0o1//UwSH5+HgzS2PodmeM7dy93MzmUfZ2m5E
M9CH6epCR5sb7CehU2PJnjv7wbCNEPC6v7ObfDgYBKScDWKEjzP9fNzWebpHwOogQwfyWA8duSRD
7eyl33SR19fZrqIOil3D8OJmgiFr9Uv91meBe1aCea/KnBiduLjdxEicrAdMDhvJ2ezGuB3GjHvU
mvcN23hXVZTGwyb64sUu+NT5poOLL5p+BxeHKsAQdx7osWh2HF4vvyYPrKGDpBr4cqYWZbuVkE6b
9Y5zy417Ls+bfpMXlbRXz8qta5f2mCsaPYCxqg1oY+snWKwsqjuKFMczddSCpD0YstRUANuX+6tC
4fZ78gaoSR00ttDzBztmrgTIbBm+rKF/N7JfW6KZ3+oFqx/jjg2V1HpYqvoi7IR8gtR+3WqP2JYu
CHvhXfuZZSF4ptdhGIpo4DEJ4Vhdx1YWYRnocVdq68vmauvBZ9PvFRSM2qA3UH80aopNDWotyYN0
IFOrrV6PZj3kb66Hfl30TXbX0VCcQKKLC6FyTjR5vhu5QcAmWpedvU2c3ZGZrrAOve0cLFRPz+pf
sl74934zthwtpn/ugwmumaDPW0AVM2WApKl9My5dV+1NNzjlWbvssl8qkVfyNJvOPD5gMC2+LDWF
sjNfeCK4Ao08jxJn8kJLmMd5IiWLzBpqvaOrgYya6edoJ+e+am/72i3C2lgu+fYwbm7smcshz3K4
ZN6M28Mx0th33GFPjvixF9BqPSMIt775rfvesQc/2XkTxHrlpF/rR70lZ983yqOXBR0qhEIPKbdd
bweXiQtumvw9RAjAzZsmY7XJw6wGd9VBGzMaQTCuemF4ek+2zsVKlodx5NtvZMK2QOnIqK62+aj1
fJ9ihQrbIlfxCknyviyDdj8vm37yUxdFPN/e00Z0+9z4HLric7PR9SVpB5BzGIz05cze6Orle59g
9b9OvZ3bVetjRpB3mBc8KhllWt+GQdW9KlU8V8y8oNi9VOB5gVJTtxrNh1f23+lY4aTmskhIaf/d
yrzmXPSGl1s3RpM+MmKBo7U9iMGsT0IMdTwJhmlbv6ZYgrLXxVA/UNyOtov7tQsWGqDhEbmgPBTu
7Mf+1mRhuugrPd21ms0pbjbruOCDjcoyySJvDMqbbDGNWy/j17fmbScL89LjZOboqcvIabLgaZvM
DB8Rn5nF/GFJyO3YJllFYEp2RBs9OWoFT5knxEYRpRoMKElz1h3zMsUdK2oXDbKB/AsW/a33xxUU
UUK6wZhdy948eub2zlaVuZstyiRqPHVc0jGIdAUiu16Xm67DvGstfwc5HSkkDaiGdbRVxZc7BPq8
wRZFBxuOPkDSpss/ij4HTN9cnJW7P5my7jmx7Evv/XMc8daaw9k203hY7igN4jJHDHGDMr8UxYQr
GGmevmY2oc27zZi/NW7zNc4cFzA994Odv8/J5F3k4uuzP6H5ibS3b2rRPqLlOiGW9ecShT0c5u08
TsOEQ5U1aMOCEiq8+SMXnC69Pd2UHeNQZ7qXa3se2/QD7bMFK/MZNC0CWBdl2Ob7cLDqq9nTUg+5
ZZ2yQUzRbN+AyoSznLPcopW4EwZ2e7Dpw+/ZVJx6xa5GsL3VgTmGcu4OK8aWhlyrCHZiE3myA1vf
CHnetnSfpk+Emlws496a6WsX/w/H/U1if89j1YXYqqn21DbdwCZEfa2W71QG6pARfgmQ1fiB6320
yMg+saNyouVpTji9CkYtqvo7J21lnLW1+s6B9ZgCIXtLvQHcyFox0a6ckkLeVr8kqJfOCFbuFd9O
OTK9JcDL5g1/RjH/Gw1GU0w57YdM6Jfk91V1gwoOpOPRvlmdpFgxgO8wrUag1Un+XbLAbvTqFpY3
myc9FQTtfvmMvv9tVEZ3NNgq7eE7EsjcPZgL7a9wqrDMWdPMTBM8vXY/kMbdWHTWD6DiRxf7oNUQ
DgdGfooQNUl1T9r60Cd/c73Q8ag2NhagLU1Tvq1W7keyqm+a4Ip/3IxMrXeACRnka0i13uo8Goy4
dNV9K+o/U5Bx5iVWTyXb4JFbgZG3ptwbWNaNyetC7biXSpkwB2mutjmrWNGpL5qPCHhx5Jn5pVTm
BYh9F7Ldq49FZT79XmeiXy7KHJq7xV0eWZXZZfZ08KR684LcCxtvCv6R9HkwXS68hEaImfhXWlte
PM/rd1GOoVk7CNJ+W0bDyMLaShSaUd37Q/po9rTcnd14DCWXS+Eme4CgxW5NimPdGQlxPk124+Si
OARiep3HwYtWt7lhxllxDDEmsX8JGAkFNerM37bCDKe4WzemFiodfLTo4gOpC23MzUqS8Ri0KdXH
o2GHbqubnetmAMun+slYymcwBnw+463tYJBI4GzxfEZjPz37Y+HsskZtbJtuf3or+Fvl5R8RjH+Z
MW47w4dUbDXLLyg9cKH7tk9qE9fC/GfJwUMmdYqjxFV9VXNZQdmdHKjfgXxZKNZ39pidoUInMSBO
ERWG3T+uvePE3dQe63yidcpyzegZXTwpGBsZVl/9y5fBibrKfOu0McVGgejQr3UdORvmtN7mgvJE
0z2qjMYpnaC0w8Yd3ugCHxNSpA5lZ2Px9JaSU2mVRz8xhij3dBcBSSyPrtKvTmuMt2aSJ7vNt7Ci
Os20z5dyeapkX75mukAYltn45HtIcVmWzjdM/tydsfjuk6e099C16qPP5Er94VsEHmTtdr+0U3JD
ayOfaiM3n7kJ7EcvbSnSvOUhYVhA4s/g7wW81Ygvxns3N90fvHps+Kw5yxNzth/7rpl3/5WqQV+m
NgBxra4dV+DVAuSJPru2z/bayp3jFI+tD1fXIJA2pCtp4s1SwcPsbv5F9A0nCUlUYS7zT1ZZm0NN
kRy520yUgcUYCweCODBZAMPbO+lx6+vntc8nTm5bP1SDA7oTQmYYKPL6shbxO63IWzDGG01pcHE7
L48M9haOrZGUcWmphC2kbjluc7vfLJ7eNSuMnTvY6Tsndso8dvwzb2Rvhu3ESAXkfRs7Tit2ppv2
F6vs5MlYhNjlql5BD3WXqoZH3BQiuAVqKFACE8XSCatzz5klm6sQW04+CamUXrk+COXhAihNFu5s
qyCl0YFf4yVk5lWFfYcxYXnIeujcpTZ/7InvqwSE9iztpoodY2LwOBBkvtTGW78wG5inaqCbYEg/
B8mT50pkO83B2UW8HnbPK1isMfqC8UJqBsLSwo4zD1BBdTj+kqmE6o+WRjNAXXSdOPf97bJkfIh6
dYYTGeo8ydhkUhED22HMMMr8uSnH9dw6RhdXszPfz96v5CBnLxqTqqGQMvLXWZGMua1j8CDm+Rl1
wYQGvW2S8zxRx03nwe2y+elVTFO9TwiePxXzPBx03m8PvphFT+FGTlYHAe5mmZbi5C65/dnncou3
JBDXvBCY8yfJJKuTv5eCk2UH4qpBQTFjOzD1tfnOulpecpnkyLCQkPrZrf8loyQaSNcWBSI+EoFD
fDOTv3OflCeYU+I09eN2moWSV+KkN4dgwKL+mnmt7vjHnYyy3txeXT2R3lRN7c3qjuaj107VH1kK
+7zMDd1plnRv0p/tvwzJXDwwSb0vmOSBEiZCI0QxlXG+rdkNymcaLWkqbht/CELHNmsUZBcxNWcD
9iqAixyYgmW7LvdYnyvH8TSoCjlv1f6BKbT9NtSmda/5Uk5iaqbLQHXzXFLJPwZ9MfyD8rt6bM7n
dmzW5vQ7bMOPb2FxySesM9bcG/FmqOx+QTT7kUZWH6wNuTVaknbWkU6gGhRVEjRxW4BN64reQMmH
hEs/xzGDvbrYFwpbQmip1jtvuixul87b/tlbM/GODKR56k59DibMxKVtgmO5mpyMZd4e0jSR3zz1
6qpTWe/xL/qPm57GyLd54Jky1dmKHu04H6nIspth8Jt9qTdafKslbjdkQitZ02qnJTussKMzaLru
GK9jPlxne8nupya1rt6YGnGde+2ukNO+MAtGdoih/qHn78SbY3v43/rF/1TSrY/WiHCdK/UbN1Bv
loFALcQf1106yr2mXb8TkHUx00KGpWmTfmrDm08Q6Lxnr6+KkYgZOcdCjAvzGg5eBtJofKgBrql5
AAJkwNbvfwqeXKtoxtvC48vEFif9T4dZ6wND0eZT5O780wbaD4siQWATvnM/DR4Hfb+kP4sry8d8
qr3YUzZjvySZz0HGq1cNLZMcyy72taTMTbnur5Uc2cBZ50vl2sOpciXWiaV0+7et5fIJqr9Z6qXj
r3JTHQ0BrXTuB+JZA5kcS6/czbjcd8mytqhKBnsD7eyz6e5nt8zFXsuOmzMoJU+JmTxVQdG9bMOa
sqaBqgGGDuzzl0xnpCWDn57OS3UGcZuTKTwNe2GV1rVxJjMSM+Mgr8LGk6B2f5pGkN52nmbMVOZD
xNjXu1M2vLexHz6MaeiHsKBD4UwEnf0t6wokwYjOUhQ6w4mVew+zRY2WznClw46pyX2LLW8Phzp7
GscOi0BuYBYI+Nc0axz1v8bt/bjU297W/DqGStsTpK0kznxH7Iyyp1X3WvvS+En2WZQMIc2sekvb
xggbTgIjIhTMyePeavo/Xuq2bzOfyc5zFm4H9osJVsMCBOUcATY3mvLQZ+PnXA4po9DhT+57y4Hd
6fG+7OcxogQXR+BG3W0lXfvVK6fxKPO1ZgpnI00tHZX+6Kz0NwO86zaZdp6ucHo41RzVW4dbLc2Y
h1sUs327/hEAuw6rOSd7pjg+rbPvAdlZ7bgprBI3PvPiLZiXfeAbzIvBbd+MGyg9gLl4sBIimK3Z
nsKewc2/LsFfN1d9ECmMP2FesdOyBX52sJMFoQtW2k3qOboOJ9tOD8KWPJTASmJ3DF6dHPh4yP1c
fWT2MNy1i//lTuZwFXPKoTA2JjeLqF448/Uuc9E8p2eTEKgnuXZIBUNrn2CAV6EEjnVZ0ciujWBq
PjXaiBB6furarQmimurrPBc95W1BJuc8T08z/kzm6s786ixJwYDTZL5BRDgLySVCjd20480myjW2
EkEnmPDquxUxfIJkqjtHDh88/t5p69YlpmOrj0s9mh+ln+jzms2Mkz28S+OUmi/FYODkLLtHyrEu
WmdR8/llxt3sjEssPN+LcahZNH4V7FR+ABnE8L4JtKSvTkf+/AJL5yC3PyqdNwxBrs1rAf7Vy9p2
N/kD/VrXBbeY/ov95FFNg9bia3erf5nf+QcdIFplmVkfbVPjinDVeHG5hlombbO46HYurt0ixWMu
Vnla2iU52EbyniSTOCxZaVyXTInPpB/4j/20XktPO6eMNe0DwHhosEM7HLpWp4/lgi4Q6tkxbvNe
z5HUtv6a6mJt+dvkU7CInrxhveGvyfLu4CUbY/xBf/m2wkRMt3+fVsXaMVn2rauTekW0Okykenhl
Z4nZp4vrUQ2fZZssfIWKPqIKgq9SWc2lGqV7T04nxvzSeFfpWl2nnrGk+AW39gmCk+Hp6WyyvHdA
9Vtvt8JQcVo3TTRt0/Zup5kXZ7VnR7Zcx6d6CIbnfq6H/TzY8kQkp4hn7oaPfG72ON5CPbQa6SSL
ZI7LwjDVI0I6Mvhoy1AZQ3+XLFa5y4Ur0pCBNj+7bYdoqjOOQ0vcMQD6lzKv20md630Huhsb0YlB
eDz7K7TwbWzO3UYAUjab+llXa78z9Jo/5xumMS8V6stHo0J024Zzv3bOzlsT/uP/2DvT3biRdE3f
ytwACySDwQUYDHByl5SSLMmyZf0htHINbkEySF79POmqqWOr+rTH/84A02g00FWWU5kZjIjvXZMM
BoI7BEXvk/eFH9XnkjP3QLLzS4qKks+zH/d+nJVPC7l498Yr+h0bQ3zshjG9qJB/Ejghoq2/YHuY
naJ/ctBVPFqeDn2eHB1v1Gh/GXhXez5d7zZO6u4u8sM2XTXdkG3bemk38aQ3yWS127lS8YUzEjXm
9u58h1FyJkPOE5tgLqsber2QQhUNmni3DfPrJArlgTg07t6dM5wjXJhuF9nWm3ya+83ottGlhpT6
yqjMhJnSbf9iTSmWu7hhDmryAGh7cPtj7ozzNRP0fSDUvCdMVRIfnAztMXHMfbMw17rt0q5HET6N
mXQvOvKwUcEALEM8FlCRqCJxG96SofMo8/oljJMcKCADXyWsAdjCb8y77S5QP4UaZjbVqt8wq1Zs
+MwYpPXZz24Qi72qZX7mNVGDtQ3KMF65SULVaqbdqSMGnn9clrV1mGVSHEKa5q+stHq0zIwGdCGj
7uBHWX1U2YwuKsTpGDQ6h1luKvhXeSMKP/vkxDUMV5B1N7Neps9ZQEhdA1uH5Q7GPFWF2Re59VhO
Yb5GiSUPsoE6KU7ZkXtSE5OLMpTpBlJUbETC5kDo6NheoV++p/+r3ndeU55V5Gaux2rByL3IbxLp
ykWmRvEgQ+QoeTqmu2iKv/jl9JwR3rcplPIoVTqZAWuWVBeL+LYuwoMtr8yC4MLPmkfLV9lVG3bV
rex8Dsqw2yBecZbMwjeYLmTUo3qnNBovZ2ldL2WTgeSL54YNec3p/p7TWd7LfdLe2EL3V25f6ysf
d+IyUEBJRyNFX0kaXVKO/awdp9o4zQjYS30QZ9dQcdqC25UqYMSplAhfopYktlUfoKZKF8/fzsLW
uylryeUDp9j2EhGojlDj4bR6GHVdrrn9E7pjx4G1QfTr3/lsgdeuLtJPLQqIb3lWL+/uXFefXRsh
RtAPzi3CjoKNaKjA261gZSVj/lVaGtsnur+F67E1bxDdo9K03EM8WM25FTEBbivpljd9OaElArNt
of3ioH2OXPyxyHVo30SEdXCgYNFpZ4Rl116CPLh01uhgOT5M7e1nvKlQXFbzKQWaO5siNzvMdcxy
Th19JBecKyWFBLE26qIsjTtBdcXQ7kli7gaEd3vEXpxYpoy3EarEz61dlxtu9fOhifNk7YC1H9PM
TtbIJkB8RgYcHz5l9T2kNraAJZKoiIBoxXPYxwBtgWMBIxaLFV2biYu4SfJoT3vW8NrCsTKOLwid
3LHY6jGrvrS+V6M/7MBC1oMd5Rvpt+4eF4EdXqRhAX1XMltcFrOmAALDZYbaxpc3WdBzVpLx0DNN
vGtg/KvBy7OcHqcxfA+qEInagG6HctFsH6vFv6JkEegny6o7o1yX/PsIVLLP5+cIZep5bWEnbArg
w1Fix4nzMb8fEU4BSI3mou8ahBBxVPs7tyNgy6EciDeCAtiao+5So1wFis+RGyRlcBvYCkmJNbqr
fELNx03F3jdu+wD4mO5BT/lLEyTkSzq+kiminiN76q+YweN7Ba61j9qlPq+XYuI8yxhKGhZol/nz
gYnIXTtCdefRUGWbgcHoy5It1DfosecccgjTTP3k3K8LfT52BjNAkKPlmFw57sNCJVdVXEVP4wiq
1/k63gZq6g5pwW2mHuuJ8goYjvPFjO4By8bI5dXnPhMxoqUzGsqpSJYceDhsv3XSW7YTe+HKz7Pp
GGQYFbkR+elBcn2gMAF2UzgZSqNU9m+9a03Z2tN1/QBcrW4njeyjzqz4oiX+aBsIZEWLk2R3fTWY
4zQgpiRUFM8MHZhr0Y8RHFjp3wZOepfabby3qxw+TjnfENIM+brgMAxFFx9QzNb7ysTOWd8EKLi8
ROSrOvG9O0FL4HFGMcfa74p1y3MEtiMjHnUYrTT2QfKtyV/RdAauYlhMsYf4lCFZfekjEgdWrvFn
8JtQp9toEObabePkMeHfr/NwZCrOOTzrJibGY86Gc0eF+VYTEbyl3LLZkD2ZrEsJqpGQzEaiFXsu
eP2dRNq+IT8THjHJ2mdNZQbzQG4OCcLttWPNw8XoLLjXM1OcVVGod9kSTe+BjHkWIk7QPcdPs645
yiFXDW0alh7xpOh8SbbYcdiXdVYC1STzVx1ifQcfflnsYdiOAmWlLZI5XZPbbh08v31M3RbaEoHR
FuEOlQiIUgweEfo3wEmxeATt9GrkQsViAf05BGO6yU2W7luewCs7X3AbDXb/AGVcbusCR+jCsHpm
z6F/XjZhjpIgrh6Lovw2Upd7oPYnQ96MqSOu52+WVS9YYzyJNlxb6wY97y0lgQoLfcmjPMtAFqhH
KKvxk4HHwWvDP72mv1We9rlW/PdjH9pPPWr7t/rUOaY//qH/hqVpp0iZv4uZ/tGZtn5Sz/Vrhm32
rQIYm081a6ef+KsvzabgTDgU13HQR+JU7/JXXZrt/kGVXegSyBcElPVhvvurLs3xqFgDlSaGObCp
6cbV+VdbWvQHyENE5Z6whfAoWQt+py3NOdks/9OEBylO61pAyLoTUPrp8kvy739wpnKgq2VwsWxV
UuqLqS2HDT6WbptNrtq5KDKvkjFBNpTKblf4ymABKNNfGMA/VoSffgnK/Hg7klI52IgPv0QVNllv
5bh8yowsCzHb5RotDJbHOp2DYd1kpX1r2mZ8dqsFrdzcG/ugRso8yZ+osnvC9X+V9hN+jxb78YMJ
UPNKhy47B/bE9+QH7ytVFBO1z4U51A2lYCsrD43P8DihBejTVj1MhIB+Gqr6hIeXXHSQuTN6ZiCq
pHZ4JOOfzaQxc3l2oDR3hWXpjHm2kt6TkW3yLp0Q/aabqxjCt6dkax/4ncWQ1E/LQznX6CbcZHgh
xrGbVxVNaOilhKjCQ5/QrDJBiSHk5TbXXmJ3mca11YvogXM9PJZBd7Ltpe/CD1M8dSwkeeMpEyfb
jObodIMgweCHQzngn1dF7Y6rmirrHAlOG17ZEdViDP0O95ipCCegiwSsd19LVKXIcpahXbEX1+PK
XaymPS8QWr4GYcyWomGJeEsdsOGWkHelt73qBHVBQ5OYVRpbjrWDlKvadUjc1+maWbecC3NhXkt0
Gat6DNpviUBXukIKt8Q7J1U421IlzYKSvBiOKlb1g9X4YEqRjpx8LfWSPfb8pacrX42OwnT4Fbgy
pvw+MhnGCOlHowT5J3aD8J26Su7H7jyxAYfTk3XiW1Z5jSBkG5oSFkoHkzeuKpCtER7OQxSgeKan
bVcP3fOCCwuzrXO6fBKuPDXHXFAautVNgP2zk5131nrD0n7SLbqrdRR3qVq7XBOvg3gA8MxET8zi
jKa/wruJ9jQ2lreJk9g+6zuEu0czJ9430y1Id4px7I6e1xXQCBWSr9F3nS8kFqQ9slMrv0FbLV46
T3lXs1Xm5SYTRt17aQEbqBFsO5g8E5trOSrAqyyy8csQteBqvhgGxV1VGrOtIRH5/FHBXRBTRwUZ
AauqvGCqm+S65ouuV1ybG2+V98rt1t3kLM9Da1D9DujtuIQMvCiKOPQzURqYz03v8zBEdmztpT/O
3d4dEdlsjK8r1vWSV5/ZzSxcRTGqGrSbgVuse5ZfcqpF83rv88IpCR0xV3a+olEUEivp/BnYc9TB
cBFCkHkbEBgUHb3VQI8CNhdXg1IdE1Sy9HeNP2HSiEqIawTH4fw+eN1yBIhDlz2HAL1b8qPr+sxn
tA82y6AisbOtGjwumgbJSIdi+9gzZMobLhIFZP6kqgyaZQ4JL8Iy/DWEeGT4Tb+gPtoFuXljEw8S
ZqUUl1fTP6XWeJcP0J2BfYZg8rlBWXomlsW+NLX70nOn9bvzIfbcS+SNBgTZQgg8hffJzE3EZyR1
NSbvyQdN6SKzsutqM8fo4VaSZyojfi+J1KvdTJftSezOB4QkB2XHSSgaXDbOvG7Z/De+mm6Cfjzm
QX+exQ6uCQsGHl+0ByINl95jRNmJxF05eLrWnQ2q0mSbNPuM9/V2KPJNLfstcJY6BhN6nQZNJzkZ
Poon/JkbRBDOe59500Notxc4xtYho/FBcs8eyDTtgC4TXHtm3IDBT/w9OeyPOe8QxOGXFdzzlfQ+
h0kM5yjVzo8c6DVq6AjLxo1SB3zK9hBsKy8CigMPK9oOZMSGsevSm3S0bu2aRGerRRu3RDd1SHNv
RUgMPBTKSTTRj51y3rI8bG6c2klWZJV91aq4bO3yOsAht2pNX+xLqsoBTJt4XSNAv6jIKqowjJry
E4LRw1LjnCgc+3VJ3lvXSdazhx+8rFGMIYTE7ezm+UUaDPpyKFl8hVEZ+sbmPm7kVaTLnbWIHOFG
zRUQJYmFZLovNq5/ItjQk+temTMp4Bg6In8Kpdsbnar7uBM3EjAL/cfTOPXniZ0379g8iq0TZ8u3
2J702vcyd5sqhyBVzIErFIzlXkiF7DwRt2roT/F82JfH+Q6uptuUcfgZdnU3q0bsk0zWdwIBjUtV
wsY2W2QYNRQNchn44vdkoB8w8HBNNc4umotp3TgxC6xqWzzyYjiLpvla4wgCHlSbAQttky1fTT7S
yQeKwLZyFMIl3ELdxezY+M7SLfpswfcCk0EpVf+0LNmV3+TXrldZu3R+CbtXJ412re4uI41op2rm
vWYwPIaxqPuDAWNjM9OID41zkdenazRu8KiJrzXEb74S2TI+zzPB/UGXCSzO9r2lUnrhqqsBx9jj
5GDtKRtbHBkFu21lj92XWI3wYZdOPzBe2qw3Ry4r26ZpcmGg30WVba0sy/k6Ju23aEqOQXgTuRwv
vecfcWwdyzJAl1bCXS4Zet/uvHAxWgbeN2FPR10wyi1VfhLdViBXS7rLmYLSE3N8sFLrvi3Ko8Gp
Pg8Jw6EXPTiTaPeZ25mKsSUZdzYVCzvmYPCajM7hvvHcapVnfXXM43onnbgkjabeT3VwH7sFEhLb
P7qCKC/iGu5TkWPFYbpArI9OBgR032Bb37e1uwnLfLptPVMBny7IIvpE4wLs5ariexW4a+PysyWQ
xuXJA2jD2UkhpvBOj2M4bMEB/K3EBMXpLhW16TK3UDIM7s1k608h7UYgU7bVCFIoArGn0wOz3Rca
z9cOgtRVsBTptnPGfetWivE72nOiICTCDE/CBH2LX2bfntEta+R50XwxWvo+qlHsqwXfEso9bkiQ
TJZD3n2AwRL/yoXFv6Z7lmeg4W66yjjvbX+6zGMb1E2pMUHoJT87QV7utJ+dJ53nEe4TZK8zNrWh
A/MTi9nby1BtjBcmG5eNLii8DFNuoPbuEoBZIg6z0IZW7qU7K84kaepxjcPabNskxnOgfeeFN3jt
d0oByuBmjhN5X4lk4OoSvrdWhzVFDC6Z4mI6Z2Tb+0uR7Qu/upgbqhFh1y8m37rmOhZ8hT15g6q4
6Noh3gNzXMZJECItGaYDVu4j22/1CTti+xKFebeayvg6LCXaJ/gbHATrUHdfwMN2Szox4iVRdLQT
9gbuoeARKAVr2dHRINHXxXqnZwICZPWudbmZkKN4I7HQHpeisqnXteCWlmwEdrF0aD5nlTlzcn/l
kWjoK3d+yi3CMGWiPjWZzklTaBg7ExmvDLqg2TFbL4GTSo9ghojVBwCU7kvF8QVbgBUir15nCdbc
O97enEAjJNrnWjnXTRelD5UAo4U72ARNpS/sxiUrYqYeSKUJpHKI2QPu1O7lfNH2izzXRXiBGGxr
eZzmRhX3AUzj3YyugmtorZsvJSQMWHI7aWLd0Fu/WafUX5jwMob+UVl+Y/CaN2sUIGg8VZL3nNGF
EHsPLSxhDDXE/1qOQUBKW2O1n/1ahd/yYMq+ybpI9Hq2dXjd9cZ6z0kvGEEIeOLdKOtRHogBHJL7
TuGtK2RW0xn06HczfhZiT7CDjPsW3osSvZZeHtCYq4cQcnwfCMtA0zPjkw5VPkPvlW8kPEz3bVwi
KWuGEqGKWy5HYYQC45w779JuRICvpiFKhaC73LA1jpWb8lmGabGJ+sBDCmRxcw9LcjARA/nirOgt
lPoZliqumAVmlf0sTHNW1VFHbo6VCswfvSFoxer6dBvw0TaXOBpLnpeArIFV3OUBBE6j27tC9WiW
A48mv10bT+2TNy32S27zChyvQfbVSVBwrBGfQgfVStlnVW4V1zNs23VOgVdNLkVZWlcqCsk+7kMm
5v0yUCiKcyu6H/spIQYuBjB1E1G4F3PYIqkylkLSOBJYWyEPS/k4p8QVZ9xgs4ncjh7kOCgSM67K
An/BNkREw0Rjh3SwFXNzSqxwE3etCyu8yQZ4mF2FTgNmI44wvlv2zJ7BFalCrGSx7mqg5+G8F+ny
1atjBKM2SSpvTtWgVyuqdLiZc1isjeYSCI4XVICnC+YfkgGbaSrXJwot3GTpZN11JGzEqUCyCp2+
GQw0YqhQtjSBNXwqZZu+8qQPw1pwD4jXym7Bcm1aVp8Hxb64RkFu9uSIqLcFeZG3Csx06kt2ep+d
SikVb7OFFkjkC6ZAZ1Q4FmXofWXUClWtyddaF1hNhsSbr6g0GuHqKjMznxad52wVl+HnNpKDxiE3
59Z1k4vyS+XGGTBtO6KyqhSBO1u/JwnwlC3ZpKsQp5M6xI4ff1PmpFbXBn5HIkhKoE+4Yq9NBlC4
y9I2ey7SzCXYuo4xMJdVIWDKjMfQUMehfDAD2rhtnEe13BbuMF7qEoB8A8/hk5vU28ra6dgJoZvR
rCwP0i7knY/Pwd6UVcI80o7oulbEY6j+YI3t1G4U16XPdkbKUJv75TPpA/Jb2jhogqyxxkeKlAkt
qemG9q3NQvIfLa3ix06MM8+2k3TvZWCSdC3J4Kawdm5Ogn1ZfmOHQgVtM95ECJdsj7MsnbidjDJs
X5ARxG9J6bDXdsKw7wHTxpxGCr/2prO6qCLZoKWbTJkE8QoGmfYpwYr4Oeo7aLUsbyNOWALVqk+4
uRmCl4meDmtYshsIFJBcRi3sBoHWelzPPRUPMvc7g74+L55Ipi4i5OZjdCHTZSaEoRwN7AUez2+8
/glyJp+n+UWW0ymj8UeoJHRokZSh6/u4rKUf+j9jSCQi2GPRD/ogS5c+ax9jewy0tWdvSjY/4Gqf
/vxLfyw8/zmOKgCN4aUibJZOKD2yvD+k2ZmsDwe39vUh549sJO4xFKG/2b57ehXpeH5E6EEYuLb7
seAlN1jXVLc0h6QT1o5DdNoE+Hd/8bH9HP/3/VWAlrg9gnwFNtqjnz82SxSy6ULU1id0DNpsGAjX
rCVWdy/z7jPGh88COuO3CiG/v6pg9Ax4TVyi4nse2w+AX8llQfXRWB0Wn7HOJsqceKm8OoGbfwOg
/1dflBS+IOtBAm6K4GNsdk0dzDAVdnXIUrJRUe1iLJNT8YscwH/xEXqhzXIIaeGR/nd084c3YxH6
FQajqw9DmGKuitT82Y+d8WzOI+6KcepgHI6LXxTR/HO5Sy90fBH4ZHLYwccA7Chsaw7WWR9ci2Sn
jqvzKtX4wRaDv+rff4o/Jyt+/7KkDFza93whHN//EJInczS3jX2ahUqrfvOLHPzJ8zQaAo3p+gae
K+UiW6WaEDEVTr//sElPAssGfigCYOefF6iTDWNvcTQebGpiz/MI4snJUNT/+/f4Lx5pPk/kJDzQ
nsfK/PlV2mWyXXRb+kA3iLMLZ/8bHKj6/bfi8x/X83kJYt0+vJWEOWnIs4p9Y6oY3YFSvyJ+//2V
wa4BLO+GvucC3X/YCHs9tTOcuj7EvgfqoXp5PajcnPlDVvwi7vEfmDk7YSDsMAiElJKd98M7ygLC
XiokcAeHKZSaoqwGGcrN7KxgGvs7C1spITcB9ul0JpxsNYFFvYp8zmHDmTfadRFE068K4f65XvkO
oTKE7/JcRM6H73LJe6I/g0wfOPKewxkpM1oA3w9fZoqXHcEsq6z2FzvNh6ab00PCi4asHc4U6QTB
hxfFQeBg3gi6Q8PjuvOSZrn01DSeu26cnkMmujedJlXKrXsczGmKSakplwvie9xrIcrgnDqDBptA
a65KPNVgcEqQxjYnZtein/3FE31aAj+flXxbrk11FMdlGNofNv2pBKuSKG0PkeuNGz8mck6Zzi8I
rIibyyjyfrPA7fTxRHwdrusTLeDAKX0oMCAfQbmSYsZD1VfuviJCbOeQ3HeY+dN/Psq/xftdZi8d
yP17/5HV+4n6u27eqjsAjLf+8qn5+Cf/G/J/7MFsGnbEOot8x6Vqno/x7/PwH4TgfzzPb9mPbOC/
/Pk/6cFTdv2ffKAb/BEKwCQ4MNflJnkK3fw/fKD9B9u/70ehB4vo2JJ18zchKDwBWeT4bsSJBIv3
W4TghwV64hQdxyaJKaC0KvKCD0fOxChvrKZ/nKup8RHdlRTHrXWX2GRnTAXP/tqr/YpaUY03sRMz
PkHCd0osUorbzK0uZFKespZwb3WPLBS01CuTFfiFupJQpmTT2qkXvHz/dH9r4f2/tqQEX+F/vYKI
I0ieup8p5dNP/LVmwj98m6+dCxxrwWMj+XsNQSmjToHRhVVmrfywhjzvD5dFQjKN59gOu9B/riHP
+cMVsJwRCztkCRGP/b/+Jw9s8lb/ddfTH/7/j5d0+b0g4YddzvUE1wZ+OfY527X5+34+0z2TxYbp
EhV8kuS0ADCKSgudyxoNsr0PWpIi1k0RB+FGBZ7/VhCOEq8LohacTWbr/CsySfJKxkYWV52XxUxj
HqlbGD2UQ2adiwrV8SwgX8lWxKW54Aq4DvnHGMIm6ZILgG4wOmtIFr3F+MycHWUJ3v04bIh5SFMn
vBksGSB2hPw6QRk1WR2VWyYznX+J84ruO3nKFdkEZG7Fxz5eeNkxmQpWfNPA7QSyBBMq4jfU9zjv
iqTBtli06Q4g9+uo1M4O5LUr1HUq+wfKEYlfCC8tiZE3n1Z0P23MWOzicVjL1tq6ybSN0d6m2KiA
+7HtOgf+HK7bXIzbEr/PWRuCAliBFFRycwF5lu4XYnShrOzUvcwRBVYRyGUMDh/4B203T2T+XMWW
wXyXXzRtdG8X0w3iEWpmmVwXh58cyBqyEshLZmZnCtf2ZNBg1y1BVkQ4taAP4H+k7RKpOZ+CFwE3
U8QkWGtwSzwkNHmgWT3rWq+adoqwJjFahBUshykDS6ez+BHYLfpWZoh2MwindlXraZKbuva4EVhh
8tUSJnlw2nrCl0767ZtBUk0gWDZ7l2OnSFD0phwTte1i2kWHQHOWk2aEOjSNagjbHO3iPiNb4CoP
LfDvLBHekYCUYN9XTXABe1iu3CIfzgnWgeBz/TS77cEl70EDEnwnsznR+ZoOCmRXdEF0jgEWqEAa
M6KDRXabkFHXrIR2souSxbyPfZ/MgqBXN1wl552N9HFnZgsTaDfdmZFkdcCBGLkrtT7rCIr6UDgV
3rnSioOthPJ4R+quLlj5Exz+9wyFOMLtX41nfVDrA6QCsVKVTl/mvqLMAVUpsQCuKq6THLd5Ejcv
5Ced6hHi4b2iNnUVkfMBIqJibHWOmrElIEiv4RMpAFxnpgWGQeM3RoiC4vqVnvL+AbF989XtgqE6
mC5OEFMSiHYjytwQmFprvmBOv+61i4DvpyUqv9pNj8c5HqX8RA2nB7fEUfRYp0p/7WYln+eKl141
czcTkZTr6ngyMZNQVfRAhIBX8jqO8xlPp1NFpD2cqEydutE9SrgR3k8F5bKKy1Q/Q+AOIXxfgigx
jzu33qL0jrJd6SOcXWfkzB1RYOeEtkx28aYRO+m120zdURsvttelHnjroz3PalU27pge65L44gCr
/As3cju9clQGuFXkhQOtaHS1b22Dx7UIrAazduiV7S7grAoPQZs4HrawoqfPu/fi7gKNnXhg8fAe
2Z1cQgViCQ08ecQ/ZX5RgQ7g76mPJdGA2RlDr6/P6p4610unUnJdyaVwbsqhw/MXF4ij1y4PgEfs
oDZYo/titg7CSnBYLTBH/t5MvdLUbHRYeNMePv1qIZ2FerfOtrztlOT0SsYJxoeNm7vNiThaEKUM
zsh9DmLf52PUonNX1XDaaRRuVIIFJoCsq8Q5mcv5qNpgZchkPuSCZXfuwZN9G73aLgG1qPvdNhiE
T03h4dDtCeIJu70nrMnsBkNu0cqKBzw0SidOs009u2m2xpPx9DVNtbnOnAAgsZyxKGzYYREDRl5n
i0O4ZFjAHdCn9mKqwujFWfpu5HdpFCL+ORbumj4I3W9MCeJF5prt1WuP5dUe20iH/VmD0NaB3K/y
dFcj+HiIwE+XQzrOItugz4TWaNtydM5cu1rA/+OUzkuiCOFIkGVZ6lzgno7OLTuuzFElQ1VuY9Li
9smgw+HTVGpxNdezttdz0/XJtmyzpD74hoyDFb1vSFc6LN3TNoQUdbdEjMbOHpW+RvKT2aWLTzEx
AFLCl80RW1/2trQ+dncLPm++DiAO/CNAhUP5S9jkZ/bIMl47owrkJkjoIMdRD5Syk9UUobfokJGe
mUlWTxGpn8QNmpGEtqgczlWC/wxiShC6ww+Ozm4edVmtlqkfL5qGcJV1zNGpoIZ7cPC+U608O8mj
UVQVC4C98qfv+onCe+yqnFztPDlx67Y9kzBZVpPaiHz0CRps6Ng1VuEfDd5W+GLaTE85BDHyGMsZ
yDNcxgnKKHE74tnEYLXY/tlbMT1z7vBPlKiaDUEF/bQToTllP6YdYlRvEQS26Ujox3kIoOmgc43Z
kewa9OswjwvCdTzK3LaxRyYDspcsjUiBTSHs/NifypNwMei2lBPWrzDn4/MgJgn2O9CoxG4dy2OG
3uhNt4mo+OkomiHwTsFEXoI93nHv2oi/3CFoKCGOKLXvCikG6J0SUTx9BCRyd4KIngXT31fPU0mI
IWPCYK1Rl+rcuM+yqe2TKclkZtMYJzsfYYIuyhEubeujCS4xM6gsI5ZVWjegMku2Q0CXfJPBl0SS
wpMqb3hFKzyXV+HoTfccT0Js3IRwMib3JHrxYiTAVDP18/U803S/TgfjfsnZl2O6AQL4V6scEqKM
RYUnvfHEC2Q55gbXyH4gp840L2EFHbjFhlRjrcDTVqyMHQuLCJzQPsP7qJe1mlT/MMPZBsT7G59Y
6d7xX+omFO8MAOLVC5IABz56h0fXCJlve+DYYVPP/gg9VKSGrc92PLUhbNx5T0xjvJVo8MjuqFYh
DQDdNdENDdwTdk/ZwvsuRR3c1toDdIiWQr9gVxtI5TEDX1/f+qiu89rmS2KY5TRCvU4LkDtnRPM6
pMcFZXkruhbBWFeWMdFgRIG0YOEL4nwdRBjw2jknpMRVBgWMrqaWCPQFN9TYiDmE7ES7vG7R8+3m
Bix3zQFtEWkl6vYmjTOrJ/wrTx95ZqPXRdNctpGLz4Ajkf4QMU+aO5cQ34z5Drp5ugX0r276TDhP
CDVrHsil4txalo7UZTimeN4uHJfnddlx95iIt8b+qmCCyMHNO9awQh610kLj71rsmmiJSC/uc5iF
xXPP//brBMMERlQij/BiRjLz/v+k/pfu1vUAGP/rueq+yvq31/9x1z/1b/rHCf37z/05XVm+/8cJ
ID91N59QLM9mSP5Lshu4f6AKjZj/wd3+HLz+GtEDh8kLTM4H/nN+mK2c8A+4f+lEjGQMVr8p2BXi
JwDp9IqOC6wOWBb4GD0+dtOVTt7Rk1jIN06insBJt/Eaq1zbzZgtX6QcmuKJmMZTdmA769k7xSDJ
dMLtEtvPCTFSFUvRZZDH6iznYVNEVtUeDDZkfVlKsknmVc0M1TxLblsToS2+T5QCYc0c629cMOfh
tkxJunlC9NXEXOlE618lfoZEaKWcTPOreI3smHwcuzfVJillVzRAjlKpoxPMLb9yohRZpC4bWP6O
yL7mZ374Sv8F+fAzLXDCYEHPotM8C2LCx3WCnH+gBQLuekPqp+FbbOoqbw89ceDeofRG3QWHRSc9
9h+cz2X2XpIF4v6qEuYDNntijqCOBFNwKPim+GV+fv0lF6GGtMhecQeLgu2tZl4+Pciu1ea7jrtY
128oN0sIcwWoXZrqk/HErHGkeItvxHnvpxWsX123onOuInhF/t2//4x+ht1B3EEDQfZPyzxC6fyx
ANnMy5SROU14WGV1hVwHXMbFo98VBMH+Fvh+einPZixwYWlc4Fn/w9ehGG4RPPnJgfVq9WejpKLV
xknTArT+glP7Gb0CrUJP74FbCajIk3b+wyc/pZlFkq2wXn2rG22XjlvOsXaH76Hntaqu9/3HQtpx
f/bvP80PK+70uh5gGRp/+8TnfXzdU8JpgO0pfCUOuNTUzdhNqR9Suh+wKBKMNWTXFdpdxAHkgYDV
/uJtAxn+gCqf3jYIOAYCF3yYGIXg9LH8sOATOWaWPaXi1QrKgNYLiUFbPv35cddLFpQkhaOGvBQk
eA53hbZthNU6zcpffgFgSD//JhKgOQSj/N+Unddu3bq2hp9IgArVbmd1j2PH3olvhDjJUpdIqlDS
05+PcQ7OjheQ4GxgLyOJ7alCDo7yl4gGk/8vKP8YlW61olX9LeNMDPHHUBKl1qMDHDxdz5ymFPR/
WV7/vvkEHoOIwsQl8WWt/X7zRVyAjFld/V1Ehth1WrFkQIYs1GYaxLFMcH570RNPHeR6xPJ86d11
1ulxLntX/s2p/Ofc5f9aX7yKkB47e5/ww3gwSN5dTZ5uVZjK0cG5W8etc7GMhd3mLerNVH6TqQTK
LWU7rAAG4BcGXFVYusX02MqoWved4+nuMW2R6kMAL+y1/9BC7Rte/7xefx/UiNijmS2EC60h5mQK
3m/JyWQJQiLb8rroUbMIXGjlPCyaQAEcYATaZudR+rWym2Y0drt2JRYhf9k1/3pYHuQ+9BeQUkwE
7I/3l5EofxjXIepfuyZ0OJkqYvJmkN3G5ye8DrKQ02zIJ11/RYqg45zQErR3eJGgkz/XiAdyhtjz
bC34qa7cmhnRuVr27V+C5U97wP9+q559SESwOLGNeSY3v6+xJQCcmnZb8DpkFO8tLjCDbKZ7tY2l
7ND6WBUXBzB25t/6VbXQt5N6W51HI2V2CSK/gf7ZAgRfr+FadKDSOma+UEen0HWah6hNc9Qe4ZMv
BHrfqVavu3JpwPBba3qpYHD//P4924H97xvyQVCkkCQ5BMIoZLH+fkOszE7N2FK9ALoOKxo0LiId
yElB5Uz1HqKcw4GVAZa00bOZBP9mtVyow3Fu458WMwaRoiMQ/H1Di/dR3CeHStlIyNYy0PjXsqiX
GhxO0csXqdlFSMmB9BO3VM/Beh0M08rjSLO52Z7bYkFcEnauNgowmAuz8AFJ58y50K2otmftTEN0
R1PFpj0wO9omPddTaF9PPwQpSwg7hnBGCLKqt+etiWqA6C7CNLwF9HSRwgDAlhb8JYMO8iv86Bbe
HfXQypcBJs2YHGRIJn+K4sm+u3rJS9Im4D58fJrkzmpQqgGTx2lOSsSVo11iM55Rhm39dRmiTslT
OgOPfRRBv43opSJdCN+91T5iHDlsjItckDJ86ZIuE8+zO3sssjjJyZ5m1fUkXn9eG+9DOE8/dhnk
JKQHUQjs4PelEWTQ6kGzNy+b1zL44aB2IdTvDARLLMVggBAo/vyJ76MRDDRBH5dz28Ju/vWJg3YH
eqOB+RJsk12MZhI2/PlDjJD4KZpVGL1kVbCxCI0/jUN+GxNYWKd/vgybpP+2KYB0MLi2kxEmcILc
//c7pzUxKSeN2ucWxuqIn3E/hc6PXhWKaFQgEu0d0Xzvy/t5oCGPNzLu3PkxT0afngajeoNFC41P
RccYvbgl0JBQdoPxovlhTBx6virclv6aRUSPFHG7DPUdkUUQ76/cwmUdogNAdnGZoexjd/4MOuMD
o91Y4mlV62CZz3++4/dxDeRRQkvP3jV3izjIu9OqjrKiM2qIn+YJj4b0GGrtk5rPm123giRLXBSe
WVi2S43mPMLK48983QHHb3fFREske8yWyC5pLFUwBL0opR/YEKm2AYsOenJyKM9buKLVd4CtaysF
BC9bdieSvGyjP9/ST8Pa/4ps9FWShGOTqMYbZJT5LlSroGu3vur8p2QsAvbWKHN7AaMTTHbr/tzH
Pv0uri0DkMkWJ1bakILiMweNg7vOeu0tof2rXtVD/RVFplhclAY4MVyI1fTRXaYWvqssAnuLoDGj
AYpfrIOTTPSMCCFMP8nt/uXW3mWZ3BogHOEzfwY4wHjv3a2NS+3FMPjXpyCfbaQaNX2Th63Zyv7b
6CY1+Ip17NX2DN7Kno/gOT1eCHwiRlvHrY087IOwKJnME1mq5nGYGApbdxXgfVH9A+0tZYkJ00gb
3SbC5kXpS0NYG8lI+MASUQL+ROXo8SisfEp0N44xriDYyU0VWwJ1wYo/vT0fGwrrv8A93u1RgF7g
a8i0w4Ri2v1XqovyrojWSDmfaJ72RIe39BYc2IJpB/VykXd/CwvvjiP7kQw07SAz4P9kTb+HBXDY
1jx4iT8NExZKX8d1HFlQnP08H1FJNBeOzMz7ZUCEI1h54M3MHO9rS9DjKRm9NON9HA0JoPNsFAnB
gA05P+gG7tFXsOds/HHpOKh+vbZcgYqn7dyACg8A1DKEySxR3L4Ipyo9vqQg3OYHpEuYf57DuuZs
qqPRVt9/XnIiDX6Pidy8PQQIEphLkAW9r2xIBwcnd5f1U1GsEZN9nKUCCQXDzaq7yN8Eli2q0JFM
dik4NsZpWqtSXbmNbczu6O4r5xonTUfcZm2BaJAy/YL5FZTeC5NNIjpg/Ng330XVbBp5YKhvX83m
NeaDmD132Q5J1aWh3KOFI4bpZEyYzHdaFdkCO7F1WyzcXe2lh67TEMngEE+0SdHFUmBdCzTQxbJn
bjuzGaze3dpAuQNVh22N703iMWrGFRUQd8E8bEIAwBReRv6W5ePlWMRkZvsYk4Jto1hnKcrLpV4t
g2zA5+g0o1oVHELUvLdPJur98hl9kDw7BGL0PeDDAgrSLsrHwU6ffVNDkmjyi9gPRrTz0Ra8RgsQ
T0XPeAU+Cc4Aif8o674VT5AG89qBAuMuyycUG1FCdoaxg/lGb3j6jhJMpJ82mufoUsm+94rhY7ps
TX3OmLQup60XUKOxYu5hAUON2gaVvHptlXTfCx/1qQV983FVP1L4YsYFwWwGr7oYsw7WKpoFIJwj
VD5o/d8B8HJq3Ggj6Q9N8aNI0FvmKS9ekMA6wLBhZklvnh5k8TGI3BEjvg6uMmJSU5qVRYMu3VIr
ZgxzziDyxoSMrcpTBhl5Ch/QVw7UZVSJIk9OrJUoQGZu3lyO9WZISjRwc6yr1YikhN6q9dLkg1OU
Z1Pi5AgrMDWCADvLcgo/42kYhcMli8OgrQsvYqBrMkmyLrwU8C5bog+4T8V8QarU/iWC7Q1f3JSq
Xu83utLqFcJr6s9XgKll7l94Czr/SLRUYT3FZ0CDXtvsQjHbcxFZmpLbyYOQQ+XrksFewvQ6LOCM
f1jphMv4voKja6CI1oHjy8t6WtNk/hBVQVgieZ5iiWOnjWNY1M8xxirOdi1Ew8ziiJMxIfuWqK2K
8BrnMR03CMDi89jcVxA7kuxoKgJBbtm7AddOyLKXhH9e4yKqmhdrqQ6urCtkarBEQOD2MzyHjs9r
KyTAnibUO9ReUwfzZP1kKjlB9qgI2V/C9ZOy7JRKbU6PDC53Dx/K6xj3VYWxTyzAl5MvjIpH57FD
GIg4JWY46fE+NQwpXehv5BvnEesEvk++3WoxhhuPT1V0h2LOkiHj05rCo8js0ILmvSBSXfjhf7xm
sc8Z7mdFh8xBHoxXgdYf/ko/lKKgUYh8I/XHNCnxVkCMJR6zk8MbFJOanke8bsqO5+UUW38upk14
y21SxfaSS9603B4jVhafgJ+fp14ZAdgFBvHevvlwRYP4tUlxZUFEa/b4Vo7YBIMF/2JG5Zx7/HU/
mpGNeqWNCPp4Hy6yjxgjiQyugzApDSAIgYXHs/i1ejJINvzKuHLszWXj+vNhTKwanHzectw03EL7
p2AI69sAHzzn8dejdt6+/X8f8tv30Snw69vYR4Q4RqHZKebXuozQCjhjf7ly05gH4PHAdC7IS/eR
AjzHOTR8e1E90qAsNSpvjIIvOy9dsxAMDZPU6AMCNT1PCdxBw7f4kh6bRg8ryOZ0V4Pe4nXnbejz
l02cu6grvT3BXrKDiGtv91T4JTXaXvZdZLyLFWw2P+a+vdq35RFldcPzgc7KTxzDuLE3v0Qr9OpT
7mn7MYUoIv4SPzE3Lp42pxTTeMWdBvbxvi2kbVonrpKbtL/FKzWDG2qzOGB1DWNhL/3tgTp4nPCH
vgl6gcuSG3Z1dbn5YQzfKnfpaLlHw3iaPY1Nn+18DIb3W86xr169KO9YPkNIxsrN65lk98NAh97+
Qp8Jo96LOUcyDEILwi0G0mJor5/hVl6YJ2BeTV6eujzh9xYq8PLgoh7W2Buvg7e1UlYDU7Lzr0ee
VrPmclDorfklnAA9H17JEmvj8+wpiBxPZG5VMh8gFiN+sXeHPOPDw6roKZlAa9DbbGgY0LLhNRUT
svO53c4T5yt/h3lyVGEvSbK4rFcBbOWlvxiZ/aNNjB17Az02gzs8XnqpN/H9xagGvpA04snXqon/
rq2hiRa6xqNVpJhQNHfQPzKaAkZXfDq+Zf38zCx0oQrI1s2ufYRQI1rfsF19Ikyii2ZKjgiLuXwL
JPgsHS5BJOoNV+RoqYg3edP3dX3xq0lejQ2ejKepaKh3v61iEEGAjl3B4zgHP/eM6hMMK3ZDZups
ew6KpDfjk8JewUQX49utL2k+8IgCuWxoKKaQwwZsGTbXI8qNWtjH5y3Srhr6VXaJv/VPk6E2PAFv
8u39jmXp80WzwPl+WEPwwxDxhEzxkgq/hvlKy2KN2tsAnhHfEaEnxKKew2lgXb01WcBfNTo7TZ3C
CgpdaPRzcap4a71BcMIU5UKFAk7eOcOKI3ppW2on1BcbGhPhdVtHdj+NgOwYLeR1MhIq8R5cOfMG
VKJ5zNR69uGhz2BbBf6U1EwYKlhS/DiDZ+7yiyE9y5wr5Bq1Lu/SoLJNyh7XMMJKnQXR+FHQxlqz
I3qfzlqcIiNDHCNpXcAUZZBMgfuCJpRHSc5hmPLyN0ds3FXUtfbYaEP47AhV+xqw6eHtSVZjTyc6
KDFcRmsWj8Ys/lhvk4EURzJNV2GTKo1eiLesLwd5OJ5AJVx7D1jCOQR/ykvbpWpK8lUy67TtjXyB
Mlwo71UsTdTcRZGSK+Zefo8X3j8Y+4GXOnKiIVO4Gxr633ipNV6s6c0IUyOPmqsqzxF+XQPmuiYm
t1HfU6Qmlf9lyBijYzdaT3Ob7h1/G+rnTUw4JoO2gc1Jse95ODXs4hiXGm9ilbdV6u9n/tIKiMSG
edty+HUnb+9SyYoG8T7ELsre1s9w0zSzjX/pmttoQvZvN285tPY7up/d+6zy7d+FHqK+xESUW/mS
BXQn2iOVu51tYH0r2co52SKAoXEFnFOxUe2uTBk942r4tmTJKYlEKYJE/NNbP9yGUydH4GPVEJE8
H3bLPRL7Ocwx43Z0z4FiIBR+aVRnd3nubLYdODD94osgLRsvsRhlfQuX+cMdfUt75XXJ/PTl1wfh
X8qRplgqzuNbxQZFcosRX+nkJD7WbwGrfms0KgDQrAanUbYJOehIC3Fo81YBJS5UNDmPE0xo7nk0
zCbnq9JH7ldbh0o+Ax1fe1nTzw0HVZlzBBusyW5y6dvh6aEzi12TaKr6gDfDYuhawJdVw26EK24H
BPSBbdCrk8imWGKARHld+HAFkr80vt4V9PRyiA+sYAu3jgB4vyvoi5EZAv1q/xHN04irjnPUQB+1
6a0BqiPsDmpmGi/ov5Rwkf9/gzmYdHRX7eDEBZPh8fnvClsNZs4xQ0yr6i00VvSAuQrqAHbSnwvJ
d0MadpMbI6NAUyYM+G9ky/r/mlCZpFbIPnvd/64RAKl9v1cyQ3kjTplZEZGjwr7Uqax4w73Qglf2
Kzj++Vp+byGErsv6geJnsfKw4BjU/n4tKOf4tG+r/DFlqha9lCGwOHVCYi4Ojoie/v05//sD/TSl
cRAlKTK24XteECNVFyltN3tQS8dBkdec+JfxWrPUfu3sP9/gO1Uve4f0bl1w4H4CV0G8b2QuDciu
bkTn71fEsHbsLKI1CtYwPC1iSBBRl9mmP04mWKtDO3U2noPadx4dUCmcR3+5ot9XOldEKZWkHF4A
YgQtuneNxjV1HROvgXrA89RuKkNexx5fpjojrqNrXfIKCjGt7Mw04HAgtXAKeyEYVqlp22O5zv4M
26DH/2AhtKx7Qr3i29kfGQZ8a0A9uTdv8yz5Fmb/fBPvXyMvjkE2+mQwDT0PKPXv64ZzV42YSs13
BbRxHuf2MxGSQ9hNH1EOxebg//95ocuLtP+D/PHumcUL2YiPGM7dr2NvyZHp2iFwgZLLTg9l/v9q
rYUuLX/PUpII3GzVf4WDALVHDzduBBt/HkskyfZtxHXDvugGZQ+MP9/guykUxR4IDTg1Pp9nqaLv
Rw2dO6KSucj0m1vR0P21AP2otkmVDlpbeJkER9A9Albah9GvG+qlXUPSNqB00i3xU2VcwsVfrusN
IvJ/XWR4Ez6AhRTgzs/RevI+MrsukxVcmIez3ny3QDcrXCyeYHKFP/X/DFvHSHrfDznd0XTXZhv1
3m4M89Frrzlvoe7k+76W9G5ufEH3wL0Hh5eDKF053cP+LlvK2ltwUvQZGn0ZwLVRyOgKmLg6toif
WVGe3kUx6JDokGbZTYAxcRDdp28TOdTHZif4kHWtp5bbGngaLnmkKVHp0dWogJBcUCrEJfA8p5Kc
G79SjNjhxwr0Po19meTYCeE++hmI3oqF+ufTNEXrE3wp7uxBbmbfISXt0cpr7jDs4XGTJEVTfBcM
VogTTsHP7EQy3uS9uTJBn3hXI3PkbbtugPFeHiJE9CpkFH41LRQHX7H7lYr8XGzMxgzPd1OJPYZj
NdMbojqoI/8ok56PbGvqgvnKZd5QIgCKgjwVER15xM+eAhLXNLiL1jEV8rKKXMeW88Os6ZSub5VU
atYBLbqinloap/RQYuYEu6oYLfMEd6rcgOpUAagm/z5VqYzNMVfIAqpP4ZrOW/+JiYGdSZHFQRi/
68eBMcCnUtIvzg+scwABp0IrD1G61iNt/GeleBySqzDCefPFCxHmTu5ofGXyI3yUqvaPuFY4LrUs
W38ZETIsmIYfMcbg3R7M4uMAAXmZ3sK8J7ny8LBegUmbmxqppAEDYjD7JfVwmmgmm2XhDkjMI9jx
GrltvRYHnJckSsdt3LX6MxpOCSo6ydvQ7Fc0UUy08+gmwdGDkgFjygght1+ZEq1rm+mtHWIcSJL/
rCObn/lcFzd4QZ91CqbFqs+4UYvg/pD3MZfh17W/M7Uzp58Iw33yKLvUaU5tiaQaetWIJIdrGWII
WJrsXKJ5f1FCK7tsNexEehH9Q6wjcOBpWNzF5di4dH1n/SljUV+IPOzhWgi/eK20bD7DoEDuNUUQ
CVETbLsoV2kK+V2ITpz70uPLuuuMjG4iU8pDLJDK3SnX0SfUW8SxQvfsw1Y1o3tk5Y7HZHWhi9RD
1H4r5PSIQ7S81gLR73bGeDsEs7oHSpJfIGKcHorUJB9jhOiZzMvyezmo7NAUEIAQCUMuBP2QqwTt
j9OadcxxOxki9F8nGP+JqotPhl95mVBRvWq0fc4gF7LvKq2bc714cCHWtApPReX2j1LQXd81NFlA
kQd9/oTnYvK1cfBzSSFKfTKJXx5df3SvhJuCHe4dJ7gRNNpOehy6H0MVZx9p/+HsBNs5/e4xrKEi
8aT3MPtVUZ7k2uFRP7TjwzALWgaEgsOwLtNVMOgV8cQWnb8sRqsv+VzOfrpegiGYvg0+4OxjP8mR
QqW0tjIzagM/kjFEFMzBb+uqBRAbHoQ3Vh8XiF9UOm1/HQ4Y2OK/XvRf3WoAIR8L93qIPLtCM2Dj
VBGzuVpISG/duJ4v6V87V2UdICGdEP2+e8YA597w7EJ9E7zjFyOV+aHQGd77pbd9HYBnQ4jJJLDG
bRtYuUUjEZT2kIo7yM2g/xxNucp3rifLu9WLCcQURfvZBE1wBTu9kVd6UbipyMm/Dpt22dGrfQ7N
+s2dsuxOIMO9mwcIHDQH0drNF8z3DuGKEbWIx+4OXTL9BQNxsiqXATVGMCDklxpxCjwPkJOZAvGV
2XK/C/ymO/eU+jsff6KPi9fViL/BAdnX45g/qWJVn/UiW3+nlmnB0Rox7l3F9TEzTeiasfGWYtuL
JTH3qT8UyIFtcwVXDdlnxjTtc2dVMCXEgI8pY4BL6WvkGrWbXYmyE18HJIZuKjr2M4MDMfGhqPBl
gPepKaf8JvpJpWq8Ov2qHdKSQ0KGhe5VNah7/ATqE4E+ivZpucUXo9djydK3oDNA9j/5fSfP87Tg
FyXn6KsOsifoNdUT/mIbDkESUlil2vzHygM5F2OMbjKJ3Po46hTtKC0UM1dUeyC0zfMlTpPyrMgk
vV2O8+ZT2o3pK8J7wacKtaDXeZu3HxML/DDHvX8rgAacXU6KA5ov4yMZIibxuB/fOHqoX8BXd5gU
eBnYKhrCd8WKYDIIWCKSW5UJHZ2wji7gTGZ7OXTVuQ4n/QQ6K+D6Z/8KvfjgVEXB8IXOmrpPu0Jf
eGuTPiI7uV3nQ6WOS0zIpZBFqR+FxfFKT8LcI9WpP+kkEd+CeiY4+PgF3Im1ZfPQlfrgBeN0vWgs
j0qzBMjQTUkHxawVBwpckJ80LtLLzcG7PEMrB7PgpHhKaH58UVsyfuLAzy/YbPEtxkojKKQIolRq
uQ+wZ4L92KYYhW8reqYuaLLTljs9vq1JcZ8vvVR7sB0uTMVKfZHjJOA/htt2o1MxXQM1wlIQM85P
ebChQ1Pk7XIMYDKhMrDk+1lu4kMy5wG9de18dzIfFBlu32Ir0/3aLmSrh3iiKZ3cQKuYY0Ryeo21
166B5XEDrTi/p0/S3DkQe56bUX/lZ3JataX3PLRkMBWqfndLWgGgDCXUirSX/ssE38jsG+w9bgHr
TE+lP+OeV/hNINDW8bAZzXrc9dA47dKrtoBjwiRWbOgOFuaQpJgS76oNxZNdG2TdHf5/rne9Oirm
WUeuGTX8oplRjYcTkLnshGo/BItwPsZQKvFXWXQBFS2V+qHKyxlv2qZfi+u2RG324OguBNOYIQV1
jiGAbA9rgqNccbaph4u/3tI3eGjMsjd5fVVTVetm78VkLvuwhR57S7+jGvbB5OWfTIzo5B4KFp48
I4n4wXikiNcjpfSI7w/1myaOaBT7EIN18w5gEF7hUXwV+gsa7p+2YM38GVKactPpyifYuZcIG8zr
WTVrpw/FPITTY+rkdQWGJm9SvdNOljf13sFM67EMwL3s/EI0H1FAd7azoVSs9m6sfPfGpKhm7H1N
J/4WibjNQANR26GnN3VV+SNkCi+ur0ZnXYbqQ7M6UfpT9rFzYRPRaWlri7OSfth+GEcMesbDGiHH
ZAlqQ89+SBhQ7icPrsxReFMDSbZgvrprOxq1WAYsCmJPuzK6iTHOvuhKEfbHnFHfbV3S6DzAlF0u
glx4ySFK3AIlnajS3iWK55KB4hRC1PUN8+to9Mc7BzFfzNFxAxt2sagDmml03Z496ejvyONVh0DL
1T/3PV64x3wufMRcSeEKB04xYoBDZHChiB5WR/QxidmEt0yzJ5LiPsfLc8ql/EYQUkkEmxfiZJgr
b0F1oo29GOc5Hxm+8NZz0G15YhzbZheVStBmm+eXDQLZU15IdPBliEyTMu2jAZ1xzJJMn10OD5cg
EWkGWPF23ax+c6eDcjrNhcazG4cauUOvxkXjvQ3bR93hbKd1tO6mpBTE13lsv404UZ3iHsk5lS/Z
LTPCBA7aMhh12DhsxH06FMFjDARIH8qZbg3rgQWDrlppvnu9rD9K1Q3JcYjjHB/vDjdQhWnTcVry
Obuk75tj1tEu6WXbV+qAn3lzqmFKPna16x3Tseiv6yx0MMpcxLUvGTv2OXS7OqUswugtm792Uzyd
t8X3mx386QazLqxEhqP0ov4OBCCcOKlNBlfGuMsek8xqL6IBLwkoqJkl2DjddDlE3NxxpU39uGW6
/I7mcaPOFROyg2ZTmt221vqOU57DH+4mwskV+QWXkD1Yf+MThpLRfupk8VyVufdC72w5AbtJz72b
tqdYxtU9tqRoKbZR8dnt2qfG8l1zCrdT7GfVl974I8qUQd+jCJoh9os7OrQfVPmSfUl78wr6IDed
u/SoEeXYA5nHqJKy5GqGTPatLoL4pc5y73PtBeZmZvZ6QPSxvwxo+j7TPvdrG9OQ8IJnq26hKAXk
rQRHuwjFN1FbSD3EbHtqL/7wim+BUx6bqGSUSTu4jy67sCv7/aDLZWRatEEyVrGpvH3QEEd2kVNW
4W0jB/+1KAqM33wolSiQNuj/IXTXqj0NLNZEscoQRcPJjw+U8HOjybXq/KqV/fgfSdVWoEaIPMAL
By+ieqmTmPnCGREwHmXlXJQq9J/s5B91s7meduXqyA9huCByNyeS44HK89RPGXimPguDG4Zv+lrC
B8QyOieluVngjb7WMPNKa/5GYlvOzfJtHFf2CpuSOm2S9CG/z8ydUHeu8Bfuqjm4os0Mc86Uy0Yy
D/ATofR0zk5tXIzXYqV+gzEaQqxFOMAJj45qQe262xw+jyg1fonljLTgEAyHxnWUezeZ2HtkPpak
4HrI4XbRiPnw2ZBUXbWdi5/roooCZtqSknqCw3D6u6AwkMGmzGLpEBUN5VHLGY4AmBIW0V4UbYE6
83zK54hhCMbiVU2Spo+2jJ33GVatqGaHQZdtn7th6uoPfu8ZWL7zkGFIzOLtN7nX3pQ369nB/akT
H6LJOnbWnsL1swH4ieb07CTIgZ8YedWLe1sXfdSne6rtBX2paYPdjW0yBy4GeQUTqKTZTeCxxXro
5jVrsY5LMlo6e4jEqSfvmxmOSbBbAGqn00lPUpWf87zGOvGAJqhmEAJLKOj0bl5UH42nnFwNE+xi
ctp/BjUsMx7EIJja7hgqpmWPmYuw1nyWQJ1G9LVW4bjVfTXJmvcgHABP6L1NE118qHUQxb0frZPG
Ls9xqDpcbZFYDj+HOsSm8K3d6kg7Mhib1DY3fazu5XWaQiFiaEocp3/BPtzi7zk88iU6g4ze2G/K
G9LyyyRNgXxvl0CXcahss8pEHBGE4/F5gmWtkpuRhHLBsiN1MQ3Dg25S9XljPsXb4sir+uo1SKZu
bg9hM2L/fh1M3N62K3twEgg6gx1us8dgDGUZHSOgpmVwhamIwnXoEJQjOQ61Q65OEtcP4rEz9gfc
DvJbHzgWqbvEaXxbcRUZxkScyzFu11XSR53phZZ7QFFTY8Qx7xZRNkdpwMyk9A66PrnZSP2SY+Y0
ERbg45ylaId6QqUCg7QtEGcmd+2zxKX9yQEfMyKoCikO6WT2zhG8CGJTHWrHzFncQtfHPhrS4jBr
kCZ4IvmK8eGGTMJPnDz+hfl8H4JvvaCTW970cFH3tR9Nt5UHX/8ogxa41ZwyypVO84jOmIkvFSlc
jLSZXAUESlN3Zz264BCXRKKVDAi6/o6xSVYTWkWb7SLO0ekwBtv6gC2lWUgQnOZIBkqFmFUyDM86
EmN7yFBJe0WQY0HbAWMD5T0keNuHBzQru28aM1JomdVMadBtDoxUF0my4kg6gabXhKfA/D3HCpqO
Cxm13+3RNc4R0M7gkp7ayUuA1/gq7fYZ5PX+KFYXda6hj780cyNoWMaZj5UGDcUSkac1Xoe7Nonc
6YAlxjR+BrwA8GGnJTi5PagMhej65Pkgg2hu3eVU3u1OKPLw24WRGQKoQY0JZR01V06O4doAdBp6
BOg42QK+8NdpOCQd/ku72BmLM8wDXky85M4uAB13oWSjqv1Ew+x1A3LA2sjSj5Pj9tznJk+RJ5f7
lZd9EGmWpMcKdMQPPDBICtAPzW9QDvGHF4pLU3yMq1bbrCvwywsymOhKI4xQvhIig/UczAK7ahNg
Pdw6+fdcezz5xGyIYMA1oDOCKDg84dI1T8mC9qHRTcEtQK9jvhu3PdE0RiFgqcP0Abl6zNfTqkeR
mKZFCX03L/9jAgG/ES1dcQFzvAJgqMNHHIX60+h37udIDxCOEbI/FLrZwNgPG8L+SbjeedC5yoM/
YfhEhdIBcU/LOUUVFI8ywnyH8KbleWNVYFJriauphveyi1f/xIyHSamLLRP+fXMwE3odGAvlDrMk
AIJBbiX68m4dboNJTje5783JwQ1zGZ+AMshPBl48uOGx4y6Z58cvQhcJghkk4B+UYzPeIRFJtyOn
RjEjqrMUQEmtyuLAgV6BnaJdcr+1dAB2WyTRacLNF0PHwEVrcVMLP5OHAOIAfrTyMKPuboaiO/rZ
sOzNGK5fYqLFfI3ggsZ3Ws3INoV6xMwTi2BFQYDrUtD6/W3QZP51UjR1DNAnQ1pDe1l67TiF/7ri
FH+1OHK4B22HzneZ+F/htWDa1kHHhnQfDmgn485crofJrNWwa3QyZsepKJOG+AvL/rry/DU8jZEJ
n9Fflssdnas6oBnQt0jISEypyhTMwq4FSnHXgxFxj7EJV4qC1IeXoDBIa4+tVxWf6nCBps25SVZH
fn4ooIon9rlFH0xgaEMHfp/dJU0bfFbgJPLdPDVfggE3ET32/a4oO3qPYCKBOuX4FqSN/pI7Bm3Y
GvnxvUPmcYtTeLsf6Lu8dPnkXOqKTX3QZR1/GKexvxpDqOlU5PUNfYH4wsnc5JmOcRmzDPLoVfpb
cFyEOzzMSLdc1ijA4RIxJ8Zma24L+KWjxRMPQ3IxBEUXHbbUIXFqy3Q542s3Nw+weNG5oLl10Cx1
sVdBOB1JX7zrbu0L0H3G+1xk6/I5RSdjJ4fJhfwY1scWzed/AAa7GC+K8Skh3T97IvNeezDkn11+
BFNORGmASjmfYc0ktwtj+rOcR3ZdMn0FYjzey8ldM6R+e9djH2z3aY4HPKtBtGfOA91RZgzBIYmB
l/DTN0b5+j8VzY5DslCoqL7sEA8rvP7ZSRrxWBWBaJER4zFK2XkMs8BKIrv9bZ3o/utjLekH6VcO
qLqdD0yx4SFhVKqg0D9orM9E+AHTdUWUH5LEoos0Sjj0qYnqVauYNTAy7D+IFTDMesakz8Kfgt5d
xuISn8C22i6BYq/jE57GJvwWdqKvL6oe2WCxzxArGZ1DMofCaIJXDR4FZiwIhyr1ysg9AJ3zNtLG
BIXova4j7S6X07rQxdxF/hKehOhM8hJ13UhQUbJukKwwcVi44YE8D6TBwUELMQeSIkBJASgmjQcX
hec606ASIDq2XetcyP6Hix1JPBwYSQK1Ow7SrIgX7rYSM9TxIPPMwsBZg4oxSF7lm6s+zkEyUsL8
D3tnshw3kmbrd7l7yOCAwwFsEYgIzqRIiqS0gXGQMI+O+en7Q6pul8jKkrrurs3uRrlIkxCBwOB+
/nO+k9qz6roHmjGiMQsZpXrs+wj9pHN2lWW1hsOiocQA2DIbe9Dty5Cvo1jo3IubdGEyK1mSBWuT
8GQ4iQg6Zj4Vicv2TSSlMn5xTOKZrp7HwYhXCw5E5OX8P9zsrprPjV6zYT7PFgrs1W42fQCth9+P
597Pkpka4pUwGR1umVdGlVvg/1cvAVKZ15v4/L+XdDOxjBt/ukFsp+oYKVNDJAfMW6M5G0QV0owR
3R8+wPtB8PYBGKkTcwUHwpSQodD7D5A6CykiGmTf8p8foPzp0Shzv+CKM2rmYj8npf8R4O5/0Kj2
P4Mv/i/qXdtO7b+HOfBFuvg9I2/7Cz8pDlJ9YoJL4hyPByYX6XGZ/IQ4SPOTKUgKQ7qDHIrNlv/z
D4iDtD9BAyLCC2XEkQSJ+OcY1vYJhW7iE5FEkmEu858N/vAfFa/xUbhI/jlhdvnniYkTlMYVgikE
a8j7i4gtuu+O9tBBBOrZMxRLRrP95DbqgXen7CkAJGuza1leqIOS3fyFt4D3zCeeTyOvziwCDYoH
Qp4M0ggstVrDmWnSd3HOO9R/cqIhLYIeKTjfeSDJnGMV57xRnHUcr2fL1US54o0eVcba+4ZVxB4C
zR7GOeDXjC4hNLHm76Y+WeFU1ahbZe4SRsnNab7oe2HzNsARCRdCjPn1RA7gJB1N/6JXxXIVW239
LJ2s/VHT2RQivph0vyxgwTsIJ1/rn++6pWAh7xaJeYU4MX/t29FF6C+n9JhECZ2xY5agQKuFyEAQ
QYkngViUEO/nuNTPKm/FW8L4WwbGmpaPFlkcFmRLTCNV1K9lBbRpZDDnJZRHBIL2sCcnURT9pLlS
p+wCaV0RBU00LOoIZfvdGUuvMj+WujKuOorOyU/UWfaWZDlEDCXlckbGhU4Ic+xdxD2mycWOsyoo
2rKwoe1kZ4xj6GCoZREYUWQRSIO4/j4rbDvaR9XQVFgj7eaypsWZ6YsxWN+krgSlmqroPhPIjA1y
rmb9lPUQKkIzlzgWW6unYAJOvrErYmzU4P81vTIzdWbW3sAg9ogdxn8pyD6ZTK+RlQJdTuJ5NIRg
QJeUXhTC6unPkAk9dRKZCwsOu8nYYQiL1VpQtJKFklsO643SGFwZmpJgOPGIyLD4dfNKHoypwoaB
D9na9PLC29Vi9b6UAG+2rviM+itfglVjdSA2CBzdB8YRYYDCXykNqkNRNqArFuD60wBTBcukpvYR
GIAyNdZJ3wJem8nKzIFp2h619VTIUg1NzS5sqKyz7tD93Ntqe3lXHPh2jubEo8ygsjEA2VxjcZyC
62fpNH6Zc7rTdq6bUQwu/KFUZ2tSZcMu423yTASOBGbkKve89YZNUlEeQXELchjJDlgw5R7+CQ0k
9ON4l8jxCgTh5JLgtBqMMWDqDIWM4up1RbYlIxTItHOck9rrFA1RlV15dNXRcLBfiB18q3rwh40B
8WMnew8Ek6cpjKH3dkEN94ppQwh2/gtcw60dYBj8TVPrCNWwINphWzVP+nKk5X5iu7Oxh7ARbA45
ZOTNlvGDcXH61R3Wluof9i92kGWds5zimU8xbpg8IQKWBN0PETMe32W1IfNQOLmIw7Em6hUUtkFp
4ZBGziO7rIroHLjFLGA/2HIyKZ570FVa/KA+wPhW6r61Wfc1EYVEDRBJ7sDpyhmtNQuLhvQY0/G6
FHRGMOILcsLuQ8DQPnn0ct+CAYpZROzcmcKfXd8ndFvkqWCn62PdiEPcZlhNCuGtoNdEVa9Bvl08
UPMy7Z7RC9dagexxce4QwFhmNJKml6PjG+uNNy/TlqlNWFVR7FFiN1bN0AWuh6M8hIoOqVNpb8qO
fYozfdeAAXEJDNYWFCgDW3+oslXZJwvCbxzUS8/jkEFCV+w71rRQGiSoyd3aTPgGkjVjHUOssfAP
iA/yiUKdVu48b04fWBf7b/B1hifaQSXF9Gaq6Y5nv2ehYvb9PRVLKt2xY2DSyOjcqvY223Pyp0ZG
N2S1iLjhyQPU7ZWPMw+nKa3f8wH7j/wGD24AiDAXw21Cn0myB9EzTiddPaxUehWr6G/ZO3KFGMbi
qJthHtLhlNNoPFemoOZtmvTUhBgM2jczpZyYw0eHrFRl2DbpZ9kWMw/hdkAATmqXMeZWnmHFNKk5
7K7QKlJ+VhvhxZ0dqppih0IY5Wyr/lperHV1mU2WpNwiOmX/E3hpde7VC5Npe++zcSO2RHFIOVzl
JOUUt3HZjNeyNV81xzaRU1CxxVneDUebfWEYRcQ+FB+AcGtoexWt0MC6s5I6G3+91k3r7dO4Oded
80RI823R1d2cb5mb5kDL5rOIb1idX2J/KVCUT2ydnOo+O21if79QSkcN7k7ExfWcLvuyTZ46pPGQ
bVt74nbT/VBFIqVpi1GSKgaUs9sRvWLnt1TPR95lldistltnb2694sMrrhlU1LHG8s3RCjM+ZkDY
sfd4Z3jpHzc3+QEDy8htWYRWVFIJRyNybstwZeag7eUsXZv8TGrbOPPK4R65lNYPqUNmhfXJlJ9Y
dcmdunTMseD1JRR/EqKEYzPeajGcEjs5Q3rl2YNALeeXdTT7XTW5yyl//zHq4kedMeGKKnlX5CDq
3OTcy+2LfKQnz/RWPGLmchzbmV5Tk3+2ieXnBAHdMbJqT62OpszZEaMbOJ1+qNgGM9sJddfTtGQd
klFyi67nGRVWRSXO0bMheVbsOR15PSQTVw1PHDOvSDZohdjjYWkw6rDM8u+18vcU8Z0MmXVCmfFD
o5EL1UobzEIT58NqSrIXDfVuKXEem+yrV17yLLIDNaNsJHPGLBY3xy6pxINb9wgkYlvIFP1rWlu3
XVtiduBmpKDSDF2cR23d3mN3eeJxyhjPT06Nyvo8TmbHygiArZE6vKe3zSPj4+WudetzGJLPVpE8
zlHvAToX4t6lhUrj+guU7WH1SwQtVN58qSeUO+rLIHjU8+cx4d9suIHwxrSAdA3Dkufl0L160sh2
zArF5USuPOjnJ9nAa/Qz9Z3DhZmXX4G4qBijkAEIt9QE1huBMgoSMonao8dyI7Qa4201nLBqpj1p
7+jMarrmTktGm5iEduNsnBn5jcxolKzs24wpoC582kQo215qlizyK53wWxNmHObUgHtFO1C3uHy2
5IRwkISisnAqefyGzAtuGLwe4ep28RifKmlfVWu+a9gBd0Xlc+bTlzVNLlf6yteI18YcXxnKOe0X
deP2GcF3XrJzY4ZVad9ZTgXCdJpCKMugQt2BqeiKoaVhgrTgRwhMDLUhhUp0UublST+QWTLyS2pj
zvNc3ViivK1ckuhujglrJKrl31i8ZwhLMM5AUB2i/MQHd2T67RGoLxX3BBS/Jbl1wPrxhUXGU8po
xU9eq8a7YLSdLlcGPrNgG10u9pnCekQo7plFoAHuQ/OXUybJ63QzxA8FSHNXdIeo6w+D/2bU/QVj
6z0Mgeiy6Jxzs88ORkFqykMZGazvE8aLAnAvaeiccETCiI53THME7IcLshtORKzx/NFWNG6H0mn1
jarDG9nEpjhG9kqfkkm/Z678wzjl187IO9pXh0JHPJmt9RVyE4jn3FlDyN9DsHQsRsy1f4MYfCAF
M4bZOrBEruSJr8qrydHnNBBWYV7wONHpU4lJB0GIdW095WT5nPaZpfV44tfPs0WR706Z2xhB9WXy
ze35gU6RFNw3QojXYoogW69+33v7hJmSZtTjmdWhzoduOelUmX/zzdz3gLYW1JZ1NX25qWaHHjJX
mqZdj8HoUOYZ7wLdDOmVHCddsmlPZRW0WF5eOycrn9GSlnEP4j5q9sqNVMdwoyxR7x3GHQHWurQL
Ue3EiaNGEw/SrHgj9i6mYNlE+rzxSjCRxqztMzYww3fOLT4ySwHTDBW2loyL0lOfs7gsfxQgkcAO
mx1ykkHmjEciIc9gnuPqAbElwTk0s7y6VuSpb1x/TJI9cGZ511ixoKa4ISYXJjM9wkG2zM0bt5aJ
vNUVNKliC0MmHKoBCx2DAgwFjdtTxih4NXyeJgvrh2BMeV0YCGxol7ifwrmnmOqEVw9lucscDwjf
MuMDlhULpDOzUZLXImADFpZ+Yakz/N/G47TWxhULk6U9zxeFzEem8E30VLvh/hqoV5yNbH35a3P9
H4kQ/zOF4X8bi38rxfj3MgP17t+7uq5+xUVuf+OnziDUJ1zzeOfxo6FM2Qq56qfO4H0iYqOALEEC
tNDTbNgK/7fPwf5ERgPKkcWeXGLl5J/7h84gPkEy8z3ThLYg8cVb8j9i8b9XGWzT3ihstivQNACT
iU3K+iV3U+daRHZThKMJ81tFej3HfjbuM2Nd/iCKbemHX/SMfxyJA3E2KL9BHnl3pF5s6fSqACLM
tbpLWm7qQJppznTdfFE+E9E/pAc2le3jAXn/KMXmmKzuR9DLOkRTQlA8TBJKNbt+Fv0u69kaLR4v
4EKnBE3VaMkkpAvAePjlArj5eZR3FQd/d2x286iQPshB98NpjfBq1Iliu2tCfw51I7vlyIiPeTXx
jLj4w6n9oDf+dWqZBHIB4Qbh4WS9P7VzEoGEb+qwEV5lPRpRh6M+njyYG1MztOPN77/b351XYiB8
NUsp0mkbEeSXSyYVSwJDtw5pbC6Pkpr3sM/dJ/b4zmnEHmEHwNq+yS3++P1xP8i627eU/JiUVlBn
RDTrQ9xlVE7e5F4djorG5RVKAQhSxUvFfo26AqSOwTvy90f8m28qXUVWVBGAs5Tz4bxaGybZ6zCp
sXdnJC9c/wTHUnOZu4xZCnbLF8IE/mHF03D5+yOj0n+8gqRN8I/wmc2fJCU/XEGu7aCzs1KhYkuD
7ZlhXAT8/KCzCZjabxNuosukNiL/hLExle2iT9QpDG6TRmczZleNhNcR1VMLbjSL8U6FVv5d9Ov4
xcns3txBAxipA17IKzDdHOoLW+sYn7EYqpepAy6LwmXJG3x/3XzEKyToj2cKA8iqYloYaD3H9R7y
qENh6Bxhd16GarmWuGJ579ZAsT3QLJ+pCyePNSCZRfsibpozw6pTm+qKIhKBmbrocQXd0Mt+7kDn
sftxUQ2NFGAAiS5R1+denOYrE5Bu6cuD1TvbmMtFtVzErl6ybDwuOOFpgbRLc9zNc4Z6kg0V1XXu
OJVvfdHNT1lngM1PRZrfOisiy+cRD91hkl1bhU2icky107pt36DJh5AbqnQ/RC7rmGRJx+6ksYqe
O9mrigfPaPNtWeeu38Ya1yVKCI/1YGKg9LUeMZkfEhwTTkCNSf4tVoQLmFZygeH1rMSXqRGyOvpa
bzqRoarikLHUtvfaGh2uaGBxV84y4/KBbyJPzVX13xOGz8u+9/zsza6hUDHU1LQS0O2izpST0SKR
1XKUBNrBvQU47dhWlT68FeLWk16+kmRghT8toyOeiIki4QX0OLjllQOVfEHANcRS0xmhq+SBpnEA
2wHviyhi0QEW6/Na5qZxvrRZ4cxwxnWGlSIfZd4+Md+b3EOfOElyhWJkUAWOva7NpyukONle53Qs
MJ+UEOcPCVW6Tlikm4SDP0FNPAurwfRDMI5efms6aZqcleZEs0eSjCg8mp0UQHdKmw2Q9K2ZlfGF
KBvHeEpKzkdFMsjoGYInJRIdfaGLYGZtxSlgds/tLDq0W1tPxx5fV/vGdJEd1y6Zc3OzT6h+JCrg
dfwuV8w5U1hDAxisO+nNkX3wKCTBit60lKnA7knm6Wk1KZQM0HY7TItOJ6Ov3F+Un+SDacXh4qId
ByXJ9R9DsZmFsj6nYnMR68Tt6HvkvEyqHsZdDB38fkOHUCce2+xK7TRmhJoruTwRz5rul3l26F8F
hzrt3GbdRMyoMu5ib5qekB3b24HMTQN6UVNb2PkjfgRkQzYbbqe+4iiIjuWKgrczAYBtewsinsFc
+vLK3Ia9jN9mrGZE8GGZl6pWyUVMEwh3HyzJu0SJ9UsJ2P7VELN49jFlY0+Mp9fW8meARnymfl9n
ZnETV4n50mnPfwN11DyTtnJGWkS7oT9gG0ESKIYlggZaKuOzAsNEdTi1NK8xEXiL0gUEh2pImhYf
v8/5XGHWPNAgyHPHs7ammUjn+Q+wRBCdCkwYzy4WxBgyErYuMBoMzL/hUkM92blOpMzqdJRV9lUM
08q/yFTubZntuGHXkK3JnkLtNPQTmcebM9H5yrq/TvDk5gnbdIQqsDCz2Tw0piOQinv+Q09jElFg
nDblQx7XKfslURhtOLYWFn3G7ki4cUwxBVTmiBIJw4amEXhWzg/nl5bQe4oq6rOJPAI/DtXf9/B1
Vo+wVbIOuy4dnafGywVRZtLzGHAjYysob333tk9jLNSJ11LK10pZftMj2I+9mYu0PMisjpEXXNxd
e8dmnBEwhiA1w5C6LS+xe0YlVQzMg5i4x8tlpEuMvfCoYtq2mN2iSSB1eW7TJNepp9KJzYCf1DQ0
RPAuN6l8WW6abujSU1sMTXc2lwN70lXO7nSG10Koo7Ym9pozd1uEw6TxEeANy6Y/sC3SS7vPo+je
n5BcD+hu+HLzrLLHuzKl9iuoYOYjvDIf5rqbtB2H6BDdsjNa2hr2aYLpYE97pcc4SZuwnr77zRj7
X7DCxPFFYi4Q+dcE0unRdWtnOO/hgDUBzS5F8iYkPvoLnBw4T9zUk8sp1Llmq4NYpvaGdGUjz3nm
uik3Is0FvKdpPDnJc0M3rz4dzxcGzzUDBzVdDZsJ1TQpXkfTBSXaFuv6pAcPBQxbdIwsxrok7W/z
LBqsa6yhbNa9VIvuyEqlG88ZjpjLWWISGjuAiExpSI7RteMXVVmjYGjhSY3qMizOdDpOo12Hw6jL
NGzSKb2rPXMFV8Kjj1zVaH2Jh1T/SCggvJ2o8j3v3S6dgoEA15tuadEVUEZx8pOvyY7ZjGyyE4va
7jyZMqkYu9hdQBZyqMOWkwXb5MXdee056N9ClLXECpY7E/OVdtbHPqrrLhQplWvjlubZzbGvjyLF
6rOfS6f/qqdCPqTQWihFxuL0qpeq5vlDrO1lSniV7wkcov5LumPKkxiZXR6muYoeGPRFow7qOPLA
smXR/GSjXVPSpIz8nIZmb/u9p7U4bcyk0dcLutUZb39wuUGkIrpKcekPF/5A+/nllFVC3NkMdh50
PKMze3Q0rHuduJ4m4EQAdS/XTIGRcdKpvhsdk2gTEArfDeMUuht9Q8QqkDkhvF7WldBOMLROXz6m
OOrUEw/vIeeNXG8Fuw3k493EiOGNzbzz1BINeXZ6ZVzFk4DvCZJBXNmVLJ6iNlfLCeHbpt6BzqmY
+jmqtg99DFommAlttnRalFv5VgRPbAequVh3NmY7ZiAENpsTyVMeBhO3D7bzYtlOK8ohLU+qtbId
9o/4m3Tc5TJlN8YPO7L4CWwnMb7hjrdovxYZFhInwevX1wBgAjtS65tcS30B1qK0LltoV9Mul4lr
HJTTz8zjKCzpHieDPMJBU2OlXmZv8aujayxRcRK1/DjHflgRgA2l2/5M49zYbFweD04WGG10SPJF
xwejl5jZwHS1znnbAWi+x7LoDRddPo/JuZnOPGYCiVRj78shprMMFA9e5VjG3Bh9bbA1Cqwpy7ny
2lQ+MaTfCkvmHieJnUtdsDJwK72fdBElLNR0fCaBQJBc8pPmxRXr4jJZthYWpP5yuS6j1+1B5eCx
mRZMFgcxLURcyz7nMUz8I6UhbB4AqoQMNwb1NqmUXrEghyHB4MK14+hHBquuO1qbjByaKaaQR5rJ
mxwmP6fPe/VTlRX7gkvsgUFg/YILPOPrWHDCCeq5hHhsdvLPdWwu6xktRYhKGf2hP5jLpFc9UZ2v
moqT2zXBFzjdpmXaEWkwfKgxTNHYP/W47g70gCzHldy4ceJmOrliFp19U8quHqF0d/SwSDhW4ZCO
vLUJWaXflnG2QNPIIpFBbNrN1Ux53w+11sVn3xBNfvDrrvvaWksmCZtPpsGgupflxWply3XSjSwA
ef7i+FyWPM7DvJm53bUkl2IxHF/2ULry/jh2daXBUbfYCIpaW88rZJZHal0wuOJASt+8NhvlXlSt
xW9okrtJ2la7HLH1nofEb++YGRoOBSqamaWAErzvi2i9wdBtMu/UnXlCBg8xIPVjBlBUuMNGn5z2
dCQdPO9mUPX2jjY+poN8zuJ50IN/IycoS3JH7mdsjSPv8uR0g0DrkMI9u2bJ1WYkItOu/LJW6dTu
6ck2XHTDwSqDXrV6G0pb5Q2Obp/0QqTtp7ovp8dmaatHWUT5FSsyUR1YiMaXUZcR3nQHPzvYqcip
MOuLe+W3a4khGr8hVEnS1ryTfIu36WTE33hc2c3et8fkiagWSjgJafcsNVJ6uLQVqUeRDfqzBhx5
38c5L0nXpY5p52ObAtU3LERMy8pJDk1HgXmQ4Ie7byI/Ia4k2W6dZ8ks3VC1Ue7tNHVGIAMtT8pj
xIv8MzFE8huSYPRFaUlp4Q+3ej+gaq5Ld5Kl030/DWwDCMU0VyY0uuogasUmrkLLvcCHAjRSA134
B5z2/4uD/0fBTv/34mD4vSqfu/xXbXD7C//QBp1PAjcREiDkVAf7+C/aoAlLnrYCafroCtS6/Lc2
6LifWCzz/wA7Y2DiP/+tDTryE/8cXAp6YPhDSPH/rg3SfbXRWGhpQHfBIYWCiUTxi9DD1N+YM3j7
WP4YsUE9YATbNy1Zk7Y++eWc/I1etpmZ/qnV/XUoiDu4sFxkTRsM7/tD5Sm0JTlgP8ZlCmess60D
ro2cIPhYsQpkTjJ1ZfEFVoV3bNIxOf394e3NEvjx+EgqNiIP2ipn/f3xh4kez5KVPQ9Zhug3wkq8
vTVTtXQAKlFtDLOSsabfLgkvZqFad5cksbhz7dF9jUka38B3+KvCdgETkTE98QNS1CBrotwoxQEn
RMlbVmTTD/gebhZWsGLYi3ic0o4pUYLXF9dBQMKo+jFHNa97CBsu8Wa49fdcPx74LdlGL6ztxsdx
JB5laqO69MeFPcFUFcmX358QId6rbT9/Eda0OEoxKW1dR+/PyNKQTlNL1u+m1CfBNoBWeK5Gx02J
atLVA9RDyUea7cQzfSaWHbqeYJXa1A0SglqBpEG/sZiAJJFzMJKC7Q5AmuZVA5dzaedkm7tzqsxj
2RrjGjjSjWi/itlyxJEatP4+6q2JAVFWFC/OkBAVNHjJzyde39RP8+DxjE9B2t3iKmD73XkJu9RZ
sZ7HDtz1rxmW23uNF6fcG3yL6UosAzrFrFvrTEuw7NcoZVl+MEu31KcmD1Va67K5ZK/kkwYKZ2X1
+IzZ9KCRdJLRWILjAoZpXvXPZrHluSvIffWpJuGmLlcPvEWoeVt8iwQlYic16SjKD8dOrIe0m103
xBifUl23Dv0dmmoc31BuNFtwsL3kmZe7pZjow5A5Qpgrx53qXHokNRmDdr+hExsM2zASQnNNqUdN
utTMw8xhy8MubXUUbWqjHMgVVP4gdywLzDbsmYPbFyMCoXtOFTMRWiDVxW2KAQib/GxUgmgDwmUo
vYLWo1RQNvLKF1bO+RL5ykTacuP0cx557nQZxYYfHdbUa7APZ6MoDgVXRbmjy9IqTiPbLoowIuVg
7fvG8qvrTGQrhQZlZvWhAxnWDotMdNeWqtY6hJM2bQYCXRHjZo8QvZC7hzghexuzGD/SsgYZ20Pk
AeJ5CYAh32Y/W5XehFEFusdeklo6GDmQHExSnjmGv7/4/+5hBCvWQ31FVGff//7S1xkseuYhtKzV
rn9UCXWfmuXwdS4sehYHOir362jUh9HMsC8UQ/Tj98d/Pyn569ajKwgcGMwjqXATvz9+LwykLI+6
1yaLqz2gFPKw0NbPSPiIYy387A8cqb+GPB+efrASsCp7jKKU53xQ9NFpiO8KeA9TxQC4lwrezFx1
5yxTWcK1c3cSWStVYSQww6UdzdOibewXBsX1gjUdlAqB6eIAk8s+t42MmO/vz4fYnv7vPx/1Dx5O
ctNlDiQ/Kv9WafqEpot+1xoRhdT+4hwHGi73k5mPbKBmTEhZPCcnxOhc4MOzRVy1l+uByG9/1KSW
/vC2+te3Be9qE4svvH22HR8nSxWKPMOYgYRjKVt4jtkUU3tMuGD3hy/+rw9hh/UBzVF/mdkd58ND
mDW8M5neYjLin8abpMh0tudxZmcoq9r9btC3lgZz5iiMp13SCdLLKa9qqZKa1uZhIvOTd8v0RK+E
LQ7Ew9vN9yLpoDQoBg6HunT0Hz7zv168YLpsJl+WzZlhEfL+4vUc13HHaPvI49q8CLvWx2jG4JS6
VXKXAgE9/uEcfRiUmCa0OAzSpoX1GrO0+eFuNdwcmJZBaBrEtXxAQANUkHZqGnZ0cGArA5afHEsa
u68zP88fpqmzsVq12vjDEO79RcG6hZULiS6mm8IBAPvxrk1Wp4Gek2Hn9Izpc8EQFGdNvtz/4ev+
3WHoCnQc0yPKzxrt/fmFdNPIDNrjrubBXwUiqfy7si3VbTog3w6YHQ697lBzm60ZNiZFSsgCwFgg
M5XnB0N4tTip5/Y5Htga/eFOff/k3M6BZIwMXNAC9sVK6sODhAyqpSXNurtuwvIHJ9LYz4VIjlU+
omrl2Z5YmQhRThAJKKa9+/25+buj03zhbQVMJoPCD4vItLN0LAfVAOXvRcwuk43yZoYAm5TEGohB
bVxSBT8x0GvMYd+56/Tt95/g/f368/tblgUTDoglRTHbJ/xlxey58CVExjUwVlnFcA1jMCTerJ1v
6kahbmcYiKxFj/vfH/bDA3I7LpLWBh12eEqSnvzwxrDJTVsdYHkYUnad0hZvgoGOqSsBvxTnl6zV
wFrrWlw7pcJNW83JNB8wt+E1BCW65TlNAkbh7z/V+yfBXx8Ks/S2d/EddtP+h3kt1wjULNsYdmtE
740rKU0YzHl4oGtxPd8M54+/P9525f/zLfHX8TzWh3gstjU8Saj3J9+ecVIZOW8xoAh+mBsomLmg
atboPKg/KIZ7JNPlENW++sP5/9d7kkeQA1LzryNb7odHENyBqsA/Oeyoi8dF5UT5PnLnP3VtfHhN
//yCW1CFpwvnFTTn+y84QdgqnLYbd0WToLUWaXRpdyC02kFU9wNzoO1d94Jx2D3IUhvEFt34i0+Z
/KVchH9GnDE/zTpZPTuj4/3h3pPm9i76cPqFoIvLN5nOk/X+cA0O9WDpBQI/I6zpJm5t73OK3aoJ
Kqo+EDU4MbBhkELWfmQBd+UM5d7Pib1nxtFLkBl3Ksvy87oDMBLEbBEJItjUxoPihwAaiKJXr2RO
kUl0QsqfhFtmu/D6RPKkkNWyfaFZPjdRUxy58NcbGfuPWWzGFwz4Ke3IDS+x2cWkLq9RovZEfIvh
h0Oa4EkaM/XAVZ+k6x7gAtoQXmuwSNXcMA/DZJnse2hqp9PglFQ9lz0NGVFuRWFXMYLde97SfJXt
ZF4b+C+YzSRqbIO+4uDn+ehh95I+XtnQ7KP02jImKlA03M5TE6OYJulJ5Qb6kKUQ9fLGuZtqf4qI
nLQZcjD9kPEOVWcEm+iqsWLhXtrdsUpFr8+WZe5h59WioIsh9X6sMXOErXjN/6LEQCK4ZeM2h7HO
CSo7fdt9p/Qcf4btlLgEm8KADwhsbS9jo1rDYhz6+xkwyVMRpfq7F9vtups3HSp0AMp/TwRbgFOu
TekFtmagjMVwnl5YtqUdw2Zd3ZsSGtRBMavpTrjxJy/ICODHDLmtyAiol1yuKwx635mqzC+Q2pIr
Nsejfc+X8R9GXRFNZIIhLwdD4F/pahxtlKfX9cRi1LLLXWkMOBCjvoSbBtSoz9HzEPODJuYZhtNl
5ZPxZmi9q4J56VNZAP5GD0Sv3mE2pGQW8ZeZ4wy15gj8EjZ+3WzTIlERGY7gAZ9WHZP9oFsGGDgT
+7i3hfHZg4x4ngbj5ESnc0sVSmBMC1XzeYP6S7rA8Pn9Cp094GwfnrORiMQO+Ir51WJd+sY2YmnD
QZTrD5W78VOSJ5iAcnMW8+kCrt0OEqOy7zsjb7/Ww2R+Jn3hfzaKaStdX+zsDFgOE8284pzvLIZs
M9rBOl/1MCf1zmjsxT3le7mvDCsY5lFOkW8sBmmfOeCpoyN7FnbvFH0TJLMaJx7PY+aoLb292rOO
pJfj+DCyEwIRktD2RX41Z16yOGnNxjOf59PMSxo87osBHXMYoO2d2SrvcghAObPtKmplzwM+YVsK
hgfTaInovnPcqMFHLFLmiHNDKng3NnP7QxZz8uzVdgNaY14HkJVpTqSnZGTdBPGIBMWZpM1xn8MK
8c7wsMoCkE9unI4LbItdnpCCC3re81RzSIyZ7tqq5oxvTjicgVcsjnmysPCimcBxw44yFzPsI4HV
ZFxt9u7UWLCGPspGlzpg5d2A2iEZpkOydEt1TDXXCYMgHduHAqAFF3ZfW09s2PGHemlkX5FM6eeA
DLAqTyyMpmSL+0w1e6bBuFdk5dn35Ir6GFJ37l8RJdFeyD4ax/XIzd3wC6b9RQt2HC6AqkabzhOM
B0EHyvYpJvxGBIp2UED2TqYeGH9YI7mIAamoqKLsSdrQxeA1eCSjAR6438DpGBEu81q8zqpvPhtj
u5WIIsuro0FbF785mMnzbiXqtWUj3NtadRCpDA96WVD0tv/VMmzvR+/70VPJrJqMaTFs5xVrwK4j
rXa/LKvF514br9pTeuM71JHGvGE0KZqvwolZbvU2wdYgShz7JhZUvB14DTrERKD/X9Jh3Hi0KHBq
9k5TwOBsxhYRoRnlre8UsxO6naeBhbHBAyiVD9Nds/B6CepR6AVGRoZ3AUsKdLN4HcsLhjkOcQ6v
T5qA722e29SU3oxzWtyZ5lRh3ShsmJ953znIOAVVEyc0xacEW0zLnvee0xgndl+NCVl9JnlNnf0X
e+exHceyXNF/0by0KsvXQJOuNvBEAwRB3Ektgqa89/n12glgSewGhF53rsnjo7kolyYy4sQ+5owC
sYjOhFQjv+zS6JctrCgPZtg3F1ivZujuc3rZr8Vicazy6ZkEfxOOmrb1+he/jRyEJ9BuudcgjP6m
mJs+8hMs2upB0wEga8on4HwYdeQyS5J1EiaglCIzqeP14lnVWo8xEVmZsU5bYNKV9t1k2bF5+UoU
RiFWfvEMSlcBaEBShXrrO7S5Ncu3tKTPOuBYPz+O6Dvqi6VjsJxZ1JlRxI8t0gzIm4DPaLHL87NZ
SGqk4LcrUC7TJP+wcuIenYac4Bv6oKLVMMZRgirDROIw1LpzPkCiIKBqmxA9jl7lklpuB7g4Al1W
Z8aXYbKG6SqOne42j2nnWEuKCVQw0xwJd0uzP2L+si7+KaV0leoyRyMbLLPU0vUoWmvZJU1UmNcC
6ZVYCWg4NhVby6XV0ZAwB5bY9ubAG+sQGJE+jH1g1QLS1IKn1QUzxzHXhe+M+wxpwFZkifONapd2
J2lB7M9lXmTX8JPZCWMj1smxmsMw7DSZbfKpgkIwhHVyZoUZoJOuvUtCSm2rZowKxIXddeGX3e8i
z+tH0Uy37chZi5jmoo6KKjlxZD5yWVSBnQNxHqEffcUCSykVSf91bMgrpidy1Ile0QyGVdlXdRRM
S0tl2bbb7CdM3MEJjDSVX1JjFoi3FSoG66XFQFShgSihNFYuGkan05AG0o2Hf4DgohDqG80COuvr
tCN1+pLSwhRi13oi0v/g/MEBXN06WV4dM7yjABizw7rIKXnTD6XTJuGZ6a5eCt8HsyX6X7rb3FuJ
PQDSEFl7TlJJ/0kz0PwVEgHZ4hGE5nzqlb6oUA/DUbIQyE1owad8zCs+fKd9zFGhzLIh8H1W5YtR
b9UMmCrzB2gDMq9+nfjATQwt+YZ0OKJ3oqVgGYgpSb8VujkkweSJce+XFUHVFOnkS5nIKPfIySTe
l84U8W80o3Gx9vOeMrAfexCZw9QYF3XJhXAXEMqvqXfScRPGkwUhEfpPyryv8+em9UNxIamqTqBQ
XO1swBCcTUJoyLNGKFr3QyHGisrLEn0NGe4/Oj2czXUfDeYfsrT6E7ooC4o2vQzICcqwpOgJvWle
x5JuyMACygP7aGLEncnJFcmlExXOQ57MA9rr0GyfYqpH96bICrxYyrFBpSCTcpd7kUF81/dus7FI
rmuXZoUj9dqOBluuHAeqRz4v2Z8EsCmiuIRYYDURT0D0hdmRUznUnSudQtc/3tjKH2O6UDdvqxa/
OZf2cW1tWH1E2pfYToGd6MRlnWkJ34h9qq0N/8KihlwpregAQMJH0LQG0VibAdX8UQ/Kzs//ibQh
IhC0q3yjGTTC7Dy3y/44xGnWWT6M1hZmCxwuKU10kCbXroMkzeowyCGAf/ElIhOAUFN+xRaGgKTR
67pbz7Ca0McZfn1NfGqLIKy0DKYXSin/RJbk/cHYoSMcoYDF6wcZcJQlaBGWDHoXIldtvWorIA2v
QdSyF9DTynLZnnJ/f38yIxdB9tSgkIiW+aXU89fyUhDm2Eh3WJYN+Nd+ryWPSFSKrbAAj554tvc5
GJsiGteAkmCAwTiadqiUfJxmqh4dcZdveFLEKSkSPsBH2iU5bShD9D2iEEv1G6fsjRNJuPev1qbB
AlaYD9qGTLF5OOsF3Es9JLkZtLG/3Mg4rHfa0kJyHQZ96zhJeiIT/D7hY0OPQJ+tg5EAOnL0uBBI
vQnrLZor5yb67kEjC0oxzFuPgOXBb9OJyDDM958nOj56xx4VOVs3cGZB6nv4kJSF2jEdnS7oQNBe
5f6sPaadPl6AlUN4FGrDuRIDPsAVBhjP0f/fPzNgFXp0KRjgznBsd6qVEJqSMObyVUrrY9E7G3+C
3ziiLgALKOoA1Z5+/vkzmx88NGMY/QHzhXaa46JMZo1u7pYjONy8G3+VDAErEGPLHoNcs+y3PfjI
FOV4W4W7EvGVTSt9vPyIewOaXEMIWK4laMhyM/cy2jbCpg8+zIfh2jdKB29it+VUYk3QBLZZLbQn
3eyIi406/yqRCq4jsIu0jWYLslLfvPbtsRIYKAL3hqHfVk5AA2JFv3Lpqca+wsqV0WEZYU9at3PQ
wQOgeY/KYbfz0bJShtM1EG0opfAT7V1ksp+/rg8yUrQO6A7VRw+l57ETcEqTrs5xYoLtXYaP7PsZ
PfR5CePt8+t8kHNzSba6nuoeAsBwlPRBnu31GMUMQQLzgzyrZ3GOEKCDhqrah9bE0ksY36L2amGa
f37t93OdjloTkx5KALRRvcu6Rb4BSSimWmrEYufbM5YM4IOD2veWCy31pxNRzgfXs9BdWKS2LQxB
jqs+OkIo7GwLzIsjX96wjTcJpfc5/NIz45MA0/jklC3O+89IARDrJwd7Yf5XdYH9HRi6Awx0t+4p
wjugiOPeQ4rAeHabE6/y/eQibUNvmsmm7+LycnQdgcqyA6vWB0AHk1vmPF56EQe+SLTadxwxINYS
iJ+Tlxw3ZqGlt59/yQ82KHA5Ls9nE3xxLjx8TF0PY6mPqC/Gufe2w2D6twiR56DQ4Z18fqkPPiJd
ePA7ic1A+Bw7H+lehxAqRWfmunK5j4cI0VoVudXG8znzYLjaffv3F/SoqvJwVKlQ5xw+W95rukaf
eB94qMS3HoWRs5DswdfGdZarxpnSE9cz1JZzFPiiKMLWSXUcMv+OpmRVLk7n6IyZFuA5aaoGU16o
zwVuhHja7ERHc+sum4blK2gODe4eTM9vGl4+iI8xL0gDJ0vjeouuf7jpFGoDY9LIwuXTnoe7FF1w
utZrhHirpfLp48Z2V5yqZ3wwHG1liEUimZCFbsHDd1aAThULPskBfrPLRTvM2ZeiSMgDNDZt9Iiv
o4t50micKVPzPDdmaZ+YD++3dRY1UGq0fFFQoLpyeAM4MftDaWH97nbonluvMHezvtR/+hBCh9lH
QAl05Bifj5QPJjsrKTBPkGUUM4/X7Np3gX60fo9PCoMSozFSbXEqT3SWfXQVlFYUaZnrqpZw9GgV
ZEkj5ypO5cp9S4QUIBGpLz9/FqECraNR6MK4RK1KpIKe62hKM69ckirFFJC++IdUMnzmriEJzlnj
PKn7JjCF5t6S/yVh3qM1TZPYuMHJadlmugPxJoIZrZ/4qi9nvqObevGwAfdLfYgA9fDZcfj2G1hS
Q9BHWvjFs0pIRktafesFCKIAepGz8cCr6hjIJukTg6DkpAKP5sS7UZc5vg0WBBXMYNtlu2pT/Sse
L/vIjPEK4Gg6NJa7qimnPnRZYdw3S9TBSG877ckFXh+ScZnn3147+sttnsTiJ7EzEtIq87xo8/lN
fTDiPUrK+ASpIItzwuE9dWPnFa4JdgmH7B+lFS3oaR1QwyM4Xz/hZDiheTjxIt4HD0prQqmI/B2l
M+soWPfo+sjxLBsCq5QpNJAoX4OkAS0zyyZw2Qs2oGf1q3gcu5//+ml9wQZAZy5d1sQuh08L91Rr
U98fOV9n+i3wRYo3Bl0k0eREZwus0+e8TKsfn1/UeP+OcQh0BU/qqX3ueOpVSRGpHBlTz8GRAk3z
gOMAcQ0ORB37KyCLDPE9rdE+BZuQ2HDYpHonxVVjlP2jOxspTHyMsMtg0WOj3ZJi9Cz0W0M+r8hu
TynpzFrcIDtb6Lv0rN9xb7N8mQJQHGge6JOysQrk3kS8zi6eEmNm7+uW60KG3Yl99v2WjsCBTZ02
dZOpfpx+0fLcqyuP3KE2jMCVrSzfEFiB0EWdfP75e313qZfjJlpF+jlQvCql7N/TCeg2jBJcIoLC
6L9K8Li7sIUyQ/+M/W8HLLs4qSRVuaZsglnj4ZUSr4BZOpHmIqMPXVg04TlmXSVkdFGvZzrp141Z
d3emUZ4iSop3yzaD1RNKDYa9II3B6u//WjPID5i0ZUYy8J1cvy8FjSMm1KIrsG3VmVykc0sPL+QZ
SSmPQop506VdtRdxY62GPnLPs7TpbrpKLR+fv/0PbgzfCDTCxovw2DnaT3A9MPFTERIVvENHsjc4
l3aUmRefX8V4OdQeLJpE+MihlR6Z3mNcDw9fgJ0h3W/w5QnmCs3fNhG+Fge9W+fGxqU8+7138+q7
DiIaVRa0X/SIJX1muxJrLDT1pPyW1USZEipfTGpmhZ9a+48/Z94zDQkzfT3lVHrXBqf1cjNlun6v
ac34paAtrdnaiZ6C+qXbTq5DI6UHLud8UAWi0Zz43IJmC7+uirC80pAxU3Ei8xRv5q7AMEqMg3ft
0zkDDdwly73SM7rEVouV6AAVp1ahzmVHsjDJhqdOCGSfRtGiZrKA7rUraopYGUFFx0wwhoV4iWO3
VV1ETUY+fmqHDjtuDmbd+ZQ5o7NyYKbBeALGTMmOtZ6Ol8mkZWygLApdy1vacC0jBsQfs5nsBxxo
xl+2V8nyDEZa6q9Yv2p0hm0LII/1pza3HFwpmLVokktMBMb+OYT5/A+VJGwNRy2it6EYZvLy9lg0
t32BFQH96UWI2BnL4N+2Gy0q8dzAT7OdxvqZNJZRrZa+GZ5oz7T+UHA2LiVudhnbXlb7IO79sgyK
JS+vKQCJ9EKmNG+uHLRXKHjMqL+n8GfHhKCgNaCY5y3et+hbhpXuLCCSdfDSIM0Tx9HW2Gi5XN2q
2/vSjlp9B1hwrNfY3CNjnfpSfivrUn+oegt2vk+HebKSDAaPDhGqgStUphAih26qv0TWPP2k4WXW
N6XfLv/0Mkyw4Grq4kEbGkcZFPSeFtBLbjarjCMdsC4agkDzjBNo4wmFb3zmSpFlu8GIyjMdAVJ7
RvLAUx4otQC+nOpNT2mPgBuLJ8zM6VlbZmjwXm/8sZK+7QKwDhy02ZAbDd65Rpvaogu4TKWt+pQm
eNyI8gp/5RDcCCL+bIqCGPAW5QLs0urzBjhftEHANi3ohIbBWodxqVsrEUYujk35ND/XVHvNq9gI
gdgN4OU2w9I26VWlqf7CNLHa7y2r3C3dw16F5VIzXCM4Kh+BLRtfB6rzFSCcORzWg6YyxZPR+nf0
xcZfYfb7TjCRg33WKSc+d3KcYO+iM/4O/cNz8LMRtNMww9BzYgINXw6jR9tee5Qc4Ux3obZu8VgD
gZ5qxoNpU3JtW9n85AAwnBewoQvAlpATgX0M/k8yqhrtaWPTb0tLllT+bYsXM3Y9MvEWZiNWslSD
+cSLohyWpBPRpNOrrSjqTEkayxv/l105zfdcku5e9bGJ80VpiPpSLL3/e5nGiLXAoXF7pXdOnK0x
6AKaNSZQBXfkfmttbaKIKte9Z4/6totQa1/mBJ83hP/0DAM8Q5hHbjgyTuxR79djVewwEKhi/URX
3FHgnQDKyhNMUQNcIcZ1xtje1Vott5+vxy+9H4fLscuij7yTOIbT9PFyDOWq8qlaUiQeJsqmLcPl
n1xIWqhDzbtgLHW3BjS6y9qql10eV80TWgPGTAUgFHcURGG4QJzNC4IZA/nNjkryU02L60PFZ2hP
7FEf7Z4uWF7aWTwqQu8O4R15t5Hqrh4AinTLbYQNxUPpeBQsUspslxT+UrlynXm+Y+HBhpny8nnZ
ZMl+goo7XCrdk0OJQrSPlEHwKf38ZX4QwHDI1V0Sm5QA2ecPtzZi0LykKWQKjCI1n3tK80Flld1T
VcUnQtD3JyCyZQS86JY9ToAUHQ8vhYqiyrWwm2g1nyLAg4j2iTq99DdZEecLWNZmVw2LF1Atiq5j
KI6XIxXeE4dDFRIcjx3SxiRxCWUEZc/Dm7DrymTTpNxZFIa2mzAmW3nN/GTavXUzUjE8cbT58HKU
PyhGCEbs8TPTU0fzt0sudIxH8ybSi+J5tmSGI5VqbfKT8MTceJe94B1Ta6Eph3CNvp+jmkDGLqPR
FUwvk4Z7kpcVNbyAolyuS6Dkm9AP3bMphFTbUYnatMDXT4GP3p0z1A2Q30KJCmiJbMLh+628aMFA
g2YqvQIhmAyFe2FiOvDDTtPfIy5P32katx//7RjmmoRl5GtgEHFgOrymruV0HHcVPDa6VqmgJfX5
jCwEKWrknljh7A8+qBAG+7vN4Q2Cm5pPf8fC/oLzN0XXgKIWjdUJ4pUZxIzlPE2T7w6XENq6J/IO
ebSDHUuW1tGT5EqGIVs7M9u6q+NoeEywJb7vwbzSiL5IOexGuxYPjibCZjUn9g3tTzikUmkvVpVd
0L9kVi0JAU3W+rMsTQtbOzSGu5xU2wNWufEPfIki1Fmcky+nsfSvJSZp8dawRhtBVZ8Wt8pVYFw5
wFbcdS0auYOZmtMpnJuRt2natPyxuAKMWwFX4tnuCHAptk603S4WCpleS2k3STTQzgG9vLG9o3N5
/EPueQJB3MmWIhug6uh6RMHT7LE39PDF7nrXp/AFU5AmUd86lTb46FMwyhyOtQYf4/hYQumhh+/b
cCKa86eicIyrueDpQNAixULhUZ5YKj+4HmsGiU0OehShXqpEf316z8RbFG0SAYwvelrRLCgeXuLW
tLazsq0Z2PqpJfP96kwbEKVEyOmUFD3VvHk42hJbE8wnVLdS3sxsaKsI/4gblDLdj6qPs21cdWKN
J8GyJSXWojJGbI7xzneYMcsZujVvM6a6Cee8SNsTa9uHN8dGLzj98l6OIfFaM3l+aXEqarCDfDRj
iv5pP7pksBxHnjhnf7CsoLpV/vaEFaxrR3tHP8CI1EyXa2GYtkqaprmqAaleojLFIwu2yi5EX33i
AY2PvjgnbUwUVNbe9Y4WlqHCjFizlR1f7NMS1SyOE16WOMhZ29oyRhriuzBKtu6UG49xo9E+ic0v
pAugO/06TpJxuWJGss3hMeNgHhMV2c/aC82cQmDaPCLR6u9tUnAyaDurmbeyaLwv/EzL3ZCXGzYj
nf7Nrq7T6g/SYGqEA8ZP3okl7b2AhoO9YQiPti/LAfZ1tGSPTNw5JMMXeM7QfsOu296SwC0AwYvS
30RhW9CPZ+IrNaJci3MToUAGhIHWGqeDgOK3Z58v5x9EkdwP1EKfMzcIwqPTdgsGw0c8jW6zrLOE
KJb6zIrSUXTiXE9D8nEsoDq6iH2o+tDrfFzEa+k/9esOCqgeLcnZIPSq3+A3H+0Xt5zEysGBCE8i
J41/SDJA/VoAOscZbyiiH+mMgAH6shmfJ21oYxJdOcWdTmzhXjQQF5HbMTHB97vLvCdzND8muaa3
gUwmXGWtLtYSBFdxCEKBIuMlCARpBVrpVL84+YrfmTG7HMZ1u7yjhTe9chc/vsWsFjmtg4lJuPV0
HY12Cv30Ucga3VbmomPD9KVx/mAQmMvtEjcRU8NIsb3//Pu85M8PYihUfZQi2eOpZFl0ih+uSlHv
emmY1HaAmllUa0ejLxbfMnNCEiNHlIeueCQ5Z9x5WJoi+svGtrhAT1x8TUPXucsAJ0V7Qo/O2oZU
2YYrLZyLH+VCJ/S6zjC3Xfnc/bCBIudX9yDzG3fDjpq0r72H/48F+A+1N/3fWIDgR/njF1vRb5Dv
/XL+679e/v0rFYDl7D9JTdPJJEzOBKwHLLWvyFCNfe9/QACe+Z+CMrSH1EX1+lPt/x8QAGYkjqrn
qlYo9Rf2v+EAHLEI2WfphqVUhG6LRZjI8mh18nDS0yp3iu7J0GHU8dzFcRlbazT7HLEfCs8eHBTP
zTwhmMo5JtXlbRpB/sAoE/F6N21H4lUyKr0xphgaFyBqJuucvoPI1Xcwac30R95nODfijDjR4f3F
H602Ms7wqxX0SEwtAsjiGk5L5pWBJyF3G3vA1l5yry/C4jKA4pZa3mOjYXUQmQejFTfpRJNQvEpt
V/A7vHrnDMb+6211S+djq4RXfWtCJNVQSrf3HpxEzDPnBiN2KhEogXW6v0u/s3A4RUTupe4mlZ4U
eIokpd6GJypzL5HE/85ptJMchlzBuk5RhMKnyef8O9Io0EnUpeVFjwI5MGrhWnajo28IsjzyWFnZ
RKiEtYEF51mbbTnjQIDNdTkjWIGb/A2/2gmXexhIHq+kL0RY0uKJ/qXED5mPQ2Zw1PpIOTub0kZo
5/WDhz1Sxm7Iy0a53/EFYNE2LjYKeTFBm4sojeszPfoDzqiblFZu7ivi+MN94YCmWinIbZh4PvhA
4ozxopjDOqOaTp3T3ZsTvCE3gNU4ur9AIorqweI9cnelpqsf6LQQB42zOY5GzuKL0+f8c5touzfO
tC4L3XsNF8OOcKoJe3y5pSkxAd5loYbJ1xYdg10X11GJodevFn3qACusn6rZXacWBEc3aEJAOcZZ
0yTaOF55M1Wd5Tzr+5DfQVUDP0ADB0ftZKeScNxC2zSzpe1yWjcw5nAGXd1/MsBRwn8jNezm+a9J
f/v6cf/mxB6eFdUndwXBJUdF0LsWh5nDT95mPT1d5Km/SbOdSdMT/IZyutDTaXTsdQMgu483RoTu
aDqvBrxb5T06p6lPzwSWYk52YttXIdzBCKQ7l8wAEFkqVHTRHd0OEKce4N8cPnSklxga9E/QV82m
Oy0aek1nVq9qnOKijvdARWtnvJqToUQ9+/lreZEkHt4Iqx9RLRoAAoAXm6W/pwKqugRH1859gK3E
6etmbFlr0l3bovG29j4fJHQgCjEec0nXAI6snLGbUTC0EkRIuKeEclC/jOQS2dKKobZ78cVNx8XU
vhRzPpL4N/uB5si5Cs3s2isy4ew/f4rD0JWPS2pMuEqCjHiHSuNR6GrDb256u14eZnS/MQZwNKHw
GlHM08K+i4FAmuOFr5Ucm6vV55dGdX38KYndKL1zTLaoVYFwORxZBQ0LOHWa0YODDfMSfh1GHJoa
eoOhHyUA5QGPjhduMqo5YCHQTQ3KWN3oN9elBM1g3mBJODMj4iRSM3UcRSyh0NFEqsZFpMW4zLWx
cFP/SzUUVId2zoArFOy0kWKcG9Brvqj4SUiXVbga5eg/4Q2czvUdXKeUWQxWIye179sDhs5b6EPw
NlZdndLut12MitToWdN1Obe5zIvLT4bINbDu0HY1cEdF56lZCVpNrUmhNjt8fN1nOLVBO86qDSlx
vRhwVt0Mam5Tp1z4O+/1p4yNo340mH4IN6vZ6tTCMtNYyR96ZRmpx4PIxd+lic+8n6uu4eIWlg9W
/DPEq3taLjtzDqd6VTml3jyziJa84bKTrNQbqXexgbAXIrug35g+EjbA1ifDRzoZ6U6dnC/RBD1w
n9YJEtJdCfFwDPd1Br1W+1G9LpBY+1GB+To3fT7XT6Poc360udDVbT/qGdo7cZWnRpVhUBgaFSAq
WvGYDSywcuz5pxM2rtw1srya5/LTCI9ja+zVqla83idmjpN2j7up2kcrCjYQbozFaKHW4MClY46a
DLSdQpDSQwheG7Zzs3l2EALxmd5+VKRiHOeLcjPmB88Q8Oa7otC7adPQFjNGOzvJ554SQdWoj5tw
nk3zx36cPBwZMncSaXiRxaUaZ1M/+M5waegLENt9qdJHzfbzufEiuTpYXKAZMffYgthqmRxHUyN2
qIdLXNW+VYOVYF4RStCgqkz1suZpTTvzypwxkwyaqUwFv1RlM3F3b//ETJKuARWcFr22J2egNmuz
Mlq+Yk+tZ7of21Av6CrL24xR5ceGei91i95pZ+MZ3pFhyszWxupSzLRTJSsdZm9l3/eVbfTyTp/T
LrqbADvMzlWDUE3HotQ26obkFtV8tYEaZmdn1xW2YFzg9TdkAtX4rl5HuxgXFfekQJi5LdsatWWi
dasYGQftYsM/uK1Fleu1Q8/TSB7j8W23EzNKCKowUZ0OfgDMUp/wfK0XPO/3bI+EVavWTSLEUagt
I13flmkMBeeKjr22+6lDnGTiit422GNNIQdKIVreN51DR6IVhf6mKIQs511BfwbWdZkAyafTG6ZJ
Iz25Ch4ugqpTmk0VmTQMdpKixy3hoDwR5Pp2du860qqwXwjHhSjQKBmc+Ku+hoYhvNU0CfrZx/IY
bGsaC/vSXMyJVVlWjZ5Y/3J38xQWg7ieXDSiwPeBnkxqw04gdTzYvTHx8BKkH7/kHXRn/7qvyUTe
sfh6Fet1r3fUHjGOdCmkzAaGytrPRe9hIl/7AqqhszOmaqRzpaTLnt2lmMs+nVdNG6aWe615YJrO
2whbz+REFv8wHcShwIBvgPIXn0QUqmhwDzeY2Z60oTYa415QI4wwSKEyGSXkJYhtia3pV7Qb85yG
537CL2YhC2B8/XwiH0Ur3AHzWDg2A1vp5hz1938lA2XbChvy73QfgSpz7cdJp3Fj2Wqg7RjymYsh
2IJhFK7BRkDqRX1dRGnmMp/IUb2/D5TGNnoez6J57t2byBrAPA7F4PvXtdGw6ZDLzpj5bPvbHsYg
n4X0lK8mBLOecAQGqIp7P38dR+EGh0VyG0pqSirQtmD7Hb6ONBv6NnbMjg/SaVXRrtiqNRMuVjWU
BlxIUtBddpmC9XWjE0eXd2+ACxPpwCxiKPAWjuJGuVRtVmWyvien4nD6Y7GAdL3GNV7jl7fFxyzx
g6nOTfRcy7eQhmusZz5/A4TORxMeGwtBWwSFboYn3/ToHWA/WKGk8+v7Kh5mlj/zdYLFKaxJ7yzv
acunXSirWqbbWxBTFEs5jVdxFaaTTisVqJyUXsJYLdmZphMbJkPCloeYSm0IVm2/PNPrDzYJJGNO
qMBuaTOf4tlucflraq2nu02DKJt+6UPo4NpGJyPsG+eeBZDauTRAFbEQT6HlNM827bjscq27VFqL
tsSKkvYu8j01itEJDOlywQkpHxOMkUhV6ds01g1uJXk9jvV+W6hACC8dtVO9Lv/pyOh7BgSjghxa
IJu0uxrt2UxUS7iuNg1hJBEkHGqSju1vjbGT1UOJWTN7jCilxR7/ugNWOuh9t17ZTdbzd1mZQzHf
WpXNUetSQnkz6y2EBTQHj9iD59lNSfuPmK/DHMEWPruIh9nzgWZyprlq60LSDdAvIfq2behRgPRX
k5XRFIyQrQTfr4BatGkF8Hy1+oH3UrHTykR97C3nSfwBLiUmANxC9RqzAAaEBbpKZO/G1AXMMuHv
pAHmPtnhVaz2qxoHHm4lgTPGjeUeNdzl3PHamB9mz9hZ+CuoMCoo0phd/Mu3/0AwrRkoJXsuh0li
NvWCQxOVZrIj+k+IEfH7IqQae0slEnRAqHNxxkavIkBsEtRVSWBiZx4YryMK6JkKtPrZAeIBrJMd
Xt8IbL34DwgI1F6N5EHjctaMxq8Fusa7ircmBUTAeIDVkdKN30lNZkt0OQxV0g+BkYMgbOC10g6+
13vfltm2G8se2mDovkTvol94R1paVSmciTQLdROg70jv+54KGGMc++eUXjhgSmpqSJIyrE+9zMy6
12ntLkZPuypk1CY0/CEZbICuUUDz4j8F5wFjXGHMRLf4nrKcnN0L2nJU3IZbmHSjswLrhKrrof4l
rB3fNEuXY0OHBtsSJlalnhJktzgz6cMWdnkkL50qypL6psCu3F/umTGyks26CC1aenZ67iR8KeCm
jUzWKJ0gW+No+DKfdLdHu7MporqwcbyCs81zEqbRsrZeEjPjQm7UqoPC2+nm7XsLJ1bhUfkaTgFd
Vj/lbVfWBk2t3KizNV7Jawj9+bL1bvWk+I+iEB0qoQq6oKNFC4dTQXtoFd+97h9kDAjtTJ5o3tvT
PLJ7Wc4Uc++WhsW3DVF/ZG5/fg/vNg+q8ao7QSk6lARB3eNfe2mTuFU64lG71w3kpPtYx970eik5
THyDT8FZZ1v6cc629vllX57tr1icFI0DBgDpA0lM/v9LN8Nf102dgnwVrRd3cRJCudyJwk+AuRiR
Uc/aZkJ3FXe0h2M5iHcEckY6NZiL2UIfY4aRr3zwY60dojPwH3xtjBtz16u3Am6m5p91NIDwrfHm
pDccLJAMcaDTBL7ldxEqX5KWTarH6bQzaqvNxDaK3Zr+aYOjnsh3CUtXDbnQpMKgnziDWIeFO7Zp
kqn0GNDKBr6Yos/RNxf0n04RTpJ3fikd0VLMwMJ5+pm03cD3NitcmfCo9aaBBaFMFkPlLitLinad
MN+8r/0cWfwZWRx1UkUcx4eqOXPxD6p6nkCM6kvY9Bln4EElHdLXH2xpMUawF/0gZmvCKbYlwbpy
Mp35dUnRFV9RCOcR8cu5gxMt4Usxdg0vuy81tRsJU8sSC2dCzZntSyET7iSq6xm4T5eQYpku5hof
+nyja1kLjkVM7EIYq8YG2M9i1YQ6toN7dIUk7s444fujtqXOMwrEdJ0/CDx9bfabIcOfGdgzFwZ7
ADOBZ+8ToW+ZuwWN+J+PweNAlgMgsGqLCAYluv0u7Zp2c+KHy+DvqemPY/2dE30272VsRsw1FbOw
esfpaPM2ZgNPnlPJruOpRyaUxjlSXYjgybEfB9JVw1q7AIrfk2DO5Tf7da4vYDIZAkaMK2wSEMCz
Jnz+3B9c10SnQlEVzQZ6saOgza7hoE+WtPa6pXFdoCgqj4uOUK2P3WySSnexwuPPPr/uUW8IY1+l
uWlNghWlihzHcXseJ1gPAr/ej0iU0G8afVPgq/wWrrJAxUZ1URWAMbXNwmm8tm+bnDNbsmrTeCk6
jrhW6rbnVTw3eGYaHXHQd1IMOKUMJ0L7I+UY90ojFclsnbMG9tIs04froj/rxZBYZryf8THglOhl
sRoIVut03j/EAGnkrw1scdqHdOzI2QRltMzpT85/A7Hu21EEGI4v6yBO+jwt16ZZU7eHTuOqF/35
uz3KJ3O7nINsHfwiwjyDTO7h7Xb0b3kzZie3NnQoFhInidUomi1z4Xf1y8YBDx1XNBpbjGLZ6W2C
6+MqM0zc0k7czLsBhjDEozNTdYaqGvLRzagwASOocNyXzpAwl/TBUsGVaXcu1+pAY837Dp9w+e3z
l3DE01AfjTo6pyHE8kytd8d+OOoRh0OLlcZtMCZV7dJqKtOjjSOp0dsqfSirahgxSLMyrFD2bzFX
1GH/RHTmY20wrSaMRQgNbZg23PZbRq6oGwe/coSpKhEK7QG3jhsRxbKXa+hcFYEDbfUwIv58/lAv
EoC/d0okEGQo1bcVKl44nq6+tYCYpO97/5aR9dGZIdkTzeLFm8SVTl2fjSQzZblGHtFk0VlSGl1f
09eUq1Jc1E0NT9O3hiAUHDm35BXjmHTVnawtFyENWVkHjYHedxxdV6YFETjbNs6s59rKLWIk+Odu
b6Fx3lkwBNr+YaQlXtc2r8GCMdkqSZtYeIwT9ZLUefmFw3D3FEvEXOQmXeg688ZdgF2YO0dLLBtk
RunoYAHyLDY8/2Joxl67l1WfW/3z2+fA4EFlpOSwqA9H+3tlcnyx0NnwcFEu8nY7vualybAVjOa3
XDK0KbZA+BF1UcHt0Gr2lKvcxGQYbhfy2WXacc7zCtkD9aAbTDuPCr2u8CLPZqJhWpBEgonV59/x
3W5DORY2IYldxXB/NzYdO46khTZlP0I9YU7KiszrM/Ac7LlWpILVO3RFHvbnHU3bJxff95dXk0Jx
J9RRmbP64QJBrIWbSDfW+7dUpmWUOvtLNngO109eSlyWnZncRR6lfPQTj3/UBMXcpIsfT0a63lAR
wQs9uoG4t9JUyGa8jZxInarSnPiNHKkZDekQ2CgjZ+CNA1Xe4bIh5cAHhD3MGNlo+DdxqHg7m2nG
pPKGAwsyfxgi+ObDl681gbdwngZVxlLY2a3uAuSLxgF2m/1y1beRRZ++qnG0tEQU9tkCbB7Jja/3
Q+qse7G4Wr3ijMqqAboIaXehnVgh3y3XdADiD0nCRJXp6ZQ6/Bpz7mRGR/H29m2J4jhi8cnfitUm
x9XmOVvwfTp3HAhwRrA4cTnvp6I9eQA4DkjRqtIb6VEyQlmi+K2HtxKKObejJZ+/FiWiSHvFWsY1
pmzIWap9j/H4+Tw4kiLTmYYfFwJ121JVMp8U3uEFJ812oiocoq/xfzN2XstxI1sW/SJEwJtXlGPR
U4bdrReEqNaFRyZcwnz9rCygZ0Z9J27Pk4IUyaoCkJnn7LMNKWyOc8Bdg4YtthbQK0pGkUXq+4QK
JomHfiCriGQxizh6PMfBKLo4kwxs/mlx/hvTgaEdl0DXg8wG/v3I6udqWISosy9plOqdZHFQdBTn
khka5e9WoE0MieY3aYxck3o2dYGEtId7xLHmlk9etkz65AWj4DL6q0d33eeGvnvbRlmnTr2+B0Vv
F5K8F+7Fp5aYEOzU+6rW49atAG2pnVmFvb9Qje5zrdzp9WPu1xhbXys8OohNISKQiL+o9hnUxTIw
k+CxJYDMXA6pEUgPaSEC3SxugxxR7h2RQPgn3qkJnzlwjg4JFJ0RxuK8PWzldLM5b+Ddf77df68F
WPQMlRnIo88jTfPvJOxxsHIzYk7wee8s6y4Y1FnkpoJIFXgkOcbwwvVq/8+vCx7Mc/Q/5yb6IbY5
Kmz08Ow88GH+tuGYZJXytCv7PHjZaoQxavbGZegTRVbLHGag9WmBSvPIhxqGv2KSniDlZOLF3gYh
vkOvZd/lAQKUD2sEaQBZTUNQn32us48sFQZsk8INZKg79ElwZIyBlIhVdE9dGkw4YtdBlrkF56up
J7HNVI0BfBngmuq5msaBWLqGpgkZ6j5mqVJHjzZdJRUbEfkvnd3Eox50fuzAlqhk0xrYtkerpS4S
TKgn6bDoPfkkLKgT9cWIbCJ7mJBXQpwWr3aC93IlMxsZvWuMPUa1aoVt80B4z5qZl3WkF3qeTEZA
6XGtMimxI/PKXJDQQFBU8mTpE4L2wItIAzuWiZL47CwEAjqSsilfeX6AM9e0vFsUE/vlavaskfno
TEluYOwocANiDtX3Ia41C1ESaJx6p4NaECNwE8YXdzJNbeeJ++KCOAoAxw4uORaPbPbTEg5kU4E8
LlV6ylXfG58xbGGfqotRH1mJaUTBD/AiotHSKiFqI0bowyI+du0wQf9GzXMrUnygRF7EIwWbitBY
KGGPakY6BonawS0aCVrSZbgL4JuwjN2XFPylQA7dRjS9b6soirwF7hOBidmlN8qSpCOSij6i1rDD
K5ZWFhm15YzBTHaQdqgPun38PNw2iTzMcEg5dWWCVd+jCqXG/zbYdZ/JR9tA2+CWsvMMbQIEjeen
LoQGcnC5iGrkoOqpayYPDzCApU79uU0CU3Lkjc9Z4E8cov4CbN8dJxKumMMUofFPjhOa4v/rGuMk
h+iAKQp0NTpJGo9f93KWNopiS3pXJbLcUXElo1QUX6wgCRjs1k2W3AVwxzwfRrtoqqiT9Pe2FkKQ
HIklK+RlrH8HdsGjBN97nKZBguWOVvoFtzooY5Fbp9OTTVpHT5Kn69+bXIORxUy5kZb3yEdIJC4P
+Br05nHs+D88320i3V4KrKb6e0MC215GAJ2c1PlcfSdociHPiby4+kSISfeJdgn5WgvcWR26NaQw
lZhqT1dfmnN1Fk6CW1yLUo6ImGEOUvdINNNsPSD/lc9GQOkQm17K8zbW2XScwhS7tCYLJYI0T0T3
qaf6EL5ZEzzSXEDpnYBNQj5sGXxGuGs9IV9Q+P+tjv0NZUl+jzNmj4/9GBTPHX6T2Izm1vtcQ1wt
h+67n2Xtu2HZ5XOFezG2/wMSwT62U8yvFHh1xmT9seW4ssPj7LlrHmF+2GFr/AgGZ/wZqdS5MKCr
jwvOKycpeVgDrw/v+KwW2A1Ndkzunvjia3FKH6EAGsdofUT2SKhoVAXLVxMT7/PQ4iV5IA6kf8GR
Xr4SVNI9pWW6nstl8D4hiXQuyFMF0aFSj+I8wqsoppoLQY/LEdJspSGo4AlWXnonmch/MaXn/bHY
YfY16YfubTG65DEFP79WfUcU1tj27lFgeQxwN60nfy5gAEdrMV9NZxgfRJHPL8LurdM6dcWpLIi/
skuFWyU0rOVPiVfX5xZa0GvtmsM9KHv2PAU6zAU3gPZU1d2KLX0VfQY2ru6tNPFeQ3td3LiAjhAT
2x0+mGPhfq28sfsaMZe5wNswDsrrkjuvG0k1nRu/PlhGbbgx3Dr3zsU28rMcJtz5wJ0ZYCzK+J7a
uXgkkBIBiWUPn63St4+T7ByyX4T9ZDupcZxWtf5EiSg+Uj8Hw1vQPwpVdkQ3JtYHJgnVXSCW8s7J
veVltY3hyU97ebEYrV2zqRiIAlyXh0rmYXHAEct9hWoTzieIOhg5BNhhG+ADD1ISdVuEYReQe1sm
/wrL+T3yxfhhcbxd6gVBcElDGPcD8WB1XppfXDbgk4Fq+sVLg+COLFIBvk7+zxF3Qe9LSN+p7ZER
nh1FKJrvY43uMaaCEo88mvmB4OWJdUJyXAs+y5IhDfUxBYj6Pueucd/a2CIk9I9Xj+3kTZDcG3Nm
Nu9gUWssVlV8z7CJrg4TUtzX1puaQ4LFPsUPs4wYDzJnONRT1XywodZObPNPEXPw4C3OMMrB+MBo
f1+MYDx7qyyu5ShH9oxsLd+YsQ1vE4cNgTp9cxmhgMbh7DSfiXBu7TipBdpd3MUUjkE9lsazOldp
3f9hoeF9zpgPnoypxuSbHGwzxwt2Sk/AG+8TAdVED4rfMgZSVyiZP1TvEI1Zz5DXyvlsjEF5WCO7
PZd+II2rNbRl9Bi5CSZBMqmcA+Ma+UxFkUXnit5IHVuiaCFlGQXZwWEi2V4bF9KnbRXm984w4MpH
HlRiVxp/GLAos1h2udvEvKvqT39tvLsiM9wHsS7ttwhV8H2JXITF5c5PqetM9ySPIjLC17w+0gG3
f0ycHUhePf8rc5b2rU5a0z02qJ3PxJD470Te1t0xSYzuPhi8ALopReBPI6uzBeRUoojvbEi2JGP2
+VM7OyPgV9JLGOZe0MRRECVZ+LtbT+HB7jt0tg1X+B6mmn00cSi8ZqvffxJMIU6jjQzkrFCgfUpL
qCVxE9YJH0iwl8AC+ETZbrxZDDF+Cmdh+4ly5xE+BH6nXHjzfoIrfAqdsf4C0O/FM7Z930nqTb+W
qdkSUgrpdY25CvIz6TreGWUBtMKcWPlLKsL8m0v1f0dGZvbh9k5/xRgIh/1uyg6jv9pVPCcNsve+
mojqTaL2PrcxmwOMZ7zgltgz55KQREkqRkVA41tniQjqtJveVaFWFal+OIHTpg/1quRDmy/PvPEf
Re/XP9rVIlw9ZcwlSoe9u3WGUxeuOb/lyei+dIfoOQ9ml0Q2rzs77ZSiO8cOj2wow3t05ezHgTS/
gcG5D7gZYxVcOcNliiwckg3W7jHvZPX76toZ5DVP9DHm3dGdJDvwiw9WycSlLPNng3SVA4ew+NR0
s7rzyfm9koDtXkjZTO5cXrs4Bso1PmWhwhZeNJFRneeixDSmTMOs+GlQgq/vbZ/4DCIIkaKjLFdL
Ywv52mqgzS99Gie5Uqgh54MiRxVpR2meji9tVkJ52TtQ2Soa4h2e2HuhfmoG6Xwaw17PeEo2FJgx
W4sWDmVGr5PVFhP+08D4qooOc5VOK56vFc/ycCwgMfMj3oZ9U1zpVim44fCkOnQjUeNyrMsFPREz
yPc5H9L2t8SLdALvNq2L1kaFDmU/MZjXqPEa9wdrU+ONszEwy9YGifQDy6jU+gRPJO3uyH02yLcH
viKom1XnN89FPQ5qjNPIG4rTCNE9Oxl953RHw2j0CI5ox/CnyYwzuYdzadUPtltS4pHPZ07nNnBl
84akFovwwUvFQBY7sFv+iWl0YlkHKUsMKx4AaGfPv4BJpW2OVXDRwNaZYIASMK9QbQONYSsR0yCm
MjsnhNoPVOp+6vXAazPjh2prdouoarLjaFHpHGGr8d/RbWLSrqtEuE8LUg8/YcyU44Bw3uy9P/8a
VtmkXz9NnifT+8X0WWJhIOQlKROnrg6DW67+dwqyID+NxTQal7a1yuZ1p5USbq7HE6ZM8W3YOuRI
rm1ID5JxGdF8Wv2/GPZrzr+5TLpdIL1Ag2qlzAVUkK00zvFqoVHYWUF4JBBXE4d6F3jbR007jyoi
V9X3T4nD4dc9U0vxCE80WvT0VlVpNN0hJbvGbTk0+iW9MAmQvGauHNp1Y2XUeK1uvJEyBWR627CB
pnI0G3khrwdUgedcd/NMmMAD6nas+AJWsP4eE1fNWtrZy2KyNakuMyc9FSRPg5fY+gg5Y/tcnzTP
Y/4LUWzzBkTgShck/eBqbrBskGGSAwRPTC5XcXs3pRNy85oN+u9p6fjjW3s+KEv/WcRySUNEDD84
W9csQMlqXCtXOTkoGaaVg7jQfS+d/ZIo0Qls5AnDLh7oi1sSK9TEpELer+jIZnWwTQ7/+jRCpGSd
bqTrBq5hD7UkIzqea0eKnmQxAhrqt5oA/nGnFvJg4bPBMSAZAcpeacGdrpGCcXkE0d80R202peM1
JbV9fR97V89nfBNrqTeiHDXyPdh1BqyS2nQHA7HdjHp/wkBMBbB2EjZewNNDYvw71FNglTZKhyy8
0qwzKydMrMEa8X2dVgCaiyW6URuabNcKL5MZR5AuMJTN+Ay0nTu28aSVba+Z+xOj/8zN4sahJjJP
RTss3JhoSm+PT9Np6KghGeh2R1z95HrbbdpngKmLH+kCa1GsqAEQQOobmlCwVN5jUbpSR6rnTK4w
V3ZqLkHhtxo/orPQM0O8Ma25uNQTLCRqn6TsFqpBxse8FQzoKq6x1YQLvz31BgxnlBL60WuR37Uf
yzbpHNdgCLCW5qlNaw1Mte5XRoZ6vjwwzMFUPS/oHJ5m7KXCkQFvpj/TuKCyZnxduHrs47dK0aPM
bpSRg1Axf5nfZ+YH/YdYcEH1HkSUs/1Xfq01D70dBDnvYmLujOeJt2qcKsoXsjyYEC/zt4Jtwfxi
QkEhKhxMqajPIwIT9Y2uLf/eaJrMdCi6yCo/mVk1wpmZnY7mue/IWnjP1rSoHsmO5Jjv6Mf8t20v
GfxOz5nF7YQZ0trIvxueIpcwVoMJ5GooE5hhW3StyvU1H1t8lvh/Qhq48bXK9RW1q4GNYh/elgM8
dKreW/OOkotHspGjpnBAkAGBw7Wr9gHvwhzj96eOVet9mwIGSz9ERin9UXqDbvQ74rH5nX3R3ihp
GwqE27bHaee3VaYxAvSww6d6EUn9XdqMMnAlWsZ5MZFJwwjKD9t+tEOWxW1zgoOj305lgKpfljqM
lkMSNC728xv+K6OJ6cR2ibqylHVLZGNIVipFX1HPvwd5w6W1epFypdyN3LjexskbRrmd2GWEFQTL
YHb1aY/sVJ/zDoAK35wSUw8gtdHG/Lbt0fsxvwQFMGtULs7P3hPuhJodtv78FtGv8/vNhlMrohr4
xSXQjNgKBodN5E0nKu/LtpXBrClYEzsKWoUm48Z+A1D0GNUYXqal0xtNPfT6B8d2ArBNUJ20H6Mt
9UIC99Jv0ZrRHgvIZEyhxpcE8QFvv6sZdog4mSkCSEmVVLFQiTcguMz1T4hW6g+/cWmg7OrjZ51o
19m/GnsW4loom+zz474R4wy8sA5Wz9IDNAsBnEYfVZLz5iJEmdyu7XkZXKQj+aXIcT1YLg7qsfXd
VwtkzOu8NChlDmSQAO1Sz4uyIAGs8uqF7aSdC1L6rsrH8sM8AQ3qmifFlGW4LkjW+TQNpw/WFVYl
0E/Hte/rB3yb1/7Fx1gSPRNVBBGz205hftMH3RZPkJn6od9vtg+9Z30Xmkws4rZL9XbjT4k+nvO6
16SmQAS6wtOMyPkNYcSNa8Qw0IBPucIgpfgd2faf8PvhRmPcoUbyKPOmd8ZThuihqu6BP8O2w9oU
uVbz2kQYuTDZ9nGmWi6g/CWOCVYAmqPuyzpTsEoUFATod6MLTzMK4xJhq1/coZHTZJrVB1EWzD87
vcoR3emn1TeFk0liWMiw+tFXFmlXn53Ord386JlqCaazhWUp18JkhMyVcWp4fh9CRZpojkRDT7yZ
5jj841eUj2/+7cgxqv52ft9A/pQGlDdX4y7HdrXRA/YBBFNLfQFJEtEVgMTInCKoVB63c5+qb4cX
3/edNHZAcDn49uGewuAryGKDYa2Qd4D8DJ3uBQwg3tpK2hPcj8FcDcfDNIook6MyaCmP00S2rvUM
qZvW9Jg62RyUWNTfiL2M7LTEMgqDCDumAnl4FZ3VtpL3x3hb0E2mBid5SokCW8k7Zjwo2m+9hYb7
JFAzqOXYotjhU+yVDp7j+v7ntRE4wweU/dvjdRu4pKkQPNplpDxKEz/oc66V6XZ6180gxlKYzb6L
VeZF+uBAb/lWhZttohnX+wUste0j6UMTdpq0KmOnV2iRkMpEMzIzRPeOcmML9JgtcAk7vMXKJybW
fZHQp2ArD7/3RsYZXYK6grcubfTmgCBWH1QdRyl/sa5oVWEHNK7+G7nyZ/7wPhgyevgJGSlON04E
vb5eBKQt0z+cCbSgdXkry7btnWfc+cE50FcY+m9aHMH8XirqlVTmsqjQwB9nSLX8aWUmKTzfoaaH
EleiidMOBv5AdcRUZ7ZhIh/WsvINEGdMb2p0Urcyeh/SNx1EuvCqDCcnB+qvyRdqLu6EtemjWooW
3pi4lcHbiagipQ9vwwP/8Y5DCJkHm+i+1tP1BTGLhGu+uKXdfS9LT5Nh9nIXEKbjBjLbysar6Jae
B2l/ZjqJMyUwP6RlvomXHPTPS4ifA//kzBPLJxx8GsoxqjK9bGY7YR2ElakX2X5doQjqlRIh4OCN
zAnhRPnBnNhOvDjqA380j3MHkbc+bGcbULom0i2AkdMpcMy1EcfCdwr4E/szs3cesFVvDUjPtPi6
b/v5Njb3Nl4mxGiTd7W3SQt0H3xBGjTzzD+2jjQV0Ps4qYts4Jpth/y+phE0bp+dnrg4t9tgbrEC
9BOxQr6lShJwci7ZvmETEaZJqnz4HF71Ln+rZZHxHIwFGMNyCTauUrg4etfdR37ugi6FseJ2tG0j
ZgJn9JGzb9nFtrePZjbyzUJNt9qhKARfbfPnPEtceRmn1Zmsq7xV3yEpIbyIIR2kPw9ZbrHzncYW
Ok1x3i709shFVIZco+1bNqZc+gTgEnAAmLU+O/+6m6OtD7e06/XNN90ZvCmGSs4RsGJuwIp2Rsp7
KqmGo3oBxcNzLl7WCNP72HQyH9e3lMkWMD6QEykz+7O+3QdnCPVNN72eU74LU/3Wg9tQdS+594M8
gtLCS0XlrM/i/SvgA32LdsoBDaE+oK3ey0I4w6GbelAVtkXR9lJ//r+ohNmgz/6SWCce12aedRWT
WZ3ePjpYl7piBmvh9XbpyP6WBzkDAXSN0Kewk3XZ+p4l0Po0k4ohHyXUrQSCpqsf9e0c8DdAA4zy
JkpbVwQA595p9bU3lxlTcBT6rtYG0Nrph9bcWlLN0OV6p7bQndiuwlRWoHGUaJkkW+7aIViGhgG8
AdVIjbO+GcsmnMRvSmtedtJiHQaa4bI3vatHeCVvYuPkjqPU63OEKc/f1O2afi+3GmavFlU0wYQ8
avKP8Mjuw2h8wg/pNm+n/6IaRxGhN//hVrFtoE3qhCCYBw90MEjjgOOGe0MzesOGtie5NnhsaZJu
8/sJU93bE6jJDvvRjbicKtPt5ls3lCGAogzbmLgbU7IF1eCB8W/QiH2j3jIm0EXeVkX1xMXR0G+V
fkoiLy9XbDtFWYxKgo1S3iTGvbXp0Oy6p/8ZUyR7evPeuHJ4HHJb9md9v3ZG5sy88Aa37CtuqzXn
/EZuXzbS6i5cdYaFWQSovy6fkgRd6EdTtrT8ARuZvr0b3IVX2Q0m287QnS9sylI1FHhlb6wkfbC8
yudgrMx1OrTmHFlUPbqdEUWnWQ5bqc1Moefh8bYr56zEoZzhU5udiCF66JMwmCZdxmJArgfFOz7n
OcVtXSSW5jDf3iwH+aL5XymioncnKvTmvVMgkHPp/X1rBcJtl98vNXSrG4QBisVdD/xec2mCOcns
+SkETvTdg79JsC2bWp7oOeaGnHHu1omvtil4FvcNCEq0rks2/GtrgIwZ4sATIg3LAyMenUnosAnd
INW9nbcls61b+/sLKdvO69uiM5kNmRSsg75EvVO6QdUw36uipTlBN9TtwI5o7i09vZiu9fevTLie
/Mh+Z8tN88sypUvcHocdwkSPvHTdO3Ri6Lt1h976bYdcCEwdAvs8E515znxDX1KmcDeqyu1B3khn
KBEHLl6z7VXglXw66kQPYp9j9P1lawu7OZz6p5rtW7zRttfLS9XCAA1jd3Z4yiBfao0UNPqARbGf
jpugYSdS92hA2QxyIopz6+Rn2Jepe0vW1CpnKNqdQtJhkFxa3u37XjAJfR7MYa1PvdY1ddnT+VJX
OPJWoxEDrw+qHU8RNHXcPtUpvVT3VsnxJ1024FyplQz7ZhU0iRbodRjbcsQ0W+UmsJ7jm1kN3iOu
NpRIvkJY5mBhrSZkbZIq8+aGUNqtlvJhtpsNM3z8pARj2t8t+TwgSi/+bGhFJJNl/YFSf5nN7gIH
OLSWIxid5t9VVuCwLmHG8QV+opoZDGiuKyt0Yzx1YGPcamfFigyL/NbT3PzpBhxusMBOqi1viygo
gP5pSltXlxmdNtQH64HnrJdg3TDeOQ6TQfwD4yS2Mg7qftJFMqobzQMCL135uN7a6UdhL0zUBrCv
WyW1E8OpHG9/04Q6BAq5lTVNHeg91UD6HjARG8gXNA8OUxuAhNUHZbqbvCGgdNx7SYexMG9lqw+s
W4s/jlZtp6estdyh/Ay6rAtzuFn6EcDhU99Sa2EwAhiKCh7n9AzMqoUOcCOtZZXht/zgcOM0utBM
+dxbzyxc94aQlcgoRZzDsGFz35lW+6II0pohQwSmy+pzEXdyYeCo6tqvxyCM+9M12RKwMkunBy/f
AYjtANiFOhi4p+OpDocu75k73UrRHXI2N/DYh6PJLcy2qi+cg4YhBkII3QyQxKb70FnUGlOYRid1
zYOYGlJ3340M2igdZdhY1ny/YpvaUTP5pHauTxLVy+w9D1Ea9SR/FN5KGnL2c+5MaqhzUDZ28Wko
Yddg/m77yguRVFnpiAVPAPWK2r1bCTsofBJrf6K/EeQcG4gey2dabUKGfYlHxvhbj4LCDY8I5rIC
NAiv6+AkE8Chy6oC6R81GmU99UXQtA+qhRSVXSIcCZfXJVMjGbtLI6r3hsfoX57BWPe98sdInf2i
X5lrFvXiA8dDnboXUzv+bsq2E8+B5ST1JSFRDnfv2unJbLiUdmgs3qlfbfcC5peNr3PHs3Wu7WTR
Ts/mtD7Y5AccS1HYMIOEHVAXpGy/0E3ciBzVAfvd8WhOM/wvp8+m+85TvgCpob+zHpu1aaajhNzl
nwfGemMc2eskHsK8Wk289/toGMAASUXxyS2uJgMVaC6M8cmAPVwt1LFEr/KIMQKcjdhrkql0EOqR
dRgwrTWwUCZOqpsWWEhhgTttzAi7c+eDyFEEFXGO5xJhgxn7g380WQbOsQ0J5X5MqPCx0DayUgXR
vdXl+eDHjrLMGeN3ZlbTS4UNWvddeA2slkhl3oR/LUlC58XF+B8pZWXe5UVRY7/sd+pFInvEGxrE
032Kql4YD57AhPVHyKYsf5ABivcaDtvusHyrV/hO5QllrXJV3I+IA0GGzTD48CtcMAyIir9l3Ik0
+QvHlk7KkIhHRI82PA7ubABr9NecpzpwxDdvpbwCRBtn6vBdXLMBh4GVpsYjzBjbf4Ukw5WJOzda
hKPzrClnoATTM+RL7bl3KaMXkl/r0QRFFdu2TPai7ibkdlDshfJW4tu3rSgXeAP9FoK00xxsJZJI
E42kFTeE1d4kWBt/M7IjMOAZf8jyiUkgJdT2R4ptfsnup2vz7a9Y1s3xBO0V44h9loECcQpZYayD
ZDnON1ndfuBskOc2Ik0cu73tzQ5sswMUar3wRwGUnR8CnK8RlNjr6n1NVNuZ4cuMtzXmkuVgUW7m
OYFCU7xaMP1+9qjJRMNITRei/92z6eJotlp2tz4UQnwZ8EFsPnCM9pM/JyyOxutsKrN+G6rB1W6H
2uhj+7TLjjvdvjUZER1wvkzawt7D/9RmGNRX76ibiEcToItjSEKvkZJX6WSJPqjLbe6V36qSlA9p
w+HAXCVvHr2xkOGFKHOomTioIhl9aa0xrZYLhjUDqpkRj76KUFFhTT0lxdiUL/g1Jyu5VBAFoHZA
pFSHsizBC07OUOKI9d2u7MIyLqKv8lSoT0HPnw/aO6g+VqQeMtArXxkHDnzCHXHmzPMU1fWhlapJ
MUs3PXkau7ZrY0hTtnFoqcLFs5yjFvLTMhETqSYvLM85ZdHZG6asukTDAj0Jkjduq1i92J9L02jN
555B4RHlGAlwfVX9UQ659z6EktrDDscfHD6DPAarueAK7CXDEeYhL1oF2fAAiAgztlNy+qlyMLg7
+jrxKQPFfK6hSd+HhVKncYpYiAP4svunxH6jOfYoq7tLpqr5R+dCKYvD1Z6IMu1H+dGm0u4esU5s
jgFgyufOC7uHySzcRwQrRN+uRNMvZ9ur22ffm4uPBeX1C7tbxV0u3AxQrna+ZrIz7kj39lH1i0Xd
2ZU1degWHMf8huaLXa0ilPo3ypD0vufmV12ciNEJjilcz6sN+v0nGPR876QpOb52h0d6zAiCi1fK
3v5gBFF6TzZtXgOXeSqsQ8ZAu427Lgcht8g4uKQBlV6cM9byr5635iV62DAtIIMRC742NQyk1Cay
InaZ38GjqLLpsNi5G9uF2T5BsWZa3ASVXR6JOV6Y27XiGtQ5/qyWMz0WSWr9Hpoi+DZOVv4jz8rx
Huaj8zLNFk9Z5CfnSBLP0LaVe29PeGcfBgaoc4zbf3ePbbH4g7ONk0GtffmHYbnNOUtZd7R6X8fa
z35P6IewU5mK18aM6vNgD9GFpMf57BCG+83GLf89yT3yBKOSkAIsHT9lBdydYLIrJrEjRqhYVLbP
jeuwpeZGpo4w7Or24tRB/ucsDOtzH/bZfMLtvPsB9xUzNJiNAIBuZigZyzJlZ0mkhY1rNxE5s7QL
k2qjlM/hMHf9yRztuj6qqHEgmpq5ugR+MH0vInqxY5P25sF2SS61ytl9KBLPePI44x/IlIA3mC3e
Z6tpq/NYJDgf1XN0JdE1hRM5TFNyhbs5pif2JfE5HJf0UbTINU6SCu5tSvPpT1sOKQNoFTKRdwpJ
KAYfxPnsaNn+qzkjX2ISXYTmQaZz8sTLEjebJusZxVD9ozKcxftShArLGn7jHOr5wL9yzszveM01
yZ1pKH/8Gi2QmbyncJqDIDvRfq+R/8ULuUNzif+VgkR/qdwMQi9ODwxQsaw3xsweQTFEYjmndQEK
RlE+1PPLimPo8GRP0PCv0HOkdQVHK62PZRmimbz4aAq991TB6BjjwGK1sbfYQMZUdvi/1C+madcl
Bz8L0pzrY7kYfrQ6MS9a98VLXq4lTKJBD7rW/B66Mud71S3TsSYGIniazcJkEi1Q3j1OS8pot1GY
pFzsJV9fxdBNAVEjXv+aFxGp5QdMwjKc/2ZSgoq4MBmw3y1o1cRBVsyKjmgihuXCvtuaVx6Dynkt
xspb/1H2/CtPGLMl1/Ec4IVAp6phjv4rT7j128XyYHLdORbK7I+9QRw44f5Jz/43RrK2d3I9eIao
WiC0QG359ZVsuZCfFYj5dTHMaJY/GeH1bfWOKVJdYsv538ad/4eHHz4rv34sG8azzTJw0M/g+05d
9uuLufNqhwIp3WsmmDKRAILjCRtQ5knJnuxlrprFHelENsK70jOhhqSptAoCSL1R/yNJzOUH95Gi
Y3Yz4oKbV5eynEX/3O0LL8HE0TswGMSvEnUHGWPffHt0+F6BuogODBsSPR8aBxdm3YOLCBXS+jCx
s9jHkdEIP4kkbuVthOAoxmeLBaTRrWIc1Tv7XbHOJ1XAjYRHabidk8T59kYJlNUfLCCphV9OUjOo
njNSYHn066nz+POYY5v649HAzCYMO6ePeM3N8KvB0KhLzl6XRlH1tdkuxES9MC+/sUuEgXuwrWE0
nRcc21S+3NfQ3/zxzDry3PbBJ0qnX99SbE74AI3LcMQ9+V2Zcc1yYj/44FlEkdDEVqtgx90tZqH7
OoVu16/vvLmXbnbyGAvh0eIyBatyGHfAsPaRqJN2LB/Tdmq5YSuC3ty8Zsj/1uS1cv3cKs5CuVWy
HphxaccWYlIwA3kjQsHxvyVVqN9K7jQevk0loAK6jv0esHx7/SelS+30aQevIrP0MUNpyqnP5Al0
fHWcZ2j8ISbHBKXQt12d0lopQo0u1e9vxZ0D/00rglxI2BTtNrfcmPVHxq5jogEj+HelhMn6UkPB
IbpDPrnwBKZu2yNkoJDkxtiNFY3GKRloA+qjwBSry05SuC0X0bVkzxPajxXhnndlwviI5JLNuIju
0TKT+1yHv853GPjh5HRMRyPo0ydT2TjlxR3JbZ59KZdcjcGzNNt5zr4wmq2Z1Nh+6fHqEnsWroYM
RkaWV9zDeDLJAWT4hyIgpLsxY+UskXsYCAe0HvvNig2nP6SST9qo27szCJFJT6nt9n7+UsAL5D2O
Odbd/xwT+G/rOUCqxKp2XFQNPrY8v65nXt0LYf2LV4UC0O2YxduOgXd4DcO/idtGzEhGncEHVD9s
7oCgFhotJtebduqwZKPl1XiUCFsbHdq+RBnwbmCXGKa/TwmPDviF4xtE1O5OKSWjIv/Swj6vkwPc
laYXR5TNRhPEHEeUYNdZ9iZXV2FExWwM70j9ershKzwchpSzlwAUwTnQbq7rZiHr8Sf4OQIRQl8n
/eTU/6fMhSlcx9JWWPOlk1Hi3gX4S2kL1Vs6iHbCZNEdW20obeNSDb32s9kd5dqiqXB/i+HURTzL
BZP0JDjhmjbJ4aGyLIeknf0XSeNuDRjdA09sTcmkgqU9IuFx+YeadSD8ZbWCqfltn6WkjlS1PM+O
Vyv0QAZPPc6Om7Qzs9EVQMK4WRPtTpAIa7TbI0BV0r2sssQ9FVJ0KXFMbIqoBWyFYXMzchJ9lov6
gYp4Ftlh8RctGt21o/2aJgYR3kZN8gxsMRdidPri++i4eDplpAZMg3bd6O5SWHi9u7avzLw8q71D
oqNdk+x20agn4maHmC1P4WQBOwMTG359N1tM7JtotW2gJBHUtzlK7foxWyKTZDDHwDqQzHkS3GKp
wFq/IBdMd7gnu/do7q5NiXARLm96M7KJeOQWB69gAyO9f3Bn/1UsjDeE6eA9zetgoxdY9t/Dcjut
CC1vYceox4Au5c0/YOMf7uOH3R9jJ33854P1V3UsL28DJfG4Au9gcv5vZ7hivixqN5yf9zn6Trja
RbLblD/Na40Goj/Si2qHHv8/pgK2XvT/S0dosyCxm/Msx3WQ3zt/VzBiwRLogWPBbXPHBa7RwENK
TZqzG5jGYax7h7h3JYVgrUSTVqVlOUNlnLk2tsT+tGL9lATFa0Y5Uftxxu+xXCOmM6y7DXpALajV
aSMjovz7SJxLrT6VZaOPtN3yK+cA9mviri1J9f6frzrGJ3/7pBxGeKGwn2Ojhk3N35W5LsNphLZD
+tKkAi+zE+VI2IgzpQiP/anHeoJ1AdihTxo4OT7yxW0Lj0Qm6xAGMCdYfbXDlshjqA3jOD4O9ArN
OfG9gt9lucxYaTsqa+JtoLnPA/6LuvNajhzJ0vSrjNU9aqHF2vRcIASDZJKpReUNLLMyC1prPP1+
Hu7ZQwbLyKndq20bs55skoEA4OL4f34huz9jAWPC2SteluS2ejY2pLhyBqW4qmJNGFEmkGYOnDRZ
dr2GZHg9AF6JJ+WPnfgQd2xwJAjzPjFoZJgDmExpl7noIbB5AO1WskmZYXKAcR3WxgZzGBqS6KW2
cyaam9pMaJ+DZcIZnYUcBP6U6Szxr1keTacPK0wR1lcmZBhQbV/TOjbwYirORrtLbJEt23NkSceQ
3i966qPilcn2sz4nODu8tSBA5e9RkAoh8ZkOtJT0FuiRCJtMMbRzq9uOI5zcujwE0iA9H84Ew3XU
+pmii9fQ3EqRsgK+EDiK1oNfdm5a30wz+129p7sCmlVruZ/MS6hvmFeMt/FWCgJHnxEe1ZEBLZoO
tt6c+VoF3F2IGJJOoLiNXUv3Jz/1RhFDSlXM02ExRTNZNvSz2i6CUxXQq15vMtnnVl/Yaw1Bdxk6
X3iZ9iuhtB3svlz0xgqzjzw7LKui6EQjql4je0cw96iZYZ2BG4yvHb3CMfzKB7wozKPZJjZ9uzkn
IKPECWOJ+V6rfHhjBYzivc3TfInHHewPMtqPZgosg61S7Qk67gCbmhmYxaAp8dt0mpu4uyblkWjH
BH90CrsGWJwLKBqPrtkZf82O31IPrgG9hu9Tw1zmMJXqsUb3TfWlVBXjWxNZYrerF1V8MaNmUzVP
6mGaGg483cEfjWYbjizpPgt8t2miBFR/bupjTwfV4odkDqFFiOvXkddhMBhIIqTluaKVo1pjwyIM
hTDhhbX1bk3LBfxYkh5Uo4tNkiGm/qF6THgbiLc+2AvEKUWAV65ZuaFBjz8R/7MNpCytRoM4ALKj
r79vcE7JqaEds8OXPHJN4aNYE3pVWWSAGvQQd4qBrSajnlYeQYJNGxtas1fs31i+MFq+YpDJDk7Q
YAJG728sQCPWsJdjbYSPez2T41L66B9EK2kFEYjP1YiqEgrZ45eo5VToLEhHXH1Sp931yHmj98gu
jVm/IVGXTsOBHtg8g2uguGHoOHPXkAa1kDc+Vvd1XYkWJcr/fADbdcex+l6cl5GZacl6wN7fLMjQ
0s2jMw7bOd4iH9EdVcty5SUxeQJhqpdJftOYmt02+6LW4ym4HziEMiYHkAGWocx3W5hVs3QD0UhA
5Jug4RJCA9WfluCwPpAfCb6mjLmmST+TqqSHreIfsHGJfpzBgoKnWBW0YqVe51H0ERXDLu9GwWnV
cgId6MRzj3wJ9fS2Qeu55bhp9fF6a3r/DX6QTowMQeoeJJ97PteZZdSIv4SKMxoUmHR7TP1QGwVU
JVzCowkWYql1aYV+lODfrHmPZnbjD3LqDFre+TjG3ngDZUBQRIQVDN87oqXDjMyjThBNlBOVaqpb
VUHAUlq6S/DNRgnP6mTm0E/DwV3beAqzvkdt/NZYksmdsp2aZrM2R4LYmM7dhn4uXLIuNYo3wF8J
/gPwbc5zefKhf5Z3aU2IMh6tbi/4sakUJWDirWO93Zkc3fRfBtDehpOfmYN+J4JD20yBIGHVmc5O
dPRSvA3iIJR0rZZE2vY70krBIMpRfrAUxNwtS4jsdHQpwoj81qUOh5UTBXBevbctATx8o4UDMz9T
5bgtST0aOPtU7urJzAr/0+p5Pko5Sd5Q30cRbyQ1ZYk0u7Heqfc1Sra6gY6VczEwgCYW7AT7ORHe
kGGaPxzp7GECcqcsa+mRtmKZlMfBqUnEAJ0rmorWuzpAx+nQxsdC+2csSKffyXdme4SnB517OfuU
JJJjDp9UrDG95HuyPJ8fMks/DW0/A6afX5UlLbHs1Cycc/XD5LnoNXZOD99ovnKlMqKR3PtY5H58
L8ADkCoEW+0LRdtZZqZuUPERLUkqoycgGuuSNqSWGEntUuQStV1GklTnkJTG01crdjnOgoqjn40R
EROJAqSVEguYlbpgGbjYXFdvyNQRDPJJ9m1pzYkDSyFbH0qoM8oNUpEakFiL+kVRoggxEuZTdLUF
P0whBm3eCGDHqSbBToid4czoceGtMc1h4HNXSvpGJ0s0j3O5Am5no5juXEgoVtBmI59m1HnkIXVh
O9Jk8o+m5guOgCP1Rqqaz8xYCArAeCEqm/PZgrKUfDWlYSmwhmDb99xC0KmVHEdyvdMl6iPnmixz
U19uTLxGcc9U960GkXoYv+gysI3Fy5GEZ9UKV7evFuHAYxpa4UAh5mb7eMa0iTLGwDrd2yUmdrbX
5gTPMjrOsviriOlk414dMyvr22VoNK945XTIvWjjOm00/8R6h8VyX0Qwb2xOVq3nfrX5H6llJYbW
TpFl9Ye8o6/khdXgCHQrpvLnr0C1BZTm+4bALxgXPn8WjeLVmLEPMNRbPq28cCs7WA/h5HszF2FU
d4AVdh1VQ3CHrjgT+BWsPT6xcwrxX4GdYqWL4Y0dLd+siXbD1xmDa25M0fRAkfmK2JLxdQdr5IAN
Q5lK0wzdzMybj0g8BE5ndb7A6fptESNXwkYUED3/UEBRLGHApmvEpBxTelkaNJlIaAGeP09cnibg
lWC8grkQhyZOc+fTxgOHz6ToOqQatXU/p2wzBHYV3pLR6zp3YW057npz3uoUz98ps7JbOe6e/xZP
zpLYOwYiqRD8i7dy6QLj6Ynm2lpv3vlnpZSaOnnCaICgej7XZsskKhBFVyylLC6RldHzX+bCksY0
MOfDYwhmjUEqCO4zj/GlLKqHtnei6S5xFiEMWyaqLFaYMx1VaUNgH+AucPX8hZ+8C4d+vWFR5QOL
G2Bcjy9sDj6ZKYE93jlyw/WQZ+MJrqzbRrvFx1DVAlM6kpT+M5Z1+/Nf4/L+ARbE6u4ZPAQO0pcu
hXTWpj5GqH9HHIZELRPB8wfCFiw6jv1CEKLO8s9f2SAt69EpHlABN0faEFiugpJcnm2RbsWYTEfa
q0SqTwryPQ334Gdt0yFXPSu1FA1qkbqg0W/FeqzYODa80uiD0UCgeMl86nKImobHs3AAKgIDs6TL
loULlQXrtkh/pU7Yijc3nFWJcohKUcUvnqDU5ThSb/PCc7pEO0ws4gKbdAIDkzY8esUrfDBrOxch
v2PTL6ZDZW+YRUtqGMy5SX+3xkNrk/JNyKL+rchdAUcbVlcZ39oRK/54F7QkMwBDx16ArsaZCjgr
LzlzXoJTbgDdwiRcx4XrTI/g4hvqkU7R3m72q7n0/S35bDnd0OTX+IvYuAKxnrOgeSSMlV9MnhCY
zDJlAUXOEC8wGO4XD9+B+VABrniEgrfnYIu5QPZFaplwCftKrYbYX6mBaG1F2nB8/ilfTkf8PWzH
J8QPHxbHfmIuyqo54YIfeHeK1qkOyQ2uJyzDUmzhn7WBJD/B5yQj3eFRP/8lnMdJQQ6Xt3jZvsdy
hJvrEztWdrZJINLrXYZsjq1mavva7+6CKSiiT/GyaLj2DNoKkevtxvrOe81lYlgqXZRy3Mvs+8Fz
1ia/QpKtwx2Jhjj/lmgGESFW6PbGhE2kP1JxpldkrgsmrLTQmg0zBiEDnqUbBSVWbEaqGG1L0DXC
bnRPOLkrxLeOlwm2GvsxzPrvgUtwu/fLa1KhbQyJmo8cZ+KPYCH6iKRytmrchWooVK0JHSDXheED
Y9r3KarUguciltTex37gpHg2WZPXTQdwcqv3K6h+WQI0POUr1PwrfWq1JuYOknEsr3IpzYr9XnCA
CjNJEv3gOZRmzV5HBzAMN12b4LR74FCf6J+ef3sXQey8PfI3WDd0B7Yaar7LvcTzWaXh5ad3Culu
5O1TyXC+uwEmRFlEuNJcBHQiJTPbkf7mClJsZc4TzHQBm+lbLuzwN9rB/EuSk9Rtl7TW6o/6gsvQ
DHHUd6OXGqmXfReXJioWcaLvYmBwemm2a5HjBoitd6842zRO9Sfau8SqjpKFrIKN1EyF+YTYH66M
0MrJZTuZYMfoL82Oi/3Cw6HSJWfEDVzDAwC+6FhP0MQ7j1bbK2/TaKqDbUalFe+15az3/L+qDjwd
hrNj0U32RH7Y2dDuwdJLzwQCVOaUr1RDURVzrSzVCLZLqRtppWPt9gL0e7mksgQg8g98mu9A709K
tXxqhWHj3LxKk8xjoSk5h7lff12/8DCIfuMFvei8RQZ+dy/ldzy5vgWMBBdPgOw2TIGLJb0q1mRY
fSO5VV79MwuCOF49ihEpDUfoJFopin5+Nj35ArxmSMHMKYPyn+X58a7ngiS6ZOz1NyJgWKwe9vm8
pTa/GDasWJcdDvHplQO31/v8/PXFDT7sMfgwMalLhB8oR8wnG0K+zDbZSPF6m7G4bB98f8Q1LOnd
iPM+X7rT+qNrkl71wiC/SJN1TCpB1tEAB1IqQ8bcxX3njjVZW1l3t0RdkPp679lNvX4Kyi7brlUz
vcqN2vo8GJ3oatOtEScfxd9IIzMTUGibjZxheg+D3m1HdgPoz7EzSwF8qG49/Q2xwtObLBlDKJCE
2Giy2FrgkEEGrj/SVRWMiOcf62VlhSE0A9tmM+DkLva6x681gu+04B6R3Q7BhNVICKk7zb2QnDrC
erGkyAl5/hVG4qwg5t9HUl0mrB2gyI3uCy/ZuXzJPGtesy++Fa2ty6PIXEDQhnmW3Uo6anoWtcnK
TiJCz9/808uxctHIgXzn6WzPF+82S/FbCabNuYmFdvf7Ly1yMVHADpLQ/sIFL9IbecZgTjBvmMm+
oxMee3HJvo8W4aLR3igxk/QaWGLkqRh0zKLtIoLdpuI2WaFEGjDqXcyX7s0RwmdxJLUr0rtbHDVy
UDUFXKmEDyfWhZxGqkeXs3hZio+wPYC8S5QhUSNvnG0cCvS6fCo9DUc4WhDVEq2im9FIiS67vMcQ
Vq4TSQSMTyrImeAqpWRKauaMk1AMeGkpGulDEnfAJf4oCb/VLMCgDKdgULo6wtfrbSoPTAit8Avq
p1LkipQTgqdPnpGKso4BJWZE0k3ppsNBben27Mj1gBWUyh7MVGlC3bd5lTgckWghtDodYS1cRB0K
6rhyQKimZhS3xPzhyvI59JkroGPYmQJUUf4ZcJ2F4EpRjuWJohBHwO8rxm390e80Ox7CudO61b3q
S5I4guus3UhAk+d0XZ9xc0EYOyP6PDoxmW9v5MNShxW1HGc4h3OSUxiKwo1rjNS2T7HsIQNxneX+
5+O/hAnBWQRkePae1itHX7OriLia1dhJq1x1EvTNQDxMr52E4Ea1xfCFEKGT6RlvlE9A/pEqqe3K
Tu23BarQCZ8TwC6bqgZEq/mL6tLPQlw/suWbJErT4y/SIYx53ASKlLiAZsBk6Xm4VoaQX2lSlQo/
oKuODdMqcG9Ks5mDW5wa+/FDRmgh/A+gZmcL9rIsCYR1c3XEmbEvaY2RVxdb+JPYNpgR/onlN4hP
qbcbwN7d9jDpjVB9KTMb6aOCqkyLMdFHoziFroHdqHWoi5wojpD/CTBryDPduVJK9ApIIYAaaRDR
8WWTADfS78F6HefuXKx7hceqBj4SaoFBKkQyGrEj/o4LACL7kGSO3L7vdBx70O5vY759lJIjq0WG
9LNE1Ed+Y5JtifNJSrFps47jn4AZhv2J/ug0viavtWzMI4ZX2vrJszdUo68xNxLyZAfhNQ2x3Jm3
HhvjbDP6Yt/LlqACi4m7E3ppXHGFXF/ZTHhAlwxWzsquwcmtyWqAfY8W1HZUfWFWQ0Hk30o8fae3
np8PGm0ICbYqUWQnVwFVwAWra6efYacb2Vs5rEd3Ycrm54k74WHVYoc7+WZfH1C/i2Eo+9aRBvR9
ajQTU4XdJJk98qiek1LEwJTKwcwkA17Hg5mgxW3fYEkAXKy8mJQ5lpthGtgd0OE6I2hegZACnmkX
TfdebsUzRC/l41wtCZutulM5xPzVRSeplEVSgqcMpORUz/3A1z7jUzlZh0AuXaoNpLRXcuIMZ9sS
/Yxzq8f0S4mcYaaLLllKhiWADuon3JKk5FH6qighlY1rOGsP+aqx/mkZqC4QPsI3ZAKh6miH901p
wr6tLWcqQXMl3i2bFa6/iNGItBxh5JUy2tkW8hVoVPNkgngvGypKrGlL0FuZZwVg2SyHgibYflfJ
s0ro1sFzYoHHdBZFhHSt0RND4O2tkTjJnZPW7obmTi6UaRX5LKLlUjuMu7xO9Bx+baCRBRkGmo0C
u5W2D7P8vLPJSWetq/+R0Grebhihoke2TIaXAd9bHTHlq/k1ts+rXs9TYJFXyj+5Uppncqzhd4KO
xCYrdgHlKSc7ub90j2etrFKvxjjgbp+m0RW/rXYJ1XaVXiRqeZAgo3IIUPI2JVDsYLQwLiuc+ooi
xjYuTbdPQavhmA3pjQPwuKu0Tvi+GFK4L0UwGOPZVOlE74njVyLPwb8yl85imX8PNrSKyX5eocZj
QY5wn9+35KFfdWgqgHi+v9RRqxekS+msiR31lr7LUH9BG1HbnO0N1DSzv4nuiMJN8vrsMd1Le6ZV
io9Q6dELuLMoM+hbKP3sINeVBtUUm9YompHaAU6io9c0vAfR9qJOp7fzpZH6ZRSNqygT5L8Mae+x
yKvL2g1qiTg4KFpSTqnEOMpZUMVmPFYMPrKoBLfEk6kcnDhL4y7T/FV/1SK5ouvSoMv52pGqknyO
6TNi+Q3EoP0sMvRgMvqrkCJV1Z9qoKGxISpIW5oBSDedKsOtlMBuc2LEWjJ2JaBZoxH/QgAPQF0U
B1VuHTUXDmCNROCsB+7ts7GQ3cyigQVmbBf+jgiOKK72LgDg2B9GXScd9jBIw3o5bAPrHIynKgG1
3ZPgywpwnbbmCBOQ4PKtCnZxiwgg2SGNtrTtWCAJYCBIHaVakFXhqAa6VBwZ+SpqC9Wqw+AIbbM6
ISpnI0WqCDRS9vA4k45sqsYdZVGl6D4maSu8SFxNhICYrCGx6kh/LKcyHQotQuXFOgvVf2TAbL2b
LO8HWpEDrpkyrKOTJNXI5DRXh5mBJR15jWfFm6IhKA9vW30i9SGfiDOawEZLqbBWNCFpeYVmUEi9
dLYCvlVPu5K5IPcjqUDTzi5kiVydZPHUyfJQeRepJmAsW67SnVE2AdXwlNJSaZngyoJUgjy9rGzh
HbvEuU8JAlzYlpBTeJIs8mBG1xm2Nkz0VPNFTK0czcq1IJNzLhMEZ2ERNllwO7seGpF37Q9VW6fI
oiLX/l7Kl12fHYyGjJg+ovUS6GZvLVcXXV9riuN++hDFU+XUZBGIBLrC9wQziCOA6D1LcoeWnbXK
juxOgtCUBZwyHDZMnN5squmdaseuvYMR7DGNyH1Bcyn9Aelvi6I6k/wpg/KC99/2OFTUb/Q5tQwI
SNJZz5UuXvIhqTkGbX7rxr3vp1vhXiuwQovnITd2Mcq3xA3bbDqDzeySOUK8icUIGZJOT4+GreS3
WYUjaGVcB/OG0FvjAj8/9aV/6fwXTYxFgy2ZkaMesooeYoeuW3snmEfJct9LNgmu9dj+HDiELHWz
txE499kfzx/vLjGKwDc9EhnoWjk+AauXIN3muEudxlVxUxYN5Gxl0KpcaVbZyVJeM//owhZURCQd
dM7oPNC8uoTiitwaWr/ekpusSFr/+8pJwYPk3xAJSjRiqy1ldahwWWCZf/7CZ9jnASwDPM6B1rfp
m9H1IETiIqpE03yr49OTUzWvjW9fA0oObnwTEHoKhZtu9+j5VwiROwNKxTYmfVHt7HS1iFd12VM7
81V+dtsb9NJHvohpwTg3b57/kpf8VEipOFIZHB/wPtGfZvCuEB88r5msK8Ubk8y0ReWXd5mAS3V/
aQrtiKCqSbwM1zrf898vw9Q0zVVdLPDaQhPLA+19V6daHe/gT8E1DkuGgVUebBkc3yZlUSCPSgut
gqXqdNgahwmVqpUcSgyrAe3lbHHOiPr5Nv/Xn8v/jn/WSm3T/9d/8u8/6wa/lzgZLv75Xx/qkv/7
T/E3//6dx3/xX3fpn13d4zj67G9d/azvv5U/+8tfevTJXF19u/234dujfxwqEWz/dvzZre9+oo4Y
zt+C+xC/+T/94X/8PH/Kh7X5+a/f/iSLeRCfFqd19Zv60fWPf/1GP+7BeBCfr34obuBfv70ff3x7
+vs/v/XDv36z/N+RM7iOB5om2t8un4QFOD8xjd/BekljseiIAw85AGNV3Q0JPzJ/p7nGSBK9KZNO
LT/qa0JI/vVb8DvYFWMNUrhpWL4LWvjrvh+9v/9+n/9RjeWbOq2G/l+/oQV6hIdB8YZRTTcuQIJm
02kMLmaXDU14IHD2i7AfcD8k7dR6PiVChlDylS/0gz9pOJD8tx+qrW+6rzYlvbke4ggWxmm1Utwl
uq2OjsiJAnoubVkCIe8K7Ea34AqefkHl1VjWYN5bS7tW5jFK/ZGKGi63XexKxzX7U84JYkN7P5PP
p0WD22d3Y23HLpN7scz7bEldPnrUUo7E4VqjDxXJaKWRXMUL0orvcZRka370MSvvIVABcufeycs7
C8f2nnYiOBNapIMWt2hcSFnG2D4NMFusr/zarWe2fHNJY1GCFjHIDy3KnFSCPMPf3dXisTgM0Wp2
+y5G+5TSn+Rd3mgYSzo/sgqtyl3tdM54XNc1NTh7JHYFDc3sS1w/Nr/j4DkuWYPdZEfQZp1VzUSD
ZywJJUDEQTnLCBl2sd8Md20db23og7ojdEGGmDd/WeQh1Xtrc8oE2x0LQcj3bNwSRMJIQrsqdLDv
qHbb2uVO2C5Uh12IQQ47Wtn6zUbMzOL713hr+vlfa00phOsNQqfxVu/LMT9gd1XHGPMXOVply6hR
Dg8LOiZYLddJVKGzWWL4d2FXFO2bsZ18N1wgMLzndTnjx95LB+u21QASSDKoRutuKf0x3bf5VrWh
2S7RrSiB3V1L+TcchYKErwcYBwu17gmSuiqqyvyBHUlQ7Bq/64oD+jwTquaIJWAIU3Oobkq9j+tD
YvCLcWRV3q6Naot0uDVLoWVzOIfGiIvAZ1+fdBxw4OEQpOYYzWAdAfS8t3USYXvQzQHIc0WsLmbI
KL54mNWMT2cYDBs3TIwfd+lN1RZ8NorS9vZaT6Pz4OcWnurFppnOgv7WIDZmB7qa+HgMRgQ+tZCs
pxYDRHP0XwMQYsa+wxnDWvZ5Wac/hGH0fOWBQFn6Nc3mxfoWz3lrfdGbOsbz49zJzHbBZk/mdUXm
h5VdTTkSpf0ydOQKCE9qqrC4sRDzxan1ugoIUTxgtcvuAOOVL4WPfFPsatupSNFOowL3PwLY16vc
1xyTAzBIIVBQ/8MeuyIOt8xfgdgIFCt2q4U2IJxXvOZDI57iN8zY5ROjlsc46z3KshSalbPTyPh5
3SU5H23C9vJDCBxdcKgn7KaOwWg1fwTW3PYYXZnR1axNpb2Ps274WsHJfu9Fm/1102fvU9N2QN4T
YOSrootr4+R7eMG/wo939MK+MVMfjEVnQ0fruNjMEKi5JNkUNtYVWPASlV4O1rZvdZ98Fm/Q/TT0
Z7e+tgmyX8JBX6Z3fhl0X/DmT4jlIVYc63Vv5VtXBMjhRJW40x8tlgwijmEtZtJW7LV+JdjeR292
Cv/rkuiDUDWDfy+vBzg0w85sYg5lIp68Baxe/L66GdwUbSRL1YpmvTad4X1NYmRxV8XY+IU5TKqS
I1ZTORqx3G5mZ+gO6jKbSSqiwtk+D3mgJe+0IRgWeMA075eMCbhuC2DaYrf2XWwxTQ1oiV3U7q3I
bDkPbI0TY/bdJ57BKM118r/tWTc6LCP8oNyDrlopjq5G697iYWcP18JAt79bx8TXbpm3iXcz23Xl
t/s5aBcU8B7enjvN1GGqoa2cyKxhjZzq+E+6J8n0dQkiSO9QdscGymhtaJ8rf8rMFSdPEi0mNzTR
lM19mNheY3wPTNff8mucMmMTUU1sdXp2CubMjT9ugHevU+GDFw6xZ3+c9QkuYNwTd3GFC0SHExOu
HLoLTaSdWMhwtaws1GqJsdGtf+/G7BO+fWuOKSJQcK3hcwZ6ob2aEHGM76rUNZrrJCEvNHSZMMn7
kmMZPqBbUZX7xUoXyHg1oce8fbA4QkMsMzmg+detd+SH6KTKB9Hw1jd6B1+hMYJHbpb4nV8FaxNF
e0gp5T1uH8T4VLQLv/k6hGP8wMelCk09Ke974vWg1Lmg2EwqMST11KnNHYYcLZR3ogWKOwcZi0Z7
DUVbqLVYTtNtKPL7yTI2NtPeGRCmENlmvuZ4GwG6aUU5X/VrEr2Jao66YRbUaDZru0PgoLtD+xNt
bvPFrbZtPQZB5t1N7drcceRsxdDQ9ZsyLkWCF6lQ2WnLo42wvrnf9OvU7dk9a/Zdk/4xi8rRwwcn
PiYjbIV4lzXTmhy3dZi+aXXZ/IiDxc/vtA67ENzWKuJ1oixw+x15zoYRTrQiGDJxHxH0EtlkfKyY
0aHGYgOoQVz6CMjUIj0hbNsa09ZBJOSFMZr8dO97sXGbQmtOcS5x5q8+vJglXDrYTceoIhQvZPse
WFWnItZ3pDiRIANymN/YkNgXXCa3lqANhuspJ81pPsZZ43ylCRNrWVjkXtMefM8geRU7hm476X0x
bO/ctk/cHWo362qCpFnfMKCWEfvbBbVG183ue19vm/SQLXryw42K1qfbMKw3ZhFVBEV1KMyPVtNM
3f1I2shNbEXvinar+UiIdPdBMPlrCH2++laOffNhppngw3hyoxZbEvJIrLvWiRljnNyM9SOWMBoW
iH0aaaeoN83XJDVydIH8b2SviyTfcGsdVlZ+io/kLSuJ9YdVg+mebNtJfzq8ZR4oOR3ml2kw7fFj
5QfBeKW5GaYznYb//42PRZB+hdyjbU/V4G2sQUHJsujZrWMcBrdsG+3t4jTW8COtaMbPO3fwzGw3
68F2F3Wp+T1pl/h9a9n1htmRof8ZkeZa7pDCjuw2dVuOh5Vn/c6crCYPoxmWBhtf0n1wZ0P/0dnj
OOGqibgkXHRr+7NYGO5HaDkkNvh9YQ5CsuB9yxfLN0PqOCMJiY6wbvXByXnD/UqgEC6e+Xwwofpf
OyUPInRpJpVhltowN2OjT3hvjf6REzcKCK8OKCrw2KNO1LbGwOKojdf4UE096Vsx7ciSRiHmeCVp
gANWN8nwLTDq4cZFZfpZm6r6nZG4q3nw1tzOWOXqCUGC4+khQ5Eyyw5itzqkwwBsVbHDXveZXv6F
HDiBLzhEf/Xo2b+MlH7N1TpZzpVb6IQb4QlO6wAJYWdeD6BHP+dxcvHihwP9CePY/i90P3X0ue0y
MvJaHQM+pGWYb/+xFGY5fahdN/eqHUSnChlz2pHrpBWcFawXGvSPMQVxBPCQHAryhS2YD+ez7QPK
SzC1TqpxU2HSmnXJm2iKAjGJ3r9NicothQCoM/7pNaGycOoQpGSO9NBNHpMCMHJw8LRLPbw58vLW
tnAh2nJtOazRsh1yYnleIFk8JiFwj1wPZodhmeKC7uX1HLJa2BQMN6zX+K3LfksUjTkinN6CA8yS
eT8sxrQ3Uawd0E5Mrx8cB9Wx6+Ex67Efxvnq8Dtci+hKuOfGOY31wRPecmxeEvRD4SJA98Adht1i
Vj+ev8hjqoG4SIBq1eSgiQeGw6Hz8SPNhqZKFhbzUJtsd4d2sLVZg3XzEOdT/QJZ7O+vJUhZOuAD
5IbH14oMzBw6mjbhSNG1H2Kt/Ey8tf5q7DJCEZ+/r4sMUXljNhfyOfOij9PFl3nw9GCE0JBaGpcz
DauPu3oVdSvmMSfYaFhlDFhHN1Tde6z12xuvtPzvGoTVQ2K1FJwNDjjsO/bnZWmHb01RrTeb1nTr
C1/y6RsOhG2T67qweTxm1OPvCGxq1Tm5N2FG9NphxBv3ZGtZdDw/in+Ev/zPwJXXzc/q/dD9/Dnc
fWv+P0BYbEbQv21fngAsO0wWfj4EZMSvS3xFc93fbVguUJGJMfiFreCmD1BiB+CUINeC1MYfKHBF
M7zf+YklcFRU5bQAWSx6ia4Qe/w75QbZKQYYp+6buvVP4BUu8oBRhsDAhxrqMyhsTigQfS9GBd01
K9OMZbuly9lXXQjcULxFd1tEH5FA1sbHJM7q7w+ezN+sNRckexfeGsYZhgvkRHAZS534Ug+mS7o4
BAcRl3jjha/j8N3nV/fv3+YvDPfHy+nTa1zcWLBOdPKc3L/Jwy9fP8Thqyh8wf3AEDvAf8O+Ty9x
QRtbMbxst4BL9Ie3X+4+vMn2b7bdH2zIL9zKRRT20wuJe33wvFpCDFZISv7NbRAa+w/Jnpsp99UL
G94FVfjJZZwLoC0yKaOymteSc75v6iuvHPEaTaAUgjwIj0yr3Af+KfDeG2Sp6kSho2ffRT3ZXPkW
WjbpGfCqm3H//HB54U06F7uGvf56zNvx9etgd3XfhcH/4yXMiwe86s5ET9u/KcOvye7DEN6b4UuP
9/GGhDUEQCm0Wc+EQAmD65yR++AlNliRLWXgDVe1Z88HjViyvZtaFgEimvcC1i/G9oOBeb6Ua0CT
DjyDVcS+2I7QeppLgZ/2leZE9YfY8W+qbclOs0YU7oz1BAnB7UuuOBcLCbQfA4oowCXdH4fl5KJc
ylc723LXKU9tb/RHABU3hN/T7UvTBCIzvZekStbl8xQXFLRUFhPbQWpycZORlrVmZ5pcsAStNTvb
PUB1cPE2yr392OC8QUxGJLIUgkMytN6t43QNfgSESeZB3B4xZ5u/NY3eNbvBMEYwYM5RRZpiHjji
qAiFO8reaS5+Fb1TBndeFFNLlGl9ijtKQRI+h0PaT961HRC3R0x0e4BgiqPl2LZHx+z9HZFDycHN
LYP/rywQAZfO8fmZ8XhLZ8nm2IVSy0RbCNgDg/PxsK2HEooonBcOfol+DOi6HOt6nv7pVQRRil4U
vHv4oa51ucxxzIlyfWuPKwyzHeru6dhpY/fCVZ68zgCvU4/ug2mLPoR+Mcu3TstNZy3t4zAE3afG
r7SbonXm93TXjdPzj+1vLgXgJTR27KABQrPHj83MI8Lb8sg+rrFX7XOu/HEth5FEVnt8988vFcAY
R+HosP07F7OiLle/TjGgO25G7Bw8ysS9kabGMcFt74Xl+8lgCCyh3BMdPtcwnDOH+8H6kpnV1kRp
4h6phR2CJhpODIX2klrzcmnBVxTsibnHUKA88S9nXT+m/TAHIx6fhvlX1RjE9nSFnf5VRAHL2kZc
3/ugRxr0wgotBtnDJY0+MuE2qFg8cRhD/PD4nelotNrBnqKrmK6CHbpYHQKk5nN+rPQ0/Tw4XvdH
Sq2FPSoW5S/tD5eLG6sbpRgVPk1e0/D1ixFT4rrZTHZfnIxcJwJ+Ax12TkuPRcLO63IdkCGIjRd2
/csnzUHCFFOOChBGEd2vx3fsl0tXDpXmXuFkmZ5YdeMvuFGUu77zrNvN3+oDPcLhhalxOYhsx6aZ
bfAfFha48Bev1ykjXOwcHzdCPLOJbXBqWj5J+kLD/HICnq8SUMVaKGd0bvLxrRmuEa9MwPrUDn15
a5BfCKHRof/SL9o/nBVcCo8iBg8Tgh34snjAXtNYaTDVJ7cLtv3sGdBWt206/LNpLq6CKThLsU6/
U39ysK1bsqGSqjnNFfjEPsCrPD3GgZ2YZyGU/cJh/enzY0932PYMlFBQHsRbfDDVR7+OltwcltOs
2wV6Eyu5RbaME+gI1Pf8nT0dEJ5NnQ4FE+UprdyLUbiN2gAg664nPYq6e4f2zZXeBMsLpfTfXQWZ
msWBxkYRcG4BP7ghzQ90hJj9ejJwazwOc9qdtLb6/o9vBcaHUJChqeCwIyb5g4v0A4MtQBV2ampj
O2QzvViwumT86/nLPFkreFo6dRAiXWFn6l48sdrnGG/DGDzhK2K+9sY2ekUXo71rVjoZ/bqsfz5/
vYvymFEAbsTbQUbvuRB1LyeTUzQxTi/LCfQR4Agu88GwiILPyrIFPp7z/dAMJgrmyL0eLFyenr/8
34xFD6tWzMACBPzGJfSRs15ivjDNJzoU2Ec2qQayiaA2LFp3+vj8tf5mmCCIYeP2WBJ13b48B616
WVSTMZ/iKsWAdy0COhmxnlovLL1/d08WNQgyHJSeiN0ej5QIH5UMh9D1tKx29Y0n6vUnDINT4wrP
Fqu+fv6uLo/DCAgRVfHiUFPrqPouV48+HYfUswrtNMWzhZ6rcFv/ja7F9acq1rT7DdPq/o8M0cWH
OfJ9UrZpLx8I5piFMX0RZC+szhdoFiWli1+l4yBwC+B2wGV7fPvxIpqCs66fYp4DPcJ0mYIrDTi8
OIrU2m5PTq3TH1K8O1okrNRyx5zeZbOjt914V3m0DBVx9J62YPGzZcU+yQbtkxGn6xtzqaxs//zz
ezIB+LqeoJuhxwM1u3x8i+tlY2lt6ynDVfhHFf0fzs5jOW4kbdc3dBABb7aFqiKKpCjTUstsEGqp
BW8T/ur/JzmLwwIRhWBPzGjRmuisTKT5zGuQXEH0o++g0OhSJShKz17hine9MzonHe/nndv41UMt
x0fLgx3D16MCeL1cTtfXllk0EmvShOioguDQxiFBcbtov4WDmTyWzH1n07zaogxK5QbomaWiCuCt
bpmlR21LL5U5SJJ0+IHpIU7iUSaq8DAgDrrsvKKbo0GMswn/JJ1e/v2Lq7Mes0mq5c1BOSTDBf4T
QDD0kp3nfvvO9ttaTjRQuDoh5fEirGbGsQ/HvuPw5R1qIDCoE67pOekDD/jNqXL06YQ4d2TunPnn
0OYqwpQryuvA+617XN6rGA+wf7xgBDAHC+rYh2bBG/hOx5zyg5G4o+mjph3k83CuATV+VaOxfm9O
9ikqjUx6rhn03ofknUbakvtKHnX6TmD26lXh1xEGuq4tJTqI0q6/gJI4GPoh6R3MZodIM14vn/Me
M7iD0nXtg4Hm5qfbp2rrMwDgAvNFcCPrFtcDIkGZuCo17IA+Zu5nRem9awxRfalN8Ht9a5h3FbJH
D/9hUC5CipumSuVzNagKilWxYn0JGgjp9qFMzfZkDXrzF72l+FNM5x9cVl1hkXJ73I39TfECMVMZ
41OkXVW+poZyud0lGJ+MXm3S//aEcsrDwf0NLKv9enuwjZUFjEmgY0v8HE3D65VVgC7QmHTmIMYE
gl3UAZa0gGw8jbEoT/yOHsmBXrw1kJPvGBGjTsSI8K63ejvtwahwzbRpN1MXBS+FPlaD72XqRKfb
03v1SD8PxG0sF9LlCb2enhvHhpFTUQ4KNDCPJFRZAFWy3/liW6PQCfSYFJ04d11CliK4k9YB0umW
thqOVjiW6lGT/dudgdZVXvkaSoVbanYm+FltffJK7HiVMFO0oGlhmpyWdu4bIHFmtPhGJJdPow78
WeDP6B7HpQPIQzMeIXElbp3Y78ZcRWm/tmiOJ2h17InCbK0DETp9HXYvZOFVUBt64BGSotYCtN5q
71ilaPqfbRhIe+WFrSPycqDVZyVXBfxhMJAFhhqcVtko6HVPTf5Jaxtj2Vn1V+k+VxySwnSrJOWd
8tb1JqJr1ldjVnL7KIpDf9lQvtppp1/ENBV/FZZw3icteEevMIxkZ+iNcELy66VpB0Gmt34HZoyY
5tzhLqDfXH62kLUEPwoM4xPvghkdYGerj5ESzveIEtf+POR1uvMLNr4p6Z3s1Gn8CQv8evKOXvUN
QBY1sIs0BwaoCjHeJ8A2vMc3H1V2NnUwcnEThZnVs14i4p2VWecEamSZxzyvp6OYu+LtTxcZChES
b6squz7X08FnY0SoP3QCJH5tavfFOHnHYUyKX1xEceaLJTS/3Z7Yxmalm21SWOM70kBbDanDyKub
OHeCShkdULGOOEG+U+9JAcOd/GfjYfZ4JbnqZMxMBfN6dkRGrpZ3mkkZuut+FFlUfjAA/g9Hrynq
8tBWTtvvxH7rfpC8klCuZINKtLZlr+u+VoX+pYZ2Dp4RS+OcxbzoM9CIIvvQIs/wsIxl/SnChP4P
wvljccBPS/tYDbldHW8vs/asRbAKmsimKTcSJ6DWtU52KcJbtLlTOxhAr6V41xKNnDutaz4qamTa
T5AbjfLOteouvUMwrG2RONatXx3WRioeWZ2dcoKwfzjBhs3+TqO4qY6CF6S6JID5ECDI29jFcsLo
/i7LpO39BDGJ5BgNZpr7armEf6HbkH9FGKx4UuNJNN+MBVR14GXa9L6wnbEGzYOQyHGgsIWtXVSH
9VnJU8MAsKWY40OcwTf3F7M1R6B9s/SAcwvtdwud/g8BaFM9xijfCT8f9ezvRokLRcI8HeeU4IX2
yeoH00FaVFEXeFjCGU6V3pm/Bg9rbMR+Q6ApTamxJPhKet96xKmxgDSnrD1m1qC454mTMfrKkIJ4
RL85fE9/aKg+pYZrhUfHGDywTdTgrLORAhMHO1x4msRN6+FpKc3ph9bhhPc+Tfr23TBKTLUdW+2P
tCZA93NqXT9FWKnuZS6ScT62njX/DZej/1x3JdR1QyzaZyNJlX9nZN5+uQIm3J0YjPEj/PBa52Om
aCouoe7NxzAjsyMMnyzjY67ZbXQcALx9bBO4zuDdOu9DJ2pQd1oZhb/ispuADmPy89Sp4eAEzGn4
UvW9Fb63e4ixB8vGa+mUV20BWk2rhY8aEs5FrTEq7WlEPvEH2FGQcIgr5V+m0dKyU9iM/W/c2uYo
QBoW2F4BwErDqki1frmRNjKfpi7Lh7jo8L1xFjDQB+xhaYnYZq8nh7DnB51FEbnNOcFBL/+IV23V
oyPdAHq3h0n0ePIZanhRinQe/A6OuH6A4pcJPypiPchaTAPvJh08lF/hXYHTXIPe5AFxPuNXBXjO
O2SaNjp+hjJUce8qdf5zKvrpFyEkKilOhpoAKgEStao3rXFu3Sn8J3LV6h/T6ArtXLXY5/rouynl
qZpd5ZsSqbY4ZiJvP9aEEUQRvcrPYJ9FJ1ftRmRWFAOIq6JO9NnGfCrME/gy/c//GxCKmUTaGDyf
KKefce8GsxjNyM3vJIYb7zSCQJYF80mjgrEWb0yNGv5vKMzAHI0W7Qo1b7JThr/HtxaOQo8gaVsG
rQIG/hAOXbiX+m+8lABPKSJLVSCHYPD68oUeGpajWutBxzX5hBkIlpVIj+5ccxsBO1mvnB/pIW0c
uQgvst9p7jujMgo90IUySAj1DITbd9W+WFBHz8rc743c+Sd2ZhhHt2/YrdeF55m+GKgs+YpeD232
VSRDBT2Y8xRMaZlY6H5jQv/Jql3nbhL299vjvZ4qIm90Eqn7kG3CPr4eL6zDUtHi0QqWsMBzDS1f
NUGtb6z7B4iWFsgtPCamc4zvzF6N4fVWckxqKGgNUdZ43c+l6aQlkPTSSz1HKej9zjH+iZJMTTGU
Ht3mUFSgqk69zt16QETN28s9N8pwFG5p1cmkhdxsnbh0c2ybM+zAC/j5OAoG240bv0xK7OWMiDj7
1ElHqUOrJMII6APUynkwWwPAp1C7L6ZaltnO6XodxtDKo6YFWoAQmG1w/TUy5C6NKU8QLWzRND94
ovUeZqFZ90ObuD9vf/nXO42xOMso9KH0RKpzPVYdWfjWqDkgedfoQaYl2QkcWf8uNkfvbLlDvDO3
1zuNnAXIAEsuBWCd1dEdhgRyfb64gZuk2R2IIPdgWwsM/HTW7hKRaQfYsGLnJG8sqCwQSl1Ph522
Tr0N6UxOuucF3NyAoosOOuZsL6cIvvrO/F5fTY7jcGGwJ2y0jtaNEwjWttNh+xRUltQ3Mfvsvkvn
va75xldzaM54OuVaOtnr+EsLF5KFugeUo6YKT0io/IVT7XBKRnXklGrxThVhxSKVtWGp3QTtj4VC
g/Q5W35xF6bTYoxYBrjUhnVs44zY5fqjnmE0DwjmGB8R9x/tC0xnUfijFobhXQp2+r0YW+dDopiV
ASdmorWYhq3yOZxxiTpqAs2td6lultYhNJKlvxO11X1M1W4In5xyNr9DbvO+LBGh0Pn2pt/YDwAB
yPZo3QHiX3ezk1kntLS6MJhUrCfBgYRNfEL8DU7rDHcpe/v2gysJxIFHy5alvOszpgjXw4cnC4O6
6SUcvywL5UTVuP1s5kWlvDmNBI4jG5IaorbyXr0eDSu9VnFiLQw6jLaQShrs7z3OvztYo419zigm
T4VG9ZS36noUD9MqkFNzGFS2An5fyYy0/6JOtubuDLTxPgBNBk2P3Rsl6FeNJsccGtusw2BxEmc5
Ei7rRH+u8FvRQ2RsQxuQrTvFj8m8FHtFga2NIssBpK9se5jm17PMqRdLRS9pE9kln4mIOv1blhrl
F11pzfrz23clpUGSPHJYKc12PVgkXDRPp0EJlLZToOClXnqoGpwXB81Ldk7AxgXCxqe+C7CCKOMV
7GZayszUZiWIcmha+dB1R9SzRqxXZowq9WHnVty49WlWgPukkkbDd30rwiPtJq/QlIDWePxeV5v2
aC92/igy3PngnSqXFr2CnZ0jP851kgpOhZI+zzvlHPhm1+vZDXE38XYrgV7D+DtEhRqHftbAqTr1
tkC8zS6QxDoYkHd/Knro3ulCzOabS9uYA4KpADQDAJ4q7PWPyMrJhkrcw6dBHkkL4ioEGDZE1jii
vjrM6nHBQlX4WDm0f93eTlsn1AFn/L9qEtiZ65E5ihirC4z74APZD3g4KH5EOrszv61RXM4m/S/C
VUqm16MIpV6s1q34shnmaYeRPpxxLHtPODsDbe1YWOkEaLS+aVCspmMPnplZYcx0HKpJKRbJvpcM
v00oez7mR3vg262Tz7EA1A9uE8zTarjOS9K8NlwPRIwwj6ZRCdpPWKrP6fAfDgc9dNl7BZbGVllt
EddqMA/o8zCARQg8rHfT/iMkPhMkY9EXIFLNmumljee9/RLgPkUfmNjXAYOxGniBm1l2C3Psw64L
KMvm0ifc/pIP1Gcotpan2ztyY01ZS95bhx6BJIVc7xUrp6guk8kA50mckeFqHGeM3ik+ij1qxsa2
pMnCNYp2tSxyrs4+rXwkS/PGC+rUSp5yvYzve/xf7t4+IUIwoiOgi+z91YQQUdLGikg+iLJ8enBF
2p1gO0b/orRYHm8PtRIbeY7AeBs8CAVcaaiOrGakw2/Vxjz1gtQTkIupr5ynWU9l8m2jyBGa+THv
wtLPox6UnhiGQ2177tfWWKK7MFfcnfrnxrOMthARALA4XuZ1qTWnsFG0k3z/BabISH9XSIX07XAf
UUfzE9xFT0lrE/HxoDU7a7G1j5Ah5lDK8/KqVZwAH3P6grHptbTp4wgtOyeqMkHlYoI6DTsB1eZw
5KhcO1zgr5LxxEjqvjQsokXFg9Rrww08siXGDyN2RNHOYBvXHC6iRPX8aXJQ5I95EWiP4YI/NIr0
hDtAqTVk1g9EPMYhBHxxELnq7Yy3UVQmMqUzCEgZzhsVxusBbWUY89LqvEDkS7ccig5JF7/XY3OB
8qa2ytmuwih9oMwvsrsiEgOaB6WBUIVXTHO+c6Cek+3Vm81PoRaB/wOJ4vqKSEdTwK83w0BAcTZ9
jyJMc9+iNBG/b6uWcmucp254ChdlmOAcZthCFOn0rz3b/be4Rs39ABPLjg7ulGAS30ZaUWDJ1jv3
M2V1BATDEZmC2ydz64vJ6OK5NC87k9cLWIZYR6hLHAZe2rb/1p6RfFezrPoOXg5VzTIdLH1n/78+
e6RidMplUkFKu74KHM65FWuFCygAGuedKQbtO2LGjXoEXZF3J1EnLTb2em3+tQjh6Ttb5vXd6qro
QsinQ5V57urZ6C2ReUuYucRVRuuhAmGnzjmbAPjtvE/bA5mAHYHZcNmsBopB/vZd5DoBgu/unYKT
86XvIFrf/n6vjzfT4ZUAsEaxhT13/f0Eyip2VglGgf+Ol8JgHlGhjs/gEqed7b05IVIgyE/AEQE+
Xg8Vz1Ufg1N2AuR9Hd+DHxDU+tD7/2FChBFS8klyQVavEiBbdRGz7QSxg5q2wETdbwfVuDhK+/Yo
ibUjlaYYqUlA0uoL6Qbc8akeKfVzVfhuqc6n2osnZF+qPV7u5meS2mK85lJgbPWZSszLeIxUJ1ji
6asGWAgg9iju3Kwed5621wdaIqwQvSdmphu7DtkTC5ThYk8OwK4K8WWtdM8qFlH+5JU6XCfDevMF
wpxIjgDAwnYGzX+9K8IYj0/QRW6ACox6X6kh2gT5Ik6lIQZfs9Hnur0/NubHbkcqDalx/rvmQZRZ
GRM4dFwfTqp+6Gl1fyRva8RjWAzWLzWsUn0nE9v4dnAgAG8C2JMspdW3i8auxaezdoNY6edDUo2I
sbL2x7me6527cWsoPhzBAaEmrtKrze90FYrJACWDpVzc+xjxxSMtIDRyzHLYGWrjNFM15CDLEEiG
gNffLfMaw+54dAJjoErbtSI7Tq0y7pzmra/1YpTn9/tFQGBo0Ke7WbgBRwPwpafP9Pzm4fPsJl0w
Fbb9H3Yjm56KODx4GfRcz2okfJvp5vKtqgV5gbLyPs72NB8QksVyw0zVt9dYoPhTMPWwFeZ/6+2P
E4tDja9yA2cIo5MjvP5sA8ijyzXtsUnkF7mOLigCw32VbXSqwN7qpPVWKggIStayVXW/w0vxmJns
yKxYMn8ZDTWoXbrPDUyFo5W2+u/bB28jhmd84AlUQQDX0W+5XtuuwkXFsFnb0UnNGq3yKPvXQ0Hb
PGYJqkN+odui+jA3WTveuWgLNQRAhvirQIrsvqZERrd5jNNiZx9vhBPcBSA84bmAqVrHXGU7p307
GQ51J7x6UI2pUJ5tQ+dn3zdi9Gk7ezhCGkP/R2ssWsC3F2XrFNHlguhCiQ0m4Wq/FRIa3XgEvDY2
Fkes9hA6NTXlcnuUrWuBzYVoMjwe8CGrhwrBDzxsFdoODooHTy2Ku6d0mN0jwoe/bo+0EVBLcjYv
1TNjiXxh9ZE5UgsFHjcA8jC8H0vAGr5Gn8NGtTS3v5ulSCtU3qLxoqok25420u1FiXzn3thYVyiS
6PHR0yOheBWlGYkBwWaWTstx9tRn9XAYUC/5cnu2m6PwmNCt8kAXrm/2FjtofWw1LwjLNAmfqyOg
sGe3y3ceLblqq6MrgelQLOgyyHLT9arGRSRxFVEYQDKowmMuFKM5tnmb/Z3noZ3cj2nevDO0Tt0r
3m/cv7pU7IWvLiuY6+sJ/TpqCRWO1XaeaY8dq30/4eL7zkSF2y9n1767vaKb+0fiDYH2sar0na9n
6qAWlWuZRpXENIbveGrV72yBsFto0DuIkeU6WQkxKnRX705kaXEetW5v82xNmvYB+wd5AFNfl08m
s1sWkdDF6lsr+z6llfDubKdIvUNdItt44h8s2en2xDeOKCE4cgk03HlX1w8PZY/RKDweOrdzepSy
4kRKZNXntJ2r/zAUY1G6kdcwUfL1EhvW3GMFGvPGAWT4kieeiS5mtViHuLAQz7s9r43rFazq/x9M
HqEXD7iqjlNpzWQxdh+rpo8NfPa9X3JxmYCPlYd4ibQPgD1cpAdBCE/B7dG3Dijphmzsw1XDQup6
dJ3eo+nNihso+lg9JWY2PsIU0HdC5q1vRw4lLxpdFmXk37+cY0Y8Ufcz1+tstSfTSCJ/mm3zFDd1
uLOcWxOiUkoLGaDoa9aMGUfLouZEXWGfNnhCL+h2lUb1H0YBgimza9nIfQUK6FI4drg9BXFexAgA
IXWJOGe9sw83KDeuFDYCyQEDjmbMaiNSwJ7qxS7soGryGq6dJj7NhuIdOODU9MwMtZxwju9qVECP
og5VtKdU5xHwGE1Ls1eOqjIiruY07VOBVfIhXFLrbV+W1oVG4xeQMWth83lX927llZNmLYtxQVKg
O2kQHU/jqHsHr7L38DarTSSHYiSp9gSykpdrtRh0qmx0IoVx0UorLFEs7PO7rOntGVdwHSHONx2M
/43G6aeM4lgEdKuJRamuWujr65dl0MTBIGJ8t9At2oHarp6t51EojuoEm9Dl6KJfH4wUGmyTN5F6
QaAyeddatEoTpAgfrRmpAUTxQBKDmv/59qmZEp8l0yDIqatBaysOHRyD1QstzeJBmE12QWtwjzyx
NTWZzkljUpNa5epzuUia6ebiaBfab+57vWyNx4LK7IcMO5DPTeOphAMxtls7J3NrWCI4m8490Cig
+dcr2kVFlyxJr140ZEI/KkmqnofcSs6DXXC7aiS3Axdpivjp7UVdv8t8Soq/LCiHgRieTXM9MBtJ
NwfKcpessR3wfyotS597e/kq0rxDJn5sQW8KddDPNUISAXDYojhmJWK0O9fG64PCLyG+5BdRIaU5
df1LlE6xFq1ozAst7+wcZs5ywSbFOpHD1+fbs94YisoOClKy9UDushqqdLouKbBKuphN/YRAcveU
EWMdi1LZM25d3etyeQFgARVHz4Iwy12NpIlOVAKdgwukertBbdlCWNOqCm3nRG6N41HgYQVRRIC7
d714+hTnSQGP/mIR1jyS6pbHedDV4+11Wz36cjY08SWVAGNhQNKr2UQjK2TVpnqxJ80ZjsvUpgP9
mjTVMbVv6sG3uj7FZauqMLoTZbZ3OJ9roy/i5ecfIB996Zhp0SxZ/YBJT80+smft0pna0B1E2UdU
sDJIpFhFdXl9sGBE4jpuK/onAlEP5dTGMH/hdeV98+za+KUCJv0WFqO2gLFQAOw2ne74SNFChhhJ
N35kxqgPP3WtF588hIoacKrgoi7wjaL3hlemP7PYtb6jnxs3xzyyAVM7tG1+tFa6PBjYwCuHZKK9
caxnGnM7h3UVvz7PnjybB4t8X6pjXH9kK3UrkbnyBsTY+jjr08RTGSlIVlizX2Z1vxNlrY8JeoE0
LiVABFUa2VC9Hk8UlPBcu/Iu/RC3X7CqWXxTyWtfKeJ6L5PV+Xe9/LIO6jcSSgE5HrYkl871WHhL
FO5stBP3EEyrgyBoeMoVZ9KflgyREN9rp+7BRE1w8JUoib9Xwh77+1QRk3rqjMHWfTjwbfUtNcFh
PTW5WvgtEd3PKWy85DeO896jOnYCKrfbxLZ9j4qd1RwpDWrZ0dIjC1RXPFkxrnA1otP0gAoVYIEd
RkFJDPF9mb3FPtRVknfnKVeftYqblmaNsHPh495mp8S8eSbA0LYNqO5Jnb5aig4jxAGm0SMg6roR
3OERz6FxHMXZmrphfjJDdMEPYuZNAXXsJcaHBoovz2k0ZBBSM8usL7qTJRFtyE7YQW7HyGzi7Ja6
X26fbXl0Vh+Ad4CInovKo1yyihwQec8VzkF/SdzavWiK2sd3RohG7wOAfncIWpzNvnlVPEXzzrZ+
9Qbx7cEU8vYRTsCHf8ayvoiz7ZA3SlHs4WLgAoV9cVwntMTGKvqhVpkzoFanz8q9TWJRXLRO0f7m
dKIoWOSLs+xAAjdWgUCNo6VSAcUOQB7BFz/F6VNce7pyuGDrOBwR5UzxukntX56ZDj7UOGjhoPx2
Lu81WJe2CXkMgz739FWy4+tRaRJlelVX/WUUIctg57b3XsN/BkI6Zk1IqZoTrlQxJlvqu2KKLIHO
VtPZRyWtRYz/Cap2O99kffSpCBDfADN4btjy5/UvisskTcYsnC+yVPo+6pX04qqjcVwasddtWT9d
DMVqyw1AmgV+YrXxcimLZWvjcunnPg3Mrsjva7vL7m5v761RQEOrIF/o8tGHvZ5QIZt7ij6olyXv
i2MMr+ZOQ+pnJ/ze2MooDFBjphbH4oEAvx7GcvJkdBEMvyQ0RfwCj9h7qpQCsaReO+pZEX+eDCK5
pHnwlAZGUVmOO5f26x3ML3BJzSm1sJj6KhKoRlHFwpzVC/IpYZAIkQSN0+FI5IRYgRnt7KNCvewE
Bs/1ouvbw6D7QvmZfFw2+OWvenFujEHEVT7ay0XW7BAwCx0sr/CNbuJzX06A/eqsMR8VCsi+ps8C
oVBTbR6qNsEsALJAch87KMcdBmdUkp3f9sxoePXbXA2YFUqt+qtnLI+81MR4ZbnkWq4/4NliFwc2
f/OPs3jLfBiyoZju4hpRuaOwzNk9NJa3lBd1wFnJVyeMwHzFcEARzPVYJgfhCNgTbUd04Sudjlef
rdR26xsdeYkfxqP9FY9PJLbbmnbVsdcb8cEWdj/5ahZX3xPE2RHLxgMrwmqmKH6OnP73UxGn7SGU
4cuh7ZqiPKiROv4ZwgQNZqWDv36wuigaDvlgxB9MRMe/q31Xp6fbp2Qd4MmzSJcEEgqfCRLlKsIw
bUS3vE4sl9bSwifVKp1HUvAp9c0l836XRtH/adBtb894adifb4+9cQuC1DAA39JQsyWe6noPAVjV
BednudBVSSqkoXXrTxZZg3EwM7hmyJS74fsm7SHL4X81lEcZNHzNuwlfRc3sWmvnDpRndbVv6CRS
wvBkAERudv17FK0CHdh16qUuKiy9mgiUHAw4O0eSBjc67HEzEfrabDrFcZbVIeQil2kn6924iE3J
YwBhZoFzWD8NE+50ESjK8VJXbXoJBb1oFdD1XwR+9d3tDyDns5ovRS7iL0iQBMfPGoUvzrApQrwc
zWW6LOrsvW+6rDjNKJf7Y1SraC42Aphy+l8q4CC2COnpgZMpra6rcJBNuxgBMi/VeyyYsA3Rjie1
jNUTJRp355Ou72cATJSmXgwnn4kXc0TVqkjUKLKDehi0n2FnGr8pmg7Fua9QpfeL1syCtI6rz0g2
mPU9ufpgnrxwafYIOqvv+vxD0HmhrCzh+sQc1z+kMnUUV+3BDpQx7b55sZb4MOmi95lVxjuHWs7p
xXd9Horrj8cPEBLNyNUSU4OL7dKdHQS2FMx4cYI5RjHs09u7Z5WcPI8C5JLQkU/pvOooQGgfE5fC
QRDHs3OJhasfDWhzAE6q8kNjDvEOcna1W+V4PDnQsFGzIG5aQ/WQH8I60gttGqxL/xAOCGO2S6E8
sQKTP2HTA5MYA9vbk9z4apAQDJqcgGtAK63A7HrmhZGrMKghHbezstaP46hYgd5byU5QuLGelCc5
+hLFStK93qnxMiBsGvPVktrzua2T44CNzV3siowUqOqO/2FqL8aTU39xMhDQX9IhTZ0gshPcORJd
f3IqMdGrbdKdEGVzFcGVEu4TjNHMux6qnhzMJ0PdDoo6LXAPzcX7sVHGL5Ud7kxqaxF50aROGnx9
+qTXI2FAIRoodtFlrJLhECZjc2qF2z0so5v6KUT4nSt09WQ8b0qIROhfIcQphb2uxxuSQjEWo4su
Rus4+aULh/JLWmpa5WeVgfWGPXn5CWyOGx0gXOgPXTakl9vfceO0U8oji6Kmx1W+xkl18aTSCXGj
S18L7WTVtOHpBjQ7p30VKDxPFCARWDnKMXQvV7vF0vMkbxojot3T1Y8otg7vMKVx3jmtbT9GYVd5
R1aoiw5O50Wfbs9wLe38v8FBy5MWoIFI7nC9yhhsRIUylfElxoeiIVmHAQ8uF0frx16MkL21pgKp
NdX09dHtFXF4jysmmHMMNevqqOP7fddOtrmcpfLmcsAa3env8Et3qQW4dYsmpiY5485oNntiDlsL
R+WKQEeWzwFkXf/2Hj6/UVseFBUAdVgh64pzDnFl+kDg0917OMIf3EyoRD+Fe7q9blvHTmZAcM2h
2L3CdROSh7nbTUqgFup49PpFvwsLPK2yahp3NuHWOYBIxZHDCEKyjK9n6XDo1KJckkuJtZh318C9
wU+orfPuhx0a+g93MLTvk2LCBUpi033MNHrRO0pmW9NFD16XnXW6IWvMsZF7XWsmfXxxtSk5eW4b
nmYn+oXXz172s/EUwd+gI6FLugGCv9ezTbM0Us05geLk1b19iJMIwZqkxw7Hjwtoqtj3eN14Spqx
T3fO4cYFR0WQVjY4E0nGWw2tjyDUSL6UwABJ2L8rBuqwh3YgCzxW/N0nYcZ9s/MybSws7qCSOka5
Ht7KKkmYKMfUXpopGISqX/KmK7+oefGlwNdq5wturSurSQBIJoIo4+qs5I7VK5pehUGet7jGqUoh
a2x4wzajM5BCQvIo4a9UxR46YmuGlD5oyPI56RSstu+sal1PgRAaQN7F7jGrlVI9oKqUGgdnaped
ZuTGlQBrk69n8GxwLazW0+mVnKcE4H871Xp053UOwmDuPLhdUKVWW6Gx7tr/xvi3/VUqkZh3ttDm
8GALSXnJMqj/Xe/eTBlijqsbQpXRlS8azlHVMXLEjDUbYcb02KOpVgWmm1btpVnGQfn79rW0cVdI
LWKyDpn8vSIKIThdaTOOlzguD87wG2WLLr6v2H80GPQRCYraddISIYoMZfQeDYb6oHmi/g8QSym8
QDPTpgJHzft6GaAkNnNWQyxTJhE95G6fHty8R7TFiYqdA7ShzkdnkT6KFJtgZ6+BBTjD5dmiOAqO
KnhOvfPw0VbPCMli9T7MhnmpnKpGCqpXyIfPsa0W4qtXRCkVBD3KnXMzFG1656BcdW9NitI/jIoy
P009SNudrbl1EPgyXG30AV5nKVYx1qrXRgq89rG3yG+z6IcyUBjxw6xFufr2Tti6zNiEdBu5TPkY
q2NXZCFq5hlU0bi0SYywp7YOphvTpo+MOvqZcH7m8+0hN6IlXkRo+zq5J92z1RVDeobyJKKrF3PW
irOoneq8jPZeF/C56LZKwQhUcLH3oN5JQOL15srcJZkq1yJiwY+2+N1EmZY8CEvDk63VFzy4EgOb
0Pu5A5hw16vOolyqfrTQGYFGl14i3cjTr41pxpgXtkY7PoTl0D/FY2J3Pt2P2vLnJXVmJDXsHhe1
1KnbT1j4pfa/ClFYh31PPRHVIEaxp5i7rtrIYOz50MCXBpf/6viOpjZlUI2Ti+LlhnfR7IVSjSJJ
R4dmnr3oXZ+qNV6WIdq2fr8IVriwTKGfDUPJn2ovQ4To7d8U1A5nGZMa0jS5qV9kMramCErVdnLR
nLC+JI1d+3EOsfL2KBtHg7iGbgnqAaCK14WLptHdobXd5FI4VnqvEg5/wNm3vnNwePt+e6itTUrg
Rv0SBBn/WZ2LpUjbpF1YYj2KprsJCoyvIQS1s2wbr638d3PMKVsTIa72aK42mQp+LLl0dFewrGwb
bA1baB1VjXJPberdOxxZ94pO23NjEVE0J99d54KY0xpl03EA9UiLMEObsXE6Vo2b76zhxitn4c1D
cob+J+IS8u9fbIpwdAV17zy9ZPi7mUfmCFwswVmqPhRZGeJBGbpJ/QT+cviC/m36dmo6+Q4TtKTk
BCSj1UUTNUs9mRnKuebckpZ5uuk3FNeeylYN8Qzs4uD2ntm4SyW0SCUHlDzG9auO+iY2trhCXwqr
S884RhuBudTGMZnj+as6YZP65vFAlmH+BN0DiP36hoNf5yAH0USXIhP1KY9T6zCmSXmHhvYUqFRN
3/4y4fCEsJpLY/o1wNoxRiyXwjq6zEMLM4fe/3nmKj8j5LUnE7Jx0hmKFxD0EXXKV8cvmdIxbrLo
IuzEg7Jo6w+YB2qXGmX3y+1V3ByKNjhbVVKC1kEILQgtr3Syw2FE92tJRf4QNpF7rxT9+LZOp7y3
cT+hJgg8jR25Dq6XSivGoc/iyzJbc/kwYC3aHmoSQuNYNwtab3OcpuE3q+iW+OvtWW7wIcE7U1en
6UnM92pzalbW6BZty0u1oLp9B50HSa3J9arfIu70h2wi8Dz3SxMaR+gLM5ZMsBDts2MnMYZ0ad/P
dGRq8+sgpBpe0/fOY2/zD062lSZPETCZeCdI3fowiB1oSO2wcFQAr6+PDJUY+EWDF4w4i/oREkoB
VaD8nsxnz+Rhq0ZNbRPFcvBYNBHX3AHFhJgCvN6ThHL9KWkbk0C4Gk+DHlU+zsjxaSzEdGroDR2b
Nlb9BlPb4+1PtHFdokMLf4HQjxdhfV0J4WJCr7YSAV8Pf6pqGu5RKzWPIbYy/mwm4yfXKv4N02bY
2Rsb7wEBBfUJsIukfGuA/xJbFa5FQO+zIewCRFrtD8407um/bnFW2P8e5wzjudfiNdNc98akop1E
uJ2VyB0qZnick66Pz3phtN8hJKVfu0IZvlrdwP/BTOOSXDOuquqsLHFm39EQ9OKdaHTj0qZohxgg
+Ca22ZoNSH9SxHAoYC23bfYucaLlj+1FC+LUc3yo57D+9uavDP6VheYLA/97xdwcnYhWEKjjsaXv
4tl/HC15H7f2uyayv7aa8bMqIQ7dHvP/ODuPHbmRZQ0/EQF6s2VZtlqmZUfaEOMOyaT35unvl71S
sXiL6MEMZhYClMU0kZERv9lIM6QEmMM9DDv77rXbjsgzNOkEFRwLx59tmM8H4DS4Zk4OZdql+kdN
bXMn1m2cXo4uDwsOrhRHWr3tbCOPO1JfZC888ZNKU0cDEQP3qlmanXMj/6ZVok8qKGn14GJpFayS
KLuxbCy7TCgG+OZiON7pCGC3tqgmH/Co6fql3VkAS2Kt/itqFvqHXt4obycmkoczuywp7bN1sCqb
TBmSmoKCVil67jupan9oHStEosXu6vLtiTA0AF42jAkwd50IW+0EudikWDIm2IVqVhl9BxEsDokx
1P/lw34bSgaP35K4IVGGaMoHCWsQxaXulZ9GJcbzrKXjfziJFHTogyNDjdrUKl3LUenURdijXpJP
SlDpsfq8NAQHdy67gzu15uXxqdjaochaEYs8SThep2uVYVBMy+rwaqgpdgRYban9SW+7/F+cnAGm
Px5t6wzyNuLFRmPkvneWFGqttp2N6oZttZHfTUkuPoALs9KjPs8VBRahg+KQHtp75ICtDyUNhyZO
kJftyNsl9IzJHmP0Y6+LK4aTdPT8UJRg7YzSrE+Pv3JrKCp4tJUlWvKOHadMiT27MSCYuoyWc0+f
9dCakXrVenevArw1FExtKiQwdOGNrY59Fw9qhVSAc03LMfuUq1rE2Zudw7BU9Z6WxlaIIXGiLSjb
rXeZ9uh4RbqoNAYrs3c+1WhXBj2W8C+IJCDfqHVj+55nVhsg8TX+HGnN7L2vN3IDFBrovAAWlEnc
KheKzFRZxtziYRiHoRrodVj054Wyyb9qFoX/q3EXa4/RmBk/yBayPWbl1lSDTgQURGFfwhVXG4ge
Hm0Hz7k6+Zx/7HJ7Olduiz8j0Ogfb99AlB8hVKE2BRda/pTfwo1T1nFi0fC9lv0QnnENX471kKRP
aqv/B7Y8qlbU7xmINV2HbEOfeVspDNV67vJc2QaavdAND3EtJhBKzd6G3dhETJ6kNQETu2+ORJYo
+mRx3avkYbew8KzlWw2ftKESVUY/Zyvl9moK1K15RJRPs94m/z6e3I1ED1ACVzJRVjIQVkdmjrpm
MUooXHplOYem7bLjgJPh6fEoG7sFCDN9ShAW4NLW7TbDxZBCjyHO95PrnMcaRJdb6NNFNLiDPx7q
NTVd3f2k7dBhAA3p9yKgce72pdV73nXo1XS4WmOSGoXf0dv4C/n20fuhVVmIK2ffZ82/mKBbz8tk
Jh+0KjSq74tZ0SIyh8oZP4woR0/nsavn7LsyDk4TpN3saEhrl1H+Ptfi/EtZ0XfxkWZZPthD2yuH
eWzS5XmoNPULDeCuOSmYuPWXZQ7nfzxRoXiahK1unPVxro+9NrbFYcQkPQnKDDNHWXbWENWGwRQ/
zWPoN17m/aE54zy9YJHgtQfdSEztWiRt9kVbWtxDW+T7cHBvvfJ/rdln0M2rtuoOIi903AbspPtT
KWs9RK8ed+6DW7fxZzt158mv7NQsgqwb6oE+g1klsC89fEvVXnRQwVTaZCctr6zFB4hsfhDeLNIf
uBUY6s7e2Mi2UVnisc0pYAOuj/fcDIvo5ZmjqqUcxlFUgWIIJMkLawkGvbDfnigxngQ6IS99r9ea
kIKG1ohQmDWqzkuJ0+pTV0GBG1Rv52xt7XpiILA1FLbQmZR//lvg6ga0dvH8iYLYMtPy7PRFFEEi
itz2rCei2CMRbaQT3HzSSBNoLc3W9VGuATvwdlauPcCgM9dj9BUmWOsLjLSOwjTNI5Xjcee4bX4j
fyuAU+j1d4302m7w5lXRQSyGsQ1YvPADaub2RyTnutPjk70VLGGDYVUEMJJG3erCa53JnMe2oS8B
YGWgI6RHFC2sJrHRT26EezSyuTQPSaaaTwjfIIsvYseodyp6Wx8M7ki2XAGK3937iATmsz1RLazi
MfoGb7kAldm433NFb3d26uslug5lEl5F+UE2lddXfJ40jgEOngYVieD8pfeK8hf9UKfyqywx43OW
LeN87vWwyN4tiSKeo44Gmi/61P4jheTxIc8qrwuMzFKKI/L1Nt1bC0QTYjCKKV6SyPaKA87pTuIr
cd98q7MidQ9j26nowHepkh8KeiN/gt0Q30lVC+WMLJ72hON0BkUDqdl3TRQme0j0jRkGz4IqDKxG
CLLrfTxRk1M0W1fQH86/panhXWDxYIalTsbOWm5cflINlXEwPeMKlifq5oAK3UM6kxOTdhk+gzmx
t6ySnWXcqiRRaqbVSGOGaLB+mpVVZXpNbrKMiTk916WBQKklXdU8jSkWhWn+VaGKeJrs9I9xiBOk
o7V/H5+djSDLT6CKBNlmQ7dX6ylkFp7CMUWX8aqYaTYCf6+WE0Ah7QyxMdoBDWwuIiUkedmbVNDk
n/82te1ip2PWogELbWjwi3DIDqanJJde4e59/G2bq0gOTNh7rZOt4kK9TIawekO5WlgvX9FZn6+j
11g7QMetUXhYS0CX5Eisi0JJUePXO4bKtY3MGcNcJAr0Djb142/Z3CsSJIelDSV1EpjbeStdJXGn
mQK+GjZO4CFOdi0mw/w42FS+LW9a/kfPWrV9EyLjs5FbS3wEAWa/PP4ZG1cJ7BsXWwIiOjWM1VUy
eWOOz3NCWT+d4uuM3tdh6BtxIjXFg8ub+gttQ7GzjluDSqwS8AMA0Ohi3H56TWcqN6ORLncc4YKn
KuGTobXF+ww/FWwsi/qzDk9wp8Kwcamg38sGJRBIe9VVCGjaOrGnCYnZKE6q7xo2MaeoqwEpLkZy
nJQmfzchGXiIJ25OrfgvWhgSb2JCFAc4dFe1UVELlyr5nEuanO+LriqOmlf9G7pUGqX82c4U329i
6hqAO6D2gd6/a38JrdMqXW/Da7w4+lfHmGMpPDbvnP27l6nUowCKZUqgM//KX/Hb2Z/1uqs7uhpX
r2rdl2Zoqo+9p7fHPuvhBObQCJexApQIfunNDw2GRt5DumpQTr5jTmBcHwqcNfvrNMS96i92XP9q
wwV+iQPvf0+s8P60EgooaQDXN2jX0pa4/dJods0FuTN8eQfyaOQhSyXDE0Us0cfBmWr7qFUUQg9L
UaWzX/Pw0P1MHwtyassSYgfPsjHtPJDhGsnTQ6K0Oj9CdLYaiWLg2wtMflKA+/kpYjZ+iLp3/3DV
ujfPUWs4I00li8fE45ixMTwVZXnBkB5xm67CcL/ExjDS4b+SthiHsqOw5HeL3fpFmgzPbQGqs8oy
50nv8x9vHxkOj3xZcpffNSs8vKspsjQjF0DYoBZbZe/Uwqwn38yL8aItkfuuaer+CLQ6DB4P/epb
e5OiobwNtpGEmxYR6cpqB6AVjxurZ41XsTjDU9p0Znqci1A/6kO8XCatVZ4r0Rs/vbkf6Bol7Vmo
RujXdrvIHmbjtygq/N2HxZ7+8l00lZLgXPiSykn1xJAZwW+HsDSQqIuFPlz7UbG/uwVi5EW1OBc4
CMvXxouNb72Zjd8eT8ddmkHxDWEICgqMSAVutQcqwDXQIvX+WmWVqp4wGsmurRMnH0evVJozslFm
vHNj3oU0We8zYfXTsZHKiutdj7OeLqJquHoF715LT2DmUAY/Pf6wzVHADiFLymVxBxXr2sYswrCF
f9v01l84L1YfKS8Y/2EU3mjcQuAFZI/kds1qM3OLJqFo0YyudWmHqcQc2dvrFGx9Cw17BzIVMkw8
um9HaWfYzPMwDpA8lflQNXOMh328q7Yrc4TVyaCfjYk4gC6NXH41TFVTqbBRfYRQ7biXXi+j5liE
tvZJRLWVHCvA8Z5PAcT6sCRl+anO+9I9okOOweVcZe7e1Xe3NWFvgCPBT46Eho6CDF+/nwcHNUVH
qxcpE5nqvlFQdcEKTi1j3/ZKXaHxPc3/vHHXyDEpr0mZFDAvd/XoqoyHFgDYVSE9/dSbXfshr8Jx
Z9dsfhmyZTBhJGV/nay5ZWJZON8spDAYKJWm119Fn9Sfad/qFy2JvWTnyN1FevrhHDX6aiRpZE2r
Ux5NuKGx6vN1yUxx8oCzPTtFI75MRlz5kxY5F10r62vUJdFbO4hyZHoJ/MMdQy35dhHthGYQKBD1
qih1dTZzI3kxZ3oJtqd0e4FF/l03+1eOxX3G6klQ7Ppx6BqoZnWVslyBNpunJvTm566x4y9jY+Z7
ulP3iQSD4T8Az4jklwxmFa0nOoQYAGBSPGZK/QPxi/gd+aibnPOxGTxouqjB+11rdX+PkWd+cAdv
+igEFcGdHOIuNtCmkbrrkqBNZ2FNIHajrhowoF2ueq0XnyBrdGeQYLh2vfVgaAhM88LXdf4Lc+V2
HYe8Ky3hsGXZYKHwoxoN0oOnRdPe23vre34faHU7pJqeK3VmLFctV8x3ohnqU55mb0ZdMWu/jbIm
e5t8pGGLebki+9b6cTEsL5Up/g71ZTjWGiaEj2fv7mqXw+FkLjk/Ut9LfvRvoaxZMN2IEey8oky+
nEqsa4PENKfLKJbaL6Qa85hTFH486OZM/jboaiaLYkaqyxyWq2tN2gUN6Pwpqkd9Z//dHzqNAgnn
ThaE2YSr0JJicmzaC+cg1Kf5U6zP9QnWdXmNoDrsDHX/QSTsrxI2nhQ7Wl+2iiLirjUH41ooaXw0
YxA8Zt/uUd/uP0iOIo80FWfU3lYRS1YswRzimtgJnN/0ORsPozFVX5Ke6vvjFbq/BwCssDFgEAAd
vXvKClPPwjRRjeuMiJ3vhql6mpfWPaEUlRxH0Lg7aff9NkR/CPi8JjkTAGP1223YsbszZAdxjPWy
4YKte/2rLAUuSlEVJSeReagdAmVVdwoxWzMq+wR4M7B61Jduhy2hCDsodppXgJzxEaTecMg0muWl
YuwJLW3NKLUYCadgWoFg3Q5V8JKrVQzjr3WW1kHc9em3qLaX5wUf2X+9mZLtTlyUh+j2zgFrRtLE
bcDNc2d8ZWFjlFQx7M8Rc/o/celz6idk9yAkGLDf8abCLdK6ZE2OKA2V/qAw9fLvx7toY3plP5cs
iXSCTHd1E4X62GZVUiCFHmqK33sOWitpqJ1cV7xZsZ6eCKeDTUt2eN/YRW2HLlWEQCFmMfEFUpx9
XJib0+MP2lhEqDEcCgCq1NLXuFEooFY+EEbJVmqH1pyFqGll9UeIo9UFh1NlLz1aBRY6sVxsqMiS
Y4L8oQByu2scUAAFHaYsoLLiPlshxmGdGe+97zZGgQLNzQKCBIDx+rWfNb3hzW2WwddJiw9alDTH
pXT3SJ6rMy6/RUeqhTKODs/zrjnnIO+XVkA/A1Mrej/rU+2EvOhfzqAtlW/OqAD7EUiItx2D11EB
xPCoo3VGH3dVfuy7ToNl0WTBaCXFVxyC26chNITAAUqUnl+mtaQR9wmoccSPjU+pSz/tv/wGWNHs
TclhWEMvFcOcJy7VLBhm1f1sGSRc+I07SP6E4mAnS/NeUbzat2eR/5GZTfXt8a7dmnjeOrTzeEzz
3pR//tsdX2W0fgeUtALazHiNzKPxM3Ts2ic/6w66ohfvIYcR9d48Kqo84FkAQFG1WHM2lrGZWm+u
y2CBbPYSdap+qe2p/Y5gl/teVOm/CRiMPx6PubGR2V907B2aXPfVG60ssm5phiLwytr4WJdK7ceK
ml0fj7KKrHJLAT/gAtap1YC4X9Vp0MwGIFcrRaC5nvvLrYVIT2M9ptWVzAbd8VyPihJ/6UjYflp6
CM1WbdgkO3X1VXB9/RX8AqC8KPTct2jHzvV6zcrKQBYT/gjN4e+5mC1fSXr96+Pv3ZrVV9AhGSKB
fH1Lxlq1LKgrlkEdht3ZyyLrvBjTnpzT5vcQ416vCkrLq6QwbpO4MRtUelrB05MWZOOXRujwUlHe
CHd6nTo8VikpQPTB0Wx1IFrLKkWBH33goEb3fTQyGKG9wtl9jy2TzID1crCDSMSiOlKItPK3Hw1K
M1QywOc6lOtXMWlEmw8yU1cFS58qx7Yf5iBzq/40lmZ+xEmNjGfqjJ1cZ2MVASE5UmwQoBe0h9so
MIoywlV9KIMxUo2zEfal703jsvNpG6sIK4YeiOzjg59bfZqBRSJv/bAIYi0z/TSpqktl6PgBKMpw
erwt1zw1uYyMRUHE5FEtl/P2i9KM2r2qcNrbOm6mi9GENTJ7tZF/ykbNtM8VwPPnyG6G+TigTJw+
6zD2lFMzO/V4EKpX7Nk2bE2xLd9nIFcoC623MIpPUb9oMx8/TMXftY7wnJ/Y2h7qZHMY7k8QVhTe
7hxm+qlNa/KdEmHFtnmJxtQJwsFVjo+nd1WZeZ1d/noQibIPcke2r5NMbyavLgJr8FLDLyhm2kfk
ooR27qJ4fDLnGM8vMSjiUupuru2s7sZHeibPAerhUJDYsLeL640KJNV2aQJaH8ZXxSrHJ83r9cPj
j9zaQ1J2VFo8SxWYdf2JTsPIuyRvgkgx1W+e0oQfq0Z1LkqjtYcqNZVD1cXKYRiW7px1moeA41R/
tZQ83XlCbhwcerQQpulZajxHVjEpmfpG7+KoCUCBFB8G2yp+UCaqfdeIhsvjj96aWjAnQJJBEvCv
/Cm/5QMCLcYJBcQ66OlpnYYC8hx76I0tWAlWIhmXwkyQTsj8VpEAujPqfJ6TBqpT4KOTsdP4mtEb
OKNcn+qZUnz7KdLDMXrr1mFkMh2JTYAEfAeWzwpSIVFDDKReGX02ELD1oaf2O3S1u1lkFMBDXCAU
Y8krVwsWek1XuFoq4JA5vV9Ae/SLud476/cbVA5DtwD2K1rOdxs0z6KEDDVMgmioOeNzDgnBt5rc
qz4MaT6G33R08NQntM5b4zyoQwKYPbcK5UQHYEldH0EOoQePN9BaruV1bWVbVBJyeaCsc7uwKlrd
iVsRFNVsTNxbKunjbEY5vdGJDXdSc4Qmq6ZcHD92hfe3QfYb+vDDVPEujBPZyOrS1EeamifTZBvt
T22GnHReQvQU26ZKEeiL0mSPqXJ3yJhMVCDAoEMYJcVYrZnZD6huCyNFJdqc3gm7SIKpzMKXJsu9
net2cyiSC9DUSIjcxS/Fo0mce0sawEZKr0sb6/6E9OkVhbtvj1djayTis6S7A1S949tGeQmELeoE
By23/c5ouiALJwNhhUw5PR5qba/+uvDQXXnGyUIUUfM2dAx4R0VYuacBuab+T2nSJ4O6ZnjfFBhd
s591Wf6rZg1+CaGm4smGdev6WtSrPyG5NdmhbnrToLedKv17qxqsly7rLOWERqCDRK/uFn+pYWhq
/tBOxvfSHcLF17MctOkYGfPe12xO3GtlHjmS+9iv1yD5abiLwBmxigdDLPxaberDQGNlJy3aChY8
4VEIhfDNWV6lKtE0xgW4ZRGYiWZel35OnoFuRefHy7M1Clc2ODfpFk/J6HZ1AOR2XuY4IrCF5x5F
jOxRmcz28e2jcPK5mwG63PtItqizUczvk8DKZ+uIxqFxhnf4RmNcudOI4GA/JNhVsnZuvyWBrxKX
MzM2pnr0aXLxR7PsPn97EGcU8kgA5aD0103mWbHHwugjRlHn5gQPKT3j2GfsZBkbG40+CBUwaZ9H
xroKO43ilVT/UmJBUc/OyYnSFg+MyXUL366wUd7ZBneZG1Mn2SSS2EoOtb7fkaRFgrFbRAA8ZL72
g1tAIslg5XmDt/yYtBh7NlUYf6qZ2HtZyR32W9HxddUocZKbyrB3p5bWxo4tCyoCH4fGODZGVCsw
n7TFuE6uWr7X4mn8XgB1+x8+Us4/tWr983hvbo0vzbMsHuYwvNcnwA6ttCgaLw2GIi/nM1mf28Ae
zno3sD0MH94LvW5eWuB3/YmIhe2ksbhpuZNgyfVczwI2QIAWEBS8T50zzFoMfHDTIFaH/GJMLYEY
SVD3c6eJ4kucikR/qs12r8S8sc0MSrU8P8gk2WWrbYY13YgPkZUH9mgZ8yF0i9ryE6rfYG+hMbz9
guMRSaCRJSXe7ev8znBAY1hFEZT1qOq+tpjN59qto38mY7b3UrqNGb0ZTL+NBqkZ1pbVhLzY+zR/
p7giOlpIv/ut+KYI9Y8ytMqdQ7Qq9cqdjDwArRY8iQip60PUJ91Ye5WZBhbeXYOfZmL82hb4Ph3y
KVFdqaSUT+8f7941h/l1UJr7lmz0UxxYI13LFjnPoYrTIHfr5QXHPSTCk2m+onVnHCO7GLEQqXFv
FLZ2jdpyOIB/aE7kj81f7Vzs0V+2Jp2LEVw6QstAolZ1LnZPMrW6S2KBT4GPYUj/NHlu9dxHsTiG
vJuAi6fl/ParUgZK0mpKtsjEry4xdJzSwlbKNAi7fHnpSgBgtaq4fz2e6q3lpRMDhVAKpNjr7B2J
nmnsOhKZJXaVc6GE7RlFgvpLA/rgc5r0eyzirbPJGeFYcl446qvrzO5Iz1sPzXXVoN48LFN5sqIe
s2Ab75XHn7Y9FHk5dVAunXWTQp3sCQvTPA3sRrd8q57+qkxtOcyetWd1u5FvAOmFjYW7OTXXdQgQ
baIoGaD9IO5F8aw6yvgUUlvbKbduXGdSUZQsWrLK7iyuPLVpe2fkoWWKfBk+FmEbTf7kJUt9SvBH
bAI7iQz96IVT7TwVcRn/7/F8rrW95KlEt4NIgCASudX61bCYreO0C6l8WriIOYIcV6+RgtZAoCxN
Ov5haImT/SjqssDpgKL66CfKjA+g33lO+W1OhG0eRSWa9rBYwixOxYJh19mrPG3PAX5jQfilHuQA
7oB7/hM448KIG85O2/KqSTGQeUdxY+fobA3CPqYtTC+TYVZbeQhNqr+gq7GVsKYLD5vUt5a52qmH
bBxQ+bZkE4Nfp1a6usxQECoGKQsaWGPjfNbCOfnYWlPy51y52beaXH1PtnprQKmVRL3gtWO5us8c
EI1KnA9RoJRlfcS7Sb90OGO8d5Xlp0Hz+/R4V72mlqskgUyd3ihIV/nCXxW4qhDj1LEc4qDL6/LF
sJfY9KHyxdaRnnfxRRvDoXzvhqoNV5CO53Xsl4HyvjnOT/a86NbZ6FNXHAvZcvtTiNzIwQWIeD7a
XY7AujqnUXjoRDGZh37SNbDEmhFHJxtHkpSqtmtIS5KuVPwiF5pyKPHpQEBXSvCcsVopz54jlOap
Dl2j85spE8YxF05D1xr8pXNutKnck/XfCFwUxEkouP94X65npNQL04XGiobMbM4nTBdGtAcM4xh2
7bwTI7cWm64quTjHWhaobvOJjD8aKa/CD5i8OQgLvfjadWX2C+6iekhSRf8vu4taJkIgaEZxsa+2
cwivAon/XrmOWu8co9L4EGkm702zHZ6WRdmTPtw6ozQ8qfUTvKQ/+O33LXmq9oB3lGuoqu0xMazo
WGGTvBOZtxaMGr+F/SeMg7s3mooOeVR7tnLV9E6F2lVr71q8ED4jCJJ+eXxctj7o96Hkgv5Ws4Qg
hjqzi4xSa2QdnkVpfnFKxKj+wygwDSgKAJlAROl2FNtepniQjJkoaxo/pS5+oYsndkbZuNBoGgI6
RPpNMplXATRL4inDUTMKQsfAmjXVlBN08OQMrVZ/yu0mvkRuph6jjJj3+Pu2tr33isoz4WygDXr7
fb3a6fCOOGH9NCeHliN/KYdM872Uzx2H3Do8Hk/u6lWMo3TpwWuQ0LI7zSEPWhjvUAfJMnNWXsxW
c88p5b/zHGn1AQ2VDOLsvAcI3BxU2m7SFeJ/6xpVR7M1E5YbB6Omh6d0XIZD38RWgCSNcxxKq7t6
1FR3staNo4C8k25QduaL8e2+nVmntetQUVr0btxC+1Cldsdj1+m/K4NnnB9P6uZQ8KhA53LNc8Rv
h8JSwh7cjPu3SBL33Nth5udKHn1w6+Gf/zASbzwg5FzA1prQJAovt/IKRTbXquv+oCUYKNBgK/Of
eR+Oe9jjNXBV5lkQfEjwOHvcwXf6AVMUV10ax0Hb9f2z6Srp2TGz3PDx2bK/tCNqficrX5b8YIat
+cssjfq5XvJ8rz37//wQ2fzisNBalDvst2ATVbVTlxlq5IlWG8dYq9MLFuz9edSr8hQPnsIbsB6Y
Cq10D6hmEZVwUDk9nvyNsyqjA3cU7DkeYfrtj4DVU4zWhB57m/ZIqQnnH8zbWiSdUovCir1nxLe1
qwyaflR2AfJT2bsdLitHUw9LlFoVWd87llOfQE/s4r868NF7wpQb0ZzdRJ+LKjIF63XXbSoX/HbL
Srkm+TgeYOY1T7O0WHo8g5ufRBoh1VnBBa8vQZxO7N7KIP9OVdIORwu81nVOoXX5Q5cYPx8Ptrlc
vIPQ35FiZ+t2VzyqdlnqMA5j6FvWoehKVi7U6IKIUjuOC++CnZCzNSIUBAS3KHSZd5bmlelM3C1w
2GEioJPvmnkPjEFEIS579twdrSx31J2AvrVwFEZo4UtQ6B0Eta4UHmpZHwUiERzD3PQgCdh7o2xF
cNIy8goqD/d17BBuEa09UvGmUHqAGLaR1JcGwtoZlfnuXUcXIvMXI7Yuj9dwY8PIVjP6mjD+IDut
skJvpLgUFyrb0hLaUxyXyQnzSMcPgQ3sLN7aUVkGO1wRUYehFQWr2Zar+1uMQfUbA0IxJMEQR7l6
0fOww7ywyDAT7Ue9Ub6Ho1XbZyPX8+Ra2JZSH8KiBRmj43rW+KpQ3S+qG9NHjVKjvKZ9PnzL8lbY
Z2FhOrWTOGzNzO+/dhURG2XGOrbN0RYBOHI05wHxurHTfYc37M4W21h8MBT0llBrx2Z1/fDLWkH/
jh419Z9l+KpOS3koC1rHhtLWH8u+Mo9t1/U7Ky9XdpWoSJIUGSTYal77q8cf0stNXTbkDE7hiZdu
1GYswLT40KeGfnDtTDmigWH+ZHnU49B7+cvjjbdxlEHlSGEGao3yGrzdDEMZ290oojiw9cIojlGD
DyK8zi7XL9GEMYc/q06/9wbaSEN5HgCCItHlVbJ+x+cIkgHExE3BU/TkndaXOFiOY+ovSqaxiSix
amk1ABWM30i9ed37JGdkSfRcKJKvPneKKpHqYDADpQrtj6WjVjT8Yu2gi8bZWditmYV0g7KUBOPR
FrmdWWe2werlshciQpnS14Z2ye1Uv9gVlctIrZedk7I1q3ApeBUBP4CUshpQ9LkwQAiKII6G6MfY
phWAq1qcGkubnaek7b3SJ2R6Z17vSr4z+OvfvtrHjnxXIBJIysDa3n6u1WshXe2ame1j0UMcVUxM
beFxxE8GoifNCV/JgX7nEMVHo+PJSxckVnW/MdzioxK347eoUYDFppHeFh+hnDbWoYq08Mkx+i59
CcOke/Eat3mPJq+qH6rKrZZz41plsXMiNi4a6KbQmIiQ9n35fWri2hQ11ZG6EtNHa640vNiwoDo/
Pnhbw2DiLt8nNIzuqkzQnlIUCLM4KAZlfnZxxT0UprMnAroRPZGORTKDLYiW8jqftFtr6W08CoPK
gvVyNGCgoIutVCDkTMrCvx5/k76xBV00uAD40DwFQbW6xgZMnqpUNktCo3Wjc9hW0+CD0NK/JLk5
9gc7rorIZ5t2+mXW50r46HN6MKxbTHJ/5TrGx2e+I8mOs5j7fww037AJnvQmuzqlw18w5QoK9L3n
hu2lXKLpZYSaMX401Tgav3S2jeOrWeDncejrMFKeULStubEGjGfNqC9eYDYt9c5CbkwxTD5EdIDe
UWRZBzOEUPLe6Y2cbLnIl0NYD+PFiExcjXvBf3fuqDVVW0Ywl9c/0YsnAvf3KoItWdENSwKCNEwG
zT2gc5Vphz5Xm9wvrCzqD7He5b+6xEyrZxXquHqpIkWMvh05FJjAlbaurwyN1lOfN9BlHJe8qo+P
98HWlMCIA9dPTo8Qxuo3FqqWL9MA3r4QLuuvVv1ZmebWt7LsjVqXr9MBaRTYJzwyEN+roTqzjGMc
XbIAoVTtjBha93eYh8Wh15fif2//KtSj4XrI7ir9odsIF8nudoUETKB2pXueU8M+duicHOy0+Pp4
pK1jxP0EQI7yLJK6xu1IY5j26YItZUA15leWJ+7JQ33SVxFNeTG9cThg5ZIeR60SO0+JjaD06v6D
ShOKxnfJSNhZkZpbzGZZdtXJmGfn/Qz46+39W6kKQ1UGoS9UQ1ZRImvNrGiblu2BXdt1SZXqFE/4
fSm9tqfsvpHSMRT1SG4mIErrlC7p1DDHd5kPcqP4Kc7H4tDYvMiSfta4gJT4AMW//PZ4+Ta2vwcC
gh0irUfv8M5hJw1QBqgzydy0gKHa8J3QMGwrnWQHRLKxUSTPEAMlcox7nZ0u0b2GaJwG46QMS+Dp
yPU+xQTT6lAbE+yORZTT9GEAamp/iSJXD/fC0UaWI7sxBGUumHvYQzc3uRqVKgQe1Uz+DhVq9lfU
dsRXzc6y2m8dO/+KWBeVWqT/hP1ZmSuINg0Zr+33lpl81LvMLi8DigzvwHi5Dtl9FJl+FkKvPT1e
l43NwKOHxiQ3orRuXqUoiWMOvUjpplWkZJdcn2y/VNPlWlrGcshy8vswmYYdsvfmEgHS5DVJfYku
w+1ZdqtyVENnSIPeyYyfmldm3+ayGHmXm/FFtF36nDO/XG+qFTz+3K1iEhkGp5jrmBfzemiqR3OB
GWSK6fscl36SQ8X2Yaos4pAhxY4huKtnGYIiZVUchiHVDGzuXAOK9lArnx//mK0zAQVAQsdJDmlU
3k5DVxi8nR0rQ33Srl2f973+RxKZtbRuUbtpZ6U34hgsGUgy1GJl+iN/zW9PXF7ZeVxWXEBA/xxo
Di1CjOjLHd/+TeS7VCMkfe1OhygiX6Fw2DNKpjkvgGgNP1bn4hRxL+580NYxIxmloA0NW5ZEbz8I
98G0VjobBpsVppc2z53kYEyx82NKx9igX9AX3976cbBwwRGBpyKZI7O5HRFRYEj7nsgDPUO83XdN
3A2RXqw6yy+Xxd4ZbaMoQSZM95PCsk04WxNTCpMyoBISR9zBRVW8LwVa0kVupd8xauYlY+atWx86
CILVi1eOceSHoQd8fG4sZb7YXMQz9eFoCE/FaIv4ZNfmWJzqQu9CHxuK2nzzgqBYjDSTzDogt61f
d3qLrkmBzGcAnbw5Jd5kPSGnUl05UunHzuuWnfEspvv2eQWwnO4kGB2oQ3dmHuDpKuouJa7NSAcf
SDuag3CxdSiMwbk+XnlN3r/rscg+KJBSjILmsbqfUQ7DL03rsoCgMrfHuB8QZLelLLWPioT6teTZ
/jPM2rq8LE6T9IcZusbkw1EVEVzpukr9ustj+x2o9OkpmyLvH0BMTY8Q7KTCY4jGMTpCdbXH4yBG
buOd3y/r06vfT0PkVV8TmCjN1Nut6yxo4Do1AKrE0ZpPIeW2v8aQvA6qp77Yhya0zH95OHqwoHKP
CJQ6pviSp2k+P9tFhkZyDJ8m2Ul67k8wMjXsb4AxFN7utMqZzx6nOXlVa2X1VUsU2zdGzzsN+aB9
q/rpx+NJ2BhOVu4JuORY95rziaKOYzYkGcw53iMxquUferEAaPJsijrmIvZYM/eXK0eXrBhAgLuB
lREmIV5JLbA/SZd8HmMw2ZOKwfi8mC7WoHN/BbUpdvKf+zgPphlBdmyJSFjpqd+uNGyA8v8I+47l
uJEo2y9CBLzZAqgqelKUaJobhCSKSADpkD7x9e9wlm8Ws+lFd4dURQLXnHsMNGybu5Zbup+OVtNv
n+nm/2ik36/Y/36kcDLFUospB/q5///yVbNlSt1Gu2s9q4Kca6hY5gcem+rUZTEhPfOJzwZPQvNf
ZrzQJ1IF3YywTXCxZ23iPhHCwvNvWVr9bkI1P8qJEvZQ7RpZaipjbr+DqsTowfMQBc7Misyg9OSz
vkxxgtnZPpvgnrTntO6XAznjQ9gmivRhmzIFx/um+61SmryXe8WeGLrsDBgvn97beSZHX1OMVSNo
h8nXAWezOPLDiYeMzeZ3jIGyu+4I4W+VObdCGlE5PhQbdB0DvgqhPRz34BkIwph+/X6FSR8Ai1bn
3VQkDkfXxO0JTmX0V8rZ9t6suXjPwrGqC8mpfiUtcO1TthzH0VPlPdKA7LRt/2ARQ8S1BTaU9G1H
ie9lhUzXn37iBgEi0EZu5cX7GqeTLrFR/p6XAhhhjHv1nKSi/bP4bq9OC+Zwf8mRzLbBRmEz6m5L
cCq9Y5BLzaOtAt1uLUtiegvSeFH8cbRbkh7mSv74i4q2wW1rpzno6tnBp2HpIr1neZ2g4yklsyfK
p/0nq5JpdlCLhC79PMLe8ask331xvxYCt1lEAYc0R2luEk7VNTK1QUz9zFti6wE8LB4w7xbVJy4L
vL7FAh8vWzx2PdjvrJyrAMTJXdHW0U8y5fYdB2NMKgx0hhebwoL7KlD8Dz1Ylp6Pq4l56OGw2CA4
CJx7iSw84vcBBKL5q+WyKAfoHdejt5zRDxFnD3E3mz2OFnvbPsPYOKNghDHytleT3CExU/Q/A0dX
OuStxkwe0ew6cNxA3DshfITtPdg82dGzg4KqQxXvwLmCYv5zmmG/NmQZyB6g489xHsFT6+gIuDe8
TpFkDxhjzH8gERl+IlJv6uTo7FWvkHVn+xp2/3RoO1j9Dqo69Bfe8Wp0oFf8iLrjS79EU98l3Lag
2jU4PDKRbdmATWQb1knWdnAdWX4kWsH2t4Kfsu0h87e329pSgbBNoV7nfaO3a1XwS8KZ/BOLmnWX
fIuZHDVyM+jQwYT4x2JEvfYJz10Y8PhvK2IS4ejSq6Nq/mWumN4PJOXdiDUs4QRVDbLBeEoLOpoU
feaO7HsOcckmyxsCvFr0qfT61i5rBHO3macf2ZEu7x1aKIWt+jL/FNu0/kqr/fggyaqPoVpIFoc1
n+a/SEIiSb/kji7DBpXl3CeIIYvjtDW8vZKZCa9FvhdPnaSF7Rcxb69hO6qXbi6tH4491g+WgVk6
kqX1f0WZxLy3TgC/VG0rCBRctoD0X8sVBt4NW9KRCBdt34nDJfj3tjutrVUTkibE+giD1jnDN1ua
fR2tFtU+FlEv8S9ke3iVdbdUZBS4/9GrxOzlHcPJ7PGYSDcyKNThZILQydiDdlgeg3GQ/44Cxz3W
M3j3DYxq/5wUtdJjND5/LOeC4h8VVyOTR8uGcPiKDKyz/H3ZFP1CbG4B2TCXGX67cW4MnkLOn/aI
VPuhiot9IzPV87CHmR098k/wgjgVDJyhK77/2SqEXvUTihkbNRJqp7Mhdf1ap6v/0nVLXwtut3Ay
tTPV0OmaPFUyqecL+OQQAkW+23kkVFUWFC0AgSMG/i7DlDNPuvdzkl9KvbH5XAgckXo3a3Uftjzd
UOmYf5nyHOAXLzE396JZi79LuszkFBUMo87bFltAO7i+/FccfCVjC6gMca0wgXvRCZnswJa6egO+
p8xpTWYleugyj68Ed95vGVtoj/7IkviG4G2uhm5O2JUqsVQPft8ymE3Al3UbazwzXZ8lkj9B47a+
g2ABDpjTxoW+61LzMc/TjvAkLtLfyIswbxRcC1gY6Hz7oFWs99MMW7+677yB72Oz4O8a1mX51lhA
bVb167TIL7+AQjSqql7ZybnQNMPepvQxhxzgRwZVQhhMIMQgdI0Ur1ByA4NMF9vKl8mktQEjzfHf
xzfBBK9jlqjTMXNEJ+YNkgbLjJl0RNKbUUPbkPAqodLBaIrI2gppTxwR1Ru8NeGHghSDrD9UDuNM
gLbw+K35cTSnNvENODhNAvoCeKowUS1LGa9FOlXTRQv5rfhrygU/lDwA8R+qbcuTgcs8Y6fVJ/kr
4AGxw+zVg6BnhSg+Neu6e6iPIDdsIjQu/c6E5ci2pPFHEZy8qzaim76cFchNaJHbY8xVfCnFdrwI
uuNZhVFY/dVOmONO4sA4jdqx5Tdh3eD5StXc7ucyILau76Q1EbRK2IH2ycpKelfsrrxeZkt+zwJl
AemIhGxDXN3+osuCbOfVQeTiAPOLG1jxHDvOP6W+DlJnvxE+uCIeQ+JPsHB7X1DmbTqfuGr8l3RH
AUttCHuAJjONMphq0d1D5DDNY7SxuWQ51/tQTFXNB3h+mn8Vn2jVHzIl5LxG0zC8ZXP3BRG3QoQs
qknSHwLdcmCgARKEuS6IAsUNmn3ZpXYHZgsigEULWsY+A63ADNmsZtpnnnePZCYwTUljFYZIEW7V
l8W+vjtqyT8hc+/GqWFtBKqd1D/mIhV4/6uk5Lg40QoDBlxNQVBCY912/J770nL9eLS51UPEyPw8
JZDDnTVq/7Wtw9SNgU0YjiU6UQ6sMNoWdOoFzreQ6qHr1vWk3vJS5AdIOPP2S8WjoycuQIDtkSbV
Pkr4DbixCROeSZGboK82qNX+FTzhT1vCEahTsZL5YW5buQ1+7VwY4/ZdtXDFiD/CLJb6as3X5R5W
VYiv0IjrA5+jUu5pQ4JEvEQBkf8ZVSJ9apEIHzAUZPEkLJPdA1b49QfiLbD7qnJv2MirCKpbTL7p
Eug3ERX5mKk8pUtKTS/nFG0HiW2kgSEOTZe7JJml6I0SVA4eYgv0RxckXlFU+3/8MOsT7NKw/Wcl
QWYsUkmO/OowPHx2mZ0vuuZVh/fFhF+ijuKWxML8SlOGNgjLfdwf+K73qRc5KuyAPAnme1amaP7J
tsEmpW3AO6iVr/+j7Yo3LD1UcTOtrDX4BoA++0mhKA8Z9RL5eQlxop9zUd9jl1tC38DAVo7lWtj0
dGwiz4dAdtRFVYSqGkHSAY2Iwp0hxyvStY8gASGZo5nItPWJjxPH40eSOw1TCtbLXTv8x8V1j4Li
boc+0yBVePKd9xdncDPE/Yxi8FqRGvBP5pVdoMzHEAs6JUNQKdU5npUp2u0T+bdhglUyyX4yJueX
pLLde6NTNPmZoqbbFTFPF0/IpM4KKZmwJqrzTAGhlolAik2oEzzwPMEJpebi3XWpk0DuNnuF3FfC
r2hYil9MWVpg/8iWopcqB6exsyrj53RPShC6K3A0Rlw1YH6Yej49lu13pDIpcSkGF6mC1SU2LIqw
zpgTfyY41Rh4kCWwgQ6Ql9k+qavtj835oa54SZJnxlKYFGkQ1V+yb4LIUCkYqPVrDfp4D3ZEfsVZ
EnC/gwMsoseCtz+7Re7psJnWfeg0m+8IsmTisKmC7lfYk7N1gKQCnSTBsrNhPGTlgyonjttgS7Ib
H5PMXxhod7qnrbe/YJNS4VOnFUXQV6zTj02u642vJ78NvIFZ6WB2Gd52kPZMTzJdewQBFyEMxCpn
etjATBKJ434jp8xiEB86js1mxKOa8QGnJPWXbKWDW1G3NGuPLpOk91kCIsgtloOG9jls07BKuZw9
78sidA/rn/wvZOcVRpCOw6y62SU7+ZXjISsR1OJ7GH7sTzMojaKH88D0p7CZeT0kU2EMGD44fk7f
m4BiganRxc0AOG/DpvoJR0uwb/Z9+anXo3uEYAH9/6ij8meNMans172b/5q9mH7j7JmxoWr31A31
VEr8tbARfhC4I32qssKETdL6mcEwUPU8UdvDLFMcYCOvwm8ECsEZvsuggx5KIbUfIyavP2WVqbdv
h7Hk7DGPvCdHZr/g2sc2aEht+12kWTT9hunlN6MOXy/X0QFdhg7gYcI9xp/zhC5/saKFLyop0TgI
UDyiJZNqwzbhdt+vpEQRnkKFD+x9BtMWih2DaUBMU2HuwWioymHjkv5FeJT6W84dugYtYfDW70Qf
y2jWpHwvLXazoQyNf8dCi0KGggWeZIvyfLfNrFyGmC2OjBjz5PfPh8FSxBw0flSh3mWP+B7sllV+
FB8QimLySRZnwrhVHVXQLznxvkyL/6wsA5VjZVidepBTkkdM7BXWV7vT6eJ2lvneWhPwa6bVvpwQ
NK8hXgDP0qArhvgfW2BC15tGpcmABr/eTAhDQbVRW/yT+Hm5FXnQ6w+egQokEla/EgjFt7P0sYMY
QciuuIUB+iLHVrP50k7KbCPmTgkCSxadvDAHe4Y+qFjMmLMnwUE7yS02Z1bmeK1ZoEM61d+AMZvR
xpHMov4hNLfdeh+PBTsgsD96+m7aH0dSBtPXoAZtI2r09BD2Yvmqa1OuY6UT+uzydOHj90N9K5Cl
gsF9r9N9gK4gR6TD2gBo0wbsOY/p8Wcba6sG7X1IB1BCErS/ZLOf23RAk9Ylh6h6LLnhiq/dnvUY
rdTL3MY2DM0KB4o+USr5TdE0/kyhFh9bMR9wXaadRe2vRIWNuMbUlZUha1H+ZNINK5X6LdKmWhCr
E1RzRt+PP9dULL9Bk9l/wH+Jfaj6yJpLcNlu4NtaYlHSdZToGIxbMZCDNSj/DHTgnmHDwXK8kfK3
tco8FAv+3n5BIshnkBuj2LoPP8FHYC3QatCrqyHdg3+i+G/PdEm65FKzLP43MdY9T86s3TglIF7h
TdgVOnMJAL//H4lQT0BruHbrdJAhobYAHaw9qnz0ni8vG2bfS8fa7sMfdYk63vG1Qr2DTX0v5dT9
g+fPvvUYBpU6dWoq6Rm+CO06FC1BQY2TZ2+YGrM7D/9025eyypDG3mRan0W6t7/DtMaP0ufmpsq+
PeoQ3Ro/Ua7xrLSmwl/YMctRJcEYnPsMEMCniVX7aJtjPwaYxy5/MB91ZR/bhN9AlGEaoBQWjAPg
Aft0TeQBHEnv6eEva+dXQPbpiu5RH6rpsNAW7LJiMw9XChljCUTxVZKdiKb6HryVGIfFtItAY9oB
QfFkxm9/3a2ivc45RTsrom9vE+nTF0uUfYTkG8PQUTJyh6EZ61okdOZgSWiHQGqXA7BbjqTAXAim
H+2JhP/+iVX5/CNFbsgVz3Px7A+tE4RZIHamn7I2iNFPpJH90TrPYRDRtstASMTbYSGpAFzm8nhq
S0L/HC7rPtLEqBW5e12Gg+x+dLZ3bcznXrYAyQdrZfGrSJ34WE0XEHKqWu8BPmuZXmNvtB4Tq1fL
gHS7NBsIgOW5r1rYrs6lxL5Ru508pElH9wETHUnOECbi2gEdZPW8kjrjI80tvHQLAFyxL7Mahidr
E8RnTR1i+mbXHOj1XatftzVMzz4U0zTiyJD/0/g2D1uXQ0/YZLT9ERYT8BnZ+q1GzpuPCZQs1m8r
lrJeTwC1+1J1828DO8d5YGKX6DAzafeTxNb+Ly98S0YjhUBbMa44+koWkIUKEIsfpoKhp+4AaPQ5
+1bY3Zhjd48JXRkBH9B0T7JWFgU6SQ8AG40qzJgAbeWnoxIJHgZcvLM+ZUd+I6yoS3zgqX6HlwvU
bC117EdSZuQe8SChBqIXxFsTrS6HtF7CL7/mM35ec6xvEiWS5gb04zbDYcnOASa3c1PfIMc8fEl4
syH2Afy5L1lGwDJzmcLOmoGOgnnFUPspK29VH82W32Eyi/bCvqV+fbcA4xkCl+FRYYz94F1t4VOD
Y/xLh7g4goVcrwJ+kLb9QG4d/eWQrYBWEWCTCh5ki11sO4R76jqxEmzaIs9OJTtYDUlVk/7EQTBR
19xgt+67Ka8faDUVNzAa7vK+dbP9CHPF/mCCy78KFnELIMgRRjidLGDkI6dmI5jYjkxdJr6kt9CQ
SgVi9STC2PpZ/l4KG1uc0LpZw8Shq/XJHLN6dcDacgzv8yZPmAUALTb2WGAYzcj+RdM91bgBTeyv
UzPKJwVm246+FQnevCOwJ71l5AsMHezY+W7dryPT4TGWxP+H56N4rhFC94cA5dz6oMEOhTXmtH8w
+EXcz7OY88uxufl3xMTYDmqNuAN2DZax/thy8TZ7x/87tix9dzyTPxW8gt4TplV98eAPPkKv3/xe
lnmSsEWM2zruQOD4eCRZuICXBlYhhsz83wEW+H8aJkbvlAcWBlgdYXHFpJp/sgicf4STVI1nzuIl
sW2xwTgvzbZfdTnBPm/LJ5BKSvT/tO9gzdz1kdFODVUaQrh0CggLxhZhXnG4zn+sTSd+2oqI22xf
mu3KsDQl4wZvkHLwaCahN6RIkYKSIyexj76cf03JHmfc4fL1zXckQdkMHhEOQqjqH0+aCDgVJ5/3
Y7Fw3CR0kSWg7S2VJ9x8/I2sfWjAemjMazbnZEdRm4vmwmEh3fZ4LkF5xreD1UC06R0KEcrbMokJ
l1eZuS9QCVFV0kiQH4njkkjO+Hl9X/vwmP+KsgnYFwy2nOtCBl/1UeCO2MtuC22P0cN97FAN8B6y
lxZY3IpZtqe4CvB+l0uJYBODCtMzELAXnEwsHqxizuk/DYABeHaWgoypdMHPJbiF2VAahK6PkSjI
cSETQWncE4qV+JBwVekrAIVxFEBPZ1BJKH2y247IauJZLdBzRdcN87qrG5/D3g0fcXXryBBgfk93
1tUDwprS1ymo+kvjfPGTzw4zhtnwfFowfRVwwkqUKE866ZDXR/lbbmBW3oelWV6cLVzxgiCX8nkH
lUzycytx9H7DzVr/s3ueoMbr1iIZ9aLR66oL8gDk/ZZ3FvvMztRdtoDPcQUDPsdO0Ynpw6J2XGMy
DOy8SnAoBlob8Vku0wrf9Im2Cv6tNaBnRN11WJ2Fsy+79gQoK2o2ubjG2PvOGGjBkQLvvsjuvzc2
LIg/qrjJp7hkDYfTgSo8hv+V3XuZ5U+bC+ly2iHQWvpW6Pi1srq4FaSJvyqZbW8MT2kFp+PdP8VQ
qN9i3etXjkM7ELSlxrrJi9W+UNCtxV2D3ByFjYh6rJV7juHZsWwFJORchV0ChXTZHyTQVZVdUdEW
bgMIU8WqALSfRmFSsJmanNUAC5SeT7gK8AZTzhoxuacgBm8norIJO1dWLDcS+X/41xwxan3Shiwd
Ferry5psxVML5BTjBqg4/zxMgN7sppN3hc+S9Rwe/hF3IZ1Bnoht/bMxRYnzClbkYgDjYL0xwLTk
SLT8xgFRZR5gLEsFVFi530/rhI+Dq0aobyCN4OU5JZCxf9IMauW+xPHbwHVucphkOgyUcOTCRo/i
ABqagYfbVC/TQxXKNAwusu4n93vYr3JY9caLY3B5/QYXUnmVeyxxpypnwZ1owec3noAnC/hCAdJB
jCKphxS2r+tIIjnMbVrP63QKxdF0I+d1a/pFy8aPAlSMFmOJ4c9QbMQVh/m4g4rdePwgtk75nwAi
hB7WjqbtJ0lphatgS1R6o212VH2D7kkGLQuMZ6ad6IaXCWP6BYchhCFoi8Vhr+XOxp2xPQI/hXTj
VGQ8xQK4zCncuLoIgscZcbEhe0IajgN1Ez3uLY9TC/CfV9+ujrIsWHqq2RpeXWNNN/qiMVAw1zhl
9SXIF8cjfn17PpgaF7fRuFbeommzd6d8cdWtdP+7oYORKwdm7nZufWTrud737pE5zbYRLwsghDVv
doI1o966k8igFu0XW2FAXACwy/N3e8yuZ7+I5n7FovB3oiXC63ZX/CcMiWJcacZ5H+DOIoaOQqsC
17kj+6p4icmmBxxm6kvWyNw8xWqxxztAj6DvD0Dg9anEGEP6ifr5H1R8c7xkON2xW4bII6wEljTs
VcCDND9nO6wwRoCC5X4NavE6n12jiHgoo5xCP/uj4dcecLrCJloiKRzvBYZgoNFLvGFFqbN3lC1s
NJ2ECmHpF69s3dMFPfghpHSpnpIOxidFn3QxmBPEo/QXpqqpvk4DE+pR5N8Esa2tYj6yVByfYgEU
+Nt+izcvBg+awSuf4nBHljQ7FSh562mZofcbnEFkOqouZ9l5b2eL3RTPD06pmYeJ2wLrYIP/U0zl
DdyoanPbfQ/dL8gNacPflSZW4w1G8ek3rI/4eelFhwd4r1qUNpGuCl69tCjumxDq5QbbLtsGyCNW
AOneEziHTuj49V9RV7K7AMpn80BbjfsIqebOnXCb6F5J7BJwAfcj/1vEUodnOtXanoTftg4ZyQ4j
qt5xyR1YJpb84mXc/T0MZpPskqwLjnoJ0lTEGXVu/wpFolLkQk+wbTC4hZ7pkflPOa/AQbYpBo/h
pcu+HP5wdwcIbt/OBUBM89IQ1KBLPDiWR/x8skeRQn02SCgUMOHChqcYMtiLmLs84cuVlQ4Be7Dr
sXcZUhXVJxpL6wdcnnj2lEx7WwyklV3yVGKAkzBrOKx76Cbf4kSJ99//yIRV/h5YdVO+ZzAEaU46
6BKXFhFzf7PG1pt7vAOZGbBlSvh0GrwQYymgku+d01X6N8OdW43tAmj+uvCUymvAunAXAP8eTcRA
j6BRt9AsrlRlJBmrevH6klvQiXooV2L+iwIe0j3bfApwJwWUPuxRBH7PG41eQLHH6tErDoJ6gHcN
6ymcoGkPokR6m2ZuBei0FCoOuSw7g9UIBqk3HYC3z0NG3JjBTdfmhMV1Ks7zPsEJcEa9cHe82/Ec
4cR9hNFg9BE/12/xBHrVAlucYINNRoFI6Q0f005rdwInoA7DJIz7yLfDlUMHYfTR44Ez9dVMm9Wc
9XbU2CI65NWfcu64GVSJ7NpRI6EwniY4zOUjMeUe37aW5SmOlaWtf1VaZs1Nh9sqlkT4Gg5FwvHB
kXxnXtQeJihcEFMtBgeRaRg0sp2PcaHOIfzWRGPCzbevdxzDUS7rCaqaHF+rPqCnIYny4qHzvHrG
H44GKfDlXrXxOhsPYzvYW+Cu/4lNSj/ABGmOVzjykbdy+m5HSBZv07uUhNSfZecxWVQe8yYudgnG
PFLPTN6ss0Ff3Ehy1CMYIAeu36YpZBwAo+7FDTKMyp8l1luw71YDg7seYOXGsTZM9ngVMd1Zj+DF
dsJ5gePyKzo7TefUpaV8wSFC4xfjVjbfAsgAC0AvxgBjxn2rPtFAQEQE70zjlD3TzL0Chifz+QgT
3EahlKj3USL7BzzvqjXhgdsmua9Ar2ivASfUsk9kumS3FbCPF+umCmApASEMN1SdoIKpjgOaK7cS
CUkNmIcDjQWs8XXOJBC6jE3kbJq5Zv26YJu8kUcFT2CkAmbPQGaxYjCq4K1nOg4klalJf5AyE8co
/LFMA6sPqRGVJ8plXDn4O/9JxjD5FjhPrX1TUE6vlFh0+tht0FCemWNtep/C7w4V3AEywE0TdxJM
PZAGFNUJIwRMfejka3PBw3gghl1pSHvISgHyZmD+Jg/FBPr5j+rbkeNtM4QQHIMdrrUnuU7Ye0sw
r6ufsl5SN1oHg+HP1UztjmMB6ijFfA78BuBsigd9T7GEXUoFyPLhyLN1GRMQX4uTqXxnrvhcanvu
wA8kP60KCuMEVHH8HBI4iUvqorjySGP+xeBHfasQca3GfDEHrorgeYwFySp+1xSrkNfocgxMw7AA
IlmMxqFQLYVDen2xsHfgXVM9LHs7EcTCVPaLHaZeYBBAbXktZwVTJgcpyKeUmX70OH69Q9se/gc3
SXEIMCYWZ0DFSY6YIcADvxDc1kZEt5XNPuZyTSZ4CWEkDjBBxtEL7ILizDmsA3/BuwaU9QZZhP9W
q8Nxw1EE/SnxSwsWCEoefPAlzjYer1v+DP6FEOnANsDf/wT1dL1AcbqxQeGO3Yw5b2p33kuc6SEr
C4ndRd8c64b47zR1Tt7PsBV3sCsGRHMHzuvizvUq9g+jwI0CRmUXIItdymGfAWvPCRVxRhy7zg8I
9Kk71Bu2CeYeVdWRO6iK1XwhKrriLAASAyVwG+62ujsyDpoNLyYE2G0bkse9acHuqRVAQb2nZdNX
UKWxPiSFv19ws+8ui0cxGTKNk+FQsZBHhGspbHM20Ys9822XFwOy1TwUCKoidzmOZmycLBTDVy0M
ssDCjXyLI6KWrRxEHrNjNHMl7IAbAzo22vxS4K5d2mSIVTPfB8QNwUid+xbIXreRBwMKJ5hExFb4
Ykt2nOolM8Uldlz9t3I1PziolsGFWfC5MxgCs/OBPeqVkL1+iPjcfOim1mL7nhfx5gPNf8MEYXsu
Kyo/5iljYF64ozyevpk37X1WOICu4C5pmNgA9JaI82vF0Xs4yH4sWyVJX5iWakAgCaLpZl13x+UI
Cf+XLXixzzRMhp+Rg1hVF7yMpj3lpHH0DOcIkKSMiFFe8qTewqUGo0APepmb6gxBkJ5+OYtleVRl
+d0QuEnf8Idl6s5gYM1+I3O2qy5CJFk+CuIPcpZtrbtzXBFm8mwnt7yUa4lXdxFq+m9rOw0EI5TF
B8494HGtsA37aSIAw1OYffWhZkhI+h0LHm7FGFrwyqMwvWpgbmSYiNq/PGJ/2bjgNvQARHADraY2
zROsARTIDW3l1jOu6wFvUk6mtE8LsYBvJGzKYRY410DGWcpfiAjdyxpr+QXWcEnvy5guIC8zKB9y
JygbGkGAsVXpIqFp2/HJfppqF+QK1C1kGwYH5PqXbb6PFpi07Y/a7/FPBi4Og9lki521TcT+iQPd
utwhFBENf6prXd4W0Wj97sGXbM4TcrnKiyKoLzd5Aoj3Mh+6sOOuCwfOTO4ZJKgTFpsVkFK4tktj
fsKaF49oktTyg0HL9seDef0j6eDkPPAZJjN4I5EmfbUG2AWMZHdIGZHHlJbf7KwCqaXgxPLLJJ17
Poxj2KeVhCmMwYW+G/M24nY0J9QAriMLsgKkxHoLMoeP+gpEJuvHxO3pEyRGQMsE2RV8RbHvkjPD
OvhPuDbgOBUbHKPVjEfv78aDmvsiD0cOFNOF/RqkP/wQMEjIXiMihJ0LYjIy1sGU/2G/AGUAIFpk
r1YYjw5uHXoSgmhx1e6hDRHwR5a5JicLEHa938S6vBK/0W3cRZelp62xSrw3+8Rr/NIKXFEKpOSa
qzQzpYezEEv/mMmDuAMyfnWAUuXdH22SA24K+2LNFZhCiExoqgpp6q1HGs/Y5Fv1mGIe9p8UOcRl
b/8fZWe2GzeureEXOgIkUiKl26pSTZ4dJ7FzIziT5nnW059PfYCDTsWw0djAvml00yVR5Fr/+gfJ
eG47mi0K4qwwohKGV6PifWQneMt6eO7hzier6ssocLreN2NDgi5nUip9/j9jbkILVzDXsdjPbZ13
I3rUeHm2oiQoDjj84n0Gbc/u/ICNCuwL0/5zkoWmvqlVEMJVCDsr9KeoA0M3PUOdZ6OvAIsiXWfM
cJq1QsUU09kSBQdhJER4DrgamgGMJAYwxanIiITZDYUbTju4b1EEzaQCxhqqsCM9t3JBB61SG1/m
IqeT4nG9mIZLsG5fISNjss/4dzcNEWMiuJYmJAhOaII+Q97ybukz3RxjhuuvSxsDn2mw44E6Lkwp
NOKofhqG2BtOUzRZv1QbqcBvwL8fkqWFZMRVGaGsqLRax5N57yPLVkhKpsjeMU90nmroNMpH0hD8
wosQbs5qonO/KJEnBy/ITX3m+BzSHeW2FFwRVU1H7CwmHCL6+WgfUja6B4cX/9vkedXUt52ODxlE
5ey1bXDK31ByMJPexLoQR8YC4RllvNGfEJV66cqDWaqtyif6ewEEWT+WCjR9IwoXkK9NXGu64txM
xq3jVa7vrtqxTcdEwTo6GLfmBxqjCLVfmEbZGeZyOkHKdFqE6Rqkbc8OL9IbC4JpzhcIyuEj2A/O
RTM3N1HH698vqjc/MTwbHj1Xet9EIZh6Ry23owk+bbJ5ICqav+PGM9JNx2Az2jEIsuQ+9SaGG6Dw
GYywCSC8r+PmUY+2Oe5IzZmQdPZF5W46iHMjxOV2FD6oe8rQz4oF/HEw+vgqJdOkQS5ndSGDfHCt
Z13I0riOJYXAzqsZA29tM8WuTkTCWB7gbIC8dXXgqd2Ymc5NBgcsepxLvI0Scqzztt/CSolvsm6y
iju5jA1DvnaOvIM04nh10m+tRxMdJuZ8Riymh9orQ8TDZtX9msouGa8mMODyjpJkXj0N3IB6uDBL
88DolXLEVl0t7kGmys436KQrTlc3+Vq2Y2pvZCCc5mkB/6WcSkOwYYrwyfhq1bUxXM+ZxXRuQVzi
3AJ/ZcOeNAHH/myU2SJ30LomoGMVS3ftUka0G5CWol1LYRtv0jHpDB5T5d0nNGjA1wxGzSOEZu9F
wv5O9l1vs288L5ugMko5/+gHb+YOTGtGzyFMGjZV0IW/jarxhkeo4wxebcaqzb0duTMsUsCi8X6R
/fANQm3aQGmFubeph0XlB7uDDOWHnWe0uDrPbbstJz3cL30iBgrZoHzpKIRC9Cel8TJXBsVi5ghU
TZ7Mh/HJRQfS/VCAwlDJ7bFDHFMu1fRpITjEvO8AjKBMiN6262M8DlxQIYy4B6Fn2wYHcbyvhZWZ
r7XX6C8Spn6/9nn1Sx5mifdJBAnkcbHkiXc9mlWY3U+LXBErN3brg4B2C8dXclttK8Gw92GJQZau
m6auvWur0swX7G5IPznoTNWt0fUiOVABBcIXKYMUkoq8wQDnMoKGzlaF8XSdOOBR/tir4YfHVTts
26iqOKrb0iwIgq1p9QPLasH+8X+7S+Ak5hsVVz30i4JO+H4GQCp3eH0VwYZKIye7tVqyYQMttsEd
k0g6sPtpdTOg7xqoWqqF3OOGYmxNqFuCbqubuQQKK0UvtyHPHeuqvh5LqgvlVluTA3ctYdEN7sqZ
2TfAPhzKc8An6G3nGAxzm9a5W1K/VHWxxQaZv9D1KrP5vUyJFNHKj+5nv/GEI7YWsPhLnI7ZuEED
KoXf60jbN21T8h7tFvPmG3wtoFBXnqjapwyMdtnPZJSsu9EDlEOZkWTbRbVFtrehqsxQMeluEpw8
4ERxX3MJDsp5tiqApi2VrpUfUqOtmqtxSOMnq6nydju0yWzs+gmWLhNZCWfZBr++W0jgMPaEnefS
L6owrM6jVSfRle1WA5WqHOBo8mioP4t4nG8LTBOw+KqzEnfVKSkTms62aCm9vfmMHiTJnlE86yOO
of1jLSPoQ1NdVa+jo7PfzCLdJ9JpgMR7EUC/JwD1RphOepehfL4fi7Jr/IlJBQzPfhaPGYUwM2/G
3Y/2wCXETBMLJGqjsem2QSagP5t9O+zHopXeNTClpXe9G7Xf+BpqrlIgAEbj1kiqQ0kV+pK7w4BY
Ym6gw82h4/4OJ0+EfhK36bSFGNdWRy+q5e/cgN7qqwxSBY0kmXtY59ZJpZhHp9P3HgnA16nljlhn
2qrd20udmnfWzDm/ZYwhmpOM+2A5pFDWX2BJIYIQc+4+WSQfN3cVJL0OyEpbIziLG5R3vTtzSLfu
gI3dMLnOaxSniT4AdTAtK8M2Pks9e4gacLDPjlzqHdRTHZq+dnST+3BaIc+1aDCvFirLGaYdBoPn
3PKsh7Jry2NQlBCaRB3wo+Z4DChkStM+uzrnlJVN2b4MuSHMvY4Sznf6dg5Z/kiapDTOVP1qcaF8
niLVNtsIexzpm04k3WMeU+D7qKHsiiqncPCGCsJSo3upYJYlasx/TJnbf51no+7PhjbHU9qFg/3o
dos72wyW4+WnWY3IeuxCMAoY8RJ7aWDnO1cLB9cOgnlSoMqtam+/9A79F9jtFOV7y5isGAnD2N9H
hlH8xPGDfng2zeZbGWdJuYeqBV85GQag/bKoSof6vDC/Ep3WRk/ocMbPdCho6iZ39nbzwr0Ja0Ka
qGsa7uGZUv07UYfjtDPKnoOMgGzoWaZ0oT/ntJi3CZzLz5gKMG6z66j+oeGqdRs39aorLUtStN2g
B8xplzS+Avpg/+B4O7VbNxLON4LDky9z7MZ60zIwiTbNDM0D7XW8DBs7i2J4WOvw8Nole2byraCl
rtSdBVMc0TVUjlEaAgSlnXH/6nDSeLKXPGRuAU/ih+5RO5/0MC7oqM1FNXstIIpvA3OS9UFSpgXr
XN+LtwODDL82IqovHOzLHzEfYnTuCmRrgIlCZDtjlBywvVHaDRczJe11njPSgMlfwy2BUQiBvhA0
BH7WukbrV1443eKcNKrvC08SnxUqRvOq0naOSirpxbCPYq+XvhrlnB4zPdk1z8vhjMiWrEPxM0RT
vKOtwb9+M1FItmSeMAsBpK/Kb3hvIfriVch4x2x0JRxVpvfdrGBebWCOZ/HtYrZZ7RvKhdtFRWLb
PFy74Gwu6iHo9w1imfboGoDujHIXWLNNZ4Ext3Bf2x2JIqUH42aG4htTfiPcC4kR83H0FlBbou42
1WN1o3XXhjsddaG+VnK2vssJ72Imq8NoHwCWpvnQxt5YvaatbsU2HuDIn1e2WLUjFgMMBIjPHXbK
CFF5UVq47rG1xiS5WWqr/EFzPD9ynqXxASVNfGO0qq8O4xTGzhUkce8Je6r4R9H1MyZnsJxtaMFF
Q/xXWcQRLSUW3ptcD1zNsKqKmK4E2ukWsQFyJMa3ISBTSZu4xzGNOL86llzNEPGchVDtobPvEVZZ
8T4QXXKNDfPS+S2lbnrb0mHsi17iu+UZdcNpSQTib0J87OQM8XB49uwgvrXpNKYddMTuV6hM/VxJ
ZFe3rjc25XFpzO5BZ5NMX0wQiOXzEg5jfnS7OezYo6hIdoWuB48SIdXtKQk1dwuHn/V5snC93WZ2
xilHsc+xyw3Y4ytK19TiRmsV9sEYe9vYoVUoHgGw49+lMRg/Kmh89HU900Sog33+auQFFaK2yC44
MjNSse9EWUr5lEyRT7LqOvJyZQxBiWr2ugFRKHa1CU0XbbtMbT+1tOGA2i/6ezFFDO+sAaUQ1Uud
LrupQGXqZzqGTzhgwyaPyoBBckj6RbzoHkbVzoKYnR1MpYPvauRPbfqgx/GIedwdqhGoVv0ELWZ1
w4HL0+XF3J0csO99quaphvHAXsoRxBXN1ygZDMGYZ3UgbKQzToca7LPmUMjdVzTE8gF6hfjOqT6o
lUuVhnvAxjr6ZEVmX8Ht547uHqJ0LJngwDIN/CSf5pHrx4nToyVCQZ2tZppLaO5FuTOAx5/LOrL7
g5xptZhphWV+EwlCVND2BWV/b0ZO1e6Geh6u0yEt4JtCjqR1kkwCbxBelCa02Hhh+J/LimRJu4v7
6WhYwNsbEFbrKKpMmfC8JtQ9iDbaZIchUHHlJEVt35E5ETV7ZawwTDt48T1/UPENnjHPZ7MwJ6Ne
m60ISIGk5eqTDCaGHv0ydNB8sbRHFTOWc3tOdOnlvmfCUEvR28HFx6zcPXDGmcPRiCCwQo7wWk5H
wPInCOoz9bNTi/AmbPqiux29ZenRQeoF9oKJHILRRYfmpe2R2h/A9AP9yB9VgN8i3Qm2Y2DKz0HJ
YHdbWTHtro4iL4CMV3AYexGUwdnskZ0P0AeuA2E4el8gerhKUzb9gzZxTjrSp0PQp8eCRKdqywie
s3TqwUOLcvztQERYTrRdzXQwGPPKM3R5Ck1VpHIP1T1jIyVxetOX1gg7FY78E+op2F/s0zJ7pPj0
fkB5TNEN67Cvt0i6BB0rBqHRk6qj8BWekZ73FVaeDp0E2Xwotmwt9nX+T9uJU57kuwNz/yHGqhk3
8GmTGzCiJj6T9JAP+HGl7e9JRKDcgEHw/mtMA9lAdcHbjincl73p9NVyLvmUw11mx/F9HOYJCg3N
p/yF27lACwAzILyJYEu7Z4jlsdz1KXJUyJKMcXfB3NVXeSaTYAuC536tMZ1KD2gHqWT6PE2qk26s
NDpbIi5J1yQYAoEOIybcM4k+B5sNmHtvm8xuq69jmfKVCZFgaoldGjEITmF2nQ/a7WZ3EHVx21fT
jDplFlV4R3Rcya07ZJPPEMAO/DwZgbgrQ7qfyVUvYaTU8xjc8JFBsVibuU9maFv9MVtcKpdAuxwR
ykGopBD7urvWarn6PVmV6rqfNLIDDQzA4WuN+mZM1fIcNw58uRZQ3tvmMmDq5qUmPY1Ihvk+Zx2e
CkqFmA+4ohNJhS7irQl9wPElyRujn0t0gX5h2SAUZQiut+kbmFZbFQo7PUDHSd29iN3cPkwGw1I8
uYrmYLox9Nq6nWV8tFUQ2/shjuTKH3OSu64bgxKOW6qquyVv4uKB77dUp8AyxumEkAK4OLP7u0ij
pN2WVTRAGOUhUotjXyXMyupvcAia3LNXNcVtOCNoP3kzriPQX9KFHiKeXdgvQfJ7QenanBhv0j4B
SXmxeZ8bjlttsFhLbXZbsmS7vIucctcwRv3e5ozyfd0aZbOtNRgSJdYSPrToAqbXupPMyGIqttQP
IIeoQzUw7TpWQ6OpHIlH+C25ItF4aPKZdqYSSXEYensY7zurTBXivmz+okd8/FlC5S6CBdlcueUU
mgezg/e66ZeQ8QSWDxzsRYheERyq5ubJU6gwmylVFn9okDD3AJzLoCubhvrpRTpstqGYonjrNnNt
+TmW1qfJ4/jcwrbE5tRZhGq4v6am/dwO4aKYU5GuVFI0UVo3YT9/btPAfQgZ8ViUDlD6d6bdkelt
QUyC71xGyJ4L7JtRdWROO26cQNevjEIY23uFJ+lh7QiqIQ8nBrOgLkyPkMmt1BdSL0A1qrdjpmCI
in3sc0K9txrA/9MMlQbQqoB+SgmWmi1gIPS6Xa3H2NgmacvdFuD8aJ+mBUL50Zly9yczB8RYwEFJ
6MupnqS/lPn8ma+YcSJizHnjWnNpHWSBFy2GCoP9VMM/LK9Lb5y7c1g7wxc+8DWhb+hDP/fK8qfs
5Pwbum6Mgqw2ZjhhLsWz6mF8cmm46J+qBLzd9MqOiTeiOu9gTO3SbKcwCBa/kZL+ie1+X8KR+s0Q
3dvBAVy1SCDTzfMyD0vCH6eohUfaDaQlQ1jfMaSqKQ8nOC8nKvfRpS5vGndTBgunnvSweNgivSlK
nxAPB/5LzWm0myJs4TcUtfPXwXO6T7K22pcp1/Mxw6YoPtfg1Fcap7RVxDoivskIUoHHq/H/B9MK
kusaDtyziBq3oLQsrQoaNgc3W17Xk4+nVQCiSdyKPrqj4aa7WUZIg7wR543IhexwqCD6Yelg1C6M
BDcs7gkKq1+wu40e4zk1Xqy+YLCTa26Ta7yxMukDVA7OFuK7e62TCSEJiTs2RCiTUD+ZaggSeSDG
4zoEZbQH6R5cHYbdTWtP1XeT+OPR7ycbIwIMFdCMa7cM1WEiv8MDEYRy9NjNyqPB4+7Z0Cx5X1q4
eDG6maBX2AwFzpMDmzlhRCOmJ50v9Vdlp8ROSauMXjtOvcnPwJ+/1waMrw0k43A64EpvvrIlcA6l
TTHpi/Q43WEwYa+OeYtjkyPSpKnfen3b3pPz0kCqlov1Q9VLQTfCHK7YlRo37V246OpTjPuP9Ouq
D+9jLKR+cplrtTP6bBY00paEWVtk2feCSd0EBb3W9DXLaMOykykjrWYooRMtkmJ+qdCswo11U+eo
Bc3ZNoJ3D3gk8GDeqAZ/iq2wIiYa9hR6eFTE2Bl1DGj6QxqWQ8A1P6pn17RG9C0yd+5CHdILWYkn
n4dAC3HoSz09JHEWZlcK4spvpYf4uTUqvuWcb+sfiHTpdzje5XqLNVL0RZdlMhzreEGvoUPtHQ1P
ivEWfRg5X4M39fApRSzns6tgnVI8DqAhZUqG6SbtJvUyjxM0gan3uuCQMpa+shDtxfuK9BST0qhd
YWMEkfZhMZb5uq+7sT8JJHjeTqU0rSgOR09fMSVtcz7Cmr/C6EuAaHSaScoMFE+JnWN1SXVbhAEW
F+xe83PKaVEcoGyR9WTIdG4fU9Un92k7Lz8s1A6nyUJVuc7JCaTvhrIOSY2fnQVxkgtg7QXKE1u7
ogo4Faq2TagoBp5zdhyl4cHBm4GhvGOX4W6yqS8PIPKR9W1qp/GptAej3SNqVDdLF+bNQWEJ8RL3
dBbAq1X+CKGzGDejw4NjG+BUsOXGxG1jDNTyWGa9M28AEmbYu42BD1toKdgsvTHT8tDtz+ExBKP0
hTkx4U/i3LIpXIb6ZydcmoQOakG36UY12XQ7S/CQ97k09hIBwQ8zy6Q62aOQv/qlcnKgFWXeB0ua
Q7kv3f55jZCGLILwn1LBLjznvEC0JOod15C7Au8qqMwMk/rzXA3OskdsXty7AODcGjiQvo4I6AHN
Xad99VQeGaceeO1TjT4h2SCJjm87WMQJM6DKvreAwtlls2QWIOYyDm7QH8boPNPGu2utLJsO6DIJ
4RXrRAYGTf3JsDqAKbMQXuQ7XVbz+RhN1995YziF/jxmRIm1OL+XR44nKi4vtwj0ZTtmRAdNbpqx
nzReInEBdyQKmY5xEnWuPFTCduDv/IMQ5asyFGyDa2o7o+++csppYMflsJgonCImMXi49FADLWZW
39Mm8u4SrjfcYbhIvinkXc05joJQ+MakwR8AJEbpazxG4h3SW/0ogsWC8i6rKCeuotH3XVRzyrc9
RZ6R16hjscSBtwdwwUBuwzwhlLslDSrwNVHpvclcCo5TEUln2zN7AX80zfKRIo1CbixNC6lbyzF1
WBw532UWZ+hmmBmjjU4SryV0A968DCoBGSvjaBtP8IA3Q0CY0pWszKxd5SiUkt/pabTGEcQRdzxn
7hLHMUkMQ08/P9j4cX0NyrrFfCGS8PCXmBNkj2tX15xNOpjHcNQpMnyniqEIIagaNmUCHf0G2AEg
LCxb+0vgpsF9Fy7BjcmkJriyS7XoLZ4bxuh73mjlm2W21HxVhTb+aVNn5r9JH6xejKgPvsyQR5dT
iiPXb4YfMYFmBRSIDajigCt4HYGNWYGXX2MPzaEr7SH6jp9RpA+YyhGWOM/ZrGh/sEU4Gbqq74Ko
tkDgFY2X7zSM+ngNUYGOyVGBPGoDEj16fLXAZmzqhhlE6Vo7u8jrbUrYoHNkLMaoAnZMEuzsRbuQ
12A6k72RZn3xiOahv5+TfniQedlyTENob2HjR9PXxl77E/QjwxkvBmhjbprr8YozLjA/sRsRUqhZ
FgOUNcex/DAALEEICn9tQ2O6Gu+b3XgVuBNcScdwcMtkeJdvlRtaZrhJiVj6VTNhXylrKI03gPbD
S2+5MMDpU5rHqKug7OOGc1XCknL8YGYEh29TiB4tkGH8M6x7a9pBGcf6ZfXMEJsFykewd8BdOgwD
pPfVCUT0Bav28lM6xXw4sV10x1mVpskYJrKvEOiEYpOwabD+p95JfCeVuErMsekdSi+R10xlu4I0
bmDuu6LP4OQAVDtPnecO7abqZcOHAP0nAE4IuTFtysf2dgni2tuEmFU529YqVhV3SF3jG6GVPKs2
qZd9zaClv+dPnR4bLieM+Y3aA0FVjuz8BbkBfEruLsXjcphw5vbSfsHyielPlrnVj9YbdLOxQuVy
VWQ9yg1IHHBG7KaDCRiu4QjbRAZ5fGjMCaYPpjhEd4AGyfZWLF78BNSvnFs2YoZnqFB94Fu1w50G
+M/oPOxhWwNaOnXom+mIIwz/6lD72B/jW5DoBSs89IyY/PNs0VwBHwG8Yu2gk10zjF2yb7G0jWiw
ouFWiMFcTQTc6GZZpOF+CgN7fsrXjxF4IqHLrUpPPZkwQLA3cKr0KmzcTOKw47XPA0PP6ZCjsb/N
uRCIUyuIhQ0ZO5VcDf34rcMa+heOCfa1beQ21kbaDdxtaEOiPqNkM3FwrsrphDuRc24aIhc3CFtg
RSxUVuxX+nznmwUg+tWCoUnZBOcIQBP5pv6kRCYrf2gGhdMNF/K2RWR0wohiqA/8syjdtOOE+CYT
qjJ3EmVRvnftfv6W6RFkexkiL9wJOuD8G6Cs6yPxXSEd2VA3094Z8gihsD8PcgBHMtzaoS7RjvfK
9ExkiPCtaL0fcIdGL5GN8gknNvPT1Irsh8E+eWnzqbyJ7HBeZSMBJ6gTzMUPhPrmqlC2gMs8TOx+
RblBmB3zFzVtZu6vK4+dPl9ldp7dG2mSOtsFXnCycTRUg2ecMULUbuQQo07DnhncfqFT5J5h2Lzr
pmp8nJJk6R5LxnXoprym+5KDSUINJQf2GYbF6B6gj8kaFlDBSUkopHY2dU3jeRzN0mi/MRg3i60Y
47q6BtcozyX11XJooMUIPzJDA0kDFC5MevIpeqAOEd+sMKD6LBZoI3C2Ozhwi5nUHXY6JD9sauZK
JbCyrJLDsngzirIio3iulOmx56LCpkzmAJz2OS0cp0DZWtUdNNf0FjFNk1yPVeZABTJzSFdpKAvY
wokd+g5YckUJOaxz0BoXxgdc0JCuO1bsFidYMkpu4WUFrzhwhcl91TtNsicKQxR+I7wRUqYr6lsC
nOt6Y8UmfzVCGyHOwoX+DUvbzQ6ZlWfRGYC0pG4jnmiAldXO5nPnVsZPuvGCpzuW+mFWuQ31ck4a
tcE2so8/1VC/9jKc5t7PxETHv4ihhQArg3IPqy65t3A6wiqqLKvlNq5rSewsUhsC4GDfhvnt/8AM
VEYXd+NJuUN0xp6z0jeDiANvs+h5snb/IwLZ2JBi89MSDCRlWXlRFVju2EXmj7gCT3tY6GbJf2qB
lFAm1XysmrnQftZzY809Lw7hRDp+4O75hpGoosDBXhN3V3qU9Z//yxqX4efMoKfqTxhGm1vLKSW8
EPi7gj7zI3Po1WjzwogTkxAwVoUVJf+7MBJNVrdQFD39qccmYRdgeuTHSri3M+YwWxAi/c0IFvoJ
jzqQmTbcs5JqHCFgIj9w33zLKFJLouMZC2limS4sQQ22NHCZ2Z9avXT7Hj9MbLLj4fC+6eYbHphK
Yw7nCrmmOsgLO0ojBMadaUNOfdB84gWGXyUM83W2aJzAD2ii6gxB9vuLWm8+ZQzwLfjMhAddZpoU
SCDHANDxNA6DdQ+NwT3YwjK2NgOZPVUXzkXwa/y8VcuuGtN6Q7ipt63G8qNQ3re2FrZd//+HrJ6k
/9pauC01ulE85CHPcd+DZuW6VnyFXHT4IKL1zdcJXYNAqNXY/S+HVzWpTNtNf1LMjw/Slc6twjbu
A8/qN1fRtuZpSQmx7eJ1DvBTeguG6EmQzgo6ZTvHcmwc//339+am+dcqF87YsgsVLKypP1WIok8k
VIS+y3ToK05cxTlpIFJS8w0ffA9vvCoif0xCTC1Tkyt88dMIkPcAGu3+pPFD9J1q7m77dAwwb0P2
9/7ve+MpwgWFVaOgK+FWf2GA3mO2BB8k6U8E1Qn0s51y91AlGZ7/13UEu8GUpN9YWNFeHjZRwXEO
iYXdl7TytlwEVNFlCj/YE3/76rIKZaS0NRrJvxxnMWuEF+6w8wLsFvduWYvPgTcZ03mJE3ECBwzE
B9Hs6/v/8xAlj4pISc4ujYH85V4XRJ1o/IjaEyVC/yVyaDOMJEv9qVAhlsqr13+qStzfAiE+ML79
J6jjYm1NaIKn8By3XWJxLr5opi4IweLl1A2Gsk4pRF+sl2zDowGuClGeBg3v8NT01GNHpgKqpk2x
nHPfo07Yp6ZX01cFaIqZ0ePb4mR6zrdIIgLnWCCnhUSQ4wPKpNX1wnOuHabwFfTuTYYkP/eJg4Ih
m+N5AlMwW+wn3Syy+uD4/Ht74nLNxWDDmLHJrrlIH7S8rIzjWMynyE3VE0ZR8BiWyHx4f3P+/b2t
q6z7hROacKSL761JjdRmpjEzqsJmIDLGDnFhJE5jtbSH95d68wd5ynM9GwtFbJn+fGcmUtXFDTVL
kZftpzbI7Eod/OCrfusHEXJBgpxUtgJo/3MVDKS8pvFsQgYhE23n1sH6YKGpQ7PwUdrgGx8AyKYJ
tkrXo5nK/bkU3OYC3aI7nUIapHKT5SP+UP24WhphYCiia2xWo9fR66HdisyYow8OlvW/f/ERuCxv
2RrJKnOBiwMMNDXJe7ueTsAlBhBizry2HKHpgThc1bWZ7JQsPwohf+P5uiCADkllHDMkN//5o6ug
ihPdNfMpMWIiPdSY+brpR19ie/PfXyVLrTkJNgkeBEn+uVSoEkzkU/ZmYk/Ptph61F3MepW08w9W
evNJ/muli03T1QYWMn0+nzqK0Ee4W+q28MoZaYwYTjUuJ8xkXbV//3t4c1GPaaIkSMek4vjz56GH
o4F2EXS0kDe+88WEP/KK5sUthHWTW714nZm8fn9/0bden82dZ/NQbde89AtHthYy1EnHU4jG5Vzn
aKwMG8UDEHXzwUN9aylXCRsunmcJHAn//H14T9OijtV0Gm1MwUe7RnwUD7/6afQ+uIneeJKQJ0yH
sQd3ARlUf65Uz3ZZDJYaT0k7dPe4iMr9THjIZ0a79bUbhNAXY/PH+w/yzTWJCkJzxh0IM/PPNeMZ
RNFax6MDtOCcqW+bXWVYzO/iCeMkPAJM7H9m2OT28f2F/77opWVxH5BHa6o14OPPheHCFSm+SDWX
nhMhn2bYnpGB8bPM+/KXxKQk/OA9/n1us6BtOtyzBH2oy9Cshg9vjERb42VvtPSMeMnladx+8A7f
XoWSluJZcHZf7BarLXB3nLr6lJcT9BEP2v6DlyjxwY/5e1PyY8iidblaxd+vzQI6tYega07NiJ8Z
7J12OSjwxHEX4V78+/1X9cZiar29SeXC0tdxL14V061Z13HUnTDcMa464gf30RTkt7NZfRS4tG7x
P+8CiQUn1ZCy1lCFy2Qub3QcBgpBe6qqtu5+4tdMFyX6ObvFoBDW9MDwcTgj8gnuSTDK6HQtrvr3
f+4brxATJD4/7nbC4C7bEhwglyAFUj05QdRfm10P3QW90Zf3V3nroVKteHRz5Ac5l7eeGy8l8VJl
f4pyEe2DJX9FuZv72oZt/P5Kb3xp67dN2LemeRWXv4fhwhhZk25OKlnMQz+5YQKGjRk0M+ehP2C5
2v33yGl6QoJ8TVogrr7LO6EqCVOQWBOczMaY7rkNcBVSi3clEObu3/91/xSQF1uGC5x7h0965a+u
J9y/umKUfhE8GEyRbLSf+XkNrGuYmCPP2aCqsM+t05S/kMaOr4QRCJ9z0HwS2Hx/cJ698T7ZMEIQ
QSKp2y5vJJjNk6jFyluA0/uEdy1jSjdujeOcQ69//ze/8UY9ieEwxxmpSFyDf/5krfNM9XHcn2LY
XVfGWDmfg7rPEfy1AEXYQJIRs/uvS9oQyDk6bQgqBAldnAEwdYoii5P2RMQETg6O8pm9tjsT2/Nt
MaJYf3+5v79BliOEkXAVkzGivqhklhG4K+rc5hRZUX/C8KI8GPzWD1b5+52xCmXvGlhmgtVdPMcM
XrEdjEFzijtvucVuxz1koQe5erV6ef8HXS7FmzK1Aqvj5lGkZl3cC0Zt49zfGwzQm6E+t6VsYarq
ch868X8tWP5Zio9dungOen9FNjKAgUXWZOaJJJHiSNHyjHBwXFVZ4QfP7/ItXa607tN/fXoWBg5p
2pUEVETVuB/7QO1sA/uO9x/d5Z2wroKExqRNt+i6LvuTIZktboreOllUIziuOuqLlJ4+UbNrf+is
xMcV0rshM6X1JzwOP/jY3viRJHVJvm2LOoVW7M8fmRKVTHYRlpEC0sW5MNz+GK9ig/d/5OUnzY+k
HNIQXhA6ugA5f66CmZeyY06WU5E6aNNzdKgxNp7kyMSwuomD+Y/JPut6/1ejCPYkMpw/1+sXg2oo
MMwTg0Fz2OZLmjw3jcaP7v3f9ca+58lRB7mwZMy/boIBts9sFEqgXiHDFdV0suCx1AHkorHB3+CD
5d54WTBPeYDAYR5ysIvLwClreOPoD2ibHURIdZJc83L16f0fJden8+87h6fHQU/bIUxNEN7lwSE6
ldDMwsLji2+9L3FZRAAcdtk+1ZUBB8wl3S0GUwmjfWG38/+Sdh47ciNtlH0iAmTQb9NVsozKqGQ3
hFRq0fugffo51GJGxSSS0D/ohRrdgCIZ9jPX4H5RCcFzO6GSCX61E3sliDQET5zWjk6Bq9Zn9rbW
7GvHBeFcTeGICwLXKrR0+nnPRZ1L5YCgjvU0gdWhdJMqunGy+iRyvyHMPKKGUooO/DV8AkFTDKOT
28FXk3aPgkwe7nHpUcGOg/gcN97ftQV2cGrTVHoeNgWL9xtpCAS6M6iWeqHqxN4E33AXK2lBMQGy
2fVpXzkjlE2ZdqzcV0pJcYyQBXryE7JZYffFxsHGg47WH1qjLf8bxm7DbXl+YxaLrNM60Dkoc31k
mTA4dd/mk8pw2PShKzQF2W+MJp1PAU4Ve8RvxSPaHjg/Z/iVXP/QP8HfxdAmqQoZC2XQ5WubpUHc
VBVwK2q7gXlX5kb0FTyE+9Ipjjl7rTpo2oVt8Di1SvVVZG11AtdvvVZ+Ib70KCE8dpQMj9d/1cpK
/6n/glBnUi7K9dmgaUGUGNigQtA+B7VsbtH9KD6BoIs3JmB9KFpbdF+tua73flO5xoSUgWKx0lJF
M7KoQeuYUf5QKABM/oevmqv0giIQ9/viYc46UeGrzmuJkAncJUSy5SFVwvAFxrl8uj7WygbW5/zJ
osRtYDS9+KxqJASJG2fywAdMyeeA2O7TAJjgoU0RBXoTYlQ2Hq/VEWEyzpUnnT8WI4ZKFgVakk+e
1pc2HHskJUG94fTSBtRh02DLmXpZTuBi5J3UTboERG0X+VvTKaVdJXL0kjAQh0HAeuxKkFTAMzKQ
osGb6urWP0bef8ZkT3IRE/HQflxslhAcZxaYXMC5XbwADoHPCQT4pujT6P9zqPn5+SvgkQX966Bz
Rm8SThwdc8wHnrMEbNBOSVUxbmzN1ck0sZa1LR1Pw2VMgFSw5YTAQDy36bW7HoH/m9ZI098zeP4c
TGX5GV3ccmOPrh09AYvLoIdNW2n5tM2gvLJvqVaakI4+DAgM3siyjpBDgsN9/TisXbCU7R0GMxzL
Xp7yuKnheefuAE1f0KQIiuoMTVGDLpmg/NUT/WCLhUspANyNKs3WyPOx+XsdET+NlTHnI0Em7qvM
Bv3kjoiKDrl7Ngat/dWFDZiC2iryjaG1tbHnHi6HDWtbZ/msVGbZ0YBPWNWurgtecul3IBrHqDsg
Exw7e6xGwuGQkxb1ewuIsTfCa42R4PfdW3S0HG2nQgAI905uBEhcw45GXW0cfGdXm1WDWdEkenjR
Pbo/x+sLtrY3qAIR/NCXMC4i8SzMfG1E7syrUic99a5iH5AOSIkeVWdj769dXAQUqiCO495a5ktq
h8Sz0U+T19XVeAqKsDljl1Mc1GCc7sOwGG+uf9raWUMqkDYgQb5Jqff9jgAOrAcB4q9e5/quOBmt
3j6AbfGDp04vhONl/qwqoSWNfLk+8J9+0fKtBzEC/YCnnkh5MbIV8M6pCFx4hTKIEm2JyPhRu7jA
eNKunPrGAAfhnHDqSqJjXych6gYV9BdwloP5tUc2IX+EdZIIpOUj6Ex+YfTOoRwjpOId5AWSUwP3
Wz0XVRd/ylBCm7Vy/LKFwBHWwS0Y/OlTXHUqGKXRtICQgl4zvssAOvYeTpJ8m+Q0oRfhABE6wJ6p
Xsc+tkE0O9UAKr9F8e4O1Rwd36DrE7OyA6jWohHm8poQZS+u9SHOGwvO7kAo384yZqWWKndxEvbf
gdvG6alp26g6/fuYmk2JjDo/Jf9l3FXiKRF2UqECX8CtP1RlPrLtuBmOAF59DbJqR9HjfxmTDrRh
ujol3UUAUgdUh4eaMUfD9lkEDUCz5G44mcowfOxUd2PDzW/UYr8BuOCpVHXK7/Q13u90BAr1zkeE
3gsyvBt2vsTGZm8i3L0FnFk5Uga1aZMUybKICxYL6KIQC/EsGzwDtYcQhQlVU9D2yXArRas1QeY/
nKb7uBnjH9dndOWaMgwklomf+YOm8PsvnPq4sVST3p5AZhx7CCsa3SOWPXp37IQpNtqXa/uUPaqZ
hobcDfW496MZ2YBmLUQqr5JTi7aRRAjUiBQxHGw5oVdiIWC+cQ+vPCG0MEy2KMkrRZ7FlnGKMJB6
WE0gklDVfJDJTA+2wsQC8pj9sBTlwc5tfdjnjvQ33ux5dyx3D+3SOfzXTDyBF0OjhparDempx51S
nbn802MmAejVjhF7OMoaZwvbqkNex8q0K7uq3pjttbW1XJJrjAp0aneL3UsJOCM417gVZP7sYCXk
YXjwc8KF5eb6JtLWRrLREJ9rPy7x1/z//4oREg1VrTyoWFfCJPEYxiZFVYgHSn5ApYeOyM6dsvJB
t1u4wXi+5N+rpsrPgLScz2qW66AQYTb+5BRU1m0EbkV6SCtTR7r+O1eOM88VriGGIIqiPPb+Z4JR
kbabDZNnhHA3RStRAm9gIW+MMh/WxbrDl4FdT12RKvcyalGEhoMgspCexquf3vhd1pZ3wK6D2xZ/
IIjKXV/r8Gq0+M7GiBO1pyCfvlHHLXAnHRKoLQDo8xvVjgD92xCKfzUqyG6UlIWOyckkbLlHUQw1
P/R6oJiQYmL15WcjdI/YdWP7p6U0iNoiCa2KO/LDdDw7TYXpsmXYSY+QaWajElzKkUWKkhIBfsll
fd+NY/xzMMLy2YiC4LcorUwe/F4LYO/6GLDtMSvFqAal/PpWR5UuOGSKNeY45PTiVlebLP92fSYv
4ISkKxbVe23OBOlFLpPAFMFYxBICkzS6jcQbUUHZ/9ci9vMFfnXYPKlGY5DzRp3V31XtgGJozsKE
ewpp428bkHi28QCtbHQq+hwl6nMEpctugqMhcJlWmuHpBaj3XWBqn8jyjSe8B4eP1z9+5a4kJ6Tf
5ZCP8unzxfbXmVLdOu+L0sRbU+FuQcpNVkjpxDYew4GEN/pCmyH894SGMgo1SGA0DLm8LIMpEhHS
/zpqEJllnQkb3OjUCzxovo6GZm912+bztjgoDqggEwG9OdNfhhBhM9JcnDTdy3Q43DqshZvawgIA
5fXsC/Dt/pSp5fP1aV15D9hPFI8tg16GtgQLkTrancxDg662Df4UoSOBtbiT9U915RI9Vx1lqmBK
7qBAB1uA55ULCEN6wI5Ad7iS3cWa9tkE5x6/RVCpKHRDdUI+C0n1f7/meMhBBtIphUiyRMr1Ed4p
yZhbXtKaPd6UNjbbobbld79yFJwZETRDNmnhL6visTRd3yAg8wbk7w8uWl5YrUnlqBd0Dq+v2UXf
knuAHNBEqsp1NWZvnte/zgI4fJi7WDR7dWfDLrcy895wZHSMFHM626M9UinO5Fej7fRDqDjxYcL3
ZGNWV87jjDhh5Sjc8ksWv8GCg4CmVGx7JrSjL2lsSkTNNf9UOL35BZ/wYKsxvPbVgIqNua4nAMc6
8y/666udJrVKyD7WHO3mGNqb0GWmHIqma5YHekn49o3Y4yT9gAprEPWYM072xoW3+tUOUT4hIj9m
eVySUR2HMFVtpDld45TAyt3jloNeFZCCQ6Hb8VbKv3JEXJWiteDOn/HbCwwkxPfUiv3W9uA8xQ4C
IW6CUq2RH6SDtYldGrPttRO9AHxAOMpRG2ztqfePZlzvOkq+B/TnnZsIDZrP1zfh2g+j7mngIyVQ
iVEXwYNWIEHfq4rJ2XWMF5sQd2e2XbDx/StXIjP9/0ZZ3BAmAkmYoUfYXSRIvfLsfceXXnwZeuNH
hwDwbdNLfSNM/dPoWVzDPDR0rOnsQqRxFzsbaXpCdodXtqyzVtmVttLWpyIfSuxQcATeSWxc4Omk
iAY85uhZwFUqERh6EDGawveJKrtviLWOZ1xu/O5blCoGfg8iR4BnRCkFkRCQWkgsQtcN9nXfJy++
1eNmlIjO2lMfndnySjp8poej4IAYBI2JO5/Z2IcIxMpNmEg02HSsf2EcIuOPZUwda/4BZxLTf3H8
AVxSoc91xQAofnBoerQdENk1ja0W7uqB1Cn1wUeF4KAa4v2BtBHHQke6sSiFFaN7imOCt5u6stXw
rCV4vu6a2nCVnTZG9lmz2hEBBgH6FUJW6Fs317fjyvU7t3bYjVBIAGMvzokbtdrs+mJ5E52GY2wF
2KPFAnMvN1M37oCVJ5OhqIzPUPO5Y/j+sxMzgWbkCF6tIAp/JXCc0C0u8ScM6vEB4ttwbtEhuKWl
b26F0vzNy505oxoon3Ep0HxdjJwh/RmPk+U1E+JvuSm6vTFEW72ytamkB0qWSJSF7ddi/yO/OCaR
Y5tePw2YJQZaxs0W618Qqv3074vGzQalwQEuRQT5/ntwy8AjRs94mV38npMkKn4AudUfIgmc4vpQ
axcJtWIMpedglUbg+6GUHIXBsmR/ZIOt3wamUr1aWSbuI5LuezEgt25b9UZstTaRLtkV9RkOB1fg
+zGDGNG1GDdSz9aD1j4qBGHZPjK78oi+SryRHKwPRl4AGpugVSwOo1G7VYZ9j+lFuJlzMxSzfrkW
n5F4MjYOwOVQpK0qASOEPMJjfbENxygyE6PjUnZFOt1V9YhctW9OH8sp3KrlzlP0fsfPGbKOKQUF
XUKNxVDoPSRcqsL0THj2sKN55DNED0/XN4d1eaS1+RoDozsDzy6Kd24X+qFoY93rA7Nybwa6FuLZ
bIs+vMP4OU+x5XPbu3lf/cqxqUC9mGcVsbAmecXCUH11DXCF+zqLK2SrtFjQNkeuzUb2FS81vBYa
qdWH2JfO58G24J5roch/T3AbPnYl+PyTX1gGFcrB99+sFC7jTjHD4BNMsSK7d1BDc3ZxS+1xB8lC
0fZO51tvaZuY+k2ESOCbbaK1gEq2Yv6HU6/+VmPc94ivqvNToq5b7ElhuxFeuigxPqzs5iZ0y9Z+
hWtGiSuZpqp7aYY0zu8SHBqep9zsk5PfldMvHBTr7OwXiPcfxh5IEHKalXjtYceDQapA+e5BduXa
iZoczi9Gmvf6LkAm4C1N/LA7FmMsUQohYH5ISsXCRC+rpHqLDyOagJqaqbvWnuXUU0tvrY1nfCVZ
pvHOE27PCSMVjsWBiKSq4pqQ6B5RMA6NyFy5wU+1CnkNMajWjIeu1HtwFEmMoWVouSl6nMLun3iy
tC+TU7r1RsT0JyRebGaAM6SRGptZs5fpZCe7HrVIlcZEFn50cGNG5iNGkAw966F+cEZbHvF3Rvoi
pnVVKIZ7CI0wRnJI1+kxKYgHUVV+vb71tXkalj+KQjnMLHIJGrCLO3jKCmQl00J4Rjq2CbIhjpLf
Rzl6HOw2N/hiT2BYzkMeocjSIHwe7zNXnZRbuDkyvc3KbIhPRpThUbnxw+YbefnDaCoT6APyplS5
+GG0v8CZjgVyVWFRdKiS+WV8TMe+ch9GV21/TIqbjLuuSZxij5yjih8AjSy8Vgx8xD6LTA7qWUHr
ST/oOOWWyEJI+YP2/PhYRlr36/qvXbmnBLgeZ0ZVE30ssyETc08sUWudZnmmfkxwLB32o46Q48as
uJeTQgEeZDHQX0azFs9Y10LEckJV99Q+d7+lXYCBAyDOR51QFW0b7GoyJJ57BIiGJkX0qMJKQdsA
Blw+pbwuoP4RH6F8CFaQ3/hXHqbA/UYmqOJO5l8+sqQOarGZQG4ExfgAadvRPafAIjdSgbUp5iGg
qwM4XgP//H7YqETFqZETxa+pE1jwZvEtiYPYOKQrb5swdOAAGGzp9LEXE+ynMPnhpBgeXQBs4lFN
cd9atwyeDRDS8emfdw2JBqEkBWm4Z8sriqi+G3JEsb2izExvxBDkeZJxsFH3Xpk4kkebGi+9V8AO
i0+qeiePUdDVPcLK4NZXkbiBzFV9uP4t89+yOK4gN0DrCZdSLxnB++XJJ2n7el/1Xh75vvvb7YWV
HOAVGKhfNhzAh5ye9caYKzvRgMsA0Zjg4LIfnk/W4NgF9C+t0pvvvTqjU5Ab2dnI7BxKtAPvxwIn
v+sfqs9fsvhSjApMih/wTyjYzWf0r/3f6NhWR4PeeV2CpclDJiqwckjz0zsBzlQ/MT04WWE1KmcB
2YAeN4pf5jEwm7CcReLh5vRliHNIlGWxdghQVAweB9jFn/poos81AzUe7LTK8S1IwlJ7DQNCnh1g
/NlzOeHC/aFjrpJ8K3mqfigy1IpzwoXRAOQSkX3q0wSh2IzoOnhJnS6zdmGxTc5cm3v2FLhMyj8q
K/9+FuzQ1W2jktKLY3386GPoglEIwoLAWaQ4DdSvsUbRqv7l+uyvbLO5NQdan/4cvNv5/P41+WFe
IeBmgF/XIFE9pQHq5+gC2Xsor84zl5XcuHDnW2W52NQo6UWS4M4k0ffjUQJrCaABkmOraj73uda8
IdwV7lFNQHi0ltMbQJtqj/pTvrHPVo4tuSV3kEnqwEwvtplZiqb0a3qgrdEgg4bI2I0ZmMPN9fnU
ViaUEThF8+2AZtgiwq4mJ+6r0oKjFrVIlkjTV5uzFWvCs8reCtiwRTLtMCtSlEOKDNF0ZzbsiY8t
JqTJDkdlX/6qAwwCTlx0HeJmohbgfgql/ySwozY2fu/KtuO2pK82c5cuCUXYi+BdXMc08ZB7oD1s
lU9jmiK+30k9aXdR7adeMcjUPVyfp7VxuaLBEwB5FmIJKiljHeEYRP49pbDLc9rK6NmoCzyBu0R7
5JlsEGSto8/XB11Zmz+1cSp/Mz1y2d/vugFF9Zk/qDtTiUKiiruT0znHoS0++3hMedeHW9lx+PzR
nOV9VelKL450nSeq0WFd6TVNi/SH3bnYMBhlugXPWAvN6cHO0SYkA5eL4v2hmsyKdiAmlp4JFno6
9IEe/cipMM3SvvmILXJYG56Gfm8HVCOJPqrorYubzqhMjM+FMf64/t0ra2sT0ugsE8Eb4MP3P2fw
cwU9WbXxIiw2sfNOI/u5ZB/fyFYUdwkyY+KopWHx74WWOVLkWOjz2l70e6YkUSNaEjAKO4TAfR/3
xDQJmnNHWHC8/okrcSPSy9Q/yG0ptCxTj9EdyVWjsvGKKdT2ZmBpu6pW3b0aR/I06KV/o/mqPEWc
pVOImd7r9eFXSoUam4puEncpNYoloCOewLZHopQe0hmTfxB2iyRRjk3BU4RYNSx1GyEskErs9qMe
pQZV1lgLvqghyr8bN/pKhGcTQxLBwhcEjbC4VweybKQeYe4MSTseLDA61s5QhrY+NF1Rb/XYV44w
NzgMBs4VULTlM0m+C3RLNnC7+gLEngzbM2lWu3Px0DkgkZ9vpL1rX2dzQVLMYLWJlN/v5RBntlJ3
Y+kh1Axpu6p1vISGfAy+4cnRiMfr67ryOtKUJT3joWJrLUejoV+iolhL2GSt3LeKhii/qRVeG2vK
yR5QCB4023yuUIPauI9NwYe8f5gpt8xhM58592gXywi8JfaLFAIRDL+Eo9oRqmP00GbTjjKGSgsM
6siHKXX6j24cYqRYGM74BfFvpT+A4fOpsjuObx2DaXIclKBLFcsox+8R0Otlg8nDVA3RbsRDQTug
BlXWx6ZPEa9rAsAyN05SDLOK+oQiaKD72u/MxXsGTcdgtHe2X9oftbJR0t2EltkHv9XM34mtKeHJ
HOgaeDo1k9ci8FEC7uq8BejRtB/dHgGKkwtRAxlAaSo6izdiTtnZvduh+mclgHkxIzuYsBJR1wn9
/ncRInDnQdqT9h7fFzM/1GhN+nvNinCK25kZosv7oAotc2ObXS48RxksJ+UyjZxsiXCx4hGiH1Js
HtrZpfFxFmJwf2Ov1YY36KODJgmzGq5JzH3r7wjZxBb0bf0HEBdRtlC1C4hfFYRYutkK77FlyPhl
asDWoFLcVA8B0dwNPaP4A+CO5nGEUfr1+q6/PNPES3PLg/iDS23Zk4saem1Tok9oLvMmqDY6oypG
crseEZXT2BMWXR/v8kwTcBAEMtWkO6jNvD/TaWKHFW4/8AyMJj9GKJgfzVr9T3Ztv78+0uVL+H6k
+dD9FV0PQuQRrhWqJzFCP8rBbTFg6hDB5008iRALIHMYq5vrg16GHQzKKXY04nlKUYsIVMYjfPSQ
zxM+RdQ+0p3bbkjqjeCGFvHljUEU/admTf/24uLPs7GX1E/mrnmc95/1Drnb725VJPqP0oZUcaca
oehvYJthpi6jGn1xH51rZOJTNBaPRiPcyiNUSShJAV6Ld6U1yumAGa/A8rfIJnOna7KsdinGYLOA
XlnGd7GbUhQPrKRs0d8BW3vgomkrrymNtHsitpgE+v9O96s0fJixYVRJtKdDf1KQ/9ewx6ySwe4O
Vdhwt2qNJlH+Tn08hgPc7DpYNKPePimhTRQKqDscXoEEKZ+sKEYbM0iDNrgzOwdTOUzmg9++ZSf2
wShRqz1UbUTn0bDCZjf1KA/uJ8yv4xvq/uUHOtpRepyrSxOyLZH1aNArCZEdkflbQZB4Mkxfe3YA
vz/V/Pg70bs4lwZhoOJWiUlYc5gmShHoccdxdQ+h2aTwjOb7Z01qTrIP8SAb+DwpPvRSm+KvzYQ9
3Y7KuKTS7hML8DxmdfndiVun/inTgqIokl9ueGeiHDh+mFQl/izHMfQPVdX0xQnJU/emE7ku3zDF
iT4iHJolN5aFOvTZwbireFILjsxbTk2g5nuVMsCW0WpAcslJfETLHy2vpm/j9FgOZVs8xRXUtL06
mE70QzSUR28bp+ZpUZgYfa9ltUDV0Mw794zwvx95HF7UQybsNmCRlxLx+aTWxlssYh1nn4dQ8B5T
CSwLXHSOiYSD54f/zSpj61ZKgY8XxXHK+zrl3q+KWTcdJXEtGV7TqRTuwYH9oj/6UWyUR1gPWbK3
0W92PvcBAML7qQJF+NlCg7v4ESSJou2EXcuzXqO/RrlftYedEaMSeq9IP+h3w9ASXU20rI27eoqM
+BxkRU0+1YAk3yEKrGg4YY9WhOf2VDUnBBN59VKnpgegxqZefumayO6/NKbSiF1aCfEjqPSwuSui
HO+PoAkRNBq4f9XziFvogJvIHM65Ui8eTdPimoR8aasnLClUBB0tBHqHDJDvgYXI64OkEh8hQGtp
RnyUNT7poPGm9FYt8D7eT6UpvmOt56Oqi4EeaNlUjs/YaOGt5wSYUrnINuv8qzU8FFkyVkhr5mG7
TwBY/PT92qI2lGRxeZc77vDLbeyIN6ovWXYKVQOW6KFtKp4toSrsUjxaI1xGiXGOKb4Q1o4MAjs+
nmaR7pvOkRqG2o7+szbBQRzp/NDhxz8UzaUslE12CEStRod8UKLsrGWtlgFX85Hrj0o3/lxgXnxn
4edGU9zx02fVlJZ5dGKw6rfwerrxtnS1qDnZk+173MFJ/0gmET3gNaIWN2lvyXqPbTcHyw5HmotD
OGbBvarJXj+nqdp/TFFeeoP8jquukSJAup9Mqw0Pfd8FmOeUSozqo1W3yd5vEAm9wW9gehhrp7pj
1ph0Oti0sipaUNludNRcO06xi8kjYBSr/TyosrZ/QfdosaBtWuy+eBd8zKprwds7mvlsmgckBBoX
T9avHHcP7W0Qavd5iGT+pKVC+2RCkwluojCNvH5oMu0wFlibgVus6vqGv0L3OofMa1fUJi0bhIK2
gteVfgy1yrmDOefX7kX51UlKM4rTyPF8GQUV0VzonIxMGD8MBOQ+Jsaofy9NM32oS71+iKLAOTWB
sPqdXZvh96DLB/+IIyga9dgMaBs56UqMgWQQAgOQ/sVlq1+xIuEMrQJV3ferPdu+PA2uO9zlaj3e
qV1u/vvLjwAgB4/qNxhpMf+ev15+GWBoJ0vmIiYvfK7x0Rh2vGLp2Wcvh7s8stzXsfDbz//89oMf
1UhITWqJF215PIaQyE1G23MRpTiQpHb3Pn270/VRLrNfppDiHbh36lzasnXQAk6Wrq/ZnpLqbroj
KfSxk457/UOOz/znugrzO8Msu3s8BfuXqZ6qt+s/YCWCQ+DKouAh4IboyxI8Gn6xkDWzi3mMPDQ6
OMQyACI74I51vj7U2sbRwSASGs/57RJ0oEJJVYdW8K0Ux3Y+ht2kZDwKyMy7HzQoUFuJ2GVUNRfg
LYqHCBBcRG8ibhpsC3Tb00T4wwis6nZKXesl9Sd148tW4kSXo0orF3QK1ak5Jfhri9IiFwnXCdi7
ICQ5Snvtg9n148v1+bsMgZGLoH+BVye0KpRh3o/ij5aoOm1wPLNR1Ls4DhR8RkObSZTlmY5Ase8F
u+f6oJf7A7r4jJGfiREzNeP9oNaE8XnSUdATuCYhyIipAw1kE1B6px3/l6Ho2bJD6OEtzwKmHZWv
9jVlrhG3erQg9V1omONNFvvhxrG7XDBKTkCV6Ilyti+At5h6RSGBneNVIQD7GZD+QNRbbdQgLjc8
o9AKQJ4GsB5VlvdzN6WAa+LesD1ucl89AtoM0p0emDZ2UAqG64hZotb975PogsCnWko1mlfk/Zhq
3HAasHBD0FTMMRWnQNvzECt7S1b9Rq59eXsBW7bQF0UeCNnIZUuyaZpQ4qJjeu1sWbBDDiYIzz0G
7UBfe+DMh2HQHfzFiexw1wUFeKDjN9Qb5/xPQWVRcPmDkOG9ZJ/Sbnv/zZltF4h5OZbXV06g7LFy
Mj/QpzWNPb0J9xVCQvwbSqCJOyPI8XI3kzbqfVP3uYXTB1DFHe0EuzyhAasUN5bf9dqhK4M4OXVO
i8kDhs61cwhcq6yf+kyKloRiDPKPgQKF42GcJuRZ4BfO5ltUVHE7QBWn3wNPcLxuqkdaQHGivwFm
acXG7X25j6lzoLbFlePCYFnC7qqim0Z0sGxPVnl8DnHzvJvUvN2Y4MtlRnkEeh11FUiLF/PrulFX
ugoXaYH+80s71sk3bDmLcqcLqenYadrhbZ7hibATdVXc4BNXfbm+q//Ieb1fYh18Cpc5HXAKCkvI
hdpEce2j6ufpvZ2LA7gTK//YJ2Xd3jk5JdI90Go326ekSK8ddqYNtlEq9tAw9yP5LURTtj9IBUuq
M4Q2/MJU9Furuyrubf04Kj0mRRp+klu06MvlYU1oPFOHnPvAy/ORTrZSsmkMihbadIxiLcNJDAON
65OzckXPuxnRJ+peHPv5V/z1+vQ4frp15JpePjsuy4Qmwa6M2OFTlYot3aL5LC0WQkejj1uTsvFM
K3g/WIz/igxUiBEKOfG+dYfxazf1dozZSjg+GQSp1b4NbfU+0uWmrMXKfOp8IY0ZlWoJU/p+cF3t
Aj2xwNlXNmW7YLSSvRzNrcdhhbwMthPJNPiyCD6Abn8/DJoojV1XreOhVisf4OPxeSOG6c+NUNCk
Iy8ZFQprqhQVWTqHAvZLQlaQ5IreQ/RXAw1ze2v6AYkLYBuV14BTUsRasUNgQWb46Ew59iHU9NOj
k8T1bSmBdu8xTY0eKnrpAJGTtv5mdUQceEuFTtsdbF5/9QgZz31zNInaFt64+gc3I8sn/RNKsUe/
BydufcpRusU0wv3nu2aWwp8LmgDQKYktb9ku8/mPseM5bZMeMa/WzzownH9/vxB/pAfCw0L1VCyC
nMJVfSsYyC4iePn7QdoJTgM5vkrVuPV6re0mGE2Iiql/9D0WxctOpLyiuFoSHzbqgRq4eQgJ1jeq
e2un8+9RFh9EQS+uDCNh2kQ0gdops1Mw+N1rjKHQxlArASJRKLIaMwybyGOxQn4fpWUShI7XqlqP
9fKIwSR3Ny6X1Ibu3YpmPVR5eyNCXIlyYDBxHGeIuyOWJCZ/ktiPaRQvjRATGjOd+pPa4xVJQ2E4
1jgpPV2/7taWjbaOjY0Y++sCFpip9dAZfW97CXP5YcJdew/4zNkIbdbmcm7BcbMSurGP398Bbgpi
KOoQZKMC6X4rMPh2seykroLn2W3Z9IqHgVS3pSu+slmg2Bkz1Y6g9OLBcCjxpTWRhJcOWH1EpRJ4
mLzhFeeGzka0vbJs3N404khyoZ8tswlud3B6ueqiNhXm5JyJKd4UXRk+0OVJH6BUZhvgvJVOKyA5
JIDB7fNy0PR9P6UD5g4BPoS+R/U3eEBfy/4FUFL/Qn3KfR3APx7yRHIhTol7SERmPVdx4Q8bkf9l
LAP4B0lulD4sQBPL94tgtkARrghuC4vSOp7vcX83xeOATgkaBZ9DAioXz6owCfeuyAOCdC0vo41L
bmXuZ/UbfKSI3lC7XMyEHWZQqQFhe1JTp3Hnqko2ggJVxt/55HOlhlZYbNzeK+82JRuB7heAAmS/
FvvZMBEQDQdXwUNnirwB/MZTgVfevovG+hyF1bDL3XDadWQUN/98XuG1z6hM6C/6xbL3QWaW7kTx
0rSl/dRb+Ki5uZtunNc/l9siMEGoDcEkstU5Slw82jFE0mByKwXHg0HVcFpHkarTcPvcJT0Ygx1w
bvU/VbGTpxheNKZW7hg9qpiN/hDaZE6vWZjE/s4iOAzJmsxp+FBEWZHtgJgjLVtqlaXtXaWTOLME
SqSdpNRsH7+mWMU/qA1cCp2Yy0/HDjLrfQO3Er2SNtV6CE4p/mChNTqYqY9Rn9x3KX2GXQdu3TyX
QaC9wmRw+7MGupreRtDpL03f+F/Q6YleZJ2n4pBgzd0caaWE8maEB/s8oX+FwVI/O4BLcneQ6mNl
YDubzA7DXWQMH60E/v4+QYJvwDa91R5xnLCwKzOz9KXLw8w64Jqav3ZEazg8OiWRhvQVHKvMCFjp
vh6yGjhmJe3mkHVume0lNnTWTgYabnMm/aEXnpkOdD+SK+0ubIeKXk4x5M9mEeLYhBcD5uFOng7i
KY+RHAIyrmOYGifOeJuTjP7OTCl+twEA73Jkjo990GbfEaVM3N1AObvZqzSuf8I11l/rLMp+0tL0
v7V1UL85Kd4Lt3EbT5/gVmGK5/CpNdIbrXMPlRYiV2wr6Qm7MHI+n/oQtpiISqVQ22LH+JQpthVu
vL0rN/ccfQPAovE808DfX25j6zS61rYKfPPoyzgIi+5ArTlHw8ijjQdwbSh0pBHJIA4nSlpEFBUG
x/wMAhU1z4dn5FeKpxyXrdsIf9eNR2LlrZ0hjYLiD+SAi7eWBl/sYyLneJKOyTnB5PPDGGOYdf2G
WLkOnZkNYc4oPzLZxdxZGEthXG87Ho4lylcWsLoLI1eNYKroDilT4RTd4fqQax8GDgXkD6gqleBl
sVxxE8Q0+EjQR2Q3FLvrHlIBd/X6KGsrRezHvFEenKta70dxwl6rIvDiXt9o0yHpsuFgtP0bcLJk
Y/utfg83LJz1mZOrz8/eXzmgYSmpZYV8j40d9Rn/SQxOS3+rH77+Pf93FGPxPQpE0DzNAaJR7Ez3
CeoXNzSOor2EA3u+PnVrH8R7Rdl/FrtB5uD9B+Fv7ySY+VHH0nCpbyh3/WoUO/75z6Pw/s52eDM5
7aJ+gv+xkyp16HpB02VHvS3Gk1YU+b+fIjiEKo8SmDpCysW0xcg/ZJjcubgCRI5Ghtb77hlX6V5u
TNrK+pAxUWSaJUtnOYr3kybVyc+ypqZnUbbta9LHAAWEjnoaXfQq2Ahi1gYz2Gngq8B0XfARhN9R
fpEkNpAx/AMse1C4TTfscBXb8oRbCV5coMD4o9GisMl0339XYOVELoJeTEr5Q9nj70l/3E+cWN+N
hVJKAAGd8zMPccPTyLufr2+SlesJhWSWjhSH0Gl5V4Q6ClbZRN0d8+psp4wKjqB9WBqwbMvxFV2T
YGMZ1z4XNCI0XFpC/LPY+1NKrTUGnOEhCJG8gfvF8LZr/OlAuy/9oKRgMGFkqB+arkYf7/rHrq0q
NAkapAhNUfFfjo06WdTO2RXw3ulWWp1JqGPW9gPwD0Ns3I8rhxx6l47XCRkBmlqLwRouEH+yCxtU
XmAda93NPjiZSDdGufwkVCnomtDAmGuky+ns9BZzxabxPRe4wxlkQ7Nrm7B4HOxN/48VzhqKxuiP
mbB0XArjiy8CYKr9H87ObDduIwvDT0SA+3JLNrvVLVm2JTtebgjbsbnvO59+vtLNWGyiCWWAIEYy
SDXJqlNn+Rem1FFwLmoaPQeq9Dk6iLZRTBtDsz9TUjSjh3GsOR7aLm8nr8xxPXf1Si+wxdV18kPf
mlpzD2Z7vafED6NJDBcDztpaBERGYchsi1jkJ0sYHul7pj8RGNWPOBArFTJ7bad76hw2sZuV2KL6
t7fV5vICSMVkgmC7PkOTXWK4ISvBOe57I/cwzJ4H5I1Af7pS2Jb3wyhrX8BFZrHfjSibvTnD0GXS
PBojaHYTrlYBpGwwxcRrI0AYHNaPLjnOoZCrwS8CR3vKw3RvVLdR63KhUFfbqMdQ767Lraapayar
ZXCWNfzTB72DUYragXmae7xOe6WTfUNJcAGp7PED/sXYS+pj9XT7pW9tfAouECQ0TK2r+RNOC0Pb
Oo10jqZR82ZngjybdYWvFpaxc8auT7K4QGmZEjMElX31gq20NcNyLKWzOmFRoSfU05aaa/9hFzGj
RieNi0dIlb++B6yl66uisMVbTeajrGTYOHZF4k8pUlI91imHLB21Q2wh4nj7VYr/8uvqkvsblwgh
pgliat3kinqIecGiB2d0f02vNjX9XdjXhWfLUvFeYgKxd7tuqGXrML/FWWXN62kvzm86Rl+dc16A
h4i6LU/V7yiEhfWTMSxmfizyvvhidZ32uR0KPfMsHO0trwjsuMSfumz+DFD3PmplS3fn9svYinLg
IQFVC10LkNzitP+VbRqpvWRyUwHJyIw0Pw5jmj7LZqIi1oo635dxlpXqCH28+C5LTqi7SOMXH7XY
UpvD2FvJ4tVSpaQ7W/C6swMElXSEU2eIPtPqR7WpUENpLOucxPLT3OcPJTLkp9hpjcscKplPevAv
HtvLIczq7OvtN3LdLeQ98D9qGAQjrvwAzUKNNDOnWxgq5ru+SA9p1HgAkbLHrIyAvaG2eXd7xY2z
DToI31uuTZtpiPb6E4ThkEpaXTtnJ4gAgDvy4EeZIv9bKfPb0Q10dkkquc5QNeYGeb1UX83wvZic
nmMrVz1NavoDlK9u5/NtPhBMEzFpRHdrnXiksUaSSgvmDEwPM1MKPyoMqIbPy6hRbLz97RnQ3PnP
MCkkLX/9SGhQqXowUUKHJqBCsKfFAUkcA5/nYK8GFNtuFTkAYxOwuPcYYK7HJnIJa92WeuecG0Yf
33UDFDI3mLDGcDGdmkpPNmOQ6Opgh88ylo97h3UjcrE+aRY1AX9bA3zofdikWMQR2ZaWgw0xwF+0
rj6U1pB5kNb29L03bgKA4DywxcAWOssqRsM/VZVZFPN9a4zvKIZ0VPXjvZnn1lPRbIGkRULOBbe6
b+ZBYg5AYXIOZ8eML0aolM95rBGG5coKeh+xobdj3YnCNsNcJAk2kBUjlpKtGlLFWaP2W5Xb5qHK
l+Adnbhsj9q5dRbQl0URhsYLhiardzhLee+M7NHzVMkj8q7oHTf0JD0ZceOd7uzGUkwHUe1mvC90
QVdLyQsIGG02tXNkgaL3l5HJBy0zQ/pTRW2a+7fP3dbNQWsWmpUIXKhrrJZLa2UZF5SLziA76z9j
riEGBu5YTt0ko0Y+zUtZTk9aMy6o7YcNAjGDA3v6kKZqQxe2hc3qT3IlZzv3+8autQHG0IJiL9Gt
WcU4BFDqNA+h8Ge61HxZ5PDLZBTS0+2n31jEEWUd5RviVFeTMjkKNAW/ZvOsVGroKXQKz9IMuv/2
KtdHQzS0QOOAY+d+XqeebVArvS6Ai71dVh8ls3dmPLtiE/DLkvyI51DfCabXEY4FhYYqjRQD7YvV
WUxRurRaBb09eHzBx87U8+MUO9VzCTTIXeZo+ArXqPCcxGh3mv6bjyoufHp4QLPXYbxVgk5L5MEC
5D7NJ1BjFcMkzfRUCLdMIrW3qyKg3m4w5OTeYBB+FXVSx2TCXwPLDYbpVE6BctcMo/Xmqx25H9GM
UhEkJgdc7cVeRWiTHpF1hrwMz0vWwoeiWX466lC+/f2hWkqjSOx6Ju6ra1C3+iFVRxCZqGarj2rv
AIvuWnRnG0k5LnJs7HQpr9MkJo0QadDNY2KM4u7ra7exhiQyYV4BIUD8PDHjxp9QmvAGKZguUqLP
HsI9b3Ut18ENCVa2yW3ENbye+AHMcNSlrZipNo55iEvsQdhQlS8U4D/fPnrXBxzUIvAFMWFzqFNW
XVjAPj3rT8HdZMbRx6Edm7NdKeOerdZ1zBbLcMWiuMZLXLOCZ61D4xJu311p61LlSYpSHqAk4sEr
q+neCGBzMfpeQGjFCV9rJCORrBMa8+Buls3s1PYVfkxmHdxFSr2H9H6Ze77KlZCtZKxPTkKz3Lii
rymYndm52UQXabbBZUbIc1i+3KfIIDWz3v2a82qcDiXK66YrNxlaRL3RFT+KxUkKP7SMAgX/aaq/
FEaZ/x4Lmk7Hfunnkk5DVv6MWBeuWD3WgacbvZV5yVKDd540W7LeayHfTHXDEL9aN1sS3ULoKO4z
ryxKFHZzFXW0w9KnYXDgMp2/aHVQ/x7nNAFPCLCrR0EKQAeRfUbbWDBaPWK9hV1iOrPZit7qBq8a
g/q9IS20uPIljPCqXLT8y1KMiGQtTTH8WZKwuQNXZCiHqHAUnNrHPoPwIS/p07TY0GDeuGHFCxcm
Okxm6TSuayYYiHkR4IB0CaY2PDDqKc6FCsDh9ipXWwiQLSeQM0jFBVh0FWbkSEKioJukcwsm7LMu
V9ohW5T+MQq4028vdXUCX5Z6UYtgpSu4sh0hA2EYoDOspo19bWjU+6XI90AEm6twD9BPEm2BdU6/
ZH1vou9BM23MnBMqkpJfwF/beZar2w25FuRLhM4nRIurrne1OE0y2EZwZrio+oHVZZ4iqfHXwOmT
i95M8Z63wcZ3osuNbq4AvnGhry4eRmGtueBRfMHYG8naVrZOAVg8N4qGvaroGtDJw2E1z5SCKabQ
vn99FZTKrNbAMqXzEgX1ZypLrTuIZtqD0iXL4NLcGIZDnPXZCNVxGTkqkdldsAwMnxI1mZ7UYpKf
J0PrIhzpJql3y1JNbJ+DW/xk9Nzsjb42PjlRCZ0VEW/5HKt3oyxmMnVQ2c5WXiQf5aaPv0OulHdk
g7StT8ASTDsYgwLPWd2QSphKWW06EKtsKWYIH4Wjw52sUWLMDVy5u3SY7MVtgxiJ1hnXK+kuZGiP
R7jS2T/y2NGij1oRSgOK74PxFScgGFMRUlHaXVqkzewyf+wsf5QJnvcDij2pZ0RGE31Ugik1EIvJ
zQQZWbUzTlIcS60H6yD9UUz6MHvtYIBXRBmzIMKhMKj5htXX9THSjKCk1S2DtQBntPyhC1zDfQsC
dc8heusrkGqq/EVdhNL0610jGYli4F5AHzfRI4JtPV+0oIZQejuKbH0FAatGPQix86soMrTqaBR9
EZxrXSp+9YYWvauUbNJdEwH7N2O+OAkAzMTVihansy6JlAGRD9rzwTlLhhTa4aK6hprlDyDpBv/2
c11l6mIpqDB0qugZXk29EVLvAy1gOjHHk+6NJroPeZrZ/iwvw0NLY+skFVjp1JNp/r698lVzjpWF
AB3BhQbuVX94iBCrlOzROdcOEEW3mlPjLs5pC6DdWHuSjSSjambA63Jj8UHhlzuZ59bGAS1B4Y4o
FCFntXFGZZG5TlvnbBRBdBkjc/FQA8iPt59y6/2CYJBp2iI9AEPu9fZEL3MZjEByzrrVIHGHH81w
yowo+ya4fHeSNP5oRqv1AOW9uWPA+2XiJK4jphzkhq9XlkrAWzhtB2djXLRT1WjyaQLlBLq4Kt7a
MSB/5yxzMpil0XsRr/qv5m+rDyj8if0a2E36UKhycV/UvXVsqmGvstz4amxVECFCzPi6TTeLFh2a
K+EFRfH2n1oLBeMzH3bk+za+GrQqUZcwXqZWWL07s4TNMekI0GmDnf4J1WE8FQMMW79qRuf7ouQa
cc0oolOeVsHOjtl6QkHUeYHriknR65dppZJtd0zBLlXZGyf499p4kHUYV4fbO1M8w+vMGqAzvQAK
dGZS9Kpfr+N0S1owNggvC+w+H5z53ZIPvhN30x2eJnu+2htvVFDVoInS6mA3r97orM2xrkZhfIm0
qvazzHKOVT+bmOqYyWetVuuzaufN1w6O0M7mvKowBQ8JhgrHjzDH0O/1c05p6SBC2cSXzATjNymD
ceqyLP0EY1a7z5bmD/z4YKfh8hKhVy8XMCcCXJhUMJhaR/A5N4EZWll2gZpQBT69ZQkJIbsMW9ca
7X7yu7bMk2MXJ6V2F0xKO1xyEG3A1oYo/JLh5zu5Mypxv2Dyq4Y76HFR+bT9cQ5Rnd5ws7ZsO1cb
2KZuq0vhSZEmU3MbpzFswpghv58iTckuzWB21aWNmqBzS6vDND1G/fJfO5/hEkhOfB6qvlHdqnTi
R7C14VcT392vQSiPf+JQxqYrrMF6uVHnqL/AW2TfCswKQt9EDCh6NAz8eLvU0J8Y0C6PFhsWsv4i
m7OH1nL96fZ+3fyOnHvqWxCrV/3d2imUfszQLKBHztwrX5ROcXPVGQ23zcPKPI0z5m3eBCdY2zmS
G1cVRTUL45tKj+KFHfJXfEOvJUbKPI8uidVn3Skb0hAcYxvqxlOZts07Nvz4UwIv/Z60uFcf0HZl
rnX78a/7pOzjlz0l8nGC0+q+ihUt60ctji9zknbpx8zg2gbPyMQeIglhye1RVF08CffknzDUpw8T
fkXyAY5vG3lKbQ3Py6Al0k5Fcj3W5mehbgjuHuk/KDKrcGVOYxC2HaGyLNp28FmorbyhrmC2TAwh
FdfJldg4KcpQdV4710bmGq2pF66d6cpOVbn1nYAUIyilMcm5QqroPYAJ2gHhRYWFdxBjTj+p5uAx
y8BYBbmJP6tUFId4gnCYMjT+dfsTiUddH3oAi8z90Hu8LmCCeSjHxsnDS6E3tWtLs/EQkFTvnION
TBSBcYxMQKmxKddz9dmmAoRoxSohlSawJzRRWOU41ste6NxeSgxPGe2C1l4lL5ShrRU4KVdEqjp+
10/6Ry1RxgMaFvVOHrq9FM12HgsO7rp+rsKeLCYJw0uSjx3OVrJ+yItlcfuh35sKb25Zylkct7DA
FGCj1zdCM2ZRUWJ/eM6K1LxHd6bwpUAzPmlS0T5OcYlCmFxknoxC6LGbFJheWpD9c3uvbB5nEP+C
QikYgetqt8ZZLI4UEplema1vjDljcuC6qd63cpagZIJlbH6aUj0C050S3t7hp1EuhzLUxm+lrkiO
q5qFtmdIvRVk2cHCmAKnpSt4qpzmi0UUCS/cbcNPpNgnoOxZKH+2gq69R1ITRq06YgR3+2289CdX
RwfRKCoR8nG8yHXt9SfBc3JggijFF6YuaNDXGKf8LMGl/yinWf5WqH39NMxWVjypyVCiXFLLvezC
9kvQ18kailKn66wnFHCSzwsyupmbW4v0A2/AofCKpVc+aZUzR25c1PXgytoo6R4qNkp/sM1opqsg
Vc1xKHUVzrfDxVqPVQsbr0+sZzwRMuOiwf3Daipq8K2Nlqj9zviiyO5zTA//xfJ3oPLPrMrHEe4F
qo7MjYcCUARsfc6Sp2Su63+lJC5Hr4QHAEAevRO0kfIo0fy0KIOWyDiXP1pbKRUXAfsaXbZEyz9Q
Gkrl19Y2ynsAoq32HC5T6ud6u7T3dTslv+ooM37HYTT+u/NBrkPZq++xOiJVONtzqrE7RyP9oQ6x
5c+NVXuFni53b14J0j2QdVicDDjXMaafKZxG8qDLrAN6MwZ8u4pxsA5FPBkfbi8lfvRqk4m5hvDK
ZDxkrcuUoq0RYJa6+DKUTnnfLSgjmGVTHm6vshHJUP+kFmLuhYD1+kK0AMFiOTAlF1ri/Rc9SOPH
wgniY4F7zk6aea1NClCSJBNkC2AC/rQK0HRn0fM1wuQySk79ox3l5fsMs/AfGe2X577qxvdjU+U/
lHqIq7tYjkZ8lkatr/xRt4Pvt597I3Rw7/JmKeuR1lhPjiIDhPFQk5+AfWse7W5BgwhrliMTX8s3
ykT96hiZufNJN4oY26YdQ9QAoXol6NE4mVTUpRJdarS2fMgIkDsQQH4M+6bz8DAJP/+HhxSDONqU
G1wxhLn6JeQpL0kc02MSauXPoVJY/DGLg29M/6fF1elCaTsRcmvv2shXMgMBNHKFuCEWIu3EzPYS
Ue7GrlbYC3bUkf10+/muMWbsKOoVgUs3MJ9Z38MzvuSdpc7RpYkCKMoABIdPsp4h2t0FOrJnVZh9
kOBg/qqLYDq3Q5UhtdbizuqP+Vh7XScnyrFehnrnQ2+dKsFNhMjAZr+aE4YqVImmj8j+VSV9HCVr
PI2B7TykS7o3S9t41UJwj2KRPER0p17fRVk0mEVZ1dFFjQb5u9Wo2rFbYEHeftMbx8VBYBYeA8EC
z7DV0cXEunYWRw8vtcqFM2nLIe4Db5aT2QtSKFc9ChZvj0zAObhmafnRYl+H2nEqUN3ssDItjCw7
6GYon0yFgbyJkMtOVN84l2BrEZ7Hc4EV180FxMQSSc7G+FLNrXQ/JHb/uMSJNHsZWX93LKRS7XdO
yEaHgaJQCBQL9A9D5defrQLRq4QKJ0TWsuZdTeb93Fr2fI+sqHyJ4qi/N8zWlpjwJVLv3/6YG7tT
HBrmWeLoXM3nB3UxrVw2aSNWWn7SrfjbUEvlB7Wuf99eaGtv4ioBNwX0OlCA1d6cU1BGgzieJVrD
74EL/ZCBG+yUUVuLkPSDVkbcgy7i6k0GuCJqC42Ii9LiszOhIBr5kaY3ezTQrSPAZSAAMKDQrjaJ
ZChFHHU8TN8NzzVt6BOza+uod1ncQGSUKy9u4Fbv7JOtb0WtClKMueM1DtssUGLBqY9IIunBh6Ya
c89W8IUxy3nPxPklWq4yDsF/p5UHDYvAuqrZYWxobWhW2QUS7xQc1b6tk/fI5Pd/Gt1A+RH6CApt
UxfqB41+o+Uyw+g+VKhNAJ5dom9JMqAmacVB9aMFKvRLDsP+ucg6NBfzwqhqd3Qqay8Zv/78BnMZ
kU0gVwwsQ319kDhCejvnc3apNBsroj5QfLSGq53GwdYqYm4miw7Z9dzGdnqSXSukQzYW8SFBF8Wf
67R688FkG2t0bfjUELmvgkIfTVHX1UgyLmZ2ZMNnp6ZRqnPawLZ469FkWAOdRAyBGdpcFXSNnajt
OCYXSwJLX2Vt5TdlvicgdX1m4E7RAeK4KDTb19PAfO76POyS5CJ36L+6alcvnYc+hvU+6JjMumo1
KY0/ADnZg2K81GCvNzMTKdICMSeCJLmeBZsUUyhLxvkFfJAmEpFWtb1B7ZvpUGELErmJsujOSJEV
lu2JfqxpupI8yT+qTO0/F8iDDocx6aFUcpuaDJuGNv9V552CiVQdomkYgQkIH5wyjgC/AhP/TRty
em+gn2p6kCL097oTxU+1YqKXUqtOA5KizLXpsHRKhu1f19mmj1apBqQ8CtX5xPcqZi/OFpTbjWCw
MxjMrd7A0FbyzrMbIc2Stbkee2Ul6/8sWgldenAMQk5SzhSAetbYiAkZ/OPbe+U6BvEqDfJ2emco
Ga7nC8DiwVNqKtdj0SWnDJtvXy2r1Cut1NkJ5lsbRnDt4f+C1bkSyKmCORolbYovEwKnLohV86ee
NuB8raF5hpOCQ9vUvhmLyyXIPJYYSxcOJehVCBn6TtHqlDQZ5Ihy184QXuTSwRJuUqUDcM565+xd
N/6Aq1DQmRR3YJqvOjpt06F0VCQXxS6N7BCnkf4racxAEWTAFKVYbqCjNTvF6IN4sX6pYY1M+e1v
ep1/CLMN0h0M07aEt5IoldpgIP+okiLwhmAOP9GLzu7becwfzE6uz7ra9MjK8Pt31t7aT5SbjDl4
7deI8gYg1qyOrF1kmeMJ/KPQUNZRxc32Gr5bcVs4nZnUIXTi1686lWpKnJz9FCAi7E92Ud2VTt7t
xO3r/BF5bZIpVE/oCKHs9PoOymZt4dya6UWVcq/M8vwU0H935RppF2AXO7m4svH+8BwSRSuPdC2F
ESZZKhklGJpQ7VWUAebQvEtAv32yo6INfBENpoMRtvCO7YFujtvUqfQw5KCKmjjOvELCuvDOHJEN
8wKI6veJHO6JpbzA6lbxl86ymGABAeXiXL2TKSTioWvGXRbiDHBagL+AhGEigC1Thzz4g4K6oOzX
fdW/D4NJ7zxwXkPpx32VfZKxYPyDFXC+3JtyXJ4NVe6ErHWjY1IcJ5ZvQrFLDvIQ2xAQM7kqzxn9
L+mCT042eLYt/KAChFgmPw/MNgWbmQztzjbe2FsAjVAEsUTpiT7l669u0smI557PoKAG8knPdcfV
0JHe0WC0hIrT+kUyXsWsE6YDiMnVi1y0uOIeB2jk2M00X2L04hW3NJmPAc2TiuYeQCea231cG8pH
oyp1ydNSxhduawgqmwosL0fNax4DL7Hk4jkIFx1RDxjpkzv1ckdLt9V7hA0Hu3RVbA/yo9MDTvSS
sMgaL5xm+x31CBDG2azkxevlNP6VdnrPKHIxf+b9oj0Z5TxqrgJELnblNooTP1Un2zyEvWS0hzaD
0uUrfW2qh3FgvEuXxZr+KRst171hnMO7sjTGzs1jRf5eV3HwO68C81ExZ1wcLECxn+Ix035CoUci
sSucyrkPCsSb3YrGZ3Cc02X41ixRLrkEcZQWslBKRj/vIdQ+WCHdQbccR6k5OFgpfybDktLjgtHY
eU4z+V87KKzRlfSm+5nXw8z5BbsZooWCKrpLZyNW3iV6Pf2jNDivH20I8AZ5waztlbsb3TGqGCBa
PAVN9qtbdjYjnIjQAj837YQ0M73SQ6I3oRfK+fRe9AkfnTYpmZh1xbtc6vpDxwzFs6xe3YlmL5X1
eseBdhIFFTiuawB+qGp5Os72GdESTfedcIiqQ520dfO4OFPNyVKjOLxPHWdMTnlHdoDCvZTGd20y
NYbbdc7onIBpBfNR00Y06HMLaZUUHWTDNWjN2w+MTeb+t6w0cechlETbO2e7fJZ7o81wgF0iJOPD
Bn7PJA1y+VT19lAdyy4df+aZhT0AuudK+c62F+educymfmgis/mQGFLy1a4weIWMoac5/7ep5Zd3
+Tx7UmuNiSuhJvAtLhc5PeaW3AEXn2MKkyXS8/EJUjkHZkYYvbgMc19exjbusRUmwEyHzJmV97K2
YBdnOeyznWCykfhQXAhoD8ecxEBcMX8NbYca8ZxlKp2zKuOSW6t57bgdNdZhVNgDUtrWh4hMd2fV
rU3HsghUwC1nwLQezwWlAOw2kn2OkCdwExP0xpjm5SGueqZZfZl5dt4GXteSjspqNd6jutWctHbe
g9hu5CNcz5Qj/BaYvlc4EjTWE0Yf/BCoZYexTpdHSZ06n1mU8dj18oSqfW4dDWOvEbxxmapC2wIx
SFmokK6iuAVuwNEqsdllpzgGbSJ7Se3oRyHVeLqdc220K7momBnSCeFTX7UqpoJRq44PwNlOp+4j
wjrY/iY2GGy31RZmwGaeLh+TeEBy36plJpkQwvr4Uz9Ky3dNRTyhRpwRtpMbxoFcvBlhBu6fLEYw
JKmkr5o1E5Yro5ASsaUm89M4Xy7aNOY7q2ztczE5I75BErnCefEv8nyGZI+3YSIx3AI4+2lOnUbc
Hr1zmfrUwpHZiOK9TFDZyLoFs4FZuwH69QpBBzJ/tLo6ks5hkLWTrzWhEE3MHQPsCv9KB6HfVehC
G8P8czLi6TexqHti3zBcLdJZwbQ30jrHN5XAqO/INlP1EFjV8GUGaMYwz0qkoz01zO8TatKnna2z
+etFNUu6DaR6PaehnTwqagg/vVqIVOBImWkbSdYCElBy/WHWsLGA/Bkeq1KR76cgVBuXutjw4IPp
jyNeKV4rDdJ7R5uk42L38nM4t+MdWBTpq6a30ynKpD1Nn420GME8bjRqZ2Co6+q/dxardSIgx8SR
7JwseXQaKz3/nUxT+inOJWXnJW0cZQgyQomJ7sl1uzFKazglHetBn8p+ZTBMaq8c+uZDyKW/xzzY
XIyGuIUPNooM6/Z0h3g/xnWmdJ6nPjnQgsKlBZ3mO6TYjOPtj7+RaMJVJzQKhNa1lGOJ/hsiMTwX
g+TJUxb0m8vZ0Haq0q2vJTDO7Ggeh+/2+gbiCUmnooIaIQN6UtVL5uu0iE4hidAhKtU9jN3WC+S2
owsOJW2jnwoVpcEeJDhPudkfDDIrX8JH3UVN4+1NVCK7EAFjGqNgxb1qbOpBYE1ZKB4tnrsHmKky
0ss2pl/ZEO/Et82nAqhL+07wxK6gAd3ImLVPpbNeDfG7XnKmM13L9nuuRJZ7e1vsLbX6YJjNKNEU
JhwvRFmOlmzTWoNL/DkM4jcr29NZ51ow+YtpKdiG13vDAgM4QvMNzgmWPJHbz1rjYfYy3k0WQeT2
Y23cELRFUEIQBTXzMxEJ/8qEpKZTEzAl8M3TPvRbfUkeo3xIDpaxfK/76LfeKuPOxbzxJv9e0l7l
AGOxGOlkLM5ZMWPoYbjbTc8l2qkDyWm7ByHYej7aBWBWXtDO65SrFhAbGb+Pc2WbxaOEQ819Wrf6
fWG2qM+O4cgluFg7fbWtJxT2GKLrQl9tDWjlHy5d2wc2HqtyejGjnt5ruajH0BjLnW25EUfwwhTC
Wgy30LldbcsZ/1al7Ugpy0HqDguyjIdR6zDO0+PYo1Q3/dv7ZWs9IcoqMGwYB6xnwLCDg34oUHdI
+yE5xt24/Du2xje969RLbA7OTj2+8Sapzuj0MAYlXV3zzWMlLqSsEViTKEKT2MC1Isd454S05J7f
yOZSfKuX+/OaRzuVMbxF2AYXgu/4oBXG/EjXx/zQ23CNbr/EDYCXgQ4agl0ocTBSX88DDDPD9cwM
hPqooxynOZe8air0wwQu4yQp1kwhskCshaD22GhV908+poWnKpV0H4Z0vG//nK0nZ+xrgltgL11N
orSa9UtHhVyF6qk/Q4C7I6eT/JBO7Q4qZeM4oj/DzhHXHtef+jrcDM0QjNYAtw8vtPmhasvwTokl
+dgsYeY3rfFhkspkB3wijsCqwAYVwD3EuJ7+6UvL568QJ7d5hrD9LJ2Ttgh9Zy7Sj8wimh294s2X
+Ncqqyer5Lw08X+QzoOZxNTj2Fq6iVPHLrrQgJduf7GtShJ8PtxXvpZw815dEX2QLXqH/dsZmof1
A1N04zwiRXEYAhgCpKKO9qHGse2+CybnH6VOdcuLFw0oWR28meVOdQHhQkwrKDOuammtoXhPNFKz
apazS2da2cUJnT1Tic3Xi8SdkK+Bur+uWCU5scIkr8JLqxnTxc4A0dhG1D06Tv4fhnW8UygBpEmC
L716tyOIwqSuAdHaUwQEU3WKu2zIn29/wc2DIFTfaD/QmF9fEQgROI0dAI0OcOFwZ2vGDcRMcRpM
kMEdsrj1+jTaseLaeocvgRv4DtfTWicEcJIyWQjkXvQ5bOkNqiXmsLzNNIA0fPvxNpcSohLEN/62
LkZKwmeGfhn60TDwvHlOMdto5fwcIN+2k6+Lz7E+3oA6EOmGQHIN7GaC1pRyTa2GQGt26ntbRnKl
T4+IqCaHvB+TbxRgxucunP5DSxpwoknyCZJFsDleB7NxQkAHsWiieFQ5pxLJrYMV9/POAGIrfFFg
0S4hnRazs9eroNCvjIbNUQd4jBZII8nnVFXTnTtA2dqQFI5CiQC3LVh/r5exeoVxq4NkmdQYS+gi
UVWDou2GWXFNLKqau8BatN8MyBikNosyVYemnYfmlGeLIfpW01C5TAI652A5FnBasTcit8yW/F+5
WJrWp72p7o2CtraZEFGmrqGTQgr7+ker6hJNGLJJ52KQ58tiN9kvp1A137Qm5T8cWAvoPlM8RAmv
0IToZDWjXGU0NMrcPggYlRubcn+qumI4pulcuHlZJjtcs62P8uLsh3YbXXp7tcNANjpRIwM3k4Jx
QPtRwQITIwg/NaSPpj1DV4CS9R+OriDDm5SnNOnWnSlHhUej4ll+sZRQf07LJvZQ4m5+zdby7XaQ
2Di5zkvTm1WoStc7O08WpWoTYG5SgVIS4wS9udfiUHnE+87BXtII82ez06vlBLR0r/DZOFbUpgR4
OpF0etYRykrwt8IBNrwYE+BbV2lkMJso4Mo7r3NzHXpgdMIEzmTdudDLwIzq1oAl36TV6A7GaB1H
bNt/vv1dCgdIsHsy+dX6XUY5ShKLPtDERCnpwrAZUasZMCjz3uCC7HznOSE0QSw/9sr9rQektUg+
64Bzu2rNqAy7zDagzdr0+fDEQKuGbtLsXcpbGQ/1MPrlCNBYnMFVGAzwRbHmGspqFAlJ1iWuW/sA
WUFo7FbzQhtzLCrLzxMnD1yoKeNE9zYaGZYsWm95WlNo1U4yu/XkgkgLhgG05lUzu7Sn0EhK2Pe5
Ls+PLd0HGAHTXna++eQUeBQLAgzK878OckaGQGIFWeUMO0K5m+hMX7BFKw+hCcVDyyQVPGgePoK+
mVwn6oez3Dn1oR/teqfbsvlLxOwd2wQghlc0u9HopYFDa58zCSWTQx4BYYAXbsT1oTBny7xDgqhH
xFGucZxWKVT8CpGW5qgBNbDdVDLHZOcnbVwADmh6oCuiFr1SJDGAVjazkQbndI6zYwNK50FLJuUo
wIP/4WuDSRNqFwD4r3SB86UMEBeL2eeWHPlGVye+NNV7BKSN+hrpRPSUSScQNlzfaNNcBFpb40th
piCooroK7wZZSYEANcGhWpJft8PG1vsD+carU+nWXzH0HIrpMiuFM68JxV9ukIaoigEHmSHN3n6X
CatGATMS5OJ154D+RI02VSghYhYHp1ZrE8nVzaZ6GNrF0MhEI0VzUyNa/rn9iBt3KGk2UZHUBKWl
Nc6yREy9wyCXUgkfhlPTS83FtubwPkhsrC+QILhMrbaXmGgbOAIHQgmBgZBPubW6uaMKejtGouT3
lVToflwhvuTFEVoszD8KyjGInP2lx9NbcxMtan71jY1Vl1UDkoOKGXDRy6kuHSChWPNdB1UjdXtY
0KVXN83c+3aUjR/nxZHAnjQpSFEl7qfExYoj+UF7cWKyni95fOyQP/qK+2YaevB9m29yB/PkQ+sM
Ay5zgKDukqqxLW8ghIU7KeXW9U7IQncWMUsQSKu4ZUlRFddVRctZikpE5ScrfajnyjnWVkLnOY/a
8hw5qcP8p4pPtz/6VmgGQm/Dzyc8XymsZgYk8kKpEfFW1djva6075XGwhyLYOqyORi8EbJVYSmy9
vzoLZc58XR65+qQ6ye4MuZHBqWL6HFQGFiellu70FV/Q1atah0v2/wuudlVT4ZoI8QDVU6s06a+3
uScEut+HEwBB/uS4+owxUgbgzVUDdL6smEnJ7Ve7+dC0AIlS9BspXl8/NM7i6KjASyNkVPX7SXKa
Y7yEqifVmuGGTrk3Kb0OUfB3GCaQj9pIBr5MGv96ydL/ODuPJTmRdg1fERF4swXKNG3kR9JsCEnz
D95DYq7+POhs1BRRRM9GGymURdrPvKbpUhGjGYN/icBAWugo/8BKOJlhfpQE3V4Vr4ZSN59WpQCM
nHSVbbat8udSLKPnoKbk0bvTXjr61MxxcSQVtFbYX68pH7VKN9OyWy0sNmvaEGHT3WRNp1RlPkMH
PCQglJOdhLlwc7OrPmQR1T9H6jCgys03+x6vjGEQpQpHFPL4NvHLOsNeJnWIA00r4nfxtJRP9tDU
y0MKuDU82MF7i8k5Qf4AfdlbKaxOdKMq4WQfZFGUv2hh1+OmEk7v86pPD97rvaHIClHs/U2+2JYa
Jz2a9bTNAbeaTu33qY3JEFIFpy5D/fr+kdgbivoXVmU2jLMbepvclrUc9TBjkzmRHmdFyv/pNNH7
1qxNn+8PdXv6qIFRayAEW4XvtnWjfCikmWcHiDW5p9TxWhjaGJ2zcMx8iiTL6f5wOyEf4632a6sJ
GrHf+nv+OH1tl85JNKKZi1Si/Vm0ZehOSwgaWSqUkxiGGQSaqZ1xZJh9jK6ypxobK2/KFO2gDHL7
mlBqgXlAJQSAOe4or3+ImY+xqAU/JBz79L1TGY6nmeSmyBZYnj7Nhps0EtjvUhgHhh471frXQ6+P
zR9zgMhRbohhzoJmkeUOpE5X98ZJNrLsebHR6HPrdkmES+kZAnGhtFowYCpQB0MeyueOh7ln9hrt
6OLYeQ2wokHzAvFDjvCNpME00MQS5OeBWmIbUZadeemlJTmnYiLdK/L6URNd6vdC2CxaG1/SapT/
w9Zf1RdxyCPHvcnhO13BroI9EmS9YXlh2crflWHoPRN3s4N12Nv61HpWd2zKsjeQEiFHDSUkiFRZ
vXxFSqGUPRs1Gl/qautTSSXh4ALZnV8CGIJVZKfxeN08B1qso1VhSHEQpkN+VmOFClcyF5o7KKHp
V1qon4yWe6tSlfid0VCzxYKoPagf7H01kcyK6SV+Jcd+vfnQqbfLLoItpzSp/bfc9uY7MWflGVmN
7lEngjsSGNsdkPnFoBN80A2Vw1LSNMwd7k3FZmsZhZx/nKW0eLRGKf6Qow19EKrtPbokOsgtoPDA
Dbq5Yap4yLQao9ugGFCqsMYRl8FywqiuHNKZ1FaEfpvq2sf7F9vuV4LuWPGfv8v8r6c1joj8U4Hm
UOuI6ftUx71bSnH6MhohzdooOapS773ytGp+c2OgNm1fWbVpC7kv7TiwGhP3vRGpGKUQ32czNNDk
LxaMA+PMm8mW3TKf/7n/sXs7GRUnJOVhlnCfb2t6hqgo0zvYWIb0qXAXjBRELhUFtaGL1JvLucA2
K1Bb1TpjFDA+Uy7TPpZiia2DdH29KTexjkI9FnYdomCIP2/W2myMKc6nIQpy+tlujsDCp3qU5IMg
Y3cUskxg3BqHZovesplhO7fpFc1Jo/1DZe5LgyTh14M53XmQyNNxzqLNTx1xu2816h7NsFrkyKW0
GC5lIsqIyZL0z4Nc4+M8UyEIZDu2vnFy8wzsK6KpbilAl7r5AObXleJwad3ZYTO62IYOkbeYeI7j
BtEYvT+UYvWWrLJMOnrU17dyuwxrqY5LdM/4KyfOdpJCIRU39cbxpDFentIp7uxLMiS6fE2JcSpC
T7X/FhWyMHzLnuRHJczqH1E/hE9mlduFTyxQvdl+YLU/J4pC8B1g2U0Zc4SHkZeGBKhMisbz1PTa
OQZL/4+aV/KHqVyOhPD2tgqRCwVFdBJWXvfra4CtYkkCkedAhZceGGqI+NAAh/b9/c2yw49Dm58A
CpQS2eJNPwy9HymmChYFRZ7mtgtJLv4Rh6b+pVvUhp1QhKgZQk2KfqiDpUzP0qwVVzSLWuEtsF+7
F22uMuukFmtOAr1z+h5bJgiB2lYl+2oZud0iKiTmb6D8rZ+tSHv5okyceN+00wbhg6UoPlV2iKGo
S0/H7q8jimLOqRoq/N4MaKi2u2A+MZ7HCYmG69zb8+LOelU9gu5zIncUSvapnGvVfJbjdKgpww5R
e1HBSvxt8Z9k//Yx/HSgtW1knbqaEOkEX6aJPh3M5M7WJf5V8WIENndzk1nqklXL3MPQlWctAL1t
voxdV17vj7LzJtE35MLktqI4tr2nhJNUCADQd6nTSn5s67F5NMukC/IlK15gH35xqlD5dn/MnSSC
tIirBFwI7cRth7sXdacWFVsfnYXamwq9eGjoAfswSJKDC2Dn8QM6AOmYXjqSwduri0c/zZsF0NDc
VL9qxxasaTZ/wuzDeRdGTjkcBIk748HboWawPoA0vder9I8Aeg7tCFBJAUQg1GYIlCtk4NzkEgWr
SNLayYNuKadf7s/n3qA0JdaQiYTzpjeIS2/ezIMIH/pEUk7LqP604qVzzblGmrFejiwhdpYP/gZz
CXOUi3VbpW+spIOgRH9iaKuReDtab2/+taF7VaKlByu4c28B5qRyyzv5OzZ8PaORrtWR3Kz4j6pB
IULGFA/MoHbwkO5MIZKd4GBRF1nB3NsAWIeEXZu0V1uZJsq5UalOfDJHJwYC7bRLdarbKjL9++u2
M5G/EULkmpRrwUa8/jQMY40ONUHpoRn1Bs3DRTpndUp7kGT3YBZ3hqKvAhRi5ULQYNl8X97NaYxo
GYCVRlRni/T1WdRaXHhNfnhxqTtLtoa5JC+ruNhN/RsKqCmpi5YHFrrL5UmECnRMc5EN4RqGaE03
IY381Q5W8ndSFEPh6oqYMmhauf6/LEubZ27cevG1Fubyqc5UNJ6nKLbP+mwrf8HlsU0vdmrVgXg1
wBGSxr77qQhV/kezIxPDlCodP9m4aR25k+99F0GWSmWfks5NqVWfBioEk5QFdeK0iN3PtR9iJXJw
I++N8ru2QtUD69Xt8dJ5iYwpIgc39CW/1iMSN442H9XC9kYB1QgrjACV8GN9F/68qCIlSmxN5AFI
wP4pgZfldVV/ZK54NMrmOhwahhnVLg8SAyiBNpnxWTUb+T9s7vU6WnkHhDjb9wR4Pkx2yCVBXciS
N2rUi+i/VWcdcOrBPbH+4NfxJFgBLgnEcP9f3Or1tIEambpuSbNACaOk9cgm2lNoFvZHoZhF5Guj
YZ1R/r1qVhYfJOm3R5gon7Lp78oldiubI+wQF5rypGfBUuolxk6J7Gq6mINYGuaD5GXvK0Et0sCy
VqDtFhcWIz5XknXngRZDcrvEXdoN59aa7MjLSwj0v1RLoFegF1oY9NMMAff+xbg7Pn1mSM9EkpDX
Xs9y0mYjnWhmua+N8lFfxuiF+qns2p0RX4t4Sl+gsclnGGXdwci7k4yoFZh+koYbXnevWn0CTpyR
F1lZPDzi7Z8GjM/ItdX6aN/eng5UgTh+GMww5E0cVI51PnQo+QcJZGw85uf4CWbecLk/mbcRHowB
IEjcW/D7b7xDUq0c6fOWEKaR1CtR75uMwkeHoKtcETbcrU3ch88mhZejptFOSXUlK6AHgnodweV2
H7VyVA6dlhVBhQTFl7Bqp+c8T035VKAW9ivuDfGh70rLR2F/eMw0Kcq8rMyr3DVtXMX+w9JStoNV
DYbmlkwfgahO0dTIqW3Wn5u4sB5iI1Z9WMfx57fPOGCJFSW6xoFb2SdQxmo/mHERgEzP0RZ25A8z
lHXXyevuc+sM5dkCBXnQdN6pfCCwg/LT2ghARnB7P3SioXZbREVQiqo+z2aExoRiTO9HKs3+YKn/
zM3gXLK2R5Qx78oTNY+jXvDehmal2WnUTda8ZXNupTFEr8DKgpYC+WVobM1LwfUeXPe7XwoqASgp
SJTbjrOk25Eih0YWTE6bf8DoVDiurE5O6uZKHa8o83F+qvooPtlmUlRuWZvjlwUHwyNw8m3UuAJa
Vxt7ANf2zW0RqiN0dWzuAjxVssWtNWv8WWfQPpHOnKJTqWT/5TDTPeNSVoBC39CA2gEt4YG4YKUQ
455j87g+jh1Nfy8bQ7NxhywRmdeqojUOjs/e2v458vr3fwQMlL/xNerSPLAraXnRx8YMMC9uDyrf
u6OQ7VKioE8H+vn1KBMF0qhoQpa2c4wygAQYonOaRIPj3z+ju0sH6ASRJ8B/N6K+sTySbTg8caGu
NmdD+wclqp8Yfale6SDdfH+wnSuY24B7kBrsmhqqr79q6OUpsjItDbJRVdPP9EmyryqOGeq7zLTC
C0YI1YMsD9P1/rA73wi1j5YW9wK84G3Jp9dnnS61geZ7N4CAFgvZgRemlMASNese1XIQB9Wf29ov
4qUIQ6Jgi3bgjeA7sE5RJy21ZrMcqa67YzOqzZMt9RKoWLsSHxdZFdq5KZM8/rdDkao/F2PU65/f
/uGAZVfhQsr7N4uLopKaMXQS2ACin6G0Vn6ttgKYXBU9xdZwJAq10zfjuwHSo0cN3/2GKyS4EGmN
oDxjawMmWXFY+yKZ9afWXvpLa5lYh8QZkkuz2nl45bQeVriPmRQp3wnrxMGy7+229d0FXbWCt7av
LiLtg65T2AmqOKOimQ+6VJyNzpn/alo78cWgdw9OrURvlx4E7wxfCvzCCrTa1j4iVNzCrKBrFUVh
4etLmfutfVYK4P6JeBK9815LrfLg2du5MAhSMaRZawO3DWmAQiAYhEOrTA6Rb6l768VZqiMu2E5Y
yCioAK4SCqtq3usDHDtq4ZAoIXhqSIkHOaM9L8oc+nOBZ+39vbs3FES9dRet2ORtSb8E0FJZCyJO
zjLCf2r6FtenrHdC1JwFDpL3R9u7IqAoQbChwL8i2l9/WCPBMu5iKQ0KecKpLQHd0gMguDpL8nMB
V/X2W5f8jPIYYCSqA9sYJUqXSk9aNQ3UrmgeaHPbfjlq3QMpYnZKQ6M7iH33JpMi3FqOJmO/QcSV
iIgMqsR4YuziIB7D5dSjquNXyAud7s/k7lArMpOO/Q7lJFemWUqQSQ+kgqCkXkr1lE2d8rXHh+lg
Fm/3PIQyda2to/LJLbfZjV0XOU5aT1mAKj3xJZnnSe2hQ97/oJ0wi2F07GV4QXZqRkDwTTa+yjAI
DHvYzGaXNZ051U5kQ+vX7PfIhzUXC0lTV1Im3Tf1tj14OW8flPU3WDh+kdmjureJKKe0R0poJqI0
jIENwy1+nYQ0P6WstzfWzmS43OeVi+sX2jpzesSFXv//1/k+46M1iDotO/amPC73kYnCoE08onZt
6ppm+5jZXXuK6O95A8gfV9TL/KG3suTgZO4uMgeTEhre7ezH1yezV7oBmfWC2S/i/rQgm37pSl17
8679XRinW7oCTWB7vB4FOGmZNBlCVlMshV7Fv/LGVrH8qGulg4ttbyoVJC7phxK53oC7Vx695PQ1
Q4V9dR0tqz/3xlS7lrw48KYm+QyKcjwbfWcccbR2BFL4TPJslawMxs82I+savVckyhhBI0rrw1Tp
6a9CGKB/106EuFCaxJwjj6Xkmc5b3Vyd3kpOPASDb05d8rlbYrAmiDu+uaTDz6LtAuCI0PoG5xFp
QpSSZhAXRmYzg9xKw48LspCdL7UtoOH7B3pvR8EqAD6ODgMEw82OmqI6t7CLToMQ8WzNRR/L/tzY
ffd2CUC+isMKIHYlWW33VGLReF+SKiXrH1pxTpF0/GIjDizQ67Cnx6ovyO0hJ+cRioRaeJBBqMrO
kUV5CL1ZIJu3UvqWLvK6d4o0WJalyT6qRT+hWaZFS+Qrq/Lg12KqBVJOpZKgLTamozr7Gkg2zVUV
xN/cxNbrGF+EtKxcKQEZ6E9GZ3fXfFm6b/2k1lAyhlqg5ziH5rku5im5yrLQQneZ9Vg7uABvnxWU
2VbOBekQe3db2zRQvS2qMkuDVlaLoMimye9tI7/2i3a0P3YvfLDjHBOUdCiBbS5bNXSUphMiDWLA
VO8qoWsolaFSdZrRZzslTTI928aInBMEt//ZfQwiT8E26e27FA0jJOng6NFn2txIaZ8MkWEgIAvO
sH+ZFiF5VlFYB/fe3lkgRsWLji48ceOmmIokcVz2NrCFImvEg2G10hXNMPuoQLC3eoyBECaLhx7H
ZkYXYYsKuTm6q61i+rGcmF7Xw9h08sg6YGXfRnIUIEDGofMFDP1GcYtLe4SYMhLlLHX/rCAQj2U7
JctJKMJfNHv276/T7m4BK0nXjDoXVZzNFA7ZhPbi6sSUL5r8EzWgWZx6qxT6Y65YpeK3FMMbN0dd
MHedMqus98lQ2u/krIfCdP+37E0zmrxrmZOA6CbzoGYbSfaMpHsMSci39TYM4tSxzikOdQefvTsU
OTw9Xs7JjWqiDooEMiiw3gqsoPCVXO6U5xGdLw/zFvq+9z9sb1HJKymdsqC3IJEYaxTZkjJSqt4o
vQlI02OUgj1wklD/BQjzCN67u6jgQ2Aake8gSb15I9QaRXVKbjjfhKOau2gc5o9ar+v1FZ3jJfPG
iuoB6lTR57mM0+ZUh210zaZaO6rP7Mwz4spr8R89M53463Vg0jEro4ZeFyWTZfIKZcFRBrhVehXl
2Bw8GbtjcbmSH9CKheHweiw1H1hqvGgC4M3q1XTS9uRY8OkyBRLK/QXduXdo9VJvYhRa6Nv5jcZW
j6ERs33QCrwURVefQzk84qPsvYHEOhiLUo3hKfy9zH8U67R5grYLgSIwUWvVXQQpp1/4Sil/A2yy
XzSlrLDqGEO1fBwqUfMY4j04/UBrPXVOqLXXX3pnloeTjnz/tWr7SPbHOh0zxdWUGVtURUe12kvJ
vFsXc5NsBfDY1kmf69x5+9EGAkMyTO6NLso2csNznA4z6sWBZGpY8ja24uZFlF0zMzcOjvbOYWMo
rk6eHTCo21yjEIkm1DHJgwp98WdFGnrba6EjfU8GaTprejgrB8d7b+NBcYE0REgM5nvdLX8sU9wv
qHUURN+4VMzPQ6fbl0aKekQTB+cgndiJvnHxAHRK/Asmc/tx9VwtAlofXSA7St5LpZM+LG1mVhcm
X3+GMmcF9DUb7CjhGR6s4d6mJ4khjgFlROy/Tvwfn4mWFNCNgrETdDxOM2DMU28k/cEX7k3mqozF
k851yXv7epRKE0rYr900pyka0wXWZKDRLqX/moueHtQV9rYKOFKw7eRMt6QrNDVTZO77HJ82Mz0l
alw/TlL0sVZF5ZeWPR5oA+0NB4xiDd0hBbBjXn/aiPhQPQKnC8qq0P2O1+avaIDeLOkiuxSacdTA
2ptKSsbEYGhG0VjfhC1Gklmtrhd5sKBL72fqGPpsydIvNentLSN8AigHUTqE43+DgSFfQUsFlFYg
hyJ8VGrRnNKoOGoo734QYg80TQBJ3agcAq8eBt2mzNXPkeVN1GZfqtrR3QV93i/3b/jb6isfBBUH
Ajc195tSYSYq0FF1ngV22y9niXuRHlhsvwM6W1y6rsse8iaU31wFZVDkLIiXuSdvELolCL6miTIu
koZQ2YgUwVtW/3P/y/Z2IaQU6pJEWrS91i//8xgXWKarUGYDDRQvFPTWrZxmPkezaHxJKQ/m8Wi0
zR7Um7LjWUAFW1SJ8VTnxY+0ybL3PUfPq7s5O93/uL0dApiNWJ0yD1rrm+EcdYZXUUZZMAt4BgOQ
A0+KYZ9GFSfg/lC7XwYoGageCrE3ISQ+vAuCxmxGXZKcc6Kp+VXtot5L0kQ+tfEkzvfH27t+2few
2UEZ39LuNHVxrNKm8OJkSn4mlK+DcFVVvj/K3gQSOyFuwTN92+Oqdax8naFCBM4WzsmAhnuaqVRe
o0Ft/8Na0WEgQ6XdQpC4WSubknE+mlyHUaom5ypMYs2XpmU6If4sioPB9lbLQlKXxg5VsptiaxUt
Vhtp3IVSLENSVOLRSyyEnOWFfp1VdUcIlL37A9QNyFRIgwDo1t/zxykDdQLzpOQZm52i/NIWfeci
oJuck7qTv6Avs5zURDqCre4MSpDIC0MmzOptoyz2YdFma52cCeiCKkc12c17s/dms488UyowMx7a
7tv9LbM7KnfkqgzFw71VaZIsFY6ptaRBV2J1mJBBX3JaROe8ja1HZHrK87JUytv36SrYSW/SUNZa
/SbDqYWziDptGXTuspehXOKPqZJkfqFO+gFYbOdIkPdTDINfRG6xXUrVinVHhPgSTlas2OfQzJt3
UQZy8qEySW0OUoudjcp9smI/YEWuKhqvN86Em0euxSH5eJZbfzdxE17E0HQXIxmlzqXXOh48OnvL
RxOCFG2V176BHTOJSykEFo/Q4iQvSfASUfU4umqxKs4l8HhPl7HCvr9n1rO9Kciv6cDa1v0dEG2W
T23sQZjYtAdNqdTvLWV6IY01z4mFL6cVN8lljsrpMmHW9fn+wHuLyZikB0jf3dallLIdMoAnFOIQ
9ko9/HqQ/i1GWEzCNMP/sJYraJ2yP/f2TXlqVgkZUIdPAs2s4t5DI7/uvFqrY4phFZSq93bJQ3/w
Lu28EzyAvOsotoNW2EZ9eM4Wa8QLHW7ttZhOmT/beHAdLODeKOiIkWAR8XGHbxYwNRtoUT0176Yw
aj+b13JjLcqDW3sHesZ5o+VnQfwhsdp+TBrlY410NkA+hSDCE+R935ymlt63HMPUy1CtKN2ubMra
VWAC+VGkG7G/JABNZEvrDyoM+z9nBaeupOnVCu314YScUBUgGAkvNLAekagKr8Q/40lZSvMrLuH1
txKdcryjpOKa03fzh6zpn6MJ1cj723j/l1BZXdXcdihjsTPlnFyFhDrPjNabJz15MlIpYUubuRN0
YdS/tEqrn+fKmN+h3Cw/xy2e8rjo9G/nuQLSkB22A/1nNI82s4I1sLmUFbXeNot/5WjOkLWlnYvo
qnoZU6n5D1uPqIubn2v/Ficc5R0QFMMkpFTS5aNhNdm7GKjCwdnduSg0In8FV4dVLG9bwEZ8w5wj
dNMDwGfjqdPsX3MX92dC5frgfdm5C2H8c0lwjFbe9nrU/gwVRGhPVilDxm+r+oceV+n0UNhd/iLD
XqjdLi5KMC8NpheDPZnS5f5O2hudwi/yrmg1AVjfBCrRYtddTrkikKi90gAGbpM2XXVW2im+Zo1u
Xlp8B04qF9nBOu7NMGVIevpcxLyt6y/747uHKFLmOS8odcvZfEotyfZjK8wuVKqqg3tkp/8MeAB4
BFR8rsTtDkXJhVu4G6MgW7o+kOW+xUakKLyii6bPFhr+bold2sWK8Yp0abK+nSVIAr4+Arw4XMzb
Vj+2ESPm3SzxLLITDJXlvPQLPJu+S3xW9mBid150bkx+JtQDyrxbNAie5xUajG34UKYOakySIZ5s
K569Vm5nP6Nve4pHOfp8fx/tMAZXBiSazqAHSCu3xcqOyLuKcl4EGdeQ6bREFl1hczGL4rQ0FQ4v
ArQY6tVaVinwhkfzY2r0MRR8wwyFN1m18lVRImwLbHv8Vx7jvPHVDCsGr20K6SmrwyiHZ60iUNvi
fmVdxDJFHxJl6nXchPr6MayyRXaR5YjSc9921Te9rZT5Qi6V5S5N+P4H7aImPtPsav/CojbRWXQU
U/05dxL7WhrmnPiFElXvS+iBgz8gDZn/ojxOcoeWw3Ja+kGPrlNTRcpXVe3nz/jPdkdIiZ3jiGIs
1BTau0zmtuuaIZkIwTGJAyMPm0uBU8NZDOjg5VKd/i+tacjMYRlDxknk6/0F3Nk10BEo4KBYR+S5
bRvGodK05UiTS63jKsBXEvbmFA8fqHqgjyGiFkHU7Ag7v3Mwid/h0WMrAtp5G1s3OZY5gwM7shii
+uQsuexnyGV/bVQtR6Unry9TVAqvs8Cfiakavt//5p0ohmrBaloIjGkFT7y+gipLpBm0UAI0hMgf
usRKznK+tAdKIHujUGkBxEccg1PD5oKvCzyynDlbW2yiilx8fIVf5eV0UF7cH4Z2xFqOgHG6Dcm6
hechBr1ojEtZuMUcFT/KuDpytthJUNA24sLmQvsdYb6es2jVqWHnY/cYO8ZzbeNHlHSa6nYIJvjV
uBz1s3c/i2AW/RhIO2yS1+NpI05RTkkQXfZSHaR2n3+acnHUa9kfxaEP6vAW88frURD2N4aIp556
Hyr/fjTLhhdleaK+PazA7xhYJ+8dUfgWvWGl0NhBIiFeNOp95AqlIt+qrA7a8igBcn/7/mYkqkXQ
qmTAKa+/Kq4UNS0aMHN5if1ZW4PIjttDocG9OwuWDSxgwjJQKZtRzH4Y6gYEUqBHmvTCcbL8FHG3
p8XOOpQtJ8vnRik9RZneLrL925oK3o2KEsdNCWmRHLhiGbBRZaGBOVcytnSLNHyANfjt/kzuBCt0
yFdUMJwMWpmbXTjGtja1RZEEkVmL75VRNnxZ0n2eAEofLNreAVuV9qEC01S6cTZPHaHZSY+nM/6f
9CFaJ+jVPPfMcvmrj/uv979rdzDWjHrwuu23sQKEe1vSMh2z7yHqnx0jid1ikO1zjTv3aWIuDnpl
O+ds/SzEBSjhU+Te7JVk0dV81Cokaop0PhNIzA8LXFL//lftrBajEM8Su0G324aWSZ+P06xMmHGr
yfJu6nDDMekGPg3deITi3Nn8JhgbIktO2G2wZcp4B2GAEgc0Whw9SOUsT31zGdprZUuOgbegmV5a
NulfTrOYB1f+3ncCHYW0QU+JvHTzfpVahW8MPkPBNOZt5odjoXwK0zGtfTlW5/P9Sd3LOcETgEyh
y0lRc3sGpDwKS7MxyyBHw/CkzFroZ/KUu6nVS2dhqeE1UZzPJIp4IBulAylZiX17yA6O4s6WXd3Y
8H/g+aFVuP79H3kDWvNN2KaiCHK1ih5KlHC8Caz62SgcgjSRHsUoOyu8kgjXC27FGG0/W5UrSW8S
qwxGbZJbpEWS+Js8SWrnW0o4E7kk5rsuixN/hpD4z/053zkugPyAjoBVob22fS4ae+QxD/Ui6Aog
fixwaLyPZKs/0lDaCf4ApxH3AfzHuGTLYVeLpTckWJpBPooIZWIBNZb3+FR2gPwaJL29ru2K63/4
OCqOYH4QOr1JfKO0Rg+tVcpAD+XusdDb4qEd0+Ygvd77NHISWLCU4cD7rMv7x3YBh6rXmTSXAZ0h
41cnFvUaKlb23akrDTZNhJQT2sPZEWZ9b+XWljKFEQPw8VYXF5gK8MUwLqmKZ8Mpa60E0U11PICL
7VwAdHqgGdARQsJhWx8LKXxDPcqrQNbqSnaB8Wjf27SrBLaU0aGp2c5JoCDNyaM2rWC8srm8m54I
TUghJyE0neFqW2P3TLdFfOscJS59SwM66eGzOyjgL+epMi73N8weAJgfABGK1iUJwzZH0UMlY9fY
dHGWCXLKMuiZ7IITa390sZNixNcY9XIVXBuxa2VR8Y+Ga/1fS9xNP5tetVNqy32kuBJc6/Dg1d5Z
CV5sjpACyGsHcoV/PBqCJj8tQktVjuz5bGm5fiXzkQ+mYecCJAShA/77VrohhElA+E1qYDmxXFP7
xlKJJ8wRB6zRVut1KNcHl9DutHPTcgkB/bh1JJeMPIJdDPJjcML+pUtN4z2xf2OfcVud7XMyydKC
f+CUyX6H5LMZaLnZfkJtFRV3a5BS+WEpMu0KBh85y/tbYm/ayXbWciC0NAy2X59uqY7HSpnYEVVq
FL+kZIbbLiHxEY6G/naYNzO+PgCrjeBN8VdS7Xwi3kCfQEv+NULdebLbQZw1ig9f3v5R9LagoVCC
XK2rXn/UBGMoTFQjD7I5q/xZThKyKwTmCnW2DvKR3ynuphNDp3wFm5KE34bQuGwac5w0RdDnYfr3
WLbLh37Ml9AdMyd7UEZHv5hUYExXTwu0d+zKOI095Zs3Hx+Hi4UWm02CfItVSZVSctJKK4JGU0bd
g1k4ZD5YtxXUNqvtkUzo7bZxKNYTQazp3kr2ez3DVTYIW45Bl1vrtVllc/7XbJo/EHrV3vzIMRId
SuJRiLA3xXHBq16GiM8HKg5ariGHy0NT5Uf4m9tHjlHQYULVEofcm4uRMvmoCTuhMYH+7hf2iXwl
iMt+aeDtLFeOzeEkZDTmD1bt9iYCDoarExcfuL6bmlHGm5026YQo4WLmn1ACVmE0V92LOetNdBFa
oqjn+0fj9lllRJJZavLwAm7gylbVkqAZehKMSYTT9tgXvlRbysENuzed7ApYFisO4ibs0iouu452
fdA1eXRtq0o5zcVgvyR4q51JBfpPq5zn248ibXuEcn8nfvyxiVTihERFWchmk7RU3Szk6C3OEHsU
CudPLcq2/450Sx+Uoc3PiBBGbg1nvDxY0r0J5pYDiLR2cwgKX5+M2tZH5oRmDpX04hLGTvhI8HJU
Brmt+9E0hBdJpcoEoby9tsF3zArWD2lQS9I8XOZEd64Sj/fnSEXL76z2Qpbhv8f5RwC4yeDRSW3f
v30ngTCk0qqyk7h3Xn8osn1RX6gx3IFQRA+aJin+iFjuQe1v74RwNMFsUr8yiI9ejzIwyUOPQU2g
2tHizcU0vM9aFT30KPqZ5oBd7n/U3r3GZW5SwwI4fIOQK1FxwZkH+oCscLlJrabhShPbDz2yYwcb
Ze+M4OKorAi5NR3bbBRRqBrbzwLaHee1PzgGEHO0SGGYWGa8qiz30XUp5+Gv+1+4Q9KmKgJ5d+Uo
8+xvc95hlupRrki4I6OZQs8GaONNUyg/RUBe/zWKru09OPPKxYiy2XHJFfXw1CyL/Q7PLYn2ThnZ
v+7/pr0zsy7uysAlKt5mpAUKiHY7izjoxkT7mUV2+V4X/8HQdX2mqUIBsQRCvc0FJVuCqdHSGrCN
PgysERkWRxXzs9nKR5L5vxtir6MCFhYJPC5A2lU3eE5yYSSnHC72NEtyzFxRc3hqirGY3UVrOjAa
WYRNWmQh63VOeUI/4yZYRD/bqIphj6jdV2HWwzu574vW781GaBfbYstTousX013iSldcJBw1ejAT
qNiz3TvGCcecurtIg1yf6s7Wc8oJTfKt15xx9rRO0AdQpgX0lqMkleUt4HU1d1KkThzc/jvLuUp2
US9FiepWKBXRaWI9CQTFVDmflSE3n3OE2Q/S0p2TyiDsYXw+uAu3N2Ck5Wqf9VoSQC7qffzC6Qmo
S/NoiFE+eDN37iDAuWBC1qW8zZrUOKvnZsW86KOsoCm/jO/GXo2frWVRf5TyJA5uht3x1l4n+3RH
yEtYJZL5Fm+0lCOSmCTmN3Q486ugevkOBV/74N3cWy50OcgLyaVuWRJS7QjUMWJ06lp5oD+nTCcY
6v3BKHvrxfegRUyl7bbI3USL0lUwL4NpztNHZTBrv5JUxYMaVh8k9evNuTl8q2Q4AcAqHc4L9frN
qNBjxIUEgEPcGvOvDK1Jb6B/f52GfPBqyU6fLJyi3vfpoWnVzkeimkg+tXblKeerr0dWeoXmooY4
mUMZyDij65m9JEXafs9Tqf/7/qW5s0sAKVFHgPHFlG5VhsxWm5FWXukE8pycsXGoem/Q6RmXWSe1
blvq6kECt7NRMOYlq6LvAsFue4FmmraUU1IXwRJLlWeKUrusnjOn+9+1N4fQCShPrJXnG4ciUzLg
JC5JEbSdToU7ipMAo17TA5R2JNWxNxQxFDBu4gtq5ZuNgu7V4GA0WgTocC0/cBSMQo+GnPktgaP3
z/3P2nnuEYQBdGPQLeXB34wluJz11MAwtVLH/FmZxrn1wqJTPyWhmpTupCoVaqlVfnAX7w9LEQ2r
OIUez7qmf1TvhpWdXM/gaFt7Kgd34FqpXRHnximedMnwWlTLglkenSO7vb25pQsD6hMcOVHq5ntn
Tsn/04jGaTD95P84O6/lRpW2bR8RVeSwC0iy5LE9OXiHWpMITY4NR/9dzF/111ioTM27Znu5BXQ/
/YQ74C/4sTRwPi2kqr9//dXeWmptutJXX9mI15mUIixdisLhKuhLC8UZBOZ9pzbzQzEZwB1eX+xW
cOG+AYUL9marOjFhkTwXNn4c6mTZX7pcaujbGp1ztvPWOmdLbdxpsIcesjIz90jBtx6UFjP0LF6q
6ejGy49pgpydzZ6swnKhvVSNuRzUJm2OaerGO2f9VnT5e6mrfZMPUx7XUmNq7BbZsczc7jhxe/xe
jBTPoSaJ/n3UCgIaV8E/zb+VXPHy2Qyla+q0xIVg0KbfqTlGb/Iu3QNrcc/wZ67uhvWiY7vQGqIX
dxWhEUJJGTMAmorqxDI/FpQ3S+XDllfg5Q66esyXtHP8KNJFHyCmYw1BgoI/5TLEEqxXyrIIHG1Q
5pPduHYdzLGlvsPlxvjidEXs+DBrshY/gUJaoWrmnf12XkT7W0BRynzXbb2PsbDK8s6zkZs4GW6j
xYcuKavOVxDovuSahqu7V4hIDZJSTr9ttXRxYKlc9atml54exqAk343jFL0Xo710h6nQyzq0dYmA
u5fF4xtFel1/bLzM+OqWihxDUwxxE5S5sRRhzpjGCzurGQcfE11FwWh0WR6lbtT2uZ4GsO6TAuQ+
8KC5/rA6Csv3EZ02YkZkC+2k120H/XFe6NOOSM4Fc1qJPOgjxZH+bPWM5Bdgi3gizkXZPUI4wmm4
yd28Jruo5PcCwUEUruktgUwpY/lZxlJ8Iko5y1PnOcylfLD+ufUTsUmJFESnJd+6rEmnc1Gb3qkY
4YycFX3q4gPZvJYFhlDd/BCpubAPahGbuEiYsW4Q11JDCSojSx8X8AJ5iNdT94voIe17PZepfogV
pQUXNWXl+CmbKXLCxTWL8u1SNd2HOmvsB+T14sJf7Em2b2e7Tmo/b+3lq2sJ78dkL/PRk3hY+UOK
0M+dotmtcyrVpkDhcBrHx0GUuniYummcfPinsRtSV06k94Ul4nApRrijwpvM5U7FGy/2Y5Vb74BM
v5OH2jyYbVBPNs6GNb2p7k6oo1b4cV43Ztj2XnpfzlM3YPwtvK9okE1u0MvS+tR4Vlf6DmAd90FX
puli1dqUoywM5zdQuWjk3ZhUc4Psg1uYKfYmXaH5vQdzCqJPPfVhDj6qOWsisfHe4rJofHeM+5+N
icyfH+WK3WBXx8Q56HCRV+/rfrE+D0qUAACzsjLIhxJRRVswo/ZnUG7x25FisvML126Uz6VsdTuI
oVdflLpbPhgZIvdvS2x2F5+cLRvZlN48nmXatJ/GubN636x740vd6It2RGjVrn5jSakXgY6Zxl4D
6cZdSV1I/49JHnnHdWVcCxnD+IOIYQ2F8RYgbvTRazz3R0Ft/qHptJ+trOed62QT0lcCBhJQXJAk
Oxul9E64k9PAIMBOZ06DbsXa1amSHWbF+v76xbVpGdHhR62ZkhRtTNa6upAlbX3VmpziYnd6/s2V
XvEuNnobzJGX9V9r9DlPg+gqTt4sP4PXzerD6z9g86iMnKijaD+SrjJKvIrwMpPdkk8NutGNV72T
iZxxaIwmyrZWHP+XpdDOANrNlXKNksjGsow9FSJgNMHXLMp4gZ5QW0ddifZsqtZffX2hkM0xOkTB
ZstRSJMFsKNbMu9tpubn6tb1QxuYlP37A63auNyQq2bQdVcxTtF2A8xP9WSMHNt2kZkXuG5m/bfK
xy47m/LWJUnBi/EpkLsVXPzyLjb72pi9kgJKwNR/46XGdBoZEMuTbUjS1sZL5dkcS+1QqZrcO4W3
tgnO17TFmDYDQrnq+JUN4DtaRJzCDuvIojdb1ddZ91wqff/variAaMAFoMsLdG0DpyntVO2ThT6q
rsH5Fzohyu3lqcOMZOed/kGevtgoK3SRq5I3im/tpq7RbcWukGRloJ3l2RSuDdP7ufW674tZur/s
xOS+UgtX6H7RtuWDsNvEfZjN2lDCPlHc/BjJPP2mRqXKyHaisH19h22++frzsFuDicBsdLPDsOyc
TexKi0sStWWApzr3SLdMRpjX3n9j7BgH15V5EEXlHoFqk2qyMpUC6PIVQopM58vdVmlpMsXNUFCG
RPKgGGVxyOt6PFnCWd7oqTXv9Vc2O2xdkIpvpe9SNVxHQqSHm6hJWLDE1fhSzarkWNXvoaTkO02q
P4Hm+qPDoqUwYRBJS3B963+VX7jezCB0HSaR+hKNvj7FILalPllxaBp9y70YNW7lk7GsrMqmbJC0
nbP2WRdZ9U7FxOmjbqXmHC4zjPi7cUAs2y9Tq0vuDK9xPhVdZ08YQdTiGbhA/i3XI7BLs+TxDqNe
acthaozlRykVxD7rMQLcgOCqlmOd17b6Z/b80PtZt8jxXZvQqTs4HaRSpmww7H3SHpumGii9b00c
W9KnHHDSAIfRzPO5CsfejyvcXx4JW+JDiwxU5GuzO315fWNuAixfC94gPWsU8OBH6i9fYVkmtkxK
ZO1TnvVgL1H/yUoV8a+4unUVumCMM2HgbAKB6mS4X6l5cVHzXifOpcpDWzR7qpZbCBjLMJ8iflGE
bKdDaZbldg6m9LI4UXrK82g6kO+ooUyzge+vRUGS6+ZTkvYpLnPW8py0jvE0MbcOX3+rm1xn/SGM
Acn8IBHCgnr5Vu0pUulkMfdPhTkfMCMi2Csds2nVkKFwFfYkwXHnONyKMSzHUTDxH91Q6zhp3rIC
T+iBxOWv2CrGc6bEruNTXzrHyKzMZ/hh2UOEKPce4e7WoUfPZ0V2gz8gA375wGytmkNWlxd7mKf7
Vs1H8GYR1mijtyf/e3MpRI5pqbLaRt0mU2rKvRW6hBi1S4NTiWGqIBYgxeLuJDo3PqOrMmBFlZWm
HP3+l09FFREbM3o9l7nzqtNsivpSC8c+aIwagrpJqnvVicqdRW88Hw0l1GHATTJBuk5GWqOxycyX
4oLUdv9s4Eh5StuhH/xUX5w9ZJ1243qgX4ZUEO3wG6aXNM6oIEY2TUvZ6LejpZ3tti38qssRJ0xn
1Qeunx1aMbi/J0aFYZ2CuRO22t1lkGhOSrlYZ7pg/apWufhRo+6pGd3IrBn30g1CqEkFa3h1ga3K
QZqU3Cep5QCfQuCxIFgiUnfE2qH6iBlQ93UBP3yUAo0o1Dby+e7103zzHa1jUo7sOnG6ipGNC9yl
pdS+LLqw79XBeotBBcqcUwFTCoeTnVzm1nLMdWgGM7bcShvWdlMuTJyKS+1qyie36hAesAqUR+sx
PyzO3MudBbcoG9qQ0FswmwSjtB1admNdennRg1mN7PoRHFF8KPo6QXfJEtk3vImmY970tRMYpTd/
jPpsPMN1qnZypFsbn5Y7FH2qqK0/qC6VvC1MQDaF3aX3BewndHvHxu+VIt2JzzdfMc5Z1GnkYoDH
Xh7sIleXxhVTcXFzuz84ceqd0EvJ77w6du77pXW+vb6Dbj0avX0TYByIFJ7x5Xp6Iutpsgf4sHHS
PbOStQQoL5ufrHFszZ3Peevh2D4cOiZO6K1eHZgBs+kYCyuB1hLu2kITy0lr9OZUIUwSDI5M/oeH
o8rGEZOWJrt2ffi/srBcK4UTLTgl1JyU0xKV70dPykOKJernf3+Nf6+0PvlfK4Eq0eKFdOjSM2QO
gYUJ+l703fCP3WuY3vpi1BNYI62ESOv6zOsdLjCeRkk4d3XlV+D4HvKux1UK9tun/+GpVswo3VD4
bdfJwgzvFTNe0FGZWvaX1OGwh5VLfJuwYVN2St11p12lzCtk22Bq8Efv7OoVClplKl2i7DIk8RBM
rjHfJ7W77KQit97eKqxJam7dKPymzk7NHjgsOtWL8SlbEnGQvbUc66Xba/HceiAKHMoNKqt1Nvhy
T4y5Rz+pYVDXxTmqRLSTL4B39hBsN3IrNgLJK9cA0+7rIQgG3HYmG9zGIGyii6p2iW+6c3e2Rjs5
JC7t2bQZuxMJ4V6ouvUqydChcIAD3PLJCzsHVcClhixXlsLXUOc7ulAiyKWojq9vxJuvkhsOlAgD
2w11obMlJlOJnV9Ir2E7zz2amqOzB268eduQTcH4oiZmPnh1naKvncjOWUuOyBsOWZctNErV5MNs
LNmR5DLPfPSR+oMhFjp109BhWOxUO9yULWqYO29lpUBf4OLbZKzRgJ4nxU+Ol3ivx4dMj2xJLz0z
j2OGFAGgEreAFaxAtPer0muHU1UVKBoLgWMr1XZR+EAJhjM5917T69ZmI+bwy+iZbMHa7RhnZaQz
BCiBS99PdsMQw3aUt0VafZ8iqf7nIdb2PDJy2Lk5bm0AQgPFA3Xalt6rR66tGF6dX6Q62g9OP6Vf
kCrZk6a6lVVzywPega+GkcfV98eMQi9FXRQXJ3XiH8Ug46+e0s++JiG5AyGSvifFnrv7rWPEI62a
PCsg9DrI9iYWOm6PnJNVWOpDoc1F7Uee05s+kCz9++sH6dYHXBXgcAZx6XdfI6TttnMXtWAxfgyU
WiOd6hN6ERH5cZuYJzSBkkfZqFNId7rbKbXXAH4V4FesMvUlJHc6Pqty9V93ZFLnMaKcxEMGSub7
RlN+Cpl7v7HiSqiBh7HdGWXe2DMv1rv6mm0S6aO3jsD7XBtzv9T7+bu36Fn4+iu9uQxcaHgkpDSb
HJzwD70xMQT8/Up5UBr4ygxxdzKZW6EJAYaVSQn0w9xopfM1VeaW2JiNiT6OdwgN0UrCrt0O7TS3
tVCx7VTzrXKwdT9p+7b0cdlJ87DAb+yfx9EIViHfCsCX8pODcnVTq45oCX7kjE1VPBuWwEXYHewA
1Gn177c11iZYIBCTcQW5Hh2okdkaWY/Q5DAU1ee+culalRXswHy2/4fMYP2ICFqug4oNgHdkuG8M
OY04F52JD7UjrKckq6PQkaOzU7bdagetTUFCDU0JTv5VaoANSKnYHapqVmcOcE9mffhdiLr63qpN
/UZmWnTU8q6BxI+H2gEK5XjWjXLQfLzsjJ39eyP+sKNw6wV5hgqF5708lnPX1q6ikSTrdhJ/GdpZ
C6ypai95Hs+H14/K60sBlHq5VIXN8bh4wKSSOUqDahiaENGq4lExKJxfX+pGKIc3gJIhfRhvxd+8
XKozMAPu1oQ8ERqYJQd+gkyy9OzJXpwalNHv5mQPO7GNBCCXgAuyXynguMFfrin1tOmzsqWVLiMc
2KLY+kjdqO5pAm/jKMuwGWkArXn5dclmJLFjLR69xHF050Map8ZDNyllGCml/Sbtuj0hgVvr6Ugb
Qglm09KRfflYumgqY9Fo+6RJrfldrUUP+pSIR90YbfBLGOe8/uluvUYYnwA1GMquPeCX65W29Pqu
gafaRaPzYVA08dirWrOzynYvYhKF8QQjSYOM5rqMSk1qeRtRhMtE6v8DzdzoKIZEPhiq2BGK2965
rEQBurK3qW6u6wBhMs+aE+BzUErqH4uHa1Lg9Kp1ciPJUADd0rNlMXtNXQwjd47BrXfJmiv1g4oH
X4qX7xIcB2xjA1Bdha3SuZNSe5PKeg9JemuH/LWKfvXFzChJilkv2ZFWr76N9Vkc62Sej7Y2fFMA
Pp9e3yC3lsNfcTUvICPcICCzgcQcljxSx3PdB+WkOJmPgUV8n9pDd+r4f3b0y259QeaiZLwacLPN
BNvuDC2aYCVeWq2Rvp04QGzQUEDqT0YfFLDbNCXH7BvG7t5eHPtj+fcya6LnBC6K/bMW/Zv6Djz/
QEFVXKZs7sGGOGRQfo8buBaMzEc+1o3QiKIqSBQjGi5CDsobUPsYWWEG+YV8zv4PiVXR+q4ssgKh
qmjc2d9bZgGkXIapnFhSytWC4OUmc3VhTQwbIPiBBXkfi0ocp3aMPqJhNL7BM3q5A+KFiXWOpUhT
uKqPZrMRxGPnPuSVk+wc7D97+vqNAejhF1EUE42vfo6lgoZK+xG2LYT+0h/sImqDTBjmZSomt/WH
xCrTEPPDYj4qU1VXoStRAPVTzcjdAFiTWfhu1NpuAJgX5+lY65P0bZa1nRP0Y4YfmVMsYK/SxKXD
L/tWV3ceYT2V10/AnUwOQkgANroegL8z5cZNqtSzi4tH7XcwaSIdBxSG4IS67YMeoe7j5QjFzfVU
osHa7mnZ3jhfFgab6POvANlNRYIJr4dful5e3LFVniZ17I+alVuntpq9gJ7QntzjjeSWw2ygvkhh
Qif9OkJyuJQyjjF4aTJPPc/49AWNZXwxpVc1gTUvCzZJdQUCAbL2+Ng0VvEZHpT817cOQpdTtor0
oICxuVer0sYnnmnmGSfZr01rFm+hv9vr2NW6a+u2eDKWFhSYuuQrHss6vx7UNgkL86mVIgwld9WI
vx6u8GA2ViHSPnsKXJAK3NgTs6PxgdGDPBY6Fqc0T/fI13+ix4udhmD2CqDlgnKgIlpXNZl0vcXN
1Mw7eyayg28M3Yak0k3CFPemJb3PyE27iDzlQ+rbrdu8HYdatX1c67MkFMh6PdHLU5W7yJuZHC6R
iD+UbN5H1UYXdTG75Z7sQd+rPzb7kx+NKAFiy3R2Ed1aw/Vfx4NGtZR5pbjnsUm+ZBjMnUwnFscO
qn/Qd2azk7XeWI682IZwCvh9y+nBFLCLVsPUM2qN8n3kdF3AhBj/7zlWvrtN+/FfNwJkVMAJNNVW
4c7rjeA6sTqa+L+eK6M0GGiJaHhjjPpXJY/MtwWilXcgQfudK3WTDeHIge8snq90bk16li9fqSzq
ZqQ28s6AjeazazZuYM6oC04T4oavP98mJWEp2nSw7BgmAjS6Cm7jUMk46iRbzkbHL3RRl4vvTDAg
P19fZ/vZoCpAE1rJILzQa0W40eI00atyzs2Uu2Fm5srZGYD3REuaHvu60Xa2ySZoo0/FZ0NQiZky
7dSrXdnrk9sUeueerSFu33mi6u8aABV3sVVXF016o684VfXoSrTOZ6PYa59v4wcyHRQ7aNHR196A
Wxoz99Sl15xzYajRE9IO+TfGlgOrWqX1jLAhl7LnNHH4+lvebhyWRY6Ly4IEaZOsD22Pajwci3Pi
KMtJgC8OkBf1jmiJZzsb58YHhaBJEkbziNHH9caJixjVQWNUOPbqJwDa+nlKVeeIHXcZjrXMP7/+
ZDeWW80/kOsBLs7Jv0ojUCssqlUX/ZzZ7VT40L26b5Mr0kdZFQjxT/M/46FAR8Cc4yMy1l8nui/P
4NxBoKMT4J3dqXQ/KE2t+hmaj1+BnTPd0drfrz/fjQ2zCk6upT9hjX3zcrkBvz9qVc07R2tFN8G1
fZzFoD0ZitP4racN50U1huPri24y6fUZESpg0rOyta9TRWgowFOW1jv3henFpxins9r3ihX2sYAy
EmdEHJVnKy+1/6qi7fecirexh+WBZ6yqbmsYuvqmaLEOk20Tylse+ji7hriLeMidrtWtVfjryLNy
j3MY15311/3kZoYxRL3rnZu2Mb80aIheqjT+576jxWZh4GMBaoHbf91OLeJOxp4CedZJS9rwSqcf
hlrsZdM3zveLVa7emNuaZkyfH1G12esOjVeDG44M1afrsHet33ht4ITZk9wJfJ3rgB1XbHszRlHX
6Zcm1IZZPxuDG+0ErJur8GmAeuv0v6+5XzKpvUkho2c+WyxnTQqw8vHyz76FfBymVQ5zHIgVXAgv
t4AWa1rRtIg9Gln5eemj/FS0Who0jj3tZK1UoPytlzkcefqKyUD7jrh4DRnQi2bSZYplcje5zpNT
NfHXEf2KJ21Rk8wfDIHEUFqmpvSnqkBkDVyInn8uRwtKfTQONkjIJAHXa07pHYIeOC6YNCWfEiXP
fgs9hgPCkQbuuzLJxENqox4WJtmg/lCrxB58qBr6e6d3AImWtPVwlsxG8yFxi3z2C5P+sy9IaTFx
VvD3cEDdpoHXp6N+zLW+0T+SlBeqb6HBMx6QH3dINPNCzcKqwSUwwPiVWdfsVPZbexGlSs2jOPlB
mUxuNm/Q3J+mK9Qa9kLMfSNaab5154HaqIsXb/GTqVnmR5Jc697qWhQjR+mq/1XSy34nieG8g+Ib
R+GkoDfv2zif/DLbvHyf50jOnUqi/xMaSVEVTrYD/lIdFGEEI64vXzKlrJ67cSi8YLKswg3zsY4m
HDCd5KNwYdaEPfS7gxG503AXDdJ+aEZF9pdqSNs8VLrI+Jr1cDBo1RsrZicRymEaDBn7NjqMylFo
afOmkFOXBpNQxHOKYFV6VyL7JX2n01rviC92UgaupzTgR1PEHuC/SOTGBt1qnvA305owkr1eB2Ze
NOZ56RB1Qs8p+1KhC9/gwJhAcVHSZWh8q+td27dFMiohjDJnCLKK/3xXseonRIsVETYRZOHQJm1T
+Ui2Qgei5wJ+nFswUMyKZuPeKRzZPih6MXfvuthQf5XVohmBaFBd8MemWZq3eiTEKbMr3DVielaK
D9al/VHzncdgWkSUBU1XwhkxXVm9Wxw5Ob6VeU17p+h68xslgjw5tyzJp9Ah0/hW6mbeWzurdfVp
HG1aMxQm3RtiLRIKIOFq0FhO7vyHOUoiIEmNRfY+glda7WhVbEPKOuVfSYhE5K0iRuSCiTIRUT5z
sVvfxjjqP3OrjP8auOAdArrCW4nUeYvUqZNFYQiOWxrOQOIxQ0Dq2UktbyeL3TzLugqxi0yOEQ/g
/peBqxiFEjmKLS4joRekTDtcQPPkd6+nAZtVCI+0Fpi1AwRi6nmV6thpo6nQ8dLL3MfTvWZ00cGy
y3anpL51d7lcxFSJpKYbXs/MvSXxdUEXZpjSED7UwuR+yMI2mvZMhm4tRceAVs0q8saA/OVrw9QQ
5dE0Rw1+UfBPolYDVpKKE3Vjt8Nyv7EUSSn0b3pbNyYbqt5Vk5U1yjnKeiPImrY41o0dvzH60dvD
Gq1f++pqgaeEWwC3MV6n11dLb9n4yAECxxPDHA72rIqDVVn5f0oR528mfBDbnRz/xsbg8idHQ3B+
nUldJaU5VGG9GsvovDidDAscKsKGwLTXsby5zDoVWhX8t+JdPejqHLtYMjRyzzBvBi/wWtzbXcRB
fHvSzR/W2Io7ey6MsLDj6n5s5u8czjyMF7u8m2p9CPq2GneOxY2UnL41CnVUG4AQrhNHZkpY2Cyx
e+7sGuuC2EtA9jfqoXfc6tmcbetEBruHrbmxn1gUTPhqm7tlxkaE8CUHiH0e6DKHEdohx3GJgQUM
irMTKLfbiSb2OgghiVnFy9fP8ldiPC8usoJWrZ+1OM4HP4lllH5uVajTU5l06X/VFO1pQmyfju3E
VJ5ZAeNWensvl4xLuLiyG7VzKic3bNHNPEQ6ePesbPYCNID26+PCIhRT/FsfcoMfqZFznt2GmVJm
jm5zwDHaPupqHNlBnyDa4M+ydn6LEjP2o8j7zPVVs3Dco1FFdRag5u980hnnxSHNvzQK5RTDKQUr
JLlnK6fyhaF3TZgM2JjjRFvpTyn0eomvckWGhzywKY5KN1lvvRbD4VNezv1zDmT7l5aJ4rPlzbF+
8ujOe2c1xk3gjUHIMoOCYTQXqif1n3bfWt0RB43pq4M44HxXowrkHCI6gd9KzH9SeMt5txx7I8+P
izaNTAPbynLOK2u8PmpeNruhPSIGcq8MHalKjNiOGVpmnnqBqkwDQhW4wESHpJJAhTWyw+cC0nCF
S0bRZL4OecAKU1fpdb81vfZD10F4JtVwgTMg7udoQRUNNBeQhTcc1L/HNvFJq6rIVzx71n0zj4X2
TRaVXQGC73KIKsLIvltpm0YBWYD4ETMNM49l6nlfldqFw+LFZX7faV7UnloynSrITbtLjgN8+++i
0KL8OFiyf6+JesjwPUgr6ZeQ0nK/MgbjzbQs03Jv1F4SP3hCcccgAs/11ZpSmzw2cZCfLjyx3Cfq
POWhi5xLH4xqi3e5OUTVzx4/Wuz8KiQCQy2NhAJP26jfuF4uxgCBmdn0Mxkbv5a8KJ5F3xv3eKtU
00HPY9n5jpPFzV0mOvUO00219wevAAMylcpP3Ub60NVa63mePOVOjHr+fWi75mtb4s4A9+E92jnV
EKXmXR4Z3odZGHN26GLy08MaDWEu20VW+smSjb/46M1DZgyL9haRf9s+uPo45O9wv8LEdIT92IaN
rswfx1TCNirycTwp2ZwaBzMqenQZ6tR7QuZJaeCfTykzFHvpD4WrZ8m5HIyoCkh56uc8hxTtm2lr
9cfOW1Rx59iR+auStdeEVI0KqLaEzCfMhwUGqxRWdGzUuC4DvTeHNCy7IWYLqIpsZ3/SZPc+gsa/
en9XRvNGjSkc/L7sLCec1MgQPnaDkM7lovR39pgv3h2jCYQbJQawT42SmJwGe3q/VJH30FWm+mFO
mG3e1XGfp34x2vknZnD5zNc04/bQ9K4bnzrH6J6htUDsqqEzjv/F+jJpYeE1GpWHmK3mlKQQA4q0
a4W/9E2VBInm1lPo1mNxJ1OtbkOCsP6+1xJrefQU2X1rK9v77uBHoNzjBq/290kSU14ocVrdT4md
uIe4zybgPtLINR8yRP/UCiOHywiNXDnNCopa8Isj7xOma3L6gJwUr1LP2OGcT4L8U0UK0X9ADDTt
3i162cXBkFPbXvgqOpD6pf8SoVRmncxyqT/WVdss4evZ4ObaI+dc0USM6oDfbLJBt0CpG4YZA/8m
DSR0R8RYB/OQpy3c/KWzD2P1z/yZdUmiCUjjVabrmlzmVMwGwTAAsy+m6din2GTUXZuE9Cfas7M4
aTia2bxTqm+yjnVR0IWrYCeDvesksayrP6LUkAJlF30edGG+o7jb0yDb3Hh/VlnteYFq0N67uvFG
zUixNo6hTMimCBiGagEU/Ob9YFZ7gl9rVvsiPfyzFA3WVfMLhaer+5xyhz44MsoXrpUx9aehxuyk
FUAXEVmI/B5fILBNVX4URhp//R82zZ+RFXNxuh9Xa1cpbbxuAEKFeZYTdHXv0F835SF3ekQVZCqU
gItAfX591RsvF+wiE0rGJfRbroFbRZGgtzGtKhh16r7JMcn2G0fJnhFA3Wvo31qKGQkfEDsiPuZV
5w3qb1/K9eUuiymCcUZpWzOKMhywpPjXhiVtYFRQ0T8g59yOnAw36kyZY3Khl9pTSuZ73yK8sJN0
b5I/kiPgPOuh85D63NZ8YJLLVbgNvTWIWrGajQfXYhaTNqXpe5TyO7XE9gXSYFZX6QMm6XRjr2qJ
SU1wmu9h6McZO6JXVOMe4dUliGE677zAG8+21sq8PFLbrZqyM0YKjFj87Yq4Ke4aUYpDm/f9qanU
OkCcZHduu+n5rc1zAhcVNMUmcOWXaS3oCsvu00lczD7N57BB21HBqdrI3xVKtrS/dE2QGyWGPjGW
Fcn8tpS4Po3JrGn+PGdI31hsrrvBWV2aXz8i2yhHCIesxdlchZGvg0JkJsWYmFgJK7nbYWSlRe+6
aBje/y+rgJDnAzN4u9bz8YyWdohwaXoOeh0q6Gw/krGMP19fZbuFOBgrbmuVCmP0dBVkrB6iG7cH
Ig9dEuGaGMU+mt7Jx36Q7Q7s/9ZS+CMSSGnpI9t1tVQk8CsQUCcuUa9nD7PMrXdRsUzS74Wc0p2j
sf1Gq00qPR4mzABQrwEmsGANL55QOtVtoQaTkaRHQ2v3qCk3Hon7Z1U94yZCd/iqKTLbYqno4mc4
6irPoiuLUCqFfkaDdNrZDduVcCZdEZGMX1FauG7qj0NjDXWJYpxpVcubqJl/5s6MYXtq/LNR9rrj
YPiu9zfjq+vpvJlNS4dEqUCqHRLxWNKhhcum+HpS78FiNgPldSkehmYciOQNHqUH06UiB83tWqHP
GA+t882DcXrMUdn8UlW2/YlHHs91GkO+VYCh7VTrWyLK+gMALNKrY6CNhe/LIDOOjlVVNTfQ3DuN
PBVlanu+0ahefXDqqIx8gzmd867FbfGX29eaCHuPaQPWnhESBblw0bTpE9vxY02x/pnXzY9jtgJe
hwCwNcFA7MozOotGpRln2qVebPNEQ145VRh87kS0W/kp7RGdoSwibGzol+8BZaeZtI4PgfMu3N5C
yx/t0hb+NAEB8ZOIKUDVLXuQjFufH8AoyJN1XrphF/e4BSC3jmw+PunWAZkFIvnU2CeDevzUM5X7
hOb1EogpOWnJnm3T9kIjpcNhhBYZMONNEHeMCc+/mjynUazqE55pih8jZelHhSGEj3uOutPVvPWO
QTPD7QJ+Qv9vfRt/tYbwLVQjpYffIC0r+jwmsRLgmBP5op+Kh6HOlrXvUe8k5NuwwVP+/0VJ6F4u
CjmfEJmlpFhIlZ8s9MHvp2Zlkje7yug3Ii6QB+CRa+CFQ3y1h8AAN4MLs/cySp1mCL3dJzUSe5fI
+leuE/LVS2MV61x1NNfP+tdbNJIBnnTEAzEg099jdFscu9EqA7SzTM2vZGGfsmT6qmjd3tzgxm5F
pwicDbckENlNQdWApGzmOb40Qh+/xyhfLazXasz1dfC6PpphXvOuLh3nhzGXanuPhGm2Bwy+8ZJ1
mCn0xlfz2Y24hTYaDdTpMsYD3J7BbSbx0VSqPd7jjVWgoqzAIgKQtskr+6WSZLr0+jMUCu69SSZW
4GS1u7c7b65DGxHdIG/1CrjaMiAyZG+jbQdbOtWw083jpxxG4M4ZuLFlADxiSkSP315nMi+3jOYK
W58KRTnrQ1EGzGg9bL21hZ5Roz+6daYHCZryb2OQY/+e8VAd2n8YN0Axri9t3UrUMUXc+JLGEVJ1
lhIdUGZ3wyFekp3ocuNV0pLlsCM+grPrNewkNsZJJ3hjmYtwwdt2crT/IMdlO6vciGF0MfiJLPWH
nP3yVS5pkw7KEMWXysVP8qA1sf7LEraH2o/MW/cIYaWW5yqm1tmprW4Esv/HxmLOBUTqGnuWl2Nb
uToojX6iW+Ylog3TealDWSrJ+Z9TYvJgl+CCriz4oasQM2ldmoNjQ0a+TrE7pX4owSjG6RF/I/1/
eCwuhHWoBuxr008Xo0DqPHJi1AzjAWeVPLHvZjiojJXTctoz6Lz1Ehm6UE6BQYb0vm6iv4Ln1Fpe
q6RdehENl7uDPlM4NZEVuqmyN+i5tR/XohSsnkPGet2jcXWtd3N9oRYuo/iB9uJ8Uozp9+tfagur
xgEeIDMZC6AahkdXD1R5rTXZZG0XqqP6kP0fZ+fVKzWShuFfZMk53NruCIdzCAcYbiwYGOdcjr9+
H3NFu6222B1ptdqZobrKFb7wBi1t3qMYhfV6M2iHMRG1T68XF9JEMg9BPBgoc05/DYThNyzCCOi5
Ib/D7Xy7qFFsdYkcEJkPcl5fMq1WTtqAmnodttPObtlaVE73osWn8ADc7UwpduSkQEw1zSJxtsdk
Oo2pHe+wSjdXFR4y6DF6Wai3rGZEQZEOKAyCq1wpqh+VqnUs53x2LWjwXid3mT8gKOaViNC4zdTl
7+tA/2vy0rKqsEEA2yPbdgeFjKepz0K5iqHSluUxpgAC4LIcXEAv2c6qbp0K8njuTvjwAK9X5z3C
Bbvq2gY/9zHELqybLLcZx+bb1O4iHDaHguUNZI7c6i56qS0t0g045ldI98lBRRXN18YYHnSs/TVs
FXUVQJYcDooHcFNW9ZNFXExzMiWHY981HwHOWJ8RJkEswTEjcyc5XVZoFZQtcAqGo4eOjsbqhZU4
3ZZeIOkiZaI/yrLcufNCwVabRDrJRWX/eHzuN5aR8RjuNwbt7tjLUpeEqoxmTlfNeYT4sCreaqRj
L8C1gp3dsfHkIR6zDLUAx+8Iur1eDXAWFsojbfLEN4j1fBQSnALhhDTn/9DT5ITArfXx8Rw3ohb4
KbwI4GEgrq7rX7JRahXisUTuajkfGrWKud/k7FnrWxmN26SlMdXJz0WWD38ftVDIRLwVwspSqVmd
hzHPJU6JgQSCGEbfCKPIxxsxO4z5rj/w1lXDHsUGcRFnJHtYXTWtOaHkleEqTodXr10rNsdDpSrj
MSlME/a+ptbHziytqyoBvPLLse7MN7WjdV/+erWX0JCSIwXV++eqkow4zFQJe4Oga54iKW09am/0
etPgV6ri5ivjXOOPIyyzxwNvXOkMbEKMWXTP77YyzvTaVJlkTVGuOk9QxfUnUSXx4fEoGweG4jc3
OhpPPB32ssn/ePiLMKt5o6jeqjRmPilyNxzVcFq0NHZFTjcn9MdQq7sAr9DeGmk/XsVYmb6jzJlv
yd1e5WjjdCzOxDoZ2aIv/JtT+MeEQLhGVbsk0+kw5N+h7YavKvSdU0XMcdGTIk5gEBoFfVuzK14f
L+bGbXcz9up8qNrUNzKp7VVP8+KALJdF+4niKbeH4sas7c4WuefSL3x9yjMUZ5bQfo1YK+uknVoJ
USmAn2EEiCDMLolI7S8Ur3ABHDrkrNwWyI8vT0HIzJ1Me2uE5fyEamC+BwLZ2kuLZAGleTSIEUq5
3UuJPvP1seS78vSj1W/RVX0ywTJUrq4N3ae/X2so7nDcNQPQ0O/744/vTCFw1BxgDegKVd8KemzH
KEFYGZJj7GfK+NdIIVYapZLlXeGqv+tfOigYgU6dqIbHTnWNdL31EkuX/Cg0jZ3a49YOJiMlaiTB
tu7stdWoDoZIw01Xa0BXABcNoveDVKKZHnVAXgYrpIXRxGYw+iCN0r/fw0QfS9GVa+E+5gGPMI0G
coJXOZ5NoDr1L3lC6sZQq+59YiXZzhbe2DMIsmDnwhvKHbR+UpRBs6cM5PG1b3rxgmqU/l8dDvU/
VS91ezfq5lgLs5SCsnkPMbMNukGdiZCOsIzxbRGYxkUBinbpDOiVj3fn1lBwPQjIDRoAdy9lEcj0
HhSu1Uj00btZGuajGeb9p0Sq1dPjoTauVWJcbm54LFTM1+FcWgymXAb0abLRSF5GgMFnAB//x3ci
LGXlVJhTG98poOlc2/LSc6qjf6ZW1J4AsPPUd622MyF14wDQ4OO5JZ2BErM+2hISckmAysN1sGdL
ArxcWc0BT3TdOY5AbGJPa/Kk8+CagbNSC8v8ERQ6Ar9Jo8nfxIwxM6lJOYHXNJT0U5uP/CuRGEzM
UaS+Rcc3C/nfwpgM6JwDgbCV5zaiVh3aYfjXT0nvOZEjxT5uQ2z4sMy1X/hZD8lRNgIMCGJhg9x5
/BU3NgyNlSX2hwS1tN1u707QXJ0z5hAZkFGtDzC6poOD4ORz1A4vj0faWl0MI4EDoqRBIrX8/T8u
TslOg7ZBzhz9FRVlY/CYJ3s00xMeDSUebXnuaV044sWHBd7jkTeeR2DCfFT6+gsHcjXHzhJNkKsl
nmJ9kh8S1sOt03Q4JSIUbl7I/c5MN04GCFfa7Tov0j3mhF73hGkTGOjO1MNDWQbzV5D1zk44vvXl
fvPFlwL+BixCjaIZDGN8DWb4eUmvDh+kAWEyhHf3Iv+toWh+418EgpQ8f/3pqBMaYShTUGjM0q/j
sDnCEcncFLL+zrda4r5V4kZXcUHBw7PiMV/W9s9dMkG6l9UAdxY9kYaTKbT6qyohYuU5ZRAf8zHJ
30MzrcL/4xwsWAL0wAjg7nrb9aBYc5jYjBsBDIQvNf6TB+O7LrDqD4934+Zi8uoASyKCuKsj0JcF
EGsY8dWSwgSluVD3UBvVvUkp94LsrY2/bEFq2VQs7h45Mfxuf0wx2j9T7plwZb9nQSZ7hhNOb62a
Asrjqf02RVp/PbT9CYzgU7NdVicNLzETbCcKQNYQGV9pOqhfapCz72VQrV+MKo8+jVmNOU9sNVGP
Enug/leCnfhoQ6yRPbmzpMkj3sGj0+rr4oIWQTe5dotf3oABqjh2idV/743Wrmh71iM0p9Goc79R
S+ONPhf6npHeRoeF2gETQc+I/1qXJ3kreh3FmORadHZPo1vKf1bkvT9KK2l6T591m/pPo47+TIfo
VRvsdt55lLbuEmSAlrLTwhxdn4fWsEerqS2Y/bNRftFMkGVlGo47WJqtUwfqid42X25RgL49dZCE
RG8syA6pmQqAinF7GuP81XHG+gxYuPEc7JLPjzfL1jmg6LrgxOlg3SXaM5lnG+iAL3pL+gHlSHmq
0iQ6q5nodgomW8fAXvjEhGAUn9b5wRxSoCDgAh0zy9I3W9KV71qbpSG6ZnP5dmiLPa2xrafOAY7z
G3AIQ3C1nJGDX4dpLI7dUVM9cyQmz4nxmqokW3flahCftVaaDlnG3n28qPcfUqOYBdESyP8GKKrV
IKqUJTe1cIbsgAPzAGjaHg821rLe2OFnWedGtLN77qfLoOTx0CFRcrsD6M01EUyS4NkpBaI4q5L+
YzBT3cvmUMXoKDOe26A0fBXry5260AZagpE5mYtYNT2L9emwJ0Nr4gFLEb2s0q80XDPDHeJ5hoWI
rcABSjJ856RJER8QjjRw7xjO56Bty3c1nk6q2xLCql7bZ9He1Xsv0EPfCzrCwoTQNiBZ6J+rKkkh
+YyRWJ/BchTgmJBRD3xD6YtfGIyVBuwCKXluJ1H8yMOZgEgXqvZPCmh0dukc5tnOI3d/mfCb0LeB
7EtWSUXt9pgr5VhKWUcwLeedOGs98qZmAyfx8R68P9iUFUBvIU+wJc5oFQmt75Jwywly49pLqR15
VRZLqtvpTr7nKrO1+UjhQORRjFhUt27n1Cl5bHcSV3QaxdKbPDNk15Gz8UAyKZ9yWZuOXVjqb3Tk
fXZClc15kkyBT0a49M48B9oJzMcOqBWYFOgAPcjppuYZkxQ0lx4v6dYkFz1tKI+g++7qLbXWJjlM
SmK9MMovEQSQ2CsCR9J9O5MK3OCmwP5cB231JpmRbN3ZNvf3J60XwhVU/RY8zjp+DpPQTHS+4LXW
ptabsjh9b4VW5M7lkJx0NY123jxr6xajq0p1G3GURZnn9psCeZriulw8qnsteYpVMZRwgKtCQLRo
kH/HljFv+LgwK7y5tCGnZnQsv1up09oHy+7G8gJFY2o+IO4GY2TWbNiz0RAP73ptFvaXPh4kcaBm
luRPs6WW3IodKBuf/M6Qzo2ZjsEJ5+E4ddtgUhw/0rG/O46102qHvAfjipRrULQupYpOg1TQ10+D
2ScCr6jARPVLVYI3edpDNSjt2fxCN9oOXTmqi4UuU+pPQdVFsgcutq8g9YvyQ2bFqIoOo6SVB/SX
8vjQzPAjXCtrqJmFvIs4WuhZv4CQNHTGehp/EpOOS0g3gOix3OombUS3yex/GKBuVX8wRosOZ9Nn
HPLYniyvaGesZFVDNPDcWqkY/FluBayMsU9Nt5qNXvWzNjDto9rFkeJmlZyPnN9Ir65Sghv8sUMM
vz4Tx2mveVHJ3VMO3aPy67GXX2Q6/LHbBWYf+bMYFO3D4yOwsQlJC1DvXMoA7Illz/yRGIwVHilq
xZuaYmnm5vRavKke9HcJv/unGVr9p8fjbexBTBCMpcTpqMgxrMBRuVLOQqrj5JqVnSp5uvM2R9Ey
cwM51H72hdx+yHu72nlJt66URZp0EXSjU73e+B0CFjzPYAqmJNR8aldYLxIDn+pBiJ1IYXOoxZuF
SxNdp/WhFnTk69jMwBQ4c37klm48RGWCNy0G6Y9XcuPLIR5DEoIww/IyLK/SH1/OgKE/53FP8xYl
C83tGjP5QKZlnsRoix9GLe+h+Jc/8DYLQW2EcjCFTEo5d5GlsOYeYFQN0zm3CsOVgrDGtlLivti5
lrdmBvecQvhC4rwTxZLNzqRXgnn4LCeNN9Bz9julFi5lx54MZtpTS9v6ZvTf4LJQ5Ca2WN2LY6Aj
lm5jFaTJc3XCM6r2y7RvP3Q0cA+PP9rmUCh+kTrii0Fp6PajhbymvVxEydWUu/5NiAb6Vam09jBN
pv5/7ESyAJIcDTKssnaMKCaglFkysopFoR+kNtXdOoyaQ6RDWfj7WS2VLvqv5lJiWM1KmOaoRRVq
0VM+ojUoDWNyRistCEgyUXN/PNjGDQLnFok9akC/VbdulzDWlQlVjcXZT7NTT5sdu3OBLXcuMhTV
SaCS/Y46xh744z5lpWcIE0kDPEvWur63qqxEVlUmHspHPf5BW6o+pLpS225jjPiH070I6MeYUK2g
uTrmayh1zm7we0/KBZPFv45KMl0L9Clvp27JDe8O7+cVlplFSaqopXeSMyC1WkV19haxGTv/EEJY
bhD3B53vYeNTveaynBNfxIjS7HyKjYMKKn4xiVoKvDSxb3/PqORqb8YlKuFjidofCpNuk5Sqa0RN
ejBFsMfH2GiQLbYQ0MrZZNRe5NUCOLxM4PAImSI1UV0xOeO57mbbTarI8lOjTs+mVVZHPZzDQzrP
CcXmLrjONoaojzfhxl2Icz3FT8D6CxFu9UOU3pDj3ObZTLKsO1uBEb93cj04Ph5lc76UkWke0TZH
TXF1sBranSg/Y5CS2Avews6dI8bVOg7vyMC0vV1cLKeCv08e5DUG+ilhC5BHp8B+evxLNu4tAFiU
1eiA8FPW80WvrywttBqu4zSGPnKGXCZGOnu4iO9VuzYnDWSF5aULsvR8b3dV3sZBnEOzu+pBrfWu
XLa2AdNVbX4SI1bPMCiT1zLujLMRTW8HlPFJ9Qr10kbtnsz/xlWztAmZNnc1wPX1/lZNgpO5YtZG
K8GtjbL+Dd2t7sXs4u5EMt58puow7t3cG8MiYAC3jOcITue6PBYKQYWOiupFKUYMCcvZjhRPQ8X0
2EBXKjyY7MgHtZWNfOPjz7wxMvw5uoVLbYw/a4XSqKywNXuROhfdENZRrYri4gzWeJJ0KLoJWj+Y
yxR7ulwbZwnI7GK7sjBD7qqBGnojVlQwaIyPwxGMTHYwe2ocj6e2sYNx+6IlQ3WC2uOaZQVA3aZP
iHJ0AnTVl+ok9BtdO7ZQqP/+bsCljzI0dxHFsXU4Ec5zBFSRC7ECdeGOWqO+iDBRd0bZQNQgCcxs
FjAiA60zdCxYDYGpChqvmJUN3iBq6UOi2C0R0xDGkjt3lak/ySDnF0ZUVSM8G7Vl+LamsJP8fVjD
p+OGchCLYNOu9g3asoEVyCK8BiSLxxLVgtchtQw3suY9acGNeS+sY1DJPABLILAk9X/EvUS9GZg3
UN5mgblq4QTzxDunKD9aNZ9rL1GcWhyqag4+xos2hFckbf/siEb7+XhDbf8QokUeJNgld31Nu+6j
vuOGvqLREGAmVcYerrda7FIoC2AwtsqxjarJU2N18vN4VF010M1fj3/F/bZmNVDq+M3YRO1oOVx/
rkZdGhXG19Klkyv0nfk9CEXZJqLDRr5zgjYnzEbjhuAFZsupt2NVZa5HfWhIl3QxKvO0sE40Ny41
XGEz0BNnZAVUcSojWUpcK+iN6JgbYXNFAxle4+NpbzwSgB2ZL4VRiH9oot7+FoZzUmEYIb2zNgK2
XVbmxwSdt3d5WPX/JpIW4+A06x+mrJkuXYnM9QFzUF1zizlCo+vxr7kPDm9/zHphFJnkeYYxohZy
8SEyLBS9BmWy3tZJNXjZpNgIDkEhc+zwpUIX7O+vAkIhgK2cQPQTETe6XYy6rbSuR/nuiqI3Cgw6
Ef5vZPQPzBsI/bK0ct5NfRkc0fJbBO4k58paSMXOLXB/kS9Qc6IhaIXW4rV2+zMSnc0Yml14TQ1L
nHPDnCRvzuK22xnnPuzkzyaNX3CLtFbW374UlhNJgwKbRB8hc1kJuEyj7I6zYUYuomjS+8efd+uM
LX4ilJYdnVd5VbOIUEqbdWfkdssryW/Hajw1c9+5SI04O7yLraEWXh7gGaZHfn+7hIXdh4U9cKck
hhS7IU09P7RnBPoKxDl2ovfNscBkghRc/Ft+izH+cXVYiVHkRZGGV5FELWRgQJFGK49gy4y9dtvm
UAs9wCYjpYmyuqWKFADBGJno3WZy9B4xGf01N4f+HWZfztfHH2trEy54aGvB65iU429XsA0k3NfN
BPaW3g8HvQqko5Vm+U5kbm8Ns7BjgJISTFATuR1Gy0OjDIYpuDhxN8ZHK9Zl8TRBSg9fhKF0X+Im
zRQvt2a6z31Vi+8xzJ3khKJekXpR6ZSGxwMxxWD4nORTPo1tcgx7asVuLSb559jwdLpVMJYt4kBN
nOL7IjL91BBZzH4/T1Qu28gM/4v1pKlc3iJcaCItHhOvbDKr90UrwXGcLSOOPJViy38FRHtSA8MY
X7AnGgOXClE2PtdByXaW0cMU3uCoBTlj0ljWObTlWvf6KDILntRMO6K5kddI23Vm4/diHJ0DOX/a
48UAluhJVmf7NVHSMX+Lja9AqBpFzMOkJ9gstnhknTOryMGHWFWUnOfU1L6ZGWYAblB0YXBIxz6f
T1Y2SO1BESWKnZVcZfZbwv3pHIZodbqL9ss7TSrBRE+D1H1u7CwPLpHWND9Jb53oIMlV+qTWokZl
acgRzoEOKbqDAEOO7lMQow7ZIGlQuq3chh9JmNCfiEI8Z91WxerNLQplQjyqbaibxZJefqf2Hyc7
D8XGOQANtDRNZcWgArqKXYKYdrCK/s0l0YfsDe86br5ZCORjptoc7Zzv++4GufBiDMNTjeyGs/yY
P8530DSlFhZNfHXMMD7QTxhd9MJnP59lcUBhwC/yDC1BK9ob+D6LADlDBWKppRkQKFfvQKeWndZY
dnTV5TT9nOC88GVQhgQddtUWF1yFeYtFFZo78914hXFjMyjSLHrsUHVu52trUdDVqU6VNyrbZ5tF
OaM6/zzo9vwmcfR/aWtKp2bsKcSXXb1zcW/0TCnnUV6GGASsAF2Q29EdY1b0XHTxFRnRwkFfq69O
+DJRl+oEHMS20fvyijqk2roIkuTfwBl1L53mkEwi15q6o9JopzjqhvPj+3Bjy1GpWBpNNu/XHYDa
ysN8jhsZ1FSJiyZPJ/lj0o3+SFNsZ3dvfXdcDbl0yQJ4VlYbLkZ+TZ2TJkKJKDahlM6dlzn5L1kL
SzfpHOdAz3ivM781Pa5gXYGRssCbVg9mlEx5NtgQFWHuq0cuEOUSIEr2NpGUPcHvraGQEyWJJDtf
NBNuv3AqgJ8RYLGtFdqtBr0fv2+UHkvsYjo9/mgbEQ75MJ3kRb50sX65HSoYHBtwis4jlkyB5paZ
E74durIXtN0TcYqhhsk7p2djSNqRSz9y8aWkYHw7ZIhLC457dojLWBUd8BgwPtF/Co9OhChaaozS
zoHZ2CxLk5fmBYSs+9JWmWgDFQwksmNH5Ynuxo9Fk5XfwGWb3sw16RrDNP0fNxPgZFZ2IUtBM13d
TBlwcMscHXLHuO68plfNZ2kqSJ7HNvPQXRbeWFV/bd7IV1RMatVoWKEUb64GNZEwtHuTmG40SoQS
Q0qSlhdwIKz/4xMu0QgxKjkpMLjbT6iEbYnS2yxdNEypXRoakaclpe0vOnKnMs6kw+NduhEDURSH
0rMgiakDr8YL0iBPLDFKlyZtqm+WXXSenRp7G2X5U27bTgsTmco73TSqYutjJ8X9nFipLV2ytlBP
w9QVXjkXtteWjfH3x44OIfwck01JSr864dM4OV3mMJSuhuXTIEH4yDXna5LU9gFvzz1Vp60j98dw
a0JpAobZpD9M7h45sRtFhnKatEL4RpSpB9Bpe+X6rZUEjMbjaFD8t9Y6Y0KL2skKRucy6fPgIkxX
XtEt1b2ul8QOVndrqIV9DNl50cFfF6emChqHgvDlpZ3SZS5lddarkVXsYJM/3oW/G1mrDcIOWQBo
9Hfv6zBtw9lKrQhPuEItziZS4x2ggmS42DTvn0Y5IK4b0sZJD9hYJz8bvWsGd6D0DFCpmziRujbZ
81kUGmreGcmz+VGOnVl8QrdXFwcdHxnZQ5o+qP28nGXjBdM09WQXqfEl0UU5eAbYnDdRVpgfrXI2
vqCGSuxumnOmvaMoZwVHnvnyZ5VpOaKavS2eAnKh8IdN4Dm58D5w9opHgGXeqCpR7Ftg2GV3kALb
cSsdiLyLzL+wf7RzL+QDLNbwW4xZyeRmxiDrF7sp5MELYrn/mqrJ0J0QwjE+U4/jkSJDQSVfixCv
0yUlTN3eaiewB5OV/JdTOqdz9PhjbMSclCH4a8lfeUiWffFHzDmbZmLGFYrOkZqab7IhDfxJQWl9
aRCRfJA0S4BEfmVQfHfO7saOo+gKcwiCPVIz62uiVQigZJx48cMwyuPAP+FnUUu9ZzLGD48nuVUI
W2AEhLgoaTLe8rb9MUtRSQKcmSZdJMz7zhO5LRQxKZ2Ir9mBUjZJLo/X4DWRqT/rhfYd7Zv6/eMf
cT9fzFzAp9Oe0GnKrAt/OU6InVEAScxF5XgmMF4vaKz5kybSeeepvr/nF/GepcmHuDJkqdW1mOd6
YYUmreqBxtCZ6FY6Z2nd/fd4Qluj2Igz2QyxUWUxZjA8VUH4jqmj8racBv2Ciq26h/lS7m9d5JZQ
5gF8Yi4A2VWgI8YaLSJwVqD17O69AsTle9qPs+khI5f1HhBrSugoY4hnslnxirvAfJpiaLHxrJjf
Ia/G/yZD4wBWlqNPEzYC54Ht/Pp4MX6jN24vNcqstJxQ4SO4vatvUq7JVLsYoisC1u21pFYzuXIX
5f/1kh2eSSsQGlShBr6dirAn783nT/mcDocqkSzf6C352Fud+dxH5nx5/NM2Nh7dGqQ5aNfQ4zBW
uyHq5njEFwYhdbvtTzgMNmcjwN6mMJXM//uhYA0A+VXJlxEquz1ntmTTBsuQVRFSJ/ty1uG5UNTB
IdPSXRm5je0HHB0mBs8IWM51g78gLAARRzwaQvr+3lNCzd2SMmN6CrRu+G6iv1h5Hclr6NZG0D0D
f+l7F7SP+G5S1hBvRYj0xai3vQ4kjGqPP86O+qMC4oX7sg1ZxkWGdR6PUSgLSntSWadu3WvtJ9wb
4y92kw+Rq9HmPU/qmGR+EgbKUnopx2+OARjXl42ue6kWLLavmTOi6q2koIqa5yM6ZUpoVAbkKVn7
LujBUP7NSqNxe96Q/8ahjGxXIKxv0pCYktpT8Q4JqEaX8cc6mp09/M7GDlkglWTYVKNpCS1//4/r
UaLjlbYRuiq5HfeeOs7FQQW2/X7Uyj3ozrLZVsdkacLjikDHAWuQ1WbsnMzQAof0by6Sb0qnRadZ
MoRn51rjq3YrvziwIXzc6GU3LsS0sz/vcxj4gBQcaPchxkMD83aiCogDu8soDDdaKvt54wgfGnLt
hY6DsTC8EGCN9Z40z9aUNSL8xb0V4cP1oQgHK08l5MGvo5zYh4b+y0WY7YKl64bgQxEEE6CUIA9O
UVVSV6i7Bojw43O5dYcupKUlTqbfQA30duJI5QyTE6gBqtciZd85WX6hDRQ4/004Nyj/OhSaOren
8XERoCbjM+ZOPIozbXTp0BS6+jKkif1ZnQvjP30oB+QUrZ7i/TxIe8iFreWiGQF0n9rQRl2m1kFx
WU1wyc3ZrkFOgCdDpDomBqwoXpmuiGPVgrszj825MsNIflXiVrd3lmzjegFLzU4FLgOuWl6FDEUs
kxmlDeGJ5kzeoJrZi16I6q8pGSRIbEcYAwtTdZ2RiTS1WvTapctUxfLgG5ITfRhDFEG9ciob9Yi+
dvXp8V7YeE7Z/BbkJMg091WRMCPGTFsRXLQU10+/kSrz1Ob95BzA6TgfbZr7r49H3LhegKuy/xf0
DbSo1eZrlQDoeRsGl4YLsSaoPgiNesGYpflO7ex3PXZ1vRDLoyiGjOnSbFo9QEZaB2k8CekyjKb0
pEdOZrkko7PsxdU4/mDDzRgHgEUCgVwV+XRJEyX+MVC7KXypqJrvaPRrtQvbzvkVmOhHu7pkKk9G
Ohgv+IOMg9sqdaJ4syKPCF/mktwem14qjOukVlTNrJYK+i+lRc/FU8NhJAYIqtDBzWBsPnRDjJep
Oo0BsLdUrV6NuKWoSpIU5ZipkEoe+r7ugSAEnfhBuwWpJHWU9E+9MtNcaiqneJHolF4c6lkkLELS
nQ9EJfIbzMsUxdd73SyfuL5H8Z5OFShru0vy2Q+UDNx3r9fze52QW/Lswkmh4eaF1JzjtEDH3i5q
JfIltdGxV8NV8eRAR83eE/oD6FHLCa2IxnZGw8MjwBJe3Klyh/t11T3XsmhyqqcWzdMok187uCQf
O2SdGleKpP4pzuoqRHSGK9mbR9CNZe7YHzWNhArgdm+908CCfbaVtrQBziA67celVevHiK4pOPc5
GWe/mOexdvOmp9mFuWXYeIJ16d05xJHJrYsgsn07Mm3uozzIOh87mqTzYUPIGYIsswPBZCwzeCdq
KMmulVbFPzAl8GVCUjX5/Hiz3z8xeH5CcbdhuiGfus7Z+0YYNr0/4yJTTD4ISY2/ZqgzH+W8R1Fy
NMYj9gR7cddGgrM4jbLryePgFK/fmEiQzBhGY14m1MVQSdJrHZ0rvZwMepIA/F1Ta8JfWaPhdUZ1
0uaTqFEzZW8gLKXtzhLcn/fbH7NcrX+EE8gQ8XEkC3Z/mod+gR3hoTRr9TDKu456G6sNxhm6NnUt
WsxroqVl5hysQdUvCjenB7xfvnZGGeW4V87OceagPAkNdbHH33hjguBKCWK4ZJaGyXLF/jFBmHki
7vJeu/Rcm6fAlGsfaQO4GcOe0vzGSCTmQAX4D7Ncy7/GwkSlPMFCpgO77dfCSD4IOZLf1J0RfX08
qbt34beqHkAdY4Gx8T6sJjVIcdWroXOpVOnDzLJelaH95LQxGoKzFu49ClvDqTTWeBCY4V3bVyn0
ElhSgsUpHjWHORK6RzCheE4SaJ6ez3v2m3cruXTWlsyEuBNE5FrkFaeQyAjkGYxeYOWvQS8C8FUS
FqdVMUt78hN3McwyGAU7JBF4je4KrRgEhkaGrODFSOM4OBfgiAwvK9T8UKtm23nzVOO31+POEXJL
Rtlz283Fjljc1gIT7/1mQRo8vKvvOau0I7A1tS42beuncNKt7NSDNq2J7bPiTcUVuhNZ/Nb2uXl9
mTbhjIbGPhnnXUqmc3vnAHucS5TaZnuulTabfY0eGsRgaAo9oCo8QwolNuDAOV2h+Yrog59tMagX
YXWQlyM7DV+rOBrAN1Rt2kKtz8RezesutONnUoChrQtCllr/6vhK9szzI2EEWwNj/KSi2vzL6rW/
ViBfRkH6EKoY0E+i7tvz5Kiw1fDZwO+1qMdvVT6ZYKwmevwhCkmvj8/u1owWmhiQPsoPd4ep1Jwh
mOlnXFA7GQ/ExN2buIpV//EoW0cIoRMHvs0iM7Q+QkR3eU6ywq5OhtRL8cI5UV+t3MChpvp4qK0D
RFIPLgTaCi/pKo4zhxbHRQDsl1Yp5NC1jF77WvFuv++6PPiSgUqIsDsKG0LXYATBZ9I2mXYygK0D
BFAP5bGFxs+kbz+ggqkVRlmTfZnABy52oJQNIIO1fUIht5DkC2ake/Pe+JCU0ji1pAT6ovh9O+aE
qDmhuWpeSGlsvyjy+qwh+n95vLq/IZerg0qGRZzC5cSFuG6r6Y1iS4mM2VsIwapq/XJuh+ZAfJF8
zBEUEIeERNb2lbZuBdZRJhKeeG5lzQsKpkBo5tgoaw8HFMn41mCM9NIFGKG4QMTD0JOVWUzvHGRx
oneBFZVfRWkI6c3cIYzlTY4V/ux1PSfGlor5iNyu03qygT2YHkiYbHX4V2B21SpadqmGMvgsCiv5
aXdp+hEXbM32UfaZ7LOq4xPkDU3df5OtCYzJqA/Dv4PQyz10+8amXwSQgX4sgg7UDG6/iDz0tpUO
GJdZdtOcFDlsj0WvScdSpMXx8We5C2aoh9Ca45VH1ZCHcTVUkU1RY0qYcE/E2h5gEMdt9SjxIYXM
J0PNSZmQETs8HvS+cLmMSsWSXif9+DsUBiXctDKQTbwg0SMdycsL0gH6Nx9LRVGuMaFk6BX09J7G
vjae5zbNnyQKGs/CTJOL2TtwSISumt8c5HijnXxu4zgYrDp6NdD4+XWra4CHy5iTilqAKpnlv4Fk
zO+ncKz/n3UnnYCjopIQr4PnRGstEde2c5FKNOoSBIJKL8givXlrQWjoLonUlv/WSYqg+OO137jl
CEWWB4KEYCFP3+6tRs2aqkn64AIwmVaPIxx/Hp3Am8ykOAxJKV/FmDkHoYTjB4x6/xoFy5en/EBw
yQbX7/YbvrxTirK+Q3BpdJdKOLEnJVl+zpquQs1Kyd42Tt4d2m5Qj1VmqDtdiq3ZA8ijH+MQkkGI
vJ39pJhJptQxEaBtN58XOYdnQytllt5CrU9pC79WstYlgRy80ZJ30dEb9zuWkDxniygMv2A5+X9E
8cx3soMiCy76wt5FLq8tXhI7SxRfdLP6Ms6qVJAhNvWvZB4iNl5q/VMbkf4GRMegIJo8a+NZ0Mj8
FgQ6QUqhx+HLCDu62tkmW1eQA+d84fX/FgW6/aFTk2Jw3RO6FnFTfxvVxAIskEzk4YMWDjuP/MaR
A+sGuZ2u45LDro6cFY6j1ISkASqoVjqlwvjPHOXun8c7f2PtyZ8ACADTpVizXvsiUjJZkkoeoHQ2
zyhvKa/RJMRRDnRJ9kT91/QviL30wxZEB4q7d9F/qommGprIuQxpEZxahMSTg5V3Tb6TGd7LXTAQ
GFNNBbxFa+K3Tecfm2pWkeIIEgKXQhG4ZmTKZNrUIDrtG55aUvnRCab+R6vqiOPyEIjvahbrOLg4
OrVnq4ira2JVcf/3G+jmR6m3GwhfTwuny9rGLLOZjmjFB+9VDIMP/+PszJbjRrJs+ytp+Y5qzMO1
rnoAEBMnkdRASS8wkpIwOhxwOMavvyuy694uUTSxqy0tH2QSGREIwP34OXuv3ZvZ9kbh9msn4nwB
UCuwk6GGorj4+bV6pw2U7MzwtLjZeJgLdE8l5tw4kFF3FKw2CUYLJ+aRKUkmXWhSjW1Tv3ETv/LE
sLC5dPnPXRE2tp/fRFf1W210AxU+2+216xv40ZTMLqD2vpXm99pLnd1mTCjhEP9S5rfjplZPcGdJ
V+c/Bj2NO6LK9afAlx9+/8y88mRy46LVPxvIWbFflAeWRyetRDt3GrzB3Yksl/fbUARvsGReeTJ5
jbMgEu3yr+3hLWRw6SmqXlBU2yez0NVxJq/ptuRS50kdjf7T7z/WK9vA2YJ09vmzFdKS/vm70pXQ
QW624UkOyJTjYO7Lr80SVMvnwhJIrlwZFY+basb7pcGim0wwVN96QF67a8+mWBJ9AAHA5XvxJoA2
B0PfzsEJ8uf8ldlcdlCEEw9xODltFWccAYoYM1+7MZBQ6hKNwHaxhkSdvPH8/KLH4KBxbi2xH5+n
VC+X33XLYF+NpneKCtqf+Rg6seXN9a6yoByLrtF367gZiQdK6I3t+K/99sWhALcEz+yZbwIh8MVD
ExC5E8x575/CoAu2nbsM7r4nIzWM7cl2pisgl52KHWAQRxk52YdCB9mHKgq2m3Wos7ce4VeKYbJq
zopkFpGzufHn2yLjiFU0TeadbKEGgo74fuIZ40Pqg0XZW53qdqFQ2+Pvb8ZXnjEQiQEkQYTBvxqk
WdARyffCP4nR/9pvfXuJF6F4ozPzypIBURrNM55oIodezkA5VjYYvPlouiTiXphLDzd8Hdcn8ur8
fvf7T/TqiyHSYPqCwJuglRfXscrPCdsr/ehKyFMLuuXiHBCbRsPs/vvVOh1odJqMtM/znhdfmTKF
nzX+4p3o4qDOEJ3er6ZXv/GEvHqfUrTiJmdbBFL4ompeTOHM2Vp5p81d+noXmq2A/COa6j7rrUon
/WZVV2MpqzohEbK4GTukTXG7zCQit6aAyPzvX2Hs3ue8Uabnv4y0o0AOQ7PW3Km2LC4nGksynvHd
1ak5he74xtb22h2KewV5BYK3X1uL9CrdZQsH/2Qw3ks0s6SEHODmjSPRa3cNplsEtxiL2UpffJUu
KUNTK3kVxviY9RxvTmq3X/eob8b/xeXDoM5+dtZFgbr8+QYFZdh5XctL4Qeo4yaal1NULVGa5cp6
46Veu3bcmqygf4mmX1adRamMrcMgejIDQ1xMvB5Kx+WtyLZXNhN4K+fmH/MBEhpftgwiWiUhfnAe
uVJE3zRR2lmSbVrP8eavoI4tpKnfqJF8GEdiawjrlm2dOu5MU+v3t+avmznv5CzuO2NkqbZfXNsh
Z2IelpZ3ChBRXU91PaGs1H4+ERIdiCt71fZb54fXXvIsfzo/Cef+0os7x0exWuaUiCcbp9oR39KZ
CIPlap8TAXaxOONb3dxfb1XaA8jS+VL/imV4sXXTRJ+EE5bBCQPBlFZC5Xv6Sd6uVSgKf385X30p
GhKA487N45fTZWcxHRSSnn9qDF/gmjbJbANZuu+HynzDInq+TD9vxnwqZj5U0wE17EuQBBUYg2YC
1U5Op4KdmS3TftXTo1Uu7q6uAlqiRZiBzuoJaFirt0V3ZzvcL6/P+e/s7/d91Nw/P5Vm5RgF8p/g
tJBMhAYiV+9JzLIuzSkjC7i35sPmKDnGNclLZey0xXwDtuYtrcJrF5y1jm4YkpVfj4kTVrnKc/Pg
ZA6W2NuYKxLXWZujZTOv//13+0of7Cwu5Ntlbzl7VM/v5V9PbhKFMZ5v/4ToGoAqADD7uamKlUNL
aHxoUDAcDE9E75Va/NOytMTdj9g0r7bGnC9V6PSHsZyq+2Cslx+/f2tuYP/6bXB7A5ABJwh4+OVz
7FYhHx3N5ymr82h6pPzq3LvZaywjcQwn6Pfu5kMwC4CW2Ve4ejRK6dVY1/hMWLP2S0GAZxe3Xg+u
q6xRA/p3XWe0Q3fl1a5X31LxD+WuF/z6eFKLLOMpqPsfaNlC+X1tfZ3vewsF65U228q+6iOmux+8
khNBPBLsHl7YcsqRC62m3L4UTTS0iT+4cOMML1qJ0/GdvHpE9NPP6eSso3MwAkdYRx1a2kmiLvPd
BL73mP0IiNkSKA4WYGwJk+y8uh6mWYEoxZ6+pBPMeLYjV46PjV9U9R5FPhquQgCmS3IDvkjShqPQ
KfUtM4kBvO76rqjsica9EQ1NPKiqvxjXcs7iEk/CEoPxB2AHDsm+DUvJBEUNPfCZul4tkdhOOVB7
Io8OURot05Py5OQnpV2MRWr2Iz+pyqy4BZ3Xjxd12VvZMc96096RYodue8ijefhUj46w/TSgOR48
brOy8n3rDkG26xyE3bslLFeiIdDQbs0D8oywu1qq0mov58pb5V41HAmeZikWM0He7k9Ju9iu3JXt
CCBKgv1Ud2bTGQ2c0W39qnqvdVOcHs17DYXeeCK3W97ksnbMFFd9682nYRusTsejn5vudbOSVZP0
rrNcnb1RqCkm7T0Fo+1lt5Y/0O2GcNc/eH4/1Sl4YcRjli5QYeGsts0YUhrUX7gj5kTgVWZ/wtZf
fLecMaLispflSvSYNQ9+x+1zjwFXPDLiCPqYbn1dxOBhrM9rZhvDO8xaixUri5TuK+Y8zo03+dsM
Lcqtvo3gS7tPRd4064F+83wFN0qK240todiVuWdXcTXV6xBrz18uCMmZsv28yekTKBg7SlfbmO+t
zPMuTbM2PkUr/8EsXlf24DIQybgW2RfJsc6LTZXVUzrrdYOIEFltEMVjGRRbgs1EPgpmuXniup1z
q2hyTJc++D2AhiufMXbE6KxJ5/REbxWsLx+DudWPeghHO41ExeTCRK8zXtaZEs6hNkpnPJbT2H7H
atXNaUtY+JOIxrqP68hTTtxxHN1v2i8fS7AhX0VAjm3smw0IrdyYo4/lUJgWc6/aGuN8Gpc7ozOo
BauqK4c48hjOxWPvl9beRdgZ7cEckvlicAxPlyxjxlpMgcUZrxTtSZNRvh5rR3QZb9ItrysSX7/p
ObT61LK65eOYr36RktAT3vrw49op9dXiBHeLlQk3ccps9PZM17ErKLcrNKez0TIfnAGw3qlp/Fxe
KhwRmZEoXwdr6mCbRthXeCit2u6sR1RuwPl6HoooA4kxe1R+o+MY94HbieCSfpv+KDRzvsdwrRsC
PYcxK64tVVn+p6Va6yPFKnL6UhYDSt2+WWZ9udS5k70L7LJU15XXBTKBMBldMinX1S43ovW6i8zl
aao2emAYBwgdqKzeveuKWpu3G5imiKUQNgwraeM+W4xA6gS/arRcOOHgTgcGkcPVQiPAjxuStPJY
wn2BIomUW9+W1YKSMpt6EhE3TCJx5lgTyjNVtQ8zWY0YHtxxm7GX05u7HbuhuTHgumfHKevqaTfS
Ucq56cTqgX8r5X0nWwvd8coV672tfz/0tZw/WcWYNbuc5eXdNuoqwO5imF/9LuzfAdTVLnjLwbTw
dkuNq5W21BpDt96CONQ6uA0Ao7n4fSCTXVkdlI07HHz686YMng8nD9W18rm39wX7AWJRVYeJ6ePT
SaCB92viO6RvpS1Yw/WB+Kt63ecOcrZLuVklOTD5UsqHwhi0dXBxqL8vxrUN9ny3YXTDZr+OCWln
07suk/mSoAmc5+tuDZCiQYUJdOqUaqtBRUAAjJtyHUTs9mbRJIFspn7f1Laf77uWcpotzhqbnWMD
xKcgseTeE6SbJWU+of6aatt7Ht1FW3E72g0AeE5xMY08bt6V2LA4WBt5v6B8ebKMsfweBMq5bQTs
GOyMbfWtHNT8zawDv0q7KR+CeMZZYKbzuLrv6ZRXKFOtzcQkw/33wIY8iDQa5folsvrs/eQvw6Vc
2vXHEvoLU+NmHT9OnLtZJ9pF65j0w/5htreG0NzG2NS+EVb7MXCG7kuXWeV7eskFgTd10+0gX1oE
YpRT+NWr6RkTcNuWddqC7vnhh8wFLjKzmOTJGltZpPNUmO9kaNT9Cb5zebON4ewnNYryLNYTOXMJ
QKniI+DtLuBQwl2dVGYgupNG/lmlzL399UpL33sokARlhEOMgRkD8V5+zCETG0haBEeFmAmvFQBk
N/aUB2W48b38ym3aro5xtRRw2let0mwaWM+8OthoBWs98JUhD7wTzFuYcup82RKjrcrnrcs2d8eh
giwhV7vD1ymXVvewLKH4xGxxNrAiSaA8rVew0pKsZASnce2KU0jShGTdcKKv87R2zy4pNu6OpUiY
X9Zp6b19pjKLrIZiNd2d7rv2xg6E+uJA32OTn219PRrK/kw/QW+J5wzjEjsT55dY2vy+QyfX0k/7
YUH2Eutm68KLAK+0gzdsmFRcq6YECwH2Dai5L9u7ecsXj9a3aMYkG8zsRCkZfPY57NUJLbbsQ9gC
sk3CtR/ULSWkzf7SlB2u3aiKZLoaxvbcBpPpxXIkZCVVSBQ4Owb+6lws2g6rFK/+au0Wo1nMgz15
6jhYOvBSQ1ZTcdXYwXavJtm7BzIkuceRPS2fVIOeMhm1HYxJEUZ1wzfSc+CuFdJcpEgeYXnUC90N
QW7bevSgh3Lmz7Pto84LPmWErvZeyHK2EtefYScuqyOMAk9utvnfWj306uH3Ze+vrVC0Juf+GJjP
M5/1xeF1mnga3KK2TiIQ7qk2qnFOtVkjZnRWjkBxbmb55QAS+qoaA6t/4wD2ytEDTBSALKpMFGov
D/G4xc2GHc06RU10LtLy8hY3sIg7v3qLTfLKSyFepNcLIZ1p2MuzHguyaAzNWgy4ek5z6qgkyLLh
uOru3yb+8IEA4tPUcS26yy9PsNIxc1nMvXdqB8fbZbDV9/ks8rvff3Ov9ADOQDUatzZdql8mu1KL
0Rzl7J3QEBtbjBGm+7SwJr13slntfdDBz79/wdeuIMJWjm8YxTFUvzitTq6SYm4iBJnUlTtr0vbV
3AaQvJr6La7oK3flGeiOn4PoAlKsXvRTlwmjILGDLkuPtPrdBlN6l3Vr1h51ZgwHaHwhOUd6btkb
O6t4K4nj10t7Hk+c70g6A7AbXnxSUQ9lm0uJIFTn7j4wy+zSbtDWutFkpsD01jd6uhx/Xzl7EoJM
NxASCqK5F4+hoMzfptC2QQwWxmMH4DAju4F3EfubcppEqdGsE91O05T4IjS3uB6G4arPHBNdVksK
4G7Nsd2SYkI4NO+7Ch/tgQykuGLGUcVubk59qkz2VLYKRxJF1JvR4+qoDT7bGVGVNkGdE2jr2vrB
zSdjeZjb3q6Tzm29z5NZuyxURlkjbN46H3BzRtFmQhWvSGAXOGo2pTvqpgmoDIeBrjR2tR3p7ILf
km2XnXte6ansLZUWHZOZGgjuHL7L0J2s90MfhOXOmEQXHpa+KW5VZ67uV2U5i0OQlQ0nnYLSypOO
hh9EmIINLk+bLjJEbGJQyw5+rmYOR5k13EfRIM986XNa1k0lrHE5IrWwAXyU7cKYpReGn5imzsbU
LR2AmmFlGtaBNvJSp5ORe/6+jBarTSmC2hFQi9/LY78ElNy5bVfdzeRbgDxwM/TVxwDOnBGHMFbL
S3zLfbcLOrcDOkRMONFcDvaPjy5H+HfbgsY+qXztjEk3VtuW5A4E+dgf0DfQ81nN20WEU3ONnNt7
v3lRJZMiwrW6m4rcEjsryiVx34DfEZUzHHCP3SS3x2XZrE8ZZB+2YtF1+ZVhBUMbM99i73GFFHBV
SlGqAzq+/naMztItiCQiok6yl/M/hMS4s4nCweNJs7uI18zYQqaAeWfs9KRKnQQgo+hVjF41JG0X
DXeGEwp2BvYxvTd0zzVIark6H9rOb8Y8FpE/61jXY9PfiKzs1Y9qU+2Db5Y+xwfPXcPL0grzKzCi
xEZylqrHBOVOdtGrmpjXqDVCCJRmI4crMduDd1wNn4MLVm3xKWqb3sfGYXs8B4gAHqZ59C+6brGj
w7BaFeZqka8XuvGUjLvSy6bDLCprS7UfNp/HEtcfIMLJLeJmqZ33o9dFXzjmVO+XqLcvcwaRRjIW
nmiuuhCVbKxka0RHHPLjdeOu2C3neguqI7j8IUuGmkHBXjcVhYNAjCxTMjfHLuZRNeEt9XZ4Uxcw
jRAlt7DEhj5vu8SfhHx0XdLyeASb6NnNRTHz3Gydu6PYMplH5jn2FLgE1pbYGGE8qIlyuh/N1q2v
zAZEAz7GNXtwhdgEFP6w/EyNGDSJ33jbh4i2+I9p681t1+fN8qHelm48GNjNNVhy5/w7q6Ws97Wa
/Pt802fHhhloGkGt1950U9NLBp+e840jwGZcr3M0vp9byK7xhMXZ3DVh2dfYeNYgOGThWNLuEURT
7CVaje9G43crDheEgvHkCEcQKuCt9yDv+jYp6DHasUOMgThFXasO5SCiKNEQuWVirlFuJpTwor1c
SoRqcLfMki9r1BiPt2h0ZFwYTrYr6y6LYtPw+3rPic7hdEeaNF+q4e2duRiZbljZcjna01glDB4W
gSO4Y6QdSD1/mEoVMuKM7OFDpWRgp8gKfD+xPE5fTJ4akpsJjfqcD7lrH7w+X9KsmjrwY0xxikTn
g3mqlbNMO6GUMSb1irrptNg5aQTWlFW3nLn9r8IeC/XGFvHrVAWoH956OtVIudglfm6cNhYuc8As
zmk7t1AYBQ+pPeXRW/3Z86/5uSPNyyDYYtOj9/4LCsYKWg4lfeWeUMaOVTx7w/AuaqtW8TzP7Xem
6u27dWi9Q10AF40jv+r8s4fUBp3oVF9+X3D8WgUgngVmaoL8ozR9+ZnDjYDpgB7IiYgjeRVlnE8N
2x4v6PsFd7T4KjiK0RiHrqgPv3/l1woAJHN/KU5emczpph/sYBic06Ds8G4ZF4szxir27hi2N7OV
GW/MzF79pOcMaGRaUERfllZuAd1w7nrndC71YhlpmYa9U+6bTH7NIuF/5ogk6FWqaf/7D/prTQc6
nYLuLDTHavOyADeqCVOi49snv8k3EFjemC52HdLVMtc3XurXEoeXon0FAA3fBnGFP9/BtDbqqvJy
54TcYUsbMeTXmsXsHXDual87jDwnP/CT33++Vx6bc9Qk1Sp9fST75wv/L/OGyV8HOW6VedJu35+i
MXv2VvOt+IJX7hZsKFw+YhhJX3o5x+2mQpYA9s3TYmm/T8JxFk/E7OprWO9RvxvC0nvD0frK18bd
gnWH/9EQvdS0lv4IAD13ttNas4KaXlGCUWrL/WiE4g3Fyq8zsnNwM0qNiDqYZu+Lr43oRXuS3mid
yAbZdpvy7aczWuyAp829UBAZEs53CvjAyCkffOobK9Ir1xZMlA/9AuoD+ooXL18WdRM0jGtOExS4
nZqQ8NZ+lVGWblUyzu7/4oFAl3Iuw/8CbrzU54iaSZjQ5naabGUm3VZLMJDldPK8qXlDBPYrHA/x
ADfnWXrDBWZZ//nmVJ4/t97omyeRSZ5s0wiGxzO+vo+tuVDPUUNWDmAsp+3iqoqMKuHIt2icosq6
GXVfY3UMzImY5CVq/+3DJW+NUyXgwPOI/eVlcHs9+CO1F2jS0rtXjrM+WdNS1ekcdu5zZ9E4eeNJ
fWV5YKVHFwX4jISTl5PBvsHl5wc1pgzUFqfJHJZ03RwCGb1uvDiHHyYjttW/Vof/eF7+T/5d3v7X
xjb84z/587PsVlXmhX7xx39cl880X+QP/Z/nH/v//+znH/rHu+m70qP6/sf1Yzf8sR/bb4+6lO3L
n/npV/BK/3wn6aN+/OkPu1aXer0bv6v1/vswNvqvl+M9n//l//Qv//j+12/5sHbf//7nsxxbff5t
OW/rz3/+1enb3/8kXvtflszz7//nX948Cn7upsy/q1/+/ffHQfOj3t/IkAZciKSJm4GM5z//mL+f
/8b8G5sUOukICy4iRow7FBKtVLr4+5+28ze2Tu5mFMAW5qJzVjOL7PmvLOtviKN8kDm4Z1Ei4iz/
fx/8py/rv7+8P9pR3EoKiOHvf/6XW/K/qxUaOYinEXhh5KFoIRDwvEz+y+pOQ3YtgZfusryxp0tR
bdJJlLnVTYIT0ftG4ldVJYwxzOBodOvUJ3LotXnBsC4zDrSJKIaBta71bWZEU3OR4ZVyvxUheWC3
c+gYN2ZVbJBOKtyLqTv3eKI4Fczx4i/ts7fo4mlYqvA60q3Fjuk1XcFAtncuRlPJ/Gm2rfN5zLa2
i9DW8sDumO2bFjf25Wq2ZrPPAFotM3MrAEXeLjJrfJorDVV1TUN3Go4Y1/VH1SofkLhioEVUJpqy
HXLUmrI/b4vtx7rRzr/yQUrENttrd2ToHFS7Dt9Lvlt8Qm23tMJkYR5W1lfFWMObzO8t546+3YMJ
mSA6tKMMAwrtuY3co0Dw7ux0lS3Z11CfrfnU745z4wMvpQaipvbLmHMbWq9tYlnA3ell38ZRjg99
vc5r3NOk6eMVd/Z+pFkxJLMfTvdrkGNmM/vVzVNznIvbmg2sTZ3R6K6kdEtF1dH3Ku7GMsvoP5pj
l2RysFJVdfZ9pyi9dJ67l7iAIfrqtfm8WozkY2lE1Y1ejdBMnNUXzxJCzYxeqy3eR0PnxFBgIqBh
ysYV6XrVV+HkHVUtVSOIV1mKc5NFqVPWGzBj6ojAo4T2td/GFjrMG0SJQ5eWVMvY/qvxizXPekim
cHs32LDDahIGDqW0nb1iVntfcvB/pqU1MKDrZ4QLtdV+XjndHGkqR20qlmD7tDXC+9Z6dWQlqDl8
JsyhaTR7BxfpCGOYnkFoFfZ7AbmcI6Qh5ZYdZzvnWtEO1uiXHC+XH5pJO13q0b4av+a9WuorkaOs
uCKTNoSYwCh3dbLDltNceJyrVkRWDJFm2G4YQDFCUhrObKJKeD83BqyG5vxc1HJvDq78sK1eden2
Kkq92r+a5HK9RfrHiIMpJlRF0h/oibdrylM+NQgBjAxmQknZaPaRpoM7XjWER8QK8NtT5akPq1Jq
F5LnnI6dGeUxGP7nWXV96nBqiqO+khycJu9Yz1u4V95yyG30r7h1p2N1Hlp0hfGJDPZPtZs5BzQX
w36ba854jN0PiAOuli5KLcJ/9pxbnOPadAd7CD5lprOTbXkcQqLVz7VNjNSgig1TLSTgmN+Gpf28
rf5T7zeXpcQZvTDpcmHift8a95vRbHEVZrfGutnwN80gcecNj4ysefYzQSfStlNnjapkrYombebg
G3nV9HLWzIoLe85TzBzQQbv+EI7Wu62HP13Qt0zkwhRg03P5NPF9Xy5ZdPBFfhXhAASN79kPrcwf
tMwvoij/6vbB+7lyC4RdDbAjnYEaECEdqvGmC6r8S1eIO+wBp62anGPF9C/BeHCxBU2XgGJ7x7jm
WGXNA7DdKibws00RVqLWsM3sY20J/37oYGN08xdDQAPesJoO+tKE6nf05HgNvlp8ZFU/V7Oa4Vdl
YcabZU5sg8disQTLejF3/n01b2PcTJPcwUz0Y5X3M52lcUpU49o7eyNCm+MhEu/J3Era+tOWoLKy
E0XC4z70JZpce+yOVaO/Moyc9pXnfwvJUL3uN7O5aSN1m7fA+y36MjG63ehqUBNXJLCbePWG8MZs
fUU/jRJlsB6a2dxXdN/jiDSvOx3pY1XZOnakdxrMaFct2RfQc09t1DdJV0Vm2rjLA+JOmqGLIgYA
iuHOd4bimqFf0tc623m+WR0hWkEh8Zx0VL26wDHtchWca6eM1GXeE8k5BgayoMLudn49XYb18D4Y
h1sYVywh2KzTMdiekcTfC8vrL/ypUYc5mD83IK7f4z9ckmZe+nQ2mz4ttW0frUwfbaqtm1A1Tkpr
IY8700xLp78iVWenbSF3A5OaL+XsHJSbP4l5dD9Ms/uOQ1XKFFpKMjXInu+t6CiKMkwLPXVHb1Yf
h2X8JsCX1LQr226tWK7HT0I6XwaoYgBEM+Nm0SsD2BIZrza6O6o/5Dv28lGby7KnfLsw5+1anhf6
uTkEYwYZfWBOCMo+Lnii4ibIDqXrHmqGxEe/GPZa0rJ2HXmQXpTCAOTu7I3baZy+SVNcrHl/41g9
chkTDH7r3rG+iZtg4zPrEJlBVaKC8bzu29ouHz2z/WGj+PFRpNBqzdNFyquphA6hSD/bb61x15gT
4+ZI8axDYBW9e9FNg34qgN53mVgSIec84SBXJejDg6TY+mcp11vRhEgXOv0c5O4K5aRsL11FWkw4
g0bXg72vzfx+GyMnDQY/FVP0zVi2d1o37h0Qugt/Dq43K6TNGYdZKNojWztCJbqrDctda3q6/2Ey
VfugJTcjgXONNF3kNIgKoVg67t6RW9XEsPMM+bxYi3bZUphQJ1Gh6e+6hVj3WR5oS8eFZXNP7Qep
++U5oH0/lHGjbUu1mIdFR5RvHjhjhyCC0EP2sTlswuDD2dqLokf01YmZC47ipNWjV/p3dihk1HP0
YMeRP2xrDKQ49SwZ9rYD+lr4OAUH0BhJWeRzlVa82YHKyR5mmybunG9fXbPXCyx5RXPdOixmHTU2
GWwGsVgw4iRN5sOgweEeinxojxHAb/sjXx4dzZsVUAzCyiK6XdZ+uRuG0nxCf0AsSsdeQfAoG0Ox
vFcEh0jvGBgFbFIBEWTfKwRA3gMdqcZHRFEvaD9Qe23mHWPZwjZ20nBmU5/cSuY4Gth5PWPnb5Wo
yDgy3S4Xn7OVY28aSvnRtJhqGe9KU5UDE5+wNr8sbTNPKN4qHSYbG59ntxstmZWJd79cVdUcisSh
s1249+RVANMpPdTxdW2Q/cJ8t/ZyoHX5PBzsqIJZknD+A5jTZI5ar4Vtjj24c6vxRE8bpAtCLq8D
8wu/VtGhFwql0woGx8LxkiHk+Nun9cZGc1MArx9uh8xULLK4l8O7VaxkraIBEoeFNKUGxlo4lF9a
S32lIdyVH8/04+D9gmI/P9Hw6+RTyRGs2lFC3dLArNhPNjsLFMN7nV8XA5mwqYjUNAdsOxgysUNX
RVe00wHfUM/swG5yjepMAfv7Ps3mWsIsCxeN/1ws4pQBD8rSoqcsS5aFi+66JQIKQzbL9iHMkYTu
p8GYq3db6DRruCuVCgP0hdEUI/3JikNNt74FJjVVy0Mr7OGeVOecWcPg02Pw+66x0f5EvXtTTEsh
sa2iMjxAqDS7WEeVHi4cVMPHLGr64FBkZmXyeAPpKSiZxc4QERvoZkWihQEY1QmMiFGmPOlCpJ0T
Gag7EW9FOUOTdtC9qGJPYgl6p9YcWU1miro5WV1ru5+KWY9Z3OJ3q9NObAO5D7jwJRdtCjmzOxtN
ZtjSrK9I0hMFqOmzFYJQsJeiioewbgCU2sN+9FZ9UEu3PdiZ030ZG/jXFhtWo4hJXAbPPkCEyxjT
GPmQdouAulQsGun+4CWcDoyrBWPEyUcpclVPQPIRV8wnYwj6e9mw2nmrMdIsHhjpc7kv/G0LrrYl
tI905SF9hixbfEpjFxVwEAIFGjuW2UBcYJ+xj215fRk2tHWCrBn2TonXbmCEngxm2CSh7NxrY+qa
RyRR4wUhQ9WnCgPxlTHm6ke79lSJATX+9yYz/R+q25Y6RgNgPIXAJRq4SDYiCL+pdqQlekxq6i3t
65ZTgyVDBg6s+8CpxLkxOJhPqwemOxYsI8dqZeApen0TZYU67ytPHQLrmDN2lgCPDG97y6+fOLMW
u07BAQFrWh2XRRIPSNhAflKlueyRsD4ZEpWmqgUqDBVVJekW4CeMcakQO7IwGjmtiJx+/H7tJ3oP
dvuZbadJ3HXpPrsrEahRbcwJar7iU0d0cRo2+jIaITk4jUnmZd1xPAlG39pHI+tNDM5gemBoBAtu
LYO04AiFNsV3j0uvvw9hn+8Hr5B389zfIv0TV3nJbb/NTpDUIXt5TWhpYomg5kAmIju15979uJTj
x2x2i1NlugZGLZ+Ix4C5JYkpu7wzrQsrB6Vc/V/qzmw7clTb2k/E+VGDQLcR4d4pOZ3O9kajsik1
SEJIQt3Tnxl59q5tkw7H2Nz9t1k1CBlYNIu5vqnL8geKuHCR5Y1617R4rPWMVx1kNdQfdA4ZoD+H
yw65tO4z/hIcUQH8nq4UMsO4SVbRDc+8LZmbobsxgOniD5+WqwCEtQP+klH+X5r4X5mQF9f8f5It
jjmZ7lf7Yex//RqRlPn/IBMTIj3x//6d7/gjEbPHoeKv54mY4//+rzxMEP4ProiwAwRVHmVzR9LI
/+VhOHIt1MOlz4Ox1JFpggzNv9IwDP8JFtZIEccMABKoKf6ThmH/g7csgbIDgItA8kOG5t+f9WJ8
Xk/DvEyxI38RIinMAzv5Mm5TcyxtyB8o5AeXQSv5tYKo98zLyKnWj//+LLXjcZb1C8CzD1m8YlkN
8/Kyr/pzFVinWrcEHhIy9yabPJFKxMWem2qBcjPsrp8N4L966nmC6lTrSIA9/3a8csoID8shdJde
DARL+Q64UX4mX3qq8eML3rOOKfDW2nG6sJQN8ceAiY8AX5yzTDjVtmXfhIsXHCDAMU+borhCYcrd
LL2DS5/88dAEEQtqeqogTAmlTyyDtE1iqTnTuFUU9u+5+IeD0KyiGGcGEqZrp+TnAgXUtz0d228Q
H3O8TEOFVSsVQGU/+NelXqHtU1F15k3m9U7D+9bLAellHnkaadAUaeYSDhbsepv8H269dnwdeTbY
DexbgF7CgKD+IwU/d94pys/Zf5z6cCt7Cpk+qKRsDlLUm8hDueUpGAHnCsdONX7892dfzom/CsBN
/JSt0Y9Obx+jOvjl1ilW8I5eDxo7KqJSkCmrw8agaZ59//+2oRcvA+dj14+t2MVjYb6i2sRPwYQN
L5VH6DW0oOdKBk/1ihW8NDI1VFqVn8Yz7vlz/r7o/zuk7n9CwIrdDiRbaIJF84DSDKRTMwjX/MXE
V059bnuAsKCO6BiQ+mFF8hTHN6aGB7MyXLbd2rfeaVGkME186ouHah1hzVYiBwGB9se3G7ce3P7p
G1tdBy1Wy3hf5w8tq558qeNDOTfsalKVv+480k6/LZJ+RbGBbAVZy30sxuhirZrlwyiqCcTgDofU
tz/mxBQQVkhzQAnqBaqpNPOqq74Igdlqu+bGrXErpM2E0/HGC52OdfYhm0K1j7bMbdOEFuVlSOd+
vqlq7ETKNJLqTHffl8I7U7V/qlesmMbT1gg3FNGloE7Tj6HEeRwK3TPjf6pxK6aB5vcYaZYubcsI
iPxwy+JDFQXwI3PrdSuqdTCjarZpupRLOJ1VjcE70FQET26tW4Edo76nM8jHpi2e1UB0DOd3bAnW
L2+3fpwZ/3lK+yc07DfoYF6mTcQDT+cJsmiV4446G5CWWd8Uh7d/4kT3cyu2gwyWwNm6iDSaoYYO
YawHsIXb0HJr84XgK8NjQhilJoqLqyCWHTLcLXE6a4Fi83LGQ9MIvqS3+Knm/jtgF+51Lr+5dYoV
qW0Eos5GK5X6lY4o0stm/dxneDFwa/44Fs+2XwEMA5JkHk8DL7tBZe0y8ou3Wz41YaxIzcKyhUXm
ytMyLMKLTMbRJ3+qiz0cP70zg+of+/e1SWkFbEREh1zZINKGC1hBxt5wq/PxQzeCxoUqdNSJLCRv
P5WoPoXS8e+tyoMrvbDt4xoMPkoFO+9qzKEORoq1jVDbUwzYEHWDZ6VFvs+H4Tuq6ifUNKlHA92f
gM3Q3uvC8abXjR/fQn746e2+OjHzmTV/QtnJoByplyLfP1+yqoa0WPXnbMZPtG5XNFA+5b0mWZuO
Psy+G+mPBxgtZ2f0P6dat5YdZK+mDpaMflqa6gcU/0gw+e+duuV4aX0+OUFch30M0XHKyfw5iJaH
bWt/ujVtrTUQ2jbtuqk4NdTHgznt0owjB+LWuLXYNCt8eKoFjeeM30V3MKQ6s/sdv+6V+R5Z8yQz
QDiPaDTlvKYJ6+rhIgfhc4fx9S/GWem/RNGxvSBeeEaDdCKKo+O/P1sfghFlj7nseArN14oyglre
wtuL7fNxYQe33jpOrGc/gRLAiWmwp1OFsNp1cf2OQ97u1ra1CHntwGSBJGkKJHP1BOqa/oLU1Dkt
2Impbzu6N36GIzp4lamQ+lb76lvn/3d0on+228g6KgRr38CkpBFp79VlwgLyG+Dv30FJfQ48aYGi
//MbVuRKJLVFuwUinaCd+wpkvYeHV5/sirIcnsaWqfegrE7XUG1n4qJAUeqVLDNyMaP69RogUO+h
WcejqRuPLpauan84DZnNY4J0ksCEnrIU7Ce6g5/clRd1n93atqJellHUs6DCCSNGmTJtUShSlef8
e07Mht+lO8/mcRsA+wQwFo4YEl4hoaLVZTH9d/7c/4yVDcsBxKZYZzp5uG4OwBP0NP48iTxzW2ht
m4Rg8sAPyEo/NUi+QK8CJA1RqB1y63UrCNti8fmER/k0l/V40xT9R8iKjNv2w6wjQJWbUOKRKUph
oPMYNdCKlD1znC5WEAKuVc11hdwEPOvhgdwd2kpfv90nFujkPwNqBR9eLMNYge+Wou6jvuvFnH8P
DS8+RFnY7ytwmICaA03jMUTd4w5WU/yD2viPOG+bp7YEEcWLFvG50Ks+5wN9YvqG1mYrpFmWACWC
qU/9DjSIAIL2Eh4mbuMUWqFH8zWOGzw2pZpFV9h0v6PQ+b8jSv3Tl7b02NNSoHI0qlO8vlWX89EL
PIQ7u9v0tV0t4I9VECJ4nZYE+ErQcXcqDwe3DeqYy3+++XmVN0Q5bvpp04YfoK/E6/c5j+dTA3r8
92frEYk6xrMRTeMgfA9aMvh3Z6pyT7VsBTTYY1G+wa8ujWn9fSu3y8GTjtPECmcUKjXDyNctJYR+
b3t/28GqMz+8HXSnvtuKZyn6ivarX6dHUMRurvzhahY6dJwnVkQPgIHUQSCyNFuA7iAVoOz16p0z
TTvx7TbO7/hCuHpluaVex+NruDWFUHyLcy8Rx5PpKwfL34j6Z3OFQr/h64yizjKkvzbgEy7mWrWP
mofqOjBzsB/K7ZwT4qm/xDodz503hQtk/Cm8iPM75efNxRLUg1tmy7aTgCsfqaGYkGl7tIcl2fhE
q+HMon3qy61gNTmcvNoBCQpTdRwCmbC4NHBec1sKguOvPhuDYoL2ZpszCW/EerhCNcUlzT16pltO
DbAVsnAUAOC7M2CwMFb5+3KtzTtmZkASUO1Gm13QleJ40ILqwCnWAiuQKdtmE2Qr/poIl8Kd8T3o
ZNbOP1eCfWosrFhGCW3WoTC8SkdDykMX6kuohLwLt4+3Qpl4Qs5hYGS65qhVZiNIVgAxLWem0alX
KN/aamkRDlWgCJIuujQXJUjT+23z5FUDPMVlA2zOrQZZCUfuoAVTKg5/jcrDqc/pb/OtjbjPMl9m
gMCkDWRz0HtdB3GfuDVtRbbUmmq6jDLNRX0wRfhryYbPbk1bN1+wLXQ+e8OWhrUmwED5e8hDHFdu
34rrYiNL6DVDlQLQke1Ym7ewGDwTeCfmqW9FNQT9nj8HWZagnhKCYdzelGaOVw7bkQHq2qnDXrak
fJ5AR57zJEJx+N6ty60IxoLfLlRVFd6+i6bf4XGffR1XsEddmoci9OVyB5QPChYD2iYTtIQXa0hL
yOOE0zECcNqXjeeV13Wgo7VJScbvvMjvWs3PRO/rA0rtjbhh1VQvy9olcVEEV7PJg50vOu50tKL2
RlySGYf+xW8TTyooyXNy0+rOKTxpYIXnquUcVPncJqSDojlk8MsNMqdVBfyUlx0eKiEGAXRqQqf2
B8ohbuD7WDq2bYXnUPRYruK5SyqUeWH92veQPDlNwj/2XDipAEcPJp9BMQB8sLYh++LWsrXhyhLz
xGsnTBMIBXcacITI7RkJBeUv+zrrZvAByrJOhECb3ZihjCk889xw7NM/D4IoU33ZNkp5JGztI8yR
PIamk1dm+bs31ZH2vc1Pbl1jBWcM9R9eWXmdhOVYXxBRpQubz5G2T4Snvbd2wRbP8LlHTQAOUSTM
IEWbnfYgGNi/7Ju+2NrVp1IlXMjbYA0vM65/vt0lJ7rdpitBUxvjIWJVSddkQACGrd5XvYlvQOJz
/HgrQGFfYxY9Zyrx5sG/AM86fFd13eA2pPYOqtYedvCZr5JemEt4mheXUVOXbiuuvYV6K/EKMeVd
0ubgCYDkU3ROmzM8l16OqOmJzIksiwRXN7qr2+HDKEu31da3otS0EZtMZLqEoHZiJzRPB4+4bW+2
r0kJR9XQ67EirnX2BZrfd9BHf3p7Jp6KHys4Bwl8NUN5VAJF7yezikfWl9+dmrZh1MEkglHBjiQB
HnfaxUB7oM7wTI8cY/CVdcuu3w86Ocuma7pEexTslKAIHrlHqysRwcZJsGzGwx4le53r/Ortv+b3
ivLaT1rbKZu2phy4UEmtx/XLOsxQhRdNVl2YmJd3TQnZBhT7qFUkI7DifRPLx/hYrBQp3n2uerE8
RiiuAAEoNqkEu/MKMM31Caik8ZCX/DGAinGvZLfthziW92BEgrUrO3PoB9CPAKiDKmSexWW1Zt/U
0JArui4gAL/9x52YBb9vLs/uohPNmLeOa5OwKHoP678fXuY5XXOBz3oZcwIMPbgKtV0S0LHZwT7E
7FC76nhWsKvD467MUa+IOTYOKAClG0eFHpzi3Hrl2FvPeyVWWEbxGpZEeY4UDFR8K5PnrDZOdbm1
FtVVm6PAQrbJCpggX4HRzVCc63bY9qzFSKkJMoJyqROvwQ2fMPEQB+Uvt16xjgy88majctYkuae/
RCy+BtXLLSkNifLLHhe6b6QQCBoUMv7ISfPdn8WF02dTazdfQ1/HmUGXVB4bLyW/WCZ1jiV4Yiz/
gFGgAgs0Sp4nUvnqxqeqvvcmQLze/vITax21IijiZIJsQzVJ5Xv1FYqp6+tNbWkHQddecpA1CBBN
u3lixG3e2wpuAkMEFMZtddJP/lRcGBPAi6wBV/jw9h90qruO//4srgwKODratS2WBJSEHdFWpFPn
XIVONW7FFeqeohHFQbhnluVHEs7DQRebm9wR7g4vv3zNUOSDjHKVhBRU1amixQ7gMsdutwJr22o/
o34hE9S6kV0mUcsKPOZ7tz639nkY8fZj3dQqUUR/gY+BvwOewEkxDPqDFbZIFpNgKXKVFPBTxLX+
fgu75cxkOW6vf2y7R7LEyy4fqq3x/SJvk1Zka3iggyn34BfovQZy5iaE7P1O5a3TcQi/dvyKZ1Oz
hFJvDWuvScK5/FA0N2FEPzsMAFq2ohiGvZEE7LZJ1hnEw6CNZgiSmse3Gz828lonHe8Zzz4bz7nt
2nC/SUBXvyxi1OhX4orG9VdvU2dWodflA/gDrKhtS1YG4xbiDxgFXS7mqASwoC0fSN1VKZkK72mb
QaDOPTGGOwky5H0gkVTdAc2uH8KM40s6VOSvey8rlh/T4NWN66dZMQ8OoWfojCxKCfK/3k0ddtM6
z7r7svUqFPcC7EEvQbAsYSTQ1FcFONP3IaToX9q1DG45CBXXZK6Ldwr+pIdoBB/97WF5dS1Cl1nL
BRx5y2bSpEk2vgKkCSR2KeGs6da4tVyARRSFVYh9GOjl+JLNfg2DXxDz3Fq31otuGiMygo+TaDEV
VwSTFnxQ0PKcWrdl47oHsc60QEETT4PqvOVmtwxO9w54xVgrBsqkgpFVyE15dOa7CI/uoNIHbr1u
S8bbDCj1iNMmCUBoVjX9O/MB2XXrFWuJgGQJSYEGWYF64JgqbVjt/DE8c2N6NeWAXrGWCDqh7BF8
bJVkOcoWtsJf9u0aiLsFcIAzyaQT090Wgh8ZNmuoIpk0oxCHfoTL01qemzKnvt+KceIPEGkvU5PI
Rsw3Ioo2INW9AMGsuctV5Wgy9HIVLcsAR3BgphMdseFjPZcPARnbT26Da4WrbPMehhVRnQAQ5KFm
Nf6UHz1K3Rq3onXeinVp2xlfjorplav7WpAHp6ZtIXixhFOPSlPyDlnwaFfRKttxMXx/u/ETm7st
e/O3FiBXr5VJDTZPCNKCpJdw2qk+wdLFuzeArt8vJqgv3v61E/PT1qRkzQAIwOTLJFtRvaxpj7pl
7tZNtiZlVUUFzsMmExiaKNi1BQCYstFxZbA1KZ5q4LZQzYgs+GJ9mGNkFPDMdE41eWIUbCF+3SAH
1PYILShkL7K6vxMgMqgAZfj+mPhR4XIEBTzMOlutXQ8DwwwRALD9lziP7+N2rN02FFuRj4I4f4a0
8dj29CukxXUes6e3Z82Js5WNvJsmoAYZ0FhI7B2tZoqga2+oielVK038OQ+F/PD2Dx1Py68c4vhx
2j47xLWcahRwxnUS5wyqozqCogRVru3VuNEZVhJ6AcxiUUeWCJUT6vync+/fv/MCr/y0LUuKGUDE
2O4bZNG76d0yr/SRj0efoylvL8eRGBR/QAxftqW+ylhO9j48I56ilpf3DYjFl293wKvxyUE+fNkB
IvcHwPqiEuKo4qqLzX7j6sqtaWuBhLuq1KjaL1PKV/hINADdQnBXut2Y//Dd49sEe5Emhyh+6YBM
G+MPZlFuyTnfznXCaUcWYBAtaSfZJ+wgct96MJNx6hjPCkpgtDaIfPMl3QYxXPjAOu9aVDwf3Fq3
TjRFh/fjzfO8tOZV+HPhEqi5ehIuWyr3/0j+EbaGeqBbWhf9L8/Xabyekza8etpA01Ys+mHrTRSH
4LRYh/Ih62ez6wCb+Njz2e0Nxf9dlPgs3OM6MnA+0mPKI1m9JzqP9kXThJ/det46y8BGzod/ER/S
AmLSazDgxTsIT8WZh5RX10R0jxWpRQ5aC5arIeVFG/4VBXENBFDVXa05bMe1yaU+Mz2P0/CPhQk/
ZMVtNAPVPvaqT8FnjHay6/lfgFV0nxax5o9g9x6dn0yYXzt1mp1+jOHsl+sV+DAftjVlTPakdNQi
2unHoMKBtYDZcEphgIeXeLHsNZv8M910YuW0E5CVnEWVNx648krfK+8D6PBOAgWwKF+uyREoObCl
DkWyVcbsh3m52sLZsRjcTjSWrYgnOJ3jswE63K+SNwD4ZW7pe+htXn562MLGuoORWQJrQpAMgdlr
HakFtpNLG8QLmalPkoqra38jDzPdXE4ycB+1Arc0Wb4oFEUkEdBRygNLPa/cNsEjm/X5AYPA5Wc2
/YamTfuBwjRyNzXG5WyNz7YClVaobFUFJUkBIt6+KMBXHBt1bhl4fX57doIR7kll1EtGErhENrtK
Em8HV9szN+NTjVv5Aga7xJAPhiRe58+gOeKIE1b/HXD831p1z04oTsiZ5GoNCfKu80dCy30u8zPV
Yae+2wpNP4ct5woxG1I06gIg3Juqab+6LIRwLXo5U4AR96JW4KuHVl564ye4bjhNb8j0X7Y8eSZm
k1jB0KXN/QTXtW5wykLDaimwmhasX7cMkYOkyfupjw6CwyDSrUOsqPSokWaCq2uy5PoduP8XdRf9
7da0FZW5H4wryP4E9X0i3zfMfGWD57R6A+T5sktYrNdmatE2/HEEsFHLQ+ibj07fbefw6mUl9Txg
+oG68WiaCGWJEx/d+tvO4cHCBZwtumACag5uLb0u13NeUifCxs7gRYDlSb+K42SZVn+3rrhrmHDa
Lt16xQpKwPm0NuWMiaKW64iRA8pe3ELHzuANMBgpSUizBNKAix7F7Cj8dxKveHbmDjsYmO4xvrqY
2gTnB7K4SW7Asns5A2c556bPJpKsFQiXx10YBiPScZZYUdlMA5btgcdJqNePXh9uYDiAEO02klZc
6jycYRpY6XTzDSCzJvjoERixvt346/cL+FC87Baov1rYN219Kjf1qaxYfbnCNxBgLuK0H//hITD0
4xADDIgf6MojqZXpXRHhfPX255+IITtjxDoPJ5MwApajKGAP3cLgEzpwx8atKymDy+E2lbxLKwGb
R+RNwfStZ7dN004USXFkZAQbvpzBuLSIe3ETCnquBusY5X9eVwAjezmsNSRn89aAs4JnJ/MNppQ+
4LmduQaEne1qcFzPuSOcmD92rqhTfEE5hAZaJJATTkQo9rgYSRA/AduPGHt7lE/9iBW72VTDUxwe
nOkAMuVDuHF+J8rqe1tu7MyJ9HjEeq2/7ADugEbdwERDHVI47IBejcDhzMMqqbrNe9R9TQ46ZuJy
aY+Y6Lf/qlNz14rrUqwTJz057onBE6r9SsDK+x9ubVthXcL7DR4ouk19P/CvYQEN/jhywW67uc1H
4BUjwXZkMYOAHgNEvN3AmN6tEg82Di+nbofkEq7a+RH2VRTvujCjj5tXbS5PKxweii9bh2FwRrJ4
m5DsqJ7wXvt1hsvymWl6YkBtSkIO/FQDB+IBVBD5oKv8YYIJs9tksXkIcBGvaNv0Q8ooHio72V3S
anN5LkOfHP+eZwmgsQdeU1fNkNLc/IDy48Gra8emrcg1QIvqya+HdIBU6x7SJ30AJMKcSZOcWBds
DoIaphhulGJKW1h/5/B5w/2jpNO4E9OI2jKnULKfhlTn1TC9QK1LJ0gHK8vwzhvMo1vbVph6HvHh
YaHXlHr8lmT8K4S7P52atnEGBDsKm8dGJMtAIuBnvXuYLdCDW+NWjDKti8iD4REKcUEID1v5CAqg
25SxcQYjCDfTNGczCtTNg9yyb3z0O7extHk3MDXmebWQOOn1GO9ACX/PhGMuxrNRCSN8A0vTNXFS
lJgo69j2sOaoA8dPt4IUh4VqGPt2TLdI3FOx3mdV/+Q2mlaQtvkECHpAVMoV1pZwDXYBMp1ui6LN
SYDfKpwQddynBYu/5iEUfCDca7dLjm3DC9doHNGirQWEQT+UyJVWxbnQPHGCYlZoKoym9CrsoHSO
fnUtvF1NFn2F2WN0rbhjvtSz4QcsXliUrQS/wvHyUY3RJTfh7LZN28/MrQeb037MqjRqp/E69sr9
1DTtmRPTcd69cmKy35mrehqAVoDiSvIouCqJYLumYG4VzzjBv9ySmiEoKlhFV6lfcABSUQ67/50n
dJrw9itjo5QoWjWWqOGNn0gOU1kYFp95kTjVL1acdgzeYcKnZbps5dXGsh8bgeWI23dbgQqCX93D
hblM/bZ4j0Kvv9mq3GpRvaMp1vNDgC89PIrxqUyHzPB3cTm2X8MiIGd26lO9Yp1146ZsCKolyxSW
T4+0mX8enaIde8WKVD6UkgSlKlOlYXU8GMh4h7p0E8PCCe9lvwxBB9BgQIu0FvSzYOEnUw9O2jaA
Na1t1EQjB6Ba56lcQaCa8/I61Jmb9N6zqy7pAC72NByhuaTM9mKB5UOk4k9OM9EuuwTeA15fsJ9N
abmovWDNtKuWSLrtGYF9e93GYpjElCXAvMP9OxZwL5CrYz7Frr3kDVEraQbk3ar4my/MrfaaB7du
sQIUJghbjVoN5IHK6EoH/ROHhNdtmtvVlxOsQqduKEVCKkbhFTTmB9W3lWOXWwEKG4xGeqviSI/F
n5GDO3RT9NGtU6z47MxQ6AwOxBDMwdy6zlcC9aljj9tll9AMwDJ8IVmiWjJcw0MWEtHa7RnWswsv
4SwPvsMgoyTki/i2VGv09xIhy+w2onbxpYIDQjfDfztZOw1vMRN6F0bGfzv1+m905bNLXVYMEKeP
S5DgTfYjX7u7rZvcTuh20aW/gQsazZGf5H3c7RT8uiPHA7pdcmkGWhFwIuaE1GF7MXnLLjKFW3WM
Z1ddQhSXUSXyGZp6cUfC40YUuGXz7KJLHVdtCMu0OYF7b5z2W0D1JYxoYJbjNppWeK5aCAV6xpiU
m5R4mynh2T4Obou5bwUoQIu03nQwJgEZ2l0QbL/ilbpNQ7v2Eh6wI2pcId8jyr9AaQbdcSkcl0Rb
kKRhLDehlHyE98d4vRnyaLJzx/8TBxZbjsQgg+kW5JKTTgTFztsCeJwV5MlpNO1SxCIQ4dLH9Zjk
bYuC5fhLXBDHx0dbiwQxHgzjeDwkURXC8DiqL0F6djxq2Wok2KmaTeZ8SMYg/CiNfOBT47ao2Cok
Ofd9B9vTIWFVGOc7T8DReR0ZczuA2oWIVWlgeajEsfniZ3M06YxmeEC5jacVnRsAMfNUsiHRcD/a
M1hi7fU2fHBr3IpOT0yyOvrqJAvMAOB2WLC938Owx6l1W2kUsmFD/FdQ4x8F26Y+ePBidWvaOt1W
ohh75pUKWgn/0Jm/fNxu3Vq2krgmbho2wv44GaIlv2zypYMLYeDYePTywA+zGphLV0ubLHHW3Deo
lYKPN5xWG7el3NYamdgUBp5mLQTNsCo9VH44rFcgQm9uwh1qyw90nU8xpduYtFt9yzYTHAp4+Dn1
DkzuXvbOSsk41zAOTuiWsf1WSRhRxT/fHtbj8f7PlAKNrTCC7dra4+qMtmFGeZuNQfDjeARTu2BW
jhuprcXaxEDXQAct6rSLu8kMqOajZ5DFJ7YMW4uFt5xhYhEKPuuggumhB/kq3wHsr9wWAluQ5S85
vOOYbpKpw2PtPuiX9m8P9kmPb/f+qc+3et/bTAaI4KwSVk/qE+myaDeRxnc7INmyrKDRQ1x4sM6M
m+FJMv3ThPqzy4dTW5O16Zp3a1eZRK/f2oH+CEPutCdRu+RzG1hGaomWx9nbs23btSt1WnepLcfC
O6IJ+7k0yUR7DTk93Vd573axoHaJJyy2cxQhZmOSGdb+QMJo+4hbktPhBeZdL1cAkQME7tMj4kqA
YJ4H64doY07JM2qLslDxmJciC9ukW3V80Qz1co1Hi3MswtdnODzZX345ED1CluHcJ14fdeUum2ZU
r5dqYOe8Kk78gK1EymD96Q/91iciJ6zbdeimi5WEwU+niW5rkdYAMuo5B31li/K0nrr2sDSw1HRr
3NpTlSlWwattSKpSv/MX+I1mlZOukdqOMqJhjUH1NM5eU/UUT/0VY73TskJtKRKr1YbXRYllvCJ8
j4vjUxOR7249chzlZzdomKtOuvVLnUwhgbZkC26WQbs951BbjrSZfCtIAHNhqYPlPRBG236tunOM
mOOgvbKT2gWEnG0jgP0ENJKWxuoQq0l8U2WxFKj342bPelPvqyaqHY8cwto7tmHRcJttdEIWL9xn
NR6rLgSEsf3h7aE4YbhBbZlSX02ChtnQJ53khv+1eZpO78SYtV/wdi3MxyaCCSYsyiv4S17BIgue
EDAnoN2nGZ6e/W3IVdDsS48M3S2y3HBwRXLOrLuxkxVOF16w7eHOCnCXkBN5yrTM68T09GkZ+ni+
mbOVN3cg+gXmamqLdQfvy8XfaRLAafztP/DEymEXNxqfq7VbYDla8O4Kmu4v/XLudn+C+kltjRQM
n6egIJ1OWo3a/9slVlR8ZaTE9UeosT9aDa3DR7hMy/mmMygwu+yzwczwhx0CpzMvKGsvQ2mAA3Iw
QJedyKy/RNLyO0izbnu0/aSbKyC6YL6rk00OBxGrS6+Yz9wZT5xH7TrBSrRz1otNJ7wEE+1iFGah
h3ErK43rDBFuOiBqK8GoUl43yEAnYgsPsdfyg4zgAOY2sazdWhO/gWO0r5OVdubRq7m+KEw+uI2r
rf7yIw+GZXLUiakK/dQ2TXBZEiPdDnY8eDlrIg70CxyThiRYUaBM8dUR6NZu+x33XzY+CxThjQbz
RuMRdhdk4rbmxG1O2sY320TWzR9XdHqdobwmnuodQNNuNmeUW8cYGjFT6HbRyPCwYefn7IYTdabL
T0x5W9llsrGZsinTSbbVbA/8S3HDSw7jqga22W/PyN/ZuVc2J1vg5dd1SGEthc0Cdtd/yXb4ewJ8
8BpLPLjAW758hStjdkdIpg7LQtfdIBtzjTrX4dLTpnjfBFNxGOsOL59LxYebIvPFbQHodr/z8J/O
dMSJBZlZyYs27gJv6BA3eSH/7usaZa7Zsly93QUnGrdFaBEfGwlMqkymoHy/Bbo4sAnycrfGrfxF
w2NSzRwxyZf6V5GvN512MwPBRHsZM0EwNSjwr/skZPGFieQdWO0/3b762FXPDlucwHKVDUonvhL6
HhMvvjZDMx7cWrdXkg2F6yrDSj5U8zvKHzJGnC791JagySVSmTKxTmLtPXFTRCnh1frB7bOtYxWK
PRfoeIEzKoMF95VVtHsA+J/cGreWkcwUgCxLJNHiVsHquxD1zggE0dutc4zbK0Fuy88KwCV6kud9
Qg0SuaRh0zs4o7e3A2Owloct+iecrMyZqoETq5atvMpzWLEo1uNiVJNsrwwAsisBxniFVNhtu7Cd
ajQXHu+XrktCj9ziXnrV95vb9YhZkzMomraLKQ5HJZ/YJ4mcw/sl6ka3tcbWX4VMFeAGYJhh50n2
qkTmG7w5t/3f1l/VvSyXGa72STkRdVnPcEXlufj+9hQ6hv5rU8iaoEiThmWRgZEMP92fYT5Xu6Vr
Srcvt4VXs8qzlUrcv6KeLAf4BZQ7PTHH+5CtvEJVD9G+NKBSk/JuQ2U7yj5xXXfqF1t5tdGmNvOA
BwG1FV86HKaHenJbzWzZVYYzUQy2DVihmoy3g4rBfQh7t3luq67yLltm1O+pRAThAU7An2Vbf3Lr
kuMUerZ7bIXCq5FA0xHkYoeyzn+oLXZ7UaOhFZ96HnVmZIfLC4WD4RLl34bNdzyf27KrAHbZZC6x
dKlxkNd+SB5Eppw4FgCdWF9OKCg5cwQYSev5X8pafpOdUw0YmraOz0trUAgngbsOeXMpGzzUt334
l8Noom1r24tXXyu1oe2NrO+rYAx23aycbCjQuLWqaG9bShjNgY/D1V2Ws+ogymh0eR2JYvv4DPSy
msCfBwrNNHQvzfgXxtaJSYrGrSOpQAlM3/SiSsrCx3Uogs49KDuX4ETjx338WQQZryqkynMJ44L1
x+z1436bpeuXW0dSpGZ84o0TwKGjfzmN5PtYTk6l+/hw60zKikLP0YLxjKkIIc9XX4acnTlXvLoD
oW1rWZkmNXe1XmWSLzS4zLKI7VGqWbrszGjdjs4YKA5egXWzDj35ABzJrfKm7YNTDNnn0m7x1rUJ
AWoK1624VrGob4CqPue68OqBC59uBVEdq0IDZVclBQ3LCxahfNqLWH6xSuUETYhi+wAZcJ5vEzcy
CTQK2Jb6Ecljt/XFvtt1rDWDWKYSzO7uaenl99WoMymjEzPGTnTVVTP7eu5lMiy8uJgGZfZI0ecu
hxb0iRVHc1squBphxsyLiXZlGN/WFIlOpxljH6LhHRsDHQSMox+qO6ybBeY6c1IX48utSKKgEvsd
/J4SVsLtIqbVjhowrNy+3AokWPypSS8AgsJMg90Lv47/l7MrWZIT16JfRAQITWwhsyYX5fLYw4aw
u21AiHmQ4OvfqbdyqSudEdp40dGhUgrdqzuce04a9sG1GPflcP8ThmLrzks3Rs0IZj/WYEw7SoON
/bEU8ymc2i8qUV7AbvwN58XbK6pBXk2bpwMt76kGH0ZT+zAoYGnHVFEtJ8s4JLAj1X3BUHKXbTq8
Vpe/cN3dKJoxFLqScgEd3KiGFEUHmxbF4kXPzBPqXJpI08DOK8okbURP0E/9shPqdypuTLfRnpBZ
wj3yY/tzHm9aI/ycixvQmQjEyS2mjJ6UHe+1UZ8bba41jV8w529cRVe6aLJyXjYyKRBLtFP7bhyE
+FLGXXXquw5Th6GqAPTm8cxS0VXku13XwmdsEp/CuUUyDiyZlW1Bg0BRJ5gxxQ0dzZ9e9utC7Eca
Y+YgiXFFORG34O2kt0u/rX7ewQXZt2OiQUBlm6cgIHfbVHTplvhGNi7Ini/QNqFriLCp2eLPDenp
iczbdiVCuPDMuih7Xk6MMV6BTHC0yR2v9vI5QSnl56zhlDK/w3fiJ0lnG679hl8w6TntVg2m2s56
nr1jwVDBphOdEA8PrPrRFvLJYKrKc+OO198MBBfqaW6gWwCafjvcqoZ7Tf7z5D9Y+14efKrX9mkq
g+FMOLmJBPV8xV2pI7MdA6lbxAiTfFHXJuXz2B1+8Ufs2KlYN21MCVMybAJkFUgn9W1cIdnhdVlc
tH1P93qiChSUBG3YbOZr0qeKiNLzvriAe8b3aG7p0D7VnH4Ka6NBPpl4jWfzxIXbC7yy9ViD47Uc
oiajJOhSVo7XxBEu2KqLt1daruP6EvkRgOLuq2M57oKmJRlrSHDjd/qOqcYLYWrXi34KaTWmC3jE
wugaz82l7TuWWhKI1YHRvgFX9aS7FPL103lsbPehrobt4ff7f8kl33i+XPx9FRYaNbYJlNXhMZzl
0Zhs7aIVwRoukBHiz7UcvQiH8LGdqI3tBlrWMSpZSRmK93sl23tZU8/kxCUInTByqnWLVHzTw22v
vvHJnn9/RhciKheLvx1NUHHDFBDWbD1vNGK3wVh88VrcBePHk2GgSkLaViyizzgp5clG1geKwxMX
jI86oRlbC99QENJmoVi6UxCvf/rt/OVK/VKe6NpdJ7I41JOl/J922A0g+YkXaSF27qRV4bgsTcsX
FFaAErnTtFgeqO78CisuHn+CzB/tIOf+NMyFSbcl+V7Fs+f3dIwWgj3SEBGqp1Uuyb0FgclpDyvr
525cRL7SkxATg1weYfbjSIw6g5bOq/2OM3fsU0zhMckQaQmQ1eVDxaf2ea6S2XPrbj4FOrphDkEA
b+b+X0nsu15e4z55uRRvODGXCHQ1PQ9VrHDNR3IskAxIoOhwRKBdhLT0fNf1Eb8Sc/+/HvHGn3Kx
+fVhjzDgVgNGoHXK67JIGxHKu21e1ns2gcFgKe2PeEjmNqM6oGkbijkFFGO+a8H99TgJwm/AE0du
i0nJLGJh9RzzlZ72NVw/JEBAA3NWRHfg6OA3/RKqm2JFXpSxGTwDJ7If5lwWRXxjkkGfu2QrwrQe
F3onVgNsw4IR+TM99i9V0LU3k7I9vYlsP9gMMhDFmK7WYOSn1AP53NQE6rB2CdrtBKWyICfFgYEd
sKWcw/ClMVJjkue2XRREj011CJnKiun7mg9RB2K0kRd/0jVqP4FUC0TdEeqfXyWZ92e0usm9kAh0
wlAMz5jn7K48VRfcsMuSWh2839sGTy2QWU+EHKdu6q6EaBdeWpci1QDEyYNoAo33Vs83HB058Ehq
cWbBVvrAaHnicqWSeJ5sU+OOEnlAuXQM/+iHxZ68XLE7vxAIqgS+FOJuIZLssHF/bkw7+HSgsHXH
pbUj0GojUs2nFqOu6ZeQEi9cBFZ28wV5ABC5o6A4N3t81/Y7eAJxO/2yERecD4Vx2YPgGBWcbe4y
iemus5Fz7xcVuISp5bSpIR4GyD2Rvsvilb2fAR/xS9JcaD4LhFAosiL0C8o7nnRVhnqLX0QvXXB+
RDRqc20PqMs+38Rqe4QQTem1cenC88MN2osMQnhPe7mDtTcIyy/JVtLPv7/n/3/n/ut+pQvRh0og
A8U+QWZMS/EuRlz8AxRa8clCUyo99iL82rTzni1D2N/GcIY3nQnjKhujnd+rztga/yf+L68LJt2+
FdOBCrlsa8g49uqRFuT7PDXbFYfx9qMm3YEBHhXxRgENeGqDACLkRO4Eg4/oOJ3G5UUCgIxgN/T8
ai9+8ZdQTsat4Ugv1JOsiseeVc/ShpHn2o73SGJtyAvjyZMpjwbBVov0tO+YlxVKd7CqQ50nRAKm
oAc72xTC0xTaONar1yTdwapqsCsrhaiB0o1DcEGUePla6hUPSXeyqq6MWbSAd+qTPsqKTuAVteZa
rnXRUtyqA8jgEj2NKJHTff5UK8tud0jinKGoN8t0QjHvcQfxWt7aFvwirdbPnZzmFECDYsoGptf3
djLxlbv89vsq3SEMQ1tZHutLbpbIv+cKs4fl0AUokdr5yht1wVrcOYwNTZ4gqVgNNFm7ZyG05CHG
UXaQlpVsa7KqH/xEnqRLEVvaqLAHS1Dw5cfjhp+W1jq+8itebOIN9+ZMZfzeR15aw7FlMfR8Am8t
bJkblLKMQuTWrF7FJuBxXzsKtqJJnKzQOAQbGD8nI9vPogm+/H7nb6PiuXQHMNTBjYW0mHqK5shk
iD8Bgqu2DRhjkGBB+VDPd1MyapUegu4pSFinPGgwlvj7P3/p4Mjr30bAa9KuQw1Xwsg3VTa3cFxX
0oZLSzu5TxfvcuEcSb6m6wexg7kUzJxe/Oc4NcfS9TgiVh3xTbrZYnJiWb7Y/mox/f91iDeupDsF
UZlt34sAYU6/hxqMq2PBP80Wqsapkkd3pKZj/T9aNHORFQbl5FMdq2LImiNc7qLhoLdsKYKv5dbA
TiZdnEgRk4cdcjzQr1xkChbM8ftUkNCr4gHN+9cfMWSREUDr1U8YdbmRS68BfiufvS6IC/YQB1jB
hv0oARGORZrQXabB4VVMkS7WIwaO4ahiXuGY10zv/Re6Bp5Lv7jMXx73ASJui66j6gkI5+O0LKN6
RMVJXEmdLlxtF+shZzMGQiN/rJIufl4sW77rRjR+/sadkzFkIFOw7uqJb+tnqTqM2FpNPcM3p4DV
ljGrEPkCc1BntYU6N2PkWun5wrG4AyRiT6hRyJ6fVkP2syVkw4RXecVRXlrccfEymoZmpFCnZ237
746eXwFZbr9wzR0fQdRpV4lJpCcaDFHKZfl+CcMPXgbkYt9WQwH06hHS7qq9L/BIoVHhaZwu+I2R
ZDqU1fVTIYYyS5YoE6MxnjfF8d8CnCa2XJP6aSvnbzNRWxqX8Xb2OhUX0XR0hs34nBDRY/xTKdvn
Phk/+i0dvzb9pulIx6nF0robsiTu5WmOpadfcd5LifkrlKt5kCeqHTLb3g52XvwO3CV4jQdGFMYB
g3wLRojCBkWd0mHY/e64C5WqRNhYxEjYuV6iRwYr+qzWbfF77F2UFAY544JttkKhszlXwymZvQDS
XLogqeaI8VpWU/VE5Xg79uZup+a7101xQVK0HeNyI6YCQcUuTpQv+wl/3/rFtS5Iqm/How0jbLw5
kGPQCLnOVFOvOQAci+MO6TGhoKnxOdfKhI+GqjCThBd+YaELk1LTGIVqU0E+tXVxC5bn/bRCAs/v
2B0DLcWLDMkiirwph+egW99tI/e85S5IqjpA7ZRUFWyo6fC2aaitBsPkeckdj2jXg3C79dVTwMkd
i/rybrBJ5RdTuPgoOZR46euhfhL7oc8qrGXGuv3asNuF19MFSCVxC8pIg9Vn835Pvi3FT69v6Q4Y
gEK7rqYI4URcQt2Dr/lYX+N4upQZufMFwybaiEcBwsNmph8YRuDThiTlaewb+c5s/GfZdF0+FtX2
FKzrlq3b6NdXle78wYKXrgLKpYJoCT8w8HRs59J26uR3aI7t7vxFrnDm5RPDoc3V3qTNWvp5HRer
FkT4ylAnq55kWA9ZHBwPNg69NNu4dNFqvCu1KQNaPsmpPg10zaifCAGWdh7WZDUChaAISxdcpao7
/oqr0av1KV24WjhiMC5osHYz8cekHn/23XxNhfmSYTmJ6Gp41WDwv4RCXlmnXWjVnUFU5pcKuIg0
ZdrANnTC6ovZ0ijh565Yd794wwWkNQ3XJVm78qlVc5hWKuDZuoCD2OuSu4g0MMqDsNbiYI6p/QrG
wC/JUnmNNXHp4tFKaJ4B/qcR4gGpfkeL7ktFhfZzxC7pq4y6ybThhttCYrQYgwcD3Jjfmbxcol+y
0h4BEhlCiWfVovlQhAdJjfTT58GpOO8qK7uRgxSnfBLBzrLBxAgiq4ldcVovzumNmogLRQPdTiND
nQS5CqIiRcsQyqVS29MxmcHz5J33tdV9YpqIBPkCDj5Aj0sQQEB+1e/sHUOVQZ/wRevyqd9Ylx1x
/WmOxu9ea7twNLJG6F9rkuQVApldbXcySvyM1EWiNXE5qB7t91zEqsT8VLLeLcJQv8qRC0Vra7mZ
ptqTHPpWOmunSJzGYv/idypODUYsNfR49hVddgjpFrV9N4nuyqlcqHy7zK8taXaQqpggB6qgu6Fz
b+5VES/3G1/Yn6hUqRuvn+C238Hy0BblNiV5L8pTYPc9Rdzh1++ULsfsXhshD6R5OYgD1wcFzsk7
jJedvXbuYtxkmcg2GBBkF3sbnpcRnDJbF1yTjPv/9XvDG7iwtvUQZa1XmCoKvOoUhmH/0OzQiDTN
9s2aCe4nJDYfIBGcmmJ9FnR6r7uwOO3Ji/BCUn6sDOe3FmJ8GdqywHP0x6c+ZjobRxberrr6Q6+6
/MTq8S5apvez6rc0ZEB5MrFVj1HUKiC7vGSTuXRRdMbuJfooR5FX+EHEjuBt5+Nnv+/guB1OCJEy
CmS+12Q8VUX1DCDNteH2C8GHi6M7lO5qu+7IpGj7KK0AMRyu5xUbu7S4dB6rDtIkKoyTvBjE40Ll
CzrYzzO4pLZLF1RBy1WS6yk2c6ptGAzZQOfWb4ZIuki6JDFqqqBKnm/aLplZk7/R7vdz9i6QLo7W
KVrFBvnoMiz5adlqU2dRF4grEfyFh9bltoVqH5qFBj65acopK1gd3xm2qnO0lIefc3ARdaSypJ4W
nuQTD3M9dsDZytYzSXARdTurj33TmPgoI8nbdO8rUt/ZZCipX3HC1dpWyRCA7MIm+bHwMU1Q5rvp
gu6akvela+8YrCDFqiloP/JytR+nIPxzp8xv4y6OzhwbfOQxwKLIfmq7czhUnu+UU9WHBhrp46GH
QVF6w9CLxqBDdK1Be6mt7sK4AGbomk0pfNFtVSdbr/JmJsectYUdHkhfNSe8kfobWkUhSfXEi3sj
huA8ikTfKo33cgNR+JWr+zZrD5cu7KvgkVj5EBe5GML5YZBN95AYFNvS+gjLcys1hbAjOCy/TmYq
2gwwcrBOMwM01IlEvH5Av64+NbEY1xTDxvtDWx7LzUsLtk7Dqm5uowYED7/3/W9bsnDRLEiSo7Wa
Rpl3S9ydC7LEj0dn+WewoAmv50W4JJgtBaUGN7HM65L+U5Lh2zhyL7IaLlwSzEK1R6inFk9X1VPI
3kws3Sz3ivWFi2GZ7QE8wdzIvOzJF4ahzGwNh79+f+5vm7BwISw8AaQUqCGRA9zBz5U+bjH+M598
Fgfb3+tn0QZ6iMtVJnlIg3fJvN5GTH/0W9pJ4BCyAdQoEG2OB/nSTQsop7bJbz5d/gcY2MISDj0n
ebzSj81g7lsYq9++nbxt4zGZaL/AZRbyuWjJty0hV0A0b39K6WICuSJzPEdYeib7gyrkz0AJr6WF
iwi0S8Wi8MV0YtY1GRPLkgZz75XpCxcSWNXj3G9ayjzhpjkVK3DSdmyu+MC3D0W4gEAaF63tUUbP
rQQ6K2zaIysH4XUJhQvRSkDsGodAkebRUay3xcEbjLzST7+/KW/nbcJlvqUQeLNoQUvkm3y7Na0K
UyqK46TNAQ+jouRKXvvy7v03PREu9qpF9kFmukpE8ytKCQY8mlUay2g4cR42d2GyAb1agVbm9z/r
wgdxgVgQ8huPvRlEPg7h30kHobMo8qoAojXy2t1I0U2kCiaRd2g4poyv7w/WPPtt++Ur/VKO4okE
thR8UvnE7KdhLr+BE9sr1BEuHy4X1cJLRfAuzX0BNcmq/gIWay/SWi5cRBYnNDkshMJyuRfbaZzI
HyMTfthNoPZfn8qhNjIUBRZvxkOmjwkFmOz35/2SOb11K8nrlU1MK1KBFDsfVUzfxYqqh1qp7TYG
n2+q47G+aaI1uOnCcrhibxfswAUfQPSkstKMIq87hjrmWKd1W/4UNs4FOjcnorfPv/9plyzAeQJ0
nUjkoRBs2yGb+zQEc5TpQPih1ISL9oolW8uKbyKH4jJwz2MVpIUN/N4BF+x1NOMKCJfiqLBpfSoh
q3aet9bPm7pYHtVX08TFwHMAKR61bW67qfjX68hdVlhWV1tTiZbnsayT06GS5/6FGt5vccc1NOs8
HnTlDJUFeGtkiNUn4G/KKw2ZC6094cqCM5BukKXpcV0w4t+nHQQb/6gSFj8ldv6rj8b93DfHcoax
rOlot+Udgi0vgnGoZL1c4V+83irD2ZojZjlGlcrT0sXNDSWa+r3NLiRn3XpS7odgebQXMR79kL4/
wj6+llJceEBdSipNqgn804LnyVSBYmTn6iSWCBlLMYX2w4FWkV+8KFycP4ZkD8KQfuU8ovNHxmeb
WaaHKw/0BX/hQhbrMgpbpSjPWZXI8xSlrQ39kmEoF77+wAAXRPt2LCzfuumhHOJ/y/XaLMalbTuv
sQ5rTAZj/DkP5309M7LH9zMzw8nL6Fzd7gZXfgWw/+XI7Zr1tKUnBtpvv8VfktRfrv0WxHxsWopT
MaZJUdkL7uNWeKmNcuHiucqpG6Ytwm0RUQ/e7sZGtyhA/+O3dedFrrcaQ/IqgTMKQIrekxxdP7/Z
HeHyU63JocumgqObeROmw7HeQGbT04u6iC6IO2NovT9YXs5BeCp0gRkA0MN7XhenUsVG2+81tzhz
U/8UGzfZUGJSxuvMXUBXX2DERPMWd1F3as7CBShRXlDmN30jXFgXpHsSOEeNc9/2jyHqd+lCqWd8
6AK79m6b+qjpWF6HQXG/TMO/EB1c/Dy8i+sqD4bOE+DyebLs832xyf4G9B/XpjIveBgX1yVIUy8E
k+vIpaO/Qxo92nH+6/ef9MXS3wg//wPqmhfMscqD5LRpyIfOht39MBXTXWkb5efWXQpZhAhmhDAO
RV9uCMA4JlJoS/Ds9/u/dDRO+Ewx9RSxNqB5HIH2p2T9DVOxl/4YFy7zVTwdsg3NiMVrs6Sgfnzg
3eGXZ7nQroCg7hKw6uWuh/NpNKi3g8jbr0QiXGgX8FdFBDE5llcSpEWtzoBI9du4i+5aGcOV4T3L
izD4MSn1V0PYlczkwsd0wV1FVUbxpLHruJHvD6tut+ia0MSlpZ3YdTmKqhuqmuSx7tnJmnFIxz7w
wxEIlz1WF5URig4kH5bir6gOTnNIf3pdcBe7RWzH2FgXEZKFrToniejSvqTHyW915xXdNnIAAdzT
fIm6PxKmccsBcvPLF1z41rBiAHZDepujHWDTRpVlWgNW52f5LoCLyWUAY8hG8130Qwpu7e+Hbf/0
OxbnFT1GUU5zYmjet+InmcKfcmRfvJZ20VtT3cuk3niUDxPohlNwVOqvHZWbX43xP/iBcOq3MhxJ
Ppc9S2kfvmuSxc88XWzYRCSfEBcRvKDhiXdNmOmq8sPMCRca1i+mDouyi3NW6H8pWi5a+1nQf4Bh
ILqMKBQT8vCgzyCPfZdE0PD0+5pOAE02o4pyNFG+UBBSiE2jrlvKwq8f4oqBd2NSJzudorzROqM7
WB2VH5WBcHFhPQAHTRyNWJqyH0lZfWzBkOF3Js6T3BE0+gDOJznfdjTB6+DHsHpWPl16MjlNWx2b
neSRWsJz28ubDcp9fmVVl58Mih+lgrpSnFdd9yU+WjBdquUPr0Nx0WBDDK6dbcEcZT9bndqJPw8o
Q/u5QhcPtvcWnA5Sk1z0vPseN2H1qYyqH347d9LbFwXDXfUryadgt3exaT70i/XsWrjEZEUR0rDc
oijfx2C/iecxOEnjN38iXEAYjSGmqUb4wmXoPm9ihLT2Unoeefw6c66GukWNZYnyrWymrGzKID0i
QDP8ztwxofIoWrUMSGp10/+0pYEFQVHGb22nKguSp5YfioR5rVp2K4J2yWKJCTe/1Z2Xs5whP1ZF
Q5i3RwchHPIYUPXda2kX2FSBm2YgnQ7hDY+8YvLr1hqvIQ7h0oOZiYyjZcWRN1atNsOkLP2yrLb4
/PudX0iyXGhTu1CIF5gwzFezVO1JqKlHCbOIg79LiCVdqeX8H0vzRirn4psAlN10d5RhHrc1KzIa
D/qjDtsuhSCrziTodVNLO7CTIfGOSAopSwgGBHCjR1Du/7Chqs6//7lvx9rorL+2jbBthmSk7ZFL
wfZbGfC/xlX60Y4KF2kF6v0qXpNizwc12jGbJ3DwQs42kkm2FLLz4xcTLuBqsDEXc5gcebd3FoQR
hmetd9jtYq26oViGecZ9a3fzE5xvdUaba+JQLxnNW9fA8R3dliS7sNGRiwQwfqqI/qtaS3Lew5Y9
rFOvmJ+pu5CrEOdR1kQcqJKx/S9RsymLQBt/rR3w4o/e+h2OJxmObaylqo88iZPtjAEW9aMeJf8n
AIrvHvJrFT57OE7nfjuiE2dxklERBWO6HcpLT5oLF5tVkqmaQaIY5gf9V8AVp1NYe9YWXBRxGdml
R/MkzEFLxrJ2HJ7iupmuhGD/Z2R84/D+w+MVRGLAsO6R73NYgswMBBgW7OaPS7X3p0LJ+pYNGAw0
tu2ygh5RqhPVZU3Ud0/QXmxSPkPgbMIUeJXKKYjPoLFFL7Xa+JHRat9v1RDG7anoptYrEUWX+bXP
MFvbk1k3NocW43qeE/S1j3D3C9MhrPF69aEe+MsUOlbvyipFZ367EVQaz72/WOIvVfQwmNoitNq+
oGgwz7nrtJKl33MNjvTXi2sCGPJ8SJObBp2pToNcEoISXjsXLogPiFsoGO7wQ0HUPIKa6K7HP37u
wcXkJfuxVHXSH/lG979HXWvgSZlfDcrFW3WUS1NG3ZGXS/Ftez4a9Y/P0yVcHrYFwyYQ1ZzhmLt2
hBYARzk6XYPYj59OuIArHR4aE93VkVOQDr6TZhgyOq3XlHXffniFy8S2Fls3DMVw5JwuJN256M47
JOs8P6jjkKGkSfpxxOohYUXKqzFMN9Z4RWAgcX99zQPMAeyV5ns+QsH7s5qj/ZnPc+C1dXBmv169
Z5K2JJB73lW9Pusd86gJXfxm5sDn+3r1QGnad9G45RONvpNoUqe+jvy4SEFG+nrxslGA0Y0WcxPt
prLZ6OIWuMXyykPx4l7/+06AeNBZnR4x6arF5hFvxI2FOLI+JXUoHnXD1DcmIE9sRQkkQbIsnr/I
xWEVMjYDCN3W3FZwNuOEWe9w96qYgAPo9e9BMaMe6VyuObAK630RR9ENw6CwX2Dr4q5iajSHlPSS
kyni6VgLcRuhR+25uvOMmCHaAd/gc9509E4vnwCP9wJegRjg9anMcUKWo6dzPjfFv2H9s96I37wS
ZnRfL01bK7YCmVneseMGWn5Tupjwp48zxvDi67WD7cC0CVlmoGrficYOKcBX9RWP8PLyv3HxXRHy
vZsUw4jenCfDNN2wYV/OAHzEd/ESFQ/dVpBvotyuTa2/7Ze5q0CutwhJcYUfEh8ySlmbbB/sPKu/
/Y7JsWGdLIM9lnjCTM563APfvqWQs/IDKwHx/foj7LwvMYfVTnlTbT9MEeYM89JeG3dxUHHXRHMv
6JhjWuYrC+zfdRL4PVZA9Lze9tJsyRZ1uPLdPPe5Inw4vbgdP1N1SY16FsRFEGxTDvH6bGNhmCa2
9qOrQNvx9dY7Va0Q88TW4cvUO3EASqKDIbn1O3THYOO5CWy5GBDGqUOd9nDFIIRdPvgt7lgswHKQ
NtyLIR+a5SaAFmSaiMFv9oy7KCqBVJ/PGx9zKCsHd7NK2ttdz5426oKo4iAqC07qMe868glDCFlr
7bffn8qFygwSyddf1GLMCZ9yHPOYzPyusOJuNBuejj4r4v45iNh5SsRfvDTVg15K9Y52AD/ttr3W
R7jwyrvAqr2yKPkYO+Yy0vuAkRZNb+dRkn+6qrKPnSFllBodm2/1WCm/q+ACrvbkgLibTIa8i+b5
se+n4dx1dPr8+yO94FFdlrgV59ZIhLo5ZFL1aQuWPwbtlwNwF3EVmlVFs16GfO6+WhQ40n7uzJVn
59K+HdsWPSNj0tE+H0V4mqIFkxHX6j6Xln75779kobu1O/gsGhyJkZ9uIvzjd9SOTU+DkLvSButi
4Cc6+ialAfUbVuUu0mqI5wBKcnbI4ebGGwG20nMc0SLz27oTOzesL/4fnOerKKJ0KNt0woyp5+KO
UTfgWFt1EPW5yZouFOm8d56Pl4uzAlZhQXwS9/lUhd0jH6ftkfR+c7bcBVm1ZJwrWbM2n+vo/tiW
L629xtR84Qq6ECvQabeqEEeXKy7/xhhamY6m/uj1LV2EVcPbAmiQvc+pJJ+3wD4qhhjcb23HKiG+
TsIafbk8oFzptB1U+QgigdrPFboYq8SuNNSE61zadcxqrfbMhrvns+jCqyrZ70VHki6nSfEtqIsj
XZfZz/Zd5iyiSFVXMta4K3N0PuJgPjVR/ex36o519sVCMfT4cupTeIcU5etUxVeCnJcP90Z074Kr
6pjWKmK7zjHpwP/sZcBO7ECfYIZM6pWJ7At33UVYgd9nj4uihyenwWeIWYBwNgn88jUXYhWImCjL
D51Tu8lTIKYSENHOj1KQuyirsOVrVEZll8tu2zPRjg9H1F3LBy+cvEuSxZaK2y7ohxxUDvOHhRJz
EoUc3+kCqP3f35tLf8KxViXVgZnCus/JAXM65kVlfOyrc23DwwuyyF3Q1VBuh5GLgk3xPodo8t16
8CsVl0v3xnlOqz48kCE3bW5JW+cQBy3Oysb2ytlcWp28DgJUs1gomc9D3oKMuBmKJA2Y+ep37o69
yjoGh1DQt3kVtsd9aZh8HAZbnKD7fK0pciErd5UcDUhAwo0VbR4FQ/gpMEbXadyY+V2tJPDGgeLn
vSL8ipe4cFguxceshnkaQSiX793+ntffoZx+pRd7aWUnNgArAy9LO7T5dLCvSdB/iJtrDPIXlnbx
Y+FUEmDTZJ/PYtbnZXo8RuLH6M5dgFegIbKLujTijr4Xaau2hygqPBMsF+C11OE2JiZu86WvwAAR
bE1ajoFfKcHFeEGRAhRdoILJWfRzl0AbbjX3LB673F/NtA0zMfWQN3uB8lZCmvt53diVnb9U9954
qlyM10JEPNfBqPMFEBj5QAmrVAbUpIHEgmDlD80GP44M7mK+JgDVtn3oNEhww1uxbJ+GzU+8DbPd
r/2OmSVp4t50edM231BN+3MIQAHk5XdczFdvAJAeegQhVVLpMdNc7Z+bucR4pAIrpl8072K/2lU3
RRQhRrOz2TKpD2jcFdeYkS7YrAv+QiSCMZid6DyKaZJFfG3Pg5z4lfO54DRd9BetA5a0y4z3PBnH
d8YUHSR2e2haoRuvtiwiYrjdWx1d8W0Xnl+XHozNfWiOcevQe4t6iB4YApgchhgjXf/4/Qe/dFwv
pvJLJktLFmnMqOKJDJpUEmhXEFb68RJwFxTWz8UM5WEsbnpKH9tovR25usYTc+lsXn7RLzvvzJzY
JRxgBmBzOSfV+G9Ll/qhIURf+diXzsYJH9pEQKJmjtpcE5PNBdQHqG0/+527Y8RLYvY6aGedb7z8
UQXDlzkYrwRUF+6oi91aIdFzlLtp85GZ5SMHzPKPEdOeZdo0bEr7euygGyr9sMTchXNt7VZMaJzj
M7A6uuV2rE9JQSs/V+GiuTbZHRwFd7gKNf+oyXwXgSXaL35zMVwbt2o49kGjYl11J1vF7/n/ODuT
ZbltZYv+0GMEWpKYsqpORx41V5JteYKQJYsE+w7svv7t8kiCVa4ITO7ANwKHQgHIRGLl3tXcXrx+
Xxed2toaXXPwjXutIxafVdhHlwpqK3cC2Y2V6RJT1sCQhClbv8qtfMNxZ0nUOH/x+3Jn1dtC0AIQ
S/3abeFzN4VFksPZ3fP3dJa9aQ8SdbqvXlcRpxtZX5rZ+t38XUTK7rZEakLL13YoIGk2dFtCp9nv
JuGaPQZMCVtFa/kKS5/mBNonOOX08LuCuugTynHbbA9qXsdW/1bhnnjU852hb5wFLvkUzNr0E9oT
X2FQTlCNNr1+Fv04v6yko+/yIKBw466rz15LxyWhFBSYWr1b89rFVj3BNzI/oZ6p7+zXGwe+C9AU
U16HsjrMq5119+e6z+NDzuj+MsN38s7ReWNfuRyN1OWem202r63RaM+ZyuNUD1Sc/abn+ld/iFiz
rmMo2+YYXe7PS7cVl20IJ78LlkvT7NO69VMT5ujpWN720j7p6fAz+wldkoaG26xFzfPXEsTjqc5D
ngTwUPY7E1ySpkLnbLtEe/66KvtHVcBCNCo++M24czeMbG0jBvIPbLf8pKfxTcPbP3yGli54q0Xe
z7GpMfQaP9m6+53VwVe/oR2wAqbSepnyIX81doI+jzhwhQv98Dz5LzyPb0OvuyDIono6r830vND+
d7/vdnJJFqwENTQMrSn7xI6wT8oAlmh+g19PhR82z4BYvYSlyV8DlOwuG4BkSC4YP6xI/guJChbb
GaaCTJL2nRHbq7axVyYgXR4qb9Edlm8syGLTR2/nvYve5lZ7BT3p4lDMrnkz90X+aju+vI0LsV4G
FQuvuqt0eag9iFa6dzIHD0Wv3ecGOrGE3skzfh2apItDFQb7p+H4dGNNUCQqEMNbCR3nFnL/bH60
eNE+UxXcu9n++l1WuiQU0MslpnYNsmoIjDxtQWfOXR7O3+N6Dh9QbGsf9n4IToeQhdeRDNXHn5cs
DWBbZyITZPthu+9BHMxnXCi0V/ehdAEpui003yaLfxDtv0xF/i6CyJnXXnMcAf+v0J1sIB2MWBJ+
h7x+dzZMsjtB8Nbv4OxjwSekIm2Qv7bwI3ttwr5/OOhcvdQ1XoNqrmzSoK3/BW+1fgVm4Ic//wyh
tqqd5ynI2g2rOC5h2Vn1fk290uWmCqEWrF7U1ujWXyDR+a4f8zu52/X7/l2tki42pdXMS3CIKrPL
/qlZyzdHuXvlOWhB+XlKimU1QYuWhVeh9yjp1/33WUvPxePEXLLukJZrEXMF2V94FH5v1OiHM0oX
kGJsm0wI9anMttNzvesmYZQSvwjjIlJWQAtZ5qvOqqp5rifxeUf/qteGcgmpqYj4vOQ8yMBMfqP9
2j8yOvsphUgXkIKdXDOMx6aymTTfCwpeeEQ9zSs5ky4gJWqsbaZHhIAesgxxvfwZEev3FixdJSiu
+sGMa6uyvdw/w2jm/dKvf/jNOP95hYt5NnojUmfmgEzowZcv+yjzO0fvP2+yv9iaLh5VD1KEOQJJ
BrGd9nWn0fywzLF9k5eW2BeDS8TjgJb5BAa7+jHKZfAOR1z7vMOaEt6Qo13/oGrO3zEKE6MEgkbi
NG+zipN+qeZvAm0wH6OOV1/L8BB5wooqfG/LNsqTtglRx8kVt98N+MA/OBFgm4KhqkE6ruxS53F9
mmNivxRxfzzggQFNwWvTvC0KGthkK+cVxqxIhJM+ULNNCiyZ1y4UB0yzGTuFedxCT6kmayKKAo/z
6xilAC/Kz1scFJDnjBf5wNajyvImqB8DiOk+h+va45NW5QfNQTbw51+uFwV8ITiHJXQ1meQoJzzl
+zk7ShcO2+UETn9UOpMwcenWsEsswyHy30vu168L0iW/+qgtKnv98B49799HXPaeYUv6t4ma/E3O
uvnpv//MjbDgwl7T1o9yEKHO6EAedVx/WJHS3/kn3Br7mqv9kGSbsIb8zTLGmSZ41wnq/SLF4Gca
I13Wq27i8AAyobPQ8sxo+Qn6hH6JqusHqhfUZ2o1xVlNY53w4ENA6b3Wu1+XHaSrrBV3UUeweVSm
K7TAz3zPH5vJ0lM7HX4GxzJ0DquwWSbbDHBBn8OpTUKxv5bwv/X8TdnPv+l6AM6tgjDOUJR5pkdJ
T91CS7/w4ApssQUcdFQdcTbLZT9fra9OQ9UNflcn1zIx78wcFNBrz4ZJfzMd/Qqn1//99y66cftw
sS95zBCoIrPOikU0Z5Oz5RJx+GuXMax7VBsczwfE8+/8sRvbysXAapRlNqil62zrS4YiXPtONpFX
KVi6HBiay8VYGJw6+6ym06C2S75GfsigdEGwRYopbuWED9ekfuhJ/yaftJ/annSVttCawmDEjF93
aWMBKYK4vMiwic///QPfmvPrf//hKJPNFkI1AFnRNIX6FNChTNTBer9N5YJgUx/B9jGSKhM9nv3g
AbIkhyg/+X26s2Pzkpqr/bXKwtbChoV8M0L7HZSuypYttrHaG8wK1Iyf4uGpiwa/24qLgfU53OOC
g6oMRk+vaLGFoIcc/aocLv8VBWNrxXr96hAN1kRXpygO/FoApAuAxRU92qE8VNbBd6bogy0R8DTw
Wycu/4Vll3PdCpVtnXrTNnY8F6Q0fkvc5b/MzidoCuRRtpn2sS35cirjwnPruzJbU1wWdWXyMDOb
SXmjn+PNM+13ia+tMGEXyiLM+JqPSUvXRzaqP732juuQ2NOCwtmgDLNq+m0W7duqW/wOcVdhq4GO
NolKE2a1wW5XLHwmovXCM6Wrr9XgZKLx3sMccQ6yYPmTV8cHv/lwbuObpk1L6HWug5BkNCiDp21E
uc1rdBeQqht4l417E2ao5UkIA6zbqYrpnUT3nwfrX9yyXETKNvUGqwegbxArxnbfW0tOWxnmz7Bx
Qfou1TcVREWyx5tMiWzCL9jLzdM+4ewp9MBNkldkvYR8lnhmDNBckCOgvd16VlC8Udf6tJcD9TtY
XTCEQ8Y8XFUts40m10U9eT08SpcACXPbybLGuCQMV+iYdCRpyzvX2Bsh0qXENJtwwWM8wj6sUvRa
8oRFkZ97uXQpsbVvlSzoHmYod3wNSfPZYjf6rTqnhNjCqjykTMlsb8l6NmRcH7g87hUob82KkzhU
RdlNNM9lNizig6z6MgH041cHcqmwTVGY9YCTyUyjTsgvv6rt8Ct4uFRYYGGhLQMhM4XLM2RoFlRr
qtgzSLpcmFI5MrMJohaQ0/t7iaHpJrif1690cbCjrqA3vgDyM6IPIJgzdFCNuEt53GgIky4QVjM+
dvWC1XKFkJLlakQRhbAtSiji26nNY/4u12z8SDQMU096VqNJ4GulHtt9Xk90Hna/Zfsv/a1pWEig
NLsaxb0Jjj5DZ5VXR790QStjUF4YdyuyqeBZ03cZ1bnn0M52iM1uw7aPeUYWsG4BDJ/5XN7D6W7s
NdckEWeaIbblLOuNPfOwfqTH4nczdQ0S5172E+BIluEh9WJkkRabvDP0jYrAv1hmYfCgoDDTYde3
sEndv/NJDuejYrXfxfcfqZkfLi8DM209i4BlSKSfDzq9eO82lw7ryrUkEMli2dxgTkLyvq+V31Jx
UTCKREBty04zHmubRIFJ6ZH7HW8uCEak6fue0h3H21CeVWGjBAo2rd9LnYuCBbxnaEcqSNZv7Ns+
DngXMXc+/MZicUEwZiOxR/Y4MlOoPe2b6yKflzJZlPDMwlwaTNbbUdieHVkXDk2itP7cl+rePfpG
VdOVzxrHsTV5PBx4PeuXj63Iy/f1OhSf5WbyJzGUo+et4J/z+4c1f6D4KJTcNzwGqA/orwQrOvsl
Oi4aplkDHnKVaxYv9f4U5F13imzk1wcCz6qfKw1E4RGDdhhd8eg8x9PwUBsi/Famy4bN0X5U+TJh
VmyzJsGs3g4o591J32+sTZcOO2pbjQcukZnBYXNqaFs/TSbOH5eiYnfOyhsnvIuEoXffqrhF53Pe
gWWBsNdp7Ni92/Wt73eAk4AENet3smbRHsF1m/ZNBlUV83bRovfLv10iTBfVABOOac14MQxPUwAZ
6xKV7LNXJutqK0FcpoNENmaHA0dIasY+88j65ZouEDbUXQmrr3pD00oJUQMVJSNsm+6snFs/K/t5
zZfMDiNse7aMyG554HDAeSQN+pb9psV5AmqIonFfxUsWxu15NOPbtZ3uHMe3PtzZrMvAle4bu2Rt
sL+L6yI+sdxOXotduEwYynXTLHoyZvUcnG37Fb4wXo/qwpVsY0KGS31sUyYUhdtn213WpfJ7QBYu
ErYMYt7YHoyZCLr8JPL4fVAWfla3wvXgHCLRxCXppqxQnyrSWFx7Kt/5vp4LP4SMQC0EDQwY24ru
s8mn/6G71WtnChcIq6u+GuqinMB1BCaBnOfA59pr8wiXCCsajvKXzCfcMEFHFIycgnCIvQKGcImw
fWubfFyuH14sx6nv9Es4c3bx2ZhYaz9P+FZ10AWBq08Gk7HXikRfdlV+8Bva2ZjHALnUDe12mYa8
S1Ly+Z1RfvFfuOyXHSzCaNyMmW3I33oJP5J69UKehct4oXI8VuuMofVUv9H7I5knr+uicPkuK3XR
K9hEZwW1+bnuDT3Bs+HeY/Wvz0HhIl41TJWHHlaq2YRXsFfe0vDhWsL3OwhdESwU6bpa5kGf7Wr7
yFr6WvTVR6914tJcgpSw2OjyPgv38HioG/ItOCK/Zhbh0lzH0Q9ViS7AbM63vxjAFDvfTbZuzbgT
MiOtVHvspsu2aH0Nx/60r5tX0Vu4OFcpiwq6+1ubWVgcpipUyzOhjZ8ApHDN/3rwHlaAWcqQ2poT
ug/PYoNRn9fP6RJdvDaGMhTqsxbKyJdedPYSxQN95zd6/PN5pdcaDg0bG7J9V89SZnwJ76Qov34/
Fi7R1S6ClXjDaDOlq2C+DEsHsmcitvsawdj2PV2K+Cla66P321Eu5BVVCpaedMY8iZBcdGTVqZrG
L37T5MRRJhvo+IZRnUVj8HVooyaJB934xQwX8tLoG6VHoJosH7tPFAbFRlGvZE647pphTo7BzF2T
BZHlT3aS51ofyivzFy7jJXejmJ7nJpskmOQ5QJNwTFAx9JtyJ5LifIz7zpZNJhvSn7tlRPcl5Pk9
R3eC6bL1RQNN7TY78uhL0+2ZtlAL/O8v/6c49+9nGeFyTuCPYoUm1DbD7NinUPdFmwztuJ+taJo3
UPYyD3Kgx7txjezrXE77paEdfZZtUOLsi2b4gZm6OV8PQ5WsotbTCVKMQ6pLu9CLHEF9saHZMdtQ
oz7VAulAV+bLKxxn/XB/KNj+fC4QC8OmwWD38j36tgj6ONjdq9YgXLWsgkXlTuHelk2DTroe5prS
Cr8yvHARqkYc20BL1JFqpuHANbzVlac/uXAZKsPjheMs29Ola55q+OB+L9au+Pbfi+ZG8HMhKnVU
62JpeaSBWb41kzqvTPmxGMKlp6zQA6rU1ZEWhEN2ik7QtEJ3kp/lpHDfOLutirfY6DAFhPAGHOWa
lF35m9+0ODkB6TYA2HtzpBCoH04bui4fp0j4ycIJF84KVx3ESs97GtmNpVo0ZQJFD+sFfCDqOHuo
meO4b6RMN9sez5SX5lSbY/fLC1w+q1Qaj9Z5FaWBXD5GKOokhdKB3/Ho8lgRzIn6QuYhpE64TFZk
kkmZSz/dOTgy/jwxc4MXySG0ewqefHhYp6J6WLWfbyuu/T8PPkqIrE0R5ekqo895ax7E1Ps1RAsX
yCqJxVEuK552kGnd1adWd36x1FXlwjNAHIZtzFKusPejYuQnlJX9Lkoui7XwCQkGDAPToLSptvDY
JpFnU4BwVbnKNtQtrussRefsfp5UJM4l9yvRCZfGiuNIdcUwsfQY6HjaOlQYNERx7wTqG2euS2TF
Lfq46aK3tBNF/UfD4nV6Kg5SEL9Kg4tnBOgHg8ZGzdOoQG9bbJKGVH4gsnDRhCLqAtwFDkx72I8J
XaGEeBXS9Dp1XTQBBnB1uLf9lpJ12ZKumKLziADld7i4sNq2MDg9wJIrrWhuEkhmvtTxPWr1xk/q
smr5CkuRow5wmHemT9Z+ehrI8slrVlxUTS274NCFZunAC/HQBmgCWBSKDn6jO+dWvPIK2nnzlpbz
zk4Vm591MPlRyMJl1VpzhIfNI5aGp3rnfRLmo+dCdFm1xvJIHlqxNN/EE/SyYJfZ3Ht+ufVr8p/P
crUPUVwNYZjWVn1cZ/2Alr57wm23xnYyi6Xpoypv1yilBX+HjuIPco/8Ar8Lq/W8rceyVVs6Bnmd
n8aSXSX+5Q4/Dr+14mQWId0pHSOBHQRZTjzk/17a+nevoV19KVK3eWg0AhHKMTAnmbsQbpah8bvq
uvpSUOIEsgaHuFQyXIJyPBu9M9tmn/y+3VkuZc84bztkcl0wTknUxw8QZ/6f39jOcslrqKUHk2Wp
3ZaUzuvTfhyep61z0x0OGe5qX1gKQdHtIRAWT5jxSjwLmS49pOYNECzFnPc7AI9O8/JjHPHAb85d
eGg4FES8w3ZL6zniDzFS3kvVbLXfTnKhQTqZBvJCw57OBRUJ3tnXpCXo5fL6TV10EJKKJcxgzZY2
4VoC9WDjU4vHAb+akUszzSKa67XoeEpI8cauy8u+RL5f7tSj1Eg6tofBmsqFqBdV7MtTSDfhV7Jn
1yPzh1ejZoFDEfzm1rQ84NI1V0X9KRKjPPvNurNLqRI9HsFKjoARn0NNLnAF82r1EC7SNK2REWZq
9rTswyEJUNc5wfzIz1ZduFQTbi3hMO34cDUO7FnFe3PRUIrw3EjOmc4HqcpcYNKJrMwzNXZMdXPc
kyS8LoxflKRcqCla1oLXuMHhEMjnB0oi/q1WYfOB73a88w+4Jiq/+hPxz6uGzGMdQFKcpmPUxm/z
2IznOhzDy9bEAWII94NbhQs6qQFm5cMa0TTqis8iGt5pzf0yPJdyqoMlmIZWUKBwFXnLY94m+RyG
foUvF3RamMC1zlxHX6P3RAVNYkfyl9emcgmn0cgeAlfrlsK1tPrU1MX6do04dMb/e/jrb/ir39bZ
s9FuSQQWek2boN8/9BSmNgmMnftLXbHgfPBmfGfGHP0PTVE0v/3334x++Tf5v+QvNoQqCHfZtKup
fNwDXF1NEDwQQG6/w9F3fzfTAZXQ//5jN7JBl63aZ97t1ShwoMrlf+gB+BIp4xfDXLZqCItV9i2i
TLvGJ9tNf+X94RkHXLKqhCv4ANekBWWDujgt/YK3g9jPV0S4ZJWMagIZ/2FJWRXaZ1i/LRfcNQe/
HNZFq6gQvYWGzJLOI0Qnrg9RsGTz3MguVMXrCGUC8DZpLTuexBT/k2931uWNpeKqbEmm+y0YKD6c
rsF5u5IsY9T4aT0JF6cqSQQajGDVNzl0cNZgSSxZt/deq9ylqcYNths17JNTXGDLJxMFOrH7EN95
8bsRAFyeaptqNLn09Zou0FT7ODOozSV1iXdcOhfQsptLT6kj4cptBXOwa3RCrqk52OdZzoleUNf2
myMnG59Ay1VtGy7pYiaZQBWlAkc7/OE3uBPk+07WoH7XBSEgb2GAq143u3lV+bjLVi3YS021DjZV
0VZf4G7SoUQZffP5cO7iVY3tABIsdk3HXEyPU7/F0NCAVYzf6NcQ8EPCCUOCNYz4sKZDnocncixN
QmI5eo5+Xa8/jN5pGKfjIW5JDzPYpJqg/d6o7p6E+q8zK+5aYtrJqq6GQn6KAq54IDiRs1x08dMe
6sorgnAXtQIbXaxLnk/pGvA3aAb4vtLQz9GTu6hVS/MyHCosd9aX80VasifocvZ7ZoVtws9TPzdq
1rPWcxqIvXvD+nZ5qmYZ3ck4f30Scxe2UqogCFLHmu5j3yUbUx9KIz94LUmXiLoG7FDP5ZKugjyX
zZ9L7tflwl0gKhYVCyVha9qte3fa54MlB7ed1/HFXSgKopW8oSvmhJN6uZB9NmeB3jOvUgV3oSha
LSwYFA5ewvYybW0BMXwYB3l++3WL/bBRV8tpNC0VRof6+IM5pvE0xJPXdZy7WJSqVLUFxCzpENNP
EJl8Ex3Ebx26UBSWuG2rEnPesaa9lK1+15Jgf/BbiM4WEq2BshXhc2rQRH/KydiehvbO2DfOLheL
aqStQG0om8LacDs1/Vg/bvNUnc1a+tXkuMtGSSEKk89mTkv8fw8Tqq6PppZ+aTt34ag2b8k2HPGc
xuBasiA4fqdL291Bim/Mjit3dSwcV9qIbCkqolX1BJm/+n1FhvJ5yll474/cOMNcTCqyXQs7aDqn
rJyfWip+36PCK9uDkNjP28nujaivBh9pR0eezGMwJhXZ7wz+6xshavw/D24g3kzgHYzz0Uj014+L
uqybhWsraOYPdGbtifU5OQ0a7b5eG8HFpNCRxaBGvSzp2I/sZENSX0h++EkFcJeUYqvcKaRCxrQ0
U7bJ+B0v2zvltFvryNnBRtQ9IzPKxmHLxHOwDkDfLevPA4SE7mQIt/6Ek7SSGB1rdYQHu7hg298d
UeVltdh1ydiqe2nUjfu4Kw0VQw6rYzPusWoo7VdbFuRiJ96dS7PT5zyc+JPcSe2VKHP3eTOw+I3r
I6/S/ei+teVQXkKCi5bXSnL5LEWgwRqP/ZI2PP4971eTjDl6Wv0Gv26YH4JYAYo1IJuc8Eoo/0bf
+Auahr77De2kyV0pUMabryEMPE+X8Hap/xqmnvqZonAXnqpCU9BeRWvKala/zXUB18+l8+q24S49
1Za9kVZPUxpvyXq05ttYa/LVb2Kuh+sPcx7Bi2NprBpRnup+b5h5P3bx4fl7OqUvDqsAkAF7l1qz
T8mUy+ehYncqgjcOUddwsJivzaaD7NJc0/nEi5SR1iRLX9GkkutbE+njQdZ+L57cpZ10G6K0DPG4
FJScOXFayCSMa/Pk9xs4V1tFVAMN6d2mlufdnyiIkKeFQhHba3SXduK7Wjra4leY4AL+Vu+VfqTL
Vtw5EK4R8d/lTe7iThsRdgkUteksdt4l3RrzUwQHmRxgBSJZE7HAbzW56JOQUwy1QTKly1VosIOz
VML03t6pqd0IAy77FIZNsFTdMaYk3PUH08JCoO5b+jDHkAC58zfUjblyAn/QBa094nxN1VbT0x6h
IWpnbfC6MlueK1XkDx0qz0m8UgZ5R9xaPWfO2eMwfidzFU70RW66vxzwzL4Emx8fwV1CalwWNmzH
Ql+CvOCJPiR4Zs9OEu4SUmst8LQoMXhd1G0Ceb9Oxn4RweWjwpGHPacYWoXQPYnntklm4F1+e87Z
0e1+LEsXsSVVx4pUgkOoOR2qaLvzWHdjsboY0G5MmEcCWHO9FFYnw9QVWd5GPG22mN/JUq+L4xcb
28WBqoD1ZGtQH99C8x1vRSczQ93iv6fnnwL+rwZ3wnHRjPD0zqcxBfJaKEw8KOb9+nZQwG30gi7B
/knn1fi87mVzmvO+eSBLoy+8a5q///sTbv3znAw/qurGrviVUtlAJTWOv4R6+OI3tLPNK7Ztc7tP
SxrQDV5O/ysjP9Vm7gJD5XDANFHMyGKa6h2EPvjiRwtyV9pqlUAmW4UHCymD96h9fhG5nxkd/5e2
VVto9FSN2AvEfA8j9CJPcfWX31Q7yXu7aHg678dwdVf/Mm3vWTB7bmHXwrCu19bOcUFfGtUgodsu
vFF3bsc31p5LfWvKt7rdcxw9DbCGqF9PYm1/95oRF5ys1HQUQmPs3Brwh1OLBojQjynhLtyIho+S
085UqW3bz7yRqeHED1jjLj3FLQl6HSnyUtj9gxLBp8hWd3LFGzmKi06ZLlzbdg7IS84H+xQcyBxE
38dvGkvkGYpGx0e/uXfz3Zm03RFp8gLVzERX+g3UrT/5Dc1+TtMnlN5LuFHSF63av8vJnC2sZe+c
xreWo7OJymDbZbjG5AU9MH+TKPpjH/U9FYVbYzuBMNB9mLc5piRv+zdDw+QZnrjhxWtSXIAK2xPr
kOHDh6Z/Z+IBNppq8pMP4i4/NcITuBy0JC9qHd/m3D7Z3U+FmrvwFOThVBNXGDrezCnm8kseknsd
VDcm3EWnulEsvZgEPpvjaVh1XwNck/wWiqsEVfE+zk3MyUsYVx/buv8t7to7Gc2tz77+9x+uoWZl
UIAa8dn8oM+LUY/jJP3uP64O1Ag/rcgM1xkpvnTj/hK34Z3S0a2PdjYlaVq21BTzwbrqEs+nrTEP
fivb2ZJcl8GAzPd6klS/kepI9t6vh4y78k9sh2LoaDAdY5m/besqMbz2u8e6pFS+20LCAKxJJ7L0
Sdxsx/kopnsmKzdm21WAOkQUrrYqGVwY849FsEM/7dg9L5cuGVUUbOVkNOxFWf25XNTnuNr8IrJL
Rtl4WDe+XHfNoN+0qzmFLfFb2i4W1XSFmpYVy0Rb3Ofm3EAxTEdnrzXoclG1yqs9R9NxOprePEG9
n59tye/dhW/9mk6srIG8k6Ch2PDKfl7q8bL11k80ibtEUhwfpuyqowJtyOOEN+Kvft38cjcXSSoN
C3WQNxRIapDMi3081sZzaCdWtuWmTbwEZcrghyTKZJs+e/2SLo0Usa5ResPAaOrAAdudGhv75SUu
iiShMwlXeHu8LHLhSRmOGzoloT7i9+HONXELWKUlVWW62PKVlvXXIRz8ICruskizOKrI6LJNsYEA
UBGgtDyBPNjs92u6NBJ8Lpa1IlOdLlVxPIU5b87h4lvScXGkLa8mJaeqS8uy/3Pk/dcxWv1E/bkL
I9WBbupma48XWJGEyc4WkjAj/HI2lz86hm5hZdQcLw3vz6LRnzgv7pUVbpwprtnfEDdkBNrdpgGv
PusDbe9TIz2vscTZnWSK467rLHux87bVJzmWEeT2y8XPW5q5DJJeDA4rOtapDuSfAfQ2SlL6ZfjM
RZC2OiAjzaMWL8kamo/9tD1wo+6108pfVoqYK/G0TmSCkJnq0r3vuy9rJcj/xs6aD/mi+KPPQcBc
oacYGqEiPnibHuv+Z102r8wQL/YLyr4/Z54jG4imaDNOVdeYV9FH5LmSg72z3P/h5/9d6YJVyM/D
R7Mst22t2xTK3s052prhgXdif8jrnZ6YFMspHzqiE2rm+dMRxsfjijX8ZQ3W+Q88C+R/MMR3fYav
uX6sliL8so0ocYR0LNpHaFTOJzjoUH1hRI7n3EzhwzHJ1isDYC7gxAsLTUDM+wsen84w7KuScauY
12WCuXzTzs0uxQrt1NgeSdn0j9V8rx/wH13iX026kz6Xh4BhBe261AQ4gk8GNPQZyow2eiqByfSn
Ge4w8kTKAepvcP16AvIa9Kcg0NtpUbm4TJVAVVDOZXBmdUzLBC0d00deU5LqfDGPRb6QcwVZk8cI
neR/2CGO3qBJHY3kRqnxrOmOH4Zes5qWC/rbanXxAGHd8XVkeF5uzLQ9Q62wS/Uw3Hu/+PXZx1zo
Sk+mKocJ0xk238ZVpcT6GcgwFyaP4JFi237qkJYI8n5Y5i1hs4q83jaxTH/eH+EMYrHsJX2ZODv2
dzrc6q1MZhi7K69bCSxLfv4LdVcpO9Y7eWnNMtt0VLlSL32Zs9+8ziY3XFYcD198l/wlkpd27AeF
h6Nh1Xfm58bh6sZLKPIJDoGSA/W8dZqfeVBpCNAr5CqsR2+k307/V+SsLaTgZc5fllh0v4Vju/2u
eTz6HbFu6IzoyOYphGOf3aZ5PAcBQOeNwG/szrvar9c+dUNnXxa86fJuf6nGwE6Jnba4SMagr7xW
EHXDJ6wZOMSdRvZyxOOWFFfQ/AEGFuPiddunbgCFncCai7VgL/VEoxP63tooCfYuiL2OWupGz6Ia
R9628fZCjsB8HvAilaklV3dC3K3Zd3Zw0EQjmSYUynnTwACqGaLxPJty9wsU6HH7ef+SPdK9GMbt
ZVasNomA5e3ZFNHuh31SN8rlUTAfOx3JC23KCS/WzYRAV5SN3yWGuoEOpqSxXgfs4JoIeYHSPQxg
9uJY3/scP9Qleaf/5+zKlivFse0XKQIESOIVOKNnOyfnC5GVgySEJMQMX3+X++m2u6srwo812D4H
NOy99hocGunY+uWaGxM/0sX4uvLIkxcf3Fzv6l7ezr2a6Lxds7aefjj4PZ53YJfPH/r0768t2EZ0
yTSo5TrIaLlRXuNzC2HHj+XCxe8ZwxQG/eDc4ulk+5B7cOri6BnsuvX3xz7+uwa1DUnab2Jbr61d
2ioyXBmk/iX9x2i98XvS8JyxEWhuslxr8AZe0GxM28EYk9mPnfvvH48e53nMJaoGRLfds+Wb+aCM
iL4nU+dIDQM6B21wzWQF64FXQbKPSbfo+6fiDaKc64yYm7D2L7mqkWpZf+gwo+/NJQ0ntIWEX910
zWKKUfTNCdl5H7Oqoe+J1Jau3HVt197sJCR3K/cr7Ms+mHlG33OpQRLO8lrl+oY1/J5FEYie7YcQ
JPofccHRmtgWVpg3UCX8VZP+8x6n/1Dg/Pfrg74nUnczwteJ1voGj/6RE8wTuV0/FkiPUdC/3x22
0T5FiqC+kUAEi82CnNLJ5kPwP33PoIYOLObELuSaNuS7GTFvgUr1Y7cefc+glqMlm9xHck02/ZVK
f5O2H+OVI3bn3x+KblVqpAeQPvZDc7c6fQk2YY8fORHpe+b0QLaWKTErCG6Ge9R4c9EM3ceITPQ9
c3qq1yzlaSdvHFVrNXUOgUVy/xDYSN+TpBMnU4n0UHCNYl0f4ECwoRZwH0Lq6XuOtEuQB0swC72x
LVkPntaigBb75WPP/N0cah87sa/YRVfMjMZLJva9sj39GMGLvs/M3bxY2knF4jruabizoEWcI5t/
jDxO31OjrdqQ84CQz2ufrnPpmywpJjWTD1XW9D1d2fk+Ngvsma9DnJtyiPdqDepjrHr63uhxkxzl
OtvElXgviibl37NuHD9UdtH3Vo9DDze9GDYPV00SdV+T5DthY/jYanzPVhZj3AaBwvrKVPNS+2Q5
tNn+T9rnt7r/v4Av79nKQrU9gh9qdoWlQXrkaaKu4C+HynfJxxom+t7xMXQxMauK2HVcp7iKA90+
5Wuf/0ND/y+zjv/2DZJ/PyCTfQ9JpFp+7flA+Xf4KPCXpc2jQu06vo4I8SpZAsvWOdTmMXU9whGH
eHvZVDo/jYh5/zUijqk9phm8teu2TY5ZMyzPnNbRQwqo6IjIzehzbHNzmtmelxPyGS4Q5DmwJ5EM
/6Ez4T1bNlNznM7BZNcssd09rEKTu8EzGKl96Ne/p18jHQPE1Zpl13SpvwXiX2IARB/71e/Au5hg
ybzVMlfSxhta7rCWkuX/hJP93ep8VxE4kcMmNqzZFd5YFqYLge0lZX38HOvZfawweM+4HmmGXMt1
yjAqkNurmMR24K36p37y7Zr+L6vzPePaR0gWdkh1vGow0p5NkOulweEpyzDlQ1JGXQ+rP5bSf3KH
Zn/z997+/f+jZoB6NM1+D9l1yUVewVFiOynAUBUMxfTRoUz5+Q/v/e0V/Lcv9vbK/t8fiuLdjM0C
dgZtp3h+8alo+rLrXVyJtrelRwZIsSWZf5E2i9IKec0UAvPYT3iDQ4+soPxN9UL7LL0w06RfdbbK
T8Zs+ROI14Mv0jAn2I82Am9yX0C+IcguQVH7JKJWPTQjkSf4Xy6fWtiZXSbXq6GIpGM3AO0/700q
D155c7KQs/ZtIZI5PuWb204hIe5zm3hy61s2LkXGk6bwrR6+Sgo85B8ezt88m3cgiBuNa3Wo96ub
HHyMY7ceuE7+YVT5d2/4/XnXzz0mB4ZdG+zqE2yAmmNmU3+wpu+eB701/4Cj/SvX6b+94XeFitqG
Jri8w9WAdIDo0tklIG4LbMViQQDgAQxj9xVGQeEnpInZwVD1O6YmLWK7tYUGDeE0qE38Aynwb/qO
/+DSpiE2Eqqd6+D3XwM84Yra4tF+6HW9p9OS4OG8mwIxTCf2fbVFO4z/cK7/zbt6z6ZNiDQNa1G8
R8Stxex0X0bRkhV8T0XZR/nHgBP63ojPGMt0XAeKV2WSktTjyfEPqqXof3DvBxlg/M/jK/YS/9Nx
UR97ZEX89b8fvvibvfLuiJ+mDeaYU5wCscrzLzwa12vSMHubNtwfBin9cenEduWpWD42nnzPx++j
eWOzCem1wfDzmmKpVkg0rj/WUr1n4scqAC4cbXoNedpftXNx0es4f/nfT+vv9sG7bnDzLIkwvUiu
bl+dK3qPikQugn7+378+EX83An0fJY1xc9dqDGyvPmJKpqVq4M7elz5KSEqLHDZj0fO+zGz4pTFF
zl3R7M0Knx/aLARWflrQrO6L3eA+6AoEy7qGPUpQe+a27Id4mlU5CiZAmtn9sMWmJDxp0y/jv7Zg
Ma4gMf2RU8jlWmCIP+33DTOZ/AkrIQNoapWIbYqLbreNu6d6aQ/9ltOTRIYJOQyRx2WxzpM+W9hs
iIOCk8K3sQ79CSS6W2q2BkHAbqshPHNZVKZWZRXMk2HLGitcwPkIAfo5EJHdtnD2fYp1VKdVtGu1
FFNt1BFxBX+kJvuv+s3grp3GpghRPn6t+Vrfe9myV5uv00NQLjoqjkySZa9t82cbtt4X7cra+qGH
edU3K0RETgoeKe0DnwYsj2JA9WexyHVDCpPE4SHXpq8GGzUFvNHwjjczi6qfMoteNwm3Otbql/ah
KwxrXzqzp7c5vgPiGtS4lphM1BUjpilNM9kn3q8IR6Z94McOr/MxgsHbfJ+39erLOnPZAxJa6gdS
c31uJxuTYkISR2l2+PEDPV5p9wIxFPOFsvk30sBQVXDJaJVY+jmVOvpZp/QP24zHnE73X7JcSF9A
DBzpEuxtU0E/lVW2G4aqT8fp2Ag5gICpSY1RLoedbz8P3ZduaCkSuFqFjPFe5XQ6L2qn0UNOVkjg
1LyE5dz09Zp8Dr4L/EC8w89PW7a+TYFTZ8qZM3sOmsUXvACPT+kaSNsu3SJhy9YtQH/GQiMYt/lS
S7HA93Mw+aYOODZ9M5bEtcLdxgI/WiTaz+Xey+hRWxmlZQs987GW3iLJflrSiVTjsHh5GU2r1YNb
p/6osd5v2w35w1PSDQiY5R2v3KCTIkNT4irX2r574ka00TEbAo+ODlNBdmyyNe/rqrM7MIECI2zf
PThOJnGXhTqoLy4EFj14Ee8jK2pUjlHplDPB4JOElpwAHtLdldqByHFlqZvaI92GpT/CvkImP+Zx
1vsjqR1S2TREc903zAbMglxOn9AlFBR8gbkw3Ty7W0qjNrldQQvRP/UuY30b6wH/q8UzyZ6QIReR
YsPLyI5KZ44dk6HPxXlxdS9KF9WgdxddhAy7ch62XNzVjufylUOZ0h+hM4MrnvD4gWq3nsASaFnT
sX5CAhPMNCG1YstRhS7Vv2GxOYBJg+Zslg9dgoV4EtM8s6v3XYOM1c5q4A2dnMAxGxHvPj8aMclD
05MalKogw8yLIV8W9rVNkqR7DRuCm59EajNULJHA9kynuEvOu0v5+qehiszwOlh0QJzKSuQlsTBC
qmLVNOoyMtWNv5O8b5I7ETVmfDV9vooz5BCafJY27VBA+oGvAnzIJklLwZeu/oKfctNjF7I94sWS
EOHuNY+G6QTDYzYdUjtE7lPL03W64zHWNUz5LeGHQNnWfYW75ZSh02wV1jFCqvJTZ6Y83O2JHNU5
bxobvkW7oPZuS7tBxuXch2iSBSIyE3bhMAByv/q6eVNzemg6T00MZ7Bzu9pN3nQQPMRnpnJU7lBR
re1+WXM7L7I0WeZ1NUZr+na6TjGZv7qd+fHYTaFLbilOoy07eO3r5mo0BM1f55Qx+O8xlzNaOLfU
qSwgZAdptsVZYS8rvlPz1EP56w91Xg/ZBXYhWfvq6m3gV4WQ56PuVdae2gX/PyJAdl8f4MUtwlNN
ERDZFk1sqD+jjNkWW2Vujtoz5P56dcc9Fwg02Vq8mHvCUnBxkO8+WXbCRQTVXpxrPV4WPy3uN0fG
NjtTD2OCQsM2ShZDz/q+6gbTxr/2fibTycawjm2KvufzVjCVkUoOsSa2jKwP0w9P+Ro9utYZ1xQ4
abSEy2McBQmYigFGGtq8ifZijz0uqDyzuv4LPhoLeeYhjqergy/eekpty8VtbOJZ/Gw8jePPIwwF
3bFhyVh/S+J+oXeWp2F8Thss0j8zJTO/KJCnQlR0hMbpX3AHG/tzsqckuhncvLoig94u/ObzPG+q
SGZMsr5yqof46DVES3dmjNh6u4QEzVHRzlKYH9M41fm9iNtBva7YCLMqUr4M9Wex6Zocm3qh7Ej5
tspbDfkeKUOyxZmqLE0TGN+ShZxMP4XsZgGHTP8AdkTbAO3wHDdDVWuaA2eJcJlEP5FDG+kKf8ga
U71tjmEra/jeb0tBHe0jfqAszsytpjE08uUOP6z5127DYH40LmvGH+OuCUd7tjXbZ+GFUZ8SD47m
76nVyearXhA2ZUemE+BJh3HsYnEL/1bbP9GGRIM6W7jRiqWEk8MYzpMKayLPXV7r7beFWAzXg86S
tD7AdiG3uhAt67K1YLvVGUMsATw/0mKkHZlvqQi6Llxepxy3bV0PsKFn/dhn8QGsPCaGSiUu8+mJ
T2CsvA4aNnbZaUEeEcywtxQ89e/NlIVxK9k0g6pmtxoy7EJsTs6sYC4mYoYIV6+nuhV+MKcahgUy
rjTLBXFXwPNT8kRnWPcuZbLmLPxorJu6rkhMrPTVqzdLxzLVcWv3ohULN1AOz93OKjGPjqsyByMo
OjWOIMkQXrFJk11g8byZMycunv9kUcf4aaGadCcF6ElU2c76pRy4bVAwrXpQmT7GnteyxVBmZu7A
mnnfTi1bDH0ltXLDYZ1E+qfZuYt/czsn5tytiEsbaUrLdtTukZI1iwpm4iY9tSg3xE0uabQiRjUT
63bO9ji5CmRObLivF2uOdU/m6LNLjNwPLCd11pwkXQ253QYyxz+FpdE5TeO0OQmkxDcH5F8M2Vzm
MzJy77SKYnrn1w1OfSVQOgouLzg+j9JKB88WO88B8sNku5Cpdwe5TDCL7yb4C89w8DnlKKP67yBR
gTaOrwxCwKU3+RLyQrk15weRCPCOix2hRO6yoLLEqaEbPRU5/KefBBjQLhSoqpbUnTYzUvoc72yV
5JjwKKxXy7xunkg8wEAWIRMU5Rq2bgyHLJ64XP0lSRL6s9D8GoPdc1EU9o44YXP/unQ5vEHDsBtd
NXyj4pLFQy/w3wZHhoIAhdN/ma2G+nGfFVFXVNYs+Tb2uLkeQLG39Lnu9shc5lFgATKwAzHYGJts
tKe1JwGfRJh0n854f6t52lmGtPHB6l8YOuEybOr9LBFu/IfzQYG4s8xu7h4TpGJMt7xTW/OQQBSc
PWwrwN2XLYEI5gyVgNWqmFuVIRyiTbbtiECkwf/O45hkx1aOkXhNJz4tL9kEmdVLLW1f/2zwWVHv
GM539b0eOWER5Dq7Yg+7zRsP44K2HSN8s4i5QkWthrRxSDfs336Y17gEYqu3wkcplxcBfPvYrB58
Y7gndvpEzcwHnBWraR5qNkmCirKNkDENUqHOLQibh1kI2n/KWISE5TLSticvkw+6Ww4YTNRZd27b
pj3lXOCqHnktclX2uSMJirM9479qGKAmoWRzt0T3bF4yfaHrnvmCImXitNu0eeGNlR1KfY4+7ugb
n2pRLNEU2btU9K5ThWmEDfe0Nq2Pi4ltE8P9THo64MUR2ex38AtXky+bbtsK/HsCanObqelpwAWB
4w8ylhr0JzloVyVbv3a/snojT2xP0b1bmNzeOJTp444TjfY78LqUyE9YtXAf5zCVXi6DQBFdQMi9
RffxGASGsXWe5fKWIYo3RckwezEd8Ivbs4GN0PpJ8S5f1ruQx114XHy98aqd2jZ6QqGgIxgZmG2U
R2Ijxp+nHNXK0fVsEk993qnlNEy8vk3FCNOOPJMnlFzSQPgZmdyeIIBK4ocdZaA9dBTryh96OHwM
4TJnPusCKuo3fE/FM7nTUxPmP8PSjPyvBUZHXxZGxW80pzjMjvlmYfM/03qdqg5G3782BCSWGqPE
4zjA6a0ue1HL1JU4fJJ5OzQL5LPhlE5ARMNF2s6HAxr83IgqnRK7fFKdkstYYSI7BlmRdBcJcnim
nk6PWT4s9BFR8uRVh0WArCrRGYgy2Zw24gs6Y7h5TaZDgi/yH5EMz8uG9IzAsxHQappVKnUjrDPH
fLxTaxL9GBIWVFeuDWloXdG5IzEvbAMd3rcQp2SpSLK6yRRmX+r5LqxLg7i0sUYlO2HcFbX0MKyy
7r4L3YnlYLAjsmeBLzFd88CXrC0x8hmrJnTbBNqW8G1hCXsLjnXwpKdod7t2/uGTLI5Pm3jLwyv5
SnryBYesZT16V2K2w64QSrYUeU/XNCtCB1vjEzMqU3fb2ifJeUEG+PR7FjA0U8UoLcYtw47JRPaC
bD3T31qYUtMcHrwTbtI6SgreG4/rERjBlbVvmeEpfJEPYpmyyiUyoVVvovVVL4KcOKXpg5s2Qiqy
4p+BvSe/AzxNuuPYhOYOa4XdpMLkGEKNGynHuUsuNtnmT83K/MvEM7MWcBPN0a4ByByLGNOirYiS
mPv8E0vTFWMI1/1OGnB8AK2DcgKi216sMmdPYkaLhZIEJrAx2sKTxkkLIvieQkC/mMch6XHCr/We
XLW3/Q121xCXHkF2ALrz/WJgbFWCXjui+l7mcxaNKFDWPgOzUNgSGqb+1HSzrGIwo85DktUnLuvl
2mgcUCKefdlZn93FMQCbWHUNCjbQ0kVa98ie2aMDH/q4gCOuKQVNlhKJw/40z2n3OswDDi34elZN
zeMDnCAZSgQwGhOxfO3H3KAtS1E4jWi593aIDqrBmTFRvpdmZEshPILEtwSAx9iwL4maRyw5yM5w
UNQHAvyE4hmQ+jiaqEfH5MfLRtafY9oxVI0SDZvl+Dzam7WM16HG85c0HkprxnAjUCKgC0inPyGw
+HPX4vhINZlfWz8sZUh79ojw1OZzkzT1BVHH9bURweE8CUORkMBKEBzlYdMJvNNiZuUBmi2UTSoP
5AxW5VRtoUFJhziq8fu0NaLoaoiXGvBEPkGzjWkTS+RR1NSeTYciELT3dU/LjNgalrlomzdwj05g
WLMbsE18V2Q4Gk7Szwzp9kkyqsNap8LCPDJb/wIlEgUwmtv0MRiv0f7ztfsN6UJ0HlKyPaewXTh5
yWcDweGOhyZ1VskmRIc2Cd1PNy/iZmJseJFrR7HyqcYwhQFJVlgMx5BJpF40XXrOGmkPiKrAQu+t
O7e63/Zyy8flaEkwqohCrX7L1uqHJk/kN78YVtCZWHtIVOy/tK5et6MBtZJddeTNUduRTVWctu4l
k7J76tI2+1HHnf6DNFWCYEeGwiwX4vPuCUnuEBukHube1ZeFqpwUK3yfKtjCoAbYzORPGkOgHyPO
wXBmO2CuqlGyPjVZjbzhtGsjVe663s51Hkt18BEhS8Ej08RV530GcGuYtx7QUTO5yuD6OtR7vcWv
g11xLxcatPGbOOX7+IVmIwJv8mwm+tCijxkO6NbTtBj2XN0nO5d3SczMhOh03gJEstvPKNrsKwPf
4I4RWK3i3aFFRFs5A0/APUkOIxf9CzxM4bDdTwga+1PrxnRlhBrqXjZ0ZRB0jKkquNmHRxmjxBz3
ZrpuE0XepotFkPeYhnXmfkf5Kw9mTOVDSnOXV7sMb+1Ii/qiFLjqfzC28gt4fv5IGen/1GPU78A8
l/oKZY3ihUOtmpVYHY0s2wjZoSWF5Osh4Qu20TK/xYjyOIMFT9uTJTvSNeN90fM8hy37wDsLF4Um
CZeW4/Y7WJuEt0iQTqOCtNmTomFgd6Qfxa+Ia6dKhmBJ9HjNal+jLuVYxZgARAcQYlCmcLxVf2jF
Nn5HjTd8Rehq/duHPsmKWBBJS7akKI3V5GZosVZ0meU25/OEzTJE37RfpnscCvGPPqjld4+x3OMi
IN0voshgTZJlH++WJWfXRUn1k7Vj9hdKNv7VRZajJ5NuJjcbskf+qBr1G0j26dZUEnXS/bwPai/T
NclvYjlQHObjQJ/NiOqtiLD+VbHPrbyhqEBUGRpHh2O9Drs7yiGd/YXF3l5D/AaBcPyxvMCvcCPq
TgtQow2qLRPoEPlXLWTaVjKbIPOhkPhl5bQgAfh+zCIDp27eQQ7+OKwcJ5tIcf497vtUk28rqrpr
1q/jwcBallV7tAJxhfOgyQ8geIwvMClGhk2UriJDEFwt86cds9YzEA/0ZjgUoxrAkGj9bRijKJTc
bQS6mIDzQvnA6Fclu/xhp6v/5GN4elY7H+u+TJG3B7p3qId9wnWwDuGlZen+cxxhg7pGYkgPZLPu
ORlT8p14y0++F6O+mUKC8i8LqRnO26L1F7brZK4i9LNPC6ysfze7ac0ZFLt9KvsV0N6RWZgmQI7Y
2tcWYqQHSJ/dfcehmT3UmVf9AZgFm0uHHkReJVD56YyfyK8UFCN3SnjMmiplvcd7inSQ5Sqivjsw
BoVPqSKu0HOA8zFWY58mT/my4YXid6tQcOX2h8hCOVR4XBaI0kpWXFkeVtXuZpHN8kNnw9AXYWsx
z2AhFaco7UcAKNuGIjwdFmiAZm0WDnBWqkrRjewHnazSX/XeYqcaUDXoBc9NskOWjM1F55jwLW6M
owvFo/tBpgXQe4vC5C5PoAs81lE3bBdujE8vLk/5t37ys3nkTFNXTGZ32BC42Vi4ADxQ5tBzAGTn
nawzK9PJiptarRt0nUgJA6zN5jl+QO21jegS5lGVYl4jjRaumZcK8oS3+5fWPs/PcpTma6oj1T3l
Y6zIE99iupUo0P16IkOHhBSz8fhxml3zw4w7GulMb4AzYahmMFuJ0/hnqzgqkERkgzzEYwcJVASB
wnSXgh8/oqedo7XSQfOHriHzX/04afhjGp8f0OEBWIGwtmsRw6jaH9ncJBXfp4ZiqW+zqhxDZdCj
MfNHkS/q1MPsgBdGZ+TnPnN+B0RCsNOWhO3yFhvd/Ey6Pnqee2nRC/W1ve2iyYZHrpLoAgjyUbVL
8hAjCvoKX1Y8Wb95OBv0tOYAG51VyckNKyirTk/ytcvbrSmiOJkvlo1NWlK9ytNOkR/zbUQc0CEK
Q48C3y+3Xdqk6NKX1YUqWzMZnQiPu6+hG2heoertPZRjfupOYZsNruQJjVnRGSoOHkBlXlgfI55r
TlV3R2PRjMWAytIWaWLHZ+Vgt4TTZbEnH7f7L5VMmAq3Cvbq9x2d+/GQ5zDbuGYBRz9QXoHqItNu
eHPsIyjWIhpg91WMmU5VtbLdzwea5nlzNiwSrAQ6mtgjzBDtUrmI6bxcJGx02LAwzDw2Bl0G00Bs
ijhacKImqcvvM0HWkqRC/1wTY2b0GDqaj03Ue45M5hU1T7TJI6MubwqSI4kMnQMscAupvB0vu+u2
UDm/KVG07extZQMobAhQ6cyFTwl7AG6dVU2byHtRp1gnVPMvbKTAqwTa3ALGU7X9IsmIVAKz5i1K
vSb/Vyhm2pgqw7jx7auABFIs+SRDscTJeIJiZo8KOyTtYc0y+1pPajzSZULTrwaLOcuc989T77fv
WTRl8LWxGCCUS4+S+zBpjZMA7HIRPSpku3xq993AAbPuzDMxCEO8DwJhbmjWF9hseYwmtkNWkxXo
KCjK3cmvQHFLbDzuiqFDdkuBUdr27GXYpgqYPu4BOgH/K8Yu6sZLJFv+Q+bKuD970i1NgfYSaEHU
eTwkh5T6m7pPGlo6lzrwcWtF9sfAZG1OvSdzQIU85rfg6o+P9QTr0gNzWohKg7Q2VivPzV72dZDP
K3SVc7nB4egTJmv97y7mGyLLmrg5Z23cnHDP42aSwV4tcDFIjNE1vk0WZvWgF6wpWMVubXajwqKG
66Y56zBQA85wnmRu10PbbO2PALD7IH2tvy0pm19hyL792tDYXAHAY9Ul2/oJ3olQv7WQyoqjqUP6
MKG1uWBr6aXakjS0peshF0Z30/IExoEJGT7FPh3ZiVnfdpc3ivxWYjiw3LsUvIAbDLBc/n1b9xjT
uB7VNw6M3v7uun772e+KyuMSzfGnRmI6JnWIL2AusJtpiWvEe3fZcFr3WqNCxzDm98h6rAIp1hj0
maTjGAyzgL63Rk56xgD8zVBqfhLL8kDrLK1slpr5jALBFw3dFGqKMP7K/TrMd8g6d/TgmNxvTMro
RYSkvx0Xm51UJPauBCynMmC+yDKsQm3Xi8eLBkAKF/uL5QMuOFRzeijsmvaAHQCXIkIZQokT6PX0
lwoYqhQzwXAGWq35zwz1rcZRP5vCS11/2dqwciyvgftKkn7GwbOE8S4jq/5j0xxFcAYZXIYkoxRT
Fi71cteNLvizH4V5WYnCkBOS7c8rrjZcxsOuAWCuKQbBQbhrbfP4eSMJ/IkViQ5zR/0hjjAra3DG
4KBLUBkmQvED7Gvkde8md1wS/Pk4GtVx0B6YXw6x02Qx5CkcF+oIWLiTxcJnHSpoGcOzMTk6MZhc
Y/TeR/Vdpz1K3tms44+5MaGq+yzDrUJaW3SC7sdaw18XMytZl37O6Xnhbv7C12lqy7HHGQLFCb9b
LO/OyVa7FLMdzR7QgWHejaFZ6dqsBwhQy+R1aPV8HK2UT2AOiGpkfKnWLlu+TmTYKoqR83PgpH2w
CCsrAXP6s+I1+YLdDrpohASbAmhYfJrqPjosAwAE3IXy1CbQdIH3UaMtEYgjLa3V2Jd2dyjhNug9
2P9xdB7LkeNaEP0iRtCBZksWy0hV8iN1a8NQO3oDWgBf/47ebiJ6nFRF4iLzZN69/HIcSfmBiAau
btX6MHXwnlHO3Js6WFtnd0YDsKeiuq1e7yZIooor50JVsZr8KWG/JBsPYt876E6+bFAhB9cjyCxU
KM7dkKuz72DG9r3WVy4b+qh4Ip42YVVnkCRxadshOi5WZ050frXXpRVx1sv6d0+QPOUfJRI9TnmV
rEPDonM9VPowxCp+amphv+/V4B4wJu1HRN32Yaw65zdfdu9g/HJIPW/L84MabFyOwi2SwSvtJO9N
nuXNVn95BZqh19nFea6c8hAWZuYtbllf4GY5gmb15eigO7G0PDpuETwW3wv/T0jwfy0zw2KS4lAH
YftchtVyRJHGFs2VOnhTuJ7CRYdWUuXbL4pukWbq1Vzk4P9h4P4riz14oSRDH1ZKfR5UjWe1o9O/
2YUdnrB93UNlqfgSxZP1MO/yKxiHMWtkibtS5DH7tbH2uILUnJZ16L+hLMwnRKvmzhZExoEOJQe5
rv+6/jKc0SGD53Za3uawrd5bO2Ap6soMQEJpzilHbZp7esujF6etwoOZ0COOVhB3SVNOsZsMg+4S
vYT2Ie+d36S6Z36fmziYeOrgV0odhFlPZ8aUQrL0SbyLbU9L6ImSw57owkE2YE1SLcWTIkXq1nR4
fpV77yl6ukO7D/ysYLNyupam7LzTvqwchE1g4cc8SV3bxbVbZ9ezjjogWoUqtSyFETwAndg+NhOr
/szYptUrUmo9YFbpyY//K+fN/y0aPZSPdqlCmQ1OpKd/lfbM0iRqb8R4KOdSujcTs8zgK6qkPdzx
66YsRriQBNjc01g+uixq8a5m6pqDX2yd+6E9x8g7t3E67EZv2Uv5EhMpmzj2NodT0m6ls/9HcryU
fyNrD6RO+rFyJnBe/oBpg7rpPWH3w1qmq18XaLraiT/XpWWG9sOoeMD+bJxs2vr8/10AdeaGy/JW
7mvVJfscTVaWb7LWKaJuyGjpL6DjnIiseIchHQe3/NKy8fG8cssP2oeqyOU7F8qRGanlddOlVWv0
u81mjuk5rqK9PFIr6dhp3MrxhqjigjM0eTP+26D3+rexFrp/cVi3M6VxxcGv2L21T3VS8bDW12Ee
ZZfGDv3W3DuxsfyEY7nvH/tlMfymC4NamzQawTptd2fCavB8kJm7OPZ8faVtIS9+LNago0emLbt6
17swY2JWf9zfq17yZXJdrCcn8/Tu/sR4jZynBpGl+FdSvvtvDSGxKXgFVK8Om7AjbrMDCsNlmFbH
S1GajPXE6LMU2RyV1lu88y2hfd5vSmkDJlQhwfhCCiGTwlqrnn2qS4VuvIiNvQppVEarel1KzJlD
NUM9WUk4APrC0g6L6rB97dxe/zn7CMGX4ecNvriqtmRZ3xzkoA+c+8uUxbljrT8aYfX73xhJKXKp
rZ3U1DOP0aSuUsmxjqbM8VRh/s1qLD682sIRp53Li6xLN5Zz1B3qEdzsrnVBjhrMeFb93GItOucM
7zPpyzxZczccwrmL2odZTSo+hWUdjfLC8saCsYiV9+bT39auSHeb8DsQ2orTdOg6Ouj/K5G2vGfF
QqJRHtQcrkFOVZWgUi8JHCMeWKMVr5jWLoSG7fMb2hKRAwyMiWUV6jo77Hjo7rmTcttNepeq0j9C
CyHmo7cFlQH/KQcki3tqNYphOqpqQwNb7SJobxI/rP2NgdWbj5kXlvhXO4uNMRlU7V7ZZ5sYqN8x
K4SwcnhbDT/7YXG7KnIy4wR9z92pXKyF/nDjWKgNp44Ps2gvvE+4wLFkdnDND7vYwvHgzUtUNS+Y
BXofHiLbDTv7QPeXNL8CpwjUVxuuZYPDrYP2l0IRWOWx8ryiPI5RpeSYzq4w8lYYDGy2PQR0eijk
ge5kvptrXkbDpl8M+G2RKX5owc2IMmebUGhNPiGht9j9h97fhBlPXxtth2jR0w0qve1vjuBqNhw5
S8OoTfJVcD/RHu8JftNdO/7iYa79m724lUzk7u3+0amXkqe/YUF6ujlzRPvXEv8rSrv62ph/1ILP
VYpoTtlbHXfFafQL077kwcxxbexueuJlEtQXzK1OvDZRteaPu91uy80aoVPvqIlid2k+T90BZl1k
NV83ZpNNRn/KuG7iRHm15BEtGCsYGeVivXe8s4eMn79dswo0uqW9JvIyJ7DN+pD7CDpfojDB+Anx
5f6RnjIR0gIGKrL2HvlXgUnNnQNrwzvlwQRw5Qxx+xKNVcz+ThXYQXDYWtudKPPx2x8lkM36GHO9
0CnGaChvpMGj6qg9nt9sjDGBE29VZnRTWRINfN+HZfey2LHVnHB/MI96GHYzJBsBD5PWNfrrkwX1
Io5YzKxFqynp0AwkSt5LV64qzfM2L880tpa4kqVmWx0PD2nOwVUvsrB2/8PeA1t92X3kOge9ciFH
HN30u3KdbWI4pjT55+bEw2nZIda8Iggvsbcg+wnY0tRtWtbrRa7No4SQUfOgVyEKdswOqzTmHDOH
YYACSIQpQxbY8AVw3/JGoBKNrdWSVa/bp9mPZPA4M+0ytJTLqnAL6+6uaarQXAIaZi7g68FvESu7
zAA27B9EybbXgk+W4t9dahrTuwAaNLSnlwlGIPwToM3/ynOelrNq+r0/0EKEMhjajIKXEPfdvwNK
2J79yteI/F0fsepQ2NvD3lh1c1835cC04XXrlz/GnnqwVTx+4uWpP10edk0aj3npJ8Pq+7h6BTkR
C3o13eN8i9J6q8uOg4M9ZsiM/OXKJIzVxIdVJJWx2tvYRkHWF912ElGoaja97MgQ9veDPLgxboge
p89ypzYmnbHTOSu2sQiRQt3m3Z234W+LUfiH/QODeTW+kJ/aInbwXLOIML+fpsai4V9bW3zMccin
DHDSjIe4nzsGk90r+wehq52vbYWIciTzVVsvAXwHYS/TTL+w5L4542+5fk6UGlYUfVWOWHZNYU85
TkxRe+lerRBwQnvxwALNyGs4UIWdPyLgkvVK4F2b+R+bHQsnK0FZGLbseI2bQy9055yscbLcH/aQ
D/Kdpyrcv/MPCFy7ZH33Y4yMPSV8cF34d47H5lflDNLhO2TW8kgL9hjcw5BxVFczua8gbmSYGstx
zwBKNd0oJcLCMg/j8xa4EnFzAlWongp38IsXhKrgBQm2Kf4EM3cKe623HwPNyc9ETFWfOgHvByJT
68y731pb66Xg3fXs56oI0zDcRJQFqmzATkNp+dX93o5e+9H4Y8/rsigtcd65gIXnOEIyOoYB8sgR
wqtaD5Q/gKh0OiK7IwoJ4xO2ta1fJX+qpoRtbz7vpdDvIz1n7P6h7MorCum+dQpxV51atzPeoSG4
91Qs7PDJfKgkvlem27u0ZEU88uzuxoArCWtZwuGx1E2Zf7aircUVQWjLozQY88hPEJGMzDwZhOIW
FYzGj2yGnC7dUHk+JvQkeS+tdTzfLZHe38bZyDKxhDuXSSw7XIcBi/PU6bW4hB1v+vOm13lnFTIA
HwYH76H7Uc/GvQcftZvXgVMJqL33NT9eMSJU/hBmHfxsj+k8ybxt36bDbip+iqCifzxY8/41Vnv4
ZsdB/OFKvskpy1Rt659WY8lfiz7/6y7e9BnZWzgcFQ7WRmHQqIqsNUjHqcVYFvx2efdZZbLGdHy9
RHsgTLZ15SzffZL91rGlWSz/0zNmhB9mFNvzVLjtvcWo8zKPkYRBoVPm3LW50HgM6xomtuXXM8Jx
qOnZSNa2l+WTL/vWftwcONRrmy/WdewgWjg5e/0wWoxV0Nl10zzIpcRTgfwkcNWVbZuJ0KJII2wX
I3DLncJ76+HmLoOzBMVT301lunNLSEYu01uyiyA+Tz1859Zb8gfL++Y4aQu3fBwdiu+eBG/F8mDq
ZfjJzaQAAJA+U9eAiNPfmq6d2PjJPsEWbqmpy9SOfMVLrHdjStk85fKOikrzM9DOkIItz+s3Lu8+
tfNsF8/dVk/Da8Q67foyla38nv15VBKjPeQlvXniRQVLBXvtAvidSqb/bknCXBvYF7TKV24k8ZDJ
yd0efLcXt2LM5SVmXgC0iC3Xe4FoUf6By9Y8v5vWBa8M96Br36oxt/usKhTEjoMHgyK453PxYLMN
+rFx7F7gMDRzcyz2vIvO/biJ6grEVyMQb3LJ/2Ep1MtPGbfj8JZ7BleIQWrhEzDdfMsRZP0jDPwS
IT1uK384L4M8UW8F91+UeEzneFi2/dJC9r7Uq9u4x9Ed8/aANayLJ8fkWN2lBYz50GGGUe/WOdzN
E29w7f3FWCtf+7EploWUBCefuGFw80P0lQuoWPNUkZQXc5D0uVnkzWNhTXf2G1MaDJYFlhON3Jzm
weqOLYzPRe68KpKavMWWMqguD7M1r3dTRCFePwzFcxzOw92yuey2j60AGsjS0FMTXovIBLvFbwX+
VzqsFnus5ZR73g8mCh2koeUP3sU3wvyrR56it9201a1VrvyciZwUST2wXzTlur7r27LEAXwFR8eS
YsRC/o3adur7FXdozzppzZedjmH+N+UQPon8u4jeWr31Qbdj9WuKg/EUqsUmn7R4yj6D8IvpGO8m
pNvXMCSn/bfKc4eWmaPj5KU5+awT3/5GsRBh6m+706drtfQXMITpRQ6WXzJval/HBzFwdKVgYHv5
tK0GCoEnceGqFtr/QCe6tFsGt8n4j0sfu0EG3r0nrTG+zJ2c2gNxMLbL5g138N98q9fPwuglg/Mi
juAH+TBlo9Nxt/fbzt2ObjGPDISWehRyi451UTc63daVQs7F4WV1GKS9nKSZhz9MWE22iWa/Ct/p
jiQm14NivLuuBbrmQObgc4+Hmi/k2FBDaMbh4M9L9+TU+did2ko3j1gj3bl0VPcorcrLeJe5eI5K
b8eJWSipYxOfxVjrJ37Ly5oxErYjNElgLyk3XOhSbyyOa4Ff8Dxy2Ex8gJRQvdqKDX1+PK4HkAqq
1FWxAqv6UwzRPTThhCxods6LefbxRIbp5gtT/BSjr9z/6slZHP+0kyJyf0xTXbHyp97bqzvb4tUt
g+gjh3wrUjJG+ZZEFiZxSHh1Tqaudv8q6CiT2PG230ox7OfWa4BgOoNB20/fsgG7S+5ZXxIV/O4n
77c3NMFwxFwlO4C93Xbp1rMY5lIY+InOcYvxbOci9hgJXPoi7cK/8okxBqgpB6xqHMlWAdt/yKMK
iTQYfWs5CtI5j6rUy41/yQ+wLYpNKCIwr2QPCbU20dQ4aV6u9tkIaKOsaBtrSCd4OUMnImdFZObi
UuyWSkauX2fw8fl1aCYvR1MKNv0SRj1Cg6EXd0iaKbT0A8AsXDhDn/VfsHnY4fu0fZ/1Zjg5roiW
E0aXVlnPkWj/te3VZUcSpFOTIkzAGO6e15rDwj1XP6ILA6vxYpFizCzjdDu7HhzOCkOwZzjRPedb
B4k7Wr5gLrG1cLViLhYJ5p5ksKzt2Irv8rrMJ2CflttRDHEk7sNlxSHVHNBnXoOAWUs/5lww92F7
4j7vf8XjHBA58rdSJa3lF+8BcNudHVrySdCl6We+mQbngXFzzQ/OACL/YVeNhSxoW1EW7oppmS9t
dJZ8J5jbGLDLVHB9xBZz2NZ5INS16qQLg2F6Mv1e5oh5ypEo33ORQ3TA1r4yqWwr/2xVEMloh/6N
kvDQuttHbnzZHDvyP98f1IEXSvHG9iZGW2ptK8bvysQBC1KxpMoETpsXAXIib3EbE+CBblqGLlz5
LeMzdr5sLiZZufpCHDkqYRUKsCE8r4ZJOpn2BvJk1xC2t42BNUg5TdV8ZRWMrI8OEIh+clY5O5gm
LJ87fr+H2TqHLWlHiWihGFKyJE6ZFaYOgqddkQ1PxmBUwWPcidA8AvKV+wUu4ntvkM1Tdat5VLu7
LRSzf9bFWHH3s9Xun+Ihd8q/LpED2nqtCqmjxHDdE7vJo5/xEPnBEzvuZ5+H2ipdkkZDWxyC0mZh
7KryJkgXXgp9Oo0LMZNEwr7JZ71w9vLqL1ogrJSuZLtP6S/LMSPWfIHmTLUHbHuNVzkJIFrEbOs/
/t7Nvyhix6yl96JrNw1DfnMmr82zvVfFu7f25RfxMORuvxR7eJgmLZBvY9+P1nfcWL+/7/YQ0weZ
EmwTnFXCZXtyPo42N+hkIzLloqvCABwa6HjEonn+zyW0Mx67OazsUx+F29+iHKkvDMw8nheP+0LC
WnJ9DKE+C9yZdX2Qw7J2R7PpaHrpzdpYQC9VwZqmvBynMtvivvltYeLPD31ZRHPm+7E+BaG162Qf
2tJK6u+UAfNyVxx1XlWERwgrp4EKoj9wZv6LzMfqWg4hDmhUutxso70CNjFm0ceJUUKlpGTs8Q3f
ll+9VYQ2KjzLFuqkaDcvP6/D2OUPnmXs77Tn0nsA5Ta02M2nHrj/Oexz9dj3faiTVQfiTYws/+aO
bkf11RWkJm/7jDnxt2hCcl6mL8PX6RvjwqDDQ77zUbS7o1sLgx1lKXPji+QwSTe7Oc+zyJ9aA1r5
2nFhf/I5dGEIyNUdcjErc3XrqgmPETb3J8MWjbZuz1u0SuCczYe9iHgiCzhBXkfa25D618pPGtcI
vjiD/DnHsj9MOD9/g8LWjCq0yZ6tbS8/yn3u33iaMS5F7p5XXN7fshLmVSkRXN1+Nr90VbdHOpHq
a2iHAfusYBpwHwAMq6n+TdHF2KetKzSha6GuFmDenK6TVLh+xfSjI9DA1XRcw4eOZCgnBGenY/Ud
ycQGiTx0l/FnXAUWdlpr3oEY1aPBfby0Vkh2sMvjKqtZJHNvqaF6cNqNm7HJLdSvUFKNw1XMDSHM
i/UoHXc7gY4sn3Bl1uNeVjjskJj3BEtlnBFo6/+ARtkpiRnU+nm33qJyn14GPaovdmKoq0NY5UmF
6q7hi3RiVpKv9iY5u+xwWk/A58VdtE3TZbBc6GqrYcak/svOHLH9RpcgjTOX9RUqjBSYqxxWp8Xi
J+DwSIuPir8Pxg4oh93rw8UUwj67e69vIW9hgJNu+BgKoFqLT+R3uVXDv74NCLOoxXpTUEMv9Bns
12ZT68UHArl6Xj39abRnXRD79gv/Km42jNXlLQqa+Fps30TfnDstJKFDzHNiLm63cTrwJosQHp2+
wAyzdYZnigsJkC2QxxTMTVzjTZKiJwVTrMH4QieT2kDAIksmXD27Z9cFcBS71WfuUu0/uq1DckXc
KuODptTxPJdq4VrMxph0qrn0bZ5fHcawczlSbaBT1sLPdN4IFO60aGPwiGWcVhjAUBa32ZKgCFM+
tKndOF9zE1oX1kPld3mkwp/K8j1EuUjc8ECWX7q2VqANu37fnRDXZd3dKwbLfrE2s94ThOkPeTxF
WUE98t24WtXBqgv1ji1KDXpkq2Rh8v1OHzonj8srTeDqSEDqK4SvPS8m3s5cZr2vSI7L/WzE8Ixo
iPrqzczaNNel1hhuLXaL7fPKq6wTbGxDNMGOj4oQJnXaufltHJJmNWHwj2Dpp18FCZpnrHECzztG
5Wi124kVqQsnJF8j6ONpPSBguXOq+9C88/0FWpFD9F+Ov9Uc3M0u/ummtzKMAO6seNYPDs8c5u2a
2wtTqd3fZt0IJxWe77wWlpAKa97u7nTRjFyka+XeuIXZdyOGJ4cNyxCAmHFtWHnkzHAFlXgv9bSk
jVyLKmHBJxHpaGeCcM18aNwVCAhVRb8u1jpGR7/R7UcU+KiwSHAZ9yFYuXCb6yeYMFQdhALrose4
Ow8eHiBLcgkO8Y7uEyb/5kDmbv0d9EH1g3zGjOkR7hSN+c1tLMruJZ51MDx3PimCshy7H3PPlvgk
1rS1JOXiR1xwyEWTqGshityleRgbD4QLsOzUirq+W7sc2Tv3FoUHqPRdNfr2PQnt6WThvXQZs2/z
phgK4f9IuRHGsFocRtaACnf0Prqh+eyjQJI7XlYOwjWo2clDSQrGZOC5qbMDV59rPQHp0mWKA01q
+8BUsR0CNAXwobU7+bUWXy5Q3sNMluTgRj0nLR9rwCmycwUq8SZSpuIm5Vum3m0gszXBGiN/F7CT
7yJsBUwuZ27opdVXxx0aglw7fkN4Rx7Sex72YHoujNFn6XTNhrtcrlBN0vnX1Ka7I6Juw/N3Ftxh
7HMBA8qS8V+Jslok+jv6lzoey+Bdf21uNOAs4T3mbi2I5nM1PIOoa+gm2KI6Ydjp82QnlHZmFIxu
spzyDDEYnGQavbRjRc8vcm0YyZBgS2bPcvkvJ4PpfFBlED8rRwNqFLJa2zoJvJ0MIGGU9Rh2i3Pp
JlAdIp/rUW8Fma9SdvmabvYS3sm2oJVviIde3Tl0EzCaLU5/Wmbl0E1vj+ZJBAztTTxu2yEMWvOR
B2WediWt6KeGOp7PYgjmvwwV4qy5Uh2NaO2M+Mzw5prIeTPe5vwdB9IrYo1yziWD5bd7bfFZTptb
gve4/rXs+iWjix3MGD1HNIlHcg8BbqeMPa4s5w7iYkeHXKzPJSaMh8AcNv/JvfMv3VJZX0gMfn/W
JKDvCZdR0d501WW35XQThdUDecaDvDbWxneDDX4PpeZniwWzLU8UkhQd8SUZpnmPE9Qv9c8Pqjkj
cSD4f7LF287emyrB8saXg959pQMsv9nAKw+FN/Yn5LaRPJLUxwX5wE+sYhvLjPq94XUbJJe1ukWK
KWtveNBVP/zqK6t/suLAOotQmjcJ/UX+EzHKpEu8jjVZlxqlMgjio7s27bMxu3d0diMQH4b4b0A+
iQIDY3/D2E1zXmgxYjH5Ej95U1Rdm1zv799IzIOLs/9fGPrbj7Zk+iBPZf5MzgwsvmzcHRIusO0d
EppOvWmd7yz4/+fvkCGxF4svRSpje7upuSNMs7jmd2l73ksIan2hZLx7ql2z/vImb/cIbwTNwNse
qwHSF5WVmrUGE4BL3UwEwuFF6IdrfvRVvj1A8lFySK1aX6f+XCNmA0cEkFFFNPwXbWRmM04a/Vgs
a91nM9t8XwObY6Ih3/pLrT5okYoxoh9sslj1V5U7+EyOhhKP0U7+2ZCGmT+trflbUUV2nBd/jR6j
zYErWqx2vU4FuYs79hba7/OMTJWVwpYggMsY1peygDEZEIWLpTnkcw2DU9VU451IXkfdK1UrsZPN
uhxukMLWf+6ICH2Me1+WxyHEwU4beMfiSJhI/BnLPBhOWpKUScqI85syJLez3xsnCJzTxGZUN9Ut
HwKFGttmpgDqryeVrVYrv5v1pmKZjhwD9NZp4eQ65cK3yyuUnWZZbzwRp0JOqjdB5qdcNXdQQtJH
f7W8Gj0AzEYdp2URFyvU0v3sMOTTpc2d7YVDMFze9j0qyosZ3N1/plrNqKSRFk8ulznvPtT/x8vn
XD+CfkXttcutljY3Bul6fhCzrNWCDueYI00dIOFqqvzoYI1ys4ajJwJ5AEJ3WWE3hfY48rfS877a
B12G9v4TOP/bLuSmaxE5GoeIWhNKYq4t/Xvee4+fFL/hzTYDb8a20R9jiQJb3cZg9mAaerk7md1R
JahPs9Hcd7FlG3GjLcXdU9QdCRtJ5/iwvail4RrUBMAvXW77o0pr4c/TDRstikibdGIq4MhC6LtE
FP1k7sc19voXM0HePdqBDfydEjc005MXcW+HchYifrN7m6potfmruqK26S8xxMAgCTmZ9TiU+Jxx
MuXgbAzUoQg2lkoSXqG0gBZ9YIrhOQfAITbEpt7PQEXkMxAIlZfin1UvHTPKD3xCecdHOL/GosmR
ESyfsEYo/F8Sv/uzILRyt0ofSt/ZqXAY+g5VKcYx+8XjgjA+0VTDbXN6LJ2lSgcBYSiiCQRlXwLS
FAT4fvbe0nNPjNubLsfojVMhPvnjwsFUNZy9bjSfDNwqdwQ08AM3Zv9n0NreSK6BerUEksFJ6+mb
ikF27NI24qJ1qNBM2Jw09MegBWWf57oV6KZ56x8gkNynpi3E/TJtwx1k2/ACSv/LGeOK2F49/2Rs
rI+zG9SZLng0Yr9zXu1oXJ6oSG/f1LrlzzPFASKFIrZvwRSSv7fnectfm2/5PA2srdgO0licNPiW
w9FZNYUHRhbNDz/O5f6+51U4nuIanYCmEt72VLJNBcee7/gblKZP+0O0wzcfODU2VnkNqi9PpeBN
zEReTeMxqBUH65bDK9JgECGz/18Z7XZ3d8648NEzn0fdZkZFTvww1JFHMccC1n9o2qgc/pSUfeTH
iuaW4AFmqNMpu/Gm7hb2qqqPbmmkPAmMa94MKrRuLekV2Cyiq5/Basj6yqH6ml0wuAz0wnuyc6mY
LwOa4zFvLC/+Sc0SrrQLYDMeZbPyKKuYlp5LkIdmueDdoTvsUz9/7YD21YVoVWsRcFOsQnTI08bU
3dSwiiFIXXvXB+P+JfdwA7cAlfDRI2RkJ95kk3ojdjw1563reS2AWMzuk2EL3/oUREW9nCbh6vAt
hHa7uoseq0xrikDOiEcb5v28NksK2rJ0WSEK12StdqvuxUVV4NIN4ESAAqhj+NF0Rm9X2RM1P2xl
vTJHi8Fxkg4IkEsOs8B4ZYE9I1NoY4plDSpCqvZObU+9HfJ/2dSj1R/GfDDiOIZiG8FomtkkBMhc
Ljf1Gvzz2o4jhSMmfF/dcT4vqmo+I9Qa8S3Tbby1g/hic7aIPIH7DVYCqI3Ib+FGtOKntGPSO7bC
uHiZhe3W14ltz3aiVzJCbIWotvlJlzj8VVc5r7NPgO1AilmfFiJUE4BqH42Jm8O0IG6RO8sGxW6G
1FVF74IQo3gcEWlYKmHzwQKZFDZWMPSYqh9JoYyfwTxS6LiN/sooRMehSnYKHnDOiok3zbyxPoph
YDNvvamLz7qZd16PYY/OCAEU0ILjVCPJc5I96lrWbfhD76Uv0oaNStVlZT1NVruqt67+2DTzaflu
IDlBWLZjQpFjoU4O0qf1l2L0rU7nqpi++Zy4Ln63PGw7G/E2V0OfOxSzflkiHmFXqePpmxcd5x2P
0ro01A2suV/6f7aqlt2/pQtx+BH2m/aiKS5gRMkV5Tjl1JbbIXanHvguiiYSHaZsq+Jel+yW+CS5
HIacDmEvxpe4t0u/TH2uT9td6+97eCLJu84EmIZZnLxqD6czdQP9C05K/DKNzva27KNys4kPpTtw
HqvuZi3dut+jmdTPPetkP8wW6DYNIpCooxd0e35sKao5D6M/3ld9g/7KtR/DhQoK507xvUvLRkbv
1TKROPEZWH9Xbq7zO29guvhZUwgUkIygdhROT+svjW4r2VC2z1/A3lSobSsj5r2Y4jw8ITiLPJOg
qreicaovRRjp1bO0/7Ew+2CQg7vwUhJl5d+tlCroZBpXmwokJt3oFfdgl691PqTAIMhNHefoGMX3
Od0CWVSvpNsiYhkqo2MNmh+8ZHkZ/sfZmTXHjWRZ+q+U5fOgBo4dbZ31EIg9ggxS3PUCoyQK++6O
7dfPB3XOtMSuKo3RLC0tlSJjweLwe+8536F9uzXkrF9PQAmuGCTaKEG0SMJzhGgE94xWywMChhSB
ahaF20VUhf4rRbpDfWYnQaFsdUhDYavVMBjIjPS8/BzlS/Ny7r3hlTZ0eherMX8bR2aeAXcYijnJ
JmjNAlbsad2EW2K3Sd5guFc/KnBku96NnVMRApCwfEO79iMeO6qm97yLxDAgrdWYxBW88rUvPdfY
5bPsrju4VFg0u9A9jw6qmdQ3unQTh+wug0zPsntfaeK59AsTyq+hxIFKNqVYj9JxM5hRpa/p09vM
n5D084iYtRTVDg22nRWa9tr3BPP0enIrEByYUFZzXQjMUIXUQsazbUIbL8XfkXXACdrG1ZmazdPB
xngIBKex5l1I6bGCO9y/Nm49YLXPpD8clD+525bt59Zu0/KCHgoQDzKX/FilJM0x4Ruu8yJbdgph
fF1WaYigRpoPbqGJ7JjmBd5uxYzi2pONvzNTX1u3tn876ZY4WjB4GM+FmX+kFq6/SSYmezcdO+em
bEK/u2JY+RBRvmxS16jWzTTClvK1mJWJgRm3dTPf8insq8mgIKBx3wGVHSSoMIQLoFiKI75Vi/1p
aR86Cj15yYHMYFqDExyBJvDQAYdJXLxp0JpP1dhkRwxnQzA7Ie6+rIu+Ih2Vz15Stuj+MOmDE+hA
ijgeh9cGyLcSPU1pRg0tnlbSCLMz17vc5dA8NnmuOuoF/KJLZbAMcAbVYvd0UDmvQ8u0+QSkfmzw
bjxBqbADx6y/FUYtrmUJWI8VBqNx3Be70p/te5Xo3ddi9FomGtI/tElm3lVoW+AbU1RG3AoCjY3n
IuPwRL0zNZpiNGaYy5MZ1rDVwO3orKAaTCezGwf2HOzcVtxjwqJdaFkSQWXZhjQFC5pLdZXRfHXm
+AotqXcs+mbkzyAS5wAvZ/k4NqLehPBbznFtea91NnRfKjBF58lZmDTOhAqKQfIeO59A8MV45Ng5
oEFcw4qurSF3PvFk7deFoLMKCsO+o0rRzk4+qHMj4lyuLc5+eUQAKI6ORf4tNz9IkQp76iIDUP5j
ib5eBCPP5ORs5Xn92rSt2Nexx2G10RRsIkum+wJA7CkL1bBYueWw74m5PTAPVuswksYXtgfTvR4a
jLq9salaWlVRs8H26myHgRAiJ039vUGYIn6oMGfLBb77pbMbNPsN9qGVjZJ4R9eU25Ggp3raWBSr
0d6rsubea8XwSBpFhGSt1CDg1agFRoMLE5kCJxCpTL3qu57tT4dZeGYr+AlSon32xA+dxGA07Lk0
FlXGtUa9KqReXrOVk+jObBoB4YySPI/bZj/lXXllx364kVYoT2PKYB11b3i0Gk1/aOkftgy6NKwL
1cKCW3WN/q1uKO+GHC+IcET8iYd6dnGcuFlHhlM/6pnK90gUnCsGqd12MkbWgJo+7y5tpL+ml5Yd
WdgY1zhxUr6YSG36jSxmB2olu44Qdd0yDuJeZfz8oovJfho6pW210UqvqJowSwuVb1wT+WVUeT2w
NihJ3zIs31/mZb2dXCO7UKuJae0lxXglVIUXU80y3QCKEHhfKuo0SFowOweyFhKIqdYhN0BQTVuf
iIQUyEICG/1LmlZGfU55qMW4kQa76ciqQWKfr4CGsWNetZprh9d6zKaN7jnhdOoTIsvEStkU1wV9
zxQSDhRGM/a9Aq0ntDC0TyiCihuHOt2G4xLGkoW1cOq5u6btTX1B6SKL7MJzGHfzqnJyNJZXjNfJ
5t7OIEait6kAOL31ZtRunzQkZtXbv2em/isk6zsQtowGRDhuJI7s5q59JJUNfvaPvfQ7Ni4ch8Id
pto4cnBemm48lq3+G4r0v/jUpg+O9yd8d9JZws3zUhyxSGIJ23W5/GAqj7mQfn96aU2gTsnYRh9H
OVG6zc6q04f6Y6xm8x0AN9JCeh9tZhyjTl0od5549P0GeP2vDsk7dPoUsoghyzOOYO4wa0d3Wobg
+0Nn0nx3kTiDjlbEwCZRFeEXS06fXS71D7728n1+Ot5MGdC5mK46QrHJWavFIdE+mD1hvoeNm9gy
DbrexxhN/dpMDBMEjdd+8GS+I4wjn/dSWweFwJYSk1O2Rfz0Maq/+S6XoGhqwAyJXR+hAq+qZzOd
fnO0lzP2T6jo5rt7suUBGlOT1UcH7YUW5OjgkM8gwkkAyH4wZ8V4d3daro3xomp5E5F9N+vighd4
/aEr0Xh3d440B3jGl/Ux973PWVvd0Mn4/rGXfn9vNqbMCjebjjxQL7q1weP6sbQf492tOTaqZaCU
TEcdEL033thT9jGwvPHuxgQ6l+CUjqZjRKLw2hJLugrFxccu8B+ZJT/dmm4t9MbotJHb3jMvqCWa
A4pL9cFT+e7mjDu0xZ2nhqMz9KdORDu9Sj+UU2j8oIP/9ME5k3MDn74/lobcEN/00rnyg0f83Z3p
mQAApej6Y0gQ9Qahjb1xm8n44BF/d3vCw8LtjnjnKKY0vG5HSlyw9cnHnpri3X2ZAW9obBOtarf4
xGvlvIWh/bFPLt7dmKmPjmFoIcbaMZN/X6soFgor+82y9S8ebuLdvdlqRR0WxiyhSroSQTY9pTAW
Hzul4t3t6fldnEEtLch/cRHrR+fWqj62BRLv7k8t6rysj9rmiIwCiX2OrboRAL0+tGKJ5Wj9dJlb
0WiDoIZczgIOJEKLHtIxHT72CPqRq/HTi5NjPRt2pupjKMRiR3PZzGaglD720d89Oz2BlGR2q+oY
lbMHKKO/pilfBR978Xf3aAkDKRUJHx0zSLaCDLIVmFw/+OLvblGVd0mheh5uiZ7fQ3dhFlOq9DeH
xf7xIP4nD2j93T2KhUs3p9TmwOCRvTe0dFdZ6pEpIsS0mpxFuDTVIlh2D7U7H8eqDaaunM+25xfz
Fp5E9IihMTukNnk2btj51DptFSyFDmPa7ps9onBBwqUW4nwbMOq+DVuqXRgNqEk0vKXthCZRoTK0
J8M+NhN496H/6o6gUXEvrmgGeDdD6WeXXEe9iHJtvMaNkRxdYFKrONYOubLukta/pCRUqaF/Gqd4
3IxzRpOMMm8uedvaLbXh3ivLbCsdPdogq/G3WesvU9X6NsNesskjJdADx/1BIBC0kSjATp9O4+hG
27myVfdAAMDezNuhWmHr0r6BAHbpHNg9CghovD1QFEQ85q5mxn7GiVrRhEoBycbJxW/C8AIPc6NH
Xf9CejAOR+msCf81N+j5T8Jrn2fGtQdL5Ret7Bk+xI1277bV+Dr67Awc/VSUGSSZsHb3QgPIg6cS
KIGXLKRfV/SAHcYeAabWjSthlghQ8OqWGHSsFS2GcxIpBJvVSdT5gaK1vBu9MNzZGvBrBxn7Negy
rG0TEr8eIqBl3PS2edN79rClCCwwjbojbi4M4UEZanJjpoMKnNTPn9IEWVUitZ1AInKTAbiCwXbN
sKpcF1X6MOeFF7A7K6ftXGt7eCX3tTYNtEWwULLfXPtMxKY1fOUbCxdOgCgU2FE7Tnu4AaDss9g7
Q2UcUBlMZw2vJd43OxBRGBKkC8VdM20X774z7kLIonvHFJgMSneL/qp7pMuIHKFnogzzn26lWzg+
tJocFWNgAN8KAJvoW2fQDCfAWYsXzTHak2dCqIdmYzUQlpnbSbOzD3UzyXPoy+uKi3GB0248H0zf
zmvZZcHRGeyg6Ke9ks55iMqHQU47kXmq3FQ95ibLd/JPHZP682TrVykkyk0HLTiIXR/LkgCd2cOZ
PeFukoFs9AeBImSrQ8HmQkv9IrC9Iju6M8NYF1294+H0taIdwHxmj90y1/U4oLX67mfetC5c/Ngu
zaeDwhK1biwMkpHjFSRazHCBlf42W/OtlMRO3fiR24Ex71rYQmI8Q76b4DkTE504156BiobBy3g1
EYYGC2VqZvyRzIuwC8rePEbkVDxbSuGCbD39DiyFc7aHCiMB7NriaYD2wkGwhoDAK3+6A15zZdPX
MB7CShF0UB0y09HPCUjX567p9K0y/JtGS+v9PDAdcuM1GKODYzLX98d+2y2zZuxtYtPY7UpZ9C89
NFg7L4ng48ArgJfANR0s1h48MONtBgloWwzJUWbmCY7ZFzfqvWuRGtCbZMudPc31/DwneQ4WIUns
Heh/I6gGeqZ9Ex8L3WTmVXQTiAkQt6RM+AjIHdtN5m3TJ+bZNtw0Whtq1Lfwmq/sxDe8NexxhGnQ
uDaoKkJtXU71srP6HMeEWkA5yQM7dao3EZYajfOseUwSRt6iK9tNjN/z3M/hY544iz9s7ouLRetn
axTVkRk89wbwXV8tPazKQjWIaH4FN4dlJrT2uAxeMUiKR1+jiEOyTiIs09NmrdHhRAOIfJY/9/rF
BnSxGYdJYw5fL+Imt9W0jYcb5iHGLbXxutZde8S/8xGilnMRY66bEr08d1N+QVgTXhHbcNFYwuuS
DqBpaoiz0dCQJTKAGGM5ECDEX4RT78us3XOBaZcIy842dGOgxwwYvBGdVtUWqAPsBooWRj9u57CZ
v9UlwqisM7M7BFwGasIhehaaP9yluuU8t6XSrvQK5WMwKOn7nxmOq68a8N0Wqk7Z3IetekO4pp1g
36GVnDiVKFzVMdJA0k2c0XUj3fkTm4p5K4u4ntdIgJEAMCX72lst9XTvkMemYUDRCxxAk5V/pjE+
EWnaZ5jnamPjz22zjv22hNje3sgBI14midozLRmhM2lHzoxVOT5ocP8zLcVor8smeUISIKtjr1n9
FEgUeOd06H03MH350nboQE1A4se+GJDTZZ03Mchx5KtC/xCUvpyRZVj2vW8uYhKJATFkcLAGb4Kj
DEYx7g8QNAJ0SNDVdbv3+9rbzVkVnRmcgHwW7REfcIy3urFukFgUa5Nx40HzdUYORr0xbWDSwVRE
N/QdCSiaLTUMoHzMmJHq+J3xreOeNKjhzWeX8U6QjW20s2sXnJff3vdxLp50Tim6vgK3FTiKyqrt
+gF206zWXtNW5tpLDfc5730mbY2ue9dNMe/hMU97y0b7MxL/sGvSGZOrZmWvURY7xZpGeongzPwO
VsP7VLVMTGWefDN1RnWo6kT1rKZSP9W9Hz33y4S8wd+7zlmQ4UxUsZuu2NPkQZwoie0jgXuR5qK/
aAo/tQoL6FSu9MwDUPd7HFriEKEWxGbqxg9uU08XLS2s3TLmQBFsjWLjG5jQANAxZQL2d0llP99Y
+kzhYdpHFrQIZGIOgX5bd7mbkmKBqCNwmeM2QaHnLY+sykSL7QuGHkVddifUhOCqCGZStwOmx/sq
7buz5/blA2YptZG2GT0iS63ZIKCHl1tSgaY90/+xOmaCFCBIfLFN2lTHmE7FJWtQmleroaZ41mYL
A4cVa2uE65skbGDpO5O5HirragCUu8Iyzao25A9WFw5EFYS3DRpugXmpzXcGT1L2dbBqTMU7ZD+8
JUnzELIRC9CSlTdTlHLmClf7WCam/q6SkxWSNlBh1lFWVpMFqdHYKNs7VDS/KRWXuuqfbXHfFXNY
TSWQgcmEWYLydwUkgSNvgMMBJm4AcJ6G4WOVnf6usktj/O0xu5wjTxh2karDwkn7FcDFj0Ljf38d
/yN6q27+60N3//hP/vy1qqcWB4p898d/3FcF//zn8jv/72d+/Y1/7N6q69firXv/Q7/8Dq/71/uu
X+XrL3/YlAzTp1v11k6f3jqVyx+vzydcfvL/9y//9vbjVe6n+u3PP75WqpTLq0VJVf7x118dvv35
B+vTT7XW8vp//eXyBf784yBf8+l//Pzbayf5Ve/vgC59S0fTYbkOOts//ja8LX/j/N0RtuP6rqX7
uu06SxkPhl/Gf/5huX+H+mvoLkoM02YiTd3TVWr5K9P+u+UhhcIl6fimafvWH//3e/9yZv77TP2t
VMVNlZSy+/OP5eL674vO1QU2OMeydYvPx57AelcbQqhoZunD0omZ751SV391/EEQ82GQqmSk7AJt
Ef8m+liIHw3bn9/WMFymomhvDRM9EL3yX0t1wyqy1hKSNJwQLfFDPXhpeSg0j5wtP0x9BVqiSx1k
kgRYXaepV7mXeUCEgMfbKpsT8Sd2ezRDI2/h4rSgUcLOFWSHke82H6xwwBTLsf0mIoPstDSLWoD4
qLyrLeKYSX+BtaubBMi0TX3UKWDRiplpXdK66kcMt7Q/TnVWYARPa6N+iiI1fUNKBtdx7sBeRJlO
aRa6Xf/cY1vvt4OVzBjqfawyN+mk13cMPrNw3Q/kthyF70i8IF0emod89q1nW8MEvEM3Ek98tBGY
0sr3LNfEIGjyHcqUmCzcbg5aHCyMOD9R82dYKsdswg0hoIu5CPR7B2G8dHOMvUbbWsNBAiIsPnV+
EmLehaJDEpJSt2ksxAUTA1xkZFz6S1HoF60Z426tzRHgwKQrt3HrLNk15uA+F2WBH8/GlFfdhINb
YfHO0TLdAZKZzA3QF5Wf9TnU2f2gokvxEonsBe+z8zTqWrghC8gBql4X9YtXe+0FPcvwRXXEmq5s
O0M4HiYzX7QaEh+0PqknxRe96ophQ99wSSUw4xhlxiLTDaRWGGKvZ/Az0Kjim1E0vWyAfMz82cJH
UD5Cw7zrkWXaW7PEQRSETiQ3EbXrZlYDpHXMen6jbpJp6vs7eE68Z+gUzYsOsjiAKjaVgdmZNOWi
kd4BM87qOus6zTp6VZHcUwOgyUqjbig3uITSr2y6GthACVlJG+CFhrMbTVw5QTPPxBgQpsOGcjdj
cea5O+OTIR8Q9szwzTPbkUAc38eLPwP8nPX6OOkKTq60OlUEqgH3eVOw4X3Re7RBNxkbsTTorcbq
tjLJDQyivZtU1YW3RhWwbcOwzDaa64ftTQYxKruBXyiJGpqKES0MSq843Ulpcn0Ju9C727Fptahe
QdAt1bAeDFIDbvRGlelDURtxfqbGHrkK0Q3x0yStdApUxF//05tF0u9H38BZEyPPS3fhPCLSIqrB
Q8uLwzIi9B5+bWj3aEf9MlIH5K6u89mKtGhaT1Hh4JJ0ic54ggvOUZtxl3BpJ3P90ie9Y240LACM
2AfFty5N0j6CqK6927ImqWalesqvF5IBmZmEToLujhxAHCQ0PjFDTHDSgrK3+H24aVLf4WwU2QNw
Hm4VvR4n5Olo+NJHJvRtdjM4Vl3cy6Qquk0L+IpLuvO4IFOflDE4hGl3nzD1Tw7NlKYTghnTc78S
bZ+6a2dUHS5OtynfZKcl3/NW+J+kUdX2S1xioEV/JfBuCwEgSLRbLZq9RzO1Mn874Iu9x9LhXlcK
zSuo6n2M66fRKQp1RKJx06aYluiFpMLdJZ17SHtDflaI2HbCUfQ47AcTX+DejjhV6FBXJnaPQPbK
pUSu8pvG1tGXApwkk2lOxhNRUuFjP3uqJcdXS9xb6L73pVl8bwCvgj1PSLTScwwlau4BGgNQ5ugn
5nXMYgz7yLeGO6KkxjXJodU3owgFDUkd/CFe/2xM2q0b2U996mN8KmNrrWbxWHvVW8F5vnIbSQFi
ib3GMAPZfB0e3FJ9QSV7wYPh4YYbIAqF2p2WLkLmzp0IIebE+DgupeY1R8pI3OHjw5BAcJA6yFHi
BrBEDe5V34WSy6HfqTZkV5Sw7SXZbeWo6tpF0m89e54L/wNH1jXq4EevMDeJNYNfjph6uBUopSxN
6mcRwbTLskfALyfyM5wAyMlRzd4Og0KDYaNdI8q3mOw027wNzzMq85UFLXJlqvkUVV2+Lew5ZZfu
J1sioIgNMeXJlDmLmEpBbIEcbStu2cgqjkbNMprSLmGpsp/Qy9+jhfRWGGr1fdzBNwmNuT1YunmI
ZE6vpJrPYdh/rufF0F8ixWka2i+GQ1wnQg2P8C8YCZEyd4pEC4Lz1mh5kJyY3wzPP2gi38PwoDPY
FdNLmLHRYCrAWYoHXV/1ermthYZLNro3/RQwFwFjEBXS1Ty24IwXFaG1xsgK7Wkg722r96Z3izBW
s1cmGBArco5RBlBahfatXi+ASqRipAipJ1IVbnU2lyvVJWfp23sSYeCCZRGhriELN7GEQUS4V1RP
6cbMjOkwTfmNrcXFWnQGGHjLjI6+lsEPxHgZB1pWJgdK/i8UHeMAnTFJSxAbwM/QzwJS4t4abn1v
FCsogPPGHvJb0SLnIysAO00rO9lDmJ/KV1BVLE04EAttXY/YEBMcvGQRNn2zqVFL7cBNAkYqnfSB
apxgQjWy2V+B44OPYDnRM0g0DGDJTE6TJlQC7xIvz5Hg0vq+lK54hTsUffa1uqb34rY+8usJsUw6
TZcWVSKpMrb3DG0Bpd6cla9IFVuxLeIJsWORZnIz1Rwz6tV1RFrNHq9fWKza1KzTjWoM777Djkl4
ZjrEZO/OFpm48Dg2uMWSqzjK8IRS14GtHfvuZYyl2KOscT/XsKWY1ebJbcbukccEoRdbBw7fhT7X
q243+caLFotok1R5tiNkpnK+2BlE+bMv+TXaGhH474LNAlxlr693tYMLYJDkqkG1iC+NiMbvfoPR
3a8QagXVpCVPtleTIYNuCI9mW2XRWgkbAysiLyPZoK90+jUsx5gun57TYOU0ek96msvrIolo1pYG
YOVtqWf6bVTIkfQjveRLg9UhvjHttOslLowtV926O/D2JsrvNr6gkOx2oTG4X5CNZftZH/Sjl2Vu
4LuRiRFMyjUOqBS1L4GZPBYJjFnlCYbqRncadhi+fevWNoX8RC9y7cCMba4E1CuA7T0U9irrakSb
WXPXNNO8xyPTjzSCUGTgjQeYi3aUp34U9V+FR2fS7FLx3NTCzFkS83wOiCDFF1Xm8HqiKrWeO+X0
m6xQ0thGveaDh24S/dEd/F3jQ5lIikbuQ6stDnqBMBxhFWtO1YV2YEeDdSXSxj1GdNvuvJGkCsDK
a2wTeJf1vttTiRNLank6WAxn17Eu7lDkg8BtKZzv2y40NjxiS7h2ZR3MpEntUBebt0luJXuLBXQv
8fkcCInM6YO5NsshdXjN4/CEvqrdlcr02ezk/UEuJmQzyZzbnr32rWrVQHBH45ykbX9nlpIfkJiw
CDdeH6pVroDpp4VbQfGoInGF514/Oh050LGR5MVaIwFU30RhUXxtvK4rNim5EhB7CZdg3rBVVQsy
O2uJA45n1XFrI0lwPxEIwg4rctJwJ7RZrr0q1b4g4ouf9bZrKVh8xgiuMP1w74IIBACde6heCxzb
rVOdOpy+wVgP8RvPVDAYnpTDDv5He5xiigoPnwhYEfAyxWQPtyw9mOx4CC3s7xpNoxe3aj+LPt/B
4lBeUHcJIRwmHZ2sS8ZjCIxli6tOPkh6jz2Rzdq0Tzs9PUkcFdvCGMwXn0KnegPeTcPbkI6vTr0z
y0tG0u1jrQuLNk3hOC2tHa3GYeSG8s7rG+8KxT5peCrvP1FRoqKbcQLv9LCnSPNw4aBSVizWkzVX
tIX0brwfdAF0wwOi9d0pdC7pFJrdZwYydtC1TpTRjsZy31htTdIxPrsk6AedKBLgY0uiICD6vlkk
cGY/fakHUky2fhaT+d06EAiYTHjmEcNf0u4daaOCHtOochcT+C30MBy8Y+ZXLR65lohYYRb3puWT
QJ4X3VFlJvK3Ao9rV3lIfd30a91IEoRmKfozTixNC3ir5lYbJ3KxGD1gKCENwICwtKh+I0Jbo0Fs
Z1pEQGB6FvVKawSZfAkJozgRcEJtgCqE0SXm9MNoqYHDTCll+so26F/T7i8ID1SusQ65Mvd4wl4h
GE6fEkfmGepVOlfAahmuW7LOrwY64geYPdGZZibQ4T55xD+bnFjVxcmDFXXdJ2RytayaO99rjC3Y
rvDKYhW/2EOJRtlLNPYAUfJgD2RuYBglEGky4queEnvdpab1lXT0+gmqYnce27y/RRmX7Uo87alJ
WJ0+mdnZpt330I54f+Z6TOBFRd1Os8pqHxpGC1XKnup1BmgV5L0O37/2jIHUWOx08YS9mbzfhI3+
zNWsGMHgdhw/zf3o4FTS2WgkFU7ldUxIuDrZFJSbeGrwSVtC1KuER/4O7FZ/0MvelGc9Jl126XYc
vRKHR8AtgymoGDANtiVdf5O3500Tdoi1X1dJYKrKfoTAbwVhSd2dAnFYK1saPMTnbqkqF9JyzheG
hB/dhKPjIP43jCvaee5jBLHtO7J3FOJS1+dLobcXCkhGuQ2fduPnvRXoPd3TxfqYBSNmSzwRKXtF
zYFHePI8PKp66lmcrToJWkBLn2Sb2mtZsrPf5YOW3Tgu4PkV1CCSXnRZs4BFZJ6BqzNFfFSEGo9B
647zxmgIFx9COr1NNU+bQln1dsKt0W5R9ZNRQTyw2QeVDeKPMsquTjRPXfLKKS3PwFLcw9QB/G7w
1QV1xS1vGbr1xZmUfTcN03wEaOXQO1UgxftEWdNGn9AZwnzDFrKKW4S+G1gaC2bAhG0Mg+bFJnRz
VZKa80mYqtnYmO4Ohucmx7LWyRdo0a/fq6ETPkFkowXBhCyX7zZL0b2uu28kRfDU7SM2wbHRIRDn
zPvw5mghPE2R10KjTmvza4vDfG0yaVyshzn15xiP1Kcyq08xjUqQyVD3NWjdtG1zL9o0jR4FGimq
eL9xnGx55zjIElGsDRnS+gXhudYYWT/xcCsO5Jub12oe5Z7U0grmINeMgf2rzO+wIGVXIOmT+4JE
+msyQZsVZJeZo+8RQDpUgKKYizREU4hNSAQYViXWeB4UxIx9Q7zf0XhWifkVgGz2mhdawYmd3C90
FccjU4CaHN2yOuitnyBbIo4JWCt4VxJgi2i4JZQGkQewHQIeVC/su9kdjH5fA0h5kj0nPcCxZ56H
DLbRimo6oQhkM3XKpkbPtzNaaH2tsiTbLbDPJJhkltySNNGg/M8M53MuolwF9GyKeG2AhI/S1ZRK
/BtGNost0QBEXpLtiOPdBkNHxs48mgf0++VrjjfgVQf2/zDqagGEV5rfchuxL+XoxVp7NViAo4Me
dJx1yrIFJZt68VPs1D+A65k+71t2nN/ZnHVcqC521pWWaMkV6utIrU2bWwx2h3ihOwUcVtpDdHIT
M3wi4O+e57fOk2OAIDcol5C3uvQbmytrwq6BnecIY5JyPPzR37Lznv8mw6z8ynMBMNqgae6tZ4q+
XrNatg9JpqDzGrEJ/rGh5bKf42YG8JbU/VHzwIHGQh/uGeEzs8Tpy/7RF/ETVI0cb4woBPEodvQq
YbazkmkhGV/kwmr0GsahNlETYPl9ArcKZTyeBd01Tbp0BjI0GAQguV0nV4SXLmgMvMrxmnTvhDZF
bNHFkkATP49WzgOmVRWdiNgv6UUxqjZIZGptgRSo8+HbVEPcfuW32fTbPVsNEiPrF4zl4akkQGag
dEixZZH80/Iitc0jaq1FDSE8ee1a7OynLt9YGPQfPNHNAU8mfox70uTiZcbNPWQW6QLuXf5/+qPv
ZC+9E6Yt5gGZwZK3FU0rP3WM/JCEtl7Aih9antb4xwtYTkFB32He5x2Ry/iI4RpUlyJKORiGSGd9
WsUzSdmnHOidC8OK+FJg426tzVAnKmAA1VhE3Y0D6iUlfHCsX0rL5ljVps9LMNXm3yItjOJEz1qv
HkzkNIZH+WvmD+1ia6Miqz25BwDPUwjn2sQHHIfGzK462zeaLwRU0oLBm760f360cuhfcZAMid+K
vkab5JgaNeQYJfPYaoPBa0j3+oB9kom3SsfbEUvKi2Yv7kXDTjlM/9XbAS7Ip9K0GHr60OmcAwcd
cbd1zJGf8auhyTadHQlSqYCR0/IaWp8DpbKWryQ7k9dH78CLEjRZVhdNgLNYvI6igFPZFN1Ljj2H
5bkO5+pBN1Q+3rJcRumu033wLJrVclGCseebFhPWDTuYsOll15iV6uLcq0w9sfHv5GPpEO/7wExp
rrcDiNzlgRaFcqfIPG6C1qt5tQJGkbND3mPn1/6Pr+pBf3UOtAG1JigLSa5FM3Z4XNqOFYUkUH88
ASyofPpaJm07zzFDKxg05FmbBG/fGIy5xcc3ADXgNyXcdZeoBczZWcVZc6DttcyLH5PRM6hSPcxA
tthmAHeKeyvsB2f1v3QjJviSJv+qIomPJEN9WkB4dDPri4Uzqjp4VWe//DRY+WuA8fPA4tcpmWvo
nm9YnoXwyzdA5ljvRH7pAKhIT0yuWsNsLuVoJsTokGM+rpjftng60UfJ32jbfiiSfxpX8F666xv4
VgQbQUN33o0r2Ewzm2HztMLFW7/Qvev1IORqeGsp71BZzPbRmjDUrLxeY7iZq1KDaU2rZYX4rLnN
ySuGtdrrwN8NHEQlxlDg6o39mSxhOWD4HCiNm7nmYT9J0q8oXKT3YGGGv3MxdG0hBwrmj9oCPHFS
WK3//pguH//d1/M907E8z9MNk1nQr9OYWcM1x+MDuiadTa7tqj3AmW3WYAXHm3awhivSKMsgJQTr
/t+/8/84m1gpTZAj0I9QrDCK+vWdyTURPURCrGGpwcYyy50DXeP4LbZrCgifCVT6m3P5Q6j565dl
0+r5CCrZogrdeqdBxc/VqZ5MVBaJPLyerX4JeIc5iXCcDBBsk/ABIXdfNHzmxxLgAlb5kZghXXmo
kTRZDQJdn2mo33yw5X1//VyeoJ3MzI9poWe47w5FCYgYqCApOzl8txuvKMabNG7ZLrY6FNffnPHl
jL5/M0t36W+CIeBuenfG/QmqSdUJter9guIKbY2p/g91Z7YcN5Jl21/pH0BdDO5w4BVATJxFipLI
FxglipjnGV/fK6gsu2KomjSZ9Us/lVlmJREYfDpn77URMkXi8P77Pb0pw1T02RSkCb4sl8f+9v0u
4wqy1MJT6+od1Xbw7xDnCHqAkkkpg7Xh/cudfshczuQ7Mi06pPQB3JNWOpbPBEMmk1j9uvAkmOOx
3y0UgXZkMTHp52BfKEKxMFBZxlSsgvd/gCH++Al8UzR1TYHpU7d//fvfdcLoLueMvpDH/r4ZvsZd
vmqbVCCopAOpRdfsOcS40bqIUAgZd9lDuCLXpMbTDBT0FFSGgDgPKiY9TcWrDg5YSNqScupNb2Y2
bkgnTVI/7C0BqxIUD0W2nvnDJw8p4YyxmuuePIlJcSCOjwlZTNGwc3XQz/s6qrU4IN2Uuf9XW0aO
PQstjYTjHlRYtJhMatMk3LK7Tf1Cm7tHB5BuQuxxlphXdCLsOtAwzC/7Nu/1/iaf0Ll7Lpip6p6z
BQsqnRu6g6BlWHT7EaZ44JQ6Tx7sallsibY8Lr1gBWKvAjOTAXuA7tooS32K3GPuZyPBs0AxxQKF
VAkyx27SEW9ClIrZDZgjpmweZH9kD/a8Sua16Cmq5xogR2pgtUWwRNZorwbodZn7opNizeOCHM0e
IKTNcIYKMgy/lm5Ikm8LlObL2vbrJyi4PYupKfgJMg/pSpnU3/MLeCEs6DnhZqRqEaW47mMJBeOn
zNHX7Ksjw/1uTq2QKOwKxPWuGyQ5EwwnYo6rFfPltrJwS15YCZUkKPRNuXiClLnCB2vCLio7ZnFu
qdOQNz6nPMuQbs66Byeu9YeeKGSTOlSb0M973Y/IJnMTZM5Cm7eJ1VNK7coZXvWRQ1+cE1iA2Ksn
tIxDvksCzWZ8/QuQLrnIQIMmDapuahSsgiRx9/T2Xh+C4qYVbfCWj6bix67s8YEpFWPc3fRETDx0
INxp3tRzSKV5creJdNVXE4oaQiydPseiTc0VIfLw4shZDOnqa85TmM2XXVrSW7DLFASfDSiKAZgu
GoC44y4NTjBZ5306QttqRvw6VDZfUA+Zn+DwGcKLHCXAd0AUzs84NhGy+f5gPdE+mIbNVMEWymXa
Bf9imG8nJ9fOstoySGNLuoQ9fURP8RP3yDxF1rqGtryJcQwPvIL3r3s6+Rq2EiyziusTlgJT+O11
zYnzYehM9Ltzl/k90igtBxWn25v3r3OcXH+f5FEWUNAyDFc6ytBRXLy9DnVVMfYp7mVhaepL7BrF
z1S3cDzHqYs6zywVB9d8RfJ2Hq5I1noGxcv7P+GPR+y6wrZZzIRFILV56ppY3cVExGjTuJkwelXA
KBNKTeqTYRqIIiy5PIM74Rm8f9XTXQV3jDoG9DqCCVs5pzdOD46AIMqmhDs46TmAKxstZX5sd+dl
+4CJfTQ+mPf/WOe4T/QTri5Q7SBPOJHRwNomUTujDbzGiXs9L+FUB9Fs/XSXlqnk/bs7/XxMXbLG
GI6OWsc2UBC9fa2EidRuP4Plil6jaTjVZ9qnqq/X8vv7F/pPL0/yJB2JNFAZynp7oXiIStGSwO7N
a5V9lxJgErq9nH/gjhVBI60zP/8SdLx/XUb+yZdr6ibCbwXF0mLrTVLT2yuz6JU2YNaJvU+fX+t6
R2ipAOlECFpe1hsTDeszKJb5RSaV8Sw1gpJ8M3W6py6G07jRnKV5NisCTjdoVeR5RgcRjmjo5p9U
MVr3dakgRM9UNz1iOdMvLs3opyIx9T6oQsfhmE11j6V2XChkJiS5B2Y0jk85kdRIdhJ3PsNfIqvA
nNzlyZJj1/haqjXpBbMzLabGrr5Pfag1u9Uw5wPajNK5mQ3FcrUkREB+q7DC970fi8YBDW9ritA+
9Xq+JqcSG2pNIw170Ugs+qGnJjb8dM2eaagLnbU+m6pVKNppxKXvEdwwa8ci7QeC7DWod+K1TuC2
Nf+8fC0uaRbnCmD09KFvUPjyFyKw2OWV3lfhLbQXgzbuOvXgTwkrS+GUO32NemgoCs68JgALT5Rx
ZbJwuusNqPEVWYkjEKusNZN4Tn/xshnbwtkmq2AiK6dUu+7QB9zNr4WgOIIOnNOzfU778lhhS0jJ
6GTRcyPIdKg5L2wS3NSZdzLDQOhbJboecgBf8vwYVG7jGGPhXxy98zvFuL/oZHqkVMBVCmoAOQJ4
T7lQ4YTt9BUqFwaLBbL5fl4j61tXJ4AUHXYWKKdtxOdaZcnzso1E5C/kuiWb0oWS1qbHmalHjben
XU3UclKFLIFLStYWinC49+ddtiJOqyd5/mtNkFQHYZfRoswufhWFUkGU8wOMy+Orch32BHWUsB/7
9f+nE+RE53qCy+ACmhApXRBFsm+zRIGsHHsGCb5AgYcx1mkPGv2ZzwKZDdUjAd38EVlMdl5idoIo
VGsNVXO2uTu5uHI7LS4KXBAJYQHDaxjCy7SkAL1tiRQBDDS0RXEJxQmCE/xtYQQSgQ9ccUvyMf+S
v6wtSeKoOfqohuTpULHOF5ZOyt91rBN8KrCJxK8vNyV1ArINUe7uOYGR8+515P9vC0cvkx9t1VUv
/f8B5ahkKfh//xZo/iEcRZJcFd+Tp9+1o8f/4pd0VLPtfznyiMMjz9d2XrWe/2hHNcf4lzJxuTA5
mlI6Rxnov8WjhvyXQzXHpUBCBButQP7VP+JRTfzLNF3+le0YVEot3bH/Rj0q36575A6y0XPU615G
Ud4TJ+4/OeKPc2NkgqDo+4viS3XbX8hv0S2tuW24mwM6DlsKXiidLtqDs6sPa1Bvwdw/kogGSPkl
+9ywwfXPxs0UjJsluJ+Cu4vaR1uwQxvqcWw4JD7hyB6V7Yocju3qLdvs+bdHfvNrR/R7SenVjPv/
N0r/vguGE7uFY6XneJe/ndkmZdEAmo5ix2/DhsL0oduRdz7rnnnDMX/+gpl0EwXxgTS52w8u/Xar
8s+lHVZAxpPNZvC4Ev52aSZDULY0I7fmbt3O8MT8/JtzWXxxjF12nvnFgWS/nEjZ8qr8wMj6H67M
qs512Rvq0tVPVveEWS13hq7YsgJvMYZeTLNCzzlf5aPxwV3+cSlbh53kKN20Lepo9snzDVGP0jOQ
yVbhP6VB4bn5JtLTfQV3/P3neXxcb97kyZVO9kaQOZB8tVxptG4ncZfP9+///Vdn9dsLGKZNzYr9
nkUR6Q9z9IBMtCDLbisqqLdfl47mwrYnxKr66mRa0VzBEavkVmpr2LwUtTPbdzZl7vqQ0Y2av4Ca
bYD7q7VauvO6YOOyr+ZBkSAE4Wr8UrilZW3ECHj0g7PA8RGf/G5mEGnYzAauzqb47Xem0yOqibhL
t8l4v4DeSR0ydf+K58C3bDN+LIQVNtp1PqyTYk9OLbYYO64xUN6Z5Rky4g829sZxPjm5DeZB26Su
7ghBkNPb2wB5C8iQyHdyHvvn2ig3loHwoofFFI737CTZIBoeGWNYpz74ht8epn7dnMPX+3plqmYn
A1VvbRx6Ole2L6Pb5TK86c+Sm3k3ff3gA/tzrDBUeISCaZ3y3OmwlB3wT9IWKWR7j41XX1geAY7+
GOAz3Ky76LO7IyX6g9Lj60n3j8eqdHk8JnJYO/Xlly7W6NKltSt2+aG6knuUSFsk0Vf2XjsYh/dv
0Twehk6vRotCtzgUUnqUJzOPhtKvtJQFp923d+JMu66uEEH6s/ez30xbQm42qz9vQs/y2dpu8g9u
1jr++T8v7zIKLGFKhvLbb0ihGA/NxEy28cE+a7jZ+Tw82AciWffjntCAS3Urb9lgku5GapGvAUz8
mf7Unq0b58q+Imf0EAVuoJ+rg/zgybw+53d+2ulyOtWRPq0dT4buZEwED983KFNj5+Q+sZIjnVTa
myVNXq+4Q3GEiev9V3Nis//1lbvM04aguYJCwDx5NmV1LGaBxiTydG9t3UDbOmfkX+6dTXalfdO+
Jef9dUjTsvbETXgttua5dtCD6aL6XN20Z+T/eMMHY/7PKV056F4o1CNilQyNtz9pqKsaIzIJm0Rn
lvElKuL2FqF0Ov+Vv+t466yBFIcNQzG1cMh+e50KRyzq9IwZsoJmGSw5Uk/6PVYyf7BG/TkVMxFJ
Sc+Dujgl8ZMbArKLVmZCx59E4odNlpg/MlZ80MDqg9f5x1yidMuhmU412qYWIk+O0dIlDAikpbaJ
Gm3nFvbGdM9K7OVW+dEKb/4xMR8vRdy4w/9QeH8ddL/tY2KjQJ0No26DRed2ueqvte/9nTxvryHd
bZzr7KbcNNcIFmavfNS/Ox/c6Cva483AUTolNVpYBt0TRNsnd1qzN9XMKdc2/bY+tIfwDIRDAOzh
QDTiVRHU/vP7A+X0o6RuaB6LFNJhZ8NUcrLvNY5R3BR5km0J5rZN/FVqwftXOH13XMGyJFILvJum
ZciTkRgPMZ1CRFRbkPG+c5Pvq/37F/jjFgR/lN0IgXpoCvkY337vkamsRpG8vMEpr4iaWYlNAJ/7
wcd+ehUlDfaYDntbgw0ubZm3V9EybErDUpDhjN9oazWES5KQ/XeQN0lLgDonKgE6sxZmOuO44vz2
9aWaNfFxZggEQblfpsoIb6Mir3Z/98RYGHWdVYseqeALt05eCVm1Hc5TkglcevHeYOBPb5w2/ODF
//HEuArtMumQ6uYKdfppHVPwEORTSZ9DpVVB2zG+kYmi1/pg0JzOQ8fbcdj600vHlMhrevvQ+sl1
QbS3xaYcK/KmTISJqygmPyl08cGlCAU8vRpUcoOBwsbQMJnMTx1/KhvRGrkJgQwkf1xZUanM+Nru
aA84SdAcc1E8eu+qwCUu+B5lFhGlM0uNSDsNIcjnHNTHGuRFCxQjO8JyUIDGHfFJrhUtEFQm+wVE
uXXNFtU4yJLu1C5C3vvdIkgnpvEY6TfoIMiwjFVUOMHixPWWEitxUqmQEDRFw1HWyytRYa0ZTIqA
SUzlzouXUX6225heado6Rz78OuXnAOoJqgH+JcEtDwvVOuJvkO3ZCJrXc+p5uhmgYonWwMz1Zv6S
krdjkyFkuRiX7Wg1XC8mraT38bFbWN7yHiivpOdL06vJxk9drBkmwblNepNn9gChexXuNeJNMDHE
ry6oO13g0vEs+Inz2MJ7HqJW9zq4GZOfhWF3aw+RvGwIPOrQ1xbEgI21Mkjdgdhj7HiYJIAndh5e
D0OR5B5vr6xhQIxGHfTauAye1Ovx2YpqS9G8ndSVXaO834yTSMk2KRMU4HVKwNmKhAggTYwiGiHR
WBFMNwvEDpwDv4aNhT0xiSMLo0ilN9T+0QJN22Rui+4oO7KVb/QyYf5UCWnoYzplF9VKRgruQQQH
ZGCuDT4XywIoIUxQDqJogN2RJsrVpjVC/HhUOFm+Xdul4WFdrR9RA1LK3RuL0vHK6Ll6Memz1r5a
U0oIgxp63R/Truqpn6fr5BeQZBd02jRnmc218CZb+5BAEdWSn3eg8+fSAGynunlCvFcANYCImWyU
Ri/RX0yrdj1jBUPiomTugqlxe5K+nRH4xoDFX206gXY1cNtxfoiztSShb8ZxDz3EYgvnpHjlI+Sx
8GtqYniQt2kiD+pyQs6TIowAP1EU7X1Ujwl2CDFY6wVGMcQL00D+2l4hHHIwwIxzvolLvkCvacgM
kEZl7vAjEtLkdNQeUJIT2+ZPmPMwRfar9VUZZfnFEEWOc6iQT6rSVR0cswdJYIPNzxtm7tlPiGvu
GNOr3NPGSA3UK07xVNgFMCVNKefHkLj09qNOjS98Wyv67TKkqL5WtHK9IusnEgbQFGIGmmWsDj39
mHyLtE2TQTrT/PIGPic8gqozeF5E/TxQVp/5vN0awT6y9s65b2gW4pbrZRH5JNHq5d5sENQC2WB2
85AcVQ62nNE9r/OQov1ItsZAMFjdrkQXl/V1Kvml1Gn7fN5F2tzGh5k2NsdfTig/CIdJoo3e5Nqd
btFHPyr9dS0wKyVntKQpOl53jR1E8iDiRiwjaZ7vEgtBnx9WS0Yw6zIapO+RlPaQmRVuPk3N6t6c
kvGhlmmNtYf67UbTSJ3yCcDOd6TyDFcOJmR0tjz6C9gp6YBkuO/vB8scbx0MfgbPEVuA12AE6XYN
1f3zjryPlRR2pf8056Eh4VN16iqtOewHFmaSwY+w9c538TxokR0YIeTuA3ZLkodTTF0vGdtefWMC
vAkDvjdWLUKbRyr5o1G0QBzkgmt4jgo0wwlEdW9pK5EGrj40NR3YAvqrOd9JCtCfEArjlBqRZJqb
Edr7T7KZhHuoMxG3e8ftQVNFUZf0wci2o9zgJM/nwEZ1I7ywLUzKes1qXJldQtKaS+7E6M1lN8Ve
ZjUlIsv+mHFmgPGRwZC3R7cXYd3tNqraZt04pE9GOypmkRn0KdJPv9PGuKSPH7L1FHGdDgcVw45C
XpEZAbF/x1yk2E0e2zXBnuUKbS2uIpUVdzkjKvPiCWuP70z4WPx0bHomU7y/ZLCNBDL46wrAxEfU
2z1Fw0CQ1FyI3DofiA4y96SJzuwyQWb/nOgyM9QgFQ1BmjZ2ilq3HUjDthqE+WNir1/drnYNX8NV
GPvQYsnJaWvTOLo2c67sgPnBYTaG0+VELkm2aWajjq+GyDFGXxTDqAWDQ9YljH436bh1U3yLysGU
OFWG5KVJtdjeMNJDB32iEWUHUY4ONDIk3Md5ctByBB9OZ3nLqHc/64WkIK/R4IoTUT1bNznyytqb
QsGIpO+ItzBld/s8OJCWfM4yI64aMUmHcNYIVIA5O0yt2EZxsWailCuDWQ3MT1CykXV0eS18qs9N
5XckrD/YKu0tL8bbjpkljFIyqwZpAu/OTXXOhDLyYdQFchdPczKjyTAjtO74gG5yPrqHMPLh6aHB
RQOvsTO/q1o6aBiBOApPUfUc4qYvWdaKGq4taPnVR6WvwyFTNhFVHArEp4qC1Gf6az3p8BwAn1O3
HM5d6PUZ2ly+KI+65THij7Di69EhiMmv8ek8r3W21ruJw2njpyF8I5jYbYhuoRiSz81I4JSntZYl
AufYnfGsKRJPhSzVzwVrNuraKYZc09XRTB7j2LKBUPG87DBa8I8npJbfXahZtleDEqmCziCvHKfl
tDB72fXCp1V0hrHJK4bufib4Q4t9fHTaA8bDFYlFZ2TWNnbr8lGr1NBgfQF+7/PFpd960TLzYnJj
zyHmNn0ciYYZ/aZZ2VlxJ/XP0T6aHNZJ71eix8gk9hvCAMRGorV5gb+D2UpN6Ff9jiIoYdn6Cgqo
sIoh0LSuIHicgIUvORk2sw8LdRWBTI32LmWhNTa2no534Ty4+iYUYl591MXyQlGjeRJJeBwcaE0E
g4EI8edUn1GYd5peo21yiVGqr3ATzM6O1bdCs0Kd5qmdCwNhNEPqMLRwx6BU1fJrnolkAFTRx5dN
X9D/U6273i5km+W+mgz7uezj6UciJ7P1ZdbjfutTGd5W+QzIPwVu8DmxJSbxyHKSbWJkst/i8i3N
/Rq2I8Ac2DxpctGg8Hkcwb42n8pBVy8rFYF404HHNIN8Iltk142jYXg4qy3ClpgrjngDS1y4TcN+
ENq5LHy0jMm60Skr3IN9r1fiBSL5LRt6jsPwD2Jyx1o7JIiW4L7Js7COIxKC83aDt8Uh3KIQzY9o
Qa8WANCp80DOlvnSgObkW6QTV25s3Pf0ItN0vMB4mbqouAvqr1MumeIaOE6ou3vnnI99TALDTpsW
plvtWtspIqRiI3MrfQmdurW38VCGWIX6etliPwtv9DFkE7Mgp/tiW2hhoCmkWhbtyadrm5e+SbTl
niq2hdGejZFObEnlEpmg4edDoFTL7Ha1+nEKVjb/0w6W3Trsm4qEigfOObV9RSp1PV0ew6frKwvo
fvZpxGna77sY59Iug4WL2ZP4vW/oKkANdg7afq+vSHfYNXA/eggajEA/zRud/cKUzhlOk0wlnxxc
go2HXEDXaTcYi4v5jUDBAOtM/OMIWyOvZGVliuYqNnYaPjfxpVclALACd92D4OdGh9IoV/3Sajjv
Yc6ZE0HkqBvlxJGZuLfNYCBgY75IUDq5IPZYtLGLM4JwjaTF6G5QjWnCDlIDhBMpQU7ouJvMTpbv
o0nW7Wbth/WxpxX9xaKcXu8yDjqjZyT4mC7TlPl27/ZT2GLHHqQRgW9ktZ/pFfcmRZZEG5KdGKMo
uajrxSDPtWMaAe9JbvcdK6xG8Spf82hn1msRXRM2bk17TazM2ez0FQEZg7TXLVEI43SmYueY4BmV
TXkmuqYtd8S7Eh4YkyORM7eG7uceg1ryrYzK5ZtmUVjYhRNa8DNShfQf7kJkuVek+gTkMBxprXe5
bEegH2S+ga5bI2KIGlo3MSI0lEabrp8X4xNVr1FdmWVG9PAIqGDGe9USf4nrmHBIVRItf5viHanI
eQgLvDhuIbqfJi70ede27HbOypBG91lqwKggm5Ul+lpkc2GC65KmvENK2F7NpE47nzQDnUDgdprM
Jo8QpEweHPaJ9kOi826CdbJs2wvZkvaXnT4wETfWAJ6wneYhCRRJTdnObabe3FAdIFkrs3F6bXOz
FNFNS77qzFEK5sgmT/XM8VycANlGn8qwIbXd1KJNOVQWaETDXhhRFjnnPsqetuPJzqjlnLwuQ7/F
Nk4KBI8qerR0HLcEupd1d7s6Yi0BmvaJc6a3K5YXmzBcEdhWqe4IsVtvR3dAXzJ0VrUrbL39IQu1
DmdypCBCvIs1fW2iwdV2TBLu5JE5WCEI7YreuDxGDeubBmcbCyGusOnBnBYR7bPRrKZNWQzQXCMB
8PYW71L5WFQm2T2mE7ovBg6U/OhqT9urTufdBYr3q5+pzCwI/2jbyLgeVZutB/w/FZtt3engttAa
nEl+1uqYh9X3suzRBg5OBZMkydF4Yol6MXKCJ84gR8THUPR1qqfzasWdFPSJqNkg6iOrb7RQI7my
rbaHkY9RGnpERezjxpicWF5jYzeic2IpyUMEYgFNRgxJYjjUzqvjzofcMTCLyVoM5DiZuSO+VEJn
xczrcPwuQsyTY2I5X0IgE1aQkNZ3r3dSjUArCOlDijJpP+uQg/R2dZvuh6nB5PNiVOxnEE+1bGdF
w3pX1WPd+CKNo5+9LibS93AgW89FV43hl3ZKi2+ESsZJsK5JfenCD4p8WWVHG3FLYIYvqCo8Ows6
r0MBPvLF7NaGoMW4ltU3E3jREEgnIhYMDTVqEbZY7oEElrL25FoXI0eUZLBR7c4RQ9wYsntRQnki
T9kEUURBKL7PsQ6S4JepPDvgHkkJkNNH52tTrs3XERAITEuRNqHXS70JA8cRSeaNUsMLEukCKoMN
3Yh6h1030f44ZRXX/Wiz9JqYiUHgtSOHi2U254u8YD6BYpBLetssOtxbl42Y9MvKuI8Lpghf44+T
/xexBYgz2fWXwphtKLBdXyY3OjhD8wz+Xt9doBieI5KC7MaNLmpNVN+lbimKLH092pui5CQRALJd
yTE11VpucYXFnwqOEUgBVbVYWzTV2HCoiRcYGOWRLdlgwWioBI0LC03VCPMyK0mWPU+OcuQfbNsy
d7+Qnhn57ViP/cViyPJmyGMHC2eEIDuIVhvep0dMIR63NrJv0EMW4S7tZzLEVWuSMRyG4E1YEft2
hyARGViKHkAP1gExIYBDIn6ZCWAYeXVvSZr+jTXHl1UzjPUmtgDk7Xt2okitbLYxGBinMQ0cFcKP
sTmQ3ixm1a4XYAb0VnqjVtjxgyJl6PMSW1q6H5GXEmTHUMUaDuC1O1NRT5ztotXR5OXmYhNjzXEB
n3gdMQZnM6wJ/kyjqcIOIt3HrnegbbaoySMc3YP1ZSLjlhhJ0/w2jXkTHRyVItaV+sIA04gDnTD4
xlFC7Gm25jcLMF1GgNXB9JKrqKhFxOhBIaRGrs9DX/Ig1GwTiRhlDP0QcbiyvBnS0g9QmozfCMTG
pZlgokL+VhrLEY1BMtEyZvImJHzmMVzj8BYYQBieAxXM5iCktwJkSCOPhrxmRl5mZTBcOOJ0JUIv
FgxXmHN/1mV9fJNAUyVXcyzXszhyay2I7ZIXxNmDU3TNs4YDkHdU+eZhbT8nxGKyNWtIpmN73XWP
UdnJOzGq9S4sspUfbsxOBwmsO9JP02l8qgks/W5lWBeDmNLl6I1F0h2MJhfgCAwG0cYIq+a+Vpr+
YIW8u01nyg6VxDizIo/qiFFNFkDW29biAV04bU7K2FyDLPVMZzFuLFU2hLamDctkh0r6bsIc+6mN
4uJ6Linte22vZ4BMcLPxfc9lQ0U57joPE7e6QaaOYXu2VHRLpJlCHR5ry3OZ29hCCcSwLwE2cAhQ
EsSVrwiCv0rysJe70S7A13YpckWvKxBc+K7dtjeTHFnc54bYtW6dtZckIrscYoIVaZvKWUwzQBkN
t8TIdBLAUocGxyFsdYdkp7gHGWPE1A04JUUUbLraqHFd076dzhg+68JLIoQevbuABk0NCkTz0Kko
yPS8RizZLnULlCzBwtiWbszxoolSZ2eyjcAIabsx+ox4ejQKLN0gN6toDyfBjv2uNcUdKAb1OIyo
gII5Fbxcx56aFxURM+kB7Sr7oECS2Xlm30c/0at3P0DHtTUG8Dh5sa0KDK9lTMU9wsn5oYn1AqZ2
PtdbbZL99Uy4Wnxcn8jXhsfxMBIAnAVZlS7E70W2/FTRCriXNepIagAFvocWRxlBx65GDpdlT1L3
RD7Fy7kdLqi0KcTqQWLk+lkCXwVmQx5yHDfD0PnRTGKkyJok67ndNIht3KR2z3IY0RrGiuMWqi/X
RWxYsNl9rNbgfqOAR0EX6H/+aANqOx5pSywWht2S6CuyIQMGGLXVj27JyGxkM4bR3sFwiUlaUgHz
lG03Bu9yIcpRzWP5HVu2e3DFEWFmO0zXvpXPebhZl7L8BKkXzeRM+BNoEg7gSTBG2E19tjtgFSZC
reIzYqGLO1NR1hhSmwW/gWrzOY3E9HkYzIJIxCiVG/g5uhHMIKSR6fYFlouwysfnOIYxpzUgmPB1
R09xYlIiZNeX3hkENW9gwokzu40iLONlPHjJSOOIBC03tHBd2dNXxZYu5OSbpteF47gPPYWJFzy8
3d40NWvYUHBGt4uFS8MevLhkaWwj24aMYyEMva44qH2GbpZfU34LL3q5lNJr4nx8NOFQdVvFKnm2
RrN6lnqSqw1aJas6F2nNJLNW6fq5dXr9PCod41Kb9Lr3NS1fn7UYps0RstJ9i9Z5eEA061Az09Ll
ySU+GTdTC98IIbNMLzjl56isKDyjj7VyiFGpu3ZPyHUFg5a8sBeXagZ/jRDW+3nMLAQzdLwGdKO6
+130IwOPcQfNdmaKXIO17qpHgWdr9QG8WaNH8SI2mAAnBX+Vsy2rWj1cwj5YS75RNhOePhIvz+ba
EXCw+6o55JhS2VujEH529EZ9QdnuohIYl+JzonflvdlT5ggMMRddoEDcLmy+UhOCU3j0sZYCm5Gf
Zkl41S9tJz1Rg6nBsFa6j26MuYmiUUiZw1qN5tZScf09Yv+Ej69F/U11MC1/rvj37tXitt/kNJeM
TBH/pHzJFBfSfa2C0RXtRaqv5Y+Ctm4J/bDASC9Kwzqkxpg2GxdC730a43v39cpUtyJKOR4na9iT
a9YjbQsi3SGlXCptxD9rTwovrDMBiK0b8pWolLFH8IdaiOcFFtkKedctnleqIIzVSYGOzOo0YjV3
YlAVbRtbDCVyVX4oYQMawgVeXapcGugRqe5rwZqt0eCtppFU2yZMkO1oGQ8Hl5lbssNBkA36IjUZ
c7Y53kyNwa4IsgZU3b4t3E/geIr7Va8bgHO6EX6fB9qNUDvMfKDbpQATIVPUrxerlA/CPG7KWM4G
cr9SY5IegBigXRiGY+RsoCGdnijnVhBVUIkYYNlwHLOWoMS3MYwhXDcTQvwimIcJPF1FeYF7DhNZ
BDkPsfcSwiIWWC8d3DKrCEc7mO2lA0c21nGC5V8Ph32/hmbnO4LjyCWzP8Lk9/u6r7FAv6sHjvpO
PJdUwHE7GHgv33ZCI5pe0iggY9XK2czZjkTFw9pcCyM968S9baQ7c+m3tPs3FQHpsJh9TXabwTin
TndlmGXQiCuLaiDtaUKnh60cDyMlz1bMh8IhtSH7oJ36n1rELo11y8BrqCNHf/t7xzynAoIUfBOb
srnX6IBd5WW0/vVVLJ2GtzAsE0StI050Ko3TQ08aenKwqyb8hphEXQmFr/n9h3+qc1AUzGx60JRj
JfzZU9lN2uGVIo4i3cg+Xz/rUzteUp1QB4cN5saBffGXMp/X63HSdlAp4iyRJ0JI1VO3YZ+Vbmqr
pWiAwt9D1yg/+KT+412ht+S/RBKD3PrtGxro96IAEumm7HUkZaRXAhNn20oCBtxZ9LAfiAaOX+jv
XzB9fIPcGQdZNx8Gtvi311vqNZcKL2GA5h+6ghBX+gQKw+bgwKFbuy5jIEjvv7jThj6XdI/fhY4L
Dxu+fnKLaYJrbaCvF1RVEu4rraC+3UNNsvTyo3SzPy/Fd4juFme6xClun6httG5dbPibMtBMcJ+i
qWn7R9S6QPp99OJOh9bRpowx0LSBoJokX5xciskL8gG3G2hhTDEO6I4dtI3BIen9p/efriNQ3/M5
MgCUeaIlwV9RRW6YiCCbLGsvFduKalbmBxqfPz8LPEyucBGBIVdCvfr2s6iXjr44OqOAxoN1y7Su
2LxpZrHN4jh7HHLApcCZZv2DT+PPm7McQYcHf4KBP+BVrfW7HCd3jJBsXRGUdlVvqdEYhwZD//Zv
HyESOtTk6uiEQzF78giTlKWGmEERxCQknBE5ijByav92vngVtB2nQHAmtFdPowflnMVm7qYiGNHs
cJ7XsdGk7T/GlzfA9N8tCKfzBVdBfYhRErcHzgzTevuikp6j09DXUAjbFarJGhpbnAHED1mRDAo9
aW7++tlhdBB4UAVedYBvb68HhUxiq87If8yNYdtq7nirqnn++f5V/vz8MJ8c1YAu6kpW2JNZaQXt
zEaTq3B0NK9xPgEulU33GT+7dgONa/Zi6Fz2B1/fn7PFUbnKVKGQUDPBnzxLMkjciMwTi7nQwKoY
UZ0NYYh65Vj/Exv5V36l/9GM9IZ8fz3+bPuh/flfl09191/boXx+AjNc/h8wMAGv/O2t/+Fgunlq
aX4/Lb87mF7/k38sTBLHkVQuzRkTqSQ1fj79X/h7qjr/QmRsc/hmPUZF+d/sncluK9m5pV/F8NiR
iL4ZuAaMYLAnJVH9JKAj6UTf7R19od69PmbmvXYmrm+VgRpWDgyklUc8ooK7+dda37otgr/z7xXN
+wVeBIuISRD01y/+I8OkO7/Avsduyj/8L67CfyvDxKP+j63Txn6OWImFCGPaLSHx59TCnNeA8oAh
ro24uEJ4gnxoYINB/3CCf3pj7n77nv/8If/jg/kfr3SLGBG8svH2/fFDZw65rSlmBvPAmeczt3jr
bmT9WiOH1f/WZ+C3lzJUPKp4/PgJ/7yN6Sa+ML3jh1IT7S6ho40iJ+uhFdHlv/+R/rhu/f46Bpsm
kWf2MetPn3DP4+Nc5162ziddFr6cMmsFzFU7NG5nrSz4bS///Qv+cUn5/QU5BBgcF2G4uH86vuGr
MqlPxiFhVaK4eLX7DiRKnEBRmmxqzAGQoOX/Ya+mNPGPOxovy/EXXgxnXK6nuvfnhyQqZYvJBuWX
TgPnDn9c8V01c7ROGRZvoda71wGk6HnOZ2dtdLLZojYU+6lB34ocDi4W9MrAolPghdYvGWZcUveD
o9p3C44KHB7COiZzL3aeyklRi23nmg2gi6E0AR+VdAf4S+lBOiprqoMwv7l7G0n/rdBpusdI6RV+
zkxL+iJvukAlP1QifU7aa7QMHUO03Hkju1JumAh35kqOUrm4SMuf1C+b7ya/upRIkiBVQBkIzKK+
mwmnlh2+sOIryZnkcLY4D9LJDimuoZsNy0M0M6gTv9lyYeJbmt+WBsApIWg+1wobPyQkNc1M3LPl
tEw5y6ELbRt2sT+hbD9XjiU3KWSLSz5iKSkaO91RfNxtUU8/1LrVt1E7glJqBxk/q+CqPgSjqGvT
xdBd1Am3JVyM+VMlbcXMYcRWtliUyStmRPFaUQ5DoNg9fi4GYLzBhZ71FytTW/Smdip+AF0F4NTZ
7TEprDrzudozkSsV8ToUMn/QGLc9MkvQdu4MKFJXAGIwVdR/2Iuh4MtTqxUFymhDJJGU46THDGAR
EldidPvP2Ka9Kkoi7ZHgda+sXAAnN/pfmR3tWuTbAezQTqQubqyljYNIeJLRs5FfskLEd13RRjvN
6RaEYP7PbV+qVN9kZVFAFZ+tME8zk2kKEzifZoBh3wyyuyL2t/aqxPBHvDopnT1Oh+Qt1gzK1RaI
xf4yFLa/JPkUGotKFYFjVB96jFoBuSvTP4dI6/sVhRf9doyYyuHCEjbagHCRdlLGg60UDN77WAvM
sh42ap1egKMuku6D/qtjCdiXk4cHRbVHvGOGIVAM0XK/e6L7hyyK7Z2t8uYuyNxhipJFGUU+JsOq
akeJ1yYrAljQ7WtrD/GO3gtjlepDska0TABP9vQKFENFr1uZLoExD+PWmzTrGXdhfac3NozAGERw
RGHYi9stGeXxmf2qmLgRyGXnz5YKCx9jZPE+K66zbmsH7uPifnd4IInupc6rVlOsZdnd/Jh6ZfxQ
DZZ9tAfTe2KorzMgtF0MZSqM8i6pTrBGXfg5kaY+GUuiXnp8WWdNS91s1S0VDjymSkx3x+grTePk
MlnMdJbZyQ8eYKB7BgfyFSuX091DlmXkoPDXkJ9Kgra51mevzLZdBa4nHKuhUwOoAEuHbSoRUf0g
cmm0uJr1tt0SLJzK+0HVM6iFvdKqX+S3xiI0hqGPNoh4brWJLOrnVhzP6vqUqDLa5ob0sqccxwSl
e3OhfkmkY9Ly6hjP6zjVYAW2LvTuE1sK7zejytz1o7kz3xEf7Q7u6OI4YXVjWHM/wku4t9PGAboZ
u3dqV24d5knWptBNfLnCa0xsH96MBlVZ/GU/XGfuUVBqMw8sb8mdtWXq5skFAYtfYsZ5vk+sMar3
lTcPLxUm9GEDQWX6KAfdsgn1Sav1MeJMn72aKcumryRaFNYESsmcpCNsKecrPpXEeKR8pbNg4tlK
7zv05CY7lD4uCgzAm+mQZIaGd9swigdGwWhWafSEhUNsVDh7K+5+ih9JYsyq8GivqG9EPCfC6iGi
cBgidEDPaYK2HveUqjB/AxOgYdR9NkAAw/PMsp8mhHfc1gkyewuLGqHRnvgPG9dZmUrdbWLL2IvK
jfwcj9RB6W3WC96PnTIo37hVh2ML+Pmua1LNV4veym5AWS7Y47zi4b9ifsepSygw1vKtyutttAnZ
uEu8R9nLi7DtLaQlF/FLcdWwbOWmAd2vO1MLiQl6982he9HN+bm/vUdLAqHQXbutODgUANHSsSsb
58DI/pmM0qtVt+lmiuZPq9U+jAGCdGduNDEcKdB7ctVkeGIf2rSzvVXtuNghAlnwL9IeYy98F9js
GAgoBKmrekN9rrICdP2cz3xsVlEcB1zfgGoIxtaE7nprgzfhp6y1TW1g5DCboCyaa90W95VB8Ruh
qs1oG5vUwZHVszbcqkNlwDxw5wxLusrpuT0PVfQTq+IjPvMLNrlN71X3jd6fG0cX6zrxXgSsO99D
RwG0F5VhLOW92/AcDcvWUdtDUrTUqLQDtvbkc1I9v+lnfOLffYMjvrW8IFmK57ppOuRKqPh5gbKc
47GMIgNcEDYNa3pLbWdrmJY/0Ehm1Ky7OS4+LMxm131gignMRTsm+XwpTbEXCU47ZaaRomkQRbs2
lNSJOplz6eRIa5Bqn+NaZ983+hOTJv1qOrh1PXfTDtMjkNocAqaoT60bbUuBChDp5dbqtXDG3LVy
CmogLKXxM7vYj2O3NoGcrmhEojqnxu84Dky/x1oxNz3eAZxQir2aq9Fm1i82We3iAXSseaV7kG7d
QlkBX7u5F5GvZ3GnJFn7ojHn9xvDFJc+de6MwcQFGk1GfSwWaGZ6axYhbo29mQ5QKNsEbS8vHlOL
oyHdySdbKPEmL6oQZ9FOXdyDJZMP/I5flaG2D9g/1rOTILfqyP82ONsGZ3Fqp1evdA9zGxuXjPE+
5l3F2/IC/PAQtpwI0Isw1NABEx8qk/syR/O3iWzlt5bd+32NaW5OqLpcJI4Pu9Oce6oym3OqMqW+
lR2tVFWcGwypqwkB7h4cNHJWbb2iJfCWyfngOVkU2oW6a5eSkEnTdQ+D6KOwrltAu0q09RZ9/NAV
NHyaDZ19P493UVptqZjA+yD05ZQr1q51Mdin47ITsZyCyVHeDfb6rdbjki1RgIbFvq+mMd8KPZ5o
L8yyN1RTnwq3c5F48jXhhuSPolBXvcTsH40PVDflQdenr50H9Q5I8+ts84ojL0AdxnQvoZZTAfxQ
gsL2RslYX6dujinUBra7ftYc5TQ6XusndjdyLkiu06yeNWPYGWVz7xnzvk9xYGgC02Jli4nilmrc
IDaftKXAmq2W77gBDrYpiLQjhrVWFc69fjSt6RGD2s88HbdEzh7ahBLRwn4g/HaOc3F0iuQu9/oh
HCgW1OZFhV3fG346T590jgYz8UUzd3deJ7ZUA22W1jwqfFxXpjuHtcxP+H7ORUZu03XTcz2Q+JlK
rBXpBvaVi3bOEqQp7juQhYd41qirNZ1LRlTMcY1QzzWaOgpwxg5dJMmiHG21euwW9UdFkp7uhiFI
lCmlyAOr9O3IspekSzgKjpvYxQcGAQW6GVApjORUSM+8L+xLyxH79nGhvSSQQrAW1tR40OFqPDht
d9b44goxQ9t2GP78CZ111TRoa13TE7Vp9Cd6j3eg3+ljFsScsOXMO280iRYI/Ut1+SXCMafQwESl
zZXPBhJdiOpg77F6UdyRUAVdm1f0TcV30iGjRQNyGq4CDy4uM+97Cye9zyzeW8W6TmtHjSObxMrn
ENcRAN7m1Nujsk9HZb3w0eZR8V5lUb1PogocmS3XZQJyzPQc8qDD5iTJ6ITN6Gng/ooXq6NDlNPP
G5m/UwkIFYEY8LfWlJYPTEhDdZd10E0y+9IH54feFZtZKgfiBh9R5c5r7CcXlqm1afP2FnFBntPO
vVVra0uYJXYcQsNFdYyHq6gdNpfG3vHz86PYkG/T5hu18eCqmLQHe0Kubg3wITLCS0fg6TB5Jue3
zCNeVkpspHohD9QnmGHdTcpuKXoAdZFWV1s7y6tNvdiZGlQqtQepjNtAa41+hdb/XS49pP0CUb8y
wOmTNYHsV7Ttpot6qwIHmzUrYL7T81LM0x6gk/UZe3H+mHuY5eDf+Yh15XUhbLOidroKxiTSYY52
XETUzu6f1Yqeh7zkfKyWcvxRCR33kU6r6Lo0avcKp4oTQMyd7/ZZ5KmLY7yF3q24d0qWo9Kk1vMA
vx7/QjJsutFQiLIAoKXch9iKm9wcv670Fv82JXtIXN3+wEMxbYVpnGgtS8JRdfNzMevpd9YvThcY
nrTfFdujZMpULLYHjtV+h1e3w5rr7So3megPlOq8S3utrUk46VS8ViC8VrFW6sckmrJ9pxKoMMe2
DaqUzljw4NTSjNZ0FnndXTuUg4tBLuMkcu+tXozKT7HNfUeFpsG/TDuuN3ZMAw24SL+mqOYoWAU3
Zlfnx0bk9lXMVbZGybbOXYX1tSZ0EkZQmnFMtzOsXmu4ALW0n+dBLpFvJuiZ+ODlyR4H5yBTTRLv
c2V033hxGVBhqvhGlPJxGtr+JZ0T/VCBorxnOABW20uM/KQvdMQpcc7xN1LVsaWKNMpDnljn0wTT
tG7YQF8mnsKfjkMRF9E2/QemX+rzCBX4vT0DzwdtjbPKyjhb0Fgl8TrEY+khQLvNPh9HvLvxQHOx
GXUnK0KIK1L1u5etE8Yq6UMzStzHbJqMSwsf+DriNA1mOXI8K7UdeV76rgb3CwdbtAbB5ezl4vGL
nnScSNg45oMVL/2DsMrbVIM4fbuRGRnQYLr9pvYp7W1jzAcs4dSk30FAxp56VEuise7PSs6GSxmz
xeNwBz0eIOZJNdtUG4PWxhMaOCV51aJbzTYy+LqdsYn6xUj53pqscUEXxaRoJymsyLyzc1d76cyS
+jML9oC5GkhgPpTmfERaY3EtR7lTkxh3iZ7W+abTW/elmi2Dy1ZKMCEaieQ5dr2GbYnvd06MsIqE
Hmpa0R6pwEjWdkouz50wutZz268tt5jXWotDDx6mFcJQHLcDEn6GH30tjFuoj9FxPTZVmEMmZwST
QQBzsegxJ3SPDJ6pA+uju3bktKRNqOXc2qZNzca/+Fmmi9Xo8OvKmwFqaDHtc9NtNlz5r/OAa5Jf
sLuLZhI2Q9eus26MT5mc3kx3+bZTSn9mxYLzYHTKGoi9saeRbWPi8HVzLjnAQvZxQ0CXLp3hOMUz
9UaLZoUTmbb10PQ9XeKpODWdO256rN+HhIbofZphz1Fmw3iNPPtz4vO8iVVLD0w1xR9Z2MDAo54O
6cp8pIxs68w3Umh6a2fr9Ljzm8kjsNRFNPzoletbljKcROk0YdRUYtfVlp2ssNawV2L4OvclUQRX
C3H4KIHTYA+yrOWHJxKePHNSb1kRO5y1lg/WrFN9WCb2vWWaB2HN9pocyZG/D/GO2cMexHPUrmo6
poLGVXcL1MgjH2UMisIxqAjTeOPzxLwICkKnFMsRDeVdGJuTt2+9UcNh0s3Zi6zh/eEli0eiI8WP
ppZ2YBcdJHiSVaQJcvqd59aEvx9bfqwaZZCO8iOd8Y4mblX7deoqYRLF6S5Z3PbS1v1DFuMMdET8
PKiYj5x5zNeind+xLJpEeYZoXeq1t+Xz7mxjvAxE0ulB8QY1rEvGEAO2kleimW0YDYnwJ+YEq9E1
zow65zNeIfyrLr1oXDHoYckJzxgyVzgSWdYc6roJjJ9trdR4MGMV67jA/7HCpxYduKh9qHr+U9jV
AcdQR+yrLM7ZNLun1IsurlVwnRD68GZ4Srbz8KzT/DAYPyGBRJhTtb56sgZWwaKM7yneS4+wI1jU
FsMLB8rdtnBc1DeNhZmkn0rjESz+E0t85lsYW7dcY4o1GwG4Otcp/Al1eD0Lx9phnO7Xha5Nrwvj
1bW03fnIHLy8ZLS8c9HJqh9KFI33JqN5SrHh4b9RcQhGGAlxR6kzhP6G4hU8n+a4YoQf7foyoVhP
nZ1Qxdr44BGzJN1Gd4gfl4r65BKE9jFr2ZhHqv5aVYpx4C7erGvhtC/AxUdfU9r2lI2Vt1Mij6yr
CaT6kGZNz+Uo87CvNKUbnRV7wm3Yts9zj419jnIDTofD02mIJtB1HULKWHzgiGcfrhWet7J9Xkzj
rMWNeiEySArEAdC/pzEyw8ZqjEVK74TnPOuUOAQ3w/dm8oSyR9ksVotSlAwh6qe8Ycy+BLRe0xLu
R1lNnNalDYlwno6f2qBewlpeeRyyrRQEtrox02N4lZ620mkU8BM+Hitr4EkxOShL7b0063prdBpD
Z0NpaT2o7+yJaEbiQmzsc+b1mUbln+c29t3QFuXZpI5FNBV1hPQVqoGXqnCR6/QJFfdJc1MMnxUR
nKHGlUjTiYWnXrBK8EiASldhZoIX6eznVjEk+NWGIwzQNm6JY17tvL5am1Pz5mTuNouMO2N238tp
+MFRyuKImw0bzNjdJTGnL7NZzDCjFoMMmcO1Q8ofSTwGdM7Mu1voKGhatdtpYrTu+MyJE4TS7gjb
3dyWmSaDhuDnNmlj0vmNkYdxir/2joBuvp/H9GSl84vRzh+4ZntubON8JeYjH8yRAUfbxfAECnGj
pXT6pelLjpkY3t1VOQIkNdPx0Ov9GFZW5b1Ecp5eLHI3WJ5c5VT3HJ6L1Fw5zUS8HDeqTz371R7c
Z8CVh5pmkLAo86DILXY4vOIr6pzeKntuAz0aN3h+946TbDk0BAx0jzPui3fqQhkxJGrAfWo7OP11
FOkab3mA3/iBQpdbj64TWhmjkFStT+4y6Jx9q8AgMulXIk3vR6yeDMADwR+qLZ7FrG93IxWLzmSd
nRQLqFAPxI38xgRCF2f7uDVBQ5ePEwaGsEihSqb9tq9ZL730Xir945A0T6LqfZIdW2aqYTKV655x
iFcOe6K/QZGQAYm07w6BQGpOMNvyrlIW6x3TBZkaLSg0NlvMhQG8jnUdi7Ws5+Ulc8rtMmDAo9i9
GOZ1w0G9KJSDoDKnrryD4dCeSPUE6Vw3nJTJ58m4g/sRQjN+bsolSFLxRjMwRnGuxrerzRLv4yrx
S6sJc00NCfp3bwMBFZHrV7uVq0bo3QpWg7efPfspanqfRpJ1YfY8RUvg5W045/iqswRTKJN/W2d/
A9YGyxhsc/lVGk17nkpPbjG5Bewae/IVzSuOjj2G7w09tzuTqiQMb9MujnFh1OZKN3OOCNVw7OqK
/jrOJk1kHKuOABdx4imR/sDfNI/rtyajAp7+A/aPoKyaO9TQV0dhGXRjNm3VPpI1fagkAyRPJbjs
UCyBOTt0ag1VQOOX0fuZYx8nB5qhPfjMPO4MA1ZCTNVOkaAbdW6oeHl15K08eVb02HWCU8anMepH
rInhlOZ35mgeWjpLAuh1j3aEnd9NmC4Dy86YPnPZ8fQhpDDyGHs1QlNaXiO1PRUz0y92dKODYdGW
A54+LJnVaNzHSU+Jtvc+l4pf8OGL2TyYjyrbSaca1MAKadvTMRfyJN2G9cI9KX1zKGQbFHjwbaXe
VRHXfoDmIAUQ/lbN2At87eU9LW9HY8jeR9nfzfHNZah3ez1b/AQL5gOD9ZljQAHft+/WtmWfCItN
K0W5DTAFLY31MN1TTcpYm8ikuXTZHRv+fWF3J+yY4aLmDBB0Rmv89Dk1kLlFpnKokoc2bfBrOwP0
Abkm2AvhfFQ3aeKFjakdSApXPq2dFbU7yV1llUfToIfQjseHwZqv1K2RtNAPaY+rpCJEvO4NUWD8
ZjWNKGpZJbXRh12qblMC7ugqxp677drOzHeDMCETCezAZv8sTJZOpcCwm0vnYOqzE8SF+FLHnt2l
/zkl047E0c6kC2aq0rchce5RjJ50q3KZvPfvYD8oR6NCFi3i0WTVatAG0ThPnZf8mId5nwxeSLfn
3exl29iNWC4Re7TUSwIReaGjiYeRdhQSz5RnajQQtyYMlrzcRJ715C7KxdE5J9cQgFYyNq89mFw/
EnTrxVTrDVDJa5ITrb5pJuXi2cmHJwfFZ+6yw7dhr25XuZoffVTqC3cTDGb5gQKiQ+RND7ndPvQA
LEmISzrP5Jn9771O6RnE5/kEIWbalHrH+QljJ60tMBiW6kIu7YjFnsJshWC+1a7GcjqUXn8pEgq6
cZuqR3dR06sWcw9XKBg6Lwuq3OjCxvfnQe+vS1o+5tk4+UnEmCRXKbomWi+4dpGW2zleAhREzefj
qJH4KLzl3AiYR67kc8Hno9gR1HA28WS654I1ZNu1jgaVEV1QpettVWku0HxH7zzM0wCR9b5i4OOK
KtnA5DdesX5ndPc63nJIccKcdMsiw4Pxrw3rVknWGvE7jkCujTkdWDcT9Hybd0VyLZco+5EbOlAZ
esQZmd9ql40xoqcsTfWHYU4t8iQJlVBz6sVb8rLq9zB4TGIUjZbWFsMa3dwRLUWY8n8UCa1FWzxs
prGqs7h/owSA+LI51uOd1vbN6ENS7tms9Fzf8r1/9DSb+OD8xX2LergF9I+LPPWWF8jN7oXYmntW
PFocfeZGYu3hmg7kAD0jEcV0x+jQeIuURH0fmSRv6xHg8a2poQlt8nx+hgxHv2/stag8XUmNaTo+
tPxmyC4nOa0EkkOVzh5WyTilt9eBSCCXPrCnjgh73Ricx2dWH2JbB6ufDJqOpM7BLvIeqAwu0Jgl
98aCwwWYaEU3QgoXmC6yG53MQU9P7mzZ/I4qfXwuKsL/ETf3/WCN7kdSeuzPOlPQOO/Nlev2QzCa
kEnVvqNQz4i/45xdoJ7nW4oRW7WveWqzlXrV790b8IWuwy9CY+9OR5gkZXpAyjFvH/vSVG8VGXIA
ZZ7Xu3np86uwGKw2Y8pQhrlqsAhN853aIkOOlKKWTH4iFkpESQaolrP8qNAGx1XieeNuUmSxaSSB
yg66Uui4bXNoCVrzAWJpa2M1MGvtTNdqBp2wsR88dckPKWEgjAn3SEPGQ1IunINbwX+u4uoJJrcC
GMRp+2WS07IrjJw5GZk+GXCGHdbUazBQJ9y07hihEsxm1DQYDBvaNHJPxM6V81wntb1ywBcQbEwn
Jhc16QoCmEhmZG8PpphG9g4Y3OwmOC5WEBT7c4q/1icynR3IkGb3au28U67Thsx/ZEhmr9hwdsLD
7VhlulJrNvaeXMdZHRy6Ku1MIjblnpXveyv3rl6Xe1Bs+lp+LRpBGz8GqB0SMekvbqOWXNcIjNH4
q/ebYfQWDv0c37jiO+ZmMaXoOBZkiOkiiVloDMYnp4harb10425v5g2Fy3W72Aw6AAANYTlN2Zbq
joGipzijed3Vhfmo0VfTBKT+Fx/FkAlAFy/epSx7cqfg/WZOjN18JpyHqqXF3asmNaraB5jnnkXf
+tR11ilFqON7Kva5iai9sZSMKaU1UwIOhEhf/W2pcOw0vcYowdPptOSUoeoR63XEVaIuIu2V5ik7
eTUgAxEETFC2AseeqC7/W5dorUb+HkjygMEKecON6YxH0VfPduvIbvO3vMwzSVw3YS6G/xa4Aq8F
PomEqk8OIKHl0+BO/KtX6P+78/7yXXV0VO6+/v5XR7d+NXjBw4X27cLExeP7r3nj//NhfV0/PK+D
//WXl2/Z0U/2lysmmz/wx//Lb/mbm8+wfvEM7WYkBlFn4CgGtDfyff7+V74CvVrD7wlA5Xeb3+9e
PsP4Be+fd7PrYWyFV44vTtZ9l/Cn9F8ctgfAcBpuTUZn5r/j5AOL+Acv33/5F/9nDiAOTM5PpdAY
BYDTEJa1jTUilWndLNuU/DhxmyHZ1NZwsgrlPjOH56i3A3wtO2mZ2Z6yIOaxfbUphHXuSb06Rh70
njznLfE492a6GTDw4TyyQXvosb6hQPfFIFC5IoVT76mf4hMrZvOi5h5UqHT5WVjxm6kkSGGLOx5h
jNKXfRMmivJhbBwcV3kS3TOqyn0HZ8Su0bjQeR19uDM8NAh93DxoJ0VMHQAgPQg9sVfJRAQv7dNp
M48lEV7nFtershD/+Jpb2Uki8IV0aL/kWdLcmXTl+Td6wGpJxWNtGh+JSM94Ix7I1Q0ozMI3Wpd+
1iw517i8ljp97ljRM0U74jA8kaHbCGte1mUu+6M1uILzujEGbkbju4WvKuAgsmEr0tlaYWUQmFNp
38Wgn1FWPSFs9MsRVW8KDJNJPJs8ZfKq+i2T4kNGyNvJhEzAiIOvE5RxJ8FEs8MWlEl3VzRMjzRn
jo9Vw/lfQ1uiMutgkLymSti75hG4Ys+99Hq8bMqunr6FbH9ih6cS24qxIuQzZ9oikHnsj5X70XAR
i/IKmTyodR+63q1X01uPkYM6UPwkw02HawOWz64g7eqOaC72UodxX4CWzjJA7EaijjAK407uwB0B
DBSKea5EXvpMyYh38xYiyJpiHanTloY15zpqPxxiJn5PuHVPD8U1iXUC6m5Vsv52gssRv+O+XrIX
YptPZeJsZEr3LhJBtG6rqb6bE7M+dmIc7xYrZ3CsoM4tFE1IiQIC9WjFVv85VEYbdjTpdAnBL5BN
zt61Fi797VQdYAsdGYBUG2WYnmTXzAiHHW3MOoSCCcNrnUHl0out55QX1unHSFvWLEBBxgEjEz9p
QA/Jy8Eq7Kiq5weU6LN9dRs6YxWLm11N2lvMjCpY9fs2qBXbl3N131XaBhsQvi1OErHuV+rbABLc
y6a1BXZSwYcwGfwyyCQD7ODD4d1NbrFxxJ3KuX3s9hkYbO+c99xSYDLYxrOZWqeK7uvIZfSqKNqF
CYnOoQmEmwMWexg24un/4R5y24k+64YFNE46+T9+NXPH3/XNI/2HfyHlw3J933+L+eFb9kX3z30Q
/7df/H3Rf4TO9Pe/ftZ91d2+W4yJ/J+t1/rNgvuv1/8zNTZ/qpv49U/8trzr1i8YhsGo3piwxB08
3Le/Le8abROE5FAWYcgT9jEx1f+nVdv+BQ82UTGdPIZJGIhV+ff1XdFdvnZD5VuWztaPKf/fWeD/
aKCGh4onADOzeysS9Mgd/TnOwi6jzdiagU8I7V5O3bvULKSf3NV/Ozr86zyGfgv6/MMWzmvdAguW
pt+gwtDe/5yoAoKjzXT14GksBB4xMtvoorx0VpQT6V/O+PibIcL6rdnbnB0Ljjb2NF6dMqo+Gko8
zzW2OvKQSbmD84fv03QIk+vMIYpE//YU29zC4HpBujD2GLeUu7TXEfVIvNzlRWS+GRDbrrVbnxNN
QROcLKbn1vA9CzKmOGONzxRF0nejGGFnuWXcqZ5d2WYJP61L8TDd/F/g24hUDhdoL3fYBrvvyMDo
xgjZ+eFilN5wUZa0n5HiN5FombkZOINaStkWp/R80QtzHeEZ+5pdeuVseD2s34KUyu2ucoUYMGdB
w4kEq+Yc3XyAJfH4G6eVxZ6GuTDR0fpzw+poBKStOFZEdy0VD/Fm7ZSxUqhXL6GbVnO3QPfI4OP1
tMyi3avAnJcu5Ng/O8CJJlcZX2cdjAc2iywe6A/Ein6B/OrdDbnWfxZTTGpe4UbEwFWtjA85Aeej
YqI3d6oLg8U36262QdN1ypsXzfb9Ukb1V2/X6YPWz4BRmigdiPhoAH79bJytd0wNNtdvbAseeq/O
e66Ra4/3VmI4rzPTSIUYe4ZLtxrVad8rAmuCBsQLetggnyQloaCYhJ3aewwPxP05H2dYmRKxwFaE
xYU3UFPTF72WWbdXZD6rqxgkIaVebel4+7rhBrVy8JhwICl6wrSgFCDkAUyECVwJi67ZrjSsOoS/
kuyh7ymQ6mewZqt8EdWzZdckVvkZusdMtUZvZXqzVFep2ts/3cmt52ApgHesYvppOT2AaGAdxoIJ
g2FxONyYqkRCMGaUVx8qjfEisyGhgkBLmXD1ZaV8D5EE2QtfUP9yKSBbNp4jvZfOuN0Och1v0IpK
bywDAxBycuOJ8PbLmGLMKB3zNssaUkv6hXJ7cmtDrz+zUisuVB21sFGlO7WhMzolTe5jDTjPQC39
WohPcA4iGU2NdAVvKBhzBgUBN6QW95Dw5i6+lwD0WBdYlFD3v3NqlpJABQQH0EvRGa3Qablnq8uX
tWEnXgsf1dbhCyqF1q4rhU1t31qYUbYE8soPOzPyV3oaRQEZV5s6pMuBN6f08KeRTZWxt6JWVB2J
W6dTxCzMie+Zu7ufPBMphznJIcDXiiFnFUHzIJNfTPMPkeD2/XUqUqBwMKJfs8OxmvD4lG/5oipX
PXNylyGBa14WzQSlyo22ICaQTYu+QcHBpjIy574vQUs6OIts7rFdQU8snBeje87qvn+SVaU7CLS0
g3JIcS10GzouAQeMVrqt7BHJop6AQVa2xi4+p2m/riqvn7e3MmU8ibVptWtDHRgWqSjXX44h/zd1
57EkN7Jt2R9qPHN3wCGmoVMrJpnkBEYJrTW+/i3wtr2uiIzOsBr0oK1mRSOBABwuztl77Zp6V9En
MJGL3AcsZxjGYyCr6E2Mfhe8mTBtf41Sdz9l2qKt9cNsaaTTXVtjjI9IhhYOJ9qkzwJrV2kzJF4U
2Ec6K06OSEibR78cZnzmZRdWW8nhnIBNqMbPEqNhDJeA4wUH8zL4k0CKY3udGVZ5PdMdGDedH/f0
YdsUMYPIxqJ7ENaEKNTLxtah6UrSFg539tG7miZBsSWDMaRo6PeOAjhB8O9VZUoGRR9GpgS7hu51
I+nmv3Wpq5Zmgtcv9bpJgBVhm0tx2RLB7VRNbPgdb6DWPediwUsqURmfSMYMfraJT8SjTZycu7JH
r79JoqyFrUcn8M2NKrZbMql7YobcmYj5CExYQCEya9wvTcK5fI2Z3AZxUjAPhNxszceb9p9JLqNq
Egg5tXcpfY/gG4gN3f52a5lnfyo4NuOPwldoGRNVVRpnhUTN+cyey3KfmoJcGr2m7ptOBGj3JE5t
YSmL4cVD7BHdT3kE8AABg0+lFjmhQt2qSZDtkQ3hyGHzidTfwMRXT/HwwHOWqIXRMUYLDacvnZW5
5N4cQiBY3U2A/ICfNFpp2jvsuDnh/wEdWGaHFtgawWZN2xtusQK1Sy+3qExjyFGW5jl0F4PA+moT
tAboDT6dqnkdPDHhYpoTkdFMm6a4YXIO4uoZjMFgbha4zHxAF1JYe+KGnHQ7mITSbeLWV0x+VZJF
1wjcS/ugkafj4GkhBgIzUAVrKAtt95ZRJiz2IleWuUfTDfYkoLTJF1U5yIDtIl7IBTgsKus5afg6
DnlSd2i208yTJFNNiYx/mYOsvC9TY7dim9e0VEA5c2yLf+LCUe2nsoOseTdlzpjdaV3KagNPdqoB
ohD6Ht6WIBL13u/LzH8ViZp78LsWx1UFziPj7un3bokYGh6GgXS2beimUXjH/DsMv1EsZvGmT4JM
Pw2JMG/HkPn1ZpiroefwE5qKJ2SP+XPieUZ7HYa+/bOUVjBtjIJsjS1o9tzZtHMTdo/dZKofWg5B
96eeKj/8blky6+6sDnXnbWHHjroCwgx/ZVWgQoLawjQqHFRwU2XvGSpj3G/L2qqpdSPhna1rMU+/
Rp1Zq3HEje7FUXZvGwbbBXYpCwcGrTJH6gUy3aWA4dZx1qQW9VBqzcpcKB3IgjaTr4ODtsZPsbLz
r9Q/QdP59PW2EdG+28AP03v2DARCFiLdTi3TFiwmo9lZOYHKMgaomdXAPziohTsFQqpcl71mzjVK
a9v3Q3Vl2dQFKWdNCOQrvXGAyV/1fTF/zjkZL7R/pTdui3OFCianc91GOWw8bdxBy4FWqkaSCiNv
2HiuvicMm3QlBxl4aQ63Ujak2jTOL/Qw/SFsSYJ2BDNJElC8roBa7Cg6/wLS2+5tlapV5ychlcyi
+0KKcv5IcRdCsBNKGNxW/JajFvw6Jji10ImJ0MaXnEOmbVJk2tgIFIscmPJpZcDTWgWOU+3sWB+s
NFCovCgTbpqsUwzoUphE+3VoWcD+pjvhzMZPz7d/MEyaxxEJG218B71/bXV3tQkeeVToN5mt0nob
mt38OBVpsmHmK68ru9J7qVvjZ2BZt6gB201lgNrMcEs9+LYCp1tVyXXsTPVLb6PAXkdOR75uIGpy
uZvwT5dbHYYMr2CdzMFOB16Ejm+sjbWy0s9JnaKRgTSyGppBPJMt3G+oKjlXwJWX3myevXCuJ5JJ
utUdLef6Kk+BuSLOBr0J938XCm9gOmX7ROIl9PiGEWMKdA5IdxG6yFa9jK0XbGURlhvwoDRpaL5t
MT1VqwSI1hsfb71xgq79KlQu1pExqjvqFOWfvJj8J39qHPSwllppaT6GHkibMhcQ7wzjkLb+H2vS
2YHOWL9aEgz4lyNAVXXR7Z1ITJ9Tf0Q/G3rWNxDcaL86qsd5bgJqt1DQUWeB2KlB8rv2984D2WWO
LOtAWvSdzcK5L+Xw2Rnr7CsxBawfSWdep6OTMFVVxa+K7iwCora4VnOaXgGBeKG/Qg1l4MY3rR/W
qzkb8m1s0qNYA+U1hjWW0lcvqqgX4UhCUkoSK53Z2K5BEKroqkAuhMJV00p0g2ExwiXeMsmbEdmY
BpBmV4mEdLQ8bn/PmdsBYmqA7PVsT11bvsWJdjjjpKAcFganbj3a4y26ZcQWU/eHzk4f/Me9+f+i
Clz+zl9wpf1uMWn//+DMFrhf/+9nfeQXeMyPSrty+Rv/OetjsOYboWa8oBPIzLH/x5ctqde6S7nW
5rAtLZJV/uesb9n/pVFiIUHCm0pyyOKD/d9HfUv9l0U92PGgkDhCSkf9m5P+sd+WACoTzjj/ELsK
tWzvTqzSIq280cgjCLQlvWK74aAZqKbf/ON5nDFkm8f25f9cxsaNzSMga8I9DSZMB2X2hQ+v1olk
92yrRnyucCqyv7Oq+tlnH/mq4h7Fj+ZAtspB84+rntNpjVh4nIx1NDviS9gQV8761zPrUzNYsCsK
1YrO7ewTPp80u0k0k+qKU4O+9yhAxys2YMTNkjMVF1tT9S5dU1MaXzNQqy/oxOLPfZKMHfVdp4o3
IW27l6iwHTBwAeYvnyTrmypB+7+QNN0HmoRANT9+MmceDFghOjHUdVjfT9PuULvlOkX6up5RtcLT
u4dU/mLlr4FmvP3PkDzzCpaSzf8ps/x9A0cXWko+/0CF4ElN5NBwIRi1X6ayuK8wF9gmrF+Ew5K9
mwvmt60vhcAd28gZU+R0S/olBIqxcDvuCTsk4LjTm7mgv4UWc90X3rANYoTJne/4O4uC5UppDg4f
/9a/MUT/+LF/r0pmlOX+jaiCy3L8YyvWIBC8aIdms/OQsfcc/VInXw/sgx7ZozZMp46d7AZ2f5uw
ahdxKjY4zp7uJQrScXmLB6DJL+LTx7jv0c1xT26lyXI9BFSyVq1d6HLTd6G+00BkxlVkjhUG3EKg
xJoay7t3g2AYN1aTZndVFHN6xDfgERvadgKNtmwJ6vPriULW4D+z0+6ejI78j+uS3jPBhSiZKCcY
dCn3VtxN7Hhqu4WnP0/mXcP/v9OqjG4IbbAfR8PsB6xusd2uZOXoH8tsI3YikzQ8zNpCTFtDTXwu
AXblCDwwcaw5PKAOKXTj0XhNxbj1dBNTiU5EdWGyOC4+/ueJ2QQlkW8GUwRj+fHLo14YkNqJoZtU
z66EEIkyFELwj3JU04WvT74bnrwdh1TfJTKJFHtxcq2sLRuboAQDIjzy0pJ6kb12m669NXF3PMZ4
q9ejYxvkYStxbyQGJMq0qp80ueUH6oNgeGkS0K0h/Oh6Ype1Lcw43owkZscXxvTJRPF3HEFChP/L
MFLKWf78H9+vSwh7MhUNYdq5Meyz2CNnoAHXjIJZlM+pVQ7F9sJXdObhWBSt6SgqYUvpUor+5yW7
sC6rdmKfUIHaeNZIe35je8z7bxBAgxwMuTEi4xRhesgmqDurEHOBJPOukW/UBzRGQsNHRDpHSUYh
lW3IatBZ/wo5FLFWGPXY6T6+45PFbHlGIJhAy2HJM5l2TphSM/jW2Ld4m3wcz5XZUIswdc7H/vFl
zjwXDSSLQzsMR7qwJ4Nm6gukDdj9V7NlTQ9tN7Zbb1IvlTG3j6nC70e5ub0wfZ8Esv79KvgmXKY0
BzWo0ifvXwfoIlHy446D/2uvZn+a4732Kl2sKUOVX61ygmMxAGrFj2qNab9vJkIn1jV5Qp8+/v1n
HrN2BEwjtiBaYo09HhfW1M9sKjDqmUEBPrLLyl0YzdHu46ucRA3+5xc7NAQ8zS5FMMSOL5PpFFqI
Lg0KrfCKYTIX2yQZwJeCaqbCT6ij9a0fxvTKVyX1A1Kd6A1y7PxJkCUGxdRNqKC6ECYDnDP3H9/c
2UfAzo3ETNCA9GqO720quoQ8sZaRlobtRnfCuGKLE/z7q9h0e+D1SfaHLGbHVykD2IMV0vUVLd72
keTsbKVKZX75+LcsJJejxZJOj2SFB9PHN/MuOdBxWzx/I89ZmmG2M+wm2VctuhZCxeb70SaDwrQ6
BRfF8a8+vvLyBk+vvGxwCXcEysVcf/z7VDT2iKcZSARtAY6OipDzFONtUQxMRKK2Y3EnbNt4w/wx
RIvmKH76+A7kmcUGBDjaDgiCfFziZJBhN6R34S6LzRDhhTVy8B+xhcwgseNnmlHpoazbYN902HMt
p6xvklh2h0SiHCfjpb2W6cDKGkz+unUbuhQf397yJZ0+IAYYi5SA+kNm6vED6mQRUQ3DlGg4tXxI
wLo8BdQWyzVSRxDVqSzrC1/ducHAOrhMbGzd3i0zI01fMzdlgE9BEwaWNfONhR70R/7XBilNxO8k
Ct9NjTu9ffxbz8yqtr2ca5QEQcj0cvxbvaATmV7SG8wlCisF4LySJVU1L7BqFJQNXfqSgJILc9mZ
qzIAYSoJh80pYLTjq4KUqft0xMmCrAqN2lAFXxHKVnJbm0OH7lGi/1iP/ZztP/61Sx/39NWC7lsA
iGxTlxPg8YVrSglDZ1eUaKYZ1mls8CUcbOIuENIDstkGKLlJWWUHdl12sdlfm6jQ/kztZBhUr4kX
ORCMJP5E4LIRkCYEWOHZzFSGHi/AggrUbv5BK3BWB3gxBORonH3Z2kkt/EMcxeZhJ1PX/eQGFgkN
DTD17iAt0smuyFuZKCFmc4Oi2rTr4oamWaN3UxFlB2Z8b8Ih4dqvyh3hGVOrcu7dMO28PXx1ioFd
HtvdqnW6fMLXn4YLrBo/Lg7uDmFJR+fr7uMnKc98JByE6VbzHVsa/+3xk8RmBbtDzHzCnmpv/GAY
tjG9IDC3dRHuuwD/RJwlkLz7FGGQtoobbxrFvQdr8DAlVQF7qCuv4tD07isaqA89Gaf/DtT4dy1j
+nZo7Uu+K3U6k09KBw1wctTCIrd/xUxn68mo+m8fP4oz8ylELVYKweNwGNXHT8Ly6nHi7bPxCkuO
GtlicFuQa3TfMJptABRNt1C3TJsCK2gd4nvEhQ31mXURtQDHPYl/g3Vx+fN/7FJpcnbRNCEatZE1
vUk1IWbxVHD78e88t23nKKX5ZhG8aTYhx5fhAEdWB7kaAJ61vQMiRddYdHrl0VrdTbrDMT5l4CQK
S6i9VnW0c6sxeiTbg/y8KFEJfQSat2HBjA2QWtBvXUJQpjiVFx7I+/mUj5ySNmoPxfQiTh7I5Ikk
amFJ09FwWCNy2mZ5KeIvZTEE9/PkyaspiL9gBbYvrK1y2Rwcrx0We+Bl486VlStPZjYCazwPFD76
3bjSh1QF+iGHQ3JFQquGnEH3GGiB/cc2cnOVESR4HYt4uKdcWmx0HlbZhaXs/cjgdpAosIot2/O/
t/uPkTHJCfNqVrFpNIhoyAoEHRnW1AtXkWeeN0Mf5K/LQ7eYXo9HRtiocnCGAdFAqNqtmQzNpqqn
kSiEqld7/Jzz48CB/+ssBQlUNUw70AYZxXo8XdYuFSbGOSk8lGexRv87xuEPAk6cfV4hakT34F74
ZN/vPywTIiNL7qLz5MM9vt+BXmXRAkVYDUPxw4oLqF6pgFYRwUNtLzyc92sdmlAllsOcQkPinTyb
AIeiIcnU4fAQI+Wb65TMytR8rSZhv0ZFxrYCe/CPC9/q8q+ejkN3mQwsl7mFHt7xL2wyym71KBiH
XviKJKHaCV8zOyuaW+t0Im9la4BcIKVudskUm6HLmo3bI5QcI4/sA/oeH9/RuUfOCZpiJ+UFvo6T
lRclPox0TlMkUDYCY9RIEcoohxq1D+KCC/upcwPSovYDO4c6EJPyyWdogjnmS+ShKwyyz90wojIw
gQCw2/BE6CWHAg9tsll0YsMhiHwsBPDlcNqGKbj3tcDPkFLrt6K9Y8/h+OalQYmeww7bGMJ+jnCv
nbMM7h0GcXn4+Emd+ZisZaRw0PEUXNGTaTYzAukkHffu9HJ46uM4PpAu4q1IgKj3RW2ld2qhcgXw
jpsLY/X9UsZcQZnjb8mcB3dyaZLGaqoSiH86Mh/FWrEF+9zGxCetBRIH46n10ua2jgOtfwtzmD+N
vcTF9/HPP3MC5SYsk7IsxUuPteZ46E468SFLSm7CyqNPpN3A4C4DZ1WPuK2aujnAu+OoIMx2281G
/1ZC5GpWiZzi12oAShVrj82ZX4biwp7nzNPRSAcpkS1Kb84HxzcWTaVI7YVG0gRy/goCLLZ3Dfiq
O4I2mnk/lF4dbMeo6q98Ammiq5LDRfn68dM5M6HzXpfKNZn2SEJOPqPJ8BuvcUBDzL5VrRggEC2m
4NJ55MzHaitOpy7oZDYWp3MWpJqpdQtmj8HxAnS8FRoztplOhnDGHi8s1mcvRhWJigOSRNs62Umi
1fZay9VkfBTo0KI6dr+TD/82qFF+/tcPjwInTw1lN2u0d/ICExqHJA0uXxZN8Ksw73rMbWl0ofgs
z4wTW2F5kpQNLcnB7HicOGnUT2RZM9V5mKbqch4+h13fmFcRmZ/f7EyF6ookOfB7KeLtOZBxucK5
/0sNHW7Pvk2/k0RJPc3Vzh/ymyvcWTZZoPxjSCB7UurWCAdF+vLvHw71DsQp3PFCBD++a6qKMBrM
3lgRKCi3UUuKySRK68LktrzMk3WJKiH1QqWgG/4V5/5zq0paGmWPgKsYObkyDTPqPlKNfDXhAdyy
j20urAQnQtflDIC4FRA4RF2btvnpAZf4K6NhM4ylH4zmqhwr44tSYbUx56bbBzU82Ig8lFv6gck6
SJMeD/4442keEJWUSTRfdYPGs5242cHG1bSr3FqtPI7HV0iFbi2vzZvbuG3qC5vtM9+5baEqZvwQ
RMBB6/htIKEfZen4xooQoopjaR0djElM23//zumSssbQLUIYvexd/rE9hINqdFhFuMrc6Ot6hiiL
27W9cJVzHzjaAApq6KTtdwsaitmIXG52Ww1+Q3z6SHlXAPxifPIZ1KSPf9K5i6HTlowvOnz2aWtv
nDUZTOlkrMowC2+jIaqv0MUGWBcC7+rjS517R3ziDoDov5ryk3fUmAkM34qhNWNAwdZaI9pqM+vp
46uc2T+ioiNABPPR3+bM8TtKyKyp+5HZpI8cPMWeU++KGWFS3jwTPbSJUdVeeF/vfxe9GT4XF5U4
uQr6ZFToJqpLs+OcF3CgJQJ7LB9Qv4wXRvj7F6U1fHOtPPbEHFpP5hspc0mFg5UMPBECHcNZxLOz
dDDEhMH+42d47hd5dCaZ9ZkHOAodP8MulqhSsTmsIfSCmnAhhQSk3l6Y287sOqngmQwIexns+JKP
L5NM4YTOO4c/2TfGzzq1CZ+TWXA929Vw6GIUOg0U5GeRBPH9kIXVzcLGOlBuxoMYoPhKYhtdZt39
TKC3vID9ye8sNcefG5H73oWt3pnHbysA85wKraXBcbLVS/vCjFD68lG2IQV1o6Cz4rSDRzvWV18/
fvzvhzDVApQ1FlMxh+LTOdjSPjURSYWkEXjCzJxO32TYGUyAelyWvjp4idwBJe/Hlz2zkzy+7slv
9ADWjUXBQDYC6pi6Nr/HZZnuuJV547iZ/pRij9jH1mxcOcSiPHh98j1LPOxLk5EUu77NED4kQ/H9
4/tinWMgHK+C3BhmD6pndKlp2xwPlIyg3HryZuy4IqzKp2aaDeNVkHKTXtfooeKXOe8VYaNBIP+4
Dd8j7AmixeEytXH5pMs+x75QG+I+B5GiIQd2FecDE0cFbT6cF7z41NlHQaA+xxp2HJXBsaZb3Qe2
wc7Y01sPgNu0LsQs8S7QAjDJx/RjAxRYErKFbrw6ue69edbIy2cFKtUlrp701VnG4A0Tk8PBYGNz
04V+7jzOVet5GLonilSxIs2NsNC+AAV/03Z6MffrhT0MOnXUa+4S7WQ1MLxvU7SiM2vt0rhtC5UP
KxQhwGvsGL+JV0uiEPHjFzXPSZU31A6x2CkU9/kmmZPh5whfhSobQpOav+hp8JZGi80ibckeFMaQ
PqFSGX7XIkVXgp+mmm41HoEGYFzio+nsfcShouvYVomimb5oNgvPwMJz9HgY8vdmaGGJyebCKtdt
Y6ppM4jeexpkEKXbsCoKc9307PmlO0BOcksO0yvR9jO68FyZX0EjWb8asBxqgyPdug78nuC6VOPj
gqlobEYpEBVTI6zZejQOAcKAmeefcBjLL3Zrr6K4NtcaSBqiyWbkKIifuMcyAOZ6TdCjk+2Ab4d0
p+Ia7H2GhAAug/Td5yGk98N5KSyHfeSGVr82ojA091gj0+eMFPE3mJHDG1nFT2bVxeDa7VpuXT+r
f1eNkj+Tviq++J4xP+JfKEAwxq3+5Q6w+NYJGb7VfUlHIdvkSvRibZEK11z7JkfHdabsjAY5OYKf
ZN85YISdRn7OIb+z7oN9ZATHpTeuCz8p5V0bDcmNb8NHWaMTxjNSyygYDkk2TE+29I3voraJrSVr
wPjSRpP7M0Z4O69yNwhfzHzpek8jquG18AfLJsxxcL5NgAHqjYHm/dGxQYRnBtbTobXnnDjCKHsD
kw7XPgGl268dPOoA5Tm04TrUNgi7gVCuVdoH8nawbcD78Sjae9AO6Y8kzob71HLaH0k9FfGVM8j4
qkrZCsJEtxmfqGBfSJpESlsBJdIr6rEEyibmKG+mAjbXFjov+sfSLAgKsuUoUDh7JNpvcZDTTM59
H4zl5HUYSwhzEeFmICL6uzXORrgCxtJN62D2adMw/ghjzspwD9YGxbrnzPpF9wYsuzkH27bCUpQG
G2skSXUfd3H/K29iFCNVIxPyDkUH7BgpfUTWbVt+BviQF5u0aiBDGTQqf3ROYgTrRcPZrcsAbt+6
yUzL3o90gjDjg3qptyMR7xlojiWSFTTjnB2MXuMBwXZjfknqpkCdKSfzZkIbi9hJpf2fRDr5J9lx
3lx1SsPaIEprAN7iOc5mVuEAc3nIot9gvoZ05QjDf7PzoLjNJ0JmkUr53jdR5P2bBaeZKWKm4I3E
dBwcrPtGhbuA455eC6/LHhCsF9baoAz5iWCo+a1byhRdbcPTC6288EgqUJAjwnZuP4tqwBcEnKvB
h6Ixj/izVl+dPvQfI2btDjNu1D1TEJifvClIsdcgE5lWUTWb0x6JwqLRNierv66Ijy555bWsVqHM
vYecDPSfBD+GsDDiedjqkliDTRAZw9NcR/pHRQ7DgxiKGhib1YsfQ9VhvjU8xO1UxvFSUQgtcSUA
0PzT1Vp8mWKhQrZiTfCEmgvpuIG/CPebNxDAaEMQhIMC0NXaKPoyz4ML03gtx36MiXNoHJI6ZiS+
INO6u7SDdrjRVl8NNz6esnEj4ij9hG2jcvdUucAxKGJgCZJI4mfhVuEPjmwU0X3fcr+jZUrghXbt
i6X6cT4Ix1QlRQJKm8jl+/aLCHP/7/STMaszUdSODUI2CMXM+DAN/08x6ulLi1wiebHNOX1j8vbc
WwHXkESGsix+tjb68AMC6got4jClExKu9NVNoVHDMEFp+GgHEUCYCYWbepAEJzQ7Qw2Ygyr4hhgY
UThP63ikC7JCTZLdmq1f31aM5dsBBHjNXqACVFhLK8r5ZLpcXBlZnCKNISSXl1t06jv14LxCaTME
Nz6pBNl1B/iSlciwkVx7kbzHjcRa1WoT4i8R0z5TBc7DB/rVPmQLx0MT5lWFhZWI2mSMeIipEwiN
du46I4GOCTqC5JPEINsaD4/CYD/SQXrJqsp/pg9KXmtrJ00IpLElcdipzfB1cOdaYf7Arg4MbZXy
M68JscbbZNT0M5nSsoayXVQq2uZ4hzcFo28CZzQb9w35wCFkj9z+UYXAS/kzVT3Iktvfyi4MD7oN
Kam5jJhgZY2SHJEZK9+wh4xYPScAe6Id00DEDoI4ZjRIldmj5U4d/2fABPt55uD+yzKcRBwKT9i0
He1BPba2AvlLVE+hyMr0K3uV012K1iQ5IKprWliba45rs7vP8IK9KWf5NYbNwoF5cHIeRynpxY7C
ByICrDFUq8J3xG1djtA3SwEuKZgsiEzRiANzr6Z6CA6d7L23XsHluYqreryDKuHWK5ThhUeGJKRm
cEmZB3l/EQw1OrceMKdMmiZmiTYvQP9WrFUpsGklydy5Gx+6FiREr638XWUZ5Ac7IUXPbdC4aXfr
R473S9fO8JUqpoXnMfadF88FjY0nLU5xGFZV9p19ILaHbPAaRjTAH6JP9GB+n0ZyXNYh+zwDnsMo
CEiFWEfWMFp4sgU6DyaK7cXq3m4678GI4bCXfhje28SqPBBT60zXecPnqkgyTVn95fhc48pBrd7H
FqSBHh3jOiZs9BsbPrdclTqBkueLgUUCBG7Sr8oKBPqarUnzRFyG+ppUImGWmieyJJLOdu7TJszX
ntWRSEL8+qYrK+8PnBPje6foaWJ8CQmsNRYItWTR9HE3BPlOwRXud6Y5yYOOa7D8ocIAioUkUjuH
3nT1bAOPjje6VX3wzPcREscLbhkaqWYmWiWB4X4dJkwi1yX8zPQmtayeXL+om+IbJwtrdCopruUN
iIU4uSIvwrrr4BnIdelU4FUNNhHVSqEuqO90V/mw1aosybaVTj1zgyElb/fKmDp376g8Kq9HN04U
dcC4DnYGJOV47/UYg5OkI78VRP74CgQhfiki5Y3bmn4CsdaNYWm4pHn9Cl8nYQ80k97NRiXJmIbw
WiTbUcfJtOl6L/mCIgrzhO8V4jMZ1cEnXYyZWhIrwmuYFnLeaFxjOzg8qMBbhspj7SRYF0zfjQ+e
NIf42iVT+y6nTEabCmJWijXG7OBnzD154v3opN22sRuYT45VeShmonnEv+WyRTO9kXE9acO5TUYh
oeKlTebcpoXpMQdac8d+JTQ88BFD4z3LzBncXcG++Ffft4Gzg4UOE6xOtcoPuCLQMQNuD//0RARw
b+xO7lLSXO41aN3l4ggZNuHgqp8slyNgUUMTEYFE/KkwB01tpMweS4k766pUfv1VlF7+gDY7gSkr
hmpfDH2CboEAU8xzpQRDF7Cb32LioYtOP6C5XWK/+rUuxZTd1nNnBNtZ+LLelu1YHqAkx6RPDOwC
VmLSat6lzeSQFGCTcrMp0KRpvjCQoOwUA9lt4mxi91/6OTHsVOFsDdwhZdq3hnD+jFa+uocGMpiH
cJ6MJa28SbInEPlJSRZA6vebQPa4lH1ZZRkuHdOaDtqc+Pv/K5jrxAw61DyFZjcFWCME3tr2IFzp
uDSXvPxnWs6UNBzXWRwFyFqck3JNkqYAlYgiWSeTLlEht7+60OJsN4UIpeDM8hxcTcF5ED8aPO/X
oeib67Qc/d/ACMN/X9Wxabg7QAWcRRK6NLf+UVGcUHbldQagjTET7ksjaX47SU6aEzyr8ML5/n0t
mVM0cZKIyNBFUcc8vpY2fbbTZssP5yiG39NrNkMTN39yQ+kVbW914dx+Rram/7J/aOf+leiePGmz
QsNQWpSRLJs2MSe9nIXSmL125abjLwzBwydbk7qkSFt+BRNVPlSTZ207rfpV5c9xxibDK8mSNsZx
n8wOze2PKwvnCi02OnbKuchRgHsfPxEkmqKwwUHj+eQuxx73MSDJuCQhyzWI3EFz0eGNulBjf9+w
1FQV0HGJJayQvvrxVZ2A1ZEviquaRXdjjBKabNLGZKIU3rxrHCK2IxdP3boqxuRCze39tRn8i07V
EdokUfGkBqvI90jI/SG2aI6n64K0tUPTZ9BjVP6dbbD/OGYUBxqi5i/Umd8/amfR+gBlpYJJr+fk
R4+RQfDUoNnIGHAoOe9k1yb2/u1M0ZPkhCl9oxkeX3jS70c80lcUOLRmEaZK76SgZdTSS+f5rwY4
Nq8xsXAymNn8FDoKb/mDdP/xeDoz4plYPGYWKLGuSZXl+NUaoHHHqkQKiSe4IEciTreB5ZMuM7LH
ZE2zfblxRouV0uX8bXEgqTjTIOUMAehVOal1nbiWY4c2yYKnuR6IbrwksDjzUFgGmQERn1D1P9X0
wVV2y1CNAZuQ0sYjSIFcFLdhbO5EJX99/ECWt3pcuEN+DQoc6SA6QnHaXRgMyFZj7iCB6ovi1iuc
2jjEluEBgw0BiK1bzwq+dLDiA4pHArKkIAHWvVCff2+0oXyD/4MGpkR3/y54Fm2dtoNFUqJIL8uu
CzXb7hrnv/WSyXp4hv8tv41+P6ebnGXH2mB5ZmOFt8L9ZRjCu5TGeabOSkYxcifhYutYxJXHoyQC
Dl3+tSz0ca22VTpbWIDYYJRQV5+ycIENZGG5D4rKXRFEMG3SDpxT1fn9oY7j/mtP/W/bwZPYfPy2
3o+M5b4WLo+pcbScWilqRSLF1DIyoNqkm3FG0uCQmLMlFg3v6lxd0hu+n4yQtNJnwDGCvJVm6vFz
aI1eVAxEeuX5QDIT7alVRPRHwu5hORIEE7vrOKG8aGpXDRfm/vc9Dn4hExFdFaZEGm3HF7e7ODZL
f0LaOkz1vq4AlJJY41wYe2ceKSOPjwBTDFbJd8o6245nuUgNQ2u2PiVIqB+JfJK7Jp8bQu3t6ZID
532fghWFBhgfCgplWjjHPyuhLmEYmiWtww/9oDPhbvI4d9YWELULw+XMpRx6bDg8Fw8bkdXHl+oz
VcvWwnmDsHbezG0Tb0fUMivouJcCsc9oBLgCg4X9LT1pftjxtQIHr1kfChbpMcxubBC4XzDypCW9
xNy9wyZMmoZvDM1t5hniQPjJH9VHBTCYSKzLloJx5xTFtVUjqqw6Y95SoiG1q7PIb6FEO1yn6F4v
LAZnHw+YUhS/CE1prx7fcu+NaD8DviaKVfFvOkb9jQQEtIvEPF99/OG+n1FoRvOuicBlqiOG7fRV
4I9LUhe2Oc1pkT0Qjtq4m7aoRlCxdd5gT+tTyPKoj67j0QroIqko7L9XKkzabQ00JVu7JL/QC6Bl
oZ7K0Au8CzuPv4KIo7UAmcQSqMz5Hb8I6tvj52G2ovFTMYfrmXbg9CWIxkCuB+wb3jqlXD1uAgPI
9N6WeTjs21F50ysCogaJcELg4uho6DmIICBio4sBGVNWBS6/supAoKcF4nE6P8Y9GVGq3sHYaYlX
sfxIQWbE+7MaOz8f4LCb9V2XRQRJtClxAE0AW+7K6HxBz8FIxum+gYCnLnwof5e5k5+OOYgNpsUT
sJzTucYnPDehyMWui23dfjAqY9ykxCp9o/ZgFpvZ7WDeUDB0iJ0lpaXcsaYOxQZV4HSHsWecbquo
WLhJA1HADVhx81tKfwFccjz9dJyYamHsWXOxtlte/YrdV/ctzgqAraK3pnQbjxEg4UaAG/x44L2b
RClYcqTw+Cb5zzndTlaBnybsN8O1ITjoebV21mU9DRe0kO+3VWgGOB+Zmm0zu8jTvGWelBtJv0UI
2vnlbZx13rhv8qkJNynBCftodo35dap9cl+jKM8OtRs33TrqymLTl3Q012GuPYNIw/a/2TuP5djR
c8u+S8+hgDdTuPSGTPoJguQh8cN7+/S9Uve2okvqkOLOe6aoUNU5iUz85tt7r00Sm0lHpAajPafr
f3Ay/evTIPSGQRadUnUM45/rr01m28qMjOeh3MybeOiQt7jgBf/TZ86LzjJok+q6v0n/tHExE4Ep
VdyHSMKKGYJjGPDGlbaz//Crvb+Pf/3R4gqxSEazgln3C8tf31eJf652Bfj3qa6FbySmQvPWOgdL
0dPfmdJmcxhbRcOEPOvdvjWSzAj//Sf9l/MBMQGeJ5FszE/yv5h64EmMWrPyN9DVSgo7Xa5ci6TZ
EXUW7Fuh9XOgS4qzUdEFr//+j/6XfZs/2sEGxT0JRywa/F8//IzUPsiJhJ46QbKfSJ6ckqaKHll0
lIc5AvD57/+8/8dP534LvVNv+bAEaP/651EfLGOnZdjS06ezm3P9z0LG/j98o3930v31K72HtrkJ
3bOZ9xP5P/0p3IT7fKHAG0aY8ZrZLelyWCNM9ltODSJIIaNS7iAJ0jYIvyWtHERHlxon2MRsCQNG
pY2XKumGb0kH6+XqCIgHa9CrYYuykL/iJpm/wLIPrANVx1S9U6f1Ef+aes4tq7dCdQL24s5rRR8M
c2frY64VRwqGLAO4t/JOQcNRpCki6dQVTNsMC3hXtdQwFsAhyWj8pSTdEjyA0Y+da824JTUDbK+Y
Zs0J0GEjUry4hHMfCF2JO00v+jVg8FzoFHjEoMbY6GljwXplvqoRuWqfyij1gTvJVD1VjH+Ww6ze
O9nyeaSTC9v1zDWlm3MFhk9fwAIf4+5txY6l+MBOjdkHxk7ANIFko256SOKcKFatukhSdCeYg5ex
/I6X5SHGaEX51NDX38C8Y8BYMHrm9xqpeWdY9R2xIsTa/tdq8f95J//rbon/B1viDln9byQqUFOQ
qN768y3+iju5/wv/TTux/8ZFEF8wqZf/wlD/g2yq/o2Up6kzitMBnuJM+gftxFD+JvMDJNrMgffO
PeEd/T+0E/tvBvZVxngyhxuwptr/hHZC0Iq/2f+99mKXhkaBAYuoOH8Y/9m/vqgQRGzEM4pCoNOB
/SzTC8h8Z8sN9zktpW7HnKxBPkHFw+hSgea0PpEw7WtSyFaQSw6kX/tL1rOHpAGHReSYORy1STXN
GlKvU49klGdDd9AHqMzNqE5xzdI6W6gWrtFVuxVbuD5qeI26+ZBjIa+FYrirE6S0a1EadQK1dJJK
GrpERVdMgUlX/gb4sNV7Kpsl52R12p5F+VHc+2D0QOQvwvmp5sPovAAn2xoRWty+TBOCXs9Zo527
FHgy/cCeTCAvWjYObSeNZnw79Rd/O2+MSdjeQc2QiIukuMIJ8mk3C2xaK5LmhTr43ZLNgT2EWhQf
OlCSFhPdlHJSzP/wle7wPdeQvtNMfl7NdQeZ/2yDIibgsJWcJ7xl6O7GJW3f15LiI1p066UBhgSj
CdWQfO+iE1G/hxu+AEguw0tc1NRSu+S8XSc5zdqZdplGXonXlhU62Y8US09lRx65YDnI9Ss+dJ+J
/FMbf3JAdJUI7+yNTi+PJqYtFbCgJFW/NCNiP2tgCPhsrXyiBH67yjFWFe7QJ2vNNoSSvqM5pnaW
7Ng4G1SATUdLni5iARu30BWVJDguwjn7rOpMc8HjeQttFSUEBlXF4FQ/LCVAQ/pUYHExRajZ34p+
B74wpYxHZUXDsqLttZFb6gvSrYtE4dXTNYe+jOsapDIlvmCeaNsUOzFUlLcpqnf3QBhR+xgT1bGU
a1QagbA00rHtNTbHW2tn97bsZdNppeHW3OhpICze5wpel2UuD3FlH7RRxsmQ2HgGVlgi3AlmWadH
Vn7saNlx1yx70+al91TMH/qq/Cryj670lk+Hx2lJX9gsNnf9rrMKrx1faxKOO3ZSsg0Zen3GVWBR
nztS9mPEyAu/QLHgZ1qpEYZ53pcHAD8pDd3VxVxOmgl5yprPncM8qL1j3ioQgES+s/eibn20Jb+z
MXQMYHLLwyJubUPRJbDewfhchvwZ886WsgY3HwrfkMfr3ZrgVvax6wePww7VlGi64o+gwpY99LVX
hxt90Dt8Hy5JDWC6/dlZnqp1YQRoPHQWzoQ6p9ZW2k7adFoq+dvJjXexKN9p++as206q/ahncF20
dPq8WC1NI6VvF+DtDOs2aDT90dpIcTA/Q3Pc2hmMsrH4pYGCb6Vf7jWsisKvfMBaAuceOOGnpbbf
Tlvtxd+/jD4shQxwkrTBLOkF3RTN3l7SdyFFr47NSyIZ2m/nyD8Epjk32KMTYNQn5pgEYk0PqpQH
Qxv7aVxcHXJU8mw/MA5twsJgmwXhWIYKdxkrjd+p2Vj9uMmsCxWVqiut9o6SrJXx/LL4iy3F4Szy
y4xhwFfG9nnhPcKRfqJcdIs7xC3Ld+pQEsN4y6Jy20To/o12S/pvdnWafKgEM2n0mWvxBRvuLLAv
qNOIbYXCcfoprIpkPXNvOdLXC2Hd+ZF1dOISRhy15LXmjPqHlpfArlAJLPWg5lZzq4R0TLga7VjQ
9U2zPA/cQVbcHtcmtt4ihA0SCPots1R8OEkS6H2HNpuDkpOj7rZA9sPcqD7A+rk0dbZZ5cErzdne
Y9wZQjOmqCBqrSKoFMkMoSNpsH2nNCCQ95Gp3aGynWCoqHMcmXFL2dGu9OWJmc8rju5rRo1hahln
5V6vpB+Q/1a/HpMf/KuPKwWCbuKYPy1wUG/OUtsHqiW2EEL0YMrtdN/qWF0KY76OgyG9a72Dg8Gk
SZII111vxNPijm0KThDwLgBOrEVSdIymtT0nDVaUglMSXp38aBlRs436BY2jXsr+3Dd6ciJCcGe3
DoGdaKYra9K4U200KbnWnq06LnZpRNTUprn8JrXGgI+TbKQhyadoiaK3fsDDghaXvLR9PYXGImoE
+YVyuT5OjlZB41TMtcaPO73amnmHXcyumyCPMT8WLLB+gwWFXTHNvEZZT1brhM3a8uVJti9R6RVT
AcOy9m3I0+AyMqHMMZGzG01XDepqS3WUqKudstYURFZ/6j6+KbD9NCY84aI+dkmlHWmqihk+1QMK
uFGhUCe8NqNDK3Wr6X2oiX78QkdGDsv1hXSthaWS84jBequWZ1Tl9a5WN5dOW4dgMZ9QhuvdnFqs
jwuWtDn+1e7bX6x+QLSUfVqbfQhZxT5D2t3kts9DpkxCbyIS7Vm2661SD8xhLXyxZO/9LKgIn2pK
4hzximJNcEU7MhQadvpi3ZJswUdtpdl3L5fkAiQU9SjDA1QVhu0BoaQ6WgEpiXZu82RyZTM1lRny
3DkWmOpXkaaowjRthPi481CququB6TGAckbVMlRA7F1FHxbkZzy8m7IbjW1xgU/8qSn5vDFqGiw7
TDZFYz9NeJYYVU+eVhnNcZA5KFgv5PEcmgmhk7cgkD2pWr7U9N4fE8/JwTa4PMiAH7YF565Nx1cN
pPe0zBs8Xy0VHHGfKD7MNpl4YvtKL/Wf0YwfMoN7OiWYrAZqfrpn47Sk23XxcsKJ/bBKFg6Nctsb
w5Pa0l+us6NE6/dsZR9VwylNqjctjz1J8g33ro1Jq0VC47R+nGeT9s77mcnYJ52xcbIWqBDkd8qR
qyLypk7sASNCf2uHTU6JW7M0J3TwvTMXlxiQWz5dms7YUlx6pgV2E4F6lUYAJFgyvU5XAoZWwtWV
+syz5wRxo5DE2dfwW9+rqKPHbVwJ4DmC3z86tnJhPjh4HZ7WFfK23HmQQxkfrLIe7Zi/2pssVuew
BWzn94LAjttPhAqDvlnpNlonJw/gl6PIat1ImYoFrExKKux1Bkrbvqk1i7Z1DklkiIBDy1HFhMCk
hTS+a271KrCpYoVwhVrlIbKj5MMHljdmnDuhWlDAh4vCCDQstUCj2JhKp1kPo9ClR0U46WaY7lBY
kSnHEfDXx5KszSP06yoQVMnpbpes0a2J0BJcbSls15bpj/bKZh4v1Ntnu6Y25G2az81rixMD34IG
eUkekxHIQVluAVQtT3DIlBOo3mHf6b3xCwUYm00/9Q+OLH0acDI5zTVpf7bvMNQ5rjjPFI0sndNC
ZOFgk7+Uh0neoWxWGCVl64HiG4vMSYydQ7Hq7ew0TcAkryWPqCKJg+fxzQmX96RMxb5NVHYPq9GW
kPVD07ZarW1nMpT70Une1I5BS6j0svGq5ITa1lERfmcN6dUxZzD/TtFpA2u0haBY29GzOQ7OTpfK
lS+VKqi4jTimLCWFt7TdH8psWtwVRverlhbRWwFad69p03QP9oIVT+rF+lxHDsZSo8Bt1i3iXyDY
h9NcSulb6+T2blYM4mAqHeWcMPN6/LPm5N9mFDRPEv2HAfeYBVGj+lka9JNa2Y8JRGNjrihDjRO/
Ne2waVUfLNG+icfSo9Kr2PAk78gm6RSV1RnT6ouezXBlp7M6V9i0xDjPB47vBOaBW+PXklZ3yKIP
TZ/CnCGSS6vYMZGVoyPYARc738lD9WRPxbOWr5B18XXp8MD06ol9dU+EO2DI1PtzO+c0kKXvoKYV
15TorE6sOmjkag2mtLuq93hPAxCMATyRaNZLbCrRKVerEw6dndN98husvDybmIKa8UuVzdQGR5eu
kVQOgHK3qyoh9qmdOeDwx4LSOOIdkM9f10lWg2FUefh0lmSq/eXM5sg+gLPZhMO+Txe9flJVxDdl
RkKCb0wtqWk5rjlx89NTRQ0r8jp+nbbPa746j1mG2aKMV9vrc3NPfQBOSisOoyivLk07LG6d3fHn
MX3RENjrAKjSPrb0UK2dx0WhLpHMQd17BunpiPA7O0pggdbTy5Ing8XbxWnnDtIMjRCveMbTG9Uh
NCog4U3HV1tKG73o4rOjjH+GjhpnmxO2L3K5pT2Wn7piyIBlqz5p+YR8YO4A+NrllSK8GcO/L5Pm
9gfOoewTUnEo+3hP8PkcS92wL+XhWosJ7xhUvg0GtR4Y/t030/pGp0d+RyfZSoVMNwf5SEIdX6GF
vyStrVOG6XpDzXKyNRJNe5Vxje06AebZVTBrh3oBjjPvSzOAN91chJaMuDApaS6i2D5wleMlUADL
hWqcU64k5/rWBqi3l5K8fJ4lyQnIDAnIajkzPFohXrV8WDam3LabPqpJp87r7Lw2drxezdEcn1Nz
yW+WMahb2Rj7cGjv422bGderavQ5ilaTYhaTnBtsUIETJMcT1yGncp0BT01ZRPE6UUXzhM+6+MTS
1n+NnC/2PTavvUzIntr2RumfndEaLkNWpnsJQviHGWdzDn+MSAVVA+OCV75woJCa/VtvqNEtI6z+
qAw07rkjas2KYp4UT4O2aB+4pUXmA4NVSpcgSYRXrp5JaWWRB2XaejLaRg3tMpvPGY6zw0r5FecO
fpimVSi3iOiJXyUtgGw447uitZpzRLxYxRtUs9RDeOhlkOP0HLPorwegddzabKMtX/uMfRK/+eKN
cqvfwFSIt5lYX0v70tK9Dg7OyFBfZ/WFAQLVpnGqB3Zxb4Uw0t3aS8mO8pEWb2Lfqo9QwNeMe+xg
+Gq5ZDyakY3ZJiGi2ol4yVNdDxrM9FdHHSFR66ND5CHW6d2IqnXgpwWacrMazeipkaqE62BxM7Sk
ejlkDiKl62T2vpvHCGxDGZRNpwU0ix/hqNeJM+8UDOYaqgDxyM7PZoYSem8+FVJ7ZZ/tXAx9rRfh
kUkHnXpGwRUmi3xKwpKtMksFzVykG7RyVf5QrWxCDor8JkMIwLde/CxDQvgiT3dJVNBryQUdI5Xi
4sK2g8zJ3qgByDeqJcIJi1WqsWYT735I76hMYU8cu7L3Erc5V3P1rS2Kc23gXIbLHT/Z+l1zg/xP
c0I7cG5QJyIP63jICSIU4ndlVoLoBaxafh1wKzoDvH2dng4QveRv1PVeUxv5fa7t57KBiTet/Htg
jio1R6mzWpdol0tVmM9t9H5/fEAII6qxTuPWxNjrL+ODuT6nxupiu/Uy5km4Z7Aoiic56RkO0Frp
c0LdyVa1NdoWPDuRIy58Sn1S6x9qu9eKk5aBRJynxZmph0XjlQmQfpYr0JhMMqyGQinbd5xD0oSa
2uS8Q3hFOzn+SZUyTAvrp56T/LkspBPRojawGiCXThHpW0VFelxU7lNZWtOXZe94lH8kBC1XGyIJ
63NPf/P8iQ3kyiLHGg8Kg0/7ZxkJ2dRvtM4uHohlP713WZek0rC73y9l+HRYEDJjY+La5ICADwJQ
/ksfd0FXNNxJnfowYOs84EJWwkaIDQVqTtDaMdS3rBj9rGBISOuAK2PVxc+v5SEF0u8kyi9xVn9L
Aj59MrBnxlJGx7kU0SJe0pjAroPZNS9p0KiKIRSCIUqz1FpQVEWzbXiFCC5VmKAJt7Hk2ywtZF2U
7imr5mM00LaWZdVLGzcwwG36ApwRpFCZbOjAPY0Z3mimEuRjYausJ6WFyFlg9EudUxzRKDQglW6b
FIs+xZRG0FFf6nfO8oV0fIR4bp5Zs3GklN1BT2gtVdrKCUoHpBeTXkyU4igzBwrMWE8/4xUKHsGM
6pV0+K8y9QYUeC6ecpvTTWmr56zX9wjdlCGkn3mSyEc9No90LzHkB2l9wf/vnOZJmy9Z11qbqap9
VSyHqo6CgXYmdiXjVzZLNhnLOUGzob7EujltXb0QorECPWd+i2xCCUBNDAept3VlUdt0s8zUmzFx
ukGiHr24mQQKQ39us3VjJvFDUXKk10b1ZeGuHTSrc9bUmOdVFqvMSKbLOPiXYTFm/Fri56zS8o2D
MH4w1XsQohS7jpI6O+JX2or5quQENwvGi3gKpTAu1tXTc2rlqqpBjqmWdIM9BLdTUtkPksi+mym+
qqu+52/ywp54knD+F5b96eQlc61FZSlM2RujONkZCaVxBEO8GcJ9YEjVtYkcxosGrno7SzZqlA90
5yGjLLp9gDLi0WC3fLBZKZztk2BkFHQcMmp8SDynhAWX9jpSy3HhaHBS+u4AokDzx0mn0WNKHzJH
svZdFP8oIx2+o7l+mwb6vqmQ45zzldc+qx4krWWRbGfKxPO2ejAz2paIMwy5Wyn0xHfZqu5rozaO
S+7El0pSk22nwKdJpoGZzFJWXqNrHhvXNTdhLyW1+aLRDT0tdu+rVl1f2XjgLMnOVllt49LjJHRL
1mBE2YtiFjfbaFivtD9jvf59V+IboX3L5yeaUUaFwA/o6tmANrfFGAgArA9JRpGdUf1+aF408yPB
SnuJqZ64iGGHzd+31AeMqUEuf0rM4W52ZUwunpxmr2DccLl56bdFXbKN3a/jUxl1lbva83BJS02i
wyDbtdEqnwwxLEGS2u+D3XAwTNqXhpEYY3YW3qG8X5mIwSGxUYTRLIJPOqOzyzPIH2wThNBEdiBY
6ZfyZYT1s09BfrotCUzbGgN1lBiUNoFsVuQABC9EamoOR9wl56DCUHZodplDm7UineiVcUetcmvI
bmryzKFX9cZW3TZkBgLD6IN05ULM2PVVts3uJLp7ZALF2+sa1MCso9KPNRe8ZU1BlY1DnNu+huAP
hGjGzYg0h/MD/kRTGYey6gY/SgbKWSglY2LAsavqu+7Edmm4NtCRgKH2r5BoXqmgRiS2DM+pXtPQ
VAdKlXIhGXs5Q5mIsHCHXV98q7F1yJryOJuxtsuG7K2lUeJAS0O7h/q6K4q43qZyQWwvWkf4bVTM
o1lAvB065QcffL+Z1OGY3x+7VPCWaF2zH5O8D5RlCUZV41m2X44SpZUrRfSLguU+TjY/8iQilUbD
fUib5+hrrRrvC6X7JgbXPaWR+YPBwR9jfT8wQZ5EKYUgvNmRYqouhpTyVbfs6UqnKKT7amzjM6sb
x6PJWHuq7emJn8F1QOn3a+qnOf2oRxjTe20yjcNsSId4xIktx4yAnWVKglLDXTbOUSDn8AqVVHfF
IE27uNZKT125QFaFdsrS+apaygX+z6tEGrMr9GJjrHG6aVJ1T19T6ba0gLg50Ak1nfZ6YU6epNK1
bHO0dZl0ohKnGkuVERRFus86Wsu09CSGvVVsreypzE593V64psKdskIalinzac08tJqedZGwvCVZ
hEsr1S+4/TIzDO26PemyuIy68jBIzDNFiw2ohckoG87lLl27K6Hd0Ml/JNs1aPchpFdJHvmTzEP0
3mpyf6Xm7Wb0RbwzhumitM2eSrIFg8JyHggj1o38JzIJIhMSNzZNgtk+5f9wsYZ4cjOzL7zVAOGX
a3g6rQ+5BY0Z2VtLskt/kYZQWmwqOVKCnMmFMP6fkrrWo92RU76DzwLoeNNlkeJDu3CDq631tY8N
mSR6xcZ9LqT8wYmpaJpZtlZnL2nLtuzpT1mdbmPOzp5ElePz+HGOTKDlm+WBjoJLzZ43yc+NxYuJ
gYzg7oZuV9vHvBYUbXfja3U5KBVAGjgkEYS+Ltn9BSYcNCq8cVTPXPRqPQyL6hM3OsYxAzHcjZD7
IvFHFfFJKbn1QnxjAJxXu9hwXnGDkrFHg7RameKQq3mfzyvS64DLJJCX9DJWIAdsjZd/AGJ+SUja
uJNWReSsLGPHTOWNvOBDRdU6hkBnVw6IUfGmWUmeiFnaUNNHYSKTAX7Tk0ZffT/8GQX7cyP7FMrm
JlzNIoxNEVKFcSLz5JmNIPcxB1BM6ch6z1VadAvzi3adj5i9zawnKr0C7NRPS3syS+mkz8MePdiz
ZWk7jNYlSaJDFdkNW3GacgSktgpDWNAya7uRje4Bqqg2FP+G8ZvJVRkn3M1B2H1qutm41XQnepIW
K0+Y5FOBhEj4nQiaXB24LO/10sbV5UQFoUTudwvuMPpxlYeU+wcTar3z1aaHRAuYIa4koKuK/eOU
LI0K4q1bUvfi52CL3XRcJhzF5K+zQqFNZ3HHOrW98n4Jqocy3zX0RjnjcMnASrmKDEWtzfOOu4/0
kBGFkfL4oYVtRbD3Qkletm9FsZEyGSOI0x9wnoi9Q2tMONvxa1aLy9JmOyWmL6+mhSZgfGeBucaZ
lXb5yPOZDwUzxOe0an4B85G7srh3pit/gDQ5N4sV0E+qniFXmesbSdPrg6T2+MdzvxrXxwKrqc1N
5WHsqHUXvUBAcyQ+U51wmCLYe6xFFxZZf1kb1RU4baVk3fTLdx81F9l4BGC7HYgUGkXOPa5FEc6r
kFabDaaWR7vFItk73Of+APwIOdZveztjZWHp2iVpGoIW2GByDBPGbU3coHKboZNqnDLIT9ayPxnH
VCE0Xx36svaF/kRA9aKxnMeiOScqNIOeG5g21fdvTX93ANIHQ5fpXj9k6gtmGxDDZsxdZpqiyPLW
gU+HLSxMzCcRL17Wvuj5EkZGdoYJGsbtLh39fD4altjo8bfDNXy4YyM4DUgLVpuWOqL8Fy43u+3M
p3ICI0vezH4Otf5b6KGs1W952n5Gi3SVp7u3QPNj8IYricaaNGDbH/NM9eTkk3CoV3PdTFmGmz5M
zS7oU7Y6hjK5+V4U5L5pG/M50HucAfeWwbcPfQscbxI9YZ8aUPGZ3GW6YnnmkMu71eaq7Ua1KT9S
qRzf2rhrrmXBQLBeYcN1rYTDS3dU6r/a5EuGnropB37REnRzrA/dpAQo9RXGXkYL6I+JbB8yO9Lv
XgI+KpCZU10Pd+RCia90pCSsKkr9pUxULm9zx1KfqswTnVYnhijqi56WyjuGnITk3NIzuM3j3063
4p2csUSnuNBeB6Uf73ALQcIxtevHOY9MD/bDJY8VsjwJniRCHfayn62UtJvaXaHDZ08zh3ovBt6t
KR1CnvHWONHWKqpb2krPVh9x0Hby92ipg7qSUb1yFtFKHR46WbfZrF4QzKtNteiVG00lxZNcE8pE
8jBM0vXEz3kP66OB1pB/q6l5Rax7UUd9pwrxOxkZV4xauD3dKX3OTX4wH3vb3jsRc916Ni4Onjo0
Se0iJ7wtHcSuACenW0dvrPKJn1FQlVD1iskE+AMyoBVNs9vIvC2T2NaoGHj0aL7U+odlmk3gBsWV
MOsWoxSWXP3SGNYHMbNHjbZqiqOPa95uUmNqmRFMGV/lKm3jLL3m9NpwLoxvs5zuMfi96eyuLj3c
7OC6MLZ1LoXMR4Ec6OLWzNq1AP1gS0ylK41exhm9cUCmUbJTFFX09ljDl5H9tsogeTKHe49bKk4S
Rrxadq/gGazfHgABj5OtLdZy3Au1bzv8j2XmcJqPBrWW4qxrw4PdY9CK1mijzdnH4EDtr+P6Z4jE
lyZXHK/NZN/OarnRSogxsdG7kyBUKikbTae8dI334OgYIhkVinZ8SCPnhYPhmZofkANtcp1lh/Pm
csZg6lJuR+9KURxTje200mzePhKCpnVfk8lkm5Hwo2mhmq5jQlI1fNAsyt7q1drYYtwr+nwXFCO3
Lh1frup8UxtcWaKeRoziQhievd8WN8riJK8hYWKO0eOggQXJ1Y9SX3Z6P1x6CuRjZhWRqH9VXQJA
qjpPlA5R3UCvuESzPABXXx+aDXEdbWtR9xf2xawFa0qbnKBqyp1y/TxzUqSX9krCbGemBTCBLv5U
BOKMbEofdO3qjBmV31RZHK9M/656M0S2h6uYlUvkzGdVji+4AX2z69+IRcMGbkPJWh4t58sZwiQn
S1tT3mf1GcAQLeECA5BpMryeu08mj9s8TX4M5FA6GRsqeFOZtALhQkVSTjkCtd4xYinUXcpwbVby
x2W42dZuSdStXRYPc3FTM8nve/NuBaApZJUNWKc0wPIVZbvYmQ/NYmWBmMhPzgIYXFrSXbN2edAo
0SWFR4XOx9SKpBkyEjdbJsocbmXshGHdWJvUclqvybi5gyD35DTHjlOYf6S1OGL9uBlDEkirUtAM
NWouiOaHviMrJ6VLKGbm5iN7mqfE/VteL/vc0v/Ebb8nQvGItAY4xj4x49hzXV3Qw9A1uV+6ldlW
XjwW1kZrFt/Cx7vUxmZwOhstqFUoyBzUTamoDNglaj6RGe6eFVwKTTUeB1v+Q2kP0TVovHXxFVnF
YXHGH6ogyUlFG3mIYp9EC6WIQ/vd2+kDHHNmUUP7aBuctkdzl9QTTqv46KQdMlROLUeKovcLhmgM
dOuH/qrnds7OHRxmJl6Fem7z5tj3/UVMZDGLdsTBAPbYqVhHh7U6VHcWSgUZAFtR/sYhdyc37Wc+
iLepizR0COswT8rLMja/JUIueNuCDuJMepJ5tRUGUJt1+VmNbnCzilUyVm1voFqP8TEIp0SnClM0
gBnivWovV7pbPQ4Ym7srw8qVEFF/8vVC0J48ZKtr841S2ndMy+LCyM7yRCbAVUz1USpwLsFKqjyh
LL8JyU4WfDLSE4V4Od3B4p5ygGh5bLva8ksmZm5HAR7SRgIMf2CCVy3Szm5G2TVxyPBTnvdJXFTe
qDO5xZuihLXpXECGykdoIMLjGRXPnZkDIZW+1r7HECWeBsnaKMnIf3FMBdBpWxwSsfD4alSxWNXw
dFvKoUR4wA0cV14PiZNSTXwbXAI3Nd6eTWuOZBbV5NdInduiDwynU5W5XbFx4vGjN+n7049ljQSz
tDxokSa+NbYfZTsfde4JIqz1hfqnGkuGabw4PTl1IRtMOboxWEY60JZSfEpt+mzMujiUpInorc2N
L02Sf82yZU1VPqc79KWo63c1SY/ERnLUiPguSH31nfpeyY1noJxCYPIk3gXcRA0rHIZdbBIT3bOu
phbHaG4wMiQ7UtlXvq4DiX5IqpZxBULh1zK/JhVNAtSzm0cUdIvL0J0ccZ77Fwqvdb83zV2q1nuS
69umGR/tPK93cs2rZSjRk9GbmCMGTDBgOdzGmfamNr8ZaUMv/KxaPgruba0XKBnFAYLIuU+sp4bu
RkcD+CDaUGci5k6FKW16iVNOrL1H1UMr4XWriQdLZJZRItGzCvHYMJtmJIdx2HlQ8DX28fwam/lH
s0Kv6qf01knZ94jhMLJ+NI4NHSLvZGjoH8Ze7TdUNNXZbjFq3Aqorll+ur8WaRXmYvXi9HlA13OG
x4R5wBQAuVgop4VjxNgodam6C7UFq+HCzKgvEnVfGmRX7Sk7CgtLmC0HzwLu1sW4K+yY0eLsoRGm
eEoaET22Mh8US6q8V5c+uUfe120BAvYns/IsyMVY3lbsj7+asNlh1D5UMnYi2k/EOSmMafFVQ9GR
Wpf+NcOkdcZFW2xKW15wFAzpYZF6e7esjRbaAt7owhHoWBiZ+IpKSBFC4t4Kecbk6jTLYRHJ7VYi
SOxOaKJvNBF8Rg5eFiP9tBq0JLWvOrSWHqFHstTgf1N3Zk1u41gW/isT884OggABcmJ6HiRRzN1p
O72+MGyXzRUkuIAk+OvnyN3TlYmyrGi8zaOzKiAIwsVyce75IAdUdzOE2vdNVdQPgkr/GqD492OL
YYRpuAeGn9e+F6oGgRO1RxT0lSjHg2b9x5APe6y5SZF7R5C8D6jzPRQtedWNxQcTzRCx8ffAbhYH
Urb96RL1KNogOAD3ggcDPK4/9RWoMzpG4pN+6XCw2KtSwIbBv69UDWJcuMt1duUhAXGFPJKX4kUZ
Ph5so1flPD32pXgzFFH5ZuEKIGLkwFH0vd4MEEofVliX7OCL8dBx8rEsp9su+FZpsE1n3EDwMjPh
tXnCe3xVp7WBZQreqDK//Bj59zCbgu/QHYEGH0S0Xc4fOzFf4VF81+NgJ8h3b8HbYoGyX+2hsLb/
TKuvWxwjh/wecbtHPjiGWGj77MEE+AgHDPxjRLVkMEJCE5ntCxXZ7YTiiB0Y9jBwwgM7ToviphZ5
gkzJAygi16gagoQph2AwKD8McTadbi89VpX8sFVjwsAUJVULOZb32EW4MWDhC8oDC647KR97weYj
zFIS2vjZxxr6xiOs17HLQuy4wPkKpQofijadQaXrSvMatUf4D1WbJYsXjddmjHHDXX1knOe3wIvc
ZXMU7/IpblHUVa7XcKPMkxz+/YehQM1IC93sY+Z70XtkBosjSt9w7ldFvY8X/ziD5bufoFurFcxm
ZkYFrJGihKDgYI86Rr7vI2ytzcrFrmmW/RAW9yDIHueVfIBb1S342UfThmlpcoiVq/iPOMASifSK
90mQFd5vRZjfV2C57FAsdet1Szo3Jq09vuFeXINrVK0zzlmoswU0HN6WcfZHAXqwnqBz9eL5vtfF
nZi+l6gi2yMvFVyx0Gx7vTZfsOUidBao37r1Y7t1SddC4hphS8dTeb1b4k7t5h4HM0m+ierboEao
0IP4HgiEYafxjxCS0V2IQ3ajhmmv/BEZ16apsJAsUVJSVTxASbfD2hzjJUIgM6q7JI/zJzPlXYIC
IvFdDqo9+Mi3wWZEwednvUfhJ+jouMFqgDeguA6lAV1xlOgFnml/Vhb8WzUWr35Hi/22/te3Dq/x
ZV5M/3NffhugSvox/X9gyhLUP5wvsrhu/3hZYkFO//8/aixi8TdARQSFbyfDOw0s8v+vxoJHfyPg
bcImAQcS+ONTlCG13TAVf/9PGv4t9OHD4YuQUajaT//pnzUW/G8CNRkogwehBsiMk8n6//w3Bjb/
3j3+o8ZptP79H62Wj13ZTuPf//NlvZWHVymBJ2nUZL4srIAEPOtqCF+vCogAw1fjfKFU8dftwi/0
ZbtxAErJeEpyTWGB6/W2GfOhCPj6b7HW/q/buMa/bL4SeKFdYKSQFEM/DFjBURfwlGNt+vHs5/vn
MD0flpdlb3+2f3LveGZDE0s4D0BGxRNYd4zba0XkiZRIKwgIUPgpccKg/XSJOnFurE6dePZhI8gr
sIqD0mYdgVtDwp/mA064PLpALXlpOfLnlzkV1zxrXwBAr6rY8EQTxe4JWZh8C82/z+/wiNeuqSc2
eK5J06s3vx+9c1/o9PdnHwg7QTWL0weChCrWm67Qmd6zURdl8vsPeFmS+ec3QpA9/4CohEps0jSE
8HsUOE8aeA4jLTcGxR1ONTiCE43HKGT7+hZKbGiTCPglbTEPV7//fIvv+GcHLF8TBQFYHY4mTHSe
z/0+CuAGRskP1Jhgl0f+c4GkTRvh3QEYROoEfmdd1O48XEDlBcOkc2NslS7CDELOYNhjCKIAArWh
+yFC6GJ+//3ONW6tCh0idYmQ60uMGcVHvzPIsM26euXUul34DjV9yUc6hAm0OuV3OOfCqRNb7iVI
85nO26WjnbeEqi/CMGkmMb8nSw8uWrYJt5XHRm8PzYLylaAPk6nztg3FGxCvHjiKqsXebXSs1QD+
HyQyTYXVoGPAtBgI+9kOt6omPvz+A86sbTZeQsbzElY6F6lsRvhFCil7/R51xbF/M0EDI14b5Ngu
ga3O/RjW2hNAkIpnZ+WlsI0S/HGEOnF6L6fJ+/H7L3Ou/dPfny01Y+RrH3rhKN06uNPhqIfC2LWE
PuXCr/GyAPFfgW5bwMRdzRodmCztvAgOostA1Jw0iyHloS8LSGx+/zXOfYy1nuAumkWLQkJiQsJp
ump5h0e2rYX+P1HltKxucR1ZiwaSVvAGXWWE7EW9PcGKuHjVCh4/uX0Ja9VY6jUiC844sEdcy6SB
RghVFMx0/YcaGfJL2Jczv7gNmC2iXMGaUEUoMEBy1oMG6FWcEyjyfv8lzjVvnSy6rDSopNx4qgW8
eHY+7EE+8a1TF3auc81bBwu8jHYnIz6OywZ+AXhuyIQhEaUce28tHhoYUFjeVlHKRhRFJI2JVjj0
+ygNcPwAK54hOQr7eMXoxyjlaq8VCdsFbz5iWx7dxv80cM8CWsCOdCTeytN4LMr3Ah4mjysMOY1j
/wOreTOAee2HIlWoOyqvpo2u0HvCMtx3CzFhhdhamp5PAeRx9Zgrdv0TpHbSrw6X9ubTRPzTu+Bf
K5KwogzgQRTOL/iJezyMDagipEI8Sm+b+U0+ZRJvdnlg2o+NjOhn3eZLe/37H+bcmcc2HWnWPBMd
CuVSQJobdVN4I8S/qESNcayLkFyDMVs7VRtK/wsOQ1JgcHJx4Awyhbezj1yo2wDbNhxwBUduqkZ6
XaKM4kDLBa88oqEX5oflkfav4eVWgEJ7DgJX0Mcp9behSzaSzSjQyrYNTOGYCvMqH2X3Q3lskVds
i9rwYYVhRnsfwF+u+hjVoHpc6MqZpcJ2T6EKT7NTbfBEnwVsv1Ax7sbLvJtzrdtHaIggoln0W+pN
AVReFGQAXotLhpJnWufWOhS1VQhWZslSMIhGuudbDL3wuvQXtstzzVurEDDDnBiU/6V4NlhS2PDD
PDmnUf7H76f6ueZPf3+2BmmCUpyqyk8vG2v0KcTO/DD6nnTbArg18j3N28rzRJyGzanyWpMIDAtd
Dma8ECFnVghurXFj2UMnuw4RtB1LFlxDrj74X+ErgtWiCAqYxrRwAgL2YeMq/6aADA4cfxZr7aNL
C3x7MHDU+2VSQ/wVjHJnNENNktsPY619G9vqHtpCkeg+ROG4mZHR5HDzdmrdNg3jWQzPmX7d0lHn
UwocAlwgBlVdWD/PTKrw9Gs9m1Sc+IW34pidQnAm98EEmEVmYG3u1ndr2cKNDV4tZbelAe68kFWT
D23OLh2Cz3XdimbCVcvg5LylOTA399q0Po4WfQE7Z7fOW+FcQJCp6ICVzstkfB3MkNlmcOtJ3Vq3
wqHyUdu6ZAAs9qREmWUMvhKegLbj71s/9fEX23Fozfk2CwtAbfBytHjhd1w76xm1irVq8dwkuNu0
D61pT2cxt6grWlKKyf8mnroqIayr3a7jzErVQY6FYsGNL2nHQhSZx6gvrwx8AX4/PmfmDrOmPZkk
qni3Cqy8sWG3JbLN92ptHLtuzXps1FldEzqlfVdlBE8AAZxOirUu3FYEZk38MMtH2CYhzQOB8npT
T/l0p1E36DYxmTXtkR/1ZqKr6QiL8mV8S2Gm0LwKh4hfMro+N/anvz9bcmq8bqOQNFhxJMQbe63C
TyY27YWJf65xaxsLK69mUZTN8GsFtYaiIhBvu/ElNPS51q2gpQCeBOAdzxh579MQ4HzXxuslf9dz
jVsxC0n74Hkj/2fXWQCBVzhz167b0RpGqPkpyJzEC5LGqFT9KR9zbN02GYWIR2XNiNbXCn7I+mQl
wznKfZyilVrRWrAw6qBkQuss+A54Niqkytwxs0WtaK1X2URljsbjTcsURUJ4eq756ra/UitW1wkv
owBTo0p2ylBdROZgR1Q2uW1Rtkk07IcDlKL5OmnnDeZvRfldw8jWcdStOB03+HZAuaMTWaNIgbPw
kzePgWPjVpziBX6gpoDLBMTe7WFcyy+j3i6Bn89EErXCtB/hDo/TpE4qIGJQDQ2baD0EwrHrVpwK
WnlgHsXoeqwJ6gxH+piJvHF7oqJWnK6aBS08RnS6oWhuBIgLdISDN+EZ223O/DSAfbb8Bv0aS63y
OTVMQqzjUUjL1BJM35xiNbBilZRZMKAUAztrBhkLFGRwF6yrfw/x+q97cGAFK+qvUfxiQp1OMf1M
quD1yOhrt47bkQpnHWkgSUkhsnnA8vjJBCi4c2vb2lNjQNpQkC2mtFqK6KCL8KmrYQvg1rgVp209
ekMcaZ16JYrTm0rciQA+BG6NW3GKZ+FFjWvkJS1YEKUhH4JQ/lt+rH/+llaURuWSo/bbM9BCEDgS
bABG8Z0Zae629AZWnM5wzipqNkwpUOD+R5Rww4YO7iPE7aTxE9H8LI503wQgpkBwLbthO4B587Uo
VeY27DaHIYvKXszA1UGqOBh4fYA2CdXlhZfXM8ujbXkdtxy+Q56cUrz2x/cRuO/3KCtWH5xmDLFC
NJiCCULoEtOxQOUklctHEZVuPymxYnRjXVxlRa3TIYTWlkTrp6aPHt36bcUoW9i6lBRte9X4xLS5
D9l479a0FaGwXMzyieZT4meet/eq7K7c4Cfi1rgVocCJocTMC7yE+/ErGOZ9igZzCQtybqZYIeoV
OKcPHcakKdrXqGs4ZrJw7LYVnUwthq7IqSfdBl7CEtyy0G0H/ZkpfhaYykDa2Snc7bjM4bW2pu2Q
uT2z+talFCWga6E1Oq3kuw2edLC5cvoRbcBQE1eQ8db4EeHe8XVY49fRxt3WKZuGrvsZhumwDknN
WJGnDaRIEDTpJcrAmRli21zTNlthEBpPKSp0Wgi3YRyQxR/dBsWKyLqBFRdMkr0kLHG69Xz+hYH8
7LbC2sgHTGxQU31syUWJilLY0njwlRCz255sg+6jcRYTC2cPLiVvhw56a8eThI2uKVCXxvrCTKmO
IOYANBeVaT1/chtwKyYXvL8bg9r0hBTqCjJs1KHSajq4NW4dbAetUZnVoPGoCR8BA/5WAo/r9GOS
v+i6IHL0+ygekwFlLCHaXvXs2rZ9oIUVNgXwFqnXgMLcIsqrm57BL85lVEhs7ZbFyKDvDDUmSgg8
4+ZX7xpeOB2w/sLNWmPNljpG5K/gxVR7uMdxsDZwAiqdlhaoBV9mctQiWYb3jinNmfriLfMHJPDf
uY3Lab15tojPQLAMnGJctM5D8A3hpXeCDzidI0hs7ZlDMQvkdFd0fF0fdeffrDP4g249t/ZMmNDA
s7qgYxrV9L6B4DCBV/UlPN7p6/81r/sXVBboj9Bc6nlKfdW8ZrBBrYbC6ZACW/2XIz6EXgt1thzT
AEb/+wXMpT1h1Q+nQbHFVQZZ+TGS0wiBAf8Eu+qbUoRv3Zq24nMdJrDSAm9IDYF/S9OJ/tjKyk0Z
QWxhFVw82niGfCfFM8x2gGwapQQQPrt1nb8ccq2CsS7IMqQd5C/NbtSDdwvaknnj1rwVngusBfye
afyis/kD0NPX6xh9dWvaCs8JG0+heDemcPV/syrU1UjpNg9tbdOcRTWHiHxI4axaJDOqvQ5e035z
67cVnOXGshGla2MKr00UN5sHGV06dp5G9RehaauYFg/54FmJIQWWAZ7NAxDJ9z1X626pAlhruPXf
CtKwbte27lAoCuD756ZgHzxVPzk1bSuYYLI1NuAtDYj/ebyaR5SUkJm5PXcRYUVpHhRhOdAAHWfk
g5xh3sQ89d6t5/YeCpZfjVKlMQ2DksEBgp4qVtuogRGe2wdYccqKPI807KBTIPBelzJAdZTbXRyo
oJdLQFOGPS7MaDoz8evJL19llDs9QxFhxWgTmUz2M6hpNJNB6kXB9JrkS+mk9EUFwcuOB2KGI2KJ
mZiBmIxCwh4l1I6CMSKsMJVr5k3rWKAeelb+zp/FEX5XbtlhYmuhpoFpzWIMOZbH29kEt024OsaQ
FZ7xkjcapmhDKjLAWMRmbuMBzlNOs9BWOsWYJahMrIeUdPMjJf3d4E9u/bbVS0OJ1wkO4FU68uhD
SYbXTd07XeLAznk5T7KVyTqH62kKlB9qEiFCh3myjNzWQ1vRM9Gq98Bj7fFuAxwxuHGwDIrdjqDc
Ck3fxz0LLNI+zUsKAvaCREWifY87DowVnlUVQ5VWGcRNbMB105y/aUp/c/xFrfCcq5CjKJj26RYP
wZ6M7AE7qdvrObGlPNprYW+2dpguXcx8GHVGpkZlYhTPtVMOh9j6BVHLAILFQaWCTeAIja+Xenrr
FEa2bCHPzEJhFtKnoo0/t0D9AfrILgn1Tj/eLw4B3LpBQ1bsxznsM9M8Lxaxb5H0S7OM9W7vH3BK
fhlNptYaZjqZSiPQ5/v9vCj5Q8enCj23wbESXKjlh8NPfPJJh2nrQeYcmCSYux3dWrcOAUKsa+TP
vkp1w+FSw6GHp7i1O/bdWmlgo0zwetCq9GQDM8GwJ6i/1GZtc8f2rVPAWg58WFaMTVfA+K2c5Lu1
IW57dWitNXCoXqQnNMYdEIQrM/rjcYEX1JXbuFtLzUxnamBuqdIqC7cPPhCHVwAPq9pxYKy1hmJ9
DwODnzVus348Ch1RBkfTjv+zgvNFeeDzurczURUGL2c9HhHrrlUzRp6Oy/UwRO+KvnF7U4D/6MvG
e6TMYU0jVUphEvRZ4FHhSsOX1W3obaHR5Hur2WjYpZjxMAOH9AVOT3BmcfphmTXlB+Phjb5B6+Fs
9C5EUW3dXlIx/ZRu/2Its2VGfblC6hsFXTrzOocfhGwrBK0o1xr+J3FeX0lllrcaRtzXdKQeT6ei
6MMnlLiJ/hFkj3F4GwvJr2q8S3ZXVd0yjuL1Esn4fO0jf9ltDCZn75Y+AOzAN30LHFIBm0eYTsxl
cCAhcu2JUBrIm4YgS7bneKVer3XvRRUskteCXWddtZg9bLZF+NGDOtYcCa1GcaBiRZtLU07bMe9j
eMrBNmfTR5iRrdsBxiu0/bwKxrLHiXGv+jqSsIdJzhbEcM9Y8X0PatrCBEY0oF+0IiD1nhuR66uc
dHl8x2GgjS73W/A2iOJlNwd8uIaf2bClfhdH5rjIBqC8eWB5mMxiYUhhwy2BASelJPgpcxybfTSU
VOwk3LbJLXyiqvi6oQD1phtGe4E7Rj1fb5snH4B58NmB+TN8dKsMNqFvG1J1wu0UYktrBpnP86zm
Lq2jXL8fon5DDrWNLtHMz0SuLa7p23KCOj/uYJuhvV0YoFp8y91qboitrfExckAeK7jjwOxXHjp/
qdK190vHw6WtriFtCdM3WimgL2S4JsEIQzO4iId1f3AKX2qty5PsF1AYAa7C+8CPRbGb0BvdxOiE
Wouy0ssww/eoSwFsh3xnGgUs5WlcBT/c+m6tyXPYb3TWgUqbPoYDi+h68HhwyQTN1ukDbB2iXJnm
tYbfDQ+B98D2uAty+NW6NW6NPGWZwRWnUWnB5feM1W8zUbpFlA3bnfFGuDYnn55QZynoZDdZSNzS
1swac7AeKJg+mJCobF8B0o7rXdzANMttTKyz6+DnQK3gOTnNg6rarXX/g1fDk1vb1rm1QuH13Aq/
S7XR6gGlg+VVRyfptsna6kO4uoGCGvAxzYea3QGtU6GuQ0+fnPp+Mjt4/hSxqLYh/prjgOATttMC
ZK+yLB0PCLbeS4klq7YcWzjeaIY9FGV8D5aTnzr13RZ7wavbjGEJA7G2axo4HM2wvOP9wN008sRW
e41VCzOeDn6HYQu7l6Kl/mfcaY1bKthWe4lV9pscce5DKmu9zlimU+GD1OM2NtZ5PgD6Iy5Pa0BV
ynw/LvBc0ZOUbtH0kx367AGLDGTVK+7JqWda+r2A2vz7JmGbv3frvLWAhQFtq6KqVQrIzOzBuLsl
QOItS3jh7fBMXR0JrP0D5aZZxgGrT7eG0OFJ1QAL7jM4HanDMnbeEwrOHsBTaaoDTnF1vM/Bk+BH
eHGHnduvT6yvuAg487VyaNNyWD3wyhb6bQDlzO3oHFhrKaqAua8rnG4X0xfR3pNVDreJolWN22XX
lp9xn25IYpw24Gwi2a0sc1SGmd5MvuMUsNZUQAgH1NOezCwpgWklfMfhoFPVgKG4TWFbhMbHDaMP
akxqdABR9KY/oDbgm9P8tTVozQSzvVhvbaoGgA/XnP7YptC149a1KO83Mo61kClOzscmqG+CYHS7
qNsKNOkBtbLAnySd2AyChsfwkLFsb9wGxcoCwBt5yMkytwCZgl+oCyD2ZFg6nghPHkDP97GxYsCG
tESmOPQ/iHm7bfrcSVFIiBVM4CD0DJ6VbTquQQEntSHa5SW8q9yGxd6Aaw7aTE1lCjfELt9VEagK
BRxkC7dAsgVjLIYtLW99mYqwrfbgJV7B9ti4BZEtGYPjVZ7DqK5N4YW73I2DZPBBrebXvx+a08z4
xR3d1o3FS23mhWB/bzbW42Dljzmwrj7pOoAkade6HfZtDVkEPGPEad7BPJTChrIIJziD1p4Pwuvv
v8dpTf/V97D2YumVYw96HuZmGAA747/JSea20PtWUMFcYoqA1ulQNhuGh3JAKn/TcBN267i1ScEO
N/JqqAITIobszWw89bYtQrdqJmLLyJqyJdoPRngDIy/4WkkaplMJp1y3vltRq5Bd8DPZgktTICvR
9SDLMIA/3Bq3glabCQxUA9JmzWHhtEfxYf9pa+Judmzf2v1gSJNlCj7Z6TaIr8gd3UtRfHDpum+r
ydjs47UaFYIo/OyyEztJz98XCu9pt+ajl+twiTxCW2SnYQf/EQnHMbqWPNRO0923BWVdUOl1G9D5
LC+QdiKBAuQHRqpufbfiNOabMOGI/Bs4TcQc2hJ6hH3VttXsdMX1bUlZNC+Zwsm2SUnBDaATvg83
yCh749Z9K1oNL5FHWMC4y0m+djeVT/yHIFChvtD7n6mhv65jvi0s44wGK4dffupxHcpXPSGtvirr
uR+OuIjp4BjGjIOKGTZrd+cZ3ArulKh6+SkglB01D7ZrwTwTAquWaTgUGK+uX8k2XMGo73u43W55
kW1fu8yU+tiqk0+0Dqv1G5WM3YISMd2YspiPNNMwX9/ggVHsfFmy7QmoQQM208mn4qktIzUecGFj
G/7rsIABC+XnQ6VAxzzg/x7Lexpk3ex01AP94OV8h66xD04FyUmekephBtXgLiiD3G2D9WNroem8
OuyQHa3TYPW/86B/HZP80W26WGsM7ppGesBephQ43V0TwKW/Gy8ZaZxC5hdTxZbEgRAi821c67RX
8Oq4HsatAYPMQPVwWHCGz695zJvCKYfh2+5jpI9Dzk5oTU95PAG0ETAN1eTvnMbJFskVJtO4I9I6
BUS9OHgZiDcVzNZ/3/hpn/7VOFlLDvHzUtcD4F680eVbqKrZq6gAqW+tiHchf3TuI05/f3ZX97NY
5IHq62RcaQ2z36kfenB2BiTbr8sFFW0XLtXnfnJr+YE8IdczB7EnL6caJOJwhYV05TVJKYHX2EPR
7ZZV8m0RXV4gd5INDQatDYBJZ/wDFiLHDSyyAtqDaQcSAW2dAm74eaLLcaLkwgJ97pewghk8hDra
UIN7qPNeTNdxM4bHLorxfs4BDPSd1AV+ZMV1iLZ5WQoPVhcwEkStew5QkXArbfVtId1o4r4szVCl
QoTTEZrraJcVxO2y4ttCurlEKpJqUqQli9hRzUYChVE63eN8YV2cfa5I04gmO5C5vAFmBARm7jbm
wgpjQ/1m7CY0vW0syeL+CDNyp/shTGlfhq+BEVoJh2dgp8rgVgCF1nO3LB5IUS+bhqwQg8TLDNzm
pb+pxhF27CF9+/uV7dTIL1Y2W0IHXF0xG+phshPQQpUa2M7EDTu6tW5FqQ+GfRb6XpmKclS3UL1+
6HPjZg7r2xq6nIvcA0+6TBsDOqyOp/bK7xs3Kapvm4l5BsxykAjKFAin/qCK6M4Tw5g4jYsto1sr
v4ebdRcfJsnK9RgEyzs11LVb2s+3pXRFF099w8B0AaLhoW6Aaxg6t03cltKZYl1zmeMg1Zxc7lvd
+qAZhRdW3jOT0VbSzVDnb6jwQxCNM9iUQJ4oDkdhtzG3InSDYdg4T6pE1ZI0+zZX4FJmQxu7CdJ8
boVpLA1qLuoQjFgw7sAba7Lhtlvr0q0O0rfNsTRvs1b0ND7IZcPL2GuoAC6MzM9s9i8WAVtLx/iG
Uow2L1JiPDrfAqsYosAoh5fnE9yGurQM440CiTfLMOHIri37fqrDGQ6Ziptjr2OQSTZF8uAL+JvB
nGYRLYVTBt63VXhbWCz9pOcxaVtQSuCFC48Jlrn5KPi2EK+JJ7rRKByTUqzDMcwmOBZ7wN07TTlb
1kOXACyGehoTukig8MT0hILN1bFx6wqvlx4mPMKMiRFkA4YYQHBRO65+tqgnrDX3aI9R3yQMIJbJ
/PAHsH2chsUWKK4eIEt+MJ1uwMOUX5fUj3RSjPXYHtw+wDpbtcBS8IgU4rAOBceeYyrd7ouQE+p2
nbT90Iap1tucKZ3orlAJQKvLQcXMKb3v23ZoOIWHVFGpE3KyQ1vCHsX3TDhJ5mHn+fIwocTMxmxC
47OGHXczsn7XNeBROw18aB2wWKFhcKBbnQTA7u5pDeo3kkxf3Rq3FvCujiLfp9kE+i0o4pHnoSZv
Zb7bUcX2lMwhH/YZoHRJB7HUrquH/KERdHrv1nf6ctjZohQlvJ8SL8ZTE6u3PClN6DgwwcvGy2Eh
Hd7WpwS2owF4iGv9lftAvDl13ZbgeZuSfdZQneSonjnEC6BRCF63x3sArF/2fUMZRAZ0zAiRXfB1
lPStLAK38mqfWTtyIZFS7tQJzQV87m5VQZZkGWR0vx+XUw9/sWnaGpuG1H0Aonp05FkTzo+FlqU8
Gh404DINCrvg7z/mzJnI1ttkM80YuK06CYPIOwCpfSLhgCzj1rp111VFJgCtQ+t53paHCGIbENPM
H26NW8twXWHzhp5xSNSqzL6UfXUYZea2Stp6m1gxf5JhOCRzreejLKJgBwPjzW2ZtCWJRlLOt2EZ
kqnYmiMZ63cbqUK3n9QWJG6FZFuHXE+iokLsZbNWe0hS3eTzvq1IbIURk4gylXjSG/bVplpgmYyb
c5Nv6xEzxpqBVFwl5dSD+Qoi7j6Cc73bxm2LETUxSDkPeXSsqnZ72ny1vq/89pKV/JlQsuWIGV0W
oiFWTsKBoB7ltDupgFzKEZ5r3VqFQbhButrE8ZEBTRXP3reuaZ+cAslWf9WgLGbgZ4gjfL6A+Js3
yGSnYh0/ujVvxSlpOtpt/hAfQyVbyByrlRd3nDRt5BartgJMgdCFI5+Kj/FIdlUc3DS+47Zti79g
xNVPBri7o2Q4rJ4UC62bMta3lV/gM5RZIfr4uJ2sj+qFsD0rosVt5Q2so1LlN8W0mY4d4MJ11Q7q
0QfP1un3tGVfuOXgUiMlO3DIH6rWu2Nt+dqt6dPkf5alDmEjVAy0ZYeAa0lSphrUXReL1O/c2rfO
Sa0ifdXoThxZR4BW29jIbk6lepf8BE/H3F9s2rbiqvRqBRBmxo9SeePVlM2zfBiFn+cJ6lRFdp3L
bSnupy27eLk+syzYFl3csFaCctYkfvyxAtt7djuv2sKosKHzOoLSmNASzNR4V4aOiQZbFgVGahBn
pRBH3q7+fFTx7N+PQ1xfMuE+I+vzbXcuCPKDCXErjihMAcS36EARlIvXQY87DqpPl2CuUDwNOlPw
uI7B1O5heur5+85bwQT//UQj/wB5/WouWGcfYYKsnau+wdVzXdp1T5qyCVRS11gMm2ORrfUJZitB
Edq1tP8J8zNDK667RvFCHpHvqGq5a7Z6NtcFaOjZF0oXqCFbH5L3ekcrsy0LKJj4Snc1J5G6n8ds
Ifx69Zjo692wNTlApj6NS5rvhkkonE87jojahXHf5V/UUEhNdqwGPvaabjWcrA8GeRaRH0w/L8O+
NrRa38LZb5nLXViDvAQHc1Ou4DaTWHucgWkOx/76iqiag0ggkUqeAAkuh0ajg6Po2ncqkLiMVIAA
/5BK4s+D7hnwfigHoDuNEar387wEJfC3egUMq/bp2H7pkEsXercOxCcLqHw8Lz61JavjbzLX4C+h
vnbrBrmDCVtlPp7UjVdqk4Cst/DyGvfLUo4EzEfUs2bJhpe0IPGCbB33WYQFIN7PfDGhPATzFvq3
JJp5fCxDvUmUvfWduQK8od0LrmZ+X/m6jA5+SRe6LwTvcTiOZHSIJHyJd2uf876FrLbqivwwxbiz
iz0SVysYrtPQt4PYRQEXKOeZyzRjAqd5LPFc6hv8Wl1R7oYIB+5dTLxGHrRsg8/9JPlhMdsqvuly
M/QIlGtYP2xDEPH3RR8I8UCnjNK7LSsinR+aDaVD7BgvmsCoYuNCN/conInwe6myVOhc7m9xro8+
zKZxSJZ+t9VXBhjY5WsfybLLQYNGjv4aRO8ofiKrWEezb1oGwFseeSd3zkY37eKhuGiDlg7GRkLP
OjH4LbvuOgiR3wyued1Gxa7mdXzkddHuO74uQGwXofHG+XTgn8dbX491sgzYOh54l+vqaQV0s40w
HcCVP1Y0HNd9lxcsgHlvYZoDkkNF9CmaaNvdxuuG7FkR+noF31FNeGPZxVEoAhxsp4mCtx6DtFu9
JnU08CN8b+r1tg0WgscGf4Ll3YbX/2nOUQXrm5FPkMByeN/5jf4aNB5KmYZZMPVWhJJEhyIbw+or
rqRRg6CRrJsPYxV24wPgpjl/gmqul8fKCFRvxZ3fhTdb6AX1HSmWevujbJtOo5Bp8Dr2ALqsKRIw
iE1wrSSp+g+FJyM/wK5T5zzcCcli9eBPU02+sirLIrAmQeLN02WZQcX1h5J1H6uFm3APO38fJgH5
QkkMx+2QN9+yCYzYfFf3dfQ1pLxXH1D0vxV7PPrhSIEih84Aa1kCK94Hnce+ddUwb9cyUMY81ZtP
yF4ViKRvFcM0B/E+2B6m2M+PfgC456to0IInflQqoH3r4n85+7Ylt3Usy1+ZqHdWgyBxi+jqB5JS
Ssqr0+m0nS8MX9IkQfAGgATJr++l0zUzXZ6uqomKc8IRaVlKiQKBvddel3V/ClA30AgEAdg5yOJq
EM3PLvi+/9VioFbfIs8z2W6GQZvyZqIqtrfzpATNdZqk9KvkNFU/49CWD1D2RxdM9/Yf0HV0mQ6s
Kir4NkXF2uwyXBDtsewneDolX4xqUlWMBkLOD2KrTf8QV2UTn8PQzNshmmq9ntRmCb8RfG3JZ8LL
tnyuJ1WN+bj5CFaVmigHBUnHka+47I7Ze0d2T87JyEfzCXkq5fA4MyXqI6nbQRR+1Qv2zsCkrY+g
tcf2flIL/2Fg1dDnJWC/8FivxGIrqYc1HDgbvK0KgiHicttq+E4fy2pGKvEaiaV6qaVT6RkZ0SPP
fBlZ/r2ulUa4eu9arzPZxyVBJFSarGdnOucLHyhB0LvraZz1Zg/j18QrvIOCkSqGy+SKd9FElbOZ
XiPXH/qrU1IGn8G9fZgC9IIHNtrwRskWOFLvqh52qUi54PeoYqv3ErewyLWpaZfzLrDh8zYhNhO+
U10HJ7osafe9OQcPEfDLhthAW2b15MWK/X4fwzBk2qN6ChkGEYv7ERAGz16RLmJxILQwEVLPBq9y
/SJHP9sDUxwD6EMfaMcySFsRCWtUrNrDslSJQex07OV+G1ZXAfpdEfilTqTcULpDYFjXZ4fwuyjb
bdNEHxE2bmlRpxzRvY4ssSrEtu/61ZI90afF70HdzN0QlcUUaLndIc+WPJHY6eYj4He6tVljjFdH
mPlX/qJaNJYPG2AteUzbBuedL0s2gSCf1utdVxHd5sNuY5+noxUR5CTWlU2AqHF38bMnbQeNTJ96
/9SsRNDTgEm+fhhgQNhM2bIhHLaG3Ttih62Kz3GinH9kbor6b7RZpbnjJnFYY4iBN/XPxMgdK6GD
k547DJVskJ2776s+sK5N3SfeLnV5cVWjkzM0wtzcz5YiCu2A7cjwAglWSfm+w8EaVvOu1uzkhqaq
QAqH/AhrRMLe6lJrv42nUXcJyNYU5GtycCPCKLPFbz39iN8pX5e49uubgZc/JPeK1kOaT3DFrPII
+1OZr+W4ftSU++Qk1QgtHOt7cIi7xcoo38bZI+nPDmGFrmcRcY45j6yf8HYZe1zDVjWnqKcpBnpN
2UbzS9ftQ38Boxrh3mgD9/UHTg3Xt7CuJST+cB2gJSRP6kns9ztRaeewE+9beZYaXz38fzly4O4C
NuTpEcEezp6Jr5U/rZ4rdj251xpWDRUuo3OZV7jLCWwEq32u8qkJ2/YhUatB2LOZJT+KtMP+lrVJ
0PaR+FhO33brxlRnxi8rO29pQtaHFKu//qLdinQdfMhkKB9boJThWba4iJedarsWfTIzf8L5H40V
Li7tlkPYhQgViic/7PgybbUcl9BG3ScRb757WnDNlsukwdZ91EtTN3mq68F9WUdB2deOik12GYzb
SD/iSiWm+tnDypY8IUwgVd+GlKv2bTJTS9H2wqcyyTtNtTh1wrsN9VtNJB+yKZo3HIVmxfGBag9O
vjxiiygcvDOGDdRJEX2H2f+W5gSHuj7v89S+iBnr+9CSYHjerDsGV53o08+Mgq6SJ5ssdQ6IIBUI
qhzEfEONYByR9ivppoexnmoowWO4qqK812a4T7oxRCbjUGh+08Pk1yOLm3R5jHtiYYuM8bd6SSVi
p4+LQQjQ00Tr5It0CLApXFoCoZFN5PnD1o8lynqrA33EWDDpn00r3H6LUO1pwIaZ4t6AngD8QXnT
wtvW3pedUeOayzStnjYQkqJ85U23PLs9TNCpQ45MQw53ybLNhYqb8bF1gP6yuqvMdEg2yJ3NERLW
+CDLpO8LS0qKb6KpTXyfzuM1YJe7a/EjwXitq1zJhdGimycSz1m7r9tnLQ3MrLK9g2TvZYT4NXmt
HB/ubD+j4srrSkd5rGHWt+XY3ZdMBJ74z3SGq8Op4mHEeS9WgjI9ga56RKB4kkb+3OAtkA/z0HuR
U8anot3qub9pV9zqXxmxYTlS0ZoY4VUWTnRx2iSySAxY25lL4v2ocBgFn1lWavcwg9Gm+rzjnTB3
rSu3R8SdoxTf7Z7cOilbcpAI51lxjKLkKOyeYtsPZomqc8t75l9mU8bLc2/nOMecY6JvmynDkpeh
Tk8o1xBm2kJ+NGBcmdlV16faj/ANSSF3x2Gb5Pvu1ZgNyHnihbeEnirUA59DJ5LbCg5XXcaVnlxe
x5RXsNIdaTYMqeYXGartZwpRlr6nuHW6G2Ss7+p+iqh9IgHOu2iBEn9XcUkRBw98xT4t0Qg2tV9F
zqHuv8dMBhp6ZMomMImHBvd+s5J+GkJUHVqqeZt13epvl9aoxyog2ACB6CHK2TqHnNZlc0rTVN3N
vNouVbyat61a9EeVGJs3hH8wzHafmFY9YtjJ6MAGmk3bTtlKGhVcVqHa3Y4bQv22E19o9crjdbx4
vUlVYDnzvNvnfT32VrPLBlZp+gk57+JjZUICt3x0rSI6lZ1YgslKrFwJ94KtJj8bX27+E2Ocb9nS
dKsEwzZewlY0V5uGs9nWHW420sbbiMDjaXIUfUyTDLqo+BJHlyVOIUWG7DyQi63jUj24aHX+uMB+
gbzu3FCeqy1d/O2cjqx6Q+XaTQfmaURPYzM26R3S2w0yeKt+MVmIRytfk9mM5HFK5mQ8wPBm6+EU
4Xh9HqJFma9RjYhnnbOtYU1BnK59NrMGpajys2hya1CjhKxMoiQx2ca2ufmxSpZMd8s6LPt35G0F
lEO1lwyr2+DeYmOmobTSB5gblfTGStPoD2sMSAZ58GnSHb3AvlOgo6nEebqyIg+T6GjyCDWSZreg
NSdxEauVqXMMvdn6qwFHvnucnZcjyTdVLfXFTS4hPINfisSIc9fUbB/QGguKLhhM2v0W0InDvlD3
IsT3Y4db8mOLZjV8bVmrzukAnkHiuiC+xi5po7cOQ1K0yevAkE2J2UCdY3WgWMrKecHu7uy8FktX
WfmZw2rBv8qAvf2Lc5OiumBiinBelT2Llo887BqwR0SpSDLvS9vlqkwMfXC7XLdfKVwYzE/bQAZ4
kBoBj8+bqVcFHwg22CdEb7N2PfQLTHdvVBPR4YnjLsOOSBI7SWxP9SqA4dY9UJaTTkgdTklbt6Qr
0t2iBMgM57yCO/+A/gMVn57ybRmvtQjSdXz4oL21VbhRbdXaV+OiYTkOOvLq7JyaGb6xXQVbTNSs
y1urGESRvG6Ve/OhnYAVVaSLctXO8W0zVSXPJwyz/d2mdVrhKxENNJoOw4/cjsuEonTicMt5nfdU
SRgoTOXdUFHgP+Uqn6eEbh7VAdv38XEzxmQWKaoZ1HTVnCA6TerhuAXJtrxC8Ox83hOHBq1Ws8ic
D0M0Zn72wX0QcRD1rwWJM/Kwt4TUBQ/XczWrHKI/Tjvv2PcN+YWNzpIhUuUFKdkpT3Nndh2hHt1I
dLPuWME3OPFjcfHY7PU3tTd1gTM+LR8H6uyhiaZ9BjElKqMz6tvE5wTwrssi6acyh+tV8ilZPGiB
S6ir8azq64mBq+VjmO4OQ5PjRBq7V4bJCjnquu59MUasCYdlhb4ETV8EiG8Xddw8SB0IGuZmax9A
z5/Ppmx4jzuynC8DAdBxr2jl6XkuvXmTKFbCQ98Gd/GT6E1dyG1bc8awcQCKqco3uJHopqg67J2N
tu299wQF3A57mHA2Qtb5uG+Ii4Eoh5waYRNzP/nEmXtbzu52HsdBf6N2le1hkK19QdOZHLoogZQH
74fL87YLZK2ZNQ2vDB4x75Zygrh4uKI0WMSoMzITRHdMEAY+5xPK+yGXmDcvSP2TK0B37Jsunya7
5mZGx4jCZlRrDiHSVmVxjcU7bS01+Qj+EpjTsH2h94PqPeAVH+2qu4iwsPrLGpZpv9vTddOf4L4y
0LuON3Pjcp8sY3M7SLCb4Gy3rgXy5gExlkv6SJHOWCyDWDV8JUqEGvc458WHuE7QvJYOrVHGkep3
2XUZrWB9TmYvWkyCWZWVHtquH2WPxJQzbVE6ZyW8O+T74AFC4MxCzY/UwZWAtrN7bG/3kVSD/4iZ
EbV3AWp882gDkjwf0hlmQ7mUdgyPHUZ639O9j2AYVjFff66HCpKv1o+jAZutS186qnyTIde2zkKL
pA90zEgFxN63jJ/rBj0iEDl3bN28xRn2iLVssh3IHStaweva3G5BoM3MoJKK31Bg90k+oBFdHrex
2sMHMk6R+BLKqZ8f56VRzUXWquqaQzeXbXNeqnqNa+y3lP1qA6rJt3arAgrsXY3wem6Haf8EnLUD
32dBQ96t2Yqz3J5W7QLubDq90qROjphUxLewCMBBIhmMurM+8Fl8wv0QzEHVvoZ/jYz79S7IuW+/
hg4NbGYtMLb7OKK8fx+1Um3RDqWlLxHdu+VhI+hKHsoBOWUfJAAo+kfbPT+MLkn6X6x3SpzWuDIk
T1PYPd/hIKtwWFcro6EouVjlmCPpCeTVfI9BuPq4wJuHXDh8hsgtFpZoLzNP0hHBc2Tt79UIOCrj
YxLg1j3W9p2wpKkf6F724LCVpO1PsE2P6BNUe4IPOTKI9oDpQ7+NRySZBnsEKWfscoDHbP7eh85F
iOfbvTxHBl3jF2K6CaU7R31XxFaNGlJI1JndwwyYpM3B7vduzmBJE9NbwilDDc181J8aTPmX74Fu
yuFT8dLfhKqRobBsHNuDSRI5FRR5KL7NJttt9RFFr1G3ZQoTLVD/zDWcCiFmQ6HrRq2X0oMWnkOl
UClWwAeAOLh6lx2mqRjEDdWFL2uyY2v2Y3rCPjlgVjzhCMsAN8VtBrniroup62dzTNc5nt5Fw1oT
oUSKU58gsRReLr/GtjNQE7WYz3iXLx2OwzSPjFU3nI50W89tLBP5Csfizt9d19w64oM3qU5zHa/J
8MhEY9bPET6NirI69skwH69eyqi7F7kv6cN8bRRuy2hoV5wxYGvC3mgrq+px62KHmszOCScLejK0
5iIHpMxQlBPXqf5Hs2HLBg1pEx15t36JpuMMa1XUhbjNAZsjK2WwF6eGWT6yWi8VTkSp959tDdD1
TeswtMe0Svso4OqOSY8kYG6bDymqGhwNVImUHUds7dN7PaYsyMzHCl7BQaSzfIkBQzQIHwHM6b8r
mIm2r2M0D9HTUAHX/rBc63Eo2jdpaC6WCa66EG2N1pzrDvA+Fkk6JkcrUN/xA1L85ukW+rOKhXwH
VD6goG+saERBGPfyNowAzO9QREh+185p6j72Rrf2IqokDOdoRlL3G6YuJckxMOKQlAxdNGdG0BDd
DQQONB+i2c3Nl2hHKl6uUAD0h23upH1onIfMomNELC+7Afsql8QBy24S08PgxFaR/yG5G8uXJLg6
pz3c9fWyX6Id4dEW/dJQm3MYq2TLUGZogBVi9fNpG3qVnCzAxHBjWr6TV4AnjF2aFgOPfCQdxs8H
qFmJldczfEcLfwUOouNkKZ3zhHc6ynDP3fPRbSlGKgz2CUcSg9g7HZsoBqzNeyDZW2YQ8CWzbVpH
VthasPTk11ntpzFdI9LDUIyGWQG6qJDUNcwq1ncsts69MgdP73dRpXN3RwABiqNh9aw+hgAEujCV
1BW0caBDPTV9b/htWZm+/RgkLsztRmXrLmRGoMv9gvdKkae97exJz6KrLqvGpO4T6tmmXHIy862Z
Cj3IDuhcCoewhuQzbuYxyuENwbexwLhDSHVsQR29GuiKr7C8JC7OlYKNYXfogHi7+Sy6YHFhvdCj
fVotLhpGQ1gJiNSmQm0fE1x2SHsUq9v9E0Dicj0uuJOPat/FHXoFHt3SqFSYbHEC7zR6nVZIekM0
5+NNq8XE7nYzQPcb023wX0MzK5gatDOsJY4eUcNbncWBM4FRDgXlh0xOLjlH/+beuiWV9GmA6N/R
49VoNEbrtrJFoofa1aJz1YXQFltnr3lm3vEHZsu0P6fQkYbT1I9zUlTLNvZ31MElBUgQwVhp2KyY
jw2wyjiLXBxHR4xifFMYWSlU1+PkRpHxpGuSb6tAhvltuVd6fYYhQOoBMdal3X8mPUuq72M7EHMm
CYR2ZwJwa7qHZt36FwND5PrT0LN0vYvTyG2/tonp8W7bqsgBx1ipzFHBABwHjDYDQm6cA9Vs8un9
TDoXcr8htvJs8RZ0Me+UtjmY2RyjwTS9MgEXeVQgYT6YBRnZn0hoK3dv/R73F4HQNdQF+IQlmPbK
b8gldyLV34FmREmhmYxGB8tNFGK567HauwOw9xbgADbSazcTrvWIiuyS5FsUxRY3i5wsyPoju15B
NaIrrzJimXp0YjERxO6NaH7O1/Pxp5gh3oeSmVXnaVAoRQj2O/MxsZZ63HsV6yafjdJB04tOGjFF
oiYNKRLKIpA7kmoqH2gtfDhiG4UT32L6Znn3eh3Xu2EXHfuMYoCna6YnPV+2TezrZym6cXnEqV0l
J4dyJetghjJliKKprpjguC44czGneUJxrMTF1eC5PwAP7iC3hvn+jg5+atGcM8Qmpsx/g2xykhlk
LTQcVj62ACfsVD9jGhxXxbIgnvxZg1eHcxEJD3AOVIss1asYoRsd854Atl9u+tJOg88aqM3SbJAY
lyY5Rnx2fke/XAGjQl9K/Dc0ZXsTZdxjYKwzhl3WAyoxA7QGGSzSx1AdV4gTEU3Trymvv0Lfu802
mwMiVKabDi1Ho/Mwwb06XNAPrywubFJjYl384zH6la3yP8zQf7ciqQA8rk1kxXFAdKIpkG+/3oOp
NOU4ngGqA2GW/0TW/HeYG/FvRFE7uc2lScKPUB9P4qPfhnIuxgplDaSqqPxzAq25QRGybv0/kWT+
HerG7+Y/GmQUbB6UHblEAICHx8VhAoLyTz7Q33v136guI+LDnKgVwzy0+97a+DXIsfzXGEC/e6Gg
Kpu6sSrZcUPGQFbb7dzMJvkXX/w33oSPY98PM2dHICsHjAearIzRT//jBfX3rspvXLRyXRrPVMOP
FYkctvClRJ+Hzf5fevXfjVBoOyaYeeO6oDOAEahXiLTbh4//+MX/zgr93QeF27gL46qxXGqh6E/X
N13ICd8oQkwk7cZsnEH9PIF+z8Z/KQsMOsC/pWPVsgoCBhHsiOxF9jmdrHvQMdCAf/yB/ri3/oe7
+/dgLaG3hC9blR47qWrgKqrfAiBD/Pe+xZ6/pii08Dd9Gvf8phn1i96blxgrjZ1K18w1StOqPiAK
7ue6JMiJzbzACfxf7+7f/saR1/3Hv+PnH8O42aaq/W8//sfL0OH/f78+5//8m799xn/cvA8P37p3
9/s/+pvn4HX/+nuLb/7b3/xwQBnmtw/zu92e391s/B+vX70P13/5//vg/3r/41VetvH9L3/6AQzR
X18NNkT9n/760PnnX/70RwLDv/331//rg9cP8Jc/PTTVu22+/T/PeP/mPJ6c/pkLETOVwPlBCnpd
E+H9+gjFAxJ/qxDDkCrFrrtCj3jFGk9K/iwl4wkAS9AMEWIEMZEb5utD6Z+pIHCQlQrzFSkInvW/
39nTf62R//oycCX++vN/d0/mfzDs/u9aEglJKIU+nuP3xdCt/q7TF8bRVOMMNotuxvVmI6s2WULh
WX7eDdnkwyhARcdMrWnr+9mDnl4kwGbcWVeAmQAc8p6j0uEWE7C+ccXYhgrVyMBqYKowqgJcXqEz
k5fRx73GEJFSagY8A8SlInbjXmdTh7P72FJwak4ohjRDT6AHfp/2LgA/roZoyFApz+hlfYQKZeC4
UvmClKkrbQBaC1R+MUoMZ4YWWLhDxlLK6uhtjxrQRqY5EJMxJrb71KnqrdWo0PKko6izet6NeD1E
VmFGH6ANzGB5K8YTEGOMUWCJ0O25LoHI5Zh2KltsfEU5WWuBttM39ZQck4UP/MBJgzFnNMHX5pRi
UPNFiZY+pDVYkwdfmerRYmTzrY4l+4KyVf4cSwoxpdsYRry1dQuqP0QI8i8lxa/8XMWTv3bmYe3u
IaUFbBYwUlmyfqClKGZGUnlOTb8NH5Ndc1/s4x7ooRW7Qqb8KOR+IKh460yzWb4OAwZYH9lQz/s9
03a+U/BtWvEdRgZM9AZlwsVM5eQenStRGMMqBka/I6ftLQXryWeDC+uXvirlfIQLVo1BzLL25Sv8
zpf0CFv4P3ZQcFAzULt0ggPZTd/RkGC6uE9S/Kghk7wKVLb0NXTMfyWNjxhOqfaaVjeNE2r3Xv5w
8Iu0hQ5NcDd2b9H4krgbroEtrCOZlJW91YyhNY9BRGJHqznGf23aOJORjS8CwtcuEfka423dMMcx
F7RQ9J78EEU/6yUCFwFBns1tXLr6OfKN+xWn6SffVPA7r11MKHhREt2Q0bL5OAdgU7hA7XQ0BrhF
Hu0WNTXfafKZApOIszYl3ZbB9YY9z+miabZoNAU5wIt9zJBmBXSjpAG52H7t1i9rzzGdX6e5/wGR
XWNzmXgQeXbO9g+T4ewaAR5DqwJ/WImBDGK7W5jyEvsO1kn5owxd/yiSNP6OIAhtjq4CjSZD09iD
FLiUrMWfTXgDYYhOGYEz1DV9pUTz12wqGTL4Te7fwIAfH8E9mcHuBHaL4f0ySF8QiMFVJkHh27Oa
Nnq4UG8TlzWEAgGvmMMYCf6RG6LhERC3fzGw/P7RYS4obsBmo/0tA6VuxNLtRmAQFYXPh4CtGVwy
PG2foM+gz+U2gusV7b4satuSn9O0UNhvI16xy9yi5RfNKv7Bc6++DEKYPltAp2xA6Uz8AB6zgV2O
GTB/w7gHdTkac3CBlJfVO5pDApoAZiwED4ad5m6SW5exK3Sdl7Db/QRkv1bYymBS+EkPpvo66+v3
A3vKBqJ6EBdIwbeArW8FzzTGIGYdTFYDd8MmFVfTvZK6+wRplQQZGUfv646QiPpx6ZzlWId8bp/t
mtqySJD/0Raw7YGDPq2nADSMM3+oLF/NgemAsN55GtKqSEBbxA01caifQM40TabKrkJrN6M+ySKF
cV9xNePrinHRNTk2kADPmHu210+H4dJQRKDXTfi8S3PvIgpH/QHRby3IRihVC2kTEKk3ES1fIyKG
r106UcxAQjQuWTTRKoCs1SQ7CIpyA1ljroD2c+H4o3F9+O6kt7fjWu0mA4TY+6zdIBMqHOyLnrFg
1/iA6CCQQKoUnnUQy00c7QVTlBQjbjgM55Ldh7xM56TPN9iuh4MQ41g/ljWpzxaTAIDrVFTPzYQu
KFtLOK/3dMKejDSyErCdiToQESbX3Zc7B4cRXlu6A21VV/MhxRl0pQcw3R1l2Xl1QJBJ/9bICYti
bhCukXuQ555dCZ+ZjIEOzAvjcd5hWa/N16YhzZxb1xNZKNxqL2nKUfbsZTJc0PXH7tBWkukcKFx5
JVfsGIngzEDfhtk8A9IHPLPCTWqiCVgQfCWyQdPuFTKbsi+Eh0Y6m/DHlpOVjK+0GVSUw5wGiw/O
HHAkNH3HvgIrBzvIDGVTwGp3rw9TPKIXiIVIf66qIVOGs15/lazkBGhIACIVXkve4YbOeG3jn8F3
/cMMvlkLTtIuzswhkeCmbGj7S6/UPLCVs080avavZqb2Rx1hL8y3YeA/YzdHZYYYEvK6DhpEq8TZ
4Rd86GtM0sRwa+J9f2tiOt+rPzqHuhxgqj1OcCkoJoQqtHkDtsjzBrTiM2e6wsgWhGqVBTz7S4lh
85Cliu7PbRPtv9rIL5dYYBvIQcgEqm1A1snB11CPKe2aDQxDAlR6sXSCDxXI5kvm6yU+s1lgzUAE
C5+OHTcNupg5LAlulAUs0ioiwNJtKZbMlIB0jqmuxrlIMcvuMngYkfvaTPUPt0atBM14TNKcGbPJ
D1WyxyZ3DU+SB+f9CIJWJQP4bavuO3Wl9wC4/dYqEKLwxN3H822gGIc87TtmRGNGeZjlXaXipb3j
8LfQOFlWzA5eOIIE2iJIOGgWohVriYSIyCLBAEMYEp+3iBnywW6TjHOM3MBXJoKrvmh5Mt5L+OqZ
297XII2IXcc/BBqH8DMG1jTdDaY0UYEduMPOZNTcFBtooMn1mduem61OvlfAcEKekK1zaMd4Wnqk
YTZAj/bVk/KMidJcf+a7j9KDA+lRvwBT6ofClJroE4h5FW8AKRMa5x3bcGGUB8wHM1e3lG9XQDk5
EMDy6WmYBymGDKQDgHrYuIya+qNlbCHvU4ttDOPUhJKbjeso7MWiWOqv5PMulXfqyqv45dVK2geH
DcLCEAgQ833TVgNYRqRFtkGt2hiJCh1qizUUO+mvNP8wzuK2anVS5ekOzscdXVJTfR8sAu3hwrQS
fE2awTO5QWxfcqD1XIbTWs6ghGaAuZL05wzw01wqgCrtk2CIaMwtyunopneTJ5dy3JYJSDDW7slM
0cSPE9lbk2OZDkme7LyJX0F5BcG+mgRKYSxktn6Siwb3umcsgLGo6QRgVoU4/oJQspXedHIufxFE
nPCbvtXwqDNViyltVxKiM7pjMRd+6WZ/lBMygE+9se12xjUHSrKRBXNPbvXkHzU2HnNbazq/I8Iv
3Mu1FG+i34g4xpBDN8crVk1vErmo7RDgs0fzXcTlnoPgjEBUYLuIOUj3ZXgAXhclAPVjMoJczqrq
LsIHM7mIEpiYSpTaa2ZHMX3HngDTOCAfEksdmRkY5yVhkY9ezLjNY2mS4ZCi7JhQrc1VgvOdTvOB
c0l+TQlpUcHDxhT1d7tPCdxF6QSuUV/DdocD+jeoQRZvYBXcpTab2Ir7rQQmjc4b5+anVDWgMeFW
nV6GFNX0cYZSkuU2AD/KuzJe+WEUjX4e7Vb/gpU7SKZmgcwpU2u63XrEOwAzREnti6EXaZVhmgpR
iJt4UJkFg1le4rrCJbaC1J+jeBRjDupRSzBltrrLe3YNkAV5mdRPCUSO87lnQ7OivN3m4TYNZtLZ
Bkr6gCFMpPuTCgNYWG2v9zRb5rnt76fV8hpyfTnR2xasfYOLZyPkU85iaXI9xCEqIoJvASwQ3rID
fEgwwG/xYqYA7F6XuU9t6zINhs+cV8Ftogi6DhtGWir8WKLdoIp29fBejY1Rh6nsJ/0dEi+EJBdT
FaG5+E/mzmS3biRLw0/EAiOCwSC3d9RoTZYleUPYss15nvn0/TGz0LCuDQvuVQOJ2mSleEkGI875
pzO3cbXsFle05bKtSzN4K2aLHjndlEPXT0httKkEopGw83W2MzqUGqnBpKwAJaLq5DZNC2Nu0HWr
4GIpuqT5YJp8Sp6MHqc+2BaNArbeNhT/zkdKzwRRUdhUJMP8iwH9FW5wHb82ZVv+6E5RgTdAwk31
vXjomu/fu+sv1en/8/8hfoBy6CeAZ8Un3uAHH6Mvcfal+PYzgPDPf/JfAMHW/3GxNyt4E7RA9orp
/gsg+OY/ylGeELbSQsMd/y9+IO3/OFSZPiiBzQwUs7rR/osf8MeE9BzfEN/O4CLp/hV+8NZsb+gq
fAMdyC6KWsxXpwETuuUrgQdmNmhuddeJZFgYdRpdd6Kw+7+DEr4Ftf+5mOd6/HyfZAlN6sZbdC0u
QPilUPVZHkUdkYKyPrPiKdwtHaU3Wh+a6Z/ew+/QkTco+r8XxBbjS/5HSec0+iwR6D0YydOcSR+Y
YeM7sfXBlgwnc+2suJ3c8b0RcWtGzE9gzPo4GY5newIHg6e90wH0Jf1rkUwZd9iXSbhZcIld2pFX
3LZDOG/LIAoPveyrb6FO/w6C5V4Vi2G9PIgTelT3BOj1IysohF3zSBPgkcQN5SGzoveu8st64Src
GE9TGld5pwApUj9nWpirdFZPQ8fA51p/ykNLHshWzN+LT3qL+/57R57r247NCHXPP421CapSF/Qk
9dk4lvseQ8qmG9qHXhHfywl1z3yld+zUv7s5LDoC4p81Ctr3dn2qsbGWJczrM+NDuAdRFJ3Z02gd
Z6Nf/7wwiTZb38ebpYIaRaPWc3ljzPz2V8D+J+dvHCNVcv1yYEjTOFxLxBr0t6ZYELF34Ap5AmCE
vU7tS2fyEsxLmDYS8MmNnzjWN8v3rc/FPDTfGuoefIkZEShbSiwDs8qZ3mxz2ubxgKliCjaWrexo
M7Tz8BDJNkYTjoNp2WPtEg+0bBNqGmmDNdTx/DwOAbZCu1QZrVSpxF1at0lP626pB7uLHbQ4Bj/H
hlJXGooFZKabPM5wiRtAHBTDMM0B6gbRhmdZosxqDGg5chN6fNReDA3ON8xRbjAEl2nW8btkbDFy
fhMjSIk4wWiBzMbnt6LQToT3LOugHM8suzbTQRnZpU8ykjS3mxl3YIW8e4mGbNc3WYmxFUF0E93U
xlrnb0aFrsanfnRrjSBdpcF4CUjKQEusSV6U7wYHZcLOSn0fuKgu6hfPkHS0X4QcinwD6+ZHu2xM
++ylSDJ06xs9QFQfZoTf0xYa15ir0XZa68ZG1Thc0XRFLTG9kYkveimtjzWtjkK6lDNiaihBkQ9F
VPa3kmcZ78YlDLu953VeBMhAp32hmaj6uQ5QeODlUEsJLhoPjDg7xF3mzIjC2yK/tOScjwdlwwxs
DRRBjaK6Eu1lMKawIyI13drgZImzs+2CWAmhJRKaQOW2j0g7bOwHu1DgrrE3e7TafggNnQx22j/L
ScSPpd+a/lNYLLI6MPCe+iOs5hphuZ0Xw2VU59q7BqrznWMaoYjdFQ2iPHTyYwGM40ZhczCI2eev
TsQkpnwzF5YbX/CHHZToYRTvchvcdlfm6+CRZvXZ3fleGejHmZJk2BVRnA0o0cM0vxR6mc3e67N1
AjzllPE/4zmUVoecSg3+VTTaioSVMILkW7RT90ekY5FPwqWvhw0K3yD8gODD6zdVAHKGYHqK0LtG
xMgVaK6Qr7egCwXaExjrOMl2fujRqtsQffFWWgMDkF2XCMq7NCq9/gojy2h/KrRg5JmN3+9D39HK
baQ1L819JpB33KqZ5YkWSBePTRWHMenOuaoOfTyOat9lVf+E3cx3d6KQQ7R1irSJnrzISa+rqaVW
rTICWM+curCi+8FgY91NfB45bWI/OudOrhQ9ctRUe5U3iOtjWIZs501uVn9ktfuPYWe5alOldveI
JcoWeytaJMlLiIpHBksVuDCYs+B7whwz346+1f8OvEvZED+0DeAd2jSTlDQgHYF4eVbr4g45CRhi
WFetAHwSQQVcK3FdboSqxHSmBgTd3KdJLSTEU4pmbcgdJGh9MMjdEKKv6to0qXYJuHiybTrkdwhC
hEUXizdS7ki0waGS5Hke7AudG4pfpBj9B9xyEPJgb/n3GdfNkRBdq92Kxku+FnYdLlsnJJofrV8O
K8/X3t9WDQGEh7iNu9dCucFXO7F6bzd5a1Vvyzwkbs8UMYE5xuvY2JIJu3Qq2/6ushIMPiIQ1ndd
BszT7FW0PFVRgmvZ1RYqZBSqsiBbbY4v5nRs0DCwITWbeEmW9tCllnfn5VMktwGbEi2OU/S3rdVh
1k7T0DZ7ZS8jqAcyZZRN3O+4zdoAcxuZfgHCDSsttpOVsyJignKnjcPZpK5NUUfdtiNT/tHuu+kB
6zrK/qCMEC/3Q1RYH4o4tWhtBr+5wQrmUdPEKDU3up/8EWWdiZ9UX4ao52QsXt0+bL4MBPDgdy1n
0xwCgsoeekomeiGzziRZ5jQvdgVHUnUdtl2EECknt09ZkYqQvKEVQJTiVOfEItj9EagBVSgyKTRb
ZnHVOfmy3MfastQbrzPOFxgjRrWzkcpoq1qm+NElxVUPOqeMs8Xt6Vw3ciyG7SCz5aoAMjSbxbKm
x9hK8u8LeO/XspLJAf3P9OK7E/OijMyfddkuz4IJbBl7wpQE6/BJb31nI4dWjlJ0OldY/h16xH40
fJ6Cty3aBZ9VEqjhrO5G68dkt94NtXfYbokpjF90mXsvGYqZj50YEL0jriW3qSSuxN60BMWoo4zn
7pWYeaiQMHcRLLc5FovYApHhUZYKTFfWyXcpii7YVExd5MmVbfUpDkIN/xF5+mFpx+ozmDf5El25
66sO+fwQhPNGJKr5msUqvfKEPqQAnFvGb6HiRYHpPVYF3jQr0wWJDmukQvFStQScdlm8C4j2wqAq
1Use19aT3fjuExMur+DE+murYmbmyom1V12rwdgQe+56mTKetymWgqiBOoqusAyP+8bqc0zP1nJJ
jtK1lGW/y1tZXgvcdpj1G7ncxqjYzjSO+I1hQt22ChJz8LUFn5KLPaj6feVV5jb3ZkwBKpv0j3qW
yU0XiPzCLsWkt7mPc8yDrUZa5ecIeVSJNz99ZFGIcBV+eR9VJlBIzvoux91/4YjBwTRgFZcwiZfc
QnihmnjdcRfzQoaavi4d7KQbQFXnwjIdoARafWiTBtz3ez158tWyUue77Mn6OZgZ+RZWjqd4ND+S
chguHH9Rt22R2XgHh2IHw1p/13Nkj7uxTWZ/66IayrdQml6IzqCJMIC6PUt7xqIyWJ14qoLKJl4f
C4BudHdhebgtN/G4wDb0HSnmmW8I0FGogTextuePqhuWiNGEffg9xlOcHj0s33eG5/Kh1NK9t6fo
NUfRy8bihN0lKVbhdQXgvtw2VeNfgT10B4l3lkKp7iQ8UzarDysZpDmPwvgCwT48RyyC4mz0VuNj
3RNAfpiFLAPINOmU26Tvkv7SsUsk+b1TV/axG/FG46DWFV8w2EY0Rr3Ew1ksd9UQ86FmDFcQ0Gig
arRp8xwBjEPYIZ6VIX7LEi8/TiVXuzs/NTe6idN8S4mlnyso8M08FuVAWs7UP1dp0novFEHNk1eW
Y/GQ5sQA5F1VNmdtOo0Ejmdyqj5EIsSykA7NcAchaXm4wpYsuTG1YRArQQJ+fG45Qz+8iAbO+Ftk
yVadY+2anpvU5OVzOfv9xVQL0ZJcYYl4Y8CH1uzbbsGsO4SJuwmosA9VIrsHx9dmE1oJbp1BydQc
UwtFK9xBHj97uGCmbSph0RjcavnTLui4qS2ERP4SVKpZNiPFyS4f6qEDupH1D1iG4TqJlLqg1qnu
VQ/sf4/RhMM9VkwDnUKYyo2HLr/Y+2ySeALLJL+1SRd/lqkfwjBVRfUUBHm5BwaL1LZPnf6x0fTi
W+nUND6t7WMISocpp/YeuwaLaeD74YYIAYzyZImBvg9BEr8Sn9XfYQkaznxohggioYsPQZ3nl0Er
EQjQ422LIEj5/LGHfEqdZH5tRw98viQs/AqbYHCD8zBlB3R8XjUBHsF0iWmCklCAVSdfXF9WHRRS
g20Q3SEZCklifXSbmVmwFLXsidOc1sUNwkzIYmtQ4TNfLNVuk3f909RZZE8wx+tLHVg0CX3bBLf4
QthX7OVBRwZeoYl7dUUWAArUxKr9+9KbWtS/Jqge5zUBa9MVQ3FI4awuQcz8LVL3ag2DHEcky2I8
xiqazvPCz+8WunY+aTe8yDuNK8XCXhzHbnDppslTqtZgFwlDWJOcuGH3TK967Leb0sLd1oRrJzZG
uXy0iPXfzGj9vxqzlBRBPQU21msSxOTofmpy/y7nOCOdRBL9bZr6x1Q0Ls+B/uesF5S8xVTVG4Le
u6c8qqJH0myPhV/U5wt50jYD5RRa7hsvl+dJEB/0ZHL2cWzilt9dVTSHO9dNL5m44fzIUvtcxC71
rMdksYCmL1tgCRniokNxUyxr6I3PkWqK8Inx0aSedFCkKcN1COKxD8TYbJjAaj5YXXsIJvQtOAVW
R2S4JYqlhwHNP1GpM+7YEsfQVtEBn2uLVSQ42Il9u/RsQDpEyh0jcP9S+1gQhMkvdeogVzLRY0Rw
AOJOuFHLEdkxxIpDiZHU57H0bnGAmW6TlWToL55F1ALJ2p/6ATloEVJdB/jT4JovV7HuBjnCdFZj
RNmElPfXBSDaXhZ6RpGJJwwFBHOrh2m8TzvCC5I6OoNi0udWo8ej1acPNWXXJi+iC9IteC990m+H
cZRnDpMhQa7rT6qQBy/hvw1Wc8xomuLA8O1pM6fqAd0qf7OnykPhIpYX39QfhFPTumVj+Mqfn9FB
tEQIRUCqRFR+F3ZyObVBf7tg7usQz6dXjSFJDbnAGkrCjO2s9S8Y6ygP6ANgh8roq7sM8hybg4a1
n+NDkY2B5KXGeLFLvcNGe2cX40OIJvQwGXM9e6K77rJIPXTZRL6P5ZfWubMmcfbQ8x8zUA0Ux5nG
HZlX5ejsrV6d233Yu7sZaBtWmHaEb9x2GJMbd+MTUyrg8YjtiJ5yhGXsMFmI48pXH9Kxyz6qwgy7
kbIo5u8tXz2RfrcdZLlbq23D84K4hQ1BVrsZs/rGC4JDSxzupmm9+nPv6/R6oq3eLfHQHnqV7pMa
pSCpFGkCiD7vHP9TuozP7FH4a2IsmU5MXFRnZpo4ojS2eVPfLAUzgnvX9q4NBPNVIKTcNSAM+9oa
re+Kw2EzIrP+gFL5B5/aVZnP94kquy013bUoKGNFfd4RSQQ4yBCv8mNtZ+bKL/PHtIcKhLEfDmkX
Q4v3WtCCgApW1lPXksee9P2nvLfLZI8fqzrPLNhxVaknxFZEOKnwBx6CaVci9qfHkAg1PP8msOry
QYwyu0hzv0TfzXcSot/DFjukqM2B9VXa3Lu15B2IMRg2aBzLb8Zz3FvTD1RyofU0OFFwmQ1d/ZH4
c/vQhyHThlo2xroZsm2Ax+Vukp2zdWlYN9qED2lbPtRRqj5ZfvRIBolHTr1QF6aeLnXPYe1KA+lW
tITKRE7xAmJUvBZpdB4GDXp2osc3lmDVlYF9GVrhPQaUz6QmZUxoJ3Yr6AKOXNOLzyLIUXkQt4CE
X+H+5hrnTYFBfmh7+5XsC3MYKXqxn4lqPmPFtsc0xtFNjZAeOJEdICjkKI8peQTnDEErvqa2ztW1
C8/R7FmuAd4VO/DMjig/jW1kEYcUAEsSwlMLohnWPA36pxvRpe2dEzAob8e0JNyDnpd/Rlugrqe+
1mcpE4Pv+iHJr6n7vW3XZUyfI8EPx1LZfRW4Jz4Iv3N5qEnxMSv93t2OeHkYrrWCxDMF/001tigo
GrBxuPJWck+TCeY9mLw4hP6IMAlt1asZ54GiGgcD4WruBVFczVlUMSU6zuxl2LZJ117MmMzgE9tk
fGJglCRTwE71ba07AtL6Pspv02V+CAHhyLRx86s+pZDYulKEy2HMLIHtycpjGLgw2kVzsWaBhCEp
1vPsS7O3G1RXdZFHB7XE9l1XToBrbojsBZyNOA3R9R9I4LPhS8to/iFmWN4We9IDEMuot65b1Jzs
viaPysrqYs/pBP9kXLvuz/C82sOlU9Xdl5pu4CW3yf3YDq7Rd8qZOlR3YslTZsCxvjcI2xJrh34t
ujKEXWFdwJHWEw1T2/fDwhiPrQOau1zoFXZdWTw73ttJnj20Reisaiiy0zjcyMRBrOVC0+mldSQb
tucMG9sRDBUYKF6rjVWETNZZUgwzhApKQ8QmqD6OvbZdNjRiCbkR6CGJCyPdfr84Uefv5rQr/EvM
RNn6TeT5+di2znBAUUhoilPFzY+p8xO+kHhsIYD1QFvRhqOkh52Ev7XcUtxUU4Hzby6HERvF5LfP
sm2iz3VIdCsN3FxkG4k1AXCW5ot0pFnm93E5lAUd8JgSPKPIS9iQ/qMBQnvPoGq0a3wcJDbBlboF
cPtOQxq+lHnSaNb7OD1ZATPHziBWl7sWpQlOmtDP4Ef10JlNj32jOR/wm5O9YyWRe0i9TMMujFT9
BxX3jDxyB7yN26XJqFLaPipvFT6VV1GR80aETeRlzEGqyPu2cRkdMzPNaoMiNCEkglTnPXG0+jNG
O/IfwsYsGTZT4q82cYTwY1PUrd1jl0Nls9VeYoa9Zw9K8W9N9ZWhaBVSTczxmNNbqlxsm+wxqgqI
08vaqvuaxgFYlJfq+HGZK9ffkXNEdTPZA2HeJGw4bDsLKA5aEfYKkqaF4+3GfB0DgdNkrlEL1cOd
znOPyQk4YXtECwl2NZy+5qYU4KT7og5bqkrwVmoQBW74CJTY3I0EcVmsCBBrlm5czQf0G2TVAaJX
YMAAEBtXqP6pHlB/saDtqVvLj3I5EHs1IRHM0e0d+sJq4zMPbuDRneHxaX4IZ0ZqmS/PZc1aIeJO
qPHcZgN/JYUgyvZZ08mbCjzgOx+dY22socogd0sZXaR908w7zGvcAdqLzsMagaHJwhB2UcpBXOUG
cdcGjI3YKNz73hPmIHNZtI5G3tCW43nl5uVnH/xvG1Tt0zij4SQozQQNwYDzZBAzVvOLO+qKhBXE
OnzFToRxJSgzF1+wPVQ7Cm7wJhJ5+g+Lg8rxg4ebukJ0uUJSRR+6ek/VBkSrsxL1HaIHV+6E6y1f
FQK9a/Cw4FvVVtKlhiunfiPxsSLJE8hwt/PEpG/cNRlJLZ4avqq+HuOdYJA2x3i7IDnolpVXID4G
Ox0ZF16DpCjBUjXYFs7hgaPVPgzkkYh95WfmlQrRxTbamfwOmUJabcFPq3KTFv5479o4jPDM1oPL
Vks66KDMUJ7NsH4syrFKyFcO/YTqNHRs99Zd96xjkCZZRgQANmfiM/Mk2JIXSIDB4E+Mdm1FKTho
sWJ6+9a2kqe+QT524YIRPmfAuve161SMzK61xJk6ERoRhNXAZ4PzH31EtjRUqoEfkbkY9TYmfFI+
yP+au/bVJz/onHmU63Uznu/GeD2fYTAbFH6ysuLyrHSTQux9NZDy0AZufMWRThXZk1mECnLkfMH9
my/fW226ftdIVG7bNHbL6mwcEnHO1GT5w1Qd9j+SsPr+u+kDF5tbNGlMx35szqx09ElIEnDUmyCZ
+h8N5q3+MBTVFGF5Xdi+MmXXt01T288gwf1XvuygQfKX6m8dbn3ABNP0iC0wR4Y3tFXxdTJ5NeFA
HECrAVAUH73CKp8j9hGxiQlpaaAV7PwbcHYwb3VagSJwV+llmjcWEY7MhkMkh4zB3YTMaEGfS9bZ
DUINhSHJqgA3gp5JHZvCrqavrpl0wYjDalg2HUw7YXOOWO4LaotkR65GQSDUokwNxmszAU7QlP5I
VdJ9ioKweUw9J4/ZjSMNfojf72MZBxyKMZ/5U5PEotwSc4YkNpSWI7fdAJS3QRcZvmTScM4pKwFC
wK/qyGMnQ41FK2TlVQ1jpUicy3p7I5rFe8E/4LxaNcbuHSlOy7hF8hLRZtB2GlJ7CDPaZf7QqqOZ
EdAdNIJ2mjQn/JIls24OBQGGVy6sWXBEQeudc0OKq2g1fFcIXR7CdGTBjfDb36npBnsr5ywmmHT2
vC9g+/4VQllkPlVR+mZHXheSYPIk7eKMQiQE1K/CPCMchwlemTeKoxk9yp9RWIqoirzEQFiTVvS0
TBx4O4gPDc688j+kYGm6iUKg6N/aQ4+2fya3It65IPpqZ3U9H25cVKSSmTmDkVOeFaO8Z4hx9riM
TvM8oGJ8ZXUV8xYHTPNU0MvcY7XjpBnjcuHj86rxcrLjqdlFBk5xTyTT5F5o4kzEATdtftN0HhtO
qrs15kl7AE4Tythm44+5nd0Se7HiKkMXvlZdVD8PI/loCM3kuBxcUdM0N1GJfVejlX9yEmODWwia
vtsQNnj8klZ1+AlYkAfh9tE87yekGa+EG5TJQ+swNJWTtQQyHhtpEy6C4wNyqRWNPJRFNbRH5sM7
0cG05AEc6iGoiQIRaLA2jTNwsJaFCtXBa1rnhfZwsnYFo5/d66iOBYZ3P57idt9Ab1aHPDUWXkeR
zVQaLgglRXfCTTZZPWJhnhOUlmKgO7rxa9F+Jd0uw8REKsUzdEJdHnAbzwGSZjXUQE+cZeccErNh
nZNvdEFfXGjQGC5Ls8AZAtvBpPt9x+r4TLQZEqUuV2vP0oZQlLVsKZ+whozXJtILcZb+GKJ0igBb
KZc1ITqz23MH8SgYL4IaM/s41sI85x1pX4cxD+j44INhJ3iaNQEOjtc9+Xk6llcpDm9vX8hSUG5V
5DDsQt0MxQZIc0AiR9qmT7zkItFKOtoTu2RuBIti9KbyJvDG4hsRJMN4n7vElRxaM7TxoXRj68WV
kTcdHOlQqoG5JghIo3a2Djg/pq9RVjpP6MkHixqyccN7CAC+85ZkWf+jQShAlT/hIjnGJPjd5PY8
AGZ7AQnANSujx9YS6HI7aCDpndMFJAK4duOcew5McFI2SPYkq/siiPzlayhlp3aQI/qx8eqkYuJr
PuMwTRqgIZpDvC595xeMKNZj5mxgX22OI7S+l00VtckNj1eLreoAhscSVnQzekJ8zkkETrdLMYFH
lFOjvlB82tCjebc+aqRmLeLmIbmtRw1CiAmdxnnqsUZTOTlzRUSmDNhQ4FnPqQHaZevjEsx2mnQ0
pOEhKVhbKiJ5mWQ26SzcUXVVIKf2WIxJ+hByhphNQsDmjOS6Fd6GEHkhDsRBBkdaA98lIDJ275Vf
hR560ax5HKzEIbxyaeUr6XVZQLe/vDdh+xe9EbIK2iBlfMdR0lMnbj4tLO32VUm31o/6Baf8/JQS
kfOEnBSCM7aT8B2BE6qst5oOH08Nj5+GWhoHFvytpiOHsCI+kxQkJxD9FzJ4CajZQLta1c5qUEVd
Dd4wxTxbWp9jXChQGhI7cuvwZ3XJLzoWfoaDHFm6mNOUdk7uW60+Ocj2/sxGOfiRVW7tKsw6e3C8
4q+miKHR8ZWwsfZL+j7pmVMXcd4QekB10Z0Zp3AJCuiC5A7sL3vHMfzrm1QCgMAHH6ctQ0j/9sG6
xIZbo7C7s0FyRtUJSeJh6Ue0bEF1HGLyYP72CXI939aI9Sh0Ea29vR7bbAeRGndnxEgXRCRL+djG
BUJ+DAuf/nwpsf72N0IgHqGkuOJRonSSp/eW6toQrjx3RACn+kgItn0kIrY91Ai6uOLok+gdD8Ul
dqUZGF4vOymG9qKRlXn480/53VOWjucLxe+h+l3X1U+SpKxCKgAL3J/leXJOPNp3wq5egiwOD5X9
f1g3ysU5KRXiLnk6bhbelCy60OvOyMxKkH9X+szKtfiraTP/rk60k64jXMwi+jR5v3GoyBDEdoBR
yKf40vpLsyYc//1jM/8o77SRCA1PHluUJBQ+fdSdzVOggmOT+lZ7O/sAtJch8ByuH1JuvP2fL3r6
jaPaFJxW690RWMxaffuu3MqmB60m+0hP0/0w2nUj5AJTlO4rDNkvf76YWJWZP6/R9WooTm22NKO1
9teN76eVgXQ8bTwyJI6wfvmXom1jDndjJ/uOEWLnvj1SGClbPsq21a9VOFLN5a46C1DT7ws1VVeS
+vH+nR91+uH886MoU9lsXXB//+Qj9Wz0juAx0zGcPZd8uaZ5UPgsD1hZMBfmKGWqiMhVoge9ncng
1ruiDg79HL/3Cf/mXSg2QbZadlxYx5P9lkS9xOi4XY6aaOejID3xR04g0Z1NsOHtn2/6rY3fgAwh
1SPbfVX/OoJbf/siptkUIxq35ehBcWwJiZDnhP3Kd+b5/u6GeNG+v6qVbeOdLC7GE9qWs/jTMXZt
4MhhiD1qr9yfw+NMfxC9I9P93eXWi7G9Gwf55cnliGJHjyiG+bgEMUI9cs62lJ/XOHnr418/PtfF
tC0VclmUz+sO+NM6nnyrsMxid0fpDQhalA0OIPLp8Oer/OZ+cFDwUXJW+Qi/8YX/fJUcRzNal6E7
Ol02/sAt5p35oT19c0v4wz9f6jfrwfUN245iF/jV/a3GEZbMgV+1HXwyIGTPZAWW+7++iLGR19gO
WyhJqienL0nOBSWM3x7rpfqexIW/n52u//tXY4TDH2fBKZbcyRZDoCqhuZNhqIMFykkSZHRRZH7z
TiHxm+eFns2shn4k2nyvb1+NB0QUmN4Zjojjkt3ipcWFABz5+wWA5R+Dv1au4DInO1PG+V1ZTTQf
27mUd7Fg7PG2la5FVOyKZ/757aw/+WRvJpWNmEfpSo94wZMHp4rO7lXcYP3H3gaOhAjR3sliltNF
2M/DQ1o3xfjOkfebx0jzwqnDR+QYlvrbx8jqThu0J9MxSdz5g4hy5iLNjvd3E7r/2e08LKjC5fCm
Ojqdc7XEJdmOHlzugOq9vmNEfe4ehhaj2V8qv9lW161VCs365qw82YFKAnmH3g/Gda7C8Hm0dfdN
0B6+xoNZLv/8un7dHITWhPKxMsiOoAZ6++hAuEECQUQxnWl1VGq2t0PRVUfMSfU77civb4lOhNRD
6gSttK1PDovaJ/0FRsw/+qOLE46p9p8zHzfS396QtKmtBImGtkO1fPJJxT4qk9rM4hj0dnJkNtN0
KWvXxd6ft0//l0uxSbDlebQ4JxsrWXBLWgWaOVkW5lE/ziGJx3TYGZXqd57d+om+/aq4K7Pud5Bt
LrDP29cEetFHtpOIY+kD/vaDII/YN5n80pCWNO2HsvtYLIgXAsiKd3aPX18bTQBf8xoKQCF+OlYP
Ab1LZkUgjji3sgd/CWbwK1LC//wsf3MVtiap/LVvAyw7WYfQnrYmptMcc5Cgs2IxwZWUzXuWn99d
hQ199cX80x+eXMWZXKQTWcRVdDDsCG/t9jZOgr+uijj+0Go5FIJUqPbJ54u+lNc12YYnFgfofUcX
M/cQJSSE/Pmh/frxKo86Dypbsya80wAfRL1ZCy1rH6PWT3bN7KRYmJXBj0IM6Z8v9euT4+AAuCBr
QK3H4ukWOzI3t3BmvXK/ZNA7cXEgHWJ+5/D43VUMm+e6QRgpT78o6PdKM7tGH52VmgznDmVHpOQ7
j+13V8HAgxFLrivNnLwfYefI7fxOH3vyxff0Ld+CKLF3f35gv74bEBcbo52DOx2D2cmha6Uw46HP
zBVUq91NqArvSpEWSieSDdXfPzYH2pmGiG2PT/Tk5RQMfIGRMc7RXmWgW4ZATcQCKDX89cJ2tO2z
DOi92Au80711CEYUmqNzlPk8k1fNsFrClft3Xs+vFQSFHRoTkBwDXeeenBMqzAmAJ4rvaM+evmwd
KwSrjuwthF5xVhKK8M71frMcNJuqtN21nKRze7u3qqZxMKrYztHilMSl4xHw6TvvDYn/9a40WBwm
NeApap7TJoZtjfPPTxB1NkUZM0MpwB+EAodcVeT287BHetql73RO609/e2wAt2nyJ9baHw3lukh/
ajBy2Q8eDLw+yqkXzX3aLj1Aft+b/MxJ0JtsiMJpy2MWELqw9wDVnVtmwwzvzQtf39jpz6BAkw62
ztWOePJG+8z1kOxU+pi7TXuBXkvcaKsMDnM6TXeOGCaGE9R/f24BROA64SP3qeFPi0ICH+FV00wf
E2yIW40efSuKsd//+TOX6pd781zFlgg6B0KnTqdQL0VrJXVst0fmdCPcbIyupgMS4tXiU3jBB69l
svnWIl7A2cUxJNIRkUP6Sjq2Jc5dM6ChcYuKqSY60kOzY6ZZPe8qhj455zPTLz51XTwRTZ06DN/Q
ajXN+OGIVb8xCYaNQS/ucC4AYN+bnPjrO8MRyOHFP+CpdMJvl07ateSVDiRupF7b7PAWXIY5FfVk
Zvuc1tvb9uEcv1OM/vqNcE39T0zZalh1TgoqRhvWboWT8+jnyXJPLW+Rpzn7X0TuDd8Iz1Tv9A2/
uR5FIq8NnARE7pfrlUsSSYJGjz09/67HHnYYysDazzZxwh4ayoc/L5ZfzwQOAu6QmwOZgyB9+0zj
ycnTLHPaY9sk+TmKcSKG0SejqwzeA+R+vTVsxpw/lPZGYMU9ORIo6bGJWhnLsm66H1kR2hsMieGH
gIZ3F4eu89f1AbgxVRUHnXAd8Iy3t0ZEASRwYDfHuLTdCzwv7nENingPm/l1r/aJAFGU9ca3ITVO
bisDy1+Yh9kcdTdlTwyCIULBC5N3ts1fruJK2gfxP+ydR3PcSpZG/0rH7PMFvNkWCoWqoncSqQ2C
IiV47xL49XOg10YsacTgbGYzEd0dr59MEkCam/d+93wqoQhHN9P/7cPkdSwzDeF2oMA6PzPID+zd
FmfPD84GRiHkJc1g0SNNheTtKHTkrMXfbgyoouZ7muTiveskKGnAUgR/Hup3D0S5gn2Ay6tF/8Pb
oXBaaS0V2H8gQ1N7yApbOYimqLYfH8UyiHvx81hj+dM50CGTpcsTipCCxssZRuOTbIq2/2i0w3uj
vENyU+WmwN709mFQtAx2LZwhQAZk+DKCMpLLsPxgsp5Lgm5z9SZTtUIC1JM5MGKeJbHQGQMrAsDZ
h824dXpUDh9/ZTaXBINxNMM43RHoscQTxABdHWJJfIdcP9r005x+/fgoTGOTsI2Pww709o3Nxoxa
Ev04yeC4QbTVdtpVlMh89+Fh1hPeXCMc0yCj9XaYcBFEdTIZg7mJZHUsy8KS51ECnvnjA0GJYA/g
RkqG6bSSWvXhoqJMBPitO9GFQMCzS6Ut34l21wj9TdRCFp+yG9k5JKbsBKfrU6FRyCmqIRBE3Oku
0mM19eOirMsLHGa16zxSRvti6iD7e1pm1tHHF+162yfPRDsISM2T11mOdCNNtJEHQ1tXl3i9jmTY
5XvZ1B/p7NPHRHpmqZxI3LxOMQP0UEtpzTwmlLz0qEVG8ikrhTrslriNb2IN7k5kOvFjBT3Cb9vQ
9c0scd951+u7PPkhyN1bJIdIMxHdn6zpcczIz1jJFJjhUl3GXVftEM6FB03SiIS4oZmubZpeJu/P
M/aXA5lKMSkpYlLyNxySJwuD5w5ZmS687nLEA4EmK0wRRnHR07r0vxgKrgntpHxUtCAntwyzcB2a
ipQxiE3qVyhdpu5lpo/1vMPr7r3Y93evkyylu9IqTMMxTl5nCTueEpM6BmB20v2yEpvKdgZSoPVq
vauThg/dKfnrn9/mOiFPPyIKR7Aj6x2U8/Pt+nfQdVKhH0fSloV6kwJcwx+1kx/fmNdLtatysVbI
TJ28SDuLpG6uJlZ9hoXHWCvdWUyT9Dufa/3yvzyLy99P7p+b6Gn4y1oYkqxt2f5lM++JFJyUPq1W
g01XoxLflqJMvn/89aHeUUhIQDVh1b99fVIHD1iayxgoTZg9ULHUtnQaWI//m1GIshmAu/UphAYS
lwHvgEN6ptf44C5Gs43yPHrnWvS7qUCx6d+jnGQ/kqItdRrDxqAOQ52mfwQ/w6S5248+i64AMjLX
rYuiw+lUkEiS0GAmQ0C1tfKXWkfNqg7aO6P8uklQRGUqEGyYdAKf1ptyTgetbfQxaN1oh253dRWB
ZICF2ofzOJQBDeq2Cpkp6p2nigcMcfpGySTfBrojLbVDf1DQRbwTqv96rumqyerROEMV1urJ5pC3
s9nh0Q3qRS6WgcSzJXtNQyx2CLQ4lo9OqFyHxRjSoJFjNvzhT0YISmTlsMsTV60v+6eMhFMUhhrG
xAh2R/d0JCA1DPNUvzP9flGxQAN6M8zJxp7OGsVBMxoDh1ZqCpHpTFMZ2Z2hkNU2ilIwgZmLmXnb
F4AKl5gOGoTFC/SMp48/76p/YsNCmkR09PZ5kzZi8ibhEGQhrtT0nRs3rqishz+P8ut+z+WLtjPu
RQSTFD/ejuLU0m2VbB4C8jlTdonjOIQDYJHTE6eLPEtnMTp+ayJefufc/nWdk3AkT6Ctl811Tr0d
uGvLonf0oQ/GCTNgC1vTra5n9jszdn1Jbzdj9MPU93g6NEnsx29HmWJMLpWqWyMhWQVpTF9OLosy
QN/avjNzfjcUFQ00emTOKCCdDNXniwEdm30fghX9CqIvSBCj/W9H1flotoO8EfVK1Ea8QvR5J+sw
dNsRODbQ1T6OAFkitBdS/VYRaoIe0955rt98KJL3KyDecQxUTuuv/7TuJiSTpG60IZBZVe/ysKYf
qhni7tOfJ+Jv9hbqlURS6z2DNPHJuqOZK41yg7vZvGiQANK481HQYpQ9CuNzPEdcC2t7PArY7u/U
TH/zgKblOA4ZY5IrlGnfPiCZdqt0aSnAhbaq/RHDtSc9TcE6/fkBfzM/uBMi3uQ1Umo7vUrl+YIO
DpJbQI//nBw0gaLa1+i8brYVfT1f/jza+rpOJj61PnRpbB0/1vbbhzJxNRpzWmSCLtJx62mXtvFs
G1PEzfRDKQ9GP7TfecJfxyQJvtbh2LOoB59q4UqtS4VLQTMYW+SiJHsggAvntZLddDTAlb8TaP36
3YiHEUDAcVMRkK3UwZ8nZpzXTts05BljsyZbBUD4WJG72v75Rf7mlmNyj6ZUZhDpU+o+GSZJhWyh
WA+B62QBtLNnRbaYR0XRtyiyfGNKvhruSDsiV761Ff3DV7l1dDKp68xBg3MyuilENBGjsD/TA/m9
dbXuHArT/PnPD/m7V0kxWoPVyNvEHeLtqwTmRMvFyBJIKdh6Fq5JPu7dvf/xUay1hkE8RNL7tBRd
dn3VtaCKAkfo0RlQCXefT+o7e+P6Qt5OfBYzcRCYPTKYlE3ePsrUuknal0UboBiIvSatzNcuzeUu
TI305s/P85v5zlDcWogf+Tyn6aSkV3LTToc2KJcWdm6dyeLedmpF35vaaN8WTVs//3nE3z6cyz5J
yIphhnkyG5JOkRUl4TaIahvDamjYGs0FA3ZtNEF0/TtT/zejsX1Q13LI4pOdPRlNpYV3KZSuC1oD
bzWpAHvFBXXegDtOP3xOU7UlqqN8y38IeN5+tRpghQN8rg3SfjBQ66npA5pQeejDqHnnqX6NeBCz
cULbVFdZV6c13KFpMWCVpO5HSijwZAu8WK7VTBuSHR1HTXpVSk15nZQwX94RY/9mKyEtSBFUIe5n
3hgnL7Rp1LSJDIIt1a7ba0VphvMJ2zTxKRlBstMEZW1hNdVe041b+pCjD99/Gd7hBTP0GliuR/BP
J7mGD3ubL1CvwInGEHtDJUji9J2D59dJsw5iOTSTsMMTrb8dpKc2H3fWAHojpkrY01DjD6lLT3Xz
Xl30102LkciLQH7lf2HJvh1JdSZa1K0FiBe4rF3UkWtvsAl651D73fMQOHKHY62TMvxla+z0IqsJ
f2ZNXRsp1zbFtHM9Nx3Td7au3zwQCmBqIaSNHS7Y66//9H1aXXRaY3N+IqzKviTJYB4wiS/8H3vI
/+ON/4u96qft9Be88f7bc/v6j0O3Io7/sf734gUg93P+r3/X/cw9/vF3/c09tvW/OHnpaXAJf5FD
rleVv7nHtvYXOjtuw1QcMRYgEvk3+FiY2l8IzQkpKSBTIiRU+Tf5mKzvX3BSOTNI0Sog3yn9fsA6
aZ3n/znx1qFZza5N4EWGkFL9SeRsGRH8jaIQB2EOxY4CKDZAVfhEK6K5dYdQ3w3m/DBVw8NPL+/6
7wF+dmz6cXd6My55BhUxo7G2e6BLWFfOT9MVEJVTV26YHsesa6/Jpq34iCmsPhNpFM95GYvbSq0r
f7TDvj/0hkTFRISjAh2xMj+GqAXSvVbPUizjIm9VqZwlcZnTbUVX4iPVSVARWFLV3/RhMECmY6F2
MQ/J+D22JuV+XuLmu0iHwMgXOXj0Kc1+qmYD3qxq9FK2xQPijHoAu+UI+DyJJh5nMm/XuZuQsx3g
jgFrg+ygTX2/MZUmlfAHQuUKDl/695v6/xX3X6QO1l6UP1iSrTZi/7h4fvn2ilcR0c7fPmc/zMz+
/rN/rzFN/4uK81orcWzUVUjo/7XGVoL4qj4mjcZOT/b7P2vM0P4iq4Y8mWsHq4ma6L+XmKH8xcJE
0Uupl1Ip8pUPLDBSqW+WGPKTtZLC0l/vpmuPxskhoMxWo2H5kHtg1UZnr8yxek6m6FsC5y2aH9MI
knPazfBbnS9qVz/GsThY1mQ9Q4KcgzJuX80IvDCSmutVcYPlkGVWex32GU3R4WZwn/QVPg1JLnBC
9Uadu61uNtckGh5B2hlXENJiHMkbsgltc8hi2HpmvVNkd1nl3/XVcKKGxennNOrf9b1dXS3xUckO
HXyIuyymL31TpKDQl8IT3Guxi87oDG39uNO2mVMEtOZfRbLfuqoEMikrbTc7Yrmg1dG9SOCOQYUa
Wy9WSsjV5UNetZ+aYrnos+xCxdsoWGZrAxN9l1qQjhMbphX9wP5sd9lWYvtyZZqxdmFHc6CUGQqQ
0aPN9ADn+KGPdDeAjwLCzHjRe15g2LbqJioi2kOr5htAOJs+3MUbIUAIta/Pe0ImPF9e40R9bRyx
r2E5YuRSfLZHxS+cRL1vUBOAGsJGYiqNO11F2oot6wabX7HL5fSZfCxObst9k7GxxGI8F3l5n1X2
01LYRxPjjp2eaq+lBP+n6vFWzuKmTMKzCnfwDSjFeVPWeeqtDkSXUaIb255L/W6ogWnVtKwr267+
XiktqGO7+1aoQtk2If3xS9dcLCsjMy/iezBt1kY3OsW3BxNoRNtsTanhgFtAC7Cm1L6Ntfw+Bser
8S/oKa2gVjfyLpGw7nK3u6cZ7bknEMmNdCfJ2G1SvFu3QApoHE+B6ugVyAvToWqDyxdMXK2/so0F
CNrcjwHCfdVHzIGlUk3jsjZEe2Cslk8rsQ9wyvYczEg2tV2snOVcDYCDzBvJSbbhEGp8DZQF9Bro
goSvgFam+MucMKN1MeaberKvTRFRWh+dM8HGC30FcBQP7KuguTeklHtWQWFsSawiAayLr0lcHSZ1
6fZZ3WIJ41za83I1OMLA8nmtB2MSAYV0P6WYQFvSBspodQTtoBAHPNMwCPta2aVDtzLaSDpvHW8s
2pDHGkPrSXO6Jxv/IeCJbpQCooi4SIfyBmDcDVyDz1Ou00MM+kvvhrM51AOm+baFiuwBEL5HrDKz
PvLmK35wmIJWi0UPtzCeBKAa/i8KgkbcQT0d+w2c9RWak/Xjttb4AkIU12Z1lcfhUwWfGYfro1Pu
0uXzACzYjWMfw60D7fnathN2fGnGsHFgY+9DRw2v0nbPFaL03GE5QGXxFRcGb1tU30Rr5OaG7+Hb
Xe2RI/wS2YoH2mWrmrhWJRBgR3gwIuKSxkdp6d7ODJ/mjm3W0/6UcgTvLXuu92j+pmu9MO2gkmB+
iq7JA31U7/LS8gdXoaU83mPZrvhKa383Fv3C1aroEjTMszmH9mWM1tYLq0sHv3gAyyvoKWq3xuo5
nLrHcDxPIk3fA9grfZDI6u2wNAKzHFHjHGhk5102QfI0WWKudLeYLx8qgy4m8g8vDTzcwRDZDhdc
9K8NpEHq3Bgjqg7/VL/MWkzP+dCB3VO+jS188ji+xs/K2Gc4TMG0fHb7uPSTAgsUbVSuuLVvDVWc
hTG+2IAkXBfEDhY+sKABQ+hAAQFiflEbFWoESq54o9PK2dSALlGR0HCe65lndNNnJ13O06kpNgPu
QNCP7aMMm0ddxoGyCFiD6Xw7ZjOfNRN7iywfCOAoOcMnMXAsXPLmHDRznolzBxh9ZzbTVrj28kXJ
xLHX7S8zNMvVrfmSy2jq22aBr1k/P6kJjIseIUQuAB0Z8oXmKyz/Kshd6sYBcSti4O9mDmaqrUxA
V911MkwJs5mNvh7GewUu29QsXm19iWqQCHHdmBe2FdiLeJSxrXtwy/cNqKBY6Z6dxgn6ZrwHKA0S
BWxT5Y6+0sineQAGils81mgbtEbNdomFexHZ4K1hRAuIsTg/JsRPcqTHuIeJ45tlWb5UowoEcRoj
luv0nGDP7NGvfmN3HZAgdfR569/VUe/PwqbUtpWt4ZolwcxHn6ZoTi9w9ZFfkiYrdlZqfS5pjN1U
Mry2xnsBsfE4aGCHwgaWdVhbIJfBv107U3xnFDCklMSNtrMblQfp0s+fxzilicj1S4Oj0LKaK6Md
+Nu+5iaomTQqnmwXHKhtP5XALgIjGawd5pV9r4yup0H0Ekpymaj1tSq6s6Syvkd1g8maNaob3KmO
Scp8dhvg+xm6R5wvx5c6gQKJtrr3hBI/RHavBo1lvZCjaXeuORt3iiKbGwh43WZQZ0IDFXe/Q9Y3
xlYPa/GQYw3pD6Uq/ArzdKzX7QSABjPNNeL6Ex3m/QVA5+HaVMRIcFs0l1aYtbcyTgWgtMQ8IMVV
bqLJib+HMJbPe/BO12D8y/gsFlEXuGBbH2HHr5i1YTHOVbBjuyKe4881mYuD29S4+CyL/tXtwvA8
5xghpMiE182S2aqDDG0xP4dEPnyOnKh6bhthHBudFu8GZ8xjF0vFl2aW3To0mGyjUumlp5Q5Jsda
mt9mEM+uHCGSYz46MNWBpph5a+6HpK93WNCBJtfjqvsOUt/1lCEFCOuE2bNlgH6G2WEejaLorvqi
1c4WfX4Wbti/0nSONV5aNPfu0A1bNgq2Xdke0YJOoOXWLtYIszuQuOELLl/Y83UIyQ/N3NvblOIp
Ho5aV14oU1yfQa/ofMNslCtlyeNjxKpmX2/b/tqEUH2hdJb0yjzfmcOz6UhIhi6HE/Ws3G+q+Ar6
znAl4W5kfttYYDbNtgXYRc/msatxaZeDZgbqEgOcQcE1XbopwAyRhZ3nLkl0FJERuRvYwy3ufqGs
NvSSrrYhifXYy0heYUjw3LvuuKW3f/o6mZqgGKpVQR/N+AUAYyCllOOFe2ul9XLU7LC5TQZCun7K
zKes0YoKcq8G6xWTvCCKq+TMjtEhldVlaGdnobM6P2wtzjC3ex5VGrOHvngBY++J2driikf/fuuB
/swPZT/2D0kuL3NeselMX6BBnImZWrqVTwetndKrYSjMrd3jFI1BJ5uS+ePF9huqckGo5Zint8p5
FdsgymINZ94JaHELQLxLt7bsqxsbxPMZ5CnfyLvbAVIq8BTVB/JZbHJOiSUepoDGgldLqpo3SDt/
mMPxU4epo6dnOpI4jLX9oYj3ellGu6pyz6pILXdNrVVXIEcvAKbvyUo+NFk2uMRWzR0EZz8brRs3
Pps0FuESAnJCubbpylK5NLrYohYLx8aR103Te0p7AVySOHQCApKwkNE7w7fSRfVgCsWLKtUztPkw
JNg3YJ+GZxaQNpHcThEg+smK5C6alGORhJ+WBZy6XeNCkQJQPNpysMBFVe6NjIbCh2YTGJniO2b8
Sbfa5tye2CvrWIV0OpTzI5eKRw7psxQZNGQjc6853xvSWVe2lkUHWQECnfi9z6J0LBCanBJAAret
nLet1b9EjbocB/deZtF5NQlIr1bnu9Rt9r1QNnpi+vEgMVYpXDwR9XSTdZ+li6FkQiwICnbLve5a
k0u5VbjSwFlaCTZHG0jOxmzC5Js7GS4xUHrR9Ovh0n9S40ac6052UZrJ4g8TfgxpdGF2D3rnYG+U
jBdKn53PxnLUl6H0lgqLUi3P7kC1x9iuHmf69IjA4Pyr7jFXKVJ76BTV8Vs+UHiapPxCW2cS0Ep8
BkZsQzRWe5PDNBog0iBFi7PdCpPeANw6GiOxN2eXiKwNCMrer+F/JF0rORj4KwQqNuzVVK8srcsu
Z3hjueoWBO12yY/p9rvINJLPWZLq57gsgnb8cV/+UPLgjz5jbxzJ/kffsnW8l59c0v85/v+lm/lK
lfmfMwfBtxXAMP+cMVj/wN/pAtUkXUDyHm+J1XkI/cW/0gXmX3QO06VH0yHCWNVcnav+6WVu8odI
WK09kGsB9of+659eZIaNmTlp8X/n6j6WL3ibLfjR80hqj0GAyVBO40f4OTFGB2JR66AAvXAOgYNw
2S8ntiIjVNJtYkizvSAHIF8AB3aHn17Rb3Jyb1OBqL9IdyABcugyWItEp20J9oRJyWpP43UdTiS4
/SnKVxwPQtuP9Hqm03Sy3P4wOH32rStA0b2TKz8tcDA+smrSNTq0IiShp8KE3uhotaJG5KGNrRRA
2bmhe45FoxD6U/eBJZp/Yzsk3BPZonoc9yoHV0cH1Z/fw5p6/E9qcn0PNEpRTlo7/cnbnypTR6XK
m2YW2IdhzHKm6Fn8aOjDxG1Big96s61joS0hQ2Ss7Rm4W7/92vVUT8soOlDQRWiM9044O+CmKN9c
9LrGOx8r8z198UkJ6+/H01BL0xcFzvC0UNDJCWdRBRvKfsnZyeuOUOuQ9yO7M5ZMMmjhT9aX9tIp
Xz/+Xg2qLmTH8fSjYfDts3Ylt0etJoMryrC1Li2MS9KjLkWOA2vUZe9Mp19nMxLaVQiIxvY3+uJx
TopBZm3u0fpCO1/RvabG0CMvhkvKbTXbrZ5FRPcQAd9ZR795wewgrFzUKDzoKfegBrMMFRLhBIg+
E68tmfnRqCrYqaavRau6B67C5seqP+tHpZCFkhghM3nG07qkpDBn5XpDkETt/KupYttCfKi9N8yv
S2OtZdk00a+sGbRRbz9hqXeoYGpSmZPJ9kDcucbJ5bC8LmVcvFc8+6HiersQeX0MQ4C0Nkmebgi2
ULOywYnFGym/f7JHPGe8Ql1LkCp0NjjNFp3HYOARLaaDTqKJbHzveChMBbF0iedMEZdT887E+vUd
rN195IbXxlckRycbdOYoEZ0AGKoOcaPPZ0pYzF4Jzn26gMDlfngv4sBR2REVTgT6Dk4GA4NlxDIi
KHTryTzjppEEJh0BoJkhHj39eX2uf9fb170ebiq9FOwMa9v1249rsQOlrJHKm5LBDXSYxyvuvsbn
58/j/Loy4Y6grKMxiK+qmCfPhB+OrDCFx/oM56MLRIJ5sEyTuc2XBudbws7oBbxecV+EGFW/M/aJ
6oJ1QuWeIakEsLdT8Xr7jH3ZRb2secYYPshX7KYxONMwFY6gjWPPdTEQ2yvvTJjfvFeKAKjg2BWo
Ap8umkZ1IqvEA92LSRJdY4ebf2LndbZ/fqu/7Do0izhr9WPd9uCXrb/+U0FtsFOcuHjiTdmq4tox
0vAixKvqmCXY30rDqe9g4DrvqN9OkViIw2hyRcSirwuVUU/KhyTDRqEjlvEcmBruWahHzj4vZE2Q
Hy/OXuRwjIIRKjea/GpgQs25Fb0mZVHuOwUm+iGFDq3vsSFQ/+nESygafat+E878WBtv5jMfmqwy
chdg57/GMzrm7jiGi7WwUlcBMpV0DFKqheQftNEhArfTs16WMarjyPVm/AAOXTqiiYSs/i2x3Wb0
TGk2dCgjyn9vXf+yCNDE0AAC0nzd48jZv/1cABAXJ8W5wevV1PncYqz9ZcGVjuorzNqbJS2FcpGQ
Ook84kTCQHVppeYjb7TJFdT6Z3Kw5V6j/9HGsm/UjrZNk7xPZsqOtki+uJrVS82WnEH/kX6bDiOW
K1ylUjIVBlDvGdOQ16plMnmjlo3LbpZOP+2msqAnuBYGAaBRz123USKpXEyWdL6NhVrKPfTldC0c
NPm0wwmI36eBlbZJ7WfYleM7lOyidW21gCWx84slP4Q79LeyVZNrRQ/LnVYkWbxRJpm/2DAGAVVM
ZFwdWcSYpfNOQq7Bo7yusgWocix154zuICoBYz0SEfVL4WRPqZXKy0QBV+v/eRmdfhd2deJ4F50l
VB9q8ifqWJlnpLVA1nviMh93RenpuW9sIfu+symspwWf+Kf5CY1z7bdAtIHcBeTOaQt3Sq9277Yx
9FAjseJnoQmyNqqcaVrQFKwh14Y5zCJKNfEXJcVlKO316xBp9yYkN9ttSAfq55aMzEurjGq8+Sw3
xnRl2eVZfK5LUjuU/rElmqaUvKKihbcLiOxmq7PwYjrKlh5UKghObcLu2A7Dpd1NffJl0UYhNsWC
lKijdEEOccJsQNbK89TN+0o26aPS4i6B00k23SXGWEYkvmeHdilH6by4hpDbzSpgKatpbtYtMdk1
VWjsw9Cur5sF6Nh5guuEVzuVtWq2FLjoWCWx91OrwZwg0+1tXBotdo3kCBfct7JJ8cPJsW8mMvsX
GfdoLROKtRtiobTb0BVNHYistoI4nsHb2mZbbdRBXT7rUXKojVpfnvnoJFOonGrbJsb1MhB015OX
4eRpdyIvyHcj+QK4P3ReV2d4C/RzeqOONenKnp8Cl5vGEtbeRRFwVKAVkFbNu5tQmevbxrCzOw1L
129GN3TUCeIG1zk1NzvVi+pUwgSKrga3bvSgzR3yk8ji3O9treINUAthPoZjKTFGVrFNwyOLOlWv
d/qwaUnjXCuQuG9U7BgO9Hcl58D7zKPo9Z3Vus6u1aV+xstXLsvZwG/CEGmQUOHQKXiafetHUPbB
d6rmNyzgv+CQMHOVHCb3sWVG3cbCxMZxgKFOan7ClWBS9adeadT95GKLWubhJ7OctOtWUbvNuGiv
ahpRlEkcZ9o4i1BB783jvHNbnDQ3ESLbC7qH0rOiMM3bGlF0u8ENzqJml+oZ+ggTi4nZrhw8BQlN
A+rZanaJJPwFX/m7JO2czdBq04z2slj0jbGsRnu0c3yqp6yM8CXRNPzKauVGSw0sPOH2bEWEIUSU
LC/thK3UAHXc68Zkwf5TH27tvO79PHObIHSLJdtyfasCo0odz2Ii9iR5XeoqtNvqZ6kQlt+BrD2q
LtJ4vwwxf6Cu3Nr3apTex1rYR0cuLfkBMvFaLC2TLtDc2kz9pZ/zz53sqZlWmZmzY0QRx4gwck/m
2NwWC5wcSsfKdlApukSDJY9csy0Wd/I0gqIlT9vehavPMJi8DVXRXawsn9rU/ER+V9nwVs0NOPgD
WE3pT5zjEMmp4GjxVG8tUWS7vBlU019G13zVUndpaDvp1Xzb6aW8AvsLDG1BZrCRmZ54kTktPklX
PBcy3Gbgjhs3o1TFFcwjjtweFxkt0mE4xw8lmIsDlc+7uumbm2Fuktd4tIpDWeXnWLrcu4kZQTiH
+9yaz7VcnjO7XY2Tymz8QrTz6mKz4Ukxfm1lYzymVL2Yz4ZxkIuGhmcsbqUbXYm5Ks8UnCA+p+Fy
ZUp7wjk2eVKX17ZMHrAoeI0nFQyFMx8xjbxgk4o29jD6dr9i+NRm61qrYUtnPAG9Gb0c7wGqLInX
I3BIy+VBtykdFAoIUktelBFUJNWqHnC40QNzzr4PiJxqR3tyzfqrEicPrjlh7GxVALWGxvG6SD6j
AQXqn9XzC/HdrdSXe0fJlJ3oyH9oqgABX9dYfpZFs0m76LxmjlG33Yx43jVh5HgxBy9+TPoGO6Ae
+wdpUW5Lo21sqVfUbPlCCwZ7cRqdE37m1Osr0jw1PXhTNYvLol99YQqqJRDgsCjuFPMorRiyHSTw
TVHgeY0LqtdEenVJNpPCchNOm16vbe5C+l6UmdiUenofTVZAqEMmvDUbX7JOBtx5Nnkd3Wk6a8gp
q6uMLL3bTwWRcPLNiWPjQPRmOtu20XCzSlXzNSPwINdaCPkK/b5/NHu1PIass9WXsV69fHdqnfCj
S+HuRT1eZZ0qvFFo8s4Q2D+oRfkANfxssdvWb931khElg6fhKSPr5UA0cbF0+FK7DQq6habYfHIN
P9eKs1HtHsssPHZtHgaJBOIvjMHvDZJFJHNcUuxS30ZtEvv16HSXePc92BHcPI8eSz5MYd9TjwIs
3w0Paa/uqAHe5MRfG7IUcgO9/yZLnZfIQmPGHhudi8Ykkyvil06Lku2I79K+LNek8eqGCXEWaRyJ
8Yu0rl+0uD3iOuUcXXj+G5mX3x2BczVjJ9+5HuJwnIck3ucqfqV9vDxrc7PY0eOR3xlmD/4/bPgo
WoydZi0WX8H5kA1ajSlsU6DIlICoOagnbd4wJ75pBchuTSWpMXRzsqprnENbz7exauzVabyjSfy8
H+rbspPpo6RGiP+yCcrKnj2tdl5orIv8Ks71wzK2GvmsOfWtJMS1DjlPmAPSj/vkcmF3vm2b8VYx
cfdzJxlY1uwZlbzACxwH0Np4qDIuF87aId1E12kWHxthni9yvNHiho1uGC/BWFxmdn0fLiMRJ1mL
Pd4M33HvrDbkmc/jSGXfKMvzURvQJFBI2hhC+Y6lRz3zUTT9LNFxrDC16SyrOosSvqZ5Wj5R24kC
CBKYOCCSP4SdvNHxuNF3Ki8SMz0+eNE/2dHYUQGCrMSGQ3WsjLNLJcJ0mbbOjeaW5YNLVYqbDcZH
bTeJTba6vbYk/piLC0ibyJ4vm24+9q27+DoCKzZw06uT5UsIZnt1TVmLjFZKnILOWk005cKQOW3O
ufmDTHUzFUxKUhd4f2c5PYDAcDflSEG9XXqxjas5xHYy3UHh8em8DGJMR3Vj5vf0yW2muZzk5qR4
bV08T9T6vWwpXwHG4fZi4J/iDD0F/BJPLgMtVzfqVyVxtDdN4T2uOudWnpKUwa1nLTU9R/RIjJEr
rzIqvntq35gF6F2zFTMWazUmJXmBAcJQh5dVhf20SoIhL7KDkt+HdrQPaXWex9o3GuSVSozRQeor
TstpjArSm0LqO03WVOiYdH/Mm9dkjF8sOzlE67uNreXeVNpV8WDYh8lsMwyDW/4Ezpe7VsM1NItx
g24WK6jjJBBTnu7MVrt2QOuayl2D/cdONl1g6eJTyK1twreQXp5rIo2d4i7jhnr8lozGq5aPxy6p
zhZFBK2CWyWuhC5KCbGLsnk32s41WeUHarevaWnszN6kSmP4xpD4VWXfTWZxtXSYCGHk9YS/6rbR
p4fKSdi6OWG7SvXRlxi7HjnVTnfya/Kn+U4O6E+1Qsd5Scc+KETlRcTJ53BNFd1w2l2CPiZgpxpU
xuzvejjtXcksoMRKy9E4b6KpvWsanC2EqHcO+bSNOa4Bj6g+KT1lNlsqlM6VWy2yL42CdJMlxZla
9SlCvaw/WjN2iyUmeTiVRmcCMF6AtRgvqBdlsRGW+yUh24NpH5p2jgJzK935GoeMs8UpzzP4npdj
Wb3Ysynwi0rTcwxLUuQG7WenaK5tLCSuhsWK96aGIkRxOLqLZdNqItnrcygeILGr95HjfrUGamOJ
fRiV5taxxL0ZCq/vSBBKy/ie2A6V70Xn6mbbXxQ3RXlo1QUGkw1ON7CNE0crPY1DgBB7fCK9/jz0
DkZNrV37VuncWxPUSRoPsBHJl0AuMj06hX6fRc4dIkmbtEZzQ/3mxob7cUnXREuxb/liTOLY9rXm
YTMcb3PdvpX5SNyAGAHflPpaZMicupDSXIolIkFaMKdmt3Nli6lNbOaoJ+2r5L+JO7PeuJU0Tf8i
FrgvwKAuyGSuSkmp1fYNIdkydwYZXIO/fh66MNOnqqe70FcDHBzUgct2KpMZ8X3vmkxe1Au320O3
3GjC+CwlnKrSsgfRVsxbCDqX0O+731R73mrakUJszXmou+1bT9V61Kn2F9a8m0Go26n1lfWKBrEO
zZlSv4rG62g0+uU8zevD4DnDTjNT2kQorSvDTsGD+ln3Qfn6nVm115wL7NzhANxZbD077qtcD8EC
yyvP3Xoh+uT70FSw8LXinGMcWTlC77wgFwm6Prc5Jpn4qQ3lch4GRCVelj90Q/LQ9Pl5nka45boI
Dq0YuHWUp8UafdmRIan7M3wK3UWJdUE3VxkXlJHtCklNUVDUb7RWHD2fupaMkwU9nxerWmvuKocO
MHCPHdzrK4UFX6vT+Y962mdX3e/UWXgdWtWcj3kRKFQqd06v1tTt9TI5ZbN5gBjSvk8Nf7FbaSRy
eXyD/Dk5ULTxWCCD83v1lk7DmwhwTc0qPXmePHCa7fQhyMN+se7E0N8ECp/QbLs7a03QsKkhKlXj
cHkx5JR19jQG3osoFpuKPfnY6c43WgUfgtE6jrVunKS/aW98Ck+ghOMi7V/tVXs18k6/dL64zX76
1BniqSZFnb6u/Ls+dQc0AtDbjn03VWIhMcU8Syc4r+sS+117XXSakls2GK7qPWJgzijh7W3sX/DN
MTjGqVoHg4ulb+59R5hG5PqNujOlM8XdFJzyOrnREJtGk0eBqk5ESdDWe6ue3+qq9olSMOLFYKld
aOdKZuP30C7bd7c1UGd5buxVXhtQRAaxFsrE1NlZxWT57KhmKXZdMVNIo81SjlHpzMErC+PwTDdr
VkWdTq/WTltaRBMaBr+W1mRDX++digH6yc1JFQzVEFT90Smn7Nr1WonmQHS/ezFx+GmyZ2TsrNy6
NwlLAM3KB1s7JwglavQNjvkLJMd506Z6OSJ2mu/JOkqHg0Gszhv96i1lcT7NL7qBMmKfO6P5iMAp
4bI2kGiehFVV8eCYpb/jK+V3O70naa8djRcxZaNxNzqD9+LSePRI/CLVB6l6oDPnJfDVDUeQ/rks
i73r/A/OO8pf1Cd11g+zJ2nw68zi7KYo70KDZoNqj092+L7wBvGE9VYYJIJSLjubbo5Zj3sPPEvr
WRaK7Jpo6ctio+FreN3LUj0lLM/VOj6aaUCZd9NESs44CwLngUY8oA8liqu5IOGJ0qRPPikbLB+y
oo1F4ZVRIfQoWQuyHzr7s5O+F9dmMp9ok24526m25TetTqRrPLsRavD5KOf0jMoijRuXMiDRyMs0
TigMekoTO318kZ75vfHbN+o2AOGqBii8zbzPYnE0do6Eurq0WC95MDDpe9k7DT0d6CMJMvRhGC6C
DeetUn71TMPjN7PmC8uzIait42eyNWHRMTBYIVNft4aJaAYf4MBg8Uw7tJfZJOddnTZHr59OmrVp
i6yHYRX5LlvM5IIV5lOUhTikuVqes5aAyrtxGZsP9rL0s2uk/1i1Zbdfcr96SlsTZDdfolwNmgOX
MD8BUO5U6p+z2V0fl6mnRhPN9UGMLudZYbBJFVlxpzep88wX/AOVxiPK8/6hCWSBrikQlPNSl/7K
IgziSgG5elaDXE9ci3RMcbG+tDU7XkXTwaPnjersrcE7kk7tTPbkY2oV7zafw0XYjYgzL1jfNAJp
wpWhrY/73tcRv7PRj1mJnCYb6tdgBUBALOU8G2nKj0BW2hqSlHRahi7YLY47P7ZrkP0k3Nr96UzO
9DZWjhVWg/3WGbp/yVCqPlBrxBzuYG+p/ISOLB8WPcwLPSy6hZ5VZV58DP/R0joO9VF9rGcGJH6/
/Cy8/srHAoM2yw+Y7WonnfY2d2L+aDPQJ74x+3oJOrA2O7tAj6B96dqaus1hPPkCOV4+Je1RtM70
iik9KSIZuN9MYzDjjiE6YpQy9jbtd0gJzDEuabaKvSCIETYaod0pE1mVi+J6Ue4UjfDeulqf3SnP
ImFa5XnVqdfiC1jiVkA97zkMMtLvv81q/l1YDSYDC88Cs2JUjaYZ5xTO7yqh+uKgps4Vz6nUa21X
m668Du0KYmURH/1qOwn3gkl0e0j/4XdAEnTus6svEQS9cTFzJGt408HPNDVG2TA+KotJunJcqj/L
BIUq7uEq7ORCp6Le9kfVOt5uqWdDcrxX2kkot0CJ67bnPLVRCtM4S6aUa6WR8tP02aP39toU451W
m/WOPLPqO2rN7HuDC3EJjX5WUG6e/mFmJVpPgOOvLQADksBa6GlOc/kRBEVm3xV9Qqt1k1DSWsje
+NluSDP7UlfsRDIyqPDdSe1oMbOCB1JRG7JV+irGxUW1rrVv13ECQPK9QVQcabbm3WjKapogHG0e
yKOSEqRCA7Xm+z07Y5QORfCx6pNyWU7WLGDi9tM2ORtZLsVpSjbh9KqD7Z6Nwcjtr2GYJ769w4hD
xa3XRv7AoCvnb1YguQuMcrDSz8Bs8uVOXweXYNp6pNaOFNLqra+HP6wEsV3xSKg1mjYTY3TEJQEX
Sdo0QIox6ohiu8RyTtwVrmAFctP8Wa9t9xMHiIu8bl3To/eHTpBd2RcnxlNlM1A0/ZH+yda/VaQY
TGf89561TwZ05Ucx1MM7IZI8VE1JMsuR5Hg6EkO1wPIDhHhacSaZDAljpkaL8KfeXOzlPEtV1fdW
Zy+PFUkUcm+N2LizaXKDSDpZwn4F7gieLWulf9ZdrUd1rfviazC13n6g7M6u48KpbQeqzNHTXZfO
2rIndGTsjsDy9RQtmatrMeRlHYTcXJuFYGqD8kzSN6U6BajqTmrmjnUbcah2Q+8NIut3n7XnHSxz
Jvu+fVro4P0m0JjpgfGTpBaAwv5Blu1+klu+69By3ARGd5yAmG8rcOsOqaRx4dP+njHVZtP45Q/6
GpfevH7vq3xn+6CRahPdlSvYHRsXeEOsZjafYZnpWi8AXLYlPtvbBPuzav4g20Fi13M1aKO0N/Zs
8UlNMfBKg738lQf+cdLmH0Y6uPfCnRCsB2gcJzJe+C32M5B5+WIFo/OmG21xHJ3l0x9w9xXZ6h07
pu2YFSobw6ozvbPgtYZF6fl8xMCUcS+tBryunIKgQtw3CPc2VxU920WA+yNFpkdThT35GSYdtfAV
IbTduhs9vfmknTntorLIJ3TK/VxbYA0b3bo3ZrOYj0Wfs9DbTinpHM9oPAqFZ7GesDeOI+hOFRwE
9Yj2HQFoSsRd6+OAyGSbN7E1dy7Rm7mGpFY0ZlPveWA2Fe00LfrFq3vNeUjGyXOPpsg1L7Y1JAZJ
s9Iqb0yp7l5mEgPEiY83X4/GZJrrLlkIVL4jrgPZGJoRWFjUHOm8F91gljcm5iV9Gcj+tO7KhZir
vTtp/FtxCvmhrotg2Fltj6J5bZI7aaOO3i/EqWX7zLFbndPFT/1QyFJYd7WxKuu5tGZpXMg1p+9M
z6t1Pvo1pjFcQH+OickvxvrHhG4+f7Tx/tdXOnmpOdbnsSeayGpTOqspjNa1a+BifznyJycAGDKr
LsZA/+Bgye4htSUblumV6kynPVeiXfYPPMPrsJe4ALTYQqgwv40BtSyWXNocU03WH2uNNZBAqzZ5
LHUsQujIqKJb57du6Onno+Mx2MkZ9jJl7rxf0yY/wcX9xl7xzpXKksUAfumkpR44vIdLbruXZvKr
Y50F7gG5wqb8mMFyLGc41KZY42zNEPBitYmMLmA2auz5lPVaFsqNfFcLvFbkuKP1a/QLLGVBlnxL
iD4xNlgt+1b3eTbvydafG7Z8KYsjEDSz5SQHRZJemzHU5TwLTm91l8qzAIKyyg3u60UtRzP3e5au
AK/e6jRJnIhSFTueZSb3um/6l41W2Y8YyL8ttHPxmFt+87PTShWP0rlLk7L8XFJD3TQjMG9URs75
YfZLGXnamp5WXX8ezQbNj6Pne+QZLkBO5W3K2j6JVBf0ey0dzXPOEdGdFxaygzlWX1WqFbsySLpn
U5psNQBy9pYJuNIlL+QPmhDn5wz65EeZN/NOx5+2GxqbdnHPqYxQFxrvqcpbplkFvLVK3T6uvZWf
GyNZHj021UeP5y4KTOvdblYzj2Bqzc8KFAHizBvw76S2ei0hWt+y0hK30vC+WTPAzky4c1wvU3JL
EszBcemrR7xfNInpooo8s2mvvpSbN2bwH8oAlTFQHp+TrqoSdrIvp5Ok3AyHThl8zmM1HNqJ4k5j
bvp7AonH0AOhZPvGoudiDQ7NLnsz9MS6YNH/lKVZxUj9TkR0LXeK+OkdN8Zwj6/COiMvamGYiP/w
cirCd0Znqpj09g0jxS4m9rCJVlxt2ugdPWz250it2xhpQdMZcU9znR2Vs6s+Oq8sMPclmsnaX+SP
mPv8b5mthm/E13FNWPpN40+6WsbqPowWzBADRrOedZhj6uKhzO5nRpF9rzXTL/wM/a1Zs/5Rk+O5
MAh5hkqZvSOAAqiVIy2AIqNw7CwqxWp9z7rVDwdF3aIlVHPf26l+lB46gNBHXLlGxliUh7rQq9hF
qJNy8KzZjyxx/b2WCT0JB3htKNi25Vz1qQ+u2wWcODMHNGf4NjIwQ+zFJjBJbc7R3Do66P5M/eok
fX9nElLzbNGMtlMoKg8QkgGkHgWGh6wy2dk9rUJdPzfrfrX17kpjkPz0VGHdF+X0NepN0LErrSd2
mjTySMzPd1at6aemFsupcxlEnTJwLkYOlpWsunOwsS1p2AUS+7aY3vy97VtCB5OpU1cz0J2nJp2Z
PGRbxSsmw3sAHD+kZftIjPqR/S3f9/pYIvFfntCEaC/KbYabhBVjfM3FnucfeUSgF/uuyq333nC2
zS1xrBN9qHiAlkV4T0mOAsAXRXUi3ys4tgW2x7HwQOjyYFf4ujjzlT2VTbZ+R00Hqp2CPeqFK2+a
nfS7jLGfjbanxnS0ZuMbzpD0nsDVibvZzMBxXPPBXIK3knAS9DNUIx5Gx8h3NABz1JHvGwUM+Ox2
vXks89U6JBkGo7UdsbvWVcLznwVf1pz0v+qy+aqKZo5kN44fU2F6952wuz5sRxSoXj/y98DpQXZj
+oESj/zZzBhsiuqMKXjvU5EWQm7v7U6jMbGZTo6brqClztk05y6yvLyNAqG+4xUqYoQkr3Vd/nQG
ZCYCl6OhWjt0GmwjTtDZjAvoBRPKtMGv3LJAGFQPe63e5htNq3aNaqhVB6e7K9nG+xCP3xNQeIPf
rnqamJxxo+buTvSsE9oIHUk+cXAWi87D6ihW5rTWVHbpsRPsCShNL+g8Bj4IzsRgDriAazCsalqf
V30Wu5JDNCbQzoiquUdKpQdxOtovFAx+1ujF9hT9pjsIwZjZy3jFDIEdMy/OpOL/aHujj33emy9N
cB/l1kw6tWupV1IWZiNs8xnJIF5ohc9z8bOzttbBe1InNYClp3J+h1FwVk411hk/YTEYZ26ysHMa
7VJprNWCouYX+ryGsznO6pJyPYcyG8tjAJoGCL/0D33nAyh5JNhCE2cXv/SaKEOoee9XLRg6sDPd
WPoBTJElhLUragjRPKwBPd1FV7cvOTmnYcmhGmP1cvZkEM97ezWLWGm1txmoxmtquGDBeg0kmBt9
ZPRecBkakr4zJ3We9MRTd0TBda9OwhJLUnP5TXO1k1LaWahRN3dTIcQdKDZ+D/mDhJT6cRyd4OIW
dX6mFcs4dlLrXxPfNi6y0/07kXbdL8Bj/ZJrXXoxtj7qxMKNo6UFYQ+6ryUx5xmsAzQZpE+K2Wco
6mOrEBEG/jYzijXnC2qVsaqaYG+amjPAWzjD4+g22r1PM8MlZfF/abXWf0xQnMYVVXwUgq4LznWS
MJ90s/3wrb656yuuw32vJnH0WuHGua2KaFjU8BkMsPwVomrynDDQFbV5cRdWrysxPctTOmcww2uN
Twd/Mx5bbQJq3EZGGCAxxUlnlLtE95YDmIlx9qj2CbOEn6CRCLCKGWRzX1Z9f3aXJcAnrZR/FuWQ
byS3+KE4aZYj3+rgWQraZ6KirRdayjFqwmRq4qgWgzMgr4ZYIVc71p4aYrQJfNswGcv3RDJign34
gdxNOmkgIcidflkknsAUTMWMrLHzXu3U1H9nvgqOg2Qmm1Rm66+t4/a32ba11yYfzatsPHleh/W9
6Pz6urBi3azCkec6ccWTVqs6C6l4t06u140SGN3E6YrDNNhZzcRmry/qCrRfxfigEz2cgPHFCTMc
p7w7pQb4dSonmz73FG+0S99cJJy2+amsJhtj6jaT16wbyt9WmQRwKhp3ge/DNAwDvUxhH0wFjzw1
BUHYirx4MVuFLwxVnOnvctE5zMBGfxn6vjxwoG0WNWdFA8beOCP59Yx9P6xYoiDan9EwLODZo3jU
MraFl3rm9HMVyrgo0Sz/oQPQKxDQGNJ4s9FUMDwVboqHvEkiNnIqSc0GoEFva2rol0xAedgLvd1h
NrVURhn2mH7pQzHBi3rItNqsPJtWY3xa/dydh2DlfHCsBRbDWu/aAA4wrabmivUreTfX9TNbMNI7
Dtx36XCOzXl+V5becm8tern3Wm1uoQa3LdkWv2x/Pg30UIQdBi/hjd9zHnLQxCUn10FkdK3njh93
i12y2LRtXeP17JsHarSaNEaExqnHtH00ElIHcjMHWRqtosO+nYiDkdYdbkJVC34mV6OfSvMxirve
T2A88rq65tA7zow7remvVUFIhaxKHfoKiwKSbDekjIjnXzrBPlOyPpksDZG1+D8DL0XkgJjyUHfG
8F5oRnoKRJL2u2ro5BE4quMLhBCCZZfwiG5JH3m/0RGhx7uUS7GgPaXYar9ixNmX+GZDbeVD0rKh
3a2wGNol0Nf6ZRLsnju3nn2DX2yuq22sj37QWqDytByuZ85VOFoP9pgJCtALfnTLwQ9rHj4/pri5
OPVpw4zOr+lxzyENgVx3OogZEhUWkvQ4uZYld44+T3GKsGQP/KeNUTPbTzM04x4LBfyQZyPCWpwf
k+U4Gpf/9vRh9D2yYQ3f1iafj4bVVgwOfjOHFNO036zRgVBthe19k0Q6SJQTqr7SD19cZn3hdTD0
JXBe7MvpqE87bepvmQWk2VcKDHRsxHrKAWD/rejyP0kuUem4OjWHls/u6/+L/Bs/6EBKA17/P3L6
1ZdqiebadYsQYB5Rj82IwJm1bZ2Dl5zU7A8fkPUeRPDQk6MwBGzBxzkhViPslgaBK6fh8oh72Gca
K5amDNfBIpihJT5T+6oHBTlTjoJmyD8y1f+Rse9F1Pzzv/7JnPcnqOb/WvX+/l86+v5q6Pv74Uvc
f9Rf/b/+Uf/0J/d///PLaK//f9r+fMT1/7Xtby8/mp9ff3X9bf//f7j+gr8xe5GbhQSeFZfOSZS/
/wji0py/kQxN8jmBP9j4cPmR4PN/bH/G34g31knQd7j/sf+Z/5ESZPyNTlMy6tCWk2SFI+Z/EhP0
z8YEsnhsJPuYwZCC6/zXFgb2V/l+SVSJTFr2azfrlvLInbm+MScE50bWPefnCCT6l7cGsZ5KRfPX
CK7/9Dc6lKVgACPz+//VMwE63g49+sCwaiQy58yBG1zn2dAjAdHV7qEP19t//1f+iySfn8uxmVKx
XdjB9o/HG/3Xn5JrDk5ahy5e3BVdeDEp1N79khRQRuYKoU80ZUyBUYLKIa/Sb+CmZLmo1P69WLL6
nNmpRZRa1vKO3IqR+L9/ef9sodheHZYUoqIwx5H6RAThP786C6IIoafFFCrUiuK16V3F5tG7D/8w
VP1xbTQOs+S/8W78i42Cv5l1hmeIHByeNCwLPLV/fV+IjPCKTGpQqRMNZZEgiPGQVhYGtVZko35i
bBhhdVxTPmCFB27rsOh0EZ1OmhHJlN2FawZJ35MDsq79m1PzT1TnfwjV/7w6cifpCyLFKuDbwXfg
r6/OXojun10hwjYRixlqluE+SrsH5pRgoqHsyG06alLzm53jSuUeTC8TvwVj9Ea2a/0PeNj8Vo+o
Ea9Zn6faTrkak+R//+kZfI95If/xQnEV0DKtmxDaHpV6iLn+RbxPhJMbQJthB3MS55SzpcT8NMWl
LCv96OnylwC2jcnCl28ZKzmUYsHdZFfe8CD9prpTRep8d4fMBstouJK0hZiTAsSH7lPigt1TN6XO
N4tlINu1eWaoXT85xscoAwQGxTwBRJWqzA5dGlSkP/nasD7OKqiWmx3kxucKa2wfWzMZIaHaUTbl
40p+RRoSJmBZtwKZsgl6OVh5gw/eL4g8IuAIMIKJE76JZg2IR/LrcsrevaYpwiQtbQAzDrfUCafB
9YZnDxKPhS9Z/E9PG3VIvbzT+tNYacN+Ug7p5cPUYv5MBs1j5jS8do6cgmdOQ5snT3JsKelRU5Oo
0+piKgGDGzQIbBJ3isj1Jk3GQJ7LR4poG71DE/BlcBE15HdkBoHqgeRD80FWiGhFbIH4W5/sFqS1
Nm+yVykjUukQj+X1+dVePVte0VKza5iE0wIuLpVJ92YJXo06oCzJaCK1KNtRvp10tIosQ8oEbAoZ
1hOhMQel4VFOXScB7zWB/olYqkcA3xaiHs64O7dJiuBiwJ5YvUz90F/8fra0cC6pRX0Ac3PY+TfO
yfDs3sdJE/i/KqTKRA8QioXZcKQED9Gl90l+LRC91xY+vTR2tTy69sA5vSa6c2GfWrZIiWzLHvd7
jrRW+PpPn6SAcl8EQUKJu2/vXdUiv6/TyYK6c4id6kWwRus4D1O8qHQ82WS08Ayaox7Nm1o3TIox
u62+5f/KxYxOUZEkJVeMtGFfG8bNCcxBnpOinCHECidYXkZ7IqJNWgKZYJ352A9ABR+ddGlk2JlD
865xskzHxMrc5xZX1HJyiOivUcim880v7VyF05Ii8DFIQnbiRk7i1KFwxl0xGGer8j+IiqyX0NVE
+bGi5DB/tm4iwa/K4hcqKpS8mltyVAGZL0bsjE1HnFJDPta6URXD+suoQPO6Ef22lZvTT6QuxVWX
hf7iDbgqIpyQDa9hXYYjtLR1z8hYn1J37N8dOVo7i0jfEPSj3okFqJH5U6Dnm/j51YIcADonjVEa
EbVUagzYQZnVRdg4Ns+u3SL8XQiPwzvpI6hoZmjTNfUl4rM8Md8N8EEnxHE6W5GYSNGSjsPsm3BP
7HEVfrkDTgCtsIPfJJw5Khr4/QFW+YohDQ7GwAPj5WdDLlqkSlglu7Ha2Fn79rmwNcKPuqEp3kuh
l7tc+lMaz3BUHDN83GbYqjIlLisNHECanvNrndV69tToPNtr4Xzmi2oe5GIuEZaaLdKs8U5dPog7
AvJcDeDQEZfWMTlVROda9DUNZTGQfNQ4cl8Rf7lXnaF9CVbsK7XNBFkYbUsIjUiy82yrDP23GMvf
oid1YE0shICKbLsATYdWPhJb5weHxRPOrs/l+qSXbY6awrcvJXBhtBSwG1ckGGNwAQlhc5o2hG4c
oI97U5dxO+cE3jY6NxcgL1C65nGrQQ9/ay2PhzVxwaDNPvP2/Yia2MfudCjKUi9DDVI2npzBvJXp
Oux4Z6yjR+5OhEfVeesC1mjEHzmqr0xohNdJk0ilHL/wfuwK/1hkKQKakWzyM5gQ+YEdmnUgnco+
WdQ70ucgTDLFWD2irGrGZ27+6tN3c+taGBLrV70kyW0w1jnbWQEaCoSqZvdUY8SWR20dxxvKAOph
8ee4F2ci3/0yDU0WT2pZH7VmQfasz3hRfL3iLMt6Ys7Gfv1hpT0C40bY7n5lj+T2SYXt37YdQbtB
XI/tKZ+DNThyIWvJaeKrUO/mfsn2HU8s3+3Svu+JZYlIY4DuNHVUphAMiDSKcYcyvT8vlfM4sVYj
JHmBrTPvykmpPZUSB7M0D51n/Kyr9anVg6/eaJ8MEcRuaX6qNH2Q64a45Y8oje2TI3uSriyJGLfq
/TG0xpQzNSPmrXWvAzrhfc+q6SzVDKDZ8b82x3vnNTh3EKDFtB2vr8kMfduZjrtv2qA4Tqo3dpu6
4sRNRy5WmhdfSWtksJppd+AZ9OLSnYfPye4WJP8QONw+AF3S5320fat7Aw1JdJAa7Zipden3uvRd
2AdraHLkdgo+Di9Se8FNio1A6hUJ3QIaCsRt/ECRtCc1Q8+vbl2O887QMn3v5bNE5MUbmqQfmsO2
G/mJrz23eZruOZ+z9JQXrsWoZdWVg4Ut1f0rrBigROBk/YvQOVTNAthkP5d1PMMJJk9NZ60QT2h+
Qx7CNoJvT9IzwgOTWXdw7iDY171HwWp/YNSYo0AuDgLwfF7uy7mAofThm+SdpeCl8knHWuFamFd3
OFI30N6wpyMNJM5953aM78qyyXBDve1mkVo8pYf6sFJjmvCecww6Fr63rHa+d6OXBbFZZ1m0dvpq
kH1Ayt2eKBT3le9sRyaprmbsDb6HUmFq3F2h6vYRsZOzh5VQTTz1afXLhyrd3iPknn+wK6JBwLG6
DdKCKgHdwkLS25GyoAwO/gaDecSSR1URlL8J19VeO/IukQNVOXbbjLLqeLUhGUvPI8IqLc3XxbXg
qUy7Hs+dCFCzFkNui9OQQ6uF3aTmQ4ZM5GhvmN2yoXcNXaMPoq6b7MhtUpENFizfR7Nun+wN/VMb
DkjEcXPFAvgOHd1jMbTNK+LB9M1U2AJGeCXjh8MaeAkouoGSqYzfRW95r+kIwiRR1PzknXW+D0YC
KT/kPDH8eIncESKmDVFeOfLd7QTxRO6yEl6qjRVlTfJzMcUSrxv+iSGtPfZmKRVeIvBRvvtMAZWt
WfNxRL35o90AVR9e9mx0wmtDf+J1lv/AXm0yIiHctygj0kCVtSxnt+6nw9jN5W7+A+FuYG7hMfmt
revjT9ywXq9FRRmOgaX2tuYAWhPON9+B+FzytJhARcGLk9XlX/rsfSqi0iIymclwTMZTgoLwYPur
cmLOrvleGNZl3tBoFGjzSgaqNZ1QrqZxt+HWszMYL0TFNpd6MLp75bVozdvaHkjWA/UuZ9FsoaHs
l6Tya2oqf7Caop4JQM2DDT/3/0DpXk06UmaRrai3UJedQxAWN5rT/WpMO0FuMIHLbwi9tWH1hbI7
yI8hu5qzSBHxlpe06B+8lU5O4mqA+1kAzqmnnZqNCXA3TsBJRvE6Muwcqsq96WV+YIgDCSUvjrAm
rEK+N1V3cnQoZNChGbKNcCBqcLyuGwnhbHQEdljEFBtFUW1kRfGHttgIDGtmRxcbqaE2esPciA6M
rsZhVu0dLikjDtJhvA82YmTeKBJzI0uGP7TJRqBYJRLoGc06Zy0ci9rYFkhl7YWRy0CcBxcz/aFl
go2hmdtOFnhZM2+npG2+qZQYTt9q1wuJJvOuGZ1PhJ01c8jYxXNQT1RP0X9VJtZXZ0sR7MdyreM8
sZNLp61EEGd9gFdBmQ8g5eLFyMizqxvdXbihci9eMotpWhH3uI7lvPe9bLio1nOx+Cl1LD0NJ502
qktNKuFLtpa/g9mH7JuDcpdOC+HemYluxMtpMMsh0w9tWlSHSh9IJdSyJti5jbirs/qXSijoZvZu
Lra7Cg7moUQB0lk/SitRuGmRAjCJ9/cQfhrWBwEpp7t4NSzMBW7D5EEdKICnW/AR5yWCnnK9EVlk
vnh2VhyXbmr21dxh1GibLriOBeKTZpRr1Bcdz4Eli73OufszYDL8wtAIFjkZ3DNJYp7qPtGuRCCU
B/oT/Ve62tmdBlybF61qxzibqjd/JX2vdEi0Taomj6bAlO94NuAMiLoZROATqWm5rFaIdyQyJR0C
jpKDO01OzjYV6zFRvesdoZTGfh5SpBEB+Zqop3dJlvSIN+Y3P3GQEKulOi1Kf+zBhGNL45I2RKP2
Ve0dCF5GV5QPpJZ1LY/I5Aq1I82E46VW0570No4jEhlCg7vlhW5wC68e1fCAt7yZTWP9rFy9Bvqd
n6yhdRR3QZC9Yz+ieTT/3+ydyY7cSNal36XXzYLRSKORi944fYx5VEjaEIpQiPM88+n7o6rQkFz5
K1D7rkUCBSnTJ6PZtXvP+c6yp2n77kCgIExpBqbH0XLy4vjgVSDUm7q7mfFKXa7YaBz+Rv5IvbYc
U7vLoF9IztIpvpIg5SEh57bLvAJ75c6rM1y/BvNU4XG8hzzeR1pfBLUn8kuux+jgOZ71kjPOvq7n
1VBWRg5T3AXl9UhOS4sEo/XcRzlUpo9qHIViZWKFMbNy78j5aPAAAZe3rSvk8cl34Ivjy5gzLt2A
RJxO7thsrHkp7rIkY8Aw6lQ/BnOFLq7TeY96UVDUIOM7qmX5HEPb3bfwoFZGbo+NJwxzFPpM6AmF
dRDGTs4E1rbvcboB9OUnrJEEYePl1mTXXBE2bkjxgfD6NejKl2ya3O9gJJNL/sX8lvF35JyCulfX
dlgRgRE1jf057Ev7whnK4cZAdf8tNczmbjQr2uj4s+qjUOob0iynwzPQVNdIrexvmS0qXE8iuUBG
YF83srBQX+U2U3CuF6MZi3sulOoicNPiUBV9dUF2F4Ou0IjMU9Fk/QWsv/G6i5vpHsdgc1PHHv83
xyUOENt67PLJoLVhj18bezBf87HLyalk5HjAMY57Pm3TmdlwkVqblo4XQ3rd8g9uAkiXRug8ZNFV
ehHfAwMxgte783eLFX4YlYvwUZcMrVvwhJd5ULS+MvrqgN2GEsQLsJsxkLDNbiuIU2N0Mk1xjbwq
t561RNqD7klRdDJHeSmXDOm5zoV6H4y27/w+qOv7FgT3J2vhlbZJNfT3gTbmi6nRNELTtHkL6sk7
pqZpfS7LsbwIC/UdbTSkv9lrfZRy+omy/TEbVHwFrw8ip2MtOEIs8YKlF6xCNfVHIUT0mtpu+l5V
FfubdCizmo6oW9FeDPniXXUNMp25S6snd6jde6EbjPUsmqOXCLEdkxVHWiWDX/SdPJRMex7kWNyj
3Y22turvQXKab1k7hb6Vl+N1OoxfINZlFgeW6Ihcn4zqFSjWIA7sSA0WnjLssB0aCuFIPAXHvGdI
g9+pRvKfGrijkxS0cGRWmx6bdc5gfYv7pmCmliTOBdNa3MZTntPIoYq194Gbsd67CXmMZ+Ht7OZm
Dh6qbE7T42B5nbFfmmk6oNB33jVifLiuY3JdheVjbgElfcMAYwP8HqQqzPsw19jhStoat0OaqWA3
gjg2fXKzzAuzb1CG6H6R5Aiysdi70ATQ8amm+4Q9yanEq+lVzrwPsrH/6lF4pahZaySSjJ5ZhXph
Ek5D+p5sPdpL7pzTO5sZGHtyE1aAULCFzUkaH62GwIg9HTyq4xxGjXup6iEYfUx/s3v0igDyHapL
T15VMqSVVhrBIPHNKpngRTENrH4utyxzzEK0ti4ao3L0EMCAMk6/1d2IPbBNnRgjFYtWfR4jrkI3
UTpkzg86cNDLeR8DhDu+8I7Nc2Nkdh/g76Hk3qQOutdb22HeysYytMk+oWr5PphW/iS5EHjKy/oH
span4FLbY/apy5vsE7cnMrcDFNFflyZ1+kNcuGq5EUMp40Os0BIy+7Rvep4yrueJVNG2nnAUoN+N
4RSU89SecnqJM52LoL1rZBAUFwj5u3oVqsZbwy7yqyKrwG55mNUoN8tsKg6FG636iCG8jxTWcCQA
9IhZWgBEgGBW2Q+PqL5ma5J5op5JwUZCV8YNezo2P8w8oazoHBKj0tW7dsTSuukMG3O7KaYi4/ds
sNgtNCbTo1U7TBAQFfL3iwUjyKHNPeYnwPKnu2EZeLyd0LGHhyiWnbydWrynG03ZWfgprbwnpsmS
H2zAdbCpxnZsdikOLJAoYWQPvg4a2nj4VSgmitlYNoNhOmJfhmt3JJHGdO0krV780NT9CwOP8Tik
UaYenNLAZxUoAyWSChyUYhGP1aNCa3lNVR7huGAAgaQB2s22xNskfEQsSvgx1Sd8+jDFe6d7Gw+d
6aYRFv0xoYsOnK+A42CmS7/Npg6JEwrHaOuB7dD3ixXbugDHEjsna4jxWxWVNd6FKjT4Zoq62+TO
kha+A2oFtRhFGx0njC5PGAk0VTLUqBCFw8wBMtjx5JwWgli6bYAWCl9OWX2PEN/mfs+F+8vYBNFd
a1nF905n/SdHjh498Kq9JZAAn5MsSUDZqGUKNkmRT+OhtwIGpsrBBHVCqjq5p7Jp6NNGjV2OQNtV
ewU+HpcaZdWdlNas/H4osk8o6OXLDBX2xiu1B9aurjyLA7VUz0rMIsNrMmnO5j7S35Z69PYGnXJO
aaQHzsatYMW9xF2BJ9zNWx3/GLyBlr0ZaRRL7WhT8tN/RmxNG6b1rkLO24OnmggAL3rBCdvLaH0b
IGqslPfAZcXPKt71GA1ww6ZyvGimJf4sl7J5ckN0myY8nFXuypIh3Uq7W0QSYXjsOrWkl8ucCkgp
VRi729IK8wyMZ86jTKCGJQ/5JCisDMOUd6rWuXWJTgggYucoGMmGjLFZG0OtObiDcAq2mm787Edm
7l0CAKVV784GG1uXIoIF6awuoGBb+YVwqBLBPisW95hQ728d1YuvsVrLzljk46ONYQOEe9nzVBBQ
GPDM9aQAze3AVj8iv/1mzwFfZQnTjtXSAQKCXtxSrgZTkx8xJaQ3rdt58paxvZA0JExKq2p2QDlh
u+cjNDyVg+/AkoJ78XO9CzeM3hH+SJIPuebdSD6kta0GppwuBtrQn/qm/Nqq0Wo39egg+A7aLnuk
n+t+i5HWfJ1R0U6HBAXEJ0nRWfGwptYnDFYIbPoCvXYeagy0VTcNty6P3zrW19OLiXJ33LYg+pKT
iFHoXqTtSp3UuUyJrsDuRbxJGCS4c60QTHNTqNdgoPGcY7IVfh92/HQRNOvooEeFAxIfgLmqFDwc
RpYdFHS6Z6vap25J9ZrURn7FDJNcPQ+1841NEAG8jUyIw9g1aPidANoMmMXQ2sY1lAlWvBkQuSxl
Ox4Ks7Smg1ALCoO2wWayHXB5ZzvkcHPr50M1lkBt2BpRIi8ZBplc1reF57HncQj3W/ocU7DngpMX
V30yjletDehiW+tOL5/xmZRvs0YyDQoDlOql4n403bdREVKeYuar/RmR4Lht3LJ+HjtkZj60BeYc
4FDd4eHnFGvOkX+exBLbFjK8yHwt29G7GRLEFPt2ki7ZHpyRTG0Rdz/CtJcST8cKNuNh0xsj6lGR
2jNI+jx1u4c1htA8uaAAyx3c/ffWQ8RtlSE1XRnb3gnXCWJ+ZJrdJ6WCZdo2fWMtsHZyRZ+75qjb
wDgar4IaHs+ejHTvoAyXJn9Hl784Di2WrkPkZCF0KXgTgSmL4DJ1vdz53us2mu8Sr6vDGzjWPLwq
n5buSkxDzRNIo0RetilcvWM5dIwSuT9b2Ul5XbBsEQpis0MS0vxoCAfALbwY6afKqsV8OU6pDL5A
FVxqzDpTkJ2s1my6byIW6fJJBmt14JqjdndYZvEeuPQo6kc7SBACRWa6q8zO632ndCN7Swco3hYO
SPzNENScGQxR4ugEUi7mejlWfdr5ueakeLWXKF7gw49N3t/RlU/ae+RP8nnpl1Lv2tqzpj1hxvgM
3Vr16rZH4Eo1B9/ERd+YFqZ8QP6d7htagy86S5e3MBbBtVpKk+uvUpdNHC4vtipjKuy2fdDhUiJ0
RCqjQodpTufA+KBcuq1l3GxlZYpqWwSLvqKY45VkJfotU1n9aFsww9NchywfL9YHEUX1HXPs7N2s
muFHu4RTzFM1B9slG7CIJlXiXY597l46Ve00wH/HMfYNQpf8MQzmFy2m+NhimO2kh1I7xQv0dcK3
8qUV2ns2KH23umMpYNKttwCO1Xse5wjBPAtg1TAn3UkPhbiNbGz/xwjtgrwYA1jD4ESqBmle0h3Z
DNSRaxXUD1ol5WsVVQ4beL+6tGYB38Dp6+ibtdgJxMOJDoA7oiq17OlCod7wHdPwLrBhMDmcUgJQ
vErukOshPcaSEaSI75RN2AWH5CHPouUxig30WljBhb0JGxpc7mJPx4wO4TfZtZEPqCy95QmqjK2O
SByDWtD2b6PlZfQNGUUx9B6Sqw61mfRT2ig1Y+kYa1/ITRfmSO2lu1Ln0e1CvxXgWNUyWlXhXGxs
swKUIOsgf1xUFv1gls1mZw7c2KJciMSnpVxZfpPjzo+GqCObxCYjhrq2uBi7ymq3dYo2vc76kp8V
GV2CkvI0e/CLEtftvzgLYKq+7psrdILhySwzhmNm8AIHu+DsAR6R+NosS/AKydi8zBjZ3dhObqp+
eNYKaaIx4NGd6WhdMT+db3Glp5Nv2E38UHYQRHXjQpGj64kXNSDpoVvtq+BD+qcI7fG3OVsdGkgs
7mimsvCXsS72QpG7BOaRtUEQg1zt8TH+hDLDMO6VMjhlWsChDvCl7bVTOeXWy0UdveZWCwhOlb47
NBUBU0ncHKJlJFzG4AW3CBsTZzNyOwYDrB7F5OZXKEnKDRNrl+QuJolHWBBkzGVc9O/sfp7HDdSX
8hrwnnfigpxh7Vf5tkt7SZOtIINGBW5s+fboeZdJ0Zdf0fpxio1zVD6Platv4iWZv4CZkztSA1Eu
0qB/IQVkpKMLUA4mUUPDwkpFHO17SGLMkolcIPsnvQGq7YT7UMhmOxrVD0PL4aiKqsu2q0TI/99Q
uGZ+6gAZseHRF+1tXL587YCFVNxQs4VBeZHENKWQ3Yd+Bj/kAy7j79ocpB1APMlx0ygSJOTWldn+
qwalYb8URRWx5yIWD+DCWepywRn3hlOBeRvRAbfJKKks/y4q+V0k9fNlFXoSpF8CIrhWZy9b9PGk
lrljoF0Y2iWuaLaDbUbPmy01d7kcwPF3P3hNc8XM/65j8VxBmrnWzHWEhtR99mFbQOt5xvS5G+y1
mwkFgDmUYPMC6ahIgYmmsX+aAuBmhUlNjRjCTY4M/bnxDamzdLtodsQr7mmc050RCy6vup2qFyU7
ZZwcg445tl+PfONXxs3U0JWykx85rKKE4beLSkWJgvpgTszuTXslI6Ae1qrJyewV+VFlZXGf0NYA
PZYt1s1gVv2zyy13JJ2Nsva+RNKODEj0VXeM+nyA1ZWMMzamMdD11uwU47mEi1H96s1E2gKyq1J2
UR46WmUYnp+8uGeCWiedcRLBDMWsG8e68rUzLCeFb/wBX27Go8Vd4XWcRs66aHLpwVJa7S2D4hIm
mk3AGu74hbLQyLEUosKCntJE0C1ObiyGaDu3xXxyMugJmwncHbsnDvcLM3Vq5ibcr1/gMdXFtlIl
Ws7Cjak1pglHLROr+IuTFVId4mRwu50dmPNb5kJOBzkw9TUu04mEtgT7sLmpcSttu4pONBfNcmIL
oDuGByGx+vqU5V2VcptJaRx7umkuvSXlmHEXgklQEDUIXkJdzum2qryG+5gB6CfEpmFtMJVb2Iad
rkclPUbAk0iwhMklkc2ozZz1zQVoGuHt62kGrubNYvr/ItR/J0w+zdX7//lfb2VPevP88A4prvhV
VLqmSP7PItRD8/7+uwh1/fv/Sar0/oX+FIikKxGqmfYqT/23CNX01jhK20J8iICNv4I0+T8aVNv8
l7aBp1LU4flRqET/nwbVsv/lslz5I2fN2bZAqP8XUZXnRFrJFucSAuvCpEWbyQP9+74z4ogvDIfB
SlDOJZAWZ7n1OOuOxsSgCwJQf2PrcbivQss4dH0fH6HUquMvX9Y/yFJXCfavGr71PWgHcZ+ix6q5
AP7+HiYnHq28qeEl9LZ5LBdR32jTaC4rTvAPNtrzbXZ9Kf63xibbCoPJeub8gszGh9WqQXhEIKG+
2DpIf9bLREu/6u8fyT4j/UpEpa6wTfSTALMRUJ6Le7vAHV3BZyKDTO0oyKeja7tkzBC74NyMOk8w
pQU1D3VdYKD1BRxV41Trfn7DR5FcN/OongJgrvPWohlY++7ieE/pbE7mcRwKyLb12HErIjCIE7ID
Duxs0OqhxBNGjZFh5hYRQ2pzqi8YKxRIX00y4JSZVrsL6U5+12Qz7EiGCEF1JSnglIhJBaK8eVLz
bnF7yHVm6FSXTdHZy74x8gQnyRjpaMd1obIvNAb26AN98h+/DnMB4qyVRpPrCZJYz34dS2a05kXo
R+H0xo4c7qnB0ou//zRn2lYteQ55Gt1V2y2U+APCXNc9QU0GAeo6bM0j8VkjWY5woWYelmdvsJqd
aYCPWrlsydELTfN2dPPQjxuYyalJAFxumfA5XEbvAC+QP/z9/Z3XH3iihWCogPJWUwmcM/kbmXao
GXl7S4tZouKwFpvKEMO+rhuxY9M3nv7+gvJ8rfKKNoczcmRU4RhQzjS0Uz4plBazQS9viJ9NLukJ
4a1LfgyJRXlDcFoxMcUp+KJlVJWo3ob+FXOqE+/MhP4SzicVXciOiMr9kOYOsLMGKrGfZNX8zQ0W
GTEWQCS7gYFMZ0lUVe3+998ZsBahNQRnUnets8e6Xwp66AusrEjkz0uDNTtmhL3F+nGNLff737+v
8+2Kr8tDro/kWbnYAX6Wcr/sIWTbgaazNKxtBtTXAUGph7zI5tvCCKyrv7/UWWb2ulZXTzMeBg95
xErc//2JiMASG05vBHD/YlHu8qzy4v3AA04jwTTmY+06AYpFz2wTooHt8H1RjXc3hTPJr6BBTdSp
WSjgJzl0c04muRnPzJf1HSDLSPkqrS2JdggEyVbYGZhj4c0ZgYDC7f1OxfB1mWICXBrjYbjD+tZg
prJgWKFCkx2qx6AVM26agbjOMizkXWc7gXfLHwLaQEjyOik3o7zrjOoCLBWGLdzCbFSdUy6JH8aR
ICELWsFxiOroP36Z/zEMQK7a/V+PlfW705ocBkpqJJvnvxMdn5qODHYsOyqD2jflCsd35YRGw8X7
9gzWuPkcYhRHQtN2wB2oaaMdGk3vFnV3ggu0VQXSBat5RTwRfG7zwrlz6sS5oya1i41KxlTumwjQ
QFPGTNPq2k2//X0BmOeXoPVDsAJwh7geJ5azLsZfFluXNUyMFB7LsiiTfK/mYrikQV1uQw/osSgi
Bi7KkURxqrrbog1Y4bYothunDvxlKBJkqOHgXMDp6Z8tp7K47XHsbPMuRUHw9zd7vn3/fK/wnNbT
nHNcnL3XwG3YZ9aNNQEQsjUT2Muq1cnu76+ynpy//6xSUCd4GoE256pzZtmoGFeEwdpfNSswOwUm
1iuzhgUFMKBsdjpF3VXRaOWPXKe5+/tr/1EurYeHST9IsM/wSKqzjaZt5mGIYCj7HeGXryhvATJE
1Xxjqyh8LsM+K/ye44HjF+K2T1uAxpYUqv/gffx5RvAOXLXu2DhHvPM7KshnBuQ2ZYwRoYiIuCBf
qbKuNvZccKmCguB8cDL/0wuSWLEaQ0D6U5X+vgyJ6hsGS7ShL+eowyRfOsfOoWVaTq25mTqdf3Am
/bmUcHaw65HURgtAnu97Hcsm6ucu9MesBihqDoXfUs791wuWV6EMVMoRGMTk2a9J3w6QPRJbyDye
zZSIZAFuovqD8vYfPwv+FNBeFAamdbZgR7fQmJj5LJ5X0zwxUlC8gpf6+9L8p1ehT6J47lyuge7Z
Z8kDtmhmeaGfou3a2jUQTNWF2QcP3z++CrH27OCmssXP/KZftiMV5mQJMfFGadgTKK46KzuOXT89
/P3D/PmM03zhPiLpAHHG/tzaf3kZIadYoXfk56fzu2c8ApuJv3pIk9SB6tXMn7wE3hzSfeuDD/jz
E/y+vWDt0xZnO1UYzrWzC1HFHLBuAjaxueY/jq62fOpqo99nEVqUcvEIbUg7PBxdX+x7+63NvCeK
oMAPgrj84KFb98uzt4LMnLH4em3Uplz//JdvQU0SOBDM4vXLBuuMSPSn8hed+Dx9ECb2c6n//lpc
VriJ8l2bFFDnPirikJoJp3DACGbxPvG0exAXEjBUjDHR3vgOnl+9j9E70uBOkWm7WYI+0yoZa5ph
H30ii1UHtzn/lYfJ7pktCcb9JIPCPqQB3PSoj+cFiRrykRaVkz3MAyFwJjG2m7af0DyYACfR69gl
3yPSYefQisY62i54jA8e+z+/V5TjypYEm62XtPM4vAmq0jgHku44TqV9gfiMCPSuPy6Wk3/wVP65
b1I+0LuUjsPoQVpn+ya3hQwyaBdsSBQV7wD+uytgAgAYpfejrIvu8Pfn5s9PhmvPlgAEqFJYO2cr
hlDXHJkTLzfPwHgSoyL5DhKQuTFaDC0ffI3mnwUWH4r7OmewRK7787D8ZX3mgNxgciVwKOSKuhW6
uOhgUV4sVRbsId+L/QiKmZ62y6Cp9ZoTwYpim5qED/79Y/+5XTimiU/RM6kIJFGevz8o1uAynl17
xMiKqhcZji2JAQw0gTbWyPZQJCynLBNqZwI6/KBE//MrX/f11Ty6Gkn/uLMCWGQ22vOV09SzfRBx
JMzETe1HOAk/+MLPN1/bMjFQcu1gjIPC549bTpBHTLGx/OdJ/2YWwIICLcMPltDPo/zXnYCLBpZd
NncuoasD+mwNJSkGrbwUREIta+Stob3gMENdNDb4XMimd6xUWceBhOf4ZJBUSsUDZW9GmD+Zilm4
68U+UgOn9WGgQMyoGgj1jPJxf0bjNOh7NgPVbwuVoYHpCgMkSebhiFyaZSzvQqJpqj1Yf0bAf18k
5z8Un4srrra5IwqPR/JskZhMcsy6H2qMiHCuwiWBNTpFxtVgqfKD7/DPH8oyhcO0j4cfXey5qzix
baAji4EOELDlcTKAaxFun33wgf644LDYbU3LxOYoXu8IZ7/UHNHD6TNSNlQx1F+mDGzxhraTQVaX
o8bbIVG56wtvwOjUFsimi8FgK4hItwc715F8XJI6S8vHIc0Ad2VpMNOKYnS7TNeJ4YYqj6q86oMG
eQj6n47JR9ihXViS4KP68o/Cms9C44GmAbMwkwzPdSP9ZS/xxrhb6gQdb5clT6aXN9/aEaapPcf6
wm5tjt5JyYcJfslTEJGv4sjK+iDZ7s9fjQeMYxZyL7cXLo6/v4U+z3ACBBZ0+2CAPB0EFfvFEn5w
IvzDq1AGrimlPMq80FmdBsecmAAoydACubNUUipQqoPY/X2x/0wS+/0ptikFXVrHEAbYLc5We9SV
cdwX2SoVmIJmnQOvcB6dNo/2YE9f9NgOGKCn9qHS8XRTJOn0XGHDGQ8N894UVYx0kSwYFEIrfHQ8
toNbVYchq8SPelia62AJMgdG0CLCfZMQZRc0w0jqQSYxlHqGUtgCuZzj25ADwUtVUMGpB7MGQagO
rtGQQF3NmMhuGLxnrR+203TNGMR2fZyPhH6245B9gbI5dSeojBOy8aIeXkmjWd6Arcdr2JftAKQa
vOI5C9NiC/oFmsHfv8U/TjjmRQ4ZnOhmNf805dmSSJeBi485NVB12/EFsZb3o491dozrwH3qYyvd
NrLF8OPFXvQa5DRQCo6ImvS7pf/Q7L7+ZL//pGsNAbWCI5cfVZy9mVUBRkigmnxLPqTBhjDfzcDg
lUr1o4993hDkNOM44xDgOeCaqc8agtWMmC40GLYxB1T91WKrBSAS6ar8Lk2ExXKMBsBXjbaLeVfJ
3iH4rc+1vBN9KJ8++A3++Njso8yCuQ0wAiYU9uzNTG0UBDN0Rl+OAQy5AFRTwXphJL6B/9v/aNE2
kbcGV7naxiKWhEsxZdxPNl0RjiARoyJyES51mFU+OPv/XB+8N4ga3B3ZLrT0znat3ETpggMWQMVk
T/3ehKu2mxK3/6GqtMxOce1lEuESiNX9Ms85OG5Gh/BhgRddVqOHtvDvX9a/K7zfF4lmY+G7Ytkq
yfFwvon1Zoc/Aa22TFomOKDiaR56GWBufJtIGvEOwsgiigYfKofFl6Qr8NtAazK+5PEsnjuE5oA1
neQxJ0hkN3lF9gxue8m2ntGPL6Zopyf6VMETKs883VrNbF4zhCcJiYqaDzTZ4AzhCxrhXYkjINuM
ueGgKbOtxL1QYKuuoZPg7YlN40cO4aP20YT3GfqFIPjUzSjPEA5hdm6RRL1RPcMbztmxrF2EJMbd
hDncBNCIkSYHi3qJqYeXJ6+UNO4FKbNol2dZrvxxumDvsazHxyUhSX1ni3CRm7FWJTE+7CqfgTmF
y77QUfG1Vuw29KXNCF48DlIClxzMAbjAZvVWay9jA4Pr1W9JW20wtsL5YxJQepkNpcCd0POqvBuv
pkFkeGryWX1V0YgARjlR8clmgsE+FTpiuPDCLK3RwKNmAoTSBdVBDhFj/KT2RLGZUKx7fo6cTm9R
TXnPbYEOmXFzUj30Vtk8QwElt29hPoeRKFr1StgUCV0C+/TJ4hCptiRhYUBAZPLVJenpqgxaNCSh
6N0IqNRSvInJKfCDzvl8skPUXWxUpdNum6RmCm0V3uSjQjHe686oJ7+JC3j2icEStobQkKcWLUG/
TYsM9JxsMzfed0O5GBvKBf1KFM10D7HVu1e6J5fUndn56RBDfOxM1s+mhG+DeaFrsm85QpN5Q9b6
cl2kMAoPQy+6GxpKxWdA/slLXZUp/HHELPh60Ki2e1SVkvs+EIIVYktb+bKMalB42gry67LJvWk7
TdLpaWAH6JnmPs9vvLxu3d1SWFQPgsyX5qbvrXzeZiDrqHTA1wMv0d1EWphb1wDpgpaPKpzFM3ey
rIlcKy38LNu87fV7uYBNIBJLEmJRFumaVOn0juNjpvPMW23NmhGdVWDGGtwCg+U0kzmzUXWDWm9m
OoBMKkEt3WEiMTdadARRpllqDXuZmfjMJq9Zvzzi2kjy6wRJk4L0PDHH2D2x17WXRunZNZzKVE8g
DYLuqQJ0ycQmT6LPZVN12h/R3n7Ng6wh7VBPNYIfRwfXY8CN6QqWZvQ8yC5qPvXI3w1fWdWY7LzU
7lvknmlInmfkFv2O0BBsmIXi/u1HqUm3Y5gcr7mk1109xzEoG9z+Er053JLqPtMYeNYabX6fBldf
plUrswOks+EJKG2Deaai1Oft5MWXbjAjiOOTbq9CIOIrNQDxsRkr/SULo/7zVLkEs601mGCSkXQ8
2IhGwIMuXvrUi9mBPoBeHR17B1cSHaQXHbKUWtSPE/ZeZGmoSvwOgl+7Nad++lKqCM+Zrob5Lp7w
RqF5bnr7oqoyKS6kQIVxKchgYOaakMBYTq5F6N+QFg+xdIPyNFbG5MA5KTzrEsS0RvUlcOhCqeb+
va3bzjt0Bim6m3zKqnHfOlNGekBtDTgdqqi8xhTHhGTC3D1z++6xc8YJrGHPxD+wJ+xjnH3XnaPv
U1gvsI5dvH6GU+sLp/CMK2nRMPRnI6heuVtB9gvQFWDGGypvy8SHMjl1c/mGb8HWvkWgKHCLhspk
Q2hAdD1iZtnN6FEsn20iAY9dRcT4GmGRBPseF0F1EhGZ3JvOHfIK61IeP3edtKOtKnJGPBogBPK3
1hjTDdaeVWHkTQszZZCOxJtBbQMc2hHUvgerg74tkKS9kM3et+DcYRn7Uo4gldocYiL+y1TUu9pS
xYNe6vk9g06XYYXvrM92N0c1QjKLw2NsYy/xEROD7YXDD1evbBZoyhhTBTujLlBGLfFApmeb2std
AWnltdeozq6U1+f9sXNFS3hzNzLjiT2urgBOwFRuk16AWRUcu0Am4+XHUjrjI7hjLrISuwQqIIcJ
lTkv29BwD0PS15BZ0T5hb7mmE4WqJhgudUOUCgx/qNvxztDhq1Hp11wZB0J4o10STNucxx0OyrSr
kHXCGngqYn03dcWTO7BmmE9is7xF+v0ls1P0xOZuTNN3ESd7KeAuwEN1GTOXyrkJHNL0CNfZuhBP
ctYy0UCYHibvgP/pESHcS8vhblft5WwGyWOZxDcj+YrKyV4TDVO8QU1ofil7ErNyUqzfzA4viKlP
Nv8FAgT3QOrAswAFzyYNCsGFTYLVg2+VkIfFIg4r6vgYCKcD62sYcXIhCQxxWArUw5nIUStH/UNA
9AI5geBnjswaLumk8nch5GuQasBaWpHfhYGetqKuD7Fun/oh30PS3Jp9Xl4HY8a2i0+a4d29jX4Q
uw+Wuil/7JrmhXrjqTWwE7pdNH4V4D2PYtYH6FxfnUjt6ta7DqW65Pd/sGT+DDrrqGLMZGknH9wq
vE/I91Lps0vClMqbbU+a+SbnpLtklRHwOP5I6/BCU70HOUK5POyezSq8tiO4IMk0LgdriU7tZLlM
J8dHMr4OI0r2TUWaXSOs56BNvpmg0+pOEl4/VAeycvcBQx58ycVe4yCcDHlngtVPIqYzohSPMu62
8IAKv3IV/Wv0u3xMwjoWeejK6NEiuyBKXAseImjBPMI4Z2Aos5Y7J1efB3N8MWrw5WB9jOQt6bLv
bcCAa8KpLZPpKkzSnTdG1EP5LWmOKEsN85SEpvXVjfnhsU/6ljFORHaQFR2gU1+4ohHTPErxvWQB
7dDyfY+tr/CWD6Oab8dQvWQ8T5veQSvriGPYq/phJNR6oKHlrOwWOe7IsfhuwyKeiZSjJXBQNSxT
KyQDouqaL9JoS3xO6V0WN8dSsSqSEGbK0r/y4N+W7pyRmIL0v9dscXU5PfTNWMPYRSHep0NPEvjq
TDTzhiJp0qCFy+Ia1ay4aqD97jmY3ZeIpWOfxKiukVEc3bk9EihtHd2qgXzCkFm7V7Wyy01XQljI
LOMGsyNopTWSpYynY0Adc4ja9DvXXsgYefOeyPwJ5iZZgCT3tS1GIOSJm7YChn4aUXDjE+hswp2K
sgxAOKvpk1NYxleJOuR7LrOQsE0Tds8GkDr+QrR6qAMyk/Qnz60k5mWuitSQFFge6tq5Jgg3qr1T
20WSNFMxE8cYtRK8sdMAlt5E0J4tP5Xd8hnHkAlrP8LgvSV6Bz9qEw3pjXZrx9zNNc2zzFrPFlJL
MfQU2nbevRGm+tZKynEAM1KKQ5eENgOLyjC3dmvGt4GnQEX/X87Oo7ltrNuivwhVyGFKgKSonCxZ
nqBsy0YOFxf5138LehMLZInVb9DuQXcZBHBxwzl7r13wVWA+QG9DVom7SJA8ZoNfJIbov1RoGyYe
fDmbW7fAZUJ0Wdqw3ay1ARpFGZPxOugGCBj8MOJyUrFQbdW5gTFM2XdgjnSJdNhw19rPAqvOg9Dj
8dG0hz7dZVFM4R8yUjP4Wk7oMrKQeXCxV7jue0xc0w94nSFj16jEg9PzcQUiz8hmbFwgBHm7JD8N
tUH4eE9d6LItyYtk9MxlHtT4Ookzi9sG0DBQCEgSBGYJX+aAksn9FKLwRxYXkOtwKVgH4yVFS27n
LBm0DcZlBQq2sEFvuENngTwyR7Yh1qg1v2tpjvwvhWs/epYg9g2lgw2ig+VkhOUEBZnaM87JXTzU
A2ZwHKh/p9A0APnoDUZ/SA29iYwH73tgDDDIWEYGdreDnhWEhVL06q+EMyMHm7TeeDRy1B63ggmW
5Df2aMAYBiO6Ik4x0QJDHUgc75XO+puWgtdXiS56NXvXwg3n5PEvzVM00hSztnlRWq2/JiIpWtQJ
CM4RlONb4GuUKu5fXaY3jluwtGMUVIAgRs5MFlOKz8MfFpiaXzsCRNfs1fKeRGYPtNeozd/yFEFU
gO4ifHGELH9ZCgwmYiJK7acexhhtwdDVd+Bc2ptsMjRcVf1csC0jN9PyE7E09uKy81LCvYExX1YC
oHngdpGHiF4KdAkUcFXSDJ3WvaDkASsmsj1iUklwuFJEXr06Wd3f4qvl5icF9xtAPIIzqSYPYPZh
y+Hzd+FuI5KbaU1ZVcnuvMtC/QeTt+75oTazsrsdqKUN3mpsJSZJWuVGhHV0SJFWfwefZsCoTROn
993CRko36kb3SwXddA+7zODDNrFeEJFVvAwZCc6gdZbuLlobCwVGyNdIqlrpfk89hDqbeXILEi7K
ejhIA0YBOyS1uEpIQVqMoYizAisNkwclkp0XUBGjb5vYXXoX2oChNmj8AThbc9PfNkZBYPzQlMMv
zhmok11jbttd3WfVjeaIWECpUeJfmPKM73ZmOFj0hauLQNBqpxRfVC57CAljxeFpt/cazIqfs0cG
x6bvFP1nBTLlBhlSp/ler1BPU9h4/wbf1T1AYJs5GTiF5u6h/aT4MUOXyhjbzroLwlTHwuwOHMVA
73Uayd+mmhs7papgtZPcCqy+nhdPTVQjX7w3zLqpA1KFut8UZ9Q2IOTTe4IBWN7z1/ZvuVZxlM+Q
Iz3FHttc4mY78hJcKdq/mihDwgxT+daiOQcOIpe5KaVowCGITBUCfzmG9jfp0MYXDSkaOTaHKaqh
+hBzubHDjLaG5yWUPaZJ4tmDnA/kJNVnklZdT0tetSjOX0Pwgswazsh/m+qsoY8FrqFRQEnw9eds
KJU6IvOmpFTgbOpiBvRjgEu4Tholzrb95OqW37cc2X0jGvleSCEKD7CUYCG6pD6jixLQEDA5JE7Q
W2rzWtVmRVanh/0E2ngXX87Ej5HopQytGzgpAwBYwzgSoqsX9r5wrKtUFtRPmj6NkWgBi1E5pdLf
sNybXO3I2eYo2/1Oxp707BJZCwankp2jVBUgiHlHFghDPuUDBx+oMJk36fibDErmfsggITvbbOxe
2NEqEoJmuCTYEvrEqhJb8f00ldEzcUTyWyWBjyPZLPDqU7FgTCDiZ+H2RuodAeZVp93FWKkMf9BG
78CYy8AJFmNNyv2QTXJTWUDG9hYAxSVJjDVylI42+EDOiLcZsCzdx86EJ0VPJ4UuVJtNRP32FmcR
6WFd2Mym0l4he1jwSgWHkaCOe+dGNVMl2mqacN5EaeOlRhqs/pyYz/RdXzfqW2c38x996utfYRSa
8jCPwrlpBzt2NgY2s4cpTsjzyaemfVLYSQAEkwlDDIZSnQep6QAw4xC9VLhAdf2BcqgxGGKRTMDb
qD5tDHQ/v8jqwa3FnDURnjUKLwlk1EmV/UTX7o28bwA/yrkDam5387SljFo3GywN2BmrsEwfKAeY
6uXE0tXwKUez3BPyMgcZ8Sp3LTXvaktYJpubGMakskXenluMK9avoOqi6N5qagaDLamJbjIvMRLY
pnMH21SZQe3EjZZ/J5rZetdUFhnWpw47UGfUrOAKZexRn5N5b8529SMl68PYOmNf+FOuzOKiK6bs
N/VH+8YYs/aWyG7GVMae2KbQ2Aw/3SETN7C6KDIhJ/zQA5hK8R+lNSwxtIxwYyEWWnrQK2mNns5a
FaYJaDxZpldk8o03HI7PaCOOOjZcBGOga+o0KzAGLf/9n9aU1nt0kUtOpxw9E5gUPKisqOIzPewj
WTKsXQPfj0WjAU+Au5bW6IqBQ76U8OvSqL6ZNNthJZDmazlSidLjnFi21DPujJKyNrX2cqvAocRl
TZ2A3fGlQCaGu0Vy1DPZVH1dVz7qnX78NluFKMKBCbPh50cwlpVbFmyHfUzx2kYvm3hnVVDv3HQ8
07jS1r385TFYqBFdHc8RdI1VuR+FRKo3IQg9bxzanKy5xvnrVSY7l6JKEY/0VYAdKiUlwYZ36Rie
33ZZ9DZrLqEEKKah4jqtei0jg5CrMSsvSaei3pVSdKggWnz7+sF8yIE+1dv5uRxrUZIbyMppwq6e
DL3wXMtBVCtgkS6SFPSC45CMNTZSP3RJjHErVxKwM416afPjt2wmuktstq9eAcguY/vySIkq4mBj
qDeujHS42IUZI9gnWyUfNeF//YtPjGZU5YweGw0jfYLlVf8zmtkVloo2ocOBiCL+yDL3gIYBwfjP
V9GB9hl0dT08p2v9HlStok4TCAVtGybXFHaBS/Ske359leMOOG18ym2LcYWumK0ug+mfm+HgASsC
K4/vZnq5qV3d26Enbt6tQtfpgMTeTTmWjj830L9CQHc3Ylxq74VemBnW11HZ2fAEg2zUqj3kYscF
hqrMVxT94ss8d+Rejq71ZNrTsAUVagdf//zjr4pfb2G8QaqD+2c91JNKl26pCtBwCXsH3pdCuRJ1
oLTkfxXIL18Vhz+XsYroCffq5wcFwE4b2gGXR401fFeBuoQTXPE96zaeKDU59xWvpUFczwSlDPp9
UYt61mqUdURId5k2EmFPbgcZW4K1yTSh0hVWc0CaY+1EN6uPg6MvCSlOFRhOTzC2nIr7r5/xWoC1
/BB2NoiFSU5Fr7/6PlVtKkaQQLVvaV37RyFEFXPLUO5samyU3Uv7jPTj+J2aaElpVFLsoXm6VieP
wKFjsu6ImwD2fWebsvxe2L1zDYEkPbMunboUq8UyNS+vdq0ycUmC6RDlUUGIAMqCwVWJPA+pg8No
8Lwzn9rxtMGBlseISRVmAzf3eQBxShoNAJE1NhjMUm5TmEFcsAx8/bZOTac42xihLAEesrlVj7uC
10EeGpgPZYQD7ZeeFb66yMzCrd4DY9p2mQHmDcn/KO+1GavuRrMQhsDVU5AZOtmosAese3Grz9TK
QWgW9p0+ufYzDCWpsPcv5g5YTBa9zL1qD2dmvRNvBNuXjlyAd4+UcvWQlDoh6ryPa6QPsxXo46jc
JqW2ICg6++XrJ3U8rvnrXfRu7BjwBuirTQmkqkabXOJ/QEn1F3GTkVmtFfVBELkDerROz8xVp673
sdtiWmeds1cvJoXRWHecAQGqTdaelDwCHeiGblWvcO+SGdPQmS3HsqX4vLBaLBt019l0IQwyVzNI
32qDo0nWqRxtNqcAPXxKdVfcOI3m7HHTUlaD0vI0aS4ky6LM8nO9/WMhnI1QB12ftexHSGhYbS5J
Be1axLCFb7dl8R6nGh78qvQoDQvFMoNoApaNDHZsYPyWmfreeJEpr4vajcaNwWcY+1YUjdOW1A33
1dbAL9FZaSRFz8KhJUJAXwjIu5g0qurk85W0lvL4Nxnt6ARAFZnkwbumBPA0IvneWJPI3gw2E87G
TLJpvCEokjI13XqTEmtSNyMEq9blGvDknKDLaiVBCz62N3HrLLl32eA8ad2MgAsVHCB/AwKACrLC
Ww6oKJYIwNFVaoSIHaKXrvP0v/MQUlAHGfUqEwH5OYSd+VeWsyRj2Eu7C2Qh4xiUUO+EXzSF/Qfn
ppZC2XBHERBbm3mvxJhWqCLxoDu+p1aWHowlSD5a40Py1uqleKP60d5HHArVgFW+fYk7aGj+RGgx
UmFKfqS/ScRh17MxseuDMoNviQ2XRkBgabUeAHgz/94kGTLUqrEIr1JnjtwXA9VlBbte3Cl+Mvft
Qdau9246TfUYTUjAQK6U89uYovffkNlQQjyBghZvdEeKEF9kn1AwX+hOZHgr+mbCgvkKhnn4pptV
r9AITuk5it4mAdBBygDkE6UMrO6RSAxyAWTO6yCx7tYEChrCr5hHgvw4naV+38XlEyBW9FgxRcpr
7i79m9Q9dUCyg3oinzsz+at0hTggrCeGvo3G+DmNjFnbZINLomAPjBh+HO3UJjRpuLTkGjawiZz8
Fxi/2U9aq3/+ero5nv6JK2EB1VSdrS6Vi8/Tvxj1xCuSGEOPNcotrX1wJgPesa+v8jG9f/7o2Suy
jUMkxYVsd5mF/tnPRV5foOagp1tMogkkwQI/J54P2Q80Fg8cx5Mt2aP1dlRCOAgC6kyP8BeFJdQi
yoTOVerK8aZlq+XXNFKB7ctIvcYChzSi8eoAdlB7yUG9DoRSiaDoKZd8fQsn5klOcUxZbHxcjSXz
8x3UILhNvrKC+LvSujWGNApKXTSXEdmkYE4ZOl9f78ivgCkHvxVXZKRy2Y/8nX8e2RBVauySte1r
gfI4X1jf812xDy/mv/nlQEbCuTytEys012MA4M5xmXfc1UJQpWXf6R0hmcGPw+Ofx8Nhv9n6F8Mm
eBg2ZzY4x4Pu86VWyynds0KFSk4ep3wdK/oi3jkngHbidX26m+Un/PP0pohZVF3u5mr3vONW9vv9
36erhzM3cmJcL3eCthUzv8uqtjo/V4MaIbjlMiAOv43XMLfuoa1c5TuiRnzSowP4X0F1oNEfBaBN
dt7b16PkeGPCtfGXcxbjJxx55ijNNJi7SXEwKURuxrB3D3xL9a5pZ/fMvR6/tP+7hMEA4XS2Nr7X
YWcojWgT/DN69Ao3UGXT7/1XowObUZV/OM7bi91wbTXURUGPdmqAQo1J/ixAtj5OZko/c8EXff3s
jqXJXMs1VMY7Bg4qCqtD5mwPozlZIvERpnYkH+ANanraGQIJCrhNQ41+5IVCKANOkF1a6nEXJHpt
33z9M069QqzxwF5s9t/mR93kn5FK+46eAS+SgrvWbmk2DgczLV884CZnjjCn3iDtAEYJRTXS0VaD
FdNYWpE5joFbSYYDMmVQIuNsnJu4lpPXaq7XGJPUITyKSkfaWoQ+rt47MvNZC/tu78yRuYhLvBYt
DzilLVhN7ZlYE8Jx3axQ35JadZ+Koo6f4sjUr+n3zJQXLEeiVCI5rNhY9NVacpBAQ0Zg4v57SQNm
BP49h2mPIvSH4vqfFyBT2mfokJYyoKSuvPg7naoWZx7+qaeCMtUBnshcQYHm84TUqZ7UJtpKtOn7
4joEZkhKYr9EQNjpt4bxuSAxR3lmcJ145dgTeR2cXji5rC2KrnAUUMKUOK24sw6eIP1wcsLizL2d
+pKWYg2BfMC7cZKu1o5Ey2nQGRGQsNIk5ZXGejr6kSlSzmTFQoqe9DrWtyHITFxl1YzG2IX5c+XV
kyrPfNYnvicdEzFaJc9jd7s+0ChJJrUPLTOHZRKQdYrISFSnvas3cfCfP12Kg1gJ2VdS1PxQEf8z
cgxEpqNGLrKvS8fZlQ2KQ5RRV3T7/rtyG9cJmAqCKxzcmdbHevfvpRBBWez3mauMmcP63CPMwiZd
3ynUfB7S3owO+hw3D1kz2wd05vQZldK7/fp+Pw6fq097KfxxCGauoh6y2sbV9ojiBlSWP7aZLQET
1fMNGXom8vFQ1oHixn8b0gW2UZSpe8hUyQOflvk+umO2qE40/hBAZqsC629FeE8z4/3UkJ6Ifdgb
rGBoQkYywR1ay2meJ9teXfR9hUhfxkkrz4yUE5+k4eKgcOmbsbY5q7sJNYEnGKAom35jeqHP4T7R
s+w3BuXvraYO3jcACPGZZ3hieOJK1lzU2CxwRw7YvGqRHA8sOoA30G10WnotO4GQzo3VMyddDtXH
UzFNFFoPLuwRVtXlx/wzamg9k5oVp8pmFOhrNpYG+Y50CM4zPXz83IcgTUddmiriNkTf2XOSzd5W
jQzxUJJXgEDACCavU4jRKJMl+blQw6Akuu55thdVotUSqL3pFlXvVqRDLvfYfrUFcFsZ1mUExuGn
nlXaz9qejV8VLp1iq7STftujclc4MVo2VuOQjiNmMlnA9dAqFaXaOBbfpqQo2NbUlWFv8BMr920M
eNzXOi+/xc9qf1ey0rmqspp0ApLbiNsRM3r93hXaLfJwGOlmrwNkdVpR/+nsjsjDsdArBNaTIxvk
vQrw17pL7eeutbTXPhqJukUuLhZfbD09Ko5bhjud6awLnEIol+1Q05KkY5Beel48cVqn4fuYq4Cp
Nzj2jRAFz7BES3WzYt1VGRCRbQRbL9v0VoTQBOfOJd05ZJgimsRNTE2JkHk512FACrfka3KHwcP4
r/Krl8ILCexsuZwd0e5o+7wC5ZTPsot0z/ZKWjaWTnL5RkX1HYIEcZI7kgOtaCMnSUSCJ4fptrOn
zNhNSo84PYeEBvE3j9KXJiyiKaAp3fy0KzKESHiLsnTrkHpHxnJe8rd65TjrAbb05hrBlKsE+dyo
xM6HZVv7ndLqyQ6sOSdbRleN0des+9F3x3Zu93MTISxE3D5XgUa34JLAknCCeeb23+CvILZS6JNB
qx/T+gAj3imui7EHUVXQFwaQbsp3agTz7AupJnmQtXZ803eJXW1R83c3ufAmfS+RZiGBGwmN8pGk
un9iKi28W27t2qlVvd6aeecxVsdMWggX+x7R5ChUYiIGpULKYNajuZ3UzH2nUjRml40+NTqB1Mhw
rI5slAAt+WhtXWWY3+ox6ka/VfshCRLaQogHSraMm5i0ImioI3pNRAYuVYzB8qI7tZ0MBrEZAhNl
REyIbXS6mNtKtfPfzChU2ESVlcpmHpZHXdla3+6VJGqLrZbpY72bsVOKbQfLU1yEWMpclNhyyWcT
HrlXhT3A7idWubcvZlxZlGukBsmzd2PE6wxE2KRgJI2ruQfXHJClM/1oGi3sLy29bkFQZ/bCGv7o
DZVhXteb2fDIkFZEaVJkInTL8kUcZfN+6sfGxhCqVfWtS7C2tvfQVacXWREOyFtqBeJ4BjiyPMw1
VPNtxOc7bdPGHZ7g3EXmBauU6WySJhmuyWO1X3sWrJ8xthoA7SySCLEKT5ABhrZK2yqR3Rl3XpfB
0kpGPcI8kUTvCYnrz0uwwRA4UrOqa1MOTJSN2jFYUpsyz9btCZHz3SYMf5nT1L5IJ9NdJCuD80ew
78Dt1suMTG60qdekZVTqW+/Set1oKq09HAWh94aQMUTR06f3FgKbb4ox6o9xMXDiVgcAfKhJy9JX
3HxGaGGRnph2RWNsM9WO3ifM9N/QRVQvX6+1J3ZubNWxR+HXpW5urw4nFk5bq5g52aHSd/2c7dNt
oajZ+9dXMY4vw9+No4hyIKch7GefVwjbjXCUt1wG3M92Dtqg9vMb4wAKJDCCciduvFttrzySYnwR
7wAD7bx9tcu32pawxi0Gk015M10Q6BCoZ9bJE23zz79s+eX/rF1N7XRNpPHLso2zyYM/ING2f9Cy
bJ6yXRJg6DmzGzjh+fp8wdViWdFwGJLlgsXm1+Pm8OZvHx6+ftrHa//nK6w2HMkUoRkcuYLiwFEX
1xFgK5Huvr7IqTe65FjbC/iP9WB1G1pLsOZkslrXtCC3juiZUAzvnEPuxK1wVmKfTYXKo9u5upWU
LKA8hgnkZ9DXD1ZrqWRUjsW9rKsq+PqGjhsGDruXpaNN+o3HtunzQMisEl09PBeEsxXSoqihrl2T
hPRrIPHssuhHzCTAEeSzUJpouLDghJ4bGjqX+LzvxQOIR5PjDUnF+sdX9M9YRGdIn0wOud/3Tao+
4kYkkUl2Glh7jvYhlh8liu8HhCZvAEvtS6XHgr/3zEhsa7xaHC2jOTn3gZx40XQHHYcNFU8HH+Xn
51LFbteMIOXQU0nzG8FhJTIrnuGVXZWCfUBhmr+HLq8NFGE92zQ7Ih6EGOIBIRdxucVPK1an7yYp
mRMhVHH58+vXdqLNAvtyKShyAl2qDqsZDH/y5Gg9onots9Lymp4H2kwpNdxj5YROGgUtMcMY20OH
RNtJtu/WSBrNtqwVq0WsLUlbIQb6vu/lvGi/9YmQQPYf+MS1ed7n+pJSCfMA05ojCHLdK16cHWzy
DMUmrgWWEtGJWp4ZjUfgLrqk6FfoBFrUSW0s2J8fO0kIUYdXEttqltHOz9rMuClD2b83UzPcs62u
Q78vdLDv5pI+VkpmV8iCtfmkxKPdovAyxq0xeK5ysLSse4xtKsobV8ADJLAxc8zt1+/hxOGcPHu2
VNSRUVKRQPL5B1M5E93o0eHLF9UMOL/5yTWIVibgM3uSPRxpcKTk52Zz8gNyerrDYaQXZ2alU79i
Ae94nGINFAvWqunW1eB3IvgxlAgGTwFSjzDLH/o5eckN9l5+5uXTj7GtMhuK+TwO24IazE85l9mv
M89jGXerjxkNEh5aDpwsfGuWSp/D88to+PlW08LjrNtqo8NHvYp0IO+pUTsHzRXqNiuT6b5N4/Eb
AwJnjpYpd04ZhsFABWRL+3a64CSV7QgEtfc0tU0StnT1zGhbptH1b4VHiDaLiRaGwuobV4GBUTPj
G0IREJGFGxYgdxRjBwIg8kPS8848nBNzigdyhUKRR2OQ1/55rPTdkDpFOOa+TVvoFsFufSHaabw4
8woWrdfqtjxnKblBIUGcuW5yzyIqvDRKcj9Jcho+4ShBE2iRBRRbjMoMGpvPodw45LejzlR7cqQt
WvBvEQGBZ6bR4ycMn5vhgMYQRATdls93PDtkkZFji+W087rviVa5W5m304s1W8YlIs3k29f3fkLa
xISNqEyj9oAJbA3l9Ag3URB3A+BvXEkulE7cDaEvivo3dYc53haNZ/+2jbrUOTi2zb2FZeGvnRUN
ji67o0vsGJV5A/BhaGgMG+A/ZpSizKzVYr5CuCN+RnkTPZjz5PxqBlsdtx0u37PV8+MdAPcBBmUB
rMGtWX/QImwqoykp8zq9p/zJJRwFlmntQaTUCEScmzdsOgUuB7MP2tRKD+TMDoGR42/dKJNS3BMg
MF0AaaI0NIfOmcLnifmGpYeKGa+VgQxt6/N7ndLG06OYxqbMKuSpRhgr/c1URWPLiuMYf5NJkY+y
G6KXhnIkAvhG0W+8qanGM5uHE89Jp/i6qPIgGLGJ+fxDpK7KdJx0StqjZ120uK0wYbXmFZX3c2rO
E2sTyjxUs3CQEWcdqbN0IyFnoQHPKOfU3hFU0F6Ws50/WU6WPGlAZboNnz+xZlrRkWyhybvcsKIr
qdn1hUNC/AE9bnmbeS25F4S5HBSFxBSNc1d2pklwPAdTAKMmTftFZZOw7ge3MeqEFvwl2cKD+maM
ssVHqLZXVQpIy5FKjKm2rw8oVs1zlODjqh+XXlQfLnsDuj+rbUmnhkYzGxUCG6fpJyZyyDi7bMwo
nTDxVXSQ3WS8a9UouQrTuaX/7gjvV5/2wzdP7SHB96ipXdxspbwmM6csg1kWjr3JSd0CphE1mnFm
ETielJG3OZRdaQRZjr6eohzZzwTCMFsaRH1eU8WIAltrpv/HK3FJaSIZYYEqrDtvJBtRJevxJblR
1T8R6oL3loXpfWTXct+SxMZhmAynTcl2/Ayg50Nk9nk9cFmJbfpcjAUmifUpFMF7rgxuRoYouDYL
ENCVtIlMbPFh/UVamG6JnQ2JgmSA3+UeYrhNGhriGxYGe58Q5vogsrk5Vx8+9bPouxsmw8XjC16f
PCLda+jOVblfa21qBgX2n6dqpr7iZJ6BdFtPf5kNsSE64VMB19eeO8Luxy14Jofkz6LGjRfJc9r4
ExMK9X9wkHD9ECav9/3KiLYyi/HpzGk3PxXUX7bUCa1D5tJn+3qxOnEpDpF0NyDlAFdfN63sSTNA
s4TSrzwgFA3IhoCwouymGuxzegdnmZA/j4FFYmcDi1omBCTGn+fJOOxkKGKz9cc6N8mD4RPderQS
00OsRfUtbnAiKrO4xrilVC2aj8YOMZBK0mSztKE+UxVz/CwQEJK8qHbxveFWxBSjHGrKwHSUxf2X
zuLScdLpddYNgNceex0LX06hOrdu3xr2rkWa8gM9q0YQvJSvOfbMF03RfhNIpb5guVN/NLa8pMOX
7+ZeZP129sjrwFU9Awshz3TYKINson2VOlLdhQS4PUhPqqSqVCpaolZw65vWSLAe4T8Cs6LkqLV9
pe7pzPVKEfeE+nnhH23AILnPcm/UCAihyLcBsg/rpioLj+ihAeQGdbU8orPmZNYfD/nrSxI2usDX
FI2/Bpunt0mHsR3RjPbzqzURsoH3FovWpiL/l+1CawukfoMx/s11ppO9iaRlwlhq589GZJON8/VQ
Op526ZLBHVowpsv8sioY4HbHnmVSDOVxhgfOzmZgNt6wqzNLv4BbEmFpHOWZOe2EDIR1UKXBs1Db
ltbk50GVDWM3y4ZtiEdG085C/nVt4ZK/n1PVpi5LCmAgMXIiwlP6i4HeVkAvs9vnRqE/NKpHPLAI
zUOER4vjnCq86xJ86pkd6IdUeTXyl6QGGsOLBoCt4epH1oOqJ/GitbPSSguo9fVlQA4YfYuhrjkb
C9MiBmZUjccJK8zzRJKfjkDTI5nSVUeL3KDRGiH68RV4m8oTWI1Nb152g1Idyk1HSgEbMax6N4bW
pw6K+UZRAs0CZQFP2mVPiTM/Gbem6BLvAnNa9OikWfmOB3RKfDfxjPdk5qy2mbMsvWsmO/wt27Lr
dpFnT3cQXMQlK2Fsco4ylD9ti5/l3Kq9fP2rZ7SUKBfS37JtWG/nCOAslI5Wg++AK9g6KlnklGvT
bYmw40cSOf0tamEXSSaNGYOt+13FHvM67+1xPxfk02daRfvkPw9pumvIzxdGFMrg1RYTQWPkhraQ
vjmTEiWA7r1TBiLevYjIzKTZRlcrPqfXPZqSHaQbiCuo/KDaNtezfygTvChwSPwmV4pD6KTyEp8e
u5naObdzPd5Oci1Xh9lHYBKSt3UrnRWWtoql0awv4Uhtw1ER7zQutOckjNMfitmxn7QiwPD0WIcn
VLPkTFCutm5ifdbeG137azcdBMLJmJ8t4Ux/gEe2D2njzq9fv4kPMdyn4YGuAiGUZTALAnz8uJN/
CnQcAlpHEizqG2SaE+oTtWIg1YKsjZ2piSm50VIMJUGt1SVEg2YOB4AH40Cb0+1iSqWgHGe/osI/
bbo06ao70hmNM0eSD9Th+kfSvad/T8Y5lqvVzrPkw+DtGZieyd/6OVKu+jtZBfpcr9DDV8eagfI6
oz39JkUsfelnFeARVm42OyXqeZOAWmx7fu7kAkmsNhTRQe1rHBDkpvfiAIeSnbz3cYRscYPsuT/Y
JZFZoxqGMJP1ARwkt97qZk4DyVVQL+49o5rNMzP9cSHdIRWHWu2CmMPjuzaVmU5bOkOGjEb2hXno
U42+iyHMnRs7PfWW3A0AAvbbjkKRH3fULj1stPjvaDafGRZHe4rllyw0TaJH2FuuTVwti6iR43vl
MsWbSzN0o1tyH+vKZZRE2l7vxx1alYMzwcMUc0FbLT83c33M3qu3zm8gKRb0qsm/V+e/kOmzks7y
G3Q53A4RikHAyLr9ZkemSzBoVGg+8hE2EY5KwykCETOoGgkpqB7uF3lJQKbnfBjK0LmQUazeeCZ9
yLBT4+tmsLpdQjQuUJ1x3OfCIOwkpLRHQ03Fxp/lS1Jns+PrjraFaDDVy1bs3BIeQqW24MorV79y
m6Z9+frBH09SOpJI0EUcepH4q6uiSpoCqJSexcZGeuHzTArntq06ZwdbVjz+90vxYBdfIaJEFDKf
F09INlnTJrjpOnOg4Uwu8a5u8YEjYa/OlK0+1FKfXyUHMOSPfMIEIfA2P1+rJV0+EiJlLS1nuLhi
mNizYWHJqUMEWhZDgyVTjXo7uKVNzzknwMA9Es5DWWfQFmCYMk4b1RHEL1KV+qHWeXeYqxwL+VCJ
V91A609qsQjcSDPvi7hQ7ih+a/eR55C9kib1hSn6aDdmRZeDYijVg2FP4lCSJnItpqo+px85KtPR
eIGcavBoUSPT+Ph8v9pUTw4k/8LPHNLf1bjMywD6knKfEdFa7Vire2Wfj5KgxpgiWnLBARlsZUR/
GITUGEXvbEyE6fNMtYux7aJ4o5WWVQekv6sXtebiMhCDExcASHLrRSd28vfXo+No18kdkAfEGsbn
R0VktUSzJWzmeAnMFsRX3mpdON7VnTMcvFnP0Fp6FEnm5Ny0c/Ki1E75ABZ/yRpITA5Hm5gEK6Er
Hdp7jnElOEEgYrD/7O9zNs7PZuvWZ+S5x3pxbpV9LpI3PFZgRFerS1LBPaTOh+nQyKoL4g+0i7ph
T79BseJdhplZ+TN/cMBQ4BBOC89mUGMAF53WYF5IlXMl/+VrWH0tzL5s2ph3cc6tlwHDBEA55PA9
rYRrCVr9+0U0euajPLFJ0QG+L7fNSnPM6baipC49EwrHCNj/CaRokW7UMHXtIKXfRVbrgGShGOXU
7+JqjuHQ9vGAeqcT4zc2FLLcwrvp4q3S1Qhk5sidwg3lRGConEZRVMRxTcHl62F56mUtTgLbwwxh
8/tX45JaQ5bRuUQjPjXutUyK6Nuki9zHzBkfWk9aQZgV5m0FWO1+MhFNwpEZr+2mlztQU9Pb1z/n
xHRN2YeyP0XKj/ijz995NyfDAMit8LWkS9/stAAMHtnhDzXy2FJ9fa3jwiwVLFZD3hT9M7oAy07/
n63aBEqAb4NJJSJ+fBsn9iXeuh3V6gFmhSypDSdvDEvQTi4EiSLfn7n+MmmthqVuI5U3mdaWHL7V
ozfyDHko8BlfTGnxlFoi3ppQaJB+syrWhNW+TjS370iA6baarM39nJQNkKxCf5aDNZ3ZFJ74SDg7
oMDgDz6TdYVFaXqhlUZcckBBlRPZinVhQVc/95EsD3V900v9RmMHgoh0jcB2SJTW496jV8yRl8Aj
Vz7qk95818jJLTea0hbOTm0V8C6UDhzohqqMN9LIcv43k8UsK9UopaBc5GL79fs48QBYtwndcekR
s4dfvY64cwlddngdkUVxsQW+emVnwjp8fZUTI5xr8HwBEKAOXruF8edMjpkQ4jO5kJ/mPiEKL08R
YwNFOPNtn7ohRDuczExyA1AHfx7fbuXRIfaY9shJ8K44gSNrdTHXPX19R6cu4+LE8ChtYKZcPzfy
J6C2EdDqVzM6WVea3hVkmnNZWyeeG8VPCuUMmkUquyx1/3ysVVzpbptQ4ky1qIQAp8qtoZiFQKI7
a2c+hWPFD3pCTvisFVwIocdqp9xYAH9i+ueonQaOBwq01aLRyruyAGOaVxpkwNmYA7esnBvdIEuR
6GfFDyPTu6OjqASd2rMdbrz2YUT4da4CceJRoHDnB9LFpnW3Xs60Gs0CPq0SFmgTdht6VuoffY7s
X4tCw72ZQvaMhxTr8m2d/o+zM21u28ry/lfpynv0YF+mprvqAUiKFCVZu2y9QdmWjH3f8emfH9yZ
xIREYqykOqm0rAvgruee818UNVvXcdre0hL1TYMJ5yLgJGK3bBo9yimKzIlllwCQl7Aq78wLiMoT
Ih3sxSQqPhsxLyBnCOzQIWdR7hoZLv6oLB3tbzPjFJjI0bJ/q6TsaerwKXi5WEBEmxKbrhJp/7ZH
GDcfm5WMQyCo2iBYGUh5XYVZ5V9laOXGKzTO/S9I5T6NkqCsdHLYS3vctLBmexzmksokTKATSMwN
ftI2K0GzqugmZUZ3k6v1JEFXRD/QcB43ajc0W0BEayFMXjFHaNdqb+VnHWmhhQ3tLZEO7gG332mW
gB19c80Xa1cAEyqSXuxgdlJM+mF1RXaGXFW8prwVXpdkh29TD2vn2ECbNGyHAUx89xKZ8o3codFj
lq36oxQLNEbAxqz1Iht3fe0jlZLjWHx6H5lG6rDXoH2DICLNz98s8cORROrW0vKUQRQEYLBYhJuX
6Kla+1jp8UGCW3YmxJ25UPB556EI77PSoU3gsaLOJumYp22lNSgvVe7Ipo8M1iVqPPVZ0WeDU7hC
usqoEDqnv/RtMhhTXiYIVm8sXyivswi59fVIVpuqcPoyqb74TKK7DJDcZzPv1CvUHpFFQwHO+qrr
PgKzZFtkyUk1hK9gJ7vxo+7X/rcKhZcrUATyhDkzhi+NnOpPC+/5Tu9M6BRQN+B1CJKmn/+y6RbA
IIpQywtHbcE+s9Fj6xdL6vjZlEsv4cySk2+5Gg7XkuD1TwNCdBP1XE3MlZvX2joAqi9vsyxJwnVJ
9HpeumH0iiJjgr5R2CPsfPp9p26bzSBmO4geQkccxOava2RDkXcprxvESrkKRQjRMXSujeAnykOX
VsqzUQeoSfsg0U4/+e2WjB6HLkkgeYgSRGPWUTEUsokUOdUUxI4Q0vOvvJosRwOqduFUf+9RSLlM
hTAuwpD1DscEdW/yggpZnBaa+xohRcvOzbC1B/RtF77qneHnkEFihSh1QorMahY+RoeeIFKzMDLk
QQGvZ+a3UZG9c8ESB5SAUcIGC66U4pIrxjvfyLKYGHAELuRQZ92JpFeM4KGIcItUFmuvaq1VqqaR
bamttxCPvQUHGoDAAKMAowPYSah02J9mGoLwQbzbwQg1NZ0cRPZrWkLUmzxPUbiNeoULtAw/0dr0
hqt1a4O9adzmsY6iviAghGkT0WE7C6NIQN8WV3hHT0zfc1DFK+Wdh7UhctteU6wtTy7clYB+6nOu
h2lpt0DrLVwSiL4X9ph3xo5S8cTbnrzWmC+Hn5UXFiiKxM2dqNf8RyLSZj8RUC80zAhvQZeIq2QM
w5vTy+DtkU+4BNaXSz93GrCyhw81PTJ7+LUg4VJk7jonG2krYSf+fnjGY6gIACmGBIbk0OFjeqnp
oNZZsLaDQYbCMOg3ej/CToesQjWSIu0OcU1YhmpenOeiVjBhQ6yEpyQwipJIFBFa2UNQuWdSJ5OC
Pt0L07I43IZUIFUkqoC9THoGsxVqxirXl1yE2oO/wbMe+xASkCZaDTq6rnYd6/7Z6Qe+E69CoxUn
BTnuRIz4LMsp4MAx4HJQOrJvii3K0Lq1wtNBs5DskUbLCf0OgoGPu6xoq55ibBqpKUa09Io4RmHU
NTw7rWLj2ReT6FPgVg2ClU28kIp9J1Rjmk1AcGQeJh2BWb+w7XttLWCrmmSFskZlTt/IItiKEMWR
Z6JlP4RaW5pYPqvFuRb33aassGBEZN67Beiq7ylNL4Hg3orBUS9jpBglIj2uv7OtJhFSCf1hGeEe
zH1y+JOm8T3K/fCLr+XjaxZREN5YpGjcdZRDQlm3WdPckbhKso3rmjgoxJRSUI9At/JJKGvlBch7
pa7MapREpx/BEksUIL4vDPjbCJO4krwB8wy/NqAKhyugKwC5iaUoIJjS4jbSVjFFpkHrd3IxRGvg
viq0Rr/fSKXeXRWWUWurVsyVFySR9c3pd3m7V0/7JniynxECBbrDV8mR5CUGR4yy8vKvkHylvdUo
37u+qBfyim83Fx40SV6QPKW2Zk4//yUYEXwjSLAN5UFl5zqSFIVUfalbnP6c954CwolZijLPVAM/
fEolu6Ff1FyGospnUrSpue4z9J9PP+Vtp+EyRLEA3iFzj5P88Clym6EJoUuRE/hZ6UyAyQ1KmN55
JWsvp5/09nuoD+gKm8NkW05UdPikgnvzJD2PNWyUpntL1cjp44SwPv2Ud3YgANUqecQpCiKsne38
NXZUilS48HG7yLoM8r579QCKrMoK2aaOqfnkxXVow8nFNbkZWyeWmnaF+mrheGlJxRN1nX3sBejC
R42xcMa/7W1AXRKRLBomKL7Mi0DUFSTXjWPIp2rx4kaxjABmpdyGZlQ/L/TD24WJBsakfkehD+zy
fGEqqP+whUSCjTRhzfIbpcgOJbk6B/wZrruwx51e4ExzQMPKK1f3q/sGmM4jobP82yoLVPognwM6
kdDJAzd2OPRhysWwo1DEcRfgcyeO/U6XvWjptvu2NkN0aHENB9o/+SnP5rInNAN4I4QYU7mMHiyC
ADswqc8gvQyIRRVDMhRI5kd127wo3C5XyGC03073+9sRBhkN+YZKGHVtFH4OPxUaM3xHjiz4Dnqw
8QcuiyQ3GjT6i6VefecY4xu5EXGSQbvgoYfPwsGPPTfBw9D0M+yAtCyesvVBXEv7NtNSxHp9TfsR
Z6MR2FMQczkMHM+OK6qAp1ScafHrElvKIWNlhsZC2Pfe29ENU9T8E6k/H/R0UNxOqpKErEtD+NWi
yHgmw/29r0Fb3iPrXp6HYisGjqfAXjLjwDtDp/vWTE0oJAMXiZ2nIFqw8FpvdyEwwGDsKTAQErEy
DvsM44nYF+oowX6licG2qclOR477d48iMNbAmkGy889pQhw+RerDWqS8lTrUpYRveRxke0rpI+V+
TVxIwr35IB41cSKnTZyU+fyD0L9S89QEkGJ1WPK1oeKdcWv/7QwuxQlwsPokI4Hi41zqKXUFrAo7
xNxhKORbEFdod5emsTq9eKbFcRCvEq9Pyi5MGlbwm8R3EBtj76J968Rm2j8UUaA8KGiSPRpKJe7A
Qeu2p4vltkeeHY3LMfv9UVMVHRwee8fP2+bhqAVua2Wpzh0LsMqUbLXSs9xsMIjJMHI6/aVvLkWA
QbjJMmyTNSaR0+GjyBgkvlChwyHLGcJViZ3KEhZV5z6RslIvKaICTHrbs1y+ICbyFyHSHAxkdmzy
ZoEnCHdzfCO6BtE9h2yaCAQllTvL0aIeD4k+UbxPepNgYjeA7v4al2TIbDNT1JfAAxR45mte93Ws
lWFPDbk5K5BDlZ1E0mWw80nKEePl2gD5n/r3CETHGms24xhQ5+hJzS3QB72GQVKI2h2WEo1qQz4A
qEVeFPctXxrKe9+Va81RvQ7RCbfuULozym5IzlVDBqeZsuE5sLFRYxM9ASPmumsleMy1GgUrX8/k
q0qw3BAtkLbaN+glIYGf+uZr4g/tVs/7WMDsKBwRwwdXClm61curSdcpRNWww3DRKhvFd6jkC19D
I+j2lo8jDkT4QGE+eB6W2U1nCM8ZKolPnuHKFLHL4XNjVMqLF2bCcy4GWoqkj+ZndiNHhsW+2whX
OOQK+KurXY5iIBFJcdFOajervK1R+CSeQZIvEkdkfMC6hMJuFP3grFcR4DlLPN0f7ULO0YA0sxyy
Px5y4kqoZOs5wW+AD4Qs9jnH9Fa1xUbEzEoYYHF9qn2VTUFCJxEwXtJji9TEg66vG63AayoOR3Sc
Ua5lmHqc0sMN1dT8S5tkiYzoeTUi01WH/X0dF7K6MhAVeMCHIUlXjVVjWAL6tjTsDCx6sYL0QslB
kwbEiypo27ndDXnzOGJveI8aOtXlMC/qdBMzSzyAgHmfrS08FLPzMUe6CJXeNKEe0KAvi0cByfVV
i/J2azPLdG2FrjLVKVyEcLnq0xxhOS6Pcr/SJ7raKjLG+CUcq55FhK69bHu9KX1RJCAntmdpuAwB
oWoeGysZRbQFW6I6Ur+RiZFZl70Aj2j6O0tsisdI1VQwfcCgmCHc+i5I0IuSU0sVqOqAgMUHEaW0
12KN5KKT+kY5keVNhDiSwc8ny/MIEQnWk297bmc8oPARZo7iW+ZVPpbthUJv0pzhTaZySquO6xGO
I564xdgBJY8nkwImojFh7SIMzbIMaw3ysmx5pzeet1ssB5MkTVH4lLqbn0wqIICxiQl2pQJCjEMd
199YwAQviiBQb8ZeGx66OEeoBLdBOyGzshABv4UlTrpLE72MbJA0XW8Od74KqScrb0nXJShaQGez
0hXrNtkVemeCwxj1lRyF7Rliv4qjmLiGQV4meWMCzZKAqNjE8cGaLaq9Pd0x75yjpEAV+I//0Quf
BQYAmUaq9Cqy62JufsrSuL+rKtFa6P63URGfzx2AtNFELAGYefj5JGLkRPTDxBE6Sh/duHFVC1Nk
8V7ztI2Rao9giS5Cc0QVEtPXQQWWUXjipzJpF3JXbwJVsNVQx4GCgzyXCJoPX0SSc7PuZFhMrjK4
3yxMIVZpNlb7Qsff6He7lqVAfQFXAQJ08kKHj+rUoouJPyfngtw4y5XY/ZFXxm9bF1Dem4pL5FAh
qDC7Dp+iWoNmVFSUcM6so02neup9EFTewt3/nW4DWjNpuBmkuKgmzp6i99xxc/IzpdtGeHWU4wZ7
s0n11Fi4wb2dkIC0psodSJ538DClQoXcwJjb0UwWRRQYw8bNgeSeHpu3sBtGBFtMioOoC05w+8MP
arTKr8IA/3YLDRLcklLyNs4oRqO5btzUze2s6JsCYRZ8CWwhHLqnQtG7zOm1LpyE5otm1yhN3C4s
lHe+nlUCHpCMDvvUvIJS+UWslm2HxEiZ6mtIieY6klD+Wfj6t3ERpw5REdlRkqRvJo1M8TCQs8n8
qQuwNOj96A5dGaj2dV5sKORqVyQLrRupV7DhTjUocrJQ+3hP5Nq1IcXhA32Dexr5euteiS3dJtHe
/X5XIOxOXdCa9EgI9w9HyB37sAwjikmWh9WJKNZE4RZsmdNd8U6H0/rP1C1xKZekw6dEclFhzknm
1oglLOWsprsS41hamG7vLB8gRrgq8deUfJ0tUq2J9LYLpXwyvClRxwFrpyVBsY1dNV0a2zcZkImj
Pw0uwAmAjm98ANws4zwvuE0YrXjt4xzzGI7W8NAEmr+V8XS/bhopuvFcL8DCQtaf1DbS7ouW2/Lp
rv151T281/AmZL3ABUzuLfMR9HNUv90APJ6OtlhwPrij+NmPmvobd5EA1Bec+cruii4196iCKY9S
V4T+easHQ+wkZq3euVRqHqQowwAwjRrRjuWs2Q210fvrGLXO7wiygimVSfLuY2vIq804duJLVHfY
ohK3klUP8yT5YbpdKa8yLyOhGKij/nD6O98OLoUWwI1UGqSJxj2bQnWo97kE2NBBajZccbSr6BaH
8mcJxsjCo97en+Clo4XK5Qn0Egokh7NVI4UMpaXmUYoSyOelKI+mnYeZemUqFM62Bv8CG95pxZKn
yDtPhmlCYZUsD/mDOQBYL4sBeSDMhXq5qx/TEPFrzDWqjWIUyrPsR/1GdYvo8XTPvt2mSJ/h6MA4
sl+JP0uHv2SckcOumEEIoppjBXDU7TTtCUUv7bJyg5FQIloiI7+VyZukZtH/JIFB1ZNhPezgiDuP
GKswKaJIKu4Sc8QkWYLnqWwKz2yU3eApXolPmyLc+rIFZdCM8vjOsNIGS7I69q+DzuW2k+UCql4S
ONK7CFnvlYKZaAXYACXZHZWf4ntWpeWtz+lCGVDzgy84NlnIfuLGdV1Bf8bnMaWQhB2W0NhKI4Tx
OveyKLro3UgXbOwgC7hbTV5CCTOFRFrpKmCaFdcw9YdgDFW6DfGDVm2iXTRkixKj0mCMhs+lUBr+
BG10m23vESbYKZf15nd3OzAVLPspcTK5Q82DvVLDlBQDQ7zJxqq6INHfQFfAQFmFqbA6PUPeIA5I
WZgTWpVBQ3/Amrb3X2aIB9XKFIO2IadtxJeRDDFs0ugqt3iTFFtu3B4UCkO+crMIdcDTz35zdPBs
dnOiB/J91K1ncwW+l+DBqEQ+BUbYOQgEOHiypfzn5vBf3/v/9l6z6//sl9W//4f//p5hXBN4fj37
z39fBt9xBc1+1P8z/dpff+zwl/79KX9N7+ry9bW+/JrP/+TBL9L+n89ffa2/HvwHSYOgHm6a13K4
fa2auP75EN50+pP/1x/+4/VnK/dD/vqvPzCXSeupNQ+Xnj/+/NHu5V9/gIr/pcOn9v/84dXXhN/b
Zqn3j/30j7v/d/vm916/VjVNSOo/wbHy98QwosIi//GP7vU/P1H+yakznenwok3KnX/8IyUx4P/r
D1n+JxsYtXZqJRMfYMIcVVnz548mRVWDY3piv/N7f/zv9x+M1N8j94+0Sa6zIK2rf/1xeDAIsjRl
JsnIzw4E0UMwzi9bcQ+QFenjcyuNiZ8WZv6xxmczvh2qJC3kTtx32HLrTfWYB96uteT1L33957f8
+u6Hk/vvd59Naoy1oBFHlbi3II0W1DfFpbDgcMn+3TK9/utSNcUcAU2/EfdY3MGT6e22r2ykIc8w
upAR6Q/a1499wixwTKmDye7Ig0qwZOWFgXnG6YaPdf2sxpY18igHXJP2DUXQXibyECwnM8ffSm3/
1UFzEEGgmGiyFlMHkefJHxBIPP3aM4n6vxueRuSXTRKLU5eCTC7tQY5tVMU7t7zMbhNhg7PQVova
Tw1ujVrfO0rvbSEDXhslWxnKH+ABL5Aq+YR3B1Z05t4s6svQT20ZozM9i+CML0E3D8OMv19xdr9E
zc1sjUwU970WfgZAS1Djww38AZ0DJbP27HRPHJncc+b55ClSu3hh7aX0WUGksw8XVs2RmfGmBJcK
ZYW0qLg3xMchIjmJRIa5kLk4sm7mmSOvz7AoJsW5TxplnWPQiPNUKH03/E9iKW/dbOETfhIA/o7a
/x6C2cr36kw2MsBDe015RTphX8SoE1KoHuIOb2yUwmPBPFegzkpZfI4474bU9kMSpeshshzPrNbd
IK481DmR3zzDCGEDMPxTofsrnFtWJNAhNArrQE0vQ7dbmWY0xXMUNUTLadGoRkplI6NAjNHnWYmY
gdLGK79E6/kpb/AW7bW9m1+mg2cLcuRorX81iCl+9RlyaeMmQ1MnavqrDs0Sz4TWq51nmbyJi2gt
eSjpR2TwGxHJfn1XiXgxRN2V0Dy3VrvSy5dMFu2JBaCWuu0aLz3e6caUSzcS21Rvw1FBpaG8OT0B
j82T2R4IeVfzMTMS90N6V5TPanghZUuw759R8XsDONv3wrAtYQOyhvQishMSx2odY4TXYY5Xhdt+
4OZUoUN8HWBb1Mj+BgL0mjoTUCN/n/eRrSnov8XCvVJ6W7NuziMrPR84y1aCFzpD0y5MtOmu8t5r
znbRtPIKAlfmc9vm607+HAnIDg/PUjA4Wfl55EITIRW70N/Tt7/zsDlUn2UJLk2oxT3o+6chlDaV
ea1Pos8iHoyWsBviVyk0WFrap1qv8fxGmdzTjb0S4GYI1wBzXyduRMATsWf7GWluJnwpaftcLzBm
xk+buiAy+g6RotNyKYEl4YToQis4NqlfKGPb2BNdSBWKwvkPeNk22R1SdaaNYZ4dUZMCyAQ/e3Rq
Hdcp8a6THrPs0lWQdnbvzeg1kyo7qZdczI5sgMbsJHAFs+mahL6XG8MGn+sE7kLsPxOG/2v7mGc7
Myke+0SQGFZPcya1rYY6O4pjfsl3Stj5CI5Ucu5Tf5OezWFrjJEzIP0hNwNy2YA3x6ceUftB0jhe
pIswuEl1z2kkfZ3Ktb8wH459/3Th/OUk1LNQKbigD/hyD1skuS9D4fvpmXbkAJtrreIA3LgItXG0
+BfoN60F1QmUl6TYSom0EB8c2TzmSKK888LA6jhkaoET+5E6JRIbp9/+WL/M9v4oT9qowvpiT/K9
aLfYv51u91ivzPa7PM7TMJdoV2cbwd4bs6beLsqdiW23Wt6dfsixfpnte8iUVwia8JDOvc70q7D4
rocLLIVj/TLbqzK908fMG8S9X65SZQuK7/Qr/yx4v7MvzaVDke8my9P24j6XfEpC5Vnq1mt9iFcw
xWwtNHdG8KWsclsuH4JwV0muQ5LnvqvrlQGULBCqlaTGjgCXqCujbdsGVLO080BNVppcbjxX2bQj
MqhJ5xR40/ulvgua6yrob1rjStYg9CVfKxV/4WFH2Tmv813grS1xk3tPqhduFz7y/b13TkMWWqNH
kN4gKCqFjVJsyEJ8sOVpuv26jHMsg4MgmS4pt+FwoWRLkoZH5utPPMEvDec+fnAUysZ9UtV210Ub
sfXXvn6DGq1tYF/3sY6ZJvIvTynqcRRkN2Kr9LHG2JXqwkI49vbTLP6l3SYJQlYcAUAUyNCXL8bw
aRx+DKjMR4n0sR1Un+0UqprVWkByCazg90bau1jbfqxT5ltFWOadnHBSl/66hSS+BAo/sjvos92h
630Sfa487vUq3+hStxpS/5PgLezJRzYIfbZBALUqKyWgO5I6WNXtRsmWuEpH3nue6sU2xc3EyBr3
mUtFFlMOOGxat0T0ODJVtFkgAIDSU1EpJthHRMyI7nsqBSrO8ZzZcvdyekSPfcFslQYD0sJGPz2j
3Nbqg0GyPwDUcLrxIx2vzU7yIIvLZmhYqcAh4G37S3f8Y+3O1qZPnb7GqGjcN18xclSXwqNjzU7/
/y9LM6+xyiksbdx34tYf1u64+lg3zJZjb5VeX8a8bg2/oJPuKn3h5Ds2eLPlKMh5rsE3G/ee96kV
byTuYMqC2tmxvpityLgZgq7t6Is03wlgkLPbj/XFbC3KVhVC6eSVLe412CRqH9uZ5s5+XjJaXp1P
7+ufGbdZs/7Q687VR4HzVmVR0GwUXAaYdoxnH2t3tuwwzbC6sqLdxLvpleeie/1Yu7MVV0d54AIh
ZOc3vvbRpR8uiagdmQ/qbMmJAMPUOGMPNfuV6q386IMdMVtzsedT7ARztFf1O3m8q5cusFNHvhO7
zQusftCBekA7fR/mN3pU3zQVGK3OW+FAA+3p95C7f92n5sRYr/bdIERBYO8DrhqE86xfcsY81t+z
9Ze3VdGOVS6CZVzXw67vP3YWqrP1l/hYTAWRwoSOt5nmhNbHFooyK3o2Qh42lFjG/cCloXFq72NR
5Nz0kepiISgR+0WXnKfqxv3gpWGulNDVCe6whdXvk26lpdthSR/1SOJkzgY1/TQzqXeN+9H62pU/
1CY+G5rKUdxqZZX3OExsgvr6Q2tdmS1JdFFwCSqNkXsyqaTmXkq/nW54auCdtTO3z0iKLjfqnDWJ
Uyn3fPFMHjgGtM3p1o/M7LncEm5EFi5cxHq9TNk2Vh3/+WMNz07DEHpPnhp0fQsH39i6zQdfeLYU
61QvUrc3CU5RfRvlT8FHX3i2FgeUHCUCGfa+/FpJdk2zgAc70sNz+FypNElo+Ixf6u/jBkojZpmn
u/jIzJBnEWmpepViTbuHhXuXwcW2ka9Tb2k3ndEN/9pO57QMasCdh6zJuJfC52rwr30UcPxmM4Cu
BkmztrSHTCrsIqochLPsATCMJ93G0tmgbhRQYtIgboPAW/jWmQLS328zO0uDJsgEpeRtKoQeXRha
ao4Cr3Te1CpI6cCuw8BpjNsem7nTvXts3GYLus0CnpDEw94Fo1Dk2adyYdM/NmzTA38JbPu21HwU
28a90ZyFAOEz95Mf1gtvfazxWXSLBDMKnNNsqxXJKeJoY4p3gSAvjMLMh+HvUZit6hhlv7Iq5X4v
YykktCCPC2+DNL7jZ8+oq8ITB06NQqQ8NHuQkTaivKtcwXFKxZA9x/NQxrleCq4AgoMs1+3IEM/r
YYlIfmzIZnvDqEuVnnQsYV/ErzHc9cPS5e9Yy7PNoR+NIiZYYdcZHCnbpUvwwiPDNZddUUcMjpqI
dgPpHM6mrepIHKJVcnoKz2Blfw3XXLSjCMsh1ac9ratiOwjjTTQ4aB47EYAbQx7P+lD5YYVPYmut
w/Zbatyr8pkGkFhL9VVavMSdum/VzZA/qWOyxlNopSfRWS6jDjdqDt64u7x61ITb0287reR3Dro3
GBgxRO27S4Y9knE4KNxUHcAUqQY0tSR9cWQU5z6wlHuaolLEYZ+pmR3GP4bf4/v+3c+zvSJGltEP
xHTYi9T2uJh88Gr9EyL/y1YxSlnkDTlZu24Cb6HNN+jlx0L9ORQHclYP+YzeHrI9gGvklk6P4rE+
nu0QIPnHsmwkNiBDp7LYwdf7YCLtp3TuL71RxAlEKaQT9jpFT6wlnj72xrO1bbWqUOmxBlGpWsnX
Xrn+ULNzBq9AzXcA5Tnsu3SlXX242dmhb4WQUqPC7fft/Ri0MAar76ff98hWNHdLyrUcEFhNobUt
t6HwpTcDLKfjj10cxNnpDcYMKG3XD3sBK5fELj8WZM456e1AaIzp8bDvA2Qj7OKDbzvN7V8mWu/W
HsNHs8qFdhv+Hn76r01iDpTsRCHIS5UJkfrXmmE8x0K6VKT76Yfzzt4pzlZdqSt/rjq3yhyp/WJx
NOMDh6TJRh93wjjYXuXdiODwhVKzNRhgQ22t4btVburUWb6O3DtByDdZtrfMGyauM1DgkO+j8kkv
uEzXrV2Fgz1kKajIYteH/ToNv3flZMOGhaW71ZrbujvXzW1u7dAPrbEG1dcxOjNWiaxyodiivk5q
7JagVyViaSMH5wj+Qyl+Pj17j2w7c+B0DU2yNNtu2KuGU+nImKxOt/tzP3yvZ2e7g2HhNDx4Yr/3
wNXoxp2HSE4kiZuk++wKN2LwEsevQnJXdE9a++wR/px+7vvfA8r+cAriV1C7acFN2xTWabpVhwVa
6bF2Z9tHFHRiiuEyGYevbbYdPnaawOA5fF3D6iPP1aZmf2g4NbcLl733QwI8vw+b5cSThngaVTd8
0gnm4vFW17+73ceK+1xmDttXEiQITYXXztxHGHqBupAKfj/fZc4xtjpEa10ux57Sdmq3osv/FFsN
b7UU4uRSMH5sKGehvhXXChE4SUCpPfPgwOYLU/79gwAw6GGnFIZYtaU6jWVyBg/EDlMLmu1ScenY
W89i9GgwIQ1HvHUGgCPbdfnu9IL5mbF4u1BNa7ZQMWP2UqFuCO7cC8lTbuThHG7wyh3uRf/BB4w1
qt1KbLUNMl3XgSTZgnQlWcIG7w07rIqt5oNSV4fzlMIllt7rIodCkxk3kqCtBBzMBwhO6WuTb8vg
XpR8nNwrp6MANHrlKo76hZAdih3d/M53zDGNGNvj2wNngYKqDhm6w8sabR5qzl3xErqSk5Ff8jyF
8jBqdiKuHRqcq95fRf2ujbHsQYqkJ9qvyqs274Ck4YaiNhtBj7cRBztyQLI4AubxQKmpK6z0Vrmc
XujpRa+pTpaxYSN8b0kPvfqiwCQOo89GLtwhVr7R5ARn9m9i/Wg08npi0vqeZuuCvlHScp22ASTE
73lw4fsCiBbsgLJr33+Kw42pFigUjiuc6W1T26VokLXjTYuOU4V9ZGbBvdXQejQflDxZlf3XGLnv
VvwSp7JTiTWleJE7JRqL0MV7o3JMU7C95GGEV5XJjhsZZ1oU2qmJuWS8HsUHdzBhR6s4TGtXuvlo
KhdRBkFysFbWYK2N7kxwTccPxWsz1J1eF9alLKGV/AOCwxpnDqWOriulcZRiicp/ZMrP9YNH1fWy
QpuqLApC9ChsLs2Vac28M1XmHioUlc3Y6Ii18/w+My/Ml+yiRC83cIJxk0tbL9q52cLyOjIr50YM
gYYdYA+/kGzIedvgvOCf6cViZfLIfjnHdrSS0GQQQslxCpKtl18NwozhR6xc5PF9nO2sZucqNzXq
+JbxvcJGLO/O4+pOiDaJhvA10h/Q8x0YPKjtXXJp2ppxcSc2zdaXSD0YvmPmOcaFt6WXPfrlJsb2
V6/0TSJLjgyiWrDWSR6dgUHrgNc1azktAKch+iKf++FjYNyk3lltnAn5Eu7wyISYwzxq1ejdQRCZ
EGJkuwJV8JvTm+CxhmfHsBuXQdkJ9GNiORiwlu396XaPjL45ixpGX5eCYkqsmNVFWJ734VboF7C6
76fo4XofnjbAwwttSDgq20gFKvhSeAhB1JKd+uGmZcce9OK8M4PV6Q85ElDM4cwu6v5D5w79PnKv
teq+jC5VvbLrJcr0sean/vvl4mBKuO+itka8EvR2KQTrfHiuLGzou3AhLjyyUubQ5qppxQjDOlZK
up+0xS1z51bnTF09WhiQI3NorlQop7UAx4UDmqua0mzibn2664+1OwsrpBiF0yin3Ujb9P4mqRd2
wWPtzgKKTpEbRNjIeOrRrhdRQl+4BB4by1k8keY58tmlN+xJqK6MMgU+jRaQet2QR1sYzCNzfw61
LYWmVc2p3NoVj3HxrApXZdShO1FR5/FscZgAx0uBxZFumuNYMz1qhDQkRdXXuG835hlAs4/tOnMc
azMUWLz71bA3B1R/9uFStfHIXDdm0b8UxcrgT1XBoK4upW7YZVngFI1E78TnorCkUjszG/rfiznW
YIerVs+Cuo1ldjdDuUgFeCrKhWUUUNuvxwzbmTg7y61v9XCNLhmH61ZRe1usPmltBxN3tEMTgUwY
96Vki4ic4ON1VgaWg6L3fV48pGqNBwKKLOlrlFwKZmQLQbkpSgfL983phXUky/tGL6/XUQ41S1ZW
Wn+Oh8ouegQqG+7YSbtO/W9hEhHmoOBFkaHIb3L3U6zfGOa3Mi+dgqMuTEAdjxFqGsV+JK8mWBbq
UJvaizjlb6ToMRlWibG0Ax85SubiCz3+zYjMU3BUo1VXr9ozJfxQoc2cIxFNX4L6OR1SXvmt6ZtV
WDYL6/TI2plrWrk1vDi/mCaI+T3NroXuy+mRk45AwPHVOJx6Yy36zWhxwS0plshlZnvlbdQ9J9Kn
MiVPNnjPHhWBOH++0eyy0VY4+sb5o+Q9K8UAIyF0EAJGIV88U2Xk0YYfHXrbYvg57goH1gAwtS8S
xk5op1fFWeiltiqEdocJKNJJ69ZQcdyV7N6DWNIPry6Wf+XeDy/E5FbKL7Vkn6eX4ngZa/t6eIUg
mqsbSfiiR3fBeC1UVbCJ6/tKBH0uCsMlLlm3CH0x00vpKVIj7nfnpf5l6D5NFG/NfK7Li1Jfee1T
ivic4/rWesyrdTL+MOpbFafg2r8c9c72VS4oKoh3zSkUY4Vooe0r1aVfi0Dh7o3hPsiv5e6+6G7H
plk13rWY3iFWXLg7UbiK0q2XXOTFp6G4C9W9rpyPgbnyR29l+PuwQFOp+xTJyNiVD5G6R1y0UhGT
lc6DwT3DM3llVi9x3aG/ZHwyi+ppgPTk609+1zqVcMOrq83L6ZE/NqNmd/fWU1C1FwnUIJaE9VUg
fHANzA5ZNdGtJOtpt5Mho1yOS1vxz5ryO1eNOSa0gAzie35Pw6K7oSyKg5a18t0b9KpsX3uIpZUS
ff7/nH3Zbtw41+0TCdBESbzVXHOVZ/tGcJyYmgdSIiU9/b+qD3DQXV8SA77odBtxyzKL3NzDGsrn
1ywm615zXzXyARkFf/U21Ht2il9kbu56Xl+IlhJZpbl7b5Q8JqhOOwaC3feAUdDN/O95yvQRFgAG
UBhZ38C9dqezL47qNdP9ze9/iy0dYHRVlmDG7NaaYNYe5kMi50dr3ko9nBHfv7UtbjGmxWBVExcj
8nfILi0h6pPvPfcmyfactrXd/ooUqPYlDA1l+Pfn/qHvDG3J/653VTvt/wPYSLBTedlG1H3PZQxP
Z7/VqnAy7mb2Ybkfw7LtC0xtrjLN3bZpl5jzFKIU/gDOu2thOCkz31h/8OWIlkbtzT6I6GA1hXZ7
1MTRcsAgikYzhzlVHRXmp0nLtG1+aV6/mdr22PPMr41tNcPRxFtjcMz9tX8U/FRn0TgdXAaTzSMh
MXQavvlJ3eQM1NEWo8lQ0w/DXWXsoSP5zQff3AhwqjIqm2EHG2bkfEzFF0nCHwLOrfgj5FshCX/t
Qega93PnJUPn6u974E9Pvgk5i1fD0l3LMCz50JhxnF3+Bej1D5nCrRx8O80MkggLEB8eFHVQKefO
g5y/kg/6Z6z8uxN9EyryNrf0nNgoBbXBh3zoDgpaMAjVTXSlxphZvzwMMLMWtsqEW34DFxY16o1f
DOVx7E1czdqb2xa/qKZ/L3bfgmahpEQbkByWXeOMP63nHFKK3/qEbmGzTMG/jhhqBXLddzOYkIff
e+5NVGGeWfQWx3NhZePlYf7re4+9iSkF3GSXsgI+BkI7XN9+E5QMabX/xqrOaiA/0eF1G/jtePH0
5ezjumN+s5NunS2lXk59PuGFxwywCnf1qfPowXaub/eVK30mP9sFhcUYloMW2PkFjcyghEaWN9+1
3gdMgkHrXcD3NU9dCRZK/dIv8l6BRjnWWYhbJmvA6DMSCBb6kHRKBUBv8mU1j2t3ZkNS1+lkJKtE
tT6elHixmL753gdxk6SUZg0jDfjw7Ow3q98O6nuh6BamK5a5XIsVy6VVJyYTXXxxfv5QLt4qpebS
Ko3RuAqO2id4zVV+BRv3q0J/YXs50stvnqabuMGUtUwg4yEsmW0o3TEW7sO31vsWtduJleg9JKh3
05xOAmLU34vQt6hdrcvY2nl4rqHvpxf1Fd/hD+t9C9qdLWtiqyuBbucPjjP4bYcZ6ePEok7cf29B
biKB1Zm9o7MJvcGxOUwCLdjpi3TuD3fLLVqXDAv8aky8u2O9Du3qm9aee19JONq/jwe3iF2LQCFI
XB++kmhaYqF/kRr86aVvzqPZ23DmLpCDEvhM0s8a4xRoE0XfW+uba7zIoCOqTGySAWzsLLC/euk/
LcZNe87VkTe7UATcjTC1Tds++d7r3pzCmS617kx4XTd7Z8beZt+bj9+idVeNczqYE2JejUZcNA3f
e99brK63zugEQStxpxmhKXxSfwEm/cPy3oJ0FxfETsst0XFOsrN8/Nbi/uPF/q82djERrq8OHir3
PPpK8ONPb3rd1f96qIIu1FrDeOv6pmj7/P1N/+l7/+bu/aex8q+nwvMUNYAxzztFIBVYwfV0bZwf
CmLJnS22kECGR9JudIy4rK2ggghNAUXwrGWYIp57iCH5wumSDhVGedEAVmvbw9A+Nf1LbbNUtSws
yBpC0PoDYLlogEiEW0N6IZsCMoo1gJ7yVkDygBSPXnEuwTjhGyKPlokWyqkzZTL1BOrnzzUc5hsL
7enyFQgR2P6t1qbKCeCvDnQTdVBjgll3fQ0mQHCu3chObPMc6hLz0h/EeFRmu/XGZMzu5hkNlV3O
UlGbiSkm4RuzCagrYSEal2GfFWcIpO0KLVoclZq4UXwBa1i7WTe0g3EzdMptZiQYnseQ3H6ghUP8
PmdO2ln19y6bq2DVvz/mjq2Fm6kOo6IqhE54b38v+N2ipwboUZazi2qgGPfCfHHcCsoT3wQl3MKn
KJvgg2zhdPbk52TeL83D37fnHyL2LSpJ9JVejvUKdsUSS8+I7OmFY1P9/eF/OFD6TQiELYJaiMlw
zYDHWMK24ovBx+9fGsJe//0EebPwXhpY6VwmyMT9pomvWdTfX/ofrO3/HliIG988vaj5CAEl3DOz
5sOAJRxbCNnrTzzv/LWVAYeMvjBY2DRmOHmfmvPSA/dawffKlvICZ4MvXuT3qwdvrv++RwmXeMhQ
ItDr3ovWPTXfy1mg5fff5xZ6AVtgoB12Zv8kvJM1fe/TNm8uf2MSc1MqhE8rht31j79/Gr9fBNif
/fdlOx2OjzktMBSK2WH5Yv9cf9P//YS9W49oW/R0mGS+7NyVhjZ62usIhIwG5+Cv+JrXz+h3P+Fm
55MxswY1gJphZU7cQgZJJ3NYI9svxEO9vHxrbW6h+QVgpfZcYsHrzXD45oziFpBfGZljV1cMKIQe
Hgf8w76XKt+C5zUBszAbffhdaY9RY931IFf8fR1+Hw6gKvrfPTJMis86GMi7EY64s40REmD55VcU
hT/swFuDNeD7THjj4b1bAVDOvQ4W2vde+/oD/5UYmO665GxGdCzdt0FbL149+RC9+spv8k/vfXMc
mwwyobAKXXbDehLLsf8K03MNsr/Z2v+IcP/rtTV4IVRahllq5mVBD5QahkJBBRZNk1WBpush5FYj
/hX/+w/oVuii/3eVIKu8OlJgKmzlydpTuFS8zei0EX1OVC0Su5EBpCSjHpaWtYepzHSusvDvH9Cf
VvDmEFtOp2DqhdhT3WFk80U++A+z8zfrd4u65yVAZrRH8Gk9tsunaKzgr+ER2GAPQVYX4bDwtLVJ
1CN3Wpou0mFI12obGB4j92uTxYPjg/GKJwSqTSrvqdFPawelUvCV5VPpTRsGVkoGBGFmyB9Kvlfi
vhKpvm6mQcJr0ws4/am5X0lL3ngh/P/RtH5zW5aNtcAVkq87y0CvZ2sDMd71TaQggaZP7Q4oHLva
LNUJ7IVGwFXDuBTm3d8/nz8E2Vs+QJkTUJ5LVJsNbHRZ4WfrRpjPNd0p75tz1VtWwEI8B9YdyBWr
p/Wuiv/+3n/YV7ecAA6ftLq2vHlXX9073EguX515eB5fL8b/3V7uLWDYVsDc1F2L7JZIf5wCs/vh
qD3TXzzxoYAubKyUyRNMaoLWfZc5w9B9CwwJNEF5MFWuL2Was73Xz9Aqe1bus+dslfGCHevrjZZ4
RhcKDVxGyK1R/WyIvWttLPwv07nNgKgnwWTxZO2mRAPAr3NS6Lum/5hl5Vs65tvauZvtbNvTfmfw
D5dKv+irwLEMP5uhtWL/6ojYmO6Dxr1jNwJFaR/RYo884iUz7MfMAioQXRHKbrlbYfVW9dsxOyuj
RevRCSHxH+paFnAtzVyUVk4P/rfnT1Z76OgQMiUijJwDUOVDXt41aEw0K+xOoV4mmbrLez0m2lPb
/+pdAwNtfEUTRV0YONWRmd23bJvV5i5TUFi3zusK2eYVmuAh5Fp9VzvAA0baRpArKxjl56LtzbwI
OiO1SxZzu8FqKr/rumjIfunqXc2eD5llfzHKzx5L5EDtmE0q0vQjbVJdwdp56NLKgOvLwme/hxmw
XPQNrC+TRYekofZLNfN5QdQd2s9B31ajSC3vTV2Rt0WHFm5MMEsrzeem31H1q9A3ongyuzLQmx6N
Rqj+a8fZk4koyZPI7ipg+Dlv7kgD8i8OMMUom6kYegihqpyQTJ+q68N27MFZNBOdnGk5+YV1HOrV
1xCWYJMTG4zGNdND4vLAQjTSMjjH0xHv/VGVB7s3EojpBz3YD8bch16xhrZ7j64ZOka+mL0kW8Zg
KuqAYk5nmjvOK19Wv9yhONpwYyZgcyrruEIB0RMkABbTh5V3PSfAH4eKO8maG747NREuUqBBhB4O
NLKj0r4n5lnQBzY/yHIv67Nc4hlfjtf/JtpVTjIYBihLPvbVEX+2+FM+0GSK1iHG5JTTKKjysETf
HEZh6J0nwuS+iTpbyqMEDiXH/M45Nnw3mC8jDKThAQVzn0/PfBXVhyXePC+R2euSvRrTZ42/c42k
gvRd4TYBzBMPdRmV9SFb3zIzLQlwwpDQl+e5PvX10aw3SKcDDQtq0AzcZaAxw0wdmubAi0jpd7TQ
fQdMlkE7ZsBSlHkf6csJfZyYaUM6eCwUzYssW9wvYEohu+BvTblpJ37I6gVChXOsm208DgBXgPSS
axSS/HPa2CcAgoNROxJ5UM4YjGMEuyTfaN498tAuXeiKOlz49DBDusxETwIqeQfkSdFonBqGFxZb
vmpBUz2v3YaMcyzZburM0GEwMSRb3krfxiaFNb0PM6ZAMzKfXgezQ2wiELng+pWuL+wKkGwsuSor
uAdRtEYAMFlnyHGLcPASK6v8Amcqr6cDLc7EPrn6ufGAyw4BSMdMzJhyaCe8u/ximPOe2ebdXAOF
Ytm+VsE8Ae4EQDq1mO2iTvfa+2osUsq1EPIREQRSWw3zYaBw6+mu6X/yuTo7HtmWdednVplY1l3m
NX5dcb/TIBKCAcksLCDNlW82BPXoFFL1QOni98KO3OHV4RWYrcCf9ywc2fxYo5kydbBTN+6hy+sT
W/mcPk4CGCicPY/ZIc1hJOUdK6wAbd4LAuDN4MJ+qkkx4w80KH1MIDNbZO8A6d/xR9sALk8U6Vxv
CHjnrgzBNwDQqgq59USd+8x8mgp+NCE9ycB3pIB1mFYfA1of9eKNSfRdWvHC9fmHAUSfS7XDLHAJ
tGt91c4MOqfxMz6lpV7D5HDccFRMsgIHQe9fO0Dg63nwdYAkppqEvXfVbqpiWzws8GamUxbPyxTy
tQjhChSXywZGWLu+jnMWjxpaxE7SzverBC21jNppV4sXZZ/gZOWYIPBftPYZLVSt3xIkPPiOmcL5
Sntr8wtcUf0hoyjfrpKxjV8CUl9ZJwM7xpzuWYeZvMliRybw5/C6U6nQqHoqi3sbhyVvR4zqt5lJ
dxiOBS0t4cP1Nnf9FsGagnOmwT2ts3Xgr42o1++kYSYlbj4JHz/3bhUAW9ZhrcA8G567DFxPWuEn
bRQ7dG0X2bCwcCF65przQ2G9tXxraGjX5n3YaOjGgV4GlBYUaDX1JvqfxNxYAklfv+nIpWcfxipw
IvYQ0UlLCN7XP4xxW+KVOrYFWGrjyBEZ4U4S08/KB7UkmpzCJXsCgsiAWyKFd1jfx7oL7FXxMYNk
R9WFiJCJezq8cC9u5pMmt5NZbMbxDs0eXKH1oj5W2/AlLyP4hiX1il306rTvArVUbnA06dytRIiF
/5k/lBuzBKv60LawOXM7JF88Zd3iw765Xo7dVPpDi+iVh8I4w+kjaaEGC4uuOHNL32AsKsgZZMBN
zY4rOti1SJX2y4GGIUA7eofTb6DxyQO0CVEZESj0MRD82nYJ+ob613izdiLIxAiTV4DsL00VL+xk
W+Fc7XPQLN0i0a0ElzGwY0FV9H5Rh7rxruvpbO6I/bhOJ8N+MuqzVU8Yj10GDQAuEJgnmNObJ+l5
sYEZFHQwSlyHKn8e4fTWphglQdThrpCPGu4++EViYNdD/3jlaN7iZ4D6QVt2YgxY6lLb8fGdSQ0H
0/aV5BtzysISwLJOjyRFQiZTt5sOXi18DuMP20NesA4nk2c1NvSxbjCHQNbSVFUIeeGAjRuE56Pb
wwfQiroeVvCMBTkViaZIYLoKqRZkVVsZmaDGT/091VhcyUOpREJbDQp5k0+LGDyyc47mVS7QnsXY
t8g/9QX+Crum+wWpSM041/l2nO6zZvLJ8DquWcTEuRgQg+dDXzyt8HcxVx56VjSibW0Xr6J5Ls24
UpCbm+IJ/BqvQgRjuN6nMnah1dIpHQH8k5cpiEpwaCuwidxQoIZZEQHmZ0ofajddx+NAunAoSFJP
u442R6NXx4oBpwVhoFkr9gM0xUbg7bUC94szu6iMfoG5nMyduOvhi9JnWVisdZLL/mOch3SeIhe/
dEZ50GXDvlEKyrgXJIcIBV4MtI1Tv5tN5xdFES6jFopOxIb5APSP3zJ4Rnl7SX7AMK7JrutqnUVm
+hJnSIzVbsQSOKgwCi1xSgk96aTV+7itPlbcbw2ylxU5veWhB4FNbCHDHqw8VhUJzeWHhgvOgRrw
xI8Le++QTOtQqHDzdMUqt4MIcrKeJqJHrW1fDwDNp5QJehhBdLLIT5eLuHK9iMHar8jazbjovsVp
MGDflH2X1sYbjAVDpx6RCATGwRgtPyNmxMciNgr4rIuU8yGca5AJtasWxraaDpUz3ZfOp2OfM+eu
as5IQEchEt6paK12lAFeAheMrkwhEhM4sAM21wnxHWyU5lAbJLTL3G8ccrC7KhQDcsPOTJt+8cXa
JF2Ni22oEzGADkYMHI0O/idojNtYtQkOeMROJPmpKLT+FgwepNs/W+7Rmh97eFHiQVJXbzCDwI+3
dgzW3uClILgp4Lc+lj7RGYlKtGJX5zhL14cRXAArXN9FWt4P8lw0dSDMS6tE6JEeB2MM4PoVTM4M
kLZCQTAnhvucN1a8Tu1etsRf8hnyTsOFQ60y58bZJrhy1OSLodqZVotawI1YuStgFYleBK1pIKQX
DA1EwhwbHeHOpyuyG+4FonADV98MHNlihQc0WBQuQlLFqztDVbo/L9Np6Nu4r8ShcFuYI+UpYOSB
BvULDw91gc8oewhFOyuGfF5q9dVeQvDbwjKv2rqnLfBjNnmtEVA55HUMJEWr+TmC6Odkrk+7ZgOf
GDLXwQAG0UyR4UOIxiR1ZDXzXbWqpMXh9DoJEZbJl8jk5yo/e8Z8WEeIb1hED8b2p+N2J7PY8e5d
WFnkeCYuLxU6i0hhUBeY+VF04Dh5ux7u3BChjqCkh9oWPLcugbSxn33KrAiz8WlyaKoPbQz58p1F
t/g9auM5J3mSLzGdI8uaowyyQ9JKlsb7VUpI5dA2qtw5zFnYXxnT+0mNcbfEo3tyLbw4WH2tAlB9
mo5D70aOujPNJRnRA+p0z4cSXzwX5oX3zX4YAYjkgLB6KBz70HRyDMceR5SIzHlieRcMAMcjcyxZ
Fnmsi4rVBV1VbaQ3fLrQBvfViNDmTuLQ9/dQb/Ed8zJ1xY/Gzs8LIg1YkO2QFGsRAL7QNNBFnvet
IZHcQQ7cQNQuxNxuYEAZj1Z3pN6OgCcGgR1fOS04Wx3QyV6a9XeCHxRzEB1fCvoDwny930PIsypy
XGmogIoREH5EcWgCW5NxVB76PCtncL+cY0PvwopbBwWNARiXhzhbSb8+tmBLMly8RN1DRjHqPUiV
Z92DIvODDv3uqa4CDH1AbEyEkdQ2fuCq+dW87KmmIqncGF4RAAoEk8qiIZ98p3wwWB3CgTFYFtQT
KCRVuQYKR3DO2mhan1yBlKCxg8ZxUloauNCplrQAQTYIldUI7X0+n6mF29UwxnAg2dPKqwB2ScfV
pqGpb/SqOtPhEx5gvg0Cp7DmcAU9eQXWfJ5tuJiizeCJo708rNapVdluHc3I7HEeyY5mlxVFeZ6P
SUZRBbMhNEc7gM9MAptT2E/Ifd/ZnzZU6aHSP3Tn0YJP5ZEZW2hC+9R4NYsnmV8kzX067hG3gGbn
xWEo0dYYJiChYwfS+o6+PGh5GWSZGVRdfcaYC/lD72PMmzgLvVhlnmYL3YwVO9iNigkzYV8GXxeZ
75X7tMgB0ypkDLRBC2b1C27FtCmCFtTYtkLwcLTEovlWBxRLyAUFORoM0G2DOLTpWxYUeBrm96gl
MOSNnUzbZc7RQqUhXAyT1cPkrvCnQdnvrlbCrIN0QMC9atl3s187PDJp5xMPXliIdvD0PBVaflAY
GSs9tEEF05DpNAwcJTPUTBgNLM7b7H3SOt8NovKN4sfYFo+YypzQFYF4g7Ftc9xw9eQePZs/iDFL
ALdDtXD2uu7U55dyvrsWpkGDZLgYraBUh7rFgNk1D45aAs8ekZ6tqIt2DP7FfYZrYH2HLGLgtpZv
tlq0em8leooKpwh9I+Bx4XkOLO7q15gQt29dDdr6tZOT3438vUS7Bv6DyMzqcGCfcL9AX4sFAmdN
QKh+sd5nACNNTH0d+pG5+b0nsYOXhExe6kwoVQZrn1dW2DswtLlSaXiUNyRpaMTxZq767FzH14Sb
kv6IjmNg4KOHlHjCvDRvXdgXy4BqReyg9WZLGwU+zgRsAUYPHO35Gng2FhMp1IrI+Jw5HEH2c0Xg
HEH5LDN2bDSZMiSttYV6wqiAQC4Ds6g/514EgKbDfOBybYsYuMeUPd6XZuoNRwzdwIKBtFn7qxje
qch2hT4mxoB7x1jOQ95Ebv2prQlpSGxmm9qzkjmnQb7yRMeuLS3knzNJCbIH1MaGtUb5siLm6dZm
cGFjK7qwbFja1PLc0rfWmI4dulGEWP4kkasz/bji1UbQWwWsGAr3pVm3uvssAdFh2q9uOaOtsXj3
JKwiVfzkpren6ApV7nERNK6QU7WqAsv7zSTvTbZV6LTzVI1tIuxYgIusVYcKmZwUL2W76dDEsKeI
6IesGP0RsFiV/2ghpFzmjt/jMPHChl/g54yEZUV1OUOM2xL7Cr7aAxrEJUSVCOhO6K8Btq1OjdKe
OYQtp6o9lojTAwzwkDNs8gGMFrr6Rgk4Wn9p5QzPUsvvUJeuc9ig0gb2e8+kt3dzK22QwjVwsqPz
WzNOOz079UUBJv6pY16oDVM40ndbwNE6Lw4lRhc63pfpDlZfbmD2fdLIgMz4s/FkMGYykgOyv06E
lZShZAV8fTK0Kx+zNUupl3iYcTlw9Sncetfwp77NAroit+rIbvJAqdHRyR2vdSQ5DPmypSIALyDg
LrDpDox6a0BLBJwGgVOnlb3vZwRxyn0nF1HXzWg1GSA/qKBBVjAPNjp2AKLCcGWQ2ICDAd4LmMrI
nHgHm7H2yWVXafryxBY30gmihkNDMmRh0yt86xTm5RDkptorDxulqfZsOc5mfVcO85nPLZj2CGKl
FttGkcguQx8A3P5WpRVCFXffXKfyB+BfbGwXU0caohV4GuKG8zyCl2VoxmWw6ROBqgu6E49g6QbQ
ej8MK32sWjjkCeMw2vKwZHMiAKXV0dk2tU1TQ3YfDcjrt5e2hmy8jdy59GupbXAdmgvPUWMiHWPy
MC4/5jtvtHbjOL6aClAUE1XolKmYmRlauh0BH1i7zye02DjwaAaaIyQ3zzr3kP3C0l050GRwZZGq
hX/otE8acw0HHZS9xt42hhaNHdES1bytmb0jgBssBNYlVWQWFQMDCuR/eN0t3essAIoelqOZGWEr
9x1EOuZXy539KoPZ8gvjdDv11Q7adq/5ishNVcLXJSAlDojz7EnY3Rifg3we4M9h5260ajDRGbMo
r/qoMdVJ8HqGf3V+h6IE6IBQtijU6Us+eluVt++zAnTX6Q7LQDZGxaEoAbd1v3Rh8t5iDoVCSCEQ
VSVw8Ar7a4mUrQXusNcMtbc41ni5Z8ve005ziY8sFXkDc172WLpR5yDNpyNsCjxoVZidE9qEw8xl
1YOBXwg03OCTyJBEkWDNjndDsX72dtLzHlYqGrpvAnUG5WOsUPfn9FHnd27ZXbRhiGhlbluxoH89
xAKyPswCGgoO6UhXxUC3vDdRm2GHeZJCMKj3neJNifsGjYuMmlt9dNHZHDp/5AQ509qFmn0sqw0D
aPvarYsZ71LTvNjrMQcW31Mq7GDSEFn1UANOfUcYaCyyffeuzMZqinNqYgg2xdevYRYTW5hVDfj3
iCHB9esrVzTr4KSOZFAZsP8ETW0s2mvdA7UkPLiZDKSINTQl7SseewP3W98a9iMSBrHmF9ecfI3k
6KWSzznroC4EKRrReIEzgtPinEFnDCuMdaqdatCE4UilZ4vfi85NZsV9halzNusxm9B/oidWWKEO
0MukD8G4TPewcnnvKfgHvA2m5i3DyHX+JPzBzT7WCdckvIxH0ieDjXYwtD5k/9PtHwZ321CJO1dE
XB3mvI3FVETWdHI8LXbx7f36C9VxJEm/ncSUCGqHEHsFh4L6SAB2I9ws9cPAy4Qtb+2yycmuMRu/
affUeRp0EfXK8Nmqhxq6BqUeeTq4moYZFI4Lav67wN7v0eI1MGMzKfLwDg3jBVwKA6gvI08Kjb8U
0nzqFalxHFWC1tdd4221Pq1cFqlxs5D1XUfayecRQlMgQLJNptJsGNIJBp5zq8d5gS7VNMWZQWId
B2HBYk/5z7lq3wvR4ITVoeYoXLU/vWUOutl7KizITFK3uvdKIzAqgOk14M/W0jxAECZmlYHceivV
DtfGBhs8Gbm+4QbiQCU/HUSpTvTpajwwWJc4eP8Bq78UE1qMmRsunv0+jhJIueJCmeNbEnc0aaGm
1aGBtK5t2kqvCV3dDuf1AqMgI6Bo983zErVWsYdqywWeMXslqr3nrGlemJtM01O99VDV2fu8aC8G
gFzjKJIMNYFs7HioZGpLOI9gbGHUB2Y9VstzV37Q8qNU7wxXgAFtk2o/Wu+dQqt9PDFyVM5FomZr
oRXM0IlEw0TT6qhaP0rxTJfnavqcQbdql6MtU/TwARPUvRgdVCsnkVOBpnC4jq+5wUDBPGOgaPAW
Tzgz8+KhK0P1jTZuZ3Wp+IH1R7s+GPmhMA768jGbVz3ve2zDUPZVPGnaBaKgLULTqpdBnYGYXKnl
JQexU7hHSU719QZ8GPLqbnFQkA5NVA8ywGL87LoPTuLeArxR4Madozmj0VwEiEQeFFzyewf5LkET
vs2h8cnCweqDFdAUCARuXRsFGLiy1taqj9fycqHnSjvxCd2j9qBl1t1q8T3BlcZsjAJTyJJj9JYI
Atowsv/1TNQmaz4hUgq4xX7SPwyNpZaFA6UOZRkJ7WkuHvkcmMYWrYIWqlGVuurUiJ1Jkt6iYdMt
W5T/tXf9vHeTax214ijGE7EhXYJpL4ZpDN3Lnaq27eRZr+VqJmAX7eruzZzp3prubDFDi7nVoUZD
36duOhE4DYZUvhP9acyNGJVWzGgBx0PYXY1wIP2BmH9ZGU1tzTpc5XHq6eLlz80EYPv0qBVPDeZF
473Xh2Xvbe186yE1T233p6buyWtbbjQuIrHYidCPRnMClR9jjUAkngTclEUsg2CPsB6WxghqxGOV
Ddi3R6uWl6I6uiKPIJCe1Gb26uSXHBFBJxD4QY6IgQEKP6/wWzfhG5QzjWMHk3c/afVGs1D/6PhB
PZyZHoCUjHQYieO+79nPhjUfdOiiVdK9brGdY657s8foWQgrGFxgeyHAWiMPp4UXEYTvYogdDB/h
hFKgC3BfoSS12zJWIyx0Rm+KeA7cUm6FpnyELyB0ggVmzjt9/DC5ioGb8k20Pmo0Mkijh6Oh3c/9
T9CvBoFeRo+/acvHSXX33nRv6Fr0HZwCnMf/C72xc1ioTwpAwVqEWov5/RfaY7/HP7j0BplUzk2H
+w/P9UQ80EPvfgsZ797KgulFoXdkwXNLDDKnVP8uYPIGgtTCwszsPSDAFjgzQ4XgKzHgPxD83FtB
MNYM1jw2Gi4ly9mUxZvUZGQ4Bu5YTGRNO5mrIWC1GTf0l5fN93Uu/B79V0Z5yEB5b384X5tl/x42
cqvpBZY/qcvr7zgQjKbC6nsf9a0sj6yU41UdPhK9+T/Ozms5cm3Lrr/ScZ+F2/BG0d0PifSG3r8g
SBYL2PB+A/h6DZSupHOyi0UFH6uSBJEw26w155gXI60sGuDfejbdM3GsO9leL7IMx5C27OKV+Erw
83tpqHOO3xFG7SaBjr+ZySa3so3hXrBtXwTp9IX45xNAtePOKsb31xuRh6QNa/9DqGGr9EKRUEwp
11V+N7WbsGSNTXO813ZOrC4GhQxCw9ixYzwIy1qZ+mMwpixDL3OP3krPOExlRAuKC7XuL9vsC6fG
p6d29sKnfTKpUYjiOKPqTVwsXvUt7IGwLI9J94Me9K7qtnl7j9rHtE8lCHUbioVCbDnxwouUPQQ7
IVIBj0F2p1vfs++Sdv/3C8btKCgmeGBqsyU1Z5JSv/cIzQqqv9yIys26plFRura0Zkf9o/sel33O
m/7bgWVRF049cWBzo7QLMny+d75nckRHJpqpeDbIRt1XDbahy28d95zx49RmUklRc7qjvgxRH1qU
Qb536DNxIIl4ej51OBHz9qCmazF8b6Q/5/lExAnkYT+OB+19eix+/Plkjd/rCZ3/RvMRuuJYo8Nw
bKLOQubRWzONlvLJMAka1+mlyAyWgMG1p8w9a8AgNf1FmR5L85kWhKIczXgvWE2UMbFYurmjE7FO
SMqtph95D1ZWDhdzd16o3qbXntTgta9uPF3d2MpdFPYIovbaZIMf5mXKtJs/f635Wv9GEOicjTeO
HkeaTsX/kMrbEVaJrHuyGBr5bJTVqyj5ilEwfO8RPU+zHBMrs9OKR8mJL6d67bgPf/4On6wYzpE8
Rm52uWYKRvvwWMTzXuHPx/1ktHfOhgDb7EpYm1ybXikYiElhVAIKSy4J4F8BYn89k7+7/mejQR+r
hlpZvAOxHvlTfp0XR9W8K/qXNvWoMgY0kHe9cWyKo5O+5M0l03qRP1aKgtAtWVDFpHSd+kX1nvUv
nnIbOI9CfyZe3R4p2JKoQRJ6M3ctFTA7IaWdIl0X1YdBn5QkbFsvmc7vRfJgiSVa5oVLyyb2Nhrw
JaeK/NY56d3GkVcqdUT1TcTXlvbuTc9Un/0+utSGq8mes9iustq7UOrDEF+IAtlBUdFkfCmp79hV
fRXmBrpIFDzhDThDt57I2C1uB1NdltlDH+wr9NnePuy+cH1/ogl3nLOR0MYU1sYdTKKZzcFmEOET
rRrYmuNAod9G/Oj5VqiRuFEsS3bCJsV3L4y+hZ8jWfbvw3szeIUiMXodhuoUBlv5lZT6k4f8nLmo
F6EZKegHDt1P9678Yk7/bFCzzxZKo1AKt6+Q6+f9o0W8KFJQymM+1C0zxPnbUI7r6vUQaktttBeq
OpEwTUcidJZls4uSHbt92W6sdKRoyMWmq+FY+ikspidVNJeemaM2sK/dPFpCFtxoFJcHYe/CaZuF
hh9l4jhST06MY0Y2izC+cnZ/dq3mF/ovc3drpjKfEo01wR4CgfwehcY5x2j1Dd3sOuKw4oJunPiK
mPJ7g4pzztCawwaSLOOJCSzacj8wTmzt+ptz4Xl4p2hkV1ew5w5igsGwyuIvFqqfnfTZ2KgpGY7r
kuNGYeZ7PZUOxCTye9mJzjmtSSWuI1M7oOXaO93R7+02ztlKjaLnTTrgFXGegjv77c9zxCeP2jlX
KbHDRumR6cxskiZeNsn31kbnJCVbNkUg5yswPU0XX5E+PpnQrLO3PevgtJtBxlrOqza1hx4dDZKj
IpNw2+X3rsfZq2fGDCgyNYZD8dIt84/vHfRskRJDY1aFy8NWP1XOiirO9w4739O/DBNZLdh0F6wT
UTHS5vKe/3zYz66y8ffD6lZYK1LX2cIZ3dZBAJyFpe80xsZIvwLwfvYnzt6+RIet6aLEhStPU+Kj
t69jguq95Aty0SdL3XNyUafGkaFoLePnKI9D2C+8VB5cypmjfoWZ53vL9F9Mrr9c/jg1pT0kkHP1
DJn51mvD9Z9vwCfv5DmISK/MvhsbDU/9Q3infO/BPocQ2WZBw1alRWBpwY6iPp72P5/tJyOpefZS
2kEIenPerYhkmyByYn1VRPnqzwf/7FKcvY66R6RwhttxrtbKfjca37waZ29kOcYWlXEucdOsx1kv
vvjz+X7y5J2jiEAYVDr8sJFIOETBLeD6BM3cdTXGq8Ccvvgjn7w95vkLaidu2Mb8Ecqis66D/oKJ
6stovjfRnAOCDIu8kLCB6WBXjVjYprYskBv++QJ9dkPP9guh5WpJ53JDrQAaHOSHL1bNnx33bNHs
whPPxpFz1q2lfFfizZ9P99fu+Df7m3MmkNlKy0s8ORxUPGEjTMAYTdoQHmPorMrwYwp7FI/4ihq8
GmO1VAYVC9fORnOp6gubdlZaoOa6tHUXATA2jyraxKVB0zPbyOnezMe503+IXN1HLDnTQY0yuvcy
c+WO9qaYqMoaG83ulxTMfBOERpC/ze4IJVGRKrxMbLJIczjaAPuGKT2YaotU87ZB2i1s+ufQZDPn
lRb9SmOXFVLqs2m5RGm+mdJhp7f1qoXv5+ZLZbKPaTjuvJiPuw+LZmp7P2nhOsKZ1GdXDTz/wLxx
dZQJmY4f9R6AHeqCL1YhljPf/99d57NaClZhTWNtKiF3t3htH4Lh3kJvpCCgLNzbYuT6BC8yVja6
Z+xGr123Sb0fG5sext5pR/rycps5pzyAXI4+1YRcPni0ystF7/6YqxJJsa8dzER6sZkRJIOxSpAB
hOoeqeAmNDHs8Ok4XVbJj1h/xfqAw+Eup3GYm9uJ3vPQrQcTHcsUgjdcyipbCnTeQr4X+L5AGPlm
0yxSxMLOMOAD2ppavE7obkyIklIa9dYPUqNteTC65z71NpkrN1ZEkQSF9vhW6G8xSSWD3MXoMrTL
Nl0rHroberaV5tflbtB/Uqb3pd3dJ01+WSrtYUxoKvV0KjEpN0bh10jKAjQmiQEDVj6MDUrp/mpE
Mh9mXIn4wqEnh0ENjRQUNAF2X+lumqhCA2Zu08j0h1G5KVo0n6+aNi46NptlVKyTKXkYyP9OxUMx
DauiPhj2ulDp1cNz7LR66fChzB4mopClJa8VHOSVyS/rokchq6hLA8F4N+oLXoPSvoCDtRjKrV22
i7q5JkDDz0W3Msz3tDpao7WM7dw3pPaYNxU2RTTpnFUvjDcbjDtRU1vhQV2XfbdWJ5Kt8aRkUXMz
VOWs/jKs5mbs26WLk6LTlSW6jc0grtBNO1m+SgGUO4rmS9HvelT4oZP6xEpOJbET0bRTMFiZFwTs
LVPk6J6VEJTh+hqnYPGnK5QsfYgUa24wrnQzWJpBvdOCZt1LG9Kpt9ewenrBgKcqW0VOu+3otbUi
WqWIFZJ62FT2z7YP1kJ42xy2ph4Z73mIdBqDVkiD1s3UlS30ZZ7ejrUxI2J8WwHtW6cXqf5DOFcj
VgaKpD7lEKSpHvl5me863a6NLH+cfYdTgJjoKfXKa3eCyUQHxVoo+BEU5eTF7amk8VsNq8x8Gonf
ncTRAX/XbdkIXVEvu3QnedS8Gy36GELcmhqShBJlu1X4g3mnSrn3kg0VJfqiwcZCb8GfXgzhmi4d
DA7fQ4OOLMhriHA4SU1FLpYjwqxWMp3uOhdDUIVsVDUXOXfMzB/r4VHlSUQaNdAkCPrAz4ICqVS2
aELFr0cYJMS+TJ6zMOQj3ONGRH4yYDHJUKZO2VoaexWZg91GyNnoWpaofVNMAK9FYmAr3FWxsYgc
g5xEMH8Zzsb6KMZhDQUK9OAqTm6TzEU48NEb7oKEGq3ZKznmdOpEQ88N723fgBdkqDcWrmuMO+DD
dfBZjfXSFNk6opvhxnfZeNOoCMxDz+dmoLE66DiGvRy9vcdzTDGyTR6VrIZMZODF0LepdK9Dy7vt
nQPyrQzZcyn2EqJ5Oazt2j51DNBO86SkeAITvKKiWaolsOaYpRXELdomqGfTKFml7dNg8X52yHRI
HOmND4iNvq5iwBrNZWm9Vqhb2+GhHfKNKhx6r9eJCzbT3SIO0trE7yKyI2fzY5/si+lSYwrTxGPT
oYqPXz3b3Jaljdyw3nqOSnWuXxRYOVOrXygqLx2Gn0s7uy4SHuPBWrjo+lVvO3qnwCGurXEgRhd+
3967GupNNPbLIok+1Djdh9FtRn+dd2meEKWFAMp5NGXOEJmvpjZ8DOh2tciCMy872eGLGyKF54Fr
0c9J8mEWI6KhkldUdR9ilB45ETpFMl3ZlXqfoYkfM+zFQ864HHsvmcKIGA1JvUkHe2m3g19b1J6t
uniue3vXq0dEqRG0GBgPWIchkNr52hCHtn/T6pNIT7r67MphHRfMygNNyWZG5sqDbjLt/xjbateU
xiaJb9AarsYgP7ED8E3uG2kwdXJrlTCZsQG2HvraluZRkG01xzvV+qmv3yo68qH0W+D1dgvHMCxX
o7uz6mFROfet+0JtaRmLflnZD1b207Bv+/iZ3LCliZUkZNHR5W8OPoaJ5B29ca7r+KpsiEsJb+P6
IRNr3qiNDDialYpTmIxXkkwwoewT6aClYwRGgwtb1afjghHPqhZJ3OAJdvdNrvoyQzyQNfGqi2+C
oj30OT4NtDg2Mu8K7abNyoTNlO15z8F4oyY5OlwELGF0F063nMZSRXSkuv2b0QfHWr1WzHspNi01
YaxUg5C7VNk7ATVh75TQQioRsc+4lGx03ruCGaf/KPDmiTFdZ91wbB2sbh7vb/UUeNpuiOiyNig7
FR7WVFXxywQLiybdHGmriIGlsGShdmN1XxH0PmFaOOeMt4jwxABDjDx440XbaEvB2NzUOMOrn6aM
NzlLqxahi6hzQqCws+MfIP13FdqKLyO8b+LnpGc3ScDkFtzWWbbMrJB1nr4seD3jgrqju2u7HtEV
hnfR+nWkbOuuQBXu4dW89VKUoXmxtltEVQiD/7yyNa1Plsy/aqp/2b8WbdQlZdRT6e3RK6a43oHX
VNeR3m0bpVoKBmOcxltpbKpyOrrac+3+QAO70FN76RT9IprwXmLEKlF5DLGFI/uShJHFhC1CThhI
lVVldgdkhWK4jst0VYKct5OrLse0GuuHZtYSlixQafW1Jq54p/TT/C7RrlvAB1Mrl25hrNRgXLJX
/ZFhQvWSaS1CqFQ0DcZrAtPXBUZOsZP4xER7ZaFiMkYyiNT7HjSjg5kkDk5p9I6U1ir7vbRvYuap
WOarkL2k2zmnOEGRRjU/YGWFgY0+Q5EQkyixTjd7SEHaIqsElvJ1jeVe0p2uEQUxHEz1y1QdYP6w
EsKu7BSPqgL6mlLijKHtlKNVhTctA9eIE2Bo1l518qyLul624lovpq0a70bue4ObKwhRFSvF1tBD
H3Ea64J9UG6CdKfLxrftaDkxnFkOek7MFq6JOFsrV6Z7mTMoq1W30NuCURzJJ0Yi49XsbmR2E+E/
owpbzKVqcV0ilIOY4dXeWiQsQN2NYuNTM9SjSC8m5YUpA0WmXBqsnMr+Zozpk4ZrNThNTJ51detO
7jLUN8qwkDdOc6qGaRHMvRb1EE7Xen7naFdWUq8IO16YNMlFd+qcpwZfZrobGNZslsuWxpM86+Lh
CSTc90m8uMAmEmz/zW0gH1T1Ogrf+vog4scAb7XgWch4/gzrogzfvBovFQeO74pazInXrDUYcF2s
+7S0yFcIQvcqwoUzOOiWCUJbdRgR60y9G9Lrgr66Q/IAQtuVm+k7T9fWrh3cEMq9SrwDQRhuUq/L
Evm9rh/bItrl7H4CJOJFaqOc4vZ4I+2C6qFoXrLgthH3WubtMQkBBDTugqF7UtTykPJKF877ZA/X
PdmfJC8Q87bMCT5rqD91xZ3ZMkKoGBmiYh+g/jQEFwC3tFDCWwRefoNNtFeZBMbrIguIKhsWfXAx
kt5ZonSrXgPtpteLRY0Rw3PgF5j3FoDaTOCWVZOjWd736aYbnuJkXBbdHlzZHBTKshUVlsnAqBmn
nFfRKK9JHV7wkuGBx8dMdAMv+6sW33QsL1TuvnePv4vckVa+1sHBoCusX1EuYbm/0hESt9PJMo+i
Hzau6y0hgLTqYWT+yMyXGKfD4D2Y7odGpJ8tilXYFzeOGd7nmLUFmBEYKC0Y+GUXII2PmIES9p8h
bO8N/6mlQB3GaJNp70E7rtyBZQCqcL82t2a0GWWFk/2g0cRMbfa+zWMSFxiiE3RzHaZ2MAx9c+8q
zUEtCI2popY9sx1sJ5bXRdc8RQCyba/DgxVtTA+QAV0iGw9i36LzzNpViOugMas7u/N2MPUvJK5+
Z0TVmi4zG3yahvFO83xJxE48b8UlSyHc/519ZWH+j4KL2UUDPCVw1+3g0ZtjGA9xKwMWyKZojaGp
Yg8g58UcsXqeMqwj5L55OCxdTBNOsxfqUS8eBgpoRjpiFJn8JGBFjpdDs92bciInZL6f3rjJ+23T
7+ZJSE+rn8JMt3Fg+FjOfbfGEGHejpQQMqpNCpasKQ2XGD5AVuxEhwza3g7DvondS8fMMNaKk2EA
yU0RFVbtKgo3MdAVt8luAs3ctDhhwrq7CExjDzdtM0ZIpyRhb/WwnUx353TqoUl5HhmRXEDM0npW
sP0EOQNUcxMi8K/rl74O1k6GvvmOzJ5yDI5j7tymidxqLspDQDhfTGef1A/OCoU4l7gYeKYPI8ZC
fNFR/fHnA//izf2uMnFWKpRab0tTr4aD27X3DGYXAZiewWYdagCGICNqZP3vZog+3Q9wDaxBbB9z
2WFStMtkcHdqMz1E7s/YCy+84OefT2r+2787p3lK/8vUXU9ehX7eBhuWmouERdAsUZZlsfzz4X/R
3353/LMKo5m4fV+ltPRK1Vi2k3ovw32uE1UkfwrlNuw0GvM7TaI0bveSObEb44vUuai+jN/9BeT7
3Rnof/+GAMoLm2eQb0gdZcJhr48ZfpBqhZJsH0gP1wUpk8XlQI6CwOncMFdlOrNMfmzLA1LXAaqC
q6vfq/UbZ2XLCCOYSGiMHyJlo8n7SXxRX2R2/eRWnhUuHTvHv8F8dcB8v6jI2KUahy9xizTils0z
5pD8wAKIKI/Uz+n65+K9SgHVa0t1am4LZpQpMpcVJjXmgpWJVXrAt5DmbH+v+/LZCM21ZXdrczL3
UdmvIuXZRCFeGO6lVzzJsvfHUKyy7KGaHF8muOHKXdMcg/Ehb6sldCMPR6zWXtZx7GdARWoKzVVw
Zbh7l9GUMc0v7SPOv6p6TNSO8hpsm5ZzwFDG6N4UGIKSyXfKZ1AhaYCbbd/2ELnVJSqQLnNYPGKT
V9rHiIFywHE0FNlcSfADpVnMlIGqK1lVvCYRi8UEoS4AjbTFGRq5p9YedoqJon8mdazc9OipK0ys
5oRdsbqIil0zBr5FiVCnDjEY2TYGxJWwLShazPTaziyTBUA3PKrFeB+3xbLuoh3AVEhbz47Bsl3s
kmpfUmIjakmEr9PwMy/CQ4nRp4rQT+NihNCiGxtLHj1w1QW5BrTIjtMkLmohmI1ZtzOrSi3mXcmW
4YADXGJnDDfBOrQ0aFMOtxrr6/Acm/opL34aRbVN3XGZdrO7f19Gd6KenhPJ4sfGN2hrK7acfimY
cbDpNfldn5z05IRQFLhTEK+98c3ItNWoxjdO++FF76YeLUsJPC5zKHzE7LWSRa2r/pBvlfKmdcrl
ZJQ/ZZNvW2Viz/bsmAeE5Nhd22NmGCt4JmzkTR+q0qK3s6sJM7nEb1T3w1oWAQWk9Ijh7VfCeBil
zy7CgigtVl35lFAg7mZ7JSBFZ4opIzmHTLuIplPL6rEew3tLeRzj+uDlH06Eq9bKloNRrUZ8BZ30
LszI2Leh8SYMKhAINzz1Q+kNvMfEajUW2NqSoPXHGN8WdLGuXHvwNfLMvIod9Ys+yCfNHP1sTqmS
uOeRCSSrjp6q4e0QRkvFRUIS4Y6bvlI4fDKW62fzC7TWXAciJA9tcp8RM2w1Rw9b659H8k/2eOd4
bm/K2aSwkjoU6jYOCcwbxq/2j78ft/SzKcIJNWFS2ZWHoTl1/S0zwBcH/qS7dc7EtT2jkLlDpbwD
D9EHE2QwIHKEHefqV9PbJ82GXwrhv0yflpOnTTJZ3FicHGXSkiFoUy7bxyBLRHwfqZsxdxlnhO+Z
rv/nO/HZbT4b5/NJU51x/lp19Go488oQTx8IgD8f/ZOLdg7LdZMoyqaO+xxaKknkh0FvMaACoZM/
/vwHfj30v5mQz8m5cdCipLUMZkB7nEfqnajFRVKab1pIkZ5oXsHI2mrvTj+wvU0vsuDJrdmSzEl4
GO6gLC27EnBYOG6Tkh2tWrx5drZr8VvSvFvXvbaK4/SQs5r+4ow/u8tnSjbVHkM1KAdajTgM7Yi2
gl0cZXqbRM+yfAqHFspa+DyB5DKBfngJTB9HAWnWLhSJqqvE2tlgRnILlZbSa668x0Dg/3xun72W
Z92uJog16HIutUR0h0wiI/XBPx/Zmt+/392neTD7y7NdsQ/WOpMnoc3jq8waN1UWrrxW7nR73BTY
0hStXDRFugRcD+UHGkdePHgYhDSK2mG+dWPpx/aLFqOkLIw93aZFEKFJjf3CeQtjRu7ktppBJZQ1
NY1lBpmgKg5hCQsqbMBpqSDdgmTbuO3KiJ6T4DWxyhX+uG05Jg/FOGwT5MapuDJo5ufErHbeSxCY
fuNtcgH6YRrezMG8ITWaKoHxxVX57PU4G8nHxIvCCiT/QUsLiiCpPwAMJuyNTu6/9Ov//j78z/Cj
uPrfl7j5r//g3+9FOdYijNqzf/7XSbzXRVP8bP9j/rX/+2N//6X/unjtMb4X5z/zt1/hyP/6y8vX
9vVv/8BXJtrxuvuoxxv86Gn76/Cc4/yT/78f/tvHr6PcjeXHf/7jvejydj4aEM38H//6aPfjP/+h
z23af//r8f/14cVrxu/dftRv4vW//cLHa9Pyu8Y/VdXWHaRZGhVhfR6a5Mf8ieb+09VMj04Wn9mW
q//j3/KibqP//Idp/1PzVB3pKx+onuEwiDZF9+sj/Z+6oZmmp3FSnqOTMvp/zutv9+b/3at/y7vs
qhB5OxtQ7LPgCkfXqOcahmvDI7VNTz0nMAvRCM/BeujbddzvRZQoqz4trL3ihMWrUWjdIx41HBQx
vZl2HF4M9LEY9dv60m2C4CikMN8CCqS+Fwt3lwIYfYziCShNN5nHNo4F4gDTcZ60GGVxmQZ5dKBb
mF95epseZdGInzI0qZGnwtp504ylDJL6RmlkdaHFsQSQI7srVTPb02B3IO0nJfRzGcUraZFHqg+O
sgLuiAvZ0xVWsRXtn1YNd602wkLF+EAghzpU1641mrdmjYjVUJL4rXAwkzoRtXjDoAQE1rO9RixF
UEJrW9uhjfQjyNGJKCGabZYdJceikSfdUjGiUtkenJtUC3DK69ptoBqu73q2MY9iHZfBCF49F2SH
WmgYR8mqh0iDNrzUfwQSKIxkvyHSzi9TZ19nTgUVtF3H2gRA0I72OhUnO7yXY3GjWGkNrdeSV90Y
ZNjEZOgt1FDKx7zuCfSCMM3Zd+2HK3HNizSlvzLpBuYCKCjqKMc3BjH11uyyakfk110x5ZLxyDOg
H5iY+sH6yMi4iHXT2kzYbK+DrNBPJDWV9xLSxMqxOxuQndLfhfidZ34D7Vqij+U+qiQ+hqTpHlpj
wAkko3RYhWblXXpd9D47abUYWFbmas4iDTKDAj9NeWJGgvcuAtqBM669xtPqAeEMlU0ZdP2yLM1L
SwnMpU4P3mnaJ6WHtxlVhi9HCGHqYO7yDBCRScSxFeEw7oaHsKQcP86h20n35hjixkoMsRqS5KQG
erl3x5h+3lx+Msy4WBWUptt+OFQKTvrM8tOyfot07MVhFyarPOvve92lKteEXXRUqkah2leVnARw
GQpnuQ0aNXF3LgbQh86Jk4MWMYMFLldnEdLVR4ED6mOEN6b2JdudGACoyFey+qHjRmKcn2B4Yore
OezgTdiTYYN7vhoKZVPbVPvbicsbBcG+6KLVkLO1qT3Z+cJzgVc27saNDQrVoeK+a1IxsQGYAVmB
kQP3StM6lA4wlexwY7s5/CZn3Ah1VBbWiIokpgKu1Qq5sv06ZcNnsOnU8smkllwMW3ql1V7vvY+6
1nbKACrLiduDZsVoagzEYWHrDKeoH8pVbYXrXrdx9cv40OsdqLLO4oUzoh4oRHIwyD7d9ymVh0EB
sFxrDY2g3NgR02eAEisvmt41rwclnQkx1Xuj1PdOL4tLzbWuc10l/bBlTzr2QFYbzZxWrEdA+tTJ
sbFFfFOTc7eIR0NdOshVaEcLf0iRp4O2oBaimgVbzdKsX6fWtFllQu5LRkCsvaX4SRuEl23LNyrj
6FlPM3XTp5qEW2aY666outtOt06tq3CtImWZl/keTQDtGONnnIldbQJ3scPBfEhyABxletk2IKfd
keDV2jWjpSHlez5S1Q0r1Xgga7ZaUtoTB69S6KjSzW9N5cmrBFCjOpmwqUd3wcwZbAX4zDHbOvSk
URAUwjnCLCwfzBEaXVzU72mEZyO32A43JggM86QY2k6M7UPhUD4VIRYIpy1vg0j8yEeUTl0F1jct
Lxwxl6DTlKpIESB4EvHeos/Io27XO/rr/UOlABqG2Ux8rqPkC32qnHUwpFCN+7nZGGagHYd0+lnH
v2zmqVzRDwgPiXCaTZfYDHdUMcZFnEMCKrGu7dtSS9cA2wdwPSnvE8l9volBbFOPLnxLGVtryESz
RiMAUG1HDgnwI+aBKbRXama8TdK0F6kEu1Wa+YAkSXcRf4Ge93oFdInj6C+iMC06VlGrXbAZry+b
QOzNMLkOdFB7kOmgYIYmgdEJeijPpfuda3b0A9KCvdV6L34KLTFeQFmsP7wksz4Gbts+mbxrrY9N
Apnk8GbFivs6lgmJnFZw4ItMpNWGNISqcOcyFcHvsbRd7YbpLZHkP9pWc5ZmURlLpdXyh6Kd+psS
0OlDM2Z43+1pF9WUt8NQz6+VosfTP8Ye8VvxZD9BAuwXuZet2nJ4GZ2cmEWzmIFrigF5L7joq+Rd
Rir1EgFEtFIcOKdRGsKhcCr9tYxEU/qdojcPwo3gE+VaENEGNABNDEnqgF/IiYbNJ5subCNTBQjc
qJg7VxmUZ6Mv8yPLj8SFsZ47dwR3uNZC5GX37CiKvvUmK79qla4nsSkpqMsXMDSRhqMUEJmeL4yw
r49G3NDA14Javy9zJqle6AwDIuv6t0514egFeR9sgeSVD7rqWnemVrSAyUrSsBdNmkMMRNWgvFad
6Ojs6PWtYrj5jV5GDXiFGKyHzG16HTRymiwMFoEGHC1WGbQKzxoubcuZTjhfun2UpOXGCqbkvjBh
b1aCR6zLgGuWg7EXUz28cj0iJmC7Kj7GCSAfXZbuZ8gPUWgSjXHvjLNGOg51Rsh+XuJrtXGV5Bsa
Hq4/NHl/o3fWqnItgJ+eKpZh4N3GMWiWWL2o6uBGASkCuDHwu1bG685L7+0xDX6KWqLIMJRt04yb
1PrhzjpD1dmALQI4Nb2p+roPnGQZRcKkJeUF46VIiwCMS9fCSoZxpPWvbq/Qy80YKGCFKeXbvFw8
GEXnXWVhA1t9mIKG8FPESEFXvFZ9oCzHkJohj+/JqrqN5/COSgpmutf2YPtDC5b0LzqmNE4qmRrX
aoKMKWe74erQwdilN9d9rNn3Na9TxuA/EGXuGPrKjU3vKgrz5lWQBO+LjmkGZH4FFxDKQhbHLk0O
G+iqweovbMuaLZK0If82b2PqTPdp1UkuTlZvShXGBlq3aMXaq2EGrekb1yzSmko7WMWU3lpJ4oBA
replPdgb0rxwsUXaG+7pB89ogU03Vn4B2srchqSqowcLhuc0EFt1rDY676Wl5MfQLTZ6gLAHxRzU
Vt1UHwT3GCnWqIcHJqH8o4+pN2cTiJxJL8MNYkQJlTONQ8gLyaujuPWlTjkxLgfriB4qv7FK2mkm
RcUrzVD156ru+0Ou9MV9aKfGpezg9NvpmC8be9D8Ug7mpkrb+L3PvQA6KzWJCR0rzYS0YCmQV+5P
I0vhUOhWZW/0kuUsIvWlRWcqQkSQ2P3lGKLP7IplnlFlpd+pm/aW2GexipUovQqLOtpPhV5vh6ad
1WdxeInuBAGemLJyBTZIWWphAFKNGXaX6+K6m0bn0TIi70JO1bSAy0sgAMb04h6zfFP4RYYGamFF
I4kQcSQMZWXS7o/ZpkK+WirxixyTraG08HdnYcZRuFNlLP4Xc2eyJDlyLdkfapTAAJgB2PrsHu4x
zxtIZAyY59m+/h3UK0qzsptNYa+eCBdkCSsj0h3DNb2qR8NJcVd0ut73iYfrUdHWfkyyQfykuEIP
VR5dubHdsaOP7ausCoFMNzE6SDTnx6ap+qPuXeulxi6Fm1NnnNGtkkCZjBUOq7xuvZWnY7babpPB
dnR8dLFMBuewb7H/QHcJfXargTg1ztS1W6R+kpPuAIcngQHGcGbNYbv68zpH6q7em4mCukoSzOfs
/zp2Ge4LPcdI1Fz4QGTMDmuvV4hozae81CVS4Zdzo7HuTBvH5OQR2VsQZ+0IkXn0cyxLvvEIXn7G
Rem6IVhM9DOsktI+VG2NnSJrJ2T8SvcvY1MX69qzgS07qpmXLvfefIRKbFn8oHgYwQVltJJl9Nzz
weHzEl2bYtAs621Q2e7jrEJzWnd+mN5PiZ3vDS9wd2EBw8qcnRrAogIizXCAMbZaGhnmGA8wwbf5
MRtdHBV2kt/w/A93CSzCLbsKc6uzPL4JjDre2aFsPqxk4oY2krT8sYxWf6Qlu/0uVONuKuvHoS1x
3I1+A6i7YNAA+QrALSG1bgW1fW1EB6lndabrG49P2uTXTtM3p6SoskeLYwAPJg51vECAiNr8AmMW
Ou98Ov0REI/aREOm1mVrwLyuXHkO2v6tsk25ybzOwF7aYyyWlJsd+zzgkVeYqriZe5yFU9R3WIrY
RHZNwqhig0CnjNc91Z3S+8wAq+I1pXE1Gt5imVB617cYOALefPAzG/tYJFF9SKRjAL2pC2Nd0Tbx
2s6VPCaVp/Hc0FGgFf73ys3nA/+IF6rZcGjZt5hSXxQglXTDgfXerP1f1GiXK2uGODmMM0glFCij
q7M1eV3N4avmWBRNLJfzDk9w5C1RynIEpJYacN8V0cwHHdn3KEonjwoP2H7ilgPDe+9/2VMInb3d
D2wIjnEeM+OKGF/FeF9y4sMIOfonP7JZduBPP3J9pJhExu6VX/QtAIG8Zs/zYow4L9M66T5U6nyP
SYTDjaWthuYscr3zPfsyLe14SbBYzdzox5bcEbg81NrpLQ4M/iC3bpK/TB50l8npn33Cedu0r6Bf
5cGlyVyaabosu25sEqRE672Dnicv2HAulhczUtBa+V9FKqenbi7rVeCBgStNg4sYDwvToY0ZrAC6
ytTb6sQ+kxDfx4UormoLWB11C5Mu5EOjc2NnQFbb10K+DUHkvfIgTA9jnL47qrDDdWlUHn/pWBjP
ZjHrbWWVcs9Xj2fGauWhC9LHceCEyKMtZrzwO84KHOhXFhPSfRkEmH7wFY+4Ji0324e+CYKpNgd3
HZolWfJAJXv+xXqr/ekhTvTnTDJlExkd6Zci6YHCV8Ft7UrOO7X7bMeFX9KAESRHx0/6X8kgTOjb
HU5Wbp3t4oIN/QTHvjUZ1647+PeWP3AqagLvUnMwYgF/idM8u5GoNld2HatdPfdqpzpnKyX249Gt
K3ZInI7sdr4Es5vh42bArLtrv/Y/kx6Zv54p6MizFpCHdWXHNTU7qvbBi9VPvTQeGqNs1lYNtDIS
7VvXwefiUMn1Kvk6ah9icT2o4VA7ITxbpFJrDK8DIZzTIAkPiCl71w6eYNce3ANGVsqtMCKCvGmZ
nONrywCzNnFediv+DMuL95IJfSVofFwjrljbJMz3sRJYeGcGHhNWXkhYGfqT+Ii7pufBar0nsva2
xYiTRNsNjq2ecDu60pZvD26GgSPAG3C0eB41LmWm70RfPNSiPtYVjyRDzv7GJv2ESV9U1No4Z963
+PSDh9T6ZVjjsHdMSXR6auJfU4hKhMx1ygaAle1w1TGu10RJ9mPDy7hMxQPvivamz/rqlLslMkVh
ccYanSvwwfroBsXBIiC2lk6wG5ruti787cx6OB/9GS4p0IhgxGcsBA+csCiOEXrfuu7ksAc2Ke8a
5cT7LAiAaI/VvFEg1EZf9jdtWqDJo137Dk+Vokz2adBr6meDS8o8fqiCjLCODonO5+3TSGjYbpJz
mTdflQfiHI4SJ1X+Xvt5ivWJpMGrLYrmLm/dxy6QOabZkjl29Ls9TdLDdYZesNbSOEAjaI8c0aHU
uiW+RIcsEEW1+BATRd9Ggm2pz607n2Amz1JD/OL49ku5Hq6+EetZleGatVpYhXWA8w0JxmGM3uYp
BPAwXBYUA7DVuMYWHU1+vTZ4Pa+G0DwKxX8pIzMmahjSbiVWNnsUyI054l+MJTJxlHmpsjzYSDt5
mgL72mxD8+A1tD6kNRKPPzQc6RUORz3k0SeWsYKah6STH6G9xJKi4qGypo/Opkc8zwmTpkXOZxSC
GIwryk9EgorRdM2xVlOzgsuKr00Y95aqTyGepPVSq7gu7fAQZih6ZorVK6mYXmfaClRJeQZ7qTfB
i+fGyb2LyWDtD2SpOki2qQm2scAN0IjkYChzAQw38Vl4OZdNvx15okAGVey1uE7gN09c5VEe+PsZ
8DCDB7GJHkA0YVUsgxDVudMBsNs8RkoOmD036IoR8CdiKPv25ujTjktF99JMiiQkmMAjSvPo9eab
urbxsHJzMk/F+7rHTxz53b0cmrXSfbueA9nd52xq/Dh7ta2kPmLrzdc51jJ+tbNpVHeqUPvGNtSP
B47RiYN9Wum3hpIpZkwOGDp3MGohWKw48zTYMJ3XTlrhu+8PIKF1sLYtaCtD9OnyUlz1Np+by0j2
Coj5CKQ2XKsMUqgYhrtySq6srt05VdawkZH9upsAYmOGqSIsa6FbFI9Omkf7ySHjGLYeL46ZMBKM
6DpVpzzoziJ4dweuK3uKv7OcLY6xXIEOmSuvq7aiqZjRpQRtI3vlbhrPTim6VXfTwNflj802aCNG
pzzfB52GquwSf+nSJOTIWQB328Uqf4yVD1E1ozSDRqB9liUElSdaHfCs+7P9pCL7RyohztEsFj6c
tHdGpJpz35cGYPZ3sx5eDaibfpjYG9nUX25dsK9tu4wqLSIflk7yTYRLOlqRIWARmVHNQr/SaNvN
IS2mt0ljcIgIQWya+rtxrK1Q0zUiNECn7LNvp1crkSx+FREAlcM6TpowucRjpM+ituQj5VvhtQFw
e0idF6NPPqiUtg/+cOnZtR5qqmzSMtfbuTan8zi3E6iuKduhfzO2UHHjDmcRL80rvEymdl7PKYBD
TQQqz9Ul6uetH6WaTw+0pj9aemdJZb7F7Bq8ycKTVwXtwZ4BThjfbbltuf4BCzuWux1Fs7fSn1k/
9+bbQPMUJXMcrDJ8Q3b6Pcti51UZA+SyAFQadkifmrj1u3xAwope2iQzjqGhNNfj2eVp/mgamAUL
28i+ot5Sm7ywydRZjb5DziRCY2D7j8ghIeHDyWMcDc4jd1ZsFA9uElx3QED3g1XHl8wNq3XVTk8j
MahORrAVsI9ISJQbb4F+sTJ4tZz80GvCBqU2oisnTbILH/+0M3p5CHqHX5Tw8GPjA1zko+pfe+NV
+sMOb/aWsQqEh71UYuZBspkd0Tw4OWLa6FmnUGgqvb1oz0jyqYx4G6ThldkA9++HrwKWmCO4KDke
ffnsYawl0pJl5CjLcJ/5IZ+YTmAFVwgcamtkFvxfugAdM9InpSV2pDgj0umamHoC4pqTpAtCVM7L
zKC0qj3coM6Yj2SzWpDp2tSgU0rvMAUtTUVmlzFoV+2dNSTGMWZjAOcyK1BvVcer23O+2wXSirpC
j/qn7fLruJUzvaXc7BxAkrUGbRTKg4q5CGH2slSP06NI4m3HG1eywYzdt8XFwOto5/aqP4VjNOPe
pianYq0+EHrp6OswZxQVZHGL+Zfrvb+Fjbmb/eSh6RNNCVCYv7ddfJUEBtrXeN93st7YAeGcqGmf
CqameGZubhogobl03dM0sLYovAa5P3Y/p8xR0Onz1QwBfJ+4tbxqFG8qRLAG9tbiue9noNIICLXL
jeDXzlWNMGvz1otLwMCuViZvxqJ0yOkUMESVtmhh6Ae3FIv8V10mPK5XqTlodJORhwoFdSn++faC
QPpTVgVla0HNg1cw+W11K9qbbjDVFqQ+6GmH16TNieswAxnfMKw9utQNYXvK64NhiGX1LJh7HIET
forGbqUa8iltPVDm0Cc+93UhI56sSUAzgEjcJ3fiPT32PjQlxqnj4CYgyHWtQBDlbl9cAlHyYOId
FG7NuvP2yczRWdT4s/lx/m2C9v7LMOuS6c5rjbVZ5tXOrUc0fl2aH07Zn42c1keviI9+a0cvluys
zeDzmB+mut8NzlJUNfnBOpj4EbMYHjrey998ufV2KDyMZq43LObqxHwxstb8ipht6E4Nsui7rCEz
+z2KmNdTD6b5ID9l65jnKHPNjybWaq+KbnwtCbM+p2jP66y0SzK3VXaKFOI+Pma5mNftN8txxAVJ
SO6ThkGz50F4E/jxU6674DylfnEXtZb6NZgtzH6fc8JG+ka1mXs7eoZgJFOiR4O+Luo8vQA3TXdi
ajGaChlf5rGvXml88E+jkQc71KmWqTbrNjaFRZdiIk+R6+IjhNHkxOwPIhMtqZW1cYzaxL3mguh3
wmefwBdmlg+MfVRMxbl8gzaak1+R4fg8+Uly6nNHoDMFzs1MpC5EixzNk19qqOWp0A9TwjyiMjEx
dxRkjbvJCm/cjHk4K0O17zKCwNQYei+jMzVfFCn1JJi9clcGimhsY+rdoJOlfICquHjU8DTAn+Gx
LY+WVbWvhSWpJMEQc1XGOlg6BNDgluSBUOiIBACMIC++Rhch24nJNFa6feoMYfK4MUL91ccldZSx
CPZIpfZVOT0nbWp8uFMXcDJS3cECRXNHgJvYhCbGlhRxtp9S/Jyq9ZurNmgnXmEMF2k7LjdPPWOx
zHHD00JRMuPVVnAbBwOcYks4IMp6dz1PsmBCcLNPmrnUSResXpEYSNi5Q9mxn0zT+4YT/vZ/0UMg
m9xDvdXJ4K7ywcfNqrHvNZMOt3ZIh0BmhIQ46fi5/dOD8B8ZMW6q7+Kha76/u8tH9bvR4m/WjH9p
2fgfaMcQCwXpX9sxLh9Z9zc3xp////92YwjnD+kqz/Ydx12+r8UO8Zcbw/lDeLYjfcsTuDTshTn6
lx3DVn+YiN8mdguAG6bt4wb5y45hyz88U1nSFxIFwHZs7z+xY/Cj/uZa4s83UVdszBie40pT+r+5
l8wxpEFwCQVKbuWYs5o1OpteButC9XcFNsx45pBi34rsQ1Pn1D/15b4jrq3m6M7sqa5M6MhKznmH
97h9WK7nklIw89l2rIONmBojZ4c1Yfkk2wT64Ik7bXVrJV91dWHHul5+9Fg9WtO+WxhxV0b1WUYb
2qXEfAifCPeY2R4uACblHBEkmigpQ83lsFGCqA+QRMqSsrNsryjL4dybkYukFvfgUvOn4qNH9o/O
RnJbCWlBpu5k0/AANNvbKlxaw76d8pZBlCNg80BJAcupH82LMPBfZ5Qokde/eLXddLzIDRjiTgqx
Kjw00r6kZk66E9t1/uqlv1wJJ57KPDdGxuzBUMQKqWZdjkRUZnttpp8WzNNSPuASoFPuY7LLZ+mF
mDWo85lpZ7THEpX92R+KHYGbXV5GV5QUbl075OnMjrwc+BDJe4hhV4bU5VG2lrrVYeRMLKafacz3
nHYq926O3536OBBYd8q3nj7wOibKRnV2yvG8uQYbzbwVboOAxpfgM7eIgJJYJSdtfgv96elHw/8Q
irNNgxM573FT/5LaQouNb1miPvY0caa01TRUhKXp3mTGntxXM9bH2YA8S02HQQVGL7tLQMNHJvZB
SXVnsm4naiQLeBg6JdPfUynLR+7Ua6uddqkNoDiip2ugdk9BrsYz707VtW0WK5KtwqKynF1wBKx4
NKy18OAn1B/YOOhe49KJ6Wi/GocII1G7T+gqavsEF31MkAIJoXxghzclX6gK6zrBx+OOGwdih+cw
Vr2bdERbJXqGpJ8lYZgpFN+vvZ9arm+KzQqXA6CNsMYfBZ/lqBZSoUnkinLT0T2rfLhyQ3a+mOmq
It5r76bCTmxT6RaPq8Iifa2eh+Gt0nT3ZZesZV8X8TtwJyw/MZTvol/I3ovP/y2dAQ1MXKk25OZP
Us8gP+bNQF1Vzd3mYUIPa70ZTDZHEY4FltZIx1RP2Ds4loci6khw4zZm/Ndi2sTdBKn9M0/jQ5Fz
HgditsmKcN1B96gn4r3jtHGIOGburSLGBPd9EA9VOt0gaPzTk/AvA9g/G75cTGXV/7ZF/vWAQUmz
LJsqANP9zW1tu57lRx1AZSv7iceN2+ZP6ch3icEID4q2bkPbXvmG2OjGOy8j1uzi5hlArGsOKcFI
5x/HCLq3B1vs4HrR4X3LGWSnfChCBnkG8auY7jEzEZrsviOL4Bv/DjKHIBvjzOywy92YQDteogPD
VRnd08RcuqA84GfOHn0wiK2u/U5gzCIC6LHwM+BNcDerIVoPCBaoMRzclPMVsalNaEpV7VWdl5us
PSZYixFmWGkNKeWZjxm/REH1iMcpV6mbNkK+oDdl+jcuVvF3r+n/+aH+Zq/s3TlPS4cPVWdPZpfe
sjPbRMuhdEpXefE+V4LqnldUb+3t0ToZN/J/873+GcD5/Xt1bIuaYtex8PH9bq8eDNhLLVWEqaCe
UlEsvgAjyOzT+gmL4Ze2V5R6atph4NXD9ZDWvaOOhQGQ7TgRSi1veFSY1rPJpNdvjfk4UUjgcTZE
HsbKpg4sbXmY/ptkwd/9qH9+cPgcTa7F5Tf3rN98wIIrhkIaCgob/1dPn0ZvsoZwzzMemf/3df93
PO4/fpCtWFTz8Qj/928oRKI1R5pPucusbOPhiwnX3rSPvQM1cv/mZ/0GS+KnCYYEUzFHmMqR4vfU
weiZiOtBRBwIHadQ926AaQdAT5iXB9TzTeEQjeVwhKpIBIm9EH0BQh7Tcgv/nz4HlAR31RX0dAEU
e/JauofSbBfiMp6z/MUMDY5h1ToyKLgx80NWlA/o5pvRfo64ece4+zIaqsnw3/hZfYwHc20uT3Nc
AVV4PbafsHb3nZxvtdhQ6YOvsjlNN3gwa5oKbBbk4XwHimjl0v7pq59Zgki2/XXIjWlwevXIOQ9z
tTK1D++leh9yGxLydJ7YAzr0T4/jtGVRe7DC50x5PGPrY0U42yDUH2bbRP/ktHmklIhHe69111wV
LJqmTTdci4EeBNa1OZIOUB+sJiuvpmY+eDSzY0wYSnYHt7gr7ZmnerUbkSqFSxaHj8F9G8JmN1Yv
hnxeXsNuQ6Z2fomwFNlkaINcH/yoWQ/OQ0WqNY4njumXEYrCNH8J85x69UZhz4uMxzkBdpN9zV5+
MvOtSuRp7uk29H888QWke0WlMZvS9Vh89Cn5JvfGFfesVAeAN+Yx7e4H3hyKo0NtvITpsDGpoeAN
kJcvHVAUPCTUmsSbHrh6a51HCBlwS4wZvkS5BCh7Gs/mvbbR+iPw69ytDkMbPU0pQdm2nHh6ziv0
prXTnmtqIxr8j52GmaHtY6fzRw6H+yj0eH/GNLcO4yZznQMRQZptE/xkB2yBazslIMqrTVNtEyaf
Vs19n4krLVB0bJgrh6jZU0uwTgKxd+dP9qIY4QfOKvWmtHje8+7rG2QXeFkEoJ1o6zCb8eOKSG1x
ZEBwovC9eU5dDXHgZLX7wt630dI7gFihnkWAfbCvD6667VDnPe2yCAIwwnk9n5JNxSBjFM3BNKhj
ZRfsq2sZf+GivSPqHGSSe4aGN+3vTIpJrVdPYLMislv1Icq4s4evth7k1YBlMp2jk0z8oyT6NbL4
SmUCsgH/Pnv8or3XlnzI7KdBDhfboXfOVRCM9kH45AGiYkGPDZQKkmibeNkGOX+VB/cpfxOPkuUA
DkV/V/ef42QzfY3rAUXXMU/DzEiACZBmzdFrTy3ahMEUa+U//UjriqeoKbfuC6fZZtV4FHmwtqof
gkmqu68aDEgUq3JvBaT0Ruqt0xRHR0iL0ci1mmwy8uplaR0j/5bxb/S+NXKLFzHX+UjnvCLFMwCK
XoqN1Oim8VWOi0DnPi9q41HGLz2loDZ0YI9vZ4weFlUaojM4I4La1k3AHtylmq9vP42S78uhIttZ
Rz5OPTxyURA+LCPliG65FLfmLXpfNOyi6rNoX6q0OljMmnN6wxpm1/VvZhw9OXTT6xaIUw13wIHh
fDCCS+tvQ+95YHWvG5rFwh8Lgsws5zWQHtqt8OCx8Cl2MwPp3BFURCm0c7WGx8yleptRoGST3rfn
e8046vUv0CVCHrPt8BIIQNAUNkmC6h3WUUdZ68KbNrP1WpqndvF7cM/TpE4uctHyAqPb2datwITS
bxxna0U4IqNTSNxjLtNnf8TRitLlkXVejhKkT29wdmwV+T8bT2OdsyUrSHiw5B96uoGRxrCwr6Zs
pne+vamFB25uOiS4QzJ1tBvmFhKeSnEbN+9hw0YPVzbfFsyz5z55EsVPwawEpGElVbbxTee4FObG
yXPrsmWg9z15yKYvybGnLqnOwt3Dp2AYqC+zPkUkL2VQwfBp7oz2nsTpMbCYeTF1KfQTFR9iPZKj
X3aTmDWKeaVp5PWKB14NraB0s8tAXF1FDVdpRjEuFukPMRZ//iodgoYwbtMRBjfnlTCct9jz1sua
2JMtWITPkZZyqIZ7w2xgaADoMBFI2E7w42pp7LiQoOg1ILWoF+M9hEV7RTJqG0oJ8+RFzg85JgGv
RV+HUZd4X6LTyyOvR2jmVYtJJ0KqwmSzdn95+jT4h9GR65RGaguCRPeUmoeepcHQ7KmrGsy3ESJk
2p3rmD2dWxylQwXjfqLMdbxrjE1MB6eJ4/xEwNOeHmbU2OCQMRV44uw21AfjtfSBObW1uWnZPEyv
AWcvZh9fZtCB2ZZbtCHLVYItrX7XxXO1/JycvFeTvCO/Yjeu3xWI+aDHwfu84IK8lMika7FSfmzc
EA4XBwkuWp9dp5lY6Fzsx6ebVALJG/FeQ3iYK/fa4PzdjfVO49du6ATx4kM6YMGa6itchlsaSxzO
sOkWN9CjKI+luh7SN9bUwsqeRINTQ/zkmO5nTV1TuZkjcgET16neRRF9u9Smagxd+n1iuwdWBgBH
wIEoio82pU0GTcleu+obVrz5ZqZOaXZ5gKc8iSp2qXeaLyyhEFnhfp0c3tpcqhNGTc3RFW5WMmwm
QlY+TlGP9r6axjp3AMOAQYuHqaQnsbMPg3jSvgMNBpiAF3GzpPu0GXaTBxTMN15qHvUjmP6Z41VU
PUwtWzE6Wn3WFkF1FtlDy1u5w5zvjdHWd1853F/jOoNJ9BRM34YxX7d2Tjwah4LlrOY2/TFjCZGU
UmUIJz59mCVfzJtB5eiS5FqiV0sxRmeCsaKmLpgWOke/kQHH+cfR7tY5pvSJCuzW5rzCZV2pYdVQ
5r38/VmrQvehyNCBZkX/Y1mH+75IHmOsLXO5vOTSEzWqG2JoSIDBNpmMrTKB7Fgbz7cIIwMyxHem
g23DxY7jHFtnvLb5G8pg4OVeXBBKtyjr24xXTDbAtRt4n1MYWPo5IbJDlCenDrpciksgjeLtnDHJ
ldh6ePmW6yx1GE6gQsVyTZ3ptcG9HKGrdMFPPdG6YmWHqGB17t5O/qmCYMGucxVDdFJERRzNWtXY
uEg+KSJ33lAoTU5d5xoHMFHBIPkeTLkeBm+V5hXb3+rgtJCrTO86WqYUu71J4unJrsxN7BxI5ezm
lrQHTCdlVhcnBI4WgMULQGv0zxNVxj3gLUXLqE5Wg2FjepiuM/pnvDS/VN1NnjJ+5A0hD06tU/HB
Gvq6x1RiNcB08qjbpPgP8/6r5ZE5qOzUD+KI0W3n0erIiLie6lusftsWT0SCPdtnEI18DvQhcZf8
y3YjPLksOAqB6IIvbdpZE71xfI9lJjeBy9sBfHVqMX3yGXkSw6Kx42EMBcaGdzPhFwqpCHbUW07N
GMHxgf52r3jlanaCtZjNvZOzYO+iTWooOhujTRa8t4LJxMgPzsxRGWLAWD437EMLm++7fNLFE4cC
hHKIj3LnZJpn2K6pPnAagEIh+27QEJqeekdc1Vjcvdec2igSnPtxvthTGWMLzW6Msbke7faoO6rM
rXGPCEddAKadhHVnfP/nAeg/Up6RAPnP/5/k/Ddhev9dLim79vc/6n+gLm0t59d/rUs/fsApjNvu
4+/ZwuVf+m9x2pV/CMmCVQhPUPqGrPwPcVq5f9i2bbno1RiLPbmUtf0jKyj+MB1JhNC1hCLDt5Rw
/UOcVn8oVwhOuwsXXvAn/ifi9N+P0Io9LL8AllXHUeQFpVqUpX8K1joy9rJK2/7e8TAUhMFQPXVt
O75gl3Mv7BKBRyW1uPNLWAT/9DH9X0QrS/h/T43zwyniIPao0K2EaTp/6ub/9MMJeLAfTSaxt0Y3
PQiyD0/8nd3+CrtgIHaBiekikC7vUBUoCBtZFVzNqqCuSs/ZZ9tgvS97077rwXzuvcl3n31yCA+o
8W2PRDMCs4hk5O0cKw6pjfQtij/s4c5L/RzXL+Y6gY/CiZxdoafhVniT+hUEsIlYVCHKh1NwxhJK
xitAsxQEPII8an4p7MiMaiQykAi8jwmzPO/WbhQoZ8RvOL1J2W36KR+Tkx+A6JpmBCMvBdI5tEw8
UevEDwOUravJ8WL6ztusQ2/P8T9Qi9iUPLn7/M7pCD41LmbsagzCizDgrRbdoApWn1Z1Yyes2Slk
rOpPf9TVQ1oqm5WCqKPPMi38V3RYKpKzGWpsCwty7XQhW9IQ69EiiKcDXjxHuk88UNpXejksqL6Z
prHcMRJCgWGw6LoTaTgOB1BUyAs34EstH3gvp+Utyph38eD8HV1C39uB+MIh7AWJKY93KpqqQR90
mtzO9MjtA0rXeXGYyY9Xjca26EnBeEHS0AEfWv1Z9oz7VmfzMjLFdBGID48EXZgwtYnfJUjT27HM
kOJbjhB1OTD9oEW8dTLOTFKCQ/41pVP2qgPYsDMRhMswAJKcE7t+Jgsidjar6qcuSIxNFS/eudn0
8NHSEr6LHemxp22q+stXo7zB+IbLE/b1ujLCaiHQYNvPjN4psco3JwO567qC/bEnBgLgqre6XVzF
7UcHMqzqm2vfbLZkfPUaNbg8FPaEmO2Z9V1XWfZNIWr0gsU4glOeid83TpkL9qX+E0ddmB2JA8pZ
o8o2jkmRiWdvmdVkaXf7MhYE2DIzf0+dzr1r3Xn+yWM7zsByzvFDpSM4zW089+s0xldUiXk4a3S5
/lRgH35zUyZvU3sYLuPOB/6H7xevgb2ET4sQLo6ej9qxPrs/uZYhuCVujF81MiV2CkZAEp3u2lnW
HcKYb6UyvG/b6y4RWn4nfMQtoCm1DIytbMP6JhxSRGU+sqDuEw60NPeqqZBXCOJgV1SzZ1AFgCLu
q9YB8pbrL1U6R/wn26qs+jMow3xX5DTGhQZkRLIVYqYDe6QXlYrnzyYD42eb4bchHghxXmvX2+YZ
0+s8RHfTAnPu5scG5SuI7Uc2sA9pnN9biwe8lyvfBsKTjHvVxxcbdSkIGAJgIEU4trmZ0gKJNYSO
DRbBSMbnxkWTdrn30TfkKg0Fns2n2ZcbmQ6/Itt5jFLrfY7m7qIgD94YDcJALDv7trWSrzkKmT27
abquOuOczuo0EDwVrTg4IwiA5jsnvLrKCNhVNmfcjkGx1rDYVdY+mpzFeUCt7QCuge7JXTqVd+7i
LMC+3zwit59Ln7O3OW0jxqVQy4NZj3BtxYoPFQtEE3X2NtD2Z6YUZzqIuBd8CdExK/P0UHiLhy6Q
J8bc6tDhi/+0I4PJPw/xXyMOpul8I7ry1Ugi79vwSTqpRp6SkYFZxg6d8V35IOSwtVgPvVgTS792
8PH4cS7MohO265WTvIxl1+2VwE+kPJhvPD8z2O66epcDAb4ZD3eYJt/At1DZqNntfJ72nbqex6zZ
amKKVKY+udJ7jJg34+iRjCxaTVp8BSl//lRb9ERbwaVDcnA6bLYUS927jPKFwmhMFauo2UVRVY/F
19r0kfmO+eRmmswLashq9oYz8RDjMuDv385xdceXu5kaAEuDjbNpcpe5v71HgtskJqfttqTYVUXb
0oARNNICbjgxJddyK0tBnMXjDOtP+GlqfW3xpBppM7c0qp9RumTryG65Kn4NY/XKgvLi+HxXcWO/
JJ23JcR010f5TdoIDM1+sjG95NQs/d+m4Z8Tg6bYPBjItlGZjliIZJ/EN4lt3HBTPxhwKWK8NatQ
qZZA8WJKHAHGuqxSOHy0+DihDssbjDgZftfqZhyGc2WQvRgpTEezJD7L2hnVk4aBdRD57n7GjKvx
7eAJx05myouY4cfrRt2HfX/FGe260Ii/ifEs7QKMH2mCCJddlA93KS8LJSBwmO68bSN0nrAEWg2T
FC2ThDtgWIFzPQuoFp6mQyefrG5RA7GYrOOp97dYIQmZhn7wX8ydyXLkSpZkvwgpZpixpc9Od9I5
M7iBRATjwTAaDDPw9X3wulo6s0QqS2pXu8yUyAgOcINdvapHj51sLlPpXacaI75b/+HzpbYTKaMN
AkeAOsAQ7iUZ+RkO+AsGSZw1syDSU02vqma1jjNw7lhei+pW6W56RaSzzpXvPhceMUV6CFBfK/41
MgjzNiqBCeY5kxMncMTzLXgNwodeki48ZosgEQi0jUlYEDwkboBRCRm9xelIQ3Y9+qtnD3EU/w+6
JlDNDVnF/D4NrWuQzBYPzrqtT7NqP+QmebHIcsIzrKflJ4IZIOKSKJD/uDil8z4FxRReQIC+hbrd
5GGxH8YAuSY4h+6qm3q7Nsr2pQ8Qrsyma+hcOvMe1nl6N7j8mlorvZVi/UzboDnnBxfG2VjJ98AK
3twZxXrIQ9A/2Q+7VCOnn8r3XgltOZiqEjY/VTXMEl+B39yWKWYhO9ess/1zsvBGWuSaZn4PQQHy
IGY/+2bh1LLBQrb1t5GIq+RO8dKN1ZqxHTg4a/d7qII3PePcrwHVbtu6+BWU8L87q9umZWY2bTed
FrIDPFC47xLSt32Cn9zyQcmntzavX1Sm3oo2BSnqEpBVDFTVbQq84qFqXnrRHgu05QksfkIbYoHD
cjbICTjUMOZwpVWjOueeMrzHDBKUg7ku9rje1j+IHAFhwqnUiH0+dsRIB/E5qYkEpz7PefcXIRnA
14bsWXkAMftjytLnGsNdUIdQEDwPSbl7dnTBvmY0SKp1+qXCApunO7h3vhWcEzCDkt1MW46cVR1P
/ozb66CFOBoVw5BciBIKOLgT6zyo2JHGOD8F1aWdYtoHrHjZ1DyoLE4BDVNnYDJzycKeMBAnmG9I
bPgZdAJjNTfbrX41ghTu7LIgBz5MvWtm/Lt6nnAxTC9JA5vTHlESa+Hvw76+zy1B0tO33xMvYE/T
p8/ZAFmUMqf6KOJkTZYRNGtJ+5KcQH1DyRepcfduqbk3L2ghgwuTQEtc+Z5Z2+Safd/LFd6xky1m
klAz8mc2eyOSWQ5WEGkf01ISB+HuvStn9dkhy6uiOBPYfHIVV7KRE+Wu74KvqAGv3kyATWd00aSm
psDiesHcTx+353AN12nyK49rvJRInHdS2rvIGLEJWCtDlHmKl+UqXW/c6sCsyyyfn72J/0wkMa0S
Dm1KMrRuApjzVrYnNsoPeOJMzJCFgIXO1WdJ6eJ5dLiA82yBTJjb95Kr2xFf1wlGsAAVij20Rv9W
eq2gVH/JKEPsqtiPWP2tDux312UFucpvqzjR24h+60Pp5yXuUJzaWRQ8TkW40Zq2vpkUGesOcbU8
P9w7ZU1jO3dbNqzRRjRomRpXAeY5lGZd0lWQaGz0Om6eli59R3Q4Cg5q4Dcbz4dU0ZUcusGHiYXh
aBucg7LR7AsWEu2UvwULySOnnnZ5yYMqQQ6QbEVzHe+Mv6CYDh9+Qpit9G52Hx1Tg+t5oleVhhLd
ed+zf58kbbYfaHW/G+CqLIA3INn9Icw5bBOVrnezezvufjgt15xoKe8Xh0hNS9vM1pjh6LRe+7Pu
Y1aJfA2DsX22TvPXShW4IyP/k6/1Zzgmny6V8SYl+S413lvbseK7ohp+hWXx5MzqQlB42locmezA
PTbyk5d0G+Ld/GwCOz1brEABeJw6V15SMKJVZg5tOV2gxlUb1ySvMEbVofbYF+bs/pCxDbuZ+Zol
A8vUCC8VhBwu0z2WbA7XxN22znOYNFStYDnyU2KGWa9csN8cO4KGgyDJXp2868nqZNvFc/6SIsLY
NFyySe18e361BJ5JE8Dm0ul74zTPRW6413Pk9l2+7fHj3rmsLkbKIAjbavVaOIkgcFx4Trf1/Ugf
wXQ32ACIuHe6JCIUlO1Jgjo/kKEc93qwIwjPg/9kuHaTYmVVu4m1nE4ChD+d1EG5t4nUHLp2cf5g
oLE/Qq2IFsoxwNiik2OgACV3zBJ3sB7knZxE/Ji1LsgEekMbAg6tsM4KysNvr/CdT+ENMNu5ZlT0
NdRxemOikthuJsMU2ypWUAXkCnDXoee8+gOBvnEomCyjSTp/ciYNzox0TUNnefPX6PfrPKFGig08
JU/atajYqGs57T3TAKZshuJbjzHSp06toyVDd4cgOJ5G4CpHs4AXwiCOSjtVOfIhvItnxA5nHwcs
Se+0qfzP1A6HjZf7uHtLCVvbV7T8VlEb7OcgNN8eZ/1FA/xCg43s+M3HDv7bXuL5HOIO/vQJcG3B
lmLMFsU8naUthpwtcYAEPpLesdMqfiGDGe7TCPd1LxL1bU8LrpSUlbV151hjGR5TUaYcaJHBJlXq
6a8uVxZeIFZ2dhCfp2km4UoNzGFIvWUVxWeMMsPMpbztyAYTI5hwrOZ9tGm0ch8Sa0mZYabWO095
ysHlc0/ucsRdI7HHdnbkvo/Gkj81W3X6Pcs/SxUFL0u1dDu7zRtKg6bkAdchdKf8PUwFjv8uFfiy
wN5tDDtNtGalrxY1UYfG9CHDlh4OWduuOoPFvsazCp5f7VsvXZIF7EZMDjmCORPbVRV5AN97m+RC
4DRv0G7Un3EZhq/Mn5wTjRWInSU7dc811nXpSwu2T89bMR47lFupiUyy1I2Y9w/ToNTPgsOdQKmP
25wFZxEchzDIb3kbACHVXnsf9aQt5lF5p2YklznIejqOIXk0PkL6wyTl+NNvuw/MX4dOjyDee3Oo
GjrB7vrET38JJ+OIrVuyKwxOuKlZ/MbwdvJmxQIOBaKJ22e/XSj59652x/Gudrg/ikC62wzkBlve
LL75grgeGkR9HtrBXI3r51scqI982dMrDUCkqCStAgEBrU3rew/GYazT+ECI0U0PXUXI4S63xuAI
XL271/6o90vbLr/w+0GrdaX6BDYyHXjZFE9mSOIfme05Jwg2FVpVZT+3sSyvBl4io3MWULjFSXJs
iDdkpIEM1CT4LDN2rTZgDAu8B9T2cr5z2AbtfRstTZFQ22jbohclSO0/ZeplP5gmwu8+qef9HI/x
RddUF5tEzR85vIXXeCSapnMveKRSLNypUKQ7ANKk9YmibRa7oVsxnKThipPk55j03aMIcg7wyQOO
2EzZhxt11Y3mxPIxSLxkAzNDPLo6GJ/wbQ8XFSzLFxXqnMSq956UDGdCQnS9ukPUg/qdly9eFS6X
ZAw5W9xaJOtUDpPeXhtC6mG1ofiLrr77tuY2yfX1UkemunlRDf21dew3I7nVAT6r77Fwza9wMnjh
MPS17SaqKO0ZFkwdvufa+yWFyaEF/ngGF9ILQe0/Rhg6tnZh4X73XLUJF2G/1pVi8xKTtTTCa3c+
XvxjP4c9GALT02ogZP3T4nO95a0qdq0MAoJt/NWsZONNMcQx/Uei/JjDeIEsS1mEBKDFzrR7rMfy
xTdBeojiAVN6yP3CThF0Gpz+LwtJVtK2Cq008jyGZJ3wTyRL96mWhb3kEKX3ja66t3oS7lnGfbiz
vAz7TRpyF0O1nOUrvVYR/VRqkkc5hv0Nrkn0nkwNkX07YLWf6VkeF93CpnLt0MdlqQOyy2tYR4Bv
+VFBTzAsZJIfTpmW3P1lCThY5jP2z4oE1CHl8/sS2k25E2MHg3ssKxzMsQyGc94n48R9p+pey0bn
b2lcEBOfySY/Gm+G9RGn61jo8IEcJ4MyIGvz5NpkiQuWrChA+RzufOxA98Hoec/DMtVfBQrgu01I
2IY8s2QUTzn8Eo+8JwFQFPmVDBY76kiyn08r1metr4hyknQgmQtSOLQ0XTZ247bH0vjWrgjk3u9j
JsJIh82pyMvq6pppRCXgzuLZKVjkQRWDhR3MosELA3VbivgmVR3T/7JUOG/CjKe9E6+D0/zJ/ZYw
Qlenv5Vt9QddsihyA0wnSf6raQA++MtANn7CtzktPGW7fmI2OdchlTe4n9nIc0qCkA6tqGIoQNet
96ZIp/cgKinZiSllIPK/stDsUYbX3u2ZRVMzwrea/cj6CgtggC04pF+xRAbdEQJqjkOU4Eaa0y5m
RhxX41BeRK9FaS1UAARteqvEhMnNDRLf3jaB4Wwc8FLx2IxVTAK+5DwTSVszDKQJi1WEaX7j03gY
rdm7qcwOXwNkS14/Tt9fKjAP+zFY17Aqx9fG2xkqejMk0btv8mDXQc3YQ3nB6RP1ZuJ0qek8AWSE
UwOXEmSMttexDdxwoEdsCWGm9Cx8obWwDWsd9yvucvuHaw39oShldXaXzANFNcQZCqU/l9+J7NvT
BGbpcawz993iYvPotTLBqMbfD4sd/GGrV96hrGvnrTXozhSfLOlrXUjcAirFd89WE6jR+nwVGaku
H/qdrCRoO+PybgA30byYohh2LIjwFFVqnh8bYodXYPfT78RRQL88bNQp/E6SI1NiP/R1Nd6SGc9c
Bd8j3yRYUTd1URD9myKrikDO5erVWJF1EqLo3+y5s04w8zDOhciwn2HWfyfDDJig1xGqM02d9bj1
L3CgNuCBt+FQ3eIkqY9WIpYdoSDGEErhyAcfE8K1BGa0lSPdx+Ih9+vg3p0E8PUsSZuLaSQOjb4V
/EYlvkKeCb0RBhuCyFCOOO6+QRUhZWM8uzre1Ly2tanfdCKQnJQ1LrTgIONtAgtei8xRwUKQ6RS/
9+7yOAZxgDinBntfAQg6NDapvsjlXlYRn9u2S662A6LyG8NgDFVj0PcMps3errr6ZcThfJ4KukoR
RBzvCdlNn50aYyFR1+m+iVoGoc5d50BVzRvZljwVDpqmqk3wkug4YVaw0v611o7/kZGlP1h5pd+a
yFKKEEaifsYLsburHr2gvHqqDBYsg9ln0ZAEVBFgI1WwwIIllFILM2Cjx8DS5h4GgN4+OAjk0zuG
B/+RiURWVwiItkNgY17y3VLH074cG20e3bTRj6Go+wDUSpVzC8SW86PVXvbbmBD4m18pdZ/Wbfdu
AzZ76osEKbmtq99LVtPlaBPP5LrSv41lzUehiNwfQ9unA/lgjcNC+foINz44mQR8Gk9Dbl0rOyke
26JfWzG0dWq9rN8Uqase8Wo5F9O3ZMHFQN1kIepHRCkeqC6yf6ZhZleHopu5CNqu1+3yZBjeUNFo
/OnSpN0lFYv9ELPEjnGy3CcWLHoW1fI+5170xmPx3VY+lwfEqEMM6eHZ6qLudWkHtJrJJXpecsKo
rVwcnoCiVNVTGNG+JRA6t3jc+MXqZtixM6i+WTqYwwh2b2LFIued1Vt8ZFrTR4II6VhegJN1d/Bl
npoesUx6Y/HaqRq4fhXZZ5aKLUyX0Cl2QcuvXOV9sOeMaw6gXmmNcmeSeF6XJL88crlr6Ys2WzmA
yfIRmbTpGgCZ9KOOed39CUbMyF1niZsfTctDJ7AJSQUKKJj9/lqNGLo4PzFvMk1gW5cGDEIwNrc4
zq0bMLTXKI1eG+yzz2VQlzvP8onn86UC7Jn4LO0TmJdvhZBQJVSAuwifZtlw/x7dsMF+H1qnhYKY
o9VKYCaAP5+bkO4B3QQ0voRJ9VWmxNA5W8aL68/LVVC0cg9w0lxSLMxvic17qwv8+itXjc1rDfc2
kaPhV5Fp+VrF7XcZJYi6WsXYZYruYrus3O6EcWBS8ptYNv1AaENSaf44ZJPzc8bFuTjhdAY52/O2
1j1m5KEFX9rW041aGrfbFC2CITYfKMbM41l5iRnIqB0qbpmHKTBzy/q+FAHm57zCoMfbq/5NkmR4
4/BBG2GiPTCJcQOj+WiWgGCEk0BxrpzvvJih9w8EEVim5A5QsmaaKSfkFbT3lzTLsbAW+t1qXAnV
DN3R1iz2priY90zD47VZlmGXzXFz15VtdZ4a+74IsobHxP9w3CY4Ws5A4DiX5AlHU3M7Tt34YBzL
6jaEwcqHvmVbYWvroUiN/zvxxc88VOo90shkTeyx6RDdwQNXBCkq9y91HgVXPnAfOu+xLYbJTEeP
NbGqwjg8IpXPyEc0paxxFcw3JnxPIlTQJKfpYsIPHAz9yRH4+PKxuo4FFkO+lOehbZz7IUe+Y1rG
ER2v434vH+u2nj+qjPXLFOIeCUK+7YAd6xpZ5kfdN+TCRv+FaOgJ2ifSZuQsDK70GigssEH5Rk32
mymW8ERzszhxtzjPzvRlDd36tRed9ZTQygMi4WHMCEsnxcXR4iuuqvvQiLvJpkxLRrQrVk/Z2FyX
bIGIVjrFMYzip6RvgnfpLAU9cVRpJkAO76zGP2XcVYnMj5P4iErU0N5yUYe659E34DE8GKWNNdFM
NaICFPrgj9y6CdmXvxfU6fMCaxRyid/gaSS86f5KpzEcuXNFeFUnyJ2t61GNqbOhon11yufzRCnG
lpRu/TFy9B0W5ZEtTkPnI0rzbpMoCBes7FZlqh6fOz7S5SbvYcqxOQ3QvtvcAY04Z6/tHJIeKrM4
u0w+PsyISNmJsDtb4zAsv9iJM3cXbbM3jsfOqPdZ2E/ug2D+JI0718eI2a4HaWD/ldUT3wSwooBc
PlfH0bE4JVtVPOW86h4YW9GGm2iuDtKPl4eBs/AwBSU0m2X4yHoN1pbN/XbJO5R/pnci1yp+F8bn
gjuC3SG1t9bE5QKV5s5ew8MRIM29bCteUtbQ1k+JHvQanmXD1RiMSpOl2cWNpTxkYbZQTBJFPS4v
juaNTMYONVp0zVsYOgu9bksOA7SdL0yU7q6eEVErxumCXtex/4xYN37nWiGnzSbpvsTs6ecidiZW
TLLfOEs536Mc05vgedo7lZDl4BZOqroKIugGRENLj7Ua3wqrbS4trpqfvtW3SIJcLqKVzNR+m5pe
hAn49QfM8PZ+mgPMbxFOuhNtl/JQgdTFKo6Tg54QMLfcvERCdln3GmsY7Bb4dJCZ+43gsoEIM4/y
BalueOurIaPTIyt9Z9e6tPbMkyTolJCtjs8mcXBbW4vblHvW/vQ0Z+xuXwrYemcM8+41COkaY1C2
ADvnPUuoST6zajRIDpiTuYrG1BTYFvk5NynPsUgJmQyRFV6LmJEsLWc73eW5G757KmAiYoep+cRU
Sr8Xi5/vB81BPBhTPclJSoyYHVZOe4nklXsixUfebCkYbtrmR6EF9zIlZtr1ymL0d4i9eueOLp6D
IrJXxm0YnEUdvBZFiJ7lqSR7aJhd71MP4FxsUQPjMwHDtHV5wQpBbjQP/sLOl96WwhtZCTe18+iA
QcBM51hrYbBf3AcV2LM86cxjVnMCsqNb6z0La+vn1ETzxub7Yw+JW4BvLx3d4WmIKxbPYPAturrG
+bXyev3mxzFABEwYd2EUdvvF9+IHIeP6GKsnZesvp0o/PJA/Wx0q3PieGF5Kueij4Mr66UJevIHK
wHNY5cNXqyz7AAHGutRVOxRwfbRPFWpU3JZOpS9z29dPQ7j8slNEPkKUc41AlXu4NoWcC4cI+1qB
XRIe54q0gJeuqty/GTcPMF6XBkQSaIzfY+oVJ7CVsEx8V7KU4BCzjLD+kvwSN8LL1HvpT/Oe88A5
JQ2U6TwpCU0WzqJYp0r/GrVaYVmIhnPdl4wsdSN/1VYckMDxvItgx3DWw1A9zKUJT6wWkz00nV8q
rl+KGEjDXc2ciBrLv2GIVKDwYRDPe8fj/MLH6zZhuWtk9BcFI8trZisIJGH6x6lNew/Cttgxps/X
sEyzR1Tm8JVVu3hWUBieZrZAtM5iXlQxzZpTzyYN7koevThWYGBVB1n0s1iwXxpAykx5XQmNx64Q
ppYFf7kNF0/wXpqroxrzcOfNofeH5x+HSN25721SJZBXHIUeZUV75tBjlJHV7L0S+E6o/WA/WCsq
PKpYxhW1jCHysD7yugbDdDiX6qGKuhh7be8/iWHdeTLQLYegJLqQUjoO5dF4PYmK3kYhLGTinVC6
5K2sQn3rM5Dl41zoazYqh8RIhClABCG5sKJkIzHmKFqFaf8qyU589JZH/pGfIHXqEchCuDXlGwXj
8gPJDn3NaPeSrAbZaqnNTo/YiYqkrDcsR4NL6hTdYzZakIKavN6Endf/jo1Ld2caDli08+oyLJpW
9qhggwnmBk9F0D1T3Fk9OKSftqaj+EWUFXGsvOX96Qh48VubmxzMUNy/JnpylDtv06hwnnWdz1cL
iDD1a6F5D8adwcuwievu5sf0NvW4G0RdC0CURbzTPelFoL4D4U8v4kfG/SS+h0QebPtZTHixnSC9
L9yhuPeHbt72TpphfVhHZThwm9hxp3Nj2oo+zAZLTZKxudN8UhBz6HCu0wMTbf62LE73OHsjpvRZ
lD8k090h0Qv9ua0KP/zU8r/dslkvFHizcbRNJAHJzVRAV9/APr2NLU1MDBKP4dwaUmBD8NCLBVUn
Me7VdrtpD7PY3M8t5HZW+MS2i0Hf2BHwvUpnkv02wBZwQnyO30HWToc8F7Xacg2zeD0bav8WjsdG
Oiuffaz6x9YE0U+VqOAoHdPBzUQ7chjCshen4fdFWiPw6WptxmPUkQPnIW/Gi53YE4BDzo4GxG3q
fAs8e1uWA9doKF0UFzcBweeh1tT2unG38tnDDs09s2tH9jSjV/fEQ1rvVcJpr12r2g1WE//Ky2k9
W0U6fWvsPreeAT6knVJAl/LqzOwq6mYxVP7pSq4haplfBzFjipHDmX/Huc+R43ax6myMKL42Xy22
lwNNn4TBI8i5z3lLbS5j806yaL5OFfrgtim19+2lCgeAx9UObqTMHohmTTtYDmbnGPhfMITZiXD/
Ybfuungk88Rlz2+FcoT658F5/W9cp/8alV49p4jywvEjF5ZvaNv/KTOqh8IOZrMAWvNVi00To9Ac
B8VnMQ/uW+C3Y3mMQ8t+akwM0N9jWNg5mbDocaAj/WiJNCI9Vncc6i0b2k3FYv0slXTKjWbrk9jd
dBy6hK0YF6lXMP1w4XHQpv+NeVauyd9/SgYDsvC4b/u+7YCoiPgv/+rb7XD8p5yv6bGPibuPREP1
Kc1sTsyOXeAea06zczFY7DTT5yUMCcXf9Q1+xPt///PEovzvvg7/PyWU01QmkxYE4Tw1ORD3VLdL
nTb7v1ns/5H3/L9kmfyLsfzfslH+F7rL2QT/0w98Lbn5lxKaI73RP5v5n1to/v5//EcLjf0PHOKB
oJR2fZTZQv4/a7mka0Y6/O885zb/wf//3BM3/IcXerYXuiF/ACs5X8B/WMtd7x+BE0gbUoqEbcSL
6n9iLcffvX6Y/ukpFTYUXw5i2nDWfwkK5b8+pVpnLUBxoI9taH3Fq9RRvKz3gCNVTR7l0EWFkFSK
fQhmTlDQN3hKHAOK2rfsr5w9jCwyYRWiaJaXb7E9+/tgXNwdlwbgQOMIaLPSkPGzZdz1MnGutWN3
x9rzfzphmt2CLKgBndGk3mlNOVfh/5hH73ugo6CPfzYkZHa6Dvt7lL/lZnMkncOBzlkEc3UPlp10
YdpyaCY4y8+E3ZPblOhp47A9PyxZDDIT058tvZtnRV/Zmm6saRSntvNiSRRUizXRQfkQ/eJeWlxD
LAC8Pqq+sAyGA0y74GpXzHNBmcpBiTZ/nv6mQOMDDF/R7s1OrJBos+Kip4Hma8fLXLKSf/OkGz91
bOgrvXitLZu3R6etV9DQEKinFUbt8mb/yFdAdZHGBJRSMgDHsG9Ar4YryxrYllhO9Yq47vkT64+z
7sbdtEKwe9F5gmvlysYu3ZFL/QrMNjSXqo0EjXqH9p9s57/Z2knrwdlGT9WfkRoOFc0ydImD415W
AL0lV0Z3mq28bn9Fd7sgorGxgn4nc0px9ZkQbBLtMFauzO84tS7OCgKPh6KcCcCCB49Zq5MB9UlM
B01Ciqf/myVeh2DF5x7A+DBPPYwIoOMmNzOlP8VvSrj+wIi9diC/CNu481+ooHh4ldUbuGaZuY7L
Qv/hk0yOmey4F3DnJd+FgPX39jDue1ZCATTDz1kq5kM3DH5a9AJL/PtLPTH10zBwWLi/liENRHOi
q1M7eOiz9cGyrB9TsJxY6v/SOWDTZjlUkzjS/P3cRAHfQAHHxySzf+vtSP5BkAWUohfsJR6/PT+h
+HRi4498gqUxyYmIGXaOJJYPPR3dN7fE1G+QAhEO5vgYpUF/SWqY4aGk377Cuw0w4biAO/zJqgB2
ZqaahKHUpkcDakAFLo9+Nn/BhUmAwJ7fZ7vnr3NEbu0J9xWXAhjqTuQGcD/+NjxhIb66tnyaoBJv
Knaqd3IYrWPn5sND1IDid5GxKQoKFDwjNd8zN+GwTygpaOzTNOpkl9mp2BVZMb01JgFCCHj60tOU
tGuMiE9+W5D0iovwcyClfB0HzRya9SQwMKS8ZVXzI+iR06e69YGrZLRG9APsTjDh6CUoMJmbfbIa
hfnZGHmIMifclm6QbkpPvw1LYx5ElSSnHpD5Ni+SYqNZ6dGB46VwIoffhOqm7m5u+LriDLwGN1aO
ilYMKKYuNkjJ57pLqYGLCkG4WUvBwlf7Vwcx+HlBwbx4rSWORe9Vl1xF/o/Qdl8sZQcb1kYvqarO
FkIddY+kR5lCQs6PQT2PhSe2gaSf3fP8R11FB25lioTrTECRBVV3ZabBTjUFPg3No7mWZPvT6EU3
WFTh4rZYJcB7uvlf3KwwkFhjRUbOpp4nTPRjbMSFaKB/ELY7nZwlCJ5TB/bCekyfa85+nkE32Xl5
GVxNt7qDfc5Ztt1zle/GkZFjCAHc2tdIgowNkfj/prH5wymsnCv+21PWjr9tN6IyPPLwXWQs7voE
IWyJ4WAE6uLVT8oigB+1+Ln7iEBrSi3uFCJwxo23pYDojwmxD/PtELBHlI1o0CJAW9RvIBsNjkH/
uazL9CmqiMcVOJvPdRwuMGoc/e1NScAsl483j4nzyNhWv3pMS2kFlAewCTXZlFOx+sUQucZsEbI8
71wNxW6p5I9ZCo6KMLjHAg7XSJP0td02Ao0iBdkIP31V5YQEVhHKOBmvPE8hmekqC6F2CdLYeQXY
CdLXvLWH4A0HFH89G9kdO0p+B4zQG5rZFT9/8p0tPOs8L+Kj6y3+xpm/CQWOBxwi5YEP3XSkVeNj
GHoqQyyP3q7Z9B8e2c/B0aRBh5GyopId9S1ryp8efVb7mW3xDq8mkMzF2yBhTqT4sdwGBYTKCGJD
t9gPM0v6zkmsm5zb+RajqcPvqR7LJXwJY3WfS80XJmjcYZlrxfWPEVbujhstEXB4p59eoqFwpcyv
AafPJmACRejFyN7z8DhtNzz6Vtvdqdls0Up2LAmcBwxSJP5HZ7ky1U3vQ2K6Y1EsJ3iNEDsUZKCy
F6T07bo/OwB2mTvoLL7MYUuuuDIZOS0KHg/xHCHmmFbDYgbOBdpCQf0iOlt/Yjm0SVnVL2XbhGe8
ZbjOJe/NpJni09ik7UH3oBfwqoHHyKqnqiVEIb3unDgV0llbHIe6FWdy9e7rWjRkZ+O2X8DyewWG
KIXthJty6F7a7McSwkieRbzaejQu384C4ooDYdt01odq2UDyEOKHNiK69ayyOR66+sQ7wj0WHCHM
AVzARVWnWEIzDXNyHGN0v0Y0d9Alaf1yyBY7YYlTsL8KttIUxgdvTpYeHL/bGZdijFIa9tvqMUpK
yInB1rQF7w0V/y74WTB9dz+KpObPZtO4QYMFiYg75dNYw/ichLz44ozwLukdeVgiNV06UQPyHnzz
pdiXkahdGiyYXMRoHOG42S7E0MtlLSwYMWKymaC1Oun3HOsfI0S0uZOHObXulxrlOv9M4L1N2WfU
FQ8AvB7NjN1n0gcvQ/pslPPsgwRonY9Jzy9V5j1hZliNzA6w0SSKvkri+jK/RnG6DRzgOP2n3fNy
Hdrt0IEr6qFVlySJczR5ZaZwJ2bkktxB3o8nccbLt03kxGwcNCc/Sz6oesC4LPxnM6gOiYiNd9g4
N80QXQ16Zw2QXbphaHdpfXDGaK9JD7vp52y8fS+i5oAD5Sf5sUcBBq2o7Rfsbp/4ss9M3Q9t5z6y
kL11PDDLmMJAaCLiec7S7toghRU9ApOWwjtZXFs3lZzTbTxgkPekTB4Kxdartmt4A/yOwqEGP1l9
hbmL4TQNv6x8tHdty+MSdrweBg1t0/BZw5IqMGvyJoOZkbfxLqa944Sdm+wi5UUg4n8spq42kScX
GKlrD4GVAvOvJPgZaoXZw7+wEGYUE3O/oz3PQCHh72I3kvwGpvel1JDtbLvgjQ1hGwy2rg4wU8O7
gJW4rxpgno26lrP1h0DItfFGHi7iQQzrhJoidtZAbjFnR53asz1YK7LdnZMSaXDWLyswzeffPsgG
c0rN4pQwNQlINX8WsuP3mA3lJw8a+Ayr/ijy8YHygt9VL6BF2PLBEsUfbmf1WTP0fjqN88RujK8K
i+S4Np9ZkJH/D3Pn0Sw3sm3nv6LQWLiRSJhMRDxpUN4db2gmiHPI0/BAwptfr6/uu5Ka7H5k3JmG
bUhUoYDMnXuv9S37QQ840SM5hHd2Oz7Wsf2ISWvfsBi0KFe4ic6u96ZyDyrfQRuNxmUm/+kpyAnp
S9KPvnLXstC7cO7KmyWn6mkg0vRuO38Vblzc6CEjvJ0W7x0SIUhfS1E/8k7dIz7+PtrpljwqmC2A
QY+IuGhleIrmwCCxXzba8S9O2I6r3nU9EiWic9XS78PnpZ46S6Nn9rJ5ftGJUe9QpvQ1ICS7hDWp
tFHEBl/PKuOX0tgQh5LFnAi7jQ2OBrwgUnjqKYZGkPHXFdgzMS/zFQdNiQFpdKgk3Igqk7eclHoQ
ytmXPgwffe0nX8Imvih2+s4MAVIHqnA/zmu0ZVedgAZa6GZ8RpRmMTDF3iUe1MhDMfp0ZEJpHStt
sfTaDvEmCKT5l+lYnyPODZZ02fd92y0I/M2Hc4Llc2uDFOAE5fWnajTN0xQv7R30HOZ1riqerfnq
B1R10cGD4nYA/wuO7JY1UGsA0Qm9G0TpVrB18ijpt0EWfNUmiXZdJJnls6bvyZOr1kOR4tFBc05C
I8SHDHfyyeSIa2tXvtlmDL7j07s2OqP0scxrsSVOirah6pBaivhLrDOY7H5kH3FJlqei6hfyEFXf
EFsU2S+004mGcYHI51bQfJPhUO9omZ5LEzU5vAw7eGl69mFGLwA5RKdOzkIgfaWLGcDGAt2+GOZ1
z6d6tVxmVOuxRiCJuyTChWGrQ6ZayA0+NoCBfrR10BKM5djNn/Bh2WgBjYvEw877uzQw8Dmz6Uu8
FHDQayIju1VZz/WNN/vhHXRIecWHz/uZlXLbGWu5YWYcIJcwNSrsxfkajJXc9X43nuyUYmCtXVZi
ZlZiHZDaRPOQOA5ccJtuAUHfI94Db4QzNRg4FRPp8KLsTDD1lAh12358XSi3X6c5stfjwhCf1b3Y
27ok6TAqgSzGSf4oJg9M1hzVxPCgG0GlUcI4R994k89htpn61L6rA0mPlCH6H4PTjesan+dNg9E1
scvHKfiUl8xcmLa/oq+u3mxSEeBh1hY7eSgPEsPIaimxPZetux/nKAD+jDQVCFps9kpMziWdIav6
re3eJ4n3pQ4s7wXdLD4MiL5QNqcIvrnhYOP55SWMimkfxkyRI9/ybrK4fk7xL60aaDRHQK4FT2vx
pSt4vsIG7lCTtic/7/MV8VE0Dhuhz/L6RoKEfs1skz302DJ3ooZpZNzkHqDlH+XUUdo5RXmplDfd
cDqf7uvBDrbY2D4PHnkdgxvFBCQwcqKbuLAcReNZCfbtdAz/maThgZ+qlvQFTthym5N/yj5LrU+W
6QiAG+ZLQLN7kO4tEH0CyvuqPgxe52+TIfR2zPYYFY9KHRQHw7Uicm01QhjzPd2dLJvvEg5+d7oq
po7hkPkPThTMh1oNxb6aqXY3Zb14nyV5GA8YfuQjhZr37oCAuZ0EHXOKQGe8Y7ZZsBLF7ncwX2vf
KYZjxHRoSyRI8VD437DgRom5rzv7WzQGGyhJWD/jqltr/+B05fvMnn4if4DQgMoUh0ChIw2w71B2
jszegtqzHnLJkDbKsgHuLVutVUconmqW4F431qEAC36x+mSDhX25ukqjz9z49Dw5KvtwQ3daz1bj
7fEf5c+5N7OwpsQ51ahtZFdyXMDT/RoXdvC5HDvOLaOsv0wkXR/n0Em/Nm6vKaVCWuru0EzAPBXQ
v7m30RwzAYd8hkGBwVPC9PlK+49Ge8nWTT/3cOXiSoGdYfIdf4HdA9DKj7pzFzuRpA9uCXvfNRgt
1i6Cp0eshddz3dDggXEjwrEKL++/RFMNsCAWU/VYEppyn/Ed9zk6GkB70ZxdZgdU6tYrawQdlH7H
xClqTE+6hrrr4qi4kZNxGJGkxS24AuTiAdGeAVEBLvS8cgzHp34qQXg7XBKba+3fCswZrxYJoMfC
tpbHom05meLfNMfG0VUAS74OnzFsULqMjIbuXWaeH2GPgy6nJGYT01W6hlzpE+rmpeqsXC/ZQxNm
vlbXsSYySst3L8d9JqbQ2uGM5Ahdg8Pxaugws01AJ5NajkxpQP6rqjqGzb2CoBNYdXb2s5G4ao7w
wTsKWEiltXypMs4WRclAUjYhLRuOViu2uUBBO5IRSinto+IgJDJh6rHgbg31mwc2bOgxZom+Eqz2
JfFtNAJOcS+GNdoRcxOZdDp6/YBYgANTap3L2HluGhsbEZMQ5lK7juNIH7XhQx8qIDnUXnBmsG/2
bcPJHYrfFEB0nzVaRvfGFCJjIsgOGcoHvsVRet1nF4QowugtQU7xpvfro26uMbHXx+BzPWL9V/Ye
7uy6xzaoE73qxtuI0vVx1gpNmse0iXkbGrBsnbGtE1uaYkrO2WLGBBSRiEtGt4CFBMz73H8wsIZk
MTKa1ySEkilYhwMotsOYf2QtG9rgjle08qO3tNUzJ8NhLyb9h1C481zB4XbQXsfY1gFphP5tOSOZ
9k9Bn/lgzdKdFtG3MYo/HHueL+DrDx4TuzUW92o9yxmDqJu/0r3IgGtxnTQkUStA0+9NSbn3dHAu
xRXiGXtn7XjfyDKiphuSGLSmDqjgBXZhjp44IYqHLF6cdVqKj1lSfKsqKR7ZgcHdzdPaTmkEKuyL
lmfod8D5UzEKfoqou+K64Hk5ZuUwSOeNRqa78n3qPOHpN8dkG4YoO7p7W+KC4iviaTU1SC4rSdqJ
CQkd4aAdeY9eORBPFG2LMSZFo8Xto+4Wbd8EHON7E7yU4XLlvrnxI0m7/o4H9K1qXAdftdpUTOa4
3HxbQV3rBsx8rsAplMMoTpyPtn+wJIkNI7FrWSSoevW0zZ1qS6b8k+tVW814TLbeeQqir0ofamxq
C/6xXAXPCz65HtAbMzjk0lDNCipZZbB0D7gbY/2CafIRTxCaHZweY2fdOdLZ99X0JuLsJkr5xp3E
76f8rUsovH9VPafzbsoVm3txm4aXJoYD0SbhCaP+I5XqbebSJCZDON2Wof5SJ9guCQpkTY8ehxIz
rk4CZ2VCeZxn3G4V+XAJBp21hJWa19a+TAmPwv0erAKOMKuqqd0ju/4r/lv0jAajAYywVJjHadmA
rzzanPs5I24q4cFDGapgnTDhWHnTQovbdXgai200qBOtGryzDXLooanuK6vMDl3UnXDSsZ+JkPQ9
Q5yalbJeDwCK8ddhvfXBrs7OPZ1Hyv5x2pmK3STEyDiT5LQquTVQOrtTnnG+9VtEkohW1sjeJ0w2
Bpm3oIOFO3lN8+9+xL3dQt7YMGZhJAfhjB4EHkfA4WQW0G1/XBxUMTXQV/9txKq0DZuQzTz4rhAG
wg+F7pJ9GELi8B8u3Q0RZOKhaedho2LD0lpjQJtSHb0GhXQBdsqEfDAYeb7vXu2781sue16bmKe7
sm78ggUPszSGsmEDWDzEYCb6ksj3ejOjD26aV4xb6BeCOwG6rE6CHeIMsx76bLfkm8aG2Og+hckl
SPSmGhpomC4WPnMKgJ2O9Sdjf+jEfqM4v+aq183WajVZu054jLzpXOVktpm6X87T4G5UKO6Lrr5J
PVquLPLvGAruOIEci3H81E4NYpVPpCk/lnXAXrlURAO1lAStk31Kk3Qfc0zxDT/KVRmTh80pIZ8V
oZz1Yskb8pOYaUzrRvRngadAF8uG5E0y57qNV0AgLo8WcOCyWaJzw/83opUkACNjD4lmXJR7q7kw
bo8pgtyTDsp9mL/Qd1hl4Us9kk7NiqKWJ1v2dPqhvwT74Sqd6RQlKIFvNFlQ4IOlRZFFXnHcn9P6
E0sRnFlOiANjDVSXqnlMqEgndyQQcV7Lxbn3vRdNEpctv3jze9a+MG7hsMdxkP2gZd2tFsTrHVx1
s2v1Z4yY6w72tE2/A7P2yu9K0oroufXAbErWNM6TnybEv2td5edFICM3STA9t8SPb/oIuKBkWrPO
MWIMZI/vykk+uqqfb+q24Rwi4fot3Yc7qROeg60r+7ucI94uSFD5uSBaIuoXBPTaPlfh+GxMe1sT
ANTU8E7oQvOTxUHBobFrESdXy8VF2Lo4EVbdXh1iwTFUhix/s35IF9ff+tY8Gr4D5zsyUM/S7r+W
npMAnkemfeMU3bNA7XNA7zJfaGe5yCzz7oMtiO6HopJx4/7iszSuUmxi/D2zvgvTbtqPbYBKM6Px
wfLLROMzbgfcvcXSPozihWz028zO8KyQyN7Gjn+XLIF/NHNDC7d/Qp117nyONWiSVmrCTgxe6HPX
ufMFc9GO2pp53fDZQOVgJqp2bUWctrxf8DU1cp8l2XxoxynYaccet/akntFT4DNyzgJ3mzGvI1xY
0RbPmaWAp3QbUjXJXRT2aUzd3VgwYSuXfzZNibg9JTA0Dl6uQyhVXnooAiwwmPAhiYjJP2aduUmE
RzOXTDARPxoaubRZkPUEZfCAODLlLONN/FlKMYuOuwDlp8KCnlIwIjThiERwAXOOltgUesgkV0VE
pEuvP+TDHHEOCZFU9VXzYMNjTJMoObZtnW7sJgnuSjBdp0Sh7eIurD1l1E1QF8ciqe7iGBkrWnzH
1u/YZwDTyVzsrSEL1zNqhomcB2UfSnqr+BlHEh3KoDlUBA73sDZGlVSrJZq7leNbXzxqwwwLxoHi
odtaCq4y84McI8yVPKQpjsZuKygsdN/dRhTNzzDCkB7hLV5xeiNQN3grRndvS7gvPumUgC4/zbl1
SyvhJfMQynvTwTb6YUlRRHWip2MVDHT3vdMS6wfss4e+ZVab9/iT4aVsi7p7KerivpIake/SuTR/
E1iSWT3e2G0nt54LWEYO0x8xJTTGM2xJS5W9xzMaRLBb2FMy6qpeJG+pflNL/aC8BBu4y+sk5psk
cl80J0WL9vs+caiaIhdRIGd55DI1itdJBmAicSeBrnoKR4uUO6WX/ERIKrSKNv6Wa0Z5pBWUROXK
SDwtGjommnGCoKmExVUQnyIF1wBlFIhGEWUXSzkzS8zIDKFAMnryEaXSYgt34DpBntShvwlyaK6R
6+yrZVnHQJb8YYZp4PcgKqraIml2ES9Roa/0W7ilQlDd+AbEOCeUAbzyCvUwTU1mrWs8h4zc6gd2
WtSARl5jmwjLrsvxA/ki5aWfVuuQ1AoMsFG6bjK73kaz19xmBHIn6dgd+Wh4UjqNgroxBXGNDuuN
mfpN2OOTd1pHHXy7+xrGi9nRsJCbsSFTzYIuhZ3uiZfvnjwojMo8V1RX0t5iI2e2u9AJC8mU/uzn
lI/NOI+c1Jr6POYi/Q51tzrqmvSTpYoo7EEE08Gb5S6xEwsslIAqjHl41/jxeKyxuB4tX6e8iOT1
Vhl43cRJbVKVMddYS0DgE6p+cj5RO4iE5muflPW2icT3bEo+EeBFFyJN9/aA5kA6Izz5hkSSTpvP
mGz6e0LQDaxT1PN6cpHWK6oCWaOVxbhp3TiLy7yiGsQGUoy1ghvzNPfN86zCLyDzrZ3bLMGF0tCs
kDPwwZqlXwdtyeFE+DcVB+BEN83ZiqzmaJM78FItg76gdfWOTU8/G2YhHeZZ3MvrLHkx+V3l4wTC
9VR975QLylg24iLrKHifx9bCy1BOn4HnLHu3wgu7ho61UUX91cbDwVFnuTV+fDfH8tEa5LUpywfQ
FY64qXZGmp9MLFKHeg+6wCawg++ZcQixHCDcyQb0cFdQ/CQZIHZ2glVBLY6tMnXzo5trVANyBF+U
oJ3DTfPiB9QzqdSoC9xw2LaTXg641efnbmqSAzjS9oV0upvCFslXhij4CcF6rOxmuil87mHlpPjz
E3NUSUgCcZPe9CVKllBhr3IMDqfYbJnDOduiK4tj3M32pnHG5IhdguAsIuvoet1U+Czv8O28hV6b
b5E+sKK1i2zXuAkp4E3bbqA9nAJxmSPx1tE9iC17Bwxq0zlArpuRtwfs0gTmpycagBHsUytaDKR5
Xh2kIY39n5Kjf0t99Utd1Q8KrP9Sp/X/o/rqqqv7r9mex28f+Vv5/Qf11fVP/Kf6yrKdf3BvbSGE
5CWQaJ3+j/yK1vc/QNEIN7BVIK6KQ7ib/0J7Qv200X8TByX4Uwpvx//VX/nOP2TgSxXwZ1BzedA4
/9d/cHOjD84o+VVF0v70z/+t7NlnkrJr/+d/v4qr/p/4ynNtH1a2lBTsGrY1IowfxVfY2T2gCmjK
FZPEpkKHMaf1xDx/4vmasdVg5vudvPJHwdf1mkg3Pcnrz3uohf2T4Kv3vZiF2bS0fNvkjfk0WUuj
/VBqPdwPo/B+o+b8ESD6n5dzwZYSAIIUkp/hx6/YiS6sMqduSREKyGx3Wc9g7MIgS43/m/yPv71U
IKAJaa6G6O7HS4V9bjBMZXgabQtxjgoIP3D7mXGfoMG6/dNj9q+f8s8/HRK8n346X6Oe8FxNYpht
/3wbWxzwNt5/8kRJRb+Nnabf44xzvtZMd5gkjf6mySWjWun3zY0LWPY31/+7n/Eq3BPC952A7/vj
l2XvDvHeISGNfF2cgV4Sq5o1zQXeSsp5z3J+8zv+7fWYlAkXLSuhQj89NgFHfSkLB61IGDJtW+r6
xp+c4SxGrc8BEIlf396/vxxNTmbjsHmJd/sBelsXfTB6EYkNBjYaOWh5vaEfIJlaa+8wBjo//PvX
g/oqrhRgxZt//Tzf3h6TMuK1tf9HO5ukTMZrRBCIWYZZvn0vxjy4KSTEzFHit/z19X5+Vl2hhBf4
vriuQI6vf/r5co/Go5uh4io5Y0FJYfNB7AiVmgStL7++lP1jtp3n/nytn4TIAbtrinur2fZYaI+Z
D5svyiFZiiwpV1YU9ZTkEjxQNT3o0OpvzTi5l9CEKD1+/Un+7kvzwApHIztFTfXTWjCmM6LBnA8y
A8/czMrC/xPEyZnm/Pj+60tdn48/r6x8Z+naAi4z8muW2Z++s/bIj/MWqGxeTEZ3knBy8hZ7eurm
ityOthu/RfzBYosvKdz9+tI/rwwuIA22nKt4FwudH/y0DBk7CxgARsW2eE221i2+i/6zte/nzfL0
b16IlY7Nje/iITEnWfHHZzZyO/QEzKy3ILL0quI9gheJGZsBEhpWLMDqqDPEolY+tJ9Nl/f7X1//
L/cYC5rLcuBIzo7Skz8tCUPiOwm+92jr5kNydmJfHNDLTBcdI0rCuv59jAmZixaorb++8F/usG2z
Wfrs0UJoNuPrc/anlxVlHKxerJQwJUis4SL0bJi8nuZ6xm+r2xLTuTXs6wEpihNxOv53Ly8pDAJb
sqWxiarrx/vT5RmGwiPB0rJtF4/07IgxhoPRB2hb59tbmfv0dRwskfQ64FNWlBfVb16kv955V/nI
Adl+FG+T+unOt4Q4i7irzfZqNke5nX5P3AqslA/AxSa0gkF0GexGWzS/ebb//sJaCOXa5G8GP915
k/QRgwKD4DW1aTgFVbDNGPfuF+GUt1Hauy/TPDwio0h+s7dfv9EP77Ptwo/yyc6jIoP//NP7DCPN
tpmHVFuV6pYwjhkKrCZYTRQY+YGK6ZVBsfzv32Ztu7zDyqN14qO1/+GHRl+RdkMzV1tIpNFljBFS
tr4cjqbAiTy10n4cdaufIGklv3nC/3qfqT811SF0ea15uX+8sjOOCpzbWGydArQ60IHqSySyVzO7
V4k4DsPFZlwfCe/214/2z9uua1Pt2lf8kCMU0PefHixGqlZesSUw5GNymY7a3hJ+4Jz17KDEBmXy
68vZf3M96PY2Py3qG/8vsatJZcmghklCHJcNbhWvykbJuDMrlYzioAFtXkJLoYMwQxpfoiVIbhQq
/feOgfK2xrQIRmR2j2Y07bPlNsMhkcH4m9/iL48e77grBduITbgcR4Yffwvkg02chkxNfBPHa2ug
t+rS6Tn4bp4eEE4Na9aibv+bO0PA7c+PPKG3yH3/WXNRZQY/PQPAo7CkQbAh/WJi7Cm8oVm+2k7l
5H+4HKjrW8WoZLoUU2KJc9QlqYNUMF38PRYNJ9+bBYfdfhqnCaJIgnid7JDIFTBg+lAmX/uwF+I2
IHXAfiIxrwiYq7bASJy68pwTKPy4PYRuXXpfBzlX5YEO1JJtUKg0VkdrSkRiW6g8XE46dor80DvX
XGhUG223s9I8L26d0dFvbb0U/qewa+PoxjCXN5uQFDkUt1Ey5KvU6rp3WqSzPFlxNLwuc4vuxVh4
AWHbunCPBeT+x8iZehqYk8NzUEjs03jXc1euwrZCXOfEzHOLiuIQWiBBH8+9Ht2PzFTTofRK7AHR
hN5B0zf21j3opBcOSBA2VdFd5yRm1Oi04fXcL9hD+6MV14EgJaXw6TwAALpAlUpxSUCWeAuwnJsd
DsiRYS9lBXgWPDA0gmG37BeFgo7GGCOgGkbFqlm88CsZXvVwioAdoCSaGnU76clCasJZiCGlJhZ9
n0HTb1jQYmXoGDgWsSw6Lxm6D/y/2ymR2b6RM2DlNpHtW9mQA7N1ldXRSsUeQ55wMSON6BqUc2mb
Tm9IoYfbvlL+uButLhzuBlLbaRr1Ju53CYRXJOS26a9IaigkeZd4F3up6Vbw95FEq1MFQDqu/nA8
0ZV72ejAO86+hdWf753QsB/h7+O/S+RRhc1SXpQtIJr1sTD1KY6IMxMFreB9Q8QCqb2LNeOWlUnh
rr1u9lHghZF/q3L0pnTLujrZGGI50m2gh2YgHEeqcl3HsQY55U8qO0GbQ8sUk9S3Y9N3iPChqIv2
TlEA9bLnmFkJJOkR/0fUxwQEplGHW6EoB0woNWjJnLK2P4Ir9JOdnE34gXhqvPVbASE3DbJm3GrH
ioI1qXnDs2OaOVwlxlCIFyNQetT+ZKBvQiBGSCGZ4G0JILDB8LGalTuXgdezU0YY35sGUvd6bkPC
zZakqx4lBG6IgJ2M0gcBtHkrvWwqzkgCk2JfyLTTd13F0JfhVtXeIj92onNNufWEfN4CdweLViGs
FaF+Ml3ZXMxCo20bMK/hCjQ9CXlNh54RUzFDUSnjxGn2zWyjXC+hk+57zw3v3bxpCbdRApJWbtKB
16luawrhwgBIK9n2Ct6qFLtvSO/0xSY375X9DF/NAnszRA8cIp+ewiu5rPOvuRZ57jiM9mTPMCea
q3c/woy5pUKF76FG6Ay7UqT1cI9EJhUPMs6LekuTI3+46jss0KoCYIcQyB1yCEodt0P0wf1soCXf
c/Ch/W3axDE3SKGmJzSOdnYKCtFfksaOm61kOPgNkiYMy27qAZR6QIyPZTKhs50o2VJCFG3Fv84k
oJQB/E6KraDurXUIm6LalEEBErzA14b8E9mGxXjaj76nnQSwFS1a3li5i3KGQVN8gMwFIbZbtLjr
6AuHKVL8mD6zs6atGG9YTTg8xbhYOhATpRes+yK1m0+RlfiM6E2LWm+ANIRAoVZdfNcbG6eU3cQG
4HUxmu5YVSOvOcqjAMIpc/J2Hcl8HHceqbVikxeBd9sHLGgvV17IQAmCUn2fdkr5j65Xe8PGzQUw
mXn29EchhpCGsM8ReZv4NR5mv5mAt6TtUKw7xyxPXWaRpMEAf9otiEgAsY4KUwNafLw0mVY2Ztky
WMKVYXgtoPGl6R1W+zLf4MuKnLteuP2rEo0Sh0j040MQRPFzqGf/c1EWnLCGsgUCwKkoPGQ2g22U
MSEz0njKDMHAFIZA94lxr7c+mc4EN09MuzZAZxnthvA7FvadccRaNSflSxaF3rxNwjK9J/EOklpV
xzPt5oI+69bUuniaKrgAq3n27SdVltG3NhiQC1Ig0jfzmfR/ECPtKrLZGLMfM97zaFcimcv2S98N
LQi8TDM1iUnB9tukZzvSSfQB1oPQ0wpAZrRHBadegikh1wpBKIQs2tGgShWof9jL3tL3K5PPkFi7
8oRnHA8LpJfuyUwM0lYAKcbz0roSxQHAPhSW3RQte8KqkRWVZC5/btpl+aMsyFQEVS59Gz5CqNdt
20sGL2WMrqSYG4YCNJCKZMcjxbIUwaa4WYJmbBHchdaHHXvdAwac2RznIUSWBcqGLdU2ArtXmiIo
jy0hwek5LvJ7dOr5hkQRXe9CAkZJaGkBv9Fhd9iJ+rKarwojW2GWH6/iyth3ynDlFgPcjyih6OD9
mOX7GOftRcRt8O7FXlbv4qkM9NUKWO9mAyt0M4G/NgzTk+UddBlczsowqkFAAZxkwyzVvyMYYsbq
VvmDt1UCzhL/cTYdJ9cRc1IREwtWVd8jl7Ji66hK3YLoaWn9F9lbH5Fe0XoxXJllrNyrissr370h
NwVlmRvdsAsScZYNs3qv3LqV0GkZGkK0IFwI2EJODsKcFZC6pkVn4pJ0NfTPdG7aG9dOlueIOJEv
BPKInrzSVjdPsxrDYG8wzpIfEdnRd6uPtL+3em3HL0WzZHdMQHLSfl25MLr1YJKsBivPvs0YGo+N
H/X+NvRDjH9DFWE157F2sb4Ijwi49tp8WbKs2TT+kH0LwxQ/ibGvJvBWozuDBTJd61yH0ke5kBaB
QDTeeVZ9nx8Ld0JgP0I7PonOnr6MZpYHozMGe6mLrg4yXAZLwcxlaW2B3EUv0aSGnXRZXMCvhvZH
2IkRHwx2nZH8TJbfiTFzfFjUQEZQnguNhshCC0CiuyI8nIpJn6rSAmi5NCJ6QADNr9Vqpi5rZS+N
fePbftvuiDvCirU0ThDhYABxCIzGLiMYR1Z8jSx0HHO2YBQlLLIDgisPPdy6mCZWr9xvSvdQS5tR
WcALTfTaMszxTl7RtpB58uB1rAg3DPU71aQLuND2rjPomDaV0yFJTBbcf95kPkHgTV5LlyyhFWFN
MFY7o4iyHzp3erHQEYK+TfRzuaTXWVUNGghqttbfRwpRGkJ+LJ9La4iekRS1FQU+yc+LqUbzHX08
5kW3W5xd0E5TcVOGPr6pgSl9wmj1CnEPq6juLi3SgAuaFw8Sn9cQbBBiLtkRign4QeM1HI8LtitF
zMVcHBarAH9fYYwF0Dk4V6ejN/jlqVlAz699ZegsWGPdRsSKJ1D847CzCkg+Yoh3mokTfEO/HfqD
GWusxNiQsvgAoANS91S7bnHMDQFZ0CkBjZHBMYz4kjygVNCYGn2m5O2SQ9oEC5GHnkcQzCJ19xbM
BRM9pm9YHBLEdWfJebHdZ1FDVk+vYfdUPcSQDebKGUfSFDsHa3QqtvV/RaHb7TsJj/Y300WAxucI
XeSSeA1Buz1T7vUQu8SA01Wyn4lLSYgxWvDkrvPuGlUC/x5OOe8zlNBJ9cVOeSh7LCTpjK0bzQOr
gnrEw+MufLxYxgF/oVhaVp+MKnctu0wP24mQjp52qkkf0rpjTZTwHA+yZWM84Ao3cDlkwDVJF9Df
u8RVoDRQ1H2zYhehD78aK59yxy7ZxGZOSdVKsRJtbGCiCTq1CrhpPVhXBVuuxm4DHlqEq0alzlfQ
RenbkNEM2rdzC0U1J7kXvk4YEJ5oVOKsSMjKP6V0WMpNlzW8oWAiVEanapRHmEtEDWQupS7lpA3K
mcYEcc1dUygUGbquA8aMeoQrnGZxQRU3ke5gz2WTHvViq71gkAx71M08UCx60enaNV2CqMFtLaqQ
caTK9hLOsIw1zLyd4Rh5mxo3yqeBvWvaxA0ukt6dkINatskxMSOaBv6UUWdC7hQDoEhKPdT8VK+r
wcnq+7jo1XM0ifakGNEiFR5DDnq+mKDeu8DeIDA21JDyaoWnOLM6d4Oeo9w6QZMfSquVw6q3+v41
oyeiVkqZnhBsMkYG4ivQRq8lt5UHU13liUh9jL81eIu+pyPdxxP4lFac06Rune9ad/MB7nTVb8mH
K981Ygx314dTQZr2OPGmuH3PXlEqx2yykdEfTH92uk1d2WW2al0FBwUjG3ChoEMkgsg2QgAZRxjZ
p3IiikL2jO/N2FXwv/x8OQyqsMjhHTBUeKrEJNlAgOVXyYfgNFfT/MgptmcDXzAEkLLHW2Zbckrv
rCUYjo0sgnJl19Fyrj2NS7GHSTgerEEBS8jTqXrMBtNxdh09cL5ez++xKoizJ3yEdNC7qsncltVX
jC+Q9sku7WvEQXwkpAc2hcer5ece0euMikh0tiX6Z5DpCoQjOyYyiNpZNmW0UPrGxH9eepoHmIWZ
rb1kwJB4TCKX5Y/+LnCdTiZyJfOc09nEa9scQBCh6VvGjpIuNiVsFXzrVCw2JgfSXCdiMtqOLafh
SAeWJyd1aY15Pn7yCkwyaE4T8ZLrAjlmTVjGtiebFOVB2EKOmGurPbWJFwRHnbBAohkW5B8jQJ52
nYnJMYkmg0pq6qS3BfuDfsMjsgcBBwcjsnKcUdWIzrLlAOStrXmvEBkgRijtd7+f4nFXo/580oTV
XQhjm4sHUcQE2MZxOlHhVXMwgYzQHSlmKmHXc2iLRHfMo/xnt1/mEdkbGAu3hajEwia7AD69LhQy
ORoXZ6vI5wqBHVjeVZJDy9tWc4eWzAyducWu189HY+QY7Ri0ceuSFh0Uvj6pEdbVsUIhUMXLAIt7
qtx9Af4OD0AU+FvuaBg+aS8lbTUxlZeQyFO47c4zi2nuet9qk488SSMv40Fhrd70fCvmPNLhsNUX
c82DlrVZcKxTMo8AAqbpfPCWDpFxl7qi3uZgMkicrSiv6bsBFPAbTFfP9RDauNl0P79qgSFy59nh
eAwr+LaYBino1tOYTF8XaazDZMesSH6UsidBvus/3KxdLhBlF5YR3AXjJVn82EbNJxHrQhn938yd
yXLcypZl/yXneIbGAQcGOYkGEWSwEymSkiYwtehbR+f4+lzQK7MUQyyy7huV2R1eCQo07n7O2Xtt
iH8px475qratEo10JQdkYpZi8F37LMM7BffDuGh8OyNWNx/bD5E5K2xM7B7qtjLYwTeug9AddaVM
EPOxkRmbJgN5eKxQ/OO1zI2gDQH/yXHn1YFMd6QZaZPM5bzkaCaIiBwH7bZElczlL0HU1XUT2Isd
Yv3gkZiwnNjxx9bbeZRY6OljOtRbhwwTpE2xoz5L2mHgkTEWoQ+Hhw/8g7BhoBnod7+ADOSENovE
8B7npRxWkigxefOwxP4WtPz8QZKzlmDBE53eugOgiDVEgMQc0GV0nANvtr/XZQePg6WYND+aBXBE
Zmt1j/JnOnzDbgqka67ZzFdiWWCH7FZYwUmvzKgo+iZ+NDmBGVtRjR0qfaKV+Fxyv2cIt0x+cjBd
IEubtPRB8sctcbXbpTQNBKE6SuQ+R5GsKC06O8bcmvvx3uLoeZE7/NFdlk3DNb0EEMusIFOKmNkl
9QVkAtEVwrdLG9dGij6fSV/6dbbVcJNwqOVDhUKFw4V2Wow0l/2SQrorMDjiB32yypRaPbLm+Qqb
FaYFvL7yahFGn28zr4l+pay838gD9B87Q81iW7bI+5GWj0xcFr/pHrikqy8R09VPTp10MxLFJPqR
aAgexybQhn1MqCTZUZQLrKRqWnnLCXHRR29My/lOIT1GRs5hs8FAAD1km9MCYe2BXS5Zl3t1k6k4
wfiP5vKbtNIVZMHJ7KehC/nN7Fs80osa6FrMPs4B8MngS4gGg49b07hJ9k4C7y+LmTEfe89e0guY
JOZTx5bzLEbsChvdT/kj/mXzRyutmUhLYpHJ8ExSgPym4A9eLMVEuFPTxl6IgyZDshjbjK3plSHI
XMR3RoaHhu2GjKjYgcmBZTc9DMqhhq07DvYbJHbLnYeY9UJnOv/h4NEN2BkM6xvLx9Dec4ZOvKOK
yF5BockBYkefIed9pxxL9jiqOY2skEc6iwyifsTKiOYtVTPCezpk5t5VDh0bJRcetFg8g0jnuqRg
DrBgwthHpndKF3yfG2GOmAWCiUMUUsNG7djIF4fyVBniqE1IBM2QNsTuOcVMO9HpdAiDhV4DvUc8
401pS0rXfBmBIaSy/1Q6uTFuSQKtCEGyRvPbEAh2CFqYjMVclCgPGUwO/4RXEPkgUDmMhVZWTLyx
AYXkyXN9M4zbAbe27GPs2mYsCd7qnPWbxZ82XrIxlXnIu8Bsr24KYg8qJ7+F8zhzjql7UmCzWNnR
wfaNygmTLBjI4APjXBAvIZMvLHU49ngf4ps8D+KfkhBMFKimytClGVXGI2vlMB0Q0MPFLkkem7dw
1+GeGK02aub3EDXobhGvsWeiDt6Bx7itB+SIRwvCc8scksiafTsS2YhxY7AKSmyinWjfyQ43+Fh/
NtJMLKEXjdN9tVphEecsxI+r2AcMIJN5vrD6sqPn0HplecwVfTyuoFiHIMc0TzFWfOsiGFn0H2jY
dOSFLYLsK3xqjgjHZXCBn8R9Qqc6qPM6zK1Epwj1FZU7K4XVcT6ta8zKNo6PrRcNLYUL3l2HicAI
SpeXrr81awpiyy0CSsPUWr2GywJmKGrgEOglUXRu/WV1lxgxXmUavOVN0gykp4yJuzzRy2F45puA
MqD/0tcwMUV/UqKl02ADlR2CYXS3buaNybanDmk3MV4TMiqK1cDR0TWGPTnqkY4k5J4fGQsWTSUp
9AHbEEJH6QLXm/KufeTukJrmkLRzahhVBRs5Lv1J1hyBNsqu3AMLApUMeNZ52DZlAfka4SSGdCq+
BmVrg751QwJoFzFvsWV95GRhcrRY2gHks9XQea84PlPR+Jk/o8tcUBRYS2nJLRPQcbjq81TfGmkU
BaEuLFJbWOjH+gpsSukf/MULguMMfZBTTdz7+HvdtOtD22raz/Rzcyog6Kv2Lh6r9qglrwtAyboY
D0ZrFx97eDvl0XUhGibIfyykmoP/OaebK7aRYaoPntO59Yno2/iae98Tx4mE5DZaU3GBEEAP3jZ5
YnJ+ibOK/rOKxFWqo5jMFxd8FyYj2Cd7ulzJsumlw2MgAxDna2uXkQgLc3W8p3Gc34PZSKhCCn/6
mkC6cUkDiaSxugPGp5kkR0wkC27ombCNeNf0fvfJiGvKbU3fIYJ8ZEliRKRbqV1GBlEG+w/X5rHn
/fjS6c6iHBpVVV33GUSCTR0s9nd7bJLVElf53728tT8K7AdruBT82k1kz5ias9jOw1gnzk+pOsBU
GjfVs4f78oDtilZiEBnIgRu5RvQmnN+AOyXYMUFCcWpFyTR9QtswfpuniT5JlCLzNtTUFoeyXSCK
s9WxOke0QNC081qSwRgUhbeviWnJ973BhOsA4yC9zD2JXjuIl9Y/lkq79/A904x1dPDUXUKlbNEO
UvEHGtzLvRuQJrJHmV6nBy1Qz1xz+qNigZc0RicB1Sa6T5lPqB0eb3P61Ro4YzoepVTykXEL4bqF
ZhR5qKFVOCdDz1nywS4hOtwM8zzqWz/LmuC+hiMsrwSkn/6LmweQsHMro7vMlFLdWW5eookVVgM/
++2x6V/zZCa0aCI8ywHvIyDPvJzVirLRHkXjvHOidLqYe2wjJlr8PYucE2Lk6f99vX+ku/2/qmlf
aG7fVOf+f6m75d6+obvtvlYvRbf87/8W3SKRdZiSu2TWo10gMoTB9fRT9f/9X0L8i0x6iWTxt7zA
kjye/yO5dYJ/SbBbbmC7zNj54wg8FE2k5L//y3b/tUrlbARO5qpKQHp4JrH9f5fcSseVLqI730K8
i4YHud/LN4Sun0Rja9v7kmZRdDkqOz0lGTkMx9kfneCLy54uj5CEe/M9TeMqjvlfDcu/L40aWfzW
FsvgNzD0D90QJv00xYxJnsXA98lWrz9OYsSHPOIAfudDeClakMBTPeRvHkUb6zs65bMPYSwVX1ni
aUaqOIkVzZF04gxLJeY9W+1ai9IivPrjDbj79y/5UxL76jUtroXSGqm1OLu1rpHPHPJopPn42KjD
5/an0Sfxs9Hkxk3eNvdeB77p7Wuuf+ef93T9nShEEWgI4QjfOhNJuEMvTTDueiegS8CH6zPnNtdr
1LVRIXwou7j+8M+viC4HQRACQ0icZ3KQCWpHV+Ap2bkTPnfHbLOTJ6kYTYwQT6aBFOAfXy9AQE07
zuR1JVjs5QurikzR2Gs1R9D4lOAp9Unbu2G4kBIiYU/bt6/2yjNEUohg3kbahx52FSb98Y52KiBZ
dbb1Drog3rNZ31pGcZ2WnGG9Ch6on7wjYlxFimcPEANeIFD6BgE/8kxjpfUMDotksF1qe49qzIJL
d9HlO/fwtYt4KELNwEc6iHb/5a+yjTnA0t4hwYyYRuzUVDNPXAA6vaNn+vvu0bVlgePGoRtDJPjy
Om3etGjYLL2Lp24hXb0rx/TWAdMXh4MRyGDfkPeH4zNT5ez+I4WcpO+wKsakRQVGN55Z6str22UG
WiHplt1IuiBlX9M/WslohhFuX2Z4FaFOFTf6nXXm/M6uVw2oeITw0DGi0Xt5VcxYHK4J2Nilc4VS
QniR1wFysOIlfPvF/OtCrGSs3ZJpKO+K753d2t6gHwVqbtn1EoECrKmKY4fZ3v7zq4BZxSGBtJO3
/2wJk74xFSsqbIdHTn9hckxqA9l5lvcPPzO0uKti1kPAi5bxr8+MhlLDOD9adi6Bbz9Qxtmkmlvl
remVw6liE9tiHAdI/vav+73D/PmxcYLG+oH03GFbxjhwJt/0h6iIVZbTC7NpDxCfl++lmg+e7RwV
CL0pC/ZRMxxMzmtvX/n8w2BC6fP8XCSNyEr4Rl6+JrgwlGHkSu9a6aCkJG8FmxwoMKaFDBRoNNNv
xonV37192fMdVwqGQoHlCE4Vvkdr4uVlZRWMEyBlE4pvpyEmUMUzacwi3ZK6VdVGev329f56Sbme
i41HYCni6z/fjcoaOUVLXbSLu9baFV5dH6Mgz975FM73PMkJlza85XMasrjQ+a8aLb5pn552k2og
E6nUd6SbLQfDNOZ9MqfLOzveX3eR6zm8N6wuJoem1Q31555A7lLN8AQkjJMEar90wbySd6cUxF/P
dvHOq/LXPfx9fucVxVyFXegcV87oCXc1jpedQh5wgX80YsY7d+9A0V/7TdiRuJGYS1D4ctz88zc1
aZa4xuIT8RE18ntl1vV3kYEv2xS2YezefitevxaVCd+cXJ1JL69FJuPcQLaWu9Fc+zKTSq/xlaWX
yzjrd174V2+ezeJPernFYfrsZ8WS6Apv4eahO2tOoAwVc7NS/dNVcn1EfFSrfY1d7ty8AtokmIYs
B+Irx/ojbNfssqS+f+cRvfaa/3mVs9/ilQ6tQJAou9KzDVCj3CztDMluSUAV5EZSPL79mKz1L3yx
Ov7+WZLFdi003HMUemcw8Gb9kigy+umRyXH6MMU1wQopEc8WbUNovjTYaYOal51jDChNaF0u9kC8
aO6GZjzml2//k9Y3469/EecwG7LX6lE82/SSvJFSl7w5EiEXqG6ruyprC5rBVGEtN4cf5tTZT29f
86X0nHPEehdcpM5UXD72q/Vt/uMEOBAPV890l3azYztQyZgKYe8qD4UcjKfYqe/jaJiu+2KWx7cv
/Opngp+OwznWSjaMlxeGa8mcoHQlIMvRwe1fLPt0QG5VpKZ8p2pYq4K/7usflzqrGvyKRKqJaTmy
VVjwCXxKeyCqO6ncZkNOxNFX5vLQpoYd1k5dv/NQX/1GiTXG9CVWK8PZxetAOfNk8FA7+jSHKVjg
8qqg+k8Wnf+9in925F3h5ck0kly8OON8EgM9L7RazdZtRLd9+8G9+oMoy7EG4iilSHn54IplMlpO
Tjw4O1j58rL+IuvhvULh1feSF3O13nC8PS8U4MbFbpxx2xhAV5eBs8jLMZri5zmQ4ispBNUl9Tz0
uBYb+du/7/UrY2FFw8TX4Z8tRIlf4cTAULsrptzSMG9BCyOIMkLIrMklKhvCtrx0CacOIdfbl37t
1nLkXSNRcAMwenh5axcy3yGCjFzaSddkeFFfpqTPvLPyvfbl/XmVs2VGSzWZjgLoBgsjIxoM/Gpr
kXKXzsHwjsHkvR9kv/xBfRmU0k/48iqJEBPoZ4ROAH3L27ftta1D0oGgExFgdz53c8rKVKiH+UHM
vYFt2oLYS7SAO0uOzE4Wv1bvvCKv3sE/Lni2xZtOZ0LMXzHQXlF8ryCp7IjjSZ/UNDj/wddG+4qk
DtOjdjg3VLd+LIY5YFscu875LrsRpeE09+9s8a/9ILopkm4cuzyd1JfPqVUkN8cu33QuIFdS7kYn
uyEftubp7d9+WK9eCj9ogNNqtemfvRJdYoJkqDN/11Y+WeelUf+Qg1uusTn9OyfZ194+bKf4eSD2
Ud2t780fe1shsqWjKCByzRHWFsdCsy8NN3/nZXj9KngykXCsbrWzH+QHuefYXezvPGBuoeX4zZUG
23vx9m177ypnq5LOFXWMwROCeMoqH4/oyJDg/UdX8SWFG/okbKYv71gbIYee1yyHul0gIWmIFlae
vWd3e+230LhntrpCGiiKX14lH6NFLCW/hUqZGAeb7ERiXt7rzrzyotF0ZdcF3Ox6nnd2FWW7hIZM
jbULMri9G4Z8w7yPtNuFLnGEwTvf6d9XW5tAq1HScSk9g7MlYXFFPuQR8WaCOiSF0O14LafIySQP
vHZV9c6R5u9b6IKyoFzig3VdHtXLWwhB0demmdg7oystyNkgSdAlvUcBeOVHuZa3HkcZ8a8N9JdX
IWgNOzBtx13dt8VK8m4c/CRdPGag0PL8PcjC3z/KWzEcHj9NuKwQZ9/rWLYcKXLb2tWp6f6gwcVc
DMz/9F475ve/++WBECcvMY6MBXy0visL5M+FAQClRQa87+6QHOfTNwIbvFZCyjZM/AOB7tHm+krA
txPMgBFZjg5CGRKLO5J+7Yha4rfqXNzT9LbTEAcXOvsAMjPehcgPcGnwmlRlGJkysfcRWjdiQQEe
O4e314S/Hw9YD99k+Iw3l9PK2XEh7rIcAQLCXDnwzYZSuqhvB2wXaTgT0nT/9tXOd1m8sRLjN00I
yk0+37M3nCdGWqbrRiTa0LvaTKUB0rxNavQG/LkAI9scZf/wq1r9uLaP7xmYORc972ANKk7rohLB
LlBL4J+ayXEsWknM7qHCVSB43/6J5y+gTztVkJjsOXRz6CGdLeVukM7YvaeIhg5zZFQaHiRGb7Tf
WWX/vpOAWDiu8PIFtOWss8sYPvLduk8ipPgScptXNPKnLkmNQardMEAdrGn3T3/YmiTDf+zx9CTO
zaV0gid6xXbEhzx1R+xKGSZaYi3evsr6+fDl/PllUc7x1wsL3AP9Tsc5+4QVfhVsA0m9n4gSy78W
RAK1R+lzeLlPcU1MaG3gC9cbHQ2fAOpNu2SwUdN0pX8bo4YfCK5aHCBoOiDyI66T/gHCSvR1KUsD
RSm+THTrov605PEpiAk/j2txtMjbQCpCaDpCojKIbqySk7nnldMdB91Cbno6L08Jtkfyw5bswfZN
db86kbEuYDSLTyS8N82JRNhuh4G2R1A/zAzqcsvSN5XsCEzoIa9+dHt0OkyaxQUpw/RSU5m5z2NM
ZkURtfrGsNufjW2kzcYfFgRLUWL9KFfY5GSp7IulA3VqlCzuJlxQzKvqLvnoDCl6d6cCksa/ZNP5
UbMTLsjJGZshsmzdP8zEhwKfHDXk4DmriEsdWwM1Vj0JMkR17MfNIc4nL8a5XfoKnfYIgLhAN0+7
TixHbyr9U4uHgKG/Q9YVIUD2pnX75aYkDmkv3QF29qgae8W/mc6G6kdfO+NQh/p34nSfRyXAA1Ga
2V4gyNikBuh4Tdgt/rs1/EJG4/yUIUAP8eERWkRS02ZqkEGFRoJWQtijPW5nw0ArmgxEdnR4d3dj
TCxclnDefUKLZwCXtNz1TpELJW+SbALi604GRoYyphMZRl6ZgUpNE1c+O04xuWg2WhODiJCfpmRy
IXIaFjE9jW/VXwmbaXl4qop/Fbg3T4pHPHw0rKJGvNu54BmYdKEawDToEXcD+y9BKP+zxNJr3amY
P7hzOtu7ldoKSJIMSkVzcvkdEzJ7dhMyv1olXlNfWNetM9jjXhcdUcZxAb+mLdAsbxxAwhs0LZZ3
is0yGy+tOhmb25ZFxyXJ1kXqNw5l2mBhbuVz7iTGZWf3hL8Mflw+oxi/R0JV7zQirE+2tmWJOwcD
36ass4aYkH7NNZ1h7X5frD7HUDks6FoLtLa2FefXk2FDSIVrJraIPXoNpdZE+76YDcECND3JFmsr
ZDYzdMESll2fah0f7cybXBVvMq91a1KepZVAY88FhjPRLEkZYtgsbsh3zUkKqmeSkHCpNISccjE8
KTXYyrb2U1huHpYMRLu+r68zKHAOHGjKGHotcxzl86MzzBhXHWRHapsVuK22ZQkFHA1iN2ShDXAf
q1iQNdm95y4lX/ZEKAR4OnTdY30LPwA/TNwrA8wyt8MmwtiN1bBbAPGRk53LHFph1amndlqDsKUK
jPhLBTbfWUMRchkSUmMYlysP9dbwdED4DeuSCjYiRn/IyBM5HdC9lJnJKNUy7rDm1itmth/5i22i
DULpqwwFuB9rSAas8XxqeQtQOIV7EAq+1WE3mVVWExvtN3foyoTAO0diCWx0v1r9xRVzphnpOT7I
2PtRRp3C1S29AMkuy5gVlkk/M/ptpwgteYzobu9gwwQvaBo2MeBEmDyBAkQBaziBdvYSKTgZAsWc
3CKexJ4IsLz5KnLTvnV/S3UHszU0nGsloOKipblKrCV1cP9N+QWhUtK4hBYc/4g7dr8dRvPFRxGc
QaOsea0DEqEyMgJkFy3fyI8yiV+v/PHzSMixPIjMYshi1Cr+6qlkEruyxjJKEx+dw6YFEMy/18oT
lFLkZ29W36eBpcQy0lA7AiysK40E/bjp4HqZkfWh9DQxqMdOq0+6X0YUpjFTKowxSML3jakcNMKx
A1RwX/U+JsTUmzN5ISdr8q7Z2+nR8g6U1qUJiiUPTXKjr4A66GAb9MZALGWAJXUnxGw/QwMK0gMA
0XnZI9giCQCRqf5lIpYgwMVv8jkck9i7IuKFLWt0G9NGZDhbd3bbQDWwukUlrLKJ/AWHLLjh6OSI
Y5IO7mfP6xfz0uk7iJYNuFMku40a6y3ZPmQ/gEK0fjZTOi57UbrNZ3KIPH7UpGu8BDqWMpyl1T9D
pPRTVr0lb449W8eHvEmJLxKQT4JttxQriTGSQbTtqdtIcRP1D/JDJMBFa5rEBh+UctB0RgQtWbUG
x1kM0vvOS0b8hc8+bO0tuCJwmyGaogNHeSA2dQ/m4pCMJP0k5DK6YdIapbltp5qY4jpjDfI9Dfdw
QFzah0JUSYarBHcxWsfVkMqAKNBwHBSuX19knEcVb8MXh7/RRl8QYZ905OwQ8IUu+TOCe+cLIfJ0
gceydD6hv87R+uGWzA8WA+ajcmXn4Jkh2GKzlJOE7dbYwZXlZnGxS4Fx/2wNQbSndCcEpkGHVXrF
4vQqzGl0kBiNCenWtwqPRLZ6ZSfRuVM4AjUeEVwBuEm2+H1mZ6cMnT/2aJTNXYemOGdXnloCt8Q0
fyNCbyhJVEuGx2jJ0yEM8mT6IuSSX+V9YdpkszW8H30Vlz+NgbVx2/R9EnyoscFmBAQY5JRbWpXF
Zij7Ccq5mhMATiYhMtsRo1u0DUgTIGRhzKVxqHVUjnunytrqoOslrUMsoDDMm1zzEycrbnDj48wi
2osZ+nfXnx3n1MpaonKsqkZsKsdfgsvE1InY5hMC1C2fGEEYxYyTFQ8q6+wW5yE2gE7GTrazyZ9D
qU/s2IbIdlIomiWNwY0j+NJw1GszrLuaOHgZTN3wCRp16l6MDQI/8CCTa3+NBp1Ze2SqKr+pq4WB
PUFpuOhI/xsJQUziwmk/LK275Lg6FNzNb9JOU7Cks+FFtB9lOhQHMXnjoh6pKYulvplkPxh5SAzV
Ei8oZ2ORVR/UBOIkCmE9d5G1j+ZuWuGChtXRecltvE8rwdjADGY2S+uZZDIZBFmSpENqyI+0SOz8
E753oMe4cV2Sah0ObIIvraursCk9At/hLHXwBPpc4a5HZtzc4uHOLjG9xd66xBOnhmWp+Ml63cd7
krUaJL5JsribuaQNhTW0reH7p1PyU5GKuYYUzO2DWaJlCskbdA8Vk4YiTBhwklFHEry74wO2r0vG
OmyqIw90A5gbJQ7q6JisL2FnqHzLuPuMza01SBpowCq0/TgdjLLvkRZ3HEqJ8sPisY9gZHzAryC8
E55749NosUuGIpZWvSuWCpPZVOadFYRt5hKYgq+3f6idEq8NojFCa0rDH8awgLl8aca4Jy+GupmX
x64bieVmz2j8Z2BBBC41tYQkiRZw2Vp5z+6Hu20JwnwoSXmcBrqjpBFp/2Eu+grGSJG5zTYZ5jwK
4zkhUMYh6QMicLq6HHx7DO5jzLA3duNl7slIjfGEasabN8wck886d5zPWYYI9mPWVHl7EMmS3Saz
YsWCcN5fdkBXsG4GPqlnRkAa37Zk2PVZFrNNqAf9ijjsLKvOuN8+EA9TdP5dpVXxy8pLLbclLnzC
3uTicnR27MneiUzO94Vsqm+siPbHkhS5fuvaURcfFifDxovqwmPgungTvq0++bWqLDBv5fbwQxuK
2BJQ7LQ3o0Y3R531TbRHB1f8Cmr2fbwxnQkAPO/HuxlfAskXtRX9BArQU7s0Hkd3/PL5z9lnO9vX
SdtdmeOiq+1g2OzMdV8oajgk9ZdVlXAsHJUDg75gRwhR7lrYkazMAYMROI0gCHJpJ7Ih8vFTvbjP
0ULWi1nEX90JrqMq1x8uvJ54KqGHX+DF8JxHE39zVIy3lpzT284ffjR9gHvb19k13F1+QKo6n5gA
N6pRG/OtfwQfmP6KUtceLhJYg8iuhzb0yqTrWI9WgwFboULjP6qQoYoRZnmMm8qBFPRtKMb2OTPE
w0whlGwmLDfVBu4kh1VyT8VhHDG7ZqYisb1LWx9Mga3XPpcHESDnCJzApMOjm0X35eSbmn21ta4Q
pF8A+E4I75ytj8KM56sl7xp8Ktq/9hPZAoYJgqeAAeQp4IywVbKa9WYwJ+Ka08r4XIq8epiawQhT
uxMfO3saP4wkI2ebKEi/VHiXKEIXPNobxNADQXiI+XfYY5fLhPP9gejmBD54Jp9jX00PgD0A4+Nt
vxFuif2oJaqhJrQeRXz5cZmro0X2KIKVfrmyRw9vS8eXjYlBL9vRrBGKN8OwHf1MPKdtkR5xhGWf
FnaQPQYpIE4TydJuNPvXnkGrhHfTjtyNEfGz6lw/KLzU26QdxOWk0/4ioYO9mXsTamhxkpU49FKT
hSAiwOQRKW5IwO1dQJrWJp8ssjFgED0T1VsfsTfkWBVn+zPGD48OYJE9VVWOA8aLTXJW8DCG3eyf
cGFXj9rABDRCm9zl2utOkQguceVZv/So2otpTD8BA0puHNMot40w1bZJi2kzFy5RnqbTXunOrT76
rujvtdGTL048dUHFOtnmUUBr2Ju8is6CvtvJ5eeRcnOzaPOCMVP93A20dRdiW/Y24X4b7BzqRBGa
asauZvA5xQyZhGKOyKNVcKlF2fnHJc5Izp7q9ALBnncqVLn88n3DOeZtwZE6t9NdQBm9TOYXr/GM
+yLIoyPWCgMTcpIe04Z2BOiNNNtac3xX964CxGOlH9PUU+12HPJr/DXGBX2JGb9Fw1o26p8DSo2w
jGZyUjJv+EQ/qtw3Awkjka+AQ+Txclkzdrwq3PprxdmLysLBP9MIsVOjTk9kZKZfMcLUH5H92peV
0SmCveg4YHzyuMe+WaCQbccQw1BdbCNhFEQW0nUKM4p6iCWEpSPF+gBfJDiJEdnrlsDKDto6Bpa0
yknCTDyiWBsGs5cmVIlLsE2XYzFFF8Kr89OQu08icoy7xbfmDblvzcnFu8X7uMz1s0ek4Q24uXsW
DPmzzAR7gxc7dzKPfvVCPQ/8hq+UH3W3JUyr/jIXQULArZ95BCBn6sFeSjJdlrQ7OuZ0V1SDw3fD
orrRbZShNvacO+QYHLtEP31OocgB+KACnoco1VvHoRJhX3KIRi8blNAbCn3cPbkoo0+WowmLRcTu
W0SVKwKtbbvHf1IJazkWTcuWnc55zwk97WYIS6YaZxxH1XBPQIe3oxi17se4Nuc9/3zM1piMi3oH
Wy3XGwHq3WDdatX9PLmcWn2IwCdcqHQYmkk4nxq3rBcArJ79DUV2GSbkqkdhLiDEbBf4+jdzHFTD
hvYQWcfkiRO/3PK0MrKCB4I8sXqR7kkKkf/dYomF7hN77kGTKlQcinEmd0TmOectvK4mC8hQeQ4u
yYqW7JTQ7UkCoySTincI3oAxmSIUZUKj2O0yYjfKosuabdoAcbjIK3/Cnety8zYYPgx24mTNRMpN
fEZQ8QpJSHHq+dt2MSQZ7r6jPxuZjWMty7zIJrUrdp6hCoKkYTbhpRSBdt9vfNOdruG0SL0FJhn8
6GpDfQOZ2d8VuCCJYjGwOu5GVu3vFZEw+Y69jeDQvgtgWC1o7eIttDKb3FivFo9VY7C0oakkpmEy
fCzXKWfL5nqgjYKDE0dlE46URMFOaRyT+4x8oAewS6m3CdBjAMQAqserwNyOYB6dCSaRnXSI8uqx
hcdp79IQm6qcPpQV++6HXovoulcW0bfVij3azIQe3ARuA2ANVhMMidxrm0fZa/rG1aKiZwEBjP22
0ykAQY5ivwbSXXHulWPztcbcXF7Mtol2uJsiW14bzlo0a9nD5KjqqEZNLHI2GrvSHCkHjv7DTkdt
+7kZfX5DqemaBmAnkg0r7coIijH5gOi3SxJs5oag19bK/euxKvz7pR2DLiwJFibbGV7SvJMztfhO
ClCCF+3IGRvBQTeF2ZwzqdBdT26YNYwskWmFrH+H2GOWB6LSiZiwi84kh9BUxhHAzWegunayd4s4
I6ecNmyPHrnQLZyqblyOQxn3/b5g3X7yWif6GWfsPMTKtNU9SAAyuW0OdRnEQyY19HwK/0fDaHIk
OwEqz3aJk+i+jkYyPQzbXogQQPtZ7o3UiZatoNx6LEaoURe8gBllnx97yR6lF9QYg0Zxu5nifASi
0eO2ZhHQDi7OKBivl5pAczqqoKC2DVb+dkMOAlJKmwYSHurG9KkeS3BZHwlaHeJfWZbn/X4oSltd
kP0QXFc6boYHc6lFcyDqI1vLkBY17L4S3IzQT00C25uqHstd4JpsIKYzui7AmgbKBgil1N86hISc
JNUKODLiCLbYkW0s++CvzJ1GHnLTEhz01QLGAR8vTfStPWsWwMEzh2QTLRW5FJFw+5shkcB14D+S
MzYTlvhxHGQsD/2gyXVC0icyUHAodLcijlavZEdJRmQz6RjmriVbuvc2ViQGdp++mcVjzwQoh2io
KtKgEPZg+0vAQACzkgVTYN+Zol+tLih+lqCs002EHdwjOLYhwo2G9qAffTLci33FWke/FqcadQ6T
67t6KKBSGG0xr4lr9gTeOx7EtA+8qYiuW+0SwUJb1EVuE3mBOlRNrtbQwprn/tA2ahpajgALOTw6
G4L6Tvasoxs84Iu/LZcyb+50boElMnVVmjzbnhzopewGk964kw8HD/E1pSig9GgDe6+UF/MYVA2i
Ck4Kz5r24LgbMLnL0K1RoVUb+Ey2+TRnBubtcJ4ZCJwCLbP5kkbm2N8phRh3z5Jvjw+u8qmr9oPt
GDzJEruud6jTqGs/ZoUrwDEUxjR9iLRjxr+62iwNkFeBai79GeB7yMLSdg8T7lqUaU2WBN/qxGm8
ZFvhbYFeYqWCRB6XyVB1oTjlElxVWV5Tbfjy0vYmpedH4lXQJKNFamLJFAlsDsDH2tz2S91oa1sy
sP7VKzF/y10qtS3l2EybztTKK8TliKW5uKA90wePhcPAi5WsNBZYXlUQediIqQUNWuWFspQHIy13
5ttFGTK4Twub5g+cOyKEjoNIdMxsGPzrcEHWb+7uZwrp8hP982IichMeDQwdC0+rxva7uPmNV6Kq
IgNcQCY5WK7V5cfaplu0jY3WoIR0pzFIqS317HHOq5g2Ya5XalYANNysPeDXlHpvgmSQl//D3pks
2als2fZXnmU7OebU0MgO7DJqRSEp1MFUUhdO5cDXv4HOvS8VOyJj23ntbNzOkXTZgLvjvtacY6oI
8yXRKbMJx3zDFjAuP5ZyUsPelbhhCdblU67dKyNNNEKmklqbnhAeZwlJL1nZl1rYzn6t9h1WVv+u
BJI4X0a1n8aXDof8NIiH0QLZQ6cg3chmbOFAtdRsSCoq2r65pzsVwcqocnu8KRyjphFPfE7jXeQR
gtolGMimrW6bvnbl10qn2fUwF0KWNp+7SWuav9vC/+tS/I9VJPqeSfFVOMj6D/6VDWL/hW0FU5W/
WhMcD4XBv32Kmi7+ws4ClRj5Dh9vbFf/z6ho23+Z3mqw8SzI3yiw+Ff/Mira+l8rJ5j/aq5GnPWP
/oFR8WVPGAWH69B5Bnfmeq5Du3xtrP6hVdJjt+ug7ZLGahjPsNCXnQ/jFv5pqe1tXPtnGsK/LRj/
3aj9+3r8cpumsIAptXoz/7xebngcPhOuR8ZQTFBcRDGyMWJjN/pGteudsd+TrrueKO12kySO/Tmz
JUXlnsQl+sfzRa+m+8luYLYWpO6yH8+hMNFYPtNTfqlx+P07EdasbhK4zLTHThrKMMc5lGQFm1O3
/SJrlVwkpgQDMEt5Rqj7+g0gf0NiIHjRa8LGyZX0odPBijUIPfwEs/80OXsj89ztmHkoXCf/XFTK
qpd4+QZcLE4MHJ3RBev15I2nMJLK1uAQRGXHCGeCIcIkxzVvJvl8PSiOY6mpeWfe+xs3ieCAq5Fh
slo3TxQ9RVaUXWGlhAybHDu0omyChmr7hm+3PJi19uuPCXj399386RE11mF0epMMEZSZCDh83GMv
h1nfgc2BTgihaYFa+7sY9UQ7aM1QFFX3ma8V/FQGkPZAIUv36YO3zoMsPPuHK4huCJQJyTaI8exX
W4DctrtNtIFgLe5hmTZY5p3HQh/N74mqxBfCTitIZXSvHjKE8+eCAN56dgwQ02U8IooS61D9Y4pS
gtILO2nInR2Fd1W1bb4vu2m5giQKM34wnO37D+/10PccgeJpHSAYZE5lInaGNVkAskKPmcpLrY7c
I8VUsWV/Js/obNbX8PI1oS+1Vya7I/jfqZvQ14vJ68q6CdWcmQH6kewAzKY6c5VX0SQOS6zOmsnG
Ewsh/syXTxDDmMb5gcugZ5q2WeNnwFggPE6jqW9zDt2wiqJpU4H04EzBIWgA8x+QT+mc0SW/mnt0
YhlapBpgLjTtUxEqgqVWQ3TaIH2AnuuNDFCaJ/ZlMYGy61IaQmSu62dkP+uEfvGQuShuBxRzWNOQ
d5/ItVzVjjJtNepsBeIJk9kfROytOMpQUO0MJ96PAkp5kTbp/8eDx3/IImq7PoqxU2GTPrMJ1FLu
F+a4GyDvJa8wS2Cqa6Vx1XJWD5VvGDecDo3LgXy7DUftOPAAX5xZf9568IyxVbSIlhlv58sRoA8R
dUva9mwy0y7U0vqqpI4WJF2XhDGJAxeLIJvx/Xn0+rljIEVZyHIrBB938+U1ncoTJmWZOHTtotnP
I8nRSy/siyqjXBi5yBC8GuJgMsbVmTf+xoC3LcrVPgoFtM6vBJQ93S2pEo59teOilynb5rIf9GS/
YsQ/Tn0LYj8vqgC8R0JdoyXeabDKzQB/6+894Ysosj8X4ldrCRVTAyGsiasBIZh1MvMIJs6pW9ML
VH5L2HSlUHlTHl0zH8ozX+xXawmXogUiuIqJhffUU17AwDd6261DCkn5QRZFtIUPMZ9ZHF9fhVHE
dLJQtLH9OlW0zcDnEMYDxpRCtHsjLdN7ihr/NGMMMwErFmuVj3lHx0/+cuj0upq8eCFhpqEwAce0
zPeJRbFPjJVx5oZezwy+KbZvWi7QRVyzJzODAyenC5NLaUjkh61qLG3Xp56zBQs4hv4ykAqPnTc/
42F9PTn4oGHptnQDsw1qm5d3mEqoapWBNKFz6bjOtmZeTkVUXY26mq86WOmIjoY+cPpzqyHiQ/6v
X6yHLp81ttvsfnC7YTh9eenFpukliyYPOU52FxEOaRJQpTHcQYtskk2ud+m+HkjFDrphio+OWZif
RwqqlzUFN96BhQbtxpq90Q6yBd4QJeRqLelqTnpBioNDB9p12HSQjjP/NEtpf6YTopVH4r6T66QD
KhhMuWF1nCRJUs7JNTW3QPWrj8y/XgWJ7SXTPvE8bw1Zte3rKm8JgHOJHb9Y+4ofMqpJiORdJwV6
5iU08wAbUof15jq7h/rX3DbdKL5Kb7bYlehFS3nYb9MpSDGA3feLzRgy+2petkbdU6YfYdd4FCZ7
+dEnYLDd1k0eK1hX6biTfE9Inm8bvye+NpL2wRoa7XuUTvZHduwkaLCVkp+LZunu8qGz61DCRzu4
Ulik6AoFT07F4tCxz7Ah1ZXFc133iP4oVslvpF96T1YLcmtTJrG/QWUL2xMmMOjWabDJcCWxQHxX
pjSerVJpxZ00EmTHydxNCIHpNGkhoesQuMsIjDEFoXRd0x1cMrSuLHZ4dLbXfqbMiI3VGyxVQQXw
7NqtXOOpLRt3DrSU0i8VPnonoQ1hbWXVqq4MZ7LTCN7FDhosY564RNvHXnoYRuhbm9TO03aL8jMj
97lzhydlNBwOkomY3wDUsfWM1YnS9UiKbwdgt4FCDnq0/VIKnbDyNK47ji9U2bbJ6NbRbnEtgaLH
QBUTEjzR3NDB7HgSRpVZISs5qoG4WlBzdWbfUy/tO2oDlOviYkurmZwAjXp3GUp2qx9VqkZ0NpD1
S4rm/kBkqqLdviGFsvpEZPSC0Mpvteei8qnpMcDh06EEXeCLu7l51ZcD1HlPZNOnlvaBDyLTl3TN
Z6Ge1bgwilqf/A+3sUkSUVUPl9fuZghLfg8BOhg8qqfoc+RyM9OYcbaiTzhMZMNU7JPBgYsm1yTK
kEoZ2jkHZPPBmRfabVgmOnpyNjEGoZV2aJ0IBEi3+dhnfkCS5BxvhyRV16kq8l/jApMQTOVYfCoc
W905i6BkNY2LCfByzuMbRMAAzbGReCh/oxWjbOMkuAXjZz4JxVZ+O3tGc0xKkyTWuKMEXo7Uwnag
MBW5hr3rfEuEvTzmjWVzDGgHehKzXaU/oN7qSxAT7vycwznoNkkx/c7KMNMxdFKQx6FYGdLQ1eV0
HKBl+czLya62CNJoaaDwEr945Gy1+r6BMwHqlRZlnqQibM1R67f9UMyUktylrWlLmQ5xvLauXSY9
Pe2NsqK4JIhKELxcJsBrA2OsmOWwlq0rx85H6vJDBdJUs4htDPuysGQ4xELrNyXEeQQetqbibaWt
4RRd38zfMpO2PHIWmd7RuwRa3w8dlMK0K4VCp1o7nw2yultS1Qsi0avaUFu3kMDC01H6PwZ94MdG
Sao9Vn0+fyBywhX7sXHiJFRNeWjIj7xf57O1d2hRITbrxvFZsxr/U0ctLg10usc6fYZKkZXDugYa
j9irn77XA/ugjqou5aTbMbkxs2EFCZ0jRp2iU4e+K64f0n4YacEMda0xRI3uKi96kqy0QRQOPcnW
+dBVitXAIbsLWGCX1E80anLsFAKnB2rk/kvPWbjeq7Gz+2PElN7osUiIuDNHTgm9O09miN1huHeq
tGrCuK+mYafGjFCNwnPRmSk1ifGYdDK6za3U6pj0GSw0202EpNm+Ls96otC2uZHZbyaYqp8M1XqP
zRyJfm/PxvDFX1xZHM0e0s9WV5r1GQKa4QRJXtrtFpTrAjM1GeR1P7fumgjf5T8TQLTXzMTmS0L2
9ncnQ/m2sbuaSIxGdxV5GkY5Xk6j0uZLakDJrYBSTYgN3VYjYEm2fyy2tgZRa43xZcjbJF57081t
1ktzIGYjRvuhU8C61gevIKiB43u+Gx0bvag7W5P3i9epqnvV51iPIsux+k1eWnT1uz42fmSoN9GJ
MW6w0ZbuE1SO4suSuGLZJKjQ83Aq0Otc4PKz+hXH7udBD/n8M2c/YuElqpjbpWoTk9XaLYFbANKH
cyzIdQz5rwi9pd9OV03ukeWhY8f9Pnrk1WOyYjIg26IbiEjPGL1QeRMn83Is15BCenmEU2VaDm1c
zBodqHqmySinxaFCjAWb3HANjQjpVtVV5qhObCmPpQU/KLFYzF30BkEnK03bG1ad38ocMukGYQWx
pD65HU8zdZeOTotE9uPZ0Nf5aAFlRd/cbAHrFnQqG6SsTl6R6scInR9KBLI8DSCYcTDrYxPvFqc2
JxTNAFg3Q1/4LX/q1H0wEipvrgnXjtzMlZsey6hzlsAtc/eb55KQzjdAIaWJLMWyjr2AvhXv1riq
SRpow65Yb4GaSPtRWrJONmlB2zZIk2iqQ1+bmZTx2HtI1OoFXcDSMJ9IfiHjY3bNX+UYEYJnJBC2
qJ9giggG4vieAYNpWZgXNa1hglqSq0W5zZdRH2SJU3C27q2FW4DGZ2ZX7K0IcTCiUf/uSlf8dKCW
bsgMWrJAdGP0Kx49ZIa9ZwzDtijr6FPLSToJLKIc7A0CsugKfL35w1wUjT3YAV9KgMq3UTL5Em2h
2d7BmDSutXrKsElbxbPraNMdGkjo1HYa9TTbJtFvWWByOpItHxZhJrvcjWsi63HA+G6dqVCSqo0E
uNaGnzWWjWfbTqxHrbbUpUHYFkkgRtcmUEyH7ll1c2mTIVUOtOfpdFxbZmV1h2yx1Sc8/5w0eXDi
up5cYw5pPwyfwKEvX6fB7/RjIpf8Ebq1wbpK9lUaKlHMdNaKXl5J280+W+icmhCnCOIlmZNh1ld5
QTtgZJ+LECllYom8GC7axm1wFQzUnjaglXO0ScKff0VDWbIp0s2GMAZavtQyslF/WNB4mhtZzssn
iUqx3nSTPd9ktaTj2ubTyn5kCCG77ie/vZ8sVaE+jmr3UaqGldmYOnCaMFlsEiM6Pe78XVZFwDip
iUVf6UO1PxC054/E+oomKPTBaAJCobqnkuyE7BB1rf2ZQes+JgTpXfCdi9dsCnrCG33ySGplOygR
hSGBdwNZ1KncuMrr9UAYsk/Ik2mQtGVAqVHbJ0WaXAg0pkfZiSnda5mGe8coDOOzhgmOL1dJAEYo
tSVH09UYdHwR+ZDfiWzlGwWCBtg82i5/m/pl9m0Nwrbpyc/w5WmowllNS5leWrOYii25FP69GKTj
H6zOqOMA12f30Ef8w9D3E/WkL3Z2GMQ4Z0FnZeXzXNvGPSce/0dTivlRpzcPLStLyYquRLrq3FcK
NIcPET0jeUPdz4egkAHNVPDXqa+QnKY10ZaFW9KIykRi3sqkw0kceeRdwcqIWd+9MVZPaeUMNQ1Y
EJvw1QcMFgYbASC6tq/dtVnMFs2RRnUkF4YlyYSN9ANxPhu+pZ+bD7OOAoD3ZIwXTdvMIsDOR3oT
O4LU309utm7TShXJbQ4SzyfXqlnuMi1CiZl2Ljkljo58ZiX+p2BFu1VxHo/6kXa4c3DqottPuWds
cTdUeTjqs3OoKUHwZoYBDeJMAAqJPh0NRTwd9LiE0YGXddQI4NSgIPPBsnUT3euCSJQvyaL/tNgi
/uwSrXWDBuwFJOVYUjWfygg/XmqpvIOVVyfqUOdq2nZWn05bbPK0GpCtDM9tCwU9FKPgmUYspj9p
3CP/tghwg+We06b13DLVtkiOU2fnjLS4N3EV0aOw82puw97IYejPbVR/HdkMEcMR5RyNfZOVGXSu
jlOzwL13nckuN3fuOE2sA+wIUTuLacZo1K7BLajns1CbhfhgpXiCCaCUJKou3kADA5UZwT1Kyv7a
NedlCLF48RnNu5G0CL737Mr520HU2opusmaOPx0CajKOPTZyR5OMNrK42qU9TLVqCyI28IwFNior
hKbOOD1mXqmuvLbOyWxhr39cafIkCXFQPsqKZiUTsLHuh3FSFySC6Z9GXUhOCExN2oq9nL5EsHlR
hnhC7hbJfpDmQWPsOlv2LQc4PtXbBlX8h4gsbRisTu4+IgvTxoAcLZrEHqD/aKvTSiH4hHgGJ9TY
F9A8zsbp3prxCgZLaul3WH3sn73es62XETyR1izLXz45EN/zJPYmqOhL82xXGTiHBEgbRa0o7UnU
knVTfhg65PwD4hc39KzE0gJ8+n0Vpq2vs6ESHTMHHdWQbxO+ubhezExIpEvN8qnrW2u6NNqJXhQJ
h+aNDoO3CIVJOTwsXOyESztzmpsY9g6IYNeKth17Xp3vW1nulNcaeehPSwbUfZrbj9ps+CCeKepj
M9QhmNsj0YPF0GXLphGdfUG7D52DkY0IJJbKT658cgj0TYJ8n12lx4KM6r6uHnM7caATYcz5jjTQ
v8aN118RwabGQMrWWVY3UvGs3Hb6oGISuzIP9wtEYjvKL8wxxyKhytGoA1I8h+slXtcUFWVK37JP
Wg8qOSphaCONtzek2z37blV0BwQN6bFH7/nDx+gz7725HZxN52moipZGp6RAaH38zRpMwQurK+S2
7I7McJJe0YdjoSuYb9HCA5W65nJUluTmIX1CmM1vIg+BLyIJmBQOtWzXgyQ5JJbEzIBHO/+6MIvt
zawN5RWiLp52guL2BryG9StrZ+sn+tD20ktddzyweeMENyk//QiIw36CqMp64URlBBI6qbLbmc2C
jyyoKzoEU1UC6iutncCBs/RLIhEZNmTrTfHzXNnwfD0DigcKsFZcUJuwPVyD8YL0Vy/ZOk55Nh9r
OWH0ijtH2Lsxk0SZ1mmXAROPzALRv8pHZJmLl3rbHIUAgZHENCKZSzLWnnTknKx5fC7ZwjXfe3QM
cmPXsbpBLLJ8mRClXXXprH2RU6l9Kagse6E11QZfdXyp5kUspcmugC9nT1ZTQ+RTng0z0Mdibr62
Fanc6/yfDXwgdVyECHxj7wZHuHgg/ADNwugpTILU/wUmCM/CXorwbw00Qe9UdB3+xEKHvwTNXc+e
7F5Znzsm8XQse2n9nEEZ3UvyFuKQiLMk4zQVOySvZbrdB7UdkT4dS04gJG7M2mXOIsx/zmvvCQZW
6e9TIBb1xqxxbnOaGDpENjoXC5U1j/lRmaN35Vd5yhOHO3pcjZB6aEEHYUuKEPOb62S0LYza6qoj
+EZyCd2mzS66vBpQjLR11AVVjXqe8sIkwL4ApcdKoii5EQuY0dApfKckzMQZSow2Qt7Q/EqIgrLK
2SaGb+k+RtC1b2UKDYzE+iYhF6lwKmtXSio0YYUH/0eKQt4MFjZ7WVDiDPpQLrGWbJw4zz/T8eFk
mqreN48tk5lvTG0AJBdDkxNYmnVsJQOr5XwZ2DBzEarxsVEb/hQGvcpq+1uq06Yhp2LW+BiSrvmJ
gOLKpxFvte7GAbVPlirGP8SNtVZjU6LQ94uumXe1sLXvAqZ1+Y1P3HTV6aWDwpCSJJpBoUg2quDf
2Bs6XvY2hrdQbay+RpTJskROT+qQ4Snbgp1NnBmevKB+kl1yoJiRYQ4cKEMoLc5yRbqQMsN5pKaA
ZaTp+tBv/JTtPYomPX+YuLdqpwbNCnX8i0ELFJvDkUmMdBgjYFFbZzbGb3x/hx7IvpFcY8yI7SPW
Urc6ZqRlsgNyndreJvE6KDOniG+LOps+/6eNF0JUPdIgjML2XTMS1qvgVt78ZxXl84LfmjYvYbbF
BpWae2gLaiS791s5r4rkLsVi03TWcjHU4VMegCPbLiIMEFF7rlkUC4bqinzoYYMfM7+RqHAecPF1
Zxoar7s4XBUfpw2kUAcN4J7UyEcnjbt4SCW2KUUYgD3riGqzAoGwhbRUaEV01A20tAWl4E1aTeTJ
FDYq0tq2zrTPXrVx+CW0LIlwMi16BafYD832utqM8dOQLmBcpHLQ93PqTQ+OQOL7/qN+1WBZL4WL
n8R7isI0bF9W542hdUBBss5ZVPMurXx1A2OUPtMhe/MqQJ1pQqyyi1NkZ2cn8GrdNVEh1pdt0dfa
Q1Xn7Rlpx+ursBH1OU9Y0DI4/K+P9Y/OPbVDqrBr53WQC65cMzLQvdB0OIcOe/166H2tT4zwTcfw
TjHcVVJEJmprVJ78pYNcb6SOLUqE/ZyeGQlvzAS2LCboYfDDqOpO2kVzjpU6kmvfWjjxBWkIJFXF
RXapuyX11KX3t4NLpvv7Y+Ktjo1JgRok29pzs1a1xx/P0SStptH5GFDh5hA3YL/ZqUw6eywb32SE
mBnDCXaD3C3ONMfemoI8VBcOpcG3H53CyysLLVrLish8zdFQehAXqqAdguP7kgRU80pDS32tOxlK
3KYdLmuaMphWiQciACpuzjwF/a3HAPgOQggNTu9vCMYfj8HuSto1LY9BuHlzn3dTsTGIJNyATf05
jGq8KjXcth24lGDR+vE4WiTf+VY3hXmyHuBIwN2RM2JscG3KOzQ4xjGKQc3VZuWcWTBfjXyPmbXO
K4BydNxPKYt6ociU7oc6dI1peiz8KdkgRM0P74+Lt64CDZrZ5UEQo5X48u1gQOoapynrEAG0d03m
7WeUs80/onmhBONWPEjK3AVCLcM9aeOPA3NKDAUHGDO3DkqXxd0I1PvcSHs1h39fBtbMCi8GOnNy
L4M5tWNZRRUN0cEi1n6k3sricsUWWws6OgGB7rdi54BM+zAIIyNXasglB/7M2CQ4FQ+lTcaA103a
U22P3tf3n7T+1qP2YasYYFwsYZwSuI2RjPiIsxB+a/sX2cXyeWjkPU7j+pKAxeyCQJsa8waeXCK6
3eEa+lEF2WggBZ3skqC2JqqmcKk+vf+7Xk0JnhpAd4fRJla4zYm2pfWH2aLUXuO50ctdXKcUtTCg
bvzSyS8wIPyMC4BIQFB+vH/dN94WAQvromAjTmbJfTnyOIB4pD8wKHKHrecI+PlWRpRclSjPaQFO
cNq/ByDXWqWeNkY5mmYvr0Vxd9QWmdJazUv6qQ1eceL/zG1Z0Dju51yAYU/9m7qr3BvbXwCu+It2
Zj4b6yh/0TRnWCLlATyNdHDdDb38EYVP7AybUxx2lhGFqC6NbYG8JyAXoeVUO2dHfZ78C0o609dG
640vpj/9antHR+ZDxUgaWnKbe121TaR00bF3C0lBpXQekpkSVtxgqKbf00xGKOfMpoSRkhjuSHFO
gPrGgLHRuwJZ8sQaeHDy4qilzqLRB/QbujX8tOPUu8deWW7t3q7uFzfSPoHlyK8nk7PN+0NmfU0n
TxA7wboZQAC5YsZePsHEEj0ej7IKS678TXmR2AuEr/eIdcS9nP1zU+ONGesgvUI8YqMbRAD28noV
zVYDUlsJ2VZCno2c4XaurHOcyDcmAnwQA3C3DfJOP10X0HGQDOjTfa14sQ+iwklpUaC+9fJGPwOL
PCEn/54IfE9MXh6KQYTUJ2Nw6snitYe2xFOLyw5PTsEZZB4u9RGSD3QJ+nVK6BT0BXMlNZp9q8qP
ehpdsUsBLInp9/03+voJuzpLDhuD35su6+TL0BQyzgcAEqGl6dneIlGO/mYZn5l6r8cNyhzEKuwf
WQYQBb18j2AK58JkDoUkFaefqpaj3Nj66lAh0wV8QNHk/bt6/Ua5Hvg9FhoT4flp8oil5QJNF9ez
jCrddRY9CKrw0S6pO3FmSrx5KSD2fO+MNTDn5NZSyqEFcdJF6A5De7RXFdKSe9PRTgkUfv+u3nhX
qxANOf0qhUQSd/IU8W0Lt2DEjAVoC7t0LGgjmOjev8qb7wqkNcMUKRVtz5dXIbCdHHrFDUU0F3lN
dntZUQsKe2x/QeTk45kN0JsP8I/rrX/+x46QJHkS01vJXbUDhiXHGwPU5BnUH6L03r+1ty4Fc3H9
0JoYhJyT5aTFNIpFlFtjrYZ6RsRK2PUFUbRDbJ05nL11KT50ILEQ2VGYXZ/yH3cVG6qZ9JFmVtb0
1nEEBRaYsMJvatGfg+brr98YGnhOFHCXKSkB0nx5rdKu6Br36Akq4IzfpFOjhrUy765xDDPb1XXr
hENpDU+5sdDiJtxlt27375xERqujSRJHCAVn00M7oC/SY4DETaGfmZKvB+/6IxlUOsI1nyiBlz9S
9Gjc8eOX6BjyZjPpEUgLysu7f/qGPYONtGP8Tsgh0OnlVSjYI9AeYbUZaDD2SVQWRymdZQNjTZ65
1KtTpIfbxWBbzXd4PbKeDCa8bk6B/aCgN7tU+YZ2ivtx8mg9zno/VcTfuWs2uzef28W+8bYt+nN8
Fz0o4sI/uW7kozWy2EyH46wcDLNxDJ3I1fsDYReXPPj6npffXTDUlxtjtMbLOXfrfZJ08bZxEYaH
GWjnp0nP7wSNlUcdb+CZV/167CN4dthrCWoTVJtPfmHs91MjekQHreEND5qI6+tBUEFIYu2cLP71
wyCyi48XnhMWYM7VL9+3LHPBYT7Nw0Lz/S+GkXvBSNN62oCsqO9Ao82b9wfY62EMtR1bgQ0ZEYz7
6WY9a+jQyAZBci2t7slT5nzvtQtJPu9fZv3dLzdabOxMaKECJKQBdeXlfTU2Zjovn5C6U2q9WCay
jM2Biie6Mm9adWp0EEflqaNGhTbwC9rj7/+AN+6Tagw7ZcslT4GQgZc/gDhq3TdKinVso/0tOfEZ
TJQpfnj/Km+MFHaSLl0IdpNwutc//2OVZI1s0SP0GSVvc7zv5/ED/ofys13wqXn/Sm/dD7xfcODE
NTAuT9bIWcZaCh4eqYfwISc15fjNFX7z+P5V9LduyMemgEqfKo/hnpzlcI1iyCmGLJy0dtiu5v06
yEGtbdwZ/kJKiu0WsBIZbEZPowkaIvA09R3yhbdvUDftaI8jFczA5pBLf26f+9agYlitBzDPWg8P
L582QpaITVdH8zZNutsOxVRY5XQ0FhKH0d8K8AaGE0F0cojGHTBEnBnUr94Bz4VRw6rswN59tS6w
OLbRYJtRAMgjf0o0P792u6g8c5XXx3y21uyPqEKsfg02nC9vE0IDhlsHGzDwaGNGfp0k+0zBdQmq
gqq+Qzj3wc88RDI68rQtgapfLfK/9jlKvC1oxH7bApd9Sui/bH4Pj/91l/6Hzbv+n92lYd31X//P
ffqdb93Pqk/7+fjjv37/m38ZTD3jL5vvBW8Fv5bDR4p39ncQpua5f/GNQ7FC5+K3UfTfOZi6/hf/
AAGSzlkeI8NaMf63vfQvhrfp0YIRbL2orf0Td+nvCtwfazFVCxYnPDcmCyHRYqfwZq1ckGLOfr5T
NTxiFAxjv1UUMS8gJazKsxLcqEwK46al3LnVNDpXRU3bHj5Y/S1vu+b5j2d39/eV//SjnBZ0OYGz
eWV1hn1mMCtPz/9LTFMgB+2wnSdPf0w6j36dA4sq0Rt1V1Fa3tN28a9qg4KynEX0qWKh+gCgbTmz
3LG5ZC69eDZ8C/G84YXltOCZp640p5ZFl3BI39L/BjPolVpgQ1c9wnnQLw3d/5G0JDpPLZKE0HNm
fT9NdXfpIRnfDmMkrhDy63d2BIlpXkwTQh6GfdlO5W5J9WAeqmI3JH0Pr7As/evejadd5yARgXN5
L+3+e4TpfUsE80CAbuZdR22ZUEOaxYVvo8HuTLMEFtim7R0uCO2eGlt1QwKvfelTBwoitCMoVjia
/DInywFDNkSXBUqZa4sxgSKtIIW+7/YKXAUi03LYK9P6XvYRR5U6/8IPMQ8k4M0/2HtX4dRp69GZ
4kTsxvdWUVxOfmx9LHpY9qlZTl9zqv+7KbkpCg8FuSCQAgi4k4kbGgNPauzdnaR/F3Jgvc6JPvzs
ZSiDikZPPsRRnwTuxANGeGdfQZ8jbUiX81Z1bXe9gAfcQJeYdjky9ickrdBP/ao7dnltI/LQzSNb
RpwTk0XWaGUgsMREeutDAP7u9WO6hWngwE/JvpeIyJpg9jRxGw2a+qD0DBRUbUZoRg0x/6wWlESq
FKtkaswN4Ld2NxCC7rTWV6xLaXHB0L3S9CSNDohVICguV45DTPeoCdyCHxtbfHZcXl8DPDQok84J
NKf8ps3thdklvxzD+VLLpN/mBWwWP+vFIYYRiRi5buFMdw5saRCwk1N891GRbXx60AHkgWMz43DA
ytJfUxuiT27TxgYcm8G7Vpci85MnAyhOmFscvbKlgLOy6GFSm98ytgLdpItjYtjlJu01wCemUTy6
PpyYPJFXSZE0B62ZAerHzrZRCN0IJMIzBQUobJ3kJyLJQz1Xn9f9UmBkUX9omhxZep71hyi3H+Kp
HgKrgOOtCYS7rkcpS7m35oIiAhmFJ4+iF2IL7uY+wjqjAiAsIXQncdcUBH7uBvYDu5i+0l0cxfMB
RZX/pGMZPoI0pG3eCA2PThelF1GKSKd28ukuxRdThh7ArEu97Zy7qqjGqwp2+TqSW2VxCgBFT/mz
0YrNoDkLkp9OJZcIiT2iRT21AYUZF4ExzF9TIfIPWMP2KHEYg5DjNPcaiQ+WU+VSNr50fLK/b+vR
UeiwS6iR+JSbykD0pkD0BhPxYbDnGgTwH/gaT8uhrcFi7lwoit0eIFORIc7Kb1W0g0Scf0YUe7Sz
8hG4hb3pKQmHfTQgY+jRquWLIqLNXgR/NWkuTEvZ9zi/+zBeoFAaVGdLKClI5aza+FpwJv/Kgpff
tXZSIDgrXXEc2Sxglcxn+0tpoTISiTt88L1BPGr4F6/NqAQIGUWu/IFhGE2SkcsdkGD0he08Bi3G
qmtcbW0gp8k4uKpDyumJ+hhFabJxi37Zm6ooh9CegJsh5l4+EUgGlGoS3dOcOv7e88cD/hh1MFTq
/sp7Ph8boavuua5G+ZBUXQ+nfSydS9WSuhegUQKThLZqP1JiQNRoNSO2nWpGElFX+0maY2hDSTy0
Rou7xuNgfV8xwljTGK535Kb2H5O80wrcP0la7QZby45kE0T5x8VXjveYobfz9pPutT3Y48Rum58L
lg/OlFBJoxvkLtnO91eYTNYDGDMZmxysAdRcNxXAsrKseuejWwv9MXKrK2OOrFtov9WdZysIhm2c
UWPJLf3zbJBPJpEgh23VDt8VstqQMqx5zMxKbVQmIJjp/bivG38VvM4ZKXGTrbbZ0OkhgkHraDZu
ukcnk8FBYbO6A/w6XQyRiatA1YP+WOCPiQI5dqvgw41h4aDUnu6IwfpiTpEPB3n2FtaJKrqSdFif
PG9E8TmkCH5BRmXZ99m1HxDYodpd0NvfVXY73TFkJmg5iX9V1U3SAP5ONOCPXaM/srnWHzVAZ3e+
V9hHhS44xIMorwSYJkSd+fCQeK062MIvH+K5LB4MR7tjvqsjHor8erCwiwRLJNrr2HbjbdppOv5V
Ta3aiOJAiDAdkKyCN1kP6Z6uGgN8XMp7xxnHjSlN6/+yd2bNcRtbtv4v5x0OzEPE7X4ACqiBLLI4
SCb1gqAoKjHPienX3w+STx+J7iNfRz91xI2wHbYpslgoIHPn3mt9q/KzwkFulBmEERhAWgA8N4/d
2hrPC8dJGZQzosGHVMHlMmjoq0SN4tOXLR0Slj63g+Hamc0ZV4D9e8M6NCNqrbPzyCXehuH0oSvH
6h/hpolx18o0vuffQDt0SRlAufOuJxx2dwaSFpAyKgobb8KpUtmJJv1iUGgfzYQUhaJt1lva+I6f
jKax18h2KUI7N4p7yL6hDif6g1WXljhYC26EaZyHR9Ci17MJpJCbUD0i0eAEtY5liL0Nf7s6Tmh6
lUnKR9J88ovIuvUOOBnyztVQ96VdABXQGuVj39Ao5XS8V2Jz4AmOrZMGBZcE1bx9LtbWhQlWG886
uKNAlZl3qGOlZXFIqse+y9pnIM/2OSnV5rLgHrnJlM6L0KrKPcsySmWN505gCY2AQ7IGM3IdcaPz
u9P+kWfQceiMhjR76mwvv5cJNWFNAmGIEi++oj88PKh6XmSBLUmi8ZtCMY5JLY0llJnExZY4fetr
cGOfvX6GTz21j0DRm5cU5yLLDyxnHgb3JV90tjoF5utlzClScbH0bTSraXEgtEJ8sLVqRHwL/+fO
6FoJ16lYyt+zdWb0YBeldbISIjyx8cfBikSMvd8eXLwHPex4NtSkO1k9bsqd0Rs9cjsYc/lgh63T
5ZGpZPGlW003mhqrDzTNqO48tWjOzF31L0nuQcn69gzqa8HNklRk6PYmaQMLrqhDxnZ1lcUSJCHk
+INe0P41Wm3eLclYnObUa56/LRAiTeV15nnx81pM2PsHEioarS0NKjiVJy0G+nFcNBBJAXdWHcbq
TDskG0GXnpB6SfOs1oX+2A2ly0w11R9R7ZkpYHCzmT3CjVxjeIjJHfiSjiNLgW0TM8iHM1/QCPXp
B0jMKKI8whbMw6jYPGvwrxISjztu+HmI531fxlR1dqXPl2/bMt2MYkPLtt5X4NjetVe7/ZeqVz0G
hIYwtcc8U7m2GoypEeZ2t+kJHW2Mfa8dmJuvZJjPUYlI7tL18AwIZZie6NK4gTqK+JKUNpo3uRX3
ljE0z0a99ufY00b8hq05X779TyoNbsjMMvgnsVoGdPxpap4Tz0K7W0sLq4aSWbyB2lxY3zBolLg+
G/s1scr8q41A4DgXFd9m2qWJ40jMIpxmbb6oit08u/nSPPWTwv3pOdlKUNxg8yV7bJ6XdVQvI5X/
vplbXjwl2icYZOtp6BfZhx7wME1XXQ2sOjRVFiYBR1J5cJm1Xbys679ffuGN3i0s8u9Hlb919H6s
S/76P9v3vILv6lKRDN+wQ//6r3P6ihG5/jq8/1M/fVP/n9++LN7q3cvw8tN/AM7neHsn37rl/q1H
xfpPrtH2J/9fv/jHIflxad7+4x+vtcSwzE/DRlj9eH7m3PvDwXH7+X98381Lyfcd++7lrfjTN3w/
cRvWbzbtY7BOdEkwsG9Nku8HbsP8DZEI52cg70h06KT8F9DJMH7Tkajo0E70TUC4zU/+OHHrHkdu
LBSuwW+FxoQZ6j/f+B8nWq7ZvyUuaN7PfbQtYZH/x3bLj+JXYaz2cw/HTMoebfQmiZ/nLNutVrE+
dXHZ3bmzvj7FNXt/ZDCof6PZ23ysdGUpIjHpk3PnJEmH1ImjehIueQmOZC3tNGoTpc8DRNXWjbZh
mdXcKx83R0uDENpam3Bmv/2o5t3eIRCmovjkzLuzzJjiZES4TxZVrbR1BOm7hZ7nLETZDkY9q9dY
36d1J/DHZ7s5TxUtSrG9XyEV7o+Fk+lnbICyOlikwCi7ySyzJBiJ1QZtrdTtGxPXfvCtcm6qKyym
SoJjujO9vULnUAdEWZr1g47oThzxhTQFFmxvOKMRjak7iULVSPAZZBcZdIeXAAmFxNlbaZwwh4ps
GFTbyL/QMNuaPBgA3vPjLDMXKT7as88c+4rtXFih67XqQgO+L8iw2Y1EMJ9yMFYpJ8cenVxqqjEF
ZgP/P4hLF+ahVm5qHqMpxru2w+IQiDmd9ghe62W3VrHH8ihZQSGlqIWJ3afSzm3cV+zK8Lj2zeIt
n2DjOhNn9BlGc7pCetPd0ro2BsAUkaciFj3Hhnxh7R2mgxpnCZRGvKSkiZiug2I5Y5MIerUiMizr
jDzzJwda0t2AhvaLpzjrfWnAY/fJ9IgPQrQ6oAMjda9rxn+k8dSwMQM5Y0HAcxu7VzD8KhsDpwBV
3cSp19HRwaSBtR7Jr1+jDZdo58dy3ekT912gOx3vSwNRCpK1460C7JY1MFoMWW8oq/BbLJ3QkS9m
ov4yjrXlbjIX5RO8YGKrCqde9k43YA2hjMvPpYe8ODAqTXn1hqTviCmRanfwwD2b+3613KdmNJvT
lI0ZRtZlogGQOVlVXaRospseSAF3pkyHOMCLULW+GmvK12Ux62s5zNqyN9sEm+ggh45gkcXwxu5g
4rwfD6WLEQ6NcmtYZ22tvekKBw5kSaDWBKU/5WorXXxaRhufSPda6Z5alafuG1Qm9h7YsZzJrElg
8ODwhehP5NB8Gsnoye4zg6Nvhqm0UnhohmQ5SbUqkoOugx7sUcuYVXbQlBwvUYcSeubZgbXBPDL1
7gmzq8rDVOkLnRe56k11beSu6L8QNpwijE+tQ4on7MWa2lrsVOjk+s5uWm0N8kxrH2tugpsqndPr
lsUarT74oH0uGw/Lj6EHbDDlX8g6/rxcEWZvM+mF0wWkyXy3XJU1ikdlNDBSeH0fztOG66Lp4vPw
ad+zvv/WRvZvd6mfdrbb5q16GLq3t+H80vxv2M82wda/byKf3jqW85/2s+0b/ugg67+pOsQvleE+
w18Nldk/NzRF/20bLhGZSsAaercNWFXVPFv/8Q/TY6+DUYMokG3re3f5jw2NL7H/0WRFOMv3qXSk
321gv9rQtl/sxz4p+k5mhqi0N7UxIr/32W6UukSjd+bWReAXRNpa9xvtuW7CxZwoBYu6yp/rtZYH
5B8rM+SBNRxHdyZYPKf5S59P7fPcZUkHMB3f7URghN/IrMJjDP4E74H3bOaecwHooD/12mR/nVrl
xeS0+frtov//++8f3wZSv7j/XpqXn+uvrTT6fvtxW/1GBDyJ8P+86/hhv21zKBS9ALsY1v/rprN+
o0EHKZFiifv1mwzxn1WUChaToyLhvsyuiDc0/85Nh6jsp7uO+xZil7ONI5EJuHhZ3w09yeoYoRnn
1WVbta5culowMGLTtzHyRvXMeunMQwXtZfrgetMNlrt42ROYggK1sOxjOrF/qC9MA33VkW/NzAly
w833VAdlGkVrsd7MRvWJvpUfp3eeHh+mxZl2Or5uXBYKoXI9LS78OjECPgezbDlV+JezFzOz6Rus
ShpOAlI3A0tA7yVm9J64ebrXiRGgPxJp8bQuQDSqTP8ilqXEPdzZvituezFcpVn9OqzIictla3EZ
tFFE86CrmJ9kQoz10HnGzpv03916eWWqbB4IOEtulCIpwr4Gu9JnVXk2eiqjrBv2+SW7UCsfBk9c
r+W1IKrczdWjt17h9btXitWlMmwbH5ssJp18VkK64U+tCkplaGbXL189wgad6WQUe0c/bnZmD4sg
SnceZzBGrzKvGsLJLMqhHnPvbCBEtSpwyXEoqO5AMuwUUhH9iSwKcluJEVYCW3/NwM2BZdHgsPnr
jFUWyj52kp5kdQj6gC6cwfjaKF13K1b2ajy15pPSKS+lYcZBSaJbaPYqJGOxZnvPKL9kfR/7vYgZ
2XQYchZzFXtdnXGqxeTCVLCBIkBEr6OkG7yK2gvbdFOTLG1B571tfXKiJs6lWJ9VrODk7/SE49Rm
RTuemCpK8vYRSVV2K93e2a8zhsRcGZPrdCRriMS9J9FOROIoxedxQzPkWVFHw0gBqY+ZjIiLKp7Q
lmucpLSSUQ63LRrtT8W4bF1JeOdaOyzXxjQ7YRnXnznXaIFcnOcKvBeXEUib1XqgX41qDpxBJhHh
Rg98eGlQAVs5DSYKAKe15wMTxbuFbGEmLEDWWrNGgUwP6gEDhsD17X1AM02XA7dCEIOHgmJcmVvm
W09fIY0v6hC7UY9p/Qp0jXg2JuiaQ7XOJHNr2hB0aJh3KhXZi7QFc7pxu8lJrrhyWspMlREQvCJS
IaVY6lOG6PlII4He6tjjKG5BIPdtuZEMFvM6zphhkdg0+4nOYSVtoCGRENb4EB5gzwpnBMvTVni0
u3b8ig54PJe2MQEPXx09JJC1DrVenXzXiVItisYJz62Wr/FO14m8U/ggQ1AMmO0UjguYF5MgX2uS
raihI3w+PK8a1jzsWaj6iWeJzHo0DkUMPHww6QyDngadlWBA9zRMqlJlYKY7aOq0fu5CO3MtJGWL
1BHkJBPZkbSOuA6qX9lrEY7JjBzJKnh1SLhMYXSMi0rK3EDGIhyYMxyhOIB1G4FAQDZgEiDIustH
ckccMX6ooPUD8TE+2sqU+IPmLSeiMFK/m+3f80Fn2lhruAOd9Ktjip4zHeEMk8XbUeRyW3WNguoV
QJPXleZN4vAkm1hvdwI2AQYYyFaUDpqfprZLmhgEqLGr23NRF4xbvWzZWXLmadTmMtRHUrVcD3BN
QpT9qaopwTtnM/0LsYZLOW2dV55fQpiIMRIL57IyfZkU2Ec54qyT4O36uYIwz1W76qCDVDiWcn12
obIFZIBQ444rhKy5y/lEO9BYhlWHXdM7h1EvbFKpwIz8UFv9cST/ccj8s8b8+9axyRapjywb1f47
AZICRb4l66iiQWRclZ7cWTwJauPuyML4ENtiCAhfOv76Nd9N2nlRazPmUb9BFzV04/2L5pA7VIYr
2sUE9bC2WRDjzcyzL8PElYG7UPYPqhG6Dt3M0jeSv3Ip/DzM3l4eaQqdSsQ7GsSA98rXvFEbiS5R
vWQVGlQ/40b89Rv8036Mo9pFj4zVY5vbv+cULqDfuesc49Ll2Sdyb57o5HOuHP4q3PpnVRxvBBKt
ynOJosrh5b6ZsH6QVbVFmTlqW1iXqttry7hjRIrPKkn+Qrn7p+u1gSqpnxE+O9tLvrtHYmIG69Zp
vcuoxuD5XtXk7x2rtvfx4wu8V1MtpVcz1+MFeuOc9TeZeZeVSEz+q4b7b+7zn1Wc3y4VaE9udJwU
uobhhRLqh0s10edSgN25FwlkIBmvzJVAJfNONb82yffK+d92tf6by+VBUwXah3IQDTLV448vxeUq
1DrVvEtrnLYeh/79ZPg3fr6GnX4rQ5G9mPTQfv75etx2JTY/5kwonVZ6V39x9/75UmmbeQyRByoY
IAbvqslGs3UNGE19R454iQE6iVTAFXCPtfDXn8mfH5Ot+QfVmwPT5hfavv7DZ5Lx/KxSjNmd6w3R
qPQPXro80yT4/OuX+fNTonl87phaqcaRIW5nth9exvFkmpZGkt7pw72xfhRi8DX5mhBt/evXeX/d
UFDiRYCYjPZ508m8ezuCyBVgJktxSZpzUdyOMiKDeolx0f4Fj/T9deOFNgstLST6pmC2391gAEh7
bSHu94JJgOzAFyV9oJn/6zfzzskFzYx7wEZUyj286Y+/KSB/uGr4MUXMPSguFa0oVSIcYb307tLi
ulLHE9kvgUtUTxZ//PXrvn94IBBvpyUWUB4dE9rrzx9WUqEVzW0zu6BMjN+ItPqLD+mb/vxfSqbt
fVFXIhfkzdn8/W1v+uF94dZYlhUT4mUWW6uMlt2ZtqJGLQGRQVdjGZZYj3ySaNVwAiUajLQjPulM
cv1BqZ90OpaoYoCH0t+z7sqqHI+Lar/Nwkovae2VgeMNzr7CIh9qIy50V6GE6BNkIxk7LeTTlAIZ
IXHuw1Mwwt6z4lt31KCmmf1KKGBsHRB0TX/hVP/zLbO9a7w5KHzpdrw3hubxorgNuNNLrR689uTV
N+jC//Ynx0vwzG4ybVCr71bYovY6g5Z6dqmuLU40Y/DrH//+KeZzs3SqdRxV23n7T0rplgBYRHu8
g+ycGF8V4hhnh9mr/hc3yJ9vQDyDLrZR07Q3GPa7G7AvsznxplZeJrDq7iORuP/DF3i3fEMlUUDO
8AIz+jZAVMPu1xeKxW1bAH6+x9kVVAywANwZ1tgMfX5c8TIbVBAJMc6tkzP/K6qK1HNyhg4DjNhD
PTf9rqCmf9IzGK4De8wesTDkJT0hZ5cIW4f4HDLSOVaLsR3DOWNuuRI0EzVp8gpW0b54dP5PSZFh
7rAn/VlVM1QWCEwgtqXIOJj9xdcOZ1VaC5N+o6bZHPSS2K3OJdaIOYx7JQgaHHwa6rV+tFTibyou
ys1YD+Vj4hF5s0zgJ4PEEF9nCDP7tWqy6cQMKAk7a+SIT0hO1AFmDObJyHdC6T6syCcSn8xOUfm4
7slMJxdjOuUEwUdGXzZU78mwww//zEzYAvyJ3bBhDwxmffZuUjUpd7noUiZRNpQjlUWWiMch/t1I
oIhk3tLuIRok574g4sM2iFl3gWnfO7lKsEHVu5/sXPZL4DRxcm27a/vBbOf2nJilfXJsQfZRX3m7
vJqKKNUT83PKp3pyrQqwLPbpvQWg80sfDxP6QkfdiWZSw5mWSbC4mgjxvqlHhk3Gkdy4Kerc5bVM
GYX01fiM2NHE9oKa2St0OygWgjm6lBRjXST3qt48iaTKfehIdrQFiQWTm81XsDqU3dASDbnTjXmM
kHdypWKEImqvVCHRJiQ4uGMfcDbbxiUAPOvCXG/aFIXKYLWouSDz7ERHIkYrSOeRqTNwPjUhnkKg
PSAbTEKtIespqUix8luFsClvUJ1za+ZYdQqdPoJbuHeYiHiBbNazw1oNH7VBRWCjZDn04BSVuqK2
kHrc4aiVmXeF4N681tBAXXf2RKpeYa0nSjpvb0F1jWyghXSjVJezuQepSekb13zLpHXmaAm2irmc
X6h5fQ+8AYibkOYb0z3dDFHwyLe+XJ8qF0rJjJ7ntJADcb3GDLaK0Vvva8Nrr2RZTV+FdD+PJenQ
TBDtqGdwQxZJM0dcaOV2gJ53l09YdractYNWeXno1rNxi2RL4zN1jFvaK/Yxc3oDiyKSg8yBg2eL
1thVFt/mleKjN4sxWnrWz3qYk8gAVvF163j7jYX2rpTOFALCJL+Yx+24al1xInSQGXu5NEcigDfq
yqojhjct0GDmeCSMtYC0PZckejKEvOvGEe4v7GOYqRYurXiEYlqKJixWa6PduApUpB5m92LJQBP6
SweVKawMNGuD2fTQAwHMaUIhBVXJyj2dPvHmjEXnG7CZfMstF0IWZbxb0/bFXQY3rCz1rrZh1kGP
Il9VyPpGmcf2mJvJGCILsQ6553pHTqHLdbdqnHIbpKyaXQn+MDG2Wj2AHu5QHNoMYzPfXJcCGJpT
Bmx405WHTGXT4hDHJzoVFTChrMi4IrPBRZPZWyg3ZJHTBgYihXI5xQptxpfS/kDH5IYjgQjQ9dXX
NgXVdW40tKrMqo4En6DvZsD/CVoF8IVHPxTzN2XVlIajkX+hPHqAGzQorJi1+UkXc7dz+vHDZC+Q
u6tYO5pJTZB172a3K+xSxF4dJEeUayeLDO4QJSWAL/q2BwiizZ5AwOEsl2ZFN2rUOzLJwcgCWaSH
MTB8JWHrdYH2t5viwb3QAaJJBaJp1xgDiO/eNs6LMmdweWsCiw0J5BGjVDgVomZG6CSBW21AN9vy
ElIZ5ya0YEndzzWM1HKR50WoNrAxVjJtUNQXBXbu1QpoMmxYZvddMiCYMuAvZcnCc0r2z7G22zIs
wHJEeinqSKXDxtw4ry8aIRlhmRrFobIr+zwSPxfhtv6yZg0qmUxRTkaK5VlNETrWWu2dZB0/ga34
RNrX84QuFDJ14/pakZK7CR3Br+bqVYfEFKw6lJhpcFks8yL/PC9lf5irsr7D2Ta+rWpCECVKID1Q
bTk+jk2bQeSR7XHo4/yG4JzmdoMNEVebpUSCpveadEDdrsjWKY4erEkbD3jsnAjpTHqkX6Qys6Z1
K5PM2yerJE24qtMI7VZ2w/RX8SeF6ypbhdDcpQJEn4mSVDcCrU0bRps2D05IDuzkx7rMLpOtuGHa
xCgWiFz2V0vIm2UaAYE3Zrr4sOIVzKpZ61dK4zxOQKmDAlDYode3bTBmvQssd6K9TvLxE4Q+S/dT
Fxlhse0PTJHmV8PmihVqZx9UaeQPXp1Bc7aKJaUdGKuntZ3Vm6G41LSiMrq5zvTaI3x8zFd6Pujg
gF637X2r1mtk6MsYaYm5bjDot6o2JuDplXfqCAwKQAqqZ1OOkvUMjDzmKDrwWfJGTg23uL26xF5X
6gGWrb4rlXIM2EjTy+wYn2HPiS86lGdkZnF/6wLt/Mzo3cqg4CvpTiGS88bJDMQQsAz3pTH2xyXR
NWiUU3Y1uyqXTlJHoF58lbNZkkPQw/7ZlXaf3yV4Drh2Uyb2OeG/us9OTmzdgKiSUGpxWTwMkoTw
qmtUU2Pc1JQKpBQQmov6ithEr3P2RV9nkVomr/TyCMOcW/1E7vbvU1dr57oWn1XexK6UPd3shW42
ykxsCEj1K+TtQ2zUD6ZJext1PHt41cDfsmJ7uAPAC9p/sNQbLR2KK1cV4JRda3F9xHeeryL00yAj
D+ZJSRyx62dHuZCCDrtyVPu7uZCdL2Io+z3Mgr3rAg4FziAiZAN9YKBkDp16TJ8mThnHcmvl1l3C
j7b0T+oyiCvVrsmgZeQQpviiIo2zjz8CONu1o+zCsc++ZmbcvSSW9jZtf08EmXHjDKekH9B2dIrr
nS0xvcCiI2QBGTUgcb044OYr3hhuadQVLg+rob6aWfJST4byMnJKjqTpYrHKVR2qZuwGEjEza5+y
djdZrjDnicdpV3iGOIzoZJhsuFOQeokaTGlD5IBLVkLf6nXYqyP02A7eqCQP+UJA5gsAxwyGvOg+
g1x9Q2ioHGnmdYhxIVkGKgzsK1RtaWiXTDkme/xsFA7vWZ1YPMD7c14GSXhiVAHsZcPzGgubL7S3
udopTe3uvdG+ncRyYzBHGlQz7MyPnXhyBfhdDce6MjlYI0ZzvjXBwu5i2XzFN/TWkaZKd7dniou/
CfZyMl1ReSDWwL3G6dkmKbeeYLDl6hg0Nu401+7GwARVGsJQVs4ZR55du7TVgbo4P9esPDeM0yp/
XujHjuii8GKocQ2P1W6fmSmolFaW1u1lJyZ043G640AgdiTYLpGEw3DEywPZPVc/VVqOTDSDUydT
uz0ZuSH3CuD6UzvYiEQ0wWWDHeMb6eJGxWyte3ON4VQWyRilhf1qZIMMDJXsEDeT9lUdT9YeR0by
QfFonzYGBTxx0PKYd6QVqQzCfHv1vOtEcW46r0BeX63KR1EsZigZ43xMNTgKfsU8k5Blk955VmXJ
SUIFYVyx4EBo5vkkSg2AVmu694tLG183lJmWCt6i2hxeq7GPrye5mue0MF9sjfIrLcnYdksYtn7a
EcaeugS0UyrheWzMZjdIJw/nSloHUdrD52Wu4hvyFvB9LM0U6PB47jdMHTEikmR4PTlmc33HHUcC
aO+5txnhV5cCvJ1vz/WHOYGvafSw6SfEwseqMxBWD2YYJ+UcdnH1ZaFYCm0v5Tal9bR3kTGgku8T
uavBzt8Wrc1syuwLX23SMUymeDlq9Zzg7k5a/SPOInINTY2zDDMeaOhMc68SHVMuz5kkdtcYu900
dvHFBrV3HtG+n1nolsNIuPYhtrIuMlv8/VSGdaQ1qeT+LVJAmZhWziBQBILwxj7mC3EpCJsQZxH/
67X3fW9Yr2WVZ2HZmCTLVI1Eoq2a7JrtuC+dxn2suVdClyQLEZhWI/kQdesIacMM8MKRdkg/cd/3
PIatZg4n9BFfKh07DcJTK6iFnrDFJMmOIDMRUSWQBTxbChB4FwmqmXq7ZdUPZNsVQZrWJpAboqpx
EPLE2jIcl/6m0IdgiRPMEC0gwbldPkNUTDCZNstB1OLNKt317PXc+0OdeEciJ5Ib4iwgx48V8J+O
WtIwRyVKymrdUm1EoDfg7RhxJQIvLim6c5q2tzHcdzjtQG52ozTVg2w98Wqs84D4bmj27bph2ps4
OxSLNn5OK2M922qNyD1XJVFO1XJxjWT5SNiOfmrXEQ+wgj7NE0t7VrC9HTvSbK+aZfSeCrvNPiiK
NgIqRw5H3oCS73UOX3vG7g68b+Me2xnKp9me0XTHVn5vaM2ho0Rv6FiBfyR5CF3IntItOVmuUX7M
1JYSr6/ip5FRWMT6We0tg7yFqo8NhGcpPS5yFhDRy9ZHrBVHjbo+cByzGXjDeObKLSCyKfGIrmZS
iT1veqn6yg6lIXqSDsD7G1iWj6nGeVnVxKtovQemu4oPF52E8im3D3CjrfPotNm9zb10tONW7E3s
g3sK1ezGBF57066WGWnG/Jz2DA4rqsswkfqy9+yuCVdE4OFIelVQTkx6OViDf920ilNKXEhqU5iq
6EHPoHW+ArgojxOP8d5WVnc3paC1OtZM5NbmXaoJjBguKq2imLorW50BlfVosVnb9GsHOUDASRgr
YWV3dwgKjZNGwl242DCXdJSlu6IvqkPX8Pm12TwAcU7R2QMyX5laOSnoutp7bpL0TSHs268byzqg
G8XCpHifSNcmjEozf7eRLRzapdJ8tKj9lW7gIhLS+8hxi/n+SCU14j0J9R7Tmbe2RFSMFXiy2DBD
faVqt83ROmY6SFFTJ0O9cMlc0HBLBJWZarsaZS9KCU3dAkiRJqzYVXTqMou9WnTrdM5wbgVub3mn
sbTsDyaRO0QlG9Y+9VacDG09HWIJQArlNiR1D11kTLJx6ErF+jAPpb6r0hXG86R9QXKQBw0qY/Lo
is8km3fHMV/GwFjj+XZoxbwnZv1NOtK7WRql3WUMGVgj6/koNix30rHYJ8gWr2rD8Q7IXzFp8DwH
PRa2PUY/zlOJ6Z5G6ZhP00J2Ehg361n3pHsE5Vjec+EQIK4zbOkZyoSdl59MtHisV8YNz4l9jQUg
j1SF7AR9sCy/II/Bl7Vt7DpcvLjTajOQlU52HDZmHHcc5FpEAZxL0yHcyC2BGLeQbskSo08coudB
YXLsrIC0Yzn6CGXf4rqjTdRsfGmV+8F0hRv20pNX8STFwdMwUUhhZyAtJ6LU02xnMmZQaq0/qm2l
H3gwgnQyj2gErFsjz8tHxV1Jmhmaj7nXxaGJIw9dKiEfYHkzEq0q3oFGqIlq1YTZKL15bDLtyUwE
HQNKOAS0OXbDJh+jokzsYM7V6dzQ2WSn0p/yrlNCspuBIqnGtKfLr0f0r+mpO7U+72mHeb5ZVwkX
ldPycVLzbYFVqr2h5SNqIbQjo85qpxVbpUqo21aotqGx9kgLJtW6SXtsQRs8mPZgReWvC+Xo1PKr
0VtkEHWSzFSc+GGvraqfu9DmciKi76HoCt9p+2qfTEt7VKal3/f1BBVQ1uJgt6MbjaZHmow3Dmfe
QhW2s1mczWTSrud4Hl6yTHtGKTAE7jxkoWVWy05MpRplpqRqwMSxz7ArM5vASUkXi9N7igCX27iE
W540j7XI6ltmw19rjcOT1uYysEf0Tngns1sPNvCB3xPfW65TqNBCJRes7m70hpQ1siP7S9r1+dVk
ys9oCh2WNzoohZ7mt5xjFpQ1rrhJwS9TECmLeWzzHJyqMnmHvOnrK0GgoT8NKKmSmMtd9G12cvAq
P3lC1V+GFWsQjjYs1v2CtrQ1nEOT8WBmSeOwYDutch3jEA2azSVM5EblYxb84GqZvpGTx13fDfpB
kPdxdLhKtwwreA7crNurWavdNYOLUmbtyfoARL+f7KwOCc6xyZ2SXjQObo/iHZMQLc5mn61SHmzE
w1Gbus8tJIt9RV8M2AphBV7aGhESfW451De3qHmx9cWzthfatlVxtouctNNC5BQep13b9Cl7nsau
qw86+hu/5OwSlNWC6RkB/ZEQXxtTL4oh4LDtcZ11G6nIWEDzmpEtJVvSTZPmx7jI6UIQ1LiTZCyh
4Ejtg8De4telbMgjorNQDaUWNQtth8ptui9kQiQPikMelM2N6jPKZiNNtyYyx0V4sJ0RrQktjmlP
Hhrqfi8N+p7tQ5aGP/XSPNRGoV8DTGqDytFoAjQi3jyPVXVVWqoeCak94SAmkZ2QVp8mjoSsvYLZ
yNHjJ4mkh617lW+j97jWVX0+OYlR7mOOQvhz6+ZadwecR4VZ7eu+zX3Ux/V5LVRMBw4OvtbOtUuC
3OkwCfb1VaneVpGXRxZaGdUVDbuVbJlTZub0dAciFByc1Hs+yPgwiu2saIELaIhPejKKETeAo1CU
GvZ8QuBUn3Aj6o9twtoMARYRlJuo0VT2n2meq3RgVsUXDobTpWxW4a96ZkWAMhFqK7m2lxjxg2Ei
46nTi4bGcPdRLdBtLZyn4BXADlcYYh8FidX309L5vWZOgP6byc+poHzNbJagdL0l4Bg50OPj+F5w
Kv69XHXSkgzlkSCoMeydWMWsMKnsD2iLhOqU1BlIr5u1fTULegeMjZ1wUlvNr7K1u2w9fmzOLtu0
7ixvgIZL2k/ENtCeXLAuy1wc8lIWu9Zsld9jTgzXekdvMiUZaEd5jV1yVs2oo1d3j+tQra7yzFQ+
u+WcY0jovbBLc66t1tg3NDJhhWp8uKahLGcSm/NIGd1s33vSOc6lIx+thAwbL1Xl1ZyqCPwNMUTx
XI1B3rUd77zYhg/D4hsA2Xewmdtg/L+kndeS20q2bb8IEciEfyVBU2Q5lpX0gpCqJHgg4c3XnwH1
udEqSlcMxXnr3b27QLjEyrXmHLPBNgH+MD4OpYNlLzdC/MB2/SlO0aDVmagfO/yWhBo1LjaOLO1u
gJ9ovkxT/F9aKV8Yw5Ay5lAIQpmvQsYLhUW7NI83QY4CyVs4NVl2P2rNa90vU4BhrmDulj13eKiv
HY/GSeEO9XuqvP4uEEl1J8k4ODq5HHbuHL8kc9AeUfLVxAwWhAQssUx06aH2+w5N3E0hKXXwepXP
plnIHzhrFpfK4JFkFWjoslzabq1V6rfF6H2dxGzvqmQQNKYyykK9JhllnNwjHk48GCx4u4TYie3A
xn5N21VfNdqUbg23SK/HRL5FdmYgVLWMaTURPYpGbs5CPK5eqO5w44Sfu7TUbjuLKqsdZ3INgnom
XcIK7g22jOyUM3FqEltF69qhX0YTIfTDiKhP1xytYxvbwy2yqWaLmWx+xSIz37W6yiM2ia6LPFG9
VuSP+a6o1ZPJMM9EWBAgoGBewceGcJrsq5vo8koE0XBnU3CtDAipe0ALmm81sfjiern+g23iZ0Kd
h1vmb/qXJZfjJbHLTuOT1XsHmyzHlZRO9FDRi9tBJHgyRRyuKoM9gnLcrfAa45YH78VoSlz9As34
k94ptTIxEu2abp5zatM532UVM1a/nDLlbmalCJTseFaglyBbqx3rjl3mOwtidxcYsVgXY/vADDHa
Z3wJaO5SNvSSyXhf0h6zjdYgZTCxfa8lYKNOoDAwZBN+NdvpddbId32IsyPbS6Y7VdDf1ZhV+dQq
un2EaK+DyAxWqhq+IT+xNzgSo11nECqGRVZo1xPDBzKi1Og3PCn3yUAbgdC7nr00PQBhxtRUmIGu
ySzqv4qZ73JqhtY3xw50pg95P97FkNk3yojkARANDY5MQxqr0bNuaIzW5BGy7ovJ03/M+QAjwpPZ
w+LTfYyrqHq2TRATRprPO6qK3hdYsT63zOqlE2+yL4TCzXstgVkd6ZVBtuc4Nqs4CSK+TnH3rRWZ
eUWPebjPyHWFVzEY3oEVKVunTh29enEK0wBE03Hg+7iukrn0k8jVbsqJiXAD3k3aeF9w93sbNmM1
zSktgXBRFtO6VNI4ql6Rxuom7Vph06f+T51dXhCP14VyGn0vG6bnTriJZHBGg7Z2InWFdBz1MmTM
XRlTp2FAbv25rN3vhKm1W7uERUWHadgAkmEQG5fazotLztdgbqZS9YU0wMWAlryPZH8cmBB+Gr35
xU3Kd0yotKq7yMWKPhKEhTKytspnt/MeS0xz7Y5HNdtpGsrkYWyhe+u0C14qTZjvSSUhvhPBh+85
jQzKB/pXZWznfPTT8LrJSuM0ZXPOfKtyDi4ZiUN3E7ugUnU1a5jGgBlUY4IMW+YE02mOi0opRS7d
zMHAnojnBc1FEhqkwabjtGu5RTs7CPvPBJwk11Olqtu0YURTCGScQC0y32BGeEuXA5sgtriw2LhM
If3UK3Nmdp72ShCZs6bhbK7px1VrGZb1NmaEvO1FwRwxgm9uws/YuFoUHQNEgAc9CsN9BGFz13Vu
xY7GIcNkEIxdIHJhGtO0kzlH/V5VExsZM08f2JAheq3Mfjviz9pbgiraDCTpGqbpbKHShNsy7zEi
9qwBXTYrHwoYs7mpnPd5bwSIlyVVf2hCrwmhoRCUaqy6NLB9ghnm7Wi4zdp5D/JTon3uKzXxJY/o
vRkVfsXcq3/EmjerVRJCVCXwTWdmv9RrhHFnK+7GV7MikYUmtw5dhe/6Y1/j/u+6EG57mbXbKG0H
dg456U56VN/A0GEANQ3S11ykcA7s+6MzOuPatFtJ/UeXfGzid/ba0h9gwW/SpUhrvLz2Y2jYO4MZ
zVoH37PH/PV1QZaSHjKPVB2s8ASwpChXsR5P3wYhyfGoMYXHffjId898CRYjAf3X9JWrLt68Km/p
llQoFlIjZr+WpAw0aUCxtL9ltpPeG0yZNvmY2evUE9nD1HnWJ0IMxxetsdrK70d6sF6YSRzmjVrl
qm9WVUsLGUDKJ4vMCQAJ7J49AnT8SvbyOBdauspiYgdRizGMZEPU0+hxqNITRYaqzkDnqzaBwtkm
peZIv9VTsDfp+GUIeMGJfyzbK6+xe7idAy7MkSLktjN6JMQUDkoKOojCrregXNq9FswtP6DD6hcO
4QFpPVZ5ooM/TRkmqlUSmRQrnjPcdRXIFcOeoqMdGvoXjXycdm01AaDZAqI1z5zhj4bsrhz2L08O
2yd4jrl7nDoLxQHhWK9ezZOcWNPkTzaZmHWgE0SqM83uyA49QFKQDB6R3s+Ma9etZjjb1gQkow1l
u+PXjDvSktytjdX0tS4IzSF31Twkk6keM3I9nnDeU+0nS6B2GIZsl9tvsPM73CgY2Bftro9MuT9G
qim2iSCLc9MRsKfNJvcjkRRNDpPrkqDV2mp9R03ZE6bh5J3JoPstIjWVGmDsfygFWpeN/LDLQWQ+
JlPg7ckQi7+NKZmb5O31OxpuA5vIvN3MgUqfHCalDwwZGan24DZKkERCpojU9btOBnwH9B41vjHH
04l+OKNavenkqgvAECi6AzyYNeaXzsmpEid3Z1mq2nqdoW9ceh/dRmjGdKQ1SP5e5DC068xpSy7n
rYFI+W7UFDGvtfGeA+GgUqR/PcDkOBpznlyRdd0yhioX8Y1mvekdkMhRkW3L2OkbXlR940QDyVBE
/H2PqPtXwwSD2sCfuSWxdDXrBdCOAXOuZa/6XEbsVkdMPK1G86cMg+Qx4sF5SLMheacz13VbS83x
PUNFZPq8Lru+K9HLVFnoZzzi0doT0PhKowaBxVCPNvysX5FtZ7wK3Gt7rnZzKqqeeDa3k/exbjCg
VPZdT9lzsti4EQk4Zv0u6HhVZ4lQhCJY30jdqK5Kgtw2ot5LzTqGMR6jdJh4UaJcTb5t6M0G6BNk
MuUIkpswERbXMUi0dU705cHogvLddGijjxMB7japtZ+jHvLmFGa4ekH/kHmkx1sGAQzsnJBA1c7x
Dq0g4Ltn1BTZNeAhs5uIE6lZTmDY0BQkO7hApxiHvOpmacg7ZhPyc862y/LrmeK9GWmgMOdAOpCR
d1ivbXeYXpRqmz30dZoOth4HuzwyaNnXQrtN4w4hlhPVG61tLCZY+GywJXMtSPcgg7dusx+9MAPS
KeV8SpLYfvHSgK5VEmr0HRWTh8x5GIzEbNaUnhdzfhaH65m0bLGZEaciTAYX50LCiqxXvbXC6j52
JNnkzO9HyGJdfrSq6Y5c0ec2DL7oqBBK1W/+Lmz7XZm3SJ4F/gqYjyh6z5R5vVfhCmZxuyd4vN5B
Ff/XPw+LQPwkG1hM6c5xklEsmOVbfXAnWH4I3bb/KWBnEZ5Cy2XoQWAQuUz2b/pIkrCHLpPBHUmd
Nyl5e63Wb/9+Cj8TbX69O4to9qcRAFQiInfvTPiXdtNkhXZd3UoRCvpKmr20E9vhmNUtvhubZFz0
cDNwHGcAY1aZtwHkL18t+BgtabLvXe/ObFn7SD/0YWdtvHGM96PZMo/Ww+4eO736QkHAFMDByXqJ
Hb0YCX77+ZirMQN4hgE69KNuMZN6rUYnr24ZIxLsfNcMu9gpqVxfdF7UUvI6Rc0FueR/LsrHoy5S
ZxoRGFJ0x1gQl7+qJXUtDC06ve1taDf1gjuhYZoK6ikkFvPwDdRptMpMk+y2hMmXTKLlCiE+W1F0
0HabqeBn5Y1PdJ7wq9OaX76fw0sA8IVcO6xOnVz6yJg1gEWZxVYTYbYnschiqpG0+RVqEnsrYjlf
T2z41lZL/cZ8tANoIZgveeAl2CX7wC88Ei3Gl152hY8LVPmcq4b6onb2pTbRtcxpg2ghrf6iLp6D
0YG+T8jAqgwjaULiQn9EIcgCiDdwFxQzmjlVBJsM9OLRidtyGzt5etuC/nicuq6+dQae0mKunohR
au9ioTfHgkyjyb0iyBpp0xhWqwBNDyw8gnFhyb9RTcCtkVXz4gDhvSrCsfVrpBt+oqfulXTrA0Uy
dXsUl8NBM7PvPKvuKerxQJt2P99ANauuHOENn2LmEfSge9vZTpNQPI3sBuFhl2A6Esxljuv9mDLA
lyj/wW1II9s2BZ2kymqaRwI5xu3Y9slthtLjpFSYWtsxT+erqWaPSfqesTFGOyc7dAoVA1ERP2GQ
tDZmp0GxZOgt7cq+mheR04ST95AHwm5XY+Hg8gxGY5Xy79xExHNQAkrccWk8WlzbLLvStCl5aErV
+QO8n41RKpSKeRN8d+0s2gz1najMjRtjawqj4xQTspXEOZZLyA73ZGWL79Iu6EePjNbUKrVpAgcz
gtOmsZ0rpDrTdShltc2A/a2URuK2p3nmmg82LRiXIv3o2d07bgfj5CWOumqcmdJeaMkt0Ifsajak
g6XDy3fs2qlGprTBghjo2nqAZ3RKmnLa6E3FSNytJrQxvRWY28ml9boSVt4dif+YfdEG+PrwVtoZ
TL+JOYI9v/Ua/13B85euoiFlMuJIZW478Id8nhXwKktG3Sf04Xw9nTndEUZaHq2i/cLwJH4Oy54+
T4rICW9FeFu1OriJpI5vKsei+6/1uj8PLW6aqATkYSUGkBI8NielfZ6a13YdSznvkJNiBKyj6Nk1
1L1Wl6RwA08ncvcmnjukgVHmo+QrX4qoMb6QOJw+hlVT7WbiwK9I5BkOneiiW29Q7jW1A809fsHM
QCSzRjYJjn2Mp1YRElxWryWaxOcC9Fc+N/saViDTv6QQmxhPAcMiZzzpDuM8Mnk/19P4FjSG+qbV
Lhh+sQwTaVW6txqiEmSk1kI0C2mcMCteYxvIrugVDwfdiSYGVx3b/qbo5h1CdXcH2ysAP9n4CYk2
8LuSXr66PdrS3KQuWFGm4EuovZj5tqdZDCk98DmMdeRN1E/hIbS1d+VJxiNN8T1EYOQ3GcIWfkLw
AyGN2o5a2KNrq7u1nPBnT071Y+rZetqRQ4M7XDSpJFPsM6U8v7fkcJB8YbjVsY04TsgnlwBwSpbx
q0319i4AoxzC1ImxDBfmjRZ5JDDYU7GZDbO6DgiF3ahmgF/bZGzuvapZDRYOykmSKunGGDpzU9Ev
buckvP77d/KskvAA6uLPs1yC7ZeP8nklIZrSIsQYhxNPU+VsuC//t79/LvGXqmxo9JSnLDt5NLvU
7u9/f7FS/PLFWqKtMPkv9kK+ElRiZ9/J2AuaAKaZuLfm4NhG4c4yu0PWO8voolgRKonC6pKn8U/H
JLxMX2KVDDyAZ+c010NQh3Yr7mUUOeMGPdp8pwdF/BiayvnWunbzXLuIOgs0/vEFy8RH9wr2MEqZ
xf1B0pgAP+WcOdKgq6TuPKLSr4pdPGz0bNumF4rL5ef/95IuhzAIx1mqNKhYQv60Df1iCyo6lvip
7b1bXPzjez0TtLzpLtVnlw5yVmnMObxoAPjerTkxY/MZ3xvx2kouVDSXjnJWJ9M/ypI0H7xbtj7z
cBvItUQQ2f2TC5ELBvsSRglXzOByyfOQGgRrxFPAG+VjG3fbcByq22TqwwtP+vm5QFOR+CgNE4co
5dn5nW9S0Shdr+Z7hsyh381TCr69LrY68oiDJrNL8QEfK1BXoKR3FsQ17uTFpHxudRVDSIRBGeWn
MnpFhT4Pn7yG3uO9bD4FcYH885If7eMJQjMnIwUNoFgOthC2zx7ttJ0jMU2FZNAdbZCgteAUYwSJ
l9J+zpa8345z5s4acAnReyjljTn37l08u9OGaN7gy98Xpktnc+YU7tysRDjN2SiAFxGdvDcNFXs3
XVgPzk7GIwEHNRO5GSwKkOPOHbAjyceZqqPmMbYy3PLVWtTuhcf77EzYYzr8eQDsFg51yC6LxeqX
9QArTmBEehY8MmenM0xzdHJoIV9YdT4ubFjqBcupxIfO2mMB4Vt+xS9HKcxIC/SqLB9a6S9KFMef
LplslwfovwvbcgiDKFJsojYyXO7y2WqAr9okM3usHgKqsthQfhAd6nGf8J8Gy/nHG8PBiDNZvOJ4
DRdv/8fzMaouM13VlQ/yC8P1+vnvT9f5beevswhgSGUHAMLZOvvsaYPRerB084dcv2KLpP9bA4Ar
hd9VB+6Dpwbvqbsc/pebYVmjCZPC0h76wVvFJzwcF67O73fbkbzp9hLTaSOGPHvXq3jIejMQ1sN2
Sl/0yEBxU/ybk54ZMTE5AIIgY1lLlXD2mkfMTwxYP/XJ6SdELZsefxvbkH+8D5JHCq8IOHJWLo70
8UJVCbQ6osmak7uzkw1d+//bnz97KRovBdq9/Hmj3zq7SG7//ufP32yAE/RhuNcUgGQqnl+iscqB
0hLbddJBT7dowHpwwsYLyNULt/unlfjDqycXSRUGd55Y2lXe2QNVqEI2KTnsJztrDDYp4lBbmB6t
Fk1q2eV3i8yQMcKxafD+zSOlx/CCK+rf+k48Es5PZh0rDWslwOqPdytVppU31dg/hPtA2xXav741
y59n9eJ1XLAE5w1BoUHyH5DTPEh9/mop6xMkpL/fsN9ee44AaJR1nsoP4MHZCWSiqcKehKmH1Bn3
nzUmC3//+8s78eE2/Xzf+ULyLEMbds8WrXEYkS+zbD1mJKJpbXpkeOZjJ1oD3lnCFTZECoWXno2P
fdTfCo1z5AWK4SQaZJFD06pBBJjJde3ZK4Ks3tMBZNyomFYhWDsAkDvmqjv9/ZTPokX+3+Hxwbu8
BKSCnL3Ck0EGjjuETAGr+sDX4VM3I/JHZ9PHcez3fWDTe8HINin7YHfJk8Zg6cJP+FOpxTJOZc+K
CwnmrFaI09oQLUOsk9SM21Frb/oMCh6ash9uOX+iWlnbXvR1HOubcrR8i+zOFeNX1DDJ10Sz93Wy
iFTFeszdtZD1EUHwhXXojz9Q0BGUBmWufk5V6/oQ3yhOglOW8wrPI5ILz1u1JoqqAhOTDQK1tts3
/BoXao8z9sJ/7g4DOrEs5dAJ3bO706hGpGaS5acU+1YzMRko2JXQaM+tZ94wo//iNuR5X1goztar
3w97tvBOzHaiWvFQBOZIT2lf9d/G4csUnqzI8+PxUxDgoG3uUOrgQ40uvOXex9fw96OffR1BpgBP
HfL8pKXMUrHHHjOnshju4KSy8289WTioBQq6BBHeCbQJbwx3v2e9/WhlDoHX+raanWuFiYtV6MrU
GRKPQuGXqN6GqNYQKej3Ft25LYm6RHxwjHrO791FwkE3k9CGaM0X1d1OffejzDFKWUUIXwAvJq1Y
UWAN0uxNUuBAX3xM0QhwbQZWHDdHN0Vy5A4KT2fj52W0ndrCNwwemJBVZJDjvgsUnWIje86C8Mku
9PsgVWuc6uMK4xHypckXqji4ldiYU/U42N7WK1GVjIVLTDPx0BvVRxCwmM2Z2IjXgZXTvBOJX5Vy
V9vye1+ZX/F6YX0d2k2dG2vCN44xulSEL4iuw/CpiolwSRr5Kprw6LjfU4b8NGtfbHMR83Y9qFde
9wHh5TocBHqr/noqzadRG66LpNqUyC3XPR5v1YQPFxaCjx/k/73xzHOovyhU5fl7xjpAb5Ju4km3
3XtGyCDNvFGhY9IOYyh30YRHKsffZBO8kcxHMQbPUTysBbIEhm1fi0474XC5tEIuq/5/vwrLr0Lq
yrTpZ7UGLeRseTJKBtKxWapTWr1bbAC5Tyb6FU08V6RlIKfQpq9t/2R0dKzq3YVL8vu7gOyJ4RrR
j8Rh8Z8+frN11HS9PaXUKL1WHGfEYFtDk/Umbs0Zoeqo/yDTe/w2ey3mD6dWd202f0NcER1mQoA3
WmbYh27w2ru6ItGEz1d7MJk9bPUh7d7//luN379k/FaTchkQDUX5OWzCxY+BQtMqT7V3Fffvcfnq
zsAjvAS9wb2JUiXpbkL9C9rVVVndGo7+rYZ+aM3FdT3eBRBRMNz4hvu1SFH4FT9GookyrebdxUad
MVsELREa14Qd0BRPAcj/ExnlP/eZiTSxYtxrmj9na22chIqR2qROs9kegym9T+MqhmKgpRcWuD+s
6tRJwGE5JgNUdgIfbyq8R1FLNIOnIkOkzbAmeke5k+1bzXkfizG/iz1zvElsdABI0rEZkOR0ofb9
w3PlsoaxQVui1EiJ/fgTbCfOh6Br1CmuXqbBeihyyNWon5CZe9mbqWcXPvK/f0I5Zb6fNG4sBmvu
2Uu0RILqFkkCp7Dw7DdzmDM0NwABQ+JW9lY5yuc8rQs0twLHQ4u04e/P5h9Pl1xN23N0ZnHnRCZN
71ANVoViJ6Hj5Ga2uQrL4iFuc7IbJv3KBADfefaFt/djvfrziXKlSfKYs7wRhjw76UaPAuYky0WO
gJs2dCic8d8rBC7sf4/x86X8Za8aO4HS5r5VJ1PuyO9ctZO5VtYLMmYMdaPfe5tCkJjRFRceoOVt
OFsV6ZIu6GXToHF1Xjcqg6gpEbhcUeE99a5AbdY/z2jw/n7jxO/HoRy3adMzJKXffN73q2LU1bJw
6lMjrLsmKJ410mBGrMchXR98Pj6Apyd4G1etWW/LYaaCrjdo2wjbyNXDkP5vouP/l7m2LLgfz/vj
71metF+udzaofJpdt6Yiu7MaVieeHOTWK62pt0P69Pez//2DuBwMHjUtQYrjcwbWCJVoxheHJS2O
r/QSfXvXXpG5t0dvf2Ef8odDCQA/NB6XNiRM6o/nFU+sfxNKtlMXJ4+2VXqnVMBPDxP5Iwwm58L7
+Ie7ytEcONyM9xfY78ejwQzuRNK3y9EotlSz1Z1ik8sLi87vbz1bUfp2dKhhhdOG+ngU6E1ke0Zj
c1IWMU5599UBIAA5nFUg3SRtc41F5cJr8fsrvxwS0NLy0tOrPnvlSbZzslFwSMLLJCQNoR31Shte
//5c/PEo4AvZNOm6+9umzfBALWMZpjGiCrKQzEfDiC5cuz9sDEk8NmnwIE42LWyCHy8eonITG9hM
byf/UctyXQ0TQuL30WULqNA5jL5ZnGYsY8TtXXg6/nR6vx767B0j2rAKXXe5b43aV6JFbdjjHvr7
NfzDI0hvdwGJgfCRbPk/nl+h8FEhcbfunb6vADAZ9g1u9fw4x0Cu/36o398tKjc4dtAUaSj+dru0
pCdTjfyKU2c5Mw8esu7IgJpEZFPpqyqdLyyaZ2sUCjhSCVxSq21d0io5XzbSkH52V/bTqRfgZLUi
V7u502EDZ5PaeMh32FQ0xoVR6m8HRV3M2AwjNoyABa338XoGGZlObdc5Jzdoum0gPDY80ZQee2tw
tiPX95AOWnrpKV3+6i/LMVBVne7j0ksFDcQwfrnLvyzHRkXrJBt17STRel/ptUi3bQsKoisFYKEm
FHeaEw+vbCjhJlEqHwiVSPN13afpp9lJsWXKaE7WXjdkp1gBysixLNzPYUylMpbRoURK8PeH4ezh
JkuH/FYSmfnNtE3188D6kRiTOrRy/j6IIZuoP/n49wOcPW1nB6DK/3hJTMzHbm9T64S2WskcOWLM
5NmsIXVdAoSevUP/ORTyMpp+tM64Bx8PxacWxU4lylM5Y2B4S7JVPl4a+f7xdP57jPOmX9+k4FlQ
G58w7ZjmKygGdDOBYVxYDuio/PYEL3fmv0c6r1EdfbSnIDfKky7yEr21596Sq9j5Y8UYoMFUdDXw
uN2mGOOPjUnkJLa5jXAQ/FhVnfgK5hZNKf4P4PPcq7oSSIzzZlEEZ3Sx9ySVhpg0TW2FW9WE1RMW
7o9YFPa+HJzP0B+YA6v5e6ppzilBvOcnU1VZfhc5NIVjw2rBjUhvX+QZSMI6TDcR3qNtPYAmYglZ
RPmRWIlROKvQGtpVjT0My+FzhohjAuvn47hVO4TKZMCSA67YVq3DKv6CMOd9wFuwScaq3eQk/lzj
a8A5Ng/2dyRwbNZkCnmA5jaBuYDtLLY0kHuS6DSP06GYyW1pWn3tAijQsCDADrAb6a7LqDDXQ9Wp
p05HK38DjiCGYVUjD8KeAoYhNttVLKGByNT2Vp6oCt+xoDKwXnvgYKDUpHIM9raVqHtZZm9GHpob
LADOZwdDKhzatNwVVdTdhRrJORTgFUR7gVVObwe/cXO5aWJWHT1NIaTEzCc0u7UeGqNvjrrCwFl0
VACQctRVCgR/JePK3AsRlJ+dNmx21tBVG0fimvRKZPNuZDiHQnSeP2eZtqkxovqOgTU9qPsvjRna
68LqxI/ABDoha2t4nipbYoSexg6AFgipyaz5as6LprxWASYa10g3cd/F/lyFZCea01CtEJ1Zu7AC
bOR5Rftctrbpp3kRANMD1nWdDZG8lmH+oxI69A5Sh676ri9XqK3tbT0Tj9cVeNnxrkiAkrz9Q+yO
X+LeAx2EEXqju4G9mYrY2JPFQyfVUvVNnLruIR/qdm+R3INRlcRPN7LFMQqrbzwXzjaTk/E5nG2s
MBLCUd+FzlWFunUVtlO2SerpXQ7HAZ45SXBPlRNAkYpomqko6m+DQAU7KwkSIh5maz920zsScg0H
rcv9cIvKt+E0QKrOoKwp5Iw7R4hk4zZFe9XYiKwGhQw3vu7TQ1ytoMJjIulyh0h3IXfIqMN90Qzm
nngweF5ALVDYEyV8FQxmujbS7kc9aF+qyWLLVzvBLnBqeduYOV2/RkWsi5PzCZbMZBOanOMLjplV
p2M975qsdpCNNwLfbAiWIY60+2Io3SN6nnbbWslIrDL+ha6Lx+MA4Ab9JJC8NqrCm8Yxv2uejtzd
ba21qPBn9RnmazN1vowioUdNrbsuUH9vM2a+q6AV45WI85HPpRHf1GnUXzWBCB6CcI6vGlUC/h+r
8s6bsNJ6M3RMbIsAGQuA8prEXm+aEFhS/IqbPCNDu2F2eksIEskBuGp2bmS92ZAz8eghgksr9xvs
xAUgb5prN5V4WPKA/UWp6iN2cz56engzgLi4KgLC/JB21bRAontX70efGNHiJcxtZ2Xwj1vD7Cx/
BFq37ZPZwThWzrQnNbx6SYCPShvkVi1eW0sVyq9Iq1zFHpbsWC52xRF7UJ4tHLucxhQq2/Da5h/X
cQMTKerKGNRard5CDScu4C/wiqaj0ZzoqmndWg4qfLsgyG0JH3DdiPSIkEDJ1i1Q0qYj8n8SrdCt
kJfQh6UftbqN96ZtjnYQmys0gP16CKvuMaRBtm0X522n5vIQuejJ+wLsg13OFa77mc5+WgUr/o3g
XsyQfPRIfU662FinUwhAoolNfnLN/s8ApgWrogUih248ikDJkDZN6FtZeZsyRsM3Qxjb5lpK0CfZ
Et/yYNTXFf6pdVw5X2pMoGszTt+HovmuMPgwW0jee0t7NVQHf3E03oogD8DOcaI948MV9+fNsujZ
ODJQa9ERm+wYS3QelGu0nSp6ZFeZrgIHqgyprU91OvIzK5vwIBEhM8xJYEuZRfIe57w3eY2P0y2M
nQ1FYjVUFA69aYbMXGAeFf2EoguMQfPMv8ibmMUj3t64Zl/AivEcOw3eIavKXpw8fyb91XrtOi0/
Dlj2DmR6hccQ8HuFLRa0VLfoXJ2Fs4AtTXszQ9fz8wILI1ZDhJ9eiL7T07Azsd33ReTZhyJ0vpsu
WqwZF+9143iQx4ZGW1EE6/TAmxGPOVu8sO6Zrtoq2cnBNDd9ksPL4D3ZQkqwH5JODDsERs0N8LP2
VikzOdQ5a+9S0F5TKad+OkYDtlbrB4uQ8nuSPFjuSLXp7RaBc+omW9V70w60y7iNGBTxaA8dzSOc
YhjHlohqY1rzrZ0PsicucG4a+aiSyO6RKncd5GywlbsYYTYeIS95MYOGr7osreJNU0BNVoC+MHWZ
JIGu9SE8JeOC5ZU9jj2PIZdXul+9pCAlipzojePNiPazMgVrRFjHSuKlBA1qptfQ+z85jfXZ6rqX
yYIKU5OT9wDbMsXLQA1o9ZQMtj15Kxg79THrtPDeimEOeBh8121jsCUfU7wvRMwvSJ6aELw+Fqax
DzLCd/0ptOpDoUxmL8hzMICF4Z3krjFrABHvpAVZN5S42zbDelQs9B44+NmKfVawypgqrR2ng4AS
FRnBwcV8GB1z3MraSK4avHm3fWoyagxNiLSB+T2vmHY1mBIPetu2m0Fk7qcA8hR8vbzcZwSDr/EJ
GFsX4oLP8J0sLGBqkI/QkuG5ma2nmSRobPJmgn8mFP1DDp+IZ14vboSJcWHQsh9qZoGMEuSKjW4T
QUnA791cIrnOrT7dMxmZ7xRzev5nowmvTXtArI0F9DgtbVP4U6HPFy94bNrM3IVWY+5aHQRYhkEd
N1KnXoqKhlWXV+6anyq2GkK3XVvgoFyXWlsDZyYBFS86z/FUeW9ujdXBrTXhw2nz7uHouhtTHxBM
jy1va0bxBLQ5wuiqXmShtV9t3Id4s9Iph7k45xaWy5nFXpIQbG7NQT+Jqgqegi6ENdJVI7naIvBD
r5g2dshQzStmVuXAJczF0vJuN7dT+KTDMXmoR5SDg6Fc3kpmSFEeOFcq7IMN20n1ZC4WTdDlBB1q
rECAmZgKjkayRY7s7mJXT/yk6vH7evS3k859tIsG6lRADRkN7lCSB1V9N3ARQeHMBvSx+O4zYX/X
TUZgVUFJ29RM+XS+weEq69PyG5RWa8skS19y9sxtnMwkTk1zfae3pPWy3nLCqLvL/JjEon2qvOmr
3egNJVD3PpE3fzONRn3T11L3U128j9Zy50b6a7aS2OcGl4wbEBcAPaZoP45MehhI4aRwWdtVFYnb
iIHMSitYUd02nreqtpgQ4JPdmpMYH4NxUmst4o2Msux5QAMPciNp/aIS9kaiWM23b0qPnnTksqCO
2ZvjR5l2Q0UI0ACHYqWPQ7dDiY3TJplSRji22AJqGzeg4DJMAkG2QTqGdawJIdK4FL/HyRLsG5Ks
PcRxVj1YVZ7sq9E21oCohhvY1e1XLva0k32KnW0Aeb9JnJ+75KrhtMfsSHxSgss5DZ6wluN0x6K4
K9jCwlB0AdNSewgcBVF9lInoXtvSBeuKptn3VOHeoGUPt9ZMzWQo+384Oo/lxpEoCH4RIuAa5gpD
T4ryoi4IaSTBu4bH129yrxuzMxJBdD9TldVfIWTRBKjg7T+7jIZjk8tlemyAV0iq1LG9ERR0mmfx
aWTTZPxkpjFpL4LQRoO9vlEThA6iLdoIVdafuGzvX8Z8hEzQGQbedjGGrdXfA3Uq4frFMAMrNZ15
nN86sEhnspwNIP2m7ZVY+/eixzRa2m5yzSvTCl2nqXf5mlqe0JRb0fW5V7bpPSGyNL7yVqNvccok
xQ6Ji5Zg1eruD8xUqiiXtHXsOYRPFzD7/aI38j2zgiUciXa9ag3hRJgDpP2ckMbqadJ8Hid8LHHC
5ouz3rlaKQacyIYR2soW5xXkcLu/ITVED8muwzk0VH57Y1RIrYUssc8K1u4KJXVQGF0TpOP0A4xE
+EtCQKnb5QC9TOCjDLVKcM/UPKqVuzhcG2OfNfY7Kbu8JY7kt58k/lpOM69KolsR9ZVv5qYOLFbP
gny6n4P4Sb3GyhI6JgeA1Lwk57K3IXDqdlReShhVWeACnKOqdxR+Uq2ghgFYwnEpsuUMAgZsm5aJ
9exozTVvi9sAw203WXgxvcHAZakUroSfAH3HnlUZJHAIQtSD5QaMJVcDpF0MkXw7sdEmb5QBDI4A
k/4QMjr/s9VovC7s6nf8BTO0nD65wGZE0havQgP8bI8RB4JWf/QlTlW9cgx4R7O909fE8JQI2hcl
x7jX08F+yCPJS17dgYsjsQugvdoykN0CgMeJ3AfmVrDTRHeLbftXKRg46nQgB9JplXeEqMpWLkr9
5S4RkAe2WAHegsZPevAXSpn0WCAjhbWngXGUA8EXSqvsMMgx+2LZ56nA6IM2iuXJmrBGqAaRXw5K
Fa+hqde9rKbGA1+obM1puqf4gnS7qt3seDB79FCL4AqJOFu9Mod4SNAaYy7DXn1IPVrgJtWvGwMS
aWrQ4VoVm15F5RakJn6VLEmXIMHqgyFKMYOavOCrLhZ9v6YAH8H1LefYyC16DLdhdCbl1hRNfJKd
wHRfkkO+oup+yEsxECanD5+A0p2jNWfKZcLHyJNKx00J5v8j4Zg5gifIg2zOgcTyddKvFLXQN+oE
7p1bD8+Q3n7HScp90o+ux0ZsPenJ81BsiPkjFTbH7NrouXajeB05X6h5GkX0/jR07Ij7xg4T/r1A
j3XhaX1Dy4dRNg/SJMkDdXHcD7O2sKYL2Arfa2R/4aqaXmO9qve9UAgDUMulTvesNOAUiVaDVu8k
vfWX5GLe55Lg6GjOirBQ2TA3TYReQsPhGpZLV1+6Xv+xDEM5gNmbvWIddSwWOPp4r1JYBSPv/UqA
A3wJ67Oy7H5nFDUDEtvUKP0kBvPaYMNYZSzncCa/uerybmNGoq5agP11DdWdUihbeyDDjwxrcHkV
1So6LJBIeY2Xh6QC3jvgKhh/OxAJ6yOjixGFGlIRVs3WgzHiuEttFn1ZS2ZAWqrJLjWjeOe0lXxK
dMd+5pcyPMvma0kusjJ30ydIMvx6JjZtlQLKY4YLKKQfh3DKS/N9SJs0XPrC+OwTXb+4Wa6nXtvF
zt/aF6SrcZoeRxPNTdF3oIPU6B3zGOqIRCFlj2M06E2Ya1Uh9V3njnEAf+B7lfkYgr7Bze0YnJtI
HTeZa0c44prvGS7YK6MlUDZkpm0Y0ENrM3nEC9HGT5WdvK7ZRL6kosJoMpwaV/pSBswcDVyDw+9E
Dp3faHmzSwZpcvDw9NRk0Pf1IronMVbKESaJfYSjnFxss1g3Ze7k4Qr9mHltw6+h3Tt+5ebWRv2A
yJAqta8kQz2TsUUc8VqKf9wqv0S1QL9CBOGbC6b5XpkxnE3CDQhLjrk7UpvLE6p8a031g50qWBkr
qAwV/BB+PishP0Nvw1h1v1gctxtlqGYaQ9F9rSPTR9SilFXdtNHNurxQEY7vcwU5y5BR4tEw1rAM
hdxG5ZDf8SQ0BGtj5Tfi0+JNVY1aoC+iDGllCC1QSV7GY15ku76GsR7b+h+oD9R1zbr6TSsA2ZnO
X9OoZH67RX7grBVntENVYPYTgqg4NuRTWw6khrtFj4NPmjBvMZZsHGzBvgLAe9PgavSMrPxG/Zrw
2sqfZIY2A+JAMw5Wxbd/WLV/d1u/l6gNszlA0pTS5D/85hE+tboT2kOJrT8Eoc0gzhyNYOjvMNHM
OdkrUGADEebBdTgUmGgNpB3lDnwKwBZsvwF6KYnyViyd+jgaWvIoO6M6u7ljf2CTZDJFR+rx4UJ9
XwEdgIwRO9Pulrtn1ghhwpehaUF2VHUqNSUedLhYdVfe+t6KjtAI5S4h7HAXaV1yBdbYBRWxh9uZ
x+IP2aQfjZFHE1sxh7jairCeAGuVUbZu64zALx38ARw/DW+pAQKeNLp6+3+WiIy7zVqtX0oy2Axc
m9na95OZbLCcQJ+iYttoHYSGrlGmHVs4uFpOwuMoJpJLUtPaT7O5I5/9pbWANSR1N4SF2dOMqUm2
Zy3eXlxw6Aed0exxBXzKlSI1828s7OZmOf1H1BTJUYMGts07iEhzmv3E3Tzx4zPwNUnNJqa0H/DK
pl0EQ8aaA5aejKjaBli1nasPgOd5vwW0gyV21bCsjX7Hy2lsCDsxMQHqzUGRc/WsR5n9Ma/Ot12R
+86LqwS4SPtNbYOBmpXK2ZuirTlL2uqlU5wu0E0KClLee1/LlfQ26nZ/IpC08EWqAEmm6POVldzN
rCnwI5ZK87qmPZELTCSAx1t9FD3zMDQ6vqJxCQGFzmBrDUBmC+mf1lnitqxiPAgODJiFsw4PWqrT
K1edeZ/o6nvEFupD0jCUoAQad8to3zGOXJGwpdl2mhBgyoa6XzBr/8lQtuge8ziK6yQGv1INRfnH
yBVBmCM5kZdhts4OaU5PVOAyMERuvc0mKukMjAkpjxEpJcTUbnC2AX4w+WY/yFkpgtiea+YWvfSd
aJmJ7OhHcR4spnCrDtKQoNQPXKmoAub2F7PltCPnB8rKPPXII1QsTRsWE+B/pqbaGJqRnHVZT/Bi
bcjILqh1iR3k3VrMD5ZnKoVa8ynypANJ0NLzw7Dp92aL0FMhuFaPouHHKF0tZoqLC5YNZtMfHBcw
VYXHAadSLz/0UoeMI8suGPFi69XHHek3dc96bXI19JX4czj0T3Y53VBsNgeyfMDwM2NidHlLS0TH
c0y8DyOD3ie/h06SqJgQJjLnL3XvLbMhZekl7uaht7PnUaslq4GWsYKs7E2UVcluajSdtQNaEAJa
ykNnsWDllRMJ4sfBqkGnDe6xcbXmJtZGRpDXO32zmOnr4Ca0J8Z0S5o7Bdzk8/O5AcxnhykBDOWh
SAPk+Cv067I0wT+XRuSpWfTUJNN0TsguzULm0G33mqKkHjZZL/tXQzcHX+1SF6JSR/pBmxjqAYap
s59Bwb5HUu0CXls2kFYX7eOFYbHuJm9sEFS/cmLCUMiW20YQA3Y0NtEej4AWiCwmubkmHYi8vN5X
4q7YZsPE5M4d6zv2VgSt03yXavWd16XmgyDFkC9sJmvHkUZShkU0XAsHGuXgwL0mxyWjW0r0sAX7
xFg3/x40jsWxKYt7SjNLFHWwo/dWXWqK6Nltd8RbhG72ydysjk5VNdjGGYb1hHZ07NN0K1kBX1bc
vQiezHSLpI54Z7A7RKFKBlylRnKApVg/aw4EuMLIg/u//hcV8X0a+Sbfy+xotRvt+f4LoHgO6npj
WUcTfBrsfyhb5gwngVvEy1bx3LYgLOqIGBjNaLWtpcHG7VkigaAC2l1WDUwDk2NiaYb+YCNlX+NR
8ZYsf8UAcB+0SW2TFY54Irbqe9G145LnLysv/FZFzEjKCbP4Arw8aW5nc1o0ook60kDU9BdQM5YN
+2iP1xLvoQBwyZBTLy1K9rKIPlaqsbNest/x7UVJ/hpzGl4yy+k+NYB0gbsAV8D9ra3c705mhlnZ
j4+2aqwHR08/HaN7ixsVTnwBcqLXRqZftgL9fa4lD7hKfRfa64tRQ5/wTHh1D0OjTkezhtrGSHjy
6lTBRKYwiK5SxhFDVcdMfXtJPDVNKSgm1iMGLE9jhIcPFGLyioo8oUJjos+cqGCzwSm88Gn55gRj
amz0kViEId0A6EKj3JXksSxVAr6VCQ3JI9xqpj28dDN7lDZN7GORLTfOc31rs+rwOfbUB7DsWRAh
jvErNMgWLz7mcPprdkwJPfmXiZmPBaF+n/tw93hFOXa/JUYTz8idOqw7ajXwC2RRTfHvbM9JSCLX
WoWsNz5azh+fxQpEq2j+IqABCiGTIZYwKiUJYOiNrpi0hGkzqz+a0nXHpgeIkZHA48XMbjw5kvzL
4AnWO4OCR2Op+6csTVB7j6pmPNl6WVEar03rL9X0aXBMBQXEcR820hc56+xbdatdmNEOJuDtzPzS
Y0c7s6+pz4KjhB9EfNe0wscsthZIs8JkYeIiye60BJO2xka2jHI68+KmxnELxD9zD4ycv/tkYNjr
OPcNZYRDJNO6aAmKfuyfW6DPIGpyCecMmmVaECEt7Dh5GZt4eKhK+QUIXw/N1kV6mHFVU8cRrwvV
doTba8uF5cvwbpaEJQDjLM/KIMvmWOp5eVbZINkoy/sZzO+YbfKRRC8FWgFXe1KdxmiOHhtm+MD8
KmpFdehfJ9z0gZEpM7z65p4iob/VJiO9RcffPwiRHVbbzQ+Wei+3Jc+CRSq9sx63mzbOk0C6fb+R
oy13LGpI02qrZEPNAUmjdnVOvkr1XMbqQZSJD5JV35B3ObzUXRKuaaTvSPkSO3fWqd+ifnY2rCiX
p9FA4dXbk7EHoDGHU9eVp3qW4D87Zw0Q0SxQSqG55UbsEpZmIYA1rfmsrK5ztGP+D3KSP+sO7uKc
a+wBVJ3M+U4SD0Nyu0/fy5kJQfcx0WQiAzWypOtJNY/PEsQ6Oxlb91ijw+TuoiuHiUlKVqQdLK3I
d2Nvprs7A5jmhkxILXNpEEgiCfMZgjVaeHJWFyZYwKSQcQoEBij1JRtAgrFE0t5MTau89J4xNTPF
3fQxM/ExgxXvUqd4Y96UB53CiO1GnPuz1nbHGYfLURWp/pWThsUfQa4+SahmgFnrnYOT71GjPtvG
2fCYk8a6zayW9Auz0M59dhdtm8YYwFldj8inzYNliWZvKjgdaici0Eym8jNJ0yZkOlf4JpWov7ql
zvXCPUAURk44jjo+GyMLGYAy3ZGUAwnOt+9CUa2cJYmGrFsTxMA1a89vupAd5ebrunPd2ArH0Uy2
UzGxYl7f13aUO3JK6tAezeGJw3phXYS/McN4ujO0KD01umyOAGPgSRpj+9iIzGGrtQwUeSvb2DbO
Hjo5PZsUnjtlNhiK9YpJvOB9O22qX8KV3XkxsVZUdm/tu0VfnptxYNpEgeHbFDUVVDQjycoHmVi8
Fu70kwIu+Yinykq85Y63sHLOhWaKf8pxsTa5k0Z0z1POUlvlfxjvMMRqMh9pKOKvXhjVloA7Upf6
nKVuTBh2ntnjBe0wcH+1VbnPohYNV+weiLRyD1zJ+j7Oswa9bwmnp8kJQ+BaXrt82RJDJwNq/Jbk
6WY6V1qZ7zhEhnuZqPgkBVEqD8qy05SmQtJgUR8vNUTtaUk8KxOvRTO4W1Y88tBY3T1ZrlXpfkdM
GFYPNzRyIcrUka+k03xp5rgG/H0njxtuTVSR+0ew5T9JT8J++p8wCHCyHKV4nwwzfxyXZfJVGQ+h
wSX8QKisGeYjq11dxNUhc3NxADiXbrMyf81Mu6AR1dRjJ/SZD6CHRVPlQGXY2LBuQtNmTUjq2F4t
e11E8XseLz9V396w1CS+RgXgl3XHxGykFGAnSOunSEEWr5AoWmz1IY6QLLt23m1qseoecTh6kHIS
nauiS7x8WViQW/PrWBfdVnETsnfYnV4mKyqhcWvKG1lWe5SYl6XW0g2bgAvpms5mHcXnqPdJIBZu
WkfjKw7yLjm5PNUtfZp2cSEZPqJdzX1zhiJFNLG7iYbC+aFg0+Ca2jX7ohyEkuLI/dJB2zEW8Qkj
qdmhL0VO4kZApofZ8Cp6401CIiqvgvHpYMllCyhbULb33qxVP1ZzSk9uFQ0HmhocDSzDUw87yYQC
jelAiube18yKr0uTGY/ExeVnrQEkuiYYhNYkaUMtbciMrKX2oN9XB25Fd2iijvOERdIiVuby0Yot
BxbD9N5SsgdgKSWigHsYk9aJ3Rq5rN8txfyL8MfeXwSEJnb2BpF19Fdb+RGWaoPVbG7uDOEmmYbh
nHNy7zKF3yY2GAA1nfmGjiC5e5LW3UpYr2+t5aMzrf27xU8WMJzigat6dFQIgQzyPrmh4AEGbYoX
fUztQIuT6cWpbZtfAoKxyJktAaPq901vr5sOdJHTj291xC4xm4iH0uSQAtJx3YC1R+Q7cixDN9H6
vT4U/XVQo37b5Wn1AiLNCEjX0X0tFqQugg2s/KidrE+hq91udBbjI4Yo8qo0TgzqsyZSka2Jgx2s
ENS2SKU6WqvQSZgVLu29IpIWbPrGGh6lUa1P4zjiL2IWRfDCnaqr5WfDarsv0tGqE2MpkxW/Hb3A
jOLVbSewmXHlT7QM7DbZgtF8SvVf3jl0PDinvtc+aj8KzVl3c5LZGyMxmC6yeawV069dxFmgVajX
f/t6ek+U+IUIMjI67vqcuWAcCLvIQYNmTW9OzL8AoLEO244FIu3REJhYdx9ENslvtW/HN02l88no
dr2inoFEqgCmtJ5btnMU9UKzGBMTMNj+kE/AcUGVBK49aGHsIj6YoyoGWGbpL9pg/KrCzZD3E6g8
60bma1obPbq4nrxO1Boh8dgie4sFBjkSBPnoVD1oT8E7s67YaUbDMl8ZswcjmvjCZVQnXSmzwRsh
vn8gg9I36Wi/Op2lPxlmo+/ovFDnWHnLAd9wszgiOkVZu26WqczIjImeU6ilR1aF5WsvkFVUi1Oc
NOuAKopcpVzJ3skHsf2mtok3rel+TAcxGQsK9cnIP1HKMs55BKVGOeBLXlaV4XMKnSln6T+9ZeVG
Q07E/vDcVv9GLbtE6wIM+UrmNo5+VT8ypiF7mrol/gFGz1XJ6LeAlHff6TvnYXlFyLgRltyZ1gsJ
N6SV8VKK50Y7CnGyq4c4OTjpDoh0ygpJBbLrOjvRUuWdiNCICDVxy4r2x/TK9MMkCMpQ+Hh3a7Gz
yh/XfqTt8lKVzqE7MYjUVloh9dgz+qyGMJVcKjCeeFpflf1Yq68GPVX1kKTbzqaIFfulJh6o+C2n
XcEQqlN8vWNBVZ8WpkrpXpuvPUOmgQ1jMfYsRZjHcbXJ/g+IGDXCb6cE4MLlcJrLnwEPpB5d1vif
VkpisQjUcVGrJHIT1y+x+aG0J63J9oJFtWU+2q274dY71dFdXVOHDZ88hOiAUNKjOmzm7mdhfiFy
ZIz0Ver0tjCZ6uJwGpEX0BgZkjxPnwShnZYdzOXoJOxazSIQ5k4tHqvmpeLVkTTaZ6dn0A8gdOyL
oDEISnd8p3eCevy5PzUr+aPJJH0UZ/NKAkconIdavqucl3GTH3J9O2lHUoH2ZQEqlSaak2FQ/2UJ
WZOIUDW4zQsEwOk5irEuDQCC5x9OIK+E9DgwizObg5y4d8Dv5xjW1eqttvYWkwiSM700mrzWOCQo
jfjGcI8E/NR5smm1q0KernmL62uh7fvk586Wx1zkT4IP8KzoBEud3fK+/boxY5nsRxdMTSeIgP9n
ai/L/IYFymPN0ZnnyNk2rLGQtyuIcfpthn6mFGGv/RSoFEtuVUDn6aqQbHauo0tqkqGFVis/O9zj
FhlWZqe2m5p2F/4+2q+yViQb3NF8TUZR7Znufum5nl9gbIb2SneVnyfyoh3C+Si+ejkjhTKvDvHj
pUF6c0GEL4cONHXrFOntMYFyqRW7wq68iWA2uHQkOZDrA0wIcS7LpTIP7PlsEDdlcuS5r2PLyeuy
VysYpEaeOb5CKg8gEvkt1WCWb1P2yhOuMlSsuyVOsTE+z+R/lWeLaJ2ZBl90HxnccJAr7Hcd45xD
SHJzmG79g5hfVfepjbYZAsy1+WM+uVXkm7o+6e5rLLdr8TeRQMECq261u+18p44ZarTtPdtEF1Dr
l1vavqakPI7qLornvTWpfo50o61xzLpA+hnaUyywQdgvqG5M5G8u2QWyeu60t86gvFR21Lb7Wr8H
ahAekv6ag8vGviQkAFceWaHNWHml9T1DPyyz08rTGlK0IIx0lsgXVcE8SbkiKgoAXs6iDFz3h7A+
rt+rbf0g/vPjBPq+DT+QgfuqbwfIVxnH7cJOfn9XQbKbLJOzu2hUJByIfAdomgKlqMK0U95G5Gdg
fD0neszFdU7yXW586ojalwoMMcPXuPmsxxh91gtoxftVON9HAKYRFApKgMZzCaLJCirSUkOa8kI2
rUqnSIpFtZxNciUNrBFz9C5clBlJdIiAK9uR16c/tkKgihEq2bElPsy5szrHqwahcJRswlkYUbJy
7rcBMfFHSZLWQjRiIoLYeKtqAtH5RGYaHgQBtQU3aMPSkwf2YsUdbscLkGIT627sfPb6XYY6X/Kl
D0ol+u7GJsgTlgzV2Vr2Svk+TP+EulvKrZbBnQTt6X7V4ooR2E9hCucGeFTrIOkTK7GtSIqaSOvK
Ndy/j9yrKaRF4ReT4s/2v5Uzd2r/yfzFFifaC080t3i4ISULBaoBFAxILi9rhoZ9NylnZ97hLO8d
3ofrQDZX+aHUN6ZWQWPS49pfSvcc86b06aYst3r21o3/7KrZLkhsERugb3s2Iei06AsrZSDzOOPI
Bk5Xfpnx1e6gqdZ79jO4+Z+75n1xjiXRDv+7lUn3of3jL0bFOH434npPUXSVnbCeivmP5Ufd/aCv
3cEsp38uPVX/KRciI93t0p6ylsuTU7wHiW0jUzSy7Vq+DMxR0vXBEldutw31tA/bIPprGZn8ATQm
c/i3h40Sv2Xjo7p8lKhEtP6oUGTFttvv7sJi5BkpJ5IFiTlDuBSSeNUfCpKbtjz9HrpqTQ68YSXH
1iiuE+4oHnyyoX7xrelxnFAODswIy4vmMoHM8KK9pROBoOKfPf92CFAyuOJiBgW9xvfMqJAvg79k
vwp7B4dgpx5t9ZSYAQrSRShbhovklLwjKQutaL2QPbRdZ+shIqWbvXao5XjUUTkV1nBbNGPTxfvS
+WBfQCtdbErxnkS/1qWHTaiWu+7L2bf9g9XwH470yt5Ybns2cusY76dkbxGj0AB0TtbTXc8zLq8G
p2pecmbcDwjzp+SeIpEcsNTVLvGGETdXPznEdjQ5D/nGIeaSOAjsrsqLwCK+mbPF0XDfrLdYPHfD
KXN/iVkoxkM8n4gu9Kz+fH/T2EjzEu1dKm79kjZPkc5CXtghEWz8bb91ES5UecxKpu7bZSLGEoWr
R/oyhoSdfmX5uUF7APZgtcLBeVfERdcfFm0vO1pZdWfO9mbk2jCcg6awj+g2Znax2JFM6yPiVHTp
l0U+LdOXrfGNuRXpp5IQOu8gqCcwqFHOQxuw/Q8hifrqeJvs41pfIWzWLAab5DSlBG9+MftRqnkH
e7VsX1QD1eWXah8t8ymaXokwquP9KjYyOZZArdYtTALfLC8ug9l6eiiyq4nSNu0/i7TnS3AUzuso
tjO3WBpjVHkV+kucXYfxpMYk1qOS6j8y6wASYlgd6pUwxaDKNxSM7JOrE3gK7nJjjYL38WPVHtwh
pJELRP+P+4hdNyxCYuOi39kiX6c6OSQki4KgBbUIJcBY+nyzf0xyIKc6/OPM9DR1Y7VYZNBFRVzO
6j2Q7FwSxhXX+8F+ytTpNOqf8RBtC91lVE1qmbzQ0fiWLel7Km9kgzGrW0yFJDU2IWU6BTOzazoA
xVLJYqYtSS5km3g2F7BTPeF4Rnz6SgQ3p112mIHlF92/FNV0WQFyr/al9puMttfq7xkHgK5m+D8z
n5l0SQE/s02Mp99hSQIlXbDwLg9ZV0IBYYrLUK3k19e6NxhvXTPtB/eKoYKSIN6s5LQtVByzHdqQ
cBvrWbeKTTp1T0NMaMBqcsrEgYxus0C0P71GzbmIhK+0pIAxqlrF39iVwZo8T81XlEAoQdKZcR7U
jDClEqTqQ+eK6+rmp74hGdXkxopLDwQW9g3dnwgidnV0iRYn3qC/tgXf5rqAZx//Mw02VtlvO1bs
IpDsI6fhRiSHfjiMmNpYbXPmgvpn4FzxV1ZoWyJygG2GR5l8HscPYt6s/gEwPuILTuxoI6sfgwU7
DFlWnn+1E1qDudWiCJp0Rife7hN72IzaT9tK0M+kE945PUMp9w0jUBVfDlRx9LzKh5LN+7oa9khN
mK7O8Z+Mto6z01C3KeQZLTMXWfKy6PCEaxky+Dv12I+39iqQ0/81DlGe8q23jDc9b79W1fIKAq9N
46ct/xJhHwVJGTHojbL4mGRKh47ejS0gu+Z1JELw2ihcvMlb6r4muhYOEk3v+j2jC4lequXPbYkh
w22j3QZQuQM/cbIz1/09yXuhSyysz5hQVxlkq7ob7fE0WC9Tu7FSahXwM5niaayE6XhU+UOc5dB+
CeOxJRGcdVsyH9t6U2gPgw0YeS9sjWiLABdGiHrC76kRrSrdDmRyTqj6dPWxl8fBPErW4lbyUxrC
nxkh98peZ1PaMMjNtFfbPo+KtkX46an0UhAmgEbz5HGroAzw03tHxuBmeJsNQjMGElqLx9n5IXLs
eyVfwyxNULqX2nhBqOql9czc55cz3owuUjlq9r7MtkNOZig/G2tzsT654m8g9JktQCE3ZfI+2REk
UU4jbEgHhW8RGwNiT07snw3xW8UNStEX1iUpOjeMK4BasuJPnc9q+yLQqlYnLePLiU8wVi9Wg+xr
J+/hKc6x6eh9xGks/wzLCmJCTiTzqvTFGtg2kS/RtNfIes0n4Y/LpW8j1v2UZe8ayq8FLojNoJ2m
jy9AF51tKNN19VyOb0r77MinadmO8pFcSp/pLzP0gyj4A81VdjedDsZ0j12q7mumGflCBYTPsCze
COh9mNNLoxxxBBLR/lTYx9L6yMDPr0vv2xbxr0R5JQCaydNbNfby2O8MhqslLXVCXadmfyPxGs2w
i5tzRnBmWtPmcntX1Y9LzAYB6ttU2xKraOjExUPmjpegzQh3jJvdkL6NhGngbGN5/S+dvtye3xDV
gWJ8VPp3K8dtYiyBoe5JjEDTxfd4dYbHQSF5GAqrVSPYADPeywqb4LhZiRKyWvwXJoFZ+fRtIuxb
1BzC0nDC1XVg3BB5WPneiBzxV05qtNT5IXKZ7SvOBcOgv+bVqagX9uW4HJn3EAaTLqE+docOdBef
h424wcnvAVzyagB7GTQFO1wblhHO/tb081j9cySSJH0OYYTf3BjzELPYinj5say2CCsOdr/sevJp
1LuuiYAxtPE9hPpcVxFJr/+0SH+Q6NDhotOCuVuj6wljvyeJjEFbmbt24WW3l2nv1PHHMNcfpqns
3HUMHUs91TU5rM3qMw7zrKW4Ms8MjXE+MOO/CQpEyx0Pk5E9kqAYTNOySRsCzHW7BuxkAYZW972j
nMo8PiaGsqnY/ntsM36lYm2Gcn6KF5VFPgurSfdX0e073prURTdfGjeUL9QSJN1wG0svzRUfWs+z
aaMAS6x9ZbSfc+4gEK8hBriFeyDxm2jVwlcHw2sVI1xBu/sAsbH3/S3lY989W+ZIibxWnu7eu7ni
g/XQdUrzjTZjFbCXw7rGO9Rw18JV/NRwt5XU2FQSnaN156pkvVexpB/kbo6iq56OMFcgrg1rdxnW
8lgpI6nfVRCpZDExXCY2+ehwQHvxGl1RFJ5nQD5VLN71pvdGLs0+13H6ocvR4yP2pGBYslcNLNas
r6/d2oUuf0ZFHTksse/OWWhycLTkOa7LikCHnJ7YRV+xbhWhnbq63Bkd7ymSyokgW+nYIavLW6s4
u7yezlKb/Rp/ZUc+HltNIpzJ535Dzb+z5PzEOPJ9GoeDmUcB2WrESxIUDB+Ftufe1041tV3HWJ5Y
IGepkfCaD+rwM0QCdoqyS7lPElWEgpUzYXjMitQNivZHRXAFW7y9/bIek4LqPccD11va1VDH0Po/
xwlkn9kFqMv8JJG7tuvJreq3gzqTW0SYHRs+Mm73tl4HFvY/I7+/P/zsXMzomX9dQvAmzT502hpA
arpYNRXbqE/PI0Ok3m42scJMTmXyM4s5KBjCM5r6VRf3KYVY5IuROHVquF9Z87ydMmwEVxQS21ZH
dPYfSWeyJCmuBdEvwoxBCNgGMUfkPFZtsKysLEYxgwRf/07027S1tbV1ZWcQ4sqv+3GPEZImZzq9
RbLsgJtirsH7ocfiVOpqG/XVybZr0p3FoTP1L7bKFV3oWcr/jbXve1YxN8+hW1M5QGfPNtAGEmCy
Z20sdhOp+6xIQf43tKYlvA0k91JX5pcy1BQSpYdkNjSfRxamom5XmfbSpJzl4fomcL7OIwNxR30B
PXesv+Zb33GEGmjb/QV/0alcwLsS5UuijAsJdffNesI5NHGto4dXei806W2pq3qgKqoC078eVJ9+
dDy8dEVAvpmeai8A0ydUS9tG8eKN7+XMLW8gEu9IkoH8OjkyuvbFH8tfxSLxAtJa79dHo1I6M5is
ppaxjkAoBsga05naGpZKiVNde7Zh7ciRzPTD41Hw/uim9mHBNTlkfCmcOg5xQWBgJbSNBXzllE9y
ys74JrQdAwYXHL/PznUyboqk3dYNu23SDTTTYYls477hRQTaDNs14ny7y/rw6CKwgmvcFbPZlWOw
cUvvQFXG1vXre8bMMylfbloMxaMVp3CzQpfoei/JCpG0DAhB5jV6mKBklAUBZoOiif2KQNbYnSOq
UZvbnS2jClk5w1Ew9faT+kePBi113vrpaNZt83I3czNckWXbANdzCF0Wp3E4AuWuOTEl2aF6KlH2
XFJ+IOLv3CjEZ9uhrjSXgQvh0FSxY+k9J8Pp5jxfhn7r4s2LdPXeTsV5MoUd45d9WLOETjehnhsf
myIuCm6GJNcKUX8OjsAVQoAm8fDEFo59182I5SE/KN0x/Csj61lGslvJdnYglrXTBZvflU8RYZRo
0jZJTAx6bO8lwWaSIW4CehkrSYSM8l+NNTxAki9bD82EPCqf54LFKdeF3mD04sO5Vbmvya4Fz1Wt
WsXS8tE1CrWVJJPb3ua1S2goC7c4tuLU3O7rXezV9dUOSRk7nCzNUGNWcin4ln89oiXxUoo4ExgA
7BDnNK9Sm2bAShLWH4afhkG85ee1Vs0H2l6M7HfJau885L3W8e4cpP+OEvVNOkMNTXv3Uov11Su8
I+7uA+UzL/A8n9gK0wpOItnIw2TtTNSgiRb6mNFPnY7yQFBqS45sl0TFkz0yqrKHDEkGAuF4CpT1
q9V4REM2f469cuEghiEzNsfRlireWDDDZZP1HHlc33R9GpnY6cOki9I3tBLQYD/0RJ3d4BCZP4K3
10zb6kA4csCjS3v4rLajJOzAP3Wo9MpHRmGRrnjfxfcCpAvD/RfPHgcs2WGB+3gMxs8Kp6NXFQ8a
gW40tLcuNdmu9JL33YEcPyueMZamfBCiOTkTcbhmPriyeCb7jR7KdpbF/cmW7skR0b9O5vT+loRv
svqlgS16W7F7doQmw5fCRONpYl2uEvHYOOOW+Dw/5aAoLMVt6HEg+cHnYiHEj0Nwz+zxS2MlpGJ0
RuTBlFXe/oO1y2Ip+ijb5LpOJNP0iKsyS1+j2tyN1URyEPO/39LeMC38iry5OSAxs9bIiQlSYJsX
rBh4OQiCiRivbwsVa5fPJByNbuiTXX65BdXY4Yypxw/A55HcduO8mhihR/tM5QmrgKSFxODj5+7Z
sO6y0dAphnEt4ZLqRuvxZt1cguGOwuoD8KJLMC3TkRXb39B4ez8vrgaVUQl316byw07n/ZT04l7r
BvkwBGLRRNxpwm3ATjmRdB/NEDGDLtymt6ujWrjLk0m1uU7IfrjvqoQbuHP12vxf44U/Ubje9RA+
W1rxhBiYC+uz7qFdhF5s3Ozs05l0c8Mw826XEEPaTQRCU5IIMY7bo5mYdeP5KaWlCPCNxRs7RMhF
oExvL0OLtE3OdVX0C+YjKre7MmOUo5avkJAyVJfuMDXsjUv/d0vxJGv7/VyxeB0Ik9emb04iE7EL
TaEzPkO3QF4Bl7B6aOLjfAiqGo/lhOW8qIXaTRBgnq2FbH5Bmu6+aSU0UfpGuCbZTxFf0LZSPR24
4W1NNLtPTti04Z6u0/Gg8ow451yF38UQ/rF7O7q3/Y4dhAOC7H31WGO5/nUYiqB/a/B9fMDKqQ56
4W2g/QlrtMQt5EE1PSYBfTybrim/CkpSHxqJDQx+AbTZQ5Kl9VVMoABJMljcdvzPaRbdhfac77Uc
pgMRw5zAeC1Jw/Ul3YZZ8gA9mWhnumaGb1DmYshDyHMhVdjhe9v27qezpOGjKxZVxpPp3YNA046t
kNZVp0ZxKOekOM+uf24jaBiiJ0y9utr5ryHzSM5F3XVwQA7DKsi4Ebs8sokdd10Z4FkaMO0ZSaR4
JBKJeYgME+G04U65P7DicdkW9OR4YeB+UTuKa2vGE5+2I7u+Ik3OQ86lXpWTIYYauayeCFE/40zL
TkVPxgCNJO9QY7vidSqn/kkNPmZ+7LXmIY/Qj8Hrg3Bxies8FWA4QvAlqX7UbR58S+VDKVkmZM+Q
utpypkXZ8UVCJdNg4cXWywur/32a0rkZLAGIh4HOppH6EVSpWavv0FnX/VTw6dkV+A7SSV+TsXSK
N2pA3JmBDRCj3BZ0ELFWNMvA8blkT8E6Nv/KdeSOmzc1t1DhyggjdgBohLywu7yWmCV2erJflNF/
W7svzrXv3Cm/AsyRBcyDRV0Cur+9b8eQkLEPXOUxytvg4Dsj8cheO5+sn6NXHMrmHcoL3HL6IvhS
LPOlH/p5n9LwdLEjOb2Ng8sqOFLriXskuR5sWU88K+KxhkKwa2y3+2tjmDx0q5mPNatTsIgy57tS
JKx3+tRjRNee9TeQdXVySkK4U869gljBf499DY+CY60sOkLLnc2f1+rv0oaFEhkoxd7iveRh58Ju
wUHC7NKW1hmzio04PSBY+6nikHIQhdEDq3cytDfz51r7eyxz+RVbjLulx2g6tzXwFNaioznNrsL2
IafpbTYzyYwoRAO0o+aNZkPG09nijC6JttibqhBk5wpC7zgZB4ElxB8PzW3N0+oo+BPlfbW7BcBg
AcwdicQS9qkcGMuq1jcIGSkTdZ6FMcB9jWDL8VNDrXrhj+B4ctmAN7aa7l1gOhyg5raLlikpO4SF
wzDnP8Cnc+zNGlmoLiPCCh37r6xT/N3aUiZZNfw0jjeE8F9pTq3Uwit3gPSwZLhuQ+TQopiWB4uy
txwB/TzlmqK3/kaPgrddBEwWQdQe26b89pL1VZWGHMvdnMvHMAMCRyQTHEdkFpx+WGuOad9wlLvt
S8EcRXVTxlGqQqEf/MSvn0rjhbyQ4OJzIxXJidrUG1PC8d8sM6FqUma69xN+02USkQ0Z5PI4BooW
s2YOMe0iMWyNS2txxBV2Yv79LBenIWjpzif9Bj0gm/f86P0pH9aOrz/6KxPh1GwVVWhU1FbpXy9K
fzOfrHeOqZvPCmFILG9p1SJ4J5sMqEYCz4BkeRoTOeWAU0nyr6fa9NmewuRnXKSTshRP8lOQhA8J
78AXrUV/ERa2QmXRqAbgLeI8uZ0X1ersjJ/HQ3JYPEZaEZJArfphPvmYODdTSmX5lqmn8GM705ED
b3mS027oKzgGhF3bo0egKIaFi8S6pAsbkqKzexK4SK2FcfE6IlzRP5hmez7W9GRRXk5xFi9mr3B4
AFfL8S8anAO2J24K16r/VP3nnvzIVid1dtcJvMQu89kaJixoZ8DLwPXtTTlaDM2yWz+tlXW30JbH
M+H/XgxPy+jmuxmEEs5YLi3AmhOkfAsNTRsGPWjcrIubIe56kRwGqxcIP0W3n5YBcEgXJowb2lGM
3XiuxtwhuaIqxjryEwzoZPsgi9vwqrJEksPF7cO33i73+GP5/kyKJBF77k3v5ryIaNbFFU1x9JTa
3GEUE3JqBV8rqYdtZU90iZf0LDDBMaaWkUAtHJMhbvMFPpFNvCKJCN/is+viIetTjAvyKSU1ksZZ
i19i6keiImVdNNRNJUm/ndf2rtXjjw2Wd36WTGRYEJLisddedRp6wZKIpJJARc/uMbgJ7hOWq/8p
XuOQvjz3D5WOf5Gwol2rFVcrJv0yjhK2flE6n+fgD41leAtU57ZgDlwLZy0IYt7m6qPufPeJfMP0
SeLIjjWkBFwH7u9xbApvl1faYegbAY6lsMxOLAzGU7jithHAWR+7m+mxcBGoAu41u2As1b5KeQMT
zCKgLIbosatcDIyDc6lKMzyQEmixVuYdgo20yNi01We4VjB5wvaLW+uEJyktW772TCUB3BARR9XA
aRwWWXkHp4D5w66wOPhieWhX+S+Z8ttc65tvvL1/2wXzk+mCh0ha5i7JEgK9TsQtKbC7edzBsRMp
OAY58Gzc+p2iAlHfGHnblkeWffSawvnCh04lpEwBRy+ReiRD6V/VBK9hoyOdsf90jf+u8MDufOcm
gFGCbN25Gb7HUNO8DUmI9TBpibiwwRVcGymL6ClPI3bVggbIJZUI/BY7EgmPJTXRr27ErgmbAhO2
nz+kqNrd5MSp+5mMXCMQWZImYzVgIveHZtBnUGDPnZgQB9v50dPWte7L7j1J/ALLQ4cgMM3eq4fj
mg3IMP9V7mCzMxZveqT7ug7UO+0C2Z3I0unN5/7BHd4g1HqE0+mpflpaCoNq/7UKyU8JMpO8vjlF
N2vXfYyFkfeqYPIT0gJjlEPUKUWjf3UertRv4jivKxFB9WC31XuX3mJiS8A6q9aWE+B7p+gIRJKK
u2llMRDypghRJjZqHv9VtQLSUdSIUdiDpM8KugNAxXelSKc5bj0LBoPNY5ocnJwGXYpqBYZ+2oc2
eiQ+PTOPxl1n1QeZT799aCUH+BnRZRnTW5VChHlBFADb+gzhcOF2FEPpApk2eO5x8hrs+/kcNc7W
FMpz2LEKB2R+MfyjYVztqnKG0bBiuK7W4DtHidvXTf6rbWsSJQsXn7ay1k0BmyWelqBDPFjZdYQQ
L3b1kqnvVtnqCz7azcRdokruRM/GLEgDbPhStJzX7sL20ZuC9tlxC4dbvZ11K3C14hU5gxsnby/s
CAONu3mTzd3R0pG/7Ke+FNSfhsY50RCp+fYnDi7DfkkA6aQYxN+5e8hT37aAJUYHz6BpTL1z5Jwd
8NPaMBwp7H10Uj19V3y1y50VWh96kX9UyaYXaFy9h6YNKiqY/Z/Zq6Ymrl39oOdhfvedCNezHPBH
5dmNIgBhlevh8Mr69tUmI0nplBUQSHLHfVexxmfkzgg52O9eRhXJEeOIoAA1/JlDXg5cdILdrLg5
7ztgTCfPX0kAV+GiHoYF7a0LooF/yefm5LEXp5uwuMvK4Wntifcxw7kMZGUnnhSIQNati82elJlp
U9YTAAACGayf+EyoqlTbfBgD9JPubZE6fLKoH9nP2awuiZzcHQNNh84JOj70geRvApFF+y6J+p/y
BmXDdsKgOAfW4wRP6i9gLHMdhZgvnjv0JzMFqMFJWP+RYhVbS9kjVxB7uvLtauJK8JiBw9JHiR/p
bo5kd8rDPDxVPaWzoSgIruqxQS1zBPsNUz/0mlNFzehqKJTeTSsmbtRDIkHFs/B13s4M8E7zJ/wa
GZfB5N83tdv9Ku1hOHd9VD4NpkjuXG8uPuyA7l5XW1Osy3zZz0vJugmU1TlgjcE8OImM9Em/nIVv
f6+Y0yyobxu7AZyuisg6zUTNjyJ1p52PKBYXgdceUUbwKbg2J3nIj5ZknnvWdS6/Jrtz4sXP9dYF
c7C1reKt/L+jC2cgoQVye5RdTDuTW0hrkZPsndn5WafxUy4E7u3CXn6HKDYXz5DcZgHfnIHbly+r
jZXOroy54uCWY0wShXXzoF5XPx85TZAmhYV7zJLFn1b0DEbMWpshGsW/YPT5OjI9x/ShL88EuNzY
sJ/aEDJzNuzwkVbVOY+WGzHIamNT0pxc4K3k3F91thsmjlyaOXqaaskNDWnr7EMTOVvbZqM6DUsL
GwHpysfOovxxxxcfyEfSBpc+cNx/2iXcPJiJ69CYW+s+Z+z+W8JgelwiG6Na1jH1Q+25TsZ5rGzx
A6Rs2PTZyGKK0TZiXigliLUby8YEqWD70FkvbVD621Ia0jGJV9MypV0Zfsmpzd6ZMaJPwoW/c3j4
+Ku1pz96JYpDQ4CGlB8xYvSfrvnIunFgQVeW8QCHdD/NjvyXy2fRlMdE+vqpqwBF7lXKUrCNUt4S
7tKfO88qgALYFoFLZmxIatWn0B2QiIasBLLikn/QzrNw7SAISbv1RKP9inpzo6VepFWjoWS4mpiy
uWKjk5xrq/4FWK/cUhf8Wg3WhxPRpYKJer7Cp+rf8DwP9yygPaKHKYqVUyaXiCgfgcEu/UayodDe
JpIStkn/3S0wRFwKqTcTl8VfTbPaCFYaXWXt/SuPVwvSwvuput6PmdXUMVNidS++mzbjXxNYMt81
RThcpyB1UNfd/NJj2DpDAdEHNUuNh6moX9VIiDSoqOXtiwV9yV7cmRmX2FISR1ytvWMNN5eAtypx
b6CqzNW+V5yvO1+Y8D4dCo0Q7XiXThB5XFSyHFcc8C+CDSlG+6Ha029ESQsxg6tTriwxC9ls3chy
6DeIoJxWebar1tbarkGgA/QkG5N7v7TeJgglVKbS9rHXLuHHmKO8l66XltvaW9+91WNhBDPKQx5N
UnyeC/ajNmnL4+g4X2XGi2lpFzYNQ7esLDqLtv9cy3zCPu82WAWUyWj+bCeQTYHjPYZOPyOyu+I+
oz/5KbGBL5kZS4yZ2L0B8Fp3Khv6Q6HT258QvQVjNf5xHfS1YSAG4OIx27IgUPE4iWin1rL6S79w
fy3bIoEXl1RaxoPH3q8PpPOwijYkzN37+3Yswl3Fde2s2mxk08cCapA1k0Hm+Pc05ERPne1P20iO
UO4t9DmNOW/JgZ6atVrfoOw2x7XRzqPjWTKOwmJ8JJtd71t3VfEyOJQZcvmMWymSP9XMtIEuyayw
evaB7CtmjYEjPi9yaFs1/rgEcuGhChsHtjlKOplx/FnUplHS4zOwDfpLF0P7UNTK/wYcAKzNR7pX
QB1XfmQ2e6vprEM2BFksGRe25PbnrTSOulvbBaOCV/I4wS+kvnsGKVOCqd/Xi5MTXk+T7RjI9M0r
2L7x0rC8d7u3FMH10bpSt8pYz6vhgETXHMxgq31uaueRb8Ft24SKqTIUUEBn9A/MKoIUNP2euiTc
WCTNDsi31c6x8+zDBIt9VvbUv6qJJwSHhcJOKakVtyx2opWwLdyaWQvwFLpxCNYEqiwLsLLufztZ
3v3VizIvaO8Tdfb0oXWpau/r2XzbUqb3TBGK5woHc9R3HaGotT5GstWPa1vLC0lgAHmsHLdy9EHL
eGlNWpBA3BxyrLc9+41m7ui8TtnFRTkaVz7Sfl01A2mcDuAvFr5V4z+GjQx3mPbnetksoBz26cCX
zUGi3zq9zUhZprcHmINsWdAuRkI162eZTuJtyBjUqHwK4noeJXTHMNpXvlBHG6FqU+TLB2Mn+jcX
YVgc0kanoBNlGwi3fTOm5M3EmMLyB/ILAXpzEEAS/2XYxoiz6ORoK5KjvsJzN8P1QPTnPuPkYPKF
LDVid5Tv2YR5h0lnDJh8lA+3c2sTkLHc1LxudzX1CASPG9BUU/97sXHi5n5yn0hi7MlSF9sesBRO
lexfzqi6kY75XGbMxH2feMdMV29MSWMc2tZL5TGwbZQW3cckKyw+jnauU9n/CJo1YCQQr78LXAKy
4WKpe9cj9DnScPkQQKb/7NoKVVp4mOJah9VWlv+oNWQhTDXce8sbZOtSe3GyF2Gd0kRwdWbbuutt
ASgvCNQZPh+mkWxN3dt7jReWb0L7D1dX1CPPwpliRs/dWTwfcSYZ2DrhyEPYcAHWnjO/p0Wd3IfD
1F+bvJ53XIhw8WmVv7DIIDne4wbOgRRnm5UU1Gbt8z+RypvL3PTVBRsGPzroJK78KbboZhqda1W2
yCrhCDnKS8EVMhKI6gXimHec1tp5YvODn3uocZ/NBBNw6Nw+h9QpmD7W0R+QVzvvt6/t+p5nDtRC
lv3AzsColnvgfBIPK0TeUE+X56O3HTykUkQO4HojQRq/tdxNKGomc9jRSai8nSGAfZg7OqPSrmev
GjSI6W7dsRm61YNNgweH0XUvq42jxsvwGuPXxPo1NkQssCNtDPCsg7uOzxXyCWqIejGTeKymtN3Z
TaoPQD3tr+BmIAfvFd2+PcyNwu8x5Pr2nZytP06l+30+CNMBdW37XVE48xnsiIZ8X3wRsE5ipWyc
u25Iajft7H0UdcslWwWywgyrCLbcvO8m1+a2BQo3mLIvqDZqn2KnAG5WmmtTN1wsxggDk8Xov81E
yxxv45yIpKsO+ToEu3Sp+nGPDY1l9BqZ2JMWl0YXv1bYG1aXZrxEJGKXa7jUgLwSEWW3o798zND4
/6T++oZARdxrYHK6tE3jUoxXjWDLWZdi5ocIOBxdIGY/zjBmT7kMw8ckwzncU6D0QAvaDUlFhp73
UVmgihdL02BTx6NL2ogUTXYzko94O/6yJfbvk9pkD05IArBGPwZiAoLLbasfO2OjilhNhI89Nivx
lFClWsV7R5nbMYNYciAIS6pfpja8EYpXdQv6VKYrdygm84Plkv4ZHKRavLJyK7z0S3NHP4q51U8Z
eKRt0ZODsKYujzWnclyaSF7mmhaowNQfKSWi+zQi1lsujSYZlIW70Vm8176hs3zUDFeONVZ7d9E3
6yUfqxLNryINMQGHFs/zzFfKc4a/3GZZoq4uGZpiJU4KoeTFnceI77Z9CyHgu+f7AadIDzOZDcYe
XyAWVwlwUzV6IygPf4hOPho6LlEVwHJK2YO8emTi592w5ssnOY4hjgZizXAU500ib5RyZ2HW60M8
FF7LkKOrktlx1MU58swSi3p6qTsEp6liYg20xeYXTtTRDebwqgUZgI1oOnZvXTPw0BSpa1ho97Zc
Lip3QcTOpnhNWvWXAxh6eS1va6CmeJ6WxLz4amo4lQrimmGAI1xm7ucCcO0qzFIy2OPtiZjWYUxm
+VvdFfD3V7wbSWCyfWYj3guZ2Hg6Vq854D1gsg+jnzRQXyO3S34pTn5YKUS4tKajpFAHzHltD0g2
g3rHqy/HDIDGaL+lgCiwqmHptQFlI5Wu6dYz0gk3BTuFbdqtORqy5Y0IqJ1yYtvjVzaugftCkNN5
9lSB0cPjv1Pkv9EKIm7Rat5WOmEiAC+Ee7VJjisRAjy+OOZMi2JnJew3ipkVrp1wYFe5dVRTn/2u
LMmWAHXs6FqmP0dV0GzxV+CbroE4nivljLxWrdHw0TDSAiwsr9R04kiZB3/PL4meQz/6oTsV43eX
RpfK67lj852BGN6uXLlzC9E2qnpe+wks8DQhmIpyPS+Xau5A5+dNenC4eO2XZUauNOmNAWIod0pk
0cHiToed8IbmUISF/6I9Wb0seQpMIWiLG6PC2/gDwcpUs9mZmFACl5t91ru/ZprwHhbwsWCzHRLG
ieC95Ym9FqfE/dGo1Ft7niS0PZk6L6nJhncnLHFgEuBBKx9GJKOB/6vBwvJgj1N/7oVVvIqQGdkd
PYlCMk27vsZOZnlF9ZNYRfnUjCmoTt7fX2FOQLWcuRpCBzcxyjixLDG44HMXWNYhtr56lt4B7Z/B
uIcaCdTHsOsrzBOoaOdsSX/8SjrfvyHFTP84O7BArLAcYqdq/yIteD/z5HCcs23bSbfgzhwCalit
ErsGWQGSL0Juko7LsTNl6ktWpbebtBk/64lLBQASZmwdfjuQHanFTLw9IwSOltDvkeUHMz1lXZBf
mgmV1MGaZrz5FmHxdMap45S/Qhb4XNjxJoxLZz12WageqlB2Ty4CFgrqTQF2BIkeueK6NIvEDF/m
lC1Ayif2oYN6H3pc/li1TRRV6GCb2e56H/mMEqQD0XdS8CaN4LSaOtgMAK4mF3WvMD+4yetjaI3B
nvDwcgA82B/nju4AGzfWV+VqvWK0FsOx4cTYinXgPBWmvC4az8diO1TtFnDok45WrapCu/Rwc9xx
W4ZSr0ncQKTi9GucH0YfhjS/ur2G+/48WAwUK+VxOzCR9GM6UCieizrlbhe02aNDrBwGP5i20+QV
4WEKtCKuLrtD0q0juI1g+eppgdiTiee8gAPI8U90le3A+F5lC+gsoSTq/y1LwnhwdFgrvZoRq7it
7fXOdCP1n/SdHoC8ggC2ef1qx7Xu3VDMe65e7lH3Y/anTdbh6DuTitfG/Jl9avXGRuX/ajh7+BvN
sHcK3e419bJ7H4ULflXq7Z0Vc64SDLgK8P9e0L2BCxUPWtY4gzhUC/JikbsHA4F7s3iksefUB7FQ
JONu9YYAPynlGM04y8++1Uhzt8N2IcN3mj0rOYcGzXuTm/53aYnwt1h6NoeNbJsTrN9+K12fzwNS
QJr+UtMNntzJesfaITkGBRmbhDqUXU1fMjSIwDqWWVrs8nSyOFzTeuct2JA7N/w3CgsA1A39hboD
ricroZY4BW/2tUMjhK7B3yItsNkcrOfUbsTl1u777HYq20FcLzcETfAlTL5zSkr2dVq64RObHBp0
QvmLycK9wv23LhKUIEMKTKnYA6S8JRj8wzbuZpeSQRDndgBraWho6SjLCeZjGRWnysetXcFMk9EF
oyXBtqqoPoPaAr3YJC1lXiRtMiAvF6ts2w9/AjMjCZjtJh6nB48R6FyQ+Y97iQOlKor0LmADddU8
+rykRo3PAfd/Xa5bNTegAjP/D/sg75GQ+TfmPvQ46osPs5bjtks9eYi4/p1pm3AuobsMe96/7aFa
OfyKvo7IdyqNSVnk+7wcol9s38yGe6S96RQ230hSUFEvxRDnPZIJD2AMrQy9ROGdbOGDbFi5FH8Q
W2EgYfq/Y0QsY27jpMxos45N0+CxtGaE/LAWt0kueAUEQBICThCoOYiHhFiyWwh9yQ6Z1HQ1FnUT
F9L65iWfC3BiHEy6WMW+SIL0iqsV39+KNsppjJHWacTetdUHgle66xAS42V2LQZOK7+g3GW7xQoY
mFRr/1uz6K0n4vImK4uvVAJg+imYjH1HlrjfR1XOTEW0jeC8R+sukOLNGuDfo1ws3PYrJppMGf+Y
ulhJUsAJPSSPgH3rvQcu4cNJ4URzK5kvrs3TsTZru82KFYpXRjqwttNnuCPHlVY8Elod+zk6QJnB
lgrxi7yia9XVoVQkqRkNyAQMlr0bKui/WWDruLFr+4TAC4SiytuLHXAOxdGtV8fTS/Bg2TiARhQh
wF8EdsomOGgzOPeALcNNqrIf1VZwf9jbXeFtr3HuoBNEMm+OESuMI/5agAYOc81euRACTF6/DzX7
cU7e7OTBTwxw9i9Mzy1Ey40Jx2Cr6aTZeXWXf4h6ofkD1RCjJhr+ObR87wNfk78fbuPFPM/tYXRR
n5HExGUlP34sAHHtlcE8m+cznA2NY9gI1byXeVA/Wz5BW+7OC0Yt1O+yal+jxbh7jgsYcGxejmNp
B09VZjV77BvBO05OAB5VyCYKRwKrzsYhr8qCxlQTFHmwy3u7hOCxMexJt+FtKyTXyFuBuJZ4lmun
w9oxRIjO4chLAgfpra/Qtt5EqYBUVFn/ZikDGosd4T2AaH7XY6uewLcD4xDgI4e1HbaJr1sA4Db6
e9lX16Rq19eGSexK3/SjBlKxLerph9OFu3KUTgyGYOETmkwAiTDu+th7NpKJkYYMZGbYa4gTNGWM
1XxqIQReE4V803eIk/wycRobz8E+PNoHkNqfWcj7YVNPGaBjjF9JNbf2NvDLfwA/m2vehhPzUNkf
hgHXLjgO58mk+os0ye8BrMVJr9nyPiKWb9nHzvslBVyX12PEaJDJOzZqzWFIZu4oxKMhKdCPk9J6
9J8Ti1g0QLYI8SKGJRNtypKlomplE3uD7GAM8y7qqW3/pjZbXbswZ3c4M9ja9prdcbnruKZgdntu
w1IdwjkS22RBJ9IOjI929ooX7H061pxvTM24fOYmNGA50TOHOscC3iTB1bgtAdnyunZPgw3mBGK/
/ctvJ/9P7t7YWQFZIAlnJS5And45iQ5iOZXLvl4TuQ/tqP8o9ICmEHBFpogZHryfmSsOc+ebU4CQ
6WAbdoS1+QU0XdwBbuSF6qYD0RzWz1UdqSt+UcV01TCBdK31zVHM1AV6hFSGHR3o5A4uLPjKnWs8
aEl9Ci8qQVEpyiTfO10+U7t4A12WMw5ozG7QrD0krbmd3nPsXB82gxu+W8KlwYxqtYkSyoeKdsre
2AUnjOZV+axpEXmKQNDjrF/GT2zd7h7cGhcTKbDZ8JfiXQeeOPo4Ik7dhGgZlyg2WN+rCv9rXvXd
tSvrDt2kUyeOrPXN9Vrr7LK3P1TdxDnDxOJMjE8YYbgiFgFBu8T+gk3zgSfgaYLdDsIfkamK3lr9
1gSIew5KzkNngvCSYjCPpxHzHFvXjEelab4Lx1S7Mi0bqpCDW2KcYr//kXYeS5Ib2Zp+lbG7HphB
OeBY3E1kRKrKEogSmVUbWLEEtNZ4+vnAntsdgcAEJovNJmnGJHHStfs5vzg6U64+6GmLdwIJ2ztD
j8NP+kwBU20teCJpFv9KDYrQKqCxd2oOuLTS2uHgNEPyhgdH/mEaUvNWwd3sFkEW/Ais+EuoGGV+
U99HOUYu6MQ55GolKXZcUPbCRzn5PpUHA4Cj+RCkb+GrIkTSepRGikaH0xGRjJAo/MySKM2XsJtl
NSTSplWfgiYB20kpAOjeYIQTqvpVfmAnCQ9NBnwSnoa4ZS7gBYmr5m1WGRXY+tybfnh5YjIFZkBH
FpaPfu1HQFsVlNlV/hnKyKYrpsmgKDvke8dsnDtpMFxWhQKB6iHlha7PF3LM6ndcjMS9FeVHb5iq
W8XUjL/xcpCzsRPfaYODqVE8fJW9LN7Cawp+cMQNb4GCANRBDDQlVwmFqsUZYI+LTfqBxPD43OXs
BVRf8/s+sT+X5VDtKpuPdJr3w5g0vcThhjceetOAB8zxeeQtvhPGELoKdZm7ydCRLUgaZgsL7U3U
0g3IweOwAvGkZXmYiBjOliqkooo3Pvj5XWhxz3Ka4NCiSJzBleXSHsz/AIUdJ+hvGvtDFwfl59xE
fgct3sB/4wyx+Qh4r9hb40jZUzXGt2WUSg7wRr7TMnJl+PUld37rMGE62wEFRN2dWiA+G6NTPZVk
nj9Q1AiRg83+gqfiH9CK9j9YQandDx16cRHVQ6BEevoofR++barnd52BmpzXVv77obR+oEifPWp5
B5nX6CXC+t60G3m6vcNOim0Z/Dj7BS92bci9o2UBifTtgsxKhphjTBmTXEhF9Yh3z4fBhk8QauQf
jB7RoSYq5Luqqzk+HXO+p8HziAY1JnPIqI0qhKU4xjqBya4ccIQM70MJmornmz5LPGf3LcsReVs2
q75x8CQNYZ6glVEfxShxmuKwfKv4eC2BXVSg3qCSycM15CSVxV/+fIPOyrL7JfWu/ZFarX+bYO+F
mBzqK4HidXckMLOPajf6uL+YDQUutGajCGiObagjKWukBj3AJW8aG441hqH4SOiICZgjjdSr5k1t
ww0Qjjl+qe1SJ8HomY/AcOCCW9pXiX5EFJFyQuCwEci14SOOiqZzJ4BKvEOyK4SEBYYDL7t+j2lX
C+qiIJ2WgB1WYE9rHoQymRQYKWTegM4Tqj2Nk6jYIGrmYwEC/9YyOuehTKfiTtEAz7STUt2z8LhV
1yTbm8gO976eyjcJANg91zt2o6Z9KUAR3tcAZo6lnGrmFt6IqCZEt+Sj+wc0Plmuds29fVTlZ09T
j3Yi+n2Uj+bTZIsXvRMoyCecqk1GkQKApTy2EOie4iYFu90wP0oBGjtR2uCe6kqESAPOGKOD/XVV
Fui7pSWLhKwpdy7FQLKWutNb3K2CfR8bsG3Q2OZtAwO7HuuR/b7O32gOzACjhR+KkGaL3EOW3aOh
pYL0biPKoqL8zsWVWw7gU/Rf4qRlCzTV5gFNLSYuekAKUCXesOlfpllRU+3S7rZwquId88p4wJBt
QjhqsiEOBjVefHn2kysQjFi7Kb7acQdTuFNae6fxQgWhqEMtqYB+kNfjlW4bGnslEKMhruAfxRBl
FPDmR4PFxRaomXtrgqXSmRW0qtCrn6uqql21xsPRL2V8548D5uSBKfYAcr9T+acsiM7mU865c7Aa
H6H1okZtAUb2DXge+z6JEA4wWofNftS/tYNdPtWU7iEVUQKqNZDKCQjuXYc50b7X+u/4o6l3sOvl
rUzN9hfGRNaj5kRUjxz1h90Z6W2F1OrR6Z3vgS0Bs1VkECig/QTPqx2o3vBQDRMssBU03WTRgwUx
WyyzOovcn5rfCRPlKA3eN8I0wru1RxiAJk5de9NX4Mk7uG/lg56z4gsjvW8Vw/+giyY9mrwbAYk3
A4l7UtSPTKofZUOdokhzHhAy4CDyOvXQ6yoI0lpTd7atZPsB0u7OHDP0CLm+3QwTJEyQgPmh9Tn5
Go+KE258AXS4cLgblECH9ENChmzO2GCNheihI+zmMcLmYs9Q8BQP1PEgk+y3jl3iHk2n5K9mJNEt
7Fb5XmLoRbLBaGAcmseSi+U7CmxoTqne8I3b3lfQZRZJVygwOJsO+6olcdR3YBWiKP9J41jS+QCt
Y/YYySOqUbII6schMc1dXZWVG7Dt3AcFopjg/KhQUFfVMyjrQHBwUaGQoUN/i0X0TmD8vNdSCLNm
yAvKHnBK2ene6D3oGJpwwbJHUMScaeqE1EyL0wcgKZBMtV1Nj47ToW8cyPi58chcS52iQx1zNAi1
x4UVwcSbJIxANpMGRkG3qsHl9F/xliS1HCc2YiIq0v2wRoYhv6dMo9zEMXTHTjPGA9BpCX0E4oTa
4y80ZTAlHRye9k3XGHd6XMNGr0YMEag1voFr8j6KY/kZGFB0U2alfQe2BSknVDxuSPcH0ARajn5w
9RBkVPDFtlI/icYqKToAsKFMYPK+aMfCP8jO/u07bedTIR2G+bmvIFsFOwrGjNjn/WiS/PVAJiOD
i8ZcZI3towUu3ecCKNqmws/KZ5e7sST3Scqj2jNwo+fyCZtI8lIGpj01cuDAFhzRUWoVaC4qc8Yv
dOr4a982SIJaCvrmCBaCVfPFY134ZFQAbPy0+qH97VuoFJpo+ypJ8UuSmL0De4PV9SjH+bdLf9da
au47g2J+oLO6EYVAOXDWKVXZgG9CiWh3GqDxo34qEcrc5RUVSpmY/b601PiuAob7YHKpwg2RW9uu
5riF42bH9xXWTkiYImgWSjgqraMjCBxb1RNFrOmLhRfCR/5dzAqaQDmkbagczDYYoe0BQAKBqP5U
WpCXJOTKn7FlhLwSYjwEhpKuMWatA7ODtW8ZknPepBoIdz5+rvGljTjW/RktXENeeeBl2sEtiOqH
uCXfg5S8POjU7xALMWyUQSLxqGtxiBfocGuUcJALSqXo1Xedon+hng0n0tTJUFq29Wh63Cw5LiA0
cT08FOlYvUU9XByqKS1RhsAewK5C+GzseelgIAkk+IhX1SUWn7PwB9lqMGhheGNWLZo1lgDH6Qvl
TmpdeAeUhooCHHcqP0b3tTbN9pOOPhdqqqSZ3NIAYZZjNnQzFR6SywZzsQpH4AJh9UVSFb+1vfcO
JAbueLMliToBcS0V4DToIFO7w/Dl4EMLA/U5l02z1vzmc1d4KTOqY1OXqE99kIkPQUpmVgFrf1SL
Anba4DhQ64G0AoasSM4LCrwUweFcAfi2haa9sXqokoiUf53aGS6po0OrhtDIeUi2h6YJv5oci7uk
I1lBjt28Y/KTmTN7EwUaAGshOuB3CNmBllDRYpv1WBWFO0ikOtRdNfhG3OWctwILErAxQ/WFV7B2
18EJhwUtPe+x1DTWTYTbnKdFw73OAQYSVhne2aS51fuhBIOMxVhsF24+QN/1wFSxH5Es03WyOzJJ
UH0oJMOWYtwTOgIBfJGlz+DJv9iNxZbTpdgYh1gIWw5gAUR6QT7x+q1Rj7Xi/ZSOSIlhQLxzShix
Y8BurgzokzX8ojdRqYjjBEAKUF5YPWMNo9/JIuk/xoGwOFWYdrVOQZVK2kRNGQkZGermG10Hzc7Z
rYFaMVpKq6S0zFkMIayz/G5qDPkjjxqsNdHs3fkeyKnr9uir/uuGlCZEU9Pmf//1v04d48G+YZcc
olOMKhr6hNbzaz8vDN1wdGFQBRK6qp1/vmXB8uIecxf68yd/Km5ybfx2PcSlIzohhMNd3dAtYaoL
13XybHYblV3uatPTKL/AjbNiuMlQHl8Zhy5SpWOaUidfDVbrvCmFmujUo3IFJa/v8bjHIpwSVDy+
+WdR9PMoZimmeKZvub0jP7Iy849WQJIXHJ3yxFXeuL0ebm34GXiEinXpGKZpnIeLVd76RmiXLgcP
R/jobfjIb31//vmP78eQV9R//5f2v1EKSLVSdUq3/EalBkOff/bri/PPF6Qp4WHz65vjwU7ucm9/
/fva3P4ccc08e/j53/8ldVUw3Cf9M0++k98fNrENw8wrUdf9IL84mut3KJiBIYSyeoOIGbIYNbjd
50k5Xo+81XGLddmAsuQkMUtXEWjA7ot2o2Vb35fnDSuKtA8sVTAwYC0hlgf/cOAXq3JEzERRJ0Ym
m+B+H6HB/KP+Eer57287XIjyhu/7VJs1E67u3fUA89S5HHkbky6EMzRSm+cBakrPRWsppSvlxxLY
IXJf9Y/rIeYxvBJCW7SBTDsGVLmPGJM5HMBg7NqWK5V8VgA8ZrxgrkfbaJC22L8k0CRA+CxFyDHA
4fv6oTI3JtVWCP28z3IjcYxxXu0AKjJo4YDupo0Q6/P238Py94I9WZAIZvkaQMHSBTWZdzuKEtd7
aev7889Pvu+hWp4BbSrdnostjPWP1z+/1UPzz08+ryk8meKJIUfQKGypSgKT+4ctWGxZWBUmVpjI
0q24VbI7bQzA/J9fTFppCtvhgieFufh8wWFPubOu3CHFA4CbeRTddLxdvNG93lWrI3ESaLEDylpJ
wfBVletQtsPdHg2n6wFWx0LiSw5u3+SxsTj7UptirVZHKIjP+sbwg63yfWq//WdBFvNJevDOLEzD
XStEjncSMJhtaoDZ4/Uwq1uJY0oJZF03LLFY3G06dXgvGuxWd0AWQZx/MEYkND9cj7I69o4kgoYG
iKothkR0tSLxL+K4Rb3Pe2NgfLm3Xq7HWBt2Q9cN23R4cQtnEQPftKbxjK5yFdT95G0B1fGfBVic
fBal1mqyCODUN235LSyrjQBrvWSqmqnqhq7RhGULqFnRg1Phpt9rLASHOzLFRf50vRVrk9fUpJC6
BsdGLrvJSxoPHdqmcK32SUlehupdo21cReeOWK50UxcmtGtDapax2Kukk0i/S2NQGAOmEU75pKjy
nUDMOvb9R+gbE15bQ7bReWvDfxp0sb2Qme5KEnkF+bAfO93563qvrQ7NSZMWQzNSV+vTLilckuqW
/+CFZOf2Tfv+D6KYXBtMFQ8h015sLJkvI26mfumSrQrfy+CHGb9M+sZJstpRFoUhB/Nxw5KLFa+r
ZNcLAOquFT/C07c2Bn91fp18Xj8/qCZZdzCkVAafAnykuxxWiDRd76fVCWZZ1jyLyQ2YiyvWlBZ5
pJtD4fqUF6nGkR5BaXEuWsck8u6F8Udd9u94yzsj0FMrGWPiJVxL0unjCNTieov+vrJdrBmHUbct
c94jF2vGblJEr1svdysbmMldABxY3qLgRtkaMmf6FzpJ1yOujtNJwMV6CYM8tdKKgAhiYukRILCU
318PsbpoHGqjjuB8MZYPXyEqnLkzQuCMqQ3IwJY/S2Hv7IfrYVZnw0mYxYxj2YvJTgmDBgM+cHdI
/Zc6EhHRvqNS5hP4erx5rS+HSqiaagrBONn6YvaV6DFA6wwKt84+xB4gg0NsP5Uo5Hcb/be2Uk8C
GYtrPmU7ODmSQPJ3mD8Z5rvr7VibAUIlLaEJsq+qM/fryZVSBV+m4TjI5w0M4sAwYxH0yhZoGqp0
hmEKh/5iZi+6qvfQWyQVrbskpYPnLt6Yw8sJ9q/PW+RWEPK2Lq4VegXWF04kWg6j732xyageKkiR
FL/g2Nw4ohd/0h5TNdC6EdKENnbeZf1EYh0Ete5O5pON+Xm0MbWWQ/J3g0z2gDknpdtinhEnQwKO
pciaVNXdBJe8MoB18UuLrI0gq73GojQtrrAMzeKUqajV4Jdm0Wt/4xgt9CbVWzN+b9QbV421QI6m
m3KeXSoE7vPW1J3loCzG6EOvRRVQxJ9RzZiJNzBHjFhrNvbQ5bqcO+803GJwoDpbUdrO4cTXQH5O
UnC8t1n32XBeXrdw/hXIMQSZyflQWJygml8ZsQEh1e3aF7v/5k0olWyszfWu+0+IxZ5W6lTekFvV
XBv1HTQOpgezfoAUcb0h8/I73cmWDVnMBC2r0T3K6bHQgYR5iyYvhEn7Dn8947e3lRJbDcakdkyW
j9CXb4CiUID6KyxWCusjGh+J+Biptb0XXqo9IMoBGLIse0g2sR1hZOIN9h/sFo5u8TgwVOh6y8Vb
ShmjEJfqrua3b8sq/muoqYgNDeiGztuajGsr+TTYPMAnK9kvTVuA2Gbnw7f8Zxbdo2Z+ffDm1XMx
eNDJsTazJboTi+mO8tiUY3imu504hiFStw/Xv7/egv98f9GCJMYlGsV+3VUF0E39Z4Ujj/Ppn8VY
XKvTMZpqpyMGaJ4BGZTpmZmPsGDePf+zQIuzrmv9NtIs1hP8lTsLS1bA7ftQ2ZhhW0OyOO7KYIiG
wiQK+3u4qwDye5n8k00Vuzzb1PjL5SOxG42i4zXPxNr7b1GSqN4OWzne1aE/ibHoLdurCkVxBBuc
9S0Ybhuo3N3vPxgQoeo8Q+c/lnfDxMn8WMvpKj1Bufcr3qYYhW0VEVbbcRJksYsCK0xgNXm0Q7xX
q1nk62DCWr/ektVBPwmy2EQj2IW4DBBEVz7Y0aOuvPr7iBKYbJmGCcfn4prm1WoXDb0wXAR/d9X3
HlGD1zbAUHlECXNOC2iGMzfwZKuaVL0Gra8Z7vBmKqxd1kR/0AJDWpaAqSFJOSyWhaeNA6VSAdIy
Ug9yiG+C6ZUPZ410iWVLm7wiTCyS7udNKAcegc2gmq5RjP6T32ufqdAEhz7Jj04VblwCL+8ZBg3R
uQLaHKBkZM6DwbqLof6npls2+yn+Wk1sJDeq/w3qwOsHhpVMDOrXJlDZ80B1NQZABhvT9d4O1iOW
MH/yeV4xjsodnUfA+eeHBqUsAenDVeM3HeKv9cc/+L5EgVV3UN64eNJWWecJJbRMtx4xN4WgsJHn
vVzd9Avin2RL5hezubiGBXYySGyhhFsC8k7uQ5zQX3/GEsKwyDDI+Y20fL+IvHGKUndMV4NK8akI
nf6bMgTmxoS6KBYyfbkd64IVwl+lWCwQJ9OkbJpRc5UBoEJbgS43vg8D4DjvSylMvPTSuyp8rIf3
I7CJqfiZbGWeLjcxg0QdOSfBq0PFC/B8LgCLK0DcK6p765nqXQ437fpcuLzPnn1/mUGBquO3qh5o
7qiNs/DEYeCtjlr5wfM28k9rLUEHjco0qXnSQ4tZLYoJWWekWV2zHg/v2nI4XG/Jyvd1jV4itykA
nIjFmYLDb5RDazdcRX7t3LZ8/aLRNRY9U1qSnF0mF1pbTVHQNgyXbHzRfzFff+Mit/yf7y9zCrWf
ZLZVScPtg99j/hSBf3aGjcFe6yIOFJ3DSpBcWKYxK5D2gdB65HtZk+G3Gu7s9TG4XPnkRjXeeoA3
WPhLcIja4MvTFFHnKnivQX0kTebvr4e4bAMhLNa+JkDKyuVrxQ9mfo8Z9G4SffawI66bjQvQ5Yog
AD1k24Yj2CMXmzuyZYGJ6FLnGkl+yyF1M3ukKreJ3FgPW3Hmn5+c7sABGy1GUcf1ucaDPzcM/ILE
fYoq4/UeWx0UySXCMOaa2DKt0AA6T4YcfoyJd2nVqD86oMiGFfz4Z2HmgTtpjx4P8SiQ3XCzxrw1
qvgBjPdf0ki+Xw+z1m2mozp4Egupkig5D6NlvP2nom3dKHJt5IJyyuoRaLwaedfrkebL9Pk7jqcg
lyOu82xXFwUZ0UyN1dhG4wrrDnhd59xbPrJu8afe/z5GL9eDrQ2SQPWPQ1+QpLcWs67GnkNIW2lA
b9wHEPzie6PeuIuthoAn6SDjrXKoLDZgy7L1pC1jOO8RFurqEWG5nSwOf9AO2wJiQxFLVdXFLly3
YR6T2mxgXN6Y4Ljx3pQb47LWDmtOXpLs44hf4jjUQOkCxWQ+Q45sAAxn6nsz2uirtVmGiDpbsiUM
5yI/GlXwLQ1kzNiN40e7MN85OfpeHR7yQm7c9i5vrdwgbcEfc77gIlcagm4kNZMMLhqnOxv74/Ag
HH1v9J8iMI6vH53TWPOUP1mjXuU0vQWT1zX7z1J+qXJ/V4afrsdY77p5kpH4BcS7mMlQ3lHvLuk6
f/gGq3aIHmdTKnWjJVtR5p+ftERofoaeEVFQsb3TkMcNEF6y9XdqvVEhn7et5S4gmWdz+Zp7y7L2
2/utE1RGPbgO1P7ZZTkZN07ltfl8GmExKGLAJgCZtMGtjB9D/uhFD6WoN7pr5SZr2mz+QrBuWJbW
or9QM65kMmYEGZ7hu6b64xRjBgQnafSjXZu+4HoLhg6Lq8dKf4KFsNHIv8FIy350xPxYUnXu7cvq
pqReAu9E793aKl4623iMMu1jXJTvJ2ngBgYvsTTeiDnDiAzYLXIaX69Py//HLwAzQUXtCjWyxcFR
CBVTOp0ZI6tjpv/Wum5fpbel8qC2zzI6tAVagE+m8eqsEP1ONfR/oi72w2xsxjq1iDqiIFByMcLU
I0TpaWMTWVsOp2EWe3sZJa2IUJB1S/liZV+xP8Vnvbdvr/fh2lo4jTL//GTRwScWcF2I4tiwCHEI
DTaQv2t7oWOx51oOBdeLVHSVTrkfoWzh1tVMBxlqXDiSO8WRh1CFhGX7z9cbtHbEOzzu5nPE5j6x
2Kuw9wVM7k296yFboJcPWgrxFQufHiGhGFJJfrgeb7UDnXlfBJ5L6WUxG5wUyRQDtqdbvETeZ9Pa
uILNj8GLNXby+cUsSGC3SYirg6sWCEeCfEegCAMmSkq7BgkWBzUgZQMNdTnxhLB5mVoaS/vy1QWz
ISR96+eumX92Zt7lLFliwBj98tqem9Mh1HXJU5kU+hZTD1nkrO3QwXaB8s8ue/x5PcDl1OPj1MJ0
kEqQXpb70xTouBhOY+YGt452sH5jO4WfarKxDV7u9XMUUjukufj/8jmvGEkwhVhJuDGUkJ2BeGmy
MSCXU+wswvJBn8ddArOACBo+Oz5X441+Wv0+SC7SIZQp5XIggtqo28KZ6KfoCMnJd/9gGDhnTY38
GqX8xS49pQJ5Y6Pn89DRUthocfdVUSDS73PeSNdjrQ2GAfZNhyxh2+RYz7ezAWa3IYI4c5X+o81r
IjtIe+PcvdxgBJdHi8cqTYIWPa/Ykx2z6oQdB12fu2oY77X2sZ5ehI2UTNweQrzO1Hxjh16bxSfx
llmEyML6Z0jq3C31bqeh4pKL8KOZOtpORYHFz3D1fX0fQt8mGTfvAvoypdBgJyAyU83cSEVjeYi4
JuFPnTgb7VqbdXMGzKC8IilbLzZOtPglPDOb5Y8fzcMIUfMPmsF7gls4lVB1+aZQUGKXaa9krtTl
Dt2uXxg5ZbvBQ5fkeqCVixjZRHgZmmZx8tBr5zPCwOohmIIo54hLdk3xoJQPGQwh1RoOhnJvWQ+z
fjhyLE6PJeXwPsk2jqC1GXIaf3nbNMMWK2jiW3HxvTI11DuiZgf04davsg9m5mzgWNcWGZVl7Kao
ymuanA+QkxWAmDLS1aNfuwGCfnbFJWu8L6M/mB6nQRadipQZglUDQdCHV/C2OV4ftJXZx5zQbLYj
9gvy2udtqEcENzzET12BuNfB3NqHVj/Px/U5qaVelBNwZqwmDyUhV2XDrrvnfOPqu/p9CYRtxhMJ
nhrnv36lAFmOEOJ2veJLeqdGn6/3zsoIkxbl+DeMeWItUxeep9l+m0aF6yACZqkV1sbvUYO4HmSt
DRwIFg+Y+ZBWl1ebvqhLkmUYk/nfGwiDzfD6c3M+cf4dYDHGKlKPHbenwtWt59L87Wgfrzdgnufn
d7O5KvWf78+9eLIOInTIegQSAKqm3q4TSMyBVH2jFi/Xw6wsb1uzQSkBgyf/ukz25YBh82YSsP9U
rOCHCq67ngUu5cVnr5Mvit9srI3V0ZfAibFsYEtbnnCWNPOkkVruitnPG0WSbFci+IPl7Wth3tqc
sebpijmSpWvA4857cMwLzO8GvZyRq+Mn/Cav99zaDDMNppYqLRIuy7yvA089lRarxAeD+zggDH7M
2yA+/LMoi+0wC0ZUelGIdHNVeYx7823RbuFDVhoimWmC7UTaFiXR835CwFULOl9vXPXbgFJA9uqE
CLWDk88vhmEq2WACdGhdlH2DD5N69+oOQq9L46wACXdZ9LZMg7ROyef9b2b71VC2aGwr85UznKsY
hASQdsvNEN66UiJD2boq3qEqNXuo2/YWfmttCHSm0QxEA1RlLcredqgqXdmnrYta8E188MJ64xa+
sptQvyWXT2Zhzk0vBiHPwzRohde4I0L0xWM4vEHYrXkt+4tRZhzmbK6msb1bi9ur09SlHyn01Ygz
iZ/9qvVfkJtfv+5Og8jFzt4BaMmtjr6qxUt502Ybh9/KeAP34skN03de14t9fTDyoGoxFncV7w5l
hGraeLBsfX/++cm+rhWqTHPB94vmUXE+9QYk/40tdmVP51FvaeSjSdxdDIOOvoU2yLhxa0a40nAb
11/q7DhkR799fvXqA6rJe4gUs+Amstg71HoWE8uKyn3RHDd5LQGM449aOs86R4ILuEjBtQhh4Kqn
mm51a9T3XrNx1bxcdaSbYasBAeHhRpl5MRSTLoogGwx2cH9XVdC/Dq/tHQJwNKAYIXhlLSsorarY
A7UmACb+r8cu+Pn6rzsYfP7Nw2MMFqsNpehG06JOuONbzGW8YuMCstI7M05JAPrg43J5TUP5we5L
IMauk+i4QE5fNNt8ddUEjgSvXYObIEneZW0Wc5I6NDMN1CDmjeKmwh+guhftxk3tcsXx/iOBTA2e
GDyhzocZv5QGZaFec/FkPyTWIbLVWzhsr95hicIBSlep7IHmYl2XZjlITyl1QCzofdgPyngoRlc1
NzKelxs5YXhz6rNUAzfbxe6X+xZCbP6ku7mW3auCl+DkJ+/IseLbJMPXz1/SEWQjuOegaaItTg0p
/SBRvFpxcUJD0ML7cn0CrwwM7D70/nnVGjOu/HxgcKKXpVYW0kXY9PNsd4Tc387RlM/Xw6xM5LMw
+iIMDidjapfSRYtup027btgYk5UAM9OLHCCliktyRGshFpdoLESz+qF/0uON33/u5fOXACsEUB9E
L52DdXnR9Az0FDO8rd0Uq8nmtnhRc1Q8b1UsBIbfr+4qxhsUMrIHlDOXa16TdR3GpQES64CLS9Tf
v/7z8IXZc82/M/aLa84kjGDqVOxEM9SRqJ9sZUvXBuL0+4sJJfGJGlGDtF3tY4UsmYS4dr0BK6uP
aw3JKzBkoGKWhEjMYZwMvr7mZthr9Hj3xHhql0V6oySv7yrAW9xpVQvaBbDO80kbxUqKNFupuvVj
1H3wxo0y00pPnX1+0VOdXkahEteqG+9sGHfVxma49fnFkiuMsFJTfJrcUOyRuA3rDSzMys6BWAmg
AZt9kJLxYksvo1ZMkR9NbtoeW+uDGX8botdvThzdZJW5+c9J/vlXOLmnjUrRIcpdATmO5A69xRsb
c8FhYxhW28Gbgtsm0kU8h8+DBKYaT1YSaXD3kF0a3KHG/Kz7dH3SrgaBvMf5B1iEosh5kAJracSY
PdUt0veT+OV12IZvwQ7XYzggDoG0zZC98xhtVJMiFMACLf3Rj3FEn94jePT61TfnKbhSUQphYSwa
MqSlhy96pLpq9jvXn7zgwVNAXH2+3l0rc/csyrwHnAy8OtpmlZeB6hriV65CDLy9/v2V7dwBUyO5
LxOHJP/599EGBByeZCog6qMZfVHqByd9MEZ8yPAvyLb4R2utMbn4AHXkWXlRRseyzrFjjGNcJKkP
du88j+3WJF6plFv/4gKhH0WlfFmk8jrKu2Vaqa6ujn9VvY6aHYL5k1fcJxSxA1Hey8E8WLl10GGn
VZxmGxNjZfZBYgDfB2yc++SyFlf2SPArpjO5lfJZjG+N4AEh8OujttaPVBNI90MUm8fufNSa0CuU
zNcn14rsJ6Nr3nlO93w9xMrhAuCBjNVcr7iEWeM5YPlVMoco/9KR8C6cbNePghLp66/dNIRiIskR
bt7LXadhFERR9mz+KgKQRWZjHDBi5hsa4U1RDK/fSIG/UsEGgkeFfkkQkWHGKwMBQWgP4Y1AZCMJ
P3phsL/eeXP/Ly5JZ1EWJ47EslpUulDdVBFv07zdIXtHtO9K2NxZ6sYWcTnf/r56g/qEqEiadp4s
J1tEU1U+DlrB5M7GoE2l3WhmetCVl+tNWo2iAyidL/v6BWbdCyyKWEirukjzolAdTB+mPrNQ9vQ3
TqELzjqXe5Ur3/9EuqgB47NWwNYjkqZjJvvRs5+d9LcIP9U1AuktfL7g/yNNcTnfoXkYgKDZ0jXz
glbQYj1u4s8yun2yQ0sN0158Xaet+vNaL87chXmr5Y2xfOR7ujXAfRtYVWEFFgvVyeqDE/24PlSX
uwNNOQmy2B1EWyItkI6Tq7Tq41T1T8KoNyb4ajvmw5WEDmD15SYb9lE7WbUYXdu5S6f3yvi+7e5e
3QpqASrsGwFgmnr9+bSeYlhWdVTnx/eywnpeFxvb9Eov2TwsyEqB92YjXfSSUyvgjZ0gPwrE66WG
ndCrr50UlTWQpJyvM0ZycZ3SKxGlvIKzY5vsx+w2+Pz6/jn5/DJLiywmu6nN5wP9sz/dWsGnP/g+
5GaHVBGnwBKqjA9QqEVSS49T02Pcpe3yjWvz2gAAUP6bv0U6zV72j58mFQoo6THe1d5Lnr/6HQzA
w+RcIfdIwm5ZFJ9wmrLloJZHfZb+qndqtsVnvLw7EcEmH0/KiLf28hTOzAHnlVwrj6K9CRCodd4g
YaqmT1kEDHbjlLzsLGKB+5tLO9ql2qPRhT0y5U0F7vmpGN+U05ZK0FoAIF2Up8BCwQ1bXAR1xNjq
YBLlMcBpDw0PJC82mnB5KMJLgFkKxwX0GMmv8wXdNjhVq+lUHve18w7bxhZ/PwQ8Xr2sicKKRoLT
IHWwRCikqh3Wfu8URzNVUa12bjg0XrswziPM0+LkvB3QIDaigQgIrd/0obrvt+Cml2cRESgXaqAI
uUPq81idRMCKGx8RRy2OZfyY5kDS7uv2EfeoV7eDsgIpwlkUyIDrdh7FH8GyTizzY90Ut1gbZsiX
vz4CrCD2WKApDPxii7WDKMAwR5ZHA7fG/EP96luw1A3BJq3BYqVMsvi84uWTloRhesTydIhustdv
UHyfGqTNhCLlePlUbRrbSbzkiB8e1i4GLov31ztoZaB1QeFZBVI3j8Ri0WkinKyxsZJja95i4I11
uxPvk3LjIFqJMmNXxKypy9+c+TA/mU6epSWJ7Dv8mXbICP+KnR9bm8dqBHSsSE8gGcBueB4BD4+8
VIuBkTAeC/k9CD/B8YdyuNFdKxvunP+YMYjI65LlPA8Tk4UeRMORp4j4KerFXunNfdk4t4MKCXtX
1i/Xh2dlTzyLt+i4JCi9roqI1wXjwcIkQ90iAsxfOH8ogOBjoZNZIwsJ6/S8RZ0aTUM8YJ3llbcS
8X9T7krz7vWtmIm4tgaYb958z2P4uRZkmaflx3b8puu/pi2i91obQOY4bFfYr5NzOf++lth2m0g9
O9ofDTwtqzdh4l5vwWoEtkIynVxp0Ds+j5BE/TTUZslVB+6PRMbcwVhkirZquWuzeN5x/28YY9FR
ZQybqhKEyVMsoz4o0UcIQFuSXGtzito91XXq+CSeF0FMVRYybeLsWDq/0o/tFhNr9fOUx3ijseY5
B8+7qko6G4yDyoRyuJH0swthsnH+rTzQQCDAt2fqzs/2ZeZL1UtcSiItO+KOsdPaeyG9vV/8iqLo
kCq4UVL96QusqIdiYyNbmwczR5Y9YE0nSSYB3gyTwHJs+mU4n7Xyiz7+vj7VVi4p7Pdc5oANgHJc
stfNIGxxVeTWa+E0rOXGN9vHD0lkP2Wp7xwMDK+HW2vRvC4R5tPAcyw3TrPhgVOjMH/sYLMaBUa1
pXYwnD+JAh1sTheRQl4mPfIo6JKxJErZPUlcQYe9vsWPXls7NrdtgbQ6DMDl5W7wEyWyS86YNn0D
suMQlmjd9+/qfgucsjJA5Il4o2vMPweW7vkE73UzA+04BscmHV66TNtzFcTJQtlZTXcYevv5+gCt
hYN6NJMD5lf7UhPZKRtjrOMsOTqpqzLfos+FbuxG/lS9T9dDrSxdMMiCzCjPxnlzOG9ZPKRckDvB
ZcB+tnad/vrDDKoIGmCwebgFLCeBN05e1TAsx+RTiCXElgD2St6VTCGTC9yenEns81Q/uWX4+cTI
VFyLI+sv/PHSIbqTTXoTd7eNeufjV1NHhzx75+lbN/6VqXcWeP75SeDKsmu8Kb3iOCj92wY/KXsw
nvLUe0CiZWMh/X1WLs5rYiHCPRO4udoa57FUfGyQYOJmbqAzhueb1N+a3duowBHXOVjyu+V8MkLM
JK3mpt1aYiu3H1KxKnODfV1ldzqPDaPT1yoL56rC/NlUbxzjCRrGwcaKsrz/P6Rd2W6ksLb9IiSw
wcArUFNSGauSdPKCknQajBnMZANffxd9pKMOKaWUc5+j4PK8vfcaEj2d6+qJ5Yh4YT4x8DR3wB78
3FxT+4NMBo1nznSLIkQoIYRpjjJMRBHmzgdLtna9gp1FQCDvJetbn64q//n7LfEXc7EYb2RrceDP
yfRZXPTzj+CydoVNdHOvJuPGirFqUaGK4pSvSUKPFD6JfUt/oTQG/iksrqi5Uka7hkL+bTF2BdKu
ZWRxKPc1tHr9/qd9ORjwRJ4Zz/NsgJVMFrORFLDsgYNifdDDDaN+MFprmAfZ6cZMfpypQgO4kyCn
jP2LfNXiYKCD1H3T9PJAiyLcyEScmepTXcEbZy5jIa+LI+jzILPRGEnqdfi+FVQEVk5lE7Xvbf2a
Vm/fD9qXNTUPlYn3GpuvcXTqc0u5yDo6wHj8wMIJVtbn7Be+7BA812zkq2YQGOQblzkMpySjNTVM
HRz6R5QHOGCZzUYb9zGsVUr7zM1woi8QiHRAx4RcxKyw+rkvpDd0Q1nVHMpma5gX1u2PhwpwKtiU
zN4eADEu1ldbiFjZMLA9NPRPAr/eM3HOqV+P0hEwVahTwWljcWjOuXtPMNIcQNZ+784FHOe+vhgb
2cNw0OW0OdTFa8jomczel6AJ+YR/f/sixrWzLlGwyWgOL9l4b7zo/vHnQ4/8EQ4cG4ovXyq7Rqtz
2FKx+pCXz7D5C3vLXn/fwteFOtOY8QpAYhVJ4uXZWkFOBnZMmNzUvxoGhM1sr+3f1L0cp60B76nv
W5vn8tMhiigJlzLwYHhlIk2yuLQMGJZpD15OB1hsBFbRhUW5dtyH+Byb8uusox1A5wCEsJE2WcbO
wLr4lUr65mDxVcVX+qf54rkb/3x+bv6fe34wzbwtc3y+b+GL/JD/WIBr/j484Wb1TR/7YrlobT9L
ExiDHkw4+g1VclPX8DyzitCE0Z6g3vH7Wfm6igHaQQSB9DQaRdbkc3dyv+3cZBr0AbjGwNIfifvI
9Bm9zxMzMotiIvSHJDPU8BZd0lMiEFZmw0G7OnKqJiJP33fiZAMIxjFk+P4X/kQCV9iU8V5jIQdt
epUaP/8+ysIQo5yfLRDLWHQAQ1ePnimcQ7dufQm83I8xVASUHyBqsNuZCb3LxSxMhchH4qbOwRcv
TnbgxZqa63OchhNTjb2HjY43ORhSy8gNUPcR8Q23D+09pUPUtQUM5M5c4idm4lMbi7yC6twOqw1t
cE4irh9reLF9P9cnDq2ZkoHqwFzN+vLEs+HGDkorWoBld0GvcbGs8/LDHHeGvRLmOYjDiTHDawuE
JjDLZp26+e//7HYTLvWApVBy8CZzK8wICmVGl2y+7xKCtRPjNmPPZjoFBOu+KEbWTT/FOmb00A6d
fSgTM98O3M4SINHIPciF1U2cwSSSxC7dNGSEHqoGkSvwp2IoQn8wRxJmPqs3g1Pk+7rr3lrPfTMF
cGzSyf1uZRWJ+zrBlfkBfs4gbbgpyl6hTeN4B3PEd2aD4gIsEd3Bv9vlge8PWZQ1hlzpvjQ2fsOG
+3Toh3tj9NmrjcdjHfS5a6w7S1pggCR/ZJ2uezeDWBUHnKGu4d+GbH8TqsRFkswfrB2Ps7fMECls
7FgT+LbI19RK6w8xWP1+gBzgZel1SDw2hL+kJQgHQTqOBGu0w1mYJ/Z6gpniFNap89IUnYPSkMt/
NXUHm11w5w+Wpx9z3VbR5E7iqfDdKuq5pdboPl3LohxC2E5PW57Dnt2DHeBKxgauuU48QDgk2bej
Ya5ob7xNo+01geomkgZu4hV/4JaZBj1TfGULya7laD3AQ088NBD93VqyIaHn9C4cmfOJWVEKQg9d
wRzAqp96WOb80qhitSuvyMyNJftXUasnyy8H+NiO5NLzMehB6ZuwBOzk8JzJysXkVM4EAmZRPIxy
dqsnhh/vRkrbsCCZfetybVeB15RFHpUl9e7snmhUBdICDoMFkAnCapJbl1bjOzfVh4QX3LqW7Us5
IRcWpNRIrMCG8TyFK6H3qGX+OLTeE5mmMQ1A2TLvOlfIAAg8yFobYxKZU+nJoFAJ9PuYP8DOvjeM
8jfzgMPJE9hBqzYu7znyMlvbb47Alr841nCXlFlKIt0OMO0zPzpLN0FcseHGbyfdRa3XO9VVa1T9
Rjfln1zbbrwGeB+U/lY5R8ZV3YcxLHXTyOooxFMT5bVe6A0jPwAf8atkXYm7xIDL8Uj0vWj4i1W7
d/BFlG1gZOUvbcn3Ia2NoBapHcb+ACZf2eswhnNrwOG4vm4la3Y+bDbpinNZrnKZpUVkglt22U0p
rwNJa+hLJFQGJo/VirGMb6psSgIFA+zIAvn3j4Rxwk6I4iEfhyQwK2Gvyip56luDPrKSVLtxbH/X
rGtVwGRSXsh8NGBh77z0CZ3cyHBp620LPlm/lQNlaqBPhxDnW7ci0PFt7sxOQDuthkBToWGZOUlY
7Fac8yhP8ABFzeaxsAB830L/NElB6Ra9fRObQBFMbTMFtdNVsOqlsFJUPovcnP9hWV1Gbpv13ary
HPhYdn2Vr71BTVhKDgmINvfZSM0ysEe7rnftWNgB5NyskGW6DsukhkpYXkEg3oK8lgmSSIg0UheZ
o7gjKQRAOnt4g2RsvWE5vMl1bDuhT2pK1jpFbStsR+83nYy22GvRXAno2V+VuszgcFs1D6Qo9mNm
3MH+C8Zlk5JlEba2qaAUyY/xkD9bXoaDR3PHniKH618SSkz6ovF4tndUg2OtL4WCf6ekj+1AMHTI
x9g3kppgFAlf6IfSLBK96xwj2WpHJocRCgkG6EBwfx/gexAII6Ebb4qTXd0VJV9lhtvHG6zUG9GY
my7mPOiJ+OWa4LTjqm0ihh8Aj2BZhakwepgMJIRfEW9Ib5shFpFWStWr0dGX+q83dsmlKaNyGLx3
gotyPaSx+R7DNjxfK6CzV2assf7Bwr4ZMpvEwOWwBJq1cJhpOCl4JCqnefIaOh5RDHyD6rN5WXTq
tswxGQa8d34BmORpuG23cL0XLgxJpQ2ubwpH7WDS+RDmwP7sE8fL17ljDq9918QbqrziwTSGh6nM
nkGekTuP1M6e5IzuvRrLA7vZCJWj4gCIrC7IDJNHyI7GIHKX4xre4ePeELFRXlKmFByPi+kNSkGZ
saFIYpPfdet6EM7rbBIJPeiox2Ef5KnNIhQK7ahndQ0IUudMZpizCt7z2vYD6uXvqqY6zA2Fs7UE
w2M3yNQqrmAR65n7vgAcZ0SNuo2a3LArSJA7qb+qitl/GmbVAScMjs/dADE4LqG43m5pPz5XYw6P
mwLkZ0mm4jKZmn2r0y7oVA4QnpW/+bCkgCxPetO5E4la1dCVA8/mB1PjYHW0gmO0LY1n3Bt/Rptz
M+yqqo88MjYYYYUgLyh7Ez6oNIm5tXFx/cEiNc8HsRnHssAyTZMqsKeOpmHX8zxISx/8Q6d6MEfY
pwauh2Qa7WA2D8zINnONcMrBcbVg0s0T/ESTwpVL55puKoOSFU+JB8c0L7uigyiCvM830onhBIt5
6RR+GG7q/gAgsnlLmqQMQc7FHrVVDf2MDLrMQZ135SMERfO1HE2ycriIsWjj9sCGAUKHsazvNErf
Wwr17z0wkskmh9l34HX6z4ihDHHhwigaRbBbBoL/Zs4cRoVP9SpRWYz9aHTP9WxWxUmsn+scWmam
ld0CrRKvSiPrnnEe6udcjGOEo7q6qLy0vffgPY5DwrXrMHa1uO5IbK0g49a3IQQRy67a8jSv6JXR
W/oFUsUkmJqGhsBUYhd2VvzcNMW71TJnzXBSBKbgJFQDgWey0YsdazFIvtv/tml3b2rrkUi7BhbE
8A6ezGAW0qesCfmA+jdFsQIZGxZvLdq0USzTKoTQJPyLY5/sx5TBgIWV7Q5ncxmUmVetBG/cIy64
+lpT0V84AkobgmDP9KRys7DAO2yjhd1vYiL0pT8bC3vp4BFErt0UlF5ZX4F5bD9TlT11sGl+1F1W
Bc7g1Zc5TpaAZBl4Wi2iKenW2E8DQrxbb6p9uTLUQGdX5/J325luhN+KW76F0yjsS83fSY5iX6Sk
ebS7oR22BlOiu1G2lb63BPGNos1F45O7zi74vp7GvNjZPTzCAwtODU04Vc3e5O69YFpggcOOnTnN
c+J1tzKrq63hFzwkIoX776UH53nIVa+zNN40ba92ghl2ZBkD20E7rYOxMcQlGlMRteYVZMsaa5qB
SrjH6Vi0ISlBHO+d4jqZ4DEd22mzGgxL4T/ayE9em9Yt4E9mNCusF+i/wOGcS5kFg+9NG9zBf+ho
vWmp19BTKAEiRwVA+Bs786I6dn4ntDSDScTA4oPJF8CtGlSPrECijqeBn2l0gsG6Hlk2jDKkS0Pb
EjhCdfoBJmS+HqRoURFpn6ioeZgT9jyNDr8QnXOjKYFUlCf/FFXpXWeJ2f8GVcXccy/ujxN8mjdW
XoLfb+jsoYRf7qqIzXGbSKb91WjnZnYFDf86MAo/uTRrf4JUKljJnqsrPyJN73QBrQxEZQJMgJUP
3/LA9HDTOWVfvaDKyZ3AsYvilxxxDQZmTdODDSHZMTR4TV977TbP8IB/gSLrq05YHBZT2iKiy2Al
oo/xWA33ddMhIExx9OzNtlMyygXLzTDL9NCEHi6r34M3eRuIUqtXRBNNhGyOExQ2RyEl65p6lSZG
vXLifFz5gmSX4Lc3N6TQ5m3bMb6umXQwFUyIMEtaeM1LPsYPopNA9MWkzd1917sVCRJbTVOUuAZZ
G8T8E6eduslJ+dAwVqxwJOMtYfJ6a5UshhRKBbyQMorkFbbQHYLXhjUYndZPNxWOqlADFPBiG011
ifcENLwmIx30vrSLmhxzycpyCzVPLtcMQS9EvONsLfJaRIKnRxTcflcC4V/lZCF1ejiVxz0eGv70
x/dVh+PdwYnj4tcLTP+qEJ54AiDL20+SZKshAw56xJ4+dGxCaF/V3QsnTnc0bOOmbhRQTr7b4W00
9qHp9NgKWYynjyxT64jZ9LqNNWY8i4OqVIlxScaiTCGPrwy/R9SKakLX1zViyalcJ9oEPaY32LPC
BD3Hue8kV06HVDPs6/XW5ENl76SyrlHJVNAlVLQKC7s3t3nm0H6Veg3yPsmIAgoA3PZ1zbgHdlL+
TjIHcS6k964tn2soXOr0QiUA2AQWElSPRl8lO07jREeSQLPCKBl0kkAGqC78usChg0M/fRpY4gWG
m2McAMyBlJaswEKwaLUC/eeVwdTZBB4dsbE9eLeya2XQNmkNmOTEQ5FkR9Ma4YTelIfC7B4qZPUv
bF8i9EumDne/14ZxWhQ3lVmU4YC64lPJyttJpgjSzN4NWW9iV6dVurMIBCe5Jb0NJB0INjP1IoCT
ywvIGZrNPbgtJPDsuC6vEp3WxTU0K+5hff5iAl3c7+Oks7272DQhNjSZfR7Edf5eOP3RpPkDqRsH
69VWT6npyAcvby0ZGGScnqTdD9eqbvZekbAIl6jAqve9F8WnJ9t7K9OyxzvEMLcJc4yXrMzMALoz
gHtztybpmru6uI+hCvPEEvx6u6rcNzX1uAZtegfRZmc1jvKxynoelhn2ReG1H63yEuyy6snWQxla
E56J6VBXgQsX9k3N8jJsKSgv/eCbR8TED6ln8ycol7uv0PBKLybHqnGNtm4e5ENcXccVGfqwyvG4
zUHEWOWo3+97aC+Za2tK4vvKK/0ygjlBKbeT3d+3JRN6z8WsSpkzvPdSHxSuXscflho/RNdfqjqD
EDQrXkd3OlSMQN9aOVIVV33qvdO4tIOiBpxyVac9LiVtWrAxZh4gNp5bQufNg/ITyrddhQmH6jrZ
+V3lgjxj1zunMt/MwXmz/T4LqxIHpFOYb6QFJ5HgKAomjsFA9alAHXhIMWZ13D1OgKiE4+yvB+yQ
+lPbkxHkjpuEY+NOOVIRabLvStVfSGr0NBBa7uMpMcDdc4AyyYhyLNg+sqdBAkZv8fF2yJkb4dWP
V6DmGQ4W/9iY8ZMhuRG4Tm5vJp7LcJxovp20l66rLO7x03h9x3Sp8LyXM9kgzpoXkNC7iE+Ivksh
cWCnY3U9eBR90ODeiSlXR0NP+auAqdYvcP9KtUWaqLnJgDYOCK4eFWrXPkxQjnqooVSwdXXDs5Ck
pthDWsx5kCLh2OGs6YBYg2FRgFiSPkvA3XYTGXQfxRUsxNdwXGYb1ddrR5bmE97KOiqAgbpWUMtc
tUXVAnlPrde86vpxqxIQlvGuAsIvwUmBW9AP/M6sw9bzp40cvF8Y+jhAVAL6hIcgdpzMY5Xbeis4
EgOu2uKRuPZ551+YjathfBDz/rrrRGPv/aqfVr3DyQVvvSZEqbmJbN09ImtKt8wgz35aD8FQ+Q+p
QseocAKWOvs4Mw867hCci+TdbeUzAjN3NaXU3+kGb0MflfrBFfogk7TrVk1j5mFj6iYPDdMso5rC
DbPx8NbpxvjNhYRV6Bg5NPvsfFvkZEtqtq2MsWhChM914LJpVSO88lm+pc0vj2471gbW6HyQIWnW
bS2tS5qmQCUiG/vhICnymrodnualmfQRy2cp2by8wTP0kbSJWMELu0Dc2WZr7bttAIWufG9rZFfH
2nweDS4vi8J1i0jH8tUvO3ph5apdNenErmPb1ne6SWI8N6EyY7rZseim9yypnI2CbPUYtDTFu9lE
mkelEpbReesMRy/3H0rDzFNAqhiycTlXkcC+CEVn+bs6N4oog0pRFcS4WN5j3CIPgGIoaztl2btE
iHCZDNS84gmro0EPKjBxyFxOniQ3nVXYyOMUMExUdgyNWs/45RN9a0+TtWlKG66wWcf3mkBMNwYN
K+B9+cdLjY/GqezA97KDKyDuJREwR6A1v8VxCXnRGDiieOLuLnEKxi4GiHc92hNyYVZv+L+GvmEi
UknjeaGTWN2N3WQT5AEciTjAN1JkVAs36C0loRWeyQdeJmgqdZ+UT1Skcs+615rKD97XcBGJcXKC
Kz9NvySug01H8dxdD3ge3jWM4E3JmJTvLRWQC23r+8bqCER4Idgbdlmqu9Ai5bEUbLjALYuC3ujn
w17l3F0PSr4NicBhxJTu7/qW1L+gGjNB4xBu20lj+NdpWZs4a0DiyEAsdIMmLgakD/0XJAeyMOmK
9mkCsuuGDSRJQs+LJ3QLocoFIzU3YR4Su2sdjzo0+wzS8sR7HNuGf/jIhN5CTukJyCO2nchIQ2SG
Jxwe6Wivppg9WUjl5RMOVQYld0jqpeK9b0iHX5+1OdILKuNR0vb0xapi9jiOSCLxWOMA9BP60uER
emlMXv077ucZN+1b/O42Gpp47MIaibOI+L1aARZUH2MfD1xL+fdEpXGo7MoNCK2wEctCB7nN7XDA
gbPu7Cp5zYB5uIeAQXdvte20JlN3pZimt0CyZX2gCZ+fF4awsZLoMOCIxeu4Vo21KfmEXAhQu0AZ
SCSqLibKho1tFuMt6HLela1hnDUWTrmZD4r7rtH+FGVm6QW5b6ggNeGQE1jdZOCFIWwW1hYVZ8qy
p2oOUBix5uoGGB1LsJeUtoW4aqQHVz1N7krRbaV/XtCCegmgCdCxAHHEXpRphOshsigERUUusrJt
co6VfKqcAaDIXxiW9RWz7iCXRZFzoofCWLVOaJ0Tmj3x/bmEDBAH8Pxwk1wAcgphxr5ofe/QOW84
QrEQv6/InJiCf7+/BESy1tVIwOH7uVTIHW3tcpcgE/d9I2c6QRfYCiTpRw/pHw+F6j2uEeNMVenU
54GogIQ84HYggM1//6d0RZD1gZUIcwEfvvhIzinuf/065O6A5gbQBe6k0Ib6/HVv9KlBeU8PwIAZ
O6/Yfj82X8ECnz+/GBs832zSpvi8Kfe+u1PTTo8bF/mI75s514vFPkCmEuUPo6OHcnqfhiN/+/99
flHWJbKVCYrF9CC7LRLd9MwMnxwklCdBgEQpFAy2z3MAwa+Sceng15trTwSjDOyP6pz26KkhAkAc
TjQ+nohfNHxiaaVCZqh9FwNuxrEKYGX581GaFStm+ctZLW3u5j8LlWdtWXBI4B5s5Ca5vSqqM5Sv
k134pwH3cwMsq6ZMQjfr0FMVaC+KzXMA6lMtAEkP6wkKzi4687kFo1YUuSZiHx4lvBFZfI7ccOr7
0PWYLaxmrPsS16x9T3Aqe3bQuA8RsbvaODMJ8xh8RucAFgDUCXC5gNJ/UY3vhY1yqt25B6WvpySC
/ILeNPd++fMd8amZBWjKKDKR+B6akSghREl+Bn5wYkcQ4BMdkFgAmv9ia1JXSHekaeUiQHauxBA5
xcZG5bhBEub7Nfv1goBmFmCKwEeDtQsiwucJ75hFVSF9vC3sie9HpzygVuHcyF7ZZ1o60SWwv0A3
Aulk1iFatJSkqF0T4ZkHy/pATSvUQ4xyHgfHof95S8CbzcDiGTj9RXlMcyhSYPGNh24keA7UulGX
AByQF6E5spCpF/8YXIiEBoQjAOzFsoMg/edBRJ1tBPoNeIe0XbVq1Z3T1f5LlVksagBJCYCv4A7P
wJrPDTTUxSulQhhi+UjSJYaThwXPPUCGm/ZqKqZkALNfwo0aRZ8kMgZLAw1hu0E3WfXlZHlihxIk
v7eAMggSvJ83SDK51whdxz0tRtPYjIz1NxaqtNd0eIHjGES72FZYTrfOzUSvygYsIW5KtwxiJ2tv
zMlNVoNjGm9tLqz7LEPo+f26PLFaQDgF8QaO4QBML+XYfVgxmGxq6MHDWernx5GQYJg2SON9385X
CPrMbEVTqPghBsC6+Ty0gwAXq+c2PaBuHVB920OOAVmtsUWCCpXwZNj3/YYUOzwDkWc+c1h95f4A
s4ZFynAxgYBh2YsTnc6Jp9Iz44N107oO1HkTDPC7tB98XoWGxNsPqbYzihBfz2AsVaBzQGBBw2RJ
MIt7VnnuIONDmiSb2DDWd98P6Ynvg1YN7sJsyQV5ucWIuqOpcxZLfqwrfV1axQW1zoj+nWthcdFW
Ree3kHfkxx7l1m5lsB9DI6EOBWzZjDGDNKW3mBXhwBapp4IfswxRQniW4nfy90PvnWHFAS+3JK35
vezNHJp4B4sAJFNsIHD7P0zBPw0sDqQ2Hmw51mhAmuv2aJIzB+zX348HC4pHwNv+tYxffN5UXUwr
ZMcOYPYJCWHhH8c5+D5mAJK589NxSQYQVmJ0lY6NQ+FeltZGe2e23ddLD4DUv9tu1oL9EiMQo4MH
hOWIozftSv+YsXU5Xvx0Bj43sYgPyqF2TMBjxNExIrCbinOyLiem4C8FFTQ3xLRfNlkC4WLhlPCf
s81dcVElP94BvsUAFQXOFSSqLxeO0mmui8nIjuV7CoCz+vkCAs0cwEccEDj73MXoiLogRT364kiR
HCdB9fTzwf/384tXNVEN61yFzxflpddfNe6Znz/v/8/X8cyS/+/PXxoZ26giCmXj+1YfShdwBRIg
PY+aeci9c1qBJ9YqMifAfwNTCUbzEtc8ZIyluV+UR5c9VL0KBjicnSMnfb1sQbj5p415sf3zcKmL
FroqCM+OxkpqHqiVNWcuVz+elE+NLK4Fj5Xg/sdopKLwTssup/LH9xp6ARkqcHVBmUOouehF7cRD
m5XlEQf6arLHizjvN/9DH/5pYnHw6TZmZRzn5fGxHa+G7MfXGoynoAAEgRsHl88SXi5y1QwJCryH
Qrx1VUjJmVjnxJkBBhrg2T4GChT2xTTnFbBBA5Kbh8GM+A4omR8PzqfPLyZYGCCzAvHPDooPa+iA
VWI8s+9OdgBqqVAiQdyC+P7zDOeEs0lNGgPUAProws9Gn2lh/o2LnQ0kEe41GEshnbh8n2ZxayEh
67kH3awBeGNiHav198N0YrPB1wNvbKT9/u7qz52oAOUhFQqcB+jahnZ2XRmXMmnC/McWBlCERMYS
Rp4QbpzJlZ/bkXggcKhDeockk5fxRXE2SjpxCn5qYHGIpyRNmxHF+oP4A1BR6q8dHro56KJnNt0y
SAblAmAQSFchPzQ/fpYEeWXZcSsH1zh2LuIxsqpycmH0jy7YC32/m/wxAu4LRYl0+/1M/SUS/LMa
Zi4J3pB4HEAOC6/WJQe37Di1knigx3EAtATMTGEHCfAPD/400g2HxzTKF9Uj7xz9ERek/9AV8y9L
qeM/hc+KizI2HyU8MdYFif3AoBNBNVcBmUYNPC26uoVExZin3n3a1bAx60l6A5FeDZd3qO2HxYWi
IYgmuk4AQxgeDK8EPEG2K9jN+xuAIOTG6imwaQAk7lpgVeDuIQYg1wtf5HsgT9N77TtHMDvN6PuB
WSzh/4wLRcIUNEfouSx1qhPiqyJ1FT1y5/LXpir34tf3DSw2+n8asKE1CsOKE+FH3radb5o9PZoq
iYC7bxQ504VzLSwuixZ+y8RO0QX4Shib+H/oAIGErQOuLWjuKIJ83nxpiTRa1Vr4vG1seJZuz8Rn
9MQUgLYHbqYNrqT5hfpJNUcezavpETZe0P6MhbhOXEs+WF2V3JoOlI4MZ4JzTRVnUQzloNAR0rlC
QTpxAqXddu3S3rmQRLD7oq26DVIG5A/T+ioGZG5rEu0hOWNkUZ0ZcudPrbXJHAM0AbdHOGi1QNJ5
rVyrDqAqBRbCxrLTIRw5mHEhiv1tIEVv/q4hRBz0MegV0zjQSyCTzsmTnphGHA8YBAvpRCyV5Z2T
gUqassE+UvLHf03o4/frcHEdzOsQEwhhQZCmoGK/vA5kF3t+4cX0iJxiYAN2MAwXAIh/38hfpfXF
MTOTcsDwgTwVKmWLThST2w3CT+yjO7pRlW/i9pe/Ucje2C8A4wENTqtIfMzAdxYV429m3TH3RSFR
bqgzIdRSdeA/HYaCErQgXESEy5cX8dsYMoqVfSR9ddXU+Urb6a0Fz16VwJ8ona5pDKQTBA9oZa1I
VZ3ZlSdW9SzI9t/mF7sSyKK+zziaVy2glAJEh1tDXib2dOYB+KWfSD3PjEoC2aNZLmhJhJ/a3ndi
7N5r5ApvDIiFMInDXEuxpnmdrXQmbmqP/xqMldWKW9PmZzpK5pLGv3MOedb/6G0gZYhM5fKAEJri
jY7c2g3pUfKtet8KiWECMVjJY1Gb+RV8j6pdmgl7TueRHdZOB6QmdqBARtsxt72XJ2Gi/D9Tl0GH
u0gkAIMDVBMapbeAvJ+LvRZbAUlNDBQe/chXgMSLpNnnE60tRJkVQ13ejTYEC7ptk28TgBO+3wqn
GsFzHIrG84UPMfnPjeQF3M9gGj47Yn4U8iXWcL54+r6J+RP/DPzffvzbxKIfngCW0mdoQvJXRvku
9zde7IcYuYIk6z49l2A/2R5y+RREArxMli6vaTF5JTF4eacMWPxNdmhDQc8o4DesbmT6bmS77/u3
OBH/9g+xPQWXHp5PX3QaR3s0wF5IYS0GUpNsI3f8oW/tf1r4a+zxV9hneSgasacZTWuAgON1Ynxo
92epky/fXxwCmbRFVyLdfWcLGpDhQ0xnNt+pIbKRb7VQH0L6ZCng1ncZqXrTgMknDRuM0rli7KlV
DFgbSPXYLRTyJp9XMRemZZTQTL8TfhirnWGsarr9fpbPNbEsCCRxafoJHDa1rlder++svr7htXsm
9D7VDN5DUIeyZv2HpeIgl4ybbtWLO5ir+Plad5viXFnoXBOLLZ/2Phn8VIu7XE1y40G+aYNQNl6J
9mzYeq6pxdavZ5DXUOP+xrzdujq9ZsNuUvffz8ziCvu7eufXO4KFee6XShC1AkKwUaa4a8tVRrcT
C8wmjN++b+TUCv63kflp9k/CRqK+5SU+EWDc+L/BQhvBlNFn5v5UG8jwAhSBxw9BHfBzG1BVtsCn
yfI7SAXPaNxzgsQnZgM3CpA1kLf6q8Lz+fsNbjvwRri8M9pfxtAhzL/vQCP58UB9amRxlgxN6mWJ
lcGOslsBP0yMMxfWiUH69P3FIKUG9KA9B51gNIscdS8adqYHJ4dplilCNOJBaGox1bwoVFEkHjwc
p2B8BidUnFlLpxsAqgCPOeTb/UUXXArqUqGm6q5XbO+M8sLrqn0dl4fvZ+LEPeii4vTfZuaR/GfJ
CoU8P9QTYH5MAZtUm4kRRNN9MCb/R9p57UZuNVv4iQgwh1t2kjQK0+qJviF+z4yZc+bTn4/ygd29
m2hCYxswYAhg9U61a1etWutZV76Hwffb5hYXRkNWm5CWV5KYDMy4GnNZYVR9SB+MZbtq/TsDOrMg
zJuXG3JZ13J+VDL7zoEZVzFfar/YDNZH3Y7cMP12e0SL68STGJEPndBVhHLVvkE3jlnkx0mN6PeY
/hr7ktqUJ60EEPOGEgIki1DlHzvC1RKCsy+Mss2P1twPkaidSQw80jI7gBzvrEZ6BWyUrrxnlweH
VCkwXWsGel3uDpIiZeeb7I6e7Ed5aL0Hv10JK9ZMCBdNWOZKQRtlfnTAsJsP/qeo+K2zOuPteJIC
ZBKL1sZgdlpTwZ4VGa9Z98spn8Nid3sXLK7OmYn5+jk7RkU6gZcoCO/yfNrExjFsQKOaP4P4pxJt
328KJBN0Ogglohs1T+iZqQyiWz2pvOzYBs5GzZMnL81p/1BqN5n0r0pKS+Jtg0srRNykz8EGTMTi
41Ob4dr6iK63yuMyDOhazmkijtfE3NbMiHcCLlsJLMYlqT+jvHe18oehrnAqLS3T+VAE55BO+VhW
uo0NGLlrtdgaCUJopdvI/s6cXm/P20LIgRD6v/MmuFbJn9LcTxiQw9ro1RdjBPGt5juvWDlCS05V
hzYdf0nN8UqUUFZT1GBlPz+qmfFB0vxHWgBWTCwtDgkAQBf8C4OzMHGWb46RP2u7x05OI+XLJH1p
36kfP4dolNL+tSHMV6X0kkf7UHZMh21RubBI3F6PtTHMfz87OMZo6jTA8X2efW490e/ZdXRbr/jp
pVWHzoX0vsZTD5TppZVOU+jZMIf0qAzqQdJf4N3YaumP/J1lnb9nCy5qIkATShfRDdRwBUCEHadH
T3oNjXtvLRezOA4TDwPd0ZvfvByHlva1E9JKdZSnQ5MUbhuQ700OP2+vyVL4AS8UUHRg1qQKhQuG
7KQ/wG6QH6Up2wTFXTv9oZXIdnZbS/O3er0WeL7VosRrlC0G3NSC+PYqR55rVgLpQZIfEQmdPlhk
YzeRVGlbeVCkQ2SX+p3ZdZ8pNuW7QjXGna+Z0Y6mCdmtaMR3lZIMzqiR3ldDKd+EqpM/eDBHbW9P
y9JWRWkBzNr8xruiXbToNejHxsHlZl9itYAO8pva/sbdfm5D8LewmcuSIkvZUVaPUvlCEwzEFvvb
41hc3rNxCIeBGlDm03KcH6G1erDU/tXSprnR8qGMii1Z1xKhpXglWbo2d4IbSRW1S3qbuau+pdZz
lW678ncsABDjjTSjM0VnSNpwspTSIeTL003Z3Qfdn9nY/Ya3wtP+Y0QYxpDakzWOXn7ssmKjSyFs
K5VbR59uL9DiZBHdgculZEREfnnKLVrfYaswWSCamPvpMKnWRuFJc9vK0rVL8KXp5NNpqrAEzxsV
pdb2o0WM18GfBNdKfkidyh3LT0Hy87apeVrE831uanZrZ04+mumuzZZYbxi+9N2ztvL5pfnCtZOn
puQ5i2tdft7KjMSKQVmReUkefVvdK71/LwX2+5Crb84d+jEoXuaW3Cv5QMsryfF0E2dTh3wAGfqP
km3/eXumFoZCKozlgECdhMhbLv5spqrczzxJs+Jj3PxIol2p7GNrZbbm3SMsBtBN4hIar3geic8H
J48kwzKk+GgWf/UevYrOxpHom8/uIUjaKs5LuaaxuXBrXVgUXhNxzBstZm1Y/sGNtafSD9x0Mjem
PK7s6aXpQzne1BHTpZgvOoEg7FI5hPTn2EipO0T7CkKn1F4JuxaHo79JF9Kxzr6+3G4w4QaTVQUk
e/xvRlocYvMuqputkq+ppCyOBsTjmzg3wPP5WJ1thrYqM+hc2Ay69JUmU1exvzXlSvC9aAPWcuCb
FO0ho7u04cN94U8Ba4MS7SRtteBF7n/d3tNL8zW/w0Fwzr0MYtLEzMvQRkcrIZthbFBjd2Vl2Mrw
WrTjyukxFxyNgxiEjQIihSKCvcvRQC7TTVVbJUdHD+uPpdn+UaZelm8MLUpBaaXSRy/zXgB77KVj
RI+AlBj7nLgETgF43UCAp98o9cU7p5lqtywik2fjlH1LvTG86yc1/ishmb93JtV5is1Ke+hgc4A6
CmYSozCoH0hqc4fgynAEhJG5Vd8Ph1jSoy1vuO5YISbx1PUSvcUyDEl50kgfzEKRoLeoNeeHXLT6
ABWK3W61tlW301T2fzU6krRaMfa/KjgwPvupEf3w89y5y2EaejDyVNradLEfQOh8jrqsc3N/8u9C
yZwOEIbrewgNoJyQgolHaYfos6fHd0kcZr9aDaYrCWYw2GxA7kBVudaKtrjsnEPkZRzeQOKy1xFk
fyiOcxbLA2INz4PkFtHh9tZaXG+on0gt6QZYICFSzafE0mAzio8pUI9nOat2t79/PQZ4axk7ogyz
eJTYh2GapZTpNScQupRfMCXsmir52gfKY6paK67reihgdhCxmRsoZXAQgpM0cvo7uiLG1MFrqYOs
vIBE7D6314wJohI6oyx4OwgHPc+VCSomyhMpRUMIU2uCl3KiqJN3e7j5Hvx8+DBU8h+jZz8m8XSg
C/ebHMUrP2NpQqmN0JkB6NB2RCUAOc7QQ7ZIxtPGcxzC6E7ueIcbeX0Hn+Lm9uJdx7nziP+1pV46
AwP4nmaEWnxsp2qfw1dnTvfxhG549WpX9lO05q4XV5CEDEgAFaCxeLFClG7pxO/McOft6QF87FTz
3fudIZG8YFfS63EljKfEldPYJAARLMVV+L/qdE3nZHEQs5QnqUXGIeaVukDKwqbXouO0d8yHag3q
vbT+IJUU3AIADoqKl2viS5WaGx21uDRoX5LE2SkR7BEhPAWVba3Ea4u2ZijafHVSlRFs9dDaxw5K
ycdoivp7qOOGfWXVw7azYDkLnLJYwabM37sMrOhm5N3PAwRMLa1bl2OLu9FzHNAQR109xDbcXGSv
9re39NLq0HszZzB4F1wRv5ttSV+jlWNi8K29b6nFroVkbeURuvAyIHyCSps+KpyrCPhI1DSr4XOi
YjZ+irpNAxthHK24u2sbTBZxpkF+FoEwkZc4TxQ9huqBUiYgRTn9YpR/2tNeoSTkm2uN6Yu2ZkE+
yoB4P0PI0tcNEHejCWJSzWn3ySTduDF4BFPiggr3ALua9efkBcaKq1vcDmdWBffjEHgoHq2PxyYY
7uYIYmNqrbJBCTZfmctFS6ChUP+Ysati1gmmoDiuIz8+Gvn3bKghOnhVzRW89YINtjRU4TrrxTYX
NncPDc1YBU54DHleTd3WydStvpawX9jeF0bmv58FvP4MlogijKT/Qyl5G5GPuH1+FkdBhZZlMRiN
GLrLYy4nRVtGx6Ivt00jfy3G5En125VcxNI46IkBCWuSar5CNIIEbusQBPYxhdHlsxSebo9i8fMq
PhQAPJlLEfljq11DUM3nPQiXzTsVjqnbBpaCBV6fcyEbkD2ddsJqQwhcT6o8hEcNwt9HoFQnYPjp
viL+hJmW8N0a8j8ryTCe4C7pYL9tsgc7T8zHoouUNYjI4nABeAOq0KnliU+UTBqhDRr08Dio0rYb
uqeg9z7fHvBCqKDMD6C5tREUuHiCxr5SylFi4yXaF3pItomsH4L6sYycrQKfcaGtrODSPuQBDkQM
VnDK1cL8BoWZdJmVcjV51WtqVM9OGd41vf/t9rAWbsC58YZYigLEQpHIG8a2KbTwWHnVnd/JfwS5
B0B1OIat/v22qcUROfObCwdGFUwYkV2HmZGHdni0yq0lA1B47uvNbROL++DMxPz3M+9QzrG+TKv9
seuVfDtDt+AnTtb2/pqVeaBnVqqh8mW/tHB08Z2qPRv93X8bxbxmZ99Pm67Ka5vvT1A4afLw0QCE
/H4TrDqwLcAiKt2BlyZqQ+vgBPdwP9kurbbRSpyzcJ2itEmSBbA26EaxJ9bXavyrbpP+au5U84Nq
nxwI5YYPlvb+aAcnR24CpdVZd0UYB7nLqBmaODiiwLTvHGenacn7uifnVxEmyLjxeiQHIl4IYL8b
GgDC4Bh8goT4nVQgV18X1jpxxtD0Q77uNNDTPdbK7vZCi9DcKwPzUp1tpqqox8So55+vlNsc2cC4
VjZSNNL2gTRUAN9X2g6/xq558vXhc1GspSuXLgoQSUi7gt6DxUNUusbnJ83Ylv7Rj9UXo4PP8c+M
dhM1gTK2CZNNpBmHrEFXUIEYz1dOsfIb5/X8F4jESTTWe6We8QtqU/8o597nLnTeH8mBUKPswx6h
J0yEqfmmXvZ9pfpH2XkcpKe0Oo7OyplacJ+YoMVZQV8Qdy34tsA2SyvRTP8YGvs6hZ/qQVrrKVxe
K3VG5wOIgS5AgFrCixy30Gf4Rwhns++q1UHWNirdnWQ30iOwb/+gQ/Lm5pYnbXqHtFRQwsltjb50
H2sIjN3eu4sjnlUNLbga5mz35dbti1yt4G4Mjo3yMUm/GeUvP19J1IrNUPPxQCaUFDe8WvTBiXgw
hIA7IuMsPOJvf1JL/BH4Opx2v5qy3Stm+qHNqs8QtyE60dBddHt8C/cIyWFiFtthcEQWl+NrbPDo
WmwHR7sLN8PXKQxWrsPFCTwzMMc0Z2dfqkb6NmlXORbToxIjS0S18H1NkH/PH1QdICYAu12Fy63c
e4pcFwSaU7nrIYJLy0+/MUs2TCe03VEjEANNO26zppa68OhHvYfSEWrKeYL6wH+zIpyuJtI1Gs2w
EnWqqwMtaUt1xcRCBEnrN50KJCOpZIvvWaewc8eq0pAkN1yQbghP4ymCRfvDNAXx3Vgo4wuCH+pW
s4a1zOFClMclD8s8Tz/yAmK5HgLTyOl1gnWpbB/MoXlI7OmT2nef/VFf2RCLe+7MlLDnvAEYKkzk
hGBW47ldGxTPaj71G1uO1rb34vmhzAaxEnKXV9jgycg1FD2I+q32kJ3iZiUMW5o0Gj5RJqMTimhF
cD9eGPuF007hkebEJB+ebe1RSdpNWZsrQcyaIfXymGryBNOwjaEq+ey1+gepfgWxTyvFGopiacLo
YVVJVlsm707BvXtD1ERZLgVHLzlU6t24khRa/DzJE2IkyFeuNMNGP4nTiT5JUAPP/Wev/I0LENDu
W/sqqClRPJqyUaFEYxEckR2hjXHyi8+Db/SPZkUbyG1vsHgRoncOPxBHlTyA8FYpRrhVi0ENjmMt
NRsvA7I3xHH1bHnNULhapLhBGBwGE+mNsO22RoTgSRHL5i+tb9cIZuYYVkgazj3Hb0VLElSacKKG
wCz6FtmRY5uAGKTM0WwCbSr2ip3ZW8vq0ll+JUHjxPmMONaw4rWWzjNWCWmAAMyolsvNSZsSbMae
7R/Nwf6gJCHiQN42SA63J3zxCFis6XwPkoAT4vggheN86rLgKOfNDzvKYQB2fsUlBbemXsm8LA7I
Bk2qK7Q50rByOaCcG9no7Sg4KrHT7fpyLF5aZNUf+rJfk29b8vhzHpvoArd/1WA/Sm1XjiG7KDDb
4aVOwM4Y5UejNsetTxfaU+WX+larynHlybK4fRGlhZaArri5NnU5RkcKzVKOhgC0VPaxCJxtQmNO
k4xwARbbhjJkYqGeYtUOHTVqs4Uzee+N2vvxuzb0XZY1t27IZNOERY2C3C6mIkl58KNQADeJ/71c
e/EvbZwzG2JzUAHxlqfa2BjaQ953rmEWrjnea3204hKWnBu4EVpYSWgZED5dTqlKV5ASZyol6vjO
0jdWenr/CZiZJEAhcT/DA3T5fVLMYzWaUXpMgu5Ql98oi8In+0VdY+ha2v6wx5rQBsKFpxuCN/FV
tLs6b0yPWjC5M+MhmGoJUM/7R8MjBQ+q8DC/Ei40ND/znbhLjxVCQCo8LvewuOlrmn9Li39uZV6z
s/gW9o0q07Q+PfYoB1VGtU2G/0VB4GbSz98YDrkSsLqIPVri26uT9SxLEd87RtrWqjaNgy7V/8bm
d3wtGZP5HUmG7Cpt4oGAqMyyTo6tgmaUU6E4oDV/tEa88upZ2gPYeOMrIxAVy5BROGjOALX9MZtq
XnOaX7qakx+mtP58e94WHdG5JWG3AZfoKkcZkqOiwRk/xKgL2Y+95LhxYtyHobk1fXk/TfZpMg20
IUKENZSVg7V0cOf0Jkdr5iERa3x+HdWKlEzJ0bKbP2Cz/pjDrbEyzDkcEK9oCh6Q3gHJAi4nXJJK
YaB4FWbp0SmNT3o5beMphGiC4cX5hssGvLpew845PGrAgOLBeUjz6H6o12gYFheWtwVlXzoHrnMt
EZQY0Fmkx1wt0dKTyi3KEMG2BgN8e8SLhghF3vB0REiCt4rTOAzpLefkDTGsVkbo7+nShFjDa21v
xdbiAgJGBbw3hwYiTU08VX6Dqh/I7PrgPDfJb0StlBn/+bywRVPP8ox24AbpFNPtESZpv96eq/kZ
f7U5Zg1uklDU5sXKQRW1Zpepfnr0i+mnVTw45kZKswdtMnZ93exuG1tcGOjWoHgBJ3KFnlAcvxkU
BwSiZb/Qb+LK9UsCE+JtI8qyFYI1IhtEgsV2+7oNnQSaqwxdKDlxnXx6MTz7gN7eXve7vR6ioumO
Lup5aFGpk/SUB8qLlwd3dQvd/e3fsjS7lNGQhCO7SDPX/FPP7oDU83o/U2ikt+mid0ble5mjvzXy
WNgNpfVXGyTSb0wxBRnrDeQJoGh2BmcWI7mHc4ZixnGUHmdQkRN+09X/3R7V0s1mcIaBPZrgEkSH
UiAP1HQDMb9mH9R4pwR71Tlo71SxfUvezBlZJO/JnkPwezkSy0fpICn19EgB8YCy4QFllecpWWNn
WAqDDVJcpIfmgNRSL82EnkKo7TjpMVW+O2aw8fxfMuI+gfWtNVO3VcaV7bnkMM7tCQuko5KG/p2N
w0CgxvhLRYrq9uosGZgLAuhx2xRXxR2Qd5y/0ojne/o+9D8YH3/j8zNfI+EzzJniYyhN7W7mu4iJ
m3vXhLCkKNco6hZH8K8JMSVOrh3dExuEbxY06f04lMmzGvhr9F+L2VWiJTreKADgjObDe3ZUOO1j
JVfARIwwtb6P3hDeSaGUbgwdVo0h9uIDzEcKopqJB8wn1PdZOyKEc3s6l5wVaXNKtzMnOk0rlz/C
78o2acyOaEeaNgB7vsXTcJchennbzNKUzvymKnEV4CsxZWAhDatM6dyY5nmbkXxAv5aVWLMw//18
NqlCSXqIhULb2Ik7xHe/MwKoKIhhwNvIwvcNr7YDK5eS42Q/JchxrmQGl/IYFLTn9mFq9Ff0X4mW
d1FdEN12+qMdNa5pGRtkx1zuhkB6dCJ1YygrgdmSGz03KTg4n1A7zB3Avg2hiZ0Pm7S6V6niad3K
1L0hDMRL/tySsMkmvQHOlzY8D0PrLqviO/Qhd20a7dvQeOghSHETy3+woRZwpOZrlpnbzJY+tV60
8vRf3COEoASyXInczZd7xPKRFs17Qnt9qD87Sf8AEn1lrEsm6HCgPETgxz+CCaOUzLxIgYnSkRV8
sr3UQ5CwG77c3oxLlwYN+nPYRCs9DU+XA+lyMDOjPcXHwRy2gf9Zj8i+PuXGY2N0riW93rY2f01c
vpnFGSQOeBYIrC+t+fLk10MKak4zM9jhOgcVJ+c+iJMnP9Y+OFBJrlwhS3XZmfnyH4vCYXOkmvp5
BLptjOqnrkiDTSZXD2M30ZWQth+G0t9LnemOVYcWKJqnrtX029uDXlzIs58ghE5qOk5TOKVwa1Tu
oG2DdOWZufx9IlGFuocBSuhyUo1OgwpIKbnH/Fc1+TFJxcokLnl2+lT+MaAKBpq4kaKKVQvTEYGx
PLuHCPqHpq+RLQi7g5Q2SUnSn2/JmRkwfGknDKrJGKmIHovopZB+6JDCGwZ6oyEitmsbQ/CSV7bm
c3Hm5JGH1kJZpvt4HL5n/l+OBl87qqKKl22S9KmuPyhrJTzBSb5ZJCqjwEpfBNknYSfqbQxdAJLN
R0XfNeGuyZ/JBE7ayloJ53m2QhAAHI1YkytAPGGtUlSIotK2qGsPBns83NXfRucOrbSy/3l7X4vO
+MqWMCK/4bltWdjKofNJUop501HnAR5Zvybk41up2Ab6h6z/6TinId6jPLUyWGHn//0D6NECPwhC
miLS5SL6HkCLNk9hGXmw5F2frXjghRXT5bPPC/vR0Yq60sYY8o/ikfYlOTpI/kNhroShwum6GoSw
E0nWAxnrsVKmD36wnfT7Vn/fM2c2AS8Bm4+UiUYPuZBUTYayDUqjz45/JvkfqLGhf0oD+XZlO8xu
4My5/22FTmXOMBXQK7By5BujXqMieYz/Z7m/YAIMrY928lBH6FA/6O0zeriBs3J9LbgMusj/sSkm
SDxz0tIO4WZ8X7sb7a9x4ex8Vd8k+clzVjIYCwt1YUvwsxGq05MW4J5sykB9bLk68GVl/HZ7GhdH
NFOZ8FSjK1BMHGcIb8eNwaFSnS91up36rdQ5m9ZQ0fn+87apN57JqxXj9ECVpeF2xZwdtNNWL899
1I11Z31IjvAI7s2/UL5MNp9K/ZOhebuu/Qwem7QbavO+O+i7MHlx8qfE34YeotgvyfgSDfdluL/9
065ONpxzbxhqOhTQghODnyEpG0lCv/QVfdpvlfpZy8y//psFwXk1/1igWzVzPv7Hrwt3fldReQgi
fn+lNLs+3kpg5m7/flM8bcIMzX8/v8DgOWkH8g2vlvKY5BD8Ip36IV4704tWZmKTGRhi0v54aaVT
St9EaFB7HSAVddHlu1M9uikQxcva/oekOvvar4/qkPyhRO1+MMoTrGgf/Sg5mHYTbGkCDRBwe2ez
GVvDVEz+a1An0CBgEBxznHsDgMsiOLXOV9P8HL0voLr6vDBofYqbuFf5fGXuzHS/Vq683ttM5nxd
UR+iV1rEW5VxWGjBYHiv5nTXDodoWNkZy9+n1Y+KAxUoMaQPs8rvPEnxXuEaz5D5fO+lC0c9OayZ
rp4wXhd7vNWsVApLrq1XRHyqD3mw4mWXfr0OdS2JHyqrV7SydChDfTYO3mvrP4z7anj/2pI5wOdR
aUcoQrwKlSI3ikhK/JPJk1jl4Lz74EM8NwfL5BSh8RL7XrVAr4dE4uEU0snt559KaaX9Y2l+zgzo
QkkAMVllzCpbevVHN/IPWb6SPri65VheMhNzYYMi3FUZYPB572rQMZ+c9jBqLkrOo/EbG5Ssgylz
byvM1TzEM9dVyAV9YEUtvdb+T+dJpavpva4RDnwKezRwwoFOg+Pl9w2paaSxMMITHmj09zFlt+nO
Ud+/US+szOHQ2SiQ8K2aStPCU5jtmnFTZiujWFjoi+8Lb+UEnA+E+3y/qe6b8F7q/+P3hVXglxPa
hnp4GhFx3tvl4d2LwHXh2PSb8/qmpHs5PaFhe800aMkpz7aq6SYfeGFJ4ea2katgiS1KFmFO3ZNY
x9ClkbqsEthmMIJqjevZn73sMZQ+VP4eWojblhaOBSdiRueAs7gGYKZhW1hW1Nan1H7mnRhLru6s
5JSunqQkts5NCDd6mQcRN3FZn2Iz9/dDVqd72x/LJzmc5I9O3J7q2gg/mXoXu8gm62vQzCXzvA+A
+KuwqlwVcBvLDCqQF9Up0XxrU01VvjEl33guVKt5iQqjPcgTbcJOJBv3NVH3Cl5oYbtD2PaveWH0
WSBPsi4p1WlfDt9iaSWqnnfbRaTL3NJ7ij6SMkuIiVljoxyMUW206jQoX6rpVCKgjEhZ3d07druT
/Pv3bxZqEzN+nLbNKyoHO6CUqnZ2dWoRzEa5b1sav7RiDZaxsPkR+aVARuYOziZx8ydNltt2blQn
r3r0unA7pL/g1XWddme9M2U9R0T0mYDbtjlqKEsIAVcWluXc+VWd+qB4rUz/oTe0lXtt6YDNdCEE
RUBMFbG3rMrCYbKjqjrljt+9ek6gfoyVRoLTR5JXrrilzQDWneFQLqGFUrgffDkq5EjLm1Onga23
tG+Sp971JsLUTeqD2VJeBi9bufPesCviDrQIo4n73hyi4KpA6rSNLmE0VTLk8XpzH5joxf81qcHe
x37Xdl/7qP3YT/uwoxu7CO9SR9+XjfX6/s159kPEmlRT9jCmTPyQJmxdszuOOVwV5dfbRpacybkR
YYrLtqiRra2aU9tsJ+klHh8M6yApGlCoUxQ81Gvne8l78GjmvIHtok9y3l1nl3EYxyhFjAxKTgK3
aujm81aumjULgn+yMq9T9DRrTlWp+O5kGPD8e3e3Z00s5L2dM3Y/qCQgUNeFPGAAcq8bY32qpY+T
9yGfMV3KR6f8rmjZne7d1WHhKmCJbptdXKwzq/N5OZs8z6rTLBun+pQM2abv7jP9i9c/yHA09OlG
axO39OvtbZNiXv7vkdKL8TfglqKhYBNWa4d2qeaUJfVWVu7T/nvgfSy8Q+nv0uAeMSY3kn7V+dpY
F5fxzO7897Ox+uE4KoUfYjfQX9S4/upla6nlJU8GpRPVSeAhNGEKJz3Im7qXCq8+abxfzKc0ODTq
fmX65um58ibz5M2CA4DAxemzMwnumJZDjMpdPjibyDma9Ue1fQRLslHqv3LrT8V/kbrPNAakwYr5
pUkE+0TBYRY4vyox+qnkTKXGWRihD2o3zXslqefr5vz7wlmzo7EPfZ3va9omyTb6Gqnu0gVw/n3h
Oou7PEYANsI7wUa886I435Y66LzSUtCJGcDPBckYnKRJ/q8jE46aHvRllNiMLJ8mnEjnpvn97a0x
z424M1gY3j1kxQGOCbtPGW2Oc1qwM8w7x/xi14Q4x1D5edvK9Q6w6GgFbTX3gfOME8YRwVWmjZFe
n5S9pHXbRF0rml0fotkAWmDy35e04NBR6tX9oewwMHxtvIMqVy5x7+1BLNqYk1qQxBCuiaxeep8M
MXCM+tRnhzLeJeqhV1ZujevVYBg8Ugg6eVdfoeARO/A6XcJEbm/NZiv73Ia7OF6JnRZX48yKcF5S
ddCqVpeqU6p/i7QXJ93dnqjrC4JRODMJ+t8zJSxGO2iEz4XBBVF+o0pH9HIY1Nwdkse0vhvLZ1tZ
C5eWlmaOzOijYvKuOHsph6QTqJ36NPbFVtL2FgTb9Zqe54oREQuudNpA165Vn4LiZTLQJtvWykqw
de1peC7O6UpSWtC6i7k4L4rKoYs47yF5/GZnoDtlQuq57YNtuMZzvDycf20JZ1Ie7ACoQEqE0hws
WMv0fWRvb2+E6yfH5XAE5wJ6fphMaL5O2dhsogbiOItCkqG6Kljtqlp7ki5ECRf2TDHZFXaqP6lM
X+C/enjLUHqQC9+tlW1j31nsRCn5UA4Pw5pU89KxPVs2saQeeSUEiQPhpAZ3VPyiwrXrHJp2ZTbX
rKiXsUhntNVkGVgh2hui7370GFSv3EW312xlW5hCqFA0atjCMcscSg+Os9Xsjb1G67Pkf86na/77
WVA1mKVhlyPbwtb3ag9z+MoQ1r4/D/Hs+1U7NJNXlwxh+Dp4G1leKcEufn8GHtB3Qm5AXO4812Gj
6Tk5PQjAIH+e6p+312DRAP0zJMIoTKBCfTkAKQo0uS81skfR12AfFV9+4/MIgplcmJC5idmNapCj
FiqO+qQP8MJv1BUntvjrzz4///1s+nXKnvY08HlZlXZkItt0f/v3Lx6ENxoyEH0EtMJrMfRUbewU
rzpZUf6QTV8qck9kG3ZttRabLzqwOUPvkACYGV8uh9LacilVgJBOSh/tZNOn+TxP3EodUrdpM16P
ayiuhSfdnDBkWHBeQRUuvgbiJiLdberVqaMVY9T7TQTPvQ/K2HqIrac+ZUY7CaTV3W9MKeWNWaqd
p8hb6fdszaw29PzWI5vXx5VLuZ5m6+cs/W6/k1uLdxxBAaVBkrAzg5i4s/0+CkewXCQtY176urcL
Y/U+HtZo45e2oArb2pxIpjIu1swkOAmlzNKak2mhWWJM/SEJpzUCi6XNcW5E8MeFLnWNlOjNqSQp
2Kr70YzduvwOLWNRrcSF19iZed7OBiR45coqvbaKLGxlHwPvU18nrhHuRxmxVPkkW4+kfxr+P0F1
ZvK2YfobESOc8nTBzRm9qxqh2lFb7ahNnww52Ex1+6R73ffbO3BpyZCSmjFp0CReEbpoda7EWp22
J9J67kfPCNzb319yGuffn/9+tsODPvT0Wuf7lhZsEnNypfLZaneZdrhtZ+n+BIvGI4EAGAoJYaWS
0rJbNc3bEyxdd1OEphRcnUnb/4YP1Gj8hceHNBYPuMvhyGNtG5GUMRxThXlv74wbVXVrcnS3h7MQ
keKHqMuA9qSxREy8dP2g+X4gD6dcLzZm0+8m5b4v763wWa225VpMurAJYFLlfUiiml4AkQBJioY+
KtJmPJn+z2ZTZf+7PZiFPQDPAqo/tGLxHL26+CJz7IzAGnDc267fT+l9Mx1wp7etiKoIs5Ob6RzQ
eoCAg/Y2wTGkcmslUjcxZ7Osqf85KoZtZryC69etZ/QXjTzYgLqDVdfa5GO+hVp1o/tbs34258bj
tQr84qh1iE3hn+S3iSXgXJdzs2zC8dSmh3zaxT0Qi4foj9uDXly5MyPifoz1TunlaMRBpe7nfPqN
xzecdv8OQpjTsCPtYvjZeIoQTaWrP3W1d3a7/71sZyaEk0tzACBmLWUI0Q8n2tiPkrEJwfn+t4ma
J/LMD0WDNE6lyWoE9d1AvrY+3v7+2moLIYtOoxmNeQkT1T4E+dbrnibn0bF2/83K/CvORmGOsWZF
YTyeEMeGrmpjdCmK3A/6Wu1leVtxWgkZaB4S+8hylaZoOcjHU21vFWujvh84xlGdWXn///vCOMA0
KKHds62UaT9od1Gy8lRYuA0uvi9E8l5ip4AOqvHkTztP2ZedW6ypgiyaoGWCBlN4CSFduVwKzfbT
JGi94WSOrlbs+tA11+jKFlfhzIQwS6VWDWmd+uMprZ7NfjOVr7d309r3hVkKKi024IYcAJFsrG7L
ubv9/aUpetNCAmuqcSUL35cHaoVdo04nw3yN5B9j0blRtILvmL9xmUiFOHT2+9xacCmK5A7jSLPx
EBbyCVCrK6knPwswcmdZD2E37G+PZ2m+DJYayNZcLhbT+UpdBGneNzLPkg+1LG3qbq1Zb+kdwgPR
AvZEEfK6l7SSpyH3eaOcfB3aD055FiuyazTaJrLCFyuaDpJa/zm30UzRGqBuKeZgXNDVzKwfV82j
jWE0fgm64eTUM0rbjh5U/yHR9463U9/Zxvzm9Km+EBnS2EFsK5yeNOxh45J89dTq8rYFq1itKczN
h0PcGOcWhMNTT03nFRYW+n7rP0f74S//nYrS/z8IDRYadh60HsLN1Y8Zqhy5rpzkdGt5myy+i/yV
B+LSlrN5kFKCo0jFk/jSy1iepw+TEUynXJVcZLLdxlo5pIsW2MuUuyHAoPP70oIUSUWAxtt0auwQ
XrfI/Xn70Cw5AapPBokDwiBGcfn9UUk0+qKJLY0m2inpkxdJUH3/xjSdG5kHeXYv0lRLuqIpxtPk
uR7Czu/UKXtb6fPvC8sAWcwUlQ6D0PxDI28GY3t7kpY26/n3hc2ajKpnRBn3lcPzSCkG11CPjZHu
Cm3FXS6tNiUCcvU8KuhqFOJFTfW8sod5/RRH0y5Sa072+4dCcg7cIBJFwKfFTAox1mD1Wt+Thor3
Si4/aU3vJoOxA5qy8jxeep7ToQNZPX00oF7E04GwjJYYWtmfBq/OtrIzKG6e97qrZ7a8y9Q03Gid
Wm8sqWr2pV44x7Yeyk+qmUl3kGWpm7GThzXJq4WlvPhNwlKOhgwWBvgGEXm4adKfnfRaqs+2vPKm
WropLuwIl2s4SGkpK1V/0tKM7tejHH2GOtUdio+ljR489IOfdRrKb+9TkcJkPggw8oB6AA86C6oK
B8FQyL1Wsd+dYk13LaiU1Mqd0Fcu/4+0L9t1W1e2/SIB6ptXybI922S6yUzyIuysJBLVU1T/9Wdw
rntObErXhLMXsoAARlgiWSwWqxkjrMedE+c+sPUCtTyZ8+fGkHW4rdz1OtKAyCgBeggfIZgSBR2c
nuI63VHz/sNhs1F1V7oA036KLEn98eom8kZtwPkDNlyMJjB0Y6PboeyPs/47d5nPa2LqyfHT+u56
OiBoA0IbNaS4rPDkvzZcac5mALh1/XFotqBgSubw9oatWF8U2OJ64jwYy7CIY1AFnb7jcOyaLoDL
vJu1JmgMWTp7TQz4IvFUQF85yl8EtVCNqaioSccjKTYF2TPzoN0JAf6heZcihHPVNCRD9xBEjMAd
VgNFe3RkEQTZLIQjZaT6xMYZIgxlO5EnNMJpMhVesb8Ig8Aq8oAvWF2E/U44easHKUdzl6ob907K
8H8X6c/wH0bj4h5MdKesVQPDD19c87XN7n9WXX79RyLwYnjTbosxgg3FXR6mylPpBOUgucnXTt7F
An0YoAsRahX3aPjEHsRfmtafKx/YT6WsYUayC+Lxnue29FjSjMfO2QxpCqP16/axkwngv1/MgmgJ
6x1+Hszxu/IjL3//xfC8aB4hO9T3iN+ftLXpsgqnWkEnfYdWznu57f9VpAsJwgR0k8YqKyGB1IH+
YGTh30yAvzMAQcGDjtfrU0y6Wc4JG471TAOVFIEsV7V2VaAS9n8FOMI5o27eu2aE29F1XvM8GFH9
AibjjTL6lSspCP9YbeGlwRHkEOX7gMERY8LVmM7eDFTvY94cNSuM+wcjPXv1rtefW8cIW30XE4oe
6XBA823qfLm9lCuvNu4AwfgCDQoAOcJM69goq0Yn9KgD0dADVu/AYVlhJgH9VgPEZJbt3crSIqIJ
C+ai7gd8DIKVBIdyix+8+qgV4MWK9mbyojSj39DEz2xZozT/emFtr4Tx2V8cJOoaUVwYbn0E67Ff
lY99t1XYW5z/zJKzkxm+PRqS99Dael5OT1jPHC5Ol5CoPkZl/pW1MECJvm3Z9AhEd58CIV6fh+Pt
LVyxFogf8Wp+cIjgISk45YR51BtVrT6CU3D6WUlGX7GoV6MLZ83oFb3sHIzef8rHL5PzoGU7rzzf
nsJaDciVFME3Y4NXmo0BKdO0H8B+ZJJ3FpNN5/1uUEPteb4y7iL2yIDCdVuybPEES2U1o1vYIwTX
6GVHqO8vrtSriXGn4UIDFcZoMaOZ7oiig7bwY1mmh/97UcNd9MWgCBCeE0BErsePkqJvkVWvjpb7
jdBn3X1ssh/3LxG6AOE5A7ATtC1CfU7e9g4xkrw+5s/KvLHuxPrhd4V5ObygvqqToklpKuoj6En7
/mvfyZIQa1uMOwJpcjhM6DnkGn6xBd0AsgFFMaoj8Lk99jlqZNisaybNRbchnBsEQfA2vhZQTgyU
7XjKHElVPYFlb9umzM+s2o+ZG+q1jC9s7UTyWgPwEZko2BAtKGLTZQuSKxQbuAelioKiAsCQenQk
b4sVzbJQCmgiH4aXxaJVCPhIdVyzkh7Jb4AJsH/Q2nVbr1ZMJbq+cRHY4OTRFyzxiLDNSjvn9Jin
WeY3ivlYDVmYdt128LRNU7dowLobTAIVGpcyheOecdz9yC3okRa/IkUBGM5fhCavJAgHstCcqNQH
zKoGjIpbbDNX1jO4om5XEgR9Lga36lKKOWQNA3T2tut9tdmhYcCx32/v0JoKILrKO4JwXQPd5lqx
mas44xDF9GiNR7d9oZHfWbvbItYCEWAI+z8ZIrjDqPR0SE1cmA0Drm0SWMo59wDYan82o09F/zml
ny1ddkuvmASg0ODVDEB6F8EfYWJq1dvZ7OjwC9wNwBaNdnN7VpLxxaJT0uowaA3Gz90X09iw8dft
8VdMwOX3e4LFSXrSaHZs1sek5Qkq3d1k2TMW67+TIlz9cdJXQ0wMSCkCljwAfzICfrstCZbI1kq4
+jNdoXnnYi59336lRvUc1en+9kRkIvjvFzcAsrf03+Wqk5AhPSzDzZRth3Dmwf/LzMrAQs0MeaNQ
oY+x4s+y0yibhXDuoyhqVapCihPvijzQZWx9svG53blYpa7qdLWMuSuEpyc6DMHTN+Im+3J7L1at
15+jJzIPNKye7b7ALDIa9OqzjiZ6dZumn1NZSY8IrModi6tDIhzyCvUkhlHgEHrIDpE43Q1znvsu
mGl1g5hh5kZ1OGf6LlKzB1fpfN1j7zlR91Spnoc+1oM+cb7dnvxtRUGV6PUSp5UGnIwSS1wVYVIG
wOPPvqH98baQtSjrxcSBzH8tZaYFUfMMJyrqNG0D5yf3ozruNhkjg5/U+ezDHztk2OyQJHPju8Qd
/c6zQE6NXmSJgV/XKqQ9TSB+oTdC0CotsT06ULz3omabVVtFVl+99n7GbP8IEN54Xl1rM3z4+pga
zcHJ2pCYCuBzHZ+CAMzU071iett+BHIgZqkDrxoxzF1D1bfbq76+tX8+Q9C2Wc1mZJNxj1Xds9Mn
flEbPiqa8YB2JPu7foL+T5JYL18mxmBbDSTN5pc5earUz2Wyr+InaYfW6vX/Z2XFh6XnRE3X9VjZ
Xt8AXwEU1jgUt1dt/fq/kCHcMYAtHcqoxAudVhNKIM529UqLV6K+mPVzo+6G+MeUTOFtobJ5CddB
rLttjQAPbn8PGOKvhYvH+V9dnX/2SLgRnJbaesNFKIYWak33Ztnxw1SxbTM429uz+f8c9z+yuGZe
2O05nlAqQS1c08lrq/8szLPjfBmixldBe+DV//T62Zu+59YOUDISVZQovS0cbofFfd4b0BCm7Vi7
Vb1zGYVZJ5nh6n5ZqJdEETKicmKRhpIb9Vy2M/bLYQFYpbou2NxeQ344hVc0svB/JAjzcCNLT4sY
V4XVPHjd3qwCqz5lypYmYaw9TUySeVy1iRfiBJNlAMe/s50BdyBAKWsfUbfb05GNL9iiOgfbErGx
YDTbvbcyiy5ZLDEegOKLTJ00LFaibRDUaj6T+FdEfKd6joO/qfS43BlDuMtyh/QgEcFULD1BL1rs
JxK7LVEuQzBAFMzYzO4mnNR828Uolf40yqDBJdsh1jBkeT8maYcFq0CtcehTGYT2+hRMzgnJUerF
wqJaL9Jx8nDfG80+6nu/c3fxLKstWp/EHyH89wsrY42VZ+Qt93Gb/ZR+Hqy/8dGtP+MLFrPXCtaV
FcafrK1FHoq/aNKEIv0ZX7CSDN2GuKOxSBp7y5RHJ/mmxzunmCVHT7YXgiVxPOQK3IwvUxymIOME
wbqsMnj1/rccGEIUDaG2VtDYCHk0QIAgZO+OoTL8zsqdlaIfyPlewW2/bUhW7fuFKOFt1iMzSwYL
AYA43U/me9t/7dCszxzJE3B90f7MSNCt0tGSwSng0bD4q10Fiv2UZZI7RLZognrpXZlmpQ03dGif
qRuitN83k8eIuYF9J7nov++Oi0UTNG2iJSC3PqImnp+DyLEIpLBOq/sC8kPwbuG/RUNOMdTKiOcN
DDzNNrHx7JYvFX2xOwmGytqZR8ODhaQCan0WDTmjU1R1l44wvkkIEDtVtu+r3t+lAEGVHW/28jTC
Rdg1z1nxo6t2udP5pD+0zpvF/gGx1qbqJZNaW7tLmYJOU9PQR+L29dG2tmXpR9lWd8Db/H775Kzp
26UUQaWR5UkyrcPMdOWdTru0QE33lmibWYYSIZuOoNhFa6cNyxle7V50LNrhkdJmm2uJ6WflJPFq
uV8iukmXkxI023E6q6haTMoC0nwWRNnjPIb6uBnUz65+vr2AsnnxBb64b7QRIOJzj3lp+mYiKGDe
z+NLNv5FkPtyRoInVnYqM6YcGo7WLKfeGBOCqJInzvpEANLMm7aX/N0aVUcvc3EjdLb9bNX1QXOH
HYFnCWypv6ges0w0/vw/WWLcseoicOFxb6l5iPcqKprB3nJ/CeCVCMEhU4AhoxcdQhhusdPaV9f8
Cz/gcgqCSehiks9TykMkAPlR6X9YE0s2ZN2q/VkkwQDMYzt2aQIJztGYfe3bbb2VjS4c/A5VUqh8
gD9ZVDubheXfXMmX6yOc966Is9iOuTqpe1B/29nnpv5BEklVAh9ledL/rJFw0q3E7lLdVutjXH0u
si8qOSh9+N8tlHDAyeQ4KFnF0RunbWwEsqz4avjvcqGEow2i8qz3Imxzl2UbmpJNnH1JUOJY1k9K
8dkciy3KjkEH8MMcH3v9JfF+Gca2sGRPZJk+CG+xigH+wolxJDtUVLSg9mqOt9fxtn1BUdi1oYzr
ujNi/oDRtbfR3JNiOyaftPTLbSm3p4F69WspEdyzuSogxcBLz9gbk8QFlI0vHHvNJkPe1Hgj6RSN
EQ+5rFJyVaENVBajjtFxQcty/f3oJLLdvG7wzCt6FLsavjs2P6JalzjMq9O4ECNMoyKaPtkGbi3W
fG7IewR0/r/YhwsBgvEik55SIIDAj61xV7W/7OrrfyeAz/Di3p3ddmj7ETMoxo02A9VdYn1X1RXQ
ZyC0ROpaFYuuey1FMRQAX1D/E6SNn9s7TQnzQfKql0nhv1/MQldcxLoZvwjRljBq4WB9q+Dy544s
kygTJFgxry9Jn0RYrjgefRafzPLUA7VzGr78xbbAfTBBn4E/Yo/tNLSZM6cw+7OCOmIT+ovyqdsi
Vo/I/4lAscT1mlWZmpNohs1XPYR2/Dl6b2TB+tXjcSFCOIWF00dAXsQpt/4BN0v76/YEZKMLhy9y
FHccJzzx2/iAUrlMYmhlwwtHr1Eak+oltkBxdqUBjHTJ+q+q0sXiCCcvag29IQ50trR37rb69mbI
MkOyHea/X5yKuO4LavO0tJUHU/qKbG4lu43WFwmImyjqQXWfGBxUpxYlRBYmgcx0NgSZNGGwOgcc
AJC5oSwdtvx6DhQOaJFnFHGiIvVBteLbwxOxX4dE22oEbFSk32jVwWl/zNZjFj3X6OtLvWfUPkp2
S/Ydwr1uDC3NWV/jO6LPU7u1wcAiU4i1tXQBJMoR8EH+LN65ZRq1pdUPBQp9tL2XlxuT/bp9YtYm
cSlBODFVNBej1/XFcTZ+x9WrSR8MgFPcKcNF0A0gGDo4/jjxj3BsrDzSh35i1TmrFbJPqth+QrTH
eagn25PcLRrf/Cu39UOW5SEuhurdRSnkmAHiLK/m6lwwPUhTNPWMAXBLNl2x79hzlxt+pWQBm+qg
arMDaC1IXu81Uj6bWe1Hjh4wkqE6XZUswSIYgM+y4XWgusjgABPCEjR5N09K3dNzzBzfsNtQSU8V
Cnu19FfrSl60CysiyBKsCNi1XOoUIz277nviZT6o4oIk1X0yE8msFsojSOK/X1iTSbUzSpHbPdtx
FE5J6kNVw0HaNLS6eC46APEeRgWi2PMAk15YXUXpWS1/qWMdFNonEsf+NCubspLx2yyOHOaEdmyo
qY2/AST7ek7UiVICnKL6DHjuL1ZLnvoskSipTIRw5gBZbJsKkj/nqK1+ZIq776JIEqdZEQHQF1DK
4X/0yH48jS52xpx6aoEWtz63mRrU7255J1M84F6A4n0hgCvhhQAkHHRNSav6rKeRnw2PsBrbcfBC
S3bnLpObgiTBv4qRdEDnToYNAS+ulgD5tPWBN+LnDdvM1QNoJLZp226MPNl1Xupnzb2pOoCauCoo
aoFrgj9ihxW1KqevkqE6G3P5kGCynSp5+azoNy94dwEeiPpRYGNfr6VT1Jo1NUl9Hsdo16cgWI2G
2e/BjOMXzIr8iskoy1fUgze7g0sUvXioyBDW1FXcOEkjSCwVHTf0j1Hmfa8JAPGDAdRa3nws9nM5
PRIxqWVV5679PiU07D0ZItWKlQOFNbrp0ZmG2lRx0dqsbys0N1dnC89d9c3faOTL7WtrkeUEBBWM
DbAkQLS2hCvLQauajZVanQnY6UxOHkv+KS321ILsVBvsQHPDUUYLtT6rPzIF05CNrZGj8QtX5Yjm
T/PQqieilYE17m7PbVUOR56AxoGg0eW/Xxzfoq87ICt0UGqUPg3j3IRxitK4oXb6oACY5f0XhYfu
Wl6tjL5P9Llci0tYl+dADszO80CRbsnDARVJVL0boBA7Bp8TZxVYnCoSoddilC4rFS/yUs5lNW0q
WZPimlJfDi9sjh4ncweQ/vRc5035qbHM+tGxpeG95aX6UXQNahlezL9AiGqmQldQ7Z+c2yHZKkkZ
ggElbDQZKurSUUK7qI0+XDAjgwZGPKGNMVYg/xnbM/q/Nqmxn7LvTvJoWU+qty3zH7fVbblyMAYW
im059AVgKQR7w+yim+0YHuA0xUGHmuu7GUJcUEUB5B9xERfV5GITRO9UXTeAEhN1LubWGr5U+XNq
Amto/u4M94Z3BVHC0RkHUrdN7dTnwva9wqeyfo6VtdJQlwhqPdRcA7pLuA1iIweeGqphz2kRDb6r
2LnPmlLigizPP7QGkCowzS4cBBEeDGqVTq3admdw56j11m7Qzx64Mvi7lamgTYF7vejshVcjvJAY
Sgs1MszJGbTy+mszlkVouaSWRKqXUhyEklDMDWcHgAFiNZyFR9jcRDQ6xU1rbcCp0DBzc6/+XosQ
DIurJsqgAaznZCWHYjyy/X83vGBYIiWbaAscx1P9obV5dnePE96PaBfxeAaXZ4wF+2uWVtGPLXVP
UU/D6TVmZnj3DK4ECIfCNoBM2sSNe5pBpc1cUAjem7MVZiBYkAZ8lyZeG+5prNgG1Tr+P14BP2m+
G0YXvp7O3xpgkNFAyCyEwEg2qFNZu8W5nJ6mMsl8Y0K8W79fZ6/FCAo1jUM1Ae+oOOs7mowbEFDf
rbGokkPbDgKseHAiUnJ9FRqTrs7N4GVnNP/67r5Xh7uvdC6ARyJxwuHoiTtuRVFmdEp2tvJPaNpK
te+kO95WqqWRwn0BSG0gV/ImDfE6L5lWFZnbZ9iLFu2vQWUGbRLWXiYxhksDci1HOH6pFuUT2Giy
c2R5fv0fksoQR2UChM1wM4fVbIKAesQ7eTQDjdybkwWUpImYB2euAsW32OGWxdSYtN4eTkASw1N5
484yLLGFWwIJlsp7xfmFsaAhKlyvGt18GE9mt2njTeyEQyNxShfLdC1CPHt4aaWlnUKEhsTcJ08G
PrBQJ2F44cylbeTE7oDhI+2x+x2l6ASoH6u7eyi4FFhYeKLAOF4Q6+VWVtggthhP5FFRQSCL7vo7
TwUE8GcoMpuwVIuuvFGdGSPG3J+mt95+6KNzNL13MnrGZTsubgqYKPSV8pbPRX9UCfGR7Q46AAhw
YwzWU9HTAJS1n+euDW3gGytKtDUn83eFVi1VkV24y9zth3wL8TLgjnBcqWv7VdI5Tl1a6EDryP3a
0jaGsc+nKUAKLxjMxzp56adn0sZg5t1FwOQcyd5uD53MTi91hi8DVtv6YEYQHy45TfAATHv96FRx
0ALSmSX5xkG/XTne6wPwCWt4cII3HMstlohS9CSoCZ30o/Wu9nvVujeKIQzPz97Fg28eNPBg1Bje
GMYQZfVJK2MCXFcZ6AvQoVSEe0WMaIsqzHWphRkMeOANlV+hjTsioemhNyFEqXBtb8vB8WtpP8TS
NmHtLiTzt87F5KJ5yIx8NvUjUx+b+WWIn1zydvvULW0TROCdjOnpHLpP0Ec0W9KuSnT9SJjfO0E2
b26Pv6JouoojjdsOIIR4x15PAaAlUVzDZUdSI2zpPn9iFMwHkotuZZ144A5ozfBt0HIpTMKMFCMh
RmkelWZ4IEr/TIzxhdJ5e3sui8AJR9hHn7WLtwW4kUS3P2sStdXUxkSR2LfOfLCM3y3aYSLvE9O3
OUVBkiprJF7ZHdQ8aehTxjFFl5EwMdrOZemVhnWsSBI0+ttIJfHUle1BLEuHKcA7ExkMQcPmxmlG
GiX2kSVvQz/71fcGJZ21dbq9civzgL3lSMcmUBQ1U5iHZcyOU+WKdey9ra4EhmQWsuGFWWS6RxG0
xfBMfbMQfclmSephTQAoxpGgBpoI0FmFK7ahHmnUKLKOdlP5P51MVvuwosA84qeCMZ0nU8R9zryo
b8out4/ZeG5IBLwGbeM5d/tSIA7QoMLgPUZHv0ge4BUz8lTVaB9VVNJ7VZDHP+/eZQfeARRKBfcx
sDqvz/qkl0QbB+ocTW3bJRtTBoi8sguIgWD1VY9TA4j5klJXByNBKO9YoBcHacUwDe+dAJC+0SsE
IwIh2I3rCdidR/MRCKBHI9qwMqD53ZfV1fgLRzDCRZUjnHBUtaf2V15J7NPyMIMzC8Un/ByDT9YQ
1r/0Bua0thYdh4L41JtfvZG9Ov13R0Zss1TXa0H894t7yWzcpAc6e3RM47B6VMZQRle7NhMO7g6m
bt1YIq6OupP0Mc1RdOKVgZZ+s81z3PsaUyUXx1KjEIqCDDwxAG6xgOxp0TytpWYdn2YzKKOnxDze
rVAYHxk3HawswJUUFiqvR52yro1PCAxm/T6VgYKtfT+8KgRxEAfBwRYU1h2wSJVB4pMylAerHR8z
AEtK/HKJDFFpS2DkxAyEdqcJ/bSDuvUcmd4uJaAyHe9517FwquEWX6uTV6SeUnqae2w3qL1uZdrK
rf9V6hxRgsvhubJdaKuhkzJBUMQ9Tlk46GNgFGpgdK+t4QSRoQXx/c89yIM3Ag51+LsL8M02JjXt
deIBctnd2q23ldjx5em7Hl+Yj+3NOSvrCPOZQZeziboX9f777lqEeF9PeWFoGUTo9lZp/Vp/uH0u
+L8Xt4TDUnMgMsNe3KfRPLJ4djLlqM8jKAfgd1Z7N94P0asXxXd7uIgTXcgSoiAjyfJmnCDLZQdE
hb1SVi2wor6oYNGRxsfjEWlHwTmInN7xasWKju6XFPD8anI3NiJ8zo/XGko5V+A91dgE34nTRkf2
WJleOBtDeHs7Vk7IlQA+w4sT0qCogjURi45amu3iznkEZ4xVbBp9Y+vtPjLc7W15Kxp8JU848LYy
5rmdYUK5pf5Msm5PkmI/5fmv22LWNsZEzYHGibkd4CRdT6sbadmQAtNK8zegb9iS0O3q8OAhwbsG
mrwAiE4Lk6BWoI7AnPCtRPN9eXfaD/uO4iIgL4GsFF6VoFgD0Ri13TI6Nj0KpbZUv9urBaM4iDaR
xwDsziL0Rcxu6mzmWUej2fRakOeb2+u/ts14KfGAMwi+F3HOvkLdQVzb5jGPy9fMzJ91o9vF1JOU
Gaztw6UY8YAnTTV0eB4CZ2ej/qPKmhK5lgi2CgV/f2YhBDktgIwD4dAzjyUgGSnJgtlJg9jCRSUD
EFxdLyAGwFq5SJCKyb4WaFFplaYWehLnH2rmvTA0BrVpuru9LavrZSOuyokmUJUhGPe+bjsHWNf2
UevbgFXbIXf+ZuM9RLh4YoaXh10fPOBWkBrwSlCseQYpDwWWaDjJjMjqNC6ECNMw1SI3hx5CgMeM
1MxbQe7Nv/Gn/oUA4VVZp6WbxTEEdFOBborU/wtH4UqA4L2prELzBl8mIIltvBfHu/89w/HHgEvN
s9OI2gp2Vq3y1Ewixzga1fwwECWca8nLe0VlryQIO62bfRdxAqVjpLxPLGzy/f2qBONqwEoBpk9D
GZGgSlVe62pL7GMcjQ8KyASqkfp6v737SIBtwUQTBeoYga0j6JLOCMf0juxjnTybn8A1d//wiICC
0gGIXMg2CMm3wmbR2OulfRzSL+4nxXj/i+FRQog4Di8eFu+JpNKqcuigRwgXG9/J9OP28CsG0NFQ
2unxciFvUeMZG16Rz7WiHO3vttUHWm4HtTUFlSdLqy+bZlEkpmu4rjkEP+q3hHWqNCefZ6tTjiqZ
Q3UIy/JJpa9k3BEtCxxjoyIg7laS62NFhT9Q0xGk9kAg4ghCZ71RFZrN3nGI36lthWZd7/P47ocg
Csbgu/2vEOEqjw0V1GtcSGl9qrb53aWxwArGwqEikmOyL/R3MlQlmYG2e3QycOF1zUuWqCHrixcA
ukqezPwoCNchah9QyoMSGwdt2sJRyYYmm0kXeccZ/fKO98O2D1H+YHxJNVlB/MrGcHUGspJmITsn
pkpUm7QNLhc47v20a/CO0hq0sTF9d1u9l/cIQm8a2K1RmYLKQTGqNCqWNVd90Z5K42exs+p/7h+e
c4PC/IJGG6jU1wasA2vNOJYuO3njZzcJtOq/HF8wkFE9V0bDMH7sBs75bmpWz3ZgGNGMgO/H20aw
74M3j/MYefF5Uh8aa8vuvmKBiY+lx/OcF4qKa+8VESqOHNKc+r1jF6HXyACRlpv74T7DizY1RD3F
VLuiTxHC0QU9oQLeS0I1ujuidz2+4Hu2amxHppVTQOpkL4VPSioRsDwEWHkAHiCchuizLqbP3EyL
Z7ds61Pl1f9puynwel7Lb36/raVLGw+Dyw0IcrBIcYhVpwmq/NWyz9mJDd8y0wgm1OhGSOgXVJYQ
Wu7Ih2m3HaC3eajQ4r9fvDW9pkkGq27bU9LvqOdTGWKhbHy+oBfjE9YrxGgxvhFvRscnP28vlGx4
4UCMlgsyxYG1JwU5Wus7WLb8uwWgoNDEa8xCKH3BpWUPrKaRq7anAsDezYMG5vj7BeByRePNx4kQ
cxlV2Ztknlh+SouvbVjezZsKDwGnDalS9BhwWt3r9Z9td7KLuk5PnbthYEOQWOuV83A1vLD+JFYg
v8Lwm9z6Th/K7tvdq3M1vnC95QUzImXA+DqAWv5Tu8n29vhr3295cARsTlqF4PD18kyTps+zkqWn
PAnNaadF4ahL4oPLaA5qyjTUJvLqV7zzhBuh8wo3ntU0RUnZySVV0DZJ0KbAIXYdFOmU/iBrfF05
E6jrRBk0rBQYW8R3q9lXeTO7SXpSB9Uvk4emP91etKUAD2AwyOziKYHkoVjVObAI3aOKhQbU7C3y
zfbuR8z18Fz8hcmYSJYiEIPh53TcWuPkV1oLKhVbsvWyWQgnAyeeVXj4lyfqV+kG5EC3F4lr/rVj
dj0L4WTMwBvEQwPD5+bkW+YXJZy6r6jFvdt8IMqJDDjeMvCWkau8XizU5gFiguTjqalq38mJ30iu
opVl4jk4tFgiYresA6pysAB2+tid7MDs3nL9bk+cM8wgRQnmWXj84puYKWCD7wt1OGnkuSq8IInL
+/eZO/uoqFA5YaHotyLb0EwT86YTIY/xLvHujtpxZ//P8IJDmaRjnMQ9htft96442eFtNVoaKPhh
AMBADwVI7+ARX+9vU09UsexKPQFcXnmsVK3wEYpyUSXUNlIcTnGvkWQFJzFefLYFY7hg/TFzvIsK
aswnqj18zrX97amIJ+JjdLh3IPBGVA3ezfVUbG0a5rSm88ktJvcTgOXrg6bkbGdTFSTLeRbR4LbA
5XQwFRc4KDz/jbIaYe0615nRR0GGQ/K1csOYSl6qy/lcDy/cHQkq29O0wfDGBKqn9qtuoiF4m8iS
M7JZCMuWqUmjxRbE9GZQu/7sSTRMNj7//cLc4sERe4xg/NJDmnp6YrnkVSGqMDxLlNbi7KFKGN1t
YlZUi/D67cehP2j0pHkbV8Uhf7t7py9FiJGK2EiUrEH48aDpfkODROLlrCwRZ3VAO4zHj6HYK5F6
Rkczo+gPnbpzy2dPlhJdGx91Bkgq8EQ+qi6vt6BTGq1qSdIfEIEEklvq3788qKD46MEzcBo0wQXR
AXXkGgDxP/CmP4Je3eKf2+vP3bDLyw5bjLQLHuu4+E0USAk62pKeEQvlDQerflAidGn6kfuAuy5T
TrcFrawUuvw4Thy8Wc4ndL1SKNzNcaKj9kBsP4o3msT1kA3Pf784C5njgvWsxvBD/q4M3817QQs+
1uni8/lRuRx/In05DBhfVb9pzSE93F6dFYuE8gPETBGh5t3Fgres2BZzp6zsDgBW+U5rtnUGxVc6
ZwuOAInfsXKor0QJ115hFAaC/UV3IHSr9T/zPKy6WCJDNh1BbSurr2x7xHS0ZBOlGyUPPeorRHK4
Rf/8Y0/+LJpoO8CiQRo0sneHsRl8Uik+UHX82WJBSn5r9KElsmmtHRY4enyj0HWw6Lyb7BpkinGT
HurYib5r7gjCxqTOzIckj6anMaXTY64NuQweYVHrjIlyOAsUzf2L2iYsp1KnqI+onfTQNJn5Cazj
doTbpHQAbDGAd8Xxfg9t0m2j3KbPNZY+8UulnZg/uvawVZoOPHdROpcgGmHFtrGcWHJPLLcbOovi
ZIe3JKKlhP9+eTh6g5CWYl08umdj2PYvtpVumkrGorPccMhBVBYtJdyKiM+Xpp1dK2NperDb53RM
Hkql3gyAtiTASSgOqM2VqPGqPDTAolUUiUv0El/Pi/Xo4BwNkh5okfioZX90snd9/KzYYVQ/6EMi
Ebe0YdhkHe8/2GPEkMTppVNWWOOcYJvTbeSrMorh5cGHdQEZKKJfSP8gMnI9m1hT+2Ls8/QA4pFN
6T6x8m2WPQrWNMHDNasiHY7XgfioYaw2mwTZskPttEENXL6oP8G4BVmmbG5bzI9STuHmwhtJRYID
gtDnIPiIXk6LPE2K7EDbmu4c9A8T3241+7EuByOcdOD2tq4JoEs6dnvqokU717R4C/Kdb6ivVX/1
+QyaMqVWXkqEifw09zJU7hb01+3vXK466oEvPlO/XnUNrWIRRZvSgU3Ja2eWvxSQpOi983BbzFJ3
OO8WPAXgloEzzxXEpGk7epOOm0l/c7Twbo4yWCAHHD+8bRoFTZ74mJlJa9ljozeHdqtEJ68+3P/1
6JpFfRl6SZYJ+0TXCmoy2hzyPrDyjTUE94+PLDq8WDhqeGsLB7kYekelfcYOJnlK913xF4t/Obxw
pUYpsyqDYfjJOlnFO5XEoVb2liPw8FwRilcWXbJTQZSWKCo7NMbGTcPYkYTGJeOLiTvKlJIkEcYf
so0Z+YPEh105AZef7wgHtWxJXQ2A9zmYjD3kHfgrvTaYZmd/e4+XpkfDCwWGB0WiKJb4yIleXEIp
baa2Uq3mUFr7mVj+3ByI1QRe+uO2nI/IomB40MBimwCAsdFVKua4SyOyaay15QFfYwRu6xqBVtpZ
4FW5vk0U4gU1ILrCHJbrKfHKZmPnYw/bBBzjn+h8aI5OMn4zoqn4PU8k/QT+keFU0YTstD52P9HU
GbcshRejxmOh+2NjODKHYmVHkEHjKAg8toKqgmubNCiFqcZumR/6bngwwQ2/pzmZN01kfL29VmuC
0CeLbD2KrozFhW0WVeF4hOUHVpf9Z/RgqE8OmAHeZq2W9ZSsbD92HbWvwORAHa+YuzfcMSdFrZSH
bNx32UNcP/fkbaolkYOVo8ILcfgFijAqKFmvVw4ZJDCeFk55qMmz5m4zWaP32oJdji9YEgoqTdut
MH5K33TvhaavbiY5jrIpCM6kQbsRHcsQoWq76ZPdbG5v+dJHRgcRnqrcZ7KQehG8DK/o9KS1jfFA
TF83vyHbDEcmTn7MP2/LWU6DdyqpnN7XMHhE+3on2pkUjgWYn0OV7kmYNRJrsjI86uw43zgKa5E4
FDaC6ZS4zGTzYex+J/vm3g4P8JRwlwUXKermoUuCHo291Wdq7PUHBr4K4728u5b2XwHAdkJZMGKC
C3+gB8SkbeXDYWA/dednfveFiq4IRH4RlICvhDDq9eo304xcsDIhQBdH/0Paly25jSvbfhEjOIDT
KwdJNbiqxLJdtl8Y5YkkwAmcya+/C+572hLEEEO9e0f0fqhopgAkEjmsXOmzPWYQbAi4vAgQIMIs
gPhQRzIkLR1tlgAOzKfIZKaXNJGjvsbFrW3X2CQCqkEguwD7x7sqIVZy9NRRm2dm1GEmKuxft5GB
v7RJGIgIgiCkZEFtgyLk+S4tfZ6iV6uwIvOxVT87dR4ytwpN7e36VbiA+4h1IGmA24AtEx6OJCcm
cZfyzI6aNNJ+gHVbIbvm9zD/BHPTIak2or2VqwFpghYKWZxLnMdYpkicz5DWp+CXjaryPxwLFgOs
BIq3eGTlpNeSuE6lTmUX5ZrlfXD5rXzL2C58H5U2EUUKINb5dg2YE9OkaddFwKH7eoghVhvKK4zD
uYcgCrdQKkcHKwEQzecCwAllZ2gl7yIrHYF0fe6y57Z6cD4pn2u2hNcPf+U0zmRJOlYWSur2MWQp
FRKoma/wW3G7YrvACYJgzhVpCJnwjkwKseZ26SJTfepb4+CwwZtsDaQzW1Oc1taCgglYjYBqFy2o
0r41eYEQpkE29b2z9om9v32rEB7BcLnoe0Nx5vzzCZIkSkKZyEp5vR1a7c1+OoBcJ9+XjqLSUmDu
YtpH5fKgUD+3N9CPa2oF9xZdVogELpPZdW1gVNjAhoiSX9X8tU1/1s33XP1WTL9NbWtA1AVRpjh2
dENgWjEcEjAnCQt94k+bgzIuyCL0kTu5XklClR7a4wzuz059s3Lfze/K/L7+zrlfz/4YB7R4RWs1
4jd02F4/t4vGcfmnSHpRVa7b64rRR7NdY0L606B8m7NvVHliuZjPYXbRkj7r2cfrYleeIFxgMIsA
9Qu3UqaRBYG+0RQshRn60n4DAgY4lesC1s4TFJKoqUFpRJHzfIenWjUUAmrCyLa7kGeHxm3uhqXx
dXIo3GxXOV+vy1tdkCkA+ODpEC1D5/JUh2d5q7ltFJvmc6PEwVTPn4ab2VLEaSG8QDYCOSxhBc/F
jBMtuV4j/ALxg1LvlS0wtvjvZeuKtlt4ZvAwkeyQXAOygE1CSeImUpvHNrWCcX7pnUerfu54t7t9
xwCcdC1RvxWI0POllDWJ+0TXEdin3AgXUuleOo8cM0HtLWJacdjSqkAiKXrIkWqBwymJMmOzsrJp
7KMR/F5fSja1oZa+VfFoBDpPtijcV/ZQABF1FFeBNYHTcL4wC8AcuwDpWqRwQFwzcLjfO/ohXUDw
d3PEhL2DOvxp7MFzKDnSKbVTMiwiSZ+Eedf5g2N61w9p5dVw/kAckNdE5CFTcLRanBXpbHdRXMV4
mIK02WpMExolnw0wj9ADKPTl9HaX5nSqlHKMuqTYgaXQs+n0pA70MMzuM7OrD5bBuacm6u3qh1AW
A9YRhKD7QJVukq4mM0aRLEM0xYZn918watlPZu32/RMxCFKHwNWLHqxzXWimLh6MGrm97LP2fXm/
9XCQrUfrMcwo+vouIPWiU9WpUZ+OhoE9wCl6QCJr41m8NGvnIqRnva9aJ25hMMGFOfpL5Rwwk/wD
xkZtwEV0YR7PtQByEC3g1iDevIDA9nwis5G3WZTHbYVZZ9MAAvyY+PbSP9ludUe0Lwlvg1ZPQqex
kkces/k9yWj53cFUiZ3LrNGbQLOybyySgBpCG7yqKknQl06yc3OyhZC7fF7AoYrjFChzZP7lBzzR
85HMS5JFGS32CWl8R9uXy3w3ONOdBbcXyNTrZ71Sp4JEWEnBticScZIm9QPPXRCU0ojlquYTjXmV
/ugFXe0GVK3H0M6T0dMV1wioYwEdlhg/Gk4mvOFsCMcu6zce2BXHAT9IEIPZAFGidVx6KpaWox6N
NrOI0k9zjmKdGnL2UMX3zvgh7Qwv19Swa7671laR9dK+ovsaxuIPc6Z10U+eLvq4cJuxyAQ971JP
byAe7bx0dBqPdcaxNNpgY+9XThupLyS/MIttxV3T9bouMDeaRhgt6M3tw1IzP3UPQ2oGZHrrnR1R
PmBeVmDo9zkIuEvti+uCatUMUL7MZl8vvlz/QZdWWXQaYKQz4it0r8lZUlaApmOJB4Z5y7s2OSRb
QeLKrT/7vvSucPBTuirrWdTxI2tLr+25xzZ5abdWISlQzUyXoWmfRUlmhjV/1zaJ3zfWQSSnbCpm
KzHnlkWz4zfV3aTv7S1A4+oiwGAnXD48+nJqNDEQrRXNzKLhJ3V2rrYR9qyu4OTzkv1t4Wy6ORiW
IsSEA1CxoMjbou+54PgGD6kouqPCDJWCVZPOYTStPLEUwqJsvh/d2uvMXTE84t82OZQFC1jp2/2R
LF+meIv8b+UqgyxFdJLC6CO+k4xaaeqT2Tg1i3T30WS7bCl8G66S+oxujo33flWUeIJFOIBctiSK
6AOKAYTjoOogiYOeeXF8YLFXDzdXfAzwwv0VJJzRk9iu101ekhqCiHZ06g/t3e1338LDjuQskmu2
XFCaxmbgepf/ufs9240bCre6TZaB4wBRNAIA8feTX9+MHfplzYZFiuFjZrXyZLxjil25NZVvTa8R
+yHJqf0pZks6Z2WE1znB4zFPge2iZuuhm//6Rq2u5K+Ii5pVpRX6YFk0SsoQp13pRyfzhzjMN11Y
caKS8wIO9H8X8+elPNkzGs/xmFouIBqa19FdPuxmDOy8dRqouKanUiRT0NQtd8rBoVGXeePoVVuF
q9VVIExCQAFQH4AG5yfPVGdUVCtlUbz4BjJQk1cWd2YVXT+V1YMHDAtpFsCyL4AS4F2uUF80cSqY
w2wln+3pDnRo12Ws2WRwuQnCc0AYIOp8JfCNemM26zLCuCkt2w1b2NC1nTr9vvj7yXmXDXirFq0t
o8X9ZIIdNUPSLgEin7lbE4P+BMGSarl/UoTISwEEJONK6qKIM9tJqojmaevZI/mapw5mi+i+WgOj
31cHC9gsZqT7su68jhOvNWjY2re2kEH50HqIiccwOcipyOmULCfMsSgKW3ocNvbOoRve5IpauPBo
4NDAs0VYJm0pY1PPuVkUkZ7XT3Uc/2Bud1dM2UY4s6IZomPJRiQrKqZyaK4XLXDDtIWY9Me7uVW9
3vq6+PuJXmRL06APsSmiVH9hdrQFet/6vKTWxgSoQoO0WeQub25o5Z+u35q1IzgFmkm/fsTsq2Tu
WhqZPVyNj4r58dY+TaFEpxKkBSxoVNJbLiSQsCDh+HbrAgQ5Hao0ogtUoGnOt38gjQuXEqZFZ81e
Lz/1ugay+9/XhVwewrkQ6X2crabDeFG8KsBg+rnxkVRbKYPLcziXIDnf8RQrLZkgIR9GDLJ7dl3f
quqb79u5EMnYW21bWmWC9xcz69P6bqke1C0u3tV1oDyqCiJvVEmlwpk2Jwu4I3ActrJbFs0b0Rfv
6jdHQljHiRDpUZwSt0bGD0JG+palP5t4IzGxvgj4qAI4aFywzyyUmFydsE+Kzvym4OjsRymo23p7
V4JpsY5/5chwW/iMPTjD4UJ0X2jvERaUfD91O2c32n77hrGp+hbedqWweS5SOh9TH5YMXc80ysrW
o3MKiP3dUDwq1PVRHaq0XQ4WWda9Xr8/4hKeP2jnUqUDM6Zx6cYJUgdBChbU88HOPXJ7sQsgCbQV
gqkNU88uRuzMTWcnXaVgO0ew4cdPWvrj+jLWzABG7Llw9AV4TE5eK6Sp+jRTcrjJqafFL3Ea/AcB
JnKugi4WmBjpdJZ4xMgiyotIqe9jVwmcst9fl3DpHxPYSDyHGngzkFGSJEz2rC8YNJxHfRfkJPcd
+lh39wvNfDe7fTEiP+mI9BXqnTIWoCiA27bqMYkSrQqN9MFerI3FrJzHmQRpMW6yzHmnQEL11Bhh
be+u79XK55HJF4NBCF6YizS4Qjmd60FNo7K9q/ya3eywEgdZXOTQ0HaOup/0MJZkyTQ1zeuIj+85
uOy+X//1K0bs7PPSw4jJlnXa1vg8y/wY15taY2DdOpMMNWyQYIKKCI69IJiTHkYkSYfYaYfqVSVB
VdYB5jcEJj10+s0u3Lkc6XkkE6sLpYccu3kdazyQP69v1uVRIxmBEpGLhDRwJXKFzbWKHDArlr12
PyzrAZX565+/tH/IrAnsBS6D4KqQFLWn9qgO6AoCtMr5aqnzjr4oabNHkePrdUGXhw5BiH3A6gmN
xSjxc28o4cyZs6KPo1Z5KftdsuysLad9ZaswIwl+OyBQsLfyWvTKcKcaZf/XZArr79VWJ+HW56Wn
gpSEV7qLzyv8zfledxtQm0v7hwIJQDaoc4oBOTLsumzaUm/0Nn/FyCrDeE2LL27+amVBfLvxAGcL
ohoBecPdINI6TCCY7dHsitdaKTzTUjzbDq+f9cpOgbEJPSJ4MJCTN6ULPhAjs3rilK/P4K/2Jox5
+t++L93t2h2Iktdx+UqWkIyHctw4iq3fL91pILxHpN/x+/XpwKads7E9K1cB1Ww8OwaaqTGdVHJ2
ucZVvKRV/kqdd640nkkBKM62piasLOJUipyYa8upbAqtzl8V16t+WG83H8HZ1yW7wUjrVIVV5q9g
rFimsCU3P0Gg5QJVkuDCQwJGBt8OfMT5uln+ijmlnAbzFqPK6hmcfF86YkOLO5abaf5qY57agIDA
L7aSyVsipGOeFgVlLtSTX3Wyc9Mgc/ba1qSzFet9uksyyoMO+VTZAB6+Mscefs4YBB4RjsEYZlvH
IVys5XD91MWunHvLYuwlCFbQD4fZFLKbOYFQQlnQPPNqThNmK9MgmfaV+as1mVcaX5rlVhJXwD5A
4g+MGITBbZYfDabHBcU09fy1Ud6zdtxmsbi8JOcCxN9PUiR9n+aGXnOoWXO0+B0fd9c3bOv7QkdO
vm+aU1LNE656vBwwMXQT5napY+e/X7K0VUL50rvYoKQIaiMY3Kf81iHtOAPYcOEjmAZ8c10ytmVs
jsaMDoMISVgAsKriZmOO7yPHi8o12gfgb55vkZ0mVZEUiRXpzVN9sLb62i+f1bPPy77+UtcNKZli
RlVTPzlE+eXa9B6UUQFSGntnoMH1A7+8kYjBwMMBFnbE+bDv56vJed5PWh/PUR6k3+t0N5T+7G7I
WFEqdKOIng7U+RDuSQ94AXJmtzUHNWL1yzSFxhY8aev7kqvGMXZezxV8PzWiunvRjY0TF3twbkVc
BMKCXgL9X/DThPzTS0FFSJZbQ1RWR0NNmrspa55AqfsLHWO/+dTc96RL79309cajQWcKuBiBg4Kq
gYVFOppUG5R5SfU+UjvqVcQzm9RT7c/J8PM/yAEWDtkZMe9QXl5j9JPiqGiIztAI3Q5BwYOa1N7x
upSLm49VgEZZF84uyErlGC2eepsXtOojVu5RQkztwKhvNV4QIfrTBXuQgFZIbyQ69fpUA8t1hLHU
i5/1wZy684YuXOiakIFUPvhlMFAA3bfnukAHJ8dkKQLgZbwvusPn65u08nV0GGIOqAAkXbJNOy04
tZS5mCM0aw+7hIf/0+cN6ccrwzC0+YLPj86jtu/prW4oOjFPfr0M9adlbFjNgM93yi4JTXL78eLz
KOGBiVv0v0i/Ps9rYMktfY6GR606DMnd9c1ZUdCzz0seYq5b8RDb+DwmCDjOB0I/ZLdyaAGpjNAe
tD6A66EvSJ4UYSkZmuoqrkZZG3vF/exuoZFX1gABwDnhNuMiyEDNrpr0epxTFX2GsZcohjcV3B/G
rVzFippizCQeC8D/iKAkPb8EposEAu6zGhVWUE+Bs9UEsbaM0+8L+ScGdxpUt04nfL9Vn4vspax2
S7bhGf5hPzkz6jgL1IPFOaCUddELBgpuB42lxhKxpF/uFLWud3qr50HcDkkKW9se09bZE6f/grdl
/Mn1hcKZGFXOPMZ0LcqUrPQJYRoJwf6ZotPbYZ7btvSOpknuA7NYPqVtmv1E1OpOHiPqqOx0cG0G
vT1a985iD7sh1cs9cnsYVzFX+Tc0MefPWTnWE5C8S/dkT27raYqd+MwZzYgZetvdF2YduDYPOmPm
pm+po1MEdjm3u7hV55DOiXJErGzs+lxL9xhinge1OqapZwCKssPs4uS7PqXjMZ7Mb0o7TJ4J4JtH
1aFfwrq1AbLVE1/VpvywuM1CPUOn2iP6ChWva5au9huF2G9pleYhSbP0oWG085s0b491NS8/E2IM
D5g3D9BLsfS+k2mp7yitumvAAeoDA8lfC4cmfpNXrecU2rADwX7rdWit+KGONihFKotEk1Evowd6
otif58p6xjAM7QdznIn6dT7zI2y/mgD2YA6mp8Sx+zLSie64nXzvSOxsAWwvlRGPPm4usnJQeAQT
58rYLDnp6iEjkUHAXYG5gVkYWz+u257LC3UuQ1b4sedNA1BHpGWB+5Tymy0nPi+STEhygN5V7ql1
jNqoqsk2ImtS7lu/As7wP/x+YKBE0zFmmcmGTSFVU3YJji6B4+DoUU83VmBhk89vK1ZwIkD8/cQi
DGj0SbTJJNFi/gLrkNfQxOMM/R5bqaBVQchdol0X4eIFomogGMeQx5xEzHkdp70RY+r3F0ffmn20
plSY0AsIhzCjF4V0a8j1cUT8iw611kubewrAJ20+XT+Vi1BC0MCIeSVohoPbJaPDOMPUjaaZjGiZ
jGCxC6+anji50/pPlP26LmpNgQHhA7gTeErgHKS3ua3UsVP7UYsM/nFSXob99c//KabI548pO/Ds
kN9HwCIFdbk+ZZoWD1rU55Pnzr8ZH/eoIfkpu3edn3p7T/njqCa+0tphXT9M3Se0KnjcasKljLTy
aeyeSv7DWDCweMPpWTvJv78M/O/nmrm0vWMkLlae0Re+eDMQeMOG67y2uaKhEU2aeG7BVHUuIrcm
WtCx0dEVfVDnh+Xl+ub+ifHkzYW7gAtmWegLlKlkVLVXdTxp0HlD9e3K8Uo99yfQqtFDnre+PucB
Vz7YDljokmAYd3nt7LTsVww2gaT6VpUHvTkoW+7Y5aLR/wo2bXCoitnocirFthbHahGMHVXa+B7b
HO9+edHPvy+Z3FobMtpSfH/mv0fDDonehXN+53TDzRHDuSD59HhskHqEIANPE3idWbZ41w9wdSnY
J8DBAN+4oAJKRX0/Qb/ckZDqBURPr11d3428+9ZMW7iHNVGi3QzWEWRHF8SgPYKvOOsrC2w045PV
Jfu2QQG3dXNf15NP15d1ebN0QWH8rywpbdBUSefmOWT1ypuB24zJqHyrnL6mZcjYAjaH4S+CRfL8
ajF3HEmcxeaR2xiX2HXe1mC1tUWAahtVdFwgVN4k76FMKeYq4L05pmTyVFj5Oh5DXJ7rW7W6DCAP
xQwhOLUy/EtRpnlhYLc9uqABVj0Fw1KuC1hdhnhGMOEHsy3krJRFSRub3YJl9DlmDqgBo+3HXpk2
7soljgMTa5D/+leOFITZ+uAAHqiax8yJ/ULAmQstNPhrjw7EPByG3p/VymuLL4bz+foKV7ZQ9K9C
3ZA7QLeRdFCuRlN0vVjqkSeInDxX213//soOnn1fsjdp0k0Wn/B9pfcNNyDMz96uS1i5m2cSxC84
8ZHsjLlZ0kHC2Ow052sGUOUPugWoX9smA4yVeC0ASkKS5VzIEIM11ulH9Wjbz3n6fHNXGfK1BtrT
UXBFbyu81fPPK4nF094Y1KNrYA7TENLY8ehWPeuiKiAJkRJr8VgrnRpjDdlSIoD4ns+Vb1svGt/R
7NDyjWNZO/iTJclXp2nsQVOrCceS8We7tN6dkd87TRpeP/1LMX+IxkTrOKRdPALosUm4yuIF8OYw
G+8Sw+PFBjJ/VQTqKXhpQK3syKX91CxTovFlAeJpjyhxYIes37AzlzqMygma2MQgHaQ+ZZc1Qf99
bTBzAcTR8rVmx5QnUz+W061T10Qm5lSO+B0nd6WBGi+MWUukgQLp57I15v7yloiZWwbI1cB3Bqiz
dEuyioJ1UGlAQMH9JQ/Q03T9sLe+Lz2NfHI6ZEhaO2JFaJogYsrJliVeOQm4gyiLC1pUgUA836Gp
S/WUWTSOJm1J3lsWx8fCsd9z9Lq/FQNGeDKj0sGxAbCoV/TKshOdtJ5L9Yc4Le8GXfUHrvxqTIx/
nJ2P15cvfOpzh/XMSsgUzHMDdr9xxgVehgcj3mdtpGYfdDcFunAr1bUqCkg4NCMDgQW+8vNtWHRF
S4yOqUeL/Z6Lt0UvgnEa9lkSlXW+kZO63HIsywJWEs0D6OWVX3G0w7Ug4ivVI/ryg1J9j4ULDu9K
e7++fety4FkDU4EuQFcysnYBpijV6tRjnuw1O/MrGqbk1aA/r4u5NBdiOX/FSGZ2JrPe612rHvsk
9Qsla73SVLxRSzaWsyZHQPEsQcsNBJi4LCd3Ga8UtRKeaUfbOSR6UC+eu6FvWxKku2Cik1ZDLk87
djYwuOWhjQG83FiF+JWyTp+uQrJIGAG/lMUCGYx49hwUWwQgq2uA2UOBBNnOiwg9mZFR1eJcOy7k
HVMa4bG7w4b+ri4BRIbC5iHPJNdfimSs3CEttWOdD95wcJDZu65RWwIkjdJLlZlF12rH0Xzrd127
QYl02UUNxwBNL/+3gD9/P9EkklsN13uOc27LB476cdfjnTPs8YvNh4PloCd1Kffx1L0VvR1QBYNm
iR2qIBWpLRYygs4iVmLaAJ2CFEN7uzYLclZvQKpXNwHpAEGWgT2W68+gu88as3a145CGThKA/fU/
bPLf78v+SoIJmHPMLO2YaXua3fEti7r6+4GRAWktUu8XE1VRlciTIdbx+61PTvfx0/Vfv2bbiIOH
C//AE5KfLWtx87kpE104kHfL5Pqzte/HNBzHIbguac2LREvzH7Ye9HDLKS+9b00jaVVY65ne2W4R
aqV5NxPHHzWl9+YJDbnOFqX76upOZEqvkVk4bTYzyESBzFPcu6V80A3u2c2v62tbNRYnciT/gsZW
Med8UY9z+RmcCKb5LUn+Q9YC5FB/908KuAat7aBokIHs04d+nD/0GopiNWou8RZ++rINTFzsE1lC
J08udsF6O56HWT2qUxaI6Xzs0eZhZmFuwFyHC4acJCAbLJsv1fS5VhEDvF7fz7Vzw0RI+A9IwyB7
Kb24nVouBlhasJ8mnKVncOVjgu2wNTZpTSMxsAXOCor4+D9JCqlaE1UprHJMPzD63HQflOFjm34E
QUioththzSXHMfb0VJpkjCk34mkaIQ1dhPcmBkhkIByZCPfhw4SaWt9xczhUWR04TeOrzvJtmvKg
48lBNbSgL5avSeP4Hecb5vGyL+P8d8lGfK6TLjXEWdus8lz3lxHfMRtZvt5T80PKXE/VaBhv9f2u
nvDfvZf9xNTRsyzmuJk6mYM6JZ+tUQnqrA0TujWccUuUdDk7AGKtnOHidPOuHF/qMaj4wdhqnVx9
DE/OVyaxHMt54Ziiox5jTL2j2rSLrdyri+pRa2JvTtDhmoA7O5sjs8x3XV6+tJN1P3MwKtBiR5Pm
0KAVgqYsMJLco3RqfF4kh+v3ai1fhJnfCEfB0IwmfJnRc8xqt6WuUPn8vqowX1DZaeSubx7nBl3X
RfyYcvieJfcmlECvy157x05Fi8jhxKY4rM8sqL96bNqQ3VMlvP751csMsqo/WXmgZiRTb6FeqyAc
gMnKf7tw0oui9zKKin73zZje03QLG7IiT4x7Am0pggJgE4TWnSyHscFtFZciKRKHrNqpv+tpPxs7
U/uYbIEMhWWQXF0EU4KzzwCxGPirzkWlOVNdKy2wc9b8u3EWj4LjpHSyyIlVdGoNRQCo5m5S5t31
LV151SAXy4OFQB1XnhOJDpq0iYtUPQ7J3qKBmfrG1nTvFaU4EyHdTSROB7MnWJoylr7G34Csu13t
ziRIz2amDo3NCpyTDZYasIyAp2f4H0VIr2VeKuOozxARs9e2vc9uRsli/qSY2wOtxgWyZZyQniRJ
XtAcMTXVg2EJgYkJbj9pMHsBACqalS/q0d1gpj1zjeVYcvKNjXkAdOCvchOht6ZQjoZwHVUKjKeR
c8a0SWlXMHs5Ku69a+25knkLmv6ur2XF3ION968Q6TSUElYYRdHl6Ni1p1QYl4EJ0NojyzYMztZi
xN9PDEBejiV1GcFiSJi2vlugh3FDxEoyRYwoQc0bCGlR9z4XMaEAU3XEXY6JdjdP93C5hs+jeXOW
EuzFgGuiTiEAGxdZyqazUntQl+Os7Ztm35R7QHuuH8maPwl6ZBBt24AyghVU2iuqGi2eo3k+Ul0/
xGriZax/7oHWGagdDhXw5pq+L9r+d2e0DzYl/tAUfmdsHdmKtcHPAE4BeSmwEcvQFNUdFIdwYz5a
Ps2ZT5bKv77QFd07EyDpXqqRAZBjez4SYJDzsCbf21z1iuZWHj6oN7CDaC1BwyagF9J2xm1SD6jE
gXsdHHyeyzaswZqXALZmxJwETciipfVc71BI7kAyp8xwZQZQn9IDNwq/sh+YoezQ6urN2pMV515j
vqj2j9t3ED2uQMUAgIF3VVL5PtYZkhaqcWytXef8sOsUefmdsVHCX7lYqJqhvojRJiiZyqwzA5CL
C2eacaT5Y9E1QTNnICD5XVauj6rpf1iRoM3C7DILWR7J79fBg2vMvUGOzvi8xO9W/5xrQIfRLYjM
mu4B5QncD1AlK3mCRidpnk+QQ9uQmPdt5Rm9h2aODR1fu0QncmRQbDvruT2ggeo4Ok92xr3+ZlJ7
aPepAMmTQ7EJ+CgDAlR2jw7bfAvCf0lAJQSA1E6ghgmwRJInmo0pCN0qlRwrPVf3rdk3Xq31mYeK
d/FoJMgTxUvL99yq3vV21DyEjrXfAkvguemwVcERd1Vy7nCNMZ8eDCHIihDJuSvM2KhSZTSPVffI
MbyhfNS6jRBvXQTeXFG0R2u3ZJX6rkuAOqjNo9XW7zlJHh23AkGtGV5X9FXFAJb2/8RIVmlkSbp0
KsRkBHynzhhM/yGfib36K0FcgZMnt8icLrOsyjzmmOMbTvrr9QWsuPSg3BPcYChsXwZHmbakWVlr
5Gh1gRk/kAxOyo6yB8xK3ITTrJ7JiSxJB+d2wlOBR+pY9rqX675TA+e6lTJaPZETIZJu9X0z0/aP
kM7/pd6OzsY1QqeHCXYzOKey42BRFLeHLIXBwVkblfKo2/Pd9RNZtWknIqQF2KOulgrPcFPTynlA
b23rWwqoiFtMC/NqUk672+XZSPlbgDjj9VOl1wd4rdbq1RLyOhJgwJpnkN7HKL+gvR37jw3TMGNN
FO4xuEAycvZcT4pb1+So8ENND4fr61g7eDxteAkQ+4AhWrqKzLDyotASmNDcU96LLfqQNeU9/bx0
D8uqt+ZMHMtAQpNhlvajQzZggisxL5zFvyuQ7oeTFDEGeGEFSbkHXr4qUSE4lEqIxuzKm7aG0W0t
SNIzzHUoEkw4I0ejdpABfxo1DcC+/fVDER+RLT3mjxi2KFeiE0ZyBEBDRbrSoOSYsddBwfhPtAYn
5nfd+Fw7Lwxm4Lq4tbuDmjoQs4jgxZCHc2OJfv/GBWkXAfJEBwT/szUoQTZSDBIMrwsSH7pc119B
0ubF4PfOuQ5BM3rx7ls6PfcpmMlYmn8ukM0IHG5s+Tqr+g0KADBVauJ/0j2t3Has2cTIcZpenDTM
+g2fbf37BDEqkh9o8pJuZ8UmMXpvIUcz3de5544bW7amb6C+gwXQhY7L9xPFc+7kda0fjXHXlzuU
JFi+EdatHf+pCOmO5uk45mgB0o8paPyXYNLvqxR9ERtKtrZRYHzQwGmAgbkosp0rWb8koEfWdf3I
Ot54mWYsvtvxLVDgmoYJojbwxsBvQ/x2LkXNasOY2gyMipoRZot15+ZuYMwKYsS02Rn2jSOr0XEJ
gnjAsv8MRb8E7lhW11O09rrPSKmp5GV2jtdvzB+P6+TK/BGAwwH+H94MXht5QbVWd3raus9l4Tea
P4KSiNzx2WfklRgB/6pWu9rwuszHvKVli4hCOrML4eLvJ16U081zUxud+0yrhX93eZfvOHW2BmZL
1u5CiqQZBXEqA5PP3GczJV6/2J7Wv7jLocyfNGrBkX7d2FIRk15sKVw3QIiQFgEq+3xVIxBenDej
82zFOkBEBOgWYL/AyGaCg7dhjeY5eds+ADbQ7jWdO3eFypqP13+EpKf/rPnkN8h3LrNaJxt659kE
KlqnC2JX4vroWkLvhX7MTR5clyeZkf8vD6gpMFiix0/Opw2YTYOhl7nzTHgblpR7WRwHTbKVQpVL
RP/IQS8yrgWGp14kgjukIvQhhpwpKZ/AcIyBpk310LkAGQ9G+tJX9jv6Zb51semTttjYVKGOFwd7
Ilw/P1i1Q9m6cjPn2VicD7Shdy4tNvIpckT4Z4GAEEFrUGW/TLQxTpSSNbb1bKovblkFS3w/Tkd9
eWbV4o1FqPdjGOuur1nJvtO26E4kU/2PdAtRhwCkg/ZJem1cB6AfPkF6McCaLcVv2212ixkHRc43
Eh+rR4ng919Z0m4yC0zb1eBazw1CXA9px32XkI96uXzsOmCnkqm6q+t+Z0/qfkEy7rbn4p+VYoAk
shRirTIHTprGcadTxXpOp4f2k7EV6K6pinvyeWlxapyjBS/F58G77O1M/OvW+4bXGuYFYQ+OCSxH
56rI8fUxnkb7uap/lt3oT8XBVH5dl3G5BuERAFQD2Dj6v+XkRDOb3Wzbg/XMPGreYXzM9c9f6tr5
5yVnzZr1KmEuPm+kytdS754SXj0qevvArXojeFtdCYZ44EBE96tM10SNRce0k9l6XtwOI3lTj/28
vpZLc4u1gGUHqRPbQmFE/P3kIVPA5W6WpEfDI2YioF7JUTPHsznUD4azZWpXF3MiS9o3Xi0ZHYAW
f9bLZFcVbWBusfxePpjnq5GUK22bbkotrIaildYOSsxXad0PPYgSrf6XszVAem09oGBH4h9OiKB7
Od+7Jbe71J6o9TygX5XH7n4ZP14/nX8azM8tN7i2QX+L5+GfeSTnMhJldqaOzMkLMPDcxsRyozwU
et0HHV7r1p/M3gTu2lnCQh+bj6M9pAGdeHJXt8bkDeDYe5kUbt6pPC9eyhJkG4nDyBvN6PRald28
hwUb33oH3B8l5uwcBsD1DrVhYZTH4sY+V1vMLc9YWnsxah8hUzUeMrubX9uyxRnGKQE0LY0feceH
PWh2hkOORq7AsTDizWhTJyxbm+6MgY3eorL0nuUM3SL21KN6bQ9f0YD624b0h1bL1ZfOatiu0Jkb
arn7deFqt29yOmCADQBtSk+WHdjsyUMPhtLBi/kA726o5ud8spJns2iZv4AMyeeYqrwzU/p9whSB
/0faly3HCXPdPpGqmIdbhu722G47cYYbKqMQIBAIAeLpzyLff/5jY8qUv3OR3KSCWvPW3muI/CY3
YypslThtRu5DXY+34CyUaQfW1Y0pShiRjJC/m9nYJB6qGcCkOmDxVUYTN5PKIovleRpmhX3QviUe
M5XzOB9K/zkjXnPIUIw7OYNLjo2k1Y1oC5RF5sm6an3nq3CnPAZx2Il0M9OLb2RDTKjVx6ZkVRR0
Jr8hrfGTjmae1JI8ITE6/4GY//traGuHL9QGFGxAJ8ax+3oF+T04vg4QsA/Z4MJWpbxxPTsqLedz
oOWxNoePJUpxPS1yJYDgAoYOOYl1va33pemOpksf/Dw/cFKDI05vKn/a6dXbsA3NLAU9D65aIAit
9h7tIXtuzB59cCAlg9RGfovJP4/KO7w/elt7HFSqJR5evCTX3SmygkrtYv/BLGXKkMbeYzltXSaQ
f1s0JMGHRI7h9fRAFTGDvrWkD0XWR40xR5AOj4UPGVf3+H5X1iWpf1MDphNyJ6hWgu2wGrOwySY9
2T19AL/+FBbTETv3RiBrijdcRAojkXwEPsL5Ufb8LquMnXTU1pS9bH4VWSiqFJvYhKNMB99m13p2
8/44Dns5m60Zgx81JDn/mZStT+WhyLntN1l2boLmlwNdgqg3s51gd6sNJG3RCjBAOJ1Xe6rrLW6g
9ErOliaRhdRMV+1kTzaCTOuffen/NPHv319czKbiDuIYRc6DJ7yIQs8PslLlCfzEz1arLl7nJ0rq
K2/C8Ubcnda3FiXya0s8gNr5m2RBWcyBy3yRnSe/OhTVD9GXaaV/FPPOOG62gwQbssXwI3pDgGP9
ZCuDz9m5rSHFLz9D8ihS/qNTf31/6W/Olw8tWHsRykPC6PUmE7oS0gOf5JxVqV3elXu62Rvfx9W9
UDVwIC3Cka+/j33NwOIPs7Pij6Ay88f3f/7WzsX3geMEsASn6zrXwcgcBnXGyBmHuYUVMdhxTWx6
PQN2fKfsckgMyYMIJq7yBMSDmdTjFJxQw99DtW52FIIUeMdiLN/Ih44zuOe1VWJVysS/c/e4mP9g
WKtwB8A6IAuQ1QMKYJ2lapxutCfbzs66z0VqMW+OGzdE9q2GLkhRmdVXPdZ1YtVtcASxEtogQ1Yc
BTNc3LFZ/rtHkHGYSipiX7aQ7jBVdYSyx7ego0FSmhkig7LUEW8I3PeE+stC94YN7h9VKudulpZK
hoKBAerq8eMXFnrmLjkGkObeOEQ7rVmzwgiyM4F4dsbslFb+xaib0/tLZXOCcJngBAQ7BQ5Yr1ci
olRr9nusFDvIoqYq4nangTVGc7lFFuzj/21hDWwYqajGiuTknGVjUpeAOToWYiXbf+CzGwd9faMk
iTqrTsrZPDq+ehjc4EaP4Yl69ZXnqngRzw2m8Q6lqLTk7GTyPc3HjasG4ikICxYnkQB/vx4F023b
gpoBlqm484KkMaHcoXcCnY24amG2GCE0WvAaXyvMVZ07amGY5KzVY2Z8rqsqsYw2mkNYMemdA2Dj
XQMajQ25NCRw8bJdBQle6YxuzSr6wARmtf1FAi/Jy6NiR02s2OuvPr6I0F6AHY6UH7Adr4evUHUr
oc1KzpO+L4Bc+f3+5zeXEB7nC5IDT1vgLV5/Hwm+Rg7WSM7j5Jo3JPOMOHdtGRcCekfFDE4f70Pr
MjddcZv5QX90Zr9KaJ99xSuWJrOys5SDnv8EBE32a6p8MxbcGaLRJz0KAYN/43Qt3cmObq0pc1H7
D2BNu+CwXv/oFrGlNVYYlD74TD1QdCygd7I9CO7GjQht9/9tZa1I62pSloK55GyYWFhx8V2NN0Wx
k8HabARqXRD/XvLn6/ntA7f1prrGISHdMMETkyc9g2UxfFDMNGi7PfjO1lbBwxyHOnI+S9D+euhm
2BziFdSQM/GKSCClO4Z/q/K+b+E7bexsle22kIG0F8ddvEBet2XbOQ9lg76R5aGmaGRylTSzh7sA
Ks7DXllla2cCLfS/zS3//iJMq2CBK9wKXZsLN6LmMdR95IfPvXVhnRV1dfz+1tlsDvBVgOQXJNS6
qGaPZlhIsQSeNWRlcILCwCg6Oi5UGvfwrBsDiZMePqtLtm5J173umauGvGtNxGYqHyG1wr4PmX0c
CUs7yVDQm3eO042L62Vz64XfjYw3eTDh5p8j6JCpD/ovLtfWq++v1mDlS+5rD9+fG8RJEd8rp64V
bf7TADTVQwtQY1TZ1jFgvwA0a4UOSOe35Se0ieajOyA4SXFM52XERlx9o5caPHyyiva7wYfINSsE
G/7zNI63rRDAdbKdvb6xYtBxEBZwzqKw4y/j/mKBenqyDNYgopqzwwDPzaq9JgBglXl+migHKGcP
B7C5bl40uBoHUxdDaQdGdg7IcOeW4XVdo98hIiutk5mYOzviX0i4Chkh7olEOMQhYLe2fosB3ZLV
5Txi3AcX3PBa3dlzfTDkd696aqIWMncjJLWGk5idY2lh3qnYc3naHGNIUcGjEHpnb5KomvQ5VHOX
ZwzLIofcqwlyowevhw/Ql6reuYeWffemv4ufF97x0ARdh8idACi3XN5mANkkTuWmgXlLp9+Nw6IM
5wAP4szbeab9M4J40+bCyoc1G8Cs/3hZLxaROQSGVk2XnXPvsZnKSHhmwiAsMztA9vUXf/oa6COB
Vh3+bzqoMBrgQCo0i6XZxKSWcclp1OR44813pW8kIXxvO9O5h+3tsZlOPdhafLZjucgKZCcyWnHh
3PjtDTM07oo8Ij1U8nlkZMfAvS/w5qbjPWM/3OzklvDu/UHCL9q9mturfBqT90/cfwy2dd+xvHDk
ot6CAVitZ5mPeGwMLDvT6bscUq7PoARHfj5H5vzL03WkzJPlDQ/Eva8BDWnKHHkUnVoQYBSjEXlG
AcW44PT+r/qnKP3mV+EnATcA4QE8PF9v68yptGdyMzx79G6y+mRSX0JE/KUJyhOs2fVMgDA+iPmm
Ed9tC3eShkVR+40Yc+y6cAQoflLZxg4T8Txdhj5IHPhFSn3Q/d+suA0bJ8navczMP7/Otz8aMSxW
LYRs12F5n7W+KgoXHuH4NXUhIAGAigP9W49zYpnXZHyunR4Pvi+9uGu4n5Z2OiB/Y+VH2zhwp0D6
0oYQz3fXq+EEemOS6lh197P/SQzHwTnL5iLD59E5zdP3oa+uvPo3byekdoOTyHdC5I1yp7UkH0PA
JRZ5YXd1PQbBXPe5zBzUqWHzmt8Tec3LG91dXCz5Qjz37R+HXaHQ8WET3uWmcXCkA/MGSosP3ZrX
cy87PXYDBVzMyx6UuBOX99fWRqALxTeE5lDiQGpmveAdWQ65Eq17hlLZXThB0dNDnm7+oBzKf3ph
Lx1YEpJviCy+hEu0aDv3DKXDpM9ue7PdeXJvhBToyP9rYXX1TRBZHaRU7hkwZerCMMv+8v5IbTUA
yWcwitAKYCjro8Hx6mnqXfcM/lgU+bL6LzoQgGmDicCb4E16zK4hKCORnT5z6JWe+K//4te/+Ppq
eLpOhrbq8XXRfqqt+0Du1eQ3rkVktpFwW5giWLSr4QmVtgdat95ZDM6dM6lzMQWfi0l8Kqws0T49
Ta7cU8rfWrxIfQDmBJssiODYr/cG0K6jORRYvEMhcSlKOA41w0TTGoYrO7Pzpils/MWtDDc+bn7U
O143VXhIgrBWVRfDvu5qYAMPs9oBoO01Yb1uwoJR6DDAeuGS13q4Uha4gx3sGM6NFezBCt6EbegN
0pdLfgEqWKgJv25qpk1d0BxNGSNN2rE/GkXhR6HX5OBZ2L8VMKTvL783j9ClQeghwSUGvDz47Lxu
0Bxb185CUV5K9iX3rs38R4cNxPbyVVv9AmAU4te4ct7aysE1weJKheUFqI3u0Of8IAJ5E4jxF55t
J7f3/77fra0psyHTjqw5kk9vMFTtbI80C73yIrUHab+8/CSpcxbWHrh3sx14m+FtBkYCOI2vh6+y
OF7b81xewE6JOomA81fb75xvbzYwpsh+0cZq+RUUyPQiM8oLXoi/HYd+mW3vGsgH1Nb7XxZt7iHN
6+7squ02HRjoYU1A0mW9DlH30M3klLhHwSfKn7xRQHf6OwohznADsfqd5raH8X+bWyuPkEoPYHXY
JcQloWuCt6ExtPBS/C8WBRTmELDjbMKULYv0RfwMpDItVdVVlwqWlPXkX1wdXuZxL+25taUAqQHX
EdeR/WYPj4HOTLsQ4lJKqIM7dHa/FG1+HNQnluHIfX+hbzbmw7EZkFVQGNbAOe3WtEJ6oLnorksa
B6Wphl2FI4802cPKbzW1sL+As4D3OKo4r4evcoTNFJfioiROo/FZw9BTzr/wVHi/S1trb2GIL1KD
QK+uc0fcbVRp26S5tBU1D6RcxH1nF87J5m/PKp4Qtd4avdPvDOSbKAK7DMhc3JNASoPGtDoIc1JI
wy/Qam/dmuQ23EkA7H1+GdwXa0+UTNWspeLSRmORAMj5/phtbaCXv361tL2ikcRq8OuD702Ld9sw
xd5O4XivB8u0vehB4XaV8pYezCwlcpfIuPf51YkzFk7HO3AXIApzIvcg0b4/QMt/f/XowfSClQYE
PJwLAFNeDZABdMfge4649GQ+Nvx6Gg+Cfy2ax3o6udax1XsNbuwWXHh4nQB/jeg9XPr7YrgU1Ldr
VXT1pTZagHV7Sm79sgNxv7FIQjX47+93cLO9hQiIywgl8XXkMHVzk7VqQnvhoXhC+fNPvUeP+KcE
sRpE3EOITTzAJN6STV1tMo9A5+vCPbD4I8jyk3jEnooBUgJH/aHLSVo0Y0yq8HPPSdq57FyVGnIL
AAGN7YPlomoomFlEOKbVp2aepxsV5CWF9AMVT5hCEzraQWVfoR2Y3AsQpMTAjVthuywRrWekomZd
5OG/XGW1M0aeVOyG5kUWT91YPsjWw7cEKepYkA7MKoO2BdTnuhyz3cQedZIKeVNvntMaGZQhAs0U
fgYFDU+5Ycy3eNCRKyDvsgTTVJwhVlCbB3u0kb8GBCVCOSIrIqvl38dAmWejNb8HTfZNMAIXhoL3
wCCy0khH4sN02IenJwQSfaeO7CL4a9pD9mwTw4rCiXpmiof/J0/I8rESTnExzDysksKDX3E2591V
Ydo6yk1qXoNfmv0IS8saIkVhQUpKZsWVU7vXvPIXN1Kzi0w4TdzzSdvJ2JTjfce5j+EZu50ltrFF
AU9E6WVJZaLotj4B/GGqbLyvcG+q2z9cmjvJ540lDBIr8ESo30MeZC3u6PYBnCpch1+o00Rs/m6W
d2y8HjCA72+VjcMSiUqcASieIxBYv4iKcVZd1rP6UmlIype3oguA4tgBb2wMFmIAvEhwVeLRZa+i
tty0oTMrOn7h+VX25Ou9ZODb8wzUcuDlF7U9vEpXl3Gj3VmaLakuPv08llkEo4f0/VHa6gBkYcDC
RlrgbX4DlD6DkbyuL6yNXfXs7VVTd76/rmALzjTPBnzfCdMwRQry/+vnu6vInIZl5hoan/dvAP7u
96jXy32xOgqhPAQGHLx8kABa3ydSV7TLS1FdZk/FUqgr2z4jRMeJd2XsimNvDdXLxlYbLxgrl5dh
U0HY4ibAcWI9vT9WWxtvQdUhTQDZIeQ6Xt9VTsknLwCi4NLTtCllpIom4mbSHN5vZmPfQY8eZCHE
4Ab0WVZTMuS9jeoPx5aYaWKb9dnp3FM2Wd//m2aA0QHpDcJG66lBnNgS12H8ktvqglpDNI7WSbh7
mkIbEcUiWIGHOhbBW4glBf2GL55wF03GyApV6o1F6ph3+Xz2Cmi1DGOU7VHhNhbCMkUI9ZG2hdjb
KkgqnBprzmy6S/5AeJ12TfPxTb/4si9SLdCfgmnM65XA/aIL/KZpL7ZAvi5y98omG9vGtZG9X0Sg
sGnWAkCsCe2y7C1xca2EPz5Oz92U7Jkrb6xmFwgzSFWDTQT43qoPraPMqqgycYEg5NMgUjhvAZJK
gmj+oOYT7hBkAxfBSaxq/L1+Efm16bQFjLcuExexwp/L+yt5a7oXBeJFKgDGeeuKvZaYohouGBed
V7FOJr03VJsNwGcQxmQIjJGvez3dBsEJD3h0d0E9qE0q/Pl4B3Cf472I4wv3+mrHV2YT+iPvMEC+
dVJ9frDNq/db2Jrsly2srtneb80uoANeJdCao76VIGhKyfATXibvN7Q1VKDShyEe9Uj2rCHIOZt1
pyFyeKE/2vwU7gkLbX4e4TtKMguc2li9T3wyUEN7XnuRzbNuY8vfY/zsNbCa6mIshcptNODwo2kc
s4+Zyy9bAWVXpIvA9IEb0DoP4aiWO15LxEWy7q8tEdxb9cdDHjwAYFWzVENwfqwWE2jGM9BKo7jY
CtBsAN52ZnhjKb36/mopSdNQeV/h+2Mur0oyfkYO5+Bl7IQs385NuDEZr5paRW+gACNHlKMp3UUG
DM8+v79WNy7aV59fmn/x9mzUbDUdwabwYc8TRBmqU3u8780egDpuQCQFif71fBPW8bynYXNxvAbV
diB7SKg/6DmzLCqkPgFDBYM5wLtjdd1xX5HGyxrMiNOms5TfpeMcVM/TTOw5HGz2Z4GRY2WhmrhO
OpmTnwPUG4hLUd7OJ1XuPG02Z+TF51e7zzNa2Ll6Hj4vyyvfSKWZjl25cxbu9WE1XKbHhwm5cHGp
+SGoDuPp/VW18/m1hTdeA2NbFb64eHUMgVWyh9/Y2n9ImdhgwflIYKzTs1bWizJvsKTaemD3k7T+
EJaxh76kxpVjj/PO5boM+SqCR/xhADa2iOS8ObEaqYfJxksTAqK1eTf3fh5b5RBGXCs/NnFZJVnJ
gu+Vzaw9uNq/+teLthcIKcDHWA8LGD54gyQ3uqGcPGbnZ9kTN2WT2T6ybtKAPaM6MnieutfCrBPZ
1X5U5MDOZpBXEHmXGmL4zWq1p5O2Gnog/yHnAR4oImagK8J1FcguDKTFecUuI7XqKzGW/Z1vMjeu
VEajmXnhzlG+2R7YlGgRCXKk4l8fUKEhFe9oU1zyPBFm1HkXu0xG+2P74T+9etHK6kAvLKHnRqEV
0/wdonIeevH7O2K1q980sDrGO5jayxqWH5cuyyLmfzaHx25I329jzTr41wjKP0uRDjEtBOVej1Uj
zbwL64le2KhvStbcO8Q++shuRUKp82RbBxMEa1hZPcAeGXpCwef3f8BWJ1G1A9ABOXnUTlad7PuA
jQBg00uVq4Qy+yj9s9Bf329ka0G8bGQ5e17cWEi8lzaANPRiAcojWQEbVED1yAUy1u83tNkbPNiW
xy523huilzuG1Qw90EvX+j9z1vz2vDKeUEx7v5nV4fKfSYMl8fI+RFlw/TIw62lsWG3nl4IxHql8
OEnlXM3MfAJu/66c7L8tDD8/3ibU+xEcQeQWUJjVRGF6GpTji/wSej9D91SwT5xdO10YtZCnHP29
x8/WSAL8irQ6kLBvlTBlY8uAjm2OcOnK7D4V3fNkfyyH9m8UwdFAphl5LtS2VkFxiep0PbUBvWTd
ITCf6j0E9upGW74P1wdAX/BxZLqMZVW+WHW1mc86nGn2AJ5CZEI8QH0sKv7XwBIXw8kQjD+Ihr5u
oALoEox0J3zgY2oc/L2zYev3Q94ywHqGfPOb17oZCF/DLDd8qIb728H9L348yudA20HCEln8ZQG8
GJ3JsGvYV/nhA8kjoMFGvrNHNvY8kidLrgEXAF6gq/UK5EZh63ykF+lGWfHL9mIrjDq6c9VsjNGr
VpZ/f9ELGk7wVaYDjq+qPkLb7YfflTv4kO0mUH4DsgG4+jUHZQCjGMEwTkhP62NgZzddq5P39/b2
WP2/JlZjxansxTyhCWpd2yQJ3Divj334sSh1Wa4B0Iy+DdwOVu06AR/aQLkMboj11IHJZT9m7dWe
H8LGWME/EqevifWKVlZbzgyyfoZgY/gAUQCnO2X+4cMDtehmYCoW2VX04vV0c4MFpe4N7LgGOoFj
ZITXAtabgIC+387b0w+rCqIAeCl4GKi1Xd1UBS61Oho+zL/68lw9q+HDuw8NLHY9uHoxJ/9QnC/X
rQs7RJcGwUNNb+HF4n14zYJAg9hz4ZDhZF1vPpNIV7DKCh58ctB3brETer0ZHmglQNACeStnyZZY
q6fI5JIgq1hrQVHnxvljjTfmXjHyzUJa1BhQqQfyD1cdeBivJ7ojU9ah7OY8iC5P4FEJabCPFbyR
ZQCdDDSCBY+Fguc68CHeEORdYToPHOJA/IoHO0v17SsAM4xtBkwz3jx4CKxuB3egAGhnYn7IK5Vw
yOgW+bEHrpuw67oFSju4Z/ppNL5RN+2yU9buLIG3keXSPgyblkw5mL/rKHxw57ZzOJsfTPfR6ZA6
g+oRKrIzCEHhMTwDUBL+nT/o7ruMKpIGC8ACujAIa1ehPyxy4GKaWdODV6c1uSn7pw9uTHwfJTcD
KQkbJ4CzCvpVVRCHK6EfjCrJ1J0jr0n+MSzHvy7gUjQhSokAEkmv10sPldXQzhxjeqis3ybIveae
cs4a1vw/LSyavsvOf4N2t2jpTbQdJyxuaNFBnwfcTDxgxv5M5gf7l/fNLbzUnYDykXvGGhs7F4St
hU8PBVmoFKxuGkATGwPeLdODrcLnQddfS+092Z2xc6FtbF8bLLQlL4y3MK6C12PItZmXoFdplOyN
ARPFuqsKsiQ7W2z5yqt3NhYDljbAjVgKqPauQhgWwkljKIh+CGxgynqcRcYfo9Cxa/C4/WBB89+k
vWxsdbV5tEFZXkDrJZfiZPOEl3seqWs5gv80gTT9cvVA8WbdH6S6sZ+Ji8UdPgUVi2uvOqr2mzBB
5LBgd6JpxCVYNztx+OYwIvhYFFhhKvmmcDciI4ASiH7IlSwib/A+Tc14X3pNnLnqCGH4vZMJOYD1
zAGOvgQjSIWDG4lM4Ov1MQhL2245zw9k7tlBZqX+qx3uU8iAm52ECmgXZyBMcjZV93NZtwkpQP0F
S72P4WBmRSjLDvEk5BT1XjanUJnXUUAbJ5prtZBFELFFkCNoTwOOkKgCVueJKnu6VAAInhi3gpSO
0rl39Ghe7EnZSV8NwV0zBdDWMemzLeT4hTv29Bu+dOHJpYw8l9r5TfyxSq2hKx6BUeGpnFon8XHK
x6Y7Ym6C+qdQJh8j25gFT1QDUFhUTjw7zaHgB0L75qplk3eiTjdEvfLmpPdGfhMyrdPWcJvPvixZ
jKqTk7LcHi42n1zUgzmQH4O2T00uxJ2aG4ggoXh4kJXyr7NBTiezqUUiUViMHTi9gI1pjKnfBtAV
G3piHawMjDDLpPrRZwV7HI2OnUNHc4g50r9NAEK1D/gXNH5cEEOQkIozlI4iWjZWCrGA5o7bpZMK
1KiTyXbHpC2HIVVd/6Ow3SJ2XNSSu0CbCc7UBgQkmPP41DPuOYpbj5I7txSpHzGnStfTtRNmPGVh
6UV53dErj/b6ZCNkB3XBPFDPR9qjCH67Lp8TVnSQOg/ARa4KZqSF4WJIR/jxhEqWX+vcb24ntzaQ
tOBQ+nG8yTdve8YeXWQh4wosxEtRhD9tQGZOuhzEgKGXEPgwkB84EUcB5Ojm30Ld4ZidRvHVBIVl
jPvGoSruuvkbjIag/VRDav1MAgLhaOiK/rSmWTrJCEXO7yygxjer72VKxo4UMdG+/9nSVv0zg7f1
pzCQza3BsRpbK/zTGXUPYC9YuRiaJywMnWa8/8PJRJ4ymPvecqrL7wFvnODKZi5kvX01eYnjsiDC
WrSaE/JQf/Nh9h5HOfYxo+GY8EDTU117Q+yxwTsijZM/op4YiChsC/UcEil/MsGG2CA58i6dNf7I
ZMgvAyjcSYa3PY0LPycxcD/+nd2OTz6Z8puODXN9Fo6iRyYIAFsQNI1gvEGvJs67eyZ6JzV7nLL5
ski06zcJ3MIehNMMGGf2q7R18b2mgTrn9iyiGoPxuQDCxbvKQC87jLbwnnSGsY88K4dgU6DA6zFr
+qlqxXfLF/yLFNa3MvPwRgH5Px5QfTjNIzCJJWZpJpN7wCRNZ4xt+MXWvRXXQQmmHBxIEpvrBlwg
DjWC0vjmzsR1E91LK2qYgjK+K/BXB/QsrfrwGdg+FkECpk4MasvUn0BnpNiZIg59Tu+ctlfoaFBF
/SIRr3/6xc8BpzDNaohJ/qGVO0euKMvEHOHg1FqQ3+1dVQGz5hdHkxcyDsZwSGZUOBK3D4tDr50q
rkNriPGMAe5s6NorCEY6CfTo/c/SKYxrMOBoXFFN41raTqyx5qJxhoOFoJMRzy2UEDnzu+tOjQTO
IF5R4iSUVdyxkR2d0m6/yMEhP71+0RZzCpZwX0Dgk1XkxsvZeJyrgMe8qx3ofA5GzNyCxxbERmDJ
DS38J7+CPoCVseDIq66JO+VPfwcEBzcdHjE/VcOqK9vK3SjsmwXUV/I+1lDxPOHgMcAoy8ekMgbz
ubBr2cRhNapbztr8p0tw90QMz6nYLrr5GHbecG2DP3IUwNKlY2UOXyyIg/TxFAgTlj5Df6R6BKEM
kqxJ2xTDk8sU/MLLrvxk8Z4dO3gwR4M35DcDzHAvU6ZQNpzIdIJEexAXpjLuVVm4h4oQ+cg9D34u
lVSJ6oM+gg+ml6igbB4G0nvXBAyDUw+f4xSU1fKrpCM/FVqb8STdOuorw7/RrGmuPZkZUVb2REeq
nZs/0q5w2GmYPhCjB45+quMiCy+UmFliFfJ3lXEGNnItI6eqviDHy6OGAvXIM4j2D9xhB4P4ODXC
er4vRxiMkqAxo7JtcTHImd3JFhryeBcNkVVN0BWHVXHUOVmdyqqBsngu3eK6a1G7yPCjboeiVwfW
l+putmR4NJqgS23h87Steh07mjTQl9XOiVLDPGQ1DdPJDhEkUVN9x+1bpTovWDpPeAv5RDjxxEiR
QrcNT6PG8a46oEbjyXPGZCRVCZEuM7xrB1XFXgdbVBk6f6vQm59Qqu8eRSH4Udpo1lcdcN2ZUUch
Lafnuq/8hfQyR+BiGfdZ3ocw/iiMqzLM+qMgElRFnHrXIWQS0ooP3qGThYDrnOFedaUxxaQrvSun
nIonxRVgqBJemchct4kvsHZk6Vupnw9eMnNlHomGF1k8AiyKS0tSCFtMYVRmvXNb6YCcrBJ/uZlf
xzqHJ1nYQEOfjzg0oA3RXXvhZKZFW5ePMKGjR1u24rFrKnHFu1l9bgH+TUwdOJdOmvjRdVelAxn6
H6WCCOIU6DYKwY+CLGY/HmGbQLukwGABRUTr1K3A2i1FWF9VVmYnvt20N6LGm8zWITt1WMTY0qx/
ciaH/So8VSTwBRtOFgsBOLIIh3SH+t24C+jNx5vSgq5LNJWNeYMtm8VIGFoH4Zf50e9AntV9MJ+q
IcMmy2ApW9S9DS3Qdo7suXKu+poMsAAF++AaNSCI8QBoCx1B6T2VBRXX06DatOkNrFlvzpMqAxxJ
KMO7FtQeDi13/SgYLH4HvgqN4djhJ6Rx+U0tEF3lfmbE9iQQQtL6W1lDci1zZucK2ans0KKKeRgD
B8aNRhVEuvZkXLlKRFpArFJMkH8Doe1XMA+/On/yvw1DZiIUZTjylGUcu6GBFhi0uSINpRbwmoVz
U+ic3kmSs6Ndqua5nEkWW67qj2VV2zGXYZe0lBWJwXP/4BpNd6wzXd0iKsAa1AOU+lVuHDoIzoJT
LBdj69CNoNvA4grsySPLmjJLGs9pE71cNkU/YE71hBgC4u6Pk9PUkVMSo4tBFyKxMywSidYwJplX
TmkmJTvVMlcPM4BLp0YqeQ8mdpMQWFrdYx/pdCooPTeyNO67uoH78GCRQ2GS8diMqBvqtiB+xCuj
SJDOELD66LM+UcpXT9qifyq3iSvbPbeIL1MTShJfPKg767iZSffd9rV8MFtV/nYgMPY1hJxf6hbh
nIxG/qs0SzPKyFjFiEEgd9WG4IcPCGUXZuypcYfw0HeZkcL2DRziQfqJOwdT2kNjLs5416WDcOgB
Orl9NLfgBIcorKYVMbHo8GSLzKH5ppvQxIER8nPgzEVi1zmPhDNrGLOKIJqQP0lRpSVpbmqWei7N
jXg0heUeHfhUDgcIZYvHeoAqoJPTL3QGl5n2ffcNYUTupg7KjA+gTw23LsSIqusiBKgDwaxDjihy
qgSsA/va7UJ5H1L/N0ryYyTA9rt3Moh0TmpCUDrS4JSFI64djmuQVY2XQlyhRxXfUk9jY+YHH6y9
bxCi8W9Ryug/+T2prqVs5gcPgh0eFNVm2dx04AEZKM9lbVxIOZtxXrXFWU44EHJrnmKFtAiulLaA
xFvZp03lAs4OaMQjIjNoWGSiOkAA3LutpyH4DIRbJuJiFOp6mmgJbntmjG1Umxn7Uw21enCIz58q
6pc3kAQ1ItyQlEVjUE7QmfdE3CLCO2ZNTw7hYhg1ucyLwZkLktn6P6Sd147cSLBtv4gAvXkly7Vn
S2q5F0Izkui959ffRR3cM1UsoojWgR4GgjCMyszIzMiIHXtL/SnJQTjlVl/v1Nj43uALT15RNE9Q
Bqefh1KPHruA3p84nfNFYxe+BVE7HgZFz3ftZCq2UpbiJ1MuQlf2hdCJtTDgOVS2R2WkJ0H2u/yt
S+CI16Y0c+g9nIMeau4+qef7oJmyfe4XX4Qadc0s0tPHLGqLB0jImidePD53vlK+aEk1fDRoR7kT
qwhXqZUY1dnoN/9XtAt65KIymb2pBWN3tDLOUp5bpVsWJZF9JZm53au9t6eNoHOTMRdsoTeiPR36
iZ2qPDHSwO/fFE+TD3qliS8WG/sTXJf5Ht7ndJdFfbALZ+KQfCi7BzGG6WLUu/FDqKbNBzWeQo5P
OBmyvq0PVUxvRGTeZfXwOfZUYddGFmSBch87UZp1z/LAW6nmOHRENasPspyoB8lqNEepxf4YaJ20
85rslxdXLYdFV97nVSg903oaOYlY7wYdcoZq6iFnQ1PoUZGC5keS0cIphqXylIOQtRNwijvaL3Su
6iG+D8Q8dlDKLWAGE48BfDymlaEvOMnTfU/Bb994EewkVusfFM1D2GPymw+UBmRIVFV5NzRVCiux
Zx2SIvIdc+rNR6mI4l0RWdah00Ou9SqvP6lS9jMKG/NFVDjmdKsgbOlLgaKuktyNfmj+kCuoV+PQ
a3dyUzVQH2fqg5RZzb3Rir90yCMdua2k+2iAQ7ceItUmIZfMbOLdIaDS4lhZA0K1yse9Dqel4wWm
vheGQTr6mohiamJGv1W5Jfev+MJLqcfRfZi36SH2e9GhHhjs6z6C6FMOhX1dcTGEWp0de7EhCLUS
+R7utcrNJW06CWh72wBvzZ0YxoITW0Fy12mh9jCYMyVvj7KbFvrFt6aMxr3Ye97dRCu6M4nJdG/J
Y/xDDCb9ANPs8DhV/e8xipM3VRGYSy3+3ENgechb79+2rtOPFY2DbpN4gy0PsuzmstHZhKP+vpP1
7Egg7jugLNHOLOR+FwW5Ykusz10bCqUtg7+7b/2wK2wyJ+Iz5Jye0zZ9s0uk7DmQeunOg+xy71sj
bZwI3Tt6pOYPZKDzp06N+tc0FIY3iBQ+Tg1AYLuYKXI8S31ROlF4E6xQstmreWiXkRW4Qdx/s4Jg
eMoVC6oF1fttZXH7AFRsuJe7MrtTubKcECoQO9crqBInYOyvmZzWTs7kCJhvReNO9/x+F0dRapdQ
UThZiDx2X1e+44Ua7NclUMUuE02nLMzukAZe7JSK9lmh+HOawiT7HXcIa09jMz+5gmQfa37HU6wq
X/RGiu1GtibNzgtp+qBrnnantxJcfEkjHg0j/V0lsXXq5DLe0ZFDXBbWykMJcR+EudJjUPTw8viF
6JZKN08hklCNJVi7UIl/pGkcHhMeX4eIrjiSCkrsQIuY7KDzIuLmBabdg2kY3vJBRz55EnlRDlH6
NRaE6os3hPq9zt44UtMrIZKzuheBeAopSc9HY6YkvdWl0invvemZK7W0uzDVX8sw5q2Tmt5DDCB5
nyK7dFIbI6GhUKYhk6M6OABHB7mfJI0dFqkF7TNBpt+Wv8ywLe2ELX5CqindN5Vg2cZQCfupmPtU
B/aBACLJLkU8yrc0AO3VID2Z7ZA8BmkVfr6do19N7tFVTCkRTiuA4JfJvWrodWTDzcltJXhjHqet
RoO17yOoA//TDPCCPePy+5Bi1zqQmclt2uchugvkjRrDxvfVRZGx9wzBlEK+b70kdJ71zu3puUrB
k/u0qDvBLkSPyRUQbjBM7rjBm9w+T8gU3kO7MkZbLddrYzg3MiNYzuqLtZZqvY54pBsjpiPYW0Rc
W59fLIEFaKweGj5vkHIE0ud/uz1Hq9+fCzygQiV0eRaZ/dEoRz0m++Sm9Xe3Vn68++tQWEEeAFst
rf3abP1scryqb4Sq00VXqOTvMukhMmDvrS7SFjqn8Wd9Pjx1WXyDehFEdl1oriemL5SAyKuPyu/b
w1hxJGyASZgFca9buKggWApoQc2FoUiq3SojU/Hptom5qHFRYZmHAQ2tAX0EqKqleHir5mqki7nm
ttyRtWx81BK6Kq3kuwED/UbN/RpUha0Zgi/S3nGtbTKSaCynItO4IIdTnHb3k9fSPSZ9kmv/X6ix
SEcOG4iIFTfDpK7Kc/VIBnp+6QhiIQxmpJaam/uRndwH/s/b0zdvg+X0UR5nj89iwnClXn4fIgLi
mcwzXDn7OTVHeuJscqn2wMZH8WcuUty2d11BYr0oaP8hrJANJufSoFZYVpIFou5mnSHtS9nTKJBU
95pHejgP9nHYkbLNPg2KsO+zwts42damcz7X4MXVwH8si/ZkdRuBvk/dBaLhjP19pL9TDQIIC+M7
s7A4Fzru9KCPZN31QS1Bxlwbf+HwcD/P1SkdfqYlJj0nWDbJJuERqbanxtLD+BYX8zX7TlXKudgn
srVgmWK2ZiLhy6UaJeL+3mgVtyaFBmubQB53wxtm971wv9kEED7QYzOQb+l+0SRXInJnsjtRMvPb
Y5q5WdXbRnE/FeVBS+svQpN+FT31WFvZMSCfpw6/bv+GK5eYS7QgoeGflS0aTRc7LBZLjWesNboG
CdI4SB8npd4oJ66aoOeQNi2D9pQlzA/KQYlcgjK6fV38Fivv3kjN4+1RXB2D8yjOTCzK2SCNIj+p
5NGNmx9SJtlp9jJkiR1oh9t2toayuLV5f5h0nGMnS32eziGB98YJsWaB8JnDDkwhlAmLkQQAH6Ih
CLEwpwJ9NbUH0rQbRq6PIYBH9BnCow6I4praXhxLtSwRS3Gr2vAzsGZlsi+HCqWSyKpp2A+C8pRE
efIAcWb4luuhSRt+9s/tyVwpa6t0XNG1D3+UfNUBkAp+FhltAtSBHIgBKa4pE/iqka1ItdPFWxq2
q+awIilInV+HLOjXykarK72rZfJeyb8ObW0n5PDr9ouab6Aer+6VeX5nvjLNgJbwamMbFTIXUj70
7jCIn2XNP1S6Xtl02EOZMI6RrfXZLtSTf6XJ3DhTVi1bMpHFHL1ekfD3qlJUniT1bhvGdt8atkxp
GcpxT3mUute6zxxPKPe3F/IqMGC0NFHMgCIai6/aCYJO0ykrmb0LB/q0y8b0WacZM8jLXW42uj1y
mKHMI7cbQ10zSyerzikN9RJudHlAq3XdClZlDS7dxqTAj4ju2hFM4C1XN3/Ni41FXdmaoOlAioG1
IPxZxlqJNfCSNhT81acWQVZwC1N3FS8yj6D8KbYRkopXZIAUrLQMKRT2Po9qE8bPrCFx3Lw7CpjN
UGfj/gf/i9rK5byxBYBbyPXgTqqxGybtRYqru9sesTpVs+4loHGeCEuIVjAK1DiqbnDjIm9fR5NM
Mu+RLTLyNQeA9YvapgzwHrTU5UBSy6s0TcgHF5ekBHrSqrmedl+0rdNqp6H7dntQK5eMem5ucfg3
7diNoVcOrhQA4RiQ0vo0ous9Rf/etjPP/yIqoN2D4AaiLE6rJQSsFQsr8LVscEltfdC8gkN4/BYV
6mejllBiCh2rM55TMNUb+2n1VmA/QRMHeNSylhsqT7okCcxodEP47iRPIBNU7jWtJlP3s7TecmJT
X/lH3eoTWnN7OgEItWgHuMZBCoKlNXUoAUmc3iReLVr1uxB+3p7TNbAnMni4IkhLXH6JiNVpn6uL
fhpcX3zROIHlOoQn56X1dCc0alhsaas7KeJTIP8W+rv390LNpD2A7dEt4bFMN+Wlq6p9XtHJJsru
rPGSkvSFVe50e4gre+7CxDzNZ49msynnvPUkuyZEmUN6FOTX2wZWLtALA4uAuFKVpNUCxiBFlI6U
Q9De9QUQlehbK2+EBqtjgdSX25M6jviHZvxsLOIEpWlEZdA19H9178cWLnHj83+kGc4+P8TWZI5Z
wuftQo7sKdlKv6y4NNwwvB3m848Yf/HMQweHMlYokaGqgA6XYyu9laCE7uNe0jZuJWn+1uK4MGAP
IIaHro0e8IWtMa+zSUIzC0i/ZUvhN1V5nITwEOSf1eCnOc01s/JkAmzbIl9cOX4vDMuXDhdpseIj
vTe5VeR/BFa8D5QvXu82cg3b8KndIt9YO56wR/sCjgEifNmJVwiZQpxaT24h+//osfhPIRd7KlmU
HgLfDqPsKIbGv5NXPiodeJfbzr/iMnAxciyLdBLBF7u4NFur0My0BYMp0y1T2PHG3bLx+SUDY5fF
4RjIfB5dYlLS+8b8/Re/n5B/ZmDjplyef34d1pHZt6Ob+sLndhCJuH1zi7Zy5eaiQfF/jSiLxGzT
iZFo9SVAVSj80XGD3i3W3sja/xwCyh2i+E2wkDDKzOF4e3Rr+w0eavJ4Omt0RcdUVRQPoAgDSl9/
1YmxmyPF1NsmVm5/eB7/MzGv4NmZoda6PnR1OrmhsVN/VNI+rU619v6nMkZgq0JWjSf5knGkllJZ
qSeMKNNOGyHJ3Jin9UH89/3FlvVGQSw0n5aHvjh01hF+x745yVtZu/XV+M+KcjlVdWOObdZhRSn3
omKHX5Wtcaxa+BPA8oyVeO1cWsj1sYmb4M97H/h6YgbfE7l+liptf3vRN+wsSbLMIKjVqRxHV+Md
N8wit9SxbS2oN1oa1u3wZgNqjTrlMl72shp8XwscX8ufMoDTtQtA5fZQVk8YhAv+v4lF9Gr5leGX
CSZ8kE41BAJa9DfORdhIQz2C92S1LhdFAPiQ15FOEobwMetRMWj1nVfc93L1F2PhIJ5TjRp0EfIi
EonpiR5HQaV4QvoU6N3G59dW4/zzcyB0ttUTHq1WCqwVvL2xk391AHLVvzhNiHc5rGi95Dqbf8KZ
ibEWlHCMctENyh3yA/4dEBR9612+tuRzaYAsI5w29L9eGjE6YYKYlDqZOYFREpvCjkzt7bZbrZ0o
ZN7ovCQdS7phMVdm4nmhL/miaxr93oqqU+RBHmihoBQdbltaGw03P1E8eSuL59HlaEDPkoAQRkpa
ldkdJVhhdj75xvdWHKBTUUWNdl5Dw5WXkZtoCJouhERTfX0Q9gCQbg9ibbpmxQSNjmpqr0umBz0F
HOFN2uSOCsBRv3QSw9i3+UlvNsLCNR8mKaPTZI9ACpWmy9mS60xTAzTGXUr6dhf/yED4ZOnGk2PD
yPJ4BH9cK20xG8mRay2/dBBHmlvpilUjPJvmbiyVGVt4GLF6hs6DNrAiCKQIv7Fll1tta2vOxUTR
iDenXq/armTydRGdeoNrAhK+r6dCPnp++/v24s+/dBmpnxtZeDDCH15b6Tx0U0j+kvJbBuigUL6x
Mlb+N6aon0LhTP3s6gHSq11qTQaw/2gYc1sWqwdLkF67fHoqIv2tAgN9e2ir82fRMcb2QVp6edQU
SaVWcanSGaUVtinxMFQ2DuXVnfOfhaU0VkwWsKYZf3Qt4xgJuyl5moGBWwGYtOpt5PbQaiCAIdK/
3DcwYhZFozJxWTDWRBZPvT5CU1t/8aukefDaEiQNBRMyx6n5VWj1kWYBWbHTYTCPLXy5edDtIiNt
j7fnd+2tpVG0A49AbgZGhsuf1eWJFAstZYEirf5JpfBJg07MEYwmdBrKYbaVit2xzNL3v8ONc7ML
jx39ogdlE4wuOo8OsMT9ZteetOY52txmid9Q0vvz6ju7CQ0rbK2APhtG5vVkPAGqZWjxHQi29Qdx
lOoHoQutZ5DvtFqg4WUPmZDuozSmOd4qi6Mv56WDLnr07faMrznC3CVLVX1+xy8LMRqk7kGmMuNR
/xB8bcudGOz/wsJMfoROB8wyywbnMKClLYRVxpUAocZmBdD3La+30Cxr+wZxJJRZZJr56HW+9JzS
BEneWZzRyYAi7tTck+ytG/otDPv2cLYMLXzFN7Os6SIMeSPADZT4wEa9DOkAoYylfrlta207QDEw
C7mTHrKWD80+9CfOa0qKmSA8yf24zy3hqIYAXSTqRkkffRHF8Pttm2vjm9eJNlY6E67S5n7ZBZ5Z
0RKZoKqtvpqJCJU8UvYb59xa8zFhy//aWV6qogU5OVSHBLdDtstpRKpBpFmDYIvxZyN5UHIyLGz4
6L5LxLui2SIyX5vac/OLKD4dS88DRDe5oFbr0ammL3l9L2m7VLZF43R7Stf2Ppcuk8ndTm/rwjfD
eChDvZV5KFZwjxRqY/Ny3NKDWB0QlThkEwD6XLHYmVFo5JbPuvH26o6KIEyPSul7jqc0pI/ixNhH
ah9/rNNgizVk1TKBC6EeOuLmMshXErrsVI2prOpTJTdORd1gkj+FknqwdFcyNkLXlfCCSJ8EDJwM
RDLL0LWaiaJaD8yXJrzyuE/HQ1E9MK/6u8k3TJHAmEhsFtkgHbZI86iNPtTwJYguXQ/OVP2kDaIJ
Pr/bNWizxi2gEgAzoM678exaqEVpjEeQyG4+ffKmg9bf/cX36X+fQ31ekkt9ryL3U6kbSsmtLWcY
7fKdfKUzeoRv//f9xe8Xq8nPWiWRXNmKnFga7PLdCMLZgg5JARlRHV6y2R3OZkgk/5EmoyK6yOvY
8m6y/I0DfWV3mvDDwYwhcwdeHXgoBPVpiuyOaz6NkWILdD7dXoP5DbKIh3HV+dPc/aAt5yv4bASN
2CVox3WyqyaxsWut9M6LNLp12wdl0E6V1sRO1VsTvZDx19uWV85yeI9Alc0VNkrWi9dRm8ViJszw
SLRu+t7RPwvWvss+/I0RcGXQKVJxWiZ1lNiTImMIRDcR29BOxvGu9UTPCazpTVfSjQBxdUQyiUMq
aeq8Ny/nUu0tWRBBlrltrX9o2+jj3EloC2n0MppbTAsr5xpF8P9szf9+tm5CTWerPMS8+bvvSfJd
ql71cAdOBMYKZIc3nGQlDjMphQI7BIRlgQO8NKYYmWlUBkjTrgRyI8t2o/KgDYKNa3fN2SnNgWaF
MA5m7MWZJtMbYngTxYVMaRzLorH8/aldkgoW5XAGwXm2cPbKV+mFL3Tyx/QKaA/R0G5M1PoI/jOw
OHEUfQJW0CiTq5YHvb9vft325rV14GHHScMUGfCFXa7DUPVGA2vu5EbfRvHeVFyv/pslgBVQwocp
QS+T35bRB1NkUU8y059FZmvJ1oF2fUFC5qLgR2TY+e/yzJdkL4mgFDJetJBWAf/et76GtHIrwbAb
3s1tB8gIYzOdNHw7V6dzntErKYWj/pJL9+FD6L3bmy4/v9iCYQ/LxpTx+ezRpJV7K2ZaKZeDkeLU
n4GWFNuWx4lVjDpd3432QntPUMEfMb20vk9n9Z2k3RWyuNObn9LcOy08SDSWSsOn93rbpf3F+Kxx
zGmf67UXwXor6W2uwvs2lTZ2zLVLY2QmyCINC35pCbTorD4rp5hBSuGHsqU9M7Vj4/X2QP5gOC8v
uRlVSW8WeCwijSXGM58AW0SEwC/k5stD1aV6D65P0T4GbRh9YZZpf83TD9ZYN5/bQlYIRIsQsd9E
8pwpKWjEb6z6YZCN6hlgLdXHyYvCL63QmscGOckHNQx8t8na9G6K/PSo+VV8LBQgbuII4oBGcbk5
EYrU407LxuF+IHY8+SQa7Bo8xN2IROyPrgz9VypPA7V8U/oST4PwxR81GBPHoHC7AMrMtpoS29MT
mhX8KUa2VoodIx2NXR+3Unbk4ulob5uK54heR6DMqvI2RNbHJm9+h70g20IgJnTMTWEzHciDBXfV
OPrf8tGcHqrRbO9MvQzBOnWl/nsAS/YrkUdhd3sl1lZ7von/cCnC/7u4842MbisxRadUKl8SukZp
5n43ISSb/szE8umm1F6VBQUmrEMb0y51uD2CtfOLfIQJIRVKjlcBRZ4zk0Pr6y+i2B9C4TSVv4q0
sVXv3qcL8bat69tkHsp/thYbcCgbFYkVbI2defShbUJm6t0WQEhAvUaejSBwWS6Scj9TSm7+F6k7
FHtti0jrOiAiKuaUn00QPixZIQ2/IF3oS+aLNHxseQKVaN/S96xuZXFWJgoOrTnridDQzKx4eS/W
UeiXgtSZL6H4vXvIzK+3Z2ltGIyD7mMiZTCWi7iO9L5QBL6lv0jwvb4O5gR9h1YKn6ZE6Z+1Tkw2
uKZkmd97eV6psELPrHTgR4FzLraJ17Z+NyVVBkqqLF/7YryTTDqk91UYT7AXmSLsTdk3UyzifT/F
9bPRwKEUZVlgew00ZWJIuqA2a+tjzhFlIiyUlIexQkQKrKvhKIUc/9AA9L3O1AcOknntu2+O+USH
Jguow1xlWfx+5BibTkin9AXSAFHrbEoUdvXu4oqqkxsG3DvTC1+VawNibZWGzujFEEtnAihX6wNs
EhsH1rVnzVbIxRAPrYQrqKYhgtYa0YvQPUhW4PTT+49ELBAxUrijBYG30KXvBr6PpIaYxS9KKtqa
QeO/2Nr98Pu2C6+NA1J5HkISD23ek5dWBsSyKN7lycsYOghlbvEuzwu6cFg2yH+fn82fvUYiqemD
XuPznvZt1kZsHiHTeC2bY9Qc36umzb5Q0QUmouPUInG1fNNRTTFGccC75Cx5MmjuhojtvbMFhy1y
3XPZFqL6ZWMaVJtGZDZ5jVrurhaOeX66/f35PLqcLr7PE8QCiqhfS8uGqhiElhLVL5JcR0+daAaf
REQF72NNrx5VZJPuUMlD3iPot/rHrv1gtjyX61EHuuYcDNRCrpOmrF+an11iR2+3x7X19cU5LI4x
7BxRVb+UUejozV33F/kQSiH0mVAgtKAkXfY8WnEChwVH3ssAX8GIkPpWPLo2BI4sVoVsITO12CiK
L6lIGrH0Y/UseI+isrkC8yt2sfiyTiqUhiZTwo3nGOlsr0itDOeC6csvDbb2ftZrjlfBxuSISWpY
J39qw0+885BqtDIVDUdeGY7VdCWvbm8MZc4GTfiRe1blNKJXOezsNzxGshO4VEXaRvT2IFBHfY07
2dwFeWAeSisRIIMYUVdMoFMaFPmj3zfas+lpwikKMpB7cLVPb4Olj7ot5bJ/qukLKWCSM6BSzKPp
oZfL/i1tuMN7PeyBltSCITh1JY67rCqMd7+s5kNX/x+VIeOKIFVmL+hZGsgvgbwrFbjj3x1YXX5/
vn/PliCsir6u9XkJxo+p+kXVftzeB9dB4uX3F07UdFKUpaogvfRJKLp91dRPEogJSBfFTqFZPZDD
Z4jFy3cfWziUxsYg1Q0l+vLY+iOwMjZj6bbTnRF9MsuNK/d6b1x+fzFtpVm1XtHy/Y52XYnjY9g4
F1fgpVhgWxPDzNmmZXagDvyhH2DgBt78IQGdoQ0Q50HjkMD4JjyVQbLry29jlu5ur9cfsPHZniRB
gEYthhEwsyDCX+7JIkadXYIk5BVJIvgH0jA4FiOkgHmoj4I9eGP/LMW5uS9b8VvUxamjevqrGET8
HqUDiA3nwV2JSsUuzcyPvEHjnYJSKXQ5U/PQ+e2bkcBbdvs3L2tUV795jlrPnFiCRkKTUi17LdQC
Bi3hi9UED14pfbFAHldK52Sz1K46nMxUewQR5CCJdHf7Nywc4uonLALj0fJihCqYNnH6Jgj3CsR8
/zcDiwtF64JBDOYxtp9h0irjjc8vnqP/8/sJInmQzg6wrMtyCaRNAUvLa15msDY9FemHFjt/MYYz
I/Mknq1TFZlJE4oYgUdw1Oli3XDerUEs7pMQprs6mQcxs/pNuxG2wi2NvMV5djVPC1eDidM0o15E
9Lj/HrV3qlTu2/JRDfKDLGzhCpdprytjC6cygVHIVqUwnvF7LTx4WgE5w+eMXG3avOXWCxSwh1r9
3YnGIcy/Rv7h9nLNY7k6Cs6Wa+Fyg5yriehhvtdsQ6ED8z6Jd1O/cZSuWpmTkjQLwGW8PKr7BKXq
pDez1ylxItmRimPcEv3vb49l1TVAm3KDkjO+agHTPcEnWcH2qdO9LB2s8pBv8SKvHgFnJhbTNU05
HHWmnr1Czxl33yxj4y28NlHmDPrmRpuj/cVTEsqhugykOn9FR1sdjiB/hmMVbVyca/4NFYtCdYPH
PIpMl1sUMiOfChKDKMyXbnrwZDpq8s+J/2mApuf2kszzsXQvaiiUh2Zd1qv8kdrKSqYiZPtqQLXo
5z7X2ye/v6/Hf/PmlGobeIk/v/zKnE6/BNUOCOiW/PrlRMbAV/HmxGs6W+8LmFWjTKtO/LbCTgY4
BwOtjZ2J5AH0ZWa9A8jYH9MeJhxPEJKTBc0LnIdcKWafBve60iaHWDMTB7xb4ghBAdlcK5bFp7rQ
+o+SPvl7GIWN51orsw8iAt9aVMZ7tW7+0cak/YTAlvEp0/Vol8nmcDdIoQHDap2VdpmbcKdB2ftv
FUaNg2S8dxx1jzaqhixCVUzZJ5ql6616xLX/mjPyARebRd2v432oP/2xosadDZ+99BvY0I3j/3oP
XhpYHP+AR8xiCjFgjkfYZnYwNIrNlnjZuhEuMnC5pBD0RWQGE1o66Y0luqOa7cqpcSbhg1pvXDTX
WxE8AzisWSKN/ttlFRCJJ72RhbZ8ZVUcRX8as7faevPUfGOLXC+JLJGRhH8MWAAgwHmwZxemKDdB
J+AEr7nppLozdhvfv56sy+/P4zz7/lQYTTBkfH9O5JsHa9hb2QYMZHUIPGA4uMw5BbpY9EGLsliw
vPA1aIxdTU9YkG+ci2uDQPpjLpuwt6+gcaleiIFaZuFraT6E0THLdvGWHuSWicXR3vlCDLVUGr52
rSPncBjyWN3YHGvzdD6Kxek+GpnYKAGj0OsDmpZpsbt92m58f6nXmKMvqOQ6on5q8ttPUzh2NyLg
jTla3uODMeoVjLUhKbUvevG7qypH3ErSb9lYbG6zLDTZSLDRlo44wrl2r27FkNLK3uZuZcv9D9nK
cs+NcMMWQikEr0YO+7tUOEN8QnAnysBLvKWK7DTKHXzubfCr1X8K1q8sPAXtIa7qw+0FWx/rf79j
sTctpas9KDyD10netfLBDHZ69xcmaGjlnQd/wDXkUyBZMhZNFL7CWK7ox877WG114ayN4tzEYvsb
VdcZcRyEvCscEWrC5iRsIY/WFuzcxPwTzg4xL1DrSoCy8TU0vkrpXshORuno2vH2cqztn3Mri+Xg
NpB8IfWZK48G9FO5peaxOlEgPahyoIFydfuG2jRGfoxGYC7eQftawO8o7f9iCGcmFmuhkMjt6kTG
sxv4FR0zO/3F95GnQuUJAiGQBpcLUQtSXDahHrz6ui2IMGxv3FarC332/cXvt5SizUmHBa+t9Uxx
PMqeTeipwr/ZFGdWFu6EIIgWVp4WvGrJQY4eYk58c6sKz0RchqJEu2cmFr7Uj5BsVanBQnxFu800
HeCzWb9hZL4wbhlZPB57MwFenTFbfZAdykaElwpyV+1Hq+5b4xU2uyT/8H9b/8UtiXS8FIB3CV6H
8QCHeLR1NK9uwbNpW1yRnUJjoj7M31ccED/6O5X7eG5fLMuyXi6EmWWGBt+HNrP+lWwx/mz8fG3x
tFKayKiqiAWZZLv8qv/zf5p8bXE1ynGjmJy1wWvT3GvlYZOOY3XzwZlFyxvlGmB9l5u76WvTGFFo
fKXuqpVw0z2H0CorX/5iFGdWFi409IHRyxWnYGw6WgrT9u7291dP2bPvL1yohsst9w0xeK2nu86N
0rthSwp9Y56WcVaby55a94ygB5ZGSRlNnf5X4X199zgoC9APQqpWmnMOl6tRNjHQ8sH3X5vcLgen
KI5D8z5Kynk3yIBtyQeSC+BZuFgKoDihWgStQPe8Z1vGz1IcNk7alamSTbQ++IOdK4laUfXEmPeJ
5w69shvjByv6aPSnFHLa25M1/9LFSXhhZ3FvSIpgdhQhPDcRvlPmRETjVbbynY6ey1B+l/ONiZt3
wi1ziwtENv0B6QbMicrXNHK94Dim32L1EX3TjQvx2ptnDCclNPqw4DheQuw9SNOmMfZEV9NPiCoY
2TMk9rfn7vrQmk2QNiMnsJJ00n1eDRA0SW4mO4av7ptgK0LcsLCE709mEtXpHwvht1mCYysttzZJ
IFUArSByRYZxsRxSg/pLlg2SO/o6OCjtQ5GOJyHvjrcn6nrVaTRX5z1DhhE88mJHFhGdFaD3JDeH
uQexpqNQFT8lr9z3wCLLut3YO6ujgmDColsL8rZlmWYqhjEda0aVCt29Fnq2mYnoY/x7e1DXO4eM
jQiciOYKJACXbyG49QEQB8QKVTA8RGX/oTaqhAzZ9G/vaQ/ZNH00g/enObFJUX5eKx4myy6cIOis
KuoTGglSqNSnOP0xcvqgN3WqlDjcOBrWnA8s5P9mixYha6wolRblgeRa9V0zvRAh3Z7A1e+DuAee
Dr3qVW+KpnfAbkl8ubH6MQz/TShM3Daw5gcwqMrsTbrArqhGoFYpQWJpdO6HiEuYXqAf0ZGF6q5T
9A2XWx3LnBuGCwTYxzICKPu+kDqBuVL1ekcB3tGUv5mtMwuLKwftb9mfShN3E4uPQZR/pLS6leVc
dnhy2eBfSExBaEJZ/aoDURH7PhYagxnT0flWI26AQHyEZ/1NCBTbkCbV8av6Vz7RIhMEIZKA+ckr
JLuOBFsvi/3t9bu+A+m5kgBwyDSD0cm3ODbksO3EdqDpRFOc8rNAA5DkltNfrJw2s3fSoqNCX7Xw
cnEcja71NMmNlCA9mQPKeGVhbLVGrPmHBiR/5iogg7LsWYgthLVFOqXcEJ0x/xNX7l+4x7mBxVyZ
hdd1HFeSa0SP4fDwTozpH8c4/7x8GVNVqubH1ThJ7uSBS9jl7w5tWemz6VksQjl1WgcvluQKxqkr
7nJx4/urngTKEIlDSL6VZTDQFkMWp60qIa3nNOWxtl4s6RFhnNv+urrIZ1YWk+SVKS2wmcKBWUY7
qQ13v29/f6WWD0UETYoEfjCgXle5BC0i5gArEqZfNOljpsfInriB/CyH+WOF7K3WeLsuGZAreun6
96Ft/rgAzH/QlQLgA5O2iBXyZkI/mh5l1zRhRPWz3en26NaCBINDhzZLA5D/MkeKRGZeJBLNn/GQ
e6GtiWblaELcfh4IUA6dLGZ3GvpSGwHpmmdwXNNvbQE8vsKgZpHU1i2wKrfPQKG1eTI9aTXVr7zR
2nuKfe1GDXHN3twNSP0Q+tUrtodwjAOl8muRs0w/po15qlEv0w+RtzGba754bmfhi+MIfj4fy3lc
3tcprk6ov3x+/4LNrTMsFjJQVwFQia7kZEmwvHhjftSC6Am+FHRQu+EpkbUH9Mjen+Niys4MznN7
lsxMAikKTBGDWf1V6+5zvdwV46dO7f/iLKVdHWwzXDm0VS5PI1nwyt4QRQjkCqe1HHHKd7enbm11
APMSXVHZBzw6//vZSJRpLCj4jeSZQiRoCrSF3l+9IrBBgJi3KfpiEIZfWkCrNPS1afbrvqB/2i10
CdHHf24PYyXAOjeyvNXGpKmMKMBI3tM2S4yMsq0BQEGWD39jaO74m8G2V+3ZEQq0cTqXX63mVAs/
veah6j/dNrGyJNzM5PrBk0FXJS7iqzhOw9AQYsVN1a++9Qso2e3vr2x8HlmQZPLYosVoeQXlUjNV
gkADfZQ/VfXXrjzGgYYO9Yf/R9qX9TiOI93+IgGiFkp6lbzk4kwrszK7lhehttYuapeoX/8d5vTt
tmnBhOtiMNXA1LTC3ILBiBPnXDezsiQIl0AtKdiWcd1Je3dsGsI4GufDFNo4kIr6At2MP7CATmAD
/X+GCJzOdxYUh2yOXBGYAOZ6m5bTUz9H26ZV9f2uDUSA3cFjCownLoVzMzVpLZe7uOsW7UlfoN+5
ZEFbK8qjK4uOxmIAu1CiAEpcfv+yuVrMfsGdFrFnnT8Xv2+fKhMUWKhZQAML3d/nY6CaBz1aF933
BTTyIJMSlrX3vkS6wtevThWuL/AWgJwFxs7NcGgQu/MwYWuNxp5r4y6v+y9pkiuq1WvhB4gXbJcY
6JaHIo4UYwKamre0iuF/PS8SCpo8MIv0HqiNXQ6VUr/PkrsqhlBRvRyqlv0EU0TnD2AcvT6rK4EC
fgZ2IGYUL0e5bWSmCQTPvQzsHuO8mwpIHtvlX0NGP5tRgvQ9/3LdnMzaKgIfYH1wdlG7AQGM3GA5
ou8iKsYeZA3o6tstNcl+Da03Qvvc0zdJM49b7gGfNVOt+NIODt2wyJpan0H5+A98CLIoglIN7SwX
DYpx67ZoAMAviZPZR1uezyMviEv096l6YmWI7f8GbZomuJpg6IKcnttl0nTQZQ4NyoanJM4/59oc
Q14xH5J9QRl7LjSTPuit1QV9RN3NoDl/8OTFwceTGrAuQPllX0ajArK7A/qY5y7Zmm790pvOzQA7
rO2JCekiria0Q3UmOrGREvDp/GR52qaNITgYqwCLa65GPD/A8YUuIcCIzw9psniQVibFEkIXNJ79
4kbW248FQ3CE1cLBAEuTdDjzaUGiagH/5RSM8bOjK+Jkcf2dJ26hJCw43cDshlZD+ZnsZXgjjwY4
lkhRAxX2LS30bUM+lXGMFtlX6BVcP3RrtyW8mZgn9AUCVXc+W5CWS7wqann4aDifd6Du+Xz799HN
a8OBoCaLJrTz7w+Nhfpf3vMQHbf9hibPi/GcqppAV5Ycu8vADQMPIpJ250bwiJudZuR2CMKc6C1r
36+PYf3zgrQCVz3iMHmOrHigGnqioXDyrbLvU6TsrxtYWXP8/v8MiL8/iVIrs9PaooIBuIJ9a7QY
xbjx3DfDHrczCBFHI95ct7g6JHSzo4nOFeU049xikrsT19PCRk51m8b7UnHdr1yUyKDZEI8Spx7v
zPPP99PYVl3bO9Cogp54ML5U2R8M4NSCNGX5WI+0szsnrJZfOYo1qekoFkU1BumyH9IYhJFd64RD
tCVkq7ebTnE21i0AfQpKd/zHEYt0suxmZNoMWXUnTLoHpGZZfjBURJErxxsL8Z8J8RNOTGhVo/MO
mTfAKT2/1IQ3tPJv1fvtu+nUivgVJ1bswjWWdsFAUv3OKfaGCg0htovkEyGcCIUAAqJzoFOk73uU
VUCdFk5oJ98pewBVdp1+t762y+34NFQzUE1AokKUG+QGBFKBcMetmBMuxddO++3Vtyclzr4vrXjd
DITC3zph5I7BpG87gCkj61fNFbft+oT9Nw5p2fsOEkXjiHFMZD9ad1EC2eRd9MMbttcXfnV74e4g
JpoyrQvYPLRONI6EDw01+0eB/jP3mFvBjV2M4sLFpP1nRPJVTTQYleVGNNR793NSGnegDP1+fRxi
Pi432H8mpMdcxg09NSeNgpnK+dqM+S6uRo4+I1VD1ZrbxW0ILmihuAFxsfODMrMY6kpgDwg15vNm
E6soR1fGAb5P5LxAbIyIUn6gNAsUcWc+gkjN29vl/fDLUVEIrIwA5TBBxY7CGFqMpavWsLqxn0AH
GA4QFP+ZpooNtTYAcCYTF/81gCiQLg7a6B4UYm3chDWA8VkTJC2UC96ur/blGDxYwM0HXyKoLKUx
UPBC6ZACNsJuDrjpe+P99e9fDkIwMAppRkEyeYGLWKAID3kwpKc7dHcCWrBlRr6PE3rzIYcZyIEI
+lxEunKN0gVOn7VEM0I+A3+h7ajzUpJDn+8N/f36gC6P+bklMaEn/j3pqZ6zFpa0+ZPXPJQAahOA
KaHze93OZRx0bkdM7ImdmmZayQoPaioghLHM49AUft2Hs1lt2vbQ346SQX8J6uUIs03sZvm0uF5r
xWBZM0LHibELIJkdP0GC0jeW1+vjWttwJ4bkFAvjdeHqwlAEleR5+NYCCHfdwqXDBzwGrEroKRKI
HHlLT+jPBUluY4MxttksVg4xn2z6Uff5Lh3zH8Yyfblub2VEwP0gdSteKZdibhrIIseBzHPoTM6v
gsLVONnNZRDhY6BcgRIpEvgyORgxmQVSNWsOM/s12VmJYk1WDilBYETFwwdBqinttR5Ct0YS4/PO
53w4tMlTkSvWZHWOTixIUYvtDOVcRuDPjvLcH/pPXBXcrRmAFrPw8/gH/Nn5cdET10lNowIdLxTu
6576Y3yjDhXuXiQFTkxIQXAZu3RGMyY0WBA59stmQn6wmBTZlpXED6xAGJsiPwgeNXmpY8ZNYxyw
m8buHgLxlelXzZ7G+1gLcBxtvoVoAlUVOVZmD/U1SI0C9oVHoyFdNfHYlnnb90h1G1PgdgNah2+/
B2ABiXSUvQEuk/FxkcU7MpgQNKjiH25SAee1GfP99YO4kj+CcBeStxCWE/lP1zjfBEVhRsUwolZT
10/c5rscLVp6RX29uI+Hp5g9FGN5X7ObA1lYRb0D6XvBLCPnc5HodZPZQJK9yyEEu4w/p8ba6pX1
DUQ0N6fBYQo9YYjIUSFCNvx8gEZql0QfGJKu3l01/p7Is3YjsarY5WcmpJOa5TV6a4YG+dZe2+QT
f+q6XLEX1nYbWADw+3Fj48EtxRyNVpIm11LkNrMxBi1Y/2zoKv7WlesTgSWYcVC3QXwjl6KSajIX
oUcdapO3K73iWDZuQEsQUjbRJiJQwU67RuFGV8eF4gHSImhXuTi6uZbhmV9hdcw+9m1kKH9d398r
bhqbCYkjsO6J2rHk4xh1x5TWEQ9Z+qQ3OWSoM39Mb79qwPuBjyOsBYRRdqSQhHDzLkZKrwCdUNYu
Qal6KK1M05kFyY/ybtGykcACVsT9Oqi6WMW/fv5+EdxnHvo2kNKB7Jm0gWu01xitrfVhYjcPrEwt
PyMMxPH8ucmMZzduqJ8TCxokqkTP2rjQfYhcKDqVQEQqOdFmTlqWDNWAEGoKuiQKptuxSRgaHhQA
zyIOgBM4P/5mRLk18GQItX7y7e7Atf08+aa3vb7P1u4gwekrWMxRJ4avObfDdA2gCA12TFAADmyn
d/RJ1+7a/oG6yx3pk01eVfvYXdCgqOgKXgmvTZFywEWLebzIKKNetWixmQ/QJXnXljwohgc+ANlW
3A6OwlyeGJLuCm72ImFeDOFCTTAwMz8rQCB7fSLXdoQJrjE0jOp4mcgN4igPpU5WF1NYFp+1HFA2
xVldmyyEnOB8QsgDkKvkSAtjmOM6R4mvKd1dD19KBnpvxi7ULxSuTews+VCJqxsaDCjFXcjbgSzY
BtlzNYZT97rE0zavv8caihdRvEvrr9dnbc3N4RECfCtevwJHcL77LKukVtVj9xmJc0dnsA2VGful
6boiXFi5IlC6+M+OtAOWbiQTdCGGMP2bxt1T+9P81k/sqfn5B7sAiToH1zYB7oJKbrtnWVmY9dyH
+bgBG6NKxWltugQfESolEEk15f6GKU/Lseq6IRx4Ec7oh4ua9tVxVdD2tb0MVAe2mQ7fg7zN+apQ
ABWMqaQ4L3my+R0TVZv4mttGUhPcWdjMKLDKq87SgkxpNIR6FbLsb2v8jACeDIca/VjZN6faXd9k
a0cHWxl1cqQ3hYzu+XBczWyrooCfiToIDiZf2/pnuaBwrEoXrFCGfLBk/mtIzOvJO96bUNs2OmGo
fDa7bGNV82FZojuT1u+NOfh63B+tnO1KcNUEVvEri+kGi6zYgytldPwMirw6HqqiTV66Ojq9dpde
x+VUGc2T3fdPU1qhiqsHrU3R9N9v+rKEKEZ+6MbK8wEbvUtd8+0P5hy+CsUQhDAXD/N6Il7LBhw4
Y7D8srhzxxfH+cIilRTjh4eQvZXrCVwCoFvIx0p7aaSFPWsRPIg9QcE6rh4Zn9/qaUQHZDv5Oqeb
MrM2afXZ7eMf8wCJOLuEEvpSBa3u/jR0qLqx+XlwUdIkgi23ODol2Xa6ik1g7egC94N2AQvy5HhB
nO+NoYpRck8xIQW9Y80hRxe4m98OLBPUoyJxANJLpOCklUcW17MB2uShpT9VZE++X1/UFb+AtBHK
NgCVgTpbjhcZVNUHMPfNEIXu/PqzzW8HGePBCPeGSxQQTeqISTw5QAsYySK7wu9neRo0yIcpiftW
XI8FHWEEPB8pFrmpotTzuNabaQ61wgwct0Q6+qXnP037LdF/RPzRbT79wZydGBTO6WRIcc283I3w
xm+0g9YZvlt++RMDSOrCw2HdZe+GGqdhO7E+h7a1bb3N/AcbF69QoJoR6QLB5EgDKBrbmhePjmE9
R/6za7w3kaJquhJwwAJ2rmMAJI/HjjRFRu8yp9FHSL9kX7TF2/VLn/oegJE56xJ/tFXy2CsXwqnB
j9zCyZpYVpr3aUvG0IFwTzHvQHod1Oknvb/9CX9mR/JNM8udrgV3epi73pPO3Yc2Gd4Sr91d3wGq
4UjBTUsmo6qmZQzjCQk345m2b9X4dVaxOK2dfhtiMrhXhNymnDk0KAiQhg4RKLTfF/sQdYorY8VD
oocGfKCos6CWI4PZ2DJldZMMc2jx0e8MQFgA/ei+Xp+rtUEI+R1QHyGO0mUqaGrxf45jtaSQPn1l
TFGdWDOAlB7y0Yhv0BwkuWAvqVu9mNopHBKEl12yv/33n35eCjBb1xwytnRT2MybxQlyVYS5dhZP
vy+dRT0Fzm6Z8H3Xgh6wH1V7Qh7qejupSs4KQ54EV5paRkmGZt3Q7DZtAQ29F48HhY0MqOKVuW4I
vTceHreXJYLK7W3NTdgUUjBAe1YaxFDxy51XHSz286DYXmt7GJoreDmB6OqSUXdiGv73dMbqL1/r
/JOrH2pL4VTECkgBD94X/5qQJw5dC93sueMULl26B9XZ3KMxMGjZY1EfKE39SbUl1tzLqUHJi7WV
Rbp8gUE6fi+Lxyk9sOZrQRSXwPrMCW0c1BAvGYE17ljAyupTqHm4lNG+ZCXg0kbLyR+cH1w2/8+M
dH5Q444KYIGx7dhmsREipcP9dQur64M+D+Sj0BuOJu7z2wyKDWRuYziAptWnR8ARmiekeYsgMtrq
0ZkdgiybPt45Hffukpzbd9fNr80jgn+kJoHOvqQQtXmO/P6MtmQWfSL6gzlvRlVfpcqE2DAn12fH
0IELgK4eEvaV5/GGeJ88tEpcH8eaH/1AMwLQaFzizOncVLTsDBQRnK/dZtAVoexa/QDIXrS6ilm6
ZD50o4lH9TKgtxoIPbvxIblRDQde/OR25jP63QJNrpPeDq7y0P6IYg+6WUC6LOcNmZlATMVY9LAH
w1yA26h4nqk1HpdaUxG6y+z9IrsvWi0hXAkaAVDCiGU8XSYNkGN9RhnGHfmu6yBK8IJ0/w6p5cBu
Nz1ZggKO15w6v0VyWYPEh/5AoSQxbasy8i3yo54OffVTH9A9lN83jUohg6ydFDTBiPIAovGL1KNb
e7xqTbQqLdY+6p2AReRoDjTAsxmksQcr3aPXFZEpGAC/29Z93rzg8AbWjLDAfBnHewQkm7pQpawN
cUBlBwuydWQnTKAZcJFL8+ZUUQ5FR1284q3y4KWu3+t3uja9lOyHVmUvdNg2NvNL5zA3Tyn7sSQl
oL2jXy/tPjK9h2Gofa2NIXt9nIbsxe1IEHeTwl+uLy+mT8Ag0Loqp866vIJALcHyNtlfnpv4fHnW
+9elaXZQAwpqSAGV0ba17qPup1UdSvOhrsJkTvAYrzYGabdtQQPbgc4Li3xk6V9o9nL9BK+4CdHy
IPLyQjz1oxf4ZP9FrTvNUYneh7Hr+CsHnfdByHxsacVViAbhtaUlQ74DbT8iNAWWXlqyLB41u+2w
ZLXW1Ye8g97hnI38weZjF7hL3b25+VC/tpqnKbz9quUPCk0kLxFdiD1+MkjbyG2SocYSTi6Ywqi+
Ify5489VG+8mkF0s7a1uEXlyZP8AdgJO37koQFYkz6w6K/swdR8N/vj39SW7uOrxdYhMiH2PihCO
1vlo+KJZk54T1FOY7QXVkCc+8LlDAAXc9A58obGi4+Nii0j25JtkarRu8qY+nEBHOReJ4Vc6EAnI
zimm7SIIFIZEpQjZKKF4IF3KAqiZ99M8hKQZaQDOdfcR3Q+m72rpuzEmfI/5VuGUVidT8NihpQUV
nAtf7xVDaVKrD8l86CwI8GWPC3vvbn5wiKGdmJEiGkQU/WjMMGNW9ka3cj+Zv17fFSurhCIeTpdI
y2BzSHu8o2ZRE7K0obMkfw1LU7xW9UIC04vIl+uWVqYMLVlQ8UVnpMC+SOfYLSmwjmkFSxH9Dr6p
o1Z699FUbMdiUHE+rozKAvAfaDuEKwChS6Oq0oU4cWM36Md7YcNLUdzrztv14ShMyHkG9JM6Wclg
gmgPHSTTGvI8qfp9V20YYPChOLgi/3N+ZEvUN5O0ieqwS50JuZJy3NakKJ7LaHEUh2hldeASHFeI
9KKxWN4HRtxwr2d1i2LudnHv7eWuG+/m4sf1SVs5qgALoHtZQMMRyEp7oIxqJOho1obeWNqlz3oy
3w0aZCcIUimPrE+KOzosqQLYcZk0/7ijBKUsKsnIk0oeIuLlkJoxBleMD2jbqKPH2jk6BOf1aKHe
0n/J02PU3Jeu4nBZ8tUl7IJ8G+UQPAMush7LUExcM1gb0j7P76GiuwSu46pC9stwFzwXOMKoJ4tO
REQ159ukcaBKP9GFhfHQvxXE+DwaJBjNeBOBVhxwl3yTDPWGNDYPPCiHXl/Syz1qAKwFTmAkjWw8
76SjRiLQUM76VIZxNm5yPQbHh+7fzpaEbuQTK/Jps8ySNbG+lKFX6e8T8mDR4m6vD0T80LM4QzIh
HbbEpuDym0gZ0vJvzl4HVKrB97K3hqch/lYnoXMzQkcyKKX2kto0NDwYyjAxA484vnarihHuJswa
jhu2BVpuIVN8vjEWr246t4cF9nf7WChO1eXmPv+49POz3q3cnOPjufHIyWaMXq+vx6VHOv++dGhB
kD9D+QHrobkPzRund2V2Z9V3142s7l6KBBKku/EnkS7YmHpabHdmGWbOQ9weePJIbUVxf2WeRF4V
vRdC4ct2xThPosiu8qqcZkkZ6mBu9MdMsW3XP496LqA+wPrIiOk2YxY1tbwMZ6h3Go6/JKq0yqXT
hl8RrJr/WBC/4GQApTGOQPyVZVgYdDcXcC1lcldnzp7Q6MB5qVj3tQEB9ItiFODfCIglb5akA2Ud
yk9hz1x/MnOoagfXF/2ylgsniTSueJeCuuwiYtQj5k7ZPGNEefQ4e+mXeCkPkT2A31p/1Hot6Gmx
t8jwkBBtS5Y5mBv2lNJe8YgSm0vyOGc/Q5pYSB53Hsv1MlzsMQ/SdD4CNbrtWL93wKQHyP3vtF0U
V9IlC/PH2NHqiZgCVCIXVAIg9XW1bixDe3TC2Svuki49QChg14KTlS/lFoIoT3PCfeLVG7NbgnzO
UEPOjgmYZ/U23zboV/avL8jKKSQQiISGow3g+sUdMgxeRxdDL0LCWwArQhDxb4paVYBccfCw4qGW
ZhPBmy5trN5hkPNynAKQpAN3ocBwTLLXpKJB3eZ+P722+V/Xh7VqEC8SMDeJPmQZCoH2G20px6wM
obLojJ2f8F3jeH6aPLWW43e1jkxCfrtDA7E9xM6hNrPSLaNpbBmzHu7AbO6GYstJjD5vRXpidbn+
syFD/2OGx09PMa4E6TQ3gYX0W7qoBLRWrAgKRiA/0QMgEjbnbsddkIWlpVOFcfV5bj7n5XtuvF9f
oBVXc2ZCOoDpYjk5mewqHPS734a3v/511QDE35/4zR6HKdJbDCAxDhRAX0iAadmg8GUrt+TZEKTb
hY1GRswGRnryudfLvVnm4NjiQazi8FUZkk5P07btjDuuCu3BT8xNDBhhfl+aqu0rVlXyiWfjkS5k
K6XmklcwQ5chyPNfTgG1Shuio8kO6e+tU/xwGuQOoVrnTs2+ooVPy301QUOZHb1BCwpEv/pBLxef
aodmgRwd+4rHTTCNju95+R3Pp61rNP4MHuLq3ih3Rtq/LYTvFm8LORHfM36DOMSv8s8FpJQro0JK
a9M4ZBNzfZNBs8u1f+njX3kV+3n2yvUfMxIbPTOAaHj3kiedqG7flT2Ko4bMhiihX8qVpeMMOfOy
qgXGgBps29mZYs7XLQh2TUM0y8vJRmbzqqZ2XocGmYPJRY+gCoi6chIwhv8sSKFijH5vzpy0Dhl5
G6N9On+2te31w6YahOQthn50PLct6pC4Pwzj0Fab699f2f5nQxD2Tw7z2Ld6ref4/qQ/FRMws/d8
2cW94jSL3S3t/jMrksvQqT3MloGlcEz6iMSWH0d7xEI+rXeaNm294cf1Ua3aAzsidPyQKblQrye5
Xmi6YTAg+MugjgvfYaFOd/UUbQztMb65Q98GpBq3E1p7QGkD9Nj5JNrImFj9FLFwXsxHq/talDeX
0IUF1P5B2gm1aUACzy1ww8QzNK5rPOoPmeP3Kkja6jY7+b40gp7rPbpgGU6j/cUqfrBcEfyubjNB
WSk4WvCelty5WQzL3LQGNgAEdtjwmhp/FQ2KDSpwvcqO5M2tCQFwGhHYgYdLnWHfDI+R+7yoVK9W
NxgFiQWWG6GdjEDXsi4HAQ6tw5z6qP50y11F/Dr7rLFgUbXxrnqZE1vSESVlanoxw9xF3N3V5bIZ
xvx+7Nzbg1XBNvnvkKQzWi116aYGhqRFe7e2/bna9JmK0l5aH9TMbECNgfcDmgUdvTLwq8p4E4+9
Zx1tc+Sb3mzMZ8NK+R4yvtUhmYfmRrqc/xkEuQwGhmvmghwYTdba0qAgdTSKDdUN9Nbf6KE/LAjJ
bkE9hIe2XH/IiUtikNBaxzoxXwhHOUurFO5Tbnj4nw2E97CAEBhIxvPjP0KgKmp62zwmtb2AGMKa
f7Kysvdg6hkCMvb2o51PkJVJGgPE4QBA2xFcXezajeKXyIVG/BIXSnIg90ZtDOUcmWcKVUZuFl7b
hSlK9MyoUESs/CbKtsn8uY0el3hPoi8j/RbVGaDDd5OLrurskzu+L33iE6cMCgA/JuvvuZjvSxBC
1c2TNSpSd+KQn9w2YrYMgWTyoDoAjSe5VzjJLaeoY5scOYPQb+K33rBh8bbzNpZ+2/X8jymBy3Lg
mWH4fGG61sJT0rRQA6ZgrHwhKnDsR6JGGgsA0Wh6xtH0AM2SDKBqxpK6asmx1fPyQc+sZmcP4/gS
0Z5sASQ2uT90Zdr6kHvVkdue6EPGXbLrWGz4lsbtg714/a5FNP08l7zdMjuJ32LqpLu6QSh/mxOR
t4cM9OlcNvZ06Luw7ra1tmHOXZ8rplyM+HxGznagTCCUFGZZo3LdgdXgM0vxHsz8ToWKV9mQzpvD
WytpTQwD+o8G+1aavT+qEP7SFfLPVIEkHVEwige2+PuTyEvjPBuHJutAW55Mz7zUtWOGdL4/eBN0
LRdmbuZRe+dl0d5dD44uB4ccgWjSRuPhR0PyueGo453ZRqZ5tOzdUj8g3lNK4kjhhDgI4n2LEj+K
BIIK5tzEkqJQW6AGd8zGPUs2XPWGlisfwgB6BQT4VtSxEXWdG4D+J29r4oxHaE10UOyNmnezQJnF
91idv5p5YrwtNf3JecR2YzmTPTgq+ueMluDVYV6kYpFYc9BooUJrJZhoMGgZt6L3jjZ1jTYdMysf
NvWgF9vKHd0WMJXZvW85tL4hzJps3MQbPqGpSPOnvrMRBjv9jTVCMTVnP0UKtWzoMRuNns/Hpb3X
vF1sHkxVSWFleeFbEcuB+QPoWrlvLONdwqcWJnj1bPLU18Yf17foSphwakAOd/Mli4lewYD9CaSK
vXWHCpM3Kc6BYhSOFPMa9qBNcw4jmudnLYhgb/aF4gb6d5YcyYlQjiU28mo+uvq3Mg1psq9UAkpS
Ju5jrYUFcMKJkyDnkpKoB9nwpPfHtuCTBcGmspx8QPWqXw314p+0S2PIf3pLMDvMWHxEWiop7Utn
gkeJACdDAQ9FALlMZqL9IUl7czjOkzEEXhwfSeugihWxm2fzzJBcKePLsth5ZAxHjWxIveHFbqaK
4OYybkAEiHoAUgUY0EW90bbKGQ8IEMRO3EfiuirRIbvrrZdBlftYcRfnliTfX09LzxYz7Y+e8RdZ
tnby2M3vRrWzkYfJu01D92n/UKDd5vqxutzx52Ylrwn+pwHC5zCbmfZyXybUfkAJWQUmXbEChV4w
5AEVL0pdYsucXGw6SVJrJM1whLypv2SfS9Vz+9I7gGfkxIDk4cq4nZe26IYjz7UmyGttDFKIB7xr
ZT6BU8FUqR5enjKE9wRvbxw08CzLEseuC526PO8xoPfonZQB1GhzAP4Cs9q3NxLK40QLdAegfKK7
HWwn0uSlM8RnFic3jgwP/WafqPSsVuYONS/Un/CYwBUql9XqKS+ZY9XGceoOWbbznIB0O/7j+j5b
cQroykZhFmxg6B6T7weNkXipcE8euX7XZI+lsVFysSpMyDdEF+soplGAL/MC74wgBdTCUpwWlQnp
fuBd2VdeKfCd82P+bczuW1VP6YoFdKYZwMVb+OOCyxWCexozm2o55npnbaoiv68MwFuprWLFXDUE
NRTQXAkmM7lElBuF5mU5X45uW98vhvE4xmXqZ5yqgo8VFyponZGjAv4Cp8Y8P/uD3cVgKO0wonTe
ust7p0eBkVZPVlKr06/CS56/BPDoEnJgkH9AQHvxzouSbmKmx0KaZX5s/m1HL3P/hQ73KYsCp7kx
QYKjeWZOLg+NQ7qwsoG5YflGi3sGtVcQvN96cs5tSHtu4dVc2IbGwkp7Kqo7a/qU3KiYdzEM43yJ
ZughVkmCZKVm34useDcrTv+l/z8fg7QHMkqa3iBJHfIx24MGO4JIxfVZunRi8GAi+SDAH8A+yc8L
Y6SZVeLx58yT7nP02sWxOflx7ewiC4WV69ZWxnNmTbqsrT6au7Ft0jCl09Zxs+fEVrZ4rmxl9Pkg
SSVeZMDKSjfzOIyQJkidJOTlhrlAH7/YWTDoftO98Pj9+ngunQGgl4jaBREkeoVljOcgmvGbxEkB
3NB9hz60dew7Kte2NmnCBYAkChQdiATOd5k1JkNntWMaQvz4k60S8lgdwsnXpT2so7mnywi+Dvqe
F+7yZ8K050iPbiS5E2cF0FFgXNCJYAHzJqXdq5R3bJ5IGpJkP2ePcXGfVZmfa48t37SOAli8tgdO
jUlTljSjOTidjpeC9XWyj/qi+UaRBnkMHlj7d9QlinB3fRL/G5w0iWjyResXxeDykW6iKPYzpOdS
FVx6fSMgqkaxG0B3ebeV4FWMEfKk6CFv8/c6a9oHRxuIYk+vWQEsAM0jQH7gWSrGehJzpvVgJJYd
paE9fxrmwHO+XD8zqu9LIediRn1ZpWkWlob+YpRf+8L467qFtdU4HYHk03RmzqZDMIK4vNezu1rf
p0yB2Lq8nMG/IZQ5EXTA18hFC2dMm7kcseBt/9ZXj4LqrrQMn0Juxepu5K/5ODqnxsSMnqyIa2t4
wafYzTqdNpy5Af95fcLWjsupAWnJQbHnTHFqpGGkfZrtTZzNKIRXfllDZipJ/VRToEPWtgAoCoBZ
RiAF8ibJnhFxUuH9mYTRA/+qpNNUfV3aYIbeszQvxiQ0Nct/rhtVMLu29qe/Xtpe/VLyiXj49emA
WGnYIquZ69/H+Hh71gMFnpNpEst2su6LVZVokoKh46T9dHda8f36sqsmSropM61y0szC98E82IwB
3V7//NoxRAoPygrQCLoMYB1W2dx0iwSdqs4GnW+bqgP20FRpmK4tBx6xyDOgywKhjLSZJh7Hbjwm
SZi5e897IPqrSaa9ZpjBnP26PqKVc4K6AVqasHNB2yiHFiyDRnJk8jisUNRLomnHe+NBn7t3UkP4
3tTvQa2YKUKmlVmEJBooAJEQFRUraXgkqvSm8bw41OKN9sPt9raqKLqyDYTqCCqIKFoiyJAuy7x0
ezD0tYDW2fF7CSYefVFUkVYsAFEvGv2AcANIVDqRpqlNWmqxOIzSh/jBmxXO+HKKEBd9EPxgr4E8
WTqQxpy6GrW0IawJ9bV4bgLXHd9iQ8X6Jn7m+SMJdqiA2oj2YU9+kVllSSfDAQMCy13zuZyrcYM8
duNHM3P2rTGqevw+EnGXBgWTDxF8STLJpb3oo97O8RimjutHJvMTsnX7n6lz6OtjG89brV+Cnuyu
7/LL1cIDUMdWQ7UMFT8ZglEMuEAtexrRertA1q06Jkm5vW5iJWsnbECoCi8PgGvlXhLX4E7K03kM
i2r0Yw0MjSwg9R1jTHScBUPF/DR2/RkduFapKaK1j5qJPK947Ao+MAeK6jLqElJKfYO2mT50e/o0
p+C4a90NoRVYg7MHmgzMB3uR35jmllf67Mct0pa01LYWNHCduv5dpxb+7/oGTbEKD7O2ldEthkYr
UarEW/zc5WsdL9liN30Y66YWlHZmPyaJ6/pd1HqKWVjbzaL0jAwZ3v0IJ89NZa5ZdKDh6SBMumEJ
mEOWXQGMvkreaG03wXOBCkpU3C8ImhJ3KFItM7qwpPM9K8gr0QpFtL82adT4KKejIRZYpfORJM7Y
6jRBU6Rmb9Fy5Y9d7hdMsWXXxnFqRPKS0FpukcMq+tArDqPxpAJpXiZGRRkR6+AgUwnqXHnh9Z6g
OG2AO8x2/SH5jW5If0m/M8vZN/oLKcLWjRU3y+qITkxK4UW5OB6vdSKoHwn4wMhbaaqUslUmpAgD
IOMIZG8Ylb48EfuhulH0CJHx2axRaeXraLAimuH7cfW7NH/WKl3A1d+PrCtOI3r20Rd2vrN6HNLO
0nNw3rhTkKFVqlJ1wa9awHojvYt4GJQA5xaKQrcbyp0hzNoXL4jYbbJKHxMEtn+0OApMOzDS558n
XetYSWMOyOuld6WFtqsWTbDJeCiL6D0xs+85MTcK3y4mXfauotlLkF+gn052LGls0aQrPdjM9978
BQJqaOHw89jypzTepv3XvGnvrHZ/3ezaRAqOT9AuomcDuZjzkU7USYie6SCCK47J95m//P99Xpg/
icUTjj7vwVtwPoEX7r/nnaJVas2HITaywPCJfO9FO38v6DjNBYfRaP9K0ew62LOv1EdZDShOrUh5
CmAKB8IJJilyefG90Czrvoxi+61pWu2ZLaQKKKQwfSD1v6ZelxwNk5e3ESR97EhBK4orDlH0hbqe
VUG9r19ALplbo1/sbE2F81mfyX8NyLgZd3SYExdo2mR0kxkbw93/0V47GYOMm9GcONXnGafK6tOt
0Wmb+vftu+3UgLRO/0fal+3IrSPbfpEAzcOrlFONmVW2t4cXwt62JVKURM0Uv/4u1bnn7kymkELV
RffubqAaiiQZjAjGsBaSfaBXrLGGLvjl/SLORz6PgT94S+R3rnCTG0Y7Q3kYh08Plg3PH67leZdi
izl6cawAKNZAKri8LYGXU8uIJlzG7Hs6pdsizPe+fec0K+BOS5c+BN0I2oXf8Do0/+KPYPare1hP
kzzTe1N8wHqefV7nn3VAE/c/1tMMi/t+5PvWjo5+bm9NMT2nHqaDAFL3gZN30J6GYfsZr1TzaBEv
0aFWwnhGB9oWCMrWvP689Zp1BvIM+DWB84CxP/09Ca5hAuiPCO22gYmRhxfW3PV1fWf2gAEpP9LD
Zr6VyvBewnI0PWiFGo2BtPUpqlxgiA1705aPpVjLyCzZNWTh/2sA0/TAFpHh+R1tT0HBktrFEOhz
VHbbjNsxc08B+EPFSWXf3n1UGBBE0AYEoTeUk0slz3jdlJYHoW6JxsgHS/y+/f2FSwS0hWDmSAvx
IvA0lzMOcDl2j2ZlxtuE1j9ax4+lsRvo/6ec2aCeubYutcIxtRxxct2d6ceF/0gjAGOt5PwWzDJG
68DUMvebITrQ4mfheKSo61Gcmj7pxB1XW7KGVHadngmRYUDTCcBJMbCrt/Yatus0LYFqc0C8edZr
WB2Bwyybf7Lqjq71HC6YngthWrxBmMlNFUKYO8XCSnJ7xRAs3dPzxWin7040T2mP71viJSq+T/Uh
bX+3doYCxsrzaUnP0L0AqEo8BOcw8fL8QQckbBKZ7cnJfga0TUrUy5i3cZp/b+vz0o7B588hO7q7
r/TZFlICEqhtT6Qz4rjP3wnBPkcWKIxAwQDyjOKfDjiEwVxXVRGbTsM323qg1d27fz6ycGjYnt8C
14wjORRvLP0KbAmPmf8jcL9+4PNvKXG0WV+zbdIOca1gkTyl9GtNGfCcPiIAbhITI+iTuEK4kMjE
hJYCeu8ANDrD2Mp21QzPZlbzLeBEAGA4oGgxWuNoZji0uC+LFlixVR9ZO+o2n2rSfnWy+lkOQRJQ
4Hr2zSOZjBgFxwezDH9PSGyFEi+DSh0YOFVs7t/TovktXB/Q4GusrwsaeP77XM25ZqlpGUPmDCcX
uTRTiHitJWhJAKrOs2OFjUPO7vIquV3gSymm4RQYQZyjZ7XLV05xwSyguv0WP6Ot6SqdwuqqGPvG
GDD8CAyeyas/hX1xqOsuDrIcvXyt3NzWywXrAIEA/7WieSBaj4Fa2y55NNDxRBrQEbW9+jWGdZBQ
jHbKdvx7W9jS/r3lVgEABBKFN8i4M1eU2iLLQToLXg3QTz9G1YqlW/BBWMfMzgBsPCAmz+LPPu8Q
TwBzNASwvdiWbDcaG3ct47G0XfOMJJKLM3iN7uYcR3RhAc6Z0zRZxyArXno2JhIkDbJaS6IuigLu
GVrDTft6cIq1RoiZ+GI4MZd9qxXFjBH/HMrw0PVrM7eL5wK/jR400KxdYbmlSEuSyQTEcCt4vBX4
j9vnvhTAzcg7SAfPTd/IGlyeTOTCAJB+HE95Bagssx+fpFk/WU56qDNb3WEiYzdY+bPHnP3Ei/e/
7UGGBd1GLGciG60lwvKKj6j2zsjD9ovvvbIVT76kdagDoJKHCNgB+Pvl2njAzKYYp/EEuuO4yn6a
7pG8kzXuzffNHEuwO3CDaNW4lDE0bTnhDQ8M6M7f/DKQzr59QEu6dv597UEqFHJXEbjhkZ5gd6or
AJuZ/xzz4XOEWvFtUUu6hnF+6w2ifR46ulxKJXqeKsXGk2f8HPKDvTb/uXgcSETPFSMMbuhOCiON
0gzbCDe0f7SbB4ce+/YDCjXnuv+vCN3PGFnTRFMOEWXEAGQLqP8VlVo6jpmeAzjceIFAp7Q9mgzL
kJ0/nTyyC4vnyQaw2ME83D6IpY3CRCZqJOgGcdC3dSkkzX1w03X9dOrtF7t+Adxws9Z8tHTWsPLW
DOCA2/9mFs4MstVMdQU+z+kEHD4j6eWn2ytYKjPh+QR7/D+jdnr6UwJddFC8BsRoUBffRrSgbrgb
gGGP1k5sdqrcIu893Xcq9zfjUIpNUTb1SyMja+X+LCwUKKxo4IpmyjqwnlzuZSmcCUPJtgJ8CXJs
URcXzfb2WhdirwsJmhGTfTuCtBAS6mbXNklqfCLWY44Qp4+L/HE0Vxa0ME2HTtuzFWkqmBnohyPM
A7xn2ibd9NUsnF3gPYc5ib1sR7IsqabXtJt2oL5IamdLsxbQ2yQ2vX06yH3JT5W51nGwcC3wikH8
HKJYipEpbZcDcFi71BTwiHb1WATVofO/1aREXyb/5/ZuL50novQZihPD78CtvzxP6JXpFS4obLpm
SLxi69J+xQwu3L43FiFg7YON6arDKIuAupgGiFVSIwRyxBM3ns2mWjnFhWUAf25GdcCLBsBQ2jJG
p0Ww1KK+IdlPHlfDt3fv0sXnNZ1ksgxYwOmAvqI0afcVX3OtS78fwZaHAgdC7qvej0YO0qNV1J3a
KWE7651ESLNXBTzaf5+f9e3MPAVscmgt8PkUYEfmEQTNK4e89vu1/ecCrGGCE8C5qjCeviu2ViBb
0CIUumck4xA9g5Z+wKaLFNUoM4C3Z4kMY1Y+dHIlob8oAuhfyOYDMgkv18tNmqRTjVOOR18j6L6E
XQWCdPWBjDWq9YgPwfbro+9ee7lNoKSiHk1Bo+IlWVyuTYUvncP557XwKe1cPqnIGE9WuqnK5CPX
DLVjGwQqKOpjIOVyi/gQ9OZo5wgwO4As4p+VeGPpCJBoBxf9jPF4NdkcZJVCo5gnT+WQgI+yLRL1
/uF/VGyQVQtsDCTMRdfLJQyZJHkwKqQnPCveRgjS320qfDycwZw2myL02WjfD1O3H/xOnmyZ9EbM
shUtnU2NlprA0BvqTaCKBrJAMGvA2VXGk9BnkuOESfqknC4WTpM49CmsHhiGqnK5Us5b8EQX4rTt
Qr4YlKSEjLjYyS/zZwt0cP8jOwYgNDhhZNivRqn40AwmgJnHU8d3qthnX24fyEI8gQk33LYZKAXv
Ik1nu6HE4GtZ48ClZTwgcRgc8ixs/9hKuAnAG4wsNqYifUhV5W9VXmcrTV3XVxJpNrxnZpiWGSRe
O7A8Mhwi51zNSP+YViyB0X97gWsCtCMq+q7ziGEjGfQy2Q+ZvPvA50FJNmfv4Zz0GmFpWYg+czxj
ghGVFfer7a1o9Pz7LjUaG3QmwL7U6B7wuCMJkZhxm50ctg07Snv/kTX4iNDn/kBTb0oZaVaHXROC
wKh+To2jt7n9+aUVIE2PdxKw29FXpxl1w/W6sRiqARDM9FEOGG1HuE6RN5PvzvsgpzCrMri/QDeq
v46bBg2qAIjvT4VZbYOC7k38I6e1hMyCRgGd0MOJA8Rkpt+7PJFoamnpZoBP744+ALJscy25tCZA
Cxc6ZoNrmjsQALK7MSRAWVtRqrdHnaZViBOQ4EbgA1pgPWAY0i5r+ggiWJVtJ+9FeJ95+9cbvxXT
wXT7OO3qeOryRLQ87qdmM5Fmy9/fdoOIBd0qFrK1czeE5gyQgCqNKRTh0ajHOAzrxPdWKrsLqocX
rTcjL872TQ9a7KBvZd93wdEWTuz0zbas7FcP1Ai3NXzhwJDWQu8z4hbMJeoLMcc+cgWvg2PheYlV
1AmX3fvNGJ7ODhjJMfSENJMWurgkBP9wxMJj4Yu4KpyEmyuVu6VFIDEHM4YBJ0BOaRIcGo2mYdFo
nuWex0KG91t6hO7/fV8zZIFRES8aWHR0p6Tjm/br+8/g/POaMlEzGMapw+dHkciiTGi4VuVe3KAA
2NYzW/cMknZ57+u0GwUHNsyxKYqkKNC/tzYLuiZB81VNM1VjbUNCVr6of/DMvr1F18ERfCz4HIGH
hPIZngnaAmzRliHJ8PmGPU0u+ItrGg2AR/T/pWF/aECbYbkfWdO5UG3X0GOMueMmj46yZgkw5pJy
bTJg6ZKfS9B2rcvtZoo8SFB8l7KEtnf0/WErajDzmCHAs9FHq98NmbG8bVHCP06OGXsmGoffnWjA
ucAYAzLO8uDvdZ/iVIiOehIcx6SSn7v00+2Tv45TLz+veRThjcqzB3y+BPYIk4fMA5bRXb4277ug
vxiOw8j/jK4BaD/titPUcfjoFuQIXlWbPnvlz9vLWPu+psCVKtHHiuzeUQEnvd45738f4kWDDmOk
epDYuerOAzUZPJFqyDGQrywu2Lvfb5ef17aHpchilAM+D4SWvo9DtXHeH41eLEDbID543FU9JGA2
ot/y948MYAEIG5BrgLJiXuzSgAzIlLEy6Aj8nBnfubm54uQW1HSGBkRMgv8CVJHmgkJqmKSUjQH7
VzZxmXqboipPbefEqA6tBIuLstBDMHtT1CL1x7rlUw4kshHhbvSr7b97zqfB/m6stcMsaSyc9v9K
0RMaNpgexraAFBUWG3+IUI7+wJHDH+HSwbbjoaDZV4m5Cer0Izlu/KJPwm4NiHR5Bf99X7Ouk8g8
MwsHAgSULE4fHPUBB+HOUKcYTEJDHDoWLpUK40RGPmBK4lgaP8PsJ93cthkL3uH88zqZutu6LRlz
mG5LPnDvV+r9so2VaHppi2bqRHRCAqsevReXK2h5J1pnEOTIswq0XOZTCnTb26uYDbQWr6NyCcwG
dJBjq/z5J5zlNWwe1HaZRdGxzjEVpII0KXxr61XRPrDTHdAF3wkLipzojJ2H0hP8M6qmel5Aer2X
DhbWZBlu0oJxNgT+vlOe6mwl7Fxc2X+C9NqQKiTvBwlBBn21x5esajdOB2a1MToaZM3AL136mQnw
DdEDE2Sartm+UU2uBWV2uq2/HQ5cPUzB79tHtaQNMyckuuBms6I/d2uS9gCMQxCnOEPGBnxx6f62
hIUtw2A9wpE5TXo9rtATh5kGr/yjE35h9aEGQluWfWMGjb1qRdTCYiAKZFozJF0A/PpLvav6PEyb
cvCP/VNof/LWiFQXzgPVU2wV2tL8a56ztg6NlDUsALiptaHFv0VZ3YcjOIHEimd5UyPtAvmzeZkR
Td9m0S4XYgedw0Mx+kc5VFNcKvaQZ+V97/ubLJe/5Diad9jXL7Y3bka/3N4+sKVlYqgTOTwAolzD
/6clnwAungXHQZb3mXvInqNqlxbR++0QOJuQfp7Dr+v8MHqk3aavIKa39um271d0YXEPz7+vKYM3
SmRYCE6rAVRwLvdeezeaJ3O6r2oRp4WIh/5A1pBLFuz3xaLmy3Bm+VTrV4w0WJRx9KN/0EY2/nP7
cBZu04UALahBPkwagwMBsp8SM0fbKpJTmaAx2hvxvz/flrZwoUDDg7a5mYsMg7haiMP8hmSWjwtl
0KNv/KjpWr5zaTnAjnBRKHCAHqGnPMpShhXmKQ0ApfmxIF+8dIw9T+4sXu7yvN7dXs7S6ZxL01Qi
ZyTs8Kg0jqlt9aDyxnh5mj8APnZl25bkICJESynQvmZaskstKMqMmJx4xlE06q4X7SPFoHnO16rr
S5uH7lKM58HHYkZHS1XWkTOqtMFybMpjgrnRI9IgIMjGAMiKQVrQA3R7I8WFgAHvcb0TyvDHnLeu
Afgat0a2Lcmj7+8+GSCiAbIGA9nolXbnHT27N33EA1q5RXRM+caL4nLaWtP+toilNZyL0A4/KGvb
o6JERucl84GsvKJbC58HYM08gY860TUOiqlqw+2rMDwC+e+uqcS2KLKV/ODs7zWvgHIdCl0IrWbe
Mu29pBB6yiHDgyZyjSRyvwj/pfJ3ToTxrx+kfW5XxzKW1nQucP772anQSsnIdSCw+9amPIEPWNGr
hYsComOYJtS0AbCvX/8UD31hdiVgEgBRYhyiPDaclWTC0hpQJAStMups6HPTgqhhZGM5Og7G/O9V
gL6Pw22tWriDQMBDnIuIA9Pp+oQfXn2FSjsrPcmmdJK+C+M6kwcx/DYcMQ/Mqc+35S0tZ87iz8NF
AC7QTUttyVaiZSgDt+sDeHLtuw98HmAI86QPLKWOmYqiMJVu34A1LvgjOxZHKz9/6cDx3f/3fftS
oyZSFOlAwEqXi2FK/ElsKBm2Zue2ye2FrAnS7kpVAj+iLrAQFAY7nhQ8aYcVEQsgxRgfmkmZ0VY7
s1JpqmUrP6RBC5CPSqa7NhCPRQ7yIulsitB+5GXAY5TDNhhFquMSxYvMipCJnTDEf3upb5lQ3S6c
/Q79UcLStHfUQNKTGxjtsXVyr9qCpO8FfOjAKuZevkXRQTy4EkF42HnfeOp3DwrotbFoJvu3CerM
279oyVCd/yDN/9V5qvKgwsbAee3MOos7/hnYyWl6smewK7T6j2rlYaYTd89PQHSyomRuzdy2V5hx
FaLJMvBxMSKcPNAvfqC9KA6s+pPEsH/siqHdB2MlEius012fRyK2Kxokqu+HuG4KuTFbUW9o2tMN
HrTuhjHKH1BYanaRuzakdX1iQHAGiB4wVObuFEyhXV6DhkSpYzQTOZJONOiLsKwXkgV/3Moo9+3U
RDva8CYmVlptzKD5OxjldwyspQcVTN4RhO3yy+0Dm33flQbhuT73GYPuRs+1d4xh6h5IvycQzL14
fHzlih5TL99EkVjJZC1ezDNRs4E78ynWkPq50bHsVAcOwq+fGTr0SL5yNZes5Fw0QI8A2nPQxHgp
JJiUmY6tIse2tBOPH6pyzXOtSdCiCYNIj4CrgRyH/jRMWxb+c/tE1r4/+52zbeqanGXcx/fNPwXb
eMOK21r7vPaMmEwf4KcNPl8S5O8TV6w87pYU6vwANAX3W2aaRWiR4+g/tHzady5JcvbC3TWYjSX/
i5F+ZHfRxIqix7zQs30qCROFHRJy9MiTEd2NFtuEvRXXOdCJ1+AwFmVBozDogrwvOk0vZVFHmkiI
uwYWlT1FGQaHxIvoJmDSW1s7WClALu7gDEo4940CalnbQVFzM4LtNo4AeNqCXX0rXPI1q4zfY1rv
b+vaoig87wB9DHjiq4wgHeq+pK6JRHlLEyd9tNtpa6ePnK71a60Jmv9+dlijBxBMR0GQze8puEV4
d1d5HcDLV5zBko2J0AKLZnp0YF49WwXImtxoQJZZGdmdKNhTOnmHdkpXjmihkxuNsGdyNIUYe7yZ
SNTPFZjoc5bTnyPFeFVvR1unUE8GtZMqaHdV6+w609x3TvHt9sEtKSTODQxh8HioVWt+NvUMXqL0
gQdBPsSlGGNDgEXP+MKRKyw/3Zb1lnrWfcS5MG2xlS9BFzf55JiWfr/jrpsitgh+Cxb29w4Z6L4W
nZ84NTUTw7Ewx1YCDOoQNbP5gkbF9tBV8Yiem20w2dVvmgVfDat4CImPEEG1j8S3iziauP3oWai4
g8GC7TpuePFgAreywsRRYiBwiT3VRZsCAQ3g8Mv01c9zcifaJnooJnBiRgWwm0DJESVl3pJDY5Ie
UZhLnrOSAcpksqKHKC1+ilw2DwrdVhvgPrD9KN0QhKH5eFeXbvU8+UO7JWVnJ2B/J09Nzv/Knu56
2vdF7I1Fk5jMH56NrhVJk0/gxLRRJJvKtruze1RN0GvuTjIu+ANT0ZBk0eQkFUEZM/VZuq3ctDjk
A/02GV22AYM6frCvfiF2a+KCTsaRAFdxp5QbxUM7ZntXFZjldeT416PhuLl9rFeOAD0aJgwoqkoI
968QUIWdeWlUFDkoxmPHeynd0/u/j7kzMAfgVQ93rHliAEdlpcqj/OSCquuo8pUmgSuLgp8/5679
AIOACMt0K9lmdSRTG0hE3k+3SsZdZO988vn2Gq7v+SxlHgbBsBlGzXRQdZ6PxK4nSJnTH80nyTY+
e+ApQsaNYVjx2Kl4AvkuIIpvC146HACB4RmGF+zc9HhpL9H4aoH3SUEursfnsbl7/+fReYZGuvkd
c9U+S3gJcqdm5CeG5yvbUfrr3d+HdcRkCQ4ev1XPT02p16nQoUDw7F/d73W9kg5Z2J2Lz2u7k+dT
ObIInwf2OHPpBvRim9sLuPIjqIWeLUC3r6Dg6qyRI+3lE/e+bcxPcgQSuddUK+HqohxwAaARG6m8
UO/RszFV0ZYuOETMttm04Z9ueKRrldc1GbMvOfO9BRuCUvEKgM0SXMUDiL2oSPJhxfMungla9LAQ
IN6bOjigaHw6Whajp7pW8ESfzWolcL268NDVCHYEsFfIsl2BX9XgPmHMCBF3D7GrXnbJYP9496HP
7Z/AbMTL4brvyCFwI30HMxwap3H4AWS9ol/xpQu7dCFi/vvZWRghmoBaSxlHzpNKxWKNTHnt+5rR
dScU16mH7wM596F6v0VHmD3Xv9F6d21yOwbWMScixtGkWR8rHjwZYbOyQTrbN44WFUNMQvqo6CJv
p4+mKdLaqFPDLrkSjDd1kJU7VGXJfdi7KFOmIyrv4chjNBCIpCrYtCtNu9nnJmOJZwn6ryk6a+PQ
AuS4CoYiNupobdjsKvjSfqL2hHIGkOw2LU9PQ1T/C56vblv300tgWE+qbhJa9isP58VDPdsSzdX5
piTKyml6Cmi2dcMsoeO/tzV/cUUz5gbqjhiR0t2cLZjhi8xA6cr/OkVm0hUPHmZPlHgFYtptUYuL
CRARILUx08hoi0lHlxYKCC8nwqYvvHA/gVtrd1vEgsEz0az/vyL0yjZDs4DX+8jMetljVP5j+Amn
H9mwMxGaB6KkbthYmVCBEFDb7e8+6zcB4EPpNwqi9A8sB+4BZXo8d6+S/wFo94jZtSm4iEG5WN7b
09+O/L0tY1EBzmRodklgLNFzqj6FjzA2xQT+i/FX1Yi4HR6kszZmtng+81g9MqcwJHpwY2MGDzED
rjhIDDep/WMs7F1tkg9sG8hwgL0z41ciGLk0tWAvC4HzhTd7aBn7VN55wPxygv3tfVtayrkQ51KI
SmnmznYRvbZpAozZXy2VP02ZrcRra2K04zHooIRZz2XF8MuUnyr1XHwgSphvIxgdZo6PKzDpAdk5
W0jUYwcxsGQy+oMlBwYm87XTXzIAYGs1UVacZ+f0LiTXQXth4KJ5zt9L75/SWnHiV2HCzBPgIzeP
GW4LQJmzpp95WDEaQN7qYcqGKXp2IuuQUueeTtnGHN3kA4ePJnR49CBCi4t2+DCmYKskPvyh9d3P
fpPgkL0bS3peDWaH8VBDleFqIjZDH1CX2Q28Yb4ndOPa21RsP7AKFPMsjN1idFgHialry5WgxDSO
rWDZ3QQKrr0/SLIv23otOTs7xotEAmJqoJfCXyPIQhZe2zAegkquq4BEYvXTpzwqvLiv0m+qpJ9g
sf80Cok1GVpr6H+LUlE5wwzHPJig59NKzOODYK6zjqLPtqm5Z6WMvfofRra1elCAGr69nwumFDxc
Mz05QGOgHZoCeiFJjaGKzCOp/qYlkGMoiUeMvTvBQw0wy9vCZm95taNA3pknOuYrpXlTYk5gfmMl
yLLKkTwEDtJ4Ex34rrFAnuoaDIjRgbd1C5/GLgvW6NoWzBJaeOaEKPb1ui0KoMDNmKfMOg5Wl5j2
t6Z5JZmxssTrdp75JQa85rcaxTVUW8pEFtHWso6h/ZIpO+7He7sy43TYsWCTki2C6Cj/dXtf37Re
21j0eiJ1MdeOkQGYl35mRjqCpBrntXd0q7zegmQRUO6OkW1p3ZmHwmydTV9YX3JVNEMcNKrdD11X
Jkp17Z+wCeXGp5X1HImsiSMR9HFu+t3ebrLm++C03aeyaVTs1FP+NNaYkIWXsl/tWpU7K0VkbU4F
FLWW9KWZ/O9yqouDDKSdmGY/7JAOK5IAoE58U3Fabf3GzHaGyuW2rTEfHgMdKU0kTMmRKMP/1DcB
IAgtsdbouWBmL/Zn/vvZ/qSdY2at23lH0A9vWmuXVYkPsENk324fxIKK4TE5gw4il4SXpXabeO9G
lWys8OiFh8p6qPAayHa3RSws5UKEFs4LhMQFryACCR0HjUHyPpvujN8fEIJLgqZ09Dtg+y/3iymR
g8d7CI9h/sm1DqxOqhyqka1clgV7gB7Y/8RogUJXZ6o3OcRwr9ggW2o5f7JxI+ujEFNc1N+BQXh7
XdelcBQ0zyVqF4XbhlG1VRceCY8S1YVJwNDwS+i2i6qYFA/2tHOQo7atX7LY9v77AyNAXuBfIR6L
aCLT1EPWQSpsg4fHmnoPsvYfCG0/j+Fac/aSDXLBFAkUabRfXI+1Zc3k5oGBEcC8rpJIAiyyjY0M
fsSoYj/7aef3pevFq3yYS9p/Lta+1JoCdLlNPjbhMag+D82eZUm0Nti8JkJTTKqoQXtVY2Avrf51
pvzXIOlWFmuPmKVLdr4STTHBTloFVooNdOTXih/qOVlu7kdne1sdl1aD4SQ8LNElBeQVzR8GFLNj
YrKDI1B4YmG/DvQzD9eABZfW4qDvxwQGAWiw9btswowHmUQnpjs423KKEkfZiSh+tnRlNe6iJCAe
AUwWwSQA7y7P36ucvmRminErUFbuJAuDRCg1fHGKCOOwPm2+BS41dsQyp7iTdNx5YPs6sLKO9iC5
zNIYCwD6jWE49yMt67syFSLpnYBthZfl96zh5b1P0aYxGq6dKOBrf/f8SiZ+LcwYncDjppetv2N1
6IHHwBzLNK481rx2g/L/MF7VD9Lj4Q5PxHzXChcZigBQnW1PwseMGtPGC2mzY1Ugny3F6N0UMfim
tqfP3YRxAExJVbFofeOJNf27IcLmDC66peZDwuiwPqOTBpmbcuJgQNRTiBL+5l29c0HvhsLNbZVb
OCNoARrB5th2bqO4PCO7CXBIoPw9Odavkt9X9N9m2ATdWlvTwrPpLcqz5igdHKzaPTX7Ji1cBYqv
0Z42JMowXLvWTrS4ErBNz1OXAO/Qq9zK4o3p5xOYpFBei31THEJWfnEC42CItSHVhYuK5fwnS1uO
PdU0bwrI4oMdxVGdkkRMBtnYHlErt2gh/n+DDfvfS6QdkKsaQxkGrms9fgH2uts+Nr4T9+29UC9j
sXu3Nsz9zDPVANBTUYK91IYql6OPCM8/DgycMcWhqH5C1ePRer0tZ0EdMHuG7gDoAurceg4FLXwN
Y63rH5VXJZn1A5W8lVBiScI8UzP3NwJHQNeGwusZm/o0PGZJ02dxtPpQWlABJByBFocWhzf2m8ut
KkiP3pAqg+9Gl1a+YfnBDD9wGuciZo0/i1KdCBTS7iyitV5ycGGaCWGP6bf3HwVo4zCICWy364SG
x9nkKmZi3MB7NciJrajv0jlglHvudMG/ryLg0aZwdkML9QVKrJ8D+WJaOenZi2hvnYueNM3LDE0X
MHTYkCN4qhIxDL9hUO+qNoydDA+KRnQrp7ImT7uQ3VCYoBBFk4bB+2encfdl2h9SG8V4Et1XXbdS
mVrSswCBG9wnogJo9KUSMJO1HpAD0SiEoXvjz9AD3GOlH2RNxHyGZ3qWGe0QFObcLh09OdYr716r
cKWvakkN5maPOW8O26zntVxG0eNcU3Kksv7BDFQjw4AebmvyUvHFBS8L8GLRUAlkJS2tDVCtVpV+
hBpbqCxQXYHh64BSoZ8BqosdjKa6bzlUg7I9sQC6MUV3vtFt+4B85dzd3/4xiwtGTeItf3vNbjeW
jjk4FUdTRGYBY4vxr227Nme3dG4zLC64v2CB4Fovz83omjp1Sxua6M1gqKLe1b0rY2VYK0HCoiDM
XiJXjGYdvGUvBWWdFCEFaNWxC4qn3nJ2Vs6ffbX2lLXt2aLpdxmETf9PkH6Crmmlb/2P0eDQh1ow
f2eHlO/5SL4iv6t2JjpKmNE4T9Ix6p2aHHLX9YPYKuL5uzJrm23o1e1GWUMd9yLHk9j1/nXQNLPn
U53elyroNx1Bw45hk2KLqTkwKRSy2gdpGI4xsKAhS/jRd2+sAtCpRcUmayt03CCg3vPApFsx9U3c
dLzZ1Dbg3XltgdqTo4unjIbhgVNJ76IuklXchOi5CAh4U9DV2SQDnbxdKaryvkudaOdSNe1kLTnw
UrwyNiSmyFvgq+zzCgYyZe14MDMWxKgoqy/hFCByHcZ8LxvqHZhlkcQ30b4ztp356gbIeCuUEoE9
GAfCnJ5NkoIexFNfCvy/ntshKrcqUGrfFu73wOe/VO4GO1saPoiD2aNrFnuOR+7WqJ3iSMuw3o+j
5IlTj2UshQOaI5WisD8xA/hUfEo44MXisE+nV5ApZrHgaZM0gpGNHyj8AWntLYi8+w2ob6svXpk1
m96qzE3vV3yPyTk3Abm8TDBZ1T1jqNrfg2zQ3/ahmR6ATCw3tMEgjT+Iz1EejlasoPhbJFEKOxm7
3k9QvEIHVSuQ4U9p+hTkgm5qKlUsMa0Vc0f9qadAwelb5nas7BoTWk0XlzneD+jF7J+HsjK3rpz4
ZnIyvrULd3hoR2ph1Lcf8CPJj77x7S+EDdZ91ARjlEy5MfzsytTyNqXhYM4HbE9Rl5exheB9B26m
v8UwyBhQzMXftDd+2mNTPimO90sXlfS1nwwGqPZxTNDuGSSV25kJZj7yb2G0y6z7kXySZRidMqPw
98rrCH7rFDyI0us3aVpjegVESd2m6pX3mJe0eCoyUyVDL6J4akW3sctCfMnsoD6pkEMZoUrlHfDp
aWyO0kQOg+KVYmFOJTAaGw1bQ2DtTGqiv7/Jv7u8+xs0TfEc9r2ToChh/3XrNNy5RZrugaIxPkbM
CTc9WA120q3EhnflFAP1tT3yGmMWhp2KXVm3wz0teQ6WP9WWW7/tjU0AT/zQeqN/j4IZFioLuuEm
/zM2pN8PY0ZfDEZpAs7v9Ivtj1YXR2xA7TZNB/MuqPJpX4imjp3Uyu4tZkQH2+y8JFBZBpIlK9xX
rSU3lTUO21o0Lnp0W5KocszuqNOK/aD+Dr2dZNDbFiW2jQPgoJWwY8HAA7kPk18YNJpT85pNDFRA
Glu17NS4W7SMuNvb/mPB5F58XrOEZg9sfZM0DA8mgk5+9sxC8852zBW/vGBwL8RoLoRkQ9uNacdO
rYpD8kPQXSZ2hKzEmGtStBiGTjitiNTspIx7T9wZ7ueq3frm+73UxVq0MMZys0B0EU6EAjZX1Gg0
cB/baCX6W8oYQsrcGAbiWmTvtHOvWvSTmq7FTpOwOG4AeBdsigwaMIump75CChYXJgdaQOEWCev/
D2nf1Ru5rnT7iwQoh1dJndz2WA4TvF+ECR5lUYGKv/5bHODOdNO8IuxzgOOX2VA1yWKx4lqVGpqz
l4dVUsi6r8Qa+O+XcCoCVk0lISl+iROHxrJTVMlSZd/ndIOmKRqWHDWP9GVnh4An29ZwgR+NiUA0
4qgIA5Ek545rmgpFzycc19w/VMWdPjzGRWRkJ1DoSBRDuJALSeyuXfi3AJzR+rUd88hUXtEcsL4b
MIf1ol58n6n/xfe7SrExz4pL5HUAVIlNswgKGMzt7RLkxiEE5SrGyYugkzvtZVQAeDDitKsSz9cc
pMqPdYh3bGigT0Z/qH71stFQwQmxDkiL0bqqb5FW1Wl0JpuQ+J7YhBGYD63f1+ke//FvEtNbu5MR
trKN4t0/NgzBYCpxtfiE4ZwMRpeAdei+nb2j0WIQjcz9kXQxHB9dli8SaAVDrGMzEfBJ3lC4kMVw
CeCV4vs0CfHwNLKBIeH3UUFFD7HOUKe5ZO7Q5XqdZxglqUzQmnfaQ7/UsiyH4JVgQGkIC1FcQpGd
02ynBi2K12f2fVEeVAAG5ztlen+N4koEp9yYsSgUa4GIgezdWvd1EAzX7x7rQbLTQeSGiAC4IYgA
rm9QCT9ZM9IMNwjQrjddLomhBUeBA2bzKGz6GKp8/flRR6y3FBbujhvYof3umSr8enTHYFgXs/Po
SOYMpaJqa1O5Kx6eqvcnB0XT5Xn78osWgMALM2FoDsEauP2pNCW10wXp0z4JuhSoUxLjIvs+p0ez
1tAehieLnK+5uZ8ViQ4JDAn6g5HGhqIC1JrP/jZJB8iODD28jeXdZN4XYIHk6xxQB9Vn+vMDW3Uh
i9sq+PNW7a19Fs37xXxS1cftzwuXguIJHn+k/t70/8yu4rr2QvJoLJ0HjIDgr5mRPbJbYS0z+TJZ
nNpmtWE3E0K0yMBMfjAn+bd1VNGwR+0y0Iva8kHA83V7eQKD4qAkCseG5RPeNAUp6pIYdMnzKK0B
7BrfLhm5yeKXbSEibWMzpODagdmCUlxfx9gxFnWEUxSZ3ier8kvZGBXbF+4ZAUA7hkPwdKEjms8D
6V5m5MhD5WBZcvwZMSRVf2rxtIu993drXQniLr47Zq5bNrj4hvbLdb/ViunH3bMlY1oS6MGVGM59
Bo2GVmc1HLFs/Y9giKfpHR/FB99KHnr9+/bZCBTgShZ3fRQXpFGFpufR0ERGfBibKJsOHxCBTtA/
04hs2O36+M00pabe4PiL7Bs1dzm8S1WixkINQJeWxypoaNLknCVrqewa0QBuaVEuwLWr8vQZBM3p
Y9tnYJo3GlWSQhWFBYDWZbCxcF5sABdfL0op84Ra6QikEbj/HrwkgFC8ur1yo9cktNL0t96ruxml
ED92vN0Yq6+FGUt+hODsrn4DZy9q8NAC6RdVqVEb7aCr3R0wlB8QwX8g9r0SxBT2wuFd+zV3Y6Ji
vsS1b0sK72ntXWW3rSYCK4GZeEwQocCCPCo/2133ZUVXaqYROC5BiiJj/ZF9nlN0x17mJIltlAvd
UMOT+uMDvx6eDNpRoYdghLzeIs0bOlVPgONQgdgNk3XZ7ZR4iiSwEag5A9r6K4RbwwB+HW2ahjRS
28gwvqe2cdD1KtD0p+3FCBULUQCrEbGkFieHpEtl9UyO55wWekBqBdkaWY+F6EDQVYmTRj8eUsCc
ECdzwTLbFhj0MX6jdJ+okpE70SKQIGF4KvCYTb6jegL9Z1/mLg683pEy9MgOtKnb+yRcwoUI7tDT
ulpLWkKE1+6SJHTC7c+LVwBPls3UoSeAu3bIxOlNssBLbmzgpoI6YqG7ikhyNSws4R5PD80nf4Vw
1pmoJUj2bHgACMutPlKzG0W5VZpjUX4f2h90lHRgydbEfs6FKaFF2yd5AnFEfY7TDMgXB0uGwy4+
lr9L4v2NmsxVoaLgDCrbU+EcFMmxSHaM79WolLV2yYhjmS0tXJT5uGTzsVWHnVsOd71ZPXaTuUe6
XHL52UFsHBRf/Wla9Dr3cwGxyn+JMfh5HHl6lNfTYe5bHx28/5Py6Zxue9My2GqFTUwW5UCUNQU2
iR5jgHGQBGsSjdDZaV5oxDTEM95PCLLJrzh9sIHMX8/H7cWIDOeFkvNd/E6ia12npUjeJrssO7bN
ndf6rax+L9Q79NGz2jc4yHku4DzJMtuZESsoYEiIizykH5hpY5QlfyVwL76mGMj+o8kqckjjTy8Y
4/C3N0q2BM7k2EtXuK4CJaPFfX0cZYjZwrNmoJQgJ8C7wvOSdE6N3LOtoC3INP1sfmiXr3UsmT9j
P/HNPbmQwX7DhT4lZVXR2QXWvuaRoB5fV+u5H/bqikHo39ubJZPEnYbh9MlkkQR++rSja+c3AAHQ
tTHIUabp03W/LU18NP/2jjsaL6e2kfTYO8U52uB0yST2hf3arX3jHgJ091qlprgIpLXbPP7h5l8I
oMzH4uf2MoRiwB2BnCaDcrU5u9IOg9s664wsc+VFU0rOJNP9VlmDvDAlsY3wfAD/zsbPgdnH52nI
WC0lHbws6qZqRf1fp7cjRbHcLIbmPHYJSmYY7ZJso/CY/lA9oXr+Ng1YEGrmKsrnkZuuYCpclMk3
a1nEKxSCWBrNghguBq/stY7PJebhkeDKIrP9kYOjrx4l7qzwol4I4JQBY8fEzjs9i7LEOTK0wMKz
n6w02W0rg3gdGOMCWCML3jhlyMqyA9wJzE0+7VUUOGUwp7Lvs3+/sAVdtppkifG2FF/AfebIcGKE
nwd7AUDVGEccn6PvU4dmAIlGbaj4atID3LMPbM/F97l8w4yiY0EVhLXFGiTjA9bxv32f23597hvb
Tds8cqfQq3aykEt41YHVzDCP0PHO0+Gs1ugQIPYgy7v+0q0lmGv0Z9lf61WV7JNQW+HoI5gwQROn
sh9yccxebyQNHGg8i5rto70Dk+paYE0yDBLRetAhglkwNKAhA8/5rs0wT3FRTcjKgngdOaYKGDGr
FQ69LnmFNdGCDOA3qUj9YgSDp6g18qbRk5lZrnQ8pHH9rPSYlRqVvALYGnofCFg/inQM6/QwlWs4
eIvfVs5dEc8HAMwdHBkQnEjRTZAKozUZOWnYhesNThLkJWsXFbVlOr7QSeKdyb7OqblRt904xngS
6DdjCQ3ZSJZoMy9/PKfl5qI0XVIsyNql+7oPlxo45S/bF0mkGQzOD0UZpDgB93C9P6u7VNPUwufw
CtNvnp3zUAVzJ+t8ZEaXf6EZNjmY5NHD/QZToiDqTKmD+xQnhT9YnyhGOIvjRB4bzwPAgazYJDyW
C3HcG9DZ3bwA3S2PtOwzAlCNPm5vmiiOQuYZvRRgHwU/Czu3y1ub2naRxW4SrapxbwzTEqbxsvi9
Md001Aw9ZCSTeHgZRpm+ifwCIIjBMOESI8fBCZ4UVck9DdB+eF331TSHBtH3s+4cdZ0+dZO3216n
TBxnnVa9mt2mhrgUrdXNNO8LWwlR9QH17XKPPrtwW5xIF4E7gk5lgCCj/MKO9WJbi7EBVOmaAXlV
z19ao0D/aIF6heJbg4yhS3SzUKYCpYGHTs83dAaZ0k0WHXugpNrh2B4AUIVOoO3VSETwmKFq45k2
dRg+av2ikS998nP2fm2LYBvCXyuGl8TQ+NFKyhtbWliV5SWoVi3tuei/pTIWItESUBBGCoehtGDu
4vpA5iytEtfKiqhuER+Y89nUHhtX1hwqWgWKLEBphSxA2nBGFFqGLJFbFGA1/1En3+Z3w1IzV/Pi
+5wVrRslh74CgAuMiWgeKjpJMluktpffZ+u7UNsSaNWxYeH7vfeE3kI1/a2qP+1CEhzKdomd1YUU
TGe6IOmri2jq75dbi0oWIbLQl4vgrnoyFHmF4h0WQW8nMEe0+WsJYoRkOGM0pVFk0bpszzjNUpZm
dHQKcfMQgEyExI/WcpCmNWRSuHcAtGeLFlOmWWbv5/1Larr+ihba4sv77+Hl5nGPqO0MaZf1WI3b
/O5AiDPJwNvf8jNe6zBvTGqV9Q6SsogKxzvS8Vx4ZyU+KfFnkv3K1TkY60fa/TS806DtDU25GWWX
SLKVfwDcLtRPc7KVljl+QNwEyxwm6TFZMUV9+sBGuoxeHQVRNDxz9da0dHRl0gm6q6yDiXYUyedF
7xnwN/9+nnMGq97rWh0tmxGmhXJrX7x2xS7WDln68t5loNsOuLjoR2IoVPx0ZLp4ZTWuKOsipvZN
ZDhHiZv99jQwiovCMAjigMCJKPTaGMDezE7q0jLCHKY/Zd8AjdSpN3MpY5l8+wCA5x5gYBCErrE3
3iFZctTpHMDjNc3LuDx2xo1uSQyPSAQY74FTgVQHco+c9TTRCTmp3ZhFtUIxGQAyS0k6+K3hRIh+
IYAznJO51AapIYBU1Ec/ApXO2AkkIGEC9AL0vFiA+eNOI9fcka5pVUXnpfncTc/byiTYILRwoGKC
lhREiTxuCHKzk9cqCs667H2q1ICsLH2vllVK3z4AUCig0thIywDCgy/Z2Elrr4WVlihEP1TxDs3Y
D2X2MMNRr/obk747fr+WxllmpbY7q3MhrThanzLZdL7gQAwQRbDeEDSCY4jz+nrMulfNbZI1kZK7
/vzo0kly/2QCuJ+PCQf0G1IIcPMQgILzsNs+c8H9vloA96DUyuyoa4Pv18232bqZqoDON7n19H4p
4B/CHCW6BzG6yd2MLJ9p65G8jeC3NMfROHXJsWiO20JEW4WwG8YQf+DgcWfRdFqseZnTRNbP1vti
6p+3Py+4Hfj5/z7PncQwZSqZNbuJmnIMSB9UQ+jGa/ABITa8bJBooK2Nf30dR1mzxsybyBluutTz
B8xpZovEwROuBKg9OnpnEeD9mVG/eGGJk2VKSnQSOd0yH4usHF/MLB8+m1PrhdvrEZ0JgJt0MGOr
aCvlh2erprWsPCuaiBTnSFfeXRZDe8nF15lyXyykstfStgp8nVo3Xdb4htr43fTucQAIAaAneHfR
PwVk8mshhQZuvarBkZBkRifmaVkiggkWGSukYKdQ4McewfqiB4xnC7SUJXYcYCpEpvrQ1FHx/oO4
+jznkCh4eJW+xOdj3I8mkpkpgUqhgwC5RQw06ozN/XqTAFnjOO1skGhUMI3Tol3dQjUx9FaNSjwr
oSQLQLrImDJR3BNoqXllGflKIuicXwDWXBuzYAJox7bislO9DnhZn80/Mey4LlQrhhc6xgbEFM2X
tpvRaej5unUfq2dFiQyFBtPyc1uicGEeq1YgwDYxdnwtse3rmiariaOfKx/EIwu5VyqJHRYq2YUM
bvPAL6aSisnIul9Abw+p+7q9CMFzwrJhaPABASG6ljk9cBW7LkowWUV6c7uuj0o9HLKBHNWpl5yP
aCWXgrir71S5q6BXEzBqQVZglm2WOb6C4wC3DYPCsjEJDh/i+jhGp2wwZcqgY/UX1dlT42TK+qEE
m2XhysN1R5n3LbIAkMlnhKYjOL+8JzMHqrr9gzqtv0677UMR7NWVHG6vMI/pVUMPOaY9+aR8aWWA
c2+jHXjUjLwMU8wM0pJ7GuskW9AKBUoYT29xU9ygSXS/77UAjX6+0b0fn+NaHGeRUT2Mi7oBam1R
fO2sOy/e9emhNsPtXRMgBLE4ATUr1k0AuAROAyjpTbXVUyBoakDi7zBeWu01EFHQ5vPsfHOAGV7U
z3Ezv1+zIRbOJEPIQvckd0cLdP4gvdskEQY7q5c5/x8/z5TlwrCt+lB5rVcA57Tog0xns6oSC81O
mzOdVwvgbEBvqYXndUA4xDxbGdrkoGRf1RSjx7s42D4i4R21MMWAeUPUFPimZngxRV5mwOosK/VR
U7z0BDzC/qTVHyiSQhcuJHHG2XAIZkgZXYjbAfwqKBuJJyO8ojA0FtAmAJ3Bx0QGQBIHawKAavdT
nQ9ZI9Fl0UYhZEQCGuyCb0Enl6kjqVkAyntOxhdKya4wvDM0X+JYilZxKYazA7SaTLqODDFc0V/G
zHxaho/cDnQpqXgl4bwCyu9afWPH6ruhplmUkPPSHefDtkaJLBlo2F0A0wFsCHt1/fl+MHJCDCuN
aoehLephl3thTm5Imp00Q/IaC0/lnzAeU99USePVxEGr6lrs0sT6CiIOf5zM1+01iU4FKXUwD2tw
lh3eOgM8QCOlAzEjvXnNVcltF38d+4WuW/Qs8RUqN2kMjB2jJXmxw368U96P28+gZf99n3u89JnW
iLvQV23SR8/pDgDNCIAoILGKoqO4lMLFjqD+c1tTxSos8rxX0q+2IxEgUixg04J+FXUndOBzipWp
2Tj2BFfD0TGK3QGNO64eqTqfck/ZpUouS7KIjgXYMhYyOUirwVO6VuSp9hrDiXFP4K75nwaEkttK
JVoPuLjwZSAKgZ+ZW49aqaWZYXIgmumNPd65QGjHoIcXZr+25YgOBkaROeLsUeG7eKxhLc1BbyHH
rXLfHtKjrjR3riUDshXuF7ieQZXMchQ895QCYJxubrFfzW0xun422JINEwsAQxwgAmC6eBBZ4qHT
qtFmoJd16c4FBXguAy8WuZNIUDCsLxZE8I1Ca+bmzuLOsF2dEuZT7A/mwzClIfABJGsRS4KvB6YW
OMd8T0/Sa27v0gX+HrhsnMof/QJgCrMted5lYvRrHV7NskhcB2KSCXUH9D616O8mfX9w5y/bWsa0
lXdZQPmJGi1DZHvThdOA3k+fV8ocWJ8aR2vam9othszsARF/EHeS115AQgNn4kIe94qRGCDQAItI
ogWOco1GFaPbY2C19rN9CRyzMEOvH/lAhuFKKH9l7TbNU/RjRkYZNGWoyJjORVfVAZw9A8SxkeHl
TI4GYC5DI+AB8Ly7bFzCuj2nroxkWiaE6cyF+zqqi52XgGeI1vZ5dDpQMZ2cRRb8i+4q0ohoUcZ4
uQtP4FqI4enzVDgILon9QsfHxTxuq5twEZ6DoU/kGMC8wSn24Bk68UAYFQ1Gdj/My2mop2gEO8m2
GMEAFlIYYDBmuOwIz2xus5RFb12QUkJOo/Tgeo5vkjbeG0oRrdYcLAur5pkBGQcfRBvBEE+hXb4f
7Oz6N3Avq61nVk6sNo0Ub++q52WUFXhFL9HlIrm7lJpW5nUGFjlO55y8KGa9d1Y7BH+Ib6oSwydS
DFdTEWxAv+EiciHhMDdOM8UO3HR6XIuTc9o+MJFeAKYRJJeAlXnb0sZeWxe5rSSqtephmu07RZ8e
ekxMbIsRrgKRAPCxVGS5+Lm8doVbrqHpENQQS78vcsX5rXdWJos0RUYVCGaMdNpmDRfcyYNuZAau
AXzpzoTLRrRD3Zy8MvUTgI+l1hRa5GmwZH6W6M24FMppg0L1iupUSyOXoVrVKdr/Xto0DlJVpgui
w0Kmiy0QZgINxtdGoq/iGlAjaOyZXHKXKiiZeSQLMm/4+f7TupDjcZVqzNmvgzFi0AxEK2Eya2Eq
Q2UQPkeMqx2pdA1QZm9PSpljvV/TaFbtc7M2T3Hl3teD4qtjEmF4/xmEtegVtaOiGEIlb3fbKxTu
JDLfcF5wqdC0d72TqjsusVrE7MzST6g9RuA/PsSu8ZEHCjCaDutCRIGFN4cYTJ7RAzuByrhZUOb6
PdNXp5ElJgWLgVYDjwA9XyiZ828HyZPR1LsSoxU6yEUt5bT20wFk7xJTIdBziLHBVQ13D3ie3OVK
AE5VGTr2LJsdFLNnAPvYQaI8JMOvdx8OgE6A3gPmOnCV8x0GY5NOGaHgM9O7/JSMxoFqVqD3tqTK
IrBJcLrRAwBsEHAtWJwOVJoJuAXAXUSKe0zSg6w0LzyVf5/n0fr0dM6pviD8ahQAwi0UUIs/R12T
PA8yKdzzUKO/NckKsNj1Vg/PxPMVJMCWWuYDiTKTwM4Hgij4KNAqwY9yKx2gzmZkXaN8+Oop5b4d
46A0mzC3Vn8E7KFWPGl665vZw7YuCJ7aK7mc35IQb7IsikOyME2XkhTQcJ9jcqpXIM2lsudDpBEG
FgdQBGj6mwhzGedVacdJuUe557+yqoM+mz6/fz1ocMWYFf5impq7RAO1J902wa2m0W/d0O1UNLx5
P9BXHiqlZNJWcF8dzKSxiBl5OIe/r63TEfSGtwn4GeHluyDjinfrgDG79QMlZGZEbTR9YsgfQ3bX
1tRMTOTiCVIZ1dLvilU7Dmim8Vprt713f/LQXMx0JYd7aWubDg1JDHSdLspdrFgBmNf3s9ofsvYR
2C8HQysDMx6CEVNeKDsde7cJZiIbA2B2YetXcHaD5uC5Ak4fXkdq+CYlQVWgYj6fi/WrF09+oQIK
an3cXjpb2YZMvncs77UKLVdwbBy7R6bgU+LmwTzQu6HTDxaZIptKEoWCq+DAywAWEIzjW5q+qc5b
WjeYoYaGhUXTh70sAJZI4Jc0tLkxGtSDM5PdoYnZt+nrB/YMbQ1oUwM8KyKfa61cCqOZkOVJIq0G
TGK4gA5FC73iuZ0O0wcavVAM+CeLLfYiRmwmD9yBBqjc4mWXGGenfDJnSaZbYAkhAulUEB/BmeBr
Q7OO0kPqWQhDp7OW78viDtjq5r0jK0IJz+VCDrdtyqAlZszKnIb3sDagJPixfSyydXBbBVpwArgz
fL/Ldo5+7OwAiLzjq/d+tCM284H/s9YyFLW4l7FVOgXEUBUiG9tJju4Sf2lm83M2mtSfFmqecsD2
SR5j0dIQ4oBlEU8kDosTOam12zgzHFjPqpNP7uIlYQqbxfBo2yAfV2/vTQX5vb2fAg/AwXvigYgX
sE5vvKWuN/UejC0QCgK5pvuB0uKPOJG8JUIhSCAhlQ+fHX+u9bvXwM4CtNYkUvsf1FP8fP4MICTJ
9ok0D2hBbC4NyS88W9dCrHqmdr8gvInz3p+txpfFT8LzQUDLUKPgJvNOTO06vYIGwzQivjOfM+9s
tqi0fH2/X4ksC5oNgTeNZhE+tnAIxjJIXiO2UF/y7iZt3z9whGTAPwE85imMjTmtaoX0g/0rc3ZJ
FRgFwG58vQxmK9zWLuGZwHii0I4VAbTj+kyGouy9gSaIqJUbZee6kphCpFcYCod9R/3rbfGLgn9i
qFtXuW9twOMsDeZhABh0O0yxbGxK5A1dSOIrXyASN2hCUMFnI3tr/zBWNAAVrV9a7+/+dDDdDBw6
VL7AqMa7B4sa2+OCp8BNwM4EoH33nK5aLfGLRQ7BhRT+9ays0hsqlrdx3PJFN8ZPZLCOumk9JYV7
hO8ZeMWvbU0QHZWNYhJLQrkImbjb2eq07Rab0bPQQ5VSP9EDw5TsneiQMEWHzKGBqsgbSnF7JQUa
vdD/oA+rr6mfKg3+lNP7rrbbXoxIEKoIqIv8YSzkfYNRKad8JhAUW81NTJLYT03lAEjZMCHrBwpj
eLZZqgNKAV4Pzngmnj0C/gBjo0TTAxC1Oe9HVmVl1n8C2GovvA8P4wvWqGK4fbIA3QxA5vEDZgAS
gKtlotscBAJcRmhtklghiYnJ1xzY1mrtS5RLcB5oE0A3H+Mpwigvt4LEWil1R9bHni6lT3FFie4E
TjK+dv337aMXhbJoqmSREdQZFWTuglZrXgyxjTpiPMa3bkderXYIUkDQY9jxmCRrNHb5jdeYO0pG
WbjOvs358ZeyeStkl3NmJgSyV5RbjPm2Qp/fpJ6pMu1q66XtssCYJJZCYMEhEilkNurGMrDXylEi
B+IlJVKvbQb4+uUwq3mwvaMCywAoRugG0u7YU/4y9fXkzV7cYVLPsQI4Pb45WWHpyeqlQjEY1mCU
mPB2+BwyaoJzphYr0lyGfaMNWuC68TE1PYmfLdovVC+QcWeMmKCxvd4vNGjYRGEgnIZz7BMgvku8
HIHlxluHHug/iac3YUnVjk0PrURBpKgCqz3E4xFgYaPt+gToMZUlQ74QOD0ukoKIzxHPYRCau7pG
1fZqXxsFwlUSLHmBijYAWPSjkybHztltq4LwcmFWhE2koyz3BrmS0Lhrc68tIpUkvgKisLT0/HTU
YJYmXwcIvjeA3+S1smTh0Z9hd/5qoTTMkh0eaqr8tUZS0kl7HTOE6DVzzmh6Kv2068wzLefZR7qn
Cm2jcVGOIiSIkV8Ew8RQ+KM1LTeuXQF9zq5v46zLO5+mTv4IXJIew862t2uJ+5o6S3MzTOa8a+C/
ShxGkWKzVm8GuQYry3sMte4Olts3BV694pmYC3qZTDwTRNbIJMqfYEDsryDeabAL0iyA+iqi1vZm
n6jZqW+zWweRJAFx73hERvS2m+pwBl2GlpC9YpWnHhxr2zoiumDookJSnOHLYV7t+oLZdZuMwOSp
gFpAD1OqHNMPFAAB0vtPgn4twZmbYR0cSCiJ36vnQcYqIzoweEBwJ138D1HR9feNrjVKXLcqGqr1
piufXcBBJPrPD2wTwgcTXeXAzuDBsRpNLyrDjavIGhkST1jK+lxEhgh4238FcG9u1ppG2hQQgC6U
/VAOu2kBOwZuy2/UbW6mTq38pVLScHtZogoxsgsYgmRkSijScfZoRg9y6+ZeCVhYEhi5FyQ2QKeK
VyurfercgFHZG+9tu9w77a8MrT7b4kVHdymdU76hHGvLih0MnDW3ceftKiPZu72s2YL5wrwtAgo1
qhhI8oJcjf2KC4cMfY8uWAmSCjmU3jeH+giG0VOctsAJKfXThLxAwSrfpnuz6uPXetHP7pzfkSF5
3V6tyK1yXdYjzQZDYRqvfwcF2fBQFTUUtcWQsOl1zU5JaLMDINrgp4lBJFdbsLsA4WdQr2idwvvG
xQhKXRm090iNMm8doHcvyJxHbXx+96Jg3pHxYNTKMNzc7fbUupqXGQ9on6PhCH16PrXBFgsGax8s
kNuyBLbqSha3IDAiW1Ucu0WkVXvT8ws92P6+4A5iGUDZYDlWEPFxvqgxYNDOmjEqmBuPmWbt4uaW
lr/b8m6o/gMNpkSaJnA/L8XxvkA8dGiSjiHO1R808Fi2Jw2Irml5Z6mgl57vsgUkJ98bd/CX5Ykm
j8s8hzVId6fvY/y7tveK93t7/cL9/bd+PklnDMY6YtS3jOZxvz5o42n785Lt/WOLLu+hATKeTilK
QIoogbc+UBdkSQ8jeUziL6X637YwATwQPMaLxXDK4tRaP9peBmkZ5sjXb11ybpb/VOW1cc99TH0l
Ppek92OqByS/L+kJ5Rm/NiX+vugOXv4KtuUXa241uC942stI6Z+Gxi8Tf5VBZwjMChbKUkI2Kzk7
bNsvRCyODQLZHqdWWMPOWpW9pZbHwtPv0b133N5U8Wr+ieIuyAD2KUutIEotz1Xeg5j+RGUwQQIP
GckGtEmifoWCM5/cRAtZk9UWrHXjgmjM/s+b3HC5LYM+edlejEjb4YfjgyYG7jBKdr1vxezgQXPx
9JX5vgFv1W7786Jjufw8ZxhTk9JON7CONj9mZai6gD1F08FhW4roRNAuhOdbZVNXfAUTSuFRg+pF
1KShWp6mDjzMkvdTJoLTr9Lr14YQiCCZGZbJHWG+/Ae4SZFjwoACOsgxEaXy029qay/mpDkIGPzM
uU3KDzwdrKcKLy+CIaR+rg9bcfMBY6gLnO1m8OdPgLORBJLCXULMgN5HRJFvBiDNoc+tVp0QNiQV
qI7UoBxvTVtiTUTuGnxEjCUi7EYlkB+nVTV9XOoEu9Q07u2gZSeiovfaAnAjUP2RRwv0VgEdbqL5
eVs/dXYd6KB+3FY5kWIDHgAsR0A4tHF/rreyNSfSTFNVgg5hUPfgLrN2IBeojkUFgjJqj/XTB+TB
60YjJsITQHVcyxtNrza7pqyiDDu6IDNzGNNvKFRtS9FErxMaDf6KYcu+MKNsTMPwZkAr5JNzO1W2
7ybVp7JId7XpnFPAuahpEdZID6XOemM0+mmsgVlvjt8tmr9Qvfw0ZM2uMew7u3WfJb+NmSLOg8Xk
Dqa1MYgGnE4+28tSZLq6xGWErO9Pu6UUnismXwfQh9wkBTA/xsIs/FZdQHej5bd23x4Aij1KtE94
8Be/gnvLNDVedVAawmAuIN79sqoEtJq935ufP7RcqDcbhMWpc5c1xfPcGK1VRsaS3ylKfVBL7WCk
eLTzugHvZfrJns3Hzlnui6r+bC8yR0W80L/y+Y67Ml2A3ZJAvjc/GfNjYvhqB3IRicaJLAYKa3jl
HHaXeNOdkaptqVnUWGUbGPRTjXlmNdtv76VMCGe8exNsiWqZ1dFo/ajpURl/rrrEtIoebIbhijox
2lre1FnbfvGcJLGrSEe5XW1vF8ULVHs+KuVN29mS9YhaFdFK+k8a96wCSW0229qpIif9D6UdjEul
AZLk/mhg2jxPg6QDxnB1Y5p3GK6VnJjIRFzKNq5NRNOajVrpkJ0Pll+ZT6OXBgCY9W1cvj7/jNqc
5FERJfCuVstdOQc5ADXt3CoCOe9+7gHaqT5pc70bhgeXjYi3O80E0eIgY50VqY1l6x6DFlIxnszl
VMaOJE65UuRsMNThGjdL+V0bZK26IsVBwh86g8wNQ+y43s6pcfpmSWBx27V7Wi3vXNXaDVVtVLNm
55TFsl4Koe5cCmSrvjDxPaCbyQR08Gjo9lnrAzB2NcLePWQFwFD9UX8o7SOV9YOyVfC2mz3VrNyJ
eXi+AG3Y6zABRwDN1kpQHIi+277gws+j14A9T5r+ZhTHK82k122MFRGggVXNXdsftwWIVIF1Zv5J
TSHZz51SaVOPrhl6GkfrcSQnpX+Mc4lHIVrDHysIQEcNCRJmjy/OhRI6564Blgu9PlfjVyeTeLCi
ewtHhb0lf0gqOU8/njOdpCOWUANMjLhW2AzKAxI0mHZYI6Mbd9VaPW7v2p8RDv7YL2VydiovgTrX
ZmibBZr7vqyLACg8h4RR/vbFrgAEb4Is91CVISac9qRN97GdhUgJIxGMWMeto7ZcAyBv711Kbiua
3gKC5FRbTYjVBClNf+Vmscv04UwBk6ZUbegOFAzv3tmInVNr2ju1WsPtNQk1wYA1sBFZYy6GOyZ0
aa/A22UjheNpIDuHHKr3Y1EDOQLZVYQtsAjoGLrWBHiwueVmDaZ7hxAZHsWW3BahCbgQwJdOdUxe
JSNadCPbcn3LOC0AoLVoubeVh9LZ9f0DVX52ADdTXdnuCZXw39L47J+hLy2GCNCBPCgAwm/9znlO
5qjpo5jQoJShjgqv1IU0Tv2qeLL1REcXekXHJ5ou4VgUspBHmGK53EzuPbRnNCZ6FYqZsV0c6972
x87yC7vzs8w82cDUa+v1G9ofPpt6u88r96G0MGlkGUE6Aztwsr9s66dszezfL8zIWKBe5LLaqpMB
tZKirrRK3mPhDbjYVfbvFxLIHI+YxsCl1sBftMTHlT4asuZumZ5wt8ymSqY7A04uJ2MQm88LgOqS
8rQU474gPzVP4tPINo176fuCWo0T40Iow9kAVUbeShJxolIg7jSibuDB/Kl6X29akgPWdwXpd5SA
Yn7svsX5M5IJavxp1h7q8ZNrPSpr77fF57H5WpWtX5KdCeJq06B+OR5I+U0jP+gMRm1JaVljO/nG
RF/8MM7YZItTJe2CH1bYn0aShy5a5pMuUpeT3i9hY6CpnUSD/mNtfqn197Hdp/HvvD/V48u23v5/
7tH/2yEAOl7vECb/ay0rYfXKVQtaxf40o73Pz7R6b8EvWanq98DqScwuVGZ6WGkfmPi5wJ0+arF6
A1ynX9s/SLgxYLWy0JyH6j4fmYwLuMyaBYPE/TL4Bj1h1OA4KXHYW5KHX3ifLgSxu3Bxn9ZpMFdt
xkCOqS83NerSfd2dBylFgOhKoVcSE+QAIUNzDndt51yJ07TE+79YVoDJut6egsZK/o+0L2tuW1e6
/UWs4gzylYMky7Y8xXaSF1ayk3ACZwIg8OvvYs53z5ZolljJqTzkwVVsYWo0ulevFUDRCZSW6Z4m
Ww3Sq3vr3OTiFCuZpb3q4e3pwMOc7Xzv64Q89Og/lbkeTjr6NMosmobPU75Dt1BoalPsitPQINz2
tyQYVp8RUPhyQK0MnNUHFIXhaxZt556kWr3Ldg+ZyaASB9Y+ODwPePvNHj9P5eP1TbTmWM5tLmbA
NTNq8NmxOH5+aINMZYfrBlZX9WxQC89VN0NiqBKDckQbo90rrNsvvqsFahgjw35h6f66vbXnCkJI
kMtbKCZ+YCgdB1ZMRGIX9W2+590UicRBgUbcu3PbSGluDG99/v5rbhmpWCYvmG1iB4FrrAW2nG8M
Z+3sERC743wDLQR+kMuzV5dg/Cc6nI4JfK/D9w66gPN6d33O1s/BmZVFiIC9bDMGXMNjy1H9kM+2
e1tX5R4MNFP/UvNnu3hIzDsokwak/dSCwzYZnqdxV1U313/I6mY5+x3zbJ95GnBhmFoy4ndwdVe9
+UXIh0C34t67c8nWmLdmduFuBqaboihgK8u+afSJOz/gP/P8cylbSAS+dc7jKPdu8dXr9py0wdx4
a28xI64GupDXwgoj2Q3Q/WLi1VgrrQE50qNVP+njqy6HsBgPReEEoBIO/QSqcsQOXPep2DqXa8AW
POrnRicASizUny/n2lOtykFkhwYkKrp4tA3veeTya+G0VYDW+p+u29FYz4xk57hjAaB08SuXZv/C
8vq7KIatJMrq0mOXo6owixMvES5ETKBVnJvWeruPu1R/zKBuqeEVlvfljvZlxPjW62+FRNvAFPxr
c3G44IV7vyVo0AN88wSgU8xLM6Z1H3u63Gkjj+yqeBiq4dtUJAe9ySO4yqgd8ztumdFf7Pyzn7JY
DdfjZi3ml4AtSQBy7TCfBf/6wM1pLLyD3r5ft7e6+8/sLU6aofFa4ybcpD7A76O/HOo5vySh366b
2VrVxSHzeCb0gs1xa3+oLT+i7K0d4cGSLkx1FNqw164bnKPBZbR4vqSL+8ypuxHM/vDHeVq/JF39
o5qmmyxpglqC9Ndu7ZDVPEbhZOMeWLWLJLhuodsX4csieeFplqAQNEH+KGP3Bh3uar39AoGDuKLl
ra7VN3mpIsL/ol/RxxPftJBbggzIElXVEOAujRr9xaZfHnLV3HTA7I3AyrSOszGzqzvmzNS81Ge+
ucmMJrEzHBaLypgb2rOhWMSLagNsNC/QhwVENwtxdHR6fqgjVdOY250OM2U9BkN+awJKUcX9Fspn
9d4+M7PYJ7VkZqv5MGMm47dSs38VDdkYyfqW+Hckc6RyPmFWmlRCwaOBavE+s7I7s2U00KTDAbBD
gyDt31Up40ZCO/T6IVgbHMaG5iYTLFZA3V1aTsHuycUAmSCnL0OIdgRJtxGWrFnw7Tn1A3AspG8X
7kq0rDC4DcAvqW/GU1v8j59feCe/1wokJ/B5rfoq82/JFqhn9efPZJvAYeCxsSyOjkLDz1eAlKMR
/JSn/ROO0EZ8sXZcUOv/r4nFENDXRi1mAOBte1HuhBUPs61ZWttg5yY+LHMz5sxhiNrG5NYHqxdp
OTS65UMlWWjY5U9cow9a2ofXd9faCYXe5VyEBdUiKP4ud1eTqrSvM4V8Uo6snBpjy2JvNk1PADdv
TOJHU8iVAxOH7glAyvDv0lQNrQ4QR0OVDlsQuMf8a4dIZEjIU9N4bnR9WCux2JyYR5htWeCRNZdV
ey2vlF/MWkrg2w6V+gH4Q6BkEWjNfhDvutHiGCHX4+ZxoW29RFcHCr5EF4GgP6v3XA6UsFGZdtJC
WMkV6B8FjjnURWvtEaH1RuCCz2bL4sf9idGiWA89OwACzWXtaBLAS7cmHvWd0F5BCg053BKJno3U
weq4Zo50jwC6ik6ey3ElQiUdJCNAdiYhYcqcPqaGfaTMvzPlFrHax+OAEZ3ZWpw419WU7/S4C0tS
gBtfuy0rM+LS37V9EuVVFetj99RXfKPNc3WIuHvnHQPNouW2UaXbumB6QIMks6O+ntCvmorAz8dj
2UG/7/omXVs16KW5DmDAyL4vcz4qmVqnqcGbY7Y/fAkUJ0460TZimY/eEZRJSD/8JkHUP/SmmH1i
dNmAxJIj1YSkVofCW7fFB7VmxJxh9bOUBfbg4nYkJpPCHhEwNd4LOi0Cp9riHFibq3MLi4BFCKdM
yMxVokCLUzeo3iP6yxMr/vMlgUQZwLsu+Ic/SLClZoJ2CIbKoUqOnXZTu8EkNjzuqms6tzHvwbNQ
AuRcqd6PiGplUwSTD4mJt6qXkVvsEyYCYT4l40lOQ2DYn64Pbp6jy2gMEcTZ4BarBFpHgyoLz5LC
6uO2soNM/5Kh4bRVJcqYHAQEW/tifdX+nc7FqmmjkfbcgcU2dz6xqt93nEYFKNI2TtJKzuNyaItr
LCMDcN4Shqpq36Wf9KIO/eZgmL+y7HtPy6ijt8J+QwNhYFvHCpTcNuOhxW5I9nJ9jtccyNkcL3Es
DSThIIOGcgXR+yzQhfNs1uxY9nTHOvPmuq2N9fQX90zepZ6P2jqy/P7JkHdI7/t6GSTIebrqC9lq
f93at755uW/zgad24+D5p/yHMv+pmz0airBh238YFMSSGhwg9Yzt/8cQT9cHuml6cfPkkDcxTTHP
ahfpzTuw0nn7U/iP3MONnnyx1D2UNwJX0P/NHSzhEgZahcpMw5D9Ma74U2vcTGxjbPOhu3Iol912
Xf7/DyWiorfSNm/SPjsUGYS0GY0Y0TZOyrqn/u+J9BfOR/mTldgeZpIbv8DbHUj++fparV3c5wdg
4WS8THMKv4cH1Sw3yDQwI40gquX5CBqK7HbQvBOzx0fB/gKnObsAPKCRgsP4loC9qW8KraKITiwv
25dGFiij2g+ch6JuQtXuSvNI0zwaq11h3Xpio7K1uoxgCDDBQIFs/xLZrAxjcKYKDsjXT1MSuUkZ
NvLF1T5JAEOvz/C6qbm858w9lEuoXp0WLectXgoCxHFmODZRk+4zN3K2ahir/gUMlv9naOnLbJLr
UzEjAxIQuhhvbcODGYBYpXem/Ys0z9eHtVIxwQKemVu4s86pitKpZ71L/4XWwLVVDSTKX932qFs/
BnJfFQfRbTzrV931mc2FT0sb9Ps3yJqBhJbsO+/O7JxgGO8dfyOuXD12Z3YWDkxamZ5BTxhVbAcZ
wLdu+nF98raWarZ/FlPYBd7GnYlx9FMfs9YMrI7EhPuRBK1MbzZR1qOmfd3m6uV+Nqb572c2U+l7
dQ2l8UfHPWTQSadhZUXXTWzuiYW7qjub6XmFeXOUeqi9PEpr52mw8iNIBKMKb8lW1/cogR+MSW7Y
XnVkoE5CBX0G3izfVDXaZHVwL8KR1UNI6rsUuCAIxWQvScF3XvK9+XOJKOx/lO/AhYwSMBrnLucT
+GczA3opB2+GsWsq/5uoigh5up/X53TeCh8uHNQK5jZYKCwti1Ag5bO5V8NT0aINhf+tJRvQry0D
i3G0RsOVm+LSHLXqfRJQPnfT79fHsLrdz8Yw/4SzredphRiqGiYcRwZW/uwpb5/yLmjGJ6N4s6et
+HLVTZzZW2z1oiQqHRrMWWciu/QpE1og/N22wPrq1CEVBypnF7WgZeYgS/iYtxNYIAoWQl4p8fbX
5231yJ59f+HuNH0sJPQqAYjywlQ8Q5VqK+JfGwGyLnOAMfMhLBmghgwMmb4kGEHuxg0KLPoQ/fkY
zi0sxsCkxrJSeriVwFrhYyC21e5R1rxuZe2SRduqjt4Yz58R45c7TLGWFGOt4ZIF14fZs1iKL1o6
BMq2wnLYCOTXJ+1fY/OPOdvODV7thTnAGNrwd33+oHlbkoOrFpAGQCsuMjcfAONj1/o99VyEfYUf
VAwovz64PmFbFhbL0uZ0rLrJyR8/+eq1IG/Xv752AIEBALkriuc+SA4uZygh4ERNgYl9HIJGO0gR
oqA6bfUgrHkV0ESayMig/vIhD65s7kJaHrxVefWzreAc8zwE3WJQ4sTXaWAVG3CN1T3mocSETAPa
yZan3e9SkRMBexIbK+m+toYdFt7nxrD30v1yfQJXlwfp8VnmcK7GLIKrBoBoZ6qRBuqMzyPwPj+u
f351fdBmjfQ7NFwgHHG5Pl1iaZSW+LwrnFgbp0jZBOTmediJDUtriwTWBMT45kzDuwzzO1StTaYj
IjC5Ew6iCAvtvm5u217MRchTlpV/sbEhDYV2bt2GTsWSVoNJj3cgvERuq454QPXw+syZqwNCeu63
sMMss3M5dX5Dk6RqivKxkExHewFF1TpVyBNbDmqbk1BRm4NpDqXXdwOg9q+8Bi9B5iRdTBXEtauU
qxBy98ZeDIWINZCvBejDbcE9IsVD7rYiUCl6YBPf+GE3skGjXNtGIEdGF5HmTygVW3pENeZ94W2i
Nnb44r6xkYJHFhz/IQVPAGBeeNFOWGOiVUycWJeHtX7q7a+26jZmcBGo/TaCXC2y37MGKfSJLifQ
A8iB0aKRp6LXWtxsEMyWvd5ToC1McczGRnsvbTt9ttyqu7VBybIVCK+dLVR/3VnJYoZpL6KDthiZ
44KE+FHLIJWiQ38Np2CrDLiYSgtsavq5kcVUNhPVOkWxTeD/urIIPCSMhfUXF9G5kcVFJEmfgw8D
RrSg9nbTVufs6kThPQlAIN6UHwojVu2DzT/rS9CGuMNR7xwImCit2Ig/13yR7YFKa5YnI8hGX+4H
W/Z2Cvgk+k714qhTLah4HaNRKlCtveEbVhcFhF1owkJtFjxSl6aIN6TCyZziUbdbeZhc2oCJNyGB
Ttr8cN1P/M41LeN2wBtxlsA/7YI5+dKWRYlbUs1GD+iINiRH4ZxXE7EeHLuGpkTmCS/wrHoCyjBh
8aASJJCnwfuMqf6iy7EOdW430QD2pRuicRt7h6tAd1oLWWC/P+HO7SNL10D5M/biM80hHpv3vTyi
l7sPUPgud3aNJ57vNdk+kTpPQHLV2w8dHb/oXGa3/sSrCCkeO/Zojs5Nm3n3HkpSoco88lghvgld
2XwGc8b03Ou12jsW+4xU1Depy/LZSNH1WQBWdSs9t4xHNCKBCArPPFl+12WX7kdVzPQ8QLTVUiHV
Z04vPOsL6Boz824iThKMeu4EUC46gRDcPYiGOMEoGngBWuXByOkX3ZdfM1C+hECTqF1WvlXTJ089
NUBLgndlD/I1uSt7BhGYWgVZUohIAK0FwdOBg8BJhk3qhEkDtTBiePvWr6qoG9D1aTUWerRtpD8b
izbhYI7e0QPsLexQkdsVbdP9jSsAGgAgQnShf2TfYQ1VrOR4/Cowfph9FSr7veEbrnstODk3Ml9b
5zEpo+ZA06wAhFwPoZr8ZlI/VhUkZkS6w4pvnKQVQPas/gYtWxN4T/RVLezREWMd6Vg8FubIgzpP
xKOfac1N4/rJbYPtHRqZnGKimf6twfTsZehQVQtbfRL36Mx1d1ZX0OOEZMF+TKm1kSdaO+goWrt4
kyHH9+Gguxa6cKTfFY+Tr0KqN1Guo7WofN0445jT5RH3kUFE2xoEFj/wMNA6aQu7x9Mmt106t5aJ
TwgS/6GeaoJ+tN2HtGJ8b+CuuXPd2tm4RxdjnO9RKG0jDgXwCcQyy0YgHL7BS0Q6nphbHxiRL71P
QgECpo2lXrsFgOqax4lkLZ6DlzurpV5pj6NLHw35jv68ZGMS1+Kps88vQbzUQAFGZfi8zI/ddARg
mDg73sZW/k+d/8W28ADXd9CIi1VbPkuGqdFBqIS+fOomjylJ712QbDO6hdZau9FQCwcuDBBonPrF
tcyKJjWYP6I5e0bQ1+gqtqOscXYa27hkfhdqlzvw3NLiFLpQekYFlMGSmz4UTOgB08ybBEqsjsxD
YKOjcqCBP4iDRVQs/PGUmda7m02hJdvDSKtIE2YkxNadvtibv6Mf8C/MzYSIJRGNX+6ZzNSHRCSC
PvbkH9v+6rOfzpZy05rDOzexCLBqy5BdW0gKDv9v4/CS+g9mu0vK5xT8fdeP+dZgFpNMQSOamR0G
49gy8KubcZr7mDdO8/qewYTNMRAagRbhwqBy8LjWA3hjkEBPJh4S5HpycoMK5YalRfz9f2vzr6VF
/K25ep8nDSyhtUQPQV3Sh0WurKOZFPkusXA/5Q00b9MWt6MuUXe9Ppsr6wbQM8JvMMogdbocKNip
WpCCV2DDcoDqMbl7p5LiJqmdQ1e477WtxdftrXBIgeILeWHQVYGhAp7yci8mFuhmfZ5OwJpBSK6c
bt3sXSPGrhhOgMVoSRUP2efO7wPS/RK2CHP92Pb/eNYL3g4BphGNz/mD4W2RG370e4gJIU2DR/H8
Ll5WoCCwp2VpmshTbbzzso3d7rPMLUDIfqrBPrb+8/Vp+DjtmO75ZUdwI85sz5ezMHVuqWm2Lk9t
/iyq7131hYKBuzLKSDe+XTf1cYNdmHIWL2RQZ/eNK5U8lVUCLM7OL+ISWGOPvLL0sZMR2PuuG/x4
Q+GuR+c4ck1g/0Dh9XJsBtXMDFoT6lRZu4JH2catsfp5BLrgikUF70OeqaXSktKh6tSnNGqMX1by
cv33r9TLMQBvZnRCMRKJi8XiUIi/ITuryRObHuwR6jvmjSbfe+9UjrvBfqzsn1Q8SWfccGyrA/vX
7O9qzlnM2CrgA9qyUCcg3lz/OfsLZB2osQHOAlYRsD7I+F0uDM8dmrUFcPzl2Id2d5vnc9PiXuvf
Nibw9819eRFeWlr4aNeVDG+eAq0yNdqVLSABdo7Qv1tp771W0AIFk0Hjfu49UtxUtLVvStttIwa6
wa91ovrvhHRoN3bw8/SJDLsRbW/oQLHkrtKHN7wZnRNQW+BCyEs3BsCdvKZJ+qNkxGFhrpzkH+Xr
EpTM07DzaMc+Wzn5VLDGDNvBrfepY/NPlTEVU5wWfv7QN6b5KxcpHw4ungO3aEPpXjXed2HLXCgA
isS7y6t2eu6qqkdeSBufMk97y0jpP0FVo4p92uh7KiekidK6zE4idfs9ar9OGUBdwYpJBe6jkOce
v+FDCVpqN9Pw2GTAMVIzTQMOUO7e4iW6HJgGYYnUtnbtkLDbKpvam8Jw+iDtuDrarkhv7Ab3QKHG
bK9hw4B+Ho3zA8gQdpx2ZpSOZvJoIKpHgQUdSaYtEfWOwxCaVp76AXN077OoK+0hK3rZBY5w+Hfh
CXrU1c7r2a/E77/ZwGCLXDuowooIOF+es8LtbwedP2XaaO/rqWM3hdtMcdYABIU2FR0vuU6GvLXH
kIBc6SHhbX9iKAt+ccxc+9GgoWWXTwV/sX1Nu1V+p0JpjeRr586FmnysHpxe9vvSlQVW2FAyNKST
fe2Z4T01uB9BfpX/UODd3A0KGUTPtfNd1XZDbPoZ2ancaUKfJOKI+g80+qwqOYjMb/GIhboBgC9A
IDbmFBpGWdygdcfFVwQP+8n8zhqvBv2AVJFyvCxCYDaGWg3cSPiq50ZYalP5rI+kelVN7z2XZlPc
Z2CzChrUnm5rkhoPPKFg40j6CogQyDG1Rtq+dxVje+lRElIw0u8JTZx7w0rRx4KGCNDSI8sgzQHq
lRDRRh89GQPDoeRIndr6pktL+2WMiKP8AnQILtpdb/qqZDFv9HqfMx2TLSoIaHiiiJGsg6aCbMYd
0Qwemc7AbtykMY6axfo9SUFfmyd4jWvS6MJuSHhoFoW5d+0OQUXlORt+/2PMdHnoF27TTrSW9H1Z
PKDBa2f6n7t874NNPvH/ue5eyMqNhnQ/eDfQH2rPpO+XfgxptnQq6yl/mKzM/dY5pKggoOQMx8Ry
Gc4AElbMTryY6KM64CJxAyVMP2rdrj8So/SDqSo1SH9/RbYxdKBHcj/1RRWa7Etr6xC3JWPMcrTi
CzWqx6zSxXdvwI4x3Xw3jMIMIZlihp0u7IcaL6U9dIWnuBBo0S1YNURdT5v7MRmtZ1SMur1mqmTH
E0iFTKYSjznTtKgd6Lv0h/6QO8iMaHZBIs44GF1BGL0vqpZ9ZyOtd5Xr/yNr6P2lHbKuROV+2PiJ
dS87pKd639uZDhuedalE7PleB1Rn6fKXzirpwcJLNe7L8Vc1WNAp6UFhYEmd7blb9YgCtD4LK4oN
MYEABogHHS+RxOIBGfLx15gbdqAXXOyTARpBWQmF1Y4O+UNlsDash6x7ErXcyuQvds9/3s/Q50YU
insXiIHLRdUwfuJLNp46P2sD1jS3iAV3tQn5E70nGwxQix3029gs44K840yNvIx6/aL0K4Va/olU
TjQ52j1oqx+hVFmFieeVaDozdxDj+WE22ka4vXLH48zqyJ2jaQDll8UVbOQN1RxuZA/wcg0I2tBb
V4ObbOOAYKqWty/acOEbTAgTfignmUkK1LxU2YMpIouDZTNWRYRSf8Gi64ZWR3NmaP77WcSS5IWm
4D1hiD8kdh7U1UbsuhaKIUcHoAUKPGjvX3Jr1pkhoViqZQ+dpU6ZzF4pExyM3+KXysVTkjnI3Zr3
aO64GzLxs+2m140RztHxYi6RZMFM2rPLQW3zcoiQYypsEDEmJ6IamQeZW/n7ATQEr45ZWUEHDZDI
HQd64IUjo4GR7q6v6BCLVkAUdOqKL2jkN+4hQp3EFHKOoXLb9LUxSBX5HDugh+TsLkl0/9Anntrh
gviFPpruvvPpcJOOadsDs2PQXel0/Lmmyn3K0OESGgOVdyJDC6qJFrzIzckUIbmNVK3yy+mLxKo8
JZKTJ1CSpr+S3ms+pToiqeuTs8QX/ecY4f1iQwcDT8dlLqo0EmeUpj+cbP9F1w6I2IK8r6NEK6Eh
GWXaey9SuJyN3OriqfYfqzY4MQH4Qcfuh5Ji2VGSevoAeZc2QtDB8TgGIUGtIb1DHX/fkCrbT8kW
NnnlyebOqVXg6Gd2qWUDzlB5AweWKn+gFrlvkgxCJon5Jkl39Gu6T7PkaWN255fwYuu5IIKbxWzQ
moL84uXWK6euqmudwFe0pLlz83G665DhioXDzFjVTnHELOgcvtL0H6zR9W+ZyrQjCszJlrTWvMuv
/RRz8VMYepsM7mYPMyVEUw1H32qflTX9ce0J4pkEBSGAOQhedkvvyJyC8NLJHohhhLipgsF97SRK
sGLj+b3muM4NLd4nXdlpEgKu2QPz3wtQG1GATq+v3poFZxYwh+AeFImWZTTZ+a3beAypCmMKNEeH
QNCGl18cAySOfLRI4eDZ4IyGc1pMlq/8Zih07EelIYL0FPj96qDXtABVsAgE+KG5pZGxZhFsmgDN
oucGnb0LX1hJZKXzocXyUI/c4uFP7pSjq9ioO/+UtS5uTp0O2YsazS0BobWLAHyNOlIl4HWbM1WX
O5BKXupeoqyTaXRyXwjLfK3A/PVMTFXd+B2wXi7qLZDKcttdWuBKzbrc35nKSH/98cKi+ApMERLK
v/kjL3+I4UlLpExap5bSY141x60s8srOmWWe5pY0UCQjXXtpwOzqskxlSk71neE81Ftt0lufXy6i
0KZ8sEDZM/IjpQdUP6/Pz4qruPj5c5x3FhM03KYG8H7khPxvzX+A8n3YUt82Vy5lIBWw63HA4PGW
qH+A8GxDVrl7agktExADaAR8TDmk4MAVIEgXE2gTPM35R7nvckC8UZltj1oCjOPQp88Q9QzQ9mjt
Sk6ap0Iz9JijEPat7Gr5pcsRWAUIO5GwN5wtKORi9v9zd+H0+IDa6+gYXcx+6RdKaB3uLi77ICvd
F4Ayvl9fgIWJ2S9cTM5iAUAxWtASrXgnQp7Lm77/Myw2RqAD2AcvoCN/iZreYgReDXhAYjPjxEoo
hRXDHR7w79dHsNhCswkHndSADSH3Zn0AKUmrMaQvK3LyMpMF/qhlb3qWCDzAONswtZis2RQAnQgk
ZvmzWaD6creCSUATCKs4UgypXwU0s9n3XENi5Y9HBO+FBmUHxPd4sC58NTdR8MbbkAPJA8xRk4eM
v2fGnz+hfj8p5phoJldfbq68Q9LBqaU4JZMVU5DYsSx29buRbbVezlvoLBz4PWuo2Nl4gM9twkt4
p9GPidDVKE6GweqbFnLKcdaDUW/wsi8Gjl7057N3bm4xe11D0BLswlzXFQEyAtGk0th2fly38vFN
iDnD4wyJUVQkP3RhmqwmzNQ9ceJiFiJ395482bYIiuLbAMynb/dAypW760ZXtjpCO7xAZ210SCIs
AhECdpWp7icYnfpgMh/dvgtyayNgXtvkBOhVEImhAI/a9OUmxzEbrQFQtpOdk0C9JcMftpf+3g/n
BhanyJUds7HHxUl/g2x9YO9sY0sEcV7j5ZY7NzGP8exageSOpFTBRHrQwQWm/QhVgkTchu9c29gA
KYJGGNUkSJAtUli1PnpJw2BF8UDz9xOkYXbuX83WnLsClhhwUmux5ikhbBBZyU/Z4O9Qywgk3hK2
+/P6zlp5nAEPAgU6b04zgKN2cWrc0eu70kCPdz3gYO5yNBtyJEYzQHpuSweUam9yi3BsbaOdm1yM
LNeA+7XShp/kvdXEoj5cH9LW5xerI/AQ70wPEzekT6N6gGz6n38faPWZ+xg+GmiByz3Weo1poBGW
nVpvDLK5ILFFrbx23GfJLBv4W6zMshDfg9soBcqbnbLi1UzdiPKvFf38F6OYy28zFBH7eHEYVUmk
7TglOw0BwvTQbrdyWKuDcFEgQwUORbLlNTOKZACnuM5PlYmU+03p78Z6/xdjODOxiGFY7xKjYAY/
jcORy8P4ZzEq/NVc1UPGAv9m9Phiilqul17Ru+zkj82xHYd7d3gGpu5Px2BAUBvyMgjmUQld3vkT
2h+MepymUzseUcpHduf69z96RHz/Nw85ImAb1AGXu9UQsmQM6MWTDSYu7v5iqJFk6pjYPKY23Si6
rhojuB59NFchHTH//cz9epC3zfW0mk6+Ud9U8t4HmFHqeaCPTqAPfzFzs24G7kMEymhOvjTWAubq
w9XLU/qttQ6etzFxK54RKGPAnWfJHhwTb/F9U1k1LXttOqEe9miZDORKXhuCIOQZPdoglO39V7ss
XzSeHkdLvF5fto+nBwlZY1apRQEM9fGFE5t4n9rMYuzEDPONtvontMr8tIZkY5AffeWFmSWOy3Z7
hU4fwU6iIr90CX4lZIquj2Q+hJdXMkxA+Aj5bPSPIyF3uUyl0fEREjLslKqvo+XtkPMAx8gQgU4l
+gtLSHcgVkdO5YPwejp4g2Z4LTuVlrwlHU9D7nRh1iMUpNOw0Yu8RHHN3mHGKrqo8es+7oJ5Bc/2
euInbWeRaTi1jWh2sCRCver6J2Gk5NYX5hQzVw/t8gFo4CLovTo9Fq7Totraly8SkrxxZuZ+0Lau
ihvm2kHC+XhzfUZWzuPFb5zX5uw32qoxaM35cOqpHpcZmH+pqI8KrDm2Ub/Lqo2v21tba/TUIcED
RqCZTPTSHtJ/HkeRdjilndkEZqodzI7HaE+8H+km+9DsuZYbCzxHyLfPArqggL001jOn1rumHU6G
+VOJn7n2mVivXD4aoNqtkU8+6qV24/TInnc/Jmvjfbs2s+fG54N1NrO9qWl+xrrhNNQDimam+NYR
8TqVuh+q2j1YfKujdCmR9Hu/EcgeIteLzBKEgy8tTuWsMmcNw4nq9TCXH41DZ+WQQDaRI6gmVty2
1CoemAmeiLx30tDvAZ1yeoOFuHucjZVe809IrSDW1u05tbg41WNHK8ozNZ56gR6JodUeSk5/TtkW
7m1tR53bWcSK0GJG6ktH4bHu7g1WRBrVwoJm4Vj/IbP8f+YX8TxClbmItKwheSltvSTpgczNtPQ7
aGOGoCyL7Mf1E7I6b6gMAGPp4qm/BJC5fFCTK43xNPrdo6zlgbRTnA/ZBovUEun9ezQeqgHzpQ8M
3bJfZ+hHK6OmhZqL4ir2Ra3ixAAWKRk1K6gR9UcpwBBharX0E69pFUubqAh4FgO9BK0TdKYBDqMa
QUnF9D+ETc4/DhRGAGAgJwCBuuWVAPDwNMq8HE41CEVQIwms9KiZR+68X5/sldsNSCa8bEAPbenI
Q10emcFBCTznsMP196n6afT1xt22FiNcWFjECBIt0oWgFUCJ065FFxiBkDfPK4B3X3oDHSPiDW/3
wDVVeH1kK+7nwu7C91UVKvSVC7tD+9bZaegNYMM4DOVzkbz9uSUQYMx0t4jrPrr0pK79YXZ0TvkN
Kh/ZdOL1zwFvePV83dDaYp0ZWrboMTOxwZPJcFeZUMi+2xKM2vr8Yi/4+pAVdoJxTICB2D4HFmIr
37W6G86HsNgNKHpUlaXNl0J7krjbSZOga7DcVeObMusIOyUsjWInycbUrTgVNBTgOPnwXB8ZQE0n
0aDtnQ1g5K1kzBp7jGeeirvUgobK9VVaMwXaF2eGREByaFneROM89RsDmWnfL+9IZh+y5K53Ni7X
LSOLeawrYUK+WwynZFTQk3kfyLccDVLXR7J2hM5HsjhCLhnQpO8hNsq8m3RGWbgH23x1rE+2H/1v
luateRYrdOAvHVuK4agsykmIl/bghOlwX4wbXn9tj58PaZ7XM0PcUsDU6gol70Te6qnzTErr+/Wx
rNzHINL7d/3nv5+ZmCiUii0Ns+biLZTW33PLCE2A8rZ4OlaHQgjyH0jxw+AivjDHjmQdxVEqC+kc
U9fRo0lTTXx9NGt7AOk7tDACiTyXgy5HU5VovHHzOV6llf/Me1Rz+lJvgMayvGjM6+44ctW/Xze6
NoXnRhe7OxNFNiU1jpBB74BQySyALu60+vW6lZWhoc+IIEsNTAoEJheheJ+VXgqlR3bKZaOeTNVN
B5023o0H5qiIe3J8Kny21d20FqQSxDVAQKD5FHO6OFRcx0mSBraH0p7c4VtP3Ns+FzH0oEJ0nO07
l/8/0q5sN24d236RAI0U9SqpJrvKiu3EcfJC5GTQQE3UQFH6+rtk3HvbVgkl5HSjGziNA9Q2B5Gb
e68hdJILS7ILYypspo33zsrBAWF2tBugK43Larlrqt4DMDjrmofWKv0htmG49mJu8XdXZhZB8F/c
ijboVYsxwp1BF4UomofE8O7SGBC5ujn3ClZ9+V0tN1OMeQ8unjmQFHgDmYMHgH7jxz1qp0NX8Dhr
Hpoie3Rypvtm1sAqlP9w2hnaznnqx9L+UsjGb0gSqEJk+9t7aeVjnGsQ4CCg92VfEfNknrBmLDyB
Znb23RPf0qHfolvOefzVKP8TYkk/wAMFMlGtKx64cURd9ZKNBJY9z+aU+TXpnmz7X+wUeGfMSwiV
HtjbfpxVKwejNLZt8ZCW9Q/Sqy+yb581hfTt9tStfOz49vD7SMNnIMZi9XrlmM3UEfFgZDZeaZei
/9x3jyT9djvM2gqhuoI0F6gHVIwXx7L0wA5y40Y8sMfOudAtl+G1UeCNN6d/gJBcbfmx7AeshMBs
abtB3Ev5o3UBC984jVe+XgAZAJ7DqxIMyWVFBcz1Wh8Bi3socueu1dpg6uEKxNVGmJWtNqubzBAt
AGLgN/xx6QGl5qXIYx3NNPW7TuxvrPN+dT09F4XG/BF1Hd/Avwpur9B11LlNjaYRgHDuNUwrdTtv
VPWoPzhQSA6nfqKhMDWfxDacIngcjAxUaGPcqr5db4w5LArwqMkYQEHPGIl393WupkFoZa4/1EZo
f5HG4fao3ibr43f78fcXNygelri/a/w+hEFzH4LC8KSHoW3Yq/wBroA7XtiHfuh+mmn1ihfNj6aZ
9rWGIo0xlYGWtyycDGevRvow9ZrvJSaEx+xPGbOOGVWPtfTwrZjtJZ+EDHWr/wKN588qjgMzrg8V
lTvDFM+8rAGckqDFxWrHUIfrgOO3evLSQKEeb+0UvfTupWzIkQ9OQDQrMDrjnkt5wM25UQFfgk7w
tgWpZFb5RmkQJ+Wyr+KVhGaED5jwOuHRxGl/N1SteSmVIY9xYhpPMABNpQ9iQRV5tv5T07rmeYy5
R3zSHxi5TN+HpK/zUEspv3iMlCGp6c+mblAz7fpx42u43iBvf+asee+iU7MsK2l2X7mAhJLLSMG0
eY3D2xsE6u1XJztBCwjQRNRkwaV35+v03Q50BR+TsWqdS0lJEYiU7pxsfG37KbCMYQczl9Q3RBwK
hh5qae3BMrxzGgsakqI8QdHyB6gOfqs6QJMb9qi59KTs7FiWzQk/F1awHdF5FUAOAanb2EGpEcpI
JeV9OCo8wBsaR3rX8TvQCeEQk9u/zZHex5WJDrfZfOrr+Fzk3qOomvheVc2lTypUjVOxIxV4I1l6
yKyx/xNbAoh2lrVhA2tqv3YhWVyy4aBq+rXMugxwIvWQqHLwudHuNCO/N+fkI7WE5Q8JTHR7b2pP
IoXrWDHYpi9pPuwUzMXDlPPQdLU/tM4CBXoOTUvQdioYYWrCdyVEaKBplPp8TLs9Q71Y+CzJvylK
zrLsvqaOFw4lPdm1iByjvThZFlpW8tR1yUkx/WR33j2DlH6atXeQLP4KjvUpsckR/CGI9fbh1E4h
H/K9QcxLodpjVonPLmtOkxOfpyTfV6hNTd23qjLCoXV20tUu8JjBuTx4O2eoYQE6HqvR/WwQ9pQn
En1jr9FDPpFz3OioQorhB/QsvlbWEKJe+kAKcycGDwSX/KHkQ3IqNAnkOVU7M8FOoOYuSZ1/YH51
p8ddH5ReFgfl5MW+GvNkXxlxCkpC+jBZGSqOQ/aUqja0OvsfrXTcvQ0XohBYfQi2DOV3K3abO5Fm
B9LD3g31LFKD/WONIe9z++DExcl2C5A7ILUZgKYFMDJlP7I0ae7yxjNCV+hAkLhDSIH39kE7S4I+
rr+rDtJhhDkbeNaVTxACaAAqQwcNxbolkbAoK2NouXQutuZ9N6rqayI3PvK3dtHHY5q8D/FWuXj3
EeIlk3et6p2L7rX6A7PNGOKHg/l11KpyDMBRw9nkWKGh7xkK2GMYycY86Wmm75rij6XTQwmdXA26
x+q3EGGHTXWp+hZdUUuQh0JvwN8hYWmNcgf37ymEZvz0wjOjPXN4y2zcOdfJCAqbDgAqFs5aPDYW
JeGUJTqgEYa6EFIHrXpo4TPV1M80TjZm7frk+hho8YQCXtpxO2tC0jYdK+03OmPJ31c63ocATOrj
4dg7g9TwhFaXFAYK2eda7EX318WUjyEWN3RdgnNYz9PFi90E30ntu76VHtIF0hKXHrYXSuY6Huwz
aWUxU6Cr1AyQYOdCGrcETnpqDibtn0tgOo3ECjxQkiyv5+GkT8PeM1Jzb9ZTFza69tNsx11t9SHj
SbGL4T8+SQk9GY/Ml+NJavxJI+Vrr5oQJLXhNKk8xwkbJ+esg8/1qDqxq1uwG/kkvii4YJ+IlgUN
077pon4cNB0k8OGpmKxHbSyhAWef02HgF2XKAs5s4xPxyp3s7YOJC6Cv7VfG8+9ekXzN48LxwbEy
AqNpkDR46keZye+O0Z1Nvb6MthGmsr64eX2KhyngiWf5FNo2Y5d+R/MGqYzjnFM09/ZjHFdgcJrn
DnrTvLU/66ODu0wEtrQCvWn2diJR6AJ2LJHGPT7NY5pNz0ZuOf6QeWcUZp9vX8nX71csFoAA8E4D
CvSq+p7kFDSmVJKL08kYl5mo/bofn3ozfap0zWeEbLyBrlPfGXqOHp2DNh1I84uCBx95VUg+GRdv
KqG4kiSU3Y2l6p4H7sGZFPxifFnJ2F3Kdqz2twdL5h//ePLhjCZg0aPAs4KppCbaF27PhksC0baz
sBrxxS264tR3wgokqksHcOqSL+hparOxB/knB/DqDgAfiJDGunUH+4NmtiKlL+DvOucm7Tisq+vc
9h03AclHibT2wchLn8cyVzseO/9UjRk/92NV88Cs2/iTynT5hBe+s3PyGCINaMHoL2Zt6T9bBgVE
W3a4hvEdQLd4AiIT+n/fmO50e69yvS+UmTiARq1EmU0MZ3dq2dlua3kvaJJeNC0VIUrM3XE0IEYs
e9ZBk8BI7/tWQffL5O6nVrLxM2Nk+CLLGic28uDfhtmCL42dGaTgyzJfJEQrIOZP4iBjsoGmqLIO
0IneqrnO58BiMXBAoC6EsxsCP8uuIc/sAa9kKi9W2702ZrITjgyosMISp0ThiP00sKd0U+F4ZQNC
7HV+uOqQNbl6WNLW1WhqpsOlAoinT/9U6ZekO+UJ2oggQVTOj409dz1KPJGx31BRxIN22UnEe4VK
2o8j7o1d30eyOEEM3d4616+zBrSCZwYMCK44eZcgMeFKUce0HC+ZeBzL6O/hh4C8OLCrsmGJjq9n
UbgYYCbeCR3XRuENBVyMbc03+virTmB88/fThSsKNAY0tQGvXlxQUGUtXBVb6mKoZ2rusemUez9s
wdFWsgbA6f4TZXEIYVcY9TB/S66V+nBJPOTWt24u+ztfbg9nJWv4EGgxcZqAcG6lI5Be/cEDArKZ
uv71vwsxb4132ZwyqXK4iRDcC2J1ae1AGzaor9eXBJZ/fsLOoPdrBmrHbWZ0xTxdLY43eEkmP0QX
tEAapH+fzoGc5CAOStXmlbxTbah+6ipDXrjjyl9poU8HDsuoKM0scwcZFuDtb8/eyk6Y2VDoQOPt
hJtwHvq72curqrH7msgLFDtB7+ZHG8MqgVxgasuEfGUWAR4DbttESdox6PynvAulO5M9FrjpLrIl
5mnq0+lQ1rX4VSSeerY6PQtcNYAvenuAKycDuCNztQ4QJRyyiwFaTPFeaLm8OHYjds2o63vpjtrG
uq3scwfYSzihzpTOK7Vjx2p6aHXW8mIMzfhJqJGjnhMbu7G3tqAZb7ihxb2BjuNsJI6CHdBki/yS
60YMkg6Xl2SS2YMs7Mo3II0T9US0n5J6sn7ysZsuruvED800aT+yhKewFiYD4GZF+a2baHrHcGvv
apZMQWuCyFe0NH7ypIfneGUwFJJg62KV0+STwjH7IO6KfJfDCcNXeQKNDNVBi1xUYq9kTsOhmeIz
Lvw+qL1O93FxDsdEtT+72pZAO2r4ZvpK7EZVHZSu8NqUNaSOrRLyj7in/ZGoXZNA62+gPEUWomIf
eL+gzpx4bysHvYvc9U6p1eHknRIzNIXmnPoSZjcks/Ov4BT/NlTn/PbURIK27rpdZxv9nWkMbJcm
nThkpeCRXvbQlevRK/kNFLx2yWln5r5lZNAZIU07PHYZG8qNOufatsCWgLQzAQb0qp5UF7E56WCX
XOxOZ5ehqtrvHPIuZ6Orxo1a20o2gbI6SmwArruo4y72+dSw2kokHy6t1pf7iTg04kyySGgwiYRS
k7VjXZWfXTNnv/EMTf7FSGcxWmjvAhuBbtPHj5u3XAPythku1Bh/Nj143iSDy1ScbwHOV06RDw/e
xTh7I08saA2pS8J8cHZpHFL5OGaR3HK1XjkZCUDnBubUQ4drmZ5BrUV4Wm7JyzA9om0Hwc770v5q
aL9un09r6RiSI0iNU0gPoDz9ceLGTMupcpm8kMoNWGwXfjEWr67iP3WIFs6aNC8TlDk2TsW1wVG0
sCiBIwMgqYtZTPIBLK5MTpcuASojjibne2zwYCq2tKyvAgG0i0eOi42B/gIeWB+HB7C4R8Qgssj2
zrBWYd1rCQiI++32JK5FIeCYA24JJxwcjh+jGAzMN06cNJISHvcD1C8MWBm4AG6lG/t8NZKNdyJG
AzDycrkyXtvokrA0yhzrDnvxYMvK7/PqLif0eHtQVzcXpo46aJDMtEHwHhZr1EtnGgj0fqKxuHf3
9bSR1FydTfh5D5ohSDVBrrgqtI1mbbICuM2o0cq9cPnnERVJ0k4bMIy3pt6H62qOAwd4tPxcEwj1
xdooT0dJQsFjwLOK0Koh6osS8nPKL6x/AmMs655rqPugLeNn6gmiQxs7/eq8eAsPzP8MhL4GxtKu
4kWnd2kkBneuXT/XSvvewyMiY/XdBKLa7UVbnVW82v4v3CIbhUBKnScOhF+46UCoiAeG85r8NU1i
MabFlOq2GgpnlGlUDq3vWndeu/E9rYwCu85yIRIPe3Os3MfvKU6AW7AHjALM3sArjKCwX4rqdHuq
VvY3gkC6GOBH9xo1q3E3gXwZBd0//8bIyxZWYGXhgcuy0cUBaQyI9MXng32nC6QtWVTrKAZo6EXe
l7Etf0BkgIRZ7mZPHnTKwttjWp042AToYHzMhNzFygwFjafBwPEAvnVgUhGM3ilJ8r8/hFwdcNEZ
aI+LaYk7I47QahVPWH8r8Xv7sVQvWTtrxm2s0NXdhMsPUWZgKv4HGdiP28AuEljKOy6PujekHlX6
vqthFAwZpy8wkBb+AAZlYGe1c7g9jUvpAqBTERlsb2qiUj//CR8ja0IA0wlSdmSJZGdo9gE97D2c
Br4rsz3Jqv7dOM6Fkym0RXk2+z+3w1+vIkoJsPwAiBC6f0D2fYwOQbGcwgWqivTHVgV558d/DSIB
LOddhGUnujT1wq4JIqCp6zx1QpQ/FDfl1kZZHchbwQ9HPErEi4E0WcysxIirSKl9+Uv1vwl9vD1V
1x8xyFrz7YQnHfwQlpAO2Xu5mJqyjuzMa4NssJtQr4ctKsXKfkCY2QcYEpYm6iLLsogyM94YTR3p
ef7AdBPCYMmu8l6s7EuZ2Wc6GWFiECjooAfYFRsf9dUYASMBmgT/weNuBfAxEDqJzJiitpXeqc20
do/Odvu3CfwiyvxXvHsea7PkckFn0zF2SEfgHyBAVYx0J4pTlR/sqfNxed5evKtkBiFRZQKOBRVp
0NQW20PAYgq+uaUeuVKxc4kHX1QoloUm8JmhZzXZxmZZjWeitIV8BkoIyzKa55XtlDVsilRTpMFQ
Ozu3LM5enf3soSl2e2xXW38e27tYi+n0qtKymJfAwbyeImq1B9moJzIZu38TBlckrDJAFV/W67Q6
RnseB1GUwyfGn5ouyBUtfdEMG4nFytxBbAHCaxBSAV5nyZWAwxjkz9ioRZZ5nuqvvHmwuh9tlmxM
2zVoERxbHfcKBOFRFQKQ+uM2tETHBTAqWqRX5pNrKX/ioExM96UDb8QCQsvSKMOmUc450Vh7lGid
76iE6ebteb26euY/AzcPwLWwnLxSjtLUWAGIAdXNqTd8Pd7F1U6mDPJRzyWX8JPe3w63slsQDqmC
MV86YGF8HDV3iAYNAIw6ze8yCiHpL/2WVO1GiCW70BOp5tis15CPPGj81SSHdgvHN+/pD6n226T9
/yisxSmZg4eNKtegRXm+H8o95xt5x9YQzI+zRNMK32yDWZK88oGYhc5I7pvDy+21WFt6JDUAV6Ke
gUrTYhS2XhVaoVEWddbPhOaB4X0aupOh3XvjhPf+ltT92qShbje7iHuQnVo+hcssMa3YM1k0TN9S
6GWLZksvfOkVDRYEbOnehZhH/O5oHzVZ92aGEDXKomdSWC8czMMBgs+RltfFsR2V5/OuahrfsaZP
phdzmPGOPyzlhBAIDRiznqqUwAuO9vXGB7+2pqjFUtOkro4cb/G9N1ZW2zFjLMqn+wriVAqtYG+r
aDP/yHJj4ryf7xjgMq/M1GBGbY/tqNNoRKnh9JndW1sSO+hh3o7hLdADMqlSuwU6IzIVNaIxRwm2
lNA0rgeAZlqKYl+h6p915np7Sa3htSKi2rXKck8S2AnIxtJv4M9DDTmLf7VIC0OjhdqMDiRu4Agv
C2XhyLsKIe5MtMKPQjf7U1xKDRVLiVpkZ7ryoOltdTAKfOExtLd6n+o98W2IbJ0gzJyFaLim/jhj
kzkxDJgX1CIw7VT3mZN+dyUxdqqXJaqiDglboG5yuF1DIJFqoZ3aYJAGwgBDTH8a0JWmo6yCuFEJ
zNS9oNBzSP5mseaPceX6XQNLKKiRmg9WahOfm0br14ZVw4hPNechM4qzObjDUQel8JB5pDqnnVcE
gIxrF61MX0XpAtNaUVW8tlKhpqvSvApR0B7B+x4b7SCmuttJK3N2HU/qT1lsWEfwL92vRZxYB7S9
rXDs0+5uaFh6V1YkB19R6+40+Gj6epGO962rt1GSuIAUyBqAT8jYHSBJ9ZKkcFJhg8t2o+mWd/bU
ZkfuOc2hL/R65yUgQSSo7oRwZCVA7bR5BG4RC1Lm5AGyaMxnQbqw1HARMy6tXUOscj+AHLvvXA0m
cRQKwUrFw7nqEvsutYCaiXuDH5XJ6h1aBWhMJHDggf6PB5ltZcLO1k6CsVYqVCDZ+olyx3M9Nj0W
qB/OjPLCV/ZADvqk95+pNhe7M5dFjZux/YC6VNS6buo76ZD6ObodUMkBWsLWNbq3HfZgsS7ftYwD
rQ6cHgxndP3L7dP06hkMqMHc+UATBMhr5A8fz56ceKJNaUMgQ+gECaMhZ+NBc9lZMrQyc75JJVo5
UBAQ3zi0YnGRLjGfhtHFqps6EmUwZcq16bOt6RflOX9uj2s1zFzAQoUWnZfli0CvxwzvEkYi0xaa
rxnma29a3aEynfp4O9Lq4YW8wIJI1Iz5XtxHOcS9ZccIjWChGrgJ4MmDUYRARb9kvfn1dqy1uw9C
2HjzomJ2zfRJqVMj04tZ5KmS+jhK7+2cXzRTAfxHKzCLeGjk3gZ7f/XkRHsbtUYA869SyzpPYe6U
dywyv1O4Xe1uD2nr1xdJQ2N5U6VV+HVSgfcCUKbTb1QyV7Y45gviiiBkYATLLQ4sYe5NjmKRUeR3
sZUccpGFped8gtZt5Wsp2dgQayPCWxTlF3Q6QOxZFCeoO2STRDsp8qbiNyTpd02W/oshoQsMMv/c
GABF+ONXO6Jc1UtrYBFsqYLO1s9uBU8F45dwul2ibXmFr3xL8KGBPitQIXgLLnukIGCxrKgMDyrk
oD2Dx86dbJ9PW+jqrTCLNCjLBglNysmLJjdKTeFrwwlJ08bDYW0zvB/LIpPvCmsA3ARBjCKqhlNR
+5Y618DcthtA1bVP9V2gNxjgu6Su7rNJSYpAVn8Y3MeheiIF1LUSC65/f1pno4y+MXfL424indak
7Yho0vtiadmhI+M9w2V2+2NdDQPjUagUeUDtLMs54FAhj8mVF41TUGWfAD7StNPtEGvH6axMBwVB
SNJe9UShr1LbdJrld2MWSJ35wGHRKgtABrgdaF7pZdKJLg0UOADsg03NPNZ3C8Qg/1zWLlyVNMAN
hz8p8izYuDds56XIBcHGAODvv4s4D/1dRJOJrGcJInqt2NcV9HHqR+V8h5GWP1THxKxBatnqb6xu
w3ejnL+HdzHJgFy2GRFT2EXAywLp1QvxgLKvi32bi2BQ9sYrcHUBUQwDmAs1OUDlP0Yc0XXX4yRh
sHrdT3DfiR3AzNm3LP15ezZX4wBVPPchsFmW0OZRdjFHgwquWC2BfCFkGOrvsdfuWbfxJa+d5/Pt
gd2I3jmwNx8HZGiSA4TIvKhuwCeku7TfMoy9rl/iBQieFeB+uI3QH1jsRTTsc6uRikTQ34lKYR8K
Sj6LQWGZnKc2G3eA9uT+7BMATdbk4GXWr9uTufJho+GBPJASdOOuvJo0PsSOkRYkMkbovhYyroJx
guEkFdq0ux1q5QRGKLAJgYMGBHrZeOG81fsKNbGIaF8ndYwHvCQ4OabwDtmUflgdFg4qwCdBx4Qr
1MelG3TB22o0SdRmne8yaw8n+P0gtqpRa2EgQTcDNWEpjH75xzCATbV1RRPAsPs2anVT+hYIk3tp
J1tygFBExm8tji1sFMudpQsgfLrcKjM0HL6igxM10FV8HDW3hyo1M/w0bsDgeXCkDGCso6FXkIhm
J0iK3hYsnX2tqX8Xuqy+gkajhG92jXGEWgUE952iAQrcsB8Fj4d7JJVqr4kqDUlWwMI6H+rJR27Y
BQ7MlEL8Vb9HbgBHYjTyOZaVCsFZKk+D6OtTmuTEb72GwBAl9s6JYCgKOrINAFeCckmqleIh1jzr
k8kScFbiYgxI6nKU7SbnwMwuiVjVcTjbd/HOhC8vcsFK7uJikrDSdpwnGG2QkwAo1290W4Y1rAJ8
4lQl/Eb76RJnwz9lgb+Apm58NwDTHbS4EgHW1mFfYyt+B5oyJAWM2YckbrxDLXTr0skWZkRCfo4H
XR1UhTstdjJ6T4EgOiQxqwKQNNR9nPMOyW8MHkgWHyd7nwFGUBni3kF1JsWx0Je7FGR/PE6pe1ej
IXYEYkMeMuB77o160qPRtcfHohm8z+i4mPdt7Og7TdNLPzO57tvK0u8KotzfJcOAeGNNdwmASWEO
Z5M7GNS8MU+8z7yBexY4Pu1hNufcUyC2AnjRGyf80+RbvI+Dvk77MLe6Egh6K/bxmINVPG3BkYot
EIW72VjI7swwh5dt6LKpD/DxlIFRZV1ogDv4p1eudihZSgLdSuldAY2bixSOfQcfluGBKKCDYsh5
nUUDjwBmZ9qRy8F44YneYWNZSvmppMaXMm/YxlG8cpuh4wjqB4BtQJkvO46DQ2u7aAn8kJJpV+Zf
tP63VDX4ENDfGf6p260m8bVKCZ7H7wMurmwrgWmZRh0HHJ+oKb4p65+SPaTJ0bEeUe70W30K5BZU
a+00eR9zcWUja4tpryEmqDSxDBtw8cj+9hm8cqVBkBdf3dzZAURwESLNeigTOMxF7tOFEg9kVh9u
R1gbBFiSUKWAH/O8Wh+PRB6bIANhO0fS+mUwOHZNBZB8W4zxN+X25WkI9270/Ga+5JVwpjJ7XKrA
nEW8dLQ9XLKqY1NDZEvrq39U39v3MPexvuY2yYIRuucBLNOaMG8yQOC4W4cYQfuYFR39+3Qcwsfg
u1FsU5zSiwvBGbgJ/wPMr0P9SpeBwCndxcHfTzFUoQAEh9SBRZcVTa3PtSxupRPF4o+MYdIUeuL3
7RBr++R9iMU7s67zzlIeQjjnluZwhNrCf83bYLl+6IxBLxRlqGu2wZCxHlbJuYPGbfWNDGyCobUa
fZbqL07TIiPPtki2qxsTKmkm6s3oFy973jV38lLxeccI9w8wcPHZtEi2szgkxDcmb+20mj0bkVih
/HANk0EtmSfTRKOYZiJMBvC5eim+wqHXDPTU/QUGTxEyIPp3VAwWuB0ZP3RlNqtiQRFw8uz4gfRO
4aPLAZebtEr3jTFp5xSJInpeEE2UI5Rii4LrJ41mFuw9GxTpYSSHEqangiotjFNVgzOPaiW5j0lL
Dl6q4h04NuVLCumyHdG0fm9D/7noHKgHocob9mWF/48XF8qiXAH2CkQuiqkKRUll73CrACCtQ/7M
BhUU14DEXdxCaJs2UBG5PX8b07eUuSDKtMacGTRyBwd6UOzrIEWYEjP2ARg6NKMMjBLeKbeDrm4P
SM1ZBC4417DOyqpIBz4ygsrxPNbVCyB2n2Fq6G7EWfuyZsHU/4szD/7du8yLdaFKWORFA6oCY5r6
9rTl6rvyQILY639CLEodppeDIY0iaATdMzO/bx3scvs5QTr2X03ZG8v/3VBccKNKu8FQYvHSEwPZ
yZdN8/e3FHp5ULwbzLK/LeBOkSP3pFFdoUSYlp9zovmm3T70bfqLl+QZoxVQQbGP3EovWab7TtWF
o1NvZCDr+wP3AvADFsBp879/N1itLWE0SFoaSS0PNFAeCzDdITKyuz2nq4nHTIrC6Q7vHpR6P8Zx
VFLyXBtopHMWMogrwULVl4Z9tEfrW+PYv7oMfPJpOMHDbqMCszZEZAXIDmZY5pWcbqeXloQTy7ye
gQZVVuzNp9ujW48AvC90pICKWKYfZlNNReXVNCLlgz4UmMOnsv1+O8baB4bcA1oNSEJAyVokIDrr
dInk1o1gzpfIfRdvzNK1aiRSw/cBFl+wo3l1A59C1CrFQ6Z9K2gP6YWj4551/kDZrkelb/COQw83
KefS1xfFO78fft0e5eo+ef9XLD5yUYDVqCYMUy8eYJDqZwmF++GOVxDqoUGZ/DYY9I/+3I66Mbf2
opfKlQmwFW6ByC2qaMjJS5vTjUNlfWAAbCN9w3v3CjkmigT+B0nmRpnikRDjPa0BWLCrGs6m7NVJ
8x94dj93DfuZmXRjVt/wHMvTZu4cQVN6ruAvv/LE1VnrGBXy494SetDBEydwJ9aeaG/3RyLqNCA0
Lr/k6ciiNsGbFbysEs4g0LeAVyB8zGrtZytjrACXMkxjlhwNabqQLFdDmI9usas988c4NgR9ZM/b
9R7J4K+k6y+SOICzAPa/5yMsuVkJv3J/MAG+vr2G1upHiMYIgIYA8kD87OMJU9IWmKXEdSOT46Ds
/5BWK89yIObRNWtjX2UFD/oKag5iqpC7dw3d14VZ4a09etjPWvEIYzHtUCS9fBygSIIG5uSCSs5T
Z5e1PSSJRlZ4PhoV7BgjPcJBQvQ7pVhzMFBtCACs1ALgGcQdHun22YP5EDxYHe8TY321qzVhnYWD
RmpORvHiNRvHw9uFsVxiaMgDlkjAvrmC9MRdB0H/vEUxtkQ9Qnj/NKPxOjkAMnfVk9tx9CfZo067
CKWPR0NrAEqzINU+xb6ZTyiDWK+Fzk+dlUlf2OKc0D+JTAFUt7a+hNWPDeVU5OGzpJm5WCfIdLRT
gwQkSiHpZzn9jljH21thfSf8J8L8F7y709LOLkfHwGtF79Ow4G2oFVAVKP++jegRiG5i0qFCfQXy
cJIEguPUdCNai88mXL4m19wIsX5o/CfG8klUD4bZlL3jRlWv3eU9Qc2UTL8p/Ah8xWVkG9lOKe2u
hJ3tlGzpiq3lW+8G6C0eS3Zne0WGjzxSULyPrVeXPFaorEHL/PZybcVZFDUnAZyfkWOQAhbY8B7p
HioRmluS/msvszcCCGzNsSxXXdM2gXy0KGnUv1QT8C/obQvfcqDMupEMrO7vmWnyv4Hm4b7bfUCH
w4MKyPhosgML60Q3Drqt318kAklDWkgj4fdfITMw4182nilrvz8rvOKVjxfllfEtPEbBbuIVjYyG
QbPIg1y1xv9F1gnaEnAxQGChB7vYWoatEivm+ELLNtSLp/i1K//FKuBVPCu9zQ1lMp8R71ZBq5M4
IdJyUSk3fVJB8UOT5l+TbZEyzdI90CHH6X7FXgckpsVlbyCILI+TBdWGLaH71cWAjPUsYY1exlKk
1ORJahbcwzMhrvZW+4PFdGO5176LOZ+cYTPz036RcOlCh0BQlXhRrB898x/k0buM39nNdOTxxnG2
di6/C/V22r1bkwRqXhxdLnRb44vhln7b+531fPswWZ0wdOmA8p5xiMvWhfB0GLZX3ItcffyEluun
sXMf/0UIF1oSaGxZqDYuNq/XkjE2HEmjREdhrvGndKuxujqIdxHMj5uXZ5ObNzEeS3URtKn/L9C/
3lzJRPcP7cYr1n0y9QMvGOo4KLQo+btJ4dRwuD1Hq7sK9kKgfYAbdIVRYbUxGKRgCCFAdOe5h3tj
yPXQKCo9aJrePLgm1D5vB13dX9TF2Tu3v4Ft/Tht0uni0spnJjCkFKVzX8l7RTeeCleXlQXKNFrB
Bt7Kbx2yjzFyldlWomX8MdY1w3em/slAKwN+6j9s+DH85XjeYqHNNyMgr5+VtEzcXtdK/ggbkos7
2p9Tuwhdq/x1O8zVWi3CLB5+XNGxIG3FHx2Cp2VsojcFrb5Y23Fe4vzf3452tUiLaIvzxtBLTTk2
BlUTkFgg2VajCZySjXT4dpRrbS3YPxd5VfBHTd7TeK83UbVlEL8VYnEMwAD3f0O4zdEcDu2v/yHt
Onrk1pntLxIgUXmrTpOt9njGYSPYY1tUphIVfv079Af4drOJJsZvca8XA6i6yGKxWOEcogOrEAt/
FtKfLRXG685tjXVVN+BFWhxLe3yYqYU3eQt4NfdoW8kHP52ee0I066Y2b9EbLhDWEMSci/QoiDDy
cC6OHdhp6KFo9hQVUE/jHS78m1AMjOAg1gJ9JoKAcym27U1G0JrFMTS+FHHQfL5uYkol4HsA8CHc
nNxNhqfuGDaUFUfOSBFZICBDtfVmHpdD0NWatIlOlrRHcz0Elbf0xdG3Ube+ARnk5O7aVXNzKo/o
iUbSgrU0YEtZQSM/CXMgNs3boXMe+BrcwpHf82VdNFGBUi0wKSM+I+5ltqkCytVidml5pKAALo4V
Wzadb4BKSRP7Ky1BzPigXUQxyQ4i0MEjbVUeg/nWym7ePRAoDA0hLLCY8NREZuDc0DAkv7YlDYQ5
fzeNjzZ74/nrPxgbqoKAzHHIZV4nYaxHyQcaDNVmdW/zMuLVDfBtr0tRrhNmk9H5hLcmEqjnijSp
XfJU7MdQpb9wh+4aw327LkK55ZgYR7AcCA57yZKNJAuzws/LY7FsGnAUAAzFQv+3xrAUPk0gBqLW
jcYLoLJJipQ1SUxjTPKjNba30JYgEzN0UTuhL2gOHv3aeF1yJCWu6yYuFcmTnkkVup9Enk1Tlp6f
psUR3RtPDXr04Tw2jjs+9/X6m8zGd4ON+4ZO733mgK8VPIKAmsZzCrNdkrI1c9ECGhTFMQjuO1ZE
fXrvTbqSo/jIhW6eiwgeaGACeeVct3RG4FEFpDi29mFdn9Atm+lgmhTWB/QHzMjBPFDalFNrbBjL
moG991iWmx4NAu837rPPS6c0qGtWkASfXzEukt61/vudDDp9sf4oXaMjxhTe9WT3B06XsnaAoD/Y
wAne1JrmZdXqnH5eip9GBrjy2cPn02pX5i+zzzTWqziZjoNuAOAsALYRw8fnvz8NSELC3MmOmMqM
ggbjPYTeLGAamtv1X0QhXseULHzaxchqhpmhlqAEc/QdGrU1MLLIbxMIRTP6l68fSZUjwDSuGHdH
r8MFt1BS5J1Z0zE7jm5ztEvvxhwApbmEfeQw43/wy1Ov8dWqo4KTDdVM4a/l6GYFvA1gplh2JHkZ
zyG5n/ruZQK97nXVVAaBdz9cNQQhgybd1hZpWOBkeXZc22O6PtnvPy4AkAC5B5itkOiVe6P5mhFW
j2Q+km4ffM2G3fVff9m8idnA0++Tc3Orgqn10SY5H4E7VbjunjlPMwH8WxBZ1R0PP6XdlxXzzLaO
wlER5CBjg1c1kOBCXNbSslWgAJjywp6OFUBg3emttO8r4xYUwUxX61LYHsANMXEJ+BzkVOT0k19x
uzbTdDquzdEY75cc7VbrN2CCt8tns9F1wyqsDtKQmIeHRjQlD9vaFaoq3LD5sQrpo5F7cV+7L9mg
w3lWWB1sGkk1vE3FJIW0bXPrrq7BBw4nzcEX/RqOmiBUJ0DanzAcyNJyVEdAqzg2e+fdzfjAHDhV
QMg/cdM9YKpdR3w/qH6kxnY2d37687ptKzb+TITkSfMkqFJ/nYQKn8wp26IfCK7myTPLXVDfs9rc
XpenMOkzeVLcMSQDnVxv5njoAPiN1CgpLRF+wb4Y4i7QCBPrIwUCwAJFeR0xB0YZ5InrLBynsrEY
P+bds3uw+KfruqjW7vTz0nt3HE0nqXx8fsE4QQEgo20IAml309NDW325LktxZKAKYGVw5+Ef2VGn
oQuEvrbhR3t6AhTltl1fAS2n8aOKazVAy3aIoAZsICC5Obc3AOlhIrsj4xHw5cBY2eAOBmAeWECC
6XBdHdXO4BHiIfSAe7uAMDSCIgdwdDoeKWjcM+dt1dxrmu/LO89qgztzWo7HIe6tbdFsr/981W6c
/Hx5zn4Cs1yRDvj5tnub5ffrfNe3mhBNsRfoDRGVSwwlAH5ECtH6fjYHH9M4x8y6w91S2ugFeap0
nT1/QOykIwIxKNuhFo6JHzlDuBRlZVkVCqCBw6Mc8whJ+6VOfiTkdSpfMJX6Sm+4F/kx/WUEG+rt
e2vjpjfXV/NSVbzjgJGI9kACvJ8/0/Mnbo71IbijVjocHfyG0rnNKXgWvjfNu6NSzPYD2QIJd5Ac
4TSdWzd+Q1MamB/BcQUwXIMcmw7h4dLqziVI52cmrAlbIYEydGFHrNCYnfL7AKJBSABO54s0tVH7
bWPmpD9mr0Dgn5vv1/fh0qrx87E2f2zhMgggbdlxZuYDgsEbJ9tgWrPi7z33eHRayBObgkcczybJ
qnk+LIkLONYYjYocTDSobl7X4WKJhIAQD0wUbtBNJvtJlqSmWTpFEpcP4C7B/XL98xdLJH1emPKJ
qWLAvFq4i8+Da8wa+yg3fqauJoGmU0Fao37MgGCe5EmcjDYYiwv0hmj8vEoCWqZx6JF0vIQzDu0+
Nex0DONm+Z4Eu4qW/7BMpwLEzXmyTF4T+hUJB3R6dI2573qUZFE2dB4Y8NA1q6XaEXhJH8PmqD1h
889F1bYx56DXDmPHerTAX9Ja5WZaNGkL1YKJGTQYFDCgUE45F7IAxdRJW2bEmT/S3Wjx5r6sjVpz
OFSqID2LjjkXmliyL+ZVUYwThr+PwTgfnTC99yf7YPXl9v02LPCegXMDYcArPlcmQ1dbNWUkiZEM
jEM+PeXmFIW1jv3wwqvjqECA66IhROCMCm1PbIAR5hvgf01ie+4QS04bd8ie0CAOZo9ac4GotgdN
XBiXsoD+Ccd4LqoEukjCizA91nVtPpdm6ry4SfjuNh0odCpFpNROFLJXa6kmTulx6/Rvdv92fVeU
OvzxviCGQj+B9HVnahdQFXTpMV/QIBFy39uuaZ3srktRbUqIFBxmAEEmisjrXAeQjSzFAFzoY0h+
98v3hX1j5re5/vFuKUiaYmIDRxKQ2/Jzv1zcMR+Ckh4DH9DUmF8fCKbEmu2Q67IzYmfPwheRTTyR
JFb1ZE8AIV7MppnTYw/mXb+rjpwseQSG2R+1m+1z4j9XjPz8B+0AlgNERIJpQHm8ccpyjywJrG0B
IEuG9HbhHszlMfN14wWXUFxCuxNJkl0zoNr1pPPT4wBswK0deuUmB2DJrncM9zkzyBT1C6iyMqte
N7mJTuiGrTQqy9beIQPf6by6wnigLmr8aEdVwB6EOaaLqdmnxyZ0N2390VjryHa+2uHv6wus8IMY
srQBK4gpdKBJSxegNSzEmlG6PoJJK93YGHI4kBBjbzUD79d1UeJUXdjPiShphYcy8ELOlvS4Ljw2
lqXeNGsJCsIhicpuBRxyGK0r+jm5Dq5IabhAGwOyJtwjHqfnhlvlbCETJs/iwsV4wJqx38iai3Qm
Bt/cV3MZvwVJ57z/WrawqmhrQaERIHySj5nbHGTSDkuP4GI7VABpNKt2m6BV9fqiKu0kRMIMLwok
MGTgbNbYldN6ND2W84IS0NJbTwUIWXZjuyybosoCzb2p2kRR2ERNATM/aKE6X8vGsnnigaUN7ibs
7yo8O/deujRPfHw05l3e7mqLoUbYzvzmuqIqQ8WVI3h80NSEyOBccM3XmtDSSo82IBvpkhVR6607
x0k1C6qWg1f/HzHoZT2XA4yhCWEzPA5x9yjXdOOPQaeKas8QmP8VIf5+4kgFT43nFCk9tmhGbtO3
3n8M3Yci/HR9xRS3HNbrPzHS0R6QdTBmZmCrqIFOwLL4DsT6zXUZytVCc8ifHUHjkxQRloE52TwI
4DWDYbf6j93q7qqRaqQoNTmRQs4XrAXs4bhY2BO7AeFDsXblbR04Oper00UybbArr4wvCXRJAemw
oBWNN3gkD6gOXF80tToYZhSgjzYi3XN1HM5TpEvF/s/hcTKRLaP9e6nX4HgA+YExToLRq4vwtkUp
FWBeUxIHiA0jq6+rHZ2WD/5MzH/YG0DNoYYudLkAYfZ8BjYov8YjMKXPleOB6YxofI5qYwhA+00A
pwtacWlj6Ah/YwxNElfdEm57Z/k52Ut6H6L54b2JICwbngMYhkbXIzpDpCNTJK1TY1Q+iXuB5mGT
zj2A/HGDWJRtvDLQdQWrFEMkAToYtATjopcU6+aS22MH593N+6FqI8+74agGXLc2nRBhjSfeZnWM
wV5acUMA9tB7KrrHgmtudpUIAaSFmoaoCcmXkD0DcmKxMvjMZOd9T4q9++v9OpwKkEKHBW8rUH6k
6XEsarKpErD7ObM3R+5Y6xqcdbpIhxNsNYWbNNDFhLP0gQXs/jJ1YOxKGTiXgNoGxOxFf2I11S5p
WgQkFLc1KFv7Y/8PiQ0R7/wVId0xjNtutTLPiBNgo+cjMky6flrVLXYqQTorXtpZJJ2hxFrs58na
ZCvb1Um9sWeNu1SFHKeCpM1fAdNMSIvNr8JNU9wx/hSWd4DacIII2EKZrmtH5Z0BGIAQUODpgffn
/LzUdoByswG9qqhp0aA/63ICKgFoz8fbWfg0ECWcCyCJ0WHqoIeA5qfF3nT1X5VxweuHqGAg43QR
EU6jy9E/7SIXwIxtspKncnhpMh2Qq1h0OZgHE6oAcgXN9gVwyogdH7KsRkxds4pHSWl6h9S3Maa0
ALF7nuhyKDM+dUCSCCoNHoByAUUrAhg/gQ8jN4S4hVkOllcasQMeztVqIjfXmJxyDfFyByw+wGEu
gs0ix003dYURM9+rjnNjJndl3tg3VZ+UGt+pOkYC2QyRcigAfCR/4w0ZqzlbjdgF/uxkfnE8TLgV
X3F+NfeActUC5GzQWRGio18yu35oVszEw+xsuvP5lur6hXXfl85Nz1faVelgxGH6ANQjv325fgfo
vi/5G5u5iAF8cWymbcjzqAq+XhdgKW36ZIUkR9MlfTj0QkIWbKwqsrIofzXewN/6Zv35jxtbw4m6
3zbDjHkEovjk+fovUJodUHsxm4ZXKpI5554BtOuLDUpSOO1xBx4LkMJZOqIlhQikO0EeAPeAbruL
suNqzQAZo0G8jATog8smWW1A9/28rojYC8k7nEmRAvapRkVtcQw/BkLfaxVW+2ZO4wzASZu0mn45
IHj6B3mIO9BlCQwK2Pf5wrWmnwyd1wRx4ib7cGxuXF5ENXJVG8wZ3pIBtdXrAhXGiAcwcCkxfQPQ
OxnE0QXFV01pF8R+Pn1fwmprLu3n6yJUO4UWEXTuIbAWwDKSTvDjQ7A2fuwnj4Q+28sH3mqKUKpt
wk0kgmqBqSHHn30yrUte52HsGU0e1aX1ZNAeMGlO9dkFSxYSTvntdaUu0bkxF3MqUizsSTTaE7tN
2iwDyvg4HQwAL6Vus6NV8DSh7dKi6d7IgwPNh9eR9x/Mdd5NrPzoLSBdJuWtS7vbhelel5dzjuI3
AX4AxFng37kAMelnutphiveFPaXPzMiOU1Xscl7dDQnwizn7ZaX4cW09bW2qg4pT+ByAtgmkOFAE
48KWLBfcQkWCnoowtsdyODheMmxAlccOtEvZbqza5oHR/EdehlxjwZeNVkJrfBkTapCOUbvzncjL
AlRBiRHGVj06DyuSmDdzX5mPGRj/HgBQlR8aYFM9jN3MPlZzZ+4G9LbdWtXwS2MSSisEDQDsEK1D
uAPPf8js+dmQdajzeZntbrqid6J0ZdMDGJKtGwCa8W9VWxYR8GzGD11Pu4caA7zbuu2cT0lPmm3a
5PUmYXN7AP5bOke0M9rHuk2LL9d/qHKrTn6ndCBHi9n2lCVhjH4OuqGMLRFmOb2XYZmSDRs8eph6
092GtNHtlcoVuCeSpUNjtRMyBmOWxMNibwMK+rNla+gK3opAhJwKET/i5GTOdEq8coYQMa5MdjTY
N3yz+u9t4xJWB8MSrQEiRyFZXeG7ozEBtTPubGcf8m4/Z7qUqHq1/oqQ+1EmtLrUiH2DeFqL1wot
3RgoPU6TNgRWyfHQWocaD6ZVwAJ5vmD1FBieN9Aw5unHtEfSc3b26fjrutGpLhr4fxvYIQi2L7o5
c0BylasFf1nnKACAdXcOP16XoNr3UwmScXlrb5KkgIRmvWHBTev9qN5sHVCw6ux4gA8R+KJAoZC7
Rv2wrt2uDIPYBPFi16BlI/xmjT9XUgFmvtn42e66Usq9QaoIY0sgxAOi2fneAK08SfLJDOMSY4I7
r+QMwU4HejCMGGyui/pTPpCDHXTA/5Ul+a8K2SnWWVMYz07wy6Wgeu+9RydcHpuKob/GPYLb7buX
EMDSmjcY2d0unMSzT/bXf4dyHz0kEwLg/GIYRPz95Pxy2hugfVhgKaDB7UCEYLtvRYchbcwiVW8r
uFc1d7lOoPDrJwLzvAPKkrvCcF5Wu4wa53tmRu3Nda3+hDkXqwuON4FwCtsxpU6iGjBaRZ4VYdyP
/nSLuY3XlRELaBhz+ciLstmZfbFsu9ZzX7yktG/LasWY4lqyDcdsQpxRcDysWcBv6FqNB4e13b63
R75x63DahOj53E8FTbYNb8kDLpcGhBwh1SihuuFEm5+HbDwQpORoMR8MAH6sfhIXdn6wvRvXvXFN
8CNjGqPk2+sLptqVU1niJJ7sijVlLWYCQnTNND77GFhlcjMuKf0Z0GbYMN7qyE1VDspHkhl0SShD
ocXlXJ7RcCvHlHgSz9Pe+sZ0s/rKzyMTg5c+Wg6AAH/+eddgZd30aNAJinsvtor4+mqpyr4ETWqY
00L0gkq95CiCfrY4q5wkNrJ0efYAmPqw+EGOOTofAAod/c7XxHs0FtePA78OfiyGaaYAtLb40a9y
XxOUKbUFAx9BJzoYDT3J2Ic0qUF+hrS9TbemuykMjXGo3DCCfcykOQKNTc6krwCiG9yWIvFoNN/a
ZHqtWb0bmjnqMRAddRX7nSW6xnqlTNSWQVaMitNFA7rPST2wAQY5GQ8AoR2dz6ytNgbHu/B7a1JN
Bl/l+H0x2IFoHmCB8vuWocqR+gmOmr3GK3nLkSjAdJJmGZXbdCJE8vhm4xlZ7wZJbAI+tqFVpMvZ
qwQEaE3yQmSFRLPVudXX+TTYY4ZYbNlZ9m3QaBZJ93nx9xMfMVojQ0yEQ0Vn+zfwfT+gora9frBU
+3Cqgfj7iYh2AhhllULEYn0I3bt0Ojij5uzqtJAuvD9wkIAfRrHmyeTPHdV8XqeBdL2lo53lvp/C
sZnmXdon39bafPJBefT/WyjJX9Ok7t0lhZisPiT2Nhk3wB37BxHwKKjQWOj8k8szYQ+ywZT7YbwE
28C44QFqaJpYQLkXJyIkLWpMUQ59DxEUryAbXTIaFVS3GkpLuGBADw58bMlNV4WXzzPncCLmIUmR
/d9367e21HQtK6UAdgbzkui7QSR1brR2XoW1b7a4DMYN/VA5Uf9cDbpwUfxUOaBB9+RfIdKNNsIX
cvQFJnFX10/UYVFb2I98np8ROw9RGyDGHwXVyTpv07HflExH1aCKRk5+gHzJzCKROnT4AVWNpE/a
3s+1+zDV9nOZzmDmcv+hrg7QCvDFCIBY6C25grzo50LQHsdDFmEK3lg3tqExD6X52WCwgyBk/0Lx
9xNvU4QY2GhSPM076u9LFxNI4G+7fohU1ximBZEgwvWCNiLJAleSoZkCL7S4A8IuMhK5/YK6Ltmb
/mDdpWMx3CBbCOKyFgO31yULg7gwGOAIABABjOvIq54rZ4M9uaIB/FzN8y+ouh2d3N6yGfNiRbML
QSS+MfwVdAa5xjMpTwNYd8BXLvhgZdrcfrBX2x9XVPaBaHJTGqCn7BFXH2bQN26QLO/21/VUysPo
HbD/0RCPWvK5ntaAWCzPkIbL7E9p9puGT2X6qWMv16WorB/MsqiCIELAJLh0/HyEq2U5kSBG19vO
QugzAXSxeclbJPwtTSuzRpacieBIv+dGbiMtPf4o05eJRAyZIgoGj/brda1UB+BEK9k6SWpOHp8g
iZOtFWw6jdPSfZ6cb00xdZ4x4Fkf58H3qf3y7plSJIXCP2MEuKEQIUp+1wBCD8EINjI2RZQWEZ92
/7I6Ykzhf9+X9pwPhr0SA9+36i8JWFuyXFf8UgUL/2mAdND5AqVWkE4TC4LYa55s7+AmOzO5va6E
MmF7KkPyA93s23hHihyKmd42hbUl4PzDs+mlb4yPQTjdW0710Sq4t20G8sWsdeAJYpVkP3QqXzKC
rrdRdsXNGXNwN5TBS7Uews6POH9iLY3odJyWn9dVvoSVFIaBjLwgOEH7jynFwQm8QTbUZRAbZpvx
AwNjBdK9a/Zx7BLnZ4hn5wcr50gOsyyhj4O/rIe+S3LUS4oxShn9wpepuMEIQPvBQx57x1kO1mWa
zFta0s9NWrkHo/E6ZGqm+f2xBGqsLkB5AWuMG0OyaQDYOt6SOHg2Tkh4VU+7Bv/zdf13ioOJwrGY
yRAjyxd5NXPJbYtTy48nkGd+Ccpv1zdAYdbIyqMWGUIVnB4pBl47bwEUC6qFLGXPbpZ9X1yzB09D
dXNdjkKNs30Wfz+5v7u+wQzemgexO95NLBoTzdWidMQYVhfjlmj4l/u6eBt2beqn4vvtHrXJw5SA
Oaw5OFWzBayVJlRQanMiTdp6PKHR4sGLIC6qu7y4BY7VP6wW8DAE/54AORO7drJatLFbi5d1ELeh
fZt0/Qu3g7frIlR3MR6ef0WIv5+I6MnSda2fBbGTsMgs35DY2jjJ/TB/ui5HYWAkRN4Fg3aeYIWS
PHM65g11gYsZo1icb0rPNQ6gk5iB52uUGv+ptAEMEoSCIAH/SquW27gGUDgKYsL6RzZWeyRD7nhJ
P65Lecvnd6NMCdcVmCLn7WHcU37Cp4ZhlxRcmsj03nb5jfYZIVzfhTdGekBAPwL4R4aycY3OdLOh
Qzw6LsWvBeXaTeNXYRnN5mQcrCEkdyvKICsajGGALeZbb+oCfSZRm1tLRHtmAFW1NDURj3I/0Q2M
wVIXP82VDnJpNL3HPVSUV+KAO2zeg+y3Mz5eNxrl+QoFEQmmCQSM/blxGn6a93lfhrEPlPCngel4
UBTfxw0ummSQtsKYrGSUlTPw1uwQTJnfcvT86JAGVBc5gK0CFPdRNBCkk+e/nzU16a01xNVgzR/c
nP60gaznlfk2yIxPtERjs1/1O+Lzj21tPzSrDkpBVfBG65Yr2kww7IwJ9PMfQDg4q1jjoT3DCyLf
frTBiNEPz0Ul2p75HryXG1r7G9M/Xt84hVc5kytFECuYVZlRBpDrLz/CZvnCrOAG+L4rkDhz3XSq
UhjqBhaGlgSejBSSYfZhbhYfPSiDM3i3NF+AlUnXZOv402s4557GvRDh1aUDiW4+gLGCjBft8PKo
UtqS0R/9Cq4M89WfXJemH0oyWh/9yrZ+Z2sIxAKALX4eWtvarg0hXWQiunlEURzLznuru2VjFjwG
GWioc3Bu3bbUHDfM6KeIdc4IdhBzjoau8De076YH6q7WcXa6FIhfQ7/xwyQEkzSevshNl7iiM2t3
ffMURxucvCZSx4JX7wIVIbTXFGzPuNUyvh3Bf2U2u8J//3UAGZgZR+s6mpPkk9EgFkzaANdBMPqb
NJz3VfvB7QPN/am4CQS7MCYjROPFBXBuZybj1LaINuy1iybq3CSp84QRzj0tMiOyfEMT3SgPvJjQ
Q78/0h8Xk9hrkDk9SUdR/TS+8cx+9jJ2PxfVcVlJH5UVxX2URGZn7LLc+ViG78aIQuR8Kl8KSIo6
+cNyh7toGO94kd4Prg7lSnXaMH6IUBe9RP4Fxv+UDmsHKjhMIfc1uTNC0j3PzRgcWq8Ibm06O5o1
VfloxD+oiYtJ0YuW84xw7lgUSSXLfHLRBpqnupK1ToK0aCXjjtHijo/teU+8ne6mVH5e0ISjgQwg
gfJNSWewCtW0QfcA2meNZYx+Xz+uqrI0dgKcZAAwQGpMTrsthtE1UzCj06o+eOnd+Nuv8ULcgSe8
W3bTj2TZsWZT+lvj63XB4naU/SARVF2YbMEJkwMTArrZoWnxTCzNpyp5Je4nhzfAgABaePNlWn+M
OtMTG3EhEOyNAllD1Ail6xQMzY05V4g56rzao+TwQIzqrqlA92CD1igaisTdGeiruq6mav/QyfZX
qvj7SYQcdjWtekBcxHNlfaqW8cvIUDy+LkO5lMApB588akAXWe8abIBZhUmV2AGtYJFMUVblkbF+
rYbj6Hwc+3y7zG/XRaq8PEhCAE2DAe/L2aTJz7jfUhceuL53ioPX3ZblP1wkJyLkrFg79BMGhc0g
TvP8Rzhaz50ZrhFNfE0BR+XmEd2gdowDBkpb8feTHXKrzGEFurvjKWNvtstuaw6uRd/2flk52ukS
5piH64untESQLiCsgmtC2vRcIkMSA+bPke/zkxlz5cOyDZMg29k0rzbmMJi7FIHXdnGSVrOmKl1R
XUXqVHBbuPIcXlK2yUJmhx6T9bYjm5luB/fQFbd+qQnwVWaPUXOkTqHf5YTUygcTvIAdPZJgM9n3
jvv+/jAEGAIcDcMXYFORDnMduH1XLhk9Os29UW5DT3OkFPcUgPFAwADIJZFSkkJfwC/YKUcuIOZ8
PqTcjGbL3dVgZtNhyyoFwbEj42D7yGZLtiAem1bLJy9OGIjKrfzWnNdbNFqWukqrYkcwpIBwCeNq
6F+VVyxzW8dszMGNx9yL2BCFi27wX/xUycGibOjjwULQtgfcv3Oz7tCiO605cWPHneLWLj5NRvdp
KN+NGQQsBnhUlHAE/eRFWmN2inFYAXIR59O96Nqu3u+xRWACeAwimtPlPtOstSr0pWduzG2w7B6a
4fndp//s+5Lp5mnBiLvi++a0a75VfbHru3wXBB1gzMco6N9/En3AV6MnRjBpXzBlDMQrVqBlO7GD
iije9hpfdsnIhe1ALQ1zNujZu4zFDfAUMZZOTmytlfk0J2v4NajLPhqclt+lDVyMP3ndQ1DjSWBX
tYmirxUeGmRnD8EY4MYHh+GhDb35IZy00HYqk0QmB8M5GAMSQCHnJommvtZc/cGJwVPwjDDtxk2b
ZusbiQ5ZReFYUW4WM7RwSZhzlo5xVZo5S7zaie2CRxASuRgM7fAEsjKQCOTb6yakchrA0sVRRsEN
bXySd1rLcGHVUjkxMWJw72xtwK0GzstK/sFUXdRD0K6FguIFa3gQ1L2T0taNSfhM/Soi5uNqvhTO
Q2Pcj7qAULVXSAbBVgEgezkjzmjReG1YurGbThwceMBBcLPR23qt/w/DyMiH/SdKSjAECUDegLsP
FzI/O+xj6OkiMqU5AEbvTxX4MqZAso8HU4dDN4EgcecESwZKaXO5zX2QIXEOvjoxFaI5ikqhINfC
gxWobReTW15VjsGMVFKMlOM2KdNdgTDeCR5AW0Pzt+sWqAhhkK9E4A7EClwqjrDQ06AJydG66AM3
rkn926FsU/v1Le+sVycYvi9T/SlpgcRyXabKQPAuBuAiMDghXeh/IhOsycsUVrBGYGBv2iq2yI3t
15qjpbomBYcwzB3PIvSSnAupkwp0463rAP/0iQEOzWOapiqlFg6QVtHZgQBM7q0bMSZkz6nvxIxs
zWbfkijTsVco3gOo5/0nQvJ6uZV1PkjVnHg0MIJWGZGR+Vve/+b+E6/RqZgewvnL9b35wzcqX/7i
RIkSHIIAGSsJ7Of9WIW4BtCZM3xYZ07vMlp4B8dqna3LUED3PAxdrPlqblbu9fddMPZPXbOQDS3y
X8xnc1wAydmj+waN33ioJ/6BTT3wOyoCFmSgRwCB/fqPVh0YHEXkN0PcDRflHsfldudP4jfPOwMv
QPsGjLMUpUpdb6PSqJAZ+lNXsi5CFofnNbqH4a/TFmSRFSpJjufpmgGV2gjCCpR78NiTAzxiNsTw
29GJV/PzQuB1/DDi7Q/SoYve+gfQQB+jSAhYQfwmOGbOjwkpkcM0p9WJzfVD4N+Cff761qhWDI0C
eKVg3gxAZdJZ70tapQZBkGSw7KUrpqfS1E3LqC7RUxFSuEop0DyNPnHioiNrFHIDLCJwlghhdymv
ttf1UeXSMdEAdH2AltuYaZEWzLaNErRYaA9O+9TbNEu5tY3hnub1bhrtb0ZpP2ZVuyN19jqu9fs7
dIAhYuJOAJIn+vokTdlaGdbUmZDdDN226+Z+hzYN+FHHmvZuubSay0Hl4pAuBWsKxl3grKXNY64z
DCVbfZTjrWhM7cO0EExyzIfra6qyERyq8E/mHljS4u8n90HW1LbVe70fe22cGI/l8R8+jxFYkagH
VZc8KDG3tk9LIBDGznJot7UO3ls1sYAWsf++L62StfZ+4eT4flm5pRs5XV7F7bp4H4LcAn04WhXs
Q2uYY7NxTedLn5g5nrlVEk0+NTatWZWHklR07xfoFigwrrt1zIl/8bouPy7jjNJMkxR3zdKEN2mL
3KEN6t+vTUl1/SbiZ8qOHyUwSySfYGVyFSwF908KoUE8htWmWO2oK48M6JVzkN45GMC7vimqQyto
C/GYQfPXZeslyU1AVy7oNGhunPB1uc/KI7FvrgtR2C8KQniOI7mF+0zOCAGM0bIYQXmhKp/LeooI
x/bo2uZ0QqRDaabFyMscjyJCq4OzHhaOMkao0URxRNBdDeNFVIgCpdzFVnl1QHqGEmJo8hfQFmzd
kupoSzQy5DxdkmJWvFtRrZvr5DkdloegWF+ub4hi16EGGgBErzuAkKS18jI3HZ0Oa1XSF1K/DqAg
rl8zzWNHqQcQpAWBBSIzOStneN2YA+gDevCIgCdJA7Wk+jzeoXgto1EG/ZnSBZCiLrcGvPPiZY7q
Zdt4mrhSEfQBiui/70tvmtZqJobMhRdz1uxrv7rn/fRxrqsttzGYEqzfMd/wFSOpGrFi6eXjD9PC
2xePaaCViJ914oRJ2pMwo20Q99OuqrfmbfXFaKOp3ySJJvxXGAEijb+SZDtDh2RArbIP4rA1jjTx
nhOX3aSAJciJrqFMJ0raK99ODFpUDGP7VQPsRne7BizKViTWlx/XLVthFWdKSbtm1eD1aXJ4z8Xd
ZgxExpo4SqkJXtOIB/GuvqjGLjVvMUkPVzbm7l0L6E/T342D+zinxr8Ywokk8UtODGHGVLY5C6fZ
D9/r2op4+BY48xYIZpHd/8x11QHlwp2Ik27PIKFNVjto+Ss9EpW+eDBofKfCQYM687+lk5yOaybV
Ei5wOk1xs3h7Mn0udTGATgnp8KT5knd44uCimcB+/cNxNBGSRgW5NRs3AvcpxSKx8GV2v5mZE/ml
ro1NNRt3ulBym0jVdkHXL0DVsPsZjzf24jjrlzzoHnhjPYPM+9kJ2l8sMQ62m+0coBg2REcrolZU
1DSAiXiJkFZOKSjuyOyjATF8ylv/kIbpVzaZmtOkEyP288TG04LaDsZn0SsC3pIiJG+OFaLoSzRH
SSnGQd5NNB7YF7jDVjgzEhijH2fp5yb7xtLfZabJCiv9AvpIRKuBFaKAcq5JTv3aoxydjtR4dIG7
77kYgMs/kfLTdf+m6mlA1vk/QdIpKtg4TOBK8uNk6bZtP2+CINn0/ENrZBFZPqfVcRj9qG/q2+Xd
/By4axEvmMhOoeaFctu5jh61ipFlaE6sk8e1us2cTa5Db1Ue4BMRkkGAHdbLmgEi+i5y+YG27w8a
oALSyaLnEYYtXUR2CWDuNEVMkiX+V5bzz8TWwU+rdwgxiZDyf6RdW4+cOBP9RUhg7q9AX2cm6Z7M
5PaCktksYDDYYC7m13+HSN9uN40aZVbah2hHotp22S5XnTpnkk6ZTZPdpNwwC+KcEv1bkkBLT+NC
hk0J0jQna0DnAb1VV31klXboRrkdwJZw30cWfREBN8Y3hRFzEYiCZHhe2NQ9tSIQduR8LQA4qFai
h4XwCI+Tf43MZjLmeulqFoz0EDlB12zHf0rNKr9U0u2fNV9vf5Rj0m+oaiRw//G48gRfLJPgfJqI
BqCAcANEKQDIIpRx92QMzjGt8h06TCKJNj6D1C9oa96pVL3xhP5lDs0BVCdnWnRHj3Vgz+6OrF1T
CF56taF5DV1ywMVM/bbXe6Pvk7Htqtg5jVqbBDSV3WNSZeyk00Y9N6lv7RLC15I6i0aBxZnUPnAy
zrEsGth49UHPAWgsjpn5AJ1YFNotaz8WK1f30mLjTJs4EwEOu+lfBil2WeBHOCeC8Aq6vRzNXlYb
0LJ7HrtR3yhSbROj3afDO5rmkJBAaxka+NGePS+wJ76X6fWY4IYov0vrDRBiB1Byx9+rtcB76ei5
tDSLHOkYC0cozQF6fGfGYGCJ7u/KJQomDAXAVlwQaNufR/Z6XIxj0RrOyS044wED7VhkqBp8BFnD
f4yp+Iw7Pw+I0JtNn+rFkUO04rG3G35u+647SJqqvchMHipNORtROOf7v3Dpmrz4gfMHgZNSzSEt
VlmZ9Cgr5EnKJuDOO47gSyuzgyPNjVwDVQkK9Ay14MhcS9sujgKXPE54tD1CdOd6JxaNpcepicse
ul/fGys+xk71NYac1P3JWtp7OOGBa/ch83KjI1UAKeloDiIkH6T/rOEgJlIfaid+M8r+q1nztT7I
Rfe8sDdzT1f6ttQGdJwkox7FrPoQi3fAaFwMBslhaFrcEmTilS0J6hEOMEghjaNGbHtnk1cBqR/M
tXfU4ipd2Jq9bjoQ7im7xHnJcy9wqh+OIUKyFq4vXYTQgMBWQ0Yd6fWZq1m5h174DAlNjR+qOA2G
st4LqgVmt9bksDgcoAoxd8im3bDOs1H2itk9ENbm8MYVKsij+wnR6O6+062Ymd/sUDWig6hhxrDU
SVjZHrn+jemsBZmLvgZCsN9QQhB9Tn+/CMuzMh/qDPziJyMefiVF9UgKa6VNa3H7XJiYRnphQsgS
baJiMoHkkB16+UbTHush5Gsl9wUfwOKj4g4wBe4vfwZHhwrs0KM05pwcCp1ZrH2zRclYWK/3V2Zh
PDAzofodXI83KPTMAId1wyHzyHr9gOyBFYDj7clQ7dZM5d4c+QrIbuk2mZwa2pngQILMyXwC01xv
Na+ajlHybJEvPH1LHp1ijITrpM+xnqRHWaTotvJbEBEz48RYvo0dCtY/q9B/tLnODuhyWkteLngo
arzwGSSTMeHzjnBSt4JDMBuRgvOgxd8GDeIWqAC+Y7LR3TPBdyeyjtkRn1ITqicSnOcGeuOmdprd
qBevY+l+xiocbdQd79tbCH8gsfx/ezdcSFx41Ug5DsYkRwgZee2kexZSN1RgrMm6sB4P9w0ubEC8
r8DsjpYeIK/myC+GJHom3QGxiBuZTVA+/7fPz+ZvkLlb6jo+b7dfh6PuvufzKFxA1gTgExT/r/e2
V1ZdrWv4PHMf/OrDe/r8kLf89/vTXrw4O3qES6qJ8f3iQIytyLb3Z2dptdF9D8DHVPwFRdv155Ww
NYqg1j41BZNB43hRNjbf0OS4KftuU0KVzvByG0w6a5HR0lF1aXh27Po9RMsGooABgeBNn7dhZ0Of
krz1XhzdH+KSfwG4AiQpYHnk5rrKy95yAG6xcdN/pvrZX7mmVj4/v6Z6wcqeCHye6jlAW06g/zla
FW+tKdGLgw9H+2yJnIbITrW9ebLc2gsbIEt3NkSfVqwsrQfO16kLeiKZm+c7ZJrg5cE180TYrhi3
vdiTZq/oykN60Qpg+4BmT9LR87EYXtsbRVeRE0diYDDdg8cIpLe1JkIxa+14nrJDs+oCEtdoS8FN
aE73+7VvUwCiBzSzk1OjzASNAT2kZNwvoq2+QaneDArHT4IaD+f77ra0o1CZBfMxiIInldprqyy3
EqBMBxPIc/4gANP0ODoGTPoDCsl92GbVV9NHpr4t/DUKniVPBNhuakZzAQGZ35JoPMtBSZKYJ71t
X1LmP+QjW7mJl248JOQg/D3JiwM9fT24MhtEkXqpeSqbPdSVgliL2vTb/QlcWrYJaorSuQ+c1vzp
CN4awAL8ChinBFmFwOjZG/NBKUdKp/ybQDlrX4DcM4oriKfct7w4Olzl8BfcezelW3DA2SbXsQeM
Zui+c68ePnvcKSJO+jVl3kVTv3FWqEeDeXl2KxWjo4irCesU59VT5rF9bqTHuKIrmdpFl/jXzDyH
jwL+UPO0hhm2E2WY85XgZHkY8AP04viAo822mEHdphocfH+sn4Q6tvEPz3h9x6JAyxXvNDQdACx8
7XKeVmZNhdrqqavqz7bV7/0s/ku03n8z8xuCc3HPjqhzxX3tmLjHTRFVJPW3Cjc+khaps/IcWJy0
f0f0O6d6YSp19HZMS888ceAs7BQppixwnZWTdpr5+eEHtNz/p+133eXCSIP0daarBMjqzBEkwAtU
2zO3sjaqafNQZ4Dx9OYq8mppaMjR4VmI1mxItczOhxHSBRM83TrpbKNZ+zR5ovlKSmXRBKBIsIAL
HZioa3/grcqsgemAL4/F1z4WH8yCbWyIgv252wH4/o+Z6Sa7mD/HSFhqV6Z1UhoTL3lmZZHNmPat
H412zdT0NJ+vFfp5kcHBkYr+hNnTfTB0ZpppYp8gJWoFXWZ124ZmTShcu2iDLKHVIxuV2lalqCKv
iZ2Qc20IG2hkYmMr4J1zme8l5Dk3Q2LYbdBDM3fXtEMVkkpvjh7E2gLqyD4Y3TY7OpU4U7Rmf9Rp
nUMTyI73CbqNtjqYQyNVtdA+RzuJcgwc77Xz5mRen6B4LfVnxCJF4Pd9G/YpSX5pjACAWunfbU3X
vuKxSDZaqprHRg2Ig1E/RHu+hR5h5M4NiCrq5ic7ToyAZmkWWWUnD7VdZVu9i9fyVQvHHnD7mFHU
JQAsmr/ptZwkeeICAMiNjYpAcn7fNxaiGHweXQug4rJw9M2OpBp08cDeDfZJNI96eq6qh6beZ2yt
hXhxFAhcIOuLdM7NMzvnAqxciWmfCjOEDhHXV156006ZuR20gickMWJ/AG9nLt6Jhuaib+wT4x9c
+TqiQz5bCY4XTSD1g0cw4AM3Tckq4YwMMbNPMv0pejsEl3VkjCtGFpYDJx26DABSxFjmcU8lsqGx
JPDyvu5HpgmOLa1Gtyu4J3L/HffdpanZlKVJagm/T+1T4oNI5KlGgmGNYnnp4EauFchB8Cag63jm
XAX1R1q4uFKrTj5OqWNexQlU4uyPZedZ29JeI4dccLNJWg0FPB3cPjecJa0lk6bVLPMETNsP11Vb
oLzO9zfMghtcmZhNm58lcdcVJsJGw4iUYT/7g7Gvy+Fw38xS5DhRpXsgc4KG483tU+WDVrauCZpg
9lka/DjW485hFoD4KY8kCPSCIl+D5C9OH842JEMtf6IYvL4oRi0heZch3nfYMxRb7HZl7ha+76PK
9psEHk+KebEN2rt23jrcPCkH3ZBeFtRxtuLVCxsIr4apfgstJx+33vUQqiFutWpAQAKF+reESP1T
azK+YVyzNlZvOCtPzcURoZIJkAIeZzdSe71suqHt0FflmnQTEzsS3cozZXFAFxamX3BxefdaMfp9
AQttGj+Xtr9vtfShbsfQbcu1EHhxNFDVAFcM3rRoD7+25WtVO06h8cntAuFqm9g2tvfdemH34N7/
x8I8iIfsHXIkBM8SReMfiQO479DzL96AU+4dhtCWDeA1ou2bvliocPV1EcfmqZf8lxYbaeCNZhow
Uq9ZmiZlfvXgqP7H0myBOHpNR6LgcdpXSTfW50nZwA1bGoEqelR/jogBh9Gka4ByNSqr04l74Q3Q
rEbfzIhQ2GrkZ4vmG4+VQJV7K9epu+QJk9AN0BYQlr+h/LDIWMvM6clJDnoRKJ0BYGwxG92ZTXvK
pG1HZdXqgd+M5rOZNe2LrQ8qMBGQy8Cp6RDEjiuQxJaa96jRPNvTbJIkgVjTlthy+Fp4gwPi3sZ7
NHndHBxPq15AdJmHRhLzT1i8/IGNOGAt8EaHyhTpXnYxeFpixdiWxFb5EOco4gUuB++Om1rOntWy
/giWp+LBT+I0Uvl+lO2hRgOml0ReEYEOYJdAm26A8p4WDkkclY73QBNhPSFqQxaa8TrSwX3znEKC
Mqw0vX4wvM4+242X/I1A1dvYPm22Ne3Hba28bFt2VYM+Sr0PeY/wtHVEFiIAcv9WlZsFfkVJQHir
RZbVDBsz9ootoM3Zs5tryb4wZLGRnT6uLNzSaWG7E64ACULdsaZr5cI/LDFSgfYitDQAeP4skqik
m+j+zlo0gV4Dz0CqFcxV098vTDRxnVpQ3bJPTrxxIcKZ4aZg9K3jP+7bWdpXoPv4x87M1V1eJyl6
J+xTSl9TvkmbDQQTc9qH2QCFVi6Rzl/Lsi2dTpcmZ7MHkIRZVaApOPn9FhBBZ9wma9Kfy7Pn6eha
BQUh8k7Xsyds5J0Gv0MUqeNhkgkkp1NzP/b0m2at0TMvbeKJ8Au1YdzngNFd29J4pbquoThsyZHU
v5KSrzzM1wzMLtuiZ6bMOQzofRQfHbW97wGLn0ciH1lPdDncdOp3jsVZQioTSFrxd2t2H9tqjQxg
IUKdRCWh5A5PhkdPHnHhzKNgxuBzg+C5Gu9B9811d1+Vr6o+a/oaaHKp9QnGoJkAVtCpPXU2XVWn
ILFSMCRLiNwgNH4Bz88W5G87wC72Rtt9pFDnthyWhMBGvdyfy98B4/yaAurKcSChigzXnPVlkE0O
iB7iVlPkddjU1oNMvR3BxUghtj42uR0YOUebpKd9I4PtBKmf7PBeHwKWgPZh5ddMrnfza9D1g74S
MDIi4Lied5K2bTrihjg5+bEGviq2RcCTn74poxgiYsTIo5Q/ZfrP+3aXNrg19QVOMe6Ug7s2q1XM
NoShyIl5D2Q8JPLYdCs39JLTXpqYHY+8M/ho9wMBd9WrfCqylXBw7fOziRsR9AnTx8Wctl9N9+uf
51hRufx3fmYHoC240aErl5zIZ3uQkZOY0f0FWPv5s+PPtNpCKQkDbNg7ugjw4lg5k5YOWAtvdIRJ
0Fv15s3RRpX7lgYsPHADrRP0GbN2UhnQr9E1cDl68h1s7RNgFKyyeDIZ4Aa4dinB3LEuR0JQRrCj
dFTYLnrY5Zv787Y0KuA5JpUOZIJAwnNthSW4cjnqaqfMKIPaePa8J1Z+z/OX/2ZmtjyxEuNgKpjp
DOB4ybPpfhjw0jSSdOUAWDp3wdcwicigaf7mGgThcummGScnCtFdJYAoaw2oaYG1rxpxEsT27v7A
lvwOzUZ4EKKXDd2fs4HlScUMn8PvBhL2GQ0sHHf/ycLvvvCLm4TVmtsqpZOT3X0a5Ctg5O/5Psrb
oIzzQWIy8zPPtjIEDyZ2Timjwc4+NJSuJPOXsLm4nAi6yyxwI91QoIF/tJGtaIyTyhz7JR78ZONW
lf5aDHUfVdzJPxu260Q6t/hLp6nkUHKiQkraOGIMydE6zerXUuj+E9gds9f7E7DkMkjsoSsNL1PE
TrMJqMfOTHo6GqfUzHeZz7xIJ+0TieshoJw9yHq16LrkNLgscUGha8i6qbYjJZwrYEvhNGgZ2sp2
f39Ai5+f1GrADwm5unmfncfAjKDVKe7AEsB/92ear52FS1MG5lT8fgfp/xslBOb60srcmJy04USr
70bihRyw7tE6tv07mLXRM/ivLXJ9QinmNtzRE4wmDaHRsi9YvjJfy/HThYlZRabuy0EBvE5OtTcy
ZEWr6kkTJMbc2QTsYUrf2rIs9xVVHPAPdJEbZvUOLmlQlP8Tv88hEgAxU4XCgH3KdQMSadmmL1fO
4MmP56ERdiDEz/DyBlJqWtSLg4QY2OeVOeIRAhFVq3qekM2QVr7ve7/DvRsrwLujxg7+KCQar600
gysK5oG3wOhL56Ms3T4YQARgB0QbWx7YffuWdLzcj7E+Bkw5SZj19JjbT71pgQu8L6w4dASzPyS+
Bk5O0sVWiFRVLYJKGRSHIDM/NqhBb8BqiRpPpppNDpYJGcQGshc4LJw3pbvpYUw73JlK5dlWDY7z
levg1k2Yr0LbUtWmMwV55h3tgoTwug/cKv7g4+zmLQ+TZKfJXeHq7a9UcXomY/YXsevkc1oa5cbu
hjKsuFkFXqGKBxx3edCPVb8lw9gFPrbFXo9p8fP+vC7tabQZT0xvwPch0L+eVrNoXVnx3DlRefT8
I7Ih97+/5BzoniBThRoFj/n3aWf0Q2nhfR/jsVI3GkCkzoFCRv6+mcVhXJiZ/n7hg4VRmTKz4YO6
CFsr6vjKy25tGLOzfCR1npQE37fJI/QQbHJu1whPJwe+dnADuAc0duAaQy/cvGPI0AbZFwWoRgoz
cQ9+C5xKClSnGsEcUEhveMiGvo1q3tub+3N3OzYYBhEICCamXuA5kXlhD54BMmUb9CN41kA73qEb
HLr3jdwu0LWR2QKNBQOCuIARWu8YCxNvZYHWvj9bIC/jzIyn7+t/d/WnvPl0/+cv9FpNvx9pZuTq
kc+cp0FspxCYQGqjpN/tKt0Ke6EFce0iRG/kI+vNHRksPQAfOzTdu/KnNq7Vpm4jalhGkzsSt+5U
opodsyDt0FraO9ZJr/nBxJMBGvVsW5fsUyzkikvcziaa1hC3IwWD5DcKOtfbiehAbo3ctU6OteXi
U7zW8n47luvvk+vvu1U/5JYLBpdUPeI/5BdLsvWz6P6irY1idral1miZchoFc8LyuV0DB9/um2kQ
uFyRDQCC1p0NYgCwFeBNDGKUAdIfsnxNxcquWTRhT6xWCHIBaZt5NaOt3ws41kmNiR0UZCjQ4qYi
3Ux396dqcUHAjApwGdCaeB9eL4jG8YyxgZ07+WBNfTYLO9t2fUx/jEmSvIh6fAdZF+JiIEMhyQ4f
m0clEBEYJFM1ztP4xX4y+2/3h7O48hefn/mvaUu98wZ83jAC44GsVaIXP484BCCHKc3nzWIRa1R+
ZVuVfQIE36r3dK2zaPn76N+CIq4HZtGZ4xKn5KgQ4dJUx0oDTjL59Y7pAWP0/78/2b+4LRuiSl2T
+L6NrvInv1qpMS567cXnZ84kdUn6errzuy+eCmx9V6wRCC1ZALkhDiekpRG+zM5CBGdNPI7Yetw7
cGNn8nzXcr6yJ5ZW4dLIbJVprOzENmHEKR9EmA8rqavFMUwE05PwN7h2Z59HHShOPYfbJ9P7SKrH
hoTK2vz5Ok8IFpAjo4QNW9frrDccfKi9Z+P9cUBMW71nBJNWAHTekbWfQ3FiECEB9Mqdk15GKnvN
qg/j8I64bqIowCk7NYLPq+OQTrCVYSE8hQpUt7WkV2/6vq729+dp6fRD4DMBlkEDeoNdwBue4eL1
wVmWQDBAs9InsODt9KR9BN42eoctYOeQHEN2G/m+6zUxBwV1P6DrTlrn1SG4hdkxM+J6NxYdMGLE
TM3zfYO3bgwoNOQBkCYlkPmzZnulz3Kof4zSPMnmkHn7tUv21o0npPXkXxjSLYsUKPpTi6WVdRrM
PoSyQ0QTY+uPa5WbKd81j44vzMy7qzKmg7Ry5IgYtEK6O2HH7GT2Rvl5SEtySjKSAzVXyOwwVlyB
CX9IX98xjSjN65DiAUR5LsDXMC0FzxeAADHyOOUQlo1a8YzFhbqwMIsnOq1LkTFyzVP6orJ9QQ7/
bQCzSyWW/x8AHWkw8LAo12ikJ0+6WaOLAUwDvLhWKg5Isj46gACRNCzE1mjwmN5bP6AQ/cfHApwO
QZE38dRNUeq1Ja6qPC07vJVs/6d3SI3v96dqIa+I7yMJg6w86GZvC3kMRenfjLYxeWnlZzCXoq8e
9JuBk7CQKYV+rDHIUM6nKO12xrZ10uAD/fMMLX7Fb3w3KIAmJo7rUTJlK1GnKL2Ob6WF4PL5/iiX
/A1tR6i7g0kEbbizSUx8kbG4Le3ToJ80+sX4c3AOqgtTwwKAbbjk5rdP3jcubXB5nHrkXUEUsuLP
0/048zaQxgDvbHtTjDTnKqyEDeFUF+qlGTI7hflz3Gvf0V0TFBYksbq1/P/CMQciavQk4+WFPMn8
ItLq0i5ILnwQgcYRj3elx7d9rP25X2OqUF+Y7lOENrPLQVfcAuEXxBlMEICirND/eTYQnCqANuK4
BrUKHpLXLiVSw+RtpbEzE5/flHi571ELkzQhQSe8DyEgzZyFNBJQQzMvVXk20THSRaX53e9WTCw4
7ZWJ6Z64PGMYo4ndw4S91XAD1CtsHwtHGMDzE5QQnovXyWwBPFmCE91r2dnLugMUK0LLOIGoEOn9
UB+392drzdbsvC+GDPKXesfOWrrJCIYTaj9ciFyan+7bWcpdXA1qdvIbIMrVDCnZua3esKWCBr2s
pnjKVHJ00P2SFMCZdYpP8Kag6fw1Su2FJUO3OjbNlGREZ9T8GBsUYPxJw86u/ZEHbruyZMvDu/j+
zOsGi7KKy5qddbG141fiPdoC1Ej7SStPpgdubezsyUpWHjmLo0KPx+8aKqKCmSPicQJEGLoSzml/
5BtXrHx+0TkmGC0Bpg2PzGmrXfi5b2RmS2jJzlR76pwRFYoX2qINH3J7Q/LHCAB0WuARDowhCEnB
4X5tq64MwZMChE5sCPVWD+y0XTnXFg4G3KLIJyH8BGR/jquua0Bfs8HDRgJLkSGfaqRMNOvbfT9f
MoJn8VQemOSQrNkwCr3uemhvFee0C6kR5lk0rl1payYmp7hYFZ7ZtaIgfT2DATSi/Ss0H2qUIO6P
4/Y1Ar2Hi3HMlj4XeskEwzjiIrK9AMBMu9kiuL5vZcnBLq1Mv+JiKMJjQx4rq4CobxtW+V/N4KNk
8ZbRneOtLMziDr20NTsBdOULrmWw5Y0C7S76RgNSEhotger4r7RVW+m1P0giosRXJ61Am8p/G+vs
hHDBb+Nb1CnOqsnCHOmaWj7yepeIvUVXDvXFxbMsz/UmfQfUqa6ntcjQo0l6LN5gAchpfqjdsDe2
trNiZun0ARf1/83MYzeGgoeBCgEcMSWBT0UgyUptfdHVbQTBoG/9XSe9HkhGtJSlgmDOhu8S3DnK
+0nWuqsXJ+vCxvT3Cx80mS9zCZTsuUyjzA0pSmqg1Vq7IBZG4upQncGzDQDGm75ZsxEVaMGL4twB
T+hChbYcX/z0j3MhCKEvjMxOBjC26DraYws0JH3Is78GcqzWgPUL5eRrG7ODoURGE0AGhCNc7hz3
UfcDxFmNsU0B4/UfPPdbs0Z1vLRzMSxA8CD7DZaFOStWXZhlnQsOP0MlFCQOVXyUyUOJImXr/HTc
b1Lfa3qkp5v7G3baJbPY/srsLDSihUbdOIHZBvCnER6OUugQEhX07UYSNLathfcLnoinBCLX6fmK
G2R2d+S2nxvIs+dnUkQ4IwC9pmPorClsLjxZrqzMnER6PGti5eRn5O+JOrjWoel/1D6PMnAFNePP
+5O46Pco6+rgUwM9xryI07lOLSqq5eeS/G3or0b1oa9WIoc1E7N1KvvKKOwKJqp622ZvlG30Nb26
RVe4GMVsZYDVaVjhYmPhybE3yu8W/exDHIN3f9nll4Iey3gl8lob02yRBuV1aNCkxVmv3A3nP5rm
UOr9yo20aARyW0DRTKWdOeODZnSdir0Bp6v9UMa7DqXD0n3PQC5szAbCiqbJZTvidC1CdN7IKoKG
05+7GJ6qeF2A2wMDmd12pZFnHkAY+XlIn4sSXDWf+j/HnyMhi+QEOqOQCL4B3oLuikDXq83PvgYC
hwMR+6r7GA9rSPppMuYnDhBHSIYgTTo1Hl9fRVqedMC4dPnZ7kLR7Zn+/I6Zuvj+7KrLfT61kk3f
H7506Tet+uXJFaTtkk9dDmEWZWWE9XZPVY7XakTbDyyL3sGvj8W4GMUskHIayENUrM/PY7NJfCMw
84PM1s7ihXEg1T8pBSHpflsbNB1lMKBJxLn0QKGl9Ih7D4KsARKWrKDs4k2EHQCXz2825rROEtuN
OBvyKIy9JQ4qXdmAC5cKArTfyArTQY5qdnR1WswhR9DUcN0uMq19jhaaOvsrVbv7vrVox0clFTD9
CYY1W/hU68VQlWgBsPw6kMoPvKyF7IUKGu3rfUtLkwa1OAAhwD/mQWXxepegrspo3Or1WZR5xOmP
DLB7WZKVw3Ep0AHj679mZhMnhpJ4qewxIINHKaVoXa5AVNOFibnJVbtnqRf0wgyU+PLfxjc7MlWt
9aPSxvpcjHnYOx+YRYJyLRG/OIkgigM7GW7lG8ElV9iJU41Yrrobjl3W78bhNa7/PB7FOxu1uUnC
E1wus5PZkpJ7liPrc/VZ15F1OcfofLo/WQtHJpQdkNed0gYIL2ZuB9yI6Q8u3LvP1cG3iwhtbyvx
xZqJ2XmDaMlsMx8mDAbK7mT4iwB7d38UC6uBqp+PUjiuMIBOZ742ZqRlHk/FWdFiXzfsA1Fia3lr
6aLf6ejZBXNlZ+ZaRUGANsSL6lwUuToCaP5X3bkgXauY+Zi7mXEAWIWEQLG5G2X3cZDHrvckLfeX
2en2WSS6vedp372OCYgyqVZCN1BYdNM77i+N0xYqMRAiqHXePVgjKw61lfyiLZJ6o6W9OEJYYWPS
MmwG73PWdThTXevTqFNzpwnX33Nfi1/GSidPXpIWny2jzEKn8UnQ2woNLopkodmCw8YVcRwYtZ4h
wdL6YemP1T51ynor0rIHPZZn7RUTIzoN7SFEYJDsicPNCEWGCrICWfpS0bw5jIzoYdob1mffKuQG
HB/uC3CIDR41evulE2Ubxo7TbpK09vFXX/+Ygtn6wTM4CMg9I/ni64mDLkXV54GFNiuAq6d/JtQq
NlW2SasjJMfyI/ppbHBM+e3HurLKY14IsGtA3igYXIok10C0XavbzcastTZUJQHBXyFAOtNa3ua+
jy0c0NiBvoeSFUoHoFK8PjYNIYeKi7Q6u9W3Lv/YjEMg8GpaC5XXzMxO54GDLzlnSTXdzowFaf6U
Auxebe8P5ncebe7JeMYgVgJScdKQvh6NSpNEg5dUZ2aN7j62cmj6oWwdlqKkgW0O2m60My0iogQ4
txNZ4JGBBUPmGEfp1PJMJcv2pmyzRwZllbBN9fFhcGS+GSF58SyZScOBm1aYKR14R7OtI5LIIqy8
ZngdpO3vyqwfAyIEVlLwH1xmv7q2pLt+8NuNpoM3MRFeEta+LSLdhmodV6gGo0rkBQUjZWjgyRQY
pD9bsVRBWdZe0LAuXUlLT7Mwn6XLc2U6dy5yG05S0hH67+Is6K8y2VCQt+ignuX9IfXXIqaFdyUS
q78lK3Ea34ATE7cxdEFjfiZAkTjqLLQvJoq8IH04UP/R+HNiK1CAA1AAShFzgduN+9aYoeBXnWmN
SNPIPlC5xgC0cPDDBCAZIANDxHkDfBsLiA66OT/3YuzQ2kq1rSypF6248sIa4fEyEW+42JvzG4zW
WZUBCF6d6wNNHjFV/+3zs9tLNWnCh0zD5+0fj3758/7Xl3Y7yiooRQJVPT1arh0szQyt1VtwdieN
hASNW7EAZLd1UMXaI3KQK1O15M4Q9EN7PbhREDnM3NnCFZNpfQprFUVGZp/XSSB1RBU01ORaxWjZ
GGjuUNd1AROc3clWVppNURf8XAqo07/aCP4THw0Uog4ab1UFZapzz3cqMLX/WJvdzJo3JJ7mwFqP
fvg0HoNEi6T3zRPnxPkk2LdEb4KO/bi/ektbFt130/tjWrx5csZIezAP9H51tkoo/HSHumVBbGmh
HPbZsGNOHd63txTmXFxB83hQxcQdDRWX52ZMNpp6HGKgNNaak1eMzGEZMqllqw0wkjb6g5XQQ68Z
TyIeV5tB5isGMATUCSEjjxccQreZ6wOyYeuN5XOwitZR58uwlHJXI318f85u3HAyA7kDvHhByXET
QyMNFHtWnkGj0OFB3n70IFrvH2uFqrD7ct/UzWaGKWBhUfeHAjDOolm47joonMdQnj6BlyMBCiw/
lKkW0M4/pMUaIdCN6022TKguIimNOHN+f+P/pzwTJYaFDmoe9WyTMNSDtx0EQbOVW3DaO1d767ct
ODna/SBmN89zKYeKzkpycfLkqy5KhAfvWCPQFv9jYLZ5xxTkLGNMxWlotMjrHgz6zUJbFWSLzN39
JVryhktLsxMQkW+lxzqmzf6U9xHHY7Taxu1hHFZcYdEO4CwQt8ULDgfE9bku4k6xRKXilJg1Cti9
vs+KGJ3N5Wm0yIM/piv2Fl3PBYsEojkw3M7vEc1JC73qMK7UfCv1N0OvAtn+NJK3+9N343V4704Q
SwIgIhJ58xtdSPQ0oF27OI2G9+hCZgxUImAs/NTH7S4ttAdqeitHHmAzc++DTXfiVkYpDhK+cxw1
pBPUyDG+E6GDsTVqxwirBomYynFBydklzkYryiRM27g8xMpFjKnq6ovH4u6hpz2NNLALHcGukm0t
loxRZ2VoJMitJjT9gm7xFpVhrXf4q9+BJK50I6spvuRJD7KE1NEgbOZ1INzTTAD2KfnUcTfZNGMj
Ay+u+01n9eJYOKgzDBLc9O2gjJ1yOicYZVo+qlHTNiTL2g+SMvdboRfahoKHTEkJ3WU4Os+3jVHg
PSSh2/mpGh6NPn+uK/fwJd2MqXPwXBEWz9pBK/qzo5FD1pFiA4b0ccPHDgSBxpQV6NGK0xKbhZnO
UWjB1oawC37vMCQ0yvosDr0CnIRDg+YJypUeEFIYYcqqJnA1z9xRxVTYjf2rqWky0oTpRMxv+Lbp
xhYjQq98Jms7FMDb7AhNXvJydLaZNnphJRuQV7RxH+pG8suVBQTnVFlstEoij8xMLWTgjwIpXlxv
tQ6AFTLgD3ar0ahJVRUoszYDzhERDJBP31e6/6vKnDIQTFlbc+AojHlWeugpJGTqJLYg/2GSQMTt
/6j7kuW4kSXbX7lWe1RjHp71vQsAmUkmpxQHUdIGRkkUgAggEBMCCHz9O6mqapHJNGZXmb3F25SV
jCQciMHDw93POeB07DwLgepOrt3QNnnjt34xRyiiuQZdv45oozxlULbh41LlQYQvJPHgFzTuupLh
lT9FSdRsxx4a43LMxnULieAbpEeaOq/S5dF1W9JAuDueNyrTEhWR2Fxk0GrC1oqDnJAlPCNWqhXq
biBBHjrS7pQIvtk5cj+nOtLngoA0ppmQs5+94BTF/M9+31cuGWKTHtw+wETYGegOf+1flqrjlQFE
adcoeRnNIgfd6gduPqsovoQASU4G5wOPg4uEXPMEdNT9Rlf61oqN64LnYupWfRvkfUywAqqrXmYl
UbgAgkqVNeC45G2+WFpOpM5p7Obp/Hnsv0+em0/hXCxwL2zLTb0aIQyO2KCm1/UUwcF1eVjd18Ks
KnHjNxBtVZsWNyYeRrferM7ed0VvPOx+BFCzQAouRmLWPbgnM9u1ciEz2yn+PdC66A1bVcvXurl2
TsJv34REB7YOzqdEQz3USya2QzO5j94aqKa39m9D7Q+MHBxNjRMCGDrAiIoek+5OJZ/fH7D9S75Z
Mi8GbH+EvLjLutpr4ebwfOSv8rF9yk6deacM7GfshYG46VXlAyi6a+CUFoBly/c/4M0ZdzBAB2s+
CkEMnhh8wCwRJNwO0CqT9yo6sa5OzfVBENcxsDGPFjtrTKqCa55D+6BUzol73wkrP5PnL8aKs2WK
ewffQkWhxK0RH6vwRNR2Yrh+dgW8MBHoCGnFBSbEDy/N6XDpjKV/CrF5ysjBLkwTOkDBHHPeVXkb
rL32ppNF/LcJdF7P/Jv0bs+giTaNbIccX0SKcMhBBP/+4nrbLX5g42DeRdaPUUNcBmyrG65o6CDP
Ci+LEzMNVmmsIDyT+KAlSlzobM9OBNY2HL4D67oVU+pJ0P6b16SfkEw/5Rj2lt9sXGgFoX/Dh165
d7DumWezLowVJrJPHmoJltFpNYefEV+A6LjISFME04mU/dHlmaHigD4KZNQPw1c7LtxXNWV7trXR
XwMt2z2fGO/g7VehTIteGB+932gnPPAW6IxOtT/HdJdYcZ7qC79eT/UlcjkFQ4fkwNZKforkw0Qu
+/EinscTJNjHnBUYvlzApfeAl8Os0ZCC1sEov99VyW4M2txA/Ob9Lzxl4WDaRjojDWEgINAFpVwK
/bcrN1iwL7/gYMEizgMhIYDlEA005bI4uTds3v+CY5v7hYVDcpk5HXSnA7ff1f62QR1BNKBad4MS
MP0Trv3Yentp6eC6pGxg5gC1bwCDltXgx6swggilf6ph4/gHIeWQIHZIvEO0AXFTEZk46HejWgvz
oY7OCGD5p4jjj1pBXhWdahB3ekMG6469Btli0u0IaOn94UnOt4P7fbS378/O0fWFTmyIrEHWCOJY
r49bm7BJU7RH75ZPDinM/E+WLxwAbnsQTwnDvfkXx0dY1UotaLrcjfUdYddYjCcMHJvzlyHsgQNw
w8mTWaURLmSbKQWr/sqVJxbwURPg5AIQANSUbxIyyH77FWs8tpuaIh0KZ84H9x+sXEhsoE66Lzu+
ycP0IU95kiFcqKvrpf/Ag8/SP1EFPjbRL00cOJJZu9ahZh/rtyVFfetUY+3RUcJKRfYZDY5v0jv9
sDRjmNVsB6qlfKp4HmYazuRvN+fsD1j0hMDZgvrlDTWGFuFIE4ewHbqNVnw+D2J24gz/ybf+5qR8
YeJgS6ixxuk5tmyH3FtcKhnb81SFYS59PZaouzabwLKHiWG/6IVPVyBz7c8iO6nSJxJcvZak+eI1
XxLKsnyJkB4SqkHpqau7Ymk9SGmKuV0hHxGvkgml0zmtbJlM0DaF1B4ujl7yt0HkB4O2P0Vf7MIZ
uMwW1tlukJgbdTOqv9sh/NMAsnohLq4A8R+cIomh3UyTtN+R6ElbkOUO567fnZiYoysYCO8/jRxG
uwYVQkC9YWTxqJfHDnA4dWj+kRHINO8VmLARD/wJkyPiiaFhyIia/MYFDvd9f7v/+7eL69fzD7Yh
qSpNuEJMhNtxzTZzuq7Kadx6n983c3ysfpk5mBA3qKZhrPEZY/+1IpdR9uP957/Vi/854/9jID1A
DDI6TMIq4K5oNVwAPFjScFktAbnthVdGc7cCddeWVm5S+Mu8amLkwcJh9f5LHHU56Dv5c64O48sk
GPVYcaB/O3EDIdncVg9TdKomdHQk0fWO2gIKDaBbeb13qho9QDZmDPQUyO4hERFEp1i4j37HCxP7
UODF9gw76sM1S7Zzkdya5zGvki183ImVd8rKwcpOSGM0N/gQ8IgU4IopoPAEVun1+3NyargO1rdf
26jyG47hWkoELtPfVi7br7sXY3WwsDNwe4PPemA7Nj/SrEPqdJsN9/SU+NWx6OuFmUNSEpb28Owg
6N5RpILmwc+XGsSL/tc5+Ac3iJeGDmJWVBkcMYX4HhlUmI32UizOt/en5MTERwfnWVuhFUVxfIv0
+MpQhKuyLXuSnihxHzfz64J5cMj0MNP7Ey6Y3nC1AB/d+fde++H9Tzk+Lb9s7Fffi50S00kH1SLY
zvhxTvSV4yRF3VmoI5zqozi+jn9Z2n/tC0utjmtuG3xNtXwmrvOoF+R03/+YUyYOtn2dZNI6I0wM
dplyR/JbPSRn79s4Pim/ruAHc1+7S6ush02voEn0vZFrfYqW49iU+Mgfo8MvAfz6kA2rYnM9UB8L
mHqbCsztfnudsVUNdYT3v+S4nT1REPjAUTo6cF88m+osZim+BFWTcewLHRvw9V3yv81SDA/jA7f8
l6EDDyZCR48Rj+HB3EuZqILZ+h/EGC8tHPiw2SIRMQ2wkEVbKA90p4Q9jk36i+cf3rgr6U4+A3PQ
TiffXP8xEBfSnFhX+0E4DGNemjhwW37r9RzFKGyPYW16ZLVEdqng70fnM26ZhRi/vz/7x/aKDw4B
FCf3WmPpwV5ZULswCWpzO2MeI3Ajh+zL+waOxWWILEGyAIknUEkcLK/MaKfts36ANA76ZqKNaZ4a
Q8sx+8rQTfO+raODh5ou2v/AzApI1WvfMk3QciURLpR+ckFUGbW581RvgiffPwEDODpqLwztf/7C
iQUt4RPxYSiVOeKjeVn9gw+JwT2/byJ425qF6oxYsiHudyArLaugLjq+Y+yrTabCmc6c5uP75o5+
zl5uDvqoICZLDnwyatbUG1iG/A7qffVD0n1///lH18CL5x8sMtrH0IZg+3gSlSunQIg0Z2sqbvgp
RuyjG/SFoYPFFo5AhbYRPmRobT7Ut67D8uFU1+EpIwd+zG9T6JsmMCKtfICWwjUkjAoPbOLvD9re
Wb3xBIC4gisOWd43dHEVlO08EfTI3VuypiizDt/dpV+LZAALf1+oiK0srU4YPXoYvDB6MFNNTKT0
zT6znIE3sC9tXfKAlVGgyve/7uggArcB/VioLOC/r3eQzDJTmf0K1951pFAU3LTjiU169FsA2UCO
D4TKbzoP51APmrtev2MoDFTZpRQ6b/ubNL1//1OO7p4Xdg7WQxYTREqD7XfcKR4pPzFQx58OwEkE
iiwgJw/2plvbakzrEU8X3uUc2nsntSdC5aNzAY6Fv0wcTPrUom1NNBr3/09+cxfpSxKfmIpTFg72
pWusiBYOC7T+ALE8M16m1Yk03HET+Ao0XYHU5bAPZUxIGw6O6Xcm++qSjxM61vXjP5noXyb2U/XC
60PZBH2fkOvdTd6W9k/cnEj2HNvxQJKEbgxxFvQrHsSUTuN2cVojboUU5XmsptwuWZl5H230Y5jA
TXQdjf/k1vfS5ME2RArZ0cTHDbmtxaXRtIwXkF+k3lbO5OH90Ts2QYhm0SqE/fhWEbgePA0wxoLg
rEVriXgKVJCj5vm+kWO7BQAtFz1J6Lt7K6YbKChEDxjCFB3HLo/P65SdijKO2kBVDP12eyHqw4gm
rseRdpXodjT3l83Jbrtjj4d2xF7YG8WJN3Ikujc+LklND96t+2i88U9s9mOP32dcQCTugYj0sEfM
9KlBJz/2ieryfs6hE/73Z+Dl8w+ciTPzjnQ1vGHUrVOWo13o7z0f+H8IbaLQmkFeHcKbB5sEUaSn
mnjSVyCpy5P062BOAeMPz41DCwd7IiCgc/T4rK/odOby6zh7kJf0lPaEdzgPsILLFrruMQk+GqMP
Av3ZyWwWTK2+EpN34/N6bav63gvYpqNPfX2XNmTXZfvMtbd1nI9R8BntXk0+9vTEif8m4bh/kRDx
P14GZST/UKukg/q0NyfpeFWJ7EPvZk+aVWNO2yrMR0o2rh+fz2F4Bk6oTSLcr0FDmzxa4lMykIfO
7+droJQNth+8D1z4a+eaqkyghQev4UFeK0uyjVFhU2o7Pcy8QesSRdk/jfomDxZot72/pn7SpL2M
tbAZ9iDxDE2uIUS+D4GqNWitgfoc5dWCXuVNZcZ+mygGCp3UFklbbZzY+Qj63vSKW7WtSPRFBuY5
rOV3bx4fTI2Opjar7ty0RYO537vXlaflWqI+u6rsdNtBS6rswKmPTr2llK1z3kRL3szzekiWbZAt
1zjOikRVZTe2qFPMbDPGev8/Og9tdiGWYcih9PIMYOplZDxSArBHirRu1wuPNi0aLQ1F6UmJeu0S
9zzzcVS4413vJ03hJN3X2hvpiSF7u3wRjCCyQgsttKuAGX89XdlYLUG6dPJKfezrbVD/0eHwX9/m
/1M/D7s/xl7957/x728gi5Rt3eiDf/7nqv0mBzX80P+9/7P/+bXXf/SfL89MtuzwV179BR78p+Hy
ST+9+seK6VbbD+OztLfPauz0z6fjFfe/+b/94b+efz7l3vLnf//2bRiZ3j+tbgf2258/Ov/+798A
IXmxKvfP//OH1089/u7y+esTO/IXz09K//u3IP4dteTf/jU9//xX9DvYRiHHift6DMTB3gmyQeoG
vxj+HgPxiq4QMONE8JHwbmoYf/4o+B3Xb5Dghl4IMtF9ie+vr301Ib8m6F8MceXQMq3w+j8jql+b
Bsq8ezJX3BWCvRgbyGMPloDUJh3qnnrFHKMDdUUMrb93WWCaok9SeuU6IBBIiKafIctuN05iJRau
pc6XJJUQTuxIPXwfSetNheFAoLR6qr5SrLiwlGji31VVQsOCMQfSXz2DsFFNXZ37nZyH3KUOvURx
n7J1LfuF5b3yxiUHrHiWOZEmZXgmqbqijr2Jl25WTT+AO4weWJeRe2IYva8YqEBztjjJ3YAaIc0H
E/LLvh+n+97q9toxI2CZxLT15Sg9Ha8BloGEZBBD1wY6Aq7MTWTlJx14VVXoTGasjKOxvm72ZXlI
Pqr4YTSgfCmlw9i8WSBOwS88M1eo10CxJG/GbqB5Go08ziWglZ/rln/vJkkJmnSHFebQlyvhQBsO
wBgXWDsIM9e08OvJ/QJy7OAqiefhMWi86y5iUBRwQuKxglbUruHJoCAoRl2v/WZAz3CqhZ9DuZ7O
+V5JxcvDyJq4UKBX3/LOsGAd+H3zJercespZZ/bw9tHTTs7QNOvkQZNCodsD2g7i1toRTyx0xFAg
z+rFReN1050hKblWKnJvAtchDj4O7NF5N2SEFqHG/i8b67nVJlFTdNsqZr+kadVnGySmQtzNmoXo
XGRsWvXdAKK8GdTlN2SUcVeA2rwiKA0tNCyjsBsfwwpt+uiRnYLP1TxBEiRM48EpBqhOno3e6H/r
BkM37pJVYm0zj/7oEVB8b5uOCMglK7RWU+bEzxgu0Zfu4ti+CDltYcn254EPgeWcZyjuSau4s45d
AoHJcM4ym3MCgNRatmFDShJntClqQuWHVi2eynXVBlFZu2l17waL+DEEwMMWoUm0U9CIqvuQL/1d
lyA4Kh3i96izBlxsJYgoP812isJNrQD6P/vpQv4fuNEb/szutHx+1ldP/P8Hb7p3bP/1l/96402v
nuf22/DK/e7/4A9n6qTx74i9oIKS7lPS6NCG6/rDs4IULf0dzShoGAGZIpA7+9buv1yr//seweiC
dBPQEeQyf7lWL/wdTKI4CX3oOKDlG9Xtv17tf+FaX6cxEfqDXA8oQLhobHK4iP3Z++KeidjCaxlg
rVfNBEmaUgy+9W5oKKj/zZEVCjQd8k+Qakz8yFlXnSTLxxdj9ecLvfLt++Dzl2vHG+C7gdcE3BW6
YvDv+NKXbwBUQtdQFDUvByWEX/pGxtldWAfeeG6jrOHIrgO7vKukBCQI7fZzHG6hYakHqI54skbV
JVZ9hZ184r32QeCr90ohAYHrHdiIIeLy5r1QLom0N3XepT/pTpXpELcAIbfpZPaUc7VBMnaR8bWa
g1CtaT9nTZkGPbRoO2VashOWAkgdho2TbKNBjae4pw66VMH8/fPivpe2j/ag0fhg5sACHvo8iPhl
G7fLWLqDG9iLgDspxLbcnv+YKV/0hUcDsA0aX7bQVwoTln61tAEEu84ieZtRH8iT2tf9su4iAPp3
EzNtdCIh87On48VIwrFCryrFogXyLsZ/D2bYgyBT6My+d7G4czefG6Z5dS66FLD5WszaR2dBz56H
oRk/UCqpBROjQDO3CGfdnsjc7E29ehVE3bjRIZrYLzz8z+vFxtqmmjuc0xd+lRhdgIlIdVfTtIBZ
YKEj4Z/bWOimXr2/lvbRyYFVxK9ocUjArYTGXffA6jI4MSNWXyDNGplyhEpVlkcxdd2i10sk7pdI
gsLAYSGwogOCerewDkFj+/uv8TqORgIh2OuGeVguwKGhRnIQRAWWd00jIFXny4FSW4x8CMFKjMOw
+XuCDj9NQXYEKipwLkgrHC7OnoXMKDaJC3cGoG8rAhOP52FPZnA586E9pVCxz+m9HGB0WO73APB1
mNi9a3w9wKKqkcwK/XlLiWPHkv8xhF4D2Atk4Zz+Aa0S4XJuNWQ+/jj2Xl0eXvqvN6Zxkd2TAuEj
fbzGYWuJE4cdqDqU2KKXicybNO6n0qfcj2+GdsG4OsRWCK7q0ZEnVtXrJBfmEWRjIJQFDhO5mxji
H68/2nFtrWTA+FbVwnMLoXvs9D/cEZIWWEnvrx6gmA9cIvQy0aYN/CzSw5BtQ8f2a4uq5XM1ONxs
1ADxu1XtKPtDB4s1Z0GNosIK+3pgBcn6pZAZiVekM+EF2N6qaFVxYW+CRCOUpWF2brntykSEcd63
Q3pRydZfod45FVLPcc4R72+7sA8eRRZPZ8J14tspi9tilsxboWPoeo6q5s5UycTDvEP4lTlr0c4t
Dbcu4nLtPJuuU4WSYvyR6Up+5aMy69rxuvMGynbXWA5f+5E7m8il+sqbOXQJIxfyDX7lnXVoTwPT
hfDTC0k9vUmXLL135ii9aYeMFSDkCMG3PyRrt+H9Ja4Iomwdd4GOMesoBgWUFDhUH0DsJG+bxAfV
punpehgjso3ZUG9QnHqYOF0+mMmfV/EyAPPsjdVGZyo+q9XQPPFR/0j0ArwVLguiyCa65NXk4G4C
Wo1Nls0hAFrSZBsMQwCcVsivwUUY5p5DIKfMuXemA3CITpHLP1ZIIq/8eKZpLjmTT5KO/gZSKMma
RdUAjJZKV4tbsRLHs/c1nXxA6EBTb1d2qO1VGNGdCuLkQ5TqMdex9j6krKG3BkTXPwwBK0xKooxt
IbAAYAmIbsAVjl5bYMkIMJBebV1VRCx2kU2CqtyXCOJ7A0Ahmbj0B4vCOddLETWV3kQ2zpCJ4Hek
Z8F2aOJ5Bee019sTVdE0+DU2QoV7FTtZ4AAhoJZLQvrxvkrRNoRLFiC1cA/khmob33lpFdyA08R8
7ENvQVXOZCsxUucCwEUHzCWpzQoLHWIJeGHqbQBAwJ2m68F7IJH6iUtIOZJvdI4ufE91Ki7TxK1J
tk4cQaL+TtQOFtf1DEWccTtU9lvk8QgXU+XlHbHqHFw+84VBSuOTmZx2zhvZk7PGcaAWDzYgDWyj
/OjXbvc9sJF3zlMFckpoYudN3JlrkThtjoLv2k1oW4yuuBrtjPwM5xFUwUHUUS4ZZsiAqmXd7ZGO
fQTkKBnRbur7yhRysstVWA19iSPArJDTrPqcR81dIr1L4kddYZPheyyGKp94fe5x2995UfNoPapy
mhK9TmSAaoA3u5+9Nt2YqA8KXY/80tajW4TteFMNZtr4AzoCg46Ss7meDfjOKS08B/q9WLLptDae
o4rJkOV60siv+T7hZ37PUZkPrLqLl6q/bkVb79qqtpekDsRKinm8cHgMXI9KDHJUyyRH8OCCA1YW
3DcAGUZJX8k8sR26caummZ8D3vpRMYw0y1tv7q68RhN6kTbQ3fvU0KpzPrcAXwN1mqVTBH21DP1z
VzzjjHz3KuL9EJg5/+PCAnkLlvsoLicmtL5OiR/Hj1ki2+qj5DjO+7xdWtJuTez69Ec6IKtdOL5V
8R1kvt3vMu36fW1+lMvOgGpq3qBuq9wyqIHoXf8RmOEeOLIuj1NtwvMZEisAtFoCdcrJpaBfcuYp
bItUGQnOXKQDGsSYDaI6NY5zt87I4KMoq7oKQFvb4wkmgPoHFEhbcAJBzzJB0z8f08uauQuYoWbW
0m1kMQRQoKTzIC9nrwvNdQJPHIYrMaQdwmZPwq98HBs607wHnwQoK90xW4qgA7v7KoQfjXHVHabw
MuJdRK9ENohlF7oCJ6wPYrXqebHYH1c9p+GTLxE4bpGyXB5YhiVWg1FKIjwG7QtOpUS0VfRpFh7G
RqXwHYWC7Mt28aGPWZdBFbvwuHwJjEKfxmyXbqnWgacTc9v3oqbbsYn5stNsTuP7Pk6HboUM2JQB
AtYHJsrFlPIUV2le+Sm2dLiwZwB+m74UPtAjF75qZXPuZobXpOidtJ3i9eJihqCNyNpMynWbxOwq
1pMfrPdpiNsAlyGCNj6X2TCGrKgQpL/yOtXR+iIae3RRFWKaDXwXvLxbpDbY504ww4KhvdTN2KYF
Bl9h7xtA51csdclcGkEpEjBLsyiflR51k+8ZOviaPh88m6BpfDbaOiuIbJhkE9WiWw9tUyekDE1I
x00UB1OaO0iQDJdR59F6C4BZCM6tOZ3kc8/A+43sCwjDVIkwD4CTAmBpRAG4fpJUrOpBt+TSZ4yO
X/Q0sRbOb3C7dH88VUP4HPau5gEy3lWkg5LgVlT/QPQh+YcFselyDicZqtu6gsNEogxh+9nQ8Lp9
4NpX8bVRdsFINegiqD4zadk+pTz2bXUr0BFkw1zFooNUwYRLVcjyDnwI5EeLsEUiO9UxI4APr0KB
BNKgQBAqcsvmkdw7Imsek5p4K6et5rxLM2E2s6LivEaGTBWjqMJrHUTzl4ip6sGzJtty1sSQ2AYT
Rtp58UeE5Y9C1e05Po+tJ4Y7UI5iSAygNr2Iw2rq1mJ0bQWQ+qB32Tg/CaObvJNhu6lSkl45uq+K
KbRYZz5X5/FcOXfuULHN4nOcLXMIlGOYDDA5ux84/EqZqSy5aRMTFFmbxSAgayDMLoSXI9cYR2gP
SMYVaJCGNXWibGt9Z1zxrF4CcA7AsaTDTMvFuLq7jdK6K1Po4foAV097SH1Gum2TIkWWj5EYrpKo
7uh5toTuub+Y6qxFivQs8FCmIv1Urdtm+ujZvk1yINNVkbFY5G4fRhdmlnYL9UtxAZLRKcecdBeG
YVVHGmPd8CFOQaTFo68+SJs3AQGzSDcj6an6kZ1rBiqdYfFm8KEP9lyiOxG4R/IMnjp5K+oI2jBe
MpbDUoH8G234twPB45RXJw9RN3ppwcKUX0qXMTA+Njy5IZPMECUEUY0Db/GKTGp0uETOCHa8ict+
1ephxplnAvCfBUlr3JXUk/cjq5z0ktgw+OhXuAznHRtAoMAd4eaZC/aYsVXaALwhpVg1TRV9BCe0
jdZJVvfp51BmNbk2k4VIRgrni1tnpAhCQNU0JYtSsGBylgIKYv1RopUI4YHISTfyuxaH9baGRNXX
oB6qCxpM/jmUHAdTmKw2m4BDPxzJVt+CILS2TimRmhzB/SLH7Vzr6XHQctjpSCKgwtent1oMkFfm
cULvWU+GGY0wxn9s/SB9aBMybxuphlsQJwTnYODreRnaWZ27YkaqQUrVrhZqZlq0bRSuISfB45U1
k64gm0ur73q02ccIis5pEY9cu+jts/g7JHgylktnBoWLSJsh70aiz/DgtM6FcVuQZutwLOY50RBD
kmO97ZEBz3kQ4NwyxGZN4beyHYtw5OOlbaX8YtKW3nndDELBTIzLYxDUMQ4UVGjXyTBnwXWqHVfl
ntuLqejkQK4iim0Paj+rHjQu/B/g0LsGv9CRGzlX3ZkekU6fZ7ezazWZqV3VRAQkdzrTFaF143Gd
9Xa+qoO4Vmcka6YJ4wtpkjybaQQxVxBAXvi2dlZes8xPPRoCVrNsvTszqqwwwcKKhkY1wKVztJEV
2F9U1begtOievIGGZ/hAcAcPuGI9YmhFVIJ7BOigofUS5HKzeO34jd3UaC++ELg3bZCtr0sBijWR
z7JrzHWG+HAnWnd6iFuUG+GOKxQYAwZhZiLoJR1pf8VZDwlxq79NQldXEKWFdqBp9NqdbXQWDlUM
Jp8pkRvb1pBzTglyTDT0i4wSeQm6Rywx5SvcqVztnPG4lzfRsDhPKS4qc9E5y/INm9VH7hkIq89d
a/lTFLJpE47pd58hwMTnjClI9pYgHBGuTLhcodp3Fra4jvUSXe2l19bPIiXxFmRhTSlZ622I6paN
NZ7E/YqpK193cuVF/Ouo6ZSu5zSipYPK4V2MW3Bp+r45w52cr5iNnqPZaUpP9Rd1MtZrMVXZB7fy
3XuNO8DWRRRb+DKbrvVUh8WSomO/ihe9ag1JPkWqQusWAbgxdXSzGULq50nIk/PINXzThypaeX3r
lh0KEIUTikt0PPqIfpQoxDypQg/ozEpB+rEdpgp7RDDvczgRd83D2j3vWOgWuu3awqTqrKrQRFik
hmeoVkSIqBa80BoV16pcXPpNBqh1gtM+WxkDlR/iaXvGYqh72HjEdRTc06s+q7XYzF4wfbNT+MBD
SbdUxfU2IkDTIcq6jbsg+YE71nBncI+8Jrh5qJWNLWWrKXWm2ypEgFymauQ3vnJZcmV77K7c8ev0
ounnPcokkWk05k6kI3S3DDbetSxy7sGTkaWb1FQtOSMsgXI5T3X1BbGPV6Z6r+lu4/52z9b7yUqh
NkPLY1DY1BSXMs+jH8FiHpQ66mRJWRXdujQCDQhQGuft4H8eJ8Nvp2ZGHAViox3jYtqic6iGz068
iyoGg06FOOGuAvc2qCp7Vrazh5AOEIlHEcu0UEHn3LTE/0i055/FjUUS0O2auGRZdwX6Tgyz1MmF
aEK8hOH9N7gyldeNMz8OIzco8UxJd74w+GurEQUVLI6dVZea+XqWib3E3ga6x4TZ5SyaeEsq+hVX
Y/KB4hpSzI7wP7AQCEBggscz0BLH69qtEZRhnTRIQAh63g8zWVm/a+9Ixs11iPCfnxkXPB9umvRf
QuHwT1wIcY32IxSqOEpBEAlxnpA4hRNfOrbGik7oWQoeqzVS1osFy3Hl/ZBTqIslSboVD8N61SGP
tVKZbOPcozIAyJImCrc8eMYVkCQGi7FB4yUdHhst6c6nnbyN44AWTWBwVXSsy3Lm0KusRWzmskmd
cVDotyGVujBCxcNGMfC6cHAuflkSEuZu1OKCynBuY/3No1ghGn6K8FiQBdnWy4nr7Tw1DNtqf9a6
wlcXQShSKGf64TVyfcEHZSBglC994p+ZprroWR2KYli6pMCtBt28M/GCjQar4LyKEADeNSRlN2Pg
gV+k09iA7eL+aJDQQGSPcisEIHhdIlFX3YXgT7geYuODtwcx4SULfY3aFzcuWl1ZvOVAoIFoKZs2
deic/1/qzmw5biRLor8yP4AyILC/IpELd4kSRRZfYFqxI4AIrPH1c1Kq6ZZYmlLrbcaqrautJRIJ
ZCDiXne/7rPdOzi7WvYh7zWTYnp0jJfQoo+fJ7DyczdJVNk6y2MjiY4zBMU869oW7w1YDD5HE/sY
9T4PLNLhQVGy7nkAnxsvfuzzGgat9eJ7zzBm4yxhyTwadkTOMjg7Z6j1cRlUdZF7atjl+YruX2mH
vOsGwQt1tO8/2mIYX69zOAOJ+D4fIbyipfUfLLWt7wOtuwMIcOvtV1fhvmOF/Z9tvmyvomFjVNGy
Wn9NYm2MnwI3Tsk21s1zY5pF/7ltvOVUR/F8cPCsMkmHC+7HuM3XzxyW867ki73WM35KriTqOCFU
zXszeaU7o1yy5XVjhQs7ppjmfudG+ZKWcJflFZBRll9nQZSlugY5+mAveR+eXDa7KaXt8h8JIV0e
mtpVS+HQvMQWA7GVE4zD9cTCnsbHNXDmZQiS0puFi+Xi6EQjjk/pWmp0J5SG63KzOYXzWM0kN9u9
96g4aW9sVbefwUooOfrcmr1X9egMq8xwJpG17HeBy2e7nL/2MArD4OC2qwd6SSbgGu8IAjMGSWDW
mKOBEJgVS/mSPxU9Q1I3Qx2pAeMiDOEP2HZmnUXd6JuBN8wO1dwkCoOpWzOFpUm7Yfbmt3k8ejfN
aHXBTb8oO3ieOlfUN2ZZtmyfBU0UpmFpj92xayKLN9AMET+1DQ0gYlEOdXyNpsj37zfhrjBTnd1W
fCd8MHqEsncL79h/bZ/ZuLP1o1XE9TgmWeYP2YOqA41fCkSAPkRLHrWfscgezX1o7AZQrzd4e+FW
BbN9NFOriqvI5Ka6yj0zh69caxRq17pFCaAvN1HwL88ZNlooO4/IvEzW1g7zi2grp+rERHYIh+/S
x5uKWchng101kGZmaB6nzdVhkUihw+hyrCyx3glX0/jXZ/fgq6F3yMNJ3KawWpFsWgJP9EOO9XMU
ZxgpLMbqbVRGngYFqamlL4ap2dqryMqBvu14Cb3TxE4DtzFn+fro51UXeTucq7Tcw0pk3jFyRjEe
KU0BC/J6tZ2LrUQauYMVGrHWQknQXtrAC1PqIWmsbzDukNUXq1Q9TdBMhU54dDc4BzPZAaOXYMzj
9gV/OmVkEuYmCr7gQFlJ/IgnzXpynOJMmUnJg3ctxX9n8RzM977dIFMF7TQwe0Hm6RIDVgx5r1rH
5dpdSGn7xGZciVfUQhVRKcoZXgvZOO/rwg38IWnp1hQ9vKvWfZnTGvPm9BAy2bmWsYNtP5TjfAZ2
lT/hSRZbwZdBEyLydqljl6+umSObf4V+cF4s/uadffl9R1I8tWFGN9JneDwWGSXmW+1kOfAwOSdn
r6WluhS6CL2Dyio2KUeNxn095ai6DkPWi+5AmbxVqAwEbs5WHqCRraqK+yy0rAEWjaiK7rIpc+cp
q8JxWxOdL35BHQdLhod4GBGtYC3xtaHUtfbu2ffwpjPaGxIOfiNeF562imQpFQRp1iLJ1FvEAEaN
FcaB4W/uGrAjvnLUtEaJ18xn5KzO+TIDdJj4do1UBFiwBUsLOVZ1DFZrB/nDMvTUVmx863DZzR4/
5YVzGFHzwbld6iUy0aVP+mlxQcUzz2b/jRX1vn6tyl2V80Y0E7MMAzk6w0WmfHvYIRCazbWlm/MU
WtuPM3lVbST2scFb6nbRgyYVbp2sKxaXFd9OypMXhiuqewQwdf8+1o5lpVsY1EeA7Kq/pNUU2xXE
2BQeKhUFHbG/E9kjRS23LmUjZKA2tuy5uh0Mbp7ACg7Sv9Xr4tTXbZ8dDMU+NWyHeek1jdHZbNuu
13bfgx9Xl/4oSD7MiIV4nOO2yxLSCFi1wDRjjBORkfqjV9VekzrePHzYJn9+lbd8RadNOEp/QpPo
1RSlkq97Qsu0peT0CBzGWt432WOrfSNMjocaX/V7MKLaPY3xKrdDsMaRTEUpMzfd2Biy/fkNY4vG
vD08Nd15aYxVs3349nKOymGNRraKh5M9mrAgoE3oxZy62Wm2tAgEwGA7SaMvBel7y4EMki44EPnY
15BCfSf2daUrFEx5h72f645dWtj5ul0Gm1A5up9MDld45jc2ysZqGsFSC1nRV46lE81O2i0G/DGQ
YYlSrF3CQzjG9YTBp1VdITga8gvSqvovobaX4osrfceAPIssqHhwHsjOYGEicgkp0rZPHhZgU1qK
ARavVm0NcJrLBmpuZ1xu7pUQM19BHzIAfhSmzY+LUCJPNfHfZAq3eKU2R39ElXZJxw49nAh23OpL
BbZTY6VTB/WNP0eV3FLfZpkeoH9B1q3z8OKhr+LtHTaK27XYakhxiAjF/ol9NLvXijMFd6mWId/V
cRi0l76piMwcvdLalmTspcjelSHjXcfY8iOcFuREpc0+3WbLXeOBid3Fa1nIQ1TFrAgxjqV7XJsZ
Pqvw12nSu0bXFvfQt1bdotKVTXOp28gK08WOqpMRcemfnKIZqwvajfgBC3GCvHiD+y3NI3vkfa2k
KtLW6OEDhnO03aMuHf/gAIk9qSHKltSrq0bsvp0R36jStUU/he9/5bzxy0DmNzwkX76WHm7HqNcy
Nb5jqHcMbr/tmOEgaudhVrasDqtjl/5uo7NwDXmUyAOPlp744pAWQvzioOGcd2C7K04YGpjqQvBV
XvRz4VW7bXJH/SlQIhvTmROP3SdoVICFp5geak9FHjHhjf6zd0J73s8ERhNrEMp+ESPJCFNApcyX
bFOz5UNlnbpwZFng0ExNbDmT7F8tHvQFyOeIob7dlWt8Z4F84pUm8yl6RhPsNzfeWgcfgRmG7Vpb
o+elFcfi/JaKyJ/vcypf8yoTszu/DfNp4PVd5XyBl3owX+N7apt75Ub8YYC0CPvpmJVUXmSWKryP
VRdstnMobQ7JK9eYbfjMedLUHCh22ZZNAn5trFuNfKA/LlVj2yff02dA2JqE58cpLTQSuF0x50Pw
MWtVjp7Qywt5HSm/lRim2LVjUsuOsJBJJVkMmZ06MYTCctUNcuvnxI/ksoHOu+28D2ZO+mfVzv6S
ZktwFvFADsRQBGWMDiVxgM2ph1VIKvgbrZq5f00zsZVH+Fgfu9lmWrxdhbStPWEdUf1Zq82pWKJT
pM4Y9grLcSJ0M3JuwZ/aYU+nN7qXOaQpYLuqoD3+qpGQLrtUXVseeCddotYrElQZ4chb3LbmNrfr
+ZNTbuwAVuAU1riLKCr7Z+WL0QMLWObmJq+sfn0T9X2Zp2U+sc4YcOZLs6vYlxdAF31/siwrV7vG
X+uJlA5qmpPd0PWcZmZi3kE06dOyEBa988aqq66z2Z83NI/BvK1Idyz8VEO4z/f0rFb3lIfC/hBa
oho+2psT0wcuaxGEY7IMxUoNAGdZ2HUytiL/EM96KZ6WeB2y9/6WsTYy4M34CwTLOpy2schwKt+q
MnWNVRsw7AIq4srtare+0TmF/D6bA22/2cCz+iQ/P9iTq0trvO5aEJTbDC1GfzDtKOpHH56fjb5u
ZsJBnKIIdHPA81t40IcUXZ+KogzmCDt7GeG6uw1Qik2l6ai0U+Q8V9KfUc3y+oYmno8bH3lhFNmt
K/O6z6ClrySjKvpD201IWHdevuDramChpivVi16eFBo750yylOYagwkhbnuQ8i5BlD5vTGgutGcZ
I6Fy3J5wKhxK0JHOX25aXPa9+xl/BwYPlMPePNCh1zdVvATmcp6bDj1Qb49RuO6smsTRC2JsZPyq
ykIvvI3MmJGmslCxBIAivXN+60fX2q7oGabpbAq7jY+hb5XxHhi4nTRiZGmT6zAtvgIrJKc3G9Jp
BHpRIKcyyHFkRVNh9XeuNY9OfGNJt2Twt2wodKe94bLlrwZdXqgAz+07SWnMQvie+InDl09NrYJZ
rcdZMj/7ZmQSQD92FWLV92vhQ9rFDoz7K3PWNT/FTczx81Vc8lvi0bey5T8v9aA/yPH/M5n+8bM8
69z1y1/1f1Cofx4b/9+Vpalsy678+P57ben5J/6SlgbOHwy72xFKBQzy3a8i0b+kpfwRLRCquwiF
J7lr30lLHf+PgDA2tJbY4DNicp4G+ku1zx9BToZkQgTEOqN0iH9HWuq+XFUIhUj6Q/WGdxxusy/l
Qo69VAUV2ZAiMLQPpors3QpPAzRvEZaOIbQ7miTsi03TCGzACkWO0NJ3siDFQzPsk2W0o891V116
82Zhf01CgNOt4jjpgIo9Jvzli5AWZ25c92uf+CuIaCp4b5ldCvVVGVjbsCuq3LtW0TJdo6jbHimL
JIpDb27fBZMjHrqhnY6TrM1ljILoKkPZM6CUUarE5lr4+7Uwt70zDtPh91f8f7ac7+bPcEHq83+h
ltb/dZi6T+9H5j3+H6xupGL/tLxfyeZ99+n7xf31B76tbuH94TCa6EYBixcRoWB1fVvcCKCZu7Xx
VIwCtLkYOv1LNu17f5ApiYUnwmkUuyTo/Wtte/EfjLaz8G0bk8SIv/Q7a/uFppX2IGTDFE6EqT/k
CS/Tj1I4mzFmZVOR7SzTG7MnnsceDxVzC1nS5VYY4g5L3UKCJsPtBiR679a1izBkEizR7x4az2hj
put7BeKPOsCvHwX7feTIHvC4jxr4x48yI5MaNPbgu6lBtpVzDO8npe63KP9VkN+vrvRS/ydzq+/O
iE8XO/o42DMDMKIo7isV/p4jwbebYlLuPCR3Dph/mU/ThM5W65ZmJ6cVPhrqmN3qeH0alziWd8U8
pXi2TilWI/GVBbDy5+8/0+8v/+KZGm/SFTklxJqFRXnnUpmkbT7N96E7/spd80dJ8l93SnZHgDPB
WV75YiXJVavMl6yk2Kqjaxm60qGxri2RdrwCVhLqQlnfNp//ULT67ZqcC4weAJ9hJfzi9nyLERe/
4PYqoDXM7UF09sKyih3zzNatBVrOoExpfiGVPb9938l0v102Oh8w5yqDV+iFAJnOaEN+Ujq7Vszk
MjjTdJ0Xk6n2el6C7CDdNXN3KuwE7nMRTvRenDU2BaqK5ufN2G1w8nPPd/atTRRyKrsO4N+XlNsp
eV+FfdOr82iitRVyfhVWTR/ufn9VxOfwGNdjsO3rZvX9qEJTd3JGxujsQthHSkomoE6Q/cuauO4k
f7EEGXD7++PifOZRscTZtF5ORgAbxmvHQb6TMLkzEhoSKNlXyvK1RIQZJe5U9BkpFo3V7JZchNeh
P4iZzt/vcxRrWRASfSSJZOhXDQaDOq6/dixExekSjiHO72gu6EGoH7p0UKMHqWnG9e1WKNgMnrl8
mNdwbR9M6ZXFLsYYgpxAH0YZMNWbZ2jSfvgi+g7LIGpv3NyKtl45v7u580HLKyg6nNFAJXtmrE/W
nCmZQn3PDMnhzFm+It3CW079EOHJ2qmB9Aurq81zJ5nrPrQV+SY3KppUscN133oDG+99mFq/6A+Z
28GQ6Dojv8MdliW1s76skthY0UcnR1iSeIOjiOCOhujeWaP5qEL0MslIazSAFQ0wgIFVjNNeiMWq
03Vy6qfRHuJXEwKHMYmV15NSxSlzs8yzfO1DPLTHTU6Sfb0x4UM89vm688tG3NG8DX/ymHwCHBcx
fYocN9wOk5eXCuAjwwxdh7n/efEKsPjFmbN6d9Ymfwy8LXyEZAmeyDZYnUT2kOy9P5qPWlSkYjaO
dJ98AjZuVbXkn51NLK9nqUJc7Iasfq7dSDLv1xmDtCbfxtdjvQqgFtn77zYdZ+QzymB7U6lOTrve
SPsNASR5vserYH4T1X10b0J8BEGaBWDRWkWgNVo05tT7kuRn0bQkawDzmDjZIj0iB1IhQwtWHOYy
4aGEH4Nuzaqjqa3yy1h5TplWHoOSXja0tKJNHeNEvdnhfOfnWlwOVbn0IEmyueekhAQN0K6GUyLB
8c27Ncvt+RhYqxdcFp30vMsymgW8r2nRkB4pZ6uHLlMiZA7Z0xOw0lKD2MpQPehzGHcS1rHXn0i0
9vwLb2oDeQhnHRSJFxUKmqWs/AmdtBzOUX2A3aW4XboWJhz4Nc8ST6Gt26t2WF/ntt2JneaAGdAT
wnvsnMwN1rRdZfORcfRy3SOHIzJNFcgVknibx+d+KafhQItPNCG2E/52QgXp86p4YQVVNobjg8sB
toHbbSW61nFGaGxKU4d7Chz9vmF8wbke6M2Q5Nadl8ymWhrERMK6zVt0SydRDAvYV5AHGNWaXsGW
i16g45gnwPII5JqKGU+9KBmjjamxpGKovbvyF9+vHuRAEZWMiEq9tAvMEB+3eo22myzcFutGAG9u
jytGavMeNt8fDn03rutncIJqvciXgn+SMFwCIjVFuDYfBC8ZVvMLCmimDtvpnQ6yYr4TQADFna0W
CEy6DUlcGM57KfreCVXcYLmPvj2S2GiCTaqjZefWbqX56YqdZLGGwMcK93q6EzXesgTiR7vfsNTw
NiuL6Rd6Ve2Ek8XmAvxC1TsUFOW9gR1pUsQY3pvOEYWXCNpwptD72L6ZhbZymAUbhdNYbrpKJEMC
04n22t/2s2Ozg7Bpgv0++mgqX4V9vnxw/MnMT1nbI9NOUD9kw7MMAmXGnVymurNvCjFDjAOxAHpd
ZW42hGQPAWugv51HxP1JrwYBPW13TujdtbU1EeIa2xrf3r3KS1c44HGtPQMUlQEZqf5EG7PCz+91
53s906+BWG4EyqD2uHg9i3Bi7g5brgqMcLc46/iWmYmowCGBoYWkQWUxkqLOb4YOWevHzbfJuHG2
/mxxPU5BcJjdKT/KbEVr5Om+Fie9jVq+maDSJO9RF7yrp2B+G6D+u7YcVdyAJBsSgmo4eqRzXn4l
YWoORR0UZFahP1htzXM1c/+gpQt3X8C0M8Y1++ligB3RCbbd+6xossMKaZ5sS7fdE5ajH4ppk9dz
zKBzsETzuwxREK9znqVZGOzhB8b9Yq03TTGst1XVvJdeRorMkAVq3y29QZCmTDLqptwTADGjsl3C
xMpykRYjzHYCndG81eco3MSfHPuK2Zg9LHC9t3uI4KX6M6+CPPXcJkIDV4z+SbZTebDwhnqqp9hK
TJiT3zz65ans/es2jrOb0jBAXbrdwZ+xjVxWO7iyFGz1KomwZAOqL5nPzndmM28Im0qjLlwxGiw3
bCx7m+GXuK33rgdWTBIu0nP8GryZeWjmq7GYKGZ9KOumOIzIS7JweBxMgSbf69fovW51hGiuaU+M
/08XtcqaP+NVrKdFevORiTE+w+pHx5h2Gc8Ix2xoStaPXSwfa1TvJyWL/eYOHAGir3d1lM39IfTX
6oaMnD4pQ1df1bp37bRysmcPDurYykXGyRSF2QfKmYvOtbJT3YmP0dL79c5qneehxkxt3EpOc13V
R3hoZjpktdgJMz+PQMPBY6ZN/9Zl10O6aaLX1mbcfTsTLeWG05eqQJhoxcWV1sPHNcyYeRma17Lz
L2ISKI/AmY+MX79aYmaomnMsTX1+VnVDnnCO4i3FvxeX7cxWKnHQC19khbIPJblNEApvRUO8bCdx
5Y67YTgslQ5PlZf5l1styDEqB3dXWjO6F2qDNrE9z35ihHpUaaby7eh0wr0FXiZLZNhMlSqx1FOi
yNdiVml49rqheNOJeTpTWiM6QJWtcIRh3r9qgg3aapizC6rYt64fOregkpw4ZOXeReTjqjI+taCT
KPvlh2IRt1WcXQplrASdrSbrQppLmSMW9uSyiyd9XeDOssvC2DpPzbCtLEW+VQDN7TWuv8UXKsXo
Q0jCA7FchrmYAJmfbXnmqjKBDvgNYiP1KsLlNgyZ4u8QQ25y4TzmOL0u4N2TrfGyvYccvi+NeeMv
7t1UhZ/tiZ8Zu02c4O13DPd8WSDkKNLGu96yURR1TIIgBtj1VvsRVbRKPRMBk7jeXbHk89Pqa+vC
M8Xrml63ToaKWRchCA22e+JSjU0Ws6NWXAsMmLAO1aElXG2KUIKHethPweon3URw2qJFArq8pxrM
Lkp/EalE2rUvu+219FR+KFBg5XqO3rgdtlhRj0WhPR3bAjlRnEU3JC4mY9i/J7+NBsbSb6y5uhiZ
29d58YTp7NttkuSbDeqqJxs77Yv8fVtxvoFCOMk4ZLctqWxB2Q+IVobiqmeYymK2LAGd/ahRbDNo
IKNdiGz9WNSUy1i5EHoGnEtbStZnrAV/ec49TICryj0/+zJ4kls4pva2fbGbskyLbkv1xIBcyVBa
y9ipyBgGwHVzBwHb8HJuz55dTIzEAvVa8XjtQk4kJKTdeBTEC2lNObHHJl8eorUsgz0TA+rYKXde
UztYlt0ih2CmXMEJguUe4xTrx2Nt0NJJ9ZSjSOCXecX2QUyDIY9s3Nj2hqyKdlGtylM7WeZ1GWT5
m61cu8diCUSGCqEceGpt3sYkWRZMDDC4ZpPxVjBbVQVTCaXPmgOfA3Crkww6oEs4Snn0XbP4KfVJ
0F04hWY4w7d8Mz0hlTHlEa5uiC96E4631bxl3sHJPPmqthWx4EMWu6fW1sWl4AT2EpoZ/ByVEuuF
XTfxyVphlXfGTBUrR3d1SFJB4WI+Q6jbDv0GsujKddUXHmMTckR0BDcVW/xJbRFzaSqbvCWphzBH
SpHjO4zAeAyfEf+jIscxwp8veiytoMPymcdo2dnbym7nnMGKUNwjpWnkzmXc89YeN11jIeJG77Hc
cTgIQKBQWWlfl8hwAuyLuMsq2/dKDFEKhDsuqYkyKl/hG4lsA8MATeRpb7+j7X3Tt30e7WKgmzKx
l6FhqKsrUHCiUeR/o1OKnaSfreJLnzkMFk7ay9e011Y/HnM52EMSTFZ54bizfM5dd9sv+Hi/G2N0
A4yIWfpxgWtSKZYgPKUQjQtDYHEdml0f5cF12bijnRoxK/7vghjtHQoLHdLbTWCl4Va+K/OWheog
HX7rRCvHGLHsUcngWj43qcky9ax7jeeJvbWonjJrIh+bcJJXxTbE3j6fsoKzAWEPFw/H5jmshihI
5s7pT45otuliFN7wGfVk+dwyiP4aaHl5jhgDvEB2v7ms7W5w92ET+4+jysZy13SDOdbakSPFtoGf
6ReAskRUcTAiiJucD3NRxth4xOxHDYIj9l3yWEzqQnc8MClA6p1iYc5J4zbLvRcO8lONYpltKR9w
dJlWiNhJ0hTsPKNm2pXJ84d9XbrLfLDdCaJLRZv3bCOgeOsGba9RT8GC78rZJ7GwjmIFRDVZCzvX
ytga72K3fGJMyFU7Q5AVVh4wofdeE46v88xvy0vNVe6bheogYYDDmo+eP9aclwv2JGOhpwU5RGQ+
ZC2M+GblPXoWRkDeZVIMH+fGNne16zny/Jr1PoshH962lWBwAZM3qNZhjOMq9a2lEWk+aSLFVxlQ
tIxYfbtpzHDYc9Bl+FBNqyg/Whp5CUdu1noJN6R7MKGx/AJ1jaLI7WmCvDHUOqVGME+Rkajrlijs
aLDHeeuOWvTNw6pJwkgcLHU+WdMEza5zNdzPjAlgrGM62RPNiJXUvmk6+xMCJc/sss1ewp0WULL7
pZTS7NdtoyQ1ZkFdbPxtu0bUaBHZipr8T5RSykkcY/Vyx0gQac9zxIDQYa0tvHvauol4yONGV+Vn
yqr3xTKtajc2kXug9eW8KIg2DHeuaPx7t4WjSCxK/IdmC9FsOTqaaNXGHuVjbLvteCoCEmP3llD9
xTzNG05qY+4sNHmBc9H6W+7gnlqN68EEYzUeawSP2w1DLwwUxYGo3lkybkOMirzidUjd6iDeXhD8
+mbRfUoMFskeEhvWHARC0RpZqjYYcempOMZMHFHkIzi/jwob6ZStQ6YlRKbC+uD3ankILBXIXRhz
m1TY3fDaMSUsfbkApJ6Qx+LcZedu85oJ6xhF+6rtbK/qYkawWQiA4xlFIiGQi2Y/h8gd6NdmqN14
zXdLH0SPWQlKieKBI+qQN5mYDijParirf/FbP8Gyv6Kd/57kByKMXQgt2tOz5+EZ+wUT+86PJJBe
0KMmLNBArfY9wSvVxaaFiSmzEQha7rSFyYhXGOUKc206pYGWt/1q5Qcn6K23gtkwmGtTOL9ATP+G
0vK5YuJnydWF1sI47sfPhSxB1zU5Aqlwtz/x95go0GXJhpCXewoy+xeeGT+5HPm5IMLnoBSgxjMS
/91jqPNBBRNeV2nst3Uqsg1mG/ThhOP5l8iPf5WF/CNT9/Wpg0A7QJCCtGqMkH68nCdA9UsU4ikO
+RkJdjJTEV5rHVr0Aq35c7hYTv1+mFe5N/4Y/ALp/AmtADJDeQzM4sFBv3i2aGUlMCO0AvPNIWG6
DPluY2AfMbNafsGV/O25osG1hQgYb8BHLvJfMBhzgPZjOl+KAThzQIxSp241uVhNnX0GuuZXzh8/
ubXzTQk7IIUmYBr4xwcbTrqx/bOQXTBNnNhZsV7x3rMTW9av/Bn+dikmSQEXsTeORSj+ZrbpnueE
CrKfd0yIBLsQaRsT/vQHrnH8by4qv8XW/4fc5f83q6ezOc2/Nqy/WT0daXk+v7eSkhjH6Ufikp/7
i5Z3XAh2/gEe9M8eTTHf1P84PmEG5YTn5Qcr7mDu9G/q0hF/BBGb3pnPP7NAZ77zf2h5+w9s9/hO
PYw+ItbQb/g9nRf4v/dXHyb1zPdgRBXC+iCpffGmo6phciur7nI8NTb0vEhVEiU6m1lXV5DFZakH
u1HQTt89pp/t62czkpfXxQ4GJg8pgIPNzY8vQtshK5z78g4tDQXKDeVEUpz7BLVcB2X72WvEXmfo
0GK3fvr9S5+r7kCgg0CO8JJK3EBXmmVQd3Ppqqu26kklruLOMFVfOuPOGwh6volMKQ8GrNJKsMqi
j+LvEkP5i09ypvJePAQ4WkhN4WOMw+f58SEsoM3A/sVd2eWFAEUMBIOWCMHQSxt8M5MIezeVNkHn
fFikovRGu5bRXcVN3TNFFBVXorKYGwgCDar1zx/uJwuDXgM5iYPZI0rgl5twXFvBauJbbAwoaLwm
6mjyZ9U+bOu4bszbEyR/NYux+5Xp+PkXv3wotELkMDKQ5xLF+OND8bfIawuZ39msgQ/Sn+SHVTI1
nYm1vGyc1nmcWz98ZSGNemdjf/5blN7X98HjyINjczFjxa3hx6u3tqcDX8e3Va6Kd2Wwjh+EK4pD
Por8+M8P+Pxm/e0+z85TvAM49rxMOXUxrCAWKLvNCtd+iBw9nJx2cn5xkR8PgW+3cy5RyFFlqgdJ
wI+3M0s/l3nm3pKQ3qcN3eHDSveyH4dxfPj924l4j8+6MWGH3gvLpXPxjF64vpsAfd8ycDbchXE1
XPzzRX52O8ib2K7QW3B8nhftd2XQhJuhAPK965wYZ5HBL9oL2xu8+woR3y+cwX729cRwepQh5wr0
5bsplyVDtV7fecpMexwA0GvC+E+/Str56WXCIGQbB4PzX9aRY7wAB9UlD6s2byva/WsNC/KLd/lr
oPOLteaze7ju2SGQ/eZcBn333JZeEnwUFVhQ2cJKh3CYu0OXob/Gpls9dXQybxZhfJs5OYSSe11F
bbRDRumExyBz1t/z6f66KlHp8HpRB32Tlf3wcUwTSL9tols9duqizo19mq163f/zWjnf08t7RtMW
sxyRtdGe/XjPfdu4KhucWyGQqlYTvtKTBMJq6g9rrH4RivyTbzFA/oMfe3C2ubVf7Flou2EI/PV2
yWpmCSaiH2039391XJx/y4s7Cs45DNwO9oz+S/1c1RV2zCjSLSyjuGw1szSt6qFhQtidwcNZaciE
t8dICXWowCn6yQ+MtVde5V6bycouRNlkb4dhrN6IKp+LRNmKctCqqnt/wqLknx//+VV8+WHxS8RR
myxiHNhePH5vEv0gEN0y3GHdGTn3H3B+6RHse2gWttw+2WAz9/98zZ8cHZwb/77miz1opBHGt8C7
rQSfaVcu1YoUf22v+mjG89rtA8RYzYg2yfGb7RqE3Hr9zx/gZ+sAB03MUBxEIXiw/bjmpl7j8OGL
2zAb1/1sKX2zInP+xWJ70RN/fX14bSIncPAXoos4f4rv3mY80wenY0SWusJ19xNJdhjwFA58BY3x
/OS3uvjT6rV+M8UbFY1xuwiMM4i6vVfZVp62bhNYwJiMcfxqo/nZA+Cli9icg3Ph+uJFMA7GTvHg
3bKOI9gUzD4cpug/yKL6b/bObDlSLNu2/3KeD8fom1cc3OVqPKSQFN0LFi1sejY9X38GyrJ7JaQr
t8jnW1VZlmZpkeCw2c1ac46pw6WQ4lNjjLBu2tagG4W59ctUot9JxCD4O8+D/zRpf/Ak/GWG+z/P
DLU4Tle+H8Ssm6ExLJY3tp566vGRXDpJpae7PBuGyxbU+0VlTeK+B6vxFRFDdSXlKD4bbeegmmna
GYwXe/jQjqV+nOoyuywLpX74+4HjuSsLkw0xBPrN7dl136ocE07Y06iUlR5Cugwe/fsXeWNGdGC6
shMwMcu629UznrVYACo9oUonBatB4PNYqClG3SXqzH2ZTsWZ5fqtdQddpM4vYqiisVzX82cjtcY3
RzUDNpragx7tMqQUWWp+k/ao346ynDx/0mgl+5T4tBtTaNMFEtDhHr679i/WHD5JiLYI3JDWOZuN
XVal0J1decpjxQ4X0f9RYbSc2TO8+XvRfq4hI4aledujRUfnMMqS9lRIOGSjm+Y7YC0SOXFifBSz
5JzvJAAoijiiVgSKBUDzguuC/pZUzzz7NxYLOMGc7ywKVUT5beZf2UkqDIo8jQlnhULXvtZL/3t0
1R94FXb2shxaxzi3QL3x9VOo09ekFQ9N39Pjefa6URHZrVXVJ2M04bKgffCj1LRofJAaXZna0Sxr
Olazfj3ly2dlnSeN/s6au7DTaFCse473B/yb97NORAx5TN/rEfr58CMloBm8rjwBuZBHhncZeCvo
8G8vQpiJybrztAN4FWCGY11Ss21OBXqrR6GK9kFLqnPB8a9/iWdR/GNIuWg0UfW+/CW4cPKisUZc
kqb8Ca0qu1ysrD7zS17vrrkICma+WPIYmSBeXqRUvEqxbHAr6kjrqVu6Y7QsJZ5CoH/ngmy015MR
hxKiyqhvmBZz0WZ8ztDN0cDJk5PTzUWYZcZ3yWSJT0Y7EWk3Tu600+vUeKTd0BMCEk/fZzQ9l56h
38RtbtWB4gxetMu7qYUxSD51FrZGW58rEG6E3WzmXBYzLBBrfYQZ+tW8gUloNiL9VKWIUf1u7LG1
gY4TV5Zli5JGviWKHbGTheHbY6vw/908r9hO0Ip/N9DWO+GcwBeGkeN1QQ+5eO4mzXyy1w4d21Co
YKpQz6zg2zHARRAdY+szmcNW68fLMTC7bqyAd0QPh6pKjul4Y6uTb85leiYLSFuXtOcbxKcrrede
djA254DNlXpZGGPHACimTt4ttN6snWuqzqUYoeyIFv2mOtvOAczEnSQv4RZvlvK78xqIbk6znFl/
X+2pNnfjbZYH4cSxrVfdSZhte8MiUt42+tjfqup40yCRBdg7J4853c6cjPdL8ljwhruTduHYMZno
FVnP85nXvf7+d57Pap14PnlBPRSpjORpGRUauUy2vyKAg3fjaLd+lDk0PPBLhFmGXkGrm7+d1dbn
oVuagdZeR+G8JSj3pXB7QTieA7pg5zadvhPAVc5MONszwtNF1uhXdgam9+RXev4To0FpZJ4xBIAG
fqw6JN9jMyNBnA4MbxmgFZvO5Bm/WqHXSyKgZbp21iKCu3nPuVKmi9c1BEYg3vGnUdevC1iF965X
AWLSta4vUR1WMdsDV3xMV0BYwKHZtHxDq+C4vf9Jv/kRWJrFJ81RGF/+Zso10rLDdttyYom9q2Uo
KOaJgZbXLkqVL8xvRDVw1Dh6K45q8uyC9B1X3XMwIGC4qJvvZ25nOymvT4d9C4kq7JLIgdvs1zoS
uirb6E40bAEZ6FXSAn2F8bBb2FWmu770xpuKiHgctJSCBJnmtf27Rm7cXCq18KrdYrpwEZWo7w+p
mA34VLmqDZdm0WS/z9zrOv633wcTM1MikyHbnM38waqhVqBVToNTxhhuMtNOdq4KHCUQo+M5fp51
CkWMGHk3Shy1u+2t2PltLCMnX95kYQfv39B2iV6f3Xoso91mgX7arp4y7yccuvVJU5pF7OpeHQ+2
liPofP8ybw4Z+qFw6zHl2UyeL+cFOtVlqov1dxsITPE1aSl+fyNnU5WVLq3aojpiscbxPtj90uyW
JNMKyCxGfkJ92xS7qBz7vy2b8uPXzDi2KBix1jPpy5tyOxnri+vdtKCUoc6a+d2A5febWOrx/v3f
/8Zj9kyO7xZFU05L24naSSI4hrlyg4xqgiBf2OGUNcqZaeKN74Aqo2HYZGDQe1kdZc8nJodNedTr
7k0texNbwwTkhXIxaQQ17hgPuvTF+z/qjV0GtBePRg8bMPwk2/1duUSAT8bhBil6+wXFU0dHvhxR
Z45ujyquhVio7kFeabgaUvwCzEbj/KscVtXL+7fCvLP9sNiT0W+C1s/mhzb3Zork9AS/oK9vgBQt
cIfHAT2GQZ/hyyQX74tldGgLaH87qKnZff00zWHE9kZdqb2dKF0ZfhybiXUDqgDFfuGtCpAlSrz+
CARvAYqhgST8rCot+WPwktRLBcu94nt9x7PtJZJr9GxFPOx0u5tO2lJn92C2MbebOcQ0S9WKetcu
LsJPAh3NIjBhCA6hVTjKj77ss7tByKzxE9bEnx2CrVM1TiC57TY2w6rJWw0WTe5cwFOcjSMRUlN7
g+hmGvdNbxU/5w4e3a6jGJoGKC/6j62pyWjnwap1fa3Xo34PPamfd4uuZ7+QaDUogYFbf1z5rXDe
9bZEncXm5Zil1fi1Bm+dAQtR8NITsZA3gTMYxjfNiPXaHxQMI36MY+ODEEYFfqYDMbWrsBxABk09
DBfeZPQXHbkJaFqSNHEwXzR2QaFn0pjSDl7tgSUb3RnpQdCRRSJ+dplaTqhqWEWCRJqsJ/o4z+Xe
yFwFIJQn3eKACBdCdjqgILB8/pSTxz5IYlvZOQgq3AtpYnS9iVw7IdYKJMi0j3rFm269cnAPRoR6
3fdMLKoX7QqyK1OhjkFnjFOMUwGDCnlE8dj46jo9+2gyC9C/IJdOBZxUFtfOhm3eVWTyBYQsTbzA
LK+g4GrM/o8dToc+SPHbP+iDhVoKYgFIPCABZQ4ZgoOnv5JymtAApZr6Q8vbgYAeyzulMFg2dTvX
72z0TNrJbCeHORBgQbEjCUHLw6Xte3mh8XK/wpNBWNfpCUYAJQGds0MWRftRyXtUWI4ntN8t3EYO
QMr0reoxwlyWajUrB8Sc8mdlZ+1yasRMmrSGXjHfZXFX3Xd5XLXBbLrg9QDua/j2oJuQqKpnH+Ol
YQSpc44qqm9qOATAmkAQVtKr4oBWKKPai+pW3RmtO2KpAUxFRt9cgucrkHPqsGEppcL1nhE+9qM2
e2HsAd4IkwKyyTUwoxT+VpXG380u6YDhGSXpYvY8PRizbhd7U6TJgOxbheY3pVP2oE6ty/qoZni5
OLUOt0M0DndaRWMOl0GVgNmdPP2XnU21tidcAALoIoYrxzLqg5GjVczHob2oYiMxjhG5Cfijvcj2
x7FOH1EHQnmM8Go9CMCa10ChVth+nKwCX41ohMKte/tYKWX30PWe+DBBdSTIEHLa6DcUiz7h9C6N
nT7hkgr7ZQQntcRgm4PaHKb+nyX1/8sX/gtJwbPZ/5V84VTJ8fv8Qrew/oF/dAuG9j8asynUSoOO
BkUdVuJ/ZAvE/GFzZoFA/sQ/oar2fwzXDn/IWdtMtkd3jtfKH/qPasFy/odylEdtHOc/yhfH/fe6
BdYX+ua0h9k2e2tU7VN54VmpKbJhU47I5QN9ytSfZK3UtzSVHBj4es1E1BVdcd1M3rk68svdx3pZ
RBJPrTqqMLRiNhvkBS+fil7fDjBZlo81TbdDopft8dlbuP1nE/vcwf3UXPy/e9t/LkPDiOodVk8U
opu9rVf2SgNmBMYw1Y/PWmsq9xbCbvp3eY8mQlj6A8swkv4GDgm8oaIz7/OuphIyNG2BFS5RO3Gg
YuQagdHa3uJrY1W1oez1+Kf69IRsCXooyCcafjt4+MiJi1KQDYH6SrsRc750QTxL1JZFW6nT3mHb
/JDJhknXzLukRvU7aDGLVcZMAB3KzJAa5qxngxFr0WlK2/4XTNoCpPBY9VAcRKV9J8IgffD6BAZM
hWskvhrJBLpPJO66sEmE+qmDVNxxsK3Y2Tp21dIqMkbAvqltFcNlNDrZvZGnI0rMaEw5ARMZS4jk
TELBYSH4w7lYTE3F98CW9xK9BBmODXBsACpDZiw7TeTxcW5qUYVaPcqTMkNrJpQGhyMl2Q7G8H+X
eU0rL8JRp+aNeVtmwtZ9CNXVVQYhJ0PYSQPRF9DEU1p8QkzB+2/+5d7r6cVz7oZUwPiG4LGVOw7q
XAFIVYygMSpaO0R++7aFt7kxS5DeqnDOjLSnMvBmpPEBETZHTj2f6/Y7IjyAWkLWkxG7YPQLAHTl
+IblBDKeiT790Ma63oTdYiofvYH8RT+GEpocuj7iuNUbGIF9MBkxVsJsTr9YVp/8MBZCCnzV7sfx
gva69ieb3Q5vVTPne6m4oJ/UetA/Di1RnLyq2AHjR0PIX6ZRHmP2weD1tSiPd0pEzd5vc6Xx9lFa
J8fcEQjeXWeZ2AB7gOHWQ7nyiR5OPfkaLdge0WwnCUhv0nJnOTMwxSqPwVqWFajav35VCCuwcxOf
BZRiKxCgtVaRC+RoAZ7UJUwQVxxEPil74kE6TGOedqZ789Qx3b4qYpbQCnlszKnPvTyUaBmeZVIy
tQBBh/OjAF4Hl83A2OfV46mFHIx7l1TIkMJN/FCZRgwin6px6Aqv/oRVrwyczJKPiyUxqEeazQ7a
or6VH3Itb75gF4Vi7RWVuh9d/hTW2fLM4H4Sk738BQ4nYzrXcCnoRG1zluPScWOOOgaZqpWbBm3c
CrDBeV74/TR4GULxObrNRTHYoQXHmD0S9Wc3FFnBdwrSu5gCoslA3qeRllm7ZumSCdtvH5t+XCcN
3d2m7VsfgWV/ZcemO/pDDZEWEZnUPxTkMSSohFsqPEALczt8fzysU//mx2karV9UHMiWqKC+fD12
a5aaKXMrqPnpN12klmFm9eUFW2L1zIPcHBfXacKlz80xmKdJ8J+6LlPPVr+M25D9hO1LV1Ry7Ils
weaJgRiUqYWhji+TAJlfFi3vbxQjxJVrm6NH3nqZaWeOiy9LeE93gs6Utiq+amoAT4fJZ3dSDfi+
pKHEIS4oQkVaHQgXuETmTDjza7YXcvI6L89c9WkBfPmwV5gR8Rh0mahYmZszalfCUSxwHIWQgCRW
iMKcq33a1fSeANzVPs2FLAusgh1u5WRuuxuyhKZql1nmdd7Imiglvcfpn64SOyjGuQO62atw2GV6
bH2AMInyv9RURP8w1rLompYMu+9WB8MeFJkRfx4aWOp+ourplSFiAjhcKi9crdeGD71LlMGepCir
uJTQuj5bCdOQX1dLuoQOZW01wNTSM5l6iqL6uK3NTwjhyupoKgqoTJACqrhL516gCYvMKRzzuD7G
MfB9vyDm6kMBGMDizD3TxqM22Pt2TwgYR4SexNj3h/WrFQlxpsk+hhdMjU8z13/+7AV3yRJHnkzy
UC8G77fomvSiWTRxNaVJtFczs/pX17PIQmWHiDiTveXz600sC+i1izwULcH0Dn6axbexau8GqzPD
ZM6t5sxgevXhInBXYQdpNKhpRrxqeUxYS4ghyzHnTgWfa6IdYETPV4qZjQ/vP8xN+ZnPZb3WCi+y
2DzaKNxf/jqQ/WB12YfAEp/Ga/IsjQMumLkCVdh3n2tvUGGLKtZ0Dem2vl8Se7Wr4LlHgjz0+p8z
d7NOEy++Iu4GIiCrPgVFammv3q0NAljWeci3qnXH3NPn01ivxjpryK6hcFO1QCD/a3J7/FOWbB8R
3xAP12FEMFATXFdSNOTXNedaXU86ke2doS7j3hyHFW/bvVY0Kxob1H6hMYkoO8C91+5cbWbPJ+bO
SmmAzHWK/ZL1YTcSJoVlTcuLb4tCRhedZ2/BqARrU4bY5SlcN8MgbtVE1O6FYxEc7jcwUrorXD24
Jd9/qG+MJl6vTU+DsMv1/PTyDUeIOlNjFF6QKbN9UTuiueIbVj+qxFb/9TKgIRzn4dCrpeeOW/Dl
tewOBIw6xUqQ6237qBCehM05Lr7PsdBOrtnF3xJ7sY910S/7AbvlDwFM469KpU8jej0fMoh4Xewh
N7uSxTGnIbbtiFjq2BT7STWrh94u0gMlN4+kiNjluP/+I95wg56uyY/W2SIzTSAy2swRqUolSalJ
38hFUluHrkXGEuSqCduhdEXxuAoaP8TwAvogJzaI8n/dNDvwByYFl5JGPTZHsM943qiTB2M+E9dN
jafc1YZwHtOlJ+KjqdX0cSgL+1yXfdNq/OfuOQiz7V5VUihZXr41sJXzOuM4QdVRWkZ9UxXFzo4k
Zj6SSNJ+t8gaggHrizkEJkE/WONUY9A4oBX2TyyeSrHHzmFIiCSjPuzff7jO+vA2nx6bM6Yn/qUG
xfzNFGXSzgGgPuDHBgEaXY5SklmUgdz8MELg1H2b0XhLbAwt+EEdlasR33bOXszI5AFuTEqlalTo
3s6J115P6UCFzRqaQkK0RhATKGBTkdN3sj7lwDNJBcxK+VuZtDXUUDGIO+pQolJX4+QwgIlvKXa3
RPT1j0YspynoyWt4IECypjTNFYavYyymBDiDzSEBb212who8PhAOqf80Czf/g5c2Uf2GfXzPVkQ3
qZ5htNb3uerlJFjVCoioPCbNc9a81bA7TL9LmKbtjRUnnGsGB6I+Nd5UZe2NBbkGNSGrzDeGkLdm
1kVfl9QZPrYpULcdEJHhAlIYx9cFIvtXgaX0F4379rdmlZEaqmpC3dxZ+vx70uZ1BTa/ZGlzYqOj
mQaygsEMssX2UWUaysHBH/QFzZb50Tb7/pxYb53dNy+a5iH8LWYP2F9bsVIcIxenWqIETGPtDXlS
QAbIO/ARMJXHGYnWv5iuWF0dQFlo5pkZNwO/q4cUHEahBENkyXtJIEXQ16LbY8TW94s0B7bxM6ok
jqDtTxjZ/Z4wDuvMar/OR9tfzYTJ3mKdOdjVvPz62M2sgGQ8kZQRzH1eQ45HXmAd9ckQAVXVX+Ro
oVpsLdjEa/TXma/rjauvCy0bARY3Y2t7cUsMlJlOuIYcV3iWBkY9wif+s7Oqg0k86tFQxHhmhubL
eOOq6N7sFf3p8Deb+dKSiuIxayhBAgGAxoo5OFlFNxdAcCCXnCMTR6veRcBCTfcCcjIxUzgh5MOQ
FvhT3Qkky2EuVeWKRNAEpkLFFo3wWXcyQxUa2IOS9FmKWXBSf1RZnpIcqcxte2FB42UJMCVzgJGk
arIDmO4hJ1ES+4KHS1xpZHniY9akMbAfXDjKjgTW1vS9XC04yBVLA4pMzxYyHROtfdAsCk5oeCf3
w0jaMCwj1/zdZV1xR+hUettmIlL9GH65DlBjyrVDLavojii2Ojk4QNN+AbABjmZZY3YyeyX50ecG
6QdaNiVG0GspO+mxyyfAx1FKh2bqF0JER5V1jTSzpt+xr3N1WBdwJGgSLIt3OcBD+ibh+Sq+UZjq
twjVn0rHJ+so2iTV+ENtIkghE8y6j/RhqF1PbbrwCJF8flyIMmh2E72fj1UmOnAKTSu+1bYJ8m9O
axhPvWGLG2caodRgVTQa2GnC+kB8fJMSm6suBLdP2EYBbJX9qqvuJ8cHgapQjMeCjGt3iABR2D3t
YbeSst9llqN8EZFIfjXEp2Y721TtUzaX9RdrGIn+S9Sq+60OEx5vMBz1hYxU64+WuUm580yzuF1J
6491D+9Ymn1z38La+TR7RlFj/o5GtGJJVkJ88kbT9UdSQVcGshJ/RruVlbScFC/btVYHiimn1EW5
UlTyc4JTGfpNB9V2RyAVSbGGKN0HYEQTwSpprRA73Dc5rm52XeTUVOqhLlIP3g4Qc/UirQpyfh2L
romZlKgM3arC8p6ttcp4HOP+jEri9bxJl5veKN4Idqav4utdQWULlLkTzEOahKyM6FfhiJwsILK+
6o1j+P6c8frrpRfGlKFxDqMouMX+YYYyBZnlLMiAM5gzjOXWYrm9azUi196/1Oufpq6HLpvyDDs5
yoIvJ8diyEHri4zpKcPwK9w8O7lYfXexHJoD9blz+pfXP432AuVHnID0E9jov7yeNhi9Q9qKF1S1
Z+/cQpaXZQxHgviHc4jL1zWTp1YGe0ZcB8ht9M0kqItYySor9QLyvzGDTGAjbgiQVY5jOmuhIzrz
cTHjNjuUoxiv2NW2d3B/6O++/4hfFUzW21gfLk12XBzuZhE0KpMAuXTwAlefZu+ildq4hHqmtBRt
km6IwlWCBCipIfXxX1waJwz+BAYR0svNVt2V2OcMj4ZpMmfF5ViQmNhS+ztO2IEuFwDupFJP2Znz
0Esd8tNuF8kq9QMLUxgGsc0ZBQ/EaFUTcdxy0o0RTo4kEipd0gklQ4Mf2fdqaX8oBmhOyITFmbXv
jQHNeOa3cgPcxNPK+Kx6ASxGk6RHKUGMKeCnICaUg2K3hqqm9rjDr1F/ff/1cv54vdjSmVqBw4jN
sVptxrQO7ESAPYqCKrYzsdfkon6Ps75F+SyhVl2APJvcwLbyGDny5Ebaniwsy74bpJF0gQf56ZeV
zSDwZr2vvi8cuVrATqri7V11ncBLRbAGZvMSF7t81AkmjOEb3ILQSn+U/cA5QVIivQGBRX1QuF38
RbDbr8LRjGUM9h4o9r7yGvuL6uiE7enuxEo3wk4wmFs8+6Zglz4hS6iyz5WH3jVgBvSMHXjMdPbH
GjGvP6dFfDU4VGRCG2XQSEcq6i61xgBN1PZE0F7aJClezIpWTSuzkTqdoNzzs2znKA0HoY/f4Em5
9M+ivNuRI2aB15sT1jvP06vvjjNMBC3pPbolwngsCeSkZ3mbYnBmPs3ztoI9546PCyCZDyUm9/UO
3CjdmcYCqitWdOUhhwEO26icABGB9Ee7CzZDAQWlQ1uEMV4kfjstuokjKVs6v1alrdDESLrfazIA
yRla+oeNrKAV38RxfC8AOqfBmET1H4A/kUMYClLQIK+M8d7uRKaE01TPzY74AprVRZL1k190CTl4
aV0IZZe2o4yvAdKod0Xk1QRIRD0xD9QIKVVQKuQ4CH0jB23stL/RHxD1g4BC/VzSMqF8ac5IOWC3
updRg3bHN3SjhgC0RGuee2PUzecpb8afzDyID5wsb/tdkUz10ajZs3CwmqHlYeSrpK9PlfmLWadn
LJnlNB7UqiryD8ZMpENIDxEsXtTV/FtIa5bmNf2fRTtqcQpPDGFHpO8Lst5xBHtV1oRqF1Ntpf3o
kruuC34zQdXDt7HIC3wsjshqEnl6hxwPxc79XGDbBYgV8YRYWXNrB3fRvBvIvpsubHB/P0QMTY2I
Y236qSIH/xl7fE1+bSreHzZnlnPpZuRzHRCnOuIin1WruRSUeRTfrtzqD0EmU0shokiv0bgnZAbL
dacP14iIN+DAkDr0drqqLfJWbhLwi/2uIuvlcwfs7ae2RLW3SxuFmQjjL20+LMayJ/e1sTrEvsAo
AgeAo+YbAG5iKDSDEjaWnI0ATQgS3aEd425Hu7NaQMVrigXbKBrbYA1/hfqYleUDd5KvwUkJvCWN
QHXjqKnk81zJlMr5vqZi8/cHDrDVmGVXXABWy5U98LycOqeezEmoswMhCSP3m478511NnzX2DXVO
j21cJYcMyvP+/XnwrVmQyFAOWFDRHdPYTPtQxy2gomtpih0U3brEsXxnMKdD1ZEFr1g0C5zGnu7A
aFlwWSsK9e/fwBtbC4yuwFnWEic7jM0NOJ2adgp5RUEprPLSGirtJo7gQwsv+fb+lV6v6PSUQXqx
pnKc1LZG7q7u2tiZTDfwimQ9eAwQgTQxxr9gmxH6VlvGHjKQdWYxf/372IUi1UWsz/uFcP/yxUJX
qky1d2A3u9FyZGmYKR1MwPVI3jnzKF8v4VyKWhAabbhAlDVfXmqejFxtBgpW+qJWN5kNY0wvqfZ0
HX5vp+CJsvG2+y9tmp9ZTd/4kQZ7JFg0sL0ce2soSoWMtVSqPFp71E5q1XIeSEz308IDPXMy18xX
6zbyayoh0FLYJFKde/krrXKI1d7svEBBxzV8rWfCg/sBmRk96rz77ciUBHhRgkPFF5GPAduKaAy5
7w7d8VIrcmfU8VDt5sQ022MGMO3MueONh0HNU4cJgi5/RRC+vEH4QswjIDmDkeyvG13LCFDLlS4w
veZcf+2NIY0HEd8eKhv2i9shnaTkvg+LGQV4yEZfVxAxZkB8/aYZlVPZ6UPIP+jOWfRezxmaSR2b
Dgn+ZpOe+ssfOBt2Ts6N6QUG/a74QPIe9WwiI1F064o57WJXqY60e/G06nqn3hGNJ+ozY/2th8zx
hx4To8F7tWGkWVBA0lWjQE2b4k9JMeUrrEZ0DwWNwru/njhohMP9wNCDimC7NZaU/Uw7A9udVHND
4uLkNbOfMFmne82EZCz0RP1kdVFzZlP8xtulvMxcZZPowt+sX8KzTXEdWybZc6v+0kurELJS+qfi
6IPMuADm3cRjdxCk8/79YY91SOUMu7bHUaate/Vnl53sSLEb+qcsmtgPDg6BUXCUB6BS2E+6M2qJ
N+YsfiFqLbasBnERm4uVqqNgBsvSMKWwHrql6qI9QcQbDvGc/5rnzjwa1uiYvu1JRYTvv9g3BtET
sExlauYhb5viTjYkGgKMJIwhN96XBFMcqe6rN0reemcu9ca75JjOOmfCRsO8t/mdmesSJUmwXQj1
t9KuDbNWQiiknCMLCsllWKhgxc20jf76O9FBE1lUj1EgQM9aH8Gzl9lY5N5aBm1arSW33FGb6rPq
uulRI6zsjDj+9cT88lKbn2iMEAtG2AWhiDnb7/IiVSjvIL4681ms/56XlWF4Nzo+JAQFpMJsiQWU
KXtdTecsBLRQXuP2aD9gSbeulXJB3IbIbP/+KHniNWwvaCPuWy2QmC63ihGiRYmsIyAt9AZQatCT
Cw+eMoHSZg1DzqxPkZDjfeMlHlD3qu8ILbfrzzTX5IEANPjFlkIk8r6kZpQgGEtJcAUSWQXk3KZH
YpNo375/x/rr0YbcgvWRozyUBapfL986R56Uw76ShMkgRYm8NM4fk7FOug8NdTaas1EPPzDSTA96
NzvLP71TdE6gyKJErO3lZXaI9cT5oiLg6YIOXjRl36Zyvsm8pt9hZG10PxRG8k3V2+ZuQisEkDMr
CyJB82J4LBacvkFRmEBGsWQROzwIb9b9Wu8oJLz/W19/w5SIEHtqDD7cNlsrlOYUBmehRKzRuMLP
9MI9TW72PYLQ+vD+ld7YeSDkYdGhJ8gCj3X85VNNYRjiXshwWVAw3o9FCzXSGNzbzk0BUXv6clup
zfiRKEHjZCLh9zNLRC3nuxrad0ZIbpKWiOw73FhK8P69vfHC4cdjt2GLiUTQ3HzmSz0QsiUEL1yT
5UEmBZgs0iOgYafLB61j5yksTCLvX3TjDV5rRnyGuOKILGP7hxjy5QNxxTCnU+0pgTbMOO/AXek3
RFUuTVCXcNdB8WuNuSO8VoPamc2682DFcftLV/vGu4mGFqCs9EZKKNE8mlBpi8b5AipPYH3o7dg7
vH+7r7ctHK6YOtYiJvFT28IiEq047itqHK1DdcPs5oI88WbK40AdIkEMsQGxVytxuYQE+xL1y5r1
+/1beGOK5BaoK6LF5n9PI+zZbMwS72Zk76LZXJJiL0tl+I3RaPn8/lXemCBhIaFKJaoeMJKx2YDi
+0NTgJUnrGKS/9D/awpQj1kEjtN3ChsHTvvvX/H1p7FK3MjWoZSGNkf1NhNOMdd61UhhhSppATEn
5zp/sBanuUEhHe2VKtFuE9RBB2uuJeR4O5O+G8N79tvMkffQ0tXrbhHZQZDSfObeXr12nY8VpzSr
37ph1TdfLUxzdYDKaYXuAkgm6Nn7f1nKWcah2hqNdqimxk3w9Jjxn0kxR3LsCxv9yvsP6NX3yU0g
FdZXtyZ+uO0Wco47pSgIIQqrqSTumIzSI3JqxDqdEvnFMGeXcTqk4fsXfWK/vVi4OA6yDvBlGpys
6aa+/D5hoY0KgbzkirVmSx3NNJdmz74V749uDFkVeqWdGisV1vioZ1HyG7UlCTdJMf4gNram2gaZ
4c88LQ3Tu6F4hN66LgWvZc6j73ql1qufbLEbeOT5+McZkcgz3+fS3cdpNNyNgynv2MQKpOIp8QpB
WaBs3tnM0QdXTAS/5pMx/bBsSOxhC5D3Nh/U3MHEOsbLcTBTRycvdLZ8LbOtcmdwn8ktO+XBuiQs
zbDP7F/eeEdkhaIJ4itct6TbY40JQbg2pAyFk9ZBORfyQ2cb8d401SvOb8meE7V3bmC8mhGYQVey
osFfuLi3jKC5nay5qWpCL+BZX1RUjUe/nhx0Je+PhddtlXXHRCYVZ0X+yxr2ciz0o13Xtbbw6/Bd
3/QsqjuF8KODmUozbNyyCVKvnS88gneC2IKfRl1P+/T+Tbz1hNkAU9/nC2AS3MwSSMSMhjBTGUrS
iyn4iDlkPiAhbm6NMLPN5gJJcXIOYfHqiMGXp9Kao2bA1E//4OUv19AJIdqcWtKEW+NYgm8PChXc
up1EeZhgXzjMsv0uy1Y9A4B6/XNXXRmCDbqQeGC3y2OiNDpGR60NkX97X3W6SbusnxsDs15aLEFE
YNROaqlinlmXX83//OB1QDEh8x+gzC9/sFzSwrGiBim2JrPThJ/1MBiZehy6Qrsai7T/8f5rfa2W
XC/I/oPHCyKCHcjmgqYSdZjO2lB4mToHknD4gHhn8nERTbh/wPWngZ3KgrggzWjIJ3e6+dSME915
oUv1Pz6x/3dK3jqlv5z3uB9YFRQ2bVQW9uYBVIqTTKwpbajMc1UKkj+k0exQIvcx2GAlhR6+SBQ0
HS4SLxwTgqHI7ShMfVc9gTtxx7ZXqqyG/NJtDCML8ai0xCmxOthsqe0cG2xpk7gt85FuNrbR5PeS
oye6ROydfhjZKX5TTKT+bLF1hdpTLlVfxlRzg2ZS2Q5nlTCX65YIva8KGaYEjAlnGAI3Qh6Y6aAG
SbsiGB2IhbA/JD04OIaN8cUwpqzzLQKjP6mA+AgSapdBoz2gVdYOYGRzbCskhoc6bpIvOC4soBTF
PAdEqUUX3qIaGRJd9JohlgwjCqwmr6ZfkaRGGI5IeQ+QlppS4NzU6PqlWeOJB+m14gD7pdGIyCFm
+oIAlrk5sjuG3C1aUFQGx4PHctSo/2MCWowLXAWIgwaja3RI6r1zQUNXxfBuFfOfGUB6E5oNIO4z
g34dY9t3bnMEYAKnNohm5+UYrGO6SaOoq1Aq83CBaMnZqWa6XFhU68+sq9QGXl+MCh+Feo6fNMTU
zcLa1JWZWrFehISOu92XQTHLr5BXNY3mwqqVU0bF+cERNVqxb2L6yu7I0O/LVsnnPVsj9WdqtdOA
3jGv1B2xRPKPpneREriqssxXpBN1jxkFVecoV23iZa6ok349lmWBmFymdYULyBkevE5WGubc2SZw
Xl1UFsouK+9JgSdNq25QKJE3xLE0GFDkPXqtPa6GO3N2b2WN5D2cQGAXQYTgRwaNavwvZ+e1K7eR
reEnIsAcbptkh52krSzdEGNLYs6ZT3++2udGzSaakD2APZixXV3FCiv8AZpOj6svAvlt1buDDAHL
dcooaw809wBA6WNvGE9GEzX1mYTXeTcVaf0TWaBlAo3fp/IhA+74qszYx3lOpoYI0Hc68EPD6aWP
JTeBjPsO1vP0OfHJIAdo6wckYvLO1TLKS+7EvjPcEF/6H6nUgTLrO7OER5RHvekao2mdnbINh2M6
0YnmzjFCwtpIGdwClKHuNvRbR2/OAIV4Zk5eCB0653FboPRSHIamf45zZGBciD/Kz9iK6vybHg6a
4U2dTFmYcrJ8MQezB9QzGUl1AKoIGCaVIukn4Uyl+hgFhM9D1tlfR5xJMPwolFh/0XW+rquDwukP
ko5d+yuGmZiJjV1qKS4Yh+47+Ht9oIejxb9aNa3tj1OK8uApmpPWBMoz4l2Y9Q2U/IU+mPFQaWPg
uFnILzo2UYuqfx92Y/aJrd2m77C7Gl+z0IIpPQfQG7wucRaahFOlH1v8+gZvVlppfMb7O/0yaWGs
n4AqVAbWiebsWei56S4xIM6scoBSsKumVOdwZzKpmzuGlEAmlzFeO7UB7pxuUM0BoSN/GKfGoRUF
mz1d4Nahgpt6eaw3v+k5JvYRGmbduGVmGP+L08mZqHwrtDiRzV2QtbWWD20ty98aQBytqw9hEoM7
cuJv2KQloWdMbfspVSbIRUra86NaPGWESIY1vwBvCf8xYU9AZ++DnAJMO4Q/Q2vApY8/IVVWQqVy
DrqpdOVrG2ZN9qr15qIejGQAS901qeYl2Th/6+Pe+HT/7du4CQTBBXoLsBhibPX62tHqhpdAbXuf
CuP4YXSC6DIHxU8bwt0rNYQ9jNFGLCNKeaJJSGzPY3s9XGjUxZxFWu8XgZqiBmCZ5HKTVKfUH9Le
B1RTH+F7ZpcCxNq7v5sqOT4FRFFwo1JLvre6YZO+gUQTpRJF/YwyRuJgyBdLwfxUx9Y7YIi/7w93
U114Gw+8K00ULjnimeu5ytWUYvuTB+6SIsp94DmBttrhjgq2oM2d2oOw1aFCEUdl3hG9Nk5/6DpD
/k49Fc0bMJYzlLK2wUB0bpJ+fBn5HurJ1tNmNA/4nhh7SN2bIFv8ZGRVKMFQTga+s3oXgmVW+k5r
8EgMSvOjCQ76I0/9dKj7Zjrw0wYvdKzyTNL1oCZz9RzGdCzuL9s63X37CYDDhPL8G2fketWi2RhB
V4ySm49YIwxlhEh5VOMj1GAc2MeVerEqyh+NYiZPGVw47/7wb7Hen+/w2/iU4QTjiwLRWl7Hirho
VQvBRJ1KR4y3a1G7SSHpP1XYZ8+zkmmIjYRJ+T2aleYD0iXxUQVI8lNO+waKpNafMDh2wBYP1MYT
p97rN6+D8rffh6SdRfWFVo4tTtgfJRg5NJQOJ1OJB9KxfTRqUhxylcitcTQ+STXhq9Lme3i99bEV
g4Ji1gVLnCO05qBmcdvUbQBooDNn42tQgXu05mbw1AqPsVk2l0tPMuQm0hDt5CDrsOhtZBECk4Ko
AJlXaR9GTTjN1FnkpYqCqEOi8jTngf2g0Rg43//0G0NBrKQHjJc5F8RaKVCKVLSedFa2STrDcq0x
XdxkAsjkIYqf7+0zcdOt9hmDUX5EqYZ4fJ3k4DpMTJolkhuq1myD4C9FhxW8DhUoOfEzNQt/l0bg
oFWm9xANoQs6YFyKYOeHbM1apaVDx4zZU3O/3k+OsqRKRK3dFYTw0HWUCUOAIAqsx9bGfPjvlxhs
CDweCnvIlq4GK1tLQbIrDwmvelQFUnIEuLNBPAmErpTsYSC35iauMs4yFGoSvOu5DaVKv6gZsXUD
J+wGUlZ+y+WAY9Kk3de/nxl3hg4YmoWkaXM9VINMDTIpXeBKekPvSLfyc9LGuhdM2p6a3easBMgQ
lAQAS3P1ZAftiPX1pAVuiHgPMe+ihW6bDPkvKcFX7O+nhdQ4RSmswFlE8Vv+uG3oYHVwW+TA1Yk0
UadyRrk5zZMqmLd23g3/YTPyYhKPUFGAXKxfD5dqNR9slAJXzdTkOTJHZIqyHp361CJfuz+1rfdZ
VQw+FeY/aLutq4uxCs2ob2MkefShah55D7svgWFKH7VKKX4vQYqEjjzX+ovQQ5CPklYYH6VZsSu0
qpbp3z624FfgmzlNh4ZgInNnU/gSLNHw8z/8UgKIt8Yrt/6ahWw0wRxZaKlzbHIUCKzMzidUC6rO
T2pL/wDOpFdAUkbVu6qWI+zPVdyhpF4ZaJS1/YsRTwtSG4Q6Lhj2ykffZjlbGKztYVs23m6ONf8h
VKVou4bRhK02y7gYQgQILclvsfh70mm/HBpYZD44Vt2Dd4VuVz20Brk/Tbn7C7UOZnksgIGR2XLg
KeavxSTDOB8dIT3uFm3eH5teGs5wa/pTME0vOAFIOw/G5nBCGgamjQANrco0DVIpaNFxddIMfcDT
rXCTVIRIbTaelEn270/upkr1NjsxELptFAnWj3COnWk7yjkQzw6Ziwagu49hSXRB30l1ay0l/1Vm
o/+0DFn1NcSI+4LDoHlphsXa6WCLY7h6u9DaF/Kw6E4ILsr1Ma1bdaBN0kouelHLwxBMwZFEqt1Z
3o3dhC0L9zahMwfVXMXrxD6wiQLM5XsJAHu6ROF7KRmdBzoRKE1jzXfs+NFYdi3KMVb6PeugjUBL
gz7NvcdbBYtqFQvjRdzb2iwqbpWqHHFtd45UiYQhfaRTesLv0TaivT7oxt1O38sw2Da0wJj29cp2
CpBqGTkrr8YH2487M/WyKrP8YNy//zYiEGSSaANrFi0DqvfXYzVc4g4nMfKoqqMkiRqR+UWnqvnQ
4Azkq046PelTjMwaVr6oz6Uk310Y7ylOb8wYNTUQQoD2Kb06q70Ut6Bf1QkwcLyMyqkrCShNK8z+
6QnU9m58MaPVvkU8EsGot0bqDQ0EnbHZ6jOCSVnNSujKM/VBU+pOBY7Y5yFv62+IeSL2HE6FetHK
ILzoTTW5U2YE/+trRUI+LISvd/9cb9wiVFh4xk0QAHCNV08sxDHQamD+PMmJf6NQSMM5jGzfzIfk
VDrttHNHbq03KGmZRgKF/ZuAekHhJxsrNfamqcB8eQwqzDJ4dUM3qrEK//u5CdlZXERo6IIQvt5i
Bbas0lT0DFYiI2jrk/PkAO244L+tqG6jdcvOgFvpG5ARoFBISdDOXcdhAC0kPErRDRg19BWGTrNO
VqvKXmAEpwWHkLxJTM9C/e8SEoAcKlNW37XNoHh4uNcPePd2ILeqwK9H/fv9tdhaePIYKvsg/gRa
63otklmrZlDlsVfKpX3EOPtrU6uB1wov9/sjiSOz3uZg/YjWkB+mprw62BLwgcWizunRKHxnRl3+
TwcahoJC2T1R8jNfDayADo4lZe/vD7wxRdg3IEcdESoCcLqeIrg7PQiCIvQkgBPwFFDWKdu4xAiE
5sB/GIp+DegAGp6s6vVQXdQj5FnVoVcOxXIyhrx8xGqWQBGis39/qI3XDpwuzXe6nLqQlbseag6A
EeZiVjaKY6iVhtoz0Pvo71Mj9GXAeYr+E+YGqwlRbIyymgItbcUhHP2q6Z3aT8YqZ2fKe3ZdG3cO
x1L0iWkoUthcPTPa0M00G4hcJGUxnpwcEU8D0miMD4kzYE8v6d3O7t8akZhB1Vgsum1rnD5kzVwt
NK55usXByarA2Gi6jU+2Fj4movdy/5ttDUfSh6qs+GBUHK+/WRPKy1BbRui1dS15Xa3odE9RaIqW
yP6ctnb8H76eyCLov8sQDdauZIuSICxZ6qEHnV33UvQyXRNJ06MSIhJ4f2pbh4x9gm4CgSAp+2qj
YEUd2Eh3UyCrq8VDtaFxwcYbrwGP098fMvYITSmIfBY3ljgZf2R/FgIs0lhomddr6nIIUWc9ywjY
HKNQ1f6+ziOEDgGYwtlH7Ww1VB3HCPgueoYYe92+08CwPAyRPT4lC4CCv15Aob9DUkvhm7dpdUuh
GJU3AO6wt40qaNGpUBmk9I98MEY9084Sit+9uovh/1Pg0ekw819WL6A29DYwIjSiUkOuv+idVj/S
Rtm7osS/5WYUQNxUtcFH3HTM4zruZRU9Yq8Nyvw0J3Z0sGvLOo5CptwuVcp1jbK4aTrlyCBae9zL
jdOGqjQvvKApo3y4mmTN56wclLC82YzGUyMvr30Q55/qfuou5ZQEO3vlRtmETMihqo7ZGtmXaCRc
70tEyLJMU+rES/OG4MLsaLZAIw9Gbwqc/LmjnniWusLyez2u34FfKT62dD+EYDg6YfTItf/pxhj/
e39fbXxqqnkQm1WNot7N66cUqtNoeZl4yNfKAEmxNDWiNN/xs9h43P+fhwNQAS30NQowmAmi+klB
1S6YUd1MJbQ+jipJSXColtQ8TaNlPppoRXv2ZNHQuj/HjcuHOhqXAakR1eB1aJFgg16hTJl5WTYn
vwpLCp/CsTYfYrv4en+krXnqYPJEEIMj9/qaU3trKPjQqecUjflAXpJeiAVkn5q95o913z8FkEdO
BAH6+f7IG7uZ95e+DXgmTu2ay9u3kVyh75J5iAzGvzvDaP0R6Duq00bdnntopjsX0tZUqThT3mEG
iGOK//+PaxbpM7NeUAv3UqB+RwQZhgN9UGTWogzQVlLbr8GwVCDTwvL1P0wVrQ4hwIuK7tqWmmQn
bhKUOT0da3FQHfP4GWX9H7M8TSe7cPZUQLd2j6BYkdCwh4ybic4olujoZXgIoRTIvBuhS7kZ/GrU
7WmObX1Emm7AJnm6gKit3pOqaGa8duUMWdjCvCxFofyv6LL8/aAolC3MzPlxfyVvDz9VNuQTFIqW
3Epr0lQM5bodUin3zBgUf4XcwEsLs2nn8N8u4PUo6vVOyXNEjMrMyb1GzRRUowpqa1j0vZ/gVfv3
J3S7gAROhLu8KHwocMfXQylSgzhdthSg/CPrIxz0H4jLm2f0KIzHrEAn/P5wty8Yw9GFIMI2LVLF
1XD6CFMzlaGqI6+bHUuS1BYwvFm9yNPSuHon0Ts1RpG7TSGNdKtJ42bnJ2zOGP8lYGeUIm8UBKpg
STrZqgoPOwu7hXqoV5/o6/cPgeZIiJeSMP31bWrJFu0C0XuRZcTxrtd4KHT6LDYjynTTUPiIFeSF
I4cGlB7uWMZt7RwGMwj4oe/Ya1JUq1cN9R3AFlE/dPSZ6Vc8q6xhf8iQxtnptG8dBkQYRDKDwTGJ
0/W88Hvp7NDBgHHE2eED/aACTj22yve3zEa3WsxIxHHcXrTtVqchBc4xIt5ceHHd6tSmzOGQgX+h
Pb2oXqJNznGe1cyHtTGf7Cig2w+L/df9H3F7d/MK0McDMi6cPNbAcdlKkTa21dwbygG2/EgmVaD6
erG0OHGR1JwvbHpsWud82CnCbm1XoK4Yr1A+EtqZ14tcL+DTYZLnXpfaiMIk8+/MUIf8kMaJ6S6W
ugfdEJvxOsYEF49PBzV2Hn+Iq9fjJRmkmBAdbDbr8nNEI6c/lGCSnqaos9B4okeJrkj0l/Q6vLEJ
Z2mgcwEhdPi2Bf54GsuQLDjrYhQswEsBqiGcShMQU3pupM99r6SnNHbiL4rUh39f/8Unievc4KUi
I1mX24u46mgRzYUnVX2EfW3RvsyRZnrYrjleVhila5rJ/P3+dtoo8vMY02kXqh7wUtb9bqmwK3Nw
jNKjODulLqptme7Gman94IoIOz8EQFJcpCTVu0NjBZMQ0BoaMOfDpP1Tteh0HO//oo2LAzgI/HYY
WcBU1qiZgiCwT2Sl9NBzVg41nnAPyPMGWD12we/7Q21OHny1IeTosYdaO8IYVdgaepsAD0zN0auS
XMg6qJhWHIhkeVCNeHgqx2j5iv4LURgJ4/A6G2F/qvXE2bmbt24X0dth46H7jx6/dr3fZ9S+KKPl
iZdbUeoG3ZJ/h4dRvkzYdZ/tACcXtbDzi1HZmVc6anps0NPa+REbF6nIcKAnUeQScdP1b4D4pC2S
xG8ALTAewmzQDpQZduLdrZnaODKSeaNXxOOwSt+4LXMpSEnzQ4I/+bmOjPFZx2DJOCAVwjoTJ0cw
IQlEmyfJjKMvQZY046midrAnubkRBtBqBnQqFl6Qlq8nPCUSkMAyxHJQaauHflTtM65S40OBJ4or
aYH2UHZDhv6K3n8GGjjvXDe3m10Ya9FbM21CAMo518PPsa7U1aA47jLnravmIcV/TULfvJca7/5m
v71OGYrUk6Mu1Hus1duPqEs1xRB73cZMHXcEjf1lqNLZC2owyUgDGF/1yZR3BW/FLX19i1PPUSlt
UzwSPJ7Vm9mVjTJZNF3cQunUc4ufgpfqbfEM42EEDVlytS2m+hGD4/M82uWjMrX5zqa++cYsLL7M
ojJHyYfDfr3IkJPbrNOw+5uVGFgZgnQRzK64BEUuD5J1UOzF+ABVPe4o1DdT4VN+zS5/ufr8BqFu
D47KALSxpkKiNQZGEGyPu4DCfUjnrjxZep3AcJSs17HPnIODit7OQbt5sd8GpS+LoJutQTe4nnir
wBEaqmp0damsDoYZ9eeg0nu/nfOvUhgMp/tzvC2TiPEc0Oo66gr4mK1i6iltB82ch9GVstz5UmZm
9dA4UftQLcuMGGe/nDvHHB8IGKz3TZ8ErwmMmnPfOf0TikDajzrs5j1ZzJt4SdQTAdbRohdxyxoU
yXWSlpoMZyYrJftYlBUyrmHRuSjao+njpKOLurzhqkOr7yzHzdkWI8N/fqvPEKyvdr6xIIfUgxAA
J+2Eft3UjWdGWuLOFv7B91d+c5KiQEtgRmy/riDkdIj1NggG1wIO/RKDCjhAY1POTZ5Ux9FxpGOj
1s1Bptu7ExNvjizED0RxmJhlNUnHXHDXrZikbQw6T9JUK89YGRT/zOpSnkrFbl4jyWoQ8c9lbSfq
31pg8W1xg6afy1tyvb3Vtuoas2Rs4hcQ0GWsaf/2c0L3utSddK/Td3N/kpTyQBCSwpoGnLi6qkPk
lYt2agbXzitcWYYIICa625Axx3Y84alWv+LL0WR/e22LYYlNyDxo01OuuJ4ktBWU7aZ0cAHoL6cA
i+SzWkwKBMEl9iGgRa6Ux3ta3xtfFbt2YXxIOoVF0urGrPqeMNlEUbVNG0wYUZrw9DnVDrURIHcc
D8FPzRrDS7ckeyrNG99UFQUNgTghSV3fk7TIlQGtebRcCxmxXvgZ72xUU34plaLubN2N25FariAv
AvegbCN+yh+hfgpDqCPaRUxLb1EnGPrI8tqmap+yXtOfizJsPt8/pVs7CIaZYMAACSfyuR5QVUM7
KNt6cAMr0v0wmbNLpjk5IPQClmET6C7cl+Jv83D2zxvagRIYN8T6TuY+ttHm51MmZYTf3aA2D2PV
ho+SqkXH+/Pb+nZ0YhV42gb+Wesmn8xymhzEwW3qPj9h8is/22OTu4iaBd/vD/W2VldhhZiWQy5O
pZZW6boq3bVGytONmaKUKP07FL0TULO8KdC6RgXdplij1nCcdaU3DzVE3O8O/j4fMt0JxkMSJv2L
Aq3LBnauqbNXB1P2XkNcz3CLUY6shy5rLfSSskD/5hCSPydFFv6oyRhxIOzoMqCL2qHTfX9OG/sR
/h2MUwJScs/1daakbSVHA85edp/oT73WtafWGXD/xhLxEVj4Xtf+xouA7hf5JtUvkN2c9DXW0lTm
cNFqQs5GuHce2rCzol8UzTLjkGRo3j4s3Zh+t1jJ5YxgfJ6/JlgdjR7F00l1eyuI36PHkjsHQy1y
lSKn1s2o9U1TcA6MKpYP6M0PH7NBGXei5q2V4kakNMD55SZeX/yOk8FFlSaXhM1KecXj8GfTG3X3
Dh+lKDyYWMNYO0+suGdXG07sa2r05IrE7OI3/XFbKL0dNUggTq5RzdVr6Dj/dGqp7mzrrUFwO6Ai
jzyERa3lehCkmGKla1VChijr0XjEn7upitS/v9E27iGqnuDbQDIIBbJVmLZUlR3LnUQsqgzLmU86
XHQch4iGw/m85KUjBOj3xCQ2LgeNBg7lQLR+gWysBk3QeXTyhTgsbZri9zAv0XIMJHiPaYKSys5R
2pohIDq8isEbEf2uSkfysLRaEhLxV1WcIZM569Vrhz7/10YDrJnISXO0m9B8vb+uG68m9WQw7TSU
Ma9Yi/4ihIkZHXQSdyrlrnPDwhReN2rvD/2Yq2BpjfRJ1tP4OetGaeebbi0vKD7gi0LUhX7j9c4B
rRcriPqMrugK+n0zy+GJnkeLm2VaSePOo7K1T9mgTJXPeUvPKGRnArMUTa5VFOZ3vrmq4kxk7lUc
tyaFvi6WYArwXoxcrie1OE7dGPTj3Woo56MZVu3jMFXaQxaH1h4HemssHK7oSoFRoycgPu4f53vi
dZbnHphzT43LM6KJcKdV5OYpSZv2dH+jbI4lLEWQSEO3eK1XXGCABa7RERevFJ8Ctoc70+l9mGUs
r+8PtfGlSMe4tOneCuzl6tj14zLWFam2q8mLc2orPXjElqLa2Q8bFzIFRJsrCx1FToD4FX8snqYX
nZbPI7uvjuhkjJWCWrtudDkOGVFZP8yZae4E/7e1O6ziwAMToSJqRy189QhQOql5kuzBlecqlnxO
t/wLypT+jELl/LtLAvAVStJWoCycKZe9NA7zk1xLrQobruyynfdh45uK7BeiibhZCSyvlyDKQ4BW
RcLVTRnlkEyzBTagL0+jakU7U98YCuQWLx9JF4Vxc/VNk3FSE+oc0HiRgT4ZbWd+RjZfgyqXZjtD
bVxpBlU6Xdi5qALedD0rNAjGvun1wQXCrx+dPv/ZKcb4Ilnq9M5YUvlsQ4l3UbPU3t/ft1tz5L0F
iW2ixcbY1wPHHcsYaMzRMOboJURFi3AixsPpIOfa/LddTuoy5DMgv2nGoX+/ujyR3I01tKpGt7Da
9HOawJOVJc14AqabXO7Pa+OkCFMhglbKMuDTVkPptWFW8oA+75JK48vcKurxDT3assM9rRn3cGkb
LyHjIWzGxcYNupbUSB0VjxnF6HkX+uEYUiE7oNryGSt07WxlznTBFrU+3p+jOHmrUIlrjW9HuASQ
aw08NfFrajNsvdzZ0NP8gAWN2R702TFfwgXmy6HUhvxrxj9r4m5Yl59UpP723N029g/VNqAjnBRh
trW6znsnUKDusc6hkeb/RrqUfphlZ342cezcC9y31piiFz1OeqvoR4nf8sftZzYGqsM6qsyBPauX
XpsMH4rU8JxYxexBdiInAb2yc7FvLfKfg642UqckyhKaJECVWSCTsljzJVtCWMZRamHBncSPUNZ/
oignzHv+ywtGI5R+q3BMp1m2uhfUVDbaSIzep1gJlaNSHbWplDAWKdqd3bT1JWF90JUga+ZpWX3J
Rg9Dakms7hQN81kpyLsyWCiQ+E1lZ6gb4UIyIpDSJF8CiEP/Y3XrlGpYNN2k9641mK2/NFXyuEgY
ITZKlP4oLa0dDk5S1x/qXnWNpD/3VY6YU643MRwGPI5E8E4EvZg/2xIrAHLu3vhf1Mt7FW3xcdcn
DCqeYBwJPqe5evts9N1NYNyDS81Y+mlNEc5fRSrXH1rMw3BIiZWP94/0xkeALcGVxYdgadZhBJjx
oksTjhPMNHT57ax9zqkpH60mXL7+h6HgNgloEi2ZtXefNlLva7ALdNOkkT7g7AkOKp1z7q160HYS
yY3njccF5D6rSIC0TrlpF9R5Ycy9i56TINzRcGw555/6IpGOIeYx5wow5aHBz9C/P8uNuIyRicrI
KIFPruE76txS8MZe2s00UzoHaYFjMASCnUvittMGKIKagoB70Nkm1ry+muqKTGPR2dBSruYPZpO+
t6x69Ec7lHwcg4IP44BC1yTDdworvThIVuHsvHibWwfVfq5h+rpUUK9/gjNrestC8BrInFo9tHVP
sklxwQ3O3v1F3RxK1PjxbYDALa9m24YyNKnEZpc6s33GiCz18E3Ah0LV/xqcIBaWNj0sIsJPGIjX
s7LlMIsWmoKuU1mBHw+Ui7pIDU9hhAlHR/6M9Vq5R6W5ZZC+jQowGgMOqk3rJBrbTDmPCg2xmT7E
WSy3Uj+MkQuxS0U90zy25iNKO/URNyshXVSiyY8P9vAUyNl41NRkPA0SwsSeFfaRn4Hj8ArQBXsS
umLuq9tJBOai48RfOFjXa1M3dpiEmcKpQnzmXR/PCc9EiaXUYiUfq8x2PJNO4/n+t994D+nykVAR
wXGe1mgRHZ0EoFRsM/yDhwt8k+Z7mizzs7wsyWno89Q4qEEfPCUNMgLYeqnazubbmjWnTKDWMQ65
wRpOSUdZJyLq0aTJPmWtPT02ITke5pG4d0uR5i6qlO1gcrauEbEPUCqgJsVevF7quFNbtaQ8j4ls
aT+H0iijfIPz9f213TpX9NypFombhPrk9SiTrlYjjo49qHVE0pSqKP6t8/ZXkNTdTiL5VuFa7x3k
o/BApG4jJBivh+pRYQsh5vVu1QY2/taj9A779m+m2RUvqhQW9C511ZNDaXYDgJYPA9r5yPDW+lOB
mfb3/zBvgREUhTL6L6vQo8QDbUhV8TwYQXfUOumfIdOHTzRAyp1exMbm4QkyEEOh0goIeXVkijZV
ic2Dzk2dEj/GFhXQS6EmGMbFqbO8i5tSe+2Ccg9MtvFhBYqeGqCwdGXk69VeEqcfygX/t4ny3A8l
qO3DZHTmuymfdtnvW1PU0PIWGADAh2vMfpREcGuRxHKXXtaPVRVNnxEzoTChjmYvSK6WZ9VFGyAD
1XYYeiyBfUxjq76APy9OGP3M08EukkT3B713Lk5MB8rDyVfyRwNR2r/f8sDrCAYFtp7MXczmj5i+
yhS8tEcHwdGIImzmRLGXJUHyZA7NHjdq6yPo3BdUud6a9KszPElz2Us1CmJLDWkunqrgnwj7yEfT
Kq2dbbZxXYgcV0QEbOobRd8mjqU8ZDi6JqwYAme5rwSd+un+sVl/aV55ijuEpqSb8Gu01a6a1W6S
ST5yHxR0hMB3tLjCD+lc1CqOa92kfssSba89uw6JGZQnkSwXySaabOpqUJDyQTXUU+lLNh0JtawM
P+VYH+GAql+iejR2NsjGJBlPFNAFQ15eU//7XifXCZHPK4pwOVWmhtarOfe+lrTdxQoGE1HzfI/3
clP0ErMUVTzR9oLis2b3SBQkabOhjC11Umf5nOzx96zXmeFZ6Sil2AIW6cMM3gJrXW3oss+2FRX1
Gb8781ub6uPfQpjF7yEhQD0JmQg21mrVWzk3i9mMG9+SnOhLvbQ4XeF66nVxu/hNOe2ph63PCuMJ
6WyVJgkdRnil18cSgEkhJRYQFrUqkw91jREUpmPOE05jewy7m2SQsUg5yUGEQA9uIWLH/XEFxFVk
jVqfjD6yvdoZN6bsUvH3wuzlRhiMvPOzOpaOXZco+DCEmadlSv0R2TfwNolF+bgszPlYm+pI4xzU
tWfOTX6U1c6wvfsH7ibMFz+VVhgVE6IftuMqH+xpWBkGZTo/Aur0Jbe68F2VFfMnvYoX6yCN4fi9
LiPZj6hqfeTO785pH3Q7J+JtlD/fbvErWCf6V1wtnMPVZgj4XWZhxYOPNnmanvTODPNPeajJs5/h
bdl6NT33j5HS9qYH/QNujVKl+edeW5Sv4JSIyGr8Nl9GjGr/TegfPiyJPlo4HGeIcpdjOXwF1hZ8
1ANl+fsbi3Y8OECSMcHgWAU4ZRzGhdkuHfoWk/XY4+Dpd0M8PMpVUfkJXsYPy5Lm/v2vtr6MWS6e
XUSC0BcWDPLVckkhtEC7w8TDshPQ/0bRfCmrUNuVGhdnYvVZuIMFywCJc1g/q82BX1QCGlBY2pW9
Nh+TyS6+N60avtjtqOMvCs73DLWzO2aRXgMXghz7FChB8R/WGJgkmSB3Jhia1TPn5Ej7GnbV+7WD
pZM+yspjs0SNhyxF8kSj6qeCYuFO/nv7KCBqC6MLSW8oOYDWr48w5lSOQ+249+MiAWzRR/M/8RJo
tovKLQlQFGh78av4N14vNmkn1y5FMQjc6Excj5jQ6OiB8SJvOMWZAmqm1k9RtJS9x5JG75XIxulv
SVWVMmhnxCiB65HyUqOw/0NKe+XX/S22cTHARQYWxosIqPxGfAH15DyoQeT5dhhF/5tDrght7PKz
NNoY07W96hWFTKUylVPPwKUD03Y93Imi3yAm6zVBglGQQUAHgmS6XhMHhnc7S8bo94rWKn61YGwM
1rVwHqkJA8BDJoEfYrdtLSEZ3DSv9TLP+aGcbf3VCg11PqjgGIOD3DTN98Cc6sxPlEqavAm95u/I
DIXRwRzS5pLGfYaEH1SdFI3fSG0vO8u5sZ9EtgWGVBgi3PSVBwSY43CggILReo670dKecxtTEnQl
NdZuViau2Ca5pKi1+6UUK2gPSZSRDvjEo/EuwykC5F9eLOp0D3EkV748aNX5/q8U53m13DRObABx
4lq5IWxW3ZR1Ud5PvoFmKdYWWXToCsLkGrvQDzgkT++HopcvOb6Pvjokzc453xweYImMiA1do3V3
KrLMZMIKb/bNaOimw5BoYG6RQbGCp9wCg+m2MINnvD0zYzwU+oQLJrabgbTTuXqrhayXAToZWD3C
BdG9ut51i4GMGP/r4PMKVfZzWyxJ9IRsT6+8w4UT+/UQXZz3ASL23yspiqQXQx2Hksgldx6coivS
M2hNLeErj/18SHV7WPxMWaDA1nONcsGgoOZ7cKTCadwJmTsEXAKMl7wRuVGSFimW/ldoCVL+hVwT
kU6FnmMzGpQI+iujlJzrPLX1QzZEfIWpHxQ0N43okeS9N4Aok/B5SViHZ3Wx2gAhoNnuXMsJk0uT
FQlwsUgOnEOZRkv7MHRm+z+7m6ovTTDoH0IzStPPY6Cnl5o2VH0wZ8JiW8306jTTMnmiuF04LioG
8o/7O+82OiNxp5YpvzVCERC7XvIBiIeZDdTaenOOnwodydqsbNnkalkc7w91UygA0EskDEpQmJmJ
8uL1WKOzOPIgC6M6R631CGwrErxehVUdaoKJrjZ+hKpz/qJIIZKYvAI9dNdqWqx/lbap5Qulojb6
xFbEquH+T9u4JMisILkKXUfQ9qtfhi1jX7et2vn9EkvfjSgoPNyY63/Gof1K2XLx7g+3EafSf7EF
MlVo7Ny0n4Y6kPuuENraoSbV2LqGMRs2GGUrwap3yPqjlcml9hB0HeIeDu9B4yFfkinHaWyH3Hew
xgZeOgw4gJajGUnwurXmExdqO7wXWlvvByjI+s7Pvt0rYHNAAnEyYcxyW11/P8uJR9PJlhR7BTQn
D0lHe7JvxvGxaqPA/PvBGEqQ10SMSgByPVjL2yKaSKWvKLX14CyQH20LBZcQO5GdoTaeXB45gmBx
AVLmWANJnIbMDQf6xS+NaHhaFKX6KtHIP+oZAJZDx7DnkTDzqJoygpRRHH2mPGPv7MHb7BSTArrL
wmqITOlGVDZwVByBnMU3iK7/xTzL+jQ5JSKKTVRZvoQr6YDprVFaO2/P2xG/unVRa6W+QN9X1Bjg
lF2vdISo5xDUCcnfNEfdQx/K8kvTLmn6bOSTXB2jpq2SU4QM9fckGrTvxVAknwywj+mJGrX9C2Ob
6H2VEsodjRTCIW88PpSHpK/q6ZA1cdsfBmuesekNuMglDeuRw0zNMDh0kCqqw7zkRuD2pY4rrxn0
xr+61NnfymYOe6/CcXB5iHN5+tBAhZlcuhIVyF9+2S+zaa3hMIHFGQ4WdirppW2t6PPOUb0JxUVm
BCmAfJkasbn2WWgoUAxxaVPCikhaKQ+r6ILLVaM8tkkUBz4gmuIs20rDE6FXDwkqG9GjjhHZt/s/
5GZ78JX4QGDUhKgFha7rr4TzZCQgSIsv5NDTAz7J/8fZee3KjWvr+okEKIdbqUpVMzq7bd8Ijsqk
cnr6/WnuAxyXqjAFbzQWVmN5dbNIkYODY/yhumu6VpPHfOzB7tA1ikN3UGx153Ssb5rt9lg1NICU
sBKcg83Awop4uZvqcdLHRNxPkd5wreEYjplxb+WfqsTOYorZrjZirTvNO/O+CjrMe4WTIFGFuibP
+8vh81iZ6OS2PDyLggvXtaaPmci0cHFRAH99iW/MlAIYZ53DQGV3iweyaFvrWKUux9iN2VlJgweQ
H9vTeARHaj+CSOyPs4d7t5dE8c5L/EXcaLPM9IiAYoNFpFa0pZWlKaCOKq60o0VNbPVMGSWmBF5R
PyL+JtzDhG0OPFM3ss4ANVB4NEeBaL1wsiw5c9Eg9M0rRp3uhigeH0x1hr+DsYEOX2kyo8G3m8JE
mtSL3MOcwGI/6E6GJKOjSfXQqVKfj64c9SpYOlm9WfTZ+paKxMRtTqvjP1U0QECrWRd8r5qy3Ttk
Nz7ySiAAyrKuPwXIy49sAUYw+sjSjp7bj9W9qmjar8lwkua5T2KEBb1SyjiMLGf5MQhv0Z+62KBm
46nOVB2benZOZQvqIHBp4Z8n8tMoaFAHEP8aojl6UMjpGEEMA8q+eZtS4RXRbKwmCW3Sob6OogNO
kK3rTk+I0tvjKR56gOyuvkTpzim8Tp4YG1wViiPkTzToNrnxODmCKN3pR20UygKKIHU/DUM3/+m1
nriYp2j/uyamBVijOc8Uc9sqsAY7/2rmGB1ZiCPsnJbrW5NfhIINUBJQSuzYTWBwjVhmrsqONTBR
eS/FMN8t3BT6AUydd+bhKO87MobDIqr8nTfAt19asrydb/LSXtocHCCgnB3e8Kt02CaD1fLGZTFm
9ZhjbqrcV6rapUAnjaE6INwS/aycOIINamFRPIjGys9Jh/Omr/ZVK30lSlDGiPTW8Y26NNWgoSNv
7vzEq+zS4G2HjCbSLSviaNtc1Xs7dUvpmEe048xniRU5qLVMe9/Xi/hUoN354/U4dmM8wAOQ0le0
PQnm5jTlOF+imT0YR7c2I0E3s40eMkWBFxAPyQwlmurWzhSvQyfoRgpW63dAKmYbOkdppUk85eax
6TU4+K2X5qD+wI37xoxJdZbNmLBk0RK6eDkv/1oyImDyVQDMre975H0vo0ed9xVwLss8Vv3YHzqz
i763vKELMosCWtKU6ouxs/mvA5a2ss/XjomDzNoWPzYs3miYdWwdJ8w+7inl9eIgi0Z5aOwUTt0/
f09KnMierF1WWiXb7yl1DImmksHcnrp0C2hrKAqMBtLyF0ZY1Q7CZrt9UHHjpl/lXPiOoKo3y+k5
8aT1aR2HmWUo771Ri+5xwp7bgzZG1n2Cm9/e7tnmNi8jwkWEobZe8VvkH7wtoqelKkdCtv0Ic7AL
066W79QhUw/QP2XQuv0eu4FKO/vi78ixDgv+b1WOopOHosLlvhl0ETlTFrvHOp30Z7JYrwqLqZ6+
aD3mf37ldcYvU42ULMAMieJMjnnPvYf9TefD3FxxAryr3yLCnIJ3slvgrn0n87UJnLxr+Qd4xgvD
qoK5neP3dWKIDza+SJmv4gPxa2x7MYaRjKvcH0TSfu9Stf+vnDrEAFVrsR2f2NnHQay0MLznLsUI
W1KFfF5cWf9eygLBFCAh6LfhraXet9nU3+uidlTqamnyLUkxUsI0phpmX22lUwXejJpZJhWcO0y3
jTPfVaploGmLWhF/3w7fY4yMm9UoKB7wHVEE/yrsfn+zS3q0HBaS6yCVWA7NsjPyIDE7+TtPkMn3
M6IokKtonrJjnmRMvGmUCGH7ulXeehjeJMdodrLH2RriJRhT0d15Kt/6iESFVwa2YmQ/eSBouY+J
xhz5k2c3nyKyPnmMah2pK83CdMTH1oe63dgb+ZOiplhaS2NMejhfwKD9tC1xUWy1Jtb9uVXa5XmJ
4mwJerQheCWYhtL4MaXKx4Y/exeVcY28qT4ocTAJsWZ7ZVrPPLBq4x1Yhs4OB1kNv+3WJRmbMrP9
IvGh+d0NktcLj14XH78ull/0spkFmi5z/SA7GaGPAKLD9e1MS/7wqNDEIZvsCupVj7AwVrqR2/pz
aS7VoebN3KPTnTv/Ob2qxedMqNk50p1RwHrHvc8ny6hwzmxU3vdEFTA5lpSdCLjlp9mnP5vc0xmJ
DUajZeiXuadYn2ecgBD8H+jN+EU6icL3Yo/eIkjALr4zes1Gp9lTGgd7t2Fygsoq51+LGjX8z/MS
m74o0+Kpx6L2Y4/I0Z8siqxfLuZYRQD2jpKbnafTgcg4JI9UcfNvmZVzchFgsGcwQ0lq+3pZ2T9h
1aTqcdYH57GWXvaDhfNqXKJT4vLr4fEKYrXq+gDqopMMQ5NLaFMq6NcGRjZ6Zaj3tC8ROLdb/DuT
gddKOugVyPAGKY4jb9/qj4rIUMJVNJc/h3qInYPZjuVbxBExLpkr6Z6rarXkTFx3sf15EPq/Ssbw
Y1Hcpb7PY4r3/rYJbeVtmRoIKoc0ALVAQgIIU6wwv/dF+t+QmF+YpPrx9QV6EW66DHSEcShO+kpI
poK6WSDpKsSWqqlC1e5N10e1Wp6nvFblscpaHulNotki0LEUKo+mIgb895Rymg9C71oraOeViJ7E
TvERjy2h+/bY2dEbux7s0xhNhEeXzi4+iHgOfErxRkXgbEIjg3eGTQfRxYLvbYozbvdkzN5CH2OS
zaF1SObf9zIx0jd6Ysw4m5ug+ackxVq8VAAusSfzzyl6Qr8R87L+s7AkSw8pijfzfa4X1feFdlR/
SOKOCr3jdhR21SGhf+NmsXhOlan7US5DrIQUFij0q5nWfcQA1yxOgiV+bxdrvcLT8rK9i1rh/Mdl
Pw73FsZuY9DTfv3ajwMVNGSg0yfPxM2R41iKP02SqBSSUeirKPai/NPWQlI3xOH8VGKYhgLJuCRU
8Zyil0FRY2oWcIqHL9WkTfAwDSyA7rTG7hN8gAsjoNTpFZ+6pZH5acQ8r/Y7LYL6srMDrm46mzbe
CvBDfwrW/3oT/tUXt2ZzFiOd2rVTqIaLVtLKammJW52eB42KKVoxmc0/5khcryzD2itd28tADS4H
BULaGsjfpKFqyOrktnQW3FmZMUFWp6+vz2/dwJcb3KQdSnUEUT3eSNsEoonjvIgTRC7zulFo2JjW
8KhUdr1DOrmRp9CW1MkZDEQzOLyXM3JpFi120cWhAYpBOypxHr0B8eDUgV2AnRnmOn2D6dQehORG
ngJzmjcEj05sjrfPTiBICr2bNAm7ATSdGi/auZx745lCTPusR4m1F1FfdKs264nsCh4SGJPRh7Q2
AcMx6lnEphEdwds77Y9+mbqvVN+q5uhhweM9uDhJnUtDgHtrpCu/dEPUkvBrjaEFXR1FxWcHoJIV
lDRvnnPh6d3Zkl5dB0MEC+qgx61SQcvWtE+ah0hU0NJP/JkCuJChwBKNmiAQBBfH0MpCzShVKHjN
IjceFI7G4Mdimd9QHjYb34t0Q4TubKmPSV4NLn2pAtUrBY965VCrpQjJ/ZfML0skg/BuxLmP61fV
7MDICuNTr+i8mJOi6/+z83mKfFkrjnKgl1jRMFSHrqMNGOf6sZhiE4+vuao+9Ba2Eqcp7bwlhLqM
EJA2V9qPSjpN4k8F3DH+f5mDtWJkpO1BNWuofFkmHFKBuIwfmhwPPzTIE1v4ldTFc4QA9HBQCSNW
IEW5ZEdaH+N84sL0fjUenRF/seiCBNhL5D9ntRBPReWp/fn1M6Rf724KnVApuUmpxfBUvdzdTm1N
kaYOebgYiW4FRIzsI+JEiEjH1lAdC6tAjr+PiKiJ1O7apVcCr8+jVabFtTIKTKO6sIBp91sIYz45
czV+sbjw78ounT8Ykek8eG4zU4pSJWr/8wJYFBZaIOJYBAhjTc9FbEG/KZsIl3LZh6/P7wURcrmp
uQXpKQCsoeXFO/Fyfk25GG4Hdj40Mj3BLCzWDV4Yqtn6kV1jGjlMtYPmyVCciZeG7muTbX2SWH+K
k57YkxHUmB1/64qiqx4Ho9HL52m9EkBtkebzIhuk9RSNet4EbDxyHWPGBMnXcxQ5Q77XQDqtRkK+
8Ya4e/KSfB4PbmVkc1BOjhtzrhXnd9cUytvSa+xfhl1WcidTug4klkOMJJasDGBYBpcrMA2l4QhU
QUJrkuJ+XqYcYQUqyAKJxhN1vXjnBrgOy4yHjQFRBImEK4zTMBbNMFR1HuplkmhPJelw++QVxXJ6
/dNuX+PkVIRFStQMRgVoK/JoafG4CPZgOGSaB4erkWGhNu2buUEp4p+HWjHrK2JkBcRutRyx9KQ8
Z01F2MJwPVlLhNNva7tvqcMoO8jPq5Iw0wLAvRZyqPnTEN9cN5Eez07ppmkYmaBLH0RvJ/cx3X/v
eRwm+i42MZWHRYfPsJv1Nq+4Iq1Wrrw1q36+2NnZ4w4snqPMXRDQtTrjLXTTnijcA4U7sFOa5L7r
AP8fGkXDyMQerD+D7vWN72pwqg/UcfrPtWXihIn3NZ2dmYZ0F6hW23zC28ewMben8PkYtXa6pwN8
vVdRjrZfmrKgNWkAXu7VWpH4jFZdGSoq9iDBMHq99yFyFOVBKRpe4Io7jNbOx72S16A4t/YbUTKk
I0Ynbt1of+VJaVloajuOIsyU3PP8trP0U5u11kPZK+q9kbfWGf0zHCtiu/9tKvE8B42bNvCAhHX2
Cg39WSeXT41Y9B4etc1jzysLHGE1tRe+3hrxTtC+jtnw3rCSI72Dymhsc6zEMFN7Gdwi5Ns5pxE+
g08Weqhqi5aw05QP6IN0O4H0+rQh4oLo5Sq3yV/bF0xUuXlJituEI7JYGWIFlvVJOAWIsGpXDm29
cy5jNtQF1C5BgrkE7a0+gzmohTXIVobLUnlHMsqjh7dA6WYW2VbpPUsUABA7MtSdhPJqjvSBmRn0
OQuBTyrvlxthtola1TTWIe6sn6gvZFT1zdwM58Go378eUa42OkPR7bUc3H1gF2+VBRQXoXZ6XFW4
JHP+2ygRNaOYVP6g9091xomXPbzbtqMJrAs1D/pMq5o48h6bW8AkJLtNCxMQ0yawnVHZrlDkSftc
tfV4Ki0NI+kk6fhzLox7Wo4C5y7F3YluV+0DfgYKgahuUEIFd7EFHZXFUPVOmTRhkqXKTwRbkfZx
Ffs4I+QwUiMbzQdTZooRTLNb+L0KHGp2RbVz5K9Xn04f5wboH1oIV/CwmWaPikpuH6qFNj/1jbcc
WDz3TitiiDmqqoD6e/17X21ptjOPAuQVuRfXzX25tbQBN/AoTdswyuVyLnQKm5iEZyeEJJcnyyun
g+jFEtCi22MeXW/qVQznBepDDQD08eXIAxpZzVJ1bZjafY4cGWPfS4vHNQlQFu1M8yoyMc1V246z
w5emrHs5GGdWmevFbkO3NYzvwAu0c9uq8lCb+njwGtHeTcO8Z058c4YAOWFVAbAh07sctBkMWuRm
0YUuBZwDfqjJESkN/VxUebeT29waitsJojrUDDQkNv14kS8k87rXhoaa2H7fD9/1tB/+M1snfvv6
hrmxRdmaL6oZDsnblRxY3eDoOOokkcjy3c/j1L3LevUH7By3A6VH4eP18a43KNik9RIk4hoGmdvl
Ilr9pDjd3AFtUMbipxPlSeDA7LHxsqP16+tTaTSHhn7yQZkt98Prg19PFqFTD1YVSQ8xf1uqSrLW
60AckqJqhXuChy0/4wdZYuiXNG+Ldvk/DMeph5DtrcCvLfaFh1AzDUiHhku7mE/m0s7+VNO7smIn
/zqi5Xt8fXrXp4JyAPsTENxLyrrZNWtGNySVzfRaeDZ2b0/3quijQ933la+1mvIgJvSjXx90/WAX
l+iLQD/blJojcifbVKok+5iAHXJv9rMdxiWC0POo4GrT1FVANc7iHUeLtDVl8WhXQ7wz5+uTAkuN
zUR3EO0Ba0vJq5zZcyuzLUAH6fkbpXId1PS6+eDRRNmZ6a3lxV6BR57NGx1o3eXWjRtHH6nbFeE4
aQP0Qt5fUVHaT2VSuj9EgVeQQyK5c16uWvMA+AADkH7Rb6UfvkVuAcJxFmWxCuSORvkuznDePS0l
XRDAUPqdtRjToRuTiAaGORVPaZH1flV61g8Xv+ZgcTP1++vf+/oAg2Wj2KuvbS0gdJs4D5wrFshX
FaFXqvKtmCMFcyaeBJpZimPptsnRaQ3l4MnG/edPzcKjb4Ce4LrFvc32ThQh3LlrocxUef55aKno
Wrrs79LUrYPXJ3nFq8Lrm48MKIhe/su+uvzWVqeRlGjCCbPO8c4WYjDP9I6Wt2baKudisIzGz2Tv
hmOGXx8u2dCccq34XAh1D75yFbP4JewBXI0osCNZvLnRnVxzqtIaHNDiYHFwqvxIlzt9N7cxTqCl
ae0QiK8+L/zs1ZYK+RLwgmBcLideZMIYY8OeQggB9XsQGo/zoJlf8jEvzzU9zbem7JsfvaP/q5ct
sN0VHAlRaFX4ghpwOTCL3ZtZtqhh3UsL+BsPITNtUPDL4++50PdQstfLCrkHBAMpC/4iHLHL4dIZ
aRaZVVrYtdXoS6/QT1FT0pYaafIMfaX83NlRV4kx1Uy83bkJUIwFg7X+oL9ff55QZ1vBKValAPPW
9MbsTR/b6Ukm5MM+mns1Ki027+QsL7/MCcJjrYrfzk44ueJesMyrtQgN/5cHyDZcx5Vila3bqGHb
4xf8qZVeZz+rVaZ9gRYCBM0brWQ88OLqTL+uhBu2mPJUjzQCUcjqC2P5rKNigz1lZGgLEhzqaEG8
TmsA1zOEG5jKtd0hRKUnZUBYKlJfxFC1EILJGrGT5V/vVQrEK5OJReWlsdXMKCZ+k4XIXijBl8+g
lhzn0wzE602u2NHZUIrsmEq1PhT2tIcKMflaf996Hn19eg82JtOEQaQfLr9mB2Kg12Y6wPlo6EEs
Xfs+Q5RuByyxvXHWUTAhIFFBFoScc7NnpljRzSZRF7TS9eVn5qTfxGQXz13qKU8Um2nWJs2e7c7V
hfO/g9LthAsFT2zrtzC6JhSEwVyCmDy+pg8BKldGbn2YzFj/qDVJeiwqGJABoLD0g+zAKi/eLJ5N
IZtTg4np+fWTc3MRSJ7IvLlzIcNfLjXqaXmCoqcKTkIQZ50O4kPCes3gJFx5jsrBOOFjuieUdcVe
ZB3o0sH0JlvlLbtV5rLKqJEC14VASSfVj4zSOylN7n0Upox/ZTWQjaxy5aEd1OkE01fQAKzju0Ln
fWlTaX4G8lWHXgRy2HREedaiAWRW2RVfplhMWCm4yc79eC23zi+GfbxqNAOwuZK8yCQaMlkLXq8x
O+fRNmiGx2hpFkGjxJBM7MaBf1F4qq+0yRg2Zm4fLEAeR5zdlY+AJ0loumyv0HhFR1jXccUUgqAj
7BAAL7+fpkiKRjFKuVbXjd/0oh16f5wH7/O4SPdeppGiHlpg8fEhUXpKiWaqN4q/ulDfTdQ9aanw
UJf+oirqG6UQ+efKTo23lAbTwRcWcI/w9f22zSjX38vR5pXH83kVU7r8vQNQH9GhMASMLm3fjrSA
79F6FYfetveS16syxctYMLJwYljJCFsN8bGwydIKoCFJuXQfddR2PioK4CuMNvofdayaPtCsjO1d
pcdZcdpw6e1qJ9dZ57MJZToPzRWmtKYYW+KMHbcErs6cAmksvxQtpeHXqIikNmB/v1qoSO1t0zVj
2Qy4ZlWUvtY7CE7A5QI3vJyhPBM7jaWnvf8iWQ6D6EzfM0+5KHhc2zJ37jhy+qkEcOvn0zTXfmVE
47vXv/WNuaPlAXOeVzbye9ssYPDKktNcL0FJ44UZd8shzkxxr6rtjIrIsqcJ80Iy284dJRNSAQ0u
BDTMy7krSHNHjLcE6FHWd/oIpvrZklNLvx8iaO+7bQTKsFBaEnwsjTI7iIGuf+8xem980xpz45gb
WaMF5N3zjyFTYi7YPhkm38Go5TQRbpRT35jNN60azXdxMZVsmrjq7iy7s8ad0Hxr+cANsnkpZBKb
N0lUPLeeVchpBlkhFL8d7fx5dp3WH8HAI2gY7bnP3bgKQBqsqnrrhU8D43L16r6K7EWVc1A7+ffe
G9Ww1OhrFnVdHvSyIEgU9XL3+ha5CgfUX0hH8RNAvIga8eamr5cYXJhiikPcm+7DsOCFA2c3PntS
39MovJreOtRaFF49n3jvbacXL+MSKS5D6a3yqLvTeEqFmCGuWfYh86R9XGTb7cAObs6PxxRQa247
GEKXaxq5KY/63BMHgCz1d1rTyaFtVPHoxsM/mwkxPw/5R5JPMO58xsuhmoztP6mNPDjSll8yE/tn
OwUUt5PjXoG2OcqoY7JR1ioP3JrNjVNNQ6sP/PxDGUXLPcUQ6i4eC3vIlzT6aCCuFghoJ9/soRze
JKie3xkt+bawS6M/Rp1j/ezqwQxzdNn/NdYiBA0fCiQz9QOu6k0u0+j1qEcyl1QPDe8Dj77pCNVl
huo5e6dBCm2nHH/j4wIkxkoIfC99xS2vZ8AF0k4lQKJaYsYLEgscmgeCPV68vY97FQuYGpv2ZXqr
2NomquPhMgOa4pxEfQcYPQOz2cYYG3eyLU7VjOnlP59LJkXQ5j3jEH42kVSP1Lyw4C0cetqSH5Iy
KaCrVPVD77h7hd9tiYv9hNMGH4w2KcazW4iMS4NeNZFQOUBDmtPDmNXlMYsm7M7GxHhsk6l61nvs
B8JasbKjmnfdTuVpPfgXtwY/gGkS8mgdAu7bBAbZqZETiRLFEKeensB1KG9EU9bnvIrG52XG2HDE
FyShHTiV4evLfJ2+rWOTAq9lKI7Tll/AW1Z2mg1ndcw6KY+22WfDCb6G3kARNaJzrfL2uqcSQWM3
wRDROUVmOZbnBfit+SdfRB06muJkT/VSmJ/qmdKs3y5K8i3GoRU5JSg359d/8o0wevGLNxWTuBRK
3PC2P5iK135wMCC6g1uWwXo1AQyWi/thMHc1bm8NSqOJg8aTgU25Ho+/nve2k00Zb2F5GLwo/TM3
TZT7Wo7eTtmOb8Dz9GEMYuH4+kxvRbq1tUdbmaAKTWYTT1BzoBSolPKQ1JhcfE29IjICte2i7MES
MucwZoC5DlUzmHdF0ubf2sVCuhKS+zS9HRsFIee8q8csMGYBztyFHPbh9Z94a+uyHqQ662sKlsHl
usgiA9WWkN8MY+mEpiunozuo9R1WVMABeqDxam2WoVsV1c7OvRWQAEaQKaDgzMW9uQW0LFXNYi6q
Q+wYHeKHKiozfAjrs0sl/M2s1d//eaaEAfjLq/Aen2MTAOuFXCgBDH1o81o/tK6ZHeZBRsFS9Oqx
nJJfUjWyLzUxdGcX3JgoHQ1UflYFSnRGNpEQjZ00syjGHsrYswPN7Mq7vsj7g64o5inWzGnnfl3/
fZtoZHPDrukCfBz+uvyko2PWKM/FLCwJnx72riWSO/RWdrVT1i+0HYj0nAc4LSqApZuBKuRhInek
KxsZK9J1mTP7NPRR+zg27YhuzaScaqXCGjGhoeqPou+e7KmH+y/i0vapVGBhoenZzpvhxkkHELE+
EfkvtvTmO2ezF3eQYuXBBPz/3OtdHihAY8+iidr34HyNRxytP72+t24tOdkADK61zcJ1t1nyJS/w
P0p5JYy4zRZxYT85SlLv1NOuNhIgbl6iCBWsAYUX8OUoWWVqY2mO0KXjLHvWtEOGVlS2QpL1Qet3
AsONwZCfIU8DD8knfqnA/xUw04yyoEJnh88q0gBYeHZA0BAq6tSr9z3wpJ079NZ4RCDoOFhHABre
bCan0ltdHRw3kCrdKRI870Rf1H5SXVEHdTruIh6vdi/AqpWZxwYGiw/e6XI1FxoUDr44DKgr0HmU
InF+AjSZ4mNrKUoK4amRycFaqpaqfow8WAILQw80eAbekXo09SWpN8ZRSfMVAkwsC620T0TolHny
ZwLS6QX6GNfH2igcCEVplT+OaVoNJyll6/lKjP5p+Po+vNr7zImHEKIgYK4xCdrcN0Yct0JUpYu7
m7J6cgHZR64HpuFRzJV+0oSWhoa1q613lcYyLMkPFYpVTp2DcLmUhdHbrtKD4dBmowUBOdnJKe+E
AZxCH/f0ia/O2joYknoW+cfqDrnZKOWsDmZmMZhZDlZydjNnTIJWTPH4r3GUgZADocC4ehcRuC9n
VSk83mul9IJBgHM1O3t8L6VVfn79k93a93RyUCZc4yjLeDkK/tSGWuAYzMZyuvfa6LIhezwaFgTV
7roa7avXx7vxrSBLwvCjekys2r6XG+y9YZ+hOl6KnHoj+u/ysUsGW/OlLpsfrw92Yz8SP1i7lz15
ZYY3wgDC3JBL1oq09kkz5j+LMWa+WeX9nSeK8rFgy+6klzcWFElfIgnSdhQ2t12HGYE0HjeWF0h3
gDA31TZwSJySMVBLfyyDvgctvi7I0+8EsUD/l3bHygq9/IKTlVeLpOgbLChIQYopyyAiswjqviTB
y6V6jAslOXYNDYGpcWqYuVi72GMznJFCLHd27c3pk8ytP4fAvUXBIGAUyV5PohW20Z/KQUKaWwu7
ZeJ8IZdPw9e/8FX+yOTXHM4FOY4331ahwVH7ulgSoqgiIku/J892nnNvHB4z5DR+LOainuvWcO9S
S+v3nKdv7S4IlqbjrU4glEgvF95EMKUbEMAPskjRAiutisc6hYUnyqb90JfZ+H5Mx2mP0P3S1blI
e5gyjFF2GCBqOu2baNfSQShRZ4oC0cTW/IAkTd5/hTokOE1SmVoZwJ2d0QlwveKd2wI7D8ZB634q
S1unAC0UB9PgDIrmyXUQ3gr0KXLfR5E+NkHK60ec0oT2tu91cVcHlafgqM7awvHD9i7Rf2DMmXzM
hk5QXgdCgtX5YHvpFxNVoGNlSxtsRR954iFXpqbwswViYdjpbpu+Q/RsOItUlaPftGX5yY6smkql
4UbFTmPs5pkgxV5V/HhTcBtdfppZjVIcFSZUq5rZRjMDtcY/diTL+xoo76HVl/Ib+jZoevVedact
WetnlTd+KBRaMyixz9WeHdyNYwFmAL426QWKIldYn96ds77FBi+NRP/fUo/2eiVmw0MmCyvIpyqO
d2o7V1UJqlv/D8RMKgqz+XIJaoFVyuhletBNLU6Riz3hJVxrp7kEaukPSkeVOatqOJokIQ31PSwQ
d2L9jUnz5CALJjtfzY7WP/8rh8u7FYMf1zpe7Jp2rrDDZsi2UL1jYxr9c1/iEboz6+vrBWg8JiMc
O7qTQCMuh5RibmguV0YgM7k8jvg1+BrC/nBG+73K7/XsAMZTamYQLKUwZbgcSk/0npcNjc4iG3lX
qWIOnT77kblZetS17F8FsAio0O+JdSiqm+SomzBvo9VupPwnADaKusI0JBicF/LzrFHwfj2o3lrE
NTf9X3As/hmXM5sx/YxlZevYuTpe7k8y7X/0vbCdkDYVJMbXR7veqDwSETahAch1QUd7M5ozp7wr
0Lt3rZwKusyKH3bvDZmfZ5p6WtLEaw9drsAR1vJK/tCLUdm7tK5zupWfiL4qdDYPKdpNuPAa0+lj
cwTuWzXqw1Isxgc2Tb8z0VsbBt1WOueUATCD2ByH0cL3qiogHWWTRJfKniPjkGMweBRUnT4tHkH3
9ZW9gimte2YVVECTHGgJaITLpVWbGr2stIQ9VHmuDLUJc8Gub917K2mB6lBOVILCzsugLof6v4hG
B88OEX2Ni1p/+/pvubWnYEgjkkKvjufcZvu2czfU0wjptLMTN2xkmZzTzlZPBlTHnXW+MRQ2z2tB
ABIoC77J0KfZMBQHSkoQZVrxxszcD7zEo8c2nj6+PqcXx9PLq5h3zlr75N0IzXQr/uGZejZkWWMG
ztSI95Taqo8R+U9FRjCnyBd5mv4WcII5H/M6bid/Shun9+MW2pKf2K0S+Ykj+mPc19LGbx1uX6DV
sPT//TxzByJSsuLddZqLl9vA1RW1LQbQ7DRWa8PPgCiEaE+UI8oRujzsLMp6WLaLwp6ji0E1fIVe
Xo6WWWiidG1vBKVash18WWn94qeutiTv3Xw24UxkcfN1Kjx6AGj4jL9Ll4bkYvLPBao5ynjvGKwf
fPuL2Air3DT0ar7T5S+if9WoZZOpAUywArPL0fiFH0oZ1pgA/uzgXrYQLEoTDauOJ4kGkzqcl67d
WZj1Ptj8CgD9hG7SdSAPW9mWRCyrBmWsBnIcICJOPCPvkCfKaj/2lDQh7RiKr3Rly50O3q1dumZC
oPYAiEJd3WQCKcqeSuSUahCJYrxXzS57KDK1+WR18XxPFbR5ByxXBkm9kAIWSqx/G1RVnospHU4C
a7YPIH3kt1Gqxb0lrez36/vlRuxdjQwQHKYIy7psYq9rIoBaylwN7GppjgYy5GiQNPaeCeI1lmJV
/QSlwlsXAiYn73ITzHhp13NcqUFV6zYqfiNIiaaD1eHHU1XDnzenjxUvN4xXoY68yRYofUjAxjup
6Y1LgIYUBK9Vi3StB1/+jNE2B8dJG5VkrEw+6nla/2fqafoZsQb7YQKvurP5b+067huEn7h2uGY3
t6uGeo5XuT3vE8jSb4TrxMd+LMp73Ruru85owG3R57x7/Zve3HIw2Dh0YDVRDlp/1V+Z38hsqoUX
U2Bz5X1f+2D31VjMH4Fii5NwlyJFqiCK/tj23Hwp6QuYgPo9wAq8z9VnM57s2e9ifNCW3O3ejaXs
/73eZ3DfAzChOb5iFNZt+dcvlAvtJu4OLcgVNQ77ufLewpBDcw+BifqdYy7Nzj6/9eHZfHS+QIgT
Gzf7HF+WfsxFqQWDLuM8cOo5fZfD2DOQrLTTOtCHAQ2a17/DrbMFAnGliti8O16ad39NUmkdtTLr
WcPz1Fw+KF3y2TDz8evrg9y4bkmB//8gm/CSi8StJvpewdxAoTpAaFvQ0vNiUaKM2U3/l2UEIGtT
8FjbupvzEy0Nt74YtADlWaM88gjsxyP7f0aTsKa91iZ7uvvXJYa1jgNtDfYAXK0tmQg/NE0RVUo2
nOrlXdXP+f2Ut1bY15V2Z1TiFyWP6l6A7z7/+8LC14C+RIEDTMS68H99Pa/LltxpEWoBEQwBFI9u
REub4RkCXbuzUW7OkXPAtURiCj3kcqgMkIRiE/mD1oun5qtWatH4OGVSe6SxLAx0sJCRCmNjUMxA
16Z4zwLs1h7iUBArOJCgTDZ7KJNpMSYuj1UdtSuc9NB/adRFvK2RdTi+vqrXTVEuAqj4/8PZefXK
batr+BcJUC+30pS1lltc4nYjJNuJRPVC1V9/HvrceDTCCE5ibGwggDmkWL7yFh2+tjLD3SrUNfTK
6rTFgH513Xl+5Y4Y5L5DsW1KIlRgWOQ2tgEzV3reaW/y2Ub7vOsrkthiMTUQ/pb2d2wvhrx6Mh0+
p3pnH+kt7l0VCALTsaWfTua+uSoAMeFJjPJmZCbQyRpD4BWypv1r4Rc/oLutBwHC3hOhqF3Ii+gq
PtocKTkAOXFmSliIXsNzLK3PY0XnPh6K4upPrXeCAi4P9vZeakKNkLYHH4I8c+sRVnmOsEaDqwm3
0aH64udz+mJ3QTufAaY24D4zlNOXcdWGcBCVZr1MfT5hOJgCUwzJlNP6P+wLElFAlmT0ZL9b9hfA
A6Nm9+lRqmFNetUTx5AX4M1t/hVAsxdcutbri7NsrHW6pomAAEdUn7E8uHx9zYzSxF/TBB8d6jMe
P8DejeRo8+5c6NwDvCL4s0D32fJWpamVZMu9ThmvxS1CxOalKPzl8viI7JxG/nYkRlE18ICUbDYE
bdVhjEfHpGbtms9zvTqfy2F4r2etdv3dkbhY2QGq+48F1PYVDoK462TSuOgGTOVVJD4SRBTK/8ra
sfr4eKj7Xc5Q9KT4jGrE7VuYAmCweqt3o9LjwfeFhoEnVw6qb9APFs2YLrOzzAcruTsoyEDV5wNA
t1VRaFfbgyQ5uBHPkqSA4VKIpwbgXwIUrF+L0p6fg1Y/kiW9vz8IXKhjgCTjleSKu73NsbsXltl6
LjVp+Ke8wYhBzbpzRWmsvHp1dYTt2omtIaLS6VcAQayqtzRyNHGmIae+E3XLsv6Zlg1NdsBexUf4
xv0ZBHH8xkDZ75x1pvUmnr3lU18vR8/lHXdFYQephytLHlUE3OY5KZamE1p0LhFWY3g5Cj5KDyfJ
ZhwsG5jd+Lub0npJBm/+LuvUfFesSjPIieERhWbmtv/qtet/d6qskW+ccmq/oJyAoGbqzEsd9qM2
/2hbvw0uQWH7L8J2OusFion25+ONqiLy2zyRaVAxZTkBzd51oo10saWFok/kGe2kX93SEJjZ2mZN
TT4dMBhaQOdcBq6w/JwPlqgj3DwN+yCEv79pKBfQe6S0gTAyoi23e6gz3V6PLTiCZtZBnHQy8b5H
7uMg7ri/aVQ+DKddgecoT2xGWV3EDrTVtyN9noz6Qzs2hXayZ2v+u1lJow8end3RqIKRdSlVmK19
b5O02E+7gR0FU5t3L3SOpuzNaqLDFnlujx7h4w+5NxxFKMQOkGtVcla3S4jSmCJ14RyySuF/d/2s
Og9xKr7W5qGHxM7XQrkbdocPVZt7dFPykjjJKUMLjyS6S/9nIBD2uUnEQZywc60oeXCCbjYGffbN
tQL42AdVySCr3mgW7gt1fqGol0LwmbvVfS5Rk/j+eAn3bpabMTeBYWACBPHHysORAw4VqIb0jDjR
fJGQ7T9Q2Uw+rovhZxHOHvM1m1P91djP05fHv2LnQ978CHVifwnEnbhb7XHhRC6IUp5zuxVhOTYd
sn3JkRT73lAI3tM/Bc5AZroZCuxgX1JT9CP4K52J8swav2hrywWlzetRbWDnpgH/DPyOiEfliJvF
bWgaNkHRgJvQxsK6Nmlh/WE7/WpdA6Ns81MgTBRkXZmv05PpThBqgdXG5W+3bKjMGcCQyYvBU9ib
baXHid3Rl2bv5r37A6Jn+RdJ+zyGGVafRxnx3h7mgJB+g9mlLrIZbKRtX0GlYLAC4cFxtaq3xkTU
m+Z6H5n+MhzwZfe+Jw57jEVayrO0WWI7ESIbjcwDmuJpxglVA38KDaGLGAjgWP/1eKP+LGJt3g6+
I48HyiFwZLdriVga4PyBI0q6zv/a0zTICH/3AYxWUZgfxSoWO+S+wmoHNk11HTuL0ksFALOQY/pe
i6fx9Pg37a0Ajo/EkRAX4HmpL/LL4VlRYUtSdH4jTbeHP8ukG6OGZjq0bOfIGXXvFkSOiKVmN9vB
li7lI84vCmqgkcim7ntGVf2lQUEtPbjX1R7ZLDJlf9VeJYsEV7vZQ7G34FtZgYxJHac0w2L19B8o
+iJmKTXLCjut1L9nZXskarJzWgHgAVsgRVM1tc1zYtfWUhIG+NHU2H6FaETaXlLiSvuCG96ahMvi
4iJj6k3ySXZz0YTFJD3j4MHeC7K4LgIYe3CxFRH79nO261wPyG4FURNnHuLco2asp84DNhw2w6p9
SLWyFNHseomOOlPD79JiZ51OjpDikz6t6z9LUdTfwNiygINrNCKyB89LwtwDvBX5eg/BzFuy5llr
0wnYitVkQZh1QDx//2g6BKxKgkdZYW67IpoQVj+2SvlntoIT7X+8Hgp9/eFmrXFkLna3Y/AOYSQg
G7Q4iaduF62frLkeY4mdve7L155AhQbp1oKnJK0ONuf9BcdQPjcbZHkPguJmcxrSy5sl6UAOjkN7
zV0l1uxb1TVfuuI9SI0jEMz9maOKqoJtqqXAQrcAHI2cCn+kTIuqALXGpOjR9h6yI5DT/SWivDaV
gS1pIjIe6lf8com0q6iKXkIS0VB1pVSc8+JTonprNTL47W3BUFQB4OGrFGoLUAvm0ccGbaYxWoNo
6ZphAMSiFEp8q7787tWoRAaULIoPlgeK1e2s4tFqvSVYoDnFbnwpyrqNEMvTz2aDtNnjoe62BUba
qojJpUWBA2jW7VDtMoEQHSBUSN1cSHqnMniNlqT9rZml/xbFue7fxwPefTE1IJhChXZRmIXtbbU4
3bTUFg7l3I9Pti0/GZpGz1f0R1fS7tSQDmW7Q3MAknk7NTstmradGIl7pnlq2mCMRBLPYVtgSDNk
VXqQRdyXrtTUAAorVSTKRFtkzZJCdPda1rIqzTgckP79MhPJvVj2SAejmz1xpsOhf9UHx3qNca72
VvOT7GnM2+HIvGBvlRHLVfUzHjzYobdzRzOtG8E28sZPXfuuiEvcBmF04W85ZEe4/t2xiM+UtJZa
681uHXkS8xWuRNSUCeoNHUzFl74mgAgtLZ8/PN4+6i+7eWNZY866gkrwwJLQ305s1tAiXV0GQ0B7
/SbyIf/aDjJ4X6cil6fJBRWOpKERfHs87N1tpoZV1hOKREoDaxuueT1/s2NLZFFj8NQyjy/aUOuX
x6PcveRqlP9H8dlc0VubWUsMHh7YjJIFcjrFU4Z+gD86YbMgW+wnRv46loV4jbkCNrBK/va/DM/b
zQtOYWCbdGvJrMVxjQyHRJL1Ws1OE+bjYp2tVcrn1ZPri3QsecU7QQtbzY4Pzs/9pyU/5dSQ4sAl
oCJ3+2m7aW4zaQMPz411/TaPha9IlTmy5XPQtGEZexMeI7V3pER/v3+pqfOHuoaKR7cEnMp3a1x8
0ymi2UwMihLzH73bvescjurjBb5vMSjVcU6lBf5QPfmbKS4a2iNZn44Kut0550n3tT8MAew4TLFI
+KZ3LnIypqd9n9eseod8gPkSiCx91dfoPzTGqL0mBfQ/Vnp89OTsLT4QJMJwCoOI+GwO8YAGr5V7
8RA5WSyysEfZO+ygPdQgMXoYgijZ4maxOgdRyf2O5zCDRVIBIzfI1lBRQvLwbLAvURDkZRvWq49h
L+le/43CKTRa+ELZ1Rqb8Xu6EjPiVbECynj8Ve7fCX4DyYHBhUmCtO28r2XfeLPXjlFaj+0VY5Px
rUhk89ks3PQTPf8jZ8e9/cYFBggIIxsizM0mWL20NnEGGqIJWW08skiocXUbIrtv3IMjtTMUM8Lh
HloOu23bwRmoGnhdwd9d8BxHbYqUSIyc+6kKqu5gFXeHoiGJVTX4KqLM29OrZbJyW1sHqROk2Ekp
ZEEZGNUr1xwOYXm7Y3FNufR0FLt0s4LmqJz+GmuINACk3avZmZrgqc4hd+lBtXz+7e1BL9CAiqgg
gGSJtxNLUzRkxoDBmpZeQJzabzNLWamlk1eejGXKf5vfwTYkF0DkgeoLzl7m7YC8AsIClD9E3lJA
0425AY2Gm+DxtHYOvNrwSsaW6Jm21u0odpdrjpzbIVpIjme0CTCVCJu0zZ+W2Qs+CbczEaqJKW49
Hvf+JWV2MOB+2j4QCG5eUvBVLgpaHRcNzHrc8kQtrrS19CM2/94e4YqlgMSlBuZvkxnog+LF+TjB
g2UZzn0v62s5WZgFwd45PZ7S7lDqb1MK3MR/m6Hypogx5GCHWA1WrERJxgsuuP+zh8o/AAndlz3Z
GwGYLTgynDQC9tuvpoGoVuh/Lgu/R2rF7usfdbX6p6LFpbleNfe1LXFuHifj70yI9QsIgaMm0t4H
JEjhTChj+rsrm+qQIwODlyLNLNym3HW9ULHKDtZ052EAzqyqkIq5CFz1dqIgg8oaidEx8jGG5BmY
4ufRWcqzVfvDG9kGPaA16UYB1atrawVHnfa9T4rjN8R1Ko+UtDe71Go6K3XGagQfL7LLrOUtDgDu
GLXuLM+/v3sIaSnOq9iD73s7U2QANL+scE6eqgxfm3bJTiPuRdFst7+tfaB2jyrRMC91n202aiIx
9ml1Cm1UH/u/9bFv/gzSrHxO/TE+2Kk7C8jugIJDKZWy21bVv8TVBkfIZoxispCTXaYogs3eFJYT
FMPHC7jzfgObg6nGnNQjvtkqkx6PRlpgW6WvvADClCN1phbrUb8HURU1Oc3UxyPel1PJqeCoAZxC
LZlysdq9v5QdutIpEAHnXa0y4D1hWay18wcGPZNxRkyr/Z8rbSGjxRsqJ4RY5r1v8TStToCrvXcz
yuDJOXErYziq8u4cTaUPBJqR3Aii5eZnZbOTaAje8dxXc3vRoFm3l0FOoJO4NJp/XCevuoiaTGp+
RsnLfZMDTcDtq0hRYcuo9L+eHbzbrLko9Y/SwvLkIBzZOdQK0klx1EbtAIG622Uzynh2dJFhoxSg
k+RWWRZRH7XPQZu/Ey1oQ54p4wnHmuECZtM+eHn2tiRSikqCGav3O8XZ2nPIyF0m3KRgsMfA0V6J
xPgbfr/xu6UitgfKvTQiKbYjb7Q5Z1lQJBiog1pucmhTilZ7siuZRs6K29LjrbjzjKPZjXI6bypZ
05bEjyVQmmLtRTCZtsurpkvQBENCtQjxoksQAFtgoLTdUe1+Z6PRhbZ5XHnwyBk2MZEnkL/HRWmM
rERM0WTOxTd8H6qD6ujOdmEUbKUJYXkJtoEybXojG220JgyA4ieUzsxXaFFYfwVZ5l00aacXr5bu
SQSJGdZ6b394vLQ/dfxvaw3QeXGR5ZSDB6XEfrtdxYjFVjnlOJyPMEGezDhu7Mha4ngJ496Ayhi3
QxafPVQ/7XOc1nhJ0X3p/8nsefm3cAb9e1ul7bWmF38Z4zh9nmyv/LPXcuGek3yykemeUrzcBBIb
1IcmrlGEJ3u3uSxUw8ST7xRT8eI5WnWGjxrUB/O7z0YJIaBG67TZqKCSAN3OLwf1Il0iI+A8wWdF
AA9ifPjGXKWj0PsuuV8ClliWJkT7E+sZddVRN/5aCvd9hW8fnpPvHy/53W5WOwobYWq5vBpAYm9/
EfTpXNCEopSULM4r3DZRQ9FbX3+VUHe6IOFYnig3uUdog7sX5OewcJyJZiBSbZmyjQcep+DhiJIl
ULRqBNTtXtLPxiDyPA55//x4mnc30c+DQ4uIsRTMYXM/lJStmnRhmqL1gmvTjtNTEQ9lJH1zPgjz
94YygK1xfnxi7i1ki+Q26wNaDJGiMJykY3ckEwP2Phy8g3dY3d43x4VZgU5R6ll0T/gMtx9vqEyn
F+UoiU27uI5yT9p/lbkRf5Fj0Z/AjNbPTZbNb4cFVfPHC7o7tHJkIbTBSm7b3kQ6oM50e+IDIhpz
zlqslH1IlFek0JLXsyGSqESwPuyhU14fj7y3vkCLgKdS9WXem+AjRxLTcXpJya5ZV+VesEbe5E7n
uOiOJJX2dilsOLoPHFcw9Oqn/BJ05FbnZE6wSNCfPQaagbWc5kCsYek4xWmFsXPQf98dj5IuRDFk
KPg/t+NRieQj0waIMJxAiSar8nNr4zCIAmn/2nVlevARd8cjI2QtoS9zH92OR8SVzdMqFNUpnz7I
oQ1OvdHXz52bDMjCL0cdsTuLToCMIKlQBoeASz6zXVBTq1vK4aXyO20EAssazdlLqo2OEVmD57wr
M7f0T1bgDbw7gZa8q+HITH/o6bCy/lk6TWHVW5Uf+vngz6GslvIL/9H8mNvS+e2MRP1YoO0/we3k
w5vVIfecDT/lIOc89+dg9rO3sSBrJrEtvj7e0/dZJmMBiMSXUZEgaJvffokEM9xybTQ6J/gcfeXM
Nl9ze7WfvGEx/paY2AehUXbiFbeA+8HW/PUfQ++GI0WIvf1AUs1uoPwC0myT68ZLZi9ZwIz1Il5P
mLgub2xpul/gcIuvja8Xnx9Pe288+pRoy6heOliJ21mniYXR0thR/h6s4d0c53IIY+RY6P7GWX6S
ojmS9bwLo1hnLiyPTrOCuG/DKEz8wCN2LTcmxiSfgnw13qdpfBBF7U0L4DxkT74ofJbNtUHfcl0n
D4esKVjcl74tP2bwzUMHsWtQ7KP59HgV9y7EX4dTP+eXW8owIIbpfi1xVRTlKRVmEKVBkWHblbnn
x0PtzoyCB0V1JQq7JRT6Qzl6pVTxCw5+r4ko9Pc14fjXhniuDrWFK/jgidsbkWoAlFkyGDSINpPT
UVqPyeNl5Pvt9BT4sg+pUbgIRznu2ezs4iBl+fk8b99UyFJEfkCEyHA3AdHqcbnPFm8qUq14Szuy
t96b1HTcS5CK7qM2NTIDQtTOSpxNLuJMhJN4odNV8k/AW4sXunZtFFHqTYnzzPUxI7ljmmMa1kWD
AILAYeiPLO0l9bjCzJ8zME92OFpl9mOywdKHo4x78+C77W0R6mTcYSglAUzZhD89H8atHVYx8Fal
AYBJgbRy/RrQbj79/hahZkspB10qVY243Y0e3kxe5Shl+Tlfzt1YOn9TIMujyXW0ExLsRxnu3tQ4
yTTv2R2qCXw7HprrljDiVSnZU9ysNNiu0kOJ2bbjo724NxRsRcjximRMUfB2KCMpbIqOtHi9IhaQ
NKf2dbYsVtj3lTjIZ3fCK4oK5JLIWSoBBfVTfjnTo6O5o72kQzRA9PknNhHvDRt7GSMXTawXDIfL
89QgJDc5Q3tE0t2ZJjk7UDloebiZbMGlXe/nom4qagY4eIdu68inHOpV6BlTfnm8WXaHQgxIkXBp
Rm0Zp56xdFZbEWwIkfw7ytq6mM0w0o6asoOR1LfZHGvYfuhD0PmCfbktLzZ5KtdM54FFxbU+Z2XW
XGynOVLM3puPghZSRuU1u0szuH8D1N+Yj3RGlJ7Ttpu+ttKcRnLNpvj79xePZ4y+LToUWCVtXs8l
6HVsVYneXLCEkTZM/UsB++EtkgbGn4+H2skS2Quq4AF6GnmvTd46Ax10M5QKIyMALmmadXC11nG4
5DmmEorrTWn60FBn5+pXNGQVj1CRIJW6PQOZBOzbDAwKtiV+jZKNfhqsybwssTFDLFiGg8Rtb5Kk
bOQy7H2V19yOZ6Z4x3iCZ3twZXue7GH6ACvGfmI7eRW8za5+FtpU/X4MTjysqoc8cKo5eTvqOtu9
QyGO96btvHNRTf5z0OQLVAfRhQmC4efHn3JviypROGRy6SZQyLodL89EUgtVza8HxOByb9Cfam36
3+q1Rw2FnfWE/UXDFewWNcCtKJPqMsje03reOd8+pXFjfslt/NZPNaLtY+jpnQb0VZr2AVJ95+5U
MiZImbqMTqvtdoZcpnHbqRhv7rBc8jOMCYy5qN/UJVYZc+Egu1A7KQ2csj3I3+59HeDBkpaqZ4gS
D5O/Hborhiro4GZAtpb1h9yEX0DFYZzeyZEKdF/yOHmZXl6yQdYnc+3k+z6YjBMe7Nr/mkXvzomW
1f+h1sKVxM/ywbHznGzWo7Fma3BqEmbgL9NZc1rzObGsOKwCuTy7iXMk+nGPylKrgKej6kJgD7qN
Eq3OR4kyozZgaJTpo16rCZBysxT+kzYO6wdjqXr7MmRB8kJ9tjZOk5aPWWQ3S/fv6I/EDr+95fk9
itTKGWMVNl/FaIWfmDq/J50HwsemckBAm98oVfyH+FjJESrFOUDWgKZuv781iIVaS0bBQK+69Lq2
ZJd481nSvjROmb7NAquYD2a3c03SlaRogL0A8fG2ee0ZpdM4tdtH44BR6TgMRri48XQqeag+rMU8
Hbyku+MpwD6NmJ+stts5FtRvk8U3e5RWave7lDPK4Vph0vBI6CnMZXr9/a+Hnh4zJEPmNVDH/ZdQ
yJdpOxTS6WEL2nFoT1AuLWo9V1Nq/2UoLvMAcXRiEkTLbofSVq9IndboowyHDXSrWvFmXoIfWEAl
Hx5Pam8RCY99JQVA6WULAjXjtZg6aELRarjpk9NP1WtYGV81t09OgSQXeDzczqVPWxCsDVBJMFdb
CIBAXG1Ba7qP5sQZwqVHjs2uhURh4bA8txNo8akUwoEACAOtzRHAOtVZgPFQUPbtHtqDMJ5cEqeD
m3Z3/WisgugCPcULc/ulGuwB0tig42dWpvWu1Qz46gDKQg/WcEhXtzqIx3fvNOJHxegCXM3bcjtg
IJw+K3xOmRg9dOkaioICR6Wz1hnitObTcFmkj8FeUyLtOBlYgZplf8WJ0D74JXszdwzyYf6AMt2a
Pkm/a+km8n4bfpVHCLqWf5mN14UzXalT2zr9+fHW2fueSIJx9FhonAk231PQ6JUCHcKoLRLjkiee
E3XYpvzxeJS9DargaHAZaAAR9N0uryC3MHyZ4+wCD+hMOexH4yfthwaUx8H67UUHqhmK2C9SHHdi
fJQVER2yiLdcWZSRgOT1LUbf9zXljpLik1hfBXmVqNgh+fh4jrsryaHn6lSorW0v1p1zz28kdZp0
LI0vVS0asBz+fHAy1PfYJDqkwsoT8Keb8RbcgB8YoW1Dica0J+2J3r/4JqyquTb+NJ+tqR8jMiSo
yOWoR8Y8iIPga/dDKqzd/w+/VVfsmkm4ZcAkSwsu+UKD/I8lMLrIsnvx9Hg9d78kHFIMM7hByUxu
94xhppppaOzMjtzhVBuJfmWP5iesNAlu4tWK6LZ1F+mv8mCNd88gcySOhoMJAuh2ZC0Tw8r84cho
SQZAbdFPdqo7UUqEFy1tU4T/YaZqNCWSz/29yUzQ8cq6bmQ8tNqKt0FaxtdlrHJsAMpizs8xSqIf
snWQH1bDrw+ejnt3NaI5AjkAmxTsgUGpL/7L++tKCWjBTygv0mpZnqcWsYhwLdf8M8gH3YQ9NsBt
Qg8h/WPKhlSx+ov8XIxpbIatbFoXB6VWDyA6AIYM4zzo8RicZ30K+xZzyvNi9/oXnDKnDn7SiHP9
47Xb25AuNUiFW4QVvw0ftMW0enjTnLoiHc5E5EYazvpagDtGqe2I93Y02ua2xADNqDJT7UnNSy5z
kSPJ3olSvIjVs4/qUXvbkPQf0Q4UVDz+3H6ZCdxbPwVUG0yJMRZZWPmkz5YW+cVSX4K+SQ8u6b2r
hS8KQYvHncdwsxMSHJXKRaNpC0Bae2XZXaGHNp4i0MsSLCmj1l7y6TQYQ/o5Kxz/f/Niu+np8efc
u0QVL4DrGMj8nQRQLtJUc/OOwlgBw3htOuej65bT+fEo90AENj1pnALwKhWcrUQZ/m5JFiPYG9V1
uuZXUZjZj6Sbij7U2PkWTunxp7Iq0QHQcRY+CaNI//GwXhQ0i7pBo0KY0EaZ5rl8o6HgIk8G3m1L
OGk4qYV+V67fm6GRZeRbJQK3GfqDTpi5zpyGpmaUzVvRmwbmPwXUtNPky/a3kTnsDSXMSJkKuB0s
59ut47VN3mGbOETzULrvRj9uoqDR84uU+sF7u3MieNbpEWMMSQF6WzRt19Zr84aqSt46dogSrvNE
iBWj8gAq+vFX+9kv2rx9qoZCdEbtmVxvs0FFORHI+GT+QZxlVeQ1zYKrR1I030Vmau9pruKTkGRF
GTzDFxqcj7KpXfawk0xlKBxXFCEEOuONTxEM22C9GcTrru+m9/3CUl6aBAG3g+xtp0iiIgJAzqrt
Bk/h9kOsoIKXPqPQa4MZuIjFac6+ZlaRu5r9j6VOG8icZe06B7fiXjyLECnVPNXDV/CP23Ebr3Bb
kZJqd1Zhv9X6yTnR30jLsKYsMkTIXNHp7KYxj/y8nc7jogWh2/n1mSNu/vv4u+1sEZJJk1INhTf+
UWf+lxcGfLtcvTVoI4Sirb9FOppno0X5JurHJT96S3cWHCFMAHu83ai/bSFGvkbJwfBH3tK4xTst
l1Y09mNyIeVDirAwy++WQ+37t2fIoNS4uU+IALeN1Q5rZL70CoR2aotTPQzmM2JWehQY8j+0epBw
pGCqnmuK9+rR+GUxW31k56BLhi7RWJ79hhbqWMzmObYogDye1d5SqlMNJBkAyh24dfX92SmxaopG
bEkv4F6gZkJauroNEOFGBOkrD7mqg9hrZ7OAoFIIZZU/Q2m8nd86+W5iTi2x14BkOUbU8mJLDyyA
6I+UsXaHIsDjH16DO1pyMenCGUXVR2lpptckqKyrDBo8l4fqCN63BwCgqwo/BToMRIQtzFygxU7n
n9JDJThpyNXqEf2f9DybS3lykUQ7OUMtz5lo5lMQ0CHXp7w/WNp7rUgljkIxAp8XJXqztf2zvUZv
xrimKrGUfXupldsshYrkz7VrPBl6uc892eT4nj75/Qi3cdabpglLKQufG8tLXnnGTK+PUp/7PFUd
YXmXzcufj7fdTtiD6zmB6M9ePlXW2x0wpm1dELF2kZ/OFf2cdD1bg/Vn3xnFSxw4RzKhO7sAlhzC
EVT2iAm20NJaXwCtuNSfQOcU7xoclWBZxsnrBlnNowdMbd7NA6ZocdD5lX0cwoq3UyPYG2NrpsrQ
tHPsnq3FwxwKhfYxcsa2eporhORDI46nKw4a2jVbhqQMXc3RLr+9xNDmVIwA60GJtN7+job6jSew
4Ir0cUkRom5AUptiOTvB0L2qqzb5/Hi83TVW1GuSU2TBtvCXRidBmFeScitAoStZcSOkzCFfRkoC
vx2PkMugT2WSCvz0r7+dGh6oSE+5VhfZSRE8NRJFv9xI8SdtpXOwivezUkMxCJ0ziA3bhlJfNrMN
/rmLBr2aLw7s4FAf4+FSxIdcsPszQakdEAhdRyX7tWUEL9is2nGdqHri2oU6xuDPNMHT8+qabUhb
oH1+/MHuxSeoCXFXsCPBj9JmUXP/5ZlJK9ur6ZAxN4r5Fq5QvlNfRo1UPBw5I+9QtgZ+HVQGRsGN
I+1XdW4H1Rlhz6QP02QidbAmzJPDGMvt/NyUrvWSlfH4I/NL8xLHQuanbp6N16zdlJ8a00r/SBIN
GYrHE9m5eKlS8niBq6a1T359O5G41hZXR9M+wgRx+ocCfvlce33+XJVwzkJPk/Kcz1pwxX9Hfw6Q
XfpCub37bQ1clhNKGIgZwF9o8Knv+8tyiqCDk57mXDKaa+Lk7mkXvR+c6xibZoSRTHHw/XbiP8T3
GBRQI4Qfgq7bAYMuRZpd3Wq5uzhvqnmimmDhKf7UFGnoF9klde3pdc7NF8lk9nD8Gi6GUx1ZON2H
EPwMDGZN4ObMfcufsBcr9gfJE2sl9hSmpjdc5yIdT/jGKT8+KZ5yOzsq8+8cFqJNoNgUAOmbbIUy
GhKjueidDjVXH9aPVy+vY0v0b6cgzweo32NxJO90X6pCxgJ8JRRajsxd0DJ5eIDF84ohVqGBBWj1
JSomszvTG8z45JpzcjGUOHmj2X56vL9V7Hz7ojAyrDywJAqnu329KAfOzdRQgFvS2Y6aqs7e+Ojw
PD0eZQfYzjBwqviXtMLfnqJ26PM1noMu0u0WWYnYXepn/MKRjo7NvA+lLrz0rNXWeEbYuYwyoWWf
plIYJz3I0/fSH4v60sVpellTyz/Y63ufGz6uKpcDOqW9c7vVtV7kmSk4Wys2bZ+QXbbP3eTlFw9n
jepkxNT4Dt7xvV1Nu1WRQ1DUQyPodsQ2dnWqZIyo6bI6l6ltR6n0vXcyyOOoRdnp6lAdOxh0b5q/
DrpJ6Z22XktXT2m3D7lLcyJrT4FG5GC7sfluxAT3ALhwv6c5t4oXCRqKBHab2Ov6lE1JPnaRi3DK
M+CyDrneTjvXXb6GCDtOaEx22Frq62/baNKHgH5DFYhaKLH5ZqaN8BaXBj9cGE14/ZNtdwkiGEiu
BwhsFXp+rdY5Ga+Pt/jdY05eSkBEEgdLEvjXpuYbr2lWLHTPogF2dXk1B6t/7XSx8apyjfjoWrw7
tWowKDBK3YPa61bycelz2Zh1TQacrOa7cpjNS9BW3qfHU7r7gowCGR4/IFVBv2/t6DCYCOgA2EwI
jomGBgFQy4YKtreGxBEQJKlgnhAIPaIk3wMlGJp7kAoeKSri9JsAM6nAR9QaJTKUyo2/BrNO/yGq
RWreXoAGEIpZ7suYWuJHXHbr50n2SaDMAYK3cdY5y7kp0HgDCh53Hx4vyd3JVb+LF4HiIrAl1v72
5Hp+acyaXCiAZDJQZi2xcfGmUZySkZit6xuHUghyRwflmJ3vjb0mvUw4BKSB22jKU8jnQEHN3TLO
v1SVnxrUCu1D+PPO9Kh7/NSfp4OPT/Xt9Ig+247NwDiznl0LO8WB2/BnYUVTu/h/UjcmqdMwcPz7
8bLu7DTVEVb66VhSQim8HTcPFh+aCuOuCU3aqu8ksr+1HdapsZ6D1QhOgEPskJrkEcT8fmWR+VIv
E1EqEfi2UdzOQKB4ewbEZ73hjRFry8dWyCNbl7u7V3EoiPTB1xBQ3EXDQ5otTJzsvc8STOj60X7q
HfHXusrxKZ2p8z5ezvvPCFqMzQKIC6FR0Pq3yxnTmRosm3a+gMdcRN4y9JfclMlTZjnxh9iZzJdO
y5qDC//+BmRUqiGIUasMatvZL5uRzNQBz7X2mAkndTmf6tISkcAz7eA87A7FjaQwS+TBW2ijtEdk
EX1wNBj7OX+n9Rz/mLPCeJdR/v3yH9ZSsS9+liCJlW7XUjPSiaWmYek0VET+LM0kSc9uIkhW0J2f
PIB/hbii1F8FB19xd5IEoKqXonzLNnfNolltR/mXw6i38bVx7fyVX5be1aI4ezDU/fkjMQTvx5kH
YUjAfztJMTcY2ZoUdmD1+9fGhvR3Dbp1vFpW6/+DQGDtI1roeG/sKnUPOsL3GRaHA5Ka2qg6LYAt
KIpIJO3Io/oo6TozD0tfx+Tbdod2jrAkWb8I253KS7KO3SfHr9Z/A8AqJqDBYTY+Pv7WO5cBRVFV
NiR2UFft7TJocZpPc0wfNS/78t2gQSyNjKLyrYPl3hsHPRHofyrLAJh1O05igCQFl82essvuVWJq
7WUxRX95PJu9S+fXUdSv+CVnpIKfjQ26OQCxhhzGrsgiv4+Bg9eykZchiMd/Hg94T8JXyHeQCz8L
y3R1NvOqKQBqlWT9aEGbnwox2ekpLkzvbUWT/dvIHfxCwcbIwtmfrGdkR+TrIrDEhzKuyhcvtSDR
Pf5Fu0sAbxXWMKkNN+LtEtQIOYhcgTnqvOg/u1pdvOD6anxr/dI7+SY1iIMvu3dmiYFUqQp8E8oj
twM6gyw7uVIYi3NNPE10s09xs+RnJat0kLbsDqWKjoBUuJ3uOkPSWyfXByLWwgu7rF5VPAM0kKfM
mJynx8u4dz3Q7IR2SF2MGvTmXLilNmQywexs0L3COzl+Nvwj0xiNca21x2dPluNrvRP6BbJFdn08
9s40fzI5uSNI0sDs3q7oqhgUFRof0Zho9ZthafX3yeTBHIU4c3BgkLjdOZnUrQgFCD5Jz7aFTRuz
U7/twMx7I96wr7Q595twaOnZIpFq1R+6VGOaiZua67UzhuETFPiZKrbfaTK0Uy8XFwMo7Uctd7X/
4+jMtuNUliD6RazFPLzS0IPUkqzBku2XWpZlA0VBTVDT15/o83qvjy11Q1VmZOSO39478soVIWUL
NsGSdAg7leCJ1jJpWp9M3p98Ugymm1g1xSexF+JLqiwXR6X27U+5rs61KiBhq9Vm0s9gQCcg5pYi
/6qlm7+SDbkvZx/GnLVSC/fNDWLnLZS0W5FOM/YHNX3yvtZKlZgRiPqH1ZXRJx84/ZHCvcnhNs51
ic1VMr9MeYa6VaVk+oaUZj3SFuvC8YOmphFnSK5YqkLJCRcGjYP6MkaV7JGVEKLgJkV3jqp1x7Z9
qAjpHJtUebI78lJ1NmfsODahns6kIQ16+3qtTAe2JWi/nnvkdGCOsoYu4snkjgCEsHMjAMTtZxHV
WbssXg7PCCflP2CXHX6vat1/lCMcyzBrICAVa5+g73W5CcWD4YOxt21f8whtKIm6iOw7Atub1CX3
hCLsoMUhQf+sxTZGD3U1Ji/wkyH1NJsq8poogUJzB2IJRMqRwXyu47WiLyZYSXsgoLemZcXqP7AG
MILSnG67xx+R9D24YDJ0RHF+LMAdgVJmRv2whuiWzp2s+Jn2IiHutl01/W3WagDJFrv7SLFxs9NP
YsM6IAhgIGgdB4CzoDVGU/oYjVxOdyC8rY9TVRH8pmMz3w1FtBTHpcbjf8AFlf/gho6/EfmGYBNW
NxRRiujpMA+g/rTgQs36KSkwG2AIEqYtyQd0wWylmBOsoKU/5HHubT/wSgIOOSUOGWujKoY7mGr9
ctpEJp6HdSAfZglJAasB4DidsshMPVZIt2dYzFnF/AAsQQLTw2LGO5nEMK7ht0iOyDAc87sod5C4
YRDK51Znyyja2gDDci5MFUfdtut0PyNI0d9FI6n/ApGkLHggUIvwgW6NvWCthOrODnH1O7eNLI4l
wfpPy0BgrlskAvDmZXfr7E9Tw1x9WX2R0A60Sl6cMkLwl0WR83c2n4oIwAjKn+tU8ifCqNgAEVb6
SsmYvVg7xYD+7ov9VZYY9R9SCyfwCbBwNsOQt5XFXVITksGahBazn+CN2AF2rkPSFqbQcLFNNX5N
VhnHLjGi2rd71Npr1la6ES8Aa0fgRcbDxo/MK1DpzS7Jn72s/HzOJdn+cJKuH65Iwwi3u80hjAk3
8aMffPJvpCW9+thNOIrKUZo2d5XCPn015FW7StW86iHC48q9hJaGz3g+OzyLWLgsd/ZMBuS5nRxa
gjuX40E7sVCik1x5uv7TFPMN2MHNBv4AK4GZiHapL1XFkAapUHivRwY5CnrNyJb9bFlFugb2/Lyf
x5qkF3gT+Hx7KcwfyMTZ3lrodS9NgG+xM2qxl6Go7XdlIrhufT6Tn6XDo9KtCARTFzO48S/abf+z
yGUpO7NkFjelR8DRmeCbjjtRN9FyYPXevGylsWufDuM8XKIxWAckZgSOUYrw5KHPahsD2V7scWjh
x0AcxZxhyN1vaiay5Rxr0QfrE7H2KkFCUStDHGiPlZOh7nTM17hV60jhjo/5Th/Hcaf2pKfdm84j
CM6cJ0IduW9WbhViGLHtjzRQGTVI6XTGXHgdseakNw1FzzsQK86RR1BhW41x5H6N0+DYGzrc/Cup
7TgMYLop/gAHQwopfQ5chWeNH8f2deYhiJWcueWayKxypy0sQ32PDz9Jz6WH8zw6NJLR7cnXLpvu
SYgM6SVAcfyrzEy5/BhGtuJM9F4C5d6aEvx8zNsL1VSf5TTo+nNI/JZOkF2N8qB5Ao9bfaRzAbRm
a4uwR68yL2jz16NcFB0yQFeFfKWRuCRqC08wAG1dkmpsWUWiBr4ae7bKegRlxnM5n0JV6fH34JE/
2W5ZqMNXlBgji9btpZBnMhTpUN2TusGZdUimZovfNrcn7h22RAJ0WMIT+whu4rR9zUimTz+iHCHU
9xFulewAFuNA/qmM23E/ivrm4DmhP/L0Gc7Z1D44hzgWib6ggdG61UsScdopKI787wTc/Lq2Tbbx
/XWdl4nfz87KCqO9OrjlopD48wPUtiIWeHzifXikVor8jBRKx68DFHsYbPal0NkbEloVgxCfI3cJ
lkUgz18iVup56Hk6ZxT3ldxILcBlgP30FZ9bnHWwI6X6qcb8cojaoEG3BK4m5APyVdFeFtx8MGQ1
A+4Xr7UXBwdB2k2tH2pLzls5b+PjtjRG/F2mcKNE2gyP/mMurS+OCd4NGHFi8G9BvImh2NC/GJno
QXUm89N2GdFBD11KyuXRpG7bzsrxmGNUnxtxX3MQZoe2WcDryQ4lIrXIE1CAt0SbpAo+r9tV2AYo
HzrmyCUQOWfbQx6QwPgwshsJ3i+7JjD+ZB7AqNaqpSnfFj3hS4E3LbLz3G6u2cXJzQ1153nZ8/TM
60Lnl5m7AhviMW/oUZSwx7U50rHguomQK3oICLGKhy4am2H8qqtghkcBj2PahmIBgW6QBtkI8b6D
GqWjEfPFNPP+Sd8wHB0I4ChMBct4eixSK+YuA6F2Oe6OZ/lBWhCvZEuHbWq6OJ8XzMfnKYmxYb2q
+duajNntlgxk7BBJFA9tkezsCQ5wQJrDntD3cYPz+8DNVkSnDI7GJyTWD1mb8ghx9cak20ccks20
DLuAeYfESnvBjA446VVVDjOraSdDN81l9uSZ0z8wzbfhsOdRolr0QsTdraIpfYeVlh0+j0mmUw/m
BdBGZbUx+M9Iij8fWzZ8LgUQKwfRmGE9+yKwazZPC+0yJ/j9FiXx+ECwA+D7YMj4ZHDu4YODpfZ7
cbPWjW1I57LGhYX532FbJcM0osJ/e1jojuKgohVcZmaEpnqgCkA+AICQLYusPa3jX2LWiCQet0aJ
FqUissAaUonsCNK9aU41ABhFa/Uq6q7aOE5mJSQ41DLZtT+QePfbm1g2K0/TtAT7idIxzVtM+Bj9
O0aWwjGSS2lPRGMdzD0OyCSdj2EINkStbVYrf9Qr2+LqGMIapWC9kUL1UpeW9TJBQu9nYlT8Uyjs
76dtvUp/ia2ydVvCf433aqJT1cfKrVHrsc6D5FJap9v9qgt6jkkxrXdG2b1uE9DR9ucktnGM+rvw
ohtisoa+REen7v3mvDs5J9MNhW21L3jU6ZZ307A0I2AcDcRZxN8ELNEkxgKWXNThsq96DF3D1yLp
zaRQl7XoptXwiMM4mR9TJGXOz9O2JuuT5+AD9TTjimN/qnavAPYRdoZTr7pMko0CsQ6TCKd8gsh2
bfA9nnIWCjwbOareHjBRNz/z0mdZPwpZ32kahb+VgM3RyVtdurJpfZyLRX0wRD7ptpIxShTpMHCA
UdcuZVtnE8yoVcjYJ96a7bPADkbcpjKI8irCJvaex0v5r6z3QfdZaeVyl828+mdMrsduwOF55QqI
t24oZ9i2FxS4yyEpOJs6J5vl1eKYeMm13LDgCOsg7ullWskjopgy1ep9BukFDOB07EA3SV+cmChv
UR7zb2HB7XbRY4qbVqxA/t/hHlYgGY4rqthNDTf6WOXxQ9SIEnMPTT0ND7O4QaSUiszc4kiVSFGO
5NpFcF/rX7VY5mec5XXAkHtd3t08Q9TDmzC+ElHgL91LrGQeHBy9qMxM5FVv6QREmBmaIu7LzeOf
1yAmn7FyYKsWo2Xs2s1zsyICQUdox8Bmaw5aFgyr0I7Ez+NEC4qyKrG4jGvN7wdn4uUD8pz+TYjk
cB2aRKg7vJPVKdphPfpZjmwYMe9eKG0pbpl3Y6hBLrcrgu6agam4RYE3/dpKiTRE2ayiTQ0c72+h
RGr9Vecimg5QgbftjrldfBrEQeAHxtIgTK/ZWNvzluMUWChv9qOslGF35VSFy6zwbb1wUo/XxOBk
7L1KQ3KHV5OsF6gdfGlzGQ/R1e5B6hMSwtEHzXJVySlqplKicNhM1m9VI5YfGkFB64/ExuXaAsW2
0ne7RGVziALPaTvTVQJRsmYNgcVJbr+HiMHfgc6HTvlhsbuoDq5BfQf9OkWBC5hEGo6GMlvfjSpD
sMsixlj9AFTT1+1QTeRHirMVzA1Edn/P6Tb+jBGR9FEjwvxd+mp99IsIvzHeouxS4+hw7WTwJHfp
UpjlRPi4fq/GjUACnfDhreD9bL+jvcpsmylYvG0p63c5lo05D5tuPmuyBX0qBmLyl0bRvOilT/M/
JEpc2TV0LeoLjnEcqcWESlWFmSVXZJzy61iiqGpxUdRwuUoRv5gFDfsZ+Jskexyt2vTZIhYbh0xF
+PrAdNjns80FTb4vYRfq25yg3r0KMyFba3FUwDBgojt8k+5PHhDWdsojbtdvCwrT7Jrv+f5vhDVT
dYphJbjN6xuLbK655oed07lqtwLGl4dxYlg6T4BLTJ5IWkczCHNF/RUjL+0NGathu0DMmNLWUrbG
D3uMQa+d5pp0RZTX5mR0RlCKbQU7Ldlqh/PE4+lbZBaLMNc13ewZmbnkOEKS2a6rpcWlNAkvDoNN
Q3y/4NOxLb3R9oC+T9YLhq8lvQxrlr1lg2QoLrJthqNe1dlHEgcujhuHcNtGG5TE29YPg0ags3TG
vw4jaoutbDQVfG7cj90SSQ+ywDNKRUzSXqaJeIFvNFsPuDOje6mkop2tMoQm5BL/MGLIpfqbLhFB
1Ua2KYcfmk07Stst/1k4Ny+XVAmwikiJsEGseCBJChm8Lvvm9F4fVVrV5FSEJWWtUoFuvWkIfj2z
4GHqcILicEP95/4k+TitHZcmitt6qKe/nCqPJPCydHeTBcfNtSwZMmjHYxS7K+OEqzbfN0hF2TQV
uFA4Xfkx9rBUnNDkbSBP1lEYEZ2ZrHK7LyZT88e0iGZ3jiRGCW0M3DsOE6xlqQe2WXafBlrce4r0
zTaGVp08U65lOEL0SoujwWj9I3NN6g+SAtt5jKEUDHcpXbfQwXsLEAlBFNzfFfljvAUwMEpOeK3T
5GRQoyxnl4MEe8mH4Kd76p0mrcU+Vt6yDbBk9IBI+jzU+I7kWWZjddp9hgVKnDoJVitATiqOA9lH
pK/g2ggPgGuarV8bnu7vW4Q6sQ/4cXrUrNhfH+Ch4AcjsnmE/oZGB+9oMxSAmSH19aDxT8t2iqrq
dUjIWrXTOCxjO/AdSks9DhLrRvNKokMKDP7TFK0MwUdY11ZP+eir8xwzqjroVsk3HOLsB0wOI+K6
XL5+jlG+3NV7ChNutEzxfBEWdSJgjYUtOzqH/IViZ+oXftpbmsScNPpEoVH8BAIke1vw9pkTS6Vk
Pbg4xcfa+Em2WWbVw5bjcvpntzj/DsB1ons48enjPpg6oCMpof1AQvO/sOiT6zY3Lh0PlqbxdI0U
Pqx2NNxeBM80BxozTZ53OsfReVSiItcC04C9A+G5vF+xfTJ3fJ0acYSfLXupl0g18B0jXrIty4go
NH3/f7fBNtEXVDohXkOdCP1U5XOMI2/PBwR957pm3a4S/VrgkPgbDCrVA6BiS3HJmDbfYwXKeS/g
fG/6GtdNgtO/NleH3UQ8+XhPTrNrENnJ13n/DGllebexMZPHJLfstq6Vh6dNCs0uBpuOW4v7M3tf
kiIMXb3sIzlnPifPIeUOr1McoUa2USw7bkZAlEAJxZYOMrmwVZBtbnDtHjaZ4Wsd8LXtJFRPcDRD
O8TjsyE4TMLI0nnYK8/WAFbTpgJ2+d6tcay6fMbSCqqxfQW9Yeb+t4HhVhwoYcjEmyo+QTZctvEF
YHoyA8KFAvoMAjF0nLnQ8/MmsNR2hFqr3lQxw1oGM+KmDthjwnxzGlX9hd7GXaoI/WMLLUGclimF
9tBsjO+fW5NKfeQ6zsT9Wgwq+h0an/1rFKLOD5qN+ZUoJr5qCMNzT73Nv+87mS4hJQPrUTIUU1vY
cV7aGhLiv2yGeNaPyIs0MNhqCzrFSjCNb/Htz/uL4qkLxw0LTKYLOCkuOYpp1mOzMH9rCHcY2I2R
fm+y1b24ElcP89CJDnJQyRv3o8nvFifYs/OWxC8lioL9GMUWw02PXQF1wsRTPzFsJ7AWR+v6FAU0
j30u1XqpMQRMDy6ghnwo3BJOFhBA9AkhYUufjnT7SOF91hfgWdmjYJqsbTUUmzklkWbn2vF0ultu
BhI0OcXCIXYxjtIJdwQ2o4ldvpAS7jwkZ4W0cbNlKOctcirHdinDRjqf1g7B1+hQ2rmusm9ROY3o
B10dP8gCN0BfIYfqN2pThrSrDa1bh+zegh2ANHI/REOKbyAb0uU0zFX+XdU5xDpTlhTJ05VvIAPz
mv7ezXT7qtNQ9GXk1p+3scd4EGGlObYF9/C85gtaODAsgN4NMRlNq8Mgv2HFdSGojaodL4JYqmNt
c+RtmVI2A6wUYesD3Uv9uNcRKibkNs8PKGv81OlpSk3nqtImbQPp/I0PQe7vs5wXfEyIRdKvMRqw
nwC/1uEgslwWj8JP+zUHEKbA24DlcoojT+RZOyMv4x/jGLOdvFfiERtjZcA0ALEaT9lU4oGD2Cxa
mtJbMT1YyU/DqnWPUg52uzRbVn1MQe5+3eAoW++LYSJnjRvllYc1vfKUeweb8s7hEF4aEp6jZkyx
koNYp9ZBzwR4KI5E+jDsUfEJcbAQF/TxxUOQvBzONkisWWL7K/sFm/z8SXBiQcXGjtvVJ2ziLQou
/c6yiUWY4UT2obQ8wquPYA6Qhr3Ms0O+1JPuajLEFJsVC95PvKqN7asIvwuEV1ddfT1UeZ8ANg5z
81DMT0lRQJ/wzc4kfAq6jlsoTnnUpmMd3oRCJnErvYePgEQZ5jE6sgRw+zwg3T0RYmiheuDlQacF
DRQ1J6C/VYY4FpQPGGRcCupFDA01pPQMkdq84o5GbOXsYVftyzGY6VomGveOQ90mH6FQeno1vEH7
A+5wKi5LMoxZV9DUPxEall9UVliVMcUI1mYd2fgx1xQfG9h0U3SYxcbCg1uy5cMUqMDe2VJuv5mZ
iuKFZZlOu3gr9uRay2W98y6fTG+RFIM3imRTDi11Lb/Y3AxJi6EZHx9GEduHTWvMUbRq9h/pMFUU
CiRgeiu1oWoVFkzuRQm5tluW0T1yQs3+qgzyeXsAJNTa5tkgMLlBHM3d4OaRfW98k+63r7UEr99a
/jOr5DJeDDrhqM9A8H+Tzhk8sYj3aT4zBTEO+Urx8G4tqz+wjIofekIuJ+ZhJXGk27nbeVe6jIiz
XFzl7lk9r88eD6i/y4Qg32uWqPxt5UslDyNG0O5nKai6A3UQBpgQZ0t0WFTqoM8Z1cQwPUqzoV7C
r4IThQHFj82RqDkTyMTRedVRFj2wCR6Eh5uU+LukWemAiChRlhih09D5NVa2s6Ywvo8imv3K9k1H
bRI1q26JM3I6SotpWhfyTL1D0mmi84Y4wc9kxTjjUWSL+iq3mD5tzGTY3IO1NT1sqcdi55w4Kw7V
1MhnDOKxqVUNY3PxIIelb3MxYZiEmE2/d8BbVM2HwxRtPkNRduZaT6V+ZQumZp8633d6EMnGcdCX
i++Qvo2t1sKjAW9NcGVxnzZ4n86DmYb8OgVxC62VWCy8eBC62ZseRzUhdNXLEQOeADlVo8FrDvNo
sgmfYuUhZpfzoy1svj43duP/ClwNSMWCwQun6TJE6rxhTijOZCf4hXDva3w0sJEVZ9hPKn/gqpjO
PiI57xrQrW4jJELuMfIp0A9Ma/MAhE45wW/WUKAQGin/ZTk6ji5b9Q7jT9jLcNtC4c9YxHFPkjLl
DgLAQ4IbVCD1osSICuo3DtW9G2qenm/OL/D/RbVP3zByBa8MQ3PyJ0bHDkjHUkWY7m6lCoe6TNTj
VG6QeMdkCr8x/sWIkLi9IC1opKhU4CdFzXoDUN7z0vDsrMVMP8q6wcmx0DD80QsnS4+eG3/YwtgL
EC5280IrdqjnR7rU5CuUi/qbTxLFtp2TCXX6WjwjxnyWjxLQlP2oRRb1KCej8SgnuW7PhbHinKC+
C1AfWcHbcUTHdIT2XogTfpcqhfS1+NfMwCn9ItF/y5NxNnpv2OYBGzKySU5geUtxmcGI1+0cj+5b
jakL7bc0IJoafbq3YJUEtCxQk7YYAWcJzsGgdeJ/ZN5JDBOb1aE5rRmWAZwS1B1C5eKXfXTV712O
CUXW9e35WLEEwjoHYzVm4MEmM/jkafMjVmFMMMnQ7M+aEOCgecSx2jkucXkytaZTh7+Svg4ykslr
syJopLWpZvrYKJlpwIQqD4VnzzBGmJHDVh4xLsspZP4YixEWNq3QFpyI9Q7jJ1ARkSXm1LEWUx53
88AH/0CA3XwKmYcVB4dT/G/VFbsymL33E4sp0uMQAFr2FEfKTYpcJINnBa/52GDZ6iCUTSnYZBkk
LLFv9XUuahFdMpFw2iMSaBUPaD2HvUW/j0Y+W8q5wzTPibtmrjF+TtGaYlZdp4b3BpcABOQhgjAH
rtxvlWUzpr71uol+XFOJTmVPxdKuRrifoC5o3HsuYyfYPgfkx8oln87NNFB9l2O+ic8huT2wTLih
KweUXpcC7tvpkFUW+pjmBMQi6CigEIAptuZgq6UlBxNjbFw787FBnhouKDhJsoCXPlqx+dMzuYtH
OU+YR8JbgtRyNCbiJ+pn6ls06qxskwolWbfCj/qyTprU99RW6IIiXSDPAQju7IglnEV1Ya0svRaF
FEvfDKSGgFK44b5potlfI4RAXrm22IhSW4oRXu5GbPDrQe78jGsq/s7TJf5bpB4RFePNoQolhy/L
XckSxJqGiLj58D9fq9dDpo/EzOv6060MRbyZi/hRb8MC/7tbsW6bpyqBvhp5rdoae9u+rRAncwEp
BJOF3BYsb+HZHF/nKWfJcdsJZlkob/Z7jLLteNJJjrFdSAb86UHDh3NxyEJBHqnPN9EGEKAVJpze
vAwYRukDW4Yd/wMxmMVnAShEv1R0OqJmtmDjxsi6a9Fn2Uvj51vec05neWN2hBczw9TfDdgIqs9s
xAbGZQIT6l1iPnlnw+b5gWNWP6Bk2i07erFGUcvQTNxCLRLxfYGu8r4GH4BQszeLgqlLtnVk0kAQ
YYucyrsIA+pXibIp/45uUItveeZk9Re6+wibQDVheLNAEHIds2MCjQdeRFS9g+Wf8660wJ6txs4a
9lnIhSwU5Djt53y6ZInTvoOPE2c1pubE/yujgD9o0AS9wqnBUK9nCExvYf6J0RrJpjlO9VhUOE8X
n54ZE/MrHeT0a9gxRwarhQ8wLCSNCdjsXOlfzDQSDBgCZnETjnNX66MPYks7aAUwQqAeh20Rs6oS
XM9ma+5XrxCMVyEEBA6ppYCnyHAhPtEpoBQIdcX+cMzNTOsmqFB9siQm3Pt5znpfAwiKRZdUdgVM
7+KCXmPXPRuwWdAhi7C8S/Ob+8CMOMsPsF943HDF6DApF8UaIw03D+qJe8AhoI0hZ67lAkebZPAc
nM3OcV7Xqly/wc0j8+c4xff0qxSBhfOOs7xudWzG8pXWIq2waUYxwnagtYyPmHvgrMNkGSJcqvO0
waovQGvtAJkLb2vJVsgsS2KhvLHsHZMjXP3LRgf1Xloc+x+IcWdoQW93Pu73zB/2ZtNvsPqTub8h
sUakm1PxIe1e7Q/TGqf0ApUFU//l/18lxDXL8QWj1nkepgxmAycC/fDCj7KdF4edu0YMFMxdBLln
WMIO4oK86EXdrNZzfUglAdpFA7zyI4eUgScL5pDl4BD7sR6TJcdVVeH//C1tUVio6nX8VnI3fcV+
pEML00n8yXVVjvdESeTMYXhXbsfEC/FmlV/+1oKp0IPqRO1V7MveINesluCEZiOwvGEHGfguSfTw
b4l0PR7AjgbIEcuM8Qt6IPjPN+jdAz57NFkmreHEokWy4f7WONIPK4JObA8k3PBnhzXqbYOT3uIX
oEnZ1bmEDKnyPEo71ayD/SUqzV9NZBuYlIIe2NHlPoWvYJzKbuHA04MiIiWgRHGi4B8IstkQnpeH
cbpqVqWupTNYW102aIj3EtLkNcAIAGeRd8U/WRlgfoFel9+R46YAJ1G1f11KkSQt7p4Mk+sZOMVr
EDgSuypsJUJKIQ+TB6k0JH4tXVT1AkRL+2s3a5wfDFV7/IDxeyL7fAW6rU8jwp5qvaYOShXDLUb0
HsxzaaOy7JTyVt5RF6FkULPKH0qS7b5HEjpSu4OjTdzjeBNxO9YFsmgkxjU9r4UK3TbC4nbTZ/11
rXVSHo03SY5VKCl8v0a0LDHn8+w9MrAHQiLY8ZnPFg7AZzJVDQ7sXZT3BHXCK8lyGL6yBrZVA50G
CydElvbYNKp6QhnCf2LglanHWs/0vMWps2cu8VcDjsHmxyTnBgwzKcRTtM7VvzIwVAkYuCIqHnP4
/Emh9P2JYQEvWuzHwGADEDhAoVK4qm6LEQaIC8mhMEUDkNZ/52wMvqVwh2A6aoWbO1SZsL7ogBGI
WHQ+9VKuJgYxFjSvIh5ojYFHjJaphe8GNWgsYP3uEXSL+xpJOhsqUYZhTb8WywAHGMb5LxLLRsVh
s5n+Ih7H2D3dYM/oSMIS04lbJ4lWlu4orMkwPe3aLeptmuH3u0ZI4Hu7mUpDW+c+nEuoyvon2ln9
iVHtkj1ujLilg2uGFH2EyvUaOOaoh8RG4Tpp5/IWfoimaEfo+/sVYCj1OhYFssTwJOMI8luB4w+R
vOKRhxJRpfBfeNYa65df5bIX8x3us+LTkn169ADovDValqCN+wJud9gl5u/g+xtyyGMornAyxfU3
aPz59jCWuHhaocYGrL69NF9hyiHJg9AzhDNLx/nBx3SCSwqzfAgbSsMOUUtW36FIz8ZuTDAB6Xw5
LG/WIBD7CEe0ip/oaHDyoJdUX6t39GlRJMIjueK0P2yEzcdkQyILBohQYj/8umy6NRGynOGHJ/6R
22DVn4IH97SnmalPKO5J0m9kMw08jFHzK4i5QEMI3j9UJbiKkj9VBq9gP5uMn25ZGdhPW7IRpZ9t
mvGAo8jqe5oNbsP0AJi7gymn7ElExf4b1671yIzJuOvTLeEfAw0z/EcafM/z2sRuuBPzrjHxlEvz
mIi9zA+e1BgtAwTG0vPQbOt39N4LRtJuGp5wCMiqG+Hx/RS+oj8zM0CMv4ljH/kixzdKeFYdBmhG
+J3B7sHDOM/1kdTImeirEA/f/+PoTJYj1bEw/EREMA9bMsnR81R2bYjydRUgQAKBmJ6+v+xt3+iy
nQnSOf/Y2KUiLXJEcoR6qMkLRHKKA7VYhv4F6iNJ85niYJSkgwf4NKBqZXyIy8/GVM2Q1XHSveVV
zqGAYiB4QhyLkMvh73tuhyAJOCoK0aZG9/5wb1qr+AJgpXTXripFsGjSccyGRT1cPH9b1t2iKlId
Ccxb/oLqYdwksn9rdkZAcGdEohEe6/Rhom+7SGS/1KZRLnK1xSkJTrfahy2pvU+Dv8K9TLEzX1ja
XO40bpXp6Pqbtz3XgF9/RLzScN+ZiK2CNbMID5WZoo+NxGjxsFSbW7DBNvIrWK3IZEvIR8IZW21s
JdWg7CxaoxHgp2yEOQmTKCy0hVecwaKFPEgnFNfQQ3kMJ95wpTbrCsq/bY37x1r8xDoWTVPw5yS9
ey8AmS2e0ll3+62MPX7O6rqf6+A14RFd/3xyWQJu677un+LZcstsCAKezBgR1hcpccCic+FJpONN
+VLpqCh2vTHBf20YoThqqeZ7d1rpvFa1NVmo5ELCfeaEatldHzF6HKx2DL6iaWz+qypn+iAjA/d5
qPh4mdOsDQRLJFNqgmj7NyE1MUc37C22Nmm8uwbN4GeFiq8/zNA4EeqOG+0MKWfwMtKd3SHwZmqr
pN+tO8RZBWOx7JrrmEez3OnBFe9+7jnrbiZNxjpu7Y3yp/tnem7RRsGd5FHzgYLHV6gRHD4otwoD
KGP2iKcqGAuqXKtk/jPZgtOGBKf4LrdRWB7mdY7nFKy2+MprY6OitQKHtCmvadfUEjDvDI/ESnVF
1YkMjLT9bBEyIs0anYa+IV+RODPccnVOAKQDp7wzuKCGonjOeawRl1cWQMWgZYykxQ8lGdfGc0+l
cWx56p1geQyhNMRuROwTpWSnLCIlaEbrW5xINKVFsEK62D7A61NU59YLcilEGcUwivdpgqOT6cTW
eiEpoZboq+YK0TOGblYmRkWII6vzj0RZ++t+1FHS8w8WyOnQP6gtVYiIx7TUeXcA/NcQhsla+uwS
UzH9Tsig+k/4efQXPVB0pW0JINmZmevR6VRhso8TU45Z4S2ue4z4DN6ipHL9DBGcORvScsYHmrbq
/+beKu0HxBjBdBnU0pjH0uniZ/hOJXfdpN0nMZNBdpmU0/6WiL6RXPk23XGtNZsHCgzDOa2NV90h
Mhl7CuBb6wOGsER3jFB953YhN4U7t82z6qzoeyY5N/kPsaE3HgSqcx8+cxb3COYBHzvjJz9qioGV
PJRlmcZSSvWHW6tqF0+jb53qdRIb+tV1k5dgzJfl2A5O2+416kL/DjIkfzIx/P9h0bIDhveK3D4s
g4Dct/q+prbAq4CD2FpfbfSvzYHFIjzotbSXw62LBIfI1sUTijUDsVhDuslsiZGCvEy9Wb6KQU2P
JoyL7mBy00MQhLrPcRLasOl14PsgAZPlaQIE3eBazEj/UntIFGH/DafPxyz9Wn8T6849t7a9sPYb
srb63otX2b8EbTUvqd0xLCDcn2onNfVi9mHPknsrwKmcNBxhtEn/RndxwF4bwcR0QfNQxLd2T0Rx
9oG2FBcfhBnXayEnjnoSIZCGadUWPxXG6JChG3jmynPhZXKWnIUQsJ2L7rjnCif8vVlJ3Q7679mN
8Rzlatb+LsSwDugTT6bk1ujr/t0ZXWAdFlXYxfnmNUBK3o/tkco6VZ9yGq9fCrp36zvtV0YyU4v5
isal+1gJUb+uTeE5AFYVx5rdY4mEklrnxdn73hw7mdUlkX8fm9mWx9Exszx1qrLXvRyZhEGaAIJT
h1YkLmzcc6c+QMaNwdirEWYpp/5mKfIxF2lnHjKnQvuCFL+kZxWlZXkNGgtOqIxKwZMQe8t9K8lx
yxCiycyuQqVYd+OOX6VZ9Jc/rOh9uqlV58TtYJV5IuDDZ76N4XnoCoSYuvG7+6TjtkgLay3DFOGo
zh/jyakQDOWrnzyVCTU3WW3oJbiPJnahHeUdiXcem6KVjBthM+3LJWQbrREv3UE3K3VkgzXPgfHR
pxU+huvUyWNXnzm2hpFVTam/cQSwheh+HDnItySWuwA1U34IKDRCd9LYyjkb0AlaH2JOkokmsDdd
NfVPFMGTZZSl8fJG/WA+LWB2j9OQhS9FhVmsB4XUjEa6TpBlVTtT8+5W5Vwe2tqzHXIWuVwzq+wC
iOl+mrlpZEE7fCi6+GNDOcFAnoQl6IdYkPbP6AbYJxTC3Ap5LpBZbuD/y9iu9+uUt8FuDtbpkZSH
bslwp1d6t21mhSCYRtncS8ijLq0SV6h9vVELm2587gvvdb0ue8hXtBijFVrHiVNtOgwU5ZSHcvNv
GoNlzh/8ZepAp62uzNPenqdfRFzr51npkbWRotNq1yG9D6AsMcqkQVtXy86rTbudZ55mwNx2zT8D
fuST50XjazvQFZVJPggYw2hCaKybSHcXD6TkHiTLkCnq3xIWXK6ORz1vtTjEZRcR479WCxYc1I96
Vyy2LfY3Hz+0Kafmd4RpwMvCbpxrgpxdwTpuFvpyYkXpbFr5CvFs4nMoIDLsc1bsCVFUjwbHEDfT
ildrqiJ9Nnlg30nXxEBrDk7GAd0j2EGgvPBqR5iw8DbM4oXO9gGGLZLDdamniJcalOq7zm0VHgCg
+W95zaW6A5wYX0fmjjz1xqR6BFAI4qxaAq9+jILOvM7Ss5dfwisL9zxSPZl8yylczs3gaQuyPi/t
nxWmTD9ITSTWHvW7T+S9UzfjMXeX+ugi1hd/Hfqpwn92Zy8qRRhAQKpwB4fG8Li3n6hEAKjrtiF4
3bTXth8ha7IGjq307VHfbo9Mt7ZA75aOj/yW3nrCCWEujdcW4Sn0GheRbbS1mQMitmS4dNsG7ol8
xnOBzWnh79Gw7Tmg3WdRSM4WC2X9P1n49g+Zg4iPyOcNH3M8TEDta4GDUQA1JUczA2vvDBk0IzRt
Y5CR28L/BXrm6KwjTn2Bhp2Cn2TssJMgm0Q97SCI/hq7zv6da52E97qZNvNr5qL75BrZkr0fElu3
Q81RdJA6bfiNMwaYVs+Brh4mNtYiE07frDsqv62Yr6WeT34HXYQiqqzDvex7cA85dParLuE4j/wy
KCFZWLpfDZLgYQ+a6w6ZSxuTyFgEmr8DdkXxzwpz+VNLFBxHMUTeuFcUBr8EFWyb0Bv7vwdsEoxQ
zeX6YfNYUxhcUeG8S5JtexTIfNcLb3fffVRLhIgrnSc1/QYm6cejD0G+sKD6I1WEYbSO740pXPEy
dgGZ+iYI0db7W9L+yVvfufP0DERURwyu+zYmGT4vZtBkZ7Wd9YoEsdl2YmvMyxhJjB7cnfNF+pMk
nN9qkUjCGPKu6sTnRPZMw9mjzRg+lWGzIGW3ivh+8NQY3x6YEabHDjdR7wpPJ+VnK9ZCpIyQtDHA
3jjkC1V8G2RBFdcKSaE+j1PUo2UfQhaCPJbMoZRlacbkrl3nveXjUElj4+iVicVjtuCXcJ8W2KXx
OFX28sbLpaeTEKOwjwUX3wmmDCHV2I/uPTGnzvo9QR/kGR8yQlGfdGq0TsZ0d0lNsMneidiHzgtW
Qx/FD7W26aIWF7WYcLbtz+hTQvjoUnGVHydYOv+uW9r40IjJdQ4uUak/M271e6AmxNgLCFAWiBvT
w8drQxpH8/+PYjGVYM3K/BvteHuvNVLW1NGmevXJu5r3djPoR2v1V3WUYQP8J625JY03KMDovI0X
nRZv9AJ7uujVsqsdP5DfMhp6MEinz/8BstSYS9x+qg/9gGNkV1c8ZEw4dfFZNjYkGjPrnOxauYG3
iAjceVcoBCuXeQUnMu0ASrs4woZm6MDl2QtF25wEXJb3pK15e8RkgbtsHsP12rCjcyXbY8mtPdjl
mG64rJnW/BYzZQWaGD4sEyYP3HYcCHHv2i8II5Zm73A7R/dTp2V/XmmwxFrm80hm7FfLIzOpqFNR
gRuzWONGBPsl5xgNV+KZPfpb29+T3Ba5+3osprdYMDJfnLpkUfJmK7923Jdn2wvNr27I4eQ8Wkfw
8YsWAdoYc1Iccsu1f82aES1tRW9eA1x5TzjhwU/klDdf1jjlbzYQMjjcOtZq1/e6+AHbY5uqR2JI
3m1mgv9sD3QV6I5JHsq1WZ/6bZ146GvMMcfYlna4r7mbnoFdAuBtg333GMd58L56QlrvifByxuE2
in8p1W2firkRlcVWMXVNwUJohy0JWLYmG2mhdtrhoeFBbbKowALJXjaH1V1RDCucEb8ToASFpRdQ
ksA++Ca2zXsTtFFxtpuxuH0/bYllpFw8BlgmO0iRwKPEuY+qV8DIvDqRKlF+YY+xF3A4qeEPAyxL
B84IKR9lawcPdOdU6EeJKnxra2l98tXIdYdMrn1XN053p7wi+jtRk/xPaZvx3nidF+zHLdbNj5Gj
CG4nqDsrSOPOftcuJXwXtM2bfIV/DwpOnjEGuxHEU/1o3kyYujzsGX9F6TCo1ba7I45sQpC1WjTG
T3FdX/No8pYXpLfexWjSGgmOQ1lwkrKz+pM7AMQzvcbGP4AiVCjGZxRDUKkigZHW/vdoew33DGlZ
RLqV8/hEABIuT4Et/W2obPs/byjWy1A4NaBmA3eORHBbnrD+ds/I1QoFrEG+zLNf+v17pVzrw7SN
9naGuePRGWwrP3WDZd2j8czHd1fiu9sTVDqd6L0HxLbaSbwwJXo9X18xuSkGb/sa9ypClpvwBKUu
6BORAcFin6LWROroVcXaH/21n5asEAZ5aNyNgXhK6CmtvjyV6OQRYGCZ7rVmuNx3S3hMLNI8RuP+
9jfhvkLr2AMz97AGxzK33eo0YGxQN7LL/UepRg6G2onxGXisLk+IGqvHet2m8gnwIS7Tagvnv+T7
czyVuNUXKyWmrzIHv3IiBU4nq2035BE3tJS4w3adX/nRcV0Amk5BG0Rd1qyef2xHytIPZUGfxpdL
dGRJSJbQcM4C7Rj4FlDA3qwxLm8UDqyI+3VWZX1uOtP/5egu3jZvtKbMaQRUVecN+GQE7cz/LKbw
K7L5db6qiK1351czIW/G2bxsdrug3vdtLOLDRgQkbooFxL6p+VxpTOEGDoK1naB5Wwejq5M73hmn
evULDUlcY7KM4QoZgPL+zVot+Y1nA/qnAxglGGA1nYdRROPzrJRS16boHVKaRgoNj/OAV/uDtO55
hAoDw4a7V1XIEB/4DMrNijyo9WlPQXA3/leAni+s7LJGX45pGXjctRAn4jFAkts7Lr+KXuLqQDFB
F6C8npICrMzGp8U4aj4hFpvfHpeAwwPGQo0IWRSHoCcW96YQiN6gIcqHBVNOmcqm99UxDjrEt1O4
eVDfceffOUzm/1wZrc5hi+EX0p6gmP8G1vvyDDlX/3WrAFViMU3TN4dIt6CxZww9YJNTfyqnimJ8
Lhw6KR43V6frhiF237AX4uQJZA6x7CfRb2yyLbkgVRs7MEmt+o4iPNMavDXaCQa+a16MMZVo2tf/
MQqgIVOzHySkXEglzx5KiRdJST0vZbMsAThlrf5Nxo6/fIPlgWAkSF23WHjvE8vnZuyGoYuPerWR
tBahXL6htUV/QjwXPuA/r9bHbUR6cmKZh2AkdH4zuChH+wffGeAYPoXi0tp4SRBCOk2zW0pvcTIM
rJgyozGMrw7oW3NotgSrIQkEaPx8J3b/dpsT/TK6Mw/wtEDkMpbT+8h73PKWh+0VMwxiN2lwSYnW
g7Ow17p6nAfPtw/rUPgcJYVGaV8i7r5YATfOnrYw/UhCePcdV47/b+36+rqt+AGgy3wFo4fp8R/F
bt6bx14KW0rtkXWoopHyrXoCZXQ9ubX7yZD/jV6xQHzDL8hui2Rie+Kt1v+heCT+f5AwUafa6cIT
AwBBClJZuJGsQaJDJC1S7Mvec4OvhDXK7EURSHfny6RcT964udN5bmp5kYFdlbvCkpF/gvtW7a4g
apD4CGVvw2dAG4ZzRk4O7066QYt4CcHcgBSEBz+dI7ncseVVycVhRRruJyTIz2rx25AkgrbiPo+Z
bbPYJpIvFWJa7735BsE4Yk6i/Tz4Pv+IFcn6d7XhYzkCjPOYx7Vj6RcyiXy183ORXEvLugFueSge
A/oU/9qISGz+71V0tcu4+M0mkGxpNOdNeCaqTTbXrgHNfnGq3qrOctPVts9R9CNwldIBIsLmEgnR
1U+6noWTAtOo322SQDv5UsIizg4NhNlYOFO5r3GbP2ACxa7IWulj1g7n5Q6PJdx7xODhpp3bGiSp
JiKYcqhbf9m7zlIHXJqUle66wUx3bj5UP248+uorKhfnzwIvJMXebvtcZniPyocYeKs5zmpNUPVR
gJDsRg7qR8QYnvsf71ObX9tSuQ+ckyWHswrm8U5xIGBobPj7nLsGaM271ARRiXMAJ/g4l+P0J0KN
9GOzS76MZCv62bKJ4TMeqmLKSn+U84tE8L0vsd3i2u9pXZSxiZILZZnFyVbtDOtZ6DKrXLKC9xGK
6uLg5X7cnsFcZU/rdsLpy++vF8atuX43yWCPj01diWvEs7PCW/VgDflE7cXRAAITGNXUzc5BUY8n
j0D4D2e+CR9RoifvMsbHm4Zz1P8uptK/cdCC0jEVUoO3S2CRq9QP6uKPklAyqCfAPunTgK7Yc6ks
r0qEvF+VwI6ZWpxr+pyLfPoMmFefCqdRTA++O/8Ejp7fFkH5BkOm8Q4JFq3fQldDu0c8Zp1sOdR/
Yj2ykNeeHFPYLJcMdaTL3r6ExJ4OuV+Vak95s/2J4kn9sQIxXHkiem7EUkQvbVfZ+dWl+OBKrMni
nYuYNO4DylkskcQEmRfSkLttj3EPQ0pHnkh+ZXtCchO1EP7pCvEwpNoNjccepIIvSLmkPDk89lyB
ddR+ACMN012BPK85hBSNTsQ92vIfg3vgUVSQuDa3lEvqPG6H2D9pNiBsdEOvsIS4S+HuhLip1VQl
nPaO9LlpPtTJ6MHgykY9t7CQQEOOiJH1L3mw3UvBCM08Y0LvLHs3UUwtbp0f1gCgIpsjxz2Q2RWz
F8NBII7L235XY/eltbMeV1yeq2ud55kBJZtH6KnUBh9BUUBhBUET06zYtkhK0tdxugnCXZfbhiTp
IUJOlWMDQ58pHimVhcvyxKKJopknmtJaGjoP5HJv3LUNuS8pkXP69zwPzVs+yLW9NKtcH4c6Nw/M
wZCVnu+uyCYHv7/L0Y1isbbygSHcs8yji9PfxVcVTNdBqmT7wP2/PUT22JWs/i7KaYZZDeC2xRjJ
eSVeloggpIMVbmQB86nEEREvnEIXEXPbH4OxbeaDBdXIZYuQTmTkGLSPdP7y0nL1+S/syr485R2p
JmRw9fJTN3l03RyO+5TBtv3oPdHeT8Quq33R5OOBLSzGyAbIc2bQRcFUK0WSPu1l8SFgDA9ZcFUI
bR1F/fbTKR/VRLcF/X6s8vyBQJOxuAMqDEqx062d8Gf104dVF8Glw+TNpwqFdlya1Z+yARGhSRVw
KcB8FbntjztTMHA1AsPblFqVv6hfDREr/7W9h3rMGp3FxdNO5P08+cGSSuWp6MBIx/AjCBGoU7IJ
e+iyekWXCEHvFFk75fZVOeHNKoTRTyCotzxkCDfV465ekJ3jgXN9UNqRpMFUd8sa7KMbDAMw4+f4
5/Cpb2mPEml8sFa0Io9dHYXf3dh5aPQZEHS2+Uti/+KG6+LLQvHeBnXO4ZuWi9LYw5bQQg8RiO0S
1vAxMrXmabQOXc9EuB/tnhNcounc2Xj7i12CfBH7MHfjbqni6QG8POHF6pnrDrrGp3pLMF+8K3Iq
ysUBB3okh5XQP3loxuId5Wg5HAKeo3w3qp50oRh2C3N/bTTOWwyE5ZPJ3e4FGdGEH5ZdMN6R1ZH8
588mrs+RKqefdlnLexNPIaE+XRs8Wl4QuH9qcpBQR5coVdIOdsPsb0M7S0FZYzzU0xrOJAbMNxfZ
WoTPoU0VAJe61QGEumYYntsa9zw/TGIbi8OlGrK46v2X/GaFZeK2/TZjh/VxJw9IM3Awlcp+RlyB
NG6yC/Vw8x2dlxapB9BKC8LR6hJ7U59U/cDqLaPqyNiEr8EL19ewIx/191rgAJumJG6fVuWX8lzm
pZZ/ZwvUP8VCAbmv4KmHE/rc6B49+wgz1rt4GxJgNWCgPOHNb5EOPsP+M9ho15D7ExLI80tHuEdS
bw3WN7Bw/1kbvXxXsKBfYb513oNXi40wGzZgwJlOtkwBUfPPKYr1rw2Hk6fjZobXml/ohorA/u7r
Enciu1hlfw4qyl0vpaIl5tUU/LUTlFnXJhClowoQ7TMnQd8Sd7wTRGbASIBkZE5BeVCJaHc84Byy
L8UWOpU6cmbo8sJRcmuEQ8QcZi46Qm5N29u+0RRN254C5ji+1DUQ5M739XLtW+6vrHbroiecylXe
a9j0pb7EMjd/FMwHXigCVT5ujtaKKIVqeeBEZN6KKi7ngy5bYGc9sK2TtoHOIkNtVba/S6vjzDW2
0MlZDLPzXK7ELp4c3psiLdZ6erBMsppdQvQCS0YwMPkPvTbTjr0e6yicwIx10yF8GK2/kn+dksjB
tE3qYMw8SVcVUd4FvjD+khz4yw2LuxHR11cEoQEpUJUkj/tjVCb7gqyUaidqsTwpGgN+We26DW+j
xxPCU8objyq0a807C7wwv6IQaToW2G18t4jp+QXUc/Pu96V6youavwaa1NyRzNFTokNVWZcmcgxe
ySUkg2CuxMatwHKPHhLjQbxLhB0/Js6oMYAvqH0neINKDXd+5MUoNZxifPLyKNQHh4yKX5RRhn/4
uL3g5OebzcI+4Fs92LpewhMSW3FxaB9VO28IHEAzwAGCoUbUvruNmnkIcNbe+D5pFtbhScX8s2sY
rvG1V+t8p4qiHy5zlUcwaDExMTtApBhoBOQBCyz/CxARHL064APAJTTRPVXtsIAYXFy1vc17Jlii
O8rV5W1bpyL39/VQItA1ukACAJTKyNoRm4xWgLw0J1vwAx1RW/RhZmHlYygA5bP3GCzdNt2kj5nc
U6793A85TmyOSJXhfS2tnTFoFHbVsG0uPqJY6NM8h5wvolGF+K9ltxrJ3KFyNp3Wufsq1y1RJ7R9
fpjaY1+8VeFUvE+Y4OEug2QMsqKS+g9QFZ9XXNbD19DYNuwQppIoxUek76DlYQVGvRLE5XpLGR/x
Fvb/1YaYasI84jVPTSXxfeQ4RdeDUdP8vNExm6e2RLFL5klbv5IqszlH4tkxpOUhX8OlySd3bjjX
7Fu8MelzDbokK7jEuIO7S9VERBBIpvnhyNYuXteB431XoGEb+QeAkrMIK/98aCShK2lcEQa398ok
fzWtLZxHR7XhGTWAqXbk7BQHEpjr5rTKcqyuiO640AaUrPYlIdRWpTBnI/6MhPxAREnhETZS6zuH
gDVnF+tJvQ2zn7w5mKj9g+bFuZnelXU0XdUXRx7P2ylvLM0pbbr6AKtrUA8tbvRrCFtkhsNiIWCa
fN7JxLj+ce4Neo2mctv4OKnBhPsZS+nhRtfic8F+ekMofaBQDI52d1jGOX6xtEL0UflybPYJWv2v
leSuaN+gFX5BiQ7blOM4RopOdaNOTecGLYEoJRrmRWs8PRZMSYLIFFsW41fForYEKAixFy3kst3E
hGXv9CIdiWP7mbhT3xe1kTWAAMntH2d+1oOz4Z/ICM+wCn5uM5xWLFPWFYjWC3cLLvQZaW4dnHMM
qmbfyBLAlJNjTlLca/8/g/u4emqFC/DZw06lDlxjfp1XI+2DaVwyEcjH8fy/Q+THD3E/6hk6nvQc
NHNi6JwU93Jk76o8Mc98eVMDmSHVd0IP8GeHoCe6RF4u7BNRyWvC2Oy68s5bzBbytgXub+xd0Qc3
fO1kBsUn227lJN+OtpxXwgHYfgc1g3O0KHs1xsWfpB82d9cSJ2MuW144xREQO/nbhV1Xnh3PLgg+
B4S3drNnui3rKSBa7gid8Ko9AxVzcKsm/WvTuV+m2ooVBmardBCwxAEze40GYzo7YTvy+iRNuxw8
hYlg3xWg+1kYkOpB3h7Fu7D/uRW9ktSA+SIsUN8eNqBFQL1g8c8OEHAHEeMTvBaQpXgxNH4HO/LG
yDlYlmGh1M/2Y44QBIvPol+EDx9twLlLZMJXL8bYTh4sr+hewBgR3Odayx8SVvJ3L7RkdcJN5n5D
FhHMyXg2E8NpXDdbwd6cXRgPg4LnCjAP11NN3lyJT4a73J4onAqmWwY1wmEGvgi9t0yJAJb/fOxd
6hIFzGY70XL1Z7R9RbcUvxKfJu9VwtJP/oh5Z9jiW1IUNm57f40c8WX34bAgWusIRCnKrX3yEioh
jwtTME84uED7QkanAqvcfLCEmmPh02rQnJ+Qxw7kSbYRgCLtIxIdtnTDHK9xZPOlzw4f9WOjoSbO
DCY0p7NNLfUF0Y59a4yeaqJHg6aM8fXGBCdgyob+29qem5zDYtuuUWMkXpF2a+IHrLOjfACADr+i
HkruzSIFJs5WcDt+oIWsi2CLrcMa5TViO4Y4VMHKTFX03wmyx0uLeWu9Q+Zmb0dvxjd8nGKtp0f4
1PzRqLD+tuU4VC+IwNEt8gyuQJQ4jdkieo8aE9tMQfTbA/IXFxxzldgPbcFEUfMFKgyeLlKwflCj
dSnd3P6oV+o7T7VZxJutRiIOJqVmbAR1gU8ojqvmygczPSWDUlXG9aPabzEw82SDVW390QTVeo+e
nOjx1dHhZ1kjL1x4v3ltCz2USGCjYnmUN3UlCFT8YhNPhd3X9cShB+2foVwgEF5kESK+wEdQm7s6
8ZboYFutPG42GxAeXbsnkoJv4+o43dTvyENLwmwS/hQfJrJU0esHpPVjuxBGnmcv1l+kf3ZQFB78
1UkuJENm88BicxKEQmSrSEb1mASj/Ayqrf4VExnIDuTk69u6CaHu3AU5XcZYE7tZ4aJf3hfLVuT7
MV5RYZYEMvFuFGi1QJYdmCIWQfj9JXaREbaUVZfEB23XhQAhc1RJUfs7Pr96wttbLDysSsuXxhKz
9Y68mPbdRNDVdhfRiZlnqI/LBM7MZkly5lk2J3a4Wt8PVj882YvXTdk0zlOFSkGUQeYQf/lZo8yq
DtGQjOYIuVJSbpuwcC2di8oDkqTlItwsMWUm6bs7z1OdT45MtDXHIV9c3uIAFS97h9WaP2OyoL7q
AjIAsaAn8XFDzlim7BMu++TmtB7hj/Wofi3cScg9HGtsUwxCEvYMTH7BZeWLltiLyHQpklZveWIe
dLsdmZAAuXGtgosrEHifJ63m6tzxXQATIH3t7lCCznO2oWK6r+OpCB7nsU7q+3mpFsjoeliOyEer
n9myIpvSLsGX5ribewY9I+zJDeXtBR+s4J8sp355gPuN9GFo2iG5LBZOQMiDGRM41NpYZA5xnwRh
Db79YanAgIRs4cj1H62APeTmCGyjYRXjVgjam0fNopooHqVNXuAGGwny5hbO49AlxUxOWRgFWUfO
N0fCyNR1cDowIxKLCObbPGv+Qa0R/KuVxn8dtwLbsafUeo/vrfxhCunam+193Cfzgv7vdpbvWX0W
WNlyKV6UFuC7iDdABG1tewKSTeq/5JVV3yxZEEg5894xAgMo73CLDZRvoz4ztHKMjXmtZsVeN5Ze
/lz3jvqZR/zHJDlgLMxqZ6D6tWw3QA0ndsiEj0A7E7IcXGK2Yg4NLiLsDR9l26v4khfKfGxy214J
0SB/gWn8L2YpxeET0W9MCMOQnLwB9RZhPdv6Ztd9cBMzrCgCQ56u58ErxYlKreKJtQkCKhwxzl+a
YGBPuqWOqR3xYMQo+NqxRBqPkxOdu7HWP6afsUi6Gls9ebQ93qUY9GE92bgRuo+uIYT2cCsI+xPU
y2guknf3iFs5H6/LKOt/IIqDjbiM3rMAmcZI/CgelH/JhFsKJA+lL+9vweA9xa3XZ4TSqSTVXt4e
E5EU1ES1ACGXRYjGgfTbXHDbAKcCqpmufiCrrGgeCKnhKFZT/T/OzqNHcpxZ13/lw1mPcClR9uDc
u8hUunJdPd3VbiNMm5L3Xr/+POq76VQKmagZzGowKCZFMhiMeA1Zrikp+bplwpNxfsR23p0taCzu
hDZZ+U5UDpq1RgaPbqMjJws+E3Z785Rz0r7pldP8LK3ce0D4R4Bq7hvwIHVRqrOOPC8bcnsznnaT
Hajv0YEG+lQ5SfEedAQt7pplPtZIgdHA5434TYB/j11gvAg7oxyL/PrkFWq8U2JpvrJYlbrN0OAO
Tno4aFRrCmQQt56RxMY9V13rH9Aj0oMDLEqWgP+zO9pRlnAzGdKqHzwg0TVt+dFjC9aZ/TkgR6mO
vkDGWs0y5ZchvHg6Tlkbavshaqd8ZtOk70G8UovVe6X5R6AQJIFpNNNrmiKz94h8SyX3QSeaHwjZ
B794zwxPIdDG93qfQ/vLErX4FNuqfCHoOU9hmzZfHHiS7c5XHBuKfKrD1uq1zz6J5Cdjmvp+46OD
0PBMmyLczdHBPsWgmkDEhULnOhdjU7sx7wxY7bYN6r8pWmSZPd0z3iXA7BVCaNT+4L1M9zLpQ/Wf
EIzmt66V1ldRdPhFqBFiRzy2feNDorUAo3I8fLmmYrO/Rx/LlNuEwkQuvtISS71Tnvt2v0spe+nb
CPJytafKpXyYvHD6pomqqlwMqo2vlMnZ5pgS8VJCeLZ6HtExQMIAwRZa38CR3uk+hfANSYxGqpSp
4ZNSgsfcOI2f9ztHMRMqZ/SC3LoK7ZaGOh0I4Kpa/0sfo+QZc18PlDNXGEpVnl4DnPNwXN4aVj9E
D2hxipemIy9QusTDSLYbKF0Kmz5bb1iZsvUc6ZhP9uSoqG7WhvhqwnN4D3onCLYxcFQMSDNc5NHC
8tojHRFo/Fmp2J9xUrVUVyEH3FPMRIuoTTrERjB5GoJ9xo0HbgAs3hZ2VBXt4IRRxzRSpNj+Bm4v
4MqhJgL7rGjpXA9zKyKjyQvVIoFf1E+a2hwCYAWzIkCd8OYK6QFvaoPeIMphgMfukC/UDhID1/Jd
bUUIPgDPUbRDog74K3kUICXo8MJMP7Um0llgmhn7fWXWs3Ruyi8ay6r56YcI6NC469Xijlwqf4j6
RkVgY+iLX6OpiAeNGg2lfBrkjzLWinZvjw7I6pgDKx8oE06Ra8jCIepKbuwndQQysZvSUEn3RdLa
n3kbYMsmKuQWNzSWuEvDcULCr4yqBrEYMsB+n9oTabcn7byae8t+6Bo9jAZXj7S5zasY3stojslr
k5Glvxoq+d4eJVK1vU9LBG42iPyhkd+VdBE3ejTl5i7DNrKnx0DpZBOEuvHSB0VOv8HWqO1HZQiF
nH5Q8XM0p3RAnTGuezeE7NptUCMrDXzoNfNXCsbvvhpr8ToDi/yN2vEmIPpQfdi0qAvOnCMg+0jC
js4HNfW7+LlX7Da4D+vChMgHiZ/jWEF6LfM8ghZV+c0hxfYVQVHdSXh/KtP0PaSkg/hdXqn73Dcb
nZKOrYMPbBBSfvRKdHQ2uLfXybG3DCpa8NFEtfEaxfgQIhf8szHRREbCxenfxU7l+VtD1kRYL+T8
7o0AqMI+qYzR2IyyyJ9Q26V/r6DPgn7sID6btay/N8iQg6jRSEMPttmJXxFuRskTt23+BJkJ6+7a
E2q7UypPAJROICgyAT+i/olK953dN9FH5E/oRyGZV70UeolBJ3Sg7gcKXWW+6TBo/FXpufBcZCdo
ZKB4Zj83iRmQHRBt0bIr9ejV4Qii/qt1EV0nvTcfehJgOEpBa/1IkbDt0JtCO2eT8BS0NqgwEQSy
RPQ9jPsKPp1D2/VuKkk3eHoNZAZo85g/zRqIdx1VlbfVEo/bI5eV9Qj6HIILSCTnM5jy4KhVIWo8
VdpDRY4MBLl3rAeQEATLGwA7g23NbbYAtIUqyzh7J9JC+5GDCShODoKRKRrltfiJs4cit6OfSSij
mdlEBwFa/Um3h7Q5OJo3ddukore5G3HSEQdQd+OTaQ8ttJXBVwc3jY3in8T3w68eQMYX3XQGhN6G
isP0EzdDkR7QfmrrjZkKXwC2adv3IX4R3jGq4jg8gXUgpwZk15xsPVcRkQI+/nnIQvuzjbQ++UvX
DcBe0g6VaXXq/glTSbY+NTXovUTnyQkg0vg42bpFMRNZLmiIBlYr9GCaOHinKKrxojgJXGAl1pPZ
zZMad4uCgQlWIq1M8MSUnOY0AH/n/IPRTATFooBpR7ez7uq92WXG19YvTOjl2iQ/mhOAQhwTfLGL
6FOD1EBbQ6P3rPM65QwFBnqjEC1c4MgWpMsCfuBG0BANd+poUWbSOyRvN35KaHUDamC7Hn2mlmhD
p37bWYC+n8CBNOiV0QRC2VpAgtDCLWM55U60fZx89FEa8ZC5Hmg+gp10uh16u/AOPDMeaMd59pge
uZBD36UcoidHKUHT7Qqtk9/R/q3CYyECwNiB1cgH1Oy72G1B8BPddfwg2GyK/KJWvvnR421r72Sq
TgkQJehtrrTAcrigdkhTYTDmDwN2KZ9S8BDf27xSMlp/tv6S1mOHSgbca8oTfqF+QXs++dvuqpHp
g/J6dJCiqPBRvo+T8a4U5myiQxH+NSO2jiDe8sBGTLErqLkjgY2vhmUPL2nXDl/KCbC7YkcxEOR6
6u6rcKDGLHURooULvvslAYen3Q94EMALI8eaZQWgWR3wZKqe1U5jg/RA6j6OhcyxK8z5SmCGoC8j
0tiDp0JbHAqGCZJT2QMwQleqwQTxA/JzvvbNMGtq5j3WX08BUfyHrvrauDcjxKkfFdgl1IpHx44I
ryi8UwxMpf2sJwH0gxYCR7mbtABaZRSMcnR9IJgnbpQ2QZA0BzldK7rxd5saLTdZwuVUwCFtN6FW
KjH5pFndmV3oOG6UBRZJCgoxcmcNTfdtskb5SQ3GTHNrurJ4dHWlzbb2MbRz+dIj1eMMUo0EdpTe
j4aQgiKL4zVfgx769gP5yngHf1lr9pWkpu8TEqDY075HDxw6b/4M9pMnKq3b4KXDKxTEd+vLyKUd
ZFOY96h5uDyp4i8Keh/lFsnK0doX9Hi/ZEFtDojPKMPdXyUPE15DdJmsxOCWETlCHV1VImL+Vxk4
fV9mCU40tkzFQ4WPyHepBhFV4FTQO+k8uAlIc5fyh99AOoWGBnwNnYLe/7sw6Ojg6hJR7stSNBoo
w4gGoEuLLuA3SuOt/VxWQdY+0srWyOHzyvc+qu0gJlcLJ/0E1yhMYdqUQbb5y+mlHDNyOxdsTXRP
X8FBN5ytHu//UgsqFgUFQjewPPMnvbrmJZNROCdQwLAEzOTPf00TZEbRSdi/Zq15pLUCsKICupVa
SJGa+78gTzaOsLxkl5taILeCy/NOxJjwHCMwzOMNW6gVPyNt9lXjr1gCoYrZc+gPZyxV+Ii7yKLZ
gkkaUZoyALnsh74Z5HFo/eRhAmP3bfTi8WRTOHD/6z//5//9z4/hv/1f+fP/99b9T9amz3lI5ev/
/teaxZBO75tkXteFoy68DntyGotYx9MHdgfQJSRpKec599dHWbNNQipPB9QIwsSxFxaAfjRWWAbx
elI0mquoML4qbVM98c4Y7q6PNHtonTkIEydAnetC8vYx+KDnH7OPAj9HUwtL2UoJ7/up1Q5cpv1W
V/CFMFL5T2X2CJxjsHFfG+2P64PP01gMPq+haulYvZp0pc8HL4POj+Hh4x2RVdGpECF+lUh17Gu/
gSGodwEaPHGyuz7oxbel60fnj+EEgDrNWazgNBZ9Exig3qa6LT4JiTB2VpTKO+Tww7d6KjIxx9Cl
LdH3wb9ssYw0y4YGfwMIZkVR7zPLyVyoqo07eLgqvXVWukpNRTUsHWVCUyxMvnRP6wo08BGbtMwP
lRMlj4MsX/W0S5/ePhBvSR0XepXPKBambIlqGgCbUAtAJ7feDFQE3mlE1T09cNiZ18e6MIBjMrqN
CaSDz54NVfd8f8CwxXAldfSthdooWtKjtollTsMClPAGQ4zurYd7Hs+Zl4u4osGVOx8vKhofoTPG
q0DjH9B8VHZ6O6Xv3zwrfD01hyaFoLShL5YqLf2J29wm4cSObOvlkbOHMIoybiMQP5G9+eH6eJcb
HmltC26vo1l0hJZHXFXgwaYCDF4i2nqrGSbN3BJ5Ir23p0/Xh1pZMNiVmsF+t/iG+mLBurk0kIbY
TUxZYr5ERUvDwSr01waBwgN41eCtcdLScT4Hy0d5gAOmzVP/4ypQ8APgggRFpyDGe5z8nIwcCNWW
2/uWH+PKV2RbYGGHRJMOO2axamgcNDNxAcEZdECPGLpwAqjObOGutW+1IWRWgMCIU/zrsPPPZ6V5
MFPgEM1nWS83ihaKkweAsFIi/UaAWlsvYgaxEKgt0X+xXoUGyHAImEoFjgGGLg/s3h+iQ2D0KK5N
ZbS/vj9WPyJdU900DYdPuYi9eH30SeewFTNckA9DL31XxzPs0NTR678YSXMkUiO2sLiwz78hJH+8
cyyI4XFFW35qfW9X5RjUR4Nf/ZtJSeiUgk9oGnIxlE9Kr6vhQJTqNXTyUAo4GR60C4QfrBuukZe3
NTsDWU/6agAU8bQ9nxVQckA3HpLCaOFkgJl7VHP2Pvk4DXnsQl/7qgKu12gKXZAJXPLd6EgevP/i
09rCdnTVtqW9NGjPebxn1YDOg+YpJR5IsM0pVlZHYffRjYD8+2+dZwjwlwUmFqag+6upi/RE+GmT
0xCT22zKgi9KRQdn0wxYGxWgzN6JIImfw6rS72mO1Q+Y4Yl3XLnTjla7fQKKY/0a46L7BSw7s3nf
g82iux8fo1CluKtAf7lxYc0n89rPXayPogBTjU1bbmP6FX4W0IH1BqwPMLrYIdcutunYhGgNIxRy
fU1+553XRtbOdwbKKFBcekauEW8E8ICyXGq/MymcbUvV7O6dGRJAkeDVq2T1IMI0OJatd+NXrB1v
gj/rZc6By16EY8hDeiRB98D0Q1vSC9EYr4H7nxAJL28MNR+qi/kioMAJBwZsmotDR8klaqHu6Vuv
+WaA0TzQlMlo66IjWyAidP3rrg0mZ2NRkB7QH7RFzuMUcaPP+re0HTNf3eaqXjwoVlQdjH5IqMXr
sM5uzE9d+5Y2lQIyEs20tKWbsQPHmiwCD04EXGq0ffEiAIHtFSeLdP004vYFGEUz98gF9s8FNwUd
LjwBdpRGohdFc8z7EdR36cKfEfuSYvnh+jeZr4bFAkAqVpFPsan1cYWcb7hs/vw5Elqg4iBW2iV4
e53W2+76KCtfgWvJIaHlgtKEWGxrbxroviJ7sK1HgaSujkCKZWgbuPfj/vpIK6GV8K1ysWt8cWku
9m7Syw60Hbkf3aHqNAWZdyro7mwpo8wtCDM7dLUaoAXpKA84h1RvD6ok1MQ6k5o3UXWxxdIB5mfY
B8bWUXLlfWMKuBViLPIHKNfJl+tTXdnOBhbHOi8FNpa6fECDkIQDXDIWQOHZBUDiU0udDjT1VEIs
w/rsxrddWUWTm5ElxKDboJt3vlcw0UHM06CkD2itviv7GO2/orEfKs12bgw1/6nFtmQoR9VIa3g5
Ly2ccempMQbyuIwTixZQUoctEqVhgAg4pmq7XhfaI85Yyo0IsTpDW7NNA8yNYajzafkjEQXEWUWo
M6GIBuliT50TFEmBJjqsjvz45tWjM4EeOWfYtpAbPR/KVNCSh15Kkjt54oNeFhF9A3DHR1iVsQMO
ryu1G8FodXaOyauSO1+17MXsDNmoxEA2jPD9ptwpiIo9omxiRG4ItfztzxW+Ikto2qYmyYDP59fw
cEINjk+JsooJ0og8x8Kve1cVwDuvf8q1eRG5bEfTsYO15GJeMTLaOfhjYwvhzMBgCPVhJcGjtgV8
eGODrF3Q8wng8UBJB67nYlpw9YXZtkwLkyfL3xZ23hnABKz8iLC+goZxgORw0jtZzztt7H9VVdmd
8PKp7qZWJTl/+8xN7jKa5wRVw1iEmzrBFcrq0cnEdNc6tjCg9oNTv7Q9pNh/MZLjoIcFvofbYg5G
f5wMXm8YlPILyBY1DAWghyF1pIF7xRHvxjdeO/vW/D7DVY2+r724LOqhAqJVA6cogPue0GOky4Z7
lVvRw7lDOFo5QU20/8Vx5H0B/5bITY1Cns/Pt9B5HBHOBlGc+DBtgWGkgal+HfX0WEyOd+PFuzpH
2keWToqFnuVi4XI4DrY2otvkhXn73gr1aIsHz3REUSN+gCWI5QRahW9/JhK75QytUknrzMUcJyTo
wNch3Z6AVVV3M2kUnGBjaU8OY383wiD8en3XrE3Ttmz2JjvUJNqdf1WU0HRvQMdja45G/TJMCI1X
OXDWCEfST31gJw9tr4w/rw+6Fg6oK6Mo6vCc041FOBBVZpV6j1ICVJjBzUdl3JqJAkGAbvHhzUNR
96QmQ1VwLgItvigu2zPTjN4B9F/VDahWPlBWjvdJ6XU3bsSVWVEmh+YkLN6M5Djnn7KFvgQpq0Yp
1hFiH4OspBeSmMhf26/XJzX/pcXdC82PTUn+RDVGLBZtEJ5Xx4VabyWwkqcK0+oBrmeGR+f1ceY9
fjGO5BEMVY4yibEIpbZVZnGEtC14l8o5clbygznUJr7jEsGpybReZAdmoeA6xATBir9fH36OWMvh
LWECLKFRZlKpOf+gdpW1hm9JTrww+g+WJ6a/QXUjWWp32b4cM+VGxXXlLFh4nVIhp8Yl7WUEbcEm
WkFMS9GefJhHaW79ykXtb0Pa+wiYzPaUQCD/fvMkidnIv0gpheAhcT5JpI8R7Qerve0cxOlyVCLe
mXSn9+hBomnCi/LGmv7+aouvyqXI/rSlwRm0FsHbSfqRNmmNsFobx9+NILV+zCH+u7CgdMKdqtBn
V4MhgMI0QfoAzeV/TKlAmu71iV9+bcMyHTIKSZaFs/jiuEDmQL4ppFAqTEV7j2li8kpLAgdUCAj3
SCUY1maEYKNvrg97uakMi2PK/KGFINown+I/rkkTfeHQxlQJ/0Icx+JsljLBZvIEn+UXmzC8McvV
4VR77jE5qsOleT4ckoUq1CVATrMG4EdwPPqpSuDFD8oAKTvIkZl78/zmL4rPFyR4lTmeD2ibsypx
3tfQfxTakpFMmw9Tq5unyPB6DDTz5sYMV9YRQzfGtLhHSFsXF6UsuzDFZQnqp5PWx1AWqNdj7eAq
nhcfg0DxTpOiaO+uz3KOPOebmJo+8ZwnDq84nlfns6RAm9NG4qji6QG6qRowGYzJeCy1KH6aQVn+
jJoa/wBIRjfOz2WUn0c2yQx4j5vAr85H1lEWGqvS4MJEv3RH69k6VdLWHtD5yW+0DFf2DhVcVVKV
o5RLEDwfSvG0qAh0HYhDgWZjNYzTDm41YOep+JB7OHlf/6arM2MFqSuBrtONxa0Sp1agTCHQEyjO
2T4ngwTm7yl7pHOSGx9xbflUCjyO6dB2EtZik0baAMcjnfVjJgiAXaX4Ox3dHRS+5Scav9oBQaPZ
JmFQbmR1c1A53zfkVwxpO6SRfNHFZo37EWeitGqggFBfUnAp2ocUPm4cicuF4/1B+Zh9Sai5OIOd
iiYJxO9mW9cRkjqQAlxEaIo9Sp0oDuEMc+NzqvNOWE7Lmh9ndJ40suPFcahEgUhyIxuaTqX+FCW8
IIMow9RMl2WIa4tXHURRQxYwRXosyxSp0tBpdk3nS2Q9+vJRIKr2cn07Xa6xiX6fRimPzjM3yGI7
gbz2oeCxxnWaoA7REWS/+HEzHNAJMj83DUzMYzTALnTBcQOyvD76yhI4vDPJ+vgH3sYizDuWOcDL
LWns19M3H/ljGi+YTI9QmgiB++uDXeZJRCGVNi3nxpDasv08m+IiiIg7hQDafcSQC5Eda+qPXopl
LoU165T7KWKSbdNEOwMowtvrwRaHiPH5FSaC7IvzlFAiFQg8tVs7jn7yIKofcWj3EJKN9ffXp3p5
gBiJhAwKKXc38z2PSW2JNV9sgLfRhgzGcRk0h5B2540NvTIKGRgPzDk1oCexWL1ScZDRFh4fdHKg
/WL+c6doSKVen8tlwLPmEuQ8G+gtbJfzueRo1qIkPSDPOst5jYHsTqYafZH9NB3+xUgmGZ7kZUfV
bJHJdoiWwV7pMXYFjIyfqW/dpYgPo/chk9P1oVb2IrVzHiEqKtV01pcLFNjY0pizdgy+jzUsidbY
64PWP6oa9fpNKuv4YzrC26utrvxc9+bbK8mozwEZ0gAomHQ6F+cegV7qOykwKswLswfa4dMu79Gl
jMWg767PdW0Bf4MWnN/Lt2wIogHTtVar9cjxlNCkYshkcN+jZ9QOb3Um5s92HmFxx2VGM5BFICi9
2JG2h0mVOsK2LOUkP6B3V3wuFFP7rCngezddYztummf5m68rRgW5xoNSpXa2XEzkeoYh8fVuOwCl
vMdYqXDV3jH+xTnA4I464IwnoJF7fg76EWNooSPRDuMQXdBJotUqp2qLl9/bi1RMhfck8YPGKhXB
86FUDcYyIGtgTxaWJRYirTuc8IyNL5FjefvmmGspM4iADrixOHNaVWMK1MluW3r1eJgclLEDGsX7
pBu+Xx9pLVrRiOOameFVNKfPJ2U2MnWmBLeNsiraU1PxQs5skP7XR1nb7Fyo0oBbiyqmsYhWhfQo
/UVwL0sb2xBU+ZGCrozyODV5d+PyvBiKSZBV8xLG5AuEySJLmtBZqs0Wb1dhdNYBe5TxWPYtNQZY
SLvrs7o4V/NQfDmTIimZrr64uRSMvOEVIXcUZ6l/BP7sI0HUBM94stVfnU6Hkhrh2JHfmOHKsCZZ
LvZCdBG4ZpZRklY2+6DAC5MrgKy6+YJtonpI0lj7heSqnSMCZZRvPWc8GP4cdLH5DaRwUj8YJrTs
cshpGgY7qHI0+zHsu+P1z7qygnTyHGYogdCICyhSyBNIQzNhWyC8eQdiGWVOCz83AOD6jXN2kefN
swI6SbuWbwlg4nz3e4BLQjnEszFnMmDNhrSrLhHgAb6gHIpOM7+Rh8UfBqu+cewubrrFwIutg6YL
sHo9mLZNo/Z73oGoF4UGVE11ioo71NYDFyUvGPiYDz/QWE5vHMjVPcRlwMGng0Jl+nziiOxNTeVg
dSICTKg2oUDW0vWDJHvwkAiIoGiUKIOMSFzcuOLXB5YGulN00cg4zweuLBUJVpy26PLF3SdUP8p/
NGyIDlBhLLcU1nSIMYF8+0Gde+RUA7n+AIItvnZfKI6aefk8W0D8W0pWdfrQNlnW/5i6THnugjpS
qODm1Y/rW/kiugIr4hVM9ZYCigRedz5bM5/0ckQBZ4v8gjLBJmlBxeNYbH18+zgknZJ00wFMuuy9
cV1opV3BnzYpQ82OOmPl3QcBvJUby7c2IUIrlQuOHAaMiwmFzWTpiReLWRMZ89Yc/4Wp7m71Z1ci
gPXnKItjGcRotCP8IbbIgTQHy/RQcQ+cWYXIenNJhBUiWadHAjmTBs3iukBHqky7QAN0Y+ba10AZ
1fdaa9HtAk/kXl+kla1vkdTiWm/Ovecljg6jHNvJEk9sUXxDbQ/NSlTB+/FUdcI++jjrbjrE2W8s
2EqEI18xTdoHKuKb5iKTEFZgKZhsqUjMpdUPKi//oIg4PfXEhHso+JlrTLO3nGMhKn99umuLaM4V
LqoJ1PuXWwWzO79JY3ZJm5rjAVo6RowRLD8NrZ0bl9PariRrnwGRpO8XYFmHXk/lG0iEUADPD7nI
S9eiqHAjZs5R4iyNZqtQLATCZ8FetJedQ0tH8rOccHEDXj2iHmmVp9nvdl/Odpd9OWo3GmprH3Cu
iMzgTovX8SJGOwOWcdh8advKyNJdHrTjHuev8QCv8VYddHUoiwAiSNcNnpPncUqUMKFoNmnbElLi
jmiJMCEGZehOWrcgsqtfkduPuiKlQVoV50PFIWj91Eq0bY0n5gkSg34qcE+5G2AuvusN6R+ub8O1
U8eSERk1MjXaW+fj4ZwQNY3J1KSsfsXQFY9hA2suxiHXbTCMwLx6ym+MuTZHnjy/y+bUVJaQgQLA
u58NhP3RacR2Uss4cseyTzM49PgwIkKdPVyf5WVnhM3pcLWBniG4wJc9n6aRmxgCjA6BOXLacJOE
vyWvB0fdx8gnI1yHahhxzt6HgYEaHXxDde/lAprZ9R+yFm+YN094YF80aRbxNLZUfKKCEPxbZGvP
CoYsAoyG2R8op/U/srwxoC4hS9/VlbwFh7scm/NPgMXIj3I+taTzb1Aovjl0o4ddVx6VbqvrQ4xO
3kZz9nCTarfUg37XpLWyuz7ly+jDsIbKXtZnTNbyoQthn7rWfLHjra7vrDHyHmO0747XR7k8ovMA
oL15SXNTiOXkYnsaMZIbwNJ6BoHHx0wLuZf9UJSf3zySpRMF5jc1OdoymcAXnSLdYGmwE6W2c+Ip
OPS2Ux7UqTdvTOrycNJIn4G7tgkY4wJk5puhoWR1CDTfQVZdZjnq4UJBliqzvT2AWAWpgfoWUOny
dNJ3BhTKe5fHKG2Q823SWpC5WwMQH9zN8KiXeNtW2MwdhwbmbR2CI37r95zLSTzneSfSa1p+z6yL
4xr/KWSygqmF6ztURIach8dDCr7mxma8PAPng83b6I8WYdF6Qd/PCCKrahCitmu0IvxWumIyeqx6
4e1bOSE+xdX7Rr1nJQRpwL4QUwB7Pic6i0ibC6MxfHqfdNwj6xEbw26rBPqXTDFwKyqQPUWYFPvY
AQnTssLx2Ei17kYYvFxakwsTQtXMLiEAzPvtj9nnoWMHjVBHd6wU507pR/8wJpZ3jNNyQmFovJXS
XR5KxqMPDY2FAanAnI+XIOGIBJAz4qSjOY9UnAfM0ALp+np7q9hwubCWIMhoqmbyLIaIcT4UajLD
hFZG7xpF1aFq2NXNS+ig2a62TdxCGR6MbxivVPc+buw3NtXlZ2VsFhVks05lZUmxSkYVPdUh710b
q/DHHgbNMaMgi+6VVh8CobY3MuXLzzrnjTSCSX9sMIzyfK445gyKGVo9hoglwduJhg1yGhidiurL
9bP5u+V5ntRZM8CVq5PW2tzzOh8qCSqHir0/uljHItPYp+CJNpWOVSpQP9l+6tDMejZR2nkHKndE
6z+iObKZBaLxKMBgd9MnqXmjd3p5oVgaAViQNM9X2RIFiHhUK4ARo6LiCUwHkfMJtrLPxtfrc5+v
4sXU4XEZc6JCCeAiDsITx3VL1VFX8GsUhKC6iy2gnzI8qPiOgk2TABxgStkucp2N3KQjunnXf8LK
QlN0mUenWIcYxLzp/zivuuOhHRvbbGpDxA+kCM1RVIa4AzAvbzyEVoeinwYFh5gP8vd8qDqSZCG1
2rvapDR4oWWBqm+Dukbx2ZJ9e+PxsxIMKRbz4JIg4eb33mJmQcdKCCRLUELqlWzbaip8aTR17iSU
1W3XqPDW5RgeYAnbT/VU+c/+pN7ie66tMDRWOkQ2MG4YQcs5oyGoqfmAv5CqPoyaxCcmpHKXpRN6
hbjBonSpKW6SwO8ni2k/Xl/d1eE5VwQPg/28fPDqSe0FMYHDVdXYQINSpaEcd9Ci7cgY0EsEHw/I
ukXlocAmVrHejLe2WQMayzMpaH4dLtagMYF2tEM1uH6XFt8LHAsP0muNTd+W7Y0juxIhuXjYy3BC
qYosSS2+2tqNNvUDMikxUho4KB/7AZA3Ujchqjdac7j+add2M8AjOrd0MlWSp/OVjTDFjHWL7VV2
zvDRZAAXhmNzHxXhLSTHWjSaiyNzugTWa7mTm1ZgHBmCdYxloeWnILORW8IIDeOB63OaQ+0iHlGj
4N6G8wrDdkl5tZKxK/ycGy4vpX2POaqx83JkiPK2mT40BqLXyG05u+uDrnxILu65HjMjK7Tf6IQ/
IhA6p1bvxwjqmX7RYyKGV5BbyNkkqKoR/7oRFn4j4pZzpMcO3AgWycw/OF+3EeBxmokRy2bQx72K
3nnmYPg3ZcLaT2WnTrveC5sc3eV0/I4og4G2PHKrCP6WsxxNT4W03zQiQg40xtXiCXx2Mx7oiar+
vm+Rkp/Q2vjWCguDWaTbWCNsY8zpvaL6ircxKr+zdyi1D81dpIX5IxP3E5SZtTdzRtkrknyH9MiB
6aAtyk5ZkFeJZbSI8qGK+UHk/Z3fI7eIh5Z1l+hYKbx5FaHD8doEJGtQMJlX+Y9VRNivq5Mk0Xni
ts4Xu7H8hxyBgq9S66Ybae7KhoFBb8MYBUwAfWQxVN2X6CwFre6WMrU/IBOT3jfCyI7mgNDh9Vmt
HIi5kUVVxiQ5uchm2zqAT9YyFI3w4Z7k2nbVZgruooQGHbxL7UHD/OjG/FYiGcklfU6+JC00fbFy
ctIqy0OSzE0zM3sfWuEJGwuSsKoHGd80tzCGa3P8c7jFgciS+UlNXcOd8Ltyjo3tI7gmJswSN07N
VdXRIcWJRi/E7vrHXVtHJDLRDOD1SYl0kWOGSKciN0iRtx8H8TWmWvOlFH75ksTp9Hx9qPmeWRx6
Oiy8EHRgVaB6FnOsVVRPfFp0bjlOYkcRETPvVr5isoOJ16Bo2xwDmNeypkFxfeCVj8vAFtBNFlOF
lHN+LIwIHa3Oq1U3bix0eHpN+Qhq6jVvRfc0NOAqzVHNbnzXlf3jUPih4kvfnRi3mGxvF0gnW4zZ
eZXNRYFAyWMKCDDa1BouTdloW/vrs1xZSWjiYgaM0G2hQHs+yxpZMKedEDDt0UL6qoqmfhr1CAtf
Wnk33pdrH3QmcbOaBHHKXOdDKQn0sBTJB2RHG4E6aFP1dvPeajKLPkijaVutsu3nvoAt9PY5Qm2U
Eg0mMilj/up/BLiwpPQjSSLdyvOwEGpQSf1YJkqFvJqTVjeSmbUPymaloDhny0SC88EqS2vikOa6
m2We/VnmY46xRIhphGmH440cce1sGPN1CEIfsMgScRNj39dgAaO6luNVNT5wanffJbaBWhcPUcox
cySg6aXtUAVob4DmVxJUB8APuQbVYUZfJIjE1ikqKx1rA6NQutNoJf7R8tCa35ajD06sSTT979ST
5se0M9rXrKY+dX1d16ZPpXJG0dOZ5Iecf2p8QS2jr0vpmnGKTHtSG9Fw0PPE+CeJK3EyMB3fBSD/
3HrkkXZj8LXpU68B7TQzSi/wC1Ib2iE3e4lYWJAlu9GSfonYpVZ+iB2gtHruxfcYBpguz9VuBxX+
Ft5rbaPxvEWBYVYV4jI9n31M171SUB0C0SkzhHAbsQkLRz8qyHP8iyABQ3hGz5MfXCTogRpHgYVe
uZv2AXqOgd0eUjxeT2mB08n1NV2LgAwB6IkHPJnl4vhofqYicxZJF7966W97yie/sh5I8gZvl/6+
w6757UMitcD5ocYILhltmvMP6Rt5gVZYNRGX+u65hTO5w7cT8xr+6/BP4aFbdn2Ol4HQRtcKdYlZ
J2mW+DkfEIHxykQocHITVYu+gNdA5cpT1E0ssHNK8UvcIMM83Ii+v++O84sUsrGkizOLPVAaWZyW
QRN4QMfdiAKoL3J36Ab1vtcN758eVvmHxBuDh8avUcQei8w8NmnUP8Y4Hh/GzhE/r3+Ay61LFkja
QE8futtFX7VD5RSRCIXKH2YAHwU04u8ZeMHHIiuzz9eHujymZIEzmIkrlVfRMn3QJL3hqIomt0Vt
ezekmrML8KvdFWltfHS8Nt2JPqw23K7WsU4Hb3d9+MvtPCehRAg6rORKS9i5D1PapByGKgYiihmq
DTESeRGoBpIzrSofus6pbiz0yu5S5YycoAwGCt1e3HY2LOkOw8LRVWdaRpeY1U62irPDpmX6jgdS
eYg16/31aV5GYhScqdLb3LJkmsvSMSZl6tCWSBRWdRi+JKn2XHt2/jeRUDmqfYDmKI9/1yYZvhEu
1nYSwQ+sMChs3qCLyfoppp1OEAusV9E/agbNv1cSsP1xE/s3LvZLrL1tk7kArcDvh520LKzWTVsl
vYHBhQQUCqC2j1CYjzEStCsvf2Lz9JsEi1k30vrhZKn++HdI3vURuVW8UJskftRKyz9e//Bri03T
kmo9MCwygMWhxl0swsyAUBJOkA0wBbUBo2Pc5G897C0wV0Jo+JQ5Brpv1wdeW3FSKao18OVAUGvn
MSzKMfOKhn5y66LoHzAM0j7h1pqc7FqmP8ehEvscwYO9Guv9jf29dqQIXyDENd7HlLjPR1Zz9LG8
Et1k6v3N01CrOXNVlc/oYjV3VeB7NyLI2hbjEHOmDLC4dL7Ox0sB6vZWiD0l9NF2P6BKvSX1wyhi
sPMbF8O8WosQTazia9JxJ14tK7p5ihHv7JCJRO7QvKdBoSM43/Qvb1466jXzm4q6FPnw4syUiACO
dh2NuHemQ7nFr9A6lRmCOaoSF3skN6ki1WGDuygsD+XGvlnZsGRqsH/Jkf+Xs/NajlvJ0vWrdOx7
9MCbiNNzgQKqaCWSIuVuEDIUEh7IhH/680G7z4lmsYI1mrveTUlJAJkrl/kNpdUxDph2bjcqulXR
mq4t7lldd+m0k/luwJrsmnb5EM7G3Px5FCad4G7fwErsnaNP6DDyd7Ks3hRUFZ6uto3lBr7Qe310
nvwiMw9vv+DfeIHj7whal/wF2QOHW/fllrFQszULzB0jBqXFDvHnIsaqctmvk+Pet9bQfDVQfo4W
PFPiWccVMZZSdw94aBaP2dCiW4+ipL0LOoqiM7/aid3MuJ1oSxcfN/bjhiSpHHNM1S+R23jmXRFo
66U3Dt0HoG/19xRXuFhfkFMtJik+t1SNP3Isf3REI+1mj+NlFq/4B9z0xKILvcinM7vjROef5glz
q60Ktun+H8UzCOHt6lnjHE1Oo5DWaaepjDJkdr4o3dK8vafhk3rlopLxYwL7n+6atNZv0GZGieDM
mzoRZziBhs7gjqEsIKKXH7HKaQ6Lhv6/M+JSibteke4HFJ6vt0n7GqPmYl0t2K1duHgkI3ge1D+G
ZWmzuEGrLOo8rb4FF2sfMq+tbgo5YcI3FJpzZmufyG+IgiRSaFJuw4Lt5/9Z246dB99Ln6M8aWZa
9KudXZtLU11zVwZfkXZHXrdB7Z1XWS9tqPdL8vHtF3XiRG/kAYYFoO0tIvLL38BBrA/HSJ3DlTlY
+6XYZV/hazA+uaXP8GbsEd6Ocevz//wegHHFkhttEeDK0T2Q9505MrHHq08bWuxGJTbRz0JaGhRq
E/gDRu9eZV7+8cMyHzds6Fag2KzjotdJDMyxskmPcByS7ddUW8RFztSzO/h4BWRhqnCLusLpZvnj
ziLdRMI2nROCGMft5VsGhGhji1TTGZJF2+GDE+DUYhVdCYs50dYLHOut5lyw2OLiURwDZbYpuTKj
J+05uuShf5pQpgv06xsX1TsjmQosBof2OhiX7xYYpH2uD3dzUIyHGZ2VHQPg4cPbL/x1vKI9AcGO
ex7UCXJ4L5/btvJ1EnRqI5Bm5ieaRQ5sOgcBJ1Wj5f32WieiD7gWnTR2Q2Ew3D068iKg3tFXDstq
Tqq5rghQdWSVwvtiD1LJ22pdFn8f2HKx8YWH5LhTCRrceNZUzTk69+tcADCI95vQRX6LLubLB58y
C2kTyBhYsxNWQtUZ4rBimXPm9L6Oci+X2X7+H/Gjn1q4Jb41RMDb/BRnUn+4Vi3OBnh6qG9BPtr7
t1/yqQU5sHSOwA0wEDvaU33uDs5cFSNedFAm/QbHIKxMIVHhgBgmwG3OZMin3iOI+e1z0lBAze7l
A2KyaQBIUGNkjTK9bVZVP5rOfO7Kfx2GaVWglmEh3USWaBy9RjBzwVRXw4iVQKf2kDELNwywoLlj
UiXvVidI7rpCs26bNq0id9Ttu7ff6oljwtpkNySozoY3efmUtDaEPeWsLypVR3hv4TTeK3W7rEsX
v73U68yfrpcF5INAROZ0zH5AzHowV0g0EbZOBRYpba59yivTu0oNA2tvxvE4gdRm8kxlUJzrur0W
7dt6brSG0B9iXvVqHNBpWA2kZs+DZphb7HAESa69SRXXtd67HcJHKNb+tlT8LPBK3iV2O3zsu+FH
JXrrUWVrGRetmBEYHL0bZkT9w9sv59Q+gIwLZHbjl8I2f/kdGjHbWApVI6PsoaWjjcjQg+Y24rBo
rWXhG+176N2NExJGuaV/QNTdOZN8ntrv5AGopBLEKJOOfoPEr+1EBvwGk4MDayiSCsBu7qsz3d9T
xxiOJ9B/+Kbw6Y/CU4G13mjiMhdpmj4+dY1e4DSJCetyCNa124+MjS/ffrUnH4zGmfubo/F6ap8p
GyeBmoPMxfxJn83kneVSpLy9yqmDhEAIGkwEDRg+R+ECOnfdNIJ4WJe9Hvda4kVZNWIO1mh/jt+h
aQEqno4JWnOU7y/3SpIJoq3wEMwY/fzQTFMQuUIXcZIG7Zlc6dRTIRxEj4RWFIsebYqhMZoys4Ih
AlGK0usw9LEpTIzNhTjXkTm1MTzi+iayaNKAOn6BfS/91iG+LxicXZt6n0cYf9eYPefu5nIx/THQ
n6wArNeGUwF8f3xPMtio2wE/oiiBRITWdyUPcu7SyMDGbf/23jgR+UydJBuMBQUKSeDLDwYAysrp
p41R7/lIziZrsEtrLQc8MqoLMw0oEjQbuOZUJGcO9YmKEmUiQh5YpK3/dCxYLUzwTYyBhsjWhHqq
i8XLIkw5vdDIAOZddG1gfEFmGgdsHQ+1ZScm2qlUoXa9GaxjSsVuHnAr4wa7SFvIiNHbr+bEBtvw
q3Q46epuuiUvX02z+K1imDZFNk4Hh7Urv7TYA6EX7p4JsCeiwIuFjuKOSijhJwGacgU3MEeoiGBZ
YvWOOtPte13VUILCbSRtAAfFROLlAw0YcE+DxjY211U/BOMoqXwNLZY2SoK+XuvvNPQEzyx66naD
S+kyGaCegnJ3tMNMxgKDpTAqHXJXNLtVWzACttAM3flTbX7X2kpHx0LvrSin0pywerHs+9pq24e2
W1CkJnIMBVlUkl7nlJ0HTsz86e0vferFgKLfpm5EFPtYgKfAjtC1W5RTckNzH0tMWWMrG7Q4LQJa
K/nsRZhpu2ei8qlFNxwgU1X6N68UOVHVx3/VS8bIZzNf5KL5WgJzinvsSS8xD8PvNYH++faDbjHx
ZfHDZIJbwCG8GIToo52W5GqFbaORaQRp/cVtxs8FApmHrO3rG60fk8vM8JDKWmRzXSTF89uLn5jW
kB1zHME/bj4ox+Ta1p+S3nC3+xVKgYoqJZt32eKlQbg0i3PImr7cVYk+7efMaKcLWQIXmlQN2JUh
+jmG04mYvtVgzGuAvG6YzJeHAZ/LMh1Lg29eqfKSEDu/m1LzW+/J5cqdO3V4++FPxVm0ObB+2TI8
IFBHyxU4J2od3hPr6vS/cPqBv9xXrRM7U4cvOw6m2XWKRNy71WmDM9fJqUf16fsw0mZgRJbycu3V
0vMGS+0+MrolOARCxynaQeckDAJZxbKbzkxOtmc53mVoAXOZbFcLzJ+X6xVVK4xgYD1S0zkuKzyP
NVc2+8LxhjM1wqnXCpmWti8weP7HUb6R1+tSVJipRplnTlmsfAcfOpqh2HcpdUGh0j+j+oyHKTBt
89Pbn/TEAd54jBuoF5Dia58WM22KKmXtodbc/aD1mwMZ9sG3Pv9vt7PrvL+a3c6P3172xBkGvMPQ
k+CxdRCOvqZwupKjLWHApplbXxS6PmFZptFDyBJtfpg9a+oOo6lZHxaw7OgqKPtcxXLirYMGoQns
bkM5ZLxffmAXMz9/1RIVaX5f7IOl/OC1I/bWqzns9TZoLxHfF5Hi8j5zik7sLHARG8SVKI9G0FHT
O8k8GUx92Udanvlf8aa1D+Vitgyp6nNShubJh4QmSwqAojC0p5cPWeurn6w6vjvT7DnfJQbGV0ym
zIMcy/Fy7QcRidQVO8/I6o8DloguZAhgGqtu44FU+MmYhtATpstxnq2oToEjElhr1J1BnqvPXWsJ
PJNq9/2UrJmF4Po6fq1gc0+8z3W6Gsqs2xEmHD+kKYXrXu52F2LJznlrnHxKdBO35h8s1mNcpu8L
LG3V1ONHpTWP2jxdlaiyLVBMTRkyW180fCvn9Zaea3em+DkRlkAvUfoQmoAuH29kE3dDIT3VRz12
VV+InB86q0kV4FfQCY4wn94+NyeyLDpgG7dji/evJEeGLvcFeWQfuaqlioavOJhhVZ/TTzm1RQEQ
8Vzw2FBLO9qiXqeSsRZaH+ndgMFGXVQZBnKtWq5aH3fPt5/pVCwAUrvdYih8MqV+uUdxfc2dclyp
7DR7eZK+Lev7tU+glA+Tsm4n+lELlkf9iLcl1XU8FVj0vf0rnCDMgLtASIHJJQLjNDVf/g4aXgvj
aBnwKw2nmxH2RzkWvYhWJTfuWoN3kaklP6ISYle3nljMzRJ8TFEM6Y0fRbsUz0ZWTT/e/qVOhGZy
XMZBJO5gHY8DlFBB2ZUWLsZALaebKse+euydfl+l9RJnUpkiRE3nnHDZiVXhE2/opYDcinnUyzch
zCLAe1LrorFV7qcAjhmeg11if9Bb015ChibBdSGG5s8flrkxkFUaWBZ37tF1K305gltFF3vMfV3t
CthCN0XDAGcX4IQSoy0NVIOb6szxPfW0mxwgsGfag1xJL5/W0jNDuMmKX3ntBJ+czpwpJOwkhxYg
03av9/Wwd+d0PrPs77bjUXYB6oQcapu1YtN4VMXotSEL39RA5RecrVvLUHjSj1ZQfl/ooT/kgbSK
sITmfTEsdu2GRsFEIUqmvDNBuguMZn2kcSMD1W9UGaEtoGHWY00Wro2WPr+9D08Eg9+14zb85tMc
Z0KGU4ipDSaErmRt4kBsl0G23LkWyhwVto2DPBcQTi1IGGfMSGFNaD26mUGwtTTVUdbSvRasP2l0
eS3LNruqegQRdm8/3YkdwOGiT7FtAbb80Q4YZl/5gus+SpLc+aSk+9S0a3Xr4ygczd3Y7rMuPZcB
nLg00Lkj0/vd/WbDv9x1C4NKu2i9LloaDXuYvFQefuJ6if6s202fumD6X7TBoSRDI98Kha0V8HJF
3JHtte8rSSNLTAX8iXztL4Q/M8QtsgC9tNXQxK2X2lN1Na2dreVhLU3z29vv+sSHheWNQDZz7i2n
PnrXGdOHpJJdFxkVAOPFk1aopR5xTGBot397rVPvGDkehuDon5DiHW2ioKQhwHHuIpHL8SE1yuWp
0McqZGn/UK+tONPJO7GPoE7iE4HiEmnAsQqtZ9PqAINCRVga3T1yfziFznouZuQt+/x91yZkeP44
niPfnMgINsUaiIYk0uiQHd2eVmnkjqkYjWWgb2KBJkRk+BTHb7/NE18OaUna18wWLORMj8JzpgeZ
FxStispiaKCY28tVjuv7TgRF9+cvkskXQwRyqm3Nowdam6WvRmvoo6B2ui5MC4BdRZP6D7yBZzhF
3h6GQxr/8fMFWDtC02K+iOrZ0fMBmNYb00eJOanlejcuuNwiFaqBBTTyM7H/xMZEImRTyvr7aj9a
yi8K5Py7lhRu6MWvqapkbOS6fgMFyHuoG/McGfjUekwbKO+2LILO+cujP5S1lEhe91E3214fc7Hm
6wXvOLgmpTI/zGpwzsW314Qwhg+QzyAew5ZiRHr0jBAjs3JcRpp0ZoncweQh8rCf6INXeZiNRpNH
ndKtJyPz1uLSGGnq7tOl6w/pqJNo2p2eWIh1NY75XTqzJw+p7uTPfuLIZV+hYUk+MMm8ul85j5tg
hJXcpapOf4q+7bGD04IG/Obqfyobv6p2QVKb6cEvGQSeSRtfnXlOAjc4SCJw5nSfj6Iqpds8OJnk
McG93OdcUdFsST0sW3u9yJ3xB+/h6e2N+npJCPm0JTZ1N7gox4ooYgUBWdSNE3W58sdrQEmUb3aJ
d31Ij0Cue60gzbkagPKcywxfRRqmp8xeKF25QRikHUVvleNytyypE6kcjYk43Zzus4QN8KdncVuH
QEo9wKAdD4yXG1b5CR4KHTY0KJtMS7ggJb6btNK6WWa/+v7263x1OFgLxguIxI3MGxyLq6DTUXsD
+uxRbiXJwbda77OU1t2giSRuqoFr8I/X2zJNMMDUizqt2pfPZnqVxNSSd0hDqdKGsHOT4JcQ2Yj5
dskW/hBYNboHby/6qjzeMLiM9pk+g5B91enAqFoamEOxqJ6ija7nKlrbvIqkzIZoAa6zc/Aaem+m
1jmHmG1LvEhzWRkmysZHY8OhHPzycRschgeV5W6kRKc9jSlAtYsc6YydmbZnzSh/p2rHq/EtkTMl
tWJ/Hr1cZQ6ljh88tJMAXdZQ9cK+6TAon0Kyjvxe9yE5homZmpTnnYnMtSNy7b3ROP4DZjLVL7Or
kD5gxcqK4MisG8izHsRlkUvS3gDrsFu9EAYyFYmYr4Yc0lRo9jpwSS/pmzzUNYT4dny//KvbFMuX
t7/i684zAw/dBe5D32yDlh3VqLZwSNjwSIvaNNNvoAqYUxjMTtXwa8pchtPsD05MaddeD45EK9Nb
HJmH2px5Pb4kllddvP0bve4ubb/RRoWnm0WpejxU15UtJO3JBtkwO5tiPmqh9pmVrlqMCqPJwGNd
qUlqBTIhxB++fLapd5CHTLHP26257qqdxKtdhjoY+Dp0EeVuonXWbX2fQUModpnK87u600s00y13
+UK/22nDHrX6Im4wOXlcTA8VrLKwccfAoLm/zNYpyLAZcAzIPRD1f7z9zK93NMIdSKjDX0WShU70
yx29lB2Mq6VuI9h/7m5pzPJCVj14h3U6N+l6HZtgIDHOoRRilP+Ks9pJeCEpiiSR6cvhixhtFwKX
a2DMg7ZfqFMMnokTJ3cYUy5qhC1VQJDl5cPhSZdWGwo2Mvt8irnhwciWsohJjOB0jrWMtM7XQ5Gv
TrwC4LiolyTZCa/J/gZ8/dcLr3n123v+R9MuMkPv/eg///t9+1x/6OXzc3/7rf0/21/9/3/05V/8
79vsh2xU86s//lMv/hL//r/Xj7713178R1z3Wb/cD89yeXjGcLr/vUD63Gx/8n/6w388//5XHpf2
+V9//WiGut/+tTRr6r/+/aPLn//66zeR87/+89//9w/ffav4e3fPcnj1x5+/qf5ff2mu/0/kTKCB
oyXAeI9c7q9/TM+/f+Qb/9z6JgF6JxvTg9vsr3/UjewFf03/J008CmkiBiAryLpb2aWQF9h+aPj/
JK+kLwxgh3YERelf/+93u/s7tP79WXgX//7vf9RDdddA5Ff/+usoQ2CCgYgg3oqAIflHifkv949w
klRLZZ7Gnb6KsG2c9eAaRXIm6zq6zv5eJaBTB8pzOx/HuxRUetMVaRovsn3Qcv/QBtk3MXu3NnKa
mI6Md5rV/Hr72B+lXb/XpLdMd3mbsr2yQa39tmaEp7RoShYn1rVEe0j9Iblx1PptpnN4iyfxOUj4
Uaj5vSZIVr62RWb8KnGfYMosjRo1cLTZJyMQ/VWpNq8l6JX7t5/u1Btlok63F2o8m+jomuYGzDxm
QFq0zGr62NS6FlmpXjJLHI1wqRPjwtInVJGr+g+5kmjLQdwBo0yWwI39Sk4zWHPLKWyzi2n7AebB
Ttb4UDXo5kRFYsKYefs5X+1Pzs4G/98SWLoQx5mlozqZKsOW8Tbn37WZGveV4Ykz1+LJVViJoRLQ
P2h9L09Bv3hLWeawu4ZyTm79uhSRJsw2/rNnQSQbkBosePoNNhP/o1WsurWUnSUyLvt6uQuYle3p
S5wDDR3vwW0Vqi+E4ZG6IfAcrdIaApJEmaoYtRIrbCpj+tBYiXtFg+4clOb4tbEUQypol6SpIJuP
W/CFhdAavAsVL0vg7oLUatCtGr0zd9yJVTZ2Bfgn9BleM07kMpeDn7UqbifDizR96EMcaM61E06u
Aj4aKWogZCTeL7dAicpKYbadiifNd0MFpDCsBiTM/2wLEBiI9YRAsKVUhMfgscXJkfmV+Rx3XZBf
5Ek7G4ek17o/RAbDsYB8u9Us3C3IWR37HfMR5DgE3aZUpua40mdAVZpefEltHx0gv7Dru7cf7DgR
4euzCzZ1HiD9NICPscgC44ZhHH09Jv9rQiAlOoMZrdgzq8+vbLf9ltpVcFh7YcSLcNS1aZfZDZI3
55yRYQRtO/w/igo6ptym2+24oQAQ1ThK+JTtraM3VmMMsML2wLU2owy1cfXqS2ookLQREr3UHHaW
2+Z+KoB4fkzaMvXv0WFNl4NWTunzotuqvDLLbla33TxN62fHJNbdwUjxq6tAaaJtQquShPdhgtSG
2KApHzR8nkCTSXdKdxVm1/KizKf2ThnFNO7rqZU3ejNSg8yWmP0wMNvikc4W5pvCVZ55yNJ+yHbz
woQyGivX7LGQHFwv0lshVIxJWGBEigr7p0rg4cZjn6z25xQl87kNhVtl1wiH2MXD5GhquVZFOl8P
uTMFIbZ01QhAQUwyEtCClndGsTaFdm1aoE9vkBGmdk9TbbhpsmbV0HKoQRIoR2+ekLXCvzPTVRvT
3UuGOLfz7BqejGTikhbF45R5fh5OeIneJL2ltz9rOjge9t7bkXWLjJZjiQQH8rO0tDYVIaEKKra+
MsN+xrUuRvTM+6Q8abf0nkA8xppLORE2hrD80LGVc1fYpdvsPCj61zY3HaNpbPfySHd6e99oSqS7
OrVMQYLfpcxWMtMZUGrRaLnUhrnOsalm70GvvLoPsV3lX9FhY8tY47l/aasMRKTjx+6FIxSEH5Bh
pnWH5TwdS0ef06/CUMEDfQbrqyYmrw6NnDYZrlBFOQCAmPTpAGCXEjPLjWm+B6k9fVFpOyOrUnMz
D3b6eehs+S3T9SaJqmzCcT5pUiTtVDK7n+18gSvQ4eUtdq2tvBtXBqAnTM3X3oNQb38gVGZtxBhP
X/e9K5dy17QuKipmnqurFJImrBXPZTMmDds69Aqh9taC8wKdUBT16dbr72Tnyo+qpko9WCNIKCYF
WYv+d54Eh7EVrhXqZpt0UcJN4YTtPGZFNPaiOmBc732Fvth+hljgfpqsdi6rO390cXe4B0uk1tsh
MJphiPFXrQ9ZkqGznUEyeeCTmTaCfZOWxQVp0RTWwRx8dIuhneJKU3j2ZdNs5tc+ALDyID2GtvtC
FoMbZj32rTuMeDsjSgZV+7spdbz3dpHYVsiQINNCe1nM9SYVaW7cjtIo+uQL0BD5Pk3nCdqjnbo/
V/qYj20/A1BRaz/roR9MNPhruxu/atPgaGiBGt790uRrHiYSc1q0LKf6A8CErgTrnbS4L5g9SXFv
6Ij3irRmsGWI8dEDUUhx6+fBI3O20rmcraF4J2SFoF5S2Va3L8u6K26tybe/aCvSa6HRz4Z+HWhi
zneaBPcRJxr0jd2w0nGKRC2cW7OqjOeNHOtHg+0lVxMyeuUuEN6y7B1D9gAiggaPaW1TPEhvu9ww
sArI1mGFTMS4eW82fhJpkDGD0K1rpha9AOC60zPHuvYK4hUwJZQn4kBotaDl6i9OCAZy6XYAifpf
kz372Q6niyyPdUar45VwvJGurOyWK5obDZty0uQc0u9Ofy6B3020waVu3zptK743XGVLWPc+45MF
DdDnwR6rj5a0VXqgl2B/WXxbfC0cPfu4Gr31pVznzjskaeugTp1Wbh61Ip0/lMFoYIuaa+Wlvirc
RPwlJ7fQs6asY2dJNSdcEMT5Uk4WumRL1zz4osjzyNKTvgsbMDNjmIrVyXadGks7thozeYRql2EX
qQXLiO0q0/KQN6z/aGzAJfFAAc2Fxamg6ZQ6DgPSTLm/KNBKZ1fLsSsvEnsRY1jhOAXDFlQpSgAe
ac6IKfQnBoG5CD1vqmbUHuzmmQ6ddr0WpW+E1gKU2Fm99XMliznY5WQYbVhoZlnshjSbGuLHwmn0
LJohl3472gf2smfvxqCbQfSAkt6VZo8DlbMMo7oeLH158OvC/xXUXWsTiskCdqVAvBBpwbL97hAD
fmp5oanQsjX33uwQ69pNdmEJ8KwBvdGROyimXaKGOMMy5o7enKzDZPZWGeJWmKMjOlri+9ArLdvZ
fkZjJpHDMMVaHhgybhKj+ABO3EnDJDe18ZDJMm3DwWqG6rqFHfS+GGEDH3rLbXx0hsuhjBMhu1+G
yKwxcuy02Xu9lyVhMWedeQeswbm3nHZ6V9Z69aOfx/Yu16RfhF67+Eu4LlJ+m2pdZogl5trjNK/L
51kMfY8jkcnWr8zW+plyBy2XGJGD6M2Tqh3DdqkWZ7/YrSF3taXXEO6GnniJ+zSoNK8X+d1Y1thH
VPlg3NMPFG0I7k3r9sjFY7vFm2gfmll0tAt14diYKs7lr6BbgwVtnMaud8LXlhs1WKO3Nyn67pnM
FGVoJoHBbHTCCPrCtUX7yc+Qqw1naVRz2Gl99rFsalzLcQH2vJ1YrOWXraTlgOUbGnlj15jdAVos
gzREesaCxSD1bKTL5hXdtaJyefBLwdFepOtdGYjT0sgUS/3e6IseGYWlKu8Da3DcXdWXlnsLGMXT
aOnpebKbN0Wjagi0nu8ikvuZK64n1g76rURY2A67IlFPxJzCCrnYg3f5ROq1073Rfe50czqUrVTP
LlQ6GZZLmS+HtEmGD+NQrlBjyl4Ut14gZhU2SDgArVWT9lXa1foZEcC13S32oB4SREff291c0Iya
JTeLL8rLZR25p2rmsxpnzJBfF3fRh8id7T7hhfb2J9dszB+rnjQXQ2kPNabhpvmxWWqXjqTMtPeY
Ebgq9DJL0K3s1HvSAP27bRVmF6KX1IjQMtkOUZvY+ndD2cZdm/XdM7md3Ydp6vRPjPTLOhwSXd3S
EVUSNDQgvKgbe/AS3Wpb9wbM0EcNYp1xGZhTezNIby1BO4nx+1r5Eygkc+KQKWspQFH3fh7NXk/i
V/h2jphUgB9w2RnDZZ2OZsJtmxQPFJjrGrp5a3/QytmVuyRZG3QXpV6QPrnasoZwx5w6atuxKkOG
9N0UulOQXyopdAOAJf2N0J9z9quXIPdVekS4HVmW29LrC4rH3HD4JaG7lt8r08BkekaD7Q4+w6rt
itVK/FDg8GOHfp5neWjSJNUjmqLqqe8q/xZ3p6U7dFqXlDFuiEb3OKwJbrF5hanghUbekMV8KrWE
dpWMLtQUZVrcoVopSGSRW43tMagyriFf6AyFVVZFMNGDNbZtjba3HIDFhE7diDQMeml3JB4AO3ez
UPPH1PJaesaAVbpKYKdRVGPYBJObhqtVO1+A3urv+xUIIeLHOYnYMiAzTsAttO+63nY2PfSpehpk
FdyXPUPMcO6MWkGUNMc7r0qZu6PjQRo31thES8wRZSyTrMz3Na7NzV4v1nQIra5ocR3VC0MPp2Bs
biFtzCakKUP+6KSwiBkMIHIS5UXjRsWu0uR2DzIqrDaofnaoAay7sbXtn02WrvSCOwNcZeOTRsXK
nTwPVQhtZBgwm4Wxt3sLJY4FpDyFBU6ny77oOu+BfG7Qd0lXZ08j1UEXN+iCXNpNlcyhmc6YcdZr
Uf+QapQ3GhP6JsodT5ahA1Xu2Z3m+v3YSPVZt+T8xFurnrusZX6U5mCoQtsT7fdVCfmQBkni7hJI
TF6YlTV8dwwHG6CjUjlhvVjBO6ofvd8FblOLaMpyc9z5y+wt6P3MlYoSq0eoLddV/TSOS4USEX23
MNA772NS+eXPOTErNxyatLsMRgCDYQHTpLxMncUlbOKnXYcZsenWHKTuhMwGvA9tJ4QRtlpnjaGj
ZRhxWVlSfzWkjVZKOcxdu7MlHmyhMsrgewnRcdgF5WhSO+TD/MT50gvynHr+JcqR1LcIVvXNtcrJ
31lUb4TYYiyzfddN+Y0lvYpIWcyLCBctX761w4QO2rTmw5cVS6PPnpBFEa6rufxMZx3tYPRnjdva
KPRrzTKXRydvJxvGUGE2130PwyKux9T/6RdddWXZ66q4jUwUUZ2ldohqaXKjqaJ8ny6O9WgH7fQe
w8nB3Rle3t2JtOeCs8BSk1dTh14I26l+Bak2Y/Y7qmYTUG3mT6IJGLpn9WpPjFpqMYTtqKwfAzuB
aiQz6fszDkm/oWytvdeacvwpBUlA2A81Ce1Y5XwwleZOXPUZSMV6ktPjUg/e45hvJ7PKNfHLp1z9
MBtDKa5QfsNIbkonzJRV4KPAufRNZUaLUdUyrLWlvs9tvUqYZzVzupvTacp3FTDfy7pL6u8FLMeW
uOZ2Rpg7zVJsGl1yCY0WAik2KEkN1Urz6h8O2g7GznSlT8bk9vq8q4aUPMRRcvmWeE3OgMxPg88W
+hWKi3Nd7Fg6Fe633At4ciZIt10tk0cSkWfZinpDPWYhw2L/x4TrEYpgpSGp141Sv0KrrEdEMVma
z045iQXdYqY6IbfkYMbFGIx1KEeDjeBCVcnDFlmjp3Yt3fu8yZeS51CyiBqEEr60MGef0XUbSAab
YnjPjTJjViz06r3o5PJlVUH15KFhWIVmNWe/EonRYTzOdf/D6vv0eRjnQvEaNsq8n2pZEQbu1P1a
eKVYY46uxxAxcbkypWl/mAzKmp2sG9z+KssQO99bxq8AucSnARPKPExlSpddoedk7HS/d02iTpBk
e3dQXholeWDd9LVN18Il3cbDeenwXlIM0KarvjXaGTZj6nE9YAXXh0Ht0rKQfWO3scvlvsSFWwlK
saYxKArKwZMReCboSnJR4wf6nDljcihN2W6aDYo4q2tVEyIAivi2w2YoLiRchWnvzbjrfSy0NGW8
7aJ4v0unwuupMHzv2aPCude9bH7WtDZXu9KZJ/xkCmNV7PlUb1nZnle8qqqu3HUgKfOdI9f8a9Lp
3jcbowsrtN3BkKEyfebZOom/tYOwN5ZxY4lO7AYqGH4try+ryMq7dGlvsgD4slu1yZOdJ1NtPfZG
l7jmExZSOmjWAYkxTG1AIAr/ccXyXt7Tg8BnIUAWJI89fvrJ61b9UhQiTbk5ZPd9LezZiKAk4so4
ZooL0a9KTDiyMkNkvpnaOULzdRa7cfFpbbZAjeYrO2/d7P9yd15LViNpu76V/wZEyJtTafla5R1w
oigokPdKKVNXvx/RvXuo6h6IPvv3jp5gZroALSNl5vfareuO2hjWSYreDutx/tU1aYVnA3Z9RWJ5
Xgdhltb8GkyerMMgk/ql1qjuSdM7nQ29Vc2TLhf7Ph8q34lGd31QdRqWnmWBRwNcsFHnKe/ldzPQ
zNcxr9noTFUyA9m+HPqwRbDiQh7mZcF5xqEDoDTmnK7fvBMBTWXFfDNa6c2oGTZn7irtb0pluUWY
CBGk+4oMsI9SaE6x1SWRltwwoMVRwnbjMMcrSmpYBoidxvRW1sfEI/Lro5ELXycEq3bW9JdKsQIO
sFeEQmIzH0OzL2sX12AbLKwdtqln+g7UZGZpKV0tt5gJYz9Hel3HU79Z/Gryj5OeTr0IHb+K7b1P
7ZhUbNlzaYaxSvzvVKERJE7TYjMyeKb+aW7noH+QGZLpq7y2Gn/jlLIE1dS1ZBhP8eI74qFPZ9nW
AHkSWcZSgACGFMzb4raWwRJftNJLx3OqqqnPNlDlOKyodeCmDJt2cuMYobrdak/96C3DrTW29fzZ
H1y3vEraGUPcbjZjy9vbKaqejdITUz+1ntOKLpR1kfgaT0BKt17olvWS3bbD6Ot7oxy9YCdwRzNY
jioI4KFGZA9skBqxxV11Ntpl6ikfdAnDRgHVBST9hu40BiAb5gCgVYatUJ6fRI4OrvBVij5I9B1U
U8+Hpado+3e+vZCwyMQnAy90Cpybu6D09Iatpiy/aWhzLydcJ7XBxDVrzles0fayV6LhtCibuCnY
EizASCezPSZu3sAaQ5J1maKhamoYDR5ZA+lso9beVmOxp1QkxUfQUxNRkVNuFU716s9T5gF2qhqE
cHSa6ls1LesqAnZWOxcGVSjlhW52+UiIQtLAF+Vki7RfM/KA8WzrU0btgWRt6c7ST7r5wZkaxxVA
aOD+N6ImkhagzCydmHQDI7GM0G9yDTvorNl1ds9mNRRPENSuGRWpS0emjfAxf1RaYDb72Or87qLo
HSe7k7lUfBKutAImchH7F7JRi2SIFGKoikjFYP/E26IMUSEre+NaG8EZro7DrhsN70DpqGYdC6gV
JD9VUJkfq7iP76B4GjqR5ID+PNsniEYKeVTGIAluR1QuE3+fCWPUMAORXEvwyxZ1vIjBkJmSvDKy
9GHUu1DNGAuyULZt2Z9nxL3sxJPmEEaxTbj9h2XrehUs9B+k3r/SCvxXBcAb1cD19K0nC/Db/yAo
GP5nJ+rXlxF6/v8F1cAad/AL1QBUv0heyjfKgfWP/F/lwAcixaAucNutpArGg7+UA5bxAYUmPGzg
oPdA3/uXcMA2P+Aidn8QIFjcYZr+kg1YaAqgaylhd1fVHJz4v1ENrAzKfxgWroC4BRnRGhpIN7Tx
ni+dm7pcbD33WMsL7wpxSXYLdt7t/ClB8l8D1oVMPdzDdZFd6sJN73/6rP5BtfDDHvbmBcCyQDUh
nliNL39rS5jRU9UpPHzEK9UetYG8xhGQkavW8jj1FbNko7iZ7XHIrpxK89pQMplRezf5GRUf2nIh
Hbd9AtT+xHlxaMNOWvODmeTTstdaUgh2fc0RXrq/M+T+YHnfvnS2PRIq+NzWqLH38TadqxokuESs
u66S1UHhZ3F3Q9ZyiAfU9j6icxPlLpCawXuKFzM7NpY0igslzSH+40F8o9n5Wf3xVkXA94g1F2c8
0WwQZtS5vVMRaEUwlCjuZSQdiNwQI7DhHlxQZjqy6PVoOI8mRFsYSRbMmyLV29/GYr1VafAKSE+E
BsXfEJDtilb1Le3aKTWQoGDNRM+TgLkNJuEPoPuiIJreSPMvuT86O9ApKohjAvHJIxumKT5A2Y36
XrZVlp4ap5nUztRoZopKTc/LLfxdF+xpqsrgGfUZdObXt9+7CIn1cyMujceSkFCYbzQDb1/1tJBJ
ZCC4ijqHUJgwnZYavk8G1Dla5aTB5zRBnp702J60m8pWgV2Gk2AqGpmA3fiuYOAdtqNdau7WMkom
FS3vsvHp379MPmCcWQStrrqGlfP+KZAK5s7N9HgREU9SIRH1+eJe75ti1wpdTyI2yJE+VlM05iFf
NDO9aheZ5nuZtC3Im750cksEkYE6s+58sMLBms3f5IS9I2vXj3J11OAjJP8Gnc77UDJucxPbv9lE
QeMk/TXEcUsdbToCIQq2pwWuVqG0nQLyEj1VQUu6fjntbA3n+aEW7STCZM790wIY+WUA29rZrSzm
i84pv+TwCE3oyqK/a5yx8yPE0hyK6k7T7E2vzbGOIClI7K1w82q67mcndvZ4aNz4UYphfvRip3RC
XXjDgPS/8pPf3UeruurNWuDR2bbqMKlnQlDzt2rapTRrJdiPJ/CeHLzdBHWqdD3mpKFXSR42jJFm
NM92vp2VqT+n/mSdezxVMXnPbh1jZ8xN7zcvC6/iu9dFqg0Bn3hwbKQqyLXWdeOnG6cLxln4kMKh
3TeldzSauTvS7yLzTQA7Vn/JzaqPkdBmtbgoq/FYZzS8bPMZa6Ma/RtCoVEZGJOcj15bymiatN2Q
9/2T0AUQgxV85JRmHUvYQsb6SjDAkkngbYe+l+dgrAnjqDHhwCheZwa4MdkcY31iZhz3lt7niBt9
/aGZ6ld6AUjD8crHEnjtCq4gQ2WpVL7VEKRziJ0rgLN5q3RUAIY93reeNe/6Un2fOrcLRVt/lnqv
io1ZNe0F5NYQ46S39YPZp+XG9PrqApcjr0TT9V3djUiFuV3S16KnuTGcOl4vt6rnbwd9LRPUss65
xJUO1LOohMAqIU5Kyjs4Pmef4Ag6LK1s74miuB8WqFp8VPqhlPlyacsS34wf1wVW0a7dtxzaXzRw
ioj4w/QyrjIDUUHsfmYpPQ2QarQUuMFBNXpycGqzPsmuGcIp8YokBOf3oI0cuqY2ZWI6z52byKjw
tHssMwEu8LE+lgaFhAZg4K7ibE8dCB0D3jjPd21jPgZxV1ybrdcRiNMjJtM6bNlEAWlZfYaAQ25P
V8hnzJ9Isys9x82o5+MCljJj0D8FMLzfpOi612qsIkcOW98aiv3ABHUDuovyxY+r+zYdP2dmIHe6
qL9Z0kR3A+VFrwwgiAXFp/+oCurzL7Qnt0skl5Emi3aO8+/DOHivnW05N4Et3Odexv43AufrkbFm
BqeB9Lyy4Wf37XDJucO0K3F0USofyB/FeKLXF7ozBMfWMOsp8vgeQKNNWl90Ylo2uUy9sCIJ63Ye
x/mYLH18tJqqavYzBoqrCclbSBh7j2kzmPbuNDdHa/DdDVGr9d6c3PTJUvE+qRfrIk/ieUvVrH1K
ihTJwlyV9l5MaX3EhVweFtVOrPrMHY9tN32diqQXfGl1/0IGUf/FnEH7EZbYy87PzPreGYMcv3rp
uOHMyaag8bxJX4IatYqA5YXGAcD3CRt81jwKU9nMMyZ5vChre6CmU3Pr5vMN5aIguOgW/bATJbUh
bmGLnCepqIddIV2vP4K9Z3uRk2QhquwjdKt17499vNUm1X1hYS0Os212nyHJy5tummfK6uM+NFRO
oInLFBdWmRsVLLAPXZ6YoVQes0QK9Uvxp4niXTML89HJmPzSPmEtdxmzw6Aw4mPVieKsim65THo4
NEERX2Sm2WXpYLoIUjs41I6rX0C41RFAh70nVOhLy5z6aJjcscSFmvI0Z26/m0hkjqrKLk9lPN9U
8/RpFPa0k7rfHwOFGz+i1wQGyjTmT81SZLfBhCY6mAvj1p/t9C5BwXk00QJsoDfqfV95wYGgJCCB
zqG+t/IK+8Ch5ob/lz3lep0fCm8C2qonzTsmiOkfSs+TXybNzT+OqoxNymdwUVVYY68U1VoH9Ar8
IlNQ+j5W/avRQI6EXp7Xn8ZCTQcFQxzyIalD3Mu+CMcyRpNv1X35WCzy1irz6hruT30JlgQiVI1f
KtsBfOzIwmstLb3A0VTeY9ssroSZT9+hWnXOvlbenDU7CfZEwqSHwV/cgwkL1JN9OlN9GMu5jmL2
ucdqWF77LBMfbRoK7yC9ZhzEln8iEFBGkOt8CJLP8Su9BkQeVytBgwot2Hi1UW1lrkYSPZmQ2T1s
WEIjTbaEkloHCL5Mhgvl8t126Mb6ySx867pw0iV0qJA7W1R8HAxwupMZty8wbtNtPcr85Ayt3A9t
4e1cRyuueunSOTADZIi6H57iuo3P5dybR+Xn6knG03jTlUNxPYxcbeZ3J9vJykIYpBQwV6otLUjl
HlVpGXECm5+zoh6vih6mcO+SyOjs4nIg9l4VWXftS0aZrKdxYKX/k286kUUgXTrrPibwK3dgkJjd
MdhqnKH472Anl/IbYUjTZeXX9TbDyHMj8qmK0sn3o8EFvE469dTWI433DQRnM6wiIASDOzvmeQ6L
Lh5gImOqqQc9t8ihp5SGwWq6TXqzuHSmNL0zkJodc1pRmtCoVmmUHUzZ0ZOO/tQxmJ3jRnPpHWPX
S+PUzEIube7LrBLg5Jl3oIhR+9p707csaMxjDFFw4sSvINsmfvFiVjRyr5CKBXWWHwbFHNB3bbMt
hrHfyd43H9B6aEtYC/tVA4E4+2kF7G2PYrrOhLlTWQvt0orHoaqNvTPp7gPCcnM3ylYcl6IxP3tB
tUOM0vKxjIvxjeghbn9l1jexnfR7DqHykxTtctXGhrjKnAS8JMmGo9uuBY1dC29fl628sLJFXaPp
7w7TuMIoUMghK4B1Qcxg8jjJ9nlaguBEyqXWro7G5rxSwAK2emVYs+IiK5m6Fu6TfZ/P9cmurelQ
yUkrorjEn5+Z5rfWted7bZrLnb2uLT60SeR30n9AtewSMkGI3R4dk7GrfLu558kuL5auH3HJ9EWC
PgelkB1bCvJ/sbeqcbSn0VH6VUbV1idpVd4h6WIj20JPBKBB0jbCqWAQ6rBYPsB4909w2dZHDekS
xIKVz9+w9Hs3br0guhsgRra2HJsk4ml+MSf7vvJR67VsQtDPwT18Vv9ZTGVyP5mm/X1G8/eNXLP0
NstipJmj5h78IS79MAaTJX7Un8zIWDJ5BHmGQmrT1xF061gUDsUXMZBylmG7b3q4/nH9zkyb1GY4
VPaqImuzQ04cW1jkPCKW0rt7xIQDk4XN6UJSfrDP5WJEJJIjlrOmLLk1TeJteLCK7JW6MvPChEVg
csdt9rXVs+U+tqbR3o4QiU8AvNpt2nLA32hLRWFhGyjn4zLnToTqobiH3+ueuyZD0wTW/ZqaGNw2
xFawAtgQqMCmurqhnWZg1MYwc1JW6V/DsvDeRyhfEM+JI18Q8NTvBCTguZqK5o7UOjiyQFevonFI
r5KV6k3w0M77ZK6ik1A3Gn7l+Oc/2kbsURtkBXlMfDeXtEDlxl2gVVKe0jnP/SenqeudUQoUFGAD
Dk87uccQ9YD+lT3jAw2CjgOr4ge9bLrgdspapSzuUPi4Q5dMbOdxZ7buISZg5Ya7o0jOJDtApeQd
8pXNTKOjszMzlwUnwRx9EMMYPBqpqF5NQObDxLD3PelIFOBsUY2XUizJTbXA4viTAFxGVKoE604g
Vo+Qi0FO1PVl6okGwYsRvBIMCxeWoyHcoCvsPrHzpmd61vSDnuVBEuUys6c9FFSsNiCM7BtkyLj7
WMtadjELBz8qok6j3VfYUTFyvtmw8zSfqi7x5Nbw6vgR2m8gzclf0IzUZkk64bQg+A89ze2wHAdT
+TrOlv9YdoN2Jeeev1g0nTvxdzbaS8y2BRmEHxXyz/eSh0La8QuRSgS3Kkur9n1cyiYq/c5/nLNi
rvfE4XmfaoSHQyQ1mLi9Eaig32Qcy3tkZ6lHcPPYExHwwInQ/exmCB/Yykc9jfRmKK40kVoJh2QH
WreWZurvXFilO8lhmzMJFo4K2oDos83cEWcRtpmZnstm0q5AnIkDWrfrMlJzNs+nIq79R6OzpLNf
isAxLjSB0TWCDg3yzzXM4plHudZOuq6Jcc/xQCz7nPAR8kW4DC1had+XF3O6jHnUzTOld6KP9Scf
EYoBZ4VWnGVU4341axxxnN07p4kM3SGFkYx3F5kM55bswkIp+0SgK2mjGvh1tvVb4UDWdQSsQhLD
8qBfHQNO5fAat0issitFtcDWDUgkpcNXR0TWFkSqO2ZXX2qQZZ/SXmoSLadvbSlzdO+aRZ4IsXJv
sI2bp9bMtRczNSAZRxsekHQN4Ppobl0tbNI53U8kCtw7cc/WULmEGaEACJ5bpM3A8m5XbRup+gsh
EutFsnhfNWU7fQ/AIm0eI605mKk9suSlaBHDvKqYOUWPhmdfuKNYxVBLroWLLxCM8dItdyftqa0j
bdBqjDypUw2/MQH8iNP/eez3yNhnqMDQQFoCSO47gXpXpNMwxQaSpa4NtGhB2x1kST+ydFINHFQ5
2vByIeGILTZ3X6acKL1onKHM2KLNYIy8ckzG64YaZ3tr+E5ShZaxOON2dsyUDS0bxSdhyh9i0bm6
0FVCFdWYTjPiLG5/O0R2PZrRpHflaaatVMPFbweKSU3A0unpEsCEjWMXr+eFAqoSo/PvnItvbSor
aqYTSwHtSVEYvnHvnfGsShotbxLYcC0L0ihTgX5C6TNHpNnZx3+Jg2EBA0UH3+QWd9a0iHdwRp15
jc64TtROnny19QAWEja6+YZKILnlXc+RbrXGbZIiLlvPDmgTXFSq0egUxmXpqvzaKDObBySz5W/C
n/+GB6/+NPL0AO59LLn2+xend/48th0HzKGCQkpiIuTDXl+CnJu9q6bznJBoDNNN6+64IJzYe2U3
oQOxO8bAX39QK9z75r7kO1lD0VZ38GoJfAdrJq1ppvk0kbhC+camm/qLKhBym7jWuFsKhCK/vtw/
3gI+b5mYO1Iu3qcU2TUBcFmmV9Cw9suoyfZpdIclakY3ePlxpX9FOD00Ff95zxy9YZv+Kyf1v9CV
SqLcT5/26np940q9RwLx0jb9t58Jph9/5g+CiRKKD+Q02KQM2i5R/v/hlzDUfCAeD7+d74LI22u2
5Z/GVOMDbpp1FrFcSCZq/gCU/7SlGh+M9d/xQPuk3PG4mf+GX/oR//yfOxEUGOgLE/Wa68Yi6evv
AEiZZSj8e63ed3VcfE2tcVMBOEVLthDATiTnk+mq6mUkWzcPWbOVj7RxMjhLFj0SkwGQKGy9uObW
8lVydOY+3Q7Iv9pIehSxRyUkdzRRc00yjSeupdk69GwnOp6SEllz2LdaMqE61OrrviRdBjw8R/sg
gvJ2EJn2iJiyvIdItbGtGwibQj1YrrF3jOjLsbSTlR8ve0OfCj0EFXGfS2H7zHsJpbcgLyz56AVQ
k43I3mVoWEaLHb5bjtPU6b+J5nln+F8/SRg6+CY4Jdg6TPBv1z6sN95IvWWzlwuS5FhvLnoWdbrF
qj6iWTlGB6aqXe94QSQGfTqVc34Z5/KTXUH5I9J5kaOWHCwnqK9627pw47E8p8y4TeIEJNNYt9YS
O1+S1WLFtrlcLnQE0rORCdQZZT8NgDtzHMb28pt857fU1Z/vi+IrnLaIGiEP3r4vch2ZnPW52dez
9iUAI9a80gIsquvISLWHvMaRERfdb2xub1fIP6+63ucGfSI0Pr2jq5w05Wxiy2avWZOPDCa3SD2I
tTCoJuwji27sf3po/4HofAvE/3E9mr1IWeR/r2zT23cJKGFJTWPRRzyobqDz9bPprGlcM7HjKDj7
S08Ce/36om/X5b9f9B0r2ASV5fY0su2DEeFu7EKcDEWMb2/Jf1eZ/C5V789r2SZlDWw6Jk73t28Q
KUab+D2nnhpP586xkOGaFhB3cmIHNDYqQUal7CDZLUF5VSCUQ3c55V+9dig2VaqZwJRVc1kvazlv
J35XXPVPXzdZQQ5HAhODo/vu6+4TyncTD/hX+M8ufYwXY78sRzPISYnuf8eFrmzc2zWPldUxSRSm
hRjv4rvvuk0aCQnEk4r0PD1yByY7Dmfdb9y0/3RHwTjhGoc3p8fl3Zfbq3iwezE0+0nF9hHn/xgt
bqv2JT0ywPUQ5YuBP/XXd9Q/vjVvDbOF8MK39O6tuS5wx2jx1pCE5pGsM1KE9Vzsfn0V560sYb2Z
1tRnmxJUm38M/905b5zhrFvlNvsUHFbcAffiO9zkWbBFqXhRorecq7u5Pmjas6BRzl5PxS2clvZd
13ZGH+y0aojG+FEhlUdfs6PhRBqvgG0Ig2ymEsJN7EiofKcTrdjjXrLcQ29tMVtfdPqrLQB4QFOT
4aWKl+OsnfwSCZf9eezoST3G5WXrONBdLqnBxr6Jby3MiuOkzgSykI8yA1k7yPJBqiABYWO2TpPt
EowDdp85v7kL3gko1o+KvdFiBgH3cdaz59vnrg8G6uqyotvnmaZBOhFJRYGtc1vnLkRe66mos7pl
11gs/qmVG2Htz+KAzMzbYpHqj/pcZlcZsBvDvdL3HYItrIbdS5elflibqtjZiY/a7dff8D++bMJO
yKHGGMSx4N3d65b2pDKDQVD5UVAjE4/Wffmr92h9r85uEyJQjeQzcNtghtgq3b17d+v+cWL/V4fJ
/z+TTshX+On7+NuZ8q6pXuqMo/cfsSlrNsqPP/HHidIMPngkRpHuYRLKST8KE90fWSem/sFEhMCc
4681umxjf50obZ8fMfOwoa5RJj+aAf88UdocQ1eRz7oYWnzd1A3/i5wTRE5vl1cafBG7IDVg+SHP
y3i/0/iNBuuCHj5q42TpLrwFzhprzdri4Wqau9xMBLwCH8IJJtVdS75XeUXnYG6awGJzTFT1Qu+x
8ZqS61odoWQw8GOpMgI6Yo2q2gZJFhPaneRpTIOuzmSOUcMJXqQqM8Q+ZWJ0195Cu+9ZocnVDmNe
ISoNBVLt9KEoY6FdNpVgq8NVjrL6TMhGgnkt84zDlLcJBqeJVcw7mnM63Oldoy4aX9S3lsiG5ZiJ
wn5Gcqa1G0m6f7IDE6yugfI73KRgax0AdG001RcHvB0Z72jVc3yOvaKnfw8hldQfdSDR+KrzddXu
adOp3a3KFI9RR3QWNJ83ODZIaFp/stMqdndmOU3yUPvcDOGYB2WMF2jEFrEIayw2mDv7BRIAWCWs
DXqbIx9Dc7KrMMZruyTxmnZTD8OcXJaQJpeVJeGEi2xBdtUN81kv58YEUp7wNPAWss/juIx3yl01
uypD5YgNorZ2eNBdf1tB3Ns7Oy+ylII5HxeqTlM1Mm1XN6by0jab+WObu63L+I7Nl+W6z4zQEZo1
rEJl+xvSU/VU0H2SxIEiY43kei6buLel7JszgJQHkDS6CWqLzEhe68ou8v2aJ1OVuqM2pT0ML3EZ
Y9YlDCuiDsk+pwBZz2o1YHSEejle0p5YXR089VPXX8x6ZpubzFzix7GO82Pb+uWlSXfBrVeZcudO
+oPfufpzWeTVl8Ra1AZpNyKRyiq/UtUCAtZVNX7TArzo2iscQzJCz0TGG4ZwLvRc5p/Loefu8XIZ
y6itlpa3NUv/O9p80UVwkN6DSBXUYp05GBPjWufj7jlLbhB8NPfV1KT6tg+mdk/tKqlVHWlzfFrc
uZeLJomYSZYUD0k6YY4LW0cX2q5DawBraRZzhiwwUdulW9tXdZt4iwifzHjoHYFDpzSr8Q7OAlaX
wp3mWYzdMvNdF8ujDcQ1RXNmYF4f7alA7uu59VWTaaaObt0XsOFIuR/qLstefXymY1RQI/Q8pxkx
1GNrqQcxuB7ubbQSRjgjodUOKhvRsxOYkLySmps+9rz5dGPGcpXqYiXFqTer9ns3JKW/QVyb39Yg
bxgD20G77WoHJ08OiAxhNLglx2E1lZ/macKsAd7JV0EktHFRYS5NUepr2WuMaZxW17SYTRT5lntr
5EXyCAJk9ysLH++pTPBfnKkMAiq+B/8pG2s2yp4i8zsd58dEVlGXX5eJx1li6vv6C+fcBOZc8LMQ
tFryiSOdPif0Tz1gWWvueuHhHLC9wTxS4R3PkBn28Iwo3xjPXifUYWpsWwuNOg4uwfJAfWnZzOVG
r0Svb+2umEgNq1z92tfaONjlY1FM+ADmVpzMzpaYcYU2vLazNn9rrH4pj/VYBMmN03YVlihDV/E2
GFnfvjAKmj3aerP+nPAaoAhdYS1nGBsNA6rSeiNKrar4SmiZLXdIOwhkY572Hkc5VV5kAkyTqYBf
rSLswigeDVyQ8WasRPUsA2tCrLbk/te+VvWNPxOjG5ZOR6qU7tgWGjGRogbS4Be4eAzWqwISALwR
xjTUZ18vdxoBRd9NrBLdlrKQ5qObJONwgtJAqQLsHp9rzuD+Dkv6skQtNb6gBirWfXIXcOGFw2Ax
Cvk5FgPMwlA+OLRIH0xIHyTXwpiqq9TCM7RLnck8xDJHj5oYMr/pWo8TiZWV8W1caszdtlV3N93Y
JR+J+GggEuwgSA5cdMJDDnkSH4fUMlXk8LWNGzLGVbbtTKtBZ44Z86XSZ8uL+pl1b9PxcNuY2umA
2HnzHCOp0FtHEgbVDbdgmDlGr7hxezwmBJVFdq7bFF21pXbCq47Ph8d6+erFif/YmGL8hpd1uSzp
NKmweCXF5yGfwDiMxm3iiA+c1+7O2pJs+iop7gfaxMSmN+0Wp0WAPQMhQavuZ1E4+X6GqscgpTwi
6HK9ylOckRPnWDOo42qHqaIiPyQN6LBIcWpEDmbiV3/KWY1KZyGnv7dYbCOPV/mI4gx4P/MVpWD4
v6twnP083TMC6nfJUvty61dWjy04t8URSNdsNq6pprsFfLEHGKJ9CMP0lDzTPZNce6qf4V2UucoB
/KH3I102y7U9zFgtfCuZ2XSNeXktk2Q+kV4CdSzUYMiI1ulRRGqpxlvOC2Ybsed6H7taWp8Md0ys
CJHOoDB/M8+GpLvaz6JUxp2m15JVYsi4Xb2p9Q6zQUJl2OaO1W10s0ncXYrjuyPeQbOzSMeu/qJ7
NsqrwZ4xrvt15d7UymMTWggSGdBgla2FGsQGECh4OVGPWFtQy2IOT+Txm7dINn1ttxoqMkivzHhk
62qKE8kFJvtePy3bDDc+gY99EbdhXQ3MzQM7crtrElw5G1IEBb/RDLyP6KVFtW1dW7sKqgAz9Fz5
3DVV185qQ2GH/x0xE7qqtFtjY6xFoGggfEZ85e/ANowk3SRzKM1uWqFnTEpza/J8EYl7qrAgdZHf
pl68iX0nuw/IBoq55flGtjaHCDxlSz1cxLFyLWaqgGEtVSyaoTD04sviyPyqk6ZJ9nCDj5v9gm9x
0+LDujVqu1EnChSnfV4OKEYVdTiYQn3lsiHTEtHgeDZXKUsSFx8NK5bZRjOc7lwKJYKQfuUxw0Cv
sYArtJvPTiMWHIrIXx+bIjCWPVPVAts3aovYDbNcZTxqwM1kL9mscFNwJXwhOdy2sFW9HJq69arI
5aHBJ5vOzoObLQ1IYMrnTwhLGtyAYWbT1mtFZp+liWBvS66dKbZOT0xHOLucmYGXJvOL0GRtcMaI
/RfyfZLPoxRGd6LhiDz6tiJVJyz8QbsrDbjhTeqnGKbzUWViZxS57YdmN4nbNNV68JUOWfyxQkQ3
nfvFXx8lZbSbli0hPxvKhjoX2eToUeP3SsMIPBl3hAlbd8TFF59nDw40NJsh3ztCVPmuxeRLTlDb
cLeWnlNw4NDroUZgiMeffCAIK+eSE6tv7ywUue55yaZaXVv2qnbQaEf2vngyzdhsyLVHp7wQ2bE0
YUZuinfG2jOlTxyY83If63E9n03aWoKTvWhNczfgDZp3mdBn49jNfjzsUsJR4q/Y84p050jh+w94
24Pu7FhQDXdo9CwzGg0Uadc/zUP/ANe9wzkgs5Fa88U4zEAGhVfrz3/Sza6RGG6b98mm4seXdl9k
m4Dm7K+/vso7yoiIUciZNayO2hyWa1itt5cJ+rYetLErNq29+r+DrJT3hjeydnLkJLisNMz2TCQQ
WIuyOCLqPRL42Mv6hx8v5F9Nwv+VM3nDrPxyXv7fyK7o4OT/3b1zJ4bh/SDMH/jTu8Ok+2GN7iTC
HYwCgwo41B+TsBF8IJGFoLw1OI/RdkWw/uRWyAMF0aBahNg+Ispp9/qLW7EhV/i+dSBBDCPMyf+K
W/mBI/4HZ2SYtm2a/2wGYmYz7tJ3KBnd5qlOqA6pR61uJ3iudCSbich78ZHIjRanwpK3xbgjBmnp
b3R9XNw74iXy/BDkfaBuekO2VJ2kIAF+tZkthHWHvMIeTCzI6K825V6/LZqgeUqTzGd0qggLQThQ
ZM62obrFvSUXOY53WlMRSsSptPZ7O6rpgZKocwrVpVWk56goth1WmDtOAwwnASrWGx+939dAHzV1
02pB/n84O68dt5FoXT8RAbKYbyWSanVwTjM3hD22mXPm0++vegNnt6iGiD7AwBjMAC6x4gp/uBfg
0BBY6NRKRdc3sYyTGzUTYgnGYP7QeENQbwGWUngqtS0DyZk6fzJJ5QEDJgl4h8noW9ljL1MV0R8b
4aw0MbNPSmQgc6GmY50Hqhg166xq6ZobgdUtTFWu4J+lHXq3jZY93e/L0vv/ro2JgqjkNGEOsfXU
aZRyxCbewK1LqaK0haDXtiT+Kw4+vGdQSV/s2lfuq41qnxwPAAJ7TXv+B0zC5U0SJhFpvdajUZIq
ALUOAsHvDiQvriK/VFFQ+eQtbOKHqqyW/D8CKu3LWE/djwUqaPacik87Jb7LGi6/iDCUlhUEBJV/
ofJz+Yu6SFnTKCq1BKQ6RFUPGTfhDUQXoJpTfVpPdkoBxMcboLOgsJZz5ZeFHe39jE2lUfY56SqB
vgINTaTD0bz8HZZVDquSh8hBxLS8LK9KSOzeZxDa3EMW9xO041A6wdDaULOHmR75H1XL6czMirAO
WVaL9SdliM79xpZ3jOiUz2MMVj5zADb+1no9tD+h+DHFnzFiW3isxrmrTTg5/WTuSYLKZ+fliWeB
sV+U14r0r9Ge35MXz5KKA5nMgtF0SMi4/10hhBQobYMj3tlPl/0SOWnA6pgzqny8UqAILifNLHUs
U7oQ9/nYnnu0ykYn5x0k1uuPFCyog01mARrw9i7eHhpG5ciAH8ATAK/wKyiJMzV1acVhBNY9oihB
EkKMgdhem7rt3e2xrr7QlHVMUz70MCCNbQEaFoebC5T/UKW3EHjwND0T4V2/lKNzjx2GKR5Atc0Y
sN0e9rJrw8RaSO1SWeV0WDTtzU3dGyi0oxeUpIh2pZDMrHXZhyKEhX8g3+++aai0BHSTa4q3/+9V
e+V+uJpZhqWtDxwAoxz9yvVoFcWEXrqB2pehYkV+1MxpfiKcqodDolXGf7dHk0fqYpticmTSvqHR
BiMGC6DL3WP3mRjX1SZlXZVsoMNW02IZdJ1aW+5+6IAM+AX6U4ApYSzeHppq9NXggB3oh0HIQvvT
3S5sSK9YJI3O/kGWsYbOhwdvVxJboq7zMzcdo3MPViSZPA6Kbj27LMoI/DXkjmjfZDVN3PBgdL0F
manKWmv5gGDDWD4to96hX1cOuXjfANqHm59niLXPuBMg9/Rxoo1NIYoFLj5Wa9n24Ac1BLrAgE/N
8qnuVWtFL8ZSrI9rOCbrXz1panO6Uzsrg1o+TuhCfm2SURn/RGqzRl8nY8KdhczbSbMnY0qE8S4p
VQyOSrewZmChUWWlJPN6ZD9kKuqC8Ms0omZAiHm1vIMubwDidyjgLkG0EoQPSEqVifgOl663xrNr
ULwhJ07h2H8FCQC0Hvzsqs1ebccG5o36OiP6RXkuR5ROwiIxzoosAyUxqCrOuc6BGDz0oJrjd+3o
lOkJRmxh3PF3RO5KLoxKANgLRk5/5WXch48iMlpMrwCScXV0qqU41bvYTp20OLNz7Xny6tmcXa9f
xwItgSlWFJDxgy1C04feWsz6h0KjBG78LXULlZs7iia5kniVXrr4AuJh2MT2cZC5gaDGOS5oUSSF
4vwBu+sOX0U7ZcvfzDJrelxzFdv1L8Wsa4HOZUl1N9HnLu5xT5iU7g+Rjd179rLG6R/XRQYS8HlI
TEKWjQ/cI8lbDfEMMai48oDNzpOfGX0KFMSYOlyaRIr29HdDrGggtha0u3sxWIV7N1HNV6mRQD44
0/9WlHcWoD5eHwWFl+5zXCZUxIhd6r9FWjvupwhyY0xpjUpW9qMzbAkWoHiJcJyFwpH6RFSYiE+k
RK7+ACOiqwJ9ELTUqsxKzHsot4RHXlKa0fx1qdv5LnJt8OJ1ZSDjiUJhbpPoQf4w72PKO1+AcGm0
WPupdBSio2iw1l9OqVABA6WdD6gc5hizZqdJ6/Syf+wasJ7WqS4TLD8gFGYx2jNOZGr+qvSdfkRC
SpIqYDqeZjQS8vOE/zll7Nzuk8GJ7qmRmuif2qlrpF9oNxXDtzVGBWg4Nm2qxudZ75SYreuguRdk
QsfaB4Q2eHL70JuT3nwX0IHUe6yJR7CmI96J5JnrTFl0Il8vYUwDju7xVY0MBRf2Vl+M9KzPANDp
FtcWoH+sLFTxwbEWZvZQ1dTAf6GJqSVnFheZTSOEWucVUZuJe1RMCUjVaaImj9optUSzqZrhXS2q
unxcF9oV6M0M1Mw1SjJjA+hoaqgRheo4P8IU1+KTM9la9ARGJEq+2TliTsPTiIyxg1Q17u39gmgO
1dRznah96PzK4YZ2X8OkzxJxWNs0R2witqe+HJGKC934a0dFL7mzjK6ehntaG5Z1HjM706PAQYyo
Fe/bJVcoPatFb1cfKwchGMXLO52b4rCGMMr+Ae0r+u+DAtfggPSkpn4r7EEdHmy1qOaz0up9+KSE
cf/JmCfD+G/pTTvfexAvr2tpXw5gEBwDNiZEHGAoL9+KENGQTHFCO2jgJx6rMuvOXVE1iHo0gKxR
Ad15IK7HE2CowBTwOhB/OxucSgoVXBvGxQ2ycIrvyhhiQyVVTxydS3pd9T2Pw8u3UH6fzPKBM8AN
Jhzeuv8poTWOlDndoM4Q0mQ3zsEMzfyIJmL3SBVFQ9k9dDzF0qudGG6TEzwPbUlsgMTmAnJ6xua9
iBaHirgipzcVAG3vYmpLiaAsPefhg6oieKrCEjrngsU51kDJEJLDFwn+QQoiB204bQeMdBW7ElSi
f0EpGbMDOLIb6AjiK0qCxF/4N14i/T4dNHE20TDZia8ul5f4yubvNmkzY9IB82JrlBUqw5ryie3f
jAcXBEatqN2pyokrT3B92jJwMVjMdgbdpjqAHC0iSCAxwpZ52AZdZIULpUK7D/82nLLxmGNdlEE/
p39HfTyexjNNsR679hZ2LUKIS3/GQVRdftwOfa4/XaqJgAyUKFxIS5tfgQxGEzo6clWHLg5JyCAf
Ry1sgjJ39PapIT+U8PJG15udI7Xd4kgX0YZ3bW4umKi6KVf+xT4TerQI2kvGHVwgCwnmmPr6iUq2
9qnkdoxPVYcs6CrW0Tr2iZnod7e/+zK2ldscVRXyFGn3AP/N0i+HV0RkDQZ0uACRXmjY8G3vI3rr
70IEtYqdlX5lLAo7gGllHcc07M0co+EL+ZI0NSDGdh8Rw84PKG5kH2rwn/5bPws9D7md2Mu6RDpc
flY+qOO0mI0STCi4xR7yoPkDWHvwcare1zvo0su05Pmq4IEFp0vRCpyuKi4HW0QiJI0pOsHud84p
7k7HGGcrlMcgEOlOqVpIMSr6zpXwyqho35CWoPsB1ne7cuCKCH51QwlyM+8/VkJM8NWWwROzKj7n
ipMdNWU098znN1VXPpZCK/gQDTSt7QpDVghf7lentAlDhJucKiwQ1VORjhOBvVhgiIIHtgJcj5Uw
gj9Hu8DPoVfD4ER5AMcvNAui/q1bitIIkBZ+E1g3Cau7/DXRMKKdbRFVDammTMd6yNv82zg0wJ8X
pETeOuXPFxUJr1SuYaXlWX5xVtM21noxdM3JcdqxBfNa0LtxtOmISEThOXbR/R6sxMl3rojLu4kp
x5CFBJRbibeI3GwzrDE2UoM57E5TNqufU11Mn2gqQI0dhgEReMR19ka8vJOfRwSHRP1JguO4DDc7
GqlXRDcJ/07RpPmCjs37Ei3PUyn6+jub+ocw0vJT0UfzY0Q49/H22d3eiCwjRS+OEyU5Kfkkp+PF
LM9IT+TYC/anBVr6zyzXKBdBofySGwIp0rLTgkmpbW9G7GtnfTeKNvK7QWXywhJKUe4yrM0zG0al
EsXjPJ7GIVpPidPjWjQX7n8tPenzkhjFcZ16dKu1GgDNOEx3VmZZp0w1YX0n6NGJAevQIRR1t7MF
rq5OtpHOxGhSdIqrZrPP8Trgcejb5aQ083h0zaE+KTg4Ye+xd3NezT4jgUTWDVgMtgGw/HL2YXUW
Q9WtQGGTVgBSRXMPZlaPl6Cp/NMjpf+IMaUFzhzQwFsvbYYGnSZL8wyO8Mrl0JURla2BtviJqhox
njmC+tTz6KfL3P6+vceez8z/VVlYaQmTJXZ2KbSoAo7H5ViGgsJDiujniRnAJCgHPKT2LTj6wsnO
TY6/H5L5+VFgvfhudhft1HephcxDq37GOMQCFNt8N5BdP0YkakekG4qnIsviP6Vi7d06lytCtA3/
gxAUOCHVL97NTTmxLyBAiRotbTMxde0+V2Zj/VdRcoULgNbte7u2u08F/PLKPLrLpO6synZ46axl
AJVmN1A85Rq6nClEEWaE/s01mCp7PJdKXX40m/FnhgfEiQpCfoSN7N6XStIHt9fo8oHjjZEDA5cG
e2gAad46xsI4pEE6x2qAs2v5O1eyqfBiu1VpvOt2rR4awxq/Yc1tfr097uV1K8eVCRX9KteF3kCf
6vKDNYFps90uagDYQpwouguvrGakA2L4v4Ap9qzEXh2PNeZgk1xR9bscr170mWIPpXQztDsQmc70
pKR0cUD5/EISVd25Xl8bTsgquKvR+iJMuhxOQVkKJ6lGDSyjct+XZkvW1seDeRhIxim7WaGx80i/
OiLlWuQtkN3jHrscseoxntCI3oPJUCNPdRtxWigbwqUf0QOZjWpHTUvuyP872/+7gKwbeA960FLr
73I8mJwjVkCCCTUwZY5iQDAT/8UbrcX5/xhKx2eMwQiFnC1bwYE/NhgiXIM1LCVMCgb0oQI95Wfh
jAv37Y352ndxOyL1x/VlqVv+QA/dZcGMQgvSaTYfOwB0jxbyyQDu+MK3DiVZbxw94loeQnuzJ4vJ
sqSqgBqI0bXxSoGdr5ph8zXrGvtN0bNcLVh2iDiS6KukYNtYo3fNok4BKgeZhbuSCX/Ak7LNR+wj
EEYy48rnfsmCt38fGbVcOZYI7tTlFkGLcVJHp1cDB+UCoLuhUX2ZjUnPz8RFu1Tn6yvUgtqK05ls
CnEhbY6ccIdsjMdEBImtDA3GvTZIZJwqnRQzghY8nZfHQDEPVEGd5Usa1bOe7Hzw9WVKBUH2ufle
dFu3lRsE2XFSGActEKvS0Z4DN1vWeR00FAKAjNkWsJ00f/vSykyPy0bn7cK8+HKW8YYohDkxaGOB
OJYlgHPEa/ewAOf2Gx0zimKAs/7mpXUk+IQCFa+munXGZnKhGWozlLTU+jGCoQ60pTSQjXW6HZzL
a3MqAyW2L/0S1OsuP0/pknnQFRgyqk4wLsp8OJM3ESPm2XoaFVwZdKU2vbd/noO3AuAIl1OxzWwT
8AOpuSJBPCSA1HqrKo5Ds2Z3HWra/u2hru9tlkwy0yHo815s90yiU8hFX0kLkqIQxzhR9HcIPE+P
ISosnwAwZzvjXd9vjEdBk8xdYkO2JM3CQhBiShkPOKDuadhVfQBl/ztr5v7u9pfJ9P/yhSACJLKz
+DgXUsamPEDvaMqyAaod8i39D9TXoDqpeZme3zoMlQcJW5XysLA7NsO4a1fMbRlpQafGBpC4ihLT
UVRC/357nOv7hboKiBrJ9uKwbbt2jqvMSpcaWqDmWOb1XETBShn4txoXNRT/sfWpb41B6iK4fnvk
6y0ioTqmqaGuCdbH2iSKjoFnQrTOWkBeovmjMSkoBOp/lzqen+IcDfS3D0dpkg6lRfYNuuzyxJXS
LziiJRRMICg8Tnmd+5MJSFS40XBGPdvudo7b9gNleR1mDi4R1AexU9w8FAhTo4YdrT39MQQaRlf7
Mwj7fraQBqUPPe1M5/YEMBrvOpUxUC/gop7ZOy9SX4TDRrdS3d4flFE9NwSFJ6WowvxQ5A4Ur7dN
5vNghLo6xUeIR1vJBZNctYrx5PHrQcQnUQP8zYqhuQd3PB/VurJ2Dt1lUUGWlvk4LmaJCKPMLDav
oIMIaziORg+bsDfPZVQvH6GSh6a3gJx8YLzuCSpveBadZf7g35o3Xi9yfGj9kPOoXMGr3+zVLiN2
mlKl9/sINU4Kqmmw0OA9ZNBZd3bN1TqCwTA4EmxHABngMi736YyUHgAI/G2mzlr+GdO8jj/UzdCl
9xYaQB9ur+Nrg7nY3dK2N4hAn3v6LzaNDmRN1xKDOKku04fQyUrfrWiRgsOu3/5d1BtlLcJkcyLW
uvkuPRyMxsIAY9Ww88AgMxrVAyqjHQ3AqSn/ffOH8VJz+Hh8GM3ZLBgmiCFIMM4ewi1xQJrkfMsw
jPX6uDQ+3x5q+5RTVeE5AD3DviDb3qIBUxtz9QaNAL8I+/7e6qwzuYXhW5ZDXgR69FjX654L7rM+
8stXiEGpXBL4UmJju2zvlgSYfavkVQfi2S0/KCbbBP/Str9bJxq8YaZpD7YYwgAInBqizaIvfjIb
SXOIV6X4mJcG3b68QjfwzXNhga4kEnegCXIxbBbZxUQNraneF4ZVBuUM5/zYgCVHAcVBF7tok6Ct
jSh/67D8dZYscVKw55bQN3d7nxoo9I/l5AOXQE2NTvbBaE0duHuyntW+peqg9TsP9NXRkWNKnCEr
QSqwVXAPo1mZ46yafGPJs7+JPrhBR8Bwrmq1e+tmlkOhNYLhseygbkMOPcX7wVySyZ8ME2vZIteP
6Zg3ZzgN2U5cKsOKi33FUCT3HFLVVLmE5Fe/uBCSdW3WxrImvzMU411qtzXS1+H01iMjR6FZiG4K
OSL4vs0o+Rqj9GtPftjpCO2JrAnmxEaz3XJJSUGoPbS9WIM37k05qOx5cEaBKD1z3198mm72g97U
EAMETCDPNdcGi53JQRMPM0Xsha0AS4nyrbeevMclrk5+JwmjDL9eDIpI4KxhyMKgkHg9FUPjd9xD
i6+Jonn799HO4U7gENDl3QY4eNX05eBQ1J3Eov/GRnsujqmOwvWMWd+XylDnU0iC+uv2rL5yDJ4B
kSDPZKHtqgcZq3Grt9rkJ+b4Vx8q7XEAxUKZzVh2ik+vjwQ+Eu4OxZFnvOmLqTTQWkHJROfAJYg2
r5bC1QIJ3yvopO/cJ9ugmCuVj/q/oTb3iR3GSmiUy+Q7TlY/pnZW1oexDrujhecawLAwlkoi0oi2
mnYinQ2MjlBHjg1IHYwkVXu2zeWOaVMngcWyTn7fu9NBJS4+u1EUQwmZ4S2SOWF3Vyad+alCrxD3
Q2dxP6hjOL9Xu7Z7aITyTeRddDcmS1EfwppWODmtquzM0Cv3BD133jsecot+v/z/LxYjJIt0DcqN
vtb3f7UyX76M6GLtXBNXATRTwbMKhgPkJgiDTSi0WjnuwC4r3o12dl9zCwdOG+qPzhjrPmQybafm
cBVlyvHgt1NyIElAfOjyo8BW1VyuI+M12Jqjfku7eTCSgCqU5jnO0AVcHyiF4ml3QD21PN0+SleB
xPPwpLFEZNQexGb4wVizIUxAtDXWnD9pjTaqp85y5ie7gl6EUl8+vO/N3jSebo/76jSTYYKhkH2z
LXRj1fJpHlV2XK7ng0dq6zx0vS08q8hbb8xwpL893itbHAUKwa7jFKPYom6O19gBbVwtbfTrpsEJ
KUbU9w8lT/MLtIi5P4w4VAcLYNzfYzqNXt0mUYMTmNH8wZEE1rAa1z0cizDv/VGdkwrBdqvyImd2
ft7+odc3DpuBZJEaFOsBfmazH3Duoyg9jr4YSUzrNas1+GRapR2RXdDDnVj8ehlkPCElZZCa4jqV
v+bFkeKw6VYNzs3XMxX5V4KzfyBqcMmEWGiPoaK9+T4lqKBZacvAlZbF5nRBYV3zEXoi8u0OnGMI
7M78J+9XrE0dVqh6+3CoW5DnU4NGuFGXh+/F5/UGXfUByRq/q5PstNJh+65G4K1DLGPS4+2Fu76d
pB+LZJLBJUPsZHOHAqLD+ljNFz+Oh+6PGKXreWZP32+Pch2EE7q8HGYzg7BL2wki4uKP4KG8DlPk
Hxrcv4bkRoi/jd7ZypOmVxqwZmUcvoMQ1b0SDK6PWrl+Uo2k/NwkXTh4t3/X1bYlztHJe5hryuKU
Ri9nOifN0yuihECDf+0VoJ/uqjhUDwsJ585RvtqzlPcdUHaE+jxZhFaXQ0VNtIYZRl1BlYzDB7Bl
hh8VwL/UpUGHeMmGeed5fGVA9FRJI2lk6PD3NocknrKhj9HBClAGKR8R4TO/6VjZPTguBvDxYCvz
zkN39SYQv9FZ4w+qcRoze/mFJHB5Xy6pCGaU396LJLI+qXqm/40M2CiHAnwoxTmVNsp9NLhqcdcl
6HrfXs+raESOjuYFdybyVjyFlz+BUM/Vc1zBg6iMm39Kmpnv8GoffqAPjAlSNqeRBwHZgqwhmp0t
fr2VmEtpdkXNE+7cs/fMi0Nrx9NghNYiAlorkttkup2PttBwjgo0xXY209X7x3ciWOiqQISwiNly
X2psSEy88UQwzkrpJYCQPzGjf4slSlD+G9K7fNLeflboHHDfIhvGmwto83JuByz+yBiYW9Ocsqds
UbrJQ/vehv22iiXdkSp9ZTMBBxUCjBpJ1lUBftZdxTSmXg9IYhPPEMv8gDUueuCaXn/W66kN1CjL
n0YIbIccZvuf2xvp6lpko4BJhYpFb4OgbXN4onTFygh5xWC1suI+HOzwjEZcv7OMG5gX00gIwWZl
GekXAWzbXAoqqU7RlqMRKLMafm/mcjp3iRH+6Io8srx+CJUcAliXx34OCb0+VigJ/Ev12TZ2fskr
3wu7XJVcFNQ6qYleLi7CK2ZX0yML5iwyvzWgzs4juh07KfP1lSQBR9wOUFiIFbbvthT6wwlW6EHe
Jn8NAckIMUtWFuR48Rg6IOTfvIq8oaSL1COJVrfHRM+sCN73ZAQEC//Fji48U3H2+jdyK1zUAVg4
QgIsurj8iEU3116n8GKsfYcq0GJGx6qpcLouyu7OFRhK3v6eq/mj0AAzl28B6kg8KK+FF3dMX7Yk
dvAVg2QCs42dPBAhq3TKD1pXfQzTbPRuj3f1aYzHpnRBhfOM0CzajGeLBM/Qnr7DHIdfVfBxHvB/
rM2NtsV+6fZgV3cag2FSh9KrrK4Cw74cTLELA4Z/qgV4MyxQ8vvua5GvwJP1Nb4nOaMhXyGV8uZB
ZQnZMHm36AlsObDFgDoB4vT0jiy9fqxHV32wsMw7cb1avoXEhtebUGNvD3p97E2JLidIBR0FxHHb
gEA5y8UliE/Vsjb6oAkFmZZEbz3NMpNDGiuqXxWIz46aUQWDWpn3bensPZWvrK08ErIvT8UeiOnl
dKsl4lgICLC2RWz6jTqOYB3W/JCjZPrWy4XPpW9LtQzTHJogm21UD4pAT50GnQjd7Gmal+hhTaFy
3Z7VV/aPVDkHSQk0jo7g5n1SZrd0rI4ru6liI4iTMD1mYEkDBQGsh8gqjAeIHHsN/9dm8blpBUgY
bMo2EbUGpN1sh5WcWekjzsI5fjIrRmMLbJ7b3/fK4Qf6gq828Shs7e0VjZOV6nb0IIhVU9VrFF05
YuDeeUndJI8Kglg74702n7wGRLrSXQQ48uUG0UOYJhIqF2DiJ96jHUQnotRCH3ise9TDCskOK0uD
2x/56nzS6iTf4lxweV8OWojFShtA8gEaSiiB9Vl7iBE+8lVYbDtDvTKflEsILSDYSrNScTkUwOVZ
jG1MPJMrC2qOOSENHU7D/QfKpeFFpt3uPH+vzCgjMhxQchLFbb0KAeZ1akKitimKZi/CAAOIs7BP
EAlbREbifxck/HeygFcmlG3JWDRXeaO2xzzGIdwaWGWu8DzCgd1IA9zq44OVFntuo1fBt/kc9uOE
ClicGd0cwFqdDZG5oRro8DmDTK8rDzWiytMx/JUcvjXAOKb2sRt6c8NMjgxUnDoJeSaF/8ulNFpn
wRWwANyUhGjBLGqPnlFFguU6e6Xx13YNdQcZuhFZAG26HModMLjHFloNkEkE19TM6zEdxuK9iNFV
E0q/V+R8bf10MnNZEJd8882ByEBoR6jAakEkNw5C5D361mFxB9Lh95uPnkGYxN3CmyDD3ssvS5Um
s9Ws5KPipRS/p6UY0JPDTgRbPhGtP26Pdj2PpMI8PzxAErWxfXjXFenlDKe1oCZvDhSMafyElPGE
6kV+r+a0I2+Pdz2PUnaCEili3YQ0WwnvHiwBsg6lEQyxat4ZOeiGWKzNv5YTxp9uD/XK8y7HAubO
XgSKhoTKRZg2oOdA/j+g4YHEMbqB1mTnOYqG2B82J6QX0igwexis7yxctjJ8qbq+xMS41SvafRTX
wuh8+xddXzyazIjhPz334dzNpq3p7jZIklITjsLQbA68iFn0a7aMtfDMZYwKn0o6IE57TDJtZ+xX
FpqcmCanhK8AbJb//0XMirRQraGXbwZRBpWBJ8QR92WMMhdMYOQqgR7vhHTX19DzDUuTk6DOBIR3
OWCerBMhSIk7fYf77LCMyY/QGcsztUHVTxulQwE0DA9TOFY79/t1lYszSjEc7C1ganxwN98a271e
lMMMnjOuVcTJIhZ/bAABpsVQ/0Stfn4oSuipiVlaj+oM6LgZ6+qEQ830xbBxwEX2TOzsxuv5p7xF
5VJmXS6x9abENcL+1hOrIiwyqvjBFN3gZ0tbPmBRieeZ6ezULl8bDtgcuH8J/ifdu5x9gHw8c4B1
A4UuwOdGoD9wTJ0xQ3vHRgyuyQ03P93e3ddHmzqITCtBmBJLbysvLKZT4zGqB3oWIxxadBUc6y62
qgDB3GgPdKLJ03uR74EAIXIW7CyKE+Rjl1+IBCWxWcSLimxT6xlI1B2sbhDIjK6lZ3Vj75lrBmm9
yItf3J4/0Myw8WuWMmtIG+58u0yKtj+GGw1UAv0Iypjy5L84XQVuS4iy4RNWRxjWom+LTwv8r3hP
L/56WVFvZ1eT4qLhgy/H5ThqJ8Yxj6luJeUSfylUrJssJBofCsCEBzN3ft1e0lc+C3gCsGhZ/tb/
V0DjxWd1mVVGsQG6NJuZY5QczHdOXKk7bYRXNg5fw5Mgs2k4hZu9Wjt9VK8U84MKn4Uv/RznhXSQ
mB6GshnE4fYnXd/BtI1kMQkVNdBRWxL50qD3rGoh9cEujn/Gimv+hIkUIac8Injq807Myilp0a/Y
uQ9f+UqqkVyHvOkShCn384u57DW7l9GaTInW4cFENiM5oJqIPPCiqF9vf+Qr24SxaMoRjslId7Md
HdweYxytjMBc4uI+5rL0Uh1JBFggsR/bWbyDQn51PNkAZhk5/NtXHfNIhHpti5c2W8O7PHXye6wd
o7PTZIaHqOxemezV8cjbiQAl0HrLESSkba22X5AVLFLLdwUo2ioLbRyPScSW0Or3XpSry4ZWFoeb
wAXqiqTqXC6eni2xjn+cESBxbbcBVp72Z4xNMXBuwrbzVaeztQPYEwNF/LobYs/OO/e0LnSC1VJr
j4CL966cq/3ETwLhzoXLrtIB21z+pBXkaWuCuA5Q2k4f+NWLX85ANHIbc+s3bieGkgA4PIM4ouSh
l0PFabsmNEWNgMZr/S6qh/kUY9jpI4Bc+yP8553tdHXtMB5YM1mktLh/tiQJMwlDhOJ0I+hFC8+w
K2hzH9ZF662dy+BqDrkFyJGApVEyp2S4+bAMlSobT2Zx4mimQY/y+wkjQOFzk3+/PYVXnwS+jHuH
haJZanJ1X07h7CidFYH5PunwWj6zacx7WArxDqXzehT+alri8oJRJaXrchTkTgTg7s48aZWiF36S
oWQfHcI5nzvnzVPHtUgWDkXXgju5bfGsem70c9U7pxB203/0lzCoLHEQ0zJ1ejN2F98pkHLgNmhC
QJPbfFZua61ZocN8SjKD9pHa9h7iSPpjqPcPuaqEOz2P61kkhwVQBkhCipttd8WI+WJmtbVzMqxl
9ql7rg8hUhB3t3fEc5X4ZcwApVzyGiTrjmoZfKDLxRotGyhw1VceGtsaQvVam5ftGabzYHluWoto
PIwDkLMnTghTKiB2hCf6pLGOKbNu5agRZsLlDelQP5/aMu9xlMJF4xDN3dIGGlD8f5vBLP7EddR+
xkXXeQ8JWP9ghpmBsHyTL1+B0A4PYWaJz9M89CrS+KWjHSH+YyA8pZH5Xzr39XCE9qs+zY46/4wn
gf5jQ2X4oU+p5Xk2th80FVvhrvfUsLj/sGPpxaG0EVw9WBAYP0aTgLbhCiic79Rq7MfHsLb12a/y
zPrt6h08Y9wa4y9hm08/C7HGICVsiiOPUWcgd8Tl0/R3odlH76punPpgKGxlDCyzSVYPGFtRBTZy
Fc0hylR0261JRNoHB3nY39NQFZh9UgPyQ1RsEM4y53X6rUcwKr1o5jQCT9STCYHnFvFa49jmcZaj
7Z/ORX0/lBOqAqlFMxo1q2Gy4pNmpkiTHXonasPSE242FO/LLo9iH0MHM/yjG/OQ+gQeaFsmaB9j
GVHPK/LhcdFoCOUaStswhcZA9YBwNGmCQp/QWD6oDs0LJXC7OJ3PVdnP85+ibsyG8pvujlxHw7J8
x9VLz9YDrhmte+pozxvezo5kw11sSOob0uGNHjWs6Os2Q9muWh2PkZ9EaXVKa3TIC6AjSOtHeNIP
9CYOUbUmsGLLym97J9wZf/uqE9ATAEqlBVgWRPXytn4RIY1rVy2Qj1M/tObqvrdxWBiHMrAcpQkQ
+O6/7HzudjySf24uHjVJhafNuImSTIxsgXXa6X2kF3UYTK4o2mCdW4FmaUmj0FvjIpnOhqiFeba7
xul9BLvEw7yqg3vCeluYJ9tIkzUYQ0xNkS5tVedQNNjYIV6dONm/VRdjYwsmelafqkHNws/w1mBP
6eiPNu+WOVLv6a3qzQExLf5UOAsfC8Lw8Xsf2Vrli2YSvWfZGWULU89m+9B2Vo8qWDFp4XscG6rO
Q72zzA6YWhIJ0cYo23864Eg2eg1KTE8WLt6XWsDjf58BZ3/UlLqpDvLR/aWOyWj4bYMF/TsXsQf9
NOFwq92JVGR/Nbw1zPKgNqRYB26N1P0w2aL+hDh89A8rVVhHDeG+p1TrkvHJNpXVn6amTz5PyHep
D/zWOfmVmfRvvkWpEq2P/bqAIAn1xq7QWShsEJdlBvsYUQHw57PWddOHZEYX9rQoboWvRjbrT26l
LclvfXXLE/kssJOMLoxr+CYNMeWQDrSj46NlwqWkXpO27eJlSVuIH00fNXN9NyVxXN85aNomSIim
kQZcC1mz/pBM1mreC3JTxRtbt4k+6Euqzp9RGtR+94R12gNFMy1CF6fGnEV1RF74oYtU4NFoUSn7
cXsnkrptjp6UbyHJoiyATi+V/s3W7+JkElx51T3KSlrTHRtqOXYAl5gDH6N3HfUHk2OPFzkC7F9y
HD7+uhHXwoe6xLr9kFUghQ9dK4CW9ZR3hrvVLpNfqlPG76KKh9zHqw6FPV0TteEnHIhIP6A6BGkX
VcIF078kFuV79viUItqpogFbL5ihsl5qVX0YlWiqP4KzVorAdIqw8lV1MpNj2ZR6q6JFhtLa49ja
eEr3i4oWyhHPGGCcFSTT7Ekp0iTxy6ZwRgReEdNzvhtLZ6z/WFjFmD9Em1e/HMwPkONDb6s7O0mE
I+2A/JY0fFo0kb9zF7QS8WwJ3ZqLyOrS5V2Pv6F2vwzZ4BflKtLAjXO3bZkmXU8wy9Xz7l96e/Zx
yesQybe4dvv7dI3NuuA+M7FzWMKmSTz8Z6r1oMVpFAYpdcB3eMe4HfKJZRn+Y1nFaB1KA3AQdjt2
tQRpxOl+CvOoBvXGZuyPYaKn92HXKijqR4XZLR8RQHOHg8Dxx8Y3HM5IZlKJ+Yh5Q3m3uPGcHQHT
Dep5KVEze1AI8T8qZhE7OHK389TxVArU149xa/fp1wyDox9rW4QDQqotpw+FGaWJpTt1X6ieqifK
4oU55sueXTmmcqSzEVfWsRO8dYcSWJUjFcsW/GC8aqzH6WDFVaK+V0uUn/7DnEhZ79JFrwq/j9th
Ug+APdP8I4GL+T+Unddu3EgWhp+IAHO4JdlZltSSg+wbwpZt5sxikXz6/ei9sboNNWaB3R14BsNm
scKp//zh89RWff4R5HkJlYqM2qOVufFrVxTaUyPiUTsw/OoctrhevgysnzUz0uQjZzCvWyWMrEXf
GWqWOb60a4T3uEwZLxDoiYRIIpGGHJ1Gu0vx/psJoUJu9tBjvDJ/b7ze4DNpxBnfExlQpD5ylelj
LFwnC3R1kCF0YhqzA9HY+7jGOCokuARrKT9KEwvxNp5Z5F5jqlt8qkgT+WYqzWA8pAM592GaSTXZ
or4u95ZUZv2jgw1YetdjvAZu1Ix1+jEy+jLTd7JwUufgdcx+4XfpYHRtCP6Tl5uFlIb5I/6X1i+T
vwk7xFygvJL3oXHgEhKTD/2uijnm9nGrJRG5SmbXm0GWNUv23VnoS32RUWQqFOc2zg+nxFUy85gs
ietsyc0x7jrF6eV+bpD9fki81jFOS6SUWlgMWTPSlsaKFGGMO3kbvRZ68ZMG2uid+HdZFKuRIZqN
6rTOTthrcgTZ9MlkbEaiaojaRUPhkdrR9823UWuNYtP3tv6qRnQCXsemSfswKZchPivC6D6bWos+
pbInY97NUjfrwGuSlODtKZ8/dGinJgAoTpdNMWjKAUxDofgbicoRvmg9T2T+jA/qVl1lDBMIfJm8
IOIo6g+ZLMWntsLj+zc1mFFhNxbVzRHnN0kEUKZqP2M1yW6ZClwd+fBi2Wjpf8PzAa68uEkQFqKP
SturRyWfimKnLdG8+LlDb46MWavXtGAQnaI839rfL7d3Hgs2QkmDQTrZxxfYTzxDMkimxjrmlIvV
2e0WTNUDgJHu1dCTxL63unGJMP6BdLBRRFdOuyYp2c3MSbGWR2/CDM13SU34bc3zYgV9XY0D6RAW
TqC7RYn6H1L2Yy79QUrVQWyvuXek7LZ6WI5CjPkNcPlPO/3vSnEV+K8tcFjn6835kg5tciPLJxrs
R1frY/SbRi2KAy5uXhdi155TNtd46RdV7X4yK4u09rZ0GufRNWeDm8BE9+NOqeJUXa82mtn6NR3o
6IlLVoa+K451A6fDqjQ2+L7U2pc+H7IjyTWa9VyZZJ651kDsr5biM3qwG1G6N9jlf4gQb19vVUeB
06/CjWsJjDdAU41iYzxKWFHNtqhU9YOwuUk3Q1c9ZLOae5vBFFnqe/EUJTC9+6/dTHpkOGNeeyS+
46tJb+cXfDiyPOdyHj+ZYvzpRlK/JTO9KhxAZaAg6uigObUBNt/WzCYd187pZ3mUNvndkiCSnqiT
OGtoRvsTE6oP3DRT7x1VTvV2JcH9V0MXepSYt6+dbWg0IALrkvurajdFQh80stXjAOb5iSbWsGmh
oWOomnHkTDE58jegB21dpW+/jwr1HzsLZ204X2EPvOrQuEplHyF6ZCr0i6auQ3fkcnFyGiNz7yFo
4507xql7VHSgkNnvZt1ZAk04eaT7hug855yPPeE2eV8U48eMULkMtqqFkd0kRaoHVLDFvc1fNfdd
QY/qxjtcwtDouqz13v9/yPvKbUAQ9ZVbxuQe496Vh4aC6AEc3rvr2sn5JTqpBPwD1S0g5fqpgLBg
wgY8c2bM5br1DNFGugD+bQons3Zd1nlyX0tndB9JtCrIJPSMwb1zNSygb9W460x889HoeuHbCpWF
MhcjlIt5UuWGAjbUlKc+V707V7o4EA+Ik+JzSlv0UWlb2fhZa5i9r+GKrz8kOUaURIrOEZZoHea4
ez5eej9n2dhV/tx2VrGbSr14mWIdFYiRNUgPuN9Uv3ve0cBFNWq8G7rGq5n3h85M3xKt4R+a9dvJ
Hvd9InS1Uo6OLTCRTOPv0hrmX5wl1iNnYbyZtUQ84GJp/ZqtJboB7/3xDno7hpiqwMrhtsB5gh3i
28frY9pUOG3np3ExWi1MvFjeFUNrg9ZQepThlOa4YE9GYrbPDnBpy8lv9Y9YrFtTEDV56Xw1YquO
N7pDgRsF41JG5Q+3FOmH2YncepsvXDmDeqqdfvITyGnKpmCP7gj2Fq4+PEpI63dYQBIUNJmEISBn
aRBL+lXSmD9NSzG5iU4zVjbxoNnDBnP1JD7RsfL0k5h16fpznzfK12bgqpwdTEPabgBkRcakb2kD
imA1iXp19/7xe0UEADZc+b0GSC9EX/7v7bBVcvEAxtTsJElZWnyy1Yaj1i/yHgS93oEDZCeP3riv
kvTYTK52RFU0fH//R1zOHA5JnCggPgBlwnK6hOu9uknjyBbjqeroBB2KiFrEZ41rRJqMI9imYWS2
GppaJ40t6d9qejLTmgC7//wz6Iivej02AhcawtuhmJZFam6RDKecTDRjI21nCgRG9lNg6Ump+Ymb
DhsrzpUP41QW/jwW9Y1J/AdW+XsSMxKwPFVgF3iIkB4vvkbnJUByhDeeCMGI3d1qyrD4/ejiJroM
ghCQNJpGgrnipvthtoOrkwBg1gSBT4J8UfyynWO7BrUFzTgo/VZ06diFndbaOZHKqj4Pe3dURbZF
cNzf1QtRbN+JKIy84yhr91QRtTetwfHNkbS7Dmt+t2sbe2sR/UGucS6qzfsjftlj4HXpwq8vyuG6
ui+9HXFJAvoSK059Ulz7dVJdZQyzJP+StENj3mgxXvXE12eBH0Aw4PvS97t4VpYNbkHITX0apfI6
oTwjoL4oyeAZ2zndNQJs1E87w6m35E+Xn2SUJOGSluIriNx4gBR3c+1dFtxs9CrdFaY+rBNKlIsO
ywygKbs5604K1Nc0GIYx9rE8bodAtYAwAzLyllta2D/i+bczbPWdoiphfrN5XJbbbCe2OrWDOGFp
53IrsgjPIw9T78c9ian4ahIfV47pqVeVWHmeUQ02Dy1pF2E+F0PxsiQAVC8eQMdDmnhKvKm8ojtx
s9MdoNFOEz9xjJfT1rGXItploPeDv9ixk4YV6az215G8E84so0qldY/EJZdnZF8cutxrhxfFJNs0
27a4DNXBOLJVA9yYk3uPiKiNb0y+K2CJ8YdohdMzfKWVx3kxIxoZKWYVj/XJsI3hfk4sNYZ30jfF
XqND6eIFlmtEO1p9S3CnGJpX1B2Tu9UyEi8R1TFJj4gj1DCF8JFinWUnnwtS6+f9tGhKFjazbhxG
KxI3udnrxLj4hohOuGasOhdacxdXpqGCAJDIujs5DjP4oa852T+kCeiwpmG/e2pzzbpXl84iXFUv
rORBGc28D4Rh59imE9njfHl/Hf9jccFpAS2GxkPn+UoOqHfq7OawIdg6jeY02SMcSkHOhKbVD6J1
k0cpveiRGl8/dMT+Zr6Ks1mzUlmnL3EHafJGCfmPpYW9grtyTlYq8iXFZ0rKSEpRGKceIBm8Z7Gl
72jVsjNb+v2LShv6xhOvDlLolitvll4pu8tq4Ph2L6vFWGiRog4nQ45EDcvGqYgTHcpUDfmYZVP5
nSn1/knL+Ic2bg3MGipgRnBu8sKwbnyR6wHg9fkReDKgErr6NdIxo1ht7O5k9Y6dHoqFJlioxuZo
/3BimTZhT8aIcnh/GqwL5q95SZkA4QjW8Lqi8Fu8lF+hGZ/YMW1aBESYjIE2i+WjsqYAUVakXXtj
xP/xNFoxDi107tkULmtB/9flCmFkxdbgrMIAbak2S7GoSzBjsXckMDz7/f6rXfQ9eTUNhQAMc3q6
LLo/C+Cvh+WzPVpNvpibZVg6sEN6I7QlFePGTeD6nZg6kGC4iCAfv7LVaTxrciLo9Zu0rBf5YdR6
O/kiSfi09xg+RtEN8OXyNr/2eLh5oJBfr/JoMNcr9F+vNaskikdWZhOGY1paFtREmuVcEUXkctlj
55M7qcRjfCg1CjFkxfosxtATUfFDWSkvGzo9Se5Hkpk1bkpz6Zc2xOhsoYlqknIT2lnWNpnvjsSW
abdq14t9kF9PQx+rGBpjCKxpf1/8+hEM2zEX+9x7dvlIW8rLABNN7OoBSz4stV1+I8iA+KQow6+m
qeriqWwa0s9NPetvlG7rbPtr7q+/hZ9APY/EYu2NXxSPYiaIvK7M5KmKnZ48cDO2g6SYtG+yS5zn
ZJocUEevuMEGuVjmPHXVdPAfVtyaYnhxhFXZQKEgx/Hsyir6GYmk/Bgp7rL8UKq2r8MCv4n5hq3C
RR7G2hfkmQTyQVVmIUDYeDvqVQm7BohePc98G+/QTHCxT+QSV27pV1GhYyNBprW9i/q4xNLIm+yi
+apw0i/h7Mm424DOY3FxYze4uEOsvwr+2GqwB98HdsJF5dwsZkSiXD+d1XzZDE4x2wGT4yD1zLTw
TDGrYzSZ7ESg4JWxTyBCdbcqzPUT/zUF2P2wLeVcRvsGD4O71NuByZ2BlJk50s5Vq8Uppv/kOOy6
RlmUF4MAm8dlqGS1SbuRUPc+ISH3UwQhpDxWSBLU/GjgP0TI8ZxaJfYHbEe3eth/tHBvfyAbBfAu
HWTIIvzQtz+wq7vIydXBhnbQagsWZAL5WExXNmkI1U3UUrkzuxmDc7B2L6l8TSyOFmQdgM1ZdaU3
bjvIADSeIFOR3i4ro6ie9cqIiSWWU3VYMC+WvztYIYRktwrwPwQ+SRh4mcUy8juBNz+YXxVhcRqQ
/z48l1OZDLTy5yZ1w6JpFHcI9VjR9lo5W3I7abNXPkRe1eRbxYuz3BeNO85nt+1sEBFlwJuqG6mF
NlkRW8qxjlKrCwR+Kx/xDF8DlschEjhWlnM23NOl181zk+sxTehCySQ50v2E92g1twBgJOY1Yq9P
KVZ7BBoopPs2xQvAE719yQctAquQKWWyms/lUbTTPWx9s3yM6oo84hvT+XKVMZlWjTp3YQeuog3g
+vZbNUoNOc4ctLNs5XhHql0J6DDPVVBljVYGlUlEcJgXeSq3MXt4qE8SK9k4WdtqCFZv8AHWmfF2
5qCNo/NCZbeaIF4Ku4ZamrGozfZpWKIH2U/J3gN+JjWtB+2oovy3a1bRXiNa/cZu888HA04CjLHE
2U/eDoMizUbHr6d7mjwz2dMvK32nglnHH5ePmTsrL0j0+cMODfT+/SP/sqLjE8CP55VXUaDj0oF+
++ykKZgL05w8NdJJvLBvx8wDRIYmG6CwyQN7iArjYzpqTrCoTfokUaR/KbysvLGxXI8BDEN+jA6j
EcrVJWVfoVvaZbUinoTDTCdNS/e1opzvynHudqrZpt9JBk2CYrCVz+8PwcWhxggAhfwhsQGgQ3K+
2NEKQju7sqyVs6uRXka+yJjMd2nWZWYId3BGDDqMGolftXdzM/3zVm+nHO9KAANqTAMC9Boa/Hdp
ohLi3HdeXzzJtVsDYm20xXp7mYkVBZtZaY81qaelv3gTHhWJZ1bL8zRZXLeG2TOyJEyVKZN3Uhnp
LHAZktFZZ7ubfhNQnszZrxmxoiSPMMKFXBLalOyGWPfqYPJkVNxNjUha301yffbtZpqI8Fw6jU51
XnWnWsZ1SQgYq3AzjPRqSgLU56BU1QnFI11+KGmpFjeh7uC5ipllYuZbINt63IKrKBnpPm0u+o8U
ZvWjbczLt4gdMDpbddvauwnGR7WBcr14KCLUrN/1Tmq2wTLY5CAktlCd12VAxRAQM9hER1xvCjaH
AfuSHfhmZj9GblzeVRnd191cetYaYaDogqFiwIZjN7S9EzYgpiJ0RmyrgrLXbegB9K7aZ5jsWf9Y
Re5QnnAXz/CphWRMS7W2xkirgqQqU1rC+EbnWwe1/BMiEaf2nSTqvuQwG7iE9tkyfbXs0vq23udd
eGeif4R3U9k7ItTLjF5nR6gxkU54JEAvlXu3rBT5WZpzt8/TKYNMZRudciclJZ7vNnJONnZG75dj
qhrhchC80ZvZz07SWsXUqNZhwcRza7bfXBk79uMqWloeYTwr2gFWoNUnwew58aanIjICqjhjafet
rNQPGTtw1m4XuXTYjZeC421xZpb0VDfG8LWzNVnfIQMtADlgA/5Cc+Y+VrKUn/V6nkiQh8VQhXFV
N16olzAfSBXUi3ApYm8PKYlLUqCWtCIDL0kgLiAbc49Jm0bzzpJkzxILTVNYukv2hWtl4YWzsnJ5
7MKo2kBfYtgOO2h7avZSG33m7ZqlaeaAPi3Euq52ew/lipVEQUcIHW48ltl5xWE2pkI9uFo1/miL
Ms5DbA7qZmbTHN1PPRdP407EpXCQlyVK6+P9Ojrlvi0yPQvYEMaTRpq9+TxgMQNhYAa4w96i9Oz5
gYlQlN97nTLnPpr0Wh4Uy1ss31KUrNk5QhlKeIcyL0+gDIP1ERVKPN4trWqR2jwl+uuyzDmLSzao
2KVeulZOw5ZEZeKuxrLYTLXZ7EpHmtpHBUrNEm/tNOkPsJ6qQd+uRQ0VVemonyalweBY0bDfRUgT
WfU2c6F1lPdlXZJWtrESINxgyfL+PJp1Vjzqi5hx8MxLJbpBgL/eJFG30DinCAfEA9J7u1FB9IUK
YqfDE8wXPYQF526yJlHvZrVOPtVCrF5npvlfD2QW3XqvR8K6QqjmxdkEQg2FAwHXU17QbSnLIv3o
Zm796jk9SHXNetZOwNnRQ0Uu9y0y4vWBZFloWblx0GQE7bmotUtX7TE8MKwzk3nRNF+42J+Xvs0C
Rfm55o4n0VyO91AHEXSFPVblyf79k+kfhzNGtxqEyNUzFcLNxQDYfblk9pSmT9WkUhp1RZw/9DSn
DmbZRs/GqJp7y5gJdhwW5zx5yFeUIVVu3EAvrl+cjyxKHJNX5jpn86XX2pR1U+FpdflUWKWWk5E7
pHO8Y32R+xDDZVUPltbZzo164F9PXQ3tsGoCyv4/Ye6vS3tRAuCaxdI8OQQQnmscWn8NUbXsIdgX
+AbSbPnvxagNsgPbGy0sl1vj4qI9NujGWqOqn3onrqq9Uk35tIHzRZh9W9dOqInEde/nVn6uYiXb
0VzuYcZSzX3oEPM8vv/pr2efrdKdAfth8q22DW/XW5PAeWw0rXmSXV1864emvSvnyAokPfVTTheH
WJiYXUFOirix6v6x1KlJ0P4DKyD7uqqHHE7pYmrrJwMH5/tRGGo4SUt8nwCX/bmwuNtmQ/b0/vte
f24scIGfcDhgquPK+fZ9C63FmHJusqdRQMZs0oxTUJF1mftT2mzpF0EzfP+Jf97jovYyMMcig8ll
e7la4NLuqBb62jzn6QLHtSLaADTDdpNxH3OyakigrWK74HFkbIfWrBT27yjxhi/sBgoeJW67nsdD
XLdHYRZGdg9GwaEcRfryzC+HQc/mUi6Jr9Sz4f2cnVLA081n7P8CLSpno/dF2lHLhe+/2NXUwWIA
dgSbNFbLa7b226FEZ1JDZhiz59LJiiX0eqvdK/Aed1ozqnvHI1zMd4CI4A5Wzq18xwuEgsm6Ynrs
WlQUNPku4yjybJBGiU/9s2klctsrKlOGSgmRbdEGVTfme8zAjAcDWuJRIZLq+f13v8To1+evUBn/
S38cwc06z/7aNvDS16Asd+oTq0UagZIVXk0JPVq/cClPz+BWpt8uqtPvstauPoomKQqf9BnnEyyD
kvZhaX1+/yddLSf2LpwqVzRiVVGZlzObnnurFMiJszwtngy0C3vMG5cIbrdp7fEKiu7GpbvlxHC1
nrC3Y+lq3urbpYN/vh2HBTZ5BBJuPrWRErknAskxdmpLGOV16+V7CVv19f33vEB1GXmibdbhpf+4
Wutd3OUThZpATPH8JCal/Ni3Sv3kpFq2Swqq6/cfdT2kYP3w7/G242Cmf/L25bCWhUksvfi5SZru
Sy31rzJ17VPF9b70RSTyja002X+9pFPFrg5FdBbZmAEu3j60o8kH1a2NntLeiE/c2dyAgPWaMi+y
7u3WcU5tRdnns7LHGwDo9dDyZBT7dHcBxJjdbx+96FM95YVInmuwmT16Kwix2tjFD1GHUO3GOUhD
h3/dm40RRyumKxQresjr3H37uJrJzB0qdZ4oP9ruDHtCtlRbS15KpJal2f9SHVT7HxfktQnyAw1j
tokSPPPtWmDL6q+HbOL3w6Ah3tAb5afbtnm67dO0fJSuV0ZbAzJI5y9KlsLyBWVKjq2b90bh4w45
uH6PY2JPuz6J2nBwrDHFlwltxkFKrRZYx3uaeNVS1yvuc4tsL25ZualND8Pa/vYHMr/MvZB9ldKS
cdrPTZmWn9qsSAqocKm9QuVjvGxiobavGhtCHtZ21sXBnPXG6Nvs0vd9J1C3UFirMIqSqvvl9uZc
+rPom+GDNfTK1wyis7iHBdl/TrpaeXEr0b8Wi2ZkG+RXy6NtlZEZxGNiDXeqIawncyqXV1jDXD6x
mtP8fARaDlD6ECWa6nok/GKOkw/S0PH2ljiBZsehzOonEWliOFRVv1hhTWciIMQFWltM86nyxVAu
amB6riw3qj0t8Z7EbjVQXKSpn9tJU7ydiPvmt8zcnFVRoFXdFa4qk+eKm7vyq9NJ23yExZ2FlJX1
tLW8rFZP+NTad3FmFIoPsDv85r/w1yky5atnj9LYmINIKx/QZvykyLnVv9RdUx27nnPhiFLLcDc4
o4ksnBNNfDU40+sNMi5MAQDw+hHOMwRvv4F2TeHMn9uhLjoLrjBhdLV9PxcxdsWqSp/r0eW2NG1d
tZ67OxPsIv1k9VnZhhG3vSnoiYou9tNEreYnSTU6gWXW1r6rq1KDZI92wRe1yMydRaiP+NDOYCeB
jZPa+Nmx2jw6Yhk16uNm0aN0yQPuW17zrdQh5PhWG1efBSq2PJzjUezG2U2M5wkfVBP5TNHBL6EU
TXzq09nwE93jgoq/1jKFaV27L4D3nv3adtBkQyxGhk9tbHpZMOiZk53wXavqcB602bwrXUSAB8j4
6XdB7rW9reNU4So/GmKsw7GR2WvMMfUlhrv3rSyqsvMVtam2MLE86z5LY/cDiR5OtSE/JXJegL/r
JgS6mx1ylBtkag7zP/FTlFUpEjJh/WTzH/qzsOR0LxQYoiFUY5oGgs1N+KU90BVLa0N7KdC+qY/5
sBBD7TupbT+5EaA/hLMSxKnDo23PZZBdBEwgl63wsyFp502fp236YHbk/G29gUDiT/U4md7gY+ac
SJ+fOqsZTs20kAIrUSq8DkdZ1H7Uw47aN4TLD6ybvJw2joPTrA9BxLA+ZEk3vHSVFK8r8+0nCZaa
Ekg+7XTXj17/rcIIK72ryNirD9NcNZg/zLbtm2k2OYe8L63yoGLYPFKNVemLJaq+/Bl17mACCQjd
DnSR6a8tktZonzfCq8gsoPIOZTND6yD8se0OULELC3AD670zlPzGDnKjk8Nr1M9jfhwHnGWfM2EV
2r5qZ5yr6Gcp+a7Np9LyiZJFTsF8RAThclrsMbmaaC/WHe7QZTLm+BilKckF0OTHcDU4nNgbnDgJ
1dGNzIOSiCw+Ok5UmYygjoOrm5V6BIJXpFo4RJ157yyTM2dhVltpuqVctQEKzaJ5QS6cSl9YEcJS
H1GAsWCsZZKuoWR6sq0oIKxPA1En4sMYAacFpeZWHcRKW9S+Gev2Zxm1KMEis+s+CEZVWGE7Q/8/
GU2iLUTmAVLgFqxl5XayrGaT9TpthNxEiBxAdM/sJ8+GHlGgikhMO5jaHN8prc6V3q/Q+234F+jt
zkYI+ysnMeLXkjXVJ0PTerEfPT7QfTTMzoSOQl0w0k5r/HIrx+q/NyMs13v0L85ILdUVejAbjZEc
50FV8NBJhmJyQlRgtb5TUJGtqQlT97uWXqb4TlErvxTU+iNKBs9qiWeLnFsGOJc0ZUoi13GgR1MA
rjL2y4Qvp2kGCDNj++zGSTIdelIGDkmLx0CY40yCIbjV9PbvOPfSB8AuRUGHyGrUKrWj/STgAG5Q
9udWUKTMpI3VmuUvzemIQExk1AyBhTWjusvSTt45c1p6/7nKQr2xlo8UO1AdLml6se3AEtKS7rnE
aKzhvBLeZio011dsdVQ2pp2MYVrE3a1klOsrBAUrlHJAeZqMV00hr1MVBm7AXRZpIUe719XlbhAu
TPplGhJ23GGQepCOs3zBW7mVvlzy+JaJ8nUBTemsr0Q6hH50CIy3RVALEFvIWqufF0QhP1qeC/sp
kWjUkloJ0Faph/9a1KKq5rYPcrFyjC+pNaYhTUZzNp5gA8R3fWJlTaiaeIpO1tw/Yaaeo3CuhbxR
7l2/J4+FPmMDtaH9vUwhXrq+1PtYGk8y8SjdliTZcqS493mxlPe2XT//97fkLgQkjBHV9aUbjutc
GXpvPEGG7L9Nc2b5ahaLYII8NAfCwq+1bdXiv6Ip9PDxxcd+m44NTlcXWF7dQFvKxqR4tgTXET/2
WpxD6nJ8QKQ7oKCfG8Uf6K4hHuzdW5Y91/MZFhvMMThaQA1X9JO0VCuQs9F9ErJBSgWVFZ42kfJB
Z1hJH4rcTPf9ArgYNMiRvkgZIX95f9T/8ROgQmILwaVwtdS4uJtBGeimUeTV8zDlij/LHJ9FqVWG
48et19AiXyo/VqXzUnmKN+IiYI03LBWupxlbIW09zA5ULGUvb08gueqYt07/zDXH2NFUlANuTZp5
NGOy1Xu9qz69/8pXDyTnGtiWj25ygLGnXqxftc8UON36s0YcxodWIlOUqWkd6ey0RyQityx6r7Fa
gEP4EBagzgqZXvIOnBpvV0SY0bNVV11LB8keOKg8iCO+UJS4JlA6tT/JxXU+mraA764bsn5QIBTe
ck+5BkHWn8J7s4mwrtEpvH13x0Ls2GZj9GxWQmKRY1b3rts2WBJUaHG0okq3ulYpoYzV6GuxBn+n
Wmd8S2ahPTXugqfE+9/iHz/IAsJdiWV8C7rNFzfK2aAN5LK/fdSwSbhTaYV8FQWmg0FqIZjCKKtP
wxYmE/CYvmBLH2tcSHKP1WDpjfpjGJtbXmVXKwJvJGs1qP3zrejAvh2iPPK8ttOSgg6M2k0+sQfu
96Ev5DczWaw7NouX2eqNPZp99ZCntdXcGJLL6YkbIYRZWu/rVEFEd/GJvFmPrEIU3Vlp0yY5omvp
ikenqdx+j9gL41oMC5EFvv8dLnETHsqqQLeH/pG+yqVJbhVXaZkVrvuY47Lxcxi4Ne96/lTf6Spn
wMaeyk5sDVm23Y1t/xKTZP/D2wrOGCaMIPSXG5AqOihrCkA+NBbvR0RQyoemXoheyHRPehtryZSv
BT4PZtDb/Zwc3n/vK57JStSE24ArDn+xkjvefm0Ye12HzDo+11U7fZ90BT1utZAWavRF/hUp1rDz
zFg5k0aZoWvJxadGjIvvUoDfwq6u9gl+y2p8idMmvOkV6n77W0jYNHu4DsVZK9P5uDrmbbhFZfsI
Z6mTseZ9+sLz4ghPkr7cRe6Sfx67JTL2N8Zkfc7fKA+PB6TFMn09lhDTXZwJWaoZQgIWn+dRrQ7d
PJf3Zjc53AOhKL12GNp9d8ypfzYqV/kFQBkjOrZubNLX08IG14JJzJ4JOHfJZ/NypP5ZMVpnQVRV
HdiVyGrEEab6qVMHcw4TU1QiMNEq2T7ZTkLfvD8I1wuCwxCFJ14KaAIg9b79FgJ702xq1emMB0d5
zsmJ3i6O8AI9qupdYUjlwBDdqqvXgX078DAo/yRlQmUE0rvYDAkNMsamjMW5Hxbh+XZUkSAnC0s5
gOxku/ff8GqfIZCTsaX4UTE5wVnl7RumsAa6ttS0s6sWIvZxlQCrKPvod0rQwTYmLOvGreFyY+Wk
xTqGY5Cn0X64cuEvp54kdShd5rJ4+2lcqg92MqXzPbSL8cA8zj/TybY2YLgOK2wpEvfGR/3XK7Or
U+jAVr8OACG6Uas7tVXPC95X0RbMa5zvY4HteVSlmnYoaOEVN9rjVxOZt4bAz+hh4qFz5bsYZvgl
ZZ/P6pnQjxR7lmHp90ArwgxUd3SMO1Ck8gVEMCoDs46Sn+9/5H+M+XqWsKUDtlBYX2wp9tCyZqrO
OHOm1YOP5q770qx2vvmA09Ce0yvbVQkoFZIBJ4hQut3YYK+mtIHGh8YdNpysYrjWb1+fZkOjzoqu
nxf6P0Nopo1iHnIN67bOi+L0xhS7lPes1Rx3MjYunddeNXVvH9cnFf5Tquedqwzrv7BtRwudwVCb
8g4qwlDvRJ9j+VFGyWAgibShZdZWPik/IJMYBoj1OBp7UcEzi1MvxZvWG4vC8EczgbwUtGbTl6eh
n9XGwSrUSrb0yjIrqDOLW1LjCNdv9D7ZIOvG0sYnmASLpICrKmzcsU+AxNOmGTHgmNzUCidrLfoH
zxwe0nHKhhutAc3gXd/sJowFNfUaUbv2+i5dJfsxHWq6Sfa5mCcgp7E+Z7hQmeh6MOeqRUQ5n6SF
cxJpU2/6aZA7s7Gr78JN5hccZMYd3FH11o+6OlvQyazMjXU2kpd22fNKTH20EqxrzloF2L1Llbjz
7kgfKIUWFG6l7BjwBpQR+wlv0wx6qexidrH0KdOa6pblw9Umz4/BCg8+MBcCAvcutkC4b0m3TPVy
1vUqKTBJSaIwnad5DBytsTZonaWf5ZERvr8o//VY5M5rQgA1j3tZcyCScjB9qbWzg9uKdVDsjsQ3
8mtBrdu2GZW7HlrUtm+H4Uaj6h+LkfOMXWA90bhxrn//rxbo1CHkhNenniGj5b/tzl3CpFN0AtGR
DrY33vJSzLmuRdiLPJD7LZX95WkGblR5yzKq5wjNyNcYjpAIBPeyCqCvSEKYAkt2gr4v/0fZeexG
jmVb9IsI0JspGU6KSClDJt2ESGVl01x6c2m+/i3qTSoYggLVaFQPGigqyGvP2XvtTdxXjr6to4GG
hVakzZ2GxvjkNs4kvwLJsX9IXRi6Xyuz7fhj1Kibxu7SaTtUdCOeewTacQCiJnE2AI3qQ4KlWfql
qApvYw5JhnmkkYv2XZu6xAfX6eW37E/vPuF/TTZkygxp5KkLIg0V/jo4QE9FVA9G1R2LASbllyhs
qYzPMgWzjzEjCb9WwqSsSX88z4Mwm+0/FQ6t4QQIOH7wlBmWVTFQU9v1pB+r9+roZcoeoxHK6hL5
9nCsjEz+SnVyeLbJpCi7cBJGceMWsD4Nv/8Kjn1ETLN24OVaDRCRZuWsI0LHJJqJ9qXzau0xzeya
7gydpdQXYTon9xSP5WNTtH1xNqi39b5G2Tn+hnm8uOEqWW1f7NSczDEfvQth6bAuM+lfA5aDtxfX
dDhPgnfbCOy/s5gDVWitsbEd+n+qz2Qqv+mJXQybYcIJ6KfKnBs3NvHrz8vlfbmLYfngrsKacfmH
tFbjzaNlp6c0NMe6D4pyaIcfpYXyMqC3JGAWTk5DyyBp6Uz7RSttZzMXWneaUI53x8FtOitG1wjx
R2MfKTl0+UrvaY0WlEauun/NJBpBc6HcOTlVM2UwZ6KyCOwQlfONQ8Fq/SFFT3fx6SDq5prBdrl6
qzG0uaGLQv1ESatvv6ulltzRix20DSXpKu0D/BChtZsbHBuvny997wzli3nCs5dMG6RrzBf+gMsX
qUoPkGTfmkcYdOaInB8RKZHecYIHHn5hPuQvKSHnMX8LbDCcc63IZBJk4dC0rV8LvRtprqch0NfO
jn7g7ca12srItXYJ2l+2cKsTx7xXUebqAPtQn6ILV6lpZblyRCdW/9TdvnxCqQklQeRe15yUMFGX
LpM+5YQbNoJeXtLlrR/341gHmlcYj93own7O+nSKTsCHmns3hvm2hQcZdYEhEYrSkmIU/sjbfip2
eUbQKWxL7gqdkHW0izStGl+xdiTfOomOdtPB7fujOOhNTmVrxthM2tL94ybkAt/neSP/yUN6Fj4n
nZYLDgMz35cet6697SjVMSstkJ1drnNLF1imD8DU8EM4YYo62QfEl7iniio9DuaWivLOzqzJO1Jq
Uur9UDvanai8MuEHmnLa3vjCfMDLD0yRi72U3tE7/2d1oc4Hip16P8cnmDfVsKER0h9MlfbOHoz4
fOjEqH3//InXkxNFGg+keLx4L6/GM31Ph502jU91mZj9P54c9F9g1125J7oyqsgYmjU2iDosdMen
hO4EsJPAOOLCTS3ajnYBEiwGLTzTXdfU6F6IRJv2c1Ra48ZMS92GyOUl3yalGpIHK3JL59AjJTJu
rHbvDqnLd4cHEekKxzaWrqsggFydLEjASnzSm6pL74YuLSoN9ARMa99rq/Qu1ocwuffqvvTQhadl
rOdB0zjjbiDYANO6FOGJvb/Tt6XblWkLX1JXv1tJ7T1aVLnhfZt6hsxh0NGLPsCgnl7qCtrMtvFM
AssNVvl7iK7iWcyJVuyZMir+dctuZrEZWzGSDqmk4BoDLQl1LAGtmb1vq47bUZ/zUmizn3/b1e2J
pQrbBYVabhA0mlg6L5eLnlzkOuo87+ggOf9buY6FvDSBeqeZ4VdV4Wv5kvYIpZm48G59jtUB+v3h
GM3wvtB64cusHu45UzQDZnaPA9czNuIuHfASkO9bvDlxmUavXKQyBxiZp/2mUGQlry0EAfvNcoeE
BAkATDKwFV37Dfml6xq/0Jzp0UCgL7V7LRVT+koBEJGKn7mZ7McgtirlG5N0BtNkhXn0ENaxmmxg
ULoEOc44vXb4IIT3LdJi79ENZ6NlVLPINZQKQBtxkvPKB3izpTi0Y1O/jdqIaOLGHev9nV+O0qUl
xHTD5Uf/Yv1aZitlNlaqdRz7Ki8hGwBF9B40q+63CFnqdmdwn99beVqIfWwp+Q9TYa2kY+xa9VxB
nkLI/7duYju5V+mdJX5BMLDy02tqrAAppa9iR8qSTac44ppsUuSRIR3rxq07ZVvS9eQEUuA8w6CX
Z2y2lpua9R7lf5Rv8OF59i8r5zr/rNWjW35xRRK1G6dNW76g5U5wOsc0Me8aA4/oMy3OwvgqYD7L
U4fVFnFHPM5VMGjJZG1N9BdcAfJK15ChuHOxbwo1HJ7hZfJa+bucc5ODjXjwHJE+FWgmESWM9tRU
8BGqOvxeprSw2LCoKxDf6woz/WGHBpyLlpmjvKIdpbDXFWMKz7nGMRGaaHIghXkTwMJCqZr/JYlw
YRpWXJS+fT613u/C6+/o0JbAsEtoBLLmy7mVZKoFN6XXjlm1dFNt0bi/OaRG2Z+51Yvsj+amRex3
WjhvwUJPyXaKF3OrdJgAm97R4qjxm3Bq9S8cr4X22LzrsdOmM14jMPwLhC4HmPerTCzpPEexYKu1
1KE22NXnWP6o2syJ/9SxbLYF/qTQ23p1a3qB16Xs/m40j88eBaoEhwQCgirm6HnjivLB6sLfRCKk
jZbeBV5w+QZwD7mZm3vT0UYJ2WIk8vqvhmIa/RfmnK4ezUZiIfBkn7Rf0k6dk+HGH3B9EjPIa13a
6JSBrCvvBC2fkUa31I69TZn9i+jU6Etj9h3wgCxUKSSkOVQscMpzs/v86y8n+cuPzwEM58RyHIPV
tyZExFlJMb4v0xOkykFg61eK86hnJNapVuXcWEnXPntWUsraoAqwsZmMt3URrLPUxiAq1T1qUS4b
LkBuZESHkBhrwsCNoSh/9DU5CMFgDJUIYEgpFguhomi7XO10t91k/dQOx3pKx71LwJfpq3OUynNR
FZl+x3Ad8gy+b9FFN17T9QdiVCyEeVrh5DusAQGqJtw0TqRyxAvpantghioOzLly86cSbwObgSW/
aT3r5Y0Hf/B9cLXwqiD38c+15YDeUDkqXZqc3DjtRwSVVAxe1T4Cz41iaLTkrUbw9Vyg9w6LiFMU
XkuW9cu5gLaor+M0SU9d6pUkparAyDeSI3T4ldO0mzy6aqhVSDfb+K0nQKg9fz4gl7m2GpALwAyU
wcIDonh3+XxuWE4KccE71n2R3o/hctVnWVXPPW2TL3oWzvLG2eK9AHH5SAIrFn4CNCTm9jqngO5w
VuVq5HDb1RzYUiMNhzMGvaY9KmrZ1D+yqEvaQIwNWtQYKh3CmsKK3a9aNOU/7UiLQkjVEqb2M15U
4K66OuX2rRbpB8dbC346SiHa1rAx1jVcVRmcyrOb6FR7IWdHf1KkmP/IoesflAn+id/kCe4XsTTt
RRZXj0vq00Jg7kLtMS6qroh2OIiU7mR3mAN8W89j5cErMhuhwYSJ7qCMhvWmhJrSJJueb1DsIieX
0Y3qwvVcskz0QLgP6LYBUFiG/L8u80VfV3NLV/tUjpp2n0Yp+iCpJrFySOIMCbWvGOyKWzyaRXXL
T/4e07z61hb7HLfeRWWAX+3y4blhpYJwcec4ZEP1ldxM+cNyUfoVPmJ/BMdONUQsIXOnusT/dGFo
c3WhL80/tTLdWA43KolCZXqe4Fo37OB9kf+eTbSAryl91fkbcQo9Ekcl8cqfdT0ZB8sWMgrhrsbL
db6LoGttPZeyTTDOeYG02HHqdtsOnjKeag0LyJ+mVqqkeYyHuG2bbazItIj8qRIlnaZB2oVzGg26
vy+S2IM7YHGVuWtzAHo+C/cimiY1rPUBkxa/mao9txnMiXYQUd/+NRhqNGY7s8oW/tTnU/eqSsPc
War8i5UBWfh6kXRSp0LYV1PrsGd1CISrk8LR6Er+PYpgcQZIpCBC7bQKEdN9UjrF77TUTKW/+/zP
+GB8oRtaGmi0eOh1rFoNAt70UhOITi4rZr5RvJbbgRvPKorq1hz2c2u7G9FYUKD/84MxwDGmEXkg
DVsLpQBlch2JyL1AWdALjvGkNzQyLvkTlAZFYZ6nJywxt+5G7zyh1ZjmAE4/jZXBNK6y7Jw45yQr
w/m4aLodJ2hSaTe7CeRp5peZK/+qY5WGvoQb792Hpjt/abqi6LZhO5gKanYTpvKQpO4xTSd3Kznp
OUtZTwt3sweXHVe/l0P9VkFzfg+FAAPWtvnUfuHwqrmHkHLEdIy9KbWPcrJk9zubSB14UBzIV09z
bYrfcqypmij1AAzGCgFqD1u6CxD2N60pwkJu4FLdot6+b1SXb2UB83KoZR/DyayvhsHSMnCMQvWQ
Upcp9md6+M3G6EQxPdUgar4xYzkmgOTwXrgblD9hnUt33GD/nVuE0bQnin1RpMo/CGgB1n4+VD74
61iCDAqbNu0PTBTrQqJEbRCHLh7grJ9x6YGzGOI7U0u4Z3izcJ19pJXtlyHu7fBVr8acQzZ5IUkN
jwib4YuH+9fYgLdKzN9yqprE/M+Dmfovxx1MWrjEmEeXC2XnUN0dca6epDWk96qbYrRoGmos0Z3Z
MVD25DSTS2sisC6aG+fE6zPAcqW0EeLpC/BirQUZpm4WEow9URSt+z+iaBBwOk1yQHLQo06yq8S8
ccy6rniTuElJl0O4u+QmrA00upNWehrq+ckacdgf+yxM7IMXDu6+SYoznpL5fwJymg87eHqxmwFB
cz145VmFG1jdWMDWquD3V04tj4MyLsvrKjNSVbfSs7Y7pbNUpiRA/6zKDeU2d4QbY42a+dWCavbY
g8ZVAjD1Vnbu51oSrUOPET+GP2C9jUluUJEvPtflIE0b6kHYKa9tppjhmVVIie9aYGHVYUFAx19n
JGn2rWOzffUlWYRRioMRXrxRnGIvR1FGlkFu1El7igpXpL9Sw4iLJ2TBLqh5OrP3JrLkEmI56yVE
VSCF2BmyZPhG1LvYJbZCagdblwZqRKEkXsBxpgAUsKY6P0Pc+cUzWvviSaVZB4cim8NfoZBO5Nf4
57NNWeXua+Jwu/FrbWK5p+8ZOnutyPAtgOuoEzPbANU3h3urFAlewDgcF1BB6mpKt+nIf8oPYR/m
LlwE3Yp+2YQqyY2pCNXa0tItgeCEMdfbWW+J67Gsos8fIiszPDrNnvkrHFJNue9G3W6flGy0l7OZ
jckBN5CLnFXTk0NnNQndT4E4465nXNa+Nphd51cqfeetNtNWubPhmYaHeNTgBVqZztEOrKlDKHtH
W+23LWi3vycNV1HlE96OUyGzhYtSrh3cTPlug4YHERAbDajkz1exq50WztNyjePkjJzCWrdlLMDj
FnEy0UmxC61/iy2J4y3E33lPYpICHy3m1LEIMG6tnlcnDR7M0k7jwKG8zCJxOay6uKIf4iKCnuZF
cN0a3njqeCkdcFqrVn4RyJC090mtVc6hAdBdBhMLyps1FPbPOasFeU3qKLzpp5qoKjGgNAf02faH
pCz6O2ETa3AfmRr5tH4H8/otZiO5lYe4VjwyyREc02B7l7LTLVxJFPRRzEauF+nJUyiD7LV0cjbG
ZOHSMJrwRN8GOrtLog3FrGzI9jmllDgwU83wHSEcgjEAqt8oQ1yvgvxNnOEwV7PsADVbLfrAMNSu
yfL8xMjvJoJfTDNFc1w2zqmNMB0FBLSwWxMiYuzaqG7eCif0fmIOI45TMcqh//b5ALtePjjHLX1q
+n8LXmV1VYg6h7MMwtETR4lZ9et+yjddDeEF9Dm92769BbF496BenBreQYALPhs5FP2L1b6ccWzI
RF8SPiDcKoYWXJNbRPKHKtADkrMYUMJM8HCWZtbEMpj6gdewceGsoajII6WWXzW8GMWRI3cEFJWQ
AA9ws0nhYvDdMprz+MZkWL7JxV/s0mimK4llElMmh+/LuQBwlJ5dP1gnZ4Tu1ovSeXazbmp8Ha/l
M/Z1jG85+uLHQsbOjX7o9XWKJt4i4ULYg62X/Wr1cIKESEzxjBODxi3EndJq1bfOVEtSdQY3Iqqk
c4yYVn9R4T/Rt1bSplboj1NDrI2Dsw4nJ3dSnI303lQ/Jg/kLe7cqfxSZYNozgv2Z9pjaszAa5CI
pQcNeOTzUMuRgjPscCMOXMXrZwFuRyTTs6oqpvtHaI34a4oiIe1JT6QItNyY4kCnp/6S4Nca/Qm+
nLMNTQcLInFDnXcs1LHUifiSrYeLCNF5gqDH1Gsr3bDWKNpmUtUi+qn3ZXMa0hiVgp+hTTT6ICLy
4TwaGn7fz4f/Vb2M1YGVQQOq4dB7gC93+XrpAlKardXifmxkaSEq6pgF2uyoe1TR/RNeVeK1rCVf
iavXcbL6fIfDrzyoFalVLNrdfjIb7d7UYvcpLQbI6zaBYj55crcuIeutgBIV/1kuIJzXONCuVuQY
THSKg7y5xzpvHdwsS/4pKXYfJkxL20pXy8dM/EcsF0vgIl+x6DBCW+X5q2dSQiiHsFWG+6wGW5CM
lQxCVS8CLP7DQeNg4ieGI28M+WXJ+fd0o+OAkA5RJuczqsXOqj5VpRUGbLfuD4U55y+WA0rQj2ke
dH6rUtG/MQLWC+D701iLSISnKow8/nIAOJ2n0NFT+0NFQCN1sCJR/R5sVbWZtDFmgHqAq/7jyX95
5lIhQd/AqCM35PKZkS6HuiY95oAA3/oOmKmZN5UbieLBRJ1G7JXSZC95x2nrxoM/erXshlzVUJws
srDLB4Nf8Mi81/pD2bXNxhmsct7h+U5aH0WFc6tacfVqKcbSWgWWhCoO08lqbjU2QqSCe+9dbo7x
ZhR2uvU4BuzIAH9rKo76n8/l97LDxcDheTgueCBiqCUU9fLX9bk3YBqd7UMDOTsjd6meoh7p8qK4
/4qZzBwCp5/t+dFOpuq+EUplnzLCS6qvdd5w565nLfpFaoqewOdSFNBqnYF4JMUGqGx0O7V+ulqm
/q5Z0catPkF72thDmb4UKUa1LRue5x0St9DPUMSgXYoCZsCpaDx7OHhJlsev3jTD0NoVXYhde8uA
M8M/SZRb2u+YtjCLB6ztbh6CWu277E9DCQq/ex1ZeJDz1KpjwJUlpbyiSMIuqPu8/6PDlEuOKgC3
bEcEjBN9F1x5+7sWTdamJjMtuiOKTtaBYU4W6zmrrH4aOAtvCxftVtDUBipJfXBkWSN+MDQuQUWM
gbyYogKtsiNl8+Kknij/fv6xPhgblAc9ykceZ0x1nSaraCbXIXAAd1MZafOLHqcaOrJc/TuMzdw/
ZJPQb0z0q7FPW3vhRlDD4TxjrSH4XiI561lZcicaLXtAQao1O7SK6i8l6ZJy+/nPWx8ZCFj5/zaG
AaybY8Nqhudl2VFDmFD7ENNpUFegdAgif9y4IeGmSDGrbdFCt/I9Jb9la/nghyI2WpCesEe4Z6+O
K1YyuGGOB5pJPoaoMHT1PtIq44s56/LP5z9z+VetZtzizXSRXXM+ARt5OeMywuW4rzX2gX1k8Gu9
TIkkIdksvfHtPniOi6qZ1h1aTjS2q5+keS105zJxDxHABPO7VOVg3eeNqfa3VsirXRaaCbQNbHqE
FrCUrFbIJNEJuCC254CEPHykFzs8qZELSSMvqpnw2ozemTfI7EZPZjVe3hWcDE2qQXCOucyvHqtx
be8bORrnKvWibSZI9rSNmiDTxjCqA8b5rPC5zDj/U4rYPHz+Edcn8veHUxVdpKM4kwhkvfyKJjRA
0bahftY8eFp4wT0R1kHrzrK5m8C/Gs+tTIf96FQGEVyKVXzx8OVmhAxb6jGKZ3faRlY3WNTRiVD8
krZyeBSicPXN53/oas14/zs92khcSJEIUre6/Du1iDAfQt+1czM56je9CNM0EO3YByzWWbFp3CZ5
/vyJ15+FCjetoGWTXjhVqydSilNRPjT6maiyOXrsi6l9jXUlmzajI7UOy5iq/YQgHEd3htOa3z5/
+uoOzu/FLEp/kH8uRfZ1xWzqpFHRDtDP/QJAb0fN+uOElgyUAuacQpTnBseqt2szmvatYs83xsX1
66amS32Za/QCsXqPzv5XF4lfaSIZn41zVBFHI8uKaEwr1189WMBaULlmN99YNVcr1/sP5h+gi7i7
Q79ZDUSwkL1H6Lx5DonpGQPhmPJVKVPqD2ZS618/f7urmf7/D6MLi++Kl8y97nI0EeGn6m1VWOdu
okz8MDqd8j8IEQCObUMdv5AvF3MG6/67TQM0tqvxXwcTnLv+jbzSVMkZa2daFuJNUVBFBNRznHsT
SuV/vDO8/0aUvQugSfMWCNXlb9QBUAwdMrgzbSNOt+moKGdbhuojXE3kejEGr03Z9uON/uO1v44x
uxj3F6W/zdF6tf3pcWI3ehma5yqaPbISTND9Td87VWAlxrgpirz9pwUtg+9cIZV2tqItli/95+df
+OM/g5SuBfrFeq6tPrFSgj8aFcc8S0PRwJ8ZYmcDegYxFhXKUeti+95Op+rPFCfuA6qlEK9pcsuD
sC75LB8BLQa7o8Y0tWktX34EMtK7subAwEdo+/pOm2D87AFnRMhwogSIpkSh9XUWo11gdRHgWbxh
mJcFJc4OWJPr6cZm88HEhg/Hfk2TGJbo2olvNmaRiUaY5zoXKMOaJN7B3da3qeOJUxdWzY11+3pa
Q4HjFAS/nKfSjrl8AXGKiYf03fDrXGM3IGgnr76rGSL3ghpFc2MNuV40OYkwv0zo85xL1jupF4pY
qfRKnLWxKvrHrklnYz+2g9wYthITgukm0tkUcV3/tIkO+uGpErbVjavI9dpCb4jbCIs3Zb4rH3pH
lVEprak8l32bv/H39EE6DEYTiDJ3530YRvpRhIT7fD7grz4s6zSjfaFnUjLCeH75ojU2JRkNgB0Q
UozFjrasj50aNGhXtbuKvveNn3n9PPgRCGgXfTn61nWBtYTjP6ERDc+lGOPwrjP64sWsUJsBRora
bivMcf5vjSvU7DySF7rUQFhB1wfrAvI/NCbXO7dWV/V3pWcl+zpzSA2urGIc9upsm+LGa10Xkt8f
uhinucsysq78NbFN3yQr8+gp0/SIgB/izJofMJnc+WVsRzPdNC1H1Hu99rIvFBBwE08ecbMLpjsf
7+qubuqtHOxYuTGxrsY69CJiILhEIZpFarI6nnjxZFVYyrxz7nT9q2gIzALv5EIY4kpvPspacFul
wZmdC5kXXL6d5IbL7IMRgIsd5ZaKh5gOxeovkFpel8Y0RU+SBK57PUr0n2EJW9PtmkgEQsuiW13T
5d/4ryvH8i1oJDLAiWThmL7WKY8heQCgPrwzOPVZOZZGlt9llesym0cCv4U7V+YmTshmDigT0Gv6
fIpdrWUm5hSgDtx1sLTRub2cYpkm0dXD1nqKEf2ku0E42b6tRBTvLXpIN+bX9W8lAXf5nYuOx6LZ
fvkwaXRJEQ61eEoVpbur0GC/zFZt/MKn98ODErcDrIlgHewQXJ7Pf+f13rl8U9ihnMOQEJnrZxsl
BF4HTuhTCgbnG9Rfc0/kl3rXDUrz046tEnodyoUuVJDoDEXyvxFO1Y3J/sHEW3DAVMuwhS8IzdWB
sLBJ84HD7pyNlnzRht5w1z0nY6RYjzQEoAPATOf0kuCiXyJjRyU8mEohRl+rh7QgoynWT82gz/ON
Yf9+h74chTA90Bfgh3ivzq+GQdGVeiFd4XGKY2vfErtt1Rv4e470s0adCDgnfzgkPzpS+6Nrt0kd
EKDTbmPUZdHBJaoFulc6hGkAqyOFN1eO+XeizVzjHkuPYlIdn4DiprQEdr3jjf+jEC2/dkDl5ycS
AqshoDdVV9sY98LbjS+/1FfXvw1MjKexvupsY6uXnqZi1pxOMsNsV2kI2zOcwAbPSyXJ6XDJJxH0
f80E3ABj5phNOgYOpxEnR5W3Aimu9lHTXsqHKAdtE2DDuubds+04Nl7pM1oui05xZkTfIltrnG2r
DpH0c9dFtxXZTfr8+Uv44MFsalSosMJxF1kXHGzQ+GXIEnT2rEYjpgUXxw9aAULuoYSTtiZm+RJH
sTLfmHbXywsnMpVeE21fUuzXRSoWAhJ0szF66jpLy0Hia3WAYrrWSGYd0xuF9uuT6RK6AbqVMgeX
PHV9w3MrVEoSnPhTn2XRX+Q5rdh3MjW6x0EZPGs7QQdacmBsFI05ctTyGZaaUm0MTdTGplVr5ca8
+mjV4bqybGfvaob1xUGJos6spR0/JUPhvFbs5g99qeLL0gwop1DPa5/u4XiX52aIX0aRI9K7uNt/
/vXfwWKrKfAOxViMtRTI1ppg9LngmrrIOw9KX1R3ZqLMrk8qg04uEL7FeZsnpQSml4gGfqJ0rB+R
1cI7rMws7Q9jqRTha2hMXegrZkYyMWrrGDl17TzqJGd9xSQV535GGasOwmksniciFayAZHarewDK
NSV+b+bRlzmKs79Oz8GDYndhnBoPtOsuEkaaPLtq0scB8g0XUqMFPYsOgoAqDf04tO81rcm2Vo8S
chdXSjIFYY3kYm+VnbLvMxdouhUC3ceuq4beBu5NmfxJtbimdN4TtCPSyUiDVjLuyRdpW7IoLa2N
/UVUiXTHG1LV53xbfEUnLqdTh2tu2PSlEtf3qjarxm/Dyszpvu1MfdqOBHORnRG7JSLBpJ4fCf40
flVeoWHdEWny+vnHe7/VrT8e+Gt2DghuGA5Wp2DZl5ml13Z47sxi+mcqhnrex65i22jT+sQMSoIb
MI9M+AX9vHXz/k1nK4uISvfybCfarpF+I+vuwYTPGvnSLfs/YCjrJBBh2VY3DhTvPZfVn7voADTu
/NwX+JMvN/mkGLF0RJ5yjucilxtMm5iNyiicVJ5txfFR6jKrH6OuVd29grqqIZln4CbT5qE0/Qow
KpeqZjBk7Stjr5pbhnZPa6lNI38eDO1tDlXGgZGp1W9tSMWzk6upuQXyqY4brQM8tsWLnD9aFZnu
WwW1Cw9uczxtMEP1mlEuhcn/QGa5y2rel1/Fcqq3HQqGW/N/OdGsXwYGYO6IqC2Xvf/yZagUZAg4
8sIzrWxD/c1GR9qIj78xjmhRTZX5o6A5RlzwMBXqAz5g795LVKW8xw+lDlYQSrJSS6o+t+6w1wdd
ZBuEZCHUY2nmJnD5h9mdY5b2ZBRPgg5682g08fwzxbWSPCA5tg7Yetob+/D1E6nGUnbjYE8DFnPC
5RPj0eiqUnj5E64qXSXHh77rlDuy8aN2osVU3hLXfvRAQEAsd3QnqUUv//+/6n2IpugmhG31lNuD
e2AHJJNl6mkzV2ietL3ahlV7+HyuXm+zlNLR07KPf1R5ziIl92atr55AibeWbxKN3mbGrAV9XqSB
0efwFhuaWzcee31v4nyztJ2o+oEwXx8rcgwfrpU4xdPg1aHzkEBgLoPUG+t/SCbCk0wLfvagJy+d
35mEZBtZmN43/Y3N/oMXzozn9kYLBjyetxpT0pGJ3nCCeYIERjpNi+aN9TD+aZuYrsu6rG4cpz94
Hp5XWjWgPem9re8u3RgNCjCn5qkkJ2ifl+Evr0DhhTmp3RNWGD99/nE/2Mz5abRiGTbABq9SMwu4
Q8M0GfVTSCSBtkunGEuNC5A85JBsTLuG80a85Yyj6UdJPZlNSZZZ8oRPqhM3rsof/Xb8PSyP73qn
d4TGvwa3CgmFsAjZPEVhOOwjfa5OhtCMGT9n+Uh0LqLgz3/9e3f7cilbnH6cIZnFwLXWUA46ViYk
gx4xZmKSkBnGqvVGgWz0DnPlUEtPm75xCWaIeLRKmBBqQ/ykjyqkwMLnvDt0gZ7WLqhstVAMsO6a
gzEdaKUPCFxwxa4Nk3TdqFCLQO1n5BE9y0iM46s3fhqyFHIXNyq+wsEFO40Ks2ytr97o3Mo7/2AO
L8oJGu7IiJlOy5H2X2/WM1PFGO0ue6qbPntR48ze4WbGFZAaw31VzeKOfe/u85f7wcWQdshiMeGo
aGN2W22aOd7qogln58mE7PnE50TNoI/Gr3po9L2ttOl3OsrdLvZ63nQU2dV9rWmKHoQomXLCC7Xp
P88tukQ6CT3sWQs+c3lL/3oLk9clTgsF8ilKNEEC80Q4cU761ojE1NVPlYBld+PkcD2kl3IyVhsa
GEir10YbQA6DSKVwnjLcKwqMdRCuvITpNUnhdmDubMYbR6vr2wlPNIhHXAp+CyL38kcOpKYgfOOJ
Ipznn3HSmUE2z4ntN3Uht59/YnwV/NsuJhDsZhBGy/7HssXvvHxaaImaQ17ssUo7c/87NjtYH3jx
0Ra/UYZpx3YX4W6VUCu7RCewbxBgqaO4j8xXZnbm/YAop7Sqz4yqpyPkUYUghbBNs4NV2pn6l/nW
2mBvUuluSoGY7nenh0R/WuGMMi0l1rc54HaP7keVJEIEox3nLYjq4506Ql94iTojMh8WErPwKwsL
Gy9CS3vjNwUqLBH3o15NnPMl5btsg8BKme4J6NC/6FHeWn0AtEkFwG9avc6NcvL0V4U7GhtBFY8v
3HHlTA6iSQSnlRvhjmAc4qCxd/bCV9LQ+e5IQz4sB3pxaNCm7KxhjLtNnVL53QzMxwz4D8pIP1LU
MZ6CgdhC9RXzZ6f6giNnGFRDM59dpfacbWZ58i02ybfcuFapPubdoD5ro6VNtm8Vpgzv0rSswpMd
Ry6a2USzzrkbtgVAwEz7bhWinVCEa+HXtBwxM+b45ZtNaXT6X86jlvGtYBqWxzKyiGvFUle/zYSG
/G56ymf7XtXaI/NZASgDQ2L2hSin5KUpabgaRKv/IBiyPidmVE8BfaTwKRcUpOCrChHkkjLdpqyz
9ghVtUyDpB6dJxuG/7cwGuSLcET4RwpPy3yq70V+J/Uo+lGhzvtLaVILt2Cs6+gZX/1sBLngHuBn
wByMgNCeLnsoDBkOD6k6lG8gcLhFTVpK+bc2vJgAgIz4EcAeOkFcE/XCapN4rdrBmi/atxnDiHuM
tTitiaxzySEiQsyLd1wSI/OLO4edd0aHQCaAoub20dWn4ZVyZ5nu8GUXR45prhc0Npkd7AoxWJYp
meqzPRddt8WmFHV+mtoVufaczZ0nh9Qxx1eh3PyyHKf83Vf6IB74UfFmnqTbb2dU9PeInHPdNwe1
H54nF8vcZp5Jrd82oaj/ViFITI576jAHZej02WtP91AnMaGEgm/KVnNeiOoO3waT6+0z5txRHl1V
KHXwf5SdR3PbSBqGfxGqkMMVzKSSJTloLigHCbEBNNCIv34feC8W6RLLO7Wn8bjZjQ5feINXd1Gy
SwTGtRRkpr5ZR7Ka5lUN5dNWsAscxTan2/a9UbRDwJIbuthk+EQuxyvGEThNlTGuO9rtuOuNiUEu
FtQIYacLQHGV6RLBcdfsjW99ie3Bi1FL27yPEa7uniyW/xsVnKr/YScehpohRgRmdUjiYrjRe6Op
/osHYLqfaMXOaFUNDc6JGI233s+ujbPhrU1S271rkcGctwKpgymsXV8dKz0NxnBhb1h8IgRLnbwN
7ms7apxTHjf6CIGlh3E3NXhvr4ZpIGtaR9iG3KF46Igjf7DYKJw2RneFwCLlyYJYadF9JlbY+xEZ
5xfh5AnOgXqtDsUsB2JNpaY5LEA/6qETi9lbT7MtvUek9OKK75u3/loTetuvVCOH+2aeZ+NA+qPt
3D5zgh0UVDBpKnYxcUm7Ke23ZaCwSDRlMaFBjLhFfHBnUGjPvV0HzR3zjarPWZaNZJNFgzyeIU33
AXpEbGxsocSr0nCRufJUXgQMvNrAOBZQA213muDv73WLckmNHfUEsMZ0PkXoj+ZQRSIE4XqYDUd7
hqO1i4oovwZouHi+aFSB90U2jHAbwO/y7/94owGhxX5PgvfoFqX2K6/iZ0XJIl2bOIG1V8K/i8fZ
QeOcNJHu35K/ndsm6jY2TPBUfLQq+mpb1bP4kZDayDCaHOfRVM10JcC9jLZpSDi03JkZ7HlAFO9n
N1NZQj/MxFUGoecN+qD6XTpW5S8oIsad0bTjUXdba2fMTj+tkKOKZDj29rePX+3zzIomN5AVapfc
6pTGL+DUdDkF1CHxZE5WZYZWTRfM6Kr0h1YV2bbRM1KpGfu6Eb+UARHHRnT/3JKCzIClELVrSGbB
Ba1OVIA/MRMrniDmymirZ+b4qhUdXYq84eE9YkVqXsknLwupDvKCBKTMmISWfOf92mNFh9AWt8Rj
a6VVWDg4vmSejG9lK4kNMBGs7wasxf311Bbtj7qCGEy5ewJVZlPs/de4kPO1KK6T6xCMwrZ7/2PQ
TaNiaJbjoz+gmDllhlohcKBQcnCU9ylQ2jW6+V/OFT1A8juwQqAKznG+IKa9ueis6dGpC6jQMnH2
wsqHL5Oqomsc/fPLY9lgNPgphyxikpD030/OzXwtiv24euqcxozXgaUCJCQlnpyBl6mbpGuaBxqQ
4vXjfe3z1/4ZizKsbcAToKlPlA9l8/2wyVAjDteY9ZMPXyy6j8qS/cRBbL/OVhLv6riv4rUoybdu
LbyEvn48+vkCL6MvfhQcbOBv9Hzfj050F/U1CoxPFIEQihdl5X1Chaw/uG2PU83Hg53fXNj2UeIC
OkpEjkq8dRbke3OeWS78pydzUPqIl1OQhOAWMRqlj2b+sOM6Sa4MedFOo5VPWo5nIExYtPLPa6Cg
LIcKCLR8FpqF7nO46HNZ2CCVXkZYJkW8Bx05GF8qfSRWJ56fgzWAGetHFZu0Phs/NqYVslkeAjoJ
fLMwHjM/24K1NW8cK3J5YK1Ya1eJQC2ODLsPtshgocaPdFcRP/Eg6VPYRyhChwVSdO7Tx0t6uWmZ
Hro3pE4L8vic0dBlUTqQzahnFY/icUEr3jRkCM+5GqeVNrbuaUzz5O3jQS9gnQxID2mhrVPvQZ1i
2dN/PHeii/169svqGftxdJJEg9DVqvPS+BQ7neccEsy813hUCjjaU+N4R9+o8X5qtcbaIbvd1/CA
u6nekdCO+2Aiztmbk6bGx49/5/Lcvz9ai0AqVxXxLSqJ5+X61AESk8vWfJqaskYumWqJ2lnQxK5c
i5eHiHEClpUsnGLjuR6uoaqYirNlPvWyzaZtOXu/HDBn6croddoc/z4prkPmQxLL8T0/sSKv7RaR
tSet1LCuyuMyOXiYZk1XXp6/TerPcc5yZEDsWTHoOGyQDUgfsgpIhBChlCla0/cBSvbxtP42HALX
ugWoEG7OeXsO7yavHv3ZekrpfxO01enJcdLip57k5bXq6OW+oPQNtny5eRnyHICQZqXyktQk14jy
4WXQ6sgNe+qan/91StT1FxrOcj5hI5w9KFLqKL3SRX6OR2lgCtupmYeTbtsqzRrzx8eDXTwjiyLL
IvtDa1cnSDm7W10USg0fG8Znq8q7Zp2IMvhB6ocsud/Z0w04sfTZSbP6bYaONVw5ABe30DI4EETo
xPR9ebHf3wfABaw5pyLxTN6EcWAApdqC4ecHYRbFRbRTdV4ejMidD/8+aTQGiIGBwy2c1/fjwoiB
kwjN9DlRTUQzB+OfTel18fOMj/JzhZwv1YlOd9PQdqT7z88ZEAYKKWDGUL0DdXs2uofVnWbVEj5V
RrnUGnLYa2OpfbdbWR+6pL1Wlbs4Ist4BNdsWuC9CB69ny3ozigRAAuf0Vf2tWMyGKLejl1UgJ9B
GSNYf7y4F6cEbbEFfLVIWGGvca73ZboochJ8YQTaxEpQOxH2r2CurzlxXUhM045f8HZLaAlL0joP
Km07KXhpxfTspxRI/sMZ3EJ2V/oxZndN3926BbW0vdm5QbSxaF1RZR1cKeWudILpWHipU4SFO7Tz
PkodhSqrU6OEgvFuOyTkvVMzH6Uri+bZ95N6X+l6Y+AxpnVilfczVquI3JDXh6okp1c7KPqICeBR
5+J732Tfk7RFpuHjlb34kIiq8mJ4xPQLTOK8W9IQy3kK8YHn2dU88Bij983AfnIn3e6aGsflUDD7
KajiXQTHHy3v93tmmM0YKl7SPCOvrZ6TJA/M1ZC2jxj8Od3242ldxlq/VeqhJWF/Qnb0W1Dij7AA
xG1K8mg2z91CRttFY1vsvcEOrBVSJ6p5C3SVtQvCZXZ2idXVT2D+Zyrn80i5w4hagdhDOc9JudZb
T/s06UKaK0+2I7CBPrbxHrTj+WcW+/QicJM03xzitT3dg6neagp9IHSjk1beSxg24gqi5eJ+XTwv
UMNZKBMEyueSKhzxJk9d0T0bXtsj7YdjCqL2dfcwmk31dTK9emNjjb3LqDtf2S4XYfPy9eARcxKp
kV/E6EYgZBzhyfhcJ1TzUBWsaZ3jN2t3qybVZbsTSTxfc2G4uNKX00j7EOoQBxSo1PuN00mfRxLO
8rMhjW7cafQ0QaXUGZYLhGvDXYnDzLZo839+ShiXBiLKCkQD0HHONmzTOHGaWk3/bFoYi4d8Vf2Y
WPPBh6Hz0pMh443smtdqKhfHZIkO4X/RsNU9IrizYKdPxiZTqBs9lx1VTXy9AHKEQa8VYhsNXlFv
Pj4pF1k9XUsP+AhKeTweXOtnswRtBK6tnJLPE2j1UyppRhvJkN1Q67tNm2rn2qlxv8id3lGqc/Yd
U76TzdD+287i6ULpiteLTheAZ2pm7z8yWimJ49Q0wT1BWLH1JtLUbWCig1C0+MyuXBRvq3+LK3+P
adNXwqiJMAUwwPsxUSYUCB9HGkZYfqYgw4BtBZnVJHeT6P77eJ3PPitjAQDAssQFSv4793w/licd
WWB1G6DCrLc/h1FEmw5FdDxyvEl/+NexMLNkIRcyAiOeJ7ciLjQ/9obk6EcO2r/96CAqjtBys1a1
D6Lr49HO7gRmBg2U0AeuNecEqOL7mS1Kii5S6dGhLgJ7XwRT+6Bnk1xjOeSvTVO0V1wn/jIejxaw
ZCoPv3O/9+OVGpdxZifuAR26PvThr+97vUK0Rskm2GV4f1+LC/4+It198irAKs7ZDA0Tavfczc6h
lM6X1JfGAw93e4R5OqwaZ+h3Hy/ostX/yBWXBaW2CSIZgYGF23E2XK7iDnEznDxyUCFrdIvsUHP0
amN1uRFGujbtU6FmMFRBsYsCS2w/Hv78Rvg9Ppc7ywtvhgrbWTApXITbNFX4B+x4k5fEl8UpLkf9
hZKCePF7TdFZDMx8ZTmlfyNsfdpFAEyPYrb1Kz/l7KX7/y+hC0s9yl0ENc8STMeiuTxSyz6UyDWv
nW6efqKq4W0btBHvKfnloLRQGN7nyLy+frwKl+cVIi7K6Tw8AVCoc2G1mfZESzjnHjSI4UewfxiN
JyJ98ip5jV+8fM/z782rylfXl8/un11DAjYP6RFD1aVdb4curdY8ebjfYuixcyfw/h9P7ew9/b2q
8ORYV7CDJAvL1P+IjdBga5x8MtjOxmRblDKz9uTjXLoyWr1ZNxPd4RWr2lwZ9nKadH8x56P+sODL
znk7QHIQPolG++ClSfKNppUI3bkbt6PV6iu0M40rScPlNJFlILKFSEFsS6X5/TSDmZaXFg/WoS9s
LK6H1FwHdqIeo6iMnFCSDT5onUmb6ePVvdw4DEtKT2+AmYKdfz9sXEb6cuvaXId9ujNi6Rz8lngQ
80P308dD/W2GoH18Cku8Xu758SDBjdpeCfswyUZ/a+lcfo0yCkP43bvzGFKim28xIa3Gf11ZiiKk
2ShTEowtnkfvp4jgoowwBAgOLniqW2miHbQqtcC5UWIybjSgsKvGd9Mrr/XF/llGJTVbIG2Q3s5n
64EeakXX+9ChbO8h9hRKSSY0qe+2jZJUKHLbvzLixadEC0JnszIu9w8X//t5jrgTR/5oOofMm0ys
U0qR7NNJj8KkqPVrwQjxDn/d+3sAqcQ/PudZ5EdPx8QGpkVF07WGR+FADDnUjYsYDASkIQjHJsiD
EEh449wB7631H4hXtTCvLE8d9LIfI8TfUwdxgt4cEPoAbeE2K3OmdoqGPgl02JaZmDaViwTFxgLP
9BBnC6bZ0if9mcd7bFcmWsQaDOh4oOcaO1X3oFsiEpu5j4T8arbuMN0MQmv8h75C4XbjJUHt7O1J
ls16sqPI/AawP+1Xts++PM5m5RVbq+/0at039dx/Af5nWk88bgbuKwJTiFAHRSTCMi+izxWgMBxC
S+x/NpVhxF/KytDitSnS7q62ypLMjMne4XEgkpMcBvmoZeNIFzh1C2+T9rZ8Kgi+vnum8J6UHc34
41mBth+a2HozcUT5oTt9q61g85UVoHUtzcK6QIQyVPi5H/iZNmiqusvlBkXZtDvGXZs8DLMw3Tvf
FSgzNNDg771Ujx+hseQvJcEiciksX+hhGHDMIkclKwufx2qFUqEvPhtGCQB7yAf7G8qhDWVLw5jl
Jp4iZe38rqTDLkbtZyPtwtwMmnSM9WwhMxDy33UndMF9tDtFE4Rg3Yr6lHpTEBVhklv9rdcHACcy
JAPdWz+iJ76iUKrhDOUmpnubZAPLOiP6/9TJJo52os+T2wZD5ibU/Xr4mccO9rPAXjpUUmLtZ+YZ
WLiA/ype4iJDeQkUQSP1T1pRo7HsFKIoHkgLbe1Hbsn52IrYD34MQS6y7ZiYUqz7XgNgOsh6DI5a
3eo3VAdBKrTTJAGjqXFEGMeB6nFfenjMhMKsC3truBWva6Mb1c5JAJ7dQ8MHDdjLHiQ6uKc43w3I
F4+r1I9T/Wdt9Fl9q3so+28knR33rQ3SOFk5WGN195VQ1ryJLeG8oYKK2B13RnPjtYjS0mdRreHc
R84IVs535yrfekiDrVFoibovetGMk7GylWXfKI8WchdSW5cDfi3TqL0KGcyfbDyX5u/0FKqp3Iio
Ez9QisjUizlF2vd6UJweCY8G6HIdTVWBA4+a0bHBdZcqclw1XaXwZkr0+Ekmlleuc23qi5M3lRWW
8rmrTzk3dprrKwVipQ2pNufaE6cROGdhVv1xgNyCcnvSNt7PXJmaR3W/95otZlFqCkIe7+RrnmmU
xnOAeks7Szk/dUy+5b5QA2JjGH+B2YPA9qTcfrb2IyqoDwA0De/otlotV1U6Fa+NTKVNx6SW2gZH
Vtnz29pCfUXncFBH/JPF3stVgkLY5FT+Ka6qQe7L2YABz2M41GGN6vV0Kjppt7+oiKXtr16z6/oh
yWuaMSssEPp67yuncla26JpDibUDFbSpH6YQHWcE8bVg0FFLU5pT31AZsIv7fBgLONWWNf1CyDYY
10XKlY0y5ZRqwPhRjN6wsmb7QFvY9tdI5xlfm2YoH1JHc/1t3PhjFU5m5aRYxuUZB6Odu6fSxZAV
VcwqaMKkbrv4tl18mRAEUugpGsDfTZrqlDoAw+jeLQ1ZIMtuX6XBIUNq4HOJDjVqj17MHwisoQ07
z43BolVslS1S3sWxsTHgg+DgmiehLW4IolQF4CDaT/mmiLoxW09K6l8CMWvNesBpCe2xdOwoI3qp
OPhWg4ukwkaNKss8o8mMYaRp7ySOAfaNlLH7XylG/x6JGDqkrd11YG8Ku882Xs86/GiGbIzpYHRx
vxr7akQCFr1KtNzdMbLChnpWvK2dpouxnGxS1BABNuGLR/r/qtEGfxuKOPgxAk98dhtLOqslv61A
OQXjr77LuH0sxC9PmYqTx9mt0JLvg4GLo0iS4Ium9VZxMBM9kzt0neZDxjal2xZV0dcxLiQ4aL9L
/xtzT7/1JCSUtTbX3W1i5n68Suap6zd+p42HIGirb4UGADkcJrP2wFZrCn5cYL01mtl6q8ptpdxE
oqYI1Y1e+gvTkZJaauVVwWK1WXAJoU6vJcgR2PN2BqQV7LBFRt9ENb1mrKCT8JHmVuX3SYKVJqI0
5vTJxGQlASvmdMV9kOTjF3CQxacsjdJ5qwWurO7tTGr2J8vWaBuGBMxRexhRWH9T02KD1Vi5zD8V
4+ycJjXgQKtpU/lfHanxRU+kk2+hVwfmFp3a5iZZ2nk48yr7rp1y1wiHzoUN1y8lqJ00ZvfGKwH2
hh5Ql+eCKvAr6nyGPIyzNyCkJVu+io0WPom34RerDs0HsbIwnCq2sorJkiNVlwC4IsS891bP4oY5
CtG3CGvZNg+OLW57Z3A/D1GtQzGVTnCkOR47a7e1M3FoIjm0B4vMT22wWez0TVMFGk5NWQc8scha
eWOlfQHx302Tdp1W2CiunJY+ZeimyhluHRxX7geyXrnO9LLVKaqKBTRnuelNEcTBuPWr0rVubPiI
v7ImAsmYIOyNt8AgVBYiV9E++sL2QMH6aZFtSPy7184X9Yuy0P/aULtVezJanYYP0vxuGCVO/kmk
Ud0BMteLPjS0vIPfEPCxdlAeukeQcHhNEf4Z91NVe8RY+BS/BLnpzfdlYfugUDOM+EKDnKUMx5YQ
hhenrJCAxcVHC+3cUB7XUGD89Oy0HBDhH9St0vzmuxbrQ35j6UP7agjqSeFc4QzwpIsCrlLflP5X
y2lluzIG0b9mmjHmhw5nxHJvGnUUn/gTVrCqtTbxwtZMunufvnl28pN2+OX1MVzJxJWO+mJUKq83
cdvoFF8LYRl7+KuLedM8oXuZ2oYyd+nsq0cn6bKUCZITrlsr8n18D6Mmon5i1ndTV4MbT5rcyEJF
DGy9oiih0p0/m1G+lrXbb4KqBepD1Ni/9rwnalv5I1LjQzyC8nTywUVwM/bib4HdggCkwWFma/Zz
H6yc2LX90IQCmBzGSkzZTtP9yQubTpfpqTOm0qaEakXlvsiHZANs3Yl2hddaX9JEztVGYSKE01o3
EZcFwTw9IQE9yl06EkZuMFl1KToRpyEpp42OtxdBkD9qqTZY2xg0pL+qZ89/yGID3EQJNP62Dqwq
PraGBEJtTYad77s89l+ToIQrh7h+727FWGbVSiRJJHlffbNZ53XHVw+qpFRHuFOw1xzYHclXCUyo
gS/ZwRoqATiu3YkAD4Q+2I59gWQEEXvtGuI2Qhs62sk6wjcwraI0O+RIY3AQBzggIVVHZJzLKQU0
ZmLWVj26tmMMx4RND4i5lNGzNydaE5pabHSIUQfVLyyQcggkDqGg4/HaHAcTWehuKDgAeR6hlVfA
+MBek2Ir9Fq9KzZtEMOvaEEOz4CdZ0K6QqK4HtoYRmMq6nVs+rWbjr2+bOpMUNuP401p+4kOF73y
jAc4THkLJ01AT9UDhTTW5CT5KR/n0V+Pc5vfu5VZNSchTLVukdQSWNtUivPb1vOonh3VBe2axhe/
wJsd8bkU2HA+67URDStIZ4oDYEJP3A6NVmGqbLWJcSCz74w8HKtajfcmzJ78YDqTCMK2Qv2ACzyp
t7HqmyEOwdkDAFmEH4myPRNBeSRmovZr5TdjQ5XD7+O10RdZtcWywws2rey0Tznldes/P+FvDmuI
StEK8qarrWvk87QHVdsGoQE3V732m5phZWeK6hYx3JYwRRTao6zm4dlvggKQgOxUjowsooxao7i/
fYJTBJ40VVY3dJfM/GDbPWh4I6j4cpUxTN0dGo9esAIGUA+3disIZygyZtoDkTWhlxPL0nvCckZ7
gU5tRf/Ng2zuFAryaqe1SKddoSb+raJAd4kaFAVkst+z4oWTU4fpVGwfwA4f5x4wlglYdhV1mr3V
xfS2kGV3HxcxfhdEztNeNPoDCuTIocK9eJ9lD0ihSJz3rAM9Ci+7seBjWmtBAI84dTYO6eK8i9uu
kTTSPEYJ11BYD725zx2tMbeYW6HL6xKTfAYVEiebmCvcC6nlpr/oM/AVXCNObvQG0Nwa6Q732Q46
u7xBGt/4SXGt3JpTMiW3npPz8RS9T23d9R0iVa1GsvlYe1lqnsxxECMiC6ikbya76FmMNs9WhV6V
9/7QcymGGoZx4395DdUhrGbffqPdEtkHQyT+Z+TBo+mmkqPz1VXIdYQlT8gbbDSSwMCNtHSr7Fkr
yL58wCacUYm3etr46Afng8JmpSpgUSm0k/wdZo21OqYe5ncHJJ10taU0NJ8mdzDLrYE1oLFJJjf/
PAV+l3yutQita1JCRBLtDk41r4OKrvQbLgoXiOPACwL3QHODMsnZrqGe1g7I5iVHLSjtx6G15ptc
pCbN8bkYKVHH3k9Qks0uGbvnjzfPZYUG1gwIJKpRIHUAnbzfOzGZPUZnVXYMlHv0PRG9Iua/wN6G
9BqF+aL8hIwtvKcFZQYYwT5HVmFnNOpwQNzDmNL4mxRnD1HZaVU3AtJAVFxZ079U4RmPyiVtMVC+
4EHfT41mfU0fIHIObh2kezOdswdtHrDYLhp3+mI2WDJ5bJSTmXYYjfaRRwzY9bV91OHxv368zBcf
GEQNnhZ8ZHTyQXuddQQIC81AlaDpsIfs903dmTAYcE0DRQowUXDr/9d25o8siSLvSq3xb0OjicH3
RRXCAW/+fhmMOq5oGOruwYqXuI70ZUuo0GwDeiSEqlHZffNYppOXa/3241n/7RPQAkAtGScewKK/
DXP+KJRbNsgP4U3ugXYIinmltLyQqyFaVAi0bkVdBHPjgfKKERoKke0QnUYkcRWv5h2ax8V45Xb+
yxZEEJJ/Fr1G2olnu92yvLqP0Y85THPf7uqhDORaGzX92I1FnVJJy8ZrBLW/LP+iQYkAFlhritpn
bdk2QLQ/rwbngCa4uUaMId4NDkLB8EmSo2lM465tcJOyZls8frz6f3mKQMYB6ORsWzb39fsP3xoj
/gQjXYpAKX9bRHH2naprj996oB06bEoXv4xZ/Pt2o/dO8305ehy6ZT3+/OSmiOKlfoanCWoK34si
sJJtb0JYG0xvqNaUU+KVDaULJeJpDq5hZP623EvXif8ZiPeeDz9p46w8xEcPQQ7xr0R/7eSP0/Ag
B+WVqzZpop9xWrX7kiheXHmIL9uOSEUB7QAWA2oPNND7qZdQ/goKHPRVOyoNYSa5lFYk6litBu1Q
ZmEG5ns1mmRMbtq7t2hKF//cO+EkQzCgZQ1hPDi/86qut4IW640DMoUmeF0ZHwAM3eReOV/B0Fye
7UXwCb8D1FsRojXPVRNbb0AtcuZe6ajp9lurRMOYF9KncCYSu5A3vSig7DR4s3nbQOaZ/BRQZ0+2
IMf9m6E3+mttuQv/QHwhAzwtYdcuyBou/fcfwEX+1sCG0j8ktXR2ZkMQH9pE/Tu3CObTCKYpw3B5
nB+8Qqri1Ok4FZzsEorFSSBtsUbLmopFbqTNRhMtEPp/PJA0+NmUXP/ch2Dmz9qUgd/yBPtddizq
nnqsm0G9JhdYG7Fnvs52temRKmuuDHpxIBiUliF8HxAaoFfPrv+5tVv6D3l+dIShJWHjxuZd4+Xy
lMRxMR/aIjU6aihTluxjHbbgv14HDE/rB80xA1dTzDHefxJHlyZvro1x1QDvVZWAx8OWphvlpcKQ
+wxeJZARiAuw7dz+6eMFv5w73O/fwThKIaB3zwJjvvxgznShD1Hc4EJj1mglmWihreI2Ho4QIatD
46pBrqTe6W8fj31pGeHRHeY6WOTjgD6d3wYWadFUiyk96JgUfsbeuyl3uqFGMq+MVjWAxqC+GUsJ
vqRNhIq+DCYOJ+u664VFIQEr57Wtqr6MVzNOjcV3wx9r84SNVKzvctFYe7fLx28f/+iL93F5LRbc
FD27hRZ0doDqctCo/dk1IRMsXooU3ya8V7am0/zqx8C+ZgJ5GXwynMP6kL3w/3PklNGPtGalWx+K
GKF7m8LqG/Y/+VaVRptdaZ5fvIbL1OgkLUoTi+7n2dT0CvO5sQLMG9tAJvMO1BZUScvFCNIY03Qz
+L3+nKZTfyXkuLwnWVGQRDRdAYpy45+9CovaAjdjbxyaQPTjkaqquVFW2d+mhF4vMiFtbRDdhyQd
FCIKs0prX5uqp+AMriG+Av25WHEYfyDE0DOh6o9I4tkq1JNGoUVJ62AgU/MVBuxwb1uxFRxEYPfl
vzE4dWTogDazmaA3glY9nznmHINTVsBwKG6BdcSXuzH2KRvPP2gmcAXsOhoI5hO00+KKtPDFRva5
ZZFshsIJP4lf8P7aWaR005Ik9zC7Y2GGJmfn1irpTVVmf+/W3u3H5+ZyWRkOuIKBNzEp3HmcG2MM
PFJT6w8NxO91rabsARJjthuH4lp8dbGPmRmtdGCroCQAcZ3Fk44Nzz2dy/5gpnq2E7YZbTIEx1Yi
ptSJNY95J4xY/fOXXDCO9PKX9YSouvyoP4I6YCCeApLcH4KuHPx1UrpFv+oLnU4PjUu72MezlK+Z
FGNx+HhlL65w8OrcnsgbLhhSYpv3I9dUazwEFOcD8LHoqz3H5ifKtaazsaJeb49T6mHVhjcXoh3o
QaHv8PHwl6v9G8NFeoxULhKDZ89XJ0SjkZ3YB0wQA0j2upeEhV1URzXk5iZvxas0UJj7eNDL3QTO
cVGFIXp2COPObox0zLVs4i09VGmdHwvD6a0Vvndes9KoL0X7j0e7OCq4nUPRQX97oZxd0DKHIKEh
YHjNqZb1IFBtqOlgxXFC/9Ath1cqu6zwPw8J+XdB54GdBTd7tp3SEp8nvxjUCXieQadzKOi9FRkB
Asj2MT7WsVRXZrms2bsaWUC1CJUd2AkLrfw8NMSapIzYSN1Jx+rc2CUKKdxDrWgYvn48twtDUYpF
gKW48OCTMOB5lNfQ+nezDOY/qjxVfUi11i1XKaXb9Ffcju6T77TjFKxmCnOIeECsedHZv+KWfkr2
QJd2SH9WpTe4IY7j3jVE9uXH9pa7n+yMnBSfe+v9cUL/Aa22uNNPtaA4GZqQoEMTHMEnH1u0vWin
K0WYi+MLyh6E06KbbwDMOdeuwiIRkdwxoHlbjKN3bL3ZvsPJ7W00jGQXR67Rfcqkpe+zfsh2H3+I
i1MUeEvZY0GA/gb6L//+jzsLCLajBKZnJ+wte7cLhWUBUXbGyBU3eJolV+Lsyw22TBVALQUuQF3n
2fasLHzqorI6WX7V2F80r9KLrSggsFzZyZdLSmZt4ZVErw3y+rlkADQp+rKuVp8KIpp02iD/1i9a
013+VTiTPx40QFcNWs+a6H+6kV29fLyu5+NjJbGIFkCDA0wGcnnZYn+sa5/GesNTmJzQ1xUvVm7a
eDo6yMKbi2pH1FTZd7jP887W+iJefzz2+XX8e+ylusD7t9ALzzKofJQaBiSMXfG6hmmDkCQtEDqK
Xj1/U4Mov4xJM379eNDzM7MMyg4mqQRKTBpx9uJy2DN/Kpr0lEYc+zAF0/RoDxInKDVi7pnRX4+v
XJDnKg28s4tQAGat0Bh4eM8lV4E7mriszNkJG9Vkg9RPdEDgWT1YXqrW7ugWezTx61WHabOxahRg
NQ9O1ZXV/suXXmoJAOExxWRnn10WGbgW2dKtOsFdt74G9OnuNQSIT35vA1Bzomw8Bp42rB1UWK6c
pt8P65/39bIAJCIAQQl2oK2cvfstCB4DsbLslNBNxN+ADjAk85hmVlji7vO5KcBz0XtrMOKd63k+
wFjUolUeazTO1dBjmNWY0xafymwLYt9aI8Xk7mvA2idaCdn3vk2uynD/LqWe/WiY/xwKtibRynmu
3ZUknG5TzsdmCLI7d0Qed60NwFZDlPRQREpViXAzhofZClhLMT5kWRy/tZ21mBxkOVK2DQ/Kc2nK
9hVY1/DZGtO42GuZ6Wqh6fJY3AQgFtMXGC3FuI2CKo1uhBXjct/TbL4BbyPiL4m0k9cx1fNg45Xu
8AUx7L7fRpPZ7CfauSC+61h7S+poNFCesKJkolOT1fKeBkV3AxuxmcuQ6l2Zrdu269rniR59vh2l
rJH8RLtBN3eQC2yDL6E74ruopLHhVtWS/+Qsp/auMoNOsiuBwqwwprUeuhF1k8+VcuI21Caji9VG
WK2j722rrF4ThI7vjWTu/itHwy1xMjP7zzHtJ1SP5nR8U4NRa6A5m1wectciUwy48vrQtlV60mTk
2Juu8IZtFTlUmmZcmLamlfjRMQga/FLHwsDsAWBNXzxXgF6y+8ZQ+rC3kIa4g6OzwBK8DjGKwZkV
8rsVnZ4V8lietkkbmYvbpsijg43m4BgGmSu7T5MrR2NlVHS0iQaBwyEw1rbxWnrYuyOETT1gnepi
+DyoSJT30H/ialWVM4aPut+7pwkCa7Ryuo6icJDO6pDXbaXCqUIrSeHu2ofoIvn/QX7FXtY05Ziv
Mzqe3TrGpvYFAU5bD7NBIableMn4o0P8vAtToGOv/oA6xV3/P87Oq8dtJGvDv4gAc7iVRKmjU7vV
tm8IpylmslgMRf7676G/G0tqtOBdzAI748GWSFadOuENhYPLfV/a9qdomDvxrsa2c35siROwsUdZ
Bdti0eBUqrl37v0cTdQN4nmdijNmBN/gZqqPU7oUq5lxMKvDIrIg3TLDTxE5GpxoH0yI7h2sxGWL
ALufEWgKVbFn/I/yGZK0tr3FmTk099JZuupmqqQpYjIbnOKsWva/xlnIn6bZenk8MpMvP7hB0hYP
S5i41sEYPWk9Rol06MsMfnhcBm9pb6MRqIsXeNPwMVtKx3qgi1j+DHQ6mBsEJ5icHPKxVew1CsKn
UGBC+XuQWrT3bR/1YAIHp/oGvCMU/4F6SIuP3lQF+j+PSV8R17AFE/TIWj+5cYRs8ZAeihqAAt2p
w0TlQZWqnfnD4ORVFruOFP3tHGmBPpVYQIlWnIF2h/ytUrsk0Vi5qYYoeavdkTY7qAPT+sTBNZyn
RJfAN4IxRRS/dCb3J+PYqdyJcUU8FVnt2ptlKPv+GSCU/RKmhL0Pasr7WDWlaX3O0gGsWWKhU7yb
AyLLl3xOJkppTJj8CGeFxf1l+bwkHItds9sGxVJ9XLX3nqtSpMVuSE3vmVacLp6RCzbL59oNtNqU
dD7VbSMy5DZHYZSdgcp0M1mwZcDCjbtiWqL6O+FafWdOuHyrrdz8ZWIokGEBDvTmW68K5HbNToUH
dIAja1c4iRwPiTUlA9AEbGF32gN9DWFh5F90o150d5aiF7NBVMn8hFj32h7UvfcwmRXENfy6kMrH
Ayap72WH6fDWHQX+votyrG0emPB64XcO77WStLal2S3VV4NJCkBQ3Aw5H94o+y3noWsfmKEmQ2xK
XLG2pvbpvdl9mt7hqcdt4nAxfIfh24oNCHy/36AuFt1bg6u7eGmmwNsndes1wI6nQsdNviRfVDZP
3ZbGpmoYW0XNlxHSqtwiTtt9maOWQ5tQz744mYi+5gNSUo+BLaKdmaLhd2d0SXKIGtcwt6NQQ3VD
xwjRo01JE/euXeysOIAwJbupWgxh9DbHXQDIJ4rqn6y0nt27BufT9NZGePdWesvQfGwZYbf2Bt26
1NoBpcweI7cY5ruBi/3OoNtu7RDBrP14xcMfoxI85o5UDSGxRFmTQURunK9phTrOoY1AQx+o2PJg
FwJOMbepXi1CfEuhp7OZwXQgIh2NdfMUVVxvL25W2vWHdlCBusNYDZhQ3tptBWt37oybJm3F70R5
FsRg4vboxn1luXqHaCnw4xkoJIaZzOHDL5GwoxccarNla85VFeCfjlzGDhiuj5+8AEB/C5w9nG6y
1MUZCph2D34qH+j9vJ/7Pmneqdwfp3taXwsY6gpkBnCsJqtV/3Uy0za7nRAyeCjDqCgeqrHTdxUS
pOanMdLuHfUSin5YhxnDbvb71iKbHuWtYyHwvqO+t6vbdhz7fDthUxrtPOqWJ43n2bOLvKN70zVz
kL4kpKTThxVM9pUA0vzondR4XKC/lnfpDI/6i0eXY4pTFANNtPqNytqFCNQVn0FvWfJuCBHHk7jH
ZbGZe8L6TulgIApqy+ZhZcTcwnHHdbMq/QblPF+1tgcGCOapgv+YLe1BD+3ScpK1W/QPC3J3wbul
r6fu9+Cnwe+0bJpmTxfM7W9M9ON+ISgLHhhpDh+UQeLmjIItBsDNbsVRAGqisjgsXtV1P+iUTu3O
D0v3d9TwU7bRjPbeHoy45e60LzzrZ5v6Vv0QLcgkg7sHlF2+oO3X5rd4SVrpf8mQ2C5qkkn9okso
bzciQ4ZgG5bVeIMQphveOkbmHUuL3uQQV7NJT4AOcHofeLP24q7uDOdmNgLpQnd37fIer/vpexZk
GMbnnmEa96lEWODeHYJSbDHLcoOHZAzNA6IVFGFNjXDvs6nN6DAz1kF4y8SSaI/WR1P/EMQJsa0b
id1XEKDKsNVgSvxDyX1q7dfP6aMYlETZRvWI4jcuMDm4FnS93hGhRLYzhWjidMQh4Xa1OSqQZE4V
ygWtZZgtrPKwOhpODiqzNQY32Ve1w4UvJTJnoGrsaWdntZ0eggWZwj054gggEZnDfDNaSB4+1jNY
6a0xiW6ILVGKYef3vfeio2kW25Yf2aAlKoM8npqo/CFnuRK5oxHgYp+VwT5005E0JmwSMrRIgtp1
jOjZFnOgfgR5kxkFObU5/Bc0AVCxps+hJo5mRv9wTO0wf+zcxbL7jV8t+WNRt6V3OwdhtiuTKvNi
Y9EO+pZO7c8bawqUt63b1kliUuAZ9FtQ+C7IUyPIvuHOXZLrppN+X9BCxQsBWOSwy+pwDN/Rj1Hp
+yqokWmc0Uo8VDi2k9Ix0YoORq+CGuhkI2agcxKzSdg5bVQgMLQByRl8gMtTtI9dRsfkEx2k/Ih8
2lLf6KhDwJQMw5a7CXm5L0YzgnFHtLGs7O3IyLy9QfMVi68uKz0jhosGel96wNTG2tPjdkL0QMON
BVZWb0qZGtNPO2vEtAnaxnFjNjcgtdCuZhqT9LK3BJzK/1YUbtHFmChMBZGK1t5O2wGCFzLDiF70
hhJbOTnqMXN85b8LWvhn0cYELtzeN9hmo8lvgAvepuRluJkbuQXaunSRnzanMKofQZq3HY3XxJD5
tiE5rh4mBOdz9mxpALIAar1m3DT5P2JNMXgkj640ghXzi3hK7lfVDIi6U591V3vFzmoQtImzwMfD
w9G4oPlLbsw/pwUVvh20lOlWmkUH2g4Zj+hRJOUCad3hJrA/tNGkPi6mGIoH6BVRB7VARZ2oYRIh
yvGwVFb6zTe8tLtNhmgmbtEZsT8ZYV8g3OqsuScsVCVihSBMig5XWBrBJmqQlWQWtKTOnht1QGU2
Zyay61VZi10tphK5eWSsHlPM2H4AxG8Zr/dRkB6MohxvMifSLXrZRVFsemA45sO0TIazBeufdTuL
5lS1rzLytS0uZMlnlsY+tZfz0txlsvOnA5tIetCXcm1uExU5xfu5VItx8JRV0TFsU7m1EVKL3o1D
RrrkpmltHatlxYyWc50Wd2nSIQOgi0GpGIBte+OLMjNjhLEo8CxQwbhKFIAvd17TmEyaGQUZSbbx
ZCQbIpmM6u1o5AHyYnVfTD9Cg4RkU/ahp2MRRaW5g1zmtRsP0tp8Sz5i9zfLSqZeZOR3SAUaQQIC
llkiTkur4t1aMuIImkE88AqrCB/rSLhLzFuGm5zi6Ddu+nbxP1e+Tfa58lDEvZorJWEb+XCbhl5D
+ykrnRGsGhFPZbikn1F5TfYRWb6od8MUdccgscf8TrpN9tnK5mCOyxlebL/pcyjvG7sd8ibWWY0A
6tgNXXmjRsk/X/vC4T2NJqMi2emA9QOuHTyUyXUB+r3KfO9rsszgPBN7McIYbCiZM24irUYsuV96
lLO5N6xtWhAjmk2GmUjxoDM/UI+GbzePoa0r+0YoTOI4yfA5sS9HEnfaTKk2+W7VXGzHsUu++CHw
n40P/2yHRo7HmwRdIrftpOvgTiAUF8RIIY/f5sHteQbH1iomA0l4+wCu/SMu3i34WH8aizuu9DBG
6Xypd0iJRb87IkiRgILw++5nXzT5V4ncrT5WZQMlz0zgF9ZT5vyEByLnx0CBZj1MVi2+oZMxzncm
1kUzBjZN0X9USdffVW5nNbt0qpzppuhte2+1KHCAFk5ldlc1gcA9ZS6WOj+MS5R6O4G9IBeZkw1g
IegGGuFn3FDG7m6i/vouF2H912Yo6mzKEMPHgzPwbTUXWRVH2jOXXT04GBtsWieTMt20i4IGRH4O
DNJW8Pw2Arj3R8vWhbkHEFoudzUd5n4fLE2rdxQ13rQFC9I8z5UENAq2wo/muJIFkdT0FvclwIJd
x/OYWG1sATy3dtLJ7O3AQL56QZx+ifYVVrr+kw12WT1Lo5f+Llsw9tmJxUvd/RxkYbBxM28Jt6ia
W8u3RPlav+MSnvodkbvybkea01S+ngnCTKL+rQmYeWCDx1nK4s7t+flwRYhiYityesUHbIl9hXYy
2O7NAs4kdTeYYFY18pzCmkgS/aWPKXTMZkMi6E6PQ9Gpj/BEVH7w/dr2DivP4G7yAVxtrLKCtuPl
iyUPi4UMJqgP7EseCw7P9y4jUOycKMnDfS7HfIZEILMiixMnrfS7yJd9cOSitYJnJONJ9zcAirrv
VuKp/IOEKGw9hIqe6xY3ark8QnyywH/P88pPDWT0g8jKPVY3Om0x3iab3JhyBqrdKVgxcTkYMtvr
XJgvCsimue2GFAB1ghc8aNd5Er99kfcmdZxv9GLjWlli1Fe6jJc9XcdzUepkThDyP8K1C/lXP7mz
loI9Znb3FtJR4/vctwTBMizB9MOnbA9dQD/iU8XO/UdbEZqsoByQ8/WARYNfOufT+06uwrxoynun
Mes94vQEIsOAA7oJsrw/KATDxzu0gnznWnt3HT+fNgqZ4KJ4ACSAIV9knXU3e3SaS2GzMqgQUjgq
7dKg79XazMSFMGFkBdUPoQsIHDYKDhu/s/3tQJPllzWK6srw+gKhwPDPYQgIbA5kJGPcs0mJCrQ3
uZ5R3Fch8Auu+2W5o2VYNnRB2vZZgj/u7+eiY2gF8+NbHqS0BICvQKOzYGG83W2/aDoTPPiLzJyc
y0N+4HQ7GHou08juxUM2euXRLpf8VlmILBDFSsg/RYu8ZB9ArEA3Pn576YtGvwNGCpQmk0mU98Jz
9VbJAR1cUCh3Af6rX+yhS/aG68D8cJ3xHvLlNbv6i0dl4yOyBx4FXwyoWmfTDHy0xFI7c3E3pbLZ
ptPkvfeQx39c+I1sgbUXNfUvHMb02hdfRxYn+4+VVy2W1bsPju+5Hov2KYw7NyrvlAbRHhdz2OUf
HW+YNQzMPzCGQeDmN4OJ2YaprjFVm8lw9kGNYspsdvCD/HmYo7grxjp6yQ1tLoeC6OTuPb/MU8zD
MCa8LUO07JA7t3Hfe/tTnQ9IGBzzkQJyBMYywEv+/PlfUaPWVQXspMiflVBL7MJmrTZuqgjzMLO4
71tovg90ZVoQNW2h8SfAEYsg76voyq45i19/fgnz85U9At6FX3O6YdfqGHcEnT87iBMWuxQNv8OU
LenBapfuSzTOToxW6TWc658Q8dcnZFngGMihYV/GaQnOgRGq75Yx00H5XNRZ+x6JigIqvlk5t93U
LPkmWcn5mzQdZbtxuTMPXQjqJcQljk5uC90TwSq8ZK58lbMTtP4oGuaoixNPkX05n8/lSWRNpiBm
tFWd9htYw8MuUM4AD08hB7NJ5RCQF0LwEbu2njtJ4zi3IfKWjfE51DL/JYnzPysIP/XGScFQbu0y
HQ5qKqcrCKHzOT2/NVilx3mBdNBs/w9+768dRAriqUWm8xOHRNYkhUhrYWIGDXODYZiaNkw60bAD
BmphtEY9aGwxOyz/c0ej+sK3UfP93DbNccgt+19tYtbfhnMoIFFCc2i567D55LcBzXOGSD+R8qp7
YNrRJ1t5mbmRdVvderzRa/C4yy/His56BxONfP5zumLtRmqsjUE/lVkCS6sY0uQhor5BZoAuWrZp
tVP+oyrUny/A47krSgww2rkr8FCMlT0GWj9l9EA/BX44fylgcb1Yc5HvOPTuf29vz7N4+2c9AIV8
b4bnPvf+6TOublc931E/uYsHD79WDSDccn6228CQaIQbpHxJpD5QDLZX0NKvLQ3SYZ0OoiiGfPXp
0r5G+4IUcX5C3l3dDKHhrbJU3s+mNdW+GDz31hxF+FzVbv/89kOvD3UaJ1bNTxc7YmYyK77nbOXK
AumuWJlrvfiIvIDssB2it2oI27kCE3tlLUbz0M0QlHeBWJ7d3aKV0Vy58/JUDJb6Yumwv1+FsAY0
IhDuvTIifmXHshjoWsYO6CKd690xyRsLQMfzE45dWAT0pMEWhp/DAMDYHFDqKCRqam+/zFfXhFYQ
gZYK+O/ZKZn60Yg0tecTweMnilpTuw2VGxn7puhc1JF61fZX0uPX3qmH+hewdgcxJP/snVp0jhwk
hnlMVDefWrt5X6vCOZbz/OPtZ7u8xzgVfy20buG/Yg4MzBUTvMxPhOeVwZ9jOtyh2tMNVfCcYHt0
A63S+/n2ohcvFKQImT+oSfgaK8LudFFPlktYZoH+7HUZhXeUTjRTkiLy5D5rQOmgGQRp88pX/MM0
+/tMoKIFsG4N/dYKhzoHNijZLlYZBO0ziGAH2bsFufNYRyXZQ9bm1YdGogh/K+zcvpEpo499uEjL
vK1te4gOInWUvFusl8BvuxeRLsEHV9ZqD/d8eZCTvZW9ty2DEXpv4gfpsK20P5uHWTqFQSXvIfRN
3zhCbAbDpPRJuIm+6RMhu62fqtrfiDZHjwX0jfPBESkjD0w+u+OYoYaBYfs8fcmj1El+0cQQy/c6
1+2vZpzDB22PkN6xwUwVTGk7LK68tPMqgdKMQgUmEVAuIijgsdNP5bZjkMyAtZ87SgXIOyKHzGX3
s04OVgepC1iBxwAlp2/xg2Eebe/SmwKUdjzaVN1cYxP5b3uHsEbrxV9l013w4xcmoG2bqiBM+mer
niIXcEWD/2xSG5inUMEUu0p105XDeJF1rWsCBVorJrBAQFNOX4Kg8S6nphmfp9oapk1GoT1scyQy
atpFy+TGgVWMvyLMmcOtDJX5KKJp0khmjC6Gv9bSdGCV8EytrryL8yix/i4PXDuHiFAP8PD0d+kW
doWTTO1z0I/Vo1iG5AZgkVjWC42Wwj+/eDiqEbcohnKQ+84uM3oEPiafdGNcL3V+JMkQ/nSFM4kd
I5IJKYEgnKoru+88OPF8wPhWKBA1IYIG9unzKacHoBDI4dmoGAV3US2PwPHMvVLl9LMjIjb3Jboy
0xXw/hrzTgIFALu1IGZ1/48p0OmyFQKGzNtc47OD0qk62L0fvHeGUH21ghzxtIqgT7iqg+Y+X/Lm
2kf9U3ifLs/GBjVJBw/YdXCOKewSxA7ongefUVdi/OHpsNRfl1zM3s7r/KB/Vg4uYGE1eWy5JnkO
LcfwbuY5RQPJdvvieyWcLDpMLlH2wDhXPYVzjmpLYStLxYs74hXbz5Nb7xi22Dl2GF3tU+QPYXfj
JlIbE7UD1DV9wIg6A3SNtSsCOVZhTcNOt/Q3kD0wo+dwXrHoS1J30HqElceGO6bFoWjYCYD8BznE
k0hsjO7LzOgftU6j6T1Theg3ZVzY/p7yeXafZow52o8ewgesO3YzBOGNie579+gnZhT++sdNzP4F
p+WDgQXcRwJx+mkzcwhkuIjoM0oU6FIEyM98xhOvum/trPVjrDCaazqvF5sYe16gx2wnylaqirOr
HMBAg3gFzVBdZxK0Q5667/u5Lpl5Cl+syj5MRj5ZwmqS/dsP++rKnFX6G7S57HMOMKIgC/3qsX7m
1ps4KXQlzd4e3ge1ZaL+PGNoUCbXUYxrIPh7/3pwPsCpI1UC3BtN/bNAERSKi5jbbx2JIEncKct7
QQQjiO4k3hPBnrbcNOJQumDLmBvmPUYkRrMdkEFJ7zCN8rO7KGzonZpj1n+vmE5fS67O3wsNrz90
bIKL4/Brz+60JM3NxsGo7nko/M7dAKhpvyMK2TVxMrv6u/bm5EmiA2Ds3v4e5+H6z7qQ7ldmA9X7
OT0l7UbAK7oWR8NLWvA4DXoN3Rh+zMa0id9e6qJT8v9rAUrn0oKAfu7XPE8WOAPLMJ473ar7XvXt
9zHBWc/IbGvbWjJz4iqsIm+rcJrPb6kN/NveC1R0JV8/j6Xr71j5z44NJYg7+2z3Fy4TfMyTk+d5
1KFzs+Cd+KVUVc0sdUL1xl3BQNtaDIv9UGVclf94aXFX2Tz/H98giKv22aderLBoAwigR52YZg6f
AtGfsUmml5zRNQRdJnFX3vzlA68rEri5junUnLcThU3sMRC+OiL+NNy5hdfupmqa3lUl3PdN53A7
m8KfG1iRvjq8/dXXpzk5eTwtCEzLhvUII/m8wZwBoUH2oi+OUpTmwVST+dCUQwIgoM89cFrTGPe5
473HEbGL6Y3XVz725Qb/wxNySbEpBgHhn0bXIp2TEPxncRTjPN0bVhMcPIDrcTG4xrVr8rX3zN5e
iyOyQNQeTtdSAeOSxMrKo17aej+mXvVVBe60MWCXHSDeLV9pveJY35fFtRr0Mn6s0vY+VMlVuQOu
zunSg5wMxtBRcQwXH7R/F+VPZjrIWIKOuVtUJF8Sg3nM29/2vGZiJ9O+BV0TYK+z0iZPF9W6Ymyj
aI6joAWbFgQTQsCZhdbCNsvyQm+AWFnX6A2vPOla2DMkR8+BLPOsy2lYaEx1WVMdwfz5d/2w9J/Z
WQvZLE4KlDyO/6VfDPHv2wgxnYgXS7cG/9uzQ5v3UbIMzlIfQVrcMegTznaiuxLbU4La1duv9ZUj
Q3sGyWpaa6twwfmWXTisqOZWxyZJxm9VoqPYctGywT25vUXD275v6Ut9xS3LeoTAfe2rvr48oKM/
bG36yKdflZcvkMvx+aqDrvS9Hrqw3kAloYtbDU3wSc7w5VMrYVqYUrDuJP4b/pUY+dpHpq2BqLUJ
3Q7o/elv6DNNtzop6mMCl/DIv6F2RYB0aq9NlE2jfBYbbTTqH3tj635GtIgk18f+nS12umpbZVE3
tVl9XGZf3PiRNv0YqWt1aFrli61uerk16wjGjqTAevujv3aWKJ3+GHAB0Tnf1lSsecFhrY/BDF5r
OwG3BWmi9O8E6akybhZ0ea/s6YtCmj4kc5+Ao0sTYmWUnD5vOgIxDzInf2kNex5oLXcwRbOpT+Pe
QxAH1GIJkFBYxjs9kikcSKC9u6CDVQbKyMzLKzXOZYKw/h7Y0ZSNiKLARj79PbaXYsbbp9nLnAgH
qGMzjckh46gQW9wWRGZKHaTjqGizIDZ1n7e7DlfdYZvRDQuvfJCLY0AURVN9TVTsdZ5y9nJmM0vC
0XYEeWLe/5xBNDykE66vhyHXaKX0ysQjpQYG5W0H387z2zoAG/L2pnj1N9ANNil6MPY4/0DOjFM6
Q/vspVPespvgedwYbVZ+L4rx+2QuwXPmVCig1km6bIUs0ivx/eIU8gqYaHFtcyaYgJ7dZ83UTo2H
0uFLbYog5rzInNlw0u3Gvo++WozsH5BQy66kpBetDUhdzJLWnAGJWMaSZwGowYJ0UXlnHNHgK3YN
zvTmNmsp40o7yp4rVwfIHMt5BcT0Dy6Qg5t+LnAPFeb0fmJjXuklv/YRGI+vrXp+ETfO6a7UFCQw
aQLx4mikQjZpDalCz81iojSSmxunmoMHkRTdTTOHzY5zu1zZBRdpBe9jnU2sYyLqw/Pi2/JWGq6/
IAnsZ+IzKJ7ouKpzPZSBWz77huuj5pPJ8qdeiun49ga8iEosjTmtz7GkBGLKefrsoHexgvbYAZZW
zQ1qSIovIWkmyWy+88Y2PLy93is7jnKUmRU90ZDB9/p7/mr9OktmjSA8shcyrOlpMMueUsw2t37m
mbvFS9wPqWA3vL3oKw/J3naBIFId0ttY3/9fixZhgaL1ZOcvEaK/72F+E1ak5SNtrrCsNq6xs157
RiyQkATg3XLNrH/+13IzpYEPq6xgWC1CtEWNZWvTdYAXmqKz6QsQwY5dRleCq8f/60keDlOSu3yd
tGOKdnGrG+0EK12HxUvt4O9m1inSasNiwp0p6Le8/UJfe8IoWBNREAwWGeLpE7qDIqTCGjiOARbr
mmb1U2vNSIEveQDmzisoas3049uLvnJKbBtdDWYDqBEwBD9ddEl9wzHHyjgagxG1GxHlxYsz1cFO
lN64I1t3xm0N9vM+yP3gygl95SYlF6UL6wMWoTl9PtBD4MG0c89PjqLBsG9jQ7np4D11dorMs5WA
QPVxTyyRXkcpN6n7bYuJKG1Y+Neboi+nw9vv4uJj0yJnJk99y0dYM/TTd5GSOM4tuP8jYuDmrT97
oD4zNZrhruwBHlz53BfnZ12NfUUBsu7rcw+JzrZFoQYzPYZGFsXJWJkHmRR3Q41aDGLcc/T09tNd
W+/sZk5sqXsNbfI4iCL7vQSJSjeBHKcKPV//R1aK3v4fnhDNNCpJ8DFkJmd7C5OiFt0eNz1msv0u
jAFuUh8UnxVwNR6wzr78+wOusz0PPBjt/fNJG0PhPKfdmB/NXmWfQINWd1Ugur2RMDXfkhCG+e3b
K15uGMpHi8bYaiqK5+xZnM98MdGGa/Ojbw7YTUSjBSbRpPUxtpV57W1ehAfY4hSOvE64vJZ53gMM
kXW06LnmxzAn1hlA/ZO7egz6dqe7al52YZA4t1YK2Hr/9lNebhwWXofv9CQIFefiKNZsF57yveyY
alBl27mNSmNnuFlhxWDy1TM0M/h9b695EZbWh2WciNE6BwS47ulRhMKAgmgyFMe+75vnJIMcA3Q4
it4Fhg4/J0s5/0qcrsKwoEyLa/ZTlxk1XS4mtjRa4R+RO5x916bPMtconOJIcpN8q7oQKe0qdcTB
qBLvB3qAGeIaUtvQuVNqdzUrHUMikP8cj/gZPqLda2IPXuIskUxwpaxgZuVHBlPLGHe5V4jYLKaZ
IZ0RfH77jV/ka+szk6+uGSQ6Y+fbC7L1rKLWKGC7mGgPR7VWP7qZvm3IfbnPIloGGyB77be6FmDe
YW0Ux7d/wSv7jNr5T8K+6pmeNxirLF3CYqHnhBLBYH9slzY9FILR0BZnBLE3l7K0/jVJXduZXEEM
xjlXF2M3i6GGNhyvOC5y6NROioj+tR+2zZMBQe0GSm30E7JNPxzywRE9t0GSXsExvXKsGWbTSwQq
hIrseZpa4ipheFgjHIFphsamtYLyceyM8adJWzmKGUZM4Qsc0+bKqV579yeZDY8eEpO5ewESMkU5
PWHQPUnguqQ8Vm6eqzivR3u+AT9ZXfmqrzwfI1cqE9oR6C+c7yt/AGFfVaI+Rplyvnh9CBMQjvpW
wR36zOsQ7zUM5Cs3z2UxBLKOfUz5h50Oraezy05aGgOfJK+OWPRq8b1I3LY8IB060IAyHPFEKtm5
O5NrffhhDi76Cxb6bh3M3HG4RWG9X2JDTvm1ouiVCwPBHFgTzEOpjc6zLeTBLYEqWHW0HJmmcQu7
aMNYJBzvkf/u9JUM/ZXVEARGy5rXD0nifOjauEAdhpYvCqNtkB8BnqNqSc8zKH55MPqyKzH7teUo
/slkQIPDhjyL2czEusbsQNRBcRthkzvUWFv6Xeo/A4+yr28Hi1e2L++PvQuOB9GHc2cqSw24x+BB
ARHDc5ZDmuAkdJfkdfH89jqvPpSzmqihCkGWdraRkG5ockJDc5zbov1qRdCckKVnSt5Y45UI/Mqd
h5gC/RucnhE+O98cKIyi4YP8xNEPlwEDKUuO91DErJtywdypVr71GYXrfF8uznBFVu6V0Ms9g3wu
hSvznfN5Vg1I3UmduT6assLMwPU79n+RBAcFofVp6PNr9tmvRAWi3bpLyH4Zzp+l2noGHOqUQXMM
TGF/ioRf7hRVGDpkZfGYJq0UMfMooJxvf83XnhMNP7AmlPdEpPVr/1VEWr3ss9mR7RFFBbnFISGL
W6dods6sAOmjLn34x/X4nmDRbcYL4LT5m9P1yhn2kpxL6+gyGr7HHEABbnGZvMPzhZiqYIpemxde
bFhWWc86LSiaNohZnS5puCFtdhwojgIl1X1azup9kfY4EVRaAaZ++/kuMyUGggxtQEWiTY9E4Nkt
Ujp9A8zbso+5NaunoJbTh3CCx7avKiBISAa2nrwZLQu2bGmUGGLJ4Ba0wDVZrIvttM4lCQV0wMgf
SN1OH9ph7IhcguUcMTczb6Cf6hdsjyAdhGON+aB3wKwsv2bneIFAJleiywPtgnHoKhZ29vB1OTWz
KFz7iI9U+ZKnI4KBaMR+GGZlw6zSWv4wtYMbndkvL3Xb5TstAqzKsEfEZ1uiVTB3qf799ie52OL8
KJoyjGgxJqRTcvajmqJQpjl4ztGoy+zHqLIywdViimz4x4mobrqsA/zx9pqXe4410bxDTwp0GcpG
p6+/p1jPG+07x7YOg+851nzvJGoL8MdSO357qYu4vz7eyhsArr8KK60/5a8TDFFxWS9Q9zjqye23
yK3U5a6bjGvqY6/tqLV3S0gkOXTPu6kiHExXzsLDGK1sHxjru9/EiFuIEpb65WH7UW4Gx7l2Bbz2
8ZAaBQsFoAEn4bMX6Ruzbgp+0bEfzMLfDN4I9zBT6LIwXw++6CFC2uftF/rat1uV5MjOiP0XMNyu
l4wxROccoSG4D4YIXHkoJ40+RjOG13QoL78eExMejCyB4MRqp1+vwVPXqIrcOXaZYxvvApQynLjv
lOn/fPupLu5SqibAGXxBRjWIep6dApipAGYWD7Nix0Sg2O3XejwqEvNTSizb1yEK57vJgeWBhG1Q
Xtmkl5uH1YmLiPavmdC5fzBdw7ZOB987tpmFPrzRIvc1SXmDhlC3E1AwjU3kz3L/9jNfbp7TVe3T
l1sWMitL22BVcx6fUhRfbhv4UPAybO+/HJ70lcvttXdMFku4JU2P0Og7Xa9D5WDCvdA/otlexmVo
pzGtxGwjfaEeESaR2zxBsBkLmOF/eFKeleYAiq1cdus2+ysI5KPAT2dY/CP6VThwlq6ZbdN6UV3c
RIi7pbPADeffX+462aJXR3p70WIfdYDNYlf6R1kW7g0stCR2B6wsd0AKffCxhS9/vL3ia5uIIaNJ
Rsh0j3Nz+pDGDESxwKLr2Ld++DJ22q72OsN+Z5sLG/K0VTUMdXuF0vA1HtDrS7MsqEmL/b/++V/v
V/NE0kPl6ggaP8UsKenwLuyYHnadpW5xaOLNg9G/5ja7RreTkhSCA+2WtdmExjH226fLFvMc1jnG
ii9Iepg3HlI/Gphb8ztkpNZvyhImMFDhYIdYiUCRzf/X/QyIkD70SucLIXeeP/Uw9ibEY6N9GTJh
I8ik+hcrs4aYf5ZsW1S9n61udu6DqkuvrHzxvlf+QwAml9EGL/wcuuA02lMI8cmXXOQ1Cg2WG8tp
bA7OlGVosLTiLqvK7sql/crbBtkENggpRqC25+MG2bYhpDvVvaQdnJ2uEfIBScDugPxTGOPmZMWY
2rcxtqDykzv1xpUz/H+cnddu20rbto+IAHvZJSXZkuw4TuxIyQ6xShZ77zz6/xp/+IGIEkT4BYK1
kQBrNMMpT7nLdehI91x0B4WNsi4+++XXLvPAcHKUzk4mChwdig+S89sElTu/yNo06w8WwRK2qaYh
NYQuUZ4/Svidm/sEt9GV+/rqDeSn8MXhMQkIgbFUOS3HROcDJM0JxhTGp8GsYTY5RX/FymCsVJzU
qydQjEVzAVgZdT1gi5fTDuoYqbJGr0/QLEvHCwhrv0+D1SlbTO+ap3rqpGBLMOujtRSHOeZNQneu
wuSH8lMYQY3URylucBpMKd1z90EtwTkpwLk2lqyvWmhI/g5ZRRMx6TJuZ8/pijly0Wft0NOCuW95
YZHM39MGyugnbyymRsmF1xaMkfDHvpzanCJA0WIOcFKRTd3MhTBgM516E2Hetm+78gtxXblChb16
9BjThrmJ7AyHiLvjckwgkQAxraA94TZqMVdhpz7SS5pn5PBku/x8bVgMKJD6grMApnxxSYEtcmrf
6NsTWi36qWxoPnL5S7vAkqUDBUPALn1XxVslnvPMC22tQ10Eu+RPLzUzpg0qmgEOnebLafdIeBSj
XHYncE3hC7/0Z5dGwUOvj9lW7mr10W/VNTDX1XuPYLkBqIP7GWlrY4nzGYMY7tiod6e0QqnbKzjT
YEgMBGa6SdYPg5XZD5qKs59Lzel8f74fNLfLt0FUe8i1+IN9mbH8zmrZQDnv0xPV6fB9SOTs0R7r
zvKqPMihC1fNtMNGGE2sNguHp1Fx6l9hi3iVVKP9te8apYM310vFvwNK7y8xflW7DhmXRySMA1cr
v4bFTpZU5zGG1/cQdUC9VyKI6/uWGZCwAB7niufSu/xkyST3NY4q6clIpvhnCzfrqUXKTXV1ZDK2
UqqkG6WjsQAnOHSrWVP395fwxkmB+UJPhZIEQPIl68Np/aYI5CI7lbYWfq1QVfsSSlioYlaIhlFQ
Wis1paWbO2hD5LOBzfLBkBlWl5+sS5MUs3olP9FEr58a1UoescPoUbqc5x63OL14cZwgfKtUK+tc
v59kycuRbXpNoK1+SRFe+j7N9dihE6dDN56t6gel+nkD9t7ZpIbZbgAsSq/0MJPOLZq0S7zRmP3H
WlOz7xoMMc+aZvRIM433Lcoq/SlJQjKp+8uqijB3sTNF+4/0FzYyPbLFURwlB9nWUs1ODjhk/Gqw
mMVCwKyL3G2NZvgFVspBdz9BUIc+nRZsMdFOyr3g8Gs7bFvs1sv6Mvq7mUvp7MyhXu8gpumGO5bU
PARQZorclGN2AK6DbpSlhuZzqaa55N2fydLx5OOD8Zmoowi8DJ3Nyx1a0eOpCyzBCXuiut7qaoxI
Y4nYiadSNH6cLKeYNpDHjS/0MmLxvijWHvla/y3AEvy1GfThL02mebbBoTpF9DSbzZ0qS6mHist/
93/s4jQJgWUddDKmXHDagLwsUgAg4IBLK90/AJqodjTulQ3VggIFVA2KVlNZmx7FrQeUSRCD7dto
e3/4xWH6GJ5aBzRkrEhgPi+WKvbTBtC/g2KnluQPRY4VTqJkVDxsOyRWDz8pUkCVlKY25xb5IAp7
xIiXn6acfavOpTk9TMgMmWC4BtX8hvmyLQvhZKv5J0MpGdZhGq9SnxfB6cfQgrvFM0sfkoRrOfSU
+EUbpKj6Z/IXZC2yyNOAYLxLCI/FXq73/wVyOK0s8BIb8jEsaQ/JHUhFBWT45bCZb5s0Xid6+LI8
aa42JMWDPeXxt7AYcjSgYDI+mLXFZjNa1f6SZD08uZKWwz9mjdr2/c9989dwMICGgC425WW92lAx
lhIY8UPbSCFWKGPmb/su1d50CSFwF+9BVWhsOfMP+rMxd/pQNrGHu/Qcv1Dqblfu1sVT/LE4NMip
EFF4JRRZbD+zHLpezuTs0GbD78hs+u2c16hwFb5G1YgWk2upaHPKoYpc1v2lENfZH9edGBpCuuBO
UoETUezld0nx95NrROsOUkhp1wyVYnK5Hf7WeV3e7w/1IUW/HIsmAQoZ1JaBdi+miSxV3vVdUuA7
EGZ7TUuh3edpE73CkCuKt2asi5+BbEnhDsIq6FavbJXgLLUUgI86BQl1AwSwMFwAytXvweyt904L
E2Uno3Ixfb//Y2+tC8EvhXfiI95YcWH9kTOn1dz2UdKUh2FSpremCn7EU909a77pr9zTN0ci5CWE
sMndliEviseVLeVBeQgkWd3NZmAhiEsSt83KYEh296d1Y6dx5TArDj4EoCVKyYGgOfqaUh4woQdQ
jLjdMO5x+gi+DFKtoKLda9l35Ah0ZErmzB5WNvqNuWLIQGGfgrZtXhf25XimkJaUh7bK4pcuzMyv
zdwMPxV50B4/O1MGUohvecEAQiwBhlJR93oz5f2BSB794xZnUSmXjD3hRPosSWb4TBn/vVODtVLz
IiMEswlMlEPlwIChObwksVV5L1s+oqFIC9vRU9axn12Rsq8s5dU9Tn0XJh91M65ToSZxuUFbOzIj
Va67w2ylynZsJRX993p+kKVJ8tq6bh7HoDrdX9OrV1qwfumA2dDhMHJbdkhMkmqrNI3yUKsAwz27
TattgTLrmzzi9IisWWF9LcraQEXaD5ANS+q0/ff+T7gxbeBnMLnIEoUl2uIdaZDZDFU4PntaLxYS
2UOJpb06z8fYHjBwKShFuWmX9yu76fqjmhSSLNgoCnHwFTFBzpPYGNACOxS424eu0kvJq9YiMn9/
dtcPE3uHgI06MwVnQSy6/KpSVAKNwtj7EDqY1rwPUBOQ+QK8UvyoZ0cZ3SmKI1S6nUiR9omt5u1u
QL0scG07zYv2sexw8/12/0ddf3VhMSXQ6MCRHdQGLn9TDXaxVwepP6QdFTxqlRXW4noy7rllcs31
nTH57cf+sMXJptxrLeYj93/A9eLzAwS0RdBDHWuZo0sdmrydkQ4HRQ60f7VJ0jpXSvX50yeKUjBA
PFE6EmBvEST+eeWbQz01pdUfesQvf6Za+oNijr0FaFk+wZ4bHoW462okIjbsxaNIxxVgOTEI2BYq
EIsvHpUtcrCmOh4mdu1X7P3K0uNjyJ2rVEKTEpzl8BZZrYYsYTuaBIiKX+1yzMimDWIclDZHtmv0
xYikEAAh+QqZRjoanmYMMaFd0jTWJlOgWXpooqLNCJPbx58AR2+dsKvBH9SyaohySQxYasxa5dgq
cu5jwTnafeaGs5++wIYNy++JDWSPfsAEWNvq2+4tcMyc/xUqZOV3RIVr9FQpcepvullI3QsHyn7M
oylRfik4Pzi/515pSOokDd5QF/WD+SSIZopLdas23V6hFk82GUKGRY2zZZNJRXtCi6P84ZedUx4q
o9D+gqnSQNLM8mpSXe4HJd+gFWAaXllhVUhft0sfyrFs8xMxp/Q7R8XaeRRem8hlsiyFCxMSecU+
G/8Li9F50nMs1Fz2XmujsW7NzkMPgsj2AkPpn5wxUmsXh5L6XY+n5C3pqeLjYe47WBL0DZBqH5nK
8aHA2vdNgsXFemGvoLszgvkYxeA1FZ5mdfRVEGd6PP5O4iisKEFT+kDbElOAvY7P1F9pYwxo/NeW
Jj0j7d1/j1GMrX7S5+2/+tiq+xsyyFJ1e2sO5pcSNkDlamptDV9VKCGSS4Un+u4jTZd4gemnyVav
ysreK1WLv2UVZ7jgNdEQYtZiRFn9H4uE9HBFVyv3utimsIf5gv3LT9OuWIlullkozyG3hkCjE2/A
GjQWdZIZiV6T2LI+2Nog/whtLO3dyEcl1Y0zEGQqEvaTJ8WZ3j6DIBlV30NhR2ywspNfUsMJsC7x
227EoJQq7C5rmf0+DmdUeFyTFAZBaUcr57WLWMS9i2Mpfi2EYVpi4CgXz2tiRwEVjKg5WAiKbUzs
Z3s3U+MCEf2uA8Fqjd+Q6StwyqqzLw22mXCSVOXQJrX9C/zfvAaBu4qcWEbH5qnnAYIA4yzevR4x
nKxVzRplepzgY19HhnKSBnSrAmVaeeyWtXzxzSCe8dAJCzpwB4ukAAZxTHSdNweONx+K92ccUHwE
PUmHvf+aKcjO1zZJspUW2bdwrMKdnwKGWtk7N+aMJARgDC5+cpRlquqQKHa932Ar2EzmAw4Q/XNW
N9E21QplZairAgDNC0ay6JsQh0OduLz7VZDQhByDfshqtXpNkxzPgz6YuBnSIqwUry/D8nz/VbuK
ZKCikFewyIDbqQcsn5syt9qhUquDroTGaxFnxR44uPSsFtn8W5ICpPMB5a7ta5FjXexrUxcefwIl
KzDuS1Ra3Odq7rSTfsSRh9IuIvDmLyhFPVq4Jgw/POGbYGdERlN7BLfT30OMvsxmmlspEt4m8sqb
e7XuJsJkFph7YH8kBUti/Jy2DVGVZRwbujT7mYRl16a6tFHUTvLUsV9D3Ytju5g+xX4K39SYqO0t
q3tzbwJSqEP9WPeGseU9GP6JU7VWdjOujgUdhiZ+DUJUp57zLEHA6ZOfHGwjq84hEdEk/KPLXaZP
TTgquOocfYND3CGkhthAPRxrw0B8HYnd7KvuFJK8uz/sjUW2hQYkujkk+QiAXA5rVKNm952tHnHG
cLxMsaP6R0qg+E8aBrn8IzbRM7w/4lXIKOQtAObBaxAtySWccwox1JUcXzla0aT+sEsj3ymzoj6g
MqL9g42lg4EPtj8IO+vqg05pr1yBYd/4znCvaDrD3OT+XnJ/gqEBN6VqyrGGenDOxk77LtXwHHDn
kx6TbJT3qRlUz6Us2Mz35351awEg4/uiPQpNhhrb4lyrXZvxl45yTKZ2alwsUuc3tXYQAg9QdF3p
P15f1YwGnAnFA8YDaLoIH2lIDgXcdOXIYRXSvBKiDnDRVTckxt3k3GuPEMHy3xW6+N+x11SH/aiO
8aeX+/JXLOas9yDpkfBQjlXtByejMLkyS2vW8Kjxx/knssS6V2ZBUMNIy4Ni5b26teLIPYB6R7oO
9PBiDaYM6f18ZMXHzqeDhLw/ljMqyEHaGFa08nmvdxbSmEAFgfeLJHiJwg4yM5PNylSPoTwk2rGT
bRxMiizYY3doRhhM6O0/vpTM0XPqF12+8r2vjzI1OkMFosPHpiUrDt4fOYoWh1OBD6l5lGYfV6gA
qfRpM3XR9GKVVrShcWGsyAHcHFHgVmAWCHLF4vKwjaFzCmqlRy3Pym2KAXrjynKuvJZObW57SVU/
/zXJ7ykx8SILGXLxbv4xRb1DVAF9WetYKfA/tXnQsm0GelnGMKmtVga78TUhlMNlIMSjaLNUOzcl
2cDt3lKPCazGl1FLzO+o0M8HtZ8rN5HzATlCI4k2RelbK6nf1a4VzSVwvcQ1eBReFXCGHqH7OpvR
KisCvdnJySgTGSdzWcDTRMFwZd9efUcq3exYLgTEdUFqLIqvMh5UhDZyxUyTUtgoRXuEgZJjBFR8
n6J+9NmVBdfINUiTF8Y4zfzFeGYdo3eHDdnRMGJpV1aczNKJWi+kl7lVikQ5JVIYvStpr71+8gJm
ZCIJDaaE8GzWFxvI6SWjN9SpPrZxq77K5qy9JMAUvRibi9K9P9ZVEMdYoIsMbl6QRmC0LzdrmHGz
O5FeHzsd3yQjaJNDzWuOo04PaEEhF3TVuFqr4t74luDs2T8UjMEZaYtRgwgKTh6M6rHJWiPwmiGS
3urKcL732CtsEXbqVjbP9TMDmga9F3olXAVw4BdX7BxGtikB2DlKvp5+wxPCr/8x5dhS2LJmTpnP
NSM9/uEbQu0nA3e0RyDIDx3qUlGxqnh4fXQ0UiDkSchSaL0vfw2eUxyt0J6OtVpYOzkTTqjB9A9h
29p9e12Qg9BMQ4ZaMveuAKNffuCizbqwtpT5GFBDyPbqbJKc97JfPahDTmUX5XN72Iwa0hAVkjX1
mzwTzmAiU+jTBPQoLuP3+1vu6sriF6EOAktVaF/Cabz8RaWegsPGsutYjm2AxpCpNKnnR6RIRxzC
kBBEp9uOvCDMo/YhJ/O23+7/gOs9z0XJrUXbEtTMFWZ7yuwpoFk2HnUcOgDLA4nx6GKk5uNcRaq+
i3CZHn5BDdNWiwmLrJxHD4IcDXYytY/unXY5dy6s1iBfCF46JGnnY2rxCaxj0jUA9V0Jt0bkYbKh
CJK/xi5Pum0QzEWMhF+aON+VGPlzZ1MaRouhBVOzlJUbfblZ+CRCn0LIU4LLQBdz8TqPYghUZIeX
oJ0cvXkac4nEEZxX21iPdiGhsihrWahTmh8DU9nOPgXe1J0rqyr2Uhu24Oa4M+a147vYMqwWW4YA
iRuDoOEKienPuYPml4NJJ4W8yR0oYTePIXCOelObKBD2kzE9Gwqerruyn9Tsk0mnGJ/i5kcWTzh+
Jb3W0E1VWBf1qbK18iHjM5g8BuCM/+lzK3hQy35Md86UJknmpsqQl3uku+QJAWd/9BC+8dOV+0yc
kT/SwI8fRHaCPADPocqxvtxHeZpIfijF2lOKGd1jC9FlckN8xtaeB/HBL8eBmkSnBEMAbpGrRzdt
nclsUrA4VirhbIgj3pi4SD9YlpfmeFhv+ywvTC+P5jZzQbeAw6rGBpzk/RO7uC+ZLj9D9C6oONww
Q+9oZFdaIdlPiYHdlZtJ/Gi3rhBDgBgMs3JluOvtxnD0LoBf0mKEJnq5uk5qwEQdTfup09VxZyeT
Uux1ycc0tggTr0qjcWNJirmRG8SXVr7srbGh3dLfpJiDGpt4Ov+IHqOuysqxT+0niUwfOSJKV/Sh
/EHdA3kOpMeYvM9xw2jKv8PqRMPp/kov7kax0uAKUFynjUBQt2wbwwWL+4mE9ElqkJzT4ZhsuLGM
3SzhWlBPk/TYhNFaOHBjzpBokECnz8nTsFRKULjwjURunSfS8bjapFqMGyeNpGlj6lF8DJoBMyTw
369aPSjqyuG+NWOyXZxqQFJSmbyKRXq0tSg2PXFMy63VO+njFPvasykrpyYP+y0VdHt3f5U/GEgX
5wpapUrnkyBCyHUuuam4AgXjPE/Ts5wEWryZYr2x/wZKqLwVho4wd2D0jhDh63vzLZeTKTiPdUmH
kj5M9DWzU+M7fq1p+g3kmj56qRFMhuVOo5UHp9bs/Lp0Z3lWOs+Ry+kBw5R5jbm4PJGiM82NIMRv
Puh94oL6Y5vWvS0VdqtoTxjrFdvJiZXY05zaee7kaJJWzuPyE1GIodVCegMBisVaNhVlNZvVnJLY
McD9cas0MfbsSjEczLifsVOOlW9db6yVQa6uPiZGxATUQ8dNB1jL5QzHcE5LXQLb1lmxErhqqTTW
G71bpZM9K0YY563NQJfRlPJHml3pECJr5zWChbWCKV4eDyYtaMyir8qO4YBe/pLCGXFGpM7/PGFD
iGu3I83zpiyUoTd3kjQND2VlDc3jlONx9gu1YQdDu/v79aMx/ud+FcQzBLCJ2sgUBAHk8icgcJJj
C13JTw7aosGGj1wGSK4CdnbjrrKkjR/MyTGeZDnYU7dV3usBuh/dXq2BszYUuMNpHjL8Q/yl9rkC
KvpfhTV7yK85vo9OfzR2j7lfqfkLxm7m6DGg2byVQRia21TR8OClfhRqr5k/zMbDOPbj2SiVbtxb
fifLXtzUXf8QGFnRbwM91EKvVeXgpSHED3cgp1v+InXQxrC1GaQ5Wmu9Klc06DJ7g4lg3rrkD5KO
Cy1qifycZnwryTjb0qWhmCQbCTw+xp09gONmqw9DqrwCoh73deAE44uiNSqyp1CW9c2Al6P1Mx7m
+U0OQaq5SpjB0Ln/Pa4OBJw87umPFIpqrLV4JHALtUKkWsMnxLFlZWeoffUSVJr0pcFGcWNkWVU8
EkyuVUUXaRunj7tKbEEdGhlMfrFR/zj02hwMWWOUzpOtVbNXSEmzb3IBq8+n0XxNMEz8ZAeFEQn4
qFyIC1jInyy2fu6gLIKylfPU5Ya98dGXfu1aY9gQcWJOfH9Rr6JfBkPDG5scJoeA5PKaSUbaY01d
hs/g3GblMTEi0GuAtmXNnWltTtTk5MLeVPHUCndMC5dtq53kZBMZYXgUpzhdOfnXC84vAulEG1ms
wZIC1Pg27W/IY8+5XRt/T1jbv5Oi02pvhMOX0lpr7YWra10sAdceXG2ahlA/L78w0d4YQSQMngtD
a48qw+5oaUYHcxiNlXf3aigk2iCTwUcUYrtkK5dDdWHvk2eZ6lMNhvFLp0bjF6mqIxxUobzc/7LL
qxz1Mkpx9A1Ig2nGLaPlfqqDDkCTeUydqJK2bVM52771DdOdTI63K5Wts0d6FxVlPRx/Ovlkfb3/
C8S6XdyfhFRCUZiKK0fHXPIjxqHuyqpOu2c5tMxikyK0nz4F1ZRNf90f6EPNcTkSim0OunuiJmgs
vmAVwPxLsKknHQLd7jWzZj2NAw4fmzLzta9TgXiNW01KGZLEIf/hBYOaSTveXWrgLvRsU3pTOhDf
z5gpKeQWaTfg46gXGITbsUGPHjNZ0/nRkq/jqQWg5YcfOFpvrQSiV1ufFUPBFUU3in4gmxfzUOq6
ozQLc5PqSHvoGkt5QedIOfgIoP7X1dIaRufGeDxugrzCTUMTdbEdlb5RagXHlOeunwsv1f3sL14q
dXITLfualYW5coVfbX8q0dAeBCQJ3jiB7+X2b6TY6AlH22d7RgSziUyft8ZM5r9IRbu3+5vi6rkQ
Y/FcgOjjbNM5vRwLHIwTIzfWPstVrT4r8SjtHDv2j0pQqbumM8b/1HCcVj7g1aC0o6EhAPXh2mbM
RRI1WIE94MCMyqQ1C9YXeoGmOiQPSleCrwPiY3l9UiS/7k/16qCJUYnaUEehtERz+nKq/lSo+H23
8nOpzCAKJSOafoIyDPf3h7n6eiCniInYLcLEiAv6cpiSHpmON4bybNU2DrZqrmdH4lfzVR0sZXt/
rKudyVhiQ3KamRU1vMuxoN6NcoQx8fMY6fmBM6Du8IOZD0aEUhOeQHn54/6AtyYnaoZYhYAiIzG7
HLCUI+pgcY8vNhJcssvuRVl+Bmi1R35lWNsnH/jgixuLlJ6XgCeeBQIRuTjpkGwhAU5G8mX2A93e
xDXl4c3oxB3tXgW+71xVmoNatFH/KEozOQMAQtU4QLDCcAsHoxBUgx0MSoKx/aaBVCq9zIRSJUM/
H1zqbJb0CyMCq4EKgwXUP82YsRWn2kr7XwRufpbv0q7En7lPu+zHkAz2t3rUiBHlbALvjxV3VJ4A
xUq4Stxf5w+tqcuZq4bA8AveCKu9DOx91DbAMwTKs5mYcuOQQ9T2jEcV6dq0DbTQjo4GVkQv1NoC
vDGDQP8aayUW9LFO7E+HtMm6A0TsUt0n0WhTaooNa3SzLGmgoaMN5mCGoarJj2JALy7f1nTRh6cs
Raui8SakhmvY1JFadN+KhuX7SSSsRBu/aUdp5bZbXAYfVB7CFyIKDg03nnq5pXq0w1AorcuTmSrS
eSqy/guyqbi/A0Tahn6TPJaGn62s77Lo/3+jcgdQ0YT1RcPzctRRTVACDI3iRMsm3Y8EyI89ztVH
oRPwJGv5/COhEIoPmWwcxiDNvGjCUPv+R74xc/GoQFcBdUTmtLh72zGTCxkK5KkGUeciS4k+4mCn
P7WuHL9o2tRueI78lZ6nCMT/2Fhi4iTL/KFsR317CZhQ9JSkttKaU1+Y9Xaghw0Fqpj2Yai+h1M3
7w0MMt08m/qVS19cDZcDMyB0SLhQkGWY9+WKO3hid0pTDCcWd9i3jRbsub2k7VjKf2Wl3axcw9fz
FNU50UVRaaQ4yz4K2HdupXzsT84AvNUyYbpUkz1uCivUNoGWxq8Nhsevg9OtlemWyQJLTGzC4Bxf
KgSUJS9nChFASceonU6l7/SHDgdxaoK6Q5MuVd5lX052ZZpkMG8qwsxYsqdNA0nqcZTUtbxlcV3/
3y8hSEIKgmoMVf/LXxKOc5UVQzue/HFSf7cEHI+GVsenpqqMlc+7jC4/xhKqBCSdyIwSSlyOlfSR
ZKZGM52cfnTIyaN5huvYo4roJbNlh25agnKkaZZHjhsZ5fx31yuYSrQ9DY59WDjhO1GWk3mdH1cv
Wonu4iYqR006JNmQ/TIMNBXdWFVy3eWTtoE3dL7xfv9E3lovVHvo0IvCNqD4yznY9lRREDDGE2tK
Z28qwZxgyzqVD6hi1SvxyPWBsIQIPomHaPxQ2L0cLOyrYm6haZ4sK/IRe6n9ZDtnMx6WvdVilVOp
9rBG4BCH7PIQkubwoBCifKAQFofQCPoUTGinnDLcBD1Vk/oNqWIwufIk28ewDpWHvEIzs03UOaAu
kowr2c6NSQO0oIItVhixusWLniJbZ6Juq54GkottrJrFU5ZNsjuUsvlfFBX9t/tf9PqOpb1JnoDq
Cx/0ioGk+nU1h2iHnKTW9remlWRew6BbU6mdnRSUwcYOkXu/P+jNSX6gAwD+mTQMLr8sqQJCyUAg
TiXk1Ac/V9J91mXtF2Nuy23Odlo5e9fbFgCEaFmyczETuHpIWkdKZwi7p4A+0xnWUdu4WtApr9PY
G8rnMmbOORtWtEjFthX4xsXk5lmr86TRTlZeKyGsDIdS2IDUQO1y71MnL1rSyEAf4mqLtYH1NYsk
69MeMQ7VCKIjJBXBCXCKLn8EvcoS1SDNPIH7UCJXR8X9YQKO6RlBIU9u12RIOBirEg5XjwrD2nCq
KM8LQZBlCpFJSJwacERO+QzPwCQvpgOKSeImjiXjZCF+dbQadXqw8V18/OSecsSolNZBORIOL3Mm
TrQkhdpsnFCjjn9hbhcfnMm3XvVSzbdDhB3R/zAe6B30+aiwUy+4XGF7Gu2JR9w46bGec21btH/A
e8TRF7svwocaO9WVGV4dVWZIUEJATv0QZOMiHEJOB/oHZ/U0StLwnpcFfFS8AnaSUtP4CfP+vQaG
tkYlvzEqKgeCB4krCdUXcZb/KFwm2TykwICl0xRZ704Y+F6hKN0mEwm+MBv6ncltswZVvjqwXMHk
bXStcZ3gPhb//seglOlTbAtV6QQfIvurbE3eQa0q3/vest7vf8frLSuGokYqSnZchIu7yE5knaxp
kE6+GcnHcgjLB20M9XOt4SA16DrJTduTxCH1t4brvzk0rWGQbkK1Z0nSL/qyU8YoDM4a2oPTtzRq
9G+OkeElm0LCqRCUkYyd4mRQXvIB5s/KRXV1C4sq+AdulMtKvDaXizxVseDV1uFZj8viPzufusM4
WtUrpFfZIPiy13xNbg4IXhUSoSiBLxUm9dGRBqdUw/MYBlno9irqH7B1fiJmmbuSnBorB+bGLhJS
loxEARk2xyJaSdtay+ZAc05TGQUNcRPBhCd1uL+5mc4VtLKet4bDngT9yA9Q4bJQ2ZvYNk6a5dP6
1JKtUdG/dGXVlx/Vekirzz6hmCVSa6O+x+m8RjGkpY1Hpz/T3ER/WHnsxl7ftS0iop6B9omxMZuy
2t8/KTfmx5AkRoRiAgerXu6XMjFLAtgoOJdGB2deC3vpe50W4wgCqfr3/lg3tgoqlNAV8KyjFrWk
f4Q0vDULOYRznTjlhiZi8gLSLHlopzbegbH+/T8MxzpSNtVJOJe9EglyvzFxbZ+rbo5Rhoxb/aDG
dbsLFGOW4MHBgflfRhR2skAzqBMtDh/CiV2txGl4TtUiab06yKL+0MS5pW7qOY8TvF4SvHXuD3rr
C1KnFekOq8trefkF+1CX5oSW40mKU0l+rnDXzD38vqZ2B/PXWHuSbzwdXG4fqCMUDq6wCUA+mzBz
svCMeS5dRPojUr6rnU56mOOxKp9RXHpOcCRZ4ZVcz1LlVPAsc/Y/zMwuZ6lkdUT2nEVnu1bxGgDj
anhFPfJSK9PaMbw5Fnc3OF7Kflelb7VQEjyHqugc5KG6B6Ss7YCjd8+IVxQrJ/72UPAZZAZDmGBx
m9WtrU9aWTMt1LSLzVjI6hZbBfPVkf3m83cZa8hV/f8HE0/XHw+wPJS2VMl2eC7jYajcwuqn1g1U
M5Ye7ThfK+hfbxRGo3sovBEIbpZ89lpSOkfSmFrp9PrkdYGN4E+GkzeW5XbxZUY85JhzXbx99jh8
wCi5ZQRg54pXp1RBKFq20ZmKbfSopJ1zBtEIEyiUijWH9Btfj4IHmRbMeao7y8ehNCHwDaEanTum
9e6UGtAT3xIyDEWqfzbd4U2gFszlyc0iavmXH69SpzGrhzk8T5mmP2EkJT2n7aB6w9SsZXK3pgX6
xyLNEDY7S1VsFGxSlIOk8DyHY8ZZaxodc+xuaAKPh8EKVy6w62dBKG7Bv0BwFmm65UaJ2Zedaibx
uUZ/4as5FO9DaEpwPTrlLRq67tv9DXIdoF0Ot4jxJ7MIDbQMwnM+zCCIQBRmPD7D4PyyG7N6cQI4
RG/NUMLlSvhB2/ujr0x2mdFIEa56ThPEZ7OPeuoBau/6RE9fpaGecTfQs5Vtc2s8rk1eeE4+xVvx
73+c+dz3IUHy/p2d2h6OiRNL3wPb6nEbnIy/akr/a9W3mwNC24GQJxomSwJg0apFzvMRnfvJ8b/L
o5o/F2ZQeq09p3vA1t3nmEpoekEGh5dG3wkFElDklxN09E6reiB5Z52CsuY28NDl524Kq2Gbd2o+
PzpdJVvHIRrn2KM/tyaZfGu+aO0IgWbA5ABDL8fvJasNfPr0Z7vUB5qXJfHTZFWnLJeLf1mNtc7B
rcOJwpTAJCsMuyQ8pqkUaWHjR+e0rPtv6dBR69BABe7NYM7XhGZvDoY/FGtMFRvK9+Xk6JP2kK/k
8FxIftO91G1f7dWinMovI6DElSL9dQkZSDMMKGh2PBqUxBZ7FY8DZQDaGp8z+lI+PWf0+LxxjAzA
SM7cuuifpL9swDyeGg4Nf5sNkdupSvI0koitBMY3ni9By4J+Bs76WlEqz/O079OSg6MUpvGiBc5I
ky30nd3gs7NRDOnC6JHSGjCo+1fEtTkK6yBY0kDbVKF4Kr7KH2fWb7NIS7s2Oce56sebym+nd930
a89sEkd3de59/qtMlJebqChP+VDlxA6t4XyZ5q5/btVyDagvPvRFCZWfBHqWg0sEIRoMlz9JKzML
xpQfn/PMyCavjymDuToH++H+3G+cJkxBLVo85N6UChbjBCMKCQZIw7OqlyMJuoxw/Dw3KXooEyzq
rmqs1/sj3ngOuBVJPOgK6ci3LWJ2NeF5Ry8+O6dB5h+niVYphqwzwg++Ov8bVY70rfGVBiKXba2Y
F96YrAARcjlzlkWT/nJREzPMk3FGi1Pr83PVyO3kKWZUYe0n5Uhomat3842viHQgZWihf0WPb9Gl
7+WeBimA3rMaZ92wLSqIpC4iHGa7soVvzAwJMkoCiKCS8C2T9DFVAtCJZXYuE10O3AQ04kavIwFz
NCrcRM1mje9/6/KAgE2JCQwJWMAl8a+LNaNG5Cs715Gv7mqLfvDUzOpvqovBodXz6JHiW+vRSdYN
T/TlgF/O8S5WpOn9/o66cXPY1PiJn8iqAQwsjm9fqcE88W3PYa06EqXSOPYidPlADjTWOZItPBO1
RN7eH3W55MBhoRxyc5LryrBZFycHrfHOolo6napeKfdDodeHOOq4O8uh/20lTvBZxXUxIEoS9Ni4
owiEFgPOdc9bxEzpq2n2cYyDdl8Mcz269Fu6J2V0ok9G9mJAMnnRPxF54FLBA2BakOH3o540xLbz
x/D/cXZeO24jXbu+IgLM4ZRKndVt91htnxD22EMWc05X/z/lDWxYlCDCHwYwJgGlKlZY4Q2IMPxC
Rkhptk0yr3X25Ef688KTg9HXI/qjAA3WVS73H3dwSmWwxuBOPQVzksZbCqlZ80nxnDDaGlWeziu3
0LWvJ12ZZJpHx3gZcgd5QUjlavMpShtX22OUmKVPCGQYX5zOc7dhYozt9vaGkd9nOUPeWoo+SGjx
tC++X9VHmjfmOJ9A6Jv9yKatUatW/jj0pIibYiaFR4cv+0rZZj50wkPf+vYPWJ4TucSIGFB+loET
8cX5EldWWZZ9GWsn2B9W5uudbnzKLJpxSuiZP3qli19700s/3x51eQf+v1HJS6GTyGbK4nSGc2f1
cztpJ7WqtNwvc3ItH+cUc2V5r3xRE80AmYUSz1wwkqYMBoMohXqancFsDlbb1P22Qz5dHESsq++9
Pth/6zDB3GTzQmpgUrZAF+N8RZU2wy3aK/RTpmO0sMcGkTa8j8mPiB+6gAqfT1muUL7eXtELWAnD
sp4gDnDTZk2NRV3BmBEvN7rBOMXNXLxGqpltVQSecmRlq4G/jUCIm7D2+smMdvU4wPPTa3slerxy
YGmO/y73S6rOcjfFRqN1SdWZ1IWdtN40rh3cqxENLd9K7TXu9TJokDMGfu3SCARHi4vP+ULjXzRW
GNUapySYZu9B1ZRqW0Lfbb2kRrvP8qjdNIZTPFWes1ZkvLKBuSA4McA7QGcvhYNEmXkljWrz1E9G
l21B4MfmzmvDNSWzKxuYtxua4W+1eFwIzueYp3pF9mKYgIWs2sPhII4OeNIG5scwzfFX+mOVd3d7
J11dVklto3XNTb/E09eJQi9cBExtGMLp0IQlKMwWWo3pB4ahPLWzl2rbfjSDj3SY1yAsVy5ENK0k
JplKHO2FxX0EASmn6zDyviAK+r0EtlUfxjzTkz26/sPDqAz5dN/03vDJakOSgdhCeOfvX3EUQ8k4
qDpyJS4TLqgzZQ8yVDvBpoiTx0mBZuOjBld6xwy6v/aU6y5aibeX/erEqdWhzYCuGjyu8y8tQvgy
SJPqp7KO9ORFCcZs26jY2O6MtB+cTSjELAPgvLC2Fv+z5IlE2sftH3Ftu9H4+P8/Qj//EYqOnNms
lfqpUrX2CKIq+5pRHtnZudXgi5AZK5O+8vpwSxC/SNEGQsbFO1A56OCF2G6ddAUkBq9y2qM7N+nv
cUuTcDel4fQzGz07WHkXro3Lc0J0TM0elP8i6G+ntHW1PjFOUVE33yPEkYPnKFMVZS/AYWb7YIrd
b7rkcP39+vLIk8sbIP+IEBfrOzRA1UvTOFFibnZQZb19ALox9XV7FrvZGtfsh65N1GEXy4z+tyHB
+YBIptOhqxvz5BZa85R4Q/9cOEUMa6VKXAyS8zwCbE/Zas337erAqDgAMJRqqsvQLcGBOHfqwjgp
Q6HtBc6T/jAk9bOnDrCCSxEU+IhOepT+D18WkAJCUNQuEB9ZHKPMHHvNDGvjZBdG8zJO3fipz3r6
PXpVoQRCU3ZEOBZt3jU6x7WnDxiMzCC5vQCUnq+0VkWFGIQKOMUA0rnF3c5tD+poNgMw5boc/pd5
SuUIsH5kOOri5FhtGg6gfcyT3UXpKSmV+RXmphv4uT6XnNU6MnZFRBvqcHsHX50mFzMlYjrbFyIR
s55EBThNXgc3gvWqTTP9JyG8HLmGlDLO5vZw17YRqgiEUbzk4DflrflnBpCb02jVmXlShfmiKC7e
1sCF9yxxs0+NeT4WhjJ9vT3mtSmSxVJ4QrKOsHwxphYqddD1RFKeOtb/GEo1q3vwaemeQlyzxuK/
PhjwJI+MUbIEzieIJiCuu73DtqkU5xeuUXq6mYcepKg5qe24vz01+dMX6YbMb4CGUXoA/7c4HWGA
SbhmN/YJ4mrwqJddkW2LsXiu6vpDKeP0oHErug9I/+p+FgTlyvBXviY3Ech6XjjK4EulY/BDGBg5
hX1qpnG0D0of2CE6iOZwqvNxru9Q+oC4ZmZiWrNnvzJx9ixuxwDxEFxaNomCeHBs+OuMbJmDlP41
tkGsi9Zvy+A/ggw79sNQp8I1jAWeFGMhTPXvT6zUo6WKCQCSbGSxrWK07gszU51TAf/z0GcaLoXK
SG8j8qwZuViuij1t1DVRhitPOp0qKTxJZEFvZzGs5tLoQ93TOVWDoYpdZRlJ72uV958Sh53ul/Zg
rHzla2st0Vvy4seXYMmhm4xZ5TML59QpQ9h1m3SMox9lF2fRVu27QNkb+dQoB8+cC5yWa0d/r/k3
ayIR1+ZNJVsCBSUwcfkQjLo+qRNySae4zmp/bgfbV6oxqn0rDj7hhxyt0ZGvbe4/B1zETtjktEo6
BfZJ7ZQi3rVgRj6J0VP7uwC0ydZF0jT3tThUqt3tQ33lCiGBp1EIyhB0rbcoKNZ6M45pXvGF86gs
scpu0K3rgDpszLDtVsifMkJZ3CCAZ2kpg/eUBJHFfWXoI3rVZmCdwqQ2Ax97aWH6uduPK3WJa5Mi
wQI4hiAm8JHFTYX4MbIvMLlPOH1WM8ILaB++RWOJC5AYjak+/f0aSuwGilpSwH+5W0w1hXMzG9ap
mFCifRCR6zSboLRpfMZV7q7ozV1JsWSpBTIEzxoAqsUiOmYYq1z11snO4QrxfIJq0odW/ZxnmfOP
5XXqMZvq/BO6guPKLXR1aND20LYo+FyIxth5Sn1gsM3TyJsLkt1Qm3szMfP4XgdwVD/oSGxBKY8m
8VPhn/9SoeG3VSIwd0Ra+QN/aXmI/njP8Zjom6RtnZMRIUsd9X38Te0rczNVTr2C9748j4CpMN9g
+/DcEBKeD6VjwjGYQtNPgRrWw0YpmvInajT2tE9Tw+p2rirgSqtVTjf29ma6vHp0aj+sMEQ8Htvl
53WVsWsHEolTntvhFlG4MNsiLmbqn6U9xN1stVH/3+0hL48LQ6JHxKmUiiXL0qVmZFU4WD0Y3Srr
nkLFFNmmIofdqIqI1rrLl3cACGzc15F8BVVyESCp3gwtPhX2Se8L8a/mTFqzD1OvWhNYuraOyFyg
fiLxagS6519w1FvNDpFxP1nuXOf7JHHEvI0nR7EOtlE428QOxjURlCu7BrgLxVAgnFITWp6fPzao
2zl2YyW1d6LjalT7pipoSsVVbEukThM8lm7v/oL3W62VKi9fTbJgyi2kw9I+ZqlyxSJO9HTBjAZF
YXkbtMzDvaC7KfZuExrfs8adt9OgzWKjqFFnblFfTdZqEFcW/M/fsGxNVXqDIHYYio/cUpNj2LQi
3iUlFqpbt0PD3CTYD/76KpTJP9h2WXjHe2Lxjd3Bbbse9bEPnpw5esQGqDc2lfASw7fxJUeLLy5r
P56y9ksQt93KtX95G8rRkdowkXOgACEX5I+vLSYy54IKx4ceWNr7RCEg2BBO2O91a4K5GfP4lRC1
QIY/M1Yu4isnltNKhETxn1TKXlxPRtXYaWraymmkGvNoKvCts8RRPrfggQ63L4drn1WaYhEhwPe/
EI1JIV7O+ZiEH6iz1D66J+GrFwfTtpvTz/roWe+3h7tyhGzZUJCyHHBol7bS4GBUfKYS5ZTmEU6t
KP6M0y5j8cXOxAN9DP16AosWOqO90su9cjFJ1jrDIqZIbrwIwZouRKXRDqIP6uyTvU/6IXQOrSOs
/2FBKf4iUUkWTHlF/o4/tk1vlHFRRZb40HC8PfDIjKhSQtVK3blvDsJSKLHfXtNrn5AnhV4Y3VUp
eHM+Yp31wotHQ3y0kBaHvQAgkB+8qbaiO1gETn2foQ78dnvMa9+R3hABPP1c0pbF4ciSAEV6E6Sw
3iLXMMzquMkUDC+sovXe7M6qd42ZrfkLXzsW1H6pjrG69OUXgyoz9BK9csOPCBbs6Mfchve6MLK3
poayeHuCV8fC0p1kH4AddfbzRY2pzymgikDNp0P1qiZquQnQkvG2RTeo+cqeubY3Cbv4enA+QM0v
6kO5g16ig6TQR6K32XdVS4rw0Kaiyrd/PylQIsTorB7sg8UD1kRz3RhJ5p1S4fR7HMCcYGO0bWjc
W9PcOO9/Pxpbg1YBZraEzYt9aVjIJmiK6lEOGlTEOhvpxmu2ai52TWxEP2+Pdm0NSWZpsDM1ACHy
v/9x7sagdKKUSONk0d5/QZcJCBCgqDrZ3R7n2rPAQ/wbcMW1uZTdkPQtN+nS4ETXw8ruvNARzzRK
3OdZA8aKBJqb9yChkBr8HpLh1SvDXwsFqI6QtlK1ReZ9saiq2rsQYyrllMyem/mKgXUdBPvisWh6
iOmjV+1ZYnHA7iRpdlne5P/cnv+1ky/F9tinUnfkomYQRkkZxNzgUVcGzwG8tueEnOUpt+aU5oNN
V6jOjJXTeKWDiRkEMElEJaB6IC10/nXNXMN5NRDeSQunOnkuijrwG4w8jQNGLib+gXmQha6PvJqu
P9Ivy14CC5PojxwZiF+3F0CTp/E8zaVEBqqY/IF0kDLg+W8JKbv2pVcEpyzFPsWvWe47SPNlgCCD
1j6ovRceQi1psVidrIMCJjjbkJZqu4Cu2bRJnSrZVla+xru59gxg1sRpw+UNbNbiEgkb3ZrpAQZQ
qorM3I5NWg33ZaIKKN5T2N0pGMLe316Kq0NyxLGOZifQEjxfCfR5u1AvTOc0tjPCaopRtc/8vMHd
GeZoEJpFmfXl9pC/OSiL1Qe28xt6B3yVXOp8zBKRjDwbOhvX89LVTpHqYVzMzlC0PUXmuvHhWOiG
X8RKVm+iqA9RAjXUr8k8Bm+Bp6LQmxRRfu9VwZh/GEqHocvtX3jlguBnSWIbOTwxwOKVEk7hBYYV
BvRxyrjyvSnrvM1EHn1qe12JB7/UrWxnGalrvVplY6xl8Vc+ihTfogSDyAAB4WIfjPOUuA1+5h/T
2FjPlN+7rV27+caMSR0025rW4JCLCUP+pNovY1U2AFq3yxsB0ZwGBANKilMSVZ/N2K5UP1FU7a7y
QLzu04oc+y5wpFAyHBF73t9eb3nj/bEh5PC025HYRdYRsZklgBpvKjckpgueEYIqsKLTu2DY9NLZ
g4Yxhiu3R7ucLFee7LhLJKLshZ5vv0pzpBdPoT+Xhcg3U5dGO8eMsr2nxOLOcpPi3uNW2MKaqley
oeUdyER/F0cIfQyGRs3nfGi7m5qwi2b92W7D+LEeK0FdJrI3bewZjg+SI9uWZas/t5Vq3NmT2/q4
TzRrVZrF9uJXyLoUfwGegc+0vP3ySI3NLu7NpwCDjWPTIVkRCOK9ICmmjY5p2Bqze/HgwBOlSiux
phIIpcNBOJ9275FcF1PLK5sl86+qjr8O0rU3GcnHsrQ1N/Ecu3e3v/LFnpIHCJwrsRJAPZTfz8cU
rauEYLjj56FQxGPYjfYPr7O/Cc/LVmqmF8spARxyYpCnWNplQ2kyAlOtBzV5npMixnhZC8pqa+TD
ZCN0E3bfIIW2awf22uwMyRshupWPmPzvf4RKXdk3Ne2e5DmN2/x+DjsFC6ABjBn2beH736+k5IXB
TIfdACzwfKw+cpsmiu3keQyQnXJDTftugNP4YeSiXwvNrs0Lug9ivxRp+HaLs1kwehaaWsLZLFEf
qi0aOa7a3QMhjVeyyWufjVgdzTpuH4l2PJ+WGfW8AUGWcumUctt36rMY4vhgxZit7OJQa9f8nC+P
AbcNNw5jUj3UlrbBhhETaTZ8NEGZ9oslYveLG7hNgFde3HL6ixl5A6BVa2pXl9cOO5QjCOCf8jfA
G7kUf+yWSU2piboOX9Dro++5lZi7Pm2AJeOm1+7LaXK+2YqniU0Wm/M3eg3jFx3H693tfbSIe7kF
+BVgbmjRURECSHb+K7rUsvppFix4p46vKitvRdXPJBx79b52i9ondZqNLQY44Qah1DXB54vvDWiO
srys+mGXftFHmR1Y1G46TEezTYv+EYVVs90BZosrC8lYNQ258XsrcFdiiaWXn0yu6U2iRseoAFJ+
g6r/WPy2FZVZg9I4OomoXNvPKyX5bBgVAkmbqi77oifIivBraSkSftKkT9tjEVjQMmwls7XNFLjx
T4wmi9bv+2LwLB/YpTM8OJmVTk9OIHTTp17S/bj9tZYxMr/7d4IE0xYkCzCpRQVrcEpkovuqexE4
iG6LaeqwTYj6wif2MtxN0eCb6DRK8Bh5mvJZJIV3iD29bDcDhinqRjWL6L0N2nBlFy2jRzjbGrVb
2jgEaKAC3cVmprzuBYXS9y+9mDp8O/M0jTZpq9jHsBRtu+vNtv4HIbOomXx3xPazLW2zIZiu3XgD
yqsc3xILjuZGFboXH7UxVrSVG/Nip8uqI5wWoFZg1CHTnu90UXRmobZx8qJOY+luIkNH7LKz4pes
wUh6W8RDY+69oHOxb3eDujnYCIatIVYubhubGAcLSaQvwOyTVp//CNcqBoQK6vbFzoDkdFAof1hx
pTY718sphhZJv81NZz7d3jaXU6dwhhIojTYwCBduDq3V1XWv2O0LyKtuP1ZBf29P8Wj7LSL+jtA3
hZXFW2Uq3bfSdvqVO/3K6LRIoM6AkSW4WRI4i8Aexk71upfQU5GtbQe121uONegHSmpq+B2mevtK
YljSGuvTUSpnoau7Uli7uGh+Q0dBx0pEgnPRgytCivC8AO2LrtjB3lUiMgjNnX66jRZsKl2pv95e
8ivjSXcr0AcoAgF3WxyI2qHQS/UrPjak8qE/TrUpNl6elK9alha/bGSBksPtIS8vB15oOl+cQSJI
ZrmIPyY3LlCT7/JjSJjr+lMRTKHiE1QqBhpvXYCdtm1ENceuzEx1l42K3e0Jfeuy8DtwXV8sHVrm
k5F0hsBU1awidVy5KORPOEsqaJdT5QAHCIIYXL/cK3/cu1MxRJ5eDeKoN1OWvYzNFAKfqrvgS4Jo
2Ros/HLnIV3EKvOwsP8oN56PxvCxNQ5VefScfMJpWhki/qSPDovrc9W6XxE4NnykH+yHqRLqmkDB
bw/6xWxpLZG5cexgtC2bknWc1THs0wjElIiPST8axgbSeSFeRzuogD+O5tR9iQB05FunS+LyJeoT
M/UrLvevTZ1MAVJ2lvuFC60ON90ceCEWaaRj+1TNyECaabKABbslrbJyjLHVtZxCHw9uohe0G6yc
KHQGVeA3amGYLzn7/BmFzfgt82Cp+50Q+Rv0VN07VNbQ1VtnFPO4bSpkDHZBYaRZCAagwTUTWjSN
8yZQPseF0OO3KHTaHwH+F/O7bcSglMPQY+fM6Etwj1SJ/p4qTvAFMy3PeLDncYp3TuoE6S+wKU35
mFC4N/7JhQrxyzPS2thakRkGW2hLffWQtWY60HmUiQ9Yh6rcwwC3xocS3qfzYGRN/jIaTSk21ujM
zb2CE7Bx38fxVB/ZQiAfx36mYDgUXgrERwkbB7aoWkbK/vZ5u7K7SFdRsaSpDrj0IixWcbyM8lgc
rbYdHqa6GN91HPyeAuqYnD6zqX4pSWVNCJlqImObpWuV4MtfAGUGnA0pHL8AtN75/qZ63nG6iWLQ
Ke0+1UoavUdR1m5rR4VG2qRYrwlFNV9MUQZ7oLlr8KrL8TnFYCpQOWAXeUtOd1o7M+LnekBRENjj
Pi48MGweolnpRncTSYny6tk2P2K3q547BJnSrUdPNVl52X9XvM/PGQkXdyy/Q9ISlj3U1LKnufB0
cRT5PDs+vqRC/ezWRvM0DH3j+pqeZU+8y85Hjv3rAyId6Qf03tD9NPP426c0Lsv4XQto6Hy1UsTU
H+O0Uaw194rLN8ElWZNKz0SdNCAX11FTocuCOEN11HBWepj0GGZrlPE0+Qr1NAVBNbX49/YeXbID
CcxcWp60JChpwyBbjikyfIk8r8+PfTNrw05Rh/xduE1e74peMnjTyMJY3E+0RsT/zJFnZBs9V4bn
QYsrTC8VI0ysr7d/0+8H/+xzyTCRNaDsLBn6y1qPNeeIOAyZ9loXdeq9lEHUta8TSbz+FKpxM2z7
JvJsP81NL3qbrNFSnp2knLCUUote4onjKH1HcK8YNmrb4zeiV0qb7Pp6ypMvmF4M5aHNpsF7H8tu
CncF4uovNTJQ4ycUT7NxXwZGqK4EOb/1GxeTom2AUhzvGn8sH3yj6hK3y03jFXv0+V6dwvlftyty
47OjB+HBaCsvPomq4lx60SC8Bw8FgvTebLv2ZNhVkW4jjAyfbDM1zVOdRtWTM1CuOGBI1ylPWp70
2T+eJcT0KXMod27q3MlOaaCLfqVEsyRhS9wXDAwOFKUhXsglKSKyhzx2srQ7qg3qdpBFjQLRWLUo
wk/90DjCz2bFi+4yYQ1YtKdd5bdA8D7PoRkau4QWBv/3aLflSsp2cdfwW5C9xoARpI10nji/60QU
912e9eMxzwpHu0MdL3yZRVU8BFArNkmeZl+rwBAQbZ1+fJ8HV6yELhenlx/A2ACwKcteXjJ9EBf6
4Hjj0eywZPRxYDF/ZnYtrM2gAVdQ22gNb35ZIqDrJotlIPKAaSAAdD5nI6LbbGKIdFQhxv9Qh/5h
msN4L/1I/Ji03PNHN0FaTXOC4rUh0X2mdLIG473MleWvoOQtS4U0p7zFyo+jXhktSckR8hW6ul1V
me1WyUf9QYGWFG56JdfGe7VHjrpAdyp/NEY3FrPfV5kxSikROIejMhvxs2W3vblVhgaut+al1OwH
q4EnZk3amtnr5cXHr6aOCheWjJkLcBEMa7A+QLlMlFKbEpvQVO9/8H5k867o9PklaOd/HX5kAjy2
dnZKoyD8FQ/5m1LYyl/CgTlRoI/ROCLqBhKHEuv5ZzSFGXZlIhewNJ19FLs/TfQx3lUMhF+StCm9
v62lM95vNXEIL/A3lzWdWUgyV+tOR67zGkX/Zn4tG9c8uEIPP0fdbPnz6HE+nK62Pm7f7Rf5rQTx
S3YrKGSqar939B/xPSX7mjJ2bx/npm+/9EHSCPTFQ83ZBfSsX40m/U/A0Pxye9TLo0mmRZ2X1gGj
QyM7X2DMO0evbCzn6MKX6n3gd8m+d+z5a9Y28XNXif9uj3eRxVA+IKKXfD2pxr8EyjZOXzeDElnH
eQYMklX6+N61dbeRnvR/fe2dD7WY2mwnteIWsXW08wxPPTeq8XtRgYNsoyoa9ogAikPiZeluNMb4
iBbAGuPzMrjCepYyIXV7AHoEMIuSRVigXh3T4TuOiCgm92ZWls1dHdRz4ndeVd+h8Az0xo7d7N+8
HQqLmAGfgPu0rcyXns7RD2Pu47cKL6pug/Gq2OdJNK11Ty73nSERfKimkwDjWCN3yB/7ToH6PxKE
6sdSGRBSV8duq9r18I5kCfplujKnh4BObvG3XQYcrKTMnhSNoh637KHYnjHWMRH6EcdjdRO4Trlp
ItN5K6i03lFoCO9vb7zfJO2zKAPJARRpQZVhzS77kOfz9BoxmiXclePEvaodEsIKww+S1Nb8UgXs
8hC1KpLSrmqP91o3ALxtw8ZTeJGhgWx6GPzKJhZW0B+widaOZFHj8GTMnYKZ1WSqv0pduNPBafP2
rtPUKQAxVlSJX7mjU2SbQFfjbaEbqbcDMzRYh67V8N/SRdJr1JFMN/H1LJ8kj8WZw22jK1byZnWW
eUBToEN4SlWGzxQE6/wb+FX9i2nMCjeD5CL5vSiH+6jtp+ChBnD2kaHt8ia6pgueBtLkwq8xCke6
Oh9a69ftVb08zugOALmiPEjjAQDP+aJaTVN0Ra05x5Z+WbQNMitQdjl0c7qeXRes8at+ayYvPyKx
DGUQqtDSY+l8PHBBCoQB1TpqHa6uG6Mwif4SWhN+rVrqwamcZj5ok+gyn/S/L3ZGz3V9DwBOuYuE
o7ffhgKsOmJrM/QG2fvddgBzNF94mNUhAZJolPWajLjt9kJd++UEtxKegTUbD8tipbISzlA4JO0x
CEH5OVWmR1t9bsyjQ8XUeg/NTtkAAlf0/7KkS3YJ7Sv3VavavPLtHOXtnQBlcqhLigVAaruiT3wV
+ET3XfGKYgN9L08/s+LhvNZevoweJZkbd0dEQrD8Xaqvh4no7ApfjyNHArkxUUS+mjvGQ1MUpV97
irfNx+qb16PWzxvy161WslI2lwOqGvL6xe2E9ZKbJ0PXHidezjfNC6JvBTBYhJyFeZinrv5SN32/
xpeX22ixzUA0ASEAE0oQtHyLlTZVZhSGi2MzYrqxRe4t2Dqla9yVYxNsR7du2nuux+wuCwv8zW5v
lcsnmRSClgCPIwVndzl4YRaWcK20Pmbw6e/UCnbXRnUD4lbKkB95qCbfbw945QWAbssjZaFBCuR2
sTWRcSrsbIr7YwFPsd+OQTFqUoc9xFYgGjZRX4akClnyz+1hrywydQ9JW8RdBI6d/Fl/PDxtUs2z
G3XD0SVRSj/4AZh2Og7ef9shbMrmZ03dxXrOZysvPjvB1K7cXVfHh6+jM0EaHMswt6uVnDCs6I4u
fhIJQBAslztjAn47eXWQsuNsWN7KhCbHoVAsda3zc23ZJUSFL0wrk9f3fP7GgP9lqiX9McZjpQKG
GAt3b7p98GbkSPyhM6pQ/R4VsVLYuLK/ZJBJFYHLCLrC4nPT6PL6cvKY9wwcSx8ErMYIg5UfeiC4
TYfAWwsxrlx+8IaAFMieKc/wUkAltxOjYvcOx9F1xPiQj0b+H3d8amwTx06aRzT/k5+JbCEetNQL
/h1qp1e2dTX2wUZXett8NAY9UQ5KXis4pYZ2UlIfc+zMR161A5lqujGi572wd7f36O+o4PwmkIwn
CkFUwklgl3W6QY/1opjy+RhrYnjTITwa2xJtMXr5RlA+jWESv0Yh5enNjJJ0tFNsAtzt3Pdt/dhE
kShohiIG5xc4uICxw9608iePnvAGZavSuyvhKzT+4NSl8ZhrhZ58lJ2dDJsiHZ3/1LnVTtDsOX+C
OrR3MIoBQdJhDvGLvj3Ry00BRQaBEOkTKTFLi0RrTB2tNBwFFQVDje9qHqV/QrLP5wza6ZZT0a+E
Y5dtT8pYHD5pEyAJrvaie95q2G97at0fNbdK0tnv8jGmFWxXTe8bbpd191yDZoK/mTub36JODI+c
pcjbWSjsxls9t3A4tURlnNDe7cSbZs/2j79dE+ksxX1I8U9iPRcHVMlQ8R8bcz7qXqQZfocpKv5X
nnjoyY/3qDJj6nd7xMsrgRGllhOZLliOZSWsHktvHpRhPrZmHfuDmeoP4ai8B27JBVWonfpvzk10
uD3o5aenUCJVW3hdKUUvWdaF22duDf3zWOjFtM3zxPSTEWaPm6p3w+jU77eHuwwZz4dbXD840uAJ
GAzqsZ/Qfodn035DmPkjiyd95YG5jFwkHJa6C4ktWf0yOE1cc9TSulSPZTY1e6cfAmdP7clKfzSN
tHJJ9AZ1BaBt6EIWc+ImGzEmo/eX3FCyHAoJqCxJ7QMsQZcpdicyz5miwDo62lTPPr16HRxgqO4a
3NZWjtWVbykjca52oHlcuXLx/3hTzcitihwJi2PTp/MBSMWE6qOV4s1bN/Y9OU+m7W9/zmsj8oA6
AAPYQCQB5yNGQW3imTxqR61SoIA6SXTwRnNMN2HWhdt5aNailSv7R5ampNYaECCQAOcD1mGjNcC1
9GPez+O8MzOrd1/V1PTw5tH1wFzJU+XFd/4AEAZKnpvUe5HqfOfDYe+me33tacdCcMFkCkIvB5wT
a32lCn4ZjUg0Id0NAhGZ4SzgKUpUzoCGEv04tEW30RqTRlBqDfsMm+gNWZV6j/xRvMVrlTryX39C
TggJlbQ8Qut78Qn70DDGitLsMUmr5CFCTeneCECedJAzt4gZrcJG5VyWawoDA2YtQQybdfEJRUVx
EcdCHb/l3NyMUTweCq/pnvI0jJ60IPY2Ho7Fb/ic6M9I8nsbUXfTDgGwVauGKxeuVPKhSgO4BaKL
vEL+OC8k2VVuYGV35ElOP8+1lvzMif7vTK7dwc+1zJy3mqK7yso5vbaJqU6j9Sjrbhd1xm4oJyHF
5I50fY2DN7i98BV5A9lG4Kw8Y1fHsqBmIOZMnXaZM1OAMhM4murRKqr+WxUr9Wc8DgFE95oVrjxg
V8eSOApyXbBpy4J3gUpDpI/MqzSy8WcfhNjnktP25veiczGfv71xr309KRWKXZ4qSXSLfaTFpjfX
VFKPCOR4d6jioxoX583ea9T5K81+OJH1LP65Pei1KYIQAQ/0ewsvC1dFaXZdV8/aUaAY/4YhhfqQ
6RXGhzRe6KD+D4PJLgbaBRRMl/uzbdxyCmh0HItkjstHFd3JneEqqAoLJbVWlvPKVU5lBnwc3kLg
rC4Sz8HtED2KucptK/a2CeJPKom2p3+rqkHZdqiP/6U9lXwbLeJNrgDCDz7h4uqZoywyCyU1jo7i
VluICkYOc9mNt1J5wtdqw9mzpbUV3PqVTwiMjMoVDySthWVDbHLqbuhmk/tHlPpXnu1U+04tpbnj
kTPNv4VPASzCUpAWEEBZoA7yx/xxxbhkB9482dRXRZ3eD3n/q2xgeLQpFXL2Z2KsuQldORUMKGX/
ORIEsItT4bh5OQpqWkfbKNXu317Kz91Rg7S6A3s6oPytY1W6bVG0n1eE1a8NTezh4OcLwJ+VPZ+r
SK0YuY3YOCqOUr6C3sqSg2NMmXsAtJZ8I0MaYNhmw/8S99io5SDNSNGEivtike0wafOIO/w4K3ay
rRsn63aamIPnOXSro9qlRb1S0Lu2h6S5m9SylXImi6mGWDmpRmPoR8rGyqvA7sfZVkUfJ/vEnrNk
ZWGv9ORsRx5JidYAqbFshI1aCW0MpvIr4lzhgxt5mb11spayQa7MDwRoYt9rCaplbdY+KIYTipeo
VMIH6inap9t30iVYDncsAi/yeMlDgIxw/pVdIw0TmNHpqwhtvnXRt4bpi3wUn4p6Hh95Vdr7Jp5K
JPXtAYa6NSKTV471T3CT1KyxnCk2EOzXtOAvIyhqzBQ2pFwTZ27ZWtJqwHCO1davAVyQxBdBSVgB
WOsJBBD1YH1QPidgq3wx4Rm/8u79vhvPQxo2H9mspPxw6paOOqDYkgjbrpZNX/5CHxoEfmRZT2jc
OIdIS7JPeZ33u1YXpm93Yf0wWHG/ctFcHj5Xh8ROz0myyi/khymNY2Ocu+MrAU3cbUYBBm6kPPKG
LkXs+a4OB7KpVH3NIuby2WA/UpwFzkSLC/bB+XbIyzbtY68cXqfA6H/NrtfewwlqlH+A7/MEW2bo
hH/9UoEwpXpFUI6Bw0XF0pwyfJLayD1moXaI6kT/P9LOdDduZNnWT0SA8/C3RkllWZ5N+w/hbrs5
z8nx6c+XOhc4KoooQr6NjW5gu9FRycyMjGHFWvquFUnJCFvufsrnOvh1+8i/vuwyjUStDLY83oDn
2/nCh0dzPAiInR3UDET5p+97i/qoHXwf0BX/fNvU69uFrDAAH+InKQ/LUb7+nGYe8tgWafMeca35
vjPH4r6rSyc9ekMePJhZMDz1UaceI5Eazb6G7/KrZYiohCZdi/3ImMp/41QrxcYJf5UHMXEB9tSg
awvGBeDa9c/Sm6AWQF6a93mn138YIx6ZdaKXUd7dXv+r0yT1ocgjYVKRLPrLYWbhxYWpBd30nqkO
dzibRcSNMQUputWGxZ9wtu3T/5/FxQcPEluYE6yx7zsmNdq94prZXRCK9l0MHuYcx/r5tr3lYZI6
FXSAABgAKucUL96q2m4Vhpri/LEqzPSeZ9l4LI3gSYvSN48GPpuCcRiSFv5GGfN607I6n4qwyvPH
2AnocZloHAPxy0ofEC2y5a6wf2kQyE37VIO05fYyl+5I2qZ1wqA9BW6wntq17a61Rn3o3OxxHOlJ
xVltMwaYu7vQ7rQKVizX+FNAPv3jtlX59rzww3K69XlEAZ9OSxvI4LVVp9WEqo9q8L1DMSL/xyyq
3gftFtzVU616jwmycfknVAct+4MGX5W3r+dwi9NgsfLn3yDL+oR7kr/kVbWbXlYfzLPyHS7tIDrU
haeSidQAxH8PVDMrIFd2HQDdCZvqeHv5y3fof20zYsv9octNC+t6/RptZr2H9d5Pxr4/ul2Y7Cs1
sE5lFCjenWOlzn81wdv71iyas1qIKDnOdqNs/IzVL/DiVyzOXd+2Q9u3KCBORtkOd5lRjaBbY2Nu
PtpxPP4ZZjOBniNpzC0tS7m+5f7TyOKoy+bZq6moLMjR1UoN5TsDXyiHV5NpfGwrsgmefWQDb3/t
RcTx/LGB1ZGaMafAVJT8DC+eBSu21LoJh8gHSNyon1S90JXdqCE3eyACCS9mK9z0DzHrcC6qot1y
JAtX+b/miTkkdSz8n8v5O2e2KuLaOvSDBjFEr8qTp7ko6h+pB0afKKuwN2LetcvFWAavAM1Ck4t2
vV5DmbxwKJ0QvYzBHQ4zxf0jiLbEOAhcGv1YU3HGQ5+4U7IXJQNXe6rJSr0RC69tMbpC9Owkgoin
6PpXzHXVaeVchb6DAvfdYHjBwZha61DbgLZvb/C6KQlYIscmrZF//mKDFSvD/myFvjYO6bdGl0w5
usf0jyZ6ZytvWzPG20dszXAdBceFwzQ0puNtgcAuOp7jI4VGMztVWV2h7q7Flv62HPj58CDcDqSa
t5z0ZfEVecuHuXXr4HtUNxool9SIptOgtOF8ZBR3cN72yD6bA6VOvv08QLYkR9NbMYalZFmyavgt
B0dPD2lVuR+maAh3YTC9nfiX0j9BlBT+gLFwOe1HcS3MerVSvpvEabvKcyDPy/qw+OKZUbYlJLNy
L1wybk/SDbC8ZaPIbCDvVBBK/A5yJNqzzvlBA2x2383VXTv13pfCiJ2TkSpDunNLpMY37uXKySFU
xBHJ/Id/LPayogMGgKoNfaFNyV3bTeLSRUAxmEPimb99JZaZqNxJjFELp70AjG+pNGVRkyHH7BRe
2LIp3juh4vyOqqKJD/z79TEfkibez6lKRbObZ7Xc164E2RVgc/pD3VZvlquTPwiUKMNpsm0GXOT6
kgbhmI9ZpnG0Km04M1lBDSmPIGutRtE9aHyDLXjI2n6z15Q3GQBwXn3vPI2Vpo2s3Df1/r/Qyef8
QJHVM/Ytvu/OmZX4KWBk5xgEhnvXGFvm17Zb0u7J2hklgecM4oVXCvXc1LI4QJLJSoyfmTtAph3N
5q8Cx//79m6vmqK6ymS+Kvkv5Z+/MGU7YdcaXpP4XRwpwV6Fw6fYQdM6VLtRzeqNtG7lPSXkpwet
8XjTx1pkkqY+JqNgRMHP5s5oPpWVlasf7MSuhq/UcR1vP3t9n/8baFp7bixKMB9vr3blQXV5x3lQ
ZamVzvT1aiuAz0GYuYlfheYEKAKi4//INc0vjtFa/Sm3x2gL4Lz6gSWQTfZCKGIv4lUY8NjgVEl8
s7CncW+PlpMRsdG9ewqSUft5e4Fr1mSRzKbMKwHpC2uBGBtjjOsU5bAxyCnN1+HsPOW5m+v/xMNg
vv2NgfaH1FkFvyXpWK6/Z9bl4IdUJ/FLE7my3YCXLA6iLee72imjLZTJ+uL+z9oi6Ax05qi1ME58
Q0DL8XGq5ya4AJm2frsi2uI+WDP2rJklRzIp9S2WZgGAN3sFbeGiSgPxaUyyxN3PHeK0H3UGuq0N
r7t2MySMmFFgfM4rTBiFvlKZmin2dcXo851VQZmjF6CXdrlBEe4cDq5XGkBI+/Y35MCD+IubQWuQ
IyMxeChpXO9kRde+DCsn9du2cX61zuSctWRIj6XSGh9jwKlbz8zq94XmUjL6IRmwZLMQpt3FOqBp
f9AadT54KdwBOx3ypGGfq/VmC3TVHLV9OEjAw/OEXq+vr6JeVPBS+3ZkMOnaNtqc7lvVyffCHZoN
2SH5sRY5Cp0HmfkzYUtRaRHoTYFoC5Elme91g1tf1CmejcvAaMdG9LrizjwmxehsMo7E5i3cqeF4
Yd/URu4H+WhnJy02rWTcxUMznaxameeH0snMLcaTVaMQw0L7qEOysAy8BiNy6l4KUXZjUEB/NoLZ
2SndOLQHUaaGfdIgx92SmlzZPpRc6XBCg0ZRfpmYhBAZWnqtpr5iNRGsMRoFULMh5w6qmAHZgtmb
2450dZW8VQyrgewH13Z9Xia9GcO5LVPfqqfhh1eMd1OoG9W+qrVcUOIexFayJ9+e5aGhXcaoJjsK
UGfxNmmA0ZMJghp/zsvikznjbSnxzna3t2q87CMdc1Dtqto5+dtfZdiFYWSFrJ2ncdnTnZlIcxFX
yHxK23l9siqIZJy0zY3HbEZFfh+NuhF3u7AKVHffKHnvfrv9sdd2F3yCTB88ydEv//xFEAJpXA+d
iZ37ep6Wv93eUx7t3rCDPQPq4/nttqAGImGQEQgIyWtbngJtbxw0aGuGtfUu1oriK6lREOwSVfy6
bWrNDUhKC1p1dDsIJ69NKaYgFIH43i+CUBsP+SSc8MhM15a0wNrnA+AFkorg2MDlXNspG1sfTOEU
fhi51j/0rl1EJbsC2o4CLdzba1q1JVHi1EQkPc7inYD8ykaY28t9t7WyO9h3yg8oOzsOjBHG1nTd
qi28JxhtGi6v8uWwg3OPsdHMr1PUr+7TdGjPosBFnDWGy7/cXtja9dOJ04iFPY7hspIKF0DklRbq
pGmf2Ch/qNbOZWrkKR0gHdl14/inMY3x/rbR1RUCSwFzSbwPL9b1zjGNMJddxsFv0tZ8l4ms+z1Z
TT8dLAEe+XDb2JpLo1YLURV5GmM5y62ToC1N5eQnWZE556Yw8mkXaw0IDnXWQ+S/C2bmT7eNrq2Q
JJ2+FVSzcizkeoUenMtKbKLA6qpNGe9GD3hraUzupQqdLXjDqi05zw2pBDUBc2GL8p+tB3OQ+541
0Ia2mQ07ltaArJRmRFsNwbWv+cwCyNJAui4vd2w6sWtnNnyOFMLzE8RDWQ4UuGmOWt5E7gM58Rv7
cDIxZ0wd8Oj/M7k4LS4A6wpJtsLPW9hJ3sWZ0f9Esaqp926tdp+GmqbR7d1bXaTkgcIp061ZAkaS
WvTtkInSt1V0uZg8H98HSqwlux499/tJS4rPf2GQRAknJkmTzEUTyprbudK8vPQjJ8rPA9u5s+1Y
3Xd50154nuYNd7a6wBf2FkdmsMI8M8Oi9IeaZ48VsomUHs0/xN7Fr0yr3I3aprxky1eesj3VRpAx
IBwXvnpqOS5h25S+o+ZNfmjsUWcurnTrjdBw7S4QIUjScWh2+Of1vavGzutCCjjoDXf1j0wzlLs2
zMuPYvLehp98PpUSfUsAgcgO7921pVnIKZeiL310ARP9mIHT+FVn0WYIuLZVkj9QUu0h9/WqCx0W
SYJ+TeknThN+zMs6+JzMbXfHlN2nom6MjaBoy9xiowZQvEBGk9JvXKnA1+eFtysLTSmp/+thdbCd
9i9STiahgBjI08/eLUIT4mZv7nSz8BuACObBSRzjZAd5U3+2Gj3d4nlbO4nUJGBNY3Rdqq9c71uk
FHUaRkMJOb3lfEiULobQrq6sjSduJbElNCe4pEGIJ1nmecPYp0E7WYXfQYEfXFw9UrtzVtn1uSJz
eScsVCz2TRCVKoNA1RaJ89ouvrS+ePNUp5XhiktoNBvqx7BMw/aU51rp7VLoCtSDV6HAdNuFrX1X
+UEl2FQ2BxcurGhsCIgSrfDHLk+Gs65oQ30qenULObhuh8yP2T3YSpeNwFrkFPRJFXzIYZXqXy/W
huqDR/nnjdQszxdcMrPAfCyJUZe6tokzTuUcd9yEOs6Vc5Q3D+YIzVJWOO+jsgyKv3h0OPwylCUN
osV6fTCbag4UssDSN8egr3fZEJSHKczmu6YWnb2PLG8L6rV6RgE/MEcAZpB23bXFojbSqm6V0leU
oXlwy7ndF+C0/ptpC565re1H5MKy+1Hn5bt9WNaiTuuF5cWVb0QxGEOWVv7cJu5RGYfpLlPafJe2
RXSeEaz87lWBcvgLo0BAJeyd2vbSz0CqU4VIipc+HGjwECEv6O6qgQHlhFDmoOLGu707mFtP0uqB
dRAWR1kF5Iu1SHCrdKjolIc4HJfeyVnpUsc9SszbxtO3+k1f2FnspjerVCQSm6BlqI9Mtsb/Ih+o
SdYpmvLHGI7yxzQU4t3tj7r24EJLzvtkE34C4bs+QzFsZSD4ZP4w58p4TuCaU0+1MVbGO9hSrWnD
ra6aM6DJlJV7UpZF4ELW0HZj46U+HCi68g8qVl36qHZWZfc72S1Oftxe3trmweil0n9hIgOY1PXy
hDny9kaiYGiooVCnaRkBYd149pZC7JrHpj8gJ7IousIQeG3I1mqrRLw68520jP8RpR7OdyUjhMWp
YkiKsTzL6O5ur23VpMz8TKgKKA8u1jbrk6FOnsh9JLny6MmzwLb/15eaaB9CgZDEPoNFrdmIL5Yw
sGe3ygrBYjAk+1pKlB567aixoyAIOIfWr3YGtXsimsq1P5rZl/MhN7NMP3c9dKdP2ZBpDmygjTAs
OPDMIep2Tsns1rmp2yh+NxHsfb39VdZOGHkp4GspSEwR/HojWmGHXQ35r29W4fy5YKax301JNt2H
ued9vm1r7crSFwJKxC5QL1mcZrJfUcSGkvkds5jNQY2iavisCzMJdiqV+L2XJj9dd87tDbtrpxos
GleIBb4GWECpIIhCuLR902XeN4aYhRLvNXRWt1B/a2dMhkBQCctR02WJqxgboSTVlPstzFfBQY+D
6T+EllVofYPip9Vq0/n2J11bmuR8oaYBQdKrgreTlaCHp5hDreRi/BiJucnOTekWw/62obVzIi+P
YUuA7CvMCC+YNacFWalIMyPa9VoTd3euOnXtqY2mwd14MVc/JLSRXFVQKmAor49lXvXIwdsg3Aox
jucYqq6LOyPLtotF7Dj7JBrH4G8+JbrgsvlOKWspPNSkAMtUXSl8LUH77DiXAd0QE8j5n9tfcnVp
qHnJgI4zuaytpXkFN7Ag+bUVEdP+6SLUV2PIUYe9LsbIPiTg6bbE82SEsUxI5ceUJPtyKmRx9fLU
KNMJOjV/dJAPsdSk6HaBPbcHZ3YnpnPp/70Dbhfc5UlafaCuWv1ze9Vrd580hGIsySqZ6mJDUVXC
u9Mx8FXE5ONdIFStYvZWhEwyVcCt1NauIc6MHfvbbcNrnxuEMQsHkIubW8ReyZTwTJL8+26pqEeC
dXip7V549oFmcPu1BcE2bwQJq2sl4EJrUjLjLGN2taqM3hFK7ovCGZJT6jGt+qAoVdf8UpI5gvKw
EShM7aCYS7eC3HXbeAKJZcMjLL5znVXWILGg/mxQEQitJHcuKJJIdI6bFT9GN2qNXW+ApNvohq05
CJoK9PwZBH89M6LaU2tPSkvFPYFyEhXwtB0vro3j+8TcTBJtlajXACwgupipAvjEtV3OVFUtdMtu
mlB3bwbtmzVG9+agU3VXuzF8FzlN+rNJ+ughUZ3mm54WqLVYev5Z6ybr4+0T9vqT835SPeOj0/nn
gbn2VVo8ls4MaNBXgrZGH1xxLq7Ik4ipIPgtdxWYEhD73th+uG339cnG7jOpM88N0wqLgKYHfRH3
jhv5htNXZz0zg+TIxbXEPou7WW51lW7Eoyu4VGmTGRYag3JmZOFH1HmEaAoiRzJtkTq73pmzO52i
6PDVU4ym2dFasp2HMfba7DQF6W/ShNYLd3oyVltTg69dGj+FBABlb5oGr+YhHYdZd6tzYj+pyWxm
Blf+VEM8xw95jUrNMRjtUZwV5OrJEJTc3VsiNZ3z7S1YOYT8CKgPmNagZPuaUp3SQGHlNPSdhAgW
Eu1S/FsYnbWr0tY+OjGyAqhrAlrjEE9+bA/8n1kI1ThZSrvJ8fM6GpC8m5KFBd5KQMPyjr7osFX6
LCAUHSN/Hl0bggqz0vITtTxoBm+ve9WQhL/LtillwYVTLScV3JIWRn4dMWYL0XAaD6fMyZotXM2G
oeWz0eiNbdVJjSHDq+9iihTwKMMoUW1s5NpdArUDk52EuuNQrr+c26hqmrpj7LcpHG87Kl2qejbh
5hpOtc3gPSyFar2l+iqTxetHmVPDTCgDNMzYwax5bbSmVasUoR77IXwg0YUR4vEfT8vC92NZjNkZ
VEU07oxh7s/FVNvpxh6unl0WQkAghxrtJQmtHludZtQ16o59V35zjGh410citE5jSH1ol7URjNlh
mdjzMaFaa+60sR/sgskDV/tTVKqoD7dP1esnhO9BRGTIziP/k472xfEVppoEgVclfjJYxbdMnRt6
LWjSHe2ce3Tb1trBgoQdFlOKTLi0xVWJ2kprtTlJfcFI0PgIO4sOVXjTjN5W8WfdkhSrkOqkr4GW
MRyQImpZVWja06ECOSv+Qxii2uqqrH0+YmXqd0AL+PuiNpFkels7Sgq4R8/eq2NU/lB68e80T064
cXTWliRpi4lhuQhUQq43KgsgosvRefb5GUN2hKW1g2ecvkC7gTxb8/GQ/CHKwoMDLGTx3OQ2OPgC
TnY/jiJn+uSVQxb/gk8qTnaIMlbx+9SN+oCZQLXuzr0iwicx2MEWqc7aA//yVyweeNXokWbI68QX
olXvejeDIDAncD6IoTEfrMzSLyArun4j5VozK52DFBwCV7gEbCQ0ca2uihLfiYYiPYRhaN5Dl6N+
AWeFGt3cQSfxjuHVeYvWfe0gQakO5kjy5bzqGcTdgEp8rSd+DD7+ApiS+EV3EI6SfPP2FqR81Rp1
9OcSBHDcRcTqRRNj6sOY+PCGZcd6Gr3PXlxNlPDG+PPtS792nPDuYLYkPp/+0vW5LfuiNq0qTZib
iiB2RCigEjuGQJNkH7ahpe9bxwCEW6VpFu9CxlD3qhaZ7qfbv2JtwZCEyISElATc/vWvaLSum3sG
4nw3gARpr46xVn0s83hwdkZfInp729za0wZlM73r51Hy5SujMyImhowntKLQ86e31G9DhwpCAmni
VzDdyYa59dX9nznpO1448bA2J23Oc+RtbSNtjmjJOd7Hap6BV5Dcxluv2NoleS4pSdS4jHmuzeWt
cPVGK0PfRtwme5fratBC/YjOTXxuEk/56QT1YB0jpbGr0+0Pu7pSShQAOng/XpXOeAankbEo4PqW
PXxCBEkqqihVdnALOB9v21rdRKaSmf+T0wmvCrPTAPa2wVZUa8MesTPrUledugOmHx0iZ3Te3MCW
4xYq2G1mc2E3WXh4xYwn2N6U0J9NsxgPUW6H3kGZu3DDwa99Q4J3yukUJnhPFg7eGQR4e6VL/FbU
8VPSNLksuihpXu+Frnf6xrLWPiOlF5CFIHABbC2unpf3edDVhOsj/SdEmmbT+qVMpXF03SH5No/G
5tuxusBnQKPLk0xkfn0+jZRiqA1IxC/ysD9lfeRVeyUtBfSgkPMcbp+SVWM0lmVXjQdzOciGjEBY
QrwY+ZFuNPkR3sNy2ulQjAiI6yCPum1t9WMCoUK4TeoaLdGadotufRM7kT/QonhEUqF61EBsHkDh
JNY+VmNixbdbpPwIskly0JP1Xn9MjemcKenIb6DkLeDcEf9ZTZB+LOpuOGpDH218zrUFvjC3fJka
21a6Empnv0S06lDMI2kcFBVH8uP4v5lqwp+/WZ6chbOAaL9qUHYjc/YIFbF90Cn+Bgj3aE028ndF
Z0+7oLL6v3DVtAepGhMsSjHK689Z20FcazQW/N4utGlfKfX0pU1F4J2J9I3724tbS3a4ApYciofY
Y1k50GGGGgYqFn6m1epRp+Z3VwGzv9iR6ik712hLiLVVbzcj0fPrtum1faT4ySAxI+/ErYtjgzhd
pqL+lfqTMH5kyqgmOzts04upjWiahmr2/ba9tTeJWicfFg9DrXVhL03z1iqUkfEMx67/UFoVxSEv
0+LY26VxRzjr3XlBo8/H22bXbj8lL/6SVLuvZqYhS2GyzekAUnajfj8OFKL2jc0QU5FUSr5xN1aN
kWZIjWZm4Jf0bcIp4zZUowyUWt/6TEBzQyyn746NY3bj6S9WBhaVTADQDBDi64OaqXEhEitDsiZk
VALi0/yjq2Q0jFor+puA4hl/B2QGdP9ywjEfw3zuIRDzR6Wr5zsHFZ9fdhUVH+AYsnZiQsVgp/eh
vjXxvHpIIdwBfCF5t5Yd0XF0nISUmIQ0qZsfZum67wlk5/Mcw5l6l1NYdzbOy8KiBE9y56njcStI
rpZQq5Rg2KuUiAqVmNWLXrrfNbONELOY3w15lW7E3otL8b/WHGIKydAGKHvx9KaJAvLEEvmjrQ7o
zoYwMuu7CQWe4FhpYbNvGdZ6mGvb6DZO6mvDTNdxaCjOctUYY7o+PHUUZHFqjvljEkTTQ5iUXzs2
tmXIJtDu4nQk7Kiy8W3NZlZLZZI+OrARNhQ+pmujOTOrgVWExWPouhNgw8zw2lMWmyPviBUYqP8N
bbnxOq4tFIAe1FTQbQD9XSy0r8NAT7gqj3h77WRkrXenGshuhUivfWgnO9tDPr9ldOEHnhcKVwzT
5CRVhIsLo2HUT4wNVcVjPRntsY9nzTyGYTc/JuBNtua4Tb7ai4IZdV4aKoZJD5mridjBwg+0dRwA
ZrG8Y6iBqJHE6QHjwLk6bmX8y6uBIQ+kNq0FalHcxcWqakMLsj5vvWMUwNgSTKb5CS3yfidFvp6E
K8qNl3jVHvGhJHK2yEsX9oZE15ShcrxjUlbOqS04mQWZ4BHY0LhnhHzD3HLTnpcn4wxZW6AmtTid
Gh7UjRTdO2ZuVf+MFVEfK2HHZwrVW1P+K1sGPo51oYZCmLgs4GqtxThmYyKXkJfWoQx1sS908cbZ
Fg4GrVnamrKMCdJx2VO16iEJjGL0jiMC5rvQLO2jGSGpoGtFfrIV2LxK5uTPkPDoG0709fqwLF8m
yCp47Zekm6gV5npg996xTwzvZGtDh4ZfuDWntGVlcfD10AOl0QnviB/TLnT47FNkozRw+5l9fQrl
WuT5I8cExCCPzYvUPR00oyqMxjvCBCvFFgeTGgl0Aq4lumMsWm93297aqiSqiTqIbOAtqWWYqasb
E8m8Yzs7ySmeyZ8pJ+qn21bWViURxRYNK8QHllbUQK0akYfusZld+y5llC/aNXrh0OE3JmJ50C9v
XRcSQID4Qb9pUu1uiXNRnTnoRqGlp7l3y0dhT/UjU9fJ4fa6Xl1iYhPEMOC/wVVx5Be7FaaaLYwU
Max61uu9avOGjk2RHEEcbTHhvFJEk4pfuFteMxhKYEZbnD/FrhSl1dEUasM6+ZrRlz1bXqfM+1zT
nZ9m3okP+P/4aLRuFO1EaQVPwm7tP2HedqgRQb1qbpzV5WMnfxHzGGDH+MaQui9WX80ZcgPBkJ68
qM3vc6MtHkaitAMNFzjl7Vl7mOD43igfrH3yl0blUXt5QeKwbCoYaU6w2TYnoTXBIVAYKOgTNLvf
vrv0CsjhIS2R7OXXpqyGr6tEmDKjMob1BuFTdLnFVFB/TootvqG1hVk8eFIDhnbqkmuyC9JOMboM
6Y82ZqCb3MS1qX26rX0Cpl9v0SC+upJsnkwEJVU9HZglP3qP5Mgk8iI9MQ4dv1dhCmM2CdaXBL6H
U544bwQvafKwACNiZdAu8sRKR/Ri30BBBL2p8wpMZq1DTzqMR5g8ikMdEpXd3rdFmitNMbrAKA0h
mIRLLW6KHpl6WHh9cDQLJ3S/9kzr5ndWGpXNvZnRSN5nSI/oHWLpFsI/fT2gRXb7F6zsJSmZBKhy
fmhlLgJtVRNG6CSdctSDwfodNHaiHcbcqD4EVlyWG05oZScp3bFMFTgskLdFCUENZ+aRhEokkZYj
kJoiRnJHOBJvn3TD4EFW1szVBqjy9TfmYpB5EsAAbWbM7Xo7iyyFlciVCIMhd/Z6PotDNejdaWYY
5wNntjuIsIkgL6nCjeUuLUtqludbIvuUzPAv4jQR2ChFgay55Ig7zGepKvEz9oz2PVNizPOhe9l6
e1vPm0uSRpAmvm1nZcOdnE9mh8xKgr64XneTOKETIBV6UXPXbfaIUNb/ompiHHsauRv+Vf63Xoba
z7aAHaPSTruErPTaVgyCgzJG1F/CttejY9NDVgKV8FTfZ0asi4NXp0nyybXD4V4kRei8I2TwwvPt
BS+dPD8C/BQoORwgqeoyTjUiJUtTLxkuzFWUd4Gnhx+9ZHI/JVXrfQSKIk5WrnufbhtdHmksMWdP
/iYPl5zTuV654NfMTgV4KapBiP5hOpzy0cljuEoclUSbxa8CNxK9rcBPDe7aqvxVL1yUm0aGDlPz
cBmaZE6/abOTWYcBeKX13bSZJt6TVg9fbq906SmkTUArMCXIvjSJ6rVNVSmtXm+z6VIo7eweYTfq
+wPaaKm2c+N22BJQWPmwgGWI9p6Fxsj2r831FVXUYvCmCxps9rm3RPg1NXm3+0mPqn03JfFWiPT6
/AC6pnkBcaJNNLZ0xoqmerUbxfNFm/EUO0sT4MPqVmj3aqgq9l3Pc/BeQEaw0dVYQivkbhKQge8k
6QGZtUQXoJnQWEE8DRcRaspXtwm6bhfnsaMdmrn4oLu1w0AbUMQPQRvYyakxI+1roMAZcw9UUWxJ
Ur72WkRueA4NanUKr8uhBa83RVn00Xipky78wThy+JCW6p9uKJXPXCrnCdbj5BPP1VZN67UTkSGj
7HHCHCMlYq53fE66vK2VergEYzGe9NgIDyHI6W9g1LR3RRQlHwe66Y9mMLdPimbDKHb7gK8uHEAv
5Hq4Mtgsru0HPTBly2EbqGv1n+GY9xqoc3vYM2DUsOd9FMbZt9qosz+gF8tvt42vHD4agzQpiNBB
1i8JtiLoMrtgZPFZNCtHBGjSx8YbdabMp14cBku0CAGqzUZqv2qVJE7SA0mM/eKNGGFFgmDCGS5R
GcXHyXSmi4MgwUFX06qhzC6KMz5zSwNsiQuUBx6+bsltbcon6lXJW1MjS6CkCBACzv5JDt2B24rL
vWZH3oc8GONjX47hyUqtJ0VGfhpSdOe/+OCgFXiyyGNJjK53m+YbXhPu+4sSBf0vD06tKFIjav00
FT8FUVx/EkrknW4blaHj9TvJwoFxyzxEKu8sjEL6ImZNuCMPfmOfFag/qh10nMHv22bWtpWwksYv
xAd83sW2MgkviaczWLnbscF7ORMUdKqiVvtRj51wb7Sp9jShMVxtxAErb4QsJ7rSn8EYvLzC5pSN
QRrnnGKnqk5BLoIPQ918Kdq82Di5a5cVOzbsPZRrwTFebx8potrpbT9eKhRUvrT1NH3Vy9S9U8JM
H06OM3VPod545F4MKW847JVV8tYzJAcTHq5yuYvBjMYlNdvpokPJvuMCDRe9T8rmwZg1bUtffMUr
Up3FITBLQc3KWTz1RpS5cxi300Vrep0cpDIOkSn0e1JsQExx/ltXXeM/e0y+mEZS/fvmg/RcBIdY
HOI7OE+vv7JNEj/3mjNfzD6YghMxJRNsu7iqg3A/Tp0XvSv6uFMPDlDaLQaTlR2GyxfoDb0xKY+1
iKw6I2H8MR15jlGpUXZIyUXzO3OeYvDSLrWFJkF4WhWKWu+SuC+2JlyfVZMWdxW3yOgnWTUqp8sP
35lpMGSNwi57bo+lwrOUQ2gwm/xY6PFc7AdlyspoX9OHKfZQqoXqfTFrSXWgAGHrEN0mUX00Jfv8
T7XI4vqSxll56PTBUfuNp2vFr7g6l47eLFPgryKIWbItxoY+XtRmmHzXDMy9o9bJGzvq0m/TAWZS
yeDeEQcujkNvZcLSony6UFpInKM2q/nRNGAVYDokT4rzaHXqRva2cvwZQZHy8bQPSczlKXkR6UJq
XCWJPs0Xj7IQwoxN37+fE0d9X8Br/SSEFhaoIThGfZ9G9vArblR0RG5fgpXrTo8UqhJgIFQgln0E
kyl/RViJyk/omV9S0y7+EiAKWMMV2GfZG6tG8hvjOYl7QX2hlrd4IhKGDsEX5+ols8vpsTI6dKMn
SYV5X4R5vgX3WnkpyNckL8qztaV0GKIMcRZA5XZxjXA4J645fophMf6mGp16N7pjv+u8dNrIXtb2
FCpCQmxwijSDFy6NF3MstTxSLwmaGfu28cyHtpqinVbp+RGwHRSFQJ0/Km5cPQVGHW48wmtrhtRH
al89F68X5qPBiYAOa9qFIqTzb97Nzjs6Q9FDVmlauSfCjsqDPUmtjdvnSP53lw6FUIPLQzHidaHX
VfQoTJteu9iVMQQxzBFz1r1veKnhHwhcRZh7vXLi4L/bZtf8KCxavB44Bl7KxaUdDbWIdYWLGSmp
cYD1xvjsTmqz1xSmxyA0T47NSHfRyMZsY8hnLc6j9calpcFIwX7ZxbVUuh3J0M6XnvJVvO/k1Wmp
CzSa8yXz0i7ZJT3D6D8ErE7RO7r1QChTJurhNwy0NwuQyTtMI5CWDxpVcB4tqk9mYXKB+mq+REWD
nmaKChmjTtFuUqvhMA2N2A1q35xhxPTuuwQilqA01V1rRFtIobWEDyCgJFaU9Wggc9dODe79MHEt
fkmh9PWvqbOrX2M6Kvu2DeO7eBqNg6PYJTiXrqGKPsdT+eAJyijaEHIjbx+PldsATpBEGxgDFI9L
lGvEC5i4g84ewUV2Z1GZO+Jt5uEA52T1Xk9VpvKLIqo3LuHKqQT0gpd7Rg2+BoVHdlnQXZ8uk6e0
KkPM5dTvUyo74bG03cKCRbxF0NANxuqQmBpVw411r3h1apD0eGhGQyu0zPYNhcpdBwnjJZpU81QF
c71rXCZW3dzR3h6rSuUS2t0QsiEIubiBZjk2Pa0/3jDEfS9TmzDqxo2sdgMO71FvkTLdtVOS5lBK
GEZ9vr3Bq7cQTAHXkCCOttbiCVWK0mwVVWOHtT7e9+Zkvde0NC13LtLyD6NS1gdGH6onKzdJsUdq
6zurLplFu/071j64VFYl3wNFBqbr+tBnallrVisPvamhsldM8SGsJh2B+ljZWPJKOEQph2KKJB4n
KtL/h7MrWa5TZ7dPRBU9YkqzG2/bceLEcTKh0pwIAUISICHp6e/a/+jEccV17jiN2CDp61bz+1IJ
nGg0eFjhBcVW/F7l09rGLIre//0HvRLGflvlxX1C1QJYxoZVtnyKPm926p7nIiaHaCFQg4w0eSzm
bjoD1bU0CUw5Pv99+ZcHF7xjbFH8h/+TjcJF/fuPRCbIMku8u4xLV96RYlLPo7LD59BxNiCSxOVc
Qcc5fSM/efmrYXAFwx9MRlBWwG7j5fCHY+azxND7vAC46YGEB1KnrBKm3HHkm9SNy5lEo1WqR7UR
szTTiO7XG3Scl1vp+gzX9BMUD1TTf9xZZbSvpRuj4uLIYECswMw0baJlAMpjGtfiP4K8kHtimkkg
UwTUADr5L2vNqYRENViDxYUi4//E+aBqvnb8kvtyf+/g7ArqHnlLXv5ltvC/RdHlxbvGZ85f3suU
6EGm80wuI/BHdSmJA55s24pHkY7LPZRAi7X9rxsKZGvoDAPDjc+LZP/3DaXkik/XS3JxHUjeod70
+96GyyXTwcqaJVjFI/wDZv9GJPhzH2PZ/9FD0XKDO+iLZUediSydenKhQ5ydo0TDVhs5aPle9zpu
+OyK2nWFfes6enlH4P1ewVbXsfDVD+EliEYkUw61+hJ7SOYaMjdFX5YNz1OY5fz9tb6yWbEQxgMA
48OX4GUdmy662ygExi+8QAMGcu36oLosPnMQnd+4El5dCuAIXAqwB/lDZmoVKmXlPpBL5nV/ty5Z
DEackvUeU/HGZnltKcQzFMaYHhIQO3/fLCtoZQWYluVF6kzdReG0HwCDyj7vpnjL4u2Vk4Dfcp3/
XvERGPD8vhSKwhLi+ry86ICad4svcPwg+33ZO9o/rNKW579/sNd2BlRHgFVHd/mKAvl9PRsJqMoV
S3QZ2LiBauDHH13cmzde4GvbHjBKDH3RgLoicH9fBUwhwEyQ1V1IIWAp7vi6AmlSbNlZgj7cHZOs
m48mYeQteMb1y/y7DLlu/Kv43xVv8r823e8LF90KPKoek4uMt8hXMFB0Nym8zk5rFkRdDQBifOR5
6G41rLqDusv4m6jZl8nf/x4BRklgqkE76A/Ii5ixd0qax5ddqxTctLQQzTKJ6bBwa6AzlU8SWcLA
psrHE+ZLf/++r7354iq2iAYpYNcv6cg7rgOVpjS5FP0Kn0Arl5OZcUBY0C+PjgWkWuEE/Ebx99qm
ut6s1x8N/v/L8wLsTYB2Vh9dEgjVNwxju+9sE+rL33/aH7ke3iw8v9Bazq6oWSR9v3/ccBakB1A/
vsxzOdzMGNK0+bbCUS3Y4hYz9gLQtkDeKwoX9mlzXjQrK9+Sbn7lBcMNMcUrxh6DHtX17vhXzybO
IJTmeRldbJaalLbwz17TGpIpPKq5Tey4tQbzKxrX4NjhjNR/fwmv7C5YhKMvjOF3lv9B8mKJ0SZf
w/Sid0rvGCfRRyq24tBDIGurnbf8n6SYg4YQ/VZX+pWrCj2Fa3Mft+L1Q/z+yxFPxOpGlV4YA0Xh
BIE8ndUrWD3PyWoz2bdq28OYvnGVvHIXQ4AG3xzYGCxLXqB/OqrKcIcy0sVCGKztMr9+ALOCgHqd
5Ke/v9tXLg/UMahlrlTTa/P99x8IAQcqdynjS5AMszhsS7znjVmoTDMAbCGIWfcoKLJ3exrM7FHB
Cfo877KU//00QbEEHxevGh/65XuGdcWC7KiM4Y1cTmW1sXRqSSFT/8ZWeuV7QqIDXxK2p5C2f3mc
iNtjsqYsuWyspL8EGlJL5TO1tnQle6V78xaF+ZWjc6UToOWJcRx+wIsN5AkUmUQ8Jxezh/7btI8Y
A67+PTOSHIEu3m/9UPI32nGv/UiclxBh/LrwS7xTGhsNV+A+uUwrDLXJblLgjYCJjTKdtiiM3wKB
v7oeBrzYQSjA0f/4fQ9Bxw3Zq4E4KxtS1hRdakH/WuYa0p/TEQmMPv99z75yH6C5AYIylkMnubw+
z7+uoxGRYNBe5pepMzGEdNAzLu2XvndEt3Cdjiw9dWuJYS/k7vvAHnZodb4F8nzlYkbXH/iqEjze
q3Ta9cP/6yEgfyJkv035haiUSFlHPOrlp53rAinGwlR4mw2DMXG7lcM8fARwBNqB9RoLp6ups+Nb
6e+fLwVlE0zHUNyg8/uHoKYt4evhhMovMzrsU0vFqm/GITM1TdLx/Qjdp/dkHcsnksz/j/CPtQHv
xkAJHZE/ySvag5SEzXXZJ29sjVgCnUmqxVjUQSikud3JxkyN9ltEqxVY93/+viH+vC+x2SG/g8iE
uTd0w37/Fj7eRMSCLr3A21yklZ/5fjTc50OlwmR646r688a8LnZVtwQQFniK68P8+8MPMSJhOmeX
YmauJUM/H0bVF6dkXx+RgHRPJfyc3s1JPx+9NsP8xg326vJ4x2h3gvMDgu7vyzPNZAY7p/SC9dwt
EGmYpPGs+7D3EdQlXCfvew04bLMXk7RVuqICfiPdevVtQxb5+hZwU79Et5TQKisKXyAcZ5x/dOH0
YY13cWbWvnXQX1sJdFZkPoCuIHt/cdAXLwaV9yS9BKo/wTui+0FZGh5SY/v/2NEDPuSKmIDkJexO
8GVfXGEIt2qGglEGqEq5ygfoPEG76wDUALcPvNdwh2zgT1w+A88Z0ouH6u/Tf9/CV1cgBD+YQP5h
RsaScZgylWeX0e/JZZlW+yHsla56BSepvy/1Z+Z6HfgB0Y2ZydXo7vrn/9rAoxsTLUyZXQIK1bUa
zHJAt2mezJ//vs6fYQFSm+jooC+OqP5HTPewxpCpVMUF9XJ/iIh9DxVo01djFyaV6PxbjazXdgt6
Z5A5wPWHDs+Lg0klYqHSWK9LjbPVuiaohrZ9nk+5meUbG+bPuI4fBxrytQmAIPRychooWSiUOcVF
kCl/Aj1+Xy4lfFz4T0dsunyLdyilV0u3ifSN6Pfaa8UFA8nH6yAdrf7fPx/Z9J6FY5dflhAj84pk
AamlyLI64NMwVpEYv//374hUCfcrRqU4I9fI86/9siQqJoKS/AJpJLmdyJRMS5VuE31nFl7uLehS
b/XKXnu7ANZg+yDtBpzpxac0ypDEuCBHxi/VgzKzOfWFyt9lUk8nz2i41hNh81t9wddiKO4z5MMJ
soo/LGpwb44QX8QOKpZU1htQkShYl3G6HZgcmijbnGt3qN88Wh3+R6sJhG10RICNhE8IUjcE09/f
cizgCcZ6Ri5zF+i691PQMt6zw65COPbBDfGNbfTKaQF9gkAH4arD+0fir+NQrFGI9dDUzc4A6JFb
6EDxr3tCoje6u6/sWOyeqybh9c3+0d0tLIrYVDl05nKZtHDFgxBjB0qInyIDdlHxFrHo1fXQeUR6
BnUzjKR+f5WDmbq86NCAnDejwIQOynufc/ndh26956N5Cxb+2qtELxlaaAkYOaC6/b4eKwx8uQOX
A2A5z81qN0TjAcBPm7jgLXj/H6NGpHdXgcVrbg86HVS2f19smLlcp5KWF8imZ4eNs+AjJwPsXmfl
DkO2LHUaJCNu2cKZJoLSKK2KLos+oymbvAGb+vO44FGuE7+rFhTGLy8uhpwhx8YcpES4gqAuyEf9
59llkWk926ZzHrnkKU0VFQeoNMzf/n4pvVRWvqa5IHUBhQ9LCmBMkxdRLF4IjWF0W14mH4eg2M7z
Wu1FuX5bQ2amyqbcnNOS6zboRKCrTBTwLszKLZ0alxryeYa70LsiIG+dY1xTL/YfNN2QDKM0uZ4t
zKxe1kNUSTmKJYAKZhQDICSycUxqtMe2re5HypMq5104Nca54v2SodCvtsVZTA81jPigY7Uvc5MF
pf4EK+MsaXUPHEBdJhp1VTKJbGnyCMJTHRREstZDDCuprU1hAQwBLNuAd+L803XOc4rkFAT1nnVD
4mrooMZ2q4ehhFROzdN4inRtIVtFdbV7Hg2+Nqth3f3gw3n8jGnXYr7RMFbsMOfIEU7grwz9Wskh
z7qnQMfLFlcdTwoLQZopcBS+P2RZ9n+MuL7kU+7MHuRQeuX7/jFNF8ruLPym9aGH4XT4Ba0F4d5J
JmZ2TmQalM/Z3hfk1IUOQ8RqRQiITFUq061HAW4g7K5iT0t+I5fJQBZ7oDk956FM4VhjSBc9ZEQB
8TpKbWTdM2pzX2XgZUloFIZ4Q34c/T+ahW7SVZT6QZ7dEoO7VTqysONKd8VvHZEmfddTWAhc4OKc
smOcrhOBMHUMva8KVGd+UrIMp/MMxqn9BGiG5fUcTUvXxqXLU8gHLm48MYJWb5vAcsNV0JfIskOw
rB1pYeYQ8RrjH6rgCUPj9f2uo9j/hGRRnNwFewbDaNCAJ/h5lZnjy31gQa2rDME88kHnee9/ZsEy
sgOBSUp/t2k4NRzsGITb+4LOkz+OORShG1D5r2yqiINEcAG6zVB7BvzVl/UyTZY8wwNS2H8w1rYR
NN5zVIY3Uw7N4R+wZJiFbPZtdyxrd/Ct01oo2NGuVZR4NU0V6Wfa8wrorETHtcWM7arJLMDZ+hRr
COnBE7oLNnFXTk52DZzKNrZVUyJoMEAbCVpatz6fMV4LhN32UwzSEP6an5iQrMZEKO/ZXee3Yrlj
AShosFDNXTJFDVNz5E8W8yyYPi/Agwb3NLkO3OtkG3Pa13LnufrshI2mm8HmaXeYkwmAv9brYKCn
zEJ+Q7XIpRfoqaDNSra9ipza+x0cYQ9kXcMXHFJezWsn85u5LEAm9hiSiDMk99fyIZIsGfI60rDs
vTcdpetP2vmR1VATGdao7XOu17WGGTdAP2mp8hH6zl2Ai6ncd7ziGnOJHhLPkegxr2t05qO5zQZv
fTsHQKRWVgdl8S2A/tEVnxiJu8W4QVRdNG5ldaUb8adxDaxuNymhtFOizkWDmy9yfEJPhgQQbO82
efAKw724TuI+j+8LjDh905k1jW91lqvs7EiBUqqZBAAkx9h1XH3tOIYENzPPiX/cJ6NsXwdu1VE1
7H6kPyVbNGA9YdSxEvnsoEIf1nEQ5usR9PsZqKegEPDL8d6HHe4qoqk8DaEq9BnUsGG6s+Eau4c1
c+u6A+1Ku/JiF5r5iouhSH+OIoZZeRUOuxkqlpTBFY5qirD72aU8cN8SKeTyBK1RK28WCCmOHyij
UJABFYdC3QtdpxR9dwiOVar0afnQLaEOb3owKv1lCPI1js+9cEUnq1VgeNDEdIOmx4FnOfASkEvm
+dc+UQH9wbRZMiCEMLps+1gP+jhKGapDrE1Mb/BxF/lDQmpiuYO7b+DCKk/HEGcBqkv9/l3TefQH
UMPIMFWRzow50R2CFAgzZIt+oL8fUlpBXjJ0H4JuwV9KCOvG0xI7KOqN6NbRd3JV2txHvQrMOZQr
t0/YIEVeJ7tVus6XdJVHk0dWnfrYhP3JbfK63efFmu9OQD/EX5aNYvSUmykaztsmdjjnOiYNLikZ
YCAU04VF3wwADOt5IGrWB7uFnf02SwSUmgCMBDXXXJCr6GZCl6s09i7Juj75UqQQFu5UCuZGSPs0
/ApaqMxu5t45tx0mC3mrZ6hOQf5hJwgK0QFhh+tjKfNSrrD3AqSz7UG42Ipa+mEQ9dDtuzwhBir1
EcIYYn0GUi50os01dJS/Woftg2Bh17lAkQP8knwXRwwWGyMBBO2+yHv0NkG/h2g55r52LmuIl+bi
zEPNgjPWLvJHv7udfeopTvU5RIVqTzKIGSDmWSYcq6a0ZLdmy7sNlelKpm9ZHuT7RWMOcpXo3UaX
PWECME7PbpJ7HsO/FmfmxDNAFQSC5rhGx1FlTu+VQ087P2pAfrYP6DGnokHGLtCbXGQmc1kBpoZq
pVQACj449LXndh4IgAcVz7ggcDoVDPZMEln0nRrgRN6OhgTJVgGxTFnDQbkO6jkg+aqrzSINrTSE
RcSpd3pBsFCA79b4tjEkODhL8xOFd4mvrt4r5aWcQ9G3I3TO+i9ZLkp3k+R2SffWJrzYbwB8J+UX
vZqAfaCmjDXkVle9JKdlKbqysusGRlE1qVzGqglxTmEWD2eKTzoEYvhW+7QLjsbPjPUtEMOskFCm
zJn/Nq67nH6tiwrxhAKd7vIBRjTKP4mhT8ehlqiYfe1SDq+52qYbvilc00r7zm9l4g5wPsF06XsS
eKPSGnHSdo8dZAsOMF5RG+Blq+2PM3iJ8T1lrhcXzM5AcG3A+eigDBRd38gEBOVP3EqzbTfBpwa6
BiBluthDqXr2flIPgwrwqdwOr8Qa8JowqwJZZr+mfmSPxbL0BpEbBkw3WpsV+Rm1+jJa1/1QbMUU
PoBPn2pdXwSyhvtx9iUbCGH3Us5kPE4rWeajnkck4CE0MMBzhmrQAcROGAlq2cXoh8LytcSz6mi+
35cuK7Aa4M5HJ9YuqqTZzE9GNNSkCaHs65J09GlJXAhYIy1MdGBcT49JQrvsnZ38PrQAgWio6oxb
KMojyC7peNCuUPrWjnyhpyjQQG4qhjB6w6d5f7RJ0tkHpUhQfunmMWIVOMP5hxQN5OBDAPXK/Yfi
sOOIRGSSGmlf9+B8hs9pE5NFlzDk+ucIAtxYT6lMH9dNJA+wXPZpVc5xqS5QLRwbdyUCnUMRQplD
FnYbGh5tOTJhaHEitYMlpa0ddZE44ral2UnGq01hQ5usjxJTAIaggNf0zyJStdRFBD3bhuSdpo1I
Zf/YGWzIOioC/siEkj9HQrbuGJdauK+eF8n003noitauGHPs5l5GoW0gOAqPoH7H5PIrEkxdvg9G
JfanLYamHZC71PKTh2wOxDl5MPBb5EkSnex1RDKzIJgr5OudKt4jvLHwZsdwMm1K4lJdQUCYhAeG
7ep5ldCh+NUBu4XirER5eKTArsijGpAt17sT3QhMgEn1Q7xghHirI7nvz2mAsVUlhd7nFoYXtDyN
AkMDJFGe0uOgc5pkjeJxju2TJbZot7QvYNXlYAlURrgGb43RITtGKQ1yhvSuzEWlTRZ+mMbJ/jOE
MzdNhif5OCZBubUIYWlc5cQY9853LipRRaVIE+Dz7l3JGg9xA1lnk1JjMzoDRX2Ml3nfDCqC03VA
aCFPAvzy8gvCJ8/aAVEqOGKYZn1X+TBcgmYXIIRhVk34fBwTsnb3/TIm9PNYLMXc7jJck+Owp6Go
XZ9lywGqNWy/W92iMVGS8yq+oWuipzYoRoQ4muA6+6IGL+LzFQPIQFLYbXmiyZ6Iz0lq8iP8ohdA
f3jiNK/4aMe+Lfec7Q+oLIq9Qc5IBkA1VeTPsQRxFNUiRJrH7hIKMlAc62QobnCDAOpaZQtZ8noY
lT5QQPlNk+8ll3ij8YbZd2x518DBZy9qUO16dfQgam1VSujIP4slTMyBh4n0TaGtds1IRAd/HRjd
hGcLr7q8jacFiqGDHEFHTMaMuo9+X4oQPnqTcPUsoD0e4gghxaIn1FXObh89uqgAUgChXe6A9q7R
xnUVDDmd2CXrbBGph8AkCLV7DX/GKEZjPsc8YjIkvCm2KUqbTqmVWJTEPS2QwIJ2fqu8iaDHhasI
eoOplf+wbUwUCIOxc3c5hwD+PWrnOf3e44vyRsNdAPvNRBtqOJpiqbWcATONrM4fXQf0aTNojSLI
Qn7rmQAkj7O3BMmzSxNmz5HqJgxr4n5PzhHV23Ij44TC9Y24ca5YuJaP0FjMPsFo3H3NkMuGlVUG
MpazdpKAmxK5qcUpTpZ6zB0l3+BSFw51oDFzASN18lAvl2NyTvyUvueot9AoWaNSnd0cwJRMRXOS
VxAOcaSRi1i3itkAAqcdKS1vAussqYUU5p0eI8CEot4C2TANXbxdRpE63AegiFUD+pND46Jk6Stx
tRI+WTbSpO6FTJ/R8SjZQTCyJTXlcla1grSObAcvgeFKSF+ksMkd+7maCc8dDAQ5wpzn4Mmu6xzm
VRpv5FdpVvpl7iFgXhVpn/8Kl5J+z33heb0PkKJKykVG+KPO3WXBFZkQTpkpkHOUQ9DKMqVTFUua
Pe8YCP/qreGm7uEL4uq8NPzrCN94lE4M10AD0LhA9SOHuTv7IdRwmxVAEMfJxDIgPtFRabaUIduH
G30aVQm0Fr5nNthVNWLIbCsFhYuP+YLipGKxzYfWjlMRACFXTGO9gz0Kzu2uR9kEwbYGuEsL/X7e
+VLWHboYt4GB3F5luI7WVqWOQosdSWZQJau7SounrtO1iBfOKu71HNUMxUlf72IpiwqKjv272YZu
qXJIH/qjQQ3yLh/7K+S8y6w5gFwPo2zkBdst/LXAvrWp9s8gAqPu2zvl0R1QFpLaFDIhH3U8CFHv
RTr+QHkmwBIOFrec7PXs3Rp4ekR1pBiDAZspwSQu3Ro9kMSPkEcIS/MQpOmoG+YcLN1nwKVud6jR
3IE2Mcm6xAUJmUS6yl/xOuRh28GQSkJaKRDHjeOOboCWGta6gNsAgqWFnms1UZTFVWBLTE59OUPF
dc2X+FfAYOxcRytkVGrssmmpDVRlP6R4sqgF1ov27RY665ueOUjqjWhaFNXINP8o59juFbES0aFf
kdA3NGfRD56E1jRaRNHQDGg84lnokCM0A0j1oBMLf645D/pvIt7mEbTeMQwqFLRAu2d62htklBs9
eBQnd4BaoQsKQd0MBZ0F46GFeFVuoAs7gjJCii3/vAsU2RuhlqLuzbcnzMnnrEoyn8S4nX1ioZUX
Al+5D4AGdnaFVFm5bvjAw0qQ4BDfoyaIkkF3eMfXDC6GZ0HfiC3/WQRXiiqPHavjsVDwBHE4N2H0
NPYruVa22XfJhuirHcnelIuDrE7YzcO9Nmi24DbpyEdF3cIOS5Ij4PZA/KhKAXeDHojwyTPkUaMJ
VIpMoixH7+CEYzYnuChVxKt1X21SDYlKi2aOvaP4v3feQpxJguWfQKmuAnCp35vIUzHh7SBMVKuN
og48OJ6C0zu7HDloAY+LK6A+36tOjQY8VBoZVRVyiCkEBAXnTTST8D5n6xYiOIeQowRkuoxrmg/l
zzQRDFw2XHzPLO4zVuVdAc3FYjHiPfKfDQLZCfxEK5fDBbmKkQ3s7wFe7AAQcHgshZOr0FlJJuiW
bi5A0iOl2uuCTTZ9l3dA9OKNRPEB7H50uCIeZl2TsZl9R8YQg3mjdPBzF+uYtXZa8scZQZnXQvcS
9XVI+l/hsImtRfvJfeWx0KLhGlVbtfVgptUebivrI4DLlL/ri82u9yJM1E1hcvbIhoXoSvTRcKcR
pOeDJ4D53kybwkPOuogEpgu6ky2deQdjz30b6sHKKUNyn2DymCKPP41oJhY1JN7BwwMhPO8q7C0v
ao6GRH8AnG0ShxR9J3dA/xBFi4DVawXnUI+4LkzX1ykEqreaZuDwtkguluEyoc/M2hATlfJjaHyH
vma+TygUIfzs9oCRVkHvEjW/3PjYxjoc3ucsSMNzjBOz1yDGzvrHFIRARotpSfVtpNDiP3caHIRT
xzxsSUvkArKBye7yKBM/oO0ClSaALOZYoSuMKnmrlVsL1OgyTu8cpulRZWdoPABrnWfxkdoV7hPO
6B5/ZStSekYuYsOa8MDbKkygkFFjYIpZUzTDrukkLRTiasIy8HS2PsWfTno3Ev5Gu+N3QeDnrTFp
ihMcw1QrPIUDQIBskfl4hPj6MGAMAsxRDcpjWNaoyA2rMGDv1yNXekb5VS579lxkQ2EOxYp+UD1t
euAV2qHb9kMym2GgEKD2rAdKCt7MJIOGZuXJzAg2QCiiazv4f0mT9h89aprxPfHx/gT4GpO1lDmW
mjcYb9z1A7rrx5nq4HFDhzeu1MIXhgmUEYWojQ8ikLFEl/9KY4kAN0P9hVeKlSiBZ3hr49wD2hO0
O6oiW/t4jc+y3JQ6zoBdPFFgLnltKOjcKs6EP3SZXp6WsRy3ymGnDc2Eeo9DewQDnRaRHi3DRKx9
0aYFL95xOMzgAPf7Fh7GfMJth+tetkXJgrHGaMF9iFVAnkMakOGGUK+jh1gpjvwmRvLWgp28LhWi
ikrurl1bBctB5/25ACDrAwNnY232tQdkdOQ4lIfIGwic40jrvS571L5nkFC6BxVuVLVaZtEHxNyS
Nh0P5+d115mq/FW25cLgOZq2c6pQ+pR7knyY0C1llYQn8fexgEcHHHNwCYBArSXaEYziD6ns46TW
earOcHj0uqYp17/w7YN/tC5nWY3IB35B7xLFzSwGP1XhklrMIhRlV90ozBAO5TDRod1GU9J2mHdB
6qlYpx8i8XJtJRRPEH+9M/diy5Lv6bXwqVaP8uGIYoBTDIoncTMT1NqNI33cNbs0+gvjIv+WYx74
q4uY+EbLAIqAXRcsURX6NLYtgguyqmHlaIatHIIstyM8nlqYEq6iGdEPwG9GVVfJbHTvJrMuvN4G
l73Hty0cDnM6P6WqECMUT/qrsm1vsieOYieqifQ6RfqaF7rGs3FxoONs0DdcCcJXB5GOuRKp722r
cUPfXU/lJwhgdUtNwDbjbYdRhj/kaPQ8KltcVRKy/dMC3yLbsJF7dXKx1Y/Ascx9ky6bf1ArIlxL
ZqH9haEp7FqUWfhcDAIOZc1NgFFQDEc+itdu0qHOoYSw1Funkr2WaJHM7QL3oK0qNZBkVWanHqUa
JJHxnvs5Z7XfUn/P9RXuxZH7WnzUoVRoFaysaIpFkWaYDER3cggwHtBLiOkhDVf7I0JMz1vqOD0b
yISNzWwxHMFgboUmzt716H4MqegPOp3xBmfo1opKKNY/apGjp469Oz+LyFrkSnu+jzWHyKOsNi3m
B6+YUg1UxIdPGLWHrMaU2//TGRRGDZ2mJavlyMijFUoVR+VV97UUwXSzB8umb2me9meW9WuO9D7a
Pw3ZvsX1AGSFxWhpm10DXhH8vjfWD+fRq6I8kA6S0HWGyVGAym7rb9Br2bcqw+j2RqXAiFfx4pe9
NuHaX4BCGpd6yuNONiMCzQ2qYQXFgWJJtoavcJmpFwfASa0W2V+7bqUIwSFAXxMtVCMwyh3p1ZZE
efpphVCTajPMnZCPIRMbmpEG2yPyaWEqk8BBs9r7MQbhG5TzX0lHQBEeY+Hv8MN9f5dlQb/fMGdQ
6sc8o98IdJiCajFoQtdXI+A7WGQPuLth0v1FOoIOOmEWVmuDmvSzX1zQVY4T1dUavQl3oCDPPYUW
HM8QU7kvXZ8Hn1Iadt/gVLAS5D0jetXOlyDqov06VmAIi/BmSaiA8WXUZ5cEOampk9TNn/xCu18W
N7CrUESP71LwSJMKfX+hKwuh1aimYRR8GWwAVfWxRAlYA0bthzaAHxvme4mwccW7mUw118EVoDfG
aD+NsoTGkcmxEZvdgEXYpptnSPWczPIq1xLqPKKkBWtAIddrQxKCYSJKY5wPOyw7JiNBNvMKlCdl
mn3JUAuES++Sm0yrIKqNXtEhkqmZHwr4doFxaze4iUFGjP8cbDkDk9Rx+1wYudODy8rANOgXme4c
0GWO7wOAR6cDzdHsRbhmxS2EsfcYLRzOniMNDUMkvrHg6BagToSjg3LmEKVTBGpXHiJSShPhbBTK
KeSdzrLPicT2OxR9v6lK+Ln/hyjiIV8ebQz/LS36tAkwLsW/5/FOTgwVDTnorEcHzUYsOZZpP/XH
YMJw4f84OrPluHEkin4RIrgAXF5Zu/Zdll8YslsGd4IkuH79nJqXjonosbtUIoHMvOfePPWmMdOD
xU0aJl4zMwRE95jok3sq2QPOoS7aUc0WOf0bZ/QR7iudz6lrx446xHPfiiXMthOzawrZoc7mch+S
XbM85hiCeXOqmrHt9UF/wenUk5Vfzb3LJcEO84oXnkVzTALjbZ4THQSzOeV28A51Jjt7bM3IGvN1
jEyZMEGInXMgK/XJmcrDyVqKkqevmvWa+MGoBBc8RQm29H69NWVvmVDOwq6JYGKVJxaVjzm9LpaC
FEEbxbvZCfJu5xUZ9WNMs1wlaRMTutcymf70eFvT/dJ77Lpol5HlYTx6/LPTbnlTF0P8urWC1xnk
jenj1GxXA5dciu8VCYeqpgFbOGR69dxz4fbrRlWn0m+/jgml9Zdq3PZOKLKbkPSdT5tlUMxu1NMn
QJfE1aEIZmso60Eu4NwcArjLacrFDmVBfWDOLaYd8QXlth9HT/5qOr0QbtP50T0BjRTujjv3d+gX
rT4hGrr1TRSqtLwX9TroN1xmnTgDm3Dlu5ucEP6Nu37F+dihidVELtyqLi/sJ0/E4CW9sgRnFFQO
zOZTby52TRRMCH5+7ReHPDMhx32YT9FRzykil1D+S9ynmXdYlkbw/y6D3CEaWrcU6A5u1PsrYLc+
zAxg6g9ew6wukzSevfW+atyifp258z9S7dXrK/GBfOVEYkX1wSfr4Y/s/aE+8rFYCspShNR/HCyO
vq9ycW13n4J1j6fZy4ZDNFHdn9um5ko0G1Epiexl8HtpfUuMdM1Ld25JXPfPzmwa51WCL2z7da3l
cBiioOdQJjdm5Ri027OT1/XKisIJ3SjZ3D5Tp4bBlZt0DYLO3WqYPCSSktWy7GnhnyWT742mnNgn
dfFQ1MNfVQiQgmMpnpYns1h+oUsXeZZ5aaHa12LIRL3bJr8rblm2FvtHw46H+GmbgkkcbdBO5kCK
Yt3eZhHL8xLfQ0I9q61xJqRmP7e7tpFze5flFa7X65c03zbxpoK3maj65cHlCdPUMoh56nVTA+s6
DqCPfVccZE5jTDHJZqf7cjHr32atubcmrp1zH3npx8zcCevRtKCFobxHYdKNfT/t01L3f8YJ2e+A
Nlb+3gCEsgMb3Kp4PwVrg9/YZtXDpIK1vmgxjjvGQdOuc7JnGuqeM6185L75SIMo3cVB3/+p5rG/
cKKpXywLlnSUbP38veG5Ew/uLGl2BxwAvDHRN8thzUc4q8+SlA6ixyrzrqcoT3hEusSvRw6uvSzb
5pT3uvpw7SKDo2Mqy6ggW36Hcolj7qoqHf+rfLd8CBz2skNvtMGYyK7bxM0Y51G7g8thFlr0PcE1
dlLxzzZapArc5PlZdypmh+LC4CpNdfi386WWR27/WL604Wq8Y0a1tuzrQpdELzplkKgpD7wz28i2
E6K5f8u8i7mebOsXDxT1yHwjahKRZ9Nf6ZFuPoBGcN7Iwh76yBTTcW5auxz9PPa2x6ImNyhTRIQc
UPybg6MyItmwj6l9RFeCkBMW6rtoMsYA0Xg9XrRe0z/I2OY7KtZHQPO42ZchiyKSsY8bLk8Pe10y
iAbCTHReeOi1ZTg6sOl83G+znU5sVJb9LrBObVlKyx2VZGxpdfY8OnGbcLr2FYUkrYVdtsnhtZU0
CyycGJ+ndB4uQ47Dl6YpLn9TINQPkK4OLVjQq3PPM+nTjY0+bKbRZXSsqjz7R1pXwKibbu7LJ0/J
pT2L1r+txq2wm1OT/4QZvxSltsw+4zcNE/C5MkN8G5uHQi1hdWR3V+//6tao+ZnNUjJsdiyT6dBm
6yfJuZr2YLsOgJTriLuyjvv41woB5D8UfjP9yrZ+bJg01os4p9VYFYA5fTxzrECvJJsSc7ivO8Hb
H1kPvbCHJj756Ramx84J8/6+E9UcIPdl6ieLWuc/kFg9JLjxHedlpSrCvuPnc/G6Vg7WyTqaoh8W
MPLmpEtRHppmGbKTmkOU154i7A6kqryBsXLJO9HQHJLflUDHWIaDVWVrXngEaQBNvZTu0bHOMO/y
gKUjh5nit9tjSmrtjzXZOMHieFw2gvPfPbv4mBhpdgzZ9j5qyXS39kvn8p/rYvBxLmh9youI5fB0
LTajRm/UcMxcpecdgFATN7sKBKTcp6HLToUqXijh+y3gUwUp3V8Vgp0dx3iV9Nr0HOZqqh6G/ZaV
RuzcwjWfQQVEk8y5HMkX6bYiSqZRp8ANsc901CfoIqa4kVwGkcjCIelh/YHB5qDMb3TvxkuyGKN+
hJ2a4WEVE8Wd3EiJBEVh81BJLOlflpHZdjfIfrHsO9PgM3MEtLpfG1uJJF0LM95U27Z6x2tnwPDL
4SkKZibuCbeuTA925fZK4iVk1Z02W3dAdoD8iG0RgxzJMadwFAxSrludIF4K6CIa6bVDyjCsXO1v
gjbbgnOI58/urer1eql0KbNDzg+jjtMiownRRzVZEjSFus+Wono22dJ/0tCkNNzCaV506qoLd411
9vE2dnSiW3Md1Y+VuPT1pusEp3VbHNK8b15WZNw/xbLGD9L4ZqaO6fN/lpKSgTMKbLvTI4I+g+5t
8s7h6lN7gbc9Fs46/TgiL6dkAZ7zk7qL69uiLeylY9BIAgta17UydVkLXVfeD017DXjoe/VbG9Zl
se87F+mtHHTlJlBcTrhzI7t8VVm9XLjvt1tWijpomzLT1Z7T6VlvDv8L6WTGUi3caF9F1UoM85zx
xYepA84WuO2sEuSPNT7YSPY3XlHNH5KUeLVr07RdDvm8VjcLylx7Q+JoJUnkFqPC1NgVT56ey+l2
YkHjv7wBo0xw5ZNN6yGA+axTdvuP1WuD44DLB5qAbT3RsaGivgZd5QWtieiGkJFJmVaJ3WKKcW/J
zbuKivqH8xAApNRV9uRETna4XvXbPhr9KP2JQAKPUZQitBauqqBFurT/SEnBQIylMI5I209VtS/r
hrOAm5yQQi8DIOKlqSQX2rJyRyyyn0fWNuCOBcbQ83GC2b+Lt4X7hWl1NexIO97yA4gHsrFoJ1u9
lIXbfMmaCcVulm7tX0qnstVd2OoaVcsbjVn3eeZliGjwlQe0H1udBn5OkFOrVJ0wbWoa9Hse44Pq
s9zsq6CT6At+QdOwbKRgnzraiObBxqMzX1KGRYikrGvturV4GZDLy4PNdFG9VmmJn6ng41I71PyI
LCdCAGHtqSPPNk9tyS+CtMsbdtG0dqe2UjJfFFAKd4OmVdpz/2n3tBE7R7etZgGyUDce875AVM65
BLqn919JrNlZj7icxBZVM+6r0Nr/lrLUKR86YgUpY35w3ZHm508Qtpm3RyJW2S6uhO/sKicNv5Va
CGNYEK73i+4w27dlnB1DVp/fVXLu//Ktih/HrMYcOppQ5+w3YYh0BkKJOpVqilCWPfUjhGHRDn9A
rOnYAci9ezbJb28Dr1O7y1Mx3a7U4svBbQrnD7nm891K3lZ2moUTvcyYTWTiVdXYn4Nxo5pVtS29
HS9KUWHaJa1w59cTwVgWipRJVpe2FAotMU00CGn4samVsY31Jj8+S5Oa9GmopM4vK0BHsAvlNNek
VoX+yMLCXHnHXBiHC2Bkf+m+28jVRTWvYue0BgEaX+9Ww8NGXFC3K910aHlCofNVkjrhjFzQx/F0
kumypOfZ6yGebMHKa2UiCpKyiAr/QhOElW3kbVc7zspZYGRn/HfcqsJ/IDcUQMT1TO7unWFjuMow
dgwTrRbHUIs3S/aZ5Xkkfm80UPrUMhSrdjyh7eSy7M0084ULUk17GFXmeQvoUbhnzS1EtiSbKjyO
ITPP3TyrYD7P5P3Uu6D0Nq5sKDnNM224Ttqgdr5joNafQlmv4iOkgzq5NCHh9U9yNxcrr+MrWmox
7nqRRvzJTnNSA9o4L7kOZgBlLFBFIgXayhIO9a8ihS27JzZXZ0d/bpbPsrR9vpvzIvCPkt4MmYYt
yONpHPuFIyAOS/cyCO7rU5mTuHvH1jwjjvRfIbtskbPCEzUWU8yCIZ5zxsMixL6bp/7WtyNLHZqU
cyCKSr5eIbr/pioIxlOU21RSgeTlxoEjZH8XLPzydnWXT8+2huZkLqR6P4n7K2YvkHWbo0q3Qj9u
lW/jfTD6cjwG3BHhPy804QeW2HQ5LmiY4U0RR8Mfn/ea+UftMZEzAcuxEoeBLTl5tYZW2fqm3lE8
9feucYrbwh3ksRTTfB+bzCVcgCvhoWWTwTuI5BActgpLA1BgNPj3AL7IZKL3/WcTyk3v+o7s0hvW
vso31XfxYy27tdyj9ddsiZxU84oJ0K9vNfjHxGw5c9DHolScx7hjrBIsreccQiRHehpZfKyjttt7
XbRBed74iR+whJYEuQUAMSdReuYOPxCoSzfhkLhyIkXHtY1Tl0s90MEeynPWiZytpNbdFI1x6A/Y
zYUkmgMyUdYoSXFqmaIRhbojFFX/IyEyXk8hnqN1X8Rb/xcqFhY4Y7ZtkTbkdpzxYh/cPEtviMO1
5jD5S/6+DgHP2lXNfFlXTd+OqHrFx3VmnZ2d8vxrEYx9k4B7GNA1/V3VQ3iHUL08g6Ks/+GJCvEZ
MOZmQgPkSnpJVtbt3ZRLuJdmnuRhzFXxMRqXMczMTbh3gG7XxKDsvMDJjH+XCXKSxqAIn/zgupq7
yYgou870ze2ol+hmyNr4rUUyfmAzTPUzxCPd1JBJe1N0pXrKvWl6bHt3/OUYP6boiKf5sePDMeg3
qvosOor6zapxSazp5U+98aaCbZH1VmpV39bd5lB3YcPby9hZ7rvaQUrkLqlVyB7bfquD7a87Mng3
0xXOt6r+ZSO6n7WoqGsqJC9PB86ui+RyuA6OD/kYdMdyacxpc8PmxyyVf7GpCi7D6DTvgzu4t1oO
AhlV0hKpxmT7uEXqU4N3D0A5Huij52fQ0/+yZtJ8H3yYpiCZSFQulQXJTJAsdbqdqyz+xn9HxEdx
1Z9Md3JCYx/h4IL36wt9Kj0kPbHwsedN5ufG1/YUNdGdNgzAPbnKhChfBGbVVV+AvPED2u8xjqvn
poo85E3u2l0by2MxrcOtJuuhccbfEAo/9TiDIjTrbQuimPBvWXTqB8vdYIb2Le0JztzlBhJnfs+N
oL0i7XPc2chM7R5SLniPrjuwDioc/F1Dr3mvsiCEETe2/y8INi84lm4V3m9D1V3mIRg0o9++g4SP
WuCRfHrAt87TzcwA2jtqxuG4tVM7HrKiXAmzMW64C6JS/bLeJp43DKAffYQpJGt1/9iKRv83w4tT
WpHi8B3U0vkcaSh+i17It0bU7iNqdvvkDFV902kxD3snK/2j5q64c9upPsQMom9R9amSx9Wr/7Vg
loA27ZIlkTTBYYQcQn/34ofVqitpNNkDc9bqt1vCRiVV7BY3FXrxKYKRRjAjbf0jaNbo23Lr33jI
pf/iGuIofHDRSTpY/pGZNXVOd4SUWO5JrWzetWup4qOuu2VUhm291pt59VLrfCucJwfKAMTbqWNe
F2/el+glqOhWeodx6OV7xLtyLucpR86YGGTm5avm3n5yQ5+/SvSh9yePr6aLRWl4P7XecOZWqIde
M4C6x7l7RFwLP2K91XeUyCwN5uwKn9xSVp9cziHSXerdOILQTyCINW3ZSZc7p2WOqlungcwGHBIN
8opbL398KbLnJcCXU+WFeAibcnnZit5bEn/ovONkvPy3mFL/K5/7bsFw0a8XijUxYR2R6SvZAfXX
QpwP0LAr858+S33+fp3mjEa6yfvNQMC+YEgy0CprwDO3tBV/T4FA/gQBzhIBamwdX9xaCmaRMQYm
jhFCa9ZIYxuYZt433eKPMU2dH+a28++BKc2tBY+89QA4Ehs22+NCbli2A89zxV7NDSBklHHUVfSR
B0aF7VNsyhVFnwnie6qH/LlE9AYtdcTCuFm3+ve4ps2I3wqEyG6i/S8bB70fQOOiJLAqpmlQOVsp
3CJbO4hBqe5jysgHIyy2pAD/1190FQhEX0bbe9vEePpjHF4Yx4KrE+tGC+H9obyq2bAFLWovm5Hp
VVjZvKw7U5S48tm3Tu7d0I0xKdpiIcaftu5mJ2HG5nz4WTcEYOM42r/SCRj+XHZ6rv9OowzHk8V/
WP4uq7V2aPiitD/Qt2xqF42ifIOEVBVwStm49QHOhLXP3VCZjWaqCVySiDbTY8tZtqZULT/cXHo3
2D3K9UKvYQH5rls58fwwbCBBqcOWZXDasqY2eum7tbLvIsjg7XYo+Pl2zMMuDZ8sG9e9e10DRx+U
0tEFT8z2H/HYeb3L1nrMzhm9QPvU1BQNR7igZXGOWe/W0fbQiqALzXGgzyj0aQiZ1eVJ1E1mwowX
mzV/7Tq43Il7z27RV4P0EBxUnrf2bfTrK+5R+WZdcS0ouOXh5PdQHTkuuo1Nou2K9nAAlI3AGOyW
driGBSiFc1e1UIxsnkOSobttncIbDIw34lK3W0DtFr335yBzHxqUpujs1YNN+T4Rc7q/HHIew9R5
69zJXryUlR2f9bBN4gSKltsxiSZYXp8CPh1Zm+VEQ7QOrCKjZ3aOYZTP+m0UIRdzNBI7+QAW04/M
NAbfKVkOioXgPXCrsblMOO1CRBHq7hsJMhDT0i7zvJPaS8k/rwAzDznUX3mXydCme37ufHBQ0bxo
+cVvJAPDD+ble8Rw67ytPSfl7yF06oX+gG3d9D160LXzRUC2R/LMRuVaPgejdfsHg6LrXbBSt96J
BI0eUl72iDM8CaXBGLVUdf4QGDQ9oMjB8Q8S6SY8VW3a2H9B0JQDSg0E8iuuhrT5bP3RRYeePY8J
ib901KtTbtz8YalxwTI4Z8eMt8sxIqWnbQkWVDaaNK4O3xGWwreGPt3riLijWwdyI93we0R+fhSe
n/u/MpuH4h7Fc+XX2w9iWB9SJK7oDWcLBgOnyVrybrc2Lp4q0OEQDrLx0zNuyjBNSJdft0u9YtB7
HOJ8SFH7Q5/+YhP8R7OEbyvSZxGN67LucmZlsjkyzW3zZ9J6VPHINg8O5C1yQCqawChmQGww6/tH
kU2MQhItulLHO4tuodSJHzAOz64TlpDKOJPH6oKVfUQ9Dnuk9CSYW60JdqKDVr+cKhrdb1kEKSaR
2eJZOeAsNimSJ2aoa3RQ2sfjqdUUQQfDJ/TcfWUHaU/+yo5N/8LZHlFlj3nPrKjxjO//No7gEQmH
UniCHdQhvXci8G51E9lZKfUrPhu13KUTk9uEk060+5RfZzhC/12HITtfNAYeg5F86n4UTut3Twpi
qHhM3QhdvGNI0f+D+az1jYz4a3ArZaDbic8MRd8YG8zTCYZxTr9J5J77f33XquHSeAxsD1C+Wcoz
q9fuNIbjXN+RtCDiUxgxuDjrsN1YIdKkabp3Q4DQXTxLX/7GdSqLAzH68/xUwDOJ48BEEE9rgw07
WcOIERluZBTsrKEpZxqou+0gtGcCHlKP1J29U2azt3eLimf/GDHx1p/UjLZr0L/F4js3Ku7ycT5y
vXgICH0e5uJ2FTWMq80d0SNsl6Ssc30EDXw7Rc8yV/R2zdjfSjnFBtF1sIXcd6EUq2VaYlf3VSzI
D6hMNOWvwYZPBPjW9ad7Ua5NeFIVmtD7vNRsbMPYwL+/ysNwBUuP7+t2BhOarljyWuxYEth1X7iN
i/miW9dXnHK4WluS6VSBuSE2tjisfCnjek4VObavbdciL3h+K4vbNjUOnLCvHRSAQ8RUuHu0YVEU
v41baF5Ven1vq/ZtiFU2PVIA1Z49joXbGnNpsBnV/aniK1nNR2CZ1385eFe8lSEtr/1TG6mhCt69
1MffnGQsZwj2bj5GOR2V7qropjG6+TdxksQ7UU1FfFTaThiYYfOd7ZQufjnfEVGOFXajo5qeQryk
OFvJpXkO58mlIfLLetnNFbE+vBmD7w1/WpLXXdyKCpEhOOYtO0Qex7jty3rHRFQUd6EqhfwKt5Zd
oCw5GptjYxQLHRLDUZw52NWx4F26QMbpXR0GLjOJipV68kbgva4OPuclBy1cY3y7IgC0F9CFEQG7
85r2vvNMWd6E3LOIOTNiR5uAEcwxD9M2u8egYTJ7rvyFTYv4Y/xef/qi1O2ZGWUsvPPkrsZ333t2
0q9/s9Bvs8+mJMnLh0fFQWsTdMdtgGZid1WTTEMZQAcVFkZoYUNDdlAT8wWPNnIe7M3gxwyqDjPb
nMxdY10MN2QkleGwG8hIzZ+bCKG6SapoaYGOkQSrZBV9Hn/3hAYOmuG8yPKM8EAys4+yL+TsHQjs
D/zpMVJjs11wWJvmD/4IBA9+Cl88G8PU886NgKmzvRGafq2elzF9wbhtWTgwM7VIE7zCAM6tx27s
W54vv0Qy2rTSmEVTsZx6Ktj/1BZ09kbalDAKMQUjiknYxeZ1c7K4/5UJsALJuVbG5gZByApGkghk
bY/7Q6b0OSXfU7bPohm5k4KnC3aLjsryRLNusEFUqq7+VgSJZU8BoRf1P6jJLvvnz9edniyzJ54c
wh2YbaVOy50O41an8HDiIfT3wtO1YhybT/oDj0NVXEYw1fYxgEfInisX39VxK2TYXOa1sBRCGwlQ
1cXPW0XLHOIqxOIZbcpBQga1+54ay51E1J6l8JnmwdTTsTJWFHjHbbxOp0w5rm73xYRWcMbGiSif
Xre23TpjGTSHru7dn7WpqvIZTF8NE4wq795NDc91U3gMSinVsQP/asc4Sv9CqY+zSKoRonrfQYWF
0T5ITWj+OEuZbut51TocP1RDnkWTZB7BTokmtYSMFzQdBvnRpEtFlK+K6LcWbwnCfVfraToapNfu
q+4ZtuOOdNzlE+RiajBbcP+4bz6IDTeTkHnb7xsJfvZgvDVC9VpdR58cwsGgYaSZBbMkt0yPXP4c
rBPDc9SqqBNIjJNF/TxWXnEFx5BIfQR1Z/Eurrf0xSmlXhrPbUi5X1ABFqX42hh1QLbmuRN/yrEl
wGHHeDK1SzKGsqj+o8TXgLvEz9K1KPTY9G71bdiR0sGw9QUJaPR3Bew2BRcaavOkAbDWDw0DRmaF
4Lret5EI5F/ul845zXjMiFpNcwbaU0YgQJ74nUq7Yx7nXveA7VLkh8iuRv6Xhk44DTvp1HI+FqR3
FZQk8MsLH1AH/TfDK5YGS5Kvip0rJBOhBOcdXtxVVR6ct84FeQJjhKIhnMkSLDc0k2EJddoM6loz
a/MuwmkBuldjXtRH29sw+2dTjjOIUb1U8xv262g9ccaTa04DtGgCx6kP3auHDGMjsCB9iecav/mz
bk06O3tTTdQSYz/xggTNtIZv5N7PxR2wDa7uYrryAX045vU5b0cHBoVdG6Q12KH01zdp40lepYrA
3GIrpqUSYbEWCzUkPq7fZIv0/alT+NDONl6q1vIkG7G8EjGBgnc068BgZlUTLqNTQ9WT7dmq6rnr
UcwQxqcy0jS8/KpndarVGEBTAjJ5Pr6yYUkB5NtVY7SbU69Sd3zv2/owLplvjtJOU/wHTyon1t6J
rGU3is699c2w/fYLGkx+Geku3GIGuCi/K0bFMPAAZkoyg/JGN7t1vUZgAOM5L3r4EcsMas/iomq7
s1nvDZ9Un0P36c3YsdkZzFU131WUD/pMIRb2+3XEPF5deN6bIdqvVFW4aqeQC1TQR002enNKvBbR
qRPlqKFH02JjMVXVkBkemXgZjl05rPbV82s7z8Clc9ZIxAcDvcnOHlij4TzgEisssUXb2D66IW92
w5h/2HiETV9kyysMvsieNtrn9XcJoSK+FUlzy59Ss7Dx0nKw5hukqePG33yt7Xpa+wAeCvPkUui9
Uxu7gNt1ES21wwKE7S/5ZVidKNYm6fGmhjGMOGJYlgs/UdYyAOA57CbRJWRgSBGjPkJpc3tz4Qbd
3UaE8dAfGDeGbQPfMEyBv5fkRtTFWU6+Kd7ZrdBClkM7qOW/eNP9+peRgGP/ItwF3suIgzX8l43l
7P04SzdMZYIoKivvvoKknodD6jRTc+qcfOD9HuZ4CiMuKT1btXeXlkSJXdj1BndL5di8OlXM+4ll
8PC0n1Hbc3laJt1Ez60mF+WWiNPOvpSNidRD34m0eemRWItfXQvadczmLTYPDmpckPhCFuzgob/P
vxXD//SiwKe5R7hF3f3EEu1852SS1YwuEpB835j/By/OSs1K+onfXP8GNO67ZVojv78ilCsLu3qu
EATP1p9kfZtqZ6s+lapU/IKnDf8+bXLpNXvXcCKf47QI3HPHhEsewpYT6NbyXHQnwp98SB/jECIc
Zeyn2K8LnvObNe+c+RoysNGDKGIZFg6ltZP+E1zOJs+BS+RTzpfij6M99VEMN4PsPW84edQa5jcT
D1gQ7DERhPUFWarzNnKoJZOdUW+5ONSIN8py50KTdXu2d2TgX62KRP+HvJi6Gncz5knS+ddOLPLW
zG6ziP2GjvX/Tm3BjgzvW+DDxA28qWJNoDV98TP7lCOG3ZJBupzAKOf8QXVYb1hzvfnZUVeDVmcr
GV1lxFDQW9wMy4bJC596O17x1AAj9j2/NWelKXZrAxIw68674MRu5LHZRG0pPuqNEIAWB1t0Tw3W
uE8Trrm1P2DHJ1zC42Qd723RBc0x65ZRGUiS2Am+KdUzcsVwAdOSDXXQ0GfCyKBXQ12JLxoItfBE
Ay8tOylB24c96KUmvTvHyDEVd/GS5Q29eVNa/0swq5LPXcmBdckWJI7bBhYYkyB31kRSSem6+6EJ
ooxZYqGb4mZEKS3ILNo4zAhm6ZhxExfTZceNPxg/T1mw9qeByKvhrQcguZ5vrR8GH/VK9/5DcEJk
3segqTBzpd4SYr9rkFA/MNQ4JJkEsLQfUxv7/bGjfW6/QAbWFA6PtJL872ycyTwDPgoKOSyKvMbQ
F970LFaSjNHR3Gzbg1tW9XNUj1eExe1cyv8+GnFMTkE1izCJ2y7tgrusrYDrew3WcdxsMY2nlZiX
/CAJvVBkNPTwF3elDnEBx3JZ6tdWShM/mnJDfZztyM86R1Rv7p6lbuP8a874eg21j+LsPdUFY6ab
itl4eVB893G8Kxcdy5MOo/5ruIYB4PGMV1CSyXfn72i0pDneMOtDcKKXI9WFepolgnehwQn4O41k
zmyeHs9Q83voDsXHRjrBTMUGPFtS2AcQnXBrKUZCWAkjviqyTe0b0pRt3tGM0UeTdhyy+R4SYd6u
/2FGqO0c4zzxGstEO3fjZu0f3azXZXhY49ZlCJ1an1Uh4Kx4WqbG8fG0d55dH7g3W0QpYfF3gFu2
5TBliO2ZpCcoSjXU8MM+GEHBXCt/SGPZiR2GUNt/L+uwmTPcdpvvdB4QgBBR7kAa5XomEJTdM6NS
UcJQoEJo6eJo6e9l5lfx+2LaGKpXmsiRCcdX1tF/eGT1JIzGFoUXJur4yBEu032OBy563xqc9lgt
85Rj7ZC7BZuUetVa7ORtFwoMZkq7zbZvnbSK5IN2PSqPSyk7djcHXeut5gkGZ8zUC42Vz+5qtrKG
8q2IHX++LH1FADUTW4bQul7jkDlTkftHQvIc77mqm9w+q5UJ+LslO8H95USIoMeUoJLqFi8xea6T
M7VRmgSZSgOiFUITPcyjLeub/3F0XjuO41oU/SIBEpVfne3K1RX7RajQo0QlUpREff1dvm+DAXqm
bSvw7LBOXeqOimheBmx1ORY2mFmmqHzI+xURXVuQtO2uG0vxxkXVMNqHrazGv11qer6MwvMuc5I6
5QONuJ5RUHUcZXYtpZD26Ew9BvGGcCIlvx3QJYIAOHcFnIKGFEZByaNWMWMrtYJMrXscYDTUhAw/
c5hTRoHaw3Sa0geU3aY88bTBkULvc0Ty2fWcej+sGgSqId8euX+KiChitIC94NU4luPyhho70S5w
jIjLWEKxy1+Z0as6T5RPg13Fe2qotmXeomfGLGESzzIjqTRu47bK188RFAZgOHZEdeQVCH1nXFp+
0Jppnw5kTAkGFpUn9sCCSM017pToxxVXCv2f0EpKBM0xcC9jmxM2h0why5Mox7Ep7q7YG7WXarUk
mTRjWPtQIwq45dlcz2UlBwlKge3OTGNHRonsZmSS/IJIxex3388pdQUS9+Fo/mMSpi25xfW5Jq/a
qJLLHzV7IMEObGT32humfuv+W/WQDj6r/FQhnIMIltqwMMh0fKPrigexo6+b2SfZF27zDOAlieZz
vPpBLy+0TsbqnoJOdegYvut/qOhTgkBUE8IbqaECExGeefHmyDC+9uP8s1AQ432Zr/MzukQSH92u
K3+LnDzqZl1C48eorq52ms3K48s/OCZd3wNuit9sAtnEBiHwYhtGSv+mDhY1/8fx3nvMg7bE0DRF
6u1CQ12JAtQgHhaNRnWQTlbUZycR7aGRtvBpai76afKusQ6Cy1P810NS7SCNzCBlSA4RrJwpLFd/
FMTB9r7gLVx/T/Q6XY+pPC0mRCeh/fmV52yc+Bs36iL7pibLCWPDqOTJQ4c0d42lCrPe655+Io3F
VU1bT3mawSeYrhNB0IVsb6YPRJq2GAgviYWOOblrYvMHzSseNEac6/iJF4/7LWVBApzSj3+Zw7jo
jqSdGcwn0GCCa7Rjot2aWtCAL+iAZYg9Jda639hV7PDs2n+TaGHgx8SkXgju+AQdwKCKD90krNmQ
HbmzU2j6ob5USet70M/TRuxbrStzW5JkHJ5CVqL57wRwx+A9bwIjHrIEMePGYcepuikJHUCJkVEj
1DsSZhCe4WPJS6+HBbk9atOU7A2Y12OaFYB0+bBOfa5klo2EUvMu8r9J6rXK3aoKMNyZTE5cHQp/
pbsVeW7q3OtSTojdjWXi2WD5JutbUYfNfEeQCCjE/H9aPJzt4jEgKgpxQo7pekkbJxo/Hd6Wychx
EVETVaUt+H+w/8YzRN7gbU1EULDqsBSmIecK5F55ql201pWzw1iWLSJs2sTLnh9uSRsqEqQmsPc6
2aT1NgzWmvgXODYUUmK6WTu9+wimAemzBPneq7UT3HCMitybnCyeuXGoQwXkROuuNu9BGA7OxU1J
6SO/h4sgBZfqSZ0EGn745aQDODgWKITzeaxrWqd92tUPhE6XlhOXH9d7L1QcGDjXzDxVknmNYLwA
kanJvEcpz6nS47/MVENAuWqWoN8nsl2ig6xSWDsCCCIlwoqCa78jJzJ+MTQv8y5hCqdQWs32z+JU
FQqqmH1gSzlRyXsxzGt3LWlEj6win6a9bPJ83mssyOpxzubU37m80Yt7K+21jDBXf0v6Ovc50UQa
eR7x530kQ/s8VGSsb30HINfNwiMST6tW4iLpMnFE5tCBVL7GVKaeEOloc0Jscv3jIGhOEzxHMX9U
fp2dJY88qkmGlPwD755SbxIeZMnpGn8JNuAmeo8rIaE4FpgoouAUl/P4QHi29n9m+BI5zdGAdT8O
yVarKHVNgyZ0DCqtGAAVB5JwidqmzNghmljPqZcFJbpSdt6zvZcFBbnLuM+TcQ6A0m4r5Y4TJAvH
STlfd95/PE8l4aSBEl3TXvKSMGtwpEhWmJ2HGrbu9WLzAFlTNN/JYkWvt0sydJ8wPSkSl7Fpkuuu
w9FJuUhRMGiLUXTtCTb2xXRhCaPkR88E6JTjGrZxBMm9K5zutC6utE9APGhTMVtr+2oLIsaQadoq
sA9dV/v/Db7f/aMT6obHNEzyez/jiLmvSsOpym2ZURiVGQmJh2s2LNMKK8ePkBjrdMg5bJ3jvIQg
PWaOBECxlj5/N6gKV826icb6kJFheSYWX1HeokV8C0Kwoz1OZts78Dn8Z6pe7Zfnibo8Vfw4zUEq
FaIpQGi0m5hDinPhP74cKideyz99uPy/0sVx7JK5LITdgTwgEcTQyo2LrhRhVszFjy+j6SXmCffj
iCCxt+Uwxup+7NzhlU+kg8+8qbX5DgskIETtsW5PXjmp7lxIhTE6dH2e7TGR4aPkqaaX4FnK8Lgi
Xb3voU0QQS/KxjwJIu325CBNgzLxZJ3fcmm136xDltFhVWX2bJAC/V0fcLreNwSjJq4CqpfIBWGR
7MChEq3O2TBCmkVp122/bD2G+ZaLm1NRyWg47AXrGOrvupVApRC2Mi0pSLehqMTOdbAJN0lKrpLG
2SCn6ASaOAfAkVQcC2kT9NxIds+msa7f4sQMzW6Z0Mj/OmXQL2cxgAx5dN08s1dKFAtWiXL3Mgba
MHgcMNeBQOumcjUO3Cald1ftTV06JNDAwoX3uavHf+h1TvhrIJt+KO2V1R9sYJIgMW7zPf4g4Nhk
ncUZr4y3fD641jmhcia/SE/ykjoQu2hlBEW/D+I4fiIjPlaHSM/AWeh/erCXwQM3AARYJr2VCowd
oBbK1ORo6Ws8+LRckQGzoQQ+UK8OLb5w7MV2wuofXumOqmOG6G05YtXgNYAU9u59BjenOndpSMA4
8/M1vAwptz82vJc85O7UdttxwV+5oBhOkhNVD6Zv6jxijj0vmh01z7EHRmDne0E6c9p2IMA8YlNJ
/GdmHOsPigvmPweY6pVE0FlmVLKp7iGtsyY7Fjpxz00vh+AWyZJ+pa6v2BdGq+KlRvKB+ce0ILZA
WJOjxWBE3g+lRwPcYYXh3dDGw4PLgmS5ZR1Y+ztz4eDJTiwRj1DxWByBv+6wtKTBuN14ZetFKCKE
QXZ1G9fsMZ5SHZ84CWCMTnPtEjnDPmK31byqZ54GhHnXstDLDpbRStYS49lPj3Yc1vs2DvvHMZsD
eYyuhniEaRMfo6XXEFtTugHlTcfKrsA/tPxQ9QkbJGdIZtby9oOjw1hdkh7ZxXvzeicchz3lwoIo
AE2T5u9sIq+6rTX13SOntmZkAWuU/VoctpvMeEl/HOcK2p1P8eCjIBeOUcrM/BbB9WD04/jEjoyI
94RzWoAKj1+TpEpz5KS5tru8CnkUIstTCc/rSHCLcXYObnI4hu5+ReiyX6BQ8PS/7dC1VKndrCkk
wME+c1mLSi03yclIDMmNy5+Mmxect543TTzwyCAfwhO8fPKMbbAzvaL0crJEXZEt1pJjzvPmTep0
PXXaM/mHdNcMrKIAkDQdSmVbRdOCpO7OzBFACi08z98If0rvIewa3KSBlMiBGC6ekeM4YIUSj/uN
FLZimxKN05qyNK+vlXj9MpqPEnztAiWoW+qdDzAs3eP7Q+1VswCfwxVycaljqtPE7sr7xJbxsosb
O7FQpphM6T2zimSqf5dhGHAQsqQH4gNsxvPfCVGxAmEvGI26s1AxqKmx7dLPAecl3SPJoYKXshfm
1DcjNfEky82FIlqY/CQW7MMHz3hb3AKdULslJTeOm2KWc8lXiTDSJPCiiWeUv6KOWDzNWzS0+A/D
/MAMv7QvEubcf9rQ/6OX3EvwAyJceUzqVtfNbihnMsU0hGx+GxAFRc6pZpAfoiGkcxZA5eGelI2V
x7lOl/BgOyXtn1KwMBQjNU36ywDXtCAlJLLhmKgmpGnbI+tuqpVILVow/NcaSRJH49TPxUIeKwEu
kROlrw7kdZg243mRTxGWeL8rR1H3h6UQBiCKrHl35kk6m7ulr/pLz7VO1yxenWPTX5fpmXZwn7Kh
cpJ95Yfmdh1Wjxz4yp19I0mW0pjuBnOufKr4u1yYmgKALYmFZpmHBbph91dP0HCM9e1CCZ0JanXU
bZsPdOjaiQPbi3J4Mx7FxCCziW1YhX+bkcbVpkbw/+UVmz8mmgb+kepY9eTMTgAH4WoWoTurRZFo
woN3NnA88KZmbwn/xtG1scK1wuROyxDaykDTdGe9oXhUAAr489OUv2uWyc07ehWe/IvObvwNwcD1
HqrRmG9Rj2Lypih3cLlkSIQ8jUVAqHekYnTwKGT328ROzt9IO+NCkdFjhDMVSDdq9+P3YicKW1dc
A4GkiB1ubJCb7mHZMyt7bAl8Xbp4BALi+UStoBjPfyOU1fJBVm5uqCw7wA15ZDZqfOyUEpTe6R1V
x8KNOMcaZ6KOwGKvFh9hZdWIWjQ1giUFJE3drimPqvN7czdw0jWnoZ7z76niIYyy6i4vuZ1mf2/s
Cs6pxL0bdghCnGmgabvDVrIR5gQ4fEKtLyrzkuZlGB0af57NYa7m4adIOWhfh+Lxua2cEEC1IZwH
cSfyIesQo53pEq/BuyTkL/d1bf16sxQVF3EgefFvmOTnjzTv43Yn29avdkAfJryuXiTHdu1KCoF9
edvkVr6OICcISbZt/ZegYS5veli4b56Ao3MDvsh/wueXbyB2Vtw8ketLkkyGhjlBHMJvq50pU2bL
6st74mnJPxzVPD4HYN/mCyG7brhPo7A9G92TKQUYkb5SvAaqPklq1QSvqt7eB01Oxb6sseCKaar8
PaaC2ZMrtPTDBiORdFgC1V+xXRnhXkBG6b9omho7HwLm+elQ9SHOQybgcR96FhZkWyAU6aXOCLLs
6CnW86me/OgMIHE8gjAcKR/MRUpye+Zwck+3snH3ZWcdWt09uywowxFKF8Rtj6VfsDlnJGrH5Lfa
mmdPHbvRATDZ+upllXDuig6z6opAV3QSIQVwA2fgsuex/MR/dblkbT+l8b2Mqsx5xprCPUqWUI0X
Nxp8fV6GXKpDSRDc2VROmv5dhgwUheTEB3x3EdSxIr3k7ol2JNNv2mKIvAx1EmK6O0scflA2rxLe
HprAhFtDbd5pE3tZR4TcVghEvo3xDde4bZtdn0HWBjqej+bTEynjxibTxfg6sRMM7dcb1c6MTlw+
y2tYeDO2qTM81IodUsdRsqzwTCXUscexcmMwYdNAcGcdauZZrdEutis5OwZH9l2pWzMlbfujIR48
zCNT922mQMYSQSWnjxATgAnfjLqK2lsUfsBicO6mgdSEy8N/tjQgd926Vk91EMufjM/4R1cMO3T8
+SIRLafpBTzoqBAc5Yr/G1ug+zDPsQf6kDy437cxUnje1+2ujNekP0WWzBaPtTr1LipO48uirf8W
JmVzz/piwDoekba3whUQuYJYQCpFxFz+WI5P8F8omOs7QpN45vlCgJNSuvG6nVc4bfy1zmzLuLB9
MCmOpWYmZ8pEG9718OsoETtQEcGi8LipRqoZWxHAdt3E4HBe8W75gSvbZjwXimkZD5wuZbKrw8kH
bNw51YcOo/kVjDkaYg/y7Y2sRFbfstrO0Z9RHrMsz50KdUCzkO49AObwrvWxG3Aqy+rHunl7Wyip
qn9a+K5iRwuyNAf9BNopSx4wrTgPA6+cJjvicM3BOnzMVOOosjT8biei+9XryNKE+nUc1+Euwf1t
vpIwCIdH8lDzfyPUvmorvdX7y2mqby8wqlVDFmKuv/vQqR8b7dYE9CIBWc7Wbkpw3RvtfCdCly4R
Ew3KyZi6Sj2lRYjZGPNr39qpKn+Mn7nOt0tVlsJirGx84LLImGUYv+TOEzG9ICzC4LRopIAztJsp
eMKHi93nZuUkwsO36cLlRrqFSJ5ievP+jkT/Ul+8rhl/Jy91+6OZU9ndsDBSYuWUIfZkO5M72wzJ
sEyId1a7u1lEqEubMXTW4Y/sgyZ9JH8rFv6Xrfuvq8s0uIgwEe4HfVbz3I0ymy+6bKaYSoTnaXiv
ZHMfmU1k9tLTT8i2E7n1Za/Awz4vxAE7LAejz2mF5v6nA9DLrg3fhMe61fDAOd9DXKKeUJGM+CSm
FoV3CeTdcjMl5D3ZKsbShVOdkrykeVel9UG7CaGwFHtmG8CJ3gMdZyWnKQPHf1QzWwZvMytGoldD
bZYtLhiyYjOny1Nhc5Z6cXQfp631y/CzXpTX5dsu95p50/RZQz47hHtHRmUoaPpwKACJqDL/X9Ah
Gdy5JK/eIe5V7jHDmIihCInxOZx5Se2iohMry0X6avwNgaNh9aUoM7Bp+bL3Db8z4Rpdekgrq+7C
XVlhM98WA8KeCBsTfMTjYPzvhNPnWbMgARmQLTX1jx9YX2856HTUDLgjiENkY3pBavAY69emvy1H
Vk7uqMVlcFY7pqpt4eJnbaDmqc828Ar8+k6FIU3iePhO6xZIhFoDVeJIjYT/wfmuv07mM0GAhQ5+
14a2xl0+G4vJldQZHkDHSDNoIxjVGIW7DRs9OK5B4iU1MCnpMLW2E3Q6MJwx15IMpH5g1wqCDcZt
Hm/DeraQTDV7HhXhcwUpqWbPCGNWd4UOEoY6EYfIEMUMiQmvhL+H9dRHesvu2nZAwfHEKyf2CBK/
30IWq2vILH4Rmo3gtfSfZwmVQ8dV3Q8LA3KWVjBS8CjO0Ok27pSNj7Q+DW9vXpAF4MhkfpmJmfyA
fIfWkJbTbBkdXPhg9J5JOoc2XE4eh+Nlgw5D23OA2/Skia+SFZQwVDYDiSF/BxPSfBb1ClO0Rrli
1UrQRNVducagM2KaCsR6w6n7WDWG+zVeFAOXmptnuVpz5IoByAPzwHkayMxkHNiq4eKnqUutMnQE
tODaBP/5qYus4fi+PJS2dr6J15PyClVaPZil5yGXgfLqUX+leiNpASA2rthFhhYq9Lbur5qxR9nh
WheBH7pL/UW89aJw/+hm6to9hjT569o0gl9impZfhJLmNaQIGILkwqrZiMY3bOBBOaE7AXmvAQMX
hdRUm/Wzqwf5vUaigCaKScOyvCag1ZaNY4ZyV0cRCjra6sbzk+a5mGNSSHImcMtHm6IfC1P1xI8W
2W0BxWOgB1eWzsEtop794PYatm3qon8cml7kFDxLBAeibmOx9W0KiJeNsavceoxnL6aNhkdenRJA
YcgTnT5jy2L7iNT1W+POZOaXolvfTRMRAuTObIptPEXJQ+lNHBSYtA3FSOFYuTGeICQKabODt5NR
sjtkNF+SLTudG48JoUIBJ/vfv01arF8wBKqYwibp6RzDELh8OBX/XedjkPWru/yJ4zoE50bYimMc
3zdnthzt07as+Qg649Bzs/SUXTZqPAwiXmDtwutNNte45ZG1M21Kx1ZRbq9QQ8ptxf18hm+XDBcr
sYM3BVwL+rJFQr51pvfyOYt6JgQPAvZpqgW+kmyz5EdSpoVhElH8PcR9lLx5tkE4l5xhn9E4+UeS
rNcFNqXmxnRG08f7tYthfWioe+teJJl8KnOv+OrNlTxI4845tLx2iq3qNVcXNJzsPvIa+sScHjAL
+SJ4G9ss5TAd5+nSbZfyOoo0bcspSYqoy/fd5GtEv6ocCFOwO+yVdCluO0WYaxXbpuo8eURDdiNB
g3/O6uT/2ASkBE5+Is5Z1KzvE89Bs021jD+WxVEFplNZvlIOnj9kE4qEGlhgHhJgSe6282fYe5PL
W2tTMsr+SbWXIeBGBnYQFjZDv18RWUeIIIZIr6oOL1Wsu/fUompdMr68H2KEcESAyTHir3URX2Ji
rOVBdtARCAGMZt+aLH6IQuuYvQ6b4lY0C49kf8mqAlZH2D9Muk1+bMntcqCQkTobdiiJZg88EoNx
wqZAh8b9ZR1BxBy69gumkwmX2d+FoQKyihnl/XpF7JHoC5ZQn0qjs6e68cFiTAT8i90Cu7jbdt04
Q6VSpRvIzewLwcXizsGFxpnzlSI/pZzBl/qe7xLfWrMS8oz1xSegBZSbQ8s2J2YsvfQ3XYXevUtS
3/JvkPr/+Blm2rDB4vE4MwLqp+xOkZp+CgJQ4936hZMBUuhhbr1XpKPiQ6KB9VMFQjNRj1IRjd2w
UYm7t10HoBO4zHlyk4dl8u0KRejb79Tw3zyRPGBFSDePLP4cAXv+rB5klGDTeL1K7q90ANJoXFYd
oTckap8kP4mOVhxn2N7mQ9IBUJSR2bCwQCYiucR+maw8ka3u0RIIMUwjm2BdjrofcWjR6A+WKTI8
gUvF0sRRgz+Mk80rZyiS5YTfTOmqm5Q9VSxG4GwY1wXLu1I62WHhD1+lilSyTwpPAlkeouK758H0
RWWClV3d2KUFE3aBbLe0I41VhT75m6Z9tGbbphjisbusyveTM0JwT982JVbL169CZYLbiRdR84/1
PJapdtSiva6EUtdRBoxbw0jRpyb9G3sExnaIsnlIyQxL5ij6trj1G2LH2+thDmK/XKijWUoANDql
0tV2LdEcjCw8Ov9+Nn/hSQdED7y+XW4tgPMUdLxgtzxfbtfMxIZgtk7Dc0jLYoho9sTs+ig5ulNk
ztFozmZV6rV2K/4c6yhs/1AuCCKbWDrJV5pBteJURsdg05K5rh/nvNZsZKmz+jtGck1PJh6TV0cl
syVvGFGn8ZvO/DfYgI5YAz2SH8YBzcuWaKb6PZy+RB1TPXQvxBZVuDEce8FWtHHDrpxcLfHryIbD
lxl2N2ECP9X25C0+XOucpTr2mFKs7vdh17rNboxH/x7Px4w8CtBdkw19rXq4mT1Vjt85Nqv7zyGv
LnhLaAlvh+L3cfaX6DGfUVzf+3LGdq58t5/PXZ00FMJBp3Vyi5hVyi+D3znqXVvQN+ZMYXPquBuP
1p9zy3DDzUVKOv6dzAgCkI/iyNuyXf0UMIsOsZOzaghvdEIEk6VKZVZtxiDsWS0F1UmLhyS7HgN7
FgCsADmLiCScX9cVEZB5tltstwI4F9GQZtn3rswU1G5R+/MDj5ai+RdidKtTgHDL4g+Dqr+BIpS3
f+i3d/bZqyL7bImwIlUtU8IN3kXQC7lWyxkq/FqJPyvqe8FrPJ2KV9jO6fJe6Grqbl1vFOKuYBU4
j7uqCoAp0BfIbgxZPtYbNdTh9nFEPYn2cf1/A6pSDygJFcSjvqrVrmeVN0fVEIdlg9ae6YfEKGtP
g+zUDa93XjX07ebpF0mM9UYh+SNCBzYjYGZaoV5zW7Xx3VyHabhzDX/jd2mqLvigVerFTzFsV75t
IsnIrpCyCA+xGcs88BDvOFr3sOn2eEWZe5iNyY+cxst4K2eB0c7lZ7pNQ5JXf5EJRwiFc0TmMbMz
4h3QHiCSuVym4ZW2FCCMPFGZuccS6MJ9Z9DYP83KPSL5zeD4Hsg0yPIJ3hgOSRAZ+UZocog242Dn
h0LPEI7adVqJiMJzjU++DPvlBlN3EG+d7tdp54SKNZAbfG863XPmetV/mAWLf1Z0LsZHzQK8/q3z
Iy4TtBRkj5BENhf974yvS54obohjrJ6OoYkasvasyZyJ6zCUtKxXAEYfUJ3BPupvmEgZuxqSPsET
2ylU8uoD66L5ShQj+0xEVLjPsA0n8F9MuRegNCq+NyRQ9K3Erj2ifbQtKXzCC2eqJUB8Vg9V8hsY
Z4ibQ/BZOOdycqLqhQMjQXnA/FK507apKLK8JLFqgxdKYD44QXQ4KnwEIZ2tBmBBYZBKsgvrHIbA
S0kWIjpy3HdPRCNk8oL5x04uj1xluesjKx7npizsKQR+cDvPufeSpTUFRIe2wL42bXkJWxftDc8i
B69SNhyW0pFLf7v4k7xdhmujJDJ4Z0+Ng5d+Genf0OqlLkLXYLLQeYgVjs55JRNZ0GJ0YRM++Dpn
c6S/6tneYyMR1WTDd+n/rT1c20/uqSrcE/Qk8sGkEvIKN5IM5182xxO8jJEU2OUmYzU1LK23KBYc
cmNaEZs44N18EYhcw13b4d7TDMvGuyF1UhKBLhC+mEZaSj1VYd/TQAArXaT4wSNhqTvfT4cXQk7t
FzNsnH2lfMwvE2sUzVqIGielXNv/6LmpBL1MCjykZVmK4rx0efFECnvNdyP4A701YF6hl2Af3KH2
Kow5fqVSbgdRXR9HIW2u7eA0YhdWwdA8Z7bX3iFYG+bUcSG7Cj5lXi37v9z4IUyaMDnUaYtQECYF
TkQ7LeA8smZIdwGmElddWc7dbuJ97LyFSLrRxzg6rzmNG8oUnXMMYl4VQcs3vGExhEju2PCyTkg3
fsdrXVEwEhxZ096p7rtgWSkZj3WJPakGHLXExsvtKFhTzTENlDlLONLG9Cv1haS766SrXu2g+ivO
bfXcxwq12LlTINKDR8j5dXA03O3qmFjuuLdOcLzajB68OaBz6VQfqzFMP4siif8lRIg5EKzp9Fs3
UcOyB216kAQA3f+oMWpYvsnunZY4Tru8MdeS6bDl5N0GLVEpNnzNBYeRgarWKUPBpHnNupLi7PUh
cCESEtRI15LtC8eSCsZXTHDB/rkyDuxDSugU1OmAqbtvbJmX24hkYXWU7lCy6rMZfmQq3Y452+kJ
Tjrp7J9yDmvdPiTkfzuk2Po7lHV3RlTsxQxilbY3OedaPkx2CHGQIKW4bxBxoNJBq2YEnOJGrLfL
WgHr9fy0N6cm0v1wsC6iO+GcQcgtW18951TT3WZA9ysYXSIi4bllNaOLIhjTctpl2GBPIedIiKKw
j7UmvGpKrkPrtPY9+P+2mWpYSqq2grVvd0TslzMnoaC4E6LrP5hMG30UXhQCRdAGQHsuCr2jptXT
yoGgdvCjdj44MUtCNuzStcuh0akqz01J5h0SipeieHLToPJFc7wcM/yl5t7jhLDehGE0hfsxi8V1
z0c5Vd1JhEXwmJkp6D/DkjXSLA+x2hxxc+O3jCVi0Ngkfiet7AQoG2B51hWUwhlnxiUhYBzEnKiC
aIg4bqdFHvVPgfXkOYhk6YC59fV68BDH+sdoWvW/lNwrFoa1idfc6C63OyOuLGzUpXU3OYj1N6i1
2BtOR8HhcQLPz+IbChePUiR9efA4cFw3mXRV8DEQmqd8vpTOl+e79NtweoJmTxrP+OV2Aj4hT9gP
6/Mq8iFdjoI6UsABm4q+4OeYfZx5f3WcGyJN5EOaJuOomUcOPixMPWqfqq4OPE6cRxKMvbftRqrW
Kdv96qjZJ1EQT9u2wFIgXa18JlPTmr9WJ/VNuBDU2qZo7+kxMn40QE+C7RNxlIw54W5tEyne4NQB
4jPDtLeQ7Y94EcwtuGIskRXswIqfGRUp2dc2WmrnvSCDeKOMjJdtBC/HHtgkyCLUwSE3wImSkzBg
o3V8XykFNQeieCCSRwOiiPxw98QDzv3DipBsfVJDzAEPb7NrOSstdM5kf2Uwh2HjAEKQ4weL6wh1
eOSISMS22WtGEu4vZqKo+A0XBAzCUcI/dU3SPHhD0H117ZUesg4wk4c0tf5t5Whe/uMqFrhKVefe
NL1nzXfjlmn/5FJgPHBg7pnpbRi1L17fhPklxuiWFxeh7BiUviJSsbTCfeqxD8l8eJH4CrzrlVIm
YmbvXxd2cFD8hJqnBX447yNWk2ScTIyH+O15eb9b+xzKN4siWR6Eh+AXf+wyZcGuIQ4R7xZ+hXp/
ZakGPOJZ5XlggrItb/pRVc/KupN7DAwLODdwMBBZ8NUAaUzCpaiDZm6c7IiZHGEc6jyLw2M29eZq
hmh/fQ4Ktfyy6SL6N3AkuoUKWRBQEGyvPmoVT+srYXJOG6G3ZL/K9Pl4pzwne+SBAyGL4PIIVswH
3brxR0755//vCPlwZ8sLkgy8ysTPGOfsfnYHCiV7SOU8OZu+aJ0vR9PsFULVyUNdlOEbZY/O/cRc
bZPnueU5SZSSV6HLIuW1D7de6K7jp79MroNrdI0+7IpiSDLSIFSXNzMTAAn5pujVuQTMG7+Q0QlA
Y2GKOp96DYIbUFdWARCsPOpSaW2gkJvQh5/u8i/AqYaUdaBYtZfZi/N5F3DkuSXqp/M7fiL5SaWz
ZumG7uOJdQ+dvjMapCeM236abkavYKncpvCbnBuan7z9ytGFoo+g11owOLQ1K7qQXMmqMxPxsxh+
X054ILUCnj0Ne7iTZnRuKf+BjRkpsvyFdZAmPAPcbDorlSztScbkdQ9BzAP3UnDCC0+uH2Z3kkly
fQz6ldCHjtclZ2FIIfIzUzBp7I2LUZldhusu7kcyBet6dMuwdx+MD4S8AZZGFMBr4FopORhOqS2f
lv5jnYrwqfVrdbmWZNd9dzUIgGX4jxEgq3/CoqXtJlJSpIXZK76jAehdqAVHmHBdkuf6pZ5mPf2M
TqPbkeCXiu1zlxTS2at5uV7oQkSMDpykXnJRsxl6M3MhfeHIOeLzmnDw99AQM//Rm0uTntOeYe2u
aeLosrLaIrwlXYkqmHCLj++ImEYeU+k7y7bQ6QgNxiq9A50ix71GtOBtmlxrsFsZBdHyZbNMwyfm
8l3GdZvG6/zqAPL2H/7H0Xktx41rUfSLWAWC+bWzutXKyX5hSbaHOYEEAfLr7+r7NjU1HkvdJHDC
3msHYL1YP5Mvzbh/1y8OJvhbz3ZF1a6GB2aJ4XjoaCpQYeQ1jTuCxsp+T0urGSyq3vwpTZ8uT8Fs
B8zb05wQnMN5i7UtMMH8zCTFddHf3fRVXDn5AwzMqGECx0CNZT6hWlsZLKZ9JrBzrI/5zEJxa8gQ
OYtmCsm7MBOnaFWUfbcD3xc93iy5tEvkM/qb0LqN89SSSbZsAm8kamUa4C8ehMEODgGMQPidCZzs
lQwQ6Z5R+Eb8Gjqbm4MCI/BmBwD7WwjqEfkpds5Zv9k5yqJDU7jOmSQlNCuyhMqzZxVKNdVPsTts
S6I9ceGUSJsI6ChLt1mgCGdC7VYwOuHBY+r2I5JySVlHJOMD46CbOBMa7S7Djb3yaVh4fRg/qEBM
rsGDMbBo2gMDGFbsUMZv5DNJjuQ2mmCNe0NvFUk0Xm92DHW7p6zEj70d0pFOAYW7IhfhlhC8uADn
tvHkzIKt3hT8ifpGd+8Tzm/5yMpXyO0QZi7ST4CFV3SH1UVBW1y3a4mxjJS0pjRngvbKfy5ooOyQ
gT67eJEqMrgH3mDf23JwkDdPiXMpSVUK7wvhrcm5KIKuBpjl23+J7HXxyVE2PzdJEXVndrV4ZTcR
C7LnMnHtjVQsDJPEeEZD6hFqSZC57WkuDCtTBlEuZY6rJxy05FhP+7TLuy9MiGv9yLfZtmc8dAS1
LQU4tDt2iJgKeMy95W9JycOdocOx2eLrkyQVSEbYOy4a9vNOnxpiulsiiSio0zogfaRC197jv483
rsZbFQPOFYhsi+5cA5MG4cM07BQNRFDAEmSYtdNooUhAZ2H6sqIMjE5sCUP7Xk8RJpQRcsNJ+arK
tkjZbxmUBOF0L1OGfidMTOO8xhZrJccby74nxgf+s9MxF3jK+ISIS89TRjw+BtZj5JSIVHs2Xt9d
Q+TwpjdKoy2IfHt0lqa4sreX/rHkBDkbYU2ONAQY50PiB5rkFA7g0sP7GsTtI8ZZcQxJtQFZ2bVq
PCw5gv5X1pXZG0GqbX9qq9g5mmYijUQMsTpXMfPGZ8u6s/zGJq/h3MXhWvxVpUMgKlxQHnwWpN7w
OSPZOEfOIMjMtLjW58HJmnuz4srdWFV5cI4jjPXbGNdzf140dGy2YElQHyLtWEg7C/EN/BsDWcfl
99w5ZDwwlZjZppGrEmSPMwg8e4bkA5A9h/b5H/BDjZaJvd4L33/O7xdHRbSvPFAE6AmmWn/Wddrh
p47YGUoyiplAsm9p91yHyj9O3Do4cwh2cjdqqQGRYrXQ903LrupJKFxQzC7wD5OIWnR7M5RwB1mA
rJS/YHxJtTRjuu5TY0DnBoxkonsfmulTPpNht+3zvPqcmrj0DjGx8wXp6mvwuLTulO7xKQ0BbsUb
hHtllfOMiIYFBzNdDzlE6Sa/MSEBvAEkMg0PHUPxaIOupv8Nky5n8pTeSIclpRyLsRkHjRPWJYF9
JS3eJljAJDwnRqAllKLsnzuqMnGiUZCfwahd1sNlbE7kj7brkxWos9CgocXGTb2KC6ojgses6uPk
JY+aWO1XWSrGwpP8j4moob3jyftLSW3OCEVRIAvOYtAosxL/3cTPJFASq+idh7DXzzE8o2DrOAb5
D+o0fKMLwV83OvZARpGu6r/uWKBg31LZxQeQLX76puMxP7sgLut/+Jc8+HPYXyVKvmIcABIaJvME
dntWzEcNf8J++DSz4m/qekNxitE7MRTEwAwy323f5jRAP7P6RYb/NxvIAt2xLpunC0CMGLI8dqL9
Co0fq0LrL68jIBAqrSRfkl9kAUYQdiRgQMgmbf5AyMLCK714iI9yJ5IF2EpbkMRYoCW9pHFR/jdG
IRqzEPzZxFAmLl1MCresTczrFEXRrLJXq9b53iwsi7cdobTpVkzNQmQiRrNHyV0zvgVtnHabcZja
4tjOjg8SIrHZAys1fnGpNOF6rdvJSzLBBNyodMUzYFCwck4hdvmhwtYZf7HP3H2jNBmIp6iG9nHS
ozMcOx+X/pGYgltl6LBovxuaoTpZhcJ/u9TRiqkvc9UFsKz9Qd3T1ARIUGk9LIX2010+djHsYo3+
fQcMMcCOGgI7QGRPhMNJqHjJiCPwU7L53KZK/2NcxJEBK0QnOzpm5xtdNN1j3glQjqnv6+ajWtKV
NVOAdf2Vvh50qhPRMm5RSKAdk2UkT0To6eUQrl3Yn02dB909pZ7lP5RO8B+MvQli1SijY5rEMQGH
YYP+NsNOP9yRJ4hrboE1ljJK5wP7iKfCewO7HrMhDvFVwaXJJLyNEqHgigtDnZhu9NNXFvdRFF48
yuTlV7ta5dxZojivY9hgRWLS6H+EiFjCbTH6RG3BMFgJYTBONyIBDPMeUSBZmIAARKLCI+9P7h9N
UsHuKxHtvI2KeLITCPQcHp0qtbxFG/gQYcXIQI9FHU27nCtaQzfRlYPZweqbbUjEe18NyyMoIemj
jk3GW9+FnXovSy+dDzAOyIlBgQ+Xu5tFrDaEy8Ik5cLV98RZ3oBWqHPpTRbrAGnyynXHGkGrXWIW
9TkbMp2oYRCk7Zlg4T6II6nfYelO5E7SBvzSqmOZ3CMm5liHtCYQ8hNbtUlpZxIilsfpBaQV2RT0
pA62NSH7sxpNqO4FzfCNtjhF5uiKdnjgNc3Xy1LN/u/SqejaSekY1/uqXMT3SDBRv03XPnofTdXS
lePlJ5mUkzTf4p9uFhb8tAN7GI7hO81xRo5C6TkDCSMiebCVmOLrWBsuaLAZ7ntuhuSBSXVVcOfl
NXPy1pj7VnaEQ8FNmQ9qBY12rUxRPFrXxNl26BRZe06p2/zMxVM9NrStREG6URJfLWNWrNre5P1X
Qt84utFSodeHIXlgCuKEZ4iYlsNCpvkTl5kwGxbZobs3a4EGM++AzUmUMDxOw+B8YeeXf+J6IF4T
p/JwJA6o/tdLp/tpJ8LTECGlDOLpZMuyhTqbuU8B+ZUQhnzpIMWEr0czLBemFNvRndChp+7IWjf1
JpJbO6a39zNhbnLLSw0FaupX5HybiId32WXrEuht70Pt2bnGqQ4dgzxv2/SF5z+zRa/03hLldFvB
zyrdryuob9SqTtNfKRpI/dvMJBq+8sC0JB8yvaSL8tLpI6w6SjFREiuF5TtBNerOvBT7NkaUvoN+
gFN8xOX7z5dz/F5R1pLObPP+B7okahFpzaKvvenk8Omx8dtHqtYBI0OHxQkM9+mTSA8ATSFaxkfR
56jWyWpGsQNa67MhCyrZYr2AHFFw2gdsqubpHDSxFbtKeixIKnKcnxafYfdpLCc73ZmxiF9AGjA3
8JlaJPzomsThgs+cvCVwOhsCKujy2yQlQxFHaB6f4iGIkPJIXJd3RIUjRgZCJon6I0Lyw6OHcH7Q
GKdwuYxSVxuYLHv25ghNNXO7L4Q+CH6CAFvlnslTzpI9q/12/Ay6NFnv6Nb0DF+0S0Crx+kqTopP
mvk3aYDiRk0K6heSOJbHRUe0KTmGszs8bllz6EnM7B5YdcUXSLwBD12IaQfkQgd3eiW3pr40oNnc
Y6r+z2e3cQyetAOGP5GRtU/W1FfHwgfr8RuVvnw0lqJw5xKJobdSQe6i+lqAbWwRgOSElVjTR7Xa
9BAHqiM+wRkjZOC4ksvLd2tyCLz1eZZexPS3MuNzA7+NifEU4OH6CAS5AN8NiIrwksCZBSaWRJl2
+6c499FU7/jb2sXhuq5cRhfMPD2WoVyIBgZSXBN9vMIZ4MEuZmb7LuKaV5AKpjsYa+JnCku/20+r
bS/9WIt5F7g+3vVupSD5oi3KsyNbg5lReCXHc+JBzdtRbHjJvp7C8b1dNO1BnwsDdWgpglMXMXPe
SyXDv5iENYej5vrY9G0rP8tZxhfQk+VX3BFysSGiRZOXp8Lhu1OCjnroiFsgChfFzCZgQUaH407B
E2LOlLS8qBvj/aTGtsP02FV3HiIbfVq6zvpHxjMkB1FCsri1FUrrI4kN3a+VDE/nS4iFrHUHKl5N
P5POJ9JL7VOCyReBhTNU3bfjINPdJmAPqGHDDikhIXwOo49cNd5vWLZrdTcRKHAdAazYjUyX6T+o
FmW4W30Pu+wa4ug+kUNhwj3Ts645z2a9WRcAMCFbJQUuYb2HkR2tWzD+idws+Mn7Aat37Ez1ir2O
+Od8bvFK4FKt87u8dZ1n3O0KU1qM5OKefIZUXKjPU6TQixxMcOwI0cruCOmtd41OkWtsIR+lzSlJ
AJJcjLeAoYFHgJDNZ6C9paNp8gub2+U5LXhIT9g5F+7mMCfxUwVcoUj64OgcqOyRx62RGYJXbHHE
djaZzr099iNsBAhVjQGN4ZPEBFmNzqUYmZ9DRPd0XuyjqQ5Jz4BTtNhbC4G/BEyJWr+SWZvgzhH1
WPypqgqLotMoSfgKOH60fBvqx5XKnj8HZ+/AhrVS7q7E0OHtiYkify/sfBrahnZuBQSBPZDkKP7H
O4xVSPYBREx7qv3kn0ZGOiE/HlgEdT7twiag7WeOo+rsM/NaRpqPIWuY9JW8OHyWQBoTjJu8JAhh
Lks99t4/qpC1PMxcUP86snB+9RMh2ndJPECzMixoVoQNkq0JT2CbnLFXqDOpBFl67ofRfZ2SsOG1
ZFvhHmr8VOZMdoT9j1Rm8adlClTfXpg63mO+CVmCTnG/7pSA0I2W0BkfwLUZ513OWKHSpWDKwLyx
8miUswLJFtOxSr81AGbENc2YZf/tK+ICjguSRD5TMFb+Fw8g5ovtCOkpPeV8+fJHhZNw75YCNR/z
rd469SmKPFFhXpX+fzTRAwJ+y1d0Tm1IkuzOcf0JfaTPFO6vE5QU4DHvHmEJ6ajEHQQsDMUOUt70
5C48lOcUtyuWDol4lBNJQqNPA+H3EUmuyK23YcooV++khRYLOgXOCZs4zwm4xrTHJSTS3AmvPWBm
eKMJRc8+S4Cv78FuhOGL6w7snbG7zMVBzPzED6ijEWeZMVB3oeOE3t0aBTUzOT/EqjVD6vLoZZxg
OGRDVD/wnKYknM1M6YEeVwBooqkJ9wV0LJ+PlGWyPYscER4z4iCO3hs8DoDiahV5LIg7/SWKXn4P
aGeStxF3ImB8FoTnxIyatN2wjF445x0SzhbDqBU2QXs/9z5BnMPaoNWHYJOcRpZU5Nq7k3fRYIPt
kRKTZrt34pjpIr6WZhfE1g8OSAyi+tMrWX3c5YaS/C3JQZhs9JTl4ZWoCUTQcKXDAnVB2YT5KyPZ
gOa9YlAQHqcBijej3eYGpkgC+Kyg0yN2N7s1c+hZN9FAqukrAiu/eVjhVBUHJmnpT9sBKcWziBzt
0ExkZG4b17CQokUix89Gvf1y1tl+5ZEJnVMf9JF/ZaaGlw8pZbVTQEr+trr3kTOGpQfPdXRdZ9Pg
7TZoC0MGTStahWqzzALPfKm1NfuG4JuEXCu/b0+TQ47lPlAxma4CCItz14Wz0mduJnc+xR7d1wtO
mvnmLWxodacMJnuRsKzfrDgNCCXzBXE7sUiD3xQPnChjSyV2lAsDi02KoAFpbU2c0bFJfGLmMXiC
OpVTYJ7QXsf1e8TY7hYhrOWFX2DxOBmRi+yqNIGw6XkwepO6X+pfCUb1BcJAX8zOSzi2yFwKDWQF
ly96jQ+AvSEoQZw7KO4N8oBwr3Q5FpeUTGdEuI6fV5elN377aw3J7fvmh1Lpdx/IIXK/25Hd6Qk3
epYcOm/0HqaY/gXLd54527kCanHmvlmhT1IC8ne6Yeu8lLCqGM+s/bBOr6YTXYX6W0McOGv4ZOFB
B4zAzmwm9PKdy2r+upFMQc2YdWbumKZiB6Yh9xnZuE2W3+GijhwIwH2ECnTKZnFxlAjjrSV9sL8P
65lkxYQRHAPkws9aQ/gZZycYC8hz+datVPxw27qgWiqLBrKkBui1QdgbXUqZZmSIQ7RB9k56OD0x
YigAr7fupZvXqDzauCn9Pek3vDzhCOQFciIPwitz5hi20JJwtoMvcczWZmjW0LomPrdYN2XpHyws
c/LcK27e+8quIZ9PyJ9NHstQL+MbWXiqfA7R59zUOdpNqRrIycG9zDLzroV7BYoPMh/e+nIpQohW
mJIPkU0k7QLk+h5ZX5Gmxy7MgfVvXMvnhIWigKK67hrrKUlAeOS3nzS69lmEXusCoi3wITAgC8+C
RZJDE+/4COOjSr6Svr2S1WVqwB17rItNvJMcqzhqir476nAYonc/KegqWUauB2zYuBwGmD8Tsm82
NWyfDFv8IpLRO8cranCcwyHvk4o0cYiQtn6PcyT/5uDk0BVxVMIhTRgXIbMQ4jNn8EokJYpBoslF
H/y2RUVqNaUIyfB0mQRNpj1BPLBNuC6fUAGR5OW5rfc4LGFAohq0cerFbow4xzZDCsEH27mC9yCr
pBD7BVnTLfQkDMRxBdD6xqKZPUqLpro6how0kIFl/49EBtqHK0QrKc6+lUkJfT4kREA1VDIsCCcS
Sidl/d+oUKCVsDHDY7jEzOUhrQ5BfUkaFRw8hhTEugx1aHeUjpKTlSw6lOVhaVm6aY3Qi/Onh8uO
O4LhM9dzuoWqkf0rJjEQuNjNoKWT1furC1L4sjotfuiBwFqgQfwLPZZsBxeP+J3XMCrbEEBeOj+c
w0j505GHcE+RSPRn7bgRkrIa+uB91/nw6HxPD+2psKhiEcEBKn/Iabd/N8yqyl2kovJN9P6j1Tap
H1Vp5X0U6cpuFxV4ZMQsERjHZHGEdxpC64P6YB3ITBzsQ8ERgVbzlT59Cg/sVlfSDFZNmVPXS0kl
2ozUV1D+VtNiv2zoH6EUIQCEYN9Wz1Ev5+Kq5Vr9cdfOd/dNg7VB85s5tD1b+vf1p1rQEB6b1evt
FnUq0duZpic8u4z+xm0buWW/caqwQ/LQNuJTzZX5HNwhGg5NbNxkr0rX8S5dlqRfPBPzcIRjGmSf
cw2Qexs5IwPyKFrCa7PQU+xi9H7ERNs+I+ZpSOXCDZvKtyQ2hNP1ybTOH2owIDhNEoj7joSTZgeo
hGRQBl+e3XWun3+0i8B55VVgMrAasV9MdjZBb7cVdhybK96Sjoq2bVHtLO4iLmIJCKvucZ4Cx4gz
LVC7lQ2135vA+SdeZixYxYWAtL79zdh8ggutcqxSC0+iTesXOt/sC/wewzWsWMy0dJRm/jbIhIMX
MWtQ+za7kZgBRHZdCEduq/LOme7XNtL9dqHvKV7nYFAcYjYKkl2CxAwj4cyYD6wZnhSLzFgNae1z
qGuBN250ND/jTWOCKYUBKygoHvDZHbNj2424X/u66ROY6bCZetYYQ1YyOyt7/DtDbxhOtkWoEfoa
J3aRh2PDo6moR8/txDEn0MSsV1zHOQvZwcFur55kXwzugc6r7z6WVqwkd3lePyWHqkhHfORhjkd5
DPE4vzS9r/lgIcsBnUBkrHFbssxOlrNakTEeLHE5zXWI2zC8L4uJ8/HiZn5HsgpK7XgGZ8c558M9
6AN9ZC2v9Q97KBt8pWxIyw+VN2iZiUCBlbB1R0Jtd6Xq1/ZeMKxHTdYwwQUTFqcTuKghwh0/M0Kv
j27LH3/Na/xOINZYVSDU7XXgnEvNnPq4iiYvnoYareaGhn/gP2qMyYHYZeQFoHmf1f3k2tr+KrNO
EsDmLD4xDaJut0nvjxeyaPz1VcCZ8879XAOHctxlju40jbDdFJSgxIeSR8GMoQ0Xyl1/AMN0NKwP
/tD/GLwBVeQiMqOIREnFJd1CAcrABtFJQQ89K1aqeptqT670xyC1dy6ET0gIoTDtburQEO8S6ej6
RZRk/qnNEBKee1ULFxdyrwlg05X1Q6hfSumN7ZVCahk/AkP3y2yzyrJd4Fhcgx5CXNglYTf9mQJv
zR9wzcv71tXqDZm3aE7eIKGDhZhBBAODjjibxaMSrFvJLKhzW8EmqBim+9JqOMi1SS1ak2G+EcE6
QFG/2hJ1LDagKv6peL/MHrBoWBPJQsm5mXJAYkhRRQIBnS/Gj47ekKDqLkDxhqclWUfWbSRm1lsU
W4ShgmrGjZRQBhIgGwHtY9VuTH+1naRNbwdg0kTtWrSDFaEryV01+Tr+chnbfnYof9G8IMK55nVZ
rA/OPIvmN4gRVTy1GC4h7YCJWZGDqzqJXjV92rCDtWC+u9GhZO8CKpMTevj0C21wfwetDNU9ujjB
S087dT83AyrG6VaoEevIxOmNhcMQXQDq4isQiC/drRmsa08aXYHcD407hU85Dy+GsBrCx4OjyXTY
Wa69n1ghpz/KMNA5DkiGixvlxmG5c9u+Ts480aRTQPi75TOY/hebkVrtgpBeAJLIuJwt37fYmoDB
8v2ArgDVBuzZ6aL6Plv1KdCr2/xdg3hxzvwNUfNauIN9IvnVintHiuCTytBvatKbbQluEzoD2pJt
X46x+2kb3y7Vke+iylhEYx8MmCwScfq7zz2dHmovKj8KVqnErFW8fNj2bgD1VxaWSc76O2mn97TM
MoXFXipMlKDwavcQUKHVV9bPafqbl3f1gOGy0Ee7MOSZ2NFh3nz7U2OIS8bfpKIGDIAsy++pAth5
OyvpgMpAyhvrpAoiuZNxzWBP1+mIhlIXhT+8Gv6xvqsCTmHOUCbP/lu3TvacJyUIhoG7hXSbssOi
3Icw44EEB7dHrSrDb9owf/xsMJaeecIMKvo5xpkl+5BGkER1H8pvBoT4Bx9W4J+iuCSjPods33/W
bE56Eqf41jHzLy5CswHE4EGiEv8MiIt/QMpAVCCsq9EcSBqTEyKLtLeMQqJmYkQV+x8gIkMi2+rZ
8d7R6Pvd0SA8cu+qGwGIcooMo5cwwM+jzTTXpxr4eb4vA7fH94k47mLyPkuIUsJlsfdcnH+ULk56
J3qLx2hcy+qHl1z9NtjcocmGwvtif0Qu3QIVMTnmoSS0mS1a/9VGqUuE7TxmH+vQ6CcwU0yuO9wO
yNsIlsbh0flz+0NVlph/leNxv/QBsZi7TKvCnjGXNC9touP/cvAjhkx2aWLEsDFkrDKf2mqLNNyu
H5H15d244JXcOh5by+3ERLZnhcNVdGShmiIFbjWUlKIN/NcuVkuF2woilXLrW8XUu43H4uIWqY7m
vLSMC4kZvYunGVlN089NcygmG6qdoTIjChIiO4nCCI3J+7U9a+M8yTokMqpgdgmeEjEjtZmrSCjR
8qCJKXf2VRAEV1k5Gs3H6pWPXC9s4udESljyKgpY3Hc2HKJt4XA6HUhRsfExtdGNDQ5cu5w+0+pG
G6pVnCl0OwIj5piZ8btyC7BrMQAhDL+kIcz4D0bmptJr3lqEObznFHL+xmBUgRqLPVqOL0YnyAE2
aO1XeZ2xEv+3FqDCt8r4TrVtFmY5EBHIwmmgumWvrvRwVvHMLx9s9qigYQDSjTOHGOGTFm6HhDcy
zr+xHIqL33RJde7WrM9PTpi117YiOBvT3zDPcmOL1SO722eqs5sxlP2yOOSycxFC5PugcigvWqi2
vFlok+5qSI4Qf5ZAkjyFTzcFueNI9cVjA5c7w6QwbJkfB+CNwjL78FzMNcehkSgt7wB7N/bXjDcA
+aoNkvqomZy9QAiM/87I+NDhz43r/zLppO2VmB+iPNHHAmyGxd8RAjZhwt/EuezZNLrtH1wW8ZWo
XAQMHi6P18hI8ofRTPjiMXYYeg137ipW9psAWPRD6wYTuTFCNe5TsNrCOwbcRglScMevVH/Qc1Wb
ARE6qQkaeBgCQir4NojFckmo/CKQZG7kzxuI0JVDs8IKn3XhIOK/uKJinx+C/OcTepw5Iu4Yae6m
KUbGD/gZDTgcMS7YpQt3BGTfLiEUKZ9uCcddg9uFytPeJz3J3AffiPgMWSL9mSOQmjtdu17/RR05
l2Tac1Z8SyAZH2BMNLEgWfsvUrM5tr71PrBkRP9ybmSiLlw6AjziJHMRdP6QoC0wOznAwsOYYrv/
6K/n5WRFCa6vJwDkA002hz6GOm7jIRVsQqJBMqXJTRikFzDB629UKes3tkzvN1hjfhkZs9Zhgoel
7hAhIbpF6WC6KwhzWU+rpmTY4ifBupRQCn4REe2ufPJJYk8kceibU5Dm/JG5cRk+oZ5qBTIXKq7h
GhQyXO+hFTrLDrdghJ+cCBXYf+6Nu6VauiTe7QgwoEJX1fwMfWjGux5AE2yDyCvrSwrPygHITCzK
SyD4U+UmRZXJMBitPccnyAj3CsC1wlY4q+hl7SdSNpDpFyRYa3xtvA0kIhdcoe9eL5y/GOFd7xTB
JxPPNp9Sbm/UBISm4EvrdsprmvLhpm5/5y0hT2Ys62ULBqeUrGKX6iTdoQJZXaXEc/3By4L4c0ql
f9LEorAgLX17Hybl6N+VhHLCZKPmh2aP5Yh0lSJhbd99OHXZ0IgVdM1k2WKI33tzQ9iOr2c5wV3L
Tf/bKqminTe403pkcVst55i5Frt3iMvtX3TECR9Eyfvd/WpCQIJHfAWeOdzCgZaPoHLmaVtWN/Yn
cAvSRFhrDWny4pW851SufohnDHs/kKUYjIGqetJqNyValY3oHLJzs4xy6hwmzTgA4kVznh5u1zkw
mJokLelPN3Wr58q3lnVZzhZ0GdutR9C63K4EdM6vNZV8foCjJV66DPTmRty+ZQabzVQcsfdUCSOO
jhO1ziaDksg04l6IuDkRO0lWBS3SOpwA9yAUKCntf5VLhJkh4aQ9zahc+X2Rnz0BpAnTH9hjBd6Z
LBwoeVJFHiDrpeXK/oLkijQPHNiXcwCpK+bIfTdyQXSnfZd9qQ09Balxcpa9kN7gPeXLvHLb4ORH
DIR++m3K5YITcS2G6yy4nhPZm+SQ+y6TKRay7YrSt/bJu0XzoV7oJxQmXnxE/+Jm8IYLGQOGrAJb
6Hve+yZClyv6N4QZBH+j56B/UU5lUoCEi873uguCx5I94Qo/E8NooYb1p+N9z+iuNFxjxvKBi2uT
RR8gFJi2KdQEnK9EFUQnPDfswAHJwNwbaP+QXHmJLI8ep057N9KFzXsFabnVB5YnhdzzvbqY3XMT
s1uqtbfuB+Y7ybhTHZuW8IiqY+J8FAVISvdFViVd3qACxzlOnbeoYyBHPgVZsEvgUczQh5TOIt61
H5iaZstBidALZk47URRp9M/Cd0lJgSK1A6HZADivhYONxsrYkVeMyWr9gnBxWR7KHnsVzzIY207P
PZcpSQlXlqGagajmdDsCSAi+WXJIhLD01dNxaEHO3yGZRGFVVBAVtgFOjbebESznfnYGbBLtPF5L
hwKXbMeF3Y5j5cRsOJuoGqdaIvYj5CDDKYSeYTobhwtjhwmGo5O8tTY7h+TfAqsf4+yRqToMIINP
x+yj2F/t+1xOZKZQNuTg6TJSKb/iStTXJINjQCIzzhkM20jBJ8/fMizlOE+dIf7xEZRAxBvQ8O5G
5uWMGNpcP6/ZSMIJk4f4TPIG6Yt9lWYXt3Li5GMQWp9qMkCqTRjPSCNIAltQkzGWv2kDjFp90R5h
dkpzz/Y1j16AH0HwZUofPzSuIKiqw5v2byXlctohoDT+VtxsCqewyS1MoyChC3eQrhp0VZ5/6vMF
iqsOSBugAGrj+ED9os1jTyrSvqZBj/YZIA7vfowTNewVQSb+ZtbgCA5VKam4ZvLUyjsLFu3fkFkU
dtgRAW2SC/ifWsmPO+VhBNYbYguJKieWT8V6N8wGIGFRUrDzJvsEq4PJUtlxYnPDSjcauKIfevQk
kce3MfbzqarG8fdY2ilA0UTe8y3lG5wD97bSY9Hf450d4vkUksY3nishaxcdD9fplzv0uA8aA3MI
SdbQ8NUYadlsDngWtwjdATgq2pjvIeqrGcXBMiwzwkzwLr9SUXdHcGKN+PARg1cv8DtS9WABYa2c
+9QWxsJcDG9BqUWKzU6yema2uEJaQK+GZ3gzMGgrX8MmQn0Qkasds7jPqYhLand8SlU2hg94JsgB
YgNwY7SshAst206ObBmqah5vvpWmItOuqBgoukkQPi8FuQOnKI85szZhzeycJLuJqBtUuhz/bMbr
hdVsuvfruKWN4qn00/Igc0Iu4bNocMMvVSPc5AZgcUb7kiDRR2YxBH0zbSoiLJfsQINR+8NuXbrk
d+DUVb4bXGcd33uS26pdjSL5AcuZfS2ctDQb/K4MeixdfLwdIRdfWwaSL42iUGY3OZqzF3uoNAOM
+y+ZkxV0M4aQ9gOhmeVdhGh6OfaQav1fDt16SUYL6p9yOztlBt5vLWq4lOM8rr9W3yDE3fJy14B0
hTQ96lk4ZD9ToZtb/lViwuHBY7zFfcgAFA17HFR1yroUSekybZq0R88iogIem58zIn7QEfKSSwxF
jo1gk6KP3HHXBf6BjG4nJs2CePLugQMw9RF1ZgH7R4z0gLW2imPJJ188yiDLAKaCBrqjf+u03EgW
jpDb0bEV9Z/YQ4XGacm5jA6frC0AahXRjUgSqQNy594ZrFyuus2C/i/DQMv0JnVFiHm9k4V7bMEf
odKrMbRjkIf8vMbTHvl9lX13bpzIvW9zm10kqBVNsqVr83T9slxXf3PUcJYyahT1M+Eu+BF2PQoR
S7E71u5DWSQ37xTN74dq8Om9sHf0/K/emxwgHtKf3eK+E6sK9taCc9kjF670P58ewk9ZquawMdTM
5Rs8sLcNGrSMXQrHlkrHyx9j4tFdFE1FqTDb1cusHnBzztWec7BuHwFE+WgJQdxl90WAdONJuTTY
P6kd4T7t3dG3KctjZJ05XnmWNOGfgHJC3qS/af3lcbPh8dBMsc6JgLn8tWDNQwLfjL0o2Lt17IqM
YbXX7ySm7WRPkQ/7hv8juOHvxOo1zN587A0sFVmxFNGxY7U8/4x+7Cqcufn/SDuT3rqVLFv/lUSO
i6ggGUEGC1VvcHha9Z2lI08ISbbZ9z1/fX2sh4d3bQi6QFYOcnB9M+nDJmLH3mt9qzL2Y9k45kHX
HTXzAhYwgkTkkrGxbVGEeYRf6WAUmKZzSizfMshQYc4dueUVKnAvJFwtXiQDF1QtQ3hqzUYJuF21
M87vJbHB7mGQDiNSiLw4k1/ThLoZ4aUVhdtBltWMuHL08qspra2S3PSIE/QQwAB5N0cFx2akFdUh
fGATCG5hfrA74NkzGWV5kYC6W1QD9tM2BmXpDhVQF8DMurIOS7I00w0MWlfScYOQg+BHTN63iZZH
tmtzb3YPPR6bdl+hzU4mP1ddTuI9pBvxSHYQyZo0p6zmJOyqJVc4lmnGmoelxwZgUgYDjWdQk4ZL
cvjE2QwzxWLFgAQRA6HJ96hvoOHCY9hDFayL9JgDeZAlBgwWQ9LTBtfkqyU6KBGbmdl49Zp2Xec8
OTVCWfKWGodYotEl9dIvkzGyW6zknGiZH9MJ86qtm2At4R8yrXgv+jktfNx27biZwkDI11RHTRJd
8t24NrboFF1+iZcAZP6GuBBWaVrCggy/UDQB1DIHRNxGJ7UDBbOR5DUwDpsAPMErwlvAibnixzRs
3OeJ3od9xbwiFT+dAmU9UtzJAF+MWFpqwiRSuqFQi0kzdwSyebCNrjzaVdjbSAxnRgoXuUOn9ThK
Ha9uR2GzqhMVQuYV5hk0eB09f18h5fieUccNP9A30PYjwsjSPWkoNZQUCaGlZcsbR+OhIwSDU5Uc
eemlWTuOg/+bufq1C3pc3mkbgk4PUxegE07QMuofesqv2rugm90CivNxfcbgdwrsvll840IMGpMb
4ITlqPclkLW63uH7tXIQi4VwhfbB5uOTnsk+GFGv62QZ9mmRuNlrQB0wXGrevO4wFg3ZFHnoxSNj
9KL1jsNkduOhEiYJfEYrwRXRtsDoOprzTLrSShk90e7vBmTAETrOps0t8GCj1iSqh9C+dnnvTKeM
sxVqUG5Svs3RqzFIRq1AwyzJ4geUsjV9fjWkJBvVHBv8GR9EtS0Kav6tMXodpRH9C05rUUE6Hcpp
a9Pacxcdadio+egy+RNbRlriyeIF8o6CUOV3VnmajHniyKvS7gixtZrlpc6E1e9EnhYjtvAW95bE
LEJPSQWoCHAb0Betpmg4EREV/GxLmzjlSgW6/Yk8RKk3jjZmxSNBAec7yFjUkXDlerxHPUfsTT/Z
0BXKpM3dPX09GMhp3Rp+SbQa4z57MAaGeaxI7bbC0zdiNFm0fE/1WF6iDUkA6qULpyiTqp2CKFMT
Jo/QwsymQZJiGK/T+LJtm9K7BLowlLiZM3RsISH21o7RFKWaG4ZElrhJzIvlGmWCerOc1MKiCLkR
Ka+OzkZXxssxB9nY8m6bRXDJKoBMqht09xExdXwSmZgY+eI4QylvltTDhUT+QW+KOoGmOAe2jU51
qTYTdjmgErPDN2CAPCVeyXO87yaQAHU32xQiO6obBwEKB5TognQZd7hFKp7Ep9ZTnbh0p2xWO5Ih
om/tILVG/csZ8Bp+ef2caMSVb04R0pUrFDitbaCYC+yr1DS+h1plPzsc5QVPw2y/9cYyY6ki8y/3
R5Re78BisPiTw8sIoQrW/M3BEfUDluTcOi0kt31koVOVoJwgjKPnq5aYxMBwtBjzJeNlC33zZzeg
AYNG6nnLPblZ0W0J8Wk+BHmuap8J7xpeUwq33LmkORMy07jFEZVxJLdmVXo1PVBEjvedxaxp3zXE
Ut0uHZ39R6ZVpHBwf6KS5ZZ4pA0DA3XgiAQtL2rTZxAK9i9VxskRSTWYe4xb8ZOs+7C+SBwb9AU5
O3DRHW2ImzkccP4SLZo/DEIO5T53ZlOTsORJovRA3dYb6cTtY11MKc1pFqN9gri5OOi4DG+1ZLR9
HGy6XcTuZB621IGoyJ3R1g7wKBkFYmO7NKBvoyIfHVDjvcTc0HaahkyYGL5jxlgQyACQ7okey3Ry
DROndz+6kmNCEWLuIQO6voHLS9yO4bg4Tk3EQ4TUYo0hhsJzjEPRBKRipCgFUrrPsiGqp4mZQxMs
atyVegJKCNcmsTeI0kJUmTid1tUaU9u+dviM34IQI9vWDQz1gO4IaH1fjOF9nYvkhzQScVXQJqcR
9z+QLsNTyPbTZVkXRLz3iBLzuYPB3iW00sDxFlcKTAX6sK4Vq056CjwykMCZpSu0sLuENeAiN2sX
dhsnzccP06QGdkkygLLhlvFpIIpg7TPh/kMKOEiyuYwl77bCqer5Em17WF0hTsMSMSXRK1Xf7BDi
VYVPPV4PdTGqiMQrnA3pS2F01XtCePyPBMqmebEmOT8ZDZJLnyljcVHzk+JthJWcdo1J3sZTabbe
c8g6+qCmtMrQf7H4CjT4jXjKQepWJ9J4hj1zP+6yDlyCCO1Kjb6L+LyluAEcOwF/Dt5pW9nIOaCU
ZQehEts6ilrHH4sQyw/NcInExX5JDh4EW1x5Rib0kVJvZkzp8etJqBYhVlU+HY9DrhjdbY74g2iv
ULVXHSBByXScN4W+Sakgd8qUnhkJTMvF2A8u/C2E9tdIrbrwxBO0gTabaJ+3hVApg47K40Q3GWkA
pLvLWvOyw8MYb3p7wlfFzlvczE08DtgTRhMqkWUWW3uBrnO1LE393Ou0P+NzBKfjGTpNd25IHen3
nbmeEOOw+l7TDIJ5EtNkey2Mof3RLALjvdeNhCEhFkkcfZlZhTO847yjPQt82HkPx5mPsrdkPW0Y
7omfxJ7OP5m0Fv1VvQTIMTdOEYQfJhKeFE7d0tpHHZP0vSkB7rCaooa39sjIdXHd11oV+5Zjne3b
bq2aR5kHDMKJtfP2yAN7Mj6Icl0/2qZ7GkMoLDvGqCtKEBEFAUnU7SSowX/htJsUkY3jCKGbP3YS
w0QYRdarwzhYXbWkgU1PBe5poDZ2lBPbi2gJs7MxgPWxA8M86d7LiHNJG8pipwtUcYmsjIxQgBPl
R2IsdKNjCvtHXcr0jJMsfA/g4I27YmbvRs3hcTLtBhdneyyb26CiSvTDaICaXnZN+ApaG/sR2CaH
0VwZ1DSDQoZ4iB4VYB90jf1WuTZZWARVZbmfSlz+BNy7ayihNOQD4h8Gjk5MEPNEPLe+y03H/gEw
YAB0Lhv7LYvQkxyxW3AitkvEPoR9ze7OIc6ouLWxjaTs37FIb0yBUe9mjBu1UlDhH2Ci0rjLt5nS
ywnq+gSiMJ9AJorcq+xtPJn4XaoxbSXVfN2DxkRf2B3roZwAm0HTMA+mh0KQv1VOeFEHimQbYSsW
G9wdur8fG448G91gVb0oW5Uci55TwuVcRzWA8IYOwGbhAKR2kdEn7p61ez5xpJCIgYlydYybUWLD
cI8i4NCzw2BqDy+0RSNxm1fMEX5hq8GnvevdCtjofkBMHYfXDP8IkT4waLDbbpe4eEo5f1iDSrjP
afhoTELFwJi8oG+uil7Z31jEXXenoihp/dnNwtcWx0T7Y5nxV8sdvdzO9J0R7zaB3dLO3+oocy77
DvsA9hKkBDkhUGiMt+ks+/oaId7c7vtxLhEUIokxpq2iEgt42y0DF2Qd0Lp7YMaLI0LByq036ZxZ
HowG12peHDiv5QEXblXezDhDDWyTAbxnHwRXEd2R/BVbdL4XmjaobmbEwwxOoTrgLycRB+qYk/mp
IZfxcmRhjI8LCzQ6L2IDQzzIiIxO6Ec6DpPSHdagAcdj0cDylvmLEtO3aPEaidu3zZs9siIz35ko
Eh9UiMls6+bkB9FOMbJvCQkB1nVQORSvNCSQm9LZb+Q3unL9T48PmFpZq4FIwMlhW8b74wimgQTX
+rw16/LvlnV+cCo1uMfKpLXMVAuEzZHhjhX+IN4LMSS4QunsyypC6O1i8I2OJOjMNoNz2YjiUkV9
1/9gg7fia6AQ3K8Ew94K0Snlo7XW6w8oIcLgEcrUOlGcFwmcIJt5rferYzzajwuoL/a4UFtHqUJE
l1Sx/Ys7R3N8CENM/5u6nTCVcSJHss5ZXtBYiUwOLw4lI2QaJ9O5n2hqXr9AoWQ+KA71zBZyotST
20hjUGUHACGVLpCdKYqgPgJv0FppwETVfEfVY5ELoKFCXQN3VD9bAB3zFW0M3T4NpiD0jZ54jYDI
NdxTngJJuh9jSt9zhWPCOdohzSEkVMWI9Txahs0cKqN/iSKly4tyRFDr01mtBPFWdePd2uXUih2N
SsHeQDxl+csyGQnuka8pGKdREdECteF4PqJvH7LTEI20zOjHeEifQqSd8t5GgPra4wezrxtSi7u9
GVBgwFCwsPvMKY9rP5DcvtIimmmsfcx9EQnaTYPo5IMOCb5vUgLkFWLAyQQWT5QBslQjqKKnKtfz
G3XFPNzXHgHORBSNpjqggLOwDBmV1PkGrXlRXYdh0SaXpDW4yU1VMvzZegAMGVnj9Sho7gDttjFs
YgMEwG/Z0FVpgGs4TOixqtojKgC3WntVonzpmvspV0Hy1KdDjL6fx8KiNScM49lmvMC4ix3TbZon
Thoj0aOhGeZMoIylI4iilkHnvFQYVCYgFj2edf5E295Lp725/ZF4HKOPGKF6dRy0MuMXtjzTuKNj
PgYPMkzq9kgZQ7LgOLk2nnHbZEvJVSuLuwltdrRbZz7mUSg8bzsnRrnFmZpxNrMmQQZJILGbB7mi
OKXMaYmZhXRhNIiO5J7e9EiFbRFmpC+qEMPNzlFxm38AJIBrMUVufK7lGJ4miY2FhpJFLhaikeGb
5dDpQDRXj9PJHBI8YTIcnY+AvPXWb2hMkz6UGmyirjdYN7TCiSJJE97V7bqDOWvX1XnxLNBCNLzh
RDEALMHSIBMCvlm0ZnNcBtGvtKoaQ5XwkHsyspnTCqiABkXaFHq5CFysTPS8JpiR9aBFDSBwJI+n
pS8U+mmHQKXJ9PTdKOLsfo68KMI4FSkUm0ixITfDxHuZKvZHLJFN+E1EMF/ozo/GtYHJAadSywfl
I8ijmke0Joc1gjd+Rm/d/YrHCjWSgQSfiXIVK/4nEDJoqBsxyHIKwB8Yr7EgK9TEATNkvH5bFfRY
IZF/I00uxkW/pE6alNsauf0ZXT/DvdiZRnJm8Rm+oqmxCAwiS+XkKOLrdgON8eduWWc8rZXPNw0v
6TVMQxqbWVrq/gWsaPa2LFa7ItXGwPAjt7fvQQWND6MVdK9kVha/rFam7wF5sxeWNfZAHCuE+ZuJ
zRybG9KiN5qjKK+auW6qXQOHwdh5eZacvb4AgWeif36N8ak9GmjjI+TNyE+2I5bFmzwiMGvjNSX6
KyBuzUebUq0wZ7fSe6y09rMnbOtXGsf/k9bU966/6LxBnd07tYB8aaZEA6I+ZnoXFubWMS3WxQnp
abplipxfapSZkI+IOa43KBhhKo/gSgsWvRr/4ixr0ouwRzLISALWNVJRGBzl2sEkZMmE9XZJZmwU
dYR4baNbwYmA056R4eiT5a9GVq3jk6bZ/KTOKuOdNRZuTAFTQO1MCsu97BAdCpxUkkm4Lit+a024
TcyxwvWyC8fOOoxFrFc9YVEIV7VAo4JeMQmGA4tB/nMcavlujKy3KxA8Ny76yqk/XEZ8Hhq+vCD5
1aMhvwsNyFe7fpH1TWeb+pE9J3SOJPER3zCjmwWGUXCfNj3rKqc3I3abU0MLFLzfEGaPTd0SSmmx
X5PoWzK03ZmMXH7JtjeeRhTBx6WurFuYyitdByxTy8wsjRCcsLX7o5dY+SEOQkxoc5TpyyZbvG8F
FIze7+E4oG4sS2wjsUWRggoEe6/HRPDOQDRTn8ZcWw/D0EX3dWCyF4aSAC2gA+F0Y7ZDAZgDKbm9
iYCTXWLqW97FQHXuRzZZ1xtn4hTOhNXEUSuHaXoexQwnk8Moc09m1g3qbLugJxx5+Ukhdhr8vlHd
PWO1+ikJ5/I6KYjH2qCZoXGmWre9z6A+0qYJ3emXmSZoR5iEOQc77bJy3wnyyfeGQQK9j+6cAEtd
T8t37FP1o26GEBGJWL3B3WAW+Z66iURzvvty8IVBObUrVLyM/hhr8FaI6cSGHl96l6Qiesf25NIj
GksVb/EwJg8eB1uXqjHI33rbcD+8pBuSLW8CGVkVR7IHD9oPfw0TH8+OIUJ96a02BX8Jc4NO21Kl
3xpvRqeSG6O6CiuzsPYelVO9cduEBTRsaCQRG8S6uvGAk52baXIxHzs8f6qGgFeDDQ2BEGsDbPa+
is07shBZpwBymW8hcyJeqrKXh3busrPqrewMuKV47TobYaUpZnnFwCF5CgoHFnRX0K4/DXmSH7IJ
2t92Yq79igyHE1Lg1kj5xwURFLVDQtnrWiXkTQu1eXSE8sBwvMXeOpxkwfFZBwi+wTvNzLkaPkbw
TFVFOUCwDSIr0xXQjDk7kieZLu4HWe7NCMZMNeec0+aj7RiELmMA0diBavt+xi007QycWN+zKBpu
R41Jj/LaUhRtQy6XVYhFFwykXPbNECi9NlhHBZrIMPTGLd2eNtkJREAIOVv6wJu291b8OtMWujml
az5rvl8G6k6Rgh4fOexuwibsO5/m0FAxF0cJsEM4Ae+ZXOP0RRH8JTZLOhJrnjatBis3RCRD1G3A
ESwEGyb3OUvljXaX8BJhTDVt4d8n4WvSRvavGKmTs0HD1dJezzpMGHlUvsWgGi5FPK7w/9GETsyp
I9QEq8zFC9xfc76lWdtA/0CxdR1Nk5WfzGSCZAK0IwdVZNWQPRMOLuWxaJJVeAmDAu5T3YhwZ4Be
Hi5BVTJMlA0KT5oVproZ6tz42SPGPqj1rw6vNRyxzpFo+uHMuYn6vV8F7PagVslr2sAk9JKqfkyn
3H33mnZkF2UNxKcKC2Q3C0tCVaIVeiV7CWaTAxqoHg00LTuQegg3jn2yHjeNZeUT0QcA5JCHYiOE
o1NnBxKLSxxCdRhER1WVkEb0SPW+i+CPKRZ1Nf6ySTAKdyZHoY4pdmuspoSqPWHlNM8A1pnhTg47
kR/Tr2aea4BBB0Y6uAUND6GCDTsaoxFgX0wf+lh7D0jV2LqxrYXXzIQZYwkxcLYT5li8ZITjJtD1
y+AZoT62ziAc7UPVMbjk4eAnN8klXDMzJ736qwvOblaVvzZZXkSXFBDyludfowqvkugdC3L5Ldc5
7ecqkGF+EULYoDFvCDoEMaOkdt8MunwMSMihfE5DdS1xOYHfmZzxNQw7dmlmHLLZRqYVurvBIcd+
I6y8QtdDx3o7MunSmyHBIYlQv21ubQ6+ePOVUb/zpZOH4ThB+WvC9UOeLBILhKqyT960h4Pa7jlJ
7gsRwYHCmdfde8QN0WpMyuKEgL0a6D+5xI6tRSfNDneyXjIg88xDmBWvXmZiaMBV6uKUhdHa/m9T
9II9JmHyCpi/shvVEWpb2554SwmYKW4mgNsfIZwiwm6WOq79qEvD5xY56cSHW3Q3uswngyEGH+vG
SnvcK5nddCQceMFPXnDaOZCGC5rriXhkZcwfw6Voiq3q2vm7ifXinoFDp3za6zWob3hYN8HSrW8M
mXUvrjuPJ5JqpfCX1hMrjyoAnmGGQxoCJpmWs4nU+Ro3IMYK0QPS4PYJ2m6uGip0+oRNj1BFIxiP
3AxO+/Nkwu4SDFYpWlJDldvMM+xrkwKMrJY415ekf2NV4nFa5dZubEaH82RTjHUETArfGBuLGTbV
CVYgc/HGXZMaTrNDpM3dZxlynzMZ07ONEPfQ96gr+8j7z0+rcrN+cSzN8S2fBvoYHYLn+zlfrVIU
t3pbgNdP1kYPttiakhbfUCY5lvWYBo4NrhsCW+Jh+EaoYfHIwXt4n6IkxVbUEpNj0Gqo/IKeZb6J
iBQXfrjk5sHqCDukXl3Nu41dpM9I1pvnFvJewua4OhliY2Zi7QHzhseQEOhlD7H7i0VFu1u8J4ne
jVk3vkVQsV6WivnrxrHp4u6Ii4udY60xlh1CatbbVvccvVCHJ2i/xix+tiXuBVCcBNNfRK1RPKAr
jNDqYJDHpxUU02tUUWv5UUGncgur0TyxcnGgbxGhZFsDucB4xEoQ3mDmYqpl0/mAyhiz7ZBMlqvE
x2voeHjw45A9gFE3kPSwHN/zjInPHmdUuzOJDmBKWCO2od3ZNMaWKf4QPdBfDim3qtLYTjghxU03
Jea09YoMndmsGdOeOhJGn/DztkeAgYLx4ILckXEtI1ZG2FbS75J+CUAv8ErYW0g89mtvdHAjGxIo
u1OkMbPv19dFcXv5inZMs2FucACFVolusCGTy3Cdem9ge+YARRz4DEuQ1PGprCmvMi1hQ2hJuAEi
JXJfmay2AgSiV44HbY5171N8snVgU64fXLLKwn1tOtP3Np5W4ktjYRhm5CpRMCD3ILar68s3eq0S
bIGFDWVjIDf+lgC0gRJjkqG3qQvEl1uZprB4hIgRhzQQtcHUxaX51lVApn2WcOt2gTeETEaNZEcN
aLYIYu3kzDDfW7GybZSOy8mckrjdF7mTveh5jtSmgrKFAIN6ITt2beWRIo2TLziQ1cUxhO4hqNKG
o82vpE/wQFodaq5TbrgttEJKGXqPcpTBMaRVgrV9Iv8a3lB2vcyDNNhewqF4clziT7bYJgLvJmF9
/t5HY8SsqKy1ua2LYOT4Sp7vO40BWCP91FY0lZjl2fewYapmi98yuYvTxh6RNfCHWwzLC98FVhIy
tzVFztZWRnReZI7qO4zt8C4bCrvbke4kD4MryFSaVNpfU+9N8cHiSBlvJBuR4Ovvoem0Rmp+AHhK
3swe1ovfVEbRPMFp1/e56JksjovViIPqUYaiW2443DFDiOF3Q6Cix2PVyRu20+In5nKz9DMR4Nkg
etJcdoZ0IgNHF+4OlvXYoKfCOQXSHsVdROrlsGXDbKhkIHudh1QD6mv6znmTzqIbvDG2iRAzjNZ0
aqcfjkGvJEJIIuyKvabi/WnTgAy3CTpyCkxsLXfYhdhwVcnYDhNW91PTomloSVguMCVcccFhELju
wVKo/BnFEKO7qu3kjoYKihA6ehzkMkgLT/Tbqquaphweq6wpxqccoKG7QZDDtAVtDqnKyJgt2pKJ
m6y4fqJHw1zFx1ao3OUtzmeg97Rb+x8Lyqpk1zZILLYmeo1zyur+o2A5epxB0MZ+oZxlpzlywscv
Q/Vs90lxKVqSTLaytJmi26r8nrs2MhoYUtUdYLPodrG1xGjQZ/MvurTTT4Gd5ZVysrrQ9FuTbQXi
D2qV7PJdBm30OeIBPzCkQimU9rT246gEXF97hURTnq+dNq/q24khTk7sFGae9IYvDKYRte4wViDf
iXbuf1B80UPlo6yS7B7RTOSgUdXlYNGKYHnemtHcs4gISw3eo4cXrdh30eC4G8ucxxS7TSPcYNjk
mjl07y/mNHdXcWqVzJcRWrXfyQHgNrkpM2Ya3G0s7FMIp79ndFPONcoj2srM2YvFouPlm0bOBDjm
/VxjNDo7PnTEBU7MumfBl1KboZdKdj20sKcV02GT+l6DD+lSz57uLGQzeCkUK1h9F1iuxfAGtoBD
/lriZH34bDmmyLXf88xxgNaJAvwPIwuM5WNCKDSQ/LFy+0ui6zy5l/2cqINDoGHxgafVcuFFWFU7
wmCsSmcH2AFI4oXtQWal/g/NHuh8lJkOLl6anlN3HenebYuj9shcci7x6zOA2MWRjrkhk11B3Nm1
Ke4IuQNFOIFRicit2wj6+2I9PXDCx9M3Uap5xnKXwenPD0i+Gd2B8GSRzGXHhs8O1boXCfmBhj+Z
RUnqBGInAlcxWq0ssBFQe0L6+AIwh2RgP4qwrINcsFh+cP9EL4kHYWyTNOhSqSziwsRD6yib8zm1
3lYSWXqjkNaTd98gFcla1qcN/mvje0PD7ZcjZfNML7dp/QTUAAVVTlCL38WBemGoTYJPX1omGjxF
6Pk2LjHQbEWoM9sfBqf5tUqGyQAYZbJiTxqFDx8pO1nnqQ1yFAC55Dg2zb+0g9GaIOx8YiKErJ/K
B0tDusOHJY5ICi1FC6JqrqveUPMG2rf37mbjvIf0TneeSI0O5VHf0UVzpY0qbuy7+HVCov89JCgv
3k2FXdB34rBG4hhzMXXk78HsXXNoWI4YpqjyAQRTlFVTDcI9XFQv+W9DX8u8AvzNuc5FBLR0OA4n
h2rVhwAaNDuIRwTEl4pUkXgovDOddeQrWGFz58JhhI+ksk0RQHpdbjwIR9KfUXZS/4pows5+vijV
X+qksR6p+VBuhR6F8WYRJIfuRonmZaMUYCUphJ2cyD7BT1IVDFR8zI+oj2JLk+FuS8OtL7r1Fdkm
2GaMgxinJYYgZSLeDYLEDX0CzBKQH+aivzmcaBmmoqOwyM4bLIxgaD/JEqlT0tTHGX3YxBiLGs6i
6VNVGMBZHsg/4xCMwBsaQUFwSB812jm2TdFdJEEbOtt4sMbB1yqgGQF+hX8bro7aJEUZvKMkal88
VKEUqZgsfiqztn8ACBt4TZyZN7uyOmDxE9zaTdwBL91ibZMvnqD7uy/oUt8jGKO/xG9Ljz0a+3sQ
S9O7Kuzq2nIItN3HzHCCHVE10tu1hLCxY9or2shumFtvpYXx2Fc1D5h8BqfJfFI16KrBcvXEBtIW
zAI9BDPD0iT5UWQF2axFWxg3QJ0y2G+uaC6KtICv7Dq6PuQxAY4nD8v9peia9OxGLMhkhAIS3MI7
QIOIuhn9ktk50t0ES5y/oPEw8fkB43qP4nT+GCEYc75GbdJu1BzG8YbGMGcfjsNAZ7kd7PwtPdFv
TmSNr9bSlXeB4kHRXyxoRBQG3HoixGxwufMo3pJcFYzp+/ghNdcOa5zb8wBkXfO+STLnsN9NdG04
7WEioHjFEOCGY/ImSqCtZhoPeBYMQA74npb4xZtN19lGaAm9fcWAutpQEDApAKqsMOmZbNYAzscI
UAQBWzh/sc+R3OaOHxz+ZmKS66m75DliG0rMIF5PXXTjNj1LETDLylJ6ZSq4r8qTqy15yaHRcPYq
kMORR3HLEWvixG7Eqj/SmWxqv3dMdQfGZ3rDv9i8JZxYPpjlhj0HvmU6Z3iLH5h/dmew3c3jBKMc
ylBkgtcxbYdfDASSG/FvON9QX1Lp72r4pNWxFm4EWKPxBjK4+opB0EWMrp94KgcfgbX75z/+/f/8
58f0H+HP8q7MZsbs/yj6/K6Mi679r3/Kf/6DqcL6T08//uufrq2EkEp6qCpdGp5oUPnzj7eHuAj5
l81/i0QctU3LoLmy8+56AIVfBdFw9/VF3N8vojggCE962rSk8mzH0b9fZNGx0sAi0nNbivmO1YjE
TqMO75tAS9+eF/T7cGGiw9dXXf9f//LT/u9VHZvkFpsRlGn/cVWO7oPuwZaePdft7jOVOI+2XRjG
jmywGEfXjGhPZ444UDvipP764s5nF3dtyMyWy1ORf9xXRCU0IFCTnpO2ma9Wf5m+p6wKriC3BsWp
apoRK9PX1/z0NmuL4wykedd217/TX56lmZPz63QiO5OhhVV6of/3g5Fq/DosGNPmyBz3xWgSf/P1
ZT+5z6bgkiRPC88jnv33yw4IzSpVx+nZqaeHPKCxPOgUlQ4VHxP8iTPpS2quMiTktJnnf33xP97f
9SFzcc1QU2PUM23z94vP1syYsWjTc2bVFKIlDpcLJNhZf/z6Op/cW1NIB2+Ia/FDHe/36zgNx00u
w480yLgxjIh1nQ2Jxso4dM8jhMdDQeTC69dXVfy//vEKm0g+KdYcV0qcGL9fVTNtnoLCTc685Ct2
FFPmTHRAlSA7LLsquv76cp/eTD4XXlmJN8Nd/zp/eYEwORDQY1TpGeUQ008zUS+RHcG++voyn3wb
pvCEg9JcO46r/nxhzKWdIFpk56Cc8HuSp9MQqM7szGW7QT9VR1aw//qSnz0+U/B6otZHcavWP//L
LyPx3lZEq6bneJRW/DDqlGrO4ErzLhwrWX7XdSgGCJ4cji++vvRnN5WUJT4QllgX5cTvlw5bSPSA
sfm11UyfPgG7W4O6DYd/4Q3963X+eEP1kC7ajBUOEQR3GLzr8BHJW70j/wyrQRTD1y3D+P1f+HE0
uywHxLLFDvL7jzMrvdAttrOz65XdcJumtTXcO0iZtv/KdWzPQbGquY9/3EQceG4+Yfw9Txy/AH+3
Ygkfygb949+8KJ8+LcdkuqFtQGl//iBm84iK+iI/I0BeQ+/VFO4AmhK/+PUP+vSF9CzBIFSYrrb+
eFpZpgLabVFxdnBRfaOAiMydLWwPDl/SupzwlN2aqOgSqtWvr/zZ14eZ5v9d2Ra/PzLWMPwYaOLO
wMPFrelmsBVZekxMJ4CB39uOPtfXV/zst1rCAt6Det3iM/j9igCtEjIk2+Kc9Ih6A0qO666Z8nsB
2BhwY8kwk5ZR+jdX/WzttHglGf47Dm7gP64a13KpxrYozkSqeAxYxFK9wyCszi65DR9f/8LP7ulf
r/XH68lot5wwufE0Y7t79oxuhWrVJBNPGIjvB/zmD/+7C/7x+nhI6YU9JMU511nDjzOcuNjhLaoe
zdaSr3WBo/VfeG9YvYAQ07DgYPnH/YzIkLQqou7O5ZjJA6Mz1V3rhGA7f8m0gp7mJk59+fXP/Oxr
tLQp2XYtU8k/vxKk4dhfmz47Mwxua78JCJfdTQyv/+Z2fvqG/v/r/PlNqCKpzURnGVzS6I1J7IzN
IbLvY50q/UQE7BifiPB1/65g+/QV/ctl/1g9O1gf0eC22XmAVWXSPckDdEk1Q78DmfQy/pu17bPL
sf1p7bmmxaP846WJOpAaSxzniPdEsE/xSZ2oDEMA03n89PWD++yG2iZfu3K0IwgA+f2TZzusQmyu
lL+WnD5W78FFYSM92GQ6PHBaPXLO7v/mIX72EbK8KKH4j4U24vdrOjkNfBWxAY5Mg1wf+FF1wuXk
XpLVFdJALOrm6utfaa5r5Z/1mW3jVUTDYnmWtn6/5AyusHMMybaku+jNRXfQDMPJGEpEGSip1vYQ
xlX6QRNTQ0NX3V6Na7Dm13+NT5+rg2gLZqbnarX++V+Km8XrGpXbOjkbIViMDfiM/hK6DlZsThz0
XL++2qePVlMMK5ORHs/296upxCCQcI6Sc4A0+YQpuEJcj8n4wcnpAFZZrV8mT8i/WWE/WwlsiKJr
/SZtDNa/X1WCTFu7sWslHAnMBPPQbls6idP261/32b2kkKEC1jiilPnfnJ3Zjtw2tK6fSICoidJt
jT3b3R6q7BvBjhPN86ynP5+8cfbuUgsldAcJAsRAWKTIxcW1/mG2cWNY3uBM2uhsYAZ03/Ru3hz6
aCwEyITCXQlvy4OZnEZb06Z0+HJSbdZhd+EM4Rk1U+MXMtDKnZp5FlKtarO/Pq+lw2Holso7nw6A
Y8yGqvUBjJWi89WEauMhT+Nn2/vF8Bm/D+D0EASLlS+2tE8oZxkmKge2qquz41gkmZpI6Lnnpi4R
a/azvvs9VBZllkaHTIyBX9mXR+oxaDJfn+vSsnIcYNYbPL1VdZbh2JVbcCEKkn0q9vh8BrnYj6mp
dzsbtYeVwcTiaKaGBTcmz+zQ2Ty5Ed10APl1Bt5abnOK5F81IdH4kIV+VCBT7QgCDYxva+i+GIgo
owLpW/bnCpLgPX1DE8UjLNZobVHr/R4phXV7fTnE9AvmUYo8cyrCUOAhhb7cZjivZjGGp/EZ/jxA
bdfCO00px38jCOrg10QEaNfUn1sHv0rUP0WNRQnvPu3g44Zx/bcsHWOez47kcFnUx2afpu46VaBg
Hp7jDBtHBAVVhEmyTq38D9x1rweaf5VQ66soz3jKJmr1c8xRadlprRDitslAnq+crin6zFdYsnUl
oAXNhFZ/ucJqZYLRtAuqEPSFsi1AWQXsUWlJ2j7ovVGcw9YTkHbwhBBRtb2+pkuDIx80XXnT81ab
DuKr8G/pVEjwmbJPEu0okNMh/PTPuDsYyhekdYfwWNDxDB/RXI3qr74E1Ha8/gMWTgDpPfuf2hPs
GDGbfZN3flnxu06mhkIVqrNxY90YtZl+B0Ll6++fLuGf5j43HWWR+Xs6btF3oITmwMVpyi+IXiK9
JgoURg4miP9gJ9MKhZvU68oHpQSt94H7T5PkGCQadGgpkF8ut9ZDIIwKwzkJUPb2VLEmtFLAL5zn
QeBZ4xqgmF9MXP7SlbtpKdSgRqMZlgTFQ5NrdpAndFgR0vk4Wa1Fn61tNEGI8Ubnc54AMj5QM/bS
F9hDYA5tp1NOZM9QJlSM8/aK6yDarddt1z94KPbgNJIPjf449HAZztc3xPIPtafoyzkn2s22pE6r
EI6p5p4cFJeyIxU6vKlVsx0+o+ehIm8y0BQTrU0Hza77sbl11Qn64QdBT+c8b0336BVcV5hYO5E8
shvso4jVcCV/W9q4VIMcbl+N02vO1rOEmNi5uWqfOgXWJk73zUOABcU/CKg04/vTJo1UmC/yNwbP
a2sRipieipP2SW+RQKYNNtIzzItO3Ctt6hUoi1adb2zzRjjBp+ufY5rGLDpNp9PkZOoGD+HZNDFr
6DUyEOcEnh1VhabGb6KLBS9+IwUD86kqzew/2P7xzyoX8UuP7nh4c/0nLCQDFIdM1hpyDYIGs3CM
Jb0JQdx1TqDb6NGiGQO3OM+Mb407QovR2tD+iW53ZN5eH3ch7SErRtLK1HUOzTxZxTm7geIn3BPc
mA6sCXduOknIoX3tjVFwRCw4SFfmOoW7+XKjNCwEV4FN52GWao1GhNpL7rqnCFnl4C5v6bGFUaY5
OP5Bh4XV2JT0l+BQo8Dmtz+uz3hpT2OnRxPAoUotzNnoaKOlAo6YcgoTRRt2MOxiALWaXejhTWvU
5bBy9YnpfzibLjI+rLKlWwREe3bWu5bdg9m6S6m4EhVIAlvejm6Uie9e2KsvbZENX8J6mOT6gwJU
Xa+FN7aSIn+YYCbM0qSZuldsV10pZi+lPWQ8lJhVoetvL2WcSjCdynXlZKK58d0rx/YxYm1orSLf
GO7aqk2Q6KstBAnTGJIpbW/nc+yj34S00bRc1z/MwlbkIlbl9HgRVGdm94YrKVPhRKmcYpeWAY9C
MzT+HeMArBxVqXJH4t5rK9t/YSvyChc6GjO0oKCHXt5VibRUHBg959QUUr/LsI3H2haTa3vnWEUE
TA2rq+pI8cNzAX4Gsfv9+pwX0j2mSx2VyrcqDGParK9SExHjXAcgQ56ULkpwI3VyOMdDC17q+jhL
a0vXwkSqir64rs3CiwC5V0CNcE5xkICbSgehPki/xZejQhoV6f+sbZ+vD7kQ0XRiCtUbxqX2PZta
L1on83E0OIGlqu7DTu/8Yx1oEXA4DAe3gKdoMWdeR9S5PvDiXP/2TmD2E12mb/5qTc0GCIvTdc6p
QmT6LsndAliUhmKxVKX81goP6YEPjEjpnXCmC2HZs13U0r4e0LRwT2gfO3dKoHk/oNHCoKFoixYx
pqficH3EhSDGTcUTfOp7cWnMvmfZZIB23do5RQTTg4fo9H2kBV+jsm++XR9paYeSSRK5OJKa+TeT
ebWa9OeLmgzOPg2lEexgIuEronTDqH3gq0FTBeOr0ql8EyWR8aTOnij2ySiq+qjWRuFv4RZYL7qC
TushzRTx8/rMltaQAwEo4m9Tdn7lWr1oAtgD7JNJGQ+yDz3ErQLMCgZbi6HU+2sZuikclpH64lSJ
utyWve8HIebaFH8AtQGmzEaQRH6HwIlqQ0m5Prelr8aNboHHIMskobgcLESuGR3swDnZbMa9SZNm
Ah8hRvmBr/Z6HO1yHL0tej1uR+eEmlP3EjtY3h0yHQIKEj2TfoKt1cmf61Nb+GxTt8V2TNZRkLNd
DikGu8V2RLdPiqb9MtzIOY36eCqjwnq+PtBS8ZKRbMkrlJsbhfzLkZK0R8YDme6TY2MlmdSl+oj7
kyfR9S3TI+Io2L2aDkTbTAnsk9mBq9eqPP73+s9YCGcG1QCyFZMkVM6LNTVPObyeevZNjRy9Hlri
W4eb45bxkieB/+nKtBfWl0cyhVIqNSpsvlkwy7BFDRrXUU4o6pOAj7b3HLm+QM5Gc5r3b9Mp7zRN
HuD48qmzsZyocJNUM9yTMqYoqWP/NeCYG0wV03cvookdnaDQRsJJHeLyUyLih/lYKJSTYVegb1GU
B9NZJqZS3WCrl1bfRAj8euVZsZBcEDKm466DFqC1dzkoZB/XK+vRoyGEQdUXP/XsvdB6vErMDsX6
HbYlmv+Y+16AP3VfrG2cpfyO8SWoD5rCQIFn+xfHTassetc7Q3gR7UFjIzlwA9rJigCs37MwPe2W
skQAFjPFDCjq4/QHJGhkpaGFY/Hw/m/AT6Fx7JAoqsbs4FqgQ7RUKt4Z2gmMQYF+LE3VFPWJCOx8
aI7i6/UBtYWjA/4FpDLZANekMf35q7sL+FuOmpTkA9gKSsDURcxzwiOouBk64UtEB7GU9D4D4dTx
Es/z0Di3cduO2KbhsHRQ0d4Mbzy8VFAksEcRPKFwightRzesPDiWgXiTSAwPZf+R27879dygj6Fd
KeKTXU10K24WNQK6GXfAUt3ckPscSIf3gCBYXf6+Ptul3UYpS6VygNIFN/XlZD3kr6rOaJQTtuSu
jEBkFk7/KRFD+rVvU/mcCJnc9rElH1qMkvbXB18KGjxv0DlE148NN9tqRQXaPHBC74wMfPXdDRDv
wdItrTYRVc6Vsab/1+w9BZJJktpJKlw8Xi4niggELH5zcE+ISPBERGnBLZGiQLkIAebuEbdCaO4m
9OAKcfBO7TbIwRvhymZeyG7p8BK1iF4a5fhZnVbXqqYc6ulRh0gZDq5YXXlf3NRXXwjkcbdrIKU/
DrXZJ/+9f6W506cGDAtAOfFy9p5MYOfI2j25qLztrQoCLbaucNFU3xyP18daugFN6YBFonAP7nhe
GCkKE3gxrBlyeH9EqiFP3AdVATyJ4E7YfxYZTlAH2641NMZMKFGYFIJbhiVZ9vlKKWrpGW3aVEho
OdGcfQOKSjFKFTh18W637OChwZ7ts5Y71tEeBM6ErpJ+kRg0YKlhoeySmPp3K8aStCqVkaOHttYm
6L3MWblXlrYBH8OiakB/k0Ty8ms0DgWDprXdU64lCGRbAJ7VmwzbdnWDrUIuNio6iGjqSPmB/Wcb
jklBnhzWmIM3POkUIsdw+RTENvQ9WfXNJ9WfPNo8yvfbUQFttcd5Ghvn63tiKabaIOBMHGVNsCOz
m9T3O9NDH9A56RHKjjayRBu1iYNPaShukVfvVj774nAojpKHTfI98+eHOmawnGuf7e6UyTerpwC6
yUNF2/YSBZM7br6gfbo+w6X4QgAlc6aJC3BrdrRRWehyJ2z4pi3WzZvAtXBJRRkiesppxcGoK4wE
MljUxN9Ko0oPhl/bX67/hKVwymzRzSVXQbl7Su9fXVwZhKyq7C3nFGD5cNOSJNVImco/Tei32UoK
v3RvTNcFCQL1AXNedgkiKulWz3RNdFFuoPHBy+ES7P8kKjAWge+18myNNZrUdg7K8wMhxqLoY1rU
CMAgW7MXxKBkaJw33BxdSXXHxxL3xfIsI9wbOA4aeyvqODv14J4H3T54PiD4g5mB7bx994pTkATz
QVXS4hKbHeRKAFAoUSU/1RM1rNdyWRzNrv7VKkURrKz4wtfl1alScqL+SPln9nWTaEQaC9uA85iU
wW2EFg6Kk1htHkzT6IqVCLVwgKYuA5kHXTeqrdOfv9pKTav22NoEwbmFev88QdA2g5vEjy3MOIy9
srU++sLp+dtIBW0Bu+YN4gM+XAgfswjOjR7pEJ3DoEeRuqzL+MHyhr9qeoP1W01G4w4WgO/f92qD
oe37v+ZUjJlqFmjEv0FD4hse4cEBbkCZWuuA37KvHYDPs1Gp+kqE+tvPmuUj1uvBZlunbqEGNb0W
nFHVc/4JwCSrxyQUzbEckM0n1Ub9YUMqgYCIyRv8S521KMdveshdMC3g5VB91k3rl61ko7aFojuU
K3tgacPRv5muKUAbjqVf7gE9MoD1+/zCQTV6ZJZK3zaOiV6jG04RHBWl66u/uOXAuqtEUNqQ+mw4
/PFMgHYOw5VQow+xhv3UoUeSGtVIgD7+g2E1v68PufwRHAtxbkkDhZT/coqu73seKBTvnGoOyKoN
bDHrBVOcAV0B5Kmzm1ZFxue2RmboIU0cC2scR0bS3zSIt96q5C6UtYoIMBK+VfkfuzE6sYJzXvoK
1GKmi5OiHYXCy5+YMn+sV8Gq+wgvhEhyGbg54Dpwo5SI86x8g8XBpv4vyM4JiTRbDySfZVJZSnAW
+HN6n6pRqevDiN1pfRyRdPvv+vJPEWt+BKYGgj5lwkDMZklB0ZqDxGggPCdF6sc7swKv+IJa3Lh6
XWhLI7GJgZKYAtzMbCRQ6SayKglKn4WCBmdEqfsXog3wxzSMj4stiCdUHzRAsxSbw/7W1cN8D541
w5DRLG4QlG8P1+e+tNtNQNfcnFSLeG5ffta4zhtf79TwbP8Mg7K9M1OleBKuH7gYRBjVWjxfysm5
KwGx/c945qy8XRmVp6NTEZwNIxTtLX5bTXJo9B7Wt2r59wVVFvcz/hbe1rJq/IF4AcFET/wi8z8Q
ZS2wp5T5Qbrx/S9nPt0lZFAIlGlpUgwbbGzD3Zi2+h+TBur2/avMpWlYlE5VcsHZfh7rzhkhioZQ
d0zk/6teJvhENsD6NmpbYFhAaqau5CYLmREFVG4RnaLRFFou59djwqWJLAnOCW/b9NFx+6g+CiQP
H9FJ9aJDUHTecGxyRC+xS+lTtOevT3rpLuUAU32kK+xg3n35A3IUgEkJyI2Uqp6qFUmbI49Eg2db
6wpUUdXnZ+97io7fMGIJNlJJjQ9AcOGjMXvqoBRB9SnQvMofFMVqXJXTfdYzpf3e5QMmzbHDPZW0
yfn6dJdiFiUY8k2TVFTMe9El2T1Iwso/++iBhXcWMnx7PCT0Q5JmjXpzfbCl6hjgGN4xMNCoJvw9
Z68m1vV5A/2KkiAuDTgplIn4VVJ30I8iybg1Ul0d7/w6RlgBoZXA+d2QvaADHTo1/6ViEit5xFIc
YX/rkILB5OElcrnQgd6kMnMHD7k/Rd55I1lSUxgy2OcD4h87+jDJ5+tLMO3fedSmXMNpIvNl6Nn2
MvvKCEOdOzNxa9SKNVdrjTsUNa1snyumty0Uu0UbAYVRbyVyLI9Mc/B/Rv5buHu19qobqRiF2mTA
tt3oezq7ZvsCkdkBwt4r8jFxEoBaDglRuv/AnG1pknaDkQLZcrnKBq4vCpeLdx4gMj2DOHTv7Ar1
zV8tf7Rpwf3Yd3JUi3/fP+xfjOeUoGhSzj6uALlIIbL2QeeK+tCiBrYJCOM3PioY39u862uEFcJo
/MBsbVqEnCdYedr8bYfWrdn0HiXXDOX/Ly4ONl8qHPbuChVdtEOU4H+08WIFv7zr010q1hAsuOWn
kA3MaTrqrz4wakYmt2+gnBpkuoZ7G+HxW0QekLbx1Fri1ggZPraDUt4DscXCWMqdUrAZtqJsRgQC
1Fz7VgOt9j6Qg9HJoRXOvtd4cV7+Lh0Vowkf5p3r3odJh3dE9xMJwvqPHdXuj+uLsHSgKQ/qEjTP
FGRmY1lIuLCLDe/sxYjFbbNW9u2uKGEPyVY0uxjBpY98boN9TdUAErY1pWmvVp2iF7wlNQ7OkwfO
Sz9iP2sHef+flkQtIr5UFXaqstprXJynQUUWcOUUvmd7G12FAM1q3z+HYzCe6ec06ufOKfTxxQXW
VO4MJGXXOu7T/pmHLrJb6kEULrgaZ2uL4BACwmYbnJEYqX6UYTWpTY52vpV6Yjcr1/BStOLlzFAG
mSeXxeWyZlqSBiXUQSi0foW2B/Ypz7wa8HnIer2MD7GMkP8ogwwpq/dvoQkKTCWIUgGlz8uR9TGs
ebBx+frI/fxqI99+QJ+qRUxd838WA02ElTRraV0p9nIjTjhVPuflgK4Sa4gp6P4ZcwRw1xreM+pd
VJl5vUc2JgxWIEgLGRYNTfTzeSTSPZh3qFAQyyeBHp7OPNOrhwqbqpxg4A3InSVjNTw1TYRBiIwn
raMAO9T8cH2BF+YrgRxOBEPaUrTEL+erI9acjVhnnVEg03a5lvN2qE37zwDK8cv1oRaOCW8jttCE
6oYNM7t5sCxC+8hIwnNvpDjEjqMh8juFWhDWgnYP/LNz0qFY2UALW5fKguVMJErK0/OzaTUYiaSV
EfBcasXOcUrfQSJRyP/QezPvSy+Oj64A57qyjaZAMzuePIVMmwcAf1G7vVxWiexOq2C9egJYOzmR
qUGbPydNAZfq+qIuzo/jzwx5D0EUvRxosFzN8soerLOBwfs2jiW+ExHlZHdno3MdP1eZblVb+vWg
+68PvfQ9OZcTtYmSg7BnwdbwNQxehhiIhddlD4iAGYc2zGuE/Q1tVwtlWIlCS2sKfGRi3fDY5NBc
ThWeVhFjkwXQoEXi91aYESBZmcfdCk5lqZSCQAIAC1pMOs/a2bMO7a9UcdDCO4FH7G5D5NGRz1O6
20EOyhYBnuirliCHdPTKDAHjTvlDqQexGc+qLfTyTAtVr1HWBR6ueruyr5biBTxHHRwECfab5kOR
jOjLN5V9Ai3kqHcFBqHejSbrrvka4sygbArFaF4AUujF0aA75d2+/5uTNVCNg2jFv2ffXLatiewe
aFlMXvB+8athNwDZOwy9ZW4xWfkAMVgC/wEVSeTQ6PdcfnPeJL6OvZh7qmCX/1ZzXcsw4rKwYtgF
+agEG6umenzfj3hiP1+f6tJ2A7PAtT7dPMAGL4d2kYumQ5EoJ1eCyNrqStG0yN3L6p8PjMMdB3Ft
QoHM4bgulkUJSqD0k8agv4nyUsZbgwLdGgJkKdLT50W0gTqVFPMCYYagLxobwBHRH6y3yGEl96B2
MaltsuDb9SktD0UhkjST9+W8Z5UmtYLwMkPpShTdtIn6O3LL7ltecZd+YCRwDcCgSGcpw1x+JA29
Kpx2A/eUBH69i9IMf9q8VR/Yw+7KVb00KSpuVCKmT/VGyKCIzHZMaDefRIA2+JBUCdbuAZa1Gy93
upW7cimsk4WAVuVlCj12+jGvEln0qSsdHWLlZPkeDlOB2uH5LvN2xAgB7/Nbh7bjeOfoY7by6aYD
Nb+4nCmeOyrpszGvuOgx9VgTQPCZp0n5i/ORf4ml+jtvNOdBhL6LQLs1aeMHefFQR3W5ko4szNtW
yUcQ/aAS8KbfrrjwYWuv5XmSOOkXpUr6YTu0Tn6vmW380yqc4EvpIP+4ElYXrjIea1wsUxebq3RW
CIiQJxw8O/LPsbTTH9M9DfSyQovZUiLjhawhXAkuiwOyZacQzot4vm9rtMrb3AzJa7HK+Y4Gtvu5
r7wvImkiwUUSeysTfBvMwEFRpJyQ7ow4h3kXk7BuhjDWaUBQ7QXVRe4rkjD91/Xj+ObzQR3hy4EH
oT5LO3Wa9qttq4dqkio41p4rxMq+OKmw603by9zfyEGvEZzT7QCVTPPdWhmzcWepASodYS/wkjjD
7+ZScKX5jIxhdsT3vsNiKVAReh/c996F06DUb4RwCAcg6C8nG/dsTB9bk3PL19zx9DN2UYnULo5W
2gsil9l7Yx3j8bykSQxfdorhl+MJOJBUSpGnsOCwt/Akcl3dYP+aK58CAEfxe4/iNNxUF6Q0ZnPz
zlJYzDIyTXZRgXC6jRyN32U7nH7Sm6g0y2OWG9YWA1+5ci7ebiCOP6934jOYT5BCl3Mc+ixPDLPP
zlP55LbXnPvIDVAetjqq3UkRUnn0u3IFpvgmsusMyiva4tlHtDVnu7Zzs9JHuTU7C0yc5M6nQvUS
D6E67Ip69RW0OBigXT4lTA+a7ZczjHJzQO0jzs8F+c73JsvyZ5nT4Uf2W+3fmzFPE3s11ixbawO7
7LQhzc/xgI3LHu1yZHgBG6JVev3cvwln00ATgIFEbeqzzl6R2piHtKU6lFPy3H7uItRYcZ+Otq70
NERA7WYlRV/aJrDQbWp6PAYAQV8uYs9tUAJZTM81lOvbms1xi/T70G3wFzXvZVYpz0VQ769P8k3u
zSRfDzrbJsIMMNLUw+yclNn4wM5QMHwNemy7bexevjdF7P32scnctNg1rQTWpV2D5BDYRkCGuiVn
C4wtjN2j15ABKkgr8Fyx3e76FgXtHa3t/nR9om8ui2mipNto8U1KGXNNMdeOJQj2Ojsjy188R1g1
o4aepelaEXxxQWHgw8SXsLDmh11TdKmMVZOex4H2pJNgLeU547+l6v7uM6kOaLSaPm21PI1XQveb
LOfvDP//yPTTLvdPMbaah71eekZd3v6e2xTPrBHAq9Z4WGk0rfN11PMeCzssudwJLK18vb7ESwdG
SBYYpKhAE2AW54wG+fUcN8QzoIh7TcuNJw3raSwPMDFsey39eX24hfMCzgYpR2IqDcR5mSl3CNqc
fZSOMqOmGtEnGGXaFCUJHtFXZELthw5ThsP1URcmCa+OFwBjQ5+dlw0j1ExSp7HTM3B9eR+omXuE
XJfeQXrE8jBCEqR4b5oDfImLGHQ1qAvJHTL7rnlXVlPmeE7zOtr3fqkVNyXat/W7r+LLcWbxJ0Oj
pUfYNT0jQu1iywPP/Ng2rSbxlKb4cX0ZFzYrj22+Gx8DZPE8V2ySgIQgyJJzpeeFgNPtNLeiKat/
JiT1uYhCqMnYBvAY25ST08tLiIWkc7z+Ixa/pQkNiuyD23leiC2bQgQUf/mWCKtTWorGo1e79g0J
yXgca3Dz18dbCHjg0GwBIo8x3yQ7jVBgO7d6es4jrECUmii3qWi73oyjk6Yr22ZxcmCKUTRUIbDN
MznNLLBVdb2MQBQ0mE9l4ws9dfW2rHzxhPult3IcFyfHC2vCo3FC5qJAQnp4zY5MLova8qFvDKXa
5E3npzsl6B195RguHX60JykP0vihqTzN/lVSbuWaLOMqyM6cDpxxQxxYRleqz8Jums9c6uPe1Sv5
3/u/H6p/oGHQ8qB4M8sePUtNI1zaOSGGsB+dXEDzQjn/ZyqTNcWQpa8HpwLuPD0mlUBzOT+RIUzd
DTj81DX65g+JHgbKXYab1/BIjty7P9VGobe4smcWVxXWKvguipH8czkq0v+Uq2HvnMNcVb+CJLP1
Y6320W9RaPbXwo0eM9VHIvr6si5cmQI1XuL439rKvNwrawPIpF4lZ9Wtgm8ObqSbutFye2d3gcCR
NDUdf+MPtpbd+BhY+yt53uKkYYMhEzAJO82xqvR6MlcoiHbFMTroruv6m9YpXHuj1KXYN/6I2HXc
om59fdZLX9iEOPOXFknsmYV1hAtqH3ddgkFXJiCa7HHLHZnfhMUksA5e5gPTnIgVwLkId7xjL78t
jDY9xZsQsT6hxT+wrSh2Jfzkz6Nat7dmDaJ0G2levgK7Xvq27OFJ/YE+BV2Zy1FxWXJ1kKpIhWku
utYDukCkQd5JqJgq9l2j7BvdqP+Jaj/6cn19lz4rabRNtc7iX+psL+MNg09khUhZ0dbyEclyfN0w
IUg2eZ4PO61M8p1j5mvaaAv3GtFlQgMwKk1bcTnfslUR8Ag85kuyd2PqVvfS4dK7SwcYlbugyjFi
iXBJxtXLcc0Xv2zl7+vznvbNRbFrUpcFFABUkw1Nx+/yF4xRK1S34Bek2miHd0Gb+J/on9j94fo4
C/GecaZ3Cl0L8QZpo4W+URYSqaECgxLM0OKhaW7LsYwyHNvwJbj5wHAwGCknT/IGc0AeNRiNcrwV
npG9YCdl8Le0B8s13BGuWRYj6Pf+qMS+/b8BZ8F+7EaL9zLq3Q2RFsMfqfSbRnGqU17yCMTKDbu3
Pkh/R0U3rkB4FkIDQwOkoY060YFmR1WWmRZFEl0l3cMuaGM1mMsfcO1ovhdO5/yJUJhf2TQLh4UR
J1A1SnpA5mcjolLe1wZGpueyKP1Pqu5LQFo97qf4NJX/4VbvYORl4W9z/aMunZbXw87WuGnx9xOG
Ep0dr/yV5Zm8T406wksma4tfuVveAyT6hK9Yc4dXalbsr4++uMyUo4FVIGRGonR5Uqp0ABxV84XH
NvfOYA/vi8QbftWqMRyNWnbvz695LgDb4YnG3/MdjGR3pIRdFJ+tpv5dlRneULonzkorzDWp6YWo
C6yPgj5iY0hzzR8pomnc1FF9NOBj9c4t8uROL92+2VSK1xyDOqgxBvbdyaH4/XjoKfy8Gnr2SbEC
jAL0l+OzKENoNbJw5N5RDPNUkwaurOjSruWeBBkOjIOIN7tCwaPT+4+M8JwlTYspyqjV7Z1WxC2W
fop0dpGiYWDWFng+3VzfOkvBj0IXbTz4EOBIZ1snbTynjhVQ36Bbh/vehI5mQwz4x2iqZiVPWByK
HJBX4F/I12woF1XwRvhKeAaCXN7axVjdthnMzxg18ZcPzIo2KlOClsUNdnkglGwwowFvzjOmuOHR
xhxw00eN8RRILpIPDIWX8qSRSBF/Tl6QIxtXTN4I5VhglthGg3GwfANnKD+WWb8SZ5bOA6Iv/zva
bKPUQ9Qj/4g0ooZBHY5tOdCuR+F2xjaI8QgocD1yN0gIy2NuVulKCvQW282RAByIkAjqBuyX2bKO
gC9Vr2X0pCEhxAy9i1Hx1LQOPQVoYhKMda89UIYzvyS4eGPRAcr/Lsbte43DsbSXECYj5MHM4g0z
yw20ohkwZQyTc9JV3aH1I3lPY77cWyau0Jv3f2Hw7EjEwF7mpMwCAYbSsK2EEnOlYPkQJE0otnlQ
AaoualrP1wdbWmNwOMakRYneJw2My60bm1WuDGkWnumb1gM4XxF1+0Edm30blxjx6pZoum2F/+tw
J3Bae3IwV8t3oL6K5+s/ZSEo8T4k9mKAgWvCHCDoOaHfVzHickEWy4c06HRnK5VuY7r/uEk0ffNE
W9vfCzcZzW/sA9GOmbBss7WmE2bhPwvAqwBz+tsEmicOEq9c+aMLywJhgMBOo/ffnnT5QMigVD1l
+LOUodYyVFfHPjjbTRreuWOf4TPtdP0NNFP1yWtV5d1S3CB8pqepyXCTSs4sEiLpoGLi6SL4Oyhy
A2nYvsWIM/4MddXeWqHXrQ24kEqDmeFDkiIgnTFvTuldnamyZcBQhNa2qbU+20eiE+rKUi5tGZSp
eQDz6OZCm23eSnhW7wmbpWyV6FkLK7y/k8zovPuOFqd3LHKb2qKLxkT/3pE5MbSmJvwaZSJQDZfH
JghAS2gCik/aOTysW+rmPvJNeh4D5I089EjA0ZZb00nln3cek2nfcK3xREPcEUGHy5ERH1KRGnaa
sydoj28l9lgNnWnLh9IdWL2+FelYH4ZWrIWKNzGQgaeqEaAUIIpUVy4HDlPbDrI+6RDEr8vHLGvv
vAYdYqzgk+69JbEpqZwUeWlyCJqNsw2LyxNW044vz5FRDSf8IvuXAFOprdMO8r3RdhqKljARB4AD
p+RyVkXZmX0rQnluaH12+0wBD7DXfbO/T1Js4K5/uzfhZpoWVTCyZnA34KYuB8tDnYwqNOIfNiz1
vVd5439GZw0nv1Kzb9M+W8tn3xyQaXIaRTWq/VAd5xLuY67HVVlH6Y/ON5O9UValj3OWk9zHTj7+
RISsv0Vq0/nANHnHA0vDRQlK1OzzuW5tpT0E9R+FU1q7NFUVdQP3BOSjYyU3uODW4kMjmtil8JUQ
Op21cHJOYkgzPP6R5GO36eH4Piay8R59TA4PeWZ3K+O9yYtYV/Jme1LcmCR0ZzMcdCvvlN5OfvTw
gfZDEyj7WjX7b3RbmgPWrX6xSaI+5OHguO+0MOLC4BUPwxY8MnH9zZMzSUMf6+Qh/JKLEhvMcVuv
mRfNyUCkOORclCi4FiEWkvRc7lPkRJTGqnTxS/TFcMjKvP5BqQ9qwKhCUNb9H3lfKYcIlsA36g7V
Q9hUz8Ch6q/Xj8tfSaBXJRl+B3C/v3qEE8CReHv5O9KsBimijsVPU4stJd/oSty393gsN2itNw5C
U5sMTkGwRwtDhScRhZ5ebSQ29d2nMTZG48Zr7Kz5p67R5NgltWN/lzjn/ZYRwC74LdiCI78fZAAZ
wLY67VPZWdW/YHXNEwbGarURRtI+6bnVBP+sTG2KK5dTw9oMZAxkuinUzeNObdVdHrgi+Nl3wJ2f
QDrUPzG2xSaatBds/SBVbx+hEm3eBHph6PvC6tVY36dBGo/3g5oL8VkGih9vRl92/m5IQ2+A6RmM
+VEZssh9EkCqs9vQo+iBYSUaO7d5oiXiOYr4Q2m1urmCnJhFN+56gBMc+IloPilWTkWLV62FEUCf
K2Ux/AJqnL1ojRM0G0dgrVBrjnew0naFIgZ5db6ICJcCnADqR4GU5HEeT4MuVWKYeD/NOMjNo1IN
PMQ2AOML625Meuntixap660EFiMeywbimIPG0bA33Uyk2GhLIzmUoWf/VH1fETvXGZJwA/yrtbdF
YOU+TvV+mb4k2F9Gmy4bvU9mA/fjwbRrHfv42unSo28XIj1Vhut69yWqRmPxaezrvKgfsYVNjoZO
j+VlDBGVvImyBnNIbAmUHIdfo+zbI92Y8k4N06TC8rcXwedReN1japWaDYGxCX9blY/pYWaU41cj
RYNnVyktZzKWcXEIh6Fvb3DljNxjFrZate1jL8M+Li7C8NDkTt/c9fZYUoHr9MG1nrI2if+JKIu1
G6m5ZbGXOk6CvwZjQFC+imIZbuMkMr1NjxanER6suHODL/BA4h/OwJLdpzTK5bYwkzh8zAv0uhuK
BQat+U1tFqZyrxeu/ClJj/y9Xjjxp6IcmxqJBWzIjyYSat6+cobYuO1xfs13tQZucj+2ZZfvcZyN
600d984L8qpavlE7s3KOIPUidzOYUNW3vVfpGAnn+lAf4PQ0wW2pUKdB2WBUXiouM/cmQ3kg2QC/
6v2vTtHl9j4Vlm/vqgZ060OqqnmM5LaVOO0eZQ812ILF7eV9a2RC0jxAXW5bFG4IPWjo7e86ZVLr
Xg6aU3zl9WQ0T2ZmpgYYgDG60xp0BL7kPmf2oUzL/kk1y6bZxKYfOGjVjqV3W7Ra73ABloW5N/RM
JEelcWT4qEZaZD3lQW2B7kVaf7ypAjt0NrXtg2JPxhSCvtEr90FDQ27bqmGX/vRQRmu2Pdf8b9uq
5LAtrCz/TPicVi00vB5zb80f7nW0JeInmXXjH2+sfbSy60zmmAsjo4L4Q6yWrtQ2eRt09pY7yxqO
HuYxydPYqYqIN3pEcM13SoKEwKNBYuJ+xepGNLdF4Tni0VBLJb118aXus63eFGnyFS97xTv0aB/+
P9LOq6du5Q/Xn8iSe7n1aiwggZAC5MYCAh73Nq6f/jzOPkfK8kJYnL+i5GZra9aMp/zKW8ST1tlV
ftOoTiqLbSPTQN/1gV6iReVkkRr/ChTRCt3vtcYp9E3WR5n1XQV6aF9lBRCro1MVYUHTiOxhw9Fr
5Q/VVfQ83OuTYZT41EeK0/l9ZpvBZd/bA24ldRQmNezuLnVj6WMngsxjHeiJ2Or2GFBZx1jpoRxF
qP4UYa3eTTQHQ7/mXoiPEVeztkfyX38N8Ay7MjWUArawxfEd1btaNX5MQhn7J80oDeAondrGP/uy
s76aiiGqa6vlbfK5oRBOdt0Qf9Uq6L1hE1q6rLedZwPO6fUiU+/wLY5fW6Cu1ldVJS8aqezZ/qDE
2bTBrdU6TMg8a75aO/azPeXGfYUchsb2Fjhn2+OE83BQGn0KCdRpGr9A5Sjc6FWIOWnlNEWD4paL
tISZlQOAoynSkM2d2hcXY+xs0yRKdtsAXHR9YRfucJHTbBn9rgkDrHmdvMguKyypmr0qpDhORmpo
21riZO57oxwlSnhK3Ko7gqoi26JQ6950yqRUfmPaubY1A6sQB8OMdROrYwsX4n0NYzQ5djCXGrAI
mDhajwiTZC9BZ3Ku0zZtxBZR2s68gY8n28u0Ro/2GkX6uMv2sTqZ9mVUB+LeSuOx2aaTYQnE+nU8
w50qtH5AQ4/7rTKNDiax6D52RehXLnn0Rkc3+yY0k0A+pB7IpQ1tIj3GIVCdZ1eUnbKlt6+Xe6IA
RLrKlivqW9Hp3YXa5zpJWw2XZJMNIpuumj4N2hv41wgmpDB0H2qaR288b2b4M8zHcT9oqFu9SMcO
9Y3VTEC9UPpPm4NVTvmt6iWetSnsOrZ2xmC25X6k5dRtSrsyh71CcxMEd4ITpj8mIB8vUrokYpsH
pnOPO2s0XvVyZhu7qWW2x1Z6sw1qERV+P0mZX9cJmK9daUeDfcy1nv0MS1u3ffqIRX1nRnlUHsAy
dfYuUHMw6U3pKNp116E3pG0bJKu05zFDpuqrCs0UKr01xKl+Hc6FVNAAIesJC3xoNwHZTHnfxn1Z
RAd46ng0b9NSTNnm42ho0c6g8Tf7IQFnoeZFNWopdk/zPGi9MZme4tBquosilOmPCpXp9iYwAs64
yzOCqzVTHPaFlEbpZ3nrflImZ/4VVPiIW6iWINWyZPvhdaBhTm1rT4GR4mXMpf+gSS/JoZisiVGe
hUoMRe5OBRy2Jhm1eRoqQV6IRShL/YlbMX9oRhleOSKqf8tyGrtDqTnJmsHJImNhcjY1UiDBCDGS
xy/LBglSWQmBrXj2UlNYvuKU/Vety7RrqSCTFpY4CjhFiYPCILVy5fMuKgdzX5fqIsWKvzmhtQTY
5VZPZ6hW4mcpy6HaJKMdPWaUpLb2kKZrOcO8dCeBtQtQ+G9PDqAQbOtFSa+pQ9eiPxU/hUIqdzGc
KPmFt6Mothp8BndrhRRyD7nVWd5NlkH/3lWqrLpdHU4EZYkRwyyAU1YdA0D5P0zQwB1lXul1b0Ev
3MLcQtVvo1+9IlR1D88kU4+RVzd/qty2U+5NNyuuJkCO3QWxXm6sYF3PNg5kfSRGSM04jCS7i7pT
Fw92g6SU9TQRLdfza66Ft4ku6qte6Wo2bdUW9Uqt6+zzMeZMX5+Zk7Pw3CILq9vcHXUKvk/zq9X6
8CP66LJVKJ34hRe2ayq41jI1YnEojcx1f1iwbJ3FHMMeudFJROrTEOOEti9LLW9vB6XBqdwikel3
Vq1NsHr4etY211P3N+iMTt/QnIEtNSL9MaR+DKMz/S4qRPjsA0zSqf6ql3mrXWB2bXt3E+7eJX7l
s7ty7peGIcrXaCwDi/C8g50w+AVCH9HPkpcs3AXocGRfPTfNso0OdDHZ6a2uPaIx2Wu+bVYV2MmS
LhpJThk3l0UmJvHDrEurvg1zvWjxUjeGttiC8lbDjYKbt+JukOsM4mNmAir1iyjQMTyGtKnsHD2x
4m4j7U5z9qgB40C+GczGQTuHy4IC+S7rrG42Fy9kThMtiMuuuTMnnrB7Lwiz/NkRtdV8snbFXTUT
BUnvVGgx1K4WVxYqxHHU1/34SL8g3EVTjmORiNyvzmQ8Y/GorPS5lk+CDfuNBBkuF4VUnZbW6Q0p
azFovZDqo1KQK+ztMQn3o5Lot2pqpeFBdaduq7upEfuJQLTDb+wiMVc2/vKw8RtQ5uWKpgRCu22p
atqHqhKmXq4/hnZobBw3SX7kfSF8KvgmIQdUtpVi5Fnh5e+IHGzQE+gHUBk4nXVSaq1VxY3+6JhE
FZGEvJ+KOtr3RRD4Sm9PB9Q5tE0eyV9KpMRXWmuGG7dK1wT135k5K8+hR7CCQpO+qKdllsg44Knx
GMgoOqowr3ZmV4/fAF6pV61s+4uPA4C/vvH/3tpMfCax8kDN6qq8FqcTr0en7a3eNh/H2Gv+ODK1
v3rkPfYVdBpH9aM2dr2tlMmUHrD/Ukhxa6XetXpXTtugB5+2B2sRrBQ0FtVTmiX8KDRl4TFQrzWX
xIIQC54Wqpv5CAxIbHS0lnZuUbWqP3V5/zsr0CLYT7URqPcrqzEv73I16GBCt+HVPJczbZIRfBs3
46MQbvALjEmdbRHXLC8qIQ1vJwoxTtskiMVj4hX1Pd3TeAfxVtU++drMCwDxj1sYoDFEjvll+Kei
Y3pREVv9YD22TefexrXubAJP2JIgsHIIOt0iaQ8fz/2dNcfxh8o/FZ2ZUru4/OlGqsqEau1jGUVv
cW8WV6pZ4D6VQbvaUq6Tv3Ai0j+HG5o/NAIhMIpNlIRnEY3TeXYaJQk1a+3HbujVC1MV+HL00zTc
UeA2fddKwjUyzjvXGyJW86Ii9gCsZbGyHjF22pW59ZjXzVTv8rGervB7cSYfWe7gK/gsmWyM2Or6
DXygYqPWxrjSXl9GhPOkmSoFbBoDs7jr6aRbo5Jq2jBpFTWAgwT8cUmMXmwGkqytmkA9zCIj346D
teZ4dFa3m4cGNwpCC/wq3kfz9fPPvmoNCmzYF7qP0RAk/Zc4Z0fcidS0QIMklt7u0A9L6q9QvY3N
aLeusevI4PtNjE751wLJO3HM4l656Oygnd4wn9fbyFfpOkT7pnG04WUwe9nGOOUI7W6CXuFuSshc
11CDmvLTjwQVSFpV6OnTPQKgfjqXqi4QqCpSlrHkCY+tVsa+GMwUtISXJF81EEUr4fT53mFEwG30
kVx6EEshfTs0A01So37sekhHk6nIh0GR416KLLv0sK+6aAx1PJQ8bYeUh3TlUpi35unlxNfjYnQI
0ubzsnijcCSUJrmx/eh1oj3obiG3ofAG1GiHaf/xZfDOe8jly5FEgxagJA2P08UVVFPHYCjtR7uv
UXRr0W86Sk9rhV9Utim3ndumVLFa7QuG8rl3ITluO52+FrC7qCzCT19O/ByeKSDsqjt3009/DqJI
ZpeOmv1YjXr3TdhBtRPlmO4dUWr+BLP04KTmJ+VKuZwYlAWHhoXEO+Jzp4MOrgL7spT2IyGic7AL
tX+OHQdQSAN/53ON1/87FhoeFPARzlsmT5SIjaaOE/tRK/T4V4+aop+j+n9siiJf+bbn1888L4Q1
5hcf/Pjizq08YFkKX/4xtTvsrXiB/S7U682YFMfICpVNOKHkqFthtLJ/3x8YFS6A8/DalnMUBjUh
s7PsR6VvvO0QdfkF3hS4QOUeYtptsev6+imwtGzlvl0qibC4iOowKAk4MSWSp6cf0urayDJFlf42
B5RKfoAv9jTfcEON1m+rpn5h0e3Zj5nRm/sqMytny95KNMxxyj67MoUm2fB9SRW56Yx4Z+C4smaW
+c6Bo6dIhD9jaCE0Lzt/USGLpMgG47co5e8gSJO91cViY6Spvk1CLAjBYpobs5lKvwqHdNMMoXeI
Kd1tPz7555cMVlWgMDHqQPDAXgagMlKbVojOfUSsSwA86obbpuqUp7G3lLXq03nIAQIStQgya5Pu
/hJSB8C8zGwysMeEDsRVoBn1MRBWDOheVX5NmkzQ16zXTvV8ak9vUfpE4N2p/dCbJwg43QzxFDrp
ZHfR71o3aF7QhH9s8aloSKrMFv3Fdvjz8Yq+NyD6c7NNwlx2Wvo7UZboRWiq8e+uscZ7ALzNzqt1
9QChYXxopfr88XB/g+PlBIkvoKbMbm60rE8nCPfWKVvHCX9XkVva34ss0csN9bRGvUqFGvlKSWkU
ga0/zSCCq9rAWtEfHakdSmLeXWc3CUjKPmrTvdXjRP9QQnVdWZJ3PjxCZh73ODEI5MtFBDR6w2hE
QeM+BrVZbguLwCseZEo1LOlfzKx1/VrEPDAfr8w7WxvBVvhl5BZQvpb0aKVJqwl7bUZF4wW4UqJf
T95gPahK3KzJlZ7fdeytv7KSRJsEJ/Nv+SfQUlIrTgW6ab9VJ4o3VVN0h6xuUj8nfL+yhdrejVpb
bsIEUslnZ8loECkAnuGmeEY7KDEpaPpWpL+RFHMMH5RSvukbHEH8JDPXpHff2WyMBpoOaCYUZfSQ
F/PEb6sd+yb5jW2mqm9yWQ04F5oI8d4qMcaOO1MW1rgNU9S+dmnSu84TVO3hpqQHG/iWHqhvKkKI
ztVYdtW4Q4fSjX8ksmGffnJZyKXAVjuYIFFoPqvfRdhi4lYixXM08uhsCuxGt0TJY7BDmHoNP3H2
9edIBVlPUlgyWMAcp6syJVmNzZMnnjM9SK47O0kPbpbRJ2d5/K5QjJ+1HV0bTVevPLFnd81cJqKA
QHyKPBWMjNOBRT5QKaOw9xTzPjxRopuuuq4cvpVpNTxBDVmz/3h/PEBcxOFUp86KRbljFOaQ6E9B
k+UXeopdVzfk6S5HMK/yQ1SZV6pT7w1IBoN2PM0ZnsrFBJ0g7aMoGMwngBju09QN9m2e0h1T8T3c
Gp25auV8VhPlesK2iTP8N2tzlp9SU0XdWrry4mZ1a2+LvpJkPLqgBR54UX5l1CLtnlNtdCzlKCA8
F3cgoqX8nhtjFe4jY+qq+iLThrFZ+dbE43zNk5t+5gDDleARdbTzuKZRw7iWqDG/gAoQiAfrXiOI
pMDyRs6mH3LXCq5dajeHUHHT6cas6QbRFmxI7pTYEt7XMtSzLSI0ubMdNCvrv8qyRRomd0y1uahz
p8+PgxIiNJRCtEaAEVCUdTE1kRld1Fh3dvte7TLlQQYt8EcKlUa6c1spXgxiBYFNjyQ67zstyu+S
FBl4sYEBmo/xzi6Nuqr8nM7xT/q3yvjgCek8GhaJ8RfNjMxHYvM4fZnMLmx3sZenYgNgIX0WUjqR
X+YOtnsljqEHL6xQ2e+7YRS3lV5TqpClwf+6sVSSEdT36IL2xyK0rejOieP2Dq3KYLhQ8iD7boJn
Gn1lxjFtx9ihDagkQ3k16lL/MXmN1H6P2YTlVpEkWXzT0QK4stGEjPyJjmI6W4LY2c/GHFT16A4N
WDd/asBNbxvbiK89KK/upRm6Rus7oVJjnJLWCQ7KUenJI50SUb02GZWjTVNpNR2ZSS/uYvjIJk36
KEmv8RMyVD6fF/y0nBZ/l0YrRtu37MREPqgXyjYqoAYckGpWroMsG7xN1DtF/cOuRqH2u9asyiTf
2QGavAIvoFC4+wFI+8OkxKr5kogu7vdRRpV371WK8WZGwVRkEJlcj4K53QOJ6lce4LNrcS5nzYBv
4lt4q8uynuaFapSV6vjCFSEPIu3bfWTKcD9n1X4N/g7xXSy31ahPVlKAs5EdSGKAaOmjUnLhGTi9
FwsbaYBs7Mw/dq9mNQIT8Iq2IOi0b/SXip816BzsJ6h+Ft5BYhtP4+Dj5+esdEDggSgLSlPgBmei
3OkPGLMhsrIsD98kGn3hN8OV7oPSaxOBWFbfwDmP46upCupdLNrsJ6/TuBLXn4Vc4GypHdCKJPOi
27wISGi3aTmJS/JMeK8dIjxtwm2Zj7nho1/yVcFQzqWZ7pVroMnlhU01kUomATch9xx0L3Kv1K3k
UNaq/Twi4b6vprE6lrpbHlLUR1FIrHDA+HilzcWlSBsb1QlkGuh+gr9dejm2aYjesDN4zyi2ORMY
oi71lfmNXgHBLaPJGfUO0pZXCD0Pm5Li6RdVFaWceGW9ZypFkW8OTffDKsLsFdCN9UlhNOSfECiY
40miF332gjodSx/NYIz0PnhWcYW6iJtJXjZRpaKLizxL1a1KKf8NwP99Wf4OCCwJ8h+HhTDmdEAk
sdM08gqPprUlvjmd190ELiTkTu3lccT4LfSDkppBVpfm0ajKJ12WysXHH/IsJf77I+B0EUexc8EG
nP6IutNKGtup95xVrV5vA3ty/YgI76eQ3XjZj665E3acvPRDGLzqYupvUitXM9/KVHf/8W9Z3h//
/RRK1fSHqBkvSdJp3qrDJDvvufTc1j56XZfXftdiSup7PSo2W0OrJtqPRfxNa8fw28ejn29pPj86
Kv9v9MVCIMRlWi1yn89Vn0dbu3HHcGOIdbfe87PKOC5hFRR0ahBLstVo6EPvyYYFT/Xku+nBybEn
aR14GvsrO/KmlTbPe+OBXYH/jCUQkNzFnVR0rj163ug+D71loOY6YHc+jv0Ghxzzt6zqaOX9ee/I
Qt4gMubQAo+f1/mfpKybkbxDFnrPaVhbt/pQh4+5cIfjZMbpGpnsvbnRSafUMJONiB5Px0pqIsIa
5+NnjOqd4VC0dnpVGJE7+UqqeNj2ppbx89PbBKyARnZD2QYxo8Vymlreu0pcBM9KoLXhpqF7Fe7V
hKd85Yp95zTMtgV8NDqVNGoXSV+J98eIQ0Hw3KhlsSnywAMVUSo7G8PeC70e001VBPWPOK6bw8dT
fOcLzlkG9H2oBtSlF19QlwhwmlXtPWvYuHuHSZ1iXKtMc9qpA/C7lahh+WZy6pGjJIFHRBHFryWr
3Y50qaRaqDynpmI2c0F2TP1Gt8VLUCopUYTM/NDwgoePJ/nO1uGSRwCCyhi79KzujJsKFWaL5Q3q
EKGJorsgVRyOCkYGOytp1+xd3hsPrgrEGFI4xpxjl3+OBc3AOtXUUXme8RGXCqycbVfAotopbhRf
m6zCWrv9vc8462ARB80UGX3xGWk7xV6AhMlziOZmuIVVG2wU3Y7zTS7iYGW3vnN7MhaZEkf/b//r
dHqp1YumFF3wnJtlq9NINoGXacOkrtwu7+0W4g7yfbr3bJfFife6ujKSyQmenSxsj5Pej7skTaJL
+tbBtVNN6bEep2DlkXxv0NmAnKI2PDwwG6eTG4qg8JKmDV8UMoWNmdb9Dh9pDD2EVl20ZWt+KfUo
XjmF54Oil0YxU6eBiprGkm/QB50aBaodvrSRgB6bWVVHhwhS2t4dwuo612uv9GGBm9uPD8b5l2Tc
OQKirgUNaGnMQ8W6HkLhcCYSadR+xYcgJKFk9PbxOOfbkwsUjSaWE7wNfdrTRcUVzc6aohUvQ+94
18aYjX7cO/adqSve7vNDzSwK8B7kBvzg06GyMEpijAcjhuqz61HR4x94S4JtRsri09fKXwNG2C+8
uTOs5nSosGpEA62DWXlG/iVTGuU4jBpHoRPXrmiK/ccze2eToM3B48AdOovZLG4VMyidrI3g7zRq
Y20jZ5APnmKkx8yLIzBzho4CbbEmzL5Ms1hEOijohNO6oMy3nCP4ljo38yJ6UdW+Pxh6HGwNXFL9
aEyMr1SYJTzDQf8FyGPYeYlqr1w1720cQou5FDazt5Za/EFUjU5lKNEL1bnuyDMZb0wnT++cqYuO
Hy/v+aVNVkAlG2l0zgK79fRrWoXbWZNdZS/NkBrVTs2iIrl1kczXf1Khkt/CEtL1mvDUe4NSC+Og
kUwS2iy+aVYmCRD2onjReki+Kj7G36gLGdfjkIsLRDaGldvtnfGoE5A4Y+BJKrcMNHLPnmrgT8WL
UTuWD5Q5Qlu0b+S2H3vzLaZMvPLin3/A+RWkIYXGHkXNZT0TYFCch+2QvqijPu3dInR+dpGBMZDW
TZ/0juHzQbJDsphuBChdqsWnX5AwohB9XyYvSkCn4MeY1KT/gRdkyrGALvDj4/1yNrM5j4P9Pgtb
0f5dLiUqk2HZG5F8mWWefku0j3yNAJXHVzG6/4+xyMxASMylDophpzMDPVba6hS1L4ZaWKAEkLXa
8SZC8GiUaK0FcXbPkIRTm51zI2ZGnng6WGfCWa4CfXjxhqa5NoLI3lRlb90MXXzsvHgX6XmycvbO
3iHQcoCBwafpHANvicgsSjfI0zDWX9REJXzBE69Sdzq1wpW87/ybzaQ+zMbp1FOlM+bj8U9g5iVd
05Gn6S+SHgXsWjxGLsUQdHKTqt5aFDiv00nKz/easXbwT9Ffpgd8OpjWWHBeWi/9k1qtAfgxt37C
C40305A6AECjfAORzduFiZ7/+XhrnlUbkAlFYmFWuUZ/VgWhdDq0MdhG1tZd/UbJ1H6KEDq7IrMa
76oYtlFah/2fEvHAH7GpDZe4Tbq/9GzsV9Z6aRU2450dA61SCunENfw9/RFRrgxBMVny1TDAdu8m
Ow5q34rasKIuNrbIm0Qq2keI/Zs/FTMTgOJGQ7vIeqtOqBln+pNMQL8fU1Ur1P3KCi133EzR4DlD
qJYsGQGLxY8zIgREZGrpr4gVGXedGRhPCkirByreNQ5mGnS2gerRriITvarivHM2nqVoM6exmIMJ
s/tVT8lwDwujXVNkOIOQzj8OAOnssMZOBT58unJa7aay0yb9Va2l9yWi8/Sg4QNZ+XrjGjc9HMHe
9ySySn5PuT7z6U4Ise3qsr+QpoBCK8xKWCvfc/l0zD+KRJhIgKxmZmuf/iinI07sElt7ncZ0eLUq
rXizUqqqJl/tDrGyNc+zd/YPB5Qa9WyFSfZtLiNxiEWZ0AbnNS5qFTeKPpeoIjqZ9CvRhDdFU+bq
tSNG1TfTuHW3BU/1XZCbnQ8/MPuTj8Qze6HLLN5+vHnOV4LS75yskwCB6V7mJW5aoCvRasGfpLWe
lMQOaPfnXX8dOGg3ZnH9+vFwy/uYSi+9dbj5bDUSkmWtMvDaBiqEHr6GPAL+pOIR0yiVclWXjTz2
Rt5dmr0rdh8Pury8/g6KdxcVfnC7VH5PvzZ0OQHHjEGLCciqNIR5oOXlQQgstNsW3dPDgMbMsQlh
9H488juryx1NXZtC9wxWXnz2fhKVZbVK+IpOUf9YSrfYijgyrsx2SLaDKy4+Hu5sdWEQoTnKLc1r
hwbJYqJESmoUxXH8ysFpMt9AWOtlMNqxQaIj633qWij0Wma3lmcunyKkQFjVuSACqOC8IKzhWtPi
GpG81ilHB8pNsQ29OrDw+uXd++yOZTBamzDLCcVm7erTr1nWjt65eZu8Aq2IRr+C06rsUoPqB/h7
ZYdwR11+MnJnftTxoZ4Z4IKIJRZ3GCTJmEZ5l71aYZhf1IHrXsEGDo5TBIT140/4zlIyFABcHhpE
bJacuwlSd5moZfYqUj3aZZ6m7Aeh6zm0RAoEK/M6257zvHAcmTNMzDGWOiRUIWNNwXbsFfSi2ETJ
YFy0NKMO49gptxmec/8/4yFU4xJkAsxdOuaoElRTrEXFaxRbIYoQZVHJo6oP1lVY54Xil6VprEAn
z87+PEVOw3zdgA9dfrpE0JNXEid7teN4+BbEVbmri9j26zYBcKM2uryuTGu2SS77taDpnW/J84IO
EntnTvzm//5PhDZaJAwhVM9X0Q4FdKauKi6aqo8jOt2ZffvxxnnnWzIYaQn3OLH8kqqR50aUpUZT
vE55YuwK3Ot3QAqHQ4cq46aHerdy17w7Hi8nrdMZS7Zc2EzXW1FmQ/Ha1rF9QUEiwS2wzm55uPKL
hmd+pR1wvpioK2nUdcFHz+ZDi8WshswJ+0xLXienV++qsK22FJjHWwr5a9jx85CTIApuE4nzX90z
dXGPaiX4ToKl9DV0qxITnklP0Vxw7Xuv0eNvOMbDGYvVCuRUZ9zYcA73TTdVKy3E8wXmR9Ag4PVA
h4TK1unuoSo5qvFYcDidKT5YSREjN5Ebf5yhTC4ar/gsWoeR8OgCDkvRgFLTsp6NrnFXSmXKX5vR
fGraSl6EBg9XOTnbiFRp//F2Pf+cQMPoxFKWnK3Ll7JVUITaxAiU9tVIzOBrpE4I18RedDSN7vXz
I4EkJOyguU97exHrRR42mVKpu9eg18vrSffEru/CaI/ZfH34eKjF+wusC0lL0LFAGDRkwJZ2POPU
INWhZPpbmBcmfOFG31FVC3+VYWMfM9cKt4FQmzXSyrujzpAy7jmDAHveSP9cMz1AzV4Kqb1BeDDN
nXQr/Zc0ZXsAoWO8GKWe3reIrGifu8znyVIMocVDMs/zv8w/6cyCiNak/jbqo4YLVx4YdyGa3N9E
1gSaHyd1t/Lyz8/sP0nofyMi0kfreb4DluVQe8A/Rg9z400MdJHCtph+6bGjrFR5Fufuv1HmWRFj
QOldwvMySWEyzzXjTYLjOSK4AkyyV6B+FkmOy+So4xv6OdwaQ/6tzvNEkWISby/uNndoB0/JTOOt
KnDZ3s3/ZodqjKBwRC0gqYmA4+Odujh+/43I7Q13gSohue3pnimrHJVAPTXfgCBGu8aL7WMkUCtV
OlPZfTzU+XqSbNEHoE3GH9pyp0O1vRfNzlwi9NVwrEcQYlO0tZoiQERczaBOGO3zp0dEWY2E2DCB
bvD3dEQtdIveAjkT+mbceJet632LyXq9bVybEH0bDNxWdub5EURyjHXkmefBh8NwOuIYYECamEh3
+K2GrtqXFiIKQiDK+Nakg7vD7yx8MkDD5U8fz3R+iE5PBOPNqoPksFCzl0BiL7GE7aU1wqqgPtUv
4dCKIyphrm9UZXgfZol2i9YNjidOY17Zo+qsuU6f7yN0K+E68VIiNMESnE5c6l5nS7WIQz+xTMAn
WDresMpQuM1ijSFydvxnHVRgLvNYlL2WZp9lXvSK0jhdSL8F/RQQ26j4dGUWlp/9mgwEyYb9A42K
8zh/7X8uVKevhrHu1IEdG2RTsvPQ3de3qUTE61vOlWj7IOpkeNnqKHCs3D5/Qbgnn5TBiePmyiF9
Cu6508GDyhZ9ORlspQD60rifqCLqVyItw9soMxAiS11HqmDDARtuR6VSvUstQJoMFtJUbKo4tHO/
yotR+nrSZ2SBg0asEvsII0TmbZGhq7ZBakGaPkhZG3NcVD6iJytuC+WbXZciv7RipVMh2mOW5xu2
OhIXawNiSaUfwA2Nho1phO4zSkX5g8gEaoz25NRGuwum2jWKLUWgCb5QjVrHw8e7/eyU8djM3khE
05SNkVk+XRoqypWRDoYW+raXNce8CbIvhlllGyHK/DeJ4PDQuG69xgxYpBB0jVDJ4A7jhJNek0ac
DttZCM2YTaaHvoBC1Bz7qhjrTd+hxHeVlp2TXsKV6q9QdCuzXUUTZC2POLtBocDMisNzZw5u6hJ5
Y0Pzgt7TGwIlKt0bfYCvkjo2WH51U3h5+2ybobVya59NmjGRtkSzg8hpLvueThqkOEI6HXpKvmkV
fwqs3G5y9Mlp3PbepT4M5sEC3b+3h8leOQHvzJaoG7Nqnt6ZjrG4S0mPEstL0FL0xzq6cGRYJReh
rk/hnYyMxrwuiIKzlVj7bGfRI6cYNQuAQrSCdHI6Wy0027ilUBiDwDVNX6JEKDdabWmZn/VhuVFK
xftSA2AJVq6av/W1k+NORgMGcmb2gSSB8ns6MmJJhZcZBhQTqXYyvxxIJ5t6U7aGlt5LuP4gjM1W
kxcujoCR3Dgu8J3rwY7y9ouT9zzhezJqNC5qdB9v2nZShK/VOjD0TMnacut60jwIglV4fGWDfjRB
NoJvPlTe0PkjktRutybhsXp0DJJVxJbo2QVXnuQ0676SO1qEX5bSTDszy9Toq51QZNmiT12X2xSQ
4yclvYnuuPNwgSfrQeeSQv7peiTEzyp5j37fe+3W0n96qfCz8fvnLpLlIItFT9peGpMm9HvjO3IZ
ij+MfnTjreyp5T5eDrJIIqXA/dtSQv2e1M03tE2oXNbR0V3T/11u3cUwxuJ2sh0o2aXydy7hhXOn
fh+PazNZRhnLIRYZVBFaFkkE3wShAXGtSV8Zt/ZL+EP+1O8+/jDLW2c50uLWqaCQO2rNSNpNcokK
l7WzvohL7Fg+HmZtzRYPiQ7Wv4B3p98HX/JtvFW/41R/+78NsbjFot6UgRJE+j0X9cbcBr7YKfuP
h/jrYvLv3bFcrUXwFWFBZJQV06ieqq/VYR/BOvDbnx04/T+R4kcP3jHcKkek4qy1iuhSK2B5TpfZ
XxYpVSJ75heHh9q8aILNmN2qjfRrxbrUdB89mK+WuwuNo2YovmJVAHKOino1NXt+87ZHs8P+gThb
A8H442VZhqTLVVncICrg/Tgd2EPCec76b03+2NYr98e7B4LnYq4/0ztZkjZ1QeSHBgf7J/F/ZJfa
b+93uA33xcXHM3l3m/4zzOI0FGMceSJhmOItuShexgflOB7+tyEWJ0GxS2lktCvv2124m7fp6H82
mv77Pf6ZxeIkSAM6+ZTOQ1yW1+GlfqyOydpJmG+gs5PwzxiLk1ALs3RqkzG0m9zzu2swWbiu1c9l
7bfGJvmjPv9vy7aIF5rQUxWZsfuLt+lK+WVc5oe1j7/kpf93wv6Z02IfO4kmSgVR6fvgd3mtH4rf
9m3Pu33Z1Xv5S/w0J18+iBVzlrUdt3gYZVIMtYgYcxw3yr1dbZVy4/2wf/5vq7d4GfMyTFF4ZPX6
3XDx36Yzjh8P8e7jS9GUeBnxLo7paRiBw84ESC/R7536slC+u+Z3q598o3/834ZZ7G21CIM0nhim
FDvPOsTJZVluInPlkP5tR/+7vUnxoRuR+th4C4AFWjzA0oF3Xqfq9Og1rsh9LRrabwHwxg6aOMT0
fZEXKBOihBVdKJh15NsErca3KKlNwg6sEFaqDsvFBZAB7moGsQJ1oXW8uJfGfqiNWAbao5uk2L+p
Q35TEyETrlWGTxo6rERS8yqeTn8Ww6HD/X/YO6/eupV0Tf+Vxr5nD0MxDU43MOSKipYsy5JvCFu2
mVMx89fPQ+19TntRG1rj+0E3Gm1IWrVYrPCFNyAGRFF1zU5CaY2vk7rRl9DMXeEFSZzh6hzY58LC
9c1B9E/SQx4AbhXgzFquvhsDZLmFHjz3je7UkQ/WrVMvSIxnR/NpVjW/6dgFoAaYHDEuSPmF6/56
yf5SaMiAq8ahzKovRp2bPvuuUH1Hwc3KNmcsgJO2OicauN7g5M1cWUudGNELA3eZ033RUqcCe2XE
XxtdiS/nKI1vLTwNrxE0dm7nci6vMgD7Z4qNb97f4g+mOUwqwjS0VlabMTcydVQQXkbBUweFQtVh
jzGA7r+/F9+8PVTxl047QG5qcKC9Th9NqRwE13Ot+CqV2q18JLjLj+5iqbwHYpKfuXHePhJMmMVj
E/whaepalNSpqAdifJN/rayiu5LYNt4VtXlu4pa3cbLwAcAvMDINQSEoDWuosRIgVSRSy/oUR2W/
qxTLvO7tWDskYf44OL11ULCtqDxF0Xp/7vrhTCa+7oMBDKGR6JCXwsFh860dsE01S2slCp1PdcS1
ANV1dORXe1QBjhdl1KFs68g4Bms9w+J9QJGy0F3PCsNU+ZFm/NqZSX8FWK7mg7o/GnxATPk/a4g3
12GAMLsIH1sF7WOkQNLGLvZm1/bhXY50h30p20JoGzrQsvFDhJBdTxWsvo8StYXqBx6+3RT4Dep5
aetZELKt2nOzxmoucr0xqw3pbtvn/hRS3DpMoknEb1obMaX0ReA6gohi/TCnp6u0zlxsDYZUfJp6
S7kBJYyocE939rN0cq3fIYJTAoJ6f2e82fQOTT1KU2xBmkQAn07HlCzgyLFy51OlMWkUPQMPKQz7
Ao154xiAE74WpV2fuYHfrl32PLAinpZMHjz+6aCBPvTZXDXBp6iJaHzJRDQZTpqNAUe8ax17nw2G
Nh3jvFcLmAF6EWz0AQ7zmVNhnVG+Og7D7QUMwo4EJ3n6NfolDRNQrD9Zc9jMNyiqhHKDA7llHCNQ
Z/VmltTztlRoKhLBJA/MM8HOm2NpURVZOixU0yBhrEtLalIJM1b18nFOp3igKZCM486sgynyis4K
zx1Mb4ZjrsHbsbhAAAF4XR3wTiht3Dbs9DGbs4yaT1PAgFcSaOVeyrw/vL+y3szuQmjhxgSszN0M
PPR0docUEpkZdcon7Kamu6wzOr/KjGJfpeHgOTO1pSlLxg0FO+fMmn57Nr0WCPHOWf4DlG+1qKlS
mejDZPLRiKRyI3PXvRJ94t6UU2f6PLS4NNJcv9MCEd0ILfqpa21+Ji57s6+40Ra+4EIY5P+sGYOu
madCCWuicS6bZNHlS7eVPqTfh8EsLkQdPsfolm1/b8rR9qZNDwaKOAjz7jVmxxTDElF05qOsyuJD
Qxf0bsgH0d8hHT7/HHS7tTa5OdfJTRDNwbl+z/qFU36mv83Cgl/Ddbt24kQZvU57ZxgfrdJ2roKM
MuS3ptLdzI+NRNI1AM2T7yfRDvtyQhT3d9/6a/mb65AmAP/7BuUS9CGlTyueHgeSI82PEt25KFKn
Sy+MHhMarwS7flM0evUxqRvrouin+JtRBqN55nRbh8DL9wCaD7liQTJSqj5d+IqpDe7U1epj3bTB
5BEkVHI/6G0mEcILQ5BFXV6dQcC8HRPgMTIBDPtnw+10zG7McXlAqv/RxRpl04revZ1rF+mRVNmA
8jkn+Lxe3eDCcPpB14SkQ0V0bnWSpGY7601TycdkRjAk6tvhGnGPeae4bqh7NQsdjd+8+f7+8l4H
VgYsBG4o5FVZXdz1q20dpqZRgZg3H40OW+lF5jL5bIrJOHcn/t04bB5UAxmMftLqXsi7wYkluj+c
k70SX8yBktl+rkspzizZ9YHMA4HI5CwGGbLQYpaf/xLjN+3kItPWaY9hOjZeqgXldkC424vU4JyF
4dvNyVBE9RACgLoCNz0dyu2gTmKypD0icF5eGbO0L7tBBLRmWaKwEZJNG5Xzt6xH4uj9t/Z2acK4
W3zoAMDwztYoYq1xbTRLdfUR8zR7V2TSVi9qIg7HqwlfH4wOG6XfHhHqP61gligB4RoyMaSFmja9
Gj7aUdrsAstud65WuFsHeRPPhlB5BqLxZjcAOIW5hQYjqBdsvlZzGxZ076eimx+TUs/2cqKsVADv
9VX2yDHMVWtbld3T+8/4Zo2CGV7wC2K5zhetzdP3qfUpBHRZzI9p6Sq3aWaIndFM5ZkL5W9HcUBj
QUSHILcmFAchrgYdloGPrja2m6nOBJZD0XjmwOSr821/Dd4RnFowdbjx4pEIa2WVBZp9MXdIZcSf
AkUqCPrJCcNSyyjr9Nto1XGjelEKO8L0AKLVbuIZSRwVT7PszXxRhAdB/R2cRTMdrCFzsFlpswiX
26TAbcbPAF2532iF2FPquYgxBE+GmwR97SuRNUjXA3DdKVzRo2XNvjEPQX7bGGUHnbgYm9ba0/ju
KHQlMFA0f5hkZKabAGPXaUR4167yy7AK8A3w6MxT+d03DYsk8pN2Niyq7Q6WQUecXcDye3CzMwfw
h8x7+vFGJqrePHSYAGPSMZV6rVleBEI6talMojzp9QMkjSs3waHmBg6HIYcNgkJjnW7NunHSS3TJ
ovIpTvSy/Ig+XBQnRwzeBGzowVIDXJWmYpzCyKs0HRsfL0LKplY8Xa8yzGk0o+zJc5TWoh84mHV9
pLKhJZ/nRMfT3osCFCt0bx6qyOrIlKhXHHLVnObbtkEKaU9W56Q/wXm5mE+IEKXH28CcOsqeWBYm
O4kxVvwCp6ootjFuMSSm+BeCMVEBnfcXAzdIsCP5tpKf5dim6q5G1WfwzXrurUcD8aTaM8xUz3dj
XM7qBycUUXulh5kZ42JjVF0aepkRLTJxSYudqGeLtMtuWi3IALyMHd7OByjUtnIIQ6Pt7wU4mBzt
Ys77rTu6mfkhlXi0PKsqhZbR15IcGQ4f1pIwJIukKMOjpivlD1Szq0W5Vh/jbZAZg7kzQxxe9q5b
KOpm0pux+YivYFPsJ0LdaF9Rl5+OkVVl/aYajSDZ9EUUNhvbUULhD8GQDZddaEixx6bFHXxZG9gu
iaCv5AVWk5bzMXWUznmagsmVs5/0wF22o5KVoR/LLjL3iLfkEewEy+l3xGNwFkynwWQ3mx3ZexOf
HW96DXxK6rsxjiUIzABztidPtwYnlSx2LLS2CFrUmPPhdNhOH5RIUeYLOlJhezv0nR4/93ojzP0Q
gCb5NPeZgVt8mI2Dl6PDN38NEzz2tnihdHlBUNcsBm4U3xr1AToO8GnbMiLL2Qq7QocTdVJh7CwL
y/lrgJZiIbZaPcItXtiYjVrAaZmgi3tOh4yUZ2RBIx/4Cs5wHMlas0NS96667YQx5vclENTqR02a
n2Kwg7TJh8nRalP1Y1SxgMLpAxJfOssP0516FlPpV6ltToWvZpps0KknKs43vDojxgluxjzlphKR
jYdyFgd98KXmK2HMo2CtFpibrBGIcAx1EYxfRT+OAdQcI0S0OS84CK6TNMjDI/TO2LH8smqTdnGR
UgvtwckjdDIFiAHCoLgIk9n0YKF23KxaESraoe+BtH8vAE/E7SHVE+Zjo9dkRN/hSjjxtoCB5H57
/754cwsjufGnwSfZGNXSVUzDwyRYvGXKg5Y1BRgwFUihn0k5XltZzIGjFlV85lpcRzdQlYHVcmyT
A0IfXZczQPkAD5JK/pxEdt1uglB35a5TYmN8QU7FtH++/4TrCEcscSGQLIJucBqACU9vxCLBGMGV
qWS4wXX9Lqhk9APaQuFcprLnzNHTxO4LXvzcNvtIN0ft+f1v8OaBQTwt5ucuQFuY62t0CpD+quLg
yT5X2LZ9diMj+j6qTnOnixo7v98e61XZZ9FrBN67vpmNBiPDqbWTzx2qrYeyMkd9Q1267b0or536
TAz3Zm5x9SCXpuwt0MZCtup0bnUxKTi3delnbShxSwP05t7jT9t+GOI832NIqD8T5qb6prKz8vP7
T/qmwwESnEIC2g1A+1EEWOdTsTAVzJPz9jN68sFDZSWUL3ZNOFYV/slKIbptFmJt7+Ohqb+UcgpH
6E3wDzrb12cxane9HSjjmbr1a2Ph15AF5URSA6YDggzLbT0lTR7DkAyl+ojmXG/E+wgFKXTjC4fI
5ANn1jhmuxbws6Cgk8w2tcQkks5TWNg5ULymz5oSOXAV5xvfrQsnPFAQLKxwgwUbZ4xRDWcVMN8s
T3JiqvpIcy3qroDVTl+iq5RTaASF/jQiCGjtc7tO9cNQuURCREjRuYzjTRVmUZonciQqBsq/cFxO
x4trVmI8mepTnszCuKH8ro+bwDGaahePdQ5+agg5Hva6rrSJ5tkcQeGHsDIHYydNG/fJ99fRmzUM
5JdgGfAkwtHLVzr9OmOt6mEr7PipaQJ7q2XpCGQOdV0z0ZqNPkf9LpjN2h+VtDjTo3o78YsWCP9F
DgjgqLmKbnn5SlxxKzyRlhFvGnOEfHIVuAJJV/jb+W/WAtBvJoxe+BPWwi9aJ+d5OzRzTuj7ZM92
eoRPFh+txlXu46hNjlanZ78JZ2E8hL80jvtX55G12VShaLINsrF50toywOrI6vPHNs4DuWnrUpde
M5uw7ow8EGd6EG/nlRRo0dpf9h/g+FUVYqCNuxz145MZYzxzUSeuUlxHcTEnG7tArvvMvP7Ngl6u
NATwYbmjOr4WsShokOVDP8gnBeKT+hAnDXF7UzsFjidTKJILKgTI6pXYb+QbUMDtuIlQiYx9p4zT
c0WK9YVO6reINfNVEE8G+bxMzi+1gzzNnSjth+hpgaduJtMKjo1xI23DD6lpHd7fO29nmuwCGiCV
Y+IWRjwdbAx0FL6byX1ykEz4BAVB+5BUFjrbKuqX9++P9do5OjlZF4F1YlfYBygggus9HSywita1
Oqk85W0Rklehj2s3sY/8rEsntKyyfLorie3zKyStVAX3V8QHHquadt5VZShh2NL8WUwusIGRQ/BJ
TepxsZ3GMNY5yLZvtOt0qqLsIge6hpA6JmHmp2h0ho/vP8ibSQPyT0BANRRpELrUyxv85Q21IY6y
dqFqn2nk2NEFa6N+dkgKIzQKUkvZ/O5oSFmgO4pU9WsvYzVrRi5VdHJz67NQUvMzhrbAyizF3NZV
5ZzZCMu+OnlBi2oGumawbBbFzHUvfELDDUtay1wwqNqSjYWbuJ6bQ45M+oZWivASXuuRazfZhrMo
fzeuXASVFyF2vCDAAa87n50JaiiNa+dzQD4S0zFyi3SXhXipXIah6ipnYp83Gw163SKTDItpGXdN
LejQPqXko6LjbHatL/rZ8JMuDC+YggZId5Gcwdmsx2PVAHCmV00TnmLuGkCWxlhau4Oqf+t164Pj
9OGFTK3uYSjzz2RE5xy534xGa2Kp2MOVRioHrPHpIq2aoU3pKYwvEAfovc9SxQfXLt14r9tVXG0n
1InPVQTX1R7gKtYSpS+EGE7UNb8v61s5dOmsvrhuUHyAZlFcdoldn9kQf/NkVKcX+ZPlxiflOX0y
7FbjQjil+qJ0Qf9o9ua4xcog25QToo2ertQ/fm8D4sukAtSmAE/NH/jGarwOv3BC0iB9wcpc9Wo3
yrZ9P+Ven9TzmYDi7aPRZeGlsd0pHxPOnT4ahSjmVmbtSzFacq9W87AnKbmuCCCvUVTqfzPXeEW/
g+dZeA4L6201HEFsUk/WPKG2OSzOGk67C0WY+VZpnfOZWj7q16PFJMinPr3sAY5O5ERPn2xMFkyD
jSZPY3clPu35fIxRZ7iKsEl+fP99vZlEXhT2A0ibcYmSMa7CU1RorcmYze5lat3syUGnxQntuML3
sY0OMrTOXGtLeHn6ZMv2orpJPZqLdL3oTXUGnwBD5iW0K/vJTFSTGtqoDhhbd/ZYbNHZAPK6QI/C
3zwvaUIiS0BbjC3HdbTuhoqhUqfZKfIXt+SW84jiAm8mC/bHHlfoM2vl7axyntDLptPM6cXiPH2B
0qp7jGPNifPEcg9hmfY/bZgHn52M7nkXlufOrzdgY+gv9FkXdQkQKWCXVlkNJa4og+SkfEPgxhm/
WUDc5qNiJ3Gg+U4mg6Lx7XlKK307Y6MxHKsxxmiiqOMyOk6BiSKh18csRq/qnDbftH2cFC2mYEOR
tJcJ94LuaWqsKh1uQ0aQa16HkJDtZwkyxwrOo7KjgYIMTXVOC2s9kwsWBG0jbgBa2DDpVlmD2mh5
PlkIf0+BNt2XVDAPmTvVW8Sc0mdTm4Yzb2699WAQUbJ4de7hHCNvO31zalcpgV5L4wtiRokPLmT0
8LlP9yndr3PJ8/oGWASbuLoXnBknCmS207HKmD0gSIW/IfXYWz8q1U2QFQunsFOyTYfPTrkL55oy
sp6Y3IZ+HwOCHL24XsiivtsuVhE+dLXESDYNmC6BH4uQncfxi1/BmYl5U4CwkC0BGkOiv5BxgVud
fltuzqjPgip76YTbDj/0GqNZCKp9OuDTTS1X2RpRo6Y/+lDBc35sUaa/C3EoLvzQKWIoSgkdsLo8
E5esDhSKMYs6D5wkNjcWQes4oSMzmhVFbe/tkkBEN3p3B92DOpvqhNsUqaR9U5X59v1Dc50DvY4K
idW1YQdjcbYuIuShTAIrM9t7RMHA5iRDdMgKt74odYof0hz6SwKIfic4tX0Lmt4tNqjngOmrnbF8
B8BKBJ5AB9kha0W6zpllGQi3vq+GtEp8NM40x8+7ydnbsnFu2jCOzvH8/mayqeotKgjAssi6VgsW
HO9QjaVW36fdZHwohrHaK7jRPEWh224chyNnDoS+f3+y/3ZQUJF03gA0vFETVWIAQm0+yPscK55j
RK9ir2p1fI2kWuBDZuw9pUyGM294dQy8Ti6SYSaLigoX0KjTxV6bTkX1pW3uobTDNUskh5wBhBku
5e/qtP85lkU5ke4RjsHrOCZLFEmXQ5f3UalYxbGjgKDi7VGK4HKemybcFRDL6O3oTqLdSy0R0yYK
dJl4wlH0Fi6bFta/d1mi68HhRzSwYAlBSK1hjTNEt5GuSHk/dIkB783JDq2r0kwJxvTMBl4dgn8O
tQQDjEh9bC3igaxOqw9qge1LFofXiqv1266MzgXbq2TtdRTo3xy23P8EAKtrpNVico26Ku7Hcoqu
u7J5mXNl/AjWLUKIyZRbAzkPHLyS+gCE8sv7K3i9mJbZpG4sFhkICKprKGyihHbShyK+V2Y3ueOW
Vny3nPsL1PHKM5vlb2ZzQRMugQCZEyig03VLA2rMFDMv75UeFcKwGdtbHADSr+8/0N/M5oIKoTYB
4hWntFXQmOVpgGGQUt2nGmw9XNGknwSBtTHcyN72nagP/SRoU9eLrzkG7OfE4tZH36KGAvucCwnk
75LWnD5lVqeDYXcDh74qo1s1qOhSq0asZhs0+KsvhRkG5+7qZcP/EriygBZ4KDk3MnCLstZySv1S
xgDVUaVRrXf3eJcixtZoqr7RixmbHnA/RbjJ6J3eFEHbvbh1m1+AYmlfOjfKXzQE/b5lPMdfjlz/
62X83+isffhz8Obf/8W/X8oKJm8Ytat//vs6fpFlU/5s/2v5s//5tdM/+vdt9aP42MofP9rrr9X6
N0/+kM//a/zN1/bryT+2BbK30133Q073P5oua18H4Zsuv/n/+sN//Hj9lIep+vGvP17wj2+XTwvj
svjjrx8dv//rD7SLflmPy+f/9cObrzl/h+Xe1yxmyf75Yf/zFz++Nu2//jC1fwLgB49NkX8pTxos
zuHH8hOh/nMBQpIJYwWCAtRiYFeUso3+9Yem8aOFOkFxnHzytSyOQvXyI0X752Lj+KrksiB3lpDw
vx/95CX956X9o+jyD2VctA2Dnq6jxa0RsaJFjZLclf25ulis0h0a7lbdQ8pQfosHo/GSjma298uM
/DXsr8Osdsifw3AGgAAn+Ucd6XS5olneBMEsdM/KkuZKcZrwKIcWYXo1rLaRPdkf3x9Pf5UM+c8G
AZKGhR24O5jwHHLUw1ZnQpC2YEYk+IraLROVAKyZsMOmo5obMd24ScGjyFZr9EC9Ia+SxHPQb6ov
YssOnNQXrVvCJylyq72TCxj2ArFS4e6E6Km97FMHgrbut9S4UE7oWyVQeh8hv6FFGttxwzbeKCIy
1GAz2lNQQGgLkXJ3vaFSul7u25hbM/PAnwh4ANLobFrkdmXG9nAp+3QaXjSt6vvAG9n+Q+vnhL9u
7/eqMfbIWgBIt2d/cNzcMp5lkYNS3tSxKkLbH1VyIoz4mswFKE8l15aar7v4A7kHovNwxFM5JWN6
MqcBAJFda5k0fFpPhnpoYQY4uS+RYUYMWtTYXnltP2Ov5yFQVgYxyJdiGtWNaSujU/lqkFhh4JWl
nY6zZ5pjZgKrHOhuYMhpiY0qDatATwnB2aGApp+bo+nxXVwdyowAhQEIQnZik6a1vljuOJki76An
qNFF3uEZ4mUpDx6A0i1lfpmb0OsFxUzrGCYuEjhJNWtlBXLW1sIvTaiiLwECdNITz5a5Xv6cklY+
aFSr9aOSWHHs1SNBDXApI9K8YoGDkm/mjv4gtKYavbAIC7j2thUn38swsaRvqYqt7plzRfNGfB3k
rgJ9E70MlLGNH0VJDXVh2s/a6OtJARyjrQ1N2cwL4g8dDqRAnW8peXK6q2IELXcCmVuwHpk+g+/x
qVjijBuLASVsaadBcDkKPC/uK9KH8sKyC0WmXq7iba7hEFsr2ZUxYsP3saK7aV1nVVfU99gKMyCp
YKreZIM6GJclpejUb8wYcwk/S/W08OZZqYxt7jSGNXsTIH9heDmyk+UubtzAurTQa7BuEeKvOszL
8qIqL3EdcfXMi02zbY/alKrS9PssL8V2HDoLipMI4z7vPBjmhCheVgOW2oVybOC79YYOhkWmolPv
87SxkO+UjkivazQM3A+Ax3T3RgJTgWJcOmn+EeRB3EE8hrv2IED556mvO4VyVII5P0wgCrFIw8Uq
wj423BbIQ4elZw1BVtzEvZPH1308hRaTPpnVsQbPEtbXxDZUMsFRoKosfXvgIt47zlxNR0hbhnWR
WO083UyziBzIbxWNmqHp+g7yejjPUbaZayT/MNWSpGuHSqss+ezWTTPchb0K3GgDDqroP8oUc/LI
U5W6TDpQXBmmmWaSt5ekIKnzCcSvZXP64PPTBpvOUOuKHW8letr5USfoQtxjc2c28+w13UgJ5qPI
hSKrj5PbGrF7w5lVysCXA/AquIN4zIzdZV3Zk3S+zW3dmvOx0CNsWbqqFMr0sS5HUVE0MQzM50pZ
WYOX9HaYoCE8qxGurIC3mi0N3GTwGuK/ofKGyIosv9eqAbBuyVHq3mKVFPe6N7H4APQpuWs3fpOq
4Yg4BR2F3Yw2t9zbTWurty7KD8nFrGA/vQX54AQbiUOhchhb2KLQRxS0PlWFCsYRsZVC+6SkSm1i
lBPbmdc5diAuUuhyl0WolukmFbwOz1a0JPAz4qzJ2UzB3CLfNc9V4YpDSQ7Q06aVCBXa3lyGQibP
odJP0oWO4/ZhducWDp2l67DPg0gJvSGzo3MQ69PrklsFlg1ohwVlQD2ZKOz0HrP0uGvJ/SMgj2Yo
t3neleCUrDn+/P799bfjwBeA/YdtO0H66Tjc+2qbQYKAwVXVoVehWvMRIWL3t67lvy5Jwla0t7gt
ERE8HYZ6nFPbAcOg6OtaxzkfL2sVyKE05ZWIRK/v3n+s5fNOLmXkwCkMUvVEdZY602q8oLRD5Gd0
pm8eO2+Gi5B7s1mWC42r2YR5CB9BTOrXNKjOmRWeJj3Lm6NFTO99KYAu8P/VmytV6FtByhprzSDb
JkMKEKRG2VtVwW++/5RvX96SrQIboHTHBb1mT3JZm3lvMpSGOeXtFOnpVdABgH1/lLdzuTwI/Rqx
KIlBWDp9dx3mRY0NasETw9wg1jBWPAyQ1ych2oLmtuSWm5Lo0BvZX5Sl/x/q/8He/uUt/E2oTwz+
j//zU8Yvp/H+8md/xvuG80/K7DTuABvAFXqN6v+M9zXrn69ynQCNwUbwuv4K9hVd/ye1BmA5dDPh
ioPl+uMf/x3tC4tMYOmXYfFA4Xn5uN+I9mnZLJH2f7YgbnckFg5FM51uDoWHtVKqiBsa1b2ue7Gl
5fomVAfERnSWUuUJu+2e9VFYEyaSRWNfEcHOae0b3KuRF4RmU90YGv6qV1be1flGVnIEMC3AoUFS
zKL5hiJ859wNteGGrgcjOgzuUyFkf1UkalZvDbVy5WHOrWSfmoJuLXJs6OB7WtFF7ia2xNB/5LbS
gwUjXRj0CBR97jYhqO7ma8b2HnQvQ9ZLczZjoIR3RdfM4waTmMn6ojbcJq7v8tThPk1GNoyHA+c0
3qJmOlalN0O16LeDzNP208Ctb/s1Ak+gxVGHzW7zEj/XPUpgTvJR1RUzvdcRj8u/NejX3ZlhYal3
ZkcZ8sIq62bcGGNpFxtdG/N+l/cVMsFZL3vnoZvs0myQX3W401yuvexbTrCTHFrHHWax0dugzI+E
o7173Zet1DcGEbY9XS/Fr2TetDkmI6Y3ZvMQ3mhODfDU5/HK6dlsXfDAw1i31Q+D9KPOCM7LJv6a
RWVab9w5hxXpiVlzAwKZCUbVgQKBlt5VWpTIL5Fpx81NbCmO4hkW4OhjXhmJ85MOW9sdNJQ5mx8T
hsAlOG0jjQXGwuDcFbINUKQZ9QSrLYzaj+QYR+OmtWCeQ2rmlfwc1cwi6ylmhK+DUit5bXXOlQOQ
S6tcRMgGkjPLn4wEJD+dHFB/kefwZWMmIs6Cbvl9mTW3WdeXxk3vFu78pHQu2mH+OMZw/I99ZmnN
F0CDTfA069FYP9btUJYf7LrYDplb76E5PcCdF5cUYtJHbOfbYzi4g9em9pOYrOq7VqbB6Ct9/0Qd
vgL1SsNiWbh3UZqWYJ/HcAMgG8GJvMbc18vDEC3BEbTghyTEdv2zEYqge6515BMuTV22HmZo8aBu
GnpQpI5dJbAAsLu+MEcgMW7+kKEfnaCpmJS7pJ9nAri22vFSFcrDkUoiasNIc5YKFRZ0JveSDzQ/
DRd4uPVcB3geH10zlm7h5y4B7E1KF0H9MChuEAY0MCxFblSSGuSDtEpM3VU8xbG6p74/zojLLTHn
1hxTU79Bo7ecbzO9WqQ1Aqd7TrNJ39ZCiTu/bKfc2Jdu1u/YYcEzv6rvE5TMKq8Vep36JB7E0yh6
SetCRQbc9bku+/YeGbHUotTURqhMecRvbFykSITyFPdT03+bIHcO3x3RuM4RRXnFPCgVTt/X9VSV
+k+pqmm505QuDi6soU6SbaROHfEAJISsvZV0SNrDrDT5PeDBhARiqmkbRrJODX+eGrDqXSPVrdrb
kL2F3ZMydJNSPit9VEebJDUqstyOo+OmCtgzRAWx8GaXSfVwVHTGDSR952AXs2nvuF2VrSjz2vJd
uy0xRHHwuNHdLqt9CQHlKkXbrPS0tEmNSwLSfD60WsndHgZlQfRfhY6+hQadP5EQDQ0KeG56qRiy
/1BOOW0zI0kgapiVyBqoEWbx1GEs8yNA7ftSs+LZ77t4+F7qTr8Ny8G6zyPnaYaxcR80wLFQeJW1
BmkvUHaD3qR7iIPWNlDnXvfHmvOTL4J06Gyr5dGuY20/l/2whW3JN8MQrHke3dEyPVyh45cwGJTP
5KThbctnblKribfZZEz3ZuFk+wopg30ddBNub1n+gDLiosOUGvpFYDc/LdVqpReA3NjVgP2fq9kt
PyU2rDhfbTX9Z69rGTkfvRKExhzbk/APB1LOVnsIjRmbV7Pow59qa9hPdqYv5iadaP0Y6+StxCAj
u+gsafsBhIFHYQ3jvJ8DraZIgyiUp5eET1D8bSxG9KC+jVzF3pIAOulWA+yTeUVjjEia959aafWk
EENfPIlCrR84AcA5akLBhynPFdgJFMC+O5DpbuIGu2THpE5q4AJ5nckm+DJE0axdZWU7UDLOaOM4
+pDc2nVi3zHN49HK3fRLU3VEy1rpdDssDRA2JXsRckPxAEAh1RqdmgK1mwMwBvl54LLHlZnWcL23
eyHuM8WxOBXt6KlQ7Z5ExVH2aqCJBytq5LNUMdBGv8LaDaMd31fCAMmEKMOht5WLyUHOITKqBzUd
65tBuAORZaOkB0kNwDcqIJD+QIf/sgWbxb/bQ6zTyEAPVWIcOOH2bgyq+Ulq8TdB3+FCG8OrNCLJ
8TJYP49aVQlWvSqubdHdppOTPVTzPG8mrZd+J+doM5ZlS8c3uGpL3fIBXcm7LuvKSxcSVb5Bsxoi
T9DYFyikK/dDM6WbtihLiuFptNFTJXx2YypfdW7321o1lZ/ZrKsLyDrpMq9SSnE3qhDLjtVUjt6E
iablN2Mf7hQ1ia+yufsZxgkZZ3ws6jp4DjT9gz2kzUdR18o2iaX4DJoXS6O4urGz9lpqdXdMogpN
NaXM1Z9BisSalNElFQbV12oRPdKk1b0WEtBY5OLohj3hQtNc1K6iLmWXRTNVqGDCR0m64lJLfBjd
0txx833XcaXqfcsm9QPPvnfTpLyshmJXFDKpN32TUYrATRl3+LpSsVKM29uiEeMlQY5z4EB1r/I5
UfZ5HpqPhEGK9aUuZR9+H61JQ/4io7KTZipCntUC3XNB0xdI6ATt5yQuDeNCtuX4YDr/l7nz2o4b
2dL0Cw16EPC4BdJnkkkrkrrBoigJJuAD/unnS9bpmUOqptg9V7NW3ahcIhNh9v73bypVrAYt6ut6
5cYtbgGeTbG2K2KKkjuxAMS95EyvfkDXceqVmpN5l2Z9uRo7R8clSvyu4z6dNxxyxS/JlX9NEvJT
XmnZS9EmHM8V0qvU1Qs0GypujmY9pLuo8y+YbbrIYLITzpc+M4ISGPUqh6Ed2k5ab1y/Y9w+T/JU
1LP3zM7Q5nWmmfaWh++NoEpyjNcoNb9N+ZBq+xzYNVn1InadsBf01xu3nee3KdFoDuHpVt3ZsqJm
G7d184bXpbGu0nYOFzHm34coK/Kw052BOGlEsnjZGf4mU65aZzMpA1Fdn40sY/QOgTYKEV1hr9fk
8xy0qKVOUZfyPHHWhdW4nOxobOJNUZflCQrKFPjEqW8rY6jq0NFcsdHEOKwjqWlwTwqDPCRLcZ4C
RsXjBmixX6vBHEksw/ywhs1iBW0sx58+U+L7UqYl3ku2fJ7x635GtdTdTT5hNkHsLs1m0GfvCQOU
DhGSLDdTX/1cClffNVmbr+JM965qURZXlTOqjest+c9iNMxtLy19l8jRAeLuWw5KszhjgpysbCfr
VypW6d0wWmWoEk1sorEoHhmuLgc8vwVOe/UjAVg5JbKnb6tsGX4ZdlOHYLW/KlbDdsBkhcwpyDQ1
uqdgkMMdZYLiMk2tAnKvb4eOarwbXECSPUqK+KqFpUlhN8XctfgTyUr9SnOciUPWv79iatfctbxN
86AA+Vaq72FOmoVGcBLw3FDlyQ/EFSSdzh4bThlCPiq7zLf4+JbX1dhb38eqzB9UVkDQpxOZiIGf
NHdLHD3lqVvOydkaIZvkIsO9M3I7W4ZlJ+1Q0vOV1GbTgJAxM36Xqd2DUFNfBGrC7GF0EZGHMJdx
KbYlIU+4MOf92qhHZ19LUNqgbEtqBs2w9i2E3mzNOEAoQNk20g7gilkdRpPXb/EVMB6LLEH0soi6
W1VeDBQPS9t61ozW/m07c/7DaPrxKvU7qsXFar/PRmmsYMxHVdjimQXgrsr6FVIVHoWlSgMHQ4gp
BKrUMWaM6lWjtc1wW4BsJasRgxRKOnWTG6N1PRQT1DVd+usiL5hEQia67nTB2lblbAdxXqGysqJ0
DHqjb5Yg78v04BiLDiKtt6xEs3VLdzV1WQ9Ymxl92BMMHQoyU2XYaoMWeEkh7ZVl5PkqcpPlxGTZ
1a8q1nYO78Zo+UozeEWgNyadICt2vPZ7Vz5My8ggRJvRrh4xB3B3SeOZd42mz7umkhD0hzZ1o1Vn
W+oRVhytx5hNIpyVNdth7+L6GqhEiumpV/NVa5RVFAhN5gmFtp7s5qQ015Qw9o0ZDdq2wUPozWaC
T+adrPobj2N4b80yO034Df1wFUD4PtZjw13LqmrXo2Xj6yJnh0NLppURpn42IZDM8nY52tVF2Gqq
dNj4bi9ftMyjCMyd9iEmnHDjVtSNQQJr4bcFS23tROTFaZxyT3Fvpz8GbH7XVZcNz8xMyzM0pSIQ
DhJayGUFR1WXaOd+6ePz2IErh7VR5d8iPDmCgQtmRoQ644Mi/X6dZK69zuyk8igeTP0a1xL32q+s
8VVQUq5htlpvQ1VhE15mth4By0ftOedQ3LcRJCymfuVD6fnli+vFlNO11RVVMNVdfVfXPhrfMs+P
s97p3x0Zq3UJlWgPXQgUn+sn+mnVXbMSRTTee0idb5ey99NgntXYbKsk81a63YmtdNI31FXxNzmQ
ejLjQn3VgURUQVugtmXmou6EVS67Ab1sRnPvZqcm9bxDp6pxW2uzFcC5sHEg8JZ5RdrSUyJEtEcW
MN/PkZb9crosD/FlAAKvWIq93kVvduwo0DyVXDvFJO8EhyIXT9qTTke3dJvgccICm9Rrhaj3loTj
aGNMvlrDp91DfutPuVPEh9K3pWBuhUN7WeYNxoNF9L3rmuLKqFsa7rFP4bmm3ONaIudrm1WsGfaO
VOaIAwQPlSlksmV+t6OoODqaqk+ZGYt1Y1b3aqFoYXQkqo2PNt7ZcH7PGCxkc7od8yg9iBixhkBT
3lLRtvk3a1EjSpGFC5qY2WrlFvSEnN+FuMXBQz2hJlcOBN95pIDvccwJRRTDfI9Hx7+NY6equWjR
czN8SmiuQU8oqpl2BxNsph3+f6RSdaDN/sptp+G1aSvruZ/UiM3UgojDmmB0ruNGeN9EuVgDy2ny
911v1/5xXpo0+7FUTF1R/1Ljj34hzb1lyWYCQyVgeUup/DNXgwvXTY03A0raMRga77fuZcOLSnNd
HafF67NzJWzwJDxpFj3A/SUPslb+UHY7TQ/ZINm4k5GWgWzG+MmPZmenJkvdA3xE2yadHC1kJKLb
e9NupBvqbTzvsDe0rUAvGHsxKzX9YmXEs7P2srktD5ptIZwfG388lX2pZ+sFBE5u28U0N0gmvVVa
NfZPJ9abbURkD4HbCdV4iKGfDEc0ipf5mv4LojUgCGY568l3izFEYizlhvZ0GdescWHtmbgM3WrC
5PEEsNNh8hY3xUPFdZmHpT0wkJh1YaEtq5vHicAFUoq6EtTLZ6DlFmnx1nfCPijoGwylnPs06odV
24/am67Qli+zCRSwmNM9cXTWiQKVOVRdMPEtDP1ay9LsVuRLuTVGE9l2W7pXvWZN925Xymu+KY2Y
VsgXh6NerWpSPcJWFYUMoC7I69nTknXRLvWae5VgCPLJ4/Viz/NVA0TuBnhDcD5VSJU3dtVmd06F
63iqytxfJzMGODjrl/mNo6VShYRu2vqVcCOQQSmK2aQYIAXm0C/Jot+1uU+UZdN0c34E7cAUR6ZG
koXYY9p9QAGhmfdtrar4Rovqnr6NlTXCNTNkYjm/rGLpyx99XGT2Rtpt0+WrzmvrNGidZqm+Mctw
vF0vZcI8zovkFD13du/hcYSwPtK2RjFgGbFCbp7EW/S50r5RNOPWPnIz2aHqH2lkEPD60TExhnlZ
e+QvOL+SznZP9lR7v8esy/zvk6ciG7ugjsNpXTFVbU9DVLg3dA5W9ij90ekCC8MBtbcqL/M2SV9F
3lVEXxvd2pEZVZucrmHcLyNH5WbpJJ+axoX9s6RXxt3Mg4tQCW7mIDVLYuxC4dLZTphLWrGPpMyI
xDrCrm4JBhMUivCerEaRLwatX/PZ3cZxF1+s437ojhZstnQz4jPV3zWjOyybFPeGaKuzm3AmVF63
HFspZ2tny8hMduBDhXuE6if6rTktIJLB0jPBvNM8mw9Xmq55GNRrVrwFKZyHfeyroruBTIF/r+nJ
ZN5mZJiRDJVAtNh1ytC0myyt/WK7UL+YgTMro9qhsXSiEy5/JUUybZT+CJbucOyWGSwxuigLpyKc
2bQbf5n4XHjxALX/Q7mz1+iTGwUwg+aTNi4l1bH16ieiPig98pdwTvx4WaGKq06uiKYlLJJh9jaO
QW8VaqPQnSC2SXJTU0FiZu8AMUeEJicN25PuJN8tVrQlH6ylQOqcPJCINrcmfMywk2i3IH87P1LV
xeuh1aNHYIwiMPTW3fegh/tCGuLozEu7j/oINxKDLl4OtrZOjPbN6Qwkh33/HFd+H7Sp0VyBv7oP
duG15yGnvAiGyB3GIKd1O09d+bOJpsfJKzo+y3tuSfkLssU/pLU6GF0XBYMjQe79oVpTdeXBkGCd
2OgScxDMC0Ks8pwwyZOnlpEtapfaDbJGU+FIcsCmw2t33cDR3yaT0nbu0NIKW5RgaPwCKcetQnVy
iaUqwtpexk1U6HMg/K5fA4yLG1s1UTgYsVms06FOor2tBoaUqaFLQBUO8BlvqrVXCkxLzcTb2BOn
rJRKwBl3k8HUr5Z2yXYJDHZtUPEuM2FEW1oybxojv1Oe/Zo6uVsGhKc0tzE84i00Ibl3Rkvtk7k2
Hjrp1L9nz0muFU1ZG3AQ5jd4bXB3oTcMPIx9rkTfNy/IrbtQV0a+p8YnUqXm476Plk7fhOPSCt6P
dYzTZvrtlX4FKUSxsZ1UDtuoFs6PJBtOA3nJ39BGxU8Dbp4rug33DeqK+4OEdiBLfthnV1F3DCpJ
72dsKAMxieFaiHxet4yIQvCycl2YA1DTMPgwX+J2o1eetdHr5An61ZxtO9HoHGKQDsiq8uM7DY7F
TjnpL0uWpDw189kEUAzk4D6KklG+kBpHNYwfgNBhwBgl+m0NY7YXSeH9qGwvCwvA8cYofs61eWFB
WjVJf/ZTf2H04McgVslIta51TXQc3La+cYvplZJeC8t8APJg4wWVLYmv8RjDOwI4duW6/S012I+C
TQuh3+f2mbKbnPFNQJEybsRysf6pZFuumVt3a1Rqzb3scOUM0mzK75ZqvhU9+ZTa1OtrLGbqfdHH
2srKyymoIh2xbJ6KsDTlfZYUZDw0ftuuIrbsViaqfh2kfrd05t3czY+zlDunFEw7ugrVb1sds8LZ
4dwX7xrJuspwjS7FtFyl/XyIpmFZOyY8IiuprW0kyu44TG11hWHIdCDYmHaDunbfGBp9T51MmDXb
YusvZXydjmiqGk/8auAe3yvXMy4QsNcGTuP0e9ds39KW8VUDyHVwG7cJvanaVTlzEgP10kZvqLcy
y9/SNlorJYn/GZwYR0nlPHOGDi99PR6sfIj2GD8PodnjObLuG3Q8gZspGM7VYc4NXJqTOgddLMwS
EFbYY9gZpBiiCJbWKjE7u6CDssoDnVuZrAT7ZdzmkZMeTTiw16bDsq2XdNr5ZjGvMI55qnHNZL1F
4hELFqRw2lysGC+VBzfBaGUuWjto7PIRtdUzZCM4TimaaUwiOb5d8VRg3xDysi4dW4ZBWprPoGGp
wiKFDvZJ5OKtcpIGTySHFs1yii21QLEe0tI+WWWv/YS0rQXCqNKwHt0qXJLqsZa80qln3BUKcDwi
YpVxcIbMA2Np4qdF5tR+U682qWsyyZNZg/eyU7zAYhHrVpunFaQPD148wzYax8y+NeHrwLO7HORm
XF8ugjn+SSNKrWEgj50kZyPnYM06ruL6MIL9BpFXnnoZNd9EW2MfHQNcZ9HEpvSacueKNOaOgPq2
1mPb2fVxv6WbSWmLu85aMSCcx3U5pqe+cHr4WxVnOPQTSHfqds4y+8g7LH9ZC/wWWFk0KXqaPFp9
r05jlsuHpKLYCLR8KvlqGfzLCzj8W+sopyvVV4/GrKer3pIeoAmjo1WRJ2O46CbiVzhgo3XV1izZ
vWvZ3ycw5L3mQwsKATpVt8YPCw1bUi4Uhr1x7zA8XBVi+pEYmr+seq1FERwNY2queqnpdWCUFqLT
Efb4Ycra7ikCST1i9Kqw9EnqW6bbZSg13HrkBUoL9RRmo5mk2isABkW0Jre0POLKMLv8cYkyfDOW
kkXbpD+9GWNZQKlbjN9uyZb1OI7ItAqtRS4rFJnxCrIqQLa0MADLLr4pLb5x1CCNsdJr7y3NYG0W
jCOitUqdJqZaamUdNFaemaFR14RZzDGAsGMTi8Mkjaq2MM4Ds1cAIEtthhReWDmZQ9BVDj5gBA+P
m3kxOIOy3MCweZ7nTaLn+g6RKpM8X+S/+qU8ZO6Ug7zr8zFVQjtzXjtE7nI1U6xq0J4i/QHrhy5w
53H4Qnj8kbdiO/gDXQx0Lmon/aLh+8QthzY3amY5O4E0hh0d2kbOvWDAO3+VwvGZteKZONagDbzk
URJl7F4ovP/GKI9Ge5RuVGTwUUurORROakzH2V6E/gU95hNxha8B3RjWMU7/uk1o4WcSkDePWV2U
6dpkmuquq8HtsoDpCi7uFbXjyudHXSjT/ORBxI49fCFJ+JTsjpjOQinlI+I2XOwMsLH5+EXHxvOj
yvHTdVpqsHAjYFgrQPvg3WI7ZSKf0ly/foY/kQ1Xep+LG32pQRqsxo5WDNS15BT7te5fia5X9l+k
nv8Ws+ahoi0sPvPiP/Dp/2s8++2v6sJQV5//V/8fUuzFJY34f/4ns+X/wrs5Vu2vD7Sb9//qL9oN
uNd/+Be3TtYvTlpowv6TZi8M6z8ckmt58Tp6Yl9nYf+LeQNXh8AqpJw476Ctghb2v4k3pvkf6Aqx
7iVumyg3H+fy/3y6/wLL/rMP+kWbRvYArlvuRa9hfxbHUTU7McTe+CbT1HyTwJUOcUlsA5sG/zrq
l2o3xTT+rdeZQRqPDLC1ust3hTZ3J8SzySqycssLItmOV3ViNCtLdrkfRL6bbDUDqugXxMA/FIU8
sKcjl6fLQksCn+3jJsFdEfegrqUGNBbt1kQ4GU5QVzeYBsah0xfPzWSZD1bp+0mogTwBvDraFyKX
i4bl/1CV3IuNCmJKfjH+4vV9lveBPSRYA+X5Dfxt6xwtrvFaDKLZW6mkWkfbqVZW0yVfUC8/e0jx
sbygi13YRW12+Q0+fvUknag5DFXdJKpMnXM3uuULPaNxPVOzbC38e05LXccPuMekMACGCjEyLopY
pyYu2aybYiq9W6ODoxyMMi7XBhz8Lzx2Ph6hl1+GWSyqDJIO8fr/Qw5YRLiK9jWgS+fP5QkvaWBo
XykKU4CLZqc3rtiP3WRfmwP0+6/WxkcK2V+fTnUJN5W9drmdPv5Airwv5FiqvEnSFp5ynTxYUmbX
PQTMKy1rGCs4eXlhX01RmFii3SsIYSs/T7ODnBOx+reT4F977d+lJR8vSJ7GZOMasDu5I/Fc/Xyd
qAxfygEf0DMxFt1jO7YNbtY5896inVxz/c8f9tkG5/3TOF8Mzg1wYpzGPn53ze4wvvcG6zwD6UGR
r9XwrffN5OgVanorbL9jLualMsDyRu76YR7WlquGU1Prj5iQeXBBYrvZxJ4qV4mjFPyduM33sx6r
7VIU+U6fEwY1Xzz15e7+sJOQ3gi8oFD5OHj/ffbAW2zfHm1DiXNDy0EaKzVf2Dpxc6omJldB6Tsw
LerW7I5QgvsHapGffs2y7vtLqvLojAej6vUVkG8ZOErLHwahuscvHvKybD4/JBNIDJTe1U2fY78X
b6EYBCU4q0YfsnA0MxRsLvNQS+T9Ns5rfz/jTfKQD7m4xpNxfGD0tCoqBpX2kP5iajCo/5cfzoJp
o1OpkMnw2TiBz1wsrRHGGbss+6iU6B4n4UIgSysXQvaSHueomva5kS2QFfPq+4BVAXTqwdt6ekZY
Ydebp6zqukd79MY3K0n+n3629/vtYqTGk34qp+wL64QRjuCgGsV1Uy/5jZ1FTz7S6GOv1BS+44MM
vvDD8vW7mpL3bVhwAhL10p21+KtEqs8xWGwRaK86TuRsRximn7fIklE+2V2V3liYQjHNqs3xbbF6
ca37kyo2UPPt18XT1GPlN0aIU7I5BoZdz6dYq8r4SpZGAR9gmLtH/euT88+LzeSguATYG5gl/LkV
bC2zQZs778yOrPbOVC3XHtwqnBKHdIuAwIfN5xs7c7G6Y55l2gFK41fh0+9XyMelDoaOjI8n4BTl
JPl4iiRZNzLrMZKbqW7jrWP39aNotGqPltOFdyVYQpwk3m0swfHAMAFjQjVcfLIBIm7mJKFt17Lc
xZ48zr8Bt91HDryZGk5GExS9ZR811dnHslLjWzQK93aC9BNeDNw3s5weaKXBZczKvXB+RL/DSeY4
6qwHaBhEhuIAWBbfyghcMWA2oB51fekem2VejvDpugA+bn+XwAF7iZKUR81GmG7g07NYLeD5u7ZK
57NPjNXbP58Qf8h8L5lSlGKYFjqsq89+ZwWIZ2sxoL6x0tE54ewodwmaqefEMkSI69RwnVSJ2Cxz
XYAbqK9ccP7u4zEvpzOCw3TxDvz40mI/X0xrHNMbhTfvQacVWIlkto+s0nZXj5e5JK4nzcaz3Lca
6tzNP3/7d4fAj4sGZweyki623OgKvE8bfR4iwN4xzm/0uWVVDElWruFhXKoPQNo3zArql/dFPTFo
wnMuKX+L1kuWoCTDxkNY4bi3NYf+lnmEPa46iDdtUPdKXA/OwkadjZnXaEUJ1FdLVc1ew5n5ugOb
3MIU4h+JCpVUaALnXOR+fnsPlXd+WnpIcWya3BOgv34yr1JMXEmiLUpxnVVwnoIxnUgXKZeulWHR
DuK6byPIX4zjOBd9/qwJf3yjsbWPSRMXz4k+NI+dv0AP1cb5mLwXWk6rw8QzVP1SpJe76Z9/3b97
uXS/FwUspGUcUD6+3MFWZgl/Tt5olNw9I3rdvcEwNt4bNvFNIsJnqdRRKRbmTC4ovoK7f/78v7mh
dQPd4CWlAtuvzw0CwVQ0BnakzjHpxS+zn1921OWEAmWuX6xS2V8U1+JyxnxcTiRhwHhEVUCLw1f+
+I07VxQ92vzxTL/BJoYM2B7yspZhKpQRVlrprOwUhmoKVRF7Ha9ZTYSbk2/4VcDS31wYaHKoszHK
Q1xFzf/xSaJm8mLCwKZzoifxqfOUv6n7Rg+HKE5MaKV6eoVqOFqPsoAKCsaG50zqOyvggjVuFQMS
R0gWXvqVteQfVbZJ6+cgx7h0glwYnzZcMc5xfdEInV1nTLdiGtoDNWayNmTlvKA9BaPycbiOKQO+
WA1/9iB8tIMahP4DtQYeSh9/EmH38JCtzjqjSnYf0QLneHaXzLHbjJ0yGI24thi13wDKdiGRhnCu
GM2MgaZGN2T4Vq/IrBp3UzJXOwy0uq+Mjv/cLiwZDiKk6WR+sGM+Pl+jKz8Z0U+csZrvHnuYvRBf
+/57J5L2lNgwHt1FJkNQsuBX6CucH/+8Xd77z0+r9/LbXHAkHoPW/uMD6E4uYUumtIUkLTypuQA2
9ZRaCSOeNojsU+gIIr3CyhbeLIyL+NsQRxnDRU6aR79qvwK1Li/kn57n043eMyu7OA9ZZyaEz3EC
t8PPfn/xnf+u0wHc4JfXBe3X50XhiSFrPfjmZwiSDH+8pes3EafxvmwjcOc4j0+ZdLVNqVf1yyRr
excvQ7PHXlvuk0QjgpEWoftZlalaC7/3v1i0f24X/H8uTannsJnB+D6+kniswCisvLrBq8U4WdKC
A5GkBXxp7IbTHJoZ8uzABVk9wNcxvzjP/jxA6W10VD0GPSB5H8bHT3c6yEo53edNOzpJEuSJ0z16
uadfu6o3QrdDn/RF4/mu4/vwzjGgorFCmUMHfnHO+viRiTTgykNoubXJUgj7JLbMQGWVufGqinyF
yzEKPgE7EAudq5wpfpg3dnfTMgRZu3VRvyylX6yN1tU3UkHgtSZY9Im7VFcdYs1bar/pOEL6i+J0
+faOIsBo0x/+eVW9G7f++7egvXHx7eS4uTj2/lGLukaE80A/92cIo/XJb43maFtNu7GUdT93OddQ
LOSpKoZuCeDQybdeNvDIkQHMcRPXAZ2gvUdhgedXquGtgM8tVP3RuRlnH85qVj5nsqUIGIRcvutw
W7dTS7URm17z4CXm+Ev6griDSwVQZU6195FF3E3UoT/9PGo2BLU000pO9vS9WAzjSfbusJdVRHWb
MtTSvZYn9BpzZ8yNthNSRptmHEjUGmFkF4Prn5mHVaGNumLVzQRck+JXCxYmnISKHIGN58/pq+tN
FkTIOe+sEAffdJtOjGxQrY03JAZIbpj6m8Ypd2IA0a4HGyF+gZuFv9hngmuzzRAtPsEkpfZKkhcl
fEwWg1Ms9tHrOrgUaHcSZ+Um6XVtdPI3GobykV6u2qMNM+RVTPLlo1HW+jEjvuDU9dny5iWGeMGv
2d3TMTcwlSjWSFky0i9W8ed9Y9FxuwIQCZMRzAGsTwep7ePpkIlWPzd4IlwznaVZsC+Vm2UXa3/I
pi+K+D9APXYMNwfgmnW59T87WcUEXkSQZMTZr0f7aJVp/TJENQsC2x4ZzHhx35vE139xOvxN28fH
4spv05ky3vgM6vm9QNOBI/45Lv34h9FLB+x1wCrZEGqNVGi8zZbSPrZ+7d6axlLt/yo6/3mv/e1T
eCZ+kzwMHIjPnp2+HKdYmzJxlp6BHYAysSvqNSdhYgX7GDnFDx3K5atZTlaYXf5+2ZOK8N9+CABt
AXZ+AcXhbl1WxL8Nety+7V1zMpYznU5yrIiQvRKLZ72h+hPXbjRWJ8jV18uYp6uRNKfXRVneF8/w
Xjr9+6Fzqawu2limYjwIA6dPzzBCkOYm0M8ThY65nhydsv6C68TlBVaLipSqIpfS2ZTzAg0WJeM9
o9HqV9WnybIi3aJ+iWJJG6TGtnuUZq/2MOuNW0y17KN9KZexqKj2rXDUY1GO1b7OZ1hF9hznKRx6
7JIoqFKOJehK9N0XnNZdxi/bCn7WP29tGnxAUufis4MDzqcNlpdDI+N+/BeElFczpRsmvtsE+dnt
7Lri2JYMdKu4ec16N7/jFGESxVzi2GvcXFVsW9tUh1XYlsZ9jEiW5BmtCSq/mNa5bS+rWFnjrxbm
6HXV2c+tOdBFwbne9wpWWooM7BtADXoVWbnhX5DMNJnmuVnQb60Gf8zA9NJm2C6JZbEVpvkO16qG
5DFYRZxEuIaIC3qDmhBEG3qzfeTElNeDgZLHWbTj0GXNoVceYQrQ59dSH8tnxpb0T0RfQ06qqj3m
E/LWtqaYhS9YW9IpfnaEyt2996sar2rvEJN78Ou5eZj9uv+NxYWxrhec5wqYRleQHhHaYJ2yUZNW
fXMHTftRFx1GDMnlmjX5MxWycblY6soeVm5amttLwslVlHsTEkfILiFVoHeLJrfae8wVbhtfJUc0
Khv8NKMD7jlPeqrdkiRlbSGIV4Rw1n0KlyHzTu8X9bB0HIui9g4mlh+HFvvzrQ2CNcH530i3cw8z
2tR1uxjN1oiG6biMEI+Ypbu3WY8nfOA386+S9LPrNANrKoiwgSSBoLQxG7WfUkt78srxV7lI/3rE
xwYG6Yy4oiU3PEzM4rWQvX+gBtQ2fSeRp2UiOXt+r50KSCkl2aTpvLMq+0bk2bBy6uWUSs1XwdiL
am9fgMeiMQdcCzu6PaZR31yRN8fcU/jXtMRaAzld/iUL/dEJZMC+b4U8RDg0rAkoddAOjGl8bElp
+gvKdNC1he8oU4sFzrVWsoOxq7P3BZf4jYxRoxIVxZZrbHe6BcG6qHkuxSqh2RXcHzCqpm/4Gd5f
mtnwQ0YA/T8yApSv6P7cbammOejRAxsBb67ZwXoOl1EduzquvkP2v8oH4R55p11o23gvgn86VC12
gVgqVwiXo3hrW3OHkm2awqSx7VNqK++AImAKu5o8Imk0qgy4q+Xx/TaKGyctgrrBk6XUSvOBcra+
wv+m3y94Gx7qvMrX7mhZ16kB2X4Ge/oxVk11U5LisY9tbVilU0nSUymWDaZMCLOGuNsabuWSbOQP
2KQUyr9qSv9uGLzlhEPntGtHS66w69E3ESs5IA4DChYBSAIrHcyQAn1u1IpoyqVedT1hwNAEkkdC
Eull5lSD7+P0MEpqFHAKdvRvF2W3VlvRHiWIdyTyKtrg5GSFyVh8E8o1OEqj14JklrsOWsjr2CfP
yLsEbD2r2MZl7t7g5uOEdVuOu/dTkciW7pFraANsy4Nh2bEap7wI2YyvC4fzdUMAZqDU8N1sE8MJ
SOka3lpPwde7FDhZp7MntWRozVU3mK+wDNQjUxEW2gXP+Qs6nHCsn0LdspZ9MVfJq2w5/bRMziHf
E3B4cL2taBIZLhEF2zy38SlC2bB1KLsem7wo1/4czxvE+ERF97q6wQB13pBpGp+1oov3g1vW1wP5
D0dNMOoM8Beaq8BDLB/jkbXMa2EWGQZGXvPkZXp0HdVOQpPocrykGQ7lbocg18BPddQd1K9Jw0HY
TcCg0CNlv15GhwGcaXPLELLWvCQNMqHgvTN7//Xy2XFulr49JNlSvEWYHKMwt5NsW5C3HOjUm1fk
gedv2N7Yz6atxp9FPFVXxCN4Z6eotHsEO/NBjYZNgJsy97qrxr2wFkIYok6tl7SoNxWccax6NTyj
IgRJQ9c2IZk83aML3QL3zoWJCkyrf/Uc82R0j4g/Smy30tzYJYViZJmVLgOiyT5w5RjfnIJT3Ter
ByOFsDlxyy5l1EL+w3kfNy9IVH0lT6YmlkMxN9VWNrM8kX/HaoYZDGtqFvU3S+vBjUp0DXzPykD2
1bUnZ/KfC7hXv+ouAvt3awOHsXLQXyonvStHY97+L/bOZMltJduyX4Q0NA7AMQV7MjpGHzGBKRQS
+h6O7utrgXpl795ImWQ1r1maUlcEQcD9+Dl7r73Ev6M66k+ScK+9k2Zi26DvvO6Idz2A1LL3kpSN
ldk72CXlsCrjqnuY8OsiHpH2xjRyeZ1H+Z3jDMmpV519lku1iR2JX+7SUWuBF1T4mgoXSPvNMOT9
A1lHHF5mb0NROv+IPXe+7qcMC+vS4kB0z+Ifa2KnYcdZxfxUu6xHa19YoTasIjeNfS/MHN/B3n/F
kRticuq1KFdLbUWEdMjepkWvUlZX5D8k2yEMhxOccUXKX6k/Ik0fd7Krp+8Fdd+ak2DorpO5AaMx
y659gsjF6Fl5dbyuAuNT6GP7IsoK1TK2sQmln2GuPEhUh6JNpiPR8ECmGjffgUeihx/U6XUTa5t8
7ke/8UR6Y4wIrYMirQ+wp4Zd3aO7IZT4R+mM4zWIS3lMaYFvrJozQeaK+MFMdedIUjMLm9kHW2ma
AXbmsTuZuOZvs2KipYBLEwLc8tbnLP9PnAmz27GZQ4bT+IjfDSdrHy+tmUu5VztlfK6JfP4xB4j6
WtyzqwKRpN9qjrMubRSbMmUECKjNkr6ZjMTkTbV76zJ/9guRGeD3huk5mzTtiMYW45JtNjclS/OO
qReGeL0QK7BbEhkcN/KgYP3JtWm1HDF5wV8WjbbPlAYQx2WHJA/qgNOkPlTWIrRUwvQqv1UJb/ms
PHazcsYdZlXDbdIv7zKQkHVYl9a9Wg7rhafTHbTLDWdYtL5pxp3Cb05LLmFCaPGaSe9hsgbnhGFX
21EGGU+65hyKdLBnHjtb0s5E3ejHfSLPRVguVfFSlQ6hA9wEey1fP43keQSbj8Mp0823irKCQ0TT
sHfX5cA71zHma5AkzPzJMNQMHJc6spj76g1VFf/XGMzELMSOVPdJy5/OgU6l7E7tKzmwPIFYtggg
dGZx5MQYHePEcL575tjdgDVAoS5bOR+yTmvRwZWm8jXIQx9C1HxcxiyIFs88POLpUo9hJbVbEnac
LW7AsV9JA3VieRkpmZqrqnVvmVyP0TuTuBMph3J8bKOmbpIA4GEcp+P9UMS3uBKwIfc9HweOzu0f
aGi3n7rS+teOzvxVyTEeiXJNNSH1cXYPFxFABm3ns2gD7VWn6i0XR2J7tlRV/ygbk8lXG0XZIREV
41rTHYC39W0Xr5zQxF7emVuUqvNVw+W8sfLA+ugdmwaaJcvrGr0hIspKf0fYHBIom0cDpibzqZWV
uJ+z6m5K7Cc3c7ynyRqxmQkTfbYauHhD16i6sF/n2Pgw0Oi+SaGxgQiHwJcQYPIQgzDUVk5u4B8u
kf3mAdZ4y63u7UBPD/SJp03dos3NNMd+w8A7XBkpOvLI6oet5ULym8voKBKyeXQzjl+lG31Dv0Hl
FgX01gHTIJE0a7kOR8Q8KVCNncAcQcri1LubRKBmhuqIElKEDia8DgDhR9UmdYeNoAtuChLACvTv
lvjk2Qu8w8j1JddllOJ3xpI27t3cCl/JG7dvwiiqfhYejqitNsXRS517InkhUnLZAei0QFAYreZV
9lGrXRFe2YebMTHz+sodc+09ihG9ViQULwSWaZe1mVwFGmCa0A1vc2kdJwwtRxP/2M3gGAuNPquv
k0D/QSQtx6EEqMw5KxZIG/tA+o0V0ZrQMI8kPToxi9nGUbZ5Nckcs/1Qee63tqeWX2VOG7XHtCjE
M7E1BHbGnhpv+7b11B0p5lHt+fQQ6nQnSKN6Nqas4N+TI11GFyWVb1szrj6Xxl+GgvvcT2mwqvsA
gzjdb/eMVLewV5dh16/6IXMIi4WI7AS3VWyp28tc7NITqrUg3zBpKw+1wznWnEaq6BzCaLLCwsSr
YwIravzLX0ugskzrsu7Kgx4mnIGAWyJEutQe1dIFT3JOKZe/Sqyde86WGVtId06uPQG7SOCnRYdi
dXfpzKPR6FCD2TSZduAkegLzXb/FSTN8Zz0f/MtRjm2YTwyWU3OYVxQFsvRe9LIL9PXgCHrMhZVV
b0S9Zktka+z8BHBisxota1lWLAeCIlTJyXJK++Q4Kl1n9YjcrYDy+dwtB94wH5DtMPNmdB1L1joB
FUH6Xozn2VcYYlibF2lIlwqWnbFyuoqXqvK6DTVK6q5p5Z1FAE9IE273ZNlk/TngHRBAB+avyygr
uDTY86rLKim4a8MyS52ryS790Evlcc5nY6unVXxTzzV+Y3oVyGYMLVoEFnzzKByEH8m63rY4lPZT
Hv1UvbR8VY/Tge3gDisZiE+jKQ555AV7Vgf3KRwaCoVYsUnxFX3K3XCvpUF21HovuYKxU/iazMKH
tszNa95Zd1h5HiCKRHQGKauqe+Jn5/5RbaabZozCTZfOAFhDMz/nIiA6xJot/VhFwGKUXV/nXZvd
1IXG/wizb5dOiDHYHMZbzKx4dYK1N3OKkEYafnqanK/RuWOq8EI9+ihi5Ol+G8QBjdvl5rhyecSK
tr9DKmSdRs3Ktgj/Y4Zyyw872O0TxhdGU27q7HN2dE4npO3Sg7Lv0wor2PLTzomOAF+kUDQ3heBs
P7Rd/gG9Qj70BKBv4iF/0eBZHew+DPMVEE58QUbiPOZ6ahw4/5mgZXSaH+kYYr3Lopsk0kN/pkKA
I9qx2bIO8nyEQWwSu8CpIR/ouV6e4CSlqRemqJ3cCUeKf9kofu2oVoDzpmbSd6iXjkU0uuOBYcN0
HIfyKdLiD5eA01vk6R2uVVzpayI0TEyPproaSC30gUZaZzU1zXdPBPK+jRZQkbPcMIEp8Ae0zSpb
ZQPqAT8cEWMMIq1uwinoNpozR5M/J7H13cY+tZdEW/uat0xLqrwePwxsYfS1dMrESQXZFjpZvArC
ft6LKNMPKJUzsunH9HZukiaEthm/Xxo0YabxsgRT5dSbuXan519CDcTY+SogOviJNtaLyCZsIGlt
p+9am8p121kM7y+ShoyIjM9sDIK7y+Neh15wLqkt4N0sb3e6BHvSDbHOHbr4dJE3EVMVhADRasf0
EYmwioR0S+pBYzWyYppwNf5QHnDL065/LUcktvq2O1e0uKq2w1DcxXOJ+617cpa+8U5PwDJgJ9W3
nZFWdECK5hyLiQLe1gbghowmULHNHLvBz3SdA98lBN00BjXFjp7S5sNgvzzpgZm/j0GLkRKd3u1l
dRNMb/embT9g4JA3fUvJR4Aw57fLEYlORx37YEqNu8CqgOYs5eTleMd+RLMQ8Q6HUub0ZyhvsLLY
JYOrUk8h3zH5fJovCzGU3vYJOMYpIT4hXkUjqgrF9PEotJE4DoZjN6MpMAyPKX8018e6rPsPu8Ha
YBEnfaeDkt+WmUaqTDw1h3gUm8ax7RuaY9o94DsOL0unr7KQfnRGkbhQQLT8erCr5i0TjbMykBbB
wFXj/aWz7QV2d3LygUPNmG+H2haHzina2+Kix1haW5eGJHKf8iWDd3R02rDkIDZpq6YKwo1WLi2i
FuTcfdomxU3GHP/cw13FTKr6G8V0eifdZWGtXBuChZudwHm4Z1yG6ibykhojcDL8RNmHub3vDV9v
RlJYLZ2ysQ9YjAAYN8cx1/M7vc7Kfd5NERI1y/tOUBA9G7SlfeGqjynX1cGeyhvDmg1cHV2+QtYG
9EAz5FYj+/HsJoQp+XZNVd7LqUK5L+zoxgbn9ybGlkekC+E8tAJft991WbyxWaTIsIg6K/RTL1Of
hkhCcVRTwrdRYzJ8VzajnPQic7rs827Ys0eBbuFpdGviYjHdZvwOrcEi7cWYpSE6bmDPh2eSXMcd
3SOX5oU+3V+eJdTDxrb0BE0DqBxHS3nNrqAHe1BFJfeytkEZ48Q4ePWwqYpAvzL0Pnrs0+rbFKvo
ioKGosxO0iu9m/ep6M2PthLdU7bMfWXligNeWHPrNXl0bXA68I1snB5T0xsfA6GnNx5svZ1TWHJn
J5045j2c11LIG5dD9ZVXauYnzxN548j4Tpcn/i8DiN90xJHPkLslWWaW+IJ/N//rLpHlVHaoUd0u
e6R5/innuDy2Q4EH1rCLY1Pqcjfg3SEdtX/pgeLgF9OkBZyjCH78UgzW6EJ2GSCwuz9f3X9PsRkO
SR0/wDLCdr+OaNTYKOr4dL7VeV5XmNhe08tYU4jIzFd9mSYnhc+uWOPjD7y/RMj9RtaAsksnElg6
EvWH9WWKHWR24QxuLW570BER0LqxerusyHSp9A00iPpaj/RnuJJ448qusu6sqiRQW89KJsx5vP3z
zfg6HARjykyfvhNJKL9RRcWNN/Qq0ORt5VKP+XnF3EJfjoy6S1cwFSzef/7A39wA15O42z0wDZ5u
fs21oNzGUpuH2i3Z1vUmo6cIairWvU8DB9wt+EBxr5Vjv2OH8kiVNUYOO1wcfIeuOTqx4z3/+YIu
D+O/J1VcEFNDifoXr4i5CD/+MS0zY0FN0M3a7SzokblB5H1vZvq7sOeGbde2PzNsvbvQktPBnceZ
Uig8T52sfnpiKBdhq65WECjrdQHKbDO2TXDSMfEmSJgk/r+i2isQI3+Zr/1Gpi55inR3idDjx/s6
1dV7+O0dQaG3XaHSzdzCg9PqiL5RWujregje0Vl2dyGsl8nHognXqii0KzcJspUqkQTD4LRmH7kB
RkSiau4agDD7IXTT02W/kHkmz3++0cZyI/99o7lkNGCQtYmMIxnj3ze6FGkRRZT9t27qZleu3lrb
PhLpLsbSsKWhbJ+6gepahpP9No5Nu03D4c2QBqfi5aBDT0nijZuiv72S/z2w5rrYMQw4PqQifR1Y
Y1KpHM7C4naI2uSZtINgl4hYPbVumq3jLDTP+ZisE+glHOsd7+gy5qlh8HQaHvTZOcqlELJQqK0D
y2m/K7wb6x5+/eYv9++/9XxS5+RJEKSOONX9KlVfxHzgRWPzNr1MeC49sJiIvbeYMt/nynoakczi
rCb7VsRJuh7MmU7rMs/785X896IBTWYhUxP/zAr6VZpFzcWmozPwvAx09aifPz0bNi2t3PwmWHTJ
f/68/9ai8XkIf5YoFaxC8ov0ajBrLEp9Zt6SUZHArS2+M46B3Ia5HzGQtE8gYpvD0FS4PpdW3Z8/
/TdSPTCOfDZyNMKnxVewOPb8fs4KXrUxMLob6Hp0tCdH3hB/TBO7649MGNIrmQss3CNqoNSu67Md
AYMqi1z7PpbVI2Gu4Rmzyt/uzG9+CQPnAj/CoiZ0vgqmmzICxjK0zm2c0cK+CJIuuhYGxtVbawXt
05/vxW9+CdYcF1HHsl8g7/j3KzxR+AqkXfatx965ty1OeD3U2Ic8g6uDdFZjrqTEJkMcf7TBh/l/
/vgvzs7FCkTbFBgNpQWMflja//58rSEq2KmkfZtqMN5QxId7yGDFdzDQrW8k9tqYFskiI97nnuzN
a1IGHluvVqsEit4+bPr+Lz6t3z0cXBBNVsdAlGY4X3YPgjH1yqoc55aenfPUJGWIaIgkg22F34RG
huP+hJntLnBboHWTtld12u2MKCpyH25otTG6KAaMFw7fx3mRO/z5jv3mB+MucasRcbJofN3cqgXA
F4IyvxUGuXK+agQjLJUP35NlSJsa6fj9Uixf1qtxnBlN/PkCfqOIYXNFfUyQEa8QPfV//2TdWAov
jpR9K/tkum9DSGAmjLJymtJTSfzIKQ/zeWtYY7CPwTEDGqNt+5fn5jd7vERnwQpCjJeHD/qLkA+F
denMLOp3nq2OSFgL5nFjt+sJh73LtHl+leMAt6uh7cMwUoxbMz6nTqpOVhmFyTpr0nrTmu03FRrF
egSs95mgN7p1NNopdTAPfgzN5m+K9d/sS4i2F20Jrwsami+PVmYPnCQr3BDtssbRsXLPCmfjSVTO
cipZxn7K/r/b9P83KP81A4z7/weDcvUt/pIZxt//ZU0W/6FGMBidUNq7rED/mwDGkfQ/BlEiS4EB
RIhkDPau//EmC+s/Lss26ylLKVKYxQ73P6EApouhGTERwlPCzy+25f8Xb/K/FwEs8GjRIEVJ0p15
DdyvWYSDVA3dbZozNq5JRmvMM+e9i/7fWoGAdCA3pUBzmbUZjY/wZlTr0ekXLH86Qejq6Es1foIy
VK3NAFfIRmQ5GEGVx7LZxHaEyaicGmSsJYeGCg/hEMn7f9zru19F4j8toAbfnXXif6tHvoSFkgxN
nUve19Jv/yI+riYCANOs/6lQufZnPrSvVq03dDpES69lS6aji+xlAutlaNZ8FcT2vMP4JX5wVM7C
N3B+yto5TW6BRQdCmL6ELtk969ZkxrNOJ2BwBuNe9U2REw+/qTZINmqsqYSFXEHTIx/JVs7WiGcE
jJUWeIBfMqu809zQsHZjHi9ol1HYuDxZTMGCzpgcfdOhebAito++HJaPBfNIMb6O81miZzeq+k4z
MdCsGDZirtLhwfZ+pCdjR88wIDqrBkb4FDnTEmqbxyTzdNIuflpFCxYGL3BS38QGLXxppo5x6sbJ
2yEjHduVM6A89jl9l/jQ0QvQWFfxrDYxCpFsXZUanDv+kaugCYVJ236Y7ge9ygOfJIXpTTNLPVyP
ba+0h7lGKbVN7N5zjtM4DNMmS5P4MTbYu0Ini4ddVIRQ4EpJN2LdaBT5NBrHenznv9ZiX1VwWR8j
r3S0M3KYSm2bALX4SgeIcp/ktWGT8BTmMES6dkjX/ewx867boH4DbgqkFIBUETBf7pvPOo8C9yEi
OCL36ehU816qBeScDOPwZhdxlm0jORnhqhrDaL5TllGnW1lrtI3t2gDuMseGFxP9ZkRHG5afol/n
ujehbtXWPb2ePl4HScy36BKzeitVHXmHdAjM82BIpDEcm7pjRYJ3uBE94/zt5E0Ns+ewH+ubDnR3
5QfDpXscenW+seyepJ3McZhPWno+H12zjknmQs/wqlo2ynXfM8ZYW7aKXqLCpc+ciSoVGzDFBWLH
sB3BKyZFXr8NcZ78LCu4ypSUIjQ+S1iKd24XkRit+pIosAXp8s0AfMFxxLSHYEsZDi+nk1M8bVqG
3OQ18U5FG720w+gJVcvwYRJrhUgSuABvElCyeR0Ty4PWKgiUScPZ4B+jnc0/JuKyxQfTTAXvfQ1z
h2iwmi/G3cVoGpzKsWYBqcUgjS3AgBG9VA3wqXaHXnvIRCcFnWyDl60z5Nz7ZZ7zj6rJQLFvcKy6
GxlWTGL161XsOijCeA6Tnn+iQuk5vo+Mz8U+0qZ5QedF1liGq46tOf8UqUWSBmW/WubnGoDXEp8z
xbf3PEZoHcQ6dkY++NJnQbPUmbeEzqFv+PW4ouQL7Fe2cn50APIsDb8eumaIcm8rq17v12Y7A4wG
w2zxduBKASTYym/kaPewcmMO3WvQ3var2ciSab8YEhOZjmuhHEraM/cExXwMRfFN64L0ysYlcOsY
AyOOLInExwjZp/OLoPxMIILvOXIlpyhk1e1b00bgWfIqF4Ai1rhC+n2YFz9DGljruTCdcOtAfISG
brqXkUscbQmQUkS7BJ3V0oy1wRUxNX0ZewNTOllxm2ROpjdAh+4N0qfiCf0ZcXVFiNpuwLtxWsY9
FmzXAvKQShnnqCIgBKYEW0vkqXeoEUBd4ySg8MjDKrlDNlPR+4CZuw8XkABQcDd6ykb7QUYjDfwS
82i4EnrfdWdpDkqtPf4F+vjE05rcH3B/fISCCuYs0jrwuF64bgNyWVapF0LunjhJMSh2p/u0xOez
NqfevnOMvLwyZMVvYGnqUY0eGuGgtY+TC8pJNlKVftUNaDfsJr6fqigduYdyugVsW19hYkk3FKsT
yzENLsg0UB+mn3SumxeJktWGiwmPlumOTUZdn5fBy5gmD2oRmHS1aq749tm6l0qRvTCgtICYf0Du
DnUXdfeuSnl0e9p2LQrVpDjOuGRg6EUdzq1RGkxCvMpiTgFUegXRkfYvLipYk3bGgJFAiQdWbIYw
8NcY6ydVW+90L0QyU7l5dDt4tZduhhrvhh22OfmJwpmJbGFPMFdJnSdLHHsY4W9oFfYCcAwkR8QV
wB3m1N/K2bP2Rl6Y7yrn4OgLza0/4lhz9E1A4/qhHmpnp8dhrfmZbXopsOeukysG+wDZ0ajczFmW
HmCVyh0ribrKoQmh5xGE/OAdJI7cnd/7qcCtBn8639ZRRVpESLbGB1sj0OO07uJ9UibdPi8rEhXm
yKA9jyzRPMaUL+4+yxOt9Jl/Lx1BBLCf9AHFDyfqfxKI0VwDuA7XHdXU0yRACUk9dd/J+hjitWir
D1yDRYUUh9Y84EaZoyXojTWBBTYflXruKUmqxGNi0df3giHTGqPTGK/pf1Y/QCO3P2XS1nes8HXN
CBC0tm05HSmdnfugol6tm8FYBMgwSq5UIdBqNpmZYZU15bkyJ/dbjpzkjLIrvmfBzIFXhfNLyjT2
1Ekcy6WsgmuZpfP3Vp+NF0XFtTXbtjvbrvBW1QSVsdCncg3IP+zfOoI4WD9cr2lvcjOaH+ecKJ9V
lcqlHGvpc+xTDnveG1wjBI4mrigMBqlBd92IG06dgI2m64hm1Vuazrzs5kyw3kw4ybDRENc1Kw8u
8U/JmEvg7a7aZ9k47P0sBzJDmjPP7CcBs7ooRiwDaRhTsNkJNuNk4CHyC0YL7nZgyDpu2Q3Sl9Tp
emfLsLo/CZJAEHfoXgYuvZXRqnbRZa4Q0Xb6mWRVqHddbv/ISd05QhRsQb1bFoCwDPHYvIvwNYDC
NacYawrFmFALXbmTTz0WohZZp8qBPBJGyTIXMgV6NWsumlwOm7M/8aOO2AemCLO1hpm+3VAEpetS
8HKtDaOovHUZFNoP01WRvh1kCOEuzEgWXNkacvjeG7stDNdwXkVEIXhsdxVrtwEsqvd1ZeY6ZYmn
riobi8I6DZoWBn99CcNA2d6uy95zw41k32whmEHJewcNbLwry53GO+VNOoQ6IaqdHVMKsQfoPaHr
Q19HCMr7St05VErxFUxTI+X9n8wOlabyRn6JzkqvvMRrX2MiD87syLI/4pAvez+g6oAklKEvWYE6
qz7V1NnE1UNxNnfEV6py645Q2oiUNay9hRg33CV9p4NK9FxEpLhCFh2Z7Wh+a+lUrYLIV+OMwAX1
Z+z1/Z0NPZ9xPADWnbJSDzm98uTGpMBDtFwM+n5azh0sJrEDKaOy9RXKrmRvBWFyb6qRfVVUwv5J
cXTj5IlBjF1r1u7RsNox8F1nLtBtVB4QCxZ8Ld9q4PhOQ1paJwSr0Bx1FSxBn2GbilOZjzz/mi6Z
FnlMiIlLoc54c6sQDYOYh/omZQ8lyHQs0YdAzV3rSveIIqzI0/HH3hoJCdYoxdB+i8layXTiZc84
um04z1Csz5QB35oi7B6yBDoEcSENskpDOT9Cw223EwDTVWBTbSFmcrSbNMurd88IPU5HDOv5NWrl
GD4wziEHYNvjKksnBrl+W1YTQ/M5diY/aklw2xcFTnt/IMyTOWbOWAwXHKGkKMlDE5HJbGtXepFI
YMHK1owjB58Oybal4mcMWzDJQpIwX5mfhVjxxdT4iCDkc82olbTFlrVn1TledUj6yDqaFZLUlZe7
vL6NU3CZkVWaz7JKiisiR7n/k7VEKbgqca+cfjnfhboSTxZxT2+CWMpd2nnJu4gtinkjK8dPszPq
s4TsP/GNo0AcMDhZZJVaiJYh6xXEhCilv6M6JxJpuBwCIuTfKLLS9DlhkBJsGm+u520/D6UkOG2o
kE8Sp4ygJoBS5w9G8JNpfHzSY308sP+DMrFkdwWRCPY8SblIpPIILcxaEeYC8dwjYiyaTWuGKt/M
z8qYaEIajpof3EX5taEXa50yO40/Ae+XHVGKo7wb0DpWCKeFsWL42m5so7GQKsCY2YPAah4ov0HC
8/r7dFriPapcDoTkiyQ+Nz699kxJKy3CLFi5bnSIqujTdjDE6pA4D7x0eBkyiSoJZ2DOj9xpzj6K
g3SrySo6i9hOfjTkwaIqsrX73Iubd2+MvAdEI+GGVpK1Nl0NhZFdgItmkl64d7Bdhx/BMJJ4XXFk
ee1UWFSrMpoja13EQ1bv6mZy34ymtHCHtAB9teX8JQeD8BSnlFBmexOYlxmV3VammLMQmSJUz8ae
ZBd85v2+N6GMTl08khFGP3fiTCkz1+0wbuDf9x19vNOpPHaJ17zErhs+GZrpnMxGsFgAqSH4b9xT
vU23IHXMV7saqiVvbYhORtnO1obipNk5JGLcmQRoEWjiUtrsRjGqwzhl7XYRET+NmeHu3JACvtat
bZnb/W3bmYypgtbyrubM/SxHQ2N0hcKSV5RYvJNk2rEnyJp3JAhVmpCxZspjXI7mgd3nR4QU+9PR
6p4oCcPaQH8ZizVTcOdKT1xcCx7xYeUK1qmH4jjrontWyewa32++GarYY4moeDrZ671iYUh73naY
EucVZWq4Ui3tQasyKG0BehDlBlG5TvrmLo9jhEbW0F8Pc/bD7vivAN5oh8axspNINHPfB84Ks0Uu
NrVBQo9MCHGO3ba+9bLWmanwysbeJg1BozsSvbsbUbbtuQiCdOdWhnZstDDMNgQ8U1kqNyKTqw8J
Fmy6usJoyHRvm2k59XWAimrFPD45EqnQn822+DbDSz1SXnR7YjGaq0zBo2VYLW7NvM2ee4ja9WbE
msLezEb/QljHtItAVyxD+q5bNdKDB2xlMc8Sz+chqJrYInx88D5EEZf3Rat3/PgYePyqQVp6Isgn
0GCE1Lq36cyk/5mR9HYDnoL3Pu68NPJhvKe7QXOmD3dAU95WVaWOtmP3d62r8RJF5sxyr81J86mP
EYZgnVhuitnOemk6zoSiUUaxS113/AjSQhp+QtXB2zuFJThRhAV7HuOZmrwRJNAOZEg8CJlrB4px
0uYi3Q5WhB+XAzuibm8q0hXEplWC1LzAfBN1beAUBmcL8KTb2mCcnS0WPbzOmJjwrhQrI0nGEyFu
4WHk/OGnHfxmahT21ibpcHKlZF2Q9sHZwOiKad+4lvE0dm5MtBFzg3TjdFzzyID6pZJF0K06ct1o
R3kpVvuyfl/iKRlFpm35OI3BY9OG3W02Ou4y9NJ4ceAEq+SRzOrc9l2P7IyVIgX6LhbERy0cM7nq
m957Joen2UhHH3ZTG6bzFmOAcDit6NO6HpPsnnqQTvyAN9Cnmd58pHbRfFNp2NAxq/vv49ClDUHX
aJqBxez6PMMrkSz5dOBXxXHs62rT5r1GNMxQfygiXOAghqTsBX3JEQyz3LXJ0R/NEd3Cw5BlwwHJ
UXJGnrJ13UzOxFxN2cccd9W0Yuv1Ft71KWXw7htNEO0NkbNQkDOwd0t6KAPFOmJUR8kfzaBPMMJc
Dm3rzkUBu0Ju3nS7UXfmszv36rWGp7ovldl2d1OTTlvAg+9sx/lDIotxI3Hp3eXIkRTfdocrkxdd
0v7/IQZnsI9z0s36MXRlO2zqfNTe58auX2Xe3VSImjelbTir0XLj1zgs9PumSfIV2RImDTQ9fvPS
ttproaJf6GoPZUC4UUKrbNpTM3sTbQyNaptzculrg5Nf9WpODxwni53VBM67lsckgYSkreACWXcl
HLx15+A99BFzFQd6Pd16aM0JPr3Q7tuEnYiax+ZVsO7RFqojTb9wBRui2TaaJq4D0ZFeEbvkQZh4
CnF0QoLH/c6UnRLAVvGN3njGW6Co7IaWfPINxGAy4Mp+pDdXFe9uZFHDZdNPIx+HLTj3+NnMLEVh
FcTrzrOT4+hFzXUazs4NErEnqCXFquiLT7eU+qO9ANa2bU5aTuYh/B3G9rkTRRRfabLonltha8e6
kN2bLPQg5miQliYBnRk9oMKWIU1YV+mEQiBMV2vOQw7tLlyLxoyaUvAdafUV9V085zRT3YydZx3p
dfvo5g4VoNVwfPGnRXETiJg0EIT1NC5rptbRGuwW+v040/SnqRZqXfcwucE99eKE85G/wMHeuZvE
kD+y4zb91kFBSytrwL7rl1lIe6DnMJKvUeXV1anrcACsy4iiChlxOqBBG42xuqIy8ZI1UhaWmVG4
HLr4TSXNJ6KX+r9MvX7XMWfyZ1NQ6iYZmMt86R/ClroUASli3g/puNNR5kq39xMZ7OlqKoFoi1IF
JQ39Zrpxwc2//rlh/18jB8uRC8iKmb2DEuyrVkE6fYvUeP5GiF1BGpYF3m8yEuDknVrHZPftSytT
9xp53fkqUZq+/fPHf5HHMC1Akw9MzBT4xSBfiC/fPXLtSCNJhpavzqx1k+uFSwPRi+Ppe5ALu3+s
pDB0Vn6Pn2DUdP0jSRL40Y1Ld5MMYUV/hpq/JtoImlxK3oNGognKmcDc2ejE4NqnbT3elTMsbt+Y
Ekv7myzl33IZvgJ1h3ChRUmkhEwuvww8tAg85WTALzaNIHV2URPRBycpkDgW9HLKRBxOCAGlUspM
Jyokw5gwM5ZRjTYOz6JNczI5GrSoa+MytSEB3sn+oqX7oum5XKQ0PN2+aLlI9VmUgP94xiyLxdYN
iCp2qiYhVcHSnPKU9yHXxcZ97qIh/oFpnFkN8mxu8mWK5JUeBzkTBqtD9FUIS3N0G2TSIzBq7y8v
wQVU9M+50SJBhN6yaBFNMATyyxSVxnZUYY+L/U6RTXP/66VjlpuMO6OiR3XDumG3WyemX792S5Km
D+HYztmNVyDphf0/dQan4/H/MHceS3Lj2rp+lzvnCRL0gztJkllZTiqpSq4nDLUMPQl68/Tno3rH
OUpWRjLUgxs3Ykfv3qaFBAgsLKz1m4z0Ia9LtksLRaY9ImqlzffwJ3SIAx2oEGdHF3yjK2Ba/GC+
uskpAkO2SlSdr61MzSV3gZofhAGp5aTDuHD+yqNaDuiTcbC/FrBqc39UAFE9RgLXbPBcmO2APLeq
+N60kdk45bkM6WOJOMmPq6NV5IPkN5B3a9CNk+naDaISEJve2M3io2mGFqyOJrckVbA0W+1g62Hy
i4KnBrl07dwoTlXgZccR+MmLKX2vqzq11gTMJ0R5VB+/yhghzHdjG1sv7qTjtwF2W1Y7p0OcI1/W
xTGQgnYM1QX8Bohzc8AXGhOFTVPnMPCZ4jcwaXna9CDMQy8hZ6ogC1aG/tg2HQ+qJknEfL+4VpTd
mWrJ3xs82t5S/Yc745a0aL1SMw15IogC/1StGdoVKvTYZNDZFa1fZz2tG6eI+EfFBOuNDKlUEZ1H
bz91vkqryJZbqi7pZwr86vxyPZqdB1MU09CRJIxgqQ38i7C02cLxqM2zkYXpoXDGcs2gI9wMJyxP
1EICiWyoB6gV9jed0YlgVtxiTyX1F0zkfw8Rv4BFRqge4BmSJpa7FUJa4gnD8bSlnhxD1DtakWaQ
RC4ONYV/Wjoss43JamjEnxOlQo0MtssaWbVIfDNjU5ZeLs0Ee3SKs7DZc2qVx0If+7/AtRck37xr
oEGMYR2YQLBuzD7L8ULksZtg2rIoxXAoRKgEJrj34ub66v5CoPw+OTrsOpwpYDwWSBi4B+fnzIyx
Bgut7jsvk/qRSkuZe6LP+fVUCNxHXpGYPCaareOUnMVfpVpSTrTtJgsDcEqhHoxu2WmHCtGqtzOV
UX/ADeJZAAWb6Slp5rMLzvze6ktiihqaJTTtUpS4e6uj9phMDhZnC54lnjPrYPYwJ+0ltTyzDQpX
Nu8hDkq5AwpaQQe/9dJtwYyBKljCNvh7kI+byJID9c/NKv/e6WtfTafrsXodtmvtDFRC6eFqVQ9H
9hiY4yGaUMHAYzclJ+dZ09U6GhjXP8Gmub/+IEcgZAn4FlijAJR9/glwk09IIuY1kHKd31a9VJ7T
1C3tQ9RrIQRz3Zo/DPWg0cntMNYLRnN2wgcXfntCtalr+8NIoxrzm8h0f5axk3ZBirDUG1vPdO3Y
y6z42SQmrUpTYvyHjXudP6sQa3hfrQ1OAo38ImRrvpg99frDDI2J1+763yqDKSnWqwMA/zkaksGP
FCfLj5BP2SJVV8PKGVqeb2YLVwQj8IJkcS40+BsjbezICxc9QQUDn0J29FBSrctJymP+yNGYvYIo
0n12y4o/DC4IdVxRGFDiYULUJ6wNtKND25+HpAmdOagcXrS0OZEkDnRYkZVf2lAvb1F4WlvtCk7a
M5Y9H1p35k8yK94+hyxtbNyjCvcxV6WFA4/Q8HXTu4L01cxzi24Zq6tA/utpN/36sP/PwET/HxoZ
CMFpuoITGn98/3EOFFr/gX+AQhgVaBa3lgsRyYZ95LDPxx9t93//j4a5gQOxG2g00soCtNf/4IQs
979Ugh4a/YR+YpQgx/oPTsg0/wsQpC3ArzurJQLAoz/ACZ2/FywQ2esrQbOICCuo95fFwW+5XJ/r
1NNH1/AUOc0BrV3YpJmNBD+l1VPRUJQVaWUFhIk03MnS1jTxf0PwP0OTraMtSNpN2rsGrN+GFkWE
Vg96hp7dcJIKgSpLMrSJ72Aye/fb57gAJbo8FLgqIj6oyF+Azt+Gwg4g1gRKYJ4zGrjkZDgHJTXo
fWVQxp1ZrffydlYucDACLcwCMrLzWWmIsDR6y6yQezbuoGzOvlEb8w4E9dJnoxdmaNCSobVsxVX7
IorSEE0kTy6We+r0OaTSqMo7SCz1Lf3JAXfQtsFCt08nbWeGa5b1aoY27ytEdSGRrB4fv3+3nvYX
Etq1SVEeX+NDb6x8WKgqx2HFAldjYnsh8LOd++vSJ4RDAtCLywJlu81ucfNRjo3FqEmXz+Q+8+TV
fVKeZJO1t9d3y3nq9WtjCl43oM/wAwDwvLkpnQ72tVYgr1OLmeZK08MjtKzYfmc12eQbgusgdvIw
cJ1megxlu2dHcGELsXHWeIBpN238TZpbJnGqOTkfF0ez9F5ULjVuPiYqXNfneZ5O/zNPAMIrsE5Y
kF034wwqMIoIEysYxvlyKztdhapstQ+yjBsQILFzuj7ehU8oeI6RIGnro8zcrqsyZdRwQA5mKo1J
PNNoQ83c8WYHleFfDLUyTyCkWRb1gPM9mvOy0qWD++001t/yRto3kZN3q2DVHmD30maB2wW3hQ4N
2fJmX4YDPdrGTFjE2ZGBDYcdzYki0h5RPW9fikmdHA/6ZvwRarb2gCRL4V+f6oXjKECcA0KFI2KJ
bcUHSKdGZ4HHXCyF8uKGfeLRm5pv666YPvRkKRhnuvnOp7wQf9ihGvUKOClcQ5sYUE0zcDvB+lZg
AjFNr2IPDQfzGE2jcpdJpb/pG9c8IrXW/Lw+3UubCOYDIWClrvFaPv+yxZCg858j/4LHOnaeWm/e
LDkO5g5E2Z2VvTjJfyhrBnS57X7VWtI3bkBjbaxWvlYv6e1kTdrfsh2sx6Kfk6chV9wMuxAD6vAf
T5PosypqgoFFHnizrRKUVyNVmoZXxml+akWCEKsGECjRqnjnW25eBr/iAGrL63vaNGHEbeMdLTY7
0+ATeFD2KYrWORIw5dIfuUoXlMryB5JvcTO2tfWsFxWExdT+rgDl3Am7G9bAf34H60wFhOgAueX8
08LHGYYl5ncA9mM7h/EH2ixukMQrilPWqp/GZuEZNKbBNNRHpVd/XF/0CwGRFI0fIhw8eBCcOv8B
Hc81ZBIMQIkl7ugT2tv3ekbWbhlTecxgLf75naZDj4CYuiaIPLPPx5MlHjcGiH+vA0x5VBN8C2m1
JvTiMeS9PrULYQrV87W+aP5K+DZTWwaF6jNVUC8P88ir7MERB0Obx2dr7HG2LfA+rO1B/rDlmL9t
1p7S9fEvHFsDJWKoY7xf8HvY7Od5EGpbKjl7zOwLrzfojIMbxL0XJbyb60NdmKqDYBCVYEtdzeg2
EULKbihV6mMe/BTIpQaiL3Y4gBOD6nfMgT7TwVSjACVrWO1ZXAfXh19D3yY9+n34LXMMe3klqmZF
58pet2ykZse6BeZ1fZTzrforU6c2o/16OPOftnKvVKtGGc+6DPCISQ6oLlmf6M3rfgVrPqB0nO3Q
8S6OB5uBGwaHSKD6m62aI6FELVUGVonXOCC10W8kUly4DODU7EQ70zv/hr+mB2OHwsxK4VkZDOfD
oZcY0qfvu0CVrXpIRRYdl0V8zdBAPLZghO8NnDB9q+9xeSbP3omI51fqf0bndtMEJwbe22azKr0G
7wAIcxCaOA3HOg2jTFjtHd0UyA/5iDspzhJP17/opUHXRyI7V0DN3orva/jmzkJLaURoaXELOj8P
1NZIA1ddsp+2k2Y0Nftx57OeX3G/ZkohHyMEblJqVdt+A5KaKdp+EoRVjWAZSGrzlMjZ8hAstqme
29jPuJHoj9Ei9Z1FvrCjXE4nDl8kTpSC1p/225usD7H7LnBfCBCyiWmJK0hkS9cFl2Nr9AkW9fb6
+l6aKjzCNR9kwlRWz8ezYzADQoxNoKkU26Yksu9sc0TscbKsBygTNUJrutK8l+DFd+L8xanaK1+T
nGWt6p4PncdKAcWcTzvbKBfaCH4f4q6bPvb8iCCdp72l3fLt13c8O8kmwLnu2q/ZhEB1EFZZRgYw
Jam7x7KwwDdYMWa4kbnID5Vt1djqChtToMVw4x80ktynNORGx80d3cxhtPcSxk2S8c9Oo4xClYEW
B62jzQWUKRMVsKVtArsYP3C+nKMbUWcA0AnywRW0gxphPYAUA6yDiAjRekRy34j7nchyfhH98zvw
1IIyuqoAkr2efws7KXRjyI02wOY9Y+R5uctGJAQ1hAt3Dte6o/73JvhnKFNdgVs0Y0kqNp9dcUs1
Rr+vA2lou4/GKKobRNG7z9f39aXNBcuScjZlovUZcj4h5KuMmN5PF7iNVvgiwaI6V2ftg9pbcLpA
FP5ZavqfaZkOhXMw3uhpiPMBuzCubTrpqzJXXh77RZ3uoF+Ot1i7xTd/PjeL5MjC0gaW43Yf06Wn
yNnzsfK8rgOp2uVpKTvEDYBW+NHc1cfr413aHIBwNTxIKBPRhT2fWtvM6HbC50d8APm93ja7kwRU
6YWCftr1oS6FI7I+fMIwLuOvmxeqMalUT1CnCbrKQj/PXMqXCp3Vt7kBmTgjX4cqkEfxoZsQtLw+
9Na39Fd4oKGDhK/gX466OYsLZBBrtvALcQoc4xA7Q308oa0z20N3FAoEi2Ruw2+I/LWnOF9c9dTR
sD0qXYUmRwzR7W0Xq61XTMBj7q0c5TqgnHGIhituGFZuz87OSbqQDqAbArrdYjdwojaxOxRQwwSA
T8DdmfboOtPDpKvak1uW8dspmvq3aHzrX5N2Lo+o7O9ZoFwIp3h0rYACDVw6IIfNtsjNdKaQSfsa
mW+IEnEfWsFQp7he0/eiuh7j+hYdlLB1v8oGNnXb051AMzV1UDcvmw80dfWP17/h6xXh8uTdvWb0
pAu/wu1vt6chZT10diaD0Am7ox33+JSmdne3mKP4q1Zn/UMmoAkXTTu/m2Vifbk+/Ovdu97dFktC
7ZbkYVPKGQypj27VUvAw7doza5TDVmjIjWh7wDwVCN8lb9HWm5ty54huXolr+AG2TvRGswM5CjK0
8zO6UEexjZ6mFCtjnSAULTdcWKp+AwZS/rSVxbptrTG6n9CDjQN9sMRbDZ3DD9cX4HWkWEEuxHXg
Ljg6qZuoiyestlTlXAW6Im3fyAXSZZOWvrXnar79N0MRQhFVYg23u49TXCHEyFAZ+PS/G5ALQdg2
bXzgNFo7B+3Sd7WoJDlsdQfljc1BG7PM1FN9kKhnQYE7INtKY1TvLBu5YWf5tvLRD3U92RMZGur/
O4Hp0qbmuiQCu/B9yQnPP+2ErOWcubEMmiwW96EVO/iURSpI5AJvenrBJ16xyilzlBiPEW0HXrBu
nPPr2qW4TA7MR10v001mkIaIi3Uil0HaO+WbSA4j6VFsifvFVKuTBpdu5wq4MCBJN80cVprhtg/V
VS+dxqdSQA9uolNSK4MH6M0EkGxPyz0It2lPE+H1G8Ml84GVt0ZSfOI2nxfdO3tMQuyJgA1LUJ1p
/DinhU2drg3vwSKj7OFm2b84sUg+cc2tyCbedJvrZkCzBSJjVqG43oU3Opj8x0lvo+ME7+Admh72
Xe3iEuKP0dD62KpmbywwRN//+BRx0zkACSguaRRqz/dW64jSBUJbBY0xaH8DOi9udIRpj8Jsmp3Y
cOG7cj/TAaK35tLA26wy6LN1mzZ1AGIr+tEKt7wrQzGBiVEb32zTpd45N5di4ppj8q5Zazz61nil
zUUVzU5ZB9SAYagqdQeHE0eeF5graEGpuTH8VRNLZZBQA7qBjhJ2vh6FCE3+8SrjHYe21loYRgZu
c4b4XzB6MZM6IHaDZkaihx7YZGi+HqLC6V8f7MJuZqoYXZk4XalcReefdHH0oYZSUwcZBKjHvij0
p8UazVPmuu8I/lEwKIl6uj7m+u02QUJfhRVsBB9WeOUm7pswc8ZkZoJRVmtP42Cit+roxbfro1wI
w7ptM8b6LKfGvZlZiutoYs6mDHq3gZwLF+wOD/LWW2zSMQ/s1WwiztDn8mZx4vRfbF/SXyIE3Scd
57fzZS11q4nNySbfRkvooZDJgCvpEOLsaUzajRVXi7Wzfy98SLKItZMJpJAdvJ1uN4DB00MZODYk
cwlEGTqrPX4BxvZdbVEKOESDIv58q3I0UaODdU9t39hcNvmAFCDwb6ZpQ94pMNZ4041L+R7mmvP5
+ue8EBDYnUAR9XWfsrbnK6rLVpNKZpM/6hClZJ1psL8L5V5LVs6qVZU7GcOFe9SwXaRvNINsCWLz
+Xh8Kzt1nLwNRBoDwjQ4GDxGZwwOdAzLOqsaHxooQ1w0XTgFyzzbO7Wsyz/A4VVDyZB9tJmwOdgx
Fxk/oF/C8q8mzPsHSPcozUN9eZCuAcobd9BViaH6nDbi058vN87xFD9oopKobEZP+zxVx75tgWrR
IupCp0biVNKWRhJzuiPg76HJXj8Q1r6mzjld/a9oN67r8Vs2bhdU2Ewzd31nyexTksnUi6YJbQ9l
einTUr8d4n7y5kVRwB0X6ce5VxIvnVzAQYozvL0+/Vchih9DTxc6iWoALdkWoNVsrJEz6VzwmWP3
2GB554ObMo5/PgrPRMIgCi28mDd7LHSzcs5GFMd1O1+OaZcuh3po9npTJgt3Fm7RBF4NtV06wjTi
t/dJxRzFAswVt5G4gEvbFLdag2YlehDR6fqEXg+FRBQVFC6SFW65raPICN+0CkUt6OFR+WXkZHxw
5tYG0JVYO4nfhaHI9hB5WjNtFZjI+XZxp6Kj5DYLlF6iZcZ7Jem7A/phAAJRzprTnUi37vfzReQT
ASkmG8FCjT71+XBm48CXGA3dB+f8NwC2ITDHWR6bwaYBUozKzkK+OvyMRPdsfa1TQiECnQ+nZXOk
L/Yk6LrEsZ+UVv0mTcvurTqaw6MKoe0O4A94ubCNl9PQNLivXP+Sr2uN61z5jCYoelDDWxEtW1Yr
7rQX/kCAbb1ICwHK2uFkfIoRcUi9wmj0TwZ0XzphRT1gjoyXLEkx8GKYw1kzNTsX3HqBbb4AXTfA
Kyo6enQ2Nx98xBMi0/JC951WMf5ypEjh7EX1k4jy97PSLs+gSLof8aSZOzvtwqcnFdWoAFsm/7ZF
IxWt1eKRRh8qx739bsx1y6/VqLtPLV05pgsign++9FQlKE3QN0EBa5uJuv2i91NvLT5lNAomjQZa
xiuWhtOb5z1g4taUPC8nWCqDP9PjaQ+0kXLFU9Ow+Tmogure9Z904bDxi0CCoE4tVlvU8+0IwlEU
ACZVhETm9LaqocBLdXYDTnm3M9TrPHyF03DN85kpv3P/nY8lRKk1kYoBn053LkideAiQHhnu58HA
ttSlnDcoA54Ey4ifOg57HhKG7Z9/crJTlFZRF6POvf0CA+RojIr02e9trcacBbaAgPoUSMQ5grHP
o53ocuG4U0mkZQ/lAtPRLYooafMxsTJT9XUj7g62GdePGrSTuxY/rh9aq+t1YChu/Q6gyDR6C6mt
sbPsFzY5oIU13aEiTXlOP1/1NEyopqK85VMTy+6E2gkccdrlQ4kd5o+xciFxXt9SF44z6mpUpFFU
0DVre6rGQmSzG4aQ9BR1jO9Wqt4dmouZ6UHsrBuPRhC+icB7YaD0Bry6nQlfWHKeHtwgOCP/ojud
TzhOTVACTqz6+DukRxV1fShu8DduJHoS5iE07eY5lyK8qcWwePkc/4u7kgTDYMEdAaxguwBGnjYg
E5vFH0fUpNIe9YpKi+BU6vG488i7kFvhA04xCMwY6aS+zSWnaMCXAOaWjwQj2geZhFQ+svcfnLjB
JgNv7C9tqTe+Ayn1lOUurukTCPw3c2M38F66eIei8/rjc6Xp1B1B0ZMtbEufM2U+DSi5ib9PJB+x
7pxOZLTIbCIYe1eWQMB7qIIwTMq9pXid2FGZotzL5UYXzdjWHDPkM0w4wiYcUyM5geYf7hSO5A5W
9vVpIgX6xThZfbfVreV2MtPalolh+hwr8exEtbhJ69jwU702/CwjgOzs5tcBmuFWEsCKu8Hoe532
b8mzEregnfXIQgYuK3z8M5dA11s8LOQij9cP7sWhqO1R6LMtaDWbu2DMewczltLyuYw1z+kdzk0b
254zoeJyfaiLy7jSMClR6KAmNrNaIqzZtDjEAjbTH6YecdhEz/VgcMIBv8U02Rnu0q4ktwMKTLNs
rRqcL6IqkHe0NF53GGbLFwDBOW5uhvQ6SG/v5YJ+RKHp4U1lQUX5FxO1qXVxNAWv982aLnRTkZHA
h1tL8LgapI40zxirjyVGNSf6JXvdmIsLSz9GXbUhXzfTNQe/sYg6mO/S2oS8BTnXjUzedXlY4lgu
m+/X5/c62FJYWw87qB74eMa68r9tzxTXu1zLGG+0WEARIQ8Uz2bzMC6FccRXyEKKQVpokLnZbQeh
bGfLXpoujU/KXCsd1BSblKKbZKFnOcsr5OyewtDUb4A0RRTlXeNumaK9/vj6uc5TVdg+quUIy1wB
W9sOgJzHDJW7xkLsKG0ec3rYz0pr6eSOXejrbWcfIyvay48vDspTDp4DfFJKFudrrCMwlZtI6fkg
LjGpi/TKizGKDKQzh6dZGeqbUaJK9ecf1uZZyZudlx9su/NBNRyP3HosTb91wqrxemS0ji2YFOOg
xYP1M1OjYvBw4soAxyQl8kmNHb9c/wmXPi4AQEql3KLc5eve+21vdfE8Ljgym74aduZdNelDsGhK
6Etl6fy+7/ZeRpfGow7Fq4xrhGL4Jkq4k5PnBaVFXxH6/E1Fm+kI2rP6ooGs1w9tVmV/X5/ghYBL
2QucwFojsECPnU8QaSZZFb2uo1egITwbz8nRJOUNIrv/dn2kC1OjVKBTb6fsw0Wyibdph5wD5HNk
yIBZpwieVIuZBEmCLkNaI+Lzx6OBuQZxTVYC1OaXZvlvH67KcMlcEtVGbQp7mR7hooON9CicUYQa
2y4edpKO17MjAkGRAae/1g1c/XwdmxppK6yWcNRDQPNoc0Hjo6UoXpGmI+ZIw7CTBGwlzmkqWqB1
6PCS2/OU2coHyxwrY8TBoNGWs/g2YXT5zVlaLMnGQX2jYnr1V4FM1FMMlfs2keib34S2Gx/VIhkf
aEWoNBpK3Pec0PlEzs579/r6r1/zPEpxo7KvoE2RiPMlztfD1RV64mUc+pbIrRMnU3piRlvk+iiX
Vp2TYhD7ucjJ989HaRHAgIuBbmCSjsg8tlVyaxf2S2G77W2ndDs7+HUQpCXHBeOCGdLADG3Oik7v
j8yxDf0MEV7osorruavJqBqV0zE2bdRl43IPR/r6gFISIm/gK3PBcXrOp2joEHxja1W3RcXL05YC
3aAsMo6kGX/criG1I2smRQEJtxbazodCKg/dBNnyLs4xouoi2z4YVl0FqzHPIRvVGqtLZNWuf8IL
88NtSiP8QI5YAcHng6ZTPNF1sxJgdibYFrXogaza/XPRdd1O//jSUPQWbYitHBxn+wytCyeKs1DE
FNQ1/acMrbo8WHAFOArGlN1cn9elA2pyQzMOL0H+ZnMCePlZ44iZamCXU/VDWkPzdhyXHuVnelQ3
aqFLLmpjjr3JEc03tS+roMWAFqvSClXfruOqQcCn/zBHY/y4Si8H13/gVn5/jSAYltDMX0+pSqnz
fOWrPEcPEOGyYFr9lg+Npid3iZDK2zQxV17xmMtDMhXiCY0g+SZsxuSxRUrqpkYs8LHWq/kt8ocR
+AowqRO+PO0hLZv+rVDi8oswFV2gA6bTy6yVaWfPbB0n1p++Nr8gQ1BKpwG2OYkof1VIY3Zx0Kvl
cyXV/BZR6XilScVeiXDKIS7a7ibrJdaTNs4OCpcq5ITeeYNlSBSAGZE7q/kqEhHr4BLSC6STzl83
CdKKESvHeDEQ40TtJyqzFiVBgwoibtT6e1MNi+P1z3dpQI4LFwCNq7Wwc/71QozfFOSVUXnXNeMk
4la/k72YENgpq1s5xHv7+dXhgevGMOBzKZ5ZxNvz8VBl7w0T+XYPjUskhqCrAE8Aj7DA1/avT+3V
U2lt+K2jQEfAc3DrC0HSq6TIkxregF9eg7KHWH5qGsxCCqM9PftMPbmFMvpl5bY7Q1+YJcIVvCJ4
8IIH3eZfCo+xtpC14eGJ7ATQtFACp2/tGUbfv78+y1fPFkbg/FEGtNf++LaLq3dpQykKwoWVjEug
hLVNhSKcfFnYCyIHI8ImxVy9R4N+8J2o2AOWv67BMz4mCBwhGAP0iTYbKGZEcEMp40PpQeBZ7bFS
xwbsJG0LPx9J/zzxOUdhe0y0UXtBzn9+zGxZn6IsHHfStXWws3Rh/TGAeqBUUpumrX2+uyQoCM2O
YL9EAr/gGnVJv2wxF7++5BfODMkC2wrLGqrNW86WWseDCO3K8MDyD8feRZtYAbR4QFLc9ZE33Xsa
XpwVbzWxskXX9/D5rGYIIvYEjNnT6SjcYl1dPvT1kO+s3au0ZF07Hg0ryI2IuE09tbEAJoLEPYK5
evgdAXaegYlV/p3RNFFwnBbGE3Kw9g7B+dJariQejcoCHHVj8zJKSf40Y1VUT7TO+ryKxCNMaEn1
uBi1lgad3uzVhi6PyGGhtkcxewuza0Q9WJoNb6dGovRQGEiGqxEiR4W+gFBPEei7vltefz2da5G3
GEVkwPrb1mYh7GwRJeOJXih4NjrdLe1G83h9lNdfj1HoMYJUccm7tkQaRLOjmPI0ZCjkp9+iV58G
euPOb0aJ67VnIhyDuL6KDdv1YV8vJkkXHibG6jXI8d9c/ryCONM9R8GATnjqwyY9GUhvBIkTqvem
k08703wd0xkPyxyyL5uL29xcH3TdEU5pXUDTKMsFhj2Vtz1+VoGrIdxL548ynOm0hwoZsL1kYZ3K
eWxhaEgliJk4+JRt60NzZCgjOGrdMwV+p1E32t7UmSJoWrvwZzDJh0gbmmPRT6NvFmI6Kpaiv1dN
sLvX1/z15aIj+UY1g+4TZ3UbcVEWDKWVEuQUDSvpsK5jT9U6+84ykR+5PtSlz8u+oixPdoeAwyby
IDY8KrjFE0/7zvRtqU9eo+FzJUx7OGhtN+5kuxfHw0AQ7j8Fzl9qHL/XSdpc10Ywo2wnNlYQKQUL
2Fv5Q89XhSHbzjvP30tLCXCEk2mumjlbZFlvjRbPBUQcMkftD5qa5v4cO3i9aGKvOX8pDKy8bUrf
MEHBOpwH8aRVMksvGaqxoz5AOHLw9RJ5uT//YGAXKCCS0lId3pyPaJyjOKwRjRrh+KIgnluHGEF8
ZDrTv+3B1nZi26WoAwAJfBUNIhZx/Z6/lUdCmp5C2hrE1ratybBS7SbPSgW2Z9PetTC7vVYrrZ1N
8jrjoYzH3DgFUEXoSp0PqmH0bqBbbKAHrIGOVlK3f5rmqT+p9sgDpKym5slR6uIjHsHybsrU6fP1
Rb4UhCAOk2JwX8LeXlflt1mj5jK7GRgwD/+V2M/VHlJ8Xyc3muK6L7x3JY+Z0vUVS47vro986XxQ
qyXB4bq0mf75yPqESLY1st5OLnGvN7oaddEKmbOo6w59izb09fG28lnkr4BxDOgHdFK4xbZiUmVu
qpmlRhxI7Jjig0CrFrZk1DvfR4eHry+KXJQIhIRW4VtI0qkHXMnLN+o0VJ+1sFyd2gspjYM+lRqm
75O0eVQlmAEdpr4akIeP83H0HJB5n9rE0n7mFJ07r6wRKz6B+M9aGIqlpEpiWekP3e6mr5k14XVH
DwAIh5kufXmQyyB34A0XttjKDQLTRlwg7drs6w7h7WpYIIjX+Bsd48yyDjqWIkGCLK0X133pza5V
e4Jq3QFNsT3c0Os3NQkR5Xl8xVZhIPoS59/Z1Vvcm0Msk+WCyuysGx19HatRv4251iJMnTb9c6cB
Sj0Y5mr9VyS6eKm12cIapkuMz5WDFLIv46ZGLRaPrycz6evwIChvT4dk7Em8QXMVKa6emgP3KC7G
vYTkQmilNQzm6Ze4AU+D8ymk81KYcUNiZyvG5GvunD+j+BYdeJDPwfVdemkok44xqAR6fuBuzodC
bFRKjQPJvgF2yaejVaO1C7dG3u3UZy8EvJUb9D9DbS7EEmlBDTkzkgCz1+4HIfPPy/o0OvAKxOoF
ROt0msxqOV6f4cVhkTiGhEKdgvzufIaGESGnkjBDp7aG8mAY7ao0PPZVclBlLz+7bqIEodE4O+O+
ijeceEzvaEEjG6G+AljRXxCxoL7lRzaeGZETMfEhKoBCu24A3sD+0y+J9CN1mJWRR6/mVW7ecpQI
6UrhL10ef24NRKe71SSxBH+wc3W9nhr0IsSbKUQYkIS3XaFJXzDDiUpC2FgXN6Gjxff2rHW+aWfz
fT2Gcudm/iXycJY/YiGKCgQkIqw6VeLK+TfUu1kvdHMmV1xtJjAmapZPIu2T/ibjH3godT38u3WT
KfJ1qmDRUz5X6Oci7d8vnm2FbvihwhDnAwjPpDpk5E/hvdE02IXJuqkPFA/rTzSS0ieE/bA+iPGo
cd6ouRijp3qIxttCSUf9gFuGIIfLrFo9dHBIqdplrvnRbvXos1mVFkGkQYnWtApA6SjlTyhy9Kn5
EVxXX3mw4+S3Uh+LZzUtlS/dAF/tMBWj8xFzZQsFpSRqb1H8yHEbK/vmXZQq6o/BWhrKEW4IctSe
y3k6rF/jk+iN/iNKt9Zd3mbix4xQcutbxpL87UwI+QTatKxeSblTZW+XGHVOT09r+1085O1Hs0UF
+uBAxCs82XZJeV9kmvNhASEXvcH5TjUPWAtE8hkpvjF+skMCaHYoYWSAkYrU0nwKixpbAFeUGAqI
EVhP7rjTR72LYSkrej18xgYtIZiGTYKeOEcAaDr1VSAZ2WRlfo9mYnHorTBDRc0Q0CK1sH8zJpOr
AnbGV/CgQc3G4cBUmpdeSfPEKykmdJ4VAvukQNNE90vvVuNTjy1rEEVIOuzs721QJIMmlLK5SRfW
+szmZTZyzMasmTVvshp5p3Vu/jCmNma1+EhgaHU9Pm2T23Wwtb8JjoS+HIXx873ddREmfz2MJgwx
cm/CdODohP0e1OJVrYkqOHcxz+j1EcgZ2gR6Ww8pCkyY7WhpGStBiWj4Pa/PMDCjifdtI9zpOUR4
5N4a6jY/xMgHjYfcUbH80koqfztHmjbgOuLvh5pftK4zlQuKmUjnbAIzTpMiwRgN4cUSOawXGxvv
AbAAhCc/hXlrfsKewjkSrrF7KbS66U/RiK3CCTxfOpxqrovuEEmhoCYqu0Z+nIwSEQo6XHHltRGl
YF9Av7OBtfc8rcMkxD5Lk50qsHvJuvCdNNNMD6pWkA2FUxJqQVZY9hH3qSIKgKX0T83QRvy/acUQ
cnCfwDPEqaJjPxnL4Bl5MqPsBo7/56gmdXnj6kOSB6niau+IFHYZ5LgVvG0EGu1FGBlgv5PQpHaP
yPhnM5Hyyelr9+uAzPLkx2HLoo+RheFPbFXG11oOVn9I6rZ/E+aCuz9qda1/aYZseQnpEHzJsB57
Y0+9UA8WNqajp5lYkXh1IbMHcum497K81KzAqEV1n8bxNDwYau98rpragO1UgBIHW0xClC1xrR7V
xpm+FI1NgQU0/IjoS6i99IbTmUA3qvrNlEXV27yrq9SfosUu7mrHyULMM51Kp2Jop4+p4rC7hqqe
X8D223dRbEQdlMi+JP+qQsi3mDhaaPUvXdHfIIpNdTnL5+U+yovyBdSEWlCAcdK/OA/8QpGaSPWp
vYlnT160CzZySkXVOzLm/gC7OX1GndbU/AFX8RI0QtrXB9BsmfRDjDqeIlgUw/veqZu/4lQdUKzX
dPVDofBuBPgoxi+lG82KX4qp/K6q7WKdKk1wW2RK4XxG+KIh14YLl3kDxJjPgLjn5yHvnDex05En
zUrnflv48c9TI4XEWbC0vnQVoiSeqhjuB3VawjhorRjz17lceMsZTShS3010WfrNGFEpm+0weos7
R4w8NN4k+QHeZZTetKmOa2VhzW77sSqc9jtkMXUOuPHlmxJcSENlUTMfiqUWme/2daEfGozvSGlM
RcXRrq3SY1MoSu41IH71oxg7+3uJHuAPgIo2f3Qter27zR1zRnAXbbCf5IBlE8TOtHww9VqfP6CP
DVUb8V6lxYilGZWHEd3d2rORj03Bi9vWu5Y+73Pfz7gumxmrd6B3CtV1adCEOQAeS4obzlH0vtEH
B6Xrslm6lDuxGx5Moy/wQI+M1VQkQSsMpC8qR4exS/+bszNZrhPZ1vATEUHfTGF36i3JsmxPCLf0
kJmQQPL099tnVLWtsKLu9FTVQRuyWetff9P2+16G/OVlb2aCk8a1/2zrgig0iWn6saxRPKZ9N5bf
q7XP74clBnrErMP+HPTuFIFCesWjXrZNESzi+js2hJ52Fr7eH3wraN0sxA3o16yImkx9HVdeuoq2
vnfLGB9ZYgbaZ+xARveY2Et708x5HNxGTj4tuCj4wr4qOhLTsrpuyChKiz7q3SxI6uX2zJD52lnY
ITOra+qnHlS/47Lb1o+5FYx4JPsFtuFd3ixzlqzRdlw9V5AdFjo+RtmDVcr7cBGmOOVzJR5IFAu/
iX6JVDptkVgzMj4ddQjZSeeoBhbVtV97BKBYftGTWaVF9Do2hXvslgqPoaDovKyswkI/6JwUikd3
ws47G2s14Ggu4/NM0CGeeWdN8/oERK/inY1zL5FB+NU9R1tv9Zi8lLhqS/wAhzTsQh4MEwijdEsR
AENoTl5uN6O/qPa62/z6h5XTiF21RNcZct48QuRkvDAHdCi9E6JjsbhP43UtGE8aa3nyEaYM+8mv
mvtKtXTkbonF1HUfiVBUx7NnJ7rtYku6u5mW9vegEWHvO7c23sHy9Rgco9bY39ZlhhgPEQuXdeU0
3k9lamqhgciB46aRsWQoDcIPwnLx0ZYip98fo4VEH5gW7bqHvTnZ15Y1EFZkos1bsprRe3fnsuyQ
gPpx8iRKN3oA+PG/FlVC0tUmxBJ+WJBHtAc5JGV36FtpP5om2Mxu8d3+IVpKvokUa2nY6zjspwti
6avaDbpvMIlw+7cCox/9uYvLI8EK/Xpt5rXHS27onE9bp2D22+5aXiMm7AjqDN3hcxSv/pwSSLZ8
IpftHJ2zoRHem0IXpNx4bJehDZQ8dH4TP87KmWvcxaeIDNak3OJ9q1tWd1sFKw8f+/i3WjUTvSKS
/Se2pU0AXFJY7dXi5vaP2t+kuCbuzXnUbu3pfT0O4XUjV08cRduOMS9pUE95GFI92solRYYgn+LG
okSlssj5LMWo1u4qKkT70aose+RCHLtvFaCGmwop7O92qSpC33KD7ipnme+WNQmIY+Nrwh8BfIb+
VCbJKVyZMRARCh6Wjq0d5YdyAb/NhKJE1j3W77vEz5V/k5RqWrOmFqtMh1k2hCARQPxVzthRp4kz
Ta/+YMgFKh3DXYmWBk66zjGCHVAciswmv+0LVSb05MZJhiGLZqDI64VwUiKR1/OEiuhB65oyNVjB
ZBa1tUdD6GaThrIiijoZzBAQDVoLH37n5H1SSnIW4mVd/YRVglWJJf22uMKK1RAr7MEF/ZDDJiiv
ho1olLs6NhN5MJTe1e2gmxAhnldtybWs+xqBEHGgD83mkGoael2u94ZtPWfF7LQenQEhcWnTbqDX
4WyqX5XGQWdvkTU2Zn01juaU+/UZaIuG7pONJW1O3OggHkBUo2/a7/jX6rAI8FpalXkQtaRTKQpO
qgMBX3WSYsBav1ZWLR7FVmD2NTdOtB78mMcctqlBncHllOurKBKB3oGvuXVW1UD5rYDhdF8Ubole
Pl5ZHWoMljuBQySxT4hkl1vHWekUMQXiBAiEzJ9sl+YKp3KRP1mWA1BUMM74thZ1gne8tHGU18Lm
MxlbqXtHkqp+XCpVqWvBzCB8rSoiqtOo1sHrWOMck9luGX2ON6u1dm7Q1sR+41i/peRhF3f1thCO
yOxVL3dB6euIQBSlEM0NQfmQTC6ZpuvgegAGRUUo4k4P8cK1Iuya5j3pOu5RxS/PCqYVDxFG9g6m
L3YIeJrjFuPqxcJPXOc/Ze0V+xYH9vEwwm1uD6TGshMJvD7nchXarQ52jZdHSlhY/qPjoCgoZxu7
fMa4BNdcsmLFa+1EbUes+uzcJgTQ81kgKn8qARjW1FgNM4Ukwg1Ru7PvHTnL5W20YVqVSuPYvwAM
gt8WlSKlAMAjiVYtZZPt5WV+WhG92XD/QJsyESxBvcPX2vkJsGWdvwbBGZZ0vAaeqxfrgxmD/skj
J1txV7hGgOtVcktdlfRfGRJwbzSjb6hE23lGuhn3OJ4SCxgvNx4HVH0TzzVuDWM79jWxalV0veFE
j2vGIlV+YEsqmXXhtN35/eiSQ6vJICVfgKo1rSJfAWzAi12ydiYI96gtDE5SySrADmEMSFgBWJ1P
lWs50cEZeveVgGxRHBn7swnkatuPtEfwVCMHIy9Sq+2uT+28Xe5aL2iaq9bhskrJNS1nRHfV+Gxj
azrtS6ybiLClNTvkhavUsW4X+RrZ5Kjf0EMUHwLiUnFZLp2hS4NkESfqFYP532STVFsQr3xNZe0N
qTvhr39scTRCXUYwjZ22aGQpZ85Rr4c6nGGfh62CyQuMwVaPXZA45ATumPr0HKQ9iJ6DsA7qcMpI
vx4/5knA+xkZ6X8eizXoWZyliTMQ9ZiCsg++NqM7SeiFJcZhmNaVXOXAJ7dqlaTej/YYkpDbhER5
bDqSBve+abzr15a4JQn/oUrncGwFnG3WLQSFNvAOkJ5pggjNQa3Dt7eXHU8mhU4wKf0+1ky8OXq6
5FMd6pgEEowNyKpayfOrj3m4kNeIVFXElGE4qKWw3v0XCmefQs0P5ziVS+H9EP3sWqlrSTUeGESI
+iM5ZImf2k6/RmkQzOsMtUa0Bw5EnBk0OQbjfmitLUiRTpAI0QEFcpwlOO9k2Ex247HFKPZ68why
y+hIE+fYBQ0TQG+oSWHcUJtvWQ+DxiFsQ88fgq0kpXSpvO2XLIqwpSOools1SJBYt4/7iCvQLtsP
Ocf4Fx0QaIcJVQBfpNnC7ZaTgbLaGxSlSbe57q++KfNH1fXy87h1VnfrNbOx9kwn1v1SErx6wIzD
y7Mae9kXezZGEvW5uFDl8zi5qQsTPPJFoAUr2oADPiTMa6t+Xj8VtYkE8g9WXubPOSnIa1BEZLBU
ImRz2eIO/SqXu6oIgUxJRArCXb6EPhEeJcHXtbI0Sd+jCn+HwRYkxD9M5acSVzq+vp7Xz1ozPdqR
16d+Dn4CrOXMfnTlkALqZjGCtQ+r55gexE+2t4yJEC3yS8VHfygoM+ei5jMvU8ecN5RJ1aTKcztm
E6vIb7AtxMRlaerJ21Vr2cHGK2T5TMowiZLU7oWfVkmlyxtR6iXHrC1cCFy2uulZDWuw7eex9Ifr
fPWCX2VU+c2umphiZKGzFNGJLK1i2DEOmZaUoDzrhUgRNTB2VttwdMnoPYRkcBM72ofkJfNvgIp1
Np3ASKK5JhV8Xmu2XSKqHcvT/87Vl38rrToqUrUKbRHLRCpaOqz59DOQk3bvog4Xp72H//ivVea4
fKHIaemkKUwhi9d4Ei9JDeLW6GQTXNvk/LHoZjv/SVin+0PLgmVsk+nh8PTz/N2KK/PL5FV5XdRT
KB6CPmi7DFl++IoMuMUEEAYqG83uLQ7GUfsvtlfGvyOHQK60dIjV3tXzOka3S+dPj70OS4Iat3NM
4myTVAlwO27XmxjWX+40T1cxFVeC7tRufzh2Yy/cvxWYgiau8dkVZMidJrttyxOBLgsb0F77393i
LvUeXR9VzuT23ue1b+dvOqoHK0PqYwtAmC4BhGkXtZ5iqLwiDQSklDSY/VlmOiZBAYumIkxHP4dt
QE4xscpRnQ+3LXUVh8ugiBPDNyFKe1l4UYoRcvW7zZ0cdWjNhOHQD2L6SSip/q7rsWxoo5q+3fWW
rRvamZq7iOWv1926nDsekpBmuaMqa2twRS3vlyhH+EMUOrRaJ5rdFpf1nPBOW87BZ1vMjjiFST2j
OK+GaEC9hyvFXq128FuG0B7pXAsCj0oDIlvX5LbtWF/83V0/Lp9Wh/M6Kyignq1VWBOFwWqdJJEy
SMkRv3I5z5pwalLK+GG4R52nv/78SXawwbAsmfVPqy/kfSur4kfXDPnraqrqq6ZaBqve1vZFOpW/
ZXlfbC+GXAh+H+rRY9v6sUm9YisKmNFmPkb0ZkQTV4V7p/Cv2HaQUCN7bwgfOs7t0D8pM0xPJq6A
W0ZBqhXNtORaVADQeofmLCyywgjxMY7MYmEoOKyPnNdgCPVqLd+E5Q+/pVgGcRg4I9E1bX7Tp1ur
xsdxtbxnglmaK7oB/TvYJu+pZAf9WsXQ92kLdDLQ8ttAt0npEa0VSTtc0rxfMRy26UH1bvNN/CLp
DEk5BW745uA1Tr4Qdmv1XoqQ8ptp78hkJdjUB3AcQwo9jL45YyjTq8eAFrS69pItLrLa7bwvqgz7
D9p1529JI5r5VpIatmQWLWGQ2jIsxG2lyrjf037PO5C7ZdhVo0yGq4bRwc8KqP8mMTGxG6SMRo+5
GrYiXULWdjZMfoyNR666+20V82PezPX32VbLDbYpeZkxgfReqqlJTNqjeGwy3czRXTRuQ3G11XiO
pq4mwzQddR+8dt2qc07QkCNnMeH8YBJCt1PHt3p14igWh8nvSisNESwDF3OfiZSUK4sUdc7sx83h
2j70+Mb2KTxZottK2yHZucA54ckJlTbXoBv+80a1DNdnpnHeryQJVSkuxesG4tiuV3MHZpq1FQ6/
qaMsYPyuk0GR1sr0OPnFVtLuMdxZu0zpFgGOS8rOQ6s8aU5FkjTxvd9V6+923raXgYBRzV48V9Kl
aeKrIu+WmpLNlssjuwFwSE6VvicuuFcZl9eCCD4poyZrGuW9BP7A9GKK++A8f8HG/1aW3nRdAmQQ
Q6VQgB6NKja5z6s+ammpnZXY32UTPxazVi8EVA5yN7URYcR5GWiqT4VVJpCuNr/zZVlvDUy2n23D
mYrtgrOwQ7famo6UwvN1sA3ueDKytU6hsQvNYCjU+aFbiFc6jtQv35IVT8jUE5t7ELknu13ny/qx
scmx9yPhP48FcceplmH06KAq+iKrxar2fRMFIh0tl/9LtCrRloXB3NMaLuigU2s1XB2KvpG8BA7y
ZldOObAfeBoT874301eK2voVKjUXY5RbxBqXfswcq1K1RvJqNlwqR48N0jQ13VZkbEHwAXng4dLg
4Eu7Xf3IvTkY02lGQruX81q0TGTcsUuh4eFnvKGyeaE8CZ/8do3GTLfxel0MwklSEQXWVUtks3+z
hHK5mnWnq1Nr3PKl2wCSbkvLH+WhiCZRUevPtCi+J4IvG41LuQ8AurkeagCr0xQRupCZuY1f2k4H
9aFs/SHY6dZI7OQdt3hMfIFc2DiAU2JwkiNMev0lwFoPxxYLbljXuPZVPnPxMGFSbISmS5pbhIj8
B5ipVR8s1+FuV3oe630/9fm3Ai6+SOWsOBjXpqqWNG43v0ttyqnn3MwOZWTbN9M+nPPxdWv7cskU
pG43nROtXmC9Wz9qFsCPKdZY3TOzyD/7jVsTxU0FkW2L9Ii6qvP8qDcFxldWoocvHRYjmZoEA1+3
vbaKg2OP1nXMwRfu88X3+904R3l/aghl7LJwUlaX4kfJxTOOgXPr+5OO9vlqU3vRBbdj5kZVeUhI
Y0cDqKRztQHUM18YpD7WTMaCVJcrpWvYzUsMyC6nHvws9LmoOW2pNgr80BOOH8OwOKnvIoUBwNEN
NvdnZxXT98EvGgpfp3WoCSZxEyVFxaGNQFdnjN/GKE2GHC1FtxHCy87oonRS5+xin0g3/xg6rV3Q
RJTb64Tqy85I0x683YTN2kQ14eAugmm2/zq045bflH7HDaZya7ozliFqHOMT52Hezm0mh09Q3niV
Gj7muHjZOwYrzlNAIT2mjNQY63Ztcz2fix5kXpP1HEkiCLLYqd2Hlm6nf8zdbvvZEc4bXw1+r19i
EoU/hDI+VIWwxxMq+BIKSKgwQep90/hpMSTJHZbHy2dGFrE4waTqbmiI5E+rLTgZ1OryXzSddRZl
bGNCbTlPC4TYtn8QXEXDnsBmsNucIgJQJ/JbWs7Gw2WThpuMNMJ5dxysRQJ4sxBlNuBvA3okWjLP
jN2t7a06502xpZf63vj5+kVybT95fJyKILTJ/T3E5FruUJJNt5OXDOuR3zg8+HVNajjpnTlIucc/
sysnB+stnGLakZfZ0o5GLPP0nFpEvnk3YxjEh330FkwdOdTr4Gu4RlQQrsqrH+SltlyDpbHqNNL2
ktwx4AX0i3sfgCosZswsDCs04PgmGzhtgnFSD2VfdHY6YJwLsL2FE7SlXk4fYdjm841msDHuDcF5
RLdisBXhG7yJPPVsE38jDakRB2PRY+/tpeaycVVZbMcE0P0lN613ho0DOhczM3I6kTPP4TmNzUTN
q5yiy6wiQpXa4OkFBmRxd3A9hAU8162HLkjRhyaw2prAcfc2Sfe2TD25mOAwE/hm3Xdgz3CBBCmH
4hfcH1Xer0W85GQ9Vw0Fj6VoWTlFK7dxMVomGJfkuAKjTHVPwFLsmSwcPalfpJZyO1LAiMLCGdSz
x4dkxQlmJwBrrGd3Wn0ScITb4CCaFl3IObiPpNPXT4j75ZyneFGrlvQtI72Pvp+L/l721moDxHDp
+KfRDsfivrCUS5VNgoP1asM/6q5qMnyi83/XVcNNWYpOP4fOvFFqIYKKh1/RULmUNoz9eMYk8Iqw
Uj1YAfadoKy2cwrWxl3upA+IzsRAzP1vzyJpZMgYJ9OIHZQIi/x3nmzwd4AUx/Zm7KXlvDZFW0w/
Y4e7895Gdk7g98Dk4xPjFmV/7OaQWijLk7BzvgyWCOzw0LbMCE+5M88MlUdvi7ef1jrwPg3lXPmt
hzTXHHmMYppYSFaF4Ursxvqz51s2mxuRggte1oz5RP5srPzRG7MBggIIDBOVUuwa3o596kYdBac5
2LT13AXuQKWhFxEwLMlnZeJ9MdmSLRXAu4i/I+0No+86jJtoOlbMSbGh8dewFiMIVOV3n7GDroef
Ca1rvl/j1atu1qpqp4fASGe0sqlsHfdURmse3axKh+ux8ua5u7Xp0P1jDMN62bdA59tjKPj7h9SO
GRUQpm5i/2dBMGv7MSxxQvuam5Vrg1kJQnbF+uanhU6THIHF9XzlTDNXZkn0A7PofljUtbFQrNyE
Y9TMp7FbVvZs31YLVyVGQvcWhpLyMCDmG67VZm/1fg6Qyn8lRD6X9Lkj2cignr59UlBN8LLtzYYP
pWW6iFkGYEsGX7SPPzfsmCdtVL3ejiagm9ls7tf9tE6B3FX+ZL7oYi1/qXVz1FXIIdDsVoJZv1iF
Guy0sOblJegBgw+rnTRP1dB5Os0T0Ua7muvP32Nq0gxfixHbYnotL1lPBZpoXB3DweRXBdvlpw4w
k97ZplzM0Q4i50X7CxhTAGafpDoBh0txTbQ+MEkt2l0T19tXI6PhaeRv+mjigihb1LbVfpRl1TNE
oEZMS5m4NJtWW9719N4f4r4V3Y64a6Jd8jAvv05jMTqoBdVEzqoQ5nPnbmahkJ1te+doV/4wsDw/
L7pZr/E4rlpoMUN4pceOLHOnCvcWpOx7ncTNlUccHJyBabtlDDS3+6EgQX1g9yzp5mrGN8Lk6qSR
djW3beROtwttA22kJ0SXzqUrJvraDk6GAAT63m3O+hELL/ShJmrnfidbbyp2W8nk96nmRPyIueoI
Jt0JzDB1cI6RiWYPEkKLiX++L3m7HysZoDpvhll9hncUP+VN5zSHos+j6GnAk+dVthvJq9pfg58E
3TcGMCYYzS43AV7DwbI2e1UkGIEBwkUFWGADxLasK6n14+QsGDG0sruasf85LQXK4LsgXMEovCrg
+k5UD5aB2RzzGqMk2M/i2uVtHJugzYTOa8zC5ZgUKRd/z+BT4midyiBSX2XB3YTIu4PPUdO6cxs3
CQE2+CiaE7BW4eNWMHblDWwqjIMDv+pa9KWbftmgCYx72kjzvcMI5EdtDXGcLmWw3qBgEfPBSFl9
VdMCXTdGtv1hEn7F6NKNB4i6ZpuYskyuuqFfon218y25Y87oFBlJeJBbYfowh2G4yrSXfJ0FPBnv
+BnKITAN/0vrW6nMt+m5xB29Se1miNs0otJROx8S9oep9ojgiXlJdkpcDH1hoaKWE89JIFxh/Mtx
niTCjEcHSPOVwT7Mh7lxR0C9zQBc11slbgrEvM5+RrRJjGlldEhXX8kvjfT8j3ay5m3Ksc+6cUcz
ubeWUAoiJJOgz0Uxhi093qim3TCqOj5wGMXlwSH59aBtAsswbcKD+NA6yfgYjMV25v4F7t1QqPCD
KtsB17iBQzy1tiY2+7Iy5kOFPPfZq6TsblRC+jZMy5mYZgnp4Bwdkxcxsx6KjEOsmIqfIQRg/TnQ
hQDLdAJ5cNyu7g5a+An4Dw0gIOy0zpnGs+xrz91LWpOjZmYk0dJvGLfBfQN3K/GqsYm1RzoYeeMN
kxQDqbre4mq/+Vb8LSJHABWT7Nd5z+Ze0D53fSfSbR1JjZX2MN3Nax432aBmUPaYnO9rd7CAsEuy
5dsDBYL7SQaz+sUZynCrqewzWASyTT7gsjpxpuqy0i91rbYTeb0T/NbGYjQLPah5UaUKPjorLsw3
Dvfd49Y5IfXAf+SVoaHETCImzQUbKryW/80r69vJaIoqcFhRI61Zy+Bqrt99yiW7Fu0ZJHefixWz
YkQgZ6roP/j8NCky7LaeqBQBBh21fP1gcOA+NXA6VoMJSzVSWP39p/3Bzzs/9H90UHjmIIrnf/6P
h+qCfHW+DqyaKZE3Y90Nz0M05seOEf5/fxTOCWczECfmVrkUDFXoJFrTiCgTDrwCL66mYxE2+lg6
sn+HH33JquVVElVF+MtZhEmq7cUHKxfRs+3mOMtr0adNjsEBkq3qSGp2mAq9vad3+YN4yPP+x70j
KR4r40uifmPElkMhSeAPGPeq3eb1KuYgfecFvvWrYDQjkMb+Fa3txQLpYe1GzVonGRS+bSeWqM+8
3Gl27UyIXYAAN/vPawNDcQ+THNeFfB26/14b7gAcP+ZkLSAy+F75drMrlrjPKj28Z4781vsj1QHV
Jwc7q/GCJVowyxbSqpIMBEQ9QwiI7lrK3nfe3x9+iedlkaAsZUVgn+te+t+IQAV0h3wmawLEHxrh
3sHacHYqtryHWcZzhldE/iTD1fnEZFHvXTgyz39/qW/+1ADON8bMiBX/0LJNKuoZHiTktUUodqoE
qgosLc8r3/m1f+5szznTQWOQO2KgLuW6eDHHVe05JGVM0eynY5HDJ1ts4b5ui1C7v/+qtx6GT5x7
pt5yTl6qdq3SGRmd0MJbZbN+Z37CcNMkm/zsBV71nu/lpfAJAyV8lBizeT4+YPzCf6/Luh6dnDEH
gBdhoXci6r9JptQHqpofoF9dVibQR5piXt6R6f15QPNcPNbO++9Mab54brjGyqKgZz8EM2GjXWUy
qf3ogBZU7KwC01fb6ZzD39/smz8WmSkRxJCN8Tj994+FTLL6smGuNAFm7LYeqvs5yfCwDnOYTn6D
970jYZL2CLP//uQ3vynJJ6iu0EVH/sUh2vsyKcJuTcjD2LpPrdX1T8ZrgVKXdeneUTr9uStQGmEe
fb7/uI8uFWWVN9ZilsSxMYmJj/ZCSqOzMUf4778ooKNFnMz+/8NGibY8B0aNOEDXQGUMl5hb6b67
MfDj37mB3lorAWZB8E0w8GcW9O/PtmGUISPbZa3A1rpfJ5Pf+3B/vjgkDNj7rffzJaUIqN8LWX7r
RSLsxJQKN1w/upRsWbUN/qnpbLfF7b62bhF0uzaZvPfMIS+laec9SJxU5J/llpwuF3fDaDlYM5kw
QUrghVdDWLHj6snZMZFo4KtiOIguKPipIEHeL15c7v/+Jf+8CiHOwPWPmFwiDroUX+rZZTzLcDnL
O8oyX1JN1m407aalxrXOnsz/43zDXILyj/sQwejFBVUaFBpmiDlMtT0fRl085p52dn0Vxv+PY/uf
T7p4seQpb5WRvFiM+oM9vpF1JmuU3p0U/tXfX+JbGxwVg48YGFkVPkn/XqPAWXmhcj/JfKvyv2NF
Z+9BY8QnUZXhO6fYW9/rn486L9t/lJkUGKFm0JQQ7ZCY/Tlgc1eAn5HAUAYQMvP3PHUuT003oHDh
bvHsgMk2crV/P4/mxnUs3ej9Yi3OEfXRCjXLJAdSfcorz1vnQ1QA4eBbOb5zkl2+1P89OSFPk7XC
vri0e6ldjbGi6+p9PDbx724YkquG6e/BxS7uPy7K86N8HsHZjJ9pcOlwFVqJ1ZrJ1ntrm+PfUOr9
DFnEx2kmtOmdVXn5/c6PQi6GHI56mhL3Yqngpa3cqoDFannrHRMX55PqFvSvdhE+tXH7niru8vTk
cbhJny2R4Czi6XBxejqTLrqafOb9alVwJMP4GPxPNIGGgqHpMPB3ML1758tdHmnnh3KcUJf550bv
0iGjCmZJAinMzJgh561LHPNpXqzxBfUoHCmsMPeAPMN1qWX8rTTr8vz33fjGkqWk4SvSHmE8HF1s
/LlgiEYg4LQndmA6Ts1hGJ68rtAfujIO9oxaBygj2FT9/alvLFcHI0jciRIs41FN/XujzJpinodM
+0bVzGlC19qwBujD3xjKwiX4+8Pe+qxcGueA3fMRF12sIqkhhlCbTQilvCpLunC5H1Q5fsgdUx4m
CdnMEoP9zi903li7SKbw5/cDGxn5ZdxLW0WFXTQC2bSv3HsCi6C2wl6bvrfTkJzkvCwfo3Jrrutp
dB/JM2hfAYW9vWxCS6ZdwqiMCKsKZAq5xj4fci91MD57r4J+86+EocbBhEtLdLnkV5r0tu9qSMk2
Aj05xVt6tqc+qdYaTyoM2h9//xZvrfazuJXUJLgLCOz//eERe/adFy5678GKtuAgWm2OYUAxQpZZ
+xtvAwZEvZTfNFU7nnBJ9ubD3/+CP6y2zxuO2ijEteEcjHPpGaUAOd1y5vxqRNjdALt1hyjX3Ski
/XEnRrNlw0jS0mhvBMS1AzRuvvBeat0wSoHg9Pc/563FGXvYogJShEAh53/+jysKAn+RDy4j5m0p
u5vOTOZxthFXWGXwvSGugxnTKt9Zm289EzMeal/MZLitLq6ppbXtzVqKaY8yqM58487nUdQUPZIA
OTcpwzvQhC73o3dujjefi7cniWF4rdmXmS0OU/CtBGbb9+QmMD+Y+gqNit6gF9pxiWzWsstD3cj3
LKTefC7m6udTDiH35RcfpnKtdNCTs+223imqcTSAVjzVNzmq792MVSBDEcRk75w759f4T3nkeaGx
tbjCsKomOOC8F/7xaRfovdr1UHok2zS/VNU67lwdBi9/X0Bv7CjcQJCNs4GxIvrDWqWf22BKtnEf
qoEcbb9vrpAFQKIYi9/IludsdFfC4NGM7cpVe1d/f/obrxa1pk0Ss+/A2rusO6gTjGocAl5VW4cE
bsCaj/txPFKhjvsJn8DdIMfxnRf7xqHFQ0FTqArOKvaL9ctNhoVOwp1FMrpOI9NwOxtA9SbKqywK
lvm/71GMHNzzJU0YqH15R8YjbqbkDE57vzXWDWkj6hFHWDMcbLSRVWa3U3EwSWQ+/Pd3S+dPSceL
dcn2+Pf6mVBMBLDpp72lt+loBqc7TYGw96hs4w8ufHUEgsq8Y7Ly1gdlFYV0kf/z7Lp4t6IbK7sN
uJnDphxuVh/cW8WB9aMQYj3avXsfWbzwdz7oG+UAZQBL2OU9un+EOZm8jsLWz6f9kHcjILennycT
o6f1EoUE9e+v9Y2KB1MTtMusWh522fTPEwxCPS8UXAZtsYd87DpYNu/ZYo6ZTqi3M8/r7MPUbOrz
35/8v0zEixOBQSimPXj0Yfh2Wc/a/cYVbxL4RCAFzCeMvJcMIX8jwDCHUnh2uPOECn7EIhdo1+Eo
Q+awXPu6nRv/hWkMhER36csdrCb0An//697aVdzLbCxASpqIi+o3mBfb4uTmXowhq8XTAIsfTsMd
k3E7zYt5fcf87q2PDvKPOuhc4NuXWelYTTmRlLQspQazDibcC1zAyWPlvmuC/taixpII3mjwvwDJ
i5OYWZE3lujB9jkc8yMl76eeXX7kgKF3SVTwkLhds//vr/NsoYPXBTctI5Z/714kbUMIiVvvg24A
K3B6/bBUvdnjVQcT1+BK+ffnvfUbcRTFupBijmTbC6wg7m1ce0w/72c/t09rqR009OP0gvrRSd2t
y+/DYWjeww3eWjS4HWM7Q+4T7q3nzfaPO26uymQp0BTsex14WZhgwJm0lUUsZ2KdLQm8d6q3NxaN
B0MYS1PKN5qHi+eJmBOYsfOyD0zR3ImgUq/K9c0RPK358vcX+sZPAykPzoEPNpBveP7n//hpwQbW
uW31whgS+mUUywgZcYgA0dKQv6s5394py954oI/Kmkv8nKv6x13aDz4KFMQS+0YW+aEPl1+dX7mn
RnQi8yFpv7NA33iVBLvgGMSEF0+Jy7aIQbpm7msv+5HhxR5mX3OE1+DDLg/FO1WCe158FwffuQ4i
oI2INtDki7I/LKGO/R9p57UjN7Js7SciQG9uq1imjWyPtmZ0Q0gzs+m9SZJPf77sH/hPk0UU0ToD
zJWAjspkZmSYFWvZ8TieuiSarpYBa0EdK/2XpE803xZdS/qpFp/jvlUf24r5Ggu9drTU+vBHPE/2
L6a6TRgOjOY6BKGkhreClzBo+o8uSd8j5yG5FgyxXMMQqs7j/XOwlTBQzZGU+zQabCTSlwdh1ox8
ssG/naymLYEIBQxiWfpoPRVGW3wvQXIQxU5j+KfHe4z2VgzvCFAh5d/OKGOGQiAE2KPY3XjD6AbQ
JoNKmLuur/ZTVVD4shuOimZ3qC2OuXsE9j3AygKiq9LM9DorXstwZWn8fX83tixTm6eQTS8CpqK1
m7H6qHIiVJAS1fmnD4jVmQ3vPjJRbp00hKW/20iZHkTr9TtnaOO4Srk9qOdooUn2u+VXCJn+KrpK
G0913UXAy+z04NC/Olk1WmP317jhSm32VrbqXvlNVms0uiw0eA5HOBsCCc43RX4BqTPSwx0BN05z
c3VqfdhZ4Mb1l54GCl8CA1Vf19AnzeqbtGSwvZpgOFFBxILVhq7jOouxwANA7VHtHO2bPeU0E2Ba
sjdBOW+dodD6L7XR7SduX9x+bLWouOilKS5AKd/bF4T0H8pA+gM89bTqVG/5+aokG+zEgQdDgi4f
mb1D+mhwwRlR0d4JZLZWBdMUROKEkhaRxdJUAUdi4trKdGIUmAp93pj90QK0EgFTEnta0DdJHvTh
FCahEKfACvB2dRNdxmRAwkKbEAOX/ggCm1b/PJcQsNw/kxuLwveQ8OjsH/+tFqWFkB6EtTGdsgEe
BJOZL+ZfzPEUemX9876pm+PPkqD1gZJYtUg9Xkn53zx8dupBQSAL5oyt1teub6tTy3Sl3/XKdKb0
PX1XtUyc7xvdWh/lOWTpabA4ECktP1rkGaCgKg3QEfA1eDP0+GsxUbNzOsCxv2PKgLBXLo5YaWnK
Zu5NA7Uo8U3d4KtWC2pJ98DTl56z049br4rrBYYBSigEDCiYr8XMIrctxgh3BtWCkV/TMq4PVcd0
d6CrO3550xLukbyNoqOrrqL3LKdoNQJ/P46RU/yVVaNz9sy60Q+5Y9c/7m/g+sy/ruqNrZV/HIty
KMIeHpEIWocXWBrsHxWZgn/fyuaKPAIh+dxQu1ndLFNlYD/TK/MIeSZQ17EGwEql7DEug+Kdh08u
SOMjgd2hokDNdnki4tKz02CEyNkApcbA9JifUXtMr0yaRjuHb325Xk3JJjDVGgqg6xrYkDuj0Bmf
PupTg26mGldnxRVM+lRDeEmTWvs6jbn11/2t3PpgyKPKgyErUa+Mm29udAz41ykHPlg2gclV48H1
ScXfG1DKpYHLJr2VWQ9B7HIXYYjr7almaW3T6H+FTfFvVejOV7tOf+OssxTI3SwGbGh0Lw0ZzoAT
GUbjWEZD/KG0asaq9DCs/HkOlJ3vtXUKYeR7pUsEKuSubFWMPduZJ2Dk0QX8iPR4D3jE7lJOU3R5
/1eCj1lG47zIdPGXy4omTVi1AJ6vMQRyZrgnujhdsAevWocZ8ivxkiCrSTPE5tAvrVSF5QpJo3R0
uuYXxMG1HMKazzoLOg4MTV1/Y1HACslJpbbcelF0C6Fecnso7in3Phc96O1jkDmB6t+3s3WvrDd2
5Hd8c8QlaaluKNiBoBH+CI35PN2s5TSdN5/n2WNwi7u9k3Nv7iXAOAyTR5FMLY2KgQnorJgx2poV
LDPwTnwf4qk715EDlqxzyz0iTXkG3iZS8utBcQ2kzKLmCGv30mKipW3Sqxz9xqqKh26ufhahqu8g
jraNcEgQhCIEXouE0wRgQJxxGLjohu7RqxPU3vV0PL7/i0lQIXAU1IQ5j8ulwLVW5HGnM42CyNiz
Q0gIT1zc+MUUMa4TuE/CC/573+TtwmSFnMIm5QOKCK63NJmQoFQao6zHjEao71mV/VUbDPeP+1bW
KRKZIpTgsNF5lBmBpq38YMtgVhQJlSOPavxFJO38pCex+7GoA9gtBDFACRfAsShpu923fHsJsEyK
RLbKcwaed7k+hhIrgTI5H84t8s+GYsTf0cXun8qubh4MMyhO1ogu9n2jt5eAjrkUr6Amjyjda9Hz
zc1DIKPNYLJh1qMTkg2bIXk1cxQfeq4/C17R8++YIxd3/98+r3aXYXib+SJprrSbIyQmoHF4QOka
dn9PSrAnObq1OrwlCFucJQqV8t/frK6zErVhsMY4pkNfHwm/bN9mpF2SLKTf0p7Js/vL2zqi0pu8
loBoHq/S3FhzElWEQNupLYY0MyxxVSPXfGdHQ24dvXeVKif1SdT2lquCPKQgXhgQK/Ta+CPc6eKi
iCQ5qrPojnFcu76wIAd599JkfEBOTS8MRNPqdBL5e13QNnw5JRRPmZ5FJ2/Ay9y3cvtgW5T3XehY
wXGQA67ciklhJO8YZQfUO6HV7JDJxqbNFJ9jpTvR/cZ14+DLLp+sawEvX+6iQMtgsHMuup6ogQ9G
BVakyJ19eELKo8awqqR0KXcSwY0DacMrQcZOigsKdWW0qOfYZCSZgMTs/9LS0H0Ep1N8VxQIHlxw
aTvxj/woywdHVsxh+IBGF5msNbmtw6hulkMWddTdSXw2E6oidoeYcGZSw8sgjzgqDPM+QqeUf4Wo
KN85M7dfk2ohsYNKQwoE0Bp0m8F4DHMng5HARcQP1w7U2i9gBj3NJfx5O1u7aQxQABed3BBttOX3
zMU8qv1c5L5bp82FOp753FB9vEB0ru3EejegcNWkNQyaFygEKNsbeEihOHpW9hBiR4IxXckIdIKv
Ojt5ST89hd2YPlujSJ4Y+jAfhTI+m4PbfL5/U25dDXYBbMpXiprCGl2IEKNiG/DS+RpU1w9MG1en
MJ6jHX+9aUW+tQSchH9rqA+E7pzRzM19offdNSbKRZwP+Yj7a7m9FTJQoWAn9SEkzHb56YxO8gkU
6DAYjEA9w743POjdED5STp/yA/wZ7c4H3FoWPoxyByUmC5Ta0mBotpo+o0jnz7XRfO201P4wVG67
Ez1vLYs+N4BeW0c+d10TzBMHAs85YjowTc0r/XuK3XM5njx1zA90zPbs3Xo0dvCNPfl73rx2U4ks
mWNhz5kUZiEs73s+qtM1tmANZgz5R+dRlHznl5MooFdBbx4lsu/Vq6AGRV/loQrfqt6YcAP13lGY
TnM1pXi5Fpd7yu83lxx79PDB3AG7kSn/colOVMwtJDOcFCWKz1FToR0Eux0TdEa347xepyoWzlPa
Yh7i9ZBIHNjSFjxtouwTFJKYCgLAbwqaBJwl+AZnZoGzIoYGymE2/jjlvXeqK8/4qcZw3cBrpSbP
3Rzp32bdyJ4z2Amf4cWUlJ2wsfmGWeQ/bSYtzhFsVN9J6turZoMFaJlZPo6xUY8QkjY7gd7mzuGz
JIW/fMhXO1dUtQ7+EJcV56P9LFTZ24RG5Oy27R505uYcyo3DDDwoZCBMOS03rh8dYxSk3j4cED+Y
DC5+iiCfLgUEwgiv1y0kQbB3qztv3ZZVKTIKtJz/nfVRhFqDmBJSHL9UKER6UAH5Wga9XlBX4Tnv
FBWld1073T//W7tKscQjQXXJg9SVI5nThC4KnMl+Ztm93yT65LciaqkTMlzyG6Y8XAl9bTD669oT
ZBcTo+u8b90sO+4RrBFpDENbVGvTe/0xH1DOpBE08NBReFp+QIZfhSlcMwMan7sXB2Emf7C64aSk
UXQ2vDz4z/2l3b6n0iDKtybtWkq7N6jykVKb7qDOoUE3ygyvWXpntLKzx75RymcRzu2TMjI7rCVp
+Q89f/0El0a586JuHCCs0IIH3kHDcD3W6OUI0JaFm8IGEzt+ExulP48m3Gkinj56ASPSdm4WO0Y3
DpBsSlJSpAshUUrLrW7zTsDuA6FIBfnlKUgC8Qd85e2xHhHbu7/Lm6ZkA5euiinjsqWpuiC5nASm
6BuHzFtk4XlwdbifrCZ7v7NB9NF2XlUDiZBWq4pzYzCNQsEUAzqHkhnys1LXcGkXzV654ybEJfqh
tEeNnqEZKs2rVYH5BhdtBFDQBbnHjH5qXSqIFY/W4Hl/21Y9ngYtMiFzgAwR0ru9tGhrUwF/GsSA
Eii4bi/XRES2SlfbbyINTpJeCc5tRQdQq4J+p7BzE07Ilb4CrukQ4ARWbnV2kqjOrT7zJX+hXwRN
9ZIFs8P2NsVVy43scv+8bN0HEGwSN4c6IqWX5XlhVoVmVjrC5hDq1WOOSsuprPTirCkNRP0aKiJJ
BKnCfaNyEatHF2Dg/xpdPbrxlM+MImB0hCIrJw3MppcyJowvoe16SBl5PHupo5WH0dT3MCObtiln
eXRyyZnWPQtoQqZu0KXQytgZTzOg2gORIaK7rREdm6L/mXqF9tiP9p7269YhonKsywkQCVFcZb3e
VBSuAp+Jr3ZzeJ3Ifb8lKgUE3NWesvCmKZtepHwmGQVZZUlUtrICLrIMVXqNwXfVeSkHWH3nXg12
qhRblhhkAw/joPnGLVgeHzZtNMWM4gzyrPFxbhGLoRWOQsfoNDtP49aHIxczIao1mNVbBxwFdcHE
VnE30WQXD1OewMbmZflXhBmUi1GlFsJnmkIToBm/3T+uWy8XtUj6LZh3XObil6tEuXjoHGHh6WaI
zXUvMc4wUyMlNNnRsW9GCOOd2P0+1FHZSL5f+zBQY9sJVbduKoPBJo1fDaSOt/IMTEiksm6S+ogo
eQ89vNs+rGYRqJLip4bylU8rZw9YI134+qISGTAnJeN+Vr5ceBXr+RBWEzaZH4Jupu2/QNLp7hTU
tr4sqD9EPmQd46ZxjhTMNDIinOJe+/FTYfI93WkMzryWP5wAVlOmHpzq42SnqLjc/7RbDwuUA+AY
aejwhq0WKIoBbuImz3w4dxsQHB0cQtABhlfLSpvvSVe5P10P2h0Qtvl0bGe0enZ+wZbDJ3t0wSHS
7L6ZHe76tI7G0El9m0fuSPoMhW/Uw2gLf9kxKcx4x/du3Vj5ghK9QxlAZX/5SeMMLpVOwZ6VQALj
Movta7UNMaDXZDs3dmtpIJ9I+qkOcW1XppJmdFrgTYQ9HgyOXunaL1kVtNfMBmQp2tncOUe3S8O/
Ahhgto6txLkvl2abjcbgYpj6wyi+hk3bP3YqgWaGEOTn+8dmyxJwSrkopj6pBS8tMSpcovwCbWSe
VP1FoKbmQ6cxnKH+MnfOxw22jcIFR5P7B7SNb7b2e15bmBSDYXtqGXn7S2/TAXBJH5vxoWnF/DLR
1PtHjNl4BNAV0xS3+i8DSmkHvUz5QUKUO97w1g/xY2giMJ5jwtmx1qTNVFjhuznFDytx9kdZWJCt
ZlZrXm1BueoQ5FX7LeyrItw5uJt2qbDYSOKBNVi3eXs9RLpjgCvJGOy/RwWOT6AHznNvUQon20ah
Cnzry/u/s4nbB23jvdaPl98ZjQLDzOsy9U2hZR8pvadnJxHqhwk++3dH0zoACg0+XWISmSctTc0A
KfmjfOYGgdyz5cKJBG7IPoZNszdEeXsvpSnwwLzY9NmM1UvStlFnyQEUX0hpOOQmmmNHjOvDxa5e
k7nXH96/i/LVAmEjp/jXzBbMC/Y6Ki7clsL6hBBQeeQtL85uF807lrZWRqLA6ZB6vzfv1VTEhqsI
VpbZ8Q/E6NEVgW05PMAj1750mSh28MC376OEiBA1MzIgoWyrj2bqU6g4pZP4tlbX58FR2k+12+hf
3r9/wF7YPiQJ4HeRv+JNyU/TS2r8eZX4PbR6Byof9slKaXX1+JzTfVNbC3prSjq+N6YKeOaKqMMU
XN9IonRBckkNe/iNqywHrtCVYBiaWcOllZGnUAtND/62IB2fYG5yPwQIXDxChhf8YsY0PVbdbl9+
42zQoSCHZKYO/U9r9TqEbZGrPPexTxftnyCgdJPPBkz/WTugoMaw4bt3UlYwDVSJSfotbbXGwDYU
t2zN2C8php3byB4/O1G2x+qwsSisUAgj2qdZsT6ADVMRZlRjpc+roUFrOiiPdVMlP8YIDU8Uivc6
EvIALCNCHc4RSchD3U9T17WwEWJ4LBryLI7NMYHFD6mJCIY86Pt3dnDLFA8ehQXqmbx+KzfV92o1
0v6I0VGJgfgGCG+BTO3wxRSO7n+srUdW1jFNbrFEpK77SkYEqafA6fqZgF1MSxpYeQPFLA5BTI2b
5kh1ghE2Yj7PUy+hyPWjFJq5FH0BCT7iXT/v/56tpUtYAiM3/CwqHssLYqJMIaAeiZm3VOJP2pwF
H3B6M0Ehao33TW08q9AuEvpyhgCsr6GWrRqVkIuhxVBNMNMZTt2c06pHrjuKm8FPKy04lak3X+9b
vV0grw8dbgmNZwT7pvio08Zz1VRBkDP2TvrYQzCIRCZBaZzspKi3V4RxLgkPk0hSi7R/uZdMDDiV
Cg21n48iQ8yhHk4A1ppTDp/pEWb3vWN760IloFRSIbw+ses8zQhCUGKdBVHk3ETfqfXmJ3uOlMu7
N5AqEbkSl4MW8xrSARmmndncPH/shAEHSFKjGQMDt5fVyeG+qa0FwTxAYsZcOdHC6jCKYpqSQlMg
n4TWD9CbYV4EZX7/vhX5V5aOBQtUhZlA4RRympefCXol2oIwmfuFNhRf1MZLzrZVCL8hN7wgDIB2
RagUX9p6ct9/QHjEqS4SDcmW0ypNEaJwUCDzhM/S3bPXeT0yUu30bzEn6hUlymnn7G8cSKIhB1Sz
7KCgW79caYyLaZkHFj5iBhMQqjI75kgwPnh6PV3szHXe36oheSDSo/8KQQ3fcGkwqzqvgHqRrkVS
B5cKttxzAnz7GMSN9Uizynw04j7ZCVpu/YrE6dIvJE8Amnkzw5kaRObjOPpBOBYnPYVd3YEex9fs
Xnm2YVX/Eg+FuhNYbLiVhVG59W/CF5XpRBW5yFESYwfHsp7dJ5pQ0MszL/L1/nndXB9hOsMu3Awg
a0tTXZo1Yqg4rxoN81+aJpDzdGOlOMc6mqdtzlEqSkfsXPuNs8MAg7zy1KKZjV19SrMc23KMstFP
Lbs70XWb/HE0tUdiUJidesvdsbe1ofR+IaCGm4ZEXv77mw2FEdHz6EeNfuIgm0Sow4R14eRHgVLz
+f6GbjgAUjswCDQv6Susc+ogUNqh7KvRb+ndPM3hqJwgBC88Hw1HTbtWgaZcAmRHPpSwqe/Y3nBx
tPdkN4wyDEWR1blJ9THpa28WvHfipYWZ/tNYm8kf9xe4sZfMfKpUC3DXNliI5V4SNaGvJWrh95Fh
HRW7jy8871BpQ+u0k5dsHE4wY/QspWODCGhVAEYNKp1KD+8JgbX52KTDTEVSLR5zi35fViXtf5R8
yHaMbqzPpYMgiaHJiXhwl+ubVIU5PDUWvo3M1CEqMtWPUHi4whr7XnoBngcd3BikHBTy2dTVk2Sj
+Kp5QmE0hPjwB3qfxdGch+orVTy4pSn871SWbq8d9kBtgsQBfET1Y7U0EBeVaIiHzMlyH/NsjD9E
WVgliFSF+a/a6/Mdg7cHEoP0Zl1yWJLmdcephVIchtt58LWmsU5hPXRPcTt2Oy/RhhUDatdXRjgy
yzV2JYLcxtBrdIA4sNlVwiAeA70tdpzyxubJaUSVJJl0z1gXjObBaHuNV9UfIkMYRNQCJUERpt+V
po+fYDMPdqoAG8sywRgBqpMTCLyzy69VWqKMaer2qIaa6qVyBiTFjKba8Rm3d4ywlUYE5ITSzhqp
PLt6Wnv23Pud1cafw6YLHpVmivHMQqOc3Dufi7Rtdr7Y1l46uCpJjMMI1nqAI2Yil3gFGVDKGu4v
LyyyY5iM4zWaemSthrE+vddnkYFRd+SrMTlOIWy5la1X2xF87YPf9vl40qO4fmxMDgzV2z0Y78ZX
o78Csol6G/wga9TP1CdQpHQFR74YaoRZDe2SRqQk714Qtxg4GJeYGuL6QZutREHNiwVB0p191pOm
OyVm2ZyqKNqBnt66Q8m2gjaUzCeZhV/5DJpVEQQ2JbGIqzafzFa1/kC5cNYPsai9vdnNm/FtGid0
D+RXMsH9WGsClLFnzqbR8tHv4whGmTIvJER/jl3nwLw16dVMlwXhzBzNMouYJjoWU2z1x7BIVFLY
SkW6IZir+u9uRk/7mHpd+U2Iafpbcdv4jykyh7+JWz2AenXmoqBJidk4ZEI3Zv/+B7q9Vg7pl6Sr
cVnQDWEsgg4iNcK482NkTpBoGfPyW8rqQ8bkXOMwNA1DWJ7YuVev3AvL9IMmFxQyFDeo6cL1tDzo
Hh4XOnsEAAYGvL6PwQzFV4GwhXaq+n5Cr6IX9tms0NA+NwJCZYRvDBRfm4pZ0jQyvR0XdnvPHSJ1
yutAOGA2sFb3bozCrBV0GPzSaOOnlkz5hBxydjSGtIN4ywl33pste/SkQY3QGufMysv5Js4zEy1O
taQj+ELG45inECR6tRUcIrCTh15v55034fayU+ZmlpSsBAdz86C2A20V1PFGP3biGqwDijRVke5F
y1tWpKuUTOZ4aUNe0TerQk4GmDZgTH8oEu8iNd7PtKT2CNpuLzpAb4cMi2wctP6aPHqYG8QIEVvy
Qx3qe+puzRczqCHM4g6+Gx0iTRGjwnVBI3iNIUgmwOyZVxP+5+10sOZc/MidpDkRko9XOyjD/9y/
jFtLs+GiJjYGnHXDkFKpucEkE3FxZY7Q7Vc17Po6DOrImth7vHNbtoC8yDSD4j0lm+XHapWq58Ao
wp9aM3ri9QtOFJ/SD4Myocl4f10bToYDQawKH5ekmlsd92YcCzxBSPKm9upVgWPvEOhwRlSAkB5q
1FeOOmn66b5RuYCVi2GuiQyctJ8B+zUKLNDqEcli6aLHugesGEcveSrQAMx692WygvihQmft3KKQ
9ud9y1v3AEIGcEUA/Wj6rp4ixOe9ec74jH1NUfUgzLHR8P/C/XXfztYnJDq25BGVE2OrbYUe0+lj
gR13pkKM0DZPROVWH0xRjTubueWw4CXCDm8ruenKFA2ESShTICgXlYgmwuRzhsCAx9xtnuxUDH/d
X9nGtyOUpJgvoz0D/ODycM5QcAZRLZPTwtKemCjMeWg9VITgn9GuU4cmAoIj3mEw5j0ikY2zKgMv
0g6uPSteNRJAZyDP0aTEEeGcMidpZB1oE7ACht4pf9IiLA6jA/PX/QVvfMqF1dX+Glk4zbOg0GA0
rXNNIfV50kLIcisPsZP7prYXKMvPuBji9ZUpFq3U6oRTG9UwPo+mPQFlKalp9LzBVauKJzfV9ijG
5B9dXUbZVICJCfAHz72+/KBOUI5ZaGuj76AkCfitCT8GYn4/HpsnlU6kjKjIENaUCdko1MlVY545
L/yzyxLnazY7wbkxen1v7PR1cnC9Iup7FLsJoOC6k9v85rGDuADZmxKEjN26+ScryvqHIQxMoMNx
+VEbR+WfDv5YX2+d9hGVIzhkRdrNR5xD+nW2LDx7l9mWrwf2P2FkIr+bdu1/6bVSfc2syffcsN/r
Nm7dKibpSNFofMOxu4pyglDMZYZKsq9Hc+5PsbD9rAFcWQIy8hu7Lk+wsM8n+vrKzkN6e+YoMeMS
VdwxnY/1mRN2Z3Wp4wjGxat4OkgJtC9qgV7qgYJ9/FmbUaF96Bn3CXcM394ryjFQdsiSKHyXaxTD
MBhARiaKv91k2+e5q70nsvvsMA9B8G4XiSk5x+cR5dB3ly70zYGwOzWwxxGflUDIxQyvMyBG0Aj7
kwU3UYu4m2G/22lgUeaJgEMAx6yZh1QU5TttQBFa6yzhx7Fnn3MjEodYb7Trfadxe3QwRV8V8k4g
5Rye5eLKoNcTs+Do5J1jnjt9Tv9NlcL9VJdle6qQ/vatjkFQVU33IPq3Lw+W8VQ05yieUDtZWjZC
o4aFnTuNtst49NIxeC5zXroogB4Whfaqebm/1E2DDgolsnpCwXnlHwldISiPZazsOvWTwwjfARmo
8pg3o36OYsDB9+3Jt2zpSGDt51GVTQqZwa62NjQ1dMkq/HEujOQxbgzx6GnoC031DPhmbLOXEjDH
pRyq+WDOzc93Wzehj2OWih9Ah2TlmEM9q3t6guR/tklfOYwp2h6M3MWHeU13TJnvODNiVnxIYigw
Nb3eQ61t3NDFD1i/twLJxVxIyYCaJh7tETAkXT48t9a4N+h0+wgRVNC64vcCaKX7vDxKo5Y6Xu4V
vR8lTusj3m4eVbfbQyJsLQhvx4WkkqhC6L+0Yghh2Who9D7yNc0xmHA0U9BXSCB5yU5at3FUZeeT
1gThCj2D1RsU849QmyFsrqbeeAxgOTsUwrQOFRICx0gp7B17W0tjlJDAgZUR863CsqFA7tyq1N6H
Bb64ugqONOrK+UMFUnPH1A1bOP7slWPutQWK2NL6XBiyC9roPZg/RpaJvuhhH9JJcX7R0vIQ/bNS
6+x0+lRcJp0x/1ME984nt4+snE4bBJoSLQF3JxXm8iWdAvsZwdAEoR/DQuH+/iXa3BeQkGSlIKGo
qC0/OX03qkFZ1yMm2CF4OJgEV030Rxxm3st9SxuFE+JEGMogGAATSKl6aWoc3NCrNbZFLav2DP1e
ewxRcn2omqQ61U30kjAvdTFVc+Tuqu7RhWr5kZGtZuf7bBw9fgdBBPU2EoL121NPjOH2GUeh7DMU
DRmTRfFX58SR2hrMK4bOr/sr39hjJvQlPe0rdnfdVY30eKjyJBQ+Woz9g+MO1CsHiPUUK1B21rbh
kRkcAH+OuyBvXLc7EFgHlDeJwS9sdFgzZsTQtEf+0iMX8BktBCLTqcO1nmHoNiQj/ftXSt8fpAHw
d7I6Y/mJe5tR2rh06bbEofroZsavvLSL/wzN7iXbcIikc4Ag4VChEryGY9dQtBRqjISzW1TGqe/S
6o85qON3V2bBP9NkpMiMxAEd4eV6rDozI3LTwYdFan5MZiFOURZrFE2VPfq+jTCFWg1UGMy7APJe
x2C14xU5HZjBt+wo/9bPbfGYBZ7xVUPj+DBUpoVSjDYe8s58f1WKRVJKoS6lAbVbc/c6CicKxPng
51mt+YzcEOtCVXiaom5Pfm7TBzADImligPPg+Zcbak4OfEsWnb8GrcAzWlfhJS+S8jSm0UtXWunn
wUJsFV+U+0jgpkjJuuWlJzfaOahbPoCwmgFzyb8H4cnydyCi6dZumQm/nBStPWRzS78JJrzxe1Qg
EIqmLFKW9+/GRiIByI/5YaYo6e2uFSBh5rcRcKWp69VdTMd/MC4lM3NP7lSowE4nGr0BfFH3jW5d
E/lhaYQjvkfivFznxChhr1s9+03+dMjsUfmK9mby+b6VLQdHZC0PEKEYk+RLK06CiKzZROBiutA6
wa5aHuYprT+Oerk3Yb65i5wbnhEKRwAblqa8cEr6Ct1nvwtcJTwgqj75aDGj8661/3ZjPnzLVHOv
BLC1Pt4rkBScGPguV6fFzKHzhBdS+BBzjBzKvi19tbf1j31m7T3IWwuk0C1VAGSXYd23y5o50AWS
xn6jDZH7YFtdHH+tUTW1vhmjfKXCEgV1SxfZXmdo606APqUsgEvj9VjFmGKeTLODaMGv1KA9hwTx
fjW0/bmPNSiazXmPoWPP3ip+D7RgNKoEe3HVJb5aD9EpqxuI+CfPPYeDsccqtvUVLZ1+EZ1ykL1r
8grJJzT0Uzn4Chi270Uw1tGhD8z+pDVlvNMl2bO1OqbGyPh/qgMDAIKin1C29x6LiXpYOUV7GP1N
UxSLaS1DUkULcXkjws6oYYgEAGBUufWt67v4GA1Sh0ux3z/DR4cXxAZtN5lTr0sS6eApotQ5m6XS
eBfY7dyL3oAC8Lge5/suZctxwYcDzbvEvtFYWK6KB8gtLH0YfAapTO1UsJ+DnELY88pbh5BsgNMO
PRPg65XritKYUrvpEpSadvzFVDKbroKVPFaOGbaHvp337vfW5wLiQMsONkydgaflwlArayGsCQHM
EqGdVbs3z3VRWH4w9vpO5WPTlMQ3wPm9MShCZzcs9Dkg0FWn4pQmqfMHB6OnJmAlO6a2PhfoXFok
FEnJHFfb2ASu3oRwUfpeMLQPBbndi6LsAik2FwSWHM0FQmkansu9g6FrdiNohPySKYpLYsOlrttD
Xx7iskp33rQtPwzK7P/bWn0n6L4NN3EAMMA2kF0YZXKfHGV0f3YZg51o2zh+wmjZb5x6+nWwLAAv
p94pg8Q3hbgsqbq6T3BRlDbKf3OtYYIr7NxgJyrY3MfXMVw52AzcZmnGyrKkLwSHngnnJHnQstB8
jMK2bS6ooGe/Y4w5LInVkBjk1UdrgHiV4VSREwytGRyMyooep65RSPU0vPzhvt/YXBqAAPgp4SjS
1gMjGgRW6pAmrzCU8qMdiOe+Ho3HMNvl7tqyxN4hfgjmSY4ELDcx0BJHU5ixAzuUhb46B83DpLrf
oqFUdmDHW6kBuQcpJFm6Sd10acme68YuYnawQjTsuzLCLOCUenrskyY+DV2nIn+oZMd5zL7f38yt
SoYlQ2QL/hZKmOveR2h7SpoLsqwuNucnW7iTX1pTeUn6Ib5ovWJdstwcP9fVEP8Jf1Lw1ECOOB8t
tNpPZVS2FzsJjR8o6+T2c2ZHxb+9MUz/vf8jN7+D7A3gw6EKWR/mui+qRPN4/zxVWC9JJEDXZkr4
jzck3c5R3nos6NGAsgAwKXsRyw9hFQym1g6PUhF4ENTiH852OylHRQf7MOa7Q9VbS5PQFiJdkAlA
Tpf2ukKLeUpGnvZ0gk2ssJPv5qzGf5Wd+ztJIBOFtNBk7gnl5dIUVzeiVcnS7DoJe0S9vOa7QHHK
Psbw9L9/tFjSYxCJQQfEeNc6/SrjKJmYwiD005LgCglBdy30GM0RySN4/3hsfTNQcDLvArUC3nS5
sGFA4MAUVIkH2cAP9Zrp9MKkjpaHKIim3pD9uG9w66NR2aRqAFyLhGHl7waz7lwjTnrYy0zlIcx0
CKGLIZq5pF2w80htPbtQz8FyQOFApibLxZHMO+VkYqsczOFrmiIg4ZMODs7Owd+wIzuujI4xwkhP
avUuOXo7FTlktb4ljOjByqf6lAV1/tf9ndu0AiYAGA551k2nlYmefMjDmFpk3rbleSgj/SGMdeFd
/m92VmedCg7IRJ5AH2jWeJjcsQK6FcU7/bvX+fhVd4RqM8VOCaYgiF2dPFRl4wFhr96vdCOaHu2s
HLVDWWW4paHO0j/VLi5/iqls+qtRZhrJSB8xbW+CKvkpihAdF3Wy2gdNDZXIz+k594ciRlf0wIxW
96NBxls5oJgev3Rxkel+UBUUFxoNQtOPQ5MW0g1OxnAYgsKYjz1ztCllhsR8cFtSiVNTpvMfzZQ1
eyTRGxdOjvtJ5n8iNGqmyzMpbAF0zJw7P3RdaAOQOH8x7HK4mmVSHBIx7c03bZ0awkHOzSucfN1J
SIPC9Cr4IHzIcZP8IITaHJyuqvbS442AkNIck7WE0hTE1pUHva3zZKhUuj1NwyCaDuqfaE31yyrX
LnNTwOFHWrRzVDecCVMcDg1oCpDkd6sXYKazOBsdm6nC6XEVyZh+bbF3YD7AfH8ITzkc3Qv6hpJC
Uu7zm9izz6iqpGbYcVxTiwJYnn5HMsXeiWW2vpZsAUheTjnNJ0/PGyuVog+6EhY07WpV+RNkqUgO
guq4f/+KbxUaZdhC617yefOILu1YXpeare52MFDHverb7hh+HrIwzo4Fitt/161gFqZu2lB8EE3R
vYhInX4ltq1oJ1NLh/cqYkg0EOEbZR1TSrO+8sa8XTbN3gTYKC7HoHY1h5p+BRH730Lr9sDRWycG
PjgpxYYLZUZuufBaqKMazCFIfSpifw0a3S4oZtPxELQMqd7f5a0rIb8lOQSlMaaLl7bSMUyz1lBa
X2sVR/ugh44DmHFIlBI9dZRAv3qJ4mYHyP/GX/ctbzkZSqh4GSCOPBar7GxqswaFm7HzI0uNssPU
ZblvZ5b6SfNC+8hk+nS+b3BzW6WWCkh+m97GyqtFluKaijIQRmR6elAQToRaGWb/ytarnbO7uTYC
TDnATzVuTbqQ5bZipsLq/LIzuwdHZPYxsKLhMthV/2BJDuTfWBpAXpjgQA7Q6lh+xYaqMJEtPsZs
h+ApKhXjkMee9mhE2l6TY2tpNJhBnkOCKtWRlqYGuIq6AeYARohb69IPU3JEgSo+O23Q/UfB/k7c
8nqv1m8wqC0pzwimEaMrg4MjYDllCiKnyXPMh971Dt04PlVjMYcHkbfjt2I2p78NpeZhpXEbfbWN
tNi7KFun5+3PWF1K6nOtGVKH9we2BWZ8BjfhC7ZgQ4nC33gxcHcgXV5pE9YYkCgyhtoemKGBsK0/
xmahgeJMWmioRvN0/+Bs+XKogOX9M8CTrV96TRUJHGlkwNGkpMdU18UzpVf1z/tWXj3W+hsijkZV
hIKKREStvqGLYNyojD1TsKVjnxKhoVwUu7UP6p9RY9sVz5aRlM9RAT6vzP+HvfNokhvJsvVfGav1
oAZajE3PAgiZWpFMcgOjSDq0cuhf/z6wOF2MyHgZw169xTOrTmtaCg8HXNx77rnnjObeSEW7pdG0
yX3gr7HdNGnn0NMA6LKF+10+FaFl7Vvy5zPx+A/2+6vPai3y8qh/stCP7mtsj2iTaGBQJHrTvqTC
6bdyLjSVek9r0lArc2WVp47st7qeNk/w873nyDTSTW8Vyee4MrQ8sHBLrVZNNZyzQju1Cilikk5q
vC6SysMHWVSUOjUwcKipjRMH9RC6Ozib1idJu+2ZQ+UEZsEAkJCoKCD/cKxsXoJpShFObDzHIEEe
c4EV6WAHcww1B8Gkby392btqjM+dnicmSbsTtGIECmiMe7Xjm3KeCeAAdPsG6+22HtnoVkJQt9KM
0U3PnDAn5olyNO3enDCUbY97UU30XofepRcpCV3TtzvE1QtzcPyhropraL/6Jk7Vj/o4yDPpxcl5
LhJvhBbc9sdcHUeW9I9mtCcBUw4wTax8XSNtuVV795wEw6lTFBR+4VCTnCFwvnyWX6KXgs6lydBq
NnphxLt66nS/cKrO95LEDJTWdQItlMO9UDhilCHGesCYftvWiZEpYdL1i/gbCcTxSR7CgIpaSl84
o1aXs9vWVzqVa7/ozpb7Ts+XlA3GxmL/YR7tYsdNalj5wLD9rCm3ViGsB3rA3AtvwD1FjZoUV7jJ
WeVIyfuOMTlrNwnPXRknYiuiqn9+hmPGq0sDB+kIcvKVLpvnUaUobeM58ojeQXExjLF3L5M8/f0c
gNiU4jT7hjzneNfK0IuUPIc+0st+8FHc0C9DwtYzo5yIApbWBkpWgAmLh8vhchKItEIgZhQNV4cn
ESVlEtRm69zMw6Suwwik5sxpdOKmovd3KauCbS31/sMRVTWWXShVHqYZTbOfe41a+nrkmS9v31Wn
NuWv4xzFN7QMRjW8BQBCq6o2w5iH67qCeTPkQ31GBezklHRYPpiZkBweB6SZJmahWh37AVXEVYKF
QkDP9TlZx1OrEP1V1GVYipiMHAFMtoF6ZZXwqjqTMF/o4RL74lTYTU29ijhrd9ipnmvGOvkUUfJZ
NM74elzmce0Stc7uB6JbFhfqhKB1a2FFholCdOb4PrkUF+AA3jPilcf5tTZDm2hb6lZ2iRZ6UUkP
j1eX842Gu2wlCikf/4UVskgUGfSjQPg/WomDi440ntUc27WRoyzbm0GSj+2DoYfn3OlOPkZkX0Ai
iQfJ7A8XvTbNrjItNTlNYn8X4VK9qt3EXTulca5x+9RQGFihtM7/gKqXW/KXC8JsUJLXlOWwqsv6
fVfP4hOWHtbVUGjh09sP8NS6XyL5pUccgZLjC5c8vnW6YSknqYn7RAt19l5Bu+DMujg5IWAwslrE
4cjbDyfUqgqtJi03HiiessHdo/aHtKl2Q6GGZ86mU0uQ7hJYzGg9oN94tCIELiWj5nKRV1knNmit
K7usSdKn2eiaDTJd4ZmD49SWhibApBYNGx7j4dQaWtEFbgUkCOZYr6pO9W6xAB59F9RjHUdGtFLs
Ofzy9ls79Tx5X6ChsJCIWI5uVDtRqmrEI2Ul8tR9os1/8IXWVZfhgKL620Odish+Geo4KyF3Tmts
tgkA3SgfN3EUKzdZ6SiVbw+RFzitlV+PuA1LCKaat3p78FMvk3sTKVNiByDzo3UzV0lsVgo87cU7
6Jps8zazGnWl6tN8HeuRdWaupzYDpC66DBakB3774bvUcUtEFXaAFm6qNAuZ1rhRpPr7sk6YrJHe
Lb1lnJTH4V8b9oTug9KuOhFpe82tMLVJz8o6nVqXrMdFmg4YAirZ4VyiEA0nvL9Yl3M3wdGZpnWS
ARm3jaVvjNTA1SNCmvrt93XyAUJco1IC7QnS7OGgqZ7jxCuBCaHupduqxYaClpBzxbVTo3AEs+yB
JGF9HK2KEAEQw44zChtjXkEjwF9masN8/fZcTu0xwlU0S2Cfkyova/OXQ3ic6cG1ehZ+gkbnhzgp
RszEq0n4Tmr/KwHV0qZGpyg3yysHaPBqJ+tsAA2ncq1NYpU5nTXuua6vU7uJWJST0aCNmQDkcEbc
nloSdSoNQkrborRuLoGAlW+rPM33jlOKM7v3FGpMFABjZiErMObRPUY5T4V4QQflXNpwNOPZ22ZK
bF+ZyhythxAavzFX1qaeE8VvU7vArc4Mt7OOSfzb7/LUzKk0L/YeSMRRQjqceTv0g545w7CirNR9
M8wsCXKoLrifYUOhicT8+PZ4p9YOemaLkwgOx/QDHI43OlhsdC3jFXpb7hwzKte2WTUfemMaznCq
T20GKqMLdQIFBfv4ai3icHK9gb62aGy8jfBk+m7ARHX7+xNChIooC+FAAsmjCWlZFhnaSCtUFeqK
X2iJWE2KS/SqeP9CLxutOfSysXIWWY2jM6RshgjmHfpeid2GfmKFpV9rYf+UTcN0pnpy4oykhEDd
HNoOMp7HgLtMJfCYt0iJRZa9MRJZ+FNWDRtU0hraGRw3oCx7TqbwxIW6WHuSPqHav9gSHK6NPuzi
zNXaAfEFJfmkJ66xK5u+CwzZpN8no5npFI3vvbAzzqyUE4uSsh5MQ6rbpP7HlfQK+gPVPPoDeyXW
N1Tuv8m+sXZqIs5EJ6+WJGDR0vwIH4FiOq16hzO0+6yr4jgCdIsyGUwSokBJ0fXh7SX5ak8vo3C7
8eKgJlEMOhwlSusC9D5jlL4bLmyYNTcFViEbgsOHqFd+W+N8GQ5BBnrQWS+kb4fDicwYmr4CXysj
190qateslN5MMGfVjN/dbBQOCQ0QoeIA4U44DkMmKphh2Var2hu7C9PL55WckvwSta1zgfnypw4A
VoYi9qdQiTAvnIejodRW5E4uqhqaw7B4SVSW7zR2upkKxduFMHx91FvqfQX47Q/e+Ntafsvw5ISI
oNJMBsB4+FBz5L3KWEL+yRE8WoOU1Q9VvvSWEoqtmqKm8NVM54KUV/tgGZRi6cLf5yo4nnOlNtiK
5aJeLX5HgaQjfVMqeHsacSg2b6/Rk0ORc0NoAwhn+RzOz565cqVlVCtnduatTHTOFptgvWqc6cxl
++osY1YED2hNApUvpjyHQy3+VTbkjmqlemIp2Ruh/KhHRTf6ojKV+9JorXvaMqJ3b8/wxF6HkLHw
BZYsEmbs4bA1H6UZhFatRq1ErmDqiS5E2f4Lz3GZFskO1zd06cNRBqx5SX1ZJ0XfFlvDUvSVG7ua
3w7CW/8LE1o4AhxhQKTHprZichTPDJmQrjrVg5GzSUHTbOSG3h7n1NIAb4LDyWWHbvrxlFqg7igz
KwS+4nzt1sn3sfMgpvTeubrSqZGW5jxE+5gQWP7hw0Nn2FOAScqVrc3uzoW04teJp171iVX97hXD
IqR+xTuC97CQRg+HEiwSZXBARqwqHrByHtStO4/cpdLM9m8/vxPHPwURGt5ZFPTIHHdasgTiHhHz
YiVKu6t9OWVqcq0T4+1TRInjoHLc6uPvD0lxAMYXCOHr+jwGcUbMBPFAlUO8pn3U9BM5zr6Gd/a2
cN1zRfJTW/rX8Y4ihTELeZk99qBWp5lBWbVKkIz6tHe70ECvIYq2VZ2eUzpaXtHxjQCUweLXuPFe
2ZQUXNeWVOtipStFsQYTV4MMROWyyeYGoVO9uhIoUgTGaOtndt7r6dJHutiHkD7SBe8cTdeJrcau
Gk6wAqmxfSZmYzW09Hz0Imsf1XSo947OVnn7nb7eHEvzKhADKTJ9dMfid54OcaXuEWjgq0EdolAu
RvIIX0ch4rcPMVYr/wFnILLEcIeboyuJzFjLFFqz0Xov+3HyRyvMH/PGqc5sjh8i94dvESFQekuo
20GyoBX5cKzEsjNlZmYwMuc2xmpCuolfKGX6MRuLko5AjIKDWuaiDbpRk9fQzblsU1rPdO4qEX+0
wxRRBdeEGnvm4Ht9Y5BUExZyUND64h5v3Lov6zw1bR6DYiSPCeBcoGK18u7t9/r6eKDSBDcCYWsg
AjSlDh8AfpFtFrkENomq0y0eK5ZP9dh76tLqWR9a90z58NSkGJA8HaQA2vSyzH4BC+bJbswahHPl
2q25aWgBr2/xJrfPaRuemtbSQEuvJyImr9BN8O1iZuHUNB/XCI+1UZb68EyFX3hS3MhOOYfov9Y3
pIuHJB6NbrhBLN2jVYuskwrkxqp1k0jsRzGWN2Y5lTub5bWeTEtJfX3UlWu6R8wnZwrpIkRMS16H
ndd9TG1PrsLUKz8khWtfyla4l61M7O9mXlrvqjoycdNNxENWaTHlq/osGef1acanx5x7AWeReTju
AHFCUmbDjBv6cNvC8RUvVe/rWc8uDMw3bzynVa8KazKeJ03xziSXp14VxIWFnUbwZx4XySb0t0a3
NwitW/N7NwrvxpvrYh275vsG/u85VPHUcFCOoMVRcVwIzIcr0ChiL1SbWK4mnIq+FYo17jpcMNCC
MFy/y81z4M6Jg/OHqJnDqUkQc4w7xIVtFm2vNAh16P1N1DaaD3pq7it3OCc6fOJiYKglyyMDIPc6
2lyqGbVqilnOSlpNP2/cuqvWhUqOcCEgh19khnRXUsTxGWT/xNqBXgOKySkKpnlchdEGEAeqtXKV
ZCJ8J0069bY06snx0jImtwI/lenHuEnarVbBENy8fYAt7+voBCfCBCNeCkDcC0cgZyHDzJWl3qzU
oeuek85ETN3Nx6tGGyIU1zrjPZoEBR4R+hA/TEV6bvxTs6dvAWoeMCu1tWW9/XKieXIOabyWctWI
KX2u8NvwnSiO9rWjiMCNk/lpqrphV5XOuYrDiZW1uK6TjvLouZmPUgoaCC2tHTu5qlzFWdX2IO50
VUSXUBay+7cf8smhQGMoYi8I5TGFp6UzmrpJiQRMgYNxPgvT76DvBXkMx/vtoU7sT7CeRW/GXSDR
49Jo2Wn06KO+sepU7Gi2s9IMLTeyBcVTa6d8LfXoXKL79pAQqA5foZsYuDEh8YlzskN11HbDmGzQ
spUgnpXpqpfW+Lt9uijl/T1J2AiHI9aOPSWKEjaQ1ed5JeyGqlA7zVdWapw7FE5ObtmbVH1/KF8d
DjUoUotDM0WoNe2ND7HXZVdzXylYU08xDKnMs+/efoGnNgTGIoDZJKGcREdzqyK7UucYEdNI72I/
LIty7/XxS6zHzR0t0NOFIy3vBhWEc909J2ILoAqYpIs/B9Wpo7gYjQMpjbhpVmGX2rQU5k2AuNbv
Z4l0pYHALGygpZR+dMhOdd4ZNmn2SqjV57LI5mtD00LaNad2/faDPLHpcO+jVArChTzHMQAqZVXO
oieNskMcJtHmq1fDgFcEsrfnWD8nDlGiH6ZFLY+W5OOavTlpuoRVma8aw+hkMGpJfdl0tP8hDKTI
CxclrfdRPxQXhVmkV0kHwe7tub7mPi0lKsYH4CIjZvMfLtPZdXqnWLgJ/PERS9/hW9+D4tVKaW4b
A6BGi2x3LYh//KK1vS3R+jkjwxM7hXZKUlaCED7DK1mxRJ3GNsa63cyHbGMn5nA71B705HEd5162
e3vGJ1brD9SSZnO2CtzIwwkjhy7HMGXCiFdEl1lpR+/6TsZnRjmxGRnlB+ikWiTaR3dE1mmRQ8jB
nLAQ/tirqe17Rl5fe05VXaYYHzwQs1REffO5c+fUkiKko9+cwwDpq6PEYhrdKRoaFRBAaNYuaip3
VSSUkkScDDsZS4WamqavxtkoN447Zu/ffrynXiatxhSzlnoaAObh49WTNAsrE0wg0YyZI8d5rgkr
NijZfleVSD+Tq53aqpR7OO8gKxLGHr1MmDxmVMQcCjPLZvRLWcgLvUjjmxnU/8xWef1KqbozChUX
nbjruDm2dL0m6Wvk2LwhnO4j2wqDHCsNH9aetUW6vVqJOKQDKuSDvP1MtdfTXDIq0noTsSB4p0fv
tA6F7CJRyZVjCYz+0siK13qnNBy0+IBnvjrp5s6ZB2vtKL1br1VnSreyL8J0k5aR6att3SS+YucG
CoEKPT+9ObSfz3zI5VkfBoTwfgEo6PQEMSQ8Onzzri2SMh4QEm1GMV3q83ITdWnpd+1YIIDltlez
/UBJf+UJc4h8dbStXWw0v01hI8GAx4PE0dKDTink8GMgLWFXQnTIX5WGvW+V/qOQWHlNvZltNGRQ
10k4n8NKXy96WrWXbpFFn4pGnOX7v8SiYtbLWISSLiccaZK1Mo+95mfoaKpb2OsoQnptMyXbtx/4
60VB7GtSpoPWQ9XsOH+DVOYYWUeq3eFAElB8FMHY2+GtTDLrDHrwg7Fw+G4dklOT45ILmErI0bvt
JraElyNFFSqtiZNRHeazL0PD032tioaLNkaVfIs/ZF36xgAXJugLe/wyN0pvrD0jQdxFnS332u2a
Jg8Up+s/DnqDM4XiTu571HCraYP5sGh9WajytuwzPP3eflyv3xHvxuKBISSxVDaPohSYvWWYJSzK
LsnUwBxsJ4AVpXwXZZTRLtnnT2+Pd+L1kJ0QQgBygbscZ2c4J/PnnbRZOYkpbPQwK+9+RvLwqbEG
HtuZwV4fTpDWyAWp4XDw8n8OV2CVJok1NQ4u55la1tepboTWxyEd8K9HQiN3b2C9WIOv4MfbrpRM
wXnSyrsk3DjUzZNNNixC1VOTVR906ofSL0tbj3xXLaNrkccg5F0fhcAlynxjdHmP/YJXee/qii5u
HxwNE4ZwcJ27ZC6ip7mbK91XHQToN2FiRbdO6HZXg6uoYlWWxEN+nUWUkdPMQC4RBqEs17CMLNyL
Q7h9waB0loV7ObZ/u57OrykYq2GKN3NUJNg90kArLvI06ww/LREvD7xsVOkJQw/Ou8TfRSSYZcdJ
v2mV2u0ueyK86LmB74lzgd4KHe1BD+1bQ6jhnTGmWrVDpQxPjELLGgdQzHY/zRUiSH/lV//xdfxP
8VLe/bVb5H//F//+WlZTEwvo6Yf//O/r+GtTyvJ7+1/Lr/3zx45+6rZ6KR7b5uWlvf5cHf/kwS/y
93+Ov/rcfj74x7po43a6716a6eFFdln7YxA+6fKT/9tv/tvLj79Cpvzyjz++ll3BMfXwIuKy+OPn
t/bf/vHHkpX+x69//uf3bj7n/Nq2+5wf//TLZ9n+4w+Orj85TYjo+QoRZaGzDS//8x1O8SUghf6w
ILBF2bQRv2L8SbxKYE79hrjZWmJzWXY/v7XwP+gB4XugWVyS//OZDl7O3y/r34ouvyvjopX/+ONH
gPb3ibcQxyHAwRDmw8Hw5i8fbigBSq7qg8hvB6tqn9y863ZhYyRftL5pXF8YffEhtp3I28F8yfZI
29cQbUdDrGmSsFp/QFJ7F+vX8RSV47puU/GQex5qbOoU3ya5p3+YRiV+0vCr+iTKwViXFVXXrk5v
NNR7+g2JDo1BqfmOJovukltMeVhUJ1bxGI7vtLBNZt8djfQqapz6a6iOG+ic7X08Qob09cbsnbVu
0lAfDNaMLZVOQ9qm5HzFYmaorwgadfevE+j/L+8/wLbeWt+PQ9zOL032ufj26zL/8Vs/17n658Ii
IMUBEAfDWXhtf61zi/VP9zUl8SV6oIec7/xc6abzJ9UBeNzLhbuYmv290k3rT6oSC9MJGNVYqDK/
s9LdHz4Bfy/1pUGM7J14jU9G6yR8lcOlbsRS1Fqs675uztFzanppoEKTtH3NTLC+UGsVO9SU6lrP
8en3EfmwNijOXV5n4R4fGBWPJE/1kfeRN55sq8fIGD9Vsiv3bdhpt/lYepepkokrbyr6a+G2ZbbS
ZVJeFzEs3Xi2zevea9bQ9vV9JXDOQj9D9hdjPLt7NxVybSsVJFe91waQTaXbdqGdXmDQ1G40Wc4f
RyfRQHktV+5Lr4Ss2hvWpZaMj4VXxtcjv73F1tXw+LOoPgopmuc2tEguORk2elXdZ5ZV+N5YcFdn
fe8GSk6bpjMNyZp2Z2OVmjCi/GaiV6CJYmtb6wYASx5n431SqSYMFNsLhFfqfotQ89Ywk+rCadth
S3Ogscl1p/+KX0KHuL/50shYX6tlrAYl1KRAT70EpYh88gcFjwrFaPprTYr+QkNIu+JK0pz90OtO
viao6ityDQpiYyajZ7WYlC+6QhuvVnmp3+dZF9DtN12MMqdDytFG5SP+M/oXbnln17ZGEvulXXsf
hdamF008VY+yM2DJmX3GLZtm30ehi11acPaERhvIqJt2eDkV+6gMQ2dVFMa2bVS0lPOqejc0GP90
jSWuhTE7lzKyassH7Op3ZSTl7GOSYl2WTqkRWTXzPks95caI1djz7bzceqWaEJ4nSufHBqpl/gzp
kqCgjPxyIsvh+v9eitq+7Bu4KHNYzvdzb1r3OqIxvl3l7r7sDG/r1ugveJ6Ul/0cW35npPaFnfYk
m/1Y7Jwh55zmpb7TM7xjQqmlGwqf+rYuZBWMwsVT2A2tVW0o2hOlVyQ1zDrzdVRyfduaQ78ane3U
RFogjbm4GfJqK3EG+DI4Dj9VlhaPDiNDZ3Q+4LVdb4bWXgqUofTVpHYuTDGY14DkVkAqGfmZE+cr
J8xI3nLL2efunO+jvG53lWclMNW9LWI86vulPfzJtMN2M3AtKYGnhqgkYv26bju7X0dlYj6XWRft
Gg7z2rdw4LwMvSJKfFVOHfmoO0NJkon2jG7avJ2Svv8qeni0oTD02ncHXV/JatQQBbHa2leLONoK
NEH4YuEaWjjklQADuCHD8Aq8idzS0FMEd/HfJMTiXWKJbuvauh0HSMZWNn7Sm1kNZBuNXwoI70/9
PHxKFa0JMi0zblA0u8xEnwcU8bStoVjarWc24Vpm6IIMdt5z70V0y+Y8opZI7bquQbeLIq929uhF
kc9CQ3JTWouTeDVl3ft68NCJDakKrEOre1bsdn6n9021CslpNxJisjqO5a4AfoUh0KiBraXPpSvV
9WA64Qe2aneVJG52n0fjeyf0nF1nKcba1pfVOOeNcTuayUMWU7ec2jHeKDhm3oVdF4LktG7tp8PY
3dTwA4gmy6RH66es0/e2jtWe4Q7dbWv0zks9Rtrl5HZmkGu2RN9bR6XRqPEBCLRRba9yU8XEdBCK
fq13SMgjTjTIejXaXnEDbzC5jKIcjy01bbalGTZ+2M1flKGZriOgyW+1A4brm7k9LR3GUTCa9riR
rjL4+IF7L1qYKWAUst4q6dReFFk+XOppa/oZjdRVlr5LFdMCehqSxvEtpcuHC7eLe+82LieqCkrd
pR9qtvpNCVknCRKlmO9Lpbh2RWPSfSr0PVdZFFJVrYE7BlmyQh2zeBpLKMR7VRXFNgpTWpoTfVxz
30R+nCsXurMIYk9x69OQMflZDbS5ins9W+ON+z7rWvtyTvPkSUdaMvcG90oMjQLXr9RXrc7SBcdI
tqMdrsISNASKqCf2hhl1V6JX7YVCZm71qjVXXtp/NeqWGwt1mL1B5rqhTa7zx4kVFI1WGmSO9IJF
Ey+gNkabhp306z7Ot2Uu441nFl/ttPmYSRjnXv/sZNmNqUaPthJ7yASLpNvYhW3HPg0NXdCLsdqh
Rf25x1HsWplKcQXRiQ8L6Wynxplcd0ZrVIEYBT61MydlMsubyeuMZyXUxFpkZn4RuYXuG2NYLe3h
06cY/8Z1MtljUKddFtRdL1uyx/KjntXPXj/dpIN367YcUE3ffGsbbNlbvUMU0a7WnBbDBt3H8WZW
TDMQvNY9Gd9l62DrN5nuvUEf4UZXhi/FoIQfWllFaI0VMZ1v88y17RUBzKEEPwmv4zBbyqUkcIWv
oAb8IEJd3GYogZMLpu59lsWuL7v0qktFVtOs11ulzyLMd2bsqY9V76Sf87lMEp9c3gnGOA73INn1
VsbWyGmHtN0EP+oC08V569qLibCMQxj2TvncVWVhgiDSmFc5pb3X9Mr4Auet2miLMp4/t4YD21Ra
30je9VvaB9X7poocMC4+6q0p0E8LbKBAN5kuBkeE78t+tJLLuKyzuzEMv2rDkF00IZeYXY73AkDz
UUGhdzuMc7kRsrX82qmcvZciXe22VvSxxhPR8+vKUD6miqiQvAwxr1YLa+/U3C6cyy5fLGvLwlRX
SWlRhNVH+zadVPihItOqezHOzudCz+560Il+Q1i1eEPlsrjmFYe13zpTcTfMU/feSNUPsmRHja4U
QdxnpevPI2ZWHfThsgHN0iiGvNNDpdyJurewbCT0xM/RVOtV3RBE+JWnZCsrq+znKna5ByujuQzV
OrxGcq26iUAyHxohxz29gjR2KvUcTLk7VUFpkFno3qh85TNmpq+po8u90rvOjahD7VJErrJBlRmg
xmwDJBf0tSHy8GqObGMbZYqB/ISeIT+TenkUdDgPbbwu2iqyKnZln18PbqL51Ek9cdGbThkofaRq
fjIByaWdma6dNkrh5TVpSP9FZ35qgb4gcLjK6BeJltLzajvfCr0Zd27hTTdlWEXbmWLeBcZlzVPS
ux1XiDYhoa65YzBoan3X10rV7jJ4wquRzQ4mntDnGsRZqH1Cwj9tfeFqQ6ArubsFxhMb4ArlMY1G
Dq4ytOn8GOzq/dwk9ccGCqN6lblD+JIZdac9RmExIp5UOfMGVUgjRO/A+dTE/Zz5qOiZ+qYQFPuk
Uxdby07cd2YpvzeG8r1sbeNx8EJ35ea29COu/dy32ir/7BlVC1iWJfU2xQv+pjGdjggkd9/P9qwk
K76rXNBpvdXAdYhIovLRNFHydEgZNnWfzg9WwlKp3Xjmg/dB0rXNRp2axCXWAl8rc4yQaRxrNy0v
HMcf+4NJLLkZLTrKcuFE63kckxc3nx38SXVj303cpI5NS6naRdWaN1HvRszN3hXj3K77/FNN9uw7
YZEGjsq7ceL0qvCIxPI5IVS1tlr+0QGSx5osvjKt+VE0duvDFew/J611k6RtcyezVOyJU+4hKW0y
u7ppmugFMfE1YukPteq9UO57iEfzKyLLWwUlhN1QzjoyIO4TPWT7LHPuQig663HS9uOcS98pqtSX
tcLJGdn7RtjcPVCD1hyEadBYxPSDukLsf6tP2fxlTMKIY5Om1pXjoZC6CSNbPkxjrcExj8uh2icd
FgD3Jc2Ezr2Sxl8dIth7XTHaJweOQoe3iA19TZ/EvSJkzYPIhqB09Gw1j0b+GOZG4s/eOK+6hQ+S
ohqyBjGYbz1rmlTf9hq67+c4tC9xp1dsbj0hVpZQhvtB7cS08TJVWUV2kzyIjh8J8aJqtOlaHSpl
J70k3rnVTLaA0F3r57BR9orIlDv8LW03ADyZb8yMQrBqNoKUqywDiIzlTRSKPjAgNd6ZOiabThXj
UYSzNIxY8sVtR5QzxuM2y6TD88wUuY66Oo/8vmuiNR1KnMJ5Fe3SISwQB0zwtyh4wVbM+cPda9SX
SasPgeaK8RoTA/Dp+NkuTR6ERL10X0wZEURubxsEWwIgRWgGQOTaXTVxuSa6ix9aW6yK7rnIRcBl
0j3m8ayunW7Od7YRNhvXLX0hLOeiyNvhIjKMdjs0WX8f1fpVZtZ3dt3Na2mL+oOqNMZDnU61jzWU
RCFMj65tLDHW5lAXgZNk+RYCgthbuhJuS9WboY2Bozuxq19HGlZKdW6bWyuDxTtRDL4HvrEvZh0m
byfzgchivO6t+N6xeu3KbAdlP1Rzdh1SsfZVtfCStb2oq20oVuUPczt+Q/FX2w1LnxusLr30J0Og
aQUWXVxZbLsB6S5pBXE0xu8cqIB+KYT3gKth+qEbs1Rf06ApzDWtMvKpcUE6yak8c/kDuXMlYpMv
aSzu41AvxmC0i2o9Nd68ijROBIzYUZSPqNBHZvEsIEHeaIrJauuF0l9ZRezS9V8pwKVuss7zjLcV
Zjh7aOV8MfczCWtm4PlXFXd13zikkYm4m3H/XXPC5Q+WNbebqFHnoLYrJ8iXEkDTazMdigrLblKr
+ltF/8QHq7WyAWEmziFfADGYZfwDqwqN92PtatsysdPHvp7U1QC2vGnnJtuPzpxeo2f4xGIg+Ona
Sb2YFVT61k1l5kE5KjUSP2G8dtSp5H5OeL9RLZG/5mBZ5hL5SjiOt/nUuo+NqIgJ9Vi6zzkL41IO
bgveUVXXneGogdFM05M7W1XgdKPyJZynKaC0GH/XWtt9tpUp2aeqHJ/+vbTyem5pKfdjS4uW3SVR
uAqNneUNWhA76mcNuZbLf++cZE4AOiwUHL1+p9bUDSfhjTdVYt/gVxUGQJGCaCG+J+1McOXTpr/o
Ib8F0D2VOf8dQ8oHUPT/DqLevpQLuiuP/9T/g+g0NI634Lunz/Hw+QDO/vELP5E7Xf+ThgSAYIAx
6JlLn+RPhFoDu8NFBZCGn0ejmUF+Ine6/SfRFhUfJHx1QLqlFvMTo9bVPxd+4OJLhzwYZTTzd5C7
o/ZVBYa2syhRH1Mbe6FRSxlV7aq60m7HK/cu3+l32MbYl+07ZfPL0/gJjP8KhDOPX6q6/xzjuCnD
FI06RqnQruz77iZ67w8b5ePbf/mIevL3nz6qVTlE1YqCJuKVceU8hFf9h/IKF4gv4vu5ljhYD/+X
T/9/OLuO3saVbvmLCDCHbTNTVLAsy2FDeDxj5pz5619RD/iuh1cUgbuZhQdQs9PpE+pUzbP6UZDt
e0FqJram3Sro4hM8a0+XfMghR6g/wgkQmlwDKczgJGBfAB61hpcTgpi4RiI9YVvAFCIk8tJ2ACIX
8Bw1ToqSlEINtJ8Xh0hecrIGyXbBGssKOlIBdHSQnUuMJpJl5BlY4PVYiFy1PfIgvhLRJqLgHk4U
L+li4QHuWiHabwM0SDCVKL/KTCIYbCP7Xwzd5N+9EouqVAi8lZVtqlHh4KsdnaaaMorISkQZhCzk
pKhMUUr3GWjQVMY/N3VmNUpX6MgYi2o054gyOZZJ3MEuIvms6P6QJic6ob/gU+ccoD5t9MyGpWDI
UN2BV8bxZtfyLWnKvvlN522texGfmmkU+SrS1PlbiVbQXV1VhcnmTaYLsRwfvBrJhlxCUq+O2c94
6CmzaeRQ65qa2XeBmF3GagRLlB/2u0SpCjfucihhIR2l+mOtYIhmIE2ayl9S3KItByk1RBtlr/YB
5cPISpmJPpZyh4QDXHSvHwGj8XwV8loMybmqgOvBcHbEle8pqM72EUvJegagtrlxVmeExT858n/O
Kv/3QUJSqPMqOIKuxLgUvw+lXTVZQVmSAZheStqJ4lMf2rJiI9beqOn+XdL9Z8hF5UnxMgGkjAnn
phDow2PdsWozxpFatQUyk2zJmnCZOp0KmFp/PMu1EefS+Y/b0vK51LYjLiQmaIkA9BLOZLWY3pjQ
AkXwz4zmUvmP35fQmFSO84WvWoSZRNxHrT6cUkyHah0FXGrnINvxBKDFjJRAKmlMRcDPnFFk6s6P
p3jr97u3kfMG//gGVA1LQaGUyZXLUFf8+tIjqT7VClRwoz0koPQsVQ4ZWmCQvo01KMC+Q/4i0lGn
zp1q4tUpNUMBPG/Ma8B4pKx8NaGg0TdJ+XtPFTtYlI3VmiEV9z50AWmSmkZM+Kye3KSs0W331AvI
9WkSPO+w3gm/N1VDFg0U/+zKouwjyj4nBqw/uVFnVtUFIYiHxDZYp9/ggtZoN+cnEsvg9d9JTp+o
iGPhq5YvEnVqWqtKnzclOFaO35LVpG7qnJpGAH55M5c1iFdlnCsWvxQm15Xefrz/N2aDO8u6pHpg
gK9imCQeXY40Wrw7dgbljipqAAcIyduCUZNQTW0wq6u9Tus+AWjKGNRDqSmm8lQazwiO7FF/rlT5
4CQ6S9rd1ku7QHn9byPExWMl023WRjU+jZFNmtYVhTDiPm0BhAB4+JuDuJaoZr2DRBoJ0cTw6/GK
rHkR4uLWD2OedZMQTYgZ1DYlEP6tB0XPUwA66kP+AgcVEhBydNwYbr5o9zZgYQTQ+pM2NbS8XNn0
LeTBCXJEqgI7A7UOY2st10zNktW68wV0VSkYRTQ9s71mduXWaq4WlvesvGRW58gG9E31YO/plL0l
cnojm7w3t6XJBrUZAAXN5EKol0zCZxgdI06vZAN41iY49H2kSsIFbESASZOWjlHhInJHeHbjdN86
Te59wMK6iRIgG5Bhm9xMCtSmTa6QKjhAJMiQUV2S5yy+ZHfKrso/al/RkAWFHDFvJIJkloEoapGf
oO/H9IXepqPmM6nQkoNUh57Guzh7V7hKk5URhZXJLcaPSQ5VuL4aStYI9jqD6xq9rNH0aVORW+dn
Obug5Ily3q5EwNjmDlVca/o8k7Vn3FMovEZjS/zp2gNcTMtPLL4wh+JYHIILkPUR6B45kIRTYgzd
7y8Jidzas73prZVNBL87JslPUe5DUgZVEiiCQ49X50qzmZBK4wLCBScfLMpDjTbvTDKY0PbrfZOJ
1iB0ZOjPcHf6YY/alVp4tI3mfmwUymOC+CwOzGujtB9Dh5e87icdDekHYNm+AgY5RRQrHt+DNbP7
r74VOYT86gSzK5shcsSE3ic7xop3bahmJ8Zq9OlT/qLd4UV8bfb9M+vW1uOR1+yMsLiBYTt2LSrb
uPDUiZ3UpicZWCYr20t08Zqzvlr7+pQ680qN5Z7mPgb26fHQN/TvnfMpLNwoRkKM3KTV5A5Ju584
RZ1oXkfaHiIIQW9WcneaIsFWeqQCumtWACNKTeDkY1VBNvn2gpzaW62cp2GXVfVHEI8EsjP6IF0E
1BxmFBvNlEjgoZBMj6hJmIAkgECBQGnWBce1NvDd3ImMgjU950R12Q+MvI/2sLlOVCLxBHVPJkHm
ID5Mvst4jl+h5ha/V4NLi0ev1QvuOegTkubWyJdI57Ruy8JhRXUijjee/TVzvCQlAaQy6JCqZlzA
DJrL8CxZ3Sv1BxLXzD6m8Oo83ok1U/UvcVoqzpCewjD+FWoU58nuvwdXssRn+iu/UGZtTNf2Ofnz
eDRu3t87+77UGAxaoDuYAqMhbYvN2wPtLnwlADQhzeyDoDlS+xN16OwhIkhRVQKZrO7cqcjnhDRh
r4wdJ+9gQIItoE8eTWoDXV69f5D7E7Cj+Zbu400u995nLlyhtPVoigOpgts7YwlzxBr1JGq+/9a3
OuCRiDS+2u4UCpmdiztA2UnJnVq7gPpEauQbXX0LTun/uQFLrhGmzweAQ7BW4H6n0f4wAO9gCc8C
l5BWgDd2DN0BKu+0XkPHN97yAubLf2fqy+YLGvl8uWvwdEHkUi2ZzhwYpApjDcyHpE73SN43sYUL
SpDzlKuCSECR5lCkotKNdtS1D1isvdenYVUneFpqYFXTQct6l4PSyeMDyM7OzJ3pLYHLMdy+AtQt
rBtWJf0xRMFkQf3R1xuA40lUKZ0hdZ5g5AwdqhXIC5wZD+skTKxgtkALxfwUI+kJWylPcWgwnihZ
tdeiwMYrlVr4fYuiIJWqdZfHxqSIrd43TH1Gn80Ay9UlzVfc9UG/MZ212cwe9I8gZkopUW5QR3Th
J48doDgcCSbU/Yavx8u1Zh2EhSs6yEmb8RXsNMqmB8XIVUFHr5pa4Vli9G/qd2gEzhaZ6NqBX0Is
RyhN8T2QIC7QVi3jfYDiTqfTJ4T8XoXX6ZwpApkVGBTCV7s8OlZb4nFry8j+vYxh0DNFMsLhRlku
K9AR0ZKcOlbDVgh3M6b3Tt0ihlP6DtXATB5dkHR/0Lr8/lXbvWYzRLwaqQMUgJGQggAdYWXkRJNK
ZbUvRm1MSWt/xb/gLP5+vJ8LbaL/2RRhcbnErmgAIZJGN2b2fP815gaTWyVKcR/ptX7qQkM0pR3a
aohMKpNy0s4IL9Geos0K6S9aAzyP+U7fO9+qWRI47Yapu/Xm31mfJeF251coN/DR6EaMD1bxj1i+
NpGRTp05fcdxpfb+oCrlF3coe1MonKnVgFNix5F4CnJHdj1oQu2ggDNKYNkkqbAVo8zLcu+7Fver
9GkuaiPs22TAHlCfrdHpYO19FREsbOzIyou4ZKAEfHma0k7EoXdrvXH7c70vTfi72S7SMkvZi2/l
KbIyvVBRnzDTq6ABsmgwp43h54t8b4aLoA95azpLRliQMXlVArNh0TQVV0TgVbTeiqyJPmO4QhoX
oAopa0HxlViRd50GbUgIpKQ8FFWf+PBdkQStEkn9Sy5VzKXdcFHX/IV/aWiJU5AOsjC6nkfrArVv
jo3QHKZxh0bdDlrPMp5inaskSN4aTef4pgjc6IgCvEmHB64iQwAgtDFk1yy3BM6pRY3KOJJktJ10
+1pw+jRWw+ZUA2ZV8Sg7bckDrN14fuHgZlKmAHmCD6+MQQN+R4Xp0lAW1yQyabBhWk1ElSKehgqt
CvIYItqiZsZ2qE5q4SAkJY2abCQtb42q9zZ5EY52oPQaEyaDtx0Gu0ocAA54Tyebkp5C2hp7Wm25
Q5UDDwuEK6gM0ffhljWqrg26wwLIJwAc4EcfExosoItuCVlCAq8ggohAFvzj3BPAvyoNaoWNV22h
/PE/K7Vsb4spKZf6ar528D2AOjQYZGd8bfpVHiINyCYa9XqZZAdaevHBDQVlh2GjwWmtFrEkwmwo
L+nRSYdaxNF7KbT2k7HGdyB5s0OkP75yN4qVe7uxsMFeJfWsAkgkrhzxD+GVM0Aip9VOZkIQQ6vs
yUg/kxOzEwk0cfbiKTfDl0HtrorjkeAAV0/rDX+PSN3On2V146NW7AA3Zx9/eBIBUF8UkNGMm4Ol
pTSz0sk9lVEMlCoKYExIjuhKH6lv9kQbwMxBxCr0tZbIgglWlWqP7hql+6bZE0j5RF6HOoE8kDJ1
gNDiUviHcNJJE1jAmwDXMr0//ugbv+CdlVz2KnMpUuOdgI8G1NlIjqXJGMgb6O2Lr7/iFTUHkzdo
g3Hq3VYAs5ZPWva2SxU1+FWHISMbJfbBzXeJORidzWn1PgSk0mjQCaVKjm+PJ0ZPBjX99Xiy80bc
m+vCUHdUkUzZPLDoCC4ScdqgR9a0lza87rWDvyQEQoNrjkYx/H4NX77SRFU5F1d0RTN6tA+1x3NY
8/BuZv7HKWsA0VImCCi7yjOVQ8SWtAdRRdavIuIblPRs/xQft96OWwLlzor9qwUuCQM5qnzWpZVD
GyMtACyhViLCBI0VKGFDmLp9kZOmNVgc2qNS7an81AN3DrfiyvbPYOpD3QGyUNm1LQz2aWBUeBwF
+noA7qYorY6NMDX46B09jkCgoiOBE04TEnmKNdTW0JMSONS5fPCn9VhVwrnsr0Aape3Jb1A7O/rn
vNRlTq2mDbt5m9m9GS+8dVDzo6V3wPJCXVxPHcVg9dxMjMLINNmcNFETSXAe7WbHa6XbqMG+Memd
cBrNj0QvXh7v8S0/ce8jFgdV7CBqEKRYdjBiFgXp30bKrlJjNNtvtlA5RkfeTQdIrnyWO1V5/0Rq
RT4ClE9uHMekuwIadZh7mBFOhbhhvKTWsurHl8fft5b1WtJ5hSjISyEw/nOaW0xJKml9da0JtQf/
0KSz4JXWmh2iQhFyPhsmf3VjFt5AOkHZU2Aw5tCagTHOyHy9q41I0oTZ+S/A2EgR8XmSX2IT4wrD
K9Lhhdr/8VsVSoF2zuFBfsrFI9Wq4iHbShOveSm34tiP+ziXDKWYxncJqGbkJDCvjIE0jN5prBrg
YgYGamLkD4OSB9htdJkUZqk32sugFyb6IOyAPD/elZvJvndqFiEYpHRKCCHgS/JUay0WBkGdHCAT
czTiBBoaPFD3JYrqXevX+MBbkYkoEHqoKe7X0de5EVw4RvQGPGqjD8+jLj6nT+m3dxCpUxG9cjWj
b72Ua7mhWx73x5r5aC6NldlQBt6vQjameo/MQajWGtuocDGhn5A4DfUcmEDLApYf7KnJVP6jAb09
Sz8Gp7nCA3B5XibS6+khdnLVFp50Vkv0Z2krJJnX/M5eLOl8pySuYn4+rRUOQ+e2emtOVqHHJo1K
mKcp++oQnvg3tHTsA1M0ZTU0Hp+Ctbt5W/Mf00s5oHQBtmWQC+c08PFYkhGiKsQ5OA/HWMucQBc2
lnKtALwUyuQBcoiy2dMLD43NO4KWXAoXvZFIb1BqeslIaKKVy8GTZPuXQqV2iiZtjL3ylt+yLT+m
yQLFCaTQPM0nRrsMhD96BH0PG77c2lN+W92fPw9AbVf1+HnOAEhX/yOZna6YlL21dGv++ZIYsmfp
NqnnA9IY6CHCywKhd02+gMOU0BqjBghzKOP3lpL3Ws5uya8FIoVRrngMx6qyKTqX86RmqBaeefwz
aYxxjFXxCI4vwmqpVutXX/NUecN0r/jFS5KPCJxfk1JhbNAW6mhbIo2+lXrn5hfx3j1bZIWasY5k
cd4nCBSi0GGCKQ6JH5qUemWnenpOtFr1DbQ7qoLFGWg21CO85CeRVJ+slhvoBzoK+2GHujSCdo3e
OJw3l//eZy3iE54Lpyb6fy+C1jNjcNsrVKQdCCO5hR1aKYl03mwTEuv1lSF4zb9z1zu2RuoCT21a
yL/Y4OQ0WQNdPXpvBTYQ9Bumac340vON+nG0izKM0JSEJWOOk9vrosmrxbFU0e5JWBtQVbW3pafy
VOyjDaLgtQzokrYhpgYq9eYRC38Ch8ExopyJnDjPDGrAkTS//mTgXqZqp8a6zAOxtLENq1NdOHMS
WGRDZpAZd/qi3qYLClsIx6vf8BY+O8ARjkWqQVR+tNE3YPO/ytcNEzyntu7sPr1w3xiFLhp0JMD4
a+l5/J60AqY/mE8dowKjhhsWIRPla9XWAgsrA85//7GlUdog9SIBTjWh6vTH457b8ilGHTAhT9AX
gduBvC9pKo0PNOWyMcm1Mfm/x2S7BKQokLJyxyflCD81rY3gd4dOWiDCke0g3AcAv2hLOY/iPgw3
solrgy6yMD2aeb2hFoCqGj4Y4aqEJVzeccP3XysX0gsHqqHQ5lV1WEaBISnogPf+uTDiPf9Mv1W4
INfHK7d2OhYmaxj6KhcTEf7HmEgoSYFMtQzoNzShoMFO9s288BAiDdHGcGumf8kICLp9uHgRxiuv
EpqDD+3Bu5b76Bjj3dHaS2XV7uSEdkXC79pircJhDdQOtOYlQGTzeMorFgBt8X8fFg7UkRPV4rD0
34Lm7RH2c2/RCcpEkzlUpPjmnOJcHYIn8fwfB1xknZVBAA2iggH9g/KleBf0PGMgkYOgARH+sK/s
M9S7gkgVf/seeKDfHw+74hCBAO7veQaZlEyhjBN07J7zczOvcf2SHCEuak/fiuM/Z5CgJuwu1+OJ
iEhXlcfiJd/I9N6/HIBE/z144zGQUk144CppkFR05wAycvWWXNZK1uZfhKzoES4btKMieWKyTmOH
OmQUyJyBhRakGnx+ftLWpE/6/Fxt6dHy92sHM7T7L7uWZKI/dgNmhLV0g8jlgRP1SIqEn79jT3Ob
FIFnqfZH+tV7lZxGVrPiGtrCue8t8OkAcYPeakTAogrOgm/umtSkcORfhaD1r2iYYnfBU7pxxNcW
f2GZ8mjyhxFkEC4AKHp8CTfekvmC/PspAT3q3ytAta2itDV+VhTevMJIpA8IHfrvtKdBhpcZzY1z
uzbMwib5UpZS/c3yfYVn9sDYnMEKJLJBcODp2YVjiXgR9ugCJf6LqCUETwqSdIdyzkM0+9ygUOiK
tvLH82W5N+eF8zQpVMCXNU7aqAM6i/MVqOCjNwTTI6L2h1PrY6CHRrlxa1bAQ5CAWCzxiI6VocBw
EgHBP8KzyQgMEeB8UTsVhFM7HUAKTXQ6DUux36LQWinL/Es2IRlrnpJG7GzrzBk0lrC0FYZqfAgg
UbVTzt2uNZkd+85eqH14ojQ08n3Vu+CjeIJviJhYNNDFQ781TrqvjoPu7fgt/emV9Zfnv//wJvi6
E5ssbPAMNm+JDHcdsB8WcLuIplGiCDZeW3FtmIW5apVK8COaYVzo2Np0EHcqxDb3NRXqsfTlgbFE
iuQ9PdgCkOugnQLHXEbkBtmC/L3qnhuWAl0f2OpnJEuLxnAcVgCIm/iXlKJtr0sA529UpjmEjdZE
LwXSIWjEeqIAZuJiWZ2CXzxtpIKvZshrou+41cpRMBihtyIZHevvXQzqBtn2aPYzQTUs6dAEYEX+
VZGICBAvoIfD+FFFl4pxPJG+Zj1jBiCknFowiiisEzOeGSWvcXmMAwgn0Ag1RIgH8R3S/sIWWewt
ertzU+TZGP3YqUJEo2/b13Dlv3ieFIVG/fJTUj03Dtua6ReN3tlez18fG4mVkFWQF9Y4bROwnqPb
za2oX2AvS6hBB96AjChaoSt/yE7iYNX7RCQUCj6l3VIgeMF/oeAdscbjb5jPxr0JL6ws3VQQD/Lw
CS04DgdQNUWGxIKKpdySyl6ph4Bn+O8lHfo8TWq05yJx02mjHlsRPMDG6n5ROm9/Rec5YZeY7I66
AL/yeFIrKRtBXlhfULQGVea38GrNUa8Pw47ZRc++E2iMIxqNiV6RcZeZjwdbNXcL65oEST8VErov
ena8CKNnc/5wGafQ6EdBU6I5sx4dQNKPZuhCnUZOH7wQHDm/R3kiIF6wir5VQ4DHmuqDBzg0FFFD
Q/vKxtetPKPLFqk0A9tPC6F0N4ZzsefeJYt77o7QtqY0Lv0Qc1dC0lf1AjcHtF7Q22dAchkjpdTp
BSwxISBVPUk3Dvx8ru8ctqUAUZk1UdyCbcmVx89KvrTK1r1deW0l6e8zFsp5HoGbAh45SGQYp0JG
msmunWDXyosQ5npa6Y+X836oAeq1vwdKI6QhwaqOghQw0kFAk56j9EjaNWNiJsG+Hr4fj7NmiKSF
IZoaSoy8HIcKRalj/lk6/Yv/JOnJp/w2XbuPeGNHboK+97ZkYYKAwEZzqoCV4836ULmJHaiJJmvg
K8QzLQIQgJCiIyKhd8VLYgHh+Lr1Xq9d0qXWVofSLhh1MHR14njQdpE5seN/SOfMGhz2i/uUG+Lx
2/j3tb1bGCKmCgdwX2C8XqWOCBH1SRuswEiQpgHljBlq75IKdlJ9q7C4Nt7CCCltOIKDF+NxqGMo
5NKQ0t3qVlpJpwrSwujwMugnExo/3iAlPR58tF1E1oCWj62s/nx17hyMZb9LkHcMWrlwAJPkg+t/
C0+lDTaCoNvIO6xZzWWrS8jnkB2bTXRn5M5gVcfUKZ1IiwwgbXfdrtFzrT/KFpqbHB4Q1l1UbjwO
N+2HezNbGAuhq/smAkO9i115S4yOJgC4Tx6YLAi4qKfCotAUjTKJRVFEQKIn0WsQer77UIdu9XHH
6WiLLBvgIsZEoyVV0sIjd9q49ivP8bLdReqjsvB6rHoJsLchqvCXfocQCD2j7WunPLFat+9MELE3
2saAa9u8sDNlVVRyydAICK+TG39wGnSOEkPaT6b3jHqnYqNaJB4aM3xPjY0h5yN6b/0XJmeEox4z
85Cl7j3F1rzb4J1y0PDwH42auHBqypgdYpBv4ezayNj1T42dOtwrSqla7KKz1gKZqlapggO6RATX
tCldNnPBa5NbGBkphHYa+GTg6oNSOL/kpg/KCYEUuyFygt2WzNjKQ/ovPHQMhSClRFYkHlh1LDg1
6TeCt7UMwZJnMZootoFeOA5EokXv/qTGZ45Rq6PHvaejWbUkykGtpHuTCgLRpnr2+bPCPMHFl166
/sJa3i5LDu0R7YktKMWemMaceN3/rv8EIZwhLfQM1JCdCLkOC7wKdPX8307VEkPN+54/jrO1LXWk
iIhvRgZrA7Foyuf/OMJs53/EBmnEFQUoEeZs0JcHehquIGlfglpN60aCrjFgbK7bPb0rF3MJck7K
PonlvMc+oAFUB8fXETHQubEzI7anp+DqPTcHwOGgMrFxL1eeq2XLzyh08SjS0ZwkKB0mI4IuAEv0
ZzOBOD97d679srGHp7qJGfGqoFcfR+o1QKmo2NMajBr5vbFDa2u2sCyRF/IZD3Ynt2O0Alc90usu
JYloQp0KZD52qLjsswzu2d7B62zwp2oEmVNpVRuJlrXxF3aH7mZuK8ZHTVAg/Xfy3Dngnuu2ahIr
b4OwMC2MT49BUVK0Ox2Ho/fZ2X2uJifxpT/7Tg9aPXMAB1VOItCF/Xq8oCtutbDwYDzRH2g5xogQ
VlaQUoEr6OQ2WALz0xbKeiU8WWK/I7AKBFSBJUO8+yvZQQbg8aevLNYSvC2PQpV6FX7X60Ex1dWk
ow5BSZRYe/z7awl4fmENChrU4pAmA3kDWFYP2UV+8pH2cJWnTvVcxqHMTE+P1MXbaolaMfn8fOZ+
WJ+69dlwjCE4mgi5Vg9PJQfBF1FvxEMYgHNAmwDwYtAsecgvILjM2qfH81w50vy8vj+GZdipAxET
1hFl+xdcmH25GTivVIdA3P/3b1NgDk4HD0voH8ZrdMqvHOp63KhOn/FxK/5dy7EsMc9JpTAgB0yA
jLF5HY3hO+ltsGOHLQjEEwEXj0iwK494P2WwBm+JcK3YUn5hCMDiMbXgmIR3bqNgkb8wZmK1vzY1
vtY2ZWEJRq+LBrqHfyMpyE3RgoqOA/5XK23cnbXgc4k3rqmuHsR4nCuRI7R1QCHZgzOOAG0Cbc+z
Z5SJ0TJa22xk+lcQmMLNF/lxyHJhKssYFCauRO2ZX8K+R+d6RHw7ePJStNMhfegCgrkx2orFWYKK
ZwXDjq7xDs3hH3oJrf90UZawX5ke6oqhPFhnsSbNeKWKiAhXSAQoygYa9taPeOcFXcJ887SrlD6W
8Lw4BTBwArp0Qqe5ZCdpB5SxIzxlWnGsgQfJSaHSwOuLRqgFAIkAk3uVd+D5JJK9hUFZqYKC1P7v
24vyjNwr0ZxuBxYkM2iHNWNk9LxLsWtd1DLUUQ+MxgkOotVbrUVp8P80HsAs4f3xiq+Y+CU4OPQE
uWF6RJDVeBLRLhCiRDfqFO7E499fucRLXHDRR3UIhSmkYAjnUgcQqBDq5J0f//gNq3NvMxcmos27
Bg8Ifn1KPkI3aHaDZ0ofXXn1WC1Aehy4jjYgW/WotWTLsqN2pESILlIDQiJ0Kky6/BRBpaJi7ClQ
UbwL4V7GMtRPNDR4XIOtEueaIbmd5B8Xm2pEOq7ncmPZ//rkKqNnjU40SjuCMDiYBay2evU+EN4/
XtPbRbi3poukiMiCsa3IMFwk25MCqrxvNlPDTAdlZw6K63xCkw08s9wncQkSF95hJ4uO7QKM3j2p
EgeshlWqxZUbAvwNtT3k3Z0cdMjcRLxIUmNWK9GF15Y42ZSLBqOoeee5zxQpZvTjlsXb42msNJ4J
yx7bhpI8LpewV5E7AYY1KCQ/SwZoiLRq1xsDKS4oiiJBJ56Gb/99+AyhpqMCLryVhFhx+5YYdVBQ
SpEPWih3MOhre20PvsMdUKrUBD13IweJ4y8RWNvsDHbK/+jcsgv3RqwVRZTmdNCM9QUruyMZ8VOx
C1GibFTqnd41T43p6RsrPF+yOwflZtN+nEtWKhW56PAGMMa1MxCS7JtLaUbncC/8GlzPzt3Aym3g
6FH7MX0VVHf/FQj5L8l1pe65iQ/hkABWajEdzpM9ZTbo2kGKHox6CmKhcvxvAcnthP2YJ+NlrMIk
cBoDDtzGevfsJe+DcmVfH6/jih+yRGoXZetJdY2D4vUaymSjAlaPM5qfxq3C6dojc0tb/5gA2JfA
kFYJ2CiNf5ls9oWOSWpCEud1drKRCAOCdAS6E+Br3AsnmjfL/MgQAbUbRmXF714iqylBLLuoyXmX
5aOOsJm/z+tu40VfS7YskdOpJ0S8IGB6MlQFIhA2X2jWQGjH25yiNYrRyS/eTBJ67SEeBwhwoZdn
eVSz8jUvr2DnB9b8TY7AOum0XonSJAg5O5JNToe0DYJCwe0EEvL2YPYK8SmLRQ1RSndFZQRAsJfd
xilbeShvlb8fm5SD7RphHNzF6dj4L1xzHsFNEhpgUaW29JnXYoUlCFssqJ5jwpBx6Wtw4awGubwB
0T1J9nBv1MfHeS1WuP3950RqsZXqtkGs0EpPLcd/McELi3K9YKWKOozfs+hI3Ac66jLvdZieWwHk
U9SpZtFfKuTHQtnyDm5ZnjsG6hZ1/viSNpOFoJkzmHQMCnG0ttFGl1/K9lyOR9FjCRUMqvTKH1nQ
O4QRSMjMagS780GEiggADAFosCaQyCYzUU2Dm4n+CdqKjin/p4gSA1R9UYTfRCfQYCiynuY0CQBa
o15bhUS8GULoANp0CqaVqGBxFdk/NJoaGLC48sk+kpD+60PC8U4W7qty0FpfA1uHzqLrAQJ6NP/x
eD9W3qGbL/NjEZJ6UgRoB2AR1OpZdP50TuZ05pZC3crFXuLFR34E2ZZXwQ4LX3Tz7vkbl3rFLb35
Qj++GkyCfpn62LopPaKekAcW5F6Iv0lRtZJhXoK/oSHJChmUxN0+sgVPS186h3MYHYHHAP/08cqv
OW63a/hjEqDwjSipQ66zM0A+QWJS2IyV2iCdNpB0VE7JxpVbCcZu5a0f44BrGYrOfIzF4oCXT96l
auZuth/PYq24uQRmK7lf0zhFOECIYo8MWCPBUgc3KrUqG6ikHaoAOk58ZWVX4Jad5lqZ8WUTdbVi
FpcgbVaGWBifB8jgkiRV4cXx12wnuyEaquf6iqKG5qQHOmDFyru0EROtpaWWAoJ5HAWwHTjVid0Z
nlmbnRtdwl2qy5pgygY4UeSv0ZX+4zlZArNBDI7kUIYr2jvDEaThe0CK+BN1BrO8Sr8qp3EjXFq5
rPQiVRRUeRelMg49n/iEA2QqEi6PD8ma0afnIX8cwaGpG+iFwOgzbbuHwjYSwgHwL6DW5sAmBgUm
rpbU3HsZaFEvoQBAe5wGMRYtTWtE2o1b8JzOd98bX7PimdLz3398jQfOVWEC9Tbqur1en9t9uv/T
YDFZTba6fbDhbq8dTfbvUeIAcrc1i22rmNil2U6th1zvymmXDrFW8amdQXVhY0bzb955yuhFErnn
aXZGGcztU7yD/j0HuB/iUmaObhFhY5Bbn+S9QWZj+WPZ2JxlFGlG2GU2q9fmPIivx3v2ndeAODTR
Blvt0EVp+s+JGb1IJ8oOFDIipFA2vmClIM8vAdlAAAGvMU8T0BO0yEC6AbgJNA+rWzZZubuOvDLv
5Y8pjnLU0RWDJFlcgesdT7dVx1ptMOiAbByoV2xs1/2bxi8B19UExlxpwEqCtZ94ty1DH4mDzhqQ
QIxafNzCTa3NZ5E/mijIAHEsjHNT64CfgKkfKZbwVD1toY3uRyeQb/x7wQTPS/1YwgCiUxN4x0/D
fgsYvvbTC5vRdHErRDl+mpNeOP7aeQYXg47hWAQbaff7FxTKrH9/e8lJ/0fYee1GjmXb9osI0JtX
2vAR8uaFUMrQe8+vPyPq3odudSkFFFBAISulYHCvvdycYzCEmR+wSMFwG2JuYdGlaJBmO3r4y937
w2YewOj//iHzWqbAbPkhauFhrDdUb0BmTVq9O6W0s+UkUWAAaMIlISqRHTdfsuXihpwAK/pt6PhD
rwMC4X//DqADlXWS+B0yBsqq0xdnIz+w9mjgd5fZk/gIsUZ4BNnspnMw9M/mstFxeCiOpj+yNUDt
Ux+FAy5AH7+8//8erlTrWyRZwiQq6olfaL0bXWFfnWQvuQmkQNNs9BS/NCB+evTfV6TbGFSTOFEy
9cuTVm3bZS9WWEzjJ7jqr4252OqwSWAOlCibGMPG8q4yN4uwN+Z78a2c7CT7bVfyBxmCan6LK0Jp
GJFs0SPQJvkyRK2fvCTl4liGvhk1P1GmY6ocE+VmAeFAUpE+YrNWSFuxp5Q4FiLWAvuwjH95J384
WN83pUEqxRaEXPEgLKUDPcHOZGzODQTVWHHGv+we/XuGrprfIg/VajEaMSGuNjbrldOm3TYxvZ5f
roJ/z2nV7zvEwwpcHtyheCgH1EhSA5gKFbv22yDwGgL+96pTvy8Nl80o9Nb1okGDGdSH1R73yml0
EFx6bOvQ/vj7QfghPJvfIpBg0U0tTH7M6A9vOEvbV3mCePhtLvdDbg4K978PPv3UUZWuxZ2MM9Il
uluc/JztdNd4Lt7GJ/nZwIEBn53oKDm55eB5kbkRHoO/zbh+ege+xZ1EqvMSohUfj+2WbN5iy27F
hVunv0yZfgjg3+kHeaoIU5xcPx7i4OZEOuCYTNB/OSY/JK3q963ebo1gCgqk+XCnAAFMj6Vv3mGK
7pmTPbjrrneM+4UWpnaTb/7+Pvwg/VS/L+8Oa7xW1bVelqGNERg20qYS7BwHzNSeGTXJmzZ19YiG
aXYRrsFy+eUn/7AqiOzyv18VuezFpJL5yfM7eru8dSV20hh6e1GgnnNfcNJHfEP4pNYxA09n88/o
/Zam/OBOp35f+bWSyFoylOVM3aLXim9z9VUnJEDeRZvQXV6yYDkOR3ZkXcQ75a1ws7Y2LtjHdK/7
1WZwWFyMP3/5Dq5v57+c/e9bwVFsqbGsELkmB+yQP+7Xm85XHKCfu98sfX78nr/lNq2kZiakVOlQ
nKznEhRo4owHjuJj6DYOdsmH0Nc81Q9Zm2SJ65fj8kPM/L4LLJdrJ6bzqhzMRP4SenYPzQWr4bp8
//uT++G4G9+izULHP650Hpx1jhFjdoffNjZ/SmCMb4EkmzDkTFUKtvIgv9EE52Q89e8QdUW7PoyX
5pg88Ip6SQCd/SC3mzxx8p32Ih+WXx7dD5NE9fsqsNHgEvzPXnOLec8bbsFgK1AfdIINVcaZP02I
kL815H/oL/xDQ/+vKqRbm7i9MqRGdoHtdHRqxAMf4gX8FvAl+lzvOGV3T9Nu2um/9mV/qEm+7wrP
hiCGy/WV7J+LxwYZB+nou+4qbrjtPXGf+b/Kaq9Z3r8csH+kVf9RZI21Iq0NHMzDcCvg12AbwczN
Wh4bwtwvtfdPH+Zb9jGYC7CppGekbBbDxpSn1QFv2P5ybf9Uh+rXE/Yfn8BsQHKnEu9j9IYDmOCN
DrZGkfMg/bbb8lM41r8FCGgvSzwMjXgw7qJbpsjp/fSlPrKRBKYgSZBeoyWULsuuPE5uDo/XLY+/
MnN+yM6/b/Zmavr/17pWioBd66/GuQgsr8SIIPON1Gvd5pdj9UPE0L9FjE6a03xVB/ataIavYgdR
+GQOki2Uvxk6/5BhfV/iNVIIeot83QCAaVhtWsFdYoxGCzaShNJp8QlKb/4e/X58Kb4XNcCE1t4g
/BnT3Zy4Yfs2GKpjYIA/RC/CszA/J7+ZTP6Q+PzPHm5oabkasYcLsFVBaVpv++JjsPzZ8Ocud//+
gX74cv5xcP+Pl1wtJBMSZKMcQimW3vS0Lpx8TrElaad4sOvCGu2//6Cf4t33NdwxlsNIqof1EDvp
xFpxlkI4ec5Dd2AlsnDxYHYVnJ2qxq7Krbq64/hStvBqfzttP13H39dyDdPsciMd18MY7qZqP4Bi
LLG8AuuKUBD3VcDLK17yu2TeFuF2eSfsD9FnkR9qcLN/fwj/7H39S1T8vrob9kZh4cuPb2h7j04Q
BF3qTuuLaHixckhnbw0xzDPX01Cfsv51aUKSBtWRquci8cOmcsa8eZjm0lFFlJvQDOvFuE3zjYJF
rjVHXjs0XgHstAg3dDpw0cwpyQJo1bZU7OW69or0bWISVcpYNoqenNx3xscy+H//dD9+xd/iWSIq
STNnPGFhH+7kr/Ke7Yqd4Sx+fmo30k11X2b2Xfrwy0/74dR/95NOrKmUSrDS9AmjjYiD0+Qx9/Wj
q48PZoPxG71evJaxF7Z/OSw/GKqp3xeHKyk0JQBU+NWi/pbvu45OUlme5QiDp/yh05GaRBdVw+Nn
vS9TLYh11Oll5uVJedCN9dw099iSACrgCOAMq+tepLCtENtFOjv4vw2LW6uVPUolRITZhs6qDqel
1385g/+Ejn97/b6lWKaR9auhTDCAwh67CcYpq+qv2iZLDToR9+aICXzHuaRFM8hLIMcfmXCqq/YD
l2Y7yt/X7G2opGCJPs38qZRoaG0nVbBbddOnT0J6HrBpxrzXuguzIKOrn+BkoQFELDjlOibLHQtg
Ye420pPOIEfUyrNaATUXbEG8UeJPXE6cOsZqLRbsonye2/w4CkFueR2gjIW/DkccSymPhmU6Ruvp
SHin6pcR6Q+DOr6k/77uhcRosl7DlVakFyC5wq20KV0ato/NNmbvTvhlqPlDVP++Tp3qiz40mroc
TBbqVRyB7QgMRlQhzV7urfHl74fjhwUu9ftSdcILlU8aBsWjOx3hplh+9tUG7KBqGzng7u1s5oOr
ZDpDkB6M51HyIFpphi078G9t+ZDRvPRvhSv6qNuMoJ07mpn4aIynHscQ85cX8qeI8X0Xe5AkFZN+
DhQBOSv/4Im9V8+rB9cahdGz4fQ9Qni0Mo6Uur8VGj/I1tTvm9haqPdiNKciLeGaff/uRl0ZLiBZ
1M/JU21CRD2v0v1Uvw+dL940obOY9mw+q9Jsd331JCOxRMH2PoSrqzC1EhN/nI4gQ+PcLWj6acc0
1n+p2H8qSb5vdqcyemhBIUWUul0TQddOeSYYpWGzIHld9GKh2mfhu30Rm99aIj+9od+i+Fr39ZyB
Kz9gDXab+9FW33SX38rTn6q87wvd6VJ2WXmVKYwILAKqb/kEd3Uxt+Mf9Z42OW7keCrul712b92U
X3DLc2e9SHhAB9X+tynXT13j7xbUi65YVd5dD/uNvktfYA0F6VHaSm62G/f5uTjS+RCwxSw+VH6V
v59JTf7nDfuX+Ps/6+CmylpHL+MGX6T3qmjdiMtzLWR/ynG4qRS9N9gKiSVbytgqWvEokIZnRbpN
tAj0bue2sOOrJnJlomB5s4QXMwEPfzNWd6kGKhAid8PYAXSirUB9iub5EmI9mhTLRxwOuz5aTq1W
bMyK6XxaQ/9JQY/IAGeyjgSopdi0QqdowFAm7X4Ne7owkxdd2dV4XuZAoEOkvmJ/K0jWYreWjv1I
5Vuy5Daz6mLkbpvytiwOcJOPk3XXIPZUxC07bV5fmjHSvbMUev1sOoL8xpXn9uHkD2b1NiRbURsd
iY+rmS9pqrKSg/m/aIfDn6ICx5HnL4tVO6XxFXXWxpw7J1vlxuW6yXq/np/Ewhd6euqV2aZOHmGL
kEGnlpdLrOaFrUj1KSpifP2WiT2nZKr9tc+8fph3JEtmuwWXtVM1/TWM8j3czqcxzV0rKx+0eA5q
VX2JrdyZu+JPPE/nfo63khUMNU6gfSlu+t6yETzIXXqokxYjJZVTuMhpiYOSmpSD3VUagUvRvXLF
WB+LK/kly4JC3qXRR9UNrooDkGiqdgyvXTNK2xiR6qojipShFvubZtJfO1M5Wa2VBq0x6IVnFHr6
PhZy82eomgJblgar/tKaeYK4aQF1EubSjQBIQgUHrVA0nWHzFBcbgDN/cpR1cNejrSkEL4T+XmnB
txHaZ3jj0bNWlU9p8drnPXToDJb7rLnVmJmbXF1epW7JN5Widc9xjEe4pZZfa9UE69RhnOyl/V0Y
n6fhodXPcdw5AkyD2l9womjGDabuZPRGGV/i1sngRytRkElOGu6WssCrvwCxaFoDE5ottPHeuMma
BanZR6gCbb4oyInjfRpti3TT17u5PXekwnEWAhKvXRDQDHzwzIsnW+xd3Fp5dWPisO4WQjBj8t4D
oh8O4uIM6g1onVzdUIhiAGcKt+N8iDtWWvRAax0a2IYHyVdxwuxRXI/ADoqJLclWdFvJDoVln4vN
McQ0pGCOghXaxVzjWwtg44IgpapPU3ZX894az4sIYqyBb3mnmcOhaj+L5nPmzKktdAf5rZ55SZTx
tuvjwMzUJ8Z1KMQMShJhdhM1Zd1PjPGvHhyqdCfmjEv1fale1vC+muRqa5TiGbORc95Kx1ZuvQbK
13bpo6dBMv1Ip5+43mbSqUDYNk+va1bt+RjLxGxSwLinewyb1Rmtfr+IEfvX1m5SQmvbl/Kdsqi3
MG2VezOcuk0BCleIXUGZ872W0pTg8NZFCTmnxMiKV0NlgNXi9ZTadSU6av6kNLE7L+k97tvTwnce
g6ZtDL9qTuO6No5piFtD8Yqx8OYM4kXrF/P6NDYI1EG9jZZALmrP0Wl4yRedh1qcxwmGroCfVDzS
Kk9YL4fRIUQMsnpP4FXR8sSnPEM0CtFkup+l1G+N1a00xamMji9JbLZS45ayJ161Xri+VIdSKCOM
uY+C4Y50VURMtT3wPe7171GhQs6HUsMkWraCNNEsvxG7aqPEbLRbev3S1OqllpfwUER303Qems8+
bW3Iw/0SZM29ybeuJ3SLehfdAaej0CvHGESnU/a6sEnMMgRyf1rxJjeT5iDE+bag2R+JWeG0iXUf
Ahd2R25DRdDv5L7DQlvIdjzgKWjyI50nK/KG3m4PBpHtLNK6Ni5jj70zyqU4vxFHW8hf2cw3rTvQ
F+L4R7dCzRZY13jNrUBcNiAgUBunutPnjvSH/7NZt2nv1JAhTFuaHIlVRgYCij3CpNKT0wRIpjqI
qx0Vt5V0SfC8Kr2eAiZqfFPa9+GNsH7FBRK98l0qsO8A3mDgwp4N0cPYxhshzbd6nD/0aYPTelbJ
QVfsYgYdTVcE5hgbvoIKD3y6M8160HFfDYoMfCBzuqGdnQwbWmw5Na40jSh4tXLcR8o9kTxZ4Nos
WBa9aowSIm1vUV+p5YQFhVE7mraJxbV3yqrmJ0R9f2xKI/kj3bWJP2temKP10x35Op5l37IIFMMI
EINhcDsbjqQnNi+PF3WqI0B4bxJ0SNFl0mR3NXpbMEEpGscOUowZEUTXbfGVr3i7IPu4rWG3ZZh7
b3s9c/oKRl1aTi9qN5znHrd0DMlpfSxemR9AyWUydmWQ7EZvkHa14gmx1yjMjHG16fm5puXEU9Ij
seCpvSXZqcOpO6MsmtBgHst1q2TUkuqnIuI0oLpLdUrFh2IV7IpOQL8zdE/qGLG0D1hHBVp3iFQ3
itEFNsONVp3q0euw7FJpBABGLeAT9XfrzciCT9rfIsUswxZyXunh0m0a3pBAe1AfloV4VM6+jvS8
kwenX2aA1e4gvprphwHJrqeM8ZPPwSRIoKStiFMsvLA0i0G8tK0sxZFlX5I8q71vowet2inXUGHr
47Eq90yjouKkL16L7y8datWuDKeuiXMvwnxXrPcVRYs6uGO4ldG0DUHZbyzIn/T4ntdoz/xR5XCs
8RsYJN+UrYOlN0eyPLi9E518Q+q9oSmIQ+lyWy/aNuIbrSPxrFKF5nXSH1K4M2XbMo5iPOeozepZ
67xLMR/xIrHjilmyM3x2u5RiL9X1N/M1br2kXHlpU0fR5U3U5XusqHbj9eHT0TWnzB8ghDYrTu+V
PxLoa74LOjf9PO/w7XCkZnDL5ZQzpR8b49L2jtXv8rh35bkJlmEsnaZtDhp9AB2Stqo056Y/yMJd
qOT7Tn4DrVwuIer8frwoiXBBcuI0GITiMnk/GPSUhJ0ugD9tsJicJ8lWZyc10+M0NwrhqdRhdFbt
fpCNyrHWhcxK2sjR82DQMhpUg6RK7Ej2SMpi2fCXYi7+rCMXfmooblr4LC/jE29VgRrp/qIOuDB1
7rAq9kD3n6aleDRqzm+25RIwVETk1bpTF9OXS8pKWQ/iZjrP0zPzYrtRO0fEO7AtJleGwbhUqhNr
ByvX2Msul721NuCJsRThYkv0u3rqfISV8COhydILsIQCfLIYP5ehEQjhm0jLgG6bvVo7y7iBchpY
kQz49PoyIwQKS9U2b9o20IpwV1vm16JEijumwqUot2EtvkkpIKGEr1obm0CuJ54YnfmHnrHTGph3
LJJrmmlbxp6F74YsZG1fl2UOrBabp/GxsF5l8bFfH9WFtM6r85sVHIDU+wsgFaymw22MZyWpgCPr
6e0kK58j+i5HBAWI79vAVlpxbpL6WI2WbCulsNVr3lih3RijL1eBWKTvqtF4sdVjoXsdK1Yr8Hjg
rG2pe1Oupzbq+RngT7RvymI6THoH1a3s4228zLsRsoqNmPd2rKSj3i/xRhHHl4o7fIP20gqq9k1a
U69Mrc95hrFapc6oP6Y66Tsr+/TZkwtod6CcUvEnSylMxgJ624Tjy9i4Xc761jLsyGa3TSjsSynd
xHUYgBl9xL5vr6pCsEykOGOZfCkW6JkIWJoG1N4wX8XFIEnjtdPhkxMt2ZKoyhOX815hu7hrD2v6
mlgvokaoOBmZFdsZB74cgXpi2p95NU2mTus8oSGUjDM2O4y79906g3dGimUn1hAf5t7ctKFyro32
oDF0i+piv84WEjaKgTb08yh1K6nk8dXiRu0rBuXrcpijwk/WxNGWJ1HVX+uZMk0q94XEgaLjmmqf
afcSkyH1RQ0xHiWA12iatw7dWU56R1T8WP7TMes1lfJOkG5rzFPa6QEm6qFQ88vcRygNTP4mwKCn
gZ8gdwsYk3whaVOeurZ6WRRrU3XZYxlPjzL9mVm+NMNhLuNPyCDAG0F3AXkal5B7kflNISCms8P6
PgLtKPEG3vUAhjgLmZfVJyJsVXlyt88YQkv+YgVFfmdRDpBrXM+uWu96S95IJfAtbv9m4i2BIH5v
DM22SQi7jeYuApuh0tsk3uuLO6Qoh1TpU86HZ2364CV0qceIH05YFF4bp26YzW7YvOsGuHHlsxq9
1WgOC4lcNyUHSRFtof/UTcGWoFKXD4p5UyRuYeDCTau7woZippeqlC+Kll6sUALpIWTbBTlJoy/E
OEaoU+XK+vMa57vFrB6ahO2BrtjIolOIGFojosk117B2Bnmi8p5GLrG1z15Vg4fkJMgwUp7csKkT
T03uQ9S15XOsuCYGHqJwMMVN8YcBY6s5EdjS8mVSnjVzS5awzkHW0cmQdskE26OLd4blaw03NWXK
XpuHyzqZxwjDDPRGYle6AuPevielxTB11J0RN6s+wzOVnKj/mFcYsOAulOdwCVJ841vk4kkReXJ6
Ups3HfmSOaaQ/SjtRl/UjxmdW0wwAWb1md8YO706ET1bbpgxPShoNcUbGWPJmfNT964pAiIBtqea
rmW+RljqtJCx5a3GDDJ8Wx5iFhOaq/9wIfvG+jgj6etyp6fpBAVA2tYcqOYUKr4WHk0LYJRDpVOT
8fWCOxinXimIRfu8x+12tU4mWbCaNZ6EHxQN4aHNXCkbIEkRssmyuyLaRlRcipV5EdWCnHGsRWZq
t0tJ07d36yU6YnQXdD0VxdzvhD72LQnPzOTaSEjApDZe1H+GYDGTfPGbsSLGVXbSBmMUtFqOE+RD
q+KxExSSZ+QhH6Ldp3nkVqlCbpy4ujifp8rYahHzdlX5ECPMqIp2w9V+ESbVF3I/xGFxfg7Rb7Rl
vl1ET9F3VfFlEHrmkrLDk2iXhulWZrPSNpFtM8nZDs2roW5Hluur5a2rLyqqj9JmvtSD/yIC5DbZ
dzZ6+WKXnyCM7KbSH4tuK8enXniG7h0IE5AKE5MAzOR4+mbvAiI1raOUkxmFe4urdqwQqaV1RZ+s
0pKPqzUk1bJhDDdxNU0vWiPOL2rYdLQqzUHdCULlK9McpGXv0Z9onDjOfB06dNhT+cpIvtPqy+Ss
RWWLIfuk7vJ23k1REsgWTCR9vaySjGIq8/tl3JZS+7HqenIkBb63xKjcsGri4Nh03yv1bVNMX1FE
4aZipxCGsRH0cXlbm+inQtO6FRdLt2c9pnpZQjCswk0lL04HjprP5YrL8MfMxziIQulLMCWvGsKP
ZbrNmtPaOfWr0rwzIxyQflDzDK6SO/m7jsFYOrbeMlwTOKPfV0+CDKcCNzos6szgOmwxqcjUY50g
8PMMAXqZK032UnrS7PfVW5Xw29uqdK92dl47sXqVJ2w5sWrlJfnOlHyti5yw9WEK0WJYimf8KUkE
S1Z+3V7cS3Ts6gYY/BbmsWVdigq59Jf+Rzqrj8qLsPjAvaVAGlxJd+vOz5O7IT0OWucwOdYuPZe1
Frk0K1Cy4osdx0FWnVr+a87Hm+m22V1+HNJtifXm6JRp0OB4aZ2VNNCBZ7NUXBpeA2aIKjjaCSQ6
1YOOqVR4OzayNxT2mL0nuh+ydS5t1aPCJmK14rb4x0gzOw8ZeT42qNa6Tarsi6LepnoABB6p69T/
iQdXTrZh+inEb+F6H/XvY7Zua8lvcaOqXUq/kjZh1GISbINU7RrPqs+VsRJOWWeL6IFlOxK5ta78
1HyzxvSUa3gK6/wxjocG6KAG+KqWzpzyamTb7E6pIyrQ2yb1uEuW1JVLLLDS+Mg2cdB08UE1D/pZ
qw+oyE2MdFibqV3rXRgbqmwvMh4LOhPluRu30goRPmNUj21Yo1OH79t0R5ogINsX4RwgqrQeCmtb
a8+xhAAxn2519d3AoDelwQSkfiKYlc9qC5xQ0D21ORSlG4sfnYzdb/nHYn+u+KrHi8b0X0FbXnkY
fUoaDY6jXLzQZ+rjc1hvG+2uzI6tdqhQz7MCXqCeZ7lJFDwuvaXdSvKWhGCtPsrQy+GW54Vr0LTr
PexQbZleVTr3VxkijvDxqLvxF1dSCCNuVh/KTiXM+oNAowWI7nAkHalRmb2T47lNvZGwZHsqKtv8
w6XSPVafWuNHzX2ub1U0+XDuIXz0KDuwNO4VazyHRXUDgtNWah4moHrx1goDCIyx+cBnMaqb8k6N
H6P5jNewsD60CplNnDhpUp7qnjqeolqPC1aZhkAX+XDrMXwqhRXJNPAWbaviFZfVdG72uZUHRply
4rEItFwpvgg7FQ/pEufwQ9FUjzq3ZE4SJscUs/mjVl2ixa6Km7DnlT/qlDOlyjfASqCoYv8MOHJx
IvOyZHfWupL2HZmsj+2ZdTXbMA5LdSmVhyY8aSS0FVOw3FdCd5Q3Rb5P0FkPCs3DzKdvlZbb7rYi
DmLO3Mm8stQ1d3XpG/rrsO4KgR5v0Lx22WZC+Gu8KbDfRC5NZIPzK5/LiINJlJngvpfqhuamnVc7
LfExYQGDbhn+8MkpEyyvVzdMQCcykPWSGA91+Tnkb3rT3dBvZwtB6Q5176gZ390zv2uZvsxKazct
I0PjlmVRi6+vs8RNTC+irm7m4mVJTisOIdFzV0Z2odykYVBSj0e2YT2os0vbzTqlLX0wJVDKLdtZ
jkGkGinEaALlMNiNJ6nZ66wdZfF+JJUljuhO2/G+H1Lu/UGnnJeIKavg0hoipWjLLRkQxXLCeYSq
x7sQziiqbZzZ6XpZCNksP+Sui97U6n3Kn7vWUdEUYUJjncuqdLDo1emVSPuuoo+in1liGEtofYGR
XqidSplrU89tQ3k0SStCp1odkY3Y7qbBS7Lg8vjKtItSXYrc0aMgUj40K3c1/T6LnDzdxm0wqBuG
HFzDo+FM4BzqB3yD0xzbMuG4lHcdMOj6NKSXuHvSShq4+06YvBHNQJq/ztZWEb/I6BohcnSyFJk8
Jt5nKxK2zBVmdnCcpoGKYZe882QvIvmIHbfmdgrVu76KmJ/w+TBqgW+m2d3HVG04KXXspm1gppu2
JXm57wDDddFnqO/1cLeyBBu7Rh6MH01KqoaDEzJ9zYsfZ0Cysyt3Z3TD5IIdBZ58b9FxPyhwfE1K
FJpLImc54QoMdLokQrptotzN28dMB+ddMPDYpwNJo7EVurfVNBw92RX4HYKBF41NyYozpA2Z6zQw
TtnsqfLj+qkkTzJMcIHi9ylEJk9c1ktHLPj2ASO6UekaRKziyCqJoH10tFvvF9Wkt20XmMa3xNEc
smvvCwgmwXUyEZg/ZtXr97iRLxIrQLQX77mBjBAHO3kj6+/Z/NxeKi6WeJPg20KaFn7q+dPEJjCt
rJxQqzpKH7rs6Iw66TltR/of9tRtF7YlNeMlUo6dimNO5k8xD2l+kKc9b0Le0CN0FOR4jWt1J7Fn
tZNmryurTwnNB+Myzi7uTwp1pPQoMO9W6SQLje6OMy0xljEM22g+q/A0YSttbdUXnX5OTNq8Wcxz
BTBysHUT34HHSahc9h7tdfm49gNfWPs1xIM438ysFFH611WwdF6d+uLkVIIbdl7Xb7GtFpNXc9xm
aenOE5MwcbhRxtBeDTOIInzmu5ty5oRRfmqQDdjSO6f1bTR6bb1ppl370ABlxWH+i9ozZBVSfYrY
VjS98G5gofzF+BoyN5acSsShfiNbNiofc9qMu575weDJ3NGfSrqTPgsV537MBKNQ9Ybo1eyfZ+lG
vVewIZDHm+5ZWYKK30jx1mWlVXlbRtKGHAQUp0MVHyavqyI6CitbmCdopbHlSqYvQ7XAcwiya8uO
0HuOtDcpIVJ6fbGnWW/Jn3Hk5t2fJA/otIJ4NucHSdh3rZvNm1AMKPj0LzUznPYlVT/q4Y0mL8xj
O32VSanvstLkJauvOw1KFRR03vNTODfbVj8yx7YBzqvcusJAF9avFfqD852mvA04AJg34ldV3VJK
5PpGjSq7mfdaxTU9U7dujey9kT4U7fba/8cIisgmF5d/GkvXV06100MSb7COsRyt2jAfYItLpDEU
r3/0dCuCNBQfcr7yif95RSCd3dFvtpm1GuGdeMfcpANyqM9BMz9o+V3KOxXXmIljVTvdqtu+PtVK
YCxuOPt0S1gIAwaACXfBdiO1DKcLf6OgFbeN5PO+GfPrwLUQHXrNM0JniIKwLl0QvdV0t8ZYHuyt
5o5W8fQ+RI1TPavqHV+72Lk5TuV6MLY+reoJycOfVd+nIVgDnV7C4DQkNULDt7Y8aoxnksdO+FwB
2PPiGAtzj/0VRKBe99gcKyocpfYsqXKH4gO3ByPy0svaPikq/RWJmxDr/We84oRsQxZdL97IvpTA
9Q9+nhUAQH3tH3DClrbPtSDNNrnkWOSuIHJM3MX6wDSJ0X5O6UsUgvstFJtsCDiaeuHT4RagGNJO
yn3Reozflp5KvWA2JTtjvNGMk8San3zsm40lv0/8x3U7Gts6s0vhKawf6rdSDndh+sDk5Fr0WANL
+i02X91zd1Rp6bez4ij5TavvpZHLXEK2/GCFT3PMUkjl8CWQq0kk2qvmpozEiMQdmbPOhHy0xfFq
gJS4WcVuN/+2VjKq+l6di/2sU7Sp/sS7lSFDtYV7HbFD8akq0kslob3N6eXNDDJQV7Wyws2xX0q3
1+uj8f+ud4gNFQSoZZqcGEpTVb2p8A9Qrug3RiM/CzQgbEEbrjPs6v8IO4/l5o1tbV8RqpDRmBIg
mMQkKk9QCp8aOeerPw/3PznHv709ssuWRCJ091pvWrnXNrD2HEMC5NnKU1AiptXI9qkx6n07Rzu9
KD27r7ZNFf6qSfXhDuJL0eNNDbW8Su3YM9utnaZBPpprR6x1e+BgWRUyMOlmLwiZEJCuhOaX0Y8e
femoEfRDKDa04EzRbYydVh3uMFzkq/YvlH3+wxj1bWwQuo1nrzzXt76W637+7QfDR4HScnCBOW9N
/rJqrLXF6DdTV0ce8W3BYK0bLVhEUEC1WH38O9l7HepkEv17Ya5pxuvWM8V4TGsymLvhMHcs4hxM
TMdeA0itx6fy0W3fpaUGyUisW50G0kmvQABB2t/Hd+mPw3Bv7AFqJyYaV829TlaJ9+cImpppLWu2
12o5gqmFy/CuiVtsJNcy3CX8tGUpj6ZyI1u0STkmCLq/RNGRc3Ocg8WlxnqwfuX4Z0RpLUEAVhT4
RFA4vmYeRqSLBmlZkkQtj632XvTCDHd39GEG+O4uo9wWw34GiYWsgkow5NUt4C/geXaWdlhsIHd9
XaXsgsu+nIGJdssCG3fkFI57T9iBOd0K8rabVWivSwyaIVNMNoPa7sr5VP44aK5SZ7gALoNSDMNF
6ffK49I9MM4CD+XgvFtCcnf9TN/kztatJNqGPzZRKeVZv03GLk/J7tsx5G6VMp+bXW/oAxpus3ky
3UfULsRJIydQ9JvOq0+dzDMaTX+Sh4QqQ6VAIK9FEKUGYSQJkipW48APAl63X5nz3o9bR9/NJBUx
rmv6GdAE5hB454G93Oyp1vJ1Ck0cTuSNG9G2Hc558uLax3k8pbCsAL3W3uzQ2wHu1n4D61wHWR+D
9r8RjQN7cqPIo0TRyGd8HuZzrd26X/cni+1VH6/t8LuaALDi+DbZ/bvGyTDzy330WlafGUowdzwM
/5n7O8YBpKjR+Qr2rm7wxEM9aJQS7ynVI2VkFoDfGdPK3bpMqgrPWbrJips7PDTDWsnOKtxynx4Y
XCwM8Tq/1aCef1R6bXDPTfVThn8s4aUuTT9a5VT1uO+qdVom3+J+Tx7JubY3mxSuXvESj0xL0vJ1
FL9X9VH9EvxMn66n/CcsX3oSXc30QgsICQl7ZJrHpUz8zuT8xDHYantZtgezgQMkkQiKMVd3y0An
AXIM1Bewljtqp6OdvaQLdDpylh5xQNYGJrc3eyX6ZjLnQ00dp9u+2z0s2jmrvWkk9HlD0EZgHkLn
PrvbXM/1+6TC83um8We+yylQ1Lhrug8D2UpNsXHvb1KdwgIVSeaVIH6UDCh9XIy+yXv7pNGaVF5n
bKdlbTy6l6F5qV8T1+N9AAQFrNAk5JbymxUfpJJVeeC+FxSa2lsDzCKTrVq4/lysJArZ3DecVRWp
vn6JC+hw/167vc9zEIZbnECq+KoZJH4GPcdiDVN0djkOSo2bPm7Mbl/1dDQusz/0Q91/Ycl9cMj8
NpdAgcZcvsIBtUTxNL4r9ySY7kFBpdFUDNTsgphNQ91NtErlQtDfURqoYu/nDKyCXq3D/rjIUzq/
1/GbjNau+qFC0cXmq526G+thUteTDfd4yEDgXegfBneosf3saupXnysHWXPShAQ9vgiwfaV6sxO2
WT/qPzVC0IdPIvOj1KfXKFAZiofZIuLK5uEg1Df/TOE+T5SNCn8dhTt15AYlt36oAzdPN7UDhwNx
t5wrtHQSAhQh9vBQhewT0rdZ2lX5nUSnGGRaSq9BRCKbrWhyb2Y6Gw1D1HxZypORj4iDRjT52D1Z
IdKheEf6WERBshTUEODaNqdUba+ddFzPFnqcTAI8GOm5y8ZVpTnHHkaffGfFM/RrL2+MmITrli4C
qRX19uA0tPfpY1SRCDBkVoMGCsREr7apzXAbQReeZ0FErwjzDGLSvYrqU2gb3kuacSBFZTw25Wfm
8k7EAC5UpyIqT5rQvUJclda/3+rhanbnnA+U2Sd/zUmQMYprZv6EFWnZr4mKPF+jAdefFObHR1Yw
LR0xRzS71MkhqnC2inyr/eqA9m4UgIzU84IcMtRNv7BfFeatu4eKrXD5LN2vVsr7rxx4/xNUMbak
TTiaDnV37Onm4zhFKL/yd45soQEnOvZqQKKdO+lHawOhZhOZNq/gINh0EJBBDLyp7UMR/bbw8DPd
7vC7mK3/H6HKebFOPdS6pEer2RNVId5KSqK4eRuydG8INFlRstf54lI4B8ZiHvJJu/VkEoz7wnwK
04uJllGGL2o7tv7iaue+G8J1o9+rzfI9ypJNflCmd1cDv0bo5vVcSv8Su4+6PgRTtm8XeKrwWkgQ
JePayX2pwxw+asrWEuvFDX17+NOU6wh2xXZ2Zu5R7VrFLlaeY32g0v62yy8TiCnudpYJ3bJKGiZO
FiDvKYmw+WM3dqck1x8zE6ya8WVRvreIUcy/zQa5RDersM45TOfyObYcpJF7I8aaNTc1X/YUPysu
XHu1WEGhDfBPKB+NptzVPSu86y32Nee770BKOIG1URHbPhWfYTTvmdP3JPv9pD87yIpLLARx/Wop
8toCajc0GLGjDMcYdh84TaheEUPsphQtgWWoUVDp1qNjy/hmmAiEaklNXyzlznTlrXQY3mMiHC2/
dZmudcvYKTVqxnx5XdQ7BMSWI1WmruunLILJRQhlhndlIH2j6TavucsoPUUMe3Mc8AKQq7YyC33b
u1Ho1YmTer1aD5uoM79k48gAJhTVwhwdRYiAxDQGZodqVPfFOVSCLtuamou/zcd3MBrji8L5HlqX
eXii/WySgyvwTtSxX6BIKr4s2/QdBiEsK6uhnUoJ0xc4YbxG/sbKo8GQIppQrDKuMV4Z0QQJpyFs
SDU8ZlNnMCawLh8zoRxqTRk9oRhri1wOnYXq+qK79Vbsa8V2Nj4tAf+lb7KOt0H/bCZa/Bw1RVXA
lcBZijtBRwpxaXgOQUZLVZ+aqHq1be0mOTdlp68Rs5v7RLPOA8GbwAQzVawAwmKmO2XwNrbhCox3
MyKjMoqGXdPmD8PYm7BaIWwXAcOR2NS1ysPEMOc5Ig+9UGnNVVOb2jqS3G/HhSbp9WT2IXiObdFc
ct31BLuIMlUno/1wE4acEzRSD33JBCfLn1x0qJZR/VjKg1Pmu1j2eOP6GHw/36jh2RqChCkoLrYs
g5HUs3I2BIG2JAUUp8SgcPaoIh1tyxAKg9Nikkd8SjFV55w/z/ZeaQLd3ZfWRk63QRxMppliD2C1
dVV35bWWQcfADugscwGrTxTwSAMNmIY0S1snkwHurznPWNU55gtCmuLlo52aPfgK3WjZeXnzVDE1
Q9LdnKG3FedgRo+2tW6Jmmh9NwZnguiNOVl6Oots2dIBuBiksLQKse5xNBhr5A9BSYBtPzu+Ibnc
aidrsevnKOhRIPQ6jWX9Eo3ruu+3dWbsarMz4d4omRI0h4ie2X9f6scSOLUX3w77NsVvN3xmnUtg
jfFeNT8AZ2FTnDoZn7Rym+njw+L+MQVgd06H0uj72WqD2eY+VMpORF+GydAWxcd+RlrUPtPaynML
9VN1N4x89JsK+YvbhJ9NUTNAJwkRkaDGmzTTV0r7M3a0hcqHwYBt/9pp6lZPotscpl5YC6bdmZ4V
xighSgUd7tDOm7ZxiPucyt79GZpKXffqLHxFk/Fas8I/WokelUVt9C0DJasO2XCiMm8ht4yS/wF9
EFWc5EuuIulsmQjmSPeABNvwYQBZHW2fB2mSbPvaPUTTBJPH8BtUTCOEfDlJsLHKmryoLQOgtrI0
kZwNwDdiKJJDMtXgUtGlxtRWA4/0aXFUIOOMQdsuKBGnvnwfNTeIRXpGnntK4+Qa3g2KBrhTT3m/
4FvJUd3Ytq2u1b7oA7u6K8ROk3VQzUQ8Lkg7y9F2g+Iu2kXn7o0RMflhtLOH1SLyrYvU36KgMulO
ErxJJSoF49ax5GvopTBvKNk6dW0Pn8PyYdZbnb7TQE7WoLSJKE/w6Cm+tB9b/TQ5LrVO5TPZOtSt
ld7xFX/biui/0H5IUSA0FMqFQ5Vuf6ZKTQej2P6UvxZV+qyJ2T7P0NxgCRmt+V29raWGnw1np7rY
0YvSgFLv1aK8L7giJncyt78qmxfNeEPTEvQpdjQVBXFk1L8VUv7UG8RbLOXGiCEralC4VDVdb+7E
jrFBTF76bcmEaSdqHPeGhKMZzkPxk4Zf0QDcyRIW8x9EBiMVdp7gx+9AKWZVWzd2sPRBiztCvQzm
xgmvoXYywi66pDg3DVSIN2tafuJqGPdJ+yKyTZfZf6w8ZszKsLGQizHLL0ApXxpne2RuwJBBrPhd
5aXdU2zrnk0+rDN6GWrc1Oi23V15R9412pDJRfMr1nGXATFcyvo4RwieUK8KPYflz307arZ2hBJ7
TbydMzPJgbdrNRIudS9qC/gJFWZP2bqZgnnyjcMX2QkSrgYViErXXX3EJPvlGturuW6K8bSMuzg8
6OLcWokn2WLS4WVoHiGdoJbHHCI1cAuQN0SnLrZcT9GsYFA51mBooiH9GJTonFKNm81hUj760Q3Y
tK+xWQfK+GwaJtGrI94Ewy9Sxbpa1Hp5hpxhaNlps6u0hbXtmoUMEMr/dRn28Kbalb8/6JGHiIkC
mUVbpt1DTCeW58tRaiR1g1MYgEDdkECrzmeR2XcVk7bJ1W1Wfi4ziR+T6TWL7mnaexeWe3fKuA5c
sOmn46Cd4hfbOxwID6n95j0CWL1dOWDyHV6N0shiHzB8mW0spyAd2bJ3mV+tL35eRRAkBHnnQo7o
Cmh7E+VPLmwUpKgbEdrHySaSQUU+TAmAncbboZoF/d2uFsNlUmfcLUMbV4SqQmgXGcS12dF+1gSi
2O0M5mAEw/Ab1Y54RBlQr4ao6C99BKLPtj/Ba8lIm31VxefhAlQlD2qf1N5QmS8OMhQMHqVtXarC
2MT4XPYNrmSMK0qxFTnjHBUK734WLNgFEeWkh5F/T3R6qypyf+flNV0GBfHGVuvUggMQdKSJu40u
jxOTnCrHFKtaT86Fss4QiPQlAXOGQbvoKDALqsD1mDVbfVCQtE5ggBRi116RNzlk/jwZ4qGb5s9J
ATc0LLXxhY56uHTcx1pjdJo7PYK4ps1rc++UW13+li4p87F2MShEzWpMvdJ1LnoLq5yd9fAJlXq2
TpOPmoEj02vfcGhW9S0UV4MAa/SEvcokAfEypd8hzVdTv0bju8bmFomnzn6dLFBd7VkFNEzuiqDX
xIQsNvgcn9fm5I54B8Korh+cGZIptDJt68SR/hniVs0hTuUCJ1eGoe9SXKlDYNybux7iPFxqFyTV
2Y1Nan52S70e9RpDc/g0xcPWCB0/TyftSRU/Ya94HAtWHccvSKSYy2AjyGiMykERPCpfjSpxoCSf
bZv/kUsESvZaLe2uTsIXBXhB7Z/iCUg2shHctFaWbiNn0lk+qHpL1c95/VbsQ8JyNIwA8sG0t5n6
PUcMGRQGumLjO4/FEfCiX4QKnUxtgi0H6Rv7uFWyYTqbovg1ChuCsSOSaNL6gzpFGmHB3+X4avf4
hMDkTdPlvEs37ZxvbVA82X+WpKT30RNOLOTuqBAHbjfbw/jcj0hDTbWgW0l8C0RFX2CHHDPedpTR
IOhgU+P9apImKOortGxGJ++K99ZRH2XhfuRVTgENfmnPuYK24B7ugOhxk+fNS2dT3gG4JfZwJJA4
UQJ047KbNg6GKBTMJoSI8JuGbqdJ7jJ1RmSsIgV6A0I7N1C9WDby7yqxwjeAXzaw+o+tV18DTxYd
hxYhHSVsL70QZAxMojwq/UkwlsZr6S/8uX4l1xE1iyG9fATlJC25x9al9eyTNHN5aV1z/qmly7ob
ul2vIgJZxIEppytsxZOGqKURXtbFmzicmWMMPKO8zpInVmvHynkAgjw2A8C3sC+aLLfIp3M5Nm8T
c2SLvsQ/hFqNhGen498L2A+a5XnZEM+0axsWlkW0YfU7hgB55eS+9WkD9RzRdSs4nHPbBJcxqwBz
wkTG6QlZe71rM1dsF7cGfo3MhyIB7aMWUn1ZuvXR6FGaCa1BbKzuQ51iOGn9JLHo6iRvYasO1KU4
UVoLbXrkwhaa4dUebQAkxzopjrg5ae1p4amcmwebit4QUdAKwGLhsY0dUpd6BQJMtq91ijhlnLal
aZwZCgh19wwPOeOx2IzjH712DnnirglAe6zhv/i8J9DdJh+3cqh3MV9La9HwD8+lNgZW8sHGv53L
/BC7zjZsNzTHUX+0nkM0O1XFbG9UK22peSHY7uIMHjLsfRS+hw27Iy8K4pooXh4qaQUd7LY5TUCx
4rkiIq4cmUpjX2yk3titoZ5Vr17+mCi1urDf1cWHyywm4h/uldOINq74cftXxbz1zg86sCj+lCpE
Cjq23o+Vz5GcbtN2uVQQjYbREensj9WAiSxBPQ7nBsSfmhcjeQ/HC+Vp2YFhVaxiRBeKE6idctPL
ZutGRtAQH+/Ndy7GmOSOLn1jCBTwc7kdlNexTjc2SbZufNCnlwozkj4w181UPRG3d5rD1rLGywYF
MPK+6Ec29oTAlv7btcZoa+rhLrWcj4j5tkOdbSbHZKw4hrcC402OIE9PbVRmCBNs7RBTB5mYN8NW
HtvhNo7xppqx/tnV3sBCgClwTaDi3Qffm9wpZYDsRHblmCt65AH7fAlaRpskrWmfovawQOny6NbY
X0p8U20ffxHytfdZ/9KrbwdeXqtJde3fy2LBA5qM3/NU4q2vinetTC5VTIhta3QXbXKeo0UlvyBf
vMqdD0p2qFwi5lqm24mdBiqW0FXe74OM+JoOFsSG54ShRZXRD6IkzuMD2DFri92zdNKNLJGfp1CZ
x766ROGNZiYqIYUPubzbJoO6T9adlXxbAKfjbVaeqffjOrwMFtTVRACAKkfE1mFHvwEkT/+/71J0
4NY4XlUkqQtKW3ceth3NiRBxttJFcdLr2V+sfD9Hlv7IvCw0sUaHZzLuprXoUeBqmmTvzrRNZc3f
unC+Cv3TyS6L6L2sURC46C2SrNyVJ2FNnyjYy9RdDyEi8nBSQZXLe3VUhvmz1oDm0wL7Mul63ovi
zoTf0x2obKZqptcldsMooLJmeuJKOltVBFrDkMUYdWlxYl5O0OmN57CaycY3hXFIc8jlToT7KTVu
ZhIFqWX40p0wYmyqZKMpKEuRtvemrzebIjkpInzEDNHF3+PoXOX8ZskfrL5Q+XShtqX4evSoWddE
MS4tOHvjVCdlUj3bFEFpq/ajM6UooSLHCGjiCHDKxwAr4kc84roaSWjLRWJ+OmFK2uxQMww0G/9f
ua5kiEq1lPZE1ArEWY0VuO95TtYULBGaIwyTU/EqxCfKv8X4riALDCQPgz8p1DBsKNWLsJcneqad
zalTaHAjrlRPAyYopfualvTkZIe5humQpR8XGdYKB9HQvE2neRMJeVLQGtRTcrSSaq9LC4/MZAV9
pes+/p91ZtWgTuq+DkEN4ip6aVJ1TX4vtwDfSYxiuGyDLh9Psg09Cb1SLjO6/CXxDeH4WTmioWtr
7bNaXDsCWiHiVXltncbrXXbULRMcAK53OuK2kWkANm41P5OAtGdjfGfj7bVXMe/MkIfmYbOk2H9c
IuJbUK0/UmBX8sb7YbpX9Nyi3bm0zKF4qgobNua22MFUPnRUEloNaGB2m1GEN9ZXoRKnp/wpEckb
U+o1Zs8qySqEiW6FVCqpFF8zROfFsuUGa0W+z9qRLDpA3iTxGzp3Gfs1fE09jnunsh8ZvlX5rVVe
2/Y2RxvD8M3YOFQgxJrx3NUlJbSkEViXWWis6hpLWhmosK6GmLzsnr5Et2IU52TqMY6/YmnbuWqx
kVqqbxZt+Z7sx5HarFourvKTT6/Q4bTod0coQ3EI5rXE4oVlEkDXZrOFblPsa5QPot2qkfY1tBUi
43w/AcToxV4MP9JYkJ/H346egYUrnH0uuWAvXRkfJ0LAGUgnvqKFZi00loMJg79QS/TTGb8LKMq8
njnI57PCwh5UCyuCtor76Q3LUOf+xMavZm+Xtr3k1hkmE5p4xm+s1KeoKXwDR35iNcdsuTRmtmHm
67qBOzLya1O8O8nL3HAO4jUXh2xEy94gFzdODdlUaSMAKe98RVA6WKdiP7urEOFnLYpWVGjt4hwb
5dcgMjfDN2w32GDuIqU+rvDmizUOoohcurbbMmfIy+NoDcU7MzFRx3EbIH7WbeHJYfDL5WTaBT8M
IxdCiMScrUoNtIgQFUtikW3n6iHXH3TqG3XTLXsyYwH2Vws5SM6EoXV5uRNfcl1WOxy6MaiktQMw
Ms1NN5zr3suBueTNlOu6oMhGnW3+qe+zsQBGRPqsoO5AJ4FSKXpATL5KjS9B/wybgL5KGSBeGxy6
yqmPkKIw/jZFjOfSlOsGzwh2ID7DaCoWxyvKijrMvbgtgnEeH6oWcuMY94d2fp9NP7EtT08PXXJt
p6ONYFSPz5Wq8GpG6XuVmztHCO7et1tdGqXY2w4sb+OiysQaqXxRduxoy4H7MGqDI63bLPKXTuxL
12UsIMYtWtyyg9eerBfV/LXyAl2XvY/l8pzUn67W5/hWsDrUo+bjTvVnvUP+kG6UBIGsOMj7FfVf
tOk8efRSoNNY/3ozXBdd9awO/UMMHdM7BEc3B2WQ2MSUddTIJ5nc34r4arnxvuZO66EWwLp4RtPv
OuMo1NkiEZUSNpEt0/7Srdq1J8zGFHdPQpZvGDUQAEAIBIxhWyf6LkwJSh4sRCXzUvjz8GVZBnBR
Dzwgqw25WOCpDZ3/2JNU7ni6O+80dZ79ejSJ5CweyiQjmSWiCiuGDnTFHuQUhKJj1lpN21tP/WZh
QpiRNrg7QZ76qX2Om5LV3kqVCXcWGStmp+sXqWj28z23T/Vt+ntfDla/czWAA+mCJZguuk0xIRPF
AoUlRZlf6+WMtDPV3tKm9JaWpAL08DXc87vD0T7JWw0JZGGccJsgTJpPs7s0NmaJGT/YOOV/ihaz
89yG1Kg9yn6tfnEYOdzkPeXX2H1Hhv7Q1Npe3LMgqvxSkV1klyLelsO1ATiGU1u0dCUBwQTEsaNx
LGKZmSwrqO0fhhuRc5RMu3D8I7EouxENXBRe3YEyqRBzdS4aRGr46wc6T+bPWnj7Ru0c3rvHCirE
UN8zzXoj+kgp+12eJe+GxI9b5POjwyyBG6jpltKzM8G8hsuYIXzScDWsW9Za0z8K4nqQ7cfR99zt
9FhZq/paOP0OdmVTEfRUZfktIi+LumlBqka2ICU6kxlQ983mh0zPee5L5NmoQuMZdcN8iUk1X1Fn
kx+A9DdSnEu+LJ4xhl7SrqO2/da7asNa8oc2OvR0TkaqeBbso5NBXdfhRgcZiqabOVOY2TcB6uq3
4bx4Tp5RYpOOpeTDb35/4eKAsWUbw35AsFOHt9FkKKOoN9W9vAB1q6sPLL/9GIgYNxvzqWwwcq4V
60GtB4iIRAlLTZ5R6ZxVNHwJ/YWWEuZs4z8Om2milMDyhn8xijN/KQrO8aU9OaNy90ReQXfK5Kmu
A4y3ePEvMWToTPf2jF6U/ACVq56kjm8MkCGQ+ZPo1+H8qJHJouxYllhaKzdolI+xQ1iTBL3lTc0H
um/JfF/1sQ330fg0a7sh3KZS8af4EiYPGdpT15/0W1YH8/hT5Gu3+Ixh5e2P2IKceulgUeP3iL1i
fFGztcMQqvGoA3AqBfE0Bf3s0tLf55cpBzEX2l3kGT9Ih8LmnLJpuMPVtvxiOunDS2HexGCfFWl9
VJydmThRA/vqcIKabNX+uY72vftqUCxX4ODZEJbr1rXDs+hHT295aDEej17HBEazwsg/c+yds1sT
dtiisi8zxzwYd1NtXQsiP6HFvYaM81xrqUTbk2sh7VkStqglB2PMjXPXoMYyynnbKwImqmz3oVOy
LfSzvhkQYHk1tistf63V7yyZNzVekrliSm+zLATgDDE/ZB1mI9xpSbNrqnqbKbilMmWjYQIQJMLk
D9F9Hsy0jpafSHgiTM5q2blAzPa+0lQ6Dw31NKjmzoX0b4H1qvE9ShlkX+gUMDbchrYxXOc2lFTx
yIEPjUVBNGPHq/MPcuceIpUmusQTnETXwSnYfueNICNnyjedfTb0s27sBJAQDKTqPGS06u18FJa2
suq62ZtOFPpJZL3BTRA4As3dRERIQSxGPPFBM7+lLrYJHq90gdFOUeDDckSDwRI3VraOJ4uALDX5
ygWq1whqZtbNDfBtZVLUimXfGOkxN9pbbCL5VbJnRcaHEG2GpciT1cbGSlSY0Lpk64poqy8YIkhY
m8rZJ2pjgAAsrmT/rIzmpUrwM4zrUnkIeyKj59zyqrv9KIUlvva8qgObq3F3KtspG11d26i7bcPg
OrtH0G2o+XIV0i1G+oRZIG7zVV+rb0odvisJtDDMlG2TdhBZPzaHdZOtNYT5brub4sCOKVei+Vcm
yaFwUbBjVKCCskpAuvmu7Cw2vduvHWRskVasQ/sayfjYoc2xVFCKe32e4cAtbHevNYQ6PekOMXIO
WqAUYBdmrav9BE88M8wt3IWt8iL1xndhBrosQrBxlXwjZN2JVfvLArdbzD+1iwxEgZIh9GWYMUSJ
/MEBNWwQmPYxkiJUgSsDPjDPinVr1o9hWZztLLow/nk35eJS9cdkJFSp7/8gpEmUrVDOMrV8Ijfe
tDA6hLmtemmEOYEqHxrSXYFhHdMQjVMyISj+73FU2j/E35t/CbxLZbHkjjtit1mp3tfyiuF5dY9M
vI4rPIP/Epn4D3HUf50RXKXJYKm6hYLPDCLlqeoeu/DlXy7gnlr4N2lafx0UXJuROmeGrh1Udazu
AlG9Oc56lCBFtGCHtLmq3/t0xBprNRYVfQTn+qeXAlrJXCLUB//yPf4hQ9X4S6p62ulFM7ioc5bp
dI/PzfCzQwEGi4++C5+Svq4zj3npcJ6hckzAG9R/+Wjnn27B/Sv9r/jWpjPsxXY4GSaTYF2yu2wZ
qhjypjVYHmrpW8p4Trgb7LV5nx0GYzdqO7v/nDqCDlpeMKXedC5eRdwgcfdWZ/o6UdwfTrE22rJ+
AeYK7qa9qsEezPaqW7Onz1RqLhdVP0bza8E23H4atbaN0X+oLibzRNqf0fjMGYr5CUumJ3CYhdXE
6Il+m1jKPjNb5PUkvy89FS3GeV5sAy9+vrLlExNJnIaEs5qV/akO2CqLbd03Wy3t9kWkoEUyGdJK
VfiT0R/o9V7nv00ZzjsDFve/P9L/PLq/e7X+kv08VGlW5oW6MIgxejj7+T68lJt49eW/tNu0W6kb
pCXq6lXxsNahlV3tx9Wt98UKcNqTm1/pfeNBOqpoodf//Rtpf/+kgR//75Mu7DG0elPLj/OV/RgL
of0nrwKd3elOF3pAOlTE//2z/n7NEkj6fz/KCaOqLxQ+qkwibSeKBqsn6RjTHSL/75/w99Gthv2X
radTmkI6ccwd+jXXyslGCV0dUV3+S3T3Panw/396hnX/2P+1KkzkJVIDFzrOyEOy5Str/23L+fs9
0/hrXHLotqWdtWV2tPRVeeJkp8DC6ttzXv7OTyYnuuWHr/Jfxqv8w22y/rKxKCXxXfHMdaTUDi/N
k/IIBHsPJiz/5QN0+5/2rvst/F+3KhKK3iqONB6kPmxJPlNRDin1G4ML3hpHX1WuAegt1wDCd2oV
rTRa5DgZ8b0ZdHuEgsKJZR01/76HBB1oaLY1YxS+kvY1puPLycm1LnV0cbVs6+Af6CVZ/jPc5Ugs
rmrpJ8TTl/FbrZ4z6zD9WvP9Axxi4Jbt/3B2ZstxI2mWfpWyvPdqAA7AgbGuuoiVjGAwuIkUdQMj
KQr7vuPZ5q5frL9Q1UxTkQrGTJqlpZlEEau7w/33c76TZneRfBSwN4slGil/rwWw0A6ik2ujd7DN
PXWoPjN7g4vabJeIaG/JMV+qe/Y6puDLaK00oCsxENqdYJrcLhQLC3QNDFQb/7nR8RkgMsPyupxM
nPyrrGcjZQ328u5g0qX6/6NXKKgwtM7JC9J28g2wYXHTty+Srz0zIoacNN4mbCNOxZ6d/KGAHiE2
yHwrZ5j1oPG6mQdhLKOqRq2yf1RPiAIseSWZHLEKabsLNsSwUdb9pQ2Nqo2vD+y3VD4MIJoRJxrf
64KhlcqKh0iFNLsJFU7/apmo3IN2FabTNcZX5i1BYMw0zWb49G+SysdpZj4mhnkTRjs/R2nl7lNE
rWAuIgqP9bIZL2vDRB187xjXrfdORFIz7OVQLq3ydcq2GNXQPzxWOPts4mIKhn3wXHitdOqjxn3M
QK2X95UZtvDcnXuj6G6qNns1YrVwWUnrTCTTjMoB9EOII+M2ttw569OwWg7wJyhhsC6YOdGr4WVg
PYpVwM49CeqFf5F6L7V2nbE8oxhUmA5EZIBqBowcxHIXccK3TF4zM5rY85EIujOuKu7XaJYRe04R
dJyCpYckek8+jVhM8AFG9Zdq3LTZ1kC3UqGgR5lZRsAEwoivstX+cEABehomWrOfE3RuT9SYiF/E
GaOGm9bcpektbCHdv3RtwEvhkgVIr7Zljbsxxm/pP9dG+NUJgsc4u8i0uVt8iZvbIjMWeuffCVYT
addhpCdgLnPmQYtfqZbBesjjGZL6AmFtm+b3n4+rP+NL/jzyYRL6tTvTRDrHHQuEwjB+MD/BAxXd
S1izekID2yGPttlHDlgGTIl+K8x9qsMSgEeKuqIPqhnSqUHiZ42ppCXeri/VD2Gimk+bg8XnpaBw
qlGsYHXYAfEPbpGzg93YBsjkcezELbJYu5qjDi4Vc2S6R3yp1zWbgLtebJpkJ5xNl25cW0e085Cw
j5sguUrq22K8GKP6pqPMmLhsABVts07YDphZQXBrhe5b7lnz3Plee1sPEZmGaSRt7tlpWBbNcBsP
/av0ugtzGOcSKsOQAKE2/Gtz+jZkl7LZqWn6a18u62jCNThVn5mgQHaIoiYkhNf2s/GAVH96sc6g
m0/My6V1NPeIS6E7MuIU/svwlr3FP8wf9a24Y6HV6Gvnrdnp5850mDv8ubVI62jw590rQyKA3/U/
CI1j9GeHE1n1nWFCLJ9Xm+C9PcMxPvVFPnxPP3xmIqHZmuNp8U5kDNZq6Upx5oXopw59uLkPhw56
zxgTNcW7QCDFy32QcbXV4iOsE6iItcYmcggkI0sna9lTxF+IRpH0aNftdVPn5jpPmnyjZ5N3Zqb2
+9mTKY9utYWrm5DJZVx5Mb0lFHxFGbjRZuXgGj/v5s7v79n8yaf/cM+Z5qLfT8RwxUYdfjFQjBWI
PsTJAIMtP5o5tYlPPFmhN9plqGiK+EqEbx58euFNCPqGRdpdT2jFxXtcshMRxpd+zfZfJVZOtgli
hlmd/YECF0JN3TftFlbqLiTy6fDg9yiztccmMCtxSItx7dwFyZuu3wdRt6ByOuejWum7GmCcrCmX
x+Fzm13niPghqrgJ3wz9W0VSajusXPFYBG96rN1WE5u/UbroAlSaOjxuN2LTRrSkGT6W5m1H5nqT
XiO5GQqiMIZvRQi8nlSMlg200d0IF7UXa56rPnsbpi9GxcZdkF5XAzYmagHslUdsW4ZJoeafv4IT
83FTHk1htYaSjGXXbDI160CAOMSV/VWY/hfTx8q08VKIw+AQujMrkt9PBU3j8Pcf33iW9SPiGm3b
+IV9r6q43rNTiaEkzXMXDn+WAZFJ1AL5XQxAz1HWzZkbPTFDNA6Y8A9n1sSkMUaMcivqil3eyctW
8Wjfi5Z5S4ZqMFODj5Vyb2kNNdL3tNSWnajR+/aUVVqq4DnFVVcLnTON3zh1QUez4j5I684PSrkN
+lrg0k0aT5I2kInnMNegfYXsCn/vDZT8ZqfYArQNDR2MxWBgNgnwF2UOb1WcHIRVSXFpQ+SHn5rV
2bbpsUyWsVHdDoqZi5F79UPv2hHq6F5HX3HodGAiQsSayQT7p3Vq78wo9rPZ/HkoNn/e7Ien3OpG
FGmQaXd2a0NrVFTk8lUOdBMb3bz1FNuzbOJpxTeB9tlycpY2MJ7GvS/Dw24dqp46fM/a9L5IxrWJ
YD1FGhmQReqQKOmjOq6q9qKv2MzDp9xXBVs3oD1VuEx9e/N5S3EOTf9393D04RpM19OM2M1Bg/Vs
YqK4mmsv3gs88ohNIiA5jsQb6lxYkrLiAtFsgZL/3bovbsPupf8iWEOw2/vaX9OtwDmtp61AzMbt
4zzghgilAaP0aldAWS5U9EI1G/ywMXOfmh9xcoX9gHb4nuTXNmU3VklPFSEvLC/fmHMK9DgjS2YE
Z6JexpsaxATed9IK13gMmgyE3qz8huW90mbpDRRTx1zG9S0YmynwUZBu2WzJziRN2Kf68mFU//Cu
jVEv8wns1xU4/5W8iDdsYF2huZ0F5IyL2YNDSJw5tzek7c6DlYtcdiZIqStWNoFdNlWGeOHNmJFe
UIE9/NYinWOPXQDSmZvU8F7kEvvjOpnjQ91jeLlO1kySr+BiI6Nes218mazbi3YbLJ0Vpru/2oKP
vnu243uVnXNX5G3PgTOsjbV2i2kZMji58P0CwNbSvuQxz4aZuYBqO39//uIv4hVr2y08gPLMVEM/
jAO/a4ZHE4JwauOBUd8g2o/96QU+o/nhEdkzCiVzEBCzcBV8+bzJ64dj/u5cR/PtiuEhjg/n8nbi
PrskwOJmfAPFPs+Wf7GCahx9aNwGyVBljOrKc7ETlPG1Y6DbzIbYOPPmToynPzMSPjTHRutKZ4h7
daWLg0m2JROpjHJI+mLlJuXZcKATo8PPWKYPp8mkWwHmnyipsS9e9O3CHL+wPkCgola9Tb5FvXUo
1bjnJkknetnP5vHhfG3ed6WXYI/oWsIGYJiKcpNSogc/CGanXxQG2TTZmYZwYtL3M9/kw8kke/Bm
krC3yodjPWkvEiKAfe7RnZjt6Ufjqm/axRibklglX912JeZNMJqfN+BThc6fs+oPF65U6uR20FK7
rnLYVnGF9iIOXLuZ47QBiD7YTJs1hbG6QIe11wc0AaEFjoyYh2CZWgFzTpJ/waFL6BJt2VDxyF1/
Nkxai5LcAB8zIpsl1QiIvibCrV0b2mXiBNq2hS2yGBqMTh2ef7BkmfNsGtA8yWT2kCOGk6uunFSH
BOt5wNISzf3egiOeJ8WAySMxcwgXQAs/fxKnesHR8MU+eTWhRCURpAaWBIWdMWQOb2JmWGfG/RML
O/PnIPLhWYeVZWPB4hSBjMN1hZYSbntgLTuFNNHSlbbsB1XvjK7w9mFQtZskxYMIgjfC/FZMi4iB
7cy3+lR7PRq3gjFFmKDsgfdWsvIONw6StzEsz8yOTz3MozFL2NKOtMEfr0S5I+/CGFaOC9vnXJDK
7wdd7WguXHeemQ+S6IYwqdhTgNZb7zpDW/6lhqAdz3ebME1KVMtXtgPjx9TcbzUAW6PuX5MuOtPY
TsUIakdzWMzAwWRMGicZKWW0EZr+NO82UWoyowu2jjvtJzmqGUz6hWEiF/r83k6MJNrhfX1ogSXs
n7L0jAFv4pc2fc6jM3Xkw7P5zWdQOxqhHMXeeFVyXF/fxNkBcohmXscDGyzt6cy8/9S1H/7+w7Xb
YdOWWX64doFywFmFcXbmA3jqyEddv4IUoqqUIx8odk1832tnsr5OdAPtaCbSku6aekLnwMkCAPSo
L9B9wzT8/GWe6MPaUR+u6t73hcHRLRXMCCPxDLD968+PfeqFHnVgJFODHx2u3MWBq+HjOjADsjvH
nCNp/fwUv3840j3qxUHq+VOXIDQyDWz4kk19GxDGG7XDz4//+++/dI/6cZj1kw+QON/ZCPd9bfJm
ulLGpdkBOySp0KGhMva6CVqH3IDK+vlZfz/5RB/yaysNEmRwk5nluzZsX/NYWlTEZbqOE2AXedzi
QIFw/PmpTgwi0j3qzXbb5vigpmiHKyq+1r5MKUbxubgdvsjZua20U2/pqGcXYegUZMJGu0bmTNKz
MoToWzqvkUKZW8AyOJeH/PsWJ92j7p0MoatLrwaKi8UA11MSPqphK0YsgvXXLijO1FF+39ele9TX
y1Qkpon6dtdpTvil5MVvPTf3Lj5/Jb/vktI96vCBH/muX1TRzvRXXfgQdXutONMjTx36qLezr98I
z0yinYCYmqoBevGyrM58UU/1laPu3itmdHrHU0kfYdZn+NvgzukAHucT2Nxz4+yJszhHPd6SUYdY
9vDs2d7q1tV39j4isjO82QDy5P3zV3CqVzhH/X509KYbE84SQRyrFlFHQAUsixm+xFZsPIwc5ZkR
7NT9HPX1OGxiQqI5EzJrfAoULPEyO/USAn9FYMaZGzrx4p2jXu6SAezFOZTN0X3qkuckqYGRvH3+
sE4d+/D3H76pTWq53hCmKSCJmw7vMZTyoAnPPJ4TPfpn8frDwbHD1dJA5L8zdyDzW+x+VJpvtHJp
5mdGwBOd2TnqzGbTdl2XcYa2eYQKh1vyzKWfei5H/WHMCqcIeoGBZBrgHL/V+GebMyPQiVajjnpB
Jqo+Qn0U7yJjAQ9Eg9ABWu9g21iU8AbPxR2feDbqqBuYSTFmzmFbJIdfJ4y9TC4/bzMnvgjqqNUj
szMrO2xjPJcpzYVSnTKpviOmtTLj8fNznFgqSXXU6KVOzcOJwnjX+xFYdTvrxr0ushYdNMORHlDP
m/wD0trNoyWqxH7pTpm8YMbyGjeOuND9rj8zNp56kEd9xLW8oM3sItnVw16YV+Q9nWlkJ7YQpDqc
8UMHqYMxccokTXYFSA2XrVBcEoAEZu2b97XGT0xI2zn50KmbOOopxaS3gZOWyS5CgF+qx6Y+M4Kc
ag3Gr/fQsnE2BbYb75xJrE1wORVl/5DAA3Xum3poV39eW8if0rcPT6lNzEoUGWdoBekJDRyaG0/8
aCrIszJafN7eTt3FcX/3Qyr8FnqkCCt6a97HHlIBVA75dC6i/sQL+FkL/nAXsZ2Ptj4E7IAb6WNS
N6ipxfPnF3/iAdlHPT2IpHCrKU5201v3oL8WP7yvWIM/P/apyz7q7I1sugS/e7JrRtuCh2c8VaY4
U4M4dd1HfbwBl/MvEViLCIx4zEd7Fdx+ftmnDn3UZwcNSWYZ+fQs4j3YH0T8aZhQe6bIJv4OErSX
uH/xCR2e3IcXq4rUbv2GJ4QTifCyFnjG5/dw4vNpH3XZrCSXDiIgLaZBSLPNVtqNm22Ll3PfoVPH
P+q5bltbmePT5sk31R/Y9z8Ejle4r2coOD6/hVN78/bRpLUr8jDQDjq/1pql1/VLcSPu+GDIb3Lu
PzsXc2+JXPrzc524HevoVKZd540s9HhXkiOLPOqr/8U6aJdm+Aw+P8OpmaV1NErUWo9znTDDXfaG
1xuxW+LMkifjTd16X5knf36WEz3uOB/cLXOlEamQ7FRA7ZFiaF5VZ27g1KGPB4pC69G8c/0atdpU
EWkaeWeu+sSEyTwaJ7RUjhX+HxrThLojEzj7ZVcMkCL7cvH5gzl1iqPhItcUeIipi3cdNC988iA9
bArD5xYnpw5/NGSkbTaSp8vHOE3ZZdmO4boPzlQiToxG5tEQkWqyIVKSQ/e3ILsJ1KkWw0t6//lj
OTWLMOWvA9BQhpZweoQeZDYOD90NiotDGvS++Vbvu2/165nTHBr5bz7DpvHraZIyBH8RcxPku5Ed
Mx6yI2ZgzPR1yJ4Koc3yTCs90ZHNo448hJ7rhcgmd2gLYHBZDbDBde/Nwrfi3FftVE8+tj4cwqtN
aHd8MgPibQlcwfHD+LdU1YotfRj/zrldqBN97tj/ULZpTewyj61sIEyJi5aR8PM3cqLBHrsfIk0f
Jq+kCt4JUG7EKovnHFDW5wc/ddlH/Vn2op1cHNBXDeQ3jc+Cp9/9PPJ/vA3/y3/Pb/7VZOp//id/
fsvBqoV+0Bz98Z8Pecp//3n4nf/7b379jX/uwrcqr/MfzfG/+uWXOPC/T7x4aV5++QPu2bAZb9v3
arx7r9uk+XkCLvHwL/9ff/i3959HeRiL93/88Za3Gfa0u3c/zLM//v2jy+//+MOQvJv/+Hj8f//w
+iXl9x7+639XcTi+/+lX3l/q5h9/mObfHV3ZljKVpjQJaemPv/Xvh58Y1t9tJZXmOrYrHVMdxNtZ
XjUBv2T8XddM01KOZRmGaR/2Quq8PfxIWhzPUhbuD90E2sCw838u7Ze38z9v62/oQ27yMGvqf/zx
68xYGaYEoCcPZ9dsMMHHPUYxXbALcGXzuIie24Bd1cTdpsBD0qF/+fBU/n3qX071U/7/P2PMv07m
cDBTNxUP4rh0G7e10WQlKI0mF+l0n0YFjs8602Extg2ppTOjGAx9F1hu9AM2Wuas00D23VKvW+eC
/TuBxDW1AVjhifSKW+GUrXUZ+z4KU6O0HGS6YY5q2ppiojXLOrWHrVF6RAPYqlc7GSZlvo+DxrhC
VNP411kQhaBl3Goot4E1knzMTiHm8A7G2bgwmgmyoy60lBzxqJqWxPViqx4qatuL3jIORHLPkvG6
aZvmJmxspa8Q4mZy0xbpIe0p47MD4d5EC14Y3X70W47UDBkINptwrGc3dkiVzuNJijlp7iU4UBD+
pEK1tbyJct+J0Pf1gF3saiJTq+QA895ISNkDHq3BttIicqEbRwsOQS6Ddmnabt4uqga6TDqfNCL6
1pmd67BIi9DKTMg1miLMZLI9bMRuxiQhHVsLilXBsn/u1LpbrYMpDxsCo4UGf8XnJc5I1GLtatWt
/wgpesoup7wznyIBmJqQVvHqR+lS18Vt0Vn2wjK40mwSyMTAoS370GOGXk/If0wc0rI/HCk+qMMF
Z+wctQ77dmmKDAuCXjeIw6mZ2A2R0IW688nNQNzePJIlQMy5BhNkqohpDoyvQase7DFChd2QdUAV
hDZu7OoC4GcyZbctoFo2Ew8BkdQIafqX5ehYIDfImw59SFr15PoMrCRvRJgGQrvduKNGrXIwVtLB
t6jLZp2nZToXxDBESsCfJ1alm1C79AQ8QfpbxHF/C8t/GxpBuAiAbjkAH3C3EnPrGspBXFnhkvC+
e30DIxDSiQ7Zo9e6cTZ49UU6pcbOGKw7WLvcm+G/BDUoUeXvCicpFnFtd4ty8tK1jsnALK0bB5Qc
zI1iEeniutMxoTnV3agDC5/A5BZ1s+lI+PQcaD2awj0cR9VOeD02ZGtXC2IWhmxcq36EhpHtdbKq
0iK3kZl2N5YRvOuuga6yquBHdfey1ZYW0cWj5OOZtt4XFosgN70LYUYTbK8GZu7kXaIgINdINF+d
RKNEp8LFZGAH14hq5dpIr2jgxhjAA2wfsbavBhKVCGqc6w6RKia6vjkrcUwmWfBEEBtSLrfdd85I
rDo2IoSFpPMEQI1wraFfyaGWDdcqhBMfWPV7PZCw7ZOivMD/S4STAYt+WnkTwXpFXO8KPX2wYwgG
FvwT6IVX2RTe5IY/EoGqSAjRrgkKhjY/WpiptdhcpVmUIYvNwR1I3C3IGx4xHCRg9BoY/lO9dpC3
WnbzlQsl75NbgWPxRoT7stSC/GYKgx9VUt95qUNYiEsJvLS3GSF3thwuoJfA4M9Aw4dW/RpU7kH3
J9tVa4bmfMxhxY6V3AnX2KqRmzaS9LATU79KwfYfRIPLyAxrvtfltBjt6EZCkF27RXHjpl5zXUVo
kQHNYrfOoe0E6l2X9irNnXw7xv5doYPnCQa7hwt9oA2VRKS1Fbg1uFBXeL/IjTJI35Iy/uGH+N/q
zn2cYjjYOm4R1RbP8DG8pYfEskqK95ytHCIzMDq4wloRXb20BiBHXUpWVeW4C+KCCBFQxr6biD6o
mnBbo29Yh8JeESCK20Y5B9uuuzfJHQhGeUkBfKtFVBtjt1lqnXdbxy183pIeaqiUqLOoggJswZu0
8CKx6fboO2AaDEWQUyG6FoKOgZu3tL/pVrc1rNi58ZShlg0ujSWExYehBBIelf1FacWXdUkJq0EX
ERHu7fTl5ThxNlnZWB9jvKOCrMC7mM/0LDdT8jTAHMRtdNjeUxf6EF3aqfreV0G+QLK7FhJkWacg
brOeQ8foBczWrPAN+wXsXwdwo0uUekaM8U+QAbDAAQUKfHsTSM1l1onN4IxcKZMrIFNlrD2ycRpc
tKpdeX6xNGWN6C/ybhPlX9tp9VZatO8cIh8rb3Y3HYKIa5bDCvH9HNDDQ0p2G1oGMnP6hhgVq6oZ
d/3rGm4w2e4o9NJgWPKRyK5p6wAytB4p95CgX9dR2+5ZOdbsaKJIlElUzogJ5L128Sqxa2JvmUFX
nof2z+22eZlsykLW88pVP2QfMxroccx30TeSZcgmjbOYtBJ3odiUUaZtsW4R3Wp68UWbDxjSAZ74
SYUgSO7yVH9gJxfXY67WldTsfj5N6imDFvdeR6m4zgxo4lPPmjnJd1mAGy+XkzVPrBGCUvnqFsGD
0efm+5gmGgFx5V6RL30blyM0Nhmu+Pi9Tip/boq8nLlpORLfol14RkKOhkeYc0tIXsSWwLLq88vM
hrPlKe91xMzel9aPLicnE80OZn0zKG7YReu3ul1IopEdZKuglh58jy9mq0xoj0kieVC8pEwbvmSK
PaO2C6AB9gMZVMUd/toDaElHtp78wENVrzBUFfi/5XUY06FSs27nVnigiU1pQzA6eaN51e5bsOAG
Ix08Ij/NnqhXw6ctaoeOHzNfcNtHVlUZvh7I42x7EyydeuNGVcW29d3qUmPiOnfTcBvRNiBL4J0P
VPScNVlL5q/1FXaJu9Ty6ZtfpLeC4ckzdXivlVsRdGmRGhfG5pUmMZEYAxSQzizFIjWjiymIURbh
y8urnaOye8sJSfEZfSJADNUvrcAw7yaX/TKZasncn7TkHvLXM5lFxmwELeyx78W71MIL4QtIHF3a
3pY16FiTBL+iLgC429qzT4+YhbrWXtluNDKaE9fn9qn43svkrR0GYhmG8M5iu44Xx5THdYT+aDkK
x58Vrs0ix8Y72c9ThqFWY669agKIBXrKay/FKPeyatZkiBM0PhE20eFiiBu5dNLg0jTave66Lz0G
J1q4eWV3eCVsj9SYxE/BSrvXbYqDTRJIDWuBj0Ma60yZlUJngovanLZ67KIpz7rvOYgPV+rbBEwA
2a7xix3L/VS5+6gJH4rOXOgaa/wAHoxfJG/Enc+E5/N1O1hAwkm7mELrxjbIQphIwjHMr8ME+EQx
u2AiF8CNIxt2SLSXxsE5kbfWI3eLebkcXrve+KKpBgaL6rdppT+4NMTU0GBUtDaRNUlPuHPlh+Bh
ALYNRNzP87p8LiIKhi1ZFNcw8MrhMqp8JmVmMSYtaX9DEdyGTsSGABZThQ+C5Or3sDdUfBkEZWfM
Y/Zo73z04sMu5cODeDm2MClWk2VtizDV7LXQPTTiZDUrdWHaSsteYsrcT33U5iB/Rpuwmrnpu3JX
tyZ0jEBq+jyqag5iKvT8e62SxA9/vjb5tYRzWJm4Jh4CzqZc1+HPv1ZBIPDz+JJAA3GsmPNGnQHi
nEZ3lXWB56PuGAfg6ZZXnxFWHRZ/H8ouhxMrVyOWW6MBGo5+7CoqqqZrlYSKb+q5AOFXCIJ4+qiB
ap04TgwWs3TBAkfsMhiQJOG9ko+a4YaIR7deSE3F9xYBOmsB3v5rfPgc9qZOMLzC2beY2DNLFs5I
2Y4J4WRtKdoO+FBjwDuYCyTm0srSHtoq94u5L7rh5v/3qbKytaXuaJZ0Nccyfn2qZaZIROhUO29S
ol5rYjwfO41wqNTgKyxGoUh8iZ1zAr+jitnPl4loxrJdy9AdCIpHFcVYTA18pR7kYYQQiczgQoIJ
14kJhBeUsolvdBgnCNemJ6XpwCpjGB0sCYwvkFPc0j3nYfu15PWv1mUcFuwwpU1bP1YRd75rdcKo
QADRmrepypwtDEaQESxAb0RRENibK6+bkw4enWnYf1rf/yw6UEnQMbVb1A1+fQXsqDqtK8mcTVTv
v3a+UzBcZLgUiM+JeOuVmuxzDp7jNm1xJlcaFhUF19Lc453k3hgqpTzTX7RQoggRywiub/Ovn7et
n1f+sZhg2VLhd3Jc6NAQ46yj+ii026lOCb5Y6PfuCvTT5T61F+t69vqt22QrkhBn+i0fjQPlyZjP
nQsG/dXnl8DZfq2aKsOyIWY6juu4ijEYntqvjzeOWOIpPyeCPii3bpw/BODyWbazMpEq9+6HgBi4
RFibIYhJxLYui4ahNwUwezEiK58xzTt8lwkZLxuGOaDgIJFV8MMW7aXnt0k8TxvwY3wr41ujoqqp
1wQHyip4agoVM8ybxdpEhUhu/XyqoXtQNLDG/D5PrI0K7QPobGHr1cIWOSmMxkWTFCRxsuGal6RX
FkDTPChkJJiRp+BKuAcRU8Qrx46NJYt4APtpf9NK72uleUvXSu8p6b1NMt06nRMsWLxcI8R/qoDS
WglP2Rq7J6/tn416eNa64smTxiaS2VYwui4iAIqqYEk56OVllwr8IsJ98HsCpH3ekaet4tBe5+Zw
qekEbnWm2taO8xYZxFM2VTLvfapSU42MpUuiex0XYGHaaJv7da2cTSqdhT2w9iYzq/fK+6AhTaP0
rvrYvxh7eRfm7rztQgIv7fo51ZkcyuqJp/KQdy37MUBaLfA/0Uh4rjiQ2iZWzf51ANp1NPjHB15a
VbRPBx5UHJHTzXps5ZtibQXiLeb7aughGc5F956b+QPjNDDAhuS7sN94LmxHeicBH94XduYOgKYG
kEGNEl/dQab7asXBvG/Tx8nNN21qgn/TyDfFQb5SDh6XwiZyPb7MKwN+E5lmg3XpTwwjeN2NMXoi
1fIwN76Iu34Vet1L2pNM2cr8Tob9PQkjYK3kUqv1b8JWF07tMn/lxXbJtK/r5CFA2ZuaZUKkANAH
syPlRTp5DuY9Yy0TZc+Qmoa5H1F5sJmmzZUW3DOh/ILvvVxQkSMiW6MV2Zamg7ynotA3+0ZmD347
9qsSYDhUySp5y3KpVpWmX3lRvp6MDGNQu8y1PuN05A57IrwyJ7UZ3ANaIeUdw/AliZY6xUR0jqjg
3GRxsy5A0I5WKLGO1beilc11NpCqmzXRtXTqLQvhvShrmvxIOIsI4DrZxZal6cad6GfExBDeh7Jk
pneTWrdVIsFbGuFFkMbjPs4hWETx2vPaiQJFRMKU1kcXSccKs4VkI+QEZKESX0yqY5dm2YpbijM/
oqRDz9GIpyZpvuVmQ4CQAISnpSmsc3rbMoT1RmrKg51CuBxGSPE1z0JT05rxAGjheIApMGhkaX4l
yJxuPIB9TIqzPEcRZuvu3J7YkwT1Q0xePtjzsGLepxkj6RZjtTSTcKdqj/iHyXgcgbFxxPYB0hVs
vdEjTarLiTjjY1hSZrvC2ETeNtPEmVWQtZE0PbwPnQxp0kJ+EG2yyZCSU3RB4F3qRJOCJ9y5gXvX
k0cj6v4OlgCJwAGgP09GcyUpkRX0dhbi5lez0soN2VMXk5P11CJADaQufP1xqUvnQSPnMzF0tVD5
JOYeV2931l6zO6LbQS0glGr1cl0Zw4WeWuvCYyZdWzBVqTVOJFeGLTxF11oBariq8vAFeNsGcvPS
EITCUJ8Q5bAqHPxZYwxbInxNM8DiuXYRJubNAHarciZooujV9OQQJJuv4dk9t9OLHujkABTRxo0a
s0Lpkojgqa60bo1rlGQMyfKgJymmxm69zDFYFtywz8WFJSFE7lpP7XfoZm7Cgr/QVok+qlkYhdOl
Z2WyxitUiBeVsQvvVeAv7QpCfaJC667to4qSMA/dZWz0jWKriy67LZuwuMZOM6xHdwKKWsePJmtD
Gv8YP7qKfbOiJoknM4zoQXfj8oYi8nc0npfkV5BX45Jv0osfokXU4TkdaWK2DJse/4/nLfuquVFF
7sz1gQT0YaJIsgmalgKnhyeM7C1tl8esFJwDGTlkr9HyOxBbwTTtilD7YhmdfqdpERtpKcn2bSja
ZVSDfE+S3rjJIj1x5wY3uXUqsOHMe5tXPzbLTRQVI6VIvEZE+cXePFOjsfCdZt+PSbYGTXx5EHJn
nWbOBdjvWe4AZZw8Vldjb+/CriNIIhHgI52bpjdM6Laev1A2FYjA4/vut9GGuGp88QocsN0ztQ1i
QhFq+bUc4Ag3FV40S9UG4MJSEGFXXtdDfzt2zZU5ZgJlHsEBb8bYfJdp0691z9bnXSkoAqfACXE7
hF7z7GpdPh9UlojXJDCdFPEBNc9uaqYZu8vPWl8Umy40J1hkDsvzu1SfQkodaRLuqVWZ7yTMN6ta
r7FWRaWpd7PaziwqinFQTtvRbCK5qKexzRcwRJNHI/T2FYsGccnQGsDeKVwScOrEAXnZZQg7oZKb
w7cwMN9aX7NIOlK9ft24absanIDwdpF6K19QsEAlWwfsqmtDXZNlWAQ76icYJvn/bArlLejFakWY
B+uuCtRajR2GDJG8m6idJo6R70dIlF/9Mimvwcj6mLIdIhAjg4S6bsid17pN1TLukuJuKGAK+2F0
hawuA3g6QBHpQgGOVhIWzrzbveuYXzw0wq8IZ0mA3rs4cm7jdqQh43cfqFstnMKLr2iMBPpWw8qs
A6LjBrV2RP7YUdAeHPASzmR4CwNw7jIaRiCFY7F2QETM81D0T4FV3ekuCWlBzwAYdr19C9s+AWap
3K8Cti0FrtAzf2RSmg9TWpkQouU0J99tnxoecAK1NIv/pu5MluTWtSz7K/kDfAY2YDMs7z1aj1Yh
TWhSSGIHdgAJNl+fy/Xe4KWsKtPKalSTa7oyRbg7nQQO9tlnLybddQl7uO3j9x68HU5RMs0i3YDx
1jPBil4TOeibrXqhFIEm0ZMYkk9SPSd1k7+JZVyW16QNCBCKbXaWkSAmpeiDLw04VlCbIj14NaHK
CUoXMZrXUB5fM9DrpfOldCd5rNZkOgXJWA0nCWvuyPGhL5EDLQu6ew3b93meTzbpQI0NaKRzZu+a
eJ4+6IvBnVrHF3qJ660eHCQIkZJdmZIX98q6/6ijqb+JpehyKAMzSmFF+u+BErs8xi16ny9I9em+
c2m+znnyUI4eWLWV2KbuWK4zKZwm2vXRVJLjX2UCPV1Hp4Lu5i8r8+aO0Y9DGV1THgnbns961Okx
47687p6WpFrfs+p29lhEG6LcNysdsVt6REy0G4JAi9KC5JogeMexfEqrECruCum2j2R3aaNrCmdh
nhoJoGut3VNkSYYg+uFMS0TAZVKMhU/rPU8IA9LuqCFOTkjauvrO7l+fRgFQNO8ZMGqr7yRJ0jpL
lAQNOl1M3e3y2L12BGCSTuOvLJTPoecYji76xmvKu8mbGH4OxksVJ599CaDHKUkfRpvZWQk9ji4M
442Zeyp7Utd9pF+n4gZ0suleNABHyim5KR1gyk4+3INjuWQE6harqU6Bhdky2/k4B4XdzxktPXoZ
7IaFPmUNHgw69utb7KYEUIDQom03kuE5EbLT9Htftuy7jQIZ7ibUEC5Kw8aY0SOw1m+qzbWi9LEl
n1qaMOJcFgwXdH0AjqVIZHEZJ3quZiWkX3YMwlcyvmhi3++j0QmODgGPH8iVw00K/ipoagJCvETt
h576FX4RcSRowaClkIf7bbRqCYpaEzCeBP2yNU10mmbC3tW4ik+twSLC2EuGn2BJ1NFBrngcGv9J
qWB+qODyvIiJVKB+JkXTKLDvddB8Cyfm/+baYvTLj5PvrE99Q6WayeqtT8r3QZJ3LtNyRDMNHqNU
6G3jElhf+ctNptF/s0l/i8PB7GsxkLM1x5F5bMfF/m6qviMfe/5alja6KeOGBVnYj6ZKOSysVcH0
JM9RKvrlJNEDDr1eOqJcKVknnI07cqFKoC5tfKj9cd3UNrssabKCoIweWtEq0r3q+YmIcGg4RNL4
f9SGtCVivT9WrHlU2bSh6+HQlM772kRPrdVc7u6QJeM2zBYy6hsTE1ztds+FWbfNoMjynYcaW1Q+
HGdnjH8MeBhQMdOEau5alGRLeM4ZZCx2kl0PuHcYZC8+cKaXJZDTe2iHpjtm6PDjxYYtGVXd0BBY
PKh0vzaU8+OCVhgGbOYEz2QpfVI2S29KH9wJI7ZNSHU23Wn1iyfalxtyfR/DtX+cdQkEpnseA3rV
yDpH0dLZ0hEtFW2S37qKO4CRzfAlAOZC1BgRPjUTwnoGFkp0N7llbeeAbyTSxpRNuvXa66TC6pFJ
P9XHbHCImWOShKXlu3UJu6qEd9+ScOaO7Q3K0ietjGDPgrgvsghGQch+PSFObsKos2RDkGabz/ri
e/7taLgDWlu+qKa98+l01jFTBWSYgGaWcJmuCVhRph964BwXEi9Ij9fVc6BIA/OI+tJppM62ny4q
zEiH4+jV04pgwrNikrfuxJdiGVglM/88WwH3Jm3cnfa87wRvvkknlc903imogmH6GrmLB3GNyI6h
qTK+5fpLWnuYcJfha+vkMRh7FZyLYn11lqR9SrKcQj/w4/1EPMhmWJoUXmt/lljkt4WXEe1fIgmE
MLvovc5ih87oPkQs7tsyzz9ES7mYWIDPkSzv/IVUvFFSY0/jPRsfEUaS+QpoHOGtF1r/4NEL3wDf
fMpM8pw6XHaSwrTnmm1UJk/RTFB60UtqoRYORQC0E7PpQ0Jk75EBOdh8YoKAMlzyNbmV4RVKSm2z
yRMORKWfgcPsimVf2qy84dm9GlKH5JdfOJeaSnxcJcxft/num/C2r0t9qVq0AYupnS2YI4V/1nSh
z8r4xDrRXnL9LObh1e/94hFsRO/mOYjLS0Wf6d5mdYyIPLWEmo84qUY4phWGywkZFaBwshL0Nmn0
7ry7WUI2yGDpVnZlEu4MKWCnbPSWU2qzF7obsI4GdHiKkEPahQSmidJ5Yuj7PDq2/kgklbItwZss
js/nbdIdiJgn003FhgiGl6HXeCsy88CAT/xqCVGn20jUHL4MaG1KuOwNa8s3bN5nM86nMR7Dm6S6
8sbN0py0tBK+YXry2uIHqNX5ZzsF7WZqZAIvZv0htBffJC3D83n5tSc6lwj47mvt68sqYJAOWeic
IbwAjJtyA4Gte8V18ystyNBeWWP3TQ0fl5HbbRcP7pbp/geTTxGg95mWnumh4RY3uem9DWmRF1U0
5TaGX8lYmXMIg/AhWma7vSoPXmBf4nl85AoVOxvWp9mOJzPS78lleOszgA+7lBjGnuUY4fmxJImc
CrtLHhFqYYuvmkDk+G0Z3d/0G0doUO1ZeMEld21w8qriQ6EDHjn/Ovti1D3dsLAhn98LIWGpy8KA
3i5Ta3xK6px96ppm5Yv+R2dQzYehApnWOA8mCC4o1f0WLOej6ZkDKAOuv3TkDxmVvEQU5Oc1JKSq
J0u9ssTQYhlSO3cUt01tGfbEuptTAZL67jY/lWq848CP2LD8gDWLR4GwDVhd8T1JBi9Vjtbex5za
RyK4vDngnawFFE+ve4MF/LYk0SWrZ2bkCL0uA28G4uTorR94r4wsPI4dD7Qj1BNt7294280mkeVt
58/LdvKZZ9ZjcevOw0xmeKU0DwzcSDm7j7KrfmYBTw720V1e+Vc6JiUi8U2YjwofkdkmZGDq6zEn
lqDTJgswck73y8qOsuiEUHT+DqAIqIClg5ysXtYIe0RfOq/Gqi9tkJ+4inIjJH9Y1GXumg+K33PS
c8Ll7IGcqOFLLdg4uEfgGPX+CAfeo6HtDg5RlN2LnfSbWpB5HNM/lYWiTO30bdln976YTmNpNQma
zPkRxX5JU/c28WLCh8xzU5IUqY18D0w9bLUDGb4UYFaFRGlVkKTztyigfdUV9hC0y3lO1fcgnt/I
YDqGCaaswq8/Qq1KQB+kmU9WHHIuzB3dAkiYHUTckF0beF55N2McBhuVYznTQXkWMvjsZ8g++VAe
/KG5FGPE69oPSYFqyoojRl2KTVa1RBeH7dbxSDZdUZRmeaRt/hjCvF1Gg32GDHOKnu9Wt6fFARhh
yq49TCqx/C/iLLnpLxZ2UZ+vv3i4g9ugVSXxaTAfs7RnaLYl8KeOnyplXwB9/Uhces1T5NpDbIeT
O5aP4UxF6UgN1292OAfSU6D+op/Pwf6Q6+LCwZDAHEwaVCzxhQDJHolJtQc6pvt6CKuPpCR/uPdV
u5tYgoKFFqMaGLHww7rfLwT7bzARfFeZucO8Z8lDB0vvCcJ4GtLPm9le+rCHamjkAxLC8xTLjz7B
y6cYH+Lp2g0AutewPsDKNKe24AfLBInOi31K5zA5tQrHxRRo/U3O+lPliTxywgJFWs1X3HSGJEM8
eOrt8kZCI2Yp3nnAkSj1BYgAF1U9JY3fSdPHRaq7Rdg7Wl73WY88BVulxiE1x8+RXN6I4dV7X41f
6wpwQMxJS4TpDZ4+0jBXNsLWpaBPIaaIOs4f8tUmmPPC7/HoLmwdvGyddimAsenJldLbDBHuK/iB
wxa/wg0cv3fRZq+t4dCa9PVdCDFgV4jqleSUlBuiOak61IBFiMCk+4osOt1non/opvihS/1b0Tr+
LleFwpRnPwfDEpCP6iVvxFEF9AFXS0x229vzFKw3fWWooXJ6wFDLyL9vwaStrXgfAnZ18lqo2L1i
2E5Lj1TuqZ2dimjjXEE+WceJApuhzymYfBcUGlIIT7OD1wQXyBN5ZfNe0UFiuqB5WfpJsllm8Slz
ORD4RbNyqYCLpvHMMwXjJgq+E1I3fAgiY9ipahY0/5IlOfnepgGZEbDTMRZZODfLnEKtxvzg9Wv9
Y65d5z4aYBeMItm7U3qLE89HAG3gcaRM+ffJeAvWJ8TuBFRvNgIodav8Y9M53XbSxaMpBfJYKtEd
C9YZYvVeTYqUoNQIJCvt3AM5iNf5iO4x5W7dBEUY7hYTXf3uhGHvTO507zhlzWuYtuayKJFeJsdt
951ucEynIRYK161GnzprnDbzEFU5AQRslqycR8LqaMxU9lAkBWsPZVzb/5DhGGx9+n13fp4AEmn9
YEPLda13kdX6btH5czELgmnr4Lsq4+Vk1zg9UfJxzBcfzZx+GrDg517Kt7XHcIobq9+4sfpZ1Vmx
zTWCUxVOX9cK5wfjepdqFsvO9cZ3bA1ASEJwNBQQm38+Ml1Hxq2pfwIDcvfu2D92IcUILG3vREM+
AzQ3R7vBzEiBi/dNZa7D08rHD4fhNOXzs3YK/yxocu5D3/uVVG5JfoTLCTtXcI1W1u8Y25XAKbKJ
3P5Ln1cUfVELKTCG6OGtN51DiiJn+AOWQ/L4VoLqZgydMDggR3gzgbV/LC7oYibFgJxGPqcI575Z
IWmtIcPlgcUboxL3XOd8UxVsksAvi/2IooNLj3pOk0a6G0WAbzCSP8Y8fQgCsIIIsiQYx4Q1D+7Q
3QvJHF2pFwLKJGzr2b3p4j5/cJDBwMhrFG5/sbgyq6bytpHU7A2Y8bZNkxncGl3/2E/NW9hKAoeZ
z3DKHe9NkXe2Aq4P/axvt/DT6e+4gwu9Wtqibvba4FPeuPraSAo5lteUO5IgOBkBNnZJ40qvCnbu
Gk6sVXfqve4BjAMD+2lIAHKvMe8p+h5D6F/6jo4VC87ZNtGhyynAfUv6Z9LEfbKxQMYOkHQ3nYui
Yl2OthEHwt3oLHuvnm5oP36xTvij7pja5tvpt12bvHm94bZKXhzUc5W9oT88JmOtHhZMtrtxSfoT
a3yFRTM4zY0r8GQ5lLF50F4/TEW+sLdSBpZuivjkXKPZ+/OQdKgZ9VeZJkekcOQmyYCVDKKNKiK5
iZzhXK+41BhUx/A9HXWbvGqfcwqw0a/OZN+TqWEkiENFyDEJwWIZUwhPMmJuZMm+pLn9sNPKMQ7p
HfiGOLhk30RwUSbu26gbCRzvruptsp8bns6ccjIz3+rcCtpcTbBPJ2CWQ8AxOyBmo0/bd8wqEGqb
81Km96MVn7PvPevZvev81ENiMCCPF6CSyrcPDf6iJFp3wMD3Y6chZbfVs6qN3lcD7kreMfHKJSHe
uTmq1D5V0+RtmxDYy1qTAV4Gag/H7pSt8W2qMafJkuqsqux3v15Zjay78/HMpj3zXNGM8NTZi59/
q32wkmgzN06T7IFC7XhnX+g3v6bm17Rw4OXMlDs1JJVP6JTsWom3AGTNT20UfExt/txGPU03Iv/Z
nm8zxFPjmRsOlKcRqhFxX/vWrPtuhdNpBpqu8fPYk/AYDcN9FUJdifLHGWWAu+bMkeUou+JbtJpu
4+ElOas5Og3SxaU5n3M3ONcwdo9JHr2sM74n47W3Q7o0hx77FafHFVtGUf5Safa7k/Vvp18vqQwe
qce/VIW6dbvsKmP775lQ+EojADXbjDGlx9XBtBJV7nQXRyHmXUmxF3jTW1kvT9RfA1wu98Bh4zap
1S7oUTlF1LbhoZzCmAuD6rutxProEXF+7w4L8lpt7dfeCzkQjGP/LLMufWGNojtdTUCQloDgo07T
mR+wV5NmU+8C8nOQFaAbNU40qr1yhvC3UV72lmSwxKqVaX/tDVDYRlFP5xTq8yoBKnpL8+YVBFZb
4F4J08Irk3X7cRJRt/NrInab2MXDWYG+sSEE6OvpvYhzmHxp9JlmU//SNgikmzEHo+grOSE4uYAt
LUFuzA3wcUsAX2G+ngdtMXxLGUHExR0zb6MMQUZNnT36gfiGUMo4KMV7zN76uEY+S0QngMQ15SdJ
qMlj7Hcf0Gm2nkiLhyGH/cM2arCmxeVBDOM+ywPxXGSe3PlLeLdiM8AFAZoXn08Q4bHudPdS9GF5
jerlyYM7JSrsz37n/PQ68mKbEGN6YrCpzbJriX13Q0qR5Ig1+ijm1e4jb82x1MpPzWHpwWbBK+yK
pzSiiNPrJyKm3Ltt75Dvn0d84gzh73r88aPs54iNfeeYiKz8nLGAMnuPluCsku7FdPJmYiIfSN51
mRT196bmtFwZQAhCHRXr0wYvfbHpAr3uEpV8UpswAGIKxCKo5Zly0h/lylqeNF5/6Ho/RrDsnQIr
XViTVuw3aH2xeQrUwlvIhga6Wn5SwiHWc8nvGH7oIcx1R6fFYVumIdzygQmTlsPglqSwD8dx3taw
exRLNG1njy5fPYIb0NAPZTsDJpHRPlppwAZlAuJlqvROepww1uSJKmFHZ2XcFLn/UqsEx/Rsd5nT
fMka89lXNeVaS2swuqvXgLxQqMhuxTMbDJexHb19pCLnYNS4Vyu7OsL7uMlKEAGxpNVJHXpbdkx5
+NkCNTCu2dIDDZV0gsHVHNwhnffMZVN7rcl6MP14XmK/3vO935RL3591i0Beps6DtuWNE/hf6gaj
qHEScShMdln90d47S/lVF8NbO0XLeTBxih5BzGw+ymXTyeE5qhpCK3PSK01O/HBT8aSI4KC7KtpL
1BJ6fkwcryl+g9H2t4K8bIZKudX4NcTa8/GAvkExnoJrOB8x3rfl4BzAoYQbbKuQVskJvM7ZfGCm
IUmmUJdSuYepClNcPcH8U4zOl8UQg1+MkIBc2ixEuBGOz3EqP3I1NAExcfkBredXrv3hJbANgwyN
YVGuvJWWPO6QZaa2b7i+oqtvZYm12a9J5lyq9VLkmf/sMQNAfKqR7Da0r7cazz64OYKZyIZ+x3l+
J2Ev4ICk7m7jd1Nr8vQ1x9Uqqeii9+yMPQoGPadl3CF3nlWbe5i9+pvQWcPzUlCpjGP1Gk3eU1UT
UVIkyjuOg8DNMlUIJXiLrn73sVEc7k2eaoTfTmCjc9zAO+LGJNAr5zNlt3z3a3IoughHc+xqEz36
ec8gy7RkGXOWvbsstzaIMtTV2PflrcqvapcYq3Hn43gn1qqqNSA1JWR1v4QtL9WsM1MzThbYbdeP
onidPQTK/VwxfXJDtz+J9q5sAN1C04Jc3Pv0yCvGofId5dDyPfKipd0PrduFe5dZ7mIvJ1tyNyzh
uF/BZVaPtnLqX3aktnH6juW7H/ild4WMgBNEkuKOQZuKB9IklBkco8ryV1jMZfPezDzl4LbxFu0G
twDvVSvDpu/iCIPLGqz6i0ZuJW9evSOOcvWzcbj+NxswXjb+Ui3oz5K6qeldxz/NdeK0W7S/n8Ho
A3zzSyrz1tD+TW1b13dzHlt9Q2OIL8bNluRrphve1xzalV+K1/1H7w7l8jl51safM+aTd9LyRbEP
eBJ4W4GAaptRpD7byW3BRq91de+7NlogR6j2ODNqsdyLMVHBLqZcb45g6P1+jyPYx5CT9Vg2Ys5L
1dbVqhIv0rXD0UsjKL5krsblid1z5rqvYkoPlQ6X6JLEQZLcVlBDxq9UfUW7Nfg7W/IYWDo3UxJP
zgeU0u5P8Chn1xxcn0BsyBHhHLO2oNpXesK7Aof9PsA3BuqYZjDVmfbXY7YoLP2w9NzXIAKZsmfA
w12PVjXO0G+sGYv7LowgPibExuMdYgyw/okmk8/HHG0Gl1EZjpS4+TR2Pmps1dj0htY6LOtZTb1+
lMxN1S/GCUOKK/rF81Nb05kmThrX/Y7YSC+4yYK08O6niDk5tBEaHmlXIoxU2nfE1lnELPezO9lP
VKxmouSKO3Gf24iqXoiqRLcWlSeeXVLJP4ZMT8ve70ccC76hAfzkaUc1mOlKQJgAgWmI5gZmG8xS
0NZX7+iNGE2u8cOoJeWIN3Yt6JvAehFzHpw1PFJ0Ft8+h2oNg5PJCr4Z2sWYXccubqO7iOPcecWN
C9B+UR5Hf2DldufggCO3u1Kl81g01O53lReF/C4N3QWuweqdpRO20cMaKjYRlnXM0Ynb2ulUrQb7
qLAGcdXJcQNsijZl+cBGmL8EFSxodv2we2t0BpDS0PFv73vRxbcl/p6fztKB/GN7aUn8TqY7HPtk
tNCA3LAL4joBHzw81V1t8m07N3CzjVyGt9VpA8qFCkMbUp+DoT8zJLm4aNc3tgN9YN00gy1tGhIc
zLVtGc+wbAqF8ryZ84HeLP6IhoIImALQ5Dl06x84RtwfMGMMFYr9Y8ektnJ2gT/I4L2TVugDJ7Wk
u/eqsgB4v1jSSbOOq3OpWcquMmT322/M2hybAp83SYozVrUSQy+cSBN6XxzJJAOxtxEzHqTnY9TJ
TDyWZ1ylHOBLr1Y4+8rBylMXF0w2jKEzP8swf62KGXPu7E3OMoEen7zupgnr6XfG61YPJIngiW9y
xblFB61NORbTrmI6M3g16B09Tq1KDnuvW5yV4YhCo1zIIP+M5j4ON03JzjI2bvy9hr9zmW1iLjJw
UHVyD6z4VcNCYyLs9S0qZx7lxFSD9ziXvJ0tjS51luUUh7uyDIbP1vPwnOt5VN69xep3ChRYDkLm
YDFzKqiHG8qGio4MSNJfNQmy1c2Y62qiZPMxcFE8O2aLT57+a1B4XF8MJCydLr4q5hz+uN5DEiWb
5Yq1iU2T0vvQV1P7ks7jDlGqf2C2mSWS1srbMBimXnzPhHvT9lV/KhaXryXp5gKvbTw4r5KhIeDe
vu+fUr/O7wZE30srGIEKOCYAmMWE0B+GqHZfvSUZLW9WwMNyHXU26bS8jHnrXpA0EMy7HrVyq0VT
72JVdNm5dX0eTYsKGKBUIbMdw7FhZevrzD5izGo/MNuyhKAsmQrVIjDLyRcrfNp1ylgfOUel3bau
F/8X0yd+vvM1c4JDUbl2V6aLA64jw84Nn7O8Q/cB4taJEDJVscbDJkmW9ly7of0I4QVdo1pd9iE9
Iy63bcuG28Z8T3MbTt/IdC8JTw/IieY0IuW0YSrP3OdLKH7gc6L675wWDSPIs0f8NfwYIYXcBkhM
LWZM6mOI0KkVv2t8x9ukYLQc6r3LpC75XnGwyVY0zT3Ly6wPRcP42GZhrLK8zv/ZEO4Y1ciNiIn7
8PGUsIzmxvmuwBx9NeWMlTee5gujznG8o9JX77QM1bKfXIPbUzjYRenzZsFDNYas4a6YIbR1po1/
C9MNDzZhZIwCuMMTZdg4fXcZCNIv6/irbefuFQvUeF9EzC7rnhthy4QC91LtKYZVi8yEL6YJMXxe
sRGg0Jf4e7oWwQcOO/5t41FBXGLOW/lOsLDTeUmd/DnRXYsZwUTqNc3NHUAKoqA4i1Otm2F+bYYl
/0hMj9pF3EmA06TKVQMSy2ueZkeIHxLk1J2yY/2jCN0e2U4ytu1ULsepYe1Qf9RYP9M9wW0nnM7f
4WyCDFt1gT2bUYe/i66jkILwTYe4nrwDKpx6x5qaM4ckc3KRCE1dD7Wwwt9N7ixfRiBvzimg1fKA
CmP33tQBzhR+Pj1z3n0dlPRYrIIJI/Mgl/J10Wnza7Tq+4gpfh+ixK371T5T9mcXj93oKaZvWN2W
BO7esuiSFB7mCYO4mtChns4oDpPrpG7U51Dj2vHOB2+yq1QEHRub0gC1S43YzXM3/yyyJMU3Epj2
rVAFB8wVb8+WVl/FALBlwla4q37CJhH/5GNnT4GfYjAaMkC2sjPiDcR58dniOIFTFYxJfLC0hWnz
oUoHO+Z7x3MRI5tTDTgQAzK0XeyEglu7JJKx23r+dSZX6SUk+JxJiYeSY4Xer/ig56NC3uCB+jM0
scajHY++D/g9cGv34oUr9yXVHve9Oy9NiEG0Lrd+rGg5LCbJvBtnaORvGvTOo5upElFfWOTvPz9n
CyJ8tgyEgOJjzvoWd1fybSwG91OsjKTtkOe65zwfE82AvK8RUfAcnStHsGYUc80Koxqf2zjFJXr0
Ux+7jYkw9JuyZ/Np2aHxHEn+mbg+TypriA9U3iLPnqC7PxmLeIjfEd9Vz2EmS2cK7txkI78drQDX
e+tKrChlWf3QmGp20i3lrehDVl0bqGTZ5AhjN03vxFStOLY+58X65jCMUjXbmpmBXxwvUlILwXVH
xQyePIuqXUmEw5aygVZgtCI5Qt+srpnZznw9iFMzXzm5TXmsE8+ajWE4lxTq3Acm0nB6B1eaM1e0
pCY6uC2z6PsE0fs3RmUv3PiZG75PPMgsZa7qp2PjRkG35aAAuNx4kUcLz280ftKeGZFkEtb7Ofy5
WMOw5us7aop65wEmqKbjKJJtIjXMiK8pQ1kNuXvsndTPoQbEQoXBFQGt5Nb8MYYZ4a/OTkxxAe47
mS9aFAsAQHzRTCHw3ogZqOqWubK6zJrkLYyz7MiUefDitTRO53GW73noU1zWVF1iU3Ki+wjcuWGw
MYhxLoVD/pSbeX3AYeU9TWuY6Z0YmqtjnenR4inEJ5tuAin6YJ84GSWSXuCtRSNRvDf+UK+Hsdfd
h6Jn9J4nEWMFhX7TLS5lHffVT3ft4TQxVfwDhTe8pwdAxV4IPKtMjWmPnw4Z1e2Zp4cSRKYCWpmw
3C7Nonh+1pSz3aZt6QgSKNSOz2696JsOquADXc5Pl+SPERylm8T7zJK68d56cIf2DG3whaq6Yh+p
9OAFJ5Hkjt7/c/efihGvNSOZPFoFBvddFyzzZR3zvAMBrrnDLTqLvQ0y7lLo4JITZfRn7i25bjX3
jXGMf6i5UzRoyRyZ+c8vQAnniWiZzsVyULZmvoR9RsnlJ9eTWzhKNqnJa/kbguN58Ksq4b5kcN4V
2zlscyLc8GWJH9X1XsFlz4ijFAKaTbiW3n0YJUFFwl48p4fVDeStHIcErKWyXKAq7fkljH2yQU3D
MlcnX6s+2ZMgIrFlrCMnY2+YbHXq8pl//89VgKZMGt7EJAmQOx1X/bzFw1ox7/lnAWPMIAJ6xEGg
iLfpMOGYG/MgRSJRhceLYZHFENO2vGQYyWqdeOho4YzAhMY2ECc8nPjp8Ss4Aya0CWWtulllxVnC
Yq8TTCSG9RUxyOkN4E78pyA0LD7irQab1d0iEfj1BX9aUm6HEUfilvlYrzpkMgqSU5KHgz664dUP
OfGgHkFOsXgtK88FTmdVvTt1AXoU7TekmYu7h7san+avRLOfbma8HCSE2CGMtuNAIbVZ+nQVADU5
V11Bx3yTi+hUc9cts1ueRsVrb7RDHPjOcVr9hXsoRNhsZ5ntZzWPKFOpxoXih0hJWy9IspfB6JRi
Zhiym65oYKm7oRHMWRcV0xy95y2KlhG+6M26NtI55m7BLPoGY6A3vElOIPGesoghwrEPcUpFzrV8
LyOr3v/5HWqEeHNQJqvGk23gjG16/jUgT6aTPulSWv+IEkRPWPiGSJtCqpFVJR7ircgFtKNlnBkM
Unkq40PpJ3I3CebXnzgvpNExnAvBcMJU158+nEdmxvJlqbfeuiC5ymkQr1mjg/5lxp2TQk1X3H6B
nunDYIqq3o2fcMsXKC/Nro6qFNdQOXmP+CxSxTkxJ5gDcVEZOoQVc/zJODfJycyu/40qP/6o+nRf
xg4eqoLxmqub18myZ6fj3gNi9p4V3swWoh7sFDDo4XPsQYrYJEudPWclXWwmzQbcSsNvTydfGR9k
RZSSzfowiPnLn7G9fwVF/SuI6K9Iqr/+9/8poeq/pFodf7XXFCjz/0OM1XWq+f8cY/XWFMOvn//x
v/T3H/+xrwv9ffhl/kuk1fXH/xlpJcN/XJvvUQxG0mW29Ioj/WeklXT/gfXHC6JYeBGd/SvA9F+R
Vl74DwZCGXKWURKxVF/DJLGhXyOtPO8foe+GDOsmSfRnevT/JtLqOqv9b4OhvGbkewzZgumLsJn/
nZAcJjWBuF7poY7H9lAFSXMuUoTef7s4/7qJ/j3N6hrn/PerEGWVBLAAQGn/GUL+t3zQ2J/oBunR
Q4fGt+i0k//NIbgfTV8UdxAJnE1veZJXZg7e1VS2/8No9V8zttcPGfi8qhsRo+V70V9pegpHe5uG
S7CbfCH2Ti0QFN3c57TIgO9//0n/ml7+10sFDLdSFPnC++uliNPLPc+ZyY/qkwP6+esUKknpwkOL
pME4JvnNoOiL/yH29n/zNXJ9aQjzJfKHvyfjNdYQqWqHT5gzxFinCXo9kyrH//7D/TUf/efDyZhv
0WX6Hxnnrw9XeX6I5ULKnXDy4m6ZVfPN4XVpHNckX1TV+Pnfv96f++Kv+4bnhcw3ZiqCKPg7xp6Z
jdYdp8jfJYOdt64c6rPDaS+jbvL+k7MzW44b2a7or9zws3EjEzMibEe4CjVxliiSkl4QoihhnocE
8PVeUNthslRmuXXfbnQ3s5BIZJ485+y1y8bvqDLRBJ7mzrbXdfsnSoevsSiLLRnP6uHMb1nUyb//
FtPUpW25ADCOHr6NJ8eRUWjSZYtbhm47/jTGGGfbfhgMFBnnmT6noL22+M0Hl027j0v7a5io0NdE
f85U6MSSZmb+99cc0QLcvBXcgeh5sjQ994GvfRNBKC5E2dKs8/6Tn1hbUBHkQl4wPcTjRw/emUA9
wrFZvp7WO4x1eo9SUz8DFj/5PMyKKSVbIqkuZv/VDpE5k+yLQudN86VeGMIwkJAlEZnT4O+ZR8AQ
5PJqvBpq+YRfDWUGnTvaiWn4gqr7OnQibwW96Zr0aLr5g5nzDKaN7dWjffPtSIYIyVixI+HvTbcD
TNv6Uhm9u35/lN+nznU5REz2NVdIy17++avnSZOhMyuHzBQhgDhg8TsdhjTLD0Hft38wFBBFOAUG
Qag0lqXyaqiI1xQUJjX4nAjkkQuZhn411x/DNmjOOAP8vurQLbHiOJkMeuCO95qup/DbeIILnHKq
XVQ2w8rOmvHMG1qW1duPmleDRQlaWo4Gzoa3DzTZ3igM6mA+p7f8YbdGctXOtrcWhLI7Lp/yOdGH
cxD331/Y20GXnebVLPajU+dOoBCJB9J9dLV6AL4hqEiiCrXPbNm/T+PyqqRlsgwtHTrm27Gol4+m
1dh0syvQih3drhe12QV/y9tp+aQ8Iuhfq8/jWPiFmH31REBNsjwYrNYvpAaSvq2cveAcgWGYM41S
O2dndOK1WSAxYVn8xQk52pIs8r6R0cjen+m2J8E6l2odOGN1OSKvAKVFGZP0eHlmIzzx3mx2XCbR
AT6jH5sAOyWFZy+PuNl6hkXfUpNfkPbvfBJmzRlK8u8nrWcDBGFh0scikIi+fW0LHWgMx4EHFP1w
W1pNfy9mriZlNdZbM/Lcc/5ZJ45aTlmLSJO4hSyWdbQrcs2CE1jHsBpFYoBD6/B21+3agkapqN0H
cU3Gwy4b61vlACRcN13fffCkqj/EXo097/t72u9hFMEtc8yWBtDHPPYHiVH7OHnW0bSRGQEQli6T
xUYiTiB1VoT1xzaZqL1M1KQQy3A7Ms+86hMLjH2ZPRvYLBNyDOMZilaXKmJ8VHjB1ii0ys8UzM2s
ld/6xIsOda+6M8/82/KyuQYATFr2PaHb1tFpoVwlZ8oxva/LItm0Q7zkEV1EB2Xx4/3Z/f1lM5Tr
muQteDY28qOhqo58Acm+3lcFd1uusHqwc0XgHRrSpcJXyFx3AEuSzTyRRlzrQeQcMALs0ZGpOvbf
/zUnntsQvGbPlS5P/4ub/2rzUEU2d72OVLrLm6XX0aGzLJPRJ7oDkjOHym+fFW3jkgsPF6dlmetH
O+9cuFOgUWHzKwG0oYkTByVeOD4EUTBuQWS6n99/tN92X8ajE183QTsRMf8i4rx6NFsbyPFjnYLK
yfO+48grt17XaIf3R/k1Q29OMYaBWOQiwCEzph+/TuRBQTyTtfApbASXsvVS5HskEGhzinV5MZl4
lqO9awHWGNF2qkPgMukY0+Hldnc54mLwMn1oXlEVizfv/7ZTM2CZhI42uWLPOXYnskHwajb4GN8S
hrhA1T5ukclGZ6LHZb0eTQAb8xICMYQtxbLEXs1z3AdamFlz609pXFEYGDBjjecUDX5V9/qOpoPk
umVL9bEz1/ZW7HnamUUsl6Xz20+AwsZ7WLbtY9ezsJapLIOh9UNSbBvp2Oj/A/qaFAnTSwpIeHdn
lAhWoTs6D6xR764FY7Nx0zal5wQjl0pQpHx/8k9OiwU/2iN5anrHO0qol6Dmip4vKyhjWkUqwV1h
UgLuCocZSVSSuPuANO9WLzpvM1UkTM9sar9tpDbiII5q7qULfvs4/mjgMNApvyzNBFARTiQ6Eqwp
PfSu8H7OmjuyRmd55jP/ZWv89mWAlxIWmQbDkMtV/O16sHsxamGZKZ+2eIC5N0XZXdOnShOqubIh
SMMKPxg4oIw0vybzlvTiwXBehtbzW7j3VojfYzifodf9PhOG7RL4sdW5jkMe6O1vijxIQoL+H99q
jP4qVa1+01ayvptNQggtmZtbZ3Kq5/dXwO8bHkvSMyWxhIRvdxyyTHWhetfGdphGuORy+pm2G3Os
6DfsmnOeIyeejyPTAk9j2KgZraM5z5VZ9O6czj6qzeYDTbr9xiiK4h7BnYVALXavZuR6Z2xzfl/h
HBvwzMjvLOeHsTz/qw+fgjvKfpdJjV1mMYI+cBHObbvPpgoP57xw431Asd1ACNFPN51ezWf23t8P
L8Y1CZg4WAyyFEdhU1jZVtKl8eyLhpb7iJvyZeCU7RfVZPqZoX7fSvEHJSLReZXM8HESrUqqJR6b
J3/MrOAlL4L4seiNL+8vmN+fxxSC7A6fn2UYkNreTmil+jAMXQZRom/ua2lVtCVExnf0wOfyCr+v
TYbiFiCESdqNKO/tUGpCHSqjZGnQarKD3ZoVOjQIMjQnZMY6iieKXu8/3O8zuJyQQkh7OStQVx2N
yHOVveiwdXSloIRUa9e6QjL8J6P8um5BSyeoPhpFhE1vVBkfupaOPpVfhMFJnm7/YBTiY8+mn1Tq
x07yM3w2Ncbt5GeS2CVvE/uyT8LxzJo78Y4kp4dgD1mSMs7R95X2YiC75hIo6qN+KMvaPuRaUH80
zYgqu5DGmbk7sfwknS3UNIB9kho/uveMaQ8kkAZDH+of/KFE0zxsJLMC6O84njseTz2ca1LI5i0R
brtHa73NOrLOLS1VGroQJARil4jwJ9SmO1bPOUudE2uPexU3iWWnWs6mt6tCUqCz68nt/LqpPe5M
HX1KUd3v318VJ+Zv+ZaksHWTWoM4mr+yH0hRalbvJ2b4Iw9ik2DH+ILcv9z9yUBc0rifkqA9XuQa
YHRDVgY8MQypP9I+G9LKF85Xwdz//R2J1WAY9nKO2+Tt3k6c5uYUaANBL4YnqzujtODQOVp1P1bI
ud9/KH2Znrdxw5Lb/t+x9LdjIZHQQ9fh2l1XTng1NBUtoIaDEH0dFzL4YHTtADBekzSBDNjNFYRR
1djtYLcS+BlTS8cCrDf0DZ0FFwq5+C9pixxc2ieLZiw+Ka2ofjTWoIN2TgHo+PkMMd1//zGOHH1I
x9imodsEW6w3ajrHpthaEyXRoJWDT8eA2ESR0V73Y9d9hjbRoADIvY0TBCidc5MmVr2Ng/1Et8cf
LMVlMpHwu2TPnKN4B6Shqya9GfzShFUX6sS5NN/1O9JH1pmhTnzIS5xHpOMuO7t1tOonmOWWzU7u
w95KrxdcFeq3UKuuGlR8qyoy6nPGZCdHpKRgcWUVLJijhWIVvIIh7QbfJG1yiGES7xsvhEYZ9oG8
NoCH3b3/Tk9sHyaBCvUdgiTqdcfbx9y6vPBJ+ZFXQj6jdRFzAfvvWT/+WjgmJxav7FcQcGym3WVm
MFF0Vn6dLKIqlfVopZNmP4u4uaX1vP+DlWpKEh6kX7kSWccxTZ7oia2X3eiHC0YhnNB2zqFebIck
KT9NdaZ9y0EyoUehhAhGxPOeIX7U59yjTn33xHDk6DkJSDtZy+y/CiND+OEZgp3RF3ZHfzCI/oNG
Th3urxn1V6OZRbdG4Q6Xkx7p69Iu7VUH+3VNzwjg3Kyv7jIdg/gA9RR9S2W+jRS92NOACUsW8Cki
ZaBONbt6f+Z4PrHdL/Uowa1C4HP067le/e6J+4tIS3xgKxdP9RVY/hGoh5J3RaHU97+/AlnxfNIe
EHHhHi15T4X0XuY5cxQ1AbhIHGlrukO2fzAKHzMoalfY5vExqTTPnXFgHskkV3A626S8qLwhOrfu
lqP9aKNne7TBJJBApsZ+vGMUkRKEIMqXeWi/KPo7IRPNkbfRcT31DiJf6FI6id0HIEAFyCPbFDdD
KwB3GPZPoZx8bxGRbCcnDWkEHwCXgAhv9qMUw+P7M3LypxLuE6Pg82AdX3HG2DLHrGTeSXLMhwks
PNC/Br3gHAQ7lenIdmRlPr8/6MmFtZhtIe8Wtlw6E15/EDVNzkPplaOfd+lT07v6Woha4Ssz55v3
Rzq1semvRlp22ldLmD5kLaFJmhc+gBUoJkxEIzTsZzIhp58HLy3K1gb9XUdBRI/dKTq2ZvRLF7RU
Q6cmzYcd/NxC95J09QeP5Lp8l6xfSqZHiytJg77WFJtailJsO5ViwbCI6swjnZq4JW8KvXNJ1x9H
r7WDfs602tE3FbZQcgK3k1YAb95/llMT93qUo3MnlaKtpVGxELjH3felNfjdWE6PZkVv/5l5O5GW
NrFYI3xl0XnM3dHEKWlOIgk7xTLoFcYQLpwxrWjVxUKoesJpQ16Mhtt8HiuRPSCA0a4CkKyXZj6h
rXj/uU//Fsdk/bt4y9mL3dzrdTnYhPGaCR55oiGWnR7UZy6ip1E6+H7Zxc8BPknRx+FF3LXzin6y
cDvRwvr+rzj5jkkWecQ2Ln0wRzeUpA8iNL6QuhuvrvbWAECixKrtzCkil637eDekriUxfDRcsuJH
8+5UJrKnkilvm9C5nPMw/ZASu95w1raurwd2d4H41NkkUB6eNbfL14F03M86Kb1v00BK6MxCOLXo
Xv+eo68V7bqDnEMpDKvoYO8bJoB6RrUpaWs/M9SpGTah7luk6HWaHI5mOEU1YFMK4SCY8KlRgTn5
eZWGZza55Ss5nmBavZacJLdNiqVvF1PTK3ewVARilpgdjRUaQ5OWUWpPH0yBu5c/eFl1JaaWTJUB
9Tv9g3VEnQdjW+663A6PvmJqtqEzh5byy8jLL2rwsGD38+bj+6v1RB2CL4U2K2Ip/mceV3J0KCZ9
55L0aIwp+pbpVhj7ztxrn6bBsy5lObZAvZOhvYHHGH2HFglbPRxojsHSXGpPSgd4g+ObRmE3ziNI
tO//vlMnKXO6dBQ4i6ni0SygbkJsNghFMkMY+zwUE9DyzrmbXTffgygpV6aZW5/eH3TZJ45f/RJX
4gWEr4R7XEkMwz7WaYhlHynR2aI+vMN9LFn3tvUFicqZWOHUanaYecoQRNVIV9+uM73sgRpOfC4U
jPULmuJpck+s/g9OHvoVXYOkvkOX2/L5vjqyB1QyTh4zj8Zob5Du53dzNzT378/bqU/GsfWldka5
HRTr20Fic8oIsakPZI7RPgadJ28wjGsvCq3pvgaa6W2SwICIIpQ883in3phDF4NHyzl10uO8JAU6
CIX0CKEd01DVx02Eh5cmo01upxKTP5GnD+8/68nXhmzGJiVJp5V1tN/Vpd4P/KLRV8rz4Bunpq8N
cbJ9f5RTuypPRCedRbqLNOjRjEbQD1UsQecFubwx2tG7oBTTHUSXjme+tFMvz6XvicZWUkQ0mL4d
KmtMW7NkOvk4OKib1NPNh8Dpiv2IJeAm57UfQi1Wnws9MP5gKkm5iiUtyrFpHn0BlXBaKqQa8Yox
xo9xCeUjzwvzTC3n1Asjp0E+ipuQw+Xz7fPh9WDHQ2aw0bVY3OWeyjEC00vvT/Zt16H7Fzc0Xpu3
/I5XX1rFIYyLGffS2Rsldl7etLOn6pyZ+Kl9kaIlgSQdPEza0ZzVyEBkg2bDt8xAXQOIyqKNQpGw
gqve2H4z5Rp830yd6XE5laaiM85AiML5S+n/aJVUBS3sQhJbqt4UamUVtXMXdFP7wOZoAxQd0evR
Arqby2S4VV5U3MFK+vr+R3EyzvMIUcirkMkhwfJ2isHQt6Uc+SoyFehYEoBVGWxRfQPdH++muTBf
hD4bX7gntOjfF0cVcEHWHYq0+Q9Ckde/5GjHSwrbrtJoJqC3q/5SFhE0ca+pz5TKTyxdHIc4G8gZ
kNo/DgWsqjPD2CoJr7GRB8sfGhg7jVklz7zdE+MQsxI9k88nKjgu/FaI31Gkd3gsRC2UBpivu4bq
zpk5O7F0KfLqFMY4XSmNHR1FhSjqxjIi6ZuuBkdmsKfveZ4Wu4b+HIqAIYbAOv0Ou/cXjceaODrT
Wa4m6TidIannvl0ziR7V2BBhXqnqSP/Qp0609XQ5rtOFftwHKLjmBMy3CAC5IvVBt/P++Cd2ctpk
yDrS1L60DB09dRM1URqFIWQkaKt43Vvaxima6d7BzuIPRiIpRshIBYgF8/ZJXU/OYebOtAS17nRZ
m329mdNauxcGXqnvD3ViwdAp43I0cQi6dC2+HSpWSaWC2JX+RHvZanRQzellFPjvj3LiZAKi4tFg
YZNLIf/zdhS3QezWWKb0w9qhk8mz2+gpTFwce8D6YX4xpR3wSt1qIZIWBajf94c/FSK/GX9ZWq92
dDttEXbBjPaDpm5+irzvbwdTx+Io9vA0K6EM74xe5Rtw0S2SAXeUOy+wTWwutEs36GD4u6AKzLD9
/v4POzn7nlh67gh+uQi9/V2qGGY8YHXpR2WOmcg4YZM1gdB/f5S/2mDefjrE3XSicA+hZM5V6O04
wumVp6GUpRVjdtTemeb68wymzJTzF2Mq1mnmNunOGlzqY6Bkok8lLiyp38rIowu4D4obQE1yMUUP
DG0P07GzPkH/18JbdqPieuznEO+iZjAX9GXoios696IOOf3o2ocQG7dqGzeNE/p2GMbVtkxr72sw
Iulc5cjbrFWnTdZlGkQj5s8zrPXt1LV6eJVH6MNgc3MWg5Oe0DXmDfy/XR4s1AGHjabBamikgUQk
XKd9qYctPS4tsK6xWXykpMpi7I4LM3M3eH2GODNV84Mq54SsGo7L+FJAJASMNMBgxHC3CbqLVE3A
C2IkFqATolQL+Csl4j5dOeTLAAQppNI9PHS/xk3tS9PMvb4vLDij2xbjaPC7VQIGqxlotgEq11bu
DsudNKIiUy4qlEgZ9m5QiQN/Q/OyC7fp4SukNFwiUi0pV122RpuFPv07IcJ/s7LvgxF5C/pO5JJ4
z3ixgvWWjLh/tDFGA0YYj9ZD6rbzB91SICMl1Fpjxb1Lq7dRH5MxIix0xlUc6/ET/jcOYiBjqK/h
k1WfLQsZI37F6F/BPEFGgnkPw0pFxn1B6gLjD3xuQM4MxEsrr+3nfYWnPOI4qD/TijK466yt0EiG
y0zvQXHFQ9t+xPfX7NCDp6Srw46C8i77hUHIAcVdJbbToEcPZn3cIc0UT3qYJ0AErBSn2XCKkpUX
sdcfSPwkxtrpdIxxbNjJ9VWNpEjf5rT148dl9NjZoasH1Rpl2M55vVOKtQwGp94Prqj6Wx0w+mNQ
DcPnZkoxc3cUVYNLF6LWMy7x4TcbYvttI4vq0s3nnPKzUDrGUo2wt+mQqE/CzL0S7nWjLpwSD3sY
iLHs1jIswTLxtebgTic3dG9E13raXoEUGL/0rtthQzzpxrxSXTeA+++yPPGzQRg/x8KEMqcJI9kN
WqP9LGNSLiukNUB1MLpgxYoimz6yWWYepgdz/mTlkC6w3yNZsiYhGH3Fq8g9GHGc/yhbQMmQEobk
NggdEyphnSzsUVPqUAqiSPgu3AF0zm5Op27udWDFVdjiZpTDk0JkbE3xE6ZGwN/5HoLybtRnQHBu
TwUIRk7cvFhOBEgjzQrsUgKnGr52caQgf3aQUjZOElpPkZapYSd1G/4kZSQD04jRsyh0jtE2op9G
23QZsvFVZE58lEORY1BhpthQbZwG4M9a12bvNoVbB1Un4IeAuoJVn/HSMlCek3xpuOrcFJ4xPIeN
0LS1jm9uvLLc1HyK6eYPV65TIRJOoRIgS6cHBfU1Yhr3gPN5hzut5xLQFZ5mG+u2xWIdM2YAmXW4
oACHAKkB2uwRfj5Sz+Lg4XduruKqMChHNT1eKI2td/gMjTWGdTqAjxYHOZ0C8hjFvenXIi0qH3j0
kFzjxaIs/FIW/K+rRYDPNG9owlXdGuD+uLoUn3UlWng2Q14meGc1fJ0wfnFq0tsB7+lG2X2zqvW4
B31csClQ/Q46Grs8AwLH6Fr3WqRqfVtncwOrXNmwXZE5x8rP+xaTlIAeXIS+Swcy7osS6zeIn2o3
2s0ULqUwG6PLARh24ue18uj57a3WySGmQvuR7TNtchjVfRBg0+wZWwA8D7IHtP6uDYRhDHRKa/+K
tUmku3RJ+VCIihtyX969xVb0yQIORTqt9rATi+3sIqnxewgl/gK6g/9eUzv6wxTJhH/stc2Dg6p6
4USVWnEmRvytIdSl14PKEmoBEvQ00BhvT7qQ5sahGD3TT+zwnumC3SWDCQSWyHz4QwSmBWh+I0hf
OJVSoIZQc0sacrGEYbOp+vavm/HfUvJex98bXCd/dscK3Dcy3dvqR3HfNT9+dNffquN/cxnve1lN
TRwCn/uPX/84/FH637pvb/7PpujibvrQ/2imjz/aPuv+49/4L//73/z//sN//Pj1Vz5N1Y9//5fv
ZU9/An8tJD34Wmy7NJ/831LdNX+j+Zb94z9/NvH3b8U/Pv6o+ucsJj76648fXv79X5a/8JdaV3f+
SbJfp/xAkV2ns4VA6S+1rjT/SUZzqefQZ0gX2ZL2+m+1rpT/JN9J8zFNUkuCVxC7/o9a95+0mZN4
JRWBgtaliPd31LpkpJcw+FUApfMD6IMhF4BjLBc5++jS3LeJU+PwuYPaBiQJ7g6npraH8dZuNA2c
mdmIr+iYqp2ovP6rOYvWr5Xd3VauVz5JZxhvGyDm+SrVnGIbBtJ7TM342ajLJvDnijYWe8BZ1LEd
CbBdAUWNG2H9cIxkurCAJfm//uJYx6Ov9dnzlBIyTm0H1bhBgvYEfaGLDxMuwgfRV+NjyH3zqiaj
9dFUjXVlE34Q49A0Q8crAcoMPuW2rGabDvxoeuQAcWAhtC/s0fzFFvT1obUSZ191g3ENYsFYx0u+
gBQnYNEgK66zovXbIOtuozhPb2Orf0mA+d44GfVSSvr6gT4GOv2yFpB3oD3FRd7dlh3UqkQ65ZM2
9s5NZIXFro+04ZBPsXPTd1X7M9bi5yGHkbf8l5TynBuRGtYnrVcvdROAa6y87Cp0+ckYanS346hZ
P8Ee4u4VQ+N35+TZCZnA2THS2waLPrb85TEi2kYgVDBPv36lO6n0Vui1c0Og96Ji/quUHvawMqQf
t7RtQ1+w9wV9T9BJO1g4FEqfvB7i6jrSsQ7tZS72VotZruUF0UGXEd3UQIYJ2KyfvNUR/Dm2DwdO
qxbyeC3lLuNy9WAQo64TvIW2drf4oOJQeBMuP7zT+b0TnIdNXwO3VqaN+3vJigNpp/MkGj/fcipx
ibJQwPuFc2etmigDhhFl46agrbpYSRzP2NYi/SXnZrxXxJPYbgAHsbCn5+XV2AGugDuku2Vyk8iF
vzjmQI+qKbB+Jk72XBcZIxrqJW+SZ6Dm+lpHC3JYprUwOmcP+ye9LSYm2Kjz5zkEGjxoDOpUof3T
dafmp0WO42AQ05ADiJx9YrQvxhjYN6aVTjeT1phfaY1nFt3hJu0sdVdMePEMLbZe/KuP2OveySzA
pQZ6vn5waEXEjkvh7dHUHVUwPF9utbhOL6G5xjtnIDW1cnukfCLFPTgNGnFrATLZVK3hXuUekvPQ
9ugQ8AxVbqk3ab7GZ3tT56LfiGoMLjGENa7TwoN0r/fNlzgdcb80x5hmA9xu0ZoPfuR0mDYsrN4X
7OasfeEAvPct9Ax7p3eNF0NgNYLhESSZVdN3eFMEWC4Y5dwibMXyyi3d7keC88jaGTwI4SHusRAt
IISR3mxvoTs9UwNMcA8bJZzn2bB2yLzsD7VQxlPVu+pjYoKnb0LiYQwlKO+EcDEv59luLt3Mknuq
KerjFDrJDau+f8JDQ26K0UTbmPY1TWC1CG9aW1YXzqzgj+fg5ewWuwcOZxvQtk65UYNR8tErHVj4
U+fdQddIaURKkdqJWr/Gw32+CasRX6IAnbCZDtAEY0AruOokePM1uE6GHfA26B+qxlQqdHexMSN1
UYl909mEhKII1L0og2hbuz1oc8sJcVnKiRAQItjXqk+N55xht0jbcSzKy++9Y7cfJVulWmGBZl1k
uWUtVoQ3dmwgJwgD4vy6/SSJC9VGpQUOGSIwNgZAQX4hvDlj4JMwaKD09Vg3D5oOo7ovYMsDSHss
a6+8i3opbxK7jB9S8ctATzOf27YywZ7pMLo1W0QSR5ouvchbHeCnF7rGQVbyoRV2/ORljvXUV0im
Z4vmo05FnyBZ40OgdS4LDmvcGaTQPp4Xi0dVRN2FWbTBIynyaB2nHb5NXdnd9TaeyE3uYnMd5DCB
lJFif5FU6SUkb+3abrCLEhgtktKqFodK0XNXIOyrIWaBMan6OY7XC4/xpaqCH5g94kZDKxKJOVTy
9hzf923s7XutmsQax1OkrqmWBFtwQBA5o8Z+wtBMP0hKSWuFHc6+GSNnA0G4uWH+YeyYLX6p3F1u
o4nLrVu79QOM76XsLq2LCEr7XRhid4KfuOuT3Rm/jIYTX0YzZiFD23sb/ATEyhprcH6pnm0inV4W
kgTpSpR646xCJ/zG3ZlnarCwifW688WsfeYSyu11bEqIkOZYgvdx5/x6trgS642uH/piJDseYzXX
ABoG6CsxWazz0dtYfbQPzYrPO+iG74PZXzcJkk1uay0hOYjfEUKE12bDQdiTt6+CbOz4RK3yMsvh
dTb91FynmKbBp43DEXvrwZCX3GeapQMNyJUEd4xM0Ko/RqKK9gQlap0Lmj8mL1CHRgz2UzOIfKPR
g/ldm0KXGKDCkKiIAUxX+UNbefOjQNlwOWGiuHwSxo0ThTqbsDnpF50s6LGzQ5tst63AnMU0mu+t
WbMOo4xxrpzKeW9YDiQ8HeANBfQCzwTQSfossxtM0rkM4YO1A6Fnb+joYm8VJR8E+b9Dg4lgO9fG
hT0E3q1ued1mrEMNODMnFeddcsAqIfmwAHEyWMU3VK29S1p10pcePi/eyTCEsrL4FOQZ+7OEr1kZ
ev4jlFNxjZP4uMKHiVWcmOW26efyDvrwfR5O4DtLO3C2eRqoH0YTgupzxylpcd1ALuKRRLl0aZ/7
IHIbgAYr1bmwGRD46FDfelUqXhLXxsHNdKNH3R6/aAgjL8GbYvASmD28bQuvwqwFLjmFbGo2wmuI
jzOdG1aMuzjuXDCoYDKvgLoHt11Zf6B9R+70KrqmDQ4RrbNYFAYaqx2e197i728tLadYjLdYPBTD
faHa3E8TTe2CKL/FyuIxnZzxThPB4Dcdt9SgDoc1hDISGsbKBCJ3zbc6rcOaRdy65oVymhb7vSq/
dZr6rjU4AEhifIqSwrfz+ZkIFmHEGEfb0rO+eoFkmXausam47fLRxosb9OStKye7N2JHbhsaXjel
NYqLfNKwyCaHhBlOR61WRc4lOw2CXWXIbdmb8QoTseF5Bnz7NU0UML3ApaF0tuR4wH7XvG0LjfyK
ie9tXHneri0VxnpeNP9sPAxwFc5wEpuTW66k2o1FI+bGBKi2pXZBtwYFAN9WrrEDMFxurLhusH+D
hTZoOJaT4pq2yWQbW5Qt5ncjdotNFjkTzkzGaGHU1D7YHG7XOfl67oGTxKxc76dqVZSaThus0q21
m9u1P02FeHDH3P4+yRGSG4HvGqPkaNN6NowCkj+7furqbew649Yoxw6HKfJRoi9zf0jHC3yZyNz1
fNIXhtXR4qaM9dBnUFdpV8D2uch3ZZlfZ1CpV3VjdzuPG/KNtpBk3Li1HwDRPSWNrjazBILdYdx1
sPOugvs06oDsJ5SEuFhCZTSadT5YwcrW1IexLvHf8khTcDjAT1kggniO56uwtLA5LbRpO5s53mYT
2VZcffjQ8CG+HGocSGpT9XtXdu4Od/R4p5m1eJmi1N4lIL8hnhvThmcK/DDGPNeCWHw3EhRgFlp/
D2HQrukY/tp6MBWBgiYfZuKVneGN5lU5mUTDA65NVnSrzcRu6OJwmMHv6H4S8razIwxp9LBe4z7q
7jgYumY1OfqwGUgcf/fG2fyScbp9p7jiHYpqYHWVYpYHWl5duRXBVLGPp5px3aUL+hTvF1f3jaFX
l55bNgfHzIw7vtjqIGfTunarxsC+S3bxZ0rH6ZUlovIGnktHB/lkjZ/ghdff4gpCYUU1Yu/NbCl9
K+UarnNynWdqvqR7hGxlU8W2X+FAiunEIJEwm03xAXa59kWSdhFruo9p1zTaodxwqjjpGonJdDeE
tfYRF/kZ57TSCJ5JlAR7YsL20QoEpr92C81Di1vzgTuxdQuwsdsGKIp24JxAgnUJmMUVeTj3TpHK
2jt44ClOo67+MEQeqhnDDsZk1RZDf5hz1IWYkjkvHBTzwcIsXPfpi4zu7EGfdx3V61Uk3X4H/tF5
VGOiNlYU4Y2Bnbe8Dj2IIkXgJXcx1g1kimiGRRXhGsl1lFrXQLAj33ba+SLKa6gqreUYK4dCmT9y
VfqoSXKwsJ62do/nLhzzb2lShX7etgMAVNypHQSJQAI9kuFDDP02tD6PEHfou5MPOXXrNQqLF/Lr
8SbM6ZEKy4lNmnP6qg9SczNq3E7yuWo3teN+66pk3tRkvfdhEw1XJrYoV0PYfUv7HBi57LXtuPTr
hhrBesCifYGfkq7DfPjozNhjp2Sw+K2P00R2WlfpBfa2agNt1lu7Ua1tcWjGi2OwrkcY7demPqvn
1G7SmyyazJ/Sq+QHsuXxladjL9sXDkHZFMPQM0S+J/z54BTT10liMmjEQ3g98r36c9Ljtqzg3jjS
CsGCYsiVIgPw476+GnP4+oJLqd+EZrmrtGi+qZo+RbIxyMfFBXFlU6lZJ1pRrCy9uxrS6YW9Ez/j
InL3uWNuwbumG+HhIad5j/AfP6XjdJ9Dmt52dovvVDx9KsoCBWNLC/mgHkYUX+s2TswvlYrmyzJP
nDvMUIsHbawD8mjGI+qzLwHuO3c9iVnugRI3Wj6F66pKOM17ULNWuUlz+TzmJdVlKMZ+72KxLBq7
X6s8ySDyzc0DHNn8KuHZDiXx7raek3tSDAcn6rFNo3n2cxZjm5WM8y0ZBMMf4+aZNvfnYomlYs34
1Iyckl6Q0mhbRBdo7DCHttKvUAxBKkrrPqAeOkI0HOfythTjl1KVw9Ye1V1ulThbOO10FQRQ7O3O
BTppG36Gpsmfg4jHxxibxmrtSUKlxv17vkJIi6fukDpsN3WygfCtX2NGMGzq2cTALvwv9s5jyXFj
bdP3Mnv8AZNwWxL0ZLG86Q2iuqsbLpEJ765+Hkp/xJH6TByN2c5GC0ndZKEA5Pe9lmmyM6lNMYoA
wEJUchck+R1jKQyFKUjVz+mNJJpw3lReUh0Wm+LhtOvPDkrrH5P252J1s9vd0oxpVOGQi7pwmp6N
xA9OwTKE3zCHthE1lMlmkMmxJrWY/8P5YXJyHUcy3G3X3AZSXwq3dK9hrYYdfWZiDQz0a6Zt7zDO
Tg2/BcER68XexjGUAn0Gp9wLv2kxPC2NoKEqtC9ZFp6GbPg1uv0PJ/G2qi6Otk81msVMkXVueNYq
PmWacxMk5y4N450EBjKcnFZKyCCBTWAztYHeghC+whqcjDB/odBgvAji1R8JNw7Wlq1/kUe97Rv7
y0XYnoCPR9SkpWvol7u+r7C69FVDi1U6bDrLeqvNkOLgMF53NrSKIj204JgLetKTddAeZUwTEwmw
q2w0vKeBQ7LghlgxWn4UwYQCm2qSXTKN76NJZqNhEZvPWph4Y0MVVMJq3etdLPyrJoB+ZQepu3Jy
AjIklAm9D+O0roOsY6VffnGDL/wZWq4tbe7icnqtErd8cELR74xQHQkDrAAA5ItpJfQ4GjkBgjdG
sH41uvBc9XI62iS7g8+pFdfjQyrRGpS6O8+2Eb+Vt+ruKjc/IFV4XY3tu2XUD9q1fpaifKtxwNAb
8isXwXkgASVxerbx8FciyRyrmLttibUsKTu5nkT6uPTdZ6rr8TQuC3cbfr2tB+uSdF7zXhnU/ZE9
WFyB2B1mRTM++xACG9dw/EgSY8Cg2Upypz17ZWBa3HPiUVbflvMOQ0wUOsHKrCkmkIR7DlV5nFqH
YjJxpLGGrc7w9nWyfNFUQuwqCd+wgMspj+sPLuZTp+jZKvWdCtJpQxP3tnckxyph00njrcvUABEo
GrmHTau3lFB7V9Uba8meRgGw9RTaHvVw9bA1YUhWi2lC5GYhUV4U0TKbJ1AsYJ6sTdK/p7R7pxG9
BoN3aGh8pLKG2XIs01XoNUfYk1e50Bs/pzRV9zBxucMhYtL2WY47wKb4xe9GyvRcd0ulQLkaBr/a
M8c/GItx4XnY8bc8EmB7tbOm3SyLeyfi/NBNDd3OgXzLk/ZxqDgoY33Cw2Osw5oI3Xx5qZZkXs1p
RqUksXpRK1IaHJAUZcX8ak/p0ZTxVfTpOk4cGiyLdFiHRXggYzZeB1m/RyqUPDuK0FjT6z+8uD2x
D9PuoUqx9rSV7iteZbvJpmCman3uXkyA1Y661Jg0Vul/NpRu0aGWh+vON4J2TfFO9dhWwwsgobVr
pWEd00Sa6w5x/K5QbS03scrb18VQjUOrlgbACBFMMMjn4aryeSuS77tcdGAHBwLiu+2QUQU6IumK
bFDkiYRpn5em7VqIDimylvYQHGIotogehul7pxXZ6cQ0HkXYDhcmVfU1F0K+LfSEHVpryY6dDzIM
RjB5ctVMpXrySS3/Ebel9QHEJvZS9fa97QXtS9PmBBQ3i7GyO2pmR2C6o/QLiu7pd+nD9o+vpF+Z
TG45GKw/FnZP6kvYf2bd/VyoLjjx2LrbwadDx5yTeRsH3nQf9D6hzr2GVTbSG2jUeaxyqdVsA5Mi
LpwBy7VYqvgyox3a2KTb3qc1mzLG9vC9oKlinZketahDWr/6Q6qeKYMsPpO5qHdToLttKjmVnLGz
j2YzGg8Dqf8ml7XPdrbVI51yqrz9yCnMjrxuok8LPSfVMYMtt6FgDTP7btzJxh/ObOsADm1TsVHW
HyqkzSWoaKNZZdAtkZu58ZNvVyE53rW19sup3rduLbdD6rv7Oi/FQzAvP6mJji/8SPGBrOdhG99y
rT0zYeG1EjM7qGzsjpwo7Yn+kHqn/Z5KIx9T8Du9LMOFpUNtUg7fLf2tMhoNG5jESYpH+s3nJ8jc
5OD7tfzq+85/TN32HfW83UZ+b1xKlsFIZYzxMYPxsVL2g0eIDhVxs448K+HhRtkRNXyhTwRD81Pl
tua26spyBdQ17Rhj+o+b2v3k6WCmhKBs9qKmzRRtOoOrb7UnZKjypa5b9mGLN3alvPRMP6p57jn/
zq1HkCamAeeYFPMhD3OQGyjKQ6Cq/kAQQrBG32JciaP+Ngqag2cve1oc1payqq+dNJNzZVYQGYF6
RnxgPw5UBIM1K52u+q5MYHFZGLYI9LootiGOXZFTL1aGWVQVBNdQNlHwmuvk3i9rC+qceoNVmarh
wF+rfyzF0J9irZGj6N7Y9MntF9tQW30kd4CWmpzrwJ1JAbJnXca2os1EjE9J6XSbPjdrTvMpRhVQ
ugdFajG8dK43SYvep6eRb4Web1xlZa8QeQyYW2j2+pwI7OfUbfJNcnur2J1XXQj4RoWASWNtBThD
FBdjG6u+22Wh3RwDh+MmmVz3Kufhua/m+bFzMmotE3M66FkNTMuI4H0ZP3Qz+czuDONeovo41m2n
aTjW5SbPiGKp9cxIfgNXc9C2dZXeWujyNHvkzu2+lERg4JFCvpI5nAmEjR9ldmNtfdk/xX1Fobz2
is0CeUPl+6jeipBUEs+b/GOf89sAstZR4TdV1PgpXLdj1zuwFmgT5Mt3Vg3C1MR5/WAUhneJyUnf
8n0uukUnNhWec8mVU57toPiGMCPddrOQh55e1B0qZAAUdq6SqgrejqE48vza94M1IvcqFIlaFV1M
qTsW+85K5dZN+o/eq6gWKLzgTMSi2mfoRHbZPH0fGjOO9CwbBTK5JKfOmMy7biiGryRvBSbuciHi
aRjVLhVmc9RmU1+govItA+oWjGszDHW3tUVvMW/TJ2BLZWF77IKtQVLARo2IbLw4NncTKMQJ0NLc
WKnItrlb/KSN1Tl1eTodnKkaN4lJ+485qWCD6JJy9qRFpIV2eN144LMVEoJtsNTTcahUsfbGJSCh
Nai3U0VPJyID3utpH1zAYPyXwRHyksSVTWJt226IhG/XSEsesdwX67ps2udizKko6GqDLtCaJzAP
muM8O2ikZNnLQ+7KT8hGuaulOV4G/u+1Y0pjA41u71viwp+zhXTfTsp4qz33nJaC0X5x+2WdFDQc
UZQ4rWKv5En3jZYfcvBQFTW4ejmfvAdSvaj0I+g0YYKm+/KJSM12p0uqX6QfZljASqtdLbpSD36B
nNAhVODFGmDNrDZc9ohJuh9m11d3JLaMP40eJtMyBj9EagspFsMYXuZqqXftJFnDwFTuFzLUV7cs
ZJDfjGfAUs7B04vzbi03eLWV5SvyjhLcVchXj80nkib4M18zvJ8zWK7JGeSxRE2OWnwYXujT+UKc
k9yVLbMMuL43vlaDMd1VWb6szaX9CtM/WFz+kt5TRmT3vplF2huob+ERv6daMeZ1ZzXvtOmG944h
Snsdm25PpzpvGUZzpzDf6jGxo6n2ho9ynMdbQ+5IE19/axKuzJz2SLvnuyVp8GtiKAJvzfjmQYnD
t7UqmqhomHrNm66NcgbCb1OaG2/V0HV7FSTdsfeC4cOcwvLB6nwX1gql8Z1TBb9G5RbUBcLFf5QB
TTx+OIirX1nmkc7phMKChotphybvNx+Yo4GFvDQ0zL0N9G6/Qs79QvUyHJp5Jrs9heAUSG+ipEsX
KDADVmcZJ+uLwGUPamai15UOrO91EI4PtaPGg5pn4C9DmLvanmGUHbNFSmqG90UzxockSzOmyazp
f900FMhc5sGLaoqFXpCfKEmpAhoVuYBopNw6BG+3kUs7Kj2OFot1M/MvcI9ziaaUSmGqlvjTuUr2
Ba1c96kb2tchFPEBJZ3+1vNOPjhmI95ruynoCsJ+1S4ItFh9+HnDAZ57IWHnXcWQoqte3r6blq0R
TcEEQzwCCF8Wu2RNnunalquhkd+HbqSoGbnlSvhpSfve8OVqbhaKYvn6xaCrAzR7ddQjdW656JN9
4pfOlZdqeK9cvovpx+WwtptGf0fo6HRfvVdionngY7qT7Ta8y5PMDF4tLESRhrTuV46z+N3udlUU
P+t93PLuiqqS/54NDshuJ+flXowBnJzzvf6jSBkFYtjv5sJs3TVqQbEH63NWNP9WabRMgbXRN67c
pAHFRuLsLFHtTONXDLS7DpVUM1hOaKkPaPbGfczMKpkuDVkzFeO6+DWXQx9Sx0NKy7noOtRN+CJQ
JcTWPDZ34VTlPxfVldPWzdtKXqXbGAiwtG+d8jlbxGZhk0wfbenb1yqmowBdGeFEEUIFPWwoXaNX
guFQsi/zXhDLFrnp9BqDosRPzZiTQWIEySPtUFSwYPqktooIV4MTyZ6bLxIiKhhZnqCJFZ5q6Ls+
TwsL/VbbvJtlwvYL8i1fF7YeTtN2Md4INBv9N+WJvNwW6BJuhrShOEltM23MZeVxI4adl3Nc5eH7
6BZ2c4GmeelRpkVUWMfVZ5lQ8XMnBtzIu0kHPdUauuN862LTes0mbVhrDKJmfSDBKiFBSmIzdPm1
vCya1+7K6inf9as+fzfd1v0c3KG7o7uajseSfly6UNyiFjS3JfKm3dQpOEStHqh7MddwTVYMBZvw
IkUz7FanBJlOZLGfJmRDQHtGN0yP1tNu39bGaTE99KPSXBpkp+xFUJBUyqSJxtIhy+AecJt3hDtT
XNWnYwffzJwRHIWoJvk2tvFU7MRYmCU9bmmeb0boD9nvgD4UhKju6rNdE04Mau3JOlsXk902MHeW
kFE65JkTBagWxpXGw5gxmlHZShcRCYBOIlR8BisJurWbet7PeJAt8P2oWeQk2G+yNv1QfpeuEoSJ
23b9lbrYdq52oRO19uy0+uUuiUUnp0lnjc+HPYazx45MSM0CE6by+tFkUDJPeUm30gn2tPJAeqrs
WgmRiE1PwALFQ3xr1i2K/tbK7Bhcc0q7ViLU6cOtJTFKBbf7ytF+EhCE5xhy09q8mBERN6FJA9ji
I+9JRjkeyjosDdiSYkHVqiojDLf4ytzu16SpNVENfLXvjlnE87cOY8oYUfiVB2eZu21omN4VRKSl
47dTZ0v3+bZDjLMGHNgtadU9MyU7XLQu/8l6otrV1Mbk+vrzhtHOS5kt5Csz2mUBN2icAtg48+aD
sCaMIIQ0rvXioaivJ/XA1cS2087vhp6DyI/nB19TbZ5JIHRGkG5t9M4P+EjGX929oe1VZ3I/9umc
im3uGd96vbhw69ZDB4Dx1fS8LMjhXXWhKHfW2CJcyNlMQK9PEyBINIxefK4856ls0EdmIjiIJLaj
wmVDchXlcBUpiAUFowQd3LNLRxMFmLQdM1HVtMAApTUFS3ZCySKjynap+vBj9lW1poUkpJCd7Zrf
n0M1G4ds6QXPSyJqtCog6joJQEZ5jcFPbXzaTjdmooI3LAmEWNQWGyGmSmud9wlfYrY3bVPMCzcq
b0QaXDgj9aLusqzJ3iooEOAkstjOVa3qZ3dwSwrvkpeyZjj05+o1BKEd43XojigXRcH1XVX57JZ3
QewHEn2j61UgRDE9dvDVFWW9IcH9hXY3AsfVPaDBcFw0VCTjT7brOneT0qSFBlmecAk8uGVJaKR7
L5ZqD2J8IH1Eb2qRi3VrGveAYxQU04vG/Ns8xLHDe6DwSXUIiSdYZ6QPrWUTPioJm9sG47ZzlpQG
RP+M0SVbG6l17U3w3BB7Ha0XC111iw3cJorvS05Blpom9UT2Wb2qqslej/Fs76D7zDVI8Kmnd2tH
uVe5wmVFhoTXMTrWbeJBECxM5KxAJoE29AkTppff1yGQZ9p0O/qs84dSeqektgiet+dDYknqKDJx
0Fn+hvk4Grs62QMDgmjFlZTHMA9A+Kxev8KVjp92pgHRuqoBoczeDEwBJ+UU3zD1p4+TtD8mTUdX
1+IHCkcKKYn6bHdek2yccNhWNQWlc+B6K1tzOpnxY2ON08asi3HfimHZVbnT/wz9+MsqUhApVc5R
XUIMSqd6LSCQD2ProjD3wEcpFJVnqQrjRjjSyN4mB2kQ7UoiBR0fLgwjOdPLF2+mDCAYdYVHKcK5
dBuTQh8/agB5VkmdeRsvnd5jDioqcvVZGBKkI/lkj3qP2w6TtIUMxRXji+taNWC5TCBT0LG3eDKv
IoNw7sT8GUwszY6iQt3JxU/HLu2Ed5e6BtYCcR2kesuv1dvELcKSYaIbfAnyT7808xsdC+dl9yh0
aEzlmtIF7gfiCdroSxoNQwVqZ0DGvIswqlyIlwwO1ey/GMKfOPCREaLBgYowneBDF7a/Ew4sxuzu
QT8MuljFN8zu6Q57CuvDr0LZ50aFP4IeqYpnU27f8pamQlg1zzltKCvLyvahZWysJtkSUwjqbRzn
0ru3Q37rrR3Iw6wd+25O44fSHr7n+ZP28mthMBzV6IyB2U6E190Jh1yqOTfu7aQy9iXlyqveKb/7
BD3PVXJpWx2/V4N+K7pyM2cNgyIBIqva9Il/iOMfQ95vMbfOz41rw0fOj00QAGsFPjVIDdaoRW9U
L9eGX3xjEY6CKv1ldrm1Cn1gG3TYm7EBfgsKY5vF43GWRKWHygl3GPiY0D19zSc336JOmY+E72jg
zCTetFS6T6J6zxtsDRkGaIFxXZQrU0znqTH5jkO49UZUMq2PSWPV2e6FGN/7sp/Gq+1lV8+VLxgg
DmkussioysMCIMUaMrBrDd/DvALvpZR6o438zpU5ALXfvOguPXYNjfNF9ekw/BW1QXRbq360rrUb
EomHgRB2+B6VXuPOXlOU85r49Y5SUVSE3UNo6lNrqaufjfslCCPQkr2TdXe5rrxTa7aEPCAxYfIZ
FIl8lowSlR1FiVBPK+h/xLKR3wBhKK1f0qDbOUrED43E/kU/33ZpxbHri5/5YN8VGovJIKxVEag8
yg1vWJmKu16S+iID2i11Pn23poKpATh7QxeU+80pUA4NaZqtYzQNKxRIkqx07bNe296Nr7O3jTGN
wHn++Bj2iXMYRpr6QmIJbuh6iWhooOo7qm1x9vrOumsF5xYJWEu8Tty4H2nI7lw3zaKxmbty66Mh
XSB0akvrk13yoIWpQAtjzqHYBJk6WGl8bRDZXEfK9CIXgUhY8MXkCK9VccQsg/so3eI1YNzHd6/o
UGYDMZTgKGed83h7iqU+N7XAjMQJxqkiyfJNc0SNKgZDTfsD/OVwFY0jyO3zjfu+l5RGqxFmr6DO
sHfrsyqD4CxzutPSgkwxEe8WqHA4pIIqsaIXOyCc4Ni3qtiN7XTqnOYus9xXjraTqVx/ZTfMSpk0
aTrTlrcvdMdNMIryoXNG574eSnfN5aevuYjPeWJt6j7bs5xATYIMFbSZpHUzrqbqO+A0XEPeWWtT
0/a7BEaUuc2h88ez0TWgQMnFXJwDjq9XTiL0aiQSlPqlIoie2sMR1EYzZ6/mOA6+RFC7ilCJziYK
iOn65yic7JKHit5bocNLAh16TLPayVdEXmJ2HFzx5TnMcVld/ipCjkuUJ2VUKnxPkd8GeDZm4Ki5
II51jsOIQye4oyTeO9OBW/5pC/z/1oT/YQv7P3kT/rtG7JSp5EuXf3Uk/PEH/7QkWP9F9kPgkuBM
ci3paze775+WBCP4L++WL3Xz7hNXwfmEG+C/PQme+V8kodtYsLG7Ap6Lf3kSRMh/IrwDKwGYBCbM
/yNLws3H8i9DAgjIrXyGSGtygzxS4X6PlVjKWIsgQ/GzzZ+QnK3u1vvTwyn6FUb78R98zxiO/+3D
BFForsk3v1mfAy7FX+2zC+5cwAymp9BGxJWis2v8YDvOsiXKi/XDAA2Q4akxkhZkt0mtV6uss21g
VOIgzdjP7iiODn7FFLT+mlqlj0bmJYdZzv4W1UP2HCRjxcSiZfO0LMu081UNEGYE3smD1HlXY93A
JlaCQb6jYGut3dn8lk1d9s2zcj9bj5XhvTmdVDG4vaLU0wZjueVSFs28qrOA0kJvNMTTWOQ9drNQ
6TzqlpzG5cWfEHQnzlANhzApPQupIoei3QdgRbqzh2bTg4BA4MZl+LOiJWncdwmd8BuiPIWDqdS0
4D5o7/DhzEl5Qm7YjpRjshfU2wRZqnsALxuCRztMKSKLSQKZDiIufX+NU7IsjqbP/IU9MamjsXSm
HSrlIHyJhZthCpHMpV3o3eiVcCo/UpCL61gTJcmQGRgDcB0A7mLTrxBVgWHjj63m4VK6QZyvqVMG
1JUlrS27kmzOTWxD3a1pQ8aCqWtfr6m7owhyigfP3rqDQJQSSjF/dYsJxS8rb3Z3TCx+c5+OsdUd
5txk4xfKD6laNWb5pMfQu9o2peWbSeniYoPhsUmkcrK2NvM3M3om1MfguFl1bEK6R9c0aVrbtp2d
71bHDvUgQwyrLKA5X9htKaTG6GKTwAC6TEdvkVZXfyHh/JlKTAx7JU2pNbtoGbaHrqLU1LT6eYfh
n3OKBmg4KtXk/nhq8ib4SAXCu3UeJ+MO2HVO9o5jOi+L1XAo5KXuHoaxQgbUay97DjsmgpVvG+rH
WLnj15B69btmkL8IX2b72iWgqzcKqsAhfnw/GsMBUis1veVAhJTxXMDPP4YcNUQ2Y2fhxEjrE4dl
nnBm+fZTJctmG4NaLhvMAkCq7ZgUr9piDWu0Iz0qkcd2H+RDwLaPGTSnXGeIP90ym37g0m1Z47H3
7nqtoZIdvykpWp9CFPx97tcpowVSoMCY1We55MXeyw3nFckV8neafvXPJsZYv65yn/kl1SWFpM3o
fyapixnDsWJNxKdb7RpSlGpICN+/1qGyURsWJrjskIUIgHuqkJONQnmXrHuysj4Dw7L7HfCE2jbj
NF48CgHuC3rkMbK6Keq3BsnyJWhd8Bo5t32HYCCpXLB1V14MRiaTpuDK+O7NFoK7ohys6s/j7U87
2/2f78K/th/+5q0XxODg2SK6nWQ1j5TT2xv0L57/ki3GFJ1nrWQTaexIbGT7v5wa/7ufQL0AojCX
CL3fc2LatqiRhPEJNT6shfKlJP9//ITfXrxh1Y/ODSTEiQCLjdKwa/9vPkHgouOxAtR0b8a3v1wl
giZabhf83L0PfiMgopt/+IQ/ghf/dVSRK+6SbhuQsUJPgWu7vwczJjBUTEAAibLTYrqgLzKflpZo
wSwRhnWCOasUPxn1DzZz9kWJLN7YCJ4vyPLcOgocUta3NYDr21ST2bNuMb0s743FMrMHZ2qsXexm
5nQ26RspI0sW1T8FKNyieP72E3D3EFLn04dGQioVSX+/SLUuoFpqn9F6sc5m9xWExVFoc6NH8Q83
7e0X+vsnQZC4DmliDAq/V6oYwmpT+DQw5bl6joMmP4H7Pai0XP4hkeN//UEOwVTCtbE2/nZnLVJ5
ZUbYzUr0XgRpssYl9ZqF4/t/fkT+/cr5tnvLnSDM1LX/7SFENYIYwJrtlelJ5MBUgEoVfEzK2xsI
Df/zZ/3do8l95t1aTlEJ8Y9bjcJvD3zmF52gGhgML5gOKt/WOUo7iHi7PaX+9j9/lvX3keiPD+OH
wqxhsdFY+Mr/fksUnsKUMKViNZWw3B62jogzIjT0qg4+/eGxSY5BeWYJ+odhzArF319sf3w06VQg
0PheuUN+vxtHUeElvQmCatvtn32L9WA1N1iS1rADyVWN4eSsoa79LxY1eSQqbnl0RhTQXTvVEK9N
muk9B312zTURQuvCqxTtPRi0mOzc3ninoFnuBrcCibc5Ek+51Vcvc8gOunL7vHuO58z6iJeWDI/A
yzOQPlgmgMc6ziILpVe9MhB1qQ0B3eMciaRCBZITSXXOq6U76IDpblV74/BdVqPy2GDt8cWraOhZ
N7XlbeBogke3L8f2MUFyr/BSiGU6lhgEnVNSjeb3rqqye1nELPmGE9eIWz1jOaL+aLG+Z2H26PTJ
T84HxF6Tqfrw5ruDlU6ILF8iEimtp7H1MvvUB5XtHcMpqZ/qZWz0YarcZjtXRvuVzUl376pUH0o7
VfvST+RGdCXeK7ozAI9RbdnNbujRIzhibAfOYKTg6xQ7rkmciEbL0tHsYG4nbVXfc8z02AH6pWLw
JIJ+usJCs37Hdl1eymYePuOg16c6qR3Q6Np8CGGu7tm0dUQft3cOUMdCWDFOoZju8zxyXFNfQaiG
cjsMndk/JZP0s1WOuuZW9dPq6UKdfDKeYPcH8vQscDjUym1X9DtYhd5dlYXvz5GT6/GpUn6CeDwL
io9wCTHv62Lvahrh06BxHhgMwyeUvrWzs5J4K8v0ZrAwbkJOx381UCGfDYJSKe+JezQ4WaHGI79M
e9vWPlxqEA/HXiczqFKTTAnay5xAfp6ajVEjG9wqzEji3IfQmyvbRgt17uA4dkvgGa+VvVD6GuJ7
3Qxe3oNIzF6T3jM8AKe0OE+2Xg4+gYRNN5e+G5ZNaxgEC4MeZAe7ilP92HczqO4Uz2F/QpXtXcM0
qA9jHHJ4KDWP83PBveMAOuQ18sbUKgtmFVlDZTx3IpOb3k6WU9MpL5raasSP1WruZUQhOqC7TIfZ
iglx3Lad6ctjPQ5pvnPrgYTolc5opriOQPT5D8I/PGsTT3Fn7Gc3lOMTBpT8s9VGqE+YZP2DVIsi
wSLU0lvPZeg+exgZs3PnqFavwgzlUFR7Tf6tXrq86iLRt2EcDZzqO8FONq27vJMOWqzGNw6KCBME
j8yXb6qgmn6b2WSt4gjutpAy4VMqKEZxZzG0aMvs7tOWIt0KfNZ7A5b1fiLnj/FZVL9saxT73CR0
JcuNYJ83Tf8Z1CYehQS122qaJIJpCLiwiaANezRMwDj7dg6MF/rV0cSqsTR9smL69Ev3YfBIOzIY
rTGq5a1xHJy/fiWXzzDNbb3Ge6G2/ji4x5bGoIRH1/K2Qxt3756TBp/zXFtq5U+9szO8rrsf+ptX
wnAJ+LGbujxmHqEXn5iDEEupNrtptIywiAD3JomNZCID0RNmOq5TXnLDrlhkexbL/KZVlX6WTQkZ
pvLlR555cbAbS6JfNqzCWLkEnm1yNAz75net4uwF+DYBQW6NZueWMQlo5BmIbGNKs/wFlRBEReWM
4eMAZuDtzLCS7ulGD9rX1M9ai3ySKpvhpZpuObsiM+1VbSRYNEuXntC9kTWLufJiNT2wYY71pSGa
pH8te3eMQQVNKQjQ6tDpRaYiJBM/hm1gTklvvpDJnp753qjIyJz8NPNpqD46tqV1X5JsgqJnTL1t
N+SzcXJyX4k9Mkdi0poyH3aqtsadHY9WvfP9XH95Wsj5ZiZpjpi9jHHdz8ay8WWYidVgtgYeSL9M
tmaospcF++qL6id3M+eqOuLGSCHFoGEislDn16CiwfpstZl5MeZl6p/rxsTIhVZR3aOMT3e94/jf
x94KUEqEFYEtHoJOZ0NbYOC8SOrxCKVKqpNsksbf604E1gGCa6ReT88LeSvZMlfjE7tfvhylmWV6
63eLLe79TrTlO4zrSH1nZvfZA2mg5Yb8LxMpWqmtb7JPLYXXy63FPaqK/FxbcnhgA1vE3sKHFu+R
CqZRMtjJnSWU94gY0Rbrxatmex0QNhRDPIHcqk1NLSaMS8Pv9c4X/awQfczwGHm/WMl+GuvZfu0K
XbFogaif/GZI9rqtwuQyD5ZDKVo8NIfZNvRTWQ0h5O7YZfKUuD3Z30DN4b1MRjvcTDaqgSPZQ4Tn
kF+Jvdjqkr4k/65pEZzGaP7RAJIRsM1bad60o7SDnQx3QRKXg18gi+Rp2Q+FZ3t7zoZm7wK8lHdN
qNtdhtAUyQJmVzh2Am23sTV0+2W0yreEXJj3hReAv03ELerKCBDJ8LYdDrUkYGJNNxnMaWGnFoxb
09934Lv+uazSyVqLYU6sLZ0dTb3Sc+g8im5RXNlp3FUtT1/SEXeBDzDOnpyiNVkJcHN7uR1vlj4o
UWwzVeyQTcInW/nEOLJqXGJp3NTlDeYvlt79T8rOazluJNi2P3QRUQWPVzTasZveyLwg5AhT8B74
+rugE/ceqakgYyY4lBTDUTWAqkJW5t4rY5T2k59hgl99uFKelWeP2H5pDlg8mKXpVFvVD+Ixjy2Y
M63Hc6ee1XjOjWXM0YPGIaXYjdWCaiKmqBdiwA5iMfT1oQ4ntBNKRd54k2sZ8sm2qG9Q1eAFSKIW
W0PZZE1/KnVOUTuag5Ak6FAozhx4m5mXKXAS0jKptgnnFJGeUBmJdUKrSWFy+KpNWca6G+jz6c/t
qLJtYSQVzd3VZG6NGjbLd02r5TYfUVeQqMJuZlpZr85gQlLrgBUMZJNsUhhlSI88VAGaV8+kbMhH
Iz8Lv3GSBx0gzTF9GTuJW26CLeXe0MI1zU/N5HoF1TqXQvFE6vuYhoK/ohkW6/MC5BdqCHKm/SCF
rthrGwVxoC0S6xihPCiuqESlgVuPXbyl/Y6KHiSNiAaKmADeNri2G8ShRYRL116IoKr5yW2LdngU
SNVkkqRXblTTfIDcTDBGxqEWFhBAc8EBAdthF3VZDfHcjkACThSf6p7kf4ax4TAJMm+0OGwWKu8o
N5XMRPtaI+hZDXLk0erEWtX0WsG7VsHEctCrD/dDPtZqGw66whRvOR0WmkJ8yeupUmwkPS3XlmE+
5W01mb6LyiCjmIFpbzfSJC37PJI/WZWxud76bTnLs961FPb1xBxAiHelfo3VRafE0CMlSXm5Ehho
XnQsFH4b+oKO9mlConCH6CO/m2aAYt9GNUTRiydgSOntgsmPcNL5EkYh+hmjWrZZOY4EE5r4giHV
dTdkotv7ydCxdOWo06j2SJekg4uU2MNboW1quB6oT0NsvagolulYgfDvdyV+oeKKrkPh91xH7SJz
vdC+cIxClWkmeIMeHUxrDjknVFI+937+huQCQxsAtbD+Lqm4JLveyenZJbKkyR8tFbOFdDUa1r5B
z3jUSeMGpXJljs69op+HUVL/bIcp3qDSMZ76OeeckFdiRkyqhUeQpGXuu2aouWfeGLhZ4hWP4Zh1
/VqYigiazKY/peo4KwX3JPcLGn2Y28KzY9qNLjRzVXOtdmtz6EPqpeHtlIjsqWp3HaF8S2YIOQBk
EV9MWHixPNNCiiXlobogjlyWwFiikOOGWpz7UU9rOMJL69646P22nDKsm17MnKHMvH/NEmqcLDl3
71TKPYHG1Xd4N7RXiZSAWS7K+TgKAABXVhjX4rRMqGq37P/RDxtZ775elkp77nHSYRktXThpJSJT
ucaoADkWtMYBxkRreKk8U3IKQ3vgKzovI/bV2tTnmNVgNFfq3GbIebYrbxFZOISUfdhM4XJMlmVe
dQCIhzeypfF3jv1j2IwZiMGjZo8O5v+0joozTuXS8C0m7eekcYpsgyUKdXG39GVxVv0ynspYN+Yj
22J85FBF4/KsNUSylek4/+BtkMKJXHK8xaDC9KuoXs9dCWx52RZdjMNpAPkSdbAJRWW3hyqN4vHB
nUyH5Jitp3f0GKm/1w4+E4MKwz50lBeEpddPvl6rsDz3K5taDDDNfSgrY6/T6MHu2DajbnK2I/Tn
+lySRXeuuhCU0lNXgKbx0c71zrY2KvXZ4FAMyg4J5MMEJvpem8L2KzBIgdlpspdTFIvuNFiZiYJZ
jxp4nrkorpdxFIpl3DXxgx0K3eY1aeJYMnptPmlDNI/IX8R0o1aSNoqNZlzPJmpCSWHD1qmG5kdV
JP2tpjUFZD2p1HckX8jOhjBAueZVu2WWobq26nj5Ykni80DvGiqCANY4Es5t+olipD5sDF672WYg
R59Rd4fs5ne8fzo/bHUv0OymCewSS3xktE51NtJxtDFJEMcjPCFm8KDGzZnijx6qk0QNHTiVNHuo
5BRthaidbU8L0QJvkHD33hBHX1Oya0/VXA0srtDFaddlyX2JjeOlQef4vUC/f2ut2u5ssrGokjQI
v+hN5ZCgk/XJ1RNkCUvJsFMV1bS5jcfhE6785DWjBSwx+eRNe5hB8409zJzLMb9Ne2DQzRwUdtLd
zqWp75Vly/a5NK35Km4paS9gjZcdSw5BWobqeJOP9g+71VFnk1tHdQ916J6QtPzSD9JsCb2w6eZI
0fKNaYRRzzYRVbM/dBYnTYpC+hHdtrW3h6k9q0ShnmlxLIylmdIPua/vDb2UT6OZPYYFYYJFdgMU
UYLcKzIzSb1X1MsrG428SqGAm7vQjsfjTPxOj/ClKD61MALjPX+beYN4R1VB3jhY7obS+OEKR6HJ
qMvjuDhyRKXXwrVIG84iIZ1Hvrh1rh1K5KwlAL4Wy5nRarwy6Lu+TFvHjOHjya6EIsZ+8KJpytvp
nCQ/23Fnlke91XBfqNourhK9cgMvCyFqDpGt7rXEBZMBaePBrmW0seizjatqzs6wTUsmnXTkTena
+WFAR/4A79RBi+RaOL2z8rZbeTG28obEdzm8Izxs+hzbkz1+7XsrDzpHb+1DOvG8AiaB1e+gTCpn
WwkNpQkvFGCXEx9gg4Q0fK7tyd0DTtACjESS6t9M/E0/+xNa6AVt+pQem8lDa1B6RhcU49Be5bM5
PXmUcu5jKamwjBb8qC16erRXOX7VYCAP/9hno71fhnYqMK8PORK7ZFaHUg/JWJRo8mj71dqYh+S4
k6PGi8ehq3qCK6sfFMa3rAfBhMyeOjsWoZW0xfViapnuNRyoHJPr5mz2Q4fIhvIhwINkT5fvEVHt
XNEohNZFut96ef6Szamu9or9YwZ4kEU7o5q9YORGuBto+8O5kB7wj6FrrF9Rq0rgnlXxFU/Tpkvc
9CFspTFcV0tvBWvw/OzOynnE5p4jPcPYpX4gbqk+zY1mDjttcUV2x+1g+UzVMDu+nMoKapub8X3J
tVv8CmixxjU3SBwwuWJv6tibD0naiflcRNL6ViamZDMmLxo0BgeLHXopRBHEr/pWoOfGmiZrB4Bt
E6pdHQ+8jujV+WMIbQSgpn1nyhRARFtxkvIlGuJzP7B0oB/om4E1ddcWlvvLnslMzbkOaaPT4+Wz
hwIeXRmYKpJgnCW9FDmvy+qSpCvb3gVNqThCx72+evIp2GzHBHRR6CFqaUCebNGKh8muoi6dYuNg
Emwb6kkG4M+4tjZaIp2zNVBE3bgAZu7tZs5Mv6IST/TLzPM5iE3DY7g0fvWinSnkpfleyEoc25Ii
/46mc37fnkVWJVtEtT/RbYWL33Ae/xX2NjQtjbYNm0LiNIJhvZzGZkXGdBIc7GEsmvabg7JoLxw8
jnVfJvNh7iRDj5A6WNliaO51rZK3U8aD8xToMUWnOMwFCVLoHIvkjYmHtvbrGg74RhTtYl2Ds3gq
q/6b4zbDNe3r5gdz8JLzMpsLuyy6zubK2sf3iul3mMMuA8hlEo/vncbqP6OidZwrgUKe3basy2ty
8jPhYcmhCWMqfhgY5/iCrNp+4Ww4Xo1uMW51NU7DIYIn+bMiqOx8CPMQVCqmhi9H0Qcu2Sks+tLs
SJ+o4aUjDv6eleC9eLlzdNyqzsDLBWTPI9wWnMmuC7csvEPTpEkPe2LqB5+ws76OR5fdl5ANIEm6
zMWzl0tI8kCHs9spHnDHN73BxlGbXYnk0UMNdWMYWblzh85pQR5ztkB0YI3f9X5Mkj3Kxh54UdZ6
+5BYH95Eau/jalDfNMN0q8AZdXkVQoZHBLlM87hPau+WZXmvYjIHsWF6vgU/OTx6TW9aO69NssIv
iJO9nUM8dF2pDmUjninUOFWEgTsZzE3TthTBMy8PPzUcebyN3rsjbike2YtNEtahUpS2xgNibgfV
T2qCjeHz78QIeCdAE0bYZAw6fYSTOBxRv2UmiUFjtJvrMJrdnyQ0f5V6fh/Cd7X8dnL129lKSrlb
KMVn28gJwQF1ON+TRk9ejUzBzglbJJ1bV8tNGAslFWd/nr38PKcKBmCoxdGCWtYqqFPY5fwtqlx6
J3LsmV7MEL0FlmKVnqRRDKSU+kwaR32pRL/vFw2zuTuCXN6auQ0iojf7Tm2zCEzgLtXiWW0bmVOf
7IQ2hE80a6AluJPQ52BHgRmcAwXB8NqNPEf5wAhUi7E5M85aAvYQcWAEiAuT2ALQgHbqsx81Fhpv
sPfJD7z7uFkUSt1zaoLGCrDSzM7BmFFZ7tGp2N+QOOCbrIic7MCL8ApUZbGo+0jW7lNlw8HaYI8d
z71DdwAyjZFQR29UUIQbiyRLhL2zslOEno7mBOTse1L/3DLALW09fsMhPeqb2qhrTBNmsvzsOGhl
dwNx77FgD5ygAeqY+dtK1+9hQturorGQT9oa7cIhMySEK+gym64rCsjyWn7bhHb7iLzWIm9eC/lr
SYx4NxVy0nzPKjBZtpNR9ZjL4/Sccd93k9HYZKCl2BGbJNfm0IXLPtOi5r6N9P4wIiXgGNV4yy1u
kOSOsG68KYx2iDeOnCoSCsLhp+wp/ElvNwH2G3shJnvPitrVvGpNe1Hmo3kyLHxYsQ2irqBbCQjS
onHPyGawu7odWfiHnjYrSESZxC8ASAgZoyXWCA1klL80/azmraoxOW2XQcM/2kfkT8F5RelL0pAO
YG+2tcLHFBgsttmeoy5kY3ZgrfHedakAldM3BlOQOjS3fsTk3zxneWVRWeON9cvM0/QODp0bFOwV
3X6wXXeb2TYumNxt4/xUki587ObFRH5eKkM/J1bvvWYdJ1dfhD1kjzhsW8gCYpmTnedEyMVjfIrg
aDovO0yFQvtSTk58LGgRpnFrhnKvcAF8ya3Zug4Bkx2BbI2PAognb9ds5X798qrVWqW1DQ1DfiYO
EEerkfQyzcgcTASg2cYuRKlRjpHiVytHD7fAlLpwloowNU4KV+2nNIyrZgvymaMZ9vMFttfoPZMV
vIXt+QQNTJV4DeMQx1jUVjzFEgVJN+FxlVV6yuMZ501pO8hU2rk/zQWJkLMITS/amd5cw3Tvxq46
9mlRUDLgUd+YHYgSpMQD1AMYLgPcSn3RopNApAS+sli6sxmGJPh44ljWqKarDIIjupTV5lIGaFri
kA9JIwx/mqlaoShpKuBJY/5Qry/dqFu5Hzbwtmbjsrq/UuiT6aYt9AZXjodFK2kk4HTeKPpTm6fF
LX5/IkFF3pFbxeltN5EbVdDxM94LRe1yPBuTZk6vpBycz1LpyUkb83a+bcqul741GTU+ilheRV6K
6SUfyxqjB/WI70rWRbJrGjpbfqoqahZ+7Y1xsm8qg5dtA/1tO2jhSKmOrM19NQ7LKcZ3ru4LynNc
mdtF2R1qWxcUn94VV1k6lxpqTUd7XtpK3IooWmpf5KSNcFHlYluIRXCo022dQMezp+u8WpxPhlhT
4cBkbX1rFJl9Zi6FO+IosfPmri+upk6a34k4uUNo7qvmQK3ruYS1Tz0nMzrHb/PWWfY6GtouSHE3
6E81oZjc6CCTSxKLS894QOs2FI4ibIv0vJp929XYrjN70F7KENpA6vBKxSCZzd95cPI6cdpUfVVc
tq/nia49UhTNKK7QoGYhcecYj2PnamvSMWxhxAD83VgpJrm19jQcu9yL1GGJqqrZR621PKWwrTL6
+UzTczfTprGaI+M8k66+p4qefoWO1RzAaeXAwECoqUPcFKjAJkvfoh0kR5mHoJ+2Js1naTww1y4e
SVUuAYkJ7zEXhAPXWaeN2QM9KBwMOG62cDYeXDnvkDBU2S5rcLoEtETPBNGIY79qiF6yYzdWHcWa
nP1xY3hgWGJQEuX3iiLO/KzZhYwf2jBXcFG9yMjAj0ESgS/fjM/DkObJyuYrnttx8oiRW5csOtV1
DSJ/Qtp8ByBIi++7sKsofSWq/WJEUQ4wYIkPJmQxWtul2fKStIaJ7nFSj7FVkVei31MIyd6wcR+Q
5xC1n0J2hsRVjZU4d2MkkxtlabF4iOOZGZ4yt5yTxSv7mOezTK5SqsycSWPuPg0I9P4bctHuRqqx
RtAFGu8+0dmHN2Pd5XdwAtpHg2O/6dvaUCVXIS7je9rYTP151Gn6nOFy+2ITCLX+MIXkGlORgC70
2vlbrVyICliikmED1SuiNwzv7emkLfDnNtKMppWW3Cd3BnbY5ZhZYV1i5ErHmyyx6bhYRCr7VAgU
CL6QbffUWXbzNNsODSdMu9JI9iflFd51KGaLp8F58YwetvG8cIbY5LXSSSZVfX4moZfd89k1Og6Z
sjN/qLlvTgOe1ztpE5joZr28VPUcX5fgwOHvwpOSSzZc2aRNcJxYVA5sMKMwOfezjavNnw06noB+
zFJnegALTeXTEY1+n4Iz+WmKyouxjBrDDvu5q4MGRuEdwC3AqEvp0Tm0rJdjY6X9mZqb81WC6j0Z
ICNIqzeihiNVh+jYG5HkHAQTY6cDkb4fSn3Y64ldZyzCmd5sbcYOC0ci2TtdDbu050xM1TJv5UHv
V/NAAmqG1j9jBNuU4sQrryyJcLVq3CC00uxb2zfNNdLC+A5QP6pCplUBa4f8X0mnF5SQfoFgtn+o
9Vq/a5M+gTo9TDfCE/pn2XTyvJJct3XFX1VTvQ9xo7VWvk1qSoiZPla7uS1nZolZgOAZoahsjUFL
3StKP9MnMkXFjshZLH5Ox5RTY8TRtWNVzovoaZE+NXp/U429d0giRb0zowbNeUVGJPApjBXEpBT+
f7KWwu1Q4cRPm55MVRbygSLIkVEuxa2R9EgoK4iYuLkj41MvCO4FU3OLphEcWQfwOn8NI2K/czKi
dbyKXDoV4BlmPz4QpKOAjcdUHGkzlj+msh2/Gmjt4cnYY0tUH3mNcRcnYdUe0PEVV2ln2geM73bv
W9lUMqOFlj/M6BsoZ6Z1+kvo4fJFby0qI4JKW3MgXTk/14voxHVMBZB7YeZVeByNHsXt6CXGL4Nl
uA9xjjaB0eG59wH4ZA9R5JJ1QMgiH0ZymERSZN184BFDsYs1yp4elAUdu7bhPuPIxL5nD71TY9lJ
ELkNOZCsHJpbcQy9SItpAeFU2o6IAnZXRo3wUGTRkj1hiZ78QcvHs05cR88SxS63K3mlndD99ZDJ
l7y4s1yCnDmkbwaZV9mCTG1FSNyyPrhd2BJU35LndKOvw1LrLJQGGOwiqCIE4PsiWte1iKVpI9QN
L3ZJmOVFcwvlodas6djri0nW2SWRxhKvOURqiwwctkmNhhwwrmJKukvWDVta7O3ZL9RdODkqAe3W
ga3pC8ryPIqTZTnLM9X2qL1JhAxT8odGdKD+GT1VWsK6Gnuwb9ImSY1QL0JRQpye7ugAwxGWQz3r
YuGG9RuN6DmYFg24BY3cmx/wiMccU0c3fLVSi00rBNV515Zg4AJFfYsuxClkZ5eqRPEAC4fi5Vzk
p5Bt7IYjjH3bg526l8mcpL6OO+g4D/mKx9M4r7idGjZLDwuOmD7D1Vq2pgMH2coPvcs+vHEdIR4o
nJH4rfm7Sj+iGeBx5mUzXHW23d+O9YC+MasbLG6NRdsV7LgGWpoktJWO8qIv77Df6ddwFGLjhLau
BBpiY5uGHSvKO60rFMWdgaVCpT/hrFE3t1FjWqwN0CUp8c1JhvHyLWzU+Nh0CCl9/OLjufH6BT4I
+H5vYzkEWLvKQ+TpS6AEdJ/R9BeQT/EnJOczGXoLWlZu1vJbX4b0tWPZrd1kqkltQb8PLiHaDAhX
JY33KZtEcy6sBax6zGMxdo2Z1/mm6bSq9p0ehmQmMnWLEx84IGGCdMktFa1NzRTe8T1ViHh+REmQ
NZ8Je5oWqVkdHyBIq9dWCFfb554xxHcc5d1h3xPPYJPMbMCoA2ghvzFphrNdy7iWX9vuRJYeGc4D
24BCuSRK3h9zle+bpdOfHdlPVAvHcssdF1+Q9gHgHCzef3rASYaAnzf3yCF2sUhHUDPN2JbzIaWf
odZS0/VKyjXG1Gk2qXUCAMza1jkFR37GLVCnmxxh3LNRReaLaeACVI4e/3R1PsqBrpBVSwGidFNO
i5LMFJ94ik+z206fvEUl9g4kaSO27LgeQixehtEnz23cn9G86OpY0OAKxiqzGxhwpmAdWBUwUVrO
ENpId5w/d4WZfk+mwvhWQ73QEIMV7tcYZVO3MeoKyIhpRy4u+AJnOT6LySGFOjo1wLJOsHVpDWWi
OM1v027GCoFzkjQiFvFqOeCe8O5JYSID0SM3eRzyRlQ3KhTjyDJMLQIWc6yGW+x4UEvlMP0QvFd/
GWUdz5tB6ew7paev8xzc5Ge9kubjXGuY+MomScLDGp45VAtJLcHGQqTg06tTpvSUMmiaEEIloecP
RIXPDafJUzrFqjnC0QqdoGejnv10oJiM0UJfd+poIHuQd5EngsqsI7XRTcMCXLSE5L5VpLUvRj+Z
3+OCAH+D6S/kZcKrlbbc4NvtI7Xz6b5TK8Lw/3TTUvRFM7CFJ8oo6YloDq9u3+Kkj8lAP6i+cPfS
7tMz6G8cxWlXk4MV4sv7stS3ql76BoBf8aRNFCXMC6FyOUqcr/1sgKR4mBP9Omfhes5yfH+Ufwht
qUUKl0Lo2tPSvGhpi5861OaOnlKZHm+E9pDQicErb6jlVubd+0P9Q+vqmbR4QWNvWXQbv7gg9FlV
1uZkdJeYE5sIn1QZ3r8/xD/umecImyyPwfWIS3OTZVTa1CuGMKr7ynkqli1J/PeHeKuCdgWmdAN9
mYX/S79QJqu4RAsTg9lAYB3UNN1I1F4gk13ij3q4u2/0466gjyJvc4/W9dZqWvtTzg/4z/DCpERL
UoEbI603JoIjwsGefuTuVQL78v0ru+gmu4qRuWW67qERQUVur1a4Pweki4xq0NmaUECXzUDyUMir
ooFHdp0m1xHQVMq99gfi67dPbJU9o2HT6V9ri0vtOgZrOXlo4/xyeNDLHixptzP67ftX9lsu/rcU
3xNkwG0e19or17zomTg5WomQhBiaDl8bGlfth4D+OT6twvxki1M2CANvQ95xUwc0RtxOG7rZb7jp
PqmSDVAaP9w6gRX0HzgE3q4IPhb4bIn627HNy+lauVmfNDYfS3q3U//SuR/04TawSl5YEBiAO6sD
RMH1ePlEtSwiS40n36+363UPwRDQCmZDLsiHWfH/rxv/2oYK6QZ9TPA/V43WchMF4YZc6qb6YAX9
7oT519NYxfZ4ehxbGO7/+Cr/nGdyrLLQzeXku/MxoSgRBVQ8aSRgP7Y7eRMetPxk+z1P4Dn2H39+
dNP1Nyv4Yvh13f1hkxlEOpRhyvC078Pjpt9DmS+OX2/LTQcNFoq7nxzDXXX4gZTFp2+kfzP7r6Of
btIPHv9FgzMWHOuajQpDCgJ2m53+70/SknZ3psa2fbPtYYsAhqGvkWVvGrCmvm4iE6803xi+6e1L
Sz6FlPQxSZ3r9xfHm20GcwpOHt4xoD2lrl+6hsocN4C3kPM0rNsyroJedA9zauNd1uSdXoPP6vIP
Whv/tlT8PQUY1BW4EoXlsvAvFiSwOyS79DbxvdS7aepP1UgQ2ZrjfavR/6HQwezYN9RxSW0Dwwow
f91NLtR7Q52Lejm0UXQNa+rh/Tvxr+fBpzIs3iHcDGwnfz+Ppp0pduL+8sPuOzztkyB0t1ITKmx5
7cLdjiYQVEX/7OnZ7dpStMiN77opP/C+/POBeII8j8drWXcvHoijU+SlZYnj1zlKXUsLPC/zxzoK
SJAdFJk7RGM/3r/yN1HAOgf+GPJiSegNWIu6YMiGiW+RKKNB5kiNtm/GQxl/sOW/2fUuBrt49pMV
IYwfGQxeIKUuGMwYjuYPXmZv3isMwspyLN3kZcbD/PtRoqOd4V0aji9maDnRvK8U2myOEO/fuLd7
Ce5vBwM4+7fnYqn+e5jI0bpO64yQw557Nxfi1XYtUmp5+7wsTvny/mBvbpxr4rvzSKU4DvpAse72
f2xcutUMrZUqD9rFF8OEOv7Bxfzr7ydyYvpz29gRLqY/bQZIA0KJJGlXfu9IacA7++AS3twvLuHP
IdaP8Mcl0LKOPppUf2iJEAYcRaG0QhDugw6hxPs36+0E8Gj/IiBdeDb9I82LCVDBsNM6y4F+kYi9
5EASGcMLS/6DoPbtYmUYD7uxDp4SZ9x6wX9cEA1I9aFbPFBi8qVLdzl6lAIVDg6A/rNTWR+8Md6u
U4J1iVFttcXhkLu4qFEb4s5be/0UjOqbSX8cwmGrpvxeect2KJYPxnvzuBzGA6QAoU7w6+VWlCQu
6XSpAzEsvw+2vKHJ0kMxZ75ZRKf3H9ebkXgbsoC4KI+b6NkXO5C2VoILuglDcXfu+cnyEA0NVe7U
cIOY5q/vj7ZuMX+9foiIdMNZg3jYDthA/35qopmaHrUr+12/aU1a47yOeK0KQYXd2ebDZxgo2/dH
fDMd1xFNhyniEfFYl/tRX+c5HbQYsQS/ZSWgCKxfIQ0L/vMoHOEgShjse/hBL66LVO6sA+RCyDHd
TNUXi46USn0QL/zjSTGGy7MyOSkI82KXoFhcudjxOfhoZ5dEmdlcOdmnuX95/1LkuptdPCMuhCos
4bru2tbFyXTojNmVGS3FUNPJM37/LqidejpmE10S5t56DY2xQydPPrcaioNaaWENFdKtnobTB7Pz
zboDui5t6hHrrkuwfrFtjdDbvcmR9ILWzRFxDpoWNzeNJ8McsuPS6ST7aIjzQfTO+np7C3AwrlZu
1OnM04tbXaOGHIwaS2gQBKcguA5O1/xut37tdv7uePR9frne7Xb8zj/6+84/7vf+w55v/+8fCHLF
d//B3/Ofj/z6wM/xs9v1v/Nts35t+CdYv202frC5vw8OfJ0OjBWs3/h3w9f6I+uPrn8Ifp5e7l9O
P09VUPGn04mvn6f1f+Fznj5YrW9nnGEKYCtrL2ByIpfufyD+OK46icKHVt2q+aGLZReqc2g/vT/l
3j5lwzRs1g7uY2TLl4btaLbqpelQDZfMuqGiNWxinXLEXRWt+bzX9wf710WxSE16kzkm414829yg
K4r0yDyqrLrDKH7EX43IeDwPunZ4f6i308gw2VJ1wYXZRBDrdf/xjlIRHd2XiF5GeaaCMnxp6zog
QbjB/rAtuh8oEN4f7+1eZ1jEOXAabGrWLJy/x4ulMiojjR1/GczmJOgzFyBRKK8mLR8+2FbfbuQM
RWtg2j8S4xHC/j0Ufb0i02oVtsTBVeB8FWCpYc6Dabahk1P9tK8iZx5OyHBeHFQ4H+y3v2/d35sU
Wr41zGBTN9Y32N/jD1ZcCPjTpMX90v/6P6dq4xbRlD9v+Sj7YYcPNcg3v8Yd/gJjGz7iatvTTcTv
/ZcqEP7rT3cT7ejxeKV9sGrWPenyoxkctEl5rGtGX5/SH099QaGZOm3p+r3RUqeACmB8FGO9HQJs
rPsbCeHo5psFMwHrRhDW0ySLngy2hi24vnp/Kr3NSXEc+3OIi7lU0U7LkXQ8pMwqC/qnaHNgzSW4
UgS2m3pG52LI4qfShnozFtmt0Yv6v8ZA6yegCfmaGyMI+p1O+OM+5lkYxiZNS3y5ovOBm5xLuyTK
mz9nTv3BM/vHpoAZ2QIDRT6Wo/jFcQJHxkzZhKNR1sUB7ELhXecwMmnR/P5t/Wic9d37xzUB7sYT
LhkHhUEwyutw7ZsCmQYW7PsD/WuGAKq0DI/T5Zpn/nugOsxU1EtUL9Ar78Gr/qDH4QfX8o/dBmMz
4Y4khbJO9b+HGGOFpjgjlUBb+MpvjWFj6VNLa4D6g8Uu17v/94riwfwx0sVcnEAIwMLkrvUmDsfk
bmHixb86zUQxnm/oiYxl+luLzt/WPhr6H1s4Q8MldygE8JuLi4Q2O3dIGNlW5FMS3SK1MMWhbu9G
fS8QMpjJuRyuxLSHVdw1D3FzRljVeztajSzlt/cf6e+889vb8L+f5eI2mGmXgL7iNvBZ5nIfdTel
+BrChDGsM4Zv29on02MWnsJ0QJCytdVunj8Ijf4xrYgMbR1FL+lN4zIikINtlHbD7agaIamuVbyv
0au9f6H/WCQ2/bblCoEjRXeZGOsR5MOeoF6G1/BVL60dXolfmJS3tR3/96FWlJzBNqNz9lmRd3+u
xzoaa7NShg2Pv/k0JPN91VontLU/4Gp+tGm/XS+cEEDOUezhreBc1pW0EfI2DCVmsaHt69r9YSgd
qoP35b/ePYbhQKwDrHWk/B3e/7HFzAOizNliGKcbziunEwvQNinnLbmHD7KJ/3oLryd9yhdIgjiy
rtPlj7FoJdPW1RCTnCOd4N5XVFiPkW5o46esq2oaeKbUq7dUIt1PptFNKeKKhbeVligInFQ8kiOm
ePslA4LhXIdNNf6CdOctZ2xeeI8chBB5QOMKDjsduPl4h3Ihe51DbKQBXHTrhWbI9Z1oMu+KKTN1
nEfG4QlgMZbBybAL8rtVke1NI50QAcZJ8+zYS/TUJl36hcJxd0yLqf8VOml3xB82pR9skG/n8Vr2
+N9A4GK9dsswjhgJXfy/Whbkaoo2aSngrYKP2LZ09Xt6/8n/Y4Ogyq1LAjPyVA5Vsr8fR1kg3KZZ
oecjm/Rto7qqaPdCyg/qCYomMFHoqp6AbDyY6QTwGW9SWZxKrPkOrhepp/fvf563Yb1NwRGQgINR
y3Osi5eq1yxpBuk49GVhPsBwx6XcwCNoDzCYP7uL/CD6fbs3cd2YfChqcW5jSv599ZGqbE3vhYYo
IYFf2jqv49ItH0z5N4uYus56UKFxD9xI+/Ka6qkr+nTtgcqRKJD91dIxT935v86ci1EutiXaxctl
SBllmPEaUY/oYZPMVM0c8cEGeHk97EZECB6nfNcQ1EQuRgppaBiFGURZKB3OJsIitW0SXBgxXULf
nw1v3uK/h5IcFnSHU564zHLm2MgSx1gbOXf2dRL9hB9wRTfBvaDFZ6peaZKy0TCSOHp/LMXwHyfH
78FZHPZa05cc6/+eHK5MDTRkDF7NKRwW60GhU37/Av95K/8Y4mL16UAV/i9pZ7obN7Js6yciwHn4
S9akyZIsW4P/ELZlc55nPv39qHNPu4rFW4R9sbuBNoxdwcyMjIyMXLGWmI0IczWcvIYrHcQYxIWf
by+bOcvM50OZrmZHQVdJWaW4wU4Y3yr+1w7GqV5/rGDpL65penBi8VXw6hU/mcey/zFKNYQaDPe+
D3bTI6MpYgkW1JK8FTaBoyfuLg1ploJUWTD9+8sDXDM1c8lG04fBUzHlm/q278GbDB3IIBqODOMv
i8j/MyoDUB6XdE7maUmPRhXFCNt4GlNJ51sSPtfpLm3h/zC+lskPzfT+aQ7/WJudB6UXwYEQMjBX
utNNeunCK/r+7UhbubvN4+58VDNfJ9eBRmlgVIOX7HsfVHX+2xKr695/aRE6+ZfV+jOomddnaHTK
ccaghHobxNZdZPyo3e6+WnP7yauPk9/5oGZeL6dBTdNCQyfoEFibwnMRcEzqx9roXj25+4RqQgBl
izrexHqorq3covEprVJ5A9J1bWa8paYNVBPjWoC4Tb7p+59CdWUhkZJVT3H+2wt3l2f17Cj/GO4f
i/Ngib48PbkNolPRd3WrX8tb1dxqn/PtsEs/F7nN2e3vxRtt5dw5ex6em53O2KMN4UGbq5n5ZPY5
Q21+IxzcrXrXPau/kj1EIED7G6f8DQe9trITF4MnoYXwIkkaadOpYVJ0WuPp4nNM+Q4adwCkGzoZ
1oY3hY4zJzqyMgstKDkGdJRhJYR1qrrXvMFBCQHaChSkNzkoPN4rC1RBiaJW++Xyki6GtSPbs7pj
mhhtkAvY9mr1ZogxIha3wG73ZaAfLptaDABHpmariNKVSJslplKh2wsJTS9QHMGK72QIkOLjXy+b
W1u7WRTtcxdl4BRzkvWWS48ZrytIQ162sTZ7s9ip0d1S+sM0e/T3BPljUqPbRdvDipnFoRhUann+
0E2q0aduWNVK7ZuIcjlDSsf/psx/+upKBrl8fsMDzOseD1LqnC22qNs8MWVSEa1+ocp23XV5uenG
t1Go7rj8b9sxf6UFMkqzp8tzOIXiM+8/MjwL1QG6AGk2nXY0U1Q00mWoB/s1alOo5ehhvg3RGrxs
cdERjyzO4iYc2sEAxpnDQQTdS5fHLoS41G0fJbQRE1VcmdrJry8MUJ8VpSkJ++hKcRaFUJ7kSCK3
NHWteMiajVmgSktum0nIkGAQ3ZDOugAdxDUQxaK3/5k3fRanhrjW1KbCCGLiaMiJ6DLI5hYODHKG
bO0EP0PffAR9E2/nqRTXn2dBRVVALkuZi6bMQzbugwx+pTcXYj/vC5hrKMVeZI32x4fcB7D8dtlD
lm8FR8ZnG7vr0E8OGoyr8TbSboDhe/qLRpMLTGTxEwJ2PP6Z7cpps3ieW7IE/o+6Iu8zp9t8LHIK
9PCeECAhRIZtzQyRApHlba4BwoT3AiU5R0yE3b8M9sjubLB95Zs9XRLQzU9UBEGEAqxH0/iw7bNn
Y2IBGp5Tv4HT4VmL1p7el2f6yPgstiHDidTalMLTUGEL6l2WfjK0nwNEqIFx3Rj7Ag7/8uAaK1WA
RV8+MjuLOoI3epbfYlZAsys0H4uGLjK32ElrEJfF2H1kaBZsQA13Ze1jyKcHGeZZG/mBnQpq5/Ii
roznI7wfpUhhrYUw3E5metAnRde/+AoUunQXS80aZHJtzT7+/siYH1GmigqMhfJvCXkHBSanK9fj
NBcsZ+h2YrOj5N6yRy4PcjkRBDGhiaBCADbMwlyWJNAGe2S8dUk7cuuiFOhtVDgDTPhRlTI7yBBb
ghS5UsWQvvwUchXjCUVI+ByeB+VXnqy9bf4/puLPF81iYl4mwjgAxHLa/NGHy6q9b2MnLfxruk1s
g5bbiubMemutEdQr06lxdqocTcUscaviXNVS2hCcsXiDs3RPBzKkrfq9PsClm0DcM2kOhY81qlD0
CDkinXLIiCFs+kS7w7WluV8K/UdnvqWVDOevjJv4160Bn10n+/s6k35Vcbn1vGh6qkH1qEqn1lmy
0sL4fHlRF0/jo4HM0kJZtyI68RlI3D609ZUX/ixkCSG4jdcPV5dNLQfYP4s1C7Clm7eWO12YCvmm
lp+QpdyLOUq49yp3CoGuH+PLZYPLm/+PwVlk9XiD0lXYj5wcdUk2/aFCK1Dv++1lM6teOA+iqZop
bTvti+TehDONR2RI+ND57MqrCCHwptm0o91BA7tiePKyUy/URBHMLt0VlFJ5fDk9snKrimtZJAHO
g9vKDfaueq3j8VxfmvAHhNRGHzpteku9Hyl12+2eV+yfTzD2gQ3ruihZQINmA0e2S6mU6WboFbWN
Bl447CLxBkLYjQtZLxQPjpE9lKhixKkzVp81FNVi/14c0t3lDzl34tPvmB0nkIWUjV/wHT49vDsq
AgDE4dJDUqW8p5kJEirZGFZsLo6dDj0KTEA5pDkcqKMfzIs0hXTM+hSrB6+gg+ZweVjTZ58tL7oI
POpzwxbngL92rCREg8F+u3qOgLK3F7Vs25jgdCVf3ljubeXTsXjZ5tKweB8CjvcB85ojNWntx6FU
htXDL0cjdzLsvP7XZRvn6TInyJGN2b7saZWVPU/lQuUjroLboFt62cLaKGaOGQxF7PbT4gASaCks
D5+K+PWyiekj54tzPIiZzzVUBixBwISR3gsGsm/uVvdu6+qvC5+nczVLYHhlplOIbeb0xZ3Sv2fd
i5s8mspKHX55RSxgI7ziTpDP00CSDHrnQe+FM8t0E3q7qF5Z8uXZ+s+AMbuFucFgDmKEgXx4Kst9
Yjz77pPcuivrfn7EMFvgYyHbMyVAY7Nj2TMCXbWm2XJbD5IImAMIvGPuau+wWaYvniZE76Oa119G
iL3hf0LqYOUWIS9OpSXRlcbTMe9tM9cbQzCEw4jmSrnLPhV75NO/oTCKondytY2f4QN09E8347vy
hNjRK+huWlnKW3iKLnuntPwZwO2pTHI+zPv7lEIZdS8Paq5QG/m636Do9dbQR+PayW0EO9DW+gIf
8WWjazblUy9CN0v1C8uvp+NIb7+g2XX59xd3NQDh/x3TbHVpZQ4leH1gSlNuocbRra/W2vPsmolp
iEe5dUIfIfzTmNDNTwJszGZEO9DKm9DiXrAAkgLqnwo+s83WmgGM0yE2oH93vPQ718seBsnK3F2e
riU7gKTAakK+Pm2K07Eg/tjj5UjONi0s37CVtwBBTHj6G7ORf/Q0T2YrDrB0Dk+QeAplPHFzQzi1
yI0+UupSqBwrRv61+e3pItS8eL3R2prav1we35K70SxFbw5di7y6zubRspRiYoOgStBn+wS2KxTw
/mVAlEJ4BgLJAMz6dEDGKIZKonMCS3IPu+oW1mu7RDRK+anWT5dH87Hs8wMFiCaFh6ld9ny5KthC
4qrGu6+sQ/0q3ykIadv9a/cpclzkp3+aV91u/KTbX9M7/X54GO7fSmc4WAeAY3btZNvL37M0u8ef
M9vMBbTok2p57UyL2LvwfQ3Ply3IkwNeGvFsP8NUrchujQllp31y77K9+ABY82B8Sq6bN2HTXud3
uo1gDqNMbtNt7a7kV0sb5HiIM3et5QpuCBH7asYdNQZA/8mFhirjonV5pEuGJPobZI1tAWxt5kZp
qHZipuKp8EQ6TXGVIEYHa1+iXl22sxi9JsAilAvUkeeIxd4okqEaDarI/jezbW3Tje1BX6ndLG1y
Hsv/MzJzDN03hKKejKgEFXB33VPcPnMTgd2wWtl+Sz54bGrmIJnnSvEIA5tjure6BYM/dMSXZ2ya
+bkLHluYuYAr99AltVjo1NckOPTBPbmilH+FjVcNX7NuJfQvZfQEZNrhaL0yZGs2oLqvyizULG7b
2ReUzm0BlovSf/fzn6rxDUnhy4NbnL4ja/PBucjhUBPifX44FPEPIV+p5C9OnknOaNJ0R7f4LNWJ
lMjrvJZwr7UvtUdXyKcI7J9uvRnqazg4Rffz8ngW3fsotZr+/uhwTltxSMwptQpbdQsZDQyR4TZR
1m6Ta2am3XxkpkTXJelyzMTaFYR/NuEanrh/cO3jw3m2i8ZC8QR672pkQ1/aHGzx18tztRRyjn9/
5mljJOVJCxuGA1lm3v7uYJe3hn272tm3FA1krv/YAp8J++/pZA2SFNLsjw+I/QYuX1uTD614Ba0p
F6KVcL20LsemZu4s+GmsugXrkiuUN8doo/gvhRlsLk/cmpXp749WHy2w2oO+p3ZM8TqRWseKXnTE
5/7FCC2xugReFvDTqZGxAXhaW9NQ5He3cECvOUi1rhhZdAFwaf9rZHZDLT2QVZ6PkaCO7RHiQB0d
2yiSbL/5cnk4i5YMeFFAygOFs2bDkXOq3SGyoAyERkj3PuwPrkgHpHPZzMIrKVc67nUK9zvg5R+P
Vkdrg7hpIAe8VzitoTqFZjyHqmGrChTUll7ZSC8i8KXtebrc6ZXwetn45F3zk+LY9sz7zKFWss7l
FVimsbOBIG+0pJVb+FI8pdMAcoiJk8WYZ5ueP/op/jJhdDxCTpO2GxU62g3aysDgMs24qiEQ38gm
6mNq16w8lC45PjcrHAaNO9rqZju5NWTXGANOCyMkc/AyKM/NW5i2Vi7IS76iUGGgQ4f2S8WYJuFo
DZtYgJemJ6XWESONY94Lsk3t0dJV7C4v2OJ4/hgyZyWHYoBLNZ9yd0WEIxb9Nrd+SpO8EylyQAG3
stmWffPI3Oy2RYk+G5KMTEJHLymCHCYOxYPZc8jTmWKHQerUcB8a/X2Tj2t50lJaQSESPVAKkQhY
zpZOSSUX5leTsgd1WNX6nOc+vC3FrQ+VmSq91xBrXJ7bpah/fNGbGTQQF1HrdIr6WlfaYu17jqcF
KE9Bhxi2vJ4WK7vvrAEVHB7oUDDDNNvjocosLIcx+MOqa2uHCPQqsNOjId3ovYo6nbuPE9K1poYn
LhC3RfwLTMhGzJAbvDzqxTVGmp5voEpGXWUW52JXGgsVpLgTRs01lG5XKG0jPdHA6YtmX+zBGPYQ
+kjl+u+XLS/58rHhWSjnMb6gxIPhHorFJjikQmHX/Uq6uLQzIRugL5HyL88KsymGm7OMkDqoHcHY
j+5eDPem/kMb11Zy8o15IAVVgFYDmr/wrMzMRE2nqtBNkpl4D8jRORkKfSiIHFqpumqj+hBow5Oe
v0VS6dAn6UiIhMipvwKHXBwrDBEKEE8R/OosCgkC4n4gZmunqycO7W0IJX5SbpG8vLxwSzvT+GNn
XvfsU7EyQdjgMWn4WQnCbSHl30ZX3KB7Z+fF+xCswfWWDhGYSkR4sSbaKGs2MnVM4haK8tpxAwVG
YWVMDmXGPTDs3QdFye56lDQdORNcR5bkbGVal+ICKG4aaXkXAlA9iwuo51VhOWTc6LUfYffQJr/G
zumrXb/WDrQ0ryZsAcDGga4q8xt1ALO7F8lc3XXzJa+uwvCtCn5G+Vsj/nQ/X17Chec9gPAqbRt0
0CikYrNBhV3aDIQ5ZpSSMtzxA29aCKD495K2M6WdCVdbLr/Ia1fTxRLusd1ZxtFHkYLORUXIU3fv
vfMoHGBEN799Fp5NmM2rbfm8EmUWV4/2ShwWploe9E6PZn2MeY2RG1JfKMdM7ZbGOkX6LoZf/X7F
T5a2Hz3J/1maxbNY6zITsRMSRhrJLdnORTTboG9eSagWUEws3ZGd2WagX0xB4gE7aQ1SVjq0NiRS
18ojDRp0Bj4UrqN9uewtKyP7OEKO0hu0A//vHAZURGoXKvWXDNk1K1nzysXF4soFY5kpw8kwyzfG
yshaNespXu11RzpIX3b0wSLeci99855GJ9wXDzmXS3t8uzzApaOI6uR/duVTJ6ljV6gzs8Mrqx9e
ewVNrWftLpuQp9+YHxHHNmY7rhVjNAsEbNCzKNvyc3Htbvor86rauE/ZF6mDD01xRFvbeN9j5wbQ
vLOG6Fub3dneg71aUGhcq51Rlh+iUdzlyejoADpGE6GK8urygOfRjINwYhaUKVlDP0eiczqnWh4P
ShHAzJ4UPwJy/dB8L4IJW/IpDK8MeWVXzMf2YY2rukg/GPfMuYtC6qBAWl7ToGeOB0VxHyHPpVrf
3qm0Nyuj61we3HxHTOZoEZn8FM11/nQ6OFFHj1eqLBMymenqudWUbmeMCGevXQ/nnimZE5cceSI0
KBOb2Sx8QVboZh688bbafg8yER0aYyco2coGP589rID2R7qTutfZHTTKkRHtAxLevJJ+1nm6d5Hf
7AUDmbCyI12pzP3l+VsalkLvJhwvHKpsi9P5G5t0oEMDdUmDmmGOuGZgOJK+Nnln4K6Jk9AgZ5iY
4FTIeGZpWSz3ZZIJse/cvCZ2ZHs2LCU/X5yt87hSAz0717AEwR1vKgZyIgq2Tgfkc713IcAlC9mX
G/hS9vvbahPbUJlcnriPmTkOI3NDM8/rFHmqGCDwTqn9g2wSSDW8gfpW4U8Kg5z+Tfjfzevr5s7a
3t3v7Kt+Gvj+4adq36p2sdG2+Vbb/rQfENqzIWa1X/bbJ+fw+P5+s8YXdL5RTudltgJIpEVeCS6S
/LsNnaBJg30q5Yhle9FnQ+uklertuSNP5kwu+roOI6UyO4MhqJelDo5qJ2z6azj7d2IBeB5d7L6v
d/Soriz7uRvDlQYrhwJbEVQk8sxc3sgpmF4/cJAEua4KEaW/obvJZWGlvjAd6eeL/mdYsyjA8WTU
ZsGwfNO1FfcVrY9tVNFg2/QHBeCnrsWSrftraffZ8HiDnMjNJnAkmeJZRQ84i2L2RQT0i4MCtJUW
6baprKBBlqxYLJtOyRAeWmWWz8iub5VdDe90V91qk0juGCHUtrJvpm1xMoM0mkoq92wJcgMVCrDT
/VlERS4qKfmY0TQHDUkOQuHh8tZcGAdD0PEFojU9FbMQ0Ixeo8Ql4xjd9hmpw10Fn5kYG3/vcxxv
3BKoiYBOmzcQqa7GzXlqlQ15x9eQwWvE22gNCHR+eE9n6B8js4QIBcVhiGEhcPqAOZM8VIGq2FE7
zm96+mP3t9+XT5en7+xKQmSDjZqWZsKoOpWQT5eIpqEOpY4+gF0jePQ7eaeCTe9L8ackeY991CKl
I76gYAMjV7EJ1GjFQ85CB72egOSpU9LATT1m5oYNSsxxO+nidmJLIaIzflqpoX0vlEZyJLg4N3GR
Dl8vj3nBZdhY060W4PHk+6dD7rupwKNngVOGcrHVtSw60DYebL1uFc0tT6XB2Q6Y0jCs0QBxXmzy
Q5NWu0oKKMTuEJm3aSLZpuOzG7eHKnpu4h6toFukEW/8eJpqJ0EQot/rSbjLI/FKaD6V7i/DuNK6
lTzxDFwEypJHFroN4WLT+O/ZJIzl0EWFqgfOmCLoCpFTSBZlpRUXU0/Sk7toyALdQZwFjahA0Jv6
kGWy9uDHsrAVg7JxD0lgev51yckw8LDlKhv0POTHDvGQdlO2Q450stALN6YYpKojRSgDOYhl9x6t
YoXy2hgBMheQsIbN5vLynrs0AXSijZFEESYCNtTp+paai9pnClw2RKUJLVnJd0b9SkyddtwZcrop
mty2yq2frhhe8CvsqhBeiAY8yPM387HwU1fIkTNBwNJRIm2TVcLGM6Tt5fGdgR1Yuuls4AmBXFgi
HT4dn171lpaUKe37YGO83Ifw4tEyv6rlNkJ4E1xJHWwL91rx9m32TOtxbz6BnPXb73l+o04yGdu+
uQfJe/mzFmI9eTkE0NOmgjNzNusoThZagB4UgoWghy1bImxdtnBWNP0Y+JGJ6ROObsRNX8BJVGEi
/xmqUDU5aEC318Nr96N/W2M4WghMGnRN+A9KYFQYZ7HYGou+iDNsmSibD+gwVfe1rNKQu6nWmBeX
/AbChwn4zJ0DOu/TYXkGbToIjHKEefkB9cANaOArMxNXpu8sKeTnyZngo8E9OZPP0hm57QWxDJ0c
PqrbojDHTd65uSOOrXiQAm+tTXTRHoySHGiwuJ0d/lE5UofVUdGw/Phart+8QN555IbqyiV0Yfog
2oaCk+ZpDpJ5vhTEKOR5QcW4huITJ9bP2i32nmB+uex9S8OZ2CK5PU2dlfPXJuLg6JM6Q4AQfpO0
97bd6cp77r/+i5UJBU4KOMlRnfpCEIiS3wRy6HjiVT2+jzif1z8E7ftlM0tzRqgyoLjljktSc2om
jGuSW9cKKCYHzV4ItOQ6KdSAl/0gzFZeA5fi1Qf5MNk6V/fzBxf4FzMjiEJH9jvxuU8Mq7VTP5Qe
+0FE82dAcki2RUEWf1RpZ+xSNGe+xqiT3ibIQhkP6HHnCbGbm/IeKlsRDRqxct8rt+y/jL4X/zSM
SjsYZooq0tCaxptKE+P3v58vaJxEUhWq0bQsnc5X0XBOdaIbOI06bFwfbTQrO1iutblsZsnHjs3M
8uVUdiNKx5hBPQVt+INXi44WRaj6Pv+DIRWQNk9QxGtpFgsstZDzUSXfbxIDTvC0V1WahaPiM0Ub
5eeo+yQGly0ueBzP+dRSiD+wvs4TvVxMpMHMgxixtehKQLhJRTzarYP9ZTNnKfREbcPxQ+RmeES8
04VSStlV69qPHVctUchD9hfCmOvBapAQhlInL+pN0/z+F5v0dCOtwXV0fu7XbukOnoFNK4AdssVt
r3LpkacSW0keqNhetrZwMOnmxPsErbI20aSdjhDuR03PlCh2YB25EUkSk9bY6M3voIbP3mh3l60t
LRuVFbJzEzCGdXaDc02EeDS0r7zRvBY1yJZMbStXKyFiwe+BuEtUcGBz4nY1G1OjofhrCWjQipm+
n4oIYZLbHeq+dtqtnBYL04e/c+0F6EuMnTtIZYUKAYVuJsisEFkVW+GOIPKjT6saEUcx3XaQtq3U
RxaG9z/U7nBn8eL7kbAe5S2CawoFLMHoSXXKbVh0TiIKKL4kB7dLVmoWa6ZmaYs5KiGlAwq/Ufac
o2OLhBjCaa++uhKpFvziZEizfRaIYq0pKXZQ49p4VbU16uDQjOrfRw0uKRNqmloF98NZnBIDsVRL
pOSYOXPTSCWoWp4ignLFy1X2zOyWBk8VxNpIJRE45rwMSguWMmwmgeHwpdNLLvhPf72NJi5b0I0T
od1ZDzwUFpGvZ03k6H7HTk12mRLayJD9vXNP3NrA9DllIUWbnR+iVpm+oHvUW+LsFgY7yD/F6yZ9
h0oX7dPh7xfnZNdOvnjk1oGKDKmls2uV0voSl7kS27k2DptSH8pvl+dvYYEwRXgA5cPFZ95RH7RZ
QPzAlFYIV+Zg3A/SmizTmonZaAbNb73cxUSZ99bn0StDyoqe9/nyQBb258lAZg7tw1chjRZWzE6w
R2KPygvGZwX8y2U7C2EOOxP5PnTNEn0Np2vTlYY4pghzOUGhPk0stzTMHkbZ3xZDdKcI5lodZ+nc
PbI3RycMpuLHnptxBuboSlalnzlZ6xm2JxdvrmvuvMDb+1m0sm8XreoSmTJ9oyDVldkoY0+rvKCI
nTGLr3kXyuNfMgJASJwlikRzyoq5pQsoycsfe5MPHXm83KVGJRTY81rZGcrBFirNpoELaqinTrtP
qBNrw9YKt5cX8wyyxM3wxO7sfFSl3BNFH7sS2vLo0avF46B86dR9zWjhas2qAc4HBMGrK32t3LDo
SUdjnu0L3RUS9G6xzasSnqNrttgLD0Ps3Ukab8Ja8veF6ZOxznaI2lsc/Nk0VvnWkxK7qPydjpbr
5Sld3IdHo5o862glxzz0mnLynMGytr1Wf+uqBq0yqA/yYNxctnX+IDYtHxVWgO2USOC8PzUW17HX
Viql3FqjU85veGYujJ/pVOsL3C+wojS2OtymUA8p4pWo7f3wu6vrTuu9ttlK/FlwJZJHmL/oQwKB
As7v9FtEE5Hc2O00uyst5XM6SuL0eqLd9NpYAp20arvJxtiJXJlTJE38bdO4jR02YYfGZmD+y2Kb
ljq9VUMpP+eGaWWpNpoc4FQfVL8SE9nsBs3f2PRWDsbF5T6yM3NiBfZJSs2sgCBLkCHJ0MmhRz9+
C/7pyYOdQDGCGgugqVlI8goyvbxv2C7CYNlKZqGabmUr0X0h++IuheadhgLAAk+yIvaJ6HcxxJ28
qXj5rRa7t01tPl923KVZ40pj8SLBaztAu1NfMfJW8HnNxxtCPf2ii0N8Vbpec+vTjvKsJdHLZXNL
hVvdotgm4QoTkcTMN/024AkkgAYuFqINFBKUQbL2TecyN1w3QmwXxl3cbSp3d9nu9LOz7I8xskUp
jxk0Uc62Z9al6DZ7ImelENyada7uo2oQbREyqwezvvbj577JSttYZdyefvjUMK34EkVqmZICN7qZ
4cIaBxjjGs32KouS9Fgbt4LfvwqVIm8jKu120pgvAiIPL3WXD5s6hBKkioLPnqJ86yTvWTHL6JOg
D+M+Qv0OqWzeES5PzXlSxPcxMxD/croDAzz1gFgQK2ESGLML5Uudv3Tp6+XfPz/AT39/FobTpPLV
xJeoq0r7SHg25C99/Bgne82EL2+N7uZ815wam7mXGqbqmFMOs914I3q+HSPYDGXgCiBtKcLCMcg/
3NAnPsfZnMlV3fLgRa1YVlVbNeBa+qYoX4W0twvtNpK/Ft1N1e5E906OVqEXC+s11XhltHWoI1PY
O12v1GizuFBqzZalNynaxKA1i3ZrqNDfOgBmyqpzNK3bWt1XN6p2rnW3+q78obk5c2o+AZjJpCUE
KGA2fEHPEG1ucWq0hrdSvomgLiqC61pFrAK9FeG+8SO7DdnGOkwEkpNmu17ejs1WGDed+iDnTuUf
CjLwwbUjuXPqcN8i+do/dYizi5OYbUTDhr/rTNUZXBfhpSe1PAxpYPeQnqbVd0SsNpFwV+ffEvVX
VT5Z5r1q7cNB3HsgXygwxslTY1yn6dolbyE9nELIn6HPvDkIDHdMY4aOUPHGhwyx5wrmDbavIgO6
USBbG8LPWrMGi1rYRCdmZ4se9r0gxB1m22HXAJIFm6I+UYPD2bxbSmwrqdN5uDwZ5Qeh0XHq1HWR
WXmYy4YUvejBFuPrqO/tugUH7Nv68C6aa9qiC1v3eIjz5/cgr1tdSFsNmXLd8fLRluF5D8Y1Gsgz
uCBKL9gxuDBxhZ40dU73jzsMiLY32BnG3oGJD+HEpzT+ZWnXUvNoGIIdWRvaxfLhpSujjS7tZOWd
soXdabotJx28Z5adK3ddv69EejKFNZrajyP3fHf9+cDZDcRN0MXJJCZfA75fm9chHUupmmCOPW8A
TfkVD5JdxvLW8B7G4FuWozeQ2LWYbtIeTq8gtUXrEekYNF3uzdazS+OTXOkr5fIzftmPeTzKMmdB
gDqkOAwV8+iN8kYwaH37GvhXBUAt8EihBdeX8RnosU8l3SpeeI9t+nd037eXT5dFrzn6itl+lAu3
NyKXrxBRKlHd9wLY4Hrj70J6j9PQZW+ZKBWg+jQfrGiNeSr1mh0Xj4m888srRY1tP0hsw9o01quR
vYlMODdj/v2u9dlWtN66EvzIl8vj/YitZ95x9CWzASNgoyhKxZdUkJWExaEBjplGxY0pX1suSW+5
kZQpB74Xq8+iuPPGT/3wVRVg5gsPDQ+QYTjYcnNd8n5dmdtEo9kgUGwadJCYejX0gLtmvr/8zQtJ
3zR7KlKOOlpLvGefbjkhijvD6gYNUOerK+8N401QfLus1H0PbsBtR6cGT4CshbTWhLPoHizZpCyO
EPf8pPLMVs/aYNTsJu6A49dVtkmE9l2teTO/PMjzRHoa4x9Ls3XxTNdVlRJLvPhxMUBUxt/VWn+l
Q1b4/2dpdhbICYvmRljyFHHjclSOKc8Q8YParCTNHyi7c1/7b0zzY0BNC9MYfMJOALOjifq7zH/G
13kzbpLgsRHCrUxs8iRnFD5J4l5Wrr3gRrVIQ55j61XJnw1z5A/fuuGOsjuKjfeplThhsc3kZ1LN
wXq8PDPLMWmqIE4kWAimTYt0dG7pSuzyUsgH64L7qffhhyiNR08yuJb3yi6S1V0vjlRyjE1iWd8i
92dZCmBzIUMbrXaT1WsaZ8uef/RBs7gx+mrRA6HV7FQfd9mQO5JY274FF5fsWEJOReemEh+6WreN
YHN5MhZcHwjJJBTDfNACO3OTRE6ELkgIFGntU68S7tw23tbxWlv/0hCn/lOe/CYI4BnEWagiBDUM
InCvCTSeerDFhwNa1MlQg5l1K2HH/9fdu2jJQb3MkZZEA4/DrRn/y4AnwBM1GML0/IXJLVDESkOi
DOIsV7HR7YIx3Wb1GgjmHJFMzk8x4z87swQiVtyBtj3shGX1vfeUTWZJz0qtb+Q+c6xMe3K97soU
o1tLbKEo9h/1TroPVHWntdHKo9ry5B99yyxXaCIrRtuNRW6mYoe2h05T1O8ydLAt717pnFJMrg3t
tklWdtr0u7PIoCE0jGVC3tSYe7rRYp46pGCyG4XXuuQ5Vr3yGrA8siMLs3gqteoQiCmznFifPOOl
V66q5BB1L0r/mGTXoNdU+bbLVlxoKb0/Gdds0/A27/mqybg046s0vrgC7aLitZA+lMHvuAZFAbbl
75/N8SdaC2XOKGN6gj2dS63m1opghWarOvvCVQ+JUNtZaq1cWqcJO1uyIzOzCS1F2M+NyUzvJU7e
7dFMcdOt0n/OFB3000pV4ayZilTpZFSzmSTLlmsh55SKsgcp2QnhHaDxwPsV+xaVhm2ScjI6WfpO
7xAqXSsZx2Ls+2+stKeeTmkcJrFUx4RdpfK3nSXet/QytrG5sgvWzEinZsY4osYVM8Zc+1zV96H+
Oq71Ey5utKORzFKnLBB9selZtWgUbLErnFb4/A/nxJGFWTiLslpEbBgLje/vlZ7LZe9dW1m1vWxm
8uK5+4FKA2uH0teERT6dK69AQpTmWvLWUtkGRQhp9Z1U1AAbbwR9DQe3lCWTA0xIA4ok9EpNK3eU
CHiqmWtVyMrQD9wOvzVfPqT1och62rJCDuB7cWycoicnMWKU2/aiUe3N/slqDo32bqmfROU9M95h
IFXlB6tON1WWbdTuRjC+m3rpRLW8ktMthbuTD55lLlnIy2c+uVIYydW9HA5UQLL6p2IhIsdfQMJX
JMGz54XpjT+MgSN04r3pN6vEBNNqz5aJGDTRpHE7BoM6WyajySRX9SXNrvs82fqmVWxkpRRvJRdR
1lbzLBudhs5RrfDJj5PE0buRjplAkznqAbJJxtoGWArJNJnRYQq6GnDKx8wdLaXAopVGDavOGL9Z
MX186asXIUJRfNXNq6KHgcJ4ElTh7931ZD1m80CJjfttxnr4BSUQWa/hpiua9ipKeDQGUpLbXh2u
aXtOMfFs8o+8dhaivUQ2g1rAaDJuU0poXTrYZZBuwYfB0avaovLVNNZY65Zdj1z5o5ono05/uldo
C1VSvWdnTuwM1XUYmwQZEJ0b81Ns3KdD+VvVk8+lLlxdjghLVVR87T/Dc84Nr1XimFmeLtVfmu5N
kn97lrjJzS9ZeVWH9KqMj7lxUzS93awJHC1E7hM3n820LzcVBUxM68h/Ju1bR2tMm65E1gVUpHli
ZT6zul607oCVkCO2jap9MDyjQslpu1HM76UJM29qUyM1shqfcsbI34xwd2fDUx7WmyjYZfWrbFEp
hZFnlVlhOpzOnO0DQDDJL1rzeluVpnmSD+z0rPnaDzexcqXEu5a2l348eAPYy5tEdaI1lrGl8htz
MuEI/sfs7ECLRvpcrJSLZGdRTIy2EXEliINtTetQWW2ggXAy93sb7iW/RHmQ1yDDAT1qD94+Fj4n
8kY2HDd2QsqQtXlTrX3fQpY06ZQDHqNkwHE13/co8xW+wKzABb4JByiQ6ta2mgfXuKqit2FccRFp
zd7MEYXMi7OgYjrCoD9Qw5GCzvalXZ5fxcJ1kH9tzSdNu6u7g983k+TCABNg6P0K4WiVHvV8VSh3
mv4zrzga/8xl9VGHxur/kHZly20ryfKLEAE09tfGQlIitViyFr8gLFnCvu/4+putM2OTTQw7jq/t
8XGMI1zorbq6KiszYcujvxT9smuyxVfg8vr4O5GctH+aNYJkymM944sEPvd/uPrfk88jTJjczQQS
Dh1Z1Q4x1T4LKt8IDgEKXzmeT9UvO4IKsSDLwbsCEHaitxmYRlwvTKaA/f3R/VISyxoiNQLRPAis
A6N2dPW5S0WNI/w681a4+z1rCk1OJ1iRk/dW8dreraN3PfXmFHQ/Il7aM5fOW+N2sS6hPReC6lDM
gBjdbDp6dyebkIHp3b51o9Lt9co3u6c4FCWvRZPJbWfS17KkA9TpdP2GJNdT9jFFIhSXaCq5Ldqp
c6nkNWzYhI7Ly5jvoE9l4S3TmMRfDAGwk/1rxweCm8qv7q+j7aHPTdwPbOFyy5N6D+ptcvFLCpLd
QkA1al9P0ubytXh2a/AWuVdFZUHSK26weNkOVEzkCiLR1b67tr2MxofWB/ev6nyb/e/gOr0aKYpw
gkcw/+Tg7XMeWreXIAKWEZsn7bzQNB2IGl4eItt+53Oqo0JqGhpwXdyTY+glgB5IAqbO8qmPdqZ9
3dVPUeaZqmAoIkNsqMeLNyF6zAMYqma/jn4t8lWBms/o9oaIAoKd30tD4ryIMQDRNGmwJJfv5UgN
00EESUsRZc762kA3FjBTaNrzKNY5QYtRZqRQc0GdIwfEzxKxwq6frj8WuBM8yxFZLIPxSSgJneOa
jnHpBKa2H0qJAozntqMpyPV8NaCeT94fm9yJtvQosmsZNuOifk6JWaIWUdQooWT51mwrEJXYiI2R
2EvS+TXutdxJ27y+NjJTGmkRS+ob6Zf2vZ9Kad8gfbOXx6n6oaFH4NsgJdoBVVtkGSx7iLc59Ivc
pDIatAh21meGjo+nHvJbb2DyATNPPWnuDCYdlNE6CQ3/RhiiQ8MM/BxY6JJalZ0ezCEcDsikhLtY
NqanpOsObcdeQHOpTW5tq/H7YM3VzkptfQvqW+0DOn3ojBnTvHYMSfcSdXqQKzPfpLX+oE6SvdXQ
d+k1UnxX2rEozF49A+hrwTnTbRPw9NMzIEHNokE7PWQ3lFetRitODK0bCJzsJ9O7fKzP7u8vz3Fk
in3K0XEzmtG2JCmHZ07IzpDw0La2lf0qadCGNq/TqKKy5mWGc9nsmocGCoO1bTMqKZ4roO7HRCo0
nAkQSiGEzHw0hjpj2e8avdhEKHvNOTr6Ovn5stm1eYXoK+DejG5D47sMCiBu+9nKQKPX4rCb94Oe
pNgg7VsCzIWsiPge1m7WY3OcKwsiU5fkCeZS+X7MWq+1vifdv4UZsAU8NsJ5MbOx7KUcYCQsP9C2
FQOild3XjUKz8poEhsA7nz0Av8zhCoAaDWt15Tnk4mwZAcSuwIKYAqoT/BwB721sVwUqZHzscf7Q
sGHjDWzPkPNU3i6v3+qEghWMWQezAI/iyyStSiympGaSX0D1OzEgWLXAs605U7CW/LbBLVqdg0Yg
nSDUmEYEWIbNCH5OM0EE8Ur6X0KpgPURoXsRLf6Ag/MPeUtNy1AfcdILVaUyFK60t0kvBfHQ2g30
Jbb3jxH+0Z6OmqxJaYlwuWyfokL3i8b2/mZlfo+DJ6syqkUqegnjaKsYKSjIsc+gbhP1R/6PIPn3
rcOPZA4WszFa3DpF6EnVRpsWmic9wv+XGhRc0n4pv5tAekO57N8Pj13g/7nD+eEVc6SQvkSoUAQL
VYDuDOASU5P+/6xwUZxkZsVSpvCK9ezpeo8qux8FH5dtrE+hivMD/CDOCI/tDWtbS4sZRvrkIVw2
8vh90TcpnuZBuMljX2rfmug7XrSXza6dKjSQ/bbK3WiaRMoWdCDM8/6M66dYAXPhcC0NOzV9SHUR
9/baqTq2xl1qmRkD06DCmiS9xpByAIHEIrw5+WTMPzfnnyHxURckPcLAhpGkug/6W2LfTDLwCuXV
HLltiOwQCHYBeaskwV5cu8SgSvU7OGCDP7qxqwjcHEuHG9tsgs0yTU4eRzf9GN405vwTepJ/Efgj
lYuWFca0p/IO31Y7O45RNnUG5alLHWKAuWhJXCTrqTmI6sFr2+TYGLdN1E5dSJnCmD08BMadAsTa
qL9ZWemCGznq/iXMna0g5hF9KggF4PO5V1vQF5UZKJB1U0m1Cc0GFJq6V6SCS4t9Mx8pH1vhTnUi
Jzogy7i0SvsmSDu8MzYpuUsygZm1kOrYDPdA68dpgRA6zIRLsc06bdMOPW1UC4wlyP4gBV1Mt7LS
CeKBtZN2bJW7Le00CO0RGB0nJK92/0m6K2I/XnYdovnj9nts2mqLhgQ4rG6C2oU9R7SyyCtgSNet
8u2yrdXhgLFWZ7lOIKg5x1GYWd4N2gC1COwEcLVdjZr+2qAB/7KZ1SHZIONgVz4aazkzVVcmMxD8
0FXA0w1EIPZdX2mfagiVm2naXLa14i5QJQAVEy558KnyEIsmibW6SJvG0a3tLWkqZxxu1FhUhFoJ
MU6scAe3mLUSFai2cbJmWy0dbURh2cr2hgGkd0GRB3ZmPnSfjTme0wAG9LR188Ski6L5Zf+4NMAR
BtJ7BAGH1hLxi674IzQCELAagvkL7ULcQtlBZKhh0zVObSJqkgM6Gdq9CW6XpNh3+0pP7i8v1srG
OLHH3ymhrlig32yQBAS/N03acpvlu0XIbXIGiIHrOzHEPd+LyDCyNoIhpd5V2k6HPIGB/govtZ+A
wiFI3mfpdko2+tLTrrfwCFwEZ2DlqB1/AZ84xsNIHyuCL5jnQwa4MrG2abG9PJ1rr9sTI5yHz8Me
ryO2fqk0e8GUO1pi03hq9y1AbamZeD28SaSMDyWePIIB/g/jtqWAZIWAg4c7E+liLvNI+sZRETSC
zgp0nH4Wg9n/oYXeBKoTqIXTRCQMt3pQ7D9WuS0LpiMyyubQOGbvK6FbEPARtb4M7pWSVnnqg/Dj
8iSvL+Qfg9yeHQO1gEgvhtm0h9q6tScU6QUPmNWpBA+Bwmgr0QnOY3lnzQyqsBqxXeW4u5nsaHLl
eg68QFFzd7KLiqoG6akdEcjoagsqd1Bs/YtxAtkCeB64QdGjyN1DudHNUjqiHS/E8zYIiUOWm0jU
fLTmrY+NcHtGytCZtAxzA43j0JnSl4xs5MC1IQzcbC4v2xeZCBeXgM/mz3i4jdLJdtMEGcZjTF6I
po/qPtafo+ph6jb2hEJ25WXpIcreVHmz9Ft0tS0qutVRy3u9/CFrPu/4O7j908XoxsoafIeUA9ep
PhXyDF009OHbIlGDtZ2KFiC8gnXwxZyJM6UoG+lRTTBiVXdmULmgPFaV/uXhKKvjObLChUSRXUWZ
lsFKokMooHWn+Q1KM4N8HUEsUr8ezNwPyD5OD4rpTP2rnn4Gyxu6aS9/Bpu1s9U9+gput4LnTR47
UDM4auyZM5azdPoaEJHIpEaDvGX3N6eDCQUrGpQTVF7aBI22QSaZjNJ/sSs3a3XUd0zyU+900StZ
XYs1ANsGZRHMQE+Pu7uypI7SKsIEA1/i1t7kAqBEZ3DApjcotO4WWnujF1/1Cc0+0YLkx/vk+aPy
8ltyE7vKBpfZc+ZEe3n7b9th2KV69GE89hq5VAAfRnxYbT2kUPRTl10qIghdcxAEYtDwgyAuRDfm
6etvUcc5ywq1cfLmqZbhI5JtN1/pi6cQUWF5bZ6PTbGNfvTQjGdbmRYVw+laT0bdIiWisqDIAueC
8rrLxnSBhTKfaavUNBVVk1ZvjuNBcN4FXVh5rA0wESc7vbmONG/Mf0byNtG8XroK2r0ior5f8zKE
yChQg7rEQqb0dNr6psjnRGG7QPNly6vjvS0y8VXB5E83VBHwIrfRvg7GzFMbgHvh5QDKHAcYs6vW
bze27bbv8eZ5dqEBS3M3cAKKSmRu0nZbepLgPl5zccfmuZ0hlbmOfiY2qVXjyPDTiIxNKLUsf2MH
sT7Uz9H0hf1+OkzLGOWkjTHMebqNDVdL3ozyVicPl13l6oIdWeEctkykkTHlwWEnMroQtpDVdVpR
Y8YZuJY5BxWd4QCogB0Kfz4dy0iynrWBIrVh5TeSvGnQm2c9BeFTv1BVL69T+y6Hfc3yoYNoi07a
mnmCVmZGx40nFOFzHdlshJFSzlC3mm5b4GQm896MnvXpnRSP0JqJFrc1rsBB2au3RCSGtnLMWfoI
iEDgREA2x52I1sT7E8zxLaDt0i+rqsFMpA+CaHvNBkFTmY5WcXC1aVyk36fQ0ZghEubUFYB+yqz7
upkKXmcrdypgsEjVI3RA9YFHfcujYqTNEHVQ37ToEnvLotHG+uxjr50aGot4TVZO2Yk5znUZ0H6X
4wXmpBGcbJIFmo+JNgNien3aXj4CX1cT51AI6NlApAgaHwOpj9PdGUFHu4GaJORyrkqKLl4ncEuq
RzR1+6tyg+7AhZbem+XWVP82OBE1HTS2u++5m+6ZUIP5KuJ+Wpvrow/i71LJzrRx0fBBAP2S+GM2
IxcuO2oyCkGKqpkFTBRrD2JMAARcQfoP0gu+tDSEeqmZBewpCrWphCYQkO867+1LtLVT+jrmtDRB
ySGImlR26s/n/Y9ZzveQZkB6soXZp9ybZBrWtN+gI4UGO+0u3i9b2x+u0bBMbc/+gRR9Tn/au5/t
NoBoJQ399u2mXNzOn53Au7wh1qJYzIeJDiE8XSFXzJ2nsIuh4BTgw4Lvkl/tQ7d772tqucE+9BQw
pUDXHDHITkQAs3aMj82S030YhJmkLCrMhq1KFRU6dc+XB3bWqovlPRkY54dVedSH2oSF6X1w1a3m
xTflTfLSfo+d4EFHDpiGD9pLhXAScAT3KvJS+vn//ARu0fMq1cMszDtndlrae92bstfc8vtdfnh/
rQ7QN3wOHKy05FpQQJmvLcGmW0MrnUwBFz3YBOqDNptkaXuYbvNPwDe3urG1du8vkGgGzL+g0g/0
qj/YG/N+pr8uD3/t4XlinosepgY4Ii3G8PXbW8sxNsOb4k4UnMn374pTOZ2nOs1ERc0tK7c8VM/Q
yIrlx23Eezg7rWJIvDCx9MBrKx+86siOg+HGAB+0I3cHKbxC6VBOHAvKNz/iyJtEhYDVO5ix+xis
bwhkE9y8z5VZGeaIeV86PK7VjqZgvYBTdrR6o6q70r61Whr2QAkVN4t1U4nev2sXCmhcIMyIBgtT
5u9IaSJLqfWwD2IhK0F38a6wQ+SDny4vsMgMd4ZHNCmQVsb6BiBuWepyTxTjXWqib0oXCBqkzppG
vk4zkMngZ0ODiiZzbioqok7R2V6ybwOnc6NNcG952W56tB6Vjbodrqdv0qH4fNB/IerwcZX4rQsl
P6d9Fp2qdY959CncsJukNcdQwuymM47tgDcwnqaJnztonJlA/+AQOmxkf7kyd5fne+2Nw2IeMIwo
YOxH8uLUaU6zIoOsBYJ7dgfCMXPagBzG6Ros7ZQv6Hifb5Fg/dl1KihCR4EzWXPYSI1DkAdHC1Rv
XGyXSY1ag7yug/I5QL8fg6iXZO3YGpATYXw3Mh5T3L8vz7o9huyCJNE8T+BVL83Qn5QwQy98Htbe
5alk/xp3HUN3AfEdssYKUr7cTIIrLCpMGTXdnIl7SfZD3VhOrGfUin8MlYhhnAVVl6xxjrAJlAYU
4wx7VYROkR3yxgkC0y2NbynkldP2oKmCrbJuEYkXIOVZ5ZobHzA7WpG2cHhmnHltg3ei9pxAFKrP
1Yex/8yC0BlSUVFtLbZiakqILVFsBd6Lu3ITLRk6Qwc4ROmcVgexRUgJKSiY8eVxRzJQzEBOQ0LR
/Kfel7RJd7UqiG9X1pUc7yIulE7Cup3rCbso67pd0Rh+16rebA1og9LoHL1e3kWrZwJbFmhP0IoC
8nl6HltTCcd+hEii1cWAJrb7Sc4EL+O1OSVomGYiMcjyITN+aiNMoKopq1CBLMuZgoiTgiEa8gmW
lwbl9VAUV8EYovkg3poNSABa9G0qGZLIqkN0UWMOWXP4wLZCH5pp/p7V5siQh+rQQz+xkCyvmqBY
Z6MTZc42UzBtlYz4RZH55viglAY4dtVN1s+7gii0tira6Mke3YBOJJW7HjQ5ffAjKX6mKFbqPThl
0+wwxxYYXKDnCxJfgfNa9ZzoN8S7R9VBTM3nUVKNRFIo48uV+sUc94pNSfdaWZs+utMrOhXXBnr/
L2+ONQQdI4L6bZM79UagN7LcwmbI6F+BOihUyQlH6NxLvlzeTvZBgWqy3QOd6Pd/kRY+Mc5tmygL
yJTMMN6P0veuRSe49dgqnZdkOZ1ACaXNb4Lhrh294+HyR6+w9Hbq2HArYC2R44uK1xQJaUNzjdCg
Y+2qzVYGw6OqIe3S0UzexBK84cc4X5v2h+BrmKvhXO7J+JmDPMppoi6WhfKErzHRCWhP+y/EsA4a
AG8JUs8M7uriRQaJUZE+Q2ZYsh4E9nnhGRavmEjegpNc01CM51yhDtHbGp1smH/y2CDK1aInZF8I
2ekG+lp9OwXWUFSbX3tKH9vknhtarCjVpEFZuc0eosEHneMsQZRT9YepomUo8Ewrzu/E2XPWonlU
pdDGpaaa5UvRoivK7kgjiPtWNtWJEe4e0+JRCkEQCPT5EO7CMHYM/b4BOT4qSX6n/QV4DdZQ9mOC
PGz7cJsm6cx8WnBr2lCfNgmkU+NnJY4fIZPpzwkCBKXaXd4n7Pu5bXpsUeea4RG2KcnQM8Qm8LwV
ybYBVBTS7C8y/DAD/I6GqAdtupw3kEDFPpYJwLwSnmS0kpYfsvzz8khWNt+JCe74B0StRsKwp3JS
bJEYpcbkM9gB2OAmaMUR6eWyvdWdARo/aGhA4xZH7HSt1CkGgKysMaSCDpLqt1BojTcW2LCL2b1s
au0OBtv/H1vcVh8KewZ1H2yZSynfzV11sGPjvl/sTTUAHa0S6YFocUsVZJTp1GbzXYB8jweavKs+
y5Pbzsrz74JvWnFwJ9/EnQx7qMbBjvFNQZ48qWX7I5ermyxL34PxKUcBMA0CdwRFhp4mdNHQuRqE
78QIRT5nJSSwbaRj8doF1yJooE+XoQpVwMRrQOvAIDnWP/vOtdPnHORrguGyo8cflGM73PsPeYw6
kFtoGnUu6KFCL94Gbo9iNtWovvkpHWa3vV283A0fpL3hXTa+dkiPbXMPvsEektksmW2SbvQsgYqV
vctBt37ZzNpUHu8yLl4oS71PLIa4b4ubgVHetaDKnJ7Mfvs3diA6BtZVULrzHV5LW5Qo+cFOHDqW
vDHDdFeihU0IKP3yKvyaoRTw2xB3bDR9mGK1xxYdrHc56jfG3CG7HJjfw6jYqtmrYVtbxZqoOndu
3j63ZLjrdfu5wmZVivQmmWU3tnOBx131U0cfxZ2bEliICVze8FOMsW+vITSD0GtuAqqMpp9pFizq
2t45ngNuUSVJ6qWGYLL7GWWEzoU4Wwlo0t+sKFYTSEa0iPCVyFGeimZKgJysKycyKz8oC6oDx5Yq
gut4ffL+GGJ/fxRVlYkRDHPSomei+KXpy50JpjHLh0xgP7+rgUgkb/1A/LHGXcfNGLUxULs4EKqK
JACV7XYjQYQCRASX52/NuYA0+r/zx9/CJUR4dEi6tU4Uv7YoQGSym3e50+nPdeSaVno9iUhwztjQ
EB8iykCIaOHBrEEG6HQm0wAg0K8+iiWftlM9UQXIkCKuaKaVN6k6OZJR+Zb+C2o5evFB0ImMxxeV
C9s1+nxzefhre/T4W7hVXXRSg6QSV3c7JmBdARTDHWs1crU4SreXTa0t6bEpbkkrvcysRIOpdAx3
2aDQMO53yZI7y0Scy6YEo+Kbg+e+msiEbgRHV6RDWaN4opKtYd5ftrIaGxyN6CsHf3QksGuy0gxg
JpCyTR9rz1IJ8LzeeVKo0gzMX6kCUOBobCYT5e0h8UwQ3LeaRuNRxLe5djrhbAmYv3QDWWfujrTk
sZdqHdu4DUcnA2W20ZlOa+v7sXuLFTD4FovozlqLwkD/ApCKhaSkylebRwR8TWTBm6qz+t1u+pi2
ZZLBaFG7tUqgTRMqgsN6NkoF2EAC7SzQBwF+wb+sBnmEtLFkQdtC3unJ7IzQKdD3qvLUDN+EPb3n
y4sKAtOxBCxYRh6G76JhCl7DIpWR8+K/+buPu3fv5iF0RdTYZ1QTrFCBzi2QvTOJGmixnrqDUKrU
Plry2HnSKYS0Kd1Dupo63lZQHbHPDiCriLAZRPITiU+bu5NJQLKShFXsuAcodr8c/vnh+wf/QGEW
v/DD+8//8IcN3VH8gpz2f/6Oeh71CrrfO+72/n77eb91r++f7p9+PQlcxRcJ4kn4gOIsE39HmRAk
KIjzT+cEoCFdC8oe2rRO6/i+HztfP7aR4PY8B9kwQ4DMA9SG3DP21akheSzzNJ8x+e616/quj0F7
VOCN1lYYHPeQfoAOs4GnJefwG9XO8zquY9Qbr6+frt3DD3/z/K7RZ0+wxOeNX2w4R5bYATrySHIR
KoEdwdL14YBlg/C7wOWdXZcwwGoQBKlAFb6GG0pc2uiQi0F0dX1w3ZeD/0E32A7OVnDQv5Lw/AY4
tsMNRBnyMkpL2Dn8+PH2+PgY0oU+QtUdQSRgCuznI0x7e8/ZPnxWzsPnw0jZz88ZReuI/Ufg7L9q
h+dfBDSebaGbA5Qnp1MLcIteRExO2GXHZXe7w/QyuXtnu3UcwfC//rFLxrjQcTQLQOdrZszF7qf+
tw1OJiy5W1dgymDu5cwUSjvIrMLHIct8Oi55asO5s1tm6sBOgL9jx545AgwP43PZr8u7aH0uj2yS
U5uhnU59W3ewmQPjgN9QiMfvTxht6sTOx+Z5c7e/2+89wSKeh15s+x4ZZi/ro/PR1wOJ5BSG4QFL
6vuPm1fnRuRUVs/7sRXt1IoZKgRiGmx47gGMn/Cedxvs1O+ibXKeZuaGw+1JI84aBpaHoRfX323o
jcjCOXaFWTA0DaRQUAaB9urpUNSkLKQUUhlspa5N+jL4vef6m7v3ynv/cpXOlp0BwVtj/fgfmeWO
f6oGOdJjMMv2R0pfeuflqfVGXAczsgCtN7iuiVNBcVNqtMPPDH98BogGyAIwiVCDohcOp9MVXEz2
WW6Xmw/uvrCKCBI22j9Ly65R9/D1Gw4OOzzsRsU1yg4r+w2/48ce//06TDhO+OGyY3z5PBnsvJyd
4T/TxT9ipDqoe/nkq76+zXf/ub3ZV7BvwS/cCOyH6AvO8dqYF0BwgbyHCCfiGG5eyhKEt1oDlQlm
GBHF1w+4yG/0GaO/ca6Ym3TvfVFQcxbTgJ8VHBNo52OFuDOBW7VpI3WwYHfo54b2BnqMbPSIpLqn
ZiIBuS810ZNp5oxxXrlLCimJLBWXX0lvQxpScNQ5A/3Anxbgt9j/g8jNw3gphr3Z3znfdt82O8/D
8D8/739hWnY+O0hP99fbe/f+6en6ftvTz9Ad6S9R2uwsPEd8zCYFAQH6kqDOe3py9XTMC1Bk4EGC
njaAiGdkTL1FUZFQr6egNzdoXYp3YVNkAie7siSgjdDxygXIDvVCzimht62eF21MnUkBNznQomC3
KpcXfdaTq7QAaYVg8/N7HzgbxM7Y/dD3UjT+Edb0pdkMywSeQOCZaiiy2x6xmViqd9nOOfaDGULl
E7TguolWKG5c4RjLaPKCIQXtiIqB6s4EYpyILlD6UP1IegmD723hT8UzMTfQypjJQyZ5lrERfAe7
PbhdePId/C5MJ1vuA3yHkQTUIoGf2b6Z3wHvq1VozgKya2/CcSpeXQBaB2S6JGC3Zs730gdwO6td
0H82E3yApkTAn1gh1WWoO+iQhC/k1MvDwGvAm3N52Cvb+WTU3I0QqFWvJyOMdlPkJdVVA1KZLPKl
YStNr39hCmgjiASh/4Tw7RdtYPcEcvcpmOBLEKdvKuJlDZqiBjcQYZvYnjmbSqQQDCiBmwqe7/j7
o3jESktTCxvovU327dJBT/h5ETF2r5uAQDJesQDY8OipRNaGoibg0YzmGhh7d1Y+s/Dl8oydByLs
bED7+b9GuIAuaqJggfZo6sgtFMIh+CG3nqSG/Us+AOluIO+zDdNFfigmpNCzqhr3XQUmV2/qpXiX
ZrEuegitHpKjD+ICPdRflyoGtZ8TgdlFdpoI+XTL1YNrE6QD0b0d72rbj3uk1MxDrDuNIvoAZuB8
ZU3UEoEGtPDAPF1Z0qXaYqIYworQTqc4ueSp2s6QDzrqJXpMS8m10b85QojpXdN3gvU4C1O+1uOP
dW49pFmb9bnGFi7lTdTdLGZASfxmze44PsvoUG38thGMeH2f/THJzbg9pvVQNBiwGvzI0m9zdci1
z8vDWvUB4Mr675xycXVZy4tSMRNQ15GbdxS5c+t2WCBSJVL6Fg2G/f3RudTyElXmEvOnJvNN2f+Q
bNkn0b8mn+RWifPkdgr+kmZgVgDri4CK1Taj5ZigvjUbz7QFbpuFYJd2JOe2S7tIdcBS4GuWu3Gk
mn1jGPup2MQQCuuuoBZyebHOS0Dc6DiPXUOvNOkl2CvAzPISfLZU3S5v2Vu4K3fJN6CCNukjNuSb
LoiG19ZORfsLZOCQ2Af7x+naGWqdNUFpp06FbtfxZ5hAZUPECy6w8YU5OtofPUmVHDVYkIGnASSO
UkrQPQtZi8tTuBZJHY3kK9tzZIVAp2Y0aljJM/WRjKqHEqs8jClA84LDu3alI36HZBzQXVC25w4v
FLW0xo6gWQPRqrDxcwhjzC993NNevx6DzeVhrU7ekTHuGCuZbkyDAmNjMHpGeJ9oEK4e3i4bWZ27
IyPsI47mLoAHRFQIIyauPTIccsPPkHmXA5GrXR0NxJNYxzGa1vmXj9UV4TK3uMIrwHvK92kY6azn
rq54TU08K3rIIAeklHgiFE7fuLN6G00/m17wGavD/fMVX3nOo+ECbjDEUoWvKJJ9Pv6c9Cs1ewgk
wdFas8La8yFHaYCb9ytbcGTFtnGHGymkprvlRktd27qRJtcSqQSszSjCa0bzDF0qIHJOl86ohqgd
Ac5FLWOCePZrC/3RMRHwAp2n2OCeLNQSoHIDkruzl+M8KpBQZ1YUGfo4fVZnGtSaSjBUkBqaVPD/
4PGBHm/jhanVHyxrqdA5MM7lYTLMFj3XVmbVH6OEXCk0FcvQJs6SRL1rhRn5kNtMT6BgF0JfsdQL
ufbbGQJenmblXbcfBnWSN1muT4hMGq3SXE0tQlFlc22x0EANKK6K1N4ZzjkD+lLqYwj81gpxi8DL
FciJWbSf/y0YjE2kDpwqoG4KIn3uXqkqRa0lExNZNyEaUxPzM6t0EdEG8wn85WWBJABCA0xCiIf8
BL0WSRDKxaOnbK9jKIiGRSTwgavzZUNVi8nBMj00btsNUV8vSwwtWmA93Gn60aAHyph0MBXUIljR
2nBQr0evJoMjoFHj1FaAukM9g2oCfQQ5tcr7Ibu77P5WDSBjpwAdRYD+4gYDTlVdyjIMBs35uJx2
Sff+NwagNQR2LfiCr1zJsSsIkym0tQiMEaP5y85kx4KOjeBp/3XB8auOrmB0WGPtdcgtn05T2ZC8
bhIUFac22CixZxO8aHNXMlxVfwqT0a2lfWExVkCB5fXp+2OY/f3R6IYqBD9HlmaOWRc/wSjqaCER
HJu17XY8Nu6CUtrMgpA0xgZWLXQmu+rkSZbuz7rgtmXe8mwOGcpAM0wFD01uJ6CN3LRQZc+cxlQC
J6rfJ9Y0Mj43Q3JnTyAF0YpsL6eiKGx1eBB7Q6ephj3CVzVzlB+7YIDZeTAiQK9VN03Mt6wE94f0
6/JWXN8muCcYWTzqeHxRSkayuDCYbv1QqY4R7M3ydjZuonhH1I+y3ur6vUQezWF72Sw7o2cTa+Di
QDla1vB+P90jWlzOCAowQqOJ7ggaOotfNcRHrXSjjf5lU6s3IthtvtgANFAGnZqqI42grRuuXKrt
mzEmjjKq+y5Mvctm1tYMif7fZriIPWu1vuzQqQpxX3Wg6gjaQXA+x5AsS/pMMHsiW9wlr6Xg0QYL
PtaseLWy6yI9ZNVNLxK5Pgf/s8sJVVcgFCGifiaiEubx3Kq4jR08Rj76NnFquadmFiFVrNE8au7S
InPL+i1uRILQqy7E+BIvQFYSamyna1ZqQ2TWBNuj7vC8a5UGDb1C2LfICPfOT2SzwM6AkXhMn8ZA
fjTBSn95U6xuc9xVaKlk8SXfJCzNpj0tEm6SWeo/6jDeVeMMLLG9tcYfdTMIdvraQwTgqN/WuAGp
Mh75gCtnTq8sCKTl3kPKlYbjTyuSnoPBvlH058vjO4d5YIugzx/Cvuj7h0w5d7h0U5XyWILJMqru
R+CRlCr+boICHyRFdIRguV4obldUFQ3UF9WeXdJrbm9VntmISBTW5/rPp3AHMADYNMtqXDu2Pjq1
hKN309VeD0RRJuoTXZloE6qQSJrjZsBLmduebUOWOv/Sfpwg+N5uEtONdGCkAKO1fkiiDkKRNW5Z
497qhiUvcAzxXjaW73X4MoUEdRo8mewrQ8QJt+JcQJkCqAUgJMDvGZxzaatGX8jY4/rWzQ3yfr30
S+++WUvtXt47K3eriSgODwiGvDxritImcMM3+ZA5KVRZmkdj3OrSVaGhH6qlDbjK+kpQGF2bR7B5
EbAVYmS4V0+dipX3UDwOcNNly91UO1ExXRNv1yfe0LUCtoSVvYh2AWTA0fVlEwzx1JQsGU0oV7hz
2t66nhBX0KmHtLoOKGKQmneG9m/1FgHogkE0u6kqmggBcD81uITlFKQSXHUykk0vWbRDSWPEObu8
Zmt748jMV4X3KLRrWlLpHTMT4FmUtAfgc4OK+BMReLK1qAS0/oCQQbUNnUBff39kqLb1vqsWxqlW
NVCVRdtwSruC1Ndzpt1LUxvfW/Gsvge1AXxiUaZ+lBh9hG4ho6idy2NeuwZRlrVRDsRaMlzV6dxK
kUXyzkJ34JLsKzSg6yMa1AMWu1NV9SUZDg31FLv+ednu6nY9Msuur6MpgA5ePg0RQfw+Sfd1iYMY
GU9lZG0ke7mrzQRKakKpUDYULiw7GSoXV+vBFKhtoWZORT6mypuGDdF2ob037Z2p3drd9z73a3T7
6sluDARPyDV/cDzNnFNFU5ligg4S1/H0I5Z/jMTPFqavfKXLTmi3NBYlWUUTzPnVpQ3quDRgsJwl
yD8918v3HLwhpEycMf+hRNvL67nqEyzDAGBRtRnN0Ol69mO3lCFrMu1kNJ62285Eg5nlyENIx1aQ
rj5nUmD+ADkFNISjXRutlKfG0nAKBinG2FSjkpEbjwEAGWcokuUampmV4F0Lk8pLo5FcgQnwQQJP
pDuaneEgAWzjEo9E7QNrowfIAMo4KGrjac05KHus6kQvNOyswPJMvbrWkk3S+paUbmpIHV2easKW
jt/HR9b4jF6ZqGFXoS0dbVS3vQK2jroBcUx3D+flRKXmjnniFg051JFfKS5xzJ0RP1bJHk5ayr/J
YB29m1zJVRLBh62EnCZWBnVwpM+Yluzpskj/R9qXNbeqA1v/IqoYxKBXwNhOnOwkTrKTvFA7e2AG
MUgMv/4uUvc7x5b5TO1zq5JXNy21Wq0e1jJaBSk1rMKAumhWs2+4GvbXdV9y0UBFwtQV8gsOJinP
RQBwOgZ44eytssTO/BGDVg3osjBH3kx1EiQD7Y5/LxHNt2hqBNgaUjKSrYkaFTOnBH/dlDTpNx61
yJOpU3ZXCy3xw6hr3evyZg3kzcVrBK0r6JEAbLO0iHh8mAo6mfEobxU/5PsJFhv/vi5j8QI6FSJ5
XxAntGofQ4hQKHUHlnpDpGxy0/C7tHcrMWwnZFLKlD4ONk0AdvVr5QMWqpBA6vp3H+d9PnH/hHeZ
jngewTxNvar+IfiLNW16Dc0S3wf9rojxkHi/LnPROuGYYIE4pESGXylUJcrSBqaT9wBYKtpDH66N
wi9aJ1pfkVhFWgoNvedaaaGWTWiswaR9e1DzWxvoI/qW9o/XFVl0NpggRje/BsQPWzoDTmU0tVXN
ziYqHzJDuanj+jg6ySbi/D6OGv+6uMV1sxFVArQOszByr7vaRX1XgDTZm4e2blurogdrcl6vC1my
epjDP0IkewCvC8icBISY5oBZwdpV0syv9R/XpSwGO1/I7uh3sPULcMYcwWyZZhbsnhSPTa95KWX7
pI93SsjgUsiOM3rbm79t+p/iLKRbbXhIGJ/hSOcaABgxDROKhwfHKUveNQxhx40eiDgEDmyxLcyP
vhq26NJe8cqXPacANPuSOc/cIe6cz+LJWdMGDnRFc5pDD7qrSoALDLYfJa/GqO8Uxbpp2XMTxbco
rfiUADlSJ+DSwpRhigCls19IGu8IJ2jp+Xl9N4yLEOXrw5Dq1uYcLioE5x/WRKmo0M6cg1ROaX2F
R9lNbFaq7uU0SV/1UJ3eHZrTPcYFeyB2jpnf8A71aeCGZ17UTaFbg4D1e9kw9aEM9TT0AXprztPS
GSdu1Q8dyOMwEgx6VsvwbT1mv3gqot7XlWL4lZcpeL7CJglaMgBbpk8s/RMIAea+7MfsdowcPnhh
1ExPnDbaM+vU7D1s67kxLm4DcDu3xQGsN/QuU0W1kqNfWhkN2UMbr4OlhjK0bIqihZ3aIP/aKtak
b1Dt3TPWNHvDqAp/dJxwZi8TK6/Ii8M+w1vPIFXExuQJGtrOt2RwYjudJtDNd+w5LJFmMNaaDy9O
uiRBuk97wO6MaREXSFgyRL0Hi9+Ea3w9Fx5ylkFQr0aSDUPsMs5NMaKfnfYptNAO6uBz8S7swMj2
Y7/itr5M9Oy2/pKEIhrwZVQAa0kenxupHY0hogMOQLnOn1vV7QDuy9WPyX7y2COwplZeEpdZKUnm
bDwn59kp9U5YeDN6Q0D+ZLf9xvGnbXXI7+s9YDYCc7+2ZRdvF0mgFN3mZtdYtoBAdRs9FS/JIdsP
G+apT9f9wYLRY9f+WUs5rDVZElt9MwclgR0AvrkNTKgjVsKANSmS/aVljNz8HF8NPyc/egwPwDtV
/L9GWjpfsq8Q/nSPIj0EuDGkpIcQiI7x99YXmySwVypFlxeaJEe6VbhGOpTbIIc8aoHYdbfNBn7h
Ld+uBR2Lx/Zkc2bHcaLQpNsF4gMIstTdFPpRsw/1l+v7fxmVIuBF1VDDExJeD0f4XAYqDELtpgRp
1vydAZ0ZoUwlNqP1FNqBQ0Gb88dWg8peyWZdBG1fUufH5Hx+qTy9Y8Y8tEBrXnjhTG+ddG4S7mpc
AtXauZ0tS/IVUA/wuzP2H/JYkuVpOc9bHTNlXmvxTWXUaDv8XqlvuPVd8BBtHAHM8FbhW3Q4+NG0
Cj+4sIMIehxAfYBABTi5knhGwpSSCiEWGNP6DQvKXXUwUo/dhrs537oF4lG51Y7R9+u7urC8Z2Kl
PESedhqJ2fxYbW8m4SnGL/RJgCZ65dl02VOGYAITBhg0mJUDnsm58SDpKzpUw5AgFw2Y2eM4FncI
D/o/CUc6QiUczchWxoZPpyT8vhx6BsY9kSFNAF6ym94emqccc6sRcN+m4qVJSPZQ5wr/ZFSZVm73
y/wFvhV5TA0PSiCxXRROkoKZc/dJ7umP/JW6xcbQ3dhX99NNFVTCVZ/b3fVNWLjWzwRKmwAGqjlt
DIG0fTQASGivgWEs7fKpRpIf6kjUOQqCNU8zNoCxrhSURBLVS4l/XZElI0YSGF0lNvLOF8MkSi1q
nmiITxwL1Q+e3ZcGcumiWWkBWlgvPI8Rps8ogIBVlK71shB12mNMwuNO7ycKAs/Bu67IUoiCyV7g
bBjz7Kf8iOuB2NiLBoroI1qMN3q5EVx3W/TlN9oadcnC5iBXMndNaahmIW9/fjSESlguMIiO5JAr
yo9m+NZVmzRbs+pFlU7ESFeE6Psa4GKIhcYtPQJSRveqJ/s2/xY+JF73p4zcLHF1kGErfr3iWi8z
YrgGHZDBozUHb3tA4p1rSIysC7MMGmpH80huyEbZpJ/k8dO8R/4RMH97p3Q5WGVdL9kb3rhLweu5
4oAWTObsE6Qjlpk00Z1xXuTy3XLu0jXCpKXb8UyAtIupmggzoRBg/jQStwvdxBUu8RMdxKEb/mmt
JVmXAqXTNZW2M07yWKQxLDTe87sKY3MAf562hLvTTelqj8p2/A6KKu/VeO5WQrTFCPdU9OwFToIN
RcmNnOhQtXkDSO0+cXzxnbh15WqzIXndUxb8vYM8W9z5CJ1IjNERKvJk9itD6arKJhr+uugvmajk
UsADaHXFrFOpZ3tLpLuKreiwfMz/PQTzhp7oUIN4pp5G6FCXUUANwOkN3y1MQGrBdde1KAcA+PNE
38xsJRmiKZBAB+wIJty0x8lECd750Rn3NI1XXOSCrwdpwL9yJAO0QK4JDhK8FCPlYRR3bf9d4WuW
NjsGKSY7kyFZWmaFeos6FJBGoqc0RBWu2JQoPkX9rpvu9OYxKfcq/TH+h+vyTKxkbkifUyVxZmdB
PI6xD16roCK6Nda2am0JZaOLKwxwc6gXOkeTfWvQNWtk/nVzWJMhmd1YTWGhd5DRRE+Ts6sA4klW
56YXvSuGOQH4gKf7RRKSY44zIuj29WpAVnPTp0D6AgR9Xnq2+gL6OJK8NvmxBXR5qIGFNX9W1iKP
xacWpgbQLwT4CeB3S2ZftXXRigpmz+vAAHl4EZQasIhrQK1RgBD1rjoc8lU6qaXVRaEY3fc4CfPz
4fxQd2ZsNeOcNmz8wQ/37HPCSHztUkwyR99Mj92pT+AjXqMyWopQ5/r0P2KlTU0VI8UqADfP2tp4
Vw5B5LrN7eDxt/pY3649Y5c8yqk06eFnW9k0NpqNDGWxY+QOM6lOi77/zXVDnb9ZPusnUmRQuoYW
DuDCIcVs3krmk+nOAVcI0J7bIQiLt+vCFkOSU2lSSKIp9TDVOqQB0307+BG2LP1m3yMESt1ii/eP
/hYhXxQ/HY0b8GamPujtxBqfwlLu93Qfv8bDT+6EauCsC0EZ7E3fPhI3u5t2gLM60s1vfd8GIQZt
GCqHt7drc5LLVou+KQtN08AFl6x2YlpWOSpCwbzxm6ZBGtmzlafrK/z/sdF/hUg22k9o+m5G6NYF
wjd3/B45xR/FofdDIK33O74W4S1GYPBB/2glmSkH0IfeahCob7U8CLfDc/RYvQ2Tp1mu6q4lMRfX
ED36GkJ3AMPI6QKMExBaz/FeUiJ4PnTprl975iyL+CfbK9PPV32T9skAl0aK1EXD9pBFbitWrvEF
132W9pACY5FlquIkSHtUyeCWzr22Fv0veA+kX+fiu47WYVABnLvI3Ab3T+8ggdPCCWfKnwFlt/gu
XrsAFhbrTIykRxcbXdJQiDGiQ5QeRLwzw+C6SS8u1Ykm0hUz6YpTR1lReKBq8PtWdVn0fF3CmhLz
F5z4A6WJGuQjoATqLuiv+xOLzjXZx3UhSyfTmnGONbzRnZny6VzKhE5nTBxBShoRF8QbbhjnwLl2
y/IeqRnIG0x/ajesehn4S7g2oTkfQ8nPn0mXgqtMMUSK4ULEpyLdttQ+qgKdVaDAjgxrA2A2P0VD
U+m02+tazz7tmljJ5yV5GuH1DaUn46kND7l5N2jvRvNhTCsH6nIPkTiwATwGCGnUMOUWxgKYs1ar
2iBir1RQNPH6vrAUAGfHK4nRy3VEHwd6wggIO5A0uIjzO1535WhhxrDE3Da/Y8CKq4GsZuzVDoO1
D2W/UnxaUgwT7/NQAMEpkNv8BlZYGAC3My9HO7v2ksVPSvt+fZNWRMgtfia3ShpWEMFMvm3Im8Et
v10b4Vl4vzoW8O8ABQWGSvQ5SPYfarTDEwkjSRPIXP44zCv+UJfdgtOoa1z7Q7mzjplf7a6rduk8
zoVKZj8qzO77AUJrG7OTwDfv1zz5QkwDEYCohEmgyQnp8vNzXXddFCd1CBGb8lkEuVcE6bbc00O+
b9Gu6wG/tXy1t8x77F16SLf0sDa+funrz79AcsIFUaxSTfAFtgBg9d7UN8IQuLNer6/lghgg1cwJ
RhA4zM7kXFEcL6AT8AQK8heT3hpDYKvPfK1F76st7NxlACoNFkJBSIv50K/o7cQbq61O6yIvEJG6
xVP2qgk32qSah7SOm9wk29DPXSPy0juxiYLiSFejw4XTcCZfCmjqfNJbMEGhenkzBZqfB+Rdux8D
3c1fnLtf9vbHr+vLunAxnCksl/jQONUUqQOB4Yepub3qZa/iFoxrG/OOD4H2B22f7orIS7eMggdF
wxha2ufcp3SnpuqoNCbah/GAUo7pQ30vjmhotw4WQ/ps2tIPzUOnSeiBE3itoLlkRc4M8YBS/pzp
ldyAqYyWloHTDEPaYe5OdfiUq/y+n5R2r4G0fuX8Lyl6Km3+mhNjymwznRQDg4NlUmcuYT+GMn/W
o3dn0ndj9+f6si5YDhhdMIuBC8LERKS8qimLw7rGRtIKJLTqj2HkrsWO14UseDRnPoIaABjBWSXn
yAdt6CqbcsSlczeUi+Kg/YgQ0FmxyiUxloFoBYhE6C+/2KbEKVJb6fHERqIfhDDM+ftQ3kHiAjDM
AEfEqKLcJZDQRCn0DI0uU9n6uv2K4WI3XhurW9oSQISiC3WWhVGw8/0ndp6w3kGhTXEeRRvk3Ec7
3/UNWYgIHAIIAKC6YnrpokA7xrTQatGhLSUMsuktbno3xdQPyrRagNkxFBeKteP7xQ4k+UjcOKiS
YFgLWsl1vXhSChpHmA8x0J0+uSoJR68I1fBhMGzYuR0jk4bFZMSzHcF92se9W2sOeleQ+gK5BlZe
aT3SK8j4J1Pb7/teIa9F2OI1kqiC7VJmZJMvDARUKlje4y3vc2AdCwRXh7bp+QHlxua+1saI3zI7
IQ/WZOHmmcYp0LsxvrX0Qv3QxwqjEInT7jkOYuJpGiY4XTIRrcZgS6Y0bh1R60+hVkMwEWf8TJTR
fKzasDjGSpt9ZxgkvyUAPwxMyHhkTmTdsrLUY78YqLghuWW9CfT5bfVsjOd5i74bfS1SyvsqcYQ/
qTkYIsZGFT8Qd6PzWI80EOpYsDe36QEB1ZdNN92iN60PH6iiGt/SgYL/qKcG7UB0E1d724zHV8ab
OLATQSO30joMQfSZtY0TY0pQrK4YgHv5iAbRCbw533Kgh71l9RQ+Vl2boG/MNmvAFCmpb7Oxb24E
AZ4Y0tFxeVuyrLrBNhrRxqDZ+Fuv9apwpz4rnhOuM6TPTFUNyrZN/rRdDcYgxW5KJIFsm2dItwEs
SCd9915NkYhdETvppxY1xgZD5QTMgWVuHEjcIqveWeHauO+cRJDND8I1ZB4xqIcJ0vNTlSBWjZW6
wpu/mDwCxhRd6bZTCpaajnmYYv2dKmt5Bn3JIWG4BqU6BPhwGJJMUdR1HHXwe8oRCary8FaBYsIt
7gjATu/FLehOjuZ9tql9/lB8xhsHYZg+M4JeP+yLX4EhdIDTAugYA7TnmpthZJOywGE3ssACajUf
VuOPhQvSARLLPyKkK8vow6FyOoigYWByV78bvU/kkW1Xf6ClbzzW++TQuHS/djGvqSaFd6zM7arr
ITcy0PyTY5av3P/fFk/KTXWjxoEyMntKnK82uR/0x+sClkIphBSIK9AA/NWYfr49Hd4fVdmNiB0r
XfmwhW2/l3GEJGLtlKj60KnNgyKkwEMghSUmt4vDRPfRdl38aiIjhf0m7S1LerE2+ba0uKfXqRQa
5FE49BHBddrzFwUhrRWvFOeXrOZUwPwBJ4GO03RZpYPOzat7/TXTy21NAec+sptS/w+STq9U6bVB
ixIeJUUbZjt8ZKblp5z5TdmjiWUNqnDt8pYWTa14xXoFl3c77rTmpsVTew35fiE+xMAEQTyKsQnz
Yuw+EaMu4M0QjWZlUJhVUGytI9DFNyTUtteNc02UtG5DpRbZqCD3HbJkB0j/MkdbYud36l3813NH
BKHViVbSwg2aHYksRKECI4J+Z4Fwj/h59UrU2i8Vy7uu19JlAMI9EEWDltUCi+q55dVRJXhLsYQ9
85I2cVnsGWRHG8M1h32frhnFkqGfipMMvdUyMpagwvbGAtV+4Y/qn1C4In+9rtVCkWCmm0BhC/QA
xDLlsQWwyjRxzwSegRu+sXf0+Bs15J+4chrUmhLX2Kq7/pbu2FtP/bXe0iXDR5CPtO3MzHvR0GPx
gZu5Cdmx0rno7XbQJ6JN1ea6iitS5HfnCAgdKxlxo6Zx6ToxRlSfLB5cl7G0WyeayMmRYsIEUjZC
E5OZ1rYHfhsKhNodcFU1lJXD9Ph/EyedsWQkdd7mEGcYP3P7JzgWMXw2uHH6/bqcr2StHAGd6iUZ
fVoXjqbMr7DkB31WkWt0pwOSZrg8D/YGBS3grtw7QfK5InbuNL8Qi7ADYRC6o4Cren7WGriQJuSY
pRG4QQsTc+9PXD9qI9K4iR9XQTeudzYsne+5QdKcMwWYpJZUpbEW99E8WWNUJfPYZNxWnB95zwqQ
nt8LFJkVutI1teQqwb1gQUWV2mjROlcTkXBv2PNcqNITDmDMBzPjwG5NSnXPnPoNDAhrtfRFiXNv
P0rpIH6TiZ4s3pG2znDVVGNuox9AS6Zd1ifah56FSuzVpA7zbYGRlJWqwEJcgPkTTEgC/RfPCrm7
F1tcZhZAE7wyNvcVv7PDenvdZhZOOZh70TwMmgPU6eTROQUN1w7h6B9Ws6zYmJMa+1bTDuhEtH9f
l3SxhkBPQgct8h8zlAD+zncNA3Kj1lNeeqTrXB0sp/xXQx7N5Ke1Bm574VVmSTNjN96/mB6Sd4un
vLO1SpSeAIRqqna+kewsZMzClUvgwvQlOZJGaUs5MqLQyLBB1sqznw4mawGEFmQ5fTdDcsOytYbB
NZHzdp7EcXbZI2M1QSQeGQBE8+P4qR3BQFwBM+FnDE7b63u2vJLoEwQQkH4J5jFicjPX7b5EUQrV
EnHP+tQVyaOZ/XWgNS+lCcuYUz0o+UiJmAlkWLpaQFCbfzeLOyUPGuQWSrqp+2RFp8UlPBElXQIl
G6g9GBA1KgBq0l294Js8v4mAOZRlB/Ove9gkzST/aCRGrNJmXkLA1mVxeBv1/e76Ll0GI5IMyRAL
cLslhM+rN36U1tOoAXxlcJ3xpktvminIesA4uTnboR6umKNnJS89fbK6BxSq0D3/vPI18wKe3ULS
10g2muq8qlSCr2kEIBpvQV7nIiPpCvSJM+uWho2rqwHGIuNys0rWe9lvMAtHThKzj5hyRzH1/IAo
Vp1FTjuW6N7S3zOEEYAfvFcABOFo2XakIH0u0RXUfJQ0RywaFmtbMf/+hfIAdER+VwfLkXwd4rUw
9okyg1NqFsbO0JoMuMWSv6gWKhSFsVPQ5yWK8AexmjeirlyMl0U0aA9WeWRecFXpGHU9174yuLBy
B9qL/ntfWn6oAyLTKTwzql9Dqu/tyt6wAaTC47CJzOyt78tNaHWHpgDP3XUzWHIdp58iHTMzNA2w
h2MhgFfLonij0t9GfKfW0X9Z8VNB0gEDI6iKJzkE1Tbz8uzVcLa6ysCe9Wwht6ngqStaN2UPRrzK
S30Rb30t93x1Aq9bRUrhfLkpoGpFTbHcc07EYBvT+mWoj8CKTwdzk6Xf4vG+0Df/ZV3/lTm7t5Mb
YCI4WbyGTEBVTPVGB+hJ7ltp0W+bPBneBWX903WJSxc3FP1fLS8g78TU8JwgiATcOTjRwxo3t31X
JseClh5Suv51aZfg51+LigFEEFAg6pE5pHIArlRcVfHbsePGk6eqjybJXWY/O9ZnOtOxgb2dvFXh
N/7XQEfnouWp33ZQzMwZIbqrhwBwIwXnfmEgB56t+chFy5np5Szw3SNIkCzHbgZlanRIKqrXOAya
0dOjO2SagUV8g742e/KmNYC9RdeIAtQ/MiXLsacpL7UKMi0w7WZ2kKvEU8KDkwaKeWvV2yncWIqf
aD9WNnQ+gLJLPJUrVUwT4Sg81yAXIyJeQ/dNd29acIRe1x8Kjs7xzg/zAM8TDHOE1toMwKIfwlsM
NSoAtwIA5fy8aG06ZrQg5Uzj98L7FCDWIL6JX3NljSh+/qULPU8kzV9ycjK7QeTq0ENSBZQzFse+
IZKAKX8NYw0jnUN2AAbPpCAXDWiaGIDjokEhBSl2O00j14ngc0pCPjKNr4w0LC0fchwGmKHxT2RD
deqm0BRVKT1FLz1gAbm0i4G+Xz+GZI26b2n9TkVJ9mmgChMZKM8grVE0fmYAahUUl5bPrDUQz8v3
+byGJ1pJJmkDWECIAqKq8rbVP3T6YAEusT7E7CfqWgZIvbVXLdzp4nuVPWkDGvW31w/Fkk89+QA5
uVIOaEfC9BfChOpXUdyozkEjqefoD0WyVs2fl002y1NRUkwg6pC0NIoqr53sP1n8mpUY7reEz1CE
cVgcCJKvKLckEQv8z7UorW48JawQ84Vhkl+pcpsxVwkrNx48Q71L87UDvmQ2/0qDPz0/dqFWj6nO
cP/bZXWTVO2OtSECzt/XN2xJCnhtceIwjGqi7+RcipJaStaKEMZZmnva8hfOYr8W4ea6mMXjdiJG
ipoMJ84TjUAMosjbriLBBBHJYO6aQl9pVVvYJYzfY6oSzYuWhbEUSaMk/18TtGnfbvKQUL9XiwYj
CfZD2imqbzZD7KJRtFmJJ+bXiGSQJkiUgHGtQ74lg8qUjFtxUcQVqjCJ8mTwwgYwqiNWjHA2MlkK
WJzxnoTbdzAueK7eVBthVRh4GBf1KziT1OQwTm4bfjh0dDG57GprjcGXJUigrCPPjRZ/4ObOIFvn
EutKAOSvVisvcZhrYIgu58Llk+2NHKm43txRfdokOnEzU9kbXHNtO9qYXbLtJoCbR/19UqIP2+o3
k2U/q5XmOk6+zWkWpDTzWUm9DEDa181twQYs7IEBq0YQgtjg/JOnDPmEXNHAy2MjTM7d2tlY4abm
75FRg09gRdrlOMjcloLWVtQCkLgGjt+5uMZBQkGfxdkF5mo+e8xzoxxlmY/2tNP6Tc+3iuld13DB
0cIP2QABRXEPc47S68CsHIfkE6k8IDL4SYQin72povvGOdQkWdFv4fDCACiuSaAZzd035+qNQ5/X
A4N6qMr7LES8mrp5+qvoHq/rtLBrJobhUXXA2DZmnmedTwINW5RKkgnoNHRbU0euLt5H/bOe4YXZ
7Wx4+v+buPlzTsRVWjOp9ryEQ/RS0djV6H0qvsXhS9kLt/gvjypoh6H0ubQBtkRpFQtWJ0OrWpUH
0JncAYl256aZ5rf6a+K4rbmfqrsqdK+ruLRzNrYNZwBHAbC15ypGOjeHOO8rTzR+B7DDMv9djs+9
2qws5YI1AszgXzmSe48KCgYSDU7JdHYCSK2WayoEtRsvZ6tdQLNlyw4Q9xRwtXQ0AaHydq7TGA1N
QxLIsrWHgTwog6cjHQFuP94J16SBrfkVCxo0bqXG1hG/r6/o0lmHcUI00IDxJxPmFZadWsU4fBlp
p/7M6g/bDHSxY9RTTTSy8G0+rJyL2VtdaHwiUjLUuAuHsrWwixYIJaaJHgtjbYBmcQNPREgeLLaM
sTcFRCh1fKjNJlCiOhBNcmdm+XcRjyvd3UtvttNVlHuvdStvmdNhFe26/9XE3+xcBU9b9A0ZxRsQ
XR+VyAko0r4deWudtchq6Sl+Jl06FrSi3cgotI3bfVZv6hSIT+xJ4b/C6NWJDxU7ghewMZ4ZWXl1
XHZq4C49sR4qHZRE0fVydCC5qVNfaVA/6+KDaaXfGqt6aVkejP3TaMRbJRJAwj+OBhqB8xV3vrr4
0t2RGdZY9QyLn9W/8vCR173fUa9Iv4nay8W+nPBa/96uNT4u+qK5qgxXhCYqOXAZx0gdSgKpseaX
3dFuH8I+SMuVIGzpDgEC0/+TQqSoOUtDXikmpJgEERJHrBJM2k43P/S5++35ujNYiMWQNgJzygzi
gvEL6dQk9lgSDYhfHnVelDLbWux1pMqxUYHDWVmH1ET3tLlGQLIiVE7mAMFGU/oOQkUFSJwXkNWl
SDnE4O9QD3aUuNYa/9jsUCX3gxFXFEKBlgccMvmJgCErGukN4j/MeLNOd/VmP6L37vpSLljHmRDp
YJiFVYQdcN29aXjokMcB0iWoT7B8KzfVmjKS7SeKo1U2m+U4n+hZRWUBFdY13M4Fb4rwE5MryGJg
QFk29bLGJGKGUp2HyirJX2m1caYNiE2Rrl3bnMV1O4l0JX2ojgGISoUoFn6bxO+6P9rR0exW3lRL
NgcgHWw+WmzmDvbzO9dp40oPHYRKVRG7Vban2ktcvTnD4Jrdzwndl/AZf28PCN3R0IMrHi2H0tEa
aysHcwskouPWVboQXALRQQPalJ7/dWsNovcTUXLOAjWHzKyzWRQA7YEAtFP078BIdKfKebiu1CU5
7JcoPKFmwjnUBKUItwUUGBsis/LGrsl/lWFUfTpMU956vWXH1tZDczNWeQTYyTg/5NNkH6wRkNxb
TaPxPuN2VbnOkJDuAd3VGt8kU1wLXzUKsRJxLHhRFLJ1kNWjvxvlJmn1mTkMLR/tCjEVSLX0wGof
TIAR5ZgJNarY7Zv36wuzdGDQ9YBWAB1RKgr25/YVWZwJ1kJe3NVuVqEz+H1AAGmpD04Sr1x/i7qh
7IuiPTLxF8UNhTQVN2bdprrRADAbjxvdZndNxDBnObH7LK+SHZRfaXlYekaDkxIlvJnq8/LFFudG
nSCpyTByboWvDmgjnuyIaMcpGXTNM0TevfeWke10Uph/apPTH3SIxaYVABZ0B9R89miiNt/wYIlG
F/ghzpOTZma2VSrS975VizjeNMLKvpsx6NYKy2j9VGm0P9FkIN+haZG2GoovZPuB8IyZNvBtgT1K
bogOGXBU+gzNz6x618mdTsGCYT0y/VHXBz8eblqyQUnyuqksbN+ZzNkhnrzaiD01gjgt85QcRc98
8ovxx5xXNfPc7dC+26Gcf13iUvXxTKR0aoexjwabzCKbjQpULrIFjvdcg9XsHdMAEsf2NLpDnqmr
g5I9Mvp6/QOWVQaYGViS4DPkMAOXLTCbcg6URfWOVX7bPTkd6nLASEbtAcZwXdpSjAp1/xEnBxgZ
RoZYqGFXUxU9jfquovej2PPaUzCdNhMAhNYrA/IfijzWr6FZ43BbemGdyZcuG3CqAp0hgrrRtE9B
H518ByZ1pHpj8hIbu8F8Y1G6ovNCVHAmUvI/4OxGUWJeYV1/jMVvFbyF/M/1ZV24Qs9ESBc1EyKf
BhWrGoNkuEJ/hqoFJsqrtNgVk9/MO7u5LnHBqQL9ClAhBhDSAIcnraPSa7SfjAlgxvRmdEAJ6ri0
+UzCrb26Z0ui8P4HwQkB1CpqEOeHkjYFRnEidMIOykdV+ibIeJwMSHaFO0xrLTULEQ8mfzDbhLhK
oxc5DdIBTQdAPeDBLVDFLA+ITTdp+lPUu+vLt2SHmCrBWwK+be4slo69JlQrFLnGPMJN9C+XNuG5
S3IS+33bVZM7tqoeu6BZLw+W4nS9X6QYF/LraChWes+XzFMDeC0ICkB1eTGCKqI4dMoxhe3UGPKJ
gO+KAfrQsVdi44VdBCeGBt4GjLtqMPnzXVSJ6nTalDEUUt0ciMqqfkThlGafxhqC6NJhAECGoWJy
DCl6GT9HlJgyIoA+9BwgX5avbExdtb0BsF6hDNuiive4+FZ2c7Z26RUzQ94B1ZOCuBGpm3PlHKVp
WK1VuH7VP2q2RUjrajxxMaMvhizI6HtVvUbGa1quwbIuruq/gm3pRTownqmdAcFEEV7NAXag+Cl9
MMMfei7cug+S8IbWW3PaJdRryUNjvyXR+1Tdt6tIPguJpNM1kD3C0I2F4BY+RVEaz4Tx9hoaicBC
q/5I7dYzmp1eHKLJL0c3UtC77IXl8B88LV7KBOMquMwuJg9sIzQiYtT4aYduUvNbHAMvpXpf2eyl
wAR9fTOMq40YREYP0O1OL0ILUgSqEX2Q6z/CYuvMhtwE6XjTpMKzbL6i2mVeZSa80P6la5iP8Ulo
UoE6WckLoLREShGQcmtP71F4T8Zt10Yb3jzq6rNj/AFH+HVtL3ZVEjs7zBOxbdMZTmGgmdZMq0BB
ztMa/jZkniWg7wpUCUBVRTP0uYQm0iKjbTFfNLcXGtpGEy+psiXKjmeplydr02YXHh7iUGrA9C4O
K/qPpIvLnAA778Ro99a0A+4wL+2I16YflZKsOIWllTsVJF37LTPLqLUxi0tYeeRT+WysvmMvXPes
C0DtbdQigeT2NdJ6sjkJCXPDEejpjrs3BwSrNaAyVtz2RXgoiZi1PBFhql1eF190Qv0LWDPsBJCM
xPR4hHafh3qt7WVxc04UkoycZlStkxCbM2Y3GjohFZu5vYMXylorwZogyawHBQ2XIsPKpeGN5ryI
/K5pn+x4f/3wLO0PeFMxOzd7CiL33A/p5EzWPDMU5Q4QUZV3xmqMKZWP18UsWdrcagIMWR3/cg4t
jFVzIjZcg5Ol5FYNNe5GnZa+XJdy+VKBKaARnaL0TQB4LzcFqV1ql+iXxXwGVz54bWx1xXAVgO+O
Zub2Q3zoW/hAx6/HJqA82kQ4Ug6LvJw7/8UZYkDcQIkEQcsFRJ7BrB5TRngxNFNH3DIRg5tharQh
FSgYKq9XKECgAF7HErdNJ6+arJUvmJ3S2YX/tRb/foB0LCxa54U9j8JYoA8peZDZtyVwSkC/HhXq
Br28IKNaOYlLJnuqs3Q2zLDH+z5C9xJthiDpPttkW/WGP3WfK/s8O6ZruklnwyzpmNgadBtNUFqU
wCll/f+Q9iXLcevAsl/ECA7gtAWnntSt2ZI3DFuyOM8zv/4m9eJdd6MZjfC5XpzNiVB1gQWgUJWV
CSILvd4F4ICneELaevtbmRNvQcLGMvIchQeEXb3uzr1l8mOS9LIxLAvcYCQtlT0yZJQYf2b1o9J+
T+FdC1hlQrym4zSP1s471IhQmALLL1AQzCobyhQmUELHkSrFm0A3qVmAuT9+ag07BpKyt28v9lX+
9h1Hf80xa10VUGcRoH5sBeH8I58qpyfaruzQTlhEDiXz67a51RhSkbcsdNOY52WScIzixibKGxCL
7Ax7qtDLPM6iF0+8ZHDVLYxLgpBkQXWzyX4YzUVHItipsqdlU/SVN0qBbVR3Bk+jbdWUCSonoHJE
wAeY+7yss1Cr4wpHgShZYrBRBDsr3Mn/FSmcAutaaCzj6aoqo9OOnOXyKowmY2w7SHJbUuu0qq1J
D31yErUBveJD03J2+9rVcW5s+TFn964UJcB/6zCW903u9bEkUswctVu5U1pODPJMMQlYkswVySSY
UoajPn2kwj1kxzg21gIPBC7I8ICXwWQw85WkBoDzIkZAlB1qsB26zWDxKGUByEiOpVVvziwtp9vZ
wsXQHprNApYCTEwJCjBL/rHv32/vo7Xj/9wdZh/FVU9ETO4hKyYRrUDDVkVUUlFJf86mijbjqaqc
2xZXF9AkAAiCggaPdSb4cNkEXT5hzn8Mj6RwS3EbgXQn5kQdzwoTdXjBmd1YwQooQUwK2o+fKILu
Ikk+pSEPPnLdKIcSKHYsHmvwBwfS8iXPvlQI3KAUG5jfz5As1DkomcySalVKO/Klp8IWZOsyrh91
F3Q9REAk4D9qzjW+sqWXsRNxgZeg2cpu6bFEG7BcfoJOvmTdAZClVLd9UVNR/wCRPSc0V46qZRwM
4DqoFqJFw2w01JUKwElFOKz2KDgKLgpQz0QbN6ZQ7LMA03a3Y4ZgAZmLfFlYgvsMctZXY4qzVI+d
ouBrzqLmDJrhQJbztoWVzWbIMoGmyVIHBHno5ScEZCudanQXgD7+WQZHQFdonHI493k2mJgkaSTq
GXB2UIqtwab4M9GFg2SM7m1PViL/whPm2wxRoipBiUioY1S/GysFJYjyJLU6Z8Vu28G4xuWKgVgG
9TFQwFsi6WkhnsII0smoRvMo3765W9iPj5oAYIP4j6mzpIoyJJwrpcazeq5B+0q7eioTGhLJtH1p
RN/LNIqwcLKuMh0fVE/bcBiH7diAEyKIlHxDog7YyUlDbTIdwsSejWrw5jCMXVjr/uRiIka0Rsnw
3mhNP3OSOoYQYTTOgU6zKfEHp8Wu0zcdZHBF6K41ipOkpQzo1jz+8IdZfI+DJjiYUTn9HINU9x+S
TlbeCXpjdhEKENscRD3wjFTSPv0ome/1VM5kWzD63CvLMh+oNgZDjI5+3fle7bd6fzDrRABldpNI
oScFQfijBuroh1BXimLlRRG+l5MhRVQI/Cy3jBa4Kqgu5+4Q17HJ2eprBwtQtAuFAyAMGD1gPnOJ
azCTMODt56CjUL0a6WtJNmN1KImD7trt4F3bIufW5EtrQdxFgHPDGgBPFBhr9LQxu4fixm0za7F7
boa59ZoELFPmBDOS8illD4n/2HcfFVc9eVkbNnLRiQLjG3JUE/nWpTe1r4amEmpI/auPUrHlzFPI
KQljEHPthdjTi5NZ3Wvaw23n1l4coJD9a3bx/uw6GtowSPEeAA+A8tn3Ki2yx7RJqNY7KoYxRXJq
BKeNLKHbcgyvfD1zqYvj+AS1MIDQl4aNam4Fk7Tge9ejD1L8nHuQc6kPQf/SQTBICybHwIMgSNTt
2B7nBMBfDYDOsNhNiu7d/i0rN9TFT2HWoK2NFKK3+ClkkDR041VbUEFgrrTgwgcyA2RanH2ykkjB
cdxQEhDgIkaNLn33NT+PSDZkGDTSnooUWBajTCw184+dUHxBZ3TTTM1TSXhUfN/MqEyQnRtm9QfV
TEoGkAahQF/MW19MkewYwNS3AmnvMHY6DkiBkngfzwAO7JJQ8PcieO8iC0iC8MufFFGw2kSTILKZ
9feiPMWbGPQVBSVCksp06vz2PUzU8bUPIMZNYxJWu3Do1d0kium9GONCzgOemONaCCMrRZcFlKJg
MWTRq3EwN23Yj9A1E/oeRfDuTjQaFacCeQfWP3HqOnlGReZeTT1QiCgUip1ftwPoeqoaE1Z4NoO1
RsTnBA3D5QfVA1VvRrPLLG16UUvRDaXs1Rxy2sfpk4m2SGCImMHqLampqRSO9xEg/60aPbXyE+ni
O196HjGRKig8PteVtYFeF1gXdewzsBayawNlZYXUYgWRjxykc5XSylakzyfUlqhfhE45izSefo9Q
W0ibD79Sn24vzNomB/MNlDZBDyriwX+5LiTUwZkZiRC5EbIfCkCYZqO/alL67+kFSD6WqhjKMHgr
sPfOEI+aWiGsp2GmGkRfF82P0Mswy33bn5UPvVQcQTQJVgoMCbDtnkZCB1gyJhD4yO8jXt7kDZDB
WrKzedeLL6Rz/Y6ChEmpRppCDQRMgGm0DYONqFjg1OL8muvVXSr5KGtA3BWXrsbkiGIKRlJsLJTj
VNC/h0DYYNKPp6S1cmbgy+FwRZvLQElXW/LtsxtCSE0kuCH0bW337vS8/Hv0KLV21tNENyHdbDiZ
7/V9Cy01FTMYYAXEvmbZnbuw15Wxwo0UQCAXIuAjgKby69hyQC/Xz4RLM8yhj/RRqZpFrw9cLHQg
x8nkcS9dXyuLBbx7FiorEd3uy4VT0ymSMhUWMGvvTOJLPttJjjGd2fH/mQ/v+/zBsxIdQCCw2G6S
ps0+QgHnT2LG7X2bR5DfbrN/ByfBzPlpwqwZmD3UXmtrCL9WpttXaLVOwgSKm/A4+191E7kTIIV0
xnti5NXw1hYT/Stcl7g0ccgzV2ZR+JICuk2csHgyR/0dWqxLcuSP+zn5Z6Dk4uZfWyx6MRqANguh
P2wpcwtyBgPkZ3sl2hu818qqT6qCyhowc0Rm65JJqKG2DdgZGFpaKokFBTdMNx3T9mcueJyD6zq9
hE9ntphdPPakAXUqbOHxipz8jyghJ99ofmER/feMAndE3EJx+/H5tuEVH/EUM8GxAf0IuMikebJp
RI1Oitwasq8ArLFyjpuZUDHe6Wbs/AdbKDMsBFOAz31fhucn1VBnOTgEc8sEMl0inix7YqliIqGj
7b83VCXMdqA3jZwD0Hg2fS3bqZKDqYKtxtNAQ5aYKIBJmFXhrN9K/+nSELPnSmWqtXSEoS7bJ+Hd
XHqj8ikbDggac/Tb+3yPnosovxbF1micLuE8EK5TVZgn6OXh1sOgGlsrylUzDZCMgiRFHWwha6w2
0qxh6YfqTznwe7LymfBmrldugAubzL2m4DSTMwKbM0ldM3alzN/oyk5teR01nnPMoVJWrRqXY40G
PPCgYMaHUxMFOZOkguyQ9FYkupHxfjtIr9/IFwvKTlPgLoe4uAznch01t13b2DP5OTcEj3xrjOvt
v1tDWiqCEAxPLDBcXd5B0yj2NcroePgXkaNMlZXUBwGVvgSsFVU3UEBpOEnJ2oY/t8h8PFXtMJuq
g8JBkEqvGQEkTazB0NwozMAFy8tOVq3JeMGi3SKBWIXJ/ABUicOkhn8YfLKnXKcqtDqiqbDl4DUX
eI/0q28HeBz0LzGotiSZSLouV9Mf5KHvOklAu9UC67UEtsNQkwHqvDPiB7zYbn+7qwxlsQZ5F0hC
IL27uh7CSM2b1Ic1wfzVZIE1EE4K9H2RXTwHGQvMpeCHpK2KGP0IzZs/ok26defNH8UTduVrZP3u
aWIBSWRjcd1/Fj+BZU3HkQLMIZKjbymMs6O6Lxo9qlJdoLmIlxCqD+2xKV5jgNYSTEBkmMwf/lm3
hjHJfLw0A3V5LyM8gulnii4nJoqKmOapW0q/egNj1z5n712l54xBZnXlbm77HHVbOo5HQ3YVKKFL
kXc7Rq6OSsYGc736czBneggbIY5kH7qUQ0cBVa8Ix5e1WMTjCpUaFDoRjcw5Ath/E8oR7NTlc6qA
RJonarS+WH8NMMeGlrTTnBWLgfEJFQlJeghHTnrA88G83L2tOilx0sKEEYIvFzSQM+HFGMcEO4NZ
SCBXypZlaoDBI8GraHK+w/oygTEAfAgQfiNMNuCPstZjiBY+xM0Cw6vrR1l7vB1T38cYeyxoGG5G
dcQAiSWb2wxaqAlaDy+0F9l7w9Tkawpaf0/ykm3uNRsuKng1iM/sMU5VudqJcgl7vSs9SW/9m2w9
JpYPLYf7w3CQD7oterrNcVLG177lJBPRpJ2TEAAzrGSQ2EGlWnVtz+a+76CqrVNNP4WLqgDgrElj
izwqzdU4Ac4aYDwVdUCWElgKEi3Ra3is+3dVdjKaf31DL8fC2d9ndlPQ930MsgxcHZNmEaV3JoOK
813KE8Xg+cFsqUpTAnVajriiTmkmbXyRhwi4nu+6dIXF+takE+IhgAnUOfTA/hk9zId+8wGC3PAr
36dUczO3fOGJ3nHNMolF5JvRPA4wa8rW9PiQfYlWRDNkhPvh/cdkZ9sX085UTu70/Yq9Ckp8Ogmq
kkgz2BdMJ3aCiF6SQGeTVjv1Q/Ymz7irvlr7+T5O6XQKsRcCu6bxi7jnqeZeo/OXpT6zvmyZs0sZ
PO/ARPjYEpNK59ApXqFuXNPRdwRP/hFybq5vOqhrX0HvglIPECws5qjIIqmYlxQgPlRf1atsoRy+
17aSNz5C9XFXU+Bo9olIeTG76uaCKIaWOv5BAvnSTSOex3kY4eaYFFRT7RJthvhYK5YybUvVjv1j
xet/rjoLnlkccqAYQT2Wsdkkft+VApzNMpCAi07e0crL9+ojZgEPk4vJ/IdhM3qx88/YBnzTc8PM
2ao1VVv1Igwn5rEV6SQ9E+AWK3Vz+zhdOwjOzTCnKb4l+gQyzIjyO+bX0D/6c9vAaq56boE50gTd
92UfeE8MqFkVlXelS+5bSoNDE9gaNehLs8m9B2Wr3vP2xcr1pKCdKRJww6CQwQ6tyGMZqnM9CbRq
XiT0aiqQ4G9H3kTays0OK7gMFqgEZtKYA0eJM1NN6xnnHHFyNE/COkH7mif6vfKdULTAWLiIqiRQ
KMyBLfq1rnQ5JI1j88XUH8SQM9j3PbZ8satRgQQHMGb3oZW0KAtdbq5eqlRMNmehtR9twwo25kmh
hhfbvlvR1o32idPuswdiBc5otdb8ej946lHDSyOn2X1zwlmz9x1yPM4eGNe2Mg3sl9S6HUpXK838
xGWNzo650IhaAYDeENMjx2TYJ5qj+P+6HWAC3xAPblAJYWidWeY+wHQxiHxDq4wPYvpIFM7fX7YT
u8oaejoagHmaDhjKpQtCLwZRNhSh1SpfUv00tLshdEEJFUYcQ1exvzhyZohZq8D0sS8CCDHImM4a
/F2k/ySpwyW7kZfdyzr0nQspCrLaqz2WzihLKkUHh2ztdaSgnj1g2O34s7QBrLACrz1Eu97KtiGN
j+pD+mhuMxsZgCc8Fw6vaXa1RwBZF9EBQ9Ue0/noQlwurpLl4DbLh9CS5K82sjsMvNwOwJVFvTCw
LMZZAGZtLGlTBAOqfpp9N8y2JRCpPNzCSoyg64bYU9EWgKQ7E4OJn0m+2i5WqrvUb2gubxaKCyNF
R8W+7dDKjjo3xUp/S6NZKNIIU+N8Twqva3a9wclo17xBNeRbMRKj3uylnRYhGbpWwUchH6SEjsXe
b6A+hpZqwgn5tc9/bom5MXNZm4EvgqUCmnhxji42dxz36u2BCDs3wUSYmRuiWJQE6+XqMo0aKju+
XTpN4E1gZsC5OX/e/kDXTzrGIhNygQmMUzrCYi24i8wCJVZl5fvgUCHVIh+qYfHA0NeFa8YkE3+t
MOOKIDDZ7XLhrkTL1PpjWqMlvkFCQJ2olNmCPXm3HV2JRFSqEe9ANQJcwjYP22HoE9Ko4B1FhS55
IZoT1xxA9HczjTmrYAOTR+AdICpOrcvtqwja3OejFlq9XR0DqlNjp5+yR+jdWWDf+dJsqLtZLU0O
+fFLcQZ6BOwNIh4Z/TXQ4Pdtf69fDJggPf8xTLQaddaokHEMrcmKoXNqhjbBwL49H4gV/m4d383p
WFmF7Vsy1Qrqc+77laPswjwTyZjP8o3Wx1qkyh+D0KBUaRU/FuBvv+3ndRea8ZMJ4HjRpGpmGJoc
hWa0Odau7KTPYNB5bDfSZvZeeou4EHR1iN0eTc/cdRs0ZziTp6vuKuBlwCsJmbzO3LuGMZigujFD
THvasQKpA1szTjOP62blBEK3GHhnEAOBFY0d5e0iRY60uYsstQWm5TnKXm4v5vVrBIt5bmD5AWcX
UB2gnhe1MNB+NDjkTJpuo33gGNvw93wUT6oXWFnoOOZW2nIsr+3Pc8tXeyeq5KqH5cYpUtq/ka/O
m0+Q6wTO+U74WR2aCPc6L4PnLSizSXq5y0OQu0RWmbhNdt+WX7fdug6LZbgbrenvYvZVuheFEHps
6gCo01huN6bfHg0yN9u2AJC2GkMefOz6LYSGwNITQM8YJxDwRpffL03nMul6FERCxRocoP0xBdfa
w6+ZGnabOTWd3Ji+Js8oGQTWp4guD2c7Lmf35RGIH4AhHpzfmGElhPmMxBgF6HDiB/QRDpvltCOn
4H6g3CLB9Ze7NMR4WpE4TeUIhtSn9ABU7kyBlC/30TazfsgfsmuYlEeq9o2JuuUcc6YlWT6rjQab
AK8+izvRIu8d1vOPcYosAHRp9psn/LG2nN/SshBjwtZjSV96XYZE7jJ7plYqJbGTh/Zo3gMCKcY2
lBSpzwPqrkYQrkkTBGRArF0R64pTr8XCHGIS9KDY8TZzBsd0cHOgOwJBsvgreNbvesOaqG6PHx04
izgBtHKJLnC9vz+A+bCRqWG+WscPyKjiChsooEoH46s9vH0a7rQb7WA/7jGd4ADDXdB8nzwT4Akt
cXdsZ6vyKXAZnF+0uofPfhDz1fEGGmczjlBcmBytAYti7UZIlTG0f/usWP4OG12A46FXaSCLldlO
SpPOnd91EMyOxpMUNoD7ukN538mNWw6/bptaCytwzIKYCU9RMDczt1VSqUBgEpgyis58SHJxfBjS
Zj9PSb0p+iay5Gn4rTTTuE+i8eO27dWNK2qmDgZsaJuwYy5DoIxCbWA5VZxNvp47DW9qernx2YUE
FeDymMcoC+CXl4dgEIPPLNdiwKtUyOoJyH30FgTi0Y9Wn6weyB0d7OX/wamzc5c59mKli8KyxckQ
VfcxmJvbf0YiA2F3zo/CZDlN2hKxV0TIH4bjQzN/FNFbC3WHKQG//czL0K8ifjFmKhilx1ikiBG1
ywVEXzao4w5kLHh9IzPUBYLpvvytMPU3IQUc9fbarVhb1HbBmrPkT8CTXFoTIx08ZUVcWaOR/TDK
tt/IkVE7Ia6yh96feMCHq0QDFIrgI1sKXQBJXm2zMOgjozKTyhIxjk67KoF6jSQndGzxIvl3z0BO
vsyGL8AjloEuSoPeDMW6woBA6YV17uR9vx0jfdN2DSf/vNpV8GoZO8LFi4hH5F8uYjcMIFlvYMqI
202mj16oN/Ztb9YWDjNNOC7Qml969Jcm/FAQ0dbJK1BEgBawD5pPPRQ6W571P7cNXdfh4QyyaKwZ
NjEuouX4OstCK2S/ZVkPFfRLoPQmdnuIYjhm729LUffEtj4mcrWTktKVfB4Q/upkxIQYZixw/RAw
FOANx5g2lSmYCxAeiZ1yFFLDkYp3c3zU5Vd57jKqduB0qv59uhsOY/qHIE0UES/sNQ8y5y4GIrqy
ZH9yWn92ijbdSlnvalV9h64rKM8amgmKnWWql09hzPm0V1fPYh/tB0CGATlU2Kpk3eWtUiliZZWD
BnzyOOkYfu2PYH8OHRILGeb/Osm5/ZXXwunMJst81gk9dgKqwuDosqGB91MEEVKeQk/7tpm100WH
R0udCyBDwhycmd6n6BDIlRVFpicO40clqRtU7TeoKLm3TV1j6rGMQFShMY5DEy9BJlOIajMlM9DD
VgER4WVilPTEDiChJUWtnUCX3ugqO+tfExCs9X3g/R/NM64aI2SGggrmm27UnSwDwzmJBiQRBKIk
0L23cIOckLdMeIkHv3U1PvhG/ZvzI1bYgIAGB6oMewftBLZRGaFTAS0IFTWkML7XVIjWD+BnMP3q
lzTJu9hXvA4KeV2IoQOcWRzc0trHhlqjCoSCBNV4kdm9uVFPRm3qlQVOpLuhGR/LYH4UAvGtms33
246uhe+Zqe8z7OyMWuZkIYJiwFRbdnYx5dkp7lGF0GrCkzxYO9vRL8DkF2rgKh5Xl2eSPLWGAhFF
3FjQHVCq8n0g6sdtb74rBxc5E0LXBBBwmUVHh4Y93DPMnCD7k0uwK28rAlwDksHPLtmkqULz5i1s
tb0WvEzl1h+fKukzNkurSu+E0s3mjZ57ZIKKl1MGnlq6g7K9/eOuvyqmdgHYwyAP8mKMc1z634xq
QIo+Ki2psmVpph0gb5P8EZuP/8HOd28GBIRgu2AuuNHslR5U4aVVpD5VwVUcAzOVKjuS8/SsVz2C
S0sSDAgt2/QNhbL2hygtrQmTDO38qJO3yT+NGSfNvw4cSKWilAqWVzC9Akt+uXDmqJLB8MEx1w6p
ZlVCq1m+j6z/35cNOwEtbEy4gLuaCc+mE9SmDkG22JdjugdDn3BX1LJmyxDIwrRXw6FHvt54C1Uu
5tOX7hYobJmvJAFJMs4+6MZq3UfS1nlqp1tawUu419YOQACko2i6XsO4kc0rSbrgmEd9k/mfcvp2
e9WWw/hyw8ENEFXBF8zAI6W+/DZ6EvaTlvUlht9tpaQ+ZjJIuJdkFW2FLen+3La27s1fa8v/Pzut
JMmPlDSBtWhQnVkMDlrKw00tu/DKof/NnK4klJTUqDR0lUqwDW2azg1VbxItYcy8SINcBOBSgN/f
dmolEmQFFddlik1CdYQ5F4wxjM1+VMCIi4aPObvCLNrgwLlt5Lrog41jgkRqYYhZ6LGZePPHoZjA
NQG2fjWztWK0dEPABFKMN3L8Y4q15754xVPWTvwHUCt8TGK5hzhmbSp2JfPG2a45IpgfI19+x2YA
OaW/5OCm+SDMOHFbJ4Asd4LbiLbGj7wr9j1EFsxZcNLhbhwnzomysuR4EAKchnsIyshse1keUTeI
C/QNssB4xrstsMAb1lhJk/KSqeXUYMKJQN0HkkILtAIpxaWnRSlFEWaGaqhlE4yZCi0CaBbvKz34
ULXulFSgmLr9pb+hxaxJ5OAqWL0wLIiK7aVJNOZzY9Db2soP8s+lYho5H++xDc5hJ7FCt3ZAv+F0
m5eBqvTh3wcIDUxiSpgYAVwd6QubPBJDCFV56GqrmWhT0+CY388wa6tOcNdbyquSUrzqjtnzJqEC
L3Nd4oZxHWxBGOZbOuyoBzGrHSDtF5QCiifyXXkALmNnbBPrR/FWbBOXJ0+2FsSgJwIZA/YDnnhs
F2NUfJAhtVhn4amx5g3UMDyQkW5nB8COTcy5LrjWmKMvTPVg1ky4VjnaLtgBEH1K7QjSDad3ss95
L6mVtys2xplzTBDpZlpJUg/npgewp2AQjgK0kNq6F/Pr0csdcfXVzmwtacbZqa5JMbZqB1vDrnN+
o1jndW+QrqfgRnLHEy8NWzsJL1xjLnqJdJgFXVxr3zC2+Evf97TfYYCL0JIGT61XvzxkvD15/Zy4
XE7mTZNDdmyQCtg0HrJNaIMIzJ6s8GBSF82Nym4d4o7eO5SB3dx7vX0eXLfGMVqBAsRSAMNbBqDn
y+UdUlNophq2pQ/zM/nl+ncy+hmdi+rAvCu23PbCypF3YY+JVDXqxKRcPie5w5P7BJVadG7btwoo
lzmg8gnKMVZ6Z1g554pbubkv7DIh2w6TCTFO2O2s0gW75O9H1RNFfriu+weJA8CbFwgrEz+pJJeh
ZPY44Xay1/3J7hQ7tAF8tEyrdvpf0fZXuOv2E3c4dSX5gX9/7TIxZOYY4iLxAFXCt+QXqgwB9Q/1
79qRrNHJU/rywBMhXTWIujqE6ky0wb4D62xfqq2i5vISOIMwHzAuvm9zHv+Vsnpin9lggqWfMZCd
R7guJougm904J2k7WafHNx+IOnRJqH6Ut3fRyx+NTu/Af9HA9cJ9ZJOj+fxi/HsmpmKUkxggBEHR
jC3YDZEaGbEsY6cUz+X0mObexNsdK08mlP2Q7ZnA5y4qJZebcVaNpPITtbZSMtrgYJRksHL4d0HP
uwpXDX0PpOIVjGcGsxuEIpaKJCc1Gt3WtIs2M5XfCVUfNIixDLSxq4OI3td834mcRVy9OpBi4qWr
GMBOsL3TkFRd1UyA0I1ub2zK+wBph6OdBA/ThrePtlUfzywt//8sQMG7gAH0EZYWgkUL0C8KZcj/
YALCPKgpGkCtsnsg6tI+GFJ8r6p/CcEn4iubKtoavMxl1ZOFVwPtUSQTbC5R5yhY9xMiLxAOWv4o
V2gYWhNP0/u6K4qrABUl7GYJVK/YWpcLlhiYOvV1DVffx2iD4ZAmnu4EVNsahzCls9PuQnocaLHx
7/QtT2R1iTj2mse7Q0Y3C9UZ8FlcGjensBwrHRGpG939pBmbrjXdaCCcL7bu5F87CsPFlc0SRLxG
2Jl2GKLvFQv8VIIleTgjHwfPdGaVhgJgS4UTLi1XE1ouds9Th/huLl17C0Jq1BJk5KTKpbddHoVS
UiBwtLvml/EY4NF1AHGuPX3obr0JfykzVX7WTvAsbsDL9xFBuo6zEKsxhRfHojoIxDKL5UkCkkGo
Br8gm7fD+KD7FYYBHAMCC/9hi5zZYY7wKauMqQhhx88UNwSnESLspYszjB9OnPbQ2hW/sHT8f5eY
Q21hc4uNDqYmob7TJN8dVNMuqsKSpf611j7SusS0Iyd5W02gzq0yu0Zoc2Xua1idFy6UBBMzfyaJ
Vpg1RltRJ1vwzKCt0IJ6xpC3cuPcXt6VWxhjcCaYNhYIKsb+LwOpRs6fx7mPQNJjC4JnEO799w+o
o8MMJDBKA2hZMaEKGC3o3xd6/1wK6QR9Qf0dtD7RbN92ZG0dUYkC78hyMSzErpeelHIAyEQXNVYG
Xia3PJGt76p34mfr9A50KqAFxLO4knZfWGS+nC5PndmALARorBQoHvl+uDcbCrBHs6l5hAlr3+nc
OyYt7OWkK4vFVlQBG6lbA+p6txdw5QC98IZJAOW+mdssgIXS3KpguRAaiCLylmwJJ+bcujDCnNJZ
OWpdbQK3IXraQ2h3DjQnU2ewnyZP/7ztz1qmgFkQEExA32qJCybw5qxJxbqIMWj+ga+CyZeM4iIa
ae1pd/M7x9hKpomszgCOAlPZMmGbk2MEbYdATRtL9syT6Mx73zWtEpNmv6Cx53ER/6vhcGaOCb1K
KZVBzXJQTvaK3UA8QjJ4n2ql9nrhERNxiU/yGXo5DZjA7OGBeGFBY7fWqeQZdmfS1lEelidJSYtD
9KU+c9aT5yATjaBprLQ5h/XOKpbS0vF374qWfw/VoKfis7bCP7cNrjy7LrxlAlMYO3GsSizoYN5H
qSPkVFaghuzTXOFgftcsgQkE8AqgD6HQuXh+llYq44jTXiwaa8r2NUihfZRAP4vIbnlTNNfgZkxb
nVtiTkRZkKtZkGFJu4sFOuw0T3VO9yexpOVmpIGX0h1EnzrqOx2vobzS5b20zQToXNe63JqwXTz0
VKKm5Z8Sr3e+OkA6N7c/3VqgnrvJBGqVBDLYRsvGIj/zQ3hqN8Kd8NBwjPC+GhOPbZeFUV3AHxO3
2CAtg4hKBeEzCPTxeMnWkjt8t2XODJzygDEzDrXQiomkpFocml1QxgSoVUHL3hm39eY9dIs3805+
Dh+nfYwiQfI7mTip3VoN6+IHMM6CoLWpzQE/wPCBua/fquK4jLUWH+pk56CvGj4I+ZibI5q4ilpT
CIZz1RquR5q+g/fvIjAbss7mDkJWyyLcxdvpQfOkveGNmHAVP7NtTwF9cns6AqEvYdY1cnUMvIXe
eDLpq779ZwD05W9hB3SqrO7EacJvmSGR3msPpODIaX1Xddh7UVvEpzSUQkCQwnzypI6qORLrxupR
lkAK42W0O4bIYYIQVVGywRzVZr4XPd7eWSv8gnH/r2HmU+cCRoubEYYxFzpvRbx1RaCEIXW7nPFR
yYUkL/v+lqPMZxXAgJ7UGey1kkwHdC5qn8oSOJpN5/apsPyhG4bYwXdDmMDYZeCbiZOlS1bj70m0
W3rV6FOrxFXCj9v2rgd2liD5u5JsyxVQrzgGC3hj/Qx2TUX/4AbBrp0tJL22SDvIpHISNp6HS0py
dpEUBahIAw0edvEmL+2aoO/jZipmHmiZfek8c2v54bl/TDplqBClVdslUsAHJtpj/Tto7zlruJZR
n9tg7kZ1rLJOlWADc59W98d/TvfCz5hqR+U/tEUvvhZzNzat0pBWwuK1nQXG1Uw6pj0nAq9JEJiI
YO7AVCNt8P9WzIV+nCXvcjvzAOlpERHJtnGBht/IP8jj7UX8ruZcRz7o1TBZACoEFiqqVmnSajpc
M5+0nb5XfpioHjf0vkctBtRxbmn9wMlppSjtihvRlt7/Q7kJa/v3BzBfcajiJMojfEUJWm7VAUT9
oeKNPLq6tQwR3WZAmBXALZXv1T8Lfwge6sKMWiBov0SI1mfU5A4aLiF9tZJERykV8yKgWmBCPjTH
VOwMOKJ56ItZ8WcIib5jdC/YqZN6wzawb3+69azpzCCzcl1sxH5owqCKBINOA/3xLtPmadoUm4Fz
eqyHyZktdgdUKOXVPmwVjug7GngVEipaIyXbFh17qlEIa9/79x/lY+C0aF4lBwVSKZxfsfIRofgC
dgD0ASC++F1tO/uISVL7aSWDWE1D85qi7Wr36sgTQVruMOYzYl7LAIoIWBVcdcxnJHoyt7FJ0CKq
alvQvDp5AyR37jGg0p1Cnv75mkvGouoIm+LSKb48lquUaHMdAoimpeL8pLXVy4RPymvYrjykgR5E
KwHNS7BisEwEIB6vZjxocH8Gtj/aaZPZgUYb8VVu39rUMcYDdH9nHo3oyh1wbpW9VLMZCktNp6DR
WHyWqfpDrmXHaPK329tgxQqgUn9XkMlJOvB+FUUKgOIQge+ZyLtWI3iLaZvbZlbCAiy5qFgvrNNo
YTKpSBX7Upz3IZYQlUy36nWIYSZQE8nz4lTVpvHok6p6jlIu28fKxQ3gHJI8oDYA3WC56ts+9DsD
CtGgw9kGhtOZ9zXS2/iuSn5CEihJHm77ufJ0uTDHXEMkgPs6gbl6wi4XnUQonbiqUV+0JYTpbWMr
0Y/hTpAeaIhMII6YUyUgZtllS/tyrrY9uAtTiGDftrCSQV5YYNzR01Qtw3aEOyX0rvMEQoyPJLsr
mtG+bWht3c5dYTZyOOBOSGIY0sSHZsAYVVA6c7WXigyUe/+hzH3hFRPzpVZPYyGi/drNQnXKwmR0
OqEKHsrZfPgf0q5rWW4dSX4RI+gJvtK27+PdC0M6kkjQe/f1m1Tszu1GcxsxM/fxKuJkAywUCmUy
xbyVOWtbOWI4YEunN6h8lhv02klNWaeWkwa43nzMs21Nf3ELBGvbh8wyXKAKr4uu22uIvkrGbJJn
FLKLB6pZQ7cZEkijP/c5J+BZi7NAW/4PErN3YwBlzrkE0uQHfvZn9tr9zxlFGcPVntTn8KH01RBZ
v/vWseY9LkGZHQSbDlQ2E4CSeJPBPYkPRu+onTNFT1HPeR6uHap/sJBgvN5K0oFIISqA1Y7PdNgR
Xp187cEPv76EOGiCFaG2fA0Q5sYcSAn8+nwuiC262XHwx4VjH68lXPwDHjCmgwcMjydszQwvceVr
3CmMRiSEgUvDRT7pPQ5SRxQ4FZZ1kH9dlezDbChSs8wGXJV4bvpJiSA8LXYK4Qk1rRkEWGKX9nA0
h98oUwUmRNdCFWsxxD9Fuhmyp7lIrL4GoTfu5Z/3rW/V5i/RGC8oQ5SnTSjQMNShf5F4TLa6CakV
dMoGM5hRFMUdYZ0PrRRqNphQi4MBseUtZoUaF5rA1B7TvtlGcaY7Q90St03KX/d/4lqlFM3yUCrH
pAcoP1hZAVoo+ZTpE4wqkd2+fe/w+O4i2Ylj0xuqb9kASRv4AqGnZUtif2yVSbWGChmv7nMmD2lU
bwVJ3aFqdNZE8HuYPB2v1T28/IGM9Y11AdJ+Ez9QP45eDCqlcJPihaa2drBRn7NtvotwsH1MNN3f
mbXjfInLxKNDZMhVEKMmUCTvrXrMeEmdNUu8/PsL/kVQXaixmqgq3IWMU6WgZ7DtHSPaxfFD0Ftm
xqmarh2vS7Tl3y/Q8rKHLi5mhTD5+zXVS978TeOxe63d+ZcYjLXrHZmHqsSOCakXJy8K8jeJI09P
97/LWsUIwwZg9sJ4GXiU2JczpLyyMUuxlFl+A2miXVfbWmqtAhlFzdebnYp2goqX9Fhb2yUo87Ua
U6lIoMEKh/41TV60FK/lo857lay6eLh2KNZBg3yZ2rv+TCp6WegEdTe7dnDwZufc+NRw8bXc8hi4
BDm/wVKfeGXLNePAtLaBghjG5m6GZKnR9ZlMsKNDmbi0QgWu6d/mXOfUVNYs/hKGOckkI4GYVLCP
qPXnwsGZtvoZk+7gIxfFxFIVzoW8bikX62KOsFDrzSD+NciptUew16sYFMNj4pApsTMUogFGl+gM
bSLLrHpO5MHbU8Zg5AiC9YqIPQ3ER9p9Jp1fjxxB27XY7XI/GWMRZKOYxQTGQsf0qSfQJiKgrjXq
lzrqXXQScT7fWu7UvMRjzjcaBFoSpMBTnh11l3rGhwLJuefGm+1pi/qi10zO/bO+bBKTEzANBexk
mEPELCnbwIbCmEabAIh6Kvye4uFnnqociLXvhDb5ZcIPz/QbllqFpmo7mGiHUrOHITmlxoso8jzW
2oe6xFgOxoXzVRBkN30ODEO2xz3mfZ8Em7r6doit+bHb9jsoE/njp/SLx1y0ujiCvhEw7qPZii1Y
9CQNSZIh/tDmxgv6hFpFU1pZEHASHbfMRUgsYyQHby0NEw4YUL1e4aQZ7aSPA/gInnW/cKVv4Rzg
RNvhKaLIkDmSg0Z1X9ySzponS/1AG/COfIvf0RvxKOeLrgw/LD8GQpxoLACTN5tJaqkR6hBRa9G+
oHkFXhsgUoECp+FJJwyUxlYI+qTmoPyWtmFq5X7s6688V3e78dc/YTHsiy+Oqa6pBrU9GDzinSm7
MrrreE+b2xsJEBgkxCwcWDtBOnANkTWqVInFssryV1f/MdXeoshk9X/uH8Fb272GYWw3Qb09EivA
pBD/6H+KwzYojoU8WpPI40tZqa8tWHjhIFmGrDw75JfMyThHAbDCMfbT7tes6vtW/oH8vK0PpSVB
kBnN7WCYT363OnWMqT+aGrQlanSZx8QT0ocxTF7ur3/lErn+UYzXU6FSHvRi1dp4u0B6pHEFdHlP
24k6iv4xVxsinhSeIMpiHtd+D5hkoXUA+9HtxJ5Ym1OhyEgzZUR8TDL9OY0NTnh7exlfQzDLUqJE
GKeqbm05V9w6tgfJFxNHKMPtJOwiUPfe38bVA3GxIsZam85shagBHJTSrAHTe1HagJu+4sCsWusF
DGOtg15C+C7AxumJtAkbr4hROlGW4T0MsGz/gyWBCQNeRsawE9u5FA59FPeQV7ElFBK1Clz4rYth
9fsgq+ZnQvAKTNkguBRZbRo9r9N2zLCiWvoToYsImToE1jSwIVNlZbEd6ZYsb+6DrpmfiW5HTKQi
4w/VkWvXYsyjXhENH6vMMHBbK6d0qDnBxJr3uoSQryGECkQpFcWyBBrbAuaYoFKB1LhSvt5fyppB
XOIwISCtEuxqCZzcSBDWnvGwntFyD33cVuDYAw+K8fmVXEhJowIqkXMnIlZZy2jltuv2kNLv+6uS
eV9oOW4X90udJ/qUiS22b9OBClG2yLHdqq5py2fMbNrgjQXbsOTO/o6co6fX2H4NHc25/yPWPMjl
1jIeBO0WQye2i2V2uZvl7jAX3oB+BE3aC6EjCL/uw615kEs4xoNU4NiYCgI4DDm9CPKMlB6mKasS
+Yr7QKumubR3oCsRh4Alr5KQ3VCErmtttfJmBQpiRxL+mHnWsrp7FyiMpzJNmmYYOG1tmvkD6TcC
yJ1osB+bzC3JQ9h59xe10maGsZYLPCYTmldVaYCfvcUQqkX+GKGVfSiO+Ki8a5kV9lYZ2sIbWiA2
8qnyWsyHhc/3f8Dq51MUpN0wSIGOKcZie0UTxmjCeoUYmjshtalq6zxJiNVjcQHCmGQ46ZHwd1MD
tOqJ8jvteBfMSivOMh60zLUunNES2yg9J2AFGQPsYy6cq+IhDz/r0DfGb6r+qvuzHu/08hgKfiK+
/Af7d4G7LP3ixAdgi0ii5cQ3c+hIkFvVDERE2dN9lMUK2MDjcnXMVxLqPuvnAChVflKL3+p0kJFY
Q2EvLHOIhKRuof/bPCfX+8l8srEoKxPZKdhFszPjT6gehs2nxrurV8700vELKgy0ZyNiZq6BHlmA
uZWBUgaCHRuKl6JUlJBzL1HOLbCSwgHEBRTzoUKIBA9GjqcQlPLMZ6m35g09zr5wVB/q2sq2IPzY
m58SpylnxZ2gCoZEKBJiKLKwM0plI3QKRNNbuy2PJBgtHUIvUIZVpQIJdbcrOKmHldN8BccsslWG
FAoIgCvlQyY8SfFGEjimeCtDC76PyyUxtjjq5UAqERi19gT5P6EG39CxS50+h1AfdaX+T6t6NdmL
5LHu91r+0NAzdBI6OLaIs7trT0r8FoKtVTGzYLDFYKkRoW4/JFivE56Uc4cvW/xQ7Sd66A/tJnrq
vEywgs1Ch6xbu+i14UlcrAQXVz+AOSZ5IKCSn+AHjIEXjF4ZOZH52ZunMjLs+y6Au1bmoq0rkaZU
A5QSOlW8ETVMmaq/Iu93cviOvfi9kBy6DUGEmh86i76UPiif7/8E3mKZu5GQYjQqiLxCDtIZVEcF
Y1iduTT8UuK3/w6JuRVTo5jaHLpcNlh/+mBfpbspfWqm54DyLo7lRDCe9fIDst2pKhiR1LgGUi0f
avWrTTgB9UpXEoYGVTSTge2BLDwT1xdEo5aQDlHT1p7GsxacMeMypl6leHO+n0YHi1PCCGKTPDmf
v6xjzMIwVI5DoYB0Dc3QzGMhCpumBOt6a5ut4tTwbyPoz2M/bk1LHtyUgHsosUNT32TlPuyPQrSH
RvSk7XXlNGgf+vCILjRLniD9F/pJ4MRF74JsehD3yewNhWPMePkoFtRIYhLsu2CyKBndHtrnbS7Y
DWTYoxJzVz/kzk8z3TayySqT/VSfjVb0xsg28WAKwT/P84ArNipD0UcCWxBCgRvhQiRk0No5a4gD
4AHRIVuYxySxTdGttNq5b6Qrvv0KinG2xaDObSovUPRAdaeJwGgHLVtw6IOau+R49lUwTCuivoL/
bojfw3no0kwBWArK7DGbPVHQrVb6EIZD0Z3isvXuL27lZl6A/oXHOLaumUA9JgEvEd5EDLEo8kvY
6N7cufdxeOtivJoErpmy0Zd1aQG0FzOPyN+F5itz5JcG2ZKZ1wGzAqgstEhL79eiUMGEHIIckUDW
SWdLtSuG5ZbOX1N7FPLqTCX33x8pRxJCxkQdErDIlbPXf5YboIULzc6WtcCeytcJ5eVI94acYx0r
9/4VDmOKpaREagMGRTs3z2NyTKUX2nNc8oqjvIJgrn1lVkyKYltnt4EK5d3B1nk6j6uLAMMoEoxw
V+gCuPaU8qzoYR5hs9Soe2+hWN6X0VMec2KG1XVcoCz2cRGw9xIRdCoCBdx6loLO16LY3Ddp3joY
jx8LkSmj86izq+x3WUH5FrkupEn/KxB2klrVCiXEAUEHACS1Wm07EBWel1Od5uwVy9lDMvT1qQVW
InbaOeplB/N7zv11rCWXMWL4r6/+l4Xi4nvUdVK1GjhmMFI/H6l+gKafPRTgrJsUp6T5IWtRDIgG
PMZF8NgZbgXB3TGSnKjPLW0Q/WB4bhNenWD5RMzlefWjGCeRo2WoNQXsbta9kuK5mk5huAd9dR8e
pcTtO06T4YqzvYJbvsPFHsSB2OexvNgkHfyempZA31PZDxJO5ZX3PZkz3PUmaUpzOcNJ/NDV1T7L
X+5/Th4Cc20UVWiSUQTCoH4EuS+3Esfu1xKvV3vFeAmdpjOGYLBXqSa+kDiGePY8gGXZnB7GXnDN
hHgjLay2eTLD5L8FZ5xHFM4YGRgCHAjxJQtqK8Ih787Z/NDouzE2wcayzwWZg7pqjMh64epHzQEj
bdfW0dRED1UhggQVPFaQu1SN0epjGyOoI3/oT2L7+/43XLPGv0r2yDOj/0lldpiMalOOJvA6s/+T
1cXLiFxYJ+WOqHA3VF45aJdYzIYOLTgPqoRiBPeAJuw6RL9c+cM4Bs+v8lP9XXCa2VaaljDJDAVh
7X+XxrhmEqgpBMkB13+LJ/pmPCen6XdlQtUBvO2K62jbN+2RO5iwdBiy3uQCleUhLg0ZOvYpUPE6
dYc/aJ3XjuoWrB6RVfLYwTgfj5XyI1JZiPkILBQ6nRyU53NuJ/ET4ZEWrl1yl2taPuyFy4q0GIMy
MXAyxdzqqbqPBkgQTbwEEQ+GccSdFNVK1i4wmmiTYRcju8bL2q+QH1xZhca434lMxtQtIAKI74hf
f8Qv+UFy8n3xoT7HukU5bnj1zrvcPOZEg81G7JPlIzX5W/gDir9fLXjHBJf6vY22UeF3uZdf0Pxo
PqZv9882bz8Z/wy/mda0BrKifA/kTVYaqxJf72Nwl8c4kH5KJEFcbEM/KmgH/JKsdk93Wu50A5ZU
fMy78SFxtNKSfcJ7bnMcisY4FNzaejRWwEZdHB1T0llFId7SMWgfup8i2goMToy00n6jg1Vd1hYK
3L/kVNcnIZgyapathFnbkuJtf87SXRK7qeJg/N+h8fNUHfNg03V+NTlCdYoTn7Pdy0v+2r0sPwBN
3OgWR2GafdFAUTY001zFyNpQW0mPLsxSsyfRwrcFR1aMAeBId+fAzUqXg2wsu3kPmjk5BQkJRcMA
6Dn1PVr+2joDg9AmGbY0OQrmOSsOdfVRKH5tvJkQe5KpJRSuIv6WpB863iiaJY7Jo7nwtoSiq7Qu
HY6kCjZzn9hG+YIsiSx8ZEXtmGVsNaA6bOuvMRLttj2HoDVWy40iRyhQbnsVA4FIXzSHZk5QqPki
oCcVWtUeJ0+SNzFoTLOtVu0KIXerYZsLfhBv9Xy2WjR4El+f/Lp/TsZjoJy1MIckb+hk+a8QwlQZ
aBwRVWToi5sf0vicy44ue2g4LEEDkJ/jbBtPntgiXs3fMnR/B5vY2BDzrSgflRYZAchET48ptGyk
xCH1xqieSetliWKV/UHTd3H4qBcHAQRWxruJgv98SOp9oUAJJtkaxVOW+HnzIxheUDfJzWej3xS6
ZUx+opxznB+xB0EU/W6gt9aeh9mDmI9LQcmefYjNZ2FQGyURC0FRoh8jYqvSax4/C8UPZWocE8Pp
CFhaPcR2geCtUneN4Jj0Wy40Ww0/xemUxWehBLEuCilyjz594sH87Lh4DSrwFXtz+6eFUoN5EIMz
0lh980qSn0MNIabq0EPAoIXEMAg3zdFOei9U3UZstkJXHdpw8jX5nCqDJRbEJ8kHuoW8jLqZyas7
rVTXwHWGrk1Mr4koC7HEIpkWBrUWdUszji1tjW3ttaBNoVZ6aDCGa4kPytF4rV1Y2DOm8yZO4LYG
jxlSCPuYElq40fB17RqqVCu6WgZ8fEgd2R5sSM2ea/AeWu/P+iF08t03CkfvjcsbDViZT0SK/gKZ
OZh6MelGjUvtb3tQ4Mq7yprfw8rKELraT4ZrHCH5eJg20dZwSif2hdESHejdchzEin+4+hnLdXQZ
JfRN0YbQzrTlhYoE0IGj+3DGA3gYXnMLN5xjHBLrw/x1H/g2CrpePnPN9WVCJtFAvWwMnSj7KmW3
KUurU3jrW34/4/+u1sfcdGKSDZWhoX6VWdlJtZV95CVYZ+X0PvQP982ms3kppZVC1vXamBsui8As
3xLsafZWWdE29yoVhA7IPzo/2uMp9TV74ITNvFUyUXOq1KApX8zYMHeK5gfjSRE29z/Y2i16sZMY
LWQsBfTSelIDI9bDn6K2mcV8W8aN1Qw/UHFyzHT80Q6yBVLzxIKmhD1JkH2g/WOS8F6Yf5n2/v+P
iqLd9U8xzVQuzaUkj2Dw0YygEZZvYyc5Bc7PxB+d+Qm3GqTYcqvxiNVDd7O1B2enxdbz/T25MWLo
I0HoDlzJC5GxzjadD0I0paIcIIyaIDiJYcMKzrUxjtzW/ZvvC6C/tLto3IcLZ0VFzXROSx06Hki8
gY5Pz61ScBXZu7+a2y/MoDBnUu6VOR0boNTUIhjsQXxmFbGfb4LnYqvY+WgVKF7x6H15a2NOaI6p
BCOs4sEWisc2fik1b5Ds+ytb/sSVvTALYw4kMpZCI3ZYmBCL4jZNquxdFhQ9dsdiKo5GF6d/hC4e
OXnMNesAPzqoZiD2jb4NxkqTGG0y/ZwOKAf6IsjuRExd1HtZ+bi/uNsn89/V/YPDPPRmVYYuBnq8
bRNxnSONnu6HO/lTMO3wQJ7zp3KvHZOtZje8TsjbZ9mCDK4n9FoqC4s38+lCYzYHkyYgKd7i1G0N
0XrHZIKr+M02dhGl8Th1uYDMh+zCqqN1B0D9CM1vZIZ909Yeja8BBNDRjpy46YibxACzQsaxCtqU
D0YEwEoDc01h92BzsWpEal5uc2Vsbwv312h/M2sXl3GXp0U/iUAbHelM/P4bKqgNGDbt5X02+/q5
QWAEFfQfsKZpw7u3Vg8i3gIQooAsvciW6iepKHJ5zgY0VqGltd8MSxZL03kh1+qxUMD/jME56IWw
RQS9JUZpYlsRbHXQdxWh5yocql35M3gwXIiXzafsIfRanuD5uu2AtgOliyXUYy8NzFh1oU6Ai8LS
t/qIxnovcNKf8gvmCe3q3P3kHMvl2N04nQs85lhqgpy2UVSAKFZGJ0vbWug/tanfOKIzgDAHrz/O
zt72Hyzmc4HIBLNGF6R6JmCF5CuEvhPy1F7uCT147aA+BUGB8wSyJWEbg2bpDyQsvsqdcOBR7S9h
682qMSYKPkwTO832ANZp2ZBCWZxRelClP4QnYrK+yAsAxgWgs2zIwha+vB11dHkXFlRg7VgkT3mH
9tSuNNHvglJ+nVrxpCIFHVnBiCL3EG3CMoYIn2bJegClkOo8lMM2IYolDfUz0Xqk+gTKe2DchvnL
N7n4uYwD6RNQVovycrvpW/1rEeEtdC96LjdPJXg0yXfmzYMT75TdaEu6M9qT8/xvd8Bc/wSTCdwU
QR3rVMOOgcq2Er+E7pFQSDy9Q2iNY4GrH3/hGVyyHHjMMfdB3GsVjRv4rxm1rnwuT+Mo+pxjteo+
MHYkEWhkLBQh17HfmBt4ni4eGTxNGojqTt3J0/YK6GQ+Wyt80XbQIECPpFd794F5uMx7LQ7qRKEt
cE0qb9VyPqBKbYfF5EY8qq31XfxnhYufvrgF+njS5jYEEjHfKX1TqXt/JcsJYY8oulzQ8oLmAQSt
TFxiNGUUDmEFkww1v0HSI3iAuuGQ+9AYPmW8do+11VyiMW4w08s5alKgTeZ7F3qLYPH95fAAGIPQ
DaqN0gKgk2dV+gXp0Pt/fy14/MtejtcPGnUM5gRL8qQoel8Pdm/8bDQoLvsN9TDNYoacKHU1/r5A
IsxBLUZw/xoJkKgi9tDOi5BxTuJjFv4Kg8QLZQXNpWnr5L35PtAcdEV5+yb2mGbQSHEK0oZj8bcd
u3AcYHCBIs2i9Ym27mtDnEK1Uvocvyf5AyoS02nRVNSAD/WEJiUkRFqR84pdO2JghMQ8ISi/0UHD
uA+VKiqJqmawwwBEE8ahVDJM17hF49z/ojeBzqK2Ji0vKQOqTtDZuV5Xn8Wgv6lKKA9DXmd2kuoR
t/F9iNvE0oIBDVZdg/CriH6nawyjrYSyFxuo1X+N5xi3lN97XmX1G/Q8mzZGr1zQAk9gUM8cXhv+
OrZOwI4G+V4ZdN/X2ESvR4mSNrWTTdxZ43MOrt4IUvANkpC2gNyH+XvW7fkYeuNsNXtulL66v//g
szRKKCyUijoCH7mVRwyX15hnJM5sF/7gbmd7iBzJfubs980pXfb7ApP5pnTs4w4dNhC9B4/vllrJ
DjrFhfUzsatvNLNB/MIFm+Z7eeTdrrenZHn9QOiT4B1kQM6asdpSLjrkZ0Nklei7Edgi3Vb9ZoQK
IgmtQnjou8QBp3Wui2gD9++v+ubAMNBMLFS2o9RSBdCyMW5HyR0k3R37p5nLa72c9KsrgwFiLKql
shTkM4AgDPWr9uaPbKdulSOm3zSI71DEXRyne8uucY3I2lDcNmqcikAEv6X6VWxGJz5Px/Cp36RW
dkSwhKA9fxQ9+orI1tiVnJ29rZAx+Iw95TE0BqkO/GgrnM3n8C3dVm/IMR3IyxS60LuEUK1dvcin
WeC4jtvTc2VPBnNhSmk7jK0UJQiiUktP3qO89FqBs77lg935oAbj2uuADnEzYHkzeErzDlk8uXxq
TGR4WvEtBClEtmSyBp4gyG2ugtnW5TK/iG1GrCvBfD8+q98fxHiDFJNNf0+mhcLjIm407uQ98UxH
ebl/UlY3dWkmBB2aKUJA7xq3HJpEnFVsapBCRSn26+It0Dh7unoaEVfh4sK0hMm6XbkKe6FfMCpT
x+tZM38ns3RuhancQD+AczmvLugfMPZ89KaSgJQGYJHyWwMhOxpPQl4HwW0nz/K1LkCYQ2BE6JnU
MfBqq8IhUJ1eP8RG7+ZQqqjlXYMpufIb5b/7X4qzi6z5R/FsTlIATMTZuVOn8VHrwZyTmIXgYrS3
/7djgeslMoaRiUE+GgUarUXlMQoeKvTU8CJg3qdibD4y42g2QopPRX4S1VJQFzVCjr9cP1gQSgfX
nSSDNHT5ERcHS0N/ujpoWIdmHgUJ9HTHQrVa3P7KJki3Gn0xhNAOkXQIvUo7q6mDrgm55dX2F4O4
cSsXv2L5uBe/Aipb5WQM+BVjvRUVS4YcgVy7RvIjGs+gvrUGVJciqLjzwq1Vo7nANa5xIzRgSWUD
3Cl+lnVbTjZzSR2dcrzI6oEADMjE5EWikU2RNXMXa3kAHEGFmKmKdUh6vQmCwoFo+2hFU2ZXouQI
jbKLak46eTETdm/BZAeyOWiYK5AzuV5jpcQUgXMBMwonlHcqN0l5GcBlm24glvl5iCxDfYrV16oo
iHokGctLKrJTDfDAiqicjMoXpHW3Ie+Ovx28gHuBxOb/wkFk73pFIwaZi0lG838KxQzjdzlKToja
ePNUQoCuzmsnKrwsH7YIGP99H3MJzGwluoubSQ4BnMfQ8lL0bUhrz5CDpz7kSnou1/XNnmIkYGkP
BKMOGx6mXTNCzghYpMlCCyUWCMDPVq6lzqTj5VaO7vL/60Y5JVK6gfE5M+GQjKxv9MVvYOLEqhva
PB3wGwQjDl5qQxj2mZ4LTjwXeGeKpeQMQjj74UimXUnl+pyNtd8SMvA6cdY3Q4OmkqTooExivJQU
pRn0TPBDRD22g9bpOzRjfAutl2hoQEBqDMJa2CS0m4w8D7nmIlBDAwUgwaQf2HKvjU2eTDMb9Ap7
QL9Igv6MXyb0cTX7vmWt+Xrk+0AcQyAfh3zBNUosjIpQlPUSZ2i7Ti82UYck+vTzPsptpgAnRxdB
5LWwmBgi6wuMtKQSiRFGyT1c7BiQt9yAXKTWlijgd6n8GiiKF7dZYAdk+DmWxUfTGI+VGpi2lCmv
QasqHO+06hox5IcBSrAOocWJccF9KuBiqkGJmmAQO1CCJ2og6z1XtjC00EWmj2qXudqYuSFPRXs1
Vl8IzVSQEUnAZz8tavy9IqSALh9qffRprf5Mp8TK2qdZah0pjH6TBM9C87XHzHtffrYxbqGhlreN
liBQky3d/Lz/hZYTxZ56fBd0nEHyAKEg42Emo6mqdoKzpmO8S/rHTJn8VFOsAKX5Iu+9IOEx067Z
9yUi82woezOdJlAy2mU8V5aCcK0R00+qtbYmFBz/uWbll1iMlUtCO4/yAKwE0bQ5UMso38qBE9Ks
XUaXIMt9eBFL1BpoTyQTIBP8YxxXFg19wdwFeMjzqOzXXkOXUIwBFWnbRUVUgmu3ldHx6ZqpZdCv
IAkdGe88KH+DSZvjk9chVfQNgN0d7CTLv1+sLh5KmvQ6VicGFZBiu07k7WSiMKSbp0BvLC07J8LM
6Wv9O3RyY5cQY4Qs9xK7s2mpNOh01KXgn1Sfvqv2ZOEZeyiOipXae8Gd7GBrHkYHgypOdiyd2Qpe
ID2rbscdfQk+ql8q5xuvxTQGJjg1WZfROK8xhgSSaG2KJDhl5ItAkEpONOTGbKvGCt5DUwaJA+In
xjEVeTZrUK6CS35UnySv2IVub6LSInuaH3qJUw4WRHbvH/81210+Kgj8QQ4KMpjrr1uUyB0UTYsA
Qzem8iGb+iFzEnhNzaFpOdhx2GpPTVMYPNLPtcVCQ1wDKvjmwYF8DVyXGe56tC7b2XROFK/NoebD
ixLXPA1BKpaAmh0trey8rNiOQ061IbG77ocwn8LolZqvOvHub+HqSiB8gE8mISfMetDZGKcU1ykO
CKHPXde/xXVkkWF278Ospu8I7tFFsVYGhyPjqVszCEJxxEhTah61yNWT/ZCje9SvuwdRcwvJVfBQ
0g9S/3IfeHV9F7iMv45GqYuGaF58KPKzSbxVqqci42lVrN1Dl6tjDDEO6RxmA3YxMtTSrhXj9wK6
Mama23KZGx4tO8mp8pxDTrGOq+GlBPpB3MmMe9OGvFKaFqubaYZ+ArLvDd2ZZpDbQXoslwRP1//c
3881VwIP8n+IKvOYCNqM9kouwpUUIRhuTmbHq6+vhjiXEIyp4IWnVnoICILSX9nhZLlR+BAO76WO
YeaNDHk1KEzeX9baPYFmDAkyxAvPOLuRgVZqzRxrMJO+cIn2OeQFCDkHR+nbEwUxZqtmB3GYtv8V
KruZKu73pO+BSsbzXJ7j7kGO3mrhoVE36NCoVI61rJ2Fi0WyBRlTMbtEUAA3xM9Fuo8UFUzKHH+y
ZpGXGMx5K0CHrIcyMNQEZTWIOauRJQspVAOcqXXn/yQ/dwnHHLwpI8lUiYAzoh9pDo6u0a07zle6
bWlRZTCX4B6H2S+0OgyIkoRt1SCQsLspTSn66PvwE3K6+jedE9MzCyl/HguSnMCNXYNqtA6Fc5aL
OsohSTgcoipN9y2m5XgCayufE9c56v9gxtZEFEauLyGSm7Rs8b5eRBICqEVBq4n0PD3PtdMI9gBV
xJMa4QMmxa9RahAZF0qPROEwVNpBIJX8EGbaPh1BxY8Cnz/18uAghjuiNDRZUVzM9v1DsrZMUAFi
TAjVUR3tb8wPMFBJz1I8ZgPyTNSHgmwkbtPSitXqlxiMy1H6cs5N5MztFmxvSTK7altYwyw6RlC7
LRUOcmtYUY8JKAmKuoppJ1lviblkQdlhM+WpMyoy+ui/DOQE769+JQq4+mXMeSIGpNibJXFah66p
vA0dztAu5FW4Vrw6jJvoKmbOIaHDJtz0Pm2QRsCrUq7/JPVLVL/eX8Xa31dAm7lQBCIGYD2PXuAN
rxv4+9ACBd1qbuPCv4+waqfgM8DEGH6+dhOShXMVtFqIx0Wh7812MzYuKezU+FQxJgPe7XFAyoVT
SF/LDyDf9A/mYlYXr4s60nSpNyEeojybkoVpDkuy1E90S55AIhu/NQfTUTm537XTAPoBSPyB/AK7
ufz7BWSqYwpQLZbnmnBIdV/Ao42rr7tyGeqXGItNXmDUkhiAyGtZVuVIInJEzpwdA/oqQotdtjpe
CHrbjwn/ivoHugUlBIY33FAQqzKkZsTzpLN7R3wdqdVbKIPYBDJj9EDOIir4wr4FBzGvqWV1Nxex
XRADLy9EJo5vmilchCOQP5B2arQrxy/CnXFc3DDzFkTj+j8YjJFAqVDt8hAPI9E3LLoJXfkzOHSe
6UeW/gSqNE6GaH1JOjw28lZLV8n1x8sqlUbRjCURCbfC95Adp5YDgW6ctTXhPQ3lIbwccKavQVro
2UwJFWI7FWj1KuJ++glhv/5NJVm56cpA/kqb3NwGNBZORh63uziTMjeGkswmKMRoG8Z1+6mOgfij
iotgI0rh7MWChrkcPOgUv+jDwBtDuduJ+txD/tDI589kwhibHo4pzGNUxdISKgLKrSnuji1NYSON
Xtq06eRjMxnCua7QkGiJZJr9SqrCH3IspUc968rHoGzGgxrT9iEV6g5Zqag00cmQmaNHOxB0haL8
k8xJF7uYJQxkS8Y1+9J1lOJW6OlJM2pw+lKNxrNdKugCASuD0RBrLqbmrdUT1cfGDU+4UsKtpFWS
iwmzaLa6jqibqASfHEpTVX2girL8Mozf9cTUHLnq8hwsQlGM+bZi8Cpdqz0xH0xMnKMde4NSwf+Q
9l1LduNKkF/ECJIAAfKV7rj2XnphdEtXdKD3/PpNzu6MTqMZhyHtw8SdiL5zinCFQlVW5nBgQRaH
jjpH5DkUs3kcGEQ30TqYk9hDR/dUouNNpVd6ie67cLDGxC4btYFsNSbRHzK0Yhr1rHwbNeBX930H
/Y4OTTuWn7A+3mWzxd6yNgLmQFWVpwRX3Pc5MIPbphyop2gR6SA1RYmw45ZP1CUipL0HHLX2SmbI
oo/hyE4i67R3tNbq/6NFrN4NXCRoKtNivCkDPROukhfiNUsZ2vZDqxA/88AYjwlRspdE6/tDkWug
Uxqm7Br/eYdePTN3WsHJdaBMGgqwJDqYo55c67FRuXUxQ1q0Qlno1ap0dj/koZXYVlcTSBNTUwx+
kIWh2HVlpB8KsBXfo1eg8tFnYqG7hpDpqAz58J33kepxpUZRyVSKcDdoVAWUJjbEHejJmxsRVAm6
Zq0lzLHG8DFMs/yhyGdWuEkZlYeuqKpvIWURiuxaPbzTPlFqW2jTbBz1SLRvScoVP0FryTHoVPKU
dyUJDnRI432X6vO9NpAcjZCT4SiBwu8NXgUHdNEaKN1T1PC9qqsCzWY5iicOTdKp34mmGe9F2U8Q
YBRWcDUYSrZngdLtg7hUQCQ+VsVHDqDOE8G8RHYV1cpjqBlN7ua8F09FQsdHPWy171ZpJU4oLFBl
J2WSP+Wkr94NgcyjreeAkNtRGlWvxSCs+8AC7ZGdl4TsOoVmJ3MYAdDo+tEXRTM86dWk13ao1MWv
sR9GTwPi4UlnMbS3hYmisp3pxVh6aBGOHkkaJFdZbESQBcb79UmfdMUvgo5EtlqoAuy3wTi8kDoE
l7fIasvOB8ZOA/jDbkLS4gAXqjHiFIFzK8rK/jQMqfoNhNTQiUwrik83zCBzp77gN1mNxJetYZcd
qiBW4DpYnU67GDpPR1or6d2UzB3kFWhUHSo0Xvm50SKvbswQdGtaY7xSEHv9BA53eC7BzXLITGEB
0IZiAfpOIy8Ppypyy7qo30MziG7gDTtXqbPpg2c62FkpUfCEzMcI7Uol4GnzNIWnuI/xurMmFuwA
qs4eR7hrX00afel6oOGhsMrKN4mZXtOySB6UYIr2LCIGjkNa4iCxqPVCko9oqJ17v5hZ+g0do4pN
p6jzsinl+0HlPSgWQ6N363qCBJ6i6U3lc1Aw+nTioJWk1eDFSU69ok+NYVcyVluOmVEDCh5Eayx7
KOKqdXVgSiPkLWrAV4wSyhx2T0nudTxuicNDnnpMSwXYRwhSqXkzKjNcmFFPztzQuQTbWJP+ilgO
tdKxqNqXqrACbyJ1+Y3ToN33kUj9iYrmGwmVdl+Bytqpla71al6XoNjBpEe5Mr9SrVN/DTQ1bc7T
4h4wMX4VtmiS5aY5HzRsxOcuU4BIuxxSrobeS2JMxf2Nd5YcHBhqE0wNbtLM8qoKLdfCnirXBKvb
ZTtrN7YBJXc8swC2hhP7fJkOeoK3ZYrIlQRHXfkflD5MsZEG3zKxxOdnEZ1qTOj8GmGiMx+tPra7
2lWnjarjlo3l72c2irTuwdmCyNQsflWplxa3Y/lweabWV+T3TH0JTM0OlxGGUcJVVMarWXwPgF2t
t9K7a8+V8xWRVj7W9ChkBuzk3dEgz0n/54kYdv77UkgIRb7BCiimqsq8KhJOY7xo5svludpaDikO
TFKd9KLEGNrmmHSvtfWYBveXTWxM0z9PsrMVt4KcM62GCZ2+RaLCrvpTNjc8DCC3anDkN/Bvck1h
Urt0UkGL42TaMR4hbBDbarD1iFuLz8+NSIvREzFwtYURdp+9VzfhzbxXHOZ2/tCjs658V/eXZ231
1XhuUFqZVACyupD9oDNLw912N+/v+hOgV3dk92y56tXWI2ctWAd759I5C50aEMR+PpiqqeiV1cKP
TRnwHsOdqdx3xnVo3gKdfHloXzuGl5fc2btAylYQKsZ6SPEuMGxAWP36rT3cDl5oOmyX3DGXQ1XB
Ht7aI7OtXfkrd3BFPFPN3g9IrHiXv2UNjfHpW6RhR7EypcQMEqcnD3Psq4CDaPybbr0uPXcYugIx
4smnvX/Z7tqhAETZAvId1aEvj1lwzUeFtiAGlWZXjZkt6npjllef52cWJGcedqUeWgtc0Oqm76X2
EzxgtqUGNiOoeMU/QCh6R9st3fbV/Ar0tyD3AUSEocklryZpSKMl/yytDu5N20DiYQ+5HIih3MYf
l+dw05h0JquGJ92owFhqIrcWH4ze73D4TcOPo/0Yvwb0Z1L92jC6bE75oX4+QulcFnWC5H8Go5AE
Ivv6Z3ZEWtmhP1QXHcy7/HnD3DKGr+bw2DDA14w6n3TJULWqwkBZwCX39RVxxeEjdsLr1uaZHTv6
XeA3BxQhzJvwdqtatbaBgMv6z7I0u1Y9R2GwbNFa+OVB/Aqv1B/1S7LJCPSP4OelIUozmltpHNQR
DIHVF5RfL/68i23Q+dvUZj+za+Mh+sBz7wYtzOymfjY3zslqlgIIHrCcgXYYYD4pS9HgUafTEgt6
XTy0t+YdLUFqVSHMctCz7STfi7vphEe15Wavf7O2Z5YlP2hYUWFFy1Zq30zDvkVYrO2YS7hd/DAj
e/JrO3abU/yR7PocfCwb1lc38pl1yfPFClFyBM6JU6ET3g73txq3xcvgohF1F/tbfShr1wsAFtCp
RQy74Cw+Xy9xEwm0emKRi+Amju2B+W25G5rrYKu0tBbRnBuS/F4/1ZPVLwBfpX7q6jcSHjp1Y8us
Oe9zE8snnEU0SYXtGi+udeaHMQNwQSN/EdKgzI56EiEW5OSlI1FYyNrpC07RGk7DhCYlzzI2UsRL
FCyfurNihgyQ15qsUbUeJQNlNq8GUxzbOHW1InZIsiUAvbb256GFtCQVnqFRHi2hhbqjaP2tTZuy
+zndFZa7samXMs+XURkg+ALsAgodss56IjKD9RlMBffJLdc83D/9Eeokukd+Bg+Xja3ttIWn+P/Z
kgNbXSuDKgcZutNrrklvZur3w9/Ezpwgi48CwsJP9Hmn1SPThRYATAc9BMMCTeeWUsbqLvhtQOZa
FHlbMDNaSjr9cz74LDoVwY6RjWB2daYAYUYrIdXwj3RguBrnVdMtpQK+G0JfqVIbTdiXV2NtJCBk
QXcrUA4gcpccTFHOJjppAR2JotzOgCViky2g4Zd4l+2sYVTYuSFpN6tKUtOsXQw1bXmFhHB6zJGQ
9HjbNHe8RtdZ3UOwpWdoNlS1xmWz4QsWE6ej8Va8tXayUIzDqwcIVIjNSXeXaMlczDoeCTz1VR2N
WNFDqJ5adN6N2gZabc3pnZuSLqu81CsECzC1NO3E5H6ItqBM6xYYwPQIdJgmhzpEiIwnS5mlbXZl
cUP6jcO0ukNQoP739+WAJodkTD3i96v8Z9Ilbpgj02lxj8Tlhhtaa5j7h9UCBIcqQCpyRxc2IiAb
4Gp2zJ65aNxBNKr4RpjZJfLNoGUG1prbehh7YVpcoSnpZkLefm46ZLXBEIH+eTKrdjxY+0676QIL
SeuNuVgch+wnF9qNfz9Q2sRtX3Rzt8xFp7ya7C5ixyzyIlBxtccKNIFbAMvVqT8zJzkA1AsQ7MSo
bqXAezRxC4bJydGLfYjk7uXjueZqzge2fMnZ3ZxbiaGICQNL0LFAnlvlRlU3PMDqPjWhAYVwHOVV
eZ8OSr7IQwFPmOhXUaqh5r4Jblqfr98mpK06sYKigIH5Asd15USZ093kfuiBzttlt91BcfNf8VP3
uEkHujU06b7pZx6BwxB20cEW37R3umKj8GL/VK90V0GjcAmSr8vrterBfk+mzIcR58IqgM4E4i9W
HdE8NdzPxZtorpRsq7tstYLMzmxJ3jIYgjaNQJ8JhqT5ipyIi/z6jeWUXnxooOIKujRQ/BkI/x/m
jVroxrxakvMMLFYPlY4tE8XlvkjiK0bFX9yx54OT7r+G6NOYBJhIi3W7ggyoPOS24GJj82+tl+Q4
qj6tqQb6DeizKMC22Dzv7Sp1af84JMK9vDfWz/J/p0AmWptKVZ96hlnTW+qy4jljqc3MjXn7B2X9
1RX+tiJ5DHTe0kZFvcdJX6wrej+6lh+gnXr41p4CXxz7h8ne2g7r3ve3yWWSz5xUoGoxtxqsVQhh
IvTX1M31NFxXDIk35ubaziL+5ZlcNwhUPQIj8KLLLkvrWDwaosOL5W2AenB6ld7NRxAgvV42sx4b
WRDyNUCsa31pySuTKR0ohR0OjZfsGIy3At1juvbKhn0HmAa1qeYAKWcDX7ThSFY3ywLfR+GVmF96
LvNxTlGchOmoOeZd5Kio8kbJbmOAq9v/zIq0WfqEp0a0WGk8YKweDXv242P5mpdeyJz6NB2qx+RZ
WdTtt97rW+OT9kxP80lhy61jmbuE7+qsQcvo37ips9FJ106Vx7MxG7AxZiHQ8nD+3caRXnWEZxak
CyYcyjJWFFjAMtqBAg63raavryRPyC6jAQlwFCihA/O/TOTZ4coCS5/zdgSSxhl28YNwDR88Znv2
4hfI6PTX7C32I1xqpt9cPYOIa7/xEFnr/v30AdIeGY3YBLoVHzC614Fr/YhP9QGqY+yQ3BBbcUEY
eSy8y/ty9XyfjVnaHIUB/pEiQxdAbiZPCWIgO8uG5gry4dCSIhPKkmJ6AEzhHd0Ih8umN4crbRqi
x2PLKtgGa3KPZmrXugXH2S6+z1+Nax45yo5atubFPt/YS6veBtLhyJEsykuQSP+80lU6NIm5rHRs
hPeZCUYe62loKpSsy6u+4eDIVO/r8WNuX9DD6lFlSxtpWUj55uA6Ojw0MGwBcipduYOSDXqtYeRZ
oqWJr/JJ3dNeMX5aogQ3hVloz5fnes0HYGMz4N+gUYbW488DHuNBa6MeAwbNqpaCpz2/nUEud9nI
mos7NyJtX9ge45LCSER+xBy4jb1ATNTVT033ctnS6vydDUfateNYTWHf4SVdjhDJG4DoAFgKNPAO
ab9dtrQ1cdIeRTjEBPAWeFpa72EIvpBHvilxvUSPX3YDqIzQ8wjhOmTvPi8OBZCiUZZjX3F3vqKg
GM6ulP8Zx+GpO0W7y+NZfuurLRP1QaAOEPVJtnS9qkANi46OPHjnIMDiwLSVQDlBlNx6J4pfhR+X
Da5P4H8G5R4EU3ToZARZPB5txGMj4J4MvOwAVl02s36kyW87UogOlQddm6rFzrHunacmcfWfYPjs
gekMW1tL3D9mksNtATTzvzNJ9c+rVhaGVuv5sgdTn+UepW4uHgndcFVr1965FclTGLleZF0FK6R+
y5DOLzeSuVu/v/z97M7jMZvHMFORnBmdpA3tIdkKr1Z33BLWAXkLcic5UdgnjYBgo4bAhz/W7eQk
40utUkCigOY6xBPKpfHGXlj1Q2hsQwM36HrBD/Z5TGFbcKAfYNHSrmLQOueJn4dgse40ZBD8y/tu
df7ObEm7QDeFYhg15i8C046CEj/ZcHWr5fyl1f3f0Ug7IDennNYjLFRovUqOZf1YhA81iBmrXQeY
G7IIyVEL/QHAPA0NTPlWULKM4IvHQA1RB62+bn6JzIMhYxpkJ5HujzTILma8n55prAA2VydmASK9
IEcJfKweBGfZLbiW0sJZkJTXGthMahuIs62Tt+pS0JyOvmwVUgNynMb1cKiagOCL+scEjPPDsbW8
y8u6ZWK5gM6OBcmsqYoFRSiY8Ju0yyEHldzkdbaxU1fPxtlIpHsMl0tvxjPMNL1oTwaHKHOgaMdk
XGQujeRoWgIaxkl4olWxle9aDb8AqftvGqWrbahLbQKPcOo8QMLFuNW94BvEGvK9eiL3kIjy9Ac4
z/3WC3b1cJ5ZlS6goe1ioy+XIZOFS9uv08ci2hWQZt1qpV89mr8t/ZNqPVvDJGl6M6xhKYLUT02h
ardFtb6xS2RHw0nBeV3AgqB4U5W+DrQ0zTawdVvDkDyMNWolsL9Ypl574ZAGGR8vb/XVBTEJpNxB
QoHOlmWQZ9OUJ0k+GhXKeTHS86rhZOBoE9dKcIfWo8uWVhvd8DzDOxv+DG3N0lBSoSUCurG4Ms3J
Dsip73+JANz0N0otnBaSXWTPs29TcF0ad2iE2rC+NlAUOpa+BSRQmBz65DSN5rhAHWK4t3y6Kx7m
fZHa9NB6V2BUBqLIvqqdDkLbG8DFdbuACJgQD0Lwvfz9bIIDpuSJEgDGhqvwvY7QNDt+R0vA7Wg8
ERCQXh7lmkcBEw8YK9B0TZGk/2ysKJDfMJf2DJ2qzjifsuRjJKZtFE6Un/rUbbZE7FYNQitvkXxn
+G3JoFIiRCmRHgWUpjhNzbfGRBp0vIlMUPsG4dOcTW4IXoTLo1x+VL6TEDSYC/04WpXkKjdHvobn
GvrjU4omnvSg96ep3wpcVo2A+BMwKzRnUplsDvqKHYpKyLXVED1qArAuR+quCZl3eSyrQDJgSCwM
B/3BhgwjqQc9ZSnU5J0sFtcQbp4nJO7r5oYw5qEZy4+q6I5y7WFKoDwl3i9bX/MuoG4y8QaGbi7K
gZ/3C7PmnFXW8vYA7bYyXvXFz8sGVmfRXDIMOO9oI5UMpDqtRpUgfODBvFswr6Wi+iEge5fNrL0I
zTMz0oWtEmGChgFRks5BvqGjjSzzu+SR/gXnFDu3Ix1mrdCGHhz0iJcRw8bA36UAdWpgZ9nCOq6e
q7MBSbdzbAasK2fMW6Gr4Lx5B7iIiseW3nbczYt435h/gRxBiIdrwFyUUGRYRzl0llpXcI9hepzm
N5XttfovcMlgIQbYHbQlBjS9P282hSTIVCvIgVpJAllNUBDibt4qga3t6HMj0iXD0jmhUQ4jGTPv
VNbdW/nD5b22ZYF8HgYheVZMGbxPBdJmDWrzYmMpVh+zQG1AjpciDQlQ7WcLqTrF4VDjVDbmq1qA
BOE06Y9K95xE91Dlja6Va2TB56039NoZOrMqv9QixNrCWPI3QzqjG/qlrbldmi5E3C7P37J1Ze99
bkfaBmGtDmMOQTpHq1i+i/Xpvh9f69m6Y/OPDEQlEB/6uGxxzQmdW5T3RJ6SIi1wmFKoW7Imc0j3
kFbeZSNb0ydti0xv9LAOMKze2s1pZM/MrrhNoo0X+5aZZXeehRMFbwYycpgp8eIU42Rn7KMd9uUW
jfcqSPZ80iTPTSdNcB1wBMdATj+c3ucAC3YdlA81BHHDtITWuo5I7i/AHCg3QVQH1SDwgMlwcisJ
0aq0XIeiV49tzm/67unyQq0dr6WiZVn4Z3F3khMPjGIY0TUJE7y6qZa0QDnbcdTZWULQPl4hHXbk
JHcH420M3/TyL0jsgCWBnARarMG9I/Pnsb7TsljHJaKiWj4UuwT9Dep3I944Zyu7/pMZ6U5EhSOk
KYeZtkXrXjvetrT61eZbyuIrx/mTGWk2226u+nghiRFNck1BlMfR7Xo/cuu6LiDRgfTA5eVbuRk5
3v3AT4BS6CuKIoHmaZU0uOoTVr1QvfCi7lcUgFVseMSWQifYhwV178s2V8d4ZlO6jRWqDEbV6ovL
cuv5sU7vbZtAhjRpN8BSq2uGdwLiWvC+gw/k8+kumzoL48XQMBW7zoz8fs6O1RxuvEm2zEjjIWMd
8kGFmbHdVewuaXwR7S9P2fKlkpfnqglpDwBOcZhlJFMbVGWeouXR6Qd0ocSeVSNrhdbqzG63iqur
owH5A4gaEZyhxPF50iwVyg7dYmqMBrdjezJCtXwrX7JuxDDxa1BFAUHvZyNNRtDcapjIOoFfAtyM
E6gmjHDj5l/bZ5oK9C5CcUybzLkShqOuhJ0CRHui7YIIlY2EgnieTq7VQ0RUjEicxsXGSq2NTAM3
gomXFHyS/IRLBoaHcRmCdL81Vceqs8rlVj/4MZk3hrdyd4GT9rclySPNM2doJ8XwIouCeoleQQTj
EOaRi5vmcHn7rQ1KB9IKLY+oq3x5CIPIMhBWiiRwOTJvUMEVnjBvqq2N23htl+sM71DsdYZXnHTp
V7yzRBEjBWSluR1PO4pZNE+M21PiXx7Q2tydW5Lu/UjJZlBXYUC54oO30Wb8o7e8njxeNrMS3PJz
M8u8noUXmqKrIYYLM8Z8ywdrVxTlhgNfHwnHsx1HCTJD0kkSmeAoiSKjleW/JnBfWa+88wbjbzYA
mHr/tSK5uDjVSBUtWeKuvCs6aDN747i7PFdr/WgcRKXI7IC3CYsvTVY59lmqLrReGVr5xM/yKn6Y
jk+KI07j3vDrU3zgR9Rzb0HOfwP08ul+oRrZ6gZZ2+nnHyEdqjjLrG5YPqKdbkbjReliR202lmzL
hrRk9TjUuHFhw6Q+Dd8GDSzZW4C+Nd+HgrzFQeUOFlg5dTUKPQWXNO4kMF98lFl01ZPslJLEF0I4
RmXapgYpncsruBZLLI0SS3YODERyJGagKWtoQ4wr7ktw0dwkuDaqrLCbOnRY6YG9Y9jKXa15jHOT
0nL1pS7CUoXHqDJ+A0Scow/Zj77UIMts+j3PNpz71gillaM1kNEBw6xORVk4LR3fg1JpDqJv3ope
/aZaYeEFsXWTAY+8MblrpSt0CKhgl1w4XPA/n31J0kdJVU6YXUDIfBLHB3BrO1qfez1v97hskI1M
XBArPfQ98YEf9czwXVXCOxFt+IKvHgfULwbkHKDkg8hKzhcOAjwOMeTTHNFZoBg4xOX3xHxj3L+8
m9Z38O/dJLkcBf3Eoygx3plr404tkS8ExWfvZlx5H4vgm1po15GxVVH5OjhUadBVtEDXQOUik+WE
c6ZPpbJcQcMJrzUypvYcO3Xw6/Lg1vKUsMO4xpYWJuABP68mBevHCKYtODudXaspcybBXAhA7Sol
OWXpt9aE9DtIO4xw2odG9+Oy+dVjs+QPkbgGRR4hn62zvu9rUDzhzVT8aNMMJyX29bBHJPGORriN
nbs6pWfGpLuWGGocgGobuTCwyZfsJZ3Tg9WEvqH8zWMGP/ffsKRJNUBbkbAaw5oisA+p5onnHOE4
33djcZu0qltHrW3Om70oWyNc/n52zef4JBDDw26UlHtQCTuJASE+0FCAgPp6nCYH+PS7EN2DeqLu
g659zEp2y+OhtZVW7Kq0szXIJvzFEv92FzJLHKhnRD10y/FBwUBEvhW6jLqgXbOnj8uWVg/qmSVp
9AOvwaoYYfR0/E6JnYm9QPELIJFg6RXtN7bu6uV5Zk1ywcUEejCyjAvKaLY6vQVIT2vh1p7dsiI5
n2hIDcUQy04y0ADigSbFRhC8sUSrt8nZUJa/n20b0hpdpC0efe7aN2K1V1HH3D54QV+jR1nsxdF7
juaYy6u1MTImPe+gwcYCdEsuOXfdhXQ2NBjiXam0GzHOWuQL0Tq8gsB9D/EfyQwXTWlYEPp0Qg7x
6oTtwam0+5uR/Dahf54+NPbEY6jArzR9eEx4BDR/9BLM84aZ1cN9NhLJVxakLcx2wkjoFB7qprzW
+gctN4Hx2ZQBXn5KfuUjWgNJKDoNASqTJo1abaOQyELwCXr1cbRn40GA9Zy8cPo2zn4X3BpQcKeg
uui8Zqtjd62gDKzub+vSfEYIyxtaY6A6EmkFvWfRMTKdoTxBrkZ0HyANwimAQmCvAyI4eJcXc9WJ
nBmXZrnhQ9XVS0KgiMEznTgzBLvjzg2z59yy6RaLz1o69tNYpTspDKMyyvCkdaL5xui9Eph/o9/N
cY3w7YEoD0J3xy0Z4NWNtGChlwNBvvB2KpYYVKuAzTKIDnndQ8is8XJT2XUY4uXZXL3fF1pmcFBR
pGaljdRPRjYFOlIDRtQDkqh5Skd3Ag+Zmb4htvzjgBDM+YhmLJWrYPSUa65TEVJDoQXeFYQ3dp2K
n21l9Y4estiedeP58thWE84IP9FBCC4GCOpKWyUsLLNRDZgD8JFCrLW8apuqcI02HA+gtWW7jpEf
bVw19mh2hUtGiA6WwfwI2dUtebOv84xQeKHpRxCFWrPsTIeiJh0QhcKh5uDpowA/QepGDbUF+RaO
1Lk88q+u+7M16YDOvd4nSQ1r7Qx+cl33BL+rxj9OZi5GwLoPSMCSFV4+4uxS0qN0DLkVo3U1G34M
IxvvTN4/F0lbbCR7VkaDzYJKPSNoVDHk+qVBlWhEGCwcS/negHSsiz22RRHw9YYlC4wCRMgqoA2m
nGbUunEQ6DXDMWcfIjjMAlI6h5qDpiQ9FcXr+PLHC7TgfqC5gowLMo7Sha62KtJw4QSR0clTzL1h
Ps5/jpIi5yZkHFapD4bKS5ioq2sRfqsgFJ/7fzoKnSMqAbKI4oh90evRs5aMCNiFkwjrSDtoXVT8
WmxmKFZ8MGrXy1Qt+KFF3vbzTmuTsIcqR48yQPxg5u9lf19A6mjqHSAvo9xrFGUp+V0e21cfDJtI
bqNfgYA+XgZQKKYexUUAm0nmaM1jbNYQWDoUwxYT95ad5e9np4jrXRKCEBTxI3fa7nHKfT7f1vT1
/280i3s6s1ImA+QOTYzGAMdPZKLhXnukKrAtT5ftrBxVzBp87sL4C7UQyeNWcQQJzHYZjXgc+vtc
va22dBVXPOknE9KFHBnlbFmLiZF/hPyg1W5YAJD0a96q430NTHE+VYhaoC8OAFwZQNaCKFKZluaN
sbwPa+tBNbuNqtOqBRNPa2TKcTvJ0DiiJVEQByipdbXTJq+UbGAY1/YWpOgYFDWRpEDx5POqd1E5
NeM/5TP+3BCfBIWdBrc52rkvr/qWHekNpI854K4Dktcsc0Mh7JCDyBblXLoxnrX5QvEY5VtkfkEG
LgUrXYvXSMmQW66tW734nxj0jXvzn8zx57gaWQEkJsFmAGYh4HI+zxhTeKmOPV5z5RV6og7f9dDm
buUF35vd5GW2ar9c60fiGx46Tmf7NUO3Q38MXeQKbGRDgNN+D7wQSBHoVe0uz/EK7RE+DYu4qJYt
FRbpuq3RH5lPOZ5jnVHazfikdoEdgVUKbSx2XVxb1i/KkvuWdH6a3Kt9s0f19KnTiatqNQiWC7iv
auvxu3IWkduDvAyuGtCEyMe97kTQgGETT0QmTsHcnepY25HK8Cccy2ne4vRbMwcZWpxKFBiwo6Up
KAroBQwc+6xu5vLbxANwh2azyXWnEKIRdjJpFGRpXWXscyVD1yqlPbfnkQ/HEPqyntXNwrRBNFLk
UPc0F5LlpG+eA+SG74yip4Z7ec1WvCGuYEilA6aJ9LpcVgR37dwSZRBOPO8n+qomV/UWKGrVBNwH
U0GGAcCkdMSjXtfqmeOW78dHFPOm9Arx9OVRrF2/aLn5bUM63pMBom1wqiP+qt/m7xSrC7Su8T89
/t719yKsbaPLNmyuD4vA9Vro9CHyZq/KtqMFElOOUR/C8FcMoWzyfnlYX9+R2LSQAv3XhHTxBppq
Zlh00HQG3qDs01+N4Sb5zWx5evMXAey5KWmRrCkUEe1gyoIodajth/g7qnyXh7NyNj4NR1qktJuG
RlNho4onOxY25S+TmdmWdiJbXnLF3X8yJYVjGq/qQCthaih+aMpRNL/K0RnC3eUBfd12JhzxEvRp
qBDBu0hmYjVqlA5ykHh5ixFDaqHGBXkEM47/l0aA7PKodHHx5R7Cp9Ct+FD/uvwFXzYhPgA/gEZV
8J/jOlj+fhY0FdOol6LFB2hVH9r4P6NkMw0fgdJsSeh92Yv/WEIlE8govMRlFsYlx58AJVQ7Fg1e
c9H3jgV2cq9F4nI0AJYHQtSuDT5t+Kcve0YyK+2ZBKWpgGgwWwFyCNb3mLs0FXaUB3b4xwSaki1p
NfO6RmeNgsmMG9DW5VjQcv83y/XfJH558NQosCWw48TmDci07WE41VuIxi9b//Mo5Keo2anWHLSY
sRCELrUC9JpuF2p421b9hs9Y5uNTJLJYAmQDQYimLze+tPn0KRUdxWhSIMR5N6J4h+vKepnJ5DRx
epfVpT011QZSZMuq5BRVFkdGQBvsiOQ4QH2hZFfoUbEnzRkXkqPSj9rMv7xsq5vwbKDL389OmRoN
XEVZFCz4ve6WhQbO2O4xzStXNRR0p2zFUasreGZO2vNxBz5r04I5YUwQ+jyw/r5qJodsXcyrdnQs
HXpu0L1HpWEBR5Zr04TAnlnFKQq4Y/SZp5QgRMm3WmxWZ/DMlDQksKxYvdG38FMN+ATe2biP0xE1
ltyp2Vbud90WXsXA3SBQlp/inW4OZZbjABikM+2peOeROCLDFLnIse1rutm8tMT0X87B8gz/vwb/
0eQ82x4GV7q8V+E30GJ0UEt6ZHFzakL1kHdvbVTdopPERk3pqspUHBNxuLw5V6+ApVAITkekhmTH
XI2iCATyzVBEKd2kggTt/BEYwYYfXt0rZ1akBSwgotC1CayoUewqXX9Qo8TvILorjGLjgK/equDz
AAAIzQD8S17DBNN6HWawpbSe3gvoagJOKVw9hN4Btc0Qgh/Eplt8F6vzCM47FLJxkX+5y/WOVZkY
BviVCRIwbChtjSQuU9qNnOSq//ptR8bST5EyBJnS106RWo4g3yFHO+RQLQYFCzqSjfqHYVHv8hZZ
FufLBj0zKT1KR1PPDYXApMCCWZGL+7rPnKb6nmi5rbKN9duyJmd2zRKd1yYmkg62HjyGygOzriP6
iDRYuPXc3ppM6TE8sJzRXIUt1lferLjITbUzgpGXvEffkuameO9enssti0sC4Oywp5A5AeQPFjXg
+FroXCRW6A3IYYc42ShGPot4vEWDzs/LZpefvbSE0l2r5VrcmwXMhsCqZJVwIzAbXzbxlctsuc8R
SoK5mALJIQMp9Bxgbh5PiE6Uq6h/qau3tjkRCEXpeyiI1Pk+o/48CztI7k0VGlJoIzROvDsQCI+G
8Z8+r6SPkea5hn5LPwkMuGcPWTd5ZXpCRm/DyOqsno1YmlVBgI4bKow4TY+kHr1qat3Lk7rqN9Eh
v5SuwFMqd9FxLJVo+xm+DFOo9T8bGiwUZ2a1VW9ddV9nhpYPOd+XlARlUsHQULZ20UNch7xobMN3
fTUCBSa0YKCjE4oaqhxb1kLTBQDAcCRIYiiQbio66oNZ+I+X5bMZyYMoPA5JSrD24ErsUVVUod0S
t1tUcF+X5rMVyXcoIDZo+xaDMWfdzZKXGvpeVfAxGN//dAssdpCkR6MoogS5bcUcSyMRDLEPbdkO
Usj72uKQ4hra3cD0rUzIV/cEY0sbMzabhp0tuXrdTOcSlSi0K2MbRNMjSRyTu9Gih5p4eHvg1G64
ja9n6LNFabGyiLA0FCruMzbf8Ka2Wyu8vzyDq9vu/3D2Zcty4sC2X0SEAAHilaGmXXue/ULY3m3m
QSDGrz8L33vaVSpOEe5odz+0IyrRlEpl5lpr7r74fyk1W9rbnTUAwTliUIqe/SiKnr6n1Aq2QQoN
qeuWLmNHFLQBvAHAAsBXoBHPT1FWKdOgjhRNT2kJDa1dJ/Q72mgO/0Sa9bqpS5YFoL6hZzC3lwJU
eYF5bJtSS1luImwcXfVjQ54HR3ss3eoGvXOpw73+I3TbH+oalu93yv78Kjm3Ky2YiqcZG02jdi3n
hR2y4/TQ+NN9t3lUIZNuOa1TbFv8byt0bOfF8Ae3e2+2is88w4ck6S55U13TIZ7tlsfSE37/rn9d
nxlt/oJrXyidTFaWNaTK5i+8j7bRS/Vu+ZHLPNvHF9xUfo9k9nRgjvYE2rNoqzurhG+XIcz5FM17
/sSZTgTU0u2AD4A6Y12/q+aLmuxp/jDquClWNvdCuHtuTLqEYqKFpTLBmJZ5Kr3VDT+EXBhBy2+9
CarnOvCnasUlLW7zk60nHaix75IijrH15lqb3qKzwYIweul0wc5auwGX5lI3VYKaG84vxF7P5xKQ
gaArFQtHqnQGRXeAr3PGDvR5Yee19c1az/tlMyqO1ak9aXsXMYTQE7BvuEX6KtC8QO7y6htef65d
3iojOpE2rHWbNZb4Jb+LXCBwHng5gCxcchxDNShRmgXYMcM9lBWV2Hay0FchzZeii5K8srU+lSWf
SOf+FGQeUf2Vy/N2DOasEaoBrkg3ff3NKt+GYOUcXjZRYSpPbMjpKm5olSZqBTdXXT9PxeS17fcu
jb9RaL/Wo/qgVvSmMjKPsB5YsdBPp3fAN1Zc8mWLjPQV0gZKsjjCZ2CkfV+5lfGDB8VjPpQbFfjB
WHub+hBPmaOixNu6a1FKyf42bS3ZlzZUWqpGbheYBROoGg5KtIm+T+rRSB6sYYUsc2kXnU645PjK
oqu41WCoBNnOuoKEhuXp7ZfebBBsp83O6v6L8zm1KHm60tATq5lgMR1fEr4dcjcscwc1Rk90r40V
+hAxrsnfZ1rPN5bk8gZwndBptjpYryWoHOlazLU2kZKDY7lqNE0FA00xRU4IEh4FLOhNEQM6Uvq6
HrwVSuFMhfF0/epacnan0ym5AaUJqopZNtyADqGi4ZmmkNURlltF/yTJPv77rMw8j8iRWOjCg9aM
tF8mAbhrRrA1w/xXLzokY5wCojJ/zRH5+wT8MSNtEo0HnWrNJ0BMyS5oxlsqqE80vvK6WArIT0cj
7QojFiFpdJghzVPRz5eSvikq10LD7fVV+j9cyp8BSdtD58GYhAos1VHlDpnwjfjdnDzN2kLJCtoK
8xPecKfI0421bsbF+2mG8TKwyapgFZbcGRsatZxo2Lh9ZvT/5CkdtjMzxb6oLIhatXnQPSkVbd6h
nMu9rm7LAzWq3q+TfE2NaSkKoKoGTKlKwblB5s18EuXomdnGVh01bt5RL0peKpA74JVAqW/FK6WC
37UAOaQ7tTUf2BNbwWB0cdpg1FbdeqCZhE0Ym5JXDrhIbX/m+uhhmDfCSLdcMz8t6I0S9Hh2Q38k
3S+F5Rts/31Gftpq5AIevdUHZZvEwROvE6hTQHHdXgOKrs2PdLqUqErR9I1vVsg/Q7Hv602l3JRI
4pK1t8CaJemA2ZDOS6IclpgduqXlF9VLST5CHvkleHGub/5F13iy6tIpC5HAohAmRh4+24ga3CEu
QMRgZq6c3IhdpX1X47frFhcj3NPFl44bohfFmkwcN8PaJsZeaX2g8ZXEdIMaqhWP9oj8UuusGJ1X
59qOk1yxDdXdVliYU716tFrsJuMma96zSfUbkCIWtXDaOWX4ODKntg8Q5FuxvxiggVLXQHEY+DIZ
O831MbAaETeuoR5x4bm92TpQKpqSOxzzqv7GwgaY9yd1cM3+pbcPJgHYdU1JVlveWX++Qpp6mo5t
1Wv4Cuv+3vwEeGdbe8kejc3Eoa5A9Ob0HtmX7s/KiZxfKBeSTeopm8y3venz+ows3o0nEyItiMqn
robHadxBAem+1n9DEgN6d8XotYTvDdp4Q2us9UguviXpiVXJyWVhaEeNCqu1ZznFJoqcf77Zd7ET
fEV4RqL5HxMA7RAHsE6guPbKblh7cK9tBMn1xVqelhmUSty0dgA8dvvIK6s11R59jkIvt/u/C21L
iMoSCfAkM2AFTGS53+40CN6Z+x/Qqf9hOPrX6IZ+9R4oDvPifXHofOGgIeJTf/qpuvGm3KNTwku9
9UO4sv/kfFTbCJ1182eFgwr2/LoyjU2QRqpbhvXwqnRMfVJBZtC7Vh+JQ9PGAPImedz+Q9WEQpo0
GO0fYINJbrpGtW+JyJlwwsKm4+M0BOKz7FJ+VLsmADzNMpontGi3mzFKACjR+tT2ShsvWxEPCuQi
q8punSjiQehDTJsfwsQQO5CW6jcllM8dwhX1cSCt+YzsQ4xkrWXRXRBV7D1v+uCQ1uEYOmiubT0c
KWS89X66Kyw72ybKYG+boil9riiABbO2OOYA6nlILqPFLK/Fa1aO/SEw7cgdNF4ig26z4jZj1L4v
AcP9DnU7dpu3U9VCrZtpiUfKzjI3gUGLgx4N6cYILOIV6Dl1IPpDkeJt9M9YpO1Dia2dexCHr1CH
ngpvEnn0oiSd6QDYyh5E1o0gGqJ12zjmNKk7UTEDyD0xmj8JJvAm4mEhkCFsSej2dkV0h9vRsEPX
YbCH6I0F5toE+j2tbddvbOrGF1Dv8Qc2DNF9Q0AHhn5ddc+R/PSzviO/Yq6h8bmsyWcnNHvfFRF+
MWB1vqlGi0Oce1TFvkYx6hCmlDySoA91D9Up9tqRTtxGfDQrj3NSfAUTpOuDyGyDGXSl71SWV2hu
DLOaHlo00ZmOFgm72CCVRVunDgIjR7EpbQcH5SBtdFiigRdvaMJHGmiQVC+rLLhrbFN7wEM90h2T
s/ybVYdBA5bJEHwtjVUraLzjlr0jtKAPJEjFIcp15dY2RSbcioDvvTaD8ZfZmNQtp6QQ2+sO8nf6
/NoZll6adEKmMCU4LNpt/IRY8FviPaSHwPsJAomtdl/uY++9v7H24yZyICK7Yn32ENesS+FOHjWl
3c2ekm1/tEiq7aJn8JlMj4WjfU4+85NHgD6to3Uf3Fmz31xD+S8GJjYwxFBeRhFWLj+NGY41DVOM
XpTUESO/NenE/KDtv+cJ+5nW7dEqsGhGOe6vD305Jp8poXHkQAoi39Ux1628GsASn6nNJtDB7Fgy
+3sacbqp9Q43g6kg6FSQliUZjx1FRSKpLIuVRMN8F18swMlXSHe1JeqSEdS9XNSk7gJl2FJlP+Vb
CKh718e76JRPDEk3cYfWVQXFtcZteYt0b5t2TpUER4Mon23MnG6VP24xAkRrMBTtwT6KLlDp0aNk
qW0MFDSVor/RceOMzKutZxW+WYR42njdcJussecvjRLUBDNfDsJdPJEx3SdPDipGrc1makxS/ygs
3PPGu1kbDmvfjbVOmuXxIRNnajoDW6b8EA8jCHk3NWbUJC/hAKT9jQGwtNJ6DM1qFt3E3IvVNaHp
pcACLOYqIP46uiTkYkVnx2HViaKBMyrQ4JrcRCL2KzzPr++WRTOAv0KQ4jcSSPILYTvmvAsQSJfT
rk5tx1RuNfHruo35gSNvfePEhvQAwtsXSo8abIRWxTdqLbo9T8PAv25l6YCdWplHerIjgnHUW67C
StcD/JlypwfcpNe8eghXHlnLG0JHUgYlc5T+ZORZbBZVoigwZfS1P/UIs3GHMD65vCn3IAwznQJ5
tqhmHq30NVe+tGLA8KHVeiaRU2VgEF7HIfqwBUhh0QgBGGhMTEcPu5UsypK/xon+d4iSu5pUO215
j4dkqhxx2DxQuX4AufCaKNk3NcAhz6hTibUK3fLMUnMumAGriP1/vohGitcCIK6NW9W7QHdSdduB
tFlzJ801p8HhKnSs19jYlyYU/TMQGwVlCWp1ksOk7agAP4Kh2vqTgf2Sj9A8X7mEFm2gYc0EkBD/
yMovQ84nu6wwrswMb7i21bpqV1X/XD8BizcddD3/tSIdtESwOhM9rMTAnKpjhGssfeIQ1WoocyHC
1rl5XUN6rff62nix60L5D3fP6QfM03B6BisAT8scUYZIxw9zQPptin8qerUjEDitxdoDePHIn4xX
2qRGrnZ9F2C8RbQV3Vs8vIv4rWtXjsJC6wwSl8DVAw1to/xkSZsyyKNcLVvELlObfk2EfYF5xTes
1NGb8NjRnx2H8Da4mJxWjw9Uyx2Wp7EDBdvesc0ocarhq2LqbQwZayrW4oqlh/fJxzHpaVhYpojD
AFPeTw6Pbya2bSFbZTRuQiB+ssZbsryPgRwFbMFiQEOeL7AG3H8QzlMBfQqnKlSvVso9LYqVZPGi
95nRo//fjLSRB6r2UKiCmaR7F9V9OyXeSDcsY6AzAj8DssZrBOprA5N27ijUgEcdLJJ8cgULM4eh
6bgUA1+JxNcMSXs2jMyKqs08g9ZratwNUCipQD963RMszh+aK+d2fvT+yqTO1EqreBbshvYuHj/p
e5/chWPiNcF3oBRxQTkNnmLXTS6eRbD7MxUwaeSbpYAsq9rWDLQSvsfYMM4g1Q4Zr9uxVTfX7SzO
H7phDVD8QTdJpgtLEfhNIPXF3Yuu6YnuI+T8wJzoX7eyGF6eWJFWKWczgdaECeRGdSyAPdqEQvm0
BJscTWsfyxCsgtctXrJmoQ5zeq9LJgdhp71ZdnihKT9F63DrGKF4xgLuKirKTbqDmNqsPZL4WvQt
5API/a2V5s6lNTz9BOkmHPQoy5IIn2Dx3CORsUnp00iHh7p9vD7Yi+lFDxNgJrgNwc8FSdx5kU/v
iakLwJ4I3N4IWjAnSImH1pwDi8vjoIivIm7/OmL7bRCbZu7+BaZH2p3A6lhDyGbGEKWGF26I1+vt
ESqrnjWNXs1tsGjl0Bnvt1AOWYMNzj9+Fv/OxgFSpAwYHjQfS8YhNAkg0QSOi6GzvbonO4XYG4tA
L8cwNkqrv05xD+4LiOZoL10VrpSdZ195YR3tifMXgI5fBnIUgAdM0DgE9Dr80UdorGnWuhMvtg3G
h1YFIPQsvI/gAc5XM+vCgetdAJbAwKfRnqs3Q+G3xcf1PXMZG0pmpAQKZGoVVEMxjeSt0vzwVf9B
PkcPpGQ0dMbtdWMXXkayJd1zQxGpwghhq7P2eEA4Mb+32dqJn39EXhk8vPD6QesbOnKlU9DUUzzV
DQhYC2PYAG1TOchnq64l1HELb5A6hdGnXlamaIpPxHAHMQdkQnE1Hpq8fezENK590TyF0hchPQC9
V3QyGuaFLMSU9HgBt0Bajjz1QbuGKq3qBG13Y3HUc7R6Z9nVHTBD29EIbiMrfIz43zYvzRNvgAoS
+AD8V4as6nHQU8h8gDVC+wW+UCdndwFRHlq7ByPpsHJnXQbMv60hqJv5fPDkkJZZ7xqQV89cPpWK
1waUBI92oKMfjZf8s4vNZAM2gXsRTtadppPbhCmWl0zpygH9vc7SrM9PLTzAVfgnKDGcn5/AYNHQ
BRGITCqzx0Oyy3WCrFROXxQ70Tykgmu06w1pEd1AqQGHLE5SJO/QNj7tLSupXwY9bSdHKBb9zjok
XVNFn3CD0Dw9ED4WEXp38EtOI8zmpbRj1auCCmnTphCjH05m/qqZAghXUaovRFDlFy8avrUTRXsz
goDvMjHmXhLR6RjFNAfTaBCg7QJp9ocWef6/ft+i1IuS9TwToFtBSul8NkhskW5UYxw9bfIAp0BT
17dgWhOLuzzg51akCDOwi9yoMliJ9ZsoeW7RkZCO7nUncukXYQP3HNR/GNh/ZAhWVedlMNmwwdG5
MUFAFvQ+YJ2PQGV23dDldXpuaH4jnFynqV2IAM39uGA06IYpP0N+a+v+VDt8rbfnIrCcUw6gwNEt
TUUiVwbcK0GboegClwWqOaO472JPWM9deYejkpaela+8Ay4eNzifcxQLehfwYKBFWBrYgPY4rSsy
9IpDsFWzHgrjpwBla6rWTsv0zbAmW7PoEUDyo88I/7lRWLKI4grtWwvPZ6ASbPYIgETRvhfWS9R9
b+3HGER0uG+atRaBy92IcWKn4Ek1d43IxAJ9po2GlYGxDHWy3aAGiFDSe7OmK9O5PDpm20gdgez5
IlObQBGg7mf+qzLoIWHzoxlB1H8z2Q7Smoz6mnXoIBNdrcXsl7sGw7ORxgRiDzSp8nOEUWEFJsAS
rilep/Z5qFCeOwrFSZVXUu/UNeKUyw4gbBs0wBJkbCm0C2Wm6bZsqxyiHCC7Eq955w26S1IviH2R
OlbyoWfA2exU845V2+vncCnUOrUrncNEiwqlZxgna8Q2toZdP66pU10edQwNEABMJlA8F2yFteiF
lhVYQSjBV82e97uR57MMERr0Vx6RS5vy1JQUb6VliBQAOC9cFgrA680dMzKH5Nnm+qStjUjy92EC
+dY6gplARUpxeBjSDzsv3WD8ilY7Jpb8CaQJkOuz4VBQizr3JzOLZVP0AjctJOfsJzuxHdt4rIPn
FhAHc43AUlvaDyY8CV6pYPcyZWeicgWpIX0O8CALI1THrp61CSvnK/yxCd4gzK7Q2zb8PpZuznY6
KCCquwjwETXZsu6G0K9a4U5ePWfTrjC9uMif/n7qT79P2q8mb/TUCBF4oBM+IU43bmrrUW9+iHgl
xLksfuJEwp1C5hz1E7g46Ymg16xRIwMzUeOGKuJtNoLt2eERACXpIzdHL1KR7RWFn5Xw7Nm3CnX7
wM34T0M/pMNbwQbHHFxiPq4n8+f9JUdfp58mbfNWAxhhmCeB5zcjyTH5PgoHKFvp9kuSb0zUr9Jd
qXhZmHvFfyBJQ+YZ5iG/gKS3/DjjHAxMKLNnaEck6JqAxD0aAMjKQV5yv6dG5jjlNDxoKruAPitu
F/VTCMcQWyvf6NFLb+zy4F5bS+Jfhj1Y65MxSVco56MRxmAPcE0D+CTTofrdANFPe+3ZueQ4QO6D
1KyJ6Aq1mPNhIW2PLVfC2+ppB8HWfT09RXi2UPV7toYmW/AbuC5/yxJBLOOi4ANdYbStUJiKk2cz
rKGGi+7t8j5UnVQH1HclnFtYrzNr0nr1iRZmysw3mCb7iZeQ6I5A9EAdU3Ny+k2H6C8Um697ggVf
f2ZSWrMEOs6F0cGkVus+Ea3Xl7dkbWMsLNiZEcndTH2SBPXMChn2ucOzA+JgTKvD0Ce41m2sLa4Y
zhNqUuAdQwP1+ebIi4RmdJznMHuOh30f34lCRxuNZ4Q+LV7ihLoRAJvFV2weg2ln6bXXUxTSyAwg
AWW9CDd1AMhO60OoEV3EaC7qNogoUuqU0X1v//0liMrQn8+Vpgb+sS20GL9fow3DRruaWm8t/qNX
mG99XV/qy3IG5HJObc3b78Qd1AySf9McpQT8R2l4jfIeg5vNFk4a7cno1/Gm0o+26mvlgzAP+Vi4
XHuyjY8sj7bV2hV0CUM5+xqUxs6/piFZ0BOCr7ExzaAuDm8NAOVT4jTd3ixCJ+g/2nrYGsZDkXv9
8B/oDzEZ/3J7ygVHBTmBBtW5eTIeBvtFm9BAVR6GaOUCXDxff8zIYBtlChS7iWGmaD7iuvfCalfw
YuUQL/mN0+yN5DcqiBBA+xjZG53tu/Efs3vRdNA6Hnj4o2SbmGxXNtLsYKWbE3pqeAyC448htJci
t86eoqFXDbyV6thFE24Wv1qlnwWHgU5Agr3rSKkIhDgrw/y9Jhd2IQKLhCOqxCgTn28ZK1fGOihN
QOWd5q39nvv6D92Lvkq0zjnxvk6d8Aulz3dxy27GFdsL6wjFH+jUoBsEisK/45yTs5PWggcWaFln
RjXGvFxsu8G/Pq0Lq4ieaRWID2JByZ5Ix7PKrWrgsYLrk8eoRAEctEVLGyjpHCP24IuSNXrbhfv6
1ODvvOvJmEytqNVqCLBtaOJkCSBQ8X5qj4m+kgdfmruTgf1+nJ7Y6QjkX2lu4z2hhOhKRDJpAGjn
PyzQqRFN2htVaxQFPLcbQX7MDlzdfu/rlTLJwj0GwV5QDs90sNgJ0t2SmsqU6yn2H7gCj03ZujoH
SqGP/XJWTOySlXlbuMrOzEl3Q6zgCaEQ7LlM+0rRoBZrqpMpPmcHhrlc02FcsyZtv9poUZYtYE0z
vTr5DjEXh9a7IfUM7TFtf13f6wvXNDJXMxsSmFlwUcupT8vIbI4usdS9AeHltttkL+V2PNT7xmd7
21VeY5feh0fIod0p30CA61fb5OjB4TiNH3rXv+Vye55/ijTNhARm0VoKFGobjsfGQdAObTwr9/zl
WYMR8AQgIYjWrgt8kDHlqAQNGK8Gukjaehxg4Nx6spT99cFcOhHYmVl2ICaHOroc/iRTWJIqhh1V
/ZVaPtJYE3/XisTpzMfc6t3IWLngLlvU57TtiUVp+vCuTtQggEX9/lvs6h+N/wxM3Lb1X37azvQR
P/3MGz920Z4Vo3HIoV58rJzsUD6Hm8nXfaT2tmsFlstzev5J0lbOSF+qYz5PduCD4KSzD434tA2v
WENBL5SmTi2hkUjyOjap+mLexhM6jJDkDYJ4Y4kgvAXLULKJ7dxA5FSXXzQyw6dIZdHWbO305fqa
X3IOnC0B1CzOv4KMatj3Jr6id2u8GgCrt33xIyPOw+hV4ByIcWxulJ21cnAWp5lCN4bNSAxwjZ2b
DWq71nOC7LPgtw1UQDLtkVmfg+HxesUTLu7qE0vz6Tq5QXIjIXUx57nTHtSLgG6BaIVAfaKku6h/
7+gjFSvQtsXzemJRcvWMBtDD1WFRt7Zl70+ahXLEfVD9h0oUdtCfqodMxUyHqBjGuR5BLDc2ASsC
fgikj8gF1O2vgD6R+GWw7yBVc33PLK/dn2KLtHGDkCShWczjUz2QqDu18mDafmH7pF/JPS+61z8D
lIvgalhDgLmEJYX6aJ/tpwd1/Lg+mOVjeGJDuvxVRakABougszIrdJd+jmS2mBrfDmKIZrx2iaOM
+25NMXlhZCbYWJDAR4IL+S1pjyQRui9ZGiO2T46W+pAZH/nfRxzIHp6YkJxrjLbFpB+Ro0qLB6E9
1N0rL4G3uNfaFTe+kLI8tyT5zIGj6wYlQjxEP9Lv1K0LJ3O6N+BHNuFRv3N471In+n5AzHPfHPTE
+fWLfMtW8h+/W1jPA/w5WYoCIO5JELbJhfER7C1saFEEVlUQWDh0yw7kO8+c9K3cZjdF5E6H4dfQ
bLSV4HHhNJzZlfwLb5GktDrYZcFDRp4T7jLmUjj0ZNz9/VY9MyVtGvBCM6syMc8s+yWUD/OfqAeM
ZXSa9lblb2pyGwZreK0FX3ZmUtpEmUJpwRKMDumkXv2YyLa2j8VarWf+lWtrJ22gbkybaWQYmK1+
jd13XfEC+4lHT1m8C7QVn7I4IgZ2UvBbzzlU6QFK2r6J+h6ZRopEQYeqHNogw+yor3WALp7wEzv0
/N5J+07TUwE74XSvGV5QvXRrscr8E/K0YcPDg8x5ckMO2ArBolILIGWBHjowuv7S1zLNywYYgTYz
QQOU/KzUGbID1gRJzVDVQQejPU+r3I6LJsAyPlem0NglN1kB+Gf0GPTspb7K6smENNT1U7O03jON
+f8akPx7JFRtmIocrNz5I0ExXUvvrewpWgvnlpb71Iy0reqEd7ipMI6o2U/Fm8WdJFg5/0ue5tSE
tKOisAkB/cNIWPmmxJ9gdmYKEnBj6mRr7KyLqwJmHsbQnqWpcssuS2mvNgT1NSNGJ3/lNvlaS+ua
BWkwKYKVspyrygJXAvJAlbEShS0uyMkQ5r8/iftqUSGHZ6MNQIleY/qij4Ob9CsrsmgDSkKzohmS
fnJpMAymgqcDSvDlcK8oHiuPev7r+vZdCF9nme1/Tczb+2QYWR02Ka1gohrvBHNa26Po56puubJr
K+4Bb7pyXpZ8scbQcYjaBfRD5HsU3Q0qyvLIOkbjhpuNp5V4co2eYh7hn/kqe+bipj4xJ41PGHYE
dXmYY/WxV3ex9Wbp3ljvwO54fSKX1+rPuKTLs+8Y7+IJhtrhm5lsOejs6cqWWxwLilizLtlcKZau
McbtHCIzSMjr1UtfvcbRnoZoxXtOkpWIa8WQJUXgvO3bPOdw/GTcdfkLotascjv0ZZl/i/RC6472
Z0QyYi7UGBoL0fDmmtG7koHys459e63xfNFD29BMgP46VGvkHUegZJFAUxlbHCS+kMoCBIq0kIlc
iRAXPc6JGWmnqSJJ1CiEGY08KsoHX8OxLL0kZrFZLDFD5woC+/OjWiZmUgRzowCfciC/oxuWpJ4e
azvg2W9IfzcUBXpJtIKDkqdZQYoulESQJTDQ3W7NMTBEp86NJ4UeW0xMcEV36k2+RcrXI4qDwi1o
URwQxiXOsGLyd/1BDj9OTc6e5MQ1wVO0YBuCSW1b7OOnl2IPAgv13Xa5V/1C9mAb3amP6jfdVYD4
cJSv6+d5adeA1U23DWig4Y8020LPbX0qcNgGdl8CU2kku15Bz9f+upklt4E+jDl+QGYWaODzQUai
06eG4QSU6lYL/unG+xFY5+s2FlqsZhDZv0YM6TwDPdZC4RtG2spFC40H8H9gfVJraxsueAan4ikB
oUC2criXDsSpVSn1E446iraz1aa4iYGzquj79XEtLpGFg4CzDVSJnJ+oNeCGpwoHQoDgo3UpEDhb
kKBo3OVWagrXgDJB7l23uXRf6uicVNE5D91COXIZ9AnEg8Dnu4GgxehAuTABzVelcNeKBdsavQbC
/qaKbxURILc35ur2+gcsbpg/g6bSWqKA3KRsHjQvv+fWnrPPtt1cN7HsaU5sSCvHAWDj1QQbqrkH
l4kDZB6aTx4y8TAhRdwEXqmAjcu/bnXp0gEQHrJ5uBPmEvn5ScgyheltBqMUoVSm+xyHLrAzR8ne
tGIlsFrcOXOFEBl+ZPnJPMknroXketvZdouSWR17IFYAAabgTpRpiBNXGWEWV+zE2PwxJ8amssiC
gUMahlQPI/VE/5qylRVbnDsb3Iwz5TNKF5IXUQAHz4qsx4LxAorYimOx73hYowcP6maRseJPFs/A
H2sy8ws3uUAPDAY0xiBZZ59T/RHa02NekBtSMMQKQAnQtSbDyxsI1/dMlQvtKPSuGYY0xjIBuB5R
SekW42ag90A4d6BXAceP24Elob2FL2vZL1bXDuRWPdVYe1FcLONsH7IVbC7vqpot2Q+UArJVokNb
nHbo45+UP0bhyp1z2SR6ZuMiZz9aRmCYNWw0Nn0EqMvJW+oO5GdiQMMq0XZ6XHwT4fiZtIqjteq+
SteUpy/Cc+kLpKMPYilhZgxfMDdZ2mhtaJq7KhI3phg8A9H5GK/qv8836dk9D5OqCaIGTO0C4IFn
M1JApaWrVGj83yoAsH+000yUQsZePEVGVz1yohj5RjMq8MoEhhWGRzWk6c6qyk7ftBklh8Rm/dqj
++IGw5fNEReSOXNjqwz8MIeuHEqdFiCpM7bKxDZV/NdR42zCBAgLYI2F7s/OzNPRwpUPqGy45xpz
ta5ZubIunN1sApQAJrJFc/wrRTKkHbk9oQTtVnm+03joKMOxjjXoMvw93QGuRRVKsWhLw+P3Yr7K
JEuhWwyW1ASScxCgKu2DUT6Ga1fF0oiQzgHLAeImdCNIVwUwt7RBLwbWJSc3KvlJON81A4HYnaGs
3EqLRxLRNgIo9DfPfRbn3lsDUpxGVjp3w94F/etgTA6JdmqWunl5r5SvZnvTGoe8e43Mlefe0lE8
tSzFv12h1XFUZyVeYbcWv1WLvaYqrqHfWdGrOq3ciJcxInbJTN+A54UO8KMsxpzQKMxHUoIOHA0E
tNSexu7F7io/DMtNlQhH6P0tIemRKezQqMHn9ct/aazgE7E1aCaiN/n3KpzckSDOM1o+FKWLuvHb
aESOVuobO2FuVJMPbNYbEdKVY7E8YobTp5noVIFY7vnKKsOoR0GIEQ+p8TJo5KCMqjeoAqU8Mzya
au+MqX0gle4awVdO/wO4Fm4Pc41uDZQpLflC0YNItTqB01I2R1Y5otmzHuBegNiRSGK2z+ytHWwy
HVIB0L0AlmVtyedQUXa8aAGfu8DxKtbk13dtx0HTEjiGPtmrOQjLDMBQlV8RfIOp7LJxT4PboXf/
fqWhxqIDgISWa0R757MOkXiwTM4XDAB/yTEVdQ45N1HdIrfxPLXxnZUEoHy2xUp/zJLLsIEcgGYy
+i8vhCRUvS6yGDxPLuXIArSQDzPH+3joHaKGKxWAi2AM0cFMwoLWAwMqszIZSlDRmlgloLSd8dNu
2i3gi54oG8cW9d5CEfz6fF4G67M5FKQgywejqHefTyjkRts2ndEJCH2eB1DYMS13S5L6KuNAvD90
NnG7NtiE6poyzcKcnlmWllIpzYT3Ciw3wUMfJK4oakTr4QYQkbWzql1uVZjC5UXBHjAL0Z4PUhnB
VGbn8A9i0g80Thzc/MdICT29qv00p0AkRJuSPU1mdDP15rYha2Rhi4OdW7tnoMYM1z7/gmIC1VxU
YLCT8k0Yt40CTJJ4gsDF358PdI6byPChGQdSadJIW5YHDc4kwly1PdSs8+Gq0Xan/lQKsVPyYY/H
xHZlCy3uWLQu4k0LWCCRM0u0sqyCKbCZxnuj3MXGQQ23dbajBFoou2jycuvdUI6FvdGSVwXPXtHv
DOu+XUtxLdwCIAUGqT0c8gz3lULsVreHSBnxHQmk09It1V8s45bVgZtGN3ZmbK4Pe3FF/1iTsyLd
MPI44fD/Rdm5grzzJvKGAXifNZe3NL0aQ4D3mzgLKa3zrRMASde37QQKFAJaPyV2E7t9KtTqJtLT
p8GuH6+PaylkwVMQhBfI1wH9Lvv1hgwkhkB9iV7AEdKqlVM1G5AYObS6LXIXGppB/BQUbzGLXbRw
XDdOFw7qqe35IJ9c5GnXq6SGdhuQwKE7BclRjdZYCxceYqgeAFhuooZA0fJ6bqJrqipiAQMBMzrR
WdK6BhkRBcb76yNZIL8AMQEu55m7CPKHcnXSaKnRgWYK7q22y20cRhRE/Dkwnyy0vc4Ysi3AYGCR
M2EczWzNiFbVKBwRGIbGq4LLZt+V+bjiCRf20sxkgn/Rlg5vL7khdFPTfLTwWCrT5n84u7LduHFg
+0UCJFKipFctvbjb7T12/CIkcax93/X198i4d6Jm6zaRDGaAAQKkuiiyWKw6dU7LbDyCvKMRxGDi
NEmC3F6vaHzQJC8ScanMZ49LFtBxQIoGIi+ZyXxPgIUxa3OUF6C85ZLq1LPSIRMDMLGwE+NHWoO+
X/QBVoL+mUnuQ4dtZvbdAJO6MThl8WJWsi0PqatK8T2GIzD0APlbZDaDlRB5m5im3XtE0Na5nBLD
9arN/yqz5C2g5ee7LR2RpEUtDlNFQ6tLUAyDhnapfXS0OahyansxLjz1hxky1I6qrdpCqE3JdmF6
XxlsF2uN5YHbNWLhwTPYNiCSNRTCAu/aqdOgdqJSPPFQIuF2RVe3kT+aOHVZZyCbu2njt8iz0Ony
av8lUou9Gr4pNaDvYH4mmJaMogqEzKKR77WDieM4D9OiUqPxVxcOAEbkJyQ+IZUaO1SVYVdpaWbT
uhI8jdYt4Z1pAO+MNyC3MxTAYZN2LhlEKtkZSrCru8RliS64GNduCB2jzzPwHdxSfAQYZCqBUTct
bCNAZbCGhOhHmOcbVcT2thqxASBC8RNj5aBE4TZZNoZa1ERlYeel5xE3COV0o8lVg8RNAkbMGPVX
pVWUXYpJzGOt18rRYJVyULMCqoMg3xPcICt+46mrYJ4A/Uz8MwehRRDHW6yroglEXUk4voUJenJS
ddtI8t6oRQNzq+krhthw36OmN1N8nNvKpQJYKw+NibqyuvDo5R+t9EkaV1ffNLJFORPN4euB/bKx
NJfvFiZn9xfuhVELtuMYJiGD5VSvKIg8/gQ3I962VnvAKKh1fxP8Br+HrTupIJysrOyZaW5lx6Co
ajPqCjvKvpcy0PMJdG3uetoIXgUr18SZnTnTWrjopZ6c1y3sSCQBhZBkx+ZgS0O9h3i4RaVAsKRr
idtyRbnEraeYmwh7rGjSvE3VYE3FUx8+ypKTe0AOiQbTMNeAn89dRqhRIMnBMD0UzfhbcIrSSM8o
UjdU1vQWDILDUG3rEo00F5GB3VQNKanrm7q5GdOm+iYXFbmXNHOkN42eAu3dF8qwYTHFYE6L+pu/
UadxfCBjDqgrnShN7hFkyy0Q1Kq+C714+BErQw4M7OhTN5h8RHvf8ONDXZpN75AqUEFswbo8cAdN
qm4SGR2ScD6dNCOeZKetrHyYjVzvSN3HoyOnphQ6XRBlul0PnnHSpDLSLEUxinvqq/JzSZTkTZNT
QwbTljHh8Qj2a9lWQ8UjVpA30b5Ne4rn0GjGjqIHFX6D0Z463aMaFKgk/4dShYWDYnr1REsKaDJa
gL3bRo38jl4nQpoqhwxqainI3zZaUJIbv8+H1GqKucMMAnItAK27lO4LhBcInCqJ6gBFJ+/MkgAA
3CQtmTA7PqBBEw1ZiQgsj91NHwcm5B38yPjIFQyjjK1ufsZ+oexTaoYgX5NHx0zAsn0DvRJwczRj
h3XLsciWX0dggyv1tgUxQsM8u5XV9HdZjO0tA09lbStx5LWb0GsD0G9XkfaZml7zQwmb0bChmVH9
AlIye8rDfPIsrQTfb2NI5meiYXkf9Vz3T5UyYHzUH5OcWj2IY9RmKt2uwkAr7jRcnT1m37vMI4Md
FM0+bdroZur7bI/6KdnLzWD8KIcCnCwkC9J8U9XYYVI10OxG00aa3mZabrgEGpW+UyVtdqB5593K
pJCq3Zgpug9VYVkC6Tr2LjSiSf5GqtED0ZgJ/K5djVMJAT5dM/OHYoiCA6tGqtrowpWTlQ1lic5+
l9cQx4sDfxMFfX2StEl5UqshBMdi2U1gI6c5Ue4LrcsKt+2V1kcPsqLHoSe1S/G2+tmZIyh0GMs0
9GIJSwUv19VbDLVy8ObO0fyCp6SqGuyetMCtLM/MTNugvCX99zg8UTSEoh3NP6vJGemRgbHuekhf
M43HMkqHholrFPxV5/Eu7xqzrGMkQE2oHeuuO2n+RwzWSy0utgTmIEC3yUl/KDHbWwNo0qiiKZqV
EAhiHUwbAPoJhiC+PZVJ8pQGSJHtVlIsYm+1Y9urOJWyHYTZ5rq7K9GdAi3JkGIRcFzzlUtFSrRa
aSRULluLsVORMjusd6P37FGRKu6aW6iZzQyxc3OWL2YVY4+wWYLt36tVVElLNb9R5KFNLGCdwICP
KNI6k6/E0LZqWd8LvuvKdXmWiHDXWCIB5CoxJCLlUO6MUoMQOD4xRnJ9en99SVf8BGG3aqLCj8Fs
yKecbyA6jGZljGCwirrM9cDD5BApf5KG3o301DUw2zYMoiHHlaz9zCaXh+ggbAy6CDaTtreyiiJh
f7ru1UqeDMoyZOR4FqCtziPGvMIM1Xqs0frRwN+TAa0+VJBHEPCjra7dHyv80zALorab+hbU/a2J
S1X6FsYQPMmYLenJRvfVbedL2792DAPjwC3isIG7n/9cDR3rEDp8uMbA51DLLRINb5+Eyt+na+CT
Al8pFKpRveHLjg06EEYRQHwjUhq30nYgHENG9YxhtevurL0yMaeGZxOOGBI3PnqM4CWmhR8WkEXq
+7dyiHXU4EfIxdlNl0B5ASNU+BVBFI+TxXrVY9aIJOTd69quhO6jHx8zX9EPQd2Zu8Bnget5hX8I
wl5yFTXpUKusWew5cdPn90PCjNIiVYehlOturNUIFtuNLzzlDbiWpxhsAYDzseTe8D7JsA8h9prc
B+kT635fN7caHRb7bs4SF0lu1IQEI14wF3i3xrADYHmqvqmi4dPVU7qwQs+thBpK3HTe3ZWOclof
ocoTB6I55LVnEPYZaisEEA4EoPlXLHwxuzDT5LaC3iRDeTWYAEYB8cz0HtDMUoL3Pp3FWlNVESTu
KwHizCwX9uI6S0kVwWyr9W6RAsY8bpNWYGRtBWUIbEDAWwbBF//EaxJaj52M122Hxp5Pg7vYF80I
iUxwoVTJK9yVPkykaYyz4QUPpBFJyq2sFQKNgi46yJrmlt35J6qgOtMlNdDqhlw8ZrX0w/eSTeoV
gsf32iFamuF2dRsmFWsMmJkRq8ld3qTIIG7BCpWYLu1eUyYIpSvJBNyCSyBJnSlyuC2Qlmi3pBrK
eM0Inai8uYtmBaNBvYEEKtjzRDJlq+YM/J3gF53hCJy5aGIlaxW8TD20p5QpcbWSOaQA6RINbgvR
zPHa1QTQzn/WuH1RdsMgRSOsVdLd1NcWIR91fNtomwAtbYhAXQ9Ia59OYcAIAZJg6heMUmockino
J1hjv1XdNfXt0H8m0bPZe07ZfgyA1l83uLaYGlpSKIZjpho1/fMtqdIBjUY/LsEOM7ha7oEnIVEH
q40jewz00W5Z+/O6xbVDAKyOCSAQEB6UJ4dKgyE3c71A0zr3LWVgd76vbaF8FfyDZ3j4zBx9SF0Y
z8ZsjKMe4qxlICdxu+kAiVqwjbpBhWePCFm2toiLyjafJFEPpd8pQZKpV2+5LFt5+DIyTIx4u1HU
4LosPQHwjvbh/wH1eHWyKjNKNZkA1Jvu5MD2HzPU75CVnUx3OoV2uPefzS10uCGG4OAOP+V70bjS
RaDkfgAXXRK/lIiv4Aek4H+bZy860fjuChXKuY/chalLcioNEeCBw0bZaE/BcxA4naPeoJxyKCNr
Cmz9xva/A9dhgXp6c31/XnzML/8Q7PEsmttD3IlIUxDXI6sGijT6pJNkTb2FioiZvWgiTliRJW4l
wX8xBPUM62xlcB9D7sy0afjQdSBI+f4vPuHIzYCCeVTu/JQ3IKmjDRuAxwMFkd6cqtLujGewVHY4
FddNXRxvLN8XR6VOUVyDuPi5KQZ1s5Cm8/7UOjeGCmzZYqSNfLtu5fK5zpnhwnIYSFFOKpiRdt5t
/gO99OFRRSP/2DsaxN4sIF6uW5z/wrOC4ZdB8Ari3fxFFXvuV46OOkSbRgyc6T8i+jmgq1d6dzUT
oEzW9sScwH+xRQMIx+2+tm57vwrwpXzp2Pp7mZyS/kDyh5YJnlxfHY4LhxaWuN0np1reBs28J5Ri
O1XmIWrAlkUzij5g0TpKByH6vNwSlAeHuv4otLd/WFB4KIMiGqA4nm+mrYxpasx5QSsoikiq45du
A8Cx/3ndzuqGXNiZL/hFXmxIUgIKIBkrahwi7aBGG0mEj/yivLxcyz++cOcrVUakBkhFbPmBPSj7
oLPIQ/0bI4nNjj01uiO9eL412aGDETz3unsXGcO8L/+4Rzk0fzywArVzLOPQvaICYZXDLhrQtKef
I+g6yHiS6e66xdWTAF53YAMgPqjwW1Q3RtIrHhY0BfUHdHiZ8hmMjk9EhaPVowDuAQNUd+ia8qCH
dAxbEqFJbscQ8Yp+FOGz1Lt1caeJhrtXHZonCeeCGCpv3JlLWr+G9AXBSUikPas+DbP7ZSaANlSl
4HSLLHFnrkq8cPQqWOrJg2mgDfhKa90GjaVgU6zeoOrCJe4GxbgiMGyeApdK43bqcouyyu6y6AXd
/8cqbo+hDBmj4JkUUNsK7lFTsKRwcnvju4ra5ghI1MRCWy+jvdoF+3/YP4vfNicYiwPZJsjX1RK/
TSmd2nQL9VYOMH/1eN3KRd4+nwsG3ATmJtBN5se2/dLsidKBxs0Y3pP2s+tsCJbL5c1Y2P3HdVOr
zA5LW9xnDVLcgxgAw5ySm71h1uwOrIpQPHH8xkE6BnETG9i2/KdI/2MtE1NnrCtI4wB917mPrI6R
0hvxfECGu1y5qxvRmMbqdl0Y4L5UTKVijEsYKFniRPQ4Nk5S0k0nQsmvhuiFnfnPFztCJ3mXshZ2
tPA9TCdLw1Re/PP6R1qNJgsbs68LG5IqoW8z2xjb1Irit6Hw7Ri67FH7aIgYfVbXDZzn6hcKDcRY
57Z6v8Ow3AhbFSSqYQpzCDKGMASlxdUdvrDCXWxBVfdgREDkD3BkWeQ2wGvkbiujarZRjefry7d6
zSyMcTccVGx7qswaGqF864G+swaD6MZUngMfbfddGX6/bk6wgjyyLsMTgGjjV3Lw1ubbAaOa9NmX
netW1u9tpMWzKAiQxPzDTS1GOgV0vrfTg77p3mTXt+QI8rrWeJ9Z9b22ZU+t8wPavIJscnXH/zHM
F7yVIo/bLIfhWjK2kxI7JWtuvUYXhNrVCLEww91sWgh6DC+CmQBKdWEAWdxXwQpeIMDnMLuwwIW+
ktI0VltYmMinCoRgWe1685uqPpLyNQCln6TcGLnodls9ywujXOAbgk5magyjWoHbDOPKyMadOAws
PH4cqn+0UOsKsseW4QVifh/CwJba11zOnjvoepQRwFRq/3J9IVY37OIncaFSghq1huGjxEY7BrNz
T0UBXt3HStS1WPugYF0HQSMgS7Ps03lkSYsm7XLMV9kNccIRyofTJNiZqy+rhYmLo6eFvpFjGtD2
T7E7QITT8jbhy7RtN/EHKuUoDF1fOaFBbpOy3AcwYeZmjI7tZ7b3bjrMalhoM02fskWArdlcN7j2
qZYOclvW9GNWpaGBNexeB9kZ9AdFf9P+uvGIg7G0wu1RL8J2oCW8GpPfA/Sp/NhqhvfG/LzuzFog
ASnNjDLVIIHBRzDW53UEeisk45gfxoNDUzfT3wvvzb78McJHK4MUcgB0CPIANL9T/8ksHTN6MCqr
jg51HjkFxNWuu7V2ty0tcntCJr4J+RBYZOVG9e2W4IwTa8yO/UecibhkBGuocxvCMNsO+GoYk/Ln
uHWG7oUKrrM1EkOUWNHbx0fCmAwPN2oaSa3GFrgYraqfdUgU7IaRbPRyejNzJbbi3ui3Q12NTuh3
5MZgyVufl5hCj1wz/KVhnkpL+w0dpkaQQ6xFUvBnoM7FZIRxvt9mklYN5BwlKKOTMHIbQqDJwwTG
j4hZjUjcem2Zl7a4Za78XJZSwCztouwtEKXZU/VLFRHyrR3upRHu2CEl8o2xhZEMQrG9rzh50p1S
Kbamf+Ke+lLWnbVLAO2d/V1klEj7jKD2B1x9iqMNsRVkP64fgtWPM0v3/q+B2deFATkCTFxPYcBX
QHwJ1mvahpbXfctVV8lECNK1mwV6Ybph6MBoAIhybqw11FEOB3VmCnov+l9lv7nuzNrXX/79nDNl
0Kq671G8SFG+9WntBPpzM4gQRGtLtrQy//liyTKMYHopSPLtPNp32taTXVXpAC/HC/fpH/yBohLQ
TriNwR5xbinp09wwZrpugPbtst5QDEgRXRA3Vj/KHyNfPd+lO5rXkVqGEQ+06oa+BdhDEGjXzosO
elNKsJVBzcK5kVWgkx0iXFO03E0Qi86AFXuM/oWmbWHlUs5XQ8eAwA/ib1Llc4DS2vWvcTlqgSsK
2DboWODND2Jpzo+21RBfRlhg4JfI1D1qC6zFeN4WKpyGty+qV5zQuNkCIgGaQEfDK/P6L1hfyP9+
AOPqcFBOjypg2uZyamBXhuWxl7x+G0QjDavH6I+f/JCtL4dKrtTwU1EwuYC7IXkyRanL6iFC5wwz
lsBTYtrxfGt7I61JF6FAk5FvWvWkhXs52+e1G4lql2u3PIAK/xniYwLJRz8KUA5DFZH0t33/Mko7
tXmr0p0qIuwg8/XC12iXxrjQoOZmWwF6irSvtaaN/mRaoTVGFvp090fr9XWyLffouszaUVGfZ/UU
L9zkHup9HmXJqMNyBKzrhAHAIhRc46sEp0vnuO0fpX1k+gNM0Ls2depHyZZOkl1u/VvdLZ1yX9iu
Nbj+U+9kL+rRd0Tv2dWX9OIH8Ns/MyoWTBL2jPGuPPmn/BvkGBsrevotvdf3ysNN62Be5FY0AS3Y
QPxpyMkAcJoBqyQNoAgN4pKj0R7LxlHj94T9LcAPIcaYhdcwWogpA35+c/JNNWnnYDzE+SYkxG51
bd9O1a5WTGhNDVZTFQIGq9WwZlBQ90FFWQFihEtnaOOFoZcgNc1D26OyBWIUiimiRrrzyr1mWKH3
G7myFZWnmBz12GmEk51rD/zlL5g39+IKkoyqU8IOv8DPT2QAUhMkHpsiuQ382wr7K3r08OC9Hkov
oUzzSqvQg0Nfg8w4iHObYNxrmrA18agBxXmvotN8Hxb3UnUIGMS/GWR28tiCnIzA7PzX8hEC5AW4
PaC+ASALFyESw8jSjMGsCaKWjyKearRSzP7QDkCxZ/VMnAuu0W0JKQtotUcUDxLS45FqTDJ+Gbib
urb/F1LAuRmIeT3IMgCYfL4UbQRZ8Ir4mBKrHmv6mgDjGWIi4rrna3fX0sgcOhffmGTT2KRekNqq
5BrBDTPukC6BgOO6lbUwuLTCfdVknPROkuEK3hmWXgKsKuIfFfnB7VVPVlI5U2BBix/6FFVD2IDa
eCACKKxdkCa0dQGeng8mn2zEhpyXRRWltuRX3yLdvK8U6UTZcDBYu61Js7u+cGt3PnS2UeGHQiL0
JLjgXqLsmpnTrJ0i51bWvJXGZwEYxHUjq1/njxE+1RzQQlR7ExIjRt3alYpJEVGquSLRNM/1AQkO
uC2avvxjM/d7z888+BGEVpla6ad0Fx6GQ7HJDnjchEfd7XFVTC47BTfa/rp7q+1uzKIB3Q9EEKB3
3CIqKJQYZY29kQd2Z1q4oI7xbdk/xfvYibbAKFy3t7pF/pxbvlCnxZC69JswRfkHqj3+rxaah7H5
kRX3Qv2A1e3xxxRfsFPU0ejDEJ4NfuKE0XQMh8AhQy/oXa5ukD+bnr/h4zSMtMmDR53WbgdleJhw
/V1ftFVPMMUHNqcZQc/rEDHF0zo/hYm6+EWhsBQHbu9/v25jDUAF+CUg0uhdQ2dX56J8ypIKUFLI
i/b2tDGPqu3f+L+rXfDqPxQ/UXikj6BSIR8QEJx79oCpZfv49fpvWPHz7CdwCWHLal8rpSK15Xr0
VIBNZfkeQsuR7qgZSEbc69bWCqyGogHMhNcJmdHB5+FdpolHOxUeqxgciiRcXtrRA3ir1QHQsYsp
tox2JiS6p1WzwXyX4CisJGln5rnbRe5IFLO4wldVNxJaUxDl7TDDVdpUvpMlQSa8ljucWeNumRpy
DHEcwhqljw3KDRNg9+BQ14NvLcXFjgLc0Wv+4Wo7M8pdPNpoqioGBoGzLe4Kv0eSL3perj1fzkzM
e2pxR/vUyFMpgV+S9OBpm9pwaeA7qnyreW/xPCooWdUHTSWMdmH69xUTFTPfLqo6tg7q0fDQs1+y
/30sn41ORNq1vuZMI4iq8x7jqV2hJJKW4YDf1hbfUui9dj+0adMXxjatntXJweYD87RQXGTlFBmY
LEYnZG6uX7CS0VDLk8DAoo838m/1ewnW6V3paHb8DB6/g7Iv3V4GsazgMK0EdjzjZVQbAM9FOOS+
QxBJTSYRnN1hM7rkh/dO3AlaQJjn839nJ7ZJ70zs7H30ILo+V93VQN4LJjYU+/nbUx5Vr1SgNmJ7
gxXRbwzEEc3munOrvuFpA15tlDR1XvoukWQ6YBoWJ5XQrT78wuTv6Nf2kG2HaHvd1EqqNvOz/GeK
OzElmDINlsNUoDiJBDrlnZltR13g0MqddWaF+1iQnJun+mDFiLcDuasNEW/C6kdZuDG7uTiVfaTl
pAhhICI281/CbhOIhgbWMpeZPQ7tkBn3eyGiEASVVIUdiPv1UHahRGEZipvGPzGMEypHCoGNeANi
KojqiGiv1871mWXunpJoAhVhOksGlA8t2uIpoCw/URyc0KconApNOlF5a9UkJggI2NRmkDj/BlPM
yEtoh0YJqjRJ/ZxDbApMlTHY48bWikAxJo14PzjXN+PKV5zHFv4zyvspG9EYz4y42XSfs3tZ+WTD
r+smVi7BMxNc+ll5/kTLASZ8w5ZHq9IttvdBFzAagtv2CzfJvWKXlvhmXd01Ghh0YIkW/bPWljeR
N/PBReAYHrGQ1GnoZ5W8MeUJr4mSHdMhANEXcDeGJceRZWjBPuwYpt4rx2cvxJNBV/orhEQUQJRW
p2X3Q6/dRVB4u75AKwHh7GfzSUrYBYpW42d3qGeQfNMr30zgJTP3upnV7wBFWmAKTZDQ8LVNXw28
AvOMKNuzSf0Wmmb67mMbQvxYpQGeIRoie5MxkKzJmET/+0eWBi0xnGFlHmVC8OPCRVKmEFQLgdhK
nnL5kCUC7y43Mv5+HZcTTGjgHJ3/fBGO0g70ol6Ev79GoxZDt5ijjjem/HZ9DVfQhTAD4C4qJejT
wda5mRnwoeUalGOS8BEUI328kel28B3m++B2vtMmp+ws3Tw2dvmsqVZj28TSis0kCo1r7jLMmSPt
mFUAeCRqExRKNBK4W+a/85gdm1Haji0RIaUvr0XwFeEfTPYyNMb4KmOTZEqZNCWKcKOlPcvbzpG/
pTfeUb/VKrux9Nv0I7PTQ3Ij0qD7Yt05P8uwDB4VGSwUGK/iMdKTLLdSISMA94xNgSXhef2pAG54
wPj/zFmcNMDyNzODcZjT+iEfEkgGTalSUUcJw/wexA/Isf2kDiHDZNbMoeA3cvu66oCQZ22aWWD3
8DHMXsbBs6e39XM/5fh2VI6NHfEi0X08b4wLf4D1BqUY6pkYyznfOGWbJkyNKnTaVR+1mUJv3cRM
FFuXDMMqSXocqwQpegJlGuRZIjjj5YwsEjeMBOEthIbX5RiE4iXAmVc4/NGevHs/qFUcJdSoTVvd
g5H8rUOJeocJ9My6Se/UExhcBOnIZYw7s/91+S2Op6SAqk02YT9PPn128MJt571qqSC1Wj0Vf7z8
yicWVkBY0EXaLIlh1I8xuD0qaHIqL9dDwNqRwJwuELYg95kZ188/ZFuDKb+g3TwEVNyTVrsNTLpl
3oQrOrcMyRNc0Jd5HPDCGKAGczaIRi84y0CUIflKC5cw/gQhcWKRQNBrX7WAejOyLDZfC3zk9HJC
SDCnADrbmCqm7SqBmMHqki0scKniWAJhArZttA/yh84Dx+STHB3MGMQsopn9yzsOq2XOOqyodoHx
hQvPrddVkMLqsc2nE8YB5HLnBW7WWxrIcIVI8/k9zR/phbELKndkNlU2j4NVpZOS237cpqVrgDvU
3zF1M1Anr+/SENP1OwMkHtd34YrQ7pmn/DCcJ6XzTCOMl6f6QR4s6cW0R7fffiS3mnMLbrfA0bev
ys7y94WlYKAFjE1WZoPhzE2BzBX8nLWDt1wKcn4oMLYMxNe87nJ5rNDRNHd+IIggawF0aYKrbhSB
6XnKPP3XJk477Akgj5PTN+gsbiTDroUEv6vHAowsFPUqbCa+dDRkcaxmQJHafrGpm3t5eiPRzqjv
RozgNb8Nuk/U90ICz3EW27n8o9b+uuiIQ48Cu6YD4Y4HAXcsvZL5UUvhbwphVCiBWB0RRMs1D4HO
BwAYzNGYROIsyFNRxITNEFkKbZj0FsSXgm2xUn+DE2hjgQ8N4gqUP49VKcmlF2NgBooDHjuk46Ni
7qT41m/cnDm+GVtlDaAb/hW0D9cCwcIwfzZjvfObroNhDKuZ0lahP6PmpIwvdXGj/D2G/8xJ/ihG
I0JRMTtZgO67Hn8UE7mRgtC5fuJFHvFHrMwSNs7DXAGlFpvukuyAl4jHfsrNDkBngbW1A71cP+60
tYDt1bE8+wTslf5eNzdR//26Q2u3AoRn5FnHDsPs/IugKLSqKhvoiBieCshKFf4OOzA89vk0usHg
Ty4EZkUsi2uLOJfp0GAF6h0EiOdxapACGpozEC+Nn5oGtPS2JL/kijWaoN96vu7fyhKCyB+s8CCH
B7MjT1Gutp2SSwy2GhOFX6Ky56Jh0ybRw1FwzFZC40x+gg4jHnYzEc+5V77s4eELPUg7zEJLGcOT
n99jmOkkKcVNQU+BTDeGhvT4un8X3w9ldTTmDOSTGMMBu+m51Zx6BKDyDOcX+K+8/V5+scmE+6z1
b1D33l+3dvHlOGvzny9SO6RHEWtLWOvKvaS8RNWN1gcPU9WDdiGyqBEKgqPIO25Ns3TqorCCvaQe
NqlO7wtWQ7EoccMmOg05uAev+3eRIJ/7x+PEjIYkuh6Cqq1TGtQ5n6v6s9Q/BtFs2GVJjbPDFRsa
wwujIoOdxiTvdRwFVhVl0gFK40eSplBZHgYG4uoBygmQvHAb0n1KTRELwovIWy6Y1aExKsrsbSVt
iOEUgMS2GOUZhOTnq58RkgjYnyiHglz5fNtAMyEl5ojPGBS3abkZ4geEaotVr4GoA7+6QReW1HNL
vaSb2TTAkkm+oZEEisQMaCuwurexYfm96MyvriAIT1EOBw8IyhHn5lSpT5oQrHZ2U8JSqDgpDngz
kVuGqel/2JoLU/NPWRy9qIoLuaAwVejKkwFWukhDJbJn+0oTCVxexMx5dy5McTGljqQsIw0WUfXN
B9DKAvve/lSNWuDR+ilY2OGiSaSiG98HRY0BVJdOTgYeMRIUToa9USbPmMVOIdeFiWxRqiD6alxU
ifVgaPMKS1lSFIeImVtJ1QIDnzt9polCyuVw5tdqgplGgSzJvLDnH65M82KmiqwhwTP8TgrFBmDq
zhj8fZOGb16WotpYt58RSEFiMzsGhgy8SO1EpeegVfyqYm72+kaa7Z09mM5/D99H7yQ9K/r2a9VB
zCRXtqF2VhIwsK9sJOaAo6eo+3+INLh90TtA3QXXPrejpDzR6JBV+NJyDsGKTHfVfHSmonJwpQje
uZclfDi4NMZtq6STcgOk2zVGUg60O4DJUQ2Pferk+gtITxPzNUDz4PqaXlYkOZvcR07LqcHIIGyq
yk0W3qUNFrJwmugpRprYOmp+68u7OHJrkNc1t6OxU/qboHnUQ+RXh9AXIT7XTvBiCXiJPUmCMAxN
8HNqzX/v4/qDkXhbDN7fvo6+vAYSEdDtWQKbC38KUm0a5jAT6YBksOw76n0P11d27epAPeQ/E1zY
M33KPEzfYGGj2qrVQ43Lf5LulfibJwtKMCJT3CZlZjNrueJgVBAMDNKHWio3hQ4q+gwPW8HKrX+g
P25xe7SpAy9NgAeyEYjACO/4EsB8qkDGZd3ITGaOciNK/pxD8WAaYS3h1MU1sCxRAFp/71DQTPCJ
1u5cMBn+Z4bzpQqT3Cunuran7HaonplUv9XZKU+aDUNJJABhuCBLW704lha50zZB0EyOGlhsM1Dd
5jvzN5yjp7GwbkLJnsAa1f09YSmCyiyi9kXaDMrS8yjeIA9t2gFrKfvNMQJcS9J7N2lOGEFuqIAb
/hJ1O5+rhTEuiykSP/O1EP6FBXUHEPYGKcDURWV7xabzFUvpMFbyLTcfMO0KIeBWsRIRJ8X6Gi9+
A3e2/WxKUC2Gw4xZpvc+qI8gW0wbSBfgBoMAR19ZhnpX69+vn3ehXe7AQ8gl0NEgwCkELgidB7l7
yMEqQjYFGISlJLUKBson1VGQGVw3vXpcFh5zxyVLOynKRlgu0BWQu5uJDdtO9KKZPx1/+6JVhGCJ
xAk1Ui7zl3qoC0h+W9tkkh0wJuDV1LRv1x35yqevGeES+96sGt0cGjBOm3dgVGvIq2luK+mYqiew
NNrlq0m2dXMy8l+NKVjE1WCw8I87J1IZq1JnwjRNGlAyytYE2pQAIw2gEWbmrpB0UVdlLZ+BCJkG
SXE0VcF1en4ytSKLZH+CRal4HrvbxrT0cOMVvZXQ0mqbnXj8+wKSPh/PPxb527UzSFKPGSx2+rYh
Lsvvx3jCYFzuZMHMYIS51AK9MdG0yur+pNBuAnQTwCN+1BbjPXGmDWj55dKxHh5i7zbz99d3zuru
/GOC7937bVbm8yiTXUIiCUoNTp+ICP8EXvAwolTxeimZvdDQzq/i3PHHQxD8vu7Heg6oQrJolrqC
Dhu3DWVfSULJgJUkDr7j/7dKZewqvXAjbwLPOd327CFDfwmJr4gTefUELExzwXuq0nQCgAGmlW/F
EFhm0ll92O5b7zvt3+tSpHu4uv8X9uYFXzwMS8AWor6bF9SctnQatmC3d4ucWKnZ3fkl28oz90Ii
4l0VucnF6XToBirPZokpfZO8n11SBmDAHDc5fVe61O1JIXovrm4dNNq/5toB0eU+ahuoqdlMWNmQ
jBtCBmhIFrch2MMMYzpFykuojLsB2nyWPoYF8myAaU3pVY5Ny6i9bc5EI6Wrp2Um3FaAjAJrOxd5
VGDW20gzKnsqh21C2schoIIDuZqT/meCydxUX1fgQToFMEFbq9dOeLxE8dZQMYotSEjX3sRIbv7X
F7wdzneR1Gp6ag46UgwIF4SA+LXoXmEEZZcJW3brn/GPKe52wlR9HsrzZ+yaXccejP61UUSXwv8T
AP4Y4fZKxppJHhv4o6c+qnnQSwAIN05uQg/NqszFcDnx8fytRaMsQsPc8cd8QVtAFhPeyQ04rAGH
oKCY2nWY3oGsyMh2tDyVuiAFFy0pFwMgRhkbkQSjGXF0ANc9f6vXnSDtXjWCyWzwieM/QDTPtwjN
knQw5u+WAZwxhMVWHZkLyp7/Ie3LmiO3lWZ/ESNIkODyyqXZq1q7NPPCGEke7vvOX/8lde85041m
EDE+dth+cMRkgygUCrVkWuu+e9HkL2AYx1ISddQjFTBIs5tt8VFh1srP0bUWbTxv4IAtmv0FGBPz
SUaj5dUIsHLMzDG5KzrFGv1fdc4r5fCAZnd64aVVX6rwRgJQmN1HvSthUZoO+XFOxY23R4xLogUu
gDiCIYga8h9++hSI4yYt66f1PVqGQaM1RmcxFsaSm5VFHqT1BLckYRiwl0fksZ8GsO38byiMo8ji
ovJR+qisoaFbyQieIXfoRpnBeSYv3mQYQf/PYhhX0YZa4re6AR+Ld/8UuIqXOTTcNnhOlr498V6v
vG/HOAiIQfZKmwMOA40BsQrSmVHIawXgrYk5q0jWBIY64NOl6FqzK2IEEfQu0l9hok9Ogz7LGhNQ
vezIydQ+r+/a4vlVZbTloDMP/ATM+qqyThrV8ABND4iOB6my5caWA0uU/k0qE+wH/4ViVlknGDrJ
CkBJcnuU/RFiao9DivKb2PofXZXsZBQw+wKCQ+tLXNzCC1zGRSliPHRRLCD2gXW0YClC67U/9JxE
5uIeXqAwvkmOQbotz6vTFbtJHguwo0gopIP6u6gMh9vaseihLuAYDzW1XWtIKRaV+E6HRHBXuHL9
U1Fbzsfj4TAuSkr6Ti9FLIuUjTnMUWMZIvkcP7V5xIsY56jl5iH83zVJbPgESdjUC3VgGcFL2O8C
8FDGEFtoran3zCR+mozfg/icK7yJydtx9PmJeAHMhFODoCbqlAI4rHU0rf+uPcPf6ANkp+DKylhw
0+Kp60bT6HS7R7BadGDvgKoXkcFp3WmPIFq/H1ORV9lZNykUxq9voazRFNTdscdN9NJ0B6o/NHmw
j5JXVf0ZVzxlvHknb78+5tWha4T5UXZgXZbGoqgSOKEqEU0og3T5YIZybWbSbsh+jQlahIN/c59/
j+RA5QAzfIxHGGKPkLCCc8UDHTNXTt38qOV/Sh5L8nKG5QKH8QBCO0ZR7WFpGrgNsl0agkjvM6m2
afcwSq5EdkPxVbUvZfKAsRl73fssp8jwFhBROEXSg+3ZUFohaPoexlU1Dq0OU+uAYNuU87si3xuN
HWlmW1amD8KRdeDZc9/u539xvycbL2KYzJ/KsYux6EkiZoKOfm/gHdjF1MqfpbETmGMnNEkiAULP
0HyPVRTaVkUki2nIGKJJY7tRx03i/3Vf/Pdx/bMy5lxoWYYu5w5mQwUNW9e+TlXirn+85TvjDwQT
ZVA1bGsRIgCWkZ8qSIqG+bOG638dZPnE/QFh7l4wDOvCCBZmCzU+UxF29cxTQGSzxoapw2MT7ydh
uw7JMwrmxCW9mGYtAWTmoYdZS/Zenv1ch1i+Mf6sijlsquyhKUNHUFuilTirTpmXu616CsFG9W+A
/sQTzB5BzKr3FBnuUdEwCZ5GvkUy3emGzMx15W0da9EVX3gQ5nZX9JI06mxyID5KVPSQxa81KtCt
vml9jKPxJkQXv+EFHHO7q0UtQQEKcD4kCcM7pbBK/ZxRjmtaNIYLFOZuhzCoipEtoHTxtKO0/ZJa
wonW1xeCsuP1FZaIkVFkISDCsrIDRCeCbFbCfVJu1vdn8bzqcxlGEhXFYGVCwMFNmijF9CEZ8pOg
yCc1FV/VSntch1l25hc4jHFjhiRuPRl+Qe7fUMqSZCcKN7JkNtR3xApycVsw4gVgNuXgzrZ848wv
cBn7I6NQ1+00XyJoqaq6cu9NsonHo+1lg5nFlRMYv+os+CwgM1OUmpm19VHTQGq3/jsWt/PiZzB2
KXtTJvfNHJEk7b5QikONpq50GEwi8EaY5xWtrZgxztSgRY/XV2W16ReF4VQRHndoK+7fQNvK8Yqc
Zd2w4texl6ERF8et2vhBaAHLGC1R4XjGRScy313gHANJjs5soqIMaqT1MNJydJX6H3TqFBiSDEWb
Ni+VWHNO9+LtcoHG7JXRanGjDdgrsf9Jqhe1OxDjtfcCzCwcsmIzNi3nDPIAmR2La09QoNKD5WWR
6atWJpwkDF9U+V0qO1R1ZF46aNF//Vkh27BMgwAyRSTAoddBi4BMwxQ1z+sGv9wqcoHBPA28Gu0+
2YBFiYn4YIS9Mct5dhhuJZ0tJcNd2Udnsak/K7mfLE2ZXmpv2gm6h/xheA6rmd2tSiInT2QPYumg
l+nHHIziBkR6Ob+ULByYWU1ybtyjs1A542o9oRFTiBhZiYyyfu27mPfCcFRebEmEqcwy3gdd4ypF
DEZNeKqo3w2NwUsC3RIP4FvNknwU5Onor/0OxS+iTr+A0nA778logWIWY6CW9o7/oFFMu6O12Tg/
xI/GEh+FY+Y2L2CNSR6E4+iuf4ul2+DyR8yGc/EjGhlMHoWAT1GCCnPopU2uWKqscZzhEgqIp/5z
nI15Qy5QPIwZQsgYphGJ015A3SgplDu/hLL336/mEoeJcyCWGhWRhoOMLO5W9nKn1DB7oPCS8Mve
CQxHmojqrMryBmHULkdbG5ajqS+dOpl1arcNBjNHB+wtosqbhV++SjG0DYUc8KGiq/368/m9Nnix
AktJYivRRjNvjylqwJCZGIJTn0FeMTKFBhRGlHNSFt3GBTBjHX5oCEmOhg1r1EoXiqtuz5PdWrxP
LhDYoxikFKEUPuWgIwSeNoUKKUxtm0N2et00Fi9JcAVi2gZyekjgXX9D0IoZQ97DNLLgkZZOiIYL
EVGp4mA+mgO1aO0XUMxX8wbSiVk2Q5UPitSbai2C3Dni3CE8FObLQR0c6jVzrk4IjwYaA0J0e3LJ
axcvKjQ3g8NYk9H8z4BAzFoo5RrbI4FM2Q+PI+Q2RFD51GcjcaI4MUuZc/PfMjrPbnGe6EGGVaPQ
UbreqCLp4jTWANlkZnyij+O9+lzfkXtvI9qzMBlm/Lud/xtB3bqBLB3qC1w2siFVnEXS9xtp2uma
Q9E4G90T/9BK9hhxylq3A7PXi2TrDFDgjTsEwrgrXcP0Hc03ffh/CMjep/sUYmzGZL6JZvJSbiBO
3phQThU4z42l83C5XHL9mVFElkNVgflMw6aNDuOI3PKzXtmq9Gv9uy4WDi+RmJNHUyMjvQ8kEh3g
ktuxtWXxQCk6S+RtpW5KaGSXvHm+W0405gszh1DXO590Ar5wbeanCWE+pkLNwYcEjxm8NS/e46GR
Tcy02L88x+dVt2WeMTHnhkxxKHYRPDZI8jbes3ofvdW25oQOqnCujw19iGzdhrj8jj6WtvCzAWuF
W78XsO7CqrcImwxQiUa7rfyj2ogPwiHkvZOWXPtMaAABRwJBFXbQGNNeUwy9e9xhw50XDqBt4F1b
Sw7qMspi9r3K0iYRR1wemWdSsKsIqetxBxUWE5aXKMw+VwkNlWm+olI4dOjTackJTBNK8CW36KVI
BGipOKX4Molub2zoKDrr1s1b5Hy/XUQ2Cqq6aFwEvJQ/9AJGDdE+mGa8IutiBHC5SvY91KQC9EBg
T0g/VPqmro9T/6oKEJdP3uvoRcy3tNyV0+P64pYu50tU5l0kFAP6vVMsTimFfTxphz75DSrat3oU
vtaReJ+RcfpVJ+ZZBtZ3SxvvqfQydk+N9/t/gmCfQFGbtJnmYzEkniwSEtC+Tpspyex1GN5WsfOa
k24EtO3njwZWNmQfEGi0+q4i5446vfQVSYdcskU13a3jcr4gG2L7wdBJYgBYn75XSGF30gMlb+sY
y17tv+8mNg6lOrgJ0gK7FPZoJu1Ax9UL77reHypKPiL9qdbD7Trispf6g8ic7tGIq0TxgFiVJ09E
iJtCYoRz8S9iQEgWA5sYhL7pvspqvZb62YOQNrjLjR6pIEPJ28/1lSx+O0kxdAXkZjplv52IbicI
b8woEFUeBXOE3FMy2kSQIVF09pE4/9/wmC+X+tMYg5wIHqN8rJSzF2/i8RjpP1LvYQArzzrYovFd
LG7+/xdeUBPDKBZVgI0d5NGVXRXXYAHgdI8veqMLEMbVxn7Xo7wPEK8vHRBcWWJoINegn9HUwjE7
3mYx7lb1s4jEIqDAaSobaM9xmuljHJ5kchAaTjV88dv9SQOwxUStqcci8RCoaGCAHvu9pNthyeMb
WA44L1AYc8gUvPLRMgrxvFNwrrbTFvX2XXoqoFwVmaih5GZoy7vMEk7pRkzN5KQ7hLN/t6Q7c0h2
8RsYK2laBSQxMY5A93mG+pH/iv7Fr/dnQqHoV9qdRV3NmqzxTXdaS95P1Go2Cuc3fD9Y2Fzp5W9g
jAh54CGtfXyHFnwVdtpb9HE41G63jT7Kz+BBBnGng8K95KwfkOVw9GLtjEUlGRnVugQuRLJ0wUSu
5dBsyZf31comquHihpjlB/o6zgUa5zUn5dUfFw/PBf5s8Rcn1FOUODZC4NOnkwGKjjfv2EcO9l7c
QITtsT14j+QONDP+x/rCebjMxR6pdUHVDHsOMvMQ+RHlNAkOV9yXg/L9BLlYnRZjHmGQsbqw+oi8
A8Qi4qgzp5LzNp1/7IrxfF/9FzCE1p4cGfNHBClwEmj/yHhDQJbCFOXfUyDiWSMiR81rD150Rn+2
7psF4wJVyaYq6EagtsWX4Cl2EoN2JgHB3bOKHGlYb9Z37MYfgcp5ToyC/Asd5gY77j8VhhqLAsja
o7y2Iafaam5BSs55+K4yXX3KmTCazK0kqPbjCcI8DiBK6QfpLBAIytrRUU4gVt7JdnZAERwPowke
IbAHy8wzC7XDzLV/7S3d2a+v9DZjzfwIximGGkgilFnocXTB6gpN9A/j4Nn1KdzlO+ME4qyv+J8j
MeNzYeuc0Pom6GCgGV+IIZ+giqtZaU8dzQEMk3LPucNu3S0DMR+aC7uRy0rv9FlYG9RIyNQoP39G
G/XHJ93r52kLUfSH5hj+TB/y5+Zu+kCh1lcsyfE4r//Zr63tM+P3tAmBqSjjR4DEtozuI3Ejyds0
PeZQCOHsJu+TMi7OT8QMmk+A0szkB2aq1MEsPtKXY/cq/Na3CpoEHO1+HXMREqriEHcCrStiyOtP
HGdDNurjzJoigQm5Nawi4ISNC6yT3/RA/4VgdzEMxUyYAJEntnTGwEPqNrZgaudntMN8Yqb6t/r8
VpmCYVVO6pZ2X5g6GKg34Yd61x4igfOVbzwtjEoFa5EC1i4FuiRMkSfuI62QCxnKMtKe9PtMcUb9
d055MfnCshGKgxQQ/4Z42k0rEE3SdgxFA8YbhfnGaP1um6GpYDK1jKq+rRmBfgrFNLjzjaDN7SpP
y7u+T5KncJLDfZKSNHc9qAdEZlkiyUtUL3kigl4eSTRAxZsoQwkaLQpd3Lrva8+McjBvOmoYjgT8
niF9AqNdhJbBmqi7qK7RsCMkksB7LN5cKJABwvQ8XgVgL4IGCuMFvTH2varCKuWYis7YZ56l1LWw
65sZsGxAhEx6xaVj27soZf/1YOAMr2sgT8LolYi2smvzTbW+D+MCd1lISLlptNh/10e5QMKm4o2Z
3t4qgJr5Y1DrAuWVyqx0MCIpyiIoYSQtugM1KQt3QaHqyOUOPcdEl6Cwc7NMnCETZPuvVxUVspD3
Cficg7GoD7muFg8kavQPvZDDgYN1W8TDtKOKcWfwUBGw5LBEkgOGZ/u6KHFNWdmzcc63g00lu02g
gVRHZnzEqMQmPvqublMnceCI3jKXl7leWPDVb2AcnxS3Te/3+A1ddKT0NdB+xCClW/d0PAzmo46x
6Le5DowpO3vtuQo2Ufi0DnHrTK8+JZuAr4apboQJEMo0biQp2SLmsf8eAjxGmMzGP2C4m1d5cSVq
vZKVYPvGMwcMnKGq3fdZzFnFbULye/71DwbjsLsGTJuNAIzSSQInuk9f9KO4I74j7Q03MKXCnHib
s/TlLpfFnOM61AIwvQEymSrTAENtxwl8b9t+mUUxJuYjkZwLM0J11J4Ci1SoVtBHxVbNdNPbNR5v
+lnbZ5bIe6/Nf/B1/DBPE//5mozdCeCzMoagArXgQ3I/9xFY+g96IPehpe80Bx01G+NVeu1OnsVr
+VpEVghYK1H7kkBEdW0rKu2glVQCWc1DU8meo/dci0062Cj4isPHumEuXAQgMwDT7izhgsCbAYN7
MZK2aiCKIZ3HbuZJQq+cbw0qNPbc0cOsI2/EYOlA49NiXBvdNZC4ZxxyGwW5UeTQHc4Q+onDPo1+
YXh7fVW3wQIQLjBmu704bpVcCaDeBYaQmeHvrn4TfTsKeAfuprV2rsMjeQcmGmgUophxjVLTRidU
GTLLexH3xZM6mwXZlDqqOyPnGb2wTVdQzIKCnnhDJYDOByMgghqZafCkgpAyMExJRRLUKidOlW7h
C+JogTWV6iCUk9jpxYR2BrqEQYNfFOdS7s1YQWYXLVEFrydmEQhcT+jtkDECzrY0+EQttSzuUDnB
XP0YSqYBUmkQFji1Uj6uW8WCtxJR2f0PFPtY9wolF6cGUONMwFRn57EtfqxDLBg3LGLWdwW/s3Hz
hi2VFDFdAYi+8+3Uk+9j5JuCmNc8s+TrURmHSqk8U9tiVdem16I/oveTMcXYxaadHsPkIESvPtlR
6HKE6MkoD9Ng9dFdkdyD+Gl9jbcpvVlDUsZeURAQyQjGr8HVhmpx4CmpRR5QVkNG6ajvnNiNXeRe
R3PcGA8C3rHQTGnNF8H1OGd7aReRzxNRP8QbnrBPH1EQtC6MaWpJmENNWxyJcLO+wKVNxID73AKA
rg3QkF2vj7Y091Q8LUAW8krz/UQeuKHiLSHJ/A0VUFcj5wEGa1YFTgm7UU0lFW9Teoh72zCzTWcO
D+FpemjQ3CBsfpFtuV1fF1k6ayDJhsqJDsWTmyHDqaB5Q0ssLDVrs92/104TmRgaAaFba6bmubOJ
a9yhgenO21aQmtmlVgxpIdO3/A3vx9wmJucvcPFjyPVXjqe0KpIaPwYND5JhIm3mWeg5MJv7aIPn
pPiuPUK8Gg+k0Lr74nyI+c9mLvcrbMZzt5iFkED9AOWr9/j3uLcl3ylN5b798al/Te6wRQ/Itj+q
mhk9aG6em5LF5bdaNLKL5c9mfnFFtaUSFdW8F7ljPMnvnYmi1om6MDprcITTA3koOPn+234I6IHD
JeEdDdOWQSjNQOKy7/0qh9Js44Lud3TqE/Je57p24vuBA7awvPmVrkNec1YhZ2UuRz/Oq6lCQbyP
t2IqmNO0DSFmur6PC64Aen1o14EXRGjNXsA6zcuw0CWY0ChZmBoE4zAH4TZtj3B9Hs7GJYiQBbLd
19/Mg6pWneUaBHTuajd4U3rTO5LWFJ/u4/fA8aMtEhK1ub6spaNxBTqf4wvbIEKQZnoK0N6qXX8r
mTri3239o3jTTmRLzuC4qTbBKT1Is0oBB3wh1IB2NChQ0c+oEsR/1+CaMQ2Fl+oQzbA9tzxFO33v
K+bwQe4RFj5kr6FNd+GP+C18itzmxzr4goMCiS3knzR0ywGaGUVIS+gcBF6A2DA7ecFdWJ4043dP
OH5wwWxmRngV1M0qkjzf99vF59XjMGviDGOLffkqKe9q8ve2jzyDjFy2jibfm5RDVrfNCJLtDLRH
pdnHNsnOmKZd/1ILu4T3gQzLB0GPjLvwepdI4ilq382PPQzHpc+97uYaqA13In30wLgocCutS94D
VIPwH9DIxOwhO74Rpt0I2t8xs5rG7R3Qdf0yOjszI7Cv815AS6fuCos5AAI6hEhQAQuTx+ldetK/
go1qtxuyIWcLHPAn8UPkvTQXrOIKkwmppLyE9qsEzNwJIAmS44oM7BjuWD4Fd425133eMV/wkVeI
80Pwwg4FUcLQcwtBQg0X8Kf4GvtWY4670axtw/GeJCvZtzueAsm8DObquwJlDKevSQ6myHmZxtMk
HDC21KuW3KRmhhbLdRtdilIvsdjESp52VG0GYOEZVjsQSUKt2VKeskNk32sP9ZNvrwMuflCwJ8BK
4UAkNkcM2s0MXk2Es2xHa8J1EynPJVrv/hJlVuSZmcYwHgISQJYgWhQ9ccIjBS18TQxaaruQMBjL
YzW7WQoDwthGWYBIwxsAQj0oZUEfWM7cmueobkx+Fv2BeIqMZzgmsthHnij1gzoMUP2JCIxdtnu/
4JjAjUP/RgAG9G5mcREma9+0RQH2c5DODaVhZ6WtG49SguaJj7/eEkQAEBNBV7wmEoW9pfOqwDuy
gEoSJuCTcsAEx5v/188CSL0oIEmSROw6HiDMWoQ6D2ilgfg8C+QHue1smkku8Tl+aGHjr1DItVMY
k95rI29GkeMd5npdKWzPsla7f//FlJlxDTUVBWl4xg10A5Ly6gRu9S6hx2aQT5qGmeC0/RcwFDli
gl5PMPWyNd1xEohaUZTFa8hcI6CZRaIFHuv2fBauXBo2BupyuAUhpwx1FOa2IHmZIaOvQk2Z0k1v
hA6o9t3eV+06iR4HobeDgJf5vrl+GUjmsoh0DPANjQbC/VBBY7oTFr98r7HjARm7ZKNULvQ51zfs
xm8ja4wCBsJQCFZBqJIxcW3K1YI2qKjqeo2gGk+TvgDHQ+Gqk/7YeSknRrrtJpzxEPEisQXWBWS3
ru0w8OTWa1PodPRe6baJU6j71HBztOFrL3H8KkkPQfBu+JzK+NIqMRelKEhpIHhihbkQVfVhWiHZ
Kld7P7DyoTHr8FAPkHfuOBneBdeE6h7ibDLrjeFRdL1AksXJVOaAQhC8S2Xv2CYxZl/L363RPKzv
3RIUQUCIyS/cGricrqEU8NL3tIO1ULUTMTpetCc9GJtjUZeC2fjjv/BUEHjBtAlYadS59HWN1xM0
FnoEB6IiqoOJB1PXUI7kJWKW9goKTohykYzBQKd8jWIY8QjrQQ0xl2INszO+ZqKr9SGUEgXtE/lm
zLL39e+4jCjPa5tvd7aWV2pVl1SlPvdu0H+SEcR8SmlOflWbkR5vam4jOQ9vvj8vArR6qJtcC4BX
pOFvMWisOhv2AxTVMZzyoFa8eGnB9YP3/s/ymCM+4p1ZJjE+qJ71m0J4llS6yXna0YsgeP2AXW8m
FWXbQbN8NKDcizUMMdmV8kOD7mBViv/+3tfIBQrz5fy0reJo7uUZArIRK++9bcqTPH36YcXphFha
D4qtcIq4X8Btzti6PIE3ZIpGeOLuMekNyxcEM+A534Ub5nsKScJfqJizV78SKWPlQVgPY4SSHYhv
YvjmocqaefVDGf5KNY6/WIQD76ouiyDRgjzwtd2NQyCKSjHfmlOx1+JjIn9VaD1V/yl6f9fJT+un
aiEK1CBVgyAAgQ2+IuPpK7FvxbpDxBEbxqcAklU5Czkv4iUHiPBMRskHYdrNNBcOkaiQGr4WaZyd
2GZ2248/UdNAByLl3JNL9oAoTUNpaS75swWtUCrxhtPQthJpW8w1mom4nQfg1z/ZbfoWt+MlCnN5
qEqYZkaJBTWJkn4JE1X33iBX9xBxHF8kYdK2qK4ULrpWEiTntfoQFaiVg2ojMs7E6LsnNXVI3+3W
f9bSTuITG8jdgLn3hmGhTYopSwIFCT7Du5fD4n4oX9YRFjdShjQ3HAjeWOwwI/FpZozVjBCWcbjv
xFSK3EGWwDkVFdT71QQdL1O6BInEG1ROoJgpwoSuD4PXyLJXUzhhTE6+9+LbFMsPBerpmANIN+ur
u81xMNvKHDwjHKkXqDAeAQp7Se+qraNOGGwITDWy81LGeI9b8+7RpdOOriZc1RAEVQjb3CkJfqVN
FJ1NRdXsQlXeTWF79JJhO8KVeVW7j5XKXl8oD5L5pl2ujl7mAxJSVWajqOagfzaenfieg67LLPwX
/gzvSwrRKDwybyYru3HsFF+AP2uy0G018T0Ti31eoCarkVMzgpco1Zz1FS5ZDURz5VlcElLbrFML
ymmgkYGQS0MBTpnQbJxmByVHnUWnnFTcYqiM8zb7TwDin2sLJVoU07yFhXoo3chxj6lJ4PqbKP4c
NLCp3JXek0Y23MniRVcHi4HNKOg2YlmrArTLTrEyt8TVmill6X3VxBuPy+GzFAUhu/4fGJakqtZH
H3qggBEr3/GbVwFFizLfBONkdjx+uaVtoxCTRXcY9NNuCIB9KkgRgYAsIn+vg/Kw/mWUvWYJzRBA
zCx2141k8bxf+hbm6vNBFoeGLeyW2sp3YfWY61puxnnvJtTfkCn5MUwYakrP4DHi3IhLe4cOCFQk
EDgjScbYjFZ2medHsJm4pLFZUOW30aR7VJZLTiS2dCegJw2u+v9xBjAuLWzkLJ8GAfFRO/7ISyMw
5ZEnAry4axT6ERh+AaOEPC/2Ik6O2iHt0Xo0S62OJoaNzDyKcNWDMJtLE3fTcwEPjbc+UjxwIzNx
9TWUngvj1E9o51ObRpf2jSH7yQnBZjGYkA01VDfoolo31Z7Ed0pDg0cSkPagt1XAydPcrhnPOXgW
/BKkUHS2DE3lnvYFogALlQynV83RA/F6Q80se1w30tvjByAd1ScFHeuYS2dWLHc9bWUDmX6vPmbq
zwHyRkm2xVMVHWWcsObWKK+h5jVf7CO0DAsZPIkZWDHBuG84Ro4wihdC8EAYg+worUtpboVLMf9c
fxhCZ8aUEwgtYaCXCV4R+RLM1jGnK9S7Shx8tMuA8NZWk26baslGFnhJkgUYtF7jRtORRZBRzb/+
XqOEcKGQkG/Oau0XqEZczYP/8Av/r2NavDv+4LAiArKAdFgvo1CgphARKIRNLQyORyWOO1xcjoGZ
7G+iCrQ1XS9HMFDhqUsVX230OkvUc9001Dwzm5Ync7TgeCEeiUAVeTtketDWfQ3llxXOcGKAtA/a
I6nu6BoGZ056Htp69VMtgo0uldbE6yG/DXvmch9eckjiYvSDJXdSwzqIvBCoepI8F1X1Sgrc0iJ6
VMSsNqkAORbfcNaP74KfkNAgps6SuyqykIyNdLIfJe0U5paniZtO/kjG3p0Qa42UR54//0nXaVAY
4h8k1krAw+HXwwCkRn+huoEr1BE86kzDT4qZ48YpeeWDW3uBL0abDFLumnbb70zDAiTPqFVbcdW8
IKUAhQAS2Zlc8MTOFswFCLPUOxw/nCDbPgvOmwDaTojmkAnYy3oE4nm/dLw6+Ol1/dcEaULM9Fgk
z+4lZITWN5D3WZlTkTS5h155fNagLk2tRxh3F/UblbyFmu7Uwrumcm7sRYsB07NqQJTkNgZqNaWl
Qx3nlqSimyp4GMhoi57ZaZy4dek0oO3z/+OglHB9Biuo6BWeioWBfQSZ6zfFmCwvsgT6nhpvusDj
8b8NRCRAUQMHf77LWOYRDWPIgV/BWZbqgYAMQ/b/vjAnzcKtiB1RBZjDqusFDWWCREML/1XoRMSc
M+YM4yY1zFIrMs6pXloMcsdgYPr2JmwxHBW1REiIhsZnvzApveeGVN9RNXOaqYGi1txcihENNtBp
KzGOKw++aqB1ZhYePWgpbTbCGJ0DUTintUL3HumPkiDsdb3aCSR/KcvpVBDft4UMvqYO7lFDUhDL
dvucQE1ZQETmi3K3WT8g33OANz8Vqspz2RXRENvC2VcdmujiIIfqqboppHQrBuiAVUW76AwrHALM
X3mWOHz6E7UjybeM7q97iudSgQxZGuTKkDBjywZ14aECOUJWLpf2fqeZfvVIJJ6u+K27m0EMCQ0q
SOZrbMksTdIyLUYfjgBOyKtFVyV4Wmbb9a/5XRRnviY4iAlF6xTujBuNuTpRpogYOJbDhm6Eu4/B
Tn+BTxKsLGVtuuNn9fY4N71nh2N8rszk9Ul4DvbFT83mNpnextpYMN7OePlpGDFhw/o2KjNJjrHg
fIidrH3RxnkMqhm2E8jpqqq1R696lIpKNylX33LxY+PVOaMjhmNF3BF2l3JIga1Exq9xaKyhkA5J
wGtzXjjHWOIfGDbizSrIareACXNUmhL1rgnCH+sbunB/zMVJJCMwuEaha3vtlfSymOJUwH6q1aPi
3XXZu4wmx+FRr98VZdt6nFhxIRshXeHNbv8iiG9GaCGPYZRDQ8fOq7t4hFSRNUh2P+0V4achm03/
InQcq11IiAJ1ToDQuaHKYCe64q4wSlCTQ5V+KzSu/iA6uUV+4D2k2oqd7jo3/vxa/65LFnKJyKxT
RkyVFmgzRHFGPI9yvh98eg6F979HQeEODbrodUaSjrn91dKYqejSHCyNo1M1466sahtDZJy7eMmH
wkAkHHv0HINVel7t5a4ZfTxAnRq7dg6Ow6bbgT/Dkn7mR+UTo/Kc0icXjTF7URI9ZMmB1mww07lV
Xch5HcB7fpeYeEjz9AmWDplsoJNaROSNNgDmG/aRHpSI53HIQCEv1//g7bq+Sbf9YvD/lwjk+utp
WkFbMQUCaH6TXfNOwGgmorRqqpIdHyE8aP1C/vjv63XoaMGNQ9BMi9fSTd4vwjB1p9bwUeKzRPcy
cfqEZxezFbO3AZoaMOIn4kGL0Pd6ZR6tiFcNfW5lu+isn57VL7Iz7qa9+BTblo5OMczFgYjPXv+g
S2cLzYUq3C+6C+G6GNR4DHI0AMBnpZWdVarpy8hw8NJGt4x72LZLmNlwLox+zHwtqIoOTuOcj2Zn
IyLMLf0Z/bWxq53yY/WqbsuDsZs4ruObyu/2q/5ZH3PaaIFRmiLF+oj7cwDwdM6OPbzWRn5C/u+f
4lii96+D8DiabVE5fxP2Tttaya/RHk2647bCL10Rl9+BOY6qEKm+qOLnNLVDt9oTiEoOql045KnI
7XozOIatbMtjeI7fLJDyre/1IjiawFDYhJXhBXm9Cb6q5wZSnjid6qFN3LTGuHf/EAd25v1T9XbK
E+pdsGh0m2FgCg9HCCOyUUXSVZVixE1hyaGIzkfwUvfQzLgP9dBMohCjD5wLccGWNYzkoMUDPKYY
y5nXf2FkwtjREtmg3IozcAQ1+mfnI1SVyV/PQuLmQzIXPWjzswDp+GucTJYKLwjF+fldCfupJw1K
0pTHp3xLHQEY9HSgzoAPiIibOZpRoPlqCoJiS33Rf2rHxtbQVendG6GJDtnBau1pD9ko4aRvoMa2
bilLbvYKmzmvZVSNZVsCm1j17/S1Oib38iEtTR1GahSg0JFBl/0ivq3Dzn8qc1ivUJnDqsclDCYB
ap0ehu41/2uJh/mLIm8C64dglcj2KBKQcOdox8ktoXIKEQWiGO0kz1J9hE4f8d2RN5y4FCtdATK3
VQFCnKYoZsCD6jZH6agdpoPhCP/U9mhjAk481Nv1T7hwxpGpmTNQSHzN/AnXtomeQto3ImxTy4d9
awwuqn+mavyWtQ+8M01P0lwQKHGU0xb3DdTLGirSIt5kzL71XVb2MZ6lCOGbreb3d6mg2OvrWrRI
LEsCvwb2T2EffkorBznF3xBhQEe68pqEu1A8NchitFbVvRBQDE33BA/C8FfSuh2CK17ku7TKy1/A
bGZMIdtZZgrOhDcJe1lryVkp6ef6Om99JkHvHxw0ZBNQMZLnH3Hhw1KBev5Q1wWGXJ7EDMXofQMa
p/8j7bp27NaV7BcJUA6vCjv17pzsfhHcbVtUzvHrZ9Fzx9Zmc0TYF/DBeWhgl4osFosV1tJvJfmk
6z+2ZVFbuDxul7KYbUPLglTm1D/P/TdL3wNDM5nOSnztJILNoz90KQhdGqu9YzxZo6UKrAN7Bwi3
QML/26E7WrHofqOXJyuG9oJgTBLdkwijLtdudgAFOjnUL+MV2VW2p4CSQYlv67Lcba8cT6GVpF9Z
zNUuGc0SxyRXSqC7L4dcB/6CkwTLaD5si+EpBIAktAygno6CG7NuWarUSY9yE5gQ8lvLid6nJr6W
kXrByJ/g7uRFaBSC2UD10MK8Cbt4aLLPMy2CLDWprvo+ultmc28BCRHpi12adgdZu1MwnZ7VqutM
N6ryCJ7Jc9QawGd+b9JUoDrvcbv+HnaJuxpZ7rbH9yxG+FoOSqA3ygmE1ackJXctCgkZGvItpCvQ
i0Dcqfjrc4goAoNDeMWriMpZPzoO6pyOHbrki9Zxc5BuKR7wm4Cu6OUSHvVftzeaY0/g8UBKG43N
Csb2mIhiMaNmzivQfBXLBPaS/Zx9WwaBkxbJYNyXEZZp5oSkAhVC4S7hvpgjvxZCJHFM9kITxmSj
uppkpYUmOrh2u68SJrwznyTB9nqJpDBeklRO3+k9dDFnr4jQNXdE/lG1n7al8FcMb3QNMD2oRzD+
xFaWxIIZVmCjBqiGfnAwQDs7AlfCV+W3EIPJzZOpH+WloVsvXRf6bW4dktmbekETwudrBeaMBDZG
yIHDg57aS9dYF1aYTBYWTGoBezh2x0qrz71eZe6Qqd6ohHt1FFUdeMtHKwCYjkOYjEmyS5lZYqWN
kxcV+tjBQDY7Z7Bd7Z1Oed7eJbrXjNe3EdZhhtGmPdBs+zoYHhKQ5dWwBVO9nhdM8Ybv2xI+35M0
zYWICqB1wPxhi4lAqO/VRsO7wrLj3B8HAtR4MuaB0hZv45z08ItRLvB/nzfs8m6mZrO6YWjRtNdL
3M0d0AXsmyR8dkKM+T+UxXlSBa34nKIbetKALIQCrYO0uk4/ZiXMkTHin2K0wiOxfSzJq6wZXpLP
nmkBM6+AO5o+5Ch7DB1RVPd5ZVXQTSDXhoYHdPyx1fsF4U7n6IiPu9gfnK+6FoT9adTfetn72y2E
IKTZ6RAl3Dp7u8WhovVtiQi16r9M5tewOUb9S6OeFhEI1WdrvBDEXlsgjbOMbERkoDRfgJ3gTtN+
W5PPAb6K5BpappBgM/HapadutVetPixl15mIpaarpbszi71EXpvoUI9XlXoVtYIEIm+H1uIYOywB
U9s3PcRl1ezN8nGZm30Yv0nToUtEvbZcWYB6QNM/OofRAHOp2rCAxwb+BFe+/NLZyUE3lvtSawKp
6V20qwgins/uiWJD0r54G1yQANe6lGZIXRKV9D4cx9y1rN1oP4dVsL1Zn507lYHpKwd1PVDtMjdI
mQz2XI4povnyhzE/1MmZzGiFFKQOeTaHgSg8+9AKjU4LZt0Upc4LzaJSlHszjJH2v99Wg+uMcHXg
ZffL/zFL1ct1VVR1Unll4ZvVsxp+RPqtlhxzQO6nolwrzwpwRn8LY5wRcruk7zNciDYIguP0aFj3
hlG5lnxsRe9znglgeAGPE7TDI+XKbE832mNhECxcXQMdo9k7wJQ2wPa8vXpcKeDVAYoLIkncVZeG
RprSQJU2qzxHup+dylWdB8kScS3wLA2Bym8hzKrZ9SjB00LIgsNZHtv4Y1FOMhhVtnXhbg5K+oiK
kTL+hKlaVFVrpTHE2KlxlQOh5YCsQuvq0fRmgVZSjcJccIS4Eg1UJeHuZIwtMHtEDFIYcoi7Kcy/
00CitbxaOkpj5Xflfls57hr+FoX2k8uNGvSia5OyhDnMhzY91sC5dAwErwIxXHtYiWGOqxkadd+P
EBNmgTl87clDFb9sa8JdNNRJLBS0LOtTG7aTEL1BE33lqer9kOw64yQ7IXo1PVPU8M1VBs5HxoQR
vAM7j0uA5TRqOZQZ23hXzZqXoHd/0mfB/c3dmpUY+vfVrZflo20mVEzaAzk8AflWMCum25X/4Erp
cOn/qUMXdiUHeH2ZqqSQ0xjkqPX2S7FE/7L9KxHMSUXyOCpQcAGlc/RggJXOuV0mQUDH3/4/WjBn
ptWdvjaoIbdKuiPgF0r3dQSwSr10B2HigJrrZfyNSPWPPuwDBtCiY1vrENYXBOB1Ix3RW/aS8Wb2
tt9ZeTAsOvgH+gRoz8MhXZz/bj3ZqMG0MENdR5AP99qrT4O+D1tRxl9g5YZ6aRZqBhwqu4KMrHF8
i4Bj0HEtUU+uwMbZiZvaLEewjkOIEvlOFwz2zlBPlih1xbUNzPuixw65Htukf19ZuCbPhCgTpIzV
R1i49RwM2T3IATwLAM7bXoiTs4VprGQxpk6UMZ6sAbLUvbLrT/FNeVM+o8p1sBYXQDMIHu76g/XX
r3YqFMNRWCxcUCzgLdGtFo+cCu5VftIAkJn/sEQenH73J5NfiaAB2WoNkyjrNDuEXmbxYhfvk/It
dbzBfrRH1UVvsGAVuQdsJY0a50paSLpMyWooVAGeCjT3X4urxrWupX3sO3vt+7Y0vnn8WT3G0VoD
2PhGHa/pBtzAWtz7ZJoAsuGOxntpvGzL+gwvh6ffeqsYW0y7qTVaAmHyfMgD2YtfdA9MZTfDqTmk
R+dZcp1gCLqTtNf2zUPsg7hg+wtEG8kYaBtFg1yXWFrSGAc0FQzTK/gx9or2Va2uB/UfXhxrdRm3
jPa/tIl0SFML/R0ki7GL5qfd3CjHba04udOLdf3VeLayGAxCVWgoxLp2UdCET0bhW+hEWpLD1Pul
eShj3KHkEMqWYDmpAhvngm38XJSJGBXQObywSV8GJzk605MRUpkYt3cSoJElXt38y+Pkz/HQGN9c
hktLohRC+7HZ5QBTq0cP+AVq+3XMQeYzChLD3KtgJY5JcGIOq05l6l6KHoNKALpouuohkyyBVqKl
ZFyMKnXGMuQQI5cfRuJV3cnqQ2QfD2T0ZtDeit4PIrUYJxNlFZEmDfLC+drqbsrySa0ft82SfvKW
dTCuZaizqnaoiGV8nOZ3bRZEPdw01up8feoKtsPITAYIsKfuZZmlB8VJ3Eoh98DPDGbTuIqL2yrD
LGJuik7c5wbKyxPHOJLGVms5iSEavK0vWt6fkyy6AuX3KdPjU+PI3gIanFIxA2OSBfcD34chyrfw
PKIwZ5fXQwHsjl7rcBklku5l8oeckD3Jl52yhH7eJNeAExHkhLi2ggACo0p4NAMy5FKihlHEKUvo
iTPGwKzHoFB0oJ+J2vG5V9FKDHOw9d5unGTGmnbxsMtt22vG+HaIVT/XfhBHBJPDKYBhC1eVV0Yr
Ey+/WM+RcQ3fJOJS2grzWF83hwhoOUfcQKdkcpWvyVFUsefu30ouo6bZdNoAxAmEfR2Y6/PUc/p9
B7oBeXHV8jUdBD6av6p/CsyM/9KNZGlVCQXmsHyR0M9rv7alv7Q7TXS38sJZmpEHCoBpAYKCudwN
szX6Bc1XHugljpPkXOHw3yeNeT0QIjIVnrdcy2KOH1gTilIucAYmNd2TyB/L+345IKsTOJILFltg
ANv/sI5rkfSTVnesnkdVncVQr81+5vaV1P+cumeA5XoEdGvbjpNnIfRxDRIQdKaiQngpqumHbsqA
r+Ut6c4KgXnxptrncC53qurbkRCSj+fL1uIYg8xLS6v6FuJqRESWfsyI6kr2vY0uo8U522VQ5T96
0xQoyTWXlZKsXZKssyqNbiE6mqb9UOJ1gIYVUwQJyXNea+2Yi1UrMcPdIY/lleNbKnsyuUtFEN68
i47m58HBh7LhJ+53FIn6yKzhH0u7vBmq8AHxguDCEYlg7tKilCq77BqEB1V4RmUnqFvRQ5G7UHQS
FeDPFEOGMXAkleq4sOEoNIwtK+RrK09uIkJd5R7c30I+TSYhERbb7QTnZ83z29I9xQ45xkj4Tu+t
9JjEyr0N8M7t08RdOjSEoqhrORhlYSKdAi0Vdthid9L5rXHu9L9HsUAxbfX7zNZMcjEPEg0QY9M8
2E58S1J0DESlFITzv+Q+gLpro0cBvYiaxuyRSYZ4BA4K9ghQFm5kSbkb992pJqL6Gd8YfgvSmdRo
b02ZmhoQJFd4UlSv/zsvLHCpXBfwRxs2rpARN1kxXrrowAciQObawN3pn2MieIZxGiuxQwDFxjah
sQZwDpf+FBVv1R7QjuzN98D7CO/96aM8AWo/3OXH4jXaT6diP/vpMXSzk6gDmOvLV7IZ51pIbTfb
GnSc6TRNlBGP5DEGy6bYWxywSaXZYcRradvkOXc+0AwxHQ2If7Tlf+ojKoyEYL4NHdcZuOh9fQB0
l9uUvuS8bAvivTzRwQ4AILTfUowM5nClQAIzc9NBJ6DRB/qc76Vs2YUpBtmb5dDpP9AUcGMggZbM
5jkxRF0OPD3RLoVeYworgf9fbqy5yGMxJugZ0vsaDOCZWgTKmDpun5adh0NU+DIBZOS2zhx/goE0
TAegAwHTiGzzo1r0xRwqKI5lITh5nOV9nAG9sC2D00gK0gmNZqV/kRuxafZhMVoz71GpMmf9Lh/Q
lgVp3ZWt2MVJmmc8ryfpDnkp60pB/OGpS/IN6Bpo4DKH1I0jkGclfw/gRz8JzexABwI4AluIrmZV
zicNeg/Gh1E/plHqg+gJqz67oekInDbH/1wIY5xqjzKwXJkQNkUTWpckY/ZUszFciczv20vNuZEg
CZVUvGzw+GDPSlEjWeG0iOuaeUjBwIjwP4tjyVdm6VjPsbFrMkdxARj3o5vKp23ZPC2B5QTCBVTX
EDswjqkgod2hZR0O0CLHIgI2UIEEXC+azxWJUZljohTzUlpQEd26jZq7eh+5o2hQk+PML9aRHptV
fNwVcw9MR1QKpcX0MAtsqX7VaYFeBttrxjvz6/2iyq7kzAkSlS0oo71obm8sRI012K+qxpOAaz6K
OG55xmEAEpjCtWG6iXVvpFsaNZugVN+2g1drKkBAZXN6KQvMv8l68T3OwABSNkPyLDd9Lnh385YU
3Yw2xu8wVA107ktVuwlw5v0koR10qRo3WZruzuja2o+NovWWZeoF8nhLCwAFg0KAgUSABTQAdsEQ
6Sm0rQFGMfQvTnvqw4MSXced4HjzUjeYQP0tikU0WMpcN2Id/k2fjNBVjMGbS/LF6EwvVcPXtG+O
aHv9mCv1OMuih+qvAjyTmFLWx455eiyps0QRfXoYt/lNdtvtHDcO7oodIEkXcC7SMkX7PlwDQMsQ
octywoEL0cwpKQazNmNaPDPmO0X11OG+ax/U9JwjIS4iCBbJYswnG2plmVrIiqbxXPSm24B9Wh/a
YEjIXTI44GAdBPvKE7neVtahtQYS7MgtopssuRsUIKYYyq1UNl46YP5wsSx3MKS7bYfAOyWU5gpo
YApyVOxr2U5quxppu0WPf6bsSeGzEqf+LKId5uq2ksN4UVTx2yHRIMcOR/+68MsC8+71nZTubFXg
47iicCugCxyIuWikvzz4ltSnvWbAYZcAvo5AzwkA1rrzu0Y5GPqVLRpF5IqjcTHWEDch2ywXGlVu
/CoR9nIUH+rFVICSh26vOS/nGyd3FD+Lw+sqG/8e1gFT8Bh6AA4x3qyfOmW0GhOQ8YzguMpvKaIj
CPrker9tHlzlVjLo31f3RZIWWiiPkDEl1ns3pFdhHHt4ET4igD5iSNHVJBEQP0+kBd414O8Ch/sT
RtGQj7W90G7lUXmSJM+JvlrLsR2fcpQLhcki3hW1FsZ4lLJXQ2IhFY16buKR4buegEPsF3/0twx5
zXC8io2/7iwHdTSyBOg2QV4RA2uXS1qReJATKlJSlt2kdKeli3f9aO62d44zyww5Kh3sk7GQgJq/
lLNgIK2taRCojr1rao9RjKIr0OkwDuGr0QdKXMhMSaDBzEWzeLxFBQkAbRzFcTDY2dxETjB0UuGs
y6iGSnYc5PGzbL305imyHgotRmuNIBTkebFfsHgY/KP0OvSLVmYKpIIoaSWsqULUxx5gF32uBgRD
hk0hwkriXr4rWWwHhz0RtD6lWFc9/U7A4ZCDC8dDg95zE8VBXJRHtZtqV66cW1uOXrY3lRdjUKBs
tEgCzv1TtR5FtKHtZVz8Tgasi/DBQUiFZjnXkSKvqATdPSJhzNlYFkxpJgqEDdqHE+3VLvOz5LWu
gwnjjNt60Z9iY4q1Xsxl2ywtQF1oT+agvKjZN2AY/cPvo0yPTmAMimE26NI+IrmL7MrB77dO/qiQ
4V3NJf9fRDhoIwIJG0C4GRGV3GhOiaIdMOj9DIjbckUE4QEH+gYnGjwz/xHBAk4WlZzLWYrg3bot
Y686T8d0P9/VX/Sd+Wi636qfYAsPyqAN7L00utpxW0G6B5/2CC3FlFzbAvoO60/CbhgT5II9S+48
o3DnFswVoqlBnvOnfcv/J4QJE4BjrtkNLYNoznNtHfPMVxcbQ8mal0+3+ce2RlyrWwljIllAac61
UUCYOkmuAkw/XRREctcMINJomQbG06fZZxRaYkttkN2cI/TfAe4HzG3Zs5K0AvvmywHgApwC4KTZ
vQG5Ig4r7ZKzbTLuZbxwghSDF76itKLsGHeHHBAuwNEiaGSfOZKcpGCng/tz5CbozFMC3qvuh1Gl
rlw8aeHD328RhfvCuAMaPj5hCzkLKCoKCyZfza8dkpySKAnGW7k/AjAGeekZ5nqx88yGAHP8ZkGJ
2joR0ZUhksGcHIIqd1skkDGbOye514wbBNrb68S7ANdqMOemknsZVSiIGIczSQB8e6x6X0jAJlKE
OTAGWITUXoOURmt3eZ3uZnT25V0TbCvDu3hWL0z25W5JqtON1AlQDnTbJc5ziubi1PwonJ/bkrgK
/UkhWXRZV3FD4vQzQmtIqsAmZIIJIjf3WSsI+LjpyLU+VN+VlBrDkXM1YtmGeLk3bMkda1zbRPFN
PX0elM4nToeNm1H7BSrQ0g1uUca7LEtumnoSfYxocZmIPpOzttDp870/SbfO43wPDmew2LqK5Tp7
+RgeZr8Ikmf7VcRtzw2c1svA3JCzbrTqnGCxJ9t5GTGjGy/lLgPgqVWS06TrLpzXHvgQPsn/oQXx
InHAnHKCN26v02bRKL6epvcagIljAAC2GRAnyuO2Tf0/etrIewH/FhRSjJ5N3ZVzTfsdMcEVHrNZ
y3fIGX6x8uiY1BOCtaw3vNRIHkvHOcn1XO22P4DjofF4wusJdzRm1NgH6WCHRCvRZ+VFJcHp/BhL
G9blGeNeH06JyLnx1IU43UTbAlL6qGVcWndWj4ljJkgf2ES60RXExUaHnFfsdWA3SwFDORMzmOXW
lefssK0p5/heiGaOb6Y3Xdtk0DRXrpMqyOqXIhSI4BwXiEB3rEYzzBhKutSuMKswnmgDSFLfJ70v
6UHi7MLhqtME/VhcXcDai9kaZCtBI3wpaJhTxYgtLONgHtT5RMqXZHzaXi6uLisRNB5a+aFMMqM0
jCGiiIOkv64BCQq83GU6OCLCBbrwTKyIwb4/yjCrtjSjM6UVNgbA63l8mqu3KcJoxfu2PvQgfZKC
ESs6Cg7qVvYlneXS0Krpgksvc5XBdbzimxb0ZxWEuduCeG9pYJDh1Q5MXgzn/sJNWq1ciuJ0VhJq
29fzKXqYb2IADkrH6JhDWi+quHLi0rW0Tw2p4IGXiSSjRnYm++RcnckuvrbP8i7aL3tj3wjpRbkC
MbbvUB5LdB8xHstKi4YsFtRzwKA6oP7YjYJjxLNubNB/JHzqXEjV2JmUHhJk6W4AL3Z7zEP/XzZp
JYMJs2ywi4zhABnz/eLPNxnwQL43wbwLX8mbtPuH954K3DsAKMH5UcShy8MEtD91WGhpOsrlCU2S
wOZHGJ6720rxDtJKCpvpt6pek6sRD4he/9LpXq5eFclrt+y3pfBujLUUZuX0MO8lEkOXxAGGOliq
pqss2UnJq6PdFMv9tjCeKVCUDmS6KZUBe5bsHjAZgC5CF/ncqMi5ma07LhUJLAy0ClaPJ8qGOSuU
phhIeIzDqzRlAfEY3FCZHlDenZO3XtR5zNsg26FTY5im1zBwe2kG1TQOelsM6F8h3xvNt4td3GLG
WATWwmsVAFzQbzmsIUSYH1ZHtLUBKzBQdlEAliUk1e6MMMgC6VyJ2n64K7cSx1hElca50QC80pNb
tMJXAF2lbeKCEysSwjxanM4Z1Lih99H4WI+HrH1IouPfG9t62ZhbVSqzyI7R5ewpBhQA95pKMKcv
MDOe+0Soh9YvGDT6ipnFkno87BH10XL76LdLdzXLotYl3glFkR3pKwso9PCjl2Zm2GTIVSCJewRk
O1U4eeVc7lVkbpPSudfJu63lgpXjBQuAjKZzT0CjAJHDpcQOD70xoimFegLS/VC7qvRgZJFrzJIb
GwLADZEwxhJqDa1tmUJffEVQAlFwnk7tkuxmBbQ7u22LoCvFBg1rvRiLoK2AdkonZIfpRgbcNnh/
3TAJ8txvww6TLXcSnpzbIrl2vlpKxg01YzrMQ4f3H/puT2nhfOmAvaHpRNT3wjMS2AiKUGArQ2s7
YyTDgqd4JOGymNAbraYvtfXioNXcOirxISSChyR/HX8LY5ORZZfPpaVCWBWRw5gVmNXvD+DmPcZ6
4UrW8kM1p961JVk0Xcj1uH+0ZBFMiJyMZkInWErDdvv6eYpUd4mvQRsj2LbPdPMAtl2tp8pYZR/C
6Q5UxVGtvhFFb1y5NXCXzGermoJc1vxEJreT/VU2Q7+0nxGy7ZNWdTtzvFWrp2jSUVKNXRmUuP9g
UJTUAKjCyMN9asrUpEyrLJzNyYwObYu4IO5+1ksjCAu4pxJ1hl90LpTg99IFKC0a7TUJN7UpP7Xh
Y6fdNsV++R7Nr/+gjoqQV6Gw/p8QGUanHqR6gf9ME92bkf5wLEyui1qVuNqsggFGmzprc1LrkCKb
6T2+xUvBghsC8yzPylOniGIP/o29ksdYz1IuC1wZbjckcVS3kb8v5K2cck/u9R2qnteLMj+F8rPV
Np6ZidiNuIdkJZzxcukkDVka4d5T5ezKNh5zOXxMybKzsLJ/v3mgcMHbH0dFBjrIpZFEedqHWglJ
ZX0GW1lTn4mIs4ybYkBDJiyRQk4D0PhSRlyh7GFNMm4/+6OfnyJiuWAxw4T2TQ+DmRJXTR5t4G1u
a8a71tdSqUGtHn144M4OCBrh4UC71cmeiemIbQmcXYJCSBGhPRzc6WyDVI32BWwSDpg+qc+phsdX
rEXv/WSgXakT9bFx7B8Nl7qCYoSCdwt7oY+zuZhdC/uXlO/AQfDNOT1KxezbRutqyce2Zpwr70IY
Y/zWFCkqGSEsz0791OAScsdRUJ/krt5KIcbGQeq4aMqA1MyCJq9FfVazhxSz7ET6vq0L56a70IW5
vsdWktsK/7xYnZ4BFbCzOvQbObXf2M713GvPIFQKzERkfqIlpH9fmZ+5qM4w0gkrCUVeEw0leQk4
9+O2bhwbv9CNOVm23UdK1UC3CDAouV27YyfqixPpwRyjHg1bUxZBj2TSrjCbg+kiB4pkAj/ECX4u
NKF/Xy0XAf9mCepxWIO1N7uz3e2mRqXnyTW63CsFNsFfN6DVAh4a8TH77OtyJTecFs4dcLW+1l7V
sSjn9GvynglUodBvEeyLL6sksCpLEGHstAPGWAPdm9ziSnq+kW/Hr9EZfctP6L+5rvZhkDZu+p7/
TEUfwbvELj6CuTSNtrHpCAgyQ8TtR9dRzpPhAXPKAvUKEAl6xUNp1hSJ5buqP6oz3oM4g9QpJaRm
teG22n2ef62m80AmN5oETkSwkRbjRLQpTtuapl1NEG6N896WRE93vvv4owz9gpVhlhIgHVqHSsBL
wx7dKQrGZJ+nlBANtC/7UcSUIlo9xnHEKGNOSw6BILrAVOuy3MVj6vWxP2pv296Df7T/qMZ4j7Fw
8iaXIQmkL3OPrJ7iFoooG0prM1vngPEftV60XR8jwJBndEf7ZvzaFG8dZmgH+a1I/Fl1BxFqnMgo
GF+CMU1MMOjQS1Ne+vBNmKoUrRsTMyn1AF6jCb/fOeSbNI8HYD2+dpWx294eXty0Pr02U/bqQBg3
LNS4q0jHUOIOKHFtBBRegHmTa7PwC/VkiCD9eNXOC6GMy4gbc8p7E44Yhm4f40CuXOVQXMVH+A9d
9epb6Qk+pOj8bWW50QCgyoGeb6DZ+3MOG5FPqEKsPUZ+nMtHDYkKS/qwMDS0LYlrHb8lfcplN0os
530PSXODicumdKv2X87VSgKzhKVl9b1M77IGmOvW8AHS1UiE5sa9L1cyWB9r123SaLANI/tqOo9L
dIPWhCkDbr6GDnLBknFdEiUssjDlYDhsjVCRRqvG6DvOsHqvKajW2P7Unvv4tpL225vDPVorSYxL
kp2k71Odeov2QTZ8Qw6cSuSR+AbwRxvGI2mRGpfLCG1GCQHTEEhaFxRqoFSdWyte2YxgbgQzCNot
X9L8azl4Yy842aIvYBwUAFwRW3fQsi2/m9oH5l62V5F7Z61WkXFQS+YsYT5RDYuXaHxwFBD63YU9
Dq6ft2CPq0QjDQIDcRhPZSxFqBfgSPciAFlashcu3hgBN5F4g6gUJRLFHC5zbNSlV6gtInEk0f36
Es9fhvRkiHCqRZKYI6Zhjm60WipplNAofRVLxFNa15w+JlFzBdf7Ae4f/dJAEEYC8DLIqJcZEOC0
PCDbr1IHOjvzvTPuWlE7OPd0rcSwp0uNszaimZrF+oaptWE8m6Egr8g17ZUI5nB19qD0Fn05jvYj
6X7O+nHbtEUqMEfHSGoTwO1YKbUAgVQa+XK/18Kf/50Q5vzMem2PA10ndTBB/JkDlGOvRV/+KyHs
7Z43TdIhT4B3Ke6hRA0WyXCtWIRhKVgvNm3QDFqitzSNpVjPRH+Lo30mAuD7lUj9FOL92XObOSjg
rKyzlGpiKa5zAMCscfum3oHX6U65qf3kFWCmfta5ut+en6MOBM9ufSUJXCr3sK6+gXkI1DY6kG0a
8wF8wzOGl3iovaY8p/FZwaTx9s5x3etKFj0DqyeBFKsktWrIiqpvIVhMlzp7kRPN70c56BzHr+t8
Z5j5122pwmVmnAQJy0LB9Yiwc6ecFQwau8sO3Fw/cy8ZffO47MtzeNUExYu8u4/e29PLtnxuxLHS
mnEeXaeY2ULfzNH4plfPEsgghsbcZYqCApNpu0WaxoKFpj+5ZViMMynJEI42DXK6CgRKxHXCANiE
riSa3BIdEsapWGbRKBNVTZ2PNogpx1chpYtIBONSumbRZdz5sE9nZ00PRfYuHG34BTKzsVzsLTwD
CLB0FqiRnFuv3CsPsYs2uTsEoc3iR9fGvlC86lXdhQ/Jq/kqu+NBvek9x3/W9rmfi7IAAo3Z8kNd
2NLcR7827ynr75z2QY8Flw1fBCZGaJkTbwfGPrpMG2uZnoh56V2SHNLwGRO+22bPdyx/ZDC20Ztq
OCk2ZMTZ/BznnRtP+i6dQreqyq+FLupL4Z4yNKQAzhEw/8hPXfqWugEzXq4h6LAwxgSUTNfpd0MT
+3V1IslRFtXw+RkiFL51tGdj6IsdM8rNos2nfEam96F9QYc2TCQ+Y7DPcPM7/aYVFeW4J3oljrkq
mhDzp7MF9WL5qz6f7PpISi+3j9t7xoO3Ao/YH62Y2wB4GIU9ltBKOtj3cyBfxyet9LPX6q1xlWOy
T07pneGFwbZYrjmupDL3gpFm6DIpILXTzuhnlKdXIgk0o27i0xHH1KCCAgDA49mX2NhkqplHKGpk
GE+WD0oatMAIVie/jfa6NblL+voPOq0EMl6/6VUp1STolNmzejYREnthb6AZR55FYF3c5VuJYk7z
YldpMi3oB+yd9H4piBdH1lU2Cea8uRa4ksKcZxVHt416SDGzva2Bf+Eul28M0SAMDw0WDbx/Nor1
9yYYaCaHNjcukY+J9UxuXJPc1FUwlS+ghrTjK4zVxeHV0D7MCWCHds4/vaUtOoMJTDKKjX3pSkYd
wNijSQtgqExp09mY30yRd+Ta40oGs5oaWhV0AzUI+l4nmp/n71b3rVsCJfxe60EtgiTgbt5KHLOq
rRR1chNCJV3/YswfivpkOlfCxBv3DQNuPqCP6Si5sajB9pwZZUH3rp0nb6jfSSiwQa6lrwQwqzbq
RI8rCwKabp/mJ0D8CUkNefcI0kPAPKZXFyrzl5sP9AGJ2BEcrTaXxUNFupNjoB9n6RPj1GGM7iaS
QVqk6m1+2HYYvC0CVoqNHkFgexifEGKmYjKcYoLDMB8s6x5diJN6lYoyKLwV1MANogGOBf28bK8M
WCilqiYaPV6qHwJzLzIW0MNr+21lOJaAPkcMZ6OQg7QXW15owQwgxbaReTKm3wGfFsoucD3/gRjm
QgpzbwxObU29CSlAermrKmCX19kO9DuPLUo1Jmo120px1g6kghrgoChqG+ggLk0DCMuZbk9W5lk9
Ccqm/dC6yTMlWVCa4YrRkGjXKLrLJxYmCyQHwMyxM29Iqi/FgLEZpblzhPhWvC0C8yOGGmFssDn6
GavHmBWbuaETKfNCuzACu06TB9kkX5Y0SoJY6895WN2kiflaotnXHRbzOoxyzZW7pXansHaOaWuI
cN6oY2UuaTrcq+GbLMPE7PDlJ+VGpcRLTXJM3hJ3BMVGutwYnaekp9x52t5LzmkDEhoaEChSogzS
i0tRBQbRSZsmuYcJGQxR9FHohQXuaGVOQ9zUrdSJ6mG89UY37v/SYoAqjnHBSphLjaa0udcP0+DK
idnuu6psBeMUPJgS08CgNI4ekASwsZeKyUsbNuWM0m9F9qp8GpqAONeF5OX1Psp8JBz2jXwyq8Zt
9Y/QDoj+lTTHsL+LRVjBPAC1iy9hljhNojhKpj730peWPqSa99qvQQr7o9+nyEAeydm4I4Ed9Afz
RgSuyLMk1UCHGHo4QZTH4jMNgwrcDWpJtLN/dMrFLTpTcS28Vz1wnxKXLv+2RXFFUixHoP7g5P56
MKzOE5msqC6UPPemaef0JzB147+32VC9SjTWxStwmb9wI/8ji3kN6LE5JKYOWTMg+XNyKIbEbWNP
Xm66xde0+xkIR40UbCuo8s7MWirj/8wwSsp2yoCYlKcUe2+ykmtVKdu3MLTna7uLtVslNI0f4TjZ
1S7q+rZwM1MOj5GsDPfjnBUoyqoKuLSlST46ytAMXtu06L6otF4pvExylA/SRmYwxhGuqA4TVpOb
qVp1CNM4eiaFPmd+LXWYCwkHQ1B84mkHi6EIyZaB+THmAWnU6KoxbJirlNC26QOotuPoxVkEYqjV
sz4O3NPAkTOAFAF8psvz6YxZPSvAVgeVurJvJmVntySYQ02wWVwTAXEVJuFUcOLgQXwpJzLMoR0b
3InjDNCEIB+J8VMamj5151BNwp0T92EAhMvuIYMLtLyhwBzL/5D2ZTuO40yzTyRAu8RbavFSrtW1
zo3Q1Yt2ahclPf0fKuB8bdOCha6DuZue6TSpZDKZGRlBwzSP1jqUX3AuccmajFsTeGoQf4igkWlM
ekPrIC2i+SCfDnaKC+49Ong/FTcEqL97DD1tb41Uyqhq02Sf7KCx7uVbcKrthpvRY5uOdt5RPVRH
5nxjrhuz4//7cSLcRFMKLkmz7slkQGxcO3Zkhx8Z6Rtu3bJ+Be+99PFPjQk+xkMELGneCRCIqCrl
Ui3/VsD78tRJcfZx/bhe3DfAJSIJRwyEZBUGxQRHUyBYEOdhAQeQtTdrbB4bZC7/bkI1FMAgZdAO
oRBy7mPywLuBpCPyrrIzHRDztI4UNitZ11Jj/ewLCcGuzCfLzOcvZD7WkafcqJ7t9sB1UIw1+Owu
8GT3z/V1rX0mIdCNsZQWVTo7bPjU6rtS2QTpytYtkVqcrUq4p3WjMMuGw4Z1fI+9ade76X8YC7o/
KM7DtH0IaB5R/RD7mhf611e3uqFCaDAmUjeVCtPdH+t5eu/vP8FZvgHL9/4h3wxOWq58weXtnOee
MGiHwCp4vVpqGI/ucBlnxp+BPajdzaqo86IJlA1kDB+D1+grKzq5fDtSJDGvkczKxrhJuUyBlkC7
dg1evDQQCeYiQsCpMk/H2oJnqFmXqt2XZ8QFHUf9M2Q/8y47qA1C1Jj9qhXLUfTEMfJ0O0E3NUzj
h5WvN5u4iKYnSbLw9dJMbpVam50TynQe1FPfZCJx3yCYda6yRNoEhn6UazujshzfDEYsfVhJ9pQr
nemBnlJaceSlaxP8ntgS3GomXkZCDLAZT7U5kU60363icQAPq2lrriEp1swIQSDokoorJcykxV2Q
uGVw2yX4AmskVcsfGMrgACKZSOPE67njWRo3VZo7YWolfg8xnYQkh2Qcn0n3FrHsts46p5Ljt86U
fJZNO0N9X/nACxUIUzv5CfOfn/iyoiRRmOv4CVboRs92SZOIZn9Gr/LuVYm+cTc8KiNtdmTXc5qs
3FBLWewsGjqTyFk2RvvOjfdhk/e6gcyy1SGk9wpno0OxqeNf+RqMeXGZJ5aEAKip0IIr5xy2bg2X
pO9R1NF0kGmE4lfc8V0Z8JWux8WNCFp8PPkghwrlNgysCWuTwrGvtTl/RWVkoHk6jG7d6d9o36C0
glgHvD6YYS8OxBjrrSwz7CBauOnLgN6APLkrPrIADoRSqDyP6NtgOxAnYTA1YumVhOxODsFfuh/G
18726+lgg34dAn6K5VprlDRLY0FnNucjeuKXYRxAopLApgrF2iJ1FYSa8kev3WmBX6nuZN5HlTMi
EknvlepkYF8rZLfNd2axI8VaLWbx/gQVz8y/i3c8ONrPfw1hzVy9nfPb4iYk1NB/B8MjpJ+kgHL1
aAYg5fQUCJHW90Z6gx5GAEKVat91Xsk/stgrkpVbdSlA6RgGMQnkDQk4gYXfMxSoo2R4Phjy76l5
L00L5N02qJVWpy4XLWG2V8c4pGZe8P9aJAij2oSlxsvcYqtvkD74YFs89ICEbg3/nVPFt+5jSu4k
2mw60KrQwvmIPJBJOTYdbhQv3bE7G/oXdNu+j0gy+tdpE9DH0g1uI+/1uq8uXc0GPFUnOrpyF0li
lzbNYOgc6RvefPCcKX6w12iAlm2A40zR8C7Gi+d885vYLjrMcecOG42tZVS3VqFsJaVZCY4LRXsT
MWQurKCGimByboanWRFmBLUV3jAS04kr8n0PLvF9LVe5q9Wt/Nh3arfPx1Y2nTGP2Nv1vVx+1VkW
1oihIziZ4GW4aKUaZTI8UrcQoOno8DmYrlH7mPNnVFtJNZZ2FYLBEAwCmzE0KoQ7V0nazgrSHk8j
7hPtP5ZTWVqbzlm6BU5tCFuaAkVdRdN8bEJ3smiqbtUMNOSFD34cc23qYwkJgtbE3xUJdw4axyxK
QqworvHChLmKglz2473Y5DQEbUKxsSAcmzmoKB8mZ2/8GrdrsmtLl5AF2lJQQYJiCVXOcx/qQDyP
GiF+Qj3hMHRqQpMuWXGTxQ93YmOOIKeROpcGXOKwEdgYjoTkubJTm+jTypu1oteFJXumBYFDyuj6
4NwJGxrJkm72cc+cKbA2sRI6qpW7aTP51/3+wgxOHRhi4PAA+Wn453xBEK6OJ7PDwZOqXdh/yMEm
XwurS454akLIuqpSG1Ekh4kKDy8pOEymFwP80cuY37Ehg+B9Y0UnZVohYmlVqjV2PZvrVUfPyW00
GN4YT0/XzSyu6sSMcIS7CvDjtsLxAtU/FJysuqZMejObZyLtytV5xflvE58mp7Vn4TCrYaxOOoc1
VBra7H0KLRrlL8ido/Kttb2ikKn9W6520Heg19c5O4Bo+fRUCQ6CnrElhQyXTPbcFHdmez9Mt3Jy
Hx+vm1nazlMzgpPkNq8wEocFBukxbHSaFU6ju9C3nvQNsuaVRS1dNyA/0GaeHwPkrsIx1vuBqWGP
0dn6PUfjO4KoZ7IPnsaQfgOAAXJQGcVPFXkF+GvPz1dttCbkQ2FJNm7sZJOpj+Y3mP5PTXzdbCcx
SR21uuLV/IX428R/qY2r1E6+Nrq9GF3/LuSi1BCrqdZxLKSVC0ftGgqms+susBSKMAcD/htzFi+5
ECxLS/QWDAWphnYwQBGRYzRnrXu69OG/mqcyitGomQrniAwItA3wKuijo4GwmUChkON1pJYhHcpN
y1I34SvxaDGzOLUpRHKTpYqJojFCbAjZXXZowxr0Fzdy7vPRacI7SD8A4H99LxdO7Xx/YAZYk6Hb
LpbcpTZMagww4kWBEbF+5vPNfycjwDj1p7ZGaPbV0RNCBIzhTY8rxAChmeDj0FwIu7gO0DNxdKc/
cp3mOR0xyPAa37Q7zc/3k8OeSEZBVVc9kB3ZdIwS16SJpzfO2jt7qQh3+nNMAflvFgHYpySsnR3s
jemw59BLb4MtlW6jG20fH+Wn63u9alC4cUIOyvQiwfpjk2I+idpu+NhuLZgaXgMn25WbXysWZze9
suOmeh5VJp4HWp/CIgcOnEo0dYZ94j9MqPYziD2nKydz6Ul4tqXCsYk6zjEND3sgvT9oh6l3CE1p
Qdm97sg/iruQvpm1e4dPjEH6BuF0JUtZ3WLhDLGoLsym+PoBzW2j+vAx0/8Z7t/Q1ggs9M4pJHhW
pnIW/BrsbKhVgYmfICSJTwIjzDpm9eAF6QygA8HIYdo9HVOvt0y/NX7ZYHbnxnuJkhEJI7xHfRTs
aUr+aMl0m6OK2TVbfTgQ69jKO9N+CjvmSXXmWmA6XZu9ujzv808lNkhaLCS/YuyUYzKWU46fmjVe
zJ+U/APli17GK334fd335p0+cz0I85hQb0OGLYOhUSzCNAR6Mk1kZk5XFHhLTHpL02wqV4LmxV0w
WyHG3DzCzXkRv8DxVZosBlID1F7Tvimal4GoULVn5su/L8dSTRUyexrANGLZudfaAPIjaBrKUfgj
R0V3UkPnuomL1AZrmRmU0bgGYEcRIcGslbQMdT+0psqPUTu2E6Sw0BYIQ8riV8P8xs6h6I9yCQbJ
VUskQ9NYOaaTUaNzFNevhhIe7Kh+JeEalfucIZ27Ad7pc6sVkCqYEhkF02aQptTKW2fI/ERyWfCQ
Ni4nK0dwzYoQWW1j0KMhYy1qxltj/NOSh4S5IZlWbss1M0I4tUuLjYqStQ4UWNqd3MQ/pZ5Vb+Dk
/60AMLPyhdasCcE0z1qbIHa3SHX/mKNH4mez2WdrvajLc4oPhHwNKQCgKngUn18RhtXYJBqT1snC
CLJPpRm6+hivedviWk6szH9+knvGA8GIXZa2IJGz3byzN+osXyDNXRr/X0/RvB6kGCZcG1IQwjuk
yPIY3BywhNIkysyO1DlB/qOFa5B7UA2u3HiXZ/bcmvAcmfQuAmE5PGKo2xst6BtalU1My15pfcBU
Rmpy8DDlhKxVbZY39O8yhVwKk6aWRkIssx6PZa5ATpJQNuHdoK1EpYtMGHoagGcRPP2hWwlivvMv
p1t917IYR4vZATVbC2/ImI6q5KW4z4B1cnObOFxbI9hd2lggJ2bZuq+oKDh/FethqtRw/naAlA3Y
0Y6hsgvzz6gcoYdkrSzyMvf+WuVfc0LeAF0wtZd7mAPtjpcadxZG9Ap5G2gPBn+JYz/vHOT8/+6p
p0sUTl5fonuRZbAZtl/6vaxG5guG9tCTrUd77V12OS7xtUQA+4CsVUxE5PMPOQxgs7UNCCyS+MWQ
0bvcNNIuZSFNtIOi4tYBIMR2LVw315d5iUITDItnn1eBKZUw3AfsINf/JfaPonyppMaB6CTwcDgf
mrQbW5B6mOWGIEEsjG7T59qmiTBEgimSoExcmWm+CVzI9R83L1q8ngAv/9+mCN7dVk3INAneDeJg
qgZPzHxPhhUbFznXvH5FmYFiBkqOYp+krmszqEfYADlnTUeC6akm4j3tzazzxo7d4fm51tq7bBUJ
RoXA1OfWJA8hpqVHq3hJBr6xos4tGadxDD1q4EZ7tN2S6qNEhzox/mjpdKsrL5mMcWGrd5kxuro2
HeqAba5v+LIbnuyGELhkM+wGJJyto4GcqZHe1G7b95ts/AlhOcq4F5a3Vr7vu911u4sfGphPqHIB
A4W21bn3M/CfRwnm5EHaxbaG1W5VGwR2rFxb3kVb8GvfAX9AdIfMkiHELcyw5Wh/4lD39egEfQZQ
U++1qGkbECxQdPVZjwq3t9LHcYpWbC/d5DM13/8zLcQwnQNNT+YY1pn9Pq6qnWasXQbLu/jXhBBD
GFfTrkzx8Ug7gOVIRwiBmJOufCtknCxFCBncZLKajFhKhRKIm27RQ/sTbwGhPdRbtmW286AebUo4
xfNiOz59x1X+LlJwlZK1Ic8ARXbiFMNJJPEys/H4mK/krIsX68kahRNqBU1nNfPFasc7Y/Lt4ong
6kkP4Hqv5W2XPv7/rUo8dy3RgErGlmaK2/Bb0zyYw6/rJlYcUCyoJEnASTmnx1LxPGj3q0nk4t+P
5yR6mQBnIJaen2Gt0ZGsgmrUydh9Wx8rsr3++xdzDh2oE5RfQY0npjpm3hdW1iBGtHJ64KlJNSU5
GuWzqZfb2sxu+qH5vG5xdqWL6+fEouADVW7KFVFh0RzRpHdG6aGStkbxK2hXnG3x4J4YEr4+J3KY
YqgQNLP2fQcqUb3DMOgaTnBxNXjvg5AYjeYL5E7KJynRtQoBiON6y7NhB+GFgkbyuzxWTjvJK99r
KQcGAGyGPaH5BY78c3/QuyIIiryeF7Vt9DcbsibEb9cUBRa9AgSQSH2hAqSINJMSqkmhbWLrQjNz
6xaAn6zC3d04SrhFvYlKhf8Np/hrUJyFjtoCsFEOg1WxsdW7GmJHxW/ZflbMlTtx8XudGBJezaFk
V+FQzSsDm4zZuiO43NJPVXHItIL7+dKQEB0ddV+gD9ClRP1E8L/cGsNwjFqkfIxGDsYf9qYz+OZI
421Me5rujFvu3yX7j4fAJU73fmxuOje7MTaVzyi23EH9feVIXLaicVWf/CZdqP+WMq9rzWwgyXv/
LnnhXtu2N8Vj9gZiu5vpLnmLd5P3mMrUeKhuQuiSIjlfyQwvy5XzT5jHbCCSCG09UUcirUtQdJCu
cUbUBffaZnAjF4JDvdN6GL150Ki6iVYQFJc1WsGmen5qxiwA94ENm5/h5IBV701+GB/k98r9gB6O
OzpQnHejvX6DXd8aKx53Od0sGBfSI060hBDWY8H7GTdTeMHopBvJ4T5/MDZ4xh6yO7CFre3z7F4X
7neyz0JqFOJ5G5QpzKJP6FaeQcGGnUK2o/l5qJ71e5tKrnlrubKrbqqVIPU17nPNthCl2rHi8qhh
vzGb4U/01bof/M8nk3a+6Sp7+UG+J4620d2Rpm/HzkeGvkaUu/gYOHUzIZ3qWVtzM8BPAPm3Ahdr
vaeJDr7kfB095ufv5cbaa97qiP7ivlugc0ILFUNeYjYMDMTYhD323aLgywNcCngL2r9rPsi+fAgJ
3iQjoFFJ5eR+gBbXShq5lC9oJ9bFr95kGE+0YT1Qdar3nkrGb1jQQXigoXUG6W1xyKmUshjuPGBG
OkscoI2dZLWjsbSFOkBVAHhAnueCcVthGU9iGSYazP+71RZBuv2E59z8ZK8l/R3uwueRRrvOyV7t
tQ1cumBPbQt+ozeKNikBbJO0B3eKEzI3QukAEo/Xb7zFEgFweAoucTCaXkgQmX1dpxVErx2to9NP
QptZ4vtHiH6V8ZhRo3agIOsUHyiQcDpuVqPSUnZ0al5wFIiixbk5zHs8UuPn8J7eJuA3BV0MpgSp
7aQ/NDw08vtfK6teeitamMOF9I0G1Lw4H5K0fRJUXMP2Kq9WRu30t2kd+vQ5VV8Tw43Sfa+vbPTi
nXdqUkg4rVjjEeaBG6eOafrYbzGQdw82xptyl265QU1oOd8ZKS4gEEKjK5l4mO6OXtC7ub70Bac2
8DbGeAxqtHivCplHUDd5NFRoqg/mS1E4JL8v9Q1qitBhA7H+vb2WmS58YFS253lygL6giybYU9XR
ZqZS1Q5Qgv1mIAC46UHS4yEEtZnrS1sIOhBgm8fHUWgzDBEolcVl3OsyqNXRdPftcvwB9pyVbGpx
NScmhI/I4h6pNghyQelW0baY3Jbf9+Pm+joWzj40ReaW2iwWjQnO8zTBrLpEi0sYmTSUQsPU67Ac
aGoFH9ftLJVeZzUezEjhzaCg9HRuKFRyrZG6tobq9n5Aegi+314HMRoNJVC67OzstoyO120ufSMb
hPG6BiQCAAnC2kItKZO072qnsXOfBeUus+oVN1iqc2FZf22o58uajMhkWQobaQmUDcggtdopWElb
za9bdxppOLlR60fhyvjxknPM2vNwcmBXyMWVRFgZExtYEW28C4Lf8XAsuj/Xt2/RNcC7D4kWHCqA
o86XJg/FyMa+r8Ft9VwRjCxq4DpNcMO+XrezvJS/doSwHLEY7dAWdqA3kWp3enenrLE/Xk6b4BvZ
wDaiAoyJHmiGn69FsuJsCOTZ+/LicUqCedC1eK0nrQOMXA+3YzhNmNcu2aFQol1NtA+CMVqXTWH+
dH21X/h0IVHETwGxgYo2C256YVsVHYr3SjrUTp8NYUYbYjWvvIjCBysbyp+jzgYVdGmllVNo0qVu
3zD7LkojjP11Ulo5CGhsi7+82DBIFgBBg7zkMNgNt2hNzLCgMfiYQ4LpwFgqh01ctNWhjML2xTBl
s6YZLzG0JYdG/MAG3fgV2il5a0cVfc5htF5jguEfF+Qf3WMcpAocuKaDOkAKoVWT+6KbS1ZBOdpU
rfrYh1JJ8YdHEh5Ntq3KXggc/YPCKrycK6VT92rX2WuMa18Qc2H/COaDdcxjQEsO5Ojnn5JL7TTa
9Vg7zJTAFP6CLfYge+FPZNo2tkK1EZw5SfwZGn/kqj2CFIhGavKGC8PNDSBSgDpl9X+pGlK94Rg+
VtBN6/+VWQJa43M7TUV5eJ4gE9wtA4BErgx8Y7WNbzjQKUUx7Afr7borLVyvZ1bmA3zabZ1s1hky
rJCm5HegbKkjGtnAu1LZjKedzJr0KYVSVGgBKQMhsYfr5hfPLeRUQJ0B8NxFNodBhCKUbZxbAEMO
mQL8s8QOQRh+4xrEp8ag2CytjnGi81UaQ5ibZTLVTtRZ96XcuxizjjCGssrTsZCnEcxjoW4hA8qA
Z/q5oalSeG/lc7wjo+mRLkN3ajRBpQDQz7EOkTROYaE6aqZwatoN89SOhc/X93Qh5s5qcvONgjsL
kjXnv6HqxwQ6X3OcQr7Ud39q8Avohjes8Yeu2RGurbpgeakBpOwoauYTszrIRvCaZPaeQxHbub6m
hfoTFoM734b0zpx/n68pCoYyS2Y3rQuUC7VjAhVsaJz2HMpKo3/d1tK6Tm0J69KDCG/REbYksif1
xojaWzk8ZNYay9miHfSXkNCjXAhQ0vmakh4RfoKyClT5VPC3qUidDalR/hCzw+CNabCX6+taSGUg
yobmIuIoArVIMsCGNJ4wR4ejnmMOTeNPOV8rlC0c5zMT85JPoknf6hUZCeIqrwrMmCo+UUa37Ztv
hEYMy2PsEVkLxlmFnQtjWynG+Tjr9WedM2cIjon0+/puKfNRvbgjTowIbpCHkdEA31o7lfXVd5FT
OqTvTN4pyouWbQx7AHbD4e1dRzYA6F+3vlBJxkbizSODuUjF9Nj5Rk6g+mHAwCGlNhtq6VuIdoJr
+i5FMTRym35NlG3pFlCQVwMdNyNiRLqbvAdPx1jPLl/yXZDoG2UY/gOm4qYI+4OuM5CV6DtD46/X
V7nkkTNHE0YwgfpDuDxfZRmEUmo2WGUygF9HLe4wafvvkX8eNPufCSExzPok18zZVQw5fuzl/CmJ
ZoDr2oznkuPja4FwDMUr3RDVFVG7SqFhwBALa+JCVctXy2lH8tG9vmHWkl/gBYRsYFbPwyj3+Y5V
Fiqyql7UThcpVUEzgg9Ga5DkuHKe1obfR4bp2301HEHm2d+VWZa6mVoF+I8k/Egay3E7UkuOGpUm
Q1tZtB3qwpWNWhqdOkpAGAnZtlsJBVAvm9RyM9MelDSQ5eEQ9Na01wFKfhsmNcHkOAmqtzYguWdH
CihDMZYQH3hTT49E5+Vzk5Bp3wPr5vZtOdkUdRMLo6hTi/9VK8sEdICmlhs0RHHjpwbVxt4r1KLY
SkwhbjhEwYPN1Qp3pWpxP9MH5hil3m+0aiDQ0sI8Dloq0QOon2NfVqoAMlHBLi0kdWdJBmjuJ81n
pTX6Ey8JYGpkvCeqPGHwQ9IPRoXXFo2yrsg9jaXyozaYDAydg65tx6mZXsfaVHLKraR80Cb0x2k2
RG1AIQyfebYR9c9DNiibrsrTDymMFWfsYhOYIykA8On6F1968wJPhaQCgQ6jquIDVCVQ2MksPAxl
S7cOcVCVdx2v2x1EoPVXQNuChNasG9xSGuw7ULgmjA7J2K8co6W7CgyLqMMgtQBRlRAMQSCYyEzC
r2gTmRZj7+j8qNne2Kzkg0v3/Kkdwb+xgdo45Ki+2HUIsV2/ICloiNyKH/veXtnatTUJoQF6uFnf
pshf5DymHciLImCdc69qVrpHi3YgCQfdXRMPQTGWdyFpNbXBmrQ2cgvm1sZtqdvUUrbXXWUpmp56
ivCNMvTUSm7gGyH/Ogyp9ZSybnPdxNI9Mc/ToKIEjmzQS52HH45nXKOjAguEn+JMHUjfCoy5RCCQ
krLis8AYT5DYu9Jca98uuQX4SFApg+thdnH+85O8ghAu9dq8hUw5qLFTSCFVUW5Msi1ac99wi1Nb
Qsks75Iht3psYwn2cwrJ19yXTPm5zar6CVB17Tsn6yRbFzw+zKuxySwUzwwSfJp4/dIQ0K+mzmzK
C+vp+vdbdsW/TwPB5UewpVQgmppTW0hKhrQ2U69Un4NobRMvPxgGnmfcBVq4cz9HyF/qGMKf0OzN
HSVDWZw/awCvhMaTpGsoEq7wjF4uCggPrElFURAVctE54iDvyZjpSJBsUAn8kRQ3nx664fVftw48
I8pMgQGuWR2DBOcuOBocFBiFMZM4DI+J9gnBuNuS2W5lrkHHFzLPWbxpZqWYa6oXj8hKD82cWTAF
5h936Pa9hkrTluBq1G8UwxkmzwRlQsI/EusG9+6/rxNFQbwdDfB/4cI5Xyfp0H8ueyTVMm7EyNpY
9g4T9igErWk2XIYrPESAxgDiX9dxtgUXsbU4K8kIQ6A1d8akuxtC/fH6WpZNIFcCqSCe5CIHqFrI
daQbjDnVGO6QyaBT0Zc/r9tY8r5ZzwQ0dKhMX4Cew6iLbT2AtvlkfNogtbA+6gqaHXzFzGWCKc+f
RIbnwdPBe3f+WcIuSTnwrtgt/aaoyG2uWy60b1c+/poVIfaBlYhrSgwrQBtsprg+JIb+K2f5yi2/
uGeYqse+gbYGDE3ni2ljIyFFDzOh+R6zzyELaNW4q2K6C4V1bNr/7GAg59xOabaFkXDYyVjjStVm
Gv7Tiv0UoZpnptQgdwUmrCsn+3cc0LldwbXViiCbDWa7eutBrM9hPcFlZXv9gO6y9oRUyvlnLyQy
AqCJkeBZpFg4tWwI4nZoU+TIRHfCARVcoI8C7TUYVp7eC5/uzJBwg5iQB1K0EYYaLcuPaBKqOzAJ
FjdjXf6XWtHaIPLle0dGcwKa9QQVNYyBCuvqJCj3KhqCRFOmr3KFYkLYdRRKdBT56K0GYoFAV7+x
l3gMg+0BICT7glsytRTJjpOOAXZsOrwH+jpyCRtpUP1z/wXztCjwfvG/4uYSFhf3vK5sC6EDTD17
O2cRNRUwAml4Jv27d5wSPwiGyCiXPU+xohEsFrH63JNHLfPieg3zu3RznTFMCJfkEEQA4OUwFEzM
TdPJ0bjfWJ45OqW5V1BAKSOnktwGupLddBNrK865EL6ICl0/fDpM+RliGYORYuYFBcEFgdKQIqWe
OuqeohYrWdRCcnNqRtQ0CvROyaQMZsIIWKzgP65VR10u3FZVtkW55iWL1uYbcqY5BceXECzjoRok
bk9YFL6XXBY3sv4Zx7/DvnEjjGZe95SFGxMFctThQR6FueuvD3ySaCtSI4OLF0vTYvYg5drBqn5c
t7D4jU4sCAGkksc6zAksWEnvMMAmJqV90tPMv25mcSGGgYFCjcAjdGHX2piNeS9zBA47fJSt4ajF
K8+6ZWfHsBMo7jE8SsRafxHjX+eFAWcfgqdgZi0uni0wDOgltY8Mpf3+0dJvrd8y3pUsbzfXF7gU
iNGFRAF0zj1QGj+/25jeVIExjsxJ7PvExMuI/4w7L5CnlWi4FIE18AnNy7RVjCmc26mNnCtqDMLf
RLNuoV7hDoVJgxGQOJJtevTK4nztjlmA/gEfhelo9IUgEIOaw7nNbOKM8bnsiEnRNz0cdmacd/9Z
mXZTtsYt6xrTmfTo2aytp5gPnBpppOxqncv7IK92hl5rftlWYAlStJfruz5bPi8Ko0uF8DIPRoHQ
Say/1aWh8HhEK6zm6BI2DqqzYeWX+e8AIykjee6iFT9e+szzcxtIHDwJ8BXOtwLz4kZs1iFzwC5C
g+7TslDWmjBvsPKZFxd2YkfI/OzKiiS7kECW0r+0w0PPdrIxoNm5LcmtUvol/8bdB9ADqknz6UHl
+XxdMZxXCniE1NxOUEwCkwWgYk2trCxrKdqcmpm39ySe6W2bNIqN7TPJA7cK2kKnxCbP151i6Yig
YoDPNPsr8BTnRuy4yYHMjZmjDHdBdJvXOrWtLTA9LfOi8Tsbd2JM+FCRXBdNniWIOrpMq+pGjTdN
Vq5s2yUxPbgZgLbCs2xmcdLFeja408CeoyG2VVVDjUij3AQ9Aio/lA/JTi0C3+A6AO2okBhJ6igg
VjXYbQrZrx4qOn3FaWX8Mao1acclL0U6iRF04H8wsSt4DcJ8wJMIDzrWWi4I+XHC/6RlsymUFzZh
luS2zN3r33bJgVD21EEnhVYTzv35ty0tqQV/Y4ZvW+XJtpIzHfiSaLgttMz8jinsO7J3IqO9JUQ9
HX4UMILFFfV0S0ZQIw7ys2nx4/UVLSDJMVgIKxAWAdn45WwM6MFyANrxYmXGxkqjl76Nb5v+9xj8
0jjf2VGL1ngnO+ABPCrx4BlqXbqSKtPe6NbGt5aSm9OjI6w5bcIG6g04OiNo8SxMzkJmLyoObfyi
9t+JpH8Pjojh7wGu41kIU6HyUdrbIX2s1eeq3F3f3cV4fWJFuJZNwtOhMWCF2DtSvo3lPTRBer5y
+S+dg3nKZMbCyaAtFbxSD9HXinO8wkItdEn3W0ZRFNasBjrPUuyjB+zY41oiunQUCMoPBNAnlMHE
oxAnhZrXFiIPsniPAJ+ToEZvW4/XN/BrZkW8Yk/NzJndSchulSrpJAIzErqVL11q9ABaNXGbeL1h
jUcdQnWBjwl0ZlDAH7rcLRXS/0Cs4kB1KCE05ew+kxykBErxZKtS+zp0SjxzjQImBUECwH78MQIR
KakL6zMfJ/LUm3VWohKg2MckSMjjYGI2vs+D5qPC3wLSP+Dn3rPKHjZtBHyjH0p634LhCRLbNGpB
MvVYc1S6XBzaZnCSpCpsR9Xk1OfRoDGPA73T+FaTmZRPk+Y2tVU+lEE15QDwZ0Aqd2VrOdZglH4F
krk8bKEC2egFw5B31JUExEe8uiN1q0zUNAf2S+qs+H2UUxD1xBb4jSmk0/GqGnSw6LCmCjtHT0rV
3Ke9pbmqFcpHXvVDctvpo/mgRDkZPOgyc3RYBjW7T9W4c8H7HZo00qEXpmcgBoUSpRy8RiUZrNso
B1Eg8GSadY+ecL2Lwtryh6RHdjDqZSJvdEZa0yFjYr3wpIL4adf12Uap28LPdbtkfkLaBhRfsc5v
QFo8/AjkKOkcPkilFxlqma1E0qVDeOpCwjVRT3yq+wTHIwdVVRPcdcGThaKPnT5f99WF5hz6YSAX
J7NEBBjGBENNIuuRMhcYx+GeFdvI8hLZH6sXG2qUZXITWDtN2l63uXgKT0wKGc2AIQWLSaiI1OBo
L9UKENiofAzL6eO6ncU9BNMHeOZAkYEzf34MSVNNPctgBw3iLYfEQlElL4lmPpUdX/lcy9v419bX
n58c+WFkPFbmUvBkbhX7Ux4fWz12RvuHXnrT5DXpY1KvSUksPDJmcB2YP0A1g0zCFiI1yEzDGuzh
KNKR27B6KPhtPfwMox8jkCuGP+LAxs845xTqgxi7pIXqxul7m31e3+bLSH7+K9TzbYZalB20EX5F
n2KCIDjWY+oyeXCCebrrLYqdeK0deelAsDhjzucXPsrvwrqZAf3BOGqZk2K0v6wkX4/tHQ/WzCwU
X2EHmRqorkxQLomsQQHvzTKbCtyE3DzqpH+M+6jethHZm1pc0FxNuRNpeOS1cb2Li6rybGDqVlzr
Mr9QQPuHkSLAKKHhIpJYTUCmlvFciY2b5ha5bLQJcrtz21FqKZlGVGONSP33qDCv3MTmKsic8QPO
v2mggLZcSWE0rwCG/Z1GI9VqfEnpQ8p/9OMdJCbHaa1vs/hZT4zq50bl/P9Iu7IduXUk+yuN+64e
7ctguh+0ZCq32le/CFXlsnZqoyRKXz9H7ttjJUtIjW+j0Rcwyq4QySAZjIhzTpCFtQpHYtroJ5L+
QqN2UwB3f9lfF/YqBjeVIEBpDD0yPushQjgkKNQG+QBQs+X5VW095Ig2ciAx0I7l5c0pD9b4w7+e
RZPNqbMGU4q7l3PZHO0aVlvDZZv8s25SJ4GsQAA42FrP1+IczuxwmzEA986AWizO1mZfZO8096R+
JbyZluE8ujkfCucbdWK14KPEUGh9O4qFzYY1AY+1yeIcwZQbQ4sIBpGCYB03xS6NzVsjO5jQwrAv
O8Pi4TWbr2k+Z+d2XpoJSiwYDDGvBeO70Oj2yHYKni6BdOylwG6ovGJyaXTYURNhPxoZwUV1btJS
qpb1JjLMMlXdKL8e4iuCLnJlTe59yRVmdniloT5qlEGMYCeSyEGXiEcB6R6z0L08g2tmeM9mWae2
Isy0kPu2IBES5bVb5qtCc5Pn8m6Hk8gAAz1IphA+nE9bX/VljD5r4pRxDxBQ2AfqRqZtPKCnkSr5
CUIpyJmZlXCFDrHOU0BC883s8+4gN6BztvsaRJ+/P3LwCgIkr+Bcxl10/kVlZ5VWLIKTN9SBQKjz
rHHCqg+8tpQ+f9/SfOzT3My81FBqFc8EjN0MuvsikL43huoaxcqzemkvzK1wG1sizVgOAVbS6J8t
WtpSAfG66hbdDpE4IvR8Qdn+L4zLRMIJmZApeOIshmWclpGMFHccm8EmqURtX4DCE7XNTFtZrKVT
a8LfAY6PixTB7vkU0iajaFuHqbZVwPRT3MREdy6PZvFiQTUMTymE00Dbc8OJgjQB7wPqHBVr7XAC
Jfmy6NNuo1BPsm5kPbJp+9vNN0DkSgqoypHuQgjI2RQESxxKhuQ2EAJoyAJdyDjsclX1dEJXVutr
khCmkKZHCx3K+Gj3Pp9CI7Wqeoxlgopibo+CO3ahLemvtXwi/Z7Uj5dnc+mYnFvjsoRG3tMxz2Et
QtrYJFtFpMirNHYRr8zgAipqAjXj/6C8RhcvD6URxjpryDSuQRNdU6MbxcrdGGTOtBGcxJDcfniG
jp4zVOwUZMYmSIYVz1kaKz4AaWQwYk7ecz6zeY4eNAaRB+jANZsg/2jNyM1BXC5a8coaLu3xiTsU
wCtrglho55YEdL3plgB6bytROjCVjH1tB71kACzTqKAq04fmWovDHrQ2KE/iOYgY8S98AtB0iIRQ
nZ589/wTwKxvEnCKTi0t153ZbyYeZnqjmUcl2fUstg2jXtn7S46L8g9k5gFfn6oy5xZNPWRSk8WF
w8y3UUIUe5ODTL2RIttgbtj8PtIDp6iId8nkUyjfcaspV0UJRQ7AB+TWrA7VoJp7yGigQY2pSewp
yIJsKTWb1T7b6Qbkb0iAcSE3gf5TSNVwN6QWdxhoaiD7SgJbUXoIJNxXls3IN224jlOgjq91fTtW
dHN5p07T99Uusmk6xO5B/MZNr2QarRqCxcqhwpugygeC7AgJ12qVSwc4AnbkKNCgrgABdb6IOqi0
ZQ0Ewo4hR3Y9bIvihiW3eo6c2jbSfbE5yvJmjFWnRywlvebiSpyzUFD4WcmDwvT04gaa6/wDilES
U0sQ0Wy7be5Mp/e6g3TQd8RW/eAIgUAQaogHYyff/e7sTmbROoKEIJra+JdDHwZd3isqMDaV+YxO
QV8q9JMZaWvDm+bvfBXP7XAxhqQVZlVnsBNB776pHsGxudMB/mzkARcZGuaFrdy1900M1rq+sUsa
I0GbPV4e7Nfj6fwjuEVWjVyKexHgYW1QrtsgcmK18ZJMPQp6CGF000PNxi1g/rLZrx58bnbyvVl8
1aUyOHUrmE1rBRG/YpeS4eVrDERrg+P2CVIGNOwsWKkzx8Qw2CMa/xXlZQjesvQQsLW3zddb5XxU
nMOKhZ5WEWJHp1a9CDzdkUOsZ3GNQG7RigYJs4kDEDhebslIFok47QC8gUCByLbQ1elbEK+8XF6h
n9CuL+45M8Mt0TCaBh6dMKOexhejtZV3tPEj1t/TZ31Hb8s7HcHIp7C2K76eqZjD6dWOFoWpMZeL
eeLQaAxIxGD3ASetool0X/8wdNeQr7vCNjKXdci2+ZfHOv3OL0Od2eQin5A2ijGUsCmxTZr8YFpr
TxFIckWjtZTL15sRPbpTCxdw4Wh25huPi4gaed1g02vmqSanNjrV6jUtn5TxtlNX5nLJUea2uGG1
sjAObQFbKoCrke6VgasWpS30u8vTtzYm7vqNJTUudKCAgZTNAIlGHaD4HuvyJiHU1oni6K3pXba4
MjKNa9Ic+7Ct6nCaxfK6CD+N7jEeE9tau4GW/ALhGTAsSF4Bxc/5Yk0ysRcM8MNoRmqb2ZXe78G3
aYM+DyinyyNaOhDnpri1YmrGilaHqTTZBcWbaOy08PM/M8EtEylKIC01mOglhrrKjVB+VHjCXDay
uDK/pozPgVgNdC0DafK5uFVR2SA1Wo41dPwEpn4tWcGaMNyi7ymAyYBzGL01fG5Hp6VZQ8kF9pj8
NCZJiHoAc+t+OIgZsYdGedat32/2xB5GlhZPF0RFXwIEC/WbsO4D8G4UNToWcZGA9zVyM/X+L8wl
EFyIMNHv+aXlOSykGkBgA+Bb0u8ypDBRZrCE0CnXyFiW7kmc5ngeoEMCGFLunox7NWmaEZNYdW9N
eUCHh60UWwaJidpFLVJiK86+uK9m9iYnmt3+eUnCXmawJ49+0duK7Ib01ZBOpPx2eQYXmJ8mSASK
CUBg6Hiu8ztYjnuc7JjC/mRdIRchPad+6cenep89Sk4j2CC4uoFM+qfV+um7sFkxv3SZzc1zu1pp
oka0JvPdprhqQZqB7Op7dhC2sdv4UeFcNvd17yHTArQTEO9oKIKi3/m0yrkAdtQ4aRxwS6CDtqen
YHQHeeW0X7QC7mEgujCtBl8LgnCtJg8jUm9V4jPtqIePNXMF6+nyWH52n5/fyQpoPiEqiZwt2nf4
F/rQSyPLAeAClZ9gx56M/zZb6aBcyXuwcIZ2sW0UW0QKy472xi52IeFziN1q5RH01VPxFVDJxfsO
fZMAJnFTqloJdJXxuzOwFo6uINl5uYmKm7Je8dTpF30Z7szQNOuzLdGbYYSCI4bLlA8wE+Ud9Fne
V6Z0zQa3GfRONKmQYjDiLT1Wjr4zN8q2w7TGDvXbTbiNnNJLt8RGjOAmnrYTt6anntbeVwuRpYLE
C1rzJ2TK9HA+H6s6jEEvgjrGCZ/qD2hWg5TtWt+GtvBpeMQHZcpJ2g8rbd4LnbfnRrmtGGsWi+XJ
KP1AZ7lr2KNfH2Nb3TUb4Vt9NfiXJ3tprudj5C5byUzFSOhgLhmO4GfQu49irWNhbR75KKgtZblq
Rth4KnfmybDzW8GWRDs4PlsQfaIn6XT7Hw1K4/IdzGpTKk8G5WGXaDtF3Aprkd3Xq+hsmTTuUTzk
hREEGUwY98ozwke3tOMHsjVW3GGJpnTug1+oI0VgytthWp9dXdgSePEcaZNt1AfsBa/YDZvWfzQ9
YofbzA7iVcpQ+Wvccj5O7nUV6mGgNpM79l7gREf1im6S19zD6+rA7jqfYg8a2IviLt5d/WA38jX0
l734PYCjrimvr84Fd8gVIkmUAPkx7MfWU9zomGwIyPI3lge68HdIHT8J2+TqPjr1TrJde3stZHnO
Z4I7+Sxt0LR0Wolhr3vB1kRy8jB4ErgDP4/ov/kAXP7W9K2Vt9E0v/x5i1LSdLsAAAWc3/kZVArV
IFLJrB0jFrcZzQ91WKxQ4S4dAXMT3IkDGjiRTZRRDoDIflmGfozdUrVkpbl36YrC5QSQuGlMOBYu
HWAoGUU9FdFo0WtvaZQjn5IbaDaNtLu+p+aGaPLKRbK0R0G8YaCmA2ZhXM7nc6cOgQl6iOm9h4Ru
Fl6Nlr7tOi8adxG6foFEztOVg2cp5phZ5GWegkoTh7abXkfFU1hUHqvibx2ZNFy7tVzy0saEfOAE
vTdBlMZfTsggp3EwPSiAGDqkIb3T8xTadpX+wPrgrgUPFFL2j5fP1cU9MDfKuQoANFWdi4gTjXC8
QZedq+fmh5mMjmV8G6DukIbxZqixNYpBuNWL5gowya1oPIoZ+KzVbk80Y1Om4d3lz1rwLGTvAYaU
J0zbl+dvoYW1OSYxCEQFNOKcErB3GqWr40FvrlVJFjp/kLtHnQspHwlq7/wTBLp6olWUiF2jBMIh
IGktBVfqSruMh02Mh72hFBIQsgPSQuMd0RLv8lAX9+ps1TmXrgj6qIMcCyDRcRO09RXrS6eIqpWF
XnQujERHXRSPR/45gnZtMNMxHAk5+6ZTdBINoSMmji7ejMxvDMG+PKqFBQQX0PROneDMoG8636hU
rEcxMTGqLH+lCtmYUnWbjz9IB1CMtsaCvTi2mTHu5q5AAmhUHYwFDdhdSOqnDcppjh4dGrqTUF+7
PLbFFZuZ4469Go14Wl1jKscAXe9d7yWgDmaxsPIAWBsVd0+3oHEQugDHAYPAiqC8QeJLEN+k5Lkz
D4bw/fKYFo+52ZimMc8eAR2zaituMIVFJtsIV92Kfg8Z2WXAJf1nlrhLtxFIHYvTi18nPwqQrwqy
nTYPBPxUl+0srxJAiKB0QP2TL9CDMkA1EslCZkFRbbT9XVE0bkRN6l82s3ib46z+txlulSrsNs0o
cQeWNBXdoIglf+hDxbtsZdkXflnhlofEIN41WwxGb44g4dooxkvX70q6BSFkZb5eNrbsC0CMmWin
Raaf27tQHh6tQIB/U1OAyhzeg8CNKSBfioi8EqgsjgsFYlRr0R2FR/2521U6k5QAIlJICoIYSL9T
qmeDCfZYgA1GcqS1ZrOlUwlpafR5gpMAxVN+GhXUo7UIRz2pNTutr2pQ1xXl7dC91Opv03xMJNDI
0aHdGjg4viGZqAjxwb+EjEgoaX5Xh4ij5STeklK7yUAi9XB5zZbcELQiKPJPvTVfREk7UhRqTkPw
jNeJl8vh1RCyzWUTSPxhNbjIFcRAkCWFch1Y93mqxqQw80FL08Yxkdzaa0kSvRoh5GAl2qNpKJPT
9IEEQu+JSljshFjJP2hh6k6nBMV9V5rRQ4BO1ttwII2XEgE6gkmsIZFjCsdeqburlko9sVGcxDSV
Slp9MDNvXtKMKY7WSOULeOTNyGFSKTiBWbB3URC0uwaY9Ks6swK0r+aRL3Uh+4xbPVeuWKBGu9CY
4rRsFPUfOqNF4ypZJO/KkQleH47ZbhQjI3eplWrBQU2j5KiVqCfYOcs16GN0VB7cgQ06FBQEFRpj
qV5YMpTcZKBmgzFXIw/SWwqxG9Fo8Izoo97LRL3z8JLsfnQtsxroASfoi7aS1lKcoB/JbpAUdkgk
IT82Wd4/mOlYPjVC9QhW1RuY6nxWEGDqB3EcO5saFpi+IjlH01kgKxug8LNvrUFNZ5TK7K5FfdQP
G0tC/7kMnj3CUDEGRWxcl56qp33nDLmog0YsUzw9EZOdlBHZy6QJ5a4wYw9PEjzS1c1OqLtqr4G2
ajcAM9+h5sAiwC7AX/2RBq0U7tVszBx8dWnua6rHhVeptQHe2YjJTj5iym2EbAHOCyJC9SCr04kR
eijv1TpOELymuL2At3/Ky3qwqWBZG9YFoPqsDL21TbURvzEAMsBglBWD7qpWyKBDA3jLBv0BSelU
ZRfet2NDzfssY+3gdBqRn0lPc79UWSk5OsgiN70kDd9FIwRbUC2VpZeDGe5xsLBmrkQCvUBDhAqb
cq1Fzyqohc29GlbWAyLv3B9o28iBDZFn5TQCiGbZ4PfVTZ9ILT0yGQqp+wblBchZTLy/pBIh4VdY
ZqDZYAsaOrsgljHabVwiw6P0RbdpCVGf4jxMIQCREbIXclH0yyCtfVaBF8esR3S8Asmj4tmUygax
0zB40DroWHRMpKdWgRJZhJNs30Sk8gOBWkelz2IZtsM0cQ2Rhj6FhsIdevLHndKjoIp+1ljyioDG
W5WNIEwqrQ583JrWh26ZGd2uq1M047CYQXAB3AM/lLgLE7vpYoQXncyggxmy4KgIQnYvGkX/CdW3
2BusEapufUF9E01pn5HAwOLHEnM8pCQJQMykKbdVIwlOnCMPbisY80arOgjMjEJYfwN+PpZtIy/D
VzlJUMsq49LsbwJC8n0dZGDqMUWa3ap9Y91TuQpvcoUMr/3QDMZGTBVrO/ZyQPzREJpjJGUGLkB0
LXk5TfVbkKKJrdubQiYdqZiVd5pAyUEW9ORHoSF4AoLJQhlQBe+xB1wtpET11Oz6e9oTSFqAeHav
j8bggo07gTimZAwr9/YCbAMPYwD6wVqOhCOQDOcXXG8ZuWY2ULuGHKLoCiP6khhk4g3LtXTDw633
qFWfalYDR4jTs7XT/fsQFi4pTqA5fr98gC80v51/DBerNKJYNmE63UkZqKC7B1DluInxjTHFHdvw
R1F9VKF2jAKEY5Ta8Wqz1OJTaz4b3P2bSUJmEjYl8Ptkn5DWbStoNDSyU+cqEG+Sr4KBRs/QEIdy
LuDYzysTMEUu/AWGxUC2wpraa750/wlVAtp8XGB6/Z5G6Mhuoo1Cmm9t9lyIQObXXYHO6SJ0szKy
rZKtXNILgRUgrFOTAeDxAF9zw4d+ucIyo4J5Wl1rgMdjq+w7sieoWK+MdCpDfxnpzNT0KbN4vhDa
0aBtDV2gsnJjyxOTykN+065FZ+ie9HjLon0rr8TCC9HcJFWO1yV6G1UE3edGU8CNA5TzEF7hHtTG
/gmQSH8cRQgaEsMp6/ROGN4uD3QhogPgG9wf4IHFy1blYtUoFIQxa2EybmKnVys7lCOA83dBBu7H
7WVbCzEWqFlN5NYlRPXQ0TsfXkeiRi2VAYkC5QM96bZB3csGlvxjbmCa39mi4RhEP6EJAy2tYmiX
qfkV6YOXLEkHvJayasXc5G68jwBZBRJY5D1Qs+OWS9USXOHaiOXq7uv+KUqeQ30lQ7g4Zb9M8MKJ
0SAMpdDDBFOYqzOwZq2p/64MQuccgASj2usyLLT1u9n5rfH4F2rUYI9EBQyt6zg8gCU+XxZlFLQh
TSXE1nGU22aLux40A4IkvRC5PHYRvR2jyC6rfq2jYWk/oc8b9U5QBgL7xy1QqmSgQhLlxukayQ7y
dzH3ELMJETCG2QMTV/INi9cD7ilQfE+JN53fvkLOBgE4FRxP34gLKEx2XT9LV4iidsX3itrDir0l
bwdCCnw3BmAV2FHn00raqm2U6WpMpYeqAH/vu2Ac2NpJuGQFYAN0zYNPH8c+Z6WN8OATFfhHQq6b
2hkCZlcKQojfb8BT0OH8yw63d7XSon2cihgN1BbEwvCbMTsWCFQzIq4UbJc2FThdIKkBNjok8zi3
YELda0kEt0C4cczM8Tikayf50q4CKxVOhem5jAfl+doMnagiVIArALsd2p1OAEVncQBaF5TeLx96
S+oW6EPH3kIaGtThFjdzeG5UgpZbiEo89oKHD9p8D3RbeaozHkpoqen3wcbwjEfU3+2hsOs9WUlC
LA529gHcfPZWnWaZMX1ABspptifkM11j3F7Ks89GCeTI+Yxa4Cdh6Qgjgo+wv/JOuUffIeC2zTb6
rvgIHpqb/hkS4iuNGUvFZ9gFbQZwS8hR8XlfzVDbmgiocTW1/W30obESf4skJ9zdV6It+3nqrLae
TM7B3ytzk9yCKhCW6dMAQxWdbif5YevqNx0ArJ7kCK+6r94le/lKuBH9tQruYrQ9UT4gt2cBtcIX
pGStHCKFBoB2btlRfkQKKXHjbeCjr2ALBvEK0l/1tj88Xfbgxf04szr9fHZtD1LWVlYyqb6zm1TU
7EBeQa1MDvh1Qn8Na3LgmYHR7PA2DmGgPoJ1rzskP8hTvLGA2vp+eSSLV8B8AqfTdGaJEL1JYxUT
mEMx9Yq+kGPsCWis3Ghba0+36fNle8s779fAuGMmjMK4o2ChgP5e7eqSZqug4sn6h8tWFihkFOyB
X2Y4h8T7uDSkDmaom19ptuhU3gtgTeIuuBc3b40frwxrARx2bpA7UVSdxV0HHWxH+UBDb34aRUfu
7faleYA2lrI2vKVYHwlGvCvUnyq03BtT1QopMSq4Bzr46UuzlV/RznIyr7W9tuYfS7cpaP0wm1OA
j0fMuX80SVNZIxg/HGTW7pT7zkWnIz0mL+YuugMOrT2YG/qWbNf0qxc39twu55fA7ylpiJKoI32k
XvRE3JiBGdJmd+jP1hz5Sv2WCLYISdk1iZBF3zHAH66CKQst7/xNqMdxFRWQfXDaRKz8hqRIVmt0
GFwhSoRdVPQY/lihEFQqWo5z1VST+7ESm8eiB5osyCXmF8pITmVdioV32bHVhXNh/m2cX9PRrAl4
E3AukM6RQTxXCP3msolFV0ayF6pTeNlNHY3nK16JCZQVTQNxzagiB6jcS9VrL0d+mndOSdBdkH+W
pXjbadFKtmJ5cP9nmBeLhrubTTxg4oNE2vRGtCFStl0Z3KI7/xocr8wS6cj8TRB6p9+XRyBtkX7B
NSk+Qqwx/DwKp/Et+yHaylpxdOk8n82pNeXZZ6csHYtIKnUN+sxEfKKl7IdBsx0N9MAZKqRBq9Ax
K/2mKdXXy+NdOm7ndrmDIlNqdP6ImNIccuzZeyXsjfLxsonFGVUBhZMgLyKBCPB8aKQamGkEmNEc
HQXIX2rXOvrJxZfLVhZ9Y2aFc/w2FlSIvk/rFn83y1271hK/GDVNsDo8ToAl/ILbJwmkjeMQUZMC
TWOQwFa2cSXeVK7+UW2sXeuztcrU4ojwxERcP2HOfmbOZi4x6gRheIEbo5OfhP6Yiiv7eHHpQYkJ
cNmE6uWroTWwBGBPwoDaukDzMQNJ0203/j4hNx5z6MwFDhJvOqTSzle/7yOchCBncYbmrui9arip
05VX4+JA0KSBdwkyFyLvYKFk0o72uOyq4edb/CoANijpm7/ixzMznIeZY47fO93gVQKGztTOA1/V
n8R85emxuF1mZrgJszIRqfnpPh0GPy+PqbFrBTddewRMH8vHj1Njy59zpnJvj96KCbggYEU2nDE5
ivW3zHAtKJAyT1oTjl6+MPFsBOsWSGYVHoArZFqn9lVEnfbNbL2q89jeJLayzfaxC0rxxDY7F+wG
ysrZtrxlZ3anqZ7tIInUoJGpJ7v7fmtcC3d4z52K1qEn6lGHvrb+5TNocekmTUagqYDj5omOVbHV
mQKiNyeRjvGoOSCW3CX191QoVyrJi0H5RIPxpyV++TSUd0zcw1i+wWnLjakftPJZGp4jsktJgWTD
jia3eWk34Vqny3LcNTPNZdeUWuoNscUgLch02tZzdC/dgX4jtInPQA3gpIITncQDJJkM+/L0Lvrs
zDJ3R0LSAduCpBTMeGgvvMvpUWlBjXeVJ0dWraGtlvqZISmLs0tEayF6AKZTZ+Y8YhJBZ6TCOBvD
bU4g5kWRbD96w42xLX2UHE9KaefX8t3lMS7WQwzQE6LWg05QEGmem1UKUqXaCJ+lbveMs98O7sPd
a3Sy/PFmxdTifP4yxTtR0ptWGIwYYfnSevq2utLe08/iNFyz2h426ka7STfit/A1slfzAVNY8eX4
mZnmnWjolaKdRtm5km3Z+TY7GFfEf30MHNCDrznOss/OzHGeI3UgQK1/TurGsiX/pnPiU2cbjnKX
2aFjHLNT/r7WyDyFNZeGyEdWE8EWAcISqNvrWjik4k3d24KOfiDv8jouXn9TJhNAVBCc8LoueB8n
eQL1BCe2ANdWJbu33rtod9nIYjAyM8Idpale09ZKcOAIWmBL7A5VyssGlqZr6vqB4Jc4Qec4jwAF
ZZ6bITb3iGoNHSJnDLNTwSwnBDsuMeqVKsTSUT03x3lESBVA9UqYa5PAztRw09Ynodzka/DoxSTf
3BDnBnLNkjCWMXFso+ySwq58zWYuO4B9uz6guU771h4Ev7fJLVvb32tTOq3p7AQrIf2OjDpMq1vt
Az0ChT26qWd56nVdOtatusm24W70Ao+svWbWLPNnp1lTpc0xu5b5lkf7zHgYMjQ/+O2aAP2S789n
l3NLq+21nlIY0tCeWBG7iLYyRHIuu+biVWBJJrBzU3/HVxR4k7cmnWLYinihUKAR5hBmz7W6g+xL
mxzECLJQUIYAW8ExkR/A2hlEK+m+pQmdf8F0lM+WUgTRuNFPWUyaX2fDPToIbPSyoOhqW8matvTS
nKKfB8fJVPgx+YypIab5aDKEhvFwLQvfq3yjrJVN10xwninUTScLk4mhkG5JggSYHmxA6OqsLNx0
aPBn8HwonB+mHQR+IU+MyxQKp9lbK3i17IXFD0U7oQPZjQYnt65ZtxIGLtyrcBOQNoIzEiEED0wa
WZ8h7oZVqa5sSXrvwCWU57Yq3bMALePt5vIoF46yM3PcUdYVcZahdwwP07C+qQhxVZpsOoBl8bhb
mdCFW+DMFHeYjXgtmr0+vbS63Ktpug8b3fvPRsO5Rt0JhjJQmOjy61F6HqR7c7wnf+HJiIHougJN
bSCaedBI1YMLqpgCAtbfowlHi3dkjRZnKU02t8HDRCSBBoSWuJcHM3OBlHatMLeBLX2loPGXw8qb
RFzHmPlVPNxensSlF9eZbe42HWSZWVoP26L6kpRen+6z0i/ip7Hymugx1Hyq3A/Vri9dVbxV9JUD
c+G0OrPOeSTo5VW1gt4oiKBVJxK/11ZkpxHUHwrxqSi7FY9Zs8Y7JYTQs3R6dbXWjaR8ql3imARU
tPkBHZ0r8zp9OXegIOeJ0E0FyF9FWuP8HFZASt2ZAUamDQiXK+EoorTb0/CmSiKUeYPXgqDhlEp3
qHZdm2o80eZd/oTpyLr0BdxNUOSmYEkpRpswdCaZZi+hwa2WHEOq1jiBFid2NljuKaIrYAcXCQbb
xtohEsJNqWp7xersVM5AE/T9rwwMzSe4YSELw6ejxHCMMiJhYFq1UxkkiNG0uL1sYnlAv0xwZ0sW
d1UgMJiQ0BfKDLuEvtNIjmm3TdKny6aWdyDo7f89nGkdZze2JEcgFZAQfA17FM6Ck7RpTuZ3VGJu
QIqu7VU/u127VeXF43nqxdahRY0GQ27XWxJLpS6GTfrQeokLsRAfbbBCaMcOyryess1d5uWb0o72
+hV+cITvHpSbZq1JZYHoALff7EO4A6BK4ZZ9hg/RrjPnKT2A8SXXHZm65hEgKmfw31K3rGzhgTwq
u2gltF+8fmfGufNARMdvXGtY5SHz694RlQMNHFX2YnJX6tXKUbcUG54NlfOpgtWp1RfTnG9KFwQH
2xcQ6Hd+4lp30h31wDE3bIOVa3jZuUyw9sjo7Z+kMM6dC7Nb9bKY4frSdbsB3KjQp37o0YZu8inT
IHgCVJ6sh54eh04myeD+Tt1W+wCybuVduLilZl/CrXQUSawZu+kdBQxZf1ItkJSqQErXbr8mJLTs
VTNb3MLGZpmW0oBRq3tyPKEq090kN9TXH/CQSm3dVpx4034X3NsE2N3L23ltmNwqi3IPfYAIpgUD
XQs6cCg0dWtQuifdZ9Sra061UL4FceCv9eUOjzIhsamVMDcIzyzS7Lba1YafB+C4Uh8s/Qa0GnZc
rYxxMY40IQsFhj2UG3jQozDKelvUMBqAZnlAut7Uy1uwS0jFGhv29Plf7rCZpelLZmejplXgnFJh
KUThKQaFBRRGRGPlGFg2AqYVSGyZQKZwt1dsNjTVxJw6PUUoDIHnpDE3kdi4Pz3jvz7Yf4efxc2/
Prv55//gzx9FOdRxGFHuj/+8Lj/J326yt4/P5n+mf/h/f/H8n/1z+1lcveVf/9LZv8Ev/9O4+0bf
zv7gEQpx+9v2sx7uPps2oz9/Pz5z+pv/3x/+7fPnb3kYys9//PFRtIROvy2MC/LHnz/aff/HH7KK
Rfmv+e//84fTAP7xx2Pdhu3b8OVffL419B9/CJryd9BUoaPZMCH5pQPT/sff+s9//cj8O2iKjEkU
DfSuQJ9iK5GiphH+mSL+HV2NkNSaeFiRcZ0685qi/dfP1L/j36Dw9u9fqv/x7687W6Rfi/Y30uY3
RUxo848/zp1jwrpCEgIaAqBbBSc/SCXPPbDQaaeqvSB7Y07E1wZH5qYdw+qBiiz6PQXQP22BOwZB
DYZl8fm5QRRjJa5SxTOI0bhpoMc3HcjpN0qqtts2FNr7NEFRQqujNR3m6VT6tc/+tAybKFgC5Avt
u/NRmkyp8k6OFS8NKyBTNMSqJRD5s4X/c2pXpxJwaRQjDLQD8LyYudpSJS1gJNbM+waYTRJ0p/Vm
uelbv4xlZoZbMakrmgF824rX1118hUc91MWrWngoAdqBfEzQtNuCGepgR1lb2FqWPsfjcBuxNlxJ
xXBkGX/OqoLMCP6ngoyUu/L6TOojs8d6IrZwoIWDmhJwLtvO0bYS/iuBYmEjObINoDOS+OZt75hO
/p44zV6xjd3vPcm/fg13MxEixroqAMvV9QCJVJp2FBhbu5D47TJViHVrAhKi3wNd9dP1ODuwVXXo
ezCDAzAml9pGkLMJsQPGo0hhawwcvM8C8AACZAm8wpqJ4Pln5WtuSmnCXKbJ6IkxiNqqVMaKUmil
XXbaf9Uc5/4EO1CfAjoSBxVwn3xns9gKYykksJMiQxvYqjBEoy+jO7ex1SgKyFbt2ijalrGiviu4
/kdb1gOl/EZDzZJTG/Vu2u0A70HzsNb3YmQzMwrKrRjk0OVKu6oKVRstn+q1BjhT6MRKCUAeHsLT
y1RtAPbCG91oDnUWswZwqyLTQXJS6sVtqyRUc9RhADFykXRp5hhCJpunfMDM7JK01Jw0LoYrMzJu
c0tDxnEEXiuDiBKIIdLKcBoA5dAeQwxQOEJoYHhE5hAIQID5VNNlqkAzP57+uy3TuLH8qGZlcq/I
BBqfdV+BB8CsqsJyhZJYT0HVBsF1q7ShtW2h7g3d6UHDbS0LsZB85ASSZHbbl9LrmNNAwN4rxdQL
A02iNmCBwhOCDb1wI6sBC15ImmRLVTUGVyhS/c1mHCFd4ohQG9w2goEogyV4ZYJ8NZcgh9Cg46aK
AuWFRVCsdBUzpjuWZ3nrh6MgnLLRKFIwcFDzf5m7suVIcTb7KvMC+gMQ6y2Qi9P7Ut5uCLtsswkQ
AiSkp59D9T8zlWmPMzxXE91R7eoqW6nt07edc94gZM/tSyhWT30SjTna1BccIZDdzIagKITgyHnp
2mG/UeEg9Ur5LHyLrGqm4SaI5vA0JxrzjQI9ZGtCUVdd1fPIXmhFvWklGmk0GGgA90uAk+pNzAXS
wA3ouknCs9y+coRTAiXn6xDZt6G9GhUNroVd+68e7kiXMDaym0gWtoxVEY1eXNaUl0mmfSNTSvTw
AY0tMaWeV0ZTLOYGuULuFuquhmuDrgxfGS9uClQp48LuhR1L7rDfeD99Fitb9k+l20J0ayic4q7J
CSrreEXd3yTLy4vcbUgW48LmYCbjhQ5WPMhzFo9jzp7grDM7nugMFj9FQv6BKo8+77My+52j6nJV
NMb0sSrnHGDsYJKXSvP2QQNeB9lCnueXJaXQ+QraOrwe4BQbwB4HJHGDksjbWY79mxoA7DvRmYKe
99AT4cbMJ8WD6eesAsP50AFUWipRIDcq2MWSLIPCch+OZxOVJUukP8hr6DowAU1prS5oTucycWU5
3QoH2mFp7qCrLmR1dCImXyC7xgLwwCowreNdsIiJSw2GuISU0rrWRTN5sakEz5ISuL8iNoZQG/Vq
3iLPLUoT9ywgW4swpG3dqaQTQJg2fUOkLVHPjhrrnLiheXY47e0Njll4CVGytsJijgoBUMCsZx+o
pjpGeTzgQH9y9ybKJO5lxt3uo5uJ/zIanZUxhNvQooLVry7bjOtfOFLsrcgBZUxVrtWMW1YhPgZX
gX1R5TaWqXIz+2aADbFj12Abkj7SuNSmG/zzzGtclqA2OD5qGTbnfNSjl5Y4MTdNO3OZmFo07y0t
Qh6LiqJAz3XoTlgci+PdansHHdh91ZyCkdEIxG8V87a1g8uNOJL3dWo7LW1Wbh0Yd6WFGppkciYQ
CJYj64vUNrqeEqfg3TMQp6ANKWxPXs12gSwOC8P+3bIIJM+RhS3zWBN7PvOmlnlnZd2PQ8wKyNFC
qSow9RrCb5G7Uh5kNVa9n3lu3EoPAmgEiaf5mle8reNy6jTYChveZ6nTDV64ywYuRGy8XqBY7s+W
u3ENlArObHQ43aM1dXJQSyzlLaBaVrFpB2oVSVZK2ic9MD5sVXQV5Cp5XskrQwrHiW20b9PYaUGF
n0/InnrARs+IvjIUDwwfvD5xMtTVtpaGrB3Q9UCjb90uWDbMGoFgzH0gJRID24fTHBXRrewru0lr
tKj1SWu1QF/7QlUwg8InJO7QECo3TpSbIHZHmqkk113ZxAq4tXE1hxNg001v8AINAbesWAu/taAk
wUH+F9ZBoFZ1aU39th5DdQc+xABEowVTN76AYkpSZGgyODUO1jn1mQaEWsiCAcPsTnDSqJm9q9lR
KAjyYKbeqkD1RyEpVvZ9anf48OvG6xxyak+OByqlqpMm7QNY1MoW/BcczNxdhYWUF5DFIP4KKGQW
rkCO7/K0A1rTWrHRmsa4tsuoSPJxtMH0Z1W+c+bVXShWXe5BmbSzCqi5865yxju/ti2V4uGkDx6E
w4OtO6s5uiF+hgUjbduj+c6xBHIsBc9UjPvlQYGlsCeTcLzb8mQqS0pWU4doAyKgUDWJ7WiszmFW
K+C3BfdPXO10W4vn5hYMQiVQnTLzboGoQ94CgPoWTqPuRepNPPLjEeE38im2w0R1FgIn/MGHGsTP
oql6jupR0doxpM2HcROUwh12zI4AIl3MDo8tzK2PdRs4DwXmeQlMDkStxpbrM1IQyAm6knCguCqX
nvVg54QZLIOxXousdv/BB/0oSj0vf0NZt/sYv41RL+U7Svni/T/OX/jwHyjKvr2MiA0Pv+f/ZciK
EP9/D1nv39t3M72zl/2gFd/zX0Fr9K+FcAQyBogMEapRuKb/DloD+i8KIBI6vuEEwy/9K2i1vX8h
BIB2CCJKnGtgNf87ZrX+hTwKSHkj9GkCl+WgO/4nMesfLPD/uKweRLsRTgPA60BtGp3v3kHaxGrZ
1JBOZ+n9pYmb+O25jK/K+DKPL4r44up982v38fi2u/1rkb4I7/50AX036oHvj65HvC9SZelzH99f
d/FdHvfxI37z+n6Wx/Py+/fN6unh5eL0/uLs5dfH7a/Tt2sVH/sce/Hf58kfxH9W48zE1Jh8193b
1qsorr+fZ7Sf/vo8wEG+yJnd0fGWeXbx4/11E3fx8/3j/enre4kvH/HvM1Rv4rvXy5uTy+e7kzw+
uYmvTm5uTs4ubm7OkovV2ebmZHNzs1u+Wu12q9Pn24uzZHe7S55uL5Lb29PL62T3cXp7sbtOT08/
jnz+P1yU3+zTIa4WbK5dQCZ8/vPn88fr3fb8+fL59PFxs7k7PX/M49XZzdlqsztb3dxc3lyuL5eP
uLu+vT69XV3stkfWclmr7z7LEsz/FcR1ZVfzgf5Zy9fl2GAtX1/v3q/y+A55CCzjzftdibWE+iu+
7JZfN+9371jeu3k5zQ/4mw88vkLr2cfL08XH29PLdRHvXq5xup6uPnC6rm8/7j/e4Ifin/vrj/se
F+Lx+uzs6eXt9OO2iK/fjqzvny7i7+Z0EPa7IBsFgB9zStfn6fY8Xf67juPVyXq9SeIkXiX4TbxN
t8dC1WWxvhv4IO3N825mZTaDVePPMbx++zh9vWww31ek9eKbC6xVG5897e5frl4ujuzkcqu+G3uJ
1v/ayFG5eR1qTJr4295/KNEOWF+VBRA+fIpRzf3+3Bxk+P+5g8gZgjydgngPNPf7w3mQNGVwIbLU
8P68VGdAA2+bUMXS/eiDZqVo/Wzml5JQENTcuPLBdRv82Y6YF13/UvNdPt3ltDzSbPul3f0nHYk8
GtR1Dk5zzYDJCBQkNGD8XtHBFd+U8evr1cvZ1cvT1cXbrRXfvx27zgfdA/9eij850H8GPVgKU4g+
BE9Rlg4WiUfvIQg0vKjTWd+iazMWY5a24ak9Hklu7Sd6MCqyIggOIxsgBzxph9AegL2XhGRv0q7P
hzSwSyPisAFVjB6l+f39bh+OBbZuD+g0JHWBG1sKDvubLSQS85BECUFlHcjzQWn6gjZx50ZAGPxI
K9yXQy1apqhZg/vtMNmD7GRpRbIKU9aP5tYz+VihtDKy2Gem+fX9tJaP/feVWaYFXSssJDSVHTgL
+9MKkHGfQIMUoA2n8y6jwctWaEJhRw7lV6OAGw2VmoDCsTgkkZFCzAWypejZ9yazyVQQoEnSHOOl
/XQKl8mAVRWIMfA1+kiY70+GeyWtA+0EqTPM/rpAjvtBATdAE3B8ZruyEQ7i3GysUpR8vRR59uh3
1XrkWAfel7OFygH66sGZg0O6/zGCqej/oHvSihgf6STpxGowY/LDnQNLENQI4d6hewWZ+gNPZ/AK
EbTZRNNpEOWmDg3qpooXm5+OsjCTgK8eOUlgIQ4TnLmqpCp8KI+hZ91CRrBFTq2I8vT7UT6deOSm
bfDugxQXLWggyN9fMX/wh8qTEJ9olR3tit6OwCBCEaznCHi+H8pZTNHeiT8Y68BziiIWNcjzzakW
VUyL+qYJg6QfwOI+ZSdVMKwYaR66cIxByJnkhm9xzlbgsF3b87S1fbUN2LzyZvMCgCk4rCDVQuUM
BTP711z90BBEsG0U/jNgm/DW0Z+3vyyFHakJUShYhkg+cLCidfN15WqKeBBIq2OdSV9uAgQD0JO9
cJ4eWlPLzmilHCwMbatuPYb0kYYF9AMq0R7Z7k8XZNkCFwdrwaNGiFX254XQv2G0A6FKRhv/HIlD
6wxFuuDIBTl0kYE4gakBLMHCXFDIWj7FX95Al9WlmHukdcpQgi2uKtWaKelc+Bq0dCDz805+eLJQ
tkJEZaFyhogHdCcH974cCVA2ttCpfSauvMvpvj0Xj9GbewGdwPFBnFb3+spcFC/mo7yKdtkKXQdH
HKADKgrEbQcf4WDOau4ZYQofobunt9ZNcOledB/QB9jRazQaq6twiskv66rScX8ybOklvfsZbeTn
T3BggyUkxosJDOFpDsGOcGy30BpaO57adX2w/n7BD48RrgcF9hXKkIssFIgd9zeYVB63xmFUIDtu
wN4fGnGLtP1RqOYXw0BuASYB8OlFXP1gTXNOM5sHRqdu0ZyEPRimtbQfw9mpkKSWcSvQm1TvCv6L
2mozoyIxRb+Cpk+Q8XFiEpo4CE+9qH80aj15ZWwXp0yobeMOaUPOHaRFbXBPhhGJafUSQbtcD6+j
erLtp9lrkIs9sbXeGOtt6RS3yAM4y0HiOK4CNaOy8taNHGlctvZEfUz6+Yt5o+Dsuyhxgf8T2K39
5e0qN2Imw3SbzkSvc527z13DVj/eQ3hwEOqB9XcWhN/+IJXtT6PjaJW64HlcSyEhnd0dE5f+YiYY
BN5BCIOz5Db2B5l9LQYCBr3UG1sdRzWKDmwMj/FgfzUK1gtaQxFOC77YH8WPlJcFTqVSFF7oGXhL
NOpi089amGCXUboGBxssDIRqKGjK9kehCgMXvVTpXNdTPCoW3UaowZ3PvUFNOS9pUuv5Zyy3/x4U
lQOsH9YRxm1/0CxvOtYwHAU5hN0uEOKlbx2KPj1GiIVaSVTHtinqlIFo88h7/eWqBvDx0YYBD/zP
c/6XFfdoQ9qmbrGqHq3TUZAs1eDLOmI4vxoFtmTBQcJtQ9i0P0EaalA6CyLTusmDdeWxaWfjjT8C
/bUPn6Rl89wl+RY4mEt42FxBWCeR9GxUWrkORUUF1dFeO/mVVDrc1ZlGzayem/Xgtw7+CrVXg+qG
p2hmW1cqsEBqFcQVa+64ClYoEh4R9vjjzP3tGi0fD23miAYQDwAMcHC2cmea6wmvZWqjru0k2Sja
Vw90tZeiRDtGnNXZje9LMFkiGkYYb+fD9QCeWYiM+uDOTdCT1f7+3jwc+iT4ROBJWMRu4EvjUx2Y
eOFWPg/taUoDNbnbRtMghqNQrNmkjl3f5UftTx6WAaBvGzAS9PQcxs0eD3OO2tmUyjK0Yydz5ngs
db2VPupXGW/LM0OtLchib1DWmI/4Kp/mCQ3eEFJ5yHuB2xEHff/8jSIT4QSKwzRClRoYP5ctNfBA
MmejCibs1ffL+ukcLq0KkJGGCi5MFSLa/eEsm/l/qNlSXfWXjIyPnKKMlwX6GTXjY5j6xYTvLSyI
sVBrR+8UfqWfdMQIQVlPhEGdZlUwrixN5Hk7menEHwd5MwSlxAOj2Car8nD9/TQXP/LzyItPtEgc
f2oEYSSapBiiOvU1KpwO4Wdi4lC548WziPi27dr8yD5+siOYK1xokKmDywaH6GBhSzrMC+sMDFUP
okqul+K1OapedLB9/hKvL21SuBR00dk9eGkaFIrYGBgUrezKo2dNWLIBWhuAcyczGj7CTVfMNT+C
9D84ohgU7Dw4McuYKMkfelutx/M2HEWTBpwPv0s21hvU+VBcn7yCvny/cQfLuIwFejg4k4sjDUa1
g2svERZktEYVchxL+zqreHZXmuYY4OqrUeylUAIQp+siAbJ/CzKDwjMfVJNSQeuNsYvqRVBa/HTd
cB7Q9oz3Hq07sGIHV7uc+xzgHaybx6cmXDd0aB8cS3NADEU/HEm0HAYASHosnex4yHDKLEzp4ABq
40yslxUk4YOQhicBd5EJaXMaQQBZeMy9tjTkvKYYPCfGv+RKtE+Gh0TGvTfpCsTabQeYfhkExXMj
mHglOSiS38OWiPOOFa1aFW05qqX257hVOkOZcjiVxhnCNK/q6PqHxwBuN0VfJbzuRXvdOvDbyDBN
QhRZmFhjUaxDgxRHZtcq/X6UAysBAC9GQeIoWuQbgYE4OAY5RHE6Ah78RKq+vXHCqXzuSSif7NJ1
QaMT6TZGtcy/+37UT4cPGwXdSGTEXFTJQB24f/h6cFqgpwsbRU0VgbjPapd6dXbEr/lkKSjMLiJs
B04bjNInn1RHvdREANEVoW8ibtxxblOFcClMRqsnzzYSC96RVubPM4OSEl5Q6OhgRT/NbMTajcYD
MzPSjf1KVZGOvXI+JthoL9H0X8YdJx1uMOhsHQfzQz7hwEbUtpoyCZBa2s8mjNuwyC9UWNWJJXuz
s1XIb3tmHBTby3w9TAsXfDjMADj28wYMxvnWRNp++OmeLp45QgwIO+G5CQ+8yCYc3bKpiiaNGFy2
svLUuiKC/uyN+Wfi8FEBmVkchj/qj395xPOsy6bpMUoF3MhtWBTFlarIMajIV7sI07ikTsBTBJdo
/3ySISQtRdt7ykvHnJYTmTZOaR8T4PpyFDBzOWCV9h34xvuj1EXnEcbBBKCVrNbhrJwUPTnHKF2+
HAUzWSirsUF/8sZ/rZghUvfwWSGAndnso6OWWg15XxxjUP1kSHAiQ6wVdgbZJgSz+5OBTzCQcRmG
DR25Jmh+jNvSoDNlLMYNco71SVD+kOjU+3Ma8CQjOQHXFVM7WEEQYuRdCX8gDcNsSu16trZuTQho
ckRz99PjDQMC/xi+3NJhe5hQq9FaAuDCXKTIFCMMs9u+BXUcq3n6/TifPA08yNCygrtIsYh4NPfX
UQ3aRbMdksxtXvuPXCHk6ONhKB1/FXmjQ9+/H+7ztkGeC54pYmkPQebhtJgt/AGuCIbrZLATsBLe
WisdgXOzzdxNrVW9tbC1m58OuxgwsDGjzoNEvrWY7r8OZaWhHEg0I+gwanu18m1IaGwA0uwu0fCi
vdiGzarSvGnEkazyQaCDE7OcU5xGCjEDvKwHr+osbDnOUNiEpVTZadEFzUkd5NXGzFqDx1L3G8Jq
coF2syq1mlYdmffnJwn5JGjKAAm2FO8OKwroWBEzYyRLAvQAS0CMTdGsm8auZKwbivQzd0JpHzlS
yy3YfywwKOBnoOBEQzh4cvYXO5RW17h+liUZxFpWZKrRKVpV85FRPh9cjIL1dcAbt4ieL0/WX1sa
VWMFSIGTJbOQRp0JoD3ceCzQBgNKLBysIw/Bp+HgUQLNB1ccY6E0efDc5NPselNoSOIqY22mprpn
QKpunX78GckCjAzOCV6BP6EpTs3hSKhIRuj5BUC/zuaF7Z+FwPHZ9bUSIl9/fy2Wy723U/D0cBn+
KD/b6N9fdvKvNfRL/C+D/sSkcAJxH0TOLK/9iZFSx1VNrfwcEW3gbsZqhCxHTKVp55867Ag6lvwM
Ur34ScEfyc+/PgED2gu1KuYlVOE5IlDHmeMI0Kz7rg/dnwY6y1jQUUCJB/9AZ3t/tppMVQNRIg/S
fRPfTTXpzh23ZD89lxgFZx4KVTZSCzDe+6MAZtk2BJk9iK5bdb8iLomaVY48K4hk7Tw4lrL7dC69
5Rag6WvRPlyOzv5wswtO/hwvSFJNPrh+axB9Z9D1uQwat1l9f1q+HGpJ1qD6j4RacHDj8pq2BdMj
ZkZ6S6fS690nDTZuvu4nhxxxpj8ZkWVefw12cDTtkteZO2o3yZVUa+5ATmls++aIffxqSkiF401H
YR7Xbvnzv44fDJV2IIXkJlMTBNB4GUVwk6M7+oyK0Bv/D+sH5VMQHcJaLeXq/cFMyVCdnrB+Bc28
tTsyC0gWl5w5aPc/Mq9Pdh/AlaV64i9E3oiJDw6hyfRQgVnITexgGq4LQ8PUQOl5N5VMp6JrjzET
frFbyFZYyDs50CXxDqXSpkgKWnaDm3TlGNzJxsq30LLpjlytL0cBrgkGC7m7TynTwY54p9CMm5Sl
i/b4ijknzVRVPw6EsXbIv6MUjyw1wvv9bQI5hdNFAcMxD7oZaoNtsbGVOab188UOuRAFAbhk6ajB
W7k/Cn60GdzWogkZ8+ANO8hXk5+jkacfUMFEh7k8snhfHHVU1oBpRP4F7vkh9QzwKIIgvY/+DAIo
SmKZIXDRKtFb70h0o1T5va1Y3vj9l8UGBwaGwkrCVhzm+EvJAq/PMZo3U2hrVsVYoWNfRee54lUq
/OhSKis/kpBB6Lss2964kLVD8I03xYGzFR3C0UZZGcfUjkT9vh/vuJ31CoQm5XiGdh46pMCoAe7Y
OgN5om3Hzi2/Uci9ax5C/ctUwbqOWhHEQTeWN3lFdRQPLlAJ01C5BmSoXqiSiebNbc2znsZ+1aFp
fvQFZWu4cSNPAKQqbjNcBS/2oHZ8GnJARkDznFsAIvq+hwQemZ1fTu8NTw2gbGVi5xwwjGnsnHUe
mAydNKPr/nbxzec1d02Y1jQANxgLg6hI3ZzXqEhOwSjXRdbpu0ZK+0QUS4cFVHC7nQUa0vcINCAn
bQOp7E3dZxCpK3WO/CHNojwpBq+6RCtL0yZ5r8CCQFSdr8be8l87F8mseJqQKo7Hoe7OAJ4AlW1R
9iSAqG/gAMRQVflTn1kckKR8wJwGq6Kn2rc02wEFGCITBk04AAZ01T3UhQQq3a+y6Q4BYf00yTFj
cYPnsY5z6KFAjo5XOq01nvsYGany0QOJEJBCjt/ptW3m4S23SVcBRDfUd1HIqD5p2zF8EMS01+ho
WohWAZy4k7QrH+aBjeXpxP2gSyoZSBH3QFhtWW7qKHZs3hhAM8YZEDvekytvMNVjbiPdlIxFtzCP
+kOIUkDlzYCnhbZhAKkRdW4Gv+k3wZhnHA1hVJlYzTlApa7hakscLuY4LFyqVrlflE/a9osnSnoC
dbthdrwTUoe4xxP6H4DZbqcz+MJYND2I7tzy+hnkH5bJz0gOYboVrYLwpbJcKKrWeR40ybgAhxM2
lIANjYDEvwZceWDLKGv3QQotXiB65p2zbPSfe1S2g9NO8gK88TLor2pnUk7cRL60Y8ARh5scSot5
4rhZXyUO4LLzyvhBZkPPsjdQh9OyAdvqwOmJV5qCpCM8aNTSLSq8JK8xWELrkJ4MQJa81s7MriIl
u7epYCD5ZFM1Q9zW6NOci+bZ5u7wgEoa+VX2tvs7b9GABvXDLoR8MJJ+/SoIpHVSlC4cMb+Url65
U+ui3E4nOidtIa3LMTLKTwaP2nchxPK8RS1vvILuHA8SOHihv+7tbkDIWPjslOIAfRTAa2bpDNUD
K/ZV1mG3aprfSlj4O6kj/UhCa8rjaJj0FAPqojiY/UDclhRB76wcXXnNGtFjXq07VEc5FrEwjwyp
ZrXWhgybyNFk6TWtA3DRqomDOsB1zX3DZH+aI5qE7gHl7psOZFeBb2cO6q0fyX4l6OxliYDv5iK5
mekZknkCkJUCUnk7C+mkB2STjLduJSXnPZCez6St5vEEvQvtqZWVvEw1wFvXZRgydz1kY35Sm76q
UpQCQ3B8AHBXrwm6e+SJcuBRrA2EZM6HQHrvzA/nG79vjR+HlRQAHWMJgGBtRmGljmPYHenD4p4A
7X7pqAHA1Vw3MkcbSTP6ycjK8NnYcw8KVdzHWLMmj1aoWXbeuhE2hMjoPEOlayA6WpXUgaGiwRwA
8QZ9VhGXHdBvqY1kApod4Ydg7TzpvUqTKxEXlZnv8Qj5wWYatJzi2SbtvLaJ4wFK6zRzu57Durpy
dBFaqZo8726y5WBSyGkVQzyPYroYTNPM2BBQ7CfcCUAmVddkqGMXl95OFDeomaqmt6007EeQgFhF
/laOXtjEAStA7zsMw5WhPL/u2pY8OwjEP4xf9bAaM5uQgbMbluLg1PXKYoMANZubte9g93dpLDrD
isveQjcs6k1a31ZNg36QkVf5b67K5oPjaOl0hlMut7ZeYL1z4UeY9yjvnXEadrkH2GVcDXN15/aD
/wIHvi/XoEVUF6j+2x/Z3LSXpIq8eRVq3b2oHpc6nuqBvkZNx+fthKiTx7Wq2XPBQD6O5pYo2OQz
wu60pH3X7MaynH7TzK3qmBsyv6JXabbWEdb73Ku6KMPSNTi1Prqp136DUv0qmwV+pp0TCuQliVS9
cZpSXkPmHEruvCUvkBhVF0tx4Fl1mcQb0VD7vgWqcEIhtZxQyfBNQdeQi0R+tPBmVEGAtkOtkUE8
b0fbZvoNZ2q8U/OEw+aDiOvWKiv3d1FQvAizUgIXlNn9S+5LDdNYZXhJPLtx8DS3DAjmENKWibQm
z04QH2f3vbGi1joFIg3v8AZcj801tcasWQEGCAo/PjNeJXUV1VfCHcY3SdvsZJ7H4Xchaii+TS02
DucNhxfAXeDL8LD5r1EBaC/Mtz3f55JWT5z5XKwpXqIWovde80Fm4T9HrGZyndccwEI6ubxEpZzI
Z7BvUZPMxPJXuFcGHeiiY+DprvIcyq4K0GfdKYHVCdQQIuao6181wIA8jkYCSeMMzbZZbPWwfABN
utM9K+ZAAUqMTxp7JquLtcfmGVsqwEgBMVXdQ59k5i3IheDMOmvj510RhwBjytjUNkaNSukUa9fn
gO7Bvnv3WWg8vfUBu7x1CJr5wFpZdFaSocPOoJW/AxoYnOw5jWk/yGdAnjELERZdtwGFOjj0XTlH
HYyuGz4MQxbiGORFJNKpBbtU7KJHtop1KcGt4sIfAZC1j6ZfkDIK3gbUhUVK8tCmWJYhmqFyq8Lf
TEGZtQea79SVunpGZkpckiE3v2fV8d+ksIEwRpFDdjE63jN7g3e/Ou9bkk0JUJ81iYUuiovMLeEC
Oc4EwGhWyzJaO6VfWQAL8PquRoXWSqUg3IMnoOoqJm5HXqeROa98tLspHWoB2hyrn0MYHeY+WOgq
lvEwskxv/FoqnMMhz9DSyOoZ4OAMfmWYlnD4KsxWybH87US1G8TR3NdkXcuu654ixF9QscX7Ar5r
dNzelh7NI4BR8wLfBCBsDYU4rP1mbGX+rkJLoLvVhMSsydQ0j3A7gWhCgMDMBnQ1uDG2QWnrLIBo
eLadpfFx7frFHk7dVOjVTF0O8L0Tit+V9KxpjRojMwmeJaBxi6aCFlZZNqTaSWRg3XQGwzMA9dDB
bQIkJkBzskMiccCkGYR/T6chLxuwDgCLWkxJSQB4vAl5Z5OVq8Y2eJz7Jr8L6hkkWkifijpPOy78
/AQ1DmLuQyJ6/3JEzc2c8LY3bBe0DH2gdTnBuwAZceiwU8L8DmDMqRuLzSwtXV8XtJC7vCJ6THNq
EWsn4Ws7O6/x6vHNLeBkyhjIXdAeNChhMgA5GyimtdNY6Y2awhIdgCiSRdmKWKWVp4Xksty5NVAq
TxCZ4tm8RaGl5zx2aaajHdpvmuFM2BqOH8yJO90y+DfT6SwL7V7TEe+kFZdothEr/GxarXWXq+iX
aRiazZQnw2irYCLcGwqXJ0sUanTVbcdz0fwKlVPrCsG3VecPwRTOAOUGZWg9Vi0oHSzck4mVeDw9
hAz4m154Mri97OO2KUYLIQE6huKaN2OBnFtbQa7YqSFBDietsRAgTtJblwGey41oYKfv7B4bdzaZ
pvB3QTkIcNZ1Y2alui8D+cu2a2Ou3AJ9G/wkZzNHQ55CT34ZxDmUo+V7mGUt2KpKrtp1T6E7jMbw
sSD3gTOU7LJHc3GzCkQ+eSb1uZdZOwTDNFrLKR/K55Gj/t3AJ0LYAqZBML4UIEDMxX2n3Eav8gnN
B3dhTskEabuMkk0hfA3SBRlxt4/nXBJYg7zrHofJxtWCMAwI+GhmBDw931sCsmGESaN8zjEwtq88
4XwicKeiIOttkF5V43DBrVbCuALgwfq17MDLAGI35BA+IivSbEXnijovftuK8Lzzm1He8JB5dDOK
ki1e49DLe2ApguX5Vw3ToBYdZTvGQTBl4rIxLVL2cU+qDrhsVgiEfFHZjW9WHdZw1UaU+pGR8IqL
rkLnXtJ2lJ10spTmxKmI5+DNsodGpwXpW7Yui6KuzqKhKAcAW6pAXtnW3An4Te70FEgIlVxCeMUL
YyqENb0ByOG1q9CT8mGuHJjoMFBun7qhaIY4Zya6QZHIbldUl36XFBoNwSuw/6t2M/WF7UC4dwwQ
UUSuJ6y1mcUMkjK7BCHJqhJZz+HS9UYGH1kX2NnFPBC4d1Ib+iubZakS6GVqvZ7GusxvGqcJaDo6
EEM/RXcAIBZWQ60mjohbzWhLrKRzN2IT2zV4ChqIGWVVa73aEXP9bdDnigJCPYLfdGP6uWPXeght
cMl7wwiFgCrMynPoIqF7SFtOLVcjZED5LXL5c/80EerVp95/UnfeypEDWbp+ImwkNOAChZLUopuk
gyCbJERCJlQCT3+/urvOrnEj1rzOGBMzbLIKyDznl3NXjq+L0zalR2Io+xv5AEReHEI0+sUpm+Q1
dcBebGM/Lqr7TV09vJn+trVRaqjJP3mrS8iqyCy3PM7Zkj2FYT7UUeZA3sW9oCybtI9etqSOZbjY
JjDvM5SsTVJ1PbFGgaQZ5sPQQNzg+dbsrF1A9EckKF31dpPHdMR/w594qsaWt7Vas4KbPiw9hgzX
Ksk2afU6f+lVNuED6RFD+lVsZpOfSzbL4EL+SCD/agmocSlKsTY3uT1Y7t3ML77dGY61LLc1qQZs
n2GlpiZhpiXbwclRbR47oXn+h6VzPLI5XL9UJKZo22e227L6jzvlRvexlT1t93px3ebYpPw7T3TI
cnLVBah4Upu1OPv0jHNwMQMF6+uU223/u2aCNq1jMYaD+eCJqv5DOVrrJ3oS6YPTNezqxdSkydSV
+Db4wMrfjFcqTMq2DOx9TsyEivx8nIodf3pwqUQZjJdQCdb3igrOc6pL7PdSu9ON5yqiBMahCZqk
d0m9iJBqWL/jYiLrAmDgZhhk1/9z5yxgERt8/VDSH0RFPPkFS9R6koJ1ObRZvufnobKzjMx9Y8Vt
t8M26erVtC36UGsyLuqYLJuBdB93dG7oy2vtpJ1bazgMV78TkT2ymg5kz1QWohHfyhM1S/93U+Vh
JiOgO0xeN9PYaQZV1IX59MHdXC/RZpIFnqwgKUakZSkvflOoYjcVoVySwur6xOxn8UUTSGMd2/L6
nivRk3ISlH5Y7GEo112BZeuFbwQUgbEhfRrzCrwudxdLxWW/zv+8xfS+tZ9RSm7MenvqxnoFYxNm
f+sr2+eB3Sz376jKyWVdRvzX69rc4rGwik8iXNph3xezDg7slE13pwzRkYxSCC2I4a2K9dv3B/Su
TCepV8aG58pPd6vdGytMly0O9UR0gyvK+RmEpDcTh7iH5yqwN2dXW2QWx4vZTX/ITyEoo1kQ9+4W
BHTvihKgLPYWR1nxWsiB+Gu7E7+9blYn0SacRbwuYtyOpWECuxqq7H744ioiK1ajnWOsZtlHQGIS
wICjFioaQqd8M4ua8B3fGrk8s7BrPtrBlPa+m401JZVpNt6XZisNAnhbaZrH0Z0sM1npnMzjkiVx
ioehMYnN0bPJR6wHBwS7absv3y7bepcaaZ6Ekya3zyoGdth2eiPha/JjMkIMfmHbYDDPWRle8fEt
VNOT3uTshsbhyQ21V7yIQqV5NI5kqdPHMv/mDQBPvJIu2x3CMnO+lZ01OTmc9XJvpxoFo8dkDHoZ
jFJGgJHTZXVc89twy0lH9MNPL6SnOo9arjbzRQ/cd6wmEW6xO9WdebaqJW92IXlf380oCZNWrSre
SP3zJfsOQ//OKMXWMMU7a5vkKpzf00CaPR0tIfMGqcQpjfe4KirLv2y2srtIpxk58plNEknEwTKy
ANdh+64tk24oJyWAhRDgKmM/s8eZpbSuvW2nFoPD1tRMtRHvcWBxzi4uYKZaFxVjSSq8mBC29FuT
luJFc+qENad6abAKuYH9wDDENFsFqd5IbBLDT19o/mWnrbM6LgLubURxCtXCOJqZPEkC+wKqYIvS
SwjxKX4Nol0o2QlK903LsBio1pt6XnY5LcZuak0A4r6fVX43z2khk5Qjbbktgoo4obEOqiWWqrOY
u2TX3TAr9jmhxnNAQagYtr+O3cPE+quaKAvh0GPJHKkn3mWYuoIruuT/ZBOx/DFEe20dQ7p+7Iuj
FNa2ImuHz3UbNFjjfI39Gp2RVMFmtAeSUCDXFgwqi97iHKQFRMZ1qudOVGt9Zxh5IBMrD4sPHsZq
jQOuXHPnsRQd7Lwrp9Pce6ORBAD9DQcHMwT6VDOzdn7b1dlhCduOQoc0SNV+GpyCdUf4jbvLRt0N
UWn3dIUCq88cRU0IZDFp1eZMsK15F6raElGfjYQ0YXWv9G6CSmsSg2SkcecTf2pHrXRydTTSxqHw
rDXcH2qAyFCsc4CqXRhk2dMyWvo5rOszMFTf7fjxaBr7goieqA0VaVPO5K7WTsxmrZLOCud1ZxE6
SpRP78zpLpCbJ5LZXYvfeu6DItZ6s/NThcEu83ZsK7N+Jh1lmOhEI2J/twy2f5cGbDAxskDxE9Rp
xZ7PuHjpaqGHg72N6UQrO5PjbrSt+WmcfPuV10ONsYIlvpGqNUnXMqrpDlsrOIZRyxmCyxBJ65Zd
tiN7jNcH1Ou1tFrL4lkIxHuKX6lIwpZEFzLwkCURulZW1aEggXmOddn4cCJbCRJutj4ZXiovhLEL
qhRoF7TEeFZlXWRc7q34Z6aFF0QGyEx+2pax0ocC9iOIrLnp7nUDCnAL6SsmNoZpJe7AmsNLueHR
vtSUq1He00nRHLvRrbN4bVrOKkrqgtegCw2uP+apYreh2BuzJ4iNvH5QbBt3BZlw+c4n9e7WTdf2
X2dQMxjXY1/9hn2/vbiwVFs0EZZkgq0VFWFNs4nuSjtXq72bEzQ1YWyWFAkf/TRwCy40PmQwpXW4
19O02RFnPgMSeZryosiJCpM68Bh7XerKOTm3t97FyxZtWYdVmhlvmQ9AqsZx1DbRXBS/KIArg2yw
/9RS/q+ScK55rc+j+vkZCbn5n8k2/y2/9f/jNJwra/b/SMMpfsbms/5vWTjX/8d/ZuHg/PsPMlLx
ABJzib38KgX9zygcJMP/gUwSjzTuPQvNEwzkf8W3WoTkwAxjHWQxx7bpQxf+V3pr8B8uqkrK33Bi
IDCB8f9fBeGI/9GSRULE1VALqYqi7Sp1/J8KM3/izEnLoDt2VZ7RvMLlZm2vbUdA/y0ztrvcT9pt
1J+lG7R9V/drUxHHOMpcLJEWA/6PyIOSNa+nah5ecndS310AmEcDYi7zc6oIUfvwweaNuzBYeh7R
VJVuE4UWFWQ3WIfQ6UZrWrVfwJsh1NJaAD+t/Qgm0biC2PUU3qhORLml2TkImu4hSKm0CP3BWA4F
DnMOpLzSX33py2fXW1nEtmI2lt+p4MxO/BBJcUIcZ1bfjyOG3CgjViwFh+RPfTPbjqW/I9WgOARN
UQ9DIitrCs6WX4V+VGAiQ2htmWs9vHAQt91JERpPUiVE15/e6TyXBtpi845NPafdjTf4gzzludfW
hxF3+jPybWDUGaKxOPiLFXRn9HY9oCcmv/RSprN04M6GzmoPab4M+mtC9HKtXOi39VjokBTKDa6U
qiFXOsZet8zwzmwtwY1BwCJvOrBLm4i89MjBbLSo4jSTLc1VwM/O02x5HUatfPH/Og2j/IU643Ki
dcehzTglZ2yN3daeu12dqxxYJx/76WSWjsqPbhOEIFrp0LKip0vIhzx3rhV1HCT5zVjWNKo2RjZl
ZI6lm4yrdjVwB5XUjrTn2qsmJ/Zaf5mSlhU8jLpCbyQwFiQgxU5lmFzIdUgsXiCkzcUdju3412i3
7ke4FKmddDksuLgmq8uirRtb4wC7bOIzTxG4fTO1inIPUhNy3fku5+swcz3u+ypb9Gnjf5Pigic6
LE6HoAPJbTLHiqoQChcsrMw/s3leaUtbrO1T5zX41NZxFP8hgr6wIn/T+Z9i7bk5VErb2V546VZf
iOtUNz2clvs+lMv6ZY5hKk+1nQ0OZUlIqz8chlCeVpxE9d1kDoyBwZZO7V5pryUzL5+q2zHsdPPd
O5k5/JRNW7cnotayDTKnrdpzc3WbnYPeEIiuEAQ8Q6tlY2QpR5QHyBRjTChSDv651dY2F6uHOHNj
zvtS3hksiMsfZ3FSDL31UA0nEYbbZ4oITSMHAtw4aBGk9gXF2JjvoQlbCtsrpzBvNlim9X4GP8Hf
q3rVP9Q2uJLYk6I1rMbOBZtpH+dqtORrDnXR7KzCGYZdKYW5HW1LNrCIACY+4ZoApE0YRC2aTaeN
8hbG8a7dGrXe2MNC1GnkzXy9UTWD7jD+V3X74q9LS5LCwK9URdBoo1lHo3R0fW7UFJ5l3w7BSwo8
XlyhmI2TQLIvTyeksJa5sysjJ261X7N5t7A9gLU7RUAO9ERY4Sp7QNt661qVOGhLrefJXp1P+jrV
sBuHDaeqPUKQPPfdKJo/a+7Zt5ZfuNup3oxuOc0FEQtX4KyPqm2Y0gMBqJWXVGmmF+YUzHg2rpTJ
Vd+Fq0uWEb0K+ABvAeHXA2Nk7KhpNHebHOv0Rqs627BGerI+91XAlsWR2zsMk27tx6AgruLPsTOx
T1uLFQ62tCwP+NdWM9kAvUj9E5UKD+XWGt7L1OMcjrZpHut9yVWPyLoW9ss2w1hENpO/c7bsulp2
WdCt3t4VC9sK8Ykqf1MBUCffBL0HR1b1Vh7tIrR/ejodiKvf2vGSCsE+UdabYBxhHhkOIfLGbu/X
CzGlnlG3TrQ5V69NbQ7jtp+rNcwvXoV0hyF8qtvEMDf7M/d6viJHXUHFxqDNKW6tsPuwSVUEfWy2
5jNUzepHvZ/p8hEdfDMnAMELKYG9P75WJFPCSznri+mnt264Atl4FgHBYiERIyidIgb+ea3h9aLW
gW+FzmDdGoq7Csxyyq/47ZKdpVGcvaUPolFtlFArul5s4Olr9uxW9ESgTcZNYKQnKLeVJ9P7NrM1
u7fcBqw1r9LbQFTGG4yLZBksQPRdo9jlUnZH1MKKELXiT2nU4a6kZpiNoWlKPqEplb9lX2Y7O/M+
1mZ7s4Px6Lt+XUbFPFXP5VTh0LeX9Qy3UiXS9CLf9R6Lpnmvq/6TGqrq1nCpg9i5hv0tS8f7zYR/
u+biKau86QbgOLxBjadjHs6Z9b++TTVfMJ0sb7IPK243DdyRuxlhNu6z3y/YUAqfKGb7oGWQsisP
f3tvvsv8KSEbytv5nR/RSKiPIzkqJHnisZ3QnXORy3NJ2ufAcHAk/TON6sYWEeguoZtg4162PODJ
qtiPphvbAmnQ29j8TuACceOog1n6HsYsS3y0rVH81D3ktsFjQTJmSm6q9S9bzMtcKuthnvrB3A0G
EKSqpRnBOpyIPiZpVrjJNuotMacsZTsa/FOPBY9M4yGu3PqCuOFqnx8Z6Su7iaehaU9baNaXLBBG
twMr6ZbIxEwHpuBcBtHSG+Mg5SIglwRSu+HLFhaLUO/slJWdx9rpTy6Rwocqrc+2u+wUs8+OA+pA
lrJxq/0NSHSVuwGKFLmHdWnJDkBaZ2xPfQmtNyvq5UwAA11OpOFnIJrD4FxWIkL/dLUx7h2bVAV3
5WxqsnQ8BSRd70omLpj9GU0bBBF4LFN7wIFPVPzy7ix+e5MR0PmahkN66kz/3zpLcq4FCosfb65t
Gbuz7t706jXfXqPdMibHfk6wPT+H5jYeZmE4sVPMzV8+4OJr6DZMf1u1F3ZjPbnL4rxU9cKo4KsL
MBWZaIvBhWxYfGYT9VZ6VXta5uSZCrjL2ldulM0ACaLLp52uZ/MzXdrN53eQ/LE98PBPI0M3Fq2J
dWzqq8t2BbLcVpUXEwDLaxGck3Kf71tU8bFt+MVeIXqKmm34kaL2Iohtb88xFEaLtw63ZZPeVcHU
RH2wkHEL1Y/8orgVyn4vJoCyDvlAjIPGPzk9JxqBapZ+7G0805EGComafDutc0ece7WxipdIbfhO
ljQe0u1zJKvyo8JxBVfdR1tgcRH5uuvjQnqnUYR/gHhObVZ+CQb9nUj9ZtcrfT/koj1PKjwhgST8
WdvtbpHOA8zGPZLRjpAR1YZRr8JXwWsJ+SWGRINeXiVx5KcO3u9ceZlPzk//qDPYQFX192Gv+c5h
1hLbWW94lRNbbkkWqPcGr3kkVnVVSjdd4jIbgBJpDX+uf7vAPXMWnrmdoV6KK0freLHru+etR9ez
2ekxa4mVTtvyQPruOXPmO7fw1MeyGc53vhqfi1i3AyKEW4Rjx9CjUA3/e0KKu/vRDfhNEN7Hveet
n+iZHNCHKlv3hg9+bLHO8gtKCxNnmXBepKdtndR+RMwFKAqPWUiJdJc4/AgL620jU3IggimMqsZB
CiE+x954MdrMONlT/znVWfBmOdV8ccrtQVaKuIrMfRxWj0GM6dQPG++4+ByyFoFIBwwPbtyF4Zqg
DAyGW6fe3Jtp8u91OhTUawGARcKb3EcUX8yfcwFiaXUEsvl9zStdRHDj7QvUOyHGjRiolvPEfbfp
7OCJWh65Ba5+6fRodt1eEscej8a2/q3t4HbpIOmAONQLiID9LVKgW4m24ELkxDxSV5ba7+nowgQM
70s1XIB/Oz77Qp+Fk9pASzOisioTPzVFaDIO3RyJ3KRTzLCOlf0dZPrKffpEFi54/UaoLlOmpxnx
+jWmJ6LhtJZqF3ZD1ca227o7LskTAQ5vnE/Bee1qcI5N/7auOJrTZEdp7w3PK3qVl8qU5skr4OHJ
DEeFsp9EsCv10L+2fU+Ig1cG93apw9vAzsPPAh32faaL4tFwKCyElcL/l8yzYTxoksHvZiO9WjjF
Q2BSJOTij3pcs/bNKesg4k9LvLHM9lbAvIeMND2u5ALHSgUXRrwvohWukj1jtY7IRx+mZbvvjfRF
hs4fMK7nrAjTv5ZXLcshXJT+x/F1VwsDCU6Zr5cVuY6KkRf5t0wxFcBnQXGFYf6BfmO+YXR+wXaX
/nIWLPfLUqHc7eZnAMz9Qg7bAUXmNcZ4Irt9P0sAu9L8Rld29Ozxw4e7e6dViFh8Z/Lho6b5pssF
T1ST9/197UB5tKiWyIvWHuH63fTRb10Vh5h1QfuC/JTpIPs3roaIy2bNjtO2/EuJkL/0KbArt7Or
PiaT4Vo44zMMlNo1eTDFsmmeVq97BII/skldM1S2LHIH+7SYlBjgxbrr/eGl6SnszuZ7ZMJEgDrd
8Fqg7r2Xpm/s2sx+rhW+iWmYY6vnmuaPEwdQ3RdU1UwdnRmcq1yUyUA3Uhe30ve8g1RbcUC6tS+n
8p3hN2DUtvqD1wMlZv31VdfjF7zmizdnRjKP/q1rMQ8HPlJNNXuEiQ9NGG+qyJ9XD1da5JOz+U+v
rp/kcrXY71P4a2spqi85mN2b1NRSNrUwAX2XL7LB3UtJ1piNylZUhzlN/UPlrdw+6ZzxeQld3k/k
PSOHJam68FD7wsSh8xzGd80odCh8+23ZGqg1byZx0QfQbMw8WQdvX1nmR1hjBOyDyj/0tbFntadQ
onqHyOefD4DTy0dZ+A9FgwYrDcs3t6J3xRYxzB9G1vrFG/V0UdjuQNNYbn2S6vtm7s8rcDoAtmwO
eFf0+YpZphGb9DNp9hChmQhUZEwE/O+9MGvdS7uwr8mlh/kMt4uwMJMukmLmtmruM1ecKs88Qcm7
4w7dw2m18j5JveBrbob6uegR2UfSqR85UC6moXabL/+qUiZ9mP8hyPt3YL+FfmhOjEni7EHfcjwB
btclZI0emhqlZXjQDr9ZudSc1UTFz2lE70PoRGxZ620r/JMWNlrrgZBUg05LNx0fRMvZXjjy6BDS
/mQMbjVG7cbM3cDKH8DZASv7hpy6Md9+U3sw93x951CVXiz7ao0KDBtxT98AkmBR3QzuglynxnU6
Lhypln2/esYRFgSN6YCKjg9xj8ERUel1E+zNOc8Rvgp9uyqd3/UKqMFtzGOmSDt35veh2NTZRoUD
hdzN575Q7Y648c4HYvXSNpJl/Q9C9kwFyT+g41sNFzrEPhhxHXle4F9QJyHj4z5BI5LGm9kySOh+
3AkfN78cVvdejn33LzSk2mdjsXy2Rj1cCKuZIZNJAIh8yNA2Bl6r9w05o1MsPHe61Cs3MTf9HZoj
NPROgH4nUqE8AG+Vp1oPy6lx8mHeV22W0FFSoi1m7e/zRV7wB7X/LKe9Kb2V1d61xQ6n8wVZ3Lgj
xQiRacbWVMBEcLrY6xdC2QrMa/LeCkZVuBJ/OWs0pTe9ud6qUlUfHsdOtPbNXWau234JDfFv4rk9
cgb9mbNq+LGcFSFQDTgeGoSjqcHTbyjID22l/VMduMMf1yN9hZQfEZWquGo6DD6eXBx6ug8OXi78
RwsbQ+TRd7bDT1zfgB3Wd9Td1HeVRTS98ElysEf3gxf9reqy365s31OuvoI5vNYvjZIcU8LZy4Bw
uKJbz6y2nIjZl79W1oNuTJmMoj7l6LvR0CTcJkVcq/S3qJeTMscObRMKj/ulbtsbNfvZzajLFUmB
zDZYKsuGQPacF5C8kKio9MYpnXw/GOVEEXvfn3tHbXRqdK8qyNoD8ohwZ9pp9qzUJthQ7auSbXIs
N5qt1NjZi+Gxwubt4O+aoqWwpXat7AJps8VV17Z/bTVbDy0oR1LNFCgAEN0E+TacXZnKZAURSaqw
avelTtWdxjh8tzoqpdcqzKPVyTjj5PCm1eqfM9//mURV7mGBuIlmecDbwJOYro8VDcLPaYi2blHe
juC2W7WNGV9x6VlROYZQp1AsjF0romke75URfEDVSHFkljknPTbqif6l6snK/ZTa7cmGZpBrZ+9b
mNp9t3YjjReVp8fjUOeaL784OtAgsDwW6CN3p9WemqAYbrXMmyHOVGvsHWJoMfGt5b7M0uBDpm1/
zHyXObwzXIQHUsR+UP6li+XfuBnipXEWSQXfpsPvqQ5NN/FqWd651vaRS+OpkavzVqNITBgQXz2r
NxL8e8VDNqZsS1ZwSL2JJJYNS5rsPsaM9oUJwV5kSa+PCBY5zP50crCCQrqqLjJGd0kshs80Fljx
7CjbvCic+l90DtW9QWrZHTOt82A0uXoJuvqn2JwCaMzXbqRwgZz6otnu2sV0m9ioHDaazTsFgzU9
tSOqxyXzAiCfcGUidX/HtjqWA07+Rjdf3uw8hW1Z3aG7vWtVrk8saVkSSJdDDpX4D4TvdhyySkJb
iwvBzDkYs72vNsNkyG1OAd9mTygQ5Ztj+TL5ZaOiZjWoSJh9/zw20g3iLdTFg+8pLkq7F8bRHtYG
Z03vTN++N6RWzPLjUe0ObOBZPJInfyrl44ze7gfMsDTiqjARmralUaLNWNv6wUgdQRv7hKqkWCf7
ncuisncOHGOsg3o+uc3gTlzSwZ4Soav4wCw+auw6iWuPmq5MCzGHa8h8h2rQ47Wyq6w9QhRylPQp
7wLqE1aR2HJZIewur3ZNV5o6JkWog8mblu4Rx2Z7yRsQVBqKgMSFA9o7Vh0F5JrEAr72msk0La0s
pinIgvNW8908CvhB6a+1i4Jk8l5qBEV2nHtr3+7aopgRJ0hXL1GGVlST2FVmD/M4/EHn1l8K2/gX
1JrOlJW0ghghLI80E5XxYM8axUPeafs5qzPxp7eL6ceiJBWreDpgbnHyGdElqiP1ZiGyayL0HG6c
OnismN5NnlIOvRKFretdJAsE44fYHgk2oDIH1pwRKet5mPzUSt88sd4ZmBQi5VHsOAbGtINX4U5q
wzJ4kkUIAx1wxiYNiBulQMtQzbvBysWpbynBk8If7pqw3jX4j95mixS5XWphYwP1JTdnB3aPU3rV
5ZNMJ7CsuZ/3TV5eHEvpD9aN8Nj2or5z0/wu4PZIwrmzLqrlSRRSvNR9cIvn4WKU6sCTSP6a0T85
PmIe3vD02DSO87qtzcp/1OPR8PWFqB4iaWlTRW3SPmbeZHyXov1bukifXAPwlfn533VU0tsMs9CJ
C4YflFCoKoFmZGZGch4ThBDX3JRVo9vLWX2O0vbwyzeiO1raM/DqjGvkd21ADYhVnqRtUR6Wux6f
UhiejMVgrgiyIPxbhOG70tm5x7R1hJGH9mbR2OUV1bpqAhGcgtU+GFMDAuGxZksmA3Pe18Hc7n1T
3m31kJSyONPnM+/w9ufxMI4z8kHmzzJcb70U/iPtnjFe2FfUstl7QaeOZJo951q8OQMY6Wwy3Ndw
WbxRTvGY1ctLX0r1RC5B8Z77BTCGt1UJxx9Safy9fMpNmj0YogqxKU2NeknHzR8AuMM6j/syQIfX
lZvx5MzucrOgbTnZahkfHSU1+0DlzTxf3Wpw4Ulvjzv57NcbwR8eN6tyxRgVxFsEkY/879gH3ZAe
qO8BTUaEv3xLgWULXmrt1khfIZ/ICVefsEqzuYqtu9n2E84fJNErWXIf1poOf41yHOqDV6zBrTOP
VyIp84YbUmewOC3CLRDF9vwjvgr3MF2liMmOF5Q+gQklfoeUzM03mnBrq7mkDnpYlnOLv8EF4kXw
pjmWY29ssnmP4hlMcyuaQxf4I/EQgfkxLQ1KTg099icnqeetQ9Zza81cpTsB/HocxglYY2zMMsEo
W7wOmV0HMS4T8ekOy78JixRpqYoLDljNYBWsh3r8qirBzeMttrMduPowFdkMdfdBGfhb0lvFlqzo
HGOLg5+h2y7x2MyLMh/oVU/zkzVutBcW/1eU05745IZHJRb9tyT4j3phdyg+R7ND2K46Zsa+NdeL
Z4UApbbhNl9YbaYHfstiAYjlqI8aH0PsZkn5UkEaNqh7NzsGBtxNlrdc1gGQM+IpIJyxD8NjZ5ZW
vsuLjZRWW5Xb0eNnSZSbW5HoPv9ijztPniyOUzXQBCTZFCakBgKwj8wD6+yxne4MS7SROebW0cmG
9n5xnfJkViBJyMGWTUTzOhtvqZnKW3Lu3V9d+v5tKHW/ZyS0fiau4wuPRyzt3LzpgokmNkawOyxK
WyTFMr34ZAFE9D11UYayueXZ2WKQ7eEVQLmuuFctceEAjrerC9LFPfUXiQSU5jb647Nh9Ol3JmTl
E8ZJ2DCv86JaRCuCnzdt4WpcjMk0ZMwcGXyJie/yTJodSpWkZNjpEowz8xATXSG386yX+UHRyXwt
GWPmFCXZ2oVc2kcHNOMrl+qUBTWfMtgXoq3ZxTTYuLe5V5zMrvAfBz9c4mrRZRJCFZHaOKDr4wp3
+V2wvDg7xMNJbnhhjCVg/W5Cc3X341zpmxL2/TCiT8dv1xTea4UF9AtLowp3jt2OmC/d1wqoiM+p
fRaYvs7TSHI9OsQdXBd3AY4zA/JqtoenwG14ayGk70DMaUe0hs/OKP9iRhX7lTY20LFOVbf4HYhP
W2E/8aGHsc9wkLBAvzWdDu9y355PMqc6MBd1kZhVbd3wwl9Nn72qBuyGwavslifZrNYH9t7iTjbi
psRP4pYbTZeDewpMNACzfpDGgMp3y4KHVA9/A78UtxJeOkYD+C2g6KJ6WP2fpbXeA92MXEjqM1yX
l1r0byZGrCSfoBVMFKtxZ9Rml6SEQ3Gh9c4h1dgPOpS1Ef0EXVKx/iZd5WKqwjIIGOK6lPeFQaw5
+Z9JnTCSrZeoopUc5Q1U+LvpsFPpsfzT1sD+27hZd+h78h1BeI5Cnki+AuPN2EukaDRrMB85Rpco
nJr6YBBzCNBHYOUcqvdyaNwTAo95i6XbpWDA3eQLmse4g2KwX9C/VpsAhWMpBoYSDx3V1lxae7i0
2SbujNVA7AveOzyxGEJ7Ls1kv06KVGUgqN+GS9S+NcFY6X2nEY6fbJflR9tT8LnOGDZLDAQ7tTmM
2/+HvTPbsVu5su2vFPxOgX0D3Crgkrvf2TfKlF6IbJTsyYhgEyS/vsY+x772cZWvy+/1YsCQdKTc
DSPWXHOOWaapfxrkwv6fr9gBpFpLLgtmdBZ3YGIYbb3s09EWhWlKddWcBAwpnLp827hdcsNQSj+W
VP+y9hqwDNAL9mirhgkxH/mgpS2qFNvL4bsVGuUaT33r8DOI7mgY4w1Jtvra1op+PM3V5tIF9zq4
EcPsgugResHC1ch4VZYVfc8zg2eXiebl4xnDrO+Uhk6WBQFT+R61u6SAeJRlbJF6+NVrl/E95a61
TqK8Q/SouC/Z26w3NhPPeBL0l9DH6oLWHDl7WdLfeoVIN9AYFAaryd4QNR3pVyx+Ep2cd5R1eLuU
UG+5RIpnkuemL5wy3m3TrDJx/TT74cy2enV8tPMAq7EXKC9hrDKvbbuyHzTAl+uMxT16ZNA+9LY3
7HgdrOOqvPR1nM351E1WwM4gfWxS+8ueg/vUcA9jMCEqpXbzxTKvp4h37PVVEXXZvc+8y3LK7fi8
1+sNFowrrJrphjRQfQz47vEpyB4GsyLTczkYduvgr7dzOJXFRk4V2YzGTLtn94JC1kbl304jATnb
rR5NsaBLdfPU8CsMlNTC5m7q3stRqKt0HpnVQo3vOm6hnjo7zxumYNMTBOmOhUWx43ZhuKpZGMpx
TpA1cuaKSuG6Udk6PI6IJ1ZcyLm68UwyCpiaS8x2fddRoqqmngOAHI8n76BMZvYVDsjBfWLUozVw
izcQVC/eXag2TgATlciN0xA0XCzMKfUw8AD0CTvu55poTDf4QUHAMQyBuWuhIZ4QtkDBK60pTCTf
sHfHGygR9leTfXWL069DOei1l1iGVdWktpw1xV03+GdRWGXDrGtr9i4UIO5oM7X6baF8wBbrHBg3
AhNSvXEbelESvqlZlcisap6XWYDEcWjou5m8zPkwFhMxkbTYsEudXH0vwxaBmHBPBeBtxLKfYWCn
DGNxfghios1VlKXmEWd+6m7wHiPXRfgqXljr9+4eatryKyOkcSuJGNZJ1RTcLYQ7rvJuqk33KFbP
ymP+zlpsSwLM4sq0SOkcnDLCimyMhnxvMaDN23x2+TJjxsRbhOWVzGqk69aJq67tu60yLQ44xWX+
ndo8hqNmaHDrOI0pjgLxAXRDNk44D1iEYdZhFUYAgb8Z8tk045IKRRDh9PZ6BAfN7hvWdkNESVXj
1RBWUADMvFnxCnBA0AtLNbAGbhHIH5W0+a4tlf7kXyHRJ3nGXDZpUSsTEviWsQth4uIzGzpCPJab
cum21EIQdwjyiOh6yAx50UStTwvDhjyRwu8m/oG81bHw5qnd2Zn2mz1Bijk786lm2IbvyrRF/2t4
I5qc8kllBTYPkjA0/JNp4iDaysbippSVOsq2orUX776sFZdrD5ngazWiSz2SE71i+NZTAmNFymtC
DnZ9EFIXD6PjtOFhDc2eaVTZaolZ/A4fPOGGq8wu8QIEZorbGdecYD2O0TYGe8IBMYEA+ZJgY9w3
M+r6gofx7OudJDwnk9rupDjigYv0ph5zMNBY5kjllvjmSRkwwM7M5q+kBmycsVOj/VgHTW3GOGFn
fObu6Egs373XJ8JUlCwE1uhFNxqj3RWeui468NpjHlplUfR79itdn9gZzn92gKNdv6F15RVb0NYa
HhbtDgRWsLizQO2aHIaHNRftbp1U4320RDvFQ68LFFGcPLmAyB7ZhY0AmZLkT1YXHkXdTzyh7Zyb
+m6w2nHZempcFAw0zcbNM9yCi7I9mMU/qWX6I2gl4GV0fOJDdBJS425a7t9xydzcbWhK6pajdy5O
PPzT37Ex/5Ip9n9YD/n/s85e/r6PTix84/Oh/4/fnLXZr27zNrz94f9sGVqG5X78pZYHmBj18B//
hz/559/5P/3Ff/v123/laRG//v1PH7QqDZf/WkZX5R9MrReyzz+2wf4smve3d/3rv/yR332wjvMN
cBpWVoxCkQlSEBrW7z5Y2/tmOwH0II+u8gsH7K8+WONSCWniccUMG11AiAFEtj8bYQ3b/kbZFVcP
z6TPJDIh2v3lh7/7HXHD6/b7i/Hn//9v7djcdehj/b//KXT+Hu4GBicKqOoIWAqaNiMGqJy/YVvJ
sA2XCMoORnP0+8PSjfiwHzPRIhZfzyuxGMKYRWldlylbJWk53Rn2l3qaW7b8PaAQjizf2hWXlVuT
Fro7RrOpzoUYvU07CG4bhWk9LEH4ggf/HPT2vKfTWe9l6F3CmWND2TS0kcZQ67nNs+lA4CbOxsj7
cFu347jtn4JOh7txnL+bpg4SlQJKvA/JYhFqDiR5E6xS7YfDXHNkC2sdlD8KdhRry2MDy4rgtzwK
N8xG6t+68GxjI9sT5LVwebL0QEbqeM5j661NK990rnh1reEdgvbZ8Zt73lKeUCM3h5rVdtyBNjmE
bjqd+UvvxtLaAYe5D1R4I7mMsvfPGfSWrAw2C3sGuV9zm5yJMxPUi5sszypuBMTTKRw3jx2q1HBS
ZuVfQZLw3uTE3FrOYZfMpvvYSoYZzSGx566K9sPZum0boqF5bR6KoOSRPnpjsCOZ3O6UZgjSzoQl
yi6Ki5b0AfhD3wt7EbeYBHFQUF5747vav0Qkxq0Zci4ymz/zrVgSXxCSj3Hi+bHR5WlS52AvokEc
B8OZj5aZ97eWJAuCzNGdDcPzE1oJZGI5gEZKgzIk2WbW0xSmbRcLIrEfiqv1The99bo2ExYgP3d+
MscZ+4a94oFr13QMh5HrLvkPcwtgENlX0Gu7Yb2JMo1yyB4KQwPqMouMy6GsCaRUFpQhXHB6OYgI
Dw73fOGqpIrMIfEYzJ7AatA+PXT9aSkD776hK+kQCJJ1RAK8rchFdQ4XXJvm4Ln7rB55DX2blSwn
ePDBQNO9hqxYDlWIhXYVs310kTKe4ATNu2bFOFr5UxlnCFOnPLPVOUpZXDqwNph0WNEji4RUM7lZ
GmsxgPObLWL+Y265V7ozjbNfRhajatZzRtWLZ+1TVXdvbIqm/eIZbJTGlandXrV/cGRoTgkdIghG
EdaXOkozYHMDWeFcaj7XYXVmc+lFcJdwt7jkcQBLOB/5ZLxbS7QPuHGkMWZi4zusjHbTDdG8x5Mb
vXHxkc94u91HPjgrnxT8faRF53vXItQ798AY8gD4Rba6BpyobHpQFThLbFkvbeNiH2jhXnQmu0Qz
n6mPR7W80jhycRQ1JOqM1dpGgCl3XmYa29nrLnlrs2fpiPQRfEnuDPsoat1zUC4of6An7LYt7ltv
3k+zcavGPNqrpjv0htfcgNA4kVpUV5FrHgZI4I/Baos9H4MbXIOPZdS+dbZC2ZXqoPFbbFTLrkhH
08/FjoxrhiUkQfcdloKH3IMpL5cLrpHIqR4tSChd7BTWTais12B2/e90GpWog+Z4wHh8mILmrUI4
3tkt2SboqM5l7PlwKCR511N9W6XRE/yGvVhA4tPmsAnT7DZf1+cm6vdpX90DHXjTdkbOJXhOG0Xc
z2h2BFY8sGFq2/v9Fnro3vPVl4vJ99yZ3qtVTx+BDQ0Lw0O6nevsPbXlbWiu+U8SPT7bZ1YNqz3n
v1JfPER5cMMtRJ7r2XjpCguoj4n3sM43vV+cm7k4+rnxakw6uLNZTG3B0rywBGap7MaCsuikE/kd
YKOTIwJj17bmCdlX7MhyXKFH7idWZvHgiJ1RMKJIHKZVH1xa2YT76A8kYOty4dEYWGvxhKHQ+yKp
D98syB4dl/0z9rVzWPP65Tq9UHujm2xwDbqsZwbxFYLPEmhv67KsjluHm/o6htuw+XSdSuwcttkJ
z4zrcLkM20ZUnxa/s0+Na99EcBdjYSB7TpgJDooa+MAg/odV6KOMCC6vxh5uzhL7bn4dlfJUlGUb
z2gWOE3zD3obL9awp5DKFB8bXZy7qFthek2GWW1yzZkC3PEX8sGAT8u/zzUqTB2dZ74ZcTDZ9ivx
7pakbnnbTEF/mEnPc1+177XtbM1I39WWH30xtlsx4uwF00YPT6eMm7Lg9Cz9ii01/4Hdyuo38Z2O
0m8u9AyQ1naAFha7HksVObWwl9bgXM7TlKh8fTYbJnqyrmBTsOtyaA39I5GnkWzp+nPsrWlLlqX+
hYGufoiAeewQOsmH2h0TZV8Ow96yG/kRqmiOC4UbEIlCfa49VewdPyncKkPuu8AIg01GeqM860AO
0f0YsLsSZPgpgefmq3GQROlNtxAUiNOpALAja11DSJmKRyH53426VEwnYT5O+jAuHdGEwL8fYdDB
940Ya4fcS8YIHE2+mi0x1D5NIrAK22YqsVrY1VVDBhVsGqtmzFBF4nuy3fFmezdlKPe2wRfOgBSS
WLasdhjBg601zPMbGxu/2BA6xW+nFJ4CWA0Cj+4i7PnUDxH+oKlgZntqfI7BU9FlIFftxr9sU/15
NMTdXKIBTlgOG0Eru9YW7vIWHbhIi0M24fMZuzfi8VsinRs76jacLEkgqh9QeLBcTSbJOXhrGF8H
BEjvzuzJVJP1jDqcBTlbPn2Jj44ZBJoKEj25+7zgBMC/iWhDGOFMePNdTAvR9givw2zew7wD1CD8
O9Zs+MdNTtYhzYj4gAszFT4vuvSar9BcwGl0BaAkqwXuFxjsETT7iM246Hkj6/oNLwVBXfw0CY7r
mMvQtiTuQTLPflIwCXiVsKHGFKLsPG28Lx2WI7/r1b6JnNeua3hyYrBhU0kvi+FohpnOB9m2XGMR
Hw6RdNjWBBkivqEiOHUN2iRrRSK0eD11tayb1FtQUcOCHt7CpL6RoAs0P3b915WR5Wcr1NWhjlRF
YH7hV/v2BzGwdE0C7SPxgbEptkIP6RW+s/TGVTWGf88ov2vZrOdpiobHKfB+BtjTdrINjatlGr5k
U+2k5J9i8pE0Gj0duYb5P8veCrZR6QIuXJXuaWSJdqST9z0rDGsI0VjmF/rBJZWEwA5VRpy3WGAQ
GP6rBwZra2ZL+URY10bsMomaQgRkV02OSXuyeGelU5wWgmJV4gckdmSlpjdyB5shoOVBsP/ecrCJ
dtmiHLXsIKfCFhGCGm+qgerNC8D+0j9UGe/HtjQM1Hlb0yh2cUsvhry3JLfpJnbqhtPGdcWqzt0w
Y2EnIQTcGlM5rqOkGpZCkoSoujncaVI+C1rA+IpreBm3Rm44itBTaDTXdAlUUzyZjpXBwF/Me7O0
0PFgg/Vqx3q2qO+MbHGsn71jzkcJpr2vN4pwEXulsmdp5QxNld9YNC8VPg9Y9GvRoiJABABcK05R
TUJ0L6teU4jHmsbY+DbrVRedup1fTOVnX7OVOawC5wLkKPShqSRvktl1cXLGtI82arR7cepT1rCx
EZj+uTXNXL6LIRypWsMeZB1WQEElywW83c+Cy+1J+IhzlcHzLJ4dmReHtHR6tia9e1IppqwRMBZK
nJpSb9suOKF/YhDwz4UZYlxEaZ0mdXNRrfqzqvL8qS/wzLqMkVuWSpeUPU7a+YLHJbqnnFAd7Nzw
uiMqaMNPPLLNbJCQyYqgJk9vYUASh0DLMkoYStKv9JVFv0jPHRkx9IbM3sRkYhtqOjpm2jxF4Pzf
o5IVO6cfu6CNWP0SR/QiKxAX69ID4BldvC4cbhSv3JVTmeXHibgMtZUQezi78KP8xB7he5vODwsj
KWdhuYdlLIT9qpGJg1OrfJ/nUWsX4wbirIsLRZMDF4cM7IvxUOVqJS02y7B/YAkjoxcr6HlgOwF1
bDtWsMaw5ztmYqL1Rz1izoBxA6WOow3UiZ0VxqadlDT2bQczjyvAkPnXgdUUzmlGXaq3mVWgqNtI
s9yCeXKoT2caNKdPbmgIkPVMpBqyD+ceINLvLovKtyHk8cu6JVXP1CotJMXp9NCHVKUP5mCZ/mZd
gmK+1t7aH2g1Wa3P0JlCTNLkkqYsGSyLkSWWy7ic16nsboyBQ3DPV8ynAnNIA3yWyPh7bG3h9N3o
B1NsANHP7Z0pteCwbS7uL6dkI1EPog8S14DysABx2I5T+toRS34ozKo5FjWwyuFy5qChN0yzU5Go
aabrqi3RjcplPvTOZbyDQHYMqS67C6RZ3dnI/2zMIt5XpO4miAfTlj8inVp3EcaLH2wfnpmb+Hxa
IyKqkbfIaDZfvmS0ouZVT355ixdjzBNzMGquWGqYNqHlp0OcL6x1o9p3lw3IXzbyIhiig+Qu/sLE
NxhseeagPwm8VSYt2suI+6D1iYj3SMHpPNiJL62UpWiqhug0RWFL+Yg/VU/+nL2BG/OvC1L5O5le
2oFD92a1p3Fb8wa02XiNUV3HZV7e43VJ8rAUJR7SSz6H6Et9q7Lya5EllvSsq6LdIghiase3tpJ+
2HiabHC2qBnjm+G64++U/v9Vq/5EzPofa1X/t826+u1vlSp+++86le1+M8OARunQcyMqIMhX/yWv
bX3zA5qrqE/xPX7PpYP4z3ltw/3mEPKmXNOmAYAGi0tvxV90Kiv8RjEZHW98AcPLL/1LOpX/Ry51
aIYg2S5iF/9GE2Z5dBE4/0am6nJzcFw32AUl6uhegbTiyGjEWIz1PnRq8w5DifeIRl56ePrX4Tgb
kYcxRkbLZ2b4wQgzNmzemGOApo19Nb+qNde3izcZPweunt3G1rnGWBzg8WJDqW/wtORwiAB3Ed2N
Jt+NQU4YH5Nr5OxF4W7O8dgQe0sAHzOIoy3Xgo3QyJrVm8eLhSekkzB0u2XaQoEDJJbqMItezMJo
uXBZo/vUeZWpdm6Vp19ZZdKbVGXNTKSDKsWIq1BdfMcgK7ttYRT8DZhDy6fAg5SLWdXzcHTV2DKw
Po9jCbcQs/hm9qrQTdDrOwm5QaIhFAjXhCeKbD4JXbXNtqfejwwZvuwIdNmsdXaNxbfeB8DRunlD
6yUZqVgbOMe4DDtl+/U3H7n/RnG8cNH/it7mjaRawedHpwPL9xyqP/74RmohVozR/rEw2+AWt5Z+
SdM5+mc9cn//cQFdThnrJd/vXBj3f99WF9XtME62daunynGwHLiywX839jlQr7Uo/kl9C9Xff/yp
wKvx2eRTyV+IjBk5F+D433w8WwxFZFzGdx+Ca73BNlu/tlgK3ti69x3XFGS1U9S1NlzjiysKCGoe
cUVZuIiypCoE2+PZAWYx5PoHj3oXwwpvmux/1cOI3eE1y/CG70Vtse+oQDnC0xxCcw/3mN0FF8BB
gwTqAQfbfspnL4N+cWFz0ih5Gfjmk6MwEsdpU7NPbptMXEdWbgx3DlzLlxCDK67WaXD0htVxuCUZ
DdipNuRMqmPVrDMyXVikkTVSQVwr12m2a8AaaIfBRG3csYDHPYuBSwS5JcKdQeETrjdE41g77Avj
p9nkwevCZ4s1pwrZmINzmvJDX5g+GRG1iIMsPCPce17t/RroAT9pT+icYNlYrZSMGJAAMYD0hOnh
vUgxi2lMOnsp26TMLe9WBQsha4U2wuWqWqFPy5WUfSaHghAiDrkJC4mYg31kNh6e6rZnCvThwLGj
4iXglKqwmpDtw682+QWWUjuoTHx7kOETj1Qx8WYiV29Wni2w3auGscuHa0OaLjfSZncJQ9gP62q5
LPjrnHNvFt140zssnq78ocFdY9Lsc+q9lLkor8cqOiu7Dm28q+74kiMiEkFWAbWmXci/8+QKOuhA
JJbyaqVttDmWyhifUDuKLDayyAXiWlfOyzpR8xenaoRoYJchHdR504M2ZzdIGrCEBQThrZd6OA1G
yEvBeDk/iiy1iyTPhINFZhxM/B1s7ub9bLmFFxOrJ8YpQxCHfHSWLIDJWwVXXPKadpM7zmwc86Eq
2ROuohB7wEYE0YM2NwuWoNJst6MFGhQTV0EiKZvkLzh/1a/cDbE6TQbgR76Nqy9PFwLmUdkGRlES
cwI4TzOvBwyswRUEBpaxq4Lq0K/ejV2iEZ5EoVDbQ1g5CDgksJJ+Wb0XJ1znZ23Al2hIR2/FPOhf
bNPHl4JXEaiRi2iSMKQV3Qa2ID7Zem3GJhGe6/bb2p7UnR9WS5joem1bbsVLaXPLCqcchKEX3g7W
6n74vMYvADEyD1B/RFbGxnEbYtLATbNfM5UbsSfHAcNrkfFu1HaBjmIWnUKysVv9uJh9M+6EEzZ0
NFYLvk723e0mNUcgVzUG1QoWYRAeMTLIr5oHTBuXXautjRw89Qzrdba2rWOrJyuv5l/eqB075qbU
Hz2I2Nk++s2TsXAe/uJdrIJNumQsEqIKQsA2BHjgbuTip/d0RTrloVwFYnFE1qlPuqVGOcv8YlDY
R7rwPaSp8trAfWKdx1WEX7Pj+bcUMIhf+doJtTWkQzTIZAg3+G6RemJiqtsVIcuBkbCO6jogQ/iF
oR21bDaa9FVAYSpjPh4FbZSW4DEF+45srtuLByyV/Da+RA4q8BgVy2YpRHCLkc3ONiAtVLCjUtVo
d+Eisg9YFuLFIVWF7B+sQ5Uo6NjRZg0daFjelPL5WwGGccNeJ2vXmV30ANcJo1cbFCYv2DRDBapZ
EMmLNVg+pxyPVWxUbvrLXz0fIch2GNS7qDYpCa+n8GqwWReNHyiW1ZAYUgJGSvm48nt034RXSArd
vdljhIhzOSNBRzU5Erz1SOfd3ulagDLn1F6HEEzX0JFYMz2DpA6rHooaDDz9G4+eZZDgKImIXk0U
nGF7rUZMaFjcs7nRwAt5DHCZZ1q7XQMPrz003OwatSoLtpjt/Z9VhqfvQGkZ3HGMjd7Oz/LlmQGM
oRlzUmtz88YZMbQg7GJMwyXLgKyE/7sHzSRuIjBMwcbv2wJHk1oWa19XmWgSLTtfnHLnkpdO86rL
4CoWzOps4M3vuh+sX3BBw0+gu7yqw5LlcJls43We8FrG4N6KrxLxgNWEX8vxpKuGVDRzpLvEDJYY
cOyQ5RWJ3nz8asHzuJvMYMbbhUQMFYGLGYWxpu6ZGAnoc8gtiNdtPFEfwLQ6y7mMqUuGbTIhDizx
FEU8/bFMtk+5yIwPhczwI1qH4Xb18+ClA/Hx0aZpKuMo7wW3HmcNQR7YgG/oBbT0kFjKnLyNALC+
4OrQhDoClZYvZQAGJyHEBp7KnSZN4tQsUzO20cUkSAvXec/9xrZjz140V7jFlrE0zOE25fFLRr4e
uGO5eemawEk673vG2Pw48Hln4b941b0iqAumGz/m7TxEQCuiYcQwYsBGt2At1PqHyCawsUTs844+
xnSl3KMRzcmb+XbFYZS7GX3RbUXbZI+7ZF6iziO+nQ931spdEuOwVX80Dgyw2OKa9CWnsX2tpiz9
pOYHC6OP1ek1nPC6xFZrMEnnaXMhrwSd/1nnXs8tchaLGzvRAB0BrLX/tKrafxsA4NBMwpeONNyA
RGWCahx28B7BVNi4J2Zo0AYDZ0HILt9MUzu9Nm3qv7KCp8cgyis0WXJHFRx9EgG4mC7caQZBvslm
99VYS2BxiPX2zcy37CewIufDQ0/CwMJ5C9URhny2KRtHVpumrgJiqmFQK850nau7PiTMCPKSPIgo
qvIA1hLuDwniUR5B19EFMMuJ0Cfb56reRqAMcWKmIAW2FNuCYks9WY+xLeCuXnkOKzJwQzRyn6OV
ENHLkgHMT3BcGdPDnLfRxDyr20fPcNB0tNHP8kD1yMAnsnVtzNqQt9fUnZPJcwcL34yvPOu9TWXG
LtG0s4VMTcT1kouZD2XKG2ljKW0CXCNqu0tFtjCz9QVifFWfpCcaiJUzJSQoQqhttJmCVGdcwGRE
lPWdEH6O3AMPgjhLl6beVS0s38Z31Njg5bk1TinpFn/RxMYMrhF24tSeh8cHZnlVIvxwazWcxK8L
27hb1nGtroisG2nGTrpf808birGxa2jiCO4qRcIAgOTl52H1S9vStl54Mh7NcELki618rpC/V91G
doIHtSt2IrUVFdkSaDkFtCGVQklVTEuABjtKvOjRmnv1ppRhCRsUMEr3XIx5Y+9ISJrpE8VsiH5s
EteCzQo+TnXIor6UI15MFdr3RY4JJoBP6CkUmZXhI0uKfObuTbNgwClqUAwDoqZacecAzEPnfl4U
fniZ9DmVj7GDG5OVgpm5/TXM9by9aqWaNE0ZcFlYbRshkP6YIAM1zqmrpHk7SkzTwJU8h2W7mFL7
Ec0y9K8bldWAeJxl+g7qnGeahY8WIjFw/Ksw1GuTWGnpOi86n5ev3lJ9k5gIxqQQComhinZo/dpb
Yky33hxNZ6A3BZaxKqWuxXIUp2Eb9tADuFvP+BXN1WdTQeCVC95gZ+QnA7bcmvEC0x5M2T2iNSFj
EWr7NWeFKjeqH13rQPSmXrdht3riSBA/sk+WljnAg5w46TYg5pPz+UrJOYsh6Bla3QVb+NrM3Xgr
h9qhwDctJ4J9iiv5Bm68K06l02TFtoxIOnY0ToI3hBRJyrPt1YPpNcV6oI+GtgY3NbnaY44d7mZ0
Hm1353JqMpej+9I4w5WdzXar4S4nMs3JinhEwR6IoI0fNja/z5W5N3s1TFmQqlTZfYY+eDHpTeiQ
vtMrvPJY2T9tEyXpLgVVIrcegT8JxyUaF370Dpc/sHO+pny0fyH3YiiwLsQK4MYXCj3VbgwT4OSZ
vENPzccpDygpIEf83eMUhM6/Skzm9VT4ARbDXt+HmHRZfcz4bPZ579RhYjDtFmQ+Wu8WIEwFRSPK
sidT+c2PlesSVgdOCGMzl4JuKJkTa9uCo1vf1wAzcyxmajuIVaXoCJM5F+4RKnX4IdMgu0/9gqxy
KVZ8rL6qUA1rLEgcShDKiJfBYR12vw3u/yua/ekCJ/zHqhlJ8F6/tX/QzS5/4s/CWfQNJmFIJTMF
ely1/2rwsqJvF8mKEBQWKxqIEcD+n3BmBd8gcGLfwgDmm6YX0vv2F+HM9r9FvzWI8ocCz8On+q8Y
vCy8Zn/QJjz8Y4BcLDK6qKce/8y/V1zCIYNW2ggCROs84QBXffVu5BXeV7e2NAtI1tLosKnnhLeY
ajs/Aq/bh+OdFmVRbDxpLNamIyxeXxoXIvOab/pYxVGms3Q3IYsQ6GjserziVlBFJ3PoWW+F89QP
z8GM6+zorCp7weM09wd/XYb0GvQw1krNFjxpp9yK4KdO4ZvjNICi8mgkJUGtZ1DygKnwUrwWAd4U
X1+QE1Ve/XCnljHES5v3KNJc+2eGC47/8obJuHhN4eFgSxiIYfCVeDFar/5Z9HW7deVY36m6wIBg
WcPWNWcuX+6ifosF5XeMSkBIFt5Surd86pp516iLNpEWYpJx7pM9C3mrGub9TS2xqo9zFp6bqPD2
q7/ONwFdxcyr5WUbMvYcI/nk3HC5hEcRytn/ZFX8A/gj+1qT0oD0ko7qMwBHcUAT1a7DHbpd0pI5
wR3lvGfCaaYEBIt1Mj027PTCdeFtD1Dy3WrBcKRB/eSJNj+2+Zw9RZkQl1hKmB0cX4db4hPhczGZ
/DlFwnXrhemXCsWPRlVVsqDp4FAqx1Nv+W6iFyx0EE+8o8FtcY84VD0TDNwZutvkncsoyZKOicqo
jU3ut96uS0d5HkTR7HnDjA2Fef0zrADrNk8t9gHVcwGJn6EAu8HGnouMk1ylZ+6VXNipBGo+1ZSz
l0XDPVgOPhU4kHV+7Wtj5tLlg4sOSpAPOf82DkXLF7c9q/tTH/BuzfVF1ulAqR/pXDAoLLCNxwj6
ADYChghqHqqtIDS7j/J85YE6ymRcTO+Ukm8kHzItOzQAoulFxN/X3/gZ8+/oEPCDwr7Hl2wde2cJ
NuEEr0etrCyraLmKpH+DD8E5mzlXz7ImSZj3yt5TDJNdp7YWT20ZNDdpN5SfmHxxjiz92Bwpmpv2
M40LpHVy+d1va/NhbXEXyCjMP3riHJt+dcp92wKxGVqzvJE+qOfFIG/Ky3ZXOGF/7Lm3JbmxylO7
VMCimuZqrRrBBcGSwBXGEvOI5uAqbZwlsrIFb0LDIRfapMFLj52vr7AeAh/vn6B1WQ/S0Paefj7c
FMXybBcR3Q88OC4lhfmyqcP2NDaedV4RDzYtCBESf+VxAPf4kJaRXkAv0cLbCb/a6FrMt2E751sW
voQLjcnDp2buVzJqtwPBvR2jv3OdYrW67TPy460hs4QRtT+vBZ6mWDSR+9lltNehkOhjL+fiLIs8
2LFxfLWUlW07WZHVDZb2urSyIQkc/3tGr9t8zrKoZl1Eu3O4m3nrT7jNULMiuYjjkrlPXK8VD6gc
CYFbwvw6rN0lJ7nA9Je85XmR1j9phYYaWvLHBtUqPjvzkHR0bFngyCrUGe82zNm3M03pTQsgDcJo
i7xjKFUeU+XLDemY+gXfv3OS2nLP1UzCzuor59RZKeBV9UnI5L2wRHDH6jHfNQaprF7QLxFDauu/
z025LnucC2a6yzAQw+LhrT0Yus2IQwyVocd3MPX5tPctPqjc2bL5HOg2tTZZ1N5EbF8pIsk8ePXT
3L1V7oILg5wRiVjX/0/2zqQ3kiPb0n9F6L2rzc3Np0VvIjxGMkgGh0iSGweZTPo8z/7r+/OQWl0q
oBa1KOA94EGAAKWSZNAHM7v3nvOdk9/jlPDiVKCsRDWpP9qNi4aIQorTwibpbQCYZsDqI41GkRGS
cSPPI7Q7EDhBGqwwRxVMctOtUXTAQ+jVFovZuC4PVAr32kyMhs/jt6eA0Xc6x7Mkmi5Uq8cKfYTF
z7gVUb9xffsTqcJxYU6UtoLYCK+MLsBepOFdIDN/3RfpU2tgmh/RfBRp5YkKpl4KeA8SZzb4/Dfx
jJBnGab/VNETvCkivsy3atYBlwsEHP2u6OXJkfU2j2e6r2Qkgs4hVeJmGbVnKr3pM+PGH4tdwciI
zBhEudVhikvOaIg2a8indbwue3eTBcaWLJN7ju2bfAAJ4jJinXq51hB56C3NKhrPJYOZ5sj85RpN
AGtL8x+NeGRxkPuEjYjzMh7kAhjE9NBqtF9psD6zwOFd1uDHI4wLYV8OMgrpmhI/sbY7azob2QCq
qisNZEnhuRpoRvZOfl8Zxi3tmqcERUud1rvFq+JVmZB7U6TqLk3N8Auz/DwfcWjqZ71msw21pPFy
x7deKhnULpDF5MW27ZDe/MAiaBuw6WZratc9i+m2RjO7Nd1U27RJSVMNZsXGbN1vuaQo95krABbq
t0QV/CwtlhSrwNZCxJZak//SIfUePgnmaE9+iKWPqZdxSKrQv7fGAlicbcCsN4rj6Lj5Glpct2E0
RPUfk/M20TyETilXKCwGWoqlByxkH5TufWETpNe1XeglmlMwSwnKTeHbaBac5U1u+y9iIk96NB5s
J+k+5xzTX+HeZ8Ys9wB7YYSo4skUPhV5hrS30j7amOSKrF4s1KkFcswCxJaVCKmrLSbJO30U8ym1
seXF6XDu2Rddk0ha8OM87GPwI+77wBt7+9hNhPL5zVkExm01SBbJPt07neGvnFpkPyCwRB6niGGP
WzInfWyyPwblmsfUrfKd3/o4DF38y+gbaS8Mbae/hSRaliSQrRojQp9uZ1BLsp7OK7WfvLUyeC9o
i5LXsBNkVNjziZ2EjLuOkgpplKt+RXwkKxfyAMEY1L6BViw39YAGiXrH7kdum+j0jTmIdEAsn+a7
IXTe9DEw1wA/nobUhZgCyMBj6orFCT0K1XndBDi3oGBYkPWXCcE2NtiYonL+4bsExDHhuicsChWL
yex0blgDjXrFvYdqPcdHghAP/aC96QjRHVGhf3OabUiy4DpujDMZIZKwSOM265ieZFLXdjgoWSmk
9t2UgzoF8/A4i+QRl07JKUXn+S1v2tTaal3hjaELYFSwZWizZnm+0VLyRfMu7t1in/QY9kKOqStS
ASy83q27IrJ2esF7CxAJ6w2Jsxp2OR3ImZ59m9AztlUWO/upLG8su3TXQ1b9sOKINNOecFCGwSQc
IN7dWmViRF6vqDa3TliXJ2LC0uOcjrpnz8OzlByhyEf88B0dhWXVzIeEgs2zMTBpvf4YNs59HBPX
VxFGNd3Wod08IKZF0d6GQG4nBDGVjyuBpKjiK5C02NaI7qcXXaC6XFu1H+DNB3zSQyGBaBNkDaEp
2nRbkFN4xjs7EOCnKrHWRnGRTFNXgPoNyKwS+qPW89/dUM3aHnA0WnUtgGnlNybxrV1hl5uIeypW
hPpO4pjSglpXWRYGZM9VkJuANRtnOsXpu0INdlvI2bn3gTWcUNCXxGCN/l1gjfNDWxKcvM/QZhJE
mFr5qaEX+i7GIVz6gfohsUXHbjT2B/oLPGgSgiIngwXnbcOYQew6n2wtMXYZY+stB2/7SEzoa0wK
FzHX+qzvml7pN40eqNdmqjjwpKm1ijBUkiSJNs8Jo4c5ZJJHZ/RzHDp9j70VBU/QLmoe86rsIWcE
lU+5CH6Sq/Znrutm3IlFElQv4qBOvwqFiNRbZENNkQNajK96onGRFmkuzaSTflUcZYXzSJogKiT3
qkhSBGG80BXghTEXyVLvVuElveqYtEXSVP4hbwIHQTPmD9XTVQE1JBo3f7oqo5iJxsZRdMA+TkjL
UU+xVtfajmUcVZUWMYZgWrKorQgmaiFf/SHDEpMgwrm2VIxY/arVKq66rfyq4SKIjFsSXrVdhMox
ooW/v4i+xqsCDJcxajDA0ijD5qtKLLkqxsqregwTr2163SIqG6/6MjvLotpLrroz+6pBI78S3VL2
hzgNUhp9yeqqWpuvCraRdCZiIxdhm1okbtVV7WZdlW/VHyq4xmGbtq/quPyqlHP/kM2JBgld/oec
zl+kdeFVZWdcFXfzVX3XL0K8+arJS/qk7G4Gn+O2UWcsYgaoUybLFYpJQJVencNwJK4n+jURpHgw
Wj35TOneonqSPZ7kFrP+lFvEYjn0zLo52nJ/0M/ZJHD6vQUGSitc13NGLXwYIaU+R9BxUmDwPJYH
FKkzULDZWsVEC3uJrb3kqXZvZP1Wwjg++GRQobqyPSMGHsG2QX7N4o8FP/8ap065sToSj8kpZJly
u63d6NVjF0UtyTmFe5cMfYYU1/nwm8bZ4wS+5GgbcUwRlNmpQn+QfoUVUVhP6YKrqsvsZe7CYpP5
LcKt6uiSybuOu+EBnYuH/kLfGql2oyc1DhGwmI0ksEaV5PA06WWwAH6CakuAmlQ6IFt1ngrjjSyf
I1WCv3YAUay0stjJpP3VFtZmLKbLMCyGyvgHtl0FUq8DPEuazYVb/dZWeAwKxicwKj7S4qFoE+BJ
7U8YOPvMmoCwZ+a+j5s3K+YGYI/P2tlTob3urQGmdlkd4qpcJtnaRebisWowFPT6PYASnblZfsQW
+ku4JQLbwC3upNY80dGkmy2yB8hSj8lcnfRK4k7ptRpLT3+Cj3rj2/KhHcEQF6L9diWNkSo5Jv44
3RoGUAYc2zfIZ1HdSA7GVX9GHP06uc471fmwNxL/YFXGtLYtKiReQwsO3LIJ5tE+q75jcDWW5T+k
DluZASe97bYsvv16ENZ72s434PDHFahUj1mW2kJw2gEA9oASfbYT18OcDo403uCK4xUeorcpbIBd
D9Fhmv231Il/Em0nb3SRv9P/ONB4XQUskl42wVhnLHUZAyk2nep3nbA/CKZKPdrP8AysaNj2Ylhm
/ZCo2AXLoL2zS3Ja1z1xAK3icYzymM/dM/3LO3XoRkZ5lcDrZc2GVwDz8OQy3UGhrQtk3xOFK969
9KuOtG3RhkgkWdDXUo9vxlTcOojuY9grK41JMuY3EM8rYTyCsH0B2nVu4n6Ha6Q+R0yeQaNxlR3r
QLrZQXK6dWbmBvx5UmI5clrSjbRm3+JAK+18x/jyCZ34nRiDuzgZLyNumZe0yzZp5Hu2nO8MN3kx
RO+hFD6GPUa7UtuBS9zb5FXUNR5+ut+r0UaLOjT5Tsjhpm/9fe1PR4d84rBJXjCuAOVJN7oKDuQc
PUmwQLRs0qOOmQyeVXTrCv3YljDK6Moajfbi4y9dI0f7BbRFbZCfGDsYp0d/yjeBdB8NuED78A87
i1URdKc2lZ4QHECHIp3qBwf26H1vVff0UQ60bF7jJvryORjObNGe0yb+XWSo7lYMIFXYxd9qQhxv
3FLme4zdXh2yYsR9rns4mAfgnZr7wFCqXPUxOMZSNNaGOuoyjjpQHEMqyBTIUg2/zc70myXtgvIm
qtl+CdqZINKk98yyn6ym2jgxQHyrOZFt+mwm5nYeXPexA0uxyzX041Mp1qNe0edwd1lvkH3cquNc
qqMOnRos9kYlrUagKjq1IpUbqcwntO74NMs1e1vgVVqF9dqBfjjRT6LtcfaN7khziyqcDuV+Zow2
+hpt7Z5ojizfVcLeyiHzF7fi56zC10Zzj3ZSbug38aIAs1yrJL8zYmNdC/dQBSxXCalZgWUf7WXY
kbkcanCUY6cMnHSvRuCYWn1XF9VtRuDpapio6ZaRJuZ0TCjuOlf+V774DkGzoSFyOE20XkyA06UO
SsJ1gx9NYfDEkgnIll1QM9qmemC9xsaFLtuMPbvlHA9aVztJM3n0fXeLtWgztY9paR/qynkRcvb6
OXtEdrtRsJc6SbWWc0ZHVjtInC52h4MTnAPeMcNl6k18XN7Pw5YSHKtVUn0AWdyA73+uB0rxKI2t
LRHdzMW0JVlKVPu+kL/yTNvP+vyNHmCNAikCaAn6Swp/+QGLpGzsn0GjngKdj95UnKBT6zHErL0C
87QB7kJPULTEZ9jVV1/lTPWHd4RAp3Tw8bKPnpXOP+oyfdNdxrg+c/a6tGjMQK7ptOEBOMsmN6Go
59Vp4MxBAs+qLNRlnNEpJ3r0I86S+x5sheqam7xSd1GsgdvNWDtMkBIAa0D42X6wIejybarVfWLW
d5B3xpUuYTGAWCWQq9UPHCQugNC2ouAo3hVv9NMOIywEH9X+KoEncfBhigi3WbjetHqlRklI1vhL
4Bdeu3CzHb7NykrGEyFZQB7y6MkR2ZuTKNeLSEeHOEe0ZySAdBrmsQXKutVlYKCEyj5I6INbjHGu
I8LKOehhTGtVV28K/Oq6gumwTRUt7pz4XYqtsj6WmeKyhIT70d7DSUV/PnIHezdYzZ7z4FvS4MnQ
w3qDjsKHRpKX675xz1mcvhCi7Q6vLmUUMvZITQgeEIUhyEFbRVYnaaMjc0tu5t7JAi0VTxk2zJQh
KAKzqcO+FNXMBLtlHr5FOSNLT5YMkbeDpvuPTQgHbhsxsy0WIHkSEgoQw7bLEDhyP4hI2WC30J8z
sjyI2iPaJmQCaRJ9qcM7AiDSdGRO8GR8FbY/9NsE4s43FnX7sZj74bESDsGFoYu0iQxNEwMSgTWs
EUGqOjqc2EixR0K1fBuIVE/WZU24I5WUk7PTkXtxF1klswW3ly+cnF21RnKFoVFO4QQGHIDnismE
lpLb0YVU9SHrBJ/RiV7kuAwzGx/pC97GwbbWwZjP/j6pKm4jOImcJ6Ik1KXagc63m0PsFhZYFya+
46YjNo6GPi6j3TgV2bvESnQemBbew+4NgPfpnHn/R6kOuOHw9X/+l83I618P3bb1r/xn+Nuui/5p
8rZ82R+TN81Ema4TyocMghGbjfz7/2nWNVMBUJBgjB0Uaq7BpP+v2ZvJ5M20DZcHFeU6Uvf/HzJG
MJkUji7wPMFyd8AY/DuTN3pX/zR4IwgR3TtsBX6IY6K6/rsouGp1mVSEm9KlJfDqgIpHtutJEanH
uCIhP3OSNW0zmZqYIlD7Dm9GHapuN7QJDkOfyKA1WcDwx9q5KgTEFZGR/2AEwc50Jl1tkbIn2wh7
Z7ZpzXnYF62s1KapJwc4GNULpTgpHB/hhHCQJncY3NdEN9N/chTI7AD/BwxTWV5PbmhX8QzO2qEY
6ubbRaR16ZdlZBWzkpv7GTwsJ0UcbNUmyzpf7NTUAPavYyQiiGdCfwSBpFvHAdswzlZk0G8gPEgX
1JGlnqtiNM5WkPTZPsMW+pVoU/WYCDd5c3Ucp6RqhNVrIFu7WzVoyDSGacO4H4QBzynGtU1YADh7
upqF/bMrZPiKTsp5NPHCTV5W4Aq/VXQTDMJCeZvXgEjVS5W6fcJZQIsdoD9a9qVLYNAXEbSWc2nw
qFQEt3Lq3Th6bzwDZacVG9i2hl99Nknc8LM+1detNUaYrnBUsQua0ooeBKb1JXM1yfAAZUbHXQz7
Ef10DHbolLDGQn/BM1/vIFVGTFLDoDoq6VRfEpVPBIDXiKstgmWQEm1McAubUi0n1HxzcZchCYUz
GDdNd8QHQSHV0VjJQKz75IJZ8H1oX2WWZu5810zu87JvuJ3SysC8ZyTwrOcwb79Cd5T1bZcEpPvI
zKhfJ6E5H7kc1JdFLU+BYlvTRcVa8CMVAwkLiZNnGGJLZXEupnlJ+z9zuyVfZGiwMpZCyJPCGPEr
yKs8u09Aw+nbMOJ4AhsjG+OXtmGK4LUjs9a1RicWHXq3VBS5FSUnPbSwYEfMwo1tk5ad9WgDZWCy
qtGtdm0z0OG+27gXrNAqma2yaYXPNQ18Ns9Ix8cKXoH3DAFVV77WSDoRdjML+QTliw186scluDWa
6tcM+JWHEpNpQp1ZzrkII8jMRIGl2RlQdkCT0i0G7aBSNXzXRL9HNCvjMPxAldZyuCOY1b7JGlHT
0EBS73uGbSLomDmt+ds8yzAV1k1PlxwgBS4pqE0QGPU0pM/Y2znVdtVUeEASgOVUdUERvQqq/F9A
4snVzWkwQkO0hInm1cBJy72iFIOGnJ/buVYjVXlV8jQlPO9eRHel9TgfKQdRc+5wqIsHVMla76pv
DYlmyVPS0gJ1Y0c2txa7+IetNzTGBmXUTwljO42gpZrYY6UBM13nnauqE22BdmTEUDJE0gLwVIQV
S/SZ9Ui7M8usgKNMKaL9qOXZboxN1P3gRpYKuELLGwa1tq5J8CONovFrxCx6+5zWWYjQUBrJM1M5
dvVejvaPIBPuY8mE9EFMWn2KDSh3aWDRwuXjEJ5jK7dgosVmDiM/xNDAS1tZ76yQ0Q+3bcYPbMOO
c3DcLkjXrNRLGwefKOS8xM/vB0frw43FEKUDlRYPD1hvdIMas2MwkU0JKSGiJpWSDEHThRSQDQ4p
pDLBGxoRrboHf73g3ybEesfU7zh0OUMHdwHXYJtu6qi3p9V/TDzT/0JyVv/6jWTR5jfkVV8fLUii
fw4Z/S9ISlr2OjbTf72p3zdtXfS/Hfj1uvK3//3bpi3qou1+OzTpR/71j760P7/VHxu9rpzf6Sux
lypT6UJf9tk/s0SV9Tv6GGVZpgnailTRv7Z5Zf5umkvMrSkMpdvAlP5S2CgFQclakEwGVh30J/+W
wAYz29+2eb6Nadh8AFsImHsKK9zft/lyyvIadYT1ghDyi5GptoIs0axrTCWnYnapeq34O6zIw0wc
+27Ws3mLoO22FQX6WL3npZzU16Aqpr7R7KZrbJfnAfLHuWlSMg+oaw/2WLcM4GW+U+g17wVCyPu0
x0qi5uy26Wm62unYeDP5vpuAVCDk+/5PZr9nu8SpQVv+NQvhykq7BUYtgi945Sg6NZ+t0SmfaB4d
mpi5UG8gYlTRHvFAiRmCTlBGqA7qSuMcpPFnV6TvfuaTJ+SAKRODwyptE1qnawvxm8qQ7GTqfAGl
0Z3idzeZL7IKXmSYvReAe1d26bAfaR/hklfVpd8dkPwV05w7lOVbiTX9AOa1Xhmy+THViBpkXeos
6ssQ3XluJrUvNVdDM8sPHxvIrguhprO1Dfpmg6I+pLfWLINX6XjM/4XH0QM1tD7T42n7EhIPny7W
yUMamZP4AR8zzVCVWkwSdA0Te25wsao8/eZQJLzWFReR1RN252bJNUMyZAf8a1Dxl60Ro5YKfm8m
QuW9LwNr7dsDvHQzf2jmUaymFk21QOD+hWQKk16Ud3sFUut9KCFjBrGNslL03UPapyFQwxIFfKF5
pU4fthgXJXhHykVTB+rosjsc3AoaRlPR54AvAoEz4ufbsyg/LRA7r13JExDZwbxWc1puq5mcR2rb
L1j9Z/S8qDr5pe0wytZoYb/xp39HRvAdlQObqpHfAsan1VFyiQIbLUBUd/4B77S2j3pt3PCYEEDu
BmKP0uTRhoa8atiP93jXDKZ+MBEBjhIKM/Lr8y6Aler7BZLOAgsP3Sskc9dATpfeCRWMAzJ2er2v
D3E7JUcMGsk2byLjRzotzdaQB4wJ624Ww4UCjiZrw6Zn6mCFFRMjgqiMXSCsO63pzbsI4szPHB7I
qiSCi/OsOsPJhfpg6+eEQ+YQj5eYBtA+KYv5VKIveiGTLV61ZHhAGIO6Z+AYsKxebrpUi/YwUpnG
RsVDXhsE41R4yUYGpytltA2Wc0I+iK17hnj2SUvzKe+4+0XMNUjKBtHFcs3zEg44C9gZxAsYF6eN
V3EV3gxJ+UDj7tRb6a0eoauYZ+p4P+ZNskn3JuyDh508ScH0ytzhRWW8VfDommS20jgfglsXVbWb
Cx7uIn+oDDs6z7FFu5u/WU/lq4aUZaX1qCSMgmDeFjwyEID9OBfvzCIvAUkiq0nIiw+WcDXR3V1B
7m29qM1v0zpXW2bP0a6Mch47FdNLbxLeCErq54agvQ3ecP+5bFlfaHEYqI7MDbQP7A/87rXoTrTR
KNn5vPbkMk0oH4qe50m49h0mPGBbAz89DDMaUYNA8hW0A11aIjaIR//Wyu5UpUXjQazPgJfKfh0L
YkXaekk5sSr//br+Ab+1VipfIKxBZNHZ4ylK/fmCkl3ieocvY3KT1laFF03XucdVyixBIdhcpOyf
jVRnoRGeh3iouKeNqNbObI+YtPBakWZKTrImGA8tpzfGKgicah2PCeAXhgOOzyUpdP5/wOztgJ+H
brbL4mFX9Wuu16/IDOAgdSz5k1s53jjBqarLigOLah6T5UZm5pJEOsqNFmWOx5p6oTqDNLwkvPbs
AoIPg0mqfu1CdorS/+Ds/J2ZQ30oOKCybhIBcP3e2MASj/rkgGvn2U9mMCWdSDwE7Z/ToveBB9V4
DSLoFW0gFA4DlLd2MGhmTBc/ir9lExGs7NO7Bvl3qojfJbyDV5ZmY7QuwvQWfMltlfH1bHt3bjOc
DNy5m7lmW3JU/E6y5WvdZfKIR1PnAD9fSmBTiGd4EPHLTWtj6MCm5Ev9t80xSVdbPDT5tG7iuT65
XcKzxrwSNxYOxLF37ozSOAOKxwkRlE9ulr9XWvwSVz7nupBnIancwLM7bq3yK2OlY0IieyRRXpJa
d3oQpHumPe0T0Ch7I6HBrQlo2QjJdjB2zWtaDclx0OOvEgQzcylwBsPilByweh1T8n33gQT/5DqO
/gwM1VyTyg3AYVZnrILuzkw1F40JfeIeQ9DQlNxb33ouGC4hRCy5xhrPS9PCRu3zJ0xfD9iv30c+
1noK+MuxGX0G0xIQI/PbuJouWmvdkT9c7WLZ2/vIgeNsKG4o+S2v2Zy6HE65EkRe/HID/hi4PcOH
9J3n4JVhLs+Bsp/dzP0JTvRLODYHeTmzekcLnYLx0KPPwDtNpkuQlq9+MyF3GOP6ZOQwjU1G+CvX
0n6x09CYK6JvTZDISdFosAlm77rmk51n0YYIgy8tWC49OEioethIo1xqmAma1xHRKOoDPqPOZe4n
3z1o9nQZC5ytmGiKTYGm7Ux1wlaqBzcWnMbnAQ7iplbwaUwz+UJO8z2NwZbQ0i+svSw1OMD2WpkW
aDB8EjFDPp1DZC/tkNDFQIMtVYlZbirT1ng/ubFsWCThBoOi8B+4SFr87Ua8bbXGvdMH9sDI4p3R
u+izN7RjZvI6u5n23KGYQsdLSvNsLhcEXhxQOJ59LADJOqCax06z0L+B+AmLudpQL1cw7Auvh2HC
8y2Kgu40+KJT3evqoodcDboJhKKjwJw8VUSfJtpqr9XShzI3lCfIeUNtDXQYVB2AvpGIPgi9JlAY
iGh0rmXiP4dKnNsIq4E71/g1TV6MGeXUgjgoYabpJA+mYXifQs0hPhk6bdeMlwh910fdW/wyaYOz
qnoFOEK0aDLk5CSTayE4W61pXXOFJUuOJEZtS7KGYI7HOusLuE8gdYKNTEkmy/SPYkrgJvTFOxqm
bsu5edcOrdz0efC1RDLlFISrJGH1FxDeNvSzKJehPe7NyapPorCN7VTV5Ocq6HeawQoZ06zFu8Sj
aSs4gbFi7dZ6MmqGislAbwp4QzaAcmhzkc1b03IxrdxH+TWUD1ilczasFOmiVSQINwGp4GtGWhNy
uYURfVLfM8TI2HjH1tSI9uErnZblLNBRqTGXf+o12W2nmgeVxEVQaMv+YhnBV1Em78FAVhFmneqM
tdo6tQaBgCxZiYcgAJD2mA0Y4ZxnJzQ4TluMOcdZP9COrhlp7eZP+jXogI1J+8TQN3iqxB7eaLzo
KU2yw3UxjFSI9sqHWReSiMQkdxMX5K1z6KGtBjhrGCHoQcRPNlFPto2LVH3btzzBUhF+EeTsb8vC
Egzc/2oMJg7U9vPccF4eUS8SdQoDKpIj8rianQhaDZcxsVCPhGG7+0+Vrv8SAPxfsFhVVHH/ulJd
hx9/q0eXv/2n38NYXB1sCVSX9Iil+Avoqxu/g9GXUuh4IKRYvuRPTork/5i0qV3k6AjW6Uz/VYva
vytKWosiVNKRNmg6/zstZ77077WoXD4WlS3f1OUfetl/r0Vx1neqog3baWTAc3bR/SUlDvx0Sdxy
qK9JI8nAqqVOmyXPhluE52gJpp+xkoZI3Uh5wLQ3u8+0ZU21R/FZWtsoM6bkZoZOL26KPK4epT2j
KbLAobvbWFWmj6t+1toJF2hGZlNT5xIxlN65ZEFqkc5Ch9cxMjxijkykL4j5pgTobMdsyYwhseFk
HxLmaXSJasxQluj3KgqAwK7TKmkZE4LCwEbG0TeMSozL2Kx5JZXYUTgY4Q5WCUtNgIi9U/mEZp9m
kZ4VIgAgquXiDoQN7VOCzKS4zS0teZ37woXymra69QrRKPwI2nL2iPrsQbZXuXywJHQAd6rdor4r
bXP26nQh5YYTI+DMt+uGUA0Q9NoPZETWIveZEDZ02VzfVUlWEO1Qwywj1NMNHuOMU1695oOWhClB
JanSW9bLzAzRk2fGfV6HTvgotImZL712PS+/xsiMf1X4iGNz7fSsXl4vEOA+BaHbmo+mVqscX3Bd
TNuJFuK6NLC56cw1DDRIdfEZVvb0zRhfgYFLO1qYG4ay1r2a4AY3Pv0A7HF+Fm2bxuxOTpbP8T2A
BIodrZHyHp6hz5gYdGjoxVDPpxenEMOvWOpJeU59K0RXzwkeSgiU9PK5Iqr2WGt4JsTkWHuhemCu
M0i/YdLZZJG0jAAoGyaCvgyNp2ngrAyJ01bZuI2oWBcDXUnzRq2B62TuCdmcC5QxH0AIUDWTFIRr
O0zHDNUb5E+hiAtxh65HFIldeD0x8Zj0hRNVcx5zZ4wh7A+a0dI8pSNbcn2DzGTfN5f9Z1SFdG7a
YAh1j2bSOB0C3bCbTVkMlnbTRVaW7jjhOQiqWqs7zmMch0fSrEhzqHx4Ml6Dkb9m6G6To2TXzHYO
TTGYF3TMGE21GQBjMTa7ns6BtcrILew3orTK2wlB5Z2WZc0W1SSiStRL2R0ZmRgzUL1riKeRcm17
ciefJuiV9aYwp3o/6kV/Dpi/32PnND2ZTKN25zRVdx6KXLdpgUiQ8Rli/QvHsRwUXYEmPcx5JTbN
lGk71Xf0kxWU4SdZMCdehS3C97KiGBqlXX4ExFK9+TxaMJNxYwOeTwe0VpOYZ5wceUBM65wWRnkw
DZJ4PAcnBGcww0VREjVJot3GXdL+sHwzfB4nBvaE+sEQ6GXlN+2S4orD5aXthjgav0I5xj5hcH6L
tivTVlVL1CAkFd5LuKE/WRWW0CV/IofZXY34vkia8Mps7Hg+sU8mbip3bp2Pjr4zRNWOxOsuR713
qcsGIXbYKNE+YQXumdikLl7eNRyAWM4bfySpJjskboOS8LusYWTHWH8T3w5jDyxHhBRgzGPOnhxF
nb7OCUxrB5ieSJiAstwgsKhAGDtWNbLJD7gq1Ra3iADoNxqD2pYu7mZadjYXH3qPSJ79QPAxT8bQ
mMNwyfxlkL5WTo1HcMVxOhW7KG80UgHoVwTVmu6DD5fNxgb3UgAMoA+fS1zsH8oNmvwCECC33uZU
FcmzI4lV2nZ6V1BKJTDsSFsjpgkDe1jrKVSKLu8e6nDEDU4dUTBeSgZy8Gq6PyBiTOujq0zkCSKp
7D22NbVrOX6tCqaK7yE3dwUbZjnnx4aHCbs8GnQyn9BEjuucUxK4vyxGKIL+0ZuggSach5PqxFm6
PjqJ5TyGeQWLoMeJXEcGnrrRcTpt53Yi30OZat4YeUhyS6VLNrAxd14/pBm5xTDlVoi59N2Yuekl
nEwAIO2UDytRCBdFG3JKKOM2UklbHZDbafedVQ7roZaImK3c2sEGwXFeQriC8Dea7yQB2et2yGh7
kqtNG6KB/MQp/tZlOdfIXJ2n56Q2IRS4qUmyXmwaHqY09PGouOVO5o29ECiku2WQEu8iGeovZpKh
SYc+UARZdyw78W0pTX+2S6yh2MoUg64a64MblvklnWKLeCyu9Y5x0ic606p+D4GNG8cOJ0H15adG
U5zoM2FIT2KbG850GzuQ7EFZJgWb7VvE9AovAQK7PAhpvypI/HWqqJmiJv4wLQvUhjUy4Lut8yR3
tn4ca6TEscN5BhxBhqiBtPu1G0QD2Fcyqs+jPZW7CKLOBMLeyu+shCYlZEuFjUw64MK3kfJBD+N9
d05pNDe5h/WIyVs2tZSrDarwRRUzBi5xmZWb4W0x8brReu2Ei9AkiV1UkWiyEY5OpOdoWZHhdwlN
AEd9tUuN0nk3u1l41aDkUu1r8TlrKvsWMbn12NYzVVqTuIzoDJWPnymo2VuQB+XHMKJfJMW0Tba+
NkzlBoVk8jRCnkOY6IftR28J7v0+D9lmVmS6JfPPJgSDcOcnuCu35DBWxKVG0XSDnEneZiWd/FUc
YD+ZbBqh06yCadfMec1Lj0WFKIX/1PH5/r9ZMobi6Puvj9CPv8ruM41+/lZ8/9aGv35b86wW/zjj
Wb78zwGP87ulMCczQBH8G1LMXwMe/XcUHiRUGI4hDSbEjH7+PFQbv9ucloXrIFfXpURF9dehWjN/
F/itwbE5Bi5rhjz/zqHatv9+qHYgY5KQYUtH8i0tTukLbO4f4G4oxHQL5fwW2froGUExBSdXTliz
WEyq/LavF+oyAkBgIgMEi/E4wv14RclBXrR1ZfG5nQaXb4aAFgPSWXh9wWyidwK5ZxVeF0+Tu07c
InsiudVkB7xS/5Jmii7YqmEBplcuYAGiMPOMBReYX8mBkw5EsLE5TwLmsTsK2YKyfxZMW/fdFTlo
X/GDWBttjD72HADOdYPxUkW2mx26vtGnH45dV9NRnzCreT1xw5ZXRTBjpV5gsezNJWenjAmOIpmg
9t//L3tnshy3kmbpV2nLPdIwOCazrl7ESFIkxUmiyA1MAwm4Y3I4HOPT9weqyzKVlVlpva+7kNmV
7lUEIwDHP5zzHWHlqg8TKuZ8p3TNGn8ltYBVB1Btwo5DlsHUIKG8SZ2FcQoWItgzK1EDDikaTvmj
hjX56vLUQzcahCi1oN2lX1ep5Dd45pxDoOvsLYIEjauK7IL31lr83IRltjiPRBtdTvOE4wBhWoWy
3EvaY6BhV+0DnfvyuAqnXdD1Yv/eyVZmM+PCRD9JRagqP5JcBFanju5a2HJ9nKSkVGiaMEPXGrbt
cTL8MAfPq5zoyL55SM6uHgxP7MC+9nKsamZoTXxHdY/2cIiI+WW+DokH5xtupaqHV8fUWbN7l1Gl
vpvUmIc2ytmF9NJGLcvzaVywDMXBdYMuYTi76wgcdfCYsR28ImFBHTRo20/GjfHf+TiCafaTSKmH
2Yw2elhropbYy7hjf4mIL9aX/aA6piPMEQtWf96wHpam8txjnWIbYgKDKBjXaV+SB2ac0OxH9vOa
3AEUg8cwJ4v6jC/VtddllQ72WkaKmAKy+eB5eJFxMdb7DBCv+pJHDiFojvqRwEjrjwXvozsMTsrc
xvegxG56ZmyiuQo6dahn8rD3TResLQp4Kqh9HRDQcr0oICMkgQYd6YBzxXHeaTObC6eeaGfiUZXe
btQj+z6KqS53iFiYcAzmni4rgGtOr65MOTnPsqYIRIGC0nZngBjJa6kDL35gvNYPX8LKZ3Eya7tM
LzVADL0vqtHKJ0SKk7opm6y/mqd4rD9hsfDH23yu0ukzbjE7XeJo6pOTXhuwVuMAiPib9dNSvPO+
HVzl2Oq9Q88FFJ56YFnyELd+q+/DaSRfMHcXX55Qb8wEiy5TSHBxkVt5yRqSrZ5h0rke8Dx01W1o
6jj5XGExx4vMbC24wmLfpgcnC13vXKRL+A7ncxstlbh+jmBTQOG5Jf45iqua/PQORwrVQ0iZczEH
1lXnNKgKJn6wWcwNajO3YRhFVs2tPzO3OmUsLv1frWpmZB5uNti71JMhz1U8UsUp7Aj6AOWykDHR
uRXkqgLBtr1sGVgX+Om3P4WFRkQqGryuvqEO7RXqLNNjufA4ebZepSou+x5P+EVlGwx0PtcRnWEx
jsm5WfWEx6QPQavGg2cyzMIe5IAwKOjE2n4LwCTUS4pHQUuxQZvEHB76eUm+ipSotj3fPv8Tdqzk
ihn32B0YBqiX0o/Ne7dk4ftSzh5mjH5pn118GCxc+oDfcIqRFLLZBd3ILVaTo0JyD2mIHYlE+jBG
PsdNQWXBN0FS7LHLkqo6CeYAn30C9D76yfi2GFf3F5JQ8txRliCImTIFALadYvlGDEF8WyJow3GC
V/KZaaV5twi1s4teCMOo2wnfaZ1xa5Zdq0LG4j2z7bqooG56PfhH0gzbX8QQcflUIfJbDiOXVnzI
NFP2YA0BMup1AQYNnXVXtIRjY9eYSXBQ84bjkOFKLrEbECh76Q8u9o5KhkZeGsIBiUZssvnr5OIZ
vQbAXbLDI8vsPIUGDdRoIGXveWA4Gh+ACL4RN1UGDhuRFrkDPjPPIZSJpul6WEooPraZB9bLiott
X7j1+KX2kuCNgEswmRFAnYcR65nZEV0Azz7PBvepKMLwMsp8LHqstrMU4xmJUqMvgl9mQKYM+yci
qsF4FjIdHCHInpkY4F+0QWWvfdYPzd5LEVecsE+2t9jdfUI1wiV4ok9Cwj4GPsKrxhfMiURDSgyq
JonWPKiXe+Mngv5GpgPwni6D1tgscxAfvJmQuk9dBoBsV82u/9Tx8oQn1E1YnFBP+J+yfEaP2EQp
OXTQTDDbuk69PmlP9vdJNUfPyqElAIhmYrzAsobkEYzFt7LxAg4zM+evPmc53zcFO9vkqYtYYqfd
iugusNUTKKjyOnIBXJ0co9BIBkl+M6UTkSBBlZW33dI1z9rW0zMGMh+8EaGA5Pv49d0QdX0O/i8l
tGjuhiw+jllOGIQvTf3Fs6AWELCVAc+YpI77Q8mS6NIo1YJiFwvLHrEXo2IF4scQOzlkfaQi0P1C
71BGykeF5QfxL5+Zvnuap2i8R9HWP2kVYiLZJPKoD9l31HQ7U/KZIsCaC2J98MYjCeTxphM04igi
vAy5uj/Et8Pc0hZB9zAP1s/aH+WQBPBDoznhwRwEDBrpC4ia1nWbKa6reJ53luX4M5x985PQa75K
YYS8iwQju3NuWQEDC5DzQxwI9wfYAfmlkil4GuKoO6ZgQHTHY5KufnAOUq+9bauATxZFXH/Qfllj
3+lC85pIN/2xDmH15Odt+Mkr5uAryMehPLClaH+FsV+TK1ttyyeNZpXmiL+4O0VpRe9YmVA8Q41U
HURGXD3kQXneRWtcZHFD4vc1oS08OPYEcfY/JU0dkvS5ZaPgNhr5S4USVlyIRHQLcfGiws3h2vnR
kRWQ+aCqAT06Qo13nT8KceR6yt/CcMiXq2oZixdobzgmWNqwm9NUUhSCCzqcA2HQdC6DuzFFRrY3
u8I44s5Os8ulDxQLb7DTlUj8gzlhLTYKZfduzlr5yKB3hUrJw+gKhxQLHvZ7a3Lw3LY8ep3OxEVW
pequ1dbHt7BFvezd7XG6A2e1RVFHzfQicdR/GpQPSdcAYZz3Zl1UcjZTh8PHiVsyZuHYzCR5Z3kX
n0JTsdgMQg1mNG/a8uSJdnoQaYMZC9ledkfWTsHotYFAvEtaDEhUIRKT/CZY+gaCNXg35E7VrNbU
XHNhKt7OnDs4HoUzsdlnmgQmzS43Kb4VAYQmgHrLhIU5I4bmAInBuJKhRgIdEx/CMXJnx1Co+S6r
oasRJQVTdwANmExY9JL4FZu3+KpapL0HAH0NmxY+0eGwAcuOadG01TZ/KyeWwD1zDEQDy5ti5IXB
fRiIUSPG+6ENq/5nwPrOEp0yj9/itufxIdKAGJ8lZfe1Fc3UqTICd7mbifgh9K6P6ju02vJnIurw
xUvUPO16agYW3xyw1Nm5q/RxZvTGulR2wv/UUmsSqFXDVMPEzgh1oEUmOCzoovu8L+IXH3M/RRdx
9r/cghXCoVPj+gWbeftlhUMkDoyImA2T9eaGOzczmmEDc84jRRQPoXRsS2Y6VZ4w8FgGglQl3NxX
YGMVdJmEpD6ebTICVxc29UM+8Fjb5a6Lxp32pLyd0wDCakd8B4KVqKjWHRFrFPRZnoufmpgw9v1h
O36zXQ9NYVGe/jlZk5kdjizYDcb67bpJHfCErs4AxqLvkgTPzKzrZp8ZsqJQZ7vEYAmbRQ992BPr
ntbj67JO+R2Q7HK9D6O+Jtt3nUhfI5CIb5TJxUC5jl/7fknRkBxAQ2mPp5uBehG6IrvGbc1+3B8i
96oPGcWfs4aVAh/taoYDq9r8PkDPCzMZ7r5i+Typn3CH3bfCX4BrwnqIANmu+XyN0p5zpS9B8u2y
JZhubEIayikKyv5Rwfb7CaadpmTJqulrpM3wPHuq++GPs4P7jqfz13Ywfrd3B1s+9i3Kl33a8Khg
Iz6WzwoJBFToLR2KXNQivRcAF2+XOEhe6jIi3o5Mbi88+zYZX2JWOXBC267KD6uTY2sbOwqXrlvZ
TjDPKn6kLT3DDhoruAKg46FiWSvs97qXEmhYoH70fWq/5RtuEoot8fb7IQ7VNWY+OkJ+u3moYWi+
0t5U475BV/s5NKL/liqFqfLQpNwa34ZR5pbHAO3bLoPdyEhQ1OWXEljYF/xizg83HQO9T0ii/rb6
Se7QAPtc9ujUVgXfoxgeSO1mKdRQ7tywVKjf12men3FZrT/iua+yIx19/zYQvTSduLDqq7hpUNN3
1aiY5qrMFGREiVgh63BHhCJp+4rIPYzx7lkPkYNXDMkJSASJihAvK6pmQl/z41o20Re4wGa6TRUG
4L3SVZpcDcRW9RufNXxHZVbkRxj/3i+06xqXfpALdV+AgI/3fjuG2wGGL7xg7xLusPrzGw1kE1pP
vyJormjIHoxT2z6LcKBa1x4xKMfeDfKfWEY8cxZ9UX6mKPb928FmfMYY29zgmJW2XR8FSm4gI7mF
tlFFFhVD4C+9f0AyyY1iYGJSRUY6w0jbxt5AhmAdHbNuTZAPbjCIQ9JRKB5rH17STboCfoC4ZkXy
wKqx3/6juXBfZpQ21FJOTxQa8FNbVSvz2KTNjgHkeP9ZhtCrEMAwJubDY4F3/T8Ttd+eKO+/lU/v
vhfmu/wjnHb7H37P0EL3r9t8CsEzavjIJ/ngP2do/Mk2BcPNlLIcjqK/X0xHf8UjlJBawIjr/y2z
+xYG+3/8xUc/zfgMGzP05U0l/f/lhfI2q9PfUh9i5uCspBns+RuK0KPO+XOEFpLWBNRtAZrFkOPE
5BUKN+aXJ4WO6XrtHLLEFVZooB3inBUpm53C5Cd3AbjG4kBc/t0k8p9lUPzpzPr9dtD6MTgkJIJt
7j+E3oa6mRxQnx0ZBSvPAKmG9Co12C+PVTuQpD3LjNyZbtxkmaigVw2HswN3v2/cTN0ooNevNCLi
LulQ4Mp061ym4DFb1nXAsz4hDqoXcCy5cLB0SeozYxCx7k0pGPqRdhF/9XNSbfoYgvwSW0ngk9wC
1FQU4YW0eYbVVATxI7Dk9thnigojKuHlGMHqf6dVexM6thB7E8fjGwAJSziJC+sef8m0vLPUzOk1
yxpb0pgu0SuQ2w2xCJ35t63hX8YH+3+mB//+IAMfmpAIeQHmsX9+rwmxiwpUHFCqeDh6YF19tjzL
nBKKBn3ZOjR8OK/wyfM0OAb9a1MnIM8eeGztGjc/tfEjua5xfJK0sakiZwwy0jDQ9PLbEtl1VoJU
2jQwAvJF69z8m+vgn1yV3ABA1oUgafkjG/nvBrsrZxt0rZ53X5IUl5M9v/eYuPwW0PzLD+mffUaI
PlJWo3HoJdsM++/Hx168yqI2lTkAshPHLbnl2GT3+FyruH5dY4BaFSFav42j//JFfe73P+84LgVK
PDfkx3PDKGDa/vevmqNEU5pHwIHxXX3UonavJ5Y5tH7Snb+HvgreuGnpwJB6tPeiDiJOa+UWP3UL
ZDCUS3tdoU68G4S7tURwt69d5cNEZ873pViq4NCZqTzP2LH9A7Ra8e8urc028ceRwQ/AacboP2GN
Gyb/8ANwkLDqoaDAgTTOUEvBtIdMGPfkUdKSqqg9mSGIoOBk8Slyh+okl4B7ztXxnrpivqQIJBjA
IXJsjtBNWV/3F2vgsDKfwuS8VOaKkvC+rlAi1wxnDjWP/xuvpY2YEL+eI+0+2HVpPmPnIvAT0/+/
+QE5qv/8+UL0f5zV1GGU2xyMf35BBA9RPAJmQnYnmE0bc9nJhOepL949PzokiGz+zSv+l1OPV0Q/
xkYE2nbMXuPPV6xKZ8Nv8oramCeytwhzHCYfzNoVsuHg+N/fW95/uQB5NYErJ/Y2sRRPkT9frS3J
NuqF6Q4hq7rKhvaEsywGpwDMCHJ7cupoAXbtnXtBBAdqtvn9v38DH4f4HxcQw1KOJX5afDkpzro/
38CQOVCd2LEfcgj+56qtxRWUkOyyivGIAsDKDgWQqiM2TdYnXZfu26DjpAljvbeW7pwgmf7aJVzg
0Mb2lAb2aR3L5SgosfdOCV/WL0SD3Ag9KuBas2uSYuJvi4JD2neofis3fKoJVt58jHbynLu6KRFo
YCU6TiPSoF45ydOIZQFvvS6PMdHYO2KtfJDfxYKJ1CbtF65JprSGNLxZ4EOvAuAqvLevsuiGK6+l
UpcxXx2t/Pzp4+P7H9zzXzaf+L/eWx7e6van+W7ZXP77FSZ/0+/yK/D+GnDKcjBwVmEej/z/LL88
XOWcVSkBX7jEKM7+pgsMt8KM7STfeBx5233ytxXmpiZEYIhPPUm83zvR//O//zj9+3/49//VsJtu
YSj0//EXLvo/j9OEIyMJiHXztn/87c74825AjjtS8oAVkjh1EAvkS0k00iAX3b63bs++o6ddwdIS
1BQ7CyNJ2JvG91905PTlzosmwroZz9A/hS4QJOYFUXGJ1qkBskn4jDlk9brKM1LH+E7QWX6PhiF/
LErHcY9BSftznDJmyCz8KoC7BhPCJubW7iXCcBXvJRobFvgeQ+79SsA4csFoktciVxjLxnQAHzQs
s//sCOw5bFOq6kvPfAtIbMDCbR9lOTqmgNQH57Q4qwEQPI0W/zRk6nWfR2v0s8Ck/sKHbpNPbRmV
aEEY4PzKTFzaE9mrxc3gkquCaiZCeJyusblqA7WCAVyitdqbhBXVkcxQF+G/6TIox7L5iWVxHS7G
EEPcbiEL0UPMwpgXWRgmFkewQaTDdJpXYjuXDcjh+WfX+ihJ5kU3J8NelnYttNOjA3dt4Z5Pgfc2
8dQ9d4yY9bGxqnN3HjMZfrVBs61pvGnZp124LABNVxZDvmVqBIsvnb4R67lRvSmjRxbSEsgtHEeP
cB/D68TVKN4XqPufa5+8Ks43kT/MlbMK0Eqpfo+dxOFJTyADdZhekZQ5BHysp3TBmshWeUgIMxGi
nXfKmtCnPsOhdWx8NTyioULW50aOy8i4DF/ByNAzq9ImX8Ox6Mez3yqGGADMfpZUkXjsY8SkKyPy
t8Dk49cRMV7ClbHlu5Bc6d8Dnha/4mHsOPRk7mJLx5nE7CgcPXsAk7qoIyrOreCFs4JZafQ8wrpt
1gFWQdWC8R3PLwsV4iUmabHlM5reiTpn7gXCwE0YnifuKapdHUA5hWPJPnG5dVHardnZg6tNPLjR
6K5JOWbnGOQptMER64q9YRwBFqEfVvyaomIQD3w5H4EzxpNE98SIqE/uM9Ar8xb3hFYMQ81sP0JH
6jC7ZZbVZcfRFfyaACyWXxtGd8GpGsNyumSlXAqX8pcd4OviC37OVBhPHtuSi/HTiuR2vHbhF68w
iEmXPmm/cwbecTeUR1LvWhLawUC3VxqLdL9XI5GPe1s6bAQiQr/dG8w4of8taASC0pWxKKlVSIYR
35hknQ4oair3y4iOZ92PjV9kr5Wfyvrr0BEicguSMtKfBpAK4bemlWn1CUpDufo7PXSasXpOxOdD
tUnZgDJzAj24NTPNfTHprDu7M1mDt1oP8fhJk5bWkcMxxDQKWeo4nAQDyMojaJ3JfRQdwyM2iGoL
imNW81nxJfIyXjwoiYYwCF8qZ8L8NNSdh+uul9GPWtS6OKB8QC6XM7/fuKYTPDuHjoikEwNmPN/W
36vBUHa9RD0iudiyAq2nyrOXHjE2b2Is6+RmikuEmWhzhdijp52dz6mDupYAOC3syWRFMHxfCrE+
ZkrGds+5q+SBFbKWoOaQah2jsav7B6z/DIarNhH38dQm5Qlh63gfzb5f8b0XHEpEZk6KHydE6pRF
EwFCPggfPxu5m0E4MbmXAV8pGRET89GMVPtHJDaqfgyh8j/I0sC1K5mUo7V1k8bszZiPHn6vcM1O
qGPCewQk/c9VJsM3IiY1GwnlAqML5+lHmdM5YDWaDLEAVslifmH/s2Gy5r5WMO7IPDukKXOu3RDh
C0Tyy+7/CCy46u/TRiL7QA5eIiQfGpvt7SL5sBzms+z6Mg/JtmA8+ZlroBdnSQ2GKbQT9U3hs0E/
OFGxUgciUWuwuVbtZ4vHuyyDne7S5R0eCVnYio0mM/GcIID9CNOZkX0rE30eR7e6KrUiDYrPU2S3
ZWPB1fvs0inzfQ7dFBAiLiiIVkwH50CiVnPoC/JCSsbLY/BSxYvPn0WefhGRiijGlkYjKImqvntg
RK2vQxjuEFi9Opr5An3cgitK6/RQcTt/9Tq2nUdvZM1CRI+cWMyo+JFNOc4fxqPecuPpHEKRrrP3
lgFmTF2Yr+wsbT+dO9wp00UUjJSLWVIAJwu9oUYzGrNVkDMQUdgQak3Ru3gzQcPeqFlGBiN5Yh1y
+l0MuizfULYVAX7KyuUkgHhzcTQplxJVONGSRabptcssqKrjWCcL3Mxqeel6DupjUSrydZgusq+R
wnHzqyTIimgLCdAdbPY57PdFMcRf5qAYcNMtMfjVAD11sefKDS5ap095PIOdZSsZDFN9LNQCfqZw
Wpf9q2vJMcPrBDTNl320t0iGSDQnm7o7SO2OzaFewUuxieyBJ7Ihjc9zyATogHUvefJblpagapf0
oULPi6tASfWj4snc7AELc5zVkJ/vet/Lsj07guDLqNcg2ZVT1X/mmnBfVRf2/SHRRIHtej6NH1Q0
oXOaYju/VGjKf3gJIGyeyP7ER4wIZbuMA+cJ/XDxbS279BfrqWmDr0dlhGQl502E3dKCnk9rl8dm
kVyqyPB+SnLJwmvXbHw5FLmQ8GI3wkyWku3DdT8D6ulpTJpjzSI9fASALaFcN16xwt/VpkDd0PX1
NdsTbEmm9pw3IjhoabWdlDjl1tGXa04ozq4VHt7yZPLSb2Oq2s/DXIY1No4ebRlwKvPZZwGV7BWP
a3lEZU12Rpx19jzroMViaSmu2CDkDVpa4qndPalg/YOxbdaB7W+JqysdjySCYYR8dRR6S24g6I0+
tGkHyDCy09QpJXlsQOpLDKIT1hh90W/r3MPEfmsFdLJmzS3z7eVlNCBPz+E4ru+BoTPciV4m8zEE
0AimYE6iebv21uvIBPoXU2LnucQ6/5Rjl4x2iZ3SH5qloECJW4H8IQdoOBC51b1khPnWp2l1gmuT
DXis7cJueMdvyotx7tfvgRmScOdXjgAClwUO1ygJPRjVF1d/HbyY7wd/eXxbIYln3DdzmBD5iESH
balRn4K5w+zWyS4jbGPsAhb5o8XHsMpf2GM1SyfZ14+9qbrXdJzVr9zOmMXcMWajNI+BfO2mHEED
bNzmC7Tc5a2FQXanJgkTJlnd9MnEaXnVTdOWZt1kfH/eZH7yVDb3RCnMiLJasGnUP1p9laH03n1i
0h4hpKwXkIuAo8jO8V9HlAgPzNwBQSO3EQsbTfSXorctdVmfpz/YbuTPS1yF3+OBJBSodn3zQ68G
nPRQLum1DSLqK1hNRclOyLAe4kq5mZHkCMy/Cr2CYspCJIutVsD1LtrDzVORXE/xUq+7JVekECCi
nsjlqGMmn11HgiWiGFTQFuTHU+7M0wUM2pnpHkkCdwZtBqRz3+B6hBacPiJNw2gc9+ty6XHkIyFM
SqQOBO/hyJ8r1DpgctocujdoKwSCPaZSrIOhObKGd579EojArotkRbtcwzQFG2fAEuKBt2/a782r
cFTf7KMJUcFxKhjr7IRvnefN0vczQj7zpDgx0IPZLZ9NUuR/WaBZs09cFfGDKRGcF+uaBRQLVUt6
WJD3DrMCy5SLzaYdIUdrPEi7LHNNe6GRQKc7f1pw/ErPlJgHmAukF1aZgIIZSUaxW2PqaVggZcRZ
3wrQXxkEMLg7lXaesj4jvNL7iM0yQYYsUxHg7lNnOSgMmgUUVLlxE9nnLOJmrrIGLXu6MqljYj5R
XkZj9Bx5ovd2AR4KSYjvloM52lr7H1AnAKC1at/meYzSYzZR7x78xAhK1iXlyeJEgfpuuUrwWAUz
Dx9tR/d1djCPA/nH2s3pQIItFviYFEvt8qJHOc0BwAFcmoxKwxeTOEG+HwY2Yo6TVt8y6w8kKqyp
TY4sjoqvRZ13ySlenWLFu4Ms/EAHJgASEWb2thKnKHhLnksCQ9/Z/MTtMlyAth/CY4bODAsKYgNS
KnIXPoSh1YOMNgsaSCwbS7OvKw+fKeKEqDiJmQHnYQSxjqHCr1HLwNb29UUCxaOANmBdksHKBiOx
GDhrTn1YKQQeRGPz1RQ5xoYq9Gp9JkbZeDvPI1tEKbIoN6/wTNfBNhSZr3A6UmR90rtundD2aNtx
GNzEsxr9E2mKXgvFwMnaXR1ylIFYX7CtMsD0JKgfXIL7ePSq/lhG2QZmRSEAtTlgNXoInJyWlGkw
YvY2aHlMYUVi0jm10ajOW740ppS23YRrQR01lzYhrAX1TUmLoEZ2yhu3rKIWX7N0OIQ8WYJdGBB1
fKaY6Z+Q8LTlVRa5CXFHlQYlLkqP1N1Ka07ZMQ/D23RlKndAZ+I8zDWl7bk3iBF2SzSU6c2wQAnZ
e3nCj1ZOafpLGUeP+y7e+mEPy3120nQb1Z5MwH6Bpux18qISdgTEVmIE0ZFOx12b4jG78gti0L64
aWfdI+brqdtFS1VRwBbYAXdLhdYKUZKLBmftl6Q7QL8R6IVyHkMs/mXanruKS+tkolGiyhkTMAN5
UHH9ig9FYV8h4D3QEoLMHCGRsicZRqxBI8HLCVl47IeJNsUlsO8Jj0Sx2MWquPTjIgcNxYO5vQX1
a9TFmhCFekNKiZQXPP9lzv29KSLJAlvspf5QSvYfqknbbX9qP9SUyYey0g+d3t5RZk8Mq+FX+b9w
g8DW1uQM1rfIHtZm7zo5gJ+5YEUBRqxe1Vl9KDr1h7qTN1i2p9LkJsD0sClA7RBacyx7XHxEwCAS
VURoeWegqHDMbeukwRXyWmof4m4ILx7o1atbJ5Ygtee1Q4OKHQ9xYBouYjjkHzpVZ900q+JDv0pe
eq3ve6TZEr5CmYUnnagYUFjqZu0ZfHsWD4cUKTQzJL8zyWkMBnJ7prmNp8+LBpp/i39pqD95nBHV
fdpqI58I7gCSYGU2Ti9jCG0T4Ia3rvED6uesuEa2ioR3mcp+Po3swJ4XPRoFWnZRsAh8zBqY0WUG
pee3Krghc4bH8UC4xqmjxTW06UxOjlxQSIpnRrOYjBaiiK9L+yE7/i1B/pAj08NrBScvssWFD/Hc
w/2+2c7TCks13j7p9ccoIqzwB8AY51sS1zUo1bbfNFF+0s6HhY+4PiWM4Oy1CfrF8kSVi3O2RIIu
x7XDun6OgpouMyG2kGnUh/iapS0hS1JI1z1OE9ZEVGLok49ohrQEWTJH+lKW9dBf8oAfuNJCY6KH
LiA39mGIGwTgASrP+hyXQUec+iQRiY+/BeMf4vH2Q0gepHNw7STzsBwQ5yE11x+y8xGtwoPatOjE
CmGU172uBhLANrm6+ZCuYwdCxh7pqr9NNm07VO2axQChoq+JRW+wzj0SXv9DEo+ZDnl8wzuG9bCp
5nNsby64cLE8Ss8FCpCtbHAxiFUd38ymvI8IYp4ZAXgI8hk/NstRMRCUR0PcarKXHwJ+IdfqjvEA
KpYQieUloze0QchqI0gavYK9O8/kNzlYm0BFtfVyIlSj+CYNzoF0JKaFPJvNUJAhYXj1pACG8mE4
6FSCCy77MCKQ+TVeecKTZlf6fM6clpttofywMMwfdgZhEKQffDJYXkl7xfCwehHVivdhhHCAYAOZ
QL31i5sfq0Qab7aJ8cNCYT7sFMvmrMBABKxARwa1MRX8TClajtPQMg3Ly0HdcDM1BrjBONvpFhii
HKozUeE9hVTr0jmjVG4KPBiRU0tA8Y6O6NuAF3uo5ImEQ1vGdEvlT0jGKC3ujBe1wW0PiXF08sNQ
i1KfSPnQ9uRGQ8is1gnzXj/ioAQTEDJQio7EnpTTzyFZ/c3YiLA5Z8VmXIfCPYNBivl2mN3myfvI
OE6CORoOMJUF+1EUnNi728W4hC73YugA+/SFr4VzElHGqLMYi1GekBY7A0+AtIouqjjIqsP4kSZN
LziuAMFp4NiYDEzFz6LxQqKolY1XMjOqJR0fqo9Aa1HAuObLjvL4oSndZX4j/yOjQjUVGJf104T0
vz0zGHBpYWpSsHjy0CAXHBfs30ntJvEMwo2rDZ2dCWJ39GAtscJm/xnXuR/spsn3S2RyONy6H5ky
S/Zq/agcnsoMs7HeSTejS4AgHTEY2xHYZdWyi5s0FNi7q6J/CvM1UVDq/YRYXOlMBTowat/oMf4I
iQfSLjXwKJtKQo4k4tvPOZdG+8ADKcOoW5NMrw88Ju0RaFdHbmq+fIHjPqvzmARkye0SZLQulj0m
YTHSZ+GIFdN632HQ8Z0BSFFu6ssMy3+H3R9Rx8EWMw72idTQN5QT3ZtupfcVOROTHjl1bnMMOkF5
KBEAaw5XUkfR1ULwPqReA/l1Mxs0B+PY+DrW1nhXOLNn8OI6ycDfeAIZ4BwQMX9OAgxC5Jxr6mSP
PpxTzNHLY+8kst4huZ0sfoahgpjK500NS4obVRGE5fpAjmbp05Z5vb/XRKf0jIfc7lvq6eKXo6ow
ZZZUOo9gZ1LQs55mG7YwYULvVnJjXzZzCy3N528iE8GxN4yJcrIMu8nh19bKIwPNObxr/NbPd4z/
CVE1xDXPu7KYql9t0sxf+zWdHBDpCV7+0cEty7nS65VbO5PvHlNQfgTCWkq+ILxPeyaY6KfYXuQ9
yPlk/NkFVmA19QNNMZhZzzuqZTLfEApidALp4z+oacN4e3bxftKm5ScZV+VDSb4attWkIN7dRh2u
eqSr+2EN4/FgLaEKDNK33Yo3Tgp4lk7y09TbjJS8KaEbnwOvQ3Kr1/i1nacQC33um7cxHiJ76Nyx
vF9i1+bHhODYz/norvqC4LjpIWvipD8ujNgfBA1KSwSPKt4sJeID4xA+ndGa6dGmy8Aw0DEE6I5O
H945MtcNb27OOHUVdzLs8loR32ySgbjZRm7yeaednmt2u/QYWqw3aSzhLph5pcB0NIGLu3VUdI1T
wejvUPP4g3VSYmRD5GOS7w6YczKqXV2/b7bntzHIJRRXuHvEPpvoGisMriG07aCgCgbRpLzLpXF2
NerCF0E1vBzI4GTaPznL9IRanEhIUswwuME2AD/mQwGbYJ/G082cOpjurRLqjT5Khny6bXJdE3ft
IMRwN+4NGqG9abQzX/pwwolkSCv5HjYu3jdlG9Y1oQ6Zr4hAUSeryXNXsi3cmDOlKoVCqxMBXnaY
knhHw+lXXJkhbymR8a7tWtzrNJhuucVpcDaS6dBhHgZeNQJLVHivTuDd+gzZnh8g7nGwFezYhWH8
YULDOigC2I8Q0AC946KMosdsCtyvCfza9VSvQXEfGLfjKlIrag6ExvJXyeHOOGRKLIolaGykGuS1
cK+M1t3PdO7mLx53kiBIwOtv9VAjLY2j1rlHqyqJBYjb5f+ydyY9ciPXFv4rhvcUOERwWLxNTpU1
qiZJJW2IklTiPM/89e8LqduupKorUQ14YcB4frDhtsQkGYzh3nO+gx4XIB1zamr697Uw/I6CrWUA
+Ko1DvNgubToii2he1OORSc2I/YdVZpvPGB/1H1JbrAzW990aRU+eBBstDXxEPaeJPSh3LkuleG1
blYVpRx7ypJ1S+xadsrZz7zj5OacIQwOQFmLWEJp80vijeuRvtzK7GNjXsd2Pttrq8Kg/bmZi/ZH
XPWkg+pZ2n8HnJslt3bbtKSP6qoATBmGRpDrFt0tnA9PO7ed3LpqPTk6q0q08QPcB/1m4PzVnohS
1NFFw++7wKNBrgBc2PmjoO0E6SskAph6T17+EBAFOwiYJrZGCP31uEIGEd72WVM84h8llX7Sq+Yj
stIAHgV4q2//a87/kkBKVBp/3ZxfFxnI2Oa5jVj9gV89eLiu9NgtHRS8hy6ClvefPXhhvVPKQ5Ma
LMoXJH//7sFrBp17GwMv/xihlABt9awJb0KKxWIMuUfn24OV8hYj8UKQ4hqWjYhKR+gnTH6f7S0E
KXXVcLSC0rQqA5X9DZFw2reGO98SN6XfgjmQO3/opLHFld9/02Fjrnw2qHcwCSAVxLU+n5IK9jlN
c7wPAgY29WZBTiJuP7x/IdCWeDXgAbkmaTAjEleGzmVOsRxLMD1X6hhN0N0PUvofiX3GAN/jSPpS
1nl2UUCw7TbsLFcI1et5Awd0vGSr46l5zi8v6RzODxMIhruOCc9hcig2URZ+oPxdfNIGCzCanpaU
U3U6HCdoJMdgXZBDnLiDjx64yL+NXk2c1rN3/4KM01QP7N8KH/VAJbZwl/dHhQjphZJYPdPvhV5m
TCDg5QobinE/I5I/k8JFil8lA/jvqTG+w8BItzaoArYwyhRDBB9tHkxUyacp8YYfc0UMMREkFHkz
n7oKdcrorjazcdgUuejP4jCVFi2MOTjy4w/FWD9/u4CrY0sTQSxgqIWpnLY7h/8plysLUya+cemf
5OY0bm0tcrcVy8Lm9YelpMHLh3VwwYUM0fJhgzlDiugcbJwW084gRcfAp2F14mYSBIw67CvE6J6x
p95pIWzQOSVi1DwjGekTbcmtAhmNybB//Ycp4cniJQpcEqCT0Ud67lKoaNbNODDgJZZGthuznxVn
iCH8N0k9fz1u2zAdlJA8BcDQh0Ol1JBkgZ1nqFC1u6hro95WFhyh1+/FeuEh27aDmJpICqFLa/GJ
W1YyY1dCLODErkZ4cCE0WH+GH5xTzPQ/hl1ocBowq+mTbtf6R6gs+K7wl+AVt+bqR6hLfxtxBYvS
MwVolBYz23NsPU+GmTbAV2efwMhupArVhYio1Qa73+se5AHfuuy8oLs2LCiM2zgFqImTKX+oytA+
m3BZEIbqk3kVmRyKq7wbmtXMvrNZ50Z6Ouo9CFkjHudTK7ew0/x8Lv8Tk/0TadazIbJ5bB//8ZRT
YZmuHrOn//vn/jFqo+fL1c///a/1SnMIMGFdQn7OcHFZXP7AmmsOhHKHl+x4DmopAXbiX9gLU3+n
1IyolXVLeIjzWcr+kOwb7jtWKUd6rlDsN0+8abU61IvhFPAs9LfsYV1Ea/zbYn6a3drSOK4427zv
B7rFABdOosT1Tgua/T5EZ6+4dPpeewL+0hL4WwfxkRlLXeHfE8Ofv0AYaKgwIEChOfxkzbhKirqq
ne1Pp2BdkVYkwpyqXeK/f/ZOrn/9nc/lcYdT0K8r2VjuXI+Fmee3+GphGGl+pg/2NqNmzPFglpAg
0+zI/fz+RHmmZKxb0pCWcCTbk4PVyk11whawdmp9or+H30b2S1VwiIGB3upiZ6JF3nNM1q5g+8hP
hHpTmn39Rg+nJ3WjEogKqEF2IJaJV+DwJ3hOTqk7NgVHwqrZlnZjX6ZgXJGvNOQ9KMe1BX35yARv
enwSizdpozxm9mWZ5n16izfpUUKvUr2WW4ywMVKLMAr1U0K1rZYQDLP0tt6If+yUmsMwr0PSkgFW
6ZIgNq9MCnhQmvhQggTnDJik8iKHU4tFsberxyQCTA47IAhUmplnnVfGXNMbIrEK4/+ccwryLKxt
gEN9TgzTlMPM55caBKaCI7/X3SIbT6gZmBwwnDgS3+Ow0aq1W2o56Wrwhj+EVhQ/8LLiWwc9/Fc3
wSuwm3TDa/dZbAjyHyvPvqU3FKHlH6V900pwWR9EMsIcptRexXtAWPbnQE6+uMIIGnYfyGpPT0RB
7vHOzRMC0w0iFpuV3mb9J2cIo3xrjMIrr3yOX3cBxxXQ0qh3Psz23BknHvklYgUjDPFUUQt7pnTg
d492FRvfrEDqG93OBuu86CP6JaQB2/16Rk+BxZsqGHkgRu9cuh2tla10eOwsVeR5w8JtSaaPQSDA
wGZQEIUeE/S5KcuEdaZvxw57M5UKrHDFUFFsKsrgFIKFW23JqbbitXQkQC9oMsZGkCQ0IJ3r5BXB
vOM94EcEFwQfoGwZ09m9cAZ65Wt0be63jHhccnpcbMjEeBliM3tGTKwiHSRaTzNNJ5sPhVCktHwi
zcO4mxMTFRhteLg4eK6zHxUsM+x804jGi8fZw2/vv3Kwxh+ZQl3tVrVLew9u+Vh9I4UbO4/WGPta
G3pn62Nlv0lbh05EY3sPFErCpwHGBjBwTVeCG3e2HlILhFXZpO2JIzT3PEuQxZzHmic+VyWsX7Oy
KO9GQMbPSFlx5pUzWublOHqk0xCr5N30LOhEbEf4EFbGGJgoKYqIjFoT9qDfTpVNBV2nJdq7Yrga
sR5Wa5GNhDl6BSmwK2lq4ccS68NNmSYEtUei9Lo9CF6FwG1Sqj6xO8Yfs56HhnANSzH8zy7E/FfO
lcjPRgF778JLxjjblJS3b6lWq1humhkxsSvJfNLgagWRO7kSJYifWylJEto80xMBT7QXQxp8FURq
ixWsu5h+ll+6iHt6XEeccONvpVMk2ZrOho7RRPbE1ppkFFnvlZoApU6ORmyboLm4ikXeoupCxnNL
3nLxGfuQ+Q1rv6osVppP1Gzsvkej5KDolGXwofopEKTe0jw5FO+uvUgXSLkwr99MkUG9K/Z1hMdm
lMXNzpWa/IimKfuCMC7/geEaR62HJuILHRz/qxHoSovoGYDL5ZDbIHtFkun7ki26/75He6CvTE+P
rLXuBHjC4hRAG60XI3XXuj4Sv4TllO/EcGLv2u5VCKQJW+cTgRhWsjZyMjERDcoiA2+Tm1c6HknA
ErRQuk3STQoyAdFz3IRmx4uxDGkgoNULch9wTDli3SNG+FxptsaxDILKowyKEapp2BYx0UNs+JjI
NNPaFb0J17WL3ZqqpEu7c+N3NQhMvJqkGtTanAbvrRIW2trCeO9ubLccspMOoXVIoVPPqfSYLEQn
c4n8atXy7SDsMKAk4APKQ6YBPTKZXHp3fBy7WnM2CbZQfauP2ILWLRmWM+wLEcCARuQATaof9PAM
dFwi1+UQg3gYYDc9YgfKrjmPccgkm5hqu1UX83t70oARkTDrfyPeAp0Tn1v3OQ1QDVeaTH2+CLIG
8MM7ALxrcllBUhIhG2xModcky+YTtlOQSom3GYijvM8KGgd7EsrjepPbAMjPhg5jNWeU2v7QYYcE
L6HnLrViu0mMI6va4flNSls3lMoeRxfmN6ANaPefr+YuZbW4Q86y1apO3iCLLAxfnsXkb9wKh2f1
+sL90tUslUvn2GzI2BUeXm0uhrkAay63ESCK68HM5s0waKoFm4pLlIBPr19ucbJWd8f+0ZUWJQtd
Z6uyuF5d51jcw1ps+znobsBDYnIJZeeMax0BCsGicW7VwOIR2dLQm/T8A/ZyGIToR9p423pVQ6S9
sEu6kVUjLvWOEgb0RCvwiXHMJ3IFvKCgkZFqoAUFoQ7tE6r30Pl17jjwQTzf2P3kHT/fQ7LvsG2q
PoaBywqDhTIpPasQGLYLOlAL3C0YNS1YiwYv7FcR9g0L0Zx49jl7pdE8xQulN5vR0CkoT7MJ3qli
tu5+bQD/E6eg/9oQKMne7pX63WP59I+PT/V3xuOvY5KKglR/5o8jkWm+o5jj4KNxLF6OOsP8eSjC
kYwhTo1K21SYbf7QHyhAw8FiwxmFqh+7Szwzz85E4p2r48nxlMmT+p98k41ZWaWfb2T5865DBZEf
wNFMspM+HE5BZpuDRGuHOE6Tp4lAZLTykcR+RqMkzvpktr6U0xQArq4tc1uGFS0ML7HYSwVu9lgY
8VnoA/LZahqDf4zTxsRSQ9qyXbbiUbiFed6hVoLbDbiT4t9swnBm2nMffM/Q3gPHIgwS3lT2yaNQ
eKGNviq8U8VGumHta8PTPnVVQbMtLqaTsBPyK+lK2qPIJqgapTFsBe6PtWSzuUrTfjqFsDigtDGj
D89e6gvnKVM9h2efHX+Oco5LyRQPKvoza3HOYLcMuTu3frAnND9YOuaHJq3G4UR2tb8WQarccgbs
skBCD8IS132Tk+exZRSOUaCQDRQWJzaIa3LM/qNuJ9kEWRihJGbjyyItypRZR6d/0tZ1QBWr62j9
JWL+RRr4y+njxfugJqWcWKz9wB8P37fVN4Ejh+IHNZTwNvP9p9BKppO0jLtVSgojmqTie12OYM3o
jpywebRvvWycaGI2GhpupfZrA+Orn/r9mS/ZLyEjuujjwTx1g7A+T/JeXJNnEQOiLqKz11/CYslQ
78AzBEda6qM6PsjFAoVWDtCsF/zIqWte5LorLtwgIH+07c0LBYo6crpdTrVczzNsDne8U94qzM7D
ZzUPRD5Rgn/qrPRBS+QHKC/GVpZxu2+LPD33hwGpNP61NZBpxv6Y7V6/X+u3j5MfwMqI4YLiCSFf
i5fFHnAk+rF4Qk2iG1Q4JZkeXRNX3ws/N3/MqV8hEWn6U1trZbStcPPgGjFphc+RnB4HNkH9Fgi5
e5GO5nuZO2hSOzrzX3q/TyF/TE644RiFsnLOtOi8d00736Lb1T4WEWkotk46eoA4ChNFbd3SZ9K6
Pba44FOe58EtWWvEhna0nX/5NP96jKr3ePCteap4ytn+F+FBX9y2sIYiIPXhm9XXfbUqTHs6m2h7
PtRjhUR0Bsy5K6xIp7YIYhgc+Ej1hopkc5W6qX0X2mEYqrQcHlmCww2oSB6DMprK7hN2rvYqtFHu
7kbp3thuIz+O4Thc8V/V+AQqsWIaKk6Jr6ovDVlE90Cfb4C7O6evv9rfhjKFLkaww0cISxJqw+HQ
4uMALlrLr2XlCNKniXHHy0xyS2DgYkNBemTXYL10PVVbYwIz1HBe7BqqWHdMC1lI13rjg/QDCZwq
SjZ52mbxaZd55iP5QM6+1+ZzPGfltE785pbTAAoAs2c+Mp2gv0D+pmUbx8vtfWPkSbBBDa2dpJnn
nOInAllmOG7bocxGqY0Kr7mJ3Kq/Nx3TVHz0YLg3xnLTOnZ7DlTNOdcLx8JklhNiRNRNj7jTq888
K+p+8PUbIPx7a61RA7GPPIzfhxebTmELnQ6ZbotlFY7GvRjHbP42YF/aJAGxehNPDKldHZ6XK6UD
Ym5+/XWzxi9GtNrn6izlwEx0fdkRwKnjtLIcv3G2I/YsUYq51Ak2EiHCsUnrtzkDKgqTpCpK0f4j
pONwZLFUZxodiG8ojx7sugDrXrZN+tnIfSwVXpGQcjGgusHYSwnUddIvEVLuy4nI9fHITzHVmnj4
Hf8ccDqbbXWcsBc/BdWW42KQ+lqIUf+cTHOGeRXv37UZ1xiwRnJne8I5JudD7A+6hbk00B5I8x0e
YCGQLJEO1fvRIqIRgFs3M0rH/Em6vnRXSO57Khm9j1EV3Gqzctjen5t+RAh6aoUUU0zft7lkhkn0
9TeptmuLm7IMVeKmg0p3h7F7+Hyxj7rs8e3HFE8iCEHUfd/ZY88kuJne+35qW5xYbq6SKmjxbUu+
nqcRWR+4XM5cG0Qu9PJqI4HGh074ai7GdmtEYeRuZG7kj4C/px+T3TMrmMQvsJOYzTvRIGVMgkk8
zKPVf6wK33zPXNzjCDT2iV9FNwmnaqTWk9urDg32PSpvAWKO2i+IUaAy8RlxPkVSoHh3aTI7Z8TS
ynN6/t2FAbODdJE+Hj2Ke0AoVoEB3smwLZURmPUgj19/gguOB/Z+z4LX4qgOAShsxsbhE7R6fGPg
3B9rVNOfBX1jqJihoHkDRmoOVk0+1XAtvTE7x98wnjrhqK2TOU7P4kyV5CURNgQXpNDosvSTY7by
torq5paifRiuy1KZ/kaCec+9MeigiLVNcfPzDv4Tp57/MgA6WbS6Ogg8e6O/NYDuHvPg+Vnn33/m
14nH8d7RJ5SC98tRG6Mj7/dXuK3jvlPFBeQHumnSIVX/5E/2ufFOsXb+xKUbKhH3jyYQIAIMc8zV
QAjoj6tt2IIT8Co3QHELnn3AGtgOR9CTXdJJBuz0CKUjzNDm+NBHHSZyXCgnQPmMkyQgggpnRLYF
I52f8Y0zbWIBXxW53kJNjeoT7qZblwHpYgrlv6kAmm9+ZgLkVv4lygowz+S6nVVumT2yg+9PIzow
O0PO7XbUERjUbmPvR9EF69mQYIxA86AHZFdpF9E3ONT1DiJceYW1gFjOxGsfkZNNl5ZO4WUafZRq
mKArJjp7+DoNrX7W5bGuwuD1s5ySpfIDkAXIxHVW2r3YgnGqd7xpE0lfhoBgpYP03aDlMFBTEl8P
AZosUKewceiY3TorZLlmSwXRkbLMhlZquPUNv0bRmBEyls/jaWRIc9X35Sct9tq7ImTPFdL1/Rh5
EADhAU3Ad7xuB0UWibObD+tcT23K2VaGAT82tx7yaqIryx+ajkpXY97GMg9dYLA7JqrC6U96gY8Y
N/8awUixwzkR3QcpJnqHyBKbvUXUrc06wEkpw21o5ZfD3HncRGVk+y4Y0j3LHhEY7Rx8RwSffUnj
wLl1CWA7sak1XUpzgkba1uNFHjXDLnEIUkeH2JzR59jntvngjvDGjSac1lJ0zbps8f9jyE13E66D
M+RZyoGEyHvXoQg8MYbxPqziE3ecavoHSU4Tg/iSZOzXEhkLrOpe26eAEjOe94nloMwKAv1+xjxo
D7F/OjkBpjeQhKuJ5CqiU4hOrHqcPMhRg32VmTeZbXUY8AZy7/Ha39h1K9dagxfMIxDmS2O11roo
yeAIRsDyYi7EHqtU+bF3BtrkfdZvwqBzzlGqIs+hL8WZEmXImsCVYRMDsUXXTQ/CmYdmKzQ7ww5i
pp/+U/PkfZHxr/+CRHA1m/x1MWgTR1+BzUXPp0f1J/5QcwFAgYlCw1BYBl+LqiH8mhiF8Y5ICCZL
l0nup9DrXxMjsBWHDjsiLmHTILcNOpF/dsf1dx6beVgsTLK22vW9ZWJUq+6/N2uORXGKw6aSk6Dd
UbFuh6uyV2gBDTNCFSpyiAAYIcONncw7efY8rn/9fc/Lly9exbXYdhsce9zl7hQVEGLliasASJou
AjiuKLdq88gWg7PU4m4E98Nkpw47polyQO3inlVJ0z6MLHOwp1XStQLWd0hHgcaf71674DWakylx
BIw0l+yvEeTTOihbYMWe6Nvr0rNxH7Z9l99T1o1ooVODKy6BZZKxWiUEgq2soB6dXZ44Fu5BuBFK
8Ix2lUC2jkzhUZrdqYgNP8J5OYKycGYRpsDYjKnDaIm5iJ/SN2W+IdNS3kYAKqrzwCstf21p5L2s
SlAWN+zcZL7Xu94h+CvC3L+1/dH6hoCtARw3tsolhUmY4Lsck6nWJfF7v1ABxgU7+fPBsQhWcyI3
eq8XZINPpokUmtiF5ANzg6dv8S0VV8Ic2nTXBlWX77Q4G5uTim5ith06feZgPQ5EVdaeOikkPkSY
TTxzZkOF5+olquDQEBX8TPYB+xEL7sd8aHsXBgQ79JMSgXxJaZ/os5Mus+t06/lR3p+TzACkpzU5
RAKGJ6W9Noe5vRhIBKJcWEgv29jYf3MQIqI8r2NyuPdEsk/XfoTncWWouCsUwVMbrRwT5TNi+Lx6
RNHnPTZo+z/kxKb96EG/IdyG8PAlQAT0JdI7+Q23jPVDCE/mnzXHn6t1mY69sTVy3XT3XqjVkhaA
cisZM9jbbesSDbsvTZjmtx6uRWI3TFCrq6AisOwcVnNNcB7nWTDbht2ZX9oaHzTtnhFNdGsiqN8K
g6oL24aqHLaUArEs0HjAzEVsMlhA8vQwllAi0B2EUTE5W6skMIYHFyaNQWOCBO19Vdok2c2cvP9T
8/J/W4CPTYnur6fnbdU9tkUdPab/OOmi/OnxYJ7mj/6ap9HPMjtZiDpgW7nIb5k8fs3T8h29KryN
z6VKf25g3/38X/OPKKdz2Nc5l/8xT2v8fbarqg3M/XS8sNa9ZaL+Gc7zfKYmToj+D4nOILj4hWQB
Hcxt0eiJkkPSWivzxN3iIeptDCwzwIEwi/IHrdPiL4AUCob4hKudUliVjydZbrT1ZVoGzkBmB6Kr
lSkHwsxHB1Ht1u/t5IGgMDIC5KATb9t5WveNeF3tUVbkDJ8LMNq40tiPNhvOjlq3ZcC796Sy+/ba
0wdAMkBX6ve+SDxi4Uy3Y9+Wz91WS3HC7HwRjqfAGMiN7hzNqjBUiLo7ffY2X1hcDgs7vCjB8igt
j4UUTSQNlcMHgwN1xNXAhpFewhlVwu7BMNDgo88IL4B6GiexF0v6t1kR/Nrp/GXJcrncqCuDNmNV
JNmMN7yoWIZGJyzuC6AAaIuO3sfVRH7HEcGne1h64O/VlT5OMjLRe7sAsg7vbxqqqe6ojBCQY+Dk
d8AvrKI5kSTBG1NinUpIAf05laYqudF6vb+JySSMmE20DpZSM8x2DdenQ4GEHbIuB5hPc1BfCK2J
IP/HExoRLQ3YsCPS6ctdNokWG2/udGIVDg0gCiEr5wPGPOA9bQ2RGXQ5yR1rsk36dNORryxZTKxu
4/STuMNyKr6DK6kKSPPoyIZbCg/pbTcY4+e6csKrJAzNH+CI7GgDLmGaz5RE8BE1PEWqkN06pUdj
ItsEnQT2wgkwLWtf+lTmQFIQMHhWdQbQBLOKRipJvCVeWo8vR9tC4g0jbCjWTU3a8xaHWPUZa4yo
tiyd9ZNrU6Whoz675jaZMQhiWWmcFP8RZKw1RhFb34sqbaYbn9F+7QUpR4IU0HW8FaVpPJhND63F
1zo8f1HQF09ZZ87jvh+q8Q5uuS5OstLDf9JEcUgiTGxE3ibQSz85T3wUM4BfUhK4Hbc2Jlb6IqD6
rtN+w0H3FfRNOq1NAgOa7eufhtomPtvesdGiyaf2XGzwAIXTQj4cO9pcYFVqMIyFxZlSB95g15Ql
oHtj3AycPXBTV2Dg9eIz9ib8/a51leWpvgFXT03NCIP9zx/0vxrKP1Vt/ZU1qCZI5HDlUX/gXycE
qIbwbQlzYSYhJfbPlcey37GlVRMMXg9mOYUt/rNXjEiWZrGLHtEiVo7Z4V8rD4cHi502HSyXcoyk
+fuGyslyjmPOMSjg04dCeeD8Zk2IpJZmIaFvK2QR5m4IDBsJlPZHNvdfzqSHjQr+Wg9DC6OUGZzQ
Z305h4dNUpgtHWkOCGn10HrpuHcwfJ2FWReCJCIGc/Ps8b+waCwnVa6GvIeIaRqLJKJLddvPTgp4
jqvMYRKlkMAC540EkLURfk+4+Mfkv789QXUpPkQWbx4g/eTDS01TG6e5RqxqRyv5C0t4SZp0Gd6/
fkM/e0fP9wdcQBiCjiFVVhDQP+uvz+6IDKIA0y3IaVo65XXu+Jh+zUGr70wNIShJTcWTjy4T2EqH
/GqEQbdLDWT1DcW3nTDm9MvrP+iFJ8zY1fk/HrAwhXN4240VDdBP+D2xkPTrTMfXEOm1zWPQUQz/
G9eSwoI/Sr4indvDawEPybI8HuQK7aPzvqyG7r50ErnBsaoZx06ZL4xVAUde2a9gzaNhOrwYcMRp
Kga172pi68yoPf/elihz6kIDZ973xXUyy+os1JEIDrWB9bWi9rVGTAeMBvv9OtNpYdDgjBFftum0
E6XfHmmmvjDmMIko4rRFhrtcAsFBmfWzkWTEoGVavvWtAA2liTPq9cf+0lUUol8V9S20a4stqZ5H
nRO6CSaRyh7R387iPnHsOD3yxJcbPEY2I4jZjMKyDUB7sQGKvKwesiSwV7biCtpzF5zGmOa+oc6o
T0nJQh7JoRTxNcqZu9fv8KWvClMDlWuYt4ytpXvAFIgB2wA9oV6Hin3Q2s7ew9nv7HrHp1sZB8a8
4rgp2f+54YRntG6oKzoG2WfQm556icPs9d/0wlNn1DmG7fDsaSWrNf/Zhx7QZrKBUjNXguG8Scpk
3JSNm92/fpUXRjmGCVrcNOQRki8V9iSkQMPwYuZ9Q8v2Qzbj99GjmpJ2Zst5R/XE//b6FV+6Lwjp
tKu5OVgi6p8/uy+lrK+KKJDIDup4zXMktRNHxebtV8EvAHzVVY4VJbF6fpUBaTbxoR4KFsg8BIfh
7geH4u7+xlXoFtLmUgubu/gy5gwhE0HbuLSasr8GvBFRm5+rI3aPF6ZYLJ34cFXqLPEX6sN59sQ0
czZScsc406mUOCMcgKBOWrEhE8J5+w0hHUJSy9rMaWs56YFvKZGbZJjuHDbnFM2JMQRieORLV49l
sYZxnmLrwoDzODQvbkgf6yxr9ZarNDbtCX0Ap2xgH/ftTVGbd+EUoRS33Os+9I5MmC88Sg/rpcMa
4nCIXE5lqPbTSiupLIkBPG8pm2zXzT2djDo/5vZUi9HyJgFXK/0rklRVFjh4a06WOO3IUr7q42KX
djYFSChroR5AcMjNs6oBTfDm0ajSB4hQYMfDqrCYQKVXuIDgUW1ZkwVtr8kasj9j4+2LsLJ/IrY1
mK7RYR3el2ln1WwOStiS9xA2Ofvvujarr4aus458xC+NE5pW6JURtKGLXHzEtPSG3h40gXzRDk69
wDVPAagMJ0oLcxFbmbY2tSS9rymi7aDdHrOgvjRYqGVg1LXoZbPvOrzTomhFbrfIy72MUC8HA9Cl
7dXtZWoE5ZGH+tJgUU4u6vO0TnF8Hl4qH3SMF5L4MRC270c/v50iv94QWvXD9mOEcF1y5ILqtx+O
TszlZNtQSlGd2Z/K0WdzSpczQ6JAFytQl9YOZoZJumwlt28dkcjsEEKp/YmqnliHtzXSh+x8Pxcw
tEq0RU1r7kgDc47IHn9/T1wF/A5VM/wUoNYPr0JwBlThoCRupqjsOzJBvG9dMbTfyR2bT16/Ian+
ruVzY+5SEl2O2zgdDq9FajFCRZcTDHtDR4c96pbdxopIsN5ERi/fe0MP7yp0h14h9Xqr2Ur+IyKX
atBb8hJ7bFc+f8vKRq2TQ5/phbaW3tj+iPQ+Rbg2VA6kVCpbJklCWfY5GULMYrpN7seu8OrockKM
nGzMth+sFfzF6jvBfqm1xqLWg1nhkyWYsjDlvT+1grJz3iVoViIBkriNIvnVt432B8Bk/T3Rd/Gn
wh3wyZQlv5rfa9rDuTRycU8kNlt6WpF5s4OXan4OtbnLtia8mgvP0QJu0a6CMx8JULJhWFNhGbwG
s0USUOZYdxa01I2e0pw+ohJ9YdwaSleC3oqNIu7Hw+efjrETwSEGwN1I8zLryi/uZPinR97y7y9Z
NbCUj5OzqlyuEjAziwaHKdGBBGicx9Q1927phesqAwD09kvR/wOuQJGMT3ExnsjChswpI7Gaxyw9
URzfisQ9GWyyfsI1+PrFXtjmOqibJVt5PnpOj4sVIk/NsFAcWZD9pfNtoBUfQWcuvet6xHaD9yWF
Wgw72F8btQ7/MHbN6bsVNtFJMCbxTQUK88ij/rmzXnxQPEnToM2G8hch7uELhY0v4BSx4yC2Mz1r
8XiSomRFco8SAV+lnqfuZSUZbXibYkfFEwTjVQMflF5YObcmBjIJshLSE+ew1An9m2p0iR1+/cn9
Pj/zvqlQuhwJHWUzOfyVhWsWDYF8kkeUmV+birpaUhKWzKHffBpIBr4Kwrh7ev2iL8xrCISp+4AJ
YUFf8jcccLnEXYKLKMk4viCIEC6RHhn7GUD+1euXeun+XAoKSh/kufRWD+8vMeKY8xV0Bwltd6W7
M/4tZ7whUPJpkvEVRPj5yBN96eZUkhs+F+XYXk6klp/JjHRSyiVkCu2bUpofU/7LNbAAhHGv391L
16LcRD+FzYRH1+3w7nJiodmE4ehhGepOjQHInRys8kKrsAb9jUsxlJEPUpzjWzu8lMtqR9ADW5a5
NYa9k+mMjpSTWwv/+G9cibEoUPxSDBGLVW+YsymeAKGuxKTjs2NdhcZF9Oqu4HCaHLnYS9PuL00k
Cj81NR7eVoj6R+Y+E9LglOhJRzHvODDbX1+/pReuQj9fqS/p6YMTWGyZjSAzeqNhegqR/bxHjlPs
Z72BlPQ3LqOUitjG8NkoQdzz8xT9rLgBokZRkLLGaY7f74LSvb5/+1XYlbApQUiKjG5xM0xkVMDo
9q1k2/Q3I6BTGKYEnb5+FTXxLKZPk/KPwD/AEZSa4OG90M4DFJxqcsVJnkVRZD98o7s2IucCyccx
bfUL3xGzEC1TCtWsHs7iO4pJHEelwMVYYKwHo3DcnaeHw0kdmm+vbKlOK3VvThoCCMFiQhoxLtvx
ADna0QP3oplH4k0JZjly3H3h6VngjTigsZdTX9Li6TVkycUzZxksps7e1WhagsIXd1WLCzOwBvNI
sXRhOlEFcP6f6r8aedzf0vwweo0z8bSoM5VEhmPDScxP0hDtmUZB+mYujfl7lMzGHR2/wl71Qdfv
B37fyZsHjYVhjVICTUccYouhOVs26Bq2eKsqKud9FZslaV6a+bFtw3g9wfg+8im89JhZNkns5HNA
HrwYNxnfCCYI7ho5fn5a04TfeUMYfgDsN6+YsLWb1+/vhXFKR4SOLe4a5cBYTMJ1P1IM/1knJvR1
53aesTH6wN5Sanv4G1eieqb4WI6kKH04gKIYppwDEWDV6iEKTUgaay/u8/O064c3ly7w72FGwadm
0mhYjtUADZcRCL7pShfXjZU7H7Wgmi9tdzzWpVGvfzGnsHApQQPKM10uJ3uJqj82fa5Um31yjVL+
znW0iTiRmiZN6NjZptfJyQDCfMz/+sICQImLGpdFlZ+W/+Krxw6FHRtxEzT30f3AM8CbkobzkeHx
wnAkapIli2oJZ9KlRYSShgcFnrnFddBCuNr8QLMdlaYRPjX+8PYJmvoFkyUFBFgqyxoGPGcOZjh0
VzZxQ6wFKqs7TFDRAsPGQGBnR4bJS4+QTovqJNLyop13OCLTedbUkU6iZq1G6LROejJ04bEv+qWr
OEqqwkxPNW25uLHZSkszZ9yjvvhA57vbDgiHj5wNXryIqdOCYY/IZLnY4eBfLJoKKMeqoEl/aZfg
OWpc7tu3f8JU/amucjcQXxZjDjt+ZWiVK0kzd9wTEdnibKzQHeB+1d6+8RDUQiQudYeO7k/x+rOi
Syham70ZG/q5JPE+CUbvIu40eaRcrH7w8vNlF09th24cNdbFbFvXMF/mjhEwAkHaB7WEuNE4Bd77
eT4dqkJuHK28qPWBQVjYRyskL1yd3RvbA9Yt5o/FjBhExhR0es8nnCX6x7RsgscIYdz73EMB+dY3
57LtwfCvpnqUoIs3p8dI96dGsl3s3WndaFF/FxbwqbHRBEdWzN+nRC5F+x30HQ4U7u3wqxoqk0R0
OVOxRttOIo8FeqirKvkYaaPTrnpVLCfYQbUMj2xRXriy0oHxnbEQ8kwX33NdzbOtuY21wlPpnyQc
gu8SaPkfOIOSLRJilcRh5EQbLHl0cd76gFUyJLsvg8mSnvPirr08RTbE6WLVRma0VgczmN5xcDoV
UGNev9Tv37qn018kwZs9LFrlxbfu+25N3AglLUfrnOsEtemp35Jf8uarsANDEEBBl29+OW1RZC3j
MeWGQDh4azlJbc1vOSY6eOFelOneUpsCvvWfVZhnn7lbkDvHimCpgJ92b1dQha020988byGFU5Ya
2qYc25dNFGkXmWWUroXibSaxsu1xeEFOXjeNmI9MxGobfDijcCkTHyuVN1WQWMwoU2gO2UCdfAXr
FtsGGuvbKWy7x2Bo9Bvm6HDbh6bx5oWMi9KUZDGjUcPkfPjJkTHmpSixKXIGfvBlnJBOEwkafH3z
iGCbgSTFVrI7NuWHVzEmTUSOCWBAcIzeNfMkNjSFps3fuQpTMscnznzLq5QF8Z2gEf+fvTPrjRtJ
1/RfKcz1sMF9uTnAkMxUSrIWK1OW7RtCsi0uwX0nf/08lPtMKSkdJVwHczHAANWF7qrqigzG9i3v
gg8o/oAblg0IQ5bOJ0ZZjuN6mahbkpotnVV6M8dzAR4oRaJVEZgfEK6nbDl7mmPPnmJrw4mr952y
HbchiSDEBop3oF+Pxxromk0ThTK3sgrM7cCS5hvJEh26PASWiz6j8S0ekO9vFMwHEK/PfpKqOo5b
jXp9li4212ZtDHeAGlV/MCb9j+vEy20NcWKR0SCeW1+bZjHpI/Gyqw1dhhW7JfNL0A76eF3fRpKM
wnmg4EO7lI95/BXCOgjQy+AMhlZoPkCLzC9Eg1GDl8J29Hgg4xNL/M7VAoqdSukyKM/CaolhEzlh
WbHEZWjKV0OqzQuVajrRUHlvFIKhpaBA1oZg7fG0VKltkfiFWSSsTLvnZ3ztgu7UyXunGL1cxDAI
6W1Tw3oRgH11TY5smcloly4GslJXWWKb5+acl/umhhHlWnGYP2RClNjN5cWVkMP05yyiTvhDnzRX
hhVlJ265d44PlYYFKUbtiRLvastMyK4JKD4sJsnlnZ5Z8VlhVu1eR/XrxKP+zlA8PtTulusAkcXV
MurQw+VaBduRZG10gxJE+glLoQbLuKA+cRDeG4oyFFAUUIKkVKuhcGbKf7fgQNpWT1imQI9JAhTy
+hQP4D8+DijavfCZCMoocxzvGySLpgAgDNUN2IW7ah6T60jCwjbuTWnbTCc1gt/Zp/RMKbRy5y1p
4WrFHJ0MxFYyZB2qwNgkBb5HpjzVJ+669RfkmwE7p12qUbxYBGKOZwXuuWqtmlGmjkZQ1UamL9th
fEhS6U8xhBoM3QWdQLmfpVLXW9CcaPs1eDWC6hcFpu1yshkbTLU+XiaoY8cPxTIMpWCZMAsuLhic
4xlhyY0zfM8wtsDCJjPOBH4KWoyM3oifCwqmM0yWEYtKSDPK1tGD+wXEDJrcz9Tij78uv4Unnqr8
wipeV1BwTuxn2aJ5a+RpAVlGV3nmW/uscLTW/3jeb6dNMYiNueiqUxSy1wtp4r2Kv+WCqCqTC8eM
mstGRT7yz0eh10Cj9aXDrq8iCmxMqyzm6LtVY47fFWNqHlA1/PrHg7AlkeNGe4rDvf5qU9VFZdfI
uos8R+5HQm2A78d/GrZQqkPYjybNolTDeV49b2Y5tPk48MGEtshmEtdeGjlOkifmoi8f/nXgsoyz
CGeQWXH50t893o9g7rOBprbmmoCdfxQgGr/3GeIVs1lYGarPVvncLvwvsTDBtEGpHrW4SOiLDUmH
iALwtd4NlAyjyWphk3HhGdVOHlLrAic72Togx4SjgpmXVn0WB5l0Hs6oge6suGxvO6VHJQ7SsFae
EwPnn/I8wRjVxCfzx4Rsy7xBtEHa5X2hYS02TxrOEhwVzP1UWW02Y1bjMgbPrfoUGQO0Z8xq2m9a
HRDnIRXahbty6Mva4w2xd2ndSI9N56T4lmB0qHujasbGFi41FHVQ+Uhx7exAkk2vICgNb0anE9fp
ZE1fel3BVrM1CuMm4uA221TkibpFmGouXQV6RX0u62kVYLmXZQ9F20V7e4pRenHMOb7K6kpDO7ZV
HstBhRpuLeJWLrZzGSq6hC44exsjTuG6Kb5jwlGNGGWNurKt0bl1rqok4N6L0OFOzhM8VRF0IbIL
zwIbU7KtZuNX4gpdnbGKxYk889vRzG2/hIyDjzpwq/A+qoYRo1Nz8cUInT69zEYa+T661FnB3d1h
e4l2RV16plkNj6VcKl80+DC9J6IAg445z52Dboxmcx41xfwj0kwgd40zdvDtTKX+jIKtuNX7Gv+i
BuvMr4QtMR4iSV0g51nDvcUht7Qqz4jrQXZDO62uVEnTv6hFjp48Irjii8x/Z5+3Peo3klBxuR/t
qtvOEEdrv3cCrv8EVHPqt1gbEhjMwLBxWRqGBuelspJwnlVNfJly9UsfxJhthl3OP9FbBQT6yjKq
n3lYR8EVyKpZYNUraYdQFvK4UbMkeLCqqQ92FlyqO6vv7Fv4JNp5MnXOeRzp9YUMXcbTgM25A1js
75MUmF8o4TfmYj8K4xLDY/y4gllLaAHhiVV5WtJLBRR8BbnghsrGT3nE2NMv4auz2W07lrgEa+lp
YRN9FXLglF7SVVit2UA+4Nk70XBXG/1c+lVJxOk2VlVlF1TPsJg3laU8RvYrZChRvfWlb4rfJnfp
j74f0+xsDmyI+I5dN27VOskuxVIkcNl62DNiXaU48OCr8Wc7ptbT0ILs2SSjHNRbrUyih5FiQ+5j
/lncmgBtbB8Z6hoivTLaAdaZeYnrw5SUXbShXTF/qjFxGm/AUZiPUY2vgj84uVFtsURu203RmiAc
9Cq3zU+JaifDjdHUmnbAfmHGItqeQg5Dlbahl+tJpvmp6Qw1NqOYvX0GJ9F8i5YW1RnUiVgFj2P0
wbdEa+TsKp6jofd6qRZfax2HYdxgKwOT0CqeHiAXVVi15QJ12O/VLM1bxYnH4lNuZpgRlCAPc7p1
Tf+tjmbspiprwkuybXMcH4VRRo3bjH39tZPH/i5EpWp0Hb7Fea4ldgyor7HjC5wr1NlvldAy3axM
dbw0dcJn8DrpSPAFv2Tw7TqMbcT46hYQxYwm2CcjkjNll8Rd/qmoavi2fZuweHOqf8/wvtlz/zff
yzajW2JrlbED31cu8KWy/Fb2U+Ns8SmuHEx+VNkmrapF7YXO0N4kEy5D3ig3OIQCHeVvGhA7vkSx
CG9R4Y2RncACDYceWtQpdW97QiFiqI3n1Cm2oW6lj1hlhbdI3aBBEWcyWoDBuPhrhlgi43tNepB6
ZRDpo1/NNm67GZZAwaYNY+2mzSpV9fH/hRDmTGoO3QpVt8FvAfuGu8xq0incjG3ZqefURdMQAzQn
Hw5Tjbd9+NsHO6pt/UuFXrDtJkarfA9w3fted1wFF92i5fGIxyKp8HkfaLQ6S9sJribOL+ZYea1+
k5Qem/BajaGZg/gUxqaZDHFLPY29WWl1E2+FIZl8bMXGv6JyUF6NrShBD8cWuHuiCJ2zB1J8xjaD
kkzXyJX2s2/0hKMeBnDVuKnGXL+WMAU6xLMFkxggnGVcmFHX/wLCBdcZEeBhL3CBjYsHJF6r6Lxq
a/0+Qz65rNFWlrXseQrrcsJL2ZgvBAZ/M9LIAXSNpdGkbjgaDcpe5PPokykS+Syu9DbGvJoiLjTo
faNX5ap9brTIe/i5XMnfh5lbwEdK1X6S8DVZ5jfC3tMDFT059MnHbUOxe170SUD2xkU/PUpOEd2n
RoEgxqDZqb4JOVDUwtMUbe15LhM2cJZCyQd6bN1hYd1/tjpFQ4gsKoIL9K2FQBIcw3K8ZJLJQczF
LJ9iBN26M/TPDQRQ9IrcY866+DyG4R1ttSprKM6in0pp1pmh9C3G3KM7jIE4qwYRf27x/pw3PGFw
7Vt7Mna9Uzl7WxZZyEKao+TK9J8MXwm5MjY6Vx4GUjGmuZHo8GklKEDdOEREu/d0WZEu8fbsca3E
WzPdGbh7fp6DHg6lLKrqusPxFbk6S4/wBZiDjQwOHqeyojFv2ejzCGWeB/6HgkgyopNU8Xt4pqD8
rppRFMENThrDiFdqF1jPWExL0rYbS1u+weNWTTYNFBP9+5hinnuGvbvV3sidHnN3YL+tXqlY7aDv
ieOOeRfrDXdfbJrdtI3iQDe/NqoYp42OKV91ptYpmKq4mQ28H1N1Uu7QuTTUM0kEkXpOylN05xFM
z3KrRPGAAVDShIOHk/LwWJft0N1MSafdYeobYIE2ZpFu74oXKj4272xVMmIo+t3C1v84iHyTpClL
igZWgCY+6dq67aUJ0XCdT/AYpqHYRGpmeEIPxY1lDuHtx0Mt2dEqWl2aK0vSslDF18JnkqaAG9Fm
3bVAmfIumbhf1hp7XUd+D5PfoLuIw0Y9b8pp3jRNl28+Hv/dqQJaoMC3ACHXGIJByJGIsoY0BrmN
bdUa2n0VaKNvp3V1ou3xJmPiq9KNJ6U3eWkJaI8D80jkBSrrwJILXEl9SdGns6psxz8sURD+21Sb
kA1B3c4A7HY8ioTFcGANvFxqU4gNEqo1oDC9BTSFFNjH3+6dtQPPudQLgDHRbVhVQ2bspOd2Br6L
LRT66ZkGONaI48m1I1O75iKLt8lcRlddYpUXgxHYPz4e/70P+tLMAfKgUgBajV8lkpUTwgEpt4Pq
bJoCrJRwgDwxy/d2CLQXqhZQh4AgrfJ7HPLwXHcG3ZVqdDr0UUIFyCKwmIbgzyVfKM7TzKADAZTq
TYpYt3on6twG2hE7yWamK3BlNob9608/2zLKImC8gC/BBR3vEHR3iGCoOOF+Dq5a7W1ozWPSnvhs
b+siykIJAQzPH1BgF+rua2BYHNugD0KGkZp0uCH/tjaosvYeCOhS8uumtK/HZuyINPrx2swUaVNM
Ahd0A7DJud30PYVmbCEtyclPNEPWHRiNX0aVHVAEzThOyOqI4PmKoBgBNFJQpvwY9oa0lXmAt7j9
lb4NRw2r+C46BQR5u1sZFXjQAhWiUrvWjA/w2Sx4UpebTskxH8fUGLdW7cR99u4ocO5oydHrN9eN
rFF0Q8vNiZZ/ntnbJhseZPwLTlRl3pYY4KZCBINDDeuI6ayWtpljOzR5H8DvO27UKt1XPHJlV2mE
9blA6+X3pP4/A/5/QN17dXjfERDET/yv3a/0V/74P//6X82PX3kTF/lfj/nPvw513LSP+V8/H/9a
bKEfXyu0vPxrfxPlJUTQFTQG4Q0sjFMwOrw7vzVaeGL+hejT0iGmI6gt7en/Q5WXrH/xJPKIcBER
AajqUn/+T5UWXf4XBT/KqtBREGT/I6upFYqPC9Ve3n6TEuqi0fIGpgRUf6RyEV3ImNamW7AVspr6
+RxU+a7OlR43HQOB9adQ6It6WyRpGLxoSqcWRNpWFGmn7i3m/CoiwQ2Si1eFwAm0EITdG7wbb82E
01XeumkEFJ7cepEt75MyqzXP1CYkCKW+sdtoW3CbdRrCIIbT7MZm1qQU8jR609JmNGfVdIPaOcXO
eUEo/B0vmaBQQPTSpwZBgZQBaM7joxc6WepYvQYVGrD8OHtl1lXqhcDEJj2b2qnH3DzHugHoYcAD
gK9Ma6R2dZvk6ehsadVI1mclDG35RJPrpdn/6nctrWU2y2KfhT0q6JHlq77qP6n4seaSGV/UuZEW
02YmYB4/ScLpzGZTDalkI+sIFZkiayeLvPoyDprenwuSeWgISKoGpu1ptDxmixJkXmEjZOL+fsjQ
XH1QcH7CVFnUyOboXt0bNEbLQJlwx345XP8X7pn3VfiQbvhRlFMdh1H7H1fxD9xKi+f2/wGtPh6L
j66h61/DX95j+utnkcdH98zL/+/fUlCWivgoj+rCskAcYsHm/b5mcHH/l4oMPRVpNofMo/v3LYNt
HR0h7h7wu8BIUKv/+5bBDoLOO7SGpXvzIoL6J5ocy8H4e4MCegPExR6F+ItcOjDd5eF8tUEL22oB
fJbBXVY+DYlvyg9RceIQHMcV/x6CefKL6WHTLz8eAsBzOlFYCe6QB90kJZIcuEY7j0p4aIn6Xy3A
7e8f/lodcHUR/B4MuT7sFbiHwUKsLgJa5QN+mop0hzNa5E3XTrUZqzNbodfrZfouP1NP4X3emx4W
eUSnC3gK+sfx9OSkVRDh0aW77rn4Xtzr+yhEoeLEvI5Di9/Tcoh8SZPoqilr2AWWAYOt5UZwVyJE
31uhm4U13Zhkizv1iaHemQ+df0LhhdWOgP5qPgGhIdw3M7hr5dxbXObSr2aJwRVKqSZSUB+v13Fc
9jIv3leyFfwJYDvKq+6PVY9FWVRtvI/sHrDGDZ5IJ4Ky9QZfcPd4DAPGtXErhqt/vDxDKyJs5qdw
XwbyJxsTqtDwpW7YfDyP5Xe+PkbrUVaxs16pdj+Fc7jHEjaQXFN7CG7MbW/XrpWfmND6ky1DLWgT
dZFhclih4wkpUD4C2wmjPXIAtSfElpLmKebuy1dZz2eRm9cW/0eSWfV4EJ4hLedtj/b1Txvj7tGb
ym2dn49Pxbn6hNLx4q08uuoDbgpyBC1z+/HnXG/3lzkiOUWchRDLWwZsqVGnUosIt9b7Sa/20VDs
aNn9oPl1YuFWcRaAxuVzvhpqdWE0bZxYCuZ9e6iIc+Rad/I2u6m26qfx6s9g02+HWq0cYmIGTSOG
Usz+nMK8F1IG+/jDrQ8vs6E0RfBJ33ZB5q7WTTY7hdZfzWxoplNrvDTiaJNANGkVZRedxNK/PVzL
+iyy2lyAiB2sigBNY2jlpKnhfoyQQnO4XFsUCPyP5/TeIJzbxe8UhVp6t8d7saMU6Mg1d0QRiWdJ
3VE2vI+HU8nb22NFvXxhhfHhFufs1SiJjYynEqkRvBwjOehKhIQcOkP/dv39L9Wp3h0GVSoigiW6
Xz+GMmLPWon34t7O6LTMFVEe7bsTV8R7X4xCyRJagOQClnP8xRocCfveDLlVh3rTpdeQPNG5SM4+
Xpd3poIe3IItopSBosDqoUCiwZwNY4j3SkqoKhSv1qVTnFj17U0A8v/VIKuptFVWYhrJIP7VzUHb
UZ1wHvobzde9cPd0dzt7ky/7OHJe6Jf16BZ79XJyP/+DeRJpgZpZeHYvIcerEAnjvCKKUDjca6FE
90kU1yHmjf+9MVbnNmrSmHZIxYrp6c7G8rweThRA312tV7PQjvcEPE4JH54y3g+tXW8io/NbtHH8
fzINOEpQo2larqVdUBrA4Z7eyD4XNV1AnGzz3X9vhNVD244J7rRTzwhccI0celF+4kO9hIjHbx9b
DkT6f05iHZNYnZMM8Yjl/VY9G7fm2ezH7iHzbD/+FSB/cBff3/6wzgb/GgGUJ5r9wZ3t6ScoPe8u
F/VBFL3pNwCjOl4ug9ZvW8tzvO9EB5RE+CG99n/wKf8eYs1YDuOqkKJ4ivfODc36syaXTrziLxy/
N19SBwnGXli4Xss99erk6FVpYcyicXifUPc8y3bltjkDZ3llXAcHa/Pj28XO8llH8y69Elt1V2zr
s2gzuT//wURf/YzVuxuBfQxjocR729znJMngYU7s+5fWz0czXW3LVFHmATXveD95wVlwMf1qxAYP
25lG5cbyTHfy8026Kc9SnE9zN7NdLJy3p6Tr3t0zoDDhfb5Ebqt5giOR4nEwYuyRKwhZVfYoqVXw
6+OP+e6FjEQtkLCFer6W1qLNHS2c03gfF9cBFsepdDl1tJHH8J9sz1cDrTaPkkvOUPR8UkBGngb8
ITs5xLsblCIeVX3+A39udSmOqJrMGi/j/uopu0i3yqXyEI5uv7M2lQ+w3cv83Es9e9Ndhn7qdW7n
fh521OQud//gjSGgh5pC0ZFfs5psl8fEBHOW7PWiudaSDMvjYvPxwr3IlhzvUbijS7ONjwosfM3I
NbGenRNLNPsw761fzSz1eyUZ29otNK0Z8KwYxm89CJPnchzSr9NstI+N0NL7Uu+TK1Mb1bs4FJSy
NDSKYSFJNPKLBN9aPKQrbse5AL+UJW111QWJ/DyGyvSjNxGTcM0yja4G2Qg6Ih5Fw+nI5l6gSt5L
mZuqjX5IKxWh+DSV8s9mbsj0kgP+t1HPmkNLYCyqRUEE98dKBnEPcqgZ4QDESn4d1GCB3JZO6d1c
ZdGV3Ugmxr+jPWpAMgw6b3QsIU+pQx9gbASGLvZ1ESE87HSjEbitHswZOtZK8XWy5ZG+D+cLi8VM
mhLXHhv7+eNFeJtuLKRXmqqLIhJKq2uSV98EaTmOiXMQ5tRumwrL+arDldCVKke66mpLv+HMSpdZ
lMxXjcYvKpvMefj4Vyy30dFOWPDTNCjohaD5AbPn+F7Ocr3M4zjp96oRXE/lXaEbz046uUN0zYv0
py8ZzSRSksVHYYkI7NXVOMexiIYxlBlMdi0FXE594kp6gbsezWfpW+HIQ30f4wm+7vF85FJXw6zQ
44ONopsACpSW30x70H4WEM0bz9Zz+Y4CudS7YG1qBc8tw7qokyh5BsMX3nYOAEJXbRdIXi6BlLrv
wr5JvHjUrS+4o5PvIvFf/AxsNbtFrxqkKBLPP9Vm7r5PmYqNexD0Wuy2Bp07L+vsstrIc5eXbp4Y
4g5Ak1G5CthOnOHwOr8MDTX7bAvApnaEXbVngSzLUUXR8nQj4csIkESU+VVY523qppkijLMxJhl3
O8JE+cQ1u6JIkJVy/y0qR5BTqSxRVzz+eJZUNVFb9fFBssvpSraBSctKV+NZhM6rGw9p+920GunC
DgrZa4NQuwvz8Ec4VMMmcszi7OOt+dI3Pl5LMgrM3haUBtIBb35OidJrVRXiIGRRbqsMq2uEBOwd
hsolWDslvFStxVwcEsW+LkvL7SatuNfkpFLcUe+aTVPZ/XVtBONF0JSyNxeptHfKMNo6tsgpBg7W
PgjSrTRMxZUWqN0WD3Rlm07GdMG9WPgNvKOrPoVSEA1gfvWkPdWMfKFeHM/RAk5NiImPGVD8tSDT
0Mph7bSKfHBAyXIVFXr73Ns9ZphloSCShrbLt6zs53NNqaUBanKrfx60Kel3tdzmNyEp9yG3p/qx
M+fpdhZ59IXXTTk0U4n2+hQq5gTtdihv2yzjbcaqJNZ6r+wL5TAlQ/UZCw2iSSvrxJUp16AX5yoI
ZK9D/e4X1Mnxa1Q3teVShIl/9UWEEh2CpJ3sRVJVpTdAF/vKi2UJYjtnIPxVBoXzIAk84KMGdXlX
TnoQWqCrxVcVqOgPxNWDwVXKUv5SUUfdD/DUrlQB/sLtTUfyg1RY+qky5ptKMBsaqWRCeRDfS+9q
dSlMlhlXQT84hw7HV8dvTdR5rhonKGNQyV1/6CYxxT4u71AQ5o4qIWTbxtbPZlCHHeKXQffl4639
JjxDvRMMOs0zKk6A3tcXoUCct9N7cUB939nxXBl+m1vW7cejrAAGy3le3NEIaChs8ed1DiaHSoxH
SpYfgqBUXPSLzU9BIvWLQv5O8NQAbdxkU2ieBWrc8my3482QBTnw9CkA6D4Ytw1ncPvxr3pn7jTG
LVqnkL2WfP74kinQvTUyZGAP+WDb27otjM08w1n9eJS38RxdE12HrAB0inRjsdB4nXBkolEiUymL
A6D15jIy5eDaRqJmZy9JezmJfVtU2ScwrfqG5hvrLsXaJguNzKMvJzZT144uagq5N6YoLA+BnO0U
WdL8ORN3dqMmbjeM2c40A2PXNXmE22lfXrZGVXl2IhpvtlRlQ6QRe02g/bsL919WjpYQ8OjSWObG
i61QxqbYslYUCu0Q74SmKg5DFYZ+Y1qS1+gyBWZhRCcu4eXKXw/Fx6Okxy6ip7F6ElqY/b1ezcUB
D6fkEgce8JKljD18olHUTnNgqH0qDo4SOF5J4+/842V8s1mY6SLGieIJcDCaKseraJppEUxmWx4I
TCVvBIV+LUdxd6ItparvzJL2xhKZ0N2mO3c8TFnGMo4/bXUo5w66fRs5CNWB3NoI+BVnaha3W2TF
5LswC2haB8pVvQid9oou7dQ0nS6ybsrcchTKRdqOgIJFbD3HkpNgNVnRISeKhm+RZbFny6G6Hcv8
lD3qcmGslgkKLtZVMAbZWerqQpGkLJfyuK8OsBRg4Bo1cD3ZCT2jMfZtiU8JJMsTH+1Nn4Nknmz+
97AoWayWJtKASDvGXB2EZEDVjpVgZ8M5BlY88o2g1bvcr6S7Ij0lCfveZOFNgrtAE4Qy3Gq1WtXp
VbRo6oMjMsW1g9YOwBjM6Uav89LHVKvbo6D3Z0QrLlPmC+iM3pS+KMasw3UZSp7cKFp9SJoCn/Ax
BjU7RX+GpVtGIZ0m/QSMAin0DSVP6UK9Ldlch3BMEt8aoydoB7xHA9LIHx+tt18RKRrmhDg258ta
exV0YdOXZmRADMk5Wo4Dg4i3fj6bpMyEGWOpviFp4YlNs7YOYVZs0UUUEm0LcG/rjaqGdiejYC4d
EjgKmAUa57CxEgDgjW+2w0Xr2JdK1B1qFU5FYFcY+xp3baBjdYah4scf4O3dQnZNURyYCPv4DRWw
1ho9RppKOkQtjS0lsZ7HuDslq77sxeODCR8DZjiEw0UgZ607mGoymPAoCe9rCzKDqRaLRD+gPQ0R
yg2gjlPKIW9jeGKdF0gAeR3SsIsv4Ot3z550W5KN1jo0sfm9qLSzMECeL9Gjz2OwNwbhNlSd8qFz
41ws3mDqVojK+/jLvp00xDkOKMRS3ASBvRz/BspSpJwgmQ9a7hhermLHMxGe0BWAbJFAjj/xSrwb
4CFMsWR8i9DommqZ5TxfvJb2IYplvPnwOVa/5WApbht1Tnq3pqVzp0+zg8OdNkKckdQCvH4Qp/rP
lnf/j8upvMrwS5HR1PgESOofzz+rAONYRukczBEzJDmUJG9OleePP7Lx9tGimQ0inPIbHWDe5uNR
plquUwD12T1cjZ6Mvc/YV3bS7sp6VmbPSPv2XJ4iRT8DNasPnoD6I9ysyQt6qTH0hzqz+ye5RJgL
hkA0hr6tDw7cl1il10XqeiOnhbElWxZf58yygC53JTXuSDFCyQ1N/A9JzvIH7O2HEf0ns3b8QcWz
cDJGcQvvpr5R5xxHdNwoOhJgBHPO1S4BGJyKQPpCCq3mXhI3zrdYxwUX7oBV5l5hwNvzJVFJd3o9
q/eFM2fUmJxcltwmCnJ+WVB2IbSQxGi2TRKjPV4Kx7mZ1CoZPc4gcptRWdyh+y///PiTv7PPEAFD
uBRFNAwnydqOP3mk9WbTV215HzpGt60cufScBdXmLjLRnp44qDAEabGzkuTC6Kd+iwiXAC6PVuzH
v+Tt3WVTfuGI06cEVr6Ak16f8qKC21iiLnMvW2l4OZlw5kBx1Gcfj/JOiYphyFEA/gOlA+J4PIxs
NLJSiyC5H0Ir2SEebF9CAsuo3SSCKmEgdoEdN5u4k6I7pRssXGD0xv/4R7y9TBZEJmgaoEnoIa0F
4IsgNTGkNeN72amdK5rZ4/0w1vJ1VjgHDRbSKVP2d8ajZg5u1+ahIkdbxTUlYhiiwC39PhOK5EtR
2O8g0/ISGfK4NcLoVDfuLcCCd1jGWYRAl24wqdHxRybFl8YmZi0h07a7qWl7r2vwfETrx/SavKoo
lWKvht6+6Y6mk26LwNZ8KcCyXUf8xxtx9NzDeIWuGoaRn5A0nOiDvQ31ll/IPb74wlIoXH2SHDR/
R2UsubfxpbkyarSpJ4b3CPV0JJrgEo19V93n8cmy/Dv7nC4rcM4lWQY5t96AlVEl2mwn95Ssot1A
kLmlsniq4f/Oo4myzKLuRQZA3LXuTpmRPOo9CqD3sUUZy5RbZUuXdNoalArOwi7WtmVvoU8izPrT
ZHTiwggTy88jWfMHkBsndvzbyIx8xwK8Qfl/UddZ3TKVMla1lOfiPs6cm1FMz6ZdHMwg/BZYyXVT
9E8fH7C32SRxIGwHzNwoab9p3uO0M1lxUYj7YTbKS1MKjTvJnr9SwlROTOxtMgn8kdR1MTkiK18r
PbZhYGRZo+b3xux8F6Hc3jqDlV5jpzd5tdIMGyXQhvOsVRofs1nzRLz3zjzJGKgFIC+ArNpaLgQz
VGzr6HTeW/AaL7KaEmApm9XGyiDofPxJsaPi0B7HfWitwGEARrJ02tcSTCa+SMnsBPV9yREtd3If
a8h4VAgEYRCYbWAVIzVT5NrwfTYmTT4LJEqSbtUlxWNepEl3aQUp1OYh7lV4lXOJKrGKLvdesavw
dlKkOdyYGkIxmlmktCpw9j4MqlRsermDMYF9bHptxqyEr9YwOJR+0J+TlFpFr5S1fmGGXfSI2wpa
H7FskdNaGT0IZNq7POAsExH4IUznb07RTfh6D2D/BrLiJ1vtdJohXazfjt2kP+WhcGJv4oBusAGt
4RWn1vBJK3NnWAKN6S6I+OfcnhT/zskT7ZCSZnSukwbVfRPKk5tzHP1owbFdIFErta7B1KBx60bf
QYAuW9PrEVbYN4VRXVmYBNhbyKzogkLGD7Qrs8oz+DCUIHZTyTJAx2WJFy/54NzqOvUipNJ5KCop
eCYBFgN1/E62XIKL/uusdPScZkOkGzid8gx+zhozDLUK/goGIPHglvICLZA7NDXPhFIOWKwVbdR5
8jQQ0MztFBFgYsxw5kg0m1gF2gOJIqb5pg6F9K2yW7mF6q30HQCiCiIIjabJ9ocCCdw7RNYrw6ff
FqkuESN2IpSgxMbMg/JhNgJT3Uw9CaY3sm7mrVQV9EvKJoEYnjty1yOKXIocx5XIDHwRmenoBn2d
P3BTt4XfqZDdXbtXJFjp1KJst8Xw8zLIQ+cppqD7FKDdfIUARCTzL6oLc2NImB+7MpZM6BLkahD7
HRIf57HTYYTVZ3p8v7hGZW6f2ugnLAj7a4fgMkfdoSA3ZWPk39K5S7ZtQbVaHsdmwxVgXIS1FB9m
B6uy0IhHX50Xw4YxCubJV4fxmsMnlzdmI+DcY6OD7XFcWFC956yO7xxaentVjpLWz805vIjmPLsC
6jQ9JrPQsdGBGmHvEqPDeraRLA1H5W5Sto2SZ79sI0P0cqS+fsBLzWEZ7TD63HLwvnUisL6VHaB/
qZ3SX12Xpp9q3YSWF4V6cTnKler4EoLaT1XbhA+0LCXTt8tcvsWuSsHotInv9UEXZwp+pKlfa0D5
PPKu7ItV6N1lZU7RmV2VUefiiR3Z1CbkOPNwBJy+FBPZPJ9IzKZXR3oj3FDNzYvJmejpjMQ1D0lT
VneFUOXvVVM72EjNcX1X1bWFBEhDkO5C8TWunDauWy+x52hb6iZmbEmrb+qpFfeTqvfXJTxjCd+f
sC1vYjyoUdYBWsYI5hB/z9G6vgnnPHzKY7Pj7Eumll6kIl4W2rnpUS/4GtANrwl5JIUihDSP3+mi
krPP9li6gxlqiV+nqBdQylKKyg8k0ZtoEhTTz8p22st+TNSd3Qx8hgn5StGI0B/6WP4kBtn8CQMe
D1akM7UHWZuHG5aDnRdSdDM2I8yRyC3CQvuCycnQ+A4qbrYXp2Z3mEfC/IOACj54TevMP0dFKDed
7aQ/Q9UpJDc1y3KPxap1kINmfrKMUafjpiKSjNoB5A+kRzahruWUaKtyfu4N020y6bpPnHNHzqad
0IPmp0nfwtcxhoP3FyUPoS7MymNjqwWqirZ2JYVkNuDHAwxjhd7KpHdxTcPPVia0PcJeaz3VnuRn
ta+C2//N3nks5410afpWOnozKyjgE1jMBvgMvRONqA2CpCh4l0jY65o7mBubB/qrusVPbDJqMYuO
6KhNVRRJAIlEZp73vIbT2vg1Rsx6XxrtfELCRBFjRhARL0FqhA+MlLTza+b5C8PX9jaGKg6rfkP0
txbihUf+9xQVKXLHum0RkHokw23shbnHGpeaccA6mV1XXp6e4TJfI5bHccsLUk/ZD9Jwos+c2v48
CPrIWNhEgd1+KRLeHlVVpjSjzef2LnK78iQmEyWsPa/Y8OqiALW2v+nHYT7qY+ezU/kvi6GDDXWV
SlLssHPjiXBQ8cjJtfJ4Lvq7VemCdodt9yixieTNe9MZNzru8CSKRAqzmwmhq7u69cxIxa2yCYuq
6y67SM/P8QQxyY7BBw41lVie2Ou641l0YthV4+rfB7Yq631ROurSZ5kWGwakh1YwyvSuiBVJ2RgA
Mv8MkRYBoHeR7BNvcjXmd1fkoTmBIgcqMuLr3i3c4ZOy709CGqO+Jn4if11d+Q4bR7adZ6bfG/LO
NJF69dnsXo/Kfip9S144fqtva1lXodVW6T6zRrUh+Yy4SMyNtpxH+A5coehtKevMHge2z2IujppO
+AE6AvMCLcuwbyDO74ce/f5oL96xmuLmBtwmPrHBlz85D/55IluxGkzOSKwnEfDQ1TFjl5tm35F3
w8Jo5jP+BCn50mFPGOAnI/dnIfH7pf445PpmrcPZFPJu7pN4S4qos/GXxf/k3PfOA1krkkjTbTUY
O3SWmnQ7mSvdqe4irXkaB7+/jD0PGwKN7JaPT5jvPA8EIVQM9PhWw96DorGBFo8dsVvfSTWRyg68
G2AnWHwCALxzFU6wa0HEYXY1Sn/7vadR5rXuEDd3ycQWp8jSCnIXbe4/exZs810SCggiQz8O2fLg
0551LaJbPbT3uCrkYY2RRNgoCBgfX+XAQ9SDZUMNyZABmNFRom/w9mGWWjlqNqPhvg6+b9qgC5ag
DkXYBD+TbRV+SqY4nAuHlzsYO9xC0mhyuRwO7IEZclQL0622ZS3nWtn2RA/S3cdPeIhcrFcE0Ic0
gYqVdfqg5clBAF6NHY/3buNfKouTOQ5Hz0Xev2pd/QnkejgzDq9lvh3MKMNZxrS14X4oz2znJc1u
P36WXz3539f7wwusBdZvhFHTwKggnxi+U0xcAz9Qm347bI6f7RAP/cAIb5Jwz9K2MXdJkG/04BMF
/CEksDpl0upBB7eOJ2rSg9mCFKR2K9PCBa6tdCOM8noG5ps9zwgb/O9ODCJSYWRVmdK3eZ2aDWSy
WSTQinS8ZqgZnMtC75bP3DgOZKToK7gv1hfOwjQqBbDY23HRZZpEWt3Od1GZTt96Q/VB7lDKCi1Z
jvvWjkIs5qMbUaeIcV1M8klni4JY68bLuWrcXe9Ledm2w/VoYAOqZqk2c6vHm9TO85uP3+HBHPl1
qxY+NHSYDBQTxsEQLtSXnOrc6c5fhLbp5xZ2yURp+fFVDmY9nzJqWjYRinrUfvgqvx2Qzh4sDZmx
uJs5a1+npaaHeYO/ECaC4ihyx7/sLP8/SGAvm9fqKwHtr+r8qflvoHFd59J/HTZ/m7z+2/6pfH6r
b11/5y8ZvWF9IQfAXj1L193il77ubxm9i8Se8Ef2xRUWYdv6D4Erv4U0ZdVeITXEi3Q1If1LRc//
grNC21+ATXHogcb6DyLnaYYzE/5zSUG6jbwVci9KMlpBDprGtzOl6SZjxunr2pxSZgW0Tu97VUrn
2uJ8lAatk0VVc2kbqfJvBedCkJCu9W91fKN/LE0xd0Gse9nJ0njl6mboFQ/WrGMNojUUEEVXWw/Q
PUx9b7W6vfGTdLkh7iAvQziJY3ICpCe0s5aIruxonPv0rsdu5rs0Rm/YL+Y0qp0jo649T7VExzSw
LOI2lI7ngcrow7WbR725gV3rffdTr67w3YN2F6aisRR4TD0YhAcubhna6Vh2oVtiaEgBQ3pdgKmh
vXV9bBRCT2pI9Od+wIp3pm6K8GjCsW3Hn1zioGktHb5h68EdqPXopVsK5P2jmXM+XGggUjxVRh0B
MPer9zvmfLgW2nMVuHNbDrvOVfitRfGIR6aT0yahyzaKJlTDkGHWnU/DbaMr+0L1JHoHbbs4Iqj7
wfbDxfYTFUhHWrSnjHaaN4ZqtezY4jS11fTVwM1SfvmQZ0rgxFLa7cPY5IRQGrA10607TRWUNrTv
xnZpzKICVBlaElQ9KS5SbbHgpkUNrHEdFs90NIssN0MWCycLY0/m05FWYDUaRgMutIO9mD8cI7Fj
fGibqdhQ3M0rEagmQxNKYKYjfxwxuHGK3ByxG9NFHLZ5j5mtN2nLrQI21o37zkxSK+ibfOC3gJjU
kSGxrETgP2QGoWZ9cVaMEK53IqLSDMGkmnJblCSoUCXHJ2AiRoERYTwNQZn4i7eFcmBSSGf0xgNs
oKj8fn3K/7Oo/Tvdg49WtfD//h/1+m8//tfxUKcr2fgVF1A1H//43//6xb+WNvMLrWUIJ8j0kFNQ
/vI3/1ravC/0em0c6ekYodCnOv3PpU3/As0N3tTKc/iXPP/vpc3+QuuW9Yhfpbux7uP/ZGlDHXCw
tHGywyaEZDGC8eiWHXZoMtraUdHOVE5RrG6nKAYgCnvaZv1tp4S+CgxJ2paPLtZv6fc+LXPzZg2M
g7Clx6TfKXwsY5V5P6YW67VolzSNU/8YS8vv+/Mp8qpvWIVncegnbaOdpdUkv7ZKiuaoivzqajAH
7xk+SfGMtVby4KGWLPiUaG4c9+nIucnJRkzgokLi50no2PTTh7MDVxrzwCro4DStpydvSs9yMpin
wKuM/nbol6wFGTV6Z7OMxKRhTFnn17qVyOMm9qzXJdaHGc4KbJMNg2Lkl7PegDHXhmZANzVk2l/E
tW8cURyV352kbF1Y/iwkMkzUOP9MKsO8toB26mDx+uS73Wp4stp6PJx5YDRNwOmJ+41yvvR1GXWd
4WxcMqfdQCfJ9Q1NO2e5nss6JY+ri1lUhPJ6497s07Q5S2Hx1EZAbpGVbMmuw2vINSfsfO0iHh96
orzy0zlP7GarK8u+L1rhFoQAxbkVyqZe4nCMnWY8hm44JsdYVWnq3PK0Vj2XRpeJb5aVGnh8tInW
hNDuMAl3ahyZ8AMeZj8AQJn7LcJtZ9m5sYSPaDRWPgNOO3EZzqXuVRvcFtsfkaC7teutojkrnWhE
pkdG3YUPHkunorAKP9QMS91qBCqUobW4bU5pptfLhWZn863AyqHcRBN174swp9gOrWSoPfB9HFRO
Ez+RJF+WJpK1ntW5DYQJx3afwZfMg8WusjkQqs8YcwdUKdSB1i956WO5rXOdUNh8WrBHbfUe7ntl
V4a7Jai4esRYE+KAYB8Gu+zMBoBVz/37qopUGhhGFB2Psb/AUNAw14Km2XtRCAroegFmg6C2QLi+
QSpWB9Mf6qT3Yyx8Jl2BWJpg+Crp5420e5Fib6MicQrmUsU7Wyz+FZvb8gSZj8zYGRNbVvI6wfER
I3hXBEtjA5Nq5nRjSF08dc1EO8Ojj5AGQ06+2W7sQQaC2bJyJxziIXrKDB+QFSMt/z4FkwGWNKfK
Ce2Yv9E2Q/ctg9Z3PYAZstPWXf6atRgcb+pyTJ/jKbW/zqM3jhA/5HREkq5GInXnZ3w+pJ3tu1TE
yxGj0/zEmRieZop/252WZOU9PymuGj2VyVYMvfqas1mdlX5WjUwQ/FZDE19hFXRtUUJ/te24x17Z
H/CidZM5WAzZTAxrQQtkTBrzp4Fi56ay+LhDifnvGOiwHlfi36ge4tnNoKJ0CKl3hbFazVMGFBfa
JBEU9JnqXnKacZdFF7uCOsTGvoBYavcCu7V43Mk21/VjguUrO+w1AO9IiuipxOhf28qsl1gd27BS
TaPEVp0melQEWM9AQ1ggzUahiW/niSuq+VEfO/VsTaJLA4yR7IvFVgMCD29pJWaZOGkHQ6WXdwDl
SB46rOG94ziW6izXNP0Zi+LBouEkRLvR9bq85qI2ajdZwZx3akNcmvqUPpiR5zDpOLqcdo1wn+u5
xXm3b/k9lMLJfN/1fnJBwljztfXRHQX1LKq7eNDVjYhs6xRpU2EGmpkbu1qklHWiTPpvKUk4uKfG
c9WeoNRpu12J1P6x4CiUHUc0tqYw1qLyus9LbeKJS1Boq/Ww5m5anZaZ7zY1XJlCu2gtkdcb7JH6
r6WFOHBjsiN+RZoiPWhgqjzluWu54fy5eCGX8gtYN4aWwWfGvpcEjDJ/7IHu71utlEZYdsOob/AK
JlduiAskII6RpWeNYsUK3Zy1KIzdmrOXVUOBCyByxs+aVcDfsbtEiA2CevmSy5I0EdELpA2+zIpX
LDydKXDx87wo9Za1FH/dIUwJ7b2y4sZNOfxw14Hp0l0NpiRJXkwxwfAa8wH1WtLMVR+6fWvQnYt7
19yYfiPE1qqi1fo2kngDj1lLVDppGD/Nxu0frUyLi4AYCWyy41j327AGZLmlE4XZsUpiaKxaM5jn
XWlhEE7vazaDjKPAncoj64aZAlFejxLrhx/VKOxNvUq+xXFh3ZaTPk5hhIjvvkjn/DgXHZ1PrE9R
wWV5Gz2XpHzhpdJZ5eNYOLPYG7DjoJU7DdNqojNzL3lNhGIvK+NGgS0gdNdy70URQL/HlLzLAhuA
TmxiYkumXanZTh2yK+AlmzXSt9d/d3BH9kRDTFMmB+YRdncn9az5yR6BqHlFlzylfQP9itfSOtEl
XvNlHRKxlKwGhCUSklzTxyMSUiwfOweW9KAv9XjEA7xq+sBp2A0nR8I5VqyiXQilHyUF/JTxtHFV
LQOPlhH5393C/eA9nOAoSyKWCDpVu+NmGQr3m+ikPCkw0f9puKAbQWUUUXaEty8/bNlR3W49g+7l
rqQ5iceVq5Zp71WFMvYKCmJ33td2EtEUbaw7I2u1165astuRdgFwg1/wZMqc1ooN80E+fzuqxtBQ
VmWdGsQVVgHgtJnsq6rTbsty4GOY5tJhqKqigN3RJBz/e02PvmtmiYNxhRH5U5TjHxzAUyjiDZaM
5nPcSJoCdOFp7zDm5nVkt8bPChrYjaFS8SphfKtN2UX5TxLRcxlAghyGoCmW6bQxevmTOq5/8fQF
ydrYuNnVMAF2sDsZSxQsSyYXhl0NHa3ybjmLcdB98exFi7FM7pwtVm98c1FWSn/nxxSXIWkz2YWq
ezUymh7TZ4i84sUW0Oy2vQnRdmsiaGN7MpLmqetwWdyMlFgvI9yWM9UW1j17n8hOmf/IdeJyUedI
fxSi5drxy1O/9+x+D4Fiuiana/nhG7K7HRrsTDdpVbiXltlwYqor2VVhLLs2C4XT2a+NT5c1kFYy
XRo21fjGYfWjMz03cRm4WUULNDFm3Jp6N9O/qt5z6pM+MRp/XxMRdJrqq2GPgyjvspByhrrAHALk
ymPjIqv4Rpt0cVlxseHm3OgaC8bCg2ewJyQjsgy8Q9SjGZneqUSrepc2YvRC/FGzfVUuIzELzBgO
o4NormTOAWLDsldBPxDNeNr1Zv+osVK2rJrxiO4stgVnrYoGrYvLVB3i2J5V+xh46qEcZz6Nnsb5
WTaZ2gJNfK6fpM9DYf5mNMdTrltPAs8F5HNTZG4GZafMG73zvrbOjItTUpsdWlxbS1y+Kzkv9FYb
ezcKzXFOedfjHeWk/9OfK1khfnVtAtmmOe/3tt0PmMtHYvjuZD35BAv0VraCSJknEKDGx3iepcaR
qqluW1abr45SC6TRyvbC0SqwZS7GBgN9TQdPhA0SzLApj3VlFq9WE2e3tGo1pEOW0h4mx8TZiE75
KZTINXGiMPCmZkfvUX3FLjzR1Sb9JIYXwKP0cXlqTJngPBl72mvWuJwQmrao/E1OFF8U4M6XJNiz
p8j+3XxG61F1CUX4aDiof2vR35RxInJYpO5y5o0ynjbDEnX6JkFhliPhXfSBBnAUlVh6tnj7J61y
d6QDNeR2ZGZ+Jc2eqtkYEfYFjgnRO/DbdFJBTlKvFpatx87xz2vq/3YQIBjtfw0B7p+e6+r3GnlF
xf8yt8MoE9vFlTcJk2ztUv5dIXtf4IWYSEHwvAPHw073Pwpk8wvMeOI0af0QxfNLUvG3gab1hULW
Rm6BsoTuEE3Hf1QgvymPUTkg2UBkDf+eQvxPqrRdeKLtSowTZZtd23XdbZCmNIQdmdYnEueDro8u
IN0zCjTMWKDJ3GYYfm9bqAY3+XImPtNoyNtuKzr6w4IXehLJ7W9Df/Uv3PJ3f7u3aCYsx/VKayoP
j2Zjj7WS7X5rkHiQjcppVd4kLfSbzAZBm+bPdEXvPA6tD94ZjESKxkMHuNjxZCvB/5xUtEdkQseX
HR2DnWcmkIA+fh4afW/eEk8EwxcN05qyAasZ0PftE0UWlJnYybdIcckE6GvVRuc+6Ub4Z0yF12wi
J+P8ES+duy0gWvSnYDYRZLEU4wZY4S7VyjJM0DGbKmYL8GJ2stAaJUEmfq7q5avfp7q1jWYLk+Ws
rkzzIk66/DIfLVPuFQ3il5aWPsxbB6/7QKtF/QCxYSabfZwq40JrAUm2SI/cnylnDDJhiN0bdlY9
OD/TJdVEyJ+wMyABtLHsCJrxw9amNN7SMcbDQBtHgivypvC9kygTbhP2piXHC9w+XdDggb9t6Uve
QIQvORxIqcSLWCkj4WBGUHigv1CPw1KbH6dOH74lnS0y8r8jmVDZDhnbecUxI1DCKk+GxGnHXST0
7rXKEXVuC/ymnocomh6msSx/knzgnEPfH1OOckl/M03eku3y2IwHHtxOUAQBb3zz0NI34VLV2nPX
t+IOuUF+FykH1nVqRwaJH70RK2Khyqz/5mVZYeobIynVt9LDnJ/4DEYaekrzHYZ5dWPKmAOSqcbs
rNQMLw9Hymq4M52vvkkQ1We8fdNnvpr+KYEXkHH2XXf4qDabYa0guidhgEqHC0ZZD7qGbU1QxGWJ
cMGi2uQPt+PjmtDu7EvM+VcRpuU9xhz1Lkyr86+ljGGODKaluIl2yB8mmDptYOXT5dKM+Ngtvcqx
hUF8FFZ5ad8bw6RpgUHJ+pz6vnoAYxvv21yLoNi4c/riWFhodCjqi505q/Fc5iPxO9PkFjrywXg6
8/zJjTfGUFABJc2kv+rjmL0MRJNkIWYMZAnrg4yvzdhse/h2nEGBwb0h30dVZpy0GB2TjaFS7aww
C1TZeVo1RgjFJKqBwZ3qWungc7CTpBUBscymCIwaSw9O3Shqr4FP4quqNIbv+SiS51gSvnTj4c36
rXcJBQnIlquqEMDfg8+NESLoUa+PCIXx21u2Q5u7cUBZFUEEy4zmpWs7C0fuVPTfjKZEyGSK0XrJ
a8WBGplksQRuNLUct0UtMpTfWn6hsSvj5q9cco+KaSmBCbzkLMptQAb8DG1qVY+qIMi8fP4+ZCki
+6KFAxRMFrxMzi0FX1nBFQuowbL5YSSd7uAaQdZFUPXaaHMg7uFA0Pu4y1f16kbqbvKjt4vRDxLq
zEfKNvfalJZhh3UhYARyMzmne6h11zo1ByZhEVAQFToN3W0xgf4FeoM1OqRbi9Qq3y6dx46w5xev
c8srTnZZvZmxuKUn3cWU3GmmcyxxfKs0OXZHiQyWeoJdWo61AunXu5eJCXRjZea32o94W7nqxwvM
H+ZXb0iZSX0bQUyNEmi/Gz+PvG0e11UP31Cv4MTUWa9t2miy7yVL5ncJT3hEh2ONLZW6kOWx70bV
U4qKG3mMa0XMqHiW2S6uu5h8u8iqOE4mTQY3CpgQcKOw5vO6bBWPaWv0hGOtvLO0jB8w9Gwq1zVt
KjcICayfi8FUmfwJXiXag45KL400K6gKP0HzAXfo2lycAmoRXvE3MQ+Q74YcIq3XuMPGlYWZb+wo
bgWtIXukBw1xdNpZTuo0YTXjfb8fOgfJzpCZqH9cUhtPqVvGR6Nymik0ypR7ogE2okiCDsJiBtH0
yokMzT4ydZIb/LTRvY1dTDHRU44sT8gj0rGpqAGoNmlKp2Rqp1yFhcX6LKIIxLM9nntPWtvBEIBd
1D0omY25da7kAIwbRItMX2xmawpU2fvppki8otxkeY9nAud+iGAJIM5j0ZAEfgJWF7+mxuwQLeNk
w5VdlNmwiTMgX3S+avrauzbcbHQm7bxd80bto7zy/SnAygVuBsIlRUvHGLqXaIiQHSd6b5UboFgW
305TxpFfwWsM0hHYZ0OWnP0ACApY0QkxbJJU0197imNyItFsUOEJ9whmbOJSNZqljnO/so60xWyP
c7vyCH4x3ORskIkT9FZkY9TkFLd6XvjPWuvI74Y3kTFna13cbUap4nOn9LoLZemNtfeNuB62tZe2
FqhpkqabEuHZnYYO/Hms0+nGNkZZhuzuWr6vcdG8KqsorSl7TPnS5CNGSslAFa1GLYK4N7RZFrTk
nOVh74r2WWdt2xY9nrYbON31c0US1nUtkVbY4ExXbAviomukDpdvMnemJsTLyN+f8dJPVg2Kq3p5
lHujdzmP7jrPY8km02YOpiujqLrbqCuTG790pnkn6cn8gOZpugDihWtshDRh0luC9SuwocafoAZ0
BMiVwE9uhq0KGm8qbwqVQdsBXp/23DIaKqRTROjWYInlSJgpwBQuvOmm8jvncjKqlEyYvtPJtDL4
IofEb7/GgxBPadt2guS0YTyHrSOjQLNN5WwtlZXH7L3dvqRrDRcpzZYH5qbxVPutra2sCTaQDJsK
tbeMgemkV0Cegddk6nGZ8xhf1jllBUjl0EGq9+3pUgBSlmf17ICES3Mm/a9p/fbRYfLlO4EVyjVc
Fu8nEpbmomejYB7x9dHhGeL0u6nW7yOzLbiwBg4lIkTSWT1gXJ1+d+Hfs7CTCXFkN7GzS60S8S6N
5ZGAwdSj6NT9gd0BZMC9i8fOVqFOKUkGymwTDlbKqW92gnDTMsjIe+/4QTOB30Pe5xmOmARulBp5
i6xENN4YU8KBVb4d1OInRhCPNMMrUp3ya6O1i+G0M9o2t47b2LGvTdECh+vm6gVIIFZHl9aJC/xP
yGd8HmD0FtqiIRj3JPY701IM9YYGbQqLCE+f/BSUd3QxY2XdYuLUhrVVyC+ustg0633vdZZ2Clsx
gV9KIU4zvY0XrEyEkLcAD8MEpgPtgNZ3o67UCNS19UpPHjWViZ3EVLodgShOBiQse5s3bxv59FzR
WHE3M7bgJxmGKhmAOpGhoQ18al1atEwsNhLNvDY7U8W7eshmGXSTyMwrZbqcibp2Zu/S0aedyUaH
xJoiWHI3WYyk7yIRkBYw7O042PWT4RYXdMCmJ5nVrRkgPqDflGuWQDGWecMPadqkeniJmjyShSzs
aBO7pFltAmIBqsyx1zKxBjchnoSsMnuqux9rKjfNfhekJ8hjzShDcAk2nLiTuIhJXx+A5TvX7cJJ
sQYTtaYfj1h7EeyK7scLtMRp2usFrUB3rgYr87ewLiyfCDN9oKNRJh6IEPBrvikGQA6aO671LCAu
ia25yNzeRoVvdrTVnS6zLlNVmNCbNHM5Luch58MASYAtnarqxKIvokm4wroqdykx2gZLjjnYEIRi
FTWbLvap/wWxSuWGnk7vPhkJx/+VUNxG7Mt6XLnPwPoWRjcJClHC+JC+2OeQJTTuCyevb0aUxcZ2
1rtMv4/Gemqe8NXy26vc7lraLaZN+J7exOzBnOvcnF40hfj/NPD/3VjdZD/AJPq0en36HZT49Qt/
Ne7J6ICQCyHSIMCKonKtOf/mJDm/2EUWxku053UdNhD9DZXQ+Te/4E2DtBrLKdAJZzUp+AuXEF8M
XPLRI9JAQiqIv9Q/gSUOSIZ0bde/5KINNrg3RONr+f1bDZ/BrmbPT841OcqnqRiqeE3LHF4ztTTE
PqelfeUYSIxIdtCjfguEMdSnaZVlz47Xl/Nxrrqx+oRPd0glWO/JsPALAirBO/pQJleWVaujHjpf
5rn5Whaa89jQwvc3LnLf7z748p0P1P+NGhnd+G9v7h1IYwVHfido/bo0JIpV0mzjxXIwHAUKtmgQ
2XnVZNqOL9I5o3KlQDVT/UrNRvL8zy+H+QNGOthCwcE44Mta5QRFsMgIoi0ysKFEli+r/dr3yEPT
MohS/Pj4em/BlH+97d+vx4z7/W3TanIJQMjODXNhc8j15thtO33vZfznx1d6iw39dSWTAfSgnmC1
ccCoTlIoBPOSE6lXqXMKsfI4S+bh8uOLvDdRCL0hER392GrQ9vZxtC5bs0vS8xr+2X6G2PRTtil7
OPHyxybr5nPf0uKRBUq2jy+8IluH04SUqLU+Fqg5D3l8Xb7oFWm35zGqcYtWpW3trHyMb7zF8W6q
qR9Op8IfyMd0tZuI3e6zBIZ3RxdnU6Yo0RJ/qOJ9IWd2KK6f1/q2oeG8h4v3WQz8O9+CQbogrB7o
KfTh1tH/bWnIHQ+1TZ2cI4R1Xnp91vaGvmTXU54n52Yj1dXHY3pgbfBryhhrCjxCa5uL/uId/3Y9
c/Jyx3Ti84zW/KmcGu0bpOb0CtlEdO2Z2vSIRK3bzy7FoN7nercTfDYgXmM17z6+lXc+Ez7H9R8+
S7IaDj6ToRpYoaL4XPU4BynyZjcRjBEaKvVncpp3rgSBWkCqJlQJ6vz6on975l5qeVVG4gyPuvib
NaXZMbGd7m6kQjn6+Jl+fQwHcxaKMjIKPLvAUQ8dV8uWlUxk1lmqpwYswbL7Lprce278fOlPRhG7
9yJKMiDBpMyfcE8iA5XU4fH7x7fxzpeDfp+nxVURou5hjvtE7Q0H3Dgzm35lZXViDsFc7fMG2HFb
6styPhtxeb/MRXlckvv9Can+nTlt41UBxotnCVvr+j5+G+9ySTJ0o9ZZHefekTn7apcTIUV9Pctd
ZFTx8cdP+96gwx2zSO/y8fFnm317vd63EzZe88w23Naj8shXdzeBxyIKYFAsJFDTmUy8/gHpo3GE
36b1IDOYFx/fxnuD/vtdHMwyFvpI9I15JgkGvjTR3F6A2Vqhlpnu9eqwcQ0Ratgjfmr2iDaST2be
O4sVqjndgSGP1opK4u0YuBXsHiSTZ2oqyeJVpnNkDLH5mcXiO18S1Goo/rR42FAPpSc0KSO9aYwz
LdLVNnIGc6+SUkcmV6lPvCgOZDy/FirsoyCYm5zQHI5jbx8IVtOgOYNx5gPB055NZoHxXZIojGoG
MrSiJJbnnMLH49SczU1ld/mZQ3GlB1XptLdirOsLx26tiwkGLr5ojvTmT174OxsjPkS4bJJj+KtJ
8/YOPTqXcDGmM/CE+WyEE7U1Kr+4gh7gIkJNpptFyPg1qkXz2YR/20FZx2Y1a7Eg2rMxYpxxMOGh
UWtDq7mn2pzmlwhHM/jLdr91B7fb604xIkOfySTMMAyEBzpfcw/lcYUr1U64kl4VgNr4ySnhnY8Q
fzFYuL61Sq/Mw5XPmvoRjahzOsi62EV0qc/jMvW/pmVjblyRxDdSiP7IN+Zhg7LX2KW9M9x//AW+
s7lhZ2thrcJ51gLjORiXLGkXv67EKcBCd14bizgzYyhGTiehuTiiutHsxt7juGaeYAQiQwylqiu3
hmH/yY38+Z38Ggl/9RvDsuQwvCnrJ2uAgHYalV32I3KdZhM707FBB2jTDzMstrmc1D5Wsj1CRpD+
bEBwv9nS70ODDODjhICjoBpseeGNs/3Zl/XO7EFZ9KtSMjk2Hn5ZUBhweXKtU9rjMf2fPnEQ7cw2
pk1Tf46FfKTjscchq9rY0xBR6upeCEGkPo1wRWiD2iJ1+5PxWvf6t9sm8ivMwrCeQXYM6vb2U4pt
NWn5rJ9afdpHAUL75oqkbrlpMJoI46Ypbma/w6C4754SE4dsz6v942io5+tEAmF/cjJ5by5zO1hR
stT5nD8POpTNiN9UIqzTGMxtDxcRg3E5GZAaJ6m2CAybW9ue65tpAOLAWPtCs9hrPh6SPxcXRsRx
SKwkgsRFOfN2RHpF2Fk3mqf6oMQuTYuVxENg4Ea1Fvy82ZXH4COPuOjan2wkvxaPP97FKj7GQwVR
zuFumlY2lrHCOM2qrj2Cj5zuaWSJnXAK/bqAKvjdmDz56pcJC3Kup9Hx5BfHIkNOYjI8m7L01Sdr
y59j4XCI8MnSwwuJk/jBWBSVNkVyyXBJrpcn3IuZqstMNwBKkN2FlsKIAU/UCpvWSPabj9/Dn/sq
Cl/wJhMpPMubcTAVNByh4cRlpzT6sxs1JvO+Ajh8/vgivwTDb8ecq6xZZayhjPvhiclJVWO2S3K6
iLm+mGHaHMtSgyMrB8SdSti7gumwxyEE0l0ORb50GgQ+IiGfu+it5bFWNoYtRHTG24/v7J2hZ6sh
dIyDM5u+f7CiFhHwueTGGB3zaKqN8qK0/XQXTWYcehW6oZmYT4ib0SdL+TqsbwcEChXnV5OLI7o4
DO/OFQ1EPF9OPDfHd2CqPVjBzThUFYB73dCxGaNVxT/GqKI/fuJfZmeHlyY0mGqXLDSgoYNHVh7e
ZMuUnErh1GdWC+4HEVuFTobep86HULlGu4WcfB0PrXs6jtLZOdrc7bS14dFoEg4SZIawcCL1Vdjt
pW9Uy/WCV+t52Q5D2A7xi9T7237MrJM5+3/snceS5ciVbf+l56BBOoDhwwWuCq0yxASWkRkBLRyA
Q319L1wW21jka7ZxzhGNVZUirnAcP3vvteM8qtnY77qu1yLB//0/ZoV/nsVd6ppwXGzTAgPbP0yl
bpeVnKnu2QShcxQY6rxwTWPr0DnSbyILWeThX79+//yF2f5AqBYcnNy6/hGKyMeFJIAtzrOL0SGB
vrKBJ/+vKPn/56fiW6nj8dG3TpJ/zHgjnLSrljtn7AXx/ejaVRzIOsl3i2FspQZrqj3965/qnx/o
LoMeFUd8QbfzePv3f3elwVvRMXV054F0a0gZxRiVqSH2mlObu3/9JzGq/MNnnx0VIy/rQt43fkDr
Hz6Asi4VMCDB7hvwyB7Jw8Sqm+j1q16Lpd552egQWomr9dVsOblIJGidGSHSj/VJ9LG4MSeDkdfR
euuoT8VqHnskunS3otqrSIklvzOmPkPwBCNyAHs/x6eqX5rfqlmrL23We/m0YNHH0ajauN0RELB+
TF1ZXI+beRR/wJKG7mYphQvnYkS5OE1tD399NG0G1K5VLpzkOFVTQBA0v215u8A9pDhA9ubFxdrN
lRP5F29r05flryEx12tCgaBgas/CB5tRow354uKPndqyuHcvrlmxGWj58nffcjPVFhd/bXbx2qpS
ld/9xYGbWov4wp2QP3JD1b/7eiYBdHHtpm2HgzcxDeOzvvh6tYvH12V99TNvBM7fcTMB2xURUpyt
mzc4nvT8qi7s4gGAUO8FLiGdZ5YAuIlhd9GTmWd1P18RnWwQQy7u4/7iRE5iQKSA8HNevIbk6dCq
5pQrvyZ4gX+54/LzMlxMzeksfD7B7WKMkXuxPOM8yMW+TLtXU6l6DP2LNTpPEykjwt9Ypk10lDFY
hpyaU/NiqK42b7WV6t1Z3/zWXV0MU0h1C0md4WLJbi72bD1bFicwBszMgbY5uOkewBxK0gNj96CX
47orx1jCAxL4W02nTqcgrVHEAvI82MN7y5uO/cU0PlwM5M3FTO5svvKqGzFiwzVByi4257kdV1p6
wLgB8/diTTeWRSY7gZbqBcXFvi71vkwiBBps7enF4u5c7O5Ae7G+q4sLfvPDO7mZ2TtaIvls9RfL
vF/WgAn+aqTXHUz1MEb6IbI6ezlZm+GesQrvPedP/KmcFFt4Xyf0QlebUV+ZbveDo3EmWbHMGPlr
I8VrJWfko362fouL599Jpf3YlRaEmHhoMhVW64L3hw/nuu2ralyral6cpwmXxbuXWvzxFAvghG5F
OV1ROF06hzHj1hx0A06bYzJ2fnbOUh8bQlrkGGi0Xq1rEA+u5gZYTJZfxB9wtcmqrM0ASd44ZFNR
akHrboBU0jeZHybNSs+FoaU15jQ+QurKzrMmO0ArZEAHgiLrA9IUwNuFVDNp3a5iXKomP692reuJ
cgelXKlQLkNc8zY0hEBgvI2fIh9dUEeAID/c1bEGXBNWqe/9bkxAyejrAaOTXgSNM8TvsV8VXkAz
SHnXMhKmO8RcA76Rl9rXJMpwrkw4J+TJgIB2nLtFILM5euZFK+jpKtDnurtqWjJEoECQ+KPM0+NP
W4BSjaxCB9WMpbxxwklW2nA0m3Z4jz2wt3fUF0+Pzmya5U7G2UhomBcyYS3gxT/qtshwKRWbX2KY
9NYLS5sQ5C6elCzCTloMUCVRBYxdradX4ZCNqmDW0hsrGHvhVhEPTP9XS7jXjso19tyIZEnlXRdL
iyVmkQ229bykhkgDOExVCIHjz0TaNKMurMZ/rW5hnkm0eM8WwT9MJ3wi9aApCq06GPFqdlFHcq/H
3ZeY7s5Qbf8k8Gh1YdmxJggGw8stlmWE06JS0nUfuO02ZmeZqV4yBQBiZ0xNnbPzzplLlFEvtwjH
6wv2Kg6fZDSrY5I3BHt8NWnfbmY7C+a7rcRXOLP2kMcz1yuB587Z5QvHbwDiYrxRi0YDjWyb5kFY
PZQrd/anVx2a4LtjduYNr5RjBiKFz8kbMD4m+A2fzKzUrJ1X1SOYrKTWm6jBRJhH4DV9GcTW3NMe
4Btg0OBgu08+d1oCW1S9ADvFJXVNP/X67hOJxhNARB0MIDxCciiOscKq61pYFU02YR8fRw+1drF5
suymKbZ+O5RD3lg5TTu7hZ+wPTramj6ZttW+9tlqfo56M/+a6ToRkUixPbkq5iDKO/+HhkHpNrHI
rRB2wGIe1b0uFAaIBHtiVo1DvCuxCbX7IZv0Bx3ZusTe7vPO+O7sgHJrbZIAWdIbRFb4xt7Dnx94
AA7ldMx8K38FymZ8sZCN70vEtCUQ+iwem5gDbSfXlYIZZl39Gu6jweW6WzP3wHBPsnGcVp6VoBHi
JCTUJr8nnRkRXwk5S6L5hsqj1gOOFmZDX2AC4kNJA6bqiubcO8705k+9cKIxI0R40tkHvcncL8aQ
75UaTotD4OZq8VLtedFcJ9KkstJDOVXJEJSrn/uBSQrmBYuS3wS4jMWdrsmS8rNqC2zksz4YkAZc
T+0qD+tTYAPfu2Z0YW2fazOZgGnROLsdJ+1IyGobh9yep+ZrRripd05DWgZ2pN0hvHeOP54oUKjP
a844YXDg3WUT0sqXI0Z1NHjiKEAIeq3O82CREiSy2MidbTTeHXSqDNOJlXCkW0VrfdhaVciQkWht
drLGGhoWuRjfi05kp8ns8UdKorFEG0dDe6yJ3SfBYprFbw+1bIFNOPtq75W2S2DUNjqAKlalHrlz
r3nIH15qu1Y51a9ejPNELhTLzc1EZZB1SkpfHGtZ9kaAvmpbHGil8ytd4+R2WEX7a8q6QpI0VMWD
XbnaZ2P5ychCpbarsCdd0gWD8tkBGXaJaQY0nOTA8fMnSwzzbcUpj6bF1M5DQQ2b5zdO8IuustTP
OneS9RzH7qS9Vg3gnAOZNF+d4qkFrVfXkCWAnsWafWNw/jAZLlwr7iH1jzpwKnx14BH9OJ1CvIr5
SFisLq0II4tuBmbDRzOYyy3MDFvS9al6WtUP0cQZbANJ0tlMEKWiUjjdWy+NPA4T103yfeeK9DXT
O/FbECyudyR0sBfOc2b+Jl07PTiIhSQPTbLCBIA78TDGuHt3RZVgge62jDKtQ7yCu9hjmg6cdSIX
561LqwfQygzGIs9y3lItS6+psPGe1jVZnhYWr88W/AbnpNWtz1OUDzymI50uisgbaBPYYUajqEXP
sRa5WINfbcp/vpxuGtoQD4rzPENZfPa9hBYvlpmcf6tJniZw9Ta+S1Fvpj0RyiF+lE5HDq5wHJL2
JBhiSYJmxTmY9F6L6dnNfSDCjNc3GrNCC8az3p49TTc+uNOSflRkuUMohvYNmLc+ao1ySA9M9Jwp
09R7ZPugqdxSfDiu+5jAKO5f/smH2TTdHKaz7s1RzvF746hxfF4dvZKnXLf79iinpXrAIeUeOGSy
+pAvrb1GSSxYBMQmyLyAivr4K0716rEt3TRq7VqqYEi8AozetPKctDg+YdxlWxMEOW+5BjluP3+/
VoOW7jHXGgZJx6JYGXSV/230svV2Mz67Iqyakbdv8QnH3fiFbSb71rcTgQl8sHE0qJXo97LGzlNd
UujdpvyqfcEj396NWj+8g1zUOhKirqyuvDhZKAgcssXYsRx1fudLk/8cMlBkLI55T0JheP0n466v
41afEsCay8DiZ2wt3pNy8RoV+oPtvjVaxlKA5FD1rNO1xJg2MrFHzsg6OtIhK7+22WTcIB+vH/QF
Fj/sobbOXqnSbtea04J7sPNwgI69Ooi5cLcGq1Uy/izjchCsTeOjNZKAa3L/YGldZeyygmHrYHWm
FtWMXtbNzIvzoNw8I9mYOd41z1sbjC30XUZsQuSKWSgfKxidiBvNY7t243Nt4+MKuE6vfehNBdF/
uxnflxKubsWHqsRuOODN0mbV1KEv60EcOV4xHPaLoRe7NS/lFTJMrAU+62be/aWl8S6f7fn3loTP
cXj1882a8MNEbd+P71YyYiLMjcT8PS8JtRDTbLX7Vi54z31riJ+0xWnKXdIvxS2KdPntrrk+hT5A
l7fGdMY00jIjN3eJ0dTOOctnUsZau8zTsXMLwFnY3HvonhLzNSZhWRA1KGHaHG1/HkRotXNn7zTl
kFdMU325tnVb8YkaY6fYx3UMomYt4Q2ABE++WGm5445nrxjCctDmN0Eg3AZVrMffpTGaJ8dacHvX
nEfvmyhxmw5YJMmSF1PE+Q43MjXN+Yff8dXuy76685JSEWBf7RSAsaeVT3HCDfjoSo9wpIXx7WYt
dFCkzH5420a52FxKVPJJZwp2QxtkpwD6g6GDoGni9DvfKNXOm+pcBcKstHtl4sgNZMKtJuSSM32v
RaepfbcYWgnINoVAIGvffa/5JzfLJPtHeBrGfRnz0gS1SRwhgF/hv/WKQ2Lf9oNrBCPEeFzyIq0o
mEiU9oZfCWN6KhG895OlV9+FW2vPMvdyXjuQBiXjEginQDqUTDOEbhkMH5b5vLMAYZTUDzKrRdU0
qXGvETA4Ox0K7b6j+MHjq53BQKqYSreZz2bMpvfKGW+6FrxHJJp59XcDMIMP2+zqPmL30hIF9DX6
bTuiQ1vQAKZyrnft7coZrxGpz7hTNrO2vA+dhbuY8iSv2YNH9p4xanXdnhb25OWyRvmPUe6/WJX+
7za5/9dVX/Wf0V389391ydkClxwrTQoPUA9t/EJ/M8nZ1l9sGkxIL/BFgt3usHL6wyRnG3/BLEJa
C48UfA5jI5z/YZKzvL/guaOpGvcRYw5cnH/LJHex4v3d0hfDAJYBQDqAuzDDbNrZn5dsnegHBlRm
Xa+rs33St2nI+miEXpW6O6RYeq7kFurJ3OHFmiqy/pX4IMIf5llxk2qF2M3uj2rNT8nSAu0SZ6Kl
V26zYKszjnz0jk0rj9OUbR7o2d7PcHi7pK5+FFqfXhV5eyrgaNG9Gu+srsMR7Wflh4Wccasn+GDK
9SEWLRk8suFnOsBu9Dn5aRSZGTldE2jGrOAr1OS33PkziZsWmz3RDE0SR7XS6kl64zEDARytqv+B
cLsdJtN0Akdm3gO3oS1lXR+HwTlwOOc3GWb+R2zu6mHK13yny6GM5rE3uEhL+lRFF/XgAe9U89TH
zYvO097CofpgFsz0teQwihVMgTkG0M6m7zQUebPHjUAlUCf8lx4WdxK3DiNOcdsqizoK6J/7dbbK
z37U98T38tPoMoKmlQIqU8fFrtKYqvPlXZqmszOskthVNWOpMUAFGP0eHrq/L7NpOMweB7LinLrq
uAG3sffS21o0uRUh3J72C4alY4U8ituZG5pvJWBpJUyLRXvs4/eGOhXEtoxLTk6PMKV4oQ7IaVjd
11brvyxTMXRpILy4w9qhbOtw4jnd6MPBmay3uhoJ/6brR7zBEKqyBKzcsueqHcWFFa87QQE2IXPT
vbgbpcXRSj/w3EF/A47NtqPXX3zvTvfS22Vg7ij6N6bLx06Is2/EPN5Eci2Gvt3Zvd0FCZVLAdfQ
3bDo3c6eMhms2jT8AJ3u3/a9Xu/1tf2o2Nx92iS9j7VWvoyd+6gNfgosJV/voWLMJC5WeGgiTQOS
0zOuePPa7IGjIbLzOrpcqVa8S2XFwBSbYwOdTbvHhPyF1+BQLDOknkqcrQaHPZfzNZBdcRvT+WhO
tM8RafnEp9x0+Y9uKx4wczV+pvU0BHFWDMHcTQIgxBTfoZNTE6lX2r7Qpv5IIRmbtWWxzng5lwjN
gkEfcGQ7edpOemVybxHjD9kWOTupA7pRYoq/LpcWaKgvMFqtKMs765bnzUyoAN7GWm509ZptdDJB
pIH7sDx6Dp2LiV7N+6QsauibYhN1vIwGQjnLX4XpFjejYUbsJwmKbqE+eP9y8W/KXiCMdeXLSpfI
jvOLZ4p9SN1kwGau2rea8W4Ha798cUeIbmlj8OE0cgSC0uODgj+othJGDE09jqT9b5wkqcOFafTB
MZdP3y4m3KIN8cq5r0Md4EmktQPTvVMO5bDvxFoCvmFjGhJ5gOXnyCWoYrN/oTEhhehkpmci0vUr
Vjv/nqSVNLjmdTjOWOsGee+oXxpVfsclpSJw1+VOeTND03/gxMzDDJIE9ChGrhdDi427omYCCqsl
BtVTrQD/+cCI+bFI8/luqAVLRtIvj66dkINxl616ovAl18ZsSkCDxYKk2pyr9UA82Ykm6eLrrWlr
IF4U2x/anGZn1cqOLelY80VSyeqHTo2Gwzezs35mlFC+AgArrb2x2E3U0/0XGQt7xCUv0qOp0bQR
2N5cnXoxs4+uG92PDO5WPyrFD7PCXQ1GXdeuRbksIiC4RvVCTiYV4vB0P5vj+qunfhby+6xOKzro
J9wWShnrIZ72i6p91od8iZUmi0+ukxgF3W69NWZNsWamm7wL2lXE9DRW6X51lL/gIhbjDyBSyXXv
dLySyRoXoWuvlNvSebCnKtTgrzmta2hZnXHVqb4KR37eky7T+cFaWdjMUu+ubOSML+kLCgt8d0qj
pWsFY069vLhZq52mhWsuJDCasfjeKXcHVez30qfyqLtquO4sPd5XxmTubM3z9/CY5FVtaG5YcRTf
mo7mvSVxSvlzPUwseGvQT+3kJEz5OWAWs6zin1ImQGgq0i8f+SS8O9NMhqMsjP4hKYnJMZKVh5gj
bmfSDopBw2j3KfHMF1QzLVLUXpyEM81wLIt4D2nBRfKzZ7YhiAxg4qrB+YIFZVyrtKg/Bs6aNaiM
LfRVOvJFI+G0K0aT4C88dX5zYpZoAAQbanFNTqq/iXstLQkELw6ndG16p6US685vIF2lpuoPTjqs
hxSAz47qEAe8VFbpgUTtCJWWmBFKfn8NbHEN2jEVV2DdFTy5bH1IHL14yOLkJyXcxj5ZxjYwSq/b
1XNT72coYmHfagZN7437Jou0/1y0LH9OiMSdLWWaV1D4+N3tSXL/nKd2r4TTnlL6FvnuZ0VzlDrr
vR5Hyb2GOLlvyGjdEqF+cUQ2HCnOcViQc7VahF09MBK54ZBP02EmZgWQi9OubEd5XWy2yrgwXAqj
V/eo16sKaVnTjiDxzD1+YetjWRs+e8kqWUwP3t7S4lfpJcs3ylJ1jQTGkrvzH7S5Gl8cTdBr0ff7
GWyL0bDnZh0QsBJKeTP28VjPpzHWT2SmnhLKaxdL0mmXw8EQ3ieF4RH0m5Cqi7Aw6s9mds9zlRfE
tsvQHnq6o2IjbFkX7shu96Gd0DtewRcjXWuCqkucQzqKN2L2yF1ijDez885z1Bt6IMCgmZu1EvPR
g7f5NQJPeqQyJP8xzOCnVJ/1b7GArA1D5K5ahHYYcsO6KcjT7UvqnV89sPuPSz4QVsVeEEEC8nd2
hpzkANg8M0M82n6xKybmrcyxuHLXkeHSWwxA5K6y0z238U201EPi62bQpAhiWL1FRaxqRpbBffe+
6Nrwxs3mHSyWce2UMjtmDFqtOkIXCD2q4+whUafSi0OI9yuB1KncD9XChiltT+BDvzVZhQCmVlaI
BHx1lZB8TeON4lPv2KUc7WGENbKBThobvIyQDhumSj6T+GiPiDYMEUUcFQizU8UmVy7yy+N7C8no
ca6e2IAdadx6h8sapZZ1izJHablIIndd9pV0Dsr/TZ/GY9cVVQR3gD0Ah344IrJImAGpR2qPoUtl
1EiSibvveZIW+Vjuk7qH3DcfBiki3IlzJBC0oDt77lVWVuxaFrS7HhLcuho7012+ddii0SjKMpCj
TUFLmcxMqHkW4ix5Zzd18Eb24UzRNNqRZc+qb5nQDWpPT+1Y9iVJ2VbeQjjYt878PYvlBczdGiJ3
rsxGLTfe5OBoTn8tKGQJs7El/Mse5UiyAHaONP2Dk5lIiA7XVxbK2QGAOY+bPjmstTiQXwxXH56G
nRTrUdNX59HL3Cv4zuyn7PihMUFyBeRU9cMwsdihrfiBcBdXTsfj9goYkPbdjFDwYl/Jbhh2VcqB
jialuQDQFs9oIkOWz6vWkFuPGxaIJslosJkMb2lyXbogrbQceQsv3jAXTpiYozgNda4FS9l4O3eq
bVrZjIlHh1hfE39GYrFcddPqORvrlXsIpOQrX8u94+An7pUzVpSfFJ7WvE4dgMAENNUJD2p55q++
HidXWaem67pD19UaiVcjftFjo4GK57t3CpsrpS8s9zsTqd2nJSRA9UcDlFS4Om1jH5JyaDhO0ztX
b3R8HYN5b/jaeGO5/vjVKSUf49pJsRSqfm8O+npVVgmLFZzDhEU1nWdaPS/PSCqyjcwRWGTrY0Kh
kWdFudw2LoSHGaTn7NaeRu/MJsje2Wyfg95YqN4Qbj5+TbWnoDzWNBLJ9V6uUPxCywSg0YD9jNy2
zc+TFxtXcMpjUqkE75DkzFeFr+HaLKFf1cxYIdbh4bZtnTYatFwPWnTcBwC8LgJ3qb1xBHgfqigc
MplM9ICl1ZU38PJMJozNZcFEbzECi0qrj7YrtWMi6T51ht9IUkdPxLgOWuMHpT6HPM0i1zzQs/Pa
ZOLsrd8xvk/LM79NnX3F0EojUGYbuaq67ob4aObJTWxyEBfzBEUkPngrOX3Nex6q8Ytpuz81BklV
157eOzvO9jjK79LifjFWZAzmKcyJhwruKV/TpaBHJ87HQ4eDiT03fRs0ihDx7HiujjDt7oQCimWs
4w62xX05jIMVgaYqI8Hu+UhMPnnDQDCcp4oU85g3HgQDwuyE3/nz4X3qesownlK3O4JSQOGDR/lb
zzD7q35YYamNDRUIomi5wVRw8rK1fMhUKu4ybXwGB1haQaeRnyNBbMl3VlgNvV7D3IJyleR7LNVH
PuDEXYMy/dZrvk64Hd/XAbhXdih71UWDUU1f7L+4P9dtzOdgmfprys8W1GUnvoGdPe9ziAc/2sIt
r03ZvBR6PjyZhZxDaWiFhv4899c8EzeyQeOdVT9x/8PekguqkGAwBIvt4slgsYYKntj6z6xXusFZ
bQ0HQIDsrTy92Qs5ed8zac29pzCX8WOJ7Fi4RFrwffiR0xb5oQNQe11nkERmp1WHtJrqkzukzQ+N
+21gwGx7mkFp0ec0jkeAg+Nh8Id2n5MnPWLOcT+1ZUiukDy7RxP2GvqcbVyNMG678+hU5UFwbpyg
t1pHVGN5kpN4s3DKe3rGy6ZbvRuiybc0WXVeJP18ehsb0TwOAhiHqmxa5K2uZ/c4UVzGjXlcf66J
hxe2K1zrFq4n87nlLpzMxfjaXwzxXY+mkY/xPo4XYrIV0Zp9Rl4+0AaGybLNvOuG+Ysb+4RaB4Lr
VQkfpwlO/ncNGGlFExPRdo20fb8jIGxxKYun/KXiEXde7FKdUwjYv91Y0cOtI16dTR7RV9XqUGwV
dwndSnrcRHEX2wvAThGfK4KFYnHbL1OWXzbM7mDtHJRt/uXOKt36JkMGP/ddnUezZYqF22E3hpnT
LPva7LRnn6jeN7FagkcEAQ5wHWFhAkTdgAklwXBlXpl6n0Uq0dVLjuoqAvbJ6OVgwviaV73DDZf0
0sGXI+gblCzxXhkrCuC2qn0QMWNFgIUnYnM0MmRPHvumYirPRexgiJkHh00/pX2o0Bxvjb4UxUZt
HT5Ss/0qdGXey8lKDrbtyxvfR12YE2aQHAY5zJHWzvggpNMNeu4S+svy00zW99GJ75Ns5rDUmquh
pD63Un94F/+z9Pwvsrv/au15nX1+dX9ee15+xf/Egy3BhdsnsUIrJJ58bK5/iwcbML8JEGLoMHF9
UXz6P6tP7y8OW3Jij/pmTedJwK/6Y/UJ1xtnHmACHY+2Y2/plH+jssC6dL/+vedUYHPg9wOFY5PJ
pVD7z5tPbyltKj5QwbgME9LQxHb9Kj2IdfGFXjeYOiQ7VjpQ7TQ3ZqUoN9id7/hw7+wLAw8nV7ev
LmS8+ELJG+oE0P50oecVKxJc6CJtXJOoZM4VXLgeU/anXJP+SuDj5s8gYgHmG+MmS7kjZXC0S61o
/HD0xk5A3ADpN6M++yjjgP6atIP8qTb8nz6pWQ8s6Q74oS6EQLcfOWsqU/OvJoxur+UGE6wwjBkb
TiJ/9uKy+hJ14568C4GQPg8ECaCE7CDhE/obqlBcqIVLG+dP3YYynLIWJZxM4/Q+FKV5RoKEeijy
jYDYIBR+JKRg2KteGInxhZcYX9iJbd/433FvjS/zha3YyMneq2kjLjaryATWpY3E2F2ojIMOoNHt
G1iN6YXbqFVW97hsMMe699tTfyE8OhvssZg37mOFPeu6vtAg0w0MOeO4rQ8Z1RENd07D6wg0bBxJ
lVvjVSI3uuSwgSZzE8RkcaFPakbqrejSQCk5o8s6aC6sypVl+CG/ECzb3git3Jke43WgnXmDXErD
auUuv7Avew+PUBB7A/gGQGnwMa3WMW+cDZop/cwF6UL5IDvpDatJoyiZD/zHw5UFD+kNZldXhuy2
3OY8XpicdoXJTQ5sVQJ1wXYaablRwOwN5zlO/XxX8luIgAuW/cXi52e9WDnYDqobQHazd0hYjEII
nS6w0Hjjhs4eBNFRX+aH+IIVxb8AYjRLWnCjJl6USHhUYVjkbI3Axv9gPcYOSIB6M6am2jDFpxH9
4NDGY4pvazOxaqJJVAQOC29rn9uzeSxpizjSaYj7FQyvuLHWVtUnrFv4Y1WZ4JVduD28+hcHrddm
XNp0o6pfFy/BY2tKzRz25qZF9RdZKiHg+MwchFjFpYdKDVjfy7vBzX7d6Rdpq9hULqhvDJAoarzf
OtUZd9yAkMTo2awQn9PV+yCnpoPE5II5RTgJxEj+cuRBX19ENlUYCG6jVNIDp7QJce461ef6Is95
F6nOlUyD1J0LJDzzIudl1Bb6wZKvzOn6RfKTW/9ioFdu/DxvmiCcJ5PE9EUq1DfVcGPia2i9m5go
L8IicjQi46JNPrruJj1Sa6bYcpHP4nOINtlsKmW36ZWsH2GfwDViT6xfJM04bufv7iJ0VmuJ6Okw
/933xJlQHzZVdLgIpG1dI5Y2WmOIcKCwPoHKq2k/89TCzCnNYeK3uwiuTiluvIsMG8doTccW11zN
3rTk1iFtdUQ7xQcGWrZp99q0Ns8+KWUnWjBD9GdWefm36Lv4LqchzAb0ySwEewwI8aNvJulPLzY5
fbCXwAoNUhC8LrYCw0VWHYusfxwHyj0o7PRadT+kpn0rF87pB+IHWbfzu4UuSCj4ixeNdh/vh9WG
i1i4HXHDPi3zmp14372BqOvOop8WvjtNDXRLSf026+quizwYKFhMfC/7jBVWxnH22c3ECo2Vd62Z
mNFnhy8be4Zf3si2LgIx58vHDMNSx2ivrz/KctTfKtoXuVvEpKSfpFHIbOCLVrT53TQN1nKHVbJc
9uUky4wrLBY45kLgwvu+XCusG3jZ7kCLuTjnrCZp+6hOvDp7sDSaOKl66bM0XHs3xx7aw6C5XoEi
gsHpu/am7WtBCowv2Qd7hEKF2pCD7XU1vf3RLildmwm+OSCJmoVpF/8lTQs7axww/SxrBzGGpWSl
sVRxY0Zs2Db6yU0mZe+bjlGod5ehOBGSbt4pHdcf4nLJ9Ct6xmsD0wSUg8CLPfN5yUdRHXPOLSpt
+2S9r1cQsQcC48UhmRMaMfO25pmnV0WX7LummB/FDHVmq9ahtoDjHHv6FXQZE27SMLBT0905AyFA
7ry9c9a1Y61a1lT0Kq/o7zXeyHInRo60pc0xPKVcOdRBM5rx+B+xGlFua1exSTf873L19ReflrT5
E9Zl+xV/ndtM/y8EIASBbkEWbWvY/tvYZrp/QdSxN8Fadzz+h9HsD8FaM5nbXAMVmVyigZK8pUT/
GNs0Swf54oFTZXqDYkWM498Y2/jP/xzVYNJw4IBv+AbLImEDXubPcxufW0/qs0vfCPasUOabElZj
oE0mLywspd+2Vfdo2F1kLyNdQLo5REOjzrolP+hSOsViPMqeuy2YCXVwinFvdjrOGTNRO4kGt8O+
ESrff8hwmRY+HOafDYEMlkns2/LzwtxTKvEKvLEOWnvgGpY9U/I+3Gm93LuDBTbU/e1J69dYbXdh
Vp9xNbA3KE/jkH8kNvTrAtkqYPqcf9RDjRZqOR0mkQ60kQhTd9ORYp9zf5zurDq9YiSAxWg313WZ
HYTW3wtcUjuRGoiycj3hgcJzZQJVtIs0jBtopqnqvxxr/VjGOSpyQE99Nu3p5f6Ws5j25CcwD6+f
eVHeiYIfS2vL8mxjmXPc/AMoiQrpG9+7af2N4brZNY1667rqXi1AYH29x1Hu/3IyqgmTU5b+mDWJ
WKI7cqtokVwJVxJZyHGYxPhrjrQ24WpKWu25zjG88zybB0mxhuE+egWCYtvnckdVFjqfXN9YqoVD
OdsH3a3D0tqYfaTCrB6pnoXIXZ1ND/Zo3lkMqqs5kIFvbgofQ/9/s3dmTXVjadb+RaqQtubv8khn
PgcwGDC+URgSax635l/fj7I6u80xH4TruiOqIjLSToSkrT2871rPysviiSkvW7nVeHDT0PZatTib
i09Oa5p4PSplBRZGqKxiQbKd7fwLRIg1e5dt7zRUOOYvRpCd9SZHFqhzSIZwaCvVXdMltzAfqWmG
CoWOdsGqKvYL3sgbxV78Vg5nShw+KyfT2XLiVNoqGZLT3tVdlp5cKke+FZr1DvnpVrmTeXaVsZ9g
F9ndFI1+pzixcpc2ZGgXQQjtanCLrejmB8UIj0bKetNQ4iPR65lmHWGXo679VIJKsEO0hl2PoQ5h
9xQ8xCSG+YUO1ZvAFH0vpuHQJclMySoKaMnXZGg3Ev25OeIRCY2tZcmbpgl+sp09W131WKQFxQ5a
OJRnUAfHtUBsHG1Eb9so8eS0UQJz9JLaPcfNtJtilz5uax8iIt5W7dRdadi9N4qaNct2w7hxneGH
Ebfzps5sIK8lVoGyjr6lHF10QUdmlcbGuCDK6Oo035rMvVeV7Gxn0bSJ6APyCYrxyijyfUZ/0Z+6
5GnotNQPmrpfq3r1kBLJsSIa5WqoBttTMLyswyxGrtidiQNiH2xbyTrW1Z2bnDOjRxqP6HLfJliv
846oxNwYNLo0Y3lUkjr3pLSmLQyxnEawm6PEz3q2K9nLQEV+VcQoTZDBmSzr3RFq3r2FtNhvh3xH
tDwfOGVAGCP8Z8n44hYorNsOIm1gqijJFE8Az7QpfCjKWC8k+2e0ulsh49SrO+LUchB/XMvcufHY
+PS4EItm6yi7jkVWr7GlkKf0pQiUjet+T8hvYygkL+Fw6jtcQRwcbyKjhVKbYKIyjKY4IeZkS9kl
dnini77acdaoT4DmpcexNV8380BtWg2jPYeLfRP0/XeSven6aoH2bXCbO7ObkPxOAQe6jiZzEZpX
Vesi+h/N4gXUPCkh7Fb9IdeTPQDm2ZsQneJcQGudu4Vf2OU17dwzhN5DDfhyB6AtPfRasWYgVDeD
qxynCrJg5v412/3XJBkeyIP2mjwq/XxUXmOrd9d0LYO1GgbXIRxnQuMORj8dORtygjYnMkisxCsn
B4jfXCo72abqajLpF8pSz89i0j1yhzovphOfl8OuVPobMCRXCU1jD95itusGSrghx8DOpMieKjCt
3cLazZgEulz5Vlvw+UTdq2SHwxzE/gIkVTjJc1qI/KAWZY9mZPSduRlPalYU227R9Eugjn4iR3PD
gXwz9cWdaWfI4m/LSd8VgyJWYUI1ITOydduHw2pOM1oB2X4uG+bvTuvbh8kSkgh0wSFkRrBUHCLq
ueqKIolEuDrOqMyNYdPFwmR9yG1qlXP1oqZMn1NqpefUiq4Vqta0M1q4hfQz1hWivw3FvOsh/yHS
Ql1yrMiLSKcreJHWj76r/orDljItAATPoP6G03xHRXsztKpfBiWNYkmVPrIOQzh7thZfKXH8gGLA
Wkd9fkiVdB9Dks5NoLBIjHk/QbQiUvB1sslurMPsaAVOsBcWQvkxRFJVAC1E87AuVNaYujvHrXPf
WKwGXXC00uEvVUOzEgLiNluvCZzoXIXqayOze80OZjrM2H6RbRXrkiT3jRWN2iqO4PnGfZBusFVt
XBpSdHV1OMtj3e2iCNu03qBearvh1ujVpzGeSQAqIprmzY9UBTVZaEwAg55aG6lkKYVFVqB+Hp5i
O8BmaEtN29Yy5nzWkh+CzKrZTM1sbhKlm3CyWOpOFMr8bZznR8fqSOQZ0MqZFcIgnbiqddFilRlN
6EqUNZIDYYjJc5yE/QYXZsFftKkJ2ETKrQAV48Sz4u5ZjfR8P09DulMio3uMDTE9LIWPp8kt8i/o
ftZIo22/Ma/NcDOZJucrgEZVr97pivGYF6n8Sp96AND9WFRmuy+D2thErdGzQcoKVnMmWSW1W2IW
yf6SQ/DdldgxKEwTn6wOuW/Q6pZueRgJZELX9orNRT/BIydSRiGSBrX4jwQxNtIVc59rinpXh+2j
mCzWMvs2sDu6hT3S/7CMPbNRznhHihXq5OIwaOzq9Vrr/UqyWmaYIPYUCTkLI5dJybADgU8Z/xC5
6r4baT4j9i6FRmupqHctc7xQe5qkgH3t8pQn6F0pFxmZ+WDH9Skglr5AN5vXZN8NeF6nAIVc1hPV
i2lgN6Xa19wFit3lA3TuJZIzGIdr/C7bCG8bi3PoV6QYpFON8I80tMXiOZUntVOoM0ckmPAxuMG1
E3V3WGy+T1g23GlkbQUKEaub2DDuJbIrXcN0OycKJeiEKhkte5fyIdaTxbt8paU4bYIBSZPiJxal
OkO8CpltS3EqVMePkdJMXU9zO9wZ5k1YxC+ZqI6ztPyKbpXXj+yXQj4EO/dtJdzmQbcL4uoAdHSb
ORKzfoj2wjqQ6OJsNQyE1EOUdBNPIU5KY74FhXIFUb9cpQQkcXqb7ykQqPwmA2dTDCi7uhseHI5q
vjGxoLWTdd0V3LepPoe2ddRU1jM5zT97GLtxXSYbc8AwU8gdPpO9HotrBjVbPvjE86zQgHYRX5En
kBu7XgbnuGueG3lL5tEdgF4/lYs84K4ss6e+Ch8LTJcVoo3ebfazkp3yUEF2pl7VZu6PStL4JQB8
fxxG5I1qvCE+Vl/lzfSzTJ1vSBBWy9yQWvVTaTevhhoczYGcmKA8yTjbDoITZIxWLQXOGlfblNTZ
nig8pOKH3uif5noHhXRb1iG7efJNcvekp1fuPHzvJ3GS4Uk1bkNr/lKO7rHLSJEz5MaJklUTNSdL
pfgX9CnxOkxk5dgcG4O9zRR25y6Nf9Abo5lJUm3jOuyZquJZ1GJnScWv0jMkyoCiVm36rrPINgt+
zKRaP4uUgc1u2jhNRLe1s3uu6/K61Jsv4Jk2zB9nC3w8sv8bc8zXc3OrS2XkBD7Sy8yuicRCrVqL
M6Zjv6W76A8Ki0mtgo1mwtm7ZBygNw2s7BHGydlgo2pK7WgL+wEl3X1VGIQ7hUQrTBqAb41FK+5u
Sk19ikMz8/tSx9ASdbup06/t6QXvsU84ARxlOWEjB4g8kkxZuA8tJkuvbrvD1KibkTSGbacrX0hG
vK+rb/ZonfBfvzCSUD+16a0AzL6CgAsnKcOZPETDM4FW7tqp0o3IDONcTOCyiyrfzaO4ShL1ZrDm
NQ56vFqSmnnQ0YLO7VcrRhvVdNNDrLjLiSLyHJaxcBmWvfs0sldKWMrUAuw/uX3zeK/b1DcV9Iqm
GxPua/S3Rdz7FA+v63FxVXTHlDUwUhZ0b88S0I3mPiA5SrOsp76/xlN2NUHF0hWHCIwA1TNMIfqY
GtMea0YDP0dU9938nOJ1N5XXWT/GinmjYpMEdr1Me19whu/k3J1LLIJfyE9CmwL4UTUfcg1llEl7
DySBN/DbkU5+ZQ7xOnXaA/239RRXP12t/DJidSurbyKxX3FD7/KkOIaxOl6FmrmKEJpWNd0H2esH
Fm1Oa/jYW6pOacL/x2ATo1rTYntFBfuvgtgKLyLRXil1+N+ZLTykqeesUraxwOlURzsEFN/RWDwi
zfPSiRazqcKQdhoRe1hYfmRoLpQhvDIbtqSzwmSjc0xfxXLAuRiljkdGGMHDBBqmiBxWZlT9VJJ2
VQl0vbR3b+n2o2PQmM1ju299ux30vTZQz4+RU+mZ8zWooqcKN1Qi++5EtfiqquuHfs5y9BPFcECY
G3jBZD4YuMa9Lu0XzWHy3FbGXQkyaFu0KTgj9pI6JNItO9P7vp8QPgT1XskpCZOF+A0n/lOeEhHA
Bj708KwhOiRbIufQiotlVA9BCZxn7pxuFTvWcziUt6osTF/rnJsmSWp+2mLUKiXphR0mIOsqNYh/
ThKs2nNDRl4mZ3NNxdVCmOrKVVqHTwoiJ1+RRr6znWjYJjB3/VKO81alUbWJ+xKXYZVjQHGRRtAN
KQ6ZVBMeeRw8alr4NapRRXE+Hpef1l1Txh1wgLJBplK/4eUg8FbIglKJaybUmqK1jqoDB8zsKaRk
kHnojYO4LYhypp+yDmJZrTLYEm5Zv+o2XpkGq1xWoqklf5YKCJX4TTMExdlGYbTX6kT3badW/LGf
WiSRpetZJQ7kuDeiNY90ZH7YTyLnDImOxxvL8aYNCJELkb+d8LDLnN6JIo5GVxSbKq9qggAHGDd2
pe0FTvOVSewL8Fg0r5YSS45oL6HCt60mmwlVeJwuRjTnNCgclKQ4oIf66bDW6lP+PQpUZ1dOJfbQ
OhnsFfrX73k8PARJsVcMnMjYEQ+zZGkjR2+VqfpJ9AzzsRBHtqYZspvRQmgYky5DqpxiILZihrO1
8ivqT4S3+FAZ44MS7VlacoUw0MVAydsUbIVLZ2MXWvxDy0b0kynqUZezNRAyajBjhNAKw2QU7OMk
wwavzn3mNQ5Vfazxy+wRHJMwOE9SRypSz5YXgvdmXyceuiB67tzU10ZEEHZxZTASHRn9CBlqha18
jR0ED1qVrgOwl4RpbqKiCWlLarRGyDIKJsR8Lcsyuleky0HaeCYIZCBUK9GFO0sbjmHThWRUTptK
U0a/IxjSK82COq5+hQaZHmNxaIb4FS3hmmSRgxvrO5jiR6N+JijsfpTOTT/0niHMTeeQj9Z0q77D
1NThjIt7+T0gpEFm+TOpLld1Fh2z6Sm0O68spi+6EV7TTPyGx/RUpfVuSTKxStPLYTjA5P1C0gXS
xQkhjxL5QN5PtAVudHgDCNduwv6xHpPbpEK5Zszz2nSqb1QVjL3NlpgNYylZYoloJZ1WDzdZ2Gqb
LJniE1SHwxDUV7jWEXxn0zkY++tMIBa1aj+y5FcDrT7T2avBvm/Wu8chwtdJMD3E6PiWlqR71Y+J
9VB3jboG6eLLucQzA8kEz+IT8GmCLBXm3RKMI6Emq4B1ajVY7jHBndHLkHJWjW5YRvGXJappbarI
JlChX7U9PEmtm+9mHHPe0CHdHJXHttCuwzGwPVGSS9OR9+sVTf0tTCFgroR2qwBuY0eUPYiyxspQ
U4LIKrbvHfx3pBc0KOnKhdFPmTblPlAH90zE40QpJ9E7JEPOronTGwBpLIsOh91uI0vnAcP+vXCZ
Ofs0n47BbO91QMEUhuiy5ZHFwqDj1rMR7m+FyiZHVDgh1qj89xG6T7837DuEHXdJnH1DAxr9G+Hz
fzIMyvkU2j8o58fPC/rvl3D15e//dzHf/BfNAKDf2hIIbvOP/xTz3X/xLxFAuKqw+CNh/m8xX9f/
xeYFmJQK0VRf6vX/lPI1egOEsUOUxLb295/+SSn/bR3fBu7maLqFhw1zHIV868J5Jic9l1GDD2fs
WdfcVo7d2imU+MbWwubObqzxEw7zW56ULZCOgPdzHUz1lNQN/YInZbJEo8qLOOZiufcbzVB8KZTn
Hgv/5pc3cPNvEcmv+XGXTQp455j0XBOUGYh8C1XqhbgEB1+WOC2h2XM1CbILsoraiHpXuTTrCD3T
a7BqEEMXeQyqw1GFU+6j90qbTEOCbbESAMeI2jTGoKMl4W6yWh1JrDbIv3RpjF4JgYSZGuuHfcos
vbqylUB4ATuv2Jelmd51rWMqm8wZ9dZXOivTT+4YZ/U+ghJDV1urOnddKrlWkqHUFOziysEOt5Y9
W7wRoZKYvCtiSYmBtCyZ+Xmaos/ODIcCnARJYVxx0s/lTckuX6Airab0nFTh+NJVsTw28VzZP/Jk
LLHgz6F9E5pxcK5ok7xkFFdjrzDRLtK8ljiYfcQtwMuQWIcS2frspll5nSVqcC7nMdVJ6bFTEFBR
y3Fp8sENmpRMB4219WTmNgoBmFvZ4GuRYiFzx0tS82AY3i9h2GvZU6FELUkzg5JjBxmnjpTvkewZ
tAcu8XPa0YnqEYeQCe+OapuRarOVUa+wJDoyNeHYDGtCI8VzJKAVBAzAmNhJob/WXVUO3+ooGRYr
k1IUX52hJCYHO45p9u4qqdVefbCHMZWQoAVsFjzAMREcHGoGDs7txlXNktKHNSrFkp5M/hNUTYlO
xgUQoUr80ocEklNlX7coznP5BWhAbWd+RaMNyY06BMgvqWUbU9V6ZWTa843d1lqRQixJ4HleY0vu
1NtAIop4DBM3meV6qpBakL/Frv4HjMeSaonbEuj2hRtA5EAYuezMAlKEIZsa2XNUIiqoobIAqhCa
OdW3No2Y/CaPFeOasDpFbqQW95zRjbl5xD3DIKp7OeWbqhGl4vMerYJCdeealGuaCIMfq2Lqz4Sp
5Ls+pcvvjVT3iHC38+ZlTio5r1uSwPrtrFZ6+NA1eUmTgZ+mcoyYKK6H1+DSsHKS3Ee8GZZ+t8Qf
miBErOGlpGxWXLvGHzOg1sYO6rjbwDXjnT5IpAysq7gVi5zysZ32bHJp2PHACipv+l+DZg7VYZC5
WV5pVubop6wf6+xITnaks/nDl4840pgjVjG9lXIX1PXyV7MlxkvwVYgrcppUtqtjNMCGMWDLCFQG
aaruQEVwFoqpo1SvapkZ6Y5i7BQepUVP3pNCa55pdJvInc143MOmNNRDpVDZXPbhVOznQ0PDoCWo
okklqAEnQGDZA4VsFSvfwCUxybNN+7zfmlhoQh8rT6VtcUROBY1SCG0YYqdqJyZpYcW1qjT3gxjt
Fc6hyKRUUinFEvVVy3ST953qDVjkUHOTcKxuwragTQjHwVXXutKm7k3qVq7E8ZEPX1OQBqi2+ZBx
+dWi0+7C0WD4rpUsM5KHsgxGa6cjbKa1qhsFhIGnsVCUBfXiUvZGsFngXVXHWYl3k+SM7CMiJsFe
tWIV4WpCSM2JVA412tOFzmr03EH0VwF9cSZ22Mzxy2dIMlDoROFyEmfLNZbqfBdrWR9tTKsi/pwA
2vqYzvgT2QMPZr/u887sfXA1FJdSDR7ZHaNysP0pMiPjnmo9dSZobVnIbscY0bMWT8J2OHVuG5Ab
yUwtFv3xLW6p2WEP6mDN+R4BZRLiSaOu6zIuUXpxFg/9vIoLBCeGpgpqYWU7O93wV1iTiV07Xm8E
QSmfezBusU6w0tQrxvDXKCJydv/Pmx//I3cAU/7/3x+df/z1I/whX340bzdJ/Ef/3iSZ6r8MWxOW
jeYUNhg7nn82SVj0NcdGOWpoQgOwuYSm/KN40DRSdHW2Q5BjVdaLZdP1j+JBmP+yVFNbrGqYOyyk
ln+yT3oL92SPxC5NLL+C5ZCHgSzrrd7BqdDuaVEEmTbKxj25n0xrfJH+Lw/lnS3LsiH5XzWso/Hz
FzwFvzRZPss9X1zFYPc0AifyerM+Rmp933f9Y2fifKXEBayJRezjC17e1iK6ZTNp8LypY4GhfnvB
Ucdem4Q0RVsoLNfMTcEWz6ey+sOrCPSC3BMGTN4u4pS3V8H+kA8T0V7LGkarXpVia0jd+GRnubyC
Nw9PwK7FRoDQmXQjVbugh5IC42TsohbC0mh480KbysNNasQnTuJfYZ+/dCPek49v7e3+mTcmhGsI
Rq7NMRriwsX+eZrDsB2kIj2DHQ+1J6vd2NWkrE1FTCf2hdUnI+Tt9nm5nq6DqVg27ILN//Ix/Ipj
tadJDRyrbhEs299s8PY+l6OmHKbtJ1f6bWgInWgo1ilDQ4ak2hd3FkxNKZJkpDlnRuNhmo3UE1WX
/QdXEabGtRbssXaZytKnQ2LFTtd6UR3RpIbFFCgMxhq17ccv6rdPS4A15xtWLV6WKS5HemKQ+zdH
LsX0BYNDoTrdkuJneg6T/qZSSvFTtm2++/ii77wtjjqEZLMZZDK6POyoANTRzC6KUGEUa8tgi09j
QtkUdeV+MhAvXxdHQT4wB2y6YDtAxtTbgYHN1OoGsG9eMoTJtiwdHThakH9ylYunyOBjhmKsY1t1
VPVvhdmvw68x06h0+pkCyBTcQgYztkHYnyrK4WOh7t3UDT95bRff13JBEk44NdscTp3feMcmSUjV
OFZIb7vpqEeuyVtz7QMRpOUeF3T2yQt773LCIreA1CfGyOXnXMvBcOpOw1puWUDLVAKnY+It2X72
Wa+A6SISqPjkmV68OW6R5PHFUgFszdCpD7x9c3pB4CSHmZTytqXsAS3epbUp//jGBA/QphDBqdv9
7cVFWlhLBMBcZBzkHvKEsWcjm6yjoKYmOujNJ+/tvZtapifLZqYCiX2xkhnOMunnCinQuhZvOjgK
68wNlf/grpzlIqpLDB6JAW8fXaHTZqtAh3pjSlhpAGfEL3GOemWL54uOiLb++Ht+565YxxiKvK/F
InNxV7ahdDOfNOixIKcA6hhgATWyfP/0KrwiNhn8b9kNOBdXcacy683JQpyEEwVvBBa4tJPl5uOr
XMxNDDvGGhsODri4f+zL4kiL0yaGNph5ThNRr+Qf1yiLE85ievDJDb13KbLahMtWTWOsX9xQK7QQ
YT8572SSWh55TOOd1DCYusS2UlX7n23lOzuo9y7Fk1skro4Ao7+8wV9w5QR2dlkFF2AhqnytumA8
9rHoYAoM3R+PBbqSGnUz1hTG3uVeLVAXXEkYAVQxQzp7vdUpxMOW9n9wQ8ztJqsI7kZu6+0NRXpp
Dy1Ves9KFHmecYhrV6KrQW6qlIs/SUj5fXyzz10We5b7hYt1MRUNIBwdSHa5p9LXwmUf92e1DJ1P
yPzvXMWxNAsaLBMt2oaLrxbDE14UPlGOt1WzTuT8hDnH/mR4v3sR0FzsohnpALzePre4hwQfaFxE
6YpszfHPuA7RvJ7/eLg5oMX+5yoXb0dUkFiKnHDoOBgiYBH4iee2hmEsBvvuTy9lsIkQAubYUhK+
TNYxB2Wc6l5PPRNQK0oH1wT7KszkMXM65ZM39PtXRJWaCU6o6Ew0VONvH56bpqkYDBCLjpkYx9S2
i1NLUfMHZwnjk7nh9/dkEMXJ2iTYonCtiyc4BEKhL8ilSuZVgGIT1l8BJvXjh7cM3F/OBkx2hmXq
zNuo1jnJLQC4X6eFIrGHjNQO2uphFfZn0ZXlN9qnTnvs6TyihxNK5nwyAn+/JocQixMjSX/E2egX
EnnQkrkYyhDhokbvEFNu4yt4oPxMUvY0dMpHH9+jtryVtzdpLjORZtkEtnAeubjgwrEl1LdG6d25
gfRsvXIpJrsVMvvWnRxc3pabLjjPrllqeHJaT0mlPlH/ld9aDQqGFyQdmvEK1IlcWW7UXRsdzilk
FumYbQ2KysqmM4jfmg09/CS57/chh6GBzfJy9FXpilz88k0iQxpiLEd4naoCJhx1QQ4Fc/CsZAFy
n4+f1XtXszhjY5NguuORvR0PsslgcYKk9YbEbuGRwKu6b1DfN7R+XfO/22Iv4/8LX8t3FqV3RoJG
zi4cQZfmKLvZt1cTAeCnLmf9M/RUrkYjQhhd9FkaeuNYQH3rq7L58vENLj/yYixoGERUk8nCZszr
by+popRauIB0e110cZ31Os1gDFI18uMai55hDHcfX/C9e+TrpVnChkXlLPf2gh1oXqnULIeoHxRo
WvojrY4zdqwAPy9yoI+v9s7742FSKSKEE5uyvswqvyzzetbrttIYuRdyVsHA38rqqzLV6T4xYv2T
EKb3rrUsh1TX/26VXVzLqcxmAJ4D0NuR4xpZhXIEtoeONKdK/vFtvfPWbEcsJ+G/A2eNi3m3iIrQ
cmgVoIKoKp/gd/te0BBBdOsAJDaABgATCz9Zw35/c+St2IDplg9w+fbePktI7t0cx4DzBkvKM/X5
YG2qg7Z3Y4ytS1Nz86c3CWhz2bQvB2ODJOS311OEgoLJYYvWDeMAfKeMof3FTXfKokE9JMQ83SgC
Hc7HV/39LS5+dmGYtAn5B/PiG5QGEDcbCShNqDnbzjULWZ2iOkZ/+9ngdLiBt98e85fuqgZbHHqH
lw8UXrON2KDKvUQUCEnnychvardBfATvu3jIkJ3fpRJZHNSeris/mdp+H0OUGxivKje7VIkubjSL
WQvjCp293TTtuVyU/cQ0RCksiCG5Usws+QqLzvxsj//bOg6/VIXrwPePbY2Z5+1bTQEGTwXyUBoK
ubsfoQ2fXD1yPvnu37sKc6ihc94Tqn05rc2w/Ca1jjmfEwTmQ+3Boxo63Scj9LexQuGLD2F5gq6p
sZa+vZe2HZteM9k7as1EkDUbMuJAWl4XRtz/5FLUVP7uUJNNuHycv0xk2dw1bW4iKxb5YMGMakff
UCdkSAQMbD/+At55dmywTFYhw2B6MZc//+VSMO4cdGLI6Mg+XojxzDaYebLyD2vKf5cNhaBIxPCn
5nW5DSGAoEvyYuZgJIcKXza0v++Wg1Tf//h+fhvoy1uidMI5DwEDu6y39xMqY0NrHKyiW4sYqowT
9ArUbdDb6agp+7FUhNy0Yqo++cDefY7Me5ZJtDJ1oItJOtUTM7EK9AON6dYHXMXJDzPVUV5+fHvv
XwaCGYc+w2UgXtweuX+NbQ25xwGkw6BQIT/0FMphnwwLbZnf30xXPEdd1fiYbCL47N/ux04xF868
LzR8oTMRHRJ+JX+J2Bwz25eqDs+d4k0xIKXD3Ly13UJ88hG8d6u//AaXZlI3G6XdWRoHwk6xes/p
rOKxM0Ch/fkT/fUyFwudJeNxohWLhF8fx3PuOvc6NP9PSlLv38syfZBltuz+37420fe09YNlrwVg
vtk4alihzIIc9clre2/0U3ywUIsz/KmrvL0OXts+7WqRg9MlKmYwRu1WGmKgKsWOz1iVdh2cyKD5
7JDx7u2h4GFSZLdHxfntZafOLF215LKQaeGaRXMyP2YhmumPX9V7MzDOYg5GlOo14HpvL2MBAqBi
yf4uQEu0qsrJ2Ex2S5nFGHR89B9f7Pd7WvRZfMhLBZ2D9cXWVcSQ6UC1UCqo4APPZVSB2MVw+Odf
NNdhE8khnqhe1sm3N2XqldYZJROWPjtpghbcgBw4NvEn+7nfnx0nd0sDgU/TU6Xj9vYydjkalTDC
npEAChG9yeT3kY3DWSvzT+aoZTC/nTrYUglGHx1EqojGxZPLJoJgLY6SXkT6+yYplXpbkWxyHVla
uSOXVH5Sn7rIp2Wmtzm9I1TT2MEtJb6LuTcxK3MSSoeCGQpQco1NwSx/ZBz/wVDrbtN+icxKfSzs
lojHtLIz8WAnU2eDuI0xEn88bH57zoufnnKMplIqoRly8ZybQiRRVfYjTqha2cS2mm9VihlfIt3+
bEfJMLl40rj5CR+jJ2ybrKsEobx9qQFahaANYtvLykJhppwKpXexfhgGpG4dGCMkVGeoYZjMBlbc
wePkO8/XTR857dZg6Ui8jDLs1xofTPwjmSCQ+THZaKQ5zKV5lXHSujXpLJqHdFQBRzTVoI2gf22c
FEnaWsexzglJqhvdAsTSjHV4jx/I/rs7Avuc+ufMdk9fCzxumO9w9YKeAu5dqLwadxTdcBWXlPtu
MdUbLfDJDp7SQ65m7k7mkTFCjUnSmBg0F18/YWR8rEO1AlYS45wX+Ddxt8SaXenPgZhye/ImpEvF
lylKFZsctVDRMrmCOJRTgSPzQgJpSslkWHetZiXNiiQmXT/LOIFBhs1MEjNW6wiJTnmfkoOxdt0m
H+NVYpoFnBYnmTscIKYSjAfbdLLAS0hZGl90h2RvKnxRPSCkKsYeYk8ohzH2C3XOk0d91CMDl2U8
Bdat3Zeui7u3Kcybshtce1ODbZH7lhcsIKeXrra2KmOC4BkauMb9oXSTemtMneVepcifURrLfqxO
QVrX0/UwN5lyr4S5kMcA7kH/FWG7jt0h1tRDHy6BeDiB5+K1FsH0mpQdNHW9G6AFQBe27ENtg2g7
W0aaNHviK4ZuH4Zl0AArpxD8zQ1qCA5Mg7BO7DAI/4LvBo4cCxKmCVR0eJCP+jBiSPIpBkbxo2JE
qLRRmqHv6jE9Ty+AkOjpr3QtiJLvfG1p4Ae1WQR3QQDP66CZlWNvZCpG8ZSPWpysSahqrB9jE2Hg
pQQS55i5pham8zotpEMgWtSM6m0YtSS3GQoGo+siFfVAAm2tcj9D4f5shCteiZjEHKTaVh7uIE9E
GRvCitifIQX0vQlLVbmWHEjTxUcbj1/1rgmgpksD2ZGYerN5reNAfdL1SNqrzOJ3IxCpAjsx13FR
A38vhpOKEw9nkyAI8LEhgb5dkZbXIZgKBrv1tJzNy0pr0vibaCBYrzTEn8ZKIuev/Y4iY4fNICzD
dWbAkgSAC8/Qj9RRf9H6HJWS6WLZA9mDmQLO0JhAc4ETfC2BCr+oQqaxTzbArG+HVCG4KSicZo/2
cJAkvNjq6BFyUxpeio7KAptc1eamqFTxGqKOS3z4TjYqPg7iC8F0JtArGNL2yU5y3TiHk7OAhmbL
wkzAmHVgUSpTuSZdTftaDeT3+KVRusPBrkzOXE2UVunBCSZ12hiQu1+GkmPKWuSCtDPA4y3RiYnZ
3sdshjsPOuLAiRfhXbOhAFzfSXSy09kmALD16iECKUG+XYsksemxRl1VpUpUEupgKLdZ7kQqbuY+
D84RQQq6FwatIw9J3YWGF8aJ/nVOyb57nGOr4GUkCfzKPC7oryetZtwz8UePFfGut8zdIl08wlYC
27sqmG4Al8ChZc782ahG+2T2eTMeKRokT25PZMRxgukG3VHW1uizBw8UX4V08IppR7uPENBbKzpY
LcJZULnKliI6sZ7DGJTW977sY/ULmClNPuZEKd6qEHCvtVmjeDQopA4emYeK6x6eQobRqXLLnUlo
HJEItlbfVW2fZoum2PnZT4Fb7qcW+//WTToRn6oI758SqWa4JSA1U7Yog8JXfdC0atU50h32uVuD
acC6S/BMxI7R2WhxnSQnbHeudjAG1Xy0IlVaKwVp3zfcyfVEiCXZeDUf++jEhylUYQRNUz6fqi4q
Cl+aZaqgkw310kM4jZUEsW6EwXIopX5D7FKk+Wkt836lprPhrHNnGLrngHZ+fZZ5aRNQ2UW9vmYu
sYdVYOdYdSWw4S8AJZrhewMb7Duk2jC9R/KUasdMElP4X+ydx5LsxrV23+XOwUh4YPBPqlC+2vue
INqchvcJJJBP/68i75VIKUIKzaUJQ8HDUw5IZO797bX2i5Oy5CP/tXEMwQa01ubIkPuOtWSytlUw
tEAAl1h7ZpQY2eKuB3uuktfSnIvPduqsFw9ucbx1TOh169wuTdaGjGdAv5lHNXXUY+wESLCBE+mx
LOCuvjBGlSU7HxUja3fDUQSSiW3do4gWDsba2MlPZhzCBuVUVPVrQeY3j/zO7dMItwTzhjUDg/VN
wmB9+YI9lXHmIiwDffYTYmNPqWybmLmxlqdkkU4laUfahAEXYo7bO0yBV6zklBti1y9c5W8GWi5v
jW5yPJKcndXB0fx4Gwha5DmJ5RQxAM9mKfZ1Nevmp6fbv3BmmqoPlfr+hdwf9F9zoUwCUBNRgk1m
NIWJLsDo2CQwmsestpgvqJQxLkV4x2pFirap7GQ+ttyj9prZVXzcTFlKeLdWUvbxi9V5XcZw+ShM
LvbAWyJmG4N+d+nzT/eF6bTpQwU71kFbwMwTbMBgdKpNwGBU9Qh0rAkB4ICA4CrRGFuv+lSp4jjg
wS33SXKhoU86cBiJgmXQ9S81lC04L6HUFW6FAtnF9A6Ltho+XJkMyT2Y7Wr4sgmTcgtlceped1US
MBgUTzzsRSixcxHbyFYE5xd9WLzJyDYMDLoEVgDIFCQGvIBveF03c9Y9szOCSsRgGZjJ/eyVpvMI
XViYN31FLfHFG/HjPMx80+NumTpVomTUnbmlvZhOuzxZbKbg7LF8UYzrLPfLZNeXAC1Z90+6rRJ6
c7E4I6NpVgd5ywi0Yshq9Em3Lr59dAfos68tOdp4bZl51RPJD/QpF1oFezR7FM9nMwQ0xrAlnlAW
CTHt+2ViptgMMrO9GZaeMUPVKn7z9eBIbsxVKsbaeK+qwlA7M+0SBRiGVzg7Vqb8LefK0rwidFsz
Bijnylt1E9C87SVTDyU/0dZ8mwxGYT1Pnm1cd/3Y+DiwXU9+tSFDXNdOsjRUW/zCMYeH1CI/sqoG
BURQ4tEzb32ywsFOSCf8MKQQw7MfKyYJHa8NAfDPozG6Gx5PVEQNI28cY13E3gLoQCoAdR9tsigQ
IE0C+MVcquXp9337f4eU/se86Kv+lpaIPuTH/04kXX9Uv/7f/1x90FWXv/6SwL38F38kcB33N/Jx
ZAwudS3KW4LD3h+oWP6NuFTZBFXK30+unMb/lsC1UGtxzrwwykjSc1z/ewLXtH5jyMfjbESQhX8r
/iPo2D+dNQkHU0+nP0Hfh096KYj8qXxpdCZXfMEEOFbRdJeT/D2PXlpsqb19sWz+u+jePxUFKG7w
IvaloUrWzbuc/v70cs6c4RMdienJgZmegrA+yC0GMP/0A9z+cVT+84zSPx9oLy/jEk+gZ8ta4PzD
y6SloTujlOHKZN3e+MzkQWJmU2fzsU5LnhS7eBhAqQPyZKReBdM1x3sr+tfv4vdX+cs5nndBoOn3
bjUf9x8rExznxDi3KlxVbd985qVI7nSx0zwEfhoWze9hnNBLss8+Vt5FGGqmE/CVC96x7ov21kP+
/O5maGHNiqb3LsdO/aufqvJudDmojC5lKQ088UwDmZFK0ZTmCWYJAiMfXk2QhnGwHXEjHpJpmhkT
MjitdqmIi4sBFMSkncsvpjLcdIMymtenUbVtEmsk7l+rd90vt07Yxtdei5g3KNNmC+ZBPfq4nVGF
9zmGxaDSnIjRL/3x+/13LWEt4Qb8V2tJ+aGyvy4l/Ad/LCW2+xsoVjp8l0YUWaJLRe2PpcRmuaBm
TmbPJnbmuz69s/9bSpiGJFxPeScgSs3B7dIm/78wv+n/RlKNeACVHzLJl/zif8AvpK1yua/+fsW7
v1/ttIappLA8Bb+/jz/f3lXMkUFbel6x9fXzNdvtTp8HS4DkKOLmOa0Fk8p8BrVJA6ffzmXgHlIK
WrdZCHmrDqzqNFh9+egxiLadC6OHtCV0VCeteR5CEx6Qx0RRogdqKbDP5JFxx+bAHpDhuRAGk+ou
g+0cOyrgM8BAqol0vI7vpa43vLkWRNAEFFfxuBRzi68VGVkagDCzOudY8urtiBJKASfsZzdasCAf
jBBYAnoM6PcFLlu1TCeBXGXlmcaPYYUvY1NsE83sEvv2w8I84Yoo6GpscdTNhtceW3bvYOSzBq8O
g+rTEERL0cePXfeBDw2ASubuUVuhLHM8Xr9jxqgqtqHdXEtKTlvyBY9snXYJZrp01vs2hheUywiG
7B7CTbEeRRFuQCgPqy5NbxgaZwZ+0BHM2fWYeVc4E55iYzNAIXAqcK1mmb2k5II6e4aBkW2awokS
r31np4APTHrpKretX2IY0jfSDsjKpAsUzzVhrbamXo9daR+Y9AouLsD1HMKzUAnmsaqwV1md4vPp
mZRvsq9e2NWpCANjY2ANh+boMGkxii9bomyS7jfs4WMqjLu2enSBdbjVlsL7VShhpZVKffQwbpj2
cpL7wOyvQREfWwnJ7xgvoAFyELdrGu8MpqnmoKT5yhXFiTuYTlYoUQrVZKepZ9uTBTxo9G51vfzq
/TCP7KE+hNM8MaCGVFEt+0Ki/Pbj4qhGlD29rr6zbPxKHPdGe1xLHERo6TGClWcGsMFF/cAXpQPt
1Ad6vdB0FMP6QtvbxhlBjZdlhBA9x1kA7rrAU2YBvunzmxzsP+GNqQRsoc9W7Ts7aMwZrtX4vvfK
7UBDocw5CsVo9PaiHa6pqYzwn7qveDS/6saJxmU52MV4BP9Xr7B98NgyOYrEkoY4/PNbnCa/hsy9
M3v9Y6kYxGMiGXAx4Rj09ja0YOhoal9uC4epHrKnwJFPRT5cJ614cAz+BCN+cHkWM7JwLETM1m78
OD00ujumXv05jJmmxJJAVnP6T2eaXsFAIjGYc3bzcG7qsH8MG5AAVLdMo3RxvVjrPJbfCfIcC1Ci
LbyHrJ/r2446wwqPOsBjMZr7PLG+itS2jin6iqiew5y+ROtFuVEeKZ59sAne9JXm2qGAtBxCjQk9
u9XJyQWC5w9DVGfBajH3MZAhEG/f3uIerZjj/HhkhFCb82qa3QRJmBVw84O8QPHmVdWh7ndkXdaV
hr7EjPQy9+/mpQeiAjhtFfeCKhFH2QIy6Ys9PODBApSBBdmpVlbGe+eWXxfdh3J2A8o0v32ZAu87
hT9aQCz1BX+ImnGLaj65yHHY6LfvSqpLPLevG8OETEE5bEUVJ084ATcu2jQsoikOQyYxl+PUa0aT
bHvJ3C83nxxgbw6rDiIupsgD5xDGs0jfRY6wj1bm4hf1nfAGp77xTUgqbw11P3B3GSKZY9h3ZtVA
8atafx8v1gI6RtpxcaIYWnhQ0iy8TIKtJqCpKU15UzKxP/u2QlwZplkfmYYx3YFF4kDBsE57mPMG
squtK6zoMqcGtwokJNZd2jn2C9hR8GZqEW2/g2PlfSUiEdkaMwfDxkM+TazOue6kvcJFgyKIjYQD
R6suOwhFiZ1P0UCXqtrI0SjzrWZ35TLJPs64itokDlc10ib4D3bZ3CIg9Dfx0Ae7tHSStwqJeryU
3PCBuxZmigIP5FF9FffDgTHKyIUJ/UqNpPwYCPtCbL0hTm9cNUNtPzYxI4rUE3KmGb3lwTYBxuGx
km9NH9TRpaZuozsjhDV+h47T7mU7VzemnLh1KD/0brsOwnmPauQILiI8dnq7qGEt5+IkXXVFo2AV
MtVbwXz0YL2P07Cf8nyTFBNffHOrbHDtYbgroBj1jEMYLUA4Vtplz2isqWq5ZoYY9kl1NVHHpNgg
H7MsAzEzxW+DnW3CuPXPCu74CjiudkowO8jxlJfusS7vFYCSDkgCGrSMJJ5fbEdMOJ3toHIxlNwo
8txH5HukFtTOHif33Se8ubJmTPZM3sotxq/54CXjs5diY6YTi3TtOOg2UkUHbGXilrS69N5jDD5o
ky3z/Q/0F1EvkRJ8TJa0Os8L+09LwE1L5ruS0fyDU5anqi8kXrk5XntuTFxPxezKQWk1Y0uyfPgF
jOeHjp65ItSZ7dNpaSOTAfq9nSwE8Hx/05cuyN122bQz955W5SaI0+pWVcuWEvBPPxpnpgkpTQyw
q8R1kL7ZzjJQu85O1dDeyho0HDUGwMqrJct3TF/jGGCCNgifgWKd21bfU/UC20UNMer7iocOfXTZ
FjvC8Htf9D9ikbe+XZU3NS98mRPfDSYWHnyS58kdr/2enkxfIDWExN5kaGjmj1jdxMWFyZUb4U5V
5jbNyFroMyalaKynaGK7xKM0mL4bVz47eQ4Xj/m0g5xNPOkVxYB0ti8E43rTLt2T9FEyppO+jhGA
erCnzp69bKmJ3Eo3uRS+KcBgBbytXEazJid/1OlHPclNlY1bWJAHSggms4Mg9tv2GM+I77RYL/AY
jKbm8dKNGDNlfgoaWF0+30DrZ/cD6Pkepb3PujyLipJbk6yz1gtPwMZ+fBs2r2N8ln2zDxoupNYE
Ps9oP5EYRtAIeHRcAOMyFrsiW55bq9suTRIlwtwnfvWGBPeqbdJ9F3ODgJNZjPpXPlGIqaoN+a+S
bYxeZU3xYrty74GglHF9U5SceHqRBNvAneuD7c47u2uYuZ63Kg0/ZeFHTnY7xOeUSEvbgaxdUJkE
LMbh40AzCPAV+5snZpY3MVIIqV46YGP0J8rnsRU8BW9CLcJdJRmPiuFOWVjIgbBB+aDI7L2I7mOq
jK+wSHn0n6mWiV9Z1ZysAl3nEMNfAC8Rh7sxM57QNcabJMccVhdB9czp8MVUonzgnqRu7POUa0hS
N65Ayeb9eLm9EZItTRcqVl/grjwq53Wd9vdZOnQLxeS0gcn5YjBhAOjI3ASLqndu48Tsoeso6VkK
g4W6FeXNwbiucnBL4Tu+QKs4DdldlVExmlwsWxk4uSbTya1qmxc3yNAEigIQsrPjUvNXSWoJ0vjj
aZI8MkTzQTf81MrgOiwIBXUZTuQ57zFjBcyuJyQiU2iPHQGXftjiidSvKptqnrTvbQnSIOnMZBMC
1h39HXXHbD2Ja0fSNIGsEuxjq4ufchXDDd4z3P+qK++uNBldNBrnLew+UWNFo5XuMaLJzRL7d4R4
VCRAItvJQNXcgdSKUgCHtIfFkoroGhjA2sm5fhZG6hvvmjrNDh/aEGXAiNgTVf1TU2PiYjDf0V8A
luAGctNNZ3ue8mjsZr0NpAWHwzKKq6HG09u1zmPf84gxW/qQlODftDXonyzj7xwpjZt2epVzDW36
8TaU6klD0ob7dfR1dyjdGAaYRSjaLNZLl0X5kpyxWG2n1tvSQ4zcDoKpUzKNWvnGnYaPsgopiT6X
qX6sLv1DYzl1zMdu6rgHLEVrDnfhixF7p96P9zYg+F72URkYCFX98BzM6TnPMK6GBBXr4GWs5i/Q
5NdpfReO7mecZZeHy2s3I0eogk08jpsc7OFGxb336Jq1sdce1dLBobuS9HtPNicz11cI7VBPTorP
QSknG+vN5IoHYho3EDi3c1xHmkwj+nLLA7rS9fuWqMRq4Hy3TvIG4q9/2wbGLnUcgKISpHzj7Tk9
4F6R7brzkv0w5OsWddx6avnyBtdrVslULHvYy0+2GDnMVQGyElk8hjxk0wvBwIoPthqf2AgeRwQq
23gAykWf95gBhhEmytQxXEP8sG7qwQH0bhwV61dcV58hrHmcLvFOL9lGunc8Vh7Rqq17Z8SxYlug
xXqHao07rRS6jGM7jy+Fbay9bLzWrZnDgzV/VJ/9SmaxxQ77PIYjLlxqsTDSXp1hvgLZz70d7hd+
Fi/eI9Zgx4FYfJv1nAkctrcNNrN+EhtJpmANUI8xuLJ+6ZoxfCZuIcGWB3unwm7clSOdGHGjM57I
GQbrFT4JGSW2evFa+70uHTPyw+watPdHp7NNX1dPaTcva2xvgLrN71GG6xKa83GYbjom+2K/33d9
J9bC6CLVOreBn/YP9Ke3eV8CnrHYnbZ+e1d2wVZpv1vZmfpJNOliqGINSwSjM/SYu5UIWbHCcdp0
s/VBqYmmz2J/xynSzsZNoWHP1d4o5nrLzGtkx3IL5meCV8jhw/an6sScPrtE58Pxa9aREBhk4i4P
gbY/k7555HhvOjhnfOIhcbiV47gFAF9EQ+FvnSa5V2O7BUtyr3K0hpa/oUK2aYCf1EO/DxQkjLh9
bdm4l9D0x4EzUl2uOzSbpbPtZfkEUrUeqjvUWnSyXOyn+Pp6B605WMkWKh0J50y9jGPsX/XQUVZS
e/l7UQToGMx4boC+d7BUp4u793b0w/QrSTMBtzQr01+JPeqr3MnhIYumNg9cUUazAbvOD8yGBKU4
MMh0ioHuZYH1OJhWeytMLc7MDEkorJ2zLjHhAEFm7pnxBHEofdpF/cLhOdb6qqvY4jqt763pLzZb
9vMpJ2ou4AxEU+T5athpPQ48K8QW1sln7KTwRYVIzENRmeG6c7t53/kQZfspfjestH6iyGdwoEus
T8BG3cvgm/6OVt20DRM/w6HXgg11guHgFGNzyxHWhO9mqD20Yhd6zJTy3VedvU3TwH6ySVKoNZ1W
iP8GHup7V8f5xePbcMwxKDQ9xjzKaJSRqKJt75CrhqscjeUUs6unec1DwyuaM4+Wotv5uS4jdSlz
DIUc6WWn5k3txepY1UFWbYUqlm+PcMK6X7r5wArUHJIhXQ4TiZajljVnD+msm6FPKBhk1nYR4bgR
qT+/FKGuDi5xiteh9VG8aCI+0cjbvMf8on5i9lOgjF1/V9tTvBdMZdzMcbV8F27IoVdUDP80NQDE
ARMO/tOcU1DDJ2vOEKBSZMyt3iGIRWHfJ8HO4Hr4SMbB24XuUnyykKMgK9NNpyexD0RAapkn1fzL
uaD+5DRBo7MKz35UnlzW81g7Z9ueRYurzIn3U9Bke9FRxa44qg95X7FkXgbb8E9w/u3oF/I8BMhP
Wmc78uVfVTUjESIx2vVojtAeJ38C7HipL7YsJZ79QBEmZiZdu9eeJf3P2aryR1EVfF/EyHPktq2x
bS0RP04qbU5N3trnivxkVJniVBgZVErtiRqsjsNfo0Qj73ynFe+Jm45v8MEEayrgqzsQ1xxIAlWV
n9ik2WzMA3Qli93t3u8kRrkcznznzBxiKzdzv2tRTssq62wFVztG9INCuT+BDkI1TI37DC6pf5WF
Wg75aLsnuO5Jv/Lj0DNAblsxbqdLDCWQsMNL+Ets15vOfuH81NCq5CETC/+Q4VeWsT64oXdnEhuh
GR3ez2PzAct11/XxUaEE2qUmIFiPUKdkw0G45iBjaAerZRipADR+EwRrBgWWU5uBuV3FE0//FWGm
HLxPHe6CTE0RB/np0TOURdPbZubG51xfR570Xc4eNdh3aYg1caZ251z6KgCt/fi+UXW6E3wri7tA
HOce2IEwS0piMSOHnUQZ8Q7iVr7tg9aMQNGR4gp89RHI5mWaQvPWELPDPqA+lba6Irder6wCOHwR
hvmdqbV/BUfyvnEqggGkweZh2klby3HfdN2UgCka/asZHhf6LGytoA/b96I2L3eqSuWhyvLBWdtE
xJELtn126iCY4AYoWFLp3/e7dnY+3VguiipRMF8lLvEcvMiVd2aHbG7qxaDaWtkW+oVskt3RbEE9
jo2Md14fYue127r9Li1NzVP7XsIvSrjuIsq5U4KttmVxlmIzMk5vaVvBiNI4BVn9YM2swB916KRJ
BUKlrPsnxDYA0nz+3mOc9Ig1DL88a9+Z9tj0DpIBbzITgG6V1QYb2uXWo+3oy9ZDB9NBOSawPRsF
1ZH4GXGBvGiHqzkGoT0iGzpbbWz1LCFmuLUVJ0TuLW1SVJHyQFEGFwTHwHoUmykZSSn40/hpdiOM
O8VpOPdojcmu2YTetDVSezd26tyMlrq3ZMXpfrTF/OWXjVi5xC1QOS+Fqzlf46jOeYgfOF51v2ge
pVsdDNhp9JRc3CNuejVX6XwirEe5xLLSCUPN2CRHb2luMSO1bH6wjt2VoW29J5zBwlU3kpLkDOlw
t+Xk1UxW7LzopxvLT56dsXsqmoHCokzuzAmqdm1YXtRpgMYNB3rKHQ5fL0D7xsRj5NsP0trpPlZv
IZnBc2lTaSv98vi7TouA07ttGulelf2bV+W35iwxEJs/LCNrxVfJtpRzOHrY3m/ZWDRUaxwVdWJ4
pQTGH1niVxmbaI7LQBExybmWmiASjYdHhUAYWza3TMC6Q/A4d/6b1TgPVJLMHfIVZxWW9q2afezH
qtlVLvaZAsQw/crnAYxrlGhH3lFnuqW7v82orebi0damf4ZI+Dmz/pllT73XcJ3uTEiguzNg9rEE
k5DQCz/khVS2nbiTAoPRT596HQ6MbWrF1nu8oBHnYeAxpTn5T1mPgn2gez+KR9i+zmoOgpt5YOeA
4fCrdKxr4TQwdmP0ECOOQMfNYdm6ovlyuVZaVuWI1MSNgAG3SbsYewmYdF89lJ4jIc/V7T0QtIDB
t/ncFdZLre2vQXofMn8awK5ezLuZnuxd6b80JR0IIqXUnGTFAGwBpNB0P8i98SVm/hORkKtlhnaI
8I1n7bSmiqhXnTAppuTDqpUqaqiNuUlzO1HlY/Z0P7ftho+6dVkRYrovlRRbzs3P8+LzXK+cCUNp
fgSQXK2yHDIbOcp7v6tjyqb9oxrHmzgcUZzkFLzI7mWIqtdZaYlNtpS/0oGYSiD9+0l0+Z4IkX+m
3rBvgiQjlcEmLwgQGBp1fAseJV9hEfhF7hbsetPUDMcF9yBRlpVHdpVLxH3wXBclFsXtLvPDjUQO
PWRqT0/HeR2biVNB+1x6+CQo00d0yn+pLFe7Mm1lxJMpFzeEPownos71QYWxV+1sz3ijcnAaa2rV
OCeeAwufgj/PezENdx1eynYcMyAYii1aU/0MSU55S/xgrXsBn5JHDdA1rvgc5DjQyV0f0KenovKk
MqrmsPbvEkGSkPKzvjKyuNtWKhm2Tlm1a9/zx6gb7HOzzO9eWR7CBOwWzxXI21XzSDXeWA0V8G8v
k7t+dpz1sAw0j2hmHFxGOxpcNxeQuNtcNaNnR2HhYfYji2Lj5hZmxzcXrzF1pSu+Z2z3Yn5dMD1E
9RSiQdLWlQHQ+2I7V3fzaIIiEpxiUxDMi24clCfpQnxFFnxCXOYEN89tV97FiKYRVFiPvtUxKkY2
/X1Eg7wXSuB6qBOEPSEqihsQDvlqYiAZKDW451l+B/3gYloohodFT8UbD/L5hBzkU6OkfnPQX1/H
Q7xnipDRHMPjeNJd2iN5sk7ajkjvkdhuvMniICMkV4ITL2zuiWBYzkx6G1vIM5FTNud4RJCj240Z
hB9zR8GOsodBSYrGWGgvV9I1V4xi/rJYl7uyeE3pwzS0h1BdFHuiQJcVLSY+3ohNmo7uleVxn7aw
tAen+CYEv61JEpps81a+ireAJZ+6XnoHyChrx6RQbRb2Big4P5LFnppzXGw/ZaiYVmMqB+rR8icf
ulddhOkZjVi0JL65qlAfSnYYKxsmyc4iaC2d/FiTnxpMl6o2S3TKCTcz9fTudka/mWJCwGRjn7TC
+uZnSKXyo5n7+7yE9FSwr2L02muGPaMKK7eIu3PGHOq1EiYDymFCM8diqQ5FrCNaGgvKxASpaRay
qOV8SGpXTXvuRn2whqBk1zq6ezM816SI905bFqQ2DBzwreOuwTo+LnH1YtjzD10sPq6+ITXB8JZz
2SGkryEFpnEs58iuerb6SjwwH/40I6Jn9D49OPjkljk+xbV55fYeFPqJo/yYnjJHHXkwDtSAzVxc
+ppbyVBJBNuK7QXdjbywqTiK8FSaZCQt7b4MWnLlKIVCaXbNI+2QRyNkAGpsh3VndG8x3e1oIid9
VfBJtg2kxjUJwRy/Lfs2+7nJ3wb10w00OwwufVCL5MN05v6Siffey3nV+84lOmjSwKop+DKE8dS4
dnV0W25YK7m2J/2IDe2jEf2bmGkrYIjdjHDssBN0U8nP2nnLSpeps82TIIhCTpihaawsGwd8zPaM
bQPkXvKVK/wYd1OXVxdx2DFHphcn0L8JzXVCnGQCtL+VrA46oNRQNIIDhOEgzxIb19wqr8OUq/ch
8NjVQNR4TbxERhz7r6u5MqPSNel0ZfNxZnp2l1ZO8OQX1JehtadQG/zhhqmMr5FuxzQYu0uLczKA
AXpWnEaYncnKtvrdzZs7AreqmDcVYIVIlw4HmLJ57PgWzrowWcBN79FEMoSzgUeeBglRmFBn+aK5
7txJ/HjiK5969SnpH25dv+DFb4XHvObQxOE1qMO73sXa4Ns3+e8Z97Z6LqzYXl2Mhrk3PRDftvaa
KF0Yjh+kVZd8BWv42aYgm3cBRWrp3Qkr2Wvpr/hjO2qqNDVShw45j/aZdVyY91A/QXlys+o+f0LT
AzJV2T+e3pKjtgjj46eI6jQh7Z5v4WrQWbQIDFU0G+fZPHaJvo/Zgjgipe9MiySpfhJIBFS0s5VH
qnHnMnC151Fz07HI+229swM36kZkQyHqrDqPT4mqTnaHqQAU8sicL/LT2j6EgHFXUE3LLx4osGdD
p93WxrBrMqrrQ9P0UWh11Gdo4wmwtDfcWhcSrb7nLISxjKYcOi0nkr3TRA1W2ZXlq0cqwJS7xnZP
inRlmt9s/PdValxhs+dA55ffyaCuvLJ/cYBq8FOFICBv6QitocJuELvNK9LQUbJ055pNYfVSMlph
4r6gVkRNzRszFCLl1tZLAhHYjBEutl/KLu8HxV0mPHFwPEnxMTuFLYEBM3ktoEivW7P9qRriCAuK
IYTmyINFdmmVLRT9XeR91pRdVan5ORZeA8+kR4YyOCd0xyPKRrIMU4pKXC3vnqj6l0zLaacMin8+
RaGIPeNeLsYbiNhNDUN/67gqIgei1n2u6b8WR6f6LvP4WtZkvhcI/9P8mDpJFAj10JgMCFjyh1on
/UwRc2PFy5MK8ux9nOrbhcOq6ilQt9OmmAyOQ0F3AsJ9Ah6ItvYtEXrdktYTLWmx0r+jbLdjamY3
xtnmkoyxuBZju9/NJsW7xkeCx3l1C1v6UErWJHsZiHNlIPmZLpom/k8gr4eWRzNETuIKN7QHDm1u
bufG/jI61v2EKfh6EueeNT7sQFMMd5M1sM8k0lEnI3ZPdFr2c4VqIaHxFzoP+POOchHHNL1sBRwV
MzDqcQIUUVDzRAyMV4NhKCZdcOj5ivTPsjNtlEjmcM6beMtTNgqmcTiYFuKWaS+Cik0k114W7OSS
fmFyXMmG4aamodmC6Yo1rkz8x4FaftHE5W503C2wlTU9xHtr6F5SdFiySDYpkyGTm3YRD8j0x05Y
ZS/R/NkrDpzxV33lbbQm0pTI5NB7yxVMaO4sC/RukbwIYzqi3wry6o7tptrmdIlnBglWFePLPXIw
x3iUaLvFlGxaBmQMzbnB5mzRm7QNrNNIPK/1tERgYFPFrbDt8TYrq68wpIh07U7ZvtYkAWYHC4be
mTFhwZxklfZWcVl9uKXzMvnLDTW3Mpqp7Xv1aerhm8O01m6X3hkDhkX6P8u88cVCnT5vl19WzNEp
XpyfOa3XpeaLctt7ERYP2j2GtYyW0nrI6ula0TRhYe85USF3nsNMbvKiIBbR7Gg1MrkP03etA65s
/Mrhpu6Ka7vs9NPA9pQFMqXgSjnFSZyju9SbYMSugrH7a2DjlPXFQ1jqh2BQ+2wM6JNX4VWug+7c
iTG/JpKkb5ppPs2WZqsTf/8pVffvA6K/B9UsE1D+xd1rARu7wCb+lENtw0nHRc2lAevTvVkISjMj
Vo/Fd+33JZ4NRSE1qxf/PE8tUG2CGdLaqJJW7+bfvJO/zomT5rsk78KAGh5AP0K4/xBVzUipe5U0
6xXxveEjRFvjIMUYALWXCO/uu8owvinbB4/l2AwPgbTVlsblAPlee8Wv39/Mf3OX5C6JPf7L3OU/
pC754/8b4P7N8jz/AuakwMZAuMUP+Efq0iCJzbjxZVaVWLTnm8HfY5dgkgX/g5DsYXMWwAb+lro0
BeIKhlwJcUO55e/9j/LbhMj/krmkDEwMHIgOnGb+CZftkvD+06UcmIZMmKTY0mMS7r7J8wG9MBR5
+Wor3hkGIZJVNdWmUAfrLJxNxe4n6bpTGBpjuHO9rp3u7ZmN+lWVSz8/oCeV00+Kg3Y4cfSYNmHl
t+NhKK1iOFjUVOtt0nnwmp0gadMVTYo0pv5Q1uOzX1BQQ1allbnvdN+YEQeYNHylsdBQ/4qXrFYP
QWe6xTf9GNi+LGx+6kWirqrhG4dWdlPZA8pN2Pwq+54H6xKg8P4/e2eSHDeyremtlL050gB3AO4w
K6tBtAySwZ5iM4GRTAp932NHtY7aWH2g8t4rMdOkUo3fJNPUUIgAHO7n/Odv6to7xJM92JfwkcBT
wsTKIT7GtrqOwnmkwspnkDgmCJZ/ZyrCXhcWybiJJnbfwXtDbHekHCdxuU6ufds4r2WEHaOEYkRi
lGMTKZghaRUh7pYtEB4DYP3FNOvnziuJ/xttX5p4lwLXzaa6t6PwAVMr73SuvAYWBvml3FL2rozj
ttPTei5lD/QUKAjmIQ6bX+yiIQKM6cgI5AybJDgbvKQ6VZoh/hfbiI15j3i2Wc8R89QvcwL5KwDw
7Or8kHDiXtI2+ucdLhMQtFErHqDQUD3mUL0OjXBT0tOq2rprGhRn6zDscxzmuiWdlBBZrwBQsa0b
mSE5ZPZHFES8topwfI31GI27wodJth8nrMeukDL5cp0GXvMqGsu/kH48q2ucfcIAS6ia3TtLJvEk
qm56oXwAbo1cexWn4XHwUUk24JCa1LDKvfGM/n7OW3Ggp5LvaWOF8z6GodPQEI5uSG87YnjyRhAv
ZbcdNkm8d+xp7I5lPNKKGK3XP0auJrHLnJpsjyNtnT7H0VhNe5xVaTHitqY6mdqh8m/CLAYfay2T
oC6rDxL1HkFrt94TwOHxNgF8Gw5ERHv1RTrizyJQxSImg8xjgWq1ezkrWUnKTWtO5EmjmGPMKyXi
xDyU5hiJNxB3hRjRQMEYb82uzRBBts6snjhQzYiiFUXDO513DDVCS2JfVn3dF3m/b7SHOMqlGdOU
xiKVwREshFnrzqx5KbcTsRTxFvi0KV49f+iCg0Mmg7otx7aO7iEzNOYACka0CVlFc0En3oqqba4a
04vSi1YDnJLgZJop9EdoR9ZWUfFLYiA7y+uttVT0fgZ1tcyUOLjFUJwlsauJiOzrvRia/EJXdK3A
Qkea/pkyqYun25ZMk2fCqYIzP7bELlBOD7hPyDK+rckrhNeR0UuiMb9bRvAMC1BdNYO3m5MwZ7Sb
ZPsYMS3TdlO5FPbMBvN1bJQEuAzjfCZ6nY4rRbLynWYsp5jtdCzfpOu+YNpUn7HHxTAMZvc0J9V4
43vD1zi2g4ux9O/S2tI3xRK/bKaK+15gvstn9lye6MD7ULuee5mVo7zTqVDgh7hT7k12wtNBOwkE
XD8mDdrop11gje696dTzNdFQzWlKqOh5PdX9GgG/u2HsbOzbVIYjKIrsH+zMpuruK4lmLvLYTBmB
1+a+EkOEjEXqM1N3YJIoP/M9AVP9yYx3+JPIS5oZEdmo9WioFJAAOdYRzKFS+npjMf6ASkY/jRbZ
OIg0Mo5d31xZLSVZ3DUkU+QDYaPVDGDkJ667GmtU5ALU9o4BXbfx4rY7G+vR26Yo1KirMnPt9hN4
rDG+Oj2DWPJz65u2GaMTw4w0yZ6WSeEsxp2wEx/YxLDO7IgJ+xQO4WMwJaSNE5SzgQBV79TYEd2W
VbeJgh3ruhBPB+0G+9kZqf1TKrSIJJHz2KhhIhlldOgjF7p9Tfu/Qttm3FVh+Socr95F49A9Blp1
11VLVl4XQAmzKnL/FFGAIrHDMzOPBSC16ZHxA3fFjdOXYCZplTKIp8qSt47BnPFXNOCyg9/MZhw7
NKsleIddF8mWWHvvJBTuQLSuEscRhILASOGe2bovD30dlaetj9e0qJvN7DL848hytkXd5Sc2GYWb
yumHYwf79HTsHf8YFKG/l4YjAKuJUp4QP26tRlYHt4x9yKhZd+LN7aviEW4h2ombauh3WZaG50kQ
5yeWO8kze/b1U2oCWjEUxqTAZh6Ku4vfEs1DEXhV5hiGLbrGJxFFI7WermhIIyc/IPCVV1aI+7wR
+Iz54WJCCpuCIf9CHvB1AQCHlMcUNwYmcKQqhtXONcHlDYEwqFfmbV/Th8osBklC8bUmD1Du0LhC
NUqkPh0wRXjwJuVsYCBNq8AZ31DGsrVEskb6aLR+DB/TM2jNCNLu16Ufy1szAVwVRIHU/Nfsblre
3G041DV0nkJD7rUwfvCDigVUGscW6zAsLaDF0yUW7QVTUk5x23TIpjZiP613jBzUdRW41blIxvjr
MAeyOcdjII6chEUgu8jqV6roqI3JpB5KC7eCPZh6KuHluppjJ3jsdFBbTGMYRvblqmoa3zW2YWDE
FTwuQnGSGnlUj8g2JRBZI+H1uxnwIA6luTzwmsQqjMNEY46HoXP9bt1j49hdaNdosnfbUq7/Itxu
IoFdB0773DYW3D88Eli8uYdypWhJRGif0yqb1sob4pO4caIr5jYhmEiY3iVOnjLij2Zp7kwlIfN4
fQ2NNx/ibN3prLhB1Ols8sS3jrHnttu6dkqXFnCEvtk280nC2HIzyIX6qEqcOVQC97FvunDdalkT
a9r1B4OMzPM5dLIveTfipZCWqngbCPxkVlQA8OOcXGx8ZupEt6f3WBmQOGUb6lSSS7mGghMfDRXE
L2WVyXujKwdj27ZOhzvD0J6mA9jxGhKs5tX3poeG4OyTrEiy3TjMzns8TfbaFZGxD2b1Mvhw9k06
6Gvdp96pztz2RnUF2wb/IMsm7lR38OIoNFYYXYKbFwIrh8S9LRvgSSeOSZVyJkO/iZEITBhz6p50
5Effn9pbqFoegYNhrK4b0ctdtWxaJmaGwwrqcrpL28Fpz0roHN5mDGpxO9h+hq7XSPN4P8tcHjtc
AZ/H0bu1slBflVS/OzfsgBamML6qYgPfkZEY53IDjEresswZtrgMkZ/H3s6OUewC/jHIOkqij9fK
qSLGPCo9KcJeCDwrdHenI3c8RxeDZ48BLx0NhNMfdNwhZ3EqlwNjfjU8kLC2t6BY5Hb+2KoJAYPf
ezT3STESDiaKcSDm1EJw02IijlqfKey1O2vzsZNLtG1jlRgfoiNxHwZd2W9zZjb3nIx9DtV8TrmB
XQKrL2QPH6V1iN3YugsnLY4O2WlfMujtr0k9BeMm6IrxvoeUd6LGbDnKCQ5fxu7iOAVpcwzd0Twu
RNXThH/CW9tGaZ7P2eze5VZbndmTjNKV1yQw96yZOgb3oPBeeVZwtDEDm3czQUq3vTUIMDVwVYTm
46jX1Bp+8ww/KqpwWC7s4X2ErnPDJ8X8A5wAkGdIkCmWkSVedVW1Diyrpp4uJ98cg4cqoR+7jDur
1+B6rgaRwatp6O4QN0Tl0TAKnFNsqWWzCeHU5OxodDBg+GmRxKR4ZhXneVePhnO0epO4sCCT6KCw
9gBctYNB5TvVewlYkNBklGunB/WAYgQ7CYHH2ET+SW1lBy0rDmT6AnTj1QPfq9wGQ9/wsXmj0LCY
aO3TqjxkcqjOjQGm5gDHkhzS8TjNjnfdVPgeZEkTrrLMA6cfBgQXnYNzoCL6DmIaNYVlBBunjM9C
B4qEClM4zpDED6RpuQfHyZ4gCV13oq/IrOPQh6f65Asq9JK3ejMmuFjYTuAdXDiyf/KCSkLd9bi2
20E8tcMY3qOJTZiwWv4e6qB7ZDMlEN2Am7AzwHhfGpdchtHv5YtZIoFgllOMb2NDfN6JXRtTSKs0
4mPaT7SDGyt16/iCKt59Bus359OhtyDo2XHaVggkujh9yKJpfA8sm6MvGk2dnmSW2y9hfT6fLC+V
OKn6QT136NLhCtm+h8sE7HQk/TIdw83k2c4Bx0PuhxFBu1jPmYW/uYkQD/OlJDbgQvgukX6m1KXc
alVExL0GIUtYZVRmhw5PKxuCgTM0l5OGEPYCIOWLbQhm+xa5tYTgVxUDQi7J0bPSpco0E/xJhS+K
IFnjyDRHZdeG6rl1Oggwl0g6yXbuuCS4zJhGoGuwzBH+dBlBOLbHEiWXI7tAXac+dASyQ5oSdoST
Kv9o93WJoqX3kZtlM+yCrcGXeu9dJy8uNK2fu9Z4sJAt28/MKJOYQQDgIO44SMtC+zzEBgXUFFU3
zWojoNVWFsYSqwxC/YkRd1/gfKSnvm17Wzl1JGDHnnlJ1F20Qwdpnwg/rt/MuQ1BlWW4UiQHPGAK
MW9LJk173/DLfZznHJiKQLJVJbAlXIXZmL5OvQ/Sm0uZnthmKs70mHvbynQf09rpWfmmyk7DujFO
g0GMWyeBpJ8w4dnEOT8WkL392ouMLMyUsuANlpiLaESk3jabsrQAoE3rE8Op2z+ndC5OcbL3X0sQ
FPZAp5TeJjFnrOoseD8rkJVqWuftHJLZbdMExqYs9xj4Tzs0KonBILyw9mia2uvMt/yzyQr6vTI8
cTWZ+bwditnaqaD9oopp2qnUtbbQVOszQqh58+ZcnDNEFscgidUy0qr1oxeB386w1V5lYZArDfC5
GwWm51mixZ9G2dZnIRjNDaxGCzpypRmhTYrJmsVps+qcLgUSDrGEELakf+eF3znLLDCYYUdjK3Ut
p5rOepT+2YCd7ob2OjmoUDbt1k9s77xtp3jjO75zW+B9eN8GQXLIER3am4ya5gCZfGLQIhCfTlW8
SaFrnIVDMUCDspKTFr9+Rn1tuS37qD2aqdY+DM2qfEIMtBh2GH3eeZcMf/L2tDUMjNQN4WBZYjAC
VaSrL9kwiVUzCFvBNvLaby7Q/404gjgC1P0EcSzq4u2t+FHqzU98Ax0Na4EPXWA9PJxwrnYWa/1/
oY6Itk0s+zSYMStKL2Ecf4m9PxTicG6XONy/Mt3+knoL848lAw7bQps2CY+/3wIdyRL4AXR0FB7T
eFng/Q8dFAD7c9iEnj1iQafgpUYVOJ9lvDLZRWnHE29F3lXVASInnuHMTOidN+0osbhYkB+vMQSj
5NhJKaEikcPr6mSQdxPMKxAd/zwRpltB0a8lrkE2Q7av1MNzQt8Ioba9iwdJGbUqC4nC5YBP6IgV
biZz1dEXVI1XPQSCvUTaG98iX6ve4GE7MtPEQ9EcUV4LLMY7fYcBUEE3Hnqh2eZHVFmi7Xcd0sDu
tg7jLr2izuucR2k7qdiWBfMOzBgiyLMo7U3vBSg1i09tJ8QwD9RzdEFIx0IxPw4S8uyzwDRPA7r6
RRzXmtUWdK3+6ofGIm6zRV/fOvgjlTdeN5jtZelm6ZNRAfEd1CAgqptZbxZo4d3gJc6GrgI4ESUb
hEvcAqpePTK7n/G34vdriCitUTUb8n+rHXqPSa2cTuf9LhdCF5eY5ZkVQuQyVjvPnhLjpK0zmV4X
sczrte4rRPdh3TrlPnIq56TB9d5bt2Cb5YoaysUiKE1IIh+BTx4JU5qO0rfIwR5o5L8S+tt0bzZb
bn5RgiHiPRE1wR2BtS6DeC39N9y8m3gvx6gc7qGnRR5KugCPRGLVTT1HL5kZSvsUtkaq32FhhvGj
tyStXqoSBPIMTpR04TQU2A2GUJPlacYQ9Lof0lLvbF2PrxkHSrBtcx8ZYYwhwY1ROIg4bKu34eGl
rYDDMy/pFCXVwKLS5LxeR5XFUHcGKHt28ii/nbMmkJt6DPq7lleNhNC418wn60BdKfExjLHdJdNB
J6Pc8EcY0QUFuWaUiUibE5JbbyMJFwOuSO6Y6yQ068taDdSQKzQxA2FQNG5NSceRww1b+3hjwfio
qiLf59GEnZgZ0TCBctAlJWYk0D/AN5yPba4prWfGD3T/o2E52zDKveSCCrhMdqT/TvdlZ5bHUGFs
cJo55TiTQquj4FI1cP43gSbjeNWWrvVMlAlmtjNygq9mX2q5NxubF8as6PKPKTax9mZqzfQmw51S
H4aBU2DfQ6oDIg3sibALOwLHSaPY2SA4SW9SNShATp9DdRVE+IoAEJFIT1Wu/BkuREKevEnwMx1J
09Yw4B3megT6lAqSB9iYPun80nqKaqbZPKgCCzeUxX4lD02tVLbBW67nsQm40Q2Uni72Kfd6o0Yj
n4ZMfEe7ig4DrDEs8Op5uIf0Hmaw6UVyHYYgEBuag6paUzqMQG4dTNJViGyewFJ/BLNLs9Q4x92U
cb/WFXhWlUSYVVgUjUTU6qkhtncs6S+qQll3bLfBLaNBfKV83SHuFL4/2HcEOZvDHqB5SC8iw+wg
iPpL0TOjvRdrAQUe/ZlB5upjj98ARcZQJhHrkTjFzQw35oW7PAxXY+Ha13Hb4gg2DMIwbr0K0Qlf
3Nh2ea5frKEqyoM9ZLbLDc/QusTEY6l1VOO6tw0wHpe7Pmc4BZUpJ9E1Lq1kRrzejHl9AtjfN7tI
tTAlRAsuEkHHwpRgM2dalM8iK/Izsp5seSXKgSSsBlsoZ2WPLfLuajSil7l2nOusV+zkYnQR6xVz
OcCKQbP+VeGLfNKzy5cPWTegTdUY4+l9VNmOdZ60OQaCEh+9YN91wnucCIO9s+F8pBfxYJTjObGl
87x1Vd+rddbnGq46FToLPjOVt476GCRn5QHAhBdDX9riyFBdkWLTlK740pVKvWi7SbqHBhCl3Ulu
TUnXGybJreOPHipHw5TRyeDSTh/s0R37HabmRnGRk6ALqCmBjp2cDvk0xASELA8K3leQcrpVLxlU
scV3MpGXZhYOPDujbIpNLZMs3NgTBjhsS/OMaL5rEdM3mL/a79UU2ggUEPTOeI70VhKMBG8DJcMo
NcOkmq7CGI8ItfbRqXdwnGbUlLyf86TQy4vIp4Rb1WEHnwBcP8BEIyE+ol3PCVqAc4ew7PqV5sMP
JHaBNVHqEObrgYBwJwvKP0U74lQxmU1hvyGTMe+Zzkyw6yanj/1x7RmZz8bSQ6RUl3XQTbDLhhSZ
tEqq1twMcOFCUpxzMn05+Qg5iPs46656XO+nPWNwzseNXfcd6c9w4FD2UZnE/UQKXSJuMlcTNFkK
4KLtCFNpMRAcnfkibkJ043YcWdNqUnYX7IuO82yNOZS4tnWkyCFOMlkFDByN2do7WEaAYEHhctC1
6LDbkwKqk8ekIJ4gXsVBHPVijXwU8gVekSGWhWsvzsL2PVrsNc+ahHgKtS38ckzzne8Yun3Rc5aP
6Gp5w3JmQ5Gt8xWyWZF/idN4hMeZzdoNsVfl4ZaHNLakmcLTmAZ/3ELTD6djPvqK5I4wzPozu+ka
fdoY0+DubZFFPLg5rE0bADAbu3Frc8o1uM35vra38FGXvJ/CBLQhtdzDOS5dKWmNTreC1Gn1eyyX
R0Kqk46e6MDSDdibxOSp8Jhm0nCfQUCm5thbZtldDnk90DJJeL31Qylk6ZyTLSTEwlEiOShk+JRc
6TYp8o1XDUohMayLub8q3dyY7iq/NvuntqCNgipaVzOeHLi2R4dJBBWTElrvur5xfAXNA7pPIL8W
NVK1MxxgjXxrO3XqPxE0XlRb8DN1x4zcO3Lj1LyZlZ2/lqpb9GlzNcb98+A0KTYNoR9MC/fKtU8j
qoHkbgpJSH9J+jZ7rfLWL0/SgvDH89HlNT74ZkzYZY6f6nCVZCXsOUT4yoXDXeTh2RRIOzv1YQ/n
JzhdzO0jwBff1CYqvX4Ys9i5rbMuf3KFtMS9m1nkZeR6qu19SdB6dBKgH+vxV8z7ii1FpOZG9Lgi
HOBgR8ZdmqbFcDN4WIgbvL9VhFbQDmW66tvQ4kMxPryBkOUP35gf/936/Bca35+2Pi9dHbUvefTy
Q/ez/NBf3Y/9BwENkh6D3gL1FC7d33c/sCpMpWmNiCNGgPPv7keoP+DtM+uxMX1DYe3+x+nKsv9A
T8ZvE6BBsjD/+x2jq8/ND4G6XERrxF+Y6ROW8SPjQritV/Rd9BzpAUBDjf6qG0fzFx52C+/nOyst
dgIugjW5pnKlE1wyuL+nddhZpgJwz2cqyfAkn1oP9YFhnJrl4K6+u/v/QIb6x6/jMRwlMXVJCuNm
f3+lwCHY0Zu8J2tKk3JlDV5/0xI6k2x+9zJ0q0TY4DMvXJ7cp8vMXj7GbkVXVfWozLFs7u6KCcXr
L+7bcl9+vG9chr2BvG/HweH388OhBKaqk48ztIBV7PjyIdAxgg4Qko0XGu3OV6rERX/KfhEQ8E8X
diTRAJKpMGZ/n4hcCQsQNp/5yOjN30gra6OV2USMcBOSC90kE5sSd/WLyYiqX0Rp/cgAgvPDhksD
Td/PngtZmXX//QMsIjJZamt+rESAiGeEyO2vB7cBRKSoMMyTVubIQl1OsnRXOEg5t4UuwZ1//nz/
vmAXQ7hli2XRCgJWfvwU7hSV6VyKxy4O7S3UnruqNOBUoy7+7QsRxQQiYtJVuO7fCE9oHkLAWfmI
9U618zun2uIKgBvsGASHn38lQJXPqwlnPM1vU+koF4O9TwEBuWsYg1mFF/Mkg3Q9Qf2B3u6PvCe6
KDMcrQY8gHHwJvdKAJGeKi8AjDXdDH1LM7mMQKGPI4tpWqy5N/kygqGegLHd1a58yWgP4YhabU02
WY7KaePOZO5u+49xTz/NQq9EHeFnZJjYgcDdznFEIZGHoVE9U/qsEEFbbwA+Nnq0niDulc28Vqwk
9We7MoiryFZ5hdHV3iBvE4t7ac1H7czdeTTP07jDFUZjQ1Z15YvObGkfGwPyxrX2jPCBkeVMMALa
yuIErwcPPOZjTJdYsgcYdLuK7mvQIyJfD+shg7ydW7fHPXkhKSyAIzV/u84+pohmmhV/wtGLnW1K
qEJ/8G1R3009ArKVW9Y4IqRJZigycYLmUPplaK5npLg4HXwMRZ0ZbXOAofHS5vhQWXtnnPo7hUG2
PJtzFzp+lkT9c2jk4Z8kgjl65deRYHYLfMUgF3KMGbx2cNVv5t4x2ov+Y+I7jjXV39pyR4MbuzeN
OET+0wrJbBhvqGVSTMqhNK7RPDUgtoj88wYgFAZPNSdXGJd+DJkzI009hs7YGTC62U5lWTORtssh
x3EFKB+OxFNZkscmr8Vsf7C0BydrbmKzhui5NLVYd9ySU1C04x5haI1PjuySFpciupDK3CFW6wVT
7MQJS0djl/ANvsomNbf6LkuDCjt/qMUm6AyEnYiHvwYwWPAvA1nEAoe5IlDVg9/3ksY/slUHbpbi
BQyK1peuBlPrBMHjd+k3tE0uyNv8AcLF3xC5/hs+139D6xzBUBSwQ5ayjvduPDmL/CczjTy/b8I6
LrDb8sn9c1ZFVaKlsSWXivCSD8rqsMTQ41vYVmZ2EXpmYp71ve+ae6ys6q/DVAywPGStj17oBuWh
sDL9IOuewJ/WdtP3OC1E8JWcyc6+aJgWhKu6wv/qUgS9cQknKvL3sEOM8MukQ1GtLZ2bYq/qMZuv
/MLprzkWnOAS3NCYl1F+/DQWbaz2fW1qB4KVPVvcDDGMxUMoKN334exqed7i1O4iBvVqREMOMBVB
FYGFgzlE/0cX1LJaZXOTR1sLB3X0bThLi70xjKp8DcJkxOcikOMMksakiBcJvTLjS7DI4BHX875G
xgdN+34a2l7e0UH6/mXUEpi+0xNumY/gqo68Iy3BDP/0MrQ9bw3yd7j69HCWRSfbZaLAKMTyaJpH
XnfvGJuVi7ub38Zei20Y8k2Jy047+MwcmrqP72kva6wkojpErTHJgoiAVVEstnZYyArn3CC2mmcZ
kgyQW7F7NRHDC4fbNVBR50OfXjeOC+/IQoLpwZ8Hv2Lo3dsoMePGLXH/KcU5WB22QqVVp9cW4NtV
V2NTApGpCbxNm5YRqWzMNdDQOJH1tau4oTvCREK9zknxSdF5LxYXkFggkmVDHx4zdpZmPeFcH+2J
TeWEjdAZJXvACf86YFz4pYEiaK7H3OF1waDdh9qeuRxDmAwh08nRfN35UNruCwyCaSCCDPmFV8z1
sOtjN3J3woDJuBJ5F+VrHyt6yEAqemomcGe2+Xi8suzQoQUvjCRCQuEj7ojyoIckkjvZ5SARGMAq
iJwvBHsFz7rtENw5ieE/mYjd3uj0+jtgDiQ9KhTxe4gHvbUOm6h5dg3TPJYVYm6oYRHgYde1Zrgd
cG96YuySAWU7sSK7VTaGs1JW4T07HojPJrfr/AwZTOuuYYw1D82Adeeknew1FEM5cH7k1WubFcaI
Vw12meWYF9E+dMUAFmLhdpEYttntNESAfhPLOXp1VOYgCZtSHEA6CQhtjC79GJy9NWr86NYCz3wO
R8u+70xjeGOHwiwIso6nNxxzFmaZqhagrjgi7jACnHFOnUP1dQxGDT7GZWiAK6wvN6VZgwcAf+YG
qGFn3syEcY5cpEaHWFIrYjnlzClexoNvGTu+NBzibPaSFpM/CyC2VIuJQJyTXcIAVDA8y2NZWagb
k+GCGf+Azl2409Xk2OJrFyXteWP0CKF5AgMEjwg0IE86kR55dfyLAuvaauPa2p/XuTeP2FQadMcb
TZR7B7CHF9qqgDX7JplaJ2u7H0F9xzkJ3qZYQSttvVAyr58M9kKB1hqe1uQUFymqalyp5qF8rWmO
EWNYPc+lJdHphUyBytoULmXGTk450ksQmpxxo4nWGsk5NqZ7/naNzEs3fbJNsqI7DyFwuvC6mjze
VYafPPLK5NZ+8HMIzGAOYHg1nJgEN63SuZEflIyPuui/W9f/wpT8uxLxb17vN//nfwOjFvkPjevy
I98aV8f5g5xZSkWHDoAGxP5338qfCItmxCX+kpKVWvLfbavBbI4Od+lopRB/tbR/je0MYf1BO0G7
JMGZbU2R9juN60cN/p/mSOMixWDQJsWMplIogP0fa3Sh59aN4aJvGIuExoWCOVqsGeU3xqYfTRea
2ERCHBZ79DAscK/HtUSwoM+YANsBNHt3rrbS9+J5b/TFiHn7nHtIskbBRthXbZyeKou8t1XphCaK
pYrtAM0kiOamwQGWvbAOxVVeKwOtbrg4K2ObERIxlan6z8COPbnOqk7etElc1kCOqArWwEmNu4mG
rjmBpiMh6snyscFP8Y2gEvVqExPy5+8v78vyPb9t6/f39vhS/s/lzXgryqmOqKT+14+/bL79mszq
Zbn88AvAoaidrrv3erp5b7qUH/2Wbr38zf/XP/wf7x//yt1UEjbwVnQ5O8PNe/BpFSJi+tnCvX2f
3sL3NH1vvl+6Hz/019J1ySnAZ4vVwd7EJsfS+DZwtvkTE5sC2FS8HcIGO/nXvNmQfxCgtqxpGlBG
0d4Chfxr6aJzESYwvufQODiKn/6dpftjd6kFxucc9NqiwRW2+be2Pp+6WvgeMtkOb8kdMyRoyP4g
N+00er9AEJaX4PuX5ONSynWUB72FsMlPL0nOtCWzhfZptBBpUkxhGamo77+7/79EXZYvpCS8Tw/x
maBntz51llVRTTDhUArGWmYcRo29zQ1MoX77Ko7mHyeCwhE8hQU6+E4chM+HP8G4DUhGwzw8o/9b
N5ALdz+/ivVjm/zxZdjSoN44CyoHSv7jZdhsHPKf4fcyMPiz6s6x1mGzsFdd3BHXbMN1UadlFqyK
KT13kMp2mbnBFWSDfp0xJOFBBSMoCFtzePvzT7aADj8+S7bhJXbDtgTgyIIxfv/927BxMo0yG+c7
HAmqNrstAgc7RR0OmIvZ08ZvOMR/fs2PBfL5ooAgELkl7SWeyD9etA8Z+0KjBpLIY30gMbc4tLD8
19Oomr2jM5xzXRLX8LYdDuyx5rq23Isc1uXelTgVkGNfQcwO9PbnnwuOx99uBmARh5OQQGPclB8/
Vz0wXWhpUiAtGNO0KfDfsGtLGBsFUdVdQa1kAhFYk3Uzp+OtOwpC/SKveMAmeUJPK4dzkLR6/2GK
4GsVvBtREODpJJlD4nhfBM9wKIwzjQnMTS/6Md8YPp1wbCCC8GF+QDmWkch+cbv//rritwYbhm3B
Bn36HMw5uAorTDwtYEjPJHzATd1XAbZAP795C2z46ZkSZwDWaxKgQSrnpxcJadCECSZuwYZj4m9b
LClmQebiaisrXNkY7P38ev/0rFiYRDqAPfHEPi1c245I2xsd3qgwVeuh6iG2ZZO7maDD/3/cQLzF
cHRj22ezkJ+WBTbgJrkDIS4xiIBsE+49nMn8V6vvR5Ry2SMY3wBou0KZPCr70x20urLFFYc7ONte
fhEN5nipdFtvE/zM922poMlbkdx1HbV1mmp1+aE/ml1yvFDv+QsJZDiUyW0b0lOhx82uwgy9W0Q/
dFKJ+FlLj0i/wFisMf15KzSRjk4+mluc9XGXDqpyLYhMPCDKSn+x//19+/MAtTmWGOqxQBZG1ve7
jIl1HDJHGKCohhIMOXWzFsTRb5SXCghO2t0YdndMkuZ3s2+Xe0r2LbkbJvMSWy6r9rvtXZAb2gQV
VNAQ7/gTJn/Qlbu4+MXa/4dNdJnECAct6xIe/AnZBcVIiWX1Q5pAAaCpp3E/Q1dc3H1gqw5TSPqh
W/3iov90T6mJocEtGbjm57T40mnNnuORCEUG62u6seTc8HRym/aiOqkjK3roJCoixATR4eev3vK0
Pr3qnMuUGGqR9FrO8sm+u6kJ78g8TFG0nuDUro0cS51GgeH//Cr/8IJ7HIv645CgiPr0guvWht2v
8NRIEemuEyHGE1WZ06aMjeAXy/Nj5vH9N6J+A5pnWEYXQRqM+rxMppACpEU7k9TWM7njmxBxLD1n
vIdChpsGwnKkC83O0GV0NdX5XUgIx0rBdoOjpNN9WcnuMELXXRc6j3/zdn/7cAo2owQRZHf48XZ7
vl3pD8P9GXena5QS2dFvAHF+frs/Wpu/34P/XObTU6XHxpq6pSnJ8Z3aWhNBL2FfgqzP0/yamGRd
kCzanJuEgt5VKdbpRUeUadSF3TWjcmfT1v+XvTPJrVtLt/RULqJPJ+ui8xqHp1ItWZJtuUNIls2a
3JvFZtHKaWQ7W9nIUcRMciT5Ub7hKx37SvADEngJBBBAIEKWeMizuYv/X+tb0ZeRI9wqTW3rCMJw
v9Wm8o4lgwwU0hyvVADlziQCdGMNeYqODGC50Qdf37iP5bt6eR82+2Bzmat59d0lzuf56GRiRvgh
oep1vr/xg1Q+Eg8TfODFTfV16vUP8NDJGkAMBa6mpuIeDuh6EMlP7LMEKMg70WmxsZzuXHJ2DY9g
2JzoX9ROlnFdcBTUV1PtkILRBx2WhDwdKNIYtkoheai0QKD8xDTHhhKTrQP45/UbfFpuDm4QCo5O
89c1mbO95cV59vohUy8Hr4X0Inu8MjS3hjtuq9iMKckK7DrqNecYACqB3mw44AzvU2ATaVC5mwjn
Qdk69hsz0S+euMe5nL4xk/xytH/5gRDZx0GO7gf9Vz1+KBzrmyYdKlYgfDauXUxvXI7QpZ++YQ/v
Hi1EeHQ0uA7e1rLL7bbiZUYRRo6gQk3lun3Yj7kW9n3Z7MASsjHD7xY2vsxJ8CkRsATjG6+luewG
X34PvBJM+uxfmX0pF7y8bQSPzXKi8FeWWQoKkXl80/UuubwMfcjWFdVsYwZbVrT1iTZ3RTgEsgmp
NPobMRI3hGPDuBe4EndClPlx2khQj5od3KgcMwPAzK8oAE5fHzyHkyrHUHTPpOJRE2ZeOcR6QGq1
xBx1GDKayd1SV/xSxCSV5m93s395JVquHGxRVSPUfvl0Oinp8shBW2la9a3E2bATTjWEKIq1N8bD
8pxffA9khi1HRZPlwvbsp139s/dhEvZkOE1AwoKE0fb5aKRctK3LYViPKdiQ1x/gT2MdOXfgUmmy
lp20Hhy8fMac9EQNQEjCgWjuiCpOQujYu1ps/IJy++sX+/nOfM5khmNzrl9C8g5erEBIVGsDk1Xk
zsC2fFVjtK2B4+uF01zlfjGfGAkehdev+nSyfvFAKUtQmOA8TOecfe/BSkDzBsqDRjWbutcaO+uN
KsezWkEyaIITCGjHOflMWUI+tcrfeKl+GjW8TrTGXTbDVBk89+AEVkxOPwXwFEIrIcHXigQZ6Air
2XkT6vz6bf70cLmUy8bQQYtnUjo5kFtkkeikh7kYnkNlAt8L8lUyCm9TCYp9eUZyyiBkt339ooZ5
OFhNz+YV5AGbbG7s4GDuwmJNLhYkxzDlULaTeF+Ab1UxueID+j/yMKgXgsW2xIWIO/sUkjJJzjEh
Iw3Wljc+y0/z6PJZsE8gaaW8ah2+OH6qJLkeiu+5G+FJe0toXCB7Hb/dIMIi8sQO76SOAn9bVmw0
9WpcdbB+3/gYyyh+Mdx8ywmYjmxjCdjjG+Hnz95ffbBt7DVAODV215dMJeLMNUW9bThura0gfsyd
JgKsDmiUGDjjAkh9u6OPMq2pHDhfxtLaPX2if1fv/wHS6dmX81P1/jr92jT3f5x+rauvL8qgy6/9
y3hD1dKj7odIjM3/ksv6rzqoZljvrGVYB3hrkKBR2vlRCA2IZOUYhiiM+iiVPb7jP8ug7ruARQll
DlUxb9EF/ZbxZhkrf40lYh/BBbHe0EEAbcbnO3i9mqmryghEal8Exv0E0oWYua7vHuhK1m9MVdzn
4aUo3eKXNSi4uo51MGxbw8ikhJ7fOLRcMYBbK92BqPfs+V9+/+TPg1p/fRESQNBrUeBdwnGfvxum
MGUH9OZIGLwLiAoG2MA0kl+/yC8emkH9c+m7GEBHDgFJIwfwWZYEfhMn8QgnTd/XpjVc4SKIzl+/
0uHtsBHwltWM+ZY2y1Mv6fntuJU+JBE91oySDnEQcYEQQ8B3Wf9nLgMJyjR0+E+HG8TOHQJBCPpR
GnXWTZ9AkdX1qtu/fpHl0T8fajwvnB8UjtEeci+LzvL5vWTB3I/TYO8dkC+7fuiooVit25F1zqc6
mixIua9f8OeH5y7CTJOyqWv4rnmwozIB9DS9Z+1R6ZRhV3ECBB7/Vg30V3fFq80mZ6lnYFx7eVde
Vw9JW1p7pOAYTBzyy5ifh5UNIWXtNxiaX7+n1y/Hke3l5YqymdWsGXutDJwtUeAE5sH4u0jm3t4y
j8ir1y/3tGM6+NJYdFn30aVyzHcPFn2o7i7W/mpfkAL1uZZ6+iD6OQa+kRsZZqXUIAo+L/38cnSV
G68BeAYuaPe+uSU7K57Xkw0ZA7tu4d2J0qDc6LEd0/YAq+lpz1Q9b9tSlpC9oVXtST7VUXTDztWu
mtE0uSzWJWPz+j0dvr1UP5jsqG5x+HJ5gZfl9dny2UENoBba75OpdXaANhpUIL69n6wofePw8POX
hW3SYXpfZJQUf5afP7tSRDNeL6Z2X8WdvtGs2AMXMKmvE1HNaBJmMf7mvLTcGZehd8aGG+XowYAv
JGmxIm72VerBpRnUtPP9cdgX+pjfvP4Mf361uBKVV2r/HGAd92AYjlmb4Y2WexeQJdEkpGsUVarC
377IMoOz+LFisB4cfFHYRtDhRfUeohsEAo8zaoobZvv6RX4xGqgGUniiE0458nBWMi0CInqv3CtQ
n2E+EkGTxTESEOnIk//ElbgAbUdK/v6TA/bZaFisO/Da6n3mN+lpZnTaFkq8ALaUWG/Id3/x7TiI
6DgBLbJWJtyX4w7BkjkapPfhB6FTVuaKCnLSv7Gc/+rBYRX0HE6SAUXN5UM8ux3AOlIHQbsfKkQv
g+O2u6QzWEKq3r58/cH98nbYmiwlE+oYh7czlEB7yeHca0E67erBSteNXb7VHnl5umGV1Zc7oQq2
SPp9Ku8vbwfecW1bXbavveDeEcV0hgdFnA2l6b6vTDU9GmIUn1+/r19eklIIGwiLcru/HH2ePcFE
jx1zmMgVmCUZG3FSbfUB9jSVhmo/TZ0gx0gr6zdeKrZa/NmXUzp7UcpA7EdZsX46JHteD4Qbmm/r
GnQElTvoX9o6XaIleNkGWNvKXGUdeFJSZkV3Z+lN9oB8l4hGRH1ts2Enq5+LuhoupiGfpxWsjObY
Hd3mE+WnrAp9piB9lfD5s9VAZW8LPnz2N0neBlOYN0FKgjaqU9g7iWmfO/DA+stM1SrdGkWVt8R+
VpAiEHPqdALnpoORHZloFJG9qeTe4fSnv4eCRgcRXb4LMgjkwQVy9exb6qAEJdGZx71pSAO50UZN
kJEBk4nCaw7of+7MfmWNiX6mm73ubVrJwwg9oxyOLXOJITP8HgtwWwKpBOs7giErWv+8NrLozrWm
CFmwocwj8MLRN3yJrb0b8276VPRwTdYQ7CkjujKjj1llFZ3gXsdM7qQkpMaxQY5RmujTqV93tUFd
N1JFWFcjjum4xF26p3qRU1CVTUCeXeIBdOH18o0whr497CX2uGGdz77jhIXtTRmiODc1qZ87oHYi
b7Y/KT0BxZm3JJUm7ZSfN0xnJPlZXXQtJcybME4jsZ1gPsDVQqr3iJo71lZF6yqiuQ0xbwzbHM/a
AoQ/OZ/V9KhNojFWGAyzjBCAEu4vWmt5QqgzoJtpqCOHQM+qc/fxhK+K/u+iPq80h+xXmvfT+952
+7tgyLsH5LikI9aEF7srOTfqJpu8+n0iyPcBWTOWDoFMI+ypdWdi/VQrmTr+qfKyNCNzs8yvZruu
rbM5ASjlJoZRk1UxFkY4IyHYNUISeFQX0d6fWPMoQhBJJp3BRTWkWgS30eipELoeWcj4R5vQ6irr
uPPz/MPk+PPnIi6NM38ECcSuf8w38DNzFHOSoKUVSLfyJnY7OC7OLL1P5eTXgM5Z0dOwnzpOMsJr
tHJrZpSPGZBd+zChByXpOYG8s7bQgN73SeY8oi2dDJyW8UTaLYHU5UlW5rzipdMQ6GmQZ/otFi3T
GunPJpQToJD38wh5BDm1E6W3Qmt52rPjkuEwdF2ekhjRZNfIpC2U2pwlOw5ulleHPVNKCyJ7qHRa
vRgZIZ7o81nsmSBAYYtxNoKeMq77yBiJA4PAs2M/FGvrXiXaB4tIVmMd9R5B8PUoC/zYTTeRVgnI
5XOiQJesU72fCFl0yaJMEPMUKyTSunE1o6jU14nvNh9dQ9b13h3Jwaa9XPgfYJoh7aqSCegK3uw+
2ZCJEgBo1EextiTCeoIMdZtgF2SK3RqvXHmLQgZGfBcYID4zcAzjhjj68kuOy/C6SGen3eCatJxz
nLsljVG3tL8VRKUBw28BJSILFdjirciRlPf5LshuLgnzReuVM5XAxYu+AP6L3RBMAGnKegdofivc
ln5kYRYgQz03UZhUa3P8gqCmG7ci9UgqbiYTzFZDthOMuMQphg8AnW0nWItSkagQFqrLotNosjwy
gAk5dVfEqhsJFZq2+74C/7vs8g/TYa/396iTD/dd+uW++oOa3/Si7LL82veyCyRlANg2414HskA9
gFXwu/ps+QldBjpC7FsX7cCPmottvAvYQeMDXQ46Bgq1H0WXpx8t4gk6SFT+8L/8jvTsSRfz1xLs
Ub8Bw4IQgyaqRc328GDQCc2Mh9EyAI7hNqAfaF9F3T0UnRXLSMvqr++88ZqpMgv2F3Ap3wfpBXiB
TZSYa8fCcVuKrRVz0MJD4zc3lfxgiQ/OdJsMt/p8nshLvBBr8vRktcrQAEXh5F8hb/S983g8Je7N
Ma6fnv9vDcWbuuQ/L6WMT/LEv3SOZ+mXpm7rb93hv1ou9OOf/RfRP1rsx/5+DN7U8QvWDoW9H2Pv
HR0Pl323ETBadAqw/xp72kLqRnqw1PYovHGudjhQ/8naMYx3GDQdfkwQPMXdhQv+o+ZnsE9DCMJx
iAOrQz/+X8LPP2tiPLPvQtBf1Mg42rzYAjL2OQHz9xnrVB75e3zA5ztPAdsK69Q3L81td0f6sHYK
XsqeznpUW5DnvKCZ7wE/ToQiwZQ7TVoSCEJCoZJz9MXlN6wG4E+swo0u2bpEHzLT0j8nQy5u67RK
9I1pwuChuictWF+xjvLHRfh7j6kQLDIIO5JkdDOJ8U4bkhcA9Xl/QQ8ZlXwbJJ2HNN1bosJtu760
Crvp91DJdLGZNGndGUNrT1+qaGqMjwYgj2TXtCpIdpj5k/HM9fP0iEgW1IBDZrjyFqR1TaeL/rR7
a2lmnm+EoYF7mfKBOAlIfuNGeR17trCqhWFtvEFMAaTQROuP3Aml/C6TQU1MhYtn5X1ri8YOuxhA
eNRrtnuqx3F5Rl8yb7aZV3f2OleTD1k3aZsHLRvJhvFdIllXcV7nFzW61t3Qeml6qXBgJXE4QVku
4AKMVjlvh7RR00XTtxOALaYNWp9yVsGa5ZIk70nmTnSKJbJCRy29/qaAeZ6GgVn5oJI58rVELtal
ah9rutbEkBArduu0o3NOvBxUkW2bpPj9ZzjV/RXEBOMxYDu4BKwN1Teb5JITRRBwS8vKHjbsoHyC
bG3E3FuhDKdc+WX8aEdRQJqZ5wDcCTDmYEctC8NHO1v3GAerrLn2cxO8F0ddRZKsrOnBqRRUYaiZ
AXkfQeTM+m7KMnnaYTZUtP+JmlxJPdeK0GHf9K2P2lissKoxCpqpWOJgHE2NKzcL2NTU4FIfW+W3
yW4IAEZggsxS0gAJWsVOobdsPluYTbdZQVYpYd6ptiJHY8IjksUD22who09tAbcM3RaRwEzQJ+Dr
K7HjjYTeVEV9fi0hHOG0zG02ycS/zKDkHK84DxxN/wgBidZ0XqiWfQRUgnFF2de7da0eb8QweWaL
PcpLptBq4vLRlS55TOZsTqTKAmBBLeY3MbGVrnDP51SmX+fUR+aHfrK+MtMytTZ1O9cPhR8PJ3GS
BPkm4twFY750OnY7sqg+jZhtH7I4h29TJ6X3lXSZtD2a5iB7iIMsuZzyqkw57Q+ZFsrc6ouVmWgQ
srDkQQPyVD+SPiXs1FrleOGOVI7QErROlWUnQ8rpZGXAsNbAZ1fahVk5NlToMRsmbDzdcISbRW2L
uCEgHt8YXtFeI8J2JdKJQCyrI5Sl69tl7965xWcr0PI7MNhQbcd0SRy2OHQ+FBPYeNwAPqclvfZM
OB4w5/Z+bapyE8TYAUI/NQNtPRsZH7Uj+vHaymzOLu4suodm9gO58WxFcMwMtWQXjCpxQu7Bc3b+
oDdmOGHkb5cU1wR3AV3Z246oYy0cVBp9LahkyO1kZXFzOs+6XUC8t0BTYSQvr+ZeS87sQmAkIAw4
+zomdn6bkDkCX5tx30A+KkuYfG3Qw4wh3mfOTE5w2PyKe2jd8jMjBm2gTnxzva+YUUieiSNx7LVo
vzlzxu4tcHYQs3PtY3+ynQrMeEkY+omtIufrkA4WtgVQrKe10adY+opCmCvyNiuCXoqqaffeTLUZ
BY5S2L8DYBRVkBRqbakx2RVOQbyMW9My+l5U/K2l/W/X7efL9n/8f+dwWCqKf7/CX//zf9Z/sKP5
5//64756/OOy+ef/rr6k4uuLHefyJ77vOL13GB2MZeVnFNGXXXAE33ecLj9Bh8aSjzjAtFFd/LXm
v6PFhwsCVAI16QWV9GPNZ69Ak521edkqsPGk8/x7rb4nRfGzXSfChMCmHs3mlYaSjfrj5apPzuc4
VbJHAWWHwdCJI/CVLamBtrXXi7Q5yyNTS0Mc5MQDeQW4drilDkqgObGOORuqYl3mXnkLQ0JegnZB
8tVxmv2MDExbEPfgmNyYqtGzZ/6LzYq9dBhefOpFnbbIGflvdj/OQTEzpyVZNN6dckROxJAyjMsk
jSl/kI+cYdFELpb4qrqyIckh7eRgdoEmV35DRmedWTiVj63WHD9oVLEuihFpN/UU3zgZ82EmPRbz
3p0qRXWDxkK3NyUbo02np+4p4n/S7fy00L40kTN81VMl3g/VOG6d3lIP8I3SM3Dq3kYlCpJW01TZ
KZFu20JhJcWb12gVmWg5tF+6IO03ggz9UKQ1IKJCc0Ji/bS3Cnsvq4kATLBfMe5QZ0B39BFavfx2
O3MxRS3PiSOEpQfn6G4wlDakYZqYGmGHNn9+Nf+eGf5BVMizUfpT2/8Gy177Ejbz9Bt/Hj2Nd8tL
ayEbc5EDPbUUvk8E3jsHkBHVcgqhSLs95o5/cTb50bLjRwPA96dzAPgxD1joB3hXUewj7HXZrP8W
aWbZ2T97m9AzWItNiNqpbi6ihIM5IEOrNOpTSUqjoZefi2xIjmc7DdZJ1KvrAe7Aemrm8dKj8Xxi
aE27e/acfvE2v2wacPDlDrgXfA9La0I/VEID+u4kik+2eNI1zutq7h/SNhqv2TU129+8FKd8JmMK
+3SqeHuXeeVZdb3UIntsgXADX8+Km7HL3LBmUltLowjeuKufHqpN1wBMCxMVZXzdOXj1rKYaG3Iz
2Eg5C/PX0Nh45oHCNpvMTs3u3ChuXOXTu6IiFHzFUD1ZR6/f7YFFiCfLXTLBwytaAD9P58rntwsC
Lmb/k9NUjVRWk9pIWzokMaB3gBemUMsNKZptM4n5uPWm4s6JbVNfUQ0THzhjddkWZ/L86A6yNTfV
0IjfM9Usn89bxrCF4gSZmnfIdwVMSRdgSa+ovLklIR6Cukbn942W/4Ej6ekyCCgZvOjFmAcPBxih
xiLAeZLDiq7SaOX6KK1XxHrWPIzG1O+8MSYRqtdIr7ArUCI7XQmyAAavtB+HMmqSq7QxkyspK2Re
ksOAtiHsuSkwmGX6ddbW3hD2/GnWybrwtvMct+fEcXTWyhs6rdk15BlZ2ymxVLaS7LS/vP41v+zd
eCjPYENQt6Jzw/SCO+nloGZZLydeMuzgfZ5v3Vz3t5LXbTVM5bBpu2R4o/V2IPR/uiCaHTTKqJRo
mR82yzlU9INfz+USq7iDXptz5HHXKupp9eef/ai5pgHBGRkhXG3fkaN8jEEQ1my3q9zqLF4eIg75
Nwb7y6Xuzw9FcxNlFDOm/8TYefZqe5zFOBVOJMc2TnotmMk2ZTR9ndvcPxnthekn2yJ8/cm/bEJy
TWqFaP94KXjDedsPppMZD94Y28RiQ/SvjxJTz7dV0ao3tH2/uooHF4SxS4WQneHL77en69FmINVJ
ahBVaCGSQcraum88v19dhVUAiQClTEpOB4vANNouEQ/LVVQRHxlO59K64ZD720+MNY4dIp6iJyvT
y3uRQQXngTQd8nrlPSyg4bMhG/vxjYssVbEXKxrmL4qo+HiRYiEXODTXjrA8akM5X5qgZ7LXk8HJ
9246B+KrS3J4qIQef2zjEZFWbNuauS6AEDkb2nG0POQgiuG876zaPHewYdDl0nOvPn86ce8h9Exx
OM5dLY86mxCaMBsb+j4m2Q3EkrUe6Tkl+VrFCZFpIF1ikDj1ud3LSRwnkSNYeibdmEOCQLJ+31pZ
BVyjoTEKq6OyL2ZJ+w0NDJFNNFySDKpgEwQ7WaV9TfUioBsJPZWuIYmo40PnGHm2brqhIti5bIgW
l60Y4gvCJK09OTpj8RHC+uSFXe1p7WmRlP38npSPWb+N6iQ2d6pvOmj1gdF8CUYNS1DTwKoMdfz7
5d5L8Zmtc9gtao1QarBX0jNLRPW1Cf22Ue1Ubpembbyb7Ln5qAtNletej+JuS8KJc1HJJtc3U+P7
/XE0CzWv88ohrK+DVTGd2aKVyRqMfz2tHVhB7dpms36DfQbtLGmxgYHzBYXkyrCnaAhlZvpyZ3Z9
Re4I3Mh+pVtSY/k2WsfYDEbRg19RBqcWo9WbbYyMyDoCFsXzyVtnPvJJ5uV32lj/XE/ky2xEaveg
onNHk1tj7CipxGJ5gg7g3m4zuU581QHoJeCLNft8MlNipWIe6VIr6fx2KSVpdJSyWd2Nk8i/NoOl
2g05N3mwqfn0t41qGASFbb836I1qF/yxJgkJ4nHLTZOjBt+ZyAemDbWw+WNuppN+NtZZ0m2MEV/G
NpjGajvZZRUdmS2T8LHpE0RHZd/Ki0tNtbLZGrlJy88h0FCywei1T0YT1NNGE5IIBEG96863VPkQ
pYkqVuxJ0/SMYArSrrzMHbNzo54lud6q8AniZW+L383PzDV9cfkIG6zPV4GZqj2gJ9wnZDHONSaf
oj2q56TKePDYHkPG0mRsCDvknKUIsPDgMxSE2yiA2yS8NkiuwiodrQenrn2Sk7ouIPy81JJ+m3ij
UZxAElaYwLIhOx60Pn+QE6tWWM+x0a2Ei0VlNXoSpXeMHYV5r2pZpNPai+8nTwb23pXUgol30Ahz
GfOxDVuSeUk2L0fNXsd62Z2Xcqy8IwFRqjnOSDFQl04RkAcoaYaCUCaA2+T0R+c4pI1tWGtPBR7y
hClx0w3BIeYQOk6Ofc2cBUgvpKz2uIMTMHuXBKmZd64mhbjEShZHt0ZHONMx/fHoKC7JReBIh/ke
s5DCs97mo0na65DAp4hbbbwjr0NrwxxuM+FJo2eoLSlh1ecpSIcrKymSJQU+wru6gf/okNibR062
tdvOdTdCIWUNZT3l8y7Jhd2EKTzmYmcCbanXaWy0ctXoCpmjX/UzRnSwSkdAz/LqdHYWkiRdBRJ3
fD9pbRxosUV1eg68fgOw3T+RokXtYRZlAC+OWGjYMkUCmdiuIVePQ2nPl6bfQwL2TWk/kocYGTub
DmyydbMx+WgUNRHtIsrFY2p13plZkxizsYTOOtyPRBEawDw0ksJ9cUJT2L3hI0VnxMX7hE3WOEBX
Degfaz0W6B/SAiAwAoMGiIeiOgYFnSxjzW8C0Dp6YZ/lwiOER0ZeOaxcerwEdRcZLVk9FcGxmRR1
c4bBjd0QoLXGOjJ1EV3b3swdq9KKqXf3xrlmo/I4Kv2asDzbL1rIrXbQz7u8CGZa0Y4Y5KWKiAs8
clxhE3LuDFhSXZdaNMD8Vt43jj+d6GQZpaFd554RKpUUH4yxhCovmK12c1qR2gG6wJJbCEZtH8Ja
Ju3Sisht9GbjYobyQ0lPc9ohTGbWtVVsYgxMets45t0srVPS0rSTSg6k0ynU/VdFKc18K6qGAn6M
T6cIZ7r5eAOJIU/hd2cdFQiIKd94F9pPk22497WowZsPs7RgO5UJUDp4ax313QRXPZEnEd69YSSj
j1qvxnFQuDH6BT0o4cdh6nA+Byg8zSX70ydixKOpvXLapKvopJTa5aS0Og91wIlg9bjmFxtQVLSV
dp0aC5vJ78MWArC+GTIxmJvOsuJPGYtTRS6SmRgh3GwJU6h2tYs4KoNgTdhMfR2hZwHdZaQJA6fo
05scCPVtQB7Vt7Kn/h9qUpr6KacpCMxWTvTrbk5E/K31VWIfOblVfpjYwQUrM26dfp2MFRg/N40s
byUBYYDwg3NNjwtTpsZLjQog98Ql1fiBHWOkzNsiSjo/ZCrx7+ZOiiuHwK/bOm9tAzttgtYWLb+Q
oVNXugJH507TBqWz5V95IivGvdET1L6bhglJxfJA6J559XCctDJQCCMaIN2OI4cvpbIrvglXl4QD
RJog7CaXoKBE5szWqqwUkqrOrValKhUBjXgHxMo0QGPtgfjlLFM9w9daRZqX92FnLq9VkC7fqqpk
eQ5vrkrXEBRHCFJ92tjjqmiA8GxHoXvxJWX4arzW6D8VDaBCr/OOa/6/Pl2Ra4O2JKvI0mRoFW48
EQDujb1/JNvaoTKAyD1ilp1a61uf2Ea5HiWZAOWmzVPXLddPG7t/F5f+wf6eai8nu78vPZ/dF/fT
/R+EtafF//nv/6PNl/+1a6b7x/s//tsf+/uHurxP/yAgmcJ0+7we/eNv/1mKArWD6ROGKu4OzsV/
hb4YNmQp1M8LEZmTACe8H7Uo23qHtRtdL5ydpRnt/lWT5kcUcPiLFHAoMgYwfQ76zq/1oQ/KJgHC
6AXxswAcnpwHh8eQIG8Ks9KbWzeSO0fqJ2QSrAVoplrneBm4W8Ddu6ye3lDHUkR/eWR4ujDFeLQc
QCOexBwvSkMumdyy66zuViTTpvFQoNn2bUq/TSsQG+lGudEGltVpVmcyZqJMFfBuMmmbVWk5IQWO
3cBWvrXbY3uE8JeUnzPqxkkq9khF32fMe0XWsyURR4MUl0P9YJTOjqJb6MacGIr8phYP4Ne2rixP
7XpGbuiih1NnAV0jkibnDRnNR27lrrt53CEhuyM2jJ4wTle9A9dqSZ3u+JA9JLYgeYPmJMxKSLL3
Vuz0pJP6NzGp8giU7jjM3qKOObJkty7S9DGpUOsn8ZXbjO+Vy66vovoRZo1/PhTeTQomavmTbdcc
qYGP0mrDUd74FwCco9XCa9gSLgSCxV6PHQ+LiPDeddZjrx2D5EG554LpnfPTSo++TEI1RxV49UrL
HpOkz7Z5Ptg72uufgijaCGv+PE6ds2oTLdnqo7Y1Z7VByHCr0/Qf7QoljNWAvbTd816ya6waMIZR
vqYGbpDDh4+gaI8FEZGVXZ4abDdd0vLsdNoUbv99JvpbucSTRfVZzXQZLib1UgqWPpw16iAHB9lW
ElBHMfRW99u1PjrE6LXbQE4bRIpXU9SD9XOHCzNLb7BAnCRBsYGgGOaFd54qte4ScS06b4uKk5iY
tP0UQ5VEYsnZSuwSUCPmkj49gyMxWFRSe++V5tXckaATBUeTpNZT1sU5DcXLOho/lIgFk4SvPXNP
Laf5ZFCJsQYgVvF4IiuW54F4ruXbIb53U9ecGFVA2KDRv6c6x3fmW5s0BiVcJAomCklcZKXbSfHZ
Ix0yL5xT2Q4qVFr5eSCDrQRYsDK8ft1P4g4H7fGs8nOc7XvkHVeBW16WpnfKyncBihSAr7wO4mhd
FNqJzO3bJEW5H5i3S0apgZl7ispLj9eEvup5bhIIbI9nKv6CQXntluUlIop1Q1JxEeSUaBkhBiEc
BfGIVX/MAD1N5uiNWuF3p8fhF4vkhsnvCXWyqMee10xVzhG4Gtz2ttGDG+EGNxlhDX6BoqFvPkH9
FeFgjBfp6GxEl511A9iupn4fqV1tLzDP8SKb5K6R2WnqBxu9jreChAwsaGdQ5lZDxd4i0m7sqWef
6p2KWR711M70YolMMMaThlQrZ3RwNqizcqyOJkeFnUcZT3QfI2bCFtdSYtHl5X3LvOkkRccv3HoH
fes4GrM1oNyHKClOB0VmOlG3a1kNHxo/W4ve4hONmzotN27br1FTcMSsdyjGtuaI6kQ3t6pHEduV
oTYuj15cKoXqzCEuPVDhKFze4XzjMQvVbPk6AuxjEM2l1a+zVhEsOZ6YzbzREhJpjOGsDKB6COIH
O4Pwb9pMvBLruqYFJT/YrrqIBrGv88fA99CvVriDvJXuf2lMbsHUjvkSjvtW7FunvsySWq262uUM
x8wfaW9UM598bD994UudfmmmeEtm2YsvHMV0CXNJtLc86zNMxWsjdnbx5IStXe3RSF8Eg7P3o/iK
YMVL4QWYB8Wu0/o1jiYiA0nyqOo7GyBHYKcgg4p6L2aXdFIK67a9jxCjt0N+7pc9TluSZPzqiL7i
rYzSL8tbYvLexkz7javCaCJPs/bPqfi80TA9KBE/zVZYMqjsLfQqjEAv79EuTIl4d+5uibeV2MLF
bjB7judDvhqj7I250Tho6Hy/2pOdCp8iLLDDV0hrLOiMLKV23R07Zb31Vt4aTUXoxSeddG4jbziZ
lHPaNDXueERhfalWBmGVKy96CwjlHq7rEOuXG4aAY9D1AXP58tYtJ489a1DD7eDCs8jk0ZInVSyL
qqzcU+W7oRDsMsAPNJ69V0Lsh84JheNsS94nPe/Xbu2eZ5113hWsqGN0nPTeaQ2QeayqS/jMJ5IZ
1VRkagf9manqS8r0l6nTfLRn9FPkuFapeVtq6r3bcZuUDkgyys4tbfzQFNZpQ25vnMWPC9tBxfRl
pp78RGdt5enXllXbdMeLNuMibIFKv7rOCZBfSQpRqGRkGwLe+0BMJylSkbgja/bK5h+QdsU8b2o3
re6ejlZyIoryLVLZMmKevzX4okz4DSAbEST8HIAgDPThHASHW1ez9g2ruFVEm/9Xu/2/laL8l5SQ
MgL/fpd/c1/Nh6ElpsWvfN+82/oiVMYZhD8oQMG8KB++95HN4B3iZGeBZy7+/yBgh/5nIxnVCGZD
YxGb0Oj12MAvb8GfMlINiakHFoMdKtBN8Gy/KWN+MS6wSiCTRnTAdpmeLj70g/07yj7iIbSConkc
ZcQFRKW+TyVtkjfaqy/nmOU6TNUUbgIwb5iHl+yW58s0leFJlss2K81QWpLMNxATOM/1RxPKxRsT
2sux/v1aFg97OZNA9Djc67ExCWqyezkFjJhY+rInXC3qi98yhn6/Cg14ZofFdMZx4+UdJa0VlKiD
uSOqmVdOK6t+KcAmF7lPRWPlL36lZyPrzcY7V1xWPAbMMlhsZseDK+am3fqyof2a2ZRxVhwGRmwW
S6JmmsXjG07vn76wg4sdLApAx8CdWW2+ksaCdisoC97mMVHQa0rScvv6nf30jT1ZvAHLQAl5apwd
PEvC1qqeNskKA7l2lVEjXMeD83tqgv/L3nk02Ym02/qv3LhzOiAxCVPMNuW9qmpCyLTwJvHw68+D
+rv3tKr7tKLnZ6KBFNJWsSHJfNdaz/px/XB471ojh3d8C/uP/CfJ0YCUOIiUE5PbrvllwbQTqVdi
WMa1Ffz7HwiplYTozhbDwPDho5BiRhJf0FWG1jjb/DD7kXP+xUP1d5cNZY5ZBKY0bvUPD2/J3r5c
15UWy9YyjsWI39dg6vyLPfaP9/9/vzv+uG4YkmBY43vBjfHhlSw0dAJdL6hBTFK3DbsetpjLRWzT
4Yi4hW+YyokJQ8Bkq89Jp+XrVTHWyjguqk1J2yF1dU9i4WkH4U+e4RAvI40D2VSX12tt0F1hDPFo
INHQZRcMy+DYR8cpljHwVNMpmjV02rS72Ui+z30GYnAwtwaz8ZR7n51SgobYajMDz773Z3h0HKhz
RpOJG9ZjI98SbPTjL/Zn+0/88YrsaAq+4N0UuHdK/flOYjVIOPRaKC4rYEDfXh3d92RDh2o3FA/O
JEnk0dRwgEBqj76tZd4v5h9/882DAcQooqMA7zfYz/+BoZ8c10Al9Rddow1mRuzSzVn7xV38N2sA
dBq0BcxLNPh8XOKSbdMmqcsCp89Ir98k7EsswlPI0NP5+s8PzM873h/3mKWTqkZt3lkq1oflJnfs
IbPJHPpW0dXf5DLhKa9tExejAx72sbZjYf8rbfs/H7ln7DFhYKmyP1xD+iazJgOk6gM14Ue0aIPM
Mnf9xWvi4zfF1IGyzD3zvKe4/5JJzpBoMpOpB88otSvhSBM7epecJzf85yv41w+iwJm3wv5CYiaE
z/Sne7Ir0NBp/KsYvjvpBRA2w5dWvzz++0/5Y8Pgct62fwST/7SGgpEgwacR6nO9xfTHkRM/3L1/
STA1IPQJojV8MXyKyR34889SzQZpBjFWPvHA6rJpHDT2qfzVUXL/gv/8FGPVAwa356ehYfPLhyuW
exntIhmGA6/f2vvMqKpQGwUx8eqb2CWUOhXRP189YAQfP5M9G5QgXnX7xzK9/PknqxfGh0wrFJ2C
VDQif9akZFJIU2PktkZWn93Rcz5ZdN/EuHNUhdj5Q7LB16KO5CEp6iGuKcpTyutrjCbkczdUTuKC
DO/UWEVwKGc36ud8mIJurNYvvWfMMjAq0VVB0XTF903N8BonZ6Ao2m2sLj845pbTPGMOfYdKVyfl
hV1YKVJamzO2M8yNtuElF8QJyo2BSk2/4xCspjk/2pQzvyc9X9CBUlZB8V0Sk9tYPHM+ARF1TL+h
XHoOaq2LOzAJqv99Ndp5Y8YlnJWy6rnhZNRKsww8YwdNE0YoqGqJDUz2bVymr6WLkh0ZXpsDLHFV
24SlMrox6t20WlAJDWhHq5hBc3odBVcXGx46D5Y177H3EmMJEdjJJUuMycNWJBDS9DBSl6lfu5tF
T0BLIOmZGk7mGvkwWwmSTIPi0wSdQYttGSa1M24XOqOXZs/gNvKTSHclbokX1ly51VkbEAqmLDtF
7Gt8BoMzCmnVM8msnDkLHCLfNB/3c83gUYyuq4Vx2+kMV7xpkaekNxmYeW1tUiCijWWouZPzBXtD
Or9oTRV/lhSdDoQoeLR9evTWB690tG9LYVA9PHIKfaKA1dK+tGSznyy2JBmQPuVWp8Yx5sfEtafk
3OZzU9HTlVZb1BE31J6VWy+272qZ8To4ffqOBq43QeuJ9k0leO4mvx8kva/5PJN7t0TRpoGqZQ/N
QFSzFShjSVzkY2RvykXUqMwLQlMTejdVte9DPentuyyqwYoo/2HknJccDY7j1prrQXNKK/VVP5na
gTohpPqq3+LV1/AUCOCCCjHb0zX5ruEVGf3awbJBGCvhPvcK03wodUJQyNGOGr5ZmSbWS5L+pnZ2
bUUGWOllsmep9aE8FKrY7rjuRv4J176hf6WxtByeV+KNcGqQIPNAEBUxwjVe5SvBlZh8EbXojxUh
dvNcA1nUvtReqaZztcYFKECK4vWDrc+FGaiV4l8/77NWfqeCCUCH35tW/hVH0aLdEECil11kaOkX
xF2G/EqNI2Z7K3Wm9gtGgorW3LobN0VNkpNuJ5snvv2mKCbF1pvMHUzvcVvoK4Lg2t6DB0zrKMaM
lfmzswobTTlFHi2M0qHLbbRI+KdqtPpQrZV6NkRi0bVVtlV9SbqG0oLW20C62mZmuT6tWeyBG0qJ
qmtcWaK/TrOsqGoGYnJOrGNvVjOSQM+BlnogUKto84E3UQIWYX636pArXRQXnkXffZhw1OuDZNia
93VKxLnKURvvWHKYK4qpM9KVyHhrE9eGEm93b700x2H4vctGDjIQFOzcbmS0OB6lvqe0q7OteMnd
wsCzNS/Z7TSVjGONNre2RqfgCK6LF22UJ86zD1YwNQbKfKpk8ZdyKz/TcpO7vmw7anfbVnhPXsKb
hiLbkXHlvA7qZaHeHqdotSTk8BuTSmAqjyfDny2nK4KusrQusDgmUJmnmXA0LSh8ru+lndz8nmz8
HLjYk8RJGzy7oysApeLbvJFyC8xJjf0lmX7k75pdKhm5ZUriaythnxpR882EsiUpSfZ+q1QK1zLX
rdPiwJiKaLXPb8DK8Mq2zdmeo3xIbBwgbi9rbCMu6rKYTe+utCj/CdXAxJO3POkqkEt59TgsNsBb
3Uk4xpDXU6SF6U3v/VFYA+t0S6YpcJia3Wt0CscXbT3H5N71NrnLnbK65URO0MGe4uyRf4PZ1Dwu
OuavLuuLywZTHKeKtW9ovkAicYM5d1PjvPU6fieCme4jVwp8v0nB0WuzJjIOjIZGNlioNItTeIUX
ptxiLwtYdOrswmzc+IvmSibqLScJ0zeZ6Gr0QmntF02MMvcHDFJPJmiq8bBAa9TPgwGLwI+xi15r
e5/Rka6KZOI04sb7w1J55UGyqrwMctDbEPOJeFowEdVha5Ds8DuVcJRAn7OMCKyz87nl1Qm0QReZ
HqSaaN6rZjAYNprGXkOXNcoXPSchkiUjqzUxoe1Fg9hkHsSQplR7OcN8ycNhKz9HX7i2cpxaJMD1
UY82mpbsINUVwe6mpeE4WLqq54cc7OR5zHvAH6gVnQr0pbHS3zMyc90z/027OXdUqpfcQFpuU1O6
Ou3lQOv5eEmjGZjIypCqjEZQFnUwUukUv1v8tTHEOiTbs9EbcxJ0HYjykHp0C8tkOhCqyxUtF49Y
Guw0MiuE/kB2gnIfOy4L/bovNGx82eSYLggSPGrcoIVoqBqvGxlA/x/hCAuljUePiYp+2NIs3s4r
lIzpqi4aM6fUoaMMeRHWStcXATv7HVxfYel+MdnFfK7AoJgH8npr9jLqkPUIpQp+ncFyxDdtRad8
EZhF3elXHjB1Ermk+Hr33k7wuaOLNA7Vfznk0GNtFnaF+TNVi9+wMGenrTd2ikbRCkHLZB4bJ89T
6XNXJLHiW3XmNdh6N26iMsshKFE8SD6V0BHAasoDqOPcKBcDpmE5VelrWWf3FzlhvZr0vvAw9YxZ
Evs4mCjGGNg7mU+Zbo4mvtGatHNdcvY/1SjTRAW0aaOgSNijOOez7nJ1tWKeQpXO89FtGBzD6OU0
GNVOwTuMQ3LDHgavx3Rhe2St/WxhU7aiIm5BWiNe+Mz+jZsus+M8mti2UJqy8d46jkWTU6O2yOb7
yjLrkrJMk2ealTruSVaK+NI1ZeccePYJVGk6oemQN52Hg5uiRxyZENMQwyCnhUDc8udUN6jK2cze
pnGeps0satdxv76l0l6qCvkSKkhp8JKzS2078G7YuqDMNNSublBXZqLFiCjpCrO2AYRABRPe1Zex
p3GxV4p6A+F1zneXL43GTYXBk9SsE+vRFIsYWz+4m2H5jsBvv8Wa7kxPS7os2lGP2X8GWuquq8+A
veuima3fJxM73dfM1tv6qmhHVvlNr/EAAgRb1gtzrkdBFkArjo0zN+PO66n7wLMNKLp2mdr4/ds9
U9yVae0TByXb0S+Z/pqPFPkEklcp+8+lE9VBq0dMRXHcmI/0XZndOcF3QVi0o4wqJMPGoR5UCcn4
ftps2x96kkJ+QyMeH9Sk9lPp5M0XS6Ls0zcSb0yYWFH1oEHMofnK1hwZEfJasBvVzHUogJx6eWPX
Oe9Ao1jKyKSQLg1qBKALEJg0zDVmYzw56MwJQZSi/jwNsub6DIv340WMvl6QrBf8PFSmk2EDGORz
JqgztgjK/DaqjoRuTV6nxjdWGabfj037ipK0bL5TbhXDQ0B+O4epg7tiOBvcdENPeRVx/C8gA9Nb
cT+a3OSIJiP8RbdOjTwsewNuBUG5Rvi201svLZwkL2C3Vl5OnG3cg923cGUGi8aXwGmy9f6fj1If
dEDOuhwMUd7IE+5pTdv9cEbUbTanxjZUvjaw6bmweDig9Q5xvF41SRc7B1p5Ne+Iu9PaQpnNinpd
UFd3mzEs7OVJ1RWHlT6tNUzrciN6vFD76FtOOzR3JemU+sGaerxbZKxt2DmJlotzMuXibWi0eoq2
hdXwnqN2kgXVWmeEo2kTeHN0N5WUdUrzbA+1I0OXUtUXS+TLS77RkXa7lpmhH4ENJM5Ri2PN8xkk
OYVfdfM4vf3zNfo4VBFMp12HIBuMWQI1H4MfqYLNlNTItW5tGM8aPO0TLW2AemyCMM8UHY1P//yB
HwdGPz4QIgrNO4Q90Zx+Pt1OVB7qxYrtDat++XXTOiyRjP+oTdgG418Op/gsi0gCCgl1YqgkH6fh
jjkNpZU1vt2R+iTs4x5KojznzSl+JUr+9dBuE9/lA4lkMW79CL2nhTWjMQqoQexifcmK9Xp1s+4X
1+6vH+IQLP6hE+2qj9z//E+TFRAVlXImEEsVTpvvVS7Su65q5/M/f0N/9ymkTBGkeGYc+XF+U7kd
RxsOOT4Wl+lkZOAnDL2ujv/8KR8k5f3h3P99RiqUtYD8kx9uBOKRhWf34JX2L6nBHCX1hS2i4TSB
03e2Frij3qu7ODM28VwQZZgec45ydCgtBvl4sa6WuOLNpJwznRyrPKdGUsgA2/Dihf/8f/27K+Ia
SM64SDDL7anRP19302s1i8M0110OD2ZraGdyvfIXasrffoiQdNCb6HrMBH/+EINCLzG0K9PMnmMI
+1ogtiGd0O6/wxpz4eHI817jgxwEN9g1P39QUctJdUOifM3BMaLN6VBgtXI1+pVm9au48l8edwZ0
O8GaWZ3LzftRkAJYy+DK3jqfAVIXbSX++HJ0XzrR6L/4kv4yqmP9snAlkQmEQ8PA++cfS1idzJCk
Rp+bd/Qt6qDPvM3y2yxtkms8x54/jJ7+i2ndX760fdHcGZxMppFwPuYQE9y+oncRD7KqjUMrwxkh
LO7mH/ff/5pk/y+r858exb8ksJ8TnK+f/+x8/fEX/hDOTfs3As7kwlwL9XwvO/uTcI5HBWeIw1wd
pYU7/D+6ufUbCW7ADWxz91S03JOV/181/w0K+w5p4BaCmG6CKPgXrlceWm64P8+OkeQZ5pPUN6lj
QRn5oGfPJYA+9O4HTrlbfe6ygQEs92c6A0tatOs16R6Vg30s2JmGnd+2trimh8SjIaZs0jdtpnyc
MMKs57DlnCw7DmIk6ZauVO8EmvRoMC7xZbHPrJINSJgNtSZM821+1cvGXs+zC3wRLsE+3xi8LH6a
hmFaIqFc9sbs36rP64+5SJJYm7pSlq7S+EiF/cDgpNi7xO+9DfCiUQaSRnrjYIq0boHnOgImSRoz
PTGIWrOzepzJO5eXid0z85og9C2+Pa/8V2fmR04gxzx77KzE6Y6QW4giTPNEbHbuRZNGSwH98Jhk
A2xUfWJIxpNkVK/zqEkTblCtj0EiQDkFKXHJ7zrzilflZOqmWKra5I9o2oQ9lNQrM80RCp/YwEIE
JIY6dWChWDx/7ahW8FkLk9wX+pzXUcW28+Rh1J2OsZMXX5lHdaTf2i1hdBYPpXGYZt18N3Ohntux
TwBVJU13cLdYyahJhNiHQW1+LHWL66Hcvt3rP4AbH7vSNbK3kczsV45mZQrYVG39J5qQZg+Xrta+
5UtZFGGemEKEKyEuxoYGJKZlqOxP7BC3z3LJuE+0tF5JK1SAt3d007LANC/bIpztPIxnMeShrOpt
Z3KbxVUH2BTllcG9wcGQdqHAFarxIrV5/e2MqNyF+M/sNCy0pQfqY63bFSkkvLyKMVdx4oBkLeGk
kFiZxBkLxV59bxLhYnpCI440F7p4jZoSbu4u6quKqoBsrdWaQxW3N5mEj2xrg4MDnqrET2UTt6lq
aNk+BufZIx1EoMDP1z793eBtgE6boBH4+PcUuLF4cnLK4DQGmV7CSIA5+IxhTogMc6WneR11QfmQ
XtdmXnwx2tq448xTVkdmqNk3tx9msEdenWbR1HNCzCopHuaB05WJ4arqREtPIE8AvqoxNknVpWWh
4re1SDxInJUqKWQSMwnFc5Il3B1QRpaiISRlO/vEw/OKaw3e69fEHWfpA7K0ACBzuw2Ba4DxKk1y
R1GyEYu7ZuBnMS1qxum1Yw527TWVgYOXLu7kUBPWsCOJZ2wIaml1+mHO1uxCVO7yjYO2ZMowDrZ4
SWSWG0dPtml5Il9k2Odt7dcjKgts1YFjQ7pl88DYoirvTU8ivTDVGognukTdLwfGUVm0wms6YU9N
dCZOXpbjxlxu3CVziKEUbX6yyqKbjxXAkqcZyppEXBHed2Z9xY0XE/67lpqr+rCDrP44UK3wpk9p
x9KlvBEbPdrGy0x6Ng5TQZo+kJaKxl41pEzSHP9vq6ftVVPnSj3AcCauYjoot1Hu1u2bbSdUg/Zq
Mt9SjoGfVIUbLajKxQRhUjiyoTlXd+5mR3Df2RxLw3Jp7STsPbt4Tih8i2+wBkE7ZGhUXnRIs+1x
Q2RaDtQ+QmwrNTbegdGmVXE0hmH9Tskm0yKaY+U4OQdpFoy0/bieqwdYYsCXxraYP+P7aW4J+To4
SmS6Ea1ltgbVfxir63y0kI0WOG/Y4Wqco8lQcJ6MR31WB9urTYtBGWRXbMJurvNPZ2xoayvN+3tL
Tx0t6jKOUP7mEidkHusafUjmoMpP7GL4d6js6qb3pWMOz7TAXVjqrTibv3hubg0HZ0iXr4p1/hV8
kPzCHtx4cOrUPZg9Z6eIacTW3zV2S5N10MMiOxGojDlJl5n3FQWitsMGNs184Q77wGNN+hJOX5kT
+zGpVx39UtnbycD070V23HI5liXvErr+JgKJeTFu7wMZvNyXXiq2YExK2L/C2frZx31EtHBZTfLF
orfSJIzLUaFY2h50v9rQmLmPhUFncKPPLy3kO9fX7d69MPdL4Nt21zBa8JhJ/uG6+N+dEjslttb/
s8nQH7siqz//n8Pn/mde5f7X/tgvAURlS8KyS8EwB31vL035w2io2b+xRydhhqX2xxxgt3H8P1wl
uyzgATu6ivg9f4k/+s+OyfsN3yGWIh3ODZF8eKr/ZsNk4Fr8accEr4bcBWeFvWYeBRyb789b+LJg
+jQqwX4D744xUMNERN8zfx80wjsQuiff2uqUUKjnHKupEG91kh/UlIKMd/RAcPATPuUIURoPkSfz
OJxJJdPZTEzcaD15ucVoTZSrsIqt1sEhl3tqmW/RLp1Qi4jiGw59jgPJeu664WIl1ROUgjcLq4s6
jb3nXDZ9/phq23Fe+qkN4yS+zZoFgiMpJr3r/Q64IdAToSIXCfvWnawxaEh5+rBiePjGbnjoSDqH
7Rrf48r6FNdTmGusOEoeKhpgDo4RJ5/Yq9WBIeur1SC2URUblMvNEa8kMNNji8KPnmpl4dabC9gI
gkux3j9XU27fzoMwz6XJLgoL/PeqxNoeq7m/01FIv+MxeidxXsIqNMqwb4r8LDLozhUfept7o3VZ
u3NxD9nHOFep2QWEeqfnTFbN7I/xYlzYcUKFMSd6+8FKqExUiX3fZjOHVOcd8c/4Bj5UEmvOF7zJ
EDn1ewLvUxKq3oqvXLG0Bp9qbddU95jXuEDrJpqTHLN0FbvfVWrYUZoSfYzsQdLS7tH7/da4PaFp
cxH9XVII+alUsekSd2RI16iyujF5KkDrVu2KysNArUfmUnf9ttTXWSe/e0MJODLmEpI6GuaV8IUn
j+DRnBX448CU9+gkMpnNIK/ZNjKYzvLAJCsSmGNOTmdGOXoVueUuX/qe0IvWK2q/KrOHDjqVwnhS
eqLfTJ28rx0NrthmMD93yhJnkpZjTgchqnHtVHHVZBx/m9ysB78rl+qCUlTndvL4NtIiayM449tt
3LU3ltCZhUFUXW6Q1cCogvK+2BL5wh5cUIYorPrYGLjamzbz2ZGuB1ra3iu2mg0J8GBYtuxTFosk
3Jraw0Ob+K1uH9Vmm2Es5JkO4+2WHXF6sW6CMPwOL7xvdWv1q7G+iWfryir0q7yQbKon7A7rq1T5
dbJVEWmiS0bobihdNjxpEo0/CifQVTElULJicPQgOOPKYAPX0u2j5Wspi1tzkseymhBF43Cp+ie5
Axl0UR4XXXSIQMsNqJ5gcM6D+TA1j8ruju20srP/Wpgbr5iV66m/MsrtH8ZivI2JqFHAdGQ5Gg+d
mfp6LC7LjmTMGpNeqUlkwOtsccy3uYhovZoib3NPWZbHp5LS3K1TfKuad+mCWD3zVVFbsFyW7RLg
04SeUdgGjZkg3IGOnxkX9xeTZW93dsrnpjmDc61KZKRk2T7y2FwZ+d2aCN/V37PCRS4B5sKcmNFf
QNL3DO7V9zj7rUN+C1SUSicZwN265NQaptl3i1UFYgIFsma2PM8dCXajGvwqV0erkWyt8MPEqXyW
Zcz+qK9s1rn+PcZyeJWSIwyWIvsOzvyuzNueHARyz6ir11bN37TYQ0jjaTwLa7xcFiAeC+Ey1X/G
EXw0tGU7DabxZa2LJblGejXDOYOgv+Z1jEGRUluOCg2mYdoy9nbOo9QZCQIHaG+wXgZN3mTJua83
lLu8jbUwn4oUi0W6an5VsoVgrzZBStK8Q6KKYEiLUNPXaO3Lx6RA0dT0L8BHWOJSt7ivtjkgb0ao
ftrQvyxMSnLUHiCE9N8YGT3omh4/dFVMU3witJs8nRoziktvQlrQvenajtcixKPRnea2kY5P4+s5
SVrjBTs2KNmqb161pp4C5kNxpNWb9wAFFXwXJ9zPRYf0ZZnZIYnFEKDqYX5p2ZO4jZODSLWgueuP
aUzKz87c11JzR6bW+XImKMnuadKvuizPLlITLoHLASFght9exWJ12WZ5Ud66Qd9WT0Y532EQCfH5
4h8A6nCl4jq/jWvygFr6LFeejEYf2A03B6v4jCEksNPkUWargFCs/+5mFC848UXdN9RP7TvbjLeK
6SyXyaRa8pnqK1jpa7cYv1ZLBhS1txpsXMV9ZxhfldaRyUtGXj5GdqrINwazFFHrwPbtQCvF2IT8
bbPo6ZSY++k0yFDWagvbau36pelULIUQM9K4JrO+tV9jOiEO5VBfLLqXf5vm0j0SlP/mdc3FXHCu
kUkRVLYVwMkfA4TQPS9ws1bZrdoZ0HkHugZ2RlRIrF2qDVtMMbUFWOFl2956wPoKriIg5NeObep+
0/Wy+eRN81XZ8VajsSIaxuVka2+ZVh/NgoOTI7ZP0i2OufbmQE8d1XxN5vAp0cjx1p2qQ+4Sn04y
v7HlcdTr+66cDlaznLfE4XGA4GHJ6S4Z2lvmhpcZUBu88vUXKbF9Yq+4Fpt+HvvuPNdWuGJH9pT1
HKv0FULKxTSNFwU3cQMrNxnySw69SO/GFJhAaaCM3ThVe+a4HVTyepPjJ3IAF0IznzTPwnrZaTfS
q3/fpkfVy/RAXKrwGZkk/rRa353YjszcPsbiszUWoZtrhg+GOogX+5F52Ovaf69keZqq5NoZWGaA
0/mmnt80pXFq445JiJvdcXzxxZjeERawaInAkm3DnF9zjsyyHw7QQq5T83I2kZGr8iu1X+ektSPR
t2HOZGNcjY1LPh+85T1z3cDka6cL1DYj4GTXHgFJVWm4qvT+XMIO0SBN5QbM77z00/5TuiSX5vpp
ndMjVOnDsqwBVPESQ8TcXuhAgnwcGg+T8k7TttzjwgBN4tXRGHvfeGhDwhNEIHuiZDJez+iU1G7M
2jdMKufU8w5csIBbI1jL9NxUK69C91h3a5QDKdWdJ1vrPnegzMwcxjDLRqJnigewu4l12CP18CCw
Ou6WwlpTZ1xpgay8IMYRZSjOoo1uBCIvrndzDeSm6q3of3dL54be11dhrAfQTyersA92u4V0lZR4
CRsCn0eYqmdKQVzGPjrmvrTzmAiZfL26gzFtDHEvs1RZVyhVV6vugbEyknvOps+clLWwmt82IoWV
Q94QyI+8XHot5wf11ouh+sZXeS4E16QByMDJdPcYLH0eToV14eydIR6h3U7R3V3P8t6Zqo7B25yj
Ftt0HCm4RpmMqOJ5SNqYaZLoHxQbjWmY7rSU1+JihHY6n7sNJd7TsSHSwmosdujMow+x+HGhJjVs
wFLxTFQt5QVqDC380JgsrFfcHvXTVFt1ZNq9d+lp3H7OpOt+s2j202pmr0bz5G3LzdCaj8B8QnsS
h1Eb7lNXXTpCXMlh3ueB7DgtL7S6/mJYDd9J1L3ViQf6WE+LyN4xTtxxJj9o3pWYtTDd9KPAJDBy
7Uurv6pmF3ejNR1o6f22L+iHCnslK+h0LG2vCrrhWdXirBPL3femBzAznq/z1vbSOOpcC9dcFUJA
Ocj1E0ZIH7WhPDC1GY+cWzn6+q7KTtOYppEuMyNabWpj9NYF1gRHwBNfk+4LzSfZka16yq1kmVEl
xpfarN5wobyLkpghhPEIMYwlAC9RIrAs1HWUec6ZCBbfG5ipnHVh2qtuIQPy5sgKqIYy/jyQGR6n
8sbEpMnuJJBYTsyqj2JzPvQFqJ/qujLjGyu5ibP3Gr3dtW7Loj9OtXYmdvTWY5gkD0k5DtPmVn83
E6yPDBsGApp4NiIq3yO7cf12qzVsXx010W44xMjArDGflWMec6x9bsYXYmtPct7Ou6m1dbIjx9YT
xo4wEVTxbtTjVi0p4VqLj1nDWyNHdmWyEhWNjI8DwxdlxQ9SveeVuwY0ioFWtB5MtzIjW5FSmAv3
EDP4JQ0ZTJltnHOdqiUprzjgHWI7AeUCXcUtixc1DWG2ylO2eDf2qtxAK78wTwgs43MvrbsV466R
fC11B6dbqpiL5hej8clsxGe72LhnMOt0RXqoGPfgzI/9XFuRpC1c102tzPc0NuI3N0EOK2o3V5o/
i/UI7RehR+w236577BYZv6QNzDd+L1mve0ZVhyGjXqnDi3HGOcQLs8cwISz2VzAbtt1yfGlaxRcI
bq8z67OfJDEmCm2/JZ0p6pPsTqzml2qRGR3d6tFYJOVx83bhzf0nodKH2ba6T7lefMv3d2lcXNEc
BjNmPnZbdm+v1A+KNrthOvWtV9pFl1VmAF+CRi2ahuLum7LmYOUW8hb3mv7jG0hmUV9SD+8BvPR1
vcGhbEUQ864Y1vd3ucdxj+F7cV1PKr9psXjR0mTjwG1K+r0ijJcjmIY8r7obTrraYao98wwk334s
BwE7AR8I5mFZvMfAgmAlbdirLNFfOUSSiJtr27uWDBiOpgmwAzTrazovvRN+fMzVhmin3u/j2TkM
5aZdEXIs59DURh30kERoC41qs75PbdpOwMbq+abIzfEWO5CGz2ZzXR6oBl84ZK4RrTMxujQLjZGW
1ajPRGtcNexzZ3WsC21svFPeQMAJ46FI7BdUCFoZdl90d9Rwf6MeJtmRO41u+np3Gmf7wHZjC37X
zhMsVkg6EjtYnN14mUnhpdSG89DB2sEdAsevKFOQT0TpSS6VSQrIayswg7SNZYRcLGPyydAkDYxp
WscYAFrap5F1NON7YzQdWKXmnDYiFD0buXhegnLrSaPEGOFSSPLWij2ltJzDDEflPBss3mxSh5OT
Z611I1VLudNCPxV+TCxTfp+syWntZHfpUQYMF503QW86Ws2WDABogC+RO7qorL3ia2nkTTyA9spg
VfEN8oenkd2vP8FwuB6TjR8ebFh7zwipXN1oBiWS37qGZjuHDir29mRbGIdDNAGNE6TnEbf2jOxc
IdQil2pEnVXdpObBsXiWgKru286E8olcb/vLZGMgH0kZS5UEOFg046vLaxm3p2zydgORb3eFecq3
QqdwxDaU0V5rk1nTbJW5XKhzTLtZeZXPi76w20XSAgi3YfhEJVlkd1Ois8/ncpPO8piTkzN+5wCX
yt+zGrPTNPe1dZGCf1peq2ybr4bB2k46qL+RPdgy49p0s5PYMNE/KGukS5eVwLiMsRCwMmWLWo/1
kJfx0R4ogkQwKhlUKFYT1rO2dq9zx3XR+tH07HBi8Dr7Db/FlsBL/ou9M1luHUmz9Kuk1boRBsAx
LmpDgjMpkpqlDUy60sU8u2N6o36OfrH+eDMiOyPNMq1yUYsy612EXU0kAYf7+c/5TgGQ0HL4LJw5
7U5OB70THKmGta7PMvuzssWNWCZ9CYRxxLuzBmce0rcs4nApmrG3N0UUstcDvJIawOB091yPnl1D
izK0e6fLxXdZ++oT+5R5nYyx+64kOxSQHHYg2zreQNSCuqL31VttMLhYjJltzrtBhyixVH6IabfI
J/jBsC/xXZpzcx/jEN73KUiFNAzDOPCa2UkWzhi1aycZadKbcsi8TZy8wnLrDv2YT1fV6S1grcGd
GIhKZCzMR5wfssj4lg5QFMKe/kMtbe++SbzqZEplX3VGIpzdysHYt12taCksbP9FDql9BYtBsgEy
cDYsc7tr5cJpOhyCxZROe9Aj9e3TH/DU1/QHXjg/2ctRS9NdZ0QFFV9udXOAZq61Hpk4v4x2LH/q
rce1PoQ63jcyGA8lYIQzEr+2buD/wjGKOC8Yx0Qnansr8bMoeqiLnYOFGBhLqwtoanlkPmQsl6+k
vOt9alTRQyhb9iPW0DEhUz1qm81m/K5ITP+1A5DGozoJU5/Iwch4vMzjDRbPeZV2nfEjc3PqLGRv
FM9pNtnIjBGVdWkdV3d4k9tvIyrPXEewIWWd/tRSEoC45Oe+2piS8Rg6E3ACx0vu9FxHJC1ZX9i0
R7W6T5vCYDDQRdYb9Y/Mo3MH+vyRhhjnxRhrdjOR2zEqEr2B9GNwfJst/CpcXkTHyb2M+IpLyMRP
aK7DxExNxzvk38YJlcUm2ToLJ2O5gtS/qXURuguhVL5WIzkLZDiscPjtL63hESyZRbUDHBS39wNM
1GUIs+CI8jm5lGW5PXGJhrtwL5xZrBOqMmyC6TTTFpqRfBvZzBZnNMJpb+ZtdIkiz3oYRMkBwZq7
hQnw/XHUYw6+SNDdOlL2eIIzanFsre/nzJruDLqdubmEd7AxW295v+VVsMKw7WjL1TA+igyFwERi
2OZ+Yy4svH70OGKQdVokST4LfTxkxPlWjdfSoyLScNkIMBGM+nX8ryGKqrxTQwwTgsepnW64rfIA
pvdrM9kPrc5OuNpoo38Y6eIpLQo8cwuQTLd0O6bF/rRVMPvgSLLtgCakh7M6Dh64oIrJ4bKmyI6L
k+mq5yI4G1Xbn6xqCPdWO9kcfjLx5RRSe2EAHRdrvRqcZ3qY2eEbq968hI1MXp0uPUyEyD9HXHkn
igTFz4GNQwp6Su8hSZrZa15N03duifyNEJ5FE6cWeGPcrtoyZH6LIuO2254csL+TGH5S9oRZCeHK
aIt41+N9es3dMv3C8E4SPpsFKf9f8A5XS1ZuZuVPkICNN6fy6zvR6SIiT9BppIYbEEXkTXZxnCn8
k6SvyCf5/Xkyo/k6uDJEdtel85m2VrbHuQ9OdTY2yh70LXNb56s24PPE7JCgy5pZ/9FKC3likM1Z
lHmx9Rpb3ySz5nLmcudNqekLTZTXcUQfUuEBv9lMZDc2Mc6P8evUFsZmiEnfEQ0rl0UFHQmoKnM0
OJJ+FC3CKPF3eijWHYtpozPe5kHOGJzgy5KfKdfx3Jz6oejQnhsSKH10QNZiFA6/Z2XlDM/6CI13
Juz3PMzjaizFtja1+Eu6NmPCiiQJjTurUCm5rWDSUBpqQ+zS3KPro9hHtk9IqeMwK7t+2008gwxG
mRmCKIgXeClV+AQPJN1gN0zpoimAuNbSAbA1zRe3q97GpP1O+zFIqe2OzAY/r1WWe4UUT8x3rAgW
RfteFs9arq1E2IgP8hoIS3GqrR1imeSBoeCAuq29FCFmcJ4MKIR3bR+6Z1WmKC1a0a7RtJhXS7Z0
ntYsEXjbs1PbD/0QwTBgdM602A0/Ta88MIzA/SAhuVfaW1OjYFbjSMUQl7EPhGypMR2SSrgrr/9K
cXPTl2Vu65KQ3ST7axg5VO2UvC99Xrgr5fUvIxxm7mMb5pafPrP9xBlu9/2K5X2DmZPcNHRVfsx0
74k0YC60jmCmrvseAqhFpHBbid7e3YL3JEIUt3LZ9m8TjFW21i1iBeb3S26/2l616VS7j5B2V9Pt
cCOc6Wpkvlz3UXpQk4i28N8EDSLZPC/0lkqssQB6muUgiTvLPIvWQSZOjIVBFQqeBBz2dhk4CHXe
8IM4h43goa85XhPyMOm3mtANyeQZ9znkYUByxcqM8P1oRrNiGvM+QZVEZavZMSn5YmVI5w11SbhK
mKVZ9nABxcrlwT5sKTWykToVMDdA1q4b5RY3rVqmcdJeh4ErJstxFvg8SPDyp2tgA/mxaLP6wQ/1
k+93xk5pxSMpjKMZjV/j6O6bujl4s3tkjP/s/5L6BvnADl6HfoalocZl+UW0DeRp3N4xEdfeU+id
Z7yiwFBHKuJYd9UKSmV+8IoyZfPBixlUNV8dM/uUv4z53Gkx08Xg5s6CsZFFzHWiu6KNn2hgQp2q
CvR7k5292pHYwUuRXRkRbgvP3cYxBXjM4Xk6DWy/RLHNaELuNHUubbmqx/RV9rN7nRq1FNQ3X9Ou
sT8q4nP3dCLkM5MmLtsRgtTBl1TGLYi9PI6cBGCwQZIeZmvROlW5Jm6O4MaUZYP1VR4HV+xNRLxl
rw93HXXCz9hO4nOodWvblMm9Uc5IbpIsg6pHwr09VWex7300DWNF4lyTecLnjqrT9eFOrywEsRuS
W3+f5oYIihEtvMQ3EQKHzSAiY10p8ahYSoIxGoFylYX8HG9WMUdmNRdFeS+SaElp0BFP7L3WGZ+m
iDY5S6KHCMgnuheyX5j+A8XtOxklwwIPzm4KtUOUWTtIjzvpV+/1ROSk7A+DVkg24qCjqcPNVt2M
nFjXOdI6C7ufjxkauf5D9ESxsG8sKY37Iol/X7cEy0RyzuM2mNKECrZaczaclqatE+sxZc/584T4
2MemeFKFv1cIeWU25CRef8mC3AhjbHbPIy68F/DUq6xh6uLFXb1sh8lcG3R2HNy2eaOR+0AygGEB
E+552chRrd2xiVY8l5Olrg+vbue+dEX1wHE2f+LlFIvOHppl7e3gyi8yC8V4jOpApRGsvv0Q14cU
AekyKD0h8myf0+QLjG+aEAVFl4FXvXaJaI0cCN+S3hw/23a0zz2+nq8kGpSz6lIxBuOobkp60vjh
UuMWhOqs3aJqOBf9KwhxyTbYG/3niCOIdmBCrp3F5JVvVWTbH/pNc8v5Kx2+6HY/EW8mBsK+re0I
l5gNNbZaXgQmRia2MDQcKKYpxsY2B1TnsOvPkD68wKtj/WTA2ZiD1mUgZREO/OHGbDHQY4pvNqMR
c8T0xrPLFQtYbkTRIRIMLxGDv/UJayL7oERWw8ZkY7aMgdC/CTVMwym0xIS42aU4i/h6Y5lXcvqr
/f//m0H+A+v8vzKDrLqB6twy+ZNx9vYtvxtnTRpIrRvTDWSLZ8KI+sMIQgkR5hDwAyBpXF/HJPI3
H4hm2r+5BjxY4ELU6pq/OFW/G0E00/2NRAdGaCxpDpZXTCL/hnUWy8efjCBkKG5uEkfwNzC5Ajr1
D8Ed0gcCkj4msEiPNk1dP1qjxlC4RM+cNq3Nc9KjWZ4mQQZVSqXluaZd8TCkDXtTYgXvIz6HH1rc
3thE8JeYWWeNuWNkfu6V5iymijFZVkpmYWn84jkJkbvk02NJWtuptS+pBsMi5a2KvqWh237kd9kb
PG07c2rXyoHFqUosn6Z6VW1zQeijXtqL48AaTfy1ffEoFFWGYmyt50JzmlWspwz6I0lacxVqU682
Ivdk/JgWZvjVJpzA0cUIQTyM5Iy4TQwHvdZiA/DAQzHmcTcDqtJsRNFi0Ju7qHQL2hZbedFsbDAL
cxoLc4PigWDG6b+Jnk18b2yRtY7ZRNKQ51jJAe7ol9U0qluwVUI9bZMIrIDQbvaUHpoCpBhO+3EX
0ElgnKrYoL0TsCWvlcrB/kVxw/orrIrOBiAY7QN1HenlygRIjo5Zq+gas3k4xV3G3Mzx0BPbGmJp
YLIqFWDQw+hxJg+m7sRYqg0YfNajSvei2/FkfDbDHhMji8ppyI0Nv/uqbCxibsWEP5p0sRh0rduS
S42OXDqrIYOyPmEFXGhV6+80HW8nidxw2zB5H+CklmkSRCregoq1qCW4OWcb1zpggiVnnSNxpwfZ
Zo+4ZW+RnfbB12S9Tvp5vrpGxp5HS15m249PuB3TTZv4vrZMC8csA8kpCM/vFLfGiwcpoWDoX1D4
uQDdW0WBG/lyCrTSEgy+f93C/9Zq9i+rF/9U0vg/iZ+H3/5frWYPH0kp/7LgOBb/n/+dfxfT3y9r
v773r8ua5pisXjYeN/qhQFDxhPpjXbv9k+fS0uYh5t+SATfa1h8GN/c30GK3NAyViTqBQf7p93XN
cPkuD+7dH2y+f6uP+VdM6P8FAgiHkEJkPSMoxh9xC6n82d7WoQhj0B0wfusxdJV0kiB8tYT/ehJN
udEjc9NI99tPw0cnwdFdyAQDaTvuXSV9CPDJIzYqJKm1NfmvkDDc4Ka3Q79Hg1fyWWLhXWZFdfJz
ygC0jFCxJLUPNQKe6zxzQxpav0H5bLg9xnY1ibE4MA7bZ6H29d95rZ7771aq9vsvp4+6+8taEfmQ
pCr/J5SH34BA/9yU+fLd3S7cMvv7K9a8fc/fEiz2rTvJBZuGB/3GWf/dkSms3+gOJNRiYq3kWrmV
fP5+vQrzN5t+QVsHX4hdFuvv365XYfwm+FqaAjydxzFtSf/OY5jKsT89hslS3RhROD8NiyY3Yiz8
4X+fe2PZFzVejH5p+Nm+D61nKRx1qZPRCnBOR1unmTlQDy5MiiqfOdiNF1S3al1CJViO0OjYeEIS
wR7lHJWOhRoS2U3KFvOlcqxxyyAFzAVPTWtjk0AQUp8Ova70NbERFFXMfpj0xgRDQmPgFMmqlcKg
tPQdzQWTLg5ANSjBJOtgrwVJ3rthdp815XsgZRJtLQkW/Aynyjib0ihfMm0yLhx9tKs5O+1FDYm+
ByxZHO1eMsYg5dsLGCZt/GIUcffu1kHc3xE3TFsGwOoUjtXKdeQ+9fvvhmTBAmbsfaRrWkBA8UuY
iqQETQ4cHBEXrfbdTF5NlTw4MZKT3e7QBTb21O2seJd9hIZ5srXxgnHmAwPnezk3HALKfWWqFZ7N
A/CNY+WO62SoL27kXFB1LwQnJOiPeTuExuM4RQHF3xsHUIJ7YUL5ELc18jRcJbN078wIvx6Cwc0L
27URVdbjZfBe0wRmbxICgciJMvtHpxuPPf3oROOZRFTaeyMdcuxmcZVd9EAXMlXSdvoux+belsWL
483HOHPh/IZvWTW/0By0Cw25maruiYH+KlLuWtTllWDT2nVCIupRBCa4eusKdFPBRaKF0FqAMRWA
igb9TeTHqPke6c2ugGtnTXVvYi1b4Ps8uJW/Hln/lsSXDraBn9BNvFNMKX0jIEYBI3U0/65u223T
eWfS7WvXq4LZnajX8tLdnNrQSrIA3x1jNN0zziqyV00bfhRZ+UU1YYD5QDPTMxyR1TQfMoq9I2Nr
mxdV4tBvKfx7A//rxeNzbMxk+EUb9JP2ABDko67MbSbOljFhm7DopvaRaDUd4LUrXxHD1i0khC6q
nuzwsRIby8rvWwPToho3ykw3GjuJOLkkWgS2GEKxma78wbxDDL2TvXdHz/u6qZ4JDYWl2llt+z4T
tajx/lk1qI3IOU39vCd48Z4gb8dhho8yP9P7wYax4jc1Tgv9BdyOyHda9k5/1j6s+62N9cxljIGf
EtS7g/HD2zSmefItLyIbYuyLOgbM8cEVdJjbDi+S/oa/OvXujZjPqdmWYdjQVDL8TLT8qmfDQ9lj
GvTiTZQ1C30UO7d8xUsDR8CxDxagfq+WRzH4+9Stn+ilDzpg0aN76mhWwKm2bo17X/UvRuqureHk
iZOyD4TlapSraUNR1lHF2aF1nj0t3eu4FVDdVxYHSrcUuD7kCjvuu58judglVup8eHBvN1/s+Y9G
v23UvdWwkbACka7RaYOSnqUR2pkNuGXwdg7hMFxLR1EBNqv9U+X44yLbtlXJgQCjGJSAhhQUVu0V
1Auiq8UZQxGqtb2dzPDJLbVVV9dHLSvmpaH51762D5pz7aOGt8HcVH60AzeG3rMpC56zJfqr3a3s
+H2y7Esnuy4gi4GHXH+mn+cOp/4LkO8fhoc1Fj/1ai5bmuHkamxONlgEXnMEz6YmkFVvrWgfg9vq
tecOWoQycUdHKemK1vKfOEddhI88CCSMTX5SLgkdMpcw8vWI2dObNqMzU+GM6aLdAFxZtrqD4N4/
mzdjWduGP2PSGwz9Q9rlsoOfZpDsYVTVUXioy/KLuQ2CWg+v3lP2lqT6vp37tRMPD8A+h4DsW7/i
hIhXtc79FwI/HSt//e6HcXskElOfWpk3uLZ09uH+WWjzsZkiMEqDxsRB670z3i9erSvijZVQJ6Fg
yhs5NUmoOl6n0kNYxFfbSexFZRhcHO624FsXNbryQhrmW1bOD9Kmpr3q77o8jw9N3GorKUt9a2dG
zyyLbh9nsijP4clzD4HNvACwNe5M/RUHnN2FeUCSORhSfRklT3F0Oxh2EV55CanUSxgM+KfBTz5y
5nkLGnrmPd6LDIfBNnSnqyRXuEmnCokIR01ebwCmyEO50TIPDajMdnIEuuJGpAw7yqZh9w0HP9cx
PIzIt+CIV6AGyQrWObSIBzMMZoXBJterg5l6r03cP1UWR2JAU09t0hBu4MPK3GwKkNqPRXlJCuoI
cERZS4GnYNkV4743qy/cFT9mFL+47Q9lim4VRhklYvrZ0joGcob+Wjt1+FG3rgKKA6wm4e4Y9yQT
uM2xC3BIrHLyPzGUCmbEJDdlyQ0yqPalVQJMUUFMdTCcla6nL/ht5E4TaURR33hKiTOa8esw8VWY
ENp0UxRQYbHjB2WqfemZyRHbXyQEKnzQeAHw4Gk9SQRcw8auXJPl8mFxObd+x35+1ZX4qU1Nu+Ag
CY8mxSlqCxA8DsIwtijrCMzxmOUhs6HwPRvIr9bxHZ6U18EaPgbfvMAiWAtLfsXjrsEIVw16EPva
UfJQemTGVW5SXdcCYfc6Kt4NmgrXbDNUwCri2imO2s2DSS6qCrRxECzf+YPIbwZ4wCFL4ikMN2as
2yAJ1uHtHcsJIi9NPw/XmDLVScY0v9GG8lw2lgh6Kw+PRRrjk7bc6JjE2SlxeH73XlS/Al/iAW81
/bel0SniUcqC6Q/iW17bpCr9RO5dGX+VDkddP5uPRNND3AIJ3Gej6HdlaGfHuHOyu8LB75lYlGx4
9FIt9E5iC0ipq1Pt1izIqimDd9lz2S3NjLodNGbLJ+I4OOUmF5pY6uq1Ht+axDpGdq0tCz+8CBdt
HIPrnu0FlDnpPZJ8PHd5uxtZRoQO1rGTWP9kS0Ohfhdlnz4neypgIrUy7emOhMZDM2EYHQg+48DT
rlkZRiuBVVrPyv0EOsbDdL3sSfasa1E+QH06ziXTzVyTORPWtt47tvIO+Cta2ig04d7VXjeeUMjz
C1NaVk/os2Q6CGSuKwOdHgMH75rYk4W4etGEcBvXr/LWjimSbaen2v1MBuqJgyXSOrgHonz6OOBq
s6JwNeZ84kMjC+yuOenPRryUtUslfKf9/F9FBc4B0wmHLeE+EO/cTTrQSU+TQJo0tWs0h8uamf1Y
TyezNT+TDtm1N78UG02rDpdmUv6VrPFvCQX/9Pj/J5HgX8oJt9/3oyIpgQ4k6Xv6/fffMvp/+p9V
KROJW+Ob2qDvTuXyD+Xv9pX/1X/8y/evn/I41d//+R8/KlXK20+LOAX+6ejkcEL558et94/i8x/q
2m/f8PtZS/yGbwNZ8FZF5etgAP44a5nmjSMgOH/5BNA8+xbk//2spXm/mejpgn/nC2zOVEgKf4ie
hveb7joctwhccGXcBNE/Xvrlr8f+f9WSZdC1/Kfjlv2r8hnWsOOCbkeIcP9BHwD+oSkNszdtiaGk
q70ogOH59LMucpOnORTi2LNvi2Pr0IbXGuNLI6nVw7maGBGO2GRwh69RoCtsiNtGzR76vI60LvvE
+7ZBQCb0BxZREd9RGwtCFdJUVT0nfuh1ORepjyU+TR3j3fRHCkkLW5NM0FOQhmDEJv06h5mIdr5W
YtkPQxpDT1GisTG2YGiqVaGGV4tdwrSeNTV50JCoM5ypts2Kacku16DkopSjgJ9Z+3pLjSq0vaA2
hm4kBxvBWL2GN7skHk8NV+NKvxFrV6qqFNPP2C2zjTPrNqTZJnqvZjTHiu3iKZF9/DhrRk9Zk45L
ufXkEmrl+EozdL2f/BIRV3XqoQXfu05CWl3qW8IGCSJ3c3IjkzEcBt7cBbqeDIAONB/ubVQPHWfe
hX6Rb5NmaDc2Na4nXVdnLQGSlZtqWrg4ing8xd0qi0drW/aDOnRdVgZA4N4mmdD9UtOPWRadezEL
PcTaS+zFyVUQ6o3aliPtxPSHvzBz6g9gkvp9bOnlT+z1ck8wQmyI4dK56ZNjbzrm4BWC/iJuOGPY
xY3WKSk8T6twaJolFhVsOQt7qCx5lqi1ZsnaV7Ni3bB3InsaHSJV68zt+KCQZfWqvWrdPPtvAwmc
7uBn3a0OtSxTE4ttq1wfbAIvvrXcpSkFw3qmnVF/TnvacDSaSyxSoqzyGfF5zLfVpWyoCF55jqrD
G8KOpbtSzJXpqsvMhUGlxMyxtDGdJ7PGcMwc+TFzHCwqqd5zOEMIptoVjoNL2VBa4BIKW0bVJHwk
1iTYsAyo2PCusNN4/n2SkJxbc/pTpy7V+mAMzeE6Y00gWtV7jXiI49bEV2Wr/q2HzGltRS2TcD/z
qE1PHZZeYvcdQ+UjbpBPRok65aMiVNnevkXXscK071Tiqgce+2wXIhD9DD8jz6y3IfmXbe6VCAgg
59u4lt+zLe1dBuP5ObPwF6U1GgNMclzpU7n1BWmFpV8axaHwQFiYegtMEcRH2QQ5+f+1iuh2xO5E
ruBHh8uJqUMWM+PHK74xBjeFgdy7M0eWfKIXbRozx99RD1ObFyeuPblIDLO/3Qfz0eqje0Ymd42a
842Vym/R1RhVsGWyieGBpfHjqtfOm5vqUHdZ6gYaOZ69Nk1h+Rk1TNsXKrfqIXAnK3eCkVrn5pC7
gJiCxM21cRFKe0h/9MArfPYE7p1WVfhs26G3SfQrNZSw9fqY8KNtvU+pjde2mtwfSWXusr6rjyxQ
hkt+qOMzxfRPTKaOmqTbIXPZLxZ5SApcof4PmdI/+6lEZloMfZto3Jdi/GItqJEvZ5deY48nB/7I
3PJuwdExwZPbmwMW/Jmy5n3iJzhVxrCbg3go4/azz4GWLkIyis0KJZQyZB+7tb1wLN2uAp4Yob/V
2GikCK0akbIbPTtCKj5KeGhXbt5xZVMufXIdV23qKMFyEOXz24SfCiCLA0/f7cFd4FL6omqT9A+2
tmXXWPou1hRGzn6Yn/B3nZlTdJCJ6o5JqDHTPJbjwaTtiwcwpXh0fB48CongecbW3moS7YdHSTwL
Z8T5r7MdEKeGpaaGc/NswctsOhtopvrOoswPDMixaDflS6f1NtqZO+3zpqrWDYjSgwE8fJorXndm
w54Q9tcAOOOE8QBA4lA2+EIG62XAd0KRUTLvnQQj1/CLKdlXY0S5udVnR1DZM1Woqtvmpf5NDWl8
z3obHn1vZhpCOJg8AzSZZeuRNiV7TK8uxNSFrJ35HVJttdZ0d35HZkxynOhhSp1cme8s28muXmuV
eyLDZyIPP8emIDtLb623dyBzHgvZzPthVHJdhbZ5n82egv/CPJmV1ttRlRbtvb4On8SYR+SGa9Fg
5bQgP03dcE54xLSrejAmGqtN+wPiqP8mptJf+WAtLnja0+tEltTywmLtkvzZjnlSbnETa8day5iH
Adtkd+/wJmIe7fhLXOc49vKQ0PR25w7dYxkWGs1Ojd9ZK2u2f6IY3dt2ae1S7LObNg2P8dQHKux5
L6pqW9XoR4ZaGk530QqFM5/nZdGU+oOJuZBU4LUYm0PkiaXrduN6hv1wIKM9E7OsK1ri5DZtFeCJ
SYKGzoli6gmZAxPKhuJjo51sumcHC+shc4LWwqUS6+7OMuZuxftvPfvWwI8aUGImsDCbOHGj0xh6
+pqn/s3Wlod7B9VtGVla9GkZSu3neTbRLUHWxL1bnQzCZW5VQKj1B8oF7ekHtrXh6hEIaZP4se0m
a1Fq5tmu8ZjX1fCoMDgQo/vFWo3ieRMK9bPqq2tWM3bryGJJ8d61bRCl8b6ralorCeqhZwTjHL9E
HAl7pZ+T1ti79C4upAP7glblU5ojJzZteh+7zdFPKd/15nSlt5GBrbR6xsWwjeHI2R090IBE0j0h
hEMKSmM3/qLBJl05bcxqfkrx7xL3pPaeWtWLM3i8lpHDuNADGjt48rbtmyM6bHtj7wS2pPV3MU9M
ERMnzliXLP0+zkL/MfNpBZv7ZCIlyvzVa8pEWwqrm2YAyJHpL8qeRp6gxnYu8L8kMt7NSa/hF81j
Umht5+QfppjPNZ7qlQO2PhBOKwI8/8AF1MxtWKZt/ANVKd8BdyYuejIyoRYgw2vCfCLPl3ExZeuE
gTqLdaYfKFIsXrzBm4KboAMFiWzZYm7cInE23EH12pgKsaOAHnNpqopzN6uYvKxVq73pV/NbW5pw
zNvJz5kUd6h0cAyuWsnqgqljmA2Mr0xEN2Dfxo9+YsZ7y8hobCTnlNrVZTqVnNzJOQhS2WbvvvQ4
8EAByR4AU9J30UU3pTzPELK2eIjEWbW03t+CP9iVEAwINWELS4na3rJYVu5WpKSN+eKnk3VXxw28
okxQfzlmDT7JjGCu4kM3C8Mno+FMtCrmFkPvhLh+JHXmuBaqcZG2wWD16hmmbn4dJiKy2KDOGVgD
ugq4dmd2+5verCfMv3Z7oinxPqHXvaEc4urdBDW6wM9sAcejpRqqdESEZX4kFrkGpP4QdSQnpDTq
JZbHZ6SQNgCscTT1GUu9FdOgXFl6QFYkOrNr0Ul2lXdDpw+EVuAJUbG+1ROcYET0vyNH+8hdI97H
bh+tYNUQ2YA66KTDB6AZwO0dYbFBn+VurBpcpyYPzsUwDuUjH2v/Bh+S8uvI/zGC9lqTEs62VWe/
1FrX3nEEEruB8TrooPLB0LlQ3cmdiOTWeN2sitWVjBjghMVs0SzJXRsfwbkTyelt6EH52ItL2+Tz
w2AzOxSxEMFkeqfcmOyNjeN/1wueJXYyTY8FfoYXI6xD9AQsC1Zq1EFfJ0j7Kd51v9d4uPrya1Di
Ckajfi1uNj+3IJ8mDW/pDHpxBX9arwxg7D/81PSPlTfrr1jzYTBV7P2cpnqlxge5roy8e6gPD3pS
Fq8EpL+0USeVmsZLv02nN73r1xRVJNs8KqxPur6rvY0B8F4qo12VbRh91tJ1Pythq3MbUxPskw2H
kha6KTuV0H4oB26xyKnkg9Ln/KDh4MWE2/vqpz1p09rWin6Tkb3ZoNfwTDM7beOYjfs+mYk65w25
ycjRKX+okga7rJU/TjZ/tpdX44PeE0JJlLnRa8sgssa8zfRM7c3Kx/K9y5p4VU2eQVmwSs99rfvL
zrSKc+5N+ltSFOZad/I2wCL7ggpBoZLoyRNhOq2G2L2h0cjE5k67U5avljV98ksI3eESMtC8R6Cq
NnNnJJumT4B8gVdzWZH8NjxgCOk3NXHLq69kwNRZLRntFXAcK32+ZLiE8YOrZK8lWvY0Z3G/TCI6
mbhR7+M66/YTuB8cGuE1xr0RVLE0gjElOTdAUj5gmIQ7TaaBMV2z091slaq0fk1a3bjKtnoEYNIc
RhGdIvB3i8xRsPA5a26F9LJzpQmKWluIDZqI/A+7i7nfPPXmWWN8KYzIOdSzYT4YtGYcLR4dy8wS
ZuAkEfyNcHoKK3+PTXAg8RWL+5Qt0jrSdFAZxpgHTokkNuYtkJnI9hPy3uH0CKwutlaZMnAYqxI/
iWFx4Jt40HylJZZGtrbJpQLYf88xndNl6PrdnUMqH1wEeZlUgFqyvTiiVZLoagnJep80HTYcH5u0
T/Se9U6rWUGs+ZJQkXHQ7CE5KqO57wWBG9w4nH0iGxlAK+y7rMmjk5dijok4ZPF8NG5pU+D3WP78
bTPhb/SITQSJKaltzWr7vrztf5KBwLVl1j+IU3OHMk9NEMTomNThPROyc3cDIQBclo2+Fm33nBJg
WkAu5hwqBwaNWLG3U27BIi8Jwi3t0fqmBuSVHKL5NMfor4iaxMaMafzk87L3mvx1UE5eOw79r1zO
u7CC8+HOOVUfFIBvtL6vG16+U+xg6eWrAqEAt5U/Rf+XvTPbbSRJs/SrFOreC74vFz3A+MKdErUv
Nw5JEfLVfDPfn34+RmZ3ZRbQA2RfdQ8mEYWKzJCCFOk0Nzv/Od+ZOQ7SYIrGjv/SUCHWWSnYay+e
jYNZ5Bbb6AScFK71ZHTdbWzRoKCr97rO+CTHuXMzpO5TnY2hptbevvHcs4HlKphbIqcTQ2Tiet6d
F1uEbIcxjtY2+0AnwUYOzHBrL4V5JCK2w6O++nm77pk+vY/iGoBgriZvR9XD8p7pwaqlDqjmqjwC
27hK1SsBxfIr1atkl1r9cE2P2zsdseAdjjlm2FKpIaCsW2XxjkSXmgeFiN7neL0798YcDUpTPJDO
O5W2A0WC2OUmMR2BR6l4NCxLPsvBm24H7gP0foxguzPrw22Um1qrviqZVh8wibpTuRSIqkZO5qFO
GjuA3Gv5Ch3ezMlX9+A0ACPI8r2kapdtHVe3P3LNtl7nyVS3cItOJeGGgEUGxVJfcejC24GsQeBo
xyH8HdA4SrvZvzK9/8ElEvOxMGrcd7qyneNJPWVVTbrdSCKY5PnG6kvzmzzjhJ8Fl5mXw8oevNG5
ApdQ8YeYZEFWzDsk3K9RlIDlXSGzUG9VC37QKJ6uHV+s22l3yWXT7zmy2Uw7aFyA734lZjLPMbWE
eDYqCiHspQ48qwScJqC4qDVavmW2tHjQPeA3ntY+URxDd/aMD7uspvVOZzh7aAqdE7D6vc4wGPAC
JRuYZVC5m1yRD82y/shjQDXuQrpL0mJ/rhTBvdKl32qu9SrqFIuSH8JE21ptO8pex/mor566TaBX
aSSopsV5YXvEptwU8qapCYj1AGtO4H3qoK5KMJ5EV5z3KuMAzMTie164l1+RU6Ec7erU53MTObFH
Qy0/XOA2SwR7/blMGcgO5PWZl2MP9AYPT0RmiG0hq/mj7LX5BipfubOIdoStWF8pklk3xkLTbbbm
gofWzZ9KEisMcBTzDnzbzKeH5jwt6QX2P2mHJMwdzJCZ/pBVar2RutojKVzPdcZKDHVwORO2jcIs
MXNNztWs8Q7njMh0nbu2mUASdYx9HJ2qoSWmFrvFw7DXek9jLql/o0ABGLHyB4k32C+JNhNE0GPf
SStwEEWnMceOv3Ua/I7Mmu0dJeT9TteQ5tsOd7bwuoutM50cFl2F1pMxUHOlOEzsn2486JbgQySg
C2Ejd2DU1qbQRNEMVPI+ZOkZQ0uMiHckHGqCCx5F3w1DvQ6FH+ggCWQWRY8RnLE44ShnQpsWuSTi
VYGiYArBf+2Q1G1oELCJdXWp8s4dT4n0ZlKPLmHefaJPxkbA5FoqsW9SNz9qydxsuxoEWRw77B1Z
H64QKpq8F3OqIrcgT4ovi5wKhoWt0co5LAgqR+SaZCQs+VQn8/OSoCwiL+rvSdl9lrV9q4u4C8Vq
Tc9978nrtSX3upbRyKHqt/MK1KywzZ8qd1mmutgdpg4QZINZAcVnmYPOntoD3fTZKSYSSfN17lyK
Mkd5TcatTOYJTgrEgbFfUBDN9GOmdsw4cGbv46O+QLL1x1am9baw4UGd9J4sbZtWdC2T1B/WS5yg
xIM0itUKuIKeAHTB27TcSvrETlTg8MrasYEzochbGaObeWP63DokJwtypAlx4TyvXmcgB5yg8RnA
drKF+zqtssaBj4j7UmpT85iNXG9+WzXEw8Cv8tnpkgboYe7NnAndVFNnwjSGHLlZlkrCudKdrj58
0bDkSbXklDIt+UOjStKnSo9cd4c3aFLopKd1mZuecWU58fC9ftePdMBzazCGNdS8eGjOxtTpOqnE
1uPY6PUa9cyLZYyRpXVFHbJoausBHph+BYot1LoT/WT7v6a2mE/CZqzpr0qs3/a5s3zDXgSiOo0q
5JpZXgENGdLyBeXf2zkyI/5QJY9iHfLNuNhs08Q5HpynUmMYLEsEuGQqu/sqsQ6tqX3GGPwJ6Wh9
NIqCgMPs/Bh7bX3mQpie0G9Jf6kzcSGbecaLJhfSDDlSh1C8eSPnVTcjvRCWT165OXu5VBNmwdla
XbflbtuHSjnmz3Pcdv2dLoeK6wEows4jmKMTGxqr+wwBKY/A+Jbioeqm5qgiCAWFRLaUXSJe6CNN
Jl9MzXCempWxRKrtgGNgEkiLEfbeqkTcOuvneRxfylo8ihYYRucW5v1Aych9w2wv0NPlNAO5Ie5r
V28Qgthb9NYDiQyOBSySKYuSzuxuaDBR9WmzLzwFY9qAZI7NJnb2RuNamzbPulcd8Oe3EVcAr/Qs
X3yjsUE/1fErefqF7Cx5e2NMNChyqUXSHiCx1w3KEqSsGJRKAWDWzu4MQsq35gkcHowFlpC1sZYP
BrFC34kMalzEVry1dsYAN3PLRU/6LMukB/m4r2e5z1JSGrCPm7YzjrOeW1lkWxqNNXSzMNmsdQY/
HJHtGhG3wmVKwdHoYSLKWBBI7I+y3kDbEDnJXOZsjwX9VDOaWgEc3QLCVQgAIiHU5nVtdwm1gpJt
UeJM08ltYaGSJMVDxntzHQinARHTNVqH9WVO6wvS9AEzNuHe1HB8Z6m7nbai1Ao1d/cVIyWO7CRP
12lRD8woMvMKcmLXaVXTFgwFJr0EGdtitSMeXFyJou7ZG2EWMe/wJ44rb0nX3eKyAVQyzmKrU7a3
KUpp79R6Vm47izlsgygZjLkL/4LVXcPPoY3tHhg1YblGCv1YkRp8J7nqvCZEDU8tfpRIW43pPW3d
9DAjkTIdTlFlLeYSp16s5PqwDJL+nJPDkBpi2ExN3zW8P5mEFKJzt2/SpFDCkksmKDrTEJGTqjrN
cBUsCjLj93iI31dQHg8MBk5C0/bTkjbDxprT6XvFwLsldtPwiSgLYCNNFY26HQclRiCHgA+cZ+6f
ze1Ip1vpry5NRA1K1QYUjYEeby4ZGj6Sz8sKBpfJvYKMO7O9fSPe/lPWaMxl19unxsDixdVEVLFi
D5M3en2GBth/jo17208cuPKB0Ck7dA+qyjwfqAYivZQI/S6tjRvbI/bY9cvWHbObtpC7rrG9o0bW
oeN+lLe3Hk7Os8l0ICC3PgVd4VEoVyYNDPBRMvbpISqSE+kfFSe+YdrBTZHD9B2kvM5XEQHvybyd
7TbbUIpzoE9m22kG17yWVm+tgi2rWpwPC28dVCGmTKmXJ/fakto7VID0rnTyOvJGU9/as456m/Kk
PXKYi+4Vn81KiN8bP6qG1C14iR2BdOjVqAFxn9wJ8thfrLfiZaRSlU9jG29sdbm6Xyx4v70rAgWF
IOyMAhXJULVpNzSd9UCHAiweNRakPibN2Bn5DOlyLfRHVNmfk508CUtl/MXn7mSRkt6BkVzDxV17
3xPejU1k65I0vId+dt0rlNbQEVYT7r6dmTV1JOzDEhCmH4/Qq+reUG4GbI6hpjXiOCvtFKUm6zMf
aFd5KN26fRjH4h42essJFsiRy2zTT7VCC5UGNkNSYpHUQHXuKSd6qXKMWuriAvshpnkWis4hMO5o
6DblZ0L/cKQNyY1zfVE7rXMiDnB5qApjCTN2c0TDXjuyMDuM42zf8vo5LUgpF5QkckrGSZNra+Aq
7NwhmIOSt1lCjpVRiTMQNTsE9P5VOdbVq2eoj3hTdfq7xrNtgVlaYbbssexs+AGRo+38l1R2U6kF
2nG1RPY8Ke8OLU1+w6J1IMwiYLasogrbIk0fR5O7GGbNcexuFsk2KfExbdlHgdofv3dkiy0MeyTn
jm1c0g01aib3XQMk3jQlM6F646hODUcPr2G3S6jdPtix0LMnBh9pHhQeB+FdsUx1H3IiTNtPaqXt
I0VBpE3aQZfNb7XZ/9+p8XftapT4z50aZ4zNX3/iFP/6ht+cGs4/TNDl8Fxcy9YoULimw37jFPMn
eBhB1TsYOf7sijexd9DVxXdpnm5gm4ct/LtR4/pHuulgo8RJpRLp/UuueD7lf7JpOLrq6hY2e0s3
iKYRnvsXmwZrv7XE6DR+q99JNlzhcLyzQngYmzSAx7Y7c2SAM+gnD26AkSyqQrHlrH27Yo3IZcAE
4fjMzBJkQLA1tmzNGNC9zp1/GDZUP+ab6XXZWYcx6g9TsrPsgzqEGDzlzbOMpC92YkfGHQfnaeGo
cOVyIDKIZ3XZYcpqmAn70OspTD2P7I8gEPHEsP1uxhAJcSbl7SfvVjgEdwPP4g6UTeSF5Tbd21G6
zUI6P4/pnTHhkjyR0E/9wX8e/PSk3uh35V7lx8HwtdEPzcne6tsmtN6O3Bf5S4DuvZi77lBGOJw2
cTTsnlGRHwi7+9dHiH3TuQUqa5xiBjhRBmzqfnzTz0Mw+HdxICPtln4ry38+3D0/e/75eP0Xpp+n
ci+jdzOofca/p+6EdnMgvsVzxzPiv24eHxP/cw6bE96NSNzTbeCDBmtwWVb4TP0jhDgKCRz6NOEH
+cNzCtAt5JzMX/ee+Y+8Vn6+78Oe/zaHzpfnY+IPHNf/7N6MsLjvQyBSJybMNxxDgozSVLa0dpBt
857TE6cIB6HQuGu/oBLsm11/NPMQ30NtbBh2W3zfybrLLph6t3Apfe22Bx6VyIhJgH5Ljn6QB37Z
7i0e/u513ZShG2anZM918DxHEI1D+708gLs3mNbgQg0dJ6imC+aB8pJxt2VNvms+YXqBrhl+Nrca
24ufbGXvhu2wLcP+y27CrvCPuIjAyFn7dzzNlhJobbjwXo+zv/6En+pTiQdCRm6pqsfYxgzcV58M
fhpeuDMuFj3q3pM94miR7vFGp/tLle7fOjAc39dZ3cAo3c83SdQf1T2cs1P3trxPBBHpmyuxUPte
u0vNnKK+sE9CUGWtGjonScff+AIQC5+nd0cVYdhs3ZfmnJ70s/HQnabt8GQ7F+XT+6zBX6vE+jCK
kqnkN+qhuElD5bbm33OF6HvEXgPCMvZGi4YDHCV06fkwDPDhkZGYTs6+msPVgjcbgRdcCC1qZ0Pu
Gb9iiBq+ARwh8DA4mqxN8zh8pFB7Tv3ttSqvZid3GAb06x385EN6yfc5bQJ8U3zHXxl+rrxal8vp
wPPH4/rQhrj7w3r2+9RP4c76zWM1+gbyK0eab/vdPotjuvX2MUVkbcAg4FBsFC4w4BxEvawvWCBc
A9o2TNliBiKI2ZzeIfWSt7cnmsf9+ZWrDkkre9EuBUSlt1BBTnhQv/KNzwDfH7fDzjwTZBlD+ius
L34wZo8bCq03l2XHHDJIiiPnS14dE0ZzmNwYt/GTsoHQyydYNZ6WF2i9UvXlJ88rDpoqwI3KugG1
9TW+yy/Jcf5hu1H7U/nEqBbXgd5yrt60MFlxRrwA6tKXR90Itd1yrjZmsOHIgczv9/s1vG021vGT
XsUzH5vsmP8obmwGCL79UYWaX/yEeq5E1/7ct/KTcSIO1bdLcvY+IHJysskv+r1xybwnI9+P+tu6
7PtAuzPO+pt7apg4JQwXBv8Lo8R6dm+jNXC27mvsK2dxGgP21J/6ZW/cb+k5v0m/jRv3AqU1Wh6M
w027z3f1RiPHkNw7xZ7JtPlsdvxA3Q1HuXRXhCzL0cdHyvQ9gOniP6S7+nKArRm8ROxV/ZsljKw7
PY2+9FAPk0D+0E/8zldD87X6eDNYzKE6Vf6y6aMhnDbpxxDCk+S/aAFglwiVLlij6XQDliC4IXjw
LAkT35Lz2Loc/wOxr09D2Efubb1X+RKsU37jo5yQN/U9vsbblrbPZvQwhTwhfr2ccMvCeMG+Bulo
b1ZBcbbfir0ZH/pvy/L5bfn95mx/PYub/hngtTyW28Yvn6GjsC6OhD18eWpP04ZN4AjQ2B+/c/0g
w6sPEfE2WDbXTRH/10cgr3zm8FtSwfSPo2kdFMuPbwEMwKqCwIPTKeR7sDuA4twozIjdYObyVM/m
V6Ii5HI0jJKLtX1Tzho/gwcem74KP91yVYbOVovq8MP4eGL/eXgIdt8Ku9xQP9pHd/N0UzHhz4BE
+daHFRT7jvumc9ZuoIAtF7rVw2HThm1obK//6yN0HXbF79xjefrOVkCVfqw+ChFIbytPPCn3FYPf
zXRSfcCJxNtSgL/vCwyGH6MZOn1oY1A0b+PozguhzICB3i6kyhPiOdznrLeSp6zQbZP70kVl2xnj
DoNOrzI5PqC7/xfqLkD08etfw5J/NO/+r+3P+uZD/JT/+kX/HS2+1x7A/3zj+FAPffq3h+HHx5+N
wdfv+o9MJaEl9oEm9crXUrB/+nyNf5gmiBKaEyGX2ezf/sPnq+n0gtnsEDXNwGdn2fx1v+8e+SbP
sAyqMVR6HW2b7eBfcPn+GWzAGMDTbYovTAKa6J6/gQ/+0OCYpBiEnK58A8ynPlrkHaJqLssD4cM+
hBN6vbjG1gz+8BL9bjX+WzWIC7aFXv7b39ni/nnLysOadFOCbrhKxw59V/z5Hx4W/C3p/XJ8rok4
Ie0WLqeherFiHLtZgzKgjnR+LddSIaYz9AvhH3Ae9WvpEJQ1iAs0OVt7C69AuVPsa0NR86utaP7V
XKTbcv6B9SUjTomnZ2PkJn9FrrW5Fcmhn5NNMww6eyCXUiSGltxIMOZjP16WzjoTBqVBSboF3Tq/
epX03LYYowMvdnwUE/cLkhMtTIauArjPfrUziY7nAgNdaRqLHdtoKeV3n+FHe3N+K3nKM3bxENN4
tSmAwp88d3VEtbgDBZO3mOAiMp1iv6ZQma9cLHhFGDpBmFGv1bj64H15tRJPIUZjAo06/fafEHby
tzqlNWA7pwgE9y6g9rM5uVPyzB/N4A5n11uJ/7UZaYBp0NjSm1puPTAzm58VlyYR9v74kJHJyNVu
vNTsbMkSOjoqoAuRDMlWpN1835TYVhlCSRelwwHnmaaDuoNeY7MD9NaYxNc0W9l2mJVGA7MrlHOW
zwWSpj4brOAVLUshY1P7tp66SQBB6xptNydK6gXutYcYghAW+UjQB40yYV29I4GUgzndNdkVS5E6
4lNHraXnZ7IIdmXgZ/1JrPZ7cy0ZA/iaKGxkkePw7FpD2gcpo2yW+LVHhaNkDJ0Lr+xS+3DwIHPq
jSheU9Me33oHwc2HK764YNlj3NJVr7FyqgpxCH/RDXIa/YzZDQTiWqlHFYrRxm4nIoTdaL/FVD4D
q7B53cBxIJr4ytDjoarjMsXa7knRAiPO1r1HcOPI2I/HTp3854AK8lNQ7ev4HnMzCt2klf6U6sKS
njDBDpykQmJg8ARlCo/erqmNhPGCqEsI+bqZDIHViaQL9FhMp6ucenU/WGnBmM6e8ZxlcfaD2Afj
/taIO0ZtqcXRR07Nj0SiaYa2mjWHSiztk9noLY6clRMruUKLvaQqponpezVVW2EyPSCjacRbJ265
XlZay6ksWxo1icoiFmZoEmS99/JG/hCel91PgK6vur7objKGVs8g+uCNrIA/TldVi5ayoujuawub
fVAWE7fGrE0E2Kmm2OSpKjk74ElDn+wTHljM68kjnQW1Y63KEfw/bA7SQVfQurfyeL4HcZojHbYm
20c4AT5SLLQk+6KYyPwICCSoUsZMwBOzPj56ZjDdo9tlzV1e4Nhhl9vR/zJjUZotab3Xibe+GIzP
Xc4L+XDhhJ89kLCqblZBIVy4dJP3Pa61x8kOfJhx0BIa13wSRO2rSeUWniem5TdaOS+PyzLzIbbH
3rvHwrw8M30qP3DoMPKK415DcK2VDBTWCCHGx5JLg4wpdMJPniJheylzofjlquW2787SBEvFIF8L
kYEWEXg4AvQozq0Cbvjg4iEPCaUVblDGVn6tFlb1rPk2+bA8FPTQdD8zA/aWn9BffvbsRes5uNQ6
WXVLVNSA5BXM4qlIdB23PZd7wGi+I1qJfYTjWGpW2WZdlkyjT8VC9d7gxnbVc9I1lvVDOIS9DvjY
WyblVoNdHdr8GoPnVhnWYVrVOw+JK1DnxMySjcv4gR211Y7kycdBUttORUzrr5jpzYCUVGpHjSw5
8/J5ug6ocksrHEyeS0VBgNLAW+SIMknX/rQHKM5b2xaZU2zgHBKaJkzgVixFYPSwwa7pOsn8XAOj
rkLZTRDN9HrU5C6t8N+VeKM7xjQmzpIKglRjGL1+U5gu/cLzMtLGhPIoXOwsjH3sosGwkCLVksFj
vOuRc9zFVJrTM+elwAMO11sUm9YCndbZtflQ29HqCo81LsXXq3Yw5aH2nhfpYY6E+ial/ZgIzcRb
a+AKIvmXDpWzbaBbIRYspS7Gx5geE/2tUxsxYwcnOcHOjdD4i5ZN8nsBDPo8EQPS/EEZ1Z81hUb6
Hq19an2nVOGSL/lkbcc4NbnXWan6ymoXf1OXljLDV8V3XsTuHuWAwVmiKMDyZY5PlBAH1lPiYfFw
djGf5GHaGYjcyVTV9zRdpi/I2myoYcx+DKJnDEpmoP00lx6GbI7DziMoB9M5itdGg8QD4hbQb311
WeAGVyem5Q1F3gVtFMGij/UNK5aCvFJcRyiLksp952j5FHET4ig3jm3MvJTmoWOlpRrI5xmxzc+c
yvlo5xjSiOU0Jp998vzrhsTJ+iVj7v2ACoeBj3ch1B+Gm3aPQ4VBJzC40RFwKAtQCRTzDJG96H0Z
6DSmiGAl/PrVGSbnW68pkwcPVwDQUa5pf7EnftBhaWYsB60ydtx0gSMTB2REyMynKmCniDSf76zJ
dZ/Xou17EkOlsMIG6JwTsVlYuu1cGzQPdbIVNHHmySSjspLj22Q4LFl1vqQYEKQJc7tsWw67DG6d
JzxWxbjxhLTZ0CuF1oekLRknjLVDWVDi1hDMlsmyAsNL9B8zH2tyOHhnPxJYzpyazMrTA9iSzeyr
5TDkYAhzDn9NtvLtcOYcwsdFVYQq3DYOy24B0W9WUMh9luCsp/qpJh+dzmDfhi5jD8KCPHJc9LIG
9WDsSu5CTT7Evq6wfLHFWW32a8r1sTub8eo+H+GHFzBvHTDo2A/DtYNsRUjWBABJ1KJud26S1p7P
7IQV3b5CNALmGmRfjNJmNshkvAV2n7EwbZaa/Q+EBoeYF+km5LipHs3INU3iEMtqDeQvjSRjkF45
9iGjZWNnYbMYw1GPPZXRBzg7NXFZcbvJHjMKAeL4VPHF5Kd7RdP8GCkVSL2ScqWOlhNbO4x3ngyo
8MpfpokC2QCzPmfRWWjyxwDnTiPMvo7A+qcUiryoSsrAWzGbl1wb3btxnBWmkqomodxbrB9Ju6Bb
2op1gyGwevdEOp3N3mbtzsuCkXPhzO8AJlJ9Q5vFNGNrLhUyBaNzq862ipEVx8XPpgdtMq34RzZz
Uygv/OQ21bp5Mj4qisrcSC4OYzmNjCvYaaxCH7VTV9yiKK8jVdjw6TRjLQ9yel5Z7VKBA5gE9Lub
u93X0uVQjukN9TocDF3yOrNbuMTxlJ4nuRQvvFvDvhmtDM6922LAAsPWoFqtax7qSqY/du2qGcD5
ZmwPczlT7llLaI3YRuAuDBbDfAJZbv42DSWRsBIK4LwdJ5fkNATFcQ2SGO8xcPeRY3DdVsxcVFys
D2Ve98m2Tu1rp6ScE67QYi7xlFeT5ZcFSwzc7hzd9rrVZwXLiOH5pN/wa7M2gj1OsN0xQGroPkAX
aAGM4fK1TxPc+HurTPHmxpp5Raas3rUtoM6KC4U7yrelJ8phHdkwUgqiOa8VF/xFlrl55/W9ux8d
zDC8+IWpBSkhfbK1kyLlvvWcyQrw8tIQh92dRkDTiNMbq+i9n5VIjHfBWkMuPlVsZaNWoGOxh2GG
gZW0mFiviLNphCUo1M3n+XrrcXscWaKGKO572Yotl4kcP0RPK3EW5YomWqwFC7vQtq+v7GHSJvca
oRPgrzHVatHUW9cvx3mQBR4bun47aMNAWk4RzKTpIeQ849XdLUFt5gK0aVCnteIoRb22qltn0rxX
0fSjGazZauAIwFK/r/spNzd5Im3yPUJTflZOnABkyJJBnGiEQDiSPB5xZ7fMp5DPX2o/uGCIMRix
TZwpMRMrPFWb8peYGAu0bdxU6H35KK0TCXTi/nHekpDu8vZSksuEJ2EkNANjwSnsoNALvMyUnHk/
tLjMXgUfgqeZAMzVxSrJDTYOKLwA3pv4TFxnhnApebldrTY+3fUar2aK28uQz7f6XqUe+9bm2r/B
CmA+dboWw9FX4voygpVE365rnk+RZ/lnYao8CZ2y0nuthljFM27cx7LVHCecutIhd48/nb3QpHBZ
kL5hC0KZJCY6fe3snWNVHa1+uUe3StmonHv6FgBFwh5ZRB5MShJkLKs4fRR6HoNMHwycKEaPCks8
7ErIhn+AnwSvTT21tgza+bpM4Xfkbpiaiop5YOB2TDXqoouQm7FHhlUkyutA1QlUfHYhEZ+ogrmO
E2u8yFNDqSV7Kotjlg2jfpOXssyCShgN7qKJDksOV3q9NTS8Tf7saLMD1SXriG2pI1lDR0nnV8lR
pPoviEr/b+bHyVb/QTm55tN/z51f1bF/+7ufdX97/Jiy8o+Z81/f87u0ZBL4Bn+p2i5srD8WzhvG
PzSbfyhPdRkL/iJq/h4h/y1drmpMHw0yiYb+zwS5rjGYtFSi5S6ELSLkf60/9V/nkobF9WBacDvR
q5B5rtrTH0Qe0yVt61KHjIF/lHi/+BrO7StGje+4MdKWeCqfN2DOWl70hFSsxATY4K9jbpPHxBhT
YBtBWrHuf72If2nK/T+NNGCp/9cr5X9X/Uf31WdfH3+6VK7f9NulglT470Nr5dfv/x0oYKv/sHBP
02EDVs1jvP1PpVFxqdq1AATyHuoOkiN/9hekRg1CwZ+JArZmMQ03bZWgsY7kSHvvny+JZgGx0uTu
1Soy0MDR6eJQFJqXuZo4JEYX69rsSmYjkxBi7L8bDIa9eolNS1PubKWFUN1SodiJbqKsj04YParR
LKVyNtKkwRVaut6QtwewWyvd3CpguJkdUxJDPGNLhEBD/9m4mvODNC0zVxAm2mEeD+R7KygE7AsX
7H/UV9OY2JGoSgkUExy4rftZm88Nxw0iWZ6KKZCA8tL9AF8yimgRprd89eZIIT1Ho0VQ+obERStF
0jGUnmn0rQ8ApxMO1n0slZg5VQNtj7IFk60Pyk3sFcR6CFO1MKlIVarAvYRWbAbPWk8lrYrFDdEX
mR1kVnLAJSiVtfWXnA3Rv6z1HN/z5hFgmcrBSUMsMXp6jmXtTS+FxGKnuUkSmunkMTJJFg/8q4NQ
ibJqNU88QvXheW1zM1PG0/kcMlNA43ps1zsLiNBB4lUj2+nZerqNu378UXpG2x8XkdoXucZWTduQ
pHTqZK5KtuX0646vvVe2exRVLVqlbX4UfQewPVvsVL+GQuxAEQQhtgiAKu57TXse8c8sDOFNlTLG
rsCTSgQv74Ni7o0mqNRySoNiBMwcT6MpD33a1S8T7Z5hPyxKwb1N0E3nDbMVKKuzyg2F5iDKCsDm
Mc0hKlsbKiB2uSWh9XO0wcjx0GHELJ5hDij5t8T0ScgAyoPB1i3JnFulpCwwbFXwC7jGHF3fIzIP
Oe80CZ9j5+pt8akOpti6vYa0SeqJLIqVHEfdxH8x294DMdGSDE8K3N5P0XnD1i6UWyKBGfd/LF7s
z9mvL4qHs2wqLuuCMgp6JhXvLuHvDU7+3AzoR8CVa5KbAABrXfv1Cp3APhxf/OnsSiAoLAaTcMhH
EAmBha32wuAxptjySbhyuni2QUqVVsDsce1mMicKg8n5m7q5po8sxLTxDqZAEax6PUlA4AZvZ6To
S1vHkVFNcRpVqVx2kkpZ6tfAcwalRhTupHXwy9NVdOS2RUnM2mbJVo9VwV9xzDqno7YhVRKF5Gcq
PYLdhQJfuIlENvAsu2ysn+1aVOOHoH9lA/Jg3cUTJlag6SleLlpgYv0nn2DSfhU1dbjWpXJK8ZnJ
HeWVbEArtPVfEl33LBxhp5c5LeYQacSIpEOPiiz7FZ29McefE3yDF2/NxE63euV1HIYCyE281jHi
Ql2eKVktHzyyTgy3qcoMY29IN8z4JRfngPH0KnHLW3QYk3eeOrIp0IeYLFEyND1Y8dZBop8mhNLI
G6aBHXhcJWuwJjnqIu0uRjQM9P2uHB2jcc7Y3ceDUbhns9ES9Q6EB7llGGFO8mUbRvdCPUvZHLHX
ufMOUVsWmwWSehENVNKkVAym8Bb1qmZMGyt6fJrNrDyPrpvda+SpXtoRzF+/6NPLUixeSLeGpZKa
6KEgdTqb5SoBo5xTuWa6Iqpqq4s0unU52szmdrWL5DKWoGy3ySBtoktuQnJHaUAKDLninhBm87PO
loLQRe51Zzl6I4evmn9oCe0LTCspiEPHEMbKBbEQSIdWhApAYxWI/xHWXirdNjSFW9XbUTdafAuL
EwfjcMVXuEPnBtA0wf+phcDdUZv6hk422qQ7c4XGTKveNXpZs3YEo1QwqI5rbwYSemKkICKClk8m
jMUW91I0kjF3zlM7Ws+xy/IN72MdZZjTRaH5c6sz8lc0DozzTH/pm97V+WVtEg8YSmFrCx7rWeOM
WPZjfFLiWQDfWOQp7+L5oXY8+mYl3j0aNi3tPiXff1sRXHkme98q36sgFBjOVY1gtLQisSvWWxIa
qb6UMciCIsZpRWS7Z0wgMqD6YTXWa/wshYEpA5Ku2l5amyWGisAO7/Q06f10h9csx1dVTWQgssx6
X2uHmCGPMSEmJKLwNjY1zbsqnZtQqxLePgO9LKQzDmGPxKFigDXT/w9HZ7YcN44F0S9CBAmCJPha
e5VK+2LJLwypbRPc9w1fP6fmZSKm227LUpHAzZt5cuqWdcMTn74EwyLuLHTMnCUGfhzGow5NPYby
Sdoqrp8Dv7npzNDJdpMDbKfW7DC3xegz9HLTlxD81+SLKWZ+J5IlSY5UZHD/0gnlfwLlXHFhyOWW
XS4KurF5mABD6PLQ83iSrtRGsh8fbiUP2dBnj43PDLSPl8zcJ6NCuBPBNEf4ksOh2ZHrpWomagsC
yX0dDjP1ER27Dn7nUP8w+9z+iKHk9JV5lpxkflsv9ZNDgLT2RgxXEf+uodKl8hHYWiI7HO+9z9YN
eloCsSN6gwNOj4UBHrDpulAVNQ5nKvcwkpLP4kvr4vI4e06NAyL050dWbbraEdyomsPCdpCvCJQy
ac1mMOSqKlYovPk8COyuGbwD9yR7YEEZ7UEEuWhTqqW0LaT5w6Vg2Z0uuu8Xur6lCJJzMjqGonYJ
m/1nroGitLuq5IAmJ2JoV+eMd5+W0hH4yHps8o/cmVZefxn8Rjvw3UqKlDtP5nv+91Q2Sh8RclZM
8G4Z4f9B5XFPXtURHZ+inO9NzkFYMTYuoniPyB0t+xZ6eU/KM84ISMsmgkTg5Q9iLul/2TZrG/CX
AiOJsJHm1dk1GdM618d+PnLkzmeBYFhCobxVObbke9hw0Sp547VQOI6q13eXlja14dz4xGJvRV3q
v4qVYHJKwqiDKsEEPFGtXs4FhKMof6oiXnsbT1bNcqocr4a2yO4SdwvL1q1P+RTMy0plvyg0HxDg
FSfte5yvzpvTWL60MbuRKJFf9BbBtHoxZAB+z1MhvjICqs19PJGsfzS8qm7cItbOTZlhIh4srIC9
lHJ6amdbchgjYYbsnvIw/ZUnJvmhFE0F23gYq25LZXairqOQhE60Fe5AIWHnc061DnmEiE60P/yX
oo31l7R60bXfLsclTLiVSKTLT/aiDuih3BmAxTTOXBV7n5T+AlzGw1YkHB9GQW/XfMsej3YzFqDU
DYrIZmz1OOV+N2OIrbkjHiUOsyOWkqjukMC9L/Uyv1qWp39sCgxidSvekNW0DCxx3PYGliLY57A2
iYJn8A/sC3rjNsv7mg1xs+99G/HxxdAeHWJqoApgHV105Uc8wMMReXDqeKieLZbvb5hO0JbAa7jO
FiRhB/eKkgO+PjHmBdaUSuOgGkHJ8MGHpkvBgJqCvTbMr9xzs7C5dLA+aH0sdVTfdU7rifbowfsI
WCRHc1wfi0bObJyzYH5bR5X/6cOeJshwKcSu7/tJUGcKdmMLcr3hCj4P+nWSaLqXalE5VlLHqWhL
qjJiCS4mWg+W8q2UsOhNyx6x1919XVCWzF13ivt71sD199iRItsn/PXZVbgy+SEGmAxPfmUMviX4
TEe0atrg+fTQx+CXYfMN5CplUViOutoTbHXalyUg6fhc2MDykoQPgRw0Sd2ysIRf5r+37KjQ3f3O
3PWs6vR2oo20PHrRsjiApyhc2ZhQzz9xJXz3smA2xgLXgsbZgBWN3gdDF8Bhcit59blykdzK2B1T
XSjqbO/OE/0JImsDSk2HOcEbz5FEjjfxFZxhdN3TOhXRciHuP8NC8ZtQbcIYJjFy0mRfhqVfsPwL
S0qgIrK24VIPh8Fnfewc4FO2BT+Oyb/GReb6fCxI0RwQp5p/KSWuIQJc4L/VtxMVFapJHrJx9NKv
QKAOU0Jb0U2h/cbIp7yx1BwmbFHNJayk/inpnmg3yOXxJQSSodgZDWjWnMpBulUiM78pKp7FHccu
BoM86cL+SaP0/u0YESvU3mxkqcuccA4B2I9A5UXyvdSNubNTFzyXmRDpAaWM+hqt5/SesZPtOv91
MJE1+hyxDVBDKVWcaaSuctaVe7dmZePtxr4WfxppRu+ix8TJfxTh/OmPk8QEarOm826JqHTmxjkH
5Q8LuBU+41TcTR01gQHLIi5qSfIT5n7bbgbWq7+8RQ9qT07cfIjQIjFnTV0+s5sIP/g7Y0YLGt4H
G2wxBOCbsp/IY5Y5iPM2rof3yRlkfF/4QxTueSth4k1EV3r3biR8IjvpUrQfsxf06RvB6MnsAozq
+cvirGV3KZ0gJcBUJ8x828pqtilLMjvO/Qx2aNw3Sw8qvYwhbRC898ynl9V9clSBWt9UZR1n37hi
Zr3Q6Wx6kEsQ/8bwUXPNZTc9ZEDt7JqwtpH+shN1mC1/Z2dofOBvueyP5a3hO6NH+piubfIy2tD5
cLWW7+UUjOfSSW3zoVBEdyQ/hi+P80k/Z11l6QXSPtbTDEcTDUc5VcWxq1tq6oY67YBMEL+m89yj
IpmQoGJZA5tiCUDMhl2ljym7IHYfJiRblMf37hLj341z90M4ZcmnkuLyBrkbzg4QsQmFauIKt/PD
MsJXzPj2FNjAJWSNAD7Q+aI8S9g4zeHrBnCvwXySSbyVkkQUj+jxi2somdHx1qDutOtKZyu3IMB2
pR9hNR7lrU65Tt1tq6EHb2O8Zi18kIYnuopA2P8yfBaq+8Z3GSmWnpGXMKPlcoGbLHsr4ROuN0yD
ZBBmmwXfh/q8uOqXcyl0/l/NnX8Xo8a/Lk4VOw94gvp9SL33I2HA9l65Q8UAsZQhA/lKpUkQOmX8
rd2CyQWvQf9YBzPS9ajT6uLXanmYXUqJv2pvTS4+q2IaLdfQ3GndT3dj0ds/1ivAkA6rWz4UiZqO
S5Q0wOOyiW0C9OVMA0TP7UslyW6xq0lptQV0PbzmbPZY/9HBhrOzgg22HYzp/1jfdO+xF07BpSem
rLZN7rQkvdIweg9imbze0nG3LA8bS2uVQ8Wh6DAtjapav33o+q9iVu5Huopkm3RW2H0B9+NYa4l+
zrZu5mrbSi5lMrMPhK/5iVo9rBgtcuorsyEgbRrAZ+EnEuDkle2STUdRmfkR/Ik+guZPo12YDuLA
H9jr82AWbx8BlAAWLkcAuCmpZMoGMDSxWWJfuE2zjuXiyE5m6zT9zdVsYpF/+pngB+foptO7POXu
/+y23GKfGKp1/BdSU4LL2mfmXPiUXqJA1S8ZfZszI3nbVDvugUP1WLss3cFCFZHcy8FxLrb0nI6M
Udn85wbsRz8HMQUBqTsdKFg8RXMbVeV9ztS6vHCi+b9bL3MgMNFoytYxLT+rqNbrpXO7FCqsHz1r
qbqKUsQuf2V10tKivi41C9JezCE7IYCTBFEM3+wZQ8Q5Dqv606rQJxXC4vgpseMSbtKiZ+L5fxUe
GO5gOdlo0u9LxMO172e1Fne5CQeQwWsoKAmXYvr2F9+79wIq3F3QgQ8qnQFIK9UUWAYDQww2So5h
OiW/kiZ2KHqUMxFGj3Q7PA7XPwFwqWEfL6v/Ws7yxg9MyF5HY9r0D1yJwwPnfeQe6yCx2IZCkqZp
XGJqa321dM8OAPQW8nUnUhaQFZ8cdxAzO5KV0CZncwv592yAijyaETVhDHLPvKZuBIuTj5j3Dcu2
u0sBnsqNn/lheHGrVb962KL2PC3ZEcIlLugkjJ99ofWT4xHb2y31SIqGRS6NAb4bXSIfhw7CgawP
y1rn7/heyN2UY2M2NmHoPeBN9MhnBGH7u4ypPfsYgnCWd7RQ1aAi+MBgxPDm4Tzyqiohf9zkCGw/
EVwz+oriI2dl9GoyK8hGZkUN42Ys7HM8mOy3iH3etze54b6LC4b/CK4/TpwhyvjFgZhOgng+365Z
iy+uVNAFkO+Bs3OY7QqaHGAOyo5pXYgOpKhcCAisqJDcHKI6Jk3ihHKLnOjes4ufKEXw64bcqXKL
qnsPh6IZH3MLIuMfxfPLk+ZUWh8yS2MNOT/kubn0MGfFwky/cNmAPWnMrHYr7pF23/lFmmc7C7Sn
28OEgYgdZt5QgFFDNmkGzE/vnkkVLi1vGYld8JIKIKkW/aq3DZA4NF8ZdH8b+kN+s6rQ+D06bHUH
o/obfAf4pIye4RXFBEbiSIVPdaMGsnprPBySnCF3o3DefawpnjCPcLC36fzJodsiFVW11WtfXYOy
YT3pziNV2aiUfzJUlnxHQ8s0H+bROsSmM5hdXPKbUyAxpB5SVOpHHuX1vWQn/zLECUpAl85GMZOH
E7xXsxYHt6nVca00pCDIcCm2QQG4K6s89bmEQX7N0/H2Fgz6cdm6Kx+Q/YwzTZ+ahnU4yCHipWeZ
8qjtUjMXn20iSbJMQg9PnlyHd1PMNBBHVqv8rL21iUgvxulbaSawkgBDpmjXWeA7u64rgwmaeEW/
/OQ4v4s+TwGhwXYdT2u/TvP76urx99To8nOucdeUhs7nDc1+XFY7b8VotPjoSe08vpt14J05Oq2z
7r1W61MaKCybddxH65HXaVU/x7kAxZ6sBuiVKiLkN6hjvLyXqNXfmUFu2dTYWsARhUXzKPNmPpZB
U/0G9plcRVCuuwxO5j6C3IgZzUToS1OAwxANxD+lhqT7dkULvxnNwvzP2IK7QkwzxyJrxVF7g7hW
OIxPUzX656BzqVGsI+d33s3Tlb9X82g8Kagitv5dVleSvINxxQjkR/h/K13TkFxMw3oaV3JCuC6T
vykNje95aytzXy0Ue276eY1/ZWVRPSeVyE4xbQIM11HXX9zei2kNkQKqlwPGiQqZfg4JqogUQcEr
2HLfLMX6P6+w6qfNRX/GjoBNAepyu8EunVFqsZL9b5WtaBGepyE7uIGtf0vEeB6jsHaf6QkwKZtl
W6tL6mmKf3MCvrTZV6mrd+WQ9adBTyS6IrxjDiyEiFLsQTayOBZqqnt0ANl7u4LtOod/Xa/c7V1l
ort49YJfFf1uagsjbkb6k5m4Aqtqw78IjeR9Y+zM6VZIQA6kqkak54632cbUc3ScF+68nliah6Qt
fLVBjk3mQ7sGA3qC8CyrAxWA81lFyyM3BsnzREMVXRUBnOQ9lsQgZYwYJHK7lsVTvY7jZ0yN8xt+
tyDltWVYRPjdrGEuuqscn5TBSaUnLn3L1jaqRF0rTJo+TXBtn33DefEA2Rn3ZNevxvnHey/+xJ0U
ELoIM30/Za18QmHnR+CV4tQltWp30vUoQqljJS9+2mTNV2gK/T36YXEfF1R/+HneftJVSs7KRpob
qhWTPrleOWfE6nqIUfiFkC1x0c7ViReNuK55XxLqKWIMwv1g8scAKNRzsZi1uohWl4rEWaO/YVhL
d1/ACeaUIZ++S5s4P/gK1Z9FE8bRBnAliau0wsZkhzagnSTPNWdLpWrSbetMOK3nly+vQ5jkpFi0
f1nbov+2duXhVTc0ZCIDoXeREd7Jj6jJ3ulApHeghesSl9DY/zaDpnhn3kNvTA5TD1eC8OKQnXGx
35Agc7ceGu2Jv6O3IqdgekHVSjtEGcbskcA+Raik+6RafzSXnGvq9AKtVzTLozsVBHvkWJ9sK8YX
3isL3MWijA/xJOKrLwXAr5DljTn2WQtqytLsSAEHVKdtXtDr9wKZNoOw7xHcP7Sdg0xgiyXbLtop
3ju4Ubuy96J/TjY4L0nt17+KxMIVy6ao+ZUO7oRmVYoy3+N48Z97LWTNC8R1/nUqWO+Rzr364tGN
QaqO4MXC27BQ9amNEgxQDDoWaPOK8vaMNIKJHy5l8hQ2huh5sUb9cmfAyBhA6PXw6EVC6rdKel6L
ebnBoZLwj4IncijREbnD08SDwpbRvvbnu0H52PQSDRvgqKGibDOFIRp0pV/5u461y8hYhYHpOGge
Fl7CMeuuIAem40yj9r5MtLThHqsqRs/MyqnZ1a7w1I3wkrk7FE8KsLdIFWTWU4duGhQ+mDAgRm9t
sWptfHU/c0f+L7a6TR+Kbppr4GvE9EmAgAwkzsoHkVdebn5Fqu1ZwIhpfPWabHLBzdJkwEDJ1JUq
Af6Pw0Rtgymneyo3M7QmzJLceTNN9NDrpj0zIXB2CLd0n+90Wfto0jSD+ORCxyJW6W7B9RIRSAUl
C9KoQN3dBqalo5in/9U6GvOd4c+n0Hqqum4bDoI4NCLqT+SloAg6YOif/N4RAqvXnBeN9spuafy2
cpC/nKhf3zT1TstOYaWHf4KJCYZh41nFDWlZYA4HrS0+ijmaxVWT5G2ffZWw9YTYKAMWdUH9JvIm
eA66eqoueabAEFjbh9eViA6DfxjXzXNFdXR4anDh0xpeNhRMz2kTjl9xH8v6t0p6W/61oHRWXkQh
479y06w6UL+dF89eNOt5a03kppz6cPb+dFXUTFsbj0rvoR5nwXZhg8c2E/qf2K6A5v5Dp0Iu48Iy
fzcDOfpTzbdz46qQTl2sbuZhnQN6TTlqUKVGM3LCe33l7jV8zuIr6NvgWw4rw1m0uFBBRdz9gL+l
FkRlY9M3YIpzeBodMnlyZg73LmMmx3TrB5IlRyUBRRB/CO+LoFrwRq2jjxVKT/Uj+wYKhLH7JuaN
gybsUHkCMFd8kSlXFFSN8R3nQWwvzlTfutCmJXgAGBGxpoQ7795sgEMz3UuZQjl3URj7A3D6m7aO
7vGe5pJPqU2m8R+2a0sQcapqc+GHqu5YNuA8bMuOslIMURYWWeGX7tsSAIu5zHVLZQzFsfVXzGYe
nfT/gvvtK7WYACRs6WWex/m1qku5x7OxfpJXYTACvNKbS8HbYjovbTq7ZwokSMq3Yg3Y1qFTeLqc
8x/EdbEfo0Yuu4jwiDoGY53fW9+jtZrcE7U24wDoxeuZ5TtE2ztRRO7LGhSCdIbhqdahPwEKbNV+
pK/hnHLrpPceZ/dr3LRh/4YtdqUKoYApfN+B6y7ObiCWrb9M7p66VOeOjWzzax3ykKd3mdZoBQne
uvfu3LkvuYKQs6sZH7gHr6sf7PCN9Tva+Og8c5aqeB8WRzh2w4bW3xVsh8h0EGL4XOq8pfYJbXCz
KLIkdDA1QfEu9Wq/ndFYnh8cCx+cezCqIjYUZXpdANxa98TlxpkdguFo0Z/0QJj0UBZeGzxapism
+7CvsbvVHf14TKoh7uiQq98pTtB0yk0QlZP93ffW89cd66KGTPy4lOOee0QWkRWLDVPctRylnrO9
6pqJonQL5zyIjhlVXqTAwmmudj7Uw0H9EP0SHvZhokj3A2rn9OwYzgmKsMa+JNieU/cVolYOjb2o
zlWQeogP+eOdmYpB13SuuUpWZ8OTOX/mfprIp7qewvQzSGPwj7f++JuHgycDWBSBMUc8SMhFIIiD
drq149HbS5wpy52jdZ0WwZs9TfQFMCuqhy1GB0ZenPlOM+/FGPU4WMAtQ6KLEaYPsxpJ5Ndg4frX
lgUMNnEeTZO9YVNNwKXBQ0Gzv9SmufV91r6vhhXELj25znayRSrMTnbc99pjhCiN4f8WBTqBrOWG
9wAmJqx/Kj413PLXxdZQrUU6cCkOJVoSHxflz9ci5rbAgollGSMCGnb7VC4QOZ8IS2Rlu23bIk6g
7WPLCXeLctQ0En0qkiwj1IDMdhLMrvXGJXIz5sckLVwuyQvivLvV5TqMJ4NkDU0QzHx6l8u6NY+8
OQbu06x2WQeWQw43eAuCpsbey7ex94EguS2mejnPRU+SrhrmOr/ExdLUYpumwxT+rVXYhe/Eibzk
yiDbUkFYgTPd5dmtyBwYbGiBxIy0hMH40S5kwQJ9+aMWWUnOuveKas+yn5db5WMdOTdt4uYPCGke
dPChm6HiGT3Ex7qIo+gvUH5YiWSzGKbrE9mo2tup1V8jf0ufx80OVCeGsX7P8moOYazjI8b6Pgs0
QdbEdAY/egbQz8ooV2SZdwL4bPo7DGQDAf6AoZirM/6R9E+XsRu7XdarHi6qBVwvyVQvACHnlz5v
Ete+Uq7i+UesNOziuSkNyjnCJ1sh561YTDraDVrPrzahxe2yrcPqVt+u1TDeqEPUIBCPi014Znsx
1Kcwgv1HzUHtePsuLyYIU12SI0fVQ7HqIwzRoIvpPGM6hRjl8BDtetGyDi7yVcx/WcEUHR1LeqRp
ib8fPZiGWF//PM/p4vzLNGXYb4qnovlpE8Fi5Z+f0mPAYrCqFEssLss2wvRKADMrMZI7CSeR43OC
3ipDRCf+dkvb1yQWPIBSBf6S7iAADs9IwkjBLOXQ9TZNshbUTkOrZzkrO0Mtml4D8ZBhrq+3i3Xz
6CnyoopjFHSx8JstXXtZ/dqCPorAVAZA90xHa8q1SEtuqH5MGoCNcWrkdxbArCYMhprl3iV5D2lp
zP0u/NeX4UrMLHUqYB+Iy32+y62UENsL0nH3U62qN0cyLG+72o2Kn2xxhprusxUXZ79Bdy/QkjbY
bBK3PtsFJ8Lb6A1lPFA3I/yM3FQr5GFqWRTsR6Du0FvruolAjMdj8kkbqxzoGhWL+H3bEQTnngM7
/OL12JAJnIsm/6BzYu0e+paIFzCV3k0mcNRNYu+icunxeMtKQokfU951nBYjAPzbMKElkbIkbep9
LLWxh6hPHLUrumIVHJXWLN866BP5NSCG+leEKC7Pm8jhCHgtVCCKY8XwICCiuU0PkiOwfWYL3lgh
i2S2glHEFtXB71MAEx6dBj5HUJYgxETlaDDrocU33+5Hrr3RBS2nhivB/dh+Noq59tKKeBQOXqqu
jXbNtDbLGZ+ObO+nUfn6H/+7Mmg5CsLTg8ZR3cJipbKouiz1LQNFHJBPJKNPTIfonIErPaRoYfEB
c2JevECUTbZ0BzEl8E4UQY3UJ5aJqcIrZmzZVcy35qFifRX9Cqq6XakDCaa1pzYi8cpLj3UhPkqX
d/XTEvB/TqHjQEXbZE6/Zv0GiLPmjhUZHARPxFrp1rOqSzpEnVV28TmYk7o8FLMLTBHOXuW98P7A
VHFkz27LlywvTbFbp3Tgdd4XZbleE6Enh7v3lNLB5JL3HT9UMYj671QaJ/kbNO2Yv/BGrtlENaqP
dx3vGnntxNBSnNZF+fDBCKaTk01QmL5DcskhYE+JNvXIh3xu3+3SRKSiqJMguDwaM8C1dWfCWFwx
2Z+tdNK5FGi64Vp+rmnNFnUld5XYiyWk4B/UIHP3nwqXhkCPM+hncF6879ixPIbJJOHvyczni3zM
1jJWwFYXl2LOcxlO43IIhsGhNQM5sJ2+p8YlhME074+0OE7U2t3aAVcAZXfIIGZqcXAFfvS4Ws3P
aWNxmqTmP5Crdpoep7Feiv/AhjIUIkOl9RBsC2LGtXd1dQ7+pKRJpAHi0o6kr3InmzfuGAZiT//I
yC5KwmETuPtLNbwoU9hGArznpvcq81o3JzNykuLFIekvzaaKuir7CiYLtHCv0xm35gafxmSXQ+6w
51m2fHtbgKS+O6oHpijAyHhlMG481fj6yN7nWLfyE/YT+H0lZ3jyGUu5zvm+Gco1YaU/9QGXVTJM
GoynGvlDIwx1z9k0EpMOycazYwlw1i3E3t595a4u5Tq998fMpvua0l49l8IE88YzYriObRMokjJB
X22rzsmiBwH0H8MuTAE94ooYbHmMta/tvtOlx6hNOcg47AOnc2pQu/lkXmLpde4hioe8/DtMyH6P
eLnk/CVpQ484f9pEQTLpQ+Y8kOBxUB6xTI58aG3uumQiVketVwL16oH8Wnro4hZqckYYjAVHjmHO
ceOJuRIYPcqwq7qnCqzmCUYpO/RuaM3JVrZ7WPCFlZvKHaATwBzcDURwoSdms31RFE09GrLallVM
m311ORjRFOzwxfcCQJZL1HmUFQnxFQSK304UlfcEWfyPBvDyLg2M8811U9FL47t3Lj+NrUMrLOQt
TqLDWLP0o05KXTrHL3bCEvOB/pR6T9VUTo/GCCHJHo9g6EUeE1Ph8vCQLF21k9AR7mGiOyyO0aDP
tZ7KV+iNchssVfgipSEPbyGXb5FqZcvQDapk4g3xUTEZ76mQGj9DbMRgW+kZBHebACqCoTTHc38R
kUtozUm65pWhCU44w4VhKRtVNFO6raCkSTYgp8aw+ITCy1o5rJZ/Do3U6yOrnYQbWleoEwUo5k/f
z8QIfT7jt7elkf8VynbrFqwGjNNgpUmOX4+5MzEhT4WfPujRy34DPcDZAh3Tf8cwiy9DrQG3g2n0
zl1Q6W0Zm/gqyclTUpJgTJFzChNRdCS/eL82mC3rEQsNnMcO02QHKqHJyv3oF/KU/d+bi6wO9GBd
CrnhUHAevIWxk+h1HD4ZOoBCSFFz9+YMPr5dvmBz7+XLLIl78UFMuqK8Jz4PARLMKUYXUKseS9HQ
NpRqCUmsuuss3Ot1fQjo2NuyewNaClBg71YDVhwOFclHo128jaHbZ4vRR9MUR3zomK86YdtGlw6H
HnoiW2Gk7qxgL781Xp4yqS/Y4X0zKXy3iCbHLjDqCykrP3h9thw9bfWBLRli4ahcdII5S88LnozH
NayqyxoZbuvZFFj0SVysw1VaHlOGu/K1ECztUQy09Xdh6xd3oDuZdttKb4xhZNzOLHcRKk2JxyvI
6bOqbc5y1nR2wUigRWUPsUQ3IkEi+z2bQv/WY5J7NOkpthT52uqdkA2YdoZ5YD/Ak88pBc6nyclJ
IbeIs+eYd895HOCshjYfzqZFlSyqEugc//AT82z1mo4Mp9reulIHVGFmBm1OaenNj+2cg6vWJroH
nj9j+wIQ8uBOMxq0EwQ0UJQRljLPF+pE2ZC4xOGifhwUHiAZEXR9dV5lnd2KDir7XseioHh0qN+B
JUcXuXRyX/Qui1F3tcmJWytbjXgyPjHuUX+ExcwlE+K6SiApXxukk+s4Z33N+sZ1r3NqmvsUO8un
bttQ7rsyh/FSBtrd3gIO+qSGCISGgR5wIT7AU+iOZfnYFQOGIs0hAyfD88lXu+baYWdJD0Ph9rtl
0rQxKRwvWy5+tDDobhkecjZ6n5WHmX8J/frEYFwdOsq+WKBGsqXRaai++Dznd2lMscAN7672nQCm
0hRxKDasD4KHgcMJbyd7Tk4JdlKnQJPVQBgdqC+3rb2OTOifgwMpn602HRqYSZONV6MOJgT3tiYu
pqeo0ZaE9Q2qjkx78GmNflBcUa9RYYedsoUFn+dycX7q5wFKfmzb7LUO9fwU8nPY3rq9koPLO+fv
ipe12UvLbNVilfvm/hWtpwrU7q4GO/JSEew4gfhhuN2UAV15tl3SXxnn7FdarPQSj7louDc5bNuA
TAKHE4Sa0900DxOr/MD/r+ni+NU0nUIr4eKC0tK3kQTUFE3Fdm36adkjhShw5ey2nhicZuYBv3zv
8QrfeY0XvY1aDv65R8s6jjc89aPF5uJuqCpa3pO4ovKWmAsLiiZ6dtGQzg6R3HPNIqHZoNxr97DG
jqIfIEr+YsD0/adl6YdXFMheHJK0HaPdyN115hlNkC/tmqlkF/fFtOsg6JMnttPZBL64cP5n3VuX
lV60m1Knrc9Zj1F334QkI0N8mHJTF7dqtiUFrH1YJx/gBOu84OEGgvXwbbn9z6Qi9/3miNAEY6w5
1zF4wjTJq/LotJFZj4mMHftZDk2YoUku/P4T3/gCPmJi1fgnWYxkrVak7AHZ7OP2cRZqGUQWOul5
WPFK74WKin5m31ErLoMm6rPqcYip40GgpGT8OXbYPdwmfDcmVe2PK2Nk7CSRd8dxNyvexnQCsVFd
R2gkUuBX6TF3F+nOgaaCDbm0pF/lltr1eOLGuAxoZt7qp1cwRwYrAnvCmYUxv/oXRvKS20o+tuMd
N7CIIs0x8J78JR7rZwqdlXMQoe70uUbiUgyQvAsvnIJ0kvgjDpA4JEawaxMNAnkR83Kry0xQtkXi
d8WHEW5sMNZhnz9Q6bCQwh1GAEMh8x9eRAKjXyoNGRR17cFBy9Jm+DMxFG4L6q+HC+8u8e1w1QDQ
6I/87UXN5afH+MnD1fIS2eTtlI+YOJOVQq5MheYUL7Mld1+mz0l5C4zYzBnUVzO0bftLmxRHA4FY
YAumExJxVGgWspxTXIHpfg3TO3p3KCWPKSfDebjIuG3vUkAJ4ZtRfBuOvrRR+6+EPSywDvD9567a
8to/RUNPuxFa7XxAzMD0WoZhZDhKmiL/6Fe6PI7UttNUNSSVf0jw+Lb/kalpBk7rNXBfmg6R8Mry
ZaxQGZY+dHflQmj+vA6GUNPeGYeGW40PIso/o0J2bwylEPaikYpoNwpygzedlP+TWSoaJTZNPNdY
qmB/lh8Uk4XerllJKvwHgh+5Mg/hmceWDfqKgpaoodl0kroc7iCi4QbV84baUc8EYZ2+iphKHhGi
R1bkK4iT9w3lS94cP7IdFZSadDnYiqTAru445XdiJ2ZWSwUG+4rcp7g6X6qXcKoWehqyIqBzpuqj
k3HT+jCOTr5cBeJrzP4iL1LY+P/j6MyWG8exIPpFjAAJgCBftUu2vJS3sl8YLlcX9w3c+fVzNK89
E92yxAX3ZubJtpt+Qq1BD0VZVN41s8rMc4T95j8MyFN29vuStrO54AV9i8cRvqjj+KfsVMcft+as
8Wbhn6hSzP7L4P5cENd8OtVCsdzj/v1PdLQprsfMpLL6hINFho71ly6ng49PlUizWg2fGY5Ew4Ov
BcTwgMWqTshQL1X8064KGhfFuJ2EXEgREoE3InfdSS5J5BfbttYO/nNGulCcBsUoS59DacWhLCmr
xwbjjTNzMBEqrFl5EBbpE80rk3csw7Uvfzt9A0jXb2245odxNhRZpkIos8k5tjfbsvRG0logk7ju
TE3fqgnJsXplpWZSfxOGHHbnK4adBDBUOMJs3/mQhTqmPWurn0a4yXyHL9qQ7wjjXjtvZD2oVOYw
M43h3wbxcb02eY/dx04pHpYFC1h+TaoEhI2gWC5jZbn2XX0Uii3MnmgwLGgn7qj6XBuc9/MptZCY
+u3S6epPu/Ys8y4TfQVJtJt8r+zoGaM0nXKGTNRGYAxYc1XqF5L1w7Lc+caxbFE4dg2rt2sjNt+Y
U6aimh+SjrRWvUUgVK3BwtMrdWu5Z/8AjcrFDcymU1BZla7Lh991Tfcih5jiDl8HLpcxpxcfkHrl
gAw553mvfla+qYL/lAAUtNe06NjPymI72Ggg/hyuJSrmsrGGTsDzkBjZ2AMEq6rfJ6NDRcPGKdVS
Pbq1mvjPDh4Iu2s/NLPzLOok89Uby6oM2kdgk5DKeZbrTEiqt7ijF13bdhskBMru6dnw+2hXkCAt
//V54no/tCijY+4rWo/5zjW6Cn72Z2gusbww+AL59wyLnWcA3PhRa0+K6W5O+XpeLMvwea9wvg6U
quTqrHMsUBtR3/ZT7TQDy7QsSHHHUzLNU6mpzw6ZqzueSfE2GNGmLvj0cRE28fiToyrucrxIcudx
YCLTNGUXk1BrdLBhpQ6yNe49NCJydLbpeQbtO5lF9qCTYXLptFOq4yVKKk3fFh9LMp2bJoG36/H5
cnIRjv93zepbaaG22Zdx+h4Kx0qNrCdLo1kVscjgIl3Q1gub+LekKoQUKBoBWI1sGg5N0dMlYAp+
gL1WQ3+1BbFHHgp19YwFNrp4ja5fFqyxEdOknYH6y/Z33yEN7GoPSPA4xCR5EWqb6VE6FpfsYn0X
+xMO2OGM32K9y6UkVIIXt0gIivGaZEXMhmDcjGVYZ8B7reUf5RQPWggej3lI+a3sZy99Yrvv13eq
jkaufDGlz1qHMGW0EcvVa/GkMEQjm0ok0XHL8q8Tj9WAkHqTPnGsw3d3fjUgXAi7FlbCYRtK4JxU
+FXc2F0uzjKpPeq8Cca0h8pHn9+aKGl2dNqlH9LNKCYIh8BlhslR0grM5s6DvxbdsRhwse0V7d9i
BxOGZ0bLxnWbAl+ZoXR2cXOolJsM17VTTHFE3WgPnlSOFEWQaObP5ewWfs6J07waCP7xdiCdw3Ow
pWb4XEo9ukdeJtP3UpM1IIODS6ehR+vNCxdRb0XvVLjKyCDZuxEHF0HQNYRnP9JQ1hSzOrPslckh
6ugykU6C3JYhg7/7dFcGhIuH5b9Ek9i9a004/oJeo7uz0ev46lJSxZLFGbKjpla7PoiQefJQml6d
ujTzYJmWbqkeOzYpTxX1H5dWTa1+aE1vL1lBUlAnnKr7EpQzlYbheeo7/6zhmv0YSCrsJxLW40rl
zRPTMT8XVJOhtHufZMePGeLsBBnDnLhVkj3TysQBrGPpdkkXZruzSyyEoGZu1/DaWEyCpxbMWnIQ
cuH8ViYOOqmDsxW7TDQhrEPuoji4pXtYpJxTeWmO7X99PDPaMsP7bP5W6hXcNm3uMvby3M1N73yG
CbLNi1viddpFY8fCg7bQK/mNBNmY97TH0FD1x6Y36bQDTofU28cNp6Yx97K9p7EQsC0Ih3NN+UK+
CzkOvFiqJ94b2YJK574cOF42ZcvJ3RMhQEWqLhoUJCwEqfSfF5d+oO08w5QuqphmlHpwhqfIybLD
mjvlZRkju5/UiO9o6JfnkvDj1rExLsNqtP3DApbr0nPbtUycBe0U7khDKZyxWwePNO1h0V752HLN
QdJq3F3giZTuiIJWGRdfL6TZ2sG76bM0T2616vJt4MEED7A36pgEDvamNB2BTM5tPLABlgWuIhY9
tTjboM+cne+0IbaCIWqOK/LXxcGaw9l7IAB8wA2DwXk1GbdvCohlWxJJJLqUeZgCE9GjJ3uDr5dT
ikGcvPU0BJwyPAjbLgrCqReTe6CilT1Z4kbOX4LikK8LP/nSFk/uZo2EPHvDrQqogi9oNlD9sb9I
GX0pckXvsHYGZ0snd3AhYVYfEj20ewFdK/vs6Qx40Z5OVxwCqBTvrePO565VrjxUqEVMhqkX0sOB
2tPsdZoUf51h8J/aaHWKU0kEWFCE7WAGbvLph+JGYMuEHp+rpQH1jJu5AhA542tonJJ2axTac4uY
+5TBOnzqe1lEv1JU0cdmQH/BzuAzS+UYjljkVzLZeGMX633F+FdvUkqVHjpRMwBOkF1+/Klaou+q
qqN71ATusqqSRjKExD5hbFZcpz7DtVZuemynj0NZ9xmhd6wQzjIjGfI0yF6TVlTZaYiEv3fRhDj8
DN4OMXlmXYY5OqPh8UVplwG4J5qFEYyW9H+T7XoBW5BdP1jHmIcq4RVnFwyEDJNWLuLg4Rt4WeBx
gS6OenG0nQ1iHpu3hhlL0OIncFbiYIIOv9Ztu0eRuam/j2seG9s2cyq2IBw5KD+gSG3HBjN6gAhl
36cWMMrG73XCFxRNPXZpNlwereTUxBaa5rZ8/MXQmwRX0/fxuaytvA88O2eXkCxFeGhrtHu4jg3p
JAHyrP1AJqG886bS2fMs7Uz7LnlzbLzIq7SpYVvFrEAiQFwjro/2hPNg+MZHUNx1ZoFPXVUA1ZI1
1GbnRWM9QhhNDXuCTD3g9SjgTivqoM7xXHdUH2bVdy3hW25Ymy9n/mf5IOsKzyy/ouNdDAto99oQ
V3uYQje5OLIrT+Czmt/MrlV/v7ThvJynZtRsuBveoqRJjJpIa5k2ZksO3+HS34ZVwGxkvepO0Hrc
zaA6tRT5P5qqmS6aWdt/oF0itcEp0xJ6BYDM+4kCLu8SuRwrXifTCw4KKowhIZZNlJILyFG2ypHy
2Zt1kurewOZPjqpVfKRtk7Tl5E7EqFySde1blyxrKjbgkHzcZeXi6uYvoan2DsJHRz2bwbe96zrh
w0LAslrs8XBzGhHe2LdHEmyN2YAcyDkMlkN3Qr8LydQAC9nx1p4eObxa+5vMCMlzDGqyPgecnYLT
qmhwXxdn/vI71sVLI0pcQiGNWwuJn+fbEnn63RofviFwTQoTB6qOP7OF/cWG8XV9c3HUcEWj8eJe
jJjHHrykhO6YE2fAJOfL9GRL4wWg9/rxjj8R+gITgv0HJzp681a3Y5/c4vjL6PRUCD0uTAJMmNRT
qdzrzdGgiUQFaIEmJqeBdSYmhoi/aLxR0diXrp88HFM0HKZyGSNNkJ5FcEfxPMUzieljqCG57WQ1
Yr6jvRjaRFco2akd5N8oPK5eav94/tDQfEsn74aSVZaOXAoo/wUm02d6d/xfVdEBxsKGu+urxQVV
NTZ7ni9UB3oBXt0eJ9n8qkfsGHrN+iNeurD9FQCnTO4SkyTNUfICyNi65st6njQIj31MFdi0Q17y
7rsSlcohG3OuZQJEVZl6Yek7od6ErH9lxx8GXWJ4jLDaXWIW4z8OCJnfNgFEwEtrpChgCXDZlGSN
DoKOSB6bCSwHBg5Vo/ikzsHvNEVec6bGPWkpnjqT49lytywrcRIQMORjOpEO+H4HvruauMTCv5f7
XvNH18gLuyEegrLYRMFs6N7kRRM4ZOc5MR3xayzfJuqmk21HoAIcZ+HbqFsOCo7p9B83YpWQ3o/7
B8ZKT26GQBW/bijgv5M7a64nFq0bC/L2uNZjf8XRgrhLpxDdZyJraCmfnLOGnnls57XAmDvULPhi
D/Fyz/fivPS9JjOd0GZ+yAIUf1Y7fb0fe5/vtWAS2AvSCb9FzL35bxFNJ76cBcuk168Yvd0l5VRO
LrncjWZsHwkdBefOFSyRcmi2TFGx0AhdMbyxvFhndjbVRJfjol4sM82pa5ORaSapsiOdvlQTKr1g
Cm2sdZwTJeKcK1pNXv8A2jLsd2vLTpx4tc8vq7tAc3zKV64y/jHplm7i6yvC8sGOVXelgjG/xzdE
wKyIXM11B916CxGXcFobEzUxQV9eGDfVnkhI8BfgIIlU2ykaL/rRRvupE6ikADdCUoDdrc+GpMGr
LrVs3rMmUUhKgZloHZQtJQimIYibJ13BcyEgKI9YXPmWNhcJybZxFQABxhqwswYBoHh1ba8DBFV+
PaR4VIbTKA3UbNdULrTZXibhqWSVXO8L8CxYXwyqOlnY0Q9bFzs3jXPm4kFSQWzWRXxsnFa4T+RM
h/E6kCd5LJOcuTeYWPI/CdPh4MckqXA1oKsdXRqwWPbxyzubgPhqC/+jp0M1y9ZHSLwd/wo6O2YC
1R8zYtkr50zMjErR+niHrTmlYmBYcgx60+Blx7LpA6DfgXa6e8C/oXtvV0GzSuXe2lGjHmqnZnnz
gVk1+5rDfGzwFgaYY3kXNW/WYY4SvLsB/6348rrjVDkJ5AOXEgtpWT7SIDiSfW1mjIledpcPUf6Z
ToX5KwPlPxdxqL3r6pZTesc8gJGRt/tc7hJ2CSxe2T0/VLBmfgJZpI8dP+czFvaekLcpsgBNzAPg
u/UH5UZn0C+efDZ4keVeer2Fz8BOHBRwRYhh6094XhAvCmQhwUQGcZajt2c2yA20R4BAEefZRg6H
dSooI/6F/xWUJlLDg4U93ps4HZgFrEuUMUv6MDgsKSc+Ui9YTN7NjF39GEQYXvaGGqnzMmTBUaqk
eayHNh34aoCL7Pg0PZEizHnnrpoWu52WdfigkLD559MCWO+KxSfKXPmc0DYmHwDT15gKtjPNgtTm
4oC6vzGYx4c5Xie+HVnjODW1RVEOEsMiO4qwsF/XIC6eHUNH6dVZJU4WzUVrjs6UdBdvdZZ9vbj+
pZBB9AOrebw9hf3O3Okay9oV5lVJm5wQrdlh3y3qS1L04rFIK7tDsoyea6oiX3MsxXRNQlq1d1CE
4wBi0qqQ6CiNR5225KW2YelANVzzkr1ZzE57+hoGviD6Z/MxwuKuW1GeUOGnxxg260ASqKRXD37t
SVOBfa1nT5ygLi3eb8T6AF91zskB8u5ASvnGMv7lMNGrLVN/EJyXTK8nVK2FFFw7qpdFDVH4iDmC
ia6pifleQ/IXNICWjtyVI3kEkJFo4Z6Ls+4yOQK0peNhqto6Ed3Un4U7y+zVVl0F/BA8u5cRxwo9
zsc1fy9quQvicyvbxH0lzcODAYuD5925FDo+5NE477q0o2Tdslvh46raf8HiHw7PuPMNQzqEYz4o
WzyUCvhn7XOo9NrekRfNR8orBeEAfhWb/xMc7dSbLBsHRisi0hRu+lEEd9MUw/epkxpHBZF8uJat
DiJGxBQAw19Xjd3BBIXQV4cuY6yfddxpMgJDuSJjbdgRiUBvIEl52K1CKdJNa4blyo3S7rXuYBQV
M/VcXoj9PRXDcFwdNoqbslVQhCoZ5tEBt4a+ZAvncY/qifuSYAehikXGz+R2G/wFLocEn7nzWkSU
fU9B1laK8wI5lSfPIVRyAhhFYgD0AUHgejNg6y8IU4K+H6+5CStvb8hBWeqiqh7kg7vcuumZIJJj
KXtW3rRzD9OmzmU6HmXtkAfO+tbc55YW7S9iMlq+teSvvlvNB00s3bDUQfAQJATdQVhrJ/f2wjH+
Hrf7YA7sccV6VuyLNovbF/3F9QVpxwkm3f0gY+yVgHYUOkc1L/prmCffPcW9YeDG64TCkXQ+7w2R
VcPydwny5sUicIHIRNPATLitipzF/VLluflX9FWdfSBAiPiEsyEr/y984xVp/RnQvqszewgaybSb
60apXQc5N0BeN+1ZcaJAkfZoHF0PFkMXt74i2RKIqQzvGILXkb81WL99Rtn7ekjtB1ULXfoEodY8
sBxa850dbWDh8aB+0YLYps5/5WStiz/H2AsiJk8ytEHnvjArDUE4owmMGhzObtafLDDWHTChGvYH
BvYMF2mtvDdnKPF+0ZJovgEU3Aa3ia6G7LMLaQOPnQVv2zDPHKh9bg2ov+g48GV4hHgeOeZ3PLU4
v8B08Wg+wH3CJdqyvjX7UEzrcJpvNNKxYLH8IfOKtQqLRRrH8AhHWJzK9T5n8wPWq8VFteOPr8nh
RnS/jUOG+G0tNx+Ri195mKXHbozLBgDbxFqicSenPo8gi+eNbuMxhINDJPVxqBavf3Zcus9pqfZT
XKMd/xc/dW/Gl7575laen2ExuZdsLIsnPU1m3dQi0j9s+IMrXvF+RzPvupBC4WQJug179w3l1fm/
vXa4bUTSmw6arETWLuyF00/ZhEZviNTLhwayv2R1Mpe5/oPAj0kqQluD167yR1nWhtCKp+YvKCTh
Nc7xT9Kjmc+ClKZYjrPi1HCcSydSQFqaVu+LJRPvHX56For0zrfnGB9wf+JGM8DhmiQt8SZhmigv
q566+zYrxlcbYB8mURJPxREGzkR7blaWdgO5qfq1Mi9v9ZQUDxbhe96EbqC3UD9XcBF40wymwWOP
WWfvMOr/x+1PKsrpPE5fLmlQgFVDEJ2beZiD05DTOHsi+LW+Nes4zUe/VI76ldsM7S7GvFps/RCG
ywY3l886PgCj8Em8fOWG7WI/fO4ytlhbBvPmI+CDz8AuBE+4kiPFxfeTiGxs4rAAVXPnjtsx6NZP
TPX9N0MChW1tv0CHi2YIUkazQoyxqx1WBsAXN8lX9gUIC+LQEzDL9iUy6o1shJ2cLkFXYI7LXEyl
CCsJnnFenPrQ84BqnpvYpDjP4NAfqqBqr7PL6++ZCNPoXUO3UBdVqpLWBYNWdsbqbuWd41IizRow
8L5gKbuBS167aogkOLpsDolpg+ShwCed/Q5l7Z9bjfETgtXQGQgMqTv9Gnu3fAtqznxFGA97dJ28
ucurGlS38eHYLMCllPiYknr+E5W1c5q7+tbzMS3Lr8LRpkds7up/+ma73U6Ftd4TwQJZHDiUOngC
CwPhSSVpQh115DT3BWeZK+QENINQKtoo5YhF8hyUQ7Q3EQur4sAMypGrD6aS9vmeYRJD/qrY1jqh
eC7c9ZbOXWTR4KOaZnVyiXpeSlz2O/hlFEj68byex8j35SHCkYhNquRax6MbDpTcV3N4knWYPmmN
9wgsl1u91liyf0IZBVsP79N92nT2v1nn0sVrO8LYiIW48iIdkS/b8EMQtYRK3WJH4upS03XEuH6p
2VhuQY50BDhrNs5PaDUkBN0JTe4SJuwnX2F2p7ibPLgn5deyOuIQzSQiOaJHNAB6AqTSPvEa5A3m
IQydHNrr5n6OBdzSdCLf07Lj8PaBTwVJkQ/l33yh711UAoGjbZXGYWY5koZODFIXN3v4kiJO3Dd1
k7+l44CBmC8fypnmhhj9SNhdCYvJvGadgwjaTL4kr6ixMt7yFxgH+p4eQtTo9rnFLY9P1tjiL2wE
4hKJmlmGSmFuD8oFdQxaXfNnDW39vKbL+icZjXpzQscx97AaK+fK2iTlZkENlKw9Kjnt6SJes7cp
VQEvJ3YrNyzaON8h3BsaGHJeimd6O8ZzzAbQPyxZu1LcSSLjyIs1iXnCZ8Mjr2LKdNY4LA9BUbo0
xzdudjRDQdl8BuL9Xo857weHcxBIR64oB8RiWP1hRQxxNCR4gRGiu+3Akr47rWvIKlGM0CPIWxZn
bswe35hszxa3p9oU4UK3ZFRhSAJdZXkVwjcjKhMD9Pd3HaQN2jqVzH6EmJI9lntzR8ew5RytQry9
1ovxw9ne39VlSziOi4E+kDgKCXUHgFIvTRUacDbAjioCt4RqOLihpSETuSSlDqRF5m2lAraX05yO
L1nVJqTYGtI5z0XSczSPliU7iIGUuz+IwXsEw7B6VOWUXXJeXcIZcLT85LVhGw0ax7VtcuWsEV/H
hFALOFIOETzuV7FRTRhWAOzD1T7CV8R5BRGvC+5nmjcwMi5lKy81qjrXLuhFLFxO3C571Y91e0cP
DLD4NHZovCPySmA+Quuisd2XJKn7FvAteSqchTu8w73cgszAIRmK2Kv+tWtQPfi8vr5k1gW/ZkeN
J+VMPJfyBCOzK7xbIehKLc5GYex/yOqibQ6YZYLHXrvV+6qzfNo3Yzu9sE80ya+QLItJ6VxIxfgZ
r25YAxcLQrQH323ZbPQDkfVRsXf4B5C+VF+KUePfVCzEUm02m09Te+k2xkASEEm3tAqpYpDPstJW
81dP8/rKOZk6MCdhY1PsYr9bzYkWorV588eotn+LMYjTP0wYKfGGbo3zS7BaQucIQ7x5DXrfilG2
CNShCOIKXIgpg3/NpMN3HScANFC6ee3jtuC6QGXtxleWgdyZ+54UxIN2Rjd6xHKIEZFW+wXReKFW
6cMPCvU8O25en8a2WM5SVRggvKV+UemIsUqokPhiN0GPaikz6jcitcsla3Tw1bQAqH4qkhh/Kvqp
fcRMv7I/ky7D5iHCZyHPsAx1hbMsYBboCIOy5ajwmDdfjHXt8pcIVZ3viCV7/7Wup8snc6N8CLQA
ilZOVHhVR4tbiIh4wEC5kSYKLhlP3qsGyO/DATHe9+iN/kmGEpOJaapgLyOfq5yigGorjJlcnBvS
7gEMMIDVc0hoBgjGes5wRc2/20H57Se8DS/jnLPE41fntdPEWzn1P/AaTN0vrhTXvgMRbGFHzCEt
DduZLSAB7jp/4hkBAMZOCdaPjpV969t431EAfddyDodyH7kAsYi7DepU5nOZnJPMi/9haTfVjie1
98TBdbiE9Wpue++w/5O3ZfO7oZAdi2sctycSHv2vDlDAsQls8z0CfXpo8U10NB/EFKVhrw6vfu/N
7YZPIRCb8UMCq+LUk/1hFz+50WHIMKoQpJVBxb8mXfQedVRTbF9j+eNXk6We/kZrKoEW19gEh12Y
gdf+5MnNf3LlwBSx+4nUQ5swOdHpob2LVYgqmJ9WgeoyCTcVOw1v+j2H8ZGzfMtAVxA2MWbL1+h+
ctgzkFiSoqUNwBAp5oqenSHZGZDCE6UP+FR+E2LIMAE6oxqfRWm5+jceyZrmnja2ptlV3QKTRvdJ
dwwzM7Iwq/EM7Ygfpim0ro4glgrGyn3S6VhwIO/ZCNZWMzasaRE4ZGw7qwG3do1H16hcK433tZn/
9hXH8fssCVgAjxSW3M/kIL7TEK093sdId3jUhIeGKsGZzsAnIsBpXbEmz8zpOKE6m6OGdfP8HEng
2dOWXJM4sUBFQamIAnzXgY3Xl5RaDriv+DqOskV6QsPjwQPJLRK7yWsXuoR56WJc5oou+68qr/xr
RhSlQjSsU/3f2Gal4IVKEYag2S7mmrlBIdvomRBWXbyVKRTHveWUlh0WL6dVzYNPfIijZsn2laUe
AgQFRWs/gvCe+0H7oYuFQUEofBvILeQfAR4EZFE8s1FygVnpvSD60XhCGBSXmDD0YNQ8uvZKRegS
bpPUx0rysG2Y6ct7M81ErFOcrs/U2RgaCidHP7H9jtJ97sKw/em9ZOACgSTq90eONuRNIC4y9I7e
OeJg4+2QnXDsBbNNnJ0MB2IKuI0IXupbqzYpz2NVVM2ZU6WznlYvcJzXqgfjfQyGJE5vmr0b36/S
AbEnac1p77qJ/f615+ppj3nXhZwDFevZXRyn/T3X7/oOaKsreAc1mJHbHsdJ7QsXScRN2z/JbOkB
bmWV5cQ4kozbIlByPAoNvGq/DC6lS5wPCFdIJnXIRdVyrmeRzXDKvGIfYvxmeUao4+xKDTHdBANa
SukRodwUblTvrazje0SR7KXUDY6QTKryPSyAmDDh1Mk3alb8B6qngEIyjViz8XDy28Ii2eKKlECm
HB2XJR62VRfdV94s/njKZqb93Gf3Sc/yRIAJzYIMbGGgG4QavN/7DXOWcXbmbt5bzjohLc5ooVxT
tWf32ELHHZkvKGTkLOAusWC6ifEQI4F81VTSuiN9VY8s4gn4p0XFOjrA+YUvSIuULYpHOqtiV6AJ
fsLW3Mh8bck4dCMblchfRLdfPfaWXFd2caNdkK1T8NnwQALb2rDLeIEo6KS//JTlxQtCIieC0AXP
fuLUsSRvK8/BeO/FCcEohqZziZ4IfSYajzqp0dJzRY+6pfiQ8ib/tJD5bTatyhA1Cnc0BGdud7IQ
0OqPvAxTLTYx/oOWxbuFyYJxZJ7+BHyHyz1L2BVkm+uSaMNtX3WorD1Xw8vKZZufe/wIpOB60rL4
Zf3gLSjS6Rs+imw+HAIVhBkqPkbMUudS+cbcZ2xo/jFZRrgUbVegx/eVfM8iL5InttvZfcKozHya
Sxs/YU7xcEosE+J0PMVX9kXoZVmMsKvJgW1YX9NyHYxKPfeVAypSuzNpI8VefM8TS//GMeP8qnMP
Z6jqFKRdsCPXeYB8koBzRSOfmvq7BtF111W2OzB2kVZSovROI/6G1yQBjX8NyDfvQEc4AjqZStUW
j0vxmLTWW8lgkx/e5u6E9I/2JfeovEu95w8cXxaG21eM8L44+kQe+ZomWu9WMeeg/7XJL51ujXOo
m8g8+mNvEDWXGA8i9gKvf0/Csv6ZXDbQZIxtjT1P+NFdahZwKsgP3ptESK/Oc7lO9kbx6dITxIPo
Gne8/EjD3fZnmz4kRXS72zr3d20gG35zClXhY49l1L7M8ZCbuwBe5foa0M7WfVqQoYeqCYHShrTw
KHoiOVc9rmx8d4Frl9+eR7bzJn79g3GIMUm0gGkrH4tVNNjmS5UL54ymGjq9TZssv4eS7A/PcpZs
TGhSK0FeaYGnUmh7Ilgbe2drOWoMgUY3b2v+j5vCWexX46zzb8cheA7SqiWN1I9HoCLa52poq/Po
eBXrPM1HRIVbgvbBBCN+m7UtsqsbQKH5BQnDi3CC+d6Jd8ZaUgra4GHZs3DwPwVIi2fymjmwkzpk
lbR2HvMiFutdyXkBbo6TDkdwBcz14J7z/5LQmZGUqVB5mPqqnL/bLMBkN/v+YiDdDN1RuUMxHsYC
JPB2wJQvt5x3y8/W92CsNjWJ8anQgdywq1OPvCHMS8H0ivFEJmQ+qiD/A6C2vQL0nunYxI77BMU4
25Upz2maBPv1RZkwpzHTONVRkubfVyoiVBq5S07GBBILDyZxFBy235KJuPom9kf12S/kvxmE+Zlm
5vqdS/EuqGsgVu8UAi4vJBuaJ9Iw33hSpz/Q7JPTDG2G5X1eXAqsMicJTJAVvGoylseTPhtjAP2k
twjzJhC9sJSPrdOd26Wh3PdOTtnTWMbiWanA/+5aHtY4fxJ7KmiFA34xeB8eywSWREPr8XjoI//k
exphW90wPtgU+JSsipN/a6ryV1Kqyx8wkw50Cx1JND7CK57ATo1nMg0f50lULx0f+xN2rX3ihMpR
TIELIpUm0udinPR3lnk0LDlmDK+hGP3lLqYV0xwJ2hJbmZ3ZP9IZ1JMskHCyDKmcB+VWDF+cFPYq
wUu/FS34XZirOEfHZb16WO45aUJ8RkrHYjaGSYlsJeJ1p4Qc/R2eovSjTtrkvWDq5yHfhQ9JU3Qv
TZOCzeI8k38Mpv+d2kLzdeUYGrpOVlfqsdQnxc3FWyJnEpCmz9KTTz/feVXL3yYJpmMWr/q5aGyW
nwJuvL3krddvrPbMI+Vy2G58Qnf3A/XU7X7q/YHklt+el1byrZqm/835Y9lbkjEHj3bW+Y+2pfBp
6/TWQw0zINvEbYo8iu0blywdyZDddUqRSThGJ2em/HDn9OIlCNX0IG5DFr4Rrt9kAkOJwTi888os
+iXYJGx4SRU7heqFtkGDyaVrZHpmS79fVD4dysRwziJibqnNS5rgMo7tANJEPY9zAgBOLfXFGdL4
fRn9F6JWzsGDz3cVuJ5PVeUGT4Yw+XEt6mU8uzWQAJ5F1MxmWKWrnSuld0n5fSAYoR64GyUnhRIz
uBwzVFG9LzyGL+Du+G1RmhI0HpsGHzU65npS2DSeFS+rU5ZE4gP7A9UVmJ4RVQ3YD9+uQ76bpAoU
02P/jTWze6UDEitQ4WcfGDG9c6VhEBeDN0pc+KAhsXgnPyhFyT6tektLLn44v+NzVTMsq2xw8U0z
VO1qKaFg5WaiWzOYWAdTL5U/EmwYdmMShL8SxCZG+jGNsYU5Pop9poqEnh7oXRgqSnHCkzX9Hedm
/paZW3Kc7b/wG857r5hmvKplFL47QYRbLXae19tfigmyXqjC4B65EWCIXdBAi7AAghtQLxPsgB+g
t+Mpp2JnC67Ou8NOwSAamHm4aZ5UAxZznV4MQRs+6gott0yxcQiPow7Y0203stFWgKk3Lg0aTwhU
wKLZ+2QzBybr5ZLHYWxpROiaM+iDjp6Xoe+ewng98V2H+6ZdsQMaB/mPSO23hzVgZ93RuczpdCFS
zbay8fvs3/9IOq/lSJF2iz4RESQmgdsqysuW1HI3hKTpxpuEJDFPf1b957ZjpluqgszP7L12KLJh
Y2mHy2/gU12hK5cv6xKFYTzKidwTiAcDVia1pf2suNAAcn2k9Lu3gm0kxZmVEOUhKqkncjTCT2vw
7zNfmQu4gNQ5R6ngUBUgrB/sERm/hvq0xR0PwRRVzT3FUnXvzzfzuURq8ZN0gs/br3AgRWUo9ySF
9AL6Bk+0RaxfocCDOfkCaBGfwZ65C/GLN6NJpVzyagGIchGHQf1StkEJ57KsnFPItPkzDFR7mYMR
Czrl8A+Ve/Nb1+1jdXNY8uomAf8zYUcbW1jia+qqx3ZQ6UcIx3yj2Yg+JqGs95DRCX+dUrCu28KP
jI3BpuVSz72fxhLVMxfWfPaptIj9A8uzGXuyfY7KpX6muIUk5wbgQojduV2hFTfWm5vaAHSZ5fIJ
RvrIlMJmAMmPuSpmF2rJlzPKHtTWWYF7AVGIirMqYHpAbbuhpI/e1ZxiJRjb4IgMCABHUWGxLSr1
OlQDzSaBQAPiI/+GTF2nfNdKP+eQ+f83ojbVfyynombnLal4UGZNHQwNzIxIXYU2r1zYXFPe/EBc
IdCRx+8meFU6+1MmifNAjktx9Vibx9Uwh5DHqf/nrUIdEuzcYc2KuKrHjJY17VjPwmzYsOHvb5VF
9jsnjn6h1//sEnK9hwLsMY56KgRWpEQQ1OqLRfxETKvdqYsZCmKZM7bYsAEY0H0tUHayrfS7xlzs
gZZfjf1/TIeTeAjdCZjVPHbXXNoh1KkovwnPaxRAQXFDi44g33GHO6++OxGy4/dd9aUKkR1W1Pfb
or/lo8M2aw8LJLOntDfdlS6Fs0SazvxHoofZdOOKlMA0NaOWzvdJsE+hpm9XAD+7YZWZ3t/kClu6
ymlrLGBB7aKS2Kot9B2E4O46p6T3QcvasM2Q9tlJmO32mLVixMTDrjW5wtBAjq2xC9Nv5TySCFG0
odK7fO0oZVvUVSRydfEIsJLjZHkDNof+0Z0svR2mCGvr9N5lJIyC5sF6jtoJ9k36YSZ8pVD0Iky+
KJWzeTbwzNmzS44zPBXCenUW1jaua8o7O3CdD2Y02acJ7O4U6Uiag6jKA4TIm/yo5PvBHu5kT0nD
MGwfOPAXe4VzZ0vaGNKYpCeHZ8KAXeTqBNbNOuUsHtuDpRkPeiaQLxWu7JfA9bM4wv9GLlcEAy0Y
nPdKDfaHBa7NOlS5XfyMxkNyw61V/5b+MN3nqLEi4O7EdG0d5v03vzjFPgkcNSfHmD80WlYXbwr7
rTIho364Dxg6gO8kmthfsKcjwn0zeDcdO6TSfOyOeRFiFMhZddVB6qH0m/+mM8Io3JLnwsZY3lId
o6gqPhi88I+N0XOt2ZwSkXrGJEDIZzgN7wU0ejwq88JofS3T4Y8pl9c0udUIBW/aYULLjRDY8+MF
ptBO6rA6YTxLnxQrh89bIiapG3XAWPu2a3DmjOMTjxMlF9D1A0sGphqhXZOvY3cPfQj5s1hK9TrB
p9iWpXH7LcIEcdMpZq83rd8bloelPicMPaimiDgmEAjE690KRn1HEMrwgwE7Miyz0oYDLspRgvmB
u9C7kfS56/Q8/7aqYHc58lv8+lPOk5WTC20RrA0BC6/OV2fK6VIznXEPlEAheG424XjReMAR3Oa1
xUQXXQlc7l/oE/M78xP7EFaRrwi6GtznMWz77FQK1tn7YfU8jDwY4cxGYNP65wiPq2hGTBqPma3/
4/EVzaFmY//HKfKp+bKNaR7Xfu2eApgPTxOyE3o7FQmc/eFU3jD9IGxOqNk8UqUiG1hvAYtzIm0V
UMBIzlwv6yuNo0faPKRoTFBeWTjHwG1uFL2kni5mnuboa6TPCxBKDbg3UC1ZLyuy2+U/lfMKrEEA
aZZpEzKRcc0AG5Ig2VzyJeTm5Qssivo5mEYDhGPtynPuBBnMvDb/WZxMcKuirfb3AGn86gkPgDPt
JnBi76TRUWsZDHD7TDbNke4QjTSBrMGjmEDvhdoraGyrNXzJ0tIHKGcQ+73YjH5zjg14NlQTo2vG
HbKHZpdoYUV3KGAcudXEgu/ywrd3k6LvRi8Iv7DMifzb07hmjOqQyLhRB2XTl0SoeVyHqPDb6G7N
msY+aDN7f9mbtufS1TkdIMEeAgW1M93xFt6Qx4QQ7KGWDL85cs1Hpjhk+dSR56EXTly0mRAdWECG
GIsIxu4NEyAbVgFjHWz+29FjqL73w2D9RHPjE/LsrfKPGaqliVO7kepx0phHCanrUePqTaV9cIF+
nxc3MpxDp5fFWF0VaYUET+t7FzBe88oii2hiXkRakS+bJrb9yDzUBUgMOpYp+Cro+/nPOwfbqT9b
NSUXCU7D1hmYSimUvOmwnOgV+DExRxUv0EyYR23ZdQh+OvahuLwyr5RwpECtbvH7NMmzm5ZEQseI
q7JZUdoygM6PHA1WKpiQuql7jdBUYBlGH5n9gaNYJG9JPZroc8Ikr89mQs6Pf6W1DEJtA42unbiN
yCl0DqgD9HTMeFeLmh1PZizgHG1i5/dOkrg2cGq4TtDcQjIgylOZ5sFMotW62pqMJdXPNZFZOq8o
4fijAtW5FNjZKTfSBBsYbYjJ/7GNtOXfqYKDMgFayAuvQ89RyUldsypRCfoK+uPSB4cH+6XfM1oG
A87Fs16RhUQ3/wpJmNeosK3hqBLQQYSocJ1saMIElrvOjuJaKlKRUnQOG4yyzMWyOWWAjEh6+CzT
+baXqhxzT4dLpnQP+YIKDIeJt9G9r8rjWE+r3pvIqz8J07Drk1WSVCDwA42xU9hlcaSbJjtRLtNa
PMC5K4LDogI3PM1w1hIknQ01J0AZ52zckR4FSg+LJ5/u9QU0D+THjeV1Wl9qnTDBQZvfNjC2wny+
4mtCOdwYSQvtcLOPD6WeA/9Y90007UMrXxUGu9Z8Os4In3dDwTR7d3Qv03HAHYkcv+qD/qW/0Tpa
cYtqRPMqaJxvSmCCF8mjxhbEW7LF55HqvYDl9dXmI+IQD7w1d03tO09B5i83ZpZG3jRIklNOiMPC
5dR3rsz2wpmq+o5/UioiRRWCXI4DSaSppd96awmeEUCZ6ZWMouFRBsbjlyKGBlCJ66pDM9QuULuI
iYxwFA2/j7yMgrayJ872rP1DsdCMvyPMn18C6nBDOSzHQ+xkGPjvkSj0712VdaBtGbY/N9ao/0Ue
/pAjnlckrRWS0gfmiG7x6CmHwscN5x2PXfaNuyIYThbT1Y3s0uKx4DioDmaqsnLfEH33IyU5OXGO
B5GYC0aX6bGE65ZhA835OeEP1xeAYZKoKsvJvXgtO2f5xzx+vPapasdDtPThD8Q4G081CYqMGV1N
DS2Ba9gxGertqfWK9r8BuAhzJdsim25YJ/tis2X7wk86X5e5s954bUl/Qi1Ewlk4FmNwGvxEPEx0
Ld6+Eaa8ZBr2L9VZx1HPN09WuadKNsQ9AwMsG9j+WWCoIrqvILFZcYotg1aRE0hcpmpt33DoSIb+
NEqoqoVD5r03B4K+zZEuTRIJbf0DSQhFQIRTh3Ckko76TgjhuPN9mZxHHys5F/ZUwr0RLXZCObC3
jIPGkq9riq2DvwMXCFGhaQteaRTBHXkKeKWkBTnw5tDJDCO8StYx6ja/fKvhok/HehzrH6uaEaeN
zGZ5ZvNZYB8CUPTjFXhU8dGLJHiFYV6+8I027AT6ajgT+xF8CJ8e7sgQ0EGDNBjEx3kTjvu+6XyS
0emB28PqMmSPcabQfbq25837HgmcwedqY/Ab8Hx/5uuUdJfKhw58RgSbpf/1fVYXO0tPOt1Zk1LV
KQHOmEOKJYQNq8UsXgCdw96W7PpueZ4UaiMmwOegHxUDEZGIcltVlISbiQ8TVGgHZpxbbtLPBfqt
iw1xMz8IbsVvIhTpmdnfyitVCUBTU91+Yj3azCsaqyEOxy8qXPHTGLG9CG0qB7cqZrTFteDcNmvn
BAd8LpCbOSlxFw+cvM84CeoP0fpk3vL0YihIDYykmKQwSGxcicRDKA6ik0nzPH3tF0bPuxF81rhl
fOA+5YDD2ljxO7ymBjpXPLteugUdK+4tndt4U9K1vGt1Q+k1MHStP3vf6vs/jFObO0uvU4p/a+ry
M22ft1M4NfSByRrPHuuwZgYBCifSQ45/x0TOPouUU0NkifkWdVhhpKlWZp8CDx3boAX+5e2ZS5uT
Yl+IeoZ4M4GEEndvETeT0/8BGCaX/5ykJhBkUwtGeN+Fa5ApUHq68khBaORm6G2BZhoWc3bVZcOn
US5iIv3Ik3MEjSdikjTPbTTslglH/0ZAPZ22lVWb5WBPVlIcTB6G7kFbjMMcxbOz6Salf0LBfnsv
q266E4hyuu+OeXKJoCHt9YnpuJXedQSKyoNrCimpoCogMhPDhWs1uyHqpp6SG2tpAZVP4hoi2ISt
G6wTZrKCj1qadLKPrAV0/sWGd1T3nsRvfnQcr/WvBcNme2P3Y7ceq3YgY8xtp8Y/LnZfhCdui4mB
eH6DmuqUfhgWjcO+1LVBqm/trgteG2yR5E0BhUq/tRmb7pxy+/8jqIU9DV92/2L1qDfjAUrI+uCl
jf0PZfL8OKYTUOkuh+yC8UHYT4uCZhDPE9SYc986wT90DGzppGfnwTZA9hieSRtZgy8FPTQeQyRQ
Gooh1UNd5Q9B7xl7Z7iJLfoizHACWe92qbLgvIYRWciUVkzgij4D6gfzPa6Jl+QwICJZ7AubfeeL
C3DtVIHEoXyYmt85QBS9Mb1GQ2J8eM47kTaMBrQ3AkhsKqUfe7ghVJS1oSTOVe6/8jslL7Nvg4Xj
zo5sMHMJYU5FGLbjc45U8FSsbPlvEDX7Aft7dtcq8WErVr2xht/4uE4z3BWy8NTGB+KyU629Yse3
3HMIZDDloJYo3ZswEe/4UXXxvIy2D6CKOfjW4dxlDWI5jwF0IRvncy0ZhLXWk0CDflcwTy23NYO+
fWcVBBLech/6BtHWrmJMfkIukUEamevogGyMvb4bFfXHWhv8rbVLZNRhMrNV3vWLi1DJCIhhWkV8
FiZJVrGDlqY69lzJWpUoY1fsSG3h/C0VnqisnrmR2ra5VVPh540V88DPoB5AtLFLddm0dkidqtLZ
5FMLy6yply/p1j3g3RWnio055ew57mvKqHuX1OGNWmXEGeUU1Ia2jj7gx/wH68gDw2qmJ/SGvP/F
uPISMLf1H2eaqCvY4JkDj4nqHtFj+qYt7R3KkMewnJaMnIs6FzD0M9oAv3OreygGaJ2WSP/tfF2e
m86WrF1LpJq7KC/ru8hJyuNQFfKtDSvuQBbZ+I56SMGbSeEYRy0YZsWGOyHY5T6yZMBDSbRROnKA
pmEgOmQjidQowfHN6bUnBryc2uA+F3icQWogXjOYZdikQClxvXXnJx43KTCDh7zM5GOG8O0uFEQN
MZ2GXhQwMkVr2amfkWpjjKnbllezumCQqMQj77tlvOpS8vKLbWfXYTTVclkwKOsOFY+AvUe5nrR8
eoq7YxkUBJ6mK+d+p50xn0+sc+0kNlWtAc9SWeCD4d144bUmbpHRctntTZCNdhx4qiu/y8WwR/Ct
mSO3ALwFUKAmovA1RxmF3qYzsMnQRssMeAeBbyAIUI+dgPT6DKlnu/XUXghev5jmo14+BrvLmq1Y
h7B/nK1UT3fMWjB2SBx7Hs9+hLJhkyZYUg+pdeNcchJAreoYpLjbyplQBDD0iZBR2l508DpT3Ri2
pPxwvaT+A3SK2xpNZ3+jFEcZ7IBuuQUAcYKQgohoHuyHk5BGsmd9TtAteokaUFlEDho998iR7Da2
IS2PoRlpdkONRsYsMuCXF3SftzkycqVtntVq4Taqxcj4CuIZCnME03HjpMELNC02afzzxbtqWo6z
JYy6LzdhzbeFexRxg+Dh7a4DPlu+3plozt2Mdhe/F3ZkbKn4ZUGHhMEw7pFbei/QyCJWcyg3UnR+
RZcfspKSZ8eZzYqy0FkUQsxNUNYH3Ee85uQxQ/XMzASLMQMdFHuN4y1HvEGT2fbNrN0DHlUnOrgg
jk5tBOAFYUdmDKMTpYo73BFKHXTJjmUnho40ikgOHZiU0BoevfGWjxGSPv9WWx1KPo1t5Kq8ErYs
SEFkwYUJ84WTpLPtAzEyTBJ5ksiczUkkdi892YoOVq6mz35BdYBhbsIl+bLBmCE30SpXcRFVFdsn
N+lfbUIJf9dlAKBNrhP3PYLdlgY/8MTtZzNh8LamGu8PVWeFo66HgntWy5CTIkgAn7tvl5W8IFoR
j47JoXLjdSWPbg9oUq8xilhaROTJlIGk+5o1htvtwOdzi2k+doAt/jl8sV8NY9/wvlkKa75waGKP
JhXOw3BHg/XM642fNZj7kJ1VRNwLFUGUWwTVyBsfAOXCc4TWGfpcwl6H58kuT5MCh7U1wxJ9Wolj
OduguHmGULI2PmzTpXdYNQzdJ/JSQG1UCPZ+pKUgCMdBjUC0dR/pvYfGCcGnGy4tCoxxCJk30c/s
dOvBa3IqUFGbMaxgaBjlZOVlYDjiM/hu/fzIxs2yT74jUfCZpKuBGhoThru50zxC8EjkuGXF1brs
berh6hdI5G/u0ckGlsfhx5niIipuiob2VlDjhzHrLE6cSghCdFJ8jhL+NHm4Oz6HtoRMk3TeCfGK
m754IdK6R1btAwEbfuvPn75wW7UH9umMh7IKnWiLeET67GWRYxG+FQ7fGRfJEIMKCG4jV4L2thm6
45c5rwiGxMOn/UMqrcnfUYT37p8cPL/9Kmi5LAjRQR5hXuD5jBGiVOXdiAwQHBKF8LmUVv87u/qG
Mq/n5kAhmL6MAYaRXdcKfOWQaebwzpYiD2uY1KaC0+CbZtnJuYU3G6AHZDmvbypVKlL5D+Ywyzwq
Bz88L7WT/Jv9sSCTqnLz3yUT3V1NeDWjFCgvfO+rVyXkhyKnRBIUoQXq2aqyZIEz9okMrx0Y4zow
j7C6IlfLUsuClBHk38wMjGFS26FTSpQ81ynSLAwV3fLCnwXPEcLbbre6KOn2GYNoZ4upfvhhETtb
MaWK8uPRyobxkbFtmbFJ1w0QVjH5dJMDqqR7Jw1r/8NKMPGclrJgwOP1hoB3aJBjuZ2TYrwzEw7/
eEF20uwYMXVqm+L0u6KJoPstegh9VuZ7b9XiL5cejf4ARrYLniA1E01D9obSp4XalIO2Z9kCSgtZ
IdTJMTuSVjD8s8e2+LGGnFp4GpBRnhwMxuLoc1u/LqAr/4EpStRT42CU3XROvT6MFDGP/VD4D03a
sY5IOEyB2Uyt9ZwuXWvd1YOqvjOS4f96OiUATHWIYxkMdMQykP/pxfD7JZI8MxAoGfUWVDVjuz83
8SCvq5UXD5KF4n9wjcQvGvXmKUwXxGkFZr8DaieotXbqkiDGwgoSXE/WCN6//AbWigI5skZzS+o1
TwiKWVyg7jvBLbrYUjp7z5UCcL4rG4lirbM8Vpt9B+LrBXam08U9YsOfzqYvJ4jC7t4EoWPBlnCM
fNj34cAyp+iZAt00Z9EVHzZpXb4oUqzi+FWhkORo6zALGzuIgyXLWKviRtBdHX0nKu+ZocBVWt2F
kk7xEypWNfu8k/JBWoP3B0bmtWyXV0CMT1VezE/WvBDe0M/iDm0ZrJ8+Sx/xyy4PPY9UDtp6Lk8V
QtyTdAySC9TK2Wkwg9xzy5RHxNjqhYSf5co2f93R4RFTOQfWFwJG+0JIL+ezM8pdN5DZVQCe2otw
WN5TqV+nxpvQLRTF1s3c4DJjHbqXzYDuuQytcxPOdmwP/ufKg7JLfP2iANbEDeA9tAkk26HkaVjO
MnlkH6sw0URBZj4wKryzsA9/K6xOz5aGVEB9nx8zlJTkPlfRVydBJaXCsDjrGN5ukraqOFXHYb9E
nvzygSq9W1lzo1eNTv3UiMC+d6cs2SLn+kpCwmnARQYdktUOAgSjEHWH3el15cbfaNwB0LWsPsas
UZBqOOe/rQ1dbllG61wSl/JcFxAa7KpfnhAPko7RWyQKhWF/QYddX8pyLH66LgX+UdTFsScT8NEy
4/oueSlj2tgAh5C/ftGyLyfuT6wNGdjR9znHuchc3/8bdLa+wFS6wS775Legko/TcO0vkQrVnYMb
CcP80BwRcY1vIxIxFruDeoxUQHfdQ4u07EC/9kTFgdHAcQJaZ+H3an6KLIi2uq+dPzaiyW3oS+cE
g9s9eka7b0mRyr8jHrdD75AOhARBPDliKP/4fqE+XD+kv3da3McOS+yut6oXcsLUYVU2hgZc0jsL
JIrsVHEQdfeX8JVmB0aCIV7FSOJiDFzwpEUZ7RvXY9qLhOuQwE3A/uINxPMQb3RYKsSxlCpow1xk
aLEpS3FfKZO/wQSqEEtTOKIpGfejkProy2a6B+kK03eUDADIImKQGDFdxN3H7oKxyQn6wYLwpZhC
VjxzuKFcjp64WWQN13oJHiYvfBlxltyX2aokp/IwnRzbqr7R417xj3Sf7ogPJ8pGZLLtfCKfKXlr
y2hvMUT79GmHLstQO4cWQQQGU6a1+OeGIw/QE27hj3zgchaVNf7DBohnlZ6x8ubhiTPuM2jW/L30
vSkGTssoyoEB1RCxCKV5YLrOjOttziHXZw3uH6p//+B4inMBwiBuVXcI3G1CetK1AiNlAGnUO9FG
1RF0sHoiewwnaD0FpxVv0L4S+oTZzkY10kVFTOo3TZse/D8LmpBPvoqJxAXrpcOa92mVtAyIJ5o7
guFIqfHQ1ADxGzETNUQ9Hzsn844+KDbivSEVsmRuGNuk0/pbi2xB+q/NfhUKG9U0vgvLRjVOmqxk
G5tCRkimkTkljQDX25QvL5JocCJwrfRd9irZLkT2vZYmIxB09VXwAwVleixdtpCbpl+xKOCJYyKP
TtT5SYfBjyU8J7HxO11A+0/d7mvt6ues88EKDPJOARtFalOTkMHfUeIZU/aWgFb9XmSNeeE7kRvu
6+AgcL0zYPbNf7ZnRx/BhBAym6HdK+XX3m5NEfOnUMTg/iKaiZs1Fa/uojBx+A4mT6ch9pQg7Kso
WlTYBQy5FSFnUPyhB+kOoVPPcbVWsPEQmncnmQIsrzrUCl7LBFaiYlDAMR8r32YdOrTrpz2TAzIn
CPJZFjoX1rN6502kEgoHwUUAbf2kkuhj8oH6a7qna56G+T+Gnugnupz+3y7bYh/kMohxGOD1oCZM
mLl2+scJGFpT8ZJvw2SeBB8VgPprXaRGA4Uq5gCBUZR8IUQQ3Qq/V6lzmKG7KWVE78fke9snkTqm
U/2/hhRPBj3Rez7a5gObH7U7C6v2zGmcfVWpdC59b/7aBnUCfLSv3BPuRTlEY08EA+wToHNboR0D
4aNJH1hhYQV12ZnHqLXw9Vf2sre1bh7wqoCfKHsWKUOGX7QtZKOwSrOaA6+nvnVRePdFaJJH4c8F
EkEr29qj/wYKNn1jAMMKGsXbo2VV+efEaOF5Fj1OwhpGvIJFeU/swCOpBe5TZQJx6Jc5f3ItYd6d
CjGuLoW+YUlvqFerCy8qLPpDFAHtpRB08XuBlHjAWILzV45my4ynfW09GzVsOaldGyXOFq6T2TNv
k0857wTVckYMIpJt3HNrMPwrEyBgyHwm98p2JsFIbsRRMRiMnUon17UKQTWkpOOhU0zuTUC8MO00
6UgIvdxvPGDYauZ5oEz0Rk4r3JkXKCtQb1BpzG+g1No0lhEd58a3WbXp1PXuliXv7nEvsssXqROv
DN0frLQTd1Amh8s8h+qMl0K9Bz0NpBSB2jEJXr76NHsGEomSNg2fwON+2Z7foUNlWLepHSw6Mmuc
awL2Yq/9Zbi4TsftwzW4l3J0T2Kprjdz8I4gKwj1pWOxO9HTYYn4QKagGtW2m1I6s9Afoo1BAfaY
Y6c8G/QNL4GvxR+tewk13gZxuEtwe+pNI2mAL7Lw5TEcGvtE6S6O89IrcjJo70/0TDZlR+t8ytVN
TiVO/7NaaX0i1gxxn0izGxF0CGTKff+8tLU+Nvk8v+PYb46hboC68cEGEAZZiL7Mqlvvo56Vuj1b
2aWPWve1cEJ+2nAoIsZKfME3oMb4aPWltS2t7HXOYR0SGwAYVMJL8raTTUCEMTBmZwxbyF7DlKW+
xygSNKuXfashaWMxJcmHsfUD+DD/2clvHLM6SJKLO8jssWrH+g+uNWSwFTDTaCR/lpXt2H41BUMa
to32b+kQrtLodoz7QFUQoVtyLqwxuRLpwUYR6vEPsdveN0SXw0TjiosH3sadEPVyaOCU0CgikW6Y
PY5uPCzEuJ2LgT3VDbkf50nuZjH7I6IbkWoiYLTaBRl24ng5W+h63dmVTg/JzCCUJ6fYNoVwF3SX
3CqJoi5wV9n+ZpnRB3/WwZueTf6LPBh9BUiv2MdI/m9pBDIAzox+o4kLPuSB+64nzK2baPGnKcZt
Xl0Zk5Twwn3benFwonyOjTEoJHwr2cvWTx7ySWbovGkTdoQbv2VaaSIzpPeEvgnyGCd4ScU3N6QE
eHgxCiI2sOWwoflICFJ4pSVFC+fqNEadGO772rcOaS3Ev6iYwHzcgOskAWTU5on/6hHvjgnIUS/I
l3vogskC0IJE7ryeNWnAZPSwNqxGKtepv2KWWZ+BqVl090vAZK+qzCmHPERFtwRkOXRhTLJggoIz
Hb99t7b3rds11zaXUc4NYmdxKgSL3zQk7qBNWsqDPs+gMkfyRMx19KAK3X9rrqK7qQqCP1iwxnhJ
NUsBGm+fhCeXB0H1axltGCa324Tp9XfZkR7PKmq+EwyTjzn+kmuRkZEYu67dfBasVX9xVWZ7AjBZ
s5W2fho6MAxOmeW/neOigrLGW3hW4l2Q6xUPazQTWrlY3luD9jVudT3u00gEN/lfF74j6Oj/sJpM
Tq5bJ2+LGh/adtVnXQDxbwi9+UlpnHc4PTg2lsHZZEAzbqAUAWonJAValJY+I40c/gaDGff8f8mr
Fdq0w8ondm6ErX+GsezvHXp93F3BcicTMZ+alHt7qlnbMIJ09ENOXdQRHnujcZn6v2lpxocGgt+9
7+MeQ+wJVd2esRhWdfHLxp/TPc+sG0fXqO9xJkSWgd55Bpa1Afmc/mWSVT7SBnSfy2xIplFGNH9W
47xhpmN6MZA9uO00xXbUBeNjBO24vDnDG4ZDnv9uLHR2mPKDiagFX577ldmmSbhnm7FOr05n1EOh
tAFQP6t6Q/7a9AxC0ex5RW2CF6zwzGQ90oeASRNihv/52ZSzDtc5TM1ZgxwZzqQkjkfyZer7Hg7o
Rk60WRvAuBoKWdVYnLt5+ln6I4HIGNHkpkrnap9PKR0mI+E3f+gbDLQFe1oordcSdOeByLEQMpRN
/iimkBnxKdwjg90Cz8jGAT33v+wJnByuIQcXaSt+MioHmnL0Q3WWJEdUhtF8Je9klHdIiMqYVInk
BcqGoNKHmNSC4b/lkvXbCqj0vpduTyxEeAtkCQvyoIUz/AeEM38kJ8vPv8wS8rjN9Am8/38GJ+dH
6l39wTqkjCs+rGrrraHcFT7XYsqY+T0EbEpA6Jy2m8mSlLoaWTdjpcnrmCkI9zjLpjvMkRh+Mi71
/+1Owi80gh4B6sAjOULG3YrJpT6tlupzprURSyv2M8Q/Ut905a5n3/ic4DT6TXpYqKVKJEy82vuX
+mPPQIaR+B2nTmRtfN4cHCuDOgV47OW+n4MvsKWQ5tvFJWwIpMzRJV6PJyqjbGPXgDmuW2xrBa0K
aVICQ/4LPKUT90WHeWILAKi/rGTlvEwaLAR+s+wS5bP6m/X9cE2ipsSSq/rPnFPpjJvWxClBrS/E
fxSnCFPvHStUfbAk9VBe+wgxF89qdqGj82Nl9329i7yuvwpLrm9WncrLUlp+iDAP5SDihhp1HqMU
yVcy2Hs48VmsZz8/u06Nvmye9RVVqH2KmER/lKpwdpjpSibbzeA/VIWlEXZSmcmnzrXUR86ikkOL
EUqXeAt2krXLjzPSy88hTZcf6VTrkwp1+bh0q8+ZQK5FqGzxKAZJTrSpm3ePONVYJ95/8K0GcilA
mg71YH1bE+E3s2vyYwBL7Cbabz6H2WF+f8uoSOpMMrrys58S4QebgMa5SAIdN5Nxc7z4OM7gdaQB
SDPwFU9JhmJqAzZSnlIjXXA+TfF8A3BtTEaslJx4sgvRgdfAZjVQazpV+IR/Wr9iV+7vG3o88jzL
fTch4x3dI1gY97CidWBo5C33JFCa73UoLNgRK9P+IjJYLtCbNs1AKcWQMcVoPofNyeYyw+8fJZl7
P3ZIomyG/8g4K/lm6JqiDTi1d0wRuKkt3CafSdKZB/zK0/OapfrUcLU1uGEJDfEkrnIXlgYKX7AO
LF2mcEc+w7ofa1kd8iiZ/gBR0RdCr+uruOWPgOLwkLyy3GWTCEiKmdogoqvlo+6A24w0scAlcPVr
3MpEzNB5Y7c2hd4Teep/UUhN874ZNVmB6JHFRaL3FnvHYt0O34BSumeRdxg7KMnc2d4Ho9oCA3Ru
JpCg4ULohOeEd8s0B4A05txn+j7k4y8ADeEgDZMZnztavF3f5qh4olkSgHHzkOw9VFLvzY12/8zA
WcgdeDjnjN6MHRBj6Non9s/37WiXUyK9smtk8qTrgO1fXhDW9oNpcXpmAp6KfdZOqttOqE/mi5sN
aHqJrEuLJ5Q3DglK9De/rhS2u60rFin3aP6HFvBwVnwyiUTzRBhptm6w+yBoFuXs19v/o+hMlhs3
tiD6RYjAVChgSxKcqYEarQ2ipW5hnlGF4et9sHl+EQ63ZYpA3cqbebJs+DAQ3LziSacdkYs5Kx1C
a/kIDxFhHAs+zzG+ZCqG8CkHXA6HZTJuuljxMrhkMZh1nGz0MMn8JQ/cATXLSkt2M7nOEjp5EnwM
ZdDFzyNupDsMJQwSSW4QhYbPEkIOZOiXjlMdG6wdTChF5ff486yO9V4AJulUGtbKz5TB8o/gArkh
fxnGc6cXaznDsmxeATEDhOtYVgNPqNdJLJNW5D8BeWXzS4qK09JNYA0BKcsNfttiJD8ZcLtC+6rI
Ml5sgq48DOlQUmHkx0Nx1EDBwN9PQMFIgDZg3yC0m4fR6wmoZFX+OWJSZSwkNOetnmQ64XTdBJcl
7fitpKa9AOmD+7uFxGcjnbG9x0HLFViWATtP7SaQPloDtkU4zb75L+8NqlDISpmXFCQAd826AU7J
fyRJmz6dLfh4pRDncVRSPpDUaXjuG4siZdOQxmW2dBmFtmdV5a4DjdJcSiuQRyrZzPY05gUUPDml
1p+Vbsr0q7v61xGj3JceVRibjP3CK6vXfqGKBmrCvqVCbbyklun+mlpxdSkSv7kBgXAf6WiRHzEv
c66w6KCvfcQlKbSwHlPrC6zsIMoamE3A6Qq50/gP2Kl5gk+rEVrtsvb3mC4tP5QlC9UdsheODHqO
DmNbjC82euuPMeRv1ASDb4kDtFSy7CQaXMgpev4DWviM6RZPdpTbM7badnqBtOJfuNIweMRczT8w
z1PgQD0qqhqY+SjXYQCMc1PYzgc3RwQGXRoHJu3gPe2m39nJ0j3dKVz2PIW27pbBscVmzyhBzAH1
e0ie8V1QvYoDIfnnKHwdPAyAq73vmdf1B1CnsyBGupmo2q6d8YlGh20lSIgDh3siJHn317hiwBBJ
7vbD6wXexWns6DSHixuW+Kx2lvKI7cE8pG4xtvc4qAi5ek12tPu+wBLiq4NNKSJYSq99INMin5oB
CX4b0coFumAe9+RMPjE4jjd0a/OSxY08mcK3Pt1hiM5w8mi48o2g/m9p2uCW69UrFbmvhcLYrswg
/TtzsT+YZKzJ1YIaqTHYFAELaVdv7Ny/+pM93SyIg9uiNj3IoSTY8DQkry0LM7FxB/yhMBDvyMvW
O4Kgf0Ovq3/iyNJPfr0OKdEN7BAASxwc/kUWVvPIBOB36yi1HIfVqZ8zlU625T8n0F/BRMFNKC2J
daVrSmL1iwutogB2BST6o/S734C9+h6wTfQ1g1H6F9HFzc1Yu08CqOE+j5pp4/jGkW0Ysnfpc2Cb
hHOuyrOInHk9B09a1W+xIZ4VI+bJgq2y7+iJfADqkLNO5RXFnusY56RK+iAy9pWdNJsMwbrbTUDl
b5UW5YXLLBqcf2dHmOKtaL0LlOCIMGxiJsyF44u1FLO78Tv4xcVIkWnFGydEUWbngFPvgMGE6yK7
K/QOhSNxFv91pCI2g3LefXZLIWudckN8/VE2QfRgTPYtIzS3UWSu94CS+Kj6YtjNi9T7eQqaHUpw
FS4GHFEl+uYbhN+wx8467HvX/Uhm4pCUsm+Z4wFLgi9mgmWxEJjSv+It9c5CYz/uLCq0ugi/ne5I
Pds6eC1imHHUCEOE8b4X4o9AHXXlXCRG6lOVJN4HK/GLWDCKW12a0pAs0FSV9d886792m996GAh9
q20HCdVsL05UZgdHeifcqu7O80WNphMlR6zJRRh3CSpiLeZ9PXT2E5K/fxHpfAGqh9Ycja8AdVxm
oSXUiTtf8Fl+JZaSxG464Ni4lfd4nv4AgWTBFtMniY0TXAQlX6u9MCYYutjx+KRMtJSCynfeEuaZ
Ng5cPVMjd93kWmTsnNltNzKp2v8sPMf7sa2hA7cjruELNZ3S22rJ2cCTAZTVsjaTj4WXBY84wESy
n9vV28D4yjg7F27Ya8AT48rJ4/WEi7qrvYcW7yd+dCvZmfThIqvRU860urNIQeOGt4cjYTGsaaOl
N4ku/pUOX5/BX4x7xxR49s2uPwJzGbedn9bXyBneAnaPL3HnIDVlWBw1vaN95Bwa6Uzflim4Trj+
VaKAcQcDGQTiotvDXAOqRVjvCPUof+ihxhyawfjWwIs31GoNmITJWvie19OUwavoKNNOflMviEsk
L8aaKnpir6Zm/1QEln7AQHYjsEzPuDDZ4vhzVYeOO0enQhrcdpmc03NSKeQNAAGHUZoWKwxCDCUl
AJAjs5b+WpoKXHK2VGdnFnWHhvcfqe5hwJhWCHga0lJcxrFjbmB7DQRIrfShhTi0ByzV7tqgSd8S
y/gG1q7Gs58aoDNJR/9iNzbBycCtPuD5r/FNp5R8G9Uk9ktHeS3C6TidmKs5B2tHXaDZGMdMquaJ
LpbsPy70+KPS1uWzRG9Lm7l+ogpCXm1H74P5x61TF42oIx+7AsYAUSxkD2tiip5neycdoFtkpsqf
/MIRm8C3jTvHDcaV8U+L8SY7TAiE/7nO4P3Vysc7Y8XzvNVZ3Nsn1r9c69P/VO9Gjx6n0gVdcY+Z
wL+RcrgKR9K1mlVurHbsDD4qjRGfExY81cA1IaXzp5wKbNi1IkLKd58l2d+0lzjKgzbf8X+Cs5ks
zXyxlir+SA16q/3IllsEOp9eIO/P7Mz/2lHr5zahxtwFRoJkUHybfoTvI1muPg0Gj22D18uMy2tb
th1bUTvHvJybYUldz3bB+VFshPCb/Twq/421MGmOQnGlVDSYHDK741RqZXD11yW7SlEfaVcCyhHH
pnVppo4DsBHlK/sVOmd5rCfXrOF2JPkb1yteSGzciLLx+ndr5IBMsGMCO+qV8pEd/mO8jo3g4Ypb
vqj27FSDvceUX79QzR1RdE0t0842KW/3YgKWJePaF34q2srV8NYZmOLKyvfo9qvhJTWSWcpky9wG
K22E7fN9svTZVNOH38b7YMBiVRGuWSZngrteNWyh7fJv7MxNQ7eHAXFFMhKiYt+GNJPv+UJxyzRn
j6bwOLLaTpyrMdoXXf7dGwWIGyj/AShBb+aXScqMYFP8tzcWdSHRA3dp5H0N10U/uEHgINOn3WFO
hvVn6ONHz07Ww89zxNXw4/4QW2n/ylE6h+ZYAwJxy6H4lJ7n/ZiTlf3gL4OokqR1SEdd/RvJ6ClN
CcOESg2fvbM8ai9DXJjYYm0HigGSxevvnt0c1AC3RHbfMV7kLauqjMDUZB5HUekry7G1QHoFuuSs
a8ZEhwIr45Yj5JsJ7gySdDrVCy8al1j2ye5mMiPTEKebvqOETemmDJFgq4NQpk+OTK37juaNLdCL
1+URiZC4v+Rmlb/1C3sYJTUFnqikms1hnb/VDu9VacREXSH/HpUfHMCx/0PrXkBZ92EBc+yS5vgr
U+DeJx4T91YbyWGaSX+NThVlux4RfNdVNkTrVI0Ga2D2GqJ56/DibNibg1WxGHonswTSKejtyd21
S71YxAMJu9Hk2gwVOur/Cxp9BMNRsl0pa1AzwVOeEceSEQ4Mwjz0csk5PdGcl10Yv+LDhGniqqtP
rDzYsNWrQVWZB12kIXWERQEVfYFtcohl7TN4V72mqQ3CqAFx76BG7IbVmB/NvrX2rXTLZ01eMKzT
VSvMShqg+oJhuPQeYzc7WgT4iJZO/R/8++3BcY15T9sfw7ctYfUp1dz0ktx96DSMJBCdS3jOzSqD
25aov8kopz993r/wAFm0dhbTa+VieGfLKn64ptPQ4BCrvudN0d1ssoi0jCId27766oQg7LLRVnpP
RhsXtRfEq7rJEJUD3ISujVDjpc01GPQjHsLnxsL0PNNauIFZ8h3oqr6AoanDYU6YFvXaOp6zOL50
RtOeBi8NdlNMAlFWzG1p/D2XHYejO7l7jBqviVU9Nk3HUYo0OgHhiOVxZBy6K7aZ5IQmXMjsoYox
9Q+9lsYLccdVvGVPbWPQXZ99691Z8XRZwJiDRbM4GiJ5Xljv4MTJ612Md/rZiIanIoeyy1Bhhmg1
Ztj4bfbXxEfAa4YHdxBBfpgQsELeIB3EJixKITWXggZ6Qz2nSmlqfkhtbDD9ZjFOorW0L/XSz0aQ
WaHCay31bi/xzCoTDMBe83M2jSv3BEq46cVgeLkAA9/edalbHbssgeAUwZjx/N+oT64uXmrIp+xn
cv8P1wHvtEAfOdijI26SV/vByEgAT3wvqojDEYKJFeLZ5UqLWDqM+ybyx1dfxPUuFX72SvfBuWWb
c3Nk6/wjV8OqTmXRp0NUd0XtwYBrlB+yU3uPfVORsuVS5JO9mSfcOvWCoh6M88j6CzfwzlyHjp0R
MbUSzKdKOw7iMwjih8BwR1R2WDC5Q1XCeSEXfSvg55/lAjqRb24jv4JS9vfOcB4aaAasuJDmTzj+
8ScmwZBeEh8iv83AscHTnj0uOXsTpWgVyHg63qKuTLdTY/WfCys65A8KuKHSpOdUxbF3KgUu1Ro9
hFkeTQx8NKA+2D1cN+0icQ4kq4odz1p9AHTQkWiB6+dSNQeeWWJWZu6kMQkIKR/KNBmPMOz4ZERh
fDKFAsMnOrbFJvmwUiPZxNrlucETSbpk5mi82HIqX9wpHt50K9qHOo/NfZ8s46tFGwD6HXLRuffQ
KUQ5XwpNoU5tl8yG9AP/ArEOGCfHNVMlKXbaYQsEgFXGqSr29Cw1D23TO3vVW3/yoDoLfxh/NHe4
CwFAi3cv4ZeJbZfT/yZ80MUhL10PX2HbwgVIsyUaDrQ7jGxXo+gJ+7a6xDr2snuBWOPuR4EadPKs
ntd+w5WZgCcqxCZp+t5iNVPL95b0ROhSF/0kUwRpYxlwemN4rFzOgLx/ltL/sVSaoFV1zqGApxVO
3ownObcDAZfZm0KXq9d+YZA41D7PTakkBKWJEFFM9w/+9Xbd15kTMBxStxjW3Xz5q4e0/TOX8u9c
9d6h0F0esv9OcnyEJc8yattxAR3znInS+PKbOqJCas2vYx8mYurb9PFCO265mBZqA1z2L+xe8pU2
p81KV9vmNHAeuDgN23agTIYfHhpGst7rucvX576OG7L1BMvdmI42LNSDvV2C7CSqFLNc22kssXN7
5ZUJiwC3OFZsU80fvbJrAEOkqHhZUnNZvCqHVeVZjmOGbaOr+JpCt8KsOCTsBBEY6IdJ+UT2GHY8
eYAc0J+KCovQ1sNAdsC51rHWTMvunVYYor0wZVxxLiEf1OODxJ7FztdQOlnnMYwTmshrnWLEM9V1
wb4MeMWTIlzK6D+m7eXukqM2N4TU7SMSlT4p8AqvhJYlcBFMge+t1HD6sSKWd1OP4yFPAiyXA/+4
afbxL/xJFQZUYZ6JxH+R3KiOCwb21UxHI2y59rIbMzTRPQSVtgodWbt3pvfhkk+QxzBfIeAF2oof
I6/zwjTge4nVHYNGM6LV2tknPTH9OdEs8LngdmBLJeswQvbqbMIbZZmODsnin/UCm/IEGyJ1fLRl
sML+JkNGVtZJfHsDaoq6LLobfVIsiGsoJhs0h/zA4sHJwsLCuIGZP7He7Fy/Z3OFDDnPMG6I/TuY
9kT72yclmE8gpajudjjK+TGnZ3ejEmxGPD+7qVL+A14b79bh1AViDKSxdVn8zoJOJc6Dv6mjrH1U
zgkbsPE9th1QrnDmIMlwhzu1y6KwgDR5hCqn5Ximm37ZpIsuVtqPZV2UmchbzyB8JBri0M0DmRRc
PVU6LQAwzGvjebJSclosg8KCYvbFqRdUhKPZsgWogiQ5Dn5L2jqF8O0WfbDr0GGwmfLm/WK6wswe
De5blNgffKqrAo43dxMb2XWJ5PJRufAL637E0tbZ1GkuafVk5aYOfT3jp87aOz2kLO0jsM5r44X1
G6N/wAJc1znoexbBeEgU/EvWBQOiOScVUE+YLJK3L9+eudv5HRaexqyZlDL6ymh8C2jna6sLLSSK
UsrIZ7HU52G2TqIRtEKqMSYfpQWb/Y5k7KZ2MqbIYKQ1ClL4Y5PJ33nx/w0E+QnUQCYZDDqvcCgV
uC0HFxPoQj17OAhpc3cSeD/hE8LiTLN6b/vV6pxZKv7ARbyRQaPG3ZNe+h8HyTMhT/oVLELswMoZ
+Cn1Wthj0D4d3WeYICQW5mF64PxtnyeSmfOJyLlDlIq/zHgMZt4aaIADlTHuU2Zb5wHn6xFRtTxm
2UBFiE1JHxu8YMd+oGbNaWHVtePsMmHPuPvBtEvgCh+k6bD+LszvJTYOuu1osSygLLZjgb6V2MHz
PNKrICdKR4q5OfkNXVSYwIzPmDJfkI+dGfE0eQvkwNb6qnqVNHvaRcGGjJBCK08MB4bQ7lwuWL2o
xmwe/W62j106rhQHyuICWxMjcAJ2PFl2YTsVPGWBcR8du965UHDxxxpouMVoTxQAtdjcu7EHHzPQ
qOmvuNX5q6F3DeQ+BfaXoYS2skYi/K/a0WIOp2xeyosJ8/xFItXWZ8wC6BW660+6rEdgpp0fPeiB
x/aRhW5dhFOdQ3pI5lKNe+EtxGJ37P2qnthNaV+mbn15t7p9mfLpntmm2Nmt/iZUNDXbWeO2RB9i
8msWeiCBnhOK7WKYO3ikYoxsAvTAbuJmeCzTgF/gZIq/0xA05widDlsj0l/nF2+GQfIwntHRTexg
Cej0TUfgPSaSO7HRnqYYbbLA3JObOXYLs4BNFBEHRq3prOLiL/S7irkYr7lbQH2zZNxui8YvOW2z
0bS3mBUo455H+53Xev2PKWD5aLhcTmG3yOkFrVW/uAv08YwY9tFCkTwXhvm+ErJD6iX6MDbt4BX7
80DUJxkxhztDz4rSbM6e2fonhgmQF/kkQ+zmCHY2JS1PEBXmgkxym5GHjqOr4FTKHw1HW+OFHfB8
hqziYd3ym+GIzWIMWHVgYMq4px6lHqObZS1QpQeZf85l4f1pKBO6u0vhvNPsylagLbW/sUFD8xRp
qoO2LKtiMiIRPdglkkAA4ADYZON2bxl/8Edb1M1eaTdEraAtcSGou+dHtBnLtCAEzVs8Ws6ejNJ7
CoztNvpAzNDEIGmBiMymfTpPBFbKUeTbWer+r1+zle9li/zEm2rve1yya767RpnOSQhuAvB7Sx7t
CMKu5TvIFY/eWhzN1Mpm6Q54FFbo1J93JjGRY1oG8qFe8v+gi8fhQpyYaJxsz4nXPZT98lqDqrI1
KyOgTNTTGEv3b4hRDwNZ48X2RmjfnivZL5aFsfG8sgUJkQi1/rteoyotfkqsIGHQqhYfVhoshFiN
fK+6yD2a8J3xbBb1x+JlBzctn7wk/c09XgIE8EljDxnhBNYQnF/N2K61GEJSEZ4a2TZOYCZlCuxu
DA80rHoENAJ+ffmuBy9nVwZ+Gx2WF2yHl2lvcO0/mdrJb4smbd+jPqPcsChqouDYYyE75twSJAm3
+UXR9v5EbXLNl2ZGBVat3qfBIC7IN1ydZakONWnmawxg6F8KUwCYMNAn5OSA60dh149ynoMjW2kb
BxYh9GVq5b6X/j9J4feFEiBGDgjrB145EFpFxofAY7yXEzMCjtaFFJhXfzZsEnxqSBfqZwYttqJT
1rH27TcrmIqaTEvR/jdhzyG/C0kq2ReptJ9xlj9T4uCc+xWXENn+g98Y4gGPINtMFsv01Fo50Pok
ek7YUu4otrTlDif9QBOIcoIQFuT81qrB+o49TMC2Tz5KZbX12CiL+aaF6mweq6DzdqKry8cyyKad
Q7LpDtBQBPuZv11tesfRcLIxOV1YcjbvjpBtt9c6GV9yXdgPSxbxdXXS7EgysjgzC7Ih8WwC4sAr
1706wy2rI/qdRwNPgtcWg76PUjR/hi52/2OOGc55PBuHRlvZJUiGwUPvMNwDkC3rBxE/+WfOFoZ3
RPJi7qubnIrb6OrHmkUSUfqAyPhYpMV9qVS+p89j7Voh9LQNRs+BxWtQXk1Z1ankxsv/uBXYaZqk
2SpQzFG3/9IUHJDd8VpHiOXAIy7PlrBCztksVQUkdrTuXTvxh/DM0t5efFpZ3+5HbivZ1jTpuheu
jPbjVFEjRoMHbI6AZkM2n6ekhQWKelUvMywjFtLHarLiiEjH4Bgng7c5GbC6He+93RoTGowVXdu2
stUxG/hdvCyAi8By5h43YxfgNIU9lGZqWBs7ukdxqESSjbsLTeYggEcerD7CtrsI3gvtCL9MUEqG
Kq5JhtIa7Fk/CVvLRwAJlH03fBS/iVyKkypGabDb4XVXmfSDhCNJuEcfF9kFWlWw5xtYPM2l+KtJ
/YWRBQs5EWAMSRV0m5GnLRsJT8+eplEd/ETxLxCEyciMsIYf0JB+syZGEB+sYjz0wjjaoiyI71XP
DncLnPBEGhB0KGyImwTPC6gwVgIWSxDLM+yD07R8KCSnXkCtk9mlMwh1tJlAUbHY3GPZA6QxVTi8
Pe1Nt4W8LlpQKyIEXCQ/TIkopo4fQMqqvPoY16wP8E07wfIqhj7xwq6T/ZduzLKgq6Gc0100YYLd
kojjocMcofQ7MCXMNm6tzKukRfscZLkRvNDG5oXSasGxVuBTQvqi7V+LMPCz58aR3kxYl3YaY8Fn
0sPc2+SJ69zaaB5oXsP0vc+CdIkOONyrDg2o1GvnIFv6fBrQTya7H9IXLoCTE4LFRM6uWr/c9caU
fYrEzvcOtwjvi/v4qE6GbsZs75o9VaTwtHCoeby1L/acts91B54K+nEkv+Dfy/IpQcB0X3rhslcC
8lAnz5rDoA6DKGiqR2DbgmsfPdKqOWvCn9Nei8wQq4iWXPuUKsdmTDPnhb0m0RbHjP1+AwmFDsIt
95B4n0YElpFpKJJGGLMpiG6W4kpO1KHMujJ8ZvxJzHpEzKDgl00VAsapdGWO4oErEntvraFopXQy
+42riWQX3ME2slmm7jJ7tlW8TKBbjMOQytGMNpZua/QQXFr0ZC1/upJ2uosLvOgPEVV7X1QiXh7x
XWZd2EV9PL8xqhHgR2dPqx/f7cUzQ18pD4XrR0QbFQJSX4r+wSjM3KLpPR+9T3LNdfPoNJZYDqwD
cLdsFgttcDsnsFaaDWKTgnyYg/6MjIgwWGq7nHg1LWDN1pjcYuLxG5CquW6ZzF4YdgPazWvnRFRR
/HHdjFpzbGxixxFB72uUWeohZZFYXGNwtThpMIadlqwr3QerBsd7oyuhunP5y8WRC9DIazefyA1H
FpjRTZLws29yH24V5BgF+3HkuJiREzgtg6AseFpdm5oBJevG2vHWST8ZDx0qFc2mfJu7XLUfAO5k
xm8QezxYAn3ooozFe0v5bHSmQ8y0TmUyxNOVRfss6PvlurUFrp981GVXy90YKSIsmg/+WqbCHc94
zqoekpzjH7GA9fY78V46TV2qQw8es/FPRkPHO8uQVvykk5teRzEwoQp2qCHwlvwMw2Z4LEarOppr
mKQ2aaPaGA0SO4KGt1r7geS8o6jlFFFWMo6+aibW8dnDfcw7jHZppzRcqlzqvlqvu6Uiw+T1UTr+
TgSe610lEtnuMeBMw3dh6CD+zmg5H8+mPdr5tRikOmkPxZQmoa5Ys+hjhyfZiKNzg+PIvGPNnu4E
EoEBdr2mH9srF6D2FOEk3H4eMC/Z2N9SXheTk2L/WoSr0mtFBi57MEub/sZ4trOzg2W8gU6TuGzJ
uCvrAgGRDodjZWYYfa02znHJOPE91gHNBKLoyNursqAlcsjmq4GJe2DhLNIPY6lQ2t2KduTH1okM
DLAOEC2Ptm95y6bF/1AK7/DGmCiNj5Dg39umEbtqisy7XzfVSaTe8Ce2A0/CN7GFhbmSXNglWKDM
pil8W6h3s64Uja4oHujFWZ0eEMWo5xt1bCYH2yHgwIuduAFvHJpdhi7Cs42fuf5yvFg5TAqZJvQ3
sas/NbE5/lAQpT6XHEUzIfJWqCmEHI4e2sVwb1bbhRU1p6hvbSxdRb/gCDdbsz5nYDkArOaxQmyj
6KWcWLvAlAYZRFTeWezl21JiGN9pn4j7fTbV2WrzSFI6PNop9bNDN5rureMqvtwdCxtcDuFIVhty
N4LcP708VBvppn1KZroY8JFR2rexlEHzT1UhAoWaXS0aLNr+cOmNQbkImrH0H0yo/BFgidT+r+Yy
A2kRnp11SGjWOrdo2hMeU9t4A6oGi4CyDuXDe115ysm2s1hXc43rbSCyZz/HpN8iIWUUahdZjK3A
jOq13Nqq4OA5MIOxKXB0T0PXvuYtfAWxGnzfG9U5wa8mHKweyZvW8OSFJuxisNzECvNgzb2JnFmb
shBnny7XfR3hmtx2CnrVNR2VrelUcKrk1PhMCEfFnj/EsTi8OV0KGK2Jay6vq9HmJF2IDTh2AfxQ
ZCV/GP/7kO43TEUxcM2nwGZ1eWksrHv3wVsdhsNc23BJO1abePtoAnpQVuGTuU5JgNOWRdUUHQJT
aTs16Tsd4F4uqvakrdUYaK5Omn3WBMkvDRmW/4Bc6ZUP2C1dXKCB5beEgS2Ud6TITEjCXNnI0SMT
c7D2DjtP+egEccJmhXXFzllgre4YUvP5Og0csE9m3aF6YTRqL7Ic63fyHROjUmX0H4Vpt2Gelo31
ydxWnlKmEzbPIvaAvmDW7t8aouUJixfH25kdG8mDHUdQuLzEP2VlF/2VoPrR0FVzAZMdnSltHq8y
tUpIOfwELo3GvdNh7xyIfWTs9yCFCuwEPRcxll38BSiekxTwAqTGHs/VMdljpu+nnZsIwIB4qFzs
Y47LApa0YhLGFkHhS1UGydp4MajFv3iuDYNrVGRXBr4LhN9qoYpDD32AJVElzTe/WsHNQLCQFu0l
LcOcLWW5DdoZXD6JS+5xBW+VbaZbWdBW1znbhNn5PVUyeOQ/k70ezl212kzn5FGy3LI3tnKG5MDg
3WMipnRDPHb4dE+Gz2KWoPmE5xDkKV63uBUmKwtnfncs13u3E2095ypnbT6ujQQ3v3O64WbSdVLd
BiSY6Kdkw8ebw5a8T+HRUWx15IqJ4ojWREtTLNPCSHcBMcq44Jjg+3s0xtThyMGU8hpPpbxKOYxG
tqG8xihus8mdBzpVAhh+4r3fbPrSkJ9MppbxbJqsST9NiKIHrE7FuyJQN/5gyoV8xnnuJJ9yYDw5
4GNvxnuVzQn1L5PEy+PNzbzrGspAaL2VLhkdWT87gGpnktXcXXceDTr82mriFZelzDT+r5XZ+qGM
Lgu5FDd3vhORvpLUs1/pHqGB3OTScErZrkp22iL+JDY1zDsccgGPFr/y6BLBkSTJ2bQhGBBFMdJo
yK3TT5XLlskWifcgNBekMxjGUiwbcCozfqg2TleAhEP2/w1hI8au7aDHz1FAANZMyr+e5fPH2pgg
Q/ZZo4PnixH6GM12cAJ9P7Di5zEJzVm18cWZuE9vc3z25WPWerAfkLKYfYux9cAdDjZrPNvM4XzU
0usNHF5CSDJ1vk0GV/Z4cqFfBl5Ij4M3fQXgSR8Mi9+evUM5Ht9VNRhOtaP5qv+ElU1neNswiDhk
KvpLPLTyjECQZFucEKtY4Ll84dzM7UgkWjAn/Y3lu3Z6Eq5nBacqS2W+tQ1OjA0aLHbERHpjSLxr
uSIBL59xb5ndQc2th/TSzZQBqYUqK7Jp4xbznnutAObB+RNJle1yekMXArxRb7zj9oxOvuwkL0Ow
Vc69tqt2ek7Je9bZtoBORE4sb2Nf7K3BarrnMplHVheQUAkRCCyofAlaDYbE0Sf0WH3FkGVTmTzD
FjGEuEr4L8EOq7KAUJHVvfXVgpb3dqpjat5msElm7CpWGhQgqGQ1nq1g3VHViS2adldDFwm4RstR
zGqXjXwn2X7RO13Qws3jwP1rTygw3sWTEt8Zqfubz7f0SDG3HCj2W+rp7homenA7RoDQBxIoAIWL
zCVe3yHIe04wdTsxw5UruhZPLa7q8ZslUZL8+A19wzdS0gXBU5t2wL2NkBnhwsz6fHhOXMUy3Rn8
qjjA/rHEHY0cev0oneqQtJGBJtBGJdE4KuwaTVj+6JmkS8OszuoLBoIi1K0pj/GE7XRX1uhPahIw
p2SVyJU5GfMxL92NImJm6ViMfR9irHP2SOkjnis2gS1cnEyVr8Pk5/k1N/2xxuC+mH+DpLX+ItRA
9K0NJ7D4x4EPfrU8MGK3dIBs4mkAF75JvZLV8lC4byQ53R2RCQVOrDIuJoFnhjq0wdrYNYVvVTDh
igISSARyAR+PXUV/lqkfQw2lQ7ngyOIFcudQGfa5jV1zzSmy31bE0d68wmi8P2afdDcM4QvQpaY+
YE+g/YQ1Uubg+5nVHsrYxLK/Vug20ALdhM8js1UIYrDjVtP0w160WNRRLf3xzgSX1W+w23AdcMpq
SXZwYKppxMwp0Grf87eVi3dzrid85RD/421NeyYe5saY82eKoxf/oBWj2qkf3Egc/Tq2mtdiTRYh
vYOQ+TPpeYIJWEGaylbndNOcFxBlxMGlaSvuBEucPuMK79xnAFojeTBX+1zGg8SAVUOhdTOOZ7iK
SUc7X8XY8wo7jnvUzvZWEGYdGCIUXqrYtS6cjj3XmiZLnvyBEsKN0ngJcyzWeU1uzmQFRVUIlZR9
2Mhx+OcW6x48Q545d9KHc8OVlNore2jf6jQODqmwnHYf21biY+QS7ms59cHLoPLh1eqC5N8EVMH8
EsAZVtS7b/3FdjjiMs+FfmJoT0CSJBOGhFy0Iwd5At6n40/pgxrh1Bji5NVQs/EfItF8D+LM/Z+z
81qSG7nW9asodH0QB8hMuB1b56J8V1u2YZO8QXBIDrz3ePr9YfYNC11RFTzSxEihmVEWgMyVy/zG
w2jCQd8W2T6Uv+489OQ+eRTrv0rdpVlELLBekcPGDSmJ+3Z8TBBGvy/chodHNEHiuKq61N+qolQC
L9QS/6fWCvJqmxoQQ9fKSMZbLWK8iAup0b0OQRV8d0FgGTsw7kH65BQ6hBLPhZW1pXdMVNMH8ggf
9PEr8pSaeRyV0w7kPQnC3OhamXmG1HeMQQqTD2Z1euu693BdigJj1xLToNSiVXabAsFNsFbFZhPW
SaCMbYtvx60oGEAj4IbHNrM87r0tcEBveIIU5H6BCZK8MZLuu23F9PrGTi00/hEEep4Eo5cjJamV
Hn0mn38FetV9dvTOuYfRoI20MJwRL2yBSKjrG33zDVfLsi9up5KeUA6IirvqIeyY/OEWrBXdV0xu
AKgA4pkYmSEz6EG5dHXAY8jcTjTICOsonDsAYlSulbcD7rn5msE8o6CgrXvmghhVYedrOlaF2jD4
vOGhM9zusSsb+0GEefpioWXoPWpDjD+t8LoB1+TCblxjkxlFTd7nFW6+FaheBkjtl+EhbAvzc6Dw
qrthSG/XrzXZC6TzRATGxsVDxqaULlDPXcGD7JGY0ZDqN7AWPHiVCv8yA6N8M1WFwE3U6T+SKHGP
wGDKv5tQb+6i0FG3ReL7yV64HQZJLuQI2nV9Gv5Mx3qWbZWT32G4o1kPtsdw66EOvMClNiQlvh1N
vRJ3YJ7r8iA7nhjEFspGbpBB0soHJyxRQxaW/Ka6RruBZF/3n+GkuTptdwpSRNwrWMe/cofL/zFV
Kb1ephJT7v40Va2i+6RvIzpMAnkvjAS4UgDaeXLgfjG4+zcZ9sHGykV47NB1U9jdU3aApoYfT4kw
RBEShhiZFhPGwROZ5o1lRWBi+7Fw8TkfO/+5gmjWbtvRiJESnwIpHwG7aC2QVFL+44BlBmuMEWQZ
Tzr9Q8f18EnY0/iIfbBVPOE3lHzNMp+Wau/6FooPYRFCQJu/HQK1IJUymMybGvqL9qwEghfZwfAx
DkHafazc4pOmXGSQtchEOG/VEXNEPtsCR8jPm4GLpIftmTmoVLunSlgxOO011DsKc0Dbi9979FA6
xb7BLNq0e9eYCAZybTYF9DDaUeHgH+g1Ixct5DRPfhUmp3d6SfQBwkhDjjbSGHz2EZUrYJfnU7Vh
rg4HnFbKYL8pLNFQBAc6Et0pt7abEL1ARGeKFVeWW92ZjJzeLW9AyqNBIyKhU5L7FPnpiE1qhKYD
shGDyuE4IwBPZWmaMW4hDXRM4z1NqwbZlrELfP2eMrIBupfA1mSILnMVw5GAOAJUzlGTRjceZixz
K3pDN+S7Ay+vzq1DamQwNfxq0DDEc8wbadlxjXwIWQlqsAifWC8z7bj4hVRuuvd7s9jLkpL7l23O
m6TFoOPGdgWTya4I0x9DJEVEcW9Mmw6rc3uDjze7sW9LGq1Bi/3aX1MPg/WQ5JQfD6FmF/mjEFpb
7iqgYf7a6DKV3Gj1oFvQr1Vm3sd+DGASNz6IJ3j2HAb2P7KYsrf0XwpIfrKHyUbYjCjtb63eR0U3
jJPyEdlqrnIvLob7nImB7q6qxi+t1wTCpXqBvZAm/grwk7YF2gaMsEDJCsCf278zCUSLIXR1YPJ0
jHywHIUm7hNS7zeDHCT9NEVZ+GLRsaV2o2/8A6MOUjtH+dUno66ifIO3gnObca6/Qnec0EyGv7ul
IKNZxCzTGOKVSekxoKSep9ZtmPv8BVTu0RbEdcFBqLPWquKB8VqI9mkwydL6bBn2eECaQMGWzTAp
pJknV60dofCbxeVNLYtYe6ypgYBwGNIcHnPiKRNRRgrptBlq27dAvbjyNUQKEERU6GbJMWR2vnYB
JrfFpk8jUd2Dpg3Tr1kAevabsqyuxcQQ0Pva8uqmX8ehrnlPgQZBiMm6IkOAD5sL60uOpIetrXz0
x8Q7JCCGZIC63PgG8FFxLwaFqA2zBvO7i0OcByUJ52NMfohG1l6baF6kVDk07+81w4u9X25O3wqt
MoIysrrfCr6odeBYVQ3OBalulPeyxgn5c2fSAN9FrSgMSJi6bW8ZR8Gc85t+2sJCwHvYZg6F3Euj
JvvOGVE+QJ5isu8zPFZsxkAjrQ93m9DPYX6DsOUr/a4A/BpzUJIQB0o+TChJEZVDgrDj9hg5QIZu
CGiT9Yydd+kjjqJ5NTlzwRwxwbZPPiaTzNaFZwBpJGEMMuetpktFpV6k9vCT9jkwVirPEdQC7cYi
pg2JJdbQ/ZIuT7g2VEiPwh3a+jVOgkytU7pBX0ZiMeNQzQpSMrBxeK1Jrp+SqdM4WUH5jo6OOpSF
0U53pdlRlobIve4sZBf8N2XoA82MyYitn9QYCvIa4y3xkgSl8z5hEeH7OyEmRDwGoj+yH7YRo4ul
vOg1y3Pfe2zh6O+wzEAwvY6nl9ZAfW/2aO789k0NiRFs3W5EOxXLsjJrPnHtRACe0zTL30Xpczxh
wQRfCTHOl3rsbRouyYQVLT7k6snQTFeHjFB2HR21ZAIwkSr1aaQ+0G8arDG+5U7rhO8AjFAwG8wq
xkHa8eRzl3sCnlAZUxIFvfoiMKo/wkOGU0u+avqvDXpdzifMSam2ODnu97Ebur0rDUjKQ5HeVsYM
uadJmryTwI4H2r+wKB1pNVvMmpFKRNi/QQkM2MB4n5pj9Q5RIhxeYifpx2qVd4K/c+6Q0nQktf3R
MMuekfsWrldo1KCc1BYQ67K0srcTFTOEF59acD01rgx/eQhO3g0jTo1HI3JzZnVxYxV70U4koKjy
FfsgbCOGMlWJvosgaYVGy9QLH9/BUuusr50H7KFJuWGAMNmN89T5ysi5+NQq0aGwYaZd3W15/Zp+
l7l2X3010PfR3npI4tp6gvG1LgjS6sawjQr9r9zWOvwYZBf8tMlPk5uqQy9C4Idh39HM7qqDhKDc
bRCZS8FGuXVcPDqu08OGo9LSzL/pP5kQuzWUFornBMx0vjVsGz4ispgoZEMv7hmvmlriP0kNdTc9
HPB62GpTXTrPflRBKSWH8daMOBH+QLoL2aoQzpy25ffZxX3R6zn4Y4fIjJ8C6oS5R1m/8SbT+TEx
UsKqmVPw5iO7Ac4iRncZPoWGcSZZoUjW9ZT27oaaSMi/3AwC7xrtZKbE6P7oI8kw2HxmTSgYIC4E
E5B2ASOyF9lo2FSUTEHRfbQYU/Yi3ZrIdLXMlGzqAMS4wJyIYNaotfUGKgqdXX/XS0jaHQKmci2Z
xr2CkdfjXUR2Mk/I9dH5niE4i6xVIMpsx1Dag8CKFexx6PPsLW2qioFH1I4+yMpZtpPqFkTfLiBB
heHbIqqCpJ6ffGuJYMOjE7sivjWiNmzqnT4WtvZeILtlfy1aF13GxufeOaK6BTqvNPjvNPFon76i
cJCQGJM8P4qh1eNppSQwrl+6bkW8NwKLiyAxumzTATh/4yDEwif+UiCAPb3DFrB8lHSiNGhfclwD
X5jdDj4WCo7/NwLbbfypLB2FvDdIhX2i8Q7Jim3wTph5mu43/J4MPAhkOH4fG/yNg8RnygotVK6c
0QeDbes+JQQDilk3yfej+6L181+J57g0AAyTP0M3sHaW09Frmsff4xF4t1m9V+Hg/WKE5+Tfey4K
TCPBdZMeaV5VvWZIM6AcTw/w2TNLWgMxAkHcH8KZvsdaUECKI7GD2IcnOZ41BUHHbIGl3luD3h+S
SS9uq6D3mlfAPoN8nkUCqn0jGiQLNkVbjriJtB5xRAUw5l+wK0qDF0ZMgjX1GM6p1HCr2WNWYf3C
mYhCNHKagNFS1O5K17EfS9XFN8KOy21pRPpfNrQ+uPQg84Gj4WtT3lmTwKeKthgArYkjuYOnoOuA
qMJpb+QZRVDL2XAGqdHeUR4tFRpOCGro5vSp0oBZbVRq9l8yPx3cfYxx5Yh2k+fimSAjuhFrJNkz
rAgJHsgzoOLviWH6kjEEAyhqZFM0QoPgbl8zk7Jm8UsyjFUnTKd4ZUDnTDc+BNCYomd0kFwjLpaH
wOwqRkdjcc84Mqug5JiZ/NEGVvHmaK2hEO4Ze3MCeKPxDzbZ2D1ZWdXeAeKxDzjmaHB3YgHgIuuR
Ihhd251b/hkSr27WTe+yKUJErPShf9fhQ5t0mKCH6l3KFg55r+pAsuRjSpi5LwyYeMep5kQagcw1
oXfiy2XCyU0jI3/x3SLFcI8QB1SyzcmvPbRRjiBQ6S76KGQnW9KtCRyGqwq5jkHhZvu8ZQrqg0FW
6KODLzyk1mDGnPuuMr+Crsyjhm5DVNIXmCaAk/KgoBuwQjTqgfMJBGx4P9VpkiNs4HTaUzc5PYZm
pWvpj0NpNPqRWAaJkCqs+lbhffMU61rhfbaLVjNnyQlR3QSeELsSIsYRi93xQamRmawWWvcjpVX9
pbOYwa7pxImfdFny8A03humt1GyyNmpBe507vNZPuCOGbzVTnDU42ML8yexhKo54Z7q3aYuvzhrN
U5c5VIQREVRinA1ukdyPn7gXoCZREkhtG9qly/Q6SuE17urUnqCw9CFHdDiWSOYhAqzo/OJ8hycq
TtKGhbkDUqhuH62NhOxBAHTpYFAe4ka37Gjjcz5JdVOztV+inspyU7dTT3UvR+2pcEYNnnE6N7Tv
JuDk/r6PYOpgo+Sa3TcD2cX4dayH2EeCTq9pS5i9C00GohXdZB+tqWGndXht6muJnUGqrVpVMIcp
HbxAELMvhDd2z5AB/Kn829artoO22BUjNEpoUc1A3zIHt5aNm64MskZ/QS83wv/b0xjt16+hRCrv
c+Pk3XAPUEcr/J8uyXbk7ZifccDAfA/A5fdOC94Yh7UUSu8Dtd6EDYeydddPELJACOKAnwjUB3Ok
+nygp+9MmzYX+bewMvJuHymtZIBklFK1+4iLrIWuN0AQytZ2CoRTHhgXBcHXoFNErMOId+hY7IwM
fJzZ/P3vf/3f//ffP4b/8n/lT3kyYmX0L+SvngCBNPV//m0Y//4XYX3+n29+/ufflCGoVJo2ii5k
ba5Jh4u//uP7c4jHG3/3/5Gxnzawr4rvntWU5YbKp98nemK8W4J6ArYfPG2I85hy17o7Ur1UDpP7
IWauFQJPuvxr7NMfI2ya3HhFuHA6LXeeoJ7+GKZ3o9Vz73+NDeAeG0MV7hcDTkuzFV06pnuMVKAD
l3FASvGHK0PKN02h29KSqPZLdbqyUMyAtEDr38kV432VjtiyWIDjbNvy7yBH/jA8BK4ur2m4p48r
EZyTjqHomaMBZ2PufroosClaSTZ4bwxA+vreka2FcGSjzHTFPJbR06rn2BCai9o0nkwB7xQhfNNN
uJ2lTVuoYJq6wfU11w8WbdqIJlbVkhRgsDnjEzXsruMhKrqX3mg95+inFDZ3lx9i8cmk7kokhR3T
VUKBtHKd02cQvKDJ9Dv9ebSNDnhSMXxDPa/b1kJHqkuS1HwZhfBvLq86/7/+tmulIXQDgxW6mGwU
01Dzrv5t1+ZTHQemZ+UvSD1iYlFkTnrXxTALoRFPzZp2sM18GcfZm8DBnePKNjXPrC6Vrditgv/Q
xenqLVjZqq71/MXL++Y5TqX54tczTBd9xCtLzTt++aDSMYUEmGe5Ss1b6LcHrYXUGAio/KVuqCwz
gB9ryETVro3dYVfZuvN2+cUuP6chFBsSvKFjsi+FvvicJoI95QD94RnXSXgLgTuPWehjICwXZgca
/syNLNLjy6t+fKGsatLAV4YgCTf106ekx8GDMnx7zmNS9NWkWX8FNR1spmba9OOP12Kb0hlzTAPd
02WMYW+WOi0275nRuXwjUUS3BDpaOHejYNNdXuzM61RSGbYjDMWg1V7sFAUJ3KJ1PRsDzXR+1Ou+
jzMbBykgAX+NYh1bySQ0xu3ldY2P+0axsGPxFYmjrpx/2G/7xtQAjwo38Z5BXx0LTVbJrpJo8fr0
WrDYrpGoD/up+p5axruaPXrWcd3gM+ChWFERbS2IDz31nIv+yxOSJa+u26krh/jMb7QoOOlCWzQd
dX3xG8ug8Psa8YrnUeFMsgpSi7YcfGl1m9X4PoZJXr5ffi3LgMvutgVxin3GKyGEnL6VgGp5cgJN
PQvONsBA+AMNTQHw0RYKzhIVqYOyNKb30E+aXYhB7vryDziz0YmXBr+D7pZhycVGjzsDmkjr289W
O4ibRNV0korEA4zbtVeWWt7sxEg1Q4KIswDakMuQpw/rR4PXOmlhPSNo524KeLU74PfUhIzz91lU
3BZkfiv4r3JjGB4qG3kOOKCa0sPlZ/4Yq03XcE1+jM6T6+bilmswcwHHP5jPWu8K9G4Hx7gpkuQL
bHoy/Rwp1i7Rxw0c2fDKyh8/N9eSw6KOw5XOazh9A+7UV65ZKPUM5IMJqGYO9mag/7Rzpti8Yyj1
mIA12nmtNYNDnOL28oN//Ngm1xNXo2GQUoC2OF2eG8qBM1AbzyIikzWiPh8QfQqmjQzr7q/La308
S5Zt6xjVKcGxZ9R2uhaG0/hu1I73rANn3Om1Oxd0gbkHIt2sM32I9pfXMz58VRtspbQJMjCSdaSk
ThdMQVx0jp4y5fM1o7jF3DCSh46JJ63h0DOrndX0+k2KzQ0iUqOPzZ09WfJmxNRueqqRnPwrB2wv
V5mq5Z05xf2X0OQWR9KognheFEH04Aam+3j5Zy9ek2UBaudA2JbOn6XhLvZiV48tqrFGdiumbDog
GlYdci01Nkzkkmc/0K8dwo/rSV1YfBe0e13atov1dHBHeKLHJSNKF5varIe9jpKoh9g/Uwskxp3d
5Qf8J4T9ljDwhICWdMdG0sshBLiLoNoBmshBMZW3DJObN1dp6V4pka2tQB9uQjnJL1qvYszgBjAh
RdrE+4nx9UaniNmaQgxXbvZlFPrf32OTNrArETd0F2fQSBBVaQWaSoBmsjTA2LOSP/uo8IK/vYI5
3E0VDLPQj55E+wzUDErDyKO+KFyKnKPE8vTtygtaFDz//CBwSI6UxERGK4tTybzOADPZ8En8NOnW
qEKDVFCYNbFDzUh/xEMSJDHdWRSNsGsc5c5sNf3vpBBhsOlSxbjx8i86s0cM23Vd09GFM2+X05Pk
6lpP5j80IAKsZOdGxviCwNS4p/kgf+kGXaPL6y1O7vwCuBQM17KAOwtdLPZk3OKB09LruC2RjUY7
GCmn/l7EFhPuUgLMPzhlZQ0PFe3tVyw2u+rKFhVzaFhsUZJZrn7ev0Eitkje6zbBNqYO6ttgSMab
Bp861EH14bMbVg9k/AotreBxNq/9mc4DG2pgyeVU0jO3cE894JeEwjjDnWFlA4RCGdhw/vY7VJZ8
q49WXmCFL6O07UMoE+AgKW1GcLPfL7/E5UdzqJv5YChCKu4Y+qunH61WCBpSuic3BT8dyxvLRMHG
Dh+5A+21gWfB8+X1FneJ5TiWck340bpgIu4ai2MdiCqwEQTXbhzH7XSYnnSgB4aNpQ/hbZWkIzf4
lX05/1/+/pkch5KUe1vynIZuWIuTa0FQoOHvNEfV6MXBpu2N78eIaFGj6rVllsMWwcX8yuZYXNk8
p2ObFAOGJcxZznGxObHMG1Mwn5gSOLbD+DCFomY+Wgkzk0OpF9W4Q/VL026G2igapvaAG9ZRy/jn
ysPLjz/E1dEdEVyopkPqsPjAmQ6+p4L4dcTeR+/vGLYFzXMKpjzl+rba+otqDQtub0vXbyN9lHpS
xNaaYXy1u9Cs7xqmrvpn2rsmXRKkhPXway9nyxwQvchuPkQg/eLnElkOb6MzXHN/1Ar1za0Bbp/A
E7SV/lyg3BpQxpbg5VC1QMkebHQTkKYVY4hbdNgXhn5Tow+Eu0+qBganY5RrcyEa6uGxb9O2w8Qx
BGK/hiyl+a+yR535LQJgnzyRX6NJOPTD0IoVJhJoc1/esx/OCAW6a0qJXg01nbDmV/xbDSLA7OGJ
AE7JqjMmpLHXWytGjEjiiKn4SWPFufLR5s1xumNZkBNi8IfDl5sDz28LxjX8bfzI0qPeD80nBHOL
F4xR/SurfLjSOGIsQ20tOBTctIvnKpBwiQCdp0cAG3g50zm8qZTErUV1EsvnQtxoKUKLmIAHcJ/w
LEmKtF7bwRhfSTCXkZwfQl1pgpExaMG4ahEUhlgieolFwNF3Vf+myiTcZXhTHzPc+DpU5mcdyDAv
jpS85ZWXcOZ4CFpTFu0Cm+Ji+aoN1PnyIjTwDYFeuLayLHxM0TLa9vMuHCB23ID5sTGLxIQ4oSXz
dHlrnfnSFDWSfUVar+Q/V8xvXzpIazGNKWhKPzOAvYIJTX9qYRr++Q4WANt0rklwvLq1yBW6Pm9t
3Mj50hP0RORNB+teOt5o7vyo99+B8+MAcPnJzhwavqiNViI5E+Ixi80V1cFQBGkQHGuFLY7q6lsY
hMDqW9BlpsAT4/Jy5zYzGsyGDgqcP9jOp2em0uOxYSQWHHsr4Rod4or45hE8hiHeIfWAVUpSoLMx
RsWd7zEiGJ3GeNSr8sflH/IhK2Az0yKn72Rbcxt4mZZ0agBBUPnpERlVgb/6YA/OEbLOEH9RGJZO
qxLfKvltqEHuramgRLixcjrGq8kxNf9nbA968ei1AslV5FqqydJWjDdMuakM1xdylZNLRsconPri
YQKW1D2Whg3d39UROqrXqde68pBnqgKFA6wWgc7LD/jhBucylbTaST1JhaValP4oRWIiLejGOCDW
f82Ksfum65B4BTyEAeDlxZb9H+5R3iZ/mOCI6awsCw+QDZkTckmgnJfIbBegLfQDnidS2bEzWgeC
mk1JignntBNgB8rZnat7LbDkSe74R7MXASDGW9tOHd7jmm0UO4x8xY+IHNa4sgXP7HhqMvruNifM
og242IFjrkPsrcMjepiTBKyNX63y7frNnIST3zdMNv6+/HbOxE2Lt8JroQSUYrnnBysS9Nu1+NiP
brfBW8gEFmuHx4gwtiukqO9q6eN1WPjR2+WVP2wCTMElWqqEbS4oJi+nz1onBs5MZcg+tLCahcoj
/BT0ZxvepkC97y8vdiZIkuCbFF/Q/CTt1dPFpAkjwChKrPSkM9w0kCzXxhj/f1xCxCnGR7YSFoXV
IpvvcXnoQljPx3qKaWmCcgZAqhsaRp4IK6Gm0OI6NAKG85J0e/kBz31HUjPd0omXc8f69AEnwDlu
o/LoiKNQQg9P5PsG3eFN4LB8WsNchSOl1r6Y+v3llT/mxswd5jjNhuV+MBaHGSC77Fs3jo+No3L7
MdDoAW1xRglehC+Y7A7YNeJvkQ/en2/dOZea73uqfMg7p49cFUqOleZFxwKPl23cF9pqBNJ+NwyR
9WvAhw47DD+H2ELDtbhy53/YvHO3nA69zrSQrpqcP8dvly74cT902kkcLZh065y/69MkPPQAIz29
Ul59eL9UOIwkDWaBPCRH9HQpE2BHRpNIHPF0FtDwMHaywZ2vfKsetiP6e8x99fRPAxEvdV6VWwiQ
P3nr6aJVAmZ/1KV9TBDwuKXMQsoKY6BVNjXhvmEAcuV9frx7uRIodCyHJppucTWcLijsFAOdODW5
8uAPQI/EQTyK/i4tvAiwMBlXWZjy9EWGgnsA3QO6o9jlA8I1f7ib56vJsOk9MClgWy02lbKiWHm+
p451U7r7ugHeiTZFtlGVLVfAdfXXDJLalaf/cHjnRbmn5vPDku7ibYceupiD7sljUkdWAIK3nUDM
9OTrK5fU/YjKIZLUtpnahwr86p9mdqzOvJJMQ5D+EItPX73SjYroHpnILjGNf69sHASQAMnzB4BZ
MUIZfg3h4M9fM0MgixjJJI/+3Omak4aPY+p3JHNYh8FKKaOtp+Xuo4Pjyd6f9d5AxabRlV195tS6
cybJuEsJg6+7WNVgytH7jTqOeip1JKnqGnUn36MjawSAaS8/47xVTkqw+b2iCckR4jLn+jldLU3s
NtK0TB1VQWRoAjtbM7k3dmEwfpcoGh4vL3fu4agDSBdJPLjQFzu3hc4WogAlUY0Y03UjQszydEAt
GRIFV0qOc/t17q1KQbpMprxIzEuj7CfFlOWYtFhF6LJ1DxqS3bvMzuRNA+79rQkNY0P7EnXEy09p
nH1Mh+hEzUXBuRxkVOgfICIbuEeJ+nrqAHGeinyNPM5QrUq4Jd7WDcGibfHb0DHYxcBXYRXhu6NL
/6uRFkL9HrT9Ff9shFAmWnujvpsyhCfegFh44gom4NwmsBFTILrRYyWMn24Cr/E8vwphBE8OSMQO
BChyGXZ6yCJKmjGItSvv50Oiw6ab4RNsOMom117UMBNI/KIcfRTG06b5ialjtYeVmj5c/grnPoJj
6YZjgVVkJyy2tmqcodT1Sh2bvGxecFlKb5sGiaewntSV2PhxKboXhqRJSQpPgrN4IOwJTA1pCpsE
tdPXXtCIbVsqBJ/DTl4JhPO2PT2wc6NEh3rsGNZH4Evsm3UFJdAGv++AufLRQrZF2HwGJd7tPDLw
LXB6bzPKApKMjjLL5Zf68aJneZsBOdgjoMn/7PzfcgqJ4hLCE5l7HANnuksKdR8XqN3SYvOwowd7
KAJkBC6v+fEksybwIps9SmbsLNJGFBkxBRxn0Qpadc/6NKBlZvcSk0Y7ezBzvJbrvoOFnWs/Li/8
cZ/OuRM7Z55IzmCj03NRO31RlkCCjlaUWuq+UDUq6Wgml/Hnywud2z9zNT8XVbQRlniKTjO7cpTE
iwCRiCP+3cVdaAVvlc6rvbzSue3Da1Rz15YPuKwz46DRw1H4zrEIKg0Ym9VgSRlW0a3R9+jGxVnZ
fYoTO/3at3r0y+Ru/HT5B5x7p3MSQYPGEhQBixuA2rXQtHS0jshHTY8eGoG4GVHv/3mMoV4jPXQ4
KUxrloijLrKVZiOccDSDKOqQN21KZx/TXvzjKMM63J9g8mg6MyQ53SO0bydnKmzcLcGafrPVlN3C
J6qo4fSfl9/cmWNAsutYAvTf/K95E/129GwVKEDUrnkcilHberqR7uhxD+uuK3HYBoBGjo31ssmo
9Mo3O7cyqR8hx7IlH2/+67+tzJxnxogTc+CNp1/RTYo2btZA9eA+Rbc2stM92n7tBmDZteHTmZNB
b5LxFwNJEBjLk5GHHaTSoLWPgZvBxdKYbo1NEm/a3gn3l9/vx1uQdMuF6Umw0WmoLO6LINK6f8iX
RwjEjLG8MewPqaKpQp8YwRUNu8DLC56JpTyWw4CIe5d/L1+rhjJVUUSEF8NHULkzb1rTReAklNgo
9nm1sdH+uLzkuWe0CTIGW5VdZMrTL0nd0JeIs8mj2yG07YOivVUCAoNu5wqhmdi9Em7OfT5wDrQp
LWpQMDSn6yGLPemjLOVRKgHEgF+EEtmEK0nv/HmsZipLsSvpSH1sa4TNOJSF3snjlJvuu9EF3cYx
h/zKaT93EtD7MGkKEVLs5YxN1AZKgEiwHIsSCeXSTbXPGAJkG7/LQbibtajXyDF+C23vD3GbBBb6
ENJ2HMB+CrjfIkdDwz7GpY9E3QD8m63gwlqf69x9FwZAazVAjqjmsuyPt4sgHUQzcy4SpDUH898P
ft7YQdHF9EBpWO0bP/Y3ys291xZlkk0JQTO8khme2Z8CSUQ69y4fEvDR6YJIFMDi7ikyu6ZWmFyH
3Y3IhHeDOxGjdrN+u/x8H9AX81tF7ZWCEjVgIH+L86BH1WiGbiuPKPs0a9OP0LkBb7gJ+x5uwkBu
sOpCiepGp2xKha66z2emT8/sF32HoO6vvPAz17OgwcCQiMuL47n4ygNui2Nu9fKIr23N1NzB4H0F
JgWeqoU55KHq3WJXQ2Y4lMCxnh0rSnaXX8mZE0vNOSNREM8BVTd/od8+ufImxwvbSuCH03v7kGn6
cSirehuUuX/lYc/EP2mAXmXk6AB8EYurEw1BiUppK45R6ui3ME2QRW1b63MeTeGv0Y7G+0Z2+pUo
f+YNgxwHAEBFMEfdRdBtXNPu7MFUx0xHzRdZcbedMIdAyGWVlNjKrjp0BR/8Bu2bNQLt9q2t+qC9
8uTzuVkk8dyn4HhM5mGc5cVnRn8yQrmPAmjEcvFrWPfep6kLxPTnpwncjEm7dR7TozRz+i3zpEeG
Lzfk0fBs5i4toqZ5UQvo+dDyZMak98/3jkv0BanC1yRUna6HTXGPgyzTr0oz0p+DpqwjJvLaQw7/
4MrdeWabzoN+MVf3pJJLZCgSfr5WqUQddTq3axRfB9wrG0SUfREgYH75uc5EJZIPIDhzCQKCfv6c
v50JN46mThbcmilo9Ve3o6pbQQLEakli5IDXq+t4V5Y883xsTmosDiF32nKbQouJuM4ccYTApd9V
uVnQ7KuR8LPQOL38dGdOBK1Mk+70/44eFrukDnF28yIPrydjxuiYyG/0Kx9r8A30OXjeshu+arK3
dj3CBpSYo/l8+QeciQMQ5RyGbZwGIJiLIDyGiZ2FXgG/MugnDY68nKFvKN+gvSEGA5EikDvxGnaW
U145IWdaukRbeE4grymKqGhPPy1E5rIu8yAhDTLtEa6gh9qcbmHBNGGgjYOX5iDSFwbxQy+MaN05
+Hk7U+D8Uo1tbS+/hzNRgVEqJS5QZzb2P/ST37ZZPGg6VbUe305abPxiZ6TrIonMP0/mf19l2Unt
kCNqkciPb0098jbCHRTeH0hDN06af7ZN93kKi+rYhtk1MPe5z8zFYnOSmHDBBTl91SoDyOnCXL/t
4YWp27FCy+HV9U3jhaFl8q0ZdLQAbSOxhytJ25mzNA9/aJdQyCO4tbhnokYTFuqU0S06ENXByWqx
jyID4wo/vHZ//zNIWkR2x/kn03VsOELLBKbp+WsSu4tbu0oUjiqgWrHuCdMUk4u2aJviBgu/1tv5
eEVi7jtkYL0PZQnreMI/GlrRlev8Y+gCN8n0Z+7ZC8Lk4jon6Yknb0zT24i8v8QntBrDtU7O92ks
zP6xbbJrVJ+Pb3uGbhMsYWvMePZFOIEa5Zu6FuFLGwzpPkv0cFuaab2xhbqWq3zcUdJ0ac/MZCxw
1O7iw+LT2mA1BLctssr6e2CEGXKeHFFkfbIG4nkg0o0+ukgnXj6oZx5xBhJyg4PngT6zCBqdVbQR
ZrLecUCVruImrdL7NgyyfF3EMSP7y6t9rDno1DAOZu8asGuXq0mIq3iPgK5F3dZ5SNBD23pFi2EM
Tt9I6I5t26xFMYPVaXd7Py4v/nH/MM6bGQk8r013YRGbc+gddo8J5dEMUzp8STuuKrPoINpb7irx
w/JKCvExBs7VDZN+WozcBh/ojTJFww5nnmPjlTRRzUTse1As28tP9fEDcrVaNIbnPBAG0+JU9LZA
xxcj8+NIUv2U1870oEEkPyZN5l4rac6txbWm07ah1U1mfxr27NBOCvBO4xGhoRnYkaJFjQQ4ZOX4
WnP2zFIUTjNknsME1muRf0XY2Tc9ouLHsbXD7xhuJU9ZpCUbbZqiK5vy/FJI6jEJBHe6jHPYchQ6
ilcdPIx8eEJWJDuIXGVbtMWv4Z/PbEF4EjPkhCR2HnqevkCn7jDsc9P+2CH5tXcqJLTTsAfzkaMS
OPVNe+XR/qFCnMZwk7H5DMixGdoj/Xi6IHRiPegtrztiKpjiuOmY4c0YDN5Lrkrzq155xt4Pxi5a
VSmtE8vnHtsUqegPIsFxhlBe4EeL8+7/cHZeO3Ib0bp+IgLM4bZzmBlLsoKlG0K2bGayWMx8+vPV
7A0cNXvQxGzfyIAAVZOsWrXCHx7v2ftg5xBwqFwAI9GDW3bCColBnJlie4XgAdIa5hTtvS7MLjGC
MqhxjEcEQt/J+KLpAIEQ9DKNYhXOlwl9V9hDmaPOebFQ8f1LA9H8daxj5DORhDgYDY51j5/xjV2l
UgMABHC9XMLO4s0HI/o6RdJdGsSiLyWiyGd6/PPJ8xrj+H9YCkIMwAVqbaZ0t0slRjf2cW60F8S6
csrtKDxbWmQfYgqzlfHaW09FmLFVG0X1Fhf7CRvuDvWrtL2MfdJ88DUjOJLwGp9pdPgrL/CNTeLR
iKZxQk3kOcuhZ4LShtBrr73o9YjsvCaD0+Bhq+rF6fAs6wnBqrl6f0lNw42vRQ4NyoWK8/ZVRkEj
fa/Q5aUaZuAmOzRPQqBoOd6NBR7VMYrLuKCN8ZHRPYJYVWDl4S/UWUSzMvJ9I1KQe3EvG4AS6Uws
8oGuy/E6lhUYcFR+p48tngfxuZQ1inQUORpCqJ0d5tt3byTfIjApUBPrLq9nr5loNMx2c/GsYjxO
eG8dEpRgTraGetLjpd56PvWKKUMDsstgcW1hzTVmmEeRnSvVnVAPfpVzEu7B3U3oGGj94fFy94mH
w9SL25GhFBP0JZrW7HrKxtiRl4CTjyQ/NPcJ04yTKKuPmAwlp0b5daHx06yczTefkzSAApgmwh3w
AsXCctJw6L2MjZN8Rt4j/2twnWiHBIPSVhRy//hB36gC6VCrU0PmCyRgecWkpBmibkV/cWBhAUBL
M9zKcyzFttPQojXTSGxKoinx0Zcs5pGCqYj+zqSW/RiNrDk//jX34YKzBLVI9VtBqi3DRTyhao4m
zUzfrR6iHU5s80vQZ/V01BujWttT9x9ZnVxUHBS9Vu2t28PbxzKd7LzWL0Zd4WeWZojB77Crs75M
CIl/Dlx0t7GeSrOd7DKxgni8D1eMBV6n2cRF7tvFgQVqZEzoK+kXZiT11mtS8cMYZPJvVWpIywTK
L9hpU//nu18wUHQSalor8KmWOMsUwVbbGbDmjQyU5ey09f8oC7PZ+VFTrOzkN74lDU6AS7SqyACX
ECK/cerYdmhODVVm/Si9cTqjnIICoY4C3+OnUu/qNmuBr644Wjb9c52PefshI+5IJaw/XSIQ0wfG
qg76zaVzykH/nTC+BRjQaGBgUjEiNSHKlTP0xpN6wN/5nNwFVAuLS8BHk7dQzNILKVN1bChFNgPm
JBuk5dYStDeWAj3ENASAFDS85VCp0TWL3DOrLwIw/N4IpvzPAo8kbFBlshIC39igNIWYC9KcomRY
zssk7R/soUeeCnlU4P2j1lzAvBdY2CMV/a0QHOSr5LhU777KmLcirWBQX0Ju99U7+K0XBD42meIY
B0gLjxDgS5E3eSTX3jzvWgTz/hGBHPJ3km3BOoOXcS2blF4RqRZrthgT6thil5ciGERxnGs9KA51
nCHtWLgdTigVXd+VYPfWCwafpYauSt9hieGkLyh6SN3FZc7wTA1r52eCZvTG7+ADmq74VWrBGgTi
/nbhMVGTAP6gbtLlJM0YlQVREBYXWVvNszs34tCOZgEJqy6Og9asaQgs1wNurLp6ilVFU89fZiVG
h6auO/r2eTLyKkKi3sLKEpPbOOpe0lbPu3KjRlT6yg5axgO1LKMFNTZXgkHLGlevqjKGL22dMbtq
+pOYUKvdFpZ0UcTu0I4tIwMiXOH4u5gB/n7wx2H/OCLdXatsfsQeaUCBNSEkLFHBssaKdy4i84yB
UEsztx7L4bN0wC8dgjmp9Q8jtp3uIdSCMDwItEPwz8pFFj0Pgh77PkahPlnJxe8adPwmGjaWgs/C
hYIueXuw4siNALGK6ZyL2tlUUSSvI5PVrQNtBihFjNsNDNetj68UPbwsOgp81t5b0qofwVWrUjiY
SmBUbn+EwQ2vJbBJzgMwnb3nsyCO4uPF89p/dByNV1LU5R2vlqOxTumh+PSkqbfLxfaEyVFh9ufY
HUb5ISuCHHZSPGEHfmjYJqm3QcE2w70Z67dkYuSJNcLKdlSP9Pv1xG8ANkZrgkOug/xbXE/I1ic4
adj9GZ888z93nvKvuYzzF9nE/crjLntILEUDkp0HyoEG55KTOmP3pzeD06GUV3o4TtTN3qUAW7ka
7o81rRbmhyqPIIAtc8agcEom8UN/7nsxPcscWi96FVjT5KO+8ZG42zw+TW98RKW9wiWrSnH6nrcf
MUjhZ5bG3J0tvt7wuc8q8vGusKaxwPKwcPMLFDczxCYR9+JNlLe2vjI5WMZqRvJkS6QyEJsBw+mL
beSKzEN6PGrObLIUo4LULqf8AL0OMklWe8hflVrS4UNZWBh5rykr3RHO1PI8OlcU7RkSHfWCfrsS
uzLoPZzZ5zNuXJEZnHpJYZ9tfEyg8gOa2tK/+sz+9C+ljV4e7XS/FcGwlbPe+9877FaMl2H2feuY
u2aifddQ2RMHq0cDfa/pyBccGwhmkdxGI+2Cf+JQpvkHo0s9DDoqRYT64QfYMX9q8C9HTDOJkeJ8
7xcGVcI1YTCf4ZgsUyg7CRLwvhGzr6T+XMYdftAtzjaNlsOm6Pvy2nlme7CMRFvJUu8PjAUeV8Hx
iBCqir99s5mFc/XoTuFZ10GSptRe29idiq/vfjxWYTJsU9SxexbfT2IdXJl2F54xrjPTTdR0SjDK
7ge6hp0j/KPvAg7fe2Nm2mBJi+jP964PoAT+BmkGuFk8UG6fMvaqcoRiFZxnL4QbSqSSm65n5jTH
WfgTj8Bol0V5FyDY5bZr/PT7aIGsDeUMrTuohKSTt4sjyyeQt5mD89gbmATpTvGU1n7xoTdQfax9
Vn38sG+sRyMGUT7F+4G9oP7+t8MSoHTbx+nonZusxti4sqwex1MJuawRGgVAE9Ur2eMbNyuiOSQc
lCEK07C81Fw3JAGvS+8cza2igmB5PleUH/rEjNyrQwsJyzquGGQApkkSkucpga06GHHxnDVBXq4c
p7deAdhyGtScTqWtdPsKZI4eAEN6XgE+FBctGj8jGV7vw17PnguhJSvZzhvLMSFxIY4BbFWUg9vl
hjL1WiygnHM0psjitBBDqmhy90ZkjJtJZ7rw+Avf53cA3WhaUL6bqru4uA9Gm3eJNU106Sr8DDaz
MPEkhQZv/HSrsHyqe8fF6Guy+y/IwGNNFOBZUp4e/4b7G4HbgPUhLKJycRc4CpdBcmg14LNGozp1
DZbtWRLnODXQJCkjZA5zwt07x7n0UBnnov7In6rcVNHst61dMOSiSTBEFyT1gl3BzPQYVF55gNi/
pm5xn7SwlCpPVH3CDGzxTS2dvjPGMdEFR3HNPKBEGVV7R4enue/zJngv2JUno2+pCngUR9Qc5/bJ
DJEJDI1MDJo9rTljeKltysLNvuNtvNaYeOu0AgqivUS/ix3rLE6HCC1MRI0O3zbHmQ9Whotn6eJX
Jgw0xOUw2Nt0RB4VTTlMzWEiYcMbxIfH2+eN18uNQ1lNgaBgsIvnDXMt0kUfBOe266rDMDgf/WlO
n0IQKO+PBWQMJC8Eft7usuWT5IEzO8jYnHvex9EvSl1spIVBwrbsc7nNoyJ5p+gkUQfdHi5Vur8U
8VSbtx8zmW0E+gcN7bTRMJ9BPDgw8436BKOsXdGVeONjqgYebSZm4OowLvapGQ2FEWGmcJ5FQ5+g
rhv931DUxl9un+GPUsObvthTO2L0PHX682xr6TfsAO2VkHQfAl8pZGxioFmUNypk/XYyRTW3FrTl
+jwKzadR26KbJbPs2a+kPBtU+MfH++dV5fW2qICyRspCIcWomCr7dsGqxekQHxNxDrCvQbLEzQut
uiBM7rmfZzwpeGArLFApV9o0xzawa+3TiCtK/eQMelb/F9ba5FzcZNLcTwMOqRjYyKawfnpp50bY
8wxWnGztsEuK82hOojsExlCi0pxIzIw2qWli5on7IO6+m5Fxrp5spigKrG9x4OHgczRk3cQHx856
8PpwKczvOrZx/6Cxhc+ij1a4t8+HNMo++GVVdJsklKW2f/yK7iM0MsbsCq4KCBekl7dvqLQqkxfB
708aER6Dcf7ExHQ8MRgpDs0Enlcfw3El97g/1qTqSsOPnqeaQi3W1DQbt2s3Q8sVN8ddIvFw1kvH
xeOKJuR7Hw+4FGkVxAsqPYbfi8dLp6KMtSI/j/VkfrWxsIh2beY34zb0zG48in4EozxL4unKyvfl
GDN9CDtMKjnb4FdvVy6CqJAS54yziwLQCGc90kGfaBEuLjRDsoNvJ5hH1j0GrjMxbiVy3n9WKkCo
CjR2aJzRBb1dHdZXLbm2xrPTFxby3HAJ6SSM+57OznOZ+/PHUhGxH7/sN75rwEiCyRrNVxijiyuj
AyrNzB0zas8c4/rUl9AGT7pZxShkN++/C5FY8yzUN9XUm3nX7RMmERYQk9H0Z73Wnb3bYBpOghNs
5tRa61PdvcxXUJiJNoBHWcCw63YpD+Xmaazi9izAWmKnmdd7zP6GlzHSjUuZ5hmWqtkapvTuZSrs
Cb0fplugxBjrLxalrrSHKmnObRihfU87zHnx6ikQ6KeJ6MvjL6e2w02cRGGJjBy0EoBSPt/iCZMp
xXcTd5Zz1wzBfmS+9VIMIthESJTtJ5iLuykje/S7Ujl11/bK7Xt/P6nCSyEpVMse94DF/ZQlwKLw
PKrPlQVhHVn84GiXQ47q9CzjP1A1zrcTcyebX4Cr+A5D4trEW+Td4HaSc/B/dPOZH7CTl5o1WVBh
o+wb8lzMFioUbedgf4Ab+CZH0vbz43d+dxmqtZR6iMVkmJ7bIgp2jonGJkq8Z2eyQLKWOGemm7JF
yfRARHEOdlyHxsoJfWtNMOVkOgzVEJ9ehgUbhQ3phvW5bhwRn0RhxOMXV2q4Wle0hT550ObfO/hR
79RmVEkkUqPipWpq6OWjlnVOTWOvq/514VBt3Tlyv0wdGh+PX+l9Q5m1SC7YyORWZN6LdyrSJHSd
opNnjS+cdkxnRZlH21y2DS1bLZyMEwlBUOx9IYIvJOrC2cdZYjafNFxMw3TTWHXVrsTiN146iSWQ
K1Dvqsu6+FGoirQt1tbFOcXc7RuQxP4H9X2sbYDt9Uf6UlHz/s9ME5tCU+kSqXN9GztEOTueVlnF
ucuLumE6PRrJLsahbf4R2pn91WqxjlzJMU11Rm9jCGwX2o+QJiy29LI40bPBShzaZOcZYEfhbWYO
TiK2Dq6FEyImqk1mxrmY4otl4Vf00XXLdDjUuLQ5L1NtImbTOtNQ/WPgtGNthWO00avbYorDT+fS
BQmSSA+6/RAHAZpz+IANziYW2JZ91r1xlKd6dkV7fLyj3vh2ShCXHMJ3AR0tJxRxZTVeOdY5qNwq
OZWaY54yTY57UzhfhB+nK9MHVZou3iHtYkpWpfVNQbmIg6IoKkMkaXPWme9dsrFtrqU3rfURXyVR
F8tA7wM8wZXGTb3stcs4QGFrrocz1iu9d6bCLZFi0bEYOdS+x5A71MDyu7tRwynhc41eqnGJyNWQ
k7byMvuezdiNfMApegi/0p4J4j9SGw+4aecEpWXuMRSM8PvLyJSVb+soMGbDPNM9O8NITIcP6qMM
P9W5tXeSLGyPoOwT7QRllI5bKcsaJiCQA/OUCLs3MIMWnrPJ5nzyPiJrq6OQE+bB/KOtcKrFCRNr
r79LzdDjfRGatniJAyNJ9jmCHcM2aXAG2uV+PY9fc9tG8iUxzf4/PCiK6WUujba75lOsWcjUWvFs
kJ/HZaldZFAjN7QxTGQ1sg24Did4QfIw9OlHTlgRPd5k91c9gw9yRaW9DGF6CegAy8JvoAg4t4jp
jqdGmCNO3VGc5FsoM82/j1e7S0wBCQM5IBdGHY5tsEgsYJBHU8DQ+jy6uVfHOzTF7foDfvWedyyn
Mcn+beso7Yydj3GZt09GDFY+Pf4JbzwwsGwInzCV6Sws45M2yBw48lTTWxjLbxaUim8S4xmsT7FX
+T8spU4SEx+YHMsbLygLb3KTUp5bZKGNbzOEieG7lpGh/jei02V/fLzcfarIq4WbSEvxVV9w0cMe
ujoVAAHcM5ZwzXMhcYSD4XrODdk9Y7yab0APOiuR9401VeOYsp64C5lrETTsFIwqzlRYw8qp7HZm
15py62p28aWPGm2LOE33ZxxgffP4Ue8+oqKOgX1QlBysY5bFPGmNy+DYcwGylfazh+n1JWFajall
u3av30Xh16XQEYRYq7h5iy0r0zhsENBwT02s1T/tJpjlHq/N7IOJGMq5sOZ+5US+uSBBXwm904xf
wiStKm7o02vuybXnv0PUrp8HLLt2hj//Kkw9+fL4Td6nv0gIEvBhhPANgQKoa+G3vgjuNDMek559
qnQt+2h0jv7d7kgm9mlWujHyyWWFWXI6tOHZ1LzW2OgholE7/GfN/eOfclcIWIx3aLUBD4WEw1V+
+0t0P2wiv/HM09DjtvuvNsVT4+0L3x/S9kmMThopPbJcf5lTQC5btwb0d0gzqxi+Pf4h97sroGhG
VUPNujx4P7c/JOgaBpgJnqvD3ESbyIr1o+k05bEHS3N+91KUj8q5h+2sg469XQr/W7zsBXaguN76
FW2bOLfcP00ZueM30jQ/+Px4vbsAjIqSkv4Bocn8hT12u17KzHgada07uqk77JvCjf+eWhylaP3I
Y2wL6Np+G11tWyS7xyvfj0g5QvgJALVAScS4G3nk5exLJG7aY+w1mLchKvIpwfL3qlmh2POKxA6O
Kwo/htcCdDY8JBOr+alp9OTsdhVucjb6oQATih36dIh5FaI65yg7U5gFNZanfed8dMQQnfUBp8M8
lOaLbaTeSsC7O53qKbC3ggAO251R6O0LTICrRDamh0fek3uN67o+55WeblNsIA7Ymq2pxt4B/kmA
wIQgqkotDjRhGepIBtxyECmgLtuOxQE195gRuhV2OXKT81yb0Z8jSqPdRXphFv3RgbTPyRSA8zz5
2HTon4Mx9rUj5pq02jYaYkr2WmX3mone5HT8RsIHUgqUWUCNFzFSQyPYacdOHhs8Gi5GM5kbKWO5
aeqk2saDlvztFqa11+fBeh6rkCITnYddW6f424o0PRqd7u8MO8KRKo7Tj9hw24fGcepdM1fZGTX/
7AkPQqxA0Ur+ErTCPAQycbY5wfEs4sbdOJirHoCMaCdMg6eVnXsXl9TTcX37YJYQXFvKkCH0h4BQ
pcljEXnlDnpV/vTqGl4Jae7CrGufRzSjdnrbtU8Mw+L3hgi1PO0mxHfUAH55AWXSQJZ4jJtjUU1A
TuvEP8aynre9a63VUffRAXApUwGLlIVSYEk4NeD4jcK10nNd6IHsd0aWeuFhcOSYHqy5CqsX33RT
60cYxeX8c5a0//SVl32XUMBC4nRZzH5IZMBoLc6Xkw16Lkt+QpaP1ziqmi3uoc2zMxT1pXE56Fo7
z6fHsenNRXlgSF0q4C/FxQcEXKXvRtk5kGbbJ1vZojSOsrhbeScdj5H5n8w0izTblpktmzWl8bvr
BiEgdpcaj4D6JVe8feRpkMKsDD08aQNaYJ3jge/uvWxPnylbebv3S9FJZIZHE8cloCwlQmKKGTcp
puBUNW5+ooVofkRBw9vO2PGu3OZ3gZJLhsY3hZ7q79OLvn2qaMIFWffC4DRmSXTQC0Ti/N50r/AB
vsrMzN473mE5es3M0EiO1Dz0drlsrDBbwof3lEOU3+uoqW9zxNROWoxVliYQKH68ZazFq2SGDqKA
jPd1fEF9ssi26WPqoW0N2pMNTKQAHVrVw1OB4Ux2iLver2kfFh6CvLTTIrmRni7Kv/D8HfRjhkuk
e/UHW0ddFn8ShGZhLOoH8uhu/i4oSv+jpMSqNZ0dMMsz5Wu6t93MnY4O0IC52WE8lT2NQ6a7B2MU
WbwJUP6vt2E7jhOuV3M4ai8B7OUPqJLY3Smd4CtuEeJm4mGHIBtOXiqccTeLOoyOSRt6BSV4YczW
GtJjEVBg2ILvUJYHCrmjyv3br9I7WM/T+Yme9NwKj1LKr33ruJ+tcPS2nt25u7T3wPNM/Vrfa3Gi
WZgCk/wNWiqZhm0vFjaoYl/7ykiVRQhp6MZPODbavs5a82zE9nBSYh6Hx1vijTUR5CRGW2rjI95y
+7AYJifCmf36aYx89xQl6BWUnfCvMrUnRMajbAf8bo1m/JoV/3b3IgGO0CpLKsAm4pXLAj7qud4d
6cxXGji2vu97fzax5WnzihmaMcW/KhkOf9WZZmGqXDW5vfXRI/8UYXGMgEMKz35b127TbCb0Ql/s
ui7lISxiz3uOROR/dWZpRt+qtNDylkgMmA957zy2sCkv4qnGzo1XITZBhL3yCzpZbbrrp9bzP+u1
4Ze7Wq9a8dHyxWx8lUPVF08etmEZLZVwyqptmYOhLhDFDTp2ohKMj5AHlLhWYOwwgDr9RGcPvY6t
XrsCiI4ngrHeGVFTyl2H39C1aeCuHbhHsm+9QKZuw9x8OCNDP+v7hGvzjxEq3a8Mc7t/AwiK/qbB
Evt9kY4vwGzmVcaNkRuhbnFlVUE8BDOS1tciMCQ6Y8bPaQqTFxt2zmlKUmslA73bZixHUkgygBIR
JeliOQkOLhyBNCIY6aTXJuxthrP4goe0rQ5z5/wqg+idXEv1iMAxOEpg3gENLJX5AuZBzQjX9io6
OX1yxFz91ZqdvLoW89pAifU9Pkp3wRUNQGWUAE4c/xaqsduj5CA8mkSkhi917ExHhNXSp3mOqyOg
5/n4zqW47wkUmBtiiqPYMLdLzVlYl5CDw6eaevtPXY7TBvui9ns+jmuEjVd9ot/PKnAWvhpqIq8C
P4DtbtfKCr82KC2bK7Gyogaz7La4OOag/bC01BYbIJ7g4IfUCj6Brxq6rYYYT3CUeLJ+8jH+Vew9
fFBOrU8nGwYUoh/11Bnf2qk11nDZi/tbxRWlskTwVnhIkpPb3zpHFY3tureudWVP30uoOf+QWFif
JrP8qaVSrPTK1KP//mroH0ElIdF1ILnRG14EzzJr3GIo7fkKHKe/DvgUPw+tW6+E6PuHUmUKp0Z5
WcIEUmfrt2ZH1Ql8KjMxXIFWZFgzTHryYgin/TAmE2bgXCkrG/nNBUlMGBLTPOI+ul0wnXrQIbPZ
X+1hnlAQEUaw7TPfOSKYGx1KWblr+r734YE3CWmOQowQAdTldsVxKudKK8mdvbjW9a2wUDpPQisp
tmPRTn/oEaZD/RRkK2/27sRic6wSaIKSGlMvo5JmIFUPRc24Ns7c77TMdTeUVP+1c7CmCv3GSoxD
1FFlBA9JbnGIWmiXWZl37dUJkT7aTD0kHMemRtwYbixXosMrVGKxL1X0Y1zJR2QkvnidOgQrt82j
9hqmWrjrTO73rSZBp/3VWV4rNyYel+3GH6b4e9/afbVpg84OEGU1Q2ujMgXjc8QgrD/VXdvXO7tz
Mkw7TO0b92BQ7YvW6S5z0GJb5hpJhKCalIb95GGdzsiKgUC694q++9suXT3bIsFTfUQA1cwOuj1N
AiXkTjIx8Zpx7Tzev2VY/NQk+DIC6Ifhc7uN4PCNjlFL/erg3XYsEBLd9F7YvzC7GFZS6fszQjCj
Q45+D5oNCMLcLiWb3nAmuv/Xyuv/K2uK/XDgBlPk+nTjCL36550Rn2IehAgaRkp3htB2u14IrG9w
4wFNydy0/xvxHtr3rVmPh8mLpjWp10XzQO0dLjBlGwoAkyC3iDjeZIWJrAL76qD0vBOljWoAx/7q
VJGHBn8/pQe8PSVYYzOfj5aI10RL7t8uLQsmzq+qG1xy6kP/FvIKptLVhGnv1Y788SK7zhbbIDPn
X74rnT/sUibhyve83zrcGwxWAIuiXAgf4nbFICvSHHt39xrW3byPMcM5R93g76MxmVeizn2ww68K
eVuTvNvTUe69XSpyet+ODKopK8yMvY5m6KmzR25FgeyFjhnOD1/Dkvbx/nn1x/s9JqhrnD4qpEAO
B+mDeuW/vdJUVmHkB6G4kjHnKQhGbyi2PTrP815a2iyeUHzz/oIhFuqgf8N6Pgo9Mu0tUt9FtUsm
W2QbOVe+9ZLGg3cQOmz8De08zzykdZnoxzw0Zb9//KuX+0D9aKhl2JWChVDwz9sfbRYoELgTjLKE
/DD9WHaZb+wa6GN/izgW4sMQDc47ZyfK0pWGIPw+inKFP18Ekdkfnb53p/qaZH3+NzmPX+w02Yrn
IE275hCE/fTjvU/JHaQAGPTSYXMswUQeHNh8GsPmKvu6ejabWT/RBJff0kjvEHC01uQzlgUuTwjs
g5iFVC5I/qViNN+zN6sCv80InHtEBW4k7S7yrSI8VxInrI2LQugXdxbadjC7+du7nxaAISoEqDTS
8liKwfhOSXdqMOprPoyuve9t4fjboBNB/DwOlb5Pc4cf8u41FcMJ2BujGnopi4CmTK+L0HOwEpvy
6msymjWa3K2vbxyjKT4mvtZ8erzgMpxwR6oZjGrBkhDfldWN7XItmtp0VZTYU870/SADoJRd3qzV
AvdnhEIAOBSRhJ7BHa5PhIHZoBUyXgdhWPvatqttNQX6MSqjf2a6kiuV3FtPRgrDaoDsFO339kgq
fMdgwU2/lohexlsJJb7bDbHd/nBE8l7BTVzRVbqhgNhqwoYT5+1qfTAltg/w+piP87D3zOLbALNs
1yOp95T1nb0yxnxVb/s9SrIenCYSHOaminazyJx80oUByGl9rIwhhkZMVVO8tJ0ftBvQVzk0KjMR
x1HgKLmJytJ6haFFCcDm1v2vi3W011GhAKc1NGP1wTcy/1utycbchIie/qk3gVZuy0IbmTfDavS3
2EXn+yhF3hOctNbtoxK+OA0mWcbbKUJTbxt7ovjyeHMur/fXh1SdcgWegP23iHCkdHi29rU8Dp0m
X6ImjYEv6/WBAVjJTAjbndGls2uUdn70gnBauWpvl0dNRulCophNa40BDIH99puWRt6aPvOnwzS6
2Sk0C/MyaUO6t+i1tLtB0wQabEkJtsIR36NMX1MJX4De/ucHABqBrEGoh/642MKeUwdRBt7vYDXY
qZYmZOXUmPVPMYjfHTbI8/No+s4frVn0Z2k00b4G5blLXU2sXMq3gfh/fgjmO/TBFIWOX3P7Joo6
7rRg9nWswkMwADSskI6MEM7t6qa7hBClP9SdFx1gddjHx3tA/dP/f6MTKlRzk/RD8WyVhtriHcy4
bwO0iM1j5rnR5yycw6eG/H3lU98Gi9dVGARyudG3p/mz7C7mSTXrnT1bR9+mKMeo0vhkTKbcBWm4
1qe4DYP/uxQDeJJy5sSUWrfvMgRIVXmxbR0TrzP/SLSWy0sa4/cwGv3DPIdrCdXdo9Gxp9BA7Yrh
Ghpbixfoa30bSBpQx6TsIcDo0F3wH9UOAy2D7eNvtYhKPBsqn1yWpAd8LRj2ixPjRNziGASaR+m0
7Ye568Kdofn+BoapcdTb9FdWxOJMfTx+wfdw3kRO7D/rfpJ9dkuMlsjumiP7EGCEVfm7iXTrMrnY
nZtemrwkcaF9mt0M5NKAirOEXXjsI7+A/ay8JZEx2JduV398/EyLEfH/PpNSxiAQqaJ48UyG00z0
mDvzWKOT+ie3c4pEgDefrMySdJ8BT+t22Z/MXmrbOJ+9U166khmsJve+NaFl4COq+vg33W0hXrMC
LzLRUjXA8jXrIjasnvHS0bcy5w+Elz+2UzOdZImia1XN/z1ebXn41UclP+BSoyPKS1gc/sqdRyan
lnWEjRN8zgL0y9gDNKr1Rj+K2TY2NaSx76kgNL57ZeZOJIAI0dEDXpbJWUx+Bp/EOgqO5iU2wMqk
VhxuPE9Mf+pWol3jZjbPodasDaDunxmuA40QKI7EO6Ydt4fUckJJj3SKTjlt4p3Rdv3BSnHwq+yc
wtKX1T7PC+x6O2tNk/n+25Jb87hKRduhqFi87V44pQTYlp3mAFqTqLxqXzlW/Jz55Gdocq3RhBbr
MUlTtgkqb6GMIPot1stHG7GZSEAMsgS0+cOQaeRkBYWdH6B3PM6onNJZ7U+PP+39sjS0IK5xr7Op
IAHevmDpJYgqu9I4FaGlYf6IURee6b/sehgPyRytwb4WVzlPqTrdPh/Vga9Kt/B2OTgOXWSjKH3C
hUzumsDr9lnVW9+sMol/OFrQnrLRd3e8aX1T8LVX0vrFdnpdHqk4/398yvmf2+VdvKG6CY2GU859
fukAKW7aRBuOtUj/SIpW3+dJ9h32onV4/JZvK3i6PTQJwLaQmXIDEJ0X60alngRNZBunvA6Tbz6u
kFs7G6IPSJ6Zx9kiu2PqW6zkpm8uSmsUzJVy+VlGJzNBCM8PCvM0Ssc6aIXro8RAwLSbGPI9hdyu
bo01g9E3PjCKMxwX6lNIEHcaWEB93bmwzVMMquyIK2G4SQ2jPlopchQuZdU2CLvmFFaVs4OYY/73
+EXfb2ca64ZFaQwlDIWqxSUxIPVqJrPnnNB+Hvd55xRb0xvSox876WbW4/dZBaoPy4+ENkjiT/fw
Dr0+JaaVDXXmnlImF1u38v2XGAwHLM8avcmVa/2th0O8iFsdr0BViN/uXmQvSm3uO/eUsYdP2DnL
F3NQoMnBHr4WHJyVlG9BOPifp4PZB7eCyEvDe3Fa62oekUJJvNMMqWBTp9b8JIah+NOsQtUTNqyj
jN3yaOY2xm5gJY8Td+AmpWY99kU7P6Wh2X9qUkzVqRGqD5Yoiw+tB0VEGEa8BQpUgELRSYmGMBqK
96WS6tNQmVGS8SfYjCW+keZqb1VhinOzMRQfnK5wtpaBHm8tuzW5m/uwQthW5iU6Wgdk6ebth5n7
0Cgbr3dPdeWnp8CEEGOAQvkwNC7IAxix2ypP/ENSI9b4eL8vksrXh4TDxhUF0FE51N6u7DbckLEP
gAfjFOevOeAHbGqrRnOnNIzPj9d6Y/vZv6+1OFsCsVbcxlvv5EUGTuEeLPXJ69yLC4VgK+3eOz1e
b2ENw/ZTzHSgYCDDOF+0Km4fLplF54ZM3k9cTd0nTfQfSqPLdmYTt58HGcS/6iC9mp1wzj2iIRuU
2cYDiYrin2r17vGPuXvR4M3BgJO3c1uiSLA4e16PIbQOp/o0epq7RdjZuUDTfI6DxvrzvSuR5Crl
WGDY+NEtFXhBntmeRnZLeo68gZbO2n4QnnlOMtN9Z0BhcMYSUCt4uYx+lg/V+e1c1WVgnE23Lq5l
G//UfPErycfik1Ho0/59D6bGdKSwioRIt/ROWwF/n9qLcsuGc+TaW9kE6VNQYtaY98Wakdjy6mMp
igSuPAUCY0q4uG97OUksZtgYid5MGzG1rtoT87ZoQ2MfT9bfsrC9lQJleTxe16QSUuaBEML0xQ5x
ppSJpN045xj9/YPZVMYOT9Fym7gy2bczXbbHr3MZdNR6islETwQAEMHy9nQ0ORL/JVXJGTh5vesM
YW31EezgbqJN+k+voUavj0Uww83rOaqPF1f/+G/dALQO1OKsDdaZK2A5YtbD0uv60XHAUNb6d0sI
fdeFElesx8u89R3pOlB0QO7jv0XIqQrhdIE/OGeM2rSDO01fLA3mTuohS42mSvRcR169cuu99R2Z
e9DsQQXqnjrjonwr2ixxz6nlR1fE4/uPqRtkhPCp2prFoP/9+BmXkUW9yt/WW/Yh7FKYbkYn6VyN
1RddDv0TKoXTv33i+Wtoh7eWoszg4VQEY9vcbhl6ShDt5ACPpaZTlbdV8f+oO7PltrEsXb9KRt4j
G/PQ0VUXAEmQlCjJsjzeIFRpJ+Z5xtOfD7JPlQmyhaO8OxUVjnAorY09r73WP9wZXFSbmYyxcopd
G0Wo6uDEQCvOCi7nTUVin3kmEICD6XVxZHu6bzplmMTEDYhb2Z2eZSvh7rXOcddDtiNRNYujnbeY
+rWqJGKgHzCDqFwOGuHUyp52iMGlvrkp9JzmuovJIS3xKj5vahyVVouqwDhIYfotSZTxToywziq8
YlgZxstOUROY4woKcTyXXngtvxTh2q4369xojQPVg+AemryCVUk/CzOWb4NU8MaFOEttB0zhnOnk
xX3eqbiN8tHzFeOgyO1RT2a3ZLNvAKiZgNUMaPlKoE8fXl/7l6uEug4USWgwM45j6bczthOmhObk
HRq/km0dOutRrKSZ/F+rLuDNt8msvfRxFqEhAQe5AcOzxb2Qet0w1EQIR+5SfTNmlf9gqLGykhZ6
Uc05Px2tuXZE6Ez1lJTNohlF8hNtVAcfp0ArdY0kqZ16SrrHUBhHu4/S7q4oKRkYkRc8lmoYOYSo
feCgXh5uI/6w67qT9xBxWmqXcmesnKovWL2L7yN2pF6JGs+FQYzaDShzJZJwiPTOt2sAAt+wf+pu
q7b/mOQIHwmJruwgVSsbpSkMR0szy9W0rN6MXiAfu35o9tkQq3s5qpVZVuahHCYQoWXiI65vKg61
yeqzhluhg4keB3eCiJ4g6P5W1yL9Wxz1+gmxrHhbqGp/EtTeOGRDOuy7orY2WgWIuo8Mf+W+vLKV
KNYDRJ4zSmzbxabN9bQmUG+FA0jR4ZgEiCWOUaYdG16JKwN8vakZ5U5RgNLX4mrO46pWtXwUDhoX
9B38c+SmwfIc/S6rVpq6uCH1GfVAkZKKAMBwa7HUEoTeYjRQwqPR1cEmjAT5YAW1aBtBLRwUExqf
qqIf9fq2vegfjQJKothGg7PV0PlRAS+QY0QZoiPKY7UbtlrtKmbYuZkard3G15oi5TlrBVPUI6V9
3pQhwHcJdC86Ck2OEc2gD6deHhpnqNNshRp+cRjRq1+bWtyObdJpozaYEapmZmtXgZRtx0AJNoz/
v3yfAubrg7jASXIYze2ZM+KKa4R4cbEgrRG6rFGiB9i1ueZkQp5v/DgotvIwYfFjZP5tr4Hy0DLD
2I2C0gL6FyZww8gnyJGU3Vto7TyNflegA8PDJC8S/60hLV9oYH0H7ITVxSScD75nZIUUKaivcPyn
91GrfRpkyf+S0ObOUpP8bfqFP0aEagXwSIqqLDDlvD0MXvweKfwYg5Uu20XZVN1FWYtGSWYINvoF
pWD3clA6E6FbZg9qHd3oOMGtBIALsujLZ0DOAaQFVQW83xLlJ5ulmGW1GB8tZUK4URDRxx2KYVLv
JjkOMV1KKutZr7uwIeOTTn/WskeBxYJ7X771zJphhi9C4GS/oZgsliRwenReCzM+tiJ4w8lH3gry
frrT2N0rTS0Td6xGCs2EEVA6eH0uURZVk3dRjg3fsYgT+c5PE8PWgJ1vA8noT4NX6o6JG8JDoAfi
jefj8/X6briy+V7IWBowvBeL6/OpHxAUzBskxI6Z1A07sxaDYx6J9bYY8/G9RlFzpb2rk0yCiCsB
pPmsYr9osJ+8qUi75Njpg8ICj3uwK1NT2r2lB5TjrUBzJjgAvjMlrezkA7I5bMo1+8Nrww4Oeq5x
EAJpy5DcKyqrQ4swORqDMbwfAIHtfFzTjmrSfuQn/SdFsBJHH+vQ0RuMeVaujyvH6xxVgl3gwcx7
Z56WX+LLZir90Sum5Ki2iUfSqDbvar0Ij4An1oz5LmeYJczLn0wpKFryKOdNFR3E/W6w0qNQBqOd
90ZPetgSntHqfJLbMF5Ta75IH834c0DW4BIJxuBsLk4vyGagZiWrPg65YTpihMhijYgwlKUgt4Us
Q0AlhQUotlay7RSldZGmMd9RftQ+GZ26VpO9WHCEHuQjWXKzTB7A5cVQl1mjJ6MwDPvYSBrLLoGI
7BOK6g5LrUAbZErvQsbhMBad+oUyf+mGofDn23YZqdA5T4kmBMMBX0k+nwOzirS8zyGMtYo1gAnv
Elsz8uAGKY7hZjDKtfT4MjohNc7lQYaAy4Nn2TJQwMiYYCvTpKOlZtpGBf2+UeSqtfElktHikBMn
9jN95fyeQ55folsgKrPkIyBQoi8ukqUcklp6TQ7wXbg1x1w5ZoMRPAiN2CHx31KWbTptP+SYdKRZ
tpagv9ryrIMx84RR+lsc18Pgkx4aYctJsSYec98yXRwC60OXIx1dIZNoN6IU8LDBue/1iV3kY+gz
gkwk8MjizSfoMtkdoScSdFRzTjW4qE3cSd4u6qs31ijnVthU4AB5jvJMXMq6a7VRN1Y2padhkNp9
IDaK7TdDcKpqcXJiaRIOr/dqcTq9tEe+QuF5OANgl8FtCt6n97UxPSWmEW10rfL31dBgAz7Ja+Xe
K02hRkZOBC4fQLwlxgj+ediliZmeeOUyT0XuGYad9uiVWmVkrj0Q56j1fIlaZ60t9iEA6UmoUzwr
KYQohhNWcGDbXk8o4+fvCeSVB27o8qlQK+uEoJhi4+QsrcSfi/N4Htw5r8DlwsEErmlxPPYYtsRJ
YKSnvFJTf5MiWOXA01TeV4p6owopcpivz+byQP7R4gzkIDc7pzMWb5WxocvGyBhr/jTexNp4wmfK
+itrhfLY4p/3zpSIcovI+tRYhic6vkamAyHcjI8r1riTC3wzJ9Pcf57ovAfRO+GKOD8L26CuayyP
s1M8aQKV3yrRna6sVfjXMYC2JmI2Utl35d5IHcFLGt+WoJiegBTXWy1QEZdWyBL6hal/bHNEJg3E
AZSNl47SdmXgri0XiTwTu47NwKSdf2rTS5TNBTE7dR0GljFEWpT/fd0xPFW8DQUilQZ83NfSrNUP
dR4pW9/szG5l+hZn+ct4zU9MVNnnlJe4CJiSOVo2Iz074Zc1gYjotY7iuV64WtnFthc1gm3I8Rvr
yT9ahcVtzFJaPJUWq9QTUqMzU2bJjxXjDuDq52yQc0Au47TtQJI6uRp8z0vR/DBV3bSyT68dClyV
/258cWX3XjmgLlFnp4JC3l2DgN8Gap5+DOXiy+tTfG0zEn7JbA4IYkiWnM+wWQhekBdjdhpLL/sK
IDneGnHbkwPiorZTXkK71xu8vKoQAQBpR00LiY+LakWlR0VL4ic7VWFZ3FcBNmdeqLduPzYP6JSH
iJmaw1PHTK+c6deWEVgXanoijysqNOc9FZV+rMXIyk4C1jJuKJbhRushyUqpEdyIBkr5kw8q5PXe
Xm0UALKBMCO17CV5FQVkaiCjn5+CsJ3eR7pR3Co+PoRGlWo7T/Wrd2Ghr2kjL2GjL2uX98Uskwg4
jHvzvKt5Inp+PBQsnyBRn0d0+PfcXOO2LqP6sZa0v3BV1e/MWvhUQmE/YdxRkUTWlTX29LXeo+sB
QYHAaK7BnX+HN0gRMi5ldkoTS9qpo95+EwOLynSfhF8HS/Nux7btV+b5ZSIXd9yckgLKSZIIJeLF
RANKMONxJM0vV8i346cuvC9bDV6/GQ0flFEUG8cvxek5VRNtB/AocI3QGpmSPD94Xl7sKPYGt0zc
Wp7nynCgVU36l4uel8gyEC90CqutngYnajkILLXmuDG0StkaFaqIo2R67jgmvfvGFThfMoSjbDeQ
IhfFT08o/DTGgedUd4GP0RWQaltsc0waCAbSu65vkY/RKn1lFi76SrOE3fwB8oiYfzEJha8KGoTw
4JQ0kvRXgoP0AbhKfEyy/nM4H2rKMK7Foos2gSFA/iV7wmKjtIJUxflyK4Y6VvqkzO4LrF1Ct/LM
3kxsULW5ljuU84zmQfSaNtlZcjPqb0tZ0fic20VhBNwTTN2l23o0BSkJK6O9z8spv+Ed95EMF+yl
oZZstE2GlUtxcW4DheRxSREI3MfMBVMW6cm26HQtV7UGJnPjVi38yF6LkXvH4GYPdlF5eH0VWQzd
L3uK5oDiA8SceTgE+tbiNqxyQ80spVcfRezSnEHmBZNGiADoKLQRKI7DthcrHNeDJLuN8154/3rz
i0vjZ/MsKV7y8zW1WE1gCOByK6H6WCtTtLW6oTsIaSUChxytTTTIT1pv6g4U7mrzesPzL77s938a
XvRbqX2lCfxCfTSjON/USF+9i2TZfHq9leXC/TG6cGLYKIg3LtOPPiYPalnU6mNkxcLnqoPKKPDS
3I2m4e/zMrFu0krpVrp2uYKYUnSPyFAgfgTK9ny3VFYd+6I/qY9Tk/c77OL0jd6AaMYCTbNTy1vD
fCxvpZdJfNH1RkeDnbrUkElCI8z0SVcfy65onUzSSwf3M2TolXzcQBfyd3pURbsEUY+nHEVbRw7E
6l2JbstKCm4RXc0f8uLMoBBRzrYJ86T/knuKa3OU4jDSHgPdz7ZaW4ZHuYbHPeX5mkLLlUHGOAv+
CqwnoONLcSvdT0rQYL32OHTtQ2l00lHxNe1r0sUgpYyhXCP7XllJFH5Io/JqBfG6xC1kcm15U9Vq
jyOs6n2WttZfXADCpkeYY+upo4UNoLrGnbiyOxUkaKA/zh5vnH3n44lpnRLFcqs/Yp8HoNSKmoM1
tBCO8kY9TR58ijjPH1VxGNf8HJd3/TyVZOsJI+ek0oy2O2/a67H+ajNJeyxGKLCJXlLCVdFU90BM
7kZPxLgy9sOtZmA3RKm83eVggOwAadp7r4n0bZAV4r72qzXg+vk8gBvhoif0miHrvPB4mJx/lxTF
QUCuRv82EyWsG5KdiXzjhWJVWhtPUQD8dlkTdR/TNve1t4n1vzROs7CiwT1BM1nC14JeIbuKe9m3
oTDCXYwLw5FBDDaxbqzRn8/vhR9NUaeAfIqnogFm7ryfakTEYiqD+W0EpuYmhlTtejkZ95beIr0g
GDD7rVgUP5g4gNkRvqVvunVJidI4cLU52Qa2BIbUeftaIg0t6e3oez5AGNlbqCuKD3UZdPqnuAyk
3rMFVAOmlaNzkVCYmyW5iDIdWVtufUSkz5uVwzIbG7WUv091KsCQswI93iJEpZcHI6mKrt4AIBLb
9wp0Q/MBGKgY3Y11GtS2KntA3hGQ8LaNxwt6Jew6P2/4otnXGJVu0t1U+NCHOv8wIi4ge3oofgcl
Cb1GjWNpF3lZ0220Oi0/m1nRrVHwz09T8thw3yGPks2fcdcXYElTQL2vM7TgL9IdNU7ZQ/8BN8LB
ltI0+PaWe/JnU3MgMlveEMwuDu6gadlwONn/BVkvVG4jqwXrBr3JTJ4kOTIexi7AgpC9ZmgrM74c
V1Y6IHpIEiToEOFY6gyQ28Zryhoi3447o70JzUxxR1T9FTs0dGGP5EC2pvR+Ma7AetECIu+B9SMn
62IqOw83qNQKsI0VDMrsgt9oTuFzqrdi7ruvD+z5Cc7AIkYzH93kOqj6sanOl43AGWYITVn5dqTp
3j7PUur6Sd7bYyGF9/1kqPdIpsV2YEzp/vWmL7oJxHZOy7FoZyWMZdPV1JEnRBcSp3HVHO98a/S2
KW+We7mkCPjGtmZ4vgWRC/YUSJxl4bsOhRZQS+bRzdaLviJ3WOg2aLH2Np1qq14J0S96hu4R2VKI
UaT7+HNxNsZSRNJ8ivuAgjEwQ1BGcWrXUWJZds8ltdLaxRTy+qG2g+sURxMKk4vWxEn1J19O9MAW
fVXsaQ21ULvSAk+l/pFo8QzmhZVgaWN+UkbV/Pz62C7KTKwhRvaHcgPZQmq6i83Zk7lNlE7xApsq
iCwiJqxE46boUzM55oOFr1eV+xGm3WJlfgtMRP7tuLHEz01TN2/z/OJbZp/fWdufEuPshLz4loBo
eTKs3gjs1lBCt5WT5qbJi44pNzIciaY1KYaL0ae6SDYL4zaIW5wPiw0kd60/kJiErJD1Tf1IJbXd
IS4l2GqSeIcgztt3vq70G40gZGUDLUMN9I1nYx52L90mPzpf0b9Es9iaGJWZdjQ9KFH6ZUyLR8yX
lQ95JlI9NuTxECM3v3JgvMgA/edhRKWJmItoDxlR0qPg9hY3YOeFXEK5Iga2SgxfvxdLeOSbakjH
zOHv6pOiB0O+H5JB/qI3afhOSeU2e9YTqbut0WPsbS2Pxw+amIWSPRjpWNyGUaZ+BrSnnSSjHh6q
NoC0HvpaL7g1hMvhK6dhf9uIUI6dhuCtejBkP25/PA7+68/hv/3v+cOPPtT//B/+/ieJzSr0g2bx
13+ewj+rvM7/av5n/mf//s/O/9E/77vvVdNW3387PRf1b7s2+/bchHm2/Ddnv4KWfn7J5rl5PvvL
NmvCZnzXfkfi7XvdJs1Lc3zz/F/+v/7wt+8vv+VpLL7/4/c/8zZr5t/m81m///zR4ds/fp/VqyjA
kKmAaDibOs2J/f/6tb2f//Hdc8rvQcqzKOhrnv12qJPn7Nvq7/r+XDf/+B1jBusPdPlneh+I1flt
+/tv/fd//wgI90wqnY1KWcG//5blVRP843dJ/IMHIpH9/CqdCdnkpOu8/fkjaoBIeRO+I+oNPOv3
//vVZzP7n5n+LWvThzzMmppf/AJy+M8qvhiGpa2V5ddhG+IPfGjTGwortiF9T1EbxdzYFhBVkMa7
2NjI/WYsnXH6UCK0mm2tahNpWzNwNO+Y5DYlfRReG3Wbx3vjz1i3VRHXDbbgg+7dTZZbeJwBe2P6
ZLa3hORhhyzjKNlh82epvkOLyvOfOk4If4NgEYa0kvYcBu/N+E5o74ziWMo3tf6Qm7dq9NDVNzF/
3gjezRTe14NrgtNOvBsEWBw5vKuE3DbGyZmaO0N1fYGLIP6Xke0977G3PmrhfS58j6vMbtW7CpwX
FpZ21u2K5JRGD3hz69Ku89BN2urZ04CApOLIZCGivVwdgv5Z7kq7ygNb8monah/T8X2gPOF+IMSf
pOlrFx+M4OTV+7Q56OON36Opt9X7nV7sKWZp1q0ueZjGfLS0jRw7zWDn8f0wunq4U7X7wLqVerRU
bupiPwRHpT+N3cMo2rW3CYLj1H0R8l1SZ7Y4M3AfwGN5yt7o9tX0eaP5e2E4zv/Pd5OKreG7Nn4q
eh4e0U2anjLtrlLfl/V7LzmhHCFoThTDxt6GmQ2cJp42TeSO+rES9kZhyzE10Z1cuGXwA132phPl
KU/5//8HR8MsfPC/nwRPwfff7OfgOX2ufz0D5n/0c8sb8h9UsmfIHtueh9K8r39ueZN9TamODU2B
Ak+yOQH0c8vLxh+8IXgy/zwL5h/93PKy+MfLM2/OVJGkooLzli0/X/y/bHjAnBSdODZ4qLyIWi0u
S63q65E3c+GiDZY7GpkZXGn0YvfLoPw8aH49WM6vZLKyL62QAwajSvVlSVLxtbZVlUEpXN/znK7B
us4TrdSJARzbQz5mmyZTgx/31tm19WubV3uGMsdsyEUsskznTejWT6NKVRQObL5F5LVyBLGoN6/3
7CVJtxxAqmcUtKBTcaLPgdAv0UbrY7zZenWB7Exa+hs1zFSdtK+Vb3LRQgDZl3KxsNUm9G/HpEGg
ZfKF5KhkWajtANjD2xHLQbZxr/pXKPcQNPssbxUqYw04KLkwENHHl0K4RZtPkB9aSfPlXRuOY3QD
d808tZR77gspTfZ13Qgr7IrFs36eN8rc5OpIifKu15d2Xn2OUG5rdblbT4L6ICC5OHIXBLKTmoH8
odXxJMJ2LHcAowBzqcRuj5NDtBulrM1soTTWkGuLmPrHB6GAhR0iGCZeR4uwUrfyIDSNMncnwdSP
5PuGL+HQ9RCK8/HjCEDvQZiUmMO+0+2BN+lGwGx2Ba5xubCQvkL/CnEzNDAuCrZUGTwM6AmbDS/p
P4U8K06dEa5J7cw9OVtXxOpzZRaZF/BaCIieryshFFHs7P3EDYtudMw+T6A5IiichMJaTv9id3L4
8FIB1goXCaYQh9evS5iCiSzVYha4apqVN6iLDZ8aQJKZbebZB3EYhG+SX3VrEK2LYaRVEgiwONmk
Mm+E81bHQilH1g0yzFog+rYYDQk6APXbntOsGMI6nVIfw8m0USI6b8aXja6UGnjvISSUYxA28TYx
2T1NUq4J61/06KUpypizXgXslnmcfzkKvMKKVZwNS1do6uiJd+ZNLRjVCjT7PPHyoz9zBAn/dy53
LZ/sUSYnPcIbhRt6VmJXzRDv5Wbo7tPKqk4QKIy3Ht0oTXMI0BQ0PF7vi3dNyOVl6eOArJbZP8hK
eDupUb1phW6bDsKfeFoV9usn6pVRnHMvwGv0WUBwmaz1OAWnTDc5t7FIcNIx8jaZArDm77RC2QOt
VXAlS1FOo83kFAwavsSZjJGq3NZbSfLSv9MKAwi4eTb3XlYfjLBhRBO1cPuqxFw06v818JRbaWRR
R3pZEkQKs5AcVx3PhMUUeU3ZlaxK+qLOIFZsmR1ZwrSlQgQ9lUb91vSieF+iGeXISRvuSjkDTN+L
+ubtYwrGAowgC4Uk6Dyzv6x/GftwjD6Zub6oC6dOLGU3ZZq3siAXnK4f3UXhkR2NrSfpq0V3Q0Qe
zFqiu5ZnFRuzQcwSyOUWQuj7Me2egrII7VBBml3MXT8sD4hxfR38AdW3Skvw/vQE5OPXUDzXVi31
JfY+lGMknxfHjKr5sQcIo3BhJD4Jnizs1HJcC6OuNWLO3rww2UAtLkvqilaHugh61S2KJnMFocsc
aqhvo2f9GF/qB7N6AgWsC3BgXZtxHuFk6GLBLe7buAifYk6141Ab0Uqq5jxL9LMpUBEI3mC9QgR8
vmJGJqNrq7ZwuxzQmpeZuJWKGqY3clQ47RALtpaW47YSx+LNmwY7pdmWhJIUsQ1Z3vOmocF6SKDn
hav3dfcFRk12zGpfcAFjFRtEcLSb1ujz7zUrGEO0ODkmquI5uqe9Tf2MMQAQT2puJnvCLyWuOP8Q
AQhz3uRW7sp++ZcIlRymRZdssWhV7Ljt1ixZLi77+clA/pjucy5RWz9vrvZMZLMTIcOnenaYgcTi
y3bH8r3DFbbfx2nujdu0U8cPbzwcaBeM5yxbAdUR3OJ5u42m91XUt5nb81o6AcCbJWh9beV2fJHS
OQub5maIw3lxvfCPF/A91A81Y2jH1E1aoflQmuZ4sMak3XtVKtyMRdlhMzn2hyANArcRjOTOqE1l
i8sEmjFtOn1h4MaDaqZa4SRarxcbtY8Giji59WS06mcgUuM7oLnhLW+XztXlmkmKMeWyor7ZDJVf
HFHIoNIrDu1GELT2HUWUbhv7VWxnSSfeZO0U3Hhi1WxMVQi3SqMETmBmodtAvN3Ffuu5cIvjuyKd
oMVOnGtvngYk00Hb8nrkf0ttBMGqk142xswNxlHbpCIhehl1X15vZEGoe1nTtEK2itoCD9yl6kMv
C9h8xkMG5Cj50y/C+wEHXCeERuFYUhcCi88eAkV4n4nTltynZvee7gYtYg1KTJYpK27zoarsocDq
4/VPuzhxeO2SASeXxpubQ3QRo7Ue+SYcUln+8tAeJqnCQaNQLFuGyOd0ks8OkDkF1FAyV27H+QZY
rMyzlhcPRZQrI7PtxcxN+7R32k7r7SweDQy+2/zvTDKkVyJEFJEuwEl+N8m92PaZa6IJjARgGTil
Hqxxay9uo3koqbBSHaMcRkHsfEfHSoGbqTDv6LqVXCVlXpXJ+/j6fF1rBNFfVNjwDyfoXRwbooAB
mTgIqVtJZrmZWspGmBpJK3NzbVWQl4CGAzSQx8JibnSl8g2viJgbgoudZ6rx58DrtQ0VzfwUQZI+
9n7T2XElrJaprnVwFpkBqzF7ZC0xkF0chm0C59oNMjX8qCZihmR1r+1fH8aLVwNzNRPsmKa5GCYu
Yqap9kZqFmHqymmp32CD099xKgab3A8RgPHV4Pn19q4M6AzpJxjlxTVnD87XhjzAwMS6LcVLpRZc
TWmpvHW+4kYwpO2mna1bO4N7JhvXaNhzwmqxzV64hDO+ExDMsupmJWbSYfyTuNOYVhT5FQXyIDA4
Ja6i9zqTusVVr9qQ6C7tvCikFerylek8a34+BX6JgVsWUSGA53aFUh2cNC9jZ9CrYSV6uTKdM30M
uQZmTYYIdN5KPHhygU0srVAt3w9EnvuIRJMtBXK705SqWTlQLgeVw5IDBfk64iVcGs7bm/ADLAso
qW7OzzZZlH/uORW+mLAQ0P/WuQPzgIp4YOROOnTm4a2LCbriLHAD74iUzrK01iu+2GFcUrhRGd9z
RlsbtTWE+7KtKidBycxhkYl3RrLmHa5cDjOIFlJ6hBTcZNRZzrstKWXvY5KRu2UZNvUpTisPhe4I
VaibISmV7zLTywukwjDw3QCN5cQzQKsd3GRErDb8wfo0JOjstcbAsaGPlf6lqqWOAoqqCs99lBi4
jI7jUNlNZFYaKOSGLKgxjc2jGAtG6BRty7MFY27JR6YaVtlONqP6Y6Y17UGJ/fxr6xth7xRmUcBb
7GvznnfORi4F3fyi+KaJeWHeB19jM62+vz4ll8scZA2BM8kiHnsg+c9Hpm/SIfK6qHANSxC/1NzY
MFCq/MvrrVzGqlD3gAu+KPuBUljcMFk3KalQNrkrkOBADZi6iGVS7siezLGiQoGo4kp4cJlgxKFj
zi3O4u8oCi6ZUaUY1oFZIWENrbE94BHkHUcxHzbsD/9oyR4COnGfbYe08Mi+VHJ0Xxtwo97a7/kj
uL4JUuY3yuK0Toc6j+XaS93OmqNzrBqgZZWTeZAGn0oVPn/Sjehh0Px6s9c6zwXIQp8xsIQOi+BZ
173AnzQ1dZvQiHf44Yp3XP0CWFTsLdBJb1AcjsyvXmPUNt5uCAOU0Zom/uVRA8ueNxlyr9zEyAuf
rywLU8VUDCZujkwpnhLFCA9+2DRboy8jp/UDJIzI5Uc3UdD0O+Bchvt3BuGXD1jEAnlNJFMibe62
ypC/K5spejeooEXCrhcodGrFja+Lxk6IlcTp1FywQ5CYK8vwcnudD8Jie3nNiJXlqKRuGbbPfpOZ
j5o61St39LVGKES/kHMBRS7dMpqa9HYni/MqU4KHulNFW5JTZSXyuN4KOq8vM8rCOp/PwI/7tgAG
QbZcFTcQY+WHyhvNlR1zmRSahVegTqJODxv24qhQOquuVLMkjIrSwk5VJPuHemw2VBGEU6OhklDi
zPeQeTznsyxBvaMe4u+mmijbaRD0u6zQ4r0/Imqowup7c1Bw/nGLMWj1ADtk7Crc0swnRDqz8R26
gm8jzs6PLloBuQDYxiCvsRRoCYC5lq3EEGRqkXxQlDK7ncoYHSP1ZwH3fy2tXd6LtDSjJNAOJg+3
TN0jlQDMRE1QGZ1CyTGrTAEIB566CKuvDXCyj69vybXmFscS7jZY+VQ5zYlII+BgATAf48YDminR
wfIEYfM32qPCAxcXyTu0086XbN34fQkHOXXFzvM/pEouuUId6JugNLCmMnPvzdEcwzlrioP7mCUw
tPP2eg9BYH+kPQ8C7m3S+8Y2xrQHVe16dGWvXxNJvTKesPKBR4H354loLE6XWVEl6EdKSwGGCY6u
t8HW1PLnSZrqG/CM+e714XzJcp+H5FR3Zp1cQH8W+Ov5e36JiQU/l2MvF2KXu66z9Sj+qylMx2+a
Xe5n94IY+njIEryG8W0EATn0zI2BcVElxTsh929zan0bRNF2oZ5tEuhoSpK7hGKbAJG5lam/jDig
SnHh8noAMEdt6vxTMfOcsg4hfhdVcxGj98JWlHsq9YVjjo21SSv89F4fnXnvLwdHQp1sJoaxcZcx
juH7UtBYeuwqKA66iiHMGaoQ77U6Ovl6ph99YxJJnehrnpdXDmZKfrMKBhEG8qOLVd75+YTS0RC7
Y99qG6GIsD/PV+UpF2YBL6cSoCYiqXkzYe+wiGUEAxf23Atit4kz00E83toZWVDfDzDL9301QTXx
jOk5aUJlY0mteCciTXLQkireFGpn3oVJtWaSOE/iYshV8F4zEIGi4AUzDaBP5qVTFLtGromIFDZE
OGIobZTEXCtyXm2KkwT8BwhQ3hLn66lMOpPkLr2PGzV0MzHi4es36aGJrU+vr6Mr08l5RTmV4HVO
/SziplQuIcjVZsRbxUshxJfVronNNcDwlaMD2BoVCB71sOyW2YpaHFXwlHnkph0rx+wk630bdbPk
qDe5WdkFT6/36sr4zWBoEJXAVwlRFkcVdfWO96ASuZYvqUcKIMPOCKvxCMcl3/yNpugZdY8X3PDy
khbw1QplEFBB2k3cMkFlT6MiH/Q2Uley1AtXkJdNYelgrkHeQDQHFn2+LNJaytu2s0KS8FL/ZJWB
6lgYtbpa0VUQ29N6X4mw+aZsDHZ6ibrxJOjZQaGAeKOYgfcuCFV1O5IR+6YYvlbawqCBovS7TTZU
4Ubs0tjRY+oHSgLwS4/RUxgzr7uPJ9nbaN5gOTh4JG+FRSCMD6HL5MlMtR2yz3mfWlGPyxqLBneg
2LHRO5Dko9bGK8fl5QFNztHkwJSolKB7txg5KfXqMOmK0IVV2u1yrdC3nWa27qBGuatjgbcrGf6V
G+xyFXIpcDvPvZq9lxYBiDIGDZIkQeiSbYl3oWFp2zIHr2MY3cp6v/IE49UzM1Ze6vsweM5HcRCi
QAwMJXDbKhdweTLVnaQ08rHNS2XbB3LoYPze3Gs9FYS+t2RH96tsZSeotHF+PlKfARBGEQbs9gX0
pONpV4JHgjAM5Gin5Umz1QYYw6/vtwVVbd4ENIN2IdUorgfi9vOutigrxRBZAzcBG0cI4AvSdnaP
2QgYylOsBdaYgBC5LdI8OwRe5d+PVvYVczbtduo7xcbgpbpRxmlN6PAS9cSHMc2kHjTSzvzl/MMk
ai/w9+V5DgTvIIT94JSDj9dIOsk2PPrhLpO7ZptGXbpJZPxtpiLX7KkKp61Xg5B6fZyuLT6SbrP5
I2c7b5vzr9H0oVfh6AWuX+vaF29Ek7PjJbAJhlhbMUW+jEWYdfpLPpp47WILayhZ60qjxa7I8iZj
WhfwQqhcoddQ4iyoKnbjD5lNAmQt1XZt3fN2QcUSzhyJtqXqj9w2YTcqZezKkSVsh0GObA5QlbxL
1+8bPC7VUTh5GhyJsRix+QmU6v2bx5k3jSmS4tQ4mpc5VaNv2zYAP08UXuZbhRrdHh5u61ToOaxs
sCuHGKq20N1Ru2Osl+UGJYwCfXy51WS5PgqBbh6RWWxsvi3e1hrQ4hZF6JX9dmVXQ0qEFUH9d5Yh
WKwjQ8+KMYq5SkcZfxls66oNRco1OfIrD3F4j3N5mTwx7PSlsK+SlWY2lWrkcvHdTUNk3o+pCQI8
MH2nkOImt6Oi6TeiJxHIi0J4wDlh3LShWtvwkEoKn6ZwS+ngRiqk4uPbpxjdLyoDlNpB/iyisUDx
E90cpsidEoDsplreRmZX2IA11RW9mmuDzV0xl6DRZxWXkvD/h7PzWG4badv2Cf2oQg5bAARJBcuS
43iD8qsZIzRyBo7+u6CVCbGI3954M/Y0u9HhCXfQhdJVZpanR60208U189x2Lb1v453L4X08BoqO
DgtsgjeQ6+bRJRiTFqUqCMW0WfFCvCtdPWn/S1X5iXtrj9Rzbd+unT54cRDw3jGaukaVY1ywxZEM
MgyWVidmhvnpznpeBzGWAv7QZ39GTn97JojTaXKAG8AefpsgrfSweoQudcyLMgmqyoQW7xDdQq3a
65u+9aU3L9+aE8AxpM/AcJsnScbJKx7lkA0iKZ/iznSTpvtAAPoQGuphiK1TatTnVlAbDRVXG6wX
ua4BMLcf7KT1i4iq+9h80MPpi1Xt2UNde5XQfKK4tXKawL5u4lPLEhKG0UZ6zCh9eiKBZGFOlQJF
Ixl9MxcGUs1N9WEx1PLMFKNDHy7D0ZJ6EzhNtFdDuJLXUaEljQLtBMmORsDls1Rj/TGIhrOUDnN1
SPDsuJ/y5idiBeJj1I4vY2rIPmhwGgPAVj1hdkg9D0Zz0OquDWJBY+z24V4HfPftEFAjo11Bn/rm
cBfgPmR15OJJK0s/A/dwXLjstRdC+zpXuUb3OHbMb6UaD4j/VH8RNPFRKBwgQ49Q/LaoMlioN8oD
n8cZK5J5pUbhECDX8S8mickEuGMipnfCGGFZEP1KM6PQNvHgUtdfZcQbfKrRhptx7L3ZHmQ3HVGy
aUtd21njt1m8W2TSTDqrSJQS7V9+dRRCI8lBn/ZYZwrJS/zcDwuWl+Z5hKpTyfah1mAR8IHN3nnS
Cm4gRPueqAl+bsbquCCGWMmW360SMApQi0Tc4Sd61+nivgWTohfpayeqBysaHgAuerUsnuVq/GVA
hitUGl0qygVG9DkqJwgx0QelQCYIVCOoGcc1s/Q44Q6xOOrHaRLf8rp8XaNWq6kDkuM7ILsBqdyj
ZnM+5u6MC8pRHie3BpAzFmuGZJ9Fjd2bZpxQY/eqJLyfIucOBZjHseuDPlfPuaR8RJ7qLM/RqyTG
+3jUD1IfP6liVl0G4xLMfN5ubzTL752knQbbOIZTcQ6xy3HtsT5Lbf0XcQtcEGqHq8ABlMfLT2Jp
fVSPIwcxxm3BS7RJDvIuTvgZjvP59u679qqRfIFWo4yHv/xmqClxlt4R6/spKfYxxuHXjfpsD+R/
fRT8YiBtcBnbm/C7RpwJFJqcHovIqe9GdpJrSmr5Fy80alirbjo9AKBwl8tWT1oGORhDMr1XFj8K
kSaS8ik7316xK8E7BxF5Nwi4xJRvHebfSp/VZIisoIl7BCelgzSqZtcWRRiIaq8jeyUSYCQ69LR0
YKJu8XXG0OhxqnMzzKa9PAyS0D0ZPfqzVorUT0VV7uQKV74S8R3keDJiEuMtwTen1Nf1KjPLqMLf
92OPoIMJGe72+l0fhXuSavXamdUuvxJFhD6XiSKPed/kbpYb5iEaeHP/YhRTpn30Fvhv94JFlDpm
69oVq3m8mTiDT76X71R9ru4F6o4rIZqS69b2gBd7QXSkT499qkSB3uWzP0ZFhRZLFR1uT+itTb25
pwGboQxIgwa5/i1xZxjkZJQ6KB3pzPXg0s/IEReyknY8NUoVP/VSXi6HBHXDJgAahpLCQpF4vEOA
1E5R3A+Xe0uS9drlnJSJz8sqvjWxWn8Wi/OvES7LQZo64+uUmHV2EJYEWK+YnexRmQE4uHVlDZg6
GpVquPyN7lMk41ftIj8yjMdpNlNifUvBv14ns3u1QKMiyuJAPYOp7xR3nPhaeQ7VxsFjfsiH7/g2
pT3uSfnYHWtj6C03gWw1Ipk0mMesBF/shU2p/iOTt6duX+r5OVcGlXamZrwCSDEmHDvpKBRWmT81
9RyoBc4kXjv1yeKW9NM+jjZwDICHavaj6hx1/X3zdDKjhZ/aOcYgvNbOze9ZJcsvnVlCyrK7rvkW
10r7v2WhQ+vFfVw5Pm+2+M6ROfMvi941MkM/aHJm9K5TGSkO4+pg/qOJVHtpSINgfw6jEF4xmIgi
1MJCFW22zPK5Af156nOlSv126ZUH1qxf7poqjb7Uwq7PWDHUH3Mzbg4IncFyLRf1sR6VPpDR6D05
CEuh2Zqok+M2lUI10zLr5ZvWTjbNhVCKc//2druSF6zNK2olq8ogSe3lKZUaJaxL2UiOuUFpuHLs
/3qEwlxErj/KTdXfla39ZybYb1kBmQ81YbiTq1bHZsgm1grySmrqVpdL/tRKyyFOzHinpnntUuUU
Qemn6MeDtEmveiRG5pzu8XEk1yOWUY3huFTGFKhKOD8uo1IHt1fy2h1BCRXpCP4gnNwmIPIoj63B
tLSOapgt2H56SUEG0Ygvt0e69s3QjQEWSBEarN5mAYshXyhWTQh/mmmHTblmv0jFTHk9n3FhJdP7
X2Yu4c69dG09IcMAq6EGTPi6/qjfnkPk+9FJqEA7F+Ok3rE/hzNWO+WxTKdX+mvyTrR8ZTVX9R8w
LbxRoJA30WoT9pZSmC1ZeBUj9CGM0q+q5N8F+tHOxK5lZ2+KS2CKIdTCorucma0uTStKEn7TbvLP
YcZjItuNgrFrgqq0XluuAgzgoLVp7OOxaa4i5IgDLQSf0SDvsVGufNyLX7MuzG/rbOdpbaHsSEA8
YTBblh3GQXruD7iaeLWQ8rOjc93d3lBXFxt1AorGgIIJEC/H7DruSSRD0yNSDs5BN3Az66vZCBar
3DNwv7KNkMwlcINpg5L/Vl+Naz+yed0IeReBlABw7yBK08Lrar09yC01+ttTe8+wWk12fhtwE4aM
dtpPKgDho7WA04vSCehRpFMlbMLax41p8OhxSucyLQoY86PmdZnlHKDN7QRd66HcPOsUzAFcUFJa
BVY2h3ZczWuEQqKzkjv8oekqitLFDzWb5EPqWPmha/X6KDdCOqlVv3ec3sTLtsNTqccig74p5KBN
zAzsaSpSS13FggtB0wkjbsf2RlE/dGb/32KZB31OAlM0X8MxRSVBeyCA89gOvtRV/0xK+d1Sw3Nm
5k+WjJFL1mM34cw7h/5KyIh6EuAG8LEgN7cszAFqVISgIne22WZekxbOQfQoN93eEldGwSWFdaDE
6azUyMvdLoC8y4UU0SOZ7dHte7U8ClsoO3O5svFWnjHXMz6BCH1viRQy3nlylZA2NxIQ6rF28oMp
OnHKlyk80w+2HhwprV7KIgsPchMbB9Vs8Cpvk1+3p/v+xK2NSpI+i7uRzsjmcI84Rc9WWFP0i9Xy
QRhteaolTT2SEpY/61rbc5zdG2/9779dYHKvRo0MxiOwZjSTUNWDXLOgSI1hCaJfalPvMN3fiOOX
W1un74BeLYE5JL6tH4fqsGloqOgBrKj4pdLixUCjQECCDu1Ow6AEoG3/oa2G6jM4jYRadmuUn5Ow
RZIHc+NeC2rFKhBMcTA8JSArtPsOL8fZX8BUtn4VmcgxxkMKkmSZW3Ts8QvOZXcQofISVhwXN2sT
PKacrEzVB7uZ65oCa4++Wtw3cuu3/aT97B2j7Fz8thq0TMAi/+sUYvwJwTn/nlhlR8ALnqJ0Gz1t
Br9b2uXcxLpaB2m7UHIvZNR/cTsn7XUVSVqCecrkFwRKZdkFztzZd3YRivwUGmXteAlL9YCxUtb7
kSnlZCmSsbhKphuVb07OMnhGHZWZjzRdBWUtn0zhT1Snnic0f5PDPCffhCG11UEOwwl971CSv8/h
oD9PNjrnaC1PU3ZPy2yyfVr5ozW0SpBpppz7prOYoIGGfHrk16cPQ5M3uifmQoSe6GVtD217pWVB
yLpiTrH+wQRsq0muSlkKLs9yUDBQz0LrNQmRxMZJ0e3SUk+f5+YgynkO6BiErtIKy+V3VRz6JHmy
63C4S7ADi/yi7WtEH/bQaG8F7s3WBGxBX2z1SlyrL5dnIZ0atUswqQlaCwvdOpI90I2lq+HjUsaW
4hEHv8Bv1GmYjRJoPOEaVc8MdPALL+YMYjls7yur+MTOPPzxtQCpmW4S8hprurmJeqyqnpWQtyiw
uvhhXDRrdhtJfi6SUv+mSBzf28O9e/6IVSlyoaKEuinFoc3zF3V1Gsf1khz1qBg9dpTtLXE6PNo6
hcApjcBOhO0hEco/U7V0/u3B38VU6+BMkT7LatS4LfAuU671Q9wmRzj9sZtr0UdzLL4qAg27qq9+
Gfrw8S8GXH2a+O50yeVN9JpIi12P1cBDNlThMRNF98nEKNN3Zuqsem2YLrbRf1xwAdRPc5BXfhUf
dLZlpEKCGxcPzFLuTSKYMXO8Ipz39vS7630dhRiGtwRbNxj4l1vaERO8gYip1ZFSnSNDpmwrZfEh
buf+MIZIo95eynWpLo7QOh6FKorWFOlRd7wcD6MKS8nies3jrA91CeuXopL9GJroWtH4tbxBrYy1
bbHXtXkXJmwG3gSO9RA1U2+R8KR5Irv5Eg1BOLR7yN8ry8nLTNgNdh/w1xZjN5l6O6jJDGChLPqj
tAgr6BYcTE15nh6Fscv8ex+WQFZGp2ytOK+4hC0MTIoiSU3DOj6GlaqezD7TXqoI87YqYqe2dlKd
u7nPjvNgoMYVWSWOFlrspk4qfb79Ya+sLy5LGLyuFHL62pswrJrSGl2yKCYgnl8LQ4s+JChBnm8P
8iYSu9k+F6Nstg+iRUaDdD/TjZvEhQ2TeqrU/keVBnYOz4dLHwZ3oilIIxoSlPh8vPLwkqWjicFA
6sWdjfsncAB/FPIhNFcK1Rwf5oSOQ8KLPsny89imH7ucpgmARzeprcYF/nBPUcU8tF23J8V5bccA
PVh7iSA9OIOXB6LuqyHEIyY+tq2kuyMpzEGY8hdgaYOv6sYeKe99esyGQV8FVUbItzCG1u/4WzyH
nqGULp0VHeOh/tdKMtVPZ137KKCc+3lovBjaLA5gxuIHLuCOylGYBbMJz2rQjD/G+K6/xQa6DhKC
K87Y1Fgwgu1KmP7R0am09CBpGK5Icrt4oTpS/shMPbCzZa9AcOUGWjsAaA6s4DXYNZcLQMYY5UrH
Rk3a7rmIUvWzE/X5JwWMwGcl1muv6CkOu1llhXu798rDxdCUXDindIi25icUfxZlTpL4OFrlfaQs
sSvCELm3MaOPbVFCxGMdcvr0fbJ67qnwObOwnjbrV+oZ/9YGQddYD9Teh19mLGjnZoR70vCTrscp
wlTab5v+EQpFiuBT/dMyyvbQ50V3iKo9Y8wrhx0CMNnvijNc+5+Xa9j3pWnMDms4FWoXOFZnBY6C
UMPt0351FJJHvhOgChzILkehyJkksAui40ga6bOjVfiFs73zIl39KGDeaAlBoOBYXI7SCyFoIKJ+
BBhm8ZAjkP1YZMo5N5lat6yZBBW0na1wdWrwNlaVCfAv286akJPcGSwtOra681p3ioJEd7LnE/W+
SkAgzSlXifwp9VGnuJxa2YR6agM5QOkhrZ702lTcVsEaIypWDdhIy3yqKeIA/E/6IlV159VNhnGG
KSWfAKdh/jlMOhVvlBCHpdN9uoEKMWxjLfdpVWTuJHr+xBf7j9VV1t8NmgHBAqrYlF8vf3eaJknY
STKfpHeQC1aRODKH+Ndf7C7qrmudfL15N09JJcqwwdU2Ospm2x3RpzUOZlNU/p+PQpQM4wL4IqW4
zSia1YmRnhYfekGgopitxuvXqOD2KO8TJ1ZshcqsYj9QJrcRat4LRw+tjps0ktOv9bjo50ymu2Qu
CRI81Gh88GFQJ0ZQzUs1PaPjYoEQAEopQMKfxmkeUL5sQLMURX3a+XHrE7Z5tCna4zVBXGAjUrVZ
AzWiUR/BPg94S/qfoMmwSIT45cn5Ut/JRpuSSPO2QDLQ3dnMoBr2ZpCmVbu3SutA734I9JdVoolG
5rYKvSyosfaik4I5L52nKJke6giX6EXO9cBItfypQBPaQ6j9F02p/NdqguUmyzA9V0apPN9elSs3
AHJ+RPZ0TFbByTUu+O0djpx2bFq7lJA5nWsfgS3FjUOoNX86yoqfJNoGQrWKPm4eu7ZUYFgsKD+Z
mTq5cpcimZqJPUGN91coo7Ce6w3KedoyC3V5NkWhLGEA4E/1m2qeTwnKfJ6qJtNJBV/iyYU67Zws
SnzvPifD0rrgTaWvAEz7cgnbZNYaY+pCfFkQk0qUh0rLq1d6QbaM1YYYjxW4ZMetnLLRvD5vsxcj
tKbBxeBsUhA6xwwpqiz5BaDd/AxOTOIRlp9MtNE/RYMufkwlSLiDA8iWLtCi5p/jWFNfa81Eyray
+tn0liGRf/SZkk9+jUS8RBWpy/Xz1ExS4jo0bDMvDPEf8TPMgT6nzZyFsBqx9HKTPEbr3dLADPot
cuyTnxhlFPrhYEiOZ0tqk4J9yaLHYe6Shybvw3+mUYrXgk/1M4n6OXNFCpHRVcHKPg99pX9Rxin/
VXRq8b+0iuoEeUvZGGlLGgPb2UnIC6Tkf0LvHDx1o9r020JmqJAy98QuNyciMGusgKyYEN6XQcSv
qV1zAkrRJj+l0VFyF/mB5Fuklv1Xc5lhvkP++KqUS7W4jcYeOKaxWhwHtetBCIFrfZ10pX8yk8IB
eGmYzWlWdOs5V+jzgjpS8YRt9CQ8aIB3TnGPQL6rSnL2I8Yq4ltR6e1zpiuLW4dy+2zTPfJiI38Q
fS4hqGb3cgFgqKLgUozhZ3OojXtuF+tzRm30uU5TpPopF7V+UzjzfUnb2zl1uOvprkAOTfIbu63k
/1WW6GxXH50k8ciJjAY5TUGqgF6b1Lq5FDpjAM87+qEUy1D7vaL0H9IhFvOxMSpJ9/5f1uGfVdQq
OJLEwkPDqnTnWRJm8WGQC+NLhkpJ7qK+GX7EK7t7icBfRW5hC9DTSi7ZFIhkEX2xM1N6HpM8/3r7
9K+n+/K+o0YFeRwDEsRh3tEHosaxplCkYRC1SIOGMQIN2FKoR6s1v/z5SCB3Vgbqaoa71XYksqjV
JsqpjiM2cl+18a+uF/UH2cGj+29GwusLSzN6XNugsEyjKB6mmJFIDYI6ypv7pQoNr+2l77dHeo+E
B16LMhmKN9yddGc3YYiwK9uW2KBBhd/lMdaW/LNk0ennbtBOPCSzH+stnX4Axn4cDfAkRb53tb7N
Z/MN+RH8AMzN1lbP5pIbKw0o3Rg6QR6ZS5BNZu4akzMFpV58Uef+HqJ045r4ySH63f4sUpviRu+U
943U/Rc5P1JpvO+68J/ENu/NWDN/9dUSndpUq3Ze+St7jUIS3EIyWZTwt4s11daiyyV7rZPa4djE
9r9Zm/cH+NGhe/u7XHltdPq6wLRghtB622TMdoQtRqFlYRAaZukPuUG7r7csn0K2jBJEpk2uDhLk
z/cdzZ9VrWrV0wKvdvnYRGEypgxDadqK5O9Dp8xupKbjib9r/sVSwnKifsTBXW2SLoeylE534oKh
HBHLLjbwsQtgqEZPslt2ZnV1jxOVsr+R3AfUvcl+HEP0I1oeTjA0IzCZMsytgyMZ7aFdVOeQAbM4
jzy+B8lQBr+2q+JcE0nsPOXr2m33OBI6qykJBV1KZ5cTNqMkmqlUOMGSKllA0ZAGeTzZQbLQsEYT
t/lcT2QnmVHsfdWrI9NWQe6JC4W9ezmyIedxKmWUzTvI3YeiwGxUj2v7ThqQVhXJGH2Zy7Q5qMJQ
dz7y+/gPIB1OSHAOqSkr2/jPjpBTaSI4uD0o98NcVQr9DWdPberaqVQIvt+cH1dq++X88LXs5aSY
nKDAv9ZvUzP8CdvrAXSdtdMQvzofshAQMxRV3glU6wRBdSZUJ9ATs/5A17Bk5yZ7YKP1e7zbKWDv
DR4Z7J22wqY42OcOAQejFEg5DY3WBpoyZY9ylTaPBZXXnbtmveK342HWSmALco9kfXMUhyaNJ1BG
TiAVcf3kzIjeRFVXHcpy9WJYBtUfOi13tVaLn4pm3OvzX7vquE3JE9gr+CxtXqDEWLJYzhk+1KwR
I4PJ+YiZlOT2KrIs9Lsgg8nJ9O32/XrtTPw26FZiaqyUEKQbg7Z0JV9bM0zvNStPAnh4+fPs6A2c
5kb3Jcv8fHvgq7OlEgouE2oQWfnlZu3MaWnAJfFx6Z8hGtKUvq1l2UnG/smbu7j8hATX6+0xr1SU
KcGoQHXXXhKZxOYG6E0jDZFy4oQo8c8yI38hPY//HXRT8nptHgKEUpbGHQpdDaw0Ku4aNHvdCKv6
IOwM7ug5b8E0SjPNE+ubITX1x9bozA/qgkBBzhYJIOuap1p3wP/QHw5o36vnjOIasEy0VZGDK/in
Wv/aFHn0cnt2V7fvqi0AvhJ4zhaRrqdTGZcjK2oUkmhdGbzVfd86BPI4JbwmGTqqQolWj+lIcxUn
bPbkVq7cP1R3eVxWvzDKUJv7J26W1U6a56XDYAWX9CR7TCa7f2wsPfcWrSgfZWPIH+zOctwW6Xq3
juvxo0Qe5xeKkH1TWNk57yf7NCIt5s79EB6yHBa1mGvDG2QQld1ij/eqtMgu1m5+iHjnCZUtdCSX
3HxMMiU6oG8hfzHsYXLbqrV8B5G/gxy1sS+roFEmfotnLqpyj8QgqmmKRmt5ShY63Ideo4mio/BF
A1WPu/po50vxqKP6/11RInG+/bWuXKEoHyL3C+yBwtc2iJb7rJbkhj1ldPnwWNmDc5CTWNu50q4c
71XqnQ4Vitf0MzcbPs6NJFTtmoDSkKxDlE+InVZK6kdNS6loFpmv5l0elDwmwe35XYtlV9wKYpXc
3iQm6wL8VvMoE2UYB4PXFkxufq5irR7uIaqrvWebkxyiwlnNPzIjVc5VxIFQY4EuWzZZB5hg0+yB
+9D/KZKm/9RVuCB4SD7JD7YclwUq022LBHOiJOd4scY/ZjStLIuVycS9RBS+bVSIWdhSJq1rVija
SYqyzrPUqQKeXZf+ouq9bxoacnMkFIHk9HsgwmunSAPRy3u3Vvm2WNQIrMc0NyVBWg7EdlZD3e2q
NjsZSrhzBV/bggC2KBVxAQHm1S6/UNLaFjJ4TFRJhihIbDT0cOKVd7bge8oa60nwvgZA+HNZb02q
3zbClORJ3i4NEV4zjkmgtInduOBtEeCbCNUyLxnS4VPbNNFz6xjL3RhmSXZKpCyh/QG2kxyonDvh
dpOTfLq9Sd+Qr5snfy2Yga2iokRhaX2lfvttJXaDaWhlTjB2pl9Lzo8pBWko9/mhiIxTVYr7ocw+
OCE1kkh/wS/9f2JYHqs5v4ua6rmvR9zsEg/3sE8DhfGq0zxhTSdJKQ8qUsaSA60+YsP0uCbD4Wlc
FWmZnfW98pBS9FthA5A1qcdtopYkM3sBxcEOSJBAuvbgU/Kq171WNx4Up+t8awWG7qzbujW260Zj
H7wCuTKB/OZeyWZZ9Mti4m1r9e3nEBPjJwfYBIZG8ySYbt05Ltl78z+I6+p3ENdj47a981NqKEm5
9ZDMTzNk89cQbGPj69P0mFKdz93YSNJ/VElB4BJH1/5bJowuxvEJDVVvDkP1uwhTZY/Ne+XhZAVp
naCqCNRpmxdMPRr2cTHbQef8zLJ8uUf6Nj8XFYgye0CpuZGx04rrRhy0CObD7aW80qNdtZkwj6Vp
wDW7JZhmoRJaFXySIKUf7FppfY+51VFKm89yZNP6VopA6rNPhaPgEy390qHKqEm7J8V7dRdZtI7I
j96e78uDoCCHHAnAaMESOR+UMV7r9wvvZZFEByesO9cK/7s98Wu3D2h70qE1CgTOdDni2GdoPZEX
B5UyokGU25ZXxlxBt0d5Q85sdyo3HB4M0IthMm9PeCKj5NLzvHXR/APSrh0UeQMxBYA4JmBYU1aC
ZnhFQ+U8iaI5gTjuPUeJjS92OEFeTTAxM5WoPi7L2rhNivFEKzt+mFFsvEeMUAuyivLtZMbZB1Td
/7xhuYqqr5igFWSCt9DlKrWLJhVtpdlBPajinhafGsjq2LpxpDZHZ0mlx0iSpp0r5eqnIUaG8QzD
DITL5aDUwxeUWRY7oDKTUsGsTcCWtbETIVw7dhQqYUvRriTLUy9HMZemarRwtINMscsA1pJJWXR0
gnop0y+GkbQPyZJgOV8M9qcmq7Od4a9VQyiCrAIzKBOs5OHL8cNmqJ1MYnwxp0itEI4RS4rkXIKM
8Lowdj5ZWTISBYyLK1uC6rnZqzs/4upKr7AvkHy8jtvmp1QlQK8Gqh92rCvuHFr6qUNyw799CG6P
gg345UwN8IoTlXM7kLSmfejbAsUAR+r+Zi7g5bA6hZaDoNPlKFRtZgosLVtV6bEa6BXLj2xEXP5i
LmBZ0DsipAXKdjkKBrJarvcDezOJIy5k81OBGuLOpXxtawLCgy8Iz2nVQL8cRLXxs2wVbsMpLtSn
zF4SLBQJxKTZTk9aZqEZMrUIP9SlenBAm+3M8VqeSq+LX4CCH9zSLcs/tDRR6qgtczRiC52ptFng
eYsec4Patn90ppN+1zUxlS6mSvLiJrIhCdq5Ua3fkXEKx8W6p4pw2SnCX/1Azc11pHKwfYBGFr2O
wkB5VJmZR1SXCmp7jQPT10z1bPBEbVVPCz5xkaf1/OlKol47KZaTv3B9Ri+ak7U/bn/Ua2kKsTZ9
Y2IwkP2bzBFURlwNdUYMU0IPB+JuED3wKkDRHE8pOfWh03rDm2Rr/nR75Gvv3koSpqPIHQTD4vJL
C1WtTRrqvEJLFH9ssIPwa1N8V5rmk93bLxhN74EiTf6P2wfp9xE3G1jPbAAuMu8QWso+bZTXzFKX
E8wvbxkXaedMXgu+8d4AA4asL7y2LWGvbvAVFT2vbDZKxfe8KafardD1PtQtWhUxkcfD0qI+W8zS
19jsnLsRdUp/0mzh9Xb/L+j6PzYIhFzOs76y+0BKgCe+XPHGkexeogkSRKi+nYpCH+7+P7KOK9/1
YpTNCV6GuImi9WKdESU4oiauB6gCmnQV2/ajiObkSZL/Ip9Cgw2b57WoRdqtXc6MvTtKznrNauUy
kggss2euxY3bO/a9gBcLiI7OqnHzhvPZbCATX0KlBKpIcUkdno3eiYlX8tqfYiU+tJFif23Sbg7m
Nmz8Vp+1u1Ir9J/0H4cnxQizu1hIkrf0wC5u/7ArlyaJwIoKJXuWKSpeTh+1WL0bShRq4sVsXC7J
dvWcJFPqZcPLRU7zTJNwdzW0b7bcDF9uj/5eRMZB0mldEyQSYORvLStyEpGFZkYYkDIOjeek0fgY
h8ZQeQn8DST68Df0hd1GL0q9aqespP7YTSTJul+62sDpEcywaxckKL5E1/iAGVMWB2mZZOtZ4HS5
ws70nZ995eaDTEtuvJJCAUZu7h9rUg0pHdeKk6PiONv3+V0t1f1XJ4uRFxnQS7EofAVyG5o73Jsr
QQHtCHrFUNWBjGx7q0JWKJz1iCJQO+r/VdKp99JhsXfY91dGeYNActLx6Xon74XdejqYi20FyoxX
q+vYlda6hl7l7u3P//68QzcFaLny9LjltuVkObMarWwHKwhbJ/NlScQvcdqknqFP1nEi7XFzJxQv
fzzo2mwBXQQUZgXFXO54tmNVCQXrEj1U29pdbGf+WDrKt9BUm4eyWorXxprMneDgypVO2RAS5lqw
QFds2+bB0yih/hRbAeLZ0R0F1/ZlNqgt2JGioa1KvbRWqvBD44A5mSbT+YB8SBWUJk3M1qZ7rVvV
nycMlMk4+tQyV6jrFhMU93YY2a1mBpkTZidN1P0Rh9t6p+rw/uVkFHiu6PGB64Jmd7ncVabHCd5l
Jo72NAoa4gkfJREfRb2JJKXcE5HdG864HK7VnLZjV5kBLCDTa+WqOTgDCF7Z6kNfTYY/j9I5/iR7
dNQ0hCjfvvtvtagkkxppkWYzmLSqOU4dPdisksad7fP+wmGUNUDnjsbscdtlalpTw9KhNQMzVIWv
he30PGiRBgRPYjzZVB8sEAfekkx75MJ1vS4DHwqNYLF59SkK0/C+XM8sqpw8myszAAEteXPWIoen
Z/U5Edaw14p4PxTTA87BgkIc2lY2qwx5HAJII0jKUT3DyAvP8iTqdOfSuTKjVQBIYz+ukoJbICY1
gzyCdGUEWSxF9yJJ1dMAjCgoa6vcua2vDAWrlkbNimSEhbV5XPU+RmyiiOF1J/irx85SeziPOH5V
LnuloKtDrcJ2q1cZ8KzNd4rbOGmb0dGDwkjKQBqRwI1GdTwq8Ah3NuOVWxtPMFPG9WIFBGzh2DTS
mi5edD3ABRuerQgRf4wj44O8JOKb0ijykZLdsvPVrnQmWEZOgQ6jGhLUljIvKyRNuFNr6NiSBNcj
0nZTZfthZul3QyYadDAH/WWM1NfU0ZJPQgNGiBdMEkyL4xxjYSh3C1oivpnpXRDZIguqtpHdDjGj
Byscv/7xI/NWJCNexj0OobPLY0NGEpIELvQact3msuNuCDwdJNqpycP4dHuwK3ceeSftZ9ZmxUmv
e+O3O4genWMj/6QHuKJr94QexlGapQGdQwxQZikf/xj1T5gFvIdsF2lOEJaX441ZNXKEQeSGC7DN
RoHlnNt5sjOrKzv6ja2EofMqS7E9PFY6pHWVJYxizvqL6WTzIcqWDrl/rvPbC7j+4M0lRyILQZ3m
ERDwLUwVR/Ks0FKLquDcKE+h00aIEiR7ofYVsD/iWdziiHDTzKalfbludW5NBpKtaoBZsXQnOXb4
0oqooiuFjolwE10qD3ZdTWfcx6b/8rKZg2LSp3ODPsQTLRrj3jFphxpJXS6I7mQZ+hSKwHslid3e
ipfWAxRpfjSyeA7+dIFoDlPOXGu+HD5rc5F1Wl12ZmWrgTAosmdV+GrbTfQ3g6xSLoiBoou67aEp
9ZL3iCirAX7eAxC5sv1hRnXx+fZU3h8WbJJJ89CWokhE3/3yI+h5JFLECCgto7Dn0oeJvaXrSBOA
UaASnew5/11JcS4HVC8HlEZI3ulkWohdSN3dnDUltcs4/28sRXIXP8Rw/ZR+8EjPLKReejKxZIoD
ZKHGf3KcrmCDW85L25b1wUqocZJDFse2QmDv9rq8P278TNpqa/mYhsq24aclSw1oz7KCORG1V/cE
gtUo9y5YAG3nQ1+hRDIW2gEUcbmveEoulwTfIgcMF/bbSYQUItSzxlfKUvGkOp2CsKiolCPffZar
svVRapr9QeiSZxZ1sXPHvD/4/BDMDdZKLgndltqnO2Ro/8fZeTXXjaRp+q909PWgB95MzHTEwvHQ
U1JJlHSDoCQWvEcCSPz6faCt2dE55PKs+q4qKDJhEl9+5jUwPpwYR7L5sCRoyxvSO9c8eqVpzTIw
CRgHQJh5gVFKm60aE8bXTB1S6P6QlQ5pkgm/d3uqK6tD/UUi2VjhQnbdgYZGIVLTzrzf126VHBXu
J/RMxJT3n/9ySLRFRtnDzD/OUsfEczVrA0MV5m9HUhL9HWQMfIHS4nTEqHau1u6GTHE+LU6YyEUe
isZporf36st0mFUg8eITsQt+nO4fVQwrLBp9p7Q5gABdbT1om/O8ZA5Ft67BeFrK+konBziT+rz2
kewy53uLd9fu2S/sl4eIpOyUVL3JQ9w653oarSQakwqrcK05t9RrcYroROoNxBRxEuN4KTwVDKWT
vK9FrE04F0y0NC0vcFWeONQt8/cLmZ8lGiMiELQ7Aed4PQ2l61FZFye2ddle6iKv/GrO3DOpw6t3
RXzfv/o9AJ/c1azJHbi/0lloHDdgatJRhufNIa+Xj8baVw9vb5SfFLHjk5272gdxtGpIH08/8Jy+
XwY+kC8PUFPUNv0aJJ7QwSDLJNZTI73cjJkREp0IwKv5eqXjDQnpo6sO9YoeL4niFGrqZF6qhYFq
RD1X4aTkP2Ai6rdM8jQgv1Z70Catu5rK+ctWQa/wNLAJc1KL+6ZxjAjSQ+qjBZKGGlLs4aSBQ0mL
pAHpv2UXb9/wa8+XLhrJ2U71UU/n0kYvjE5udFSUodLjqiqTmLYD68EJYPxoaOcwpfsLO33AhLXd
W5M5AFL/x9umZACoJplrx3JqG3T2hRc4PMcww1MjSFOj80foMQc0d+3DQv4VwzzBGGAZsvvcXNxD
L2bDV9JNxtaGoU4lzCWQKkySeaw1Hy39+VZg+nOTcj4yN3HHKy9x14Nrz0soth3suaTy0tm8IQAC
pra+h5rwoRsS/JFx9jBGVGvt1vVZxbXbFdutwrrQpVFctyvaAv/WacOU5sPgxGUNgbJTtvGqKjj3
NoaMj2+/nNfC1q/P6mTzd1qfsccYEI2e3vvDVBufrMnS7vukMILe0O0L5OWswAM0Fby98ivBHzwX
QnIeJS9NhH3b/BK31rT1zNHJCcuz1d+IFW11rRrHw9urvBIdQcdxpKNnusfIk9QKlOxa2rCb47ma
sH2srO6QG+3Naq3jmTDysgTFjuuXlU52XV0bSJ1XKWEkTa3A0JsFSwxA2soG5MhRsMwdVGX4Vx4i
3Aly4D1JPXU2UeBzTP1YcOpYzXrReJ3CzKA4h2d+7SHSjWc8tg+ArNNGYdZnaWd2NArLQaBQoyoN
emmLfjUp1jnM3KtLES12AA1Y3lOj40wZ8tTSKodks+zD3tM/wPYtDmMLSuHtnfHK+IOS55elTrOP
uhJgdm07VmzLufWcrIvHpC1vTDhY8eol3Velrf4s3HXy7bnPrnKXXE80g+P3lTpci8b+XgH4P5MT
/T8ui/kHOnGvUHemufHyqa75LoxGVS8cDdPMULqtrkd5q9q+C/cLWYp8kfddvZmDn1j9eO0uZjeG
PQ4YB1u2QM/QOeo/l5O6nmuevlIy0n3fh5zAg/GSOhUNQuCKlz/ziszMRnoii7t2vd4856vmbfeZ
AqpK1ShgTJhvWfFgiPUw69ntsiOeRZk/yE65tLXmU2tNgTTUu9FRgmVDgPbt1/syvJDt0bjj4IEN
gzjYcXgZGT9OemttMYL6ySUqbyJQ0QE8s4lenm37KlTou88wReI+yvoliLmJagnEyLbYGrOeaqC6
TcrkTptHO3BUqJ6/e0+cRrSsASHBa3nRwelEklsQlfRY6EYfQyasILGOyse3V/mZdp+cn3v5AcOd
jIjOw8lN0SRytrGiPe4qSgIyQCzy2rPSOZryCeUv/KjiWh+7Q4rzid9t7XLA3q4PyYurSK7GEilY
BkRlLYuDUlXmnSeK7cZebLDvHK9RYW/a479Bx9BAwVvYtXeYXquNs0TgWkwfxtQ5ZOMr0Di2LN1+
9MF2BPGpDJ/cepk6pWnHu8bed9mNrY++zhwWqom2e7JOgWLM+oWi19tD5jWALr2c5kddWwcG+2d5
9y/3JpdDk2pntsP0OvU4x393lUXh2XG2Y1vGoUbFSE/NCysxa7+oNgR/XSUP6l2fUK3s52FuZojn
VemT2c/+MqgiHqCxntle+3t98d5ppgAlp+7kwDzezJ4CqqciWYjHLLkhJWo+2GXaf5hmxIw7VX22
c6c71FB+Y2NDofLtXffaM6FKY7yHThdMnZODWl/msrCLxI4pFWWo5euGWVF+zh/65fcKXw0lUPpF
ZKOoMh7fotCSZaT5zaCtxZ3XSsRy08jqowlPIyom7/eRTCyHSxx4TIf67BSisFM1RD44diyyxImS
1cjDXkdJ++1H98ogj2XwrDDpRVN5nop+1WNmaMrCgKkpS+Ejo1QFtNwfN733Qsl/f10kkhvDYF0Z
aYvutHvrKlaYifXT2xfy8uliMY/MJFJIMNQQdj1+uoM+anZaLXq8yuoLxaoeWAoE6NSrXCBpzXRm
v77MFVgOzhjvk7Y/CmvHy/XWbDJLbfTY3BRF+DSQhD9XdXat263524Og47VOtydnKqqPJY3ARF1v
bHv+4ejIaf4Lzw/DIdSq+fowbzu+oapNSmuwQWZKCUfVFZ4aGbJrI2eYqEkdea4z8toDtCBf7w8R
4L65p7S/nF5Y8sodMKzFq9NNfote3T1pZBONlrZGb9/aa0vRwFNpkNDTZvpwvFSj1ihKoO0FPKFR
I5EDIVMnF+s1JynPLPXaLrT32yKIQJU8HX+i6wuBHFcISk3TvDfarrtC5reLUmCA10nX9Ge24b6r
j8MmZzFNERgqOznzFONHuJZllrfc2qbSElxo60U51q9UfFMdJWpfhwqsxHCtvHNfwMugydI6MwKY
uOQfpz6UAM5zfUwrLcbofrhocTDxGwxuzjzQ11fhe0bmCPW907bPNimy19xcw81XM4NJ0GFC++Cc
v9lrO4QZKKUgskOQ2052SCeGDvlSXtvuCgDLS25Yd3aYyJj9cOaGXtshgHI4eSmcQKycfMxIaWsw
y3otVoux8ot0tcMhE3qYUvn7EyTiM6XhK/kH8GANWzVkvCwkp/Z7/+VD21F626Igc11pU/6guAgG
mWpq+SWeDFHNBsp8Az3x0PYS/aD26nZp6n0fDI0zBsnSNWd27Mv753KofZCR2UXdTkcnyUiZylBb
jekk2ZFsXQGKr8TUDdpoBN3q6Xe//ePlTo6FRm21mRCE7+HoQoFS+zxeOC9jWMZ/vL3Sy51Kvs+H
vyvGkJedBrQRJYW6blhp1/u48PpkiSqt6c9Yz7zcqYwSOXnot1JBwkw7fpvu2CCx23obYnNjc0lK
nsYN8M9LWm/nRsw/EfLHwQUkGvYF6McCC2IEdbyW1/R1SrWpxkKMiREs6pp83RrdMsJ+QfnHn5Ux
KcOlSjayMlzVrwuApl2cDm0mrvgnSxq1o54pF0pSdjPChMrwTq6u8WU2C6MPttbZwgzPvrs+W0SD
gcoGFniypwGV2iZ3x/e6Ir5bxdx9xCus0PykE9tjsSXD4k+DgBKZzYrOhKJYquo+cxfqgForeg39
X4XHUg5AX1en/ahWiwbfzVjMr9YoiMHrPm8Jf/f129TzQFHoG1hkQychBFcnZqb2rMbrWE8Xw5qr
1KhZ9uXtVV6RzSLm7v1MJhY0RU7VDzKSU6hoaMgnq8LcN1+yu6bZBgT0UEUobqxOKgU8h8YqQqzM
eiim7jw9eIUw6LkmhrzJFWu5LkUy3U9bmcAMBGd1rjDdY9jxxmHf0PLaByvYPZ2CLzZIT9XQaRMd
5RVtebvLAuYfLprDi7ut4dqayuZbiu6qF/1cYdeZJB6Q3rGyrYU+yGJOoQcu9JqWSPJkjUNe7+ZY
U3XZ2YlRHxxvIkcopt4A25CPkTU6yIQafZc/MSievYs0t1ggQ0R280cD50goWS7EzBbsVeNTzDSa
DwSh6wNzbJODMdEFhPms63fQfLab3Bmd96q54kCm9lMzhomDY5iPWlnWBKhNikjTESsJtMTyVr9o
1Rl216yPN7LoqqCArwpTuC6bp9FqMHcdVUX7kpOg3OYtjisHWUu6NyjM65GL9nsLZASkepAU6BH7
YzaYa1i5lphvDK8eqbiMDL2UjHEknWDa8m9vqJcJBEgcEjBQCyCazFPljkUtc31tShkbq91c75zW
0Fiy+m6YFAAttZdBBh+be7tczwnPvoyXrAw+gw4ihcMLpgVuqYyBPUbzg6XOBx1Yami4zXxmL76y
ClWjgbsKJ5+DasVxDCPJNJWloEkyiWJBSnbD+sBc7d8GiGJasX/7O/uSxO8kKmtW7yDMN21x2k75
tQ1GLMjt2v0X7uXXVU5Sh7KHKm4Mwwa5qBdh3cs29gz4XG/viJcnDPcC6INcgQeGgsTxE1vcclFQ
vuKJlU3vt0Nu+GbZbEFKhDtTPOrGy0ABkA6sIDHToG47KTr6ajDmXurgOkxBcyFb6+pxoKoaripF
34gIStXfjKuaNtdKOcCazowFn5lUla3iF4bi2tG0mdNT12XzjeeaWXJhJrL/6NH3zoKhU+C+dZAC
0fLqPcX3hk1g2tc2+t2UwJkN514rznWRX/mi2G17J2E3XgDvdvz8yhKDKEl3NJZu6V7JZUoZ44w7
sVbVm6BxRyVSaklHPsuc3z6DdlQdC4OxIok5JWJVzVLgiFPw6lJTDasCejwtZPVfWWVHDO5gN5dS
8fgGU3C9Ti5dGVMI0We16iVUjORcefEyT9yJAdRr/41MOV5lUIcaEqMJBUAa2afNmqcLcIrVRYsA
UFB7CM+9ve1f4VjS4WNQs3cxwAueJqbLZleDYBYb1yCfr6tJn9tAy7fH1EgQ3ubj9teObNiTmvUJ
tpT3gIt8d+GAlfQNd27eD802XqptOmMFhneDMqvIv+UtmKZF7w/m0JOBd8UPc1Kzj9CHmjMh6OXz
2qMP0ZQOCLCF00myPXaOUHtzjQdTW+JlaMqbTOb2h8RadYx9hX0msX4FtLJPtuAcIkyJ8oN5EidI
buYEZZcVzScPBHeRp1d5NiZXq65+tFejiBEpgUCC5uGBmqMOtNYUt3lnfHz7vb12HQxs9qR7n9TT
1TzeKL1MCltdpwXAatN9BrZVQQ5i+vfQdunwp6LQlAEksNRNZPSLfNdozuDgB+c8NeZSn5OqeBk8
qe0oi+FBo4RPUnF8MWuVW2yNn2rezBSNwRE3FkJzYS0r/bdPA+BCtDQ4tXdEuXVy5jhFhmlUxVLz
vKRfZ6mIcAS+c6beeO3x0r2mH0RusHPLTx4vPliePdvVEtPg/gNRnSSoZqa1ckMwZq1utsm6Wp3F
DBR9vrSm4hvthnNAuFdKWEpFiirKKnJrQNHHT1WXljNXMmNbl2goWewkPBb19L4yjd6nt9cyBPCM
eG1EHUyLHK+SAi+HNk+noM5n80yk2Df2cXbL1dCxYrrD9IWy+vhqyo7Wx6xYc1zntvG+G7stXESb
nmETvrKT0HhHTW2fedKtPzlGtN6FHjGyitLrPUL86fhh2mxR+KpijGfu6MXUZacs7s22XZKU0vW0
l7MsUMLJp3vobHWP16hX549VZ8g/bT3PyJjTYWt9GwllQcraCdTy8Z/R61qYEdznglqub0sT4F66
1b5IjeXT0MyacoWbYDGglFA1ZLAwWd61rtq+d1D4+VHNLfZODYa4xayyZXD+ss8VS6dH8X5b9OAI
T/u4A3Du8ZtSu0Yx0Q3DxAawWUTV6X5ZkWb+LhoDG74pc99ViVV9dZUyvTTbxbk1O6XzkXFmeJQj
c92Z83A91I4u/aJUPW5Kcw7Ab0FIZ3DK3w5kp9tqv1jaoHRogBvtgIHjix26TrGTVfTxYjZOkG2b
Q9aybGeyu9NjglXYS4iY0LRGPup0aJ84wy4QUPQxoDFYooIap8q61k9y+bUBSPL2Pb0Ae+7L0d+F
WAYGf0fBHd8UyZg7ZTuqCfni71ZqT/HWk5pomtJdGcNaHdzNGsFU9sY7c83Mg6piaurVhXIYrf5b
MSycpno6Rl4Lz2Nca+e6XtVLTyjyXJx75fHrTJV3TC863sz/j6+0AmCXzWSjcZvZ2Z0j+/zGqDLv
nT7Zw6WmtAyHJiMZMKIY2vfQMeX7wmn3pr8EolKYRacH29ga7zbPPKeK/tqlEYDpl1Fd0IY5CTiN
xA7d6uo+XnFph8VnZHHZpudsHV75WEh/WAVeAf2l0waG06s4wiQdPtRyqO5QZx9vsZmaA5E31m2X
NPYtMrRllKGre6YGfYEHZZfgJICLEnhzwOCnzKuk1hHfw+okrqz6U223np8aKjosQ6mKDysOYXfJ
CP/VHJMvXWkjzlyuy5n3fxpu0ZGkZ6+6NNKhFNFhOX79eDhb+uIYczxvuJDngz1e9QOtK5Q0zqmL
v7rUPqjaFYt24PXxUkigKvnkIrO2le7zWErjUrb5o11353gQL57rflM2xQDFFRUB0rDHKyEV3tad
U89xn+BDqma48jhlaXyw5ZBGfYlSy4pqXpgs1fBHqTZbZBq/zSXgGiiK98zMI5U3To8WO+Vpa7Mn
4s0FdGHk9cRhMZ0Lnq880730dk26ryo+ySfPtLA2D95kImC6NiU4yjEJqJDEdU3xH74d015bCk6W
xXOln86E9fihZiNoPKe1BdCTikhmptVV28r+al3OaeGdfpH7owMSyndBsxwzhJM9uVnGumQp8/bM
UZsgVRizCNcqDwOu2b6xGeN7zHunGJDQOZPMF75h+9LoSdFp5qhgbHZyk/i1GcPSDSJOcynwDDM0
3+oEnHovHXwt2xoatVnTfxizvfhWtwtbADwT2tBdy8zrDolOccvnZsWGUZfYG5rbH33SFGeKntfe
xW7AvgNtdqjN/vNfZxuMMJIMPGmsLiASbBTqL4a0myOwwtaZ134ahEFM7BhrcglCBGP8k6qXVF4K
vOX72Js6NZAmCZFYknMH5k/lj1+TS5ax6IvRN93hbvByj++Ihif4iLTdu+hrmUXt4HVfE4DlG7zt
Qrtivt43QVlaXvqlkfqg+fSyixxNTWNJkMG1jTDrS1mjkmeUkVpl+sWypNrkW72ASdLNUNj9uq1m
iGr02Ffgobiu+ErtNArc2zF/nKyEqqhA6P+hLWg0016fLLBWxZCPQWU37g/+hvpsmWL62JlGmobF
PM4NY1U4cD67iUAzKuonYU0TaUVhZYBNzVUpIr0erDr2EgvxDrfRxDtr1rDW1dV11nxFy9vrXtmG
eGxqK+h5Cze1GDEMZFaQFkEOra7zaz6H+8mcMfV4+6M+TYt47Aim7mf/zux8Gf69wlzMwuriqp3X
UDXK7mLxfHyYOi13zqy1x6KTV0z6RfueYh0glX3yitEIkUCz6y4G4jqEtacnITK+JdAaRtSdoyQh
mp/nTvef+l/Hq0JRs/Fe3TtE5H0nSYTooHgC7c65w1EBHpqbVRnW9rAbj8+bd2/1lScYCi4FWN+E
H6NwOKjfLSfDS3qT8FJyWyZfEeHZlkjaubzrRdlaF2Y7jVls6ijcJkNilwymqq2LVjTz5aXtDfl7
CVF39pUMFneU91Oi+w3eDlHiZWilGdTna6AUxoqPEMWfHjKmhWPv1FMKK5qMUcTOkuYlQhGaivo8
+7/0MQdbt2hxc0NeDuUqv6tmPTNbsttLc7e1lCpWWCxjij8UPmqc5LfZazkXLFgmb++cn/PTowfr
kZjxlSDAxxFLBnn8xTb9pNZKN5b0O3idhVIwN62F2B7yrStrSCVt6evqYDR8Q2U2HaapMyY6ZpPy
dauQpbpUt7l9NsSWg2+jVeqLukanSWaF4/hJP4v3AujwvarNfeSN2zhFppbY2gWKVzynejbKBTb3
bt+wNLKtH96+vRe1N2GIzbJbwRgAAHkBx7eXZcKYSjHk8YQfNuSk2RRbaBpK/5BIT3Hwisy9LiiV
jHOigjU3hPPaeVXQrZDHotY1NTrVSft/UsZ//77+R/pMZKlk2jbjP/+T///edhLgbTad/O8/b/Pv
Qzu2f07/uf/a//1nx7/0z/v5eZjE8Py326du/Fssmh9PU942p79z9CdY6a8rCZ+mp6P/iRqAhvKd
eB7k+2dq0unnclzz/i//f3/4t+eff+UP2T3/19+/twIhJv5aymX9/a8fXf74r78TF/7917/+14/u
nmp+639tz8O3p7x4Ov2V56dx4nfVf+y2msQz3Mth4+/tg+V5/4lp/oNDzGJECVOIRtUuFtQgZZvx
I+0ftEB/mgVTHaI4QEICRXb/keH+gw1A9oY4wg7XgeP635d29LL+5+X9jWbLA+4008gfPoqApKOE
WAbKZBgMGkDdnWQXW6ZmhRSZGjn42xyUPlG+KMKsz3AxTpKYn8uAJKQLj2QejZRT7EjjzRo0KEuL
yqRxLqVjdpHdTAwDdLk8SsP8ASG8O8yDXkfd2MgHu0i7wwqF9Mleq+nW3mZC0NTk9mG2MG7dqgkK
NXCeM6XHcZr38zKpjrmOHa+H5fxJAMlRlRv1stEj1HjGC/SPG8StNi+9FtP6nGZVcpu7M5686MCd
iV0n4L2/lt4lWqnM6e+duqI1hbbQyS/1aMNA7P1SjdPjhD5olBsowm7C2Yf0U/JUJymqtpk6PUKb
Gx9NUYy3HB2RVs3y8pdd/NdWObM1YDLQMmDEzXY7PaaKjC6VKhotkoMuLH9V1DKunLr+/vvLANwD
7MP+2/f8cVTrRw3Xm3Faozarh8tiWvrAspZzKriv7HPCpwGmjhQVxPrJSd/aAL5Mt1+jvNq8gD6L
Ertq8u3tWzlOJ36+Q1L0vd3MFqJyP5kKJn25uF6Zy6jKE+OWDp8M5dy07/XRTkNjYzBTeWYVvb3o
/nz+59BjUSIIqRJNCbrcfMb7nf+SeMONo+06J3q0VMtXjMnyh83Vd5fOJv2qt03iO7JEOLw2usCb
W+vT26u/eK776j8BTTxVUJ+nhdFGMjHCz8BjrXqwvNZ5sBPOybcXoUt1epO7EM+uXryf76A7TlL+
FE1PvsaxiPpWkSFsg+W2sNPiqtyMavNlmhZfEg/vSVNvhtthwRsPyyWTGLNVIdj4Z09fp6+dKssy
QBe2weRjNpavqdCsA33H5TrDRvFKuHmBFU85637CHTnJBhKidGXBpGLrQR1swv5CGrDkaNipI3re
iLX7eTHn0QwAFUNG3Zxt6D6q+CgGmUfDZICcGCzctBl4AEcY7C9l2W4XoL4dzJOq4k+nN5U/CgSJ
41kscyh5zTIoCcrIRdnzlVk5zW01IF9rMHxD1BJ4idFXzzIdu2dwxbdGtSZXonANuetc7zLBWnLH
5HEsfWMtnGsV698ro7crDUSbsf3YzEpc1fz2VYZb+ceR779HkD6XY4C5ee6nPKnad7tO+yLsYuGY
bR5nZxoCFMIq/s2KV31R522AuJuA2p/SFU/kuPldio9ROo5d6G4Nto6VnB+ppGWYFzUCWBsEAPRn
xyGsxnl7SjX8rsxhHNG1r02Ayp2Zb9FA8/69rPX582hUblT15GFYFlhWmNs7sY7pMQVT6aP60l/q
+NAcnKkpLh1TKS8GxDf6K4NXGNj5+jlrccm2jQE0fbemh44gDmVG1S4H+oeXRWFr4QYe51KYgskh
F/q+k+rXjJfzAIcs3jbDC1tbmR6KQtADQ845mtR2PrQmwvL6svjJnHygffQ+FZO87FWwZpSlfi9a
FFXG5kZY2pM5F1mQqPTn7aQzD4My60GSluJmWs0c5bh+jsrKOkyyXK+Qy0kipUdYwBHTwbATLQAz
Hg1dgrqiuMloXwViYRSgIcJWqtci178J8It+aloPeTm+BzW/RVuKZ6/XMhG1B7e+bBVTv2za6jpr
yzutKawIwPF8YJzyFd3Jtmi/T0Z1MyriU5NOg5/K6SpRm89WZ8yXyHYAU7ItJdJqCzfZFDNFoGYy
oJ7Sc7/U5spPB0tE+SC3aF7HFShO71tb57fTugN89A8tCL2DMhTqwRNeGiIrLWI7U/xETu9caSU+
gHtI0plxr7rFXb4t+L9RPkSFg3FmV5aoumNlNt6Ziab7o+Zd4klshKLRt/cQgvXLrJ+Th2Qov62u
PV7QHplvdWahUVOm69VmgrAXkE3DuXEiSBzydu5wPivSWQ2sbpxhkxnXsl+wV1i/jKraHty8+dzM
4IuA0N4XW/NOQZr3o4dfx4OOz8uXWfTbZaFW930zeQ8Ux7usfN+EmjJskT7MPxB99aXhcNlW92Cn
UPHK/EcitgT4xDCEWQK4k3nVgO9A+rHVzZvWWqvrpOShedrXOQeax4TjCZNwptaN+21zu4M2avMM
LhQEmg/Od/owrYvqm+2Gl5S78GmZZv09teRFZTjXaU9HpPTaz7ux2qOSrz8U1wX7t2RbWFXKwVyc
7W5cle9Khn1D1XhZ5RuFgXo2SZ/fLXL3uqOklypbC+snJV7t8VsiNb48G+tZL/uq4FbStsOjm2f9
rQ0WDCGZkQ90D4LSutSttAy8ci0uJJBI7Mu8i5Iiye/gAiFE/07bqkv0NKy4VfQqmOXPz6l6WNXW
DfTCwJehxmoy8wjgo3MxDtPV0hffikJeCUcYV1Yq6G3U8mnulcbfTIuNwituO/E4ZDTEylF+EZ5z
h/BdE/Xgk0N1AKhsIln4za7VkevwtMucwX8zFp/lguvz22cVueKLswoKJrN4Pkk4RpzMxwdyNVYq
CqcOwxNFgTwMb6prYjorJoTnylGembOk1UiPQdri0rPnIY+oTvstnNudS7BOU/Y+z2v2AkwRLQ2r
um2/LbvaeVKRQyN4rzbRMk/LH2Jpxz9Ts2/NQFMU9IbHqpde0I9CfpW5l31T8k1NAxrbE0lVkyZ1
nAqru/WKqX5CRFAR0drY1vdGknLnXYU461Ir2hpujlv/6VRK+STMzk79rXUnFi62rg9VtWgx00gd
PDnnfK2/seX0exxXhwfVSjsi9ozkUiwzJX9oW4jkQZ2ilDUnKhNTDcZYfZWP82IFcsuQ03BdUJqh
IpLyLjVX973aTVtx4Y763F3Sx12fmHJMvuEIe3tC43tNOXSsfHuXqUYiIrUfOjWktFWRMjKX3vGl
s+BEmpKKjTiD7qohi5u037Gm6rvYA6WqhCAyCGZmMtX3Li4nRYArgPXRGmssuxV9Kh9cMzE4Uax5
5GEq7gqVu9K9G0QARyaB+orTQIdiRx2MzCqWsAdQafvAkOb3ht06dYj3t9n7i+50pU/dBeOxVrOk
DstyqG9zvZhp89kDPtGTbqzTFW3nxYsGY7HXoFbzoohBt+xNiqYoH1dH0bMwF7NXhsrUAmdxdOCJ
fpLWehHjoVjDykNirQa8NyUHx04tjUZe6ai+I4DXBWXRe/JQCVGlvqdXjhWi8QOg3naS9IflNHMW
VkmKIcoyy9YLLcXKn82xIryjKNCEerdWne9WVUNykNWmc6H3tbpGg7qAJGEsa0p/KtIaF+nanr8K
WeLhl9dr30cC/Tb9zt6UurxxrAH9c782m1G7qgDpNHnQqOuAkJoo2jKcR1xkQyXVc4bQ+rx98txZ
WUKPivRRGdvcwIEQVkKUO7l5Vdg9RkJrpaGiIQrkTQNQh6YRTfUqPg6NSkhunWT9sMx9WWLInOK2
0VuLvqvO1867Xs/UKkxLGrPYEGfTFHQWs5hgQwg16oZNT3mAqboGOlBqAnqPwZgvazft2F3l8MFu
8+lzxuD0na1t62f+ZCqCMivK74Ji7amX1fqkYzHzwJYf+mBWckscJE6Zbcg8e76XNM50X2w1frGa
GDxAMrC6vqQ9Jk7+zFSz9OfFmVMO2SRXg2LaMKivZ3u6zsWy8rrKcfk+5hbBTUnExNGICWYW1RYK
Z+zX2Xqfp85g+5XSkkDlM+jgmBDu2CEazsWjorhVElhYoeBC0W7zjZsuxRPGe2MSrrbOEWZiYSP5
hkblk5a4PAjZaesMhr6fXb+ts4kmcdrqV2g3TiXyT0IP1lTRE39PrW+a0ulgJmsLraZ+QY/Nr12k
D33FSJPbwVOlFXfLZAq/Skf362KgnbN/K2PvTw6asm1aLoPv5F5pXYxT7dHoSnbJj6E0vM+b6hTV
tYbjjrgqMmFywm82OkUeco26D5NgvSQxcZ8sc1g/4nqi27GmVcC/8qUxppgwYX2CkIoC6sw8rrwA
or0RwMSEF+pkb7bf4LD0o8KONFqVAWuEdWuVu0WqyePmVbp95bE78kjjhS0c8mpWXa1mgUPptqaC
YiFfCUSSfYiqvzZ4VmhtwzJFXWPK+3XRkbvIZInFqINYSzCp4CDITvhm/GZ2NiwphgqMv1IqGypa
vLwfxFdT97uOshF1DubC/ujl5gcDaFOGWo8xPmyLtuX3GlP//qK07OSOfqzpBoBRc9Uf9UJVfbUh
//SNMm/KqKOz8Ydn5eYf1WJALsUFzM3DzF2xhLecfrm3ezl882jzrsR4uwd3LaftHVVG8TlJs67y
29ky7k0USlFG2rT0m80Wuay3guKhB3/iBt6y0DZBwGhognEPVpD+XK0PQGoPn5zWcf43e+fRXKmS
9vnvMntu4M0WOFau5EpmQ0hVEh4SEkjITz+/U93TbmLijXd2EzGbXnTf25LOgczn+ducl9Fdu2Rl
1xqvBlOZSGmaQn0WvTDo7BgN1yOq25ak03V5F/vGGj10vXacRPgDEjoNAHxN1ttwHxLY9AtdsXhc
NhaXJAs7+ZG5hnlqIbpQJ5qdDJO1Q7OYjPxlb8ZaaDsJpmoYUks24nmzy6nYLVbTgHorfo3TJhSB
Hk41e97BklP2yx5W9wvei4AzxzGWH1PYG1+RR4sGGx/pxelKNvAh7HNuzk443rvZIj7eDc6cv7Sc
/GjezYGI7HEMjY1k0UyTSmeN/ruec/Ewq6kk3pgCX/aELRyIcnHzjnyXINIqDtA4PnNKE/7FN83k
SDoM55hypF4O7prXzw1Lg0pJ5hL5KQAcuwM0re5Hsxi4B7zeH5OuM+WfuHc8+Ys1dy7lk26gT7W7
NB/UeKPiVXTKx3YecjHhyVJxG5TF8+RNOaMVRu9pxxnSN7wjjtWeCmksflrPglLwWodTkxA5ZJGB
oiO9GxCHPdmlkQdxL3X/oDjHeLAuuwx0yJOdKfUw+bOzphUmnR9qihTzBhdrELuBMTEX+axNaVk2
zWexXLp1+5aW8XSUo/xZSz+8c6rKJdsPyQeLalfAn5UR5GxCRndzb481nFa9rpNLfFXfs8Pk2chR
uhbbp1hsLN8t1piXiSjpLVmDiRvdMBaXWPplaQayM+RQPPlt4zLtV8Wb0Vr+GueEmV6RCN14V8oM
h9sasOJhpIoGKs3OQqovOc+KhIgYmkXbJaCrZ1qbnkxNImEeuS5cMmDg9JzEILQy2pe+mlZ+7kzp
rxlkdIbZovpYV4UPrZsbGb6wGJW4HcJV62ccP3Z3osAiPwfKyt4Wu0cq7XAhrUnBBbntQCunR1F5
K5qUuZr8lzCcXUwKte6giMJqIapXmwoIYg1GuZ8sO3v1JkoXrlqnUffN7NUh9lKPlT5rIQtTe5gW
HmmGuIOzRINB5sQ2vDnBUkb7rdq26EYoqeEpDdRsdB3jK2DJDewbOXvaS3NdQCK1oTSbvcN/cdAt
2A72qHV4HKs8Yy/ALvMVlAi0GTkRwcd9UWgv9pnn5iQzxpmaGOk2XwUpqzq26yH3L9NLdYapmsSd
O9USiow+r/9KfPwfOinwNOIO6A/xyXWkOBfS9d/Hd1Q5Ky78fNpJ1+uebDen8a70yhpzfk/SQj+4
1pPwWuu6QkyVWGIadzMFSUNidwuvSxPJ8DREC9mIKNiM2LNhwWI+CcvZVcZq/a7K8O8VqH8nPv4N
1f8Ht/J/ScGIr+5xGr++JjiY/weIF8yS/7J+XYidf6Nebsv56195mj//+N9oF8Pyo78I0CNIEcM9
8PWFQvkb7/Lnf7oodoFLyfjmXwJT/TvxYljhX5HHzY18H4EBqR72P5gX9LJ/XdKoYWpQ0OFwh2D8
b1Avf0KH/onckvyFegE2JPjjWkfw9R/It2YbzAmGF8+mIVpmvoJYit1Kt2ODBVsANwbD7VRmvCKt
vdVdTPEG7TmjbR1QRnA3bOWK3rNsdX6txgi1u7206vdWIyRB4imeuXXUmIyhkDdCmsWnxgn1txjh
///k/Y8Lefx/5vxuto+u/Rj/9dm7/At/e/TQ0P1FxOCfel60llAB/+vJi+y/kIBxGF5EdpeI538+
eHb416UzzL3ojP7GBv7juYt4IkOClwins5gnEPn/dx67P6Wk/3zsgksxEBq0i+0XUXxk/W++RW/u
Atft/WMXIl1KtZWURlwXqR38l4Q8wo1/B0NQTP/hJyCrkcVjTf8P3gU6kFjbsLMPa66H5VraGgMY
AvVthlgb2zuAQcfaz429+Wf4pinfNfRPjWlYaHWl7NJ0kyDPQAB6V9gPWxGMLy773ZZU2eL9MpU7
vq6bEs2zBqefeDsIk0kKcjplPCJmNvcQVi0uWeE2ZaqXmU0ucItgJhdREsNslWLsDvNmE3KL0oSO
hMEvctDjYLgkIfAdAqMv/RSz+VqHtl/Ufhs2t465K1kH1wyL0bHJW23GA1nHBMgj7ujium6ya1qG
o4+2QGcXG6MAdOzVZnzxGysjsVUzPBJFpr5KMbmkOVUiPG1FM2UHfqp1vTasnixtbv5hTc26D7ea
3JyVicw5SHziM8JwkHFuTSCYyxJrqmSEnKtSrB3uL7EU0Rvr5GzGtatspkbTYbmhWNm7G1fh2geA
JI8OA77zMQHtz99I4IPULGwg48TNR4RMsiqtPqmGbnkRZUaLbmcX/hODpbcSd+dSdVZm+fgsTVv+
5Hwavou1Gct41A5kJbwEwrTe9PiVqKLSD0W2+CLpgDh1TBqbx4puivXTmIMNeMTJkLUBiLLmqLnt
7/pSjXaMP6T1oWosNuKmHckbo5itvvJrWhLilT7nLSmE2f4eHBdIhoQVbcVmKMWrX1vdk9cPM+G5
KJrzxA+r6kb7W5nfLcEIEDVXGVkhYW56v1kTERNvVTB/ynEwXz1TDD+2TXNtq06sRSIbOcx7g0aL
7wDmmOy/RkXgqXIrTyA9Up3DOfO905Y5xvrlDRY6/Q4S7ntdaCMlrbkXR0n2p5FMXjAxyip7+9Jq
w2YHooxY35tWPzu3y+hfZSiAetac6sK7rpFuj/yZ7EcMdJvDLr+GSFOyqs/iovTN07ZN8pe0ZNXE
7GEmMxdaHgpzCymnpIeAQEOPCs9IXCrRlzhva+duyK0BS7Jhzg9+OFev01jZ7Xk0jerFX30GwYvk
yIm9VoZsSqKogFiLtiIzsaz5ueRQEO+8kdFQHEgrMv0ftb/UlHAoUTWJ71mzuNEBFNTRy9mzO3eA
E0Nl6ynWY7E+bHJA5A7NV7M9+G13T4GBz8sWNcGvoMLXvQsWhMH72TRC/srGpDFJ0TUFtrtCJSSi
cl0vHqUebH5mH3W7am3XMp2cVn06mFPehrWlwg5yBElbu40hr7xtqjmmDQ4FGTHD5u/eIYssCOX6
sSF6clO/6emksoxALHRa5b63a0ZgnBguGWyeY2Aybg1fzrd+ERTIZkNzESme6AY5nu9ybAiiApaE
gt/sgNR4e8N5vwVxMwTZmLCOAm40kfLj3m/790z26tQzXjYxQio4Oi3Cl7oVF51UQDbCH/nZdQ6w
fxaIk56i1p3C1OmwzEIaDkYFN+AZz5OqFbhWXq15sgIN0M4x6eXWDNeCAK7Jlr/lGglx2jjeWCdr
U79mdc00HWwdnUzRqoznofHX7BAVhWAJ9O0RpyZ7rt5zcq7TceSJXFO/bJYXfiyfKWhJL1LDDIsD
GW4C36EZlU3S2zOwahiq8T7nuDGel6JntemHXOaxsJAR7kLVBHfM+ZVORtx6M3mlLQtKgVD43gPD
xP8t9Eb8pkD7mbZZ2S7xXMxQKUHncd5u5tJJuCek6alJ6UOUgg+VzyFadZY7KabPiNSKPjaxbuDA
H6UbJFB7sk9WlIs3GDzFp+nWPNeTD/y4K9reapJ2kOZM5GcEczVPkmsmr4TVnPyi4pAu7MV7x5mf
WbvJmasbQtJ5B3HrVodKCeIlhnKJmpMtfLEQ1WXpX+Ei+x/d1gL+Q7AYDWcyuF26cKbpfegApe9L
oyr8fTUulKoBExTyVOtmBlYmHqmP5WCDnVEmqe8rnF5EvdpqfXHJ9yPKD+3EW9DBBKUVRIlMRpNn
IXaylYNbwiq48cjksZK5wJMRF/1C7CmfafsQomjP05Zj144h0VnkRU4lamyvXvFer5F8LVsCf5Kp
wJxLZMFKzNhWkZIKA2d/6DJvC058iskP0URwS1xVxfLtIh4tyDRYL8aoaW5PhC43zrmEgoyuOr47
CNTVku3OA7S/nnqH2IjIzjFvYsp2y3gdG9KKfc+74BF93uwCwDgBpUN+YExXmrvErpYUp2faF0Hi
GwI8Meudiag0QwO/UQPdPGY1OQw7pJaRA6lH0N9Z6YjfXM+2+dAbNRut3+dcct1q1ter4ORMxbwC
3bA3ZxXFB8FsxXrq/Hunj3AFS6yIb+RQTx9E8trLVadyOR+VGEgOpEN46HbwyRxrhhJTwstjlruw
76uf5pbBLiHE7rbYWv3cuHNBZbdzX/p4iOwGcXQCAGpcGmynIp1U1oZJo6TYUCmM/bzjahgvUhtY
Pw7oeqeNrrjzmIzMkwP+Y8aNjRdiF9gzEk5XVtm375eODcqh1dGtx4jvr5mHRzQP+YLQRMI200DM
wANr6kGjKUCYAzF9C5XzOu8hErSC9XWkPW9xTlYXtwxiDyq/7HC5GiYr/FyQo3MvR814qKTTnrPO
Dc4NSOLV5hqVkViqwlQmB719GVitn/ua49jsxac/uVeEeN5M0va2ePEHc0wImBnfulYYb3KyFFQ0
ITNyPBduqwDgq+JUN6aJx2XcdxumMLcPLjrK9RBGY3QMRXMC0ZvOs18OREvOmv91Qtn65fkggtnl
tC2YRGx4nbwP4rqn2ym1nbz+1p7QydwA+CmPcm9bN0bakN1S76gchuZYuJp5jYyZfmPBUnYsxouD
zgc6pdds0kHCYe8/O1twbOfoR72AstCyG+xms3dSZ2jvDBGYiZVP+yb3nR8tIjKD35ARKJ4BdzXT
R5HvxUjQSlhMBgDU5EcxgpH+1BYrzeVkBlFe39n+g6ut+qcIABsYVkY7sXyIMjFSMMvugO5tMfRu
rRTPcAhNSjyh9ZmFNa4nIVZnpzP0/htJoVlM4NFb2HYc6sYua10uChsFVIw9Ys/DBU/vDxYfT+fu
SUVElasCi+jGtSiArOyX1nBD1N8UQyHXNbNXZVflbg2C05yZy3psTQbEuCZy5CvSa3s7uHl5tADQ
giQY/3y13Ldpu67ZDXXqY+LMhYpl6VpQmoYz32iYWh1Hq2w+/DyP3ieEB0NgoHVfuFDHrLwdMjgy
WODs1tNhlpjkuECDopkhqjFgz63n45yFxqFG55FGpCQkoiTzIZCiu9f1ZBx76lXk2PwwWv0egfY+
DvQRX82Lg0WcyPukLIeHSk/OyCRIODaof52OfVDtR6phIeq74UhvJT9LeLp/6SnEjiOSaDE2yy4W
srV/ylFPNjPRPN0gHDJuIH3rJ6wg19AJmn8waM/zDEfNGdrvrHn4ibfnNC9le6/Z9qL92CGR3szK
OAi3Ttcs1+ncG2OKGnlN0BPtUNXcTm7HA6WZTdaFg9fR5G2OJTYB3Xrf1Wwu8Yj+5EFJ650Bvsxj
VFrbkd1kOUiDFEWVd3z06EMnmIjFhGcN5ufVbJt7gY8vYQaL9rNTZcfJ4BCYrUF8e+R83bijne/p
3ltSiSZnOJotIwRsHafpECI86BdQxLylMNXonkyO4DrJgo7QFNYDdezbYQe6+zl2kvMlR5qcC+dg
ao9+vJFhFFcCC5wup8PQcTygNIwgU/y0KvRdOJciKerAvYKreSij8d6qwjxpJ8eF5+qsW38j02nJ
UF3P1osTlecuH3/LstlphXKj2XAtlojzDsZS7d1tbs5bsT2hJP25joa8smC1Y9PfduQ0v0WDfeod
DVtkf26W9ClCqnGdbqQrobKyWApCv0gjETCoDN63o1SYkJq0QrWhl5p4Am82g58cukrt7czPHlAm
sXwE0PuZsC7ZlaEWcJEkfS+6wOvOlR7FizF310x3NiE6W0d9VW/Ftqr3i4vljgab0+IXLXmrm5kM
BKDBG0w3liQmvMuxupAF7rAJOASFlguMMSKDTxcVbekU0NLwk3ccSZgDlicqc6c1yenQlelWdg7g
rpflN1FXQ21KDx0Y42hMNquAi3d1Ag39hKT/cRbBj6m07rtx5bNiTZG7eWiz2zLwfwxhY+wnu2LU
4izgeXPsL+1to7ebECkegqh7l628CkzJZ13zekWl+eLIbd2tdkag6eo2V4alpneAkN9lEOGjclEo
sbKbH4wO17w7GWnC+Ruhs8c8Wn70lza2XE7Qitxknrc38IVcjbaHj1k1l2VsyV8ClPCPbpC/RnnN
9jRkzjG0K7UvLSP6mJ1atthyqtmOA0D+U0Pe+GU/sPkbaj/g7+qml1ZG15cGMHJNwr271F/oT+wi
CYqRPLbeOM2CMieiNJOoDX8w8OVpRwLQKPoZe9vE4mUFB95MmY6Oe+NH9YSP16WPpjfOBF18oQep
4rLmv/Ja39yNVQgfNPevum4voB7+NYwgXma92eTuPuNLOg+qP624oHbNbKzMDsxJV3W/YtttPIwi
TtbsDHOqd/mSsXx1DVxb5h+mka/ci5DqFP5rKVUcBcNVJ/yrPmrfMoqorvPA/zUZxhne7TdRgtvV
IKa70FZLF08qiq4Mw7rPfV3dDNtCXMO87tkXiLIIjxbUb1LadXDddlt5S0fBYRwiJ6YdJ4/HIgzv
mLdhNAJG22oyXu2OP8rH0bgLS10wTDYPW5C7XEW1++ownDHsNcdsM59IMbnXW38eR7wTbT/YK+ru
wU16uaSWXX3nWl3XFgXEtgltw1UmitRTG+t4vh7LrVFxU44se75L3YbTEr/gVlUS2kJdr1Sqpx1R
w9s0g65m5H3EaO1GFFdtI48tz6lX95aM8bapdxtleiL9mZjGnH3Ho9/4VDgVHsZlzHWJF6ZFaKKH
6K5tzO66LVT7Wok8f8+LZUsRt9RvPE3z6ywDapbX8kfYoajqyCFj945uNbT64gordWWuFw5xPd5C
p7walYk1lJ6C6r5mdyk4eAbzvimW34jv8CVRydzXzrQb8Z/xiRbp4OS3jjN9CnIIDsoybkQ3TakN
K/8qCu9+Vk79kwf4uoGqfIo6P78W/hokfVTr17Jv9JetHR4J5JcuaMK9iyiPmC+Opi4YeuRbMD/7
anXMr3r23ZNqLF7f6c5ZWUOJMCQz1grfNCKTI1Z/4r2qiIBCzP2EtEyv0dqsHluEP5z7SLyREXEI
J7+6GvrlekHMX+v8caoq/vysfVezAMj2x4PM289s7H6si76u6vnF7az+h+tK79VfSYibzfbFaoYn
x8QHtw66SFt2kEH55Y1XgJRltopn30a0AmVQkBFzNsBbLAPFpS/OynJfa2M6LERrHIgNAybpsdBZ
GN4D2cO7S1vsqECr79QcGmQWFbdG2/ppCMSEZmX09gPkPezpFG5J2PbOQ0dcDvFp+cTNZbTnxUNn
ZaH+YGmsW9jY7I2Zu8aZWd47asB2NBcvpjU3jLWQ+ONU3wzhdh7D+WhYkOpsqiJZKNicimq6JY/4
vR2ML1DaOTYlGpRQMa51WYHio4XM2/ywvCQ0dp95QVSEP9c3NGulRmR07M4CtMFQHe6kphifZKhU
n06XZsuSTQohVvhdqz7RUSezWBhlcfaCtuDVVFvcg84A4VmwfJEYrtlDP7g2g3iWxjv3HZlrkh/N
X+Pa1yY/O446Eex662IF9EoCQJYWG2RTOrEWgDphFt120bAdvFlfEWVhsaVDp/HKH4nX7vdZYV+O
gzEvrmjg4FYziJAby5QB66kOyiZKVY4Q5kpVWj/kjXNaavSdMVUeZYIl9yvwB7U3Qv60kF7SbOyN
dHInNIjrk5Vd7G0Ar0FqebSQt/2x1XxqGkvMA+hed1g6T6cB8owYJeMPZc+OES9jRIBcMBjHwHCD
XVehlOFgcOq0ckn9DXoWJjHll18fj3bRO7sWLj1dyJ97EpoDakUck7hR6RwRt+k0LHPy5OSm+xtT
lNeDtzzWm8KXtR5ILEh7x9++IpaURE7AF3E1Ar/lQN0xkUvm5Y/i1ydYkg8VWmHHgbBHReMxYSmQ
rlQBrwMHdhvw17L01fs20NC+G1vNdYUSJa7UOByNGQVfhiovdm16RQZiecAnW/PsO/lZ5AFreaG/
zW47WTag4ewetmh6kcB0N16dG8/UiB8tNf5c3OVXb/a7KOMkvayNnEokt6ODsWagVL6TnZbZ0+iF
DzBoIS48a6A0oV9yQo8iND2FmN+XcANVM4jL4Tlxgd7z6AoVK6vS5IJ/ZH0AWFvNGcoLdhPTyBLE
TUta2v5HtIb6qu/Ud1+LfdeHTeL263aa0f6gbZ2+Oou+ulXVTygVDsvao9gpPjG06lhN2KBZGT9o
EmLyI7mBSMT6fr5w4cYm9Bma8LkdqtOIzLQW2omRbNrJIq1U1YCVRkF6Y5iX3ZPy2i5pmAdd4YLM
168cDuB1ufXKN7ntsCXetVzAzcaiuTpoV1C0AG9TywAEUB3sSV6tM8DBUFVoHycHfCpvajMJ0WGx
mHX6KrIL50xuKQNAN35nEZEWQAD2a5P/OfTyZbwmRwcwdCvf2dLMHcIXAj237bpV8hWd4pZGC0Zs
TELhfVsLddNxq4xK0VcBMBNtLA/89cUeSxWvnvLvNLDBI41+V7MXWLcyC4u0aqz5LhPto0PQXRwO
PTkMiEdysiR3lIA9mJypxeD/ACa8K2XBlliulAthqP6ZBeb3XHVHxAjJtpl3G0lfRBSJn0NPJT0H
MGng8/ziiKhi1WxfgnAJTuOCUIMjFMel3R+qEaOHiurXzeWsmdiY0HcgL86nU+7zdThRr56DRQBV
Qb/FuvbJxYnkceN+QLFks2XbKDkto34g+1U+sUgMCHO0dbTyTe7HwbkfFje8Cmc13AXCOs9D1Ty3
ntv/lqODWtNuqyHuinpfRkPPbogSLSr8D67nLu2qkFnG7Ld23wv8pdSu3LloeBAGmDQoeZyCrein
Lm7ISMDs3XrDnZExUO3tOvodms3ClmocvTXMb5U5WsCmUbRr4U+StsF/Elm6PxS2tnaDBU+RGbm1
01M/nYloHA6Akz/RMKqd0giGCQ0o0yiE8+3X6NonpI1i9CEvEjxz760YhEpw8KIMneblUMtsOQAT
XGqPsnMQNF+O3/zsNnWMovFzvWjQB1/Kn4Mygzqh3j1odp6wF+SAMhzQo2WOuSsGp44Npg7E42hs
EWtN9fbCCoFE3W/5xIacWdMzVkMjdTHCS/hiIVA2d+x6XOmfm2k6aPD77XHtlU7UPGyPakbhmFyY
9ysAFqC5qBHdq+uzc2fCHH5pX+XPlW0yGwKdm7vNYfxTrFZxpLU6jSy7PEUk22SGSeiRWdbQdtNF
aMT9NydCjSSWWO1jH3ZRUnXFx1Y7W57i1CX8wnVXJdIIqqhM/EnufMT3N2s/4H4YBDfzWND/jYq6
5Dnr9DW55SxTdDUkozc237YOXytCwZM+c8JYz/r3hIofYNVJHELBEu1P7RNyVpGiPS+PGImtXY5x
+OwWGCKWYJt+I53zDqQnmCfUDNNDLvSU6q5Tt6truDHrJiLtqa1xBlAcNXp599KxhUir/IzycMQw
IQ+5Ze2w7kLhUnF061WjdcQR7h0IxOtOFjKc2Ao1K9rWWRKE1af2d/H77FHU0n2zRlQ2qvzYuvye
3O2Ieo9RooPMj6OZIUiGIr1ywciu1qD8RsczpyJTv/ys/zRtnldMPY+ONnoybtf2KZdZ/k6/7BP0
4J2XV/dN1fjPtSZksalpSPWq4SckIV+koXGmOHfL2nAOLANSsjmzX/rOeQF4kyn45i+tkS1GWh58
BHhNTG32R1HldBP6QJgAiRBn60VZvm7cj151Adb8+sZSsH7kYoDiDPO739F8g/31s62t+csUgnjZ
2S28U6esj7DMal7enmGi3PjHlTj4fsfqFBXXeejUZ0mW3ktPWZSsqocRFpCoSOQYXW4bB83UwPjr
4rdweEGRP81bmVB5ctst064hJ+Rqy9w9qXHEUIOEtqQQz/WPeZucH8E6AyaWGov+6pxNf252q6nO
xgB+J/mMiMCaT7TH3A3tSIYKCbcDWZnl+lNNc4mcTkUI1bxp1w52n2BcB6PdXKTeiOE53Cmf8jKE
lRg7L+aO77UqHgzLhgygiLcqkabz5DywyXsxblaM/9Iv9ivPyZXVG4c1ck49eS1DnfdZYmSuOEey
HKtkFsvTXDeAr1N5yot5ruO20RD2q3tfUrdAzeuxEtVwsdFA1WhnJYildXbwOsGunmtwrgwuDzWZ
8zCsodWhclbbewMhfeuWE/+3ilCBfHRunbX+bBmpYRfUT7ww7d5EAf5bEY+Chj1AS6wRH57NYHBO
Mup+FN5CvoFRIQzv7Vd04VWadWaX1maoGYKEWRFghBvjiPJi3NeBX7w5uShugBHVQydGtr+MGQ0w
17a9Q8fr/cDvOv/2YTPPxTgQnVIEdomURnaf4VQaYUyJN4OMD1fY7RCtQ7GH2xSxphA77A6Bghsg
/XSJt0ZnQTpoc/wyrbrD7jZednj0keW+qFHENyJk8SZn9cAbup63rW9uDRu2mtsYWE66LkORK5Og
7C6GFyndb9T7eQro8GGzu6UlYUO3upZGnoraCJ4m/BgGh4XlHOo1D+5X1PPcI750P52xROgYbEH7
K5KY2aDZQHBaXsDOpddu7gMjGcI8SPvOvRYkhVxNZfdr0ngDpLMk5dz7rB4eM2dYtsOjtqsXtFSQ
8E1Q0JXjHSECuT1JIuEUbtvHGfU24ytuMHrrmoes6sRzDrb/ZkijfSVd+U0rV4NltSUS7tn2zl2r
GeIKd+XsX6oNCYFPbMnNqEUvmLuQHcRuqCeYqcYg4Bs7Q/bWr3L5KTejPq1ZNL4O7bpMvC2ihHYh
UxvKw3UfjN4GpLEhpoM0KpalgNKpwvegxmiTogPWT3wqHDfrApq+FSNjrSVKrZJ+8bu3YXCBDQnZ
9NlTC7wTbj/+Ci6Hz6zXA719aPBN/u9I/dzVGr7QLvL+iCYc5NHl+UHk7RlNajZR+bsw1zLkWPOD
JM/WW2LQjR1Ve1bSOrgy7TpzX+CcECPL7aUbZXun85z7Q6qSE9FxrpeKJPjE6EO+pWZy0OQ23qvX
mbW3s6SEcVn1k8gvPb1E7KdT4cF8Z9xkb3QZyfusmvMfsz/+zLKOo2SEBDZ2g1+XNzjKJnNn18o7
Utw1H2qn5cEcui7x7cW66bIot2K1yRWx8mYWZGVQHB8ZuFlXX2VXzmYwwdDgldrsYTcDcXnNiN1W
4ho+uSFPX2WVYBlYcK+NKRgAYOvsCRmJ+1BQOoyvzh+GGwtxypmE670rsQ6WC3MUh3VJJrXmyc2t
+TlohAX/Ppg4VbJuh0fzs5qt46jMb4Slc+oY+X2xmCOA3jpDCRUhrlrPEO/jOjOqb/4Fm2gDdk26
Lx9DyRvEhNLERG6aj7UVZeqiB5ZvtdFvcdPJK1Fu9q3NG/qF6i5/ZdYP6xNdmiTM6qI9mNI2rmW3
LIdckQfMwFdK85D5qn/2YSLSDtfQye6MEyiVkeYXAXIwhRE8ewsHr7f8ltrRQ2tDmHlTe20Y0GJY
i0Jku7MmjGSiag8KfTkOAz4cqwGddAZvvmI9XxKLqkEGM7hufyr2RBdsz7XVAChysI5ptjZbKnSp
9qPtFndhEKpflQ2N5RUwQ2OUXRZ2xMe5IebPwZ2yWBPq/BJWvvNtDJI+UrsvXvOlWV9A5avfs03N
2XU1BDqRhbU+oY7xzlUtkWnMuip+0nm2Htegqnn71vAw84A8h6Wrq9QbpZGg36EBcYpMvGhFO0SJ
ysoaNQJwwY+57gyQ1RpmumJdBHMwUmj5dxbkEQuxtZkP62DV6BLK7652+b46ch93lZPp2HGwvTgr
NhVMC3UyG07z3Qlr/li2pjhi7EG5G3rObUUqf5JtqJfc6clop+AmsOtpt4BGpAEubrxo2hEZcqV1
g1AnjCEu5VTttOVhAeY/jdsZdcJThHLn+ZK10iXGthKZT1kOd4G20C1l7nS7zmvRQjJn9s8iKysk
WLYpXUgru74jW2njvUcAccVwo01GuxX6s9Sa66rFrc/GieHtbLrKe/N1dKGrxsZhdyjq80p1TlKi
rA4TQzbouf4ne+exHTeSret36TlqIRABN7h3kN7QJilS0gSrJErw3uPp7weqTjczVU3emp+12req
gAQCEXv/+zcdBHkN0cDEfDA2kuDYpE3xUNU5LZczwBFd+DrpvEyOG21l2dm0anzoy8ynEZkxCM2C
jUmfblkop+EmoDWSePQvDKv+lmAacxvkAhWNxyeBVwf6NzIl11YEbyqWvfNdRF13JFp6GhYI8xix
9umA07/x1S3IC2XnACs2/Ge9H5tr8k8R0bXOHRwKvI0UGBptqIaX0WIWJPB7Jnft60NxFdcU4DMZ
g9FDBIM+sgyi5/uh3xsYLe6NtP5My1YtGtqHxahCju7KOhRIgdgKjekQVeNt4MWnKIzLgwEyBGXM
ygDt1C0kotVYxQjBPc1SqxguD3IMOz/pOuidQSwsjaw1oPR3J6fHDCUfOX9qB90t0VoovmmnBFgu
gSytuzYh0K8kGMdSC5KvdQHTBHEQ9BZatidGEPXW0yfnp+e4BRSgHHIebHlCUFjhsf8nMRuMsaWT
qKvaCR4j1aA9cpmoLGOMH3HbgKjurRMPtBu2PfORrjCPjFnTXQtkFsHrsIdVGLT6htqTGhCayQJc
lzges8y958EdqK/6Qca0yzDQHjWvRmSeVlAHmpkpVEbhnQ5zaVuNbfpn6c62h1apPQsYEgr7tsn9
wrw3usHXJpz3Ct19AsOlHTKq7iZofAFmQdpIsBSNIubRdeF1hF4vD7WTiOdgMIITiQsKTyJ0gqjc
au0FiLM6kqpu3SaD+4Im5VOIVYYlAvEjzmAbIYmwVmVHRFmjo16LRI1aCCNEBmUrC1ZZsRFMtKB9
yPhbzxgTaTELBd9f+tEjmQJXI6SPpzrPiJdwx5pG1UrHlenUL75yHwpg8/2UuhRgYXCDDPoI1PRS
4Sj+tW3rFylQdJNryOkWdl270uHuMSTL1h1WDMqLxi3WQZ8pzuzThPT4qxuIloMvXXVVtksde7zS
sokknch7LLK4XCvD83dZjVbZlLWzLtouYkOrWaSydQUWD8qOF5EZfYs9PTn0nfZlSuXPlINrH/c6
qj0UmpR8j6N029sijvJj0ZsHZ4D05tli388RxKEhA4iyaEFb8ybMxvLZHs2jJqkJ2+GQdyMgxijT
hSUDSHLQjr2lhQc/NCGGkfSBRmFc0Yyi+a5iDOwWQMkAAYPqDmYvmHuybe1Ml8GEW8QEaiDwGoYU
D7HgIQvIDmlyl1jCxjaXfs18deGpsEem6frZn4Pqp7s4bG9IKb3lTM9e4hrhChsL/JlaH6JTD2S6
x+SnuDeLmDs2UjFnncVoxlB+sgcJ2QAkxTK072B0ROkWTN04VnHCsQOupvXTIc48nRaErwLXLTN7
ak3pT4sq0YJPVAvJwcurn3VOMqnlpRr6FD2R+BJgrR0gSzfG29DO61UOfvUZ0g7BGkMg1ELvkWmt
W+DPaYHJQs4pqNH08pHr5nVTutXaoNK7QbYYP5YGVg9LugT237RMoQmXgxzWsC5JTSm18ogL+yqE
n6rln2WBuKo0C20dEJoeF/QQyKnvmqK/yQJ/PZXtsi5aKIGFHMbrQk/Ng9/bVXENuRnhaOmKql8a
mKAARPShrDe+M59nAe4bDQBAhFCqbhJ72LKpMr7yE6/7HmoDDZeTJzL8VoDPT5weXcEOPyXMHX8W
WhKm+5Dugp6um/TuzgzsplrFniw+lW453EdsnuZXWaT5g9uHzadmKFAl+V0wyQ0peLyHbrQdZ+2I
rirXfZ5k93WH78JK4FKbvbhNGiTzlmuFR2SoKtwbqBK7fRjDg9jojZi8fVYXho6p8EhXQQ/WjVCy
hrG5mqq8E4sKwZK7HouiSVcW3M5so4WWITfoJtz8OqvVbIfRxJax74YU3XcwoSy+lkMGCJZ0DZjl
UInAeYIYZr2A9Wsc9aXKeSVlNT5CGWSkEWDmnS7dIK6bHyknE+elxtgNOEyPCTu2u0kAcmITuCFS
13BWFUnVzpGshShANObY3dcJcVV2XcRJ8tAYTvuArJExv0PyEJQqjyH/StF1i6OFL9C4ht5uyMeg
Ggi4hBzhTMyz4gabOZ+J0Q6jK+HeA1E09BSg9NZKBg3UOeSFfBYanHFzhQtQbqKmyopwFzp+bLyE
UjOfoGImHILZzJGMPaHnS9uD37mqwAD1hfDicWSop+hapK8bJprd1v1iQe0Jr2OfloY7VukLmTPl
tV2LQIfsqql+0/o5wHsbUBUmEbxIWBVOfJfrgKN8phPp6TESRpbcNCInwKWxSA5uVb0iBjFMirEY
TTreuKXZHE1oYpsxhKO0C/XCJ1MZ0p++S4PKHnFkAtFaDiLWy9uhTMWzqWchU+Ihcuptjg4Q2KNN
E22rEpw8liwiN5p3itrZJnqT2kvqN0ilMhSYAqT9aNTaKgtz6A5um7YwkkLLt1ZFPzXhz4L0lnJl
NxLaVhrUvfUY5VEJTCpkeJUUrWERi4Rdwb7OC4kJolWiuOnlONv8xFPaHsNJxcWqoHOzbjMGCNpt
EqIg36FSw3SxZ16KEwocdGdb9io2dxBehyRbloGso10vDcdja4BBDNiHIeYCQar73MgOzY9Pgm1+
DEu/5GSGfajWeYY24AhxtCeIBVkJZTcF7+eRWTcIXSQQ+yfMtQwQgSRWWxmGVbN3Y8v0t8rGnHRB
aIcmXtzUtBEryrSK1HVUV371LCfa7C/4qHakDTWVf+Whlg/30Bun4YECIKcaj1A4pqsm7FIqNxs+
+MpXqYU6G6bbsNE4M41txyOLbixUsyxeTTTWvvOsprjK7dH5VvStEJsGspNa9WGlFas4hxL3DOU1
9a+tnBEPxytEtCXVKRKQIkIIvQKm9r8ELkxmCJBMxT+xzPp7z0sKLF2KIp6WmL0E9k2EHnS8smhQ
e7bT2P8KcJK1iyJ3sSmSTW7/7BwxqGenquyCIqtM8nuyzONsH+uVPmPaUDJvA2QYdG+WbsprOLOw
+RgL+lKMC5JoYfnmkSrVAxTFRtuSciXHZVYWNbTNXB8zZNSNz3gY0Q+6RQlf9jYJ2BsAiXOzfS7I
I0PMGfrGcKgSKxlPOOxo4PcG00eKwwH2LtAOY4jPozV23qcC6lu/i4auTq7xyIGtYo6DGW5we2Mt
opOd1HZILQM1fum7zlKgLX0hGbIbVrVeMiHX+qCLlwnJbXLvV4XqV8DV/T3k6KFaR0Ho3nS+qocb
QOrWhzGMDrKDhxg5Pzo8N/Kj0KL6ESo3wzOeJQWMRlQLFYIfeu59301DsrWxizdmX3wK4i4MqmAL
nBSP2CQFrUekd0krBQW/+XNoHVoE05pJqGHBSbFt4U85h8r3IJW5ZWM+FRRJ/m7QSYwGKLd1dx3U
la3WHYqNbmcWBceYVQsOaQMOf7/0krxlgXDkWtgjVOOXAI4rDnmBHkuojxEJNZCRh3Zj5lWAX8RQ
+WrTeU1C9aGZCH8NNAdAHAyLf9CfwoLK2qFBtOsWIl1L3Z++Y/IA9yvG/cJdqWZwPrma217nhoBK
mSSlKG/GFg/BPes4xpGzzq0/lYmadi0ivPuo9RLR7Qpa6e88pqFkPho73/JRht+V3efQhZVmovzU
Fd8y15puiU+rt73bE5ydmMifb8OkTsc10HfbXkNySmxIggM9CGxJQ56oyNlV/zVr2P5XzfcvIXHh
+e9yvmNYhd8wI32r53v9S/5HS4qJp8B9lQgLbJbQbKJK/aUlnVWmJpIXNlf+FafO/yj61B/4d5I8
r6PbU3Ncy388PDUh/lAKBjJsebylTWH+M0kfmtQ3HoBcwkI+TCQB6Q6YbyNH4f9/4wGIOlnpHGTd
3cg3C4HAihdxN750SdhT6cQ2jksNkX9WBhihY7lFb5Uye7PU0Sjbj3JiL3Wt3I0lMVSW8H+xFuU/
nt8N6AJBP0D9d1g0UI9r8iBgnD4hNoCQoWXVLoWlsGoZyW0Kl6EQsrsQjAersCn7SoSktWhqJ12V
DK4eoW9V265S5d7qpX7d8AlcZZ37eQihyr555X+JqN/6Xb4qu/8jjJyfIopfiW6TU1Dw+VxoFYcI
YoPdadGdXtT7JNO3WdZgDoTf0grjyvg+rzp/z0ShOTRG595ljvA3nhEn277AQrCt/ep7m3b1U5FA
Wx4OqRCIl/+9KP/mDo35Di7ukHwJDBclPn7YJVxo07ucKOMh5g5TTE1OCo+on+iD1RJjQXNNZoUJ
aZY57qSX8WvPzeDBBt+hDDYdxpiowspbENf+PvPz+gZAKN/GcFUWvdbD4COceTOEXbLL0cXdlk3r
X7mDTouOvdHKHFzvgzxc83LZIkMV9uzibgjj1QH0fKGEbWRXEG6r21hafbqg+YXkO7am2jhO6q18
sK4erBC3N7Becewa/VvJEUE1LuBQhIx8oQf4HEWkea18rW5uqKBhXXk5RKxyKrTvxJdAH08tUgB7
6kYN3eHdZAftD4Y8IHcBUljE/A94HCzGvHauyhJS8jQp6uWyqUSz9CbJMLxI8iPaH51tvJDJs2Xj
dAL23d3IaDKeJ4rqx6SsgZlyqUXuoi6C7Cv+8RPkxeYH74sBXdLoHN1t4Lg3hIYxjHObsPjMydKv
PSic7SEJRfXBejkX35JUYNkOQz7D1vn8WdoX2wIjgbLGSD5/mAQyEEiQ1qZxCvWRue/Fa/ztMheG
Z0qmGOLmQU4qUlhs0YgF22SaiVR1jhJBCecavslXVmCwzHGKeqJtzx5d2T6mo/b5/S9Ezl/Amy/E
tsh7RVyNJSmZHrqtLixYOVsH7Oys4gS3UqxbaQ03+WSiy3Vy54oqNMX3CtIxNkra0ux68XN0c+0K
/WByjKvZdQeJ9kHheb80sV5ZZBGmnEC2zW0SET+61Er5MlCAbw3V71IfgVZeWTCdmS7vLNWoJSpa
0LusmnYJwYfPgd4N12hritsKozOw7ghZJGL8OzfpxYl/4rpSMhPHkNrZvf8oxPxTzx6Fo5voc0wk
3vCOXlXobw+FYbSIAkRfQrFpMB+eriOeA0rR5RxxGvbWYZat+U20Cfv8oUyt5QfX/231YXhNBSRJ
k6Sawsfk/OsuMNZBBhSrkzep8mB60Agzuz9YCeUW4qtkh2Fp+BBqWbfuQ8sh2nKY0bImWvG/V8te
xMlVDFvug6CKv70tGx0ECn0dL88Lx+uwMWH61YM85WJ8thpD3JhhoPbv//iLjdqezb5x/VaSfzNm
y+vz3z4y2vVCxCAnP3Tk1oKciiF+tWcC9cHHN/vrnr9k0+LTVjpEW0fgHXB+oRmLqhUo7wk1nM9U
EEHhoqxQ89ewAp/S3Bg+OCXnv+H5BS086A0KZNiHxJPOj/dNqVHhudlivAZRRdVrvcPWqhbLJrVe
uhAFTZjCRwIVff9p/s1SZqqMWQGlEjOm31LnQAhiElK64jQw72LG+BCMznKq2m061N/sCC9XFzlW
KVd6FPw0jHT7/vV//82OnA0MTEUgFSL0iw2O/FggMtUPp14LYO1k1ngPuJktbUwYb+vG+MYt4Ybm
tN3u/Qu/Ps03T9vRYUraOt0XISQs1tcT9M3TVvReBSBodav6bLqBQrrEnzE/9LZhYqbYQXxJaoxz
kUbiOxun3rMKECeasMl2Zeu0f3Ic5XeRV36UePhq/n12Y3inkDjKWqCwJWz9Yp+NkYjDsgL6sJpp
vG+dzjykcKSXaVp7DxPei/i2e5CwYknUpnu0a1ogoqJenBg/qBI9466laNkEICTsRzbYjM46Kk2L
44F271djcxZRcFbazR/12e3aBp75Dncr6aiwXTlftViNRtABJ+02y7slMiKAu/ZKmNeuHFdGlm/8
xtgwCV/gsPnBK7xYOw5GMspQULcsanQbi4/zK3t+lkV0+TisZjApm9HaGTW7PsPgYVHAQIc3OEU7
wNYPtt+LHej1utISQkmb0CA+1fPrImk0COFFUCX7MFzVCDPWmg0jzXadv9rG//p0L85ckgsIydHZ
DAyUR4LFcH6pduxFY4dWfDcmunZj99pVNsEqYGG78OIYwo8wPT74MM5/nkOp7uIsZSIG53iZ057P
rwlZU4WjV00nIpsYAafQIZD5wP7TmAbv7GQid6fz070sW/IGauu7p1co2uxMHPRpzurpNaJk08jZ
anoKTPv+7b3u7/9Zb6+3R4VuIBgyhImbysUuaQ4BBg4xQE+aNZ9yEU9rNMjh1nFG9woRork0/JGp
RasHn6Nw7K88P6wxO2oB38OkP9pJmK8nnAVXYV9Ya8cC7QT/cEBgsjr4oro63jO+XToRJBcvtIob
zECn6yqG24W59GcQF7GJJVMgWTN4ev/HXWxKv34cuL8+n2/8i3NRVoa1jUGS302nmdy3dGXYHpHG
4S04DRPsvEBpmyQV9SFyvoHWQuAoAGBBYO9ZRJ+M0cMGLUin9vv7t3X+oXFXc/9LwDjL0CC37rUy
fLNVSuy04xaby1PUxPLFxBl1hxrbXpYpU7yAUQh62Lza4JLxUaUzv8yzl82VLceizHJJhLIv90Id
UVvOsFOcQs9ONkTV4ccwuuKDk/63Fc8eIh0b83usJCirLjeSxrd6gfjyxBbXbStpPpd1aa+ksLQP
Vu/59zw/SducH+YcdObgcnWxeKFcKLaVvDoRIut/NhEqrM3MPRoCAL8fanBRt80+uObvi4qznUIR
tEQa1O46OMrbugLDqwHXCLM9RfQSG0sLjDsLse3CyLXmIWLzWQfj2D+1hquv9Ro7RxyC6DAsla4k
Poi7kMTtVUziz0c7zXzh87c739j8DUudRPlLNGPqB8DbwmsRNSgKkNAQX0NDtUfPk9M+HwsP/26U
C5xp+COSc3rgaImADmIDwc5wBSRpbhIFEm9OkXEAG/yW+84PBS9o2WRj98FJp85PuvnlUSPxDF24
/ywT92KZGPBChSaL6lQZvUnEZ4+df27p/tYuu41TFaTjTW3KWKBSG9dph1PXOTGEIWMKvjLvwTnU
cOu9EFNw5QHK3tBlNd/Mskm3kM29Y+oX+Q8jC9ODX3VyiS9fCBUJkKBTqKHjwnSvAsPJ1goZ702V
61/1OC6f2BgquADo3G9I8uS4m/rqJug999Q1hbMJoqlGfGzWh6JU8HZlZkE2TIP9+zvERdHy+mzY
Hjiv5r2ZJXZxaPiDRgKeHZQnW48e3TH3EB+W6tBjTLDTcmSQPqj9DreOOzOfpmccGtwv3th9jp0q
3bDxNut5pIJUuRqXoxuPN6OmgkPWmO7JKYbig0/ivLT/dbcupR8uyTbh3vq8IbzZ0CKsndsp0IpT
Mqpm547IdGUIYp6TQbWClDmt3388v3/2VPS40PGAqO6lnO/n7fXgEWIe7RUnWg39M+pjjB8AP6rQ
BYoZmei4Jp5M71/z903NAVTFbtHUXap796J0SG0HwKbyyxNWISj/IdKuGMSMSz5p/YNj628epy1I
vzQIimYR/IbuYU9gIbssT04625xGkX+DjSbcKyZBhwT/8X98PTJU5Zw2A55Imqpx/jht/PID6pD8
5NSu9tgXZLX6XgCdRy+6NfOV4pcV33+twn47/2j3bdclOY9WyaG7Pb9eXTcNk+kQ5KOvrN0kULhi
0d9tLGbXi8KC5xcxx99Xetd+UGq+4khnW+SMNCglrNe2kI7l/NKD1VpMOvipoav1X4YyHL4VWGk8
Mau+MUpTboFuYcGHunGjlaG5ic3C3KPN6NcFHvQLrEOgfuCD/Bk3NYJQrVoulIZm3g23Fn/b1TB8
xZUephf5IbtMSVjKqq2e2wTpdwuHixyDaMn3HEKNJCQKBg+qlgSu/DHHavcfrtj5t9oA/nO1YRIo
dP5bi8ob075jGREHBWOw9EIMX7HFDsZk3L1/qd8+yItLXZTw6AkyuMRsAE4BuVFL6s9FhgYZ87Hn
Jig/G2MjPlizr+DHxZukU6G/B0pQs1Xg+a/Dai3KMSFOTixV/TAoRyNKLiFPwsoRoPYtPuzShk2E
hdldWU2YZbkyv8F4CeOoKg1wQnU4C+E06HuVQHVIi2SraU21wfgpxPZbWqccMQHahCGDDOBhaaI1
P+bWYm11Wq5D14DqTd7AhF7YmVboBPJDk2Yf/dCLPF5+GFq0+QRgtwNH/x3GQPaX58zkTtrUYV0A
r1qMA+JsiPqbDPsw7LHUQ9AxPl60CSwDNTy9/3J/247mG8CxiegrndPoElNI+g5OXFzFp0Hz8M0I
YCT+SHvoFhTszaexJ6r1/QtegCi/frKj6ProCqVNO3z+bvWMIVAUBMlJhqV1cDpvQ3bSjgmpwvha
VDsiihXaFbLICwW5NCyh5pvB8BE09nulxy93XydpMC/pyy82qrZybeASPzmhtgy3rYtZAWy4fKbK
wOYlrMnwvGBn+MPsRIcnPWmZIOodr8mLzfvOq2YZ0Eev47eDCMSYvXoeWM22sM7Fw2lrCN2OZmYn
SOrOs23Poi/E5Wvc98T9+y/iYj72+iJA5GkO6ZnBUC7BCNfRwbPoGU4FjO0FTAgoqSOTloVv1r5c
YxHjH1qpsg2qrW5F4pWx0V27PYx94BxQuUZLE7YraAL5EFshfPycEoz5+A0gcU017clEhkiKAszc
eZ6bBx8c2nP9f75JCIf8z/m8hmsFMne+kJTQiDMiKukEWQrW6pCFG7BO54O9SMyP/LfLzL29YWO6
zIjz/DLsBuZsS5GfOs3/EXb2rg+d57yEeWGGpr9rTQ1xMazAe3zsEbx7rdii14EBD9CD4SWExvff
2999QGRvmjbm0BQs9EDnN+RNjMVgfecnLaPthqzuruFNRpAarEdLiuk6G2/rqNaOdjk9Gmnf7rqP
mpGL6h4gh2VqAefM+CtN4EVR4WsCpz2oz/cC7GCNbrJdEUj1E15PtE7tutr6qE43MuvadQqclabd
B+j5RTfEDTgEpVssX8l8V776vb4pEmXkx0z0dARSTWcti6lP1nkdPWWR/iehYtqyjgK1QsoBPCtF
90GhcbHwfl2cFDj6YFYFeNr5C4BsakaWVdQnKEovhjaqKwDx9PH912z+9ozn2nd+xvxI2+RrPL+K
ZUKPLXqrPQGvOlupen8zMZle8DpyLIGkIaikLDgyhp9vmhD+LcTXfq0FgfdowVQ5QW6a/rRINbnJ
nGjYShF7n7FT8L/4tR5ulZDBxgggp2RybDdOQ7JO0OKKG6bY1Mygza7paUjSzL+Feg922naoxgM7
3toi+NxZSbqVMytSR6Z0Y8VjTZ/Za+sxGt3jNA35dTAQ22D7dvTYQSNf6LWRbAKjducIW7UIgvwr
nhH5eOzGsN52tiqv/M37z3D2Pn777ToM/XWWvMOrAhnhtDl/hmkn4loOcjqVbvhdjpDyDFfTD0nq
YimWp5Mx9/UI36LQ6LeePxYYqKC5acGMK5IrvhV52hDXVRX3OKZ5az8IUOoXQY4ozLGORdY6KzPN
+1szIO/I7XCTNQ3PxgIkH41rSRriCnZbskMkrX/w035bg8TkguUCBhhwPlBvnv8ymSLQ6Z1AP9E7
NHjkDtp9Fgbe3T9/gIxZLIZ3zG9pWi4eoBXqvTt4lTgReYSPYrj2EVFqgOUWbif4JD8EjrXTBjyg
2PbiHiJult2JdJv5T359m2W488rxGorwosWSz292SdU8xiFO9H24HG38GiRdgeyfTE78DzbKv3n7
ILMC7b0L+dHV7YsauR97f7Lcxjm1dp6u7Dz2kU7mlPbKGJL9hL0lb3nEG1R00LMX8ND5H/wov1Zl
PcdfgO50oxNg9YpEvOz6wxQ43zvXLrZma7qHkpH2faczZHA0PXmJ3SrYcArhgmBgy2T6JqNOw8Ak
I3KTD87ui3QA9lxmHrpJD2kCsBgA+uevX0SqT4JAaKcBXdHGk3nDeNi/S6ZuuMNNsLiutMB9qq2x
WckeW88eSv5NX3bTEoUuAiUVbkpdh5lfEiQDWRdJDRMkhA+xEyar9xfRRU3DvVo6MhF7ntQA6b3C
IW/2ajvO7bpHVnnK8XQCbM5dMgmQEMWEYH3QqvztpcAMmXlCCefbOH8s/thPeB/qxgnrBI/+q0y2
LoSIdczyOr3/qy7rx18/i99l0FxTPusXpdpgNgIGbyFPkC/aXax8Yq1HvwM20o+z+B77RnyZndjf
jgLVijsaO1f3kEKGWOwZgq8DYdE/q+Zf78mBbwkyC0+MfeH896vcZYA3VfIUBv1PamnsQ7ad5d0n
src/eKsXjcOvS3EI80IBhhhrnV8K18XAJupSnlBsf9KIU5pjMKyVpeHGZkMS/yAS+W9WPDsQbmxw
CWzmO5fzcl/lrPgpc09uK/Nvlua6WF06McRq4mMWDsyHzyQb2Qgdgmw3Ycr44pgdfNYwm8UHFi3H
HXrltYLO9awRdrKfQkIqBQAoo7c8Gj/4Qn8/ecA+mCyBgs6D6kv8s0cHAKY4RQ8TqhdyR43+uxSF
3METkgzcjHZfEabzQVV0WRryUjjlYIyBuVLVMys+fykdruYwaNFE1xDH91HO+CnNrGKDV+F4WzUw
QSCYSjIFwpn77Fa3UxoEawX77dfr+l8K57/mUvPfZLnfkkCgajV/Zm/5m/Of/0XfnFMXSNZWFHS/
uJbsTr/Ym47zByEI85Y1z4XnwIZ/B4GQx4Dan+kifZoA6BH8RX8lsBsWzE4gRJgMdI0UOsY/yWNg
IMPi+E+jo8FXsme89bIR9hHfKiz9jZ1pIfnMTalWoXRjA5/hMt0FTlgdjFK3X6osKJwlElYUqYra
ZJwV86L5FLLJPWm6+RwoM/IXoVvgRpY0Q42tRB040RLCT3DfoA1M0NbaXY9JPN2sE2OMtyICD4mf
KIKvvVFZJ0cDzSSCCfdlrGxlK0IiRgtnHuUjhW9wRvevkA2Yh7obfExKbIEtegICtcjwlyJkUG8Q
eLIn4FeF4Otgdob/VDqGN+5khm03Qr3AozMwSkZwqhhPVmWO4Z3GKMFYakQaY9hT2S6+2dMY4cLM
AWquSELCPTZUTvYYk0o6S8WmO+wi+4N08e7z4IYudUWxS7hBdh2IIfnaWf54mPm4V0ZvhDtraPsl
lpqYeeNFmi8FZvzfvLbONuOsnwbC6lF8BPl1HaTD0U+TYN0IY4tBtbr3bZwHSjuV1UI0BhaHUk7t
1iwHY9f3Ida+yD9cZDeVwl+rdPBoxG3J2Y2mOdMyrND6koRavot9X10NmAUckYjV9+jlHsqSsHvP
IzVQtfq0dbH6pUBCF+sr8zqz5PDdwygJ2e443qi47g6krBIqHmvqsXDs7HYykddjjhF2W8mGvEqd
rnxuEt08lAkWYgv8NRl655qPWVlhZ2ShqeExpyi/dbAu+QRhGVnTNJuO5/F0T9Qx6RekfNVrOOnh
sEKnUZ9wM8OCQXSzmrt2EcrNyWlbiXPXYtASxfrRy2MZNbtU8yEelYW+x1ChWeVdjPWzr6tnmwHj
CknEs0YOwBGpr7ruUxBbr2vxcJ/g2kNSLhEfFiVhgw0e3x0qgp3iASxItHAYElvPETT8hdsHamdb
RFuxKF0EzeVgY2em4R/SLE0qcjyJTEK/aXAcr8cXgR+DJD1XLw12LbhI02DstT4P12PoiK1bKVzw
ifAbrxF2akfZxtjLTEzfSQ4bqznNtux1Y+cnAygl2sP2rrc07xROZlZsJhK2uV8vEQrBQSlv23Hw
K1qUxMv3TWLYDl4CkcTEDhewYxak4tq3++mJQ9t2bnIM4Ytd6/viKqlM/TF0LW3ahhl6f+QyeMsw
mVXiVLlmaeMeYrgG+bplBBOVgEbKttYvfQwSYhjeaWDCBCqGYZP5TkrAvFDaveHbODAYhr2Fbjp/
dn2pY1JrNohtGDmEBigXPzInr8oUvYNxktVsJR6JKRnZcbYWvYqutbbH+VTvs2OCag8fd1yUMd7g
FYE5qTLYEDnk4M09MhHDuE77BDudmPIOehteaxCTzdxgU8JyGb4C5lgLSeDq3jI7cy/xxf1pj653
7wsvrVZj0RiP+KA1iKsSyHirQIyOvfZMbcjJDfSq2xI6NInMnvCJBwsKI95qdjt8bzUbn34HB9FF
3WjJHb6JRAQnEbaaUTg7AQ91TZtjSDO/nQyyOnOqqQ0iXcwYzcCvtzrGxvvCQsiEBXRP7iDxFeio
HDcaevZhX3xtnCjHqs3tM2xZ0JtCv68QJ4ezgj3qHXXH4hqvjNIuYTqRt8z8mbzQcqFXkbsqOV0w
AQtxGqmRxxwlkRN3TRKx5qyS5OME9yOBcrczrsYu1kHuGMOus4IUha1bp/be03oPy+M+Tm7whbWv
9K4k2gZihYXnzahWqW/ixTcE80CyhFzR+UyACKxotD1W3BUWrJkTHh1i465SR6uey2bAorRTHUav
yBDB4Y1PNnGqD5Cjhy+FY5XfHMQ/ePCZmrHrvKH/8Xog/6PShF2Gf1wGjzHj+neu2f/d/shv/kx/
1Jd/aL7Ov/8U6Wd/XXeuBM7+C5H0JBzetz+q8fSjbpPmfyK65j/5//t//pUy9jgWP/7Pv77naLvn
vxss3PMSgzLvnZKkarMf4VlJwp//KyJKmH8wap2RNAJjTGtm+v8lKBHqD9TKDkXkq55kRof/yiYz
/4C7BkcGhrIS4Phzqf5XScJfA+eGdghklpwFypx/UpJcQK+EQhFwRhMDvMdwBCyHUurtKBjmvB4o
0afU6gMeUv4nrULZRcGC5ZE7PvUAvws3uoq7PULleA9CFe6mqbgZ3ejrm0d296sKesvcO6+N/rqT
eUaDnMSYf/f5nbR1AKuRNJB9Efd79l2MDQ0VfjERai3ev9Lf/mieIeQhXH5nmuD5pTDyk3qQEmTR
kPaKN+XaGIyrwbPkTlaB2BQebk0xlO8bTfjVciIRcW1VSbSZDAoN0dbu+v0bUhdyj9cfr3gNFKdg
TVR2lKBvX0MoarMJTVfbNSWp1eGIZb23Y5iVPXQYwq3jYDrGLXzpigqWYAPQTLXKHV0/ughFt0KF
6XEc8JFegLWc3MAEoh0xCNx3Sb3BK2hTh93ac6M/EZQJgl2toH7x8AjD9zat40UxXqlmC7jQ7NqS
cN8RXm+pWc8EF1vraXaUb4ny1mzcgD+1yPVIMNCGG4+gJsAO41pFexd39J/C6JHwQ479Nm+IjR7d
tJ5WbVStGavWn670QcdfCRunNHpsh2Pg3vi6TNcYZO41hzYui0GIoFHP3MybvGv3FuG53/KJ8Jwu
6R6EGJqjyrXyzknxg2hGYd0FZRVdj1YQk9yA2UUwFcSWB9X4LZim5DkP7bXZgYCZY4ADdY51Q5le
lxb4vW+HpA5gGDT+P+rOZEluJMuyv1IfUAjBPGwNgE0+z05uIE53J2ZAASjGr+8DZ1UlacGid7T0
omqRKSkZQcIMBlU8fe/ec8vn0aKLOIwYPVSD9ALHvrATj3QuDwxrCRHItVerX38dOeJhNBIztGYi
g/yM96bPYCtP/FJPiK9BehlUZdf47Zi0IQM11wcfEp05LXkM7ANQDQVYZh/ste27Q6Fuh2L5mkWx
1W2GJqooNok3UMaRBAK9O1a9Ot/UUnuq9dry+1Y9tqZQLpR2eYNvEl864EMoRrw3p41nyqISunjD
yGjSWcnZrE27Ekv0DoiNixSfZn0T1QgJW/BhZZxTdKU4AYS3kvFXQliN9rgrCDsi3mxHcslr5olL
o2RhLNbDvGjHSjUPhp7m4VyWX5F8PraJfIYoZPrklM0bd7YBJdljuq9K6BCxCkOvVnrtbIEZScHM
75p0lbqf1RKn7VQuJHfAoclbt7nAylP5FOv3cdKQpWQpSJL0JbutDYpYWWjeN2JflWuvhHwKWGgh
5FQZ3aNjtslrF+ndFYldDtxdmHIb1LnG1y7OvDPC6Isj/8PmXR85ySFReOyzRYmftMaMbg2oyIk/
1tb8bfUI4fBRkysGHlYQ0RG+TQsETZvSVrhpTq57d96QQJQq4I9AMNO0izUA+JtXzgzJxURsa1GJ
4RpA4nTwbBip0irEUWpkhEoHMuwYK+OtNBGuBpy8mv3SpflLlc3Ld/B7EYwyYtJmo3rVe81+UlWz
fSERproevHg8IA6yb8cpHi/KzlwuUpW4izJXhou+jBeUeoqozywLQVYnnHo3L0y5fdHSw7p051bu
xazOD6JJjWtwvsOFlc3wr+LxlYzdBlcKXe73Qjcu7L5K7hZ0GpizCR8iLnCvEQiQoM6YWlPZGJaQ
r42lvvWyFy+VKl+sSVwREUXtIcIEBOUuw7S1acohlZx3AOB3X6uRvQsddii8pN8s5fSYl2a0b7V+
enIm7SgH3bleqid7/ffFMpR+33PIKM5EkZGUKboHgx7gsZ/dPbBxRl3mhaZYz2as5CmxmJaz6Va+
ij6MTeCaX2dnVnfSbN64JUZAsEIIkbUPC5OqWnBig/28SUdaWmiRtsRI83Meh2baMo9ZKnkVDcve
gClI2BPnTZ5JSGmbXrmPVHGG18BCHsBOqzGcML8VeAh9qSF87tJAm7Ya/JRNivDPJQ9kybUnYVBc
VmDKSS1QEj8ah0OPx6iOjbN0WrYCCOqYOMFSb0fx1AxnYIXBnYGcY1QMhBDIO0QUq3/tx8rZDDlu
tUYhtaHZ4LAf9X3uoIYu+HhDf6HDJMiyow69Os4c0JWY4qyXBGZw3Sf7WK2YstvC3nfY08ASEA4s
S9+sKv2QdJjCl56TdSP2sdHvF+OOGgnwkbLphu8ElJM+Tpxf3BDrzg47qP1ZTEDSaBbIkaPr3mx3
VgsfJmFaQWJaMCxodmx2clnySehXghwUOPiSMMOaVzj1RgNL0iiOr7TmJlVvYmJLPENoob2+aZZl
V8z3Dhtan11lwjzjrLsphvsiSb8Z7rtdK6Tdw+jbCRrAAXqKy3a6gIxyp0yNE4KGLHxHU64ZggWL
WNyLqVM2U4wBsI6oRBEI+wLB+YYz5GVbaWdsIJ9MLrG+8q7+V5Pn413OvIBmvImc9O8TMZyQyWBZ
dX5IwdINdUrpBADYjIqgYesQrfVYVWTFWbUSxvlRwNEKpeki8ukw1k87KkaUIbYXelodH+S4KyTw
pLKs8sukJmjErPRAxGSaR3MdjKpS32rYlq/7qunYFc1v5CtdNSRkb+pMe468FVWswlzWtT1AdQCt
ZrPt7O4hU9zUh3/Emkpashcsl58BmL1qmsMNUQ7AEBzXzzTQGZPuXnJ81sPRiOrHVpqYMfuh+qJ3
Ctb4rD7ORnKvzn27tbLhSRlMnwiOY56mlt/q+p226PPGc+PkAnbxBWobcBLwJVaFHCcb6ItTftR6
hVkXPRUQu95GQDzwgQbM0Of6B95d66kLFHJdRtodzwp4rAqAPxzE1pDudl6/urM0G7OdBt4eBK0M
3i0hWBiktGmmq1GwJwwbijvYZUryRRbKORlFm8Rrg9KiVkHEfdnC83FT8aAS9JD0WJN1o4Gqtqu7
V1xdCvKlNNrTc6kPfS1EEKsE9Eydt+9qfU+h+jzM8irN9fc8m0notGyyEGgXrHlV/oiIjSgaGj04
/JkY8CrMRuMh5hXdqt03ZEEstqZes6u+EjFGe63h0C0BWgJLC8peT7hT1MOtHZfnVh8/k42h7obO
ajfkCxDF0xFrZbrmXduubbq0uexil469agENz8FsqF10rTO1AKPGv1Dbj47GA+LNfRkSB+8+yt7u
Qn3Ovuq1SgYxTQJGDTMZL4KilylewJ0nmW9wIDbXun4kh872m7F6tsTwIjrHfKjb8tukag19cKsI
MqPzV2WC63EEFc7ErmKEKRCqWdV3o4J+ulGnsGoOmdO8mgpA0ny+KTSV0TpFHN5J0hESI1ASeVRK
YJS8vM4SrWLsEakBxLbbSNFvOrWX8KWVI8T/SxV6uVlLngEyv9RB6oEH3wH8C3Y5jSifdAT0Vey9
Qn/Ul/R2MuwLjge+MvDCmrInt2rPOu1O96pDPL3FiX5e6JMPEmJXDCC9rADUFOxWggWXwBragxu1
F+wJoQDon+qwbZIELc5dzFmiHs2wAshnKUB3YQJOzrNBGwx4Rqg3ZH/2qt/1nW+X57UM3Qlii3ZQ
iukmb7xHl1Q0UjK8uL6GxUYG0s603klr3xoTkR8XrpVtgFkYZn5JbXAuiBCwk8uVo923u3kYOb4s
oboEKqgRdfpK66MHTdPk/XnfXOVi2Nbgq5YGg+78YiYvon9TSDfqGb2SLuhkb1JRw0K7jrWHVjaB
QkNQ1a/BtwXT6utQxB5Oxhi/ZRVNzOT7tJD2hNRPvqXjxNEgWEowsjrac3GEHvYBQvG0cCT7VPDw
wF02bXlZluw/mgxI+NwodMDX9wbSo1DxWHVfGYE7BqcYvT3KCP5U7nvddDuZLFFKlXS8FDWm74I7
TBO6rfUAqzFK0wDi/JnJexMwJZwR85iqXqBQf2UU9HnMUzuUK7nDh55PSXdjNK9WuYAXX/MudoyO
AhdsiAvMRR8GwOFuyAi31m1ftjgiZBSQ5hS04P51yVJcLeNwF/VubxIj6DUkf2VbKuVbqyGuNL6j
CAsH1yUhWOzoLgYTMpAGTb6YcaQVMRjP51Jbwn4JFw/8PU9gQc5bP4372QPgjTI6b6nM9fnM1l+G
uIXkrDDcV8+HxT3GKFPaXaO2j3ZU+DTpLvQsv1K1IZwsa2Op53PZQgZrz4i1ZVnVyCOU/TKY4ZKF
uB5vaasyWmjP6bYeiWgIbPsMSvi6e1xUEO1t8yrTv2oa9sNSC+y5uoFid+G1L2N1FVdEMcavVu1u
8/EinZCjTF5gqURSjBEEqktZ9DsdVNCmW6Cxl9w8v+3J7GuswtvRQyFM2YCgjtjjMm9FCLBT3ZV5
SvyUewNe/j6NMjK5IMRs455zhBrHNn8LYB4jmbf5MNBVXlq/Z2dYZoqgqawfyzb+3qAgGeNkOWKo
uptMciYiTRpAEvPyKIaV63U/E4Vi6MM1FH5E4zvFjN0ArsRZDUB5ku5OhZhJ/CPkX6V4jxZ2mowP
KVP463bmmo9a1xS0Ksvdv3c2dDUnd/JDE7Xt5QLs7aLQG++5aaC7xojNOYuVCrQ1syi4dBNvS5l6
B2CXxrXhTunXXIvcs7yxsh0AV/kJaUHT11bBv8oPejjoLJmAGSjXeFeiyvi1lSCaSSnnSo8PAtZT
GYxOM91yNpR0PTWX/7MXx2g9nywuOSACkfh1oQGP51ulbF7rmQZ9nXZRruec6OPI466nn+rjIJR9
HIqU9XyEzc4KzPXMRJSMfjmt5yjz40glmly5xYKYPGli6t5cJYMirk20XIF+Fceu7byztMzMr51D
pbqhm+1cuFoir2BTJ685OsqjoVAzIP7juFe3rXJtkVH6LV6k/tBLJbsVROieQ3xm+Wr9fa5yRMtF
2V5gSFaJ6uRsuaynzCUxO7gdFl1lKJmc8SdBu1jOi3JDRm//KvN6uKsM78ksdYXccbZXYT4Ti+iR
vRZf55J4bothclUML4sNms3sRHY21cRCOkMErpljTpmF8MRpXEDhV/HwBknLcTfVYt5hesIuKqtA
ds7TVLS8lwwsJhCEeThjlOwHjIv9czJ3Q+23U+FgBITytIGc7B0h5GnOxuGhzcNV/MKRQwdCleiA
L9CQNl53U/I43XXrka5eD3f1esxz1gNf/XH2mz7Oge16JDTXw+GYLDXc2PXEyIBpuEjWY2SxHigZ
9I0Xcj1k9utx01wPnst6BNXWwyhkyep14HwKcSval+uRdV4Pr+gjmk/EJbQ1f3p2P0pnXKnUpCrD
Voa16z//WccCZHr2VLU4RPUIJdbynke3TMNWmAeIaE5Q1vjdpWo//Ln/tvb7/rVk/n7ZkyWj2Lmh
zc1cHMamJj/Woq5aVW0+oJ9PNAu/aXL+/AWdE01Zr0F3y1tyh5Nk/AYZfheB1mWA5byBbv3kW2m/
HkTWnYARFGra9V6ulraTr/WvnSppsv6sWHcclrp7Zq67kFz3IxrsHhmE6B6zdbcCuFoelHTdwua4
Q2227mvqqFfLjw7s/+8BwUX62tZd/V2eTgh+HhD8bxojmGzW//0Y4a5N/+38pcpffp4krH/kxyTB
1f5C3GVgnUMtaIIe4ff8MUlwVjIVGjDUBTgdkLX/1yDB+wv9NlolWFb8KfXDlP4fgwTrL7Cu2BJw
YGJcRzVm/pNBwskS4qjLmkUVg4KIuQQt7F9XrqgiW2fcO4VaO1g3NMCaM2lrDTnXWTluf7or1z8W
5h8mBT+uBWeEnQBlnuWti+ynXSKd4EaTvTeFDhkV9FiU6mIRjDWjQbBpZ7r22ZH+1+3h43oO4ncN
ayhryTxZR85EyGPliCns6g4oxGiW1IBkv63pD59c6mQD/HEpB5EKalpmIPrJVzNTWoU6x00EQ5F3
rSld+w2nc3/vjPh4Ng2U6Is1UJISI2s7J/zzff3dxSGUYXlymI3o1slvOCmp182NMq1avmpvOCur
ENRxRUWYkmpmad21qmfugai07PXPl/51q0IUw+PDyAe9pYb/kS/+60+qxxpYU0efwkjJygvdLvO9
Ifo0+PNVTsRbH5fRYCR5KtJOGhkfY5ifnhynmAtrruXEKYemQz3I/twd62wniFe5a9dHiugvXEmA
G/Nru+N8SW05Xy/Z0A8/tsD/1sT3m2+8Tvao1FCYrhSyX79xJE2ZTSWnYOjBeaCQbuCPSV1/YhU8
cT/9+MZY96HgMFxCuHZymRiscZq5/Ka6Oy7LttRy7XxpCvzdmanMXymGS5xZYwcgHjhua28AvsX3
mlt86jj7Va7345OYfA52HUpUJFW/fmEzbj36wnwSr+/svTuU8aMpR/NM6af4NR2HhJhV3bv98y/+
u7uMT59NiZ8cZt/JRV23oTm+cFBXo4wf14vftdmLd//8IvyABrKtlfJ3ehEPtUROxA5wI5FGm3yd
RrEf/T88MLzObXb/tVPERv/r/Wt7UyRjvj4whpec0fnPfBnZxSci0N/cMISmq+YWRTfuqPVX/GmF
6AR82ANpfuGU51EAsF7Qwyu9T3bw3zwLTJ3Z5FwsJA6iu1+v0jrFgOsmGkPwf0aIsWlYo6vT+gGS
FXEfE+RVjjfyk+W//q0/lXnrJmNgsAYlgnODvebku5FCQmRX23EHR4KGTHQZfjyw5zDYNj7Zx09H
zOu1eBIY3LPo+K3sk2l20QiTUSCOwz4lXpLwzNR4cd0azgf5XISHaPRhq92kDXm6UwpQ+D783Oyd
1K7uKtHg+DCigFZ7cEGKJJ88r7+5DxwRORuuQkhsRieLYslgk8b6GjKLwPpYjh7+s7r3jqOpJ5/8
0L/Zf1b7FG80wFW4aU+t7XJQh66exhmyCVE2htjxfrlPlQFQZHxOYA28wswJS5Gc5UrU/NM91ubS
GKU5EUP/+hsLaOgjaHguSaOjY8X+okdlWLtm/Mljtb6Tf3msIKSgsOJ5QkWBO/pkYQ6T1xILLWS4
AOT3azRuABY1OM1LPO4MVwn/vNsgDvnbBXl7edxNHfMSaTUn9QhqpmVRULbTsXUM6RdTgcYLPo01
bCAXRDBXiEV8E8rq95zzqWA8VTgp/RTh0HSzR5WIi7jjadzivJrjo672yNGmxu7PER3pYu/JoX6N
YgRtQe/Oc7otCsIQN2XeAd3NsO2bobQwLftQahXi2lLGrSjSIy3dRlXiNDszA89HRCLNCB9GsnGT
0JnMfAc6+aOTuQRTFm6UPJd9oem+nvIyDvATJ/FWFoxW/E5DlhqCB0G4xOl/8kh5s9wscCrCwQJ7
0FGao8nE2LRUte1eN5MdGeFM4uWwQdWWvGqCJA0m0sukbNJ+rveVOZD6R7uqv+smLbvL3WgiCARF
ATo2xfHKu2rI0o5gRk0vBYpPMB5Bg1OdjHFCMWMf74FEEdbZceX31lhcuW1K8vdCQikdUnyJvtvb
zUsRIQskMzKtVB/lbHZXJw1D5gjX3kskGa9v2iid34lAzmqfpKzuHXq7Ti+QTVfdKzEcp0PkNek5
dG0o5DgLaytUDH0J5mawcm+Tu7lZ+3mPeONS75e4PsN139XnliOWft7Y7rxSPuOGaJzLOm5NNegH
qzU20hv0gfEiZAC/6HlxBI4lNHigrPz8wOy2Uw96pFRfbUPigIvTnN6rqFrvW1xDiD9oyPGI/13K
dEuShkqsoashjcCe9iQls7hNC4s7C5mZZu7t4DVDdnSkrty4Sm5rQQ2nU25wghPR5BJoAbS2pebw
c02q+WZyu37YyrZJezyysfcibHrau3aSzCGUwm0JTLdlqhyHvCEAialuL/1KahHE7GGOzphLwJ9q
loKoc26y8OsxM8nXJOeoPgO/rcaBzrbTBxMxfdeodI32qOgN3H+Du3lPcNtUH92qR3lrLHkryQsx
+6vStNBMxKQixsHkKOIpJ62AxNEiTtSwiif9Kh2i9HwCB4pkFr7od2qA+YnNLql2qYXJLZ4rNIvQ
sR1YTaAIgaDlURPv2tLNyOJL6vRVuk5Gh7qa5Quke4u8q7W43kRL2X4v2AG8NbGsuEuJ9G42k2gy
PUyyBIyYk8hma3VqY99NhqIYfuO62Wqz4KcNW1M6mJSmhRBHnFg1ER/S6KHAwNcmY0pYHe1RqXZd
76sumGwaU2ZZ+jrBrf1GmmrhHmqXfgtDhMYmhFsvGuVSgiXpX524ScqHbvKII/LsXjzgj7Sn5ySu
uptpQJG0keyC7BWJgQWtFNESbRWLJ53FlyQeqUxsXD5wFfVg9L0F5ADpjCRsU0ZPRmeQ70phU7hb
GlH6D+vGP2o6/N91FK7Ee3Un2/d3efEiTnsP/wPViTjZf3qH/M0xcfayvORJd+Ka+PhD/9FZcP4y
VmkiRbIGEIqV+5+dBdP+i1Yy7jcqBbwTlGr/1VqwLMDWusofQq+29iP4DP+pUVT/gq2MycLEvmsz
OvhHrYW1LPvp/QpCgEM+0YaklnmGiUecf/5TSVolZtlLOSxb9rPE3iC/z981YSGtEKain0mCd0mV
hH33SfVwUib9uO764R38rRDB19fwT9fF39VEI8lOjMujYaOSE7ltzUXs9bGwP6m6T97oH5fCwfQB
VYHm9HFu/elS5QIXqZfqvB3E6BwLo38kZUludXyGm0pXrn/69X/TPzk55/+4mkanCIc3bphTXs3Y
gEfI5DRvFWdglONoNDXUgkQmQMVbMY4j7sWGlEK7vvvzhX/zNdcgTXAIBh0p7bTBkI4aJsha4Zd0
0YEknU3uD8lNYZpB8O2Krt7/8+utzGm8u2sz9NQWifMUKwrvSmI/ChLL4kxBkhIDM7mxW3fwtmZZ
yPKTp+bkAMXNXbFKJirOlW8GRP7Xp6azCc9yR6vdMnjPdpkNpIYa3t39+ZudXoUCEOGJQwOPhQsF
+eR4gXRmss3WGbeWW0ANFDLZEzT+Ge7udAVwFYf+Gic0E9UcdvVfvwvTE6Wq7HEiUKGsFt8opvQp
w2eCz8KE+/Lnr/S7i3EYpAmE/g1IFHvQz8tNJnj3IjuetmokoAEl00NMiOcWENaXP1/oN/fOoYuH
nJUemwai5NcLCSOraB+W5Jl4DlNxi2lq4k2fPHq/vQhjFfYti0V2eijgiSYtCbsvxmHzlYE9liMc
k59sG7+7ZehpuVvsikiNTk4eBuHvduzyTcgKIPF7WW5T3avPizi1t3++Z+tT+9MeDJsW+iuPAM+B
w3+fsk1tfR5hphTFGaXPRv1kyZz85dAl1jcLx0NOa4BbT8/lBJgwzqWjin5s6czNkqpRe2swb5M3
dQn1dj9JHc8QiKTMQktQD+KxLpRouv3zdzx5z6wfY21JmDb/YUWdMicUpTOILyF6Uqpjvjy7NR6j
TZKS4+mTNumKvVMlxtdpEIn9zx79jyuz7WNz5kYAHDh59K1lxt+29MU2St1iN6eVtZ0zlICU79b9
P/+SbBu85ekl4Udcf4uf3jRmMlRYdFTi2xPFeVDijnRbzerJ8DGX3aKX/W3euP0nQMvf3dl1Sdvs
wwZNz5OGQ0Sie+oMbbGtU/Igwt6R8mnwcnGobDm1Afq8HpnKUBvv//DLsv+uVAJIKPyeFBG/ftlI
ZzCcq6Lc0viTd4rtNIc+qaovXYFofuz6+rrSC/Ppzxc9Wfl0zlZXPO1GbUXkUrH8elFzhBFcIT7a
NvQebgivRzoCmdf4rB94svh/XIcqiw4yK59S69frgMPxxo505a3ax9GFlQ/mtcAXcJPEc/3J6j/9
/TDFEnsC3g74uMoTur7Xf3loyBbL4147JNKXX9NPLNWMFtaN6qftBdshow42Y8wu9Myc034gZxPs
moZu7gZSjJ1QnZfqOCQ5yhKyHIpyk+WDwPHUlh5BXnWm50GBj67HD/YRfqnFdgIeW6EkpEOjPDhi
Tj1kXbH3bErLVLAbdpw0WofD1GZwrRgFvEVQEMf3xvlSmwWZDHk9xz4D9emdoLOOxocxpI+iMqTj
C6Uq9xkq3NjHpWoc+6XtLEQfi+LexHrZ+MJMDXdXKvb4BIwFFQ1St+S2yj37OSfQ4ks0zeallknr
FUaE86YOanVTKFlvBE4nnS9pbpFBVahG4/l5vKyqvkV4k482dzF90fBJAlvW814mdYc6PeaEBgNI
s+9YxNEljoylCzrLlcM2rfLqprUXg6SmajA9lNckmViys6zQ0CSRfrRd82lvp6hB0F95zn0x4GQP
J5cmCkbBmNvPGWEy9xULVAcirczfkN/oz0lhEHU3VxqgX/J7U+L7Yr05Zmztc4jgxiIIvUcaifMu
BvvhjHH1TIgUsrcI+cJN49hrkkejGWcxplY0CJm1gOWUNnCMhuEEmuOGTgMZxUMB7MFqEOFQ59Qt
Ezenu1/Rq9coJzUj8OYEHWzREgHlW7mdTfuIf6BuOk96u8JYUIoxoysOTgxbNmhsqeTbsXDFW1Ra
yxVCF1XfGjPS0YOSi+JCpEpkXOdtPIK1rsbBH+O8lud9ulQTO//YWxsylpmI4WzR3hZ8xV1oVFXx
hXaA8VXXUugwbuKOpR/zDDqBHKqkw+aqtHgpopggCuKZi/IiJzAa9YmDVB0hjDHAvk2kcTvkeZtu
zWWqvnvkSbqbInIrsgqpH79ETlrrCAtjkV23mTqdoXz2lB1dbmo93ZrKLxR9mrGrtTTrtiX0j25f
xGYz+hDECPUm651POBljGw7dYmAvoizvg76b5wyNVYOoH9mHFda5XTRBWzcIAJXUQvqYlU3/apDF
oqJenYfKn4xBPxO2Tk6i0Ppcw9rSqzd8nAyap9r1wo+iHl7jiMbc8R0SjdVN2wgR+/EoGKlNjj1e
EYCHqJ6W+fyV870gKjl2JszIUSW785x8S0JF0iaj5TUp6k6lv9kFJbRYfC40rkowdrGMDuRI07Yj
sayLb5S+xmw+0wMmXEubszCnSj2LptarfZpOZPa6iVU8aJFnJb5SdWp1pCnMI7cgqLP8pc6kEjKk
wBNQGIkz76ImXcpNAuVk2Ci9B0A8kV3j4bKoCHHHt21YxHZ3Tjz4syliAdNext/adhiJPG8KEm1S
a9J1vwEIsuq5bUkCilmDMUIFKd3QXAY0rHjotRGpUIuWMCmc8RmLLWHblpH0mFOW1noYLeE8pmms
xuC98/lN8eAHYGJSpXnAbwNGV7hT3W0WI+2OaN8ty8+IJvsSlVMkD7FatDEjBbt9Ktjf8mBQuvEt
jSx8HbNVAJLO09zu2blmRfGdpocA6PQiGrduAQ/XpPI/rxAZzvCg9YRUW48coQ1FPzLJEQgk/Tcb
8ks7z/gDrKEmRpu/1IwJkE3676A5FA0Hfppfor4qBY2qYnkXZK8iNNR761Fopdb7gIJ4BERnKDJw
HJm8DF4CA85JY/5wEXnEz9d5qp/ldlVXsKSclBBn06YdKEU9TTthI7Q/xBHxPIyrUuwXFa4vb2Nr
UYvXRDiiPHbF3OxLd9IieAMLGJOI+WTh57pdoa3/eNQ6FKm1SbjyISatVA/0LDJ1X5vqqg8wgEV6
qCdmdG2bXfE65FNyIWeHf61RswGrw4KbHoyDSUcty6X13qu24pzHlsWTn+LO8kKlsXAcFLQOhpDf
IuH/nwFJ4cQaDNsvCOeC+ZQOeIs03gP2Xms8tGQz9S+Zt/VIs5xsiBYB+sx+VEr0lKQLz0G+8nd0
Z7Ii9GlV9Sxaqw0xzfCcW4jkAuyE1YUyyPRbaRpvnBUA4CKfvioxEqERH8XOWAp8GjUVRmiDOTVq
tp+AoDqkvJQu4stHk8WvikjB3Mahljubd95FR6nAZ8JveFYQ2id2Xtn1ywYayzEyMu28pxxjY6hD
CE4vlaJfdVbphVVZvlUkwHAaxo3AT/5m9d1yN+r5d5hG2wQXvpG6d0XT19t8JvESOiVE7WdsJHtT
oK2NCb9W6bVuZjfLLoxV75/gTDPdgtxQnVj2UmnOG7x/Z3POTlenLK2Zt5yPHb/atCMtawIL+QrO
Dthh7RdD2Z63g9M+GlImwPXKa8uZ4hDSPkPcFSFBW7v3ZxzufutgrlPocR4z0hkZD8Qwypb5oEFC
vUoAbpyPs1i6sEvY+CDjtRViP4s1X7l18240mnizuxJ1TOa29T2ay+ZYOrO76Uih9fy1VNp1tobz
kwTK126p6fcnKs/ahmRQ/W5JI0kEmEEdm3rzfaoxQ+DxpuG1Rqbv+mFUd5pXZVdmEy+PZqd99fLI
OTfqaLiaWEGxT38lfY5FPDobrXKLK+AJMf3bdixTf5TSfGvWzNKNVvaRet96RKBk3BDbexiH+SWy
DPy41q0NhBCOg3xYFKsDLqffSZfk2byb9NtK5Na0ms1JbxsM59YhIPp7P3R2EBsx0/cuofwgOXaZ
eCtVeVr3PkKnVAvbVm2/ga4cM7/TOxwfbj6p0l+GVoXIaVQRcjx+TuLXR/0rDWL1vNaVDHSYp5f7
xulYDfXYXTPm1ANnls2lQvHzLYuUZXyU5TxiOyijNg6jvi4yX6jN/L7oBKTP0/JeW06PXF+RFxEd
gGCoS+tpAPyIFm+23rsBxkVT5xQWfVI/TvBhbiaXdsi6RHjcMtUej+g3RUUMj6F/ESqOVW801e9u
nH6dvMq40RejupvlvKc8Ii5S0RQMVWV/XntR48/glBK3aZ8gZg8+85Gj1qgxw4AxRtAfxUt7OZJc
mjWkfjpz19w0ckwX0iXNigrFK/cIAL8PEyTdZo7KTTQxG8ils4Sdk3WB6JWFOdaoz/e5Z4Iiqow4
hPc47lLYsEwLk/k9Y5p57YpF2Whqo3Nhrbq10xGG1nLlKguekhxN1LEBHOsGcWTb711CKi7ZQ0T7
bciU7l/GaDV3Gm09hlSlJG+3pdzO9uCF46gWQUqA88jwi10/1cNsLIuQKA8rDVxnyQ+QY43En3AR
Hhl4sGSRC2+b3qAd2dteQMaD1fqiU/VvphkRP5FMj1Fv53ei7gZKKOHNx0YdzY0XqXE4jVH1xch7
7V56rnbOMIRiNZ/sa+jqxn3lROmtmun4GTnKR8kmlYze1+r2Kl06GCG15KEq3TE/N3mnbZxW9EfR
6cmuNYhUtUGGYBIy2FIsyZKbM83aK0rE0BoLjTuQZc13TrbTUuBpK7qOekWu3gWn9LW2IgCkL/vq
qMZdd0URiPmL9Bw/EhYBWREW0zOKa1wwc19Y15lZDo+m6CYC5PO0aXxEHskuEs30JV3wBrkzaXgh
2cjdiDdHj6/o5i6E3RszSh4vG1oL4uLMriHdBWiIAhHS08hAowgUrKPZ2eK59AjcrgoS48dFTwof
LFG0hBhBk9WLEOs3mUVBvs/S3nottXpIz8oyco2DgTCquYhqdkysgM0wnhulay8B9tuaikWrjJD2
b9OFzEypP1w8J2FaK9q9mSjVrnQpbDeNk4CRyc10GX1UNUu5XQAQ8/fhxFpj/pamTvgOfWZn8opE
6rrFcEye5WH0mv7Q2F3Oo+C2yb0tm7q/aVRTXDHEehdCtbBzN1podJCNOqixW8OoycpyY/ngUeO8
N7VHIELDiBamt+zCOu3UKwbGX3o06EE75VepwijdThONlzRlme+gWHd8Qss4bLauAPEZjVkfZFkS
e5u4p+BCKetNX5b/w96Z7EaOZFn0Vwq9Z8E4k8vm4LPLXUPIJW0ISSFxnmd+fR+PzEZHKbMi0MsG
elOFgip8Imn27L17z0175CqCvKE1Yod0NbHJZu7cNOAaYXqTGc/5tYgliUyp60LL5IyIXdncFhFG
4iW5hMx+d1EYuHWhJr5B8bPLoso8mqIOD4NU9PcEZVjFWlsWnBWkbm7CQFVpMl+95bFBXFSXMYc/
g6KpDnGvpbgVGuXc5A3udayftbZqBMHFgW3wd601yK2UK0/Sm80gUdotSSjwn8UhCkoDFwY2k9ah
PVODnuSyOGLM8GPm0qWp2nKtmrP8Xsv5/KiracSpROF0pEtxhzCymsmICW3Tow9UrfgFHpk1iJoA
dNkiF44JBwFWNi5gsEZIqpww02wOkJVebCkNzbXa1Bp2Tb0M10YSHZA7vitLaG85ujDvnXOUCtDg
UwctwLAxYwl9egUhCxLKjRVY4hxdU2DaEqUCc903hKj5qZL1/NTU5fSdO+uRTlvDmgkLyjErMzoM
o20QaaWuLRENd0xHtuYYM9Cf0ejXTh+OYov1bHbjonyOQpyAdiMmvBsWRqWI+IzbwKS9hF1wEfsk
tOyNGvaGq7EoutA5lQvFQ/yANQZHbWPQTYcA3oWVnzRBdgXATOEDcGVAMzzY4U0WEsvtXiv7F3bG
iDftKs9iLaWSyikwzIFQYjk8TaIItlZj1E9jVYvo6ugtvklZKfhZFfI58PAG92GgDYfWMgIXkl1u
Gj6R7eSUqHrvG0MqfZOLWUC6EMHVCprD6Bl78QRlOLjPSqOZCNIcXudW/kaHSVuFKczuOYDejRqG
qMSiYYxPRHO1sszswCy8pkQfAmrLEgQWyDCL/Qc/xoPU1SNUZwQoYV5dWr2H0WVJCD2ZqQ1spGCG
+UfUHB+V3bCwqxGk22OTYzr7Jpom+x7pVbCiD1w8gzzSLl1IEJGndmrs101kvZmM9f2iMRpeZumE
jNMF4tgqHATyY7PIxSlQWZM9Ky4/jCQEwiCH0tEwJSvfGUMo3SKH5OwwKP38DGsQv0FIEXET5HYw
rOmrFRD+xln/FkdSy7GC6u5FYBfzknzOPpS2To91YIFK0QdxD4AQTwoNI8yqeocGhcDnLPQspRzW
QsLvw4NWWKcG8lnkVJ26DyK1D1ZRtIDxMQvFLBzC3PhTskheBXAtcO0lMik++TkUJ2i7GXza1Cr2
1bZr1G4eC2ufqJ0yrTR9UbGOQf3RiVY1usfeCin1p7IydhCSDBLjUjN2o742BlZsq2/8thd4XnRS
0QuM22Z9NKemC1fcINnoEdl+leKmWKQqpSvIByn7+BU0ZBq7cdWU52C2DPQ9mSILiicZ33wOCGLw
RnkR73HLog5bvzJiKGW0USAk9flDYouMIrQSCnKMQoyLZ4yzBDRSl0LZJ221vRunBPe90nY54IVq
UHIXmaL8KVkiR3DTdrh59NasDaeeAuyiFkntkC+mIWmp76i/vLrWyjUthbRiK0gMPI2mWX3i3tJH
Lxhy0lVC+k3HEvD2IZlnjsFJYrKqW8M8nG0kILIXcNufpQFCFD5oHDbOCGgEH2k3Tx1RueFEOgUT
6MWl18upUEk4nETBoD0MWcoRZQrqBdzZkLDuzVq/PNGwGTqvHdvukHHFYT0E+jSszDTS+V0HPTzV
bODLupwEF5hUgojKHXy+kwDGjRh99IVMe4m0MMfS5gCcXDtzm/Boqawq2hwW2zHv5RaXH20YqkdZ
P5Rj3pBE0pn9bchWJdGImTjgaSy1k1OYZpZSg2amtK+zGai42XRV5TRR2TxkWWvA/5kkOlUmsehv
AxkS8IW1mIMHrb+Bjraaxbpnl0Z1Eolg0yyrhBUJBXJJ5mdMt8JL0coBF8N6+RKrPeS3eBrywZ2G
Xv9Uq1B/qm0Na2Zb2Ynky+hnodRJZa+7qirmo2Y3gH+0Vq1P5mIuOVqhPnzjFY3PMoLkiDetDZ91
pbM+4U8vhiPyYlqpUl5rbmLY2rwmtyfi4EckHLEHTB0VPKhKXfmlMdKzDQXNN7cNSEVe2b2pPgFy
CfEmQlfVN+RRNdSIs2Qkni00+g6p6OeD3tVyd22C0d0IqiXEGsw06hTOM6gXybKn3CMXRbK8GlsL
/Wo9nyyvoSrisS+kmqNai2dqW/R1qNPxy7TbKDVidYtGM1uccEA4pAeJSNxlqqvekUspNc8miLnG
lWhuZX7Slcyk0IfxJNCKA2ySqcb8Ypqx/o3vbN/H1pxSYikqzskptpsGiszA17L4jGycZgWyryZx
Ytpmaac9iTriVN9xjH0aOqoMf8HGYXjK1Bv3VqLMvFSItMINBplcw7BIhtrNbKV/BEEi5R7k50J7
g+JmqDdgJcf5eE1kq50E+OnHhHkshhs/yIozQnHVDl1FixyVEQbSCTN+LkDStJFo10FZK2ADB5W3
KGVlmyck4qmfVKlSa11hAnq7uEYwmXJ9DlMjzEiiauUOiACGGXssfUSmQYxFTmeM2G0g8qSG4S66
CRhxU5Y6Cd9037KrEz8lvfhssRmPV8deyGm6SjmyK6KoM49YJNlAR7ikYmv1FqqPQqW29xD4VYuH
V1IdVloJveAi1KIhk0DmfL4O03ow3d4mBtNjZEi4pUFfr4JyJ5C7EYrVU3GzWPPNO1lgW06y2ISu
yfHXHdIivLbCFzMhcSulfPWDOgunp6Gq5WWrdClUorHgqOlFk0mHWpHGJAKDsgx9jpawamxP0wZj
HamjWl46LRmpP2KO1tz+yZXvoYoyem50zH97ocl95teVXJWv7CO9ulfSsvw+yIBy6KrEnNPmUWLo
QksYAQOZYBzvsUy26jo1WqK+4iZVwwu9gya4SXsrp9jFr4eRXxVgq3TOPbhpU+b4tAkIzvlINYIC
1mZjFTqInFy1n5OsZZCa1nJLfaVrReSlfKNoZxRJf0kS2iMucmmtonzqg9iTpKTL99KMw3I35IGG
Pdq8nrZOS5TzPFthYHX0rnTtAThNdv2xs+mjG3RxV2mNAaYlnnvpEGTBdFEwRgJcGXrA/IE8FfZB
S2jcsKhF5k7SETL68TCYOLQH2zDOOKfDO/q+MctxNLWStBJVoJTslQgUuaeAssBeKu0rORPJzFNQ
IDM8aPqg9Wc4ylKKgD2QiLeSNJCbFUGyr6reWiRBqpUwaJmhEPA1YC2fydjLdJzpbdhiRSEBKmLq
B0PzBu4TseuboDZva8NMa7b/lBJ7lA2m4aJLOpqiaoHAmH52XLhZEE6wHXkku1Uw5RU8KbOePim7
Y409JujtW4z66vQSF2EFab+SxeSh6yhKP5WmDg9rnXKcd0Vuqtl3BeDETKEzq7ZPLxOCkcijAePR
wCTMZX4e3VsL5ZNnyfMyc5AYm8aN1LqKPtAXqbEjlWp7b0P5QII4m/L9okEpRyVcSvdLOMvlGnjn
MLmdHprtWllyEwCjOcE4k0uBnBjyKbZhY+xSLygUuwbPQFq704pFPedapd1nBuAfVxZ5/90mqgLO
FJMzmEAwiM6VOoCgavLcuEf+OL/qSlTCCYuW8FMVxSA5ehpW0l0A65mIjxQE7ty1tv08q2ownWmn
jvezrZCdc4UlLnvsc1W4GWbOkAf4IVq6IuMd5g2ZUX3JtpItY+IDiLP0U02q5/0UmoO8atVZdJSV
TfQI/SR+4TDd6ZzQg/47PTJO4As8Ems9NTRIVgGrZXETRH3IUZ47bXD1bNHyVVQsOoAt7u7T0gbN
DXUYfNq8tZpiXVeFla5jMRvjoa8Sdni0QvpzrMZSxcmVo6wvBzWnT4ujLM9knQTvlC79PodLXTkL
UtZ5ZzUN0WETyuP7sLbZme0CA/8sdTld8lrSAAgsVKfAOsL0G+S8OFpPytJQpPRCoutbRBndHDnH
NWZZ2vcqnCDPIZENYldHAhaXnmagK96zpqa4xMOMqYigVQuQCcHRSu+m/FOEtog8q7P1jNtyKdRV
o4gh91pmv/I2nRO8qXqP6ds15JSREuzLKB/AmF7hQEYVmot+UIuEoj/pBnM6pZIYaCyVdRKtEL7X
5X3Ry9noN8HSMf+YA7V3S3uEXlcrRfiUFxZoApukWcBr3KrDvixILWWIlXSakyp6mnEs79vMjVs9
ebEnIFleUxf2CxwbaheRdleacMO85AqVU/OMhy4AVhHK13QAnoZI7Em/o8emk7f0oS9CR6TM/05A
jTV9B/+sn0zYxmpN5GUEP6qbmZl6qlCnNy0nIYtB3hXH26Zij3G+4pEfp/pZGKXJAXqgb01ZOEbf
ZMHDeWNHzK2ZD6TzmkvC9CbgpoVhR+fQhGPcLpu4gzyAfQjPvhvViy35fZ7DfW74IlTXqtYmDsVw
U9OUiapoV0+6mq+XMiiSK1kOkOw0AElx6CvT9R9FxQm6ZU8klkMqwxdlBHkAXcemzU63hz4KI05J
OOSJL9/KKKvFzk40a9xpyIGn7WKZVy5w2VXAdXWpt/yr7yjZXeffiD4T2qOaUdLtm4QJoEu0ebb4
UScqRk/a2MokYsRiM2Zj8SFaBTVjhJxzoUyKksGxqwpes1In5WbUQyrkppqnQ8D5GY42zKKYBo2F
QwAcskYrVafIXpXMblue1JoCPCi0OfVJRrMll0VOPAVg9KC7pMUS7khu6d4wlE2pX9p6SUOrhWTn
1HRhcng3siEfYzbHaoWCFVV9w957h8WqQB89Url50lwXxhqTVGQD9WYxZ/ev1PEMho87UgxJLT8z
q1Uemp7tSBWBZG+MRbdSt4VCLLFjLXrpdUmad3cNFQ5zsyCXPpbZKLQN9Hmy94paeaQoSUHYsK3n
3pTowTetVGZQYbp0PZAuKYvDLMcaODM10LDqpET3bvpp0GYviyc539KlL2kWWnIctZuU++1iMn2f
nQQzReUj6hgm9ORZZzgYKKL0PjZNhRG/UShj7MUG5KHVMhp69jp2RtDd6rWID0HMSeTQE+WNNUdF
TwMUTImnPQ0k/aVIJxgx12Iy2GKlYoRQU0MOK4X8XeNeTxr71ON3Gf1M0do7eLpzTzMHBT1tsEpu
wKwslcrk2hgfUlnM4zoSna7vGkmzgo109fhCuhz5iJQ3sCGpnpZhhRxdnbemvIzVKa3jhA8dcpK/
GbJ8JiYuxSjiMiDB5BMHfV75vTSBaMB1YpFsHhbmAe1+Y67NPmjrFyAYAA5cUqEFVhaNhs4TkoD2
ZYoGsyeKkvioVUJ8V+0vfW0e0yDR3iE+Jw8LV2/KIDcrknbQDZ5ZX25N82bOwqVEcz+XdHStPkEs
owd5v44HOoHbMuWEz2RfpwPkq/M4QpTIhflWWxqAqK7KQtOZplwhPidLytdQ0lDbFih+bPeq60/W
AztpvVMyibY45ORK3y1hpImXQI5a+SBFeq/PdOwC1XS1aq7bR3NRaBIfEBhPk6dVAX5OM8qpRIB4
hxNmmcQaWs0dicfUHFmJ83EfLXNuO8OU5f2qN4263VZTqQy7CdhC7ZtgDseNwZ4GBbBNNeUj0Fko
vTFS08rRh0xOtm1HO87Ft5i8q9nIgLRqQlwTjNkbYw83tfmeYs5pwHpnjBqzutHN234B531vtiNQ
s9lo4oh4eiP9IDkywjSE7i3bpdd36xpJ/c6Akx5MM9ZjvUGl0ldrmllwbAxKdKJqdX3cNVOj9Hej
MkzPjP6izLc0uGhOOww1LXxwup9tmkqg0eQ4wykxiG+RbowveMT0c8fZi7J26Ks3xExJ5oyq2Yzu
qOtgna98Ms/Q6pH5gLlUkWdWtCcc4ocpUEgjnj6NBlrommtsttsk1PGJFxNz8WPCeZ3/Y4n9yGWy
ob1QhtFvIKs6zw+0OimckNvUscPDnEOaI5uTjN7mKr1uLJVZVBxPEaOIpoZOlWZKEvsyP7hxmE0p
sQhTF3JzRB4JrQWtGNmwRKPQG1WneFBWCKLb0K3zvmX9q9OlXqHnS/q1VOpa5ld0/Z/qSQXI18o5
oz1rVLGuGpKiFtTUJsvwHLFHXGk/KedZ3WCji6N6sg+otvEOhWmRyRuK5uCJRkNLVUBQ3+IbCAq/
GyDhmZeORsnRuAmEr6Z5G6+IsDRfsRnV85koaQpnSSpEo4Bg1Ot5kxGUs+zbqEw7n1RaygnJaLB4
JTOe5MOsKDliMvxrCuTSQKNjP4LXDGmx557QBu2OeCuGtrlmF3uufmK7QMvYt9NghISVtsCxSpma
FkNdsVRuRlhDjnS0jCW3iGkPwkKkCneXrM751FRztLAWrtM+0a7QGCj2mLPqnn+9jZYh0ddSwTDT
Jc+kOhmdWAwXr6Ni8fJpJntyMg6w38aU/HOpsZjnE8hYw3qxoWIJK4veLbOFc7nofXoxW0h9BDK1
QceQmqmmmzSJcgS6Kr2H/Gjf0EboixNoafYpa6hlVl1t0agbJ51L1uqEFERRYSsnJLj0oflY8Tru
YCE5KAJarDy6ZJyngQrQK8hueOlpR+CYonK666oxIw/MtOqQxrqqVPAPc508Bw485yEsjJuO2eUj
tzG6mDEZ4bBI4QQMp2Y0SwMhb9QHTWtKzIHMfy2W9m7kiG2UxVm1OxKZm8y6ljQZokGnNsTwFHD6
J6CUNLb2Oi/FVjv03YQ+LOUGU7qsXsWGNr+DJNBvTTVVn6FUMa5JsMIBeKXHekqXqdL8MCxe6Wia
23Tsp/kyRJb+Ohpa+GHSAy0cvey0Q9CLXhADkCl3YjKz6FRUGM4cFABq7SU03N4lDZOx11hLzJEz
zI13PSe24dzYaic7qYwaaqMlgfFp5YmRY5TN21WGQgoR1DKUlGGzEh+NKaZR37I02BwgJTnY9XGf
1i9Gq+LrxOFe5ExF03mEitcyOc/ToAWvWHczw2Mco+ZpSgO28bDlMwJ/D2xAFiUaggODE3PxYN5I
A5SfouFZ1YY6pY6v9KOV6ppAoWJS3qEqpsho4Op9KjzCg8MKqLYeKpmuWqHrsqQtVDaDa9zGtGfy
UBssj3xYATmx0wa3yulsHfWJGdCAaM92lcRUDlGS2ONqtiPlXOay+LTllHyTdpgTrlTYlkdd0xZW
Ahxtn3qept8kRMxX+n/Wfmc761FTSFgYnE4bx8Xv9EUukBt0SfPQYzggFbPVQ/V7o2VJfViuHejP
OE5E/F5bNTjjPI/IHum0ckqB7tvxG+PRPGd23pfTtgypgJ2rX12hoJ3m47VH03l5PybHGvFTgswU
u+c3pTciqoM20pe1WUWh8o66AAJiTH9uufCKs7EqxMQxJyhNup4MRshqWUYC/VyIjzl6lb4jejxe
LB1yHSkgudvl7axt+B70Agcd0Ng2t82Jzn8b0NLP9ZCjhqPEDQEELgpnNGqtFiShLzURDwT9PeZv
TG2i3tUFvXtkCoFxIR86159tK06XQ5suuHKXwdR9M0Hn4+h6MU5ukVd2vFV01Ff3pKV2+zYYzJTc
skKjZVz1KKpELyXhhrGfnnrCNOaUGOq6S2/smMgQDyMXwlXNWOh3kOo1QBTXQ5FR9BeRtKpV6lBO
aokSgl+e6U8Td67SSgucLKTge6kzc1k2kI9F8ziIqlROVDj4sBJ2svw9WQid2OWNrDdHuIljFB/n
LC6ZgMppOVUBJzNSGT09HELmm2lWKfCzIs065HXJZ0aoVxawwyyyBZgjEA3vDQFBm0cZV+zUUCpZ
mGkqQ0jCG4mMDC1HpfDrkcJGBZZoJ9UH1r0Vc7pEc4duBEJMFSEVJSILg0v2HmmEpewqdWnbymmn
MR2dsJmKd2qRoVk1k54811OCz6CvFuYIEzfIQz4gFfE6RlB07KWpeRUw6LKzjDLG9EfEOvnelgB2
o4gbR7r/hjaFt3M5NuNTHMuiP0J8K/sNer8s9otxCVCaTjEwz/WcCv0pwfP62XIX526t6sHkhaWS
XYeSA6nHXNeWGY9gP2xYrKQ6uwPWrCQuiT3W6E0LHvSDYNO+cPtOzTpgyPKRGXkc7OUWpziBhW1B
6zfjwLcNEoOMPr6jYfFIIalxk1HTIJZpnDJf8ym0NG9RMce4EQLoSLCJCIb+Ul6xf5DmrYc3moqT
mFNt0F0QsiF8UxOC/3YaSttwEyhE4JBExNVl7yCw5U3v8yRCurRUBlqKCAcpjY5i2BHKZVihi7PN
bDeLUhHK4kxDXJi3qFJy2hKLpr4H9H1xLSeaJujvFPzAtDLC2A8IEUIFK4pUR0KaoeqqvESg8Vpp
5mA+RbGKRCHJEQOs6rSZNBrRRjXs4BwW88oIS5O8UFol+S4kxLfYBBpfx6sIkmWzl9JkBBg9tzYN
uj6JUyeEP9v6tj5L/drsMAzskRVWwo2WjhzIHAojAiGlZ3TZhc1orwMbedUzQelUMJx/5majzLmI
9oizgQNHc21WTE7iJSQ4QLcWH7VjTm000/HEmMtB/dSLzlBdKBVCIPTqmvYILAddJJdaQLhTxk5D
2thfB+P4PMd7noZUfhDKdB1QZlIDy6GBohcoVWUcSAkW2mloyOB8xZ8u29taanrZMdjRwaYuFk4o
fY9mY+C5iYpcLZ4CownrfcnplAZOnUvpbUWAVMxJTqUHVCqVlF/adqFPj/49bF+lhCnhOa2Csn0k
9C+UD7aSzJgX7WqqMlcutdj6HjcLMyIABTTEZeqxnDa1MmoT876xKIrbdizl/tKHqqkU2D80CV3O
EoCT92UtTdtng7YiRR5De/jpuGKzpID6u4zc/SNULlh0+E8pAqsSNKmiBFX/wP0vhtgNiNjqBie1
JyW/0XAvZOthzhAE4QufQ0RDtB8Hz4Y42WwTSIXhbs5M1BxzVTX0KJjjW9/L2CrjiylnQtr2Buew
24WoEuQrdZBG8mkZ5X5EIdIu/XPZpbJyrEQMZDRYYkKIr3JxVPLUsCEz4CxNlm7el6ERpimRCWFb
KCeY5vBDUcZLQeMVCzOSdaXlUnZDl60pib+o9fhimMho9nEZtfNpbOHze0VuQwxl61MO+SKArrdt
a29jo2DOY9AkRYRoJ4nqxlZlbjgAMzjErT6jBGkQK+JqQC3oCE5F71mH8RyQOSdjeCjGsLd7jUNw
N/CHfS84YEnmhtIwNFEwARaeg3U3RaE2rYORarW6t5OY1tM26ZNCLzYMQpS8ebVEXPJEEtGMOA0Q
vYw1YNGHpic3VPQKvSQ9z8zucaDXojIiytOkmt/ztuT0t2JpM64sg2mIams1Th1tMjYwHUaIKi8Q
PEloUCIZ2UM8t5k/5CRjwIisQDSENM509ABta0FbAJTLPJDdOGwMCRVulBPWC607Yg4ZdUNox/4o
1Na4C0g8T2BewmxS2y0CMX06Z6oi2CoGPpt9rxpxMG4aBiuLF5p1SF80K/LGGcfWWnelmjzC82UM
HItQ3I7qkn/GuGJ6MCqj/sG2NmiUpDXB5ksRvNiIdHunQlb8kPSWvYbQvJA3rEjpi9zU+qWQQCyS
ykAQRq7nbVKumojSwBk6fcp8nEQyLpa4rN2lYLr9ByPn//34/yGrmLX+PefPjZoY9cJr+49ti27n
+8+4vx//9M/kIKH/E2COakKukqH7mdgC/0wO4i+wjDAoCGLBsNVhqPszOUiSxT9xUZE2BN8Hs5Ny
tbf+acu//u36WlgsbcShP17xvyOT/rSNk7b0bwlmyr/aua+oP4B/fD7QNzhCza9GWpQSLC+RJm/q
qlVpHcH0oIdHS8SrKt0rY7uGHxfkMTmAiVqvNOQwMm3D13xQRyIGG4ssgFa8ob2owHuG5ylUZyKe
lTs706SE2ippbupIsR/ocC3vQz3Jrl7JLNq0ZIutFrTHchjTP7yK/6u78j/7tmtes/i1+IfTNx+v
/T/Kz3/cd6/4o7r4/f9CXhUuexhrwBcMW77mx4MK+dUdeVM2n+CQ/+Z+/NsX+vP+NMx/2rahKbam
ERFvq9yFf96f17/IRFrrGrE2tL9+uj9J27wSmXQ2fWy/YCvxR/73/anY/5RxGqJ55w41r2CqL7fj
r27PL3enLUAN8EqabeoqB1Tzi+k0syg1R4Tdl37HDBedydPyG/v1F7gVnNovb/HFTNvJatcQkBBd
POtb+Do8ZSc0LPT02F5/Y5H+V7PnX97paxY5AqYytS3eqfSbzTn7YyX+t0/y338RVhIuo2AoJ3/x
koYFbG4tGqMLyQVolW+WS7ASD9VN/Bsj6Q/6wf8YPf/8Hj+90VdzrDxBIFKm6FJoroqOAdfRCouV
/RattgQ07PQdJ6c9sSJe4vTb2WtuaNFi2vAo9baGV65A0cm/417+WKh+9amuv/5P/tYsmUIDSGB0
aawNPsR0syo/bB/Zhj96zev0OLxQ4Ru/w4p+zVv+4/b56cf4YquNmkDRapO3FTvmiQ8Mwg4JSr9L
+23Yy7vAac8tMHrdKXY78+Gnx/vPtfxnhOrffmVc0cTIEQNkGFeAzM9fWaqlxNCSLrrI73RSrMYp
X0q3f7YiR3toQkc7pSsU+6RzpG+/fud/9RL/cQf8/MZfHktbaRToaNdbbfbNkA3BWR7ffwf+uAJr
fjIU//VdvjyZuF4jU+M/LkbjgKuongWxOZzd0SI25ETg6HDox8Lh/vWX++HU/3onAXbQiOvWcRH9
+Fw/3UlDXCZWIdsRRHG/KdpuFYbz4o8WCagVIDcatapw2VFvcz1BHz5tVaRLlMpw4E2Z7JqeYp6j
b09+QzQBlpe1G7tL6b1M5n0iNS9SYRGgZCV+HuSkrxMgAh7ms5zNaGOWJpy0QYpXNNvxe7SXq0vQ
l5fqd8C7r2DpHzfuz9/yy3JRyBglJ6FEF2UtnbpzeJzu6L7cYAl4nN/kZ+jmv6PaX1/xV7/rl3Wj
AEk9DMoSXdR7zeK450iO5uc+p+kT0UrWk6X87kpeX/FX7/hlTQjmrGH+LUeX2s9f603gz5bb+9Mq
OwiXg5aw/eGMCdnLfeT86Hwyrw19rDpDumHCxGRx3ETrbIsfd32dOJ0kT9kH/q9vt+uz8pfPaAP3
gDCiUup9+VUWaxARHDTWrQMilZvc+20m499tohBS2BOoNeF/XJ+zn+7nGb2hqjVxfMkdLC7rZnCO
6V1513wnV2Rxalfy38fEqb9Zz8s+8uZTd0Gdy1z6pdvP/ZFsHmM7n5V7wXJeufMl9AJ/Am9GkMtW
Wsn305lWIjP2j8S1n0dHp0frpbJ/i4b33H9Pz4GD+m0/O5WD7D88v9LZ/s3Wd63M//Ib/vwNv9zL
WVTLoiMZ7oLlxI+2g1ecsFquELQSFOwJf7xDUp/uUDttSSOeV4uL69IDH/qG79mNXhCi8t/1feT3
ju31v/l4PxBFXy/xzx/vyyWekb4VWPajy7xODvMOpX/7mG769bDpSo/Bi4UUYyfvxCHaqWf7wAD8
17cYFPBf/z5fnoOrX0PAuYsvqNgOWFSeM2/ZMFzej+fUfeDI7017y0vdS7NrPdu93hT1rna7XXuM
Vs1+ui3ezq/v023mg5F0E/epdwdPfbaIFUXS6CTH8qLctfuRUe5x3Pe/eYy/pmH8WKosjkjUoRp1
jf3l94uUNMbAEsUX1AResW0UD/Hdu76SvWKVrEyfNbnyjXsIjKf4O/Ojb6H3+etf8Efx9JdLSFnL
kZ5KmY/yr8+QEoUSQvkkvsSPyqPyId1p38FVdDt8BeniaTl6G+Zbv/niP5Bhv3rXL8UF3vgUgXoO
sGlVnfSN5JzbQ7eOduP+d4/Qb9/qSy3RYLS2A4m3Sm8K+j5HVoRgFW8Rs9ywcJa/WfSUv70jf/o9
v1QQ4I/L1CyL+KKtg93koQ+8CVwChQ6Tx4J0M72hjnoW29ajfHTGbXufeqYXX35zVa8VxK9+3y8V
hjkjQjJzvjQP5XpcVxuC694wA7+RaroDtuFXRwazyTG4Eayd61+/u3Jdlf7y7vqVywWqmczcL6sW
CkUm+QzQLr2/eORtnfBa7jMv8iQXzfXn+Fx7vRc41U7Zh17TeUdk1OFvbjHIRH/3KTj9W1emumHq
X/hTM5DGqtT4DZ62b6QzOU/3x7fHVXxTO4XHHde6KOmct+3xzXT26Kkc2ctdX3H83Rr3m3Peam7u
nhRXuPkud56M9UvrJKt8/cAaEq3u/NTdHCJvRQgnr7c9+0TRe4Pz9hiu7nPnFGzZhd3V3i3cxmsd
1TmiC3Ra5+X2aK725frlNnVOC/9Wd1amQ1TNWji3k5cdptXxhEnFx4DpuZnjrmfv/LE6P9+9+/MJ
ubXiL6vYOZ6ESx/SLZ394Bm701HzXx4iV3U+U77p8fHFq52HR7x3zjvZ5u7pSDLfNnc2pfOQOby/
I69U52kVbCU///EDyCvDjTxeteVVF+fj9GLy4W5LL3fub2bn+/Fl4St4e8nz707Of5F3XruSY9eW
/ZX+AQr05qWBpg0fcU4c/0IcS+89v75HSHVRVVlqCbpvFw0UVKnKzBMRDHLvtdeac8zWPpBkaGtb
17/bPVX2ZB/5PF+tnfiPm6/IN3lzuVPbm8fBCZ2vl9B7egu3iV05F43tK3euGb+unDPX8nZ3zPsP
vg98Vjb8V35HsLeafXe8uqN73Pb2QzDbb0vwtne+ZlfhP73NfCjRWVk12cst3nkXnN84qVFzWY5f
OMHKJ8yOvX2v860uF52fQqaky3Pn8/N721Pt3s5uv/j0NM8LTNuZd4rjXL3dSbezYHvxZ/t188hb
VZxgdLadfUlslfv28Hy67nPnZF8OK7fzYbNDY+E0rrc77Lz7g2nvLPelsfebwb623lbzDryIQ6Vl
OyG318+76XYOFenK9QlekR9zx10ir9+ZNsv7cbBPpe1tmN/w5eKUc05X2d54sf21+hoXVNl9xm4w
+cJO2dmy/26fHqEtPET2G0G/gc6F8+75V23vwAjZ19R+wrrlYmt38G3Zh2/D8XZ1EO69neTc3tl3
5fiuyM02Ovr5dOCFeJ9O7RzPiev9eO4u+L4VOt7p6zg4u8Gz7EcWNNGeLl7pBd+rk24a7zjs7hbn
OLqjT1ij37ubzN4cCSFz5N0TTzdRidyyD6PrL87ite7j0/Gs2S8b8lFtmLuBGHgbKBv203F/xzvP
XCoyr3ZKe7H3g3d+yly7cn8U+/ryxZ18e4wM+6dwvc3jk+Nddki/7FPwyuUr7J+nzctkc3UXNz29
H1rbtE+vkfO6+LO38/q7xTXt1Rs9Iajc2E73IcA4jj92UNoUcf6Gi13v4Py4/NTbzxscQsRc4faG
Hr1H3l3v7ULnevfyMdn72WUwZhs2T57f2e324YmIPCpRk0t4Z7j5I5KhTX3C5+Lsus2/XmX/jtD6
yyr7h/XtF36YLJh6ojasb2hz7Rdh/7K6H8eOu+aJb4oHdhs7R9WRufSV8/EQ9F6x/aRt0GyfTftw
q11Hr/EV5/rfqwrp4XKQliUwq7/suHUaSpogtAmdg3J702Y4YVCDL7Hza+rjEHCnMxELQDo8xSm5
4f71dZFuP/4v1+UPL//LDmzFVowusbvVhPLdW3WatwbrYJB4yinc6Gfdr3fZ+T/LhvrHkZ6ON2NI
Raex+OtnFmN8ZyYgteeuTYgb1sILI0AOG1LzXhrYahBbwfOfW+Pfdfn+2V5r0bCk3y3JcG1lrsYf
zkBFYVaTJPDCk7duoTv8qK/Ti/zCiaQ+GhfhwfxHyf3/WQeaicUf7qq/MIkP71X357kHf/y/5h7G
33TOs4wwaBHrqkjp+l9zD/FvoglT84bvZOxhUEr/NveQ5b9pYGW5TW4tLbh71Cq/tZUlhWY0HE5i
Lf4BOP6P2sp/rnkEDtk8bioDmT/fBXVFOo6qF9ZWXc+YfzvR/8PHv/zj6flTRw646p8eq99/9C83
WAY8e2oHIUcNW4J1kodbJAvuebBm2eq1SizfV1aunRiWWEcpTWEeJ6X8VRJkGm0KcvsQfaJ4J6wG
10Rmk6UMzGttlcWnbVz6NYiA1RZnTd0tEEO/0cstl07KkZZ2ixk/96FleqJijee17+uLWUTTo9Ks
81sx6e1r2iTVE30QDsCN2X+v8JDciYqfkG5Tqe9SobeuJons951YTC8wJ+YzOoMYTeMQvjYTTBTA
oUiQZybTtzDUJPvphLW5T3Sg5aDllaumDQ056ogZq6SfWEsLUXISKxHB2Xdd2W/kZix3a4EfMUhj
rd0WgErQPKIj9lYtDJ0cKVDmFpmRP/eigRKug4rmLhm94lmaEN1iIP0oa4utFaWCXw1DQvKsICVe
py/FWTbgenWoG7/mtSCIIJwTlBTMz1UOGlwjDDgbYLL6phG6BgyUJaFkbdVjIafp3lpLkgLyWYm+
o66d3tVoLWJntCwcM5kxn27obAx+2HJPKep6JytG2thCKXtW34RHTNL0IxNDOesN7i7QaMv8OaGd
fx0SFRdgn66XkuxdD52ddg9CyHD5+vD41Il8NdLYGrCwaObGWsgjzEi8BoXWo/JZGyPaDoK4eHMi
ZETjlg3iO8kstrwhjRhdWXJmru0ObIqxSSCBmDbe1u5HFpYaiWjXSQ+Ybs1HUUowAct5hyiWbzC6
DoMWBqGc6Zsxk9l8RVXYYsvIRr/gAXnA26xXzsKI7wKdezgm9YzuZlUYLZtlwlksMUhanM1kw0dI
962SiYcB2RxdBS0vVGeo8c30cSKetVT4u9zMzAr0u1P4g4e192Epi4E6YhLyk86kE2LGeAPMfroD
dNG6kRVrLmrSwdYnsxOdtM7Dx7VaGmcqEe9xqiw3GEnVp6RZoks1yMkbEdfxUetU8ywTR9IhNO8y
suYH2Q+B3qKGBa/zqOuz+TEBzC9JJi47t9Gy+hgtWfwzaonqVm2KJ2SuSZ30laYyLsswC9ulx98Y
DmR1L4nU4TXO9a+iU+O7oS2Tcx0XSYBC2wpA+DYfnRGr+zStQ3yrGrCRNm/uRos3Xgi0eytEOmRM
WgIJ9FUdtr6BAXYjoZ5DBsXn+zLVttsWAgY/GxQiOcitbEhujUkGy2SJHscWFqNOPI0sq9QFXwjZ
oshTd1mT6W1BKvQign87oLrQ9mojVY+JiEULC2NxTs1e4JYtuudeLtVHMsKiU5qsw/sI/ENCNqV3
vs6V2Y1rJF417sdLI4/KuzIaBfEb4Gy3fTPWyORNZVdhdfEakt2uUY1Ugcgt6awuhdLs63wA6TWY
fXMvwHfztXwQjiAMaJ2PYjGiQSlHi0CTVKvo+CLru0yQJvbcCmjJqIhO+qLMdzKWZrhamaW8SoUB
OwDfqswrjMAzcjJLtvxEHincPK/6IsyPoYDmalaG+WGoDb48dPNONuazbg/DShxZk5NmktD7XRJx
OI0dgMSG3NoXUZiWl0jNpCBp566wx7bVtgPaXH8m/8nlo3d7dS4MX6snDmRpnO+MVMCQl6TTi4Wv
1KUxL/loKSXdHleBLie6JpbGdBjve0jHh3ruaaSwE4nXdRbFh0XRUdpCv2/gCkkoacBsGNs8Rmxp
myJ5D+ko1Ycubnk3OHui73gR0h8lNOfezesu9YRQzwZbnWdiaou0vpuTlYm8uJrtPQZdzW0SOQrG
KO3OqSR0d7BBx20/LP2mHNbyi28jOcN4046jvlq+LozjM5QI017WqF7uFCnq4LDBcYSIOMuVCGMB
aTOipy4MfWxKausUFbH3OS2D2iYCJn1nhj22qDZDTuOzQAOuVSHEFGUq4y5EN/stJJUO+Sha6mBN
shpdYZ62d6s1t9tmVrXrnM7jZlQF89CK+XIR4dA8q824JE42F/kjaVnjYcWN+7YI+epjvxGdUVqU
Mzpc7BLTGK0Hi4XgrlfyG7MBoQJfLViJKbun+HhLkkU5LUa2wFYHswhcZNR+dCGdfQCkGaKGwnoI
Sx2WsprSRuRXe3robexaA8tMPbbpZ01m17ZHBe2HfVq8xojCHuVJ73bRAM7TS7F3PsRZNl3iJu62
I6GvHyArBHcwK+s4zCXMFOyYJdSvCNAVW960l7B1BQzkZxbgxOJhjei5Uvf6VmsmzxKFkzc2bXOd
NIOxqiyzmHA7xY+Fmsmu1AgYCFjMokO/VONBbIr1e1Q7RkciIotj1BI5MsBGccUpHF+rWRGCFKbP
q2CSjjKB4ACBmazCXkgxIIFSnzDLaCJedDBzBQCecjqj8g0pY6baOhHuSZ9XH8XDjYKwHZFF8QeB
QsndqKB/TaWTIk7pXuBA8QoCAuKYtYIusJqQzV9cwMSpsDl7b1bWObCawryrzSRhE8swmdVDvDWn
Vt4qQptfp3pWjrpaqTssZQaEraVBBcnGEzCP67FeAqpi4lhKoVMpIXjLQo9furFd7pXJwFm1hBHG
APDQ2V4qJyWEEFpb91qvpHfqKJUPrM1NgGUSuM7cEBUk4Taq3VCyACtg1MgMV6sqcR/i6zlqoqHs
OsCUB/qEPWn1uOqoh6CshH1vHUMVXSPoImW0Da0Kz3KopTutS/tPfK+4M83Ea0apReiSZ5DNrEF/
jud0/FxqXTmGnaoeVkMzweHliA6LUVJWaqBw3mA3xRckF9+QaXCMhEPnCSh0XJO/cm9l6Rg5OAAq
1JymdQ/IN73pEzUvqwFjw44tzk1bGLulMxvwYAh/HPij+htZ2fj05h4TzlTUONOQ1QJF7trnrNBT
shx0stfxDwRllCZUaEu861NL+qlIe8AwX1kMYCUjNEAJtMNhROeEMxAn5Ws5g96qVOLEMfhWXhUt
0THPjXBj5DgPcWAox1myum0fj11uq5HBlAiFP+ZHfUmbm5w93+WaJvC8DcBxgPzAZlZb6WkhouGg
tNJ836STss3qTn3W2liGqSLXd/ittY1VgY8NtFoUntGq95QcwrAG2M2tIGbtuMxg+O4LK898LLUj
bYwybK4aKiW3UmP4eSieInzxjRoBKExzN6zVvnFnfXzvJwmYeTGeWkqMgBUs3K4QWyYKSUX1sWdK
W5bo8HmWxOlpQGL9IHZW9DCFU3IoEZ+/oX5vvEkvtS0oF9ikWa1/hyZzxVntnhuTU2gNwK5Cc+rW
SR5qDoWmcZ90shaM3Kg7M+lRdYvtYJ2mVAxt8kOFk6nxOHiRPLLEd1pIKtcwPKYrIGeni4vpoSTS
4i5RwuxTy+ToHY9tw9hrzUKk8vJ6B26z8CZwJidTLq2fbC2aht/uuhn3e4GqWdN705YVAb2yMbHb
21Vc6Ls+BChgw7RGGqmX0+KDGhqf5NGonsQKFkV6m88wS6Vc5sST1p+toIfHvFlSouJbHWVCF8rL
RkaXeVnLpjiIJpYmEDI4mqq+G0uvkPrSsQCLbsoEA4kTFgvIR4gWm3UYWncgjuqErWraY0nU0Z1i
iw9iOZRCqIGAaUNjHBTcB7H+YFbmuK9LzdzX7e0TGU1hONLCcQdUT/SB5by9qLdjoDPP+leaD+o1
nsNuMxfYo+yMOCfB66KquAMfnZwydTUcTJ3cTvDGn5Yl4lFVptJ4oK4CfQib7FjGMvkuOVyIwzTg
NCpHGdU9qK4xmPW8p4EkVqLIeS6ZPNnEQcardOIX40DTaYSxEW2DeBF/mdaCwV8hBIJUxrsEKIvu
lOGqk7SprA+SlUTbzqini0ZcnG0lcnXXFhNAcstE4DyJU+EqYdsH0tigch+HrtkBtjc2Qtwn+yq5
8cwNuRI2YStVD/kqAI7kmOZUWhodLAEapTwK8o8xJF1Q6UrzktTauK96mOR1FpJDhz3rvlFL7TRF
sb5SELZIIohiLw5GNk8BgLvhmcS6ma26jSAWysalHbr6CtErgajRN4zTFY1BD6lyF9bF6EuuUuVJ
XqWU7IBFXiROIXPsE9dmcE7CFuoYJrECJd7q3sYIZXldqwlHqcNEZceZPO5h2yjHIe2sQAUl7UDN
XUqnW63IH1KNI6giSjeLYq+8SFJDIriqFUS+qwBkusiApBeO2StetOoJ5yMbXKqKJDqqwAArXRMY
dDeSBmFNNIF3FcY3yJo5MGsxcxBWl6c1ktY94FmRb3kGR5TKTP8KMFYPEBmAcnFu1QJm+9ZPrQIR
s+cbbcGKTPVZhnE5YGlr8dctWvnQjta0HUgKfgwr2eBUmvYLQWC4r1kebk5JMAghMnxtwK0FH8rG
ui9dlk40PrHVgdDLJOC5GpXuCR4yeLdJr4tL3uF1i0AVTmBaFlvjTqLgnov+SSkS8yPC+tPu+yWS
gcbhq0fYH+nvcprl+8iQ5IsZc5OXfXqLMYsXRsO8ixuelCW9W8PhkMhZhmGViM9UmFO+kH6NjrJA
8B1HR+2gDQaFNHu5m6VWciIVQ38Fy5y+S1UOHTTT9HviQSJ3KiyGuaD8ta3SmfmlakYxyPDhfJlS
ofi1TJlhm+X4MmADKpR1QJ7f9srADr+QJZLI4aNVRc1RX1XjCLVAPNWoo/1uWo2zrAncFVlrqedF
GTCztWDd10qUHlezbIMZj54HP6276qkgHmCczM/Yx1Kmj8lsHSe5LXeyAYpFHTk5T3RlhZTsC5n7
NN1qFVgrrZ2tb0PvsjdYxSvuzG6NYF6MykNodd1WjIrsClAePpJGzlqrSaO/4s95UqAO/xAN0AV9
ZMSnZYI/rhsNHV9TK94mEuvYeqj9baGri73ODu+aGAQc6oH8gM8nhf4cTzi0V0vb87Ws5A1YxvvM
IWDk6L0g2Aevlu1l3kqgzuLgW4mlPNFjam3cN8KGwvkBJ8Z6NctGBd4/dH45ls2xZP27beqD37bU
i+w+Rr0drXXBPglZdFmV0YkkOTmBs2ErBCwOyyttXw0NOLantvLwGqNNtxMI9C90Gziulv3t3jeJ
7cPPUr4MXXitBmOEESctxyKpOPWx56XUXmW16XQBqqBQGvRQ9H6JsVxJwvphGNljJ2YVEYqzFPu9
Pgh3wOuFY1V19fOoSN13KpTqV5zd3nQzdnDnKhHtI3uVt4Dxc0QYTgj+CeNa6oVpYmntZqmLYWGw
ZFAV3D63Woz1/ubSYS+w8g1EOeGo4ZZU7ai0YEmvMh0RudLf8KeEeDChI04xp6VibIugwu3lR7NQ
nfpGz4M0HYZjV4z5iRDFgVkcaZ2VHYrV6q9w7TobHz12P1Ns6kuHDQzvdmF2GyoTacd5nIILWmxx
7ZUseo2zigZP048uD1V5n4+G9WVAuMLZBdTjAEAME1Vbx8kHXTllhhGUMzPQG45fBo6/My4pOaDG
w7CZGY0n1tJzdKMlaG1d4mHvx71SlTBCcJvOkT/TgpLYThZ5Jy0qJVNWQSemQK6ae6WotQCeFnjj
jqJPc7qeyyrNIBj9Bs+fbBdkzy4+pxzWQlllO3T7yUg3XQoemmSSORBLg4U55YCOFDMiZFPqyQea
bwDt2zrXoYYD6Hfh5GrtrTYuMfaKZe1jc0BD2gv6oceAIVJ6KRNSLmh/FE05Bj6strpt1gnpO0o5
68UORLX0UydZ/gwTHrxXEmVCb7ckWXzrBv41mxCR5jjNuXlRhi6R3Dnui/XLCNflMqaGXvksAHAh
GnyWTICSqa1sFH/cS2miRfeDIdHDkVctCTp46yW9wUp9Ivxx2pa44W+QFzjhut73z1GYFlTOgrHX
pKzYEQQS++yhjKjrxhpPdQMvzkpUYbT7NdFGv2T/wJovicVzMuJTxZVNsLkTaWXvl02oMb3tSv1R
UVkiLiE2xqCQUo2oUboVXq/g9StggdxlZCI7gz51X+raTXts/zeoZ9ciIDB6rfR1fZweZ20QHI6R
6uMk6MKXCf8z0HEzHfVCKjKbAqx/wEUKDUMtqnNvhNNrCd8UhLwo3Cg7xXpXS+p4pwljtBNvrDLq
d7ME/WaZs6OS13rfRFXyXcgAfbPVyGRb1leJfIFVd9tMwGqYEGn4buJQJtXXQDcJy6qCXRnCEIOs
u17jGv1lOycxdv5SEH4aFrgcBotV7rTZyHyr4MkvMpx//UJBCxGQU6CcAEqrxEo4ZXg0twCRK1AV
Hda4JdLWN3OOee4Mmn2QXgSK0BJaq0wbFqPrYq7boRHCKw6i6nUAef1Ni9J40dUx2vR52X6tg6Ae
RWAlb2u0qpOt12FgiNOLJq2gQkZMEoey09S3Su6We0YCBKsYQ6Hs8lbInwl9GAKiQTJ8hPj3k1S5
CVrrLuoew7TBzVfmTXWGWNR+qjoIDVgPcn8Ga5W7YkhNaq9jopKgUVUsobL5BJOUIJfMUI+TIGve
KGZgqJdkk3XROcSIak9Z7pZhvEGXyhEsfJH7JPlKCVD2jckcryH+7wB4Wo3QYBRpctXQKb2kw4Uv
1rn5TO88Ulm5CvxTpgnxBfdlZb5Urbz+jJM0Py5FOez0WatxSrVlH0RWxe2rsamRSDwNqUO/b30f
2oglRy1gXVgG7jIH8kl+pE+qfSY8mKNdDRNB5SGodEK/Q1iohhWk+rw2gQSBY3EKPocH7ZDY0Yg8
XY/THggRQSQVwTbWOYelvfTmXohy1pfEwpnejGr0SjpU8doa0XqVacPcW9xtNCfK6JjEFvZjWkPB
1AtCUHPyGexU4kzAyYnDTLOQ9jDEc4x+UDeGh8EQU3hsgr7rqBtpl4EMh1iEaX0BRvqgrax+UaRD
FqwrgmPVcfFysdPPXTMzS1dWcCciWAdjbAgwbksZwxyJ2XmoTHdgoiGNx6uwmSJV8fFEc/YJx2FX
ZGV1muiKPqdiP1APD0K5zVKoCxSp8RM0Y+VcQJtt/b6SWl/H6d7Z+VKp7/hRmw3ZkIuXqX39asWK
6ZJl2wK5+jupEO0vsTJD2rhcsGIjrSPUPTWEPDkl+UnMQ2bP0QANSFb1E264dhN1U+KxIagHaCEt
IM1FfMo1EUOcGeFrC7FG+y2jk30+F8VdXvWgnOIs4iyswBSTzColQ0AwP/KF06iDaaRrApJA02DA
w/0NmsQ89vFgpC5O9QiIK2vc+xTn4+SXZSq95NJoPpQtNPtdWeGq20LtI4pcJxEbzIpo6k+LYWBH
gli4leJpPAidmguOquG9f+nKCYBRM0Lz9yW5msotbaXxcSVT+AitoXsYxUhAXk5rjSKuVphzjTiU
Y4/qXifrmWf0HYro8ESnkhyjZAkPKcju51QPtWM7qsRYEwUQeiJYZfr0K+Z/21BMEJJLnBqm35tC
fuOQtr0FYS/JN3IHFc9m2xEQW8L0vKaDBBpflfpQcPWunx6IBZNOa7EKb6Wq4L5t+pVGo96ok8V8
Tak2rMrDwPq+ts/tXGgTVCeZPwFtQUIiNdP88AStzh4qtQ0lR2Wl/ezDZSTYd9ZhfbfkuWvEMwGh
Z/1SSGwYmfexksCCLZxZh5lPsmdo3ZWEueT+UrXKuGEtCwMMSFa058/W0/uiIl9700j8GTddB34G
166wcsLlzrJwPSTg4li2c71tPb24rdbqpBXvybQq7SkWtDgOYmuV4YrEPXOOtdSNjq1S6lBKYef4
FloBuBonuK72NLPlkKZaq2JtYY4kiJ8yoQEhUnfTvO0TsyA9uWJ9MSQjiX0T1uF9YVKmevzoqsEl
a6h0Oc2olYJqlVN/QKGgOVEpSIEo8pCsArEhul4s8SaFdTL7ZNG2RJGMSo78sS/uq9RqnTCPhcck
kYWzlMGSIot7rJ5Lw0zXPbi0+r6t8/RrBfQVgANtL00a1YwyoyJIE4UsIkzxGGWWyZj3miC32JSr
dP0pUqGCoI2JmU7xEEMLU8CX2nVSUZeJesdBKQcS96hFZWF47bwaog1YAEXiuj4aK3lXdpPWBiBc
GFAbY4Jqx8QqGfa5PI8PiVJqTiy2+laEUa/5XTSS4p1TXC2IAp047vvArPrhiNdUPrDODc/4jls/
lQlFAlJopXs4Zc0zNLh1y3NbnmojijfESeR3DFyjXWw1NGVg/qgPdV6qP4NYFK/9NJIQE+kaKDqF
lpQzZFZ3S9BuZHDUDfSrfMYnk1OnfveskjmIZgvL/CJ110SSUw/uXGHXq0Y6aq711wL0E1y0QRVs
GOjDtV2G5J64h8Wh7Vvdy/Es7XmsgPmacXGM9KZwlLAfH3Lg06R3ZPqhU+RlO2srA7p5lJ0sW3Nf
jAGMjXWt/WhQoU5WVC7MOlaF+VsSMapIV7N5WsCsk2DaZLtRVGQbUjn9nT5rGyfJyumpTwqzt5Ox
SbcYt2/g7FJ/h5xgwBPIO8mf4TtfEqVrdI8nRXjusxDES9gMMdk3UTT6ikgIxFipKX2PSX2K+nbI
3I7ooDNs7vhoyrecBnGKFAaIeoMStecEAalJ8Eojx6wAIi8iCRxvgTuJ5nwGejYclgF2jFECLzGL
jukBjn7RG6dhdZAixO4NQvMK1RZ4TFfl41saLpnpMf4xdxI/rgWLMORM+jVp0c8wNSTI30IjfbWl
VLkEfqwP8E9G4R+q4P9INPNQFfzza143LrjPql5awpb6/x18V6f34vt/goUTG94fFCR/EdAc3z/f
q/91/T/3f1LR3P7ObyoaZC+6iI+cdEiMwIb+u4qG38E9bOiGIeIS1hT+zu8qGhmlDCNDUaH9J9/8
Hr+paBDYSKJOAqSkKDq2Ukv+T8yZf5fL/C4h+03rgmLnF61LlM0mh5dm3Buj6oXWKauUR+Y2UwSN
ZeJQ4tHjeh5Gf9r35eE2xf3DNfonKptfDFq/v+4vUj74A11Pkuu4H7FwEPcoXcWpOpXRoxSbG7GR
nbOGJTjMa1ePdLczZvxUO4a9g3rf9BvWGodAA0dfv0Vg80NeetYCwlM/TyRKTkh1DKsKzOx1yBzq
pP0tTm2ZP/71e5f/7vL8ZxftF521YQ1jkUbxuM+S7Sx+p9pHnrxR66kLjoryVaMvVn+W0g96k/FT
0jdx5K7TRUwX25pP1nKZ2H6M/CS8Jh/8v1vjolpBohwk+XDshV1TXOmTZBYFS+HLkJZD/EtOiZ9p
3lVvzU9G6+7WqNvSZ9mUx/KtYx5iqz4uHb8NSDfyNLdGp4k9yl1d4LoHGjl25JGl5SYod1M3826u
GmTgrBlemNnxIT3IC4AYrwqfNUt1DNmX8wd5Os3soc02lF71+pTnj+W8g1xiKI8ZEqYJN07+bM30
wQEvmCU4P6iWg9ONZxCbZuSPwF3z3VtHH3YH9U27iSxs5AQKjq2NTm+r4h/C6OAsh6d+IWJotmlU
NMpdtpzhf1ese/ombx94wRGlRwtfrdMd0idS+DNQ1YB79E9NuWMkrGgbqd7oHI/UzTxemuFsRiyA
gThulfFLrxZXFuxh3BTEmd0SzSAYLvfxxNwB2TG9nw2cxvojdodH8Npadh+vRzJFwcLTCvFyFLH3
7FoEs9Qe/JL+iYOj3nHQX1y1PVu3Ya8v7aqYgS64MxpKyeuk67Y82eO7+il+DqzqHKCgteiw1pko
EzkD9IdhjSPdzwZZjaRkkHTzyfTR/FDj/LUMOi5sp2+FeTNdk5dZ7v3Gkp4nnR0kOnVhsHQPTIUc
4FpERTVuCNw/42sXjskAsxl6eYhI4l2nAxE5bZBrLtcp9maDypWgMgoYN843irFnCqo8rfyP5VFM
FeQRbpPlacDXr2QnnaGR9dSNfuPL/uh1W8VjyPdobeSd5lu+5oue5d4CTdQg+yiTfxNULN1cMX95
wnDF/uLmmGmVxr1pDXvhml/CXbOTNvFZOWlHZVee5lO5K4/Spfh3rsabTvafvdov+lnOAgSGZ7xa
eRiemlN7ma/VG/zlQPPSU3sqXpdr6bVH8/RvfZT/r1f8RTBMkCaMaqihe+ks7sKd/rRumyA+Z0f9
YJ61HSe3g76Rn82T8vCvFy0A9n92yvy25HJNb9f6D7rZkWRDaZa0Ya+cGwxhfL3cX1Tpz9Yp2c1b
fZc/zAzcmWA/LTtp22x0jBfZhkdg1/qY9neS37rKttuVB+uTqKNDe+nPtZ/sy0sCXDonEmYTh0dI
cTNRtlDrSS1ymVyrky+DrpO9KKMj7CQiLFXnRhcvPOJgGYjQ95CPyIqGD4kotbsEUwgtKfhoi0vX
IfUkDyquATnKOZwq/w48OWqPYSFG19Fe6oMcRICC50M/3on4dBu/7gON2EZEHSdr2ofdATwLk7a8
sZefhU4pH/sJIeHyMyPMo1dAj/UHkRx9qSIo7kQ6QvZN4vHe3Dcna//QBQoBpJAFJZrRDhaLDaca
kiuHF4zZy4V0stC/Cas0cHO7aMsLnGlc3awZTCBMl04r6X0kVKgsJbDY+s2AXUQOmmI3NN8Wq29V
/1gEE3/m9WvPHK38ieiLGhsz3cyfMiY84TUTHA0QOxk3AVNc2OcDYa7foDqOyhaREimeudt+Rh/r
62TY6MlmSuuP+SLeoatj0drP2ds40G5xW4XkCnJ/XCLtWkbR+UbENokxqfe4ITqmhvb6mZzgkG6i
TfOkNHeWettHkIZypNx0+2UPT3l6ZuhzL97l2/hBeRk8HDh+zCOZH6vN4LQ8RL37Reve1X2oxmfr
wtWXJpZH3+qdqHFG7hXZrVl7IWhtFTf3s6DccAL3MO04qy/fTbS7nP9L2XnsyK5s6flVBI3FBskI
BsmBJsn0pipd2QlRZm967/n0+vL27Ra6BQlq4Ew2zjZVWcHgWr91Voh/VskTeTe6Vx5JRV+7z/rf
8IyHKsbkGS35QS0G/vnYQ3n1Xq1IIX5VKYcPa1MssCQPJ156O3uF/23h7PkWyx3CNdIQOfxL3tw4
RN6mZ6zSn02yad1LILiTXxueg+Ces+8UKcy98qb8W//jHqpr+VF/cAgq/ktWMt7U87JutsSPSgA7
z1rV2Ju84K8O1rGKXtKDoqjA6XdES7V3Gq698JkQ1EXxQrUDf5S/QOUe/Itx1aebA+J90c8OCEB+
tZy1uOo77VJ/xU/WpXo3LpihjtqKG3oljuaq8sj+W7aLeDkv7sqjV+OqvSNvOz4+TM2Ded9/tjuX
300kmpdjrwyxB6ETWXxQiLHu7mqN/XCFlmr9MXo/48pZT8fkF9gj+mi/onP65N+6d/RgUPsWApFz
sif98/G3kR68n/e8s5bEBTYL+ZWITRstY/w21RKouhlWxjetTzlu3UQtpDr0LmbVScL68Hh6cma8
WKjpyrkbeQcTkCeZ5jCLuet8DYkBOPBLJlPxruM0yQ+OGjwmRc+g3ge5i1o3t/KksO9MG3C4bImv
5ciTCHpOQu2qxMSaHGksfgoukfZafNKvd+wBO6lpy5bD34F6cHc3cfBN2lg3jVjrtEqL9eiuCaey
Gi/5JGN0i2ppHTMtqZ3xZryJrVy1O2ktnE3a7JAJPgEtP1VPxLG9aof5PFz6H9NakB7YhF5dLXki
YWpDTjIcJMGYP/T8ZBdTASzSw7DIw01Fg2O6i3Sv7lg4qak5Osmhg4jqls14scS2bg5zezYpRtaR
FDcLqgrsdGnOtDw9jaiXNqOxGsZ9+ZbfkkNwaAmP3Bflq2l8lPa3m3wq7c1+D+bkA3Z5CyPpR3iV
6Ylt7sH0l66vPF7FL+klHdt7k6ffMB2rloZiRCOIiPk6tvEJZzgDargYlbOCvQD0ILE5/NXe+zu9
TG99WmZeUVUPePxoI0EsTfIdzUfnDj/4ZFH9yf44H/bVPOvn6Tmbx0XHvEfQ6U/7FXy01/4SvFdk
qw/tBnBuZY4ViiSy4pkJzVVXVdu09fzoM0g3Vg6RxZiPFSn0CPeU9S5MiFJfRoxQ9ZX0Qa+9OX/a
XzJHmZoBEpP+2D21z/JD3RhyuuldampHpTF0l0lLLP0S3BFE/E9fUfTc95ug37kmVd1reS1+qX7p
kSVD69ycV73/Tprfydhp79lr+y4vOieutxYVXc8Mt8Qqut9E8goofj6fR8lz5pWhV/avc7f2UUWX
JL7yGTJ9koVp9+OxZBQmCe7kNr/C9QjspA60HEgRJQtyF76UKbXEiH3aN7m0T1RkzdMi4trmkrW8
Ktoo95oZ69w/iPZcGeuS8ECUJvqqPjA9w2KqI1Hzz9XNX6NKCl+pH0Z3k6Jb7rx88sppCRXRlox6
dBbQawZEuAzo++oPerLGAj3I1QiimnHCAM8/eLvxrflHuXQv/k/w+xBk08DyWubnKftQcFBht04n
T5t2vVxTX0ClAVPmEGx0AQy6EFwQYoECjiUDfZdxnd2LRbhG43HP8TON/9JhkpzNI9g6Z6/chvWX
EIfUP2byG3mxzwJo7cAy2O2M+iWqCSCkbMkdtgk6kXGRkQM50iy+tIyDICkx/TbCmC4mXs8KmyoW
z+Q1A0xXI23bd16bNgNMu9aep1fuxgsmjYanXjuI7snqnpKLXEXX5Mt6Lt9F8ZlS+7Mo3qJb8Sxe
/Jl0lPYVCrDAUzlejc8zd9Kq9cqXaFlUq7Ji06K7MySmkij3ZAURYwUe+ZdEz5Fv7wwtQkf6Cwba
nN/IzDsEhrHQ+97TdxNvvQ25kOf6Aftvp++guJg3i2hZ0t8Jxl4M+b270VSNgMZ5M076vTqjnSln
D0afrWOkcHBajJfhR0xcEwsOXRWt+nSH1qD2ujUHMvkpVg9u0ZNv9t1ZN+eUgvINaasYNkgHTG7t
pwNnq69hkdzyYBM7Ux4i6aEEg42Enm228TZbVt+S0NMXKiScQ3fLL+kfjU6iEyccJvbRfYsS7jv6
Gx8JY0fQAjf8Eh6TN/+JaGZNgEJ5RrCFcJ1/qzeXmQwxR/kYbEyT9mC0V/S0L0DJ67V+5cfsPMgW
73+g96Yvwk/6Q+THA8r5aaF3Yquc+KK9g7a/IDHnDZBQJ4j2kA6ap7g5aZj6/X3NutQ0r+a4pJe7
XA9aTzRjTgf4UtdxidfklmgfWNa6NF0NXXZKUYayTrvGO/05q7H4+4/x+78Ei52iH+rGir/t/xMZ
e/oi+/Rv8Z9/z+Nf+nf4jPitf/7LDzjqP/xilZOXO126P+hl/zRd2v5bctfjd/7//s//9ucff8t9
Kv/8z//+U3Q5AZfXP0FU5P8R5MKT9X9P1zsVVNGT3fZ//JF/w8XcfyG708RJ+O/o17+6yxz7X2wp
DJv/a5gPvyHY1D9xMQvwS/5rJpn9T9/ZP2ExafyL5QBjkYMnXNJRpf1fgcVgJB9pEP97J6SuTOjK
FVLhw+GrMPX/tKn5rYZQSLezUyhDYp1tScm2R+MAdTyVnjTDqaH4PRJLVVawma8jAYGgLlSewQM0
jqmVLzHVNvofFRqO80wGLt3EnZqGb4j0zP5KXL/Qt8hdpPqCPB6MBQkvPdnKBIvOe3J8y+5MVUCS
E60q8dXTXsQD0qY+Or1YHzABoXYIUMTUBkqyRJTopMSsGjSZWnRPG0uQWEXD3L1piHw/Kywj2VFz
ZXpFL6L0nR3OsMRBnjQXGobkK+H+sbafXCsu0FvEIqNQauyaLeXKFrB2omWMfB2518JY5EOTRScj
qCnoU9CTsKouvR8Vbo2R/WTs4uA2NxKKYTEQXP+rSpwBZmzQMkXbCpAI1GjPVR8O2YpGuxSXTZ63
+amhj4KdpbcKQf4zChbSrOllUAeoax0DXlxk7Ts0smk/BaEbhTuztopmGxil2fyCUZbBjjBjis21
bkg/g7mElSZ2ZHg2CsHE5RShHb3QronVX7eskvoKEkiVHJpNZzU0yWYtjVpzbMr7oLd2tcaBh/5e
pukOPB2exQmskjxnPAe56cX+oIXLxCIT+k+Exo05KZf5uMyTh14qyBp6ZqhWNlGWqMixHA4Fkof1
o+T6KWg7RH4ZmLE4IuKISa4dQ2rZVyXutwesRhcm13MEgeATzFwTV13ktP4s0aRYzQVPRunvJYGt
cL6VqW3tMWZnGgpmLk4ey3v6kH2Y9pjIakUYsdbdcM9SQ9Q5dsRMTtVnUZ8tpwxQO1mZfByWtiee
dEmSecfb2w2ymRGrcZqhfUqdzEjeyB+ChHIqn0ZJRyrT2TqhCl2dTOXOcX6Jhkwk1dDxOFlsPkk5
LfphEinuDCgfbCqZZS/xUbUD97vTHmejH+SHwUkQbwOSTKjavM4we/UjWmtQKiOycpS4iSlekCHp
DLlEeaql69sMs1ZPnuUOtdYQngmKFo+wuKTWKHvtMwu7QR4Y46cUqFlhg8ehu7Vdxst5yh2Kx10V
+AQg4VeJvEGfR3vr+hGMMTJ4qh1Hy4yYuvWcnlyE++Xg9Uj+kW2IudaM99rp8IbSYu+yzxp859Ny
TKnO5EdupjI+6XaNcGkFE+lM2dJUBq1NCum6Rip+iWIiXEpLjrWNOY5u2cJLk66Rgm6ukatgERaN
5b65ve7iH8P+Ek1/bPLHrO/WlgO0Ix2KiW4s4jqhdWShV73VrqK4KK3X0oFWpfxycp2EZTpRvn0K
8V9oDkWRFOaty+whsd1H3aNrcN9ptspgeeH6rZuaI2fcjNNQi89STGwzwkUY5tl6I9Tdz4yKVcRo
qWdsM7dPX3r0URSo5aKJVikaeLpE5ta/+rrFLCBNX2ZYJ3Skir5AdHRwKXhkR5ysiFVSaLZ7Dgpq
CbwhdspfasowvbaT1BC8hFqG+hG/odcQjFyBA0t5z8ha4+nJo5ihOtItlO52E4l35RQTF6MV1dWm
m3BevdMfrRUU7+qSPcYvp3dFjXi0qUY8dPeqmCZGVHSChKN2hXzPCupTyTIddzIJ3frgJ1l3bMaG
fjpBIP9xsPih1nHF7pMHUWBtVEH7ZrKQhq5VDApRf6VEonivgmB+EkWULwz8ZAcrlf1z4xaozR7k
+TOxLDP7P9ACHdLRqLzOYLAOS5x18OzaRzBr7UfSsAIQIC9ckIfaFtthUM6vTnMY6zB/dqEjlWOY
bPK9GgxwhfIRFmiU/nM1u2gVECoGr85kB4xrKcQDtbnVKhrn5DIYQ/YnQXz67hsRqlvK1aZyjc52
RN071xDmPodYoHIxS1Qp4YhWaJogIdkbauuEg7j4TrREf09GdHQgXRUi4WhMppuJfuak4BsX2Byn
cjflSAbQ2UpKY/2mo8LQeyQFtFiDmhAIuvQ1dfI1vSueVRt1t8JwzXRXDI3OX2WJ6ySqcO2bCD47
eiDAJfKSYsupyNhYdAqyzvqc3pOk4yOZNOT7QWs4MO7/qLLBuU2EFZkFA5m/WvMSmBrlOAoatX2b
qiF5DSySqFd8D+R/uNR+ekEgy1NVGtNHlk/VbqDW8TnQHe6FAAlVFhjhdWxTbU9ZcnBElcD9Q4r+
Af187d+k7LXDFMw8kUrjAwmsmnJWvCbpbvANs9lgH2TZS3KLss9JaB+IdkDHOume6RdEgJS2zmkY
wmlfJzD/YUOne0Z2+ruDQA8N+lTVB1yzM99B07z0mFgXqp60k0OMu2cOlnlQsr01yHU5ZGZCaPTk
GFAuDbJR+liAoLpa5yxDAg/0aP8qrdxGsUZUHGlUl9pu4luCJWVLVzDohtCA47oaBAjJrfOOaij9
MCe4bt2RnB3Sx/f+VAYf+oyoYdHNw5M5ptPBH/oSU+yQ7mTKC2Swg2jv2GjxImE8aDcTX4xup12B
67YG24p6+6rmuSPQXlVw7PasFk3dwQHZKIgWiRzjLxk7ErMYhYELPas1l4Wm44SmuntDeRtjGESL
QYmRcxjiudp2+QQw2s7JS6T1BZ4TH+DRjt0nNWAkJHXc+PLRUS0GOiRvvqt0YjT7xH03gxhdaBgY
TzZ6+R0tW60n21ksqX5zn8iqdb4CbI9JSp1g6bf2Beeg3FCj2x3KzISSIIbpUutucvUj9myKMICx
elMTz70osqc0qoheztNzFUnsc4yabH60qOJxZRcxMNF3ue1iGwzzA5exthRI6zbIB/Q1/hS6KtDr
H2KD2DA4/Mo5uEUYbUe7t++NEVDAjCrtOMrMvmixn72ZiBH2LseS6xIYvJiTs8xpgysza16rQsq3
YG7x6es0HHkN+Iqnm8a9KOanaZRs0lgqYdyoXjwpl5G0xX4VGyWlh5X8sNr+J6QbcBMo4a/tNEYJ
bIBR0MRFW44e/LQ44+9OjS4+4rW6jbM45b6dzFVTYltDc7JP20g/li1Mgiuy80RlByYYNi1c50+2
oCW40mCkZscvN409FEcseQ/5efjAcqsqiM6cCQFZGAk33di+ocS5iJP6SXZ+8Efabvwpiq642hnK
6KZoi22vwukY+2PJWs7bYuSyc3CsZRihfvPZqF8riZeYKG2XD18/5xQD8B2Pzc0xH9VQ3DTLNpdr
5czhlvZMClwyEKdsHmxK5NzsU8xieEQHIEyi40vG58DxQzqdW9leSmbCo/CVdSjmDpcVHxGUJa2d
VpXWFgVVYe+AEtXuAfXOvMtRObLiqxfm3vjcNsT8J32XhlsxEn6wIJRgooavM1dm2xcn+gxm9Fmc
WNpsERsgQOkFdU2jT5Vb5C+Cws5pWAj/appqNzPB+QG/nKxbGzchPU+9pn116AoOftp0T7WgHINu
ibJb834FmqXv6yecIM6lo5NNVdXVC8fa8erRISZqQheQT4a7zJCgsg410MCjbT41KqbsfARQb8eg
OBUWs5vFOLQpYqqZyNxDNpe45MPUJmyhYGvZhOh7FuxDTIUUcy+CEJNXHXZoqsPIOTRlEr31lMQx
Ybv+GidTfhp55urRBBfLZbPTQs1fI7prcFcIYBl9xpSE5M5nA2GxWGimsj6DvvIRgCfdYZLcMWPf
mx+osvud3uS8O1SeLRGv53+pr3yiQGZCeznVpyxP22Vo19PBlF22dqpmPBAs/dxKw7iWFtIsmSb2
LnNn512FzUseUleARA2pV5gCQM+O7i8rLT8WjF67QOTok3Q339DzmuNj8rGqzU64caGQb4as3rsk
w5RuMtl3TY0LNOu4cMY85nms82UTjiQSNll9DYI43VpViAWK6mEP+3XzVOHC5UMafOL16Lz0BsSR
lAUpfWUGbr9vSrip1s/G925oPys3TA9WEimaKzLFQ55/tCiymQpnfeOmBeSJQ/fisBSjrS9bMZfr
WPXOkVZY4xBG6LR6A76Zxg2A8YRDbMbmjSTs8p5HiPIClJfvXL+fOUaSTRBlSMcVs41m0MFeUayn
WgefsWq+OGDTVmc6XKlJFtepKO1lkfJZ1wLQdFR+cjZckju6Ps9OsgvJmksoNNbG8ibx2iJBldPe
aumv1+vH/ptJ+TcVEIGzgfVsmgEY9Qn4KesbY9FpvMbtEeCaeZiaGi6wRVBZ8SFPU23bxmLeTjOg
ejOhHl4IM6MgFVH30zDklELh2vHXDoVte4PGDoinGSdTinXLXnR2nXpWiz/THsuTUw7JLm/UsBKp
W93Y8g0vYMx4HOshYzWCXBrD6SLiMrgEhaPd6I+QmxlJ56HVqbOlVunhJ+MuxSxcvzRa6H653VBe
ooI9kQ2VFRkHW+E5k6V9oHdPcOoS2tyQmHorbT+BrEm7Gw00P410MXeYJTkgcVAV3aKIVLa0KF7h
wyL0/5mOEdBONxivVHMSG+qIeEeLd/7Cstt/TM6kn30qSA6JLMUKhD17bkIV77GAj4u0E8ACaAM3
TT52TzbBD4Cv45tkL3hziyj8dGgfwE9CNDiPJtQtr5hVoJp0T9eQvBRFdy9wixh1IrH9x+PB1cfq
K1H9vOc1020NvZQfUQeJ9qjrew76YnwteVjeyl64rBw1U10YdjQn19prVRjGKrKa9IT6MjzW7NFf
KmQgcCakymjdTr0t+00xqeCg5hFsVmfRzp0w2QvbxleUWZdsjCUUUJusx8ycKJNC+dGIQr2zoYyn
sTcoLxfUum1a7uF9SQ03Iuf6PrtwJrNlcncGpJtEI6J2tw0Po6IrtMUWt+uSErSj6CiGwf+9LAPh
L93ceOqNxl+F9vxSirxatXlgcksBJ0R1+8yFPfyZyaBmlQhKNOiBcHa4TjuvfHQ2SGkZO3tszzLt
jI1tyv41oopqZZSPl4pyR0qj2mYVOV218fFg3AtXXWLRGl6Ym8HOnJiRSaVwPOGIDH6CgAKMocbJ
xZuzKAb2ek3Xu3Nt2xTDxLEFuT9MbuaFRq2QfQZVvXOASym0F092QXVYLUoeY0P/qnQ/2AZORPUl
P4mFGfdqG9dRvcUvAstboctCiJ/veJ93ByTu02XGjH7xnaQ+EITA7mmImkEjtPZ88/k+a0pnYYmy
YvA07xgTxMrVu31kJDZaR727Y61NIRIi7Y71ObvqOu40OhcpTgsq+Tkk0+zlJeFLUe4TkSDNxgZS
VtG2coLguUn9foMv7hcbWHjAqThRslnaEGCN+JPYQjy8Ugl+TQDCfZrVA9JQhrZlQYXyCtCSNCOe
xcPDlMO02cl305nLr3Su4MIckMYluE2zmWJVneu6hMVlDaIqy04e7Fskg60d4ISgalt96zRmw2Zo
1oomHcV4g0dMRQPi0mqq+z0eLt1r6Sxa6pgZCOof8j2ehO4ti+tHV9ugzk1YGZvUwA2p25b/yivZ
h25VyVcsfCReMzauAv0hs3wRH5CWkhOj+4jDIgSvlSPwOekdAggmYBZGK0+PRP70Bzko0n3IhEEn
MWv7wYhP8Lg9+LLyUT3Nw6MeMy8RJKXzH0Ig9IgqXj7fZh7xSnbBI1IgWDdk3KxSA8QOnYGbnaMx
MmDzHlEHcYN3Vgnrqw5L4+gMbrSuxpIdupgFIlaX5zaKq/x9ijEZ6mWXbM1aJyg+rtqzhQ/kNE05
T+qYo9/OpxzPBna0Bi/V5yTDiYTTwoZVap3peaQf960VETYEyufvMmJNXBBTUp9S9HyowSPK4icx
bXiBIJlC4ferKALyF22WiWXVwKTmjjZem9j59W1zPmbjPOzMEFhmUVLKubGzwFlH6QS15kSEV7Pe
n1QNz0v6Qb/W8mxYqUAj2X8chgrPhp87q1ho2gXMFBwMQ/DFiqfoFlJHugB1tjZ6K2eCEHIVeXGm
z0vSJgg1ah49QzQ+HjRTd64hqThHN1EUm9ponQesmYvS7XG6akEC9Z3zNnTjAVsqe/t6LHvXy1Tx
UL3F+B9bsmiaGNuJSbQAXcqV4M1nCrgUlRsJ+yktaaDz3SZx2uHFQCSNEFwIHGO+09Hs14X+Bafn
tNLacEbI4j5gzoT4ct5JeER+C43774Htgk0A6KBbR/YdLgcf1HXqCmL1BSbAZW89/NlkPN2A4cdq
2zgjIiAeX7p8Yz3dmAFr7Wxm7S6Iw4DlKKxXZtZF83qy++ZbZeoxP4+d8aU1bXin/lDCMIl5eAmp
dQaKKpwNQV5o0g3kgLpVFsglEd8/mkkBf/zRIlOcVJUYccr0NQSp+dQNzJvmJJkoNWe8OZ2erjKq
if8UeJx+9ciQfBm28YlOVns8Nf1FqtI9klSkGSzuWBMcFVqvQcGmTgGaeNYru4dRH4OdUhrweCcB
jA290UglmMWG7j1spw31CHnRXJy0sNeS08meao0LoejMVL75mSmfOOGIoaMP9Pyt6Ufk7TijvKwa
6fer5iP2OfYTojeAGWlPjmNi71v9jxN1Ry0mCwjU6MepuyfqJhMMUXZtnGdRSgSBBrFiyTCvwzjR
kTvNyRLU2dwnGFPWivO4YC5ALDV16lGvBrTgvMqRC33k5crMUl5kVOzL6PGiSLWLiftswfB67xXa
E7S3QaB9NIVgcppn6yOLq9+AoB3ACsdgAolpK5Vm9jwZJbSw5BNnjKgWEjATrl60N2yk0Nlu4aTe
4Ceooui7XGtFy8qrEvYqlZV/29RI3+Y42poWl6bCpbEMCXTa9VmI7LWIItb+XNSw/pbxNVVcFyzm
1oZr+zZK8AhBnfMSMO00txVzoN7Q/DY2ySXqMUUkmNI4yfp7nQfjaxWKdlnrSj0A89BTNUhHrc3R
uR7C8hhYln9SjlCrypBXMPSXCq53XWraizVhTvCdCmKfcDiep4gautE506F7wAc1PgHbOJw0dtGx
60+J3aQ/reRC7OxypBUURAHvCGsQrpBdGbCRmpOmkyI19KuWIu+rEyfOp2FQkDLQL7PKcVbvxmRs
PkVvoo32TZNV2wpsXPr5TSTUdM9T0uz0uhrWkmVv68+F9ojtMNdQJu5ZBQYyJpt2C4rk7efcch99
wH1z1XGcQs/Hw7WQPJTD7BiLUAbtqx8j/mAVSt+G5HHJyoSImMwYQNeszBBoOgjkWEQaD3Flms1W
n+hwoyh02MQlgUuLLsAGHYXy0zEAWIsJCcTQpoANRq59N0ACF/KQagIHOMAdWTz7Qi+bcyCzedME
U3xyfGu4B4arbR7GIJSyIgJFm5RYk3P4j/s83AaVG58HJ+xWWH3qLW2G1h0iqtiUAHb7VtjRtnUV
TonGsnaZARjsF8lxUE2wGR0QaVlgUDX0zD/W6TDvu55hMufb+jM7Nno8HJJU79nNAqaJ6EUjcKmx
0+LrWITca3Gn1iTD+S8ov0Fq4wqpzxSidjHmerjbiEMRSdEEd2hS0bJL9DwJuMFQVpUG97EvrVOf
WpPOi25AMpTNMXnIo4GJrukVqre4VMx2RMyZkDUnSDBAlyx3ntLEMoNViSUUTWDzYbeC5BE81QLj
cIrpmrfKSo6gSHo/AnM3nX3WhcPlgA0hpyTCjeliLE/UEYPFkb4mzeTmk5d0thrfOABI+DbIWZtt
aXSOnsB1Q8+uuujelgQF1sTocIlpFPwKpyI2oANdX4g8ukd9e+v8NHumoazF5mswHzWGz6ydjoS/
BRboJoEJBW/9qdj0UScXbpsWp4fZZ4veiA0enurk9Fl+dltHfpmhBuIJ5DFeYxnNtOc5FUKyod9q
nW8fYV0yJsBOgMy64bc2dV95UhHKaIqwfgWYigPPFSp8bhXKLItorH1Z8ipcuCXRK0lBrgD2ZCqs
6H1ezrpJjbRpodsA/F2kxhATaNQj2QiYhLZOZV4ImBh+qiwfnqbe1UDP6nfXZBlZ6FZVAbs333No
DzvWuwkwkiHJdtNLpeB9S6s4mRbT/pzYKK5ooew8ltVpXFG9MiA64x8CvKlruh1XczzMSLHzR5sg
Lz+/LC+Qytk1rgLmfzeR4s5iryRBW4V6m2L8a5FXBX1eeA2vTQNt0WhFnmmSOvqTtR2IimYOcDCO
FdvkXdjkXL7nVZfDyU61rLbUPZcsWAQ8NSuri8wfjOYuJG1r+v1ZknxEqLxvXgmRMwn+yeyBTILC
GMr1aJEX5LmR1eoPBzydrWbaASYNprg2bZUW64YC4Jei5g0PUlmQ4zRO+RkmLl8Xowr2GjRYsIuq
PGqR25A+taSy3vnEUZZhaJ8Gfp13AwdGMUw/ftBvXRsgL501Zw861l24MsEXDAdFnoajHcVOld60
qQl/bMu9EGFof0+QQyszJLymzp1zzUFaGHnkUCsD13GNMkVuga/709Eo5hIu3GjEXTNNOtpnH7Kj
TGvZHa3UL/4UuRwuem/x1PdsbMNO823rUieBfI/CQei7Li7jS8wCi2aIJm4kjqkTOqvZLfonSdjV
vNcBmNx7Ip0aVCfkbvgSkhhRb+j8pllJN5/J4I6hFbh/WV+JP+VD7EDQQl7dMimfmrDVQKSwgt1o
J7XUOral3r+EblNru7SVQfjTarJjSdM4PRZhGqwoaFjIp5LxVkk+11mY/XM/BRGpLoxmW6Nv8o+J
l9ea8DfEZFlrodQrcpwp+dBF9BhHUQ9yquFbVJq15gMjKFfTa/Rh5JKo1PyVAxf640q0avrG2fuq
raNV1pPFqrAb26H7ZuRNPDymD5a5SZdySNolkQDIpaykJhwGtLiYB31L+sl8KiIaoGtTZp7ei+mv
y4vglpnE0njICtSLY9nykjBU/+iEzNznYXDe9Io+DFeLbIW9HibXz2V47ExiJ8jC838KqyRohPZi
bq5ODJupgqqFerdw+jdpdVS664B6VSC/Cweo+WT3g/jtmyrb9hXkVDI0b7LvuExFtbeKitDWJmuq
ezuW5QKr+/gX1FNfNs1jvBpM86Moxq+gbIpDpAwDmabVonR0+vPkh+A8UcC0yw2te0nIsGnGLZBw
Pai97vfOpsp5ZIeeqTfjFHnU+xaXaRrNbaip4kQkIUdYGydKHxBZLJWBbMFkMjhFPJW7zDbe0jE0
PytlGt+x4vwkWhHeR+JEn9wa/VrpwqVUua+WvZzIhJvj5G4n/byDm7kxdpuI4VN7IHWCPtuE3vQT
XmVYrK6fnAO+UWfL6bdviIz0F4Uw9eIU5OgV+cRrNspFsey0EnN10KNhiKgM97ii9CdUMwIbVNG/
OWWT3AOq1E86XtglsofiRATnCzeSeW8rkrY6mqLRk7XsrGZS2XCGIidiLHZNSJl2QLABPD0rq8Bb
1e31wbZvWtpZ3tTPV7/Sf4lEpieqjQAdDNDWfa7PHSua5UIvRsbKKiZ/OQNReDy7OaoQgLgK1m2h
G/qhARalkd12to2uwl2Co56NW1RqPXN5eSOX7msy+PO6tYufOTC5Mrgcg4XTK/MatUbhkeBe3EkE
s0mf6bElMNo8HrokfaoKxABKhSVBRILHKxAM+8EgFPxLGJ5qozJXAEvftaA2D6q6MLzUqUcvaHvI
3QlvADbrZsvjZW6hqi3ihxjiUw7ic2fOznVyiOQineMSSIX1SnTda5im0d+2GA2SzURf/7r9aJ7a
siq+x2oWt4ErADmfa9z7vO3/olMY/1ZuYW8zLTYfFN9Vio4IWd0fj5rJY+YG5jUwjXNsd9ZL5Por
3gokt5oi3SW+i9wRbaNjVigO+RqiTa7V5TNUFKkGFvoToYlk4Q+zeY3jCXdOOv4Q9fvV28Sveanp
5ts5Te5KkvXS4849g1sSN0DO9v9i70yW48aybPsrZTVHGJoL4GLwBuUOb0k6SZEUKU5gFEWi73t8
/VuQourJnUq6RZnVoMyeZaYyIyMkEO63PWfvtcN7r9YufYmNeyUKy7twhgEVcSlyYz1XYReKTYs1
ZP/cVnqGg7qza7rBA72AYegRPgg4SbGRBxexHz3JIAggYcdR8zXGaYvnKTbvGRrIEUsRQ321rG3s
s2KUXcmP1E32ZYt+jKKfqUNbnhDAp2g6Vbgm1aJLoR0tSgegpM6t/IrgTOOmTKONbGoCTAy1f2HU
K+7ECe0uyrt41TgoToKe3ysDIonNnOOH1jbiZaBnsLWMmvNVN2jYmmmZ3/lKHNzRKurvTWr0u7D2
ENw3HSeEMsbxYsLHwpwGt/wxp5VAUrTzpNaetbc9R1xUOSxgJfaDN6of1GMDEsG1JZtQRnMl783g
Ry5SrBFemE7ZpewE0dBxtcs15uzlxIdxPSj+VF+iwrHW6AnHeF2DwAFwFkZLhT6ryyijXVVP5R2j
xfsGIVHh5ZrAuK5aq6GcJ3Qa9wogQG4+SbsFLmDvtJmtGivC2irWFC3BnTaXlhW24dcUxtRenXz8
NbIyN3Hh16uaEIEro2mqq0zrgGRXtFtGNyzVTNvHNkG5IQfq3oeXFAssljRMI+F2uqoM+6lEubGm
Q4IM3LKny0SPUDproKG6dTNZRvgtUqlm4xZUhrDfNFmoNe+pbLH8eRrqpkU/JmV0a3W+3uATLM17
O0eV54pgajW+JS416lfRS0/eajYY70sFlAM3dZq7XbhyUhVEI2Ur4qL3uT+Yyn1vhKa8amNURxci
NSD0GkqCX6GKg7T53oy6UK7RkiX+La3cHlJCKUTzOgqni5GBhbBEnyal9HBVaBI6I8pu6vJqtuiq
bGEHL06havF7oPSKt6LpSx82iaetyQl235rlBJ6goKwhujKF4VBPh0wfpqUqUV6HFJfvqMdMaKGR
Fl4kVTYeQArJbSDrKtiNHmnYbqOhnhmcwl9pJQxmr0X13oWq47aq8O4axL8ZqE88HSU29fgyolX+
Ti2peraBSL+YipnYFM90K3azaBzeqFCMP6ai1/YNduuXTjMae9+neQF2buSytc6ULhL7IS8Zc2Nt
Aj0MA2VZ5BgTbJRRtGw8sLFI1RR1k5r9+G4FXJcGITyW6zGtDLAhnWOu4Ctj5RikScKL5E6U+m2x
NdlLhlWaVyZbYUu74Uujevq7BDa6qwBDbeOB6INFFFajR4kCIWa+mARltluzmIbmwrd0sAdLmhLm
eG2GRe67TUqKgH4ZDH2oP7UlFEBgTlo8hD8QfQZU03QrqtruXomtPLmGMKv6iOKM0W7LmwICJOnM
USISlFyJLFv70IQgOvbE+sbO2i/6kCO2lE37ReiFakTIC1UTzT46EZ+Sf9B6qOJWdhDmm9Efkke7
0mvpNkU71K4NKepASbuvFa5QaYFfx6iapeX5zzQSum9ZPoF66X0PZYHhUEUaXdiyNJpX+ShS/5HF
MYkf65rLl6qKOtk6wwgso+HamG/7zgH8ybXebpBpJLnPnqkYht+sOplX3XXUJ1V8j4bIaHAKFF6n
3Pz7rET+H5BjXxdv2V1Tvb01Vy/F/wZRtoWQ+RNR9kvyI+zejiM/5t/yS5RtwyowbfI8iIRWDaqv
/wUrsPW/YA1YKKw1x6aB/pso2/4LnaqBsRQgAcU6y+Y3/a3KVlSS0wG88TtNwW+0SNn9J7rsY9us
Tbi5A1HbcqTq2KRqi1m0/ZuVNRyHMbTqRnU5aTjWl5zzGBwPrANagoXArqrwQnMuf/uA/oAqOA4a
4ZlSM1CAU+6W3P51cWL695whyFB70hUvYX5pCU2DMdOb1edPsf/4GGGaqmZz0rZOc000r0gNoJCq
Cx97odvGyvC2NWsTdv6RZIpvefwYk7CENDLZl9OqdJZhsVRjenbkQezKB4ymir23kkOhuB65X2Qo
4qjCaMIBS9CuWcKU5cJbty53BE6wCYdFbYVGQF5qB5zodr7qu4tZtlstLPw7AbbRZfQS/zBeQCqY
01JRVqoOOnQdYRV/HV/LHo22SzVWYB22dDecLmznMkP6Dfdy6Dl3wZ1d2R1FE9f7Fc3zL4OyP4wD
vhMWSzgY0DOEqZ9YmvuK3VzrGAelTi9KJZ0l6GEaRVH3JTaTaGlO/rAcJ+v28y/pT9+RsDUHZaJN
II5x8tgkK8wx93ksLMhhzS2B+79TF2fM78axUfvXiLN1nReD8DGbD45HeVfr41AKunSBvesqt7Rd
kW2C+qp3csxmUOUWBbxNq3pJs691ctDM6zQHtMNaz/AfUbAvh0UldhqaV3ixN5XzGOPbydRrGySk
zbH3OuxoGU3ebui/jcaDlVIm67757WGIv3fZmfnzx9eRALwEH50+z6Lj16nGwCaAIVJdn8Rg6xq1
BxCMaB34l/2oYuvDWx3Nzm1y9rrBHXJnYfY3kclfMpIRKcpNW1yn6jooL5LpxQzfFeJhS+EmNqjM
mjvlZVLVq6LfxeUqaF07OjjCJYsezuzcTLq1WsRp7GLt7vPRcJy+9etrkpatshYyCMlIOn4vjBoe
Em2L3EccCwuSetYU9MEjy5m423bMllKcGffajEf5zZXyczEiaNh0TBZp0G0nn6VhkmqT6eZE+Q3r
fPiShLF3CEyBWrlgDy3RWIVxu80dlsO2MIKNnGz389eeB/nJjyBsYVmWaVoO730SwASzv7CrzBpc
WKbUY/RLAypdOmSvhKCom3/+LGlTrccExHQ/xUEIxW5VFE+TK0NkTkO7UKVtI7jKkUkRh7v+/Gl/
mHfsYmx9DgOVy/s8/X/bXcbCACsGC83VG+MSjDDaa5RhRB6bEASS6mts28sorulNyjNT/g8LC0+2
iSyyiCvHfHL85GEYyrhsTF6RJAr6YE20GTvLP7PH/OEpbOyOxTzUVA271PFT0MGRG8M7ukFDnbzN
Ssr5whjPjA9t/mNOBgi5Co7DXoaLS/250/32McbA7TKjpW+NV2AlaTKhGwpWRqvh6qYkD3z5OlNi
1JAD/Wal6c8s0n/YG0yMWUKwcAqOK/Pf/+3xk9NT10RR5HJHndvIL2WDNEYdOyTl9TjufTN0GcFn
nvqHxcDUOB1okJl46unJhBoZ8rTEn1DuDTFke40KtoNwHRALbXCKtF6x+Hy0/vGJrKq2qtPwV9V5
qfjtPWOtjP2eqCM3yumMCPps3Og8PLtTqi0LhVbbFDn+mS/3D5P/J7LKnN1x/Gv+oX57aOGl2HC6
YXRT7dqswF34FuyfzsnfR2mcGa5/fBYK3nneMxlncNbvz/JEH5CawbNoaaz7MVRW+QA5yIoAjIyK
dmYK/ulpPEl1TM64rDYnH6fXhImfMEDcuH3oRr2nB53TFYGVi7RQnPkY/zQTLYI72Dn4Nwvp8asZ
qj/Q7ePOpIcIXXV8THBUULB8PkI+vpKuGiTkYYYUYO2ck5W69afeVx2egoNWrMzkuevi76NJk1E3
wjM704e1E7yZKYQjpCkswe50/EZh6RhtX6MddQTbH9aeftu2PqCIWP061qTaVNq0q4H01lZwLhhy
Pg8dLTg826JuqNtQs1m4T1bPYMQsSZNhPmCEr1OVPdQRLs0B2aRb5whbVJDESNJbxJjrjnQ4t5rq
ByQA5ybHhxnJz+Gopq2T6CM5mZ58q96ArLjuK9Xtp+aHzuxYFarYjF68iXUkdaFCt+bzb1j706tz
HOUgYHEbMn8mp/42H6NSTunQtaprxNTVZm1OXzq3FiYQSowCWm2o34Zt3i8cs5SUlsU7MF+qRGN8
7ieZB9PJl4B23OT254AuF87J5kKUjabZNgp2FCbtKkyb2RGn7NWoRKkpzeu5wkCVwpBrRwU4NPTK
imCGvekEB0V0wZlD54dNgAsnl0SapIYqWI9PNgGQa/QQtWiO4SMhMQ6CeTVelrAhy76yMKcE+7QI
3j//NsSHae1QGXZ0Qna4HHDbPRmIum8NehLK0VW1HLPse8cFwfef8uKNOQO7wFzgovBwoQer2lo7
09fUOoj4oNbPSfe1bXe68hwAZZrzkorFbTgDofqtDzCWdBg728zRCeYbMniIGQK6TXLnBThLVoW+
y/2v0fitCyhG3vbx1VBff/5q2s/17/j75aQ7H/zwbHN4Nufv/7eRNimWFuG+YbuptkLdK9w+bfPH
KG9S+rtV/a3MkPta8C7v8+TCk9xa7yGb0PVNA64w5qHqv2ook/3yVqBdCJsnq9009pMsthnX2nyD
bXd01mW5QXeBq79zi2SJHbBQlv6qtG78flU1u7xeQxP1ol1ikF9xm7W3CikkyVWnXxjFS55dwZz6
NsRbg7KW5bYWcWgwElzjafiW6Ou2eeyCuyQ5IIUx20toBJYJtcAMnobwqZsQ6NOWu5vEzgB2Ey4h
UaHO773V+GUWdE8LtUdC3KAiummqCx1ufvmQO9TjGVf3/WuExyT8knmr0N/EydIDhPxA4lKm3gTT
geM4XiK6QvW0cgoXpSjXbNO4QBAuofBncIOoM/cPtndXtktpX5I9w/FFkbv5KIrAoLQvkBBKddt9
w9o34MhAFdWAknMhDV4SJGS116q+TmOYEosCB5uyxwcV4W/WbgIvXofNbuq+p8H3IVuN9gI5BwFX
gvzCFNIFPA4NWLY0XlTrqtzFSCdxf3Yrb7gAuqiZMOZ2wyydPrPDf1wwGVM2c57Skqpy5T0eU5Ld
Kc1Ae7tBbtB70+B4VH608pX0sYsS0hVY18/siX+aohbnX1NS0hFSO7lAoXfOq2qYz/j8j2Xa0e+Q
CX6XM9PlZ1XodLpwMlMhB7AzaerJUjBrKkpsiqPbd9fIr/BTWvotYWZYE6ZXwIhSfS6q+7H9Mogf
hniDe0tXZCuxt+nqLqhdzBYZzWcse53byhUGvobQSGfTz8rvYKnVriWfIvzSWbvquqfgdu6UfVEu
UhLf6GmsglsuLUJfAMSfgAT5e5uc1EVgrYOL5qoxXYysxP9NZBhuEEgcyjsdMlWytAC5hC5JDPkt
JYXcwfe78Q9dclm0W9JcYM3uwDRlpCW8ds29DO8yYB7jO6F+6oquHUAcHLhMekrui7GkLU0mrmo+
FtMrzizTu6jhgBCDPh5CfDw1Lp6nqjoUwVbXUFa7Q3dHRUDai4au17BpJ7frrwxIV4QCYZMs10Lu
6/obndvm1pse8+QhFcNCMMs67Vnin27Sft8QX9JBY7SUF3Tnorg2asphqBGr8qZL93m7tWl2jj8+
/8Y/nLW4M1LIpsbBEjn/9/FQbvImsUv8Wm5vwWQ3w+7VrMBnKaa4mDz6x//8aZrGHgMeQ3LnOBld
hASJrkY35BKQt4wEVby+BH1jo8dyM5zCnz/t442Oki+1KOmAwWDGOidn4yqu5+r8OGLTkzTaU8Tw
voF6GC0pHh1GnhXbA26peEnb9Q7VgHlm+5k/vZPZxDGZs6w5p6wjgTj+dCO7yIM25n0HsqGWcRKi
SNOd+sys/dNT6I1QX+awzJH55CmVWk8yliWylFz+CJGRLbC7n7uE/2Gg8IcbuoUef/7mTvZRPXE6
Q6BXdAkSXidTZc9WJ+wVGuEetpz0M9/dx4PQ/CyKRXhQTQobJ8eyqMydtO0gKla5hXRL2TsqZTRu
O4DFQIxnCLJtGRRnFvbTlwRVT4isTtmfqj9KjdOFvfCm0sRzR8Bt/63Ie3yp8kqfvpcA88+84OnF
g0fxGJ1zt8GxGxfQydDohsxHBk5ZW3NI7JnwtKAcsUrnYe4h696+CyvXNsJx/fmkON275q6A5NXo
DRicL3+ezH87D5FqZOiIV2tMN6y0sLyjBZgMi2YZJnS7d9VJsc888sM8lBq7pWNy2+GYzdX/ZIAa
gQpxorMprJsFHVqlusLR5Nr9iKheiVcTOgHCJfRN25bwiSftzPz4+K2aDlcsSV2H0y0XveOPOkwU
ZO2xk7sO1ho7GtH25xybqpFaQzM5Xz7/gE9HLi/LXGSTpljFWfr0cEB5yfII7CpcdbiueyySKmJU
SQI6ZhI7WEMteG6y98+f+eFL1bnEUrwy+D512lYnb4gptZk4yEIwlEOFyAfyoY3S1S3xOSyron2P
0zw8M4B/loZ+X9ykbnD0oejAJcCmAHgyWXCwKVreeqmby5spXNO7JYfiUlYPdgnjrVIWasGJEYVS
hfjIAeWGHii95C9oi079cxyvCR4JCG5Un4PugTY+zed1iG7BJC40v+LXMY9WvcOVl5xTuIP8s05x
02oP/BnYRvgDzDlCp16TsslvVVLSjrzLKX/4/MP9MHx4T1tSiODAN5euT96TmAUa3zLO3LGo7ry+
UpZlIfC2DQD0TAuK/+eP+7AwUMNh5MxtFMehMjF/179N0KEvRmsg2xsRAtdANGIcIBxkn4W+SpLk
fSIoclmr4U2XiZv/xpM1Hs/h1pjLZcdPnjREfE1ehi7xmW+kGpBo0Zsw/LpA2QB8XxNPQHAYWl7n
zIM/fsK8MgVBKuYcDoR+sj6Qoh7XBsEkdCnVzajOKSyhzWVrbJxlkZ7byT40IySfLZ+rJubaCzXX
k9mSmEDXzWYaMPDWNKpql6hQa5vWw87srZHQ4WGdOV12oFHmu1ZS5y72uzOz52dp/Hj20ImhH0q1
mZ+FZszxh20Utjmk1UBCG3KJFFSTqqAlfNA6TqM65G8RrlSUkVtV8+87he4pHdZwJ4ASZsmOAT/l
4BrVGIXqaoyRXgHJIvzIx9qCNI0Jkt0FdKZks1atG6fccbHnHooBl7wXhCVIXAgVKl9ovsDqZDLx
K5NQg0ZRUeCASDUlX/tw3WAF48RDhigPu/T4o8F3gRQ5M+b/9JWY87fPOkKTkl7C8afRRZr0U2xw
lKEPoTagMzTT5iLhIoIvSFv2mbqAlmC6lW/e5k2N9YcIlzNfyYeFe26WIyOgkAo/DbrZ8c+gemaI
I4mrgNYlymICazVIIJjdV3uwfYyuQEx9Zf35lPs48tmJTWnqP/vCrKPHz0wksqumKlt3aia3bQGO
4gcCfyAoiwh18fnDaGLwxx0NOoNSF8ViJBI8ll3q+HF91uKBVPrGVW+N1/wLa4v6FQaKRVqTf4sb
whtX/KXymmEWoZ1ZuTmByxR9SDePl3q8qMVCfZgu/N2QuVrqpnB8zB/82g6PrXONRCcqN1IDydiw
YOMKNF5muzVDSFnqJiXWHTx9vIZJtcr0L/n4bQD9GYwL7CY5PVFlmapLLkb8itwUrxL23YjE+XJJ
FmkUuAizSpPqw8rUl8S1ycy12+3sCATEb2wVAvEoZQRrLPKlufGiJYaJ+dTt4clYZDfG9XTTYLsk
+eXefoT3iwIhgEmsbLVsC9nYERvh/8gkpsMNtefp4HCl65b0Pyhq6XdzcrO1xb6aOIfCXFfVuoqW
DWkl6q6o1422yVRM+QcQlw3ySgdrz4b/E0ADGIVJ34zNDibezNfs19FzHV0b/h70bbiAchtc6ofh
qX8ncfNZ35As/gZwrYvNlW9eQ5jpx8vcaNAlr2OonuMrgIsifg3T2xRjKXDjG2RqvrZHnQbEnGgq
50dwNZ1ZoT9sSvPAmbmBjsqxlS7c8cBREiIZU29i4NQjw8ApcGPbFHUMgrW1wQj2EzC+ZWjrvgtl
ytqdGbh/HLd0Nxi8c7X8tEgbmvmAZVVrXDIZV3kVLfD7u/3YbRTsrXxbJr2cDhsgMl8EAl2a/tN7
Aa9vIQWg5mMLSbH++PU1XjiyKp+hptT7lNwiVKntHdZpqiLZcOZhH9YhzuUUekz2JnVejk7WBBkG
dmPX+PUi8oy39ehdUaFfF5gAF8aYvPgNgyEay+7M6qDPN7iTxYHnIhaS7IuSVsDxS6ZxWFaI8xs3
jVCfah2JwCJD1QphUWxYtdOL0DRmDYS2RD8wXDeJBba6C7UlPdLJTTmmrfIkuCAooHazVn9Dayv3
nNt0sPVmR3xqqFBfDBtv2cxU2c/HyMdPjSMEg3M+4QsVkdXxT4+viRhph1yJTikvKrPF1IXas+fM
SKTWbGLOH/vozPV+/iaOPzGeqYPnmqUUpiNPdi08nLKGOFdyTCvh4ZrDxrLafVfqFzRyFJbV9Jzc
6sN+YaChoJbt6Jqtc0s9ecvOQ1QtOiRRFD6afaJ8T6BjyZ6A9n4s7//pJzr3gpCRzcNQc9STcRjm
eVcTcpe7CnvRplSpxsEkYZ0B6m63buY7zp5jcXZmS/z4oTL2VI0dWJcWpc6Ti7ETzkbGLMcoqncl
xrp6hdxG3SQEuWPKB+gWkX/4+Zt+PH4YDJi55kkrnNajnKfGb2fuzKw1KDUx+VJDB/25ocrYd9Q0
ran1dpmO/rixkh4WXEqESquXoIf6YNlp8T9eZmHAziot7qqO0E/vcTigQCCURuqq5JUODWZUAoHB
Iobp0iuJSigZwoMFP9mcbj//CD4OrOMnn3zqePFaG9YNT7Zde5DeqiO5GYOmaa/86MzH/XEzOX7W
ybQpqD/bLGfki5fKM6mngD5aAxkkcW3NYWouhR6Va82kDfj5O4oP05XnsqyyFFAlQ/F5/C2nIWbg
og0oAoJeXbZjjTtRyfwzZ9k/fZIc67lisFGgijyZov5Err0S6JmLeXhOD7EwR/QQ4/wQZ2JwTmzw
h6HrCFRGDFzD/sn8PX6pCLm4M+X4qqMheQ2t+B1jAg4hzbvq2Tlyr1zlnKmDxLZ3dB79La3Q3ecf
q/5xd55/BJMF0AByjLLx+EfwK5qVbI6QRrrnIpjL6Zkd0LePskv81pA6qi68yCHuLRqhvYhRwYdN
IwCSGOHWSO0vIUfKJY+oVm1rQtWNOHOSpVcsAwWZNhTGf7zD8gMDmmGgcfXiYzv+gVvDjAwNWawb
RMp10QFE9UWxtqqYsMNxTbmqJ/uJ8KbPP6cPA0PQX6YkhBiXkrtpnZyhpOLhwKqj2J19umsYhs9K
PywdYT8aaSz/Ow8DRgGlmps8NZrjV8w9ieGsDmLc+pXP7h3T04i1b20Bro6+7T99M/SR4K25vAGd
/iA1Rrek9lVAwwNy4/eqrLNtIZ0NFlo30+Ax/vOHzYozzqLGXNk/eTOvbvGGYjh1qV9usTBtTE90
C9AXJBaH1vvnD/uwGWHbsekicB5jvxWnB79RGRC14aN1gWRSdIpg9JeOfJkNllpqd7s06K0zq5R2
7pknm5ECGszuQqoh0kP7AMthkxdw9OOsVUmxh+A/DbSxiVKINeKMtYCI3EB39jFHdzKcH6eJy5k1
KOLC9iRMC8M+o1v5cNLiM0EsQJ2GhpGlngrVhhFTOuVIQBCFVAjmMZJrvfle5gR45y0hlnFwI5O+
OLPKzF/r0VkLcY+Y6/I8dr7Dnp5OBwu7oJ6AmGMi7RJl+o5f/1z9/2cb9f89RVINMixISbOZYB7I
p2oqifbI13WYl3ESFGs1zBH2BpSn1bS/xT9VfMeYe4sHTtuOCrSu1tF+1HH7NIrpIgigNyn9VMyQ
nRcW3mLXqzNsRzPu6goXy+cj83gT/fWT4vfmkEC5jmF+sppAAq56TwkiqpLWleGkh6b0oG7UfrQr
uOM6xrcg9C9DaxRnvn7t+JvgyToldCrqM7Ieg+hpOT3IfNHSDmJOhM02wt9OVOG4rcrkZ1qvvlFR
RdcmimJP80luHoJVCA4y32VmVT37/fT18w/ipLvw8+exHOon87aOdtI82XCHSOltFbK0CxzFco2S
HA9JurRdrZyafBA/zzdT4zyhvFEXKWTLM/P1eLr+/XiKRgJ3B6fkUwVl6LVkYkQ8vqtRNWBgvleA
ck6KeoMpD/90pwxnnng8Af/zidzSTJq2xJGfTIVigNRHU2GmLUYo1MzJJuR1OeUSYF4wGtuyg5aC
Z//XiPv/5qN/n5V3/9p79B+Z34ZJ8nIcCPGf1iPF0v+a9VoU6x3bpJQ3H9p/BUIAM/2LooXJaRNV
FxeLefv4OxFCk39xf0O4+XMGUXFk1P5tPuJvzS2kn91cqoOOFP/EenRyQOQnstgmJXpUbFH0pH7+
/d/uNhMbV1tbvnBzA7KxqYaPvmMkq7HIX3On+S5DeduSfbwN9LjY113LdBZAbH/7xG5+raD/lrXp
Dbzwpv4//34ySeefghMx1zmkxnRYOXkdn0cEXgNb9lK4raGqF3QD9zIjZzeK7gelvgDynC1lBIIp
z/LLekr7zZnnH8/SX8+nwMwctZDzkUR7/HxnrAqtbnFfpEJSJmOLM5bAP8trcMMAUD11alJ82xpU
sBHvROGGslRgnNZxv+6TDCRp2lO59IGTFCD7qEZSASIHsMqrbZIURe7+/IH/JyZb91Y1bfX2bxj9
6n9bt9mPl4bEk/8Nnj+bletfz7vDG/TBo0k3//O/DH+S6QOpxrYNDfver0r23yks6l+qZTBt9PkX
KeYa999zzlD/4uiEtonLH1OBy/5/zTnd+otSg6FKmtS6gRvwH6UT86Mcj7e/QytV2hnH4yxS0tFv
erSGNnydW/JO2+sgIPOhcrRpZUrweapO+gwauC7VkNayEGz0qlY2kW+3GAMVpEsq6UxelXrbMBhx
Vxt6+56moeXG5hh/7w1CYWVsa8nCxzf2lgShuVLJQlnmfau7tp/369R22IYtEdxhoa4PAW78heBi
BiNZM/Kl3vbDlUw9LG9JNq38SVPf4j53KDiOVbWAtmpvCQaIbx01Dfd516v3E/c48htCT36JU6nt
LKeRTx0ZOTsqXcl3Sl/RNw5CA8kESlmC7zYsIFipvFBQx6kLX43RUZQeAZg1ZkRZKdm+H7iSooEK
d2BG7C9e6o8HSJHlYwlXeMKjxzFrKYRGQJfWCALvyjJ/I0xhuC1ByoA1aQPlGz5f9tiu8opDGY7l
laV2QBrDFKmjtElOUf2LOoy1Q5Oaw7b0+vFLFxXJE9YY/yGMS3SUekQ2V+moJKuLwJieu7xpLtIU
Au8iwaD85EHYH1YchCXqSNFcAg4qngez54oILvPdaEvlgJKp/RFPjXoZ1c5QL0ldkKBLAnh4bdwR
TUqY++NgxRrhi5OxH4fCDxd6G/gkENvktrhlIKpHT/iypk8itdeiHNPXXE+z3dTUxY/YLAx1ESnU
piZiV9CxqaNbgxSH+SqqVdXVd1om043R3Bcs7sRtkIZQxvnjkGjkFnN/toQPlD72iN8t2ugLML7b
Qjg7zbwnzsNyI7O3iczr040dI6JTfLALtNdLPxDbQGsOxsy/nCbF9bklfclDtgsv6g1Ec+/gFbVN
CMBvCWS3xA7drrJo+m6N9RYg8kbRYmQsJiX7jvKaTg2ga8WXOoPtUqbJtMXSvgocf9WHzksfReoy
kjfApsz3KMMZatNbGBaIdtQfvY5IPJPae1F0/VcclvWqlILZktDzFPwHRuiLgSF96yTBY++k/XVt
VPFFJSXxM98tHfGAqLplozgbu7dx15OypurPJqnyeowT0wuUHayMja04GV7xgTiY9IsmugJ3PunW
nbNI1PuWS26eBldFKy26sNQvyGSos5+8ru6WcNtgIdL+pjeISWXV3vg4yPUgewX9hFBUpqtU8x6t
bNhRgqDxE07WMgNQumgkEapqeS1KJdwDYUMga36Tof/D1iK0FJXFDdd8A/tzE4egTNIeaYVmN2Rr
jGgtxUCgmA3Hye0TuLGNf5lOwFHrWOOl+xs7AJeCk5LyubnQKpqbhHt8AeJ1m3p29VA6Cn2oJow3
VRttas3wDuac7AMgJrUgZjUkAg02GL2EDQ/+k7lobLJeoYRRIBUic5swfVTRotZGWq7zFjYF/XWx
I7jlTi+z9zZ56CWpkNzXqe0YUE4N5qeecJcGJCNWKqKD/RAj81RGY+doDVlMzLp7u9PlTT+pDJDh
zZrGcC9t74EsqeymHRReXQ7Q+G2E+QoGfdZYoGPrIMV2HLbGXVYqy7xCpmw3ZP5CsLwdK99+zxqK
TsHorQCmzhyn2DjYYnqxvUKN6PWlkvpUwVEgyB1wY1HAjcIjs+DWqqr2ZSBWZKkNWXXdC9PfKCTj
HFS9APnoFwBOCxoUbgfzbg+gn3w7ZZq0h7zjMBGwxF44Ad+v2RevYz8ZL0reY/oInOzNSFXjxq9q
ASEMqKHn0OdOyJNw877/ajZKvcktz9yaivY1yfGMO1qBZSridCJNslgtp6/2U1xonFwgSCxJtrKA
OxgXlU+fHvYdZkep5qu6bZ7B7LjNmBWugF58oZGWtc8K1V4lg4Dm19QHafikhaeduC8old7qYiBu
2y5A4HYvbUS9OzNkjsRaJQnBJvvbI47n1cs9+zVJYTAujDYTBydiqsYeWWLkX1YyW2oY4FdSifJb
uGjRvHERu+XV90pPuNjga7fklrxOYmrWgRlqazOwdDQPBfkgOeQISAtkcZb0c+CaSMjHwWQ/NUN5
V6Zqr4EJbrwXinzFkgQesnqjfjP40WWUz2HpbB8sqX4Kc3eS7DmOlmxTvFmLgSMmGCHDJQhG9G44
1CZJJAG1wqUXWBUgr8zemkneXzSdIPEgkT3w6LkcyeZOPrKYerIqWMaAfAH+BrnUtzChYsZZVV1p
YdPwB3U7oSfquu3wszkRvWswb8suFpfkR1iHtnlKiir9nldoiGC6aCu1HLzVoGbmatb9ajaJgkGD
1oOvImUzBhocKXayFpGy5Uvkq4/nNEVdua4GXnShGu200GySRgAkP3taTEg6pj9IuUPvPEZBjFgd
Xy1bgwNaFDqwrJaVQ3PfyKqcIBFgO1NR0XUObnwTyqJ0/KtM0K0D24mPW2ndrjHt5UBybmnBjZPV
UwXfrB/Eu1QHe8GPr60Cq/b4dLqHPsew34LiuAoVg04OU0muE4vaL6iqwviZD2oZpOXKbjGmsU6z
YRqXlcnGMc1/qpJ+i3PCEHL9B7yNbpX6zstg83NambnLhcV32Pbf07i8lDkG1xTADJFW/VuHgqoG
boprJWz6ld6z+nVCRU+edPrWUPA8AypZWvZI96pfopRdtramuKK0lrWlx2sgbTCrDaymiqnup8Rx
gzDZZQhB1FF5HqwyO0yabVLaH6OLsaPjHEzGu60jMPDbxM2Mfm8oYuvE0VVE+HQz1Jjcp6Ek3VN9
tWNsZuE4IZBwaJib/A+tN8oVaKj3UbUOw3BtmdU3aEs3g/DHTW4o5b5TCc2QBEHbZfrWkApb+tJl
LQqXuU+cLZFCF22D1IH+Ubgh3AD4sNFftZ0Z3wIuV0ePeO0SSnQUEJQ53nsxWCSL6xACi6vaMrqn
sGu3xvBFg6sCVfk1KD390tcsxOxwVZImdinEL0XdHDLl/1J3ZsttK1nafZWOvkcFhkwMEd19QXAS
SYnUbOkGIcsy5ikx4+n/RZ8aLB37qOu/64iKqqgzSDQIJDL3/vZa0bqH2Btm/bppi8eo6Fr8UPmD
IWnyOvrFZJ7cTlxm7YSxwtZ3SU2QhK+FykT0Euu5eyWE7QPdBCRqzdeSKfgpLq+azDn1bU9YPhdb
wowB1BpKmaQ21+7YXsi0uXRJp/XbuA2dneh7CFYd4/QQZEZ2ADuniEAKaOK2mN3vZonUTt1iUUMk
3aZfqjM5OYyCV8+Z5xUZxHQYYQ1k/VcMYtfWQIK5zrlZtXQgd5U/A2hPDnUtmcDTmTUw5usokFdO
lhoAqKxloY9fptyNj1WH4fB8mSBWZWsbg9ulEJq4Su3bOkseXMjxErdbXcfZjdWN37FEACUqS52R
CW2+4DSsvmmx3FOzsxZdUNyDGLobaF1RboRFJfC6d3P+xfXihCVggDCXuUzz1OlapOXAKw+mqy3n
kwv8GgYisf2WnsvC01LXV3n25GT0nTBih7Zo1oYcwIRPPGmLvNCCjcyhEk5JXa3SIrmi4XrIKza1
3VjcdKG9rQiOjpp7x3QkOw3Djm47I4U7C/yQ4/CyiUue6BI1ZPwtceWJU/1mCO1lJNEHD8Dbk3ry
DkY1b4Sol7bRweXN9qknL6MZJ3bQh8j64qLfVmnrlsuQ+22aod2F+AOYvwMAodkaqlUs8j1Mz5Uc
gYN7/WvCU7WWTgVtasRKLe3uQrnYYoUxvbHwa3m4n9iLQpGbdmZosKeatzl7Uxxl68b0Rp84YHUr
p1DznVS377XU2pGGlAe9QvgGapIp7xuTn7Y0RLbFihEtBnefaPqdYssDn/Zr3ZP7Ea089g2LKH4H
35yNYyAR8fVJeeCddNCD8kEbmVEhf70Lz1pYt9yUOiUWxEyUOdqjbhxj17xo7Om6SACJ5YUdoKk0
eVhNirfOXO0DR7sVeusRvoqetSa/TGaJmpBgL3o3qcWs06q6s5sBCIauvOKqHwL7CabjQoIgX9b9
8JUblvfwpKJNjN1CizqSsqb7XUrMvrweD9Dbz8OO4ZU2irNo4AubqTMY0pXLJO7Y+Hg6EVBV3Dqx
gw/XhP+GhOOhtyU3JqUm1qSE22GGdWyX5kXRT+getfrCU9+UHZy1wXzVcTTfOrxb/CB40Ix+59iZ
2ObZnXVGSooMG6+h82axq8YPUqC1wLIj+EyAWwpGoV4hsI3Pnc10obaLtZa4JHiBOccor/Nx2rZn
ptqkDeGENRugFnZglLjD2mnVxkvLe220t4NtfkvJmbMWQH+0UgHRTWyKKrwvmvM2xKtJtrb43kpJ
ogudy7JR7W0+WBGPGB0YeR5XSmz7ukgtxpzi9lg28avTateOMW97R+YbmrOYTb2docxwU3e6P9go
JxbaYETrKO793uJC5P0VMtEvqmaTZpklpIb2Dcp/fFV5DXx3s/jKhMpVG5gZYaaAKRXMxppnfAHx
RhgiNJob6ukjAXnw04JkxjLOcH6zRD7HDBqQoAv7U+7m87UbcUsZmENtJQU7xRklMv7rsm5v4MCj
SCb0j/C7OFiVrS76Ct+2Bqoaic+3uY5eHJE2NDIQAeoldnLLVl+cslJfisE55pDul5wjqmXYevwx
qnRjG9lBd4aEpShpodIL90Z62l2tIYaGHoB5XKI986o3FZ25O7oa90SPCTRYDVh+egSbEH+7rMad
Neg3fPP5il4zQ2PkILOGMF3ZtS65M10y8RHkl21L6SM1B+a2KBCgG3CWdmwChQVFT/RmSWEDxdy4
Hqj4bTStTc/I830d5BjSwztD5dVmpHOxacxcX7qecz2zE0h68drEHUnEYwLuJezc1zBhifPa5K1I
8DiaSqwMk6IAJLMtXrZT7g1ECNhSO+y8UALxoxBLh+V9Dz+ZiRjmz6J4Xyc/bDoFRzYirkhuybIO
REfMEMjaMIl20SY6D6rprKqE+CR4synyYEA4kkyoroztrBGWrGGWsfVfBvaEOa9v1WrS0JQD3zMO
lWZ/7xx9jzatJ44VHoWOorEZZr8eaL/wrS5U/ahYpS8Gg4RtZGOdDqvgiaX2SnjBLUBKEJMJtaOU
FwZ8VsjSKjqWgfkFbt6pw0O4soehOUSBC1la/xoP7ltXxvlinozE73QtX7M5vzYKg1xmQmYWZ6pY
8F5dowbqrgt4xkZv3bvwTH17bDd10AG8wRcBlApsW+q3Wb72RnEHxXllVkhlhqblIY0utDg+CbP5
2ubpPaBzXyTliWpZ54ep2xC9wxg8ZdfKrL8HQXi+U4LJh1YJPiiBoB9q2lqTxYFkz/fUsUs/tLQb
S0tOejVzp+cgpOVZVNCdMau8+3DSQjwMeG5n7SsxWQgKUzKzGmeSQs7QvDbGECxzKdahGbEflR4s
JXFZTkzIhmodiOh7YsTroUVxSpDoPlT9JtXYjFaUV5g54XRSTfWDFZtfCf6SH6qA9eFRSlaJbh5B
Tzqbqtb1i2wMTJAxQoMcn80ds+DsHzg4LcN+/sIn9q0+v8lzNDwpiM46V8cgqoqd1cb1Y29JBnwb
RonKNn7q3Pk0TWWzUpZ9W4ZcxBnb8xSzCTAj+VCNIwcP9KIZXWzUF/VtEmWrKIi/FHYybnJl3ynD
uSzm4TIBLT5X+Mbl/Q+fVZoXj7EyL1JteiOBcmg0dYwYf+x4ia6Buc+cL7p2pWkCUaVYaggLVzHX
A+2aX7HQrzJuRYZ4V2VfXphSw7HO8HNRW6tcnhleGT5BKH07NNXpgmoPqQlHTx7VeXGxxSKQ8jEG
6GkgI1w7WnWBePXQ2PNaufFNj2bUh0D8kCJnyw09WXci3dd1f2V0xnow6usu7C45wpZXoEiOpTtz
4hiIxYswPVAX4LoWeyUy5jxTZ1nPw1rPvFOPrWHBu9N3kHTC/0/GhdTLKyx9R682E/bP6TEQIt4k
U7gNiMVlgmIt76dUjzBGFI9iHPW13RvVUjpQcVtYB1NqpL5b6NchZwQrAVToDHgFKo2lp0eZcTs2
jx1Qz9haE5bzQDmHDP9S+5k8lBxD/kpBbNUkegskwnBOg0ynxYyJxQiDTWIG7hq46LHnVr/oraM3
J3tNuAfHKxntVTsA2N+CirGa1ACbnDUrPdMeopISVlM6bOqnxy48uylM9gDVre3goHfKR9r7D4yf
EMtRtBqH8VZnHr1XnP27IN7MsTGtE72DDGAYz5re7HEHriwtUDuqp41f6vZiVGdut2hOrUceeo6m
u2yYjj2SXx6pg4UVs+89+NbO8FDEhPAmxsjTqdxLlADljBnFRjQVzJVxjdzL5Hw1+bJv9zwU4PUI
rhvWQ8CZYCE0bQs095QM6ktSsWszGCLamLYXETQLqr2p6n0aUeaT4kiy9VZH6+p27rGmYavMFKZR
9uZ0FLkoR6a+QY0sqzna0fLxhXquKhs+kE1Z1hzgbG50c7qSKDoCgezWTPJ5CS0YqLXJ1j6UauXU
DJ/pbPQFVh0faj8WSc5+qFcWedP4EX7LZICBWQhsVGCGGYl41SPtwWoLLMZVWy7pbr3FESMCyuP+
1nvWuj7Nppuu6eIVapHqkdqilTBxBpQfYgG78wjvWT3JJ/hFTxmHpWWmD+khGJOWZVKFV66ntjId
dnY9J+vYBJCnSrZZDMeJvLG2pboVxEyNOPvOpGJ0b+u2WgvpIMia+VJQkvbXxWyy9YlJhaumViu7
dYeNl3NYdZNuzwAMOfssxS1pbAvnS8rxYzU1DWMOhNWSbjULimc5IL5xJMxts1NS1b0rg6cs94wl
9ZdFrL9gpLvT+xFub7DO55vMZONYy6Xeu99DduqCzoTrWM9mpl4LvVpHc7waZbNKpfYolXNBdnc1
D9nWHfuHOY0u5iL5NvHdTpLtShvdaua1xjmvFc5et7NrU0cu2trWoXPDQ5AgJHWaLfhcTJGYHlae
iVoNOCoSTbuf9joA6MsY95WvIr4Fj8LU9JCYtelTsB5483onBLB3s8pO9EfY3ro0BQJKR4rj3bpP
GL8ch/DOVpShXSzk7AMz1jt4s7VgILKIXlo9ZRuLxRQ2GlB6cW8HiAllY5zSUcO+h+8OVDhOr3gg
KlriH8AyJCAtTgiP3dexulE4jByKosPCmYpX3t4cCdsw6TlwDBtUl7g4cQJJ56UdDPCLg1w7errC
wOx7DoA6bhZTy0Gywf3zo1K/arizGhvlTVzAgy0m/rZtH6RbXuCrXXkxe1cpzPAg+8xZqlF77lR6
2ceUurX4G1vKB/eMh04r7pmU/duFNhkM8Y8YwFJT30X5uQYK7CRGSIpunCqiQYMg9t5Ml7XJiZLt
GMXX9th1vtkDeSg1fWtS/aZMrL631Do03pxA3+NiX9ByQdO0jPMSr8WMGp0Tf7X3YrZoFKLZ4fK+
XGilV6160/MVR22/oXm8oWcHCQUdXONG61LXTlWHK6xsAuqro74FhY6SoG59FZvPVseDM1vaMqqS
vayZmBt1TJILo+Xpy8ySfctka/plL2WzzUVCPSeZ7bui9lrc2rNbnUarlJCHXe+ZJNp0qYKifJEN
RTQWtxB2AbD2Dgtl3rIhbVBLNunoLizEaJSIrodp8PRlRy5zpNg/2ndZpfc48YK8uhy6JKMxCG6/
XReGqC9Ydyge4P8z4/hrPulwFGSDqaOMloadvOpTdigNZ43UnTRdOl8ammhgCwMkcu3qaqZc8LWu
ggKkeRLyeCYuDPaewn03UUqD5UsIrw+zZFO1JPQ4W6qXRO8LHnEF/s/XVd6s8Xmby9Io5l2uOfiM
tXRkA1LZ9QZ3Q3Qspk6/jSI8k3Y96etiLo2cgrHlfauMRKN1Q+FatWf7kEW6KOPgtULEXK9Hk8Qc
2wxjNbddfEgZ776KmBNYVkPXUgiW9YQtoVJvE5w3f5KqXTkdn/Ecq0NzOQ+wVThH7IYsTK/OQKAb
J+md1B9cOV8Ec8HRj509Oqu0a9BwhHHXXvSz3X0N7Tq7sJ2UQ7NXQ5mG5I0ujMO/xpayqmdum3wa
DlzRFqixkuZaSxga8Ue+223LPsf0A1P1GD5hlI94S2x8x0Wmxo0uYwxTwPMPgea4rR9Whvo+hnWU
c57jkfEGJ7mf+yaPfdH1VIt0Q3MeO9Tvqyatyq1CtVT6c+pZF3nt9ftGsbdaJ4HGm0hGBZKmuRHG
oSaTtVZ93rJnCrO12bnxM8IY7ZtmTBRaItXZa0sZ4UVg5NVa8uvQ3XVezUvU9V5CGIBLqh/zlawi
dAEElkCAtKn5hIJ1vBZzZS5hU6t1yyOCnzEIcAzabbUPKQSBns6f3HqY7wxDKzeWxymD9xVDvFM9
XrnsZ07UMKaLpBzztWUoeNwZI1VoLsSFbXXRzUAV6xh1Y7rSU0pQfcYhHgBJKYYjZx3acm5bKDbv
TazmC+DzIRV1nv6vKkqcq2bqxpMsNe/GtTiw+3pha5cWtR20JvHEJGXixU+tF6lLEbnZccB0vjcG
Tz15XqCmXdpIPdliU8kP1NibYKE7sdY8OanT+nM/sqtE9JR/D7XK2lShFozrsKAPuGWYFDcSyeie
okg40X4s9hnZGlS8PdGUPG0BmM9Dh9xbmqM8sYDY1GjS2r0yUcNH2wwHVLh0KrrZQ1/a5hqkRLuZ
hRbc6JV2w1QoX4HmsiwGRpHvCL+ND7PWN48utdxVnRkd8r0e+G6FTUO5pbUx3efcZWjObozIW/St
4d3GM8MAo2lVqxm6RrWSbRxdN2lfswaVLSNxpcpT0E4Zrfshsk5TG9vlhqc9CA+iHzgKDrBkSoZT
Bht3CPgu4EfBvK/BG1Bm7FQNXdClIrN2m/Zk2lngF0jlLl2OkWqha9q06vPa8a0g8bJv/LXKek10
SnlAt0q1UXmBSJkXQ4sJfMgIOOhDexdC37XoyQ7yoeNw9VjbzkBxw5mGXSe68UCVrb1oS6kfymkM
njutkZREqJ/7ZTFPSzciNq/IHa/KlCo+lWp2EXoSvuSiSwE3T1V/3n27+9DLxJd6DMNFf4aY6AVE
p9qpxdbCu7tOi3F8aOroFvphdJ2Efbg2SGEbzHbWzhOBgZBMEUP1dAQLZy2w/ugnTc2ddjupwUFP
6zyJrNbfOmrF6PIGOn1S0EEhCsB5DbeJ9Acn9y7SEXfJycgK+46p8Pk+56VkN+DKyI3c06/0bvtY
6FSbNarC1XRu8yHh0uKRVQFZ8zAvm5EwhCctcTMhNHiMxSRWQ1Y2C+kyCO5bidctc8ueHrnc+WEQ
HgU9ZPDpHieE8LOJMk5h18rv2zQ6TIBl4RsIYT3pkes9zrQZNlLkGPooT4W9Ey4LqmVMiqKAJ6Kh
OxdexDWFg9wjxB3b4S5PBrnrSbysAMdzlunkjPrYE8mdVXZUtmt6trEFiceJuKhJQnuoyduE2IGD
SRX/a74k8cI7nFGFI9bsZj+lWXDdmENzN0Uh1dCszS/R1Ov08Uz8pktAlCW1I6IxDHgZnKlSWgSJ
0btXVWqidxmLEk5MVcx6789Z542LkPvlUgnVqu1EjxGIjJ73p3myKZ0GTiUuJ2RW7HqLaVjmiFKN
VVFVnDagYzQcFkZx4JzXrsK6uKa0jR83YwRg4XWM18KopRLIxJ/F2kcHxVH18DWAssCfd+yPEOol
WkW7OsqyL3ytkBLdvTImdxkjQbjry4wuPUyKWCe7ElYv9jCDx7YEe6MSN21FsAOtPduJGlirzvvI
6uM4xmYFpHtylQdqgLzK5aT6/kWmhnmdZAZ9qxR46NrmhvmS/Gi1MdDMxCkS3CO7pCA/mqKzmy3i
InB+3GKbuSIjYGoQ8hwAPEuKxMVuagf13aZBtRhKZz6ZUm8OYrRCRH6dWEEjQBv57yfo7sqc/3yM
woHrfi0rjo1h1P7P5q28eiFp+PEfOif1/vlPNf9k9C9f2pd3/wd3bNxO192bmm7emi5r/+e//sCB
n//J/+3f/I+3Hz/lbqre/vs/X7mV2/NPQzRSvMu/nUfSf5+XO72ol9e37D8umuyl+Nb86d/8Izln
GORVgaBCnmFcg9g0P/OP5BzR0L+BZISBeZ6JYZ6DwYN/pFWdvxms8ucgqUWKlKmZfybnDAlgH7IK
4CHPOHPg3X8rrfrL3JwAB/E+N6cFXIw06JsdUaGrJM19M8h3aYvYphTLeQQobmlfeK9djQwImYpy
u8escWwx0BTY3WKwqtdiDHzetdufruEvkquS6/HT4MHfk3x8og+J1VG2Zjk4U7NLKn2H5iuE9lbR
YgP9tkfEuO5K5S6I6aEtntoD0jmXnmRDxHzuvlFNfahdlB2jmHdGz9CTA5LF0FyG6xqT1nHu5Guj
YBDda501zVIWZPxUvl3SfSLCR+6IwkeQ67usi5+ENe/mubyb8+SKKO7DNDcYNkYF1i9rwi1Ocbma
3bJdsT0P6cygNnaDizAvl8kcnvSyvCOJdgfq58rJMVFHDYHXQSZfrAFVdq0Zr7A/H4xutEFL6LeT
LENw7fxX19rHeW7+SLb+loFvnSOQ/5qx+OcF1T/k9I22srW2HvudlxBB6mvX7wz+zGHkEnIkyFGR
xrDPjpqYYGQA/aVKnsrCgRGJdV2MIQF7ojC0MZkFLbd5aL8p/IZ5/0z7flFo46lNpEY2NwuRFw35
xRBWVA1Ngn1eYvYrNYE7GOa+W6ZizPy5nlh6hX1H/Z6+rtNf17Vz8df3jkmO/Jd/1PM99VPmmiK3
3hPl7HdTMJxo+u1VkRAhsi65yFva3LyTRZ/5kQycx8Di/p2c4YksSbLqZ7aosq3pWlGRqcJbNjcb
6ZmvndsGm7lBweWE2RerhOPIzV5cR1N46kIal5989POU0a++pfMD+tNHTzmfT/Q7653CjY6OCd/M
Lkag4DHQAbJrgwDnxqU5hdmYVmT21Nv6g43az8ujZaoGENVN5mcpt69R07EYuGkZYjUOntVQTihv
wnG4/euP+iNT+6uP+iFrGxVVJFMnUjvAGWSM8PYCkkhRQE893UuOV69Kcvu45V1mJbezathvR6G+
Zcflq7I65DwqC+yanwzI/O5LP//1n66cza6BqX7CLa6FDS1GS9jxZH02/PGDH/WrP+15LOenH19E
Hv0rXakdAbUDxcQDvTFouTZQBnkuXvROgV1StynECWgUP8BBUUwWz8xvw5z6cqJHx+AcFWkabKNZ
urFkRK85i5/0LL01MNuWifP219/Nb5Zz/Xx3/fRhnRSHwVSWajcWBKTCNw//aMouVFLxZRT1kyXl
w3TBv5YU5it+/jV435s4j7t6Z5TDxbkwZ9c51yfcEB1ciPO+SVVXHV02T07+X//JfkCJfvU9fHhT
BUXYFGNW1ITJZoRlpANSEkxAi7NFM9jf07hAND6N2n0adn48JdvEllQnNOT17Pu4MXADjT21xyzU
vyQ1BcBG9V894oCL3J2Uz5zEZ1jPX6fRBUqb99fHlpNmB5Nb7dqhBzYymbSvz80+QVDMFbO5iOts
Y4fevWk2ZO/mEedK/qjMiIpqSKKO18tq0tsveYfSIqRQaLCn9YA1C8Ixkb0fxvi1js2b4VwoYM+h
LytDWzW5fvnJxf71agRu9f0fYHabeogEMso5ZmecEjZtCuh4ln2nz+YjQQaq7N0mFymCcSx0lb3G
7sCxgbFer7mcspggl33NQNZiNruboaRN2jivLLTbII9pA4T1Z5Ad63cf9cOaXxQ0vPPAq3dJg4RW
60z3MLeE9GaOGVfeMNurkDOnH40EVAmNVRwk0pvSrvSjNEIbBBTZHoKVFJhCmMs5RW4ZEPUqgtyi
IdU028wk/TokD9TS71FFPnsGvYAhzTZUN150Tu7sRJgDi0cdjoEz7d0cSoMtxZ1VdJ+8HX7IMv58
8+PReP99BGiH3VIYFR0OLOJFvLftYJfb3lsvjW1ZdFep+sLXtZezteaItKeksi4Yn/nkgf8x3fir
3/9hyS/cVnUmdyYJ2wyV4jzlfp+z6SHNFp0qthQe9u4lVQ+sQvrwNbXEa6VRp407p+R1ZamNzRlK
dycqsxOdUq/7NuYccdC4dZyvMSmL3OhCv1KAbaMRfxzB3uuqSsV2DH0nZ76wUvs86/cCcsBCFNGw
LCJXrjwXZg/Qk4NbDenG08ItwIqX2dTw4kKQ8+ucsDjwxWbJ0fl+drMLqyHazkuJdkCt35TKHNZ9
pJ5lQI+olkiqp4gmeqld9UV7n2bOY2SlTz2LOKkZwlqhta2icDUOtGQYH3j65IF7P9P/jxWVnf37
L9jRm8G1exPd6MiGtgnru6YnwVX1VHwIeVHJiUzOjcoqKfq21iIbCnNlsygueROnawZoa5+29Auz
uWzPq/PpPwgp0dLdU8PYUuZnI/zXn1X8eocOSP79Z2VSI6x7q+t3dN6vVH/p9FcWORdhZZQ6mbAQ
ndzReTeXo2MwJBEsXQNLiccQgMeGoQmzzZjTJ49mhg3UMR2f8DFeOhpmWuo8lVtvK/xSQ2wvGkds
1WxtMhHyZw12tCfY4thLwF2rtHymDApk2DT8yVE3qe1QmqbRTStyCowV3aXMPrD2Ujg55P230USY
apNxoNP+19fhA4fhX9/Zh5dtMLPORUOvdlIDYkX1O7tLCzrXraHiC8MF1Row5bcodSSIJXVO7kx9
qc1M6Btyfok1KEMimeHt5UW2anS8TVbNqIJh9jSlBSMgzTTOn33Y86v5V0/wh1e2NrnUTwjF7ZI8
heNVeljAYjuZLoMiCtgru0fiQMOyPD+ABJodH/EnpW+vPIizyLopYlDRkYzik0sD8XbIXbqps1CX
EPsgbxdl61OsYbyjQvJsN5/sZ+zfre4f3voTyZ7zsFa5o+jbLmcBnzptU/ypDcnC3qvmlRVVLTmL
hNybIJ3ZY7AnWkJULg/rQzLHN04dEBmdttIgsFhJ9sxVlkQrpnmF30OfW8RQC30rT1pAj8S8bUbZ
FqaZoM1ycp0APN6oxiDU4YWntsxDQkSm2DKcAjeehuOi1noTWjt/ozYYpiCePIEcZZZBTcmNDNj0
nXeNQZOVyyhttv2UPbkqOsWguStcjJc8RRd1QFNYK1ZJQDBt4XRM2IeWXvh4LJqLYEpTnqPzrl4v
xk3T249tek72OWW46sk1+maWnaGRrrX+5Nb+3d3yYQODK8buOLxWu0DDDFdVHCZwM1a89/JgPJcd
YeWFFO+csnsbBTM+rQaBzRibauUV3bAqrUau6tJ4NBq5S2fruk8sIgZRzenEksfR7A+iICxSANz/
64/8m1MJ8On3q1I5VIVwkirbpan7GPXtczvyHUh9ACBnRie8MY8Msj/mZnQcybdtMqZUlrGt0Y0p
yJfVZnxqcuNlSuKb/89P9GFnYrHkYmotqGTURnw0JtJGftyb7W1gFWfZNlMmJmw9EybPKjKEsWTK
bthmtbZTooycDQsMsd6ZmtFlGMwxY0JB+Mlz9QF68c+1y/2woTD7CZdmq1e7MJox4lmgTqUFO8/6
ARfrzBFsnrVwNPvYhhybZ6/VIQNKPAm50ZPhHs/tn1Jfa0NnUk/QSxZuYoifXLnfvA0/Ar4MEmZu
1ZFaLUR6Qc53MyA/RRly6dDstnnU3W5eS+n6uRFdf/I7f10mgVr8/v7JiSUaZkbHAoc3luJgozOh
vIhjd0/+DqOBvmk8b1lLh2ET8gRJcN80wcZk+pEKChHs2SIRHrX7Tz7Ob16yDKO/O2LxpcuhNoxx
5/T9vZVktm+1PVG7dDwFyciprqGOItPijW7uvmCVgE97Kzj1w3ef5cpqyUzguH0tY0FYQSUvtqt9
okAyz5/hF++Sj9gu7ku9wmjc7bqIeAY1nPA5YM/83ZgMb4dOnqI0seAFBvB1HPf7lGpY1jTPuiwP
KqYagIgXhqHLiB8Vg3jH7nK4bkM7hsma3cjeWs128uQ4HOgYuCSc1n7Cj/vdG/ujKRE+NEzw1u12
Rt3fy9ZzCXGNAL80d1Gp/MlI2+ch5AVBP4YuVEskN6MJXtFhkF10ldOmbGI846JzrHU4c79zEUwy
RPFbWLCr/eSrP69Yv7q8H955dqXNKJZltzMNEv2enlwaNRzQWC++WTWcAKsMj+zKyJfODOGI8mCU
vO4c3eWT5Xw8Vti72eWFVQc4etmcdcNSq8x28+Pz/Vuj8v+LQv9l/KrKpvze/h+o9JvnqfXfV/rv
CMzkb0XctC/vGgQ//rU/yvy2/TdePTapQCQeDkhlvtQ/yvzS/NsZFQ6YDH4PeoSzFeHvZX5h/g3/
Hcw/Ojj/mJ1viFdH//2flqQDACLPg6DGrLMj/50q//uljZ9+Ruzhhydszv8YHzG0tIitIpPwws1K
NbRCoWlH8Pj9aRjkZqij7hOr0vv14Y/fdybq2WBymPK3P7wATbvxCi+X7oppMUFknsmZpasxdPLZ
k/L+PfH3XwRdH8Iuh0mozu8XS7h1bqkxtrDKdLTcW6o7TbapBeMTbRg7xmVC2OA8esZ2dgF0PzB2
GemMyp/jQJSffJjz7/rXU8tnATfm8r0bgA0kl/rDPoQkKjRzWPSriHTCFgA9KbPELfb5NBP//en2
O/3xU3/Ge7x/Ofz4Xcxac0vZ9I7osX+4wNRQu7qbXG/VjSOl/aLWTy005QtGCnNQuyraF6TyThod
2de//s0fKhF//GruWOAqwmKC8CN+h/NwiuAQOVjlQJLLHBFdt4atLnEreMBxe3aqCxdQ1g5DekPD
UpSbDNPpXTNKhMB6ZQf7pCrz+08+lvnnq8/kou44QJIMeK4fXptGVSS9BkVpJcu6Wrtp5Gzxn7u+
O0FD9YJR90dr9DhIh6SWqm7ctLNWIIOqwQWKoPjszvzTEyfgWevQL3R6eNwLH46IRS7DQbZ8QeU8
TeBjiZQQYEzU7PlDPgz0WMI5++Sm+NNTd/6dPOtg03jgQWu8fxjaPJ9sc9bObOe6PdCQpr1TZJ+B
1P9069mupWOXANxJmpR78P1vyb2yAegySnzwlbKu2Ky10XWlp8QFVKTlr6OWp95FD5Kw2pZp3tSf
bIz+KKL+/KCxqMD+sbj9PMJN9Efff4JEC2tTATRcVyNkEu88du+aC9wJbLNR0HQvFKP153E25XNt
9PG9SHVDHbzJI0oTNFX5UkxW9paFQUZDKsplsar0mH1l5CIpWQZxE1MispHMLPIYsOSxICxzHEh5
RSs6Y6Snw1yv7ycXMpnJSImzyEVofheFN7ZHBse684ZZifA+gTZPW4a8ll6v3KKb5L3eT+cemtNm
at5qnAoZB1ImYXun7gnpCmWYlV8alneIOYMS5+8YpFowcwjBxGzt9pSkccwlnkKxAqYhIr8wdWvY
lGYTBWz3ytrJt00tbftYi6x6sEonPjjwLwirMRZbe1/z0pYtI96oV70UVYXmFCcyoR7ocT2lKdg0
8ACoKpswtohhGOI78SYx3faKEvp2ZnqiOUW1MX/Pp8oEVctY42uNplID4yiFvmrczKWYPTBSsugZ
uzZIh7Jy+kh/zedB0N+lwhrNz7HZNtpCEsIZ1ywkAYm4oWqfUvS3LatGHnVcOD15GmaG5ZYl88Tn
o5rz/6g7kyW3kTVLPxHKAHeMm14QnBmMWYpQbGChkATHDDgc49PXR922rrq3u7qtlr3IXKSkVJAE
fTj/Od/B4bk4I+R9wGRWePGz3sZa0XY4irqOxZDcrcwiXMISMVSkEZf50gJGtCeIEeh4xSGPnVPJ
jgxZMrrWsfWEta8qMSxXE0zuVVQ9huBWtTbzWJheQwzrhGQilMlbZSrjpk3bGw6GUnaIW8mIc/VE
4gOyZNL44x/dRMp+RsBS/pmLRDMHB0ht6rsOCi1/CJkgfnqrP6lHRZrB3skSk+Bz7yQQjowalf1z
jXQEt5k8WP2ytFniXLygd6JrAwokCw58PMR6cp6M6W3g3ZsPqWfK8WDbE95Z3B6sDdamoWizhgyd
yh4bVMAi1O8W6XrtjivwreSzqWCzE3/nqTPuLQgMDcr0OP0mwmFD4SZfAea4ghQBt9ntOloKAzi7
vc2NP8q97dyPwA6DUGCR4l4Q5VuGpnm+a3qSrKCZSwiKaK0OVV6zrKI4J7DcxyT5s1cnILBcEZOZ
4Pm5N+e1J9OAgu/I35dV6OeHpJtDZxv6JKF3duPbOs6iuSjh0pTdfeONKZzXWg0nltJbVtWNQIsu
HbSYLX6w8jOTBD0PUVfofL/OZWk/aAcf9VY4ubgQWgn5htqGACv/+iwS6ZDsD1JHvPO4+uYOfkvt
XExtrfAFhgjZeZ3IJB1YMPrxI5MEMzfhSNHKTyqFpj728jnxjqvT+PVhDKfiB1UYBG44Bc30eMyr
yndu1fo2qbW2JyeQNrO9IzBuzwcU1Wm+rWPT3VTkY3JIwbusW+iHSwIDhPbXoy5KnytvmesYO4aS
23xgsE/Uvu7cDUE1EoO9ykcoEkxhnF0JFYJutqIQh6AqG7oGRro9UKIgiIOua7gmlJkdvq9plt2X
YsB11rYZANZShcuILrIm1NgsnfOrTFxxmrKbdnODJdw1K2q5yguJLruG8Lc97pp/rGZMq42vgdnc
d2lOVpZkUjrd47lcvP2Uy/GOWKyv37006Ozj2iV0UWYET/w8Xk3q0SFIPCrMYz60Eb6X1xUvNYmN
z77yw4espoE+tlZnDDZF04gBeTjKDSVVbvY9dFZSB4kIbwtZggH3pXTHXPN2JEl5WdaQaY4Bh7Tc
BTk2tHM0TXg6wER5d2KVrbtJjYVIXU8OY6s2a6nfI6bSlvt+XvlsQiyUtDHg35lJSgSEFaNCcu7p
67J8q8dSUM2FcwuPUToFh3KR1m+W5VuBfIIFdd8qIX9FBcdjMMQ2+AYYFTTOpTbxfw7fmPioRZf1
jmXYMZeslnVy1POqrePq1r08rUGlmnOrAo1hXgiWG4Jxyi0O2BNRmLOsphtBDMISm8LHL8ckppGK
iKllfqe2U7fPqzRTQCqvCJ60j2KKS1hmw53fd/61vbHhsGMwnwf+otKXsC0Hgfego7gyEnX+x/La
0tDTlnYPUdASKc1Q4cOrnbnBau0xxmqHCcVY4iyeNdPCvQez5DIVt/wYflmv3/TjIr8q+q3ofyqH
EEwMqx9c1TLBOZ+HbXAcp5YB2hL1ItvkPrlFCgXy6ISefGuKqhtx13DegGfQNxTGEqHul4cgIBJ5
WZLOy97g0moi4G5llSSVClUQbY0svZ2iclwJEjeMjsVDCVR23bot6yS6VeZUxdE1ckLUURjbxxWG
khJiaypXB4Si50lgK4/SPAi3XmcG552dwoxbF0uWf6EVssUuXNqlmZmwkA96hwlMXsktRmkOWTsL
wFWFU50q39X5rpo6s3wtQR/UDw6Z/Fu/ijVQuRh0tzpNPdR2dZ4JOw0PbV7ajHp5bN90y75HnlTW
1SkLMiourTmfXrRe0+WbUV49X8eiS6zHWmT9IzoMA1dUIwk9rLK8q6WTkoLqjCauDe71LH2JLCv9
U0E36O4oeKMQFDuTSffriCR+LgZM9F+JmLpkF5Sz6t91y8w9niO3nh59XFaPSVBW6sfgZAmmVYtx
btnNfb9NrHrw0EF8WWyl4iv/hnnI8z5asJ/ZPryhHDhb+c+GeCbWjwHO0N4unJSpUFGHD4uOQhH3
a3uD4CCmBXRBGpE/OHop31WbUAPjOT1rSpIk9Mh6XVrAqOZMJG4RRZInOTUEE+apiDLUJWijLzfL
x29zMdb+rrei8JFvvvhJkFFdutXqVVzO/vJLtOP6FLV5QQgzkfol71S+cidcu/s88QOs8jNw798u
nqxn4PgrJrQBe+fdNBA8IsLChrQRSDU/F6E48w1FUHIK4ZU7PyZ4taR3s8rol95T9jX3Q/JyhlhH
cyGtrs0m06YiuwKPKdqWskg4UNiqespsggWb3Au4m6s0eLNta7Z2xDpCJB7J6AYXQeR1VCPbujt5
OIWYASwBju+8imwSdBlrASFerbzYixIFzCu1oUlZQWGFgGSscQJ7xjKzEaTTXNL+SUYeIHcJu6co
EePGFpUXsdZL9b0saj7dcs6mV2uQet450Gz+0BnkMFldqubXNIYrtaI+mXSPLQ/buVGOz/cl5QdK
7dz+5meB/myaRQqGIsJ5X5tc1XGgVvWTq1prrunK6WzctNUU6KfII093GOsErqvfzb5543now1+F
q732h23jOjhxdqSkfKeBWXBQzedU5Nuqd3Pv5M9JNI1s4thOjlnpqeaTo1FzD64Vflg1SgXywS1l
9DKqwlcXORQhyStvAeFMr06d4PQi7HYbuZbCoxen5JwdsUfWqf3bE21Y7tMqIKGUm9Km9SlYizs1
jNOHhdlgIAg2DN8gRE/VfcRx9aeVCT3su0qCdFPLTOxdW0tBZ28yy23EGJoyl8Utw9jj/NrsfCQM
tQMw6HebajHDQ25Dn8d4XAGQ8PzJxxi+VG2waS13LjZcu5LfNtD7EkG6j+4W3kCotN1sQ/siKyix
xxO+X8iIFIfMZepHxXQl38cyQ8NetSs/gF9ZP9hsXLPDxFnSLK+4hsRFm40fgZtD6LG9CKd12Gf0
yDkg70umajO7iWQCD6GsDLTZBzDn1LbGxDTcCEjzr7Sz4NmkTZ57+yhkEFvDh8gPS5nTY9TIBTSK
l5TsygXuCWe3iMik25b555fNcwIDgbhPe8g608uNiBg1YNkhnrMR7Ga/vKyJ7twkiMgtaE9OqKHr
wLmyhQ+47ds+eAoyqFzHBZ03I8zqmDe5pEGwbyaMUSjmWYCUXvE04fwZoTAOjfPbNAwaYKDaQxM3
cx6BHDF6XTaeb1b7bG5patQ+6ULf84k3GRX8gT3DK3C6dgFXlkfO4+C1ttiFcOJIWbqtT46RnMd+
VTj2TguQjj9Ob7PU9DJjqsv0LMoO0p3Fm4mCmYmGsZibgQZZonitsoA+PScs9jlgQIfWc0l21yca
6F8zo8rgVJlw5gMo3F7Mu8bupU8PrizGHa4BssWzWXGqu5NaWPDszmxmWLqkWzJbupvRCyyFDuLO
BydwLIzo3US9esbFGGSkU6g3pBBFiTCeXxztTcoT1elsdLdJ06efMne4Yw6rKIKDqYcRc0Rhy7ie
xvVnPefQrHhUC/p8l3yGNtiLFYzEuipJGZONAig1YNyjqEVX/iJ8n9ZfdhnOZLk8bXtH1bmKekKi
C8muTDld72uC6e4D6xMxVY//gMXQFFg7/ipH/y01+7+Uqv+zJ/1/PLS/6xejf/82kF//fxC1b+1m
/7Wo/W39+bv43yXt2x/6h6QdQFOmJdCnGNG3byI0UtD/lLS9f4uiEO85ShNOdOow/kPS9v7N4z8g
DCFa2w6tOf/LuS4xtVNuQ22PDyrWRkT672jaN53pP1QgH44zBy6q1fybuo2w9y8Km+mVHypZqmOV
ZNxQcDofZqubDmmwFLu6F+KVy+/w+J/eof+D7vrPk5nbX8qo00XL59SP+V7+y3icSVwU5DBUj/5Q
+STOx8jpqJLzWTIap0hYsADeXQspUo4WpaK/e1Tl/P8adf+zBPePnwLLHSqf48LM/1e2s5zmqcOO
lR85252yRm7wl2BvW8VEbU71UYn1NcLB/H9/6c4/ijf/+S0PBDIa4i/kdcBN/yK80chnLZbXNwfL
M9O3wevvqAWTIF49twP7lMj5yTcDd68EEM6vrGnRWjoWX7Ciw8Kqn8+UqZl5cj9G3Yo3TtjtdMzy
VfrfgP7nmLqkN0C/8r1aH5WXi/LFw48g7jg9lge6AmvcYBXkpUgP2YHtnMusNfiPiNb3XV/IlKC3
PRN2FR4cwSRjoGctg3yrXZvDY7swJ4OAord8dl1+qiuw3HE+TyHxuJSV+7aV3XYD26RE5UpRfANd
UP8u2hsqc8VjmPb+aWWAfMLpgMXWt6G6VbI8WtMtjAoJ9iDW4rGNhsdoUm/FYtxtUIItWmbulVwL
zQuKYHdaEPkemBHQPkwS7U9pYbBZxvolpAzsJQXRdEwY2sXCdgAAJvwlOcza/brWxSHARH+7nj4A
EJg8KHHDD6fTP7lUv1ul9HZT5YtDBLyWYx88PbEUQHm5pXP7N2AgQ4t69FFUwab3oTN6DP1/muXG
zMqYcCteor869e8WuPgXU1qwlWYe7Wdywm9VkMP3t+Rl9gDa7ifLj/xdxngy2tScio/UUtTVdRjq
5sGFDXUr/+4OTgetZAWm0J8mKCKA+wY6nIBptGn5OAAiL2K7MOIhB533pym9hllN2RX5hd88PUzS
eA4O8uXWQb/47vusFjgrKhzy4BxBiggeFHpchP+tmIdNCwvL5VTjFHCpkqHqnkW2TvoFfok9H8ti
TH8OkdWPV3IHPVt8HYkz7E62cTeqR7MzfNFCcnpLNccrTMPh6NUiuFpzg0vRy4Z5uKRDZF7hhQ7P
qshJN+Av9Di2JJDxHCoD050SdgSrRGSV4ufMRX0IVEZCtqUs+Fng4JXHoKFS7DSPlBbtC0KZX9Ec
DN/glRC+TisraqEo69CJ22n07NgZh5KDfoOTpL4mneM/uFO45BgV3Yx7UVip1du6brGMP3mOp4Ds
PsHHYlNzm9gnogDSlE9oeruFMM1zQY7U2wo/rz8CllaYfPhmrF1itTnViaQYnwc/MdapbGqnfR0N
8fRLOy/sv1VZ6IAUsiFb3o2pCONAM4uIAestLgxh5df72eT4khyyac1Z8GJfp8gC1GnonxZxVbGo
QCHxU3FCBERya1A+upcszVMqgBgl7Jvch0OnTOmiRmHPHc4G45p9so2seF1laj1gfBrBaXJTGjdA
yajNCu1cGGACIdwpHfru8oNQq9/fEdSNvoGAluULXfBRicdGhK9dnUzfTePLFyJWM9e9+obQlhxb
eI8Be4vtVOus+MEX2uSo/WCrIfyAoNtnC90fm14TtARoKutrDqJ0jtNcYMcYVd77LwPOV/8LpMJi
7+xqmYMzu6PUOxeZrbrQZNEzFgk41aYBcZntsKyQx3yyGuNrosUCKKJvSa5o7tdx1UEK3zDzFMmm
W4yeNgSF131eTtNF9rV6pswWboTlh+20dVG41d5rdf21IrYtuCe41vJOZrjmjF6Gb0vuaaaxuRhe
4IGHJF4Qte0TghDBc97JvL7wpZXJ3ZShpO1QNNdnl4BoyYXS425r6jlq7sVcYXph35jO1GuvQFnF
on8DLae4lHsnVD5gDGBF3NKjSZkF6MseCfIeQFG0rwspiepXKzz/3iPVDGMFghhEOV+Cwg7cYPwU
c67pL8zBxm38MAXJgxWuvRRBlS/HYqrqdeuUDNLimRzsVyDL6Al2AjhV347UHLdMQTfKD+bPstSt
2Sz0x+ysgo7ZDQRNsQmC0Hr1nFU8WhAlm41ylboUYVWpuJEICRvpLZQgdxnk92ae+iNfIbz7YFAj
/zz2hUcIOs3n4anUrAlXpy2mFXRE0ugN2pLKmLtkLVcpv88eCEDX5cHqgkbDm0ZHh98hc4DBJnfh
Vep24CPI6+Wx8Mr2wTINUMGmbcHQMEMBKA74BaKMmHlwgMv0vNVWI2RzGICKzLHxZpAD7LzJg8pt
fYfzRmNRXLJk3TU3IpLmB/lg3UwfMAg2GRHksjx7la1cINn9u9uspw4bNvSSlP1rU2hTv7dhcWMZ
Rqa7+KOmDBYmdfOap7Jd2C1yG9B0L37UQdR9UsQA8dCUTgf8IehXfUgHJ3w2Q0tObmZpL6V9J4Sj
7ytbt+MbcbC5jgXDJjopw2b4VtQphA8urHJDj5n/OExJ4fCEqxCqpVvRGAfv1nYP1rSASRPWspRc
gQfmdZm3DPfsp7eDz+iL4AKFIEj2XQefjeoZu44ObjFTMT22yUo+eCl/eSU7xbYs16qGX9k1Vly7
YZqdNEYOfbHDulfnufUWfhFv5RQWYltAZgrvO2eZn1GWMn2BIwH3ahqNNOA83HKlktnAmFzcTsWE
dkEQN2Wz0nFf6zC50OhK03UPYYVzges2v4bZHu/C3Frm46CnCLSX03lXduwp2nX9EHyC5VRQpvq1
t3jIndW+H02W/Ka3w64uQ0YdK+V9jtdTmjbY3b7IoxS6TORMv/NlhL5c2hC8juMYgnYU5PNQ0pTD
pJHJGEwfV5f08vrTb4B9AEP6YfwygfegCI9cmiHUO7AD4QcybCwW5824chd5ljnbbaA3mYCx20fc
95GZKbh2zHliPHd0TA+kvusYK/iIhjY0cv/Wb0xKemSY0OZ3a9mHn+EAqGHiGvtHqAhQ9wR/pp0a
oLPhas41RG9AexNJacs497IuzG8/qEiWjB3hi6gsfsB7HVPwpo68tGBygzgg6ndH+sf5ZVTVnS2J
16CNOnZq0qmgGfLsA73a/pZ77fOkQ8F8FnDPHv8qsVVnfF6j/p4Dab3v2vIukfKDZqd8V1a3b5zV
MpAtTE81dCSOgMUaXHWw8eAXpgcU/3PXj/ZxSNNgu1DWtSlHsxyVbbJLYJx8B0O1ioMIB14WIkmX
YfXAMajZEnSA42SHz9oUnAB6HMD+rZ5QRNcOEWCbhMXZc+pDoVKscQuspbCsj/S5HRk/XFxwG9vB
nd5D6Sb3TQYvsG6SFigqyzvcqHwnZx1dmRkNewYl45Hl4c8QNcUBNeijp1sA+FBytIPou91V0cZf
8t1M8/hDkdDX5MzqzO9Jzkuv269UFO8wjm2mcbU4FIu6hB4zKNXv+6h64oDcABWynxI8/Yw6vCNB
N0jPtGYBeXfyM4NA0sKGQTxZ0GzjLbDd+CHw/2f+OWkGBnlV/ghLheMRAIQrn2ASd76TP4N0ht3c
UTPOcjUlV8uGSQzaWcd8lRgBYW3a19pBa2vbRw7uc74x4wR9TJiBs5/lfRpHTRf49/6rFJP/CfNF
3SOSf3jr6D1KVVIlEdrJrm2C8gyx6FGACN72XvLqeBYrxejrDbe72F6C9wDhVuuwOnILMp+t4wIW
roAUVRTbNoB/4U0HTLGg7P8ci/XQEUXrIvVDDL6znfJk62tIohTFN2XSvgNE4VsUBdF1aNf20OoC
hK0w13XOT46aM2ZJ6jm0brybdj4lhd0iD0XFNbJ/hcxFegokN5Wljq0zvLaaBrqW/9e5VwBWA7e6
9/3R3vSh88bJZbHIh/D01dXsvxsdfM8neHVzaYP7TNqDX6fzDmD8bRtKN6iLnEHguDU+zQiilBtZ
VvLZpTTxIkL3aVmDZ2b6pL1W4d9TERv+JAvMCclfAsA63YVndACkVdxhgrlr66S+UxkM4Sm/1tKt
dlHRMrK0SXwwElhOPe79k6cADsoxfS6tcT/ga93qG+0vcir246JD3ClTOCCRBmPsPltiORDmqo+9
O6QXvMrBFzxl9R5OYwp6RIPJaaPyfakDca+CuWx3EySue6WGJM5arRhE+c4TpfbFDhqMA2lbrphw
Ms0q1tcHa13kr0Rm2fcKgMmeiUV4N9RMBK0IVFiyTt9BuK07wPztGQfGubEJVHJIGp5aPQTnSa2v
dPOGR+pjgh+zg7LuaySANmiCHeANs2cUe3Y7mmXxn+J2LQQRImTBXYCLgvYYAn7ca1T1Cb/hZekm
99Z2wfsbIh4krP5UsMODDAhhwNhPWMWg9eJigEpqmzmuZUb7WZEAP9OXzgYrsVR54CFmTtiXfYaB
CHHG/5EKP7muLOAXGVZcvtq63GCRyK7VoLM96v5h4qOJ7amZiebAhAz8AVzU0m0LBXfx7+B8lbXz
gMuJpb4hTSkaeNZZVDA5G9yMkZlDANdZ1vrsgNLANlNb42cAKgYWSysf/IzMJftlsnGllV5cINh7
M+cXLpzZ1iO5+ZqseV3cugy8n0EwP90qiT/xKtDWsKmHNASXrYgHxRkH33E7dMPJgXTe8OXhQF6a
0xzZdsxUxHsL+JivY2DlMS0F9VXh9IKYEoT9ZpYpBIDFGg5d6BeASFPzSjXC3VQ7MsZbUMfaKSAf
0OFJ9j8pnjUcyLNPAM1vupCBHLIFVSqV/yAlmLLKRq5dbnneykpquggZRnaz+dMPHB8EA7UdZask
OpSZ7mTDDKTosv5KqdDXgMAJ2co+BYYwiS2hd+T7ueRSuGlHHe2SaG3PFLCLc1nzuPZzs2AIqG8k
lqCUSM/TiMHqRXkjoQuwmAjvJLDsUPYni9k68+/Zxv/wnJkxjbIdLHblLgfuZ3rpKV/QvrWzdU9F
w6YXVO1YRFK9nixewnApjSc8ZGQ+1iTj+AyaRqibmWdpu59hlMBn2yxW6bnpdp6N8ne0WvhtuLcl
AiKbed8AJtrnJkXO/3ImJ40e3b77Zqa6H3eZyDxk4Xzld4XXybYHbJu2N+qBUZzDWbQsYa0t3JOy
ZgzeGcGJSn8WQ1579XEm5e6bU1QOGvY0cB9SSfsWA5ScD+vqOTgnRl9WIfDjgTnDirLdp1l5ZtrX
yxymzjraa4tpyMzSIiF3m2TnzDv9feOUzUfatwmpQFdgYmIUsAlLHe4ZWDnbbkq8uHfTG0RVw1kU
X2y6hO+xY7yQmBqzTYPtdudm1rIP3HlCb4fkRm7pT9Nic69K3tM+6L4xwditIbOxyW8e9GARDaFn
JbcSyI8dY5hxzd1t1DQrC0zOgsFn+AMPjN51RJ85fpRMPL1uOGpJSdLmlnwf40FOt9uY/V7BCDvz
VdT7VDHsz2RlXacVq4kzMKltJtuPoTeEG9PYuJomD7BoZPyLXl0KJdfO5vuER/UG6Mfd45unbOgl
LwdY0Vu45s0aJ0anctPPrr9L2o670wyZ8SGql+KHYyVAvBOf8iI3oEdLd7T0ke/En7C1hcPzmmJP
KbcWiuUKq85FkVg6xf13ZRoxEy3GqR47UYvXREUQ5jORjlvgSfJNZbiitlhE1Fnw0W4ZvpEADbOI
C/RUfrMZPEFe0vNdRw58Szb1fu6JjRi62zpKlfJF4M3R496tMAYxaoBXuHQnWffTDkOqwrbUrPDS
puTYEF98qBNtvlnKji1dctYoV3VfONw6NhxX/zhY7gry5qK/02Z07izLes4yrDAWXJctAf+S1jp1
ncLK2mtHbrVj1+cS/vwhGjnaAu8CzZgNHlKWBeXk2faoy7A7S8ap3S8vnZz9T0b00Kj9Up76EeSu
O6VgBXxrOPeZeGtl1J6cgaEcMuw3v1qvi4eV6TaO0Qc776hVgIXiDasEjjb+YT5Tx8akzckEbrcr
+rA/uS6A8BpGXDOB3M74qj+orPMpYaK9rPXbBb9h0/jzMZDSug79kAzbCSHjMZkC2gkY3sg3JJpk
hwG3O1oQqmLlUl9u4ZRgMBgkr5wV85PvZzz0wmoeu1E8+6497kqnqJ6aSAQceJL5XIJYwi/YZN7W
86uW7lC/2lNpReDXYtIY/nXrWKC1QcBYKrj6CosSZ+01OYvWDYmFRtOyo7w2OEwJ7MG06C3w0Ln3
0gr4zbHd57y+UWvAeA2RdaXHH5QOtNBI+SNeHsFaASWPecibimtjBd5jNXAe1tHYveAB1ZtpsaI4
ygjYImuAR2M9cIBLtfnBVdQ+5JPj7CvYm63f7XVkzM/BBiM7IdYe86HhcmDBo/XmZGJ46na/cq4Y
l3xI6+1ge+pgbK4g9OXZEF+Scm9FK4t/sQxv3NhvhigihTd71PLXK+XUdW8fcZTgocpmxWQUMRkE
Y9vfL1yx7yJ+/le0jXnnccP/MD6iZOyl83evLgBMFYPhjgSedw84kL1QqW5nGTUfAU2dxsnR5wQ3
SRJHeK6+L3a98u7CsKLbo4tp73APPT1wZyepmtiQG/hmei6/ssicX2LVf9KeQzJqcQ0VNKnGFzw2
z4ud6tisxUI3azBck2aVp8nQcJn7ePDqKUHWW9J9Rmx4l+fuOwMHGmLWzic3ySHfQRbgHMcOHGZJ
cOiaUdxVvaG5bAYuKWqDU2etm5PG8r+vMGg+zKn0NzIsnQNCXfR9uTnbAu39HmbAmTJzy0PgOxxD
OGt/tTh59qW09P1YzvM2t/t1F9QtaGlDVztNgcvTlJh3lKiDKClbjjjVQd86AyRcNjYj/21Sa6QH
XT97fVmf6E/HdEesl6OhnvCZcu1JuPi0fL2JN3XPhiYsqLRBvZuzTh37gnoKmut+VELPp6gK1R0a
aQiPU8kTI/v20R6SAlhO5EGC7IJib1UYz8DVFLF3K1iaigCmVzhoScWaZ8EMd1JFAZ1sCmD6Tf8L
KWr9KgrPP+OLY/Ou2BacBVtxr/phl/i+9UAqYjxZpVXc28hXFRu8Ua/IAPVeMGmAEN16J62Hu8qp
qgs6IxZRWmJwHIb35J6vGn92HE7qGChrOZmunx/zBExiDc7yLfzrd9TNjbferk4LaZg0wRN+LWKF
S8ly2ixjRiNAf6pYR2nJeUG2ruMk19/Isgd7VfPuTGK+h0s6HIuhO2jq9565CD9hk7wh07y1kzES
VH8FHwgfVZB1wAPnYHzBm9kXez+I8j1/3P5AQcCyufy1b3IIaY9o/MGpsxNLx1ZE4f3Cad254DGV
Z1hQdXry/hpBC7hu5C9pRYHw9IuDxfI5eBF7FtTLFLiJqEjY+7tymN/GvOImDuowKPuYsSP1zHXe
3jXSK3ehB8216j0OwotskCT/mlFVwzF4H0QK4yvciEMhQDP2Fhx8yI8/RZoBtQZT9XuRVc9eTCU2
omZ9j8tavCY4Zs/BkHB7yiVQ8KmzvKekD9e4qME4wcEi1jaODUc4zgJxWY36BC7lpQUWevMs58tL
3YqWx2Z1nhpvNrs+sNiAsyaRB4wyJT+ka/Jn15rDcptmE7dWk5tjMa54bqKJkdbsoJKWtts8zlbZ
vDnsbxuBmnzzXmsO6YOCKd+P6c445IyQmNUr+suwLznDxZMlk0u2cAXrsTe+JTbLOwOl6LyUQjwv
te093xSjJ/QdD+ZF352Xv1ZimIvDMchkRJgkcp9GdrXXhtetIN3mxZHjaks9OuOPcsrnZ+rUP3q/
Ln4Q2MGfPP31KjtgITiu68X5WP8amVVWs63wE3FZMd7yYUa9vjlF6JNiaZ2eQ6OuvhYYtdjkwpDn
g+tpiGEd9Q1WN3fsEIWamOWZIkaL7p0SFInjjndFLpO3BAxyzL3J3uLyDrg45cX4aqBiHKK8p/kO
CfPIsxjFaTXhwSysggbD5R9G7crHufKJ4eXaNGEMmRMDVv3X0I17CY2JPj28bXzrpdsa9M5mWA/Z
X0O4/dccXqEGJjH8LfVnmA2Xm5jTNNpbaIfmMlPXOu4rmkQWgprCci5VYo2bfOhwVf7Des48za9x
z8Mn2A2Obl+WoV8p5xlwqGLy36daBvneR0i5X6au/pAtCQmYwR4r0yw78dAV2NgnHYxbH9opVRNa
3Adi4PiPmQaJ/a8XHlqV+j5ZmsEAsxeBbzh3NMD0YDzDMT6YBM70zrSz+R3WN089Nllk3a5aX3UB
lWvKb9q6wEQ3EdGNmu4FlovZlD4ZhEXd51ja2zF6pmxlF2EqpRKwfs108BHpz5UI2NVM3TEkNOFt
Ep5w6FUubBWcX7CZzkYlG2+GSVGvKMDMeQ8heijKXn6eggQYcZncLTnTZz/1uPMOF17wxsM6tqUD
9kmL7sbkX5q9v9L8MzR9HPq3aU4DZyavHz2rZoaR4Ac36j5tm/0wQ56eh1kex0E8zzPzr04TsLWG
NVa99jd+n/+ooqjeFj5bReZJIgRMH9EqjiGaf1qpi0WtzB7fK7/OP1GLzM0o+QS5b+NaFIYqEnCT
9e/snUlz3Ei2pf9KWa0f1ADcATgWrxcxD4zgKJLiBkZKIuZ5xq/vD0xVpcSXkl72qp9ZZ21UaalA
BCLgfv3ec75Tzp4Wr18L/FG3kPH8dRQMl7rmQ6xws6XLM7LqYrSufXEO9fbcgSVgs6lf3Sy7mjhJ
LDGaRNfoopZV15IjEZ0ImlYkXJR0zgO4+UO8q0bdufJ7dTSStlt5ZoGGKnkRSl1ao0mH0j57SVqu
FOmQIkK40Eolb2I04dcAsk9FOnxOfIjrBSspTRJoDMLZpkULYV2h2VUo/w8JW9N6oku28DJOvMj2
w2M420w4uSMcSoLZrA3c1icDcuBIxQgjI1dLkFOwSWn7+RM66JTljaw98XmyaL3H2olgrutU0H2p
KipYj3n0IqSgh3hA2KZJbOAiTesH7s9u7ALUnOJBgF0hDEuWDoxsRghUfB57CtOnaBjCk+qr/oEH
wSVDMsNVVHf8Qic5MN9obHLs3NKSyyEwyEcsE+XzKI/ikvOrUdF2Jp+LtXb2uhRvvhcnNvSzpLCh
50vGW5HmEWqKDHuC0XrPWpGa67k/sWDE/QR8V7zO69ey1dP4s8cEhkCIAucGH5067CqI0D6fPAZj
A43F3u73lew52PWlactLJxlzyrcqDG4xT7kjxV1rE/2GmTWqD3WWh/4FM6IwXfpWp7+2rKeL/2hS
fQhV24a7AGdQ8sk0s25DBmlTPP5aiWL+aK5D/6Jci54iTngAVQz33lnQMNO5Va4H/k4Ai75OZNLc
EDLC4UnnODGsBgI+nIWB9Yt5UdvSgy5RADTLtHG9T1mbowgXmdSWcLkTZzvA2OxvUCoSiIUAA/k7
1lE9WVeiG8ADIq4k683NwhYlwlBeCDvjRUZJX6kVHeoQ36uMdcG3/81C+P+Faf/EjvfdNz5zW7/x
WGcw7H/+8xx+hqzqt88/ElX5O3/o0jD0fuAI6vAbMJiam679b681QE9s2A75xLauWwpVGNqpfzFV
rQ+6KRTeQVNIXVcOf+ub2drQP7DX4pwEHcG5y8bU+i+q7DdRGEDanwI3ZxnUnzIpi39wguu2cF2u
j1rq3c8TMbjpwpOuN1U2lQvceNYt+RBAnLws/o3R+kcR3NulXKR5hrSR58HwfUcMoGwlsS8E9t47
ObHe1JkEhAXKvJOVd2wcbffd9/AX8rf/erlZ0mdK1gAdAeB7729c6GrsQ6va2K24k56iE4CLNTSI
mM3G5DQRvrX59RX/673kinzDSAzfJIXvJGddVVvoF7hiIC08cXW5HjrC2hN0Jb++0Ds0xHwrHd1E
32cj6MUf+eZ7/vx8E4IX/M9/Gv9hFTnKA3iAm9L36h1J1vE6NEiUYCrjj3OzOZ59eM2dNUYkVGfd
Phj7W17pCVLXI13TbZbbNSoDKIU0capLuJ3Fml7vPsPSdGOhR/qNEfYdhHH+mdmYcOEAz78x7tA7
w3mE3xU5GwkCiB9PdKlRgtdXWN3Hi5SCEyshezmo8QXnrIxAFtpev75l74g7396Aa5o8bDRb0Mr/
aMQd/KBloZ/FygZF+DIb8viYS8+k4GtIVIOwE7g+AdPaUrVAo1LnwvTcw+Bbz5gVjzmm0WWjT5/N
HDXQr9/ajzrNt3fmYB0BCGA4Do/1u0cwVOxvlpOmswTKIvXGs2n5+MKq6Q4S72Pn8KMogSvO06bV
y1VaSPEbqaj9Bqv5fh1gIRKmyZoC3EHw0Ly7PREscBkyadmkfeu/atFoPeHDtALQrQS3aubEZD6o
UAxSGqSfiGy68/ppmj01+GMys0fTXeACmkxFU8UKioNuTfpGcv7ZCKe7oz3nLdtuniPzhMwl310O
W320/PiR+BqzE+pO1qSsr327l0T0pGbXbxO6dSZy8ygkCszVqIPMvCQU3JOd/mIXjdPd+CIxXlSW
ROfMy8m/ZmrifqoYgT/U/POg5Z7+MlIMFmekH5NDAK8z0RIeS/oA9OWpV1xv3NRF5G67tkpHro+Z
xMj17GilyDedfsRFG+R195XQA+Lyersl58Wpq/i5hhVxX8XZuGcZigXt72HaZk0yAvkvta0eOvnw
ULfk4G1HTx/tgwWKgD08ivcOvF80EQRJn1Wd5muAwMXXlIvdcRS3bdoxKrnAukw8XKw3r+Y4RG+o
de+MJTZ/GP26uoBBz1RfFozgF8mIhH2BVaCDYNDmyYWonOY1MPtxZ5Ng85C5mJIWDn73x8yxvXM2
uf3J4CQJ5iaZ8xHDGE5+IbtVVojIQqX4plGzXOsQBA1en07mI0RpzzA3ddh1uKHT1hqWhKByNiiJ
Gd8G5tC1WwiBEoOBDyTPNBz7wp3qOFlgbKpfijDQLv0WbeueRLpiXEe+w5epakeX62qwUaR4Igpm
0Yro81Uq9YjUr1Kv9q4fFnxIS8WdvWr7phz3ZWUZ8b5gO8EEj8lsiSKOfoyFua0rC5JZ6zJO1SVJ
NgSumaOJWa0TsThOrc2MIKMthBJKNB+lb0X6yhP18GzKMmI0GBVdeYgrA8loNzWjzzzSJ1Bep/1H
6k0cXXuxJAOaUk2783OFyaUqiR4lvcMQ6zbGiPxiTaoJl4OdkDmXOhSYG69yaAlp5M7tld/2Z0JC
k9fKGeVXyM1kCaKXyZaxh1ibrk12Ki3VnLhx0WvVdcRrjOrKGxFTicT/6Cr3FAep84VG7G0hbOuj
k6XxUePISxQcBiwPHROiPFXJS68Y0gWITeyME6eJHnPRihxE+3p0O2Sg02iuIa34KykDsWOyO5Ai
LKNj4ACQTlppbZXoqlUgGTNFxBgzJ3Tzj3Xp589elD1oZFwsTTHiOC/scJmOnrNqO+dF9xXaliEc
Vok9ekvMxsAiK7TFvqfq2U2JhIaUpnkMK6/zboCJXDjHXpYGmIGg5dBYVaS6QL7Lrcqkc2Ccc80X
0BLby9FoLwwzLw4cMTd+lA57RGUouwKarpOhbpmfk8c5h4h1JE/mWaJd6qhdF2BUoenVjbHvWycl
5kMVJyxj2YZRBONc020fTbsDFV6aV2YfvUaGbu6NEN+S5WnWnaYbxT6a3PA4RPFL6RN6qDPxfB3I
dPyIIDl8rLDA7quwTrGvZdd+kNDmdVJWckS/KD9Cku5xwYSrwmmqAxw/e9tHbbWt/U7jwZU8YlnX
TteDN1bFqpC2Ea76NHmA1iM26G8uzQHNFUAI18XwAxWdYAzykiqT7LeqMG6gtYNXUqp370ynlLSu
M4b480jL8v2EX1VandECBjcx8C1Hwo2PTXIb2jw72nCyiYwjQvihJHLw7EVtfAzttKNV7JBHFTTM
2Ml/Q+qSO3tBXFHR+8Mmy5PwnKXhdR8aCFzsiQpyXciq4okuelrWY/saaEochiast7rZM9OLmNLR
DXa9hcnRbmsXRrKq/ASjUI9smT7ixi/qL5EsUIKbVXlpoD7MyHDTNXrrQfvazOJvfAsRYUHTWCU7
p6esWBRDRZCSvCf12V/rdHVJj7Dda0Tz48Gwm3KVkRJyIE9K3AcsFhjXczQvyPovjAaKp1Nmn2NL
2IT4qHTLXHM6y3q6gdPq79CoLao2h8JuimESy8mV4QXt4VkYK+RTOhXjI5Nu5meoTl9sHANP9DSm
tetAkFmEWi4umiabFSMh+wrG5XFbpMK6KnOqwigKm7t8jKcNp+L+UiWYmEtHcJIrUSv6RLzPc0YS
AUw9Hwg9yLudj20QQQJOPAMvAmGAwacq8MUWlMjkop0b6zNbsvw8hPRQLDTbF3pKeqNior3Aecjr
BwENOEI+l1KULx1JW10+PccFaozMi5Ilp0OO1sp7qVme1irNbjABTls9EVeinRGSQfWcEny49UtT
x9GW1/tijl7qwupqCuzLIuhvM9SEx7IwP/tCVavOnMr1bJlY6R5eM9+YG8gjjuEOm6AVJfEy1cqX
Memry8ob3L2HXnMCjw8Z6TOJkd42izGd2SH7doKyZ8ntfErHICBWJaPzUjTaV0YBN35mMVSYAEEq
6KmFwd6m9XX41S4LY9/QHtiEbuBetxUJfjJUAzlHLcMMn7wiQWpRTK5QwUKF6rvdRLT+bc81MM2W
7XNgBmhgGGEOZ0x77ibA+T4HkVfykWrDPk88XQS2mjwyu4FQtY9kUcPBdFV3B+/XR+pdizvSp9py
qfBb0Ixvi3WAW3SVYG++hPLDaJQ3fYv8taPnp4WXRBrF7bLL8zA8TrlpXPRj4H6a4olZq+FJRFKN
Zur3PAnhPgkEoq1Ey8qvsaX4CbmB1TwSvxtcG1o/YPP2kADmKZKHRdESmYUcB4oQQ0dhaQtjakhQ
HukPU0uEgpouxAWN/CBQDlgLw42rpRn7ZUo8bWVeWoGVX2nT0OqLLK3ye89mZrQqrMEsd9PgZgyF
ESXf5Thl5qhZGp/LurCje0HQK2hWVdXITlrEuz26ZGshYhWSWWnVxV1Cg5cOX5U85WXWrhAxsQoV
mnGRilKew3LK5YGBhuNhG4+GemunlXVScF6/2ATmkjnjMpVCeCEuyJNTu4Lp/Y07knmNaKQZHiLW
AMQRTXY7tMTepHI4FoGUFfLlJmPJ0r1PYzzIbZp6/bFGu77rcXqfQowxL3EwV5gLq87cp7Ho1Sst
wWHLr3y67h0f6Z+P3XBV1CVhWQPtpZrnHvCr143uAiQGllME8qHFHGjy12qMx6sI01V3E7pqnCMt
cNUrNvKV7zSCl60j4JWtg7vCdlMCzalyimVrssggaIovYofQnK1eZMMj6D33pJetFcACahodiXIU
UNQGIgvSj3Bih8/IA7uvBUSDWyNGI44SGtmoMpjZMfPFor4yK53U5npgDadMym9Ln5bkVVfNi0Hu
AgIi1BAYWj7mZFjX3pjflNiN/O2IOvnclMOI5CMdGI+afbY2jaB+hEPkPta8drCmf5GubJAv1wZn
hEOYB81NFk7almjm5sLpy/qhVhXFEsrsmelLkud9MY7QzquSwRGZRNNgLUsdtcleghSU1J0wLJcI
ZDv7nu4yhVg1WSfAQnqyhJ5vr5Vbkx3JVxtt0hEX6LnLAwAlTmBVxVdW+KqZgDsYqdoK5vPqDn1b
kNw3lhbt6ZRSEbgDSJtFMljN/WycuUodhcqIBMX4pjSrXl8gCmt2fSlwmoAm4kZU8Jv9DqF01DAY
GUIz2Hamxh5YFYy90P5bRz+r+ZQcxcvbyejrT1HT0P0z+tB5Nd243zFR35XotLbdoNcfh5QNhw7+
9NCERbgz+yRtcRs109ZUGfGVDE/3dl8jEB2grgTahBy0nYJTXJFM58F+WPhZVW4IYAIO4TnlFwJz
GuLsgdHwyLT63RQ47fXbMfZvtQDvfh+p9N+zr/5PCl5ypI2f8+fe1cu6qfLuH8c2e66DsPrH//r3
H8NvcUw/9A7/eLlveUzSnh2qAMxomUg8nPTM/nC1Yuj8QNNOFyaoItoGEsDav0CN8gOdBHqOdLjx
ipg2LelvvUMpPti8CM5WAQJQ0g75O71DIWff6p9dAyCRrph72rQoyYUyjfctvTJXNkM5puFWF2HY
0uQJ15e2tq3oJcdhsQ7waa3StixemMu6HIudfAWvyT7ZZlE846wf102ZTZtQJdZ55GFHsM0WkqEw
Okk0Fwusg/fo5sw1x+x201ZNyxGhUqs09UceFcF5Cf3P2tI9yUCwhzI6DrgtUZNsJ5NwKL9GG1xP
9qY34mfCJ8d9WodcZeLV0i4qlqldcCRqoNgjxEx2NDviDWq0etVXyAHiLilw+gPyKApvXE55cMw5
Oqw4HG6ckXai62dPZZ2TFUB+7Fnhu9k7KnkxRnGtCMULq+hLOoUv4CXEYv4Xrqffy6BkYavTjcqn
T3Uyw2fwlrVucqHpiD+x94Rbe8Dj02n5E1IO0Bk5LiMGPwVDM0djlmQDYStIkEKL/2oq7yBRxRyc
Rpt2nAJeghHWAAHmt77TnQa2pYUTNhDcOzSxGRjUZVtHL46sukXgj+FWBbz/otKjOyqlZE9mSnCp
mokc7QYg4NGzmnFrj+DD5zE6UacBCA4EgCSzqu1sS11U0jMuhsI+ExI/kt85XBXlk06w5ALVyVPS
Zcj/e6UIYeQuzP8qt5Mn9Ce32egfPXIw1iY8OuJfspSZDt0H0WmfjZCEFnDw3TIzmlNAhOyqSgMH
6ZREdRXYd20WftFsApPRsz2VQ19smAQNhzqpSBo3B1LmxgYJcc5Ued1VGqnEHky9IdSrk87XY7p+
9TjoASO7qiPdN45ePakd4nF+j23y5JJlvnJ9Thcs8lclNd4ijEj2SrK6eKJdZO1yIwfzNgnjAjdp
viMLVp7H+acziPpEv12jquzai8Fr2wvH9iUNFiDenPWd1LxJ/KR4MdCmXYdT+4gCB0hzq6h7CdYu
w5cCxzpT3fw2sJvhXAzZU+1Vt55EvyGi7Lbm3UZl/QiP58qoQeRN/RBs6kqL2YbTF6eNCbFuc871
RGYhXoLzRIfjwJFNbiQdngUx5+kyDbRDwMQc5FxHvcfnbbL4i5lbUM+Ma8sb8SClebzJ3+JVYuga
7KzhOdfTerYtJ0sbXsd9CxD8AiR8Oyy8mPDIaEyuzMraNYPmr4Sf3UKYR7viBq/WaFxTBpMv1ib8
7MLs1SoQCCQBHkJp4pIsbD1DHECIq5dqBDVGeEnctD9FYYAMosAo7Gf5Lom4tYhsYUcE0hA7t6Fb
5KF5vLAnq6Hssux140+nnvDy1WDxfdKJE5sE1BX3ojEuCHAdLkMTVf1Ej3Dlxh7HHos0m9zF/ImL
jAhNQ1nYfXkBSxA4UKpowtSMezILykdUCtRjoz3zQAisLXM/+NLk7mfkWyUs+vDVU3KLhgUHNyEr
qSQkwu9K64oj4YugUtnbWSpXST1lW5jcGrV/Uq9MnyvCwZMgxKd77iSKZVc/JZEud7mKdTKrQfYH
ljkt9Dr40oX9aUjjV5gU3X0SgW40cdegz/UUOHDeWu0G6bKPmmzb+oDSHdIEFsKsHmPlv1Sm/qz0
DqGrKENkm9lwKL023hg83AsZ1yx8MicvYYRHq6yOlTbrzHWOT4jmDbo4WPDlodUjJE8iKy4BfU4E
qHvlY5tz9FKqyAizyKqXYj43d2HJObVrT2+/Gwvr2PywkV2jeKTcagIXRdmy0w0yfAbWo52mRmos
mtFbS7Z/ZAX9rSLlv1eB/PS/mq/1Of+WEPn/SvYjdcHPC5BbzBEZ08ofygzFX/k2orTEB1fpunAY
BZoUGzPG/Y8qQ7PUB90x4GCIeab1x/TyW5lhf8BziMCUyRp8CQZ7zC3+NaL8QBIk/z3gU6SqpmX8
rSrjDRHxZ5Vh2TAUYAi5ch56MvBS7wYkvmlW5KexIHISMoCgmxN+FWWiqUGHD1hjowyMqQg2vXyJ
YKJ/SPlFHy3f6xHqxBF2MhkZ/n0QUztzNquRt2CLjE2iIIwUnmY6/xFIHMkWBBlvog7O6iLoEw0T
V2nQ2LT66CnSYAMQxORgQlEOPXCoaIgIVl5vpccRtuSzHDDkMH4fEUGKyQEKGpsV+tra80xzKcY4
J1sm8lAPMaAvLt1REUgAkC+XayKsK1LZtB7LVlj7Ed3WibZVYzvEQE9a6jjLhH7ui+o6plU9dENj
09p2XOz92mmBKmN+J1ony6b4WnohnSDEuWgJlKoTd0EYvNsvOGFOsAmQm3xmMw7uMyLIp41ecQ5Z
4k5xr6U/eK+ybf2PntXXHyuR83Fc5YuHqvWDGwy+A6K9pk3XrTAJBMe/2c2mZS+7ZBhZsTtUXYVA
s0mDZEmr01P7wsfhXLlR9IDV135CZ1/Q1UDGY6NotIsS704UtqvCNTvwlYL+GvMb0lqm3mQC7Hs3
aCsdMG1twokuipO7lBoAMHMdtneZzpa4EkzRz2Xgw8ESIIwfw0TvrpPGLCs27y7dFoVuhOjf7FlT
HBUIeAAzgv9PwpSmb6YZKy+GxbqewFiVJ6k01InwWGcJqutL9hkpqltl1EwUiFDJ6HsrZPVglTR7
hYuVF/R7V75GUd8hkRwyJVYln1Wto3mMviprrRxXJN1CcGzBWQ0bRl7ZtTAIqez4MtnOwdnQXe96
5E5V5hAqTzc8/Koj1ntMIt9ndjSGiD8nNM9zhkrQYIpsEiYVDJZzSE0oRdHgCqkhKUF56G14jlhK
UXq08CJrvaI6aPAvHIMK+yxLLHi058xocXkRqzq8pkoO2h62rg9+QU1Zek1pUmibzsazztm2mX0P
poGpU6NgSvA1HAwaUGjnvcq7bboWaeNKDrBMPiqmKeVL7eZ2dBzNqbs1AEMokCaWwBAU2ra/xL9Y
DLuy0rzbNo0h4bZaRgmpy8RBwJSUSXGj2UxfUYtqGTYqnb5fD1/F9NF3lQ0zM2kQginrxAm2mRGJ
6KI3e2ZZuclei1MHI13tN1Qo4EKNeA29Y2quPF0rbLpUJhl7yKg7VOfSHpwRixiUSrxaUZRtmpKc
o21Gz6A9dL4l8p2u5ZBhY1pXA8IBGunLLva7izpPtAJFTklDjzh5QLJg1wqLr6gWNW/Q1q8pDcvb
CGtesC5jaTV7zRrqO5tJkrNo0PZ8yXpbgkd1Y+2ZlKz40g2Zdi1y2lIaNzMSz8TEdE89Qthw4Q9+
jySxs2BgoOu5K5hDpEu9pA+20BG9aYvCByi+Coa84M9mWXyqEDuUS1PV9icvH4IID5k1Pidm4j2i
O/G/MkXNX+ELYmovIou4btOGEbbmcNPr2xJbB7W76wQXOP4rHOXCi78wiMi4e9HUXxpm1ILvwglh
nwHYG3SHssmwcURM+C6zRBhLGnUKtGudJNHeV4IEdNfGfepGBtQ1YYVltuScwXgibyoAHRpAgTvs
X4m3TqU4xk1vTKuuc7DtDZZpWdt6ChO5bkLfCXGLO/UeH0LSkt5TpGeLeVD1kpQpXdnRD0y5dn3l
NIvAcTz0VDLG/xi3lbMOOOlwWOxrDCVqls5OVfXUw3QATiIxAy1HfdDC9Wj1p9i2U7mIahJBh9ZC
rgWCMPCXyPSLp1jNqrU8QyzP1IOclaQcwxcPAmvLmNDiKJPjr0H9oVJyvtwMw/oCH+FYblVV0Zuq
IKQ8mHWef+2QWn6BuaBfCjLCWHOiykbLljCKXOoDIlNgPwktpbZjejAr6we8F0bByD0Ja+MVX04b
LFvgGtbK4+u6blzm9mHijWuTwUviZGTeQRbG7xyl46YfBxiGdTd2d7JB17xoa1vemrxgt9MHC9xp
o+ftS9jaZrCMwbu8YN8u4EbLwCQnN6QAXmjK4tmcbHS4sHBLtTc7z8BsONnxPUJnENRiCvHcFWzj
J6z3DND6Km1vTY1kAAJppN9upfBSOKV8vn2NLGkHBYShjBZ0tEhrrUckyGQ/shaY6YM7bez0h87W
eDrSjDJgGU6Mv65lRAdag+tN3z/VrbVnGQAj/I5hFgaDtOCw7k7wfv5+j+unheH3deH/vuy+0oyo
vv4D/Fr9j02bfXluSOz+H0BiE4Zt/LqcLKpnRAx/FSX+7e9+a14Z9gfpCCpL23qLf/i38s0wjA+u
YZn2HMxAAoDkev8SvhkfJEIh/pJuUETqFiKqb1Wl/YGfCHYIm3aTK9nXxd8pK98pkrSZFsf/xFsC
9XfaqSroRYckkklmdaitDJSsvUpJz8wMg5lgvpRFfnD7yxYUwXdF918I0n5Ugv55wXeysJQyCvkD
Z7BJpzhAAWJCxVioKbzHCPDy62u8Kb/+rJX/vMict/Ddp9J9ow9Q0o/7uL3pJ7mSGXWiRY3i0z4a
XjwU+F1oHisxwVfE8kR3R3r2bz6hMauE/urq7/h2iZ0aYyhjba9H8P3TeIVrbplXExOglE7VFds7
bgT4PnGw1Ib0Ikt/I/abf6F/eeV3uiXhaiFDJw0/MWdulW8Z9O0t5vi+Px5bvbvqUTs7cxojFjGP
EcdvbvePmS5/3u757Xx3u2OJgtdSJQqmYe1etufksnkIsB3e51c0hX59EVSgf/nR3vH7NIMwzXrK
EeV1AkWAS9ex347Vpe8OqzbHJIAF/NdX+tmvx3ynzgvHXnfLfhj2va22cDGQknfwxaHH+uFVgoQf
5f6WMz097jtL4DZJq9/p837yBZrzp//uTtowaAMmIs1e4onriIaBT24ROklYAvNr9Fk1d1QeMcKv
AkZrv/7AP0rv/v31me9OlModNIwuU7NHQoVl1l0JGOpaJ7cuj4wcPFLtEGX0cvvry/3sV/omEv/u
QwJHG1XZKA5Ej8Vt+FXDEYJ2CnLCQ8UmuZh++7v82d18t9YAaI4UMqdy71Jo5uIuNbKFGN23n8/E
iuaLZYm9ibr5o/7bBc54Wzv/4vk3360+Vk/7rfcqDLz42ZbhvfGYnfLgFNxSIWyCq2xvHpDd4CVc
IvP87NmHYJGcs1NX7wZQ7YvPXnQkodgzDxiSztQQ9X2E8+S5u9AWQMGJmxan8jk/5zeUfGIVr8ut
ZZ20tbtEAcO/vo6ifXNShfHAAWI5PGjrbvFZLUpzFQ0rVe8acajlElL8IvzU3HQ3tTrhg1zmFwqf
zLbeE0K3s/ba0Rv3w2ZYyaXwNuO2OuRrIOxyNe6zHX5Dr/4cnKpzvQvTQ7Orzu6NzSsmFEjDXXqj
bdrL8qp0ONxzBH+JHsSFv1Xdttz5x3wXQcdbT+uo/JJcEw6io4p4QXS1zM7aoQ9Xw5bj/9aJju2u
/r9cGc13a/I8GvYTbYRg5+qEuMzWo3DnNB42/C66cuYphifgTZsLxZ9DffzNs/UWbfNXPwbzxyda
w+kPaAn5FHgJcOHIjEmqqbAceOZTgAox7zxaBU+hYYBKn7ZdU1yloYlE0sLQ/7sn3PnZk/B+hbYH
Fk+K072S0FjyhU6uBylUqx5fVA3uAm4Cbv/kIen1o0cQyzq3/MOEkFCjJWxJD35eYWDPIm1p6EAl
SKbqHCpDjNDD2Gt0VTt3X4blTRQiYcLcQ5u1O4CwQUKLgLUMqxV7YksEeXKpaUTa9JpOy4H2Mwrb
emH1kBdqYmsqBZPLf3A4fTX6+DHyjT3OFAh5AtZH146fsBBd1gPkrpkokPjyajCs04iJGet5uRHw
Mcm3WI0Z5E0nPQddhsc9XXG4uiWCYOcbNUhtI4WoFJcbYIwt3XDrTFwBSAQcRcWLr56M32UX/nQj
ebdnRVK4iSwLb++Fu6h8dF3/RWn6agjbK3SQi2BaN3ZxM6qT4ixR8Y2zDv9mE/vJmj5n2n2/kbSB
r3dETXp7wytfAiJb515MKCgBkCVybjzm/BSbSvxuTf9xBvrvPcR4t3HJSg2hrafevsy2fDRrNn/x
I593TU4gNwE5mHV4E5Qjy7uPl9f5zef8WQFrvNu8Jsah6eBr3h5uzhXaqEVWIFtKxCooMNNFxVFO
x86Cf3Xzm93rZ590Lmy/272kSLtaWFV0gIbmuoekrj7iyt/NX+oM0cSM1lXJFeEHV7ltHif/4O5/
feWfVEDvw7NGAhviWT106JR7hHiy0sPuWLt0OuzxWPD/5zLo15f66V19t4Xlep+oJgnNfT7qV4Gn
H5R1J0lkav36I45IKiMAdUhHzN9Gc/+san57iL67r8NUV5mg5b3vvOaoIQLz+huFgS0NYvzIBhpM
VsjRuXwbJ/FW4pGO1a8/rjm7mf6qunx7U99dXNajLZKQko8glLh3d15CEh2bQ5Q36cIYkGiKnFl1
whIVx81FhqUkTdxLxPBAfNGPD8cp6fdJ6X0qRH4hSMYg0US4EFdFtNSanWlvVL2JxQFvUZ6TcMNS
tI2rjca3Z2xQzpON0aE42o0cSUwqA6WxymLMZtEK+GY9WGto9DJ4X2zcywB3Un8jpmNfvMjkqqBI
RGTTbSt3n6nd3KVxdlO1c4aNDmqeOT4cya1NQQcubfSOY/wozHOfHj35aMmb1rxzh4dCvjbyPs1u
jW4bi23nvHbNjtZSV+91EFvGlvAVPd0aw/ym62BTgaLvdlq3C/y9b8EH2xGdw7yVUItF4TEpJr/0
olMjB5EuGojM0XaREJdx1d5haQStFPGxprPhx0e3KPfwGnb2WK4Zzy1F2G3ilig6KCJdeR7GeD9F
4hY96bYd97qOIlU9CPtjh94oHMcdvXF0dWrVFPIYJdYmgNMfqOGLweyAxtutS/9pUQv1qmXGzVir
j7I5G3m1B6J8ByYC6Fn6GT/i0QmHGwMLLyPF/Vjb6yCpVj6NrwA/vuFqa+IUPvea2rhUOWldrYoo
e570GeYbBtehYto/jaw58mNKdsJEUy+MuBmQm9H8K/2CbuxdVDr7EfFc8jUIiZJBhFiXTLNfQ39H
8ERCrkg3EkMu+lPQ0jaHXKrn1rROMqi7vb1DbL5tBnc5ANSGN3LohbknsmgNOPxqhP1HLw7XU98u
EIRY9gH60FEV6toIql3WDOuSSAK3BC0VLCef7SYwd11N+NLA0ALFVkTvyjH0PZxkWstbAs/mW3PJ
mfKuiR9EPNI8x9m5cpjNoxdBPd1/LrJ8Sdz0BvbV3pHtPinqk53o6xE5L0MhYBCh+irNAcbuqZT9
krknY50Yl7CT2qdu3Jl6eOh9bMSDPDFGvu1950VNw2KKG2ie6LmShDGBdUHr2R6vyhj2Umldd+Ru
kb63yCZ73+vt1qJfIVIk816+tyRaEEft7OAKW/Ial88RngcUlxjK8yeiKnh+h+sARfGCctuLCK+S
cfgs3RoKEx0BmFpCf2RlXcSMmrLwCo/y7/bJny007woxA58+w+S23ePamOphp8pulWjVOgyILJqP
m69p5C0bj5LKnkj6/s0K9xZl+hdl6NtC/90C53jJJJ1adHsl0qXneye/4QFPu00e6aQNW/yekR3U
zaLFG8QIJk9vMUSvfAo+3f4/1J1XkuRIkqavMhdALzh5BYd7uAenL5BIEuCcOXD6/ZBV3V0VU9m5
3fMyKyklFRnpBDCYmaqp/uS+W5laSAWhNOy2+FqLLaptAOGNGjRJ1TnNLp5DBimhJIEJWokpWGEU
tlo/DPWrKJLtfMsWGTY/vmKQXJBMYF0KAQomzkyKdpkGb5JR4bFuk/mmre8KQKIW/Q7joVo25xeb
/E8qT+KnlGhL562Y56TAdhsnnfoYl4dSpnH2SoSBlZ/boKA91AKQusJAab2hGkuZlyI2oARxvZ0u
kVg7lyW3a70l+GUubNUrMrdz1enebVokvwi+1s8u9HMuJanphrleH1WrEqUEYUNABStZgrp/GdU7
0TpDPXMMbJUKGckC6QosFd7vIxy9Ecaa4dAA5zneZPIJsvvCJJOPpdgdupZhTnsHjPk0oSdcvigj
0+0LiDQkneNgQGKs6Az3kuv0+zonKWpXj2t0XYC60tDbNNFuoNfXgjcgUAuuDTkzNL2bB3C5mQUO
VRlsUflaVh/7EQBlOTCoqTdghF1gECVR7B9VWqK9iDkZ+JbxXVjepGRxFvmq1TRHFtbbUVkR4RNt
ub8tRsDcEZ5SKraOe7cWMxbiIv3ZOrtqni/t6Dey6ZswdrK8w3ILWb98oEstOr2s2bjjIK+gO9b4
Wo+iXRkPWMzZ6uWLwaZL9/EX00rbE82/WFnipwQUF85EKQaJczMywVJA70cMSlm/WVEZRt6Knnuk
jfdT/pSgxtNdXrv0VqtmJ4G7uOoQHCfTKcfhAZ1M3yyPOViVInP6/MchC82K9V7rIMYjVpz0/YnW
E6yqHcCEa5YVB3nRX+PHdZWjKMnWh2qmHFUahBLUIADLuYigOT+8JdGJrFFK7+YtRNfSyXXN3srq
UFhGiIiNS0OEKA/XtGu8PIPAUCcIYhj0Ordf7EDGT/Jm8XPeHOM6Z9KkjrTyNUavGDlw8OTrUcRe
TE3GECjUucusW3lSv7VC9jCJQWqIuHoaD0VSnpUe0Su9u5X6SGWa56twvekNcLvicUjVZ7kaIj0Z
vQmRKUFtwIqjulTvh+g54UzyqkMRhKdzNIUmhPFJc/gdf0gHdDORsHAvqxCYOdKPzMa1Fq6Fsrtu
Fz1K0GhPu97ppimU1je1+aEtY88XvJ/Gy6k1pmjN2jAbY6DyyDPy/06EKtfrgQh3K3/qltzT9xNz
cx/nrT33cAx3z8qMHnsRwFBwL73Jyf9Xm8cnhu8/DmKfnT4aREPRns/TA/pwrmn15OnDLWLUFC3n
4zpeX2jVY/QaoPdFP956xPsD8sbFLqXxpgNx/euyorKX2f5qZXw6RGwrvlyUAITIzK2BzUs5iuv1
sDYS5UzAY8U2fUET8ao0lgfS70jZ7scoKcyj1kjsvwAGu/G2t+F+Q6RVRWddn9fycUPFNNV3Zm71
BVe8iLL+QbbsXfMjgid4tzVNflBAz8tWuGjRWJz/dfj42WFe3Of1HyNoq2rGuJR61IGujdf0RaGi
RR99lFARcedcP9Zj8gSg7dhcjroiuNs4db9YPD/98j2d+MOXo7EGZ66fadNQEF4l2e1q89i01nul
Tse0A0Szzkekh9DrG2+svDz2PFZB1X71/T+p8Iuf0payBsgs94kR5ZVx3bfxUUHpGpDcTZxT42+o
Vu61q0VDaSZ/+tcD/pMKhvipeNIXaPkir6Lhz2G5qK26pnmzn+v3yklJarKkGF1p/9nTla1PyYGY
iaO5Y7sjZBIfIV1DdCz9VvuG9PlRMx+qrHUbPNjUtL8RtPWIGd5R4xz0r2/1r0/2svUp4M+QZUEO
y7jhLZTkkKveUMqHAYN2MNEgDuTul7X3fe399zUpfxZgkedtTbeRc2K3XksLmAuzehS5x31khUkI
+o+hw0pFygmVg+JiEEMcIDXNlV9Npb8uRQKi+/NUruuxH3HKNaOCaFnJqovAmiMV1MoZz44xHkcJ
BT/TWUg9Ci7rX4/xT7oOkPv//L1liTbPoq4mXfaWxP5lX7td/ISU7i5cd5QYer0W3EtbQEf85Xj/
7NF+2gOtDPXz3RgiukwY1VEHHOqnHUkK8Ea2Bc2wdQkILymn5aIyeahN9faSvCBk+Iai9E1CPVrp
Ae7Hv2pu/fWqgrHwaRTw2J60ibN1W8rvMGC8AZn6TNSCIsYIqxKPYMOPUqz96rzz1xsH6m1//r5O
qegiz60VLXL+xaT1WOn9oVt+7FemknpIC7tN85xxGP4Pn/OnrWoAmKQJJjNcY+VkqujKaEQpy0uc
mFh3DjfLSrG4femMAPGs/2ivwnLzz3eJ5bl2WQRLIGOfj8mmHXO6ZRMreN8Wzdo4ijQrJaLuL+7x
J6NqftqtJg1zkL5QhSih9LdvGA3r9LIpRO/1CIUNkAriYYPkalr823f+W5jhh/8Bsel/IWAYKSo4
Q4zhz0HDv7OW7tOsaMb3GtbSP36MhvK9/vZHNPE/Pu+ftCWQxNCMZEMF3rFnvn+nLUFoMjXWv4G2
g6n+QfIIbpKJHIhogg4BNPyJtkTOI6KlhXaQwruNfwf58bnmSTKoqarK58kADzmTKZ8OMAjd4BcJ
DfERjblndZUPfVrf5r3EOa6s3FxTjrjH+nzOUUaTAX3Z5jvg+/vYbJ4mRTtJOzkhH6j1CScsx+/i
bfaTsXWWegm0Mnsqmk3f1eWQHYzzEGrUBQbPTslpEop+6/3aF7fWUj/R046Mbn0zG+0IvOxhhUnB
eUZYYRMpLga6QL52kFgB3ivH/MrWRusBpuk9fGkv04VwTuALNV0vwdTRP9jPryforxeki03JeGgM
4QG09zXWrKDXshAnnHAyhbC/VK8Vh+C64ThwURrQYXIMyrlovvcoIcMRBrU/LnSK1LqncJchoSnS
m13wz4aSvL41NUWk9FK8CiSzME5RRQa3/4VayL1q8OJe0jDBJJYuM+fPRGmezEVM+Vzzeo+wA1At
oNHjnTBQIJUGf6mMp0G6JE5qdapHic5X1ThEIZMSZo+96qIu90lBfVzY5IO1xh/yQid4N2YW5jK2
LYuxvVBEpCa4U6wbkROyxjVjmE3teuCgPApzgPbprYziCTYwyIev3RPvpdJtGuGqY9G2ov1YmgBn
tZFfm6pxBiyIcmrGecnMuw5Bje477jmpbaFQ7IARL21DTSVgkDLdbDjelNG6pzzZnhcl9lZRuKYo
eCxzzqhIa90Ji/hVa+BpmBe1syVZgm8/9HfSpD+I1nRGY0Jd1u/UdG+yJHutpQKW/FB/T1CepDDk
Qzha7disvm9Vn7iiqaLnCKuLvg9kYblE8KMdciu85OuzlSsIPl7etCm5aTLjXBoCmhGK8DGlQ4Dx
D7Z9lLuGdWjhoAB31FYrVIU6xn8HNUbkLrDU6u46SQilHXpXdk+FxEnDaJ5KcbyNt+m0yvWd1JiZ
szTVU7yt9xjgJq4gbPdZiT5y0ijulo2lU655bG8Krnd6SrF1lrWX2exLW45xeKGsqaXqlSVTgIyH
unW7vP9eSDzhXj4KaXE7WzimYdhmoD4KHuMwdf332SxC7JA9M69OUrY/gti8vajoZ5pz7xkwYgVz
1uycuvlsdIHeSVe4GiA/P8XXCmcyhzX2CpYw4PJAlq4fsjTsXN1QhPwntvIOBX6NW/Ftgb1oUqWZ
lvIWTiFyXgumI8JkPeB98RUTAMrnWtSO1Y9LW0iYa1H4KFIEbzG+bQUGR12kK9VKv6yi9iAp0nGd
q8TdFvVQikWIqufdUFzukVUPUYoIV5NZIajpF2wg7kT58tZAM585l8MzPoiyfMzX7Q1NlAh7krel
rr5fWvm4aJz6/rDJ3/yWD/9XPVU8+XrcxcL29OSfafLve6OmYZoiEyEwX/pzYAd7l2nJctke6510
FHftSw67wjFrvKnb5OtyofRi6P6Gg0qCPVdezS5lev8XV/HnkslvV6HtmnQwWSlkG5+SqAo0Utf1
vchVVK2nJKBN20ILO+C7iVxeWWVzn7fIQEjJsV1RBOgh9CUZSvLVb7ikfyv4/78hPn/6qv+F8d/g
uKfs5/mfx/+HrGp64er7MH7/Y6T/xzt/j/Sy8TdFJWIbpmYCmd4f1O+RXlb/Bj1I038APJHE4/Tx
O8ZTMEFyShj/aPKuegajh4z1d5CnYO34T8xqARdJGIFAL/q3Yv0n8hBCgxw2IC9pMpRnLlL/lBzn
i95q6oY1nyiq9eok8mr5a9KDSRDg0+YtsSNrdXS2crNAqV7to63p02c8oBXD3qbBQujGFF8uS5x+
W1TKllYhxx8zHul0jvQ09yRMapDvTZH8d6C+pDdj3seHTGcCE4LkPiLMbiekPBEPq3ANuWkMg5Ik
Mlxf9TyuzpOArEqFLabHiix9Gd8pJM6RjECc4hbX0wtI8Oxrj207FNkpFR5qS2netYWriJsU26Kl
taBddkqD8APMP35DGSruPWrp2/Wybvo3vCLN7z+uZYiNIqbZpuGcTce7Rc9F3G6RrW6dy2XObhuj
Ex4QSRejGT8zPtWcFPTWkokuZ18lDS24bDsZo9FcbbjfzNzhnH4TJ4mba2Y4gxUwmhelhaAs6sCK
hkIQ8b3thm7bo+Apn/NBcFBAQ3T40jnCZqCOXNN2v9uKXr9KhrF6GCtUeDGViV/hZ12QsZ6wooNc
sdXajRy328lU0eWHSUCVTE1UZLK1evIAukJMTHiI5opGkN42lwPcIlpvc113z2hGxUB75PgBxZ8K
bCz1j3ClvkMsnvGIjcUO4cN5wegWJqr6FM9VerMUMgYmW69MOOKql+G5xdrjLW9FI8T9Mr1JL/Pw
IEmx8Dwj5RsaOBdFBRoL+OKYSiRaFaRspHAcmSDfYrz8plFn+ZZhcCkTiJTh+qLTZ5ZV6xX5isv5
gksTUvC4yQLch/47bRgRdGZ1o4pN+s0s9sqQuMivqigVN5fLFL8uU6GgVLNCBU+QdHfRC12PSfyj
OTjj6q6l50uWm6etnpuXSzKKL8j/rI8ZXYIbcUZkvTd5iVqogPex9rEniDKeaewBk+zJaxZJIB+r
ZBogphmo5dpHkGRmZxV0qDWXfn681PV1lrcDJnhz7cEnUt7T2QQWl8aQO8CNbOEwsB5qS4cPi/T0
6ODP0L7qFqklzoXrSWslNDaKKXnbgAAECxIWjjyyNqnEg4PY+uKEZnlxUiB23+I2iPnbbiONbk2G
wQWtkFFTCjwYJ0Q2kP0Phgp4X2mltLByFM2Xks+bUe2/1+MGwzp5At4xGf1NiiOBV8EXc2u1f7F2
rivEufWkyGv1UVr15ayPa3qKOcl8i/UMDnyByjZMITHMiqw4lSvOkPaqqE/lmsFK2QR991XBvs5J
yn5uIdf3U4cRR98AGEA7iIyq4eZnsFzFQjeqnIdEsZt4twA25fg0wOWDQq+iNSfRDc/ImQ7CRTIP
ozkV93GsYnUGi2dP0C/Fg5jKzUuyGul9OqXy7Vgtw7HXgRasSp0gkVO0j82u4WLn8TIeEEmZUMsz
0I1W8CLQsmx6mpNy9zQYqU0MvbrdNLPc3UxbOV21xlbfdcVMoWYq9DBhn4mqWJT8SwvQQxM7/V2D
1X7Q0yR+VNZWQlpZLdy6rZbwDzHnL9KRH8jRf6YjP7ZvQhW0TwQqVVQyP9Ww2lgbpDqViiO0r/Kp
URNY0thNIOGOnFIXjFJ81JNJd3BUgpFfS/NLS7UxMNZxekFtdoFOPs4BBrLyM6Dtc7uI0I8FXb7H
fyx/wXylOCo4aPp53W7RRetokhptDGunaqxf1C5Ufc+d/nkzpm4ZOmRZ8hlEPlVNVD+VxvBHn7At
aNvjxHHl2axVds0MrurHZdumt3Qfw37okOzTf4zuPs7rPuL1Pvbp/hTaftDDjF5IWG5CfSeXCAyo
F0q0xSUXby6EpdOM1QKYl05CaD7RsgGTWB67vNK4wQF6PKjrjCJju08QJP+Tw7BPGjhEwxE3BPk2
3acU0PPmpdunGadxZpywT75pn4bJyoRkA8PoRxqXE8Ad5Oj3iburO55WMe5tYaTml427rDqMSyj3
hfrN6mQ2ZrllQ6Rf49YXSaT530xIB60nfRtFvJrQH6DtiqpNlA81uF78LaDZs6ITRK4m0bi2ELKo
jzX7PodAt9bLYyq+Fdkx394F1CET4kqLq8Rdrrz0dFvG9kPLoBu8If0KZVJxENZwqlOV3tX9e315
7BR8TqpIbq7zyxfLbBHqOSucq6Bq1uuLBENisiQ3GY/ZszXPcBfsC0EV14b2qs4zj77s+0X3+6Tg
vN77o/GgL703Ztf0jMEFEjun+QtIrix2ci2LispPS7eWj4Yx3CVfWiPMaPACS1pcs/Ln7VUon1Ed
U8WbAiGzFsgigrDWV1MO1y8GU2bJrifLN9fTKiF0BMgGmU9swDJfYYyxl/c4NZnpMwwuOjP4eJWL
o1FmNutktTURWQ8V45hOlB/RIDpXMzKMi3aYO+XI3uXtqI+kLhy9lsBi3WlYCqToRdAZA0bUG5YK
1lAYZUAjsuCOyyKGiKyNAJKQDeawwdCZ2EzNFWURlN0CkhOJdKDGAEqTsQY24Ipt6hkfD38sLPAF
6wqyDf0qS5uvEMVyB3It/LMF/Owl38zUkwVGLNcqX8OkcVRf8ZjoMXdVPrZleRFr+Wu5ii5ZD74+
VoaKwUN1ab2prx87WpOXbjguVASrsTks7aTBGI9fpCm81M25VHGnHjL4diJYGLab+07Fq0Ouw0t1
vyX+Vh9V9cs2AdZel4OAMXWJuZEEWn8CLQ1+Fb+l+NKvV9qGwOKC0hPwZoylva3KsDOM0WXUOmBo
ZpVRkswVb1TT4Sya8U2Pi3JsrmeU/AJovVeISX4p0L9ZaqoJ0yqECw4EDhhe2Utq477ETgERvrw6
XIz3oeGxqM5qflGMB7DjctWizHnVLP6cf20UbLqo5Bgtqz5fvDo/ybK9wdU04hQuI4IjFYZheLtw
li6MHvIGHRek3dqgFJ63lsQMijJSw6hF3O4GD5YvthlmDK/Uv+LyTavVZ23EvhuhVyE/D+JrguJr
Z5LMVkcjvtdwHUL1joqOWw2HjEL/aEwjEXmeIVH1dkcjswX+ktBpSo6Z8pquNz0kqOcU3mdCgw8D
BV/MokQk/9gBExOrhJWS12E3Pm+Wd9HxIMWWbJSuTVTuJ0y1jf6bkcAYOSmPq3SDpIXdv2OF7mj5
N2hA2/cWHpcEIf7SOjV8XVwO5ZtS3k5td2YFasMYNtabVRzl7HquG1tZ7vupBvUohXJ+Z1bFFWpi
LkoCTq4Al6fZmMqz08MKTXHG01wSERXwjibCdsx6JESB93rxeomUEd1RA+6h7K+W5Pdkn1s3eIby
3JZnVasCEQ3LreEfoTVg5QfzeaOc06AAi/uCA+WN60WtcbzFaAqZr+RqJwxnkL3N7mAmZxJ1+gfl
lzR50PobC45TLr30PaIdaH8L1UdbYsJRkvfmkVzWHuRsd9uKJ6XHZQtXwxbFsTK9nQAdZoBjviWw
mxMkjXY5IimsrbMKOr98qAFhVW3YYygsxRKife2z2N1blBHHDHoFKTkYyAU/N8W4Mi6vcLxsJFmi
VTRDWH+elIRLttjq8qEWEswDvxWjse48OX3vcnSBvLHRfjul/1TF/jPz5Edo5ZynGrK5y6KTXv+5
bEFJsU0UqSmPFxSfQen0S+mi7sZEyqyOWhvczLVFqHqsr3t1rWD9GOL8BkrfIp+5cPJQqtMoCusB
mBPJRROXxq4Cw+DhJmYFwo+kANmT+ljsmYIhj6UvYjV+FJGiZHcTTMp9UnON42IfjvWgHtJFXFxl
gi079Dlskjlne7PK+dgid+IWSX7LHv3UVhlzZM+KUzAwy+hnBlDnafccXg+reNeWx2zIIuzFOIJg
x6UU343mS4MetuLhTP/YFJvbGDXCuwSJAyXYHakrsq7iMEanx74Mc6jA/Z3lFJXelBLZNgboYyQo
/kzbchaLvvK39sGwVnjm14l4wsPrpAP2oC6tvOT9rbCYUZX+8I23KWO5knkaq7tkrY4cbr9jLmUp
T6WcUNDLURxtJ6/glGiBRsCmC5W6DnSxcaaT7inISagDnqgjooubIoRCuUW6Faf+XD+OPB0D1R5v
XA9mfLuNw7ctIxwLN6v6XqVj1GjxbW08cuJJHV3y5A1o9qyDQenxN7UwWh2Pm2ncS9SLy02x53TA
xuih6Qq4yfFb2rRHBahr96FvT8Y6ONgIOqJByo8yyr9XQmMuUl2nqqFIhkXvA2u8P8/FTdT6ste6
+ZgbC6nDJjoa7t2YlL2RC20nNHa7YKsvmbcMSUvEN1QXwxYR7VsSwB/5879Vvvqf9K7+xGn+/0iU
D3ldg/rlHw4b/8254/57XWDJ+nca8/9xs/dmncb37L9ud7Z288eq1z8+7u9VLyT2dPTuICT/vYv1
96qX8jdQMbCKVVmjrvWHqpes/Q0BHVyyRNwbTDwbuLrfi178ExwoZppMvUs3Jf3fqnmh4/enc8Zv
SCj81T8DzshJVCObc+WUR9mxOyAFfC2EKDwA27bNk3zY/6qezbPuGQCz/MGh93GQ7lHIkq7j2+yM
BY5XnwAdhbGHX6GXX3N+OshO7w6H/Kp4L6M9WFo2sa+NaPcecw93XV93JD92Cld2dU8/zFHhzaHq
TPx8cTHrdIs7vDDh7F2OqbM6XdgdB091IOkd4axEQki8dEFIhX2EHKAvBuqhC4ogd1dP8JtQP7T3
yUFxJbc4D0F2sacTWqtR67e+5ldndEHQ2fIVdwxVFytZigyZbV4VJyPszvLBuNaD7ryeUlePcEw+
lOcsmkPMbkN6IT7dpnA6mIfmNr4RzuV9cbDOzakKu53g52WOxH0CQ/SEkxYYDlwyQOKGXZ3S6xII
G6g20p7H+IaSjX35AiswAunr5Xys4g/298gb3Nh/yGzLkQLdzTzZiz+wt+UVbaj/uAzVk0I+we0C
WiahajfR4HviTXx1OWRBE+AF7gzc2RTUbuovfhdtnhL0x8mVgj7UX/sj6DxfcXRXOWBt7i2+ERSR
FCw3dTjzruWuuk19ZDduJ8zZI7iYt4trOEVQHShAFAFtOgcBUxdPPSe280N6yA+mr3xIh+IGJbiv
1huZEtcxuL09PThYLruklc7saYfhavH1a1RZfRyivSJoQ9Gv3DRE6+42vl6vVrdzRV90yWjsztWv
8zvxqvq2PZFMkW8k1HhkuyOpOotu72ln5Wydhqi4bx9rr4suH6I/OlpkuIj9+NlNepwDOcwDDarm
6EkeLh4n9aS5ZRCDF0ZASLWze+PGiHBZY7SzQHGQccSs4oBpt5sHmSs+q2F7oGXyDGTBBXHLxZre
+DXj59UVQ/WuOirRFBK4Vskxz+qddMNMDGIv80uvY53gZ3X3bTqWj9JNxokMdzQ7v4XaEHDE1g9q
IPjZdXGfn/Ir3LCv9FNzNO/yk8EK6K/yKD3UB/U4/MJWBU3Pnyz1T3WRpcHNBBsV6bQ6iwdS+eKP
butCCgkRjrVbrqF3Pz7oc/kGq7KM2mhzVQ+SgjO6wgPQQ3vwqndKnE7pkNe7o794RESnsJ8yN/Mn
e3GoW3oWanKh5PYRK8wvQgkCqZ1/zTzDYxY5KB45kqv4hs/hnuetMMvHo5ocqqBwQJQ7o42AnFsF
l7C51Y5wFTwUCYIkyILse4Uxo3HQ8KH8vn2pHudwPAIPfTRRgQuzYL1uQ4vZTw16Pt4JjuEIT6rb
87sxjF9TX4/KoxoVTuw2j+ZrcpIj6ZxkVyZz6aRfMyGjJJIftjvtjv69Px+MU2WESYRd31V53M6x
P/jqtRYozY3Jq2M7cXJbOl0CzZGY3pd9PfizY9oSv/+gGO+8v5b2V3jAHjqUNrm/O3jiYXQV+9tH
zvsXlzXJa2MHPqez2pXLJ3lDpB2Wqzycg5yNFaGqcIRfrPkzpBFbchePE5+T+bVqryFucZ5wTJ6Z
cW7rvOu2GGXO5kAS5+K+sYdfqQEP5SQc66vNJ43yoJZ409G6KR2NvxVnTte+6Zl3oJixcmY6yIEc
aC6lBBdFBq/0aoemcyRcr4f9e8vT+iW5xriORjqCLU7uNX7qsQSiLmw8NSCl8y5uYbeO7Pbn0clc
FB+93l0c1ZGOhYeOj535hb/Yi93Dl54INYMn2JU92R8JEWF22fVtrDEiHF9cDhVWlPOqLhTvuhAX
ggfjNXF7ph/uCXy65iqRQAQSmMY5twb5wo3vjAhuio1cf4hpppse2sfEnZw/BP6/qDKSle2lt3+W
5v4ZMj+V5BYjK2QFDZNT5+mnjVAG8D8QbJS7wgp8Ac+kdze/dxHScROGcnKMq5QnUROrLgyF5Qru
PUB9f/I0fswYjafO1vzVq+xvtVM7eMja2HcHMyNpuJy5D2s4HSeWIVKV/r5kOVa5F/fNDPRg9gnN
UN5zH5gaUXHwer/EYJFpswdJ/sFFpdJBwdWbebcecMaMzEPMRtX7Jlt57JUsYfFtOpTR/oFDqDPH
RKc6X/yOn1I2zc4b+DN5PdjwAD69bTr7r5hB7/t8HkLwafwdTkFU3NGtjjoIdRZTQuZr8mhxLtzs
/uGdJ0U5k2V0f7uRnERhZnZDOnKxdnQ3ZiUH0UA9AW10DLt7mrg7memjczNMrTODRhBXfHYv7py1
4Tfv+QOfz7jKdu/Enu6JwejTFvHwtPYy/mBH6QJGYXII+5wSbspHcAJexyWtHzwWp3VZgF/gaSf3
MQ68j8OxY+5QFnAheTiIXjp6VPGcIWuxd2JkweO0mKYI+7NmYf+jfBnQISJXYaK7oje7KwtndXYx
gv3f9jGDrcPDRFSO2AHrgsCIXigLAZ43q5FFF+Hn4u9TufEs3ie5mKnaNfdQQfy+kuzSjd042m9n
T5VGfzquITsBT29ltjBAvEKw96mHtCyDV0fbi3laDivDMXDVJs+efCKIg/YqjYYDbvYMuB4I1/uT
xtU7RF2UCWt6id8HWAQ699DPuYeVCVc7HxSNbIvLTdkVCtbsPhYAJ7hosA4/Bnnk4gv+w0eTwKH4
oJA3JiyXE8rHMdBDPRyJypkbe1YoHNmDjsLNgoABeqH+/l0qWd6+RhI399IfE1MiVCxcaO60QY8G
YIQsDN8mewYrb58S9RV7U1juM5ndBSkyL2XziD0sVhli8g6HlqUzeNvL9pJG+ynVTZFYaMKBEhCh
Lg8M5rcajFiwM/NEonL3BWBk1Psya1YO0mAJscr+MVMRbA6QnPCBRPlh7CxHK4J7GuzLYeQlkE5t
DD8IB1By3ZRUly3aEcI0Gr+qbMPW1b5XlcHEkMpM6f1WJztza0YU0BJfYTCrZMaSKp/HWvTEW/Nx
uVXP7Gk868qVTpW7j3fLsqE2F5L+unyaXbgLTwTVVIccye+5jjoo9/FwMl6D0CILkq0+WHguy1ni
3fvGr/CeNkITzYvZizCwdmYCBeuCNFoMzJP2VWf5irdrYBJi6BK77bsQNGxrDe+ZvOaJGUDWL3Mn
A8El59lgB854oxdsG77Mkyoj8leHtC2kAO+2vsV9wuJhIzA9y21ckjmnZJBHn4F1xYPyY28Tf8zw
iy+xY+2RZ1+tqyPt25DIo2alOgr5Jypp3EJ/NcCZI45wznc6Bz17l+qnJ/kQqxbe9iPqcSnzVUpu
gRetLdnFXfqtOe9D3R00LrRkGNg9+ffWs0jJzSB/iEmx2+sq6EhUUldhf+IUftz0U31d3a7fL+Ge
KIxkNhnpSh+yc7DU40DiZdbZwgHryKnEK1nHxSnB7oVNmi6M2xxqH1bRgZ4bpgZXSLuk15djdxpO
w3cEle3VtwKo2w5JECXpR1qEQRZyLT7VIAdWjs8Es1N3CToHkUFETZCTsyeypCZofeTNyaBIbslz
co4UmV05PVnRnnYJnE86J93/+KMtfsP6lTOD5bTenre0Hg/IX0/TGbdvJ/ehCqM/YgUjiRouqhgy
8fEyYiqZF0dK7FjnNlQCbGtJ2QtHjNqjdo4fKB6P/CDeG4+d/kiZW78iEfNSv4L2GJgcJbSA6iyn
ADtjWJAf8PSHmc0kGo9x1DwyvkwUyhvXE6cQbJpvFsGm05I9qhGuY0flTf2G8dtNFjA8vDa/T7gc
/TX7DuPvqN9UAfwOvyrsjPoxLX4nuaUh7VHyCQiRpJl7HipttuYlgeB13GdFppjw65jzUuWUNp1s
F4EZTMHJpLSAX9idM9g35Kbv6PXjFr96xVV2hT+y4Uy+Eiw+LQ2ePxhYtQtr2g6R9aahB8vbXuT7
mL4V84QfmgdeTM63P14Yuj4SVxrkeGayyRg20X4Os348N4sPHPwcgdij8EZ6ygQUhqs4xA/ITh6o
3MpRBuwkSP3Gqd38lZKr+/XCQ4y/Lu7iX7x3KoxsCr1t2iYrkWs0HMNTbcyWmV2Di1W8N/K31d3T
0Jm0W/2RNSascZOmBdjFwubMxfGStkmAr7EU8Nt1L6p/4FONCL9Dl29BavJB/lpFWdR76XnT/MvH
6vdezNft2S3aLReOXx3fUPL5MsvW5Ju4CtsKEjMUbmVf91EZ4TJG8uR8sJNv5V15XnEL9huC257W
kQSxrcXM6TbkIHoyPGY723ri5x5eIawHGkS+xGso3gfEHB4cc9d5Hx2FQMvFO/uiQXiV//YHkJOF
7sn2Prm3w+Y8fmBOxJfsw7UfQUabIzRfshKiW0d8FtijdHs+QLG0e0L2flGTw//ZgGQGOmdDIjvn
ICDzO4m4wycTFw32fxgDZNJ7Viccc4egxmG0ZrNz4cgSRs39Phh0jqEB5XculgI8F4JaKJv8ng5C
dyfVzT3T7x6QvP2/7J1Xb9xYmob/ymKvlwIzD2+LrKhsBUu+IdS2zBwP86/fh5LdluS0xmIWM9i5
mJ5GSyUW0xffsHH32Rb1nyd1ILgo/Cbp1xvPLU7A3LkHnqPres/1IikNa3k7b1CaISgLci8+UVuM
bug2SKTbZf7SbqMlDK+Xq0wLQFCmLDjpmep/llSMyqbiQMl6ILdQuKz4AF+YQmoT7dVDfJbslxpb
sHHY6Cs6ENPHEI5CLFpXj7TaZJilXVSoKn5dfyPe95Pye/nvL1he7FDjfCor7ZQilUozx5qBwRJ5
ff2JOmWN+MNEDilYAJHJHQ5skWR7ZkFMjohpKREQYSdSHSI3FCqzH+6yi6XeGvfakhe2yN+TFTRm
SVSmq/k8uAlOg9PmBNulPR7Ue0gKTDhcKlbpMWOiqB4OFjMjeZtdYwa5a/cB9d7g2URslejPoGaX
H+RptumPURjgf4gDLEnjtD2290tE7Dbiql/aNr5h/358P64uHJJQvpU3rNrO5WlyJR+XNKBdL/kt
Z3iTrq2dtipJAfLSOR5XH3tebkDKT6HKXbHbJvUT58l2Jo9z5Fu7OVrN/LjnNVqiWu4lfoSaD3Xm
kleE3xwrREO2fAeA4RS+zI/8CglN4mbBxWOwxJBuSSkzjeVAicrxPSYn3rRhc06fIZeidbMkJQBo
m8EnTPA7S40WXI6bpbqxGDRQNa/029lfaoNlfKevq40kkC0Xgly6Vbb2pvTnp9NB+o+isCZMcUck
acQkO5f7+VAYl9LmdV+VjLJ6Inq7GqikieSjl6Bfz4BIbuwrTp0wAKB43d8qlzMvmrEe18aB1eHe
Imv3OxLzdiJesnbdJvRZaHlTK4ktoiD0R0sdCa+OCnGpsekWOAeWBZ7VnrsX1an6HkN1iK0qpV5y
OvB6L0EEylLoeTlFWOXBMY95BBt/eSYH/r2h1ToGcLW5weXH6/bNCmA7MSK7ROA6OmCctUp2S2tL
c807O3AfKcxXvIDnS4nYUf8sJR7OociMAZA/ZGsYft5SGI5cuG5PaiWWVESNpaTD/2+Z5FDUVcbJ
0pQ4vI/JU+Qijp0EH7Oz8GLwR2LSMnKAyUCkyqhnf/22atbP3ta3qNy0stIMX7DT4FE7Nw8uy07q
ZOq9G/XdfGVjo3gK6sxfCllBaFxKS21TXABiZsrc3lv7+Mq6KI+Zql3OH7E7OR8+p2fOxtiR49fi
AEV3E50HzI+X6iG4gBx2xbrsWNsah/lzyXwT0r03r3WmnNMm3tsUhu0JDTRlDK3xvqckponbNLvp
PKPWsC+aY+dmPjDf8+WepLlODyWPSHySn0hazNN7kiOh31fPUgLevF4XDF30C/0e39ETshAFrU4u
CzYdQ07slNb2DuHhSxH6w0fknep9vUGZ8Ng9z/bEd6I443Mmb8a5fiaPnT2t93pp8JOt+wyL+j9b
6/wTQpLRY33xGH6/rYGCdMoOv3i1l3n60NedDK5HQoNBZLBGWZYo35DIR8x7LBRlVQcbAWPhQX61
SsL5wDVdjUXwYnrM//+9k1noSGCkIQ/9bbD0xlb9Vzbr5ms2pMMXFcDZsTIAjuwYzlsWaptYhQ74
kwCAbxB6GrgUYf4GoreQwi8nSVUWGetAS/pzpbe2Wh3vzaStQIem11mir7tiuLLixV9gjOqTprRw
1ANxwmq3g/IgsWZ1a4ZpvdHs7YzNRGYGmS/rnpFemjBJU4LHTB/MFU7LNN+2hgOr6nx2qnixBcp3
wi3eO+i++/2IP4vdaVe9re7QhAdQBQ161ef8jiXvq7DbFzXi1+Gw0lo7R3kguEZD8Pzp3v6fPd//
umvLBSD4S16eX6afSth41w/po4zi/OH1nvLL57+8E4Z2JNhD84zbunAB4f/9Tiw/sU1NV02BxJgw
efm+vBOGc6SbhoNkMywQjMUWit6XPeXyI1xCTMFSG4w+f/BPsPlvqSZsKC1zwecL1dENC83n18Uf
BL25VKysvAzzz4l5M6oN2hbSRyrPG0GvlE2IqzP1aUZeZdJXgC18EUJ+NPd9ncic777BG3IAGOXU
cBu+AZKFwAYQvUcFpBSJP5xOe6tJfYE/U/cht1tvkaZ0lU9//pz/lDfy6iH+3yzx/xmjvUV4/jn5
5P1DhoD9f8AyRTod6Nmrh1xfPvv8gCtYiB/hDaPbOK69fsL5kTgiIdiswfVvEV/RjKMlzltgqHnw
8LznmfjyeCuaeQRVBNiG8xyprT8yrtGWHdy3nQJLfoMXyGbXD3gZQMBbjnQ4OF0ca2p7k3RJQQFo
5NnZWMQOeBDQ+1t34IFP8NBOARvq/V9114AHFqpEltOw2QrXbX2WjUb+TpvUeSsd43eiy1y3t18Q
NwoigE0KNOHjvH4Bh5Gv3gi7vamT9qLSMEZJsB+hgMtrc//i/v3gVSOefH+ohSQEv9cQ3K/Xh2p7
ZwhCa25vJmUqvW4ADxSqUXL49VGWG/vmMC7Zn6xtmDp3cqE4v+wnh7m2lQYWzm1fDt0WSxf6qGi4
GOtS9TIpmW5B7BtWLT6d11o2ibO5BhLfoB4SoZxjwynda106r2e4E1e54IorOOAi2DDR/wfvUqeu
jlN8A3dJWBlQLqNgG3UIg7i9q/4GLq69Xu0ujw/2juBIiNOqJYwnZdsXvfEEo72ZchndOo4SfXK6
wrgYokoih2gXGzuuUOnutMNo5mylzKna9oD/wgnSXt6y5muqeZvJnElEd22hA7WGRhw/39Q/StP/
s/B1Xj0WV23z+Njih/AvYIIA3wBOm8tT+vMghcPgX1/RQy+T8LfPPgcpy4LuZpNlqQIX+4KlyHxG
C/ETHlET5pkg6sDI/5aFdfuI0lOlNgUw9MSV/ztMLT8C6biQJPmGKhS7P8nCbwpTEj3uWtDtIOMR
KHFceP3GaHo+u7XVmb4DCDHtMGkeyuguMVK0hqJm65bIX2b1yYsL9YNo8CY0UgBzVIpxtAEMTEi/
S/38h9ieksjytQrIbCtwH48MgKsT2tq9GZ9NTZlTJRvbJM8uQityPJnn8XHaRDcYOXc+IKvZU4vE
3Dx9sX8/0f/Jg6Ly9PGE/fyJPn4AnRqnrx/mrx97fphJqji3AG/Un4Udlgj8/DDzExMxBRNGp8C3
w7SJvV9LSp2S0qbrEZaOj9tiO/s15z5VqLYLeZQPUgqiBPQHbdZbHPDzHt9RncU25GXgDxywlqXE
LD7MhlMJo2SlKrL3oj77CxPXLRph2x4J77rvvDh29jG6+J2dH8r0qlaYwIfa5RAiwJX0NvNuNXgI
dUS7nExnnSfSFFUADbfITK70IdePxwymI/+yNmRxl9r6xnUv216u8B0/cbRmm0KinM3uRktnxAKz
ixmbbJQGkshz0nN8raZ1NLBdMicQ3+90K/o0Ijq4spyO/yZv0qT4WOfGPnS1xMe7CZl6Sz+zNXkC
sxS2o2gW9bqEhWdUb0LDQeZTQTwUQQ4/CW3YY9SxGu5yIMGztYurFYZY8lFpqnduNmyDliVClaJg
WcXHw9C+70OmohNCq+QYOHBKobLuVZ2rRSO9Te6C6HMnc/Cq4m7Ahstzxvh9rJ3XhlWtza6HCNYy
kC9vGlP/ZCUQJSxDv9TUeT1BoHFLmVynudBPGytVDxDuz+HeIqYYZkwbC2BbYmo/aHEP1qUttfWk
D7d5ZZ3NjjEcbNuq7pwJ7ueYJ/22zTFr6pPY6/UR/HTbYOjkxKWskGW0CxQ+baigo8BDPmiire7U
JhPgWYqLedDqs86u+UVNXufpIA8mgSOGYn7cIZ72OAVxdZMrenxjl3Oy00r1JBsyxy9xSkLYLviH
xZgfF/3/hOX8l+BCffnz4HLxoGSx8jGKH1DQ734QY/j0lxjjHtm6zbwEUCw2P/pCD/8SY9zFdHIp
H79ww78lTMM4MtB1oXY3bIOPLIHpa9uqH1GIL2W9RucKMvjPYgxo3JdF5jes0JtU6epTlVSFkuzK
0oy3ge3iTazE4ET0ufmA22CwGnU3WlnKgNx+GaPphSohvJCYIbGe6dUe0N68SoWIH5y+KQ+NOoa3
lllah3DO7pJBfhi7WsJRdEBTFPm13fS8TqLJVyNj15UV5RPSGRVegAL/OS1Ksm2Wuocoypx3kTHi
ZVi6o7UtpThXgm44ydw2vbXS1LxrsLCDFzbF2LHy5U/rIvsAqVtQ7CNgKoMK10BdQQLOsK406wHW
c+P12gTyIJbAVGrTK/RB+pqUyakw1PK0CKJpV1YB0qTNVCOjVfAtJ357Z+Hg9ZFJVXAVoaiDtKwG
i2WYbPtDSP1xCNPZWVe1g/WjCoR/klN+0mYlbTc2gLFvpEH5aCQmjhm2Ee5KxWkQeCiKjzOaIZsG
E8TrgMLt1mk1G69oNYauljYHxdXgr4SxcVmXk7FmmzBvsiztDpEGNUJzJkK8q/KvaRDivcDz5dlO
4aKvLeZhFbSw03U4GyuauPBsWJhwhWb2+8AKWJbAIfsoDWUUOCxYTgYfRq1XutoMB8ZrJVRb5C8t
VxpbE9Ml2JBjlpz2VVGdwpIuLrBkKXZBDAVvlaWtuonstNsaTVmcmq2t76pETc5shA7fd3FfeaUS
OO/sJHLP0RxRToqw7G+mMssOTPxAbyHMCX0rz87nqkzP3LEGNoELwIkZ6AjXVlpvw3oLArh0wCip
46LTriKmt0kPOMRGU5f5aInuCfKyppg14nw9K+s0SnDcVRtV4hHVemI0iIYICEgmlLcDA8O/Qmyi
IQ33l6hxAPBrSH8QvcS50wQ4qiZogAYtt8vQEQ0MJvlo5QHgLjOClRbpXzjB/4Aa7V8tflKb/zx+
njxUbfSQ/SBw8rHnwCnUI4QudOzWKOiXOPcycLqGiT7HF5mOxR3ja3GmoruFTBdto8mTbyys5a+B
Uz2yHIfZCpNAW6Ovtv6oOHtq8r8NRP4uzp40Pl90shKGN1ylWtnqGqw8Q1ZQaUV6KNJ4X1Ss+qox
ui8kxoCTdj8yMFxBR4aZXuHkRXoPGEd4nVHea6i9yHy8t8vwbmLF3aUHgaXMJIEldpd6g5ZDr+Wf
g3y+VvTpLpqH61ZLCq93Z39WJY5nbWV7IQ7AnjSiszII96MC16tJoo3bumcdfJyV66RbPH3A5DhF
6lcT8lTK9GBGaLAWmPkuKhVz1awwUCUOZ59dfArDMj4J+ulD1mq7CiVrJOOvdWm7HjavwE6EurNb
a3kJIR7370KtuYuk/XFszftJjR87ZPhRJajht+rvE9SKO8RJulZgaElZZywSSsGIdF/nnCfiaaZP
6RZdjTXfQmJiKXsMkvRk8EtSb5lp12E4sO+2mkdpDO+yMgAjXq6LqGWji9bwWHS+mKGIlXl5OrmA
dbDhRD2/YJmoR/ZmqvszFTbdSuQAa+I4/FRh1gdLafZxW9/WVYwMkkIam2fQjTUr3QxWGn8D2a93
1lgFnpUNKD/Y7aWYSxCG9pmrpNrexmFBUZ3oJkU2243de9xfBiyfQEI6+EnEqlgjROn6M8oq62ma
IB7Y7Y55BuWf2l5j1jVs6CV7EAvoS21rxDa2cRePJ5EF37yW6Vbtc0Aebtefz2FjfRpFHa4S42M0
1mInownloBHSmRvgehT3ABkq9cKV+AZXehtDpw4BVUyLB7STsSYM9HpnpoK026b25ygt130yuc/a
q/+fI9mvlxfYWTedfBnClt9/Dl4GnCrmsmg9sAwwrGWs8aXqM2gfbRe6ldAwMngeoHwNXtaRTUPJ
NBcVPwt9BT70NXg9cbQYrsDGE3g40Pr+QWepLwPKb7HL0S2GuMJUDcHShM3EMhp62WCWrtlrEmtt
L+9xjV1l7lBrKIykaBj0IuuuGqvvL5W00U7cCv+vIcqh5Zam1vyFuDzyVU4j9Z2Tm9VNoo0D3GRF
tA+lZVd3aPJAra07zQFbxc6v8Zw+jopNgbjCl/nGT4myb6Y9nAVCii54djp0wXB6WYi8iMRNRZes
NormWdoElDBuwK7JxEIawaQic0Cd5+Aeku7+Rab6wbznR4c18AF1+IdhUoe/Pqw7Vhblnat5E2oE
gxkgeE/Fpebn8zgfqr4/HRpb/ma5s3T8r2+Yg2rOt2Myc3h5qiPypEbVLsdUAQMFlQVhC1evutY/
/PrklunFd0fiapq6TnbluX3TF6gNEgpKlVATsXPokUBCQYgQk6KdkBS9ct1OrnmcI6wBeqyrIXMr
arsa5w485RiH9rGilBbbVXXAySTV8RmoIoMybYg7MISlrj2oVo7AxWjMuC4HmVteVIakhKPeSzP/
1yeD1Ob3Z6MxraSMF7yEJP7X103rClMvymT2ULqZMy+qWC+iTKwydDM0bVybVoRKRFB0zrh2cqNB
fyGv5zvcUJx4OwwW9Jqh106DoJiHTaN1yJm0Yd0/RiaaJCszq8WVwGuVB4+lNNIVnVl2KyTmsP/R
ns5TX04ZpYkUKfMK9cS5y7gmAkEnsMDLpRqWi+aGw7yMasA6Fij8Iji0XF+5XGrW5IhY4d0Cw+jp
XgzKACgcFQaQUKYI1ZVRGRloqig3H6ekJMXMxI/yYBmi7L1y7MbaF12p+No8j5/NsQoHL+IgGnMb
cyC/t67xOa3iWVmhpMBApdUVgL+9Hpi1Vxl9MPqjNZjJiYyakT+ej0XrYZ8zZj467TbsIdOg1IDu
rGtrGKYRN3cy2sBPdQx8rshhhzpENTTRisVTrsAfRbPn0Vozm9GrVV7n4/sCQcYYOww9bzdu2L2L
8A6/nlKjv6+tSlVPIs2p5YUauhQDbZDl7/KsLfcoVk39xprlMH+y5jyf12i0xMCFHXdEgIpKK8Sa
TolBjfdyeleKckaW055gS8eyDcKtnaWGBbogaVJvwtsC97nWchSv6xqt9wWOevvOottc5WGcyhV2
NvNGxuOkb2TR6ig+2sO0iiUyosy+HCv1BsUarvVgag7Y4uT5lk/xmNgOdnqe4bozHlGzJa9sWwlH
Twah/jkKRndYEY+NxzJGbQfhSN2oydN998CEEU69Vg6QKmJudBbWOVjnpKRTHC0VB3UWhK4/9n3d
HOfcNayX6KemdRBVQ8DgTgVPJxqb8VhX1ndyCdJ9XCNVhh14dWMvQXx4iufFEtpLqRPlxRLwgyX0
yyUJOAbuF/+VIxaQtnWDSJmruOsqrOz1GKox5+ZGmFKZWI2jvy1VJgZs+9xrNF2YFv7ubX77MtsM
Q0mANkskk9d6edlfxPuBxcMQOVzKWXfOcTb6JJKp93PRuoSi+GTsGjKTrn+uOtp8t5X+TH1rWqgi
BGH/DnOnXc0m/tdfigz/OlzynRaqM6ADYZNU34TLbxcmlg5nrD+dvEjpJFFi4JpYT9cnaxXEVevl
sqGW4T5/h39A5fWvt7kiPf28i9w+zA//wSYurl5WYcA5XpZhNrdFdZmzqcbTHO15+EaBxuachRQq
zF/3WF/LMO3IogwTqErbzOaYv30rw7Qj6iUN5jtbJhvT7z9y7Tbe5lo21Ujg8CgzyqOjXZYMLx/o
Qra2E4BC8qSVQaDrMKM565fpDuZqgeGMByUwiswL0V+XuLOygx8Pjm01u6bseuRPotpAHAnO36ns
9fTYql1l2uCV2jNFNma56sYxOZfGVG7QhA5he46kHL9K59wvu1FRzqWKvU2QKVj8TEVsJdtCIrcV
VOyOd63ehfCjC+R6smmW5ebpTv37oUWFlirj5w8t+q2fHopXD+zygS99g3uEmumCLHBZs2rMjP/u
G8wjF+yF6bA9Z2PBTPjb0INp8YJtch1USzGaX9qQL32D7gIbYVvLvkTlF5AI/6O+4TvkHwU38A+O
z85Mp395E4L7MSau6l3ruRGCepaed2g/lXqyNusGL6K2UZDVHlA/2psyRQBScXI/sxSGr6jytWjr
O8NeasYt+6Z6P8RivNTr9r4rGZZSM50VfTzdKLljXOtKgwwUT+mwrYwESuWszoiBaxRPsmovDNWB
lWTltjwYg+ZCrBkl30JX7LzB38/IjQNk2FbfiNTI2cwwrUXtB4CIPO1UG5SOhw0mwt9AL4P0MbMy
q3wIhDTBLxrSRPbJDSOhrGI1wpRlGgOd0U2bYH4AvtEMx3E1OaaE/KAWyIUhVHE81D3qMJWDFOlc
TQnsqESr8U+1eG/VJs+hdmNscJY1w7AXZaHDMXLTGNjhXJzG/N3ci0aKsjVjJK0dvaodZvsslmUE
j31savh+3Wib7wI2X9B4ElUANGMYv5ftCEV9mIHm1Ks5ytoB7roTh/vGqNBXl4hgDl7KdTIBaSdR
fWylhAdFU/J7Cq/ROcnqqjir6xH+QSjn/nyUA/5SUzvcCDXXUCZwkxFLeLfi7w7Ija4Mq3CtBwM1
LM4hHuvsWrWnIj9gft4ZANq1JMzDTYROZuKuoq7IAdGPfdBH6zzFSchv9DG40ZowQnE6EYFMPFo7
Wzm4qSvnaqWObgZbnYHgx9Cm4vIwBLJwYOhFnns6D1HrJY2djWsU/Aoo7YK+wcPwBHAn1XBSbiyZ
dJsKmxJAMpk95w9z12uweRGrBHBaZ5PxWGTMteyoykNvHiYNMHtMse4N6YJCrWILh7VRmT+2eoK4
0Thimohqoanej4OFuVbupLF6pTcZTCDbMYPbVvThQ2bOYGGnHj1HVOZTF/mLJEqvunCw2pUlpgyN
zNEBucOwEyuRSE0E51aV3bGwR5olpWMmZpkVmv2CjuZchk6Bs5ZiudlK69Gc9dEujffBIMzPDi62
NsIlgcDJyCmRMSnLoPfMskpBySumc6Lg3olOVO24u8zIMMeL0mF+l8+OAkEd50TYiaPpnqaqSODm
zlmxTxsjrjf6nJjMA8p5um4sVrJePKTdXyKu2AVww51PkSM7lynXqN41czvdGFWpAxcnx8Aw7ZLU
9APycOCZNaqdJ3rRs1/pJlrArVWWVIptFBTFcQg0sgWMW9aPXTDVwbo3cxbKLRWr4ht52BY7y7S0
U7MPMWYTGKtpCvCRjVJ1KIqWutnD3UinXj0JhdoCam+KerkgCOUiFNs0+hrRfZYUsjew6CpsV8l9
iUaclur5rdJYM8pnDiKxuFS6+bXaortnd8I8s9VCpshvzvEmLooBfx1ckSOYO1EDNweJNOeSznDM
NqNjVLdOwyoaGzLXoAlRxru4ydN3NBnxympGQ9uB7nbyVVT2Y+gL/pCzqR0HNlSDGlxvqRHyU5MW
jGsUdYOk2VoBHhNokY8y3Rj6iT7CQbDQRWzy1habSaLeq/aOGf67eozbaf8JOfhl2fnzRHyev0nD
y68/p2HLPQJHiKA3tRm58wlK/wXl9C3tAl0yBDsmF/Wj55T8d9rV7CN7kURVAUmRs/8w7dpvJk4L
wAi7EIpOalIVlNEyHXrR+CA/Sj+VCABGiljKQ6o76PhhjKuWO6IZ2NO8t/u+F319qhSjW6zSbhSQ
r8tS4KBekQtWymhUnyslQMZSxUP1LNGxrl/VeefwT6J1glahhhdugUrtRyFbOlsj7CuVTkqkEGjT
PCWfsV25Uoq+v1WnGoGBuCqTiWmgXphYfCzGtbZaq5ct7c5dMc8WUn+RAHAi6aFGtMvCaloRpXTE
V7SG4Qq1A5qTI8METDxcDTHIsTHQ8nFxEiF6YQaysSykiNdtq5XdRicVHFD7TrDrq6lOPPCP83xo
jAYZVXOSGjrO1Yzj74xzSbrBiTE2rt0y7Y/HNo0cfAqNhH8fE+F4cTihEscwx9JWQnbzbs5LzVyZ
hCMFXddAT/10iIyrXuMkvXJK52ClOc1vMJ5L1fayfwSADlQNRPuy5AIszzb/1a3NcFpWu8Q2/SHA
lnhHD2DVzPZyxIftILMvkwz7tMAifrV65JypUm1tz85i215pg4NJLgbIFy/egovnqeJL14RlJvZi
1oi6KXAFYZlUnwRZEFCvvxLTqxCYqYvUDYLcZ5pij35ZD2KXRGN70OtAPHcCPx3j/uB4YPodOCWg
I8BIvKkpmcb1yFnWHG+UMwjqJr7HnKYF+VnKjxo5ePvr81u+/+vz4yXCK0aomDKgh7LckhdvU1fJ
VADsQtQj5NRSJRwOZjkkMILxjPv1oV6DKxwuJYcijIAvo/YmY70+lCxdiTGAIXxlSgSZeSw/xkP1
28nId4ch/LiM2VRVfwLaLlf4xRnFQ8uIM4wdP1R0JDKwF99ElNqrX5/ME5r85ZVDBU5nD8uCk8UF
Z2O+OZ10GM0hRpcNg2McYKHHj5ZCGxoOxnTojTaubzo9U637zKTA3BaOHn8Oi0SHvp/UpQi8Imos
E69K0+qJQlE6jufjkEUaKqvM0e8TM4xhQuvMMBEksCs9wFI9H9DyGtSw2KVWqTy6GPzlp25ooNrZ
jbP93hwUWO+LWSMVLEGyQYKf1bAENCxzzZtbqzO8QQxzfh9pZq0w/HTnKacxGEPCnV6QjjcG5j9X
g6EQI9q+wTc3AeHiIoYlA/OyUOo+8jDmtVVmtnlk5Fjp9iGU/qAzBlaEGO9lOrUGAdjygtxytNJT
88iaDmmgjBZGvLaT7ZTCmsJNoeUlSqSF3edn2pwXzDNtAPXIDMnUCY67EngYfyNPVSDlWptQCccV
+gyYkE7BSd6rNh432MBmZwHq3/aNnVPWIowMJ+sviqoCeS96lXobCQx3jtWyCO5yvVGkDz0l7u5G
Vxcf50TNLoHSxOOMfbkWtxdzkSrJbe6Ccrk0prrrsfFxqmQn8NOKT2dUQvuVzIocUd+gGuwYzB6z
EW1jymDqdu1c9fXJjGp3ehvGk5m8q/W2rqC0NlF8NneFoh/PdBHTX1YWFHyVVtTueU/Vg64aCMBo
wxFFuUrHKhaY7ZjWX1OaZaeDEk7DKuorq181SiKrT0GYpUm/SoCEdDvaStdYzeDgbIsFb6MoN0qX
uc5NyhuHIk7ciWxTIoOPdAt0hfZGRl1pXvWzFo23GTa5BdA9MY7bIV/sLjShTP15Vs8F0s19gKPy
ndmDzzpojtkgSKCEWvGBexGF2Q4bHkcLabSsXn/Qww6H522ljXn9MRT4oSIjEi5tVCFcEFVDaPTK
KjBiTfcd+oOrtrAVlCOUAc/pNMbv5zgzAlEjvN3JaZficARExsXhTkaDYW8rsyw6YAUdU/6Wmyu2
su8Q+mwVxUAqge9Nd1PMLNnqZu5A4bhpeT/pPJP+3KWo8XYtBgC+OpTYBGUyDBDlSjuLV2yYqtZz
hiZoD6Kl1l5nlYVGsakCBEO2XUw3YgrCE7UwMxbahoVrFf5LLbJlQrLzYCuA0kPiVKbPakCiHhXg
PuB1iqZHfq4bY7odiwnbh9itYAcWuDVMK7sy1PDEMOsx3LDtxEE+0isc99pYR2Ygrd0PMas7uLNA
IrFh0vWk2tSovtt7O68jBlJzZ6sHBgEGSgqOouCM64gC7fbeDc/7tmus6ygaMUEqjU7tcaZUizPZ
W05FPAJn5Dd5EGIlzfl6Ya2QXAR5Jk89rUuMfD6dzKbKFF/OroEsCPb03Fy+eeZwnA6VN0hsc3E2
Ksy3V/nYxNjUjuQNIpDJoh6dMXRc9RA9YkOvmY74XZFlIV5ccS19xZmr3NzGQxFooffr4LwQTF/F
ZkMDRY+AvSVINTYsuNc5gBDSFn0a4Hc8JvQkK2GngXnWNEaN5TQbkep2zJVh3sO3qOLFO1H/0PKa
uCdFWfftSZ2ylt7WxagKDy4k6IAoqd3+5tff8k3qhcaChKwgLWpkRJbcb6blRRGEUQxCxY+Gwjx3
RxWNjA6CpzFrym9Sr7Ykoxdp/ulYBrqpT4meIvxNsqKarAgMTuSrTV9saIIBh4hh8E0dvulkufG7
yoAoFws9PAuEoq7L0Q28BlXs/a9P+k19s3wRRtJLEwEDCRrPm5N2a1UarVPEvm5Ojr0j1YR/mcRD
FHLw43CR+QtM+zePw/dPA3wbjR0QpRy+E+qb1XgSAPlTTBNFkXpAD70gumZjma5/fWbfH4UiEYSq
SZ1j0aO8qaR6JlZRBbTSL4feXIdVmGyhDv3OcvwHR9EFg0d6i6UmNd5UN3VJ3ZPl8eQD+1EvG2nq
+0GRzsdfn8tSZb58XKBMs1lir8SiWDc53uv3hx30wCwrSxBfzhwgkMBEETrWNi4w1O0gwtGPFDN+
vk3/HoL/J45YL67/dwz4y4f2oXk1A19+/0vzrR/RdtPxwh5+Il/wky/Nt3rE4FldDDWf6RU8Kl+W
NjTjjPpoxumm2N7w3v/djOPdBR1j6S/Y2tjApv8IMf3maTQwblmIHcsY3obm8YSfeFFrOyZRVKsC
6cumMk81J08OsapfvrgYF8+P3csW7LuD8ObCWV64cgvx76lrfHGQjnZTAV2EPGWm0PE2Gm5x9RT8
WWBirMCfV5ELYDXAakxwyV62DYmQSknkavy2DtTj0Y6vI6sJN3GvUDepirb79Uktf+7FG/Z8OBYb
XDqwRwB2Xh8uGEPFtZ2x8SEqP3SOTJkoupU/i0lbKZGF+oc2xb/pr9l8/OCYvNW81nC0Frbay1Ms
20DFdAaXiSDrs5OkDl1wGA3SLq3R+3OP2rJiGcwazWmfWHL6TRR+k+6eztjh0K5rw0yFZP766P2k
pUGecXS3NkAkDn3uM1GRXiTa8Dcn+v2hNIvn5QnyusT95ecvnpgYnywsmATqUzWU1FKlgqoBBKIH
M03+r+8j44Dvrir0WjC0PII6GKynn784WE5XIWXMaCmr6Ai9uuzyQ6w74VWsRXaxpgxsPgg1HNB4
qw0NGR4xdPvM6vIPWR0Y296KBvSGs8Q6rXF3u2XlFCENM6XxZ5EJY4UNl3M31kjvY/OibgKsNRId
JYe4MXBDqEp6MG+upLyb5ix8b7Jb+KDgOHAdANkyPCvF8cQLgrbFOzqTJjLCQaRb68gch3IjQuwj
cjRVTyJh4WZjz0F7Qo9pA6jtambfWqLMt+CStY/B3HTmundjmFJaopOv+0h3P49l7KK6Wcsp8eta
siONCjs4dhLN8areFadYloYPQde4t6zKgs94BPWYogDD/cS4qtb2QyLBebRtlt/EEbN3X9AOxqum
m2/i/2bvTHbjxrJ1/SqJM7kjJsjNfnKBQwYjFOp7yZoQkiyx73s+/f0o2ZlSyCmV7yyBQhWclSXb
DDI2917rX38zk7056ZN2FdYFeRq5b4x02+YSEBBwon+LLWV6FBOg1CrThxi7JzWLj8nnI2eXECgF
M6A2hOQQ0K50K93qYePkvj7Cah0ZK+Vz07QrnbEz5kvG3HQgynJ0D3WhA+gzQmZI+mBIB51NP0UE
Vjs9lsQrPMmmVB31SVx1G7muwlu4J9GlPMB5cNRaNy7nVh2odWGbfreiQYUQYtjy0RBLuJaT9em1
phxkThAx0kOMHJ7UrS3vZ6XQyAiSJGjLdW3R81PeMswhjEOCUKXCke2nzk9xc1MQSPbMYjqSX/eq
LDWOFbVpsO2zY/u7naXNWSTLUbmRBToSUj9qcNBwDrGAS+ccqUE5x9d+VxpMR8rWt70hzqG6NHEe
3ZdloiE0qEb9IFFb9FHK1DM6mvJyPBFNb2I1pmiZJ0eBmPdC9AmkuVe4jGG/n+y1ZIt+nzKIcXCe
5hYrW3TY+NsNxvhMOCwhs0M83SNc7m8kuZ4Jz81nXTjsyQ1mVEpp3Fp6JSYHAQ1avtjsxQ1tNx6V
pZJm66hoMVYva2tD1dw/dFarntcy8XRRMffPbdswkxmURltVYS6fiU5p8i+krTtWZou0FTE9GzbY
JIY0gGbvt5USSZnagqyupgoOXWM71WRtBvsqD4Rjd5C6CJJqdB5HR4JFflFWj4N6wKTCrexj3T4c
s5MhrlaTekQiNDBNKqT12KSblw3pv1XU/0ABeLM3f6iivj1lT++YBC+//0cVBWMY4uPCSXq1A+Kr
e62iNNxSOCKI8lioS6+BpT+qqIVu8IM5oIg/AUnpP1BlL6ii+C3iwAtt9O3hj/kKjFJKtAV4pU5b
Kp43R0bZ9qMe6YlBaowUShtG0XV5OidaiJ9Y0KI3I/yZBpWE7YoY50OhB5m+0c1sPjFnMw22hjkR
LUjOr1ShRMsrvGnjuYVxKTKhrMwsz4A8etV0qzCYbpIuMb9ZxMkgAfWT4sZSJaQN3TDkeAWBRUrm
4HZB0Vp3ba8WM5nNtYWtgFvXeo7zkJ3A2b9JQqC1K8UIimQdpFWoYprGnIRgZGieaMq0PlQ41uUx
BCVzANCEsg/aIZrIkQMmNe7AcDQ5tPy4U9dVk4eHrdxJw1E6RHm4mlNZ4OJFqjQWyupsNac6MnJt
G0xhSAjVNNfgh+XEKXhvtTIJzFaIiAythhlZoaeYErl3tZkgYp2SIg3FJh44xg7DDjuI3PHliO1S
Hzr93i90S7707UgfccSv1VnFZ0+PpDw8QIFL5nWuWlV/N43NWF/VYLyKW5KqPuUOOEUWO3aYiHhl
2wXAp2tOpJcdz2klwjN79u27MSOtbOuPRR8ejVFhEDc06IYa40YHPufr64BbgE0cv4IegfUCgWQv
eIgfMIFf1z+QEjKiWRlEPJZ1kF3YkxJrDNR90yxmTn0xz37ZPzMfnvTQA8HthLZScoJLr6TBzwzs
b+OwtfsV2Uc5p1uvt6Pawm4oEv6tyCs/eRR92o97ehnnAu/ZFsInwjyrjp6rTpMESeIBsujIrEMg
XRvLErnEVtUkMk0PUzlf2XkL9V0mhvKgSrsy3oKn1Vh+ko2UwI029VuAmVrdC+zZKPdzyLQBUg2m
9G4xa4k7d3Z6NiAoW7WaXZ2VXcdRRY5oxEE0GMoZGHS7bUU/eKSkdleiHOzbVs7Kh9iIT0Rdmjdy
EHPMoz3Rzgq1zh6FFViMpVVIx/DPu/pWraKoPhljLb0t5VG+qAJYYnlf2t/mQARHQSDMfKWXil67
lW4XNbTJfD1E0oVa9rPTVyROTYSew0Ke9PZuQABzlkISvhNaHY+uCLXWd3KoqARvzeraGiws69CH
go0L7AzIDF83Ekb6eZlv/RCH4LxZ4ktGFU/kTH+etbrw2l6QNjDLl33a4mbYCePQgFhDZrCozwMr
P+8bJpwi1cZn8uXrg2kqhEe9qbm8HKQKxzK5jU3WAKIjDwULlkVFFqCfQM7x0jyRjQOzSFVSSVs/
TvYrfYmgwrjGVlcWiVTWmiD2JjlOZYX0NdUow+yWdRAP3xchmg2vmXHUcd9nKWGneiAZ34K4Icct
nkbylboi1XW3D8kLX+VzmknH8+g3swu/KSLRUWpNg85iqNBKzEn4nKiGAbHDN8rz3uhtUm6j+sFS
ktaEjmGYiObHVrT8TVFxZUsQdTexkHo+RN32LCY7y3OvlntF9kQCxo6zmhaL02Zow9YtYoVyQw5k
cTsofZ17EBmrGkV/iRA/qePEXIcasen3eK6gKU20oYj3pHIOFC+FdJitszkMVOST9hD2N6pRWeMm
SJbQY5g9cXhYlRZcFdIBidhyar8y0idzyEV8qpUVcbatWhBovjdX9TRfQKVvJdeuKoH1TN5mPJ0G
llrgqH0P9f/NCfcftMbMSW0NKTUzNUoTTqb3B0koRpHoZkfuc8yU2c3NmJDIsqzbL/Cg3Rb85TrA
qBb0OXgX9k7vpg/KiHCfEfmcKdVDGQ7Tg1KH/Rcd4m5PvFxFh2sKNQ+9j3gJWX1zLM7B2KckbSK2
7m11j1o+AnBK8/OGfF6nKpPmCJJPfv75I3yxQXl7GC9XXXpFheOd8eRy6r89jNMhty2+IVyPs1wg
3hnhB2Ry0HqaOZNJqMXRBkiRmMOisitPLhAYOKWsmdeff47dnnX5GCYMCfBgnA6NXf0OufdmrDY6
kSB5cGPJMQGBRQK9wSKZ+fMrffwyYe1q3LFAroOwbueGLfbNqFBQOLRBbl/qs6+s52ZSvqiWP94P
qPYywsbRBoxj4Q2/faw5WFAPURZWoc370NiiWYVB7h9O7Vj+9ltAOjKaAuBKm75/F3mdJz0OMIrw
YRr5ZPNMyvdwEMEXEPov7ocmny4fQa1Jnu8O8JpCcWkhW1D0w0PGC1rzfSa/VnsqkrSdfv+OgLpY
i7D9wOhe5htv3oS4CY0+sGXboWC4leTeX80BktrP18Gv7og69MWoB1BmsdV8+w2VeqVKkTbYzqzG
RejIHdmeWGDlM3VV0VT9F0jJL5adoS5kcbA15GnqzgjCmJD78RIuutEG9gpdr+dLc+p9flPLh377
NhMBrehwg5cdkYtoO8i1aQ/2oOUaZEu9gB3bh8mBsTAxa6nv9otc/v7bl6MtMKD6wH/H83DnXTJb
S42YrBDLE0vRzVhp6oGU2uKg7uziWJ0m7YtYqI9bJIiujFwbadbSy+w8xGAeYhmwxXRMOzQcIsnv
QYexP+mV48moc0f02RdX/LhKuCKkroUeIqsfplRBFKhRn3PFShTwCU38bjgibLeWcZr5/GH+8uaW
TWMBky1DX1bQm1Wva3nTpzGsWqrvcZ0kAzlkuuguTcCDdaDE0ZXZDOpXE5Vf3eDi3oo8FZcRTdk5
26DPBuwgDDYZ1PUbqYwaT+Cis27KtHntzf+R3PPxFVDQXiwn9otYUt9dnAEbIEUv3Kk+6A4iRqDU
mcR4fv4Yd1+B5SRRgbINaPMGb8Luzss8OhnNjDWf9uFDUifSxlYyTOuntD/JdOmH680/3tUvr4fb
4GI4ygG+u4/E8BAmK658BPYxoS1anWy6SJtusZdA/6eZQfbFY/y4TqgNVGaZBjMqtsnlG32zTqJu
lnqTkQmkL7AmkcNbJ5PUTC41MQ6QBWzYBpNRDV/Ff/7yuuwq8nKf0FV3Nsx27JUaoIsjYECRl5aT
4uZoNs/yWm8fJ0XuL6SCzNfPv82PawbEF/cbhTELZcFuXaBF9mRK+CyQ0Fsj6W9SWX0QQ5WvPr/M
x7dALLQ7dJ6Mjdg9d+4tpfaCACdsqB2huoWc8509qNjE9uh/cUO/vBJfCYALF4N39v7b62MZX5la
QaYmK8032ukasvrcaHt6j0HjFxf7uDapjQFCGKHJL/OA9xcbjaDuFAOojtjfjUhnkokYlkJCwcpe
Lb8YO3z8qjDjRQmFjwVC95eQ0rfrMjaL2p+l3AZb6aG2j36xknSMEj7/pl42pLdHHAHmXIaZg0yZ
jFPgzgMMw3JMw9y0nMmfB3/VGYNdOh1GE9PKkIrcdvvJ4pnGvRneSgCv84qhO6SZhdFVElBtD7or
/FCDZhXk8peJDzzRD5+OzVSgA2Q2qe98Op1O029U7tos0VrCCpPXk+GPXzyEj6/iwg/VdE57jXW5
K8y2kHSGUFBweW8S6RCGfnEayGqyUqymvJjMtrqN4IUcff7kP36/DCCZ2C1OjxyrL/jwm31nkEy/
6+cE1SmPdQOlDR69nYZf7G7L9vzuAUKK4CIyvskM35lHvl+yJnrpRBobEkymvMZviemnE6UJSFQk
sqpa1b7QpeOwijPtUNcjmD+f3+WHV4YRq6ogq8ArmgW2u7xw34jg2Jdcv8zqwy6YgS20Whn3oC/B
ep6x1PA+v+KyJHbuWOEVZThIEc0AbWfv6Wy/jEK2eacyQy2/0vwCgzrOjkDbIqAZfljs/+N59eFr
VBY1GTIw+Lxcd3doLUq1ZZYNTU5pB7GyfRLFCpiGX3yNH1bocpXFZp7ukuJ6d9iKtqm3UPujqE6S
Zq2iHNzoida4i+zfVZOs/F75UPk+f5Ifm1lU/0wn2POojGDr7579c+vXvRZYsMYDuJ8KOgxDuc5t
89gKm0s96x80P3Q1s78MC6P76upL9fn+i8T408a9D3tbKpzdF6RtsXJRphTNu6Tjr4uzzDbEcsJN
Zn08NSpgNLNq47Oq6YaN1AgSTV19qLTvnz+Ene+X+lFRoRhzVC6GIxRC71+gWClyVCgzwSkmmqiy
HVoXLHz8olj91VUMOBlLfwtdQNspG9MkmOYysjMcn6vJjaqwXMx3lC8e6c5mAIuZroJv0mLCbKBk
2tkMIszZ2IiG2kUub0OYxZruvmXaTFaPUOvp3jcYfK6bsNJVb+imdL7//FnuvJrL9W1cuSl5KMfp
FZdV/mbL00VQWuEMMVKNA+mck6Mn5Fc1RrGW6g6I9nevxtmGNtPCzRQu1W4DYACRBfm4WLIHjCFw
QGB4aiRxlzmGOeDd/vnVXurEN8uVm4MK80qFgMUNTPH+5kZl9utIKXsXiizuE1Tldg7Vs27MYdPL
MQR/hri2WDVKbUyXlc0H8owcZH5j2CnTXK22Z9yZOiYjxn0t+4q50vqmrVamCJTL3iiysHbMyCyT
sySHLu5OodIRGywM+W5KRS17caKU9trwlblFDUblXNz6sazFr9/if2eC/4Py9s2X/mEmeFz8ga7p
/zR/pBjOv2VYvfy519mgilWzrINUUU0s+M7f8SLI4vFHYwfBGGhxIFp8i/6WxdN9WAA0eJ6/0qh+
zgoX31swDpTBwBysLs38nWGh+XLev1mlGPswbWYXQ8i0zChfIuHfvIJpP3SS0HEymZRuG0eHVa0e
B2XxgHJodkKRsilEp5QBV51v7QNO7sNfOCIWPtWSA0XlHJ9l+ZtZQsiQcOIJ1fEpYF4xZcGh5kJn
mUlFYM4P76EVd5KvEI0aFTieaFrhxv3ikUGyk+w0SZ46ECYOc11nLolmSGjVvdA2gvTuCxtlfbKp
yxU5JFO59i3PgHezD6Gpbja6tV9ZpyctoxTTPBK4joSHY+h0m0rzMuQIBAOSp6Y4CKYk0nBjx2lM
b4oZYGxl4r5KTyZOqju1EwIbmPaf+/FBBKGncHVsVRiDJmATG5Ec1/ba1rbpRXoRr+JVeuIHz9WV
Kp9XRzoK5MDlVzXhPJ4P03W61m8kn0G+k91Z06a8ADshjPAS/yS5cCuMBKKnUDnPL2rLuazS40K6
ZuyAdHV2lqxCCBmFC/9blEcVoXKQEmbyqKRx4weE38EXD7N5tU3HQ5jre0Z3VkiYyUPsRxqNgQAu
BviWOAr5fjinuGPodrfTo3Qn3U2P8ss/5Zd/Lr+G9+3z66/hvXhsn8Xjz//0z/E9U+GN9tg/a4+k
NZLYKQn2r+m4b9b+kk5ZITo1Y0ezyW+CaaF2qqPupyXMo+O4wTCfhK/iW0U+EmnsNNK3BCMS09Wl
TnIJdfp8lLdJ6zFNdRSCIMPZG7PVEGxsIqn8kyRzFdI88dphcFecIAkd5xNDdVVxxt9lKht+JZo+
K06ses9kuDIzrXMywS+5vg4lbxxW34hC7G1wCkclBHkfz8vln8kFxnCk0tuOfYeO98TBTMm1rPtC
83L0dXebrN6LSwZ+Jzp2g+HkqTJMc5dsEWOE2ryaTrnPkFg9cvvalXZZDI52OZ2GD768tptTzMbN
fH8URLzhF1fuhZ3mWg0uEel5ID0GzUlmHJJg2a2DDX+8CK/H8XxU7/R8/9SQ17F0y1IN8NQyNQIq
g3YlBg4QJoIWzhKjFJBcbDqZSRJtv02IDEN7oR3Ueg3n6DQkSLvfyLNrkWUreTk3XOhrZDbV0RjK
rkSWIx54aF+PVP+oPEwh0qy1/aI9tM7udGBZmwzj0CXgrsUa1gsK3m8sai8b6RQRhJstkD4JvPIp
k8DhObyMjo9W65WV7lvP6wrdmnQ83B9JCLKXeGDbzTX4R+soPINE02tucyx7IUxOskTVwxoKwqV0
gk6dv1FMno5/GLHYglPK30/FYYIZY3RjoVdMJk+TDkkOb+9Hyfca5uKQ3TdCp6vH2gpXhFWphE4V
5ZiSyStzxqgvPEjb2FWiB5Qrq7HZr+PDpMUSFWFHcmjTu/pMTvlsduuVp/I9lWzEGPQaJ4LqPKue
E0sDGHczdO8m5cj5TMUQlqR6zU5pscGcCG0/buS9/HtUHAjKXbfFzzciPq+1XYUl5bbW9xNoDHw0
vlG8pbfKKsVHVXYV8y7xJzc0n+xBukFxlOp7abmd1IPM9mjNHCu4DJUbzdK5000ur5P8Opev5dQr
+4Pp2LoXMahz2DgYJ4l5fyAIVaDusjy6dCdfd+mpPF3CANDKdR8cdkfmzcB+qDjFWXZmyzjZOpOG
idjyP/KT7qg5evm/+f9efyKzvWoOexV6i4AJ7I//6thePhVHETZKw5aNkXDWm2lgSIGKSF5mdiur
XY2OdVppxzqOU9MDy17F3mt8WITUeXOsTzDLBLwsL9BWUcc7hYS8RTSOqsZJ5QclJ4BROjcxVQyC
bYBVrManMPMtFrGOrS98zow3YN8XayQDtX6Vef7gYb+QgBzHc4f3km/cNjL7KiVdec5TzUHPSEWp
yM4LeDYPhKJy5RV5vBieu5h0oXOysTx20o4kYASht+lgrFOyb5PeLKEfOva9cRg/dHAukwaN/VFY
HBvBdcHxSDq4ne9RMZomPhDr+RipbQaHfXZHcZvX2qqlPQh6iZnu6EUW7w6sBUtgbZ6I09a0+PfY
kap7YCovxzys30TtjaaPXqnZGK/ra2HOXlz4RLiXz4FOznPMFguiEiNRt9HgJ+LKV5IHDvZvcco0
YsTwU4O3AutnVXfyadbicNYZrqxNzjyfyQUT+aB3AzRcFoTNTlO2TW54UloepAbBtBNWHFK6ygp8
a4bnITi0mptEGjZ49hChK4fr2D6V1C7zkPVFDoPtlTZFZ5Gea2SI2ZjRzSD2tqQ5StMfCPskGy+U
ADN5i+Q8oXlyXq2oPpgfIHd1hh6vEkBcabzTlf44iZXDUU9PzHS8hm34HX3zYaCdhEu2D4Lz36pS
/22eTJ/niGzqp/z+O4/hKW9/yPCXP/Bad0qGglMNI3X8y5egDsOklH0lpS0/wkcLFy3QSzTHLxj+
T1bai+X5ojm1XnwrTVqynyw15U9AYrpv1Kh0M5gk/k7l+b71A15b6NOg3aZFC0iHu9MdTRAO8tKs
4pUao6lrtIrlqPTYgI/tV5jhyzD47xr39Vp8XGpd8aKE2rmWQqekjCkUTpg40lHaLRJBdEAru5nu
RBI2LkPW0EPJtp6GoDxNI475PJhouSesAzU9IN2+rTZDN4cHImHRG9ncrKdA6jZDVqyzHg+pMqmJ
kxUSab0W/nXzrGmumhIZtHifuOD481GeturZm37j9PUe3ooX3jfwL3cGag81XDBewklyd0CYB4aN
83mM+62SwhSxOWPGpvCEXuMggCqJ7c2mRu8yff35ld8DFD+vvPBVWWJgB8vP3/QNxjj3re3n8UpR
8sDT+yxfzct28/lVXoQKO18d9EkwUcFMnKg31vfbyxSDrUSdjWfIAAGpXtW6XHpJF3Ia2zluClmN
cENgbZO6mDz7j8DDwbepnG8qyMAUUIlkXJjSvA+jUWzKjH3RITdOfQ4HKzob7ZmoCUUbagr/vghs
9tcuPhgtJb6L65FW2rQgbmWFoR4g7Wu3HTStm9/flf7DJKT+qUZS+USaZdmQbpZ/v2+jIv8XZCJp
AvX/m+/9Qx+9KWig/7joHr7jBVlHj+3bLe3Hn/6rm4aEsRB5FhXNzw2NHhvElamZChjKcOltJ/2S
7kDEm85IYwnTZJ3+2M9wBwZoBwO3caT6LYNyMDGW4d/LdDH5pSbj7WIfI3kLjd77ZRqVFdoWgtzc
yreJV84MjVc+xokLMQYuv2s0FYezqdzobXZaa+znQedNhXnEHql5RdscYK+1lxUQ8ufsRJKM/aLX
jnktDqwhuY7K8FgO56t+NEaKeXM/BeDs62ZPSXoKEfEwycF+rcnnhZaEjpTA/Ncy/XvGCD/rkwwn
kWfDCiLFabJhk6ZpuSni+MFMEuOp7PtmIXwK5WokHmmj61V+rINW7feWibtYrKjbMWTYK6dGd90m
FcmhIh3v5MkXqxG7L2wxJesMVcZD0twHSVmcBHVMf1Qaj6UcIeSL0V9M2APsYyjarzEfDU9UxQz3
tLiB6IQsgZYZifkWHmvq1m1tnI9TchHIevFohkW79EBEUyOrOm7jTl/DN8SHvK7Miljryu+dJLf0
PRIabqqMYm5CTeHGGgV5hgW3i5k5JDu5PK0Dc4u1WebgjpBszK6+KAXFW2804SNCea8u+D0Ac/tJ
1gRndlZu26qge6c4ZC7q+kWywfHcS4tpO/QFvkvh/qRHe2ZygPb8wIrzraXWbp1dN227LdDV+HIO
hlk4lj4fR1HllBMtY+yH11PQ8xuK41CjaLbrFiSlbB70wMS2uTvlq/82lpirouhXrFs4zWtStpxI
y7dzumno6CTzwsxs0nZs18gJyuGeNNiJsW0cKiEK7WDsTvNqyr+VscETVnsT/3YF+u9jo846XgI0
2opWNltF5Mm1upAi09w/zspkW89pvR5z+W5Ew3blT+VFE0zy3ujH8UmVHKkSRrd+/KT1B00Yr3nZ
1mYMcU0ScwLZS7/oYUKygB/xRkhP6dD0vaaL9uNedxOfj5hVvbQaOqbnaj+tEyXRWJn5d9aB5M7m
iEOTVhKnLPvlQZamJynu1kemALxpKv1wrEW2VbUJbqqsza5ZIYdB2XWizTNmjUmIpMgeyBwCOfr9
DfrfVjaSvLWE0H2KXf7vQ/fHUdfcv91q//5zr7stMXOoFtlSkYfCskMl+nPHXX4iI5oEmzR1Cjib
MvFHBSl08o9RKmMWvoy5lq315467/Ii/Bl06rzWfEDLkbzirv0wH3my6CGYo6pY5LeYvjEjMnRJE
QjAzSFDlVxUSP3WimSLzYBX66kyvjkGyHsaJN+jhha3Qac7GsNdDvIQsn6zxok4wElOmvTEwtvlM
hF2jY2Tx+2vnPzzc/2Uxh0DV/2z29b/pwz1qrrcri9//uqSEwpIiWRhJDBQXKBosnNeuRMGOE/U+
PQHLCRrz4hD2Y0lpnNTQjehZKAKhHS1D45+HOJFPTOP+0hvzo99YUksj8GZFCebSOPSD1MPAhMC6
O7utuiqqUB4Erh+HPVOVNq0cs48lr0B9mX9V2754ib27HFQYKMnUDjgbM9DdWcCVnmHDMyWY8dWF
djvbbfQgc7DhPt50xZElaV27Hqwc0k+RieEB8MsKcKYW/fEUT4a6l+Upo+yo0+OT0Z+CFDuiprNX
NoKJM62DDrkKWyOCWq7a2UGjtVnhZuSmbPtOznOCeHQGiiOzgVvSjaDSamhIEF4aop7cwFeK2DFF
nF3rYZ2VjsKxfpYYdXFqY3rLZ6mAomCNmgBebar1BHpb0W2Nxe42iDqJVDqdup3GLsb3nJw0bPTl
Ohe22ya+uLNVyazcaTLD62aRv7qykmK+OOYZaUm6Li0AndTi/sPYUjJdXNH644C85Ztm9LODYijj
c4JH6ngvVietd1PUKR3GRlXnu3KPcAmLx6o67XtGZZ7STkr/FJsJLWbLKOwuKGz9JPTDZU4x1vqt
1XRoPfo6FYZjE3YOi2fOq2sZWnq0JzUZXpYz89gzM2nzbJVPApMyq5Sqb/Rj/k1kk+q3ojJMTULZ
5WZwAnlmZqvKw3CnyVGzsMcU6wYl6ahiBdlmD1k2RcO60Ca4AV3VNMwDkCn2Li5JxAlKQabuaa3e
6MCZSncWD6ohAWR1WYtgIMIqtTW1Xt4Mo9F1bj7U1gGrtpQdq57sS2idZLAUGYUHXO8lj8aQTOMu
xNFUIMQR2r2UNZJwMapUA89IprBe51CmTqeh7R/ieug0sPG57Rw8jDBUyrQlJ2bRmF+hoEfQm8wj
yo6qmsNNGwwTeTDDMF215UA1AiAUQxfVjP6k99HbwpDNgO79sNBX6HyocQxiQTfIHOunqMQxydPQ
cABnDWaKNwdOaK4gV/g74ptYcaZ0ki9RPzbRSsaiBvis7MFdFbluAKLSvrvVhkXmJqZQxA6eWPjE
p4k53AXhOOLsNhpklNVFzeYeLD6tjgaNiTQHSMnZNiP9J90aGhpSl2UiPVgxMpGVkCRUu6w6Un2b
NkIrLYd+3K4Sa2pQS2PYVjhdKFUXKp56tNj1iBeQoo5ainAEgqDrmzl4Y1MN44M12GiRKjrHxCl1
USdeP6tVAcU7ahCmlovKrlOSBq9J2xie7S4uQceslLeZj3Gpq+PAeCcKmVfRxmiqU0hTGbqDjK+5
a2LLr6yFPXSX9FQqrMGoQvODTDE5MnVkBKjkRuuYBAEJaGPWq++I0Tqsl3ylMxxMoYrJq82ovS8N
C7kNrl+F6YXWkN4NU0u0quhKHyk/mZeBh92O+jSoetYexeVkNuuxrJtiM+Mmpu/b0gxoDVI5eGQE
1flaj6r2EddXYPOuz2T1qJ0ayLykMFiDk9Zhh1ilmZk3aEZq3M0GucuAQLVghGdO12bUyJdl2ufn
AWo4ZDfQTE8xZtUVb64sAZCYqBgd//egfvXlxDPgs6P64j7K2z8OorZ9DU0/fuqj5u3B/fLnX49u
yQAbhC2icTozLqaV5rz6iSiKPy0ObwpCVstyqlN7/kQUTSxGOLrB3ojAWagefx3eivnnwv6GpKng
qLQc7b9zeL+QSP8+TiHLcHVMAOHO4c8Aa36HzRKX0aREpHSsYqmNjwy64XM1V+VplRFkcBqThYhV
WxHuQ91XAk/Vi75x4sZnjDiYU05+sdQuHeKgPBZdGK3lUaH3nqacLq7Qp2PRKgwlBuwTMyfDw/gg
Hcs7YPXxAd2BAe4XVgkjb7Y20ou71xX6j6yyHfPKl5sDZMNqC1YJj3eXHWyTXQZ9ZGROohvR/YJ1
PI+KIR3G1ExM3CRYd2ABylaCin6BpYCtOLCUotu56reaZent/0dt+2lfxK09FiVqvCBs/+/Jvxa8
AnH9pNLNv6O9e1fp8vtfXxeFvGOYPdCdoTnS9SymWT8q3T/hOlFnYp1DqQtsq/71siyVLgIWiuOf
eaR/vSz8SIO0ufxFlIroun+r0l2awXelLpiXuRwa5kIfXIYB7xErYefSwgiKQcIL+SHqY/NUGwvM
1o2ZCZ8MKaqh3tr6jKuuejNt9/yukq78qjysMJXbwFBiUjW51D7bOMPMz9QGy9H6MboeayqyCDWL
B7nTgjQBHhWP/WMm13dzkParXprOfLb4jalmqTeSY0fKSJFscRDvXLjEhdMHWn1XK9EdXunfymGO
V3mhHuANfyUbobrO2ync+ASxKBZW4tWYX5WG0h2jXnnyqSKrAv+xgkmjnA7ZDbYnvddUk7kvRNFu
VIE3gpIpphdLjeW0ytg+apJ8zkfJsN3I3aEYas8eRlwttRGrkHISJ8FsRetMgTySc3K5iR1RvA5G
vyLjwcC7tj1oiSxlItDl3mwZ87od6sArC/V7oc3MHWGXOYmebTor7C/jtDxXAwwWE2kxVBE86Uh/
lkZl3xqj8JI8GG2PKmbPLgROlolNMlBWzvtzb+Wv4pvfGon9Oury3cv7n7Wwm6fi+D57av4FgPQC
SfzzS+0UDd3rH1C6/th7qucnolLR7r47FPnzP15y2k/EWagDf07Z/nrJ9T+hyZoERYCDsOcuTPWf
7az+p4BGi95JwBAEw2Bn+NHO8pJDh2SugB6DFvQ3/bOgiu685QvNceFaswtBsGRref+Wj11ewsrV
YgwUUBc70aghq8cnyToiaRubfDsvm2/t2AUJPs6BibcntpYGUF0wFk47trA/YyyV55UGqfY+gH+L
sycdMWGtc64TBVnXsTfOA0UiOmpO1dFqaZTJia2sbWmkONWIfrSJtaKNmmk2/aY+Jq0n95fhm/xM
2zfgON1D4fe6PiU10Uik9FrSm0Vvibvj7OZ6bGoU7TYxE6KVdS9iU71m2BzdEGyQwIHqOOuU1NIv
hiGkU/L1ZEnQm8eMuJWyIytSNwmWLAKh7JEYjsFClWOJY+GUVB+1dmbNm0w09YHV40rrgNYbXgBC
fBBpqX0hc5AeRZOfrqg9+GvV3OqPh87HCGhSU+JF456indI6g0XazdWmJUfB49Mnt36Ab22aFfiP
VgYlsBslAwJceUYfi9qXlhX6Q1yd19LQPjdhnvkHKXkXxapKJFuGqUBS7kod0tryqr5Bsjxrjewf
oriKepBt2feUSk4JXDLqMHBM8nrvBk3GgWFoTftEDRM9dKt20BEr9mlwhKmrcSfVGUV4Z+b9Y5HI
5qOklfPk9niBHrQ6jSzu/pG59/8oO5PluJE2y75L770N87DoDRCIkcGZIqkNTJQowB1wzPPT14m/
/6quKmurrl5mpkxkRgDu33DvuVmqgjCyA00owVSm+ZsvbCRGs1+xFJuMorjXkDzvkVijoLOCaSmJ
6015yoBtzSBjMebceUSw/bQ6IgciWUnrh9UJ9F7qNgdAw90dteeDRuDDJ+AE6C09iakd+YZDj7aK
94K4Q19nX1XuzWU0pjWGlJbYsXcYtmaGPKXRIvFX5x8/2jAYmRQV2xBALO7jNkk0KXWDCZw8AvIT
9lwnVnrxPJDJEcHtBMAHqWdeFOiRLGo6eYuiUAqhjPTyAWqtc6M2+COatjVUp7Jba3WCDzJ+lUrP
9763FV9yMYb7xfPqkiVLZt5tc2lZ0eh66csQdpkXTVVP61+mAIvirmWnvDOl1B/z5K5guzRppbdc
lEOW1tvj6vMlkmE9+z/7DNF5vMFp32Kn0pjA4JXkLwK69obibQ1+SzWJ94DCmGmCmMQvfqX1CQB0
Oh3dtQsYdXqTS7AacRKXJi0a82pjFiCvTKQGgQ5ll5FjlqHbd1sf0WSBpviVsC89xcLeuiB2xVQj
mrK8kXUWuxpSZQpftffciQuCMLxrf4yS8Ls4pPV7LFg3vcultH6HqUawMNutmdDI8rGtxVNfzfOH
ds35AwQL5TiU9/VAE1+hJVpITjvUUwFe1zLT4DmdcFUAITF7dCTuglJkMVdPo7kLiBVTlTEgIgzK
+SmURmgB30Ld6Q8YSeyxeadr337TKaPWHOGx4NAzjQblpk1zCrwCk8lAhsB5wHZp7YK2cv7MwKg+
zYGWfNfLjlmFFcy+G3cTN7ds6xrpaJ7lZVJnRfjU97a17uAx483uUtZ30UQsRYvzcayiUjrps8ER
xreSWhl8ATA0iWiLFHETgbR90i1Du97xtrq8136zfG9iLp+wV61l5Bpi8Agcqbw7nwweXjOrFQRA
bsX8m1tCQBGp22ZFX2o1FwFamrjZzqRltzyFakEE5vLe1xbS8tCV6IqGdaxRqs0QYu4wXq8u8A6b
QY5YFJM0xahb3+usq34z71d8jPM8PqVhXsm4c2v32fJb47tfCtuI2a2YaocSmbtgGzarvQ2G2CHJ
PuyKsx8U+RL7TaoEae+M4aPK2EyLUDtFRl/YhC4nOmy0Yw+HcKYgxHAU5XBRfmA+Lv1DziLXOVZ2
FryIskA8ob2mdPcCjBLBvxs7Lo/tWPPUytRDaQUEr2MZmJl/12qySkS02lUvW7PdMs7XDSA1ySP8
8ZzrKoxhqA0kJFo4qC9Z6GZIhxszFMnIlf0znH0GQ+Ys/TEqfH/w91DFrXvDK7bnuu6FuYObNCJB
9r3la6yq8t27ZU0eCX7xL6ljkltcyX78PeRyfpj49kj6qfysiqbwITfGako68mMg//RFVuzSMc9/
/rt65P+p+gDj4NNKY2PGycUs3f/PiAWnml3OcQmWZVAoTkWWn7i1IYP5Q5ZYqnJ3JV6Dy6qmf3Lp
/78qxv9eOfhf9oa3n/dvzWH/byKumzDgP/xD8g9h09P43a3P3/1YDv8627/9yf/uf/ynPOp1bb7/
1/+gdSeOiL8tQzvxH2q6/1KhEH2Xv/5TAPHtU//fRSBCAq4SWjNsicST/Ls1mWX/T1LvKL8cz4cY
7djUX/8sAl0gqnyT7q1I/Ff1/z+LQJfkO/gkyGpwAlO3kVX3r//f/3w4+Mj4BLPv+v/ysODNuqmA
/s9ghJEDE3RixG4O+9sW7z9XgcydGdTj69uZRG04CadduDcXoOfluHHb900QbZ6Pkn40kQ+K4OSW
8L3nVt6EztsNwST9Q+VUP1sDOKIZbjRsNRMFtYpTuHEFWw1kU3Y3eFN74wml7XrU3FAvvqDPKmcH
J8HUndtCU2AqMUa9wRUM2Bv1JbN39IdZfw6q7oCuankDEE2I+oacPvX6HX/Ki8NZeoSRIoMOS7Xt
mZsz7g+GBp2qb45R7rv6adkyFny6+WycnrwuwNcTnP9diuS6KsFMFrODuTE37kwmOOijIQ0ZM3gv
wx/2AZydg2djqOM87C96orJrQhxRrPKRY7fZfAGK/GfOqyCp/eo1KxfQQeV8tQgxQg8NKM3Jbit8
s6vPVVbZJzsHRFb1dkFqiIYaYlvZriOvhdK6FMci7eXRqqWIKyMfL0sxQn0p/DzfB041Huo5RQoN
PgzST2558dS16ocZpC3F47y9AtrysPcD1C6g7O9gViyn6eZIC6aNDE45/h3G4EjQ0vZcZdPZ8YY2
zrXJLDww4bJubrzU1p3tmetZ6RSxGn8/eu+ZGGlu4++2sTQ4TH9q0P/Ce+JuWN7awvlDiFp3GXzi
CcOu885bkzbHdAt/uWJ7qHr0pbZTWPupEhS2W9Ei4cSDRCgDicQuSyAGCzYLmO5xsafiKvya7QhE
d5psHgNCnk9rSxJJ3is/XlI/PMptPNllSnKxGIGM1XJGZIfDImMZR2ErL7Izf4Y5SvdGSKLiuDpN
tL18g4RGgDd7XTM1PFLJdj9No9xIoWlJE5jb9EIQzc3BkuZztAYo5gfvlzJJ1WESuJriLivRtwKl
KgqcKgvfo9v0dxQDcWt6d6wyzlml3z3UrjxsfBcdbpbtqDokNH2FHcJFdaxzEWFDp051jnhdUMRW
co3NztyOqa3h/Lhl9VAtEitBPXYurwVrUV5Pp/8xLKUbRCHxZedSzu1FLqJ7m6iSy41NCq8WvgEC
5vj0Lx3d121HFLdbC+R1tFAF4azoGzMOWofw+koGZFJm9m8mohXdhoXSMht7UgfGZu8YyHuivF0h
XFliuDONxT73buvc0hFaP6lNujptLITDzFQfhV+QmKzMs9PzTvT2JK8qtb0n2GLYcuCF/JmL9T7U
QzKq/lBLu95VJXdpE1gT6zEFIZaQHYhYm35zarNGV5d1HwMg80fdNC36aCB8M+HIMfl1xMTZ43IA
L4vBZBwnZOZA5h55uO98MhFfNuoIfCGi7pOwVx8WjFxML8MRjdC5DACQmfWaHoggqTFqBHhIsJ24
55GlJvsrGPjlPB/yDJtQiSIgzic1nG3/l++1/mWaWuNIoCEF1tot164bB54pcBF732mq3Wh2BalQ
m3iCPsjOcVKcRLlFIhuJn0kniQnJ18+tz+kVreAQFjo9ZRM66IqQKAjyz2zAJpRAKPh16Fa7xdX+
foUCc6jUkt3JXqikCNLw3KYpnaWXme593aTi2co5LpBTpY81ejDf4nBwMRMRdibuVR7+bSZE6A0G
oUkWP90Oe/o2Mc7j/Lga/owWx4eopdLJvRNBKhESofaO6MRdpnbj+DBpj3rRrYZjvmCmmFp9rwYE
O2HYt/fwe8s3058C5F64SBamgmjOmxsNw2+Slsyrg233NEFk2hwM7ptb2hsIuUkPIwU5kI4oL4kG
UXaIW5YNkoQBVMO+6ybMUmkPtlVH1qyTIjcfdAhfch1xBG2vBfdE1vnnpcHNWHmxGU6JM/pcYetN
8hQrRpB6yYMYJVc0ev0XSlXABT6/trxLQTiOjnVfLsFjFsozdvaoncabovOJqrXdDSRfRi55hnhI
WNqNE+q2YfzUUjwM0/vs5C8u/XWpVrbpQM/qlfaxDLCdgGiKyE58zHx8VvMSO4K5IYdTvI40R6o5
KfNrUsF1tSC6ufmwLbxnWGH83DYeQnqLO+pWdlvoyWosTeOwWxc9U6jX5Wn15vC1yYI/tcYQxcDj
LW1I5nRJiOCXvQXOVrO1HEiJni4TpBdIDHjcBiP/yxMWHENXFdbObRt5zxZds5OD/5wODqEgvEFM
HFWT7lTRpQ9sUDG69Pzm/eJGmr7tslbD1cpTz0bIP2fHcijk1WrXEvdBwPgyXzFk+XMbPDd1kP0S
XmH+8ALJXdUqfzg4nZYG0yVfXhfbLM5hlbbXDZ7Mx6Ds4zKs9lfur/jbeuURoIP7th9znpxwpmaw
F+EnmATdo/DQLxAAPoenphMESVdl+8p2ObxffaN56HvFaZEXteY1pIEuGt3yzN3+HfOi77qbCZ8I
vVM3hpqodFCej4VyPyzRryftuUXEeXDO8bd/1iM83zpjyQ8HlJez7ManrkN91xtyVwykUm7b4pec
TESGLvmoyUbvGbJw9O9rO3ipU3bHMLq+0goy9Vbhy9FlsUJJ2sxTFjTt3q9DjOqep7+mKQ+vPFg/
awY3EV8RGfOoXI1TK8uSKbMbPOfkwxH+aZnx2m8eWiVJVkb+qVNrOKEJ/KxcfSwXnB0ZFo+o6+js
5rUwXmeFk24owvI4rlWFxHKp37Wu3RhxSMiXnrdXMU+2pE/dUhqFOcAfaYSJaLjSGjw3e8nun/44
Z2RdDRtkON0dZkJueKOaBxWSmDQUmYF1b5w9dHaYoxQTE+U23RFNCe1R6DLepoMDppr56y85pfVn
Fcpu7zTBck7hPUDehu0Y93mY7QDRZccxdFmZ28FTMfj5HoEojhC3zxPKLoJTykoeRnPWP7RpTYDV
ub2mWQeJnLp017eNxiZY7qRxpsTrrn1Gw9xSWO5mx72KgTk9juc3Jq94pd0X4jF/tvn0UhYEcpIM
OQzTI9k8yZJ76WNmpiR9kkUfAbXLUbNrfGq4qLatcN//IYBY5cq6o1a/gzbzdtodqzOA2emx7oMH
b60F36YbFLGWw5fa0vl+602Sr2ZGm4nbBFVMitHj0E3Fuy8c980m+u7BazSwTmQDVM4GzEeZ1a8l
n+JdmKHHlC7zrHryC0x+K2GBmPSL2A1Rz6Lw3A1Tuvwp0sC4tIHY25sDGJT1e6RS/TuzEQhbeJfc
sNn7xYxpFQQFjB3Pm2NLescaTkPkNs2zv2wnp1g/SMo9QTDLqQacpPeCWFbOGUH9h1yW99ltDp1r
3DMXobhbsoPhTegKjIro+tXJo2wMD2teT0eNsFV5brJuLZORdnzCKkHdpvuzK8OzuRq7ADLVbp7k
dNi28TkgnL1wy30/i6StfpP1uetzA6wp8xB+me6nFsHPsU5POSh3RrL1G5G0f4PV2qfKy8kIGjkE
g3u7UXO89eJaTYhKguGMtCzJ6yzZqvoFYhrXhenFzWbC57GesznT39Ncert6Idy7HUf3rilGI9ly
T116gb+rJ6WJE94hizTFA6YIAxOZT5Hk5/1VZJDjc8N78DPjU/Tcv4u28No5DEZqzjp+JVke2Tu9
o9hqo97kFNvClbtU1ucC2pHecDqTTPZYok5hZHbyG5lUBkQfPCjEU6m1vDKwsI9TI83HppLqWPlN
8bjgMSPb9l7M7p2NROjTRIP8c3Cde9KRZaTmxTrA6S94jioE3qadPZNpaPya167cb4UKE2WM3zaq
lYQBboqBEF692Y2IZlJ/fliLcE1ChZ813Fz7QWvn3g7Gp6Uc2KI1yvzlyxI/IZFY3wo5SMRxo76g
298vJM6eWp9XZ5rejUpVb6HZ7GdSY70qP5hVHpc1v5RGeYPSbI79olnutd/+8UBDo1Tphvtq4ya1
DVlETG91At8eX3RNvTXVYWw0OIBJc7iudRng92xa9+JaqX2WVf2djr2/29bVuoZ29tZbzOtTPOVy
7L8UkcpnPZZ2YrKfPkizuFqDyn6FCmQKKrFebXHtdGmckmSRlMwYfzF0QoM/dXI/BVtS2HJOKD2t
eMIYREyzv599zWqBa08fV/ZzvVtfPX+bX9a1e/KCpoz8qn2q0ZoyM/xgXXpleIWtMJNfKE1bXN0y
mUV4FKo+c72h0jeQRiNtca7BRL3AcSQvuc0MKSCofmdow4sWVd6lPZVb2FbbwZlMjj8V2O9ptxg7
7dTeLxy+w2fnmDt7KHabLXZqCn06+CGpEaDljfsDx4sV0wYdndk+liwEKrISjiBrrQN43SlGoYSP
Oqgvzpy9IeoS5yVYn6xSfnlOWiWGDoqDNzW/ptqM0tH9Dtzi1zDPfdwstv8qC8vYuy5ldN9wFKWh
jcQK2bwp9XLHOM2L2qJ8ZM36kJK+FBEEcjTFr0mLSItpT6SZd5RWc160eHQZ1P8CgcY411LlKXBm
qlnB+0eSN+ln21Qc5ezar67PAwxUOdh79nDpkGix+miHuG1MI2YR9nuU3cn2W30hpV3dOxsu3tAv
AP5XY3CZre4lLGhr3PQG7fLRb5AFegymwDsyx8YBOdz2x8rkbA23R1voN9es/GRyGpZA/sRqpjyT
3fyDeSDzUjF1R6YbjMIlTd1lyzxaK2r8ascKoWVaSY5FaHcqiAJDUyxr5w1ARAln0OwpvyxxGvqy
f3dKv7oTvgt8qWdiN/h6eBrGtW12TGDT5MY+z2E00aGWJl7cSlv5o2ywLZMnWO/mnJJjcKvpruaa
/w6JSDiuA4Ngz5DrnXa9t9avmiO2Df2V1mb3iifKStpNVt+dJnJvctZq7y8OZnIrBQ5t6xxq0ah3
tmWnnDnE39ZeVXy0pQo/G1uPv1hfMtyU7reyRnY6ATH0W+23e8avNzMyY5Nco1KccqM+9o4eD/7C
rVPPeXM2bjb2tLSLZNPb9kUAmDi0pJ7G7gpzK0pL0Tzz1Uy7nhR0RKgyj43VW6Z4RH0QGdXkvzij
YjruOfnTrGr7ebB9iS9MLPoI955WalywgkOJjtEyjY/21DaPdOPBXV0ZM0K7wb8sIl9jthNlXAQo
KFe1mFFLEvRhrOuNSXyTJVBK133pe/IUSGG8ToEpr2lppTst/OKqLLlbtTnE8Ob7M4TCIOdH6umj
nfgahiVcT45RG6fVcF9k2R7kyNOSTcNEJIrX8O7MHK3V4syXsbIerM7nwp4guCSDr3D6GiuWl6bd
5i/Hb5sDJUwFa8nIj35nqucx3z5sQ1+zeWzvjbIJEpvU3V2b+WRn1YMJ+Kkj5s1UXP9Qd3SHRYaN
Bfq7vnxZyuWrKcQWh6x4X8oeo2O2+hj/wyz9NAWhvzC0mSFY9Na3nr49NLnQia7qlRlhzwhmSWf/
fnVwFFtF9mnJIKXcJkxjR4NzDZlAR5krbBTLtbI+Ccrpj5k3TJxQDZ+bIz8d3Qy3MLav1F1RGfLx
XKg3yfFwNvlraMqXPF0/xdzdhWkKtANj4a6diBjNvPUsqpu0v/dvFAmSQuipsu286sA/TqCp34NC
sEByFpMdWCec5dTOJaY+Akkxf6tM7syeIMllZXIxTEZw9OqxfLdHMz9WLAz5xMzt0vFwX1Im+w9F
5izPUuX2e1AaACgaJ+OYSzmY240Vd9AbjCSzSibCJaIqalLrbja2iadwW+9d0gLo6ar8qa5bfTY2
GLFOJux9HqJ0oTxTZNbPwzdTGuC74K/PjsgtNDYCwoKYL56yxcFoLfNh1cC1WN+0VbC3bUjV9bKk
r01V/60p09guUCdA/C827Oy5e+g2C6o01tSIoeJMrdaLU2fS+P5jOh156LZjS2RVvPRpk+DCpZFE
6kJgpTwUlUuEphyC+Q682T7tPDL68FkpIHCt4VNvF6VD2gjWfi2a5aXEVnSHINvajyLNTptVzvuG
PuTTU32C13U7dqTQXlhPUkY5LnwL855o6PK1cXv6pUYyPmlmrF9uSeHJPu2aeq19sZyU63PpjfMw
rMtVlnJ9qHFbgRMJrIPVDHqnrIzhp9MdR7ENazTX/t5Nfb5gPf0yLP8P3qXPMpdUuBVsFqP9NEvC
bJrQ421atBG1N1JS1Kc9GPhpbOOyKD24s/nPxbrBC+G0yF26nbO53qFqcHru4s18Qh91WlpykwnN
DaKqDcMDpLuaSq9lJwlbZhgeWq+6GlvzMIdUwvjyEqdFw+8waglbYXFuNSPu4fEHjzS9Y+5CMxED
+AHjg8bsDFw46X2XlCIK5ZoNz19mGFAAxUuFhpG6tc3+pB5fBCKFfZXj/EdHa0UzR/g77OPzMDnP
hov2t3KKv3lO5cfMvfqhc1ahzs2F723mxFJ0gbig0j0B5c/ERLKvKtP53eug3AwWW8pYldirJp3t
PDP/bBingLp/FgGpQfpcC3UxBB9kWIZ/ofbumY3Eotis2Bg9YC95f0Gb2dHWo9n3BtO7Wf/12e46
NtnuXUDaUhSqEd3WuL6smzkka7Z+OJ2b7+gs/ppdj8nPSA+yQRNerlaUi5kcHMbRR6mq9rI0lUim
BgOev47XFU/j0R4JK5XgJi+kmX/63pz+sZhyzun2Bq+/fc0I8b7doLZ5mXUPFqRhMU+GB9ghn7tk
lea+dde4pv7FOjlJ57FLcTlQT5O5CBnBrda7fjSKjuEtaBjaYFFHtj/IB0NuHDndato9Mmej3vcT
DNeoZA/NIK4YzfYmWs/1lxdUiJlrfUNhj/VoEyXC5tPjh29EEWftlC2xJFv+kNquoCuYU0gaW1s2
f7whdO5r+GjFOQ0Ui+U0kMGnOdk9IBMGmr+XsCNAvLU6+TWoajlbfTbHEyldK8Nr/A8NPhZCOFfI
KdvycyBxAJlE+G6wbTZZZKr8HAj72WVpTJ2U33FkMGtjWX5n0Jq8VD64IodciUMhCoN3dQjvSdzV
L3NV5JcNkcoQiZCcEJGnxo58sBGhgcP2pgLssCddz38MTdo8Msryi9EM6kA0lHfCALTDn4WfBUj4
E8jdC2T0n00O7CINELshn4wa2z+s/p/B4VVazJpZ2Po9SqXfR0bKDz5xY5EQFOP2WPn7ZkCc660V
O/mVPHlIqWG8dZxnYd4E8dpk+QFvxs85dJ8Gc1KnrdF1QuZx9hwKNlBsuCJXcAyJaiOOBMpolDZs
hlO2ZBYVGKfrrA6b2ycFeJ+ucMrzVNDpmZmJhUNNO0Ri6ArTUh0Wiz1HqZlwKwjuOxeJj9l6zNzy
J3Mxwt9Ybpdf/SqQEG3cf2z63YkMGlVDf+OVs+ZhC1CPpOOTHtdHttwcG/atWCm8+3Xo5sSpZ97i
uS5najnrYMstP/WZeqO/eeMhteIOvxtJnp+5lSY+SJkx2E5dFT5V+Wz/ZejV8pW5prEzWt6gvCrK
ZBSaxyJ1u1eQB1hlDeMP3g5GRgBei2i21bF2JP9XqWFFi9/cq8X9djZu41aM9gPCAcT80mMGajCA
TjeDomDliR5xofxk6k5kBnhPnu1i3BEwUkW9ha7BG3NWNgWBi2NX72qvX+Lc2TyUK/VzJ4ZT2qfs
ish0jTju7UhOekqaJQfrtfnqQMCu1Gg9A+9x0DOMlVSPe7j22SdTcLQ1S4fNb/G9jxCNJmeMkf4d
i1JwiWvxYXRryn3Cdb5GaCmq56Idyw/WblAMKGhpkatrv8i/W4MQqBS/zaZ2Exsr1ifSl5+M5sdD
U1d/Ap5urvXIUiLaWu9UWpLtSUHM7zGt6aOHrQ0PtP6v0C5gVXeUPrUM/nD9lYlsUsLxtqQM0uqq
bHe9MH1fks7ouxfHK6zr7Rsc/IyEnM528H2XzwbBazxtm4NUnbHkXKZWlImyjgXL7ihItwetmupA
XF9P+jXp5Rtm497DqEXq8u/J8d+8pTrPOWgxURwz22WcnWMQH0os6q3ufgRsh5KCD5uSWbV7O0zZ
zbbi0XcwoPFCOPrBWvREqy2Pru5XSFU2hJkumH/2s+G/mPZg/JiVIkEPnzpgBmt8rjRI66XA7cvo
XGH4gc/GqjF/blcM8iYrqidYuONdP9T+rp7CI9qbcF8tmRmX0hBMe7amfO0pFHcad/1u0aE4BUOo
XoYAzBjP3UjiHqExMYrKda993ew492xCuL3iknktdh5h/ea2tA6tmrnfO5aZyFQYf4R1ehha+QKg
0bvYMDKE1xV3TY7jaW5y6tmy/5Ftt+mb1ex6r/22zOFEIA93vZbNW5cH18HogevU1C8usK5G7OoU
GJdr/Ro9z0b4E+y0ysx7KzPq35U7kozl22WcjSWIEZ9ecMAGdeJhrO4DT7oXbHwd2CjMMTp7TvnF
z1kfEjt122H1Pdolg90x7WXlXEK8NFzSKmZI8z60FW8rjJ3YsYdrvQjn3HrtfGzqFQ7TUL3SFkIx
mq1XMZAS3rj1Y2UCCgkk64Es7N3Yp5uC88y2Kt9KnlVEP7adMtvVoAoUpSxXTPoPbM9vdHQSDQxO
ySevBr7ciMo4EI7xWXjijxgzTHL8bWw2oTcp1YZXq+rajTm65bAjbperQwQ2h/X8YxjH72HGH1VX
9Oh9SUtQ1x8kAK9c+0xirdLuH/PtRmzLzyHMp6FPk6k3yTxnZBzXrfXa5jquBnVpWw+CF0Df7Snb
lHfPpV8nm9XZsTKaXV7Md21vko9OvCQRZFAPBp2drGBMdz5Q8qgY2EegUeTmtPvTMJX0ZuNTOHnF
Wfb1nZza+6z15FXCVmYrqosqIp1H7CFTsQj2nbeJZckxm4V6SNtK7DAnMroVRcdUlNSv87AwUw5p
jxa5fmpWFhlv6IlP6CGYHTP2SfikKbFvFGbIdLfVn8OS5jj3qXMwczX+WdVAO71kw3MRbg01K0JC
IFELE1NM8olb1fD+Z1OR3bn5P10GgheznxhYD96+rxy8lc6FwbaNWIvqA7CJ84IZRrG9XpqjM9Re
NGdVdQnyUd230hyokNCsbsJQMQFlZmS0zH7xT2bHRpuPSGi7ywjmcZe7yEYJ7gQCUGNj3PmVM0Cm
KpxjqLzP+XbUFWmZwVgdWVh47BsJwtEnByFigkMhu6R+dza3Shww0CRVEXz2zUBywYIcE3Vtgl90
TFrJKVuswr7OZHqQp3TM8u5Pb/l8Ims8LO1BDeWzD3O4mEjkaOLcWl/tlldcsu41ceekzYfJFyQ3
zDKqvGLXtOLG/Cgb5slB+yJcpigSvIAtevozpr+DhyQQ/fNsMV1trcOA0tObzPthCfBuEmcbY757
53U9z8bwsgVjC5vSOhU96YzBlBjrBPWwShTvUUUufGMNh4XMAF5/lsEI96qhgIKgbSYJ3GN9wym9
gfdqtXVqcExIYX6RcwqaiE1LwHIwM3g+e15K001asFzVxm+egyXaZklbCYIusE+0A4wXxDk3oVvY
fMwebjsFnN6k0DxttWM+WHoceGZ0Ld9qf8GBKAaZlCUJVAxKH/HoBYeiKJf7fEgTa27Go3LZDjFW
4jM0jLdtBjZZL9VjJiR0jjHguHKC/MEaW7KhQkySaG/WnTWMxtFLmUUVjBWv5mz99H2JMKQ2ixPv
hlPcyUy3jzZihniQKgW4MVL519xmRt9/LZ4rDhyNDxvi4Z1gKcq97bwNAYsTcN7lB7cFIoGqRiCu
0vCQd8Vn3bMTbFo0m6XRbEgGje+gctYH6TdWLJd+pHkk2twxx4yRte+9b3rkBS7Z6zFLb1fj4NUN
WVc+Lbj9adOi1HV1CK0OAy/HHfw5Yc/Nbmx99uqrFRcci4lbm8fUb3eOh9/RDOQf+paka2vMLWt4
zGR/NsFcJUFxs25JAO+0nRD6PDstIpu52AfpeydbWmym5x1UcjqooAkR8NE6dsVjLW/novpe25CQ
Mfgwk5dz1MoNj459JSaMGRQFUY9EGBWKe7Baq9qoqaer5zl712CyX1vPvinMp56uju4meC7K4EM4
xRyXC1NZ9Imxa7KuUSQy0PKEj3wT4qGhUfi0zZ5GG+h3cBidCsWN00vrHuEkvwUDrMYYdz6Kr+av
TVvHChH39nGaSF0WZNOg9jbi0c2Z/C+hrG8L4Dc24Zc+Y4lvmVxryl7HJC+D7C4U5UtItuBlTN02
dr2AXmlECK5SKahicsYX5SWjw68VDm/lPXqLfPBl+7wJ+aMR02HpswOpbo/S8Z8tqW2whLnAC453
ODPDl8wiKC7DZ5CYKtRs2PLtUjmk20ZE2aJlcHPjL0lJCgW58Lt3s86JoTVzO4xJhlJvlclddphy
cON7FtFjiACeqffW2vcGiz6G1P5TjY2bxMG9bsARKpNbLzT4EmflbnVCCRqqKHcNhtB+W+conK0w
PwQTb+QOZe3mvYboY+GB9vmpmzLjbZGLUtA14bHt+OG8zm6NSNotC9507IZ7d9jqpyLQ/8LemSzH
jWRd+lXaeo8yhwNwBza9iDnI4CiSorSBiRowzzOevj8os63IkFK03P2LtrKqRSmViEAA7tfvPec7
wQWVJNIzz1p6WIJ1qQeF9T3UPnI9311NJDSQnghzVCfppq8I2NVLY9NEY7AuJgoiw+6vnUaDjRXm
DSkTLKIlr2puiE3h+R+SUi1LrAUiw5bBUYdBfRWidtxqwkPoI8Uf0caFG7IMPyIf40hgdfOxqLPg
biKcFjwPHSSdbxF3fRdNtZkJMITd6QKBxJW1ymbLWimvL7euiqFaNqXYZ6bzMBXhrWAZwoNyF/PA
rUO/vijT4lqM8kYnxePS/9w12iywN5re2hpEuhMW0wGvIzqxITn6cRpJQNejcV0nkkVB0WLomOQx
QK/vkZkxzgQ6S7udFONgZwfzjZsE61kto+FFFl6Y1r1pTFvaohqtTfqQ5MgVIBN9KAx/ZkqsgXYa
WDqkBXAHaq1DvHtPwywjV/W6bNpwb4ReZ8AzHsNNWEwvGSLsTaknj0zILlhbIZ21uK1OvaZezas5
2QYNGsRBT8U99ST5ip3o2H1y42RmvN2p/PlK9cGutCu5K/IYTKc3fsgnTm+toNPsQpzUvsCYEuJu
7TFnUJ0FzMB7VNFFhw8mNdH1a3KlNgRLQryLxgvqkuqyLMEIgwhvT9wRvYKBl30KulCu9Vy6pzyi
4qvK4blU1nCIbQH5yW9wxweAQLu5nvdM69zrqKm+9wwTVnkZDFvcgNGt0WN2d1if8eaLbeP5X7O8
o6YLg80SbX4wem8AobdUrjZVGQ0a/+SJ4TOD1+aAppPtE/vJxrB6b5PnIjgMs6I3Pw/BbUc/dhOT
nbVJOuYtfmGLa8R09VrJcnxoqFouuNZjZEXOZg4n4yaZXEDsdJH829mw660Tsz7UoNJ3SvfJA5U+
HGxaxxCxLO+2DqP6jqDOlI2dUojTh/0S1GK4RIo/X3nliDtJdWm09VzfOdqqpDTyunQfm13H6D+L
76zUkZeYFYarEpUm/AD0LZjvJ91uXFXVazpf013WJO23IXNKzs+x7z44vbyljJxd8M09abdj1DIk
FQGzkWdoDWO7TRC2pZt0SsXGYCjMuIIZKJCsZNz0NfzsyapzIj1lWH0ufXcy1imi4B+yrxwWNaRc
q9Cb0PCVjo2SNwxH87KxmoL6qGyu6jbso107LaoPYuQDdxUVVnCbyGK+K2VOWwa7G8VYAawihKsQ
lhglPYWa1pL4W6i3MuEuSzTa1brallapcU7yZuAd+Fo6U7t35hD2aoZEf2VHVG12GIN9VMGmm91b
mae7UHNeIYbJu+uU2RC64otLu2Y+trWjvLeOBGyS75O66EFARtYbLxlhLcuHsvDSm3CgHJr65DTY
Xnln9rLbxWn3pajsG9vghBMv5PEMkMBFlmQGcCvG1FkB61wGtM1Cm38zQKRPbTGbV2YbHQOjKFa+
a96CD5sOfQFiIdc3uUvrXffPITWt73Vbyxt3TdtfCn6dKK6+FF7wMca1IkKYx3QCTr7yjmOXboWk
r0dtuC1jkgjIBDCSXcfu2KxQXQUXVdD1a018M4ecybicm6DaxG1o76mCoJ6ng3UZxA7XRMG7zIz6
z7KZdmUh4MDMg96Z4UilvdhWPGaAF/0YOPdVyAB0VYS+Sfh83KFrKP3+acYNckVQcPylxZW1CafW
U5va8tNtbYlu3VLchkhGav8E86J9pgC7I7sYtws6EPdgBE2/Tzi5rOIMmNyKQ8N3lUXJlgb3fWHZ
pLg5000oxfeC1GSmfEcR9ycRFzse0uuKUIQGl21U2yejqD/4ufMC34ktGn4INYhn2bvQ9ckvj43y
UUlmwys03KBiI1idVVIj1c3ifZw527If2bQR2eP16twxdb+ktWYwYLULj23OrS81nrdPY0tlFwYR
EI1aQqPujfRoDbmzlTIfb4vcvOmgQA4bjw7kSQ20nlcc7oNP4bw8pWmhnvDukRkx5umRjklBDWpR
D7Mn6qG9yUIhH7MkpbAPI8Q+VRde6tCzGS6Y/s4yDPmJNuu9YBZ0oVNeDw4IxrescwyUz1HhPWYl
j0lSTNmFLN34MDrQ3fzMmp/DCOIF/qn0OwqK4srOpvghQi7LWMIwjrmsuB+l+aV35NfSo/p1o5wA
Yz//1JGbfcVxZfoopPQPSKjruwnxz75BxfKiOCMcu7KqboQo7VvU9fISO1F8ari5N6zKzC7qNKWD
zS+Z1Plw1HGSvLS1hyIYZYY3YgyyO7p81lR3p1zO4TWOtmwbZPVmUkG8rWvTOwDEFh/jUb9AU2ov
SRowEdmh6h654dexM3kbZ7TvsjZIhkNSpdbnIG/GjcZM9IH3dc2UlCToSIkj6miY4MOP3BmOcxu0
lxOhlahK+ng6EA9d91vHHr8POQqwKMVeZ8tpV/hdvXG66Zuh+3bbRGVxBxgJSX/Ski48m+md7id6
i8I1d36RLkjsalIfwC4HnIQdtU5F0YAATT4i1XQ+t3aSTJsSiGzTut03zQJHWhECZI7SvF40+WlS
NbNZ7iMt5XVJ1PPWtOKXIjAYJAy2e6HC5nuTRn57oAGV7Qqj0x84gcktsef9roi5O1FUfo57RowD
2ea4KV2xKbPpscCYh9gxwsrlOEdpgA+kH2RfWpx8kBbw7k/x/EmHCDIZHnsNnZb8gzYTtoImVdOh
GQAAQWM6ZcuYwx3z/BHSsg3IGdPATPILx26kJ5osPT5C/71QgPJ7meGyLWgCz7mQOzp7SLG6haNq
kWm0yS1j3g2NQHWfhak+tIVD+2W0mnyLWiw7ELbiMFDHEDaQKg+mmjaZbNXRtLrLtpLorErf7g5K
OP6lmVT2XrdGcow4yNL9MP3jlOEn7cyu31VefAnvw73Gvu/SnwCni1Fy3+Sw/kpBW8dJAOmoOHRv
/bmFttRqY88bMTOCmv0HmVJy5K7XXhA1ow6UC+lhnt14PeDN3gsKri9oAFFCSnq9mq46dZ+JWQ+9
1NapQ3bBwPzY+yoAHeCh5h3oMrJui+AzPRMKI1WLDxnD+3VgBPCulGru08a78CwyHPJovCp0+DWa
y27NMDI+MQwFEp8M1jZGLQErKee8Y+laHdyon7clsoh1PyZAKYcnsiJfFms2MrmqOzb4cw8tTDD8
1o65K5rpgVyo6WkMjRsU2DSktffYRTIn20p86jEKgjJxAniJi3i48o7gIq/z1P7geWaDnqnJN+yA
DQbfDmN47+Cfs4J9nvti21fFvWSbvhuapNlnho3VOBTxwTJUAWYKKdQmwf3yKPPyDrWBs47pIKKa
XSawE91YEU9ky1rJNSOE7VCl9kP18+HIc+feQrWBM26at0VIpSYlHSgvptO4al0XEOTUDBtRk1Yg
OL5GNZDmDka8aYr2iIYzOlBrs+yo2X3CiWWzl1W08wqjOlRD5K49leRoDSN8JIbhHJw6dk5hyzPp
BtgLUNy2MOF1beVf0c/oQ4QFNCDgfN0XyZUwInHddWR0hJXtc1/khDE8VzsPXyNJClQ0yEI4lrcd
6w0S3BEo8CbAEMlTyhlXNWIVxmZ5O8jKumlclPZWMC3OSwz2T8jGh0Pdl+OJ0qtmomZ8nftw6Q2R
ssBDfVM2FbXOFGf0lZZaK8jGvTdbw0k18XT900D4r2x8fzTovfbn/Z9/NPz9D7TxaaA//4x22DJE
OCMTLn/hLxufdP8j8YejCwOoTeruf9GE0vyP1kR+efzxXxTh/9r4AEC4joJASHtA8ncgMPw/G5/+
D9BhqL/0tYlKA+nyb2x8P0OZX5v4BGdAZIis8JDTbe2d0Y1mSQexjmJzk3dCXpKj91yiN9sb5uyc
2nnyLiJSWC9BJHt718Rfa9UTkTNapxWVz6zZa9kRL/KcQeGrW/gbgyH8pjfuQj4YKCiI8Q5qWk+6
Zx9MY6WIh9QWm2osq8u87ZDdy2bgg9LAxk3OOO3PF1zQNG/vBPNHbZI965iE0Z0Ha+FbqqMGx/kG
8zHAmNqtL2rLaJ/+fJUFjfH6KpYgYxNcAHZJfMIQIfnzV4DzpbpBKFC7m8jqxGn0Z4uWeBUxgcNH
9ZhLGTwGXSVvS0wRf7GV/tGyaQIAOrs2dB5lkw4lITaYCnbI62v7rlX1lAZAqmaVfA7Q2CM5x+1o
2w4wwhoG8p62/rDzVJyt0FfmyGlC7F+ZLdR1qht101q5++nPN8Rcrvr2jpBP6Vigt10BnvM8f0+j
gPIsP/A3/mgZ6D4dfajMAilPbpCcU2ILvY/H4SaikXsJJm4Jz0FbpVQvPgJn4AE0vTujQyvOOUOj
S3vn4y0/yC8fT1m4cHlTSDc/+8HcWbszvnYfuIHn7jBEMAKM7frLiKv+oKeEXJWMBN2VigqxN824
5YDqwBEaVXFZNhSVf/4856+FxTICT9SDbEaYAkFeb39DNatxCps6pMng8iLG2Du2JYeKrS6F8Rw6
3nTz5wv+7qlxmJiw68OVgop69tTg3E/jCBne1qNpsZtHBMyrBPzhh7qeONrmiCkDeAw/Kn4Cdqqm
vZ5KJ9mSGFleGH5oPAr4Yu/8KtDmzn8UHmUJaN1hZbAW8s7rJ3lsMBTKlFG0r5W+q1s4L7XAEGgH
/ojsrm/Wus68d279+QKBaxoiD9GGcLZs8s3OngTQhRapn1GMV9enLWxxVp3B/r9zv39zFXtZ90hj
c5dI1eUBeLVA5MqovSjxk+2YNNxQ1WJUTjsru//zz/rLHYT0xQpLQ1WDDFPO8uevLxOxTCSM1DeJ
wh9QyNA+5soHTJ7Q59yTfYOGzcjU7Z+v+otnnDeI9RzsqADaZ1n22bfDYuo5lYgwSBH85B+M0DF+
2OZCuyymKtxlA6MBNEwL0WIw6om8mbygmqznQQ7EacE+p2VnU82bQM4/JEYVhvvCGmC5AlNxoC2D
HFnV9lTe1xqN0UojTrqPY4fsGYkLIcabekfsZMMRv9UC+MvkNyei5cxxDQcen0iZCf+KLkEx7ju+
zL4RsSyuuY24aXFbjds2t8hxMyQuyBpNzs8xd0fpGJrtEyHH6loY2ZDv+lAWFzwnMSIj7SFtT+wQ
kWQSJSR7yU6nHxo3Sil7zSqAJzN0ZY/Oo1f53djndPwgwLjoABEoYi3tU3wZDqJtz5rSp9GTkQ+8
1jD6jQleBlGhAGrLjHHQLwaVb71hyI1Su6uOTUmrfYj86im1cUBHWZ03mz//pr97kliOLJNFUoNI
PINBEYAySx+QAaaoDJ1ClPp7oAZqq6pF7T2n/TWzmHz754v+smkszxHWf1Bz/Ltc62wZHHwsy9DO
nE1m1Yp5PEFXwGrLDQKg96KFf/P9qAm4mGXyH3meFE/XIqF08rgUb8WlOdHW9cMwWdODtC94zqed
Ukb6zl79u4uapqXEwl1Q7nkcbBoE+LHmROE49tqrZBpvfCSuDBmhpwoSndeqxQX/r++pwo1GIUgl
SOrF2aJa2JxNg8nmi0aRvfP4wUkFdPOdhQj88OdL/bKLmazeFiWIsrgihdDb1aeJbfxqHfjeRuFG
Zdeqj4JZAAJBb74ys2x853pLkf12wzBhG2radVyPuto5e15S2rxFh0p4k6mWAidzvR/uPKQvUThH
D12SyWfbzcm/EAVmelQg1XwvfD0yl0kcS2OLd4u9GhJCGni/xG0VmGW4sXPMn01uELnw59vzm6fb
ZW1cmBpEGcFTfHt7sCqUUEMRLuUIIk5dF2U4UXycKCWNrH9/KerRhf+oWJWtswW5RzaIESjQGzPM
GDa5RnSMDcNdp6zK7/wIv/sNwPrzxjIJZO0/q+jxjDeMQpmDN7Pjn7oZeTvTZkE8XRPRm2rT+BLW
Sf/OVX9zLz1yVDwBMZOppji7lwWWbXoZhEV2OsnppNo4bOhuEyOPv+3P9/LXp5oThLVQdGh2WK67
AFNe7anhOOt0WsQxKHMw+yE4xxDT1Xs7ZqRiJm3676LdIfzhcoZwC1PDWRi4Zw+1H5LI7SnaJgUx
1bvGmNqTxw77zhPyu29lERjDlVjdybx5+62qqDVKzwYbHimaTGjYuz1mnu6arIZirZLKfed6/Ct/
eVlZWwDfWcvvJal2314xTTyPc1guNq1CNoVrcsRokpt2D18GGwy2lcIKMexOWH+asZqDVTcsuhq/
Mad+BeQtvtc+gI5tA5g/3YBTyx4KWKT5BqmPj9ohpTtWNCNlhMhm/5AEcf9E1V7lKyT+6dfIL6Y9
eqbhR5NFRM+gbJE7wG3s3KkVDt2uGNhbV43rBMEWAHx0Pc5Z/XmMBWWLoe3stijpaWPKbNJPVTyO
2JtFsEhmRN19D4sC9H5fBhi0BwsAv19Qfq09YHQtR+q4uuSQJr4i6xyhqykze2ywKT0m/No/cHT6
175E+EAxMqP1cGvms6uoMnLal5XG8eI2ph2D/xqLF6ewCb70dOosN9GfbtGALwNRlab+rkkipmsT
ac/XtlGj98LorDH9JjPhioh39KXVJZhKvDEYv0t0l8ukA0+jKtsqA69aygcOC/1HrOmY75N0MIMT
5kgGRd40jS9+XzNegQFkIz6CbEdPbcjbjyET2XLXzhbnOIZNWbpLIrwPa2Tlc7KPRu1QOiEKwPLH
gCVfjXWafaV7Z9xjAUG5UFQ+HwQ+O7ewqyfEKIjA+H8oCZ2vGSCeH0r2A98riYJuh1A7uGeg6ZfM
d4byplZG+UTp1qJU9iMmLzRHSVtvsopJXZUZDCgG3D4kd+KCGdeBbaKPjOemxXaGVAEluJULfUrn
0e+OnXLbx7TIFMPOTkHEX8b1F63MLTADM0gOz8LMsa9GNVzi2oZjn5k2FjGs6GjBvAj02ArrgX/J
LziSnuhMDKWneZEAYrTRw/Lb8g/q0kSWAxOlu8ZR2XZrz6j1Qyzg4ZArnLju1eBmxRE3QfhNFtJL
9iguMeS3g5q2Cf7bY2TlOcRF+Lp3vZrlAxfCjDE2dfE0jPl8z3MNOtIPy/472BnimhKEWKQqZmxy
Kwc+0I0C35i+U22c06OWakp5DIZdugdwx84Wy2hk/GSCdNxUoXD2FQj/DVuwvOqUMZBuyZzYIupg
o/2hpjVhH/+8VP96quXyJNC4Jp05ZNIaWOrrtTqXZlVJJrQbfB8gCdBB4JNM5bxxJ7NcZ61T7jq7
DChQkJSXTe3deHahbyQ/+MZ1uuFUouF451T761bF66w41lKlUIk5Z1tVa0DRNDKsLbAkSN60Ec4Z
bgWDP/TSu3e+//LvetPWMCG86eXLe4j29HmJ4SWFBUClRWQs1cDorJ82U1zkJw119hJvZPMldDSO
0xiah1kzdeIAUqwnFyVMpfxwrXGSXvZwpXZ//mC/FgnkpJD9w/FXUALJs0N2lKqhMeNc061HMyK6
wYOro1DEFi4ydz9R+ZPR9sM7D+MZBx1kg2mz33BR1iyi2843uTkuBeqtAV2r3wfXZcSCTxuwPOYd
YRrKV91utthblJHoW+IN9JGBIwkLPkEcnw3GK89/vguWszx/b34fGsaQvpH9wsJEPbHcp1e1hFmP
I9oUsjSque8ubFIvnF2iOBbis/KhGYlxiuS+1l2HbybmOCJLHp8VJgnrIuAZ/tZDXWGxmHN9HBOo
lYDFFlE+aV22gK1DfblekLblkSMza13u+eNFULoeMWgmBiEinS3nCY6BOEiVDJL9t+phcTRmfZBx
GJS4LVFVoqUFnrPyJYvkepgc9TF0Aog6YprQWDgJZl9epi66BmOKW7eXJvAr7N+I+Wibqa9lPrLI
tFk1jEcLVIpaaaceHl23RlQx2S2cgxIT+dHkd3i2CIpvkWQFTFDrKnPJ1XaiJvtaBQVBGdnUCfci
nUY8uKsIgCXGD/K/0sLeWQxPbxyrbB4VpLN2ZxKYcdOx7lprKCImKq14EvMmGlX90GhaCRAdx8w8
DK405k3riCuoRiq/7VlTkFrjKWRyE4r0qeoClM8jSTx7AMU0vNCtMAGrDBdJQBG1mJzGacqctdVV
7e1YtM63uHARJbMvptn3rJ9E+4CwWliPMz5LeagQqGXkRNexQBFS6u6Cjbs5wvSsrsemVP2p0rFn
rxPLn7FWp2NhH+OhrWqIGSjFdwxJa/NO4kDeGaFtVZuuZpKL2MetSTNmNl+ui7QJbxCee2qFb2p4
EMEIGUyFDBz4NQNVbaYOnwwfvzSrDcFpjGlrSzRfQ98f7tiog6+ah4gBbhI5LxS9cH08j/yaVWGj
JWKmykaZh6L5xHkS6nMa1z4M3yKq/KM7DQi+VDP09OqyhE4B6USoqZPGsBnphS3DbuxKqEGmdN9O
hYvdDo/iQ1ENGqtEnY67MooKzAna6rqVaPwk2bbG2IndnPOYLnBMfIqh3esbDHgualoHjvyqxntL
XLNsmyeqhkasjNhDg1TUUTZt8A9qc1enUfbYWgW+ZH8YHMo7oy+/M1ctwkNplwQ2Z7kpu3WkEqRb
aVen9b5K0XXEc427X0SBK09evlxHT0ZzwIgNT8SB7jSxlGMJLZlvI6ebhx6gzNyO5QmzrHgMTdxe
JK44xosaFkFm7mUwKOq5cRLsUUn4HDjjcDAyz4Ug63tQGjB4WM9zPqlPHYZ+gns6n2RImTBM2ExN
TVnYIpEj66h0jSUOSUygIqZ8/Dxgq6Ing137eTbQhxLdzJOGpd8u9lU9LpVNgIi3MOB/gMCBOAD2
tOooVhvx2DVt0KzRulQX42zH3x3dGHdBIwCElWnUv5gqZMBK5I74lFSe8YBMT4MRAYKKFsMacFrR
pvnAq+63m0H16ackdtVzL73uAVhW8gMNcn9VByVGCqMpAUuRETQ/Sq8MXtJWa2OFaLHL1jHSboz9
dQgSl/eM9OgpZ7y+TSvTpX4uRxgVHKyJZHXVOBZr358AkA96TD0U+5BcpB0QcQ81zox4LVPzJqWo
hvwaAfTBLBBZn3uoJxr3bjVdQO8uF/5yEMujYWDE33YtqgY8w5H7tRkJAd8OSYtSTKfa7nczJ8tb
f6yG5zHLkUJIlbuPCcLwi6ZiIruRKcIi9vM5uDLB+QLESrQ54QUjn2dTDg1OFjOBZcJcZrKcAxtL
TTJPMcj8CBxSRMey05AJgZpE1xnul2FdI7Ci9eemrrmtFcqLTW4q/64si+LJDOHKQK2yoxlFUt98
QzPEeuYGsXHTs0oGtPRzlGEtN7ZbV3WMWcAYE7xWreG5K4u3smZYzBQe/4gdPglfYjLy5hodUTGW
Ezg+UVSbQSSMrwK3SBLyGtpcbZBFjNN+BnX5w5qqRB2GojM+8ksj3Ssk+Z7cgoEy2wlShQS3N6ME
HI/pPXecEdDaByTsxS4Gm1WaQebZekmnHnufbAksTkX6LTJnkdPvREXTiqC6qwSDBubleX6qJryz
69IHtg0HzB79dQuAiagnuzWIIbdySGe1W4wvgZKEtUvq5mffrOaXOjRAXYdFzi7a9hYDf37M7jTa
VcGMSTv0aluSkvTWZ84wMOwHtdQu1Rm+W/M5q1uwVWFuITgUMusRkPrRYK+NFA/7CqIP5pGfJcK/
Grb/4wj9zaD9jyP5/4HDdpda6J+H7bsvdfH9fx0bsn2/Na9Ru8tf+2vkbqj/IHil/+JSRHkESVM8
/Z0opIn8s+nWeqSnLO01yuK/yblK/sfyLEZKjGYlB3VNn+PvkfuSee5xSvEUHUv6zcQOn5Fy/0TO
JY7ydWkHH4TSfkmYZPpCSguN7LelHVV2SJJPTuYoqVT4JzzzaNfBA7Qw9Jk9VjmPQfRWdrDCVqWB
+cKNo2vcNvIiihNiwQBpQLoKSbPFDTVH4bWL8fEE7zu5G039zsTG+t2n5b6QREELDX7w2TltcEFx
FyAyoKeazZOfpyb6qKJ2H0qrwD5T2KWiseEdpSw5vw52V91D5c3GVYvP6NhGnHO3dMuyHcwL94A5
1MIdmhIF5nkd8nInmjsSsifjezLG7bWoSACIK04Z5bTEDks7nu9CJY0N+HHnQ+lCLljb5BLNC5mM
No4h/W8NlndgOKP3vfX98T5EBQ/ejFr91pR0TaNU49TJaz/9DDeTUe2rx+/2r5r8dVj6zwHHf0v1
5ffkv1Ix1LI1w0G1lPKvSvV2SFlsaCGsg0JjE/CaExjB/tSb2HQgwwr6A2WkqQfdwTpGgczEigHu
cF+WusiYnUIgh1oB0VhMobnNVSnvSN7z6MI4TraZ2HDf+cQ8r+dPoAP/mQ+7KFJoxZ99YmZzjdsw
Z17XVmB8aHM/PQoUtV9x7OactjkJXQhczI+REzjtymU6jx4y+GH7RWutK+bvNSyH+grZb1CtVVCx
OQ+WmJ4oqNsnHyEpUkg/GRo8Pk14T/UwMtXqupE53kQ25NRP5drRHmF4gzXGn+c4UTXgXMJ/Wijl
7sppB7Nmtm2F3zqkCgBGextajRhyRK5TO6WbZhxLSPdtu/WNsqsgs0/I1AcdPmggB8+M7uI1bqLs
nkZW+aUTfA0cM7HczB7eM2zAQOZHcEKY2bv6MJlu861JS0qpEcAHgOKsnrDDKu/KcrRxO3i6vCmy
iY6d15rR3Z8foGWhenXW+/kAAdBm2MN/lhftrMNq4JGufYFCbLCqiDOdH6GajLklZBT40XoMakXi
rGQazHTL3VIvQo3tOvs+HpiUrkl3pqTGYmrX/W2kY21vXRrHDwv9AU82qo8balM2cWW1IUzgIYiv
PEyFA8gZHyXBYJbTFVkYhzLM62FV42YzV8L2SY5ssJNABTgxJSVP1EH9y1+iObiuJsTgTMFYpZHH
PqV9wbEKsjE1dROEVznJBzijVIKdmhmQC9sVdJIlYmrTpg9AW414FBbnsDGddJWsTErsGK85Ry/s
K5x9BNaIpJHZJbmVzRW9V0ftZCrL69mgAqYDEF6QEEkxFY1tCqYstatTmPEPrDsVWbeRVDcoWEZk
TXkXHqrkDiehgO0J9E6UU7DLcTd9VBzNmp1aAGs1zv4UkbBxKYqAMtN0YFSOOv6kqnQ82ZmV3ssZ
JPZfu/g/anKWn/Zs7WAj0AzgEWExnjpbXWk4JfBroKnh3KYdyHDxlBBHf13ROsOCaVFLOWnzUsyh
eGd4cKb8+uupI+EWHqSFkEwuiX6vl60smIEsDZgGG1kWWwf0zic4cPqyxlyCzDA9okis9uDcCJJE
i5R6NBxl1IVXhlfZW6/kURmI3HhHZCF/8zIoEKUe7wHf3DpvgpmjXYxuSkAJdHZrG9q638f03wh7
1d1qxoe9ow0Asresa/BVlKnaCNJHgmZhUYX4RJXVi31X+xTbgSUu6HirdUgSLRildER2m1tfKQ+q
ddU44zvr6qLKO/81GVlQWFAreMJauPyvbymY3qxOQs9c+4Ydn1QOPmDrm3LKD35ifsh9NKPrGAPH
s0gzall4uTdJWf4IsxjkAsE6fbnSw8KmTnH38L9ZJm7sxKzinRrBh8WFjK4nUWEyoXMZboaBHWbl
50O1rU0TP30EPtHKOcH7KCC2DvfxY+poCOHeYG6HwvR5XUpRXhb1NH2Toiceg/P7cNnUxk3sDzez
IjVoLZSOHmSrkG2LxKtvMt7rT4NpzvE6isvxqpvp+wxZN6IUJ6LESfHTASLnyQV7YbNYca4OzEtD
kZ+xMgbPvfRQvMSIcstoxwgQgFPCSmVbzfQsWzf8QJoNFXRkSkzmMuxJjFGzdW8nKGh17Yz02iZ1
Em30WKms/aKnFKb51KiN/3Pf6MHszu+8lr/b04mwYzlmnrdUP2ezyi6284TutEm3KULs3Zn2gQ4+
vbE8Jfat1c3amZt4PbKNXlbxXO0AqYlVQjQdWLau2KWZ+AJvLd6FFa5MEH0YwgAlrspyem9YbC2f
5WwNoYPLdo1CzRGoet4+dSDyJ1BFgu2jz5KPVWW5lwbuAIvxxS6PldrxNFm4Egtz24UqAL5Vfar6
BC6UC3xGzhGuJ2Fb69aIITkqUx6RIsMdNKFRAYDZmW5oP1YTiuRGewbTW7O+L0Piqz3I0Z+YicfX
LVOQfaa77FAblfHej/G2V81Kxch+kXvRFKdmds4VgkYU+S4dQr6gmUhmayYO02IePsqx9U51luit
WVQjW9aGvIPeG6Mt6kA+fOcIYLLqm2Bbe+9dN39Zp/hQ6G/ZSC1EGhis3t710s18DLOZCWvEjm9t
sq+24AG7tan7Y4JU9hBxTEZ9/swIckvBfzHSy36nWf52YPDzxhDDQTIIIwyWG3W23kRRDKOA0fe6
LIevTgT4svd6c5cRcPbOsryEx719yGweLPqaCGE4UnFweft1x2aKjVSk5roJxvS2z7T3xBej/tZA
c2TnG5+jmYp73eZOedvIvPlMiy54Ys4LecQfQe31BHBfSgtz3grIl/mSkH3jYbuBnk7Qt1rN9ELx
V6fzMsBSOahiK4n3GWvmlVRURLXV2PjoJw/DCPrDL3mqIQ6YIsL9FHiju7Wt+B0t3k+x3ZtXy3YI
xPHQ/CHEUOiM3n5rDnHwsnPyNQaqnk0+LrQrejrENrjzYzfZNC0DPdzXiLWOcwwRdUVqwU0BEyfb
YLLjH3fi+iqTXGGTu/n0AeoPaFE1mcZLMETNB9MoLwWcoodFmIVtq+xxksIerL9UNmYE6gZn1xsB
UHszTSi2nb5bDcRaEYY10F/yqqhDFFRiel9Sg6xsLr8NtWF8E14WfQpwkjynQ+JeWobUL0NrU1WX
KK5PSQWKEWpCt3iBHdiqTZgcCTHHG5/luqNx5X7KZJ8+l6OZ4/orHjml9SbYRgKabTPmSgTFOWEj
o78e6f/f1vjfyx7zz22N1Zf65cu3onnd0Vj+xt8dDccj3VWYEmYRzwpBjizyf7c0+CPlEJSOIAvx
HQc7Crm/exqm9R+L0RLOUvjuLJwez+/fPQ3+iHxk6j8E1RZSU/df2Qh+juVevSjUsA7tFJO12cHf
RNTW2xclj70ml6VtrME9nHAbBC36F+jE4M7hrED7wRZt+ExTUAcAS1k3jSHJnbAd+A6ZkvVFSJz3
D4C8naSRnQ7fe2PuIa0VdrBlEFkhTLDM4RtP/v9l70yW5EayLPsrLb0HBbMCi94YbDafZ+cG4nTS
Mc+AKoCv7wNjRBbJ6GB2LEqkSqQ2IRmRdMINBqg+fe/ecx1wJbX7WDlleonEYLZ259v+n/EA/rdN
Hz73nP7+WTy+lf/r8m369lOS1fln/ngaxSeaVzxOgo4Z1a63jEv/eBr9T6i7eOJsA1Em5hbCt/98
GoXxCXcFP7g03/Rl5vqvp1HonzysCRYNNjb4f9JdE8uS/MOTaKPAAoZMacbolE3x12NNYkdYnpY2
d+EyEgq6aooOGGbtbeeKbB/nIf2FCHb6EqfWDldN5KDq1GfY1yuJWjffa9QbIMhChHng0Rza1HGv
CugndtyGOF/85BmbrJsHVSLU59yIE7GFasNRGwEQ4L2RWCA6YmY0kDXlyJ4GMdxCfIDWDezk8QMK
NM5KBpPdyqppgw2dSHYzxU+DT7ku31JC8USgE/Z33zvTumeahAaY/PpHZTtRsZOJX5yUps9EO8ba
tO3mBlS8Vi7uP/BV8VG5TvpuqvmAwwiaVWqO0bEebXDHk1sPT7iNDDSXUdPsIO+OW7qhRr4r/f7B
B1ibbz1EEM3YxHs7dLNtqRkVukxDhNs51ow3EwcueI2BvJap6cy3sU77z6SX1vtKAalz+qLY/6e9
kPW38r5vv33rL9/q/waBwcYigfz71/DirZfJ208bwvID39/BxVZGI2BZ2hcTGN3uP19BU//E4Zm1
3UbeYSBG/I8et+N9wnfM8RqJCbkP6Nf/9QY6zidCbFybd9n2sbnw3v6DHjd2op9eQ6pSm6P7UpqS
oCu40lJP/tAUzUYxlcJD7Ilwvvwo/N5/LTkFAY2Jhh3Y3OhbVkoEd8gwvVfS4LJh4wHZvtSbrrG3
hp/bT247Y2XVDPROgJYX+/dk1VSHc01ASuuJZQyYZEKn+of7Qyc6z8t1iEvlNcT7NDBB4lhx9DGs
0OgcpNlsijNAlS0JmOqwcFUJ0gvNE5x7giwykOcP3DWwcXSvxncaEa22KxwbtRiTVIbGUWXoKtCU
mvKA+Epq0thJGvwggM22KEshgTsjkhBM9nn6QvMOtrPtUpKvOlK7lmyC2CILCE3jW56MnFjK0UUe
Bz+rRWWB8uwYgvtcOZ2ab6Qflh8dr9wxS5AchbIZ70Q+t7eINmD26gynxm0Bfv2toOs2PE9Mv4Bl
DLp/2ZsFqGhzQgahUnt6Qo4HSBXFXnzwCVsrtknrGa9TiVQARfGiqmzKcH5pEXUAyyW7+Q3rCaf4
HgxotCKyE30zS3cermKptcbGS3vxFQFJAtUGiARtmDpxaNG5CDEbavlonZTt8IEQJHmKbC6zyS3P
zYKyE0tUqIIjwYFTaZcGCIn5mE5t9DjVdouMoFDzs0xyqAp07ejPDF7HRDOJkH8EJIJFTxDoR06w
0AKaXSs9tI9Lo5Sq1oV7DVIPEzk82kXiUp7lLvizkL6EiwoGXjSCmEimxtdhIPbZOgtmaDSD9ZRA
da9oAMfmDtIV7Ws2t4U+qsLR2daLAmc6j/DacGCcl51He8Z5zNd3wgE5cx7/yWUS6J+HguN5QIjU
kLnFMjQ06oG2/3QeJurLXHE4jxgBbDJulMBw1Z6ozenLQgV+sduU0WS3TCntWs8xu5yHl8N5kNl/
H2oOEH05DC3DTnOZe7bnEWgMKefWXuaiUMcZkVa5k31V58Ep25T7WJzHqdl5tNqcx6yLKhPZN7NX
qDCMYe3zSHYSy1cPBZBRrXUe22J3I+XpPMzF2h196F6mph2+FeTHyuqS7Ho8j4Er3wQIDcQLBW2j
iFslHJKhMSVe/BSeR8mpnYbtLmprencpOO+n+jx4TiazSQKqQOR3WtvScYwLkwwfLbOHPCjQP7OT
InW5ADim0iCLOOes3MbvP49DQ3yFRw99bRmzHXMabsPu0vIyma4MKxMFiW9ZCmO6gCJ4iCKy8Q5M
5op02+Wp7QWFCRVpl6dIUa4nNBL6XgkDczbgBca2Bgh1OtVt2HgBEZfkHE6JiBQKpEX2gw81ZCCG
YrkMGrObx+NoxOEDqCXeZH0mnmCd1Im89Rg6G8dEs3NnP7ZA+u/hnGXG56S0FnQWuFUGErkx1usG
6ccLzlMHEn2lEAIWrSWxb8M1Zdji4eX2AmDHGcKNuuMLuk6y2AlvI2Uit4hDrZMQEeAKXwxTYhk7
aIF2fEVTOfno3RFGTpz5CLnKMUfDZSWZ1e1QhepPjCd8j0l7nb5n3Uh6peI8jBnWgtPzxdak/bmt
5ugrkYHWV/gFS1OjZBxwscDnfGYtuv5U9ibGLvKfaqQIBpNL0KnZs8FpfokrkylIa8+NngW56M3F
wMldbAiS75/JKM+n9WC3IBAICMogKCOmIu8dj2MW2JXZZxsrNN3o1gQGwkm9LmHTMbPnSKphw1IW
wKHRVcOwrkEDk69dJtbD7NroVQYdn8kahClcjSqVbbYzwYAf+8ooLYIhpu65sWmwW6g4yNmrGgjl
PcZ/INiGXZVB18OqWLXOsJB5UP2S/hu7VbIdZh2/KeqR9KDpmvig5hxd2qMhACSqTWs6hCiqrI2j
DNarJIxhfXVdRuKgZxOC6PnSYpGp60KtGEUh53ZiV4HwKG0yktgAjB12YONLq9dhy+KRujpAKZhX
x3gO+3kfJ0QbH2RV9+9d24D4GPtmftCMMFz0a163LzzvlSxM4gEAXsw7wqJI1iSC4YszVNFpoOUB
s6gbQrlySMIaqrF6aG2vv1RdV3wMzeR7Oz0uJ8gQcc/6ySXe69SpP0amL7QpDF2wmahcmoHhzuxk
igjzkUZONH5m+RbI+HhEXxw6DupBSw3vbvYAuXkNcFiCi8bhRtg2zOmMZKvnLNFQdIHt0FmI28zZ
iYLvZRUnU36Yp5B+4qTHBHy0jYvIHwbsSAhUNpnmmuMGjSKjlzub7uo9bL8xAo+ZVSGHRkArKxBn
qNAXlcCrrItYbGw/jN+yDibUEkKkk9ue+VW39eiogO8hfsZesRzNH3we2Z5CzcP3PqXoXC/o9qVI
44BdQ9kq2/E6bpHCbQDojOioIp+wHr0tZRzQZtebIOloIGNTjxknxiRyu8H/VMX9dPj6f/63YVMr
/qYqTvp4ePsFt3D+mT8KY/eTR+kpOJy6RGGej63fz6ZLYcxU2fRdZOXMWh3aqf8Rm0yhanPyMew/
2yt/NEoc6xMcIII4nUUTsvx1/6Au/mW6JXQmW1TGLqc5FkTmW1TtP5bFdsi0BNtivSZwCB5njaul
IoDGNt80LyJuqUIS+kwdIh8QAH/OETgG+pyIbDsnc25scL4LkE6csk6yS4t6M3eFYBmvNE/bmDLq
0acl6HRv4DFM3WkcEamvW0x2Tz/c8pvvx+kfNQ+Ymv5S3/MR6AK4lsDbaS7Hjx8/iNcxKpy1Vq5d
Iv18iHpNPOy8GdL6sVHICqD+51BLzdY/CaIyviVs924QNQp/LxtiBAlLJMvb5swNmcpmHT32RZvc
uCGzVoJ/hvw0mpCO1v3CJiZOlWhAg35Dchidycu2jUVeUaB5Xh7tNeGOzb4ze3SOSteBsVNkQvec
MKy/hIPSj+Rbtui1OoXihOQkZd74kSqebDCFSDY6PW+DeG6IV6PTmr/XHjnrS2cXBHGcT2FI7F4F
mrRN4DCu0tGEuUcqU+oQqOAB+0wAw4F70yyjWUkcjwIojzbJIEHNeBNbCEQIrs9QVnRCevUW+KkC
586XfME+6926Xk5POBKWkhy0E5+YhQooN6poOHV71480tR08smtKFmaPvNEyrHdGZ7LRuYIoBy9B
MNjMvnNKWw8bUJqW7SGnun9NRdramEwii5ukNQ2aSOSmIgDnMe+bdoheHTQUNzLurWGbj2YCXNjz
5BXQA/YUMuepXujZafBNc6FHmKOXNoc2LV4mN6QNXCSS4b70y/lr2LdLL2/JAoD2hdpALkkCRj5I
QIFWbH6LzIb5Upy1yaZfYgqMuE/Na6wm5kWjXAXuOq94AxS/cWEBRAxq0ncKnExkU2dWZKk74UYg
nFF8T9Z2bJzuWj/nRBhqFjHJBBLaJQIK58LrHCZ3cVh51dorAIegmbKdp7IyvffkvBaD5mZdTs9r
NCU467VxXrvj8zpOAClrenJe3/1lqSeEk1UfHDk7wHzeDbBIsjOM510C4SQbxnnv8M/7CFNT9hSe
RPYXksjZa2z0Cm/qvANhIfRfJ7dnX8oJ4gLVc96vIqNW0Rqsq31vsp8hN2Jn0867nBiVGlYw9Nj9
KDvYCfXzrkibikiz816plm0TiBM7aH7eTfNlY+Vwzh7bFt5w4593Xg3n0zPDVu+OkMhZPVgmKcfp
eb8G8ak+243MyZTV0AKsas5wZuCUpRsfpvOu71fMqrWlFBjOVQFRntO+ILzO26ElyD/IIOwvOWJX
Dy41BZss1YU8Vxo5L/FJX8qPYilEnHNNgmA0BH/svfbnigWSZvgwLWVMhmycjKaluMmZVvsHfyC6
lPd7qX/Mcy0EHJi6SIjS+DJB86Za6hrvxR8GSdDwuZ7yz7WVf66zGFmJDV4qqq/0XIkZTqhAnGoh
uNnsXK1NbU3lRu+BKi4C1vvRnWs7uZR53veKTxO9senOlaDetlSF2rlCBNIX1oBhl8px9iNA8u1S
UJpO1j07S2g7Kh4KzkiC694V5zp0sACjryUmbzgV7FUPMMp4mYEhUsGW4NN4TVRMZWuCbP2ShWZV
bsIx36SY1KPbCnxytjG4XkYvYqmTkxH6FWlyS/2MeReg3Ix37DljafWDjPAIdNHhEmCmObFwN30i
AT7qoijg143+MeLfOdu7YfZMZCsdRXfMgbKPY1M4q3rIo7vY71MZGENCLYt0DJ67r0810bhOj6TA
bqBiYDEIQyeoLAvWdIt/CHSFayTGTUQhvUS3IWlb6eSgVluXM8aMMIcpGTwVo0i2NF2iq6Sdm35P
8krYgDNXwrso6FbkpIbn6s3k/PgAcsMG/ZtnLkE8vj1udJlLeeGyoBdfXazc0EgqExIqNbLJxSz6
L3lr+vORnm5OnGDqFvYa3Oh04rTkFWvl6eNb5mXGJSoiWGoszPa7A/6DaAsPNTkBCixZVYK6ajX4
vXkPNrA/qSafHmMgFYSn4PYA0Vx51yLOzFszHLsPDnrmFyXLsUUQBfZmxdubYbbpYCGvOj8zEV1o
tFM4Z/Ruu8lZuKFkEwR/nRaCraJSDlx9l6drlTVhZFxgfOreOOkz5y5RF1YI8jjZBW1dE1Od9KJ/
TGxMIasRXzWTFSmcCTKjNuv8VQk0Y2+SPUm1ejqAX0whVphxliBMwUX5HjMeQiQlPRSTTQVDfO0t
YDXMovzpvOglEQPDZJHVw/tx41rFqKPaXoiAjZq8CfllT9g8FY1cclvHci0UbH6AJUkHbJ8JdnZh
tpV/o9q+fyAjK2aK2qvwZmobA5ukFcPLN5qy9Tb/Ux7/WR4z8fj78vg+r+Rb9mvbmB/5ozo2PznA
XiCOuQt7jHHin21jY6mbLY5CyC1YdCB6/Ks6tpkw4mfnv5k4EyFE8EN/VMe2+IQoAMkiNc8CJdLd
f1Ie84O/1pUmf423KD6WKY7D7/hzXdkR5wwiFJJr2FLgvS7LNQ1GX5f6RpPGDHaDCQS5fVSCGPmR
E3/1SEpczYOxFnKo9irJUBpOwB7Bxeemt5sJ1/pMOF95CCHovdImHFbk8vkvEcXME/ElvEn6/ODU
9PsKZxqQltbFA6Wts1NoSYDRiOxb3tfpSS5mHCXkfEcGB+N8GV0U3qzt9SaDjt3K8t2koFyrcpRP
texQWjaOdhvWvXZRpwI/uCe6ZusIVexNpL7B1LjtEb8Ep/ynhTuaRZ/zWGyT1H5XaXnjZzex/VSH
YXFbzbLZOFYhDzNbhjso+yv2vOIebv54rch8RZhEl+QKr7DzJZqkeTcIYH8ijd2XctLxMtDKKXYm
dp99gXDgNs0jwrKk2x+xpOc0Wkg5ri0vEA52y3KkTasPqUfakM2LXpMK10a6u/EHEoiUcsIXX5r2
VWg3BmfmdVeMaidtT9/CkYV8anozCbzp4yBqMmG0JkIy5erxeGE1tToVTKYIush6Gj5RfDE4Xbgj
fC5wO+cdtuiwRvs73pTCGS+lVZQXYWaip7NJJqrs5MazamPdW/qIijNMb1XmPwHDofvT6t5pKDo+
Qj6QqBF13ZHInHFdG93RLUiZ0Fv7K2cs95C0BGN5bvmgOZpz6cc1TvKqH3egmMqL0ayRJltp9Kzm
Ml8xSiOpye3cR6LJXxs9cm40NOaB1gjroorgtodJQvfDQ5Wy8srO3hEV9h4Sl7RSU2Ht2YK1oxkX
4cZqreptKJ5crE3Rogq5dbXBvFScDgLp9x+1b+LkyuvBuC6mMFvjh+4vMQyOGyqujujjWT/No0PQ
A6b+/M6LyiEYJURUAWN1J8FMEB4R8X30Y/9kKKGeRsyWoHYn/dnCRwVoHo60KKKTLLvmWLP9bk1H
U+uIaIx6iQlBwa4HnmqWM1nLzmKOpjqGqjK3rhUTomYpBoYxdN24rfXLOW7GjdUTLSeJy9nYkxte
Y21sLjnnIYPpmxTKrpaOr6UJ4Bqv93BdlcJGn8Xocy376ZkEVrLoxoSo8MIiubSzdHsfTr3Y54kR
BWDFxXXrg1ELgK5VT6U9T0HWEuBbesW04fQTr0F4iOPga26AB5emI0IxoMcRT3TaTSeTkc820/z2
HShGtepryC4NysRHO7LaQxgmRCwIxyN3La+Ng6G31hbj0StmCqC9fUlATd7omzxK70bfIRpNr5X/
lafnzU81ZMyQ0I6xqqq1hVoWB0PZBTqRjEFXz+UuJtUx6JASb/FHfp49onY2+qT5GwosTlY4aIHT
N82J/EX/wEbMrkq6MIMm5O7rGfnQw5xpyOPjubsuVd3ew+SRR30xDMRVlm44qknwtXZxCrFIcOw1
/Ac3Vc2JkxOJtpxBuU0ankwX0cVhUCZpYqDb9zTs7be4pMKsLBI9gDu0QW505D7ERKZ60CDvYQSb
myi3L8y5ItDGTV4xzdx1VfaqJR2wuSozrwROzwtyK+KDlkX38zRPm9p1r+OyoKspiMzLeaUpX0fK
SIXfMe+wHjsNg6R2IfiBl8dCV1V8g5XKLkJzYbtHtvhCdvz0OHZjQr6mLe6RRC0JpDppPhSXm3RQ
yM/ZiBD9+TbvRI9EVSH831S1JBfX1W8iI/2SmHvb1rrNJMytNtifIw1aIPHD7lIbMg7YApT8gg3c
rrYcVy+meEAX0BRZuiq1RLuj2zxfWx4oYVVDhYdGQFOp3viSBAsdSvQ6S4iViFsY3LJW7QFqQEcP
QT1reE03ul4EiZMGpR5CDMtnZgZRSuFkrzDGamvLzOQpMvDzDeRGrDATmojgunvbS64nw00Awkpz
0wF2uRoyTd6oIYme9bCvcSRrn+l5Yz+OHO8GULm1xZK8SWT4Ujri0BDwt28n0z8q298z5z0Couzv
xYx+M86GHWywg+ibbR9p+kn4/C8ywRAJ64C7Cettqm2kiOm2/A8rTW8cE19t22ghQoXoTffp6GuG
gq6dNPWRbLRmLQqq1rb15nd6IlSNHe8plPae4pIuikvdR65jj4EndIlmsjq+/an+IAv0Fc4EtFut
MB+0so22em4FWT+qbyg3yLUWsB2lHQJTxpr3mriJd9HVNG41pmOcNOwT4BRvUzEPJW2ItWpMpMNg
JxwPqUdYdDRnDQXzcDlO7XQUzJ9ay7jlJdtiT1W45BmWrMR8ZXhZej3kcDhIcjMwJRIAMM2ETxKu
DseY6O58N0oO1Fu3JjGKnnb84RND+egYVr3PbaV2Yrb0q0rln6vOtHaRHokDxmbrgA32A2w3QorY
b+vV6FceYSehvWSW6EFH5tRJ8zptt6iI7ZUuImIltdC5a2bigiJg4jdEIQhiZYg2hK1e3DGR1neM
0tzjMPfhJR0ad9s0Q01zPK9OsRFOBw3QSTCqjgZMm0JchD4XOPgjttOUstv1czLAT07s+dGPEkjJ
MHK6b7Y3LbFVU2OucZJOpHd0ZGeHjkBS39tHvwTJnuO5fErnYbhJZYJBoZ/U1xLnV7aaNTs60UGP
Los0I0Rg8WYqeSHM3Nrahbt3QAds81xvDno/1VthIlRM43unruyvmbK5sWzZh1y3igtp9XJDgCRn
Ep1IMOa6uVjluetudEsLr8d0cvYNRRb0ZZMkIJJ9PnfaTKnnHWA50CecTq6AKG9rW7fRl7iWwKod
YHucu7NkODRpuW/BfQ8gdYNmZvFWmhVv4yWwq1ZBEk3WsZK1vSIyvENDbBFJPOQXlVfY26Yrd9mw
hJmE9e0kXXGL2brYjoXiIBtN70x/DiHtkrnjeDtON1N/SvpohWhmZ9XpWqTRK9N0BkFjdYmU9IoQ
ujkA1XTqHQ0bOw/ybnDaZyObL0HjrOyKM7ert91qUtjCWs6NSN59+kCE4UptZwKdQOwcCD3fQ9A+
5NMMmVpAyfX99xiF+DpOeYh5R7YJJJk1Eid/R+TAZsjUl0b73Nc4nHlHjfHSYytbW3MLR96f7qbJ
ufPClrM/d3LsDGvLaPQiHbJHGbUEkuTVgxd74EIEVVdUnbwph0lfXvtkhwRY83ZdNBERgnGKthrM
jH7SsSJH8mtrmGptKaZIulbSqkZiOlneOhLU4AzqigMOvncCGp8c9ziZwyVcSAp+/FsbTS/u2tDl
M8iT1aQgeLjPIQnQvDQsNPFi684NupJ0F1dwDudgspOdHRnkl4q9wbhqPXOegJzXf43VeBpjEsOz
qXA3+MSeepvejz58tkqCd/r8q2yjjzBrNgoiOeGlDez9dtcmVCxTNtFYdJJb+AcDVr2iuNB0opIs
SfE7yOFiIuVibejF0Y7MbTygy6UZnmzg4/fHnC9/5WaOd+/zfXMikAxvrWwbyecYBcKqNozmacaQ
JOPkKnIiNkwzCQT5o+zQ+SOZn2Se1s1TJMxjShDLyJo6OUV/O0bpOjQitPp2dcQiMl5rxNo842vf
z5qk4fxF660H+EZYAWBEkojhA9Asj2QNsKgP+7ZtHmonMTdGTwJzQQrAmObpVemU7VEzSmc/xRGm
DZ48/6XmhL7qCs38yOfU+ZyPECUq5JskS1DxL/MHSGfRkiLnmkE+1uRxG7TtJPlETg4poqTrh9Wz
Ee03Set5Gw0NfY6GJ920oXM0Yt5MJHlQwJXaFRjmGvKX8YVPd8w17bKQvbsWbievdZKgHnvPRRxB
I+IKc0hIYTR7m4aETSQBAwwfr3VWWTF0z0baqUD48rowBmNL+mS1k32jnTSH3rKY/eKy8SP3ERYJ
8W4uGd7kMVWbvr6brJFf22exI2YXq2OXmvhScN+l/ZtEck7sDZIHRjK6O114iubf1AeAja+qMDnW
YAQQGJbJEb7nbpLp69T21XXaO/AxMnnMymV1YmCwzVS06RXhRoavnzpbNtuYpsgldYm7cpQiRNka
t7x3l5MYPme6dLf2OF+SdMSmh13jINO833ezSg9D492wDcBNmKFJqb7a5Pghnu3Q4GzRqG/lQHwj
k3d9tfDAUHxQ7GP0IY9CSsr+dtxVsXWJduSOONh0y0nS5XWuEbeL5CWXTMTnogPb4rbhtdR796Wb
llQyltS10OxuE2v9lzwhqNeziBXIcktsfTfadgyVoZw8lXrGcu67H9Lw78mpv2NHXEN7pL+liYPn
0gNvTVd/zJeW4lDYvMf5NAWhInksYWBLBA2/Z+0jEFL9fFso+F6izN/MCHmYSQDTOktdiojFP01y
tvnOuGpXcpJHz5ET5ufs9DI8lhkZDAT7kCbi4aWKSFJ6Rse6IcHeOHaOA6xmIHsF4BKZpeLJxL2L
5805oq6Cz+BfxAtZFt3QeKiJ7aWGYGFFnnUnJwAFs+Nc5p7YsIDBpdNidzXlpO30oUCLtjSzGUNf
thVELplgszWHJ4qjayRB4Y2Y51vTSU40/V7NtLHXeUkFVDjm2vPCkMokNXaxoT/bGcLV3C6pzT0C
mJuWkL4MhBfx4sNqhPRwabmMkSh68x1lZ/3Ng21y7KwGKIo9wOhwiE0TjjN8BdkDPJ3XFFZb5+Nc
mEotfVkanpcwPYadYIwfreTMrCwFuP1WFrO5a11blpyIsvxopkX4gjzbegbMhlzNxTSZpClZkrFD
2CCEBoYx0QyRpvAPbTvXj+bAOxYWnTXwGI7gM3RBkTlJAldjMC3B6BfOc6Hlyl5Si15isongQ7JK
r5A4ugX/nKYrt7GIX9Fz96Euhvdh7IpDlFbFsalMJ8hqtCpyojwuNWRt5DJEgRmL6oIccMjGQy/W
AqDmLTgb5q1ZpR9Y9ZKH0nHTLac87cqf8YKuRC/QsIZ2d9VbZokhVdfeVJj1t0NPeGZv986HVnDu
y/AxX/qpPz40XVTuSdFyViaE3nLV8JLS+Eyb50SO+r7X5+zAyyiveaGgeyBggbVTG+g+6GWH90wi
NGtV00LeuHXZ3Km2Sj8Pnatz+mpJmohN4sFj8HcI3uaTx3GALDvO9W1NypBVkKPjZqG3JYZa33lp
p617ALxbYQiSxuuarA0fuctOtcjvSNepTrkGFamzOvcLAw9xMgYyRbiLCYAepimB3UkuOne8iNKy
CPBuZrZxMl6LZFN7U2itNK8e+Y7Ncat8q902g/JOWTZ6elBI1VHZiGTGVCjIekIace3FdbORwtO0
FbFs8pQnjvuK7VaH9NL3wSQdTLdN1hyzCGtZWxjdwSyZyRL6FG4920wfUfG8NfTvblGUvjkaHcDK
Joml8eP24ISRtc4JGAlUzHKVNTTO+QrtDVxJqr9q7UbDmkkx+Cbca4m+hNgRIoiuR/ZzgAAsQCRO
WioIFCd+gFGH2T2L1/U4GF+dQUCTspUP0dGZ94nWeHunrusdsicdIaVjvZbNEADwywO9LLqVFllU
lvTTtJuyi3s/sMciPmp6l+zJfvPfK72q92jptC81yqxtX5nDzm3jOt70xAQ8elPv3Jdi/pZqPquV
QPhFqoJ1Ny8BOZIOTaDGNrrRQloM7Pba2sAltG/EKG9GQ6H6M2uBdtLMn33pJA9RHIorXR/BY5ud
dRcOEWtAbmg0L03fPsyJkT+VjXvFREnjNxhLhWJeheo+y9G5B8hhNJ/yymRq5CRpcYUyzXq2iN28
HL0GzGQS2ZzAqjDVDzZhI9coZxTymmjKLjB2teg8bS3dCXRwN5E+Vnc2XRvaAljIXxWcqCxIgAu8
KLYtNLIsCfcx83QSsT1NN2gzWZG5gaXSn3Ir/QPo/I8cHr9lovxET/lbxsp/QXIKYJHfzQYukm/v
cf+t7Ppvyc/ejuXnvg8IaPUjLPN83BOYMdDlIuz+Lp/BgSQQwPh0Rr5PDn4YEIhPeANR1SLA+CWu
hAEBQhugKng3F83NP4srWSQ6P7g70M+4aLp0JOqYTkD1LZOIH2Ung66wnCAEw09BJtjgInKZexx3
WYpyIOyHbQRg5Cp26NX09tKhhMm7tsopW+v64D6IzOrXrBLD5VzRrIWsHph99EWzkxciT8kNYjTN
muBck/ij1hmD3bTPLiQsAw3F3XPmKjSMuUcec43sxmN7JL2D8eOmXngvqwbQOrOJokL8nNdru5Ld
eizyMEi0YX7UClJkVpkpDnUKYxU+h7sqIwDbiFjsa9wU7Dey6NapHt9oGgpgTydFPTMUaFErTXZ9
WcZb3ygJl2hScQeYy17/86nZQwUMt/jVPfH/90r89Kd236qrt+Jb9+tf9V/wvWGq9bv35qEqo598
GOc///190QxhMQLDzwTBAT/BMgH70wuFWXYBB2GyY9a8WJsQSf0hONMMh0EcbTiMebg4CJPgPftj
pqaZNkYpJsM85K6NKeOfeTF+BT0Iz+bdxAhC7IvD72ctVo0frBgiS1InTkbncfQq/wLpQXfwU1D9
eMMj3Puj3JuZXj7YiUWRX9Fr31NljgcSS5l9AAlYD/3MMTs22vn7lPZv6Rfcmh/eZgceO5kaJlNH
aAkQPxev2I+/WYEEOooSrX8M9RiXcI+5tXEbYuBdzkdsmvl3c+nfXu/n4eIf1+PrQDiGfh+85s/X
i6WtJGdt+Rh15bDJVc3xJ+2M1Q8Px/9DHGf8Ysg/fyyClhljIpnWPfHLDY/DOjMIAJWPtaCNWmo+
LEsiWrRdGPvqzkMQFMSp118Upmvh7+oAHiDGuvn9b7Hcux98cGhmAGiwSC64Kgsb3LKS/vCtJ1lq
d6HvVU+MucjqM03tZWog53jIgZ7hjPQb+lvDjdlU+i2aC+v7UvK3t/qvN8HDn4RPXCATZ73Wf7m+
ZjuAAipjRBWOoi2siiIAqundWHpvXFWOwBnhpHhvmm68Skf7ZcgQtP/+Fvzl6ybTA0kJ+5LwBCSH
5f//4RaUGFjmLo/6p5awysBHdr7uW7TJv7/Kz1sST9FyFd5fGLqCNwyB6E9XGUfGLgSk9k+Ny1iJ
BrNa6fHg7GjExv/mUr9Qi5drLWR5ZD58GHNRt/58rbmWyqjsCU+PAZA9God0u4Ah7vXM84/SdGJ0
cPSrMaFoLy5V/27p31K7lskzCUsmowkrd4+///zL0/zzgwZNDXUAKQIoekhR+fl3YlbFrG9o1ZNr
aZ8H2L6bNiz36ejcjrmGiru2gt9f8K83HMsbEzdEAqyPiHZ/viDjZXABdT49VWPabwYC1tYRSqkV
GiPxb57iv1zK13mAeHwRuJK25P/yBGH/nDoifuRTPuCEKdDZAJCSmKnszvw3n2oRzP50G7kUrQYP
NcUCoPOXtfLHh7Vu0jqmwfg0wHLfkhmDG2ygq0UQonNXMdvaGAIjnFYV1uYf3s/lyoAsXOAawMB+
xU+lhBfWdtYihjDBnBj9oK3djqgn25nif3Opvyz4XGopLM8ybAsA2c8fEuxWmfizOT6FdnghuuzF
kCiBR5TAK9g9X37/uf7yYHIx9k/q2cXox039+WJA3wTysJBey1gvDovlgJulxH/XU1FfzIlWnIYS
ieg/virmy3M+H3u4MH/5HluofTgfY/1pzorwS6bKdytpGQYkprbXBuJK8fNaH7+/5nLbfnl2DIcv
kPKcD0uM38+flN/CltJvkJGQGwM4iYyDmb9g/4+vYv5f8s5jSW5k27K/0tZzlEGLQfcAgdCpRZDM
CSyTAhoO4XCIr+8FVvVrMkvQ6o2evR7ca9duFRkIBOB+/Jy91zZZ5Gw8pR4+53e7Z61A+SD4W9Aw
pAEGC6ZNuCDj3T9/yvc8nXdfhvu2Eg1QKnEL361xIMAshZ7MveSNf12hS2sSfaPL5q7MhiuFG8b6
JGn9B7TpyULSwSLp82GSM6IPyodfKd3/YgVYK4WVrEApRw33860lr7XBm1W5F5/2IzY33JpTZC6/
wp7/5bcmf4Wtcs3FMfR333ouvHFRs3QvKZLr7DiWoXXOrv3H0d5a9yvO8NiSgxAmX4i/iINfrD1/
9SV//PB3b4owvDLAOu5e6uDaHq487yZJfwGQ+fNHmOZ3ERkHIbRd5ruPUGQQ6KWWyw/WpK8Nyq7a
Ae5BN4FD8V8/pzykvPjUlejL+F8//2TaWGGULIbgssrKt5y3aJK14g/+6t8WOOsR4d1LtyKJyCzk
yaCCt9/te7TYuozJW3BBMc88NEW9/jUZyzrexOjuRRTTeOlCVyztaSzLat9ImX5r61KXYWJMhHGJ
1rY/6UMFPdrALYb5Q7PrL5WD/xT9ibHQMrXTlSDuF5ncc6KEirm0wDHos8v5bDetuusGl5BE35UR
7DhbROOgCf2QZC3PSk+3X8dunJJ1JLLqVwvdnxedNcOJIpNEH2SD348dP2xYDvHKBKeN3qXuS7HF
GrBKUvtfkfn/VMZCx2Pt5pxAWoNNdtzPP2YNfKkz/T64gCC0OJEbBG3EdHLNkxlk45FMXVJvsHgs
d7AFGd8ZWCJ/j7X921/6z5uWvZ7QLJPahpyz96eURfM9FClacnFGMzhOE3IsUy+Kgzaiyy5gIP5i
BfzzjXVZXKnddbZjOibr9fxwY4W9tJXRyeKiY02OvMUm+AkGW/TP6+yfbyyfwl8PDlf3LJSgP3+K
ORnxlJt9cUnBxmA/YWK+y+eWNJxROfiHsL8lxDYfrXZCmp4kzS8WhL/8/PVYilGII/D3BfGHb9nN
jl0uXl1cAtvJbhqpPmltbZ4zQZHjVloQjdPEAABr08c2RQ/2z9/+Pb4LPxdff4U7oYWiafU9g+iH
j58gbuMBcfNLmdqYhrQ922t39hK93U7W3DwRcUDwwxznVwRF1xu3XUrg/Ib9i2frL35r2GGkK+E3
NnGgvf8V4sZ2Go1fAYntsp8y2YfmIPr9P3/bv/wUkmfBGdBC4wzx82894rtuW48nSrQS0X85TaeG
XMOr/8SnsN4G7Nqkx30/Ef5wS8sRe7XjF8XFlWjcRlryEYr2/he/nPlXX8Zh4aUPaK4V3rsdGVeJ
jJXS88usFX4HCqy/ZqRrhH3SOxui0u6WtBlNdC128EGQKXBdVkH17Faj/lkPehRWMILJVoi/efTO
v3n6gDN4GpF4MT6t528G1IO9PVnAlx3ZzdsyK5wXcgYQoSqjbcJ/vmd/8RZQmILSWb/Nelz/+ZcB
zQJiLh7yC/kz5X7weNfhLDOX0wwDRAUTIy0Wb1Vt3jeKieY/f/iK+3i3hbG0Auiw174u1da7LYxk
zTJrOHdf6rJzcA5WeUjYl3HsdAOaa2Pke2bh3oGceH3XOqNzI1Q8P6yIi11SxOl/4l1wYOrBksBS
CEft53vh0vkJxqrOLwF27WOvZ2I3pnb9i3dh/Vt+Li9XXbkF45PPocX2rlZWgTd1Ui3ZZfHRg8XF
lO6yIKmOWVUtx0U40y8+7y9u8so/4RYDI2J4/75sdj2r43Ht+kswqk+N53ShSE2kK4Y7H5fJcj/i
X/6o7D6JlGCYb6CbYsCv+rPVieIX568/dWXow+hUYJSZMPw8Ovk/3+M0q7wSqaoEzGHiVkRZ2J84
KDEUD/p0z1Pff+DG1UibbPK2sfJf0qzVf/HQ/6kjuV4FezlzeLoznHff/dKtxu9cWJ5cWwYQnctW
fqA8TY7YLAcEOMNKoUu0vd1V9W52ivINk8n8FGvmV7DYd2KWD7PTBb9omL0nR7EXrP0VmxeBBgv1
xru3wRCjD40jVh89dvurZGjyj27fyzGMIahhavJ8sgP6rsdxNRN1c534ZfvRbUmpCY18QeAyl1Z5
Q6JC/JIaEpu8Q/LateulFvDDUSH2q9zSbbCOKuOJ0S2zA21OxS3RdQBVKcH1jyj0B7Rkcqyf2gDa
DKHgTnnXj71xT7uNeWVmZfaT2TfWBFuKufWmE0n7kuBu+izYUZ/KSpAq0aJGy1FxpaCa9GbJUWU6
cfugRq1+qavOuMx+MDkhLADEYLYVpzk2/jx9NXUJ5NWHEHEWk1ujWOiSz6qyanYlxxRv1jKLJ2Gk
1hfpaRYEgaIy3yyFkmxjupP9ZgSEMdiLTvgG82n0Jk2jU8wuPEtXmbTSz02A6yxEhBxcLGdYVIhs
rXvSgHSBucjJ+t446aIhTk6b/BNT1fj3o8G/Gv397UCPgvCzaOYuS1L5v/9xQPhfcITBAvPD4h+9
ytf/8bWW6DHXGcz/+p9Xw/S1emPwmvzMk+IP/T7HcH/jbaQU1Ff7O/OCNf3197mfw3gDQw4p0UAh
vHWG9x9TDEf/bW2O2fCrV7ogQLj/GGLgGbLJ26TOIuSehjuzj3/hm7fekTipWhj2Me5bmznkMuNf
+nnhIlI8TawhgUzZSwnnaJq3skrqMBBl97ltIGBODcaaNK+Me9w/mDhazaI1kIM6M3hxVLFQ+cS4
wKEfmXsXNOIFbcQbXWq5XwyS5iwsNWGQyNescl8bL76Izv60TAjuWwRNvpN9Iz3iSSdthrCkEuxE
igjR7KwG5ukVYPXg5M3Jg6f5X2w7Gzh9Ne1xWlqPVZTcWdfHWWqapXaug7lDIBi/tVMwfpJGN2+m
Jc0epzEjHDDJoVwnunctDdQWrjvXqChRzyj4Q9taruT0pm9C3AbLzk8MPUpFZd8i/wgOsTtOV0GH
CiNJ+zzqZb33rPnZr+OXBA3dqTCL+zS2gNPhQvU3gaPafe7MxWnQMCcVKyi7GowXTg33ZppPexyr
n710Kk8B0axhhUSFM8PZTydg3Inl70jmfnOy0dpnErs3Wu52h7YghgqOqEJfLLnhx2nxDxHHvoD9
2qBt1flK/usoXZMlMQMS6abyNE3YUnrpv8D55rjrdeabgPME9arznIPNpPec5gvYEV2YYTJ6z7QS
FEKfar4uZ6lhCdPzTY60HlYPLKi5XI6g/a/gqxqIe7r2ZhQzriE/Bz0wz2MEougBgwYBMUvQw2BA
YWRm5nXpQHReBKVkl6HgalEYbZymu1izCYAM6z3/tZrHgvbZyucyROww45NyLu4gnnQV+xvfmZao
TNWl4bC/K4z52mHp3owISm7MOGtDfDU+LD9mxyUpCqSUzYcsRmxlx+y2qaE+yBFtnG22j73RIr7v
1bW0kW6LuhZbvat4ept519TWzlmvIPfL17iJcZIaV04r7TDHTbtp2/RmUTEhCbH5ps+Ji4wnX9my
YtfY+qfBJTyjwBBiVClhUI51LnE8hEnCflQHMGcUMrKyXm61pH4G27IrVvaBOREJ1jsfSkwBOxm7
Exuz326lgo0kmqkjVBdpWmUN3dPY6AffSr2wi+0vyegg9azHD25v25tcIJdOCW8IS9RKAKSHT7Ai
npp0ih8d4pUOWZJbJACkex/4HdkXHPN7/4BOATN83LhIqTwo4XxLY5cJaBdw4lCmNlNPfjR6Ynai
T9hsOdExHsPt6sWHfMBvRcV30tUwHZS0jnru+4dgtvYNDNG94vn6wI71Jl29iIxaDJFYf4Qktcad
q7XzLlP+iz4kn33VPmNJM8MJ4Xfkl/C1eq4prIIl2EMZgjPvcZ2lKm+aYEo3i82NFr13LgbUsMps
lqsJNhLZThAW63VskTsCDfQKZRJGhkUXI1uKsBr9lElgsFt8QM1a7jIQ8JHXj4+Wk3/KsnErl4YU
JywLe80itIDkTuKTDGAArI2cXXpYQ8LxFyZebQqgg+Dnna/JG4f57QySaSMXHzMiMv6Dkw3ZDoMf
kXPwOrlrhf0we71DikbtRzC2ygjaO96nhdU/Moz5jFXriCC241Vz4UKW6RKaRQ92BIUWB92zCY1+
n2uZsalf7XGZHrD/HWOLABat9JjxVkDigkX3whG/YpDMb108FntNLq6/ceL4C8du6peG/2TecxDk
mLJbhJdmEsswQ0Qx1N6biqurUhW8oiIBNp+31i6O2w/lGOCbG9NDXQTJtmr1twVl/7703HYD6Cve
xdjOy05OodCG+Zx7mhONeDx5fbgeA0bBgZCBr0U3YGIk/YvutrqezOmLgH8Q5hkt2bEXRyuBW0Us
qf97VfyvapP/H8UXxjqY+XtD8zV5Xliafypb1j/xe9liUYGAoGFcZnOm+A44/gP24+JZ5v8MALQz
bvoOTP5De2H7v4G4ZIRIugRHoO+yjP9rZ3Z+w1uzyp8gIjOL+5dJT7Szfjptet9bLhaIHBt2MxPi
9wPEKSitjgQA8sdcdab+rsatjVz8Pi9aTYUjHQU6Tw2yPtP2Qz33jC3WE7XxsA7cFrZe5QfoA3q/
64bMF0icU2kenJmQo9qdT0AE8p3mqy9WhxlLyrzd6YC8MVElrF/95Fx0g5VZdM3ZbGYNx/MIzSqI
84cFKFwEDO/acbVgD1m8P+m9j6Gr0r6R4zRdczh9dPvmC+5CZe1QTjb4ggOJ/87oB2WwE7aLfUpZ
rsPUNofnRVTJje3EfeQl1qjfOUQT15GRqKxAzxSbrEAtkaOfhcr09KlYjDLdjUPtHgjZQ/VnTRge
q/EFj6JPcpRJoRMuUEqrKGjJ79sZKtAPLLETYMhZGzZmArR8ky0EkneumK+V2V7kXBFXZ5pz/ICe
Nlm2aoI9vUkJ5A7rbMqOBmbAOHRzt4fa1YJb6OWzWaXmBz8Z7KvJ7fEtjoHBP0zmtSFaBzTm+7be
DMQrhPWqTxjVK3nXThZ2Qsey1Nbebamqsgu9KXa36GDj2z6tmjcfoyoOxnWvaFz7gNcnvgUFkqpT
lwTOs1PRCjpoOD61berF01OAXui+t0vcBeTsGp91dqbInflxQltr+1OMW4UKqzBzUqICFPnDMA6v
Dof5K8TBzknZia1hsKC5UAZ2vm39RsF26IpjPrDFZF1Xv+DsYoNMCkOEDioIZG6ac1aycCiuyP+Q
ReMOxzGI1RmHutNFnAqeyZU8yMF1NzLpkdRhzidqhEHPwxzciUQkyMprFUSFdPIXE/bwZkUzYvY0
rws1zeipmzYD2BhkhwmyG4EncFbnxeYXJ2IysuvKJTcwIbaA1xFMGyrqti+gu/VZsJPd1If2ICAc
V8N5Ev6HxAWbUkIfCmG3ghSsx50G4WLndHYEbP/axaizxh26W+Hl0diMzj7Q4pipQY2Hwfc2NQSO
DsU3Cop04/fmuGk1F1uPee9OiXfF4xVZnWmFZeHlsOkyAwwI8wZYy3Hk1MsnvFsmods8Dekyz/vG
tpyoXWMfXSQujmG6OxXDK11w8kVom7Ij5fzVuGawF/dMhpwj3B5CVeQCzme1HNSxlCe/hXHuWoN2
kjBgyUINHp107vYY6ttQDqWJwnmSB2cqL3SKNrY0lxA1VYnpdc0f0DrEuBVZ1Er25FVPxNmSx5ko
AFzeqm+ecRuK237GXzrFV7GIId8pOe50Wo00+bEJEiOglc+BXmfPBGkye7TzCCrOszcX7pVq4RAx
JeeF6EwVlp4jN6mVfVvypQLCO74tjUfCiOqe4TLQJGm9+9lLPyaBKq/pNvOEVEvTYctBPzFM032K
KP2ubuf5mFQFRdSs7zLXdd+kAlMI04CTiNYhk2zQrRDvqV882g8bCKfOc+cbNGCSxtvgkwB0wuv2
zQHLtzpTDJyPg5rMQ5XoYowInqo3VJ5q1/TQc8c4u1kWXnXsTA4RVJxu7BTesCqf56UxC3rufQOv
ASrBbY3JTRrFFaqP+MqdRyBGfeVsExtDqFUVG2sw7xfo9Pcag6ENvsuvw9iIE0mwhLQaGZIb3dVA
vZpuc2gSb74xMvg1Fkjicws+oWzKdGN6jY+hVwziOhuxkZKzkmGAa2gERblWFo/Sgw8M03siLa8G
frWjkd4SMG8bW8BC+T0PikkjSZqfbH32j4KHezuNrX1f9T1a/ko2cFvKrrkwvI5ZKFOagjuHVdTf
VgC7Q9/kYGZqftojvoDmuB07XEDjQrJtw7uxw5ptHHFuoeJfSEQL03kt80sBI0P27itwNXDgTWlv
zRSnmCeCNIx9EEYLyElMjJh7023v0Mrc0JCqKbCCaq+rBtqNmmI2P/hhqvDMm6YNmiscFf2G9OLl
IVGafYXHJt4C/ODgrMbkCrt5FyWdDYkV3bj1kKUeRjMOy7YTSeVlL8QMebftNAQ73amK68QpYiAQ
PG28htd90X0c56MquXLH7Q6WUW9T4WbXjeveiaEV207n341LtZxp/Je3/oiHQOvijrgyMRVRCaIS
AoRN6vvgmmRK5a4kVWfZS7vZdK3UPtRxop1SvRd3ZWI4OyOf47ulZz3LrHpLpEhkDpzMLFdcZa3D
s1rVt5WC5tTZsFuHBkSBwheuxkgvS7Y7TYtQiybbOVXWFt7uhD2eAKh6GEAa5T2JK4Y8ucjaHmIS
4jzPecym5C3zZ2sDE0A7kNHT7Z0JGpWxrNld3ZwH5Ray8V1g8ejNaXPj+h4yvKA5WaUtj8Ok2Y95
2X7rCwOLliGuGk2Jz/MyQPMxWmR7+Y3nT+m+FSS5Ojx5D63Glw4xYzzWCk/PginximGhtvPQGR4C
N6+u4Mbqd5ys8xOH4uFYltx4s0ra27yumjuiZLj2vjLeDB8xt6hjtdMFvM4gt68zLwBFP4tPdKjT
A+dGnsfBvHTasuCPbdi/shyyQW87vBJpfBgKWEMDpv77lv7XIxbF5DIDYho4OG3McZSbSYzxDZMO
LHb0fMK2GsaQXLoHNTXrX0lAHAlQ2d6VaKv8vCvflEWDoZm07tTKUd+0dt9f1056ZVUj2k29mTec
UV9TrWsedV3lj0UxNmcX0i3vfb0cIUVQLhn5SHwgAcXcD2eHcP1TCbp/z4+EILyeDZbsyfSvYrtp
wkafTgJX1BV8Ho09zA2OLr6Uo5iX8nM/mjbC3FkHSjs+N8K75Em9KztrPCkDIHfvBPWdpxhrZXK1
MKa19zyOwXgLGMC/pVf1bPicXhgIRPAZcaqwrT9oc4xdLlHiIPRAnDuWlUcfd/J5aTiZZyIBYGHi
V+1D8HrZp9ayNXoovB3OPpuz5oxLpX6UUtO2tJAcrGF4P8+NseoMZFeMeJVqJPCuK8rXwtFJ4BVd
8Lp0gfhojDrKFpP5y1HSLNlqVrm8jvCw4UHP/fCC19B5cCfyzeHGiUtVOfbdPECLdtEcnRzHe6bp
4xwsdvOzgek/7KZUv4dwRwOj6dP0acC6+ml0U/WtmJJ6Cz4LbwveIjy9gVbcLEPVHhZ4d98a1AQP
CiLiuWgR2MdaMG9T/vGXyhvaE5Pj9Bucx6/IG+NNPbqYZsFd7/C4yCs9Gd0HaTkSILAzbmyvESRG
Mr7amLOtJ5tSaOZhthV0rAVTy7UEIoeujji2p7xcf/B8ZBHULTr/M4z0SPVBsKshCThb6XBkCGMt
z4+x4+Nblo518vr0ZsrIqnR9VkYt0Mg/FnLZNaqwbpauNT8XbuNwRcj7a7n033hHIHvTjGe+1UIC
orAM7JPbTR8m+gMQjIqv0mFtFqXlXmTLuJ/nr7kbffmWeyo5TgnlQu4JMEpkBUWtRu+NYnF4bujq
7eBVfEK3MW2Rtw/gEhT9Ev85UTj0bP2IvvHkuIqGmPDifcq8Yt+MK9quuKoGoCzJrPdP9ZA8tlJs
XJFes9+FEkug3g9YqLRlM5BkR6a1oMsqvX1iekG4xKm7n+r+rvb1AePT8ip87SYrEdlwXAjoAgIV
cboqjmxqSpCdgPhb09jiUKW+Nr0tepiI6ceeEiQ71rTWutxq9nmv+qNI7eLEc1wBW7HGQ6uI3DD4
988aPnYqn9LYabNRR4Pu+fdpUtZb0HDarsIjeS3A+4RzFvQ7vPjBIXNVHsGORHA4GSxy6YRupK5D
Sh2CoAt1BTHcjNLF+FxMIEdiZd7DaABo3c7Ddprws7nl1prGbas7806n2sA/CzwGwNyp6ONvRt6c
WjiVx5hDxEabwUCBLo2P80he2xSQtlUVqjzJoicGfoyD0wBYclfkmRaJFK/astTNZjKxlpbemB0c
QztpE8+3hdvloLAwXiUCgqrt4FQv9O7NSGeb+dYUOqDCt51TgxdfgLa0g4Vtrsuxp/M+99QNWNZn
Ob4iqM2vK02zblmJP9Sy7R7r3In3pjSptGYMpN5MbvGqo+NfYkMvZcubU9ZXDUe9sAtkdcIVgPuF
TnXnTXdD7wdrushTmZoGT3Rw6OAcCGvYjP50xHKT0ijOp10LDEqyngSW5l7RVsfljFA4dOAihV2S
gK5xUuvYWRNszkVjARVDHjkpJIkmqN+01pXcZS2LvKn2rwzTjm99f/7kkyJ7wEh3ouUD+sjasuWj
HLl25q4/EDgAKL1yPMx5ltjHtrtZoCVtHc1Ydp2tt4eJkj+CQdgdsDc/0xEcNlWrjYeglzs/SNPn
UivIJU6uM59RQNi4o88nAfepCzrV0kVnHOcpRL0gfmCPV7uZoFNj5C/ucS/MZnwIEn4SQ4lQedq2
BYHmGPWz0+ZscfTSqFHag6AlutXHYTd1wW50+fc4WpPCUcy7rrAuZZ4TdZOPxZFe23DWBgn4SRK4
6xZMSrAlZl5HBA0kLQJRd2bhpVu4MvUuSRfK7qB8YlgLrYEyP2Zi16ke7HgsmUDUtdwadDyzMe8j
bc24R81VRO1sljtNG9L9kg/E5thcPGs+EdLpxoK8RCQE0BiS15zDAqyKXB3GNqZR38Gc6A7FMniH
tJLiMOd9fHCdQLJyE+5uzoJ606NWXra4cudjPhUrkz2T+K/yL1Nq3fX2rurd/C5xoDyM+BgPRS8/
do2hbazKemn5blFpFEQasDRcBdXtoL6OnFXXOezI3TZwzsDaAP1Dcf2xcNWENOulyBsBrwb4XDnS
yVGgLmr3i5DVi+aZij/CSdishucCUhZDkDXY1o4YIDMGvcl8F0mk/xYnQbadwf5GpeOeJX62UOXT
9UivZxOA6whd4jw0M4fIWXfL0Wp4K7Umh1vMCxFh/57OuTHJnSpb+Bim38DAqzhCDEwPlsRWvNBi
xm/bNZtlAJ3OubY6p7oOd9+R99BosbJKdUMG3CfPxJIdtCQUxDVWWl9TnCoBwQUZhCQdP3khMvIv
lX/Pr9PvuAvYzumbDGmRbEsfFYXrbAvGhgfPkJL+AbkFPU0wyonUOKRCYB/1Zki+9MQ+8kbcrDRo
AZJCrlJNNHZgbnGbwsnwkYLlst3GqiYDuuqZVFz8ACmcUv14Z9K3YsUjB8lenc2x45JNDZNAJ6vy
CIlEC1uzEmejmvDwphrlTN9xUHHznjZxEtjgXMD46T30jNbfziQqRJPWQkPub6tmvE3KgVMf+6bf
rjjQChNL7I0n1psEyuX0vV13VutkLBjcLRklFCiB9ZRZ5nVKvyZ0nXSINHp+4YLxZiNTw98as7AP
fuU0G1NVDwTioGXMAYUBzrGbsThgB78Nggb4fe83b42ZkwGtmuyGlKX0oGn5t8zjEDtYTXNsF5zK
gbPQo8AsuJkQVIfWzJJZI8APq6l+UenIUSPn1mXS1k4G0JITJCboJL322cBqyYRCLKEnmD/UDaCT
TAAJFAasmcxZUOSDn97mFlOwIZPTbbzoQRSMZE1x6CiuKePXE6n1yJN77/vDbi5ieQ3NQKP1kShy
uUG2VFPebIghevKa+Hos3W0snM94JPdOrj1UnMgPrcweGJLRetTLhw4Q9dks5+NcJfe+qHUmPSBG
ZIetM7ngdfqiV7LYGaWwoo5J3cau6iGszC6IWpPl0CSW6ujG952H3jabJ6qoqro3646rYZVwAlBH
k6bv09QPA0vmHKh8BM/ldgSxHi5NjTm6eko6F0u+z6WMjGWikjNCMdh7cCYfVpE9SFyQWVMNx6dL
mAJ4bRulXnkbpJkbEWnUrLwFDKqTfWul+cmTybM3qv2yOjrdOrkrU0Yo9uIC2zOCb3UC1CUtthDE
W8oL9Ylu7YGZyO2iK7Dnmhdp4mtRja+9N8x0p5iO6ImON1TlD36WPuaL/2b3nr6vxIzT1beYKDI7
2w0qeUWOgoKKu2Da7anrGHjlzEiVrUz6dwUHmZTBT6Un9+ja2T5JQ4e89AL2/Y7mtB1xF7NIJcOu
MrRoBk8PbKPaoOG+16S60JYg7qiBnjgRG0bOUcJbDb09JHiI7Wop4j1GiFupAMt4H2YhvpGgwlrk
kdEap9UdKqNsQ2FX3iGO03aWUbZQ8+i2LCZKqEwHtjb3e9GQV+T28LvIzOSMQYWXdsjgte6sZ/J6
KAEXIkT+OplImrp+h6T1da4K9Cqxz3HJNmkTZt6hoxsToTWi2kyrNkIjvGzU7N8Sw/TCEOAtFURD
WwUVI1Dyz8prIBBMSxNBSEGkE1BiMrxCLQaIYFObcpe4pR8SxHIcJ4+YQne4B6hJm0Rvk61YWUWE
yTySzZJvgtoU23l2h1CTOU+oDjNgMmgMgyUF4xBrInTL9lkb9ZfCppiKJ6JLSqu5cGwjH4BQIK4r
v2mF9igW+0XK+rNXT1FiEGHtWkACjDlToEPTGF662YFt8L54ujeGvmxARaX5rhurW3eWZTStqDda
1tkmM+p7jT+4mZ1Rh7huHgFvnUhqokXqzg3QGOg+NfHV4WhPCeDC2QBgWTjU6oW+sRYtiZbZz1Ap
xjw3rfbFjoXHDN2BzuxPAyQxeIuuyIHA17RTUhMYtWlTClgczGPIHA3dBpdP0zJ2tbL0DwkvXciE
0AQiNt+XHdPGttb3tJge4xraKgE7FsAu0p36fOVMzUEbjY32zcvVUWuLr1Ap2E6Mu3gqjp03vCb+
PG7Mxbpknik2tpXezjkRslp6GCZ5NtBShcvIiLSU3Eea28NtAYvrgMd3YvPOQZmqoYq8Kp13qe4H
24AO1sYzbZMRO5upNxUP9CxCXaTbUjMOZFjhV0nL89zob5yuxz1x2GpSexBwd6ASnqdiBl2nkrV9
HJ8mCuy+/Dob2WeyXU6poz4OoAyN9jUzgw/YMl9A4LmXSnYi8rzFOxk6e5Gw46Ns0WrZPaPndB6K
PYnbTdjiTYh6rz4Yq4QYC4lj2m9SGpci79MDM6aIu+VDhaIcEF996qyGBK7EKovI7OYXifED8ZX5
kaMkqJWJqFqthVlPk6uIZFJ3Gx79aHStU+82nxu2xkj3iuEE5ocLwBB4tFv0thw1nINrjPBoVUOI
IdVgW3X386DRny+f/NG69xvto2OBsWkKTWwRmzGoaCiHAKd8SXXZXsdK43cYXnwh1MZX6xzWjwkB
T+Nim2bwEjttdiFq+sxmNbs7014/T2Vwtq3giuQcY5N5yyexgDYyRRqEwmN3rDw4aGGltV+9ZZzm
MO7SXYfD3/ZIWEfXez8NktmMbYTGkDyJ2L6rBvtuylmoDciSqteBUozLoa6cWymY6NcOQo5eb+xN
qdw5zEZZHXxKjlDLe3B6GbWaMxr3agCEUq0K9jHNI3jYkRNTNunIf8DqMKlOew/YlwvxW8ff8JDS
r6DPPYrbsu3fvk9M/9Vo+b+n7M00EYL9/fD4kXnc22v35cfp8fc/8sf02PoN+amNuROHNEf3Vbv7
+/jY0H9DoEpI6eqQQC3roWz7Y3zs678xUEawz8nCxUTgoun+Y3zs2eTtYgJ2AWH4us0f/Deit5+1
4YhQXRuhMh6QgLTG9Qp/lrxpHMuXotdJfUH8cWsIcI2QGfG2UyxXAUdUEtz83dAnDH9EppfySlOV
4X344Ybd/a6M/jHq5bud9v8Jpn+/DGbl3pokGSAb5h79aEep8Rf3wVxxGcii2AOnyQ6Owg+WOFSk
aZD7vVAT5l5TfhxaF3XO0AXZvM2B3s0H+tvxLZmtnn1EM+ZZGztl1uwWHQlb+twS0JZ7NkXRL675
57E7ZbaJVpAMWATGHr+jxa/34zXn+QInwxV0c1OIyToAkH0We/JGuHpzZhWmyYZ+/aFnZr7Vhtw9
VuTZhTnzlXOi3D7s8hjhHusOBoNfXNrPtrHfL41r07FjrKYpf730H1wSg86tMzTjezRYdfZmF+jp
TLYlx1O16+Gb5Utm0Z7CrL5gAjhkC7PY0oCY94srWX0SP/6u6z1aNf8rBB5/43fF5Q8XUowtfhaO
ZVsOkICLoFHVX2E+lHcoJ8cdaXe0jOOFnvtMCNcvTBzr/f/TZ8M3CUgjRXL6Ple9i7PF8Nf0DQgR
hONOakrIqRnYdwvlT3BQGlTfoWjJw/j3tx8vF6pz1nd8P+91pP3QxfroN9a2ThLycrUpYFf0wYr2
hJVifxirDimZP4bdONgP44BKj1jS6t4r4kD84i68U+OvzwLWXEYLmDDghpgra+fHZ8FdgBUupm5u
TcadDEI9Le+i3LBaOBw6HrcICKzIT11uzoAn3al8hWFtWKR2tiuw5P9wdmZNciJZFv5FmLEvrxEE
sWTknlpfMKkkgbPjDjjw6+ej2mysMlWjnJnqfqiuNlVEsLhfv/ec7/z3uvi/ec1ZtVw+incGHAf/
481rrl0Q42mpogPz6CXfuROsejhA6W02lhtmmfzPL8L1Iwq0rroTbrp8oEvav0wemFefvsDOnpbu
i3Rn4zpDS6fooNoCWJy+syD9/tz+vS7CMsXKQND0m2URqB/BonCADojn6a7PoC8Y0M3ddZDZrV2l
1Z07uu7zsnTZf9Tj/6MR8I1pjPuF25BJqc91IioX4dHr+9X2azrJXokkXIHbWnaHjKCFP44wxOjM
L6JW9idrrNZfZZTPJyQL+c3sziIpw2C4//P9srfPevUKbWG9Trg9Q6HFf98YI8ciK+DNZtTfQjCs
Kkmu4VVtWdauAwMVmgvM0C42K/T9uhD7C46z55g9iDmM0MJa66OiVSRumh4o4icwXDEUHM9IlFw5
sxPAJafEMRfrahCBvcAhrOfhqBpaiTs3qCqCZZaZSJc//6rf34i/7eUBbyfOkM1c+voKFwwjPGGV
U+J6tI4mVC4nq2mgOOaas2jfOolTOguhSXbx17yNO0MLZck73+K1RYjbzJcIwHHzH3Ym/ub1l2BJ
zoRPQyrh1AjNTw3kiNGOLKzbaEB8XFfu8c8/+19uJpurg0AMUc3GS3nzic4o585amKTM7qK/mE7b
JuVADguSGHSYvaBrjOp7vvZrS1uy88zL4q35xbOH4BEZ9g9low6ZViLEl8UuPnatnx2CCWUPDaeK
IFVVnwgAQBSSe3Xr0g4dEEI5RvDXn3+H9bZkcbYiATclVRULiW2+2dwcw3EJZ2OYOyhgYTEd8OHg
t6P67BpZf9Na0AXTCPkMblrUEcgzY1W3wbNW3ePiyi6JcsQ9VYrAiBBfefAEXde+dML7tHQmknv8
9wAffxueXr9GIM5Y87a1D5fv34F9/9gFSfUhqm2QGn2a3BT+FZOyVo/3HgxS1PK5fQJaE51Hz67R
9uu/Nir21W43fX3Wo4Bdi8W4hqh+XkD2Dvc2Y4l4MByaj3O6Lp+YcriMLJr5vpiHD0FmlOdJprcG
kHUksAFbrGlM091Mssk7NdDvDzE0j40nErLP2tyQ1w+xTdsyLBprStLRXK6qNMbD5EztPZUc4aSO
W7zzDP/+eZgxqeM2yaWPTfrN/uGNEJeK1JsTe56bz85g/KDo4NTTS/3dzMRQvrN5/svn4R2Gs8g+
gPfprXNWdlMNYXLUiVCe+yHMvfKnsc7BjefRrg11772z4L6Rcm6rwmZspWTyTTgN9ltCQ4CkKITy
jvxethhNHbzCCJDrZxJnepPOenBn5Ow7/WhMB1iIHAPHsfFom7em9TDSBnxxBjRXwzD77+xLv791
m3nTt+gXUsrxYr2+1bC1I0MJWjGoTctjSi/+Y5bmeGMqf7ybB9oXNeSen8OAHASsqXrHVPhvH481
n0qOt593/83iBaHaZcSLTm81y/mDiYH0Kz7+o+HW4XAY1ODQcx1+EMrXXfICMvc7aw72ozcbIc+A
w9mE5ozrU728/vVgaxsHAKFOFLg9GgMgiF4k5pt9xaF8jDGOvERTEzwMAPpFDvtSmsF072BfQJAY
OpXajV1KlDQ45aMYm+zDn7/fb1cHOBTgCxIeLApd/nr99RisCF2bSNR9SoGTdLfMw6zNr5Xd95+1
5/wV6rp/ynmrkqZS5vOfP/33ksXjEBtwZ8AzcVR9W+8K1berEyknKYS0jScDzdkHbTqRvisQG0Ab
hkps7bPZ74aDKhUdS5G18mQRGkGmW6GG/3PpzxcK/hZfuz4io7en2ixdgQGXjcs6gdAQ1SJ88hQ5
5+1slPoLE6MrACT3/OfL8C83Abe/v9EpsZ2G3vYM/WOVr1c3nSNMuglKZ4eDXjRZvxDawiiu/eDo
otv4K4ga64RHiH+GdOM9n/fWSXj9lMKCczaTfxS4lK7Rm8dgzrVv55Pv451xmEeXw4rTshSaXKqF
pvAFQXFRnxfy2nL0qs5yzRFh6QdnsGBINgVtWx7etG7feXe3dslv38unjudMtN0W7001LfzFHix7
DBLY96T4rVVPwz4KaETtBxPw5QEwVksKFhcGJ1rr19i9JoXTfhKDf54bc7L2mIDC5RRZ7YqEhQQX
el6TYQYxUk9mxwx/SYHCu5EeETLVJTR4Y9bvlGzWb6uAh6Kf3ge0O5gsnvvm+sq2rqwOlH2CGqxI
T1u3pALQSU7TPp8I69ulTcZ0Hi/uQNZ0FM4xGOAAEHzpeiUN+mEZjlpk6t5q+JP7DmYGE4NloZf/
f30UoWhBxrNZtTy8B28W66D1h0rUXHCD5k9cVot3HkbzU29X0a1Noie9RGv5TkzGcfFtkfz5w3/b
NClwKNB8E3iazdl6e0/+8R64MqeVKgR8du0YTyWUjwc/j8xrSYr3zmRA846l/+/y6VV5xQeyLrM1
eDbe9+DN40WDQfn4hYMkD5rxe2c48xHUwEoylGteU8dw20PqopxlT0UtlEXmAVVMe7YrFqLAGOq7
dg3K2MPQeOMwNj3Wi+iNQ1PRDakJHf2cB8R26EVRXy3M+f98tSznt5fDZqvfYvKoMzx+xOvLxVS9
MEhXM5OGJ/zOkVH0Qmy8umkzK/tIAkEPRd1gJpYKIDQR0uK9hYsu7uYuoHvkFFPS+8Rzxe98re1Z
fn1RHYoR/goC9jsALq+/lqRl0narsyapzCoVa/a9hVl32n0QPpOYT4ibzfasF6vL9649+e0BPp9/
HVYnuAxeSiCMYRgobNRYyNtowVuFhsVY9I3uIzJSGTJO3rWDd///+eKECLLQ+rQ9Av/NF+dJsBt/
ImHUCje2Sx/VGoLOyMCxYXT4Ba0QuWOpVTW0D50xtIhDtvTXUTUi27ZqpKYeIYD5Fq5u1TsjyILT
mJJEQRNgq7iVNXqPOdlU5ntf/PfVm3OZDZsiYHEJ7bcwTd0NAX5NND3AENyG2Yk1fPPK8N6qnOyx
2XQXdRYaX12pjMfMztVL2FYAu825uSsGXux3HoB/+Trb0TSEDeJCuXpLcRiciVMHNX/iB3pJstSZ
drA1xaX1PXWbMqapY5UHl7DV0aU1hvmugiZ1y9+c0XZk74B8/mXpdTb0rQnElSsEh+7140gIEVNz
NVPhiBZRUYqhx2RK9GS4ebq1IYB8ZqVMhqE3r5kvR4ZhBGuPrpoOK8m+TPTk+tC6DinZaqreKdv/
ZQXiBIRhHGIku9zfzf9/Lnk2EPVAmj1yLKZL7m1L+3oX+alAhDzLvCWbGkX5J2Mx0AfYjGETYtOc
+StMEAqgqq6NNgFn31q39M/oJaMy6fw4ZLpM+Gm55vVltRunjbugH7q49wisTKoVE8pZcGp571L/
y40nwn6rJmmOsAC8udQhGhGnwJuRNE1U7ESONF5l2DsZV5HVJTGz3zrEM5z1lL0YXJMHws79kxOl
6lhWbOx/fg7t3zddNjLToojbxnbQAV7feZ+7l4+cDJLcB55SmE1z12BFCGNYvwirB8ci6tvBGw5w
gwTjZaCjpMyHEHVKkvcT8QgDIqzdZp3jZIIk50AQiTR3pcQ0vIoaQWeFMeYl8Cb03nVeoNDqkzYr
hu8C+OeXqg78j3/+Tf+y5nOEtfk1FpgUB57i69+ELhaukPSjBByYdZ9bpXPry0wmEbnD36YASHdW
9h3TS7Ew2EijnyLT37kRW9jQkj8NZmnv/h9fiQMWtCqmQfSt3xzli3Yc7JJ5SwIBQV4lvryr4Hnd
0VZeYxvn79GvqvFzxK50x7qwxDNFHCYGyz+s/BSkJAzh//ydtjv7eguCAhn6dB5NWI3coNdXaSJX
ZMZ4mSZQR/xPS1ELEiu99paafiIPpjU+uCqoT3/+0H953mj58qwxF2NyQEnx+lPJ12MqH3J2AIvn
Hml82qehqQI0vPV8tPK6von4Ep+FLIqbTpn+L2J6vjFdXwuUN157JCJG3hpVxEDYdpobz1b+HSya
cochEaVXE0UoTuoJzTAunDNC2fSlnezihY3mSuIYZLI//yBEVW+uI1QLClf2FSZrDieUt7+IeOpt
SzRJ4u5ltAdX76/xwNjghbDvBYUsppl1NzCRyGIW4a6M8R8BoasH5ezchSMnZjVC03dr7ejuI2KT
LItJLlnWw6wm075bTIdxuGlOs/w6WxUDbcYRR0BXEnFGQfpDXDb+i1fmy+fUAQKDLxxM2Gy2xDkz
kO7xyJMi1ltbAmFUUb0XziZxSnlN0BdTH4/Ubq5+wOMORGDJ0RSjsXHnr14TwqlYS2HR1SzT6uIo
lenD1OJ53Xh29T70e2NFuzcDe2uk11IQ+G6FW9w19R0xNuDHF89JH7l06FiLQpY/scE6WF7LGfR9
tcFObyaqnPRkowdE+GwPSvEDjbE8UyGUjzRy5C/iLKH2L/w4Ai6wU8SMB3Bx9Fa1YnNQ/Z2bT8TW
VjjFnH07bwEpo44Q1fSBR8BtMRsVZwVnMW7GdOg/p/g1/L3J9JbTEgjAghAMk3CYcWzZ7OtFRhw1
fIT6yuuns6pW1GtOiJxzTTOSSeCpO/eRWgzzYrXM2LAZVrkf51nYw/LoSQQ66mHorKNTquqJi8dy
KMvtQqVlBgfVC0jOtVo/+FH3TV28dzr5rQHPA8lyDumQcp0j61v6atf7sslZ0g814e2kA5dNYmyB
nnhxxK2z1ptfYa66xGITv7itU545P1rvHNd/67XxAfbWbNsG3xybt3iKf27apitX7MhriiqzG85V
mWYXNOSEsYaEpI26wYTvP4fKEHRTM3lTz2TlLCCTjwxFokM2LITAI7n4+efX9e3p6T/fihon9H1m
E29BkF3P6t+vWXqQS61/VmCF9/MYyIdpzKrPHkG6yZ8/77fahRWOkxobLHQFUPL+m/NHV05548sp
OIBriq4FXN+LNPPqC36LTaPZ825kbrMZWrKzWmtBBGE+bccsi1Biv7Q8xhZFDrB3kcRIRnbx7NUd
qWhYNm/NemSN6Ms12EWo73euqaz3QV9/E53/uVG4FIaWb1Nr/E1J/3tJ/8eJMwKz0tljlR46a1wx
5rqBDM991ZP4HMphRCa75PklJWpeHYkCXZ97nr9sF4yoTRPtWfp2zkKlj6We1xaZO4dawghF+0Wo
QuNxC+ozfqfS2VuNMr9lZUndPTWiRBYVyqYl9KcbPsrGvSFiM6uPKHi9/NIrvN57UbY5htQaOOqO
MB4fy3kXNJ9zn7yxfY+btjnSvIMjkmHlLU5KZ4M6tMWcVodpnNr1DACsGR6iNCVxvKhD77Kdr6PY
NqXlHeDhtNO5XKf6e0e8cpcUlV2uh5STxPcA53iFgr9wytiPJIUjGJNR7Xxh4aov1hQhnxXK5YqK
khSjMuN+0bSTP1ggquGFJoz8nssGM3U3ZkjU2Pqs+tKsDSzYeVOAQ/l3vLsqdMCThKZAlFFMq/6G
WbS2E3cuoCK19P30cfS3ARNKlyY7MxbL0LMztnUPFWgptS/7qBp3HfRXseP6e91uqkSoT1YnquYC
scxdbgtZjw7YjbU7alOnt5g86v0CdWy71vZT2kYURItCPriDSeP+xQIUPngeOaf7oRAAaGYCEpg3
FnZSm0Rm0xfrn11naAzix1fOEg65QLDKaNTew0/o5r3jlWqLYjPxKeelaX8JhRE9qCLD75xbKBQP
bEURkCIYSS+NoaU+rAQPPRjtgN+ZGE2oHo0eJDA1fmOr/UadqrnwMOO0AT6CdCQH9KAMs7ET/t8o
QnNKY3g3Fu5aPQdQeO6o84P8MofZdAwsmTXPwrD7+oBXVvUvdmCN6iEI2mY64hzU8rC0ufGjLDi7
njPsKP1hWRUudT9tUH5mQzQlUY99Em8AJvqEbnk17wiroEs2CIExq+sWMv0W0BWc58scgUSrImHu
BL7z/sGZRGXtHbE0HyLcqdWVnI/SjIMU+84eo8N4hKItwadINxzQABeozaepJNnQK8tR0tXL2jSB
2RKS/Yer96lhm51IzRFL7NVT2Twoa/DZ+cPRQKw2W3YT8zSiHtRjkN02BAYVh5Qk76dmBJG/K8Yw
na+2ctbu2VhxtEATUqYmeD1wrB3mocXAx+WFeBLCETgD8U91cV2XIMUtMiG03w1ON1fH1S6r/Gj5
mMs0Df36Z+l1ldiZ2szdS91NKKjpjob9Ca95NO8tQnYcAn57a9wRzuG5ByPsSkxCNGTXex69Dj26
drEFuXmFohy0T5D4oURIpaywI0417VnUObVwyNPRV0yXCkoCmNw4xwBz5UYq5uyEwZ7H0iCcOw1F
9CwbxsgPLCjTEgNtntEur9soRjMFfam0Ldm9QqVi/EcB2muLffO2szyUlm5GKZtYrkxX1LS5U+6X
zNU4AnrVVfvKrixvL9wleq7VSERhUy/e86CE/kG4Ucvy1k6kG0covlVi6wopfZ26TNkMuo9q18tV
fiESrPL23VQ1ZLApzI47A+l8vWM7JWN1ACKgz0SRjzAXCd38WOox/KnhAH0kDaDpYTR4xLKDosi8
m77azAoj9les8EtDxCyYEkVgnHAiYAZBXXxPW1MPh9Vp1Uefca88It7QK/08fLvIyA03PFYtitqD
RSRH+ZDzxAz70W264THI+aEJYhcqxtkuBbaDYJ5v+qis/iqs0KiJSGu9AqmDt7qP5tANpFynVHyV
u1oQVbgz/m1OvPBXA6g4sPRRsE60ZJrjFO9gKR96z69OUmUB8UwVwSM7OtlEuyHvNoe9V4XDI8Ls
4cOq5CYxhgNQ3EZAs7rDQL/A/hBhm/jF1fWaG1JQFxK6KZI+Ggtwjj06q/WqtVI/HUcq2s0rKvoD
dMvBPBvGirt8Fbn0nzIPGEXseVCkjzPWmv44UxFPMJTm7MMoO+IHQ6Z2BEhnpFnj/qzGc4lD/Rln
qGlhIB/gnUGmVDjIUHOVCcJjDQ8hWgEp9MFAkRaaarM3L+wzHr20YS+nHJM4PaQBQbvExA3vq/Xi
sjT67CQG08YhkY2hCYoj5AHOVeZeIGDUDRGwAFY8qPBc+2bthuNi1y7ku860X0pcoeI5NSDpnUeo
S/LS5uM6nBpqUyq2YXzpoqq7YfycPeKVtabD4hfWQ5nX/ucJh/KMbtlcxtulVfMzqdM5sIDadlYY
JKv299a6SXNL5bLE4m7yjT2/ZYYr0gsdxEMpc2q/opVIonoTZUZhQdjI/aDW7NHC/pSPY4pvZo0E
CH3QYIRoetXwpCfC//Z+EODZQIVX4cibZys4WLPThY/MDuY2ma0u+kk2D9cltHtalPSHceMY2l3F
voDq+aS9oe3O8+RhlJ4mTK3htnrt5JqxCw5UBLj0F+nkO10Lmm/RSO970Ujq4lL3xPySlZ22ycA/
ck4VVoxoF8nCukBPg0UAvKr6uHROVdxgui6XswyDatmXdq2BWDCZvoihotYhLwyYSOqvqD+MsZL7
aGygkAZc1rsScWG4D2rHpvihxLpZgpaj2lQEYx6v1UoGuYSXcdP6hOPsxgwY27XrQmazayXHpIMk
QINspsF8AY7LRtgwCaEqEDS8CAj3n5AdgSHxPUA0L3WVa/OuZmyW35Aw6H9HuwZIOSJCFjcE1JmC
XkQmsQXY/fAtH1zS173R4dM45a9fAqMOusM0RRK5d7sSaeOuWg17x1mrzR3fL09YAdfhUK3G/GOc
A/NbYFWPGW8L36sfLdCJxkqDacSvf/S7FnaM2ZrOY7qs9rjfutxI+phAWbdGYYLt8bPSuLUbg355
EM2TwWdEZn0qUb5Pyey2SOQF4eNx3U9LukuXEIxGMBrGqWgqro1p1dkHQfd1R3+zHE/aVXl2i9cQ
yYFNV6veEw1L1EgxoGqBecBW0baZPTytc0PWc7D27s+gyWcroeYzzEeirgMsKVnqp0nt5MOjGzGI
wgukeFIpKaiOmjWnHFYqLcDsNGvWgqMcogv7Km5mZKp1E88oYadTY5IZmbBqgDeSmzKd7ONI2Ptg
oiV3SjUGnn06Ou5j3zsao6kujdPgaewoPQv5JkTXtNerziUE1+tC9xw0gKj5FtJgIBgOxmmU4Tp8
o/Fp3ra+Mgz4esSxAvBZYV9ktT+mR7Pz8SeUFlYaYIEbrsXpRMOxOjcigH3GvB7Dilzl46pU7h2h
n/v1wWAsitW9oCv7hCXXPiNAS9fbXi86v3fDyZPI+nCv4SeyrV80nRx9mbsK+K1rdsZhquAsHYJh
ZkBZq6j56ApzCE6NsPyad1Q430pOHSPRpGgI4mEme+JOGwuVJQCdrD+5MELCOO2toI152dvg0EbZ
voZX6Sy1I7DB5dW3zKqDDwQ/Nzq2/dE3d7Zb9SA1Giww3JeM5DTfmIMvpG5l4UPXNYVMurRkHQqx
7sE17Ec/+2wyKstAaDT5/TDWdn/DCk4fBk/ffKfDOiovjnYJF24YEa77YO51kZQrVBG4pOuor4XL
i3p1Vtoc97pzRQW1OhPpwWbS8JCDeC/3eQfeFBqGbJlrizDX1zwa3fymF7kukEOjbzq2avQpMBSW
8L5dWFOF49RPPPIoWkAJUXb2bhVwCBO92yZWu8BZsDloxpO3+MEB1oG+2lbKIYI92LJuMywfKd0X
J/w2YO/0Dil8ph9FWmUtRWPdndPGwjRZFbTQsVKX3lPv9NhlcxfB2IEDS4ottMnJB2W8ksFMrGYi
Xd1B803mwC9hRtXF+t0UpcE5ROTZBb1pBNajK7iERs+WresxHPYmCqd+tzoNVArBCPigMTlR7wxZ
/xMPLIMvIqm0c1cYvnNK7bX+jtGeU+msuxCh1NAW+R6sKHYySf12Jkp3bI8eOA0O+v2MzVW3regO
hpFmdRIZU0PP0F3GNgmxRO5c1SsX0GxKXG8Ng2GLCd50sWRKypftbQA3VXvjsC901n1kXtk/47XE
YeiB3AC8U8wau3YdzriYM45imF8E3M7ScglnL3CaH4d2FqRK5ygDtWVlv3QpRXnTjz2GN5DnDsyf
gHh7E6KIuBhFpHXSw6B2YzdEAeKzcgGTCjhaXXmfx4dMN2GYDLXZfLMwxYpjJ1yzuGHtHR41Rwn/
MEAu+dE32sLxBdHVfI4mt74RuIJO9LmJUxp7i9CR1jGDb3hRzTsxU3nvIKLNSdYWOnyJBrR+cbh2
zCuUyVHhQEdftb/8eYEaqZSVyqMwuoys4dBdX7AbdtOZiVJ6rTtf+vvCtqB75chgVWJZPedZCe06
hKkyBhOglBVHush4HuI0bPJvY9D1HsZKiSV0tvkzTmnzo+sgzJGZAL/8IUZDfBzdGjJAnXXzM327
/EmSgvcXTwVxfTkVEhw4L+3WM6X8kN9lXd+IWHpT9UNZuTq5SwCWCTgb9UEAwHuJ3UCr+TGltjBj
227J/s1gq7Z7z+otgJyIGttdSQEXXPO1scNr0PR8nRa8a7TH8UXPQAbMRPY+CItNnUKZeu/UfoSJ
e1gKrM8MH714pm335KLpmuN1IuEbDk6f9sYuUnZaP1AFlZsJyhiveWD4J9KZbfvWWcZgpHquI/Fg
gNy043YycA3Cu9VPvQmGZue4mVqOLVtL8IEpD2bZCDUixowMz+zByebeue/gZh3nYoTLaRrphnPT
XfTFQQd6SJGTswlQtKznyC49Oui2EWHFTnOZfcgzIhNg7mSkoTZ1cIFILhcc2m3m7uWizJQoNdtq
L24uCW+TKEhYnhjkncIAmxdtYbpATmVO7p1q17bdFwJl0h7G+aoTV0X5jbnkJjxhEqb3I5XOBeWR
qS/L3FYuOddSXLe2VLaztLCWQw/3yn+KFjr8leVr1CqdzarvBZ0abjwzndrj2jn+PTWWNA5ubumb
NPBXeYARZFVJ3lRb1xcVJa7MSUw62GOtx2eK3E/AHZZliIu+ovWsMNTBbjp3SxlVN14XQSwBMjHS
cBYp/mRFznyS5to7Sx1IMMhpOn3NV/oLSc/AH1M+k4D+Pm+jqn2JegDNd04VRNhTqePotaO/ZpcM
9RcZNWxW1FhUDaROB3GTjxnnmqzCuDpCsW4eQghx/lkSVG2fIW9UAF2Whi2lt1QORmLdlkyj6tuG
6oPz8jksRw+mnF8r8+PMURbQNkRf6zBZBIonXVFaZJd3ZfqtKEKWwbnmOMXIAeF9bIQpEKG88n14
HZE9nniqzBH3Cl2zG8MTjgmpegq+50bjp3s/TYtlL/tuLu6tGcNHXK9gUWqLpvy+Mpd1egRuLPJD
4zUziYJkhx+DsnUKYhNgOx8Qp1WXwm1KrHvMTdRertb8WQA+khCfZsU2WGUoB6Kch3XfWXm01w3N
g3gMkb/EInDlJ7D9glxsh5+8m1XP0tB6HWfXEWEtPkE0cmxNAKyGuwEQbrRHVzPE2m4NcYvzV4Nw
DvOwPweS0/A92U7lx5ks4m/OVHpApXtSZE52AbIHLoXp9+dJCRvQs9L5Z0ZTw35w/ImPj8LlZW2w
ENPfN7z5wkFnZIDXjumhmVvHiWlU5RcRdZDCxJg7wHX7Hu5zkFkkPmZmUdzi1ElB2sqgu5q15Nye
9lPnXjz2jS8DA1OIerl2v4MqqGDjFmnT3QL+r5DhdSJbYFpxwt8RVg/EbaE7Od9E0eyuj10ZoUon
12W194qG/GdCXgpw3G2kWY8NPLxfHCXrz9aSM5BseEXde2EUq7dPh2XUZytr29syN+rwoxzsAqGH
n8tL1RAuQlFIGs0+mhStQN/PCH+d0YhWRzXhZI5nIgh/ToEPiXF2w+IX5/q2OXYdPLY7b14YwTat
dr5PzWxKZO1WeJdH/Gt3fDU7PFpC8n0g/Zfpzq484xEFoCuPdI7EgQH1BoUkAsi8tVYzXGJuCnW4
Q6bBY0Ovx6I6zqKfaOFG+5DpujBPRVcwG5wm7Op55y1g82gYVxwM9Ui9u44Rx6dmupH1atPuCnDW
H0ZIqwN5zQvEDINftOzHthQcuHuG6jsm32DsKhHUPxHarOewGq3v9AaRsVRpiAXNXK3Y4LyFW7RV
zedlLUubU9MioMvlnf2lkLOfxz56xi6eR0Wi+pjWw8wBH28HtZah1EalAz3b+eoXrW4dPEaOmGWC
ndWQTw6bk3+QyEOaRK4A3lgjgcPH9CTgRJnjaldbqRuCHzHCOr91GvLnY13JzIgNwQlnx73WZy9l
/4qDNuzQlw8r1dvMYf1ZLfQzLuHQz/Wly3vzFjCVeNagbikDwqXguNNGQDFWwnakLUNyrkRIhbl4
lUHvsAMTCMap5BTJqSZ/yLoAy3ynwlXuaGMEtwQri/7CeNpXSe6YjQa5LQN5ZwaL5+2qcZk40lh9
OXwbjRJG9RJqeWxzlOJVZxpfax+eCYJLnR2pEJuBjkjX3aJNXeAqIUstqBiMxUuiqahacAEVCBPL
GyZ361kEINzTafWOPXLr4N5sSlw4w9ouOX9qXvxP9DC7+tA78O7jUtQAePjFBdB+FIzqkOKzmi59
RS7vc5E65noZbGsUJ1GVUN8wtBfAtEIzpQUhVGhchZpkmXhaa8zLrGjrzdRQojqdN1Fp41TtqSTA
ah2NpbVTmhVRXdn3XZ+bZ+rKgW7qast7TdVknXRtBwjYrYgaPKL1qb72CuXMna4cXV1mr+0+u2UR
fEcNDIsnb4bcPIInsF5SR2aPU4ofY29KU3FkkGUBQ9svSRlQmePtJUkkoEXMDvHW0re5ubeAcyxX
j2rv02r67E06cwo7Vl4L1yvz4XkBkwS8Fbv0zb5Eax9+Am2wSeRTOlBxzYFwoWOplkNJNfy9Lev8
u9mO2dd0KtRyCg2dosHxa/GDFt94dvVoBYk004VHMwKPsgMGMz5jF8qIUnJrX+w1d4aWb26HaCey
mvCoNDPV3u09ebYLK/jUl+b6oxRykGeAoK1G61GbZOzmeecfM0GHPLamwZlPPcS/4KaNtu4njWGd
31qzPbXQ49I8PDaTNH/SZHXTz0FftP5XZrdLeuX06NYEV1qjlZRN2YRPHZokh4NeME8/fXuJYGuJ
LHJiS7sIVwueROdh7dda7ksHumNMMQfCqPCDCrLlxPyP8XD5DfwmciPSWpu4mt3gWAmSbOhDOpIE
CVQsRy4GHwO2iCO+7UlaCbKLMCgU6aKgp3Fzqrs88HWbrMykv04zzooHnEIi3xsBoM4bSskx9tlz
DtJthJH09Nm0B/4lTUFC5lP9o7OVl8eG2zXDj6UdRgQ+uobUsMpsMvfIpTjXL00NlIw2QBnd5jSu
HtMGaB0zMvQe+4gxyCe378VyTTWmutNMrRWzRbEjaDpt7veaB/ajSq2xO5hOUZ1gRUb2RYwD431H
ZLZDa9cd7bgsYMn8mr21KPcaeWaXeF7jrzeFgLe17umPA1IoTKlPomVYFmtk7z84TRdLvFi28Yvd
mPNUR1hrFQvUiuZzs/L03K2Y/Ape4qg7CeEG/rWRRIYyQ6VhD3G0hEFXV7XZQe0a1AvwK17YuhEb
qDrvwvDQDsRjxIVI7WI/5kBydrMseYTT0KnHoyG4AARBThpXLGrp4GDWvXMxarLb9sL0GwIbGM7H
3lI4zrGoTXSnJqrJ4L8oO7PdyJEs2/7KRb+zQONMoLsfnD675tAYL4RCoTDO82Dk1/diVqNuyFU3
dLOQBWRmpER3DsZj5+y99jopGX8HxEiYyfPYzJHBjlOa4QPzt/IatUhnr6KePMFTP1SmHuToueMd
mQ/+NbYxh0xJ6RhaMHay6Tf8i3aV4Bp+87Ay+XCOlbVPRa09jTUL16rK53Rcs0aHIdsug0WN3rKO
Pw9Fx52MmDmv6AWYBy0bbXjlEipkQOitvIq7vEm2w0Se0s5iJKJWE1mOPi8DvHY8YOSr0OKWVXsI
4Wb0QWZNNDpbJ0XnMvZxj/TXmhwHwk2lJYyJkMSvgRWT1jA7Db25QShQpY0dx+w0mry8xe0o8q2p
zYP7qoTT3tcsfc+NSPt4g4MQEpeIO/MyMmwQh5mn5scpqj1xRA8MjscaBzNBCWvq2sas3Kg9eH1F
XEZXpZ4gNmEu32gzcK4qgDE8Tl065OvMiKtxl+eZtyN6aawDPWsyf9ehY2Y7VcbSXck2VI9t7pZv
YWuPzFMZWrqBGRJUMaIvboKCTZ5kdu0CPTFHD2hIXc1MYjX6ZSuJM5tCDhaks+Np760T1So+u3aw
nXd2QrUKOm8qbXYc2ehBXhVISMIyYd7mDk1JTzqRSGGU6JMNUyVvaYsa4jqruOUD1JsslDFBpMdm
2QBd6mi39U01ChlRopI7EmXhEK0U/8ltnoshC9wyS6MD0OjoQnfjIbqwY795V6kFeWwYMi07Urll
tC2w429TVuJ+W+SRl+zzgf4NnTXGqKAQRzhVkaujUyr5ns7ORcJqbb2MGSAzhLi5YHxIn7CYQuNX
IsEhs+/OlP0NAmoYb0OnQ75gWvm8F3HPNB1YG/3rAFZIqK8d9qxAwSePRoxwMpM9FdQCOHmKM55D
iD+2kLrlpq0d/XtcDGCg6Tuq4Svp2iehl41r2VrcHx5iR+gRHxUtMoXu64ve35QhPSWo8sD9Brs/
6lo84B8s5U+ph1AfZ+G2WxofYqtKMFTUYeZxcrxwFY2zcYRpDDK/bLKgGLrooeKZpYCX8kXATt+Q
/OEDdAqz9uHPQpRzwTkvG0x2fHDbMJGkOGdynCyfMmdgWrItsX+uMoOA4sh1fcY6g3nI2owhSuEq
+qYM776QyLnnGny8uIvS0rYE02H+/uzYDKlmz0rLeTvYRnvd20jUoKsJY1UQmJZtHd5YCnU40+9k
14beGK4bB3L+LndHE2SQr4NwiI3cafdNVehweHOP1j67bCRyY5taLDsU2fGJF528bcd8vE9cY5zB
difekj0NFpEinpREhkNhHzLPcHJJoUeLbmNl1dBsI6J/oNcz/GHAwpDG3jShyqsrmU3RU2xbi0e7
BjmqtAF5+ARR+CHGnA3Qf+5+msiZAhq6xRMi2P6GQUez0b1ESWQtg432pO1cCOxIS7uKXRqnmovk
xLeUKHP9ChHJ8dY6lPhxhYsheZ0VHMJpRbGtFc80nXGGt5atuUFkl+nPfC7Qp4vJ1G/6IUT2wvg2
Ge4i2QzzTljIrlihw/K7rTwcx205at9RrqAu12Vk9bSyrbGkyZppNLThhQooSXX9kjgwLb5S3C/S
pg+6oeWyA/gzFkDEYmv8+LxY9HrpvrvYOzOt27LGeqsUO9LB4PRvzC4T69Gdhx+Nn74MTh2/k6Dk
bgs5XzqWy7gZ8uf1CIfti7vxkzp4uRttixk4DqO/7OEfP1ZEz8Sgdai2iFCqK15m+qMfJd3OAs7y
rVzIdjV3w4oOQwPivA/NR9sZgasi2g3AWw6g5sfc/EIudy7G5UPxaHCODHcJYtaXR+g3jVUHTqvX
MelvtaySRxDL/bJTqJNDxKK4Gtl0HmwUN1+5EJYn7+MlsrHykZRm4Ib1rHOHsUOgbFtZDLPaiqZ2
3LRUnqnVXKGlR06C35kJGrvnb1qdxUdiEp74NcV15hXzXjquvm004d/Yqd5uZoDR0xeX6t99OvAe
rLUOxnr9/AYSiKFTpqBiywp7PaaQKolWyOvLysj64Qsh/CeXJdWe5SBzw2PAnYHi4+MViBgyR6TT
sWhrnfWjb4l0wH07tZsOiulPY6JWq6ErbmKrmi6LUqcjnlUu0+lw3vx5qf78tcmO5iVDu9/SAZKd
WWy6pKtGS4/UNgRMdZeydafdFPt+4NVz8vPPx/r8WiCwluGijkwT8/H50kxzEuq6iOat6VZszF3k
oSuA8MwES5stVsu097n32PH3FANfHPuTFhOFvr+ccYSROPfds/WhVV7I1Il7Hsp7dAd3W197MDXN
lddm7YYgZC364oYyjPP7HS89HW0DyxWuB/38MRN9NHtGJcJN3ycZVxDAUcSipENcJxUsQYHVD4de
OiTDENVSl+QCinJHA4stPlsi/VB4FhVJofdQN5F0d/aNrqVpGwhtpk2ZUg5w1zAJMDchteI6zDK2
fLEFoO2IjIzowD9fPnF+DgF+C2YSnr0gaLhpztyAXaq4i+qIDTxS5x/sd2aiPnAt3rP8F6da2uNL
7dWoLPOJNQ2WWYFizKeb0SwGWV6/9goINN3gWuqXfa+Z35VL4MmfP+W/+5BL4YFfkf+j9f74aPGq
V3nOmHvXl6UrtlMW99ODXmpgDPVOwSTG/NZ3r38+6KcHmlPDLWqQBAUJx8PX/vGoyJf0xoL4s6sI
iTjQ+amozCz7jhot3MwMzC9NJxz2zcTwZDUWy4ZxdE25Zxj9ld3vL3Py7+usA2h+yeZkY4pPALvF
x88iNSMudcZPu1DoyOtK1IGnsm2NS4KKZveicow8Ps3s+dIrnohQ7HDgJe6hYe+El9hlirHyccWb
QOjIDrpA8MoQAw1ZI05DJWjdTFnLv9GblmVcS1tinhOmOVvH9Nr6MJKNUq9KGemkJLRVeOHHCDhW
ztzSNq6UETeXOSIH95harHPHRKRGeGHPNNjW7Uh/h/TXET5CTGfOYM5ggj5kAzqXFLTssS4Q37fP
NiiZ6UXOiZ5cl01BQ1e103yqBoIQTqbVWOaV0SFkiu1Ed0jmXXSIVh/hxyPJjY0xclznwcXjHa5H
P7fHG6RtkQpoX+KMaDDC7r64Pc6XAofXrb4YNrD0UxKfr7JT1hX0G5W+w3ighzAGfGJu6XtiM5O6
C9HKrPH+BbWte5BwQXtpCAIzbwz8MO6zk668Ec1PrTfDF6XA+fLPOmyQ6+yQb8bnAlT08V7B5qkD
X5PTbs66aN11ssKYmvK0ysWp+sUCwouUX/f7rQl8Ay8KgBG2NtQf7tl7r5wSDZ52J3co19x6EYCJ
8jos6/RXbmrVtDExRSDlgvLd3fZ+Oz76vRd7x54GobyeBgwpO7JgbP279Hr228pGbHRL/y268nNk
dYH05WCdUjRJ4qXUikzd1+RRZ5uaMlltqqpt9I3tMeNY26NOuU/MUTZchiX9dowsf53wEgjY1ayH
EroiZz/ZuGqU2S5MRw3QrD3aqXjsY6mmfUsA1/zgCuTfq7G2iOWxAJqIvZ/6xc7SsLStl/Hosy9C
770rIbXupHAB2Um6chR2RTdpGzht+XeCTsROF07oHDMxocLFpBUSIwLjV2K0h2hC7W+210i4GzII
S2qrHROxPFq3YD0d5lGybze9qQ3hQ8vQfgclkj2fPeXlmzL1odiiQWo8dMlVfe83BoaUutb6X1WZ
k5oz+2P2xluDjk/um33+zJjGgHIaxeJ+UnESBpRDZvNUpbY8SLZP+cHq7eHOLCuH11pIRtTBJJXs
p8nKyhJfYpEnHqDv7z0y0cbDyPTQXDOlbp+Xl5W/qlGYRoGdjADsSyvyspXjZeYvkRkE15ZxN70X
qCi/ARxt3J9p6iFH1yJypepVH4ZpgrN7JAOVtFZSBgQ3y8VEQzINinZUzorU7ZaYCYxBNQKssN9a
bk4edd4o+ooMf9jFIP3pNejisQ49Lc1TSO1mWUOgBXdg8hrljONfIf5157BhnQNd9MWLp+gDr9x8
MOhnOVX4nRckKbWUbZGW7Erl2hsjQXqzlyqZjEfMsziOjbkbjpZo4oM7aLO3Qde3YHAZ17Ge9Unl
7QkVaHNSBbz2XSUDc8dcSPaRAJWxKSOAY+6AcK0bTzUvoGirJNStlcb+t9zTl3CLU9RX8jTCTqyP
9NhdDFkwv4msNKP4R5cUSYXVeIQBJ4hayYO0ESXTi2F254A1m8tAIBOxN9MwFcaa8aW8MWLE7/R1
bHivmgmJf6PlNpBf02nzbzpSZ3slChWfvCG1sA/Ujv0+JwaNfpwpYOTHMpyuc348WRMUI7xreuQI
YeSs3ajSbV7Z/Tv+0pmauAPy9oeVzraxpYxir+PiOA9IKVNZMJF2BMsaHiPIo0H4gQFQFZVkFJJ1
lDRmfHREKlIijgfkdlpe3BMjNB0KZAQ/0ZTUxOF4MWNhI02tbWXCSzkUJlcQgEmG5hKfjFetNfax
c5BYJVm9TArNi9iwfd7SQ4EQuLNbEnA9/LFL7JhjHAetjh5px/bNpewqdaeLzIVpmVfiAkmn1qyn
zq2Jds4beJHu7Lrh3WjMkX9Khjax1yhbuEm9ZjZeCqHTUWtjDIQrGmqc7gLZIp4yIXW1bihj1cZJ
lWJ4BamOrNw6TMlAIgN4PylaWwjZEkjVvqTTgYUHn8Iqs8OOs2HPMUIjX7IK+Yucxw2t9qKo4mnc
QL2MTTrRWnGLar9+tmiSuatytu27eFAO+VWeLE/z4p5f6ZQI5tpN0Y6sapWOTyNygPLoeWC+C6wA
zzk1aRFMk1YQTVslUh0GwoWf6WkBRKb7YslgZiiTB9i2EphOfrThqaAlMFYGbBlRxC/Q+MthT+hA
/IKJEQtN6EuyYI1srh5JzYoID4Dvz8rHNLHgrsi4t/n13sMYxzHxck6YPJUNmCF4Zzb5WDPKn+1M
DHS9AeG7xDAavh5uiygBrMtrOZluOytv/E2YOdZNUUlGHIUVlXdt6NjGuoG0izxkRisdLLMckioA
b8b07w3rrUqp2zdDPrvVQVjd/ExaEGWI2XKnxtC8nCco7SlyEyRLpLmUNa5Eo4PVHQ0jA/xyqiYZ
lKlpbCcI8yIQyrc3Gv8CWHHlIsiNdLt+I6+IGkmVMaAPRPPu7Zgqlp8i6sLvec6sPuhBFLH8EARy
jdyNxI1+SuaHGbJXvlJWY3yjbiuSwBmgARwghS16dh+/UjDboKFVxBSR9pWhkTOpW1oBaVsnFIlZ
k3pMFNNS1nGlojtbtunPZpzFLRHaS6ZWAYGTBUvrCf5VobCfBHOVauU1UIKO8Bc0fJUA3dct07Un
kRa49Af0fOWGUaez1idGPTITqnpqqsgY1o1XoEpnmWLabMEkhO8x+dZ8A8JbbjUf4RKxM3oc76eO
UmmFkFvoW60yczanTAGMXTZg8xtNRdp0ZBGVtE1KgsGCqDXKdxxvLYKYrOI8RzWaCOQ2meMhSXQ3
WJiOUwN/AXdljzNsNmK19LDL+s1jCEt+AACNMXAmZbv7wTFD675qPVOht+4HcaMIoXIIueTWC/D+
8lID5URvyx9CUg5sBBjrJAnlnUEOUoEDfFC7huqBeIYOq9bKR9TGGelofbpVP0OMZu535bcIgNac
2v67OaVamEFn1wZ3G7NK8DOjIKndlxoBcK7CG6orQ295m9ZNeBhiLYtPUW6JBzGS33GgbY//i3Z9
95ai0yrwXtShfuvpubVxex8cHmKkqEECJsCbi6p+6uw4tTZRgZhtK1zC4Rl9A8JC35ouDg8/Z3iW
SXmXsiq/of1OYk6iaTm7scXDgXy3iLdTrPpHN9LDN1vMvtqHXNJNlObVa8pGcd7WhHy9kzGLyK/h
ycwDcg49DctCmffrGm8xudxmSi9sJFdBR+3Buwsfht0B3cfY2a/GsVYnly0P02AxDyPRFg1Yno7N
L7thgF5XRgau5wFcb8jsVlO1u+0I2P5GLkout46VsI5ljtny87qfPbjzROq9nfjzxVCm8DmBARWH
zGBLwIPXc9W6QqJqLW2HkCFYkoHuYXjYhrOFZ1LFHlY/TxlIn0k3IIDcrrppvsXMVwEdbBsrI5BA
EQHYpPnEnN3xk4Tpdmn9VI2sCQKIK8PakTbjNtznLU39WXfRdnYe94Evq28CvLpEjta3D0NFPD0V
o20FOUkX7SbiOSMIYaoYh+dJp9Cd0TorVrNfq3rLncITBKtdnfJ0noYLxjn1K4ArnAdC6YN9rTFU
HgMvnsTVjKCOpWcWlVoXhYijC8J0+oaAgTn8bg/Sfq9ZTkjWGQkePxXTYNxghmPAg/m5S52TVphE
CyRVrUjti0F9rtOcxfoCLkZVLYjTpNrwPoiJfRyFFV7x0M8eurlBbfyORetSYwZ/KaqpsE99RTF/
a5VSw/ATAfM8egUXab1spZGRRN6QB6aOsmxLyIl9QZU8T2s/1S10OEnpPWtSRSRvKSQQK2KE4NdH
Mo1wAE/xrFFuAAPaTBrq3mLlMq7xr6KQfcSazODZC9SY1vN1ajuqJMQ77El36Z1u3lOgh22/jsoe
3z/oB7FOCMIUG/SSlbYmlJFCUeqYVZ4rJCQ2saZlLXhtkVO1bg2ruwQpreXHnIbm66z3Bm3gvo7f
QodrHeCu6buLUiCTPdW5mTnXII+c4VdrE+e0SZHxDweY+tatlpBduaOialn1Ubgp8mzRfuTkB1v+
i4isYq+imDgXfouFx6kFenMTt5HHCGIwCn3j0rTIN4mm4W6z7KSTF7El/eQuc8ZI3zqsXsNh9DIZ
3buYMRc7ZGVKgqUTPb+OZ/Qklzm02GyLO0SOz2KQFdvxdvKiAg006B83i8JhxxCvlHcZeGzsAfVg
ip6hj9NOW8fJwwSJoSIDY2QXju0SKaag6q9RqSDk18Yb+KwNLa0sKW9l1yJjd+HdjYE5Mru6kCP9
0icrsspb1I943ecIaQDlZZw/65MkSu2L1t3nHhKVPjoW0gAd04ei8XFXXMjYRh4g+x1StfIKCMT3
CgPfuGJmrK+rWH0F510aZx+3xR5zAjgiHsAOiFtnwA6fzXc2TlO/S6Z0eGzNmKSNVEvuxqjrt0wr
iKX2i/EZzkx/Sb37lW/83x2eBgBwMVpHdCrPvm7vOXSYG6YSejwiX+pLDcRFa1nNw2hF7aMvWvkr
60qUU2XcXmim9uvP7ZHz4y8TG/ojiLlBqNCfXbonv80jaJ9OTYNZipQfJkMrHFx0YajHDsifug0U
j3oze+WwqPHQ1FNb1us/f4DztsTSBWE+Q7Ej6Eob1tkJqKgmdCDvE7gw1ORIruVRiyv9yeerX3hO
P7zYvIu/6Lx/QicsR6UVBC7MYVxJmf/xa0useUYTRqDmtfSRiU18HMaiI4E0bsl/TzA5yMTziOkC
rpEh+74DLZF/0f/5dOqh4Nl/wRNAGBumv/z5b6fe80bMwlwZQg7drCSEEajbieS3YQwAINbzqYYc
VdxFtdX8zH2pX4NU6drtn0//X43j3+9/iiqgJqALmMM6NMnOzgRclqIUApl4MtkTUWddSPmtN9U4
/2zsehzukK0YbtDQTrEXj1z3y6ASj7cZsKbusktakV1m1mhoN2nhl+2vsasyTMCx48qTtNx03lMC
TMNq8DsIMEM1Z5swrAgPk3qEHsmKHBZcrSFQkZx3aQZaJzL9NCsPQa2qo3LcVpbuhPsEmFX+gP3C
Kp/RiXvGlZf0GC/sKOzlnh5wBfjCAU+1z9x+tILUoQuy7UvfyrCQ4zhckZ1b6COGYbt8YvBOTk7f
G/lPrKN6txob5INBBTjsnva7YLsDNSU7pbkK7S+65J8Gk65gsAxAxjZh49iueXbKdUS0k5uOOMvA
Oq8VyphtWHrz2q6N+DFBCHJhZ6U69mVerkqq62to8vYurZbZeU8SUKmTYffn20B8ug8YhDGA8yBf
unTZIL99vBs7ErWkBodu67cenKcRpxkp50UitMeOlCYDw+uAMxIdZR1I05+LTe9SGV019Mt4RgpY
oY+KhIrmgKxt0neod0S9sgaaHj/xVrePHrZ5uZ9CGkabsdDqF5eYB9SeStnPVW97DrWrWz9pbZMl
R5WgAM4A5RJAmhPpvrcMrAWrvjYgwSqjQJwBJwPFSx5O1IaStt8mi8MK3WCfDu4Ju8ZYHOl+2Nbt
aCaq2mYWdNlvXufI+kDZ2emMb4gS3WJ0J/at0xLvIoV/aK1B2dtPRj03GULfWjU0y/uweKmESzzG
1Fk9O10AHs22TGifrHyscGyRB1pPgeg6G82FMLrkZqJQdY9sfxh4A56ek82kkqa/doymoINY1M2d
lVQ6L1TkOdPBAQTkPPYCbpbUEhPxFPoM50FyoR7HoTRfW83uq1OraL9sogheGxJYI4y2xcx4BYV0
iy43Msp53mbIy+KrsWuIq4nb2bu3Bmuyg7SS813Lg1UEJRARZ51QG0TbPNToqrl2Psbs53ofD3GC
TwExA8Mw5oT+cGUPiV+uwTTQMYcP2Wy4CnO4xmM4pdvW9vrXKpMWOR0gV45KSESxfZS0215NiRNQ
xfEVoj5yUDCN8DoRCFjtyg+JKtu0YOXj6yEBcUOmcs5tbiMoGgJXVuX4Bu8U9T6xZzNsZmirHWge
BmGaeSEbf9m/ipbAQ8Z42Q79qjfdVClhP6tYc9tntmQUwkhfUMK1qRGpa9n6tXMn+jI7ImYSKMc9
Z0nZ7uJ+h+ipFNtQEM61KzQl7BNOQL50DCQuvgJoED5jdYeBThab1YBkgEaVNyJ8t6IOP1Q2jQjG
RqiNxzZTbnuctAYpk+YU4yMJZz3BYPpALtSfH9rzUgnAIXWvvYTfLOEp5pmWAOJ5RVjzLKFrAceT
ym9u54aUF8qZ+VBwo/3NOe5yPOqEBerF9RDu2QuLYrTvB4PjmblmfoNf/Dbhc4kCFCc/IrsZf/z5
630a4nI8UNmeT3AEugUYrB+XJFfzqwxIDG4418Y44zbqOiJdrsEH+ZLkkGWAWg3ZqffJJPXj0SIY
1TfUjlm792I48jV19YINsmOtx9kFMQs7OvGCIhzjcO2jlAuoh8qLtBqKiwhbNH7T2Hr683c4H7sv
X4FvYBgeoxfh6WerKvuzMOpTqHtSgX3BbSC2Lr6otePO9FylARBNpw140WNL2P350MYy9/z9zY4e
h2AGUo+Y/Puw2M6msWXZo4vsQ2dbxFhukC8SnI0AusBBFuo2eaaFMeAnQm6M1LV1JFoPbUzmZ9XV
dr82OijgAUUjZKeWPTZGPbM39mwy8TaA35rfnMzhXnNmGhM4PdnEBPh7/Gjr2T1iZlkL7bKKXdKz
HPpPw+rP3+7Tvc8QgHOLaoQlSJjnZYtWDKEsyqHCnTwla4d+zy+ZwHMVhLThkRJa8kWdai7juI+n
E9IgEHtUaFSM1Mwf70YJaxD8kKx346TT9Q4lcTNeT+4bRVDOi8Bqxvjk0o7Id4ZsHNLnKKzMNQ4g
k0joLk6nwCp1DCbQOXzmOk6TPxZtZnUoEGJMA+zH8CG7kYnJaGZY/ajlvXqQRh3LA1IimvVxGQUZ
u2J9j5svZ89qJd0hRcPxVrE73IzL9JjVt33861T/rUSy6+qdhPjm/b27fK3+c/nRt7IiREpG3X//
54d/+n9ml334ofa///ol8r1cv3avH/6BsQFjptv+vZnu3ts+++cB/ve//P/9w//z/tdvuZ+q9//6
j7eyL7rlt8m4LD7Eiy27vX8l7yyf5H9/7uo15+ce0uY1Lt4//cQ/A8ks/R/QXCmV2EPouMGX5Wl8
b7v/+g/D+IdYqihWLFjKFmC/fwWS2cY/+BNkOMi9+UM0pv8KJLMIJOOGZi1bKnISGPy/E0j28eF3
deip7KdIWkRNxTv0fK3OIzRlRt+MDNkM/4hy2TrCU/8qfeXfHgUNFV8RAB1Dpo/PhBtXXh5XtMU1
sMoaLp202yvYJ1+8CT6uosuXWZ5x11sCzuDde2cvgs7OEQY70cCyWfYr3DJlEOZS29ODjI/wz9sH
DX7UqUxF8qWKcCnG/+9j/89js9Iwo0d3o+M3+/gVc3SCmZ6Vw7qUGNd+YL70Zl48tUcrF1c5+dUd
PUW1YwyXKYbOvnzsRCNeCiOvwzVxLtj5gB1lKiAglvlZ3ujAB5nKkoLxxZr4+Wog+2QLx0HYzX9a
E8EvDEyNdBLGI7O7M2aRyIOjT5n5hZpw2ZJ/PCU221L2L1xxl8OcXQ4mld64rPtrACcdDXbTUPa1
0eX1eOkB4WrAkPVwPJ8jnywR5+9+Sc9GPEkOzPIXkrLlxfDbrrknBk7UZuKt3VZz1nSj3JNZ05v/
7UG/+eeX+T1J79NV95geEAGxdGZ4kP2zo9TmxCwBR/iaoLEW1SoploNtVo+4CZ7/fKTlN304mUtl
4OBjMSjgjE/CPHvyq5yXjVgDwyL+F2kBdt8Brb2nlHbKUqLA//4Z5B2mm0vLBaHyeQZI3Pc4b5wE
HcZk0ap1ln6DU2pf7HI/3SQsiEtPDRE1DTb6LR+vk81omwANjmLqVXiXQHPZZm6srxNCc3mf1Y8m
rIqbP5/Lr455dmMCVbQma+aYhlfjJc2hdYm0fqtyx3nqvBTBoXTd4989JksS3xUlJ7Zg6qyP3xO3
W8O+B26B4WnhcUjm7kaYszoSm0pMN0KLtFtIfGP4t4p/1iUahpYDcJJYPrib52uiLEaNyAQgAYwe
srsBG/growNnxfLr9qsBj88XdO5PjwQrIP8TJvmWFLTnQN8SGFKb1ba9JrmhuhZ+VVdr4kESZsBe
oh3+fFYXgPPHB4OWLF1BDkRqHBJu+3x3A9OKLkmdDpSmIcQgFI9JcawSrZufkq6BNif5knCWsfEW
O6PLsPgasIQyxI6Ov7dFU4tXlSmiHXEGpkNzBNXmSUaQ7qRtIfXWbgApluBlpSrgIHQdCDgQjR06
m2JYeIAsaxRUBHoqc9/3YMWZiCH7YJ7dx02QAxatrpuWvJITgUKiOI5zZJpPHsFGNXSpLGhn84BC
xSePGTId7y0k78Y+iXzV/bDiWmWM+6axvBhLp3b2bA99IK5OSN57kxP1jFqgei6Zw9sHByIkkgOb
3ezKRkBX4NgmEiOQemmTGDwQB7IaGn/YxVlD8GiYMyJamVnVp5eJ7gOrhDwnjZ3U7OSG3AA0U7Nr
eMMNKS6RucVsVT1DP9C0bTIndrVlA2B5F5aLmHGVNYuwRDDYvfZ0S5h7R+rtIxRdz2VHIAF8rdyC
Cfsbq6OlrE1lSKSFQRi2xAXjzTbSkYjO2bUeOl2B46/KCYqpQWMJdgzmUWOjex4Dt5kSjsDpvJA7
P0sNsYIKATVDEjrenGb2v3tDoSXcWKmLvnXGFnjrV0j6d8Te+d9Dz+36iln/UDu0UMfGhaSWKU98
G3ldiFurxlxPhxmk5g6wE7rrlYb/XW40P+1GwAr+bICOHwbtghB2bCuahtjo3i0hfSDTkFD6eE2A
RC67zsFlJgC+rVAZOOmNIdoC+kiNviHA2cPfhw0dz3VPR0BtllivpyTRaM6ECIVObct1J3Nl1qr2
IsTleE8IRYl1JIH3xGhvqB+9sDF0RDJd7AeKKXh6ZTPMm7aICUN4y7wAVz6edUDHXeV8a+hiKwLK
0TCfWNcpNvLKp09RNK2RB05T2K8NlqwyqBmy0z2pAKg9111nvYfY56cgB92w6O6zPA4Mso/IZ0hU
/YhxVrs3DPQnW9NkbAnnZxEdMCIRSDhlwhAKDeuYLLMS7Rd3PjoHp4R5sDLbMHwEOFiDB3SwMtKU
Vfj8Zugd9ToOJckHsz1GgRq66rboBYNysGhhDT7bRSqFSKQ3dy6cy6cyKxp+SaohR5EEIAHDQIz4
w5RIkq7ipFzQXoYzuYHyUnJskh4nyWqeI3cMxjEUP32th2YGhmlS3F4gdwKO073ZuTHrAbA2Xkat
hbCVoXUzlQCnzRg4HGLYaR9Hwre2LXCiajthY/QDtoRzf11RWNEsi0BvbfSJ5+Y+19DD3fESTOIt
E8SIxPjYrK+m0Md+h2sxf+lBLj1rQ51cEwxpW7s+VoiO2KalMfFW2UimrK8Z3oNhmvqRR1d/6Ubw
Tpum0oxvRStn/3tqQATbkv9qa1GAqbHxv2Osy6MbE0UrgMRBFORl0ydLWzBeVWjXEd4WK4fyoI/N
k0B6096Ybt+0J5zl/bfBlHZ00MvGwIvUd8xBiIFIeSlvydMx5IFovUVKVNDFu6iYj6Xbxpha46aW
sdvejW5pWHXAaA5vUT4TTLmyofg2P5M0Fepeq+Ok2PNsFtkG6JrlveMfj8MtY1P4C0YfMivuJ03h
Vx7HGZBqUbXFHUBoZ2npWtlWOUWnGDiAAJ7RJHyPyQ9H7yQc/Iu63aa3uMkJUxBhld5RROuP0Wx1
ePi9CqGXi3V1rdN1PXqO0F/KXKh3p8+mXwVVgLmzmzq6rpQXVzcQbOsfiVZU3+3SHG+NtPKxl6MR
eND7zn7Umw5Ll0tyHDNc1kWU/653l2S+9rPyy/m5HdEtrie2iMmmQq/mHlGZ1jv0LfWwxuOCn7rR
bTSe0pSYKCf4uXuzyqorDd3sukC2NwceXORhC1unVGtYsaAmKgaqnEJlIMysvLC6oKHS3LupZMUa
IPwSUadma8PsZHSQItr546iPLKuQoshs6kAGtGuvtCGk2NnQv48+Ss3A8BvtUdapcYORWzNXGMTx
RLSNaeD/TOxiaxDW2R0RiQ17TwKlATVY8rSHnZft4WCEOOz7znkdUw+nBq3U/pmpD/bB3EKDsa6S
SV31VjXf0rAHBN9HSExW0nYiDU8e0IQNpHQkOAIkT8nlTsp3Gr2AV6ASxGCh2oTkQWZg7TqzrWwM
BhgI+i7Te1OiGU+8W1NkdXM/6h34HIGL4XW5tG/oikwKrG6E8AY3H5SfcMjo2k0kDV6OLrrtAPW9
tcuHwuxgQbfyRsdj5dKXmaLnyeb7rz30yMWGt7BOM1A1tQGkuEGEJHG738zaXDfrru0mbz+AEtVX
oW/VvMHdipZTN8faj4ZmIrJLrfTFeojGyNmkk1l87ww39K9gr6dobCzeIff6NFjaKod+e1n8D3tn
0iS3cW7tv+LwHgrMw+IuPqDGnudmc4NoNpsYE5kAEuOv/x6YurYkh63w7i68cVgiqWJXFTLf4Zzn
TINlofoJoaKYpZOeAlR/n4B4iFFqmFxnidN46sPfEg4O1VAaEQ7lLPiBxbEzdikwPEhrfuPyiTrd
uPeQdKfHuYbqweW73GKr9OZjG0SM/CLyvbxYMip9tVEP9YcmjbyRcPtJVnFYNYDrSk3JHJer5eUH
C5ezAEo7pSXIRVnczR3qTbwy0nrvMwzSMaYGk5VbVQEKtlcjfK9Z/HyRpg7tuJqkrZLUnZ3ndbLI
OS8iC1Pfihjo3QAiVO9Q6KOZnNkYLZAeZ8R5ftfPXwE9pdmBIPLuISuDNd/Ru6ghCatITsdmCnsz
UYqNITxWm1AEBvAI0npbk7Mapu2F3zti2XfWBpB1KXm+FRyKDyGXM1wKNyWSYQwn0CNdU+U9E+JZ
k3S4hhybFgA8jAohK6BD766mPo+GDkQyhJX7VocjIrMKjs4c97jnh31PWiOBAThKuMDVQGpKUNn9
aa5094QgozRh59UDihYGBvMuKlZl3kxZ28ABUhWfaqV1/gCCmi0adHi17bG6BdESANy90zHJPYC+
Hr+ViHspWbGg4/DwSwS7vo48gtAK3wDim68RzG4xjJRVXZXdlA6L5JNGdwYPBsubw5JeWecCXBY1
pKoQLOVpM7/VuQs1PRcCwuGEH/AhhRKoLxBGeNxAiA1eFOPiNQ5nF1qRYefObatAlR7Nyc/8U+Ag
eNo75WYxKqy+eJ0go7x39lSGe+RLYbBzxyL4kYpS+XHvpHmejBzTP0aviR4JVowuzEkhR5171b3g
O6tetJ05itMEdT/oAmEdddQDPJVRkKJ0lL6v8I0s3cvUNgN3fDCob7PM5WMDXOO57xTaobFT6hRI
zQ/dqcLzk8oLYZcHEIHK3eJG4W4VLsKbufKb+2YGRZK0DhQA1DpW+wqVQ8FfmM3mQhr+SrDDYGFn
IcYjeDFy1gIxOJKwAz+GSn+/WUkVS5aO2tRjvGEmfm8D2XA7JlM8aSyQdgGY9yEGMxZc2oIGCde8
5VwD9PAQBrI4C+KV1dKSjAGtcIwwN0+BC5lQ/kMP/fkFy1HkRxYix0c82m51hD7dXHuIXL90VHjl
3oHghdG8jyjo7IJctsRZ2+kcgNV/TZeUcGshhbjh42xtMLKh9hIbYuW9r/sFZlnTkQs41uJRk6Lx
aNtL88wNJIC4Tjr9RDfX6jgrlgFO/ow/sA2rzuC7toQ3YarJ2sBGk71Ea4u4O2trGBqU2PPHmIvm
xnXmrefggx1jhNBbtgcmFgrgbPYGasU85NTCSHdWYQHgGJID3GDlGw4xyMFsvxrYGvAYIJXNqI5L
3vwRhtTZKwllS1IK1vuVE7LjKzHK8gAtNX1c3IFLBPJARpKya7dgJAf1w+JfsyIHhfcNzeI4xn7u
dLdTmdISzEEkkGr16wRqVkeI/WyII4EkxSSuh5UKpJh7pyPhQ5tFUsz+9JZlnlrjqGm9a7bjDlzN
fpKPKA8MDmcYjPQZrM27uE1hhF8A2CMHaeYoQjxY5t/CqFHzqYb2fduMhIdcckSKt35xhDyCzAwf
IbH5YWzMcviqO9/j/2aTg75z9sTOlTJ9CfkiVGfXluI1MuGNxDotLQQa2jWuVEseHELEKXqoBd3r
zvULrBQUth79IPU0VRNCMh7YGd5IPPlFQb4TWYaUJnVmffF7WBkeQvoyBkUqQVDXTPz3C83iZ9nR
aaFFp3Hdz5kZzeS7bcb81ZL4dQCyg4qolJa7LVh+jsegEMRYzG5NFxTMwkzWwIRqCnMCbH8fztti
3gvyI0iqMUWmZzlPlis5nD0w5W/ULa69s7xS3coU717cjVqzQwpASsQ2lcAlhDST2wq2LuTRCQn0
/QBWVrBGGaa30YmaJ/TaYO24u5qbARl/e8NYEL4xtQS1R6dsQUUFp4FsHFpU9B1Zj+FMg/6cGQvJ
9mthI2DkJ4vAduRCD1D6SpboiTeE4snKlPtkDiYo+VCHzmNeZVUYW+VIC9WGFI10533kxxBGi/cc
8T7Sh6he3wWQRP77IuRIHzy+6XGRRpitB8AyP/zZy/nkoMQdUrZzX1uvGD9J4CBxC1EhVxOfhwHL
sQd3w/jR5VOVpP9ULJrJS/JLc5G3zeLgBGlHaFj4eQZ4yClNK6AZyOfisP2kn3hkRrwmZV4fsa5I
EjwailpIyCBMa/qLakPXl58FATkbBIcSOBaWvQIlztzKT4Ke2j622dxfEYosvwxDzf69NwMjAaBD
w5mHvv1uW8K4GrtZv42ZWcBP7jhOcMKU+qHVLNQAEpg5UBnbKs1d5Xk1b+SCoebga5V+ozwYCPkI
zIVe1vD5e5Qyg4RtdjwPMQ6/8CYIquDR8BrjeQjq9j1N65WbHZbQE4kqdDNlKqEzGF3qP7KAZ7kb
CZCb1wL0hHOMRvwNTKUrphYLTcl3u3fzL2SzK8g7dsE8H/GIPmUVDHFAV6hyt/4JDit+xFWfaVIp
L2GfVfwcFVXHUU1aPFV80II0Ec874adw24vRjVjEmzrTlxtkfJdjLLxkKYH+1V4Q+J04UVfIsugA
jSSzlfMw+RWaVkjhoxsjxW0fYFUhk61dB5N264mSQnqF1LYLBpf4oqXNKEAxInf3CG5witO0LZJC
nXN4b2A2ULEwRi87Dhhobl3DsN8ire0psZVB8ci57GcsLQfGS4oZytUgFmkQ/kGEy26AoUnyEbRy
ZggdwEWk72kRvjfsuezdsIrFjGf8b6/Qacg0IDAAguZkmbkVT45X3s5D6LUET1kovNpIw69vhYjO
xG1G/q5DwTzsIMGMLzqATRq7erTeB+pTgy5oWckIwfchL0iCsnDmRoXsY3s0KjQkm2TEKBYwpQhk
tbokGKrjd2xml5DtxJcJOhOLangwztnrAv4OjWPk73C0eJkG1k902fWRNE6dnDeSa+TzxXLHgVeY
FhVuLqzc905OuvLWAgJsiLfrMAwd6Aj768IksOU8YThARsK2lyAtbPtRrFW+GEnfthNphYWW0d7N
yD7f4eLLdhkfH3xvtyWOyu/5ruxNKDPqCyR9C5xeQ8AqMPRZh/GMNtpPUFsAvQ6gfB6B+/o+6ly8
DBxaqR3ubDHNzzzBq3cgEFfdo4j2ylNHC8VmX6RkWHWeMqekQ0L9iafTQZc7LgtHhV4/XO17F7bl
47RoSR/84gHEfe1Ku/vI2EITcuHmEGHNefI+mR7XlCNuVnQ7JjGw54LJHr5PwQzkiEK9fYsa37oN
tSJ5BvRZ+MytJYPYrfieHsdxlPfsOMzgOuxc9YzNPtVxb7bRXR001RfmGingQANV7b5ve5Td/cY0
jdtgu/eNOQR55LRWZ8QeFHLiEeguPlYEXdCYctaYpF0XaIlmMuyQJpiZOoxh5n5zSjN9JH6qyxMR
oGq4XkNYlAcEnMvXwFmgXVnIexk1dKMznaquqos7xF+D2gHfwpbjBH1gk67QYg31N6qYnhzVeLs1
bUr2Wzy/d/Zq80QM0M9+NNC4R5bvDlUEV2pdJDg6EMBADRjFs1GV8nlp2eXExarnJ5bybg7uPqBq
0B5N6GkMcKnxEHkesr+5VFeQTznO3WmMOBVGNgzM/RSwMd9rbSogpp9XgwubibFJrvBHGAQs0esX
MGV8JuexO2TrGGsrJTqvTm3QWjyEsEUKT47JrPzw1RQRskEYADCcBpmNvLAsF0qCHgHBspJ5fCJt
BRV35+XZa2Qw3AHOK20ClnLJyK0HvfqdXUNn7WpOAxIcOoXQvSEz9a3A4EuB2ZfAdKzZIuBM2msF
wL5exy+haPzsgP2oof42GT3FmUB1RQpvgy3IS1v1iu9TAoMxrceyCXW694d84sNkfIV/rG+fOTHH
G3sMPOCrNJooKjigfzh1X32zcY1SCGCUzsgFp+3Zu5CCv5AbhQxvQJmGCWoqhmuvheJOehTKrz2O
LkYnhvQIH9YsLbF7mW6anj1GwEy7hDTI2VgqgngXw8m+OE7T3kW1AdCPkUBKOkaDNCO35vIumknj
Y2zX2KfMqcbo4FqjuDGqRfRk81gp3C43DZ+DcgJf1PVOGybQ0eg+TV3b4UH6aZ8TdGFtBshgWEIY
fUF6lZtk8iRehgj/ohRKfkkZs7aoZe38hxmhFTrgboAhOxPY8eSyc+VDKz3ja6o9FIgrb4I8KEZ/
2T6YahSsjoyaO0gi4ccUOUR/5yCAX00f1NZOjVb1XIySxBASgtgX9fMoggT+d/A8zlXLrc/5MB9q
x6o+WDYzRCI2MjMgR9beeiWrykMm7tnN12ZZHGqkwnTab6NyEQvpFgtgzEkZZXdy9Mz6DJto+nS8
QX+3WgKEADzm3UA8BluZuDcm4gZkXlu3rgO/kECCqccojpN53rVtBJnOZmpx3XFOGJyLw3IK3MHR
V4ga+1cTBuCUuJQrZwfhtObw6NwPLNkY0to2ZW5r+GHzWpoYBXepuYS3pa+8h4VJz4fJKIx5EnLC
b3kv6ZQgGxbhEY20ZsRhBeoH6DYJQBWs383MheHEXu/YJ5batbqAbRRi3hta7M1KUaVqRrefUbQa
nE+DIa4MfO1pIvraw9ys1+pbNnXlzPMkG6b7WDh1LDFPogyMCirtqXQ4ZpFgB2MyaY1dg74NHFYX
Yho+SccPLgzont9LD8kf5yi7A05NsEl7gX/bOoDg85qkYWTeUvKmVnG5MD+zSTgKijf8eXxZ6NhA
QlHE8xSDbdO3uJqXrzMieVo9B59UTCmKX5Mpft8eUZWaYAzNpXvKsUx92s1K0FSpehKKWwc9l0m2
A275YkMPtpVhPTg5uQlx6q495uUlHxl5ZHwt8DqnxbgfWWcu8UKjXZ7Zsnm3k6PHnlbVIcY6m5gs
7v0uZELgMLKx99QOCveTzb3JXyWfsgS8WvQ0CZGlCejULd+GmtG/VH5XeLshInrhrPvQu0FVb95Z
23ebEosLd9dqZTGSrTEis08S6cRqSHlX01xrVkbYdo1bnEJ2vkdjkoKTrxae6LqTNm4cTNBszzoj
DY8kjDtQZrHBczw1GHP3CtgswDFs9OyyQtmVx7RkpnEFLJthoba5Hq8r5qLGjgDcYt0Jf2zeIHoY
RqKiijCBlGbznnrEkHvKTaqvAD3jM6Jjb7PseunWUPtBgSmoAnferytI4wlB2LQPBcqjhFwUnMtL
qhiAEMsn8gOiD3INhlDBpy7xlaRYnXwAR9uDAj3NQHyUNM06sPSYGHkl/KnoRxRBrTtqEl5Yg8ou
OKdwIpszEXD+tSUL24bXD+ouNlGE9VjhRqc+NqxAut0YpePlUCl/AIFmG7fMTiC1FmADs6QznVQm
EdrUT3ftRL8rWAluRib66gOdpx8msI86DLmyLLF8d93yxHMrjD0uXy7lYeVUQBBnprdF7bg3pnTk
t5FlwJrMzGyIVyshU8fw2yp2viulUGLVpQ8inmcuxbjKTuoQpcpYOOOW9MGr06g7Rm1ebad4KR2Q
3A6tqzlG5olqeA4OlDJ00WZtrMYFZXCATnsszPzJZKCtPwqTcgw/+5Lz/RZpaDDf4VWrW6lgQxwp
9hnSS6ae4hJvF9tP3C4hCAG7lm6sFtqyg5r67jKEFvfKnaltFgIt921T+GZ/YJtflydH1sOt5XvD
cEObkLYPZkVqATYAn7lalgXjFyQBTJFX1mADvXEdWiDkSrhhu5pb2j0U7BzC/SoH50C5P1uJb9Yb
j7kx9AOqpeJrL4uCsWzNuDYGhzpxmhdUqwMBUo9CR9E1kpclu3YzV6mtnM2NA+DPHKW41fhklrUN
HF0gMPTujrcO1W6mhSOIq4xIjhSYfaLYAoY0n5xcID7FRS3ejCDozZ0cbIMl+jr6b50ah5rNQUGk
12hL0hMgPEPy5ZXrt2g0TFiaPftZVZnlj2iR1Ze5QFcHMKMePiJvUN13uhjEWIfcBNv3JjmtRBtP
uH/XNpEasOe+Rlfcv641AWc7v54tlUQkUS0XzMbksO+wFoEnDJqaLMcIRUEczIoTwqnZJsao7MPx
RyvynMOt7xi8OiTHpE+sInJNTzV175MbcH4YsFSy2Ibt5x6nnL1MTK9JwEEbpYDVa0QFp8yANsYk
OSrCvdkhXtoDm3AfG4KYmHitxnCeowBMBvF/9cuaAwHYoYeT/WXIwt/ZR6vVFgnxMgRuLoXlIHDO
Qx77NLVKInlXY0s3t3yVX8iOXeROUwTlzG7hcuw6ozWrQ1WDJzmryYvuQoo9gYeyJ3CHyRjMlBNz
mbHNEjujxHqPItj5LyqDyX6Wfq4gM9PU80a1ga1o39MQW2Jb4kU3A56NbUwNtz+OupSJ67gKJmFd
3+C1V8GAjyh3fK4Vr5HGerAgb+TbiMmfLqZpIBRqFFV0wAtEHLrKXA1KtfJpGmad95vQNZLSZke4
Dmf+p2GfDGV0i7f1GIrwxi3oamOY1HI7pmFJXPB2wfyF46DpaICtMjJvWBbECqj6d801RcLhlNIT
Gs4yJkCHlJsQ1OidiafTwd7Q7cB8sYEHCTiaWSODXNMGnNxbeiFLkEF+IsD39pde04XTpeGBZUym
SBOfCRO8jC4sltzX66JBlZRBTfB7C0oh8SHZRUeS3nHWu+2Q2ZyPpLbQR5aM34fOLo6ofUhOY1Qt
12dFln15ygGKEn5gtVHH0Jnv5Xxuq9r/kIGMPqxWT7AC0SxAUx4DQ/rX9A5gTTTahRaruxnglGLG
D4y9mmv1gxju7lhh7RTQw1kBnEfmpXBGZnYCe0122y0jJux+zFFAPlkG8zrS3JnaNy8L7atkSL72
wRlSdD8/pDaW3TOKbu0euc1N/1B0yAf2sxUy9NeDx2bXLbAsXFmZQym/Mt8yjw4bxfx27go32udu
0KovNpdic+cYUWskhAQQyMXogimgU/jtT13Yf6Rg/pe65N+pl/+tzvn/ooI5QHL7rxXM17LRn81n
1snfiZi3P/RTxGybv0CJRStqIiIDlbeFw/8UMVvhLyyLEA6Tc+XTBm68qEZ2Ov+fv7rOLx4B99Em
CINz5npo3nqC7bdfsn7BvhsxkLM2xqJF7vLf9OHIt39VXaL85h3/xz//VoXJ7/+DCGxzuCCJRqjo
Ion1/e3Xf6P2hLtve4hnq6SmTITeIzsuDAp9DER5Ps8001rNX10U5fZ+GBfmuriPalRwTa2zE06s
0t+rZWYbIdiH7Zss9K/6ngnfHgqtLgjZW0x6qRUWtvA34pETTlHSM7iqsdKj9ZhqT4hdi/U8cbXb
fQbuvFlMjCg4iEV7uzBIyRtA1AApoM2m8dZtsHXFM6yRJnatcnmGfsxhXbQrU1/YsvkxHFx6wBET
WeJOynkWfO/buCkGgCsmkbqM+QiAX1gIXrt0MjkBskH/7LgtmTJgg1nJQJahk3YV2/GkFkjeTM8S
A64HD8sTcBUyMEjrupeO6376lP0GIPWO4B4yU8rEoC4SuxW215ueNV105GiO6rQMArWj0wd7z4BC
XaF4rC5CU6nhhuPKDo8BSQEnp6sZ9Edwg0zClezsqaYSuSgozlmT1jWpZkHliJuKfRp4A97uN6PW
3mtP56RJK1nkZbDO7H8ViEAI2BEOmT16ir012YpRerlQSihT+JL3xh7vEJ+1bLDddnxu6X+AB2XL
gjnNS+cACxlBwvEQhPwQigboB2k47vXszdUtKDLnG6MHh0Bd0p51HIKp96lARNRdL5mwLuxihC40
EeUBB8eqN+X2fC/dMRz2zQpmy64stG0jO30DQxn6mUbCBo6Yb/I559UVopTitSWD8sVnHuXth9R0
0KIPPgbAIoKw1NaaJbjwooegMuoXvuAIv4DfpSzFCDau90a6+ez61FNE3XVV191Uc9PdrbpbL23W
m9sOWTI15ahuw7MRKOsFDIXF19+zsn2NBDvjxG5ZC2Zpn3FNGNk7TtmhJItksp5d3xjfoQi6666f
Nbb+us1gLFQjM8Fk8bLAoyiNWBkivejeTJNCaVvWz9fZBjBPMrBja1zJCjJpptPrqVxMXgPbHW0m
CV3MlLn7z0x5QOgUwbanJliUraERDtUd2X4EsREMRV3Dd0i6SYgwi62b3blzMmXSIAgGqyf7H4Oj
ZBNy+Tch8gd48ejzbt1ylMZezdPYIXA10UdAc5Ln1VTjdWT02YXHCXQKbIMwNl/qjUhQoR66kK6j
zuQCivbgCTgrePczp0GYN5ZejAjsegFFutNElN2zGDNd+u4UvfpSuMJLRN6b96Iwty2lQ7SJcEo6
3BwSNdq4FjXDE9rarVC0g/FXWft/r6i/bmf6v76h/p/47IqP9+Yvj+9CQv786ds5f/+fv/25n5cU
1Wv4C0RNli8miuCI6+h/bynDCqxfoEVsDAecM3zo9t+vKcPil9zNoYM/J+SK27wbv95ThuX+4rnY
C/mkwQAg3/b/k4vq9yJ+BPybIxL0Jx59/GhQHX9/TXU6on/3xuCR/tsGY8M32psW+Al1gyqk1P2f
yKOdTVX+D9cAPydXIZ0U2ACH+Ywf/UF1boPNb8Uqx6cgWpyU6AsWWDEamPBijZith5NrX3ltxQAW
OOIJE3x27BfsKjvLzQB/pozK5gFEJ8rg0T07hQP3Tw0MJzz2ZPh93IfOXWqsyE51BFNKZ18GI8LX
XhRnUu7Kd9QJGbExDLN2OVB/9JFuc+FJRETpS0ASEbvjljGOmlvx9pvvx59aM37+6BBCCJZzva3U
+AOwwyJAj9iYUT9VLI0hgNnUyYvzZUVB8yeWv9/bCbZXYs+BPYOFc0Cl80c0RURYRudoXzw1QaFv
aHSsc9Dm1i5ljL8tkBWS2ymz/8R68oea5+fLehAhNp8t1oI/WrecPJczwbPiqWPOdrCLIdjV4JZ2
LpOHGA1UhRVpqhJfwwwK5o/FRzH479/iPzhvf/4VfMexTBdDGvZPHqrfll2mmS2dawvx5LSNfZO1
XXGcQ71tmsSNDPiRGXsz/zJQpebmeg/1azgzyUt3ZkUsI1hae68rYyKPqKveKvb8DMSD4kymynrh
R29plduMgKb1Cr26ffr3f/nf+xQ8gDrQqGAPg1NxLfwYf/h+ZJvUt44KApvMVx9luTQuiDr8k6/G
Hx/47UUAPfICHi/2Tw/8iHjAKLgoH/1cHP3iUwt15BQ4zuXL336a/94Lf7U8gCO/+Wj/yX557uvP
v8gff7l+/51p89c/9+vVgGnSgqkfga/YmgTT5iT82cAY7i8c+h4cZpNDktvZ5NV+7WA89xcyKrg1
EM1zC3Cz/P1m4Je2ZSzo5gAcPbZz6z+5GDbH0W/OadIHTK4fLqwQj5ftmZtl7zf9S8fEHQ5phvQz
KNOTTt+RVNZoRSBGaVl49zC4oZlBaAQF4/2Jz8v7ffPEEYJbBxObQw8HFY7z5PcvbpLtKWyeylgq
JkiDnQZET69gx0BNZOe+NYlG7SZfXwh4V/fGAIuUBYCF9HbqL0DvVaR3Qi9gJ+UONEV+VV/qiX+J
pebLuJCskefExV3y7to7BV2JFXaV3hWWmD8mNLEzGxcmnwI55j7rPP3amTYBjiGDPvTQhf29sEYW
bxJqbn5A1JfFrlHYcg/xU5EM1REulebRvVhE8VWv0CIR57CdQ405zS++4x58o/beDbMp2Eo6GtVX
7RByHkctg+2OsNAfi7a869CbIvfnW/vfp/KvYJU48/ka/+uSDWC5HH83UPj7H/p1qGD9QrdEnlq4
HcLMAPjW/3wmGTeYlksdh8MZiRcX7N8fSYYKmwPS+TlsgPvAnfPboUKw0cAsrnR3Y3T9YYjw74YK
lvU3Cvs/nkq4CAG1A99SCj/6in8CS9QledirXzUJlofuAdXZegFRPzu3LEwQ+LK/kvWOzCZ21os0
ES319Uvgqe+ZrL+Oi3NhA7EvYZbuoTyvzBeUjgM5OkguaBbnNXDu55HZxBAREkd293tWzNNhQYAo
rWXB2EnbZ7TTLVGf5DE06csUECPomxD9e3EP7K445SHqkongq0VlEYAN6xZZGJYF6D8ILSY2ORY6
i8J+7KYLSRIWaBnSRIz8eS70J1FfSCoYt0J4wA62sRJ26dAHCKnwHBsFDY+fp9+saML92d40s3c1
B9UXO7Au3FFs2KbW2WkxnC0lsv0YVVcpU5hk8NWDbdri2OB+QpA016dprW/WvrXPqVFfBoG8Cknn
CXApXxccbsPClHvFrgWmTyYL89xDW5W3pbHU+9GB79TJ/g6UiHHhhnMydMupHNG74TJrjlEp9mHV
HwOCBGi+emwtmUOSp/+ie5OkuoilPHRKtPhJGW3Z447zCObuplVjErnywYyIEB5If2vnfbd252Ke
k0Y5Z+QAV6P5t9i2q03tPiPdSwWie1FyzpXqqa5SfmcbPEe9QJJGKgyQE4n7g6gM27eOkeie7Rlq
MnLbE3GNzfXiuvW+JHyMfrYgY5m/zJR9VN2c5MF6VJCJSZ3P7XPeqnBX9qBZ8vQReAwgCLboMJid
hIHCroE5GXtuty9zwOcCHfrCioRtxJn9wclu2lPLRIg87QN0wGPDNAadUVXssqq/VC0capVCzyrZ
xhodizw+jS+WpQJsPDjGmDAliCIPdh98sgvvGR5t2QjVwBLaEfFQBOwuhw+WkFdlVDEDhqoRU2An
SlRHtw35ffDfTRv9Ewr9U9mOZYLH5Z3o368RyZxL2PaHZWiu1lq8GH11J/zhtoUPXPXjUypc1sI1
kKKGVZyGCIwEvy+tY6EQnBclCMzJDb9BY6fKBBnto3NITKtpkhLeMMYueTEF5im19ANQxbPp+FeO
nM8+9sV4XDCkVUTqMAFyWFAY3kvaBDdMM9pdOID7CTeo/SSvkKlmkDbaEzpRbApmsyemFWmI3QDD
HqKdQAGAKUfslZs9qqY6UN7vgyV9nZY1463Q34g7ZP+Uf7i28bIAcLpwMnhpo/sBbvq9I5U6s/OP
wGR2Yszek90F9cfgF48esNg5sK4cb7lyRBFXS3uyMyTty0KeoVccS1RVXaPIS57vI2ObVS3Rlazn
57wt77OWJBrpPLZ2dq8s46EgiyqL0GO2eLYiv3myS8eK08oig205+iZGJbeOXjdvEuHDN26fvq8o
v5LVae+7UO5Uqq81qvm15Go2S4xtTAvRsY5xE3mnVMnvga7PZfjdJuIYpbl8xMtx0afoV3XmZruu
G8ZD2HBIVCRQeNrXp3rqiEMX7keI6PMM604c1PzimNllmhHIKgRvME4FoPv2E/+AxGMI9gsQ4gkc
N1/RNMHweSMCF05my7TP4sBpDePC8ocDgur6toVZffY77+DL4ald+2d7Ercjktykm/tjJS2A+aYW
OzI3vCNaFziFKn/GJbZD8QzJP3ot8IQTkng9MkDYhWNxYkVb7SL/JWqe8/BZECmYoCgibTVfdsbk
3I8FYAO0VddkYMditl8Yz2FQSHcE4n7IpUvQycGwWloWrn1Unno923ur9pOt1vPm4sYsIYinLuIn
9hmXzNlJ3sBKSs9NdjEi7XJad9RNz17Q3AUeD9uwljwlNvXNkgJNsHvUjMPwVgTeA1EHCTiJE9bs
O9sdXhF3DrvU8TqCJJH/iY5jTbg3+eKUiVrH79B5FAsX4cSOLO+HefwqZLZRg6Pt8wufu6nBPMuq
jvwwLwEl8z7lhRPjEryXrXkQmFMR6HPkIkd4nQb+qXczGZuNLE7aiL4BvwamNDsXk9nccRQgcDam
V7+y1sdxzl96t/mGZeQK0fwHe6a7TNRfOM7PXWqe6zFakdpXcWkNWOyGkz1g7wHrfobazNNc8Hbj
QzvUahmIqEar4fnoZVrQyQni4AuAnN8MHxcaNBArXoNphz/xerHDj3qcEeezYtxHnfPS+IK0Qr/W
+xRN+Ty53EzMKa0s+jFBfDggjh445S1yrBsk72Xgj1eyzb7OeDWJQbxYXXHs2OXHXG5wmqLgg6n1
pRzUbeEwNSSbTR3UOKuYwA4u/6x5bayyPfhZcccs5UWYxudokVkQTfrsLtaDXrYcFz9AUwtaPKiu
XanvBDpmcPAbqYMIjHC8YQeSaKKJMJ3Nl9h6CtTGwUlOjJO4zvu9mKOTDvx9PjAlnwoseoDTvgel
fcfH+czB1V0Rjnyq0L8mrGoVvqnhIZgwU4QGdiXwLAlSjymRw/w5Z9YjXgKSj4zxEqH8DVdHhQMZ
USpZjPsObLLQvR+zLD8UxnJfo16KJ9iAB1dWd1boXggV3heyInViHYBlj3WNephGo5iyb/2MyGiM
UNa41Udvhxd5lCJvwvZ4TUWDKILQF9buwesEFJdo6R4J0rTs4WOTmVnIh0KRU46An8u9Po0kiCY4
tcn18bt9aI03Yiu79HBl18hlgE4aEUOuta0RZDg/WNLujS68HEOyukl35tnCJ+66BDQ5GazCwR6s
60K9+ew6hzVP2DfuMDaftWfeVPTwuZ5aEgNYaJAvwvHQHyaxHOolIJkv0meP2UdiVevXwg+/LRbu
mSAbiJHzzNslKI+RWt9kyufkWyX/aTljgi/5SKp3qMT5pbPMl7DxsBtGpHgw5mcPLI6YslE3Lj1f
54YkhF64iWsoJ44G8tZnKcZjg9YSSbv37jhrvdPFdI3VHCy+741x5eBtD0mtc0fcJyj+nr1QnJe2
+WhH30pw1l0z+kdoIyY8Hro4+QSEHyydu0DUqyejMK9sLyWSkQzmfTq6aM7not0TB493zOywqGV1
eegwNLCC7zlsPfcKfRZj855To7QulrFLcZllr9PcDod1aZ2j42nQFPbm0Uate8jJCo+ZLdoxSfIJ
QHOMLCWqyEbeNIH9bqlGMb601KFf9A3n3OXojFec5ITj2cU17NH3oObjKgycOjgCjQTcEBt7bPZm
hltNa+MgKvjgVfn/2TuTJbeNLt+/Sr8AOgAkxi0JkkXWoNIseYOQLRnzPGPfT3Zf7P6y7L5RRKGJ
sHc3ohefv4VsJZHDyZPn/IfRPKDY886CF3FITedzq08frC76PszTI84KdP/iH3Znt7vaplEPn6I/
6GGV7MwWut/kQm2yqpJUwE+nPSgj+hGB/asUnXUgLkbIKU0g12i+VfFdZ1SPVemru6Yf3im6oJ1U
ifftSGDWcrh/9QicWrT3zgi8oFOUjyC5T9PY3me6uASFBO534mdJGeseo5uPc+l8hi59qBUHRr3h
7uGHACEpj/jXHEOrTHCszIoj2lEcLcU+pKiaU78txH7IkxEosg0DUAXV46KPN7XBvjPwyMDc9mHC
aRvVfSJ+i0p6ZE14Kqc4ZIA2I0nGZcSt4x/J2D1oWtPuhOYMHtiCJ4u6C7ie2NiLsJnxMsnvEP3m
/q669+w+kKi+/rOtis++n4PcQYAfOzRYhO3emOZP1ET8XZxWn+Cwl5IXe9/o0zdI1Dx+oP7u6nH6
pPv1wxiLTwCF3kGN+NDk3T17OGNZh0+agxNOrJm/N27/2KoxtFxlvEg36ckc7o1QnANqLru+jaX1
tXmYYhIqo+ie+9QGyJYpv/SiggBCMjyXKQya2H0XmG0G2aO/H/Ii2eszG3LCOpr2pelRTWj3SeLf
mYr7DGAaOGHwpw+q8WQCw6EU/AVsb77zm8K8VNnwNcEu75QG2W+dkhzM2j1DU3ceVAcBONCv3SUJ
rSfDjdMDs7cjFh2DJH6knXlH2nWAhvitwEr83Kpldwai1d5BG+ypaajdXVW6ICnV0DyHJuEaKm53
N3Ut2Thh9YK9qHpo/XS4iDq/zOb42a/QIBENlu6R+6PvSFwbXK8Ok9t4tm1eSvCoWLA2yjHCjYs0
RZ12JuZLO3il9b5p3csIb+8Irxbt42H61qSlztPYfA7h73ZTEx/QjeYVmjRfRZs90PeTYq73EWbY
B78Q9qG0kh+i5DQahe3soV8exxrKpOrWpIE9bC6R1wCjLanZj8lBVafPPeA0vLYBLmtDBZw9jH/X
9HC+hwZ4yUyAuX1FSByFckKXvj6pCBnufYvnKIT8J5Blz2Fo/mhNhAbpPT61Clo7VV0cJTII0DFl
LWprYO2T2XkyyGJ3ALxOqsG2UCoUR5AQ1gD1IyIGYSaEGxeb+EahlfWb1aNBkUWfOa5/6I79DiMm
3hc1CDpnqn9iHVbulTn8aOV/TCL9aok6O9YiOxrk1rxgYZRNEhnaAojBRHnWfgtpkeydsATdCgqR
jYjzCRjz9EF3tR8atLu9r/FfYdqjUncJP7Yz1CVQGDMIPcej5IYt8qTwgHAPlRZrgIQir7QeJkf5
FmPtTCLYphqIJM3E2ij/NLcS9YqFA2CGnQjsnSbNDKL+p1Mc5glEVE8KIpARaZ9LBCjh02BjHhh3
YZ98sMQ7DEwATksSlG7XXjY157IEMFfAslbpHSuOeYz8hoZyaN270gRa0+tveQCNlQoBQbGzpoOF
bAw3uvG+Vb+NOJGf9dJApRbDD8xUrbxrd4ZTfR17mqp+NX+pbIssZnr0id7+MD1RDqyPvi3e6XRk
IQOfIOScx2J4nyc+ZIMWb/eiuIfj/Ujt97ElBQstaKxF/QnA8Ec3Kb5og3bXhLB8Ta0BRYrDRjh9
oowAEsxtntGu1shM4EQV+gBIUP+O4LW2Q16o5rHbfYvjpwzuQZ3hUBCETXKnW9PPejYuFQbER4MM
zB/kMx4qUVJ23U41Q22PC42+N8txnyICycM4v/RuPOxm2uBS5xoQmR9d4GHtFP8PoX8dCIj9XL2P
+ik89UH67T6z3MeizB77HlfzMeVx3fvvwrpPz7B/Lznj1Nkk9mgq/Grs6qFUHXCd2UkpeU2rZvVg
wxxAsGdHmvltzn5U3bNZ/qBqvoeVmwMX74+Qlu4Iouq+ayIuUs0/Z+1TU3coCvnFh7HrZiAoQF2A
b32chK3cq0PXeq2JxG/V9+T6tvo02cYndKA+Y+aRozYC1xnxeO1OctpAVKai+GnOMFKR3H2qIxuH
l244dXV5p1raU9m4ew0bRphEn5CrrY/59MOMzR92ZdvnZPwzTsdzTCUBd1BJPJ+fTKQakMP/qfGL
vhpqvKPJ+y2v5uKua5OfBbabO6ef+qcJLMOOUv5et0K0WSpItG0U6wc8L0NWHOdjWHr0ZEOqddDp
FMsyMMrqlJNGnU+MOb8dS0QovpH+Zy2B5mNLomPorX/S4dw99qajXND3iO+tVmiHUaMMgKxR4hk+
UOSmMz/+b8ennWRH30ZIX8LGUIoFJCY7LzfrzP/nv9If+c//oA3E/zWvoQGrf9H/qz2jRolgI6RT
KUgpGOJvQJtLqwgUAJKB0gLZtWgM/t0OslQJaEPyz7Ww78NM5FU7yP1PRwrpgnbCoxHVQ/FPas/X
bUP6MaZD+ZvxbdnX1ZYuvAZWs1rUQwUA/AiHEAgzlQPrUsV1T7EAq+pXdfmVVvnacNS5mWl62Uis
Ldq4rYWOl+mGM5ZFWngoC25UgAKkvmqGqG+s2xsdp+tu11+fJ2GEAswgkm3GYrykQdS0MrmybIV/
DIPWPppT2j2r6Th5U9Ok2c4vpvbshmlwdHn2brR+ZTftVV3/ZXpdpOIMm1+AqT3L+LrblmR0r5wy
48oMS+tcoWZFq8tMT7dn9brB/PKVOlJn4EYACFls58UodVBqeq+xiOWQQ7RuiiNElBI2dDQdbg+1
MqHkWQ5bhhSThFn++ev2YQm3TpTT7CWG0961roKWjlm55CJFeodpkLYH2WIe2kGZ4c0MxcaXamvj
06eBSyJciyOyaF8aDk5zlUmpqpqrud/HVqp9sPhJgpIrh20Xmll9quoOzKJalfFjBhWGXKCAFwXM
ugo/IqEgOpJqI0EUpgjjfdCD4/SyTgmeZ92YfuKvYv8BWSLa2ova2jLpQtV1ejymbb10R1/NHQZT
YYfYKpsfRbQDffp6X3XIJLuxozxnIx3YUVUe/dzX6GPGOC8BETuzufO7plDSd5yb6A6pvxRtW39L
3lBukcVGBcIPdsmiWA24ewFrxcUKU1ofeUpF420wVHZ5CroGKoTfI9lP6lVFtu/BUhs31CpXIgID
g1wAukvXzlnghgrQe7gsiNkDdt8dbayzzlU/IBfXjz/VvvnrKvsf8btvloBvA8Gig5JwuYHF4jOb
rBhcJRkNiOeDecz12n3mpZftXJ1y3u2T8uboy6GwyDZNFON1a3ko0UxpKq2ZDa8oi1PuO/O7rq+y
je+5BgRx8hkErAeNQ9WGPKIvoCXQkQ2rDn3DQ0PI301aWx3wqfjJKyrCS7Ce9zC0/pnI/99jGvRQ
CQQQgIVc0VfbWNE61EVrPCz7wh+ehzytHnvDDzEiqDGAzbXm0+2JXNhp/z0g2AzDBV4G+Hpx5rOk
G43KYsAogwiT0grZ11kQgRxzIq+dku8NXhf3nVW1HzMO1R0Or+KAMEOyEczXfwibx4YhbQEClbvr
1Zfz8s2mEZitB0NvvqNMUT0GKS/xAT4hChVlRtNWaY9Bg/ATr+DqXCcDriQ9l+rtKXm77PTEEV+h
4ADohzN7/UOssizDKgNDVFaZpImr/qlAtt0xQMy6kVruErSMtkLvmxBhMajNTiZRAmxkL9bdygUd
HvrYnq7QaEF8dT+mEMFUWrp7K41hK6L7hqSn/A1OcFCzkaAMaO4owrnZ45KY3/UDlllQiFBCqep7
SgrYisJu3dgwK7OD/KzlcL5ZJiQXrmenq4zcUpCR8hAG+WDhX/c+EH72IS2t70UbUc+tUifcGPPN
vWShv8h1/zI5Om3X6zHRuQl8R9WglCVVdd83MFWJspGHlqD/CVbhH3jOw5xCBfgYGEW2EWtetIuv
wrccXkYa9gRs/yVCz9ILTNAah8lVG5tpdqrPSJQbqDkYhtekojtGqYKsBxJmno90j9eiznOaVGj2
vD7Mgzk2+rErM3QxBi7ypCi7g+XSSKCMn3m3N+/qVNmWlAlGhRLHoeupmqaipNQzI7wMzm+XwRHk
AU1tVsNN0EuK6FwFjqQp/yJVTDZMx1f2sGsgZU/uqaNXbC5OsB25EWxulqltm+4p8VFpIBOsL2VD
LTdAPfYYcBF+Gs1SbHz125uHFXo18uL0NLSP9Lay2JRDnRwcQXrW5X18UHh13p7fte3PJQeMBICo
4GFzPb/4VKIlNneqh711e6iwyPPCEQZmoGnhCZX+6OLrs7GxA9cW9fWgi89zB8ttoe0j8OaI7KQZ
pX2X+/kfs2o8W9STaRtRCh1Re7ifw/KfphBsfiTYQWJroOSgLVx/cNfZTZz4nPeiFAKKflU/ANfN
z0lu9MccNubGJlpbSoCWaF3zgsEyS87Fq2uApgi8d4RFPCOD9AvCLMEQ3vrdJmXdeL6s3Dh8mnwd
4s+gc7wX7xdFwVW85vr38ixrvSgJerw5e7pDDe1Ad5q7fWUVNiAFgNSjIknaLq3sXA31jTnWDD5q
GWEklNXCcQBko7NYYNNQaReHKPihZFHvRE9HAnk9zGvyJD3YRem8U7q+3APSMQ5zTnWfVjRolQmb
SryQ1SPli/FS8FI+397tLzZgyx9mWRrrLqn3OFVcrwaW9wZUR4HcJUbFcLD0c+2U74EZ6TCxZ9Ac
UzacQx1Kvm36/h6lhZruAiEw18RwuP1j1o6ehccYyQHJ9Av0//XO0NPOCrW517zB1vojyTZ8YauU
TnaK/T7EMu+dn2db/pRrR49YbAEwhlQArP16AmANh7bda5qH8jkvCghDd1Y2PSqtC01STSN8wAe6
4zVa1fA0k9PtT9bkwi/nH1UjGmQSII5v3/XwTjTzJHE4DWhnWWfAn+WDpuIfbAwO1Bs/pcpFJxyG
Dm+0wB7qSyv88Yl/bYYp5tJfFCXSOWVqna3GKGmBQ5O9/RPXzqttArXgKPG4WU5Qllj1GAYd1gn4
2u477I6ORhuPGIW17oYk/dpkgOEF5c1gxIhF7NVty2pSDHDYXIn5q3dTdZ/aabuvgMgdJ9QkNjbc
2/sMfJtJYgbW2DZR3b+e/IHoPyWQBnDzDkGt0LrZq3U+oviNU59eaY8AcpBU04Ivt6f0bTRgXJkZ
MKMu7zb5u16FQMPXLeqePFTNSY8+BFL9sXcQxrg9ytudzSigNg28KFwSwUXM0dFAMg0fQXk0hOxn
p7TsvSu6ZB/iUXT2kwksQBFmd6Xp/3RGzDFvj/52LeXo5PokduRUy7WEjJ8NBY4VnquELlkrmmMh
HbbPKag9L6hiZSPYvw0ekrBjUx6hkIPJ/OIcD1pqumWIK3VWkExXFUR/c87ptiOl6CGiEBzmJjLu
bn/k2kJSeZSPCQpyb+iswtfrLJaDqrkxPAZkbV4DO/8fn0BCA9wNnF0d0PKSnvt6u3S0zxw6qbrn
8kQ4oPkH3KqaOnq+mEze/qC3h10OZUv7OZkPLG9MCHKRDzqTtUIF2tOysj8hSdLiY/vPi5lczJSg
TE1w0BFEkwv66hA06F2ERjohaQNJ9jikye8hHmB0s1sKYBNqM//iy1xqFpRpqTcvfWZmy59bxGsB
McRNvIfuMd/pLrImesI/bg+1knfoYJFZLouHnoCRdv1p+lyhOm3iIYI2VnIc/KI/hCB2PCj1SOYM
2Qhd17UxWC1KL3ADNE3LSUfDSlGzjVOx+VOWIVUpKzdrC8zaB7Xzeqd09rDLs6NoVSzgFDzH2wBg
INdj9A2SmuaV2Qg6tq7NjUlZO5/QryjGU3GhfrTYxIjPhMA+Es1DHTa+c2I43fq7OaQ1aWo9yo8B
0Lrby7AWgbjYoa3zXiG8Lz5dCTR0TCiaeSXg8UMSW/qhEdgCqmX40U+UaOMyWftA2uYYn3CTWCz+
9aLjnUkrCREP2GtRdBbqiHpK6nf7rMvfmwm+ltBew43lXbvAyKEphsKGMd+U/yJLA4nsG/IiwWFA
KRSErPSwP8EUr9/TnOh3NArUk1U5zsbIq5Nr4dVnCJVUTSyusCoUnYEkh+7FJVCCArD3IRu0HJBq
ER5YzK0ztRaYJP8Ab2iMZMSy+ju0Y2wMCrMrIIljwNLRuTZz6Ik2e/v2vnlhd17nZAgXqGQEANup
1kh26uvIJHxVBxIZcWYaZXws2wpQh1RbqiNgxZX0CQPYlE45bjCaC/5NdR9qHZsBp0Rax8RhmjeO
894KBmMXcgWiToQayIwRi5jH+G5AHv2EA5nloXb6WfUDcSd7zp91cAj3UdliHdgiKpKrznDyCwjx
TerSK2goFinTNJyjOLTPeF7U90jtAnO1QfgFQuuOt2dhZcI1PKXQasAHxtaXzzQwenoyj2ytcMiw
fCz15j1VjuIQVsG8cXK0laPzeqxlQS6JEJ4NQp1HSCOUh8yduv0MIo+KpVWd8S+pPXdu2iMkbuPo
A5Q99k2AKGScgGxuqmoXV+gCoP5VoyDe5/fVFHb8zt7amJKVPc/PxO1PMClQSBcvVz9FMLYseSsN
7NOLk86fYPkjfE7zjPg+YyN3ewlWx8Odmh6jcODJLMbDqwJEvEzg3K7339Ofb+8aBP+PdZeJo1EN
ycY6rC45lUmTsof0NJR//upGVgKkYVtL0bym1oLHeErBxlBUPvTNNG6csZfguzxjxC1XlkR5fpmL
K1Ix4kGJZZklq7MWlSQ/RbhgFsqH0QQwti/QuX9ORtt+hrX7AaVHXA6SJELVVcErJkVuptTGXVjp
v+Ku0R7r0W1SmGlQw/dhmWZsE0SHxKUsRyQD/SKkMla2BzdRa08ZkXva88QcUc3KRro0+JcP5n60
/F7HODqf831VlfYXFQz4vK9C37z4SjXacEYyB7LD3AzPI+4GFzfFLpA+k+g+VjbVkh0VU/spICeX
AJk0fJemGK/s0kC3fpipwFZ1MgXSdYNZpDiL2HluHkNbx5+DWwrIqYmQBcBFO0GRyk+TPxG96+hN
dEF5qlDg+aqEwvnqDO0AxUnvnlCnn75l6Nj3O8IYXqOILOrc6a3+NePVkx7dwaw7AmbZiH2Es8dv
A3j8j0h4akeoSPxnuH4YT9hal99dlKg+tJ2Un8MI4EA9CDBqro1Tvm8tgX0Liu/Nz8Ds4OZRr/fV
vWGgjb1veHycYPIA47y999dCAm8jlbcghMe3rRlyCLurEBmj1FrfJbn1rUq76CA6PPwcqF67nu70
xphr+9+gNs97kAucAa73f8Ct4GQmY4psHs7gWC3EosLp0IxJs7H/V4eCxAljzqDW+GIp/+qomYhZ
OnrfSg01Qkleqs0JflrxbZ5ZnNszuVJiAPxGzIJnR9OJ77v+LF3qkHZljzuSm9iecFvzXs1C/Q4m
2gPSGt071NVwPFeBgrtToB1qMbl7sIPmBVQapmRROhywiZ/Pw2y2J1/fdDZeW2uTpFyiDKiCLM0Z
kfgdEXYcVc8PsgLodp1iRWZZyL4hzhHjJ/HQx/ZGcrhSkdMlbEQlkJNX0JK5npWhM/TR7hvNywGv
xvhMCeWQGhNmAXlf/pFJ5cFdiRDfZ9MJuhAyxRh8xoFh/ILpmP9xqACX7qKkK55xCNLyjV8nWc6L
spCOITIlLtT/8AJ8uTFf7Y8MRlVVaj7S6shtgfjrpRtDoSHdhgbb6KBToGnfEl7zBvqNAlyEAsjs
KRQCzDxlvuhbDhTxT7gW2UMQoSWH4ZahPs0jbhq8xJrvWE+57yE/ITDuk6j8XimN/XnE/+BnJ6ba
2viclYtMp/+IKCUYEqr4i2AP5A1LqGykxoZw4NGOpt+asjP2o6Oi6Ii4wOn2jl/ZT7pOK8kw6He6
1K6ul5ZrSENRYmZpGxXQuD1WQPqRDbb80HpOEqw69JxjfXvQlRNN9ZSGLnrQVARc+eevVqyenb7K
7ZbXBgbP1GuLZj8DNkFkzag2hlop2vKIoswBGooUnEbd9VgAYZGbivhAIDEpUDjghwj5SaMUkI9C
0X3PLhr/4A54us6Zcw8LJj8q1RT/ZmNNtbG4K2WmlxcdjzoQzRCBr39M3AyoBZopiWLuVsQYyDx9
Fs4XZL+R/VeHHOIGKFTAfCBdzbjdGP4tLgRlbANtH2YCJIQp9OvxBzs29TakgCvg4/zMkO77OBsz
1nwY9MHuNMX7BOvzXZhA9HScpPtYziUtK0RkdyLE96hsc/SBI4tXTKNOG8F3bedzfF/gNsAZlltx
RtsZTg61LyWrtFOpxo9GPZ50ZGgvKf7mGxfY2msfRJzGUeNJBiV7EdTgsgrVmaipjI1fevTLsHEq
5+qEmGazT0KJNaaOtLPx4lAohUCYMoA96sHG7SbP8yK5A6gjAWPUW4BYLJZEN+EZQxlAOUee8GhA
5wvp7y1hkJWNJ3ihcKsh2GMDg7leeMtOe61JB90zU0t7X0z6BLEFmlnat+MR7f7cS9S+PucGhutd
NaQbH7k2vEbDwCUVgdm3bBrTKQrTHsaMN/dU5fx5nL1cLXDq8LPkaPSpNK/r7b1kTJShrTzfDjdr
215WlniaCbp3QMquvz5ME1uNOip1EWBl1HFT675Te9ebHC07tr0z3cmuAOXI0UGBYUyP2MSkCNvx
tIwHSwpUpMBlI/ODUw7lxtSsBGCeEDrXKtVtEqlFAI7cfgblL3RvsuGnhLOuPdekJ2fR0FZKBEyF
CROMjUCwNihdFACQbH9KwIugOHboik9WKOWaDh1WWk+iy+djZMO+xwvIvp/araae/BuX25w0l5jH
+0yjzH29BDHuIFAGGRGpHIi3gO2POrB6b8jq6iG0QyHbi91Oh95wmlFrkoyV8VPi1j9SiSZXEDff
mPiVcCNM1LWAb4DcoOp1/YtS1Nu6okJtQ4xR/VGxre6EhPNnPLqsE4Y5W3bxK3cez2G0tvDnYwak
DOXrOy9BVtYXaS68SDMh+5Ymb6SOXNJysU3b2O/y71pONnhdyjLIVGI7IT/91f1qct7SwE2FR/u4
vY/Mkp5J2Mb7AaMCWNtSsntozD2eelSrM0xeSngEG9F8bYuRkYHbZIKBXizu+CgwmyZHZcWb4cJy
7guUGmf7cw4xBrZbjAx4XPx++7tXhwSpJHEpHKhl3SvWomIc0agENBW2T7k2pKQxNciSAPI3oBYk
pFrcTDb20Wp0IbJIoKiGH8wSBFTURlQnms9GSnCprVK4mvDJrPsKR+aTU0G5QMHcOSBmhkCLD/Xv
OAOk2wVtXsNvQUlDjZGiHaBGQ+VigW5Pyto257Yn8HHzA0I3rvdCm86O0cDz8aDiggZx0+zOLv1x
N1HhPxjx6G6ddPkXLjcfoDVUUHSJ917ik9gKiKsnCKezCs5ZS6gLWLGWHH2nKE++KH9FVoJFeJAF
78qkaM5+RkAoeyd/RIxjQNgy2JEdDufb07B2/GgxoJNEY0h2vq6nwSyHDoPCCDgmoMXZxzYb7Nzk
tTYGJbdHWtuF5HeATG1wMeDBr0cK3CaKIrB6XqUE9oONDRg13tk+tQbiyhVE2/sAzbl/MShIHno1
EpuFMO31oDEQ5QgZacODhzccpjE4IaWJPr+GJB/0rE9AlD7d/sy1CQX3hqAJFT72vtwGr2LMiBB7
nNexQR5hp/uhMuh3N8iBJw02CreHWsGckbHQazPhd/JMWb7KIxEGplYPgrqWKn6zAkQMUMe77+Kg
27slzrpD5kaHkCfnCeUJfY/u+viQ55N6dHDeuDdiBGoBxJfnksQWiVMkT/Oe2vRUhBuhdy3RIaEE
ge9C7OE6v56VOGjwW29aFBcUjGb0KviBzXN9CWuEcv0+SS6diWmNVoTaAXCcvjH6SouDJgOu8Qhu
cdcu69B5geZCUKDMEThTf0xbYi4SAz0Mp6Y8UV2EN5bFnyxnnP7F6XJ5W7EFaazQNLz+7HCg2GX6
KQOHJkUR1Qlg9aJBwcOh/TdDOVLBDL0k5nmx74wC92c8EcEa+nm9d9Q+26WhPh2cKmsPt/fdS+9x
GcooJ7LzqARJ4sris5wUtsNIXREvt+ZJg/IGOB39ZFfRfg+dvHocQze+VGP1Bx01nQwGf0tzdsdT
OuvgCruDWijqyW0a6La5gENA3NVwld9ZPOfBB6XDfcB1cQqsTIUc7uPhplTGxlesxSMXgB5UHoKS
8VI+eXVQJwTKZ4ShDdl3H48h+jgHkWPYVtkVfsVBg+cKThRbR3YlBQGkKkFSVAglYu566oQydUne
DExd1UX3CZFrl/lgRka7iLyahqonUuNLl1nBqSja9L4vCm3jNKxEKIITEpaAVegMGItaXki3y09s
dkqpoB+hgV9+Vzr292iECX97oyxkKyVunMvVdAmENMJkm+/6a6nsYovk64anBT3Y25YmfWmOfyY4
+B6tpGhPKEZ1ezXDkUVIC5QRffGNc7FW6OBpTzFF/hhCz2KzolPXdyi2GB5kjuQMEEeglV04mCcO
wx27z0GSqYqOeLwrD0VL+T6LTBe0n+tfsDcSG+nf+s+Rew6DQ2BDywu3yLC3ixLezGExlHvR4u0T
aYUCfRDl8Jw8YGf2PRJgZGyHgZrrORWYKZVoq+0n7taNFVrJgsAYqFzI3CH8HrlXXh2CSJt9pVVV
w0tip7ufNQLUjP3fo6n0iE4V2gY4a23rAUKRrSioAS8icK+Hw7zFxMsq4zqmc7pzdCU5x6HLk5Ia
wMZErw5Fm01223QO+eLLmsCe8kGvDQ+dA4IITmb3ttmjwl4pW1tMhtZFOHyhCP73UHKSX01iPqQT
/SEOVFy44U6FKn3QG/RCNg6T3KhvhpEVmRfQCyKS18PYjm836L+gL5VP7Q+LQtAexE+ya4AEnps+
IUpqiCKpiFufHDRFdq5CqTnqQFs2bSo15lFY2PhN8hX+5jexb2ya6lTCl9whvHqaapQXnEW3COAv
yMFQlJQM9Lo66lZW/xH5eIm3cz4/DtBwzmHdhCc8VPXD7V+ytpGp50PGIMxwvJanfILvVRfyWMUl
JOusih95USMEjq4lV0hibqXzMlC/+XKe7QjjUpvDFuF6NUph4kk3Qi7CWcoQKaJE+Yg28mCeOijF
9B2kBn9lJs4hCuLqcahD94iTcPIlrIdw41itfjzMHAAjL+2IRURHHMdM56JhA84oXrq+NZ+atKq8
qrGLI4YxXbqx7it3J20gGh+SQCBf0ouPj1szbSsUAXmxqbscF+Fdgy/MXimK71QHYw87o2pjzLUD
/QLARiKWI70kDihTX5SIUApPFUFwydJ88CCW1ns7qrZu6Zd7abm40JyI0JxWSqGL4GEbczAoWg3I
kCrwQYV1REu4GQ/Er3rX50HjWQU1ajdpXQ/NFn2fdhl2eImvHGtFrZACGIIDbgH2xWzL8owwXPbg
GBAg8dqZjtI2BlNiE8kWQ8/vhtCcdnqA8+5kpMUJ58xwn4/COYaKXb1LoVIewyjXwarYW0W2lcQY
5U3JvpZd0jdvstlACa8zZgHgMYs8nVKzp4ehdUIfrZYqWpSZk3A6193cbkSztS1LLg4VFfcnkGGL
HQRtycUTFLWhzrGbE/IkzXNgKVKIKfZ5najqvzgiiDKj+0uLkGbwYrykxzNNNyriQ2NPONSNyKkV
AfjOEteMIhLW3e14tDazr8dbHElRqrMZAqeGfoSZdNvXAg2f8AEwTntujCHBj1rg4qFN9dPtgeVL
arl1ZS2N/yGPCrjq+miGZkybTAWAAT44+dMxc+eCBg4vgnlCDixwk8eM3bSPKjs4DrG7hela6xRD
gKZsb6Ia+5ZvrdS1kiW8HLw57lwMAYvou08afilSdzyHuTPs20ZH7Hc0/ONg4HdWwab4gXRTebHz
+sHFF4tCf2Pvh6FOn/ooyTdWZvUXSpYtbyWK/kzT9QzFmJJ2Bp6slDxAEeK/91OMFQ8l22xOlQTA
lzbG9P6E+CeiaPrRaek9QK5WHxrdqncDil6PQ1WKJzWwMJEh0f54ewnXWjCGTT5GS0LwQ5c4R61R
Kg3JRdlcUZBAGbHhOBQZ4sizmI5DXc5o0VbO1zRIrKNQKANbtpW+U/2w3rhV1zYThE+Xzj/i+gDq
r6cKF1StHaVql6HxbEe+LMGQKTHOzuwHF6uzrFPXG99nMshjhFtT8i9C/uvhF4lVFpr1FLiA6Max
MT77VCkgtlA+Qy1G/Xx7zl/AhstzAz/oJTaoKoDE60+N+lh1zbAAmJVgkTnoU3boBhXCtWEW5w72
yofA0ZsH1Nly8px4OgVqHp5Lh1tvzH3zA6+Zn5kef3R5Tl7AapqeqY32N/JC4Lq5Yj7RApp+KKkF
ZD62cAE1BHbWQ9I+YJGifVfzVDtoObpTcWGTTJhJcRrdHtSOHuQPPt3RI2IJuMLmmXgwaUVfzE6v
jl2qdwe8nIf97el4aa8tp8OhSg3RH9zHG+Arc2HkWgdWksuqex+GkH0h7tlAgPHaRBRAPPRlZ1/0
bKoe434uj+gZDfdzhI9MJIz5XWHH/YH2knRwtm2vQ73lSzVY+rugK/MTFnA5xzyefs0JkFqzt7ca
K3Jnvvn9GjhtciJu8iUckFrUoOkZyp6tz0+fsrA+gbdOTrQ86o2rRcaLN0PRO4YIDswRkvT1zjGN
qHe6ni7alCXJkR4PLqy44T2VVPJ39tjl3gRf9/H2Aq1+HxFCowKIt8ySmIFUQaYZHV0a0067o+jN
7Msw2D804GIbT8S1kYBdyDU1Vt7wWoblpKowUl0jXAlm/eK7vf6c2GIrJ1gdiT43nVDAZgC3ricS
sksFT5fAPLRpedazHH2qXvMPuj0oG/t7dSj04OlMUKkltl0PNVeU6wDSsWZGAfwOQ6yjjY+Jh01p
tfFSWNkecHToscKGgBom5c1fvw6zyaTKifurVzdBe24DEZxMraj3QFThXic0VCdls9W18n0mvSXK
PBx+aDuLqcTkMnDy0tU9a3DcA06KKWgsc8Tl1t0q7a5VA2nu0MEDs4JSjrOInA0iI64/0Unp3To/
TRagygjsyEENVetRiUR9GOGDHxWlHn6LwxyHVEdqFTjoW0NVaU5KWlAEdgPgjEiFeNza5nGuFOfB
7gP1Q6HHOtBoUfwq9ZbqROrnJ/pGwSlqyt9un6m1zAA8DK052p+G+6Y2o5V69BfSAtZRcRfBudiV
GEs9YFAZXHqsoz29i/Od3SB9WSUT2sqjmjwYiC7u/TLOEMqLW6/OBvHY9Dn6rK5VfLn9E+W+XMQa
izoWb1xAXbw8F9kdlSxNEm2BlU9AqA17rC9xqPr//Mi/GuXNQUQMOR6w1tWh7ITKJQzRHjPQF7hL
QkQDb3/QSobBvqHhLJUs2LGLZ3Q6UG1rec8DeUCyK7CT/tSg0Q4GCHW7yNL99+Sz8Qc3x8MLPG62
cThXzgnVFPrOgB8kzmCxd9VuYl9PiCCMdR3xuVGMzG/7hzLUzen2h66ORFqOZhT9NjSlrsOA1gow
JBLFExZB8RGFxOFUdyGFcyGGv+b0HzlR/P9mWilz3P/ZXuJU//qVS8mv14pf8j/52/EFVy958eou
NUVA9XRa/lvhS7H1/4QbC79EEniQhZA35d8SXw6elZAL2XcOShCQrfij5i/PStPFroJYBgvH4OKj
evgP3CWu9zgRmOozNVR5gQJf1JbqKYXVTnTx4uGxGrsKCh5WWNhTG7iT8KDXm0AQ6zA0QZ9il8L6
8M9DJqzqi+9gULnxOlxAVuVvASNr096EBAP+YJmsEFvjRqYVj+SVlh4j0KeG7QUB4EH5jJNdaT3C
FW9ImYY2pm50CiZk/b9G6eig2epEgAbaLCnOioOd4cntI+G8b5Q8ms+vlvf5r4j22uXzzZQ5EE4t
2bKTRB2YkdenpR9V2x9NkT4quppiPeB2sGhGosDwlWZeNHmZRlntNNR6QEFGs8Iaog0N3a///GdA
62XleBEwYYs0QUxVgdxMmj5mOPDmv9eix5ZGF1mMCzt+lPaxg1Rk1V6dB6V7H6t92l6Cdiyc32//
jkUjBSYqXF8qJbxPaCnzWxbzgV1cTJF7cC8Zqi+hdrGKNml3Vot3pXpfRsGsf2qjZEBLpJoUiD95
mJRYa/HOGP1cnTbuh7WfQ95Ey4BaNO3GpYjc6JqBj/m0fSkz/f+yd2bNdeNYnv8qFf3ODO5LxPQ8
kHfRblm2ZVsvDDtTJsGdBBeQn75/kDRd1nW2NTnPU1WRWbJ1L0kQODg4578Ezfspc3L8yIFsAiVB
xU427iHbOEjpGjRdMLXzZteQNHhLxMHftxJxzzdO9XoA/r0xIiVCgxUUPOR2hAYo8pwkPJWzikWl
TnA+Qf9uV+zQ+iE7FmMGazeWGZ4guLpX1SrtJJq8uvjhjYOB2unv39NTmfnVbVCARZICaA8ndyc6
XV6jY2wD4N7tPF2jvEkfAhxJhBbDkBG2x3lqiA7TAwz4SnETTAUE7iR34Ry7qHQGHQJS5bT0xQ/T
VZ6ZNGtbFGuyGJRV7WQ2MoxO97aCwXWZjYHhf8PtNpT7AX4sFcR5DPryW104HEWSKDLa8htdL/45
Tl02hrvfP+npFKCyRO2b/p2uxEIIOH1SwytAioolPVDdseBPBTVIxvbc8WTJXdbSaowq2bJ+1n9X
zZXTYHU79lVwABYU4ZttD4NWzPr9bZ1MAwp7mlRlg/jgZARZgX3g52S78xyxwmCZD/VYwIIzEHzp
LgxryyqosZl/o3JWLzZ9uREecTBpsrdWxutt3uMGYDM94VU5mRHBTiKGt6QLrgVImVrUcMZrFW4U
j2r0SP9y7cWsrhEWluMtLj38MeYe432elR1q4U2F0twI8ni5yjiIdEeTwLcWu8pU29dNVphR/H6k
dO3kp5kKO4tDCUAkGt/6GHRKRAtQbQffvaKV1Rl+eED41M4BZuRSXjf1WH2A0TOrNxbpL5MGqoou
qGuqBDMH8czXr2eEwGQESz4dpnYzwxtY28L/lBZUS965uVzQE7emNvvAedrtz/B1T6vrfvBciUds
Tdb7xmQ5kTIkmPqEUw1GAu+ItdspHjC1i6WkSSQPG0W4d9gBz9Z+sgS+FJC68LbJVD6/97ttQNEs
7y0wicX0vi4G6Sd5GGxfYTWm/iN+uf61Lc3K2JMlUyKz/dKBtrl0DgrsHGeaxMnEaPyzvUnfPNWN
kOocHFNYcCfnSgufkSVq5XAo0ymc35eLKoI0GYVyjt6mRvt+W/1NvZu7TbQ/lnnAz9ktQ+/x99Po
pJ/9NIasfmY8WAawhafVVLBVptGzzmluoWukSsd6Py0c8ZMim/usjkUGTW5fUWDorioxFtklfkYZ
bEyVKnWseyN1f1SYPi3tWxHqdCkyQOAsTbI+zveEq5NYkEfuhLmk3x1y25snBKYokCRZ1RcTZ8y8
q3f46qzOsephTSVlmk890sYexIuqcKvgo+u2qcIDKlu7D1Vbld47ii5e+Y6ZXcs3jiFP9/J6NQK1
hd7CwQDy5C/mmlCf8ZIYw+nQyaD+NGJGkO8xJ5lxRLZkV17UloW9C9kq7iSI9mMY468WDlAdXLbP
weogTVSnTp0gQb0gcyK9/BAs1qSwgbZQgXb7rUGavzDk+ZhuwTeEO4S6UEgz3C2B2aMjLugOY6E9
+xdCNKPbxnOnDHqodpBJgKkq6z8EzjIhIt65XCFoWj5lFc42fvv9hNLT9mQkQkoX/Id/sCh1hP+p
mZ6Rvwxd6MmDsrZVvDdB5xdxNQ69d+vw8vpzsXniKjCN+tP/w4WBI0FdfVKLPDmJjmGbQYNEpw3n
6JLeoif7I9zTLD+YddNPFy4afxUJujWObxQQT5JdvZJRpmWqAo/UoBA9kX965KBBVxor6+kA5cVT
H+rCCz5Haqgft7oZo6/BirvqDlVzhA9qtmL42ukA8P4fPz7pCtU3mkbsBuFJAtU6VeYaEEMPlTDx
7eonhXej4Vm4wXR4iy/v8R8Id3iWZP8MdP8UQQDnEMV0KsnYn2yZVq+6JQy78QCYY/IP/YyZ7w/J
mkb2FD/zNh5DS7Z7IDDDW/uRPnSfTDYOeBAwgCgDqDgV0mzLcmoUlgiHwJuQCKafo/T5x4ouhm5C
3ss0ChpZto3fTWYFaXWUs4GcD5tlKi9b02Rw/vlboJirHaihH1inb6GQCL43+SKJA23jXZVh1D1W
YR1d9bZhdI/zoPwLXOCpG/z+uqd5U6hPqNDdbM2V/VVZcusasxs8dkLPrZCyX1UTfhzg639cut7A
nIV+V5UMmU2xNJt8o9j//vKnx1KWALUXmi8kk3QO2UleLwF4aGKwt04eynWsoinOmn7ez9Dsgp1b
0GIB52KiwF7YHVDCPvSMdy1Yist2GTcsL4hD72bE7Onalf0gY2uVbxL3f41LenhgA7rQIjQp8PUd
TkM4dUaac4eCVteuLP1w/bIpyziP0JOXX4yldMQOx6a3+Bh/NzYc1UGu0U2FB3Vay3VrABwIzUHO
dpb+45SN+JEVLKY08a3aB7LrNupzGY2OjKHnQOFBcerKtzL7vVn7G8zw1QL+dOXBh/9mowIQvrF5
/U1Wp1WD9Z2R73I+Pdlou3zeNndJ+8MotvLP2clRTvbWBs+L1a5NGkKeXXwVvPg7Z7WK84rS9Jw4
Vr29BZH6NZASSOCeWmhFcTunx1KcCOeu6+rhkEV+bjCX61AMcdXaxnljtxZ9oMXTnhXI9yzdRWan
qPW54KXu3pjNeqt4HVbIKIGEcQ7Vs+U0rEToHqHIbdCe89sNcHs5Odu+mKHxxUtUz+EukOn8ve2X
OogNXB2+NiV50GGtquYawYKtODLnm09LbQXTWyFPv4yTews065NzErsOJ6XX8zhv66nHYxJ0FqJU
aE7MYXVlmMAQehy+L0kt6k/TWDSfjDZcu51njIMdZ4XXHK12qR8H0WM3+sZw/RJ8ODDRYobgSH/p
V1qOMkH2qJnhChfp0GDHuONTGkncIWlNIiy0qdA9TpUvvodLpa7hqtUwWHyT43uDUldICjcyfDPB
uU9aFQhOeE2xYjeOdxgWI7V5mCY7St+67192DzZKtAb1m4bRw3Hq9VAicIgMs4FIgrv40Lx3QU01
+9MEfSmHTyjX4G5UqlN/jU7WlN+GpQjzW+rYavjqldZoxHYNHPil+Ps/6mufgAfYTul3UuzUitQs
yl+UZ1xsswzHr8UB36cW+w8lq4lztmH3oXhnp1XoX0yTNAx295W88L5qt2C+25Yp9T08RtutGA/K
dZv2w+9fs60ziFczj4LqE6KKzR6w0WmJpvHzbaYZl+49oxkwMnM40VH5dDKgi2UMkd5zz1p7zTc8
/wLABN8aNHSoHqBo4UukcT3+qDA7KhpFaULNy2blnQGk98arTiyLe7HCxhi8ODWQezlzI1mYf/l+
CFIj7mWojPqNTeuXHYHmODUGNkwq+vB6TnaEdQOZIDMz2iM+EKoDhkxme2mMTTrsy3AZBFZeKUKL
yRRsbfOGMh5YmtejCWoXeTXiLR03pt4vPRpU45RDMCmOa9crXKzQl9gYrGgxFP9C8CJrwVMb0TKr
B+HMbjCfl2wH2EyuW9G882nGj1+Xp5pR4UhqTrk7L8wTa8p1kQyRjlaFiWGqzCzOzG7M1HSkh4Pz
4xnAtnq7V41qix9O0BnVx8xsN+9r0bMfpzFVUv8D7pCYAnADZr+GiVVzFMPgdpvTdEwQ6mm2e2fl
CvDPysrl1citiNJoXxftYLK4y5GvxRNuKIwxESAn+JWlbs2+O5jV1FfR0ZyKko+v6wA1G+BjqS+d
eiAQQiTQ+1SGuzrA5wI/Is5VE82kqNJTJ68b6lNdHuqaGIJQeK4hb5JJKY5ZYSDNE1PBb3x1V8+B
v6hdB1FkfZhqTOg+W222Ws2F61NcIojPDT/vlen3qXNMZ8MoVJJB/6rh0laNi6VMjoBildR9g+YI
mEijlEXslSkjt5vmSP9dV/rSvxk8kes/43hneWdhXUdYApfuuAHSChhsVb0zat/HhBRXw8w2j0U/
ouJ83vlumhYYO6Oj5en3IzjZXS6GzQq7Na2Z7Pnm5W5BSdISOGybCqjBFWryPNwWOXfjq7vhSbvd
pyullgCgWG4ZXlw0nmR1poBqeWSmUbW0l6aS1Bg9yLnY7aWezdH0kE2FlU0XVjs5TLycqihDr5zC
ZMxNNHoY2NxW28SJf8AD64lxCRZkyyQrvPS74keUFQXvqXtZ++2S89JLWaMit0sbQMWomD//1K4A
Arwz1B9qnt63+6i9tzO7goEsnWq7n7tmGG8iP81++LQG5CfUDZfum5gbU111lsJjIuYoOSGK0Vtb
jpWZWKKcdzmVhr4ovBW2KdiRTfDN7b3eeG+tQlcwAYjptzVA3igBWTSm98m3KbweOrHOy25CC2K6
9+2q4Jar53vNXeq334I2bXByHYqSlON9Zy9GGR1Hw7QkRnjT1nYoJCqg3WMytqaO0+6YUTiKwzDr
/Zso2kTknNvLqium5QIfOrow3SYaq2u7jVInToU3yDWu66pqoSdbfiviOQ0WeTt7xew3eyHMEYG8
DD61uupnY8SBj8rf1he7PgLmf8wGzyEq5BCUIy/BPSDwPi5rPWCaNVj4uIqxJQLhJDaWCvtLe2ud
h6019C0XrCWSXtX6W7klRTcv9YR4XMszHuBUtCwtqJfefGdWXUaMb7y+3O479L0Za3zCi+0elLH+
Nbdn8lCpAWxldbehJTamYAVihz+0aJx2Ds3gsfSNmwrnbXG3daneQkQDEe+sSLORyRZ4MGvE0Utn
/a9yVg3DKfEILX48rzIHGCYfcjk8s27tLSpmdB4czIyjmGJjV36bUOLkPr1crKwVQox+6cKFLEtY
awfmajEUTvHFMlJco6PNdeeHmdDnIPmCant0VrhKpHfNbGsThJIdb8EtIQztR1NhJcI8yjK9LlA3
J3ZmNBKQZBHl6M920tWz3u2WLDTCZCqoIb6PMAES9509meXR6ikahzE2ORYWDK7TrsUHIuAc3Vmr
s/E3QelsiNDkpLvtVdpzBuqTl/eEbhztmJjfNgnttZrZ8J8fWOT4CcxIV1hLdD2tY0//r3K76c9g
VNn0GYtmgfyq5yw0BuGFNsqMw74FA7e3lm7q9m7GHPqrHazeuLaGoSmbA23DcHg/ygjAgN8pH4B4
bkxIhshpMy7LccrmfBdWhVOfzRlts5uBsiu9rDQtx2I/VIaxYAvaiTS7x7zW5obToqZQ+7IknNTj
Rb30NBg/fMFjq7Ez9UlsQYuRyAbcpi139jrodbSM07Ze9lE/8kPaZrrnM2WB3irDObTWyzGApfwN
mqWehqqZeu8c93QPniAWL3V0N/au5KO0XhTvlCq97mssS4rBWVx7I8j7JG0oGU8Elm30KSWjrHLl
TLMQV0zYBgsKaGRWbFkVlRvJNAnDiwBqBgvaXQq6vknuCx3jOjnabHMOe5Fh7BowPBVV1OeNjeTC
U/Mx7xwJ+ByPQyu/rWBeLN+3Ter9+iVXcq1Uh+uXvbysipQEszEWvY7ydXX4fta+7hC9bL+FhiNw
J89bmg0Ig6U5WK5Ol54TL/y89X41Yz7Bx4LR10G8nlq9JszN0ntx0Qu9qTaL1PtnA+KO11XhJKyH
yg300n/Z9QCV4O6T0N9Nhf1/enV4N+u4Gfg4RGJXB20nSExGHbdd77lJBNj/6ZtH7CChQrdKz4fM
W3XjqQlRmDLQyDBJYsZ6yfgqzKh5T8ngFyxZz89zmd2tZrpVw6fCSHvDTxazbPsDToxlR3R25cKq
7EMjI9q6z3kp/XHECil6LFGz7iRrMHQuipSf28tx7AcChDLclg8EtAzYQ8zRo+mVmKnUOYX1vPWV
Qa3nDXmNXnqicX1D7WdQ9ToCPV8hKIGMoo2+UnQw97Wo9AbqIeNWwpF0VJdxMvQB4owkEp7fj59K
ezC66n4AP8IwRKkwzOIht1M96v0WDITLZFJV2tacw4F9D9bNVNvhQGycRz3NndbS27Js8GLsDq3T
1PzKOpcWL90sI/0UZNQVA9kxpd2zzpydzbq1+6rGFBb7J2ew3mWNVzIUrZg94ObxvBh8exMDBib3
E7gJzk8j1eSBvn4Obit9EIYv++r+JS2wRCnG751cw+nTajgOixEXm1EXqiuOpIlbjzoMizwQ+qY7
V+eEjkZIjEgBuQ49VIQs2fbFBN1mOMNQu+R1vOQewh7wbEqQp9EPWecRGfGHZej9+W4IMbhw8GOs
mxTeTqW/EL3uicfxpqllEYEmMBSpVQxJ1ca9MiZgtK4LTwNGIy/SMxvdvBS9o2/t5SuCmmS3PR+6
seXWPEeCdE/WXNYsEYyvWr7GagW+bJo32w/zNZ4bej43stWvDg1vvYpeACFdXvvcllM75AGOmJ8u
BxqCrywpfdAu8fq2KX7Ap8ITakeGD5lezxD9mEU1jFhyLsVU2pdVlUkBq9sUpVnvDccIshvyfhxb
g9kYmi9Rnob9YxBxvWTCpNgdj1Egu+aL21Umff2+QHNbWy3WQzefWQrf3J1XVx7+3INL5rkraPWU
n8Gh9fBlYZFuYFzynjJnGwspo+m2Lbdt/dw3rVOj7jrkG9Z2zVDapGEYMpFzXecjPBMZl5HXijLe
WpROsJ0WS5hXn1S22vyr3oa69xO8VKtJAZxMVRDF/TTXat8rmkxRDKCzwuOirJhQt3yvR+kiB0bf
/CXgI40o8+f2lvYxY1MG1hUCN23R3YWAckyEDs1q9sZ3boTYzXTscFayCHbIdby3LApW41kZSX19
QP+hKva90eqf3Mrq3DOE0Mva2Ne2PdXvOjkLMzxTPYpR20UYrGPj0I/fcowiNzmUIk16F1N060Bv
MF3ZI5uiLc6UbE3uLe8bkAkijtRm0f2pnbwxBrQpGz1RFqa3jnhAxOe79DlrfgnZnbAjYDHkNkZF
JPZ9HeNp50QWzrNhsRbfpOy8HIvOFDUCaz9yHKo/FDXKsznBuco8jNtgEn4u7DLkzS7IUPpjPEWb
hZPBaFWLH3tGgCkxEpad15lJGIhlREtys5g3vkgHadNYt4R3bXuTTlfrdtDHNud5kysU+0yV2MW6
8gjO8680ZuaGMBjrzRirHa1YfSjjACIJGc9nU29o9He5yGqtl0PjsXoLyFGbuk1T5coDkzZiS2ei
kExuT8eTIiqe9oWKz1xOnaP3emelLOJgKqtPurab6d0bBuU8AWtf7bRVBwq/aSFuXsIFIIyGHWHq
Oh31SfzSwVJJSxczH65kDYNF3HFOTGcr9ksXwYektIQ+rwzBrEP7Kg2dYxZhrTdg/K1ZqcSrgMiO
KICdjg/oDCFCA4+sfMpJU4D0ffyClzD9lmMWiu064IXLFLBnyNnkCVF1mBlTu+k0WKSoja6ZD+Xk
FkN55qPRt4bHCFSZ2qMJ2fTvndHpbd71xLARNZg1npmWNvuq1SlN5njexhu/UMTI1fOfxuX5GGNI
mVk92GhfNrtBhnOe0CEaiWzmFjHLki2PNj7ltIC4ziC86igqyFs5ID0nzmMWUbIZDEcDchpYyPxC
/Rzyxhw60Hx82VzTzhC8kDI0jErETVZTUYlbDNuYw91z5iPGVMc8ZzV1qmCHmQ6q43O6nqW1Pg62
dGv0gWJFypJ+vaNLDZZSeqcLJzGxQYTS0omW2aN83O4rYUT55dKt6Wo/rEaklu2I/v+klh0zJIw+
mG4/ttmuQdMie0QRYEw/RPPal2ebyI10S+bCmB3ksZk/tRu7ee+uSUaJwhowCQzL8JEygfmxb9Ne
PeQLaldql2e8xqNbzwKA+5yl632XlvWCzN/mbMesG53tI+9k642jbCNPiYuV8mOPNEDZbuW9wvPA
/GqntdXs7RlSikFxOVpwXcmsSQ5djKDv1N6Jut/8IhaVI8Iz6t6GYCPb1rXcj61yv1lppexzoxn7
4nsxIplc4HETHBtHRX1zgTLO7J9v42zMH2o6cum7ORN6XcomKxh01ZPg/Ui3uciinS/RY9+5QFZ8
zixoNnhna0vEGney7kxUndgm3VRc66MZitXoXDYNNTJGjuQRFWF5cOg3WtWVl/dy+/5y4nrJskkD
dNbzXCR4Pq8YmCYzmdwp51SZRR0JfICCpYGfcTsBoIOm2QRMSvl8UM943nb3PP/Vcw5lP68qtW6U
GxeqR0wPAfiy/PZ85C7TTaeaL3nuy5KAOa7T6t6sdRZuOGNvfqVs0H3v51UEdFhc/d4Pm4MQGlIX
wVR3NuSedJkJ2nbIDNvl4/ySjujUWhS9jhay3IbiaqREVrxr7TCfsB43zLa+CObNL/3dmikdMqjp
6nOQwQGBy0dup1j8ZVujnBJTy+Ao2fWl1ZOCTlZUAo5MecMtImYd/p+7UkxW9oO4VBG6tm61on3Z
K6FEwqlsqT6ypPxcG3msg7nE0gMpghk4nj03vMBuucnKNkQeTpjOhqcaBrLI+oK+VPIRUsAkH8kl
pgLdD1hR9/gAmUxDOaxj8X0sDLSm4jEA21OyX/iDOyXTZurzlFgXjXuCF96sDzic6fKXwsvAfyyA
kIjimMp65vfc1dRB0MyUjt9tN5sWs/ypeBTQy28HoFMgHIu4NDo9HE2vTALpQMZAbtQLjx9mGQ7+
DaY3eidQlo3BzeElhrHiQsoTuZwxfDeF1Vsl4rFeGhWx5aEQUt/2tCJ5Yf7zPjSZTs3tVM/p/GA6
+rSBe6YOX5G1kYt6hs2iQP1H1i6Wmi+btC46MextqedAaXmUQfzFnvzhuHom0EWKpmFnXzVeqyef
6M2W941A/cyLtqWjCxq930nJxejswZdQgTPDs/Y9lTIx1Qt4kCJwFVHzqLGk2bXo+URRbE9RCXNh
fa4B1GZDxQRvYw7RCFKzftIGqQY/iawRF95wnGfz89YJKu4ALTv/JhCdzbAh/5ctHzPXmuaPL3uq
2XRPxdMFoOe6T4O0W7+nbtZb094BzKUHDSlFxnqhL8Jjk3LrYUpzZRCZDZNV3sZ8VHYJW6DeNQfL
Xkd2TcelGJwEhl0zGKYYLDnGiBBWU7NXEfLdkg8gzLdcvpQBaMbqTIMCRElwGF5qedRhyRzGMdBB
5OWwmM2p5EhRT369AStBh0RhatnPigk8zqu/HoPemUPS5HVFXTkZpLfo6lAmqYidCbtbeC9g+X2U
eymNhighlsgraa19ZLygelmqhznHHMprXt0AgINHyAxfJ/i1aHjvonX0D0beeBwBRCDmeuwTRDee
9s9yDpwrxr3tbqqRet/jJqrMJPey1Hbj5vYyF4kThYuyPz+1Z/4RaeBjW/O//6U/8yeVRw6K+fiE
e//3T9fiT8BY7Y/xt791fGxvvtWP8vSXXn2z/N9Pf509trtv47dXP+ybUYzr++lxWO8e5VQ938XL
b/7f/uW/Hp++5ePaPf7nf/zZTs2ovy0TbfMzi4Aa4k99LH0nL5/TD/Cf//HhG3Cnf92Kx2F4/Je2
Hr8W/fRY/c13vFARPP8PNBhcjWWAmUenlSb1s9m4wV+B1AtpvgLIBTf730QEN/hDV1eRC0MnDyK+
ZsG8EBFc/w86eQHYxBCGIR+3/wkTAfbj67YRXXowRnjVgvOwALaftshdY3Kgf8/5Md8ceRYs4jPX
PPSyvgrE2FNXRL292DACqawxT4L8jqrv5YZ57iGci2Ne8TeA1fIzr6hRDbScB28RfjyZ/d5tQnQq
RX3p1tsFZZKD2ZofprZ6gMf9w+3cZPWCS7AjF4Ryzn1AkGKhir9oDJ0vkXsf5rCtrFSNe3tqOZOS
61pdlOj/U2ReuZNF3iWuyr7X0BDORID1NFg6Fc9O8H2z5GNdRsY+1dWVfg6NfWlm1Y7U6T0PfOO4
zYMw7bMWnTSIRjgESU8g54uwTu7KKKmard2ZeFVcb4iKnpHHcOJy0Xegw5ZEovgRUr0FPTmwlL3+
S9XVD1Fbo22fXowTsIulSC/WOThYOZevx/K76Q3REUBetp+tBmFlfVtC2lUMjO1YzVhKYcrxKTLe
qc653bYQKbywfVhW/ybPKLHKUfzFoZxwy51sWg60wYOaSrx5X+dzd+ui/E7Ph5iqFjJlO5h2eKr9
BVyxwPXgO9a8NZUAl9yjm27c1vpcS4MT8/Iw++u9RPWQmrOP1GGdf1+24HwLiy6hodgBORRdIlP/
Rm5ocebDuK+b6taIts/bwjjZHu8IEGhMleT9NHa3JVCxpFh5njLaomQJPeeIsyVNJOtqUNN4QQVz
7Zf+UAfhF5CiSVtNCLDNPs1vMdGp3cxEuV8Dc0Z3GkENOit57LTieyrVehkaVbfPJtvYR6tbXuQt
+xBk2CzeVve9D8228OcJ9SSDE5pU1bmgeHTnFs544IRIqdJz1EWVcnqVJdVFiRZQmftqv27UxRrF
LRi1VpElopdNtCZGNI17z5zkR85mikzCAVs/DkXCYhYJpZA2btz0ohhM2inKPSpcZGLhOhAYZyf2
6/FmDcaR5gFTs6IahhcFk933pjjorP3iWIlTROdAOmDTNw8b3ZId59kDwOILyy3vqmK4DUzeft6P
tzX1uAwp2L58g+N4CvtG7cM3UTtD7InzqfdEgfwJa+gjL+xmU5Ad0XADmN96x7Xwz+gboubsVm+h
4U9b/k9XA9wFtoerwg99jZCYJ8syjDzNjkEI/NjPInQIkZNtmy9Qj7a0vFk89CDIjJmQ8stPcfr2
GVjwM4XoFyDE08UJqj6OvB76jyewpKa2nBbCHUJqZfkdPmW78w2kPxBGottIrHl6EWha45NxFSJy
b2zB4fe3cIoQ0HdgAY1+omoC1T7BVGrgIQU5K6MZNV+7Njr6uX/e97UWetm3afnGcD9Jmf2MsOB6
UNzYLwCGw+Q65WQ0jikHmn/ZMeVITj8CmPp6P5Tvxo4lP8DoopwZfXTLPkpyb7lHXvV67L7bPX0N
L0vKUcVhKg7e2IDRdu+j1tjV02VfzPdhGx4muzxzuv6mjvrj9hf1GixOKGAEa7dHRSyMm8l536yY
RG1LcN614luxyHMjk5dpn++JRnszzB/9XnGQnKoHVRlhjA/OFRSrIeHGAczP477AmiMNKVbm+fKt
d6KPNd3dGHXL4dIeNiOZF/evoB++FJw7Y4Rr5LGbrPe5C0WgiihwVxnlfLrE96BdPiLYcF+u4cd8
M+9X2pGxGMIbhNnWpEU7vRHToe2Msw5e/zMy6P/nUm/lUoBU/mcSZ/xYie3xVe7F77+kTWHwB0ga
jQOFw0UpSGdHL2lTGP1h257mUBK2IFb9O2+yQj5EvRyZB9ryOqn677zJ8v4A3qbV/MEaoWsb/pO0
iSv8jFxCupAvgOUGmorvMk91VidbZEAO8VcZjfw8zMOdaIaLrN/+Wbh4vozWe0FrAc7jqaHLuvXI
H24rckiGcdmOJv5g31MHdRp6fe5bPtyn5Jfnq2H6hi4upDkEeV/HZoS3fcSZN3kMBwyH4M+iCbR8
EUaApBYAlGRwu71ig+cIbu0GoGtg3R6stIYZJK6x/ThXw53r5wgYZ/I7BqUfR2nc/zQ//i6EnyAD
n+8xdInf2vLPOhU1tRbcMRUNFwKaEuBY4T10DnEDquaOHtGH3Oo/9pZ9RtfyrittCqh4FaK+oW45
QV6ZtjrnLCjjzkNLJ+/RUTdU/cZLO4W1Pd0jc+wJcEd2f6qXriELiJj08gg3jJSmX4FQDYe5yIuY
3PaCFuEXV41x2PVZshXqOsvdUYuiHBUd8CGfvMQ0pq80cR6WpvmwZc1Z29L5RHXjLY28k9z/+U45
ZmiiO7TnUwVqQ5OhcTKRx8zGu7qrVwk6BFlpB4xw2UbBmetb9GCGZiaGm7vfv8sTvNrzxRFdAjGJ
BgYdqtfTzZwwjy3xcDlWhOnGT1lHxtffX+J0maIKZmnLCGzl0dt13JNLwLIQrubXHWsTd5tVngkP
3ETrv7HNnuKdOT9xHRD6WmcXQm6oH/XnHGqkJVI0uTwO0fCI4Vl3LQGF76FQNDTGgupYhgUmpGuV
7VCfpidbDG8gjH0C26uIpG8B6RKT8Afomv++vgUP2/OqKo3hWNKwuirRa9gPsHkAyK7rYaTzQuY5
Lutn0QkjnvE8/JqVnosN4BRemV7Z5QkYWvGIvQOq7FHQholXO+p8W/3ljMJX3R18z5APakiv0z66
6fqgvvYohB+tcj7fiq3b5a6lSzMU3ubOOkLceAc+fjqizWfulix4N5ftQRVb+gkZWyuG93UFvt45
4zaAGw/zfoX0d0gtlX10R1P7+BQ5WAGUCt20fUctLNhjKo6xJ8ZKyTIENInM/GopjWoPwfJ8pDFM
ZRXFYD/IErqHxmdgI+XBjLJmn7nqu1tDtLV8EPmI1+z9+cyxF3vvzGN05UX5/vcT78nh/KfE62lG
wMKLwMdpLPDpzANTHVZzLQeQyGDK7SIvqYYveUJouMNiIWkWcTfmEUU8Fapm13X5dETtzD3Pe8d8
RCP6fpqc5d0y4V/fMrMTd6uDo6zxazTBAyVY2V7L2YuzgTozal+Z8VkN/GU3ZNQ6eyt7yAqcckQx
nbGJeLvM6SFqmOGP3z/n3y0wrdGBfSYT0D6V810zU3lwUQcCiDQ+VZAar7NNfuyn6vH3FzqN+3p6
ozYWOdp8GoiYTqx/WmEL0sUDQg3DsTOr8qzpN9DKISnjSqWBqFVBu9/PsvpaMA/i31/6754RUrsL
9wZcL8v79aVNBzBThw3kUdITeAQ4fM2Z0fqabs1b1ownpwM9aRDRxH8pJK7S/Tm5UrpJb6zMtDtu
TXDrTX0ed5X7ISPNoD18K9Lur98/2d8MqtY6Qf0B2ijUff3kPw2qZcxps+BeeDRH4e4l7H1qirHw
/HGXdta1W1rJWL2l7/I3w8lFAfgjN63NvE+yDAOuf6XEMhzrzCl3kV9cuQuYAttVzRsv7u/CsrZx
0mHRs2xWyevno1AbRj38n6MddI/ZSgM1oKMXecCNwH7svEWdL9P4ozdlk8i6/PP3o/u3D/qkkKX1
uHCzen11vw//i73z2o0cy7btr/QPsEC/yVcyGIwIeZNG+UJIaei959ffwexGlRSKo7hV/XSAg+4G
GlWp3KLbZq05xxxEY/Pe4PhHGGZcmVG3BY575ipPvDTgjPXVbAvRnvHeDmNjg+gCCO9+ueByV5fi
c9xkMEgrULeZ8lgphf3vw8z/bChY/8qjyc3kUMmazUmantzxe4PykNA3qfbVzja+mFjp1ardR7HN
7Dtn9/M8RRscB9XeHEPVs9QmebLayhs7E/isOS77aKaP8PHdPv2wiUrmdE9s0rvdq4kO3SrCleoW
yFv8skhBrPm5sr8jlcgcsUyYseX+1rBVynMoMc7s+k4+Bvwxq1mNMipV2Tffkgi0xGhGTsLGmNx3
Nim7+XypmsX1rIYvCVXSzcfXe+oZkEuEm5lDDYeko89oNqWQGdOoIejbB7Uuv3AqP/OcT10SxAoW
L45a1IaOdk/I9fssWMYaQXCkb/VuKFxVauBNKvPXEGtQf47B9u4EwgRovhrxOPonhJAxNcXMiGUV
eEkgDTcVUotNXgzPrVGpk9eIgm55aaGOG9udwVauN9MnpC3XmVnt7MSYfKDYz0OuXoVrl64R2rRL
RPzz47t/6tvWcZ+aUEbWQ+ARu2kGZiEXQ1/7qZR8FliQRq2+NpLo7r8b5uilSvs+Ms1+qH1EcvIG
qQVu9SndBPJ4LvP7xPYR+MNfF3T0OpVZY8cLuic/XpbvuEO8fJBust783OXnov1Ofqm/1zkqUqBA
fv/7V8sO/nI10jPM1IlG7kahX6YYFJ0mVa5by7iSrWwvpdlOjvXSF0Z4//EtPfXd4CiGUb16fPnv
2+90nOJ4lCtesVwtCKM1reGlzafqTKnx3Cjrv391iSXQBTViZ+bPFjR/1FVzeK6UemLxtuBaYZ1i
4ufwdvRuTHaApaXWKqBh09VQjk8IxO6VNrkVUfAg1zleORvV5cd37+Szg4THnWNUGG1HcwJJYDg3
KkE+EU5XXyqm0Fvme7rUy34STH5BnLiy2Sq7pMi0faDoj2d+gSOL3bpHouLD1IY7GPrRcbk6meZg
Uqec51cp38o6I784JYQT1r0S5p+mOn3Sq/hXp2YFbj8ld+BYbz7+FX4zbo+WP87KEPfwY9M5O7bf
ljGvV4p6zC+NJvCXJvuJW/l+KCbhNCjinAFdNZKP7K4eG+2Qww7wSZHwIoSe3sQ5dUMxJb1r5yBC
w18cwtakSdMO2XayLUSt5rSppzTdAwZ3GxJX3aZcrm1jCLcocB7aJmovcN9/hoqAZnIyLqbJTv2O
KPdNDQrQFwhiXEUjmbcbpX1WF8vXPo4504XoDAupRfDHEzOlZab6rdBDQiZMPyKl+6OlD2OUZUjQ
9NuqESQxlNEhso0RpiipRWS2X4G16i51GVqZusRe34WP05ANmJa0w9RMl6EVa34a1TWAEytx88Uc
0K/QY9OpLehOsbQ0keJsiy/zwYxndTtLobkPFu0mmjQsJWVceFE6Fk/KYquOXAYXdd6MfruAGWwt
63JAXb+dZeTaZtUjhECJ6ehtpxzSxpLWQsWv3BAvcYsZsJj3xFMTZNraOL7KxrhYew97Qn/+/soP
NAbKpVijnPm/b7/1ICngf8hz5XdjkbjLuIROFEZwKuLb0E7u+akzH+GJdRkEPZ1hcGgYQo6P+pj1
AXFEdeUjSJzdKrNCt49kL1DSg7UMsTt25yLq3pW0+OpIXgTHAM9oTQVZl49X85ne0OdNW7Nkk4m0
uDYQjlH4Sh5KwmnB38fPPaGEvjmktlfZxl2e5z+rsrvkVyuuQrXSnaCKsr1iJ+Bp42m+oaNQvOiS
qm17xWydxMpQvHz8mR53e9aZgpY70wSzFEEQx+SnmexaWI5h5bcVrH1RHfpJ6g5LHt1YWoVgxMIK
GyRLQmiA+muQrAe9Gc9RFE7sE0DOsEOA5sGM9Y6FM9aa6HpRstrk7pqQwNbTcKNFnKOsry/Z0ZyE
jGCdDwkypOJwdHTU8FkgVp9K8Pz5NzMxthw4zuyw16n93RCrTAFuoWLCeXv7DlCtQNXVDKWfjurn
dmxaNyoKzMLRjrpM7Ky7HzPU7kRrtGce5amlDggLewbDQEbxbtEBiYvtQS59lJuHlViUVcEjavPb
OSpujRIARJEMZ3DKJzZEKxDLMtbjBDWj9SN89canVmMtcqdwtSmREnOwPBDD4IkYI5sejGcGO3Vr
aSRQD167He+qG/2MNWOC7OFnhnkLKjp19T53U828qAQOYl08aLX5gJ7+TO/31I2le7HSbcBAUq96
e5EGka2lpCuVP6BaVlqvUjE4ZFiLyJtWPGNe9Qlp+uXjD/P3ifToRaJIaZB3uWKdAV2+HTUdkEsb
LGz+sNjpHgzgJSwjm3nceNHSKQQQNZuONeUvGPx2lJc2RZpeKLM5oHdcuC3Crj2Kqvk2HOfFDRtg
5UgKNcOTSqb7Jvmu6xW1QKn1SF9p3cLUDAAtzYNIjRcCOp5ERb5FtSiftLQ3HASS14tIkdci/nWs
MnquNDV3qBqH1BqtC+o0g9PrabRJ7DTymrbGWScadbvqSzZDXD98fHvU9Tt6d3sopXGIhPoi9KPv
zMh0s4KFBe29zdlMCUl31PUAVrWy0yylcdDnXmyrQD7M6+4gwsf/DSPeFqXf8iAToNH1UeuJMt8b
S5l4iih1bkatu0msP5kWVOIkjO1tufrwPv7VTyxMgA5RMgOQQ++kHz1Y0Iq4B5uKVcKEkwVmYHEQ
5QHQb6fw0qp4qn1tWWe+nROHRqAL1NxZD0lIZ2v49nXKssmgE2yUfjPq3bafJuGqGRWIinWZEkhF
EsGS5y62xGBbZbHiAsFjKkkKGaeU9gnS/cs0dp/hoCCPkZe7BA/1YaqzmlA6WzqzWTixKq2bBI3Y
zxWRDfv97W+LpS+sRa8XvmyvvpPkUSuCzsEZixkFTev6j/k1sTwpWTXQiKnz3aiOyrk97Lt3TEHD
SQeTm0ar6nhGnRI06YE1Fr40pxfZLF/LcoTBGkJGRMD9bF+OMVtYqz13zHx/foCaCtZKp8hJGArv
ytvLN5qJ+MMhLv2sr6DiK7ZfRUtKxqqFovelCaIH3lJnMvorlAQfv53v1uKjoY+OLnUbK1Euk6ej
dvMOs9CeUMvLsRrOPOEzwxyXxK1BzSK4m3wE9nBFkirF1dZXy3P1pncL/no10BpBFfMIwVu+vZEh
JJ9ewyzqj5Pe7AOzLi8yRT9HtDj9vHAZri1z3Ibq0cZPXaweElFCCNGUbtVOf4hM/dqMo5fBtm/7
EBUJTa2LGu+z2lvexw/s9OCrbhKAD/vO44DYisx1DgMhg1fSYVWT9EHyY8Yw7MzVc93V+xCzn2s1
j/jq92fGfnfOXO/vq7GPLjyRpJiMC8YOUYUYduY15tqp5dA3m2SiDo+1nnydLOlxaqtL8sD+7lS6
Dk8eDX1LKqx0PY4ebyEmcLl24Q/WSzSr6IbDi7G+wYizAzh6ZrD1Wt6sOEeDHdVEFgk5cjqKws+x
LQ2W6qCi22BKomp9Lifs3FBHr22Aow1ehVX4rVyQrZ27IbOfMtyrFOU/foKnR4JIzLKggE47mmk0
va9qk6Brv8du4FWmCW5WhtNliGW+hvk3/JObSKuZwpK1RicfLUM5HUmkglzZbJPPFatp6DRDVm2D
JgfwPWnZmTf05PW9Gu/oDRFjOvRqzkPD3HsrlPGqbep9bQFTUbvdP7iVzDPI09gRv+ujJDPVYYzj
EJ8QCjuVpV/bbek2WY5LIT3XTH+3J11fxt8KPaQo+AyOnlsrqQUA4fW6ZjRcpok1Bq9Gb3deWy/7
JEOPIGmfPr7A96synXvqgebvFjoa6aMvQG9kSe6C9eERl1eSzkJobvTS1VgIwmov6fllHdWxE65O
yk48ZMO5kK4Tq8abX+Dou+iRQ48yOHO/jpHdZOZOp0ORWeP9xxd6YtXgleEER8ma5sGx/jCrzQXO
Jze3VZTowN68dsK0P/dqIrh6P6NQJESgvgLPgDytL++r01MLhC8sU/awpip9AzgSoMLNzS07Ajdr
C68d5ehuriZ4cNr8fa4SmreU/DapSt43fp2HVKp/YZ+ondhSB7SiSbPveuprWV09pLJqbsXS7Ga1
vahL7SqZ1DsUx6WTxOa0H5Ro2I6xISEfrEenhyyAidmGTqNWn6hPtZczMW8+ZLppGzaFfhFgyVgl
Lz0SCABhhUvIERlboWw36BFTXPFDbv0qBzncNVlkXJaEag+FdDv0Wn6RMtIG2gmq8FE+KL1mbZZB
g5qWdtthdTovheSNg53uBrwsfiG4+jRfflRdql/Xgf41pL61mej5rj5tR+Td4Fu69ElLsuySh/TN
yMzpoeN07JZ2uDiqVi27KQRqtcyBwCpcFo5qZPV+HKR+I0ld6ap1ctEv066sssyxc1SVAkDSXZTo
lt8XIrjR9VzB16ggozTRWOgGpyZT6dZIalz6gfxUtf3jKAWSoxXqjQiUfapUc0VvTzW2TVuZ6A1U
8QREFxSKQQRWTvIPBT9pvppTedxE6RLcRYExuGAwmgPNcsuFjkBuSCPjW1mLh2OUpj+lRasPpjpX
13LD1nNl3cx92Hh20hk4hdTk0jLCkjBgfd/IkeGBpJD3I4Ru9N30fvJs3Me6MniFpjxoc/gc5IBh
k/EhVrTxECsiB1nblG5npd8LPauuh6V54Zi9cNn2RqN+7tj60vmaliUe6Sa7EW2BpyMIYw2EqLIK
fXZQ6lJHTZTdUFmujcED5POseZi4jA1tY20H/fOGyjvPbgwwUcRTJ5ylL42vcwVOD7xL0l8gzpka
x9ICQMIEn7qJWo5e3kQHmGDtJwWRC6LzGt+oyFVfyUNzIxa9POh9O2FbBfLuJkS2JmH5tbTabBtq
SYqyfhzvMGcFnA61fi+1wVVlzvKXUQoNQIZhetsElSZh+02E09qTA9stuDQtSd8Euj5+M4ik9wtu
PLE8qAC0Lfk0cr0bJkW6MvU6bSgfN0aBAWPGzwoIXMC9BfrQ3vVFr/q4LdLVCZy6mOSBWkt1AVmi
qi5yWhV7IGGe0bZQC8vS5MfLz0Ludko+ls8GBMR9kBj3nKPTz/Q2ZdUZUEDu68HsniOtwmYAKzxw
irkdfxpRpOpOpo9DfbDVGhCpNEuJmyb9YzwrO0HBAmhe5HbB5BFe7eaaDa826szDpBpPIpqUi1pW
0N1VmXBGIZYbRIGNO4bStofC4ixazwm5bvtmo/Sc2FAKB5lbLPbgZxBsmFKkcbxUw/C5k0fTCzrW
11wzEm2jNuGCjBp5mU+GPPJCjj3XIgfiVGlAoRyMqG0IrGFRcRaWlD2tsFncCtcmXoGwVn1J9GPi
Vs0kZE8kZXUjScVwJXJ7OLQK38xWSXC35abUPpCFqOxJAtWxted6/H0qgxsRWa0Lt8X0ykGP3YFI
rjtpoL3qjCUz2YzV7TJIxv0wttdY6UY3qIsfBqEZhltFcehVtb00rkTWTu0EWWDuldYIW5TxzXht
FMZ9urKjO07QNlWYizSNgNtUgb6ppcmVU/0m7ZNbpIp3o6Jvo6D6UjXJj2auJAeSzYWRZddWKIPl
Gg86BlNHxCaGCxFFbt8oXyQQNfBpkGD0VkIlOcsOMzIbf2nLC8vM7haZ1AhAnYW3tFK24fzxFT0C
EauF2W1TWfkiDFaMeqWakNRzC50AQgjWAn+Kultqdj9yi/diaudxM4zhXon00WXJ+QxiPyCuRPxi
oN7NkLJ19XARVPGnguj6UfsydAtKzKb/0pr5l0jmTI5ziEOyXN2PdveA8/9KyovUSbvy0oqFN0o6
oqf6fuj0F12gBxrN0QuWmaZ0vAu5M8ps30ldwCf22e6b1pFM2cNKtrWs/qoww4OwCsNR7BEaELWo
zVxTSDUbUkELww26/GcycAPtz1Fpu3VlfyqKeEute1/q0a8gIc0ib6/CLLqIjN4DUvFTzopPCOIh
CijjYUnVtVjKLt5ENJZoD0KRLlj9XYVD6RwbPsVzmIlPWLAzPvPoywDSSUsFqL8xqd0xLW5VbdnZ
JnPBFGbFvaTwpadL/lkbZmcELKAY5Q29YtccOmP1z3yPhmBgdg2vdSXf6LHyJOntnQ6Vb8884/SW
9Y1v6ls6zK4QWM8npXixKfiFUX4hN43lh/a9GZhbSZms57xMr7rcvGpATbjJwOs4NtJuzvRDFxjK
TuMfTFpQ3iZhlG1q3YAAIgNdMAYvZkMCXaBLNvpsdq5uLb5et/dpMf0c4QAfanr3GJEILjQnPzKH
uP06R9MQ3xm5XjTlXVCKKfLQSJrbME6XAxXMXx9vw06dbFdhO3Zo2Mps/I4OC8EUiF6aqZQlakOq
GfG+Izo/60kdb8h0v0GN+znUx11vxefO1O9qdJTPeUUU+hFIZehavd2Z1QVcVV6j0m/bBi+dtcs6
OHLSQ5mN1+RE32qVtA9kOqpw/XiUP8F3HOZG3HWKuFjaZzINAI+fOaq93/yi0jV53SgKrceLoy3/
qJdSGFp94YfB4GKCJq27cCXUoB/f9febUrB0NM1stHwk5hwrpVLwMnYwZIRNqtB9YtWRYA5My/2A
JV0GQVbW5wqi7y9MRj2jy3hwaJjQSnh7s3U5qs1urZ6Mhrm3lMFls30FyG7z8YWdOAqu3S4sPHQg
Ne24AholsbwSg0p/aPsD/DU/jyTUkM1Wrs8mZKz1yaNaAWNR3ZWJ11FMcVRF00uTSDvwSz5gWDYA
wdacn9Xi8wrncnGl0xTSyKOntFxZ5/qe61/9wdDH8kjgVXDVOu4m0QgXYUz/wM7Wpb/ajyBjME22
9EHFYdCtv3/Ufn3Nx98M4CeJDL+o9LXAflQamOhFte3r4lqd/l5KKWez9SBK6Z8vlOMTovy3b8y0
GOlUFZSdpIKjpqbccUTBnNSfCRg4MQsYhqKoWP4IvKQZ83YYsO2KudDe9/uxd0z7i5qNtJy0HVgG
L5XE39bHk0+14qWZcX7jr48+cNnshUp4ON/B3B7ANB/ycpB2jZW+LE1FCZHbS7yy9imso4MpzulA
T3yFMLfpXFtYqvktjiolaZQRD5mXPL4lpyPQzSlIQgycTa/oZ77E91OMvGZFsmkFU0nf+ejrmCtQ
T1NTlz4EdOOiMnICbHJ1oPkwxrvUQMS1tMvkWUtnPnw8B5w42b8aGY/h2ydaSQVzg+AiRWvt1+5h
YOn+x0OcmGbWGhCPEVYz2qOjpxguhKIuMd+fMXcXhbmz8FFznDBM7cxAJ97O1fZO3Q5FK5nX67W+
qh7kpt1EwcgcY6XNV7W+b+b0BzQEr27DC9GaZ77uU68HFliq6LhE6EkerYiLZE1Nyu7ap2XmNgAb
mxLA+XTu7p14QOv5kDwyoa/m/aNPromzBWoZnxyShG9Eonuwde8+fkAnh6AlQLEedxYTydv7NuFa
l6F30TmM5yszz2tH7azH/26M9SV59WxCdQLbbTNBJbnh0nZ0OjK4Px7ixAMheIQJEIo1yubfDdJX
Q6B6GSvKGYXf2TJG0/jHAFEtkud/sDrz969+QA6qaIaPbtcwWfkkm4xTCEDBefIyaJjNUY3/o+v5
a5yjWyb0cKiNitoeUh3JWdJhM1rWY01F/+P7dvrx/zXO+lm9um/SOGto8LgeLH53sgANDUnvTJX7
5BiA7X/7qQifOLpn/Ww2ph2s65MIvD5QdzVIvX9wGeiabAqIgsnmqBZbWTNxJiWXQULWIemKy2HQ
dx8PcWImo9SIqAMbocG1HE2W8mCjTrQp95YLJIqgv1rBBzXIi8U+184/ecME/Tm2tZryrk+nNEFm
8vgLf1oRZisAIMH6/fcvB3UMYYc8fGj/6+/w6sErdpmCvDMLHx3SNTl/AI6sYavXsSsn1hkV0Knr
WTd/WOoENg5xtJiaJHEbdikzViffLe19CJXi46s59fmTwM20j3/3RO6Q0pQmuVM8nDm/XE+Vqy8+
F/EZ7cupYZCg2OhfYPa/z4dEQGKFsMN8TUDygEZMPKRrAgD5+GrUE7tWlkvB7pzuCeEAR1/lQi3c
CoDP+hShb8qZaiKBoYpwqqreiMrYSgkKNFtsusbYG5RziGnxx/YpNeHemQrkp8JNv8PJZw+xOHoN
zli1/bSsNuyHD8WoPxTl4kki3TVa7yja9WAYZxbIE8vxmys4WvfbqEUJYGuFn3Ua1eWXTlf9RC6v
VL3xdLXxP75hJ0czkLJhqOT5HJ+ZQruXY1HxMsfkL8vLDdwl0EhguspfsX2uSXjqJWCn8edgR1Nz
PmHfs2IGk+GdsR44US8cYX75J5dEvuG6MURFebTDIHq1a62JGziRyskH405y5Ifo3iv29qY4M3+e
vqa/Rjv6QoeBmnMFwtcH4bcV2uwb0udIPbPdPD0IOg7oEqyeKzLp9ZQTDAL0b4WMxZJmTyruZBus
XFOfuZRT8zQ79j9HWd+VVxNbNoCGE6ZKWy6BDmhfLL+BFJOn6P/l5Ry94hXi6GHWGGjQyo2Vf8/U
J6NWz0wFJ99slEoasb0yxf+jwwFrHfnN8HTZB5BxP/7SzNon4nlDucuVavvMoevkvftrtGMvDdqF
uG9HRgv11psgM8LVc2YLAG7/t8Wna01pXU2RidBXPH4ZzFquNNmceRlkUmnLcZtb4sy9O/m+vRri
6E1o+9CSB2niTSAZnqoy0ZybSPtH7xuGXTafLG5o/N++b/Rz4oDuRsE59cqIZJwbpMzJnIrPmSBP
PhwWOIulB7bD8TE/1GdBUAGraEfLbRKmNyvkPagQTPIzq+n7kaitKZx+V10eocjrjX31CRVqZctJ
zFZnJQtpWr1vWzokdX+TcPD+eJp7v9IxFHYxpOLab6fu26EGtYqUHsubH0hia9XzZ+QPfqRE11Ia
+bl2Sbu2SLozg75/MRiUGhs0IYS6aGXeDppCnjVzmJF0LhZPJiaxzK7zdjzz+r3/dBnFYD0yKVSu
dsu3o9hk4CzAvHkxksXDUkIDMIco9iUeVKoK5plndvKaODZTEcUR/E65XmMqM8Ka76mT0g24MD+T
6BeOk/fx8zoxjEIljw+W2iEFmqOLoguZpVEy52y0wKSW0iVX7tR9cWYiWv+at2U76u30znT826i4
jo8M8oLCN06t3A9bGQilVcndo5WYyTmV+KnLwU8mbIHYnvito1U2LAbSZG04FnmpPxB/s1FG4xZz
y9/eAK/yeg0vBOd49ClHc4SypJmWCS1HQZo2rmWgkYwl48x6dOJ9M0jQ4386Gmk2Qm/fN/jcpK12
S+6r9uwZxHfksn0JadhTYbAQ7/fy8Ztwbrija+JoPZKULud+Pc5bWhI3hAw7axfAXkHDZfv0D4aD
OAK/h2I1IpG3V1dEpawO5sBwFaQny/ZJafKjQnOy2ALF1Z75eE/MS0hemAFNnBGc949eDNI8o7GR
89wflxzaa/hM2J2HvA8e3HU8z7t+FjspPLfxPzHxvhlVfXuRvVmlC+Tj3EeNALN6QeUGaQ5sK6Fb
//6Q/48udYYutS5m/zNdigNQXMTfn4t/3f+s+pcs/v6aNLX+7H9IU6b1B1ZC0I+Up/FSE0f+J2lK
qH+gRqMSxQsP5oI/8CeiU7H/WEkUNFwsYy2ir7mJ/0F0KqCraPkAibJ0jHG40P4OawrJ/9EMygpg
cVCleAgyAdf90QsM7hhIvpaNntFRMrlI+kaet2VnTss2JdHlUU0FuBdLp6PpLzAIh20rOjbjPdEa
F60iIz/QoM+Xh9bIZv6gLQ+cRie0QnEfxc9Lr4baZslK7UeVB8Rgp3rPl1JVev+pSFgUXDEGiUIx
MZRgqdU05vf6NJfmJhON9SkulBIe81w0szt0Wgd1pLCQKrQCpLVbiFlCsme2VooaOsdU0Qwjea52
L4IEOrw+h4DNE0E6wJxq16naGZ8VM+kqV+mtPHaUfJIit1laATWTlIOfdo9MoyIxcHpsOCnmuxS5
PalsMHGG6zrK+3ATDG1VQ2+M5JeILNYfoHmyHhx7p+qbQR27hzbMMvOqUFp4oqlc9lejPdg9xaZF
ZY9ctVbn5M2U51vsC6rYkhOeRE4egvzFZdqpzbbj1JhfQ5btxg0qr5CIZviOO4UoOl8RZDAhneob
EreWcNwQSZs8KxNRSBwt+WlAWsXUeuYabUVsdyCp7ijHxbgpJ6wb36KukG9oPsuVEy9W2bq5buXD
9Tj3Ok5IyBlf2twY2smxiw71kxRbtb2rySV4VO0p1d0htvNLLY5I6griKb8KxCA/j2joblCoipe0
4EBALh5SLXcq+3FylDDRFaRXc3KT6Xb3GWlIasHVsgBqrtxMcxMFkvayCHI3nBaEzyd6jCNmCREA
p1TMpo+3NWkmCmqZRYohF7e0PAgLrha0SrUh7hIiuiSnHZbB8BfqU9pB11H2bMYU0dR6BCalCSxi
e49hU9TIBA3UTKCu1Y1eNeInZMolu9YBUtx3A62my0QfVHNX9ZqabhZ9sWoXw0yac3KbMtLaAyHy
ixIx+7iHPN/U7qDO6riR+DbA0JObHbpZF87gQpW6wyw71LZOr3SOpE2P5DndYGfNAhJaLP1KN/ME
WDThKTw3acWZTmwVc0J/53Jh19T2961CHq/TkrH2HYnTNDimhAMdAWEUDZfkdddPCZaDehP1JNy7
dhdVlSNUsuJcKR2Wfa+TKOP25iiLTWNqg7LplAIPbz8Vtb2xIFg/BOMSRE5dkEZE/DyBaKjuhWo9
9XhaLE8xgU85xgTyqMMenDmtMUmfm3gYx02cC+MzUjH5iz2MeeCUqVoInngO+0nJCaZUYiGQuk31
d7usC9y0iSz3BIrEc803MLyIIh1upWlaaWsckfGltHn+q6GBZ7tzqqJXCXGYPIyIVQghb3p/Mpd5
cpc4DYgAsq0E0TBtNibRJndXr07qEnXUfu8GGS3VmC3WZRXaM+qHpOazEVE8PUZ9alzr2hqUMRc2
AEhdGPkWBp2GvzacRe2Rih3u84yr3Shdp1ZO3019vikrhKObnNRGEiEg7mpISbq0cnMm6hCcaWPr
aP4yxHp2T0qWV06ZuGrkQalcSVB84zWysZkVNPEmh1DZUbtQQ4NowFyWv+dq0D+DaDIXzxgjsqct
PQOqOZOojPIoFsknHVNR66qFoTwYvITVtTmCVvbk0Oi/yOQ5EMrQQTBxG5CjspsRgFtt4oFX1xn1
KFH5C8ewASCbyCSshWH4EgaRfiV3qTE6cq9qEnNnaqOZn5DqYVWTynCrD8jrtlavpYn/arW8/fcO
/TUu9f2qQ70ak44OKxXD0kpZfH1yNLWwWxajWwVN0GoDxBOO0uTL5uNR3klhIB1xBuaAYAoO3Zyt
3g6jIu1E59iM3sQZZWWoN7i75Y6Poe+X5CpKUPWYahJ8G9PIuFAWoNIbcjCr7ce/x3o1r08ptJuw
6WL2pEON0eV4Txq1GlRiU6s9s8yVg9Unw5NRJe2nmoQuNhZ/bkNO3Njj/eia4g70m40t3uAVvv32
igv07UoLVxklWB8jNtUno/VSTiskBnTIJi4bItTsTZSrEKB6mf+4bVLGsvf71/hbu8b/P3j7zfCz
6Xpw51fPVfsvFr0fzx3Q9P8FLPe1PfHno3mHcveyfz08Z8MzcYSvt4brD/0FIWX24hhO5USja7sK
2f8DIbXlP9BP4IjHfbWWO15TSPU/fvsfbX6IhgwH+b+2htofvGgarhS2lRia7b+zM1SOX1qD0zu1
RFqX6A0UsY7z+hNVEXLNBnFr2yECyRcSLFCbvceEcchj9WCGRe8QT4oM0wq9WAA+qtIeoyiGqbL+
khYc7kwidW5f3cMTrzd756NvCbgzjic21AaObaQXR5+00JeJBErT2CZD8NhTPH5IJ6l8Vhtz2XXk
/mVbOTA6r7fZbpIMEiSaOxC9eNkoeXPbhewmzdjKVAc+uBQ7rSoNFZgYY34qlXa+INWIOG3Uk9NN
aIkgcmUc57AFumlTxErxSTGy+FtgasV9a2oL6xM7kzvE9bhnbSW9qMo82okwRDxuqJPp5BMmWoFm
Y5OXQrw0nZ2wdhBZhg9yMBMvaLLG61fdEeVAWfsSxZImHMNI569F0pLWCkJcvoqCFlNxveTSXULU
yV2u5MaPKi5qfUPQ17pAtTVcqr6JWYjSQa1J0tLbEPEx++6dlqkGig2uQ2wyIxbEhk7sz506V83K
UbBrPjWlWC4nVUm3NQ3Ab3Gn25ZL8CLgE1ahEk30TFZXNYb6c5ob8yHIcnmTWcX4Te1npu6q1Yi5
z/VNgofWmVur+iEV2UK/myQsfqVqtQHwAHIsoGF3k6law6VP2pVCsyLxsGDLB8ySfjF2hyK1zc1i
Wr9Y2brHUGVddjo6RJuBVLfQqScVRCMip/xKyaTkuqjyWx3n2g8sxxMKfUIYF6r55dDBlW0h0xtS
Jn8KYR0FdMT68rmcWhmF9WBHu66AzSPP3dcprStCrAtpl+Vp5XQVWOeuHZtNkKhPuU6i+gb/seQk
hnQdGCsbZRgGUonYeABpInC3TpRPqdJct6wtV03Qa5uO7cC3oYm+IW5e3M6QYuEkHXxqQTZf6AwZ
3Nt6xLxVi9jX4uoAcqrYjthFrmhNX81mfx2uHmeR5rrp5tbUclNoxEEOhktIwMl8F9SyeZUWQGFW
58kjNcT0u9GB5THmMY99o0JwzAtkWV+WRdE2kcIxa6rmxyViacdIWu04UAWLkxcWqBZNxeTSdu3k
hU3HViyJDAwZWfIwwCXwJzaUIfFwDhmomZdrxS9zRAkuTerghQSI/mSDLaOK7p+bglhYsoW/jup8
x7EP4CxhZU6hDP3lmrZYJpzz1Kj/Zk555QRc9aZQtJfaZAunRya8fRVjtGiFR/D2KDhMWBIZCf28
B+kHZDOq2m1ht81mxKIydfZdG6T8+UQpHtPa/tkqvOxWqeYewVa3ldGlbNyU2ilb3lNJkcIFbBec
zKWjWeLmktAHB92p5FW6Mu3Ilom/lbYsf210lQOGOo6qq5Pm5qemmjp6pt6VRHm6lZXQyumU2FP/
H3vnsRw5kq3pVxmbPdqgxWI2AAIhyKCIoN7AmJkktNZ4+vuBt+80GcxhWM9dzpiVWS6qsjzgcLgf
P78axeG6VTH6TTP9AXv/lGjlUfkFvK1rdi81ylM99RoLyOcqA0ZCxVjl5BahQdApuGXppu6oArFX
VVmrk0J0ToFXALcBt8Xi1ZEqtC61PvXObAryLsAbeZX4amrHZafCipStg+F3tU3EorSqJ9VyIqG2
loyoxiNVsAggW+twUcO8sR7kkSRCAbU8G5A496vRT03FVfARvVNR82juXLGdX4nkPHjqRONMUCKl
cWliHVRieOmvGn57MxKftbOqqnmEIe8fx2ka1BsUydDmSU/GNCD6laiAyoM4JWR5D+NNmsb6EZaV
FrvKoI43SRTqsRtIyCxmYoaOQWn5d21vzBs1aS08otuGRoGB54xYNm7MruHBFo24xo/CYejbBPrw
CP8NDXyso2+B/ZpTzWP6EI/X/TBKl1Tf5YRl/MhNYgaowo+R4OpSxz9kJsVop3GTvpniGOVmXBf9
m9YtXxh621dqMs4Ma8z9984yy+TGD8zqscbHiy9YL/VjXhmNdJkaZDk5P59uH/Xo50JxOXMNECJN
wj6YM+7kzFViuAsh9HmvE0LFIbnoUUuHh7kYdLsk/RP92XwnzTDuu/y3wmu3q7Ro0FYJd0mkX8EQ
ocYt4s4pFimlVViuqmWZLULUUhBUOnPTvcNVnG3kM7vlNf388z/8sU5/vgSnjh42jjQQrL6WDHpN
kGfgq/z8DoDBgnAJJ3NPMOvrR6TJ4qyiWwVRwjQYSjlak6KrbrV4tJWxWuG1tyYwKdtQ4p7hsHxr
QTOtC+V1ocjpmoE9+5dSRhV0y2pB6j0jLYldL3GWCTPFbjWpswMAMqK6Nx9T8W/Vv/8v5hvRcP+0
Zr4VxZsi/9PVr83nivjjr/xXSUwFy7UQKr3JH/Amqe7+5ctPaoaIrED88N5fCsOc2Ofwf/3PpSWK
W7tKwxRGn2ksCtz/6pbK/7Dwm4eAyXJcSmn136qJeZgvFzkozQaUBHpE/D5goJPbFSysLg0TXffG
aZhWFDe2ip7pohXjW0VoEJPhr9bRXbM1kyOvevS59u3mIJO3PTTvlUQW0JxnipdJ0eHTPP6lMP5A
bb58e9hn8ekB+KJHx/1j+QY+YbGEfQ5yq/Y0aQfJf17yj0VHyJIgd0pFSdbl0ATjij5EtuX4E9PL
EkEwKjtcVbaiL0zHOSJao1K65k4I+2axS2tUVxWkYlNKw3wjt62EoUUQRjdxMbdL6J6vciYVmYyV
Tiy2blf4/pvM5QQ1YVhTfPt0aS4FFQeJnx/1w9jq5FFpDCO1WIA49MbLFeHToxJBrKBcHH0vxKzt
jhT1diA+fQyRoUnIVqMuQqYpzFtTwHmnFrroOdNKobebKSQ0CjPzaC+0cnwdofVZm75l/kHJJDld
UK7O/NJvlxWF3gO40GKAxB+n5BxSCuVetKJwHQ9kyMaZkd2bmrWqkW7suN8N1309mfdjONbeXPfq
9WyV5jYmWd5NijboHB9HxG3rF9EFja/hTFfiW3dkOW0A1CGpIV3hHnoyj3ox6qk54udV4hxzLNpq
5Momms4gpdkmi5L+gQP8WqU6QDXIFUqD8nEGv/1Pk48vL1MlNgOrJuRK0PJg/319mWhLwN/rQKHk
04V0j+ljoOyCzCxXsZo80T0uXeCJyWlILHJDrVEdUywS2wjuZy488IJy6SKpZnnVGIN4KWh4olTD
4Cj9TDkb9MWBCrPU7EIg+xhM2tNzTb5RIm1Yj6oUOWX8MjW1hA+iGD/g9kWDs8yTh4a4OiczUGoO
skpvdrgL9bDcV0NGFTjJM31YqYvuQmUIBZKGZBiFfWG8Aq1LIbWcnHp03rUC9Vqfu7rfhfeZWKVr
sRYvcW+YTXvoVcqXnGwmG3lxvy1qKxHsYGpFJ4YS99iRs27DTIIVR5dVjey0Ly3P6sWVJcV3KNxG
txEUWcKwQP09YK//YkpJtYkqDBcbqdVdRQ/o49XzaPAtU0mvhlRrCrvEaPFNEFKJqPJEww2A+R3a
2reNMuY+3APKPogxOIsfYM4/Y4b5Yum1eiVkiy4G/uy6lTt/Vfp1tA21sdgIatW8+shjYhCzSxP1
gVdNfbYjCxyFq0JoFbaK9TZriitQisxtiCykcU28W6Gn+kEi2s0te4E0MH3JiZuk/BLbqvDNatNk
JZtVvyUB+qhgXu7SMn7KuTt63MyHtdhN85ORFiWcCd26TiurhrzTR6E9N5b10g7+s2kON/Mk9jTp
O025KyjvHXhSd9FArLgbmpN1B7RivgdpGYcXo2CRfa7gSWshjqeLnhOoJiAXsyciLT3g1fEqkEMq
fKGWs6M+lb075ZK+JsM0Wo9je5yysvASo/JpZGOVD9U5bQla7+7CMLbcIJWmzsG0dbTTrCBmLOIl
jnIRepU0SluuQtEbPQjNIZmdwKbBfJ7w2MIybXhOQ0t4I1sEEfLYhDeaUryMIfcXvWCSZ3TxKz3W
/bWqWr+FiTLcH63tmA71tT+1v6RKlp3RKjVCURXBKXp5yYPrV5qA7h2D72o101p2IxZS1ozyRT8L
t2EV36a+1twkSyBsrXfbNJkVh6/R99TOb/8kqXajSf68HqrwKiuDwQsB2JHdG7+FHtwDbeyi7zbp
00QZ+QRWxBuTo9qR8a8lldOXkH038sXY++G7Uk/NFXuNyBWtC+XnYcY0oZAS3ZP8ot9EM+QLp5hr
iRyIYNrWQ40fW2m9cVQ3ABJB67Amh+tySgAt46i9m1KuQASXqjcV1m05NwCE/2nvlrWGsiySJuVS
q+oks7Wc1ienxviCjN76pZActY37UH8SaNm94PJFD95So0s/o2vgdCnpyVjI0TvQmvlQyNZ8hQFB
hrWeol+bVY7dxPQYNNw02O+0y6aUgg3Yr+8BGqgPtTI3xzD0d7Ofzrsiy/zbZKTz0oIF4MCgb6TF
YTMmDw5rPEmOCYGPhQTzQzOix1KE3XvCN/oioysw0VXL2XUajMFm0Qh6S3yno0wxxlMDUYTBHK/b
Gh8Cu4nH8rHLY2UbZwOfGxrXLp26d1Gbh6tCreuVNtf5TEBYSiMj0JP4xmoawYEa+RSX02XtE7BF
Yi2XPwVXA1Ezql2oZ5g4J0pysSSPX5lzoD9GoMdkdA1jfkGWtuqZavTcWLSOaiE8YJ9eXalBkG7m
Pu2AO4d8Jxn0rwxzsO6GHGUa+650aOR2iUZsGk/XQ0ooccSuhR5VWIJZRNdB2CleYUSPBcSmyCVj
oCndrO/wVVOh0bVBL5AKn0v1Op4rfV0AVO9EpYHqC0kNTTbwBhyiArQmSHXaMbjoRk3mEjcSbjOp
ip+GWIruxSQX38tgHvaWnP2CBBZdGJpVblVf0O5IiU7dPLDkrTTE75ZeHbvUwgPW6p7mj4oqDMrc
C9HH7AOQs20CFc8ulNLYVwa3jZzEtOtYz26zuSURrTBtXDePHFPhTlFGcvswXN7SoPdEuSh3ej1c
xnpzbUyaskKBcVVGlmQLTaE5SVTXW6PMOndUK2mTRLNxoQZEYfbibd6BSEfmUNoIKmG11nUr3Pb4
DQKVT76jjNHoinUUen7s/8qx+nDDBkwwq/R0E0wBjq99+VhXQfFKsn15H8lxuorUriChsq9d8t+1
NQ1fYntSNUarpY6OglXBRk+sgA9UlUFb+nBLQrlxq7Zm6IZzlXpZCkVUzrrMTs1ave6yuEqdSmV9
c/L1G/wJkouCiu9+snLcKDPjzygLCLSj+y6GwypN/k3V9+WqhpTwPqkZGnfg033sG9GGWN3cMVp/
oLGGB9wbAcbpuxF0w1XVV4Fbl2TR5fQO6Mfk4s0YWyWYiCBkAHn44tFkE8rY2Da9PyZ2HLQLbAuV
o7PNYOzxBQ4KIpaELm/MC4BPPFdyM6BvUPWTqNKL6QUJD+axEDMasWOqHAnprunxRX6aY+EMeu0O
QpTLtkbGSGCnmmSl665Ust85h1O6r/p4MC70TIEULJnYGP/B5yIGvUPSJzoiC6jY5GQ9qOtyJO7z
SOZ4dkmqesf+ZOUlDhda215hUlnom6BqlvYgqEOwFcWx0j15UOoBX42JFqeAgwglj9EoFzPe6XsJ
TPC9qyc6KxYReEe5oL66Ypl3XGBqzG3HML/UrGbEfGJkPmTSF/DT63xloACL+8slqyBzITY0j6qU
SvddXSZrte/TqzI32XQnjSTQKLNexaRVNjTelFUemwZalR7SBR9sGSarXOuIhMICp6XbiXRS6UJ1
1c0TTfq+CSY8qhUD533IGiCpYj8qbi0Xc7EKMcHAZaMwcPpq2za+N1DaCTeZ2qm4pOjBDfyTxOtp
hq7YZcSLuROVvaKTApgOhf9sRAQqrVrZSEq3N/piWoUhlBXbqmN6FmNJi81vS38nZKK/S2QDfaWu
Nvm2zPXhqPRqtZO7Dq8cWewNO4zIBavVbvrFDFCndblfUoPG+qGoCn8XRj212Zxh1i3jvkG8S/+r
bORo182CBPbvR9GNLPvKY1GKygu1trLiP5l/gQbMZF0HORC2UBhvSt6GhmNEjXo0suFY+xbNuSJ/
yKqarG4reoyYN9SZow2qeUXm0WMzh6YzqwoFa48VADzXcSUnzaGveuWyyKf2kgDF2elIY7PhhiT0
ZvUqP8CGieJNjEVfySVWKvINeec+zUhybmMSSGsnx45do9epxbssbP14pRpdn12WKS4Xmk826gbX
CfxeQr9t5Ntotkgom6M6+UP8bmeLlJd/6kCoLkQTP7hckrMtpI70KbQW2UIjoJ03IhyA9PJOKAhw
jbDC2JXg0fYih7kW+jjaUrca5MGWw7yECHeQTWoC68FZNVKFcU9p0W1POR42cv46DEPzy7Sa6Yl4
AH2rGlVz2ST19CeN4+cx6ZtdIc1yZYdFCRYD9v+iRwUX4LlOApQirfwag3psJ7kK9i2cqk3k90iK
a+1eaerZGzoikxY4QVqABRg4YAz6AjcI7YI8qAsIkRM6he+JHg6tg+0YOAVqRzALZYEvMnAM+tDx
Fd9vti8/UI7uA/Eo6WtA419wkHmBRCawEexhdTcDLelBTbIFPiHKFSTFWkCVZIFXQq1qr6sFcmEm
QF/UDyTG/0BlxgWgiRaopgSzKRbwJlMKwbKTBdKxFnAHtPxW8QPAmzwxe1eMc/8x+YCChNxs15rK
R2PAirieinKTyzPliMGRijllTYc/9W2z7wUHK1jcsaua6tMU3EoJJEeqLcFWS+Et7bvxOmniLecu
u5yft+/RBy5VGr1pbTpdbaGsCK2OFUfeFpv2A9FK08GSHGNKiPGQ2rnZlmrZ7Jnz91yMptyxJm2j
FI3o5NgT1aTh2WaWOkOjhFtBs9pbS8xuhzZK3SQxH4Oqmh21qSgmlfo1aIKBMD++L62nUemP6W0S
J9J+xAfv3pRn1FHqAswFHxhdaqk+jrNW5uEwM/5iR5lxSEjcbhrAAoWB8VKYH3E5aLalc0dtOjPc
BmzAro/feediVEjjSE3iBf4ga0vHEMiyQnpIC2YYxUb8kA5h7GgVJSfFd39ZLOAiJV1yoS6AY9WO
wx3pYNt0bEE3q/Q44VVoy2k2rfxS5zJHYzu/L+didMPR6HsgnUbTMTwSlGM7JtHjkGHyB/gpklA8
1nJ9EeL+a8sVu7lF+uHVGKvyEgqirBoZLxdOnNC1YljpNfxhr4iIAcCywXgVu/qhTHXjisi9+FeW
ZM1FNlgwCqskpGRttgEwkiqYybMfIldci2kcbK1aiX8DiDWP4WgOXkSczwOFLVGUViddllk/vEKj
qa/nqWpcUUFHtfyyJNyWbaQQKJUrlA+YH/0Wh6CHOTSVppfVutHD72hbHI1AOhbJlGtYUnERxXL8
9tHc+f8t3jPEWI3u+f+Z9uAURfI/tk1KeP2XLu/yt/7Z5IWwDycW+aWMUB2FrMm/+meTl8ybf5AA
gjGjQT+X5hQN2H82eQXzH4v7/MJURbVNxMriXf3PLq8gS/9AnQrjgeqS0gz16L/T5j3h0BgoUEFg
FAnlHpJ69CZfW1KGhkWwXvvKAb/Ikaxo6NtqWBjoaWAQOYFo4CW3UBvn+fhpqv7SxF24C596YcvA
i2zYwEqCxiF+kV8HziZom9Q06gHf5sItDBTWs0H26c+jLP+XL6NIFswOmVg2KMb0xE9AJi3v4y7r
WhS2ApZTRvXmS7BgI2HcJcOfQI3zHWKs1c9jnjTO8Rz5OuYJa6NoUvYM2H+3TejbNG+NNVS/ySvF
4MYs6zODncA9H4MtLVcRhggigFOXz0LI/B55v3gb5gSLWlxYVlWaTNDh7PmYkW90rpG6cKRPZpQG
MVTuJSKN4U+eru8apfZbQ76tg+Qg+2rDrbnaQmvYYhJ/V6uTsI3kblepG7+70lqIET/P7ilXZ3li
8o4kbDdBt0gtXqb/U0ec++VUW20h3zKUctmp8lVkFdg+CoOxwbKtBPhsLEfsIWvrYY7ZmNfLXQ4L
O48foyjfCtu26dszqNu3dy6j1yJYGOANnQmOUF9/VADvXMIT3biZVer7qEFr26YNNMwSnBdS6Lk1
9n0WGBBKkAFr6UOOdvL51L3e6GY16ze5ZgU02qJjjSuZlJWVV8bT4ND0n+/SHPplWAkOWWqOMQyR
I+A/uYVYWbtiBhTdGef0hd/2E36XsWAykIjRDy1b4ee3I8pjMmTWbNwUYrXqU22rtv5LFneYwCN5
xCVMvOzqOcZ/TKrP2Db8dU4WARvyYHZF1IBfx67TwGi6nrGNYPHSpGUx9cq9FIwev3Z8NKzumjoZ
Pa9WqyuU7BzMUk/nhJoQJ7bpEgKp7P68Wv+2LsijWJzJFixWPPlJ9MVHFGgyr6mskxvwicoB63ij
kf3MFVs+swpPJx9ncVbDkuwBI26Z/q8TMES+rw7sggfT6l5JY+GaISwRQXfjKL+Ec3s/Rr3b5rN/
ZhP6+Og/bwpAzZgycIzhzGLIyDVOB4aK7beEN6nWMTIKiuvAVUGdg12gXfXCZYUvbcddKXNTfDbj
KHKV/vnnmf44ML79hkXjxVmCO8ApzbYIakWdB5kAKZoZe0PBQOuXKnudfkXuCGvh3QDKjDY6pTo4
YeGExCVBhPp3t6ePqfj0M062JzKYMXLnED8E77rq1b+lbgNMUpO5Yez0HJTLxhMwfdVr15B2qnBm
vZ3ihbT0eBOfhj9ZAm0RZL44MTyd0UjaBPKmj8hKtnPjehA2wT0ChZBL+HxPonL0lKc3TWiHb2de
xbLb/fQqTpZDF0OzAsKWDh03Gq167uETdWZNw+p3Lt4SxUIfDJRrUp2fB5ZPT8OPp4f/wAGMnALN
0Nd12NPpQ46QygcM/BMceUVn5uaCHcUIXebgI7vQlA1Hg50M+xhiRj28zMVVru4AHIf0ziBSWlU2
vXIMOzcrd5G6pZ8f6HtZ3vz8Sz/qqm9TxPeyBM5xjKmny0QTurpIFOmQ1N5orQHZrsHTzdFBj93S
HCrcsXR9GkbHvnGq3/17s9XylYDzAddPD5JW1V1VSIksuFX24Iqe9kBwGTS1zrCJGLO6DRfVn3+z
fHr0L7OLTotNhmoRY6mTzawMTT8TlF4+JOh3k830WsuXQW8L+TPG8GkGrdM2NqROGMWqilfks83B
7TzcExhKR33ch2d2u4+Ij9M5/Px7Tt72KBVhXggdv2cCkcPC1DGuzH4fJKs5gkOFWN+Ok30TbKF1
haOXVfexspFwDsEGLnjJ2IjS20y80EQyEm1cEhcdMk7sxUqudoax6mv1oqIRGa313E2fEhOUaKPX
tng4S95fPoifnkT7um4trnGd0DKz0fzSWhsLjCNb++ZrNz0oys3Pr3FhiHwdjIw1eBOQRPhMvmuw
VaAwa0FjD1br6LcQNDbF2t9Ye+vF2FVn/PG05R18ebKTwU6ebChK1QgN1nk3uCVpQTCR6hX9GDsz
iNbZaRnqqx2ydjW56HtH8R2B+gkvyWjYFNNOia/77qqVVmi4EqzjgT9tLJku52Q1DnYDfJ/aBJtL
x+iY9E4FCv6keuinEn1PPB44Etbbw12jAMUggABldwmTheHKX45+46QbCgc5352Z3+WRvj/y4oaC
oSnlyMlnQrWpCmo+SYdpbRW2WDmZ5km/ladBdxrZ8/FBR6tguFF4WSXOWauPD9XDt+E5hJl4TgMK
5K9rSRjQnsUlM27ha6uA/DjW7C47MCbU8IJpVMMk1tY4Z8feqG0I/hj/qLqNJXQr2XmxHyp8iDF+
pzsaPwi0oekNQ3DJbvPeVfnW0su5wU3MVo80BhNHSVb1W1W6cvZkFYdAcKTCw2UGN6NZuhDLjeCa
hZuf8xH4vhct64qKagEn6N6dxlc2ZWMZSJikQxqSauiALsuvIrvng05qYIlR/b6C+Dvuct8pr7re
bnVbmYlS8mIdv/F1e+7c/7AB+T7t//pBJwev3/YSiPIoHczJiRBNykBel0Pihtf4bPcgH+11H133
+q6LLyR9l89uJ9jyUavxskL7Z9ONhtFuBAQmuDk8itCFUz9gn39thsjjnO5X82D8hiByCG+1Vx0S
w5HV5c9bTx9cqBzAa/XB9Hwcnm3lQUrostnqO0eLqdnDQ3ZFDWBdWzd0YqvMG3oSiB2FvyW75U74
8/MXoH47hpeXY+q0PGht6PQpvi5BQFvU6sIgHYSjda39jv9YiqP9ymR6gFtR8nRMw9muL+ud9lbP
dgCn/Jpnz14pxK0neue0kgn3vGoPyqp8yO6qrfZeX7HkQJ3ypw66PofO7+iAMfdFPtvCLe3tbXHu
NnFaui8fkGpBuqKu5WlQmHy5ycjQLdoRR+kDk7uw4BXHr+3sSijdul7DspGSDa/NeGsTBIXcKvJz
JiqnjlcEROI3wiUP5fNiMHrqPDM0lpDpyDsP4Z88tpv7UHBQvXeupa6XiC2oFYOXWh6bpoZM4And
20Vzlx94od02K13QgFTlZrNv74k5NmfXENY/v+iP6MfTRY8VikEDiQsXt6ivc2RlRl3qJnOERS48
gNQe7zj/tdtVHDnNTXtvuf/NAU82tzrNOkFfVlZec5Ww9be8dEvRnmq3nux5r4YIbW2cXv+bw56s
BRTHvpkta8G/n3+3sj1cdW/mnXQbv/av1kN6pn7+do1b3vu/ZvVUQifo2T9HCx58zRYUx3yV/2ih
08/ozM8VdecGW6qFT+2UAAdVWuVc3YgAFMet0jnBdF0UDXXl4hX2FBL/MIIPUk8VqReJniogCfAi
TmA0ScamkG+sGcTsStTI+asf1Hyvstx6bl7atV8dC1DUM2/jbwXM5/k52V5CMqU6BQDlUBmuErrT
fV5sCkQSEfQyznUNADw+t/D+dqh/HvPkUEetk+oBMQgHdFKEPE6YdVle3hypMQV/pdxjP5UfYsIr
EALdkELyf/PIho4D0dL3FT+2ik9vSQiGfPESkA/+u/gaoEp6tqRV/qu8AAUR2usoO1Nbf7/RL2vw
XwOeOjvKQY+Goqjkg27BTHPHxNEsL5vucp5dwxeRzz1q17l8YVBnJSLYe3Fmyv92iHz+BScLs6+t
Br8nHrm/q4m4wqYqt6nTp+Tu57n9Vnsv5QPNGXRUS0fzVEUaBvVAFrYvHvEFSsLaTrvdVHk9pN4y
lO3Iev55uO99ipPxTp8L5aBRkw5zTKZVam46hGJQLyt30p0ZMXPmthlUjdvUcBMuz/f9LUnT+ipK
zrzhc4998hENpE76Q8/PMFHpmo4P3a7ZScFzhFII5vDPD/39KDt56JPPR4NHbUKEE4+wuczIgX1L
kF+IHAk0kHAdddXr19neJF3DXAXjVnzOU1sJ9roCGuEmvs0/gehNkSuQl6XD56SlSRvfKWXv51/6
0ST8cqSd/FL1636IqrI3y4JfmpJsgWFBeRlCUOjXMZ3CqxB8r7gog/VUOc1sK/U654MYe/gu0+9K
vVJLauwlBpywdKWkmVDvB3M3V1dJTQPMnXCoGKE7ppfhDDk7WHekRWJlOOvoXxBrVp3TTW4qbAqJ
uB4uqpVxzPo/Pz/hh7Dm2xOiFl+852kVWietB6iQcUdYuXjs8+uX0sKwPHJGfVsbrqY8K8mWjKVp
vklHp9XPnaPfGkPL5H4a+rRegNwnhiSsHGG9GBZMcSbB6VrXCp2GT0F2ZP/ckN8Oi5MhTyoGlL3D
P99nelmIW7w6+l0P50z/Y4R8cHvFWhnNme36w0jmdIpJnhXJYkCaDkvj6yIKBTHSxXiSjnThiFdU
xXU12aicyJvVYN10y6V1egC2TiwXZkyceAYZ9nTiBo+Ynh6C+ogrw9qH8Va6WKbEpG4ZK5kgjsHW
DsOztRfNra/+Fl6m54C1GPC/bl0cK7gfq1CJDrVCuvJaJK11D7WQNmOzJKMshSqJXKF5aZUdquBH
s1q3wc4kyCfjAnHmU9KXj/r7LKBFASuS8QE82elSK8YQpxXEI6ZNjEfQdXDZv+vEAnmkZ1kqfC8Q
6zVOK+GvjtSaiKhZu34cdyPhULZ5JxySAgYdE7CnwFPDFTlSSuN15iZ6Du6SfcZ3ScTpKjLdtIdO
fdE13mjaKH2RE4TjvSWsOvW9E3ap6CiFM3TeHMMVtOU1rSLyytXHUKcd/+bnW5M7Gl3h+My+9624
YvFhhvC/Z+Bkk22txmq6mPUOLQgdSd2vI2Gjb1+rzLQlYfvzh30qFzdwwvwy2skmGwrmJOQ6802T
ZVv/NnjVZrYaKupHpJGE/JhoLd8IM6uQhGM8TNG8447Jvep3/RLDSmXz+pWc6wD9bREsWw0GsBCB
P64QnyoXOLQi2S+xdKwRXzZ2HzjcS35+8O/FyvLgiPCgNxCxapx2XPIqSVG8j9LRCG1stGH3cDVu
/6S/AtmOfQdvoRmqDtr3YBM8/jz2h4n6t0X+aeyT80IZFYgsGWNHja0+GI/im0nCW2lrj/0jMWoZ
6mpim7iOP9PtaSQneIQtJ2zwMPIDWzzjqfe3Q/3zRJx02wJLLIZoHKRjmzkkfBe3eMuLjYsh8zmo
6fvV72TOT06R3JonIatn6dhM+cZMaObxNbpYbCCeQYYRCFxcPEHcT92ZbeXsyCeHSJKRijJB1DvW
lUuDqxrtAMUHyVTcUKDMlS7B4lrrwtD++VWfXWYnR0mWxDDLNAbWX7qH+pk1pr8ib8EzSHgQ3rA5
rSo3HTG+PzfwXzfST2ts2WY+fUMI2SCSJsy1phwUXHx6N6jW4hUFpHI9vapv3bguF/H5fGY5nQrt
/nNHQdalSaSxLjHbXwe2EP4q/SBK4CEOkiRFcYTJq/019DJ3etFNAt3Du7p4wvgfw6PfUXCc7udy
VyvPlSRBzb0ZEhAYsFigQF+xMxkHGgIBkUYocgPCsvr5Df19+f/r555st8SnSX3LyEefJoDqYJtl
NFtfegB+7Kpzbd6/FRZgTNjFi1Ah6EN+nZs2FdIBRp50zBGhYDA+lDC3VbACqAaXIQFufuSVIc7i
Z1aDsqzvbzvOp4FPVgPJX2bZYXl2xADbT23OQGCjKnFTeWXi+KMS1YlQwJ0fAUIS2SOWSu/gALpY
Kln4RSirTnKbbhXmBExup/FCBgxv12rsKfqlbtz26jGIcBzZEplGfPgMHfmcw+hfj8V/PcFpdruJ
vYjQZBXLSnVaOtM164Nu6BQ/t+NmDql3EvfnlfG9JblsVzqcEfz/8PU4JWik0qwWQ0tFFhpbZdbs
OiYVFG6ulrtqupU7twk8o1tXIqZym6nJvJE7oKQ4OmYHtZfmD1q2T9M9TTe5dbXoepz3Jh7NgquQ
KV1uq2FvcGsyisdafI66fdOv5vQpJXAz38pkg5mVncww/VK7TCt44fTLZXoq0iH0L6PmeOZhv30H
tMaVJTWW9viH3c7XpYmoHs+BkULAKvdkQ9sqVk9dS5vZXGcPtbU12tu4vOZrzbKLAJFs7M0psOyt
hrGNjpbVyUtniFzrrbUc5V2CLY6XIf4d1GoUYRQPV5hIQO8Pc+5tFy0+3E7lEemLtLMxtsOTfEE2
I+1IakxSB/Pbnx/vA8X98gGcPN7JASBo89T2DY+njiuc7FUuD5WD7t4Rdta2T7ygcvJwFda3dJEN
mYlfBQhGUOprnlp7tNRKng1tpeZK8srHnHV4jwWI9quOaVLQ6jmx5DTCuizXPHsGKXej5sdaxBMD
eu2GYFIsY8TQ1a4yw5GQ/chubSLacXBp0JPXrINpv6fFjhink10QW1KZOsWmnxaNdsL0vYyVXb5w
fa1lD0s+W/cd1fRq7bE8Z17+/cxa5oqoNswUiKeijfx1KdSYxsG0CSiN1NUke2JIwFd7kwc4v0AJ
UteF6jTdDXzzeam9x53enmlmftutTn7AcrZ9OrvqxSdSxzPmaMYbs7ov2ytDdwz5YvDPfOLf77Un
I51WYqWmwImi2Bb9VcvVcpqeJP1WNraoQbpiZ/mbpL4wIrco3KbY/LwmpW9b2sngJ5WXiKJl9Jc1
WU04CDl6il2Rp487UVgP+WXTb7XQ08aV7++iei3FV0G91skNzO2RY/Fc6+xU7Qwu9vWtnxRnM8aY
kh+H0jHLL1pjs7iWdyv1WPyBt4c+CVuZM4//rUI5GfDkk4TRo9azzONDcMynPyhZCQWxdeVRzA75
5FbNbZc9MeuULv7YbH8e/fvFB2aCTGCfZhk6jNlvxK9GTsd8VpMj2nfEH6WJ/3ubRavWmp99o0jx
ZJ1VLpfdS1BZIRJqrl+NpmA5anAbykmTW0+1fzXUxCWq0/RuysVkS5KAm5v+Qs03rZVs+o0xS4+A
ZM+JdQdb+1xy+bI8v+xqPITCZVFaItZ089RQZIHqDSWSkmOdL6QKvRpXI8fW+ue5+o7+cxmVdDqn
8DeA5z7+/afvsf0P6s6tuW0k29J/peO8owL3y8Q5J2JIgqRIidbdkl8Qsi0DSNyBBJDAr58PbneN
RddYXfN2IioqusJtgSKAzJ17r/UtT1maiL3krvHdZ1UVc2il+OaMCt9YB8UgRKp8ie+ahozJ5LRn
qI4T7p3C8tdl6funQMsJtQ9exbkTXrV+FcfRlNy5ilFm1sUbv3HFuuw7/CrtpvKRTREEM4ac0AuM
19plJ8w7r8F2NabzO0/v8jb89M37UOlQtjCVJITaBKd9Vsk1SjUyiaL4TnGRTZPmd4nCsaXL+NsI
RfGd06p59q4slyPMki4YE72FbH12OYwnjj4HFb87tiTXTEkotmSybqT5EOV45mo73cvF11KXxUuT
cZKy9Eo7dvr8BOqLVsrgYStx6yaM88VXR7ejd/Z4nDhtKttapywshjNmF4nr5O9Uvedz9+XDL1MI
kOoIl8hYPDsRTFMFqBnlw62pGH3MDe3D1ijtLVaNi0jmV47mGRdlvDDXSM3a+HGhkQ7PDKlusgZs
b/U4VQSiprp5YdZ+vLP8o5tM2kZ4Cv9H34eDY713f81fb/B3mZWJroXAJQysb/egcYpI2PJi/U65
xikp9NXY2ILwsLQ7ziK619JMuzGLOWbqrrw9tLAyLDtT3wmfDGdRy6NSNAuRl15OaTFd9JaxriPn
KkXXvZqgGF1H/J5rMJtUAa4znBK9H0+ppot1VYh5/fs3+Hy14xa4CLCCJYcC+gn/vP1tpNuLIHX0
7m4QQbMTCd9+TDIAxUXphU4LCTMVTx7Mhq3ZURsRMjYd4KWhgquo2dqyVwdNG+lGMVkusy46iZQW
HKmE25QhNxia5ganYEURNBVbOdQ+frw22piK0/Xvf5XzWQhSacSiwMB5/wJSWxZg5M/FgT7ing2K
OrgVBMwftXR8MCk1C+w1Dg8S5ri6W+dpv3fAIQNOcsZTkSBosQw/O+RGFvajJg7Ezq84qFYb5E4g
By22++8f82+5X/5NwGf9Wt7J9vVVQvj8H4D1NJZd5v9tcLl+KV+KlzcAo+Uv/PC2eN4foDJBvC6b
CSJ0n7XgXwAj6w+CeVjeEEFZOCgWttEPb0vwB7pMsk2wm2CHMd1FwfrD2sLP42zGAc2mZUq7A97l
f//nF/W/4tfq+p/rdXf23z9jd8+XKnii+CLoWUAxQpYMkfbtw1Uy8+vsQGGIkEmCBNw27kxvAvRB
/ubG9JUJ6GOQFwNxkmg7SuByQe26Vw6WrUtL07ON2UNgEVIfyEPBBy5l3HQssVLbBH2q79yEnxO7
jk8ItyrfqWm+bzo/bUrLp/cNEPbEUFLX8PnffnqAj6xmUWCFORDs6yKJ0mMQFKaAW80YTJbOcyU6
lA/TgjLxsjI5TIAAVlbNlruqbGLJhZ+U20FP6XrzJSi7p/8vi+wAIwb1iNt/6pLqFo5v8+Tptr6S
aRl8wtqobwxhiZH3XRCWria1a6xkOCaBPm2iWcpNEZCuJgmfOOlDke6rSkNV5WnDNut9c9uoShzb
olDvVNjLrvj2+zAtHiSXaUqwhH+efR8OwRMVTAor9NtC3ed12hFv3TfxMQoY2k6plT01+oyHqQe2
/dND/+PJ+vlJOq+ZuBcumDcXx4XLcgtx9u29KPOyIFa7M1hv+NcsguBBkkJKmZIqgELRFn5/vvF6
vIXJMDxqKssOk1F/+f3HWNb1t9/Awgwi8RRcGAkG1lJX/FS5VUktM7I2ZTgOFmSE1qFxP+bfNM9/
tNm9Lvge0tXvL7mcWs4u6VOrYCdwHTad72rzny451EnUy8aTmMp1d00R9YT7+rajgfPOhX69u7Rm
KHB9l14jiZFnO3RZD3HpzK4MbZGjt5qdGU1q5cht2ZA1oLyW6UTrm2Q+Cuc9odfZUJK76y3SJd4x
h9+Tgejb7zXizsZ13UvwBiQr46Cp6aOV2cbvYi/M9fa+LhFAqrxjiDY/lpHI/z9+eT4DezoQVdx4
Zxt6p0EiiYZWhpUTPelR9QLL4ElYOb5X7NOjNLZl6d7//s6enTaWX5qNlzV76Q8hejh7pFNtHPUS
Gm8ILM25SNO4W7uZXz/8/iq/Pj+LGY6ljDEoxfWSFfLzI9sru+tKD/SABwVzA10GvtAk0RZlzJx/
f6nzMy+/EdeiqUh5hKuSteLttTx3HLOmc9qFGHoENfvQGM6rlpSEY+jIh2fRho0+QWUx8o0pu4/v
XP7Xt9M36Ss6bIckY9NnfHv5jvQEjycMyoJlfiVr4FJX7SdPl5+sGAdIVGwh7UfUaC7jTO9O14JP
o8AE4cwm8RTK2TUxZIrez9J15j3//rP9xV1489HOHnDZFckQxXw0KuODWQbXgS0/c2v2v7/MXyyT
fAWLE5Fxr4EX0Xz7Fbga6F4wCjDxbHXnyW7nV9ZjbrUtncA+7DQBxC5B5AFa18zwYozK/7sJejwE
Jkc4n72TsoQE57cfIRWwMape8RD4TRV6dh1sxtpq3vlNz84Ty6PGVSgryEFaosXO9iId138x6gNX
Ed4DOQr3MpePJbttSxzJ77/Uv3qseIFQ47A8MoI5W/SFnQd64/RtaM11u59j7ymtpm5lwg3ZDQ4u
3dRnovL7a/7Vr2ctlR2uYHcxWLz9EoOW4C4lOkJJ6/4+DgLQiUn7WdreYUisr7+/1l+9tnjGlswC
hkyElJ+9to3mzmY0gWYCyQT2TGvU2vEJEI8nomSTWow7TPDDapT+UxWPa72p3/Pi/OVzy4Ca3xah
L5KYs/ejHyNNb2TThq1rXwVs8ccUTs0WXvRGTf3rxG25NAyRbhQpt9Stt+nwblfgLz8EY3LWf6bk
bEJnNxqeEGq7pARRhejSsvTbyTCvSDO8r436kdIO8reLdtv5ZuOUtlRF2f5nYf9XNc6yPr3d6jmN
2csZbOnH8FS/venEdpP4gyE7HLphCgWmvYBEnx2UgySUTrntSL8cMiAzbgPVQgUy0lC0OMlGM7VQ
SuBhWB7WgIzFKmo0WPlE5RF5Vuqb33/QXx9ObJQ6khIKel2nYfP2c+p+6SUzrEw2Lvsh7S3/IAJ/
5/lknMyD9t6w7delk62EuEwYozbP6PmkCs6o20uRg1RzuuFrlqWMYCvr26C9V96ej1pZU3jJuRgq
BocQre89jJ9KLSEiIyN1SA9B2MHTqJ9miwyiqeyuVUxdmUZYXeJ2KrdNUR5UbAYb7CfjnpHSpteh
u5WLjVXAl9iUmfdJMpvdyxFVPU0kk7AAigkjSW7aYQlpJrF5BRyn3dRy2gwWbG1PV19i+Z4V5vxe
EYhoLpIPapqlcj9fjce+TNw6aeaw5wAVOk7h36i4ctCi2xH8wvK9dfm8qPnn9Rh6cfLkIKkvf/7T
d5gUUgx63YI9pzo/VkJ3bro4ct95As+X5OUqNiZTLAE8hdSsb6+S26lRpDqNUzOaaS3XyedZpZ+k
XV92BchK0gbfueD5q8kFUaYyvaSoIXzv3Nar6jEhOo1pvxl78RONNDNM+ubFbI0vRp5hShhSACiV
Xb5z3V8Y18uFqYlpPXP9gNXx7W8KjE8K6fsqzJuyRcLVhmZl3eP+B0kOZ+ZgwigTjnjw52+J69+B
pfng+rgyqICA5T6ZcP2gbCbVO/vT+UvJx+KgwBrl2ToGq/MYN1XGsit5F8KggdgYqdi+qCMSnYLF
3P771ea8UU2XU0fB9/0ABGDdOu9QZZPWM+lPFWtgnOObLRFSWTVBStgrY04J4YzwbePOxoszRnAz
p27NyU9b25UN+ir38Wi8hx7/i8cBRi9aJ7YL6qxzckbf2AnXylQoOlduO2qRtdV0deh484tpTU+i
j1NwRPm76Ifzg5KHa8dgg3LJYoFfe66UpmfDeq5IyJu67FvuzkQUBDQWiw0AedIBfDFfjmVfHd3c
ovFAqqeH16iRX39/S1ybp+7nnWr5GHSgkVwwO/B/uSV93lhD3GtDaOej9dWpo+cMZ9Wom/0u8uRr
NvbuPSko2BE6I4hvW8iO+zyfN4UZJDea315kuedf9kNW7VXrkdRFiAkGHq1qsXsywra1ubrxtDb5
UM+acwHe37gIynkMKz0vn52icfaVNeufZD2bu8iugl2f9Eg627LZglfs1h1pbsVE/l/eDcWpGjHr
NiWJ7xMxfu5YmhfKFp/JsvAOBq2wl04a6lYy5cjznpQT4mS3pWk+NqOl8B7NiPhGoIGm2zmnBgTZ
Kh3y6kPRSaI+MeCESUPXk2I0jzYx+QNXeYYQmeBTuiKu3vpH5GDZQ+ZVwtnVyHnecwX/usazMTLO
gKfKEhXYZ8XT3AgyCvN2CCEsOV99AMoPphGV+2LWH502eC9r95d6kV4UrQ/49ktjgmuerUna1EzC
6SEuxaV178T2A/fwc+XVn/qOpIQUMqgzd/vGs8J40r78/tE7b72zGvDLoqswDARRNK3Pio8iJTUr
cfMhrL04euyN2lwVqedsCk+PvqRk6aUIwOBtmLmmbt0xGj/mmiXuk7z1jrFXud8GMfAgCqUdZQF8
eaXlKY4bQnOQyEbLapbpk7rVp8BkNtyka+nxg3Sn0xF4VcbJ7vp09/vf6dfVxObFBUr9vSGALfjt
Gp870xS048jb1MJF8Oo2vW6D1P/g14pnx02iCyC+MYoGD0bh7y9NIbA8HW/fZfYVBp7gZPgfbNpv
r54YkYwRzMswSkSZArSF0244fnFhVj4BKnXt1s9VmnUuwlHlwbNIcQy7hVZ8iJyi/Kr8NP0Yl67k
LJmmFyWBfddz5CyqKEg4R1FX05PvJhazpuFb3ivjJBK/O5qZkZ+wrXFyaqKSBL8hAcMm+0INW408
wmu4zc+lYZx0Lzf2plnZx9rHYQRP+mEO8CmW4JKTRlY4yzvzI+Mt79NUBTVYiWrBeltwTaPW29eO
2VzL3PTWVCzB7TDZ9Wm0TXzLUdODqwNJZ11oQd7uE1+Y95XuoU0YNPwG7Ld7WJH1cyJ1YyciyBG5
wtpvlXUzLHyZ7ikpqvGBvk0QZnZmEjI0VfAuGxGLdVDRXwjJkueLKIq2QmKUdx+UNvHfQIarYwSj
fVh5BEm+aFmvvVBnG/fdaDkvjmr6JfIzY9c2OqJlhDTqZ4WWm7yUUYGJ6/MtdNz5Qpda+iGP/OnG
GKJqPdQEr2idCTpKCgG9GD7JS2L2BqA5CzB8vPKd2WGmKStr0zVlc2rxnslt1mDRTSahruDWVxvS
4uNmK2oIy+tI00x3N0WS78Idu/tCylasxlivn0Hr1tuuKSqCTS0tOCFzqa+6ngTArE3LT77VJEcn
SUhor2JvE8SYYv0BY8bgelKEkBew29a0dZ+pZRwTJAbG/8RzxJ4kJ29hnvbhZFXNYcqE2Jtpk33V
46G/niYUdhPRgavZGJNTXihxmGzSPTyR4l0pZ7H2dRJVOr3gUZssESa1ARZS1/qVVmXJRg6By0C9
87WDkSfOq5KkpFJI6DEob068cehL2ly71Jl8G7Fki0B/iEhDmZiY00NyB2YVpmFn1O5WjnOWyKNm
rxO3GIoMf2gsBiyibmRd+EWT7mw/7YFNu+khETEytBaSs66ZEECISxyI9Brz6TB7U3zjuRQts4MA
KbO6iB53emdABLxsHFgTsm51dGNWeUzd2gHXPUXbrtWNIiRutT+oNms2TekGj5kIhi3Dfe9T2rvN
fi5t1aztGRSHyqYCYifSf1srp6tIG9TaNDXpY+oNzMPoRM0arm9oTGjVZuVqvGQERwhT1Qe78oLH
aRgIE4gcddtq1BewUP3mqp3yaFsN+boeJo9vRBonWSL/mumHXUUuirSmGw9VZninqmr9tYp9Y+MG
Eg9+ChYM5V7lY5O2HO0gp7E5Oa5o73hNnnsPubrrQ07XOFPsZIuMKJBZcNB9FPykOQJVYUJ5n2Zy
4UxEwZMyhLpViTl/qXNu5hCP/rZm0bzN6C9f9XotN2We+aepIDHX86Lhqu1n77PJLvAlKDVuXVSI
p9rJzN33ezp2mRvmamHUpgqMM0e16mjUQaL2nkTN2RUtR78pBWUF9IdpFaRA495gQnA7ga3Em0xA
ZprqzdGvcXRqWREGVqeu+8JUt6Q2pcdIiWqLuhfvnhfhZzR9LQQ5iRdJd/wjCGf7kBXiZXQVhhWo
p9pa1yDb5q5z4xYdm1Hd4g0kEOM65YiKpixDKEqvUR9W5qzNH2Q1W1ej9HBFkmxMsSgyZ9FMG1kK
jLy3rtyU+N2Vm48PpbbkRcKYS6FSnzzB88slWvqmA2J6kUEYbdsW+fH3XVDKknHX0A/ErpqpCckg
Yq99zgnGOkFVqp/NvhVHOJjuVxDd5Vo2Y3W0PEAeBXDcsCiJJFmBZyWXfeSLeKp0m89oqKE8OVW/
b2U0HJoc3mbixx+GwG+3pCo0B3Az9SnNcv9GE+WSatc3tz0hAJ/mtks/upM93ZRBcleOlfbqzp7N
2gM1lh6acbImrDi5wGIiprm/9qIuMS602Oinq7qEtNDXncBHhi7U+1AL0RIVNZT+Lc2U+jAXiHhd
UPrszgzHHgYP7nOo9IBEtbKPB7Uvyza+Id1ABVtPBv2Gb3h0OCIapbGhSyvgyljokceG2IEdsGBv
m2QK1A0seEuts4bs3Ho26m1Ul+VNnblkCKDGwWgn2oeczK910rbuh2qMqldhaOrjQujn0t0wIpFV
0UdLg3+9SjTo/mM3VE+C7rhHHITmAi5WzrTtgjZLsMbKADWa/nXuKxLPBrklkBUT3dDgjMjQU4Bv
Fx+XQIBdGnkCeicKCKL50vGa5vjwycu07CXTi/S+qlW8LUqLDNxAjaYE9GAigEhabX7W7KFsNnYm
/XrNjy/2Tjyz3uj5xRhY+Q3z0erbXFoZEhkP7x7f1/jgKmu6JjWFrkg8KgwqTlVAv6itg5GIZhtX
ZX8cXGYyWb2bC4+IVY4nL2NgyhNyFfUQRQFacwVa8BRVtvWq6+ln0K7eh1g67VetzqkT+3xwHtTI
msJ0dlLXtaGoarLa9x7m2WR6WDn6iTA+/HfYpmg8SnXPOchbdXWWH9lS8+d+1gMCHtsE9w4MEV46
ojziOz0bjpx3urWlNMg/XXzMW3GDDqVcBUMTXGqKl3UgcvGCrqNvhQRlM10zpMaYu4YwoTmqvAXO
be50Y8RFxgTyE+HURfrodfPzlNqJvmWTJtO4b5fiwh64QV3F25kkwWFSBLVRh+8L1QLEdTnz7NrZ
uc5HrQRSAQEQw5nZsMtZkAP9tW21bO1eyRyB78RX1+MYJeC6lyqIAPBkNyS1c1HBl51XKi2avaHS
g89nvKJc6a5ZSPOVJ71HorupY9o8OEKDy1e6GG5GA+E6W7c4Kjkf9b4gic5t/HtBNe0UUD+8npIa
orOxHZJ835O1zAIKi5ZjXrfqTe9jGeGXSphN9ciY2JDNbxHP1N5xUFnVeuGEhMKFhda7KPuLdOVH
pY/VaHxyRU+eYqf4yGPNBZ0sAcfUZp+LBtcyjH1vm/lefGqChuraDy4yZ1ChX5jdBwlI4wJxdrFp
m0R9dN0iPXR5zArURtOjrufyCNt/K6uiItYkJcVy1AE9dQo0iKoAZCs/u0AbCRBKANDpxiqsq31a
q2ljx+KelzlfZ/F8yqCUk7ZRZ2E3WdfSHXXefMO+8SND0UtUenWhprTfyjQpP2RjPV2bc40Ovm3r
5DQZrKAOA8ObViQ49QiuOs3EnLO3gaLmm6GCnag3ipZydHSDjpRU0F8BC92No3pmqXnhXIoubW5H
Kw4ufaP4Eg3ldMxzGlgbt3f9S7X8gd5KEcPtSoH6VLERJpptAxzv/LBTWQvuGM2+NzTqkIwY/8w4
7h/4OceBt+swMG1buvaGfImLl8kjWo4EV9LgeWqJaJmoyKwo2TWkTVMnR+LS7B2XFQuBUxBHTZhG
xQm4vnHSEFIT58Kb0ZvlPuoitU06pLoR0B3++vjFcrUyJBlwOiWRNW+gJ4wX+phBAYiq5jIv4+l2
SI30wpKZfh33UbMbTJ1DTtVnmrsxkD0Rse4EiuXTmC692Sx2TWtPD+5Yy5UIKnFL1B+yDmJGu7U3
mCSj6FXpXFlxmVkr8gLgMVQaT/3MwW3lBV5zZEaStqtgmixvRTYqL08/G2JaEwKQbYNkSMLY6uJs
PQaBA9Xcml9d4dYjWqsg4+fE0UCd3kj3eooSi0fHb6tPwsvju0HL6gsplKq2cTTC9aNlgSe95py7
Fjq5Gg1ZBCdom2rbmBqe53iKWKaqdi7u+1xol7llO2z3M2AeURFKyZf9VKOv2fT2TCimw63XC1vd
drVwXtRQfNNE49hbOlmwmJXeYpDVPSBEZDx0qFKmOt+NiCoBuivtEM+W2BpZKW7T3O1XRmMEz0nh
lh+LQYOi5o7prlr2fCMpKV/ylC91JoDFXUmv8qEiUQlCV+UQRpjfB90tQT27c7rvKrOkk+vUSHC1
5qSKgCxzh6RJqYOb7xx/JzRs7AOzoEnOeARIHNgageZH605mUTimlrcfyH8N3Smvv0w8Xhs99pxt
5GtYgKkaF6b1JAg1jCbt2inibscZoYZ7jZhG2q0RZnMxDaTKVDoxrpW7cVuM+pGQNZMxMPc1fe4V
Bxx/283kIiwSPkImvE03OhR1lkrgmEcjWQQx7hWTm0Ou4qEJphOjPeNxrrWvXinix2G00s+D1PXt
3MfFlx5L321H6me2tmUJQ7CPD51TJZeTNrC224R3JvVkrRx7JLx0LAPjLrABfWO1claTtnykzqXz
MuSXvmwNXJAWMJY+AKffakNzOfjmbrSo6aSstX1TZ3hhTK8/6HSvQdsF0cGYrXwXa7LeGKS6bWK/
5mVdOOpmXI7HnsWKXNeW84vWYYIOGJ+vk7lFJ0LTde/IQIF6In+WeUgVwXzKmljem9PsJiu3MsZx
lRVJE2ZjvmtpiVwFOh3a1nIOBuEhu9lqKW9jCzPQaFX2xaj6dhVbk7uqUmv4aJvZeFHXGtEVUZfz
/JZE89BhK49aEbDfteZmSO5nx04Omm5URMQmFIykjjK+qdlPV4PfUt2VFgcBcR9D68SbpsebkpYE
HYjpLu5S9zANMdlOfhBPSw+5v4gsY9iWVkFmCbkhMOpYkoK8KrqVrs/1mi+t2tEZqNYBtXsoxJhF
+orQqJoE0J49SnSGd9lm8tQrjotsO+uBaJMvMZN6sk/giJhEXky5SzMKwd51bEflms6ITZ5K7q6H
KLoMPARnruzG7RyJILS06mKeW7ZsW3tSrbiA8v9aGgt63l4OcSNMKSlmN1Sz24F2GIJdK0mU6YET
jlEz3w8lf9lKEMZKZegXMcmyQmd4xVll3Q3ZsKnGuKENsgBp6DuEdeJp20onQqwmFDlhVLFKRArx
F9TspS/o+Jk2KTGRHwmYQNP91FrlRveyLCQyz7syLLK/nLS+tMosDckOTVZOgq/Hn3RGJ6m6Kskq
ZgXMb6PMh1FKhAePmKTeVTu00A/chBcZi0e+qMfJyfaj3e4m5R7Hntybhh0ZeEUb180mJRksQjFn
BZQo8xQ4q94D0+/bmrpGowpdw6QImvGge6yU46qxHc1fpQS+Xftzq27stFHQiwlduQW+36yaWJgn
nxP9axq4uDuN8iOxyAYO/4xwrC6meRJ0mgonW8brKI36nVCB/YX3KcCTyrJPyJR5dB3LlKuaZtE6
5mxZloFEt+deR7lLZJoxWB+xud37M9FvY1HUJwdR3wqV18e0MFPs+VOG3suYj2Xb5GHN3dynlWms
08DiZBYMHZWQRXQ2lN21mVrBJ7ODLdrFHCU5tbOLkpBcT+IrzYls3QTpg6m0HjFmMqy9XH7tI4En
i3Sv0eZwTXvTvHbMwQxTUoOvEs/2byy/909pYlQbo+7FHm1ccYo142IJez4tXW+QT2OPjcPP08cI
fTrbd+acZIIHK6/j/KQ3ROdJaHD6aD35sUF0VEntEBEIf+WqtuDlGt296wj7yTOU2ht9tx4YlJ8G
SgPUfVJ9Dkatvq2EYmrgcnSJZmM+0ONmfuBadMsc5dVbt2+6PTR3CGGNiK5kkgefvao1sHulpCyv
+ALopuUICsCqN6XGTpHobvogafIQJuHDHv7izB4bVG64ZFFwQLZOg25TEMdxDOSqT148eiLHhnfi
xuMeHOOxKY+lbk3+xp+97jVwJ4g1MhGMJSYp96WY4g+eVyNiZ0/+qoTQ8OdY2beoBoOo8rh+7gor
u5VSB2nkAQs/eQ0D+2kkK1JGHmL8rDPBrzBrseKEh6eKnY3VNj6votk+xWY33RslhiZFrNFDh8Xy
hrtLrJ/s02QfRRQ+sdDFpdfGeciovj6WFdEiIecdHCfG5B5JNIo5n0t73TtqxBacVPPG5NJXBJan
TNDa/kI03+MpBNKtDpvcRJwIssBBnoLMxVc8TMl1H2nFHZF57b5NHaoaP4sZlzbCjJkJcD5StwTa
E6LZBAaNdtLLnZd4TmlUoKgMwgH7PocRSgZxNCXLi+l7+eegZZ+avREohHKc4L5xE2fdWEW9nvPC
fiwnK/6oUdp41RSEftagjqc5B+6waUANTIptopi1YF1Lz3pMO4s2mqfiO9b4Wzp6+HQ5EjPypzS5
y+g+Uqg528ZtdspqBYJjnwANNjAfbK5n4C03DB6TPsg/yYLmQ1cpjyGE9o2c8GilJ0C9a3jL8wz/
nbb2PmHYsFYpIEHNB7CDxnEbNJl8TP3mgle3/9L2NGvafOw2VeL2uBmr27pq6AhGpFQ1SeocMn71
FWlcDoEbWrVLvACHv8olrI1MXiR0sTcOm+yrHrFFS6cwt/bsOK+TMgKMHCQX9RR67oDFV4zBcEzL
qr5cBKAX9Ou1tRabzqadhwpqwoDFkiycfJ3w9w5E2gDrKEiuvqUF29312CFWtK+GqzpmoTD1yLjP
+j4I9d5yQ/LGy4QqF0Oj0fkLEq7TtRWiVUwwlvJvGtpal98P3BOE/Ic4KY1Ly4pBWXZCrvSpSva+
yB223dE/pp17IIM1T1aWuZ18Sc+qQdu+MyuzvzNso9gN9jRsaVbn2goBtNhZQx7s7bEnaMiS9TMp
JN5LKdLsqTVk90hfzc1WYzrFYiPMpDoWg+q+RkwJjvBXrQul0SaeqHguIbnX10GciV05xdeTD8DM
Kqfk8fcDF/PXCe4iIeNXwDfCbP9cZDQyjMoS3WxCssTttdY17HdG8FDCWbHy+kMZGfWdw6d6YOby
yvZE0WIWuodUz8qBTi7l9Bj77s5rOOrnev5AMFx16Ko5XmVpmdBfc4J3PvNfTOAd1nmEJJbLwJeB
99sRkU2HKRotAEpNJeyHKSXlPFFWwiGgzta5jVCrW1Ycs6++JhYvEkEW7lEUnX2FD5AEdBPRJ8XR
e8m8v87NnAUYZlg+3loT5PTbj2XpZRPPXtyEJi3vDqUJ86ibiAMmWcgJYUokAq8IKMvXv7+F310L
bydmxAwQIEteCDI8ZBBvr+thhTF9mRJkWRn5IajIKZxcNQiidrz7WlgvyNMfJvTEa78VA0cECnWH
gcFKNn55nc91jmrReaH1AECHLe00pnZ14TWTtZk1pm3FbFbIZ/VlSIV7eJcRVLRh2PGtRXy7oqMN
vTutWQb02PwStc0pKvtiZdTg6JIx2BVE8KwdxvOXAenPX7QJ14BHSOzBDUBpy36uOHa77j3tGMKY
h3l4bjNj3rRR0e800cGICYycaqZ49rEeEJUmDPfLzLuz4tWrjjbM19fff6O/KO8IKUB9xfwRbQOm
qnPlbjBVKEZH5KK15kybsQXbqwfBiU58tssrl25Q43rJfe9rKctN9jU1XHhCAofdO/PQX4QNCCtM
k2gXy2WEgx/q7a0l8Euv016vQjlZ7o0bxT6zCmu8/v77/i03031V8M+5QQmrzZeK9Iw0TuR//3uG
p91rdXopXrvzH7V8mj9/Fq6dH59uCUl/8x9hKVM53fSv7XT72vW5/JfBZ/l//rt/+I/X7z/lfqpf
/+s/vlR9KZefFqdV+ca69NNjsfz0H39r+fj/9R//u+0/vzU6/WlzcoM/cCV819/+mdPzw+bk6X+A
+NJ9tIGWhYngpwgfw/zDZclyEEYQdMNSgRL5h82JPwKuiNsUpemivUdv+q/f+odQ87c2p2X9+3lB
QP+E2Bnov4nyHK//opb6SfSm+SQYe1oGf3I0ihuHPpRLHRDvR/y/S9TnWFywbtOM8bX4YExNP+8c
Yr7WtTZn92lXDwc9ZZIUt4TD2jleulQ1xoc6FXW/MXARH9oqSk+uJrxbc/Th0fudX21NQoP++fj/
rQfz33vqPgyvrezb13/gsuv+se3Lry8U0eX/gIcQfcOfqtxfH0Ie47h/+Qd5Uv9YvbSf+69vHkn+
7g/nnWv8gRhwudeLCMVBGP6n844/gjqOksJCxYuRxmaR+eG8M7w/FncdrlEmVe7S6/+/j6T7B/JT
zM9MBRcTveP+rUfyvMzAl4pUjn/xmGMNPHfe9Sa95lq0oAyHwrtL1f9h7zyWJDe2NP0q12YPGrRY
zAYhEJE6S7K4gZWE1hpP35/nJXkzENGBSfZqzJpmLKuqzEoP18fP+UXXUF61p2JjFbP8TSsdFdPN
PkFlXFbwNp3tDLucYap0N+nRZ1FHpyJtXPvHKZr1zzieYOhDPaRFva6V52+J6qONN+NS6kK8s1e4
6S9MstcbCiqjArBM4EcNRuTlvni9oeQZB43CGLZhZ0xfqRCq7xPTmMjnOPish45Tf1J6HlpF6kc4
hGb4DJE3n+QBtCOYXDRfyBdiKMCZgOgcdHoSARLJ4SAkq0c09WAp9vTUtdrwu1Yrk+FWsyY9UdRD
rqjw551ppTUuIaR7foeSnMuPQZpT85FzoBZmHId3vppTJZpEHWUgcxqhMIZHYMN7Zg2hs0RaiqHg
NoOHyHjoYC1PzxalIzZPTUz1sLdBSB1DTrcbZQmkJXSwV0v9z3PtNcluiaoVTcGPsYC8UZOUl1JT
UZHpCuzEcWtaE2SAvJRvGskHSuVQlrMa3/KC7k8lmf89cf68244//u//0Rno//7I2Xydsq/5JRM7
8e/+Ivo6HBzsBEPoyChiev4+bmzlN2E1BCbv74Pj7+OGf2XwzoDHil4x9Db+1V83oPMblxXHE6rh
RPWCOfyWG3AZN8GYAxQtMLriUxDEna7SfOyHPC9Dqnok1j0e/cWjmoW4SCjWXmkoFbeaEn3RZf2H
Tdr6Caz7RIkSp8VKmTdl0vsAhArnIIOwEBB7NOVKWDWkBWb/qdHJmCp9fOzM/ksqJ8p3J5yUoznq
mftq4C9sgDO+suiGjTQE8YIOtFdeXOQhvm1RrdWk4jVCqyD5aIFndtVqIFFgjmH3MCFEElZTi0wq
EgWg/csRvn6Aa3wI6umxoGDnpcpo3lXSqN3IMl7xPIHQH1IwIH1f20n5bpzLz/CbV/bu2ZFpAPMH
jqkIbCZxzZJNqEJbq3gXantUE8yQ12X9wW6C8UuhV325gVAkb8yxLL4Wk44+fTV8DKtIvs8BQDxE
wDFQ+dXy+KmXs/JTXM0p5tmN47euaXYISTnZ8DNUe+eYh+2Xqai1YyaH/VdJq8mn2hPPrtbuio0k
Q5bYjjIoQaegbo7LM3C3ovVJmHKc7Kcw+iybqY/Kgw6uxJUmQzBpojb+9jKR/3uqvDpVUI4R1R5u
SNuGPCsI+69W+1lk8zGP2p8//vW+/dr+bP51T66n/tcjwPkpyoNLh8/FH//XaWT8BgFDgU+qEJer
pPv/Oo0U0/yNywo1AgJrQyOB+3fso9q/Ccg4sY+Dxo6FcMnfh5Ek/8Zmk+mMYBWRoABW/JbjaJGw
YBfAFkeDlHtTkKmsM/eLrsmCPjIR/OwpqgDXMN4pTfxQNvOtVFU/hzLbCaiTP3EMJaD8YsyqWpyD
3ShWhl2dr1HsTm/WPz8Ptys3rAVdcfmsHOpWlybKSl+yBHdAyMap+/JLooToaSeW7Wad/PnV9F44
zBYwbYYQmXoECnR0Rhh1ro7TM7nR1FyapEjDwlm6NZQaGbWh/kTpsnLbOkx3dTXqm7wi81fl4ScT
YdTrH+AUWAxBnrsKuLajwlbgpjlDaod5x5CO9rsZfW0HAmFYadNeTyLXlI7IHRhuHmkPkyrPx7c2
bMCWYZFBHIHUuCRz1w1hnoqN9TvVRH5OsxK4i7xdXM3v3zvU0BrdfG8o5aEq9C/XW0Ysg0F9Fbmy
LYQTB6wQwVcD9iK+/ipyjXvdyLM6zJ7h57ga/9/f/3E8ZhtrE3i9698ZD86O0siBvMLRPOJrdaxv
zaP1IO3Crb2FQLNDK5K/F99XHkDdHlr3qT60/Bak31F9al0OZb7xe7/5/mRu84P8pb51dvoWcepj
/G34Mj2lt7M3Po/vjPvgWO6Uh/khuHM+js/DEygGQCVHTt4NpfkNwIVdvfv+xA/9/r3lt+MGUJ2L
ftH22diiI7uT9v7G3wz8TnORTd5hWunJXrGTvX5f77Nf8bHatdthg2HWAVCDVxwaHHSAhv6QH5Tj
9G58HB+l2+zW3Fl36r10kL3pZthUu25T8NOUI1qA/Hx7ZxylveY6h/lJf9CO4id1rr/5dbgtXKwE
N9ZWfJuzrQ7VbXNIN+8zF5jvRjuGHs4rR/Mh9JwPzWFw1wRnXywLz+ZT6FLBvRKWa4v5jJyu9StD
Sp/328cPIJ1vkTn0guf+GxV3raVo5DrlDh+z8XY+BLvZjXaofLvpfj5Eu8LjW3dgNPY/vYcb1Mfd
evOeRO6BJ8VmcvmLXbxLthOfOmXIc/E/fNPN4D6jEg3MGqfMj84TYs0Rf94OGDkF+3wj/u3hcH3h
6uRClutWI1QUGc0XqWwR4L1at6WOvbvfa9kzOHPKcwaa+WNfxUenwGguCqlRTPHkBoH9rZXb6u7f
v2ThTdhl4fHlT800fEE2rfGqLKLaaRXdLsqnfqOMFCfsHmw+uNNKpuCOXhVKRjcvvyhx+z1US3zj
OnaozJvaraEWumwj/bZVhkc/j+Ubn6vjxgmaP3/JUSVyZ/8FVv7X3718XzViTXR9ZF6UqRYrAPU5
5D6417i8loaG/gzfaoqA8+m6ckPB/U7Pw3dxG97Z2U+pbd8rvrG1ouRBk5R71ZipLtn7uTr2gbOb
EcVU55tY/hGE2l2uDx+sOP9aFM5zZUU3SuLcdln7uSNd6zdwS/NvkT58aVrc4ACPGFO9j+ruwSlM
L1I+UQC2d2Sln3Q8XKsSnJs/h56pRVu/G+/GNtnHerSj/r8rwkcjQQCzLVHW1HcFYo+t2R9S39k5
Mh7qensbI5+qUWPBxh3z5/z90BY31BdWwunFDcScUExC34hkB0PHgSsW3atFhWRyR7Y1C5/lhKum
jS1gycAaBvmX3FrNLe4livE0tZiCAi5daVxkal9NGzPGhHEDojRLKEJq7rRt2x+MaWwVH85rjjav
g/NuPFNO02tt3hlN274rUVLVmthaWTCn195L2MTdp4C/IxSHILjYScZQ2804GPNj3Kg/k8wRgjT4
fc2B+ugHjeHGrWa4s1NiBgYwxLu+WhcimLYMelQ86Wy2MRUb4sPTbpd65wd5Z8gfKiVRD5MevIsz
O7mloi67si+le01jqFujuC/K4hjNCOUmAq6kZMgLmQDC9fyrrs/5Nmhn2M5j+b2MS3gfVh2v6Nid
jtNfn9RUERNSFZHrOf2kuS1HRUr88KHjZQgp29hkskx6SbNu8yb60iVoKEUVto9zaqysDf00qYKS
A09VXnkIn1GKI+W/eOeRkEXJpu2K55RCbgr8dVeCwN5vI6vMvFDI+nQqlNYsmZuHLAIbS7b245Sn
3W0AJQwYd+fckUg7BHXY3va68rs95cNzO6i1V9dJs3n5o1mAcwKmNW1ykJBeK08fAXilD5TYHm3U
756ttvQ/6u3DnA3TXRzcOFbYvy8UqCFhGYwY405gvUaMxZoh72/mHFzAnDftO4hvD7LZG9tg0j6+
rJ83PZz+HyoTj+X/XyJrIva9koFZFB7Ed//10tF/I5zDRg+pBNjOPGj+eulItv6bg0gAer5kWHlu
iK34Z5pX1X5TLVMlaCBtJwTViBr+k3dBcU0n/BSXLa+2t7xzllkXWaRwkMxgs7OFKHGcbqGiatuE
k6z3msZGFF5TAiwt1Xn7ajAuPCRON4tBwZdAnoo1tWoMRCAKnrYCJQz8CoxLTyp7zR0rkIkqoPxt
JGnO7n/W1OLQjmNnQMIg6z0+0XejVZwtkDJ9E0AUedPp89IpUvSCV46svsi7n3bKtvHoBJTZecA9
g61SGNJd1g8NGuFtWHq945Re1sjNHkHD5svg1Bp1gr9X2IVBvTB1BrxpMao8GEi6nravqLXvpNLQ
eWanmi5cQSBpvramQnxh6jjmWMBUpRAjd8QZ/OoCbsqwUfyk6jygmRJCm1V0E2Sq5NYtVldv7xBC
eaxDw0CBaHnxcKTa0gw83WvGHjEQDbMcP3S0tZObD/z6VmctYi3PYuRpJSizi7WYa10ZgKxsPTAo
zmOqt9Z7xFTWov4Lk0PWlMiBoB+FLiG4+HrYOmuIIjRgUVW3W/0WTqD/PDnNuDJiywhF9MWi+EgF
ifFiI5+2UrSqPRSD2nqBmtdHiABEzRWmQmmbWjeBA3+ns0Jni9BFsNLypf6R5oRpTC2ElO2iZTmW
rKzN29bruqnbSIVeApeGqnd9RZwvPnT6EKQD5MKHJRo77Z81y9zfmVp6YFqKTQEp+w4iiblRqrl+
m8MNR5TwnUF5jDljR7+Abl6tc9+hNtSUI4BUJbNuZrWzjllh1g+VZaypQl7qFaklhKco7BE5LMau
zYFTQcwpWeIyBd+mxuNFUuO9hPb2m6cJ3sCrphYJHA3lRzS0U5pq8U8uwFTeQjha69D5YjhtZXES
9T2g97IGXpZxXbkOGKv7qAiSlQfmxWFDlRixFkJ+1ApOF0OUxVNWBQF9AT5yMEJ1cB3JiLYxZLLt
9XV3sUP/aWp5EvV+2PqgX1EvnIDwWYExe2ak/rzeyEp/lpei2aFxWyAh7ZXE1x4ajRbOYWSbmqZv
V848Mc2nZx4TRIYXqTO2K2H96dChwOSDHbULL26M2gvazDhEcpvtIzv7zmmYrszUxeFD/kqUcni9
GNppc2EgzSjOWIWXWpG0l9ow3ySSteoGctYpEr6UWAwCKCGsszjIq16y8oyo2kvC9lM39smudPRh
/8ZJ0hSD4I06uM2y5ao+7Qp66mrkt3LqtTbO5qYStj+0sK1gWdbmWu3obNhe2kIAkTcvDy9rMWzc
Vn5BpJh6ZW+OX33YPC4Fm2hNeOcleXmyGmhHFPtw20Ipk+zuok+GYmdh3qaebCfhg2Q60V0+Nbgv
JUZ2NyMt/aggoX0vaUN1RzlLfUxAB3zuoH3HG0Wy8WfXwvne6qSQgGOMb7kBmve5NpUrmp5nq1Z8
Tgadeppm8xhejIevdligtFHqdUHn/AGh14D3UlSeFOgWxJj+zfGHRluALYR8KFoWywMGBQDsUgMr
9VRF+gQSQNumsjW+9WihEZs6Jy3p/Pfii/Xqnknm3DcSuUrRZMOSxsqqfucbfbcydGcYUSI2cWXK
pHKExsnSHjKtOg0qkpR4DdP0tUwFHcyUtFx1cx3yKkzlst+UQy3j45eNSNWFjlehHvuBkxwlBQjt
WIoG6h14DusuQ8UUFSCpByyX9c28o4Jb7IcSg0tXHvvy+fqeO98HqkoJB2o6OsGkIxb3I5yxueAS
SbwknURZoy0OtTStGRuexU4kdHi5OzoUerL8ywtfChyZ4kKXeH6N+NBU4haDJEKwn3ozugWEXt/5
w/TTmsP2/fXuvcRGp/uPllE9YqeTFdaWsaFWWrlkm23sWWEYw4QaY+09bjjG16KsJ9AgnUWWizrs
+DzFsLi2VTnBrS4bCKB3pe2w7fy2cf5IRrv6IwjNCfa30Qjtieuf83z78bYQCTDSYELRe3FpdAao
szGIEoiiqbYd0vgPI8w1N2+zaQPcec1d9tJ8UIfERUKTeW2IguDriJmcceHU8hzjje5rmyw3WnJs
PD02Zhv5npmU+h9dkpheOZn5x+s9vbTgWAiEYsTqJqf8adOhWsdTE3axN/qQ3SGdoJKss/6ut/Ky
tRfzzrPDsohkX0DHi3M3jwogfHUae1VcY4acysrkmtAW3jXNqN9YwAZupkkJP+Kd5W9AY8Ndq3pf
3/Z5Ox7Bmjpvvaapb6niTQc6nBN8ebdFxawoRWkio5HJCYsf3cU66taW0YXB1VC6FIaGBtf1Mota
z9M4d6kRoa8FzSlQ8YtT4m7No3OtlcUUKpE/dcgKgWyfrGyXcJ+74KuklWjg0tZl52LrghYyddGX
rOCr0xtdgMruJug8U5892rB23odRgDGUERpVivZMBe2orCbddEvJjD6kBVaKeqGiqWDHpgxpwyxy
fuuoP1Q21a9ytLA9vb7MLo2EQX5S5I0IvuzFy7MtIkkJfDv04m6YEPCyKYilaNhcb+UseGXtAFll
KQOv48m+aCWpZiWIyf16UZLhMOdUFeT/LtwRua+l4cW2WG4btOIR6wLPx+GwaCoc0kaF0wcvoR9+
jbH12EQ6XhGt9VGItse2+u16186g5PDsqfiDTRB91MEFL44DW+lh8kGEkNoq8bIO5gfKnUG7rXjC
PyrKPHhSbeInEsuoDhhBvi8LLXxiKo3P1z/K+Sizc9g4VA8R+IYncPpJFLVARAzRbSLCdP5g2kKR
ycaVRYvMbOUwOD/tT5taHE6ovEA562lKJazeW+D8DwbKJt4YOcEdtDj9f9ieuA5e7SRFb3q58mkP
wA9ytEWp/YiSZEQ1wIScjcz7ytY9rRWQreMQUkVsZ9qAy6jtn7YXE+u0GKuGnhb6yqFKZNj3Ebw1
rFWmXrmX8hpavVXmW99v7S8pQq6/rs/lpWXFEIOj4DoFW7vE04ZaIlWNwjoOKrV6roeu+GSBJd50
vq/dDszyrrKwi04nPaFQWfm7zg6dxC374/UPcmlRUYZGcvIlP/Wi5vZq5EP0JpwgrUMPTUHyeGw7
KMSCI21Ch/4HTQHhYPQFPeMFcfaqKX/sayUokAOpa1Re5gmkbYL61iZVITZfb+rS+qX8DDdTaJaT
QDyd31YQO7vUCrxKDsMbLRyHXVYb/o7CK56UYRqvrKfzY5aUq0BMCocPSpOL9hLEo50q0gIvmaGE
5XWv/JKtPF/JSp2ffbRCzECWGZcd0D+nvarGuGybSg48ufD7z2UqwXAMNAWtp16ocTn2tqzjtZTv
xa6xQgkOoBWTxTxtNCDXSKiZB16qyeX7ueiG51DRhpUD4EI4BBkMuBYYNKhs2hlCW7JHGHhx4M2p
DthlTqbvAccCDiia/6AOlXXTTFa403O1JD8W53h7W+MT5hoZbE2kXK6vn6Xx4MsBQSlRV9mfpFKX
8ScCxxwgccZQa07xCKBKQwx+lrhBKcE7caK9k/H8ql1j0qqfRaxoOzmb9APS2vF9iYbJEWZ6uHb3
XZoKU7N5qgsgGvnW06nI0PKRIqkKvLp0hCJR3m8ys6fQv9L5JdZfnI4cSdQxCQZJDizamQYNOY02
DLyO9fCtUEtnl9Z1eevA4Lwt4Usf0ZcMj+AnJPQOy/J5hte1Fikui/3/ngLKuDAekAUm33LaW9aC
0/mWBI4HqfTf8wH33xjVpi007GZTda1NCthJtu0cxw9zBEYoi5zi9+tDcWHESTkAgCUxIsRJFyOB
LheKF7ot7cH4J88SAN+d7SBac70V8VNOYxp0VkHa0ku4HDwHTnsqtl1o5gOuanP7SWrH5j4K4bBX
xsj55aw8OC81xvaCySSLK/AFcPbqFNaiUpuTvpX2Y5x0e56kkI771Hgy0ty+5dRP3l3v3KUhpOoB
b8QCPXDmdhA6SId1aUfnNGfeIlw7bBDzSO7/QSsC6qmLMSRNcDqEXT4QOHW1hOFvgSGvGRML+uNa
uubCAYxwIM9fikbsj6WxAUUOhEkqWulrI34KJhsBvkbsfRmvla6ohtu6aKKVromPvlwdrxtd7IMg
nWq0pHi9xO2s37fl0N5W7eR4fVPo3yxt8A+NbfeeX/rW/s2DClIJSX4sUMiyL6t9SS6Rz4kCae8E
WFPIPaf+3Jdr9pUXIhAWI0RIhpYZ1MTXXy3IKDGVwagRulMyM92M9Yzcb+HAxYlwrHxzh7jHyOBa
PLrF2X7aFOKCSjqEtbMPw97+aA/VfFuX7bASUi0wMy/RJWElPmkk23gaLks6alvI9YyM2d6stXE/
gtvIdni3FuBTR/m7pgw5/l1y9MOM7XRG7qUPvqNIojyos5x4lolcysSd+9R0GtJKymzVCvA35CTR
di3vw9ywt1PXDXfXx+ZMGZ5TH/A1CGuIQeIltxgcmUeNb/mRszeStHxAiLvxvVnRahtRtAxp20Ms
deHkks2cUGaa9d515DD6niCC+k5NDP8pnCwV4pIizxDJmXLweXqhgS4cgi54uv5pLywaETqLbBTp
fmoZpzNZJU4HFrez91Kf4+RQQs6aBindWcBlVq7DlaaWZUd5QGq2bkd7bzfR+Mg10RxVdRzuq3H2
V+ZgranFVkewwMfbFgGoMLGbD3lSyweL2sldFXbDP+kVnrSg5MErgLA/HcAO8U6sJmV738l13W21
Mg67TaLVzjvfzszd9dm6cAcgCE1NmoIql+ky6yOR8elH5G73LdqBGym0550zWGtB2+VWLKJwcWeT
WD/tUkrzU1yzJsjcd66TN5Jbhnm2coZcikvozH+aWSy9BM1jeUwRTNFQufxUYTTroVWi3yml/AvZ
IeWr5hsQ31Et2cidmXWuaTbJ209moKPYGIiDE9SZuORfnZkDGta+Dp9/L9WZ5EIenVwfiZeVrl4c
UOyETeoHQNyWLPp5dhIlQs5yb6PF7PGnkFHNgsM/WBzEBi/up+TfF4veBgfs91lu70mS/wpHVH0U
pGBWSiAXdxYPbVEB4aGmL7ADHUkc3pss96jq9IcwlNJPg2QbXlP6aym3taYW/SnqzK4Dk02MOEt2
qxBle60+zJt4xD7g+tBdagqcgrg8eTqxt06XgYoUiwD92PteDorD1CJINU55tHUGJIyvN3VpLVCd
IA4AGcEzbTGADUU3cpts4UKGJypFRb0j6lgjp14IsNDewC4HgT7qVebiVPJBIyZ5HzNNQ2/cVFMU
3aSg1Q66qWhupNr1bZ+H5efrXbvYKBG+oPcgVmMtNlPfKaiwJaa1j/uh3IkK2M5Bf/m2aNv5kbRx
S6lBi1aOevFDF1Gd7cD4pq886Gj3dOrK2rF6UJ0ISseJ+ZANg7ZHrBnHj7Sz7q1QS99+YoBaFul9
svu87sT8vjoxenRzS7llL7dFnW9xCUSXvRiqlVvlwlCSB8d1C/Qg4ILlXtZxu5nknlYUFJp2yLpj
XcSbAp2vKt+gWFd9rBw8S6/P36XcAfUaMs849ZGBWa7NuMjKumekUTDQ44zSpNo8qwGMNRS8cvtL
l3JG6qWWPwVNicxrJCpqAySn2zwJMGYibln5RBf2JWAyrHJBZRI7Lw9OTe6wnIeztkfLJdpmQh9M
lv1qD877n8wr/prwoUD9wZBST+cV9LlSJ4hb7Uv4os/9YISuHvT2Skh7YfeTtyM2p9yBc5DAn75e
PaZUDHLDAbRvLdZoJ8fZNuqa8O33DQQv0kwEdKQkl0XYoJub2I9ppYRjjP9s93Wu+9y7vloudQXj
V1iOJPV1Kl6nXUks7KTSDBpx1MTzTpuEWqShvxlqJSZDsKhBoog39GLAbGdWozQdrL3moGzpYH3h
DnbYrUzLpXUGGgV2mHDQpW592hdNkdLaDBtr3zSTfRhQH7/xJbhimoPG6vVhu9QUb0DAQaJ6xxY/
bWoO8lQbptDa11aOcmlgRjuJV8g+D2V9ZYYuNSXEoWD6AfhgIZw2lYRKb80jkuYgFsrtnMJfKRUr
2wbSsBrMiRtycQxTRiKao+oJzmaZKMYCEJw1MI+9UmOZmiCUphbSjiT175aEhKQUWB9zx+5gNMqc
GY36x9BW394+sjxlKKCBbxAV59Pu+oiGYkLnINnPabUvDJusXqLn0CmdYWUSRWh61luiY1IXHNEo
hpw2ZeA0jFrFZO6bUpVusW1Tt2WghpvCV5R7I1JztK7zale3Yf9sV03wD+4g7leYNDy/CdEXMUSA
24LE1jP3qZ3qrqXn7abnrFw5fM9LK0K9i7NXXKuwPtVFgF5ITj5FfWXupcKBHJRHfu6iU2T9kPDh
u0XZWd+WjQ/3sIiLj92g93scL5onPZ6xmr4+t2eHDR+FQxOoDOglinfi669u3blS1DEZ0RZvbTm7
1c0ovTH7NWKu4ECfTivZNQTgyFPyfOe2WUzrUI7YsYBr3+tm0U27ueqUyh3qDPil3Hfj3s6V6Yev
JURTlSwht1ta6EJOzlxarqXhZOQOGOCN23YostFDOtjpvd5o8l/FgJWK64wWt2rtlz0C7GmF+t2E
J8X7sVblj1ZD2W7XoyWOWaShoE8vgVJZOebEYfl62cJ3piQgrnhqZdwQix0STM5Q2lXfexYOsPcN
r4VNntsRJMlhlg9lT1ghx6r08/rcLUf1pVWSRFCvwLtQqjudu9IIkkxVIEOYddVgxZKiMtD2spvX
zZojrPhRiw5yCnEZkdV/uTZOm4Jx4RvoxfZgQTJn3+tq+DTPuoUdgCo9haUu75NAt7+2s52s0BaW
Q0tWlJgJVh3oYs6eJfrPCaXQUPO5Bx+gT7/Iy/6Y5bLcZnVQHRLTDg7j3Ixf3zawL22SeSZEFA1b
i/0ZoqBbqz3TqafoK8/IFqN2Wdgb4HXTSkQhVv7rgSUDpyNXJCjrgF2hUJ8OrGHHUqDlKHD6XKP7
VKFrHdYgW/ICrSuZubMynOLnLdsjlc9S1QXMRV5c+ypGvlnfdyh+5lrjFaM6w9tE7NTtohdZ0AHh
UY7648i9fUuJHSXN62O7PHBEh0WSReW04UhYZjgrJ05t30wrD0tuLB0NLjg3k0dEo6+3c75uuD0o
TODVJ2BzSziY3SG3xMlbeo4d4TFW5mr/fTR7QTko8uhoK522zcCRetebXe5J0T2WK/B8VP1Ia6in
86kLuX6TkoyX9OkfqW3Hm7qsPiAKs8ZRujCOpIsES9uknABq8rQhrbQHqVImdLgJqY8Z1inuFEjT
4c3dQYVOpF25/nm6LC7EORhks+zrwiPXM3weNF86EnujdJ2j4bAyY+c9glYGPZH+QKM4oyjOSlI7
/hTnXighNK5bjeKSjEm313t0vuHA7CEYyYuD+OKMTyMXkxyRRMD8AM+OraOgAkxxDWFPNJrRfqrf
vNxpTlSzmCrW/HK5j3FdJjkvPU8qegc9XTnYp8m4BgW+0CkerjBxHY2dxSl9uhgYOqTeQ6PwOjP5
bGaztokT/QCvGkq9pPYrQ3hhophkRJlUAS2D0HXaGuKKlkFkVnj1KM/PWltM+8GR3wqrFQ8sTaBd
hVghGX/xKV5FJrovGb1SKQXU71S/G9AY+qQVcrUyP+f7lVbICGCqDmGMM/i0lXTKkTRrdagGs+zv
YUCRpld6fAEyrXn7+oa4CNSN45f81DLUimWjShIJe+u+rDtXBv9Hnb6b99fX96XJYXUDYFF5ECPN
ftohiUS2kY4pNI1hUDZqObcQDvB/uN7KpQVn86SjOgsYE5DSaSvOiNhRXjooJSSV/Xs4Ncqumxxz
lzh9sqmtyl8JsC716oWXxq1Bfn4pcJJ2SpZU6px7XUzVyrakcJOF0j/YrCwEsB2sadKIL2HsqyU3
duWg5kOae9gQyLu8wdpCRnv97UuOghCECYgC3IVL0TlNlwM0bjXUrYc+O/DIyHYzwwbgtHVWmjor
BbCJeDhapF2EYCdH+ek8IZkbZVLMLUGGtnXtGN2RRvtMrfYbeji/srS/Dbv8PWLit2VUr5SFL8yZ
uDpA7NK4IGSetj3UPla5DncHDkvTJlb6EsRpvtbFCxuYHw87BHQnxMKl5o7Ksdjgh0srBQYFdcsB
Gzfpc2TXa8feeehkE1EIdikBPrDrxdXuzJUpQYYoPGDo4R4zTTzFGw3/3xShJQ21g00BvuMA7DN4
V6V6s3IVXxpOavpUOyBpQtEWX3+1OKH0WmXVRYVnFc6Es4lq7CmGtisr5sLGpgLBFQwWVwgqLDpJ
oJHJRg9LKWyN5imeJUDe6GFWvGQSDYOTRO5XWjwP1JDIIsUMXRKmHM+o034lSpZLPeewlzZTdcv7
kNdfUOj3tRLP+FPCFnYBGFT1yml8cWsgm0XMzbLh8bRYnsYYNBgihBxh40xxqoukj0GdJzd2rerf
x0KPXMxDtKc2yusblUjxUwfKZ+VDXOi7AUqO64BgkfqjmI1XcxqhQaN0spNhjOZIN/EYp/e6TM67
MVr4o7Ha34MIeCvGgDMBjJ64HbDf5fhenAkQ3tt6KImAapBjhylBkM6Sgvbty9UgxhfkJLYK99Gi
a5zWNvr8mSdXOH3OIVaUEpmF3fV7SNwzp88ZtNMopIq1KuZx8XwKLSvv8nTIPL9qESOcS/URvmq+
HZs23PolnMu4CiW3qLpge73lC+cOqm28LYQfNB1dTF2bdWqMK0XmZaVa4QQXoiOrTcUe6fdh5c12
hvUTM0bCGYlcC74JwdDpWPK3gIeQcPMk0/yulPmdIbX3beRs47R+Utv+YA74x8APOlZTtU2keFdp
wQGf0c/X+3zhCCItTcxMIpKE4DL9raI+n7dcWl7X1ZyAiCjiZZHMKyvnwsjCAea1L15SwJ8XR1Bi
2HmpBHPqSYNZH/yBkzQf+s+SlE0rc3jhsGNAeXUInDNJ8MW4tlMq5UkOiHnE9tVtrM7egmJxkfvH
6PHNJXFmURDpWKxCJZC39+ksav6odG1pJV5Ul/I2xW35i94P84qS8IUjRTyihDK3EMlYRpmZhceT
piSJZzjJ+Ec4qs1umvHRKsbYuUmrXrmJ+0BZ44Iu9AcFlojCKwc50Am2IgHHaefC2YnzEN6GByS1
wNWtS1Ivg7FzsFITedQ4wC81m9TnWcmULZwESs5Sne4HlOk2kmGnm6CcNQ9DXmslCjmrvfHJhFsC
KGte3qLUcfrJJinl0g6Jrwqt6N1Y8i1scfCVBLpzZ+vxA07g0V6VMa0Js7s4Hx6yysaJzxh/vHnz
gPkgT0iASeC8xFzFda73RgU/TTJb5aZrnGo/TV2/ciBe2KLinWlS2mMNcJ2e9pZU49gZuRR7ejU0
IKLN+sZvje/Xu3Jhh0JoFFMNGlqIxZw20uSpXeqTGaOH3ZfbMQxnHEDhSHVOt9LShR1KSYeFTJWS
zbMEXWsj8Ns5nmLPHOdkE0QccY0VMHsE//PnOUjW3oNnuXmWC3QpBQiGQBTSy2XfhiTtI1hv9hwF
N4Y2onmbBVL0fmgDwyudEXfmMaq3TWpj2TVN4W09FfFmNqNsZeVemkpUcwSf2BA1LfH1V8GBCJZG
BX9mT5H7GueNDAMbwJUrkP1Lc0lm3gb9SuEdrM5pK7YVBmlYyDHM2yLY40dUbR0QNVtEc+WVo+m8
Qy8JXDIHzksKcnEAylOoD5afZR4cLOmo++O3ZtDl48raFA/c05CAVixY9lzMFLeXHcorX3O6PMw8
TI7NaTNMZVQ968Ry0w6emd9s8Epu/V0SjjZugn3ZVC5XqvooEPVgZP1h/kb6N+03DchxlZwQBbFt
qI/1s9wkzcjhUZTfjMIKsBeDUgzWP/PbW2znumnrEK6amwy4/Y+x1aIPqG6Nx6nIpl0vq/VjEg81
qpKK1uh7ihp55g3WhI2NFqV9cZA4AT/JLWaqXoMUHtrCprOdfEX7o9IAnKBIoGW70qzkr5E/pD+l
SRc2Jy1a8biuOPK3sJImZdemnX/QJWPGJKYsstntEwv0pqoHSBLntRWtHDgX4mjGm6cXR4GA4i4T
rZNcxXGrYqCYxOX8ua8d80sVG9LGVqT6ucxC5V7JcNACoqjeWLnsbxU7eWtBlkiWz0DeEOgewfTy
DcETNFWn2ODKMedgP6o9nrgl9rqtbq09Vy4tYrGwKGjRIKKnp/ulG5JObrBw9FS8uXbF5Cdb3uBv
f+w5JJKpmyNuAAlMXbTilJqRV06demHiawcjG/qHFGrdyt6/1BfiSWi1QpGJIv1pX/QgYUhnfCnT
svggYx3q+X4mrUSv5wcMwjGvGll0JVSnKEwmGkmimDJnbCdeiR/ihtr5GsnpYlM8JIVDEU/05eWX
B8Lku8Ypug/kBoJY5e99AKvYB0ztSq/OLyZ6BVrnJadLkWJxbM6gdSaEvZmgusxvmrJV4dMWmbxJ
O7yL3TQf10gv54EdLXKnk9ART6pl+Bj7deTUMS0aVaPdW2T9N8Y0WNvaLjDVRJxl38fa23NVNPpf
3J1Jd9y4lue/Sp5cF7M4D+fUewsygiHJkix5yrQ3PLIsc55BgOSn7x/9XnY5QmpFu3bdixycSgWC
IHBxce9/oP668Z6Au5ymdWVZUMsMsurgylxdydbK6cfmHYfwcq5h88JihGDCguc+R4f4lE3jz0oi
+BeUhyWv1U1Vm+5D2Xvar1dh6UJvPSjaphQurZNDyBtr8IH4ER4Wx1S35tiOn0WT1mdOoRdeFjuK
LIK7BdTJUzjSWNfk/1BJDkVbpYgb9sYl4vPGHEGrNm4USt07OXj+Gcjei6M6m9sKUDPUyrcp/ilj
gBU5uUu/lIcUdlrc21YfGWIubt2k1OM2tYtP7ho4h9cP3JfeG89IAwiHF8qaJwVnnILMrTBVHkRn
yIs8EFiQefmvCpQR4dGYpv1LvrkxPU6iCFNpG2MryoNa+/R67pKqDlvc2M9ExG3bniQPR8OczOAi
MteeEd87OMIvLl3yXC+cRf2IrgyO1lj1HaoigOiw1Jl/ZYnE/uWCEFrEbDVAkDQ9gIAdv8GxMbHC
xib8sDbIZEpEvqLZTvtolhNGv6M9XGp1nX56/Q2+cEWii0jtlFscamIk9Mej5uNSF13fo2XhSEze
OGiC27wbvDhLRuu7wg7yUQ6694a0Cj1bvZgvMk0zD9gzNTd6XSZnVtQLYZwmIOAY17fJxk+R/zWx
E8PWrjhkPsrJcC6rfbMY+q7PrOzMPn1h8aJJuCmbbPZEBIbjJ6/9ZMEWlEsZWQUu6Flf7ptiOpcj
vfRA3laf2iwLNgDh8Sh2rg861nzcl8oMRve6dnGjF/4NotPnOoEvPtDWsN28U7b6yfFQXotTZe8w
VNYHX1LXbzDays4Rvl6IMziPAebZhGjAap1sxmnOIL34Jk6UfoLI8NzP+w4LyWs7W7QoS133Esjn
uZvZS09GlZiMizI8neiTZKVI6nYKmDbEBRKcS31TvZtl2398fS+8cK7TDuSQ/VEkxaDveP6QNkts
s+bC6Tm5elum6XDXFAn6JhMexpFILOdMxHnpsQKYrHTT4E2DJjwZEBN3gfs2hROj9Q+OZo/x5l+4
f/2xXsrSuUkibsbUgcY9rT5Uml5Lu5TFIaikutIzNV+q2sivrW4q79IUyjaJTHUJojx/GMfVidMM
V8Xo9W/xwj5gatFYQyGLMsip0NpYjKCd15Q446/2p0ArcqxOEa4YEnmOTvHCtLLZMI/axBMwiDnZ
cpOa1IzDV459sN48BLnN6hyDZvf6A700CtkYzTP2A2pAJ2dfYSow3EuJWIxmfOlrgJlWj1LB64O8
NGtAPTZaEgcDpcqTFYL6Ylo2WX6Yy1SLKOvJqDHcJaxNS5x5nheHIt9zsdijM3J6/NSratyh87KD
kWmf+3ROdrky7zStSP4HK4GSNvd0Jm2rtBw/E6dfJxcPYRq02tOoXUZ9b81o/hvJL/NCyBw2U5Ct
9EY//Jkei43iCsIKJho4dk/9bwDCamupv3/9Jb2QOCA+RbnVo+++wVePH6gYHFmbQP4O9AGRjYA9
keSx15XuuOedznu1uN4SJQBg1lBVkDy4jGvOGQ7Rs+DF3YfKx9bZ2Tixp3fTDUIq0pH9hYhm+zaX
BabigHdDMkVvV9dNcqZS/2z5b+MBtt9KqxsH6yQkB8IYkLxqioP0vDoOdIVzBb7wZ9b/C6PQD2Ao
+mRblflk/dsuqrpcuPODEajHXpvkTjf+9oHEETR9au/+leL97AT3g+F3lPmRplLz415AnRH00Unm
pc8DJeS8zw8atQSstPMRTIiG3F2VjdY7Pw/KW1cVyc60B+3gFcaUh/Vg1jeeicxgOo5lHQWGnOJ1
TMew6lF9HSw172fAhHHlaNpuyLHyznDC1CLP6pc7bcndT68vwmfbd3uGYCvDkMUhgHwyUzXKkoMp
mCk7E+O46/sGw7DWd6s8nElod6+P9kOv/njKoCqzoWiJezSNT1ktdm6XRaoplFlME42HdOmLvZ9Q
Ir3SqZ0kV6O3gW4rDHFClcz9t2FdUswdFAaF3tJqoZ8Y/hWk7eZb5lraoV3MuQ7HFKX+vPHkbVba
6X6akvymXZUHqhXrRYl4YNRYq30pROEfGqkPF7Wyrcs+0R5AVZ/j0z9fezwi0g7QKaFeEeWPt3Vu
6I0BMgIxJ5T7b5dyLMLS7vIz++gFFzaU1sg7QIRDyIAzeTyMW1ipURUT3i5mHoTTasZ6Z77LegHw
Pfg0TuYb20vuUOKrQru2Y27Fl4Fd4a7ToJzfLHdzIz8kks6G0pUeDmqI+2qywgW5ntaaz5Q+ns/J
VpHauCkkmAAPT3YK7O9As2k2xnYjFxk2rV1jBz1N2pn19TyaMc52AQBAArvzNGVJSyQzEDDw4zpZ
rfc5RiJfW8r+Nb36qn63UsU9M+BLD7bROmhuggbjr+O3UI7ePEwcDXESSO0yKLh3WXNW/WrCB25u
Qzts3Lqte3yypJwgh5VIswOKw6Au7Unku01p73/yLGBFSNC3asApJ9y1WrF2Nc+CUW92k+q9Cru6
zM9cn54HHJIsNGi2ayMZ9ykxMfPNVpYKZojou37n9lko/fapAaBy5nFeWAtbNgdAD5EzypUnG0RY
qWiz0XfjJk2XN6qvuIJbHncP6aiP/eKe2/cvj8dZs+EPQYCfnGy57Yi6J8uKa9g9X9SE0KZbIwIl
EN7cq9ZwzkTuF5beRsQDkMq5DTz6ZE+tZSMMdL3c2DeF+SbJnGJPzWiOX4/YL74uUiFwopDXkA4/
XuCQ9wPky7anskAPZWBSLkZrmdEIcs8R6l+aQM4iAueGdAOudDyUtfhID1orFBeqv1fr2ltv5Uy/
Y712hqI7swyfz94mH4gMEJ11gugpMkvkTttaSW7Fg7m4YTYMvCilWWdSvOezt7XhaKlSDOWwO7Vv
aQtnnRnGjP0++Lq6pRE51GnjAcrJmTreS8+zaa+RHXMpBCV/PHmil1jAK9OMh0CrAMo7065Oq+SX
AxHPA/iVxJjXxPF2PMpipbpKU8ukDV1gwF1OxkdtNKYPv7rmgAHRngG1RjEUHujxKAESlFmbKDPG
VzSJ0aLJ46Jz9Pej6SRnhnph2jg7N5It+APDOOX2rjZiyK0/m+Td/eWILx1mU945IcAXB+HlAPLH
OpW+xvHzzH2iI1HMIG7VLFT7Pf8qV9q5LtPzktyWdbCiST02WMVpVbWRFRqvdW3Eq98MHzDdqRBa
0ZGVvNdsEvs7I1HjGJZ6V8JTSzAuDju41ellu44rQlMrsp/71XXkucD4/PHJgn7AAwF0bvyD48fX
01qoHG5FbKdu+VQBuqT/r/dnOsXPowdlc51K9kZ/pe1/UhQJ6qUeK6fRmWT6a76/IDOfVtcy67vI
qavhzM5+cTjonHSmNy3zUyVtqFkwXepUj9kw62XT2Wacu2gzpXJz9NXrc7qszyaRmdsSAHIbzk/w
+seTKJPcHuzGdmJburjBekaz11f7nJrhs6diFGCinMpczWAbnkSRTl8RoJt8Jx6X/JsthRcN42Ij
HyAeNc2pz9w9X3omihRcBVxrK7ucBPy5y4uxH3Qnnju7ilCh7/ZpYFVnIv1LzwTujKQT6DQFiu1b
/NThwO3OzTvNtuMgc9PDHNAFsOWqLsfOAzZqZ+dkOJ+Jz/8g3vpEL1Ao3KlOu275RNtmQi81LvqE
TmK3SpHgHzJWQ7T2NnAA2+66jNK0ib77uFYmzupDqj5hxuEUO6Tn2i6ypGliLZkpYeyr1tAsDo6+
FeGkBKDsSnXLuSbXFrqPbma0Dri4gGWHEEJz/mSXTgWZVGH0djyk1fxnA+hivzSau7M6qGzoJvnX
M7CB8PVI/zxm/RgVlWEqIBuZ9ORAmWZ/1b2U+0m6ZtVtu8jgTYDYxxu/8nGL7rGPCEu3VTsn7bSG
OXD9mEJge2u3RfJVWu508foXemFJUtgAjwZxehNzPtlmKToP0i4g6gdNZt8uqAiFerWMv3qM8tRI
ASJyQl118y45XpKUywT2MgJ1DGEv17bqXKpYnvnr2wuIBeeBAS4bi/NtY/y08AfLzBH/KO14wYQj
ciQK2JPNCnt9xl5aN6goAFI0yA/RSj4exWz00rOUb8UYO7RJVPvVvDMCiFLh4C74sRaIfFPR++XW
71b6hmAGKWazbj8lmM+ltxiVRf6m0UgMASNA2BXBcGYKX3g436SHTYQnGhJ4jx9ONfak95Nuxvam
7B0YjLNHbM3YJYrzPMwJiniwu+LT63O6hdmTvYj6ASsEVBIZ9anwn7tUNnqbCwmDMafhtMzVh0LN
3t7oFp+SVjLtWz/R7xN/+f76wNvLej7w1iyB/bGpch4/b2946JYTe8iKp3EvZD3dlmjTXy6Ta5zZ
aT8KFKdjbe6ChEtiDuoVx2OVw5R307QYcZPr8KyHrKsiFNhGnnrutHKXUHJ7zOwC41Cv8fc0qae9
W3iFHdlrK/ZIyg1XHBleVAiKPmNhG28GSulXVZrh/eIJ5H41umbB1OZvenZJmC1mHU250Y1nKtMv
BA0ar6B0CRx08E9pZwEKXTrvx4gDZ3AvtLksooTGyZmN9uIoyIiYjLCRSU7ma6xtnSqKMGLNHd4O
Y+LdiaQwzqy87UNOXgpH5Bb+N29O8DDHL6UdKWjO+mTEubYSdXP5NehqE8kxebmM3NVfX24vPhI5
oUdXkGrAKTgcZ+tsSsbOiAVGKKEuLO+yXDGoen2UHzZxpw9FiZ0TmVhIPf/koRq8gYZq7vRYb5zG
iWBID58xFqMsSDXE/6qVdfapzcwij2YLLTfqibMa40pSqAzTYtKhRvrG+L235qQLB2Q/nyxvXB9U
MsgynP0yt/dQIoY80gbbqaIBnHV+QMyPw6uyp7VDcDtwH5y6C4KdbS3omvE3yLetZcicJDyxcPQs
7OZLrRL/W0Bn78ngDvxB2r76OAstt4HtWPZnrBvKOYTl7fxppyMUAmgwwgh1WHugW00fCFtlp/oc
1UjdvvNLqfsRlia0R+B3tu+rXJWf06GfsS62a1NGUm/XITI6f8aL2p0qEfLFF2f/H37reZk/NkYs
k6pwQzcFJBzqrd98PfNqni03sLMEWIpOHLawq4+XW+BX3Qr4SY+5mmHNPVddOGt5h0HUfE7F6Tkj
gpsktVJQ+5va8DOLYt2ZMB1d+zXOuAz1Efe+9ZJre8PZW9f5cDkPhdRQC8wK3E6n1P2E+Uj31WxV
/WbKm2SKFjxQB6zZm/bxl2dhE3miAYPUEQv1ZH3Oc98VLdQl8Jq9GQWQInc0EI3Q7PpzBfjnAZ6z
ejMCAWNDkD9VzCL2pcHgZGs84DC9Ry3XjjXdV2AG5bkJf352MtR2geck2wDJJxeySRea8FtnQXoz
4d5p9El3b6z2AqbUTrU7xLuw4UkXCx2r16fzeVShMoFyHM1CdCcAbB0vKkc4VZbY8xIvKlivyjb5
HjhKP5MZsGqer10OrS1n3agZMI6Ph+nWRgyzEYxx0qoyuOgDsWiYnBtrubeSZf5iOz34Yb1NrTZ0
ReB+krlf6MyDckHf9mOS7LJ2royddOrCDBG+1fAwFxbWuYahjGw/B51j7jn8Z3ufOXP/YQ7WNotU
ks8FGGV0GS6wDqRm1dfB3MdpNcJHd9Ah3jdVslgXq8q6MppHyq0hAR9FFDwDijTKEwpft11dY4Sy
rJVXRLVjpn/1i/S1qPNl5u+CpvOvgaGl9oWb9qBJvaENwq5U5gd9mvo0lKrWyEKSIpV76Q51iYt2
nd+7oIhrOi6pL6Ifwu74buvp9tCDKqNNfnXrcxpJtbOMxe1CMzHrv/JFJO/B6lf30k/db30yae9B
peklomed8d7rDePPyZp8LZwHv5qwc2q5Y/dj67gAg011Y1eGCWLYmYO3zTS0SRiUXuFEy9J6czxm
fYWYsaet7XWNUhB91bWFzCJzbUrpuuFDHfadH+S33L9qPV6lIe6oXY9wPtZM/9hLv8qjsrNkiezF
Wtfhmjt1ggUzUhuH3u2yGhaXmRQ7+oHGO1sNubVXlTl2F3U2TJ8sJ7MeaIYKBDo21Hc+uPLW1bSs
Cv2UXfMxyTtcvrPVXPe9HahsI4a11kG0XdNEvl66u8Kfaz+0ndT+HgyJ6yCA4yxgy+wstXAJW4y3
UhFiwzJX+ie8WOwhJgfBWp2lMtxXrSaxak4N7JOM1RTURdwsEKG3FNrF2NOBDBF11BKi/Lp8Lsey
Z9J8jX2aTdqCm1Y3ch+TQcceznPaSUFiTY9+4thftckViGPU+LSv/PZXmfYLb2bwSdrUWo7XVEhW
K+5GaX2QMqgmcjA9E+z6VAWRa86mi9HWlH1vrNa+Nh2V39E7RMlBq/z8riIdfeenfUVeGHiN3Ine
p2qvF0b3OKwKH6PJqxSPpo1JGxHsFNLikyWv2qx0vpbAAmhuUfzjyepgtfdpkS7fu6F03ptKuh7S
6qZBF0q4i9opj0w/wjSVqiMWOBlBqvWn9QKczVhHiUj1O+lq8NRdWvacHSrN9y2U9sva92eQL0Xe
fTdbJ/mC2k//ufFhGIYjt6L7kYK3FZkBV0kA/cZwM7pvPZle93mXfFBdr33nwjSWUS+nsYkQXvWe
FMSBz0UxmcZhCCp7iU1p1fWbyrWZbJUXwyPsJKfBqC7zs9icsjIPB18Wtw0I2yLy7MV/6PpePuVU
WO6ZnAS6AGtojnS0T5/aIJu8CJK51uDRPS8PaM9PH5ZF6d2hRTCZ/+oFUuys2rDaaELJOQnXriw+
UD7Mq0inv2WEDcT6r2NArWO/4FPp7KYlYYGUlZP8xa/l4Lom5YZlqoosyp3e2wP8c0nJHc17J7QF
1TinKP3QMkZxV1kdAl04a3qsyjHbxNvzgFcwNh6u4hZw1DeBMpP+MkGOXMbsqOCtm9o+LmHzQm/c
NtohDUfXpKmYI37nhZTG1AdSoXUIeYOqIH8yrDd+6y7vrLrQI1VYEHOVvthX/RoYrFkj89XVaKoO
ZitXIBEhrJrWIQ+oMIvz3PGN5rj5feKKudmVTeVgqCJ1+32SJfW9m/WjyytsDby8XGFcOBT979rA
hfnj0SghvUK6pt+PNl4DWiAaAHBTfr0igvqht01jjV2vc/qrBru5HqSOBi9kUITSKJdldr3Zt7A2
bOXOcctuk/E6i7Y5yKnoGopZjd9clN0ggY3kNZjPuR3/qqjij1FGV/HgJ6lNwO0a9NzrUTnX/jRA
ya7M3rjVQTm5kaqL6cboRzS9aowPD1hZEkUbHPXyKzyRU4HRSKaMg+NKYmYPU+TDUBbVY2ZqKj04
uT+nsZBFkx8qxKu4B5HXWofcUQE5apcRmoo0774wwEzZMiM9gX4aGO9xwCjpSA8amcBAJtaAXNWW
MkKP3fxzrfELPQyT9PQLDF7NLHR4iyUvJodjMwf17ITWlPhtCLdR/FX7uY5UQaFDjmk8e/0Li2pc
ztZamPe+WVaX1kTDP8xV386hZcHA3xdemo8XCcFY35np5GkoqrXe+xQFcDcMOLNuBjadd+V5naaj
EW5XVWgWTfVU5dOAUBcqQZ/peA9vWvRbE7BWxkAZs/PIw5e1W+6SYNUkdjBNTQwfEmcOvaKAOl1o
dtNHI5rUl9WcOGHLbeAw9Z4eram4hnY03knePmcRuVwRmhh+jbHTdZIpQPEB369086ikKTzd2fmc
FiFor/Tz6Gj1FDmDBABPS6q40ien+9ZSYuMC50xOERa2ToZNHqx1u6poyIKTZemNMO3cNt8ti6dd
TzXynhRVnOyzZQv3Zl16lR8IlNa86zST8ywzCi30ggKTxKm2e+JlX8x3zlSMn+s2qdrIar18IZY6
JWQpZXTJbgWnUYatUo7csWGqYJ/WUjystB8OSEov/pXK8vKiHzg6doVHkvpQOqW77vNSpcZl1mjZ
F0+XdrfrlDSmiMZUftG6xbQXc97GY97BvbKtsjeiZunqa+ay4B6Wt2Mb5auWdpGJVt3tWkE3/Wov
MwXWqRTuh25wrKcscGG4umOl9H0lfDThGx52CguD4zrU/YHwIFp3fFsOQ/8keg66A2KCILasMVm4
3BF2x6dUTT6nkk5dtkn05U/DmusnuRom2UE/LPaHUmrqUQzfsio2inr9hhGz/3mu1oaMrqP6OycC
dIYJjMAPNem5/Y735tD+xBjyvp988SimSv7ZomldhT2c3U/57Mlv3E9I7zrX6FS4mCPpnY1KYPV+
S0/us2nRsoOsMiQgA9yvZAiiHz7G4IhJRYhgzFm0ziscGz3I5YdhML0/O98Rf5V+Pk63UPybR5i/
pRv5o+ENYZ1ow603j/l3RzTmX6Zld0OU2knyncDG0TyaNmUXXFTrNORzmneT3RgfS7323st+0QHC
1BqK7HT+q34356RgO3ZjFVySRbnzvmyN+dJdWU6gaLfVU0ITQG0kgzHqp8K7xz2rrMI56zLYk4hk
3ettZaU7pYnmc5eUzlMJH48kupDBR80xMwsWv1M/jUmgvW2GpbkplDHvc2mUy74xhnozL8inh7pu
+8elF1Cy6iTp1g8KRhpLIp+z960KSNq9tDQ8DAshCoYyQVCQZygXCMFNW35kwkp5JVFG+ZS1Wl5B
aGi17nbtB0PbSZ0C5c4j3nchdSsOpKLMHe/QGQZ1S3QVUmdXpcLMuaiMdfFWV+7SfhxzgkY0Dpa9
7spZB+pIJBD3CIkPXdQE3iLCmqV62wyDfg8l3cVZQleENzKvZgk7KqF1aGR4pIb+VARLWAYI/4U0
4Zz0wgywdcPubR7ykIZuN+1L4aefMIwNvrX0mEDNeXO2hgLs2/uyd3HBEa6ufalxIFnJpKvsnTI5
RcM8pxI1D3ayhmYGSiac27RtQy3hdbIdm7S5coQxZ/hESOu2RiDXPIzulH+fRTNxszbLZBcUc+1B
8Zq3u0dhGSLCJaKbogFNTe1K4T+VI8rgZx8Kr5I28W/R5k84+C7yIvBXsexrboHYIepuT0Maj1GO
mcDUHCqY7tTFbrLmzUUPnv/aHIRYdqVVUC5eq6CMk9xsR4TkLOf75rJMKqoa37lsp3b+BtDS665q
20qHcNS8hNKMmdZRCc3gL8tq2Uml8DhI2mGax7cmnr31RTpMVRANysnLnTGv86fGEtNDAgQxjcpJ
ZmNkKtE95EE+pBEIRe+xKVZsT6emWd3Qr3h/UY6NtRPamhj+FDrNMaBStf9QtRNye3BJqTfVtZNe
I7vea3tduEaxt8Yuw9iNk9kKZ2Dh6a5yCz3daWsqmZ413/T50nKtD9KsYSyYnixyfEmQ8ji4XoUc
hXInqq5p0VrqFt2IRt3J0XM/ah7SMZGhBFFb13PvQgprGkM98alaoR2LYB38kAW8KHWwyEllr1/0
Y2WZnyvMQqZbbRw7P0KmqLnJlrRvL4NyyW5r8gQ3nMrGbkLuoeIzsjvibjCwIA/ntXWKKNBIRiN2
NnS11TGnJGq4ZrQkLDSSQ79fCrL2oirfo7hUWeEkmwBTzHEaVegitNzQgwhGdRC8bv+QBzhdRH6a
yeyN2VjB8obMCCcFrzP8y6rvdNBoDZqqUVV4w/vKKKfvTUlE3Kly6d8pOkT39VSS8xcp18M3RTJW
xA5YBVh0da3IrrVOG+bQX4ZO4g9Zl6hi5zM7bs5UO4So79gPUMHHbFe6Tnc3z3iMXGikAYeypIO4
b6WefFlKZno3kNqVkS96/b6bepJGS+ltsZeT1IZtarzpnvpzG+xEOYkx9Negt8KisZg4YZlpRz6p
txM5zMxCosZDGxzwm2O8KXMCz1UmB9GSgaTdn56mi/yyhLjz2ddRGditazqsuzpoMOSu1ILOIRmU
OIiJ6ifCwQnmmmLx5qcarYKrUTpcXuWKZ1YINwzxHb3r64Rw5dcyhNqe3oxwNu/8rHPvTc0nZBt9
Wuv7xe8TM5Qu2TNl1KL0KJTkWcBYU9lFQeYHVARWpT/6ckBezexm8a0v6DtdwBBL4nZeg2TnNmPz
OI3WoO/+w8pk22EfpuJyuxC3pUny2Guz7kT/0blc2fuaRjzleY+UXSjrg9dReUodRNUilGSx10JO
IchCitCpzXuzqvd85+CcfuXzohuCnWBCkf5HVQsSzHGlyMVPWvpmRUEqpYlL5OAscFt/BCTmnNO2
el78orcI15jSHhSlZ02/CaSJMopuifNWcjZPdvA2U1n17VdLbNS7aKX7oKsppp72xYxcLq21NHM8
SPsGPU2X/GKkYvzLlTzPA1CH3rELK58S6fHEFcukyc7QVazDKQUBDPWp0ZdzUvvPex4YFmOsCIeO
filb6HgUTpExSxGDxxFqKm7qIqvvhjqorozEseK+9a0zIg0vNL03xD+A2E1AAZG1k8romvfW6jip
ipWN059DZKoHyXltzZ80BFBCv+ntqEfIOXRWriN1cV+43AuGX3VBdCAPWRt/z9q6V0D8jh98EJIc
JTUFAkSFulAdvk0NSge//BIZBcUcsMo8sXEqrlCaEGtSS4kYoia86sEbSXhwkHl9RT7bYyhm0rQC
i69vKIZT8CqVvipvU4nWeKLkTVFhI0N92TlwQaii14d6tsX8rQkHxAbaMbIpp0OJWXTpKqs67oU3
RkPW5HfjnKszW2wr+h83rWDUAJZCCY8aMyIJxy+HL2/XI++Fl1PR15Ekr27xOCeSCqL2GcYZ+O5z
oPJnk4i2l+5vbDlYQ5SET/ZbNeH3KHSHV9UUZWTUhbbzwMNF6PT/MjUPrgHrguSKLUCKdrIHzHV0
1sQRS2zjVhPmXL4OKxLdZ1bFs1f1YxSoHhA0aGifejRVRd2oye7pQXTauudGsIar0f6yrtc2Cn9t
5urE3lMcU1p7yjNEs9BKmd3QoS4X5wKPx3XU/q39/J9HpJPxn//Fnx/bbhlw5xUnf/znTf6I4177
XfzX9mv/+387/qV/vpVPg5iGp99uHrrxt3hqvj2IvG1Of+foIxjp399k9yAejv6wx6dXLPfT07C8
e4IVJH4MB1Fm+z//b3/429OPT/mwdE//+P0R/qPYPi3la/3+7x9dfvvH79uy+8+fP/7fP7t9qPm1
w/Tw7YmEt3s6/Z2nh1H843fNNf7A0IG+Dxge/QcL6Pff1NPfP0Kza1N50dGgBYnJemlaLuv/+N1w
/6AVyYIkgABJoL32+29jO/34kfMH0GdvQxayO+AwWL///e3u/rVj//WGXmYNnZ42xAxwJCDeECli
3Z82o92OPb9YctrNtfFnMphr2KIgu1MzfQjqaWc2wI+P+zmMbMPR90QKDg78cywtmEGuq6UpdkNi
u5RtHF/sTdoMX1IcXK5WNYLypy+Ffr6Tetk3pPa75qIbLONSL1ehh66R6xk20pP5eTAr7rZNor2D
Q8vltzAW+95sJtPaNZZTlRGm7/qBTvVwIJnX4yrpfTAyPc2BhatgVZnmh4wueBfNqJbmgQTJNtf6
5bKs8xi5TiKm3eJ4dLLcJUsBpC4UY7HRKu9VlvmUWwJZ3P+0dP79cn6mcP2wyDqdHvzigGJBeuCl
mMdRVktQWGtoiuyotPdfmqHuProKpOLe1Wj7mz26cqE7Sw+l7Eb7wr/ZaWzaFYUhrREBBe8io0+1
FkyBN+tN6JUud4dgbNOPRVdz+8GfYIzgV4EvX5vVCF2ST6rUhZxoQdFr2huta3wbpSyKeJoClytv
sXAxKZw+FI17MeuCjpqHq+IbPaenpBZLu24B5sSrt/JJnjIrysu1kd5baVb+RXkyXBPY47vXZ+qZ
/yMLaYtyQNmxf7RQ8TqeqRXvxw4cz0iba/VDKSsjdCjK1NiJ4JmFAnLRXSMzoh0M6v7CQOl0ndK9
yNA3MXPDfNMY8/xeKN05cL2jgTjSfdRL/RPoi/RQj3O1P/OFN6zSyasFlYPwKZorWP6eyuRXqae6
0qzErmkSbsCrn1zIOfgrHxLqsDZKPzg7UACZ9WzX5KuAtoHORVUO8ky6d3oGMXHgx5g81Bm2LOhk
iYnKWfPSScVuFcLaO1piUeEfvXPvZ/uYZ4+7KcWBqAIfdMpEKoq+96uyEDsI6PSeMB/d+TQkybXs
MRqFNV8gI+HuN9BviPJscgUxzcSUFC6tUSXtudl/HuY2xRlAROj7ocl9KpJNh7TxzBaoNw2s/tps
q+6SRriposxRKkwyVd/reAqa+6amJlKY69WCa/ObqRyat54pDpb01yYu+PQsVLJJbtQ09Ocg86cQ
hR+QRZiPUBnAIHmnkiuzoDA0JPq4o5to7qogv1mN5kq4Sr+a/LdiFea/puWXju+33VPzXgxPT4KT
+fQ4PjrQ/989wn+IBfyfz/CbthHj0zA8iJ/P8B+/9Pchbv5BLo8kDRcUDusfvNS/D3HzD3CzCNZs
ax1Hig2p/N+HOGgiVhvdbrLXDb329xnu/sGZy4rc1EG9wEAK4hfO8GcQbzSuYA1xMbW4OOKmcgLg
lb4a3dks593kWuPHgn7V56ycD5Nd6ZSfbGVcKU1Z95vFwhOVQPcOON181ViFdkWtf/rspqVJWaac
3pggti6X3KzeIR9dFf86/n9pvf3/ni7CJPzpZNjS0aN88Y6UVbS/vcsf258X24/f+nuxOX+YXPsd
A9E0h384BLO/F5v3B+95U4TwzL+Tyb8Xm//HJooB+ZvbpmOjJfffq837A0oI9XI4mfrmguX9ymr7
ISDyc2inRGAjNbNBS7lI/y/2zqw5biTJ1n+lH+99QBn25RVrZjK5UxSlFxgpidj3Hb9+PrCqu8WU
rnJqZnrmtk0bi1KJmckAEBHuHu7HzwEu+971lskY0dvTFeBtdMTp12Fy1Q7QBalc2rRh2MndBsba
wyIb96Y4UPvJSq9W0piYaxXpPtaTnZG0jR33Jq47FcyjnscvC8nrQwzpi9OVzYU0gC1MhNG6jgiD
D02+9Gd8wqm1xcpC/ULUDQce1BSnLWpTrUpJKCUFDQ1oZiC01rlFmNxohdg5dM1TnkilP6sIbKLv
x2AQStHuB/xzc1PfYeCBG1AbWsrIC2sxcxUrf0WE4LMlFn+2efZ0oJPwaLDmNTHDPPJUNf/cptQK
zMJ6+G7h/ixaPXHx2xjcjbgxYCDGo26Rxnc30w9KUsZ9EnnknBH4m7rJpVBQn5mmH+hMGYZzCQzZ
ImsXcoiTW9HjGlxoXUA/YA6WG+X5RVVYH8NEg5W/fRrb4UOLdoORAUVOV+m2MOebX9/naezwdgHA
7X+XcPqhgUavRsmqU4qDVlYdcwqcl3jixs5GsEvjBHLo18O9tYZ9v7/exsOQ4x3I7CD08v65UjVS
6IDb8HhDszhVk7zEMBIDAzZXO8yN69IiWmw19ZYi9+uoN/e/Hh9c/48TiyIGhPZs8a07/sSdKOUs
qKuK5lhi1QeAIFe5sMqeqqev0VCvt1QObqmEl0Ex1ordGvkLOL5XGECPtdyndlzUnZstsABU4hr7
ADjUm0E1r5qE2oVRHE1Bv1rT7FXs1KsyMakKLJRNUBanfDVQNZPQOT8U5G9vMkmqbZokv465kDit
yB9LqNyuSqbY5Zrca1LzOQv1h85Ub6tWuzVFRlYNzjrKlHOCS1+M2ujsZm05JjDa1IMm2i4D1VjI
FUvjYaLr1q5n6VYdohcE+hTbGsRPyCVb9ri9pGWydi+Gc+8h44Piemy2O72bZSdOGSrvytpRwRK4
8B2tt2pbmS4Ea51dj8UxSeXbtDPJ6W93Jqfq5ULR+UJtNpuXCLB0CRM0E0aTXSZZ9wSMl7uiMLte
Uq92pnkyXQFUuAcFzVWjoMpISfuTYHTlx96aQhcAj+VU9JzYQkH5WctGhTvqrEAOq9Qum+JFz42r
eTSvtLSvdllXrZd5Nlj+opkPeqjPNjZ8vTRrdXSMOKYpUYkSeh/AteF5riStVGx5sVArFOhLWw3l
ts6Kl2xRHuVEll3L6J7CIs69wuASpKRcPmzzGhrlMe0N00a/Jb4erNCjjiU5Q212xPaF6I61Knhq
3Cq22q2WM28P+e0xzirEFKkJwjjuo+WDQVcvYFUewkKJyS+l0gqWWLQcMzGuYHO0Aq1dloC+eZNu
gORFLYGaKVlf+3Q9m3YEQMvrBIDFU6esu6rSbqtc1y4qk6VABKRdTDyGGBy634KW9NLVWi7DiKNY
IyiZq2UAn8OCf4YlLq5p8ldzqp/k2Ni/XTuHuTIQS2NfFuvoUAh6nkb5VQ+FB9r7aj+mOAfmi5sc
m/hVX6IVbblJhmNlAWYoGeO3IRl7z0wXBODG/LbQ0cQwUTLzEoXrzqxk9a2we6LuJ7paqmduIlmz
jdZp50rUsmwrTiJfScslKDu2oFH2T6vGAhC05FWIVNRflvapn43Mm00Kd5OQ145BOY22lhn3aiU1
EEbp1pJALiUjVyak1O6EsDxum0Yc+cUT7TBOWPPjbbsD6mvtZVRie4Tey1bjkF89cHRbiuwVsQ34
YtbiBSzpVTxJl3I4XTei9VAMtF1lwAkvG4UFD07WCpJQ7mgbVG/XEDWppptNmmP1q7IE/13miUGW
wbqSFuUWoH9ny3r0olg8mKWSGCNsnxBtOqpC/SQIPKnFSD4anTC44sSESSu3KSO395BCm3wZG/Fi
qxn0btq4bVFj/TJCHOjMpvkgrisdPYXwQKw/g5wyH5SIDGeXv5QRW5YWkYculhApxfj2vZG5Tdc+
pYV82yY1m5bKLaAuFr4YgguEyoeMpAAIQ540ECQAGRUVk7Ea7Xyok34+zAV01IUuKCCjxN5G1Su+
ohi/hg6NEykgQ6ZG67hIEaKqS3HlmqbcZIvW+YvW69xBAejETmAGFpoGNMJYFV+KNd5nqokEU82O
79L2qTVimhCHp7Zon0hZbkQvEKsaeotRNlgnZsx1V2b8mif0HbztU6E2HopcXIMhpScuovzotFVb
7cBdsytAvbiUvGTHHIWHeclYXIJ1sLK89k1Iw+7oTcwfRyOkzCmG6RLkVvhNBGnryrMieILKp0JR
vs2zQrFxmeFzBym9rW1hX2htprGZpaNigFIBiqNJgdJNcD5rxnQt9czlGg3zjalgBAHKZF4LsG6v
lpGF7iZLG72MbrGZFGEXJQC18lZ4XuYovlHMQoZWo6p2g4zBz7TqSU9KlW3DGe6o0uHjI84g30lr
Em4LekHx3FiwtEomIAcRI3AFRbbGJ6VB2BUqlwwqeAkian1eu4xY+kK5bWOUTNd5GJ0+gyTLDuke
/tjmcXydCWXuaa32TJErc1Wp6NzJ6kwXAJD4NHPMvKCdpAanJtafJMGcA7MMl0shJy8Amjh+6SIh
u0tE4VlqKMQ7IGyZv1SkURgwkODJkyR749SoX+s6A3MvKaOTRWyWMaeCDLtI7s1Ar1w6KkzfaEbx
aUrzl3nGPW/GiXbe+aDgsEnHpHiq9unNLRK33i5TSwKkS2unEze/mIXtBXgWQCmmhjwQ67A02AZI
TDkKJWRXLrT2QpV6wem66Vob++RzVWLB32xEluhXYleX90KZvkR5HXLUBKnbV3LiY+I3n5I/QBqe
26luAJrCHs/rIDtZlbwOtXxTK8NlWxlf1Dj/VBrZRQZ2zF5XfGk3A1qsSlQ801GUwdWx4WRMnD8k
0ULQkVP0AJVpK1mxXMyNmB2X2eCgEpqtW4lGiHh3t5dRV027sfDlXBzcftbmG6jwUqebOk7GNEk7
RJRPZrndpix2DMp+zLNm/TwkFhWF+CWhMcpGEPx1K785UrNt2i3AeAsXgHM9LXr2ArN4jc/qyLSZ
4zkywtOaHHEx7GVU16FRV1UqPu8DRaXgqFfOa+zlMJV7uiE8TIyE0Uxfp6SVnTWBX0YWleRMhPrW
zfouQtVh9qAMTrldJDQ/DRDnpQTeIkWU44zxOk4Mt+/jg6KOt2EG2rmWSPpGtFHaYpu7xCOXei88
SkbzlEKXZ2Ql7A4q/nxVFUI2uhPFtgHD0vhpu95HU5baNCJITtx1+7AXv1AiEIDmCB/JrdxrdXvR
SGbtN7N2iIXog9QNX1M530mREdlbHDrmIaj6tHfiIjnQLUKYlo/zlSb02aFY2MtliOFWDH0/bbH7
BEWTva05LVWvlBKrkypb40yOhez67Hoxaz23WzA0DpUYokbSck4ydaszmUthF3U2OxvtvTcI8hmW
qh8OqG+5bZl4hfwvXBUnmdqqNmq9S0zB1WWCECq8BGmSvl+N6DWtsZ441tdfh/5vJD0nEwstFrwg
JCBYUqdZdXlQyr4Jc8EttyfF5KiwdBHaKrFFT2u3fhpMY9+keJUiV4MxNK+2cBKdJNMuKKA4gJwI
4En4O1vMJE6EQNsstwQDi5K9QCWXuQU2BIw4WabR7UA57Ss5f23q9kmpiXSGlXNNqtwibWAB4gCI
kyRozWxuX46TnK5qijwqoeMWbgorkUNBEN6J7E76JzKvy7EB8Sj2RG0cWt5iurGtLWeVzQezY4sI
+Kcsa4WdNDHbXald1Svv5CD1NKdS91BBlYmUzrQVTiJ88hrixn/3jJy5ognHMC2i4M1zDPbD6loL
IF2NYQXyDSgMr2BZi7AFdiRyuelBnzKSudKtkjRPoIh7j+A5PESQ8Xx+m74/lV57qAr++2Ue99+X
gQu+VVuFszv9VdvV/K3I+/9HhRbgynfr/IeU2/1zUvZ/OQ5fkud3KbftU39NuYm/gX0hi/umWbBl
1v6ecqN+S4aW+i2il8SHW7rrryk39TfOx9CgixvJG23/ZED+muBVfkOXCZ0rbDMyuipj/YkE749l
UyjdYCZBzA7cKkLLJ6agXbQ+rMH6ucmi+PqSJpbXwS/ti1V8sDCFX+hWae6n2OqPuQTk016UDrmC
pboA3FvSIKCpYO16Y7kt18YEt1qo6zMo2/jYT1N5XHUxzYHFNw14zDAeruW5PSqFpd5kgmw9l+gL
3URLuN4JSSI5kanFzWW30GnWmESndkf38Ao+YxH9QhiX0uu1ZnyE9oc0gTgQG+ZhsZv7P3AOf2q5
//vW8j9v5eKNWef/Xbl4aJMy+fr89S/P5de/PFQvz9H7rPLGy/P3Ja4C99uIwreCw7ussvTbRsoL
2mYDEgG1YR3/dYlLv23kwxAi0J8LLdlWh/3rEhd/A25KmzSUYjrFMEX9M0t8SxZ+73nQISG5t/0i
sF8b49r7WAbETDQ3EfjDeJqGYByJmKZ5PsePaJ6ktqARgvhsKxoDjNl27ulGmhJJ0OcMApwwDR8S
ZYhnLwdB2trm1Mafslh9U08TGt0Vl3SWvHVkDdtSP8/Xi1Ymiw9MiMhGr8Wx8/SVRgx/SYY0thUd
qsouFuX5WCvqcI0M0ZJ7eMb5RaVzgwoMZ+Agmov+ce3U2PA5RIqaOzbyghfKpe7TSnBzQ29GFF10
+goVZgh44ZbmHpKNA6IcvYMNWtoN0VOAxhfxIPuQFpFhnxLm36RseSKVsZ6vRrNBydZqMksIZvQU
WqcJ1fJYlKhNAdEth9yu1jCmq0jl9hyRxuTXyZiayJFJXXCAiZPHBP6C1JEByD82VIUQJiXH0oIF
L5cjLL2pAgNDq+7lNKNWShS12vQijiv1AA0MR9HkgMO3HijNqdAum8lQVYvqjNyNPUpq+QDB1yq4
FZWMq5i+KdJ0kxbfkh6aMjpd89BXSsT6aKlTQ9NR+5zkZ9JkBY01QiZfCWMmv2SRqWROoc/m1+/8
w/nM9hbdQvlGHLQpXiOBzi76PrNNV24vG0srcMzprF0307FkwQ3h/3oUaQOVfbfmfx+GQg3BHY1v
ABreD7OUodlbQwcRZFdOe8hC77pRkt2qV7sLU4EXJIGw6UJKq8Fh26bHOQQp/+trOMltv10CGAB4
f0xInPnz/SVEaR3SulZD6KvF3WU+t8ou6RKZqC2uvSGhDP3r8bYnd3rLGBmeL1sRo3IyXq8qc6ZC
NuTUxUzudNV6N+/pNy1LQwp+PdRpnWq7Nw4pG6kzUCoNnNX7e2vqOEw6E+LvpS8TIWjkpHsSlpHm
lCUW6F0FeK+tJFlTLQMH091UkSh+m6oiyXwlT5UjPeCx6aCeNl43I9eNVpzVWxwyxsTpaUPonVCJ
moQmMGs1HcTkTG+mmfuilrvsNqYtBohk1f7OK/cvp/dHlXRD3CH88N1U/xDPPWzMGG8ez3mmjNr9
Zd/l+L/uXXC3/Yo/PJ8h/QZZLSHaVkSCE2rzYX/UUw35N2Iq6NjkbRNsu/Bvnk/GKeq8e0O86goL
iE/94fl4iTgM9Bi5ZCSacH1/xvNtS/67LUHUCXIdpwTLGWgAQsz3y3QRFjR8e1J78pT1j0uhQpNI
XcLVczWzuz55HaEbfVSkiuj2b5HCT4zcyVb8fVzCWhEiP3WD9r4fd12McqKRFFpYugVQZlHau5TE
lJOI5fCnga/cI9RiW7fB9rBPWfl5lMM4jlDQ5mZET0lB+pr+6PWMcdmu+PRJwkbMiRQHTxhzAuLt
OtUodGkjujWNwuu7YkJfWsp2ZB1LWjrn4ihUIXDDoO2mPy2XZIHnoO5OdwGhDKHU+6epASpfzZyx
Z0D9nhGrx1ZYL+k7QpmzTSSvrdVz6Z+fTCCnC2BCpIE4Amknt6ugkUJjUx75U9gkTliKCo83hVqt
0eIzDHE/ebLgPcDn0yfA8eNUadqy4poGcIGcblcnN3I4iwgFlsk+1MjMCd3yWcvECxMU+i7v9bMF
0S32O5lXdiAbTiZAhb9lC+q+KzTrQpcxtkYKb6xMpKiMNRAXKhMF3CBwp0utq8irQZ/CMvhJupIB
60fBlcwJZFn2RJsfHxKTc7InP3v81Ech3WRdb6yt769qlfCYlK8oZ6m55evNmqNsQcESic/mjJf+
UZuWZU1wDB6EYJw09YnblJp0SnI1if0xsqqLagy1l7gy88/l2GhQgoija+mTU4tpuR+yo9CAciSm
Sr0EBgcoRHqKtlIondP+lk+ih82EILgJuAl+c9B61umiL8Q66rsNgzorMGa1uVFANrqYlZvUllRx
PMzNBxIy0pUyrgpNuNMSO/S0LnDoK9Nhkifh46DPfAr2vNhFSXd1orKsQegNkPqWihG6fRG5tHKp
xyQSXooMqcg4jsnZIWGa71J90u4pz1qS/Wvj+AOkilwArQfGhoumrMC6fz+7mVHFnFWY3Zacla/R
XnZBk3lBIrgSZ9EJq1h8ncOKRkk6QGeX5vRwhitplG1IBZDcaskOXRazQJRQj7X1sSg6fXGbKIrp
P0Vl2/v19b7BR9/vEZwX9K/sT2wsuYf31wupr7ZUsxZSZQsrt2/ToXGqsqRBU2vpE4wr6a7LY6nC
+JbD5QqS8SalFQY5kSWkHRs6JGC9qtLTwDjLPZ3yWdc76pTzg162BPS7ZAgmEMeI7qFvnG6SRoxv
W9JriS1UswFjTKbdkCXN75Jcc6K89COC/x7CnV4NmriTD8A8tLtED83ZkbqZRL20UMkBhfwhoyHo
Q0q8+KVX+8GXhj8vGE/PhSbiqKENJ2+tnuxVZdRGLVLU0AuVZPyQ14sYlGajnfE/P9qpbRSTlDxI
KxPc6/s5qNc4DQVLDD0rMqn5yMu3qtZN59cz/WO4wCAG97JBWdFJ2czSd8ZQoCS5NtoU0h6s91SH
V+OplZXCjqKS9BBcR/ZQT62ztKW8/9Mjb9ydAK7JhklUZd+PnHa9BTKws7xRU9IM7pyMw3oGuUTb
lXZkfJiiNn4UzPKcguMbmfD7tb3ZGJY3EQR9fqdY4jbWEyFOFctTKhH2KmU2w0dlbLtnCAYgj4ZB
THALSRR8GIcKjrOAMXYVNVfNGVK57qjvGvUxzsTla9qFx2aiICeDtO9tiFPah1BOhYsxNpSHjZqh
oIm+jO8ERNW/6LmgXiu1ld7Mw1mJuB9d6u+Gk+YPEigszvdPc65RUKlr0fLi2hp9dTKte6A2d13W
Y+BhPfZpALmiKhcHFhSOZxbRzx8pG06ngrMJP53MZbaq0HuJreVVWT0EfavGTiggxVFSEA7SrBmv
c3r/7HoBaiKkFR5W0jJ/zUXlppDDxWtK8zEzwoq+4nB1VXkFxC4atGpUKokHyrhO0U6yW4v1t0jR
IPko2uccjqGrXlbONZX8gBBDG4ndgK3mXAmw8FR7JJpnaYxHw/CaSDbuVsyJHapWchEXvdSDv6EU
RtXD2ieoHbq51lj7uWirm7DtzuoQbh7vZKmSquUoT2DNBJ2W5OaSdu4kq9gjLa3XtTi0z+MABYyu
DN3eXCUBjXYwkI0KmQ+Ygo2OxThKStvf/Xqv/tjUyTPZMnmbRBVYstPlZTGbwEViLqRpjzTF7NdV
E/codCVHIjQ4m+lHcmCrOC6doO5INlgBiYbcrRNZO7PYfrLSSbZhqegCJl46lVeOYSMrBAI7D440
5QNdIealzk696KSyAY8fGfTnSAic9csF+KbmDDPeT4wyusAS1pIznIr25vt9VjUQb6UNo89WGF6G
nWX6SqG2v8cL/zqWf3cs3xCyfztg/nAqd6rtKP5/Lr5RTSij//uzQ/n2C34/k1v6b1tcBVJdQ0YP
RWBm5fcjOa8Qv2x+bTux65vh+iMVLUjSb8Dp+QxK75CZb4WYPw7kggQIH8cL0p4+UYPW4T+FcH47
+v59F3MM55BBoE0bBj6WNNKJI1/VNM1nS0EfFBiwNl6k0S5pL0z5uij2fevqhVuU93mJYgGHdVWk
trHTlQt9pe8IhE0TH8rVbXLSd/YUs6Occd2Jk6PohxbJIWiDVc9Una4GVXSPniHCUUK4a0EEGpzd
joVMCRUYnO4b6aEt98p0DClWxx6cn1ru6n1QzBf1uodpKEStdnkoYAXvLuML47F7KL7Oz9rr/FwG
AnzhxW2SflrUfRGe21TvI/8fn9BJeAy3dtSGsQqbl+B1n5dvxsfqc/NZ1h3to/gNYijjRapd46X6
XH0evpWxndGV9oLHje8LJwr9Yfm2JG4l2yaApMHVqt2UXgzpFx0M5NoEABM7xVlSf6n2COZK0U4b
PuXC65JJdgEl4ZzeTOf0ed56634x6afZAyOvOyUEdhhMxlPd3pr5TjQvNOEDWBRaFa/WV+HWfBqO
xcP6mH1SPCG3s0+k/OkCKlebhmQR+bTcru+mkC5BJFyctqMoYJ/RlTh7mSf27H/oMtUzC+RUmP2f
YIGcswpvtaXvIu//fVbhJ3NuKeTWEMuhifWHnsxCgr1HB5QUJKDAgKNJOWAazQGiDR68P6dXeW60
EyP9nxztRODuzeLRUE9IRfMNEgmn6dIWtqyIapkawPcWLM7kqU7qoo/hWI7lYeKdlS/NSdzIj9zI
PXe2pEfkXWj5wwUYJ+m+Is/WGsi1GqjB5IleQ2Pt4BDIdDnVQVt7Wpz+KOZ2T5HtwXyev4aNLX/Y
SoegzxtboEWY3ptDfW8RfkbOxhpH5+VLcoA9TAldiZ9+KL5Ft71ERc2JKif7IFwRSUMR+0EkkwaL
5WRn38ZdLv7xDxV2bMPm6PnG6ES7jG3AmWaDhs0gM+xtZEb0h+jYv8aFK3wQLtO7CawA57dDdBN9
Wp9r+tVUp7ya3PEOvpswd44QchzbRz136tw+wvCmP0mP3dcxAIf1cbqI3OKusYFjJXdoM6sQz2r2
g+LPlY3OHem3CuUSqIhjf/2U7qXYBTCYvALQjV7rL+UXWFpTeyKzAf0oXdRXX8UrBbc7eovEBTtK
/SHXoVVy8iyoBKfV3Fm1B9MuP8sXidshAAleFW6e+z4IaxcWj/iCTvRzZB7np/nEvv9rmv8Zp/mc
NTnF9v1XW5P30MI/bMlWFaV3a4M1bbb1O1fWjLNkxsh6BOh6fJtk9WaZ4fmGP2bdWQi1OIJC7em7
08BPyk3nhjwpdv9XDHmSGPjjNjlzoie7tX2cJuQyTc4aSynVoPMWBz5I5+Hj6sVXzjm2n7MDnYTD
/+GBTjLuv98RmQUOJUBCVY4m7ycOikCEFbpmw14i6a6Y1UQjQlo5spru5GSGKrueo51hwf+rlCEU
/muCRoSewXDWLvDRSkLjyuVS7BclrgHQqqKjJjmU1GvcACzD8rZXDQlrRzcxyWmYlW6YPcxwTPhi
1udn1sQbwuEk5t4SJX+7nRMfXnaZnrRoTQSW4hRkE23UIlZOTasNZoXUKTyqUenmcC429miLgg2A
HlmMhoYyB244OPuM+bJ8BhpvuBWkf2cSuj/dpt9f38m8RrRGkPTn+hYi+z1tCjWIGzuHfu++vTaf
9J25k5/g1nw1r6eX8XIO2svkTOnt3JSflvn+yaf8lJ3ov3vKtxX3ixWpye83WBUXpSgjcRI0z6CP
IvQBnjt44i/LM0mxc0vrVK/hH7G0zt3rljr7zgv8h+/1pHz5u9UiwUqjxAaWRYPj/UDdGNNriPRX
8PQkOtfXkd3bnz59uL8/k5V4m5zTyft+nBNzQuuWPlrbOMshuuv3sdPY4iEMol2/f6n37V4lbNcd
AuQ9RQE7EALFQRDPJrY71lel/fx8cD0h8A46P4S7+aq2P6q2bpf2Ve9MtnU2qD+RbP/xwZzalxbS
bpj11ACavewO+xdGznBr+fENghtwR1aOuG+hwaPz5rY+NNet6IiqYzR2+MHY/9o/n7uWN7Tad6sh
+gdey7kFc1rx+Y8umJ/67e8WzCmuWosjUpEFC2b0e5zgofu8x8lUgYq6CG1U07lNv1mPXyzQU27H
KW06UWyZ796dvxSza13nD2A3NNlVYjdOXPwdfXq9Yac7unYsBZpukodO4zYhLbXucE4q7NyOeZuI
7yf9f3rHnJ2xk7LZf3bGTuooP+zQU8YG4K8wBiesEAiwq0DkWOyEO1V1pVeACFTXARD+p1fJibn8
h6+Ssw/hxK7+VzyEnyUQLUPewDm4DZgQTkwjFWYJOrhaDVz3c2V/rv0puPxMe6b75Keu/S3y7M7t
XPP6k3PbeYq9u7+/QsfIXtzdxeI87dzdh9Te/dpEwi/2s/3794tST3Iw+dCbNNJzUWIAxMPF0Tj6
LUTRfvyAZMJijy5U3AThh+qiO7CRn/TL1hdvaS3+wjtrR9gtbP3eV+xHwf/a7JRPSJU41i506AS3
G8/8EHI4uQ2928fckW50bzmQL9ntBUdwTFffk0hz5h0sAwHSJA7fXm8HN3Df+fNF7H9bndFbnc6t
vW80ZtJj/3BDakrwiJ2/VZehq9709jfBCfZZYHgjD1C3He8TdXB+PbC8r6b7LcfbeU5rH2gg9eMX
XPVLFHQ+0HbeLAWJ8+VGu7SL443pGp7m7S08lOHUXIfu5rbX+WgU7Gme5Mcq7+h8qPWC8Fh+TBhS
d7U72ve5JikQ9x/T1/4w+B9HZz5wP18y54vuHj9N7scr0/5Iesv5eHNXOIHKcKVd7Se3xBkHH3np
2CW2djh4ps3blQNMsasj+tW+tA9X97e3iBzYva/ZunfRedvX0+Rk9sVXiPzt1qd/2kVN0r0YnK+P
MqYfqhece+p81fgcAACvdQHL26P/dDHYl/keQmsXB+FOztPlRbpv3cYjO3QdHy/K4/bLarf14/10
GJ+aV/D56OxNznJIj+l+aPlfKj/2cEgdwafHlPRhelwOaMkz7HaFoQMqxXmET5CvzP569UkLwmvT
ft69Dvbjo3ibuCmU1rbdHBFa4BnXHmwWT96nbA8rhT161f5T5w7u5K4H8I6XPGbBme19ZAeLvdi7
0tlN3N+ZnfC+qvqHWfxuI5xkqephBR617U7N7rycO+UGLv19FST29eXsrn55nDz3xggg2z586vae
dOAS/cX3HPdM1HfOUvwA7vnvsBTnno/yPuJte1qpZjCfPJ9tUYWXxvXkXaLoYjfOZ8ldXcsunMPz
cnQ8JWAP0DbsRzfHw+H+9szjOW+0TsL8fxmtfxmt/51G6yR2/EduynP24SQB+4+0n28thT+cSihr
6eDICbfglntvrASwq2tcYaw2Z9a6iCDhHztv9Ed/8AZv9Vf+Lh5nf/apPTnba8uhwUv2b+/bKlLb
a4uz+tVzuZd8yTcPqwsji6v5sgfk18u8xEtduth3xt24Q3LC0V0CGhc+HBfs+k67peKDxLzR+uUj
ZMSObh8H1xs97TB6z5Fruaa3eVI9SPeTJ9wveNHRlfyJn9ZO4VKn4cxOxADXqIs1vYIyw/7wrDjP
NT/fjvgEDcE3aNBuKrzjXRbc3KluT2A02neVA97Yzo7WVfNFCVbniKct7ePN8eMnnaRAbO9ywodH
lL3s9c1r46a/XjxqxArkMwybCHBxNPt2sL9uz+Z1u6D7V9w3r0+8vgUVX79+pRp6cFIv82mDCAqC
V9Ve/MGvve2xgH7+0LiLj+SZWwdbUGA6hpsHv/bbzOdPItjv5/oklEcbLS6jtiLzz+wNPL3BMfne
Zl7BlW8zeTG6W4Vzm0b1MHn1vtybQb2f3cVTfJHSo0wSpSYKTzxtl/uRF/sp/yrJrxcewiJMOIId
fsz0bz9rgtgXSGakfuJ1Ts7rvNtHCctbd0WQ8eq8yy4589aWK14DOhw9pMYIQTO/OS5PiI3wn3qN
+qA3+d1+9RaXSJ8+Dlv2Zw+sMdE0SlzbzfAlcVWJh/qZr/O9eERvLvwUfuMNTnHReMq1Hkg+knu8
MvrIZTl8ksRxywJDssPvHXlXOw4aMRdevLObB3G/Xim31bHZy8c+cGIvckuHBLC9cjnSodwltk14
7jVB6ReeP+37q/5K9EW3PPCbLm9dNI+c+FDwqerCZAlvoWfvAr4jkCQwdJJHpCTd3KtctED9kWpy
byeOyjruvZ5HcUHeiQBUDirP9HS+DW6IoH3bPCQGdsbROib+znJGW39YrgffTvbR3ontNIjPLZ8N
fvVLU3FyKvuXqfinNRVwyf96rk8Pu+FAp21iYipGv8NQ0O4cwNjhzX54O//hGEL2koyN2F7RnsJg
sw+Si7QOOzAMRGcBJVG6qV8EgvMFpqRt0Xr7RHGqJwDy/uCuXuEmrGeDTYiuanBwy8v+ctrrTzPr
WbVD8rD0F18DO3DZFZFX+grRM+cLdu/iUPznV6rXon0lP8V3vZMfrD1CQQGbz1cC0Ff7+KraU9R3
zLedg7Xzfm1SYaA885xOzkLtmJplPLVqABni244eHE7yl5OzucfB076s/ujWuMXV157y/YpVUrGQ
irvZye1LdyBid4YgdwueXueoXu52QerHPLeI/4+wlFCGuqE783fkVUF0SLzc74ImkF422wvviVNi
X1O3CuL77XMF6JTtvcltgvMFUuc2l3wO2yu9bL9B2qV+w+djl7nx0JR1BR74eFEE27t+f2f3bXtH
xVfsb39Gh9xPDtKuCfibERMP2cig4LoT5iX3Gyfnz4wry7zCq32uiXss8QK5P3AFm9WH1ZL7KAK+
L4tgu58tcxEdUhfM/nY9/vY318mdVLxrG/nt+3rzE9vnMLZX467A5G5m1yCAMEgoJM5Ntkdq0T2u
zhY/oAt8qx26fX6X3qlP1R7zjW/tr7oHyJDd2TcDEjZvQc7MyX4LZjS+JHcISmZBdWInw8sNHh4D
+617eVC92Wh6a65QncOab95FZr6i3bYeZ+ZAZJeEXu30Dqpbbmind5ojUVDI3NgTbhI/82Mv9tz0
NiY4EVwB9765rgaH0Pqht+zygP5BD2Emt+C1Hq4uXPLmlNlf/uaqaQYgT2Gyvgw39cq7xZWco+nX
rxqBRejElyFBw7+x913NkRtdln9FMe9QwAO5sbMRm3BlWVUsFt0Lghbee/z6PVktbZNofoXVjmYk
xbTYajZNFYDMm9eca85AlT1yuyvPPGao+nEwD8tIHf06dAITZt6FXXMNOCUDzpZVYuUUrCRSMgQo
UGZwW81RDOIUy2pTbTTnuC1gKkuYsW0HGyrixksjMu8FW8FDV1igysoh9ux8uVaA4ie0Txug9TbX
izVZdvSWPaGOhcEt4/bNRbNAPhcmF8yLOPeglrUaMwO0lVvaATMtcW1iUZi+llINqMFonBYu7Dz8
sgWg8GW1lFbVRnDEe/lFfanM4cWDZGLk6EbftIsl4urMGFmgTUUD7ldC14ByzO1o39utxW2xtfA8
PQdVantu1TuxZbyn0A/v77FxeEU63Tierp5Cejp19BVen4sNM5pFeFKvzDXz9gQ60msGsVT0hl2l
wD8yXAvjiigYnnHB19dbsihNwCAmE7PC6hZk72GHdaxUAX96gGixLVVMHb9e2sCbnG6Bvg9sDNOF
bLVcbE0BORgo2DgopMPcoPAK8F5nSyt/scJOMnc8w/J3BhMmZMshQq4Bxjr8O8QLMJ0TCraAn2lo
TrbUHAELJ63Uew7QUOrgsYwr0QQzORZmY/gLBu9RiziWZCU7b/eeWRGcCMzwdFJ8oK4Nj8AUNWje
sJHsVlXLx9twM5AFRt3PqFT28w9pCTnXg7ztK+RJzmgdhgKeYxJ2YJmHyg4FMijn+KS/Z7EHO9DZ
FYyPDUJJS7FHs7xRbMGUDWEjQME2V95aw9f1krcw3clbyAY7u6qxZW6qssntZ4E2J2gxM92dPVVo
NabH4LHaqR2tGged0dDF0WE4NQ6o+cxmWzkgOcf3mDaEJl5nDvQ0NHMIDZzBVjFdB88X2GbEqgTx
gTCDYOzBrj+IR/EYbJoH4UrZRhtvqVyBTNXpKYdXEYtBpEBW9wSxAdOFTA8LFPfGtCwsQ+SAeBia
j4NJZe8NpkbD28i0RMQkw4eF2Cw8W8chY7vEAEb41mvB6g3/trPxW4BzW7wG1IqGuuzX0MxOfPQs
do/1AoCtCeCutuDBpicQOMLHBi59192VTmMW8DsD6LcI7w8psEJHh3oJcYgHGO0R0vRUGgbc6hLi
iX3CDvpO9RwjqMlN8YA4DuefhUChIyyBhkIKAZcy7xafW5vtdAmolZlOppoZus7+BZgRJh/83hB8
5pC0EET4DE6wG4BxcnjH1IlxbnSoR3xYIZR2AQFmRrnBYviQagH4OIb9wakeTOJ0CLfy9yvUQtra
hoG02lmNefDd8SMTHKb4G+GGzTzxBhBrj1VjL++tEbECQcyBCcE4a+y4EihsgjDVw4rEWPPYQKfU
HdTc0jUShDPYK0hCAtXGAl4EnqgYZQmMGu/Pwp1myVMDGhzHSTubovPKLDB02tQeujW39HGYzx92
vGqd2iDL9IpHsWR6266ULbaLge7Uf+IOMOSWewS7DhOlK9fUl/j/LIoYQmp8M6g9ze9AbI3bwly7
K92U8D8zrtHJXXLXMMzr5NQu+jUzzEzg2DtwCE3cs1MBp8ROzWDBgsERh+gZkXe1rND+EFDYIXyw
3QihtEV7I9qa9cIEOYBT0Dk+QkA4HViCZDNum13uLDB32DDitwZAtY7dbZAIKbB/xAwgyrXjY5wx
NV4hx1ggttryNcYIYp1ZhFzcsdWGVUSwA1m/YWaIu2G/y76rG9WC/VtZho54zSwniwZ9B2EUokH8
tgGxm3EIZ2Psab/6zxj7Z4zdJPsMU+kqMH3NhRMTuF5TtXqMwU4Ah9m3mXLH0GfjialJcTtXlDkf
vLC7+WBpfwYvP4OXn8HLz+DlZ/DS/4+vCRUZAjot8foAsJ+z1R8UKpvNB/YBqG+UGgCTXjoafOKZ
JsC5a0wSNv9f15gPwiapgp9B2M8g7GcQBr/rZxD21wdhs170JFH1H/KitRl9PG3R4HkMJiU9MiWd
IZ/zHvmSJc7TjbRjiVVWOYb8IwVYgeyucs4h5ohNNeDGGJ5igU4BYCoIUoDDMHz7G2qEOj3dfHlj
uGxkvGWE8q934wrwNvolLcUBCz3yJ6idQ9FjZnoof2OADMM8vuGsaxYfz9V9zT7pJNfxz33S2fTX
OZP+wZD/N01/CWdyyR8cHhVMhRjQhNFa0xLyrmwx2hZj+SH8QOuA1zHM7fb29XYwngGqZih+uMU3
chNo+hplgh3+lhi0zvA+4FDL0Xy+HumuwK+CGpbe3HB0h1KCVbpLd5Wj7+s7cS9dSdv+IN/kVg5A
u0DliIZ0VQVoie73+5cYqcI9UM2Y7gFFjatxxS9Rk7oancJUAPU3NliDqG8LRrYcUMxamKwkBAPb
AIdRvLql4+ohptrh/f3o0yPSALhXznwNzMM7cgAYNYhvoIAAdR63rGyTs9e3awDfm4a6xutraKD2
A7l8oP+3pXmL1AZwQYU9MEo4URXSsM/sJ+zpD7dYi/Ma4Z1rG3/hN1hRweH1cmbyaxT9w85MYvs4
iEikR42MWmX2sUbKx3jsrN7M6L1G7Rs04ty11KPXPb0597I7KF6m1oai/mWDCpoTemQsjGA2A6Q8
WNquRXLFTpG8wmRBJCbwLCEw19tXlNoM51V7R+1LaL0PM+WmZ0rJSzI2KZfqQcmh9CLyAepjfu++
ocza6VbaMXhSD/xBPPT7ysJIwN43wViO1kee0F4wuJFqW/2I5kBZxMgQ1k3TP2cvKpJ8JodabJC9
uOjwwnxqQzyooNSh7cPlHZBYmeel+5446hjurLW5i7MxXAkB8rRvLAWaGC8CckamR4Nt4BmnxE7s
2OLM6Bgd/a1IWeYuQEaIYdqsPvjyPZ0b7C7d08Str0tPlqKc5VaQoZINZKKQCpHseqOjjovl81AQ
Q6vFudYEhB60FqwMlUDCXWevULuEjilkNpEFrM5JGQkyH+JWURODHFGHFGa8Rc4IXlPqKA9oUZ0R
BcwCmlnTiWUPU5/XAg73z7IFOu6XJWmRN9iykp8BKVuWHWD5oRSFS53lXbPypRaZOPcWuR/Uo9U7
Vo1WnWJ8ZultlmR2kX5m6XRWzsTS36zInsl7YCTIvjtgtfRkUzp4NyVZF7KJ4aMpgOdhEaL8ukIG
szKDTQ+U7kndjdaClfzoRg5zj8QvdlFH4rRC3q+1z+k0gNDsjuNlfy5LImaE+jVMmkO9QmtJK7Cd
GCkSxe+5061fX13r/f20eUuc6z3GOYI8B+cPOiow8ZePM3h8J2aFCjWGjjPMm9l99ncH5Bt5ayQK
mgX7mmWBGFaO9CLA9fKcT0bK9j8oXuKkRaLBlHh3kCDyCeXPNQjo112w5e1O0qKgLHsWUN8IoEqg
eFcraIxjbgw0N048PSXm6XTMzMQ+PyF04uH1NUXvHdORl8/B1x7id+14btD8YN/5HkS20nk65XW8
k1V4Xag0c1onY1VgTolNGjfi3cxF56zluQvvw1V/Wsv/Kms5Kw+Tkv0/RR7mlLE4Afv/utMyp3bP
lYEfBPen2v17qd2Jh/Q3s+pzjtJ5UMQH6fqvcJTmnE5x4ij9XZzOObd/Orr67+v2n4fm/+CqgviO
TRRT0Jgw0Y5KVngYOgJXTz88tqjc2WX9YrlLj9VWWKDI23xDJYUV07do68GTQ+2B2ZxQRm8EK7gX
i2SF2h6KYh+Edy8goHHAx2ZgZpWj2pjMDyQmpCjUa7egpMNHarAuA/9E4HmDEwdUNE6W0vBQFvQQ
I9JDs+aMKzv7eJP47B/2eOqXiWzM4wVHmopW3ukIQD2pkqBmDhY/GOlNgxIZ+U4z75lrzmphexPO
uFHeIPxAABItorV6rhUtjGbL6kBDm7WJtJheQ+uBNhoKrVC3x5oHzHCHIis72WK6LfAvFM8gQ84K
LlHKY0jYU8/oHQ8dBJlAO9VRBJs01mVHbvbhJt7CP+rhJnRz37o79Q87Nzl3Ax95qSi3mNehAexY
H26Ba9zeI45G7R0PFMRx9jIQl9Y4o5N7Z3/I0S4jGIhHZsIJZrZ+0AAf7mRyRAoXk4xiBXeys5er
4+U9nH3Mic38T3xMha3opeecAAWKlAVqUwKqKSxWSxpdjQBp7ADa65mBL8/LK5E+PWwcD/2jwWp5
BcgG02nwk90zih3xa5kBDI3BCoP1KDnVUraTvbhRF+oaFBlHr6bZ4vLqsTu6dMcT6zi6RMv0HneM
2bb2GoDe5beXvwzzP+z8JMyvo0zORA3aoyQYBoU52UZ0+8yayUDhbPD4nKICU1mwCk1WiR6bwsIW
1qxsnEXwvu2b11ViSO8luvKBWHQbyRCgHFwqGfH1aIFGDbXMbWe515dvfGZdyDT+7VUevPNYl+Tw
gNaxw1yA/bXV+L4wU9KNvOj9WipwgXWNLuIRVaGYlmVkwPYAoXL0hknGiNj7GbiqvaQOOtlSfEOx
n0ege2/487bHrJtTSR9y+LQlxV2ioY0hhD6i8FVJr2EL0eB0BI73DhJflOW9z+yuxFbhgvQQET//
4O+BMZcLeR8PAa0y4ObvCb0vAAAztPhxy77TmgUrZ4WBr63NA9s8zimpeXmz5s4dmajxv/+5I0yT
fFi5P3ru5sR3onCbP118J0r3nym+E3X9nyW+M9aRTHTwH7KOcwr4jGR9ELS/jQIWv14VJKI0xkoE
kvLPJySNOKFS1E52nn20J1VOhsE9ABvvoOuMI1yUE/SdiV4KlqSa6VwQeKYwflRs3y8+SZDGYy1m
nNSjvzYxiqsQHUUjemEHa3ue7LVLLGmRotielfMTNFP1GDaFOs+jgkao53V59EBEWlA/hCFH4TV6
upiGx0wNadGa7gNK0u2rKx7PIZrvIJ83W0df80j/hjRBV05mSsaRxz+HZe+wVqMQgH1g84sQ80M8
dJEgScOA1tASFxHin8QOrQQl1vghuj9EONCiyZui+cT86AI/uKxsMXdzZnEmWn8oAkyhdLEzpoZO
6gHNNEzjr0FNDCOAGY74gofq3z7y524a1luDbmN8R6P3v2exWBd2j95yyWY2IqOsN+CR4JUFvs28
JtaJw/oR2bs9FhQ/+/bh79nvYH4wgsIbtIChiJ+V+edIZiBlaIlIDuoU3YZGj/YulmXHyC32Ncr9
0ZGEtnANHQPtucGiw6vQO5VS4nyr3hdWAgxUj3k0l5fsX9in7+I0sU+JJyRNFkGceERJBX326LIw
rm9AEchcw4qmps2+wWQksdLl4+PdYN5JBibX5XB6np5eMcEGNjykr4f3VQCpzw0fwpCYc3s7K/gT
u/TfSfC/HBulMwLv3zTSxKgWpZu2IDyVAVE8B5QhFeyDbRpz30L7ZnmDHiL0EqGB/Oz0B9jfm+fn
Ao7Z4f32FqMH3t50zH6KEA+7S+bhoZ92s3p/f0cv4XFhvHNIx7LNXYmUnWfjiBa9AC06OfrwUgcN
bixfG66OvjXQGZ03+3QTi/7Perp5pTWx9T+V1qzSmrglf5nSmvUUJjHmn+opfOloMyJ2ENqARPIM
Tnxwr1xXDeKhhy2Elapw3D2E8LBWGVTC6km1eRqvZnT0lyNn9Q+XnDxuIHK1Goq4pK8Jrz2vYyqF
XoKApX6WfbSftkLrJCHYNKMoSex0xIxUWcCoUTmiIJG97zoM2i+StDI4Pt8nrfic+4XRpkPpgAW0
oqRr+bk7/tJh+H7H8sSVS8IoUtwKihOTSFr04aIkxzfypUSHLfDBGo29ixxjQE5PrChhdeVhPv+M
BT6j/D84dB9uYeLQJaUmD6qMW0BgzVT0tWexRjk2zi6mbCwM6xv0UCd0gHd1fI9RC3HZBxCZV3Tp
DiZeU9I3VeQXuIMti45fD1s2EHFnY6YfaLzo5rQK6WHmknPrPnU7/vx1P08yv/TUE3+iypsajLN4
asEu4MmhLqwwgH0B6ihQVlA4I84LG4yAST4t7cwr9PEx1zChhxTVBIGJAolhgS1h3q8C2B8oB4qU
3m8vr9TXuu6DeExMe6+3HCemuM1bWOtn5mHCK4PbCUiDubT3ptMamEeU0z0bsvgiY7AQG9voXJUs
DmGN3YvFDfME2K13DI8x0Ih+e/t+fL98p7OCzPb8g8L58wV5dksnlvQv2tI5NclYyz4u1F+vJudO
60SvJ14kdVEOGUzodr9ZXJabmTef1jb/sTc/E01cOOXn+ogPQhn2oC50O5gknJYKB1jAmBIMJjGi
bXhX0w3rgg+M+CpDSVWDkWOYr4FxXzm9wnAGVvH0yjIOD9blJ54709PK37/uTAszTsR0iPyf4UTM
WKPz4n3YsT/BGs0KyUTHJmOgauAfh5DwBkaJeSjkhbcEC1AZbPQtswkcfexNxPyOgiK6AQBIZLtX
qEV0UMt4RG++MeOZzN7TVJv+He5pol//zMP0h4gx/3dT1Yze9Sn9hTbl21PzS/b+y7F+qoOqDl6q
/8ne7CXLhzLw/Pp/ff6y+vY1eu8Y4+SnL6y0BifooXkrh+u3qonxUrzRb7/5//rD3/gtb4b87d//
7SVr0pq9mxdkKbgqzxdYvv77v4mXuS+PT+jl/uU2SF/wkl+e0tdfav/tF6d8S59eg/St+uGtvrFg
cqrwK4iNwebMM45WIrHRUt9oMNmPwMAqMiJZVQJRD8P5fyPCFKRfJV3UZTCnSCLRWVXEbzyYoMFU
dAm00AQ0zTrYFoR/+31N9t+0Lpbz2xr99vUv6fdOdJG5WN+VM9jdRVlUNbDnyJIOvpnpXEiXcKXO
jVVkCm2qVrRLUjWgKmmrzMhJBQKysIrEkxxJ0m04ELA8il2l71tUbJz4ugBfmJiAHjMTXVtWygIT
GFwlvA8Tjadp32ebPBhqpPM40bvRQRtnJp3UHIc6SwarQTnBIqzEzWXNfi4+nTyRJOK5eAUuG/5M
nMqAcJomh2lkdkFVmd6gJ3s57zIahpJvKENVUbeqtJuK1LLJD1m8lcpKPjR6HjljnINrTapRcRAK
+zCWu1UcZqLR+MIpUj3FcsdqWNRpWc0Y4M86/rwLsqwKEARNkWQQaHx2R/RS4BVuiCJzkBCW1d3Y
W16X3II5HRNckiIDz1o1N4L+TPYwWSgQDOkSqL5lMLSqE/WGTSJSpouhSdpQPEXhcJt3CLeERsSE
Jk3eiWqp2qHEg01D1QI7b1IyAytNwOJvz63pOpidIYREP0vnB0OjFXk3aC1uIU9LjA6X/IAOspDe
94KEuS+Kr235Si9Nv1dHR+BCjFcZRHR0DDVnqergr/1AwEjtPHrJk46jocTNRqfMEZwsEngOWbOv
rkvYnom+HbWUSxrQL5lEug3abdNmRsn1tK0F2qaYYlJmRhzu1CowRr5fiYm6iaVXSQW7A5eAFVEx
B9HhPMxPw5djgyEsWmpK5GHQUV4v3+Ug1ysqzg7IEYUBM2HtZ6/uvLgqmL8EXUR1FS9Ob73wwzRN
RDU0Kw5FMmNfJmaWar5BohFtENyYLy+fvAmjB7sgK7WWdbBDigKmzE58VB01HKQhQgiucG6wOz1e
80MeOlnbJVacRO5WbKTnpg5BMxhnnaWD7JBqHYdEiNBwVK9U1andNp65rR+XAXelMbZhQRdkfP58
thqilzHf4K5I2YPBUfaRbMjrcgEdi+E/XFOZ52X4Q9Zwl7+lx7p8e6u3T/lnY3dWzt8t4a59K2sY
zF/wi9UvdpO+wmRm6fQ1n8zn38ResjDhX3NF0zKA7fdhMUsvSL+iihbZG/xuJeVfIaMwaDCEkga9
Da39u5WUQQmtE10TIFTfDN7/tZL6rxp2FPT2ugSlqTGK6d/NpP6rhLI0mUAaeWZH/5CZnMoQaOVA
VQ1jrYApjFeECUA0jGWZ95WKJgy5xGyvrsfYwwqdHKPTxMP7h2X6wiQzefyocdi1dE3WBfgDioCH
+CyvfBWPcVuFrlmnSkNHzwstteBzi/jV7eUrTVAnRTlfCpx5CkjkeVlVJ6hTP6aEuAEea+xQayOR
davfpknfmcIgI3lYlgHt23apRi5nul1+P2hIv7n83g+87DGR3lvvmhNkzIDiEpTmDbRyB0IlKRKN
VpYwJzj8drT+pbcyNZPsfokK0m5BVKFmplF7qJeJ0nUCMZsBA97GquANqcuYEhkxWlhwB5ODjbEu
r9KZW+DThqgihBLeEa9oGpjMJ0BZHAdK3AwJMfNQVwy9yA5e0b7HIokPal9uO9dPacJ12dYPuN7o
JcECmki2rZzRlJfRB5RjjHKgH3y5BgEHLxlS1TI6023e3vZc1NmBIIA5RFExYnrUQHqRpIWhe+Rx
UFQaR3l27Er10LdVb9UyB1zUH2WjUXXfUrTAiRQebXuJhimquYvBaSWpzMQDgUSWx3dVyRlS3wYz
PtaELAaCo8JtlLARRNZEFf99ltGy670uiGrU0upNb5ZaohjSEL2mcYKkF1JkYDHy7pO6Rh62cje8
S1ZxWaPyKPdU5/LuCGz1J7sjizgnEvxhUdLOPQ0fXIghizQ5adlcaRIgW9wlmBaZ90iEJTosbhEC
PwXBnxWIZuQLMhWqujYGuTQ6pbjrWrWccWl+0BRsZb7fzpTBl8hNpkVthjFxXB5RTyo8s5VKYkjN
bdmN4UyIynzZ6cNDLiV4jrxIQLH4eR+C3ktkqSW6WRTgLCRd3VperrYzJ2BCS/xtu1GeDc0sgfMZ
WvDzZRI5H2IhaInJxW5I275+lPoefWZBs024Hu2l4WgOvS6tcl/iqCsoq0HLMVePqpqvLFDdyRt+
plWO2ifXuSRisnbcLtJUe5XSpqIt2Tax4G7HjvfAStrYbiq2Vp4F4LfnVOoPFUdJeyWNQWsUPjmV
irBr3Epe52pcmIhdcpAdo5yCBHlm5SAqHtSkvhIGUxeCZll4SWK6flaaCac5qe5j8mtflYYWu08c
H75GaffgeXyx0dFEyhEP8zx7HpWDBColCk5tANo2XS0wvTerRgPXAWlbqlcGadNsZp2/lGUEYhJB
PTXM1jQY8/u46NQoxjjAOB6soTey0BuplCrZola4G7/1s7XA+ypYPH2Oap4J/683Y0U3Wrxsxn2c
er7sjEPhaQgRQIctIs78BJFqBOi87rrgACp1n0pVp9KEz1Ar+EI6mlddRXO/nvO3v7yojohE1CVe
RL/554vyY5dASeCiqYcgsya2p7Y1lctiOwalRvUobCBtDzM65DPe9U2+VRFajZcJD5U8UWdpx2ty
W4Qw70qzrAg0uD70kdNiTbOWw+jNqnnUspGjbaY9oqQ4WCetstArzp85z5MGtd/uBAEgzrQCXqzz
bIYP2sytlTHLGw8zJoGFGUPCt4bLS2gG1brE4As/N0ZADEbh9eXKLcPeLKpat0SNu8rhlax0jKDM
moz2fRnOhKjKD8YX8gC51OAsIBDip40aURB7ngKswiTJg6QV8S4eroaopkqHTCZSkjg8PPopZGkp
ScaousNWbiJoCyVorDBRajPyYKMEHhMkxRJ1+zl5qBJQx8eVj0HW0nUglpXhVyFxejLi3UQVk3hT
cNzqaMBvw22hd5itm3APfTCYHinB7x09qXxLKDdAOvp4E3XhgnQuyn85LzWaLAhpzRU5+gP8JwVq
jfojBn1mwrjRvF2hpb2BQU4iTb1qzfEFuIsS9IvHWGjP60NTHQrNDEY0jwtFfAA93Azp61eWQhNR
uwatCjePTJSq4hd52riabnYhaU2p4QxPry2xDk6BKJbfVMsfCkq2wUuZVeAhmwYXn6C5f3JAgnP9
rwOS0/FiLILXfo9FwLsMKIyXEVbANf4Qiyi/AguQNaJJUIm6wDokf0fs9F9lQSLAUuCZKlBdiH5/
j0W0X1VNBsPdN3dJgZ89geguQXY/2HympwiKHmVgN4ze+7OKhIcrdmjdwNzXCB3xweAMujtjiJjo
fXIrJpdgWvqDFoKqFIjU4RK9L2/FvHeCHIBLS44f1n//7Q0/go8/nIDzZYBk8nBuwRw7UfY110Ze
zfMYeh93diYnmywbzEght9BhMyDAD0gTCx0wZ0AAygZlTs6VsB8eiShZWfDjgBm3bbv2hXqd6SmN
BB6sm4NTpBi1LLXrbPAc2Y9WQTJc1YO8GDxpwVaXdIPDc+rM4/9g69gtaSqqQ3hgEwB6P6+yEMpC
nI29a2Y+B7coXvidZ0VCs/bYxpb6yYv7maFyc5ec+Iuy6A0qz3cYzM97d+mAy9Zo3U8bI21QeBF6
VOnJTKzwlbh+fEomax8WvtYjFcAwnjKPQwP9ACtfjmZM0zn8nsorAnPwGgEDkNSpIIXa0Ga6V2Nz
3Ww/8uljqssLDtdSRGmrJvK2VZt1VWPccJ3tQbs+d/0f/AfspAZYAEgErBLQps/PWMpKI0ZR6Zpq
+5jL5W6sUZ9bxYsoJRvdDVaDF6xChVx3JF4UiX7yq3rGmIhMWKZLoMmqpMN3FHn0U36+BeIOuie1
iWsOCSaKjOGDWCabXEMRKa+f0hxFs4FH+aazJE9ayYJYUV0MVrqPGeeCa6VFY3gK9gcHD6KwiUmz
jkhKWz5atHlHlSbbXz770IZf3C/2jLmXOJaTs1+UearKfoYtG9RtXcHucp4lgx1K6siRq6o1wJFt
ylfPly/7lWZDCCOp8FQkIB4ToD1xNRy4LoU0pt0zKZN9nrVWqfrXly9zdoam2wHYGAGpKAswCxOJ
kDxdcMsaIE7E32RRvk9lvQKRrGTldWbzobIKW3lVeJhDHnEbpmLCzLfIwG3EgWy6ND7k6eiMI6YQ
BaPZa95BjTorqUESxDVwxgfoo6F39NCzuSxekLzY5Yhc1HEwAeGbfI8JI0Jr4eKDMksQpH0lawhP
AKtpwJX56XEbfV2PuFpDF61AbnwNTWh9u/YUslUr14xdzG3i1YiKUmuPQb3s1RwMo9ETIAGLJOEq
lGTKZcFD3yO/L4NLQwHxdr8rIH49Jxv50NqyqxgtN/jUDTtLK5NFqmGUSilBQ6qLcQyvhxJyWaKO
LgI7SITBK8LgiFq86BE49tJoepUHMl/wMuoIJLGSfBAargjNWuFAVN2zVmFEUqEsSqyoh+/7pLtS
imLnJo+F1l/5UrUM+2QziJzd9P710MkViwhNN0tAItaGRuQlG6JhBnsFHo0ifOh10NbggnKS7XHK
N83gGVolX3l9bNZq/FAM9TrR9NdO4uyq6p0iUI3BD1djL644N6XuOJq8hFH8Q2MrfPkkyuhvDtN9
G3hgQfHLHSCxre4NTqv6jtIl66yKHc1zjyMpnrgcHnde9ldih2Mr67eJEFxrUb0Lilgx8zG6aQfQ
jJRpvA+JvCCyZ3GebzVevdN1btlEwauexhTGyMk8tNnlrRVo4l0QYkdV/TZkdkGRKRlAWwUulgaA
n6NI26jUaQvlwRRJpr77WFumd9la50NuS6klF4/AVVGfnOJbkvLae/IiLdyEwuwtNDW/FsJkU7rg
xBm1I9d16zjg7DLlNuy9MqCr3ljtSOSvNN+1qjre9K23SroazQLK4DScfINss9V6/qoqMM7LxSQf
bjy5krJVFQgeNy4l5GxqrzE4Od7kpHdSkWzCVF0UHDkwrcMFvOMJ0laPfUdU0WEeoksjQkaz8a+7
FDCdlJPUAN71PCScHeqY7qO3NOfA1t5XzTKMyVFR1FMV+1Zfl8gL8RCQTkg2YcE7eQP6OA3nVsDg
/AIjq1wZySJ/xdWdnUbhSlU8q9PatZS1wMnQpuDWy7hVKIAis6qxsJq6DLzm2pUx1b4odzo2LpMH
UxrAF1Sgnb3DazwIodbVhkaElypNIprxHUUstWwqecW22o/xtQrHSuduubZedjIY1IpowXuYpVZ4
TpVxtuyBaMPXdFoRyHHbLOvOu4ZzvIqG0SSje5aBWoUlk733IcLINREUCD7aXkTvqPq+JcewLjCs
qnijC42RCeFKETCYCctasq1hUVQZPFSY4CUnHU0gJ22SLBTBPSVi71zWvl8peaKKgC14EB2SqTke
y0KN9VokpqSXO02vDS/tnUYRZ8z+D5nmMxyN3DzY5ZHcRw79s80NXTnOC5T+mh2J3n2c4lJFw26c
7WNlMCtBXgVDsmhYQn3IMMCKS/dR6t0zm8or7p3fQpIqIGKqXt9pCF9dHgw//WBeXowfQSU4JwR/
4BrpcLSn8HUthX6auDrAO2FQgJLzMR3I+NIp8iIUpVWPzxxBc4vaPI+SuJWV3tGQPqdeNodW/ggb
s1vBmICzoySoUxZfUYm7WIqRbxg6/zqo9Rs5HZ+baHBqYHSYiW+JUr1Ou+Ip0Gqj0KAsZM66vBxf
ysaHW5g43X2bcEkFFNlUpP5KKzxwSGb5U4iCgMvX+Uo4NF6QJaKgvAIyMvEA2rgIOLGWWG4lfsh5
eatqnIWwblGP5HxG0hZMO9oAqBxj6yT/fih3MuFsCVqIuOWS41u7JGSTlcEqaXBs/WYGqv7KbYb9
Ri4FWQ2Cf0zWQvWGMtZKlk7J0GwytJZfQvFwnBVGHVXj1hZK12o4cuI8QFAJzNvlNfoi/gPIKSga
rAcPrG+yRFyoSah55omZCI995Vu6K74E8IPidC78+yLuQRYQlQ6KIMMtmwKrXC5rWRQXxBTDZdJI
FkrkzRAoYy4OjpTL0MiPlx9NPHPXTzxAXJIgb4m4X1POTtSHuCdWyz6pA1wyl+GIwXA0CpJHJUhx
4OiWguhTreAs9kMWdQJnshtJR0NXFy2YRAwIyuQCQLrUWYPc2skoLpQhXqhqvBkJWM/GclnV3j2A
L1CI8U6TtFbRtVaoJmaP1yR9a2nwgkrP26LyZpME3C3As2MfoWWwqHbCEBqtDlbJCMbPV1Z1iUoT
T1lFVbCqEs6Sy/CQhB3VAHQWagjUM30ceu2Wj4tNiZtmr6978PMBD69zaVHD2uiZQoHWWZ0MG9f7
98wba3C9tGrWSuFbeVwv29Tb9mFoCE29kwfXauEFDqO8EvjR0RFms1PSEPy8Knc8NCaJ5QVzlroO
VECRd+/J4MHKELHU4crzo/dWjxYSYmW56a8LMu6btOdpFLa2msNFDKqlAD+YeVoajG3dtrBu8cL1
OcvnuWs98jA5xHNg7Vby0L/IYr0evf6K6e+hlFeu+BgU7vWYxyhW4NYViWCjc7CCwRVxW30jhd4y
7reqnz4Kjee4HKaOZhhBWMEFV/UNYAhjaMFe+n/Y+5ImSXFuy7/TvSBNYpLYAj7HHJHjBovIQYBA
SCAQ8OvfIWvKzKrK6lp8Zq+7n1llbSI83F1c3fGcc/EcitVmg4YVJNW9QPZpkPWyTiCrSa4WFqZN
X55dYLPtDCdrbkkrHhJMAKifHLbXVSsSQ0RUMkfHaQ6uvQT/nPfoTPVlxvl19Xhp+VM/Laj0ogxA
jL0lWJmHgO9LjGIKeS+7Jgfe7GFlya63yJ+aJndkOWyJTFgnb3iIZmhcBNeDN+eJYK8L1CNFYm+Z
Wm6marqEEgG/xjOFrYlkSolsr6J4vona25XVD3WPpHv4ENMoM66923pGvEBaFbkD1cHZtdNJL+U5
QBSy4ZqXlbxfF+y06txFoTjtInmvULDWSY89RD2ODS8upxpJsi4ft17IZiPxvBwE3NTk4J5gg1uI
bZPhtDB5tQzrISQt7NXtktCeYnhXW8A+eZj6PRQeyyjbnk3vjTuA0TJWeo+swwF5KDur5hjN8kh7
ZHLuCVf69c89wp+D34Ye2MaUjCeY1f1pMkhJPeK7YzIovMetHvDD8bIiq9zMQNXhsZLikbH1UIXL
YSiQBgbJP5Slf3K4+AhoWsboGgaAO/44LuyIIT0JZsw5GrGbFFZp+li/GTXHpf0nIjAq3R8r/K0Z
E7PAJxyABrjB77MjqhJPKU/wPIzqs7cmCyZ5tk+BGXlgZM2DFWn8EMp7Lyp3Bn64NvSNKecPxpQP
ejFjig7sudDe1VS6PQqZ1JvdSxxWGZ8FIGkdSk74BgpUX7pMyNS92LuqZXWe1mZMLd/SnO1wUaRh
onQYq+hIFxQFGBJz3x1cjI3AaHatMbKweYVglF4OAKkXadfKY1GMlwTpb8eC604G5yhA/4hVD6g/
HgZcnbZ3Nwkwaf3iirS0Ll25QfK/hNddI7A1q4zToWUQLSrF25qvZRrH642iy42zWwXawEcFvp3T
WcELru1V2MfXzpbvVFDde7K7s32rUj5jP2CEokLDX44tg4+FrWIisvjFQ0+LRyLjVDlvBz/89dvb
BRW18h49BNvMb8uH0Rd+upDmGIb2xevLz8scB6nkwTFW+o7H42nC9fXQihiE9yBrifHRVDx2MXZa
Qn4EGAXvqpXirQ1QEaJyVJPSu8Jg/5xcz6JqD66qzwVXdzZCURchXJUo1nyFGrib9kBJzNkgxIOx
ZA+PHEjEOsuvPD95lHhPtMzuaWH3ZG2uDAnOfkKuOerpxkt2270YAm8XqPA4Y5QLMzsvKPaDGFcU
dcYYTXury7Ou3V724mFzs0yz19SplNkxm3qMmELt5V//eFIfMR+SaTNWGbOoZk1ztD6C4tof4wE/
APsqM9w++jraQnCdob3/icVW5COPTrTEBNqWJjhi9I8t5BATFvzL2DCdDhoPNyzKc+NB3WqYbwK+
5JGNsoGoZyn5Y9WPN0GzIUXkkdnuaiu8azjlFYWUJval7Bueei3WX0tvXc4YtN9by95Efvkw+PzB
wDnvkrGFwwKOVQzF663ELutGZjOrMq8f9xQezZ8xOY/lThdiFzeIlF2UjQ4QO43auvN2SrMTQZ2c
JuOHuEIZj3y7oQmQvvCZKVmLS0eDM1r+54bFT8OA7MSs841kc5R2jGFgb4IGsb1+n6ip3Ad1m48Y
kVy2SN8r8Q+58194DmjfIGfGpBXZ04+9eov2VrsMBCK2iUN2hMNE4I23KxiqK4nuxM8985/fzt+w
t2jAA9GCHvLWqvwmUyNVXM6BVRu6Ybxs+UmJqpkr9bxZup7dP7zdXwSCcJuTcoqqDPi0r2iLb95v
AdYNYDPH8g5Ov0GB3VdsSuVKDujZZBWVH8hSPjour6qyPVbDmM1Jff/1O/8H5oFPXYv/fjoy/NvB
4n9H1OLWGf/7IWHaqeeq//wdmH97xW+jQf6KAm+ItifDCGyTw/8Dpoj53zbiozwMfJgThRn9Nhr0
X+E3YcoE1sXRekah9dto0H9FMFbfLD1hcYAX/5vR4A9qZ+g0IcFAsQ9Qf4CC7k+m1S1+TQB4p7lu
LX1bxg3k0C3gLula9wAfyZmbXRKtWdI35k0CROZjH4bFaahifokSjMpDsr6DeAc2WhjJx4wAvvWx
GwgF6bYENmPnGgoKYxSU+2HyIM6NtHS3KmKROsv49TgK3aSun5P3slH8Guik+LNXibpJC8PNaZ79
GuAEyRHtljjeL3xa0mVsIdrPQ9+krnPFezbQ9fGbZ/gXg8Yfy7/tWNANStADw5UDGvT7G943YqVR
4WPv9mSwv5gF2PMMtYZdNAQmn4WCvvda9LvWi9rDf+qe/V88d99q27+/UtnYP3987r6/UnjFH1cq
xnwEc2zACAndhuO/I3+TVzTe4IVbDvkrvPebK7XZJwbxIHrA7jF2/O1K0Vf4c4ADI3IA0BNCd+zf
TNvxyb4bVAEVi5k+RXsElJKQ8R/S2KUiIbTeYj+nvu99Ws1U3sjeWX2ZdE+OcvLjvIuZ2msNfXG1
kvcrKBUXgDUZQH+rKdZUxCZfeEcBQhym4L7yYuhZUpDd0tANqsxCPUAUiE7YpauKpEynumNHWiYY
ICrI2X2ZJlKdwAQpol3HO1QtbbWbappgblZWF9kzmRqMid7z0PQGYwo3sB0ZUKrxEhlLRwHOBJMF
8dtNYwNFVLR9StSlaEXMthjP3zzbv7hqP5YY21VDjYPDYJTDR+JpfhtMx7WsC2KVn3tjc8aM3WVu
it+QSs+oRZ2+/p/r9SdeGoNt//31enx+ef7+buHXf7tbwStQaxhGnQBv/gqd/w1Vjx9taHrALvCY
cOuiP8IV4CoR+CJAhINe9gvg+be7hR/REHJbAMkBCw0ey7+5W/RHv4xYmHBcLfC10JxGSP3eWGit
Y7YW3M9Xm2BfuWTHwKgk5aP74q+gfronzA4HgMPcx0HQU0IrcgJv5SZQLc+7tb+CF/evAd5GUy0I
ryP7/n/M68/mhSf/E/PaWI+7cbCgpYzD94aGF/5maP4rzOMxYgAHiCFz3xKTPwyNkIBQAKCi6Cu1
41tDA1Bqy4W/GhUSqj+cOAM1crMz8IiQbwE++G8M7QcRmA1WufEFALIBAZPDrDcn/03KjebnImtF
kReZgmULK7JwfhazsEeVjFjSHQGhj1ZrX70F/G+rQONHPxK5H4LXUGMSjIZW+I46jt1dK3sRDQhd
fTPcUUdSO3Zezln36BcBOQS1u+/cmtm6XrJ/b4z/X/CKNh723xvk0zg9N+N3hri94FdDBBD+VQJv
EqF+BBCf8t8NEQXeKwK2LdJAwHR+4Qr9mkx40SvMovwkQWpO8P+v7KNfPZ5HySukjUhRgPdDAg+U
1r/IJjav+m02gcIBkD2AjEFDAUQw/BH2MrBQ2wiIh9djUzRZu4zxZQ6K+TFqRzQAx4GfFEaCh1j0
3Z0/BfocouG8b5Z4vRtA5LiMUjZZU6qDEGWJZrGRV0lizROls7piiphdTGdxDPthvVR0JU2uIzAw
THmUPpo0/S82+beEnO+/Dhg4aGQiHjD099BUBHfl+3tFwj6KizAIHyM5ily0CmtnOP9IXO2dvnnI
f5FXfB8qfn0nIHcQrRK0T3+8wWM7JLXDQP3Rb5toV5YzP60gthxUpNuLScr4Wo96wSK9hq7pz9/6
L77k1rBFlonegI/y6vsvWXLdzbwlxWNUJZgfrIO4NEUYXokoXnb/8q1gZEBXg7qMSgWm8sN51rCb
KZla8+S52O7LJX5u45Jk3oye+s/fKdgSsT/mUzhQ8MoBu4IZoiGPSdWWyH3jEllHYtEC4/wkGdm3
YjjBf+75aq+UITszt/soYWkUnBRG91P41hDvnoIKXdcXUTy37DNgsGDCDoDk2PPS3pG+zKcpPLUh
Vl01j9FYvp4jaDOjbdno4VK31aWfxJ0t/SodffoPaLLvs87ty4RbkAH6DlkLPP0PSTqflzou/UY+
UenQ8yVgr89gkaQtqOZZFXpq//PT+5M1ookPTiIg+gGgdrCM7w9Pu5mBL92HT6hb4sNazOsx8ebm
4tpCndAySu6lxyA+3f+jhSCZ++GxobbBFBM3D+AGyn+wEIZoFCeiCp9GhimH0ICyDX7R/sNt+4GH
sB0oYMQ41K89McT17WN8Yx1U066GMpP/NBa0O9ZeKY8hGpQH2SJ8Ut7kfgQ5sEIkwE/1MTZtFWh5
9+EA3aa2r27AFQ92HjBZo0Hy+ruz/z/xA0gLML73QUQARQaFxvcfTM+mGbu6EK+rQnRZ0djxllHA
xgo99SkNZn830fLBYx67//kbf+Wif3dhQrQIUVACVRKii/BV7vrbI7FrDOpN1L+24W7t1ZBHZYkh
rlP3Zlje9sH0VDcL9E5FQtKlCV4sgRxr0OesxVBB6PGudAGk2xf63Fl9kKP/GcAjmwZJ+NLFWBHK
18OszW7G3P/nn/wHoj8eJjgGmENzHwwOniDl//7MPA2Mu1in5bWJ/OtijQ+u0XnHk5shcZdahVlk
VVqBjk5/nbv/B9qMP81s/hv2EbfONG7976abQ7nkVzGRm+cWOiO/6IVcP/cW7Of/te+fIRzyv79N
W379C99k0OzraJBG5JeE95sMmgK2gwwEsQ8E6U3167c2CPqRfoi+FqHIUbbH/EcGzV+hgIs4ByKY
EeRD/N8kLt/HwC2B3io0PwbMEDzUPzk8OcvBznDB+bJS/9iZNszKYMWuPVXN/xBu/4ycwXsh3FJg
9X0QoX+sCoNoTehcJ0FeDysW3A27toc+iS/LMAu6OROOLamaBPbbxYnKtcVccW72vMcnQfqFnYdf
KiKAs5FrkvMQihakKvOwR34kSfQPd2vjgnzjj78ezDZRxWA1JAA28e3gvvEKPrcMTZ0gyIeOvRFy
lWBM8+aK8/K6A09u1hNJjeavseHCy5k5ErKoQz0XwNMMnKSRF0yZHiVNTcBfZGWeGKYBmbZe1jJD
0jkag9zntcnrFdsjMYvcz5jpH0TJzphqzGnoAZwQOcXz+sa3A1Y0gvsreG8yt+IPRW1X7alfnzmp
Lz20IIKq+lTy4iEwQEMWIBVyU5yjoot+yWT+1c3/6Z3+f4V09FMnkHZNNVUIcd/IDOEFv975CEUu
ql/ketApQL9+Q5H/VjUnKEko5EbQtt5kebZBw2/VCn4U8wTAMihyYhcvCLm/X3rP919hfIQkdQP6
beJA/6r56Qdf4+kfUQ9lEZpDBIMxVE2QLvJ/TAS4m3rfgSq1m8Z+FrsiXjsgJ2q/H6drJSrfPXnA
l5Azaxyo6aTcQlnf0XB5iRYbvgihC/bBUlsD6pJ4ns2COF7qtIlDAYkXvawSaJDOUw+2S8pqT7SW
ALjbOonENpafS2CFF0VvDRCdSbbO2mHNRR9E5oqQLuQ6awNWuidFdXTtamfUsZj6qAt2k4zWOcxW
awy2EU1mkW+azhh5Ck3Xt/uwZ+4LyKb2Qy16n+25BQK6Wli8U07WeZFUNzOgEk/92KoM9GG2q+ru
1hvDYSfbEYjapXoTj2P30XN+hLlC3+VMLC+k4sFlnb2zIKLISobbX1qwIFclTaorDZXIlmKfSu1d
wAvSF2ifDkgZpN3TWBenZUou0RA1twGQonFesiBDt+V+WFYIPffa5NUCjtDU2OlmlejobplK3rHy
vmhBz+V1fxMBr36y5dI/jpOOd3wS/IS02c8A/rT7ILKfVUvnnBp2K5DMnMzknTXvvlBvuQ8iuWZR
J4DBnqvXzTiNBzeJdc+Wurunjf+S1HWY9YBk5WGhzWvdVv1O+q3a1US+AOrxQc0d9Hh80h1isn4M
4tK7JcGod35VG7B41xko5KlO/a6aHmUyvoPqKn3YVAFyqFBheboSxWvpL/JDBQs4VjrWO29Au9z2
3GVUtI1JOXPj/FTRuSSf3GrkGx/t8To1jo3xo1HVcoqTtgjOwzTZ4BPkZDiDQXaelw0B1CP8m7oK
wmSvq8jaQ+3F5Er7a8h3SSMMyEkjBxJ9too2Nl28qYG6f2gq6vJgonwZr7kNy/iOLTbh3Y4PVEUc
c3xhl+VKsHFI/DtMjz0nROosocDS9ZFWebiyyRxM1AaASot1fBBEd8uFdwRSvMLr6aPTkf/MVsYz
zwIcP9alucdQLLmf3NAfK7Q8MgoVJCy6AaIpiysbv4PZgmjrjdgND76LSy1p7bGU4Er3Ra2/gOhj
wW1VnckADo7PTonlZhSSDRBh1EXjDW8GrHF1GatlkclJ+eC9uuqGzsGdYF2QmzhoM8u9CcKlKEPD
XBY1rJi7UU+XFv6Cn33aLJodBuOhAhpA+s+AJPcujjbkyBMAXMDkCLLQ8xbIl/hYRVMVZrgatBH9
cdB9TfJBzQWIHJ1ckpekNMURm6D0mLmywFriUIjiOBaeSBczvC77LvoAnY0y5S2Y8Kl2ntsvoy7v
wi5eDszz6C7xaLLH2IHsMQyxqUuEznjB49RvwwZQ3+rdqiNIFFhlTtQhJPe1WVNZ9kWaKADSqnpd
z0MIfDoA0GFQ89uh8lG6Fhp1nehxYTdADie923MR9u8gZOZdOuuC3AHacs1XVz8L6OGkcobZi2XF
YQQiScNo+5UVSiHAGDUHLh0/DAMtRYr5TXXh/cQPpOv5gfvecGoA4crqMUILvNLJFRIZftOpMMi7
pCZHElb1xZXOu2x18esqIoAWinJIh6Fvdstan4ZyNo8E9yT9+pbSLuYRYEuekuTrp0reiH6jz7gp
qeIcjwPvW9n+3dcn2A2aHLt5DXLub3/Bi93nfu7VMWrLZ9l51QWK1t6570p3EqWan/iCI4HvLW6t
DYaMsqHJyl5XJwUG/34IY3w/49zekS45RKPEym6dBKeqrzBKnhcfVGzsaOKA02SVjqD9PMfvebHU
z1/fv0vi8q1jcXOQA36DGJHcfD3DTnTzEwHI9sT7sJyvBfTC3hJcvU9iiPi1Csrg01xbcj80rH4e
WKPyAUPwZzkG/TulivVlbicsyGBi9FMMouH6IPHzXlJvPlnhJU9smKfHflXemwoq2FBiAV6mhtpW
ajDbvnI0llnrc/elcp64lgNnl4SuCXgOKtH8LQi8UKI76aKeidzOOPZ9XPW1a6ZzAE5UXWaQbqGi
S9HG9EuAk6C3cA4xce9TzSJ58oAzehqqCBB9Bq6XdfFt0ZFHa+TDEqvjrMBz6rjblcBX+s1wUmzc
++NyHIPgRXMMCkmNfdZcDOpMQNdPS81vXWBg6JzecbG+naqkywJp+kzHkPtZQVM5rJ718nCCKgdi
zrKveiD2EjHIfThGgH51PMiWeeUpx1R/JyqUui0vw8sQdMOBlMAsx1MVZLFiFPIUkTiCWicwx4lb
mi2YMTBD/Wwee2w4cMsbcDcqnH/3JP3iw9gXHyOTdDkFgo32ztwgliRAMS3qSKnf7urRwboZXDGG
jNgKuHIQ3yxQB3MXYVlIuQ7vltLqHZuYd+mryQOzBcwU1VOA+4byRBOzwHGH/MtMhv26sCMocugQ
NQ4hq1qB6wPoz+tnYC8DwEvjINcLlbc+OjnXOsLeee6syIAC5JelUSST0u7aNk6galO+LhSYBJ6D
BpIzw9nY+q2x60HH/rwB6aFrxgNs8KLyYxVWSwo8vsqazu+/WHSLIQQ3kDwZCuxBrChLG7oc19HD
0vOItTuSzCpHZwIUJsf3IuxO4TL5ORpezZVodATURDtD2A3iCKop4QYj5p0nss4p6ccT7is2t89L
vBupPtlk89VdmVmxqOd6qYDPC2xw70AsPQg3FVlUmOQOYg3mgQ6xywLWkFzxhj92PfMPQi3BUbYF
ROK9pprR8B2qHOgQtuYNC9VxAs/gvhDBCdkgx0glcf5JYvYMzWtdVjfr0Da3aNC2e/jqqUzp4pH7
nhf9234JY6wCm6DXwisQC5GQQiBPdAgj8eLbM0uKT9XElxuAONw1UbbJOhnSnGvd3lfEdFD6MeJE
EaR3RQtGGUJebPMiHIMD5uOw1xBz+4Ios+9J3T+1WoY9XFvX5WNs1g8qUd6BjVGfzxFUKNZVuNM0
tTFmQgAuVrPxLlXL5SlSA70Ecc2OULdjn+ax0zDJ2rutu36CmQp5RZN+3cMvUmArQ1AY49nNmS69
pM3XEE6mBA5tyX27AO9Sgma3prWFVo6oPDenflwCkr9C2QVgxhG5YqevuwraNRBrb/aA93iQ1ST9
o4L6UrYEyBhjDqahlmz5MEH6P60bv8Jmn56JB1QHLmfRtO7U7MrPdYQaz4HcewDAtoGsThDBKBba
p7bVUUqQqefF6pY77fzkXhfDlkLP+yGW3s2Gy/mIPyzvIDHU7KyB/5+IXV9PQGNjAGDTuPLq0+oS
YAiXMI/lsnwWfht/4pqRgxdDsUQLbCuRAaYcdQEyZVG4w0xrwDUdxCVzMIEt8mPEJF4XX5IWEIe4
YSxFTH5npcMy2L7q7kMQqjOnujdYMgSwYwnFRdXL8ilByggqWlSd4i5assAiAbWYrezqBX+IM/UF
Ef1h9XsQLRHKsOqA30wJiHUkhD67Xy+4RM4fj32PaAIIRnsfLhySw94Mr2Zm9rZJ7FON1P4souET
S8aPpImRe6F6z5XUYPU5imAm/DXGBEKofg9Ny5cYwh75KOpn1qyIfmsL6evR3Pa4Y8DghmG6RCMi
rQ7LDKkGdI55DPy9JA2IgmTdTZZdt0r5gOADaatm4Ldm0pRv0ACnVaqThl8EdPEgZogxZqWxEgnZ
N2BandvPCn60R22XCk/pfUX8Z143+H41UKl2swgk8edFo3/plV1yLMJK38+KuWykjbm0pVR4TNB/
6JtkOo9kXrOKLI+L4vExNGhLVOA9p9PgGkg3hDcqip85BGHRSvT3hMl1t9gREGIZA8RrCpDiSCNx
6VeNxixySi749lA/BxVnaWXi8Q4cAIibSfPZDR4SXdO3KQjiMh2CST36JRvvJ08BL+5XsX9ePV9n
keE1jG0s3gxGexogc8jQOGRL6aJXc5JVHx4SVvbZ3CQfJ9DzMxmPKgtDPKeh94vThFB3bALvSXZQ
rPG4ORehI0cbVPHtJM21F9L14JWtOAMeJPKm24AJYZmkg0jivfZ6P2tGEA4cjhGwOQq6K0aK4iSi
EOaMDDy31UoeCihivXVWQQinmO/B6nmmoJO8Vg7wZBvqh8EL6ieB6eRhCvvgPeqqYT9z8smQJD5D
hAO+kIENMnu3K+luWqYOjiPTUsKDRrqu1UnG7XKiXdCnMNwXOVdXBOf6tkC7MEW6judIXTo0VXKW
8TSkfTHQzEYCKOVmaHYThiaHyPo+weRMh1cutOrBhdzujVebbCkA95O+JPspWe1RNmuxC5WAUGAh
kJ55H5gqx2uWTFj023rT5wISfW+CirY5b6tkH3ouOsJ/CQRLXbwJolDdNBVxhzWOimtHPYSwgpPc
zZgoBBVyngKHGRMn7hwLVL4uQ3QLRpjUWdx1WAGqrAPKQ5apoiD5guTQZiXIcTcQe8M6Z+xkS9el
NTeVv2BAr2eiUooqPivJ+kmF4G/Xczndz0vjHSAAX6dIVqAkHtoIhbcZsSElBOGm9xdgowGMRtVT
KnDSAdKGChhiYVxh9hH5h7iKxqsOFxuK/PR9BFxkFvGanqvIhLD/BbmODd8trsGGtXqW6QKf/VZ5
rD84wA+emoGRezHZ8KpONJoLM6RrMZZes0ks4lIpeT8ZaE0JGwd75TdvOegERx5qULknzrLGmunk
JugJ8NI4uI24Mvt4mYs7fLtqZ4buBpQCqdMxcNHjWofv+zjEWtBYlhDY12Fyp5Ragef3Bwwe0MhV
NfS9kKEVMo0IMpFxVNgI42KITzoBVoz1yEXF0DLgI2ooZBvJfRg00+PAfYGavQaXTnfB8lB2gu5Q
C8tjpyJMRkQ9XqFEtbuOCXaaSjrkY+/kU5e03UOgFoSBEH72GtDy9dg2tgcROpI3Y8GnT5Dfgh9v
jX9kshGPbRRgWc7K1W7uQu+dDeL52CVjANqU0retJ817YkJ9rkav1KmQ9bynBs7FhlH5Zijr+5J0
1yGKf1GSD02kh9cc7axMQjNgD23o4aCSAutG5uj1RpnfyWhp3xkfVDcpNE8D6qq3RjPQ+mskAZSu
z70P+GjdQDtm7KP1KozUZ5JM9CJcuV4VzncpBSPtGMjZIpsYsXYV5P08qcVwDBUVUMwM2xRo/Y/d
HAy7oi5eJjOMh6Zvr3uUX8M6dLc9m9U9i5f4SxFzoO+FGK8sMr57ry+wmqYa1yoFqF9/UCpqrnB0
FXTjOHboLaA+E1IO9wzJ+N2IYuvIu4JcNJoO2YjkiYIBMYLrEeOybGdUpAxDd4oPtCqs6QsTmm+j
rnwtzQLycm3qB1cO83GqFBbkoZuXJVHrDoliHqDExnuXaFDbSbSWeQd6/yMor+jTl0LjYEpz1kiH
9gPwkUla+6CqS2CCYIQByAVUAlC5axd/OnQgKu9GW5gbiLwVN3MiByAdFtDcZxV+6BZ8qAFd/wF9
DhMffW3ahxVp9U6V1HsdA1UB+ups89Fn8qC2LgERI9l7NaLtIskpMcQe8bnKUzKjmYReQ3MdTk1/
EKGtvjRr1TwrpuneYRv9kXXtcJhMu7wfNJwPgdxYk8LxhR9j30BroVv5M486uauh4XVcI8uP8aC6
jQ1p3kFteNnVVQi6RTVa+ikZiXpjuR6warAakweqObk1a00+qgQs/2jifQbOR/h5RDspF3IRYAbw
OR2XGrshR3Ro/AJGmZSzfoMWVPEyqrq7KWoIWSrLuiuhrcFURLmPVTK+DUQob5yozHG0AxKbKJk7
MDfn8MGfoQwQzvX8nlcahOIp5C8AcJcXDa7xUSJwt9kMXPbDEHn14zQUcMKd0Zlrt0IbakHnbqYg
CJuyAmYVQagrUTWnQH2QABLwlF+D8FJddD1WL4F0DaTUm0pAJddvazCaVpY3U1BDtm2oIBwx9Owm
iD25XNwK5cZDGWM6WrXxDqxpmYeaDUFKywpBp6bAvXiJOYUF3+S+hUlu1VyzB3Tb5DXVUjw3vtFV
Co3tahNP6LOp5NPblopNlRbxv0fP7SkUcXFJ4tHLm8Xz934i3LmrKp2NAWTtjed5n0fdtalPqrvB
iOnOb9l87ooW/TMJMcqCGvhGuV5DA0wcJvQbr2omi3soSFMkpUsCGRQg7wFu59kyNvpaF6Q4w7e2
N6Wkwa6NzHyL64HVQIuwnxIkQroTL4BpvHgReQzRXL0CY+6tBbOrCqAAbycy5SSa55xtYhCl/6lt
xzEDFfnDpsHRNAW+bdCKC5qLzZMF1ANZELZ7SvY6dho8OWCuM7KIPaU2SB0kB3OK27ALFj+PkMim
ni6xFLTx/RR6d3sFYPAhMhNcvHZIMBd9njphH3uPw2wGeT2Vwoe7a9b9VAPXWwIDfDaBP+WNXd4I
Nb7rTGKyMhp3g5r2HarRlBZkugYDt0qLoj3igmMLEvWKa23tf3F3Hs1xI22e/y57xwZMwh32UgVU
sYpGJEVS5oKQRDWAhDcJ9+nnB/W7M2SRL2t75rZ96OgIdXcis9I85m8AfVLkvnT10oXhldcs/Ei4
ZnngiPzE3Zqylwew4f3FPHWInLWIXuh+dqzaqL8mTUKUxJjEzwFERJDEvPypMu+sqhkvGlj0YrDS
rZla8b5uF/Hb0ev2s5N1WrhkgtKsRSK1zAhSWa3hXIygiTZaL7Otk9hmSG7lU7pX2fVY+tReix4F
jcYuySKl/KpgvQZuIvRbKXvtOm00Q24kZuAhT4r/yYHTHvrp8FCkuREYHbq82jwWm6bvjW1jW/mu
caLkbuipHuijqwWd1V0vMRF9l1O+VaqND37nVNcltaSd247kURZJdlux9h4KEa1jaEfrz8zYDg9T
Od/7JaFyOmRiQ9xJ1Nc07WbNrEw/gRROa3ib2tMxUmiFIsBR34yyOpiV/FJ38fVQa8/1ICFVp7C1
9dlNb/S4u9NnPd4Mbj9vYz1yL2CcO4Eeo1MkbO+n56CfGnvlV0o8uMOBUyGJ8pLDjOzRto7WuL0w
d9VE/XdRRaih23s31BYbYCwoSVv6tiOd2NLRbIBaDtomW40INtPofUo43Fth1ivCPSsOXuFe9X23
68zq6zjrCCTnLmlw420zkX7pZFqFpA/RxqE9tGvE0u3sDLS90Sx6QHPiWsjqYbIl71tLTba0nKvS
z9oNQE+5KZMEGrblYhJbTCm4tXrn5ILqXlJ3myqaTDjDmfXgat035VOmgwHrbWPNnXgx9cuoQnZI
zt4YFInXXQpvfOxmH1UYVQGnqvWv0rNirpZsuHCU/1A5hFxNb03XZpJCNiQX3fsWrOjaVveuU9Md
mfLhBj2R2KIKoCH3XU3pzi7nnW8O34cEnZmIkois5J6bXgVZb67Ugto7qAmZJ8JHuU/9XwvMX+p3
JQVo3X8gjvwSp9MnEg0Ep60q+ZwiQD/Tz7nJwDfslO6W10Iznt0IyoBfB3q6bIwWeIrfLOXFaCno
2t6058XMudPYEq6Rjvt5TQP8vNzlon4e+uKQVOZj1EQiqDL9folEdZRxIa/agsx29QMw/fIHetXU
twryHpSEaW1Fojtklk14gcDpRiu98mqB602WFB9HFyVRUzN+5Ub9EGfpjyFNjWNca8YFGp85hO+c
ThIB62Xcx/beIlS7QnKqxfTZGy+6CpgeiEn/02yZz1Yx5J8z3ZwOldbMWzup6zvLa4aNVyZVECcq
2ZK8t3fxAge5LNW3dOIZuRrjERrvA1f6eMiLsd5YaIDvMTvhWDhV/L2eagPdjJItrq/qZZ5AM0ei
PRxpGC7Ywx6M+iEfl2+FMq66WO0WJJM3zaSOeaY+VYoNmNpRtjNy+W2uxB3rfZgsEdrluj0znrkZ
HB5V132XpZ8nhLUmSeuvUWV0myb8S4MqLluQR4HW1fd02u6tqd0pMznUthcUpokQEFwnoxj4wqbu
L0XUB6VKbjFoeNJijno9HbIM8vTSqOcsn7Ig0oyfXaEfbE7DwNbYj0pe17p30EzvMwjZHBxgcZy6
GDp0FrrC2ix+Zt5OEncJ+mtq41OhDNAXPOZVhx9z3jhPSVt+tdHgTryy/tZM2q2dQXgxus+iSXAD
W4zDSCcyIVsM6fPWX/VF3iTRBCO2D3iigimvH/VEgRms/V3pWDeWUXeIT8zmQaF5dxNH1UXVp9G2
9VIRpkUR0Zml12VqaTDG089FWO4Ri5vsCF1NEWZFX+01srA1IiiYsoGjKtSMVdyFOHV+KxIdYbAl
ukaIhsBM18O2ibgbOEe579LBrfxPMQ2Ende4x9hL/MumM1IyPKt0v1AQgy0by3RTRv34CUb8ZbMQ
xzmkmmHh9OmOUkP9VbRzfzthUXPUZJpe+xAaqCTgMAIcs93klrOnzpIe4Bw7u97MV6l4V9VPopHj
T9EQsHcTdRc2eZn/SB2bbJ24WkTc+bU1azB/2jqcCOXQH392nEFsC0SyaMjoKkBYNx6Iv+jpFnpH
P4/SUzIIN7T4ZTBokWHpW7zehCYiMgK3a0NbUUmOqWakg/s59VY9QBdpEdGpXyLLqDzQpKJmsVEq
PfALbokGcbCcVRk0Y9Vyadj20RyLe6NwBloa2i5R85OIymMD2XWjdP3WUUsWmm4NHDpqnvJE3Y6D
+UgrNNs4Nf1/zRF4QRpxeyiXdg4a2/vVxg1O3Jqu9oN0qgdVDe7RE/IeiN7Bi3xrpxor2loQxzdK
LHdmvdSAiIbq2A6I5OVzTj/e+Db0yHiPqPPD9qbTJvTszuYXdV1o9UWK9v4Qu5BSBpj4FGgtCFnb
Io+yYPKimwx5DrekaNFB3U36pN/w+lwMSa4Diox2lbK/d57xXQ3IpLf0FMOhTo1NK/unuFK/fL1H
d9SnleLY4SDilH1s3SZqrHdV3tEKyvVfTpYWFxqs741w6c+5WeISOgBv9JYmQLrjsu2HIFajc6hc
+U2raEZkuUmo2N+02mjtRdIYu6Vr7r3IIOW273vHbT/FExYObTQ5V20lVBD1lLcR4uo3XJ/W0Svd
rTvGVUAPOjn2Qyp2i9FUF35G2E77nGJ6RBLqOlWxbWPvyfBld1PWmX2d9Ollh85L6JbxhRFNnyRG
GYQTPDQRCUYr8b2uupDOZboZMqulAkQHNzPlJ7S30w0UU3Mj3bncjmma7RQN+zABgrnNPKjotMrT
Q+5RtNYd00XHCpugKB+u7Fx8HpbBCSd7vGssECO6qz91nQRXFdeCv1XJIR3MH9ZEGaMqUIIri3A2
y/xaj0VOAOrnW0OQqLizRXaDQHxJFZfELqUsLKl7Wk9g8Ke8uK3i2rB+L2YdNUHU0L3fOEteDQer
Um52OU2LM2/qpssR0xGW0W4Ne8gQ6PE0w7hq6jbRakoVDZ2oNtY0ubNBXrYBdfT2h6wRaONn65Yv
CaW66a6jlFRvUoqR454/HO1rkKR+FeYequ+3vO9R+6nVqvmvBTpvG9Jqr6nXF4AAL5BoarNdihM5
ug8TrZJqW8RNBYfFbjXjCvQHAaEzu8k3jJdi66ZH6ri+N2mKEU2z77P0arLTSt0PbeQTuMZmIwMF
Rqk8lnGCpIxPu5vive0rB0G/ZtD3laO39JqzpUIgJ6b2Ot+MKGy2QRRVlLTgQHR9ID1JtoCI/2AA
0mv7cRJfy2Zc9KM/G4tFWDMJA/Uvh/3+KQU8wT5GjNvZGBpyCqMh02FjFJ5/C5rCu0GP7efU2Lde
a6MmNwzONnfKdN9n3YhmnQALIuvmoouiSLKdVPwdHaP6VsuQG0YDsV/Mranzlm710oBuYeT3y+Da
D5hgfo1bd+fIhAK4EW3NQqFhkVm33lg8W5EKNBA4xWaFfd/ROK+OsebV3pbbUC1PIlWe9xeqE+Y6
/uBc+mX3ONYYYIxNstPi6FcilLEvcnfvy3YPKnBLs/5qtlMjiKTRbwpZpatQORqTS0rV0TV3NC/y
Qzfwh6Xsl4NRoN/TNj6wH7efnprFvqjbqbqMepPkjbAX9PmME4k/mZcF2OTAXReptEuL0ne7bzUL
mvPko3Ji1T9LzbtJTL8gR2qOY02MR3aEq02xoGOSmUiyaDH3qGPW7VZPOCFj7xqPUedyH0+mc53j
JxNQvZyBMsjooA2t+DJPChmxcflS99lzRdAR9FO7B8QZXbh1I7dxj5RiutjyS1n7zyYWWAdVqZvK
bbM9HlEPyZROlwOVr7um8VZQo9vuZKp/L3tIsmnS8cpYGvXodqnjnSRBKzfIA1U/XI+E1l+WnZjo
k09Jd4j6ZApLsGskVQ2NiGY+0rSzLsDRqsCfzToUBlpTeZw7RAnuV5VIMmWYN3exETkbxy7irWP6
kvJxFKcgGvxrz23vRenVD2DSs41Ui3MHps+/GJsYnQqZN7+iESGRMUVA0W/sid5MZ1x0Axivtu3I
JSSd2qQ1Y+wcaFLwzmr4KDblgdNO3dXzLlPANM8NjQOK+wvA2nFcPnnmrG/LDJQ9UE1zM0bZt8wh
/+xSnrbKlJ9Rupq2hTd5IW3Yz8tUFNd+FtHW9RuiQVdh0WIXcnpClr8gmAEjdaThrWaQFqz9hrIo
akzQ75YfwMPMn7mf29Vd75McmlT1jV2ZGxNogbmSHXpSiX60ZVH/XAafeiDGHY19JfJiqbZaLr5k
qZHSYazqR5Bt9iWgR3Q3LRqcammPy3plbfouyq6FV5e0w8qrHLjgttGpudR+3QXjGtwYnbZcEHPI
J5nVOAdOyXg0u2g6coERWHsRyidtzT4Iy6jFtahVBlFXV461fkQYmdNn9Wrynkn6cDEflO2H6OiU
Vy0SIpVoxuMUV+Jes53u6KnCROFcc279Ypp39CQkqt9JeZ/U5S+zjc1rDnG5zYpcu6uy4s50vfrQ
tpr4TFtklZv9bbdylaqSV85gcxUuQtzVylBDkBqRFixOLCMwQMnSX3pO/N3Kq0c6jyqY0yVUEGoO
MiJFNtP0fkKTZytmalO8wxdeY2m/ywaMQeW7226u9hJNne3ULOOBG2Jn2+CIPA5JiGHBrNjkmQgQ
ODB4mZ3sOkbWYfDp7em5safzhXu6GC9r0ZsH09I6DCV8DJrScbd4GWs/jl16C61mIJwv6Uf2CZ50
qEgHNgCBR7Pu3ZvYKVz869uux5GkxZbBM3tUcTIcnxKzfVxk9gSfhMdbNc8kQP09EDxQDtX4OeHa
XcBdTdNvJPIfKBClO0W/hU79fVzoyTZqoRnVanwgBJUYjHBPNApPpEzVXxa/8CnP5uMx6nR+GqOn
Jz465ZpdjO0IWWozT34vYWLZNgSG0X20Mkdc56Od7wAypDhJmKEEBzT7xQJZxtswNvUtTyLNVCqn
Cgvwtf2VmzSl2JmG9lNBlAqpE3kHc0r1G0/NglPHDosMcCpjiyYGeC5900nbubBAByCU2M/91lgy
42ap+u+Z3YzX4LmzfS67OcxVLC5pRnY31tQI5GHL55L9GNQqzS6bFtjqpijj306SghTC+7hHh5Wy
+Wxy0vzm84iT0K6iaXFRNMMVpJbA8IfkorAAdFj9YhCMo0RbWSi90ePsiH/8VQir2jU0GjqQP7Te
j74yLhQtOXPuUQNCTmZoQUR00vjsx/2NW9RXhQnudcnQbKqLGIAttL4syIWrwnjx6yspsZGaO5ls
bJBKQVs2dFPj0QicJMINPfWii64V9YWi8MZ8AX6l/vxUGHCvche5BMkqoSuICrSUxUZN8l7r0KLt
s5n+ll9vfHuKNv2IEs5o2LdVMWSXeWnT06JjnkZFd4lJFgILTn1Bq24KEqxKN1VFodLK8EepM+9b
nuiSCor2yzLmz0utzG1P+T3M2uFqhIu40wZ8VdAZJD20PfF7LT4f8Az7bcgeGpuBx0yYESqg3Lss
CKAbxXVU4vqY/U1t+Eeg+H8rlvP/CSB+9QL796yY8Jf68Vy1LwHx63/wL0C8ayOvs3r1EXf+rUrw
n4B4H6Ec3FxhslimCQ9llQn5vySY/434rsVjC5tRIHyDvhOd9j75P/8LYi+NdxuRJagw6Av8EwbM
qViB4RFB81V4pf5xI7RPmB7aVKkkM5e1hFzxtGYPVj9u2+Kv0kbFafIPVYmi4o+yfMrdKw/VOYNs
vp+qQ6Op/dSYe25K1BvnM0w9Fusl/4SvwpbLQj0IwAgU+5Ub9JJ/kldT5FHw9kNurno7TBm3MJqS
YZdYKkwdX/t7C7P5MFV+j3/3mvpow6iG5kM7cF0JIIun4u/RIuQA78AJ0yXvtE3jlHZx0zsY/mwG
GvUWdUaB9tpIv7vbOjpAZvqxQPo6Q1KUNaKOwzvFTX6jEH9sN0WM7DHGBHYnN6PeQTJtkv5Lk4EK
DtHI9rKNhWoMDl+TML/WgGBQWB6SNVfqAQMrd0Ja05/nOhg8b5Sfyw7voLAw7YUSeIV4526diRN2
YDUM0DD0I/fOqNPNq/029Y5Ws/6aOXrHw8ZezP4eeIRrbCtKnLt6MgYbZVYvBsE0SzvI0TQRu9xM
1A5ciO7gYWQ5x6bKy3GfNnZjbyZac19iYN4UcUViOEEpS7ls8mFU3xrhAGSWtM92gEIHBC8NM++C
pCadBhklwLyUKBKCSvDBPm/9OG6omxnFAhR4qMp+BzzBQdkzmpdfXtRQGfGjrgHWEdc2yFkSQNqr
VldleGeN86cOJdY6dAggUaWn7UahT8srihqeW/Rh3GKURAkc8cWt0giHNrqe249qadp5O1WegzMh
b+J2BNnUX5DvyhtDM4dz1Groaa93L2K8MJ0tD6Kp7jir0tbL3aspmeZTMVsUBpDcd/Tcv8HTjey6
wldSg945AVrUpF9QElGgfvQBt/BzO/rNNxiGBwFHX28IqHcn3OHOJC4A72GEQBwpEOdpD355GVDx
OeL+iwVYraEJsYkmkGCbiVi52724Ad85Um8UuvGIwO6T3wfVFS6x1Rb15SrgKY2O35LpdJ5G60Fl
TXcrk24MUMZqr9SgygPkhHIXGSkMmChFQXFENdeNYKYseRIHCVCxM/TwU1obWizcJnwRUmKga+31
2nlBa3M1B+duXRo8tlF+7YtWfaIF1D5+PPN3R8GUZ+WkugZEp9ejIMBhSrrFRmBaU3k5p2Ue5hEm
GR+PcsJ/xXvdRsWGbWaYuDZBZj7hTDdS76OKLBuYSubd+oNn36u2F78NcF1q8cQNzgZfuZpFUAvk
ZkBYJ2du6ZNL880XnEzUMyoK21NmgHQy/gIpC/22w2Vc0m6pnMbdjjHIYdnM5RlbmJPz9WbckzcL
EH0l0pSu9EBx8bjUjnaUjfjeJA2pel839a6m6/s8o1GfbHH3m/8RL//vlUfRAHYqXHXrDVudeq+s
Y6GtffMm3kWigBNFg/jWnbr8SNHN+Xnmp17p3/9FV/t7QAtuPN55BlvKW7UeX+zbtNKKCBSmTssJ
hKjmJS745Np8BPGqb013kgcbHD/dSA0GlWFPv/GKdD/beTz1Z66Vt3vbQjDMAHVKUML0T05QpXM5
z5BbKe/Mq++dad4LSGhnWOmn2pVsbU6oiRwxy2sAA3893xFZMauqByOQQpcPvT8TvmaT+2AnC0hI
eHg8l0ke/S279W+DgLdzW+2CTZeMlyIsodfrUQFjzFles53tGn6ATFQWLghEn7mD1s35+rdEFZ4V
8g0MA4gLT0KbqortmZ9TD4TbJbupmBrKRNyIhSHzbx/vm5MoinMidLQ9YFgjlIVS47qtXmybBaU0
C2slHcTTMF6X/lg9adhibbJaE5ClYnnGFOu9qblUI0wKO6Sp5skCatNkl+UA8hFwZLO3By0nqhyp
tU5FcmaoU+czrmUuPdQiEHNYA2tx8rokrgOiLIsdYNsd0N/YKEH22bVd/bRmFE63lWPSEjdoiQ5Y
EYrxwkQ+owzmuKnnq8JFpDbs42a6HTHYUmFW93gZTCkgs008rkjcj3+Jk5Xha13bhuMuEOk3V3W/
178EnjTCbStphmkeASrt54pWN3A+3SrjMyf0lGj+91iei26IAWmWv70ey1jUospsNkPlKP37SNEJ
r8jI7h7bUvkthZeSCsOSJbm1T6eJdn4WeyjVu3Kct54vdABOfZZNgZMu/g8KuJm3E1mE30hBJxcV
3Rz8Ka6xpggW115Nfow5Nw7/eL0Im4SD9BbLRS7weg5Z5qMNU6YWPVHLuzJzSHlgC+ZLd8jU/cdD
ndw163JxmxHbg3HFWPbUmLxski5rHZ5n0SfGfjHorNlL1BFYypaebKlHD3Yj1Zkb7tSk/M+wlo38
ge6KVeXg5GxWoF7YigUAqjLt7gG3RNTkKMPtjDaqlrBvjSHZuq6AtZVNxrjtC9NAhiRKqK1lVofZ
T7+00GoslC+OqSOXak+zMt3bLfiZ7dD5aXk0RjO3L6c4B1+N6wtdD6+Hxo9BoATh8fEynlyef+aD
PixSItyfgIZPdnjp9WM36mQplBj7awh52P1OICc/HmW9QV5cnn+PYsIER6qEtPlPTPTiRovqAnLz
5BlhDrGZ+qRynitH4i2C7QqgDlBtu8wel6tSCf9B8TCdeSLeGd/nJBuWIyCCilNdhIJHt6ukze0Z
U3xtrcvaFMfEbW4aJ/2N2JXCK8p9Elb96+N5n9zk67xR8BIcatBtaF+cnIem1MwUP187LGpEy7Ol
7Q56nY/w0po07DXX/cfr7K1CYywyV4gBlf/1+StEgxyPVpkhhM/2yq+s/LMANn7ISKNp3aaJBSfV
1PbCX5m2qXCSM7fYqYsLMyb152wIsgdEFE+VsaIUSpnpNsw4GSMMBArgpPM49w4pbg98tzLcgSqE
Y4y4GWeOJbd6BQwVef2hfMRawx7PXOFvNzi1G5ctRxWAxfnjjPJi67UJUbjWgmXhT7E8acq/LLh6
Zwb5M63/2uAOUt0MgD4I4gkIwCIt+HrhXVtD7aL29VCnAbVsTNjsv+ougdvuRaUrdgWX+21aGja5
Y0/BOugy4Zn7US+Tv5ypzr+h4FzRSlPTUgM3sX3Sed3tsIJb0g6F87Q0KeGgnroVyZJ/6bJsKbAG
82hgx8CcwPaiO6TtPt69xuu1+zMrh1IVzl6IPL21RfTBs9RlKmjz58Wui00CWekAJleF82tBD0Hf
LEaufU+xYmk3GqSFfV/Jyd8Y+MCE3QILSKSlfSc8LXv8+NNeP8x82eqE61NsWT9OvHFOhFgN1Qyy
MlqHaROAnQByaVLCufNiw376h2MJ1M8clEtRLaLzcFpjUmpsOjSg3IB+lUIaIEZuvl8auqL6ObWZ
N9Nak4VVFnC9jDk9J7exn4geoqtCPqW3ratsGt2Qys2wt93cPZMMneT5LOE6FhVMtG181DTWwufL
KDMHHqlTnPYCHRDmwldxIaE+qQrD/eXT1g89ixoSvndqpyvfPCaOzDZ+k2EWoWS9a7L4nAf129kT
vvOo87KuWdOqlvjyi8y+LS0wqsxeE/OuM7BDxDwFEE07D2fuqXNDnYS8rmh1gBcMlSZVG85UNbYQ
xbko+yU+cze8DlTWdaZAaXAvkOp7wJpPZ+XJwo8Uyhgokw+3g97OT1BQtPtlmr27ASXZAHVy68yD
9/borqPy4rJzdUPw/Lxey3Yu58QfpEvkPLogDqW28SchD/7SmRdxHgGNdSta2MlchQ4uKFfc6dVt
4qTt82C0cPUG3x7ul7wxzxQB3ll50hoUUNcy8aoX8/rDUI6WWZn1bjB6E8IXEJODqVXjrk0jPfyn
B9eiFM/CW7rtIl5zcimPcPLFWDguho6VfmHFnXONlmN2o1du/vjxUG9uSiTq2LRcS+s7Q/HoZFZG
3VScbIbqoJfa9JIhfMznrod1q7x6ZdZRKB6tAa/JOCejOJrd1sKK3CCZ3FzuTGnY36wuLi+nQoJ8
G0xffXKqcrn0hqg7s41PXvY/+9gz/yzmKjpHY+r1FDvkpEQSK5dOsqWOVNIVeJRGfHKKqA7yIqE5
6tn2E2WNfIdaVH4g8k9/xO7YNGcO7+to7l9fAmEYPqlLyeG096Gjy4J7ZulSp57zaxAd2a/Oaaab
YvK6C6vUZ0yMzPrRHXX1UHeqPONU986BxkqXM8Wd/+fJf70QGURK2WeaE/i2Nl0Wmm49TUJFO6n6
ByJ/nLEQDfr68f56d8r0Mx0T4gRYhZNT45TOrHlT4QZTlS/bzDep2ZH8HurE037yvM6XizCKp7ED
cyILZ3r4ePj3Di2lI9RGSbfW7fd6ymsHWfpT4wZwXppd4lnqdiqy6Bqqpnr+eKhVS+rNJn851snV
rNcVje0cfs5gF+2GFNzGTqxDEUBTzeXsJC0kPKRmonwZ7mx3jGAITNm30qocOt1z8t+4Q6iLcLbp
DYCmOalXzGKOVTqy1/S5GcHIcY/qcfUXwdD0Pxzp5CdetBjihMZIZe7P24hCW1gawDTzQW+CM2u8
/r9OL5KXszqJM3LdQIoI5mdg1M74aXGKOJzmwvyUCKg2TiNDr618/FhdtAu61BquWxRT8tw5lxe+
u6/WjIHaJHX9PwLFL4JzRaFS8By46BnNbbDY0bKFkoeqnJF6Z+b83lCWRV3fWBVZyXhfb+Ek6mYj
77i+rGQSUBt7e2c2kwWVWp6zYn2d9f19P7FfUAbFycejb/F6KKjLHq4KBKd49oIJTJzyu4/8xSUO
fAUm1G5/xuVAvPNr8vZwIQpkEvD5fD1ePCsSBFXxazaGu1V0pbaVaU5nHoD3riCLrq5DLYne0Gnl
A+HQwmwMRlkWozuCl9RuLPSdNpreWiAZsxg/+9S6LoRV3ljAeM5c+u/dui+HP9myE9hmtx3WS9+m
bp93ibfLYZvvgaQCzCVeBuVqyv3HB+XdlbWpwlI1oOZ6WtC2h1ivNI4BvySw71yU+WEmejkzyrtb
00YdCXQAddjTBENL8wJLUKYmcx3to3Ky97BFgcBCn/p4Pu9erpwpCgRUyylunmyVrCU+ychzgszP
2SFaQx0E+a7pAh5IUEbpHE7mUO0WgWClqr82trv8oJmuz2FNPffMjnr3nLiCdoGJWDLn//W+rUXr
9m3H6sqBHFMf2+ZaFJZ/3UmMcNTY/0v/9f+xUfCvc/livJOMR0+gvtPsZ/KJX2+bPsaIkfHOrPF7
e4bS4KpuC7uEB//1rKJi0IBAcbd2MEDvjVbGgTYm+uHjX/LcKCdr15cjtupLzZl3lmSv4sqF07yk
4cejvHfmCdSttRltkwafzAXxdxMBJM58mjftcXbRhdlkUD++DTPtM5TewOta6JaYUNoaw9jn5qDO
fMI6kZOnimaLcF0QefzDaVKY+9KKBqTcg2mM1aVK1AKYLsm2JV30p49n+84Vg2MWeB5BA4Zu3clb
7+hRi7RFxVBmXH6DjQ1ZiZpR11X1d/RL9F0Ob3338Zjv/I6MaePGZZOmkfO/3i3dNGtaPjMmHGlc
SCXCDbptnmtevTuKyXakQwad/fRFcgdnWbBX9gLVlSVKatVf1mqh9/FU3l0+IAP8BYCCN/b1VPLO
UjNSUuTU6KyD19e9LLS48b4trjI/UV/O7kYJZfrjUd+dGqU3j8VDy/HUXp1IHLrZwKigObNr6q0g
HJOznVzznV1o2zrJNFEKmfXJ1dGZS6oKzeDqGKcMuWy3/dJj3rmDT71c1VqPIM9iYURf6u1W00dz
n9XmfOjQM8EptGnOlaTeXWobbSakUNY75mSpB2gWle2SRFPcxcp0TMtph19is89xHeDqLsbrWVgA
fD5e63euA59+2H8Ou67Si3AtSRNXI2hyA3seu9Csh+j3otVumPV+E8DtkMBsrRY4rIfuUT8hWvTx
+O/UrBCapTwEdpoGKSf19QekHSYpeRV7oD6n7IkHThVIpNg90hte5/7wBnt8XrpVmDLudYhGZil+
aDltVGSlUDwK68WO9dW9lG7MmU97d22obFDiMQiRTh+z3ukTKF5UAIhfAY4oR882Zp9rN2TL3k2a
a8bXSQkICKiFIWYE/9ZW86ZVzvywjEL87lrM5tw82sLDE4fGj+UO+Vb5KXVS+O+IJA9nSkTvHRxa
dPQluLpWiMLrtZztXPMKCNQBaBdE8mI3OehR5Jx549/bqUgAry4ZyFNjePd6lCYpGzqeANNb5BbQ
1Bq1aeO70bgzrBgqbzmbCIRV2nLOUeLtsyE4GWuBmLItsds6+xdbtUQBTyLo5wWeUSMrALgnbN0k
38m+joOPf/q3VRmGsmgsAUwiwzj95UdZa8oH8BboY1ncdqOCQiHHAaWEBAxKEWaWLq9Ur7vFdzdD
o+zMzrPWw/76hWTLmRa7nYmCM1l35oup4kMyF4UXR0GmIiW2yHZnvzNNEUOBNhQ3iLD5MXoEunNl
S4S7QqcfMeUtaJXC9keoQpQ4yoWQUbCxQhUXeLSpITax6Zx6breRjVoyumOD+JEieDxsIaRik8sL
ad6g9oaasOmmLeYPrt7eE5oje0Bh8kcXD9oCED2vql1RAsjGyRjFCYzSu+pMhPB2IwsdrWj6XTrb
lUL16/n7dJnNUpJuZXY6InuF+XdLlfMf1y0ZZcVlcFZ4tE7jkFrZqR37GbW3VtHVKdFDsJfhN4LD
0xmMxHv7yWQ2XG9rX/a0dOsBM/Q7xUhgVuuDKy3zUVeLtbNqxH0gPKnmL8Dz4ajZ1rmewLtLCWlv
VdhnR/+pKr/YSmidCFh7VI1J6gwUWSfozStLYm/ps4sVZ9zskQdA08hzu92Q8hS29KovudSMUEKy
kBoSJHYdjXcfH7F38pY1vV0tVUBu8Q8nBai+s3nj8oECFCJcUL2NzvzsAAd9oA8kbia7jguwEUb+
a44tDWZ/7wGeXDwO4XaatLjZFo6a/3EdkG/Cz45U2DPX3vLrfZdG6H44/uwG7MrqJpd9BO94WJ4N
gZAj9Jgl3zRFfA5B897FhtDIH0gkfiinEOvWRHhnwAQpSJdi3MamXe7Io56NyfDOXN0nWB3yJZvQ
AjeBVfDdBBV6MsE2MjrsnDItaHQvP3rglTe1NcX3XDfqKvVSqRDsG83ved8VOyVtta/wg6YWjEKT
uRT1L68RyXM9mdCqtampNnmHGt3HO+PNs7t+IxtjdRKh03Fan4viGI0tAHRBY+fTrYJZ+itqo+hH
lzlLDxMrTfR9jaXyX4pP+zqbS7f/+APeHJmTDzgJxVrMDhKU5LRAqRy4eeI/LgNCrx8P8uZKWAch
ASOwNlYj3fWVfXEuZe8iW8A7A3dVW2lVxyy3VjE466q1h8te2Pd29x/svUeT3NbWpf1XOnqOG3AH
JqL7GwBIU4bFKppMkhMEKZLwHjgwv/57UFL3y0RVV4Z63APxSnEVQsId7LP3Ws9qr9QH6929+Kys
x0QFy56LvhJ/d3nMsTHr2FIS4uQsqkxvjDBhOaXVspttDgnIvy9vn+NGGPvP4wYGiCqbXZi5jU0S
CgpGTEVhYKtDiJk8EmRuuFMO8stsf08EUf0osY4j7iskCG50hFZxbfP+4u1aT5qCYdVrYDPa7mEm
nrM4EmToJahkvZgFjwmoKh6Geqg/vn2+rz44fxxqU38x44wQzPDglOVk3qZ2/AHmcX58+yCv3UQ4
PBZ/PQv8NgeZbVNOkQJQR9fzOCQurF5xyY2jHnAyqecJpfvvt4/4ouBjN8tVIoBxlUtiZ7h8bJRu
BqUXNy7dpLC705x8fmd3dv6UT1GSeMuQ5vtyEcWVZeDaUTdLVRb2kczn1g2k61Z7gcDot95E0b7p
XAmvWNT3ygxC7O1TfXkH+bogClwNQqTObdWBTbYs1hQDJjXTxL4z1dK6B7qb37x9lJfvPkdBm0KJ
Q9QUx7m8oCPLi7PoMgxyF5stECV097HJxDYZF8tDZFtEhwLE7ehVaZ5ceX5e7riIqSROD+k9vXOV
EvPy6JlCyZhXIgxmV08funWb5cuybz4BSLvXG0jaZd7UN3MX2x/tJnO/s0VTcWr3tIuczrgxV/P0
v78glHqYrHADrGLJy59EVkLSlpBQgrR1HZR+VXacbMM6ha3WE6WpV+JdU1ojqD59Sa8U2wgj+K9v
l0VcIoQCEeNpvJCEjloxY9GQ0S42epi3q6rNj6aK5PHUrlXS8VSqn8quxfs00iYQp6KfsIokIzAO
p9EtQNKO0rYe1kxLHMqhTgyMMmp+Ru4SnxnAPlah4UJbZvhj7uIuboUXZ0ZZ+m5YNYyVK2VOdmFS
mV/iYXDjw2RUWAPdqmsfGzU0TK9UtPHJhBfzfoDdk3ipWrQDxmGFFc3tlDwLms6RFpi1DL30UBiI
kmqVu+9BJTF+4raYfpeo7+/dJevcXWa36XnqVxRQyZSXPvu0mB+Neq5OLRIYzqeem5PIbPVdCI2l
BEjvQqeFgMGfgO0ZZs2lned+ieD9r6WfYGgIqwcPjQ+IsLYK9sd0a6tS9l4ftjM262qsJ5rh4PZc
QjaEby8gebzYgoxzrwh9RsYO5+GHazlRFFjgtW6QqgznCZF0uutreGSBRYxI/EQcChQBJ82cT5kx
txkAshGfq08vyZHSF45yXBH+aDDKoYUmWC9Fa+ufNWZFbIxszq9oAge5QDMSXlSHn5PIYMQBeab6
RFyC42BptntirPtmhBYN5b8BKET8Sb7DkOwasJPhtwTCGrTWi/KYSYnSqPb3foqzby1I7tRPVbfJ
fSM3J5IIQmgf3ojjGASDmNj3L/B81hCDZPolhaE+1Qykf8VjZq+MlAI4c65EURc4OBiWU+fgl91b
ZRNmx84yoUoti9rX3jQxGApqTQEZ2w4OZVszd/KjRtoF/WNoP21Qd4Jdq541kJRzo+2Xnb3yhG+p
nR0QgbYJPq+GbADaIDYiZZdEGmqgnmyZ35ChUm8SUqO9YkbtI52WlqZpZkNUHSkdlD1k0p5H3ZDW
gyOWBUD1oAIsjivcz23NDKfKrQ5nU6zMPxkHAB+aDZDhjcHaA3UxtB8lckZQm9VUAjyZDXRXiiiy
L3MZUR7IVs/fU146TyRL1B8RJcAXW5qqpt2pl9rjDO4BcbQ+kXHOUznK+yasOvjMtqLx30dMAJlB
rSDdcOcseHliUr/qvGyf6fSQBSF0Ojr+ElktKRGqKj3g5WYbUB9NPxg4y++G2/EfYhqIx1ApssXA
iicXEGmR+pHBp/5N0BeMvVRmQAfmYWk/lXknph1NVGmiCg4tK9AHYsI8QkMXXvHUSX71RjjfppJW
9wqujB9DU5/6W0MrittMqbvy0PHVJ2xFxFMLH1UBCkZhljImjxCBN0wJo3unM6cPSqvY3xYCiB5F
Z/fxEaQIBkbQQSIoQgcyV8wuBe5aClopL237rxHAnMHzN0ryrRULZALawBSI8oxZyS+YZy70xWMT
vLdqdAAESsP81RBwlj9KxYBQEcWpMh4tlWhGL2dPZ3i2PlVApNqs/NrodfkVkIVx6pR4BpLTtJBQ
7E6435w0GvFF6yHRQm4dQW0tipEcgj7JSsC1Sh3xjYMWDZvfiA9japDIPWX6sROxgo3ThZtUL7dD
lic/phkxGTzXPP0SC5WQg7jOWhZgIdofBZ52OG7Is/3esfovWp9b2pEYuBnsBj5Fy8+GLP6sRpb1
WU+HrNuD/5+6YB6TYvpK18yYAjmZItvNSaw/TUkopwMvBTAeNzHU4a+kbXLdL2YU1ZBUks6+S6JZ
geVuwi3b5y2dKcgSE8NuYhZWjvgcgq6tFQRKuznKs2SPQaoCvE7I3a1FlZp7Fu1zhb5zpn6rzWwZ
jrNZFZonc6VPaHGxy/FSS6pzYHcmaEriXsCgWUAUZVCqUAiBRvX2Nwku7WQCIuq8pYvD0K8lrDHA
T6oCf4sMB/WmIjAIhL+OpIpsBXs8OKmVAjgc02w4anDmT7oih/BQV1Zb3HS2HGrIDiokclRYIX/C
y7H3gxoSsapbk3KI4079rberodAke2S4z4H1tsArqaj9oTNHMpZ6pSsfDZ05yKHPl17yvEQW/y8e
09SrJYO7IHey8ctgC6cEVL8iMTWjAWlS1tjjPhuYYIufJFuNYwA9BrhiYXX1nTa44wEgtfVZbdzl
i0kFauxYQeFPJ0aYnC0DFButOqwRD1mPdWmXmWWZ/giVNdpJ07FTo0hwGYyqQ06v1tBm1cvQTLq+
bcfKd6l0bkEfhtZEkGdpOwULPMVv6P2mhwXMT/aBR3usAILW2jHVEuWv1jSH4cYYwuq7yqwk83Ea
L6XXW2HE2uH27mJAjYZ64lWl0pNaYrujuR8R+IgdIkzUBHgN+mwnZms+gwIFnmeEYe1HScY6oVCH
fHdgvtybSdbqXpkVfNpVszc/QZtVvjSdKdmyG9MK2OwkWX89XdLeT0ktOMOM0yJyLLryc4GMSA+a
Smq/lUb2v0Zjmb/ilx558RozvbPD1qZkKGdbeu5iEoAYK2p9t7R0kvdlWM3RIbeT/EaIDhDVVJbm
I42U/Jtux/oDmCTIn/NcVf1no02Td325kEvqguh56Pi3Qo/hLFlhKik0P2JDI1g6SUti0OdZUs5Z
Tip/wZLiYw0L1LpPwUh/G6p2ULxJ1cCYyrnHgOxUk7jrS7frb5JkafqDWWcKbIW81NGZDOiVfTI4
WD8h9QjYNGVmPpnEB30MSwKEDnadOPWDXMwRhOBIG5QybgANgumIQgQLCDFW7YCs3WMXVMbBjGUs
9C1Fzt+zvizhM6YFbBPJdXmn2BWSaLvCM47VHEzXimG/DfV2BN5R/DIkpCG/JsTiXW7EaRYgBPLE
aOFuTniE+NrQQ5KHuK/gUDh14+xVd0y/VryPPZgNkk+Csq2HBRI7LHIywHgJIWt139t5noQv2cGL
HQhP57asjKr3WoUASmq40v5eTsQ8GUSLRZCQC6+A03ggOkTtfhSTHakADMnv8E2nCJlbwGrCkcoG
QfhF0wH77Rd7uQU5sgK9FmW8a5UhfkA7VmaB2tvmhxwSIW1GcDyWMDnrIkspj81G51My6nWOI1BW
fL6rEFIJGlhlnLE11yVI4Cqa7pzUUUMi0RAO7KDAaYPHyg8XUhOOvWuKqunh4ybNT7OYht+O2lAR
EVIHcAirzRoDLJHh53NqQUfpHaUAMeO2ht/qC+Fa04QBGwgwjTpPa0Q0+Fg1IWtT+bKcuQzv8bcL
4lV2c8qlWTdZ+rWu9fNY4HIjgRGGAQx/rk3ErTq1aFFz5nOsBHhSYixC7GNqAkGq+m6mi+SF1mzc
GjJMmZQYGfzGfnwUi9MAoUxAMluVcqN0NknPQ2R/KEDi0phOwruylcITUhqHasiJlEtNHRy0ugJ9
B8Try+iQw9CBH6mbz29vy17p3+AvxdSMv0YFTrG1zzeLXMawV8Ng1e0fNGswb0xt0QiGMMU7yx3g
kmph+kCBTXYq6XHGQzdY8RUt1MsGDuZ5NvTsz9aLu20U2xMoOzCHbmDqee+Pajp8YK2hHC/n5t9v
zC8OtdmHEh/ZNFVKp6MrlZioO637qEQ5lCo2EYd8xiix1M0nk/L4/PaVfqXvgMEHL5VwyGPGtXW5
ASYloR2ZewPTslp9l2dZs1NAbVzZZr96JZEzs8NG/ehsO6uLWmYOcQpugEOsOBNs6ZDxgIPtQNft
qkvn9YOxnUamTZTxdkzo8kU324T+jZlOhMVUDEmpPD8A5Guv7OBf7t95QGhm/K8jbS5eVbQx6nPu
GgOx6RjbIFsdQsQQH5JYBqiR1JmYEJ+379jLNhxNsVU9gIeUl/15vPFH/1YMYxjX+eASWNxqwUwo
QADPKa7vtZDs3bePtT52m3WFjw7DVtr2YOG2T0dbRlXf2YULGVI3f41uJ4iLFL35EQS2CvQ+KT/F
pZF/0YdFO5BWpp/ePv4rTyetU7EODDSTgehmHDdaIWW3Tt/Y0Ef71OTYGm0jkX+P4/4fvOiPcN61
2fZ/hhftoZP+SS5a/+1/yEWa7fyHCv1vytA/Ib4QNP6zDs9s2B4MRMFP/G9kkaLp/0GpimeQEScW
J4wK/wUt0rX/0Dxbx5C0kPksYn37//7HheSu2/zzfysHEKSk33T/879vBnmr2EDFPss8wVxnSjhU
LtcuuoFJL/TOPM0GHMRIGbsvMjaVH4yIxfvYKJf3a4RQENrO8KAk0rjJpngCW6nnj3M/glr945I9
/v1aXPyey+H58+/BP2xpqrl+lfhdl79HSQkGUUcF86eeGje9SYXU5Wl1R0aqiweG5oeiVOV+SXVn
lyd5lJBToPshEpsr8+XL1+b5hxBpjk8FGRPLxHb0Gi66EZbA0U5hSW5mHMXsyOalO759vvrl8rce
BoMi3hEoEJDwadJfnu+cWwqIThmelJBAIEQNGeFI6uIvOPM92ujOYbLAc+vQUvVuGX9N4GKhpwr7
BvsXCQVZi7tDw+k3FVEZwJGPbkiACo+ldPVD3yVkcAH5vrNyZdpnVLV7jeiXz0VfFyUc/tQlsKlt
dpGhR4crZ3b5Cfn7zBw0vsyIHR3q6mYQR8CzXkjTtE/EVtzVwAtpEz9UWnLflMJrbXIbTQzwM7lF
FZxHUkOMWQYmGhwC9Y4YW3amGu51o/H00r4timrPNv04VfJjD86vVsKDos+U+FembC9vu6aushjk
G6hH+NvL+6GHUWWMfe+cYt1qjoqTURbXzb8bUv5zbQCFgWTiA4tK7vIoxRRWlpOUzomQN9qpKT2d
ubOn/du3QHvlFiBIW/WiKLSwem8OExmkOeoQqc7MYpKngXZBdCD4ik5rFuXdU9tRDO0NTKunmS1L
Fbj62L6LHbW1fYutd4N9Xh9RRuUN8ucaWwJIRCAi6ZXf+co1R8kB2g2d5yqD3rwDWd6iVbSL8JTW
tYIhmmxfHVnBlaXltVeN5xDlKry31WW5/ow/Pvpj3apR3CvhaZXtHGWV1HeNrjILKAV7bnaMft2l
3S5Na5JO2YuR09XoH1Exll+FnoDSL1G2jy055HNV/gQ5C991KpfHtLeAkYNZgmduGffASgEdUnwH
tNM1IoiLEm9Qrz4V8zLd6qleXdGnbLyFz08T41kHqM1q4ENWenliZZFg+4FeeFJDaJjtzJlY7fyD
L1B2cCwmFTSv5H6YwK+lTda+K9n8gkjMIZ2mmnU7qJHi08O5tpavn47/Knz4WTZvPyg+HcM3a+gW
PiGmyHSGtI/OkW5Gd1OixXTHVeMOPFl1N7dGxWzIbd91QCeDtx98Po8vj2zhpmUgRbi1aVxekN5Y
BpBFaXQunOK+RBv+0VbSX20ZKjd9al1z4r1YwjlPixGUxReUb7m1ecvEWGWGIXnL3Dxrfbci73QA
A+qHxEQFUJRWiGtjXPlwXFaVzxcXmctaNZtr7bAVu+Ck5CdVrnNao/we4qS2fdq+pa+bZfXFjl17
N5vl2RiW5SDkKK+8sS8WFnw7rCcos/FFu3wlLy9wCtC065Oa9SuSwjes/BusYEJr5+wqLuCVq7tK
SxHYoFqkgN0cqoFfIXKRuCco0gOw2KazSJrVRiLRhvjYGOO9PTr2URubH4CK56cQnunSTiJwI/u3
VJkXYWqqHo1E/zbQ4j0qjfmVusreExQ50NzOZEBgr0JaSfY7M93kwTDJKdLKTPipRWBSlYTtnRiM
80LqDa6LlOT3GS+YNij0kbsq2c0Oyd+LpoY72FI70x4embi1NwDjUQJXSfF9roTr96rob6p2jPZT
h3DEbVPmSCY52vbaxXz7+X/lmuHDXMXlFJGArjbPf2eLyZD1ZJ9K0bp7XeYNWcQE+M1NsdwullN5
UP3/wZdelJZ/lm6vPJFs8JFqAF5gl+pQz/65vKYoeWujttyTgfXvfpJEJGt2qRwL1tKbap6FHy1Q
vzWUHu/DZhyuvBCvPJIYQJHGAE3ijJ/bO3+s7r1QZ6OH3nVSYkNliqr3j7URPcFFr65UhpvGyvO7
h+GUAgFRPX9uyUBtQmvexc59Au1TPjoD2HBGnKTVWx3Dg1jAJ7bXbqIzA1eXNPdReM5X+iob++/f
PwIZLeIjlYnDC+fQVHQjisNKOeVVYQbtGvVW1FpzwFI0eSGy71t9yY17fU7mI/wyd0/2a3zs1CZ+
ePthe2Wx5aazv+UDTu/M3dz3JJPmJKraPk2dlh9MSlPPTavqIZ0FkRuqtnv7cK882w4PtsHnDrYY
JIjNYzaPa4CR4ZzaZAJiYpQYfZ1KvVegHkNVnvWH0bV+vn3MFwUKp0WTYuXKIrlARnN5THSNxIRp
o3PqCD5kylR+b2FyX/lobaQd6x2l64iejG8myg4EjJdH6W3pFllPmGSl1NKj/y4JvTXmm3G0rA+h
3XZHJBjTbVQ0fM/aLjmQmqDc1onbPxQNCWNk2NTXHvUX27H1EwqQAmbOyqDc+pxhVJW9XnWUFkNZ
7ixtlvepHJdAy8L82ItZPcBGm5E/NEkA6nm87UZtPDR9PF+57a8872g6+QiAGaGeMLclc1VpeRFV
VXK2meqzZMeIERjrvmfbGn6j/SF3yQSfqYL3exRxkd2W5El4TRn3h7cfhpdlDaJX7pZY1dr8ta6D
fyw06WSo+hQ2yZkcxKYK5j7TPhFAw1a4y2MylteCj7Y+U4Jz7wyV4b99+Gf622VZBVUPVw8FH8Ye
9o6XxzenivhBwjLOYdYsfsVocDdCw/Mds2MIEifjcVRCeW6S3PHDbCkPZMk0Hx2MQOc0NKf7YZLd
N0wl9fvM1KOPw6ySdtXn7W238C2UZVc8Jp3TBaUVE0JghbYn56k9MkLF6F4I7ZC6ZCuUJIghCWll
MJHkfOX79XJJwYHMikKtvipJt2+CVpHsWWlqcW5IWgvqNtcZe+oW8aGuPHTTVSvty/ebjTWF6qrW
ZxP+YqtKamFX2zG3tCCMsC0RpRpKbF75Qr3cjmHWpaUAkwldLK/TZm9JDF2ZL4TZnZkWOl7UkH1U
uOQ2VMQ5GulsBM0yDQzaSuU90/7o0CTdzzHR1b9SRug3Tl8g1XO65KST8nLlt738erJDB6nHIr7K
S7dVVkWKAWS0MjuT405qOQyjAB2Q8aSSnn3lAX75/tAip06mTuBoeA8un9/WGFAg4wQ6L3NZPiLT
qX8MhMh6TlGPh7hzkidN74d94oIcePvVeWUNWYWBfD14cdbP5qaWxAbldIve5ecEat7HCI2MZ9gT
qVi9BbBwGqsfaagZwJXt6meP9yawkYb5Uadp//oBXzdrePOQc4MoUdcH8o81pBlFbEpTlGdFUzJf
k2HhWXCe7RLePUTS8solfy5+LteMdSdGq0+HWAKDZvPRFHoBxFovyvMaHXruBXGAXaH2d70BWJsB
nnxqtJEXvWjVXayn9FYm0jbUtNHvwYcsRzUU7GxidsdlXCi3ST1R2aQjSWlkuL7rHJ2JHbr1gyhI
5EmhcnruPEx3hlW3T3UzJlfO52UNwCrOpaOH7+L82O7koypXiR7v4vMadvapS4mCUVHvBrJp3YPU
uxVdkDrXKq71Im0uInMsRIZcx5WaubmIReWQtR3m6ZmPZfYY5ppN/ishR6n45lg/WrVsnxM37tKl
kA9paV/DrLxcpeC40iQEJffc+908vV2vq6ObFkR+C60PzLlGz4XW/sq1fbkScBSmdTycgrnhdu88
F6q9AB3OzqYK6bqJJ3lHvpd9gDLZXvmmv3ooKlfcqTp3U92uBLFlTyNhZWdMSYVHGGoTGKnxmfAM
+8qRXqmtILWsFDxc7cA8t8NdN1GA9cxZcX6Ww2j0BvbgS7qjPRqj5wCPOQzd8EWxa2c/k9jxOGT4
wrRhjHetZSY7BJTjlS30y7tp6dhF2aAxzaPptS6TfywBSTYprZkW/KKwcw8w4S1/cZVrG/WXbwq+
d5sEBBTDnP4WYGZrUEVrbSzORA0l9xLjsY8gh7ztKi6OrjmIQJnM8crq9uK+wgFibgFeCcAWDc7t
feWhwuPpzGfFNn5hAYn3ssv03RR1/YcrK/qLd5JDGQLNHjs/lNHb8YVK6myvZtVyHoo82U0W2Z50
U2l/R015G5Gc6ylLr/ixMQ3ALBeI3qNZ3Lz9I17cSQj1rOS8lBadihe/QV/rUgc54Hm09TQobTI1
szL9d8ZNvlpMahhU0jRGao13YFN20gZCtKgY9VmCcUJqoIl7oOSMEgEO7KOUlJWesMIr781lIUaF
yaCJ64p4YO0fQ5C8fEgzzRwRqLrd50igpR/Sp27EjkgA2ikpi99vX0b98jr+fTBc6gjIEUNSi60/
5o83ArRPX2AOHT4XSIDWGDOBhNIi/gsDtO33FeFkudNbQYPzcue2mvk+KroSPbQibvjIyLvF6qJA
TUPLI8Z+9rVYdoes6FsUx0m2a4dZftDs3PXZO6VgPWbn0IhO+E3XTVe+Fc/Y5P/6VnAuqxKAWwWq
hPvGAnd5LgmvnLKEy3Caa6W4Lcg52pGPbL4L86ZAdp7oO4if0jeUplgZqMoRUmZ3JFIRPo3I7VNv
68lONc2aoLJU7hyLb2hWlNlJtXOSRFA3Exk0OLf5JJxd343ZR3zf8Y7YJ3gwZgh2206UO2YYvydA
UfjgQ+Osp3bj0xtP/8JUg5CvR6NLo8vObk2zD++cqI28JRYacGW13k/NaAeWRl/x7dv84i5zZXDu
r4/WWgWbm8Uh70eNhGZ7OI1EBu1SC694PXKot4+yqbXXG7DyW3hbeFcY5Gyn3noYF25vhupplnA9
GwLYPbTwZjDISn5ZyO30iiUR+wbVz5HQhJwt0JxQ9uSJp7P/uO+KttjjBu9X7XN95de9vAYmbWLq
CB5czN5b76oTKu1cWCM/ziUO28QriCN6cK+8vBu/4N/XAEMM3PcV5sSc6fIhLImJ0JJBqCcHVAeG
ERNrpBywGORmjoCJ2o0Eu9gBCtETDlPJ5puqKw5JIPPg50JFtC0Q34a1o+XeILIHxgzjlStx2TRc
fyLts7XFgEuJNra1eU/MOJG46hXtlKVCBOzMHF9JRp1rIrADDOV0DBtCWQYl+ukg6/lXu56/j04x
xWCMwfc6e7q8QHVYxUplRfopd6b0drDB/CfQpKE4LP2Vm/FiJaVftaqT0Jyg4GHbc3mosK+XtoYr
eWIzUezNQcNRRzSMb9R6hIHBWK5c2M1g//nc2EJTxAEYIUNji0oi2Hqa+NIbtOhD8+sMBuoGMFT9
3tW6whN0EQISJMmTBNOIqhwTAPLacL8MWfaYZZBW3n4fXzt9egr2SvtCjLaFm8ZqpiRcHOOUoN4M
aICThsMGiIyu3sTrYZdXjndZgvxz9mwzEfnTrmOyeHm59bIHb9LYxokFPryjLuQZqibtwbTVa1a3
TfTT38dijE87kmkT1dzmNRPARAuEn9ppwOv+fqExHMhRebJGqPooVu2HWK3Vs2qn9t7Ic+3YuJgt
2KXONGraT3rFXUh/GIeucuROESCF40m79kG63HT/8xt5xzTEiQLS5+Y9s+BB1kSva6dR6uYHkGDT
u7FDhjdj4dk7zHr3EOrtALps+vj2nX+51glWYSyyeBARIW1tqwo7psgsXY21Ttf3Y6aDFnWW9l/V
YM/nRwMDWi0xIvzP1uUIFgsVfqKYJwf6vJc6NFC7GGfVvz4XHt9VrLFy1xiwXT5V9hSn2FFzcero
Ve7MqvzUmvJaH/iVR5e8H7wilLZQiMSm5tKUttKccRYnzYqtm0hVoqNJlPydlZbq0//F+aw8XAip
NLa3UI45QxKEllycyFANd3XJqJJ07+HKF/+VZ4+eLfeFp49h5ZZxxtYrtoZ2Mk8Jhc5hiWz7UAB/
fxrnMbubq3q6r1Qm1YBq1Cv3S3teVy7rMOoMyN3sgrglL/Z9aWX1KIYt86QNkxvv1FCZQ8gIffQ9
z3nqvZiPiuErWp3eJYlMP7e94nygc9XcWrjK/qIkbt7VueWecZfhU1ukFn5XSoLIIkPU7/sa/6UH
I3Lfmyoz9bSxCZsv83T5UcxxKnxVqNn3pZ9LbWfNSeH4embRF2BaW+Pm06O90ciUj8CooTVOa6f9
rgmDFqSSCOeOCBCxA6dCmqcj2I7OQ1jHQb/UU+u5bS/+CpPQ/uE2EhdbhwEI55/oZ+M+jhPdN0pa
mUEuMJ7sNLsj/7fNaaH7idOq301D2j8Vs68FcfbTeExQx/d+plVNHkRx1n2czT75aJhDTXKoXYWP
odG9i6sMD0xvzKV6Qz4SUGpGxBBk6m7cUTCOySFdIlrGqdZlNenxVXrnimxEOe0mcvGtUuvvsyas
MSTSLG/9SS3tr/PIY+kNre7s43KNrU1mg1qZ/O5uIZZtMjp8D0b+0FCJHep2pITBNQFJAOtJe+4z
hx5UwwQ83o/NyOeUrMjy+1KgDuoZj0U35ahz/UKyOH/KqafZRVnH4kvuw0PDCC/Z5/VQthCIwEh5
lZumBo2sirA1scRqctRxvn+UXH4cP1kpT0BUrN/ukCvHxEir9+sWZXURacWNjMqWHGi4L55RkCQF
DEDqaN2tcPis5+lUBuxL+s91s4zZodf64QuxvOKY6pPQPGFAjCBJZLk3pq5hylzbPbVZlcrUW/oy
o2xP5vih0VDieIMiMCjWZrjcmHKpGUeb5fzYFv3BnonBO84pm20PAK6BhWBq5y+yUXScVEWk3eaR
URFTVuGBJXM4mqSX62HzVed5ZI+s9a6H5100vo0jNsErVXe/x2qin6YluY7FUV2Ms1O32YcwXogQ
wi5i3veRqmaBnFNEtKY1Oe/1vg59ZPbxF8xxRu9NmFv3UV+mA5C4rhM31bJUVzaPl32O5/WfLz1S
AKZnKwt5U8kpi1QkbUxkdHxbPk/VjLzNbSYFbwEPP5nVYbQbSjPZv72AvlJikw7ER59mh8n8brsr
z+2unuJQhCfLIYq9ScLm7BIykXlStL+bVoSoQPDARgzygnocQOPnZniMCt18ckRS7nSnRoTQsPfj
lXRuMwh+V76M2yvDLJFVnCAR5Kd8fbd7jaENdaMC8H3KhEwesqjLdw4cct9cOgihmal9oBy51nB+
7aCY8FmP18w6unuXH0oSvxBhDYWk2rWx1Oo2YcWRvuzUeDe7e1uWP9++D9vycj1JuoLMKNebILZS
I1nrw0wkoTyFS3NoHXb2UzpH6J609ogU6MoHTb/sOmG/XysNPmXM/2h70li8PL3GBP9sSCFP4yLH
vQnZJMhRs76Pq0QeU74Mfie6Yme4SRv0RRoeY/Z4hBkbup/WaRP0jK596Fcu7reh2ZWMGn2lKtJd
nKQdjhl7xhM1z1e+hq/cFEQLa/XyPFTbyhbMvOvcWCTjKdNnay8L03nUYl3jZS+1o94M4S4ejWva
vlfuDN5tw17JE5qLBvryUtF5GfO+KccTkePNcXYU5ShR+HmoTkdSFWRxpfB/5XirhpCKc1W/2Fu/
icyA3xhxN52iyPqQpHrDDDQSfla7t5GJb+zt52799X+WFzwIjguciQY2u3i2eJuz65d4pEM1nTrc
Vrs4jkmGd9trO4xXzonzoZlE9U7z77nZ9EdjTOJlHbOpmU5wHkZfirm47UfrA5+D/o4t+rWX99XD
rWhtYHQ4ibdTMso1FbCoPp1Ibip8dCbTjnyq9mZW6p+rrf7K2/TKNaRJhp6GKo3G31a9WE1yJEO7
nE+jYxJ+2pjVnjwG7fPbd+qVk+LrYIMMpxuyDtAv71RpKQS/FGI+qb34LvLh0dXlLxIBftmTvObU
2Qgyn9cHpL0GyxFTZSg5a4n/xw2LYseeajQjp8Keh0DPMPNJW1l2Mu3Mw2zX8XGk4vIURyY3Uiah
F5Z4mO24jHy85YZfqyIOSmqEt6/BdmdBww0MLhtU2vM8q8/L2h8/ywV62JazNpyUSBLm7aRG0EMF
PcKubK7c1Bfth/VYNqskWix8Nub2PWQkJ5IkdIbTQAnuIdVWPjVxmN6PBHXvjG71axoTClBXRj6Q
pfl2Mrv6EC51ftNTiR/ePvPXfw7rAp16xkDMQC/vSK5VCBRJbqEfoDQkIfDpRaAxPhSxOZH8Te+p
k5WB9B6lnh5OZkBAEMxjreyOyVCOVyRTL1rdz1eHVKL1iV+Lh80er5ZVEdnEu5xm9NV3qsRhAV7C
AAcCQRiHPxDAuCgP6pw7Xl0k8gFTu3tonJRadh5Vv63bnb30xcFlgutjR9bfd0vu7EQtlAeYsvnt
kusFYcT00xD+TcEQ40cG1TleEQht93bribCw01JY87wwS1xeVziLUiqIQE96vqR+VbnGQ2ayxYrj
Hnd/7EIGZ4RwZ6bX2MDGaw8ztox1neLbQj/w8siqNEAAO5U8sXTUAfu65ROiVMpjGCgfDYlPrmtN
sR9FMx86fcoOc+F+TVJ4iMNS1+cKqt5OoST0zUhNDvSCCWTJNLFrR0bdjqEoeBFcnlxhdsHQxube
amRIHCIO7sWNq89OPjhewcvG1Imkag0M4Z2G4tAz7HjZ1ZZJ1lw754+KrneHBgrTlbru5bJpIsjC
1UVDB4n/VkySxT1y2TGZT8KZ0/1iVCMbz0Rcub8vrzLxFuyP0cujxWELfXmV57ZSxyKxlhMQrsFX
WonnWrrlTdOPypUl45UTguWLIoIx3lrCb8brkB7ZMfeqehrQcR66RTb7/5+6M9mNG9vW9Ksc3DkT
7Bugbg3IYESoD3UhWxPCtuTNvu+fvj4qnScdIR3FzZoUCvDEsCV2m5tr/etvUqTOq893go8uCM8m
dSFrsz0fRxcLhrJ04omyh/BiuwaqJ1Shzs7OlFNG2e+/OPCjYd/i1EYdQm16eOsSzaqZf1Sg772y
lRNSB00luy0nAwsJWz9x896/h4y2FQhh0DAB+N5t7SC7BB422j4xEwvjgUnG78Ksr2QFfC9oY3k7
FXLxlMqkrH9+Qz+4TOh4cKihRzJYP76hM+HU9PChtncGYT00Qv+mhLL8IkX4NDgWhhWfH+6D50dR
AtGYSSvAvX1Uejc6CYmlmLS9nMnKSq4jaxPZTeapktk9fn4oVgSP6LC8I12BMgjwiFQ6xuiHj1Ax
R1FPcWDtQ1tcNFWZ235Ut+KyLQCr0IPo1sMYt03i6ZgZ3BctrJHVoPSJ7c2DmZ87agCnvJgoQjvM
AFqXHgizTC2zU9lzxiIP6evl+CtwrXisLQQa20ZXEKRqOv2rF+O7ADaeZbFb1XZfum0+hhreEsVg
glLkQ+zrEmUFH1Fdm1y77vRzCyuiO+iPfLvU0nEbJo37to2gKU6iAO2lVIWSLm3LxiruyAhvO8QJ
IcZ+ZdXflQMR8J4YuPGuCi7VrPCyV78Qc6eNZ9Y4KV9CvbobjJGUCUx4Yqx+Min9GutJ3G1spAY4
F/ApTYmvnuDQlxHnJsZGOiN/VqvdMMUbxSot2uFObm+NGCo+mMvUq9slkY5oc2G8MI6WdsOYzZ1n
Wxg8TVPiOPTvMjGeFYStcxmNd+aGYR9QCsuZ5Rp1DScfE9hg8WFrS4VPDt4LLgFQJVOGyOiAUkj3
U7zEHMbbxR7J8Iw5KhcMRyQXyPIV6IxF8lXpJuk7uwMAHDKwkv00NbdKMrPvq+SyNK5RJCHGQjgm
PMMPAotZcE/DK6ZZ+ppDAX3AjiNB1IbRS45tk2PDCKrn5hH4doD5DnXqXpZHcdGiS9/Uk2jvG9me
nxVLGupNE+ZKyU3Sa0A3fZjNjQ3VE5E+fJTRNxtkmY/5HFXBjTE4c+AC34TXUtzjYPb5uv9gL0E7
A5+COS3f9+N5hgL2XKKgmfckqnot/rLbPCG8Fj9taT3xnpFwmCornMZOvNrvPwAopJkSED9DzUgn
f/i2VZFRpGMoOftqhG86yYlJjXhSG/F+v1rkrgCvy0QUatvRO13qcyD1RSvtKc/ac7K5m406FJJn
G1XoZ4Z+qhJ+v2FxPOpfZJ5LA3ds2joUQWhFdi/tSxveclBEo9s3WC0gMlx//tw+KHI5FOMuBE/O
8ilYLv23+l7BraMea0vaY3EUElWpzL4CormSLZzpi0qTViJ2xF3cRu1Nq7f5T4FNL6lZg7aKzVI6
JUs75I4vXdByOgSuQpdjvno8+WHS11EmqNK+ns1p1YZVtMNUfTpHE2Bh/BVUa1598oF1YZzXZgnI
yer22jk6hQl8tLAgfvIVpstkbnNUxJCYkURCFeJpkKRk1ekzQGXQBSdemw8eNN9gmh4YQCghjmVg
oNR1NFituVdDTEQcLQ19bHvUjVkS5/L5k/7ggnAcxvxaWZQX7wR/gUH6WBF0zj5OMfXA+jtZlSGk
88+PcqRzeXuA5gKjEDMmM920liv+bT1lzpDYfYKiR1fDwJW7qCHYLmvWbMGTrzoMLsw8VP1ZDIrb
FLOxMsNJOjE+POLsvp3Ewhh5ixyhYjsORI6rOkk0UYdPQdjD5W+sPLiky5mydRbphYC8sHwm1SCT
mIp05eOMkLY85y2wH1VHQiLy+U1ZNqHDkmARuiA7QaBPnONx2V0llSyCsEDUaNWz6qGvEtVanQlM
X4VSsPhZpV0rnzeLi+E/PjRDuiVzBSiRzudYGi9UG0NF9s09YavdKmJm5UFVd7D2y74mjfY6Frrk
f361CypyeLUYDTiLPQAKCj4FR+1dLGHKsXidsiVP2msKFXhRNjTVPtRTCQYDCfFEPahOu5gKRWri
FTkssRO17fvVjnwZ7iLMVwiMECYPl6FZdE4UtSryYFkPVzqO9ee6hPrg80v9ALQ5PMwRQjTjrQwq
w2Eqp2RSZVqla7F1XFiVquwsLMhuktGuH7MUHqzaE5NJx2K5uMOF12VtIvzrpupmqmL7RAt2xF1d
3gB2Uj6NDJ1xkyQ74fD6uyZQZtwIpb2kmsWa/5Ze6TLTlyzEsCQ1ZyxBkSStoiirvVx0KYDuPD4v
wSBokeN4pYhBnGg+P7pZwN7LPgfLU2YmfnhOdeUEs+jHReKiDZsESYofLHUu2Tmx10w9I5dc6Tet
PbzCIHZuSn0wV9SJ7PmjruFhhb9k69jDP94Y6d/epkB8cx02r8PTKgKhmkyYGAP12uACl2arEine
ibfiDd8/ei3oHJdihcYAksnRByXMUDeOUYmOQMriB6mapZ9qpJaTH1UkwcCRV2IvZJSMabaGnVwc
5B2O/XEn8NTUYsdV9cbZOYx7byXYIiRT4aHrKvEoE0IejNYJtOmj08VogBuDvgW0+jifc3HsxAXM
jp+0KbGv55nxnDQl4prdHScFUv4uNEtq7nAgjM6NiYIhnPrsnFTxxE1MvVkXlVxuZBMNs9HVsUcE
NrZ1I0SFEy/6R6sKzBnXD6ZpmA4du31PFlBXqI72HttNguzSzAQPVatrHUn9dzEG/QvmmvrXQqTt
qlFaanejGSGAonZcvDIQ6xoFOA540T+jqi/vIBsuRCrGVsBd72LU9TnuJKyQnH2bIKU08iFfCV3C
sLFwwhNr+Eis8eexKOLekFr83o8LiUjSqtDp5mBfynZ2luA0ybS3GTx0FKZfdW3mxUUWuHU4zZtG
GNmmSwNxA29gQLFs2hvNygdvVGqSMXtUgk0ehufYRdV3VadObkoF89hXdrsxnIF89EDmNws79h2r
kzwhsnT/+cb6fvtmVEaQlilDdGc6e7Svln1YyNinJE8J5IntYIX2uVIU3z4/yPviayF6UWuSK4y+
6vie6XqgjNIgJ0/hqDpuKLLFTJUIvVqxp1Nl9vuPIuQfxiIsAzYBSLiHm4xK+PskiSB5KpXQdKtO
Vle4cteXdVa0vsy7sZWoqS6LssabX8My1ArGHkixU7BMRq0n5sy8WUKVfBtbzJUlYuE3mhNsDMZj
90KeT2rol8L/cL+i1SEil2BxGc+AY1MToNtUlPkcP1E2mhCegyj9ko1jpbrO0A8YVUZGdQO3onwy
Oj7Fruwk6VlfN5hHh/rUIe7Ry3U5FuHlEEzBgzFYuGTlRpzdsY+MIKDGnOz7MHBuh6xMrqSRfcgl
4AxCW66W4R26ChnpflJJsGs7LbiMnaAiKQpbMdKGmib6Br6ZhZAvI5ZJC+iucI8J9M2i0bP4Fed2
kmct7Xaf3de6XaWu0mJF5pnt2KWg5iq6KV5eRYLx0Lc3OSbKXzGSzqHapG1/SsH20e2kBGP/hzS6
FOKHC6AxDCnlsxg/GbkSrh1icXE5bcvvQ1KEZMSm/5SFv5DnIMXjBgXystDKD48nBSrzMAyBnxZS
9UqrSixmcUbydL12fHUaxxON+AeFPyPNZQCIsoId6Ji9XoySNZdK3OLc0agAN5PtPIWdNT30Qx9W
Pibs1hWCfoS/WZpKUH5w9F2ko2kgnah5lfcvG6EqNG4QuGBaAEkcXju/0XDaSuqfAFbqs1yX9YfC
HggqH8pzE/HQOfWHsUM2ILuFLX5UIdztyIG/Lnd1fTYrhvDxPVZ8Z1QGauai2QCLxn48zM90PdkJ
96B32xAERz4PsBHozUhmXlbObx2TDbF8JHgGD4SM6jEC3kpmd8h+VcT/yGztpnzN79v69bW9+lb+
r+VHfxQYn0ZY2Lz5f/39t6voR100xc/2+H8d/BCuYb+Ov/rWfjv4i5+DCEy33Ws93b024GF/GYwt
//N/+o+/fNQepvL1v//rR4ECY/ltgJX576Zpb/nz/9ljbdNN33I+Da9vZ3T2gqHZUiT8slkzzD+A
8RT2ZR2zPaZS3P7htWn/+78kU/mDoR9b9uIMYS7Y1r/d1uw/gEwIRMMwA7KK+saUboquDfnlf/AD
kFOQo1A18Z/sf+K1hladx//3PgyYhgCTdxlLzoWYzH58uDxgoNsLjSyE4dvjFh0hD8hp3wq99OrR
xCiWlLT5uZ8V/XEuQ1j3ue3EEWBlFbbuMLb9/RCxbbuTkmjPJO5GO1kF9XdJdZMeJozOXwaGGeqK
CPpzsgfKuyEViy28NA4YCkgVisxSyWVXaL24K5AsWZ6Uz8lt17XGpaIHFo7ZY23sxyTClbWc8wJx
XFoOWFTpk57S7OBR7zUzPuqDkNlz1SAWXxq5a6+jMMLlvxkCpV3LJLmWnhUkzRekRcGw0mGVVr46
4rRf6524rcqg792w05JX0YQ4rNeFwCwcDl5NbMOAX6xUNzjmyuGYehNS+t41zMbWN1iJWZg2BYZY
ZarUilVJjUhLqnMwX1ELW1mZgyK+to3orvoW7243sDHKdXuRTbehkkf6xgyH5jyTbalbZWTD3tRz
pKdrLGZj4aqVk/duYnXK7GadY+DWraVjsDyXDJHRLKtbeCVWeT2IENdqYYzWV8VoA5zbLIGrS9Ak
TngmDTlTws7qY4N7P+TCFWDKePBXdRNuWrI9tqVpJcYZW9d9UvQBPky66DZDQzShW4JH30kZPONV
xXj9Suf8BCmGltF5QrPmR1EHlu6acmifyWbGlouux45d4IdpciUd/a7HPYRnmWaS892sRy30StNo
vyujgcJBS5Syh9mYGfdGG03YJ0tp/zAkqdW7it5MayRYFby5EJtxtTPOozyZ/WGIgsmlEy+v+mxg
XI6Oh3XMh0L5aUualDGXXrImukppGu42dvYualUJ/mKqgqm2cQ0GaPW9VgKXS/JN3OnTCzyA4rWf
TfkngR3yDaZV0LeCXNWYdcikzHpMJPjeJEnqwFdkgsIjq6boe2gO7eDiHTzhKWw3PUbqQfls5QX8
m6lbDOnzSZ+3qWlmOiKW4WomRxY9VZPXkjfgZIzB2FzXz/FANe6C7HsI0vuI3ho5go86yTw32hbT
WgsneMz1RYjhT1ZlWNibKnXd9wm3vmusyNPOx6ivOesiYXEj+zTT/QkptrGxcN2ZXdns1HmlNsaF
EmtZ4IuyLB90OdNsjySslgwC1axyb4z6XPYI78vmTVHH/W1Nikx8BgJIWIeZp5rCjH+2v1PDKYDi
eqRQuRHwYF6PmBh1GFPPw42iVJglElSdvrSK3dQXtWOFl6WZaqOry+O4WACXRJXgjiXrXjnzLBbH
5/KnnOUhuXlp8AU7o/mbVPDol3ma+TUnGIJnJ+vl1zSUSokBVtxLK3mYZJqL2FgmU7MTZd4UhOOD
rfZG7MHw76/7EhIywyClezbGWPs2QAqQSNMNmdRkQ57c5PMsfbM6YA/8I2znxWqEZLlzETQP5KhZ
7ZnG9hcSt9JW9zmpNresMQ0jHbUsDW/Gezv2gybuwYwnB4eCUTOjvR3IUe61GQvXrSsZdnVnhZnw
80ItO0K5Skc57yAqj9e9jleI2w6WHXnU5l17bhYOt0OHo5Z6eFxgct6p9J/gGXNtPpDzkmih25aV
KaNSIhS4RS+BRniVRDhtD7JcJNdG2USWX2OvH636NrGmq3gIhX6jZEL+LsWYv7gBmU/2Jk1nU/Xm
SFbilUEFO95UBNbFeFmVcnJZGHWRryazNHbwjKf2tpgb/CB1otMCsjbQnt/pihSq5/R/hXwuVdEY
nNddZpiBO0em0sH97avJHF0ry4mHRigZNSDRnfxoMZWssbwl4thjdgmPJOSuU5jj89ldq7aY6r1l
yG36mqTYfLpwnGzyS3iuGLhXtj1tEtGhrFCmVH8iadcGz9ejhoEYP7/KRlX5vmR1fc9472O3DnhW
pGlEg4zpU9Y+YJ3XzIS2V7mzjqvF7lDSI3NcNVMYXkOUxzyGeJovkNGDzgPWiq8w1XKUTUA0TOHG
NEeVNwxF+UO0Yv5hNEl9U1RJ/FySgHsRhqbyFPBC/1DKIZy9oXVGzWXTIUxlSGbrxRqG7lEja0Fm
JthnLQz5oIvdrg8gzpdEfNSrugmg86vMCp+0fnSKC5OoDkZgc8YArmprInbtas74SrDldMMcariC
F+w2sEQRcMXTXChe78jjzPfSjC8jK+ruMWBflD5NaeyLASchLx676RG/ddYebEUhGNIKvXe1Ycjp
gFo04+sElvq8KmSbG1jVs6jOlQivddecgyRcK73KiIRJpIU3clB1e4yTwdQk9N+BayhdFLvpbDNL
xIUufoysocHK0HKqym0xNWj5XMQclRYsuZwdYnhd9mMT5ZGYWWZRoT6rnU7aTsGGgjNMmuAdSISC
8WyCNfy0hBPkHgExZY2CXou/5kUx7g01NnCIDGTze0uyxQMUNCwtM31MM+DhxuErDvv+h1VIzlnf
Os0LfPZk51RdwYah92q+qo0lu6EMjfR2yqO4GDd8bZ1cvsiJ+dl3cUB+ZCPaqoMQLzlM1bMJdzfh
/FT0UmZ3yvRrRHRm4WZJ3dwYuZRty2AqcBcc2y85HWO4gt9ePESNUSX0prEMVQhRF3EEaFy3NoCh
4eWBXV+mLZkpbh3lWutbcq52K1JT222Ap1bnKzMJ9R7adgJOGIjKL4yU52k1lsSvbCeDJAYsDIgc
kwE9E1IHVPWBxl9/yItY4MQ2xUXsYoIekEslSmquMbYf2ibIGeg7SU0wS0m8O3qQTP5CfFn/xZHz
FsQAjmnk5o2mMcrWjPma1kPpVk3XNWfkEds6ipI0vu50kfbX8AUGZUVzLh75osjJWQyvaW8BYw8e
8oJgHeJTlrqjJCO9m0JbZYZidZO2Vsc8lfw8r83HVstlTDCpnL4sKb3jStPC5GGO5XIXI0UWTN4l
uSE+IUkv2dTDb62j9y8ZE/wXqtnpe9rFxbM9J0TYWO3y6LRoVjlLi0cNdWG0IEyVZcNrbgbtLgJO
eGzG1A480VGOuYM1EU0QSEnyMMRdkKwc5m1fpy6eL3IBVrE2tMFxzkurVUy3xuReOWuigJQhmYyv
fZX1xU44U5FtizIdXxRVCZsVTE0SSAIsHVa1Djbt1QJHNDcMKuus7eJedVuFsPdhnuN0hS2KeT7n
Ipu9LtK0RUzWWMJjDSd8NNVeRrMiymBjaz174wxLy5+Rcom1KMc2Z0A+Kl+oEYA0uoIicWVXTvMU
tqbUe03Qka9TihqeTtM6mLVpUSTFWydAle5JOs0+ARKzczflM3E8MGCGBz2uwqdiGXSRZ5Sj7i5y
NXzKpWl4ta04Fas8oXRyc8UgCiUppOiC3NjwFoMLqXIF6uqHrIxJG+MbL66j2q5DV5FLkHonH0cV
oHXkp+0ydK5nS2GGFfOa5VonfdFyLBy2saQRG1B0Q34OEZlELSjIxllSmfojCpWSDZZsi5nooya4
6TWVcxjywKnxjVIE9kbaoCWe04XkKb2Bfr/a0N2fndOfbtb/7maP/vq//2Nze9AQ3/SvddvVr/+i
V27+RXzIyzdIL/n/Bw3xwuT6z/2w+1pn3ctBQ7z8wK9+2MRhHK8l2OkIYoCOFqT5r35Y/wObxDed
4SIRRh7+735YU/9ghCLjcyejFvnTmPxXP8w/QdDD6oL+ms6Nadw/6YffiOS/tcM03PC9LebxdMTM
y4/NSaouk0zel3qNhdhZaCSb0u5czKs9ErBdpOajcYewZdUn07Wwk23WtxtOiqCTHi8i5QrB0aaQ
IPpM+37GRQn7s3yEA0QYUdY226AhbFzCII9GytFe9PbZsdj2qm5rh+KJ+KnHrsvXQYU2KYy3Si17
wOZWXKzHcl61iEYkWisRt0S9hE8CFuhI8TSj8gvhH4GgupKpEcOiXbLDas62JuHQtc3BcyJeWyPj
G0IK9gNMlC+B09/NIQlZkeQnTnuBUZLGPtJmkBH4PcpQn5hlHgKUFM1HN/ZoOmfLZk9j2NTrtirO
yykh922nI0PqK2P923L79Qb+bvp5CO6/P9IRFIq7LXVIySN0VJiuX3vlRKbzGz3mcI0AfS5gGrRt
/ODtowNUiFMaNR7qtS2u4Mph5XE/J+tkSfchqk1+EGrhOSUwRZVcl+GFVmTrBKe4OL5p7carW1Q4
ZeLWaXjeSBAU+qcOSaGs7EcWTlgEbMEBgYmDGzPCXn5XW5GzaAgsO4Vraczn8BKlSInZ1SknYNAV
PibRlA7Cr7Ucr4RkS1CMq+HjUBjnFUSiz2/w0UxsucPcAPBy3hHgIPDFQ8wIgNYKyqGv17UpOONo
M/6IBfTB7qkr+m2iLB2PqxMPXxPVlHNTUPStA07v8/N4v6QOT+OInJXhS2VOgudA3egCHruT5rgK
kAGw2Yk1dQiivr/i4yFuqfeorEe2BYpqVaFtMmKXWu/EFS0b4+9o3K87CzuXQbFlmMemaE6IIUOb
cGcb9SEsjbNYDtx0iF0pKzdS+FQ7l6Yye61+Xsvd3SxdF0XvN/OT6kQeFituXgI5B34QfA/65gTs
fYh6/3UL/j61I6BQbxaTxrjD1swyAAutVRI2btLJbs6gXTTVpjclXwLE+795yH8fVj1ca9BlpqDs
eciVma4MwpgKsKSm7NdpcMo0+/3Gsaynvw91tEXlqEPAmTjUBGrUAKyI7Pnzizl1hKOdI+xqOXFq
jjBMzzXM5O7E1vTxG4H6ARoyKohjth1mFnYZW2yynXLTTj+A+3ymsa4T/Pj8Oj58HSD5Lwg1s6Zj
D6bIopPNGo5DDwPqsylp+Ob7z4/BTOejl4F5FjS5JV/ojUPw2+Siwb1ZljNWXFYn7HDDmhBZN4zs
MxXGeJvIq9wOXHuecVYe1pF50RgyuFhMKKu2H0XGHmr9VI3oJho6mMgljbU0PvZtB2YT1Y2rEJ7i
ogX0kqDfSqlxmY2PcSJv9TRfh+TuMaO+kdIG2U3ip6WxkcsX0Q5rcv7czpmvW+uHXL1IaCoSyF1S
KZ8r4XW/uPYUhNe2gwc4TVCBpL00+qNSePhLtEbjwkzGU5OWM+f8Ld7uirdGcjzCUtZiDtZMZtjC
kXCPo4fobRVELZFc+0pSSPqKt6ncbdthU5ayXzTptZq/yueMkL5HtfXT0Ps9YWr3djDetdamxXY4
Gm+71PoZEytE/KfXK7UfxPI9TGXSFcOLlhtHKvPFXNQrPaTV7xxXz2TfXiQ/w65OBYGhz3UC+K1r
G2MwNkVJgGaWENZwDTDts0R2WZtcJ42KkP6lo4SYt9ZtW/1I5k3At3G5BKDnNXwhevq7rviWmz/E
/NzpT3Xi8HH6ZkTZLiDjzUSWpo/OKsHKd6aAL+CSt47jTyMxrA3Ay2hfdKO6GcLHoarWVVKcm85G
zWxYgJUnz/FVPA1rtcVzmuUiRS9VlK1HGMGWzrS3lMnojb2OL0VGvocojMspVF/sblzrdnA/kLrn
RbLVuEJJLsE7rgpYEIgWhms4DPdlNWw7q9mM1X0QMtydLjJ18dGP/I4OlsHbxSKy16UlzW4Liu0O
y+cBGCrGF8EqsKNXDbejESdFk7XxHYoObS77uOQRTwe12I0QhyOEW9nfW0fyTTH4kaMgadHPLHGB
96xrWOFZHH/TiJpTBnnNPSfKDlAP3tWfFUFqenDjtozuvZqcOkxT3azU/Kwgebh3HrL+piHliTrE
mZpVQ9nXdt9VvARjOIrqddGtB3kHmc2dK8mLm/CuyPq1pungCBmUgf5LLHS+fowPR96yJFsVUIdq
ka/VuHfhfbIfq1ckj68w5V3DmibDTf+WyPFzpM83uVlcF/Nw1ww2juDQ1PQfxLueM1x1LYrQtvvR
6ZDH8nqvSaTDWJBBqF1CQiuL7+30OuihJ+MqqY/xlpQWCqEJ3U9zr865HwJEYm2/CncdkqcmflEC
3dVavodMWCNO3yIEsBWbhezF2B3AmUoaS/0RwFFJlmBVcD0MQhXJT8P5skyTba22Fxk+ZKFaXo0i
fy75bZ2q+nZxU6gSZ4CfROzaor0hCpP7MPh2XLim2a8jCRvoeJ8a9A5Vtu2kjAVpEHLzHEzlLug0
PzT1dTFMq1qUXtvGV7Z9P5AbGMgGqeDWhqEB2aWq38AcXYpJoqlNkd7WTHrACj2cKM4SMaL4yNek
9HiGHOw1vSav1yR6d1iDjrg5lHEgdb2CajdZN3AiKdFk1ygZ/5akY/ZZc+aAsEJX3c5oKzAa9pYr
TOz23mzGTa8+94Pw4/weh4mEh1MO102R76KMdN48e7Zr6TZq63NgG5zcFY9A3s0oXRLFRmhliOvH
c6wmK42nYLBdt1Pt90TB8Y61JUxBDgTKstaz4UwP0jVxL1st6M5GAuvluceEyvH7RrhJ4fi2vKPQ
hFvAFM4k6VJSPSYQWyGtYPdeanblw9rfBAlAay2e0JtspKS9zNSfMlmajbyDsHQxMRCSTKaT4tKI
xC0TkGutejZUcYc4A53rVWkDw0yOLyUpIEq+rtPUlfMz+B1ukWIAw3Y3xCOahnhfAzLGSnhRm/2N
YmVXc5JsO4OgJyPyAebPoua+Fv0J5tWRkxNlF03tItUCxYevrxyn3qEhbMKI8NK1ERXnsUoXELEZ
qIysbJJ0VZKWclpCTB5HRopSl6xgifi6HV4kvXw1UivBeNlJ4T4ZrBOn9u7zfHRmR+W3ldg5KbSc
mZnZK60ObmTGcWo8u0azT3mWTpOtmVitPi8L3pUeR0c9qsQ10lvqqVmQ3hEER9+Dk23IcTxV7C61
3kGPtxxm0ZCh/4N48sYB+a32YIAG31pNuDg4t2Znbg2JarvDhVWu/UJCuzA6vjIMN0sBgKmdT/4G
QbHdBTS2L4JHkS4xwpXXT4lndRcqbnaGEb716OFguDrrSu/0R73SaBqZFhvTSuO3VvKLETKhncyz
wdy3d2300CqaOzrCSxqcoRW/x5ax8Hp7wLvBM1DQMufxFf1LGfiaTnUiGh+LHLdkSjKFxqYxp+ta
a3e6Na9t7TVKxC6Umt3yzplKvzdE9kVqkpUxi13aOH7qZFdBn68dMeyZXvi2M9w2pfo8ZBPmEPcm
PDF3rMc1uUH3jSSvQphl+RTs8cz5krbibqY1Yf5PDpbqITZyUVb9HKFGdZ29IiQAx8xk1SysKj4k
INHehHjs8/VxRE3+9cL8/eTeWqzfnhxbYFBPcrosy2uZPTGs73VpvcA49mxjN0v1te/O8UXbsPcG
zonK+JCLvxwdQ5M3MArSjW4ck/6ayh6NWufoRbFpom5dnoXXUWZctnn35xL9R0jjQ5Hx5xgyPIAZ
/2dg5Oa1uP6WvTbHv2o5m99xzl9n9/+SjrPYZv5n9PG+IFukyP911qTf8pfmd1rO8oN/opCobv7A
6hycAgLo7xgknPY/DHxe8R+jV/qTrZMX9cK7kYw/4CkivOQn4EGiPvg7/5BsRA2wgX9iv0CdiUH1
X3SkA8RYvBYf4FdHKxj5DCAoPc9iGwN1CMn0Yctb59A7Ft7xLut09bwp5Wxt1go1SmyKFYB2f66A
2ONU0gR+as2Gn2Desk7iQiPTvOs2wJvOicbyHV97OSecbOiPMW3GsWUBLn57q6xMjC1Ux3iXtKX1
hVRkKJmZMaYPWpEGr8OUNsOqj7MrXBwlvk+GJW4hqxM5PxoY0kB7V7RNKTTlISbZqHZLPaqEO41x
WCBpzIcTb+Fb4MTf2/eft9BBE6OasFcNzVm+Xb+drpZUnYmlTLRL5RYLt6Ifyoe6L6rGi1JL2tlT
WNqAtKVzlkdZfzdOBmkVmjC/G0mvXsuQRR97TKkfDPAe+OhFWr+mQHOYsZrB7aQ6yU816KMfhh7O
jxPeYveJOt7JIZK63xbvB2vhEDD46zpAgrAItzRoxIfXoYRtTU1eRztTHeIzW+ixR9Gs/CN06+0o
LFp89RYBIn+OYAncQe2oakcWXI0YrSdWxivHCnu2mFrj8ws6RCh+HWpJcyC9RlMda/n33x5Mn0Ro
DEwuSIq6n2lvkBFO39BICt9Ax3j8/GCHtcKfB1OUJZeUCoqorqNVMFSw27pQj3ZhaWmXctq2jBJj
+wqf/vGEsvCDB+XAo9MRQxFZio3u4XWpOpSTea7jXZzj4Dbo2uDPE3ZCn1/Qh0d5c6d9cyp+W/a/
3b0pM2RsmuR4l4psCf2mFhmhOp14Ru+PYsBK5DBQAzH5OXbKwgxhCMZZiXdwcQVk8qpbB2SdnLiW
d4xecEK2usUGFhUqMJJ6eMvaUY+iPExYCrCtVkRBhFuJPY2sTdm1RMYNrFTVtSZ79Gfc01wtLcYT
3NilWDzcJkhwg0iJeSZTG4Csw1OIjTy2zD6Jd0Oo/uzKuN5oyKg2eCZBEJyjzuv7Olq1hXXqjfvg
FkP4tBYNFZZdfHAOD2ynadCnqh3v6rzDAD5MO1qeqjzxIN+/bIuX8VtGEsUIkpOjo7Skk6lqFO/k
ytE8oze+qRP5Hmm+qsR4QtHz0a3kgwn2zeAOd4CjuryP7XBq9DLetXWq+HXfGv6MObxbMcNdaaNT
Xc46lBK4kcWphXRYcy2vOdQC5jHsJotbx/F67cPOzkksSHf2+Jw0/ZU+ET8E/GHH8hnzvIcYE0ZV
BN6YkztvyX4234dT/K1WqGUnKCkJWHb38k/fVMQYi9RepVKg1ji69WZfhapRzOHOSaVoD/nIuYuN
oN58fpR3StQlMIavgrUEgC3zz6N1FGgtfjNdGC9fNPLCNSeBjmS228FRIq8JQ2tLlkz81ay7wsc1
ztnGcHPXpV6M3udn8v7x4xACIkymLnstXI/DpTYoem0HfRzvQqDTbVlCVCFfdPTTTA69QM51+tc5
YnZahyeO/H6Rc2SDNQCTmayg4xiNTFMYjvwfzs5jx22kbdtHRIA5bEWl7na3qXGeDWF7bOZYTMWj
/y72v/gtSmjCL4xZ2YMSKz7hDhMbb4o9eagkNR/kMoeDBz7oPbAddWPOr9PeZbehIUpsgVo6046O
3PWX6poYCyviS5OB7GwGSYDL1qTUC4oQoYgdxKMy9TN8DR+UPEFCNIzmjU++t+zEojAvgW2iX7sm
8AOZNJBDLdLAqTXvyejI3Gxill3dC507KysfKDZ2H9IJBGgV27aPqpf0LSOuN+JCY4lFr29QF7wb
TznkQ+7PtRhPX2uyG2QBYCbpeCxiTPfQFMFQtj/0g6a3hxSWau+PXhU9KUp7sNG+bwCQgZnzK7OQ
wm8KZQioBZXhoQqLTOzKHlItsE7AMWdXTPaAD7GRILjRhe67tiv1b6iUxPtIRh5qR1PZfXUGc/oH
8KPb+3BD5C/QbsnvxvWA6vRC2pTq6vZ33WOF+9cXLDHxcgb5w2FXV9EMNncRoJZMBBXKqvACCTWF
BlggtuDCyiYxPrx9ym4DGoTpVXg3iGThc6qvMgPDGVw7bSby97apsZQzwOJJEARppf5dF33Z5gzF
xQXjUUXQan2BaX3dyE7VRJDwFD8qmRHunVS1j29/0HI/rbYPuxdNv0U0iwh3dX81sk9c9DX4INVg
r0z1F8XMtgxn7g5CBY3eHjkHsfT1iY2bIbYHo6J2I/XqmM8AgCSE0f1ffwqiVJ6BfgfKX+o6nJFK
U+tW2lFqifT8gH/WjywGNP73gxCxaMToMN+5868/xZVd3MHM7YNc78Whm4Zfg+y3FCRv39NFk47j
vPTeli709SAdr7vXoRIYpF6bP0SWbM+Kp+YPpJ/RYZ6Nwge0u/WA3FmkxXVMA8fDGuHfez0oEtSW
4UiDQVVgDwjD9gc0ibZ0ZO4cIGJ+OoqcINws17u6KLXWgk7SBlkySN9rUmWvMAFkqVa5sR/upPH0
YdWlGLQo1rD9rr/IKIQ7GPPUBinsAppLuXPo00k71r0TPod6573TzXjylRSlwyrRm8MYNcaHHC2h
gz040yd97IwtDxiGXB039Bo08mLDQbXhRrbAGrKpQJUjAOvunZzI+RUqrnF4e4/e+JxwdZA/UK2G
YUtSuTbN6Wown2prdUEGwvSzIlu0mRDhAsqUtdjpVSW6s+pcjgdzULVmZ42jLPwwSi0dIbcxSoHE
iE4cpYs3XK/QOWu8qtgSxLyzE3i9DYtSCwuEUOr16iRFQ02grPug88B705yKwdp4yiIDsCVye28n
XI212gmOU2N2F1d9oLWxe7SkEb03Y4UaISh3YLlIjFYD3km15SnvHTWkcUd5ws+zMD2nWgTdFELH
xiLd6IixSBh2cr9zGl4v++vvx4woDqVmjUGNteu7FAGNndHWTr8fw2H8aWtAWnfxXArwn43i2kfP
LNuAClCt+mLoOiS+qR2LvXTjOvJjBxYxyH3Zgq30+g5rJDunhdPYvTjGlqKPO6vM6alTIakDu1LD
Lf3jV8WJ1daGMwx6A0odqcAakuCW8xRFldcH+JqLQxa36XGQkFTK0XahHVigsO30V+pQfAqFGB7D
7nFRPe9HfZcu8hmyzCOsRhyxbyHO7gypUzbKc536qz78N5b0OCBBgHwRfGliWb/jrjcD1xyiY4Wm
77synMoHnKi8k5u47n6MhXhQEBk7TE4q9wOoj42n83YDc12iZ41ZD/RBfZ3c1arTkz6rY6AqAjex
zmu/2HZbAUAz0svbJ/r2bvaQiYKHCM4SIcTXTP6PskMz9QOC0s4Y4BFk4IeZ/2ogzp//h0HQ7YBZ
y3/O+kCiMNC1XE1TQI1t3FdK7PjU9vSNB/Q2W6DSRQGUqwkUGJXc622PM241EydMAbq3v5LOfUwd
miZdo+6Gjl7M2590b4kw2GGYRQ6U+vD1YOFoWlmBXWygS8zDmnmQxyJTqX4qTb5xnm9U3wnSFpkK
Kp7LaDdOkCA801BamQzaCK1vL3KThybJ9KNOPx4atNI8ejIT37XE1juf5bOf3BEvHpp1laD1PmJN
5Sdpa3gUPtCCP3VONv5OcRvfUtS4s5nQHVtMUYhgFs2i60kZBQBc5FOnwJBj7au9F/t2GxUbU38n
RaImQG4Mo3Wp7Kxrmg1cTKfQmA/A8zV8VZHB/0FzD1jXaLdYGbSO2p7TqBr6nSmE9j2CKRAdpzAS
H8I+ktpGOHBn41GPwxeUUhOP77pAaEWR0RpJPQfjnGjfZ2VGllt30qDENnufT8gCvL337pTXMCn+
Y8DVTgeYqjRFw4CwX8L3EmLgqTX1xEdAMHqUIBV2Y1+HX0tVqh+6PDeOmDP9XbN2SSL4DZSDKMpw
e1CIul7rOHJskRbTHDSO3pzmXBa7clQ6GKyRufG9d87aIga11CtNts/6rKFNkmRJMc5BaAO8Hr3G
9Y1+UcIfxRYS8kbU7vWzOGJwpsn/qQNcf1aeuLSBRmum4OQapwEfyL0ZmdETJlXuWYkHk+JDKYGq
SbiYHrCfwWgTP7WU+mPYosPz9krfFiSY5CXiwrUMJaq17pFSt/gGZv0cSG6HndAG61NVoHiVuKV4
RCUR+ljYyQOz97NtB2UjpLw37+i/2wgLQEu/Cfa0PrO6FBBOoM/51y4CsDEV1WdhpFsA8tfY/PqF
p9Dwx0irWYen1JT6qGhBYcv8GXCZpx01XdTp3tO67v1s2rDm8jDvG/gdQguGqNWpQtSFfZo7F0yI
QQHuY9TlpruTSNgNIBfbbk/h3quOSqm3P12c30BQ5Y2mvuOE6jaUFDd9V2L34vlNHUfNxqVwe2vj
C8nEk4yo5CWGtXohAHVNMGQUI2jdrDmGSa2cvBi389iMNGXvjrX09p6KxMLOwKD6gha3+kVmlTrs
6sYNM/Ay1nxyEs/5HWatovKSjcqHTBm0z2/vsfWlDQYChrGhqyjq8rqs1eOTxLXlnFYiCDXFAgVj
zKfRE8nGGb4dxaEUgNwmOsivmhXX52q0i8zourYPTLtLzi22PjA95fDt7W9Z38SUzcgwEVxHRprn
Yd1exc96qEfRjsE0dvJdRD67q6fM+6QkpfMggaxtFG1euwh/blyQqwRNNE4JtWl0rKVu6lzrsH/I
1SBsDOdnB5E13DWaE2Flj1R55OeQ5YEbEWbjL0iFG8na3ABAmBD8/yeMDGp0K2DY74YBP3in6YUG
4Rf7X/iQAkUG/BagbCx5XeE7XWxD701yoozGTv4V/N8VxCmlS3d22Ysfbavhjt3XoKaQnkwpD1pq
D4sTMDu07pDCWqJhRoqKVGuZu1QkHf1PPRMz6YE10JJGz3MfjyZu8QjDgDvvAKwgNGgZ9XOiuG22
Synj/Hx7yV7lZK6nENde+niLziFN8fUd1/eampWl6AMv0WBxky7PZ2901Rez+akgAvvJymb5bTZT
+8Etk2YhuefVnnZFWvmFmXqPajXX/5UazbldNoPL2xdpYuS7FmbaFzk4mtjJ0VEf4wVb9E5zjPkh
CZf2NYCW7kccu3VzckA9n1leVqYYvThQW7v9GOcu3YUod22/n9tM3aV9VxvPPY4r0y7siu6x6GEu
7mAqqBQiJSoWOxCeUXPojcH83PdR1e4ikSqnIrMilBa8vGwOdqqPz/HcGIAQKyk+g9sD9l+1FEn8
BSyW+aLs+3o3ur11oQFYewfL1uJHaXVmw3Ufzod57EpAc56cO9/sEIZ8UsY01x/1wew+6VkJ3nXo
Re/6UQts78mFnPOsRPNwqSp3RkMwUv9lh/XFTo17rd2howP9UToN8FeyvdH1MyOr+pOlj+SrdRNV
YOYGuKxZ1iT+NE5u5hce2s54GpSWtpvM+lSUOJCd+4QeAFjXsP2sm6QwcFliaWF9anwNbW0CJqxa
rXt6ewOtbxaiTbBcHsU/0iUQcMsr9kcGI2SR6D3GNoHa291BKyk21jQlj389CgUzuuikL9A31ipc
CH9YelUuzlemC/9mcQ3LM2sr8buJ7PgYhrH5oAUVCBHn+mPCqiv6UOkliC1Rn1W7mw8Z1Uc/Nebx
hOTFd6vSpp2QBhjxnkxbeJnYSNaW6sjqPC5wxKVzSc+Fkuf1TwAZG0plDHsap5q2LwFwtINAOkK1
Sz+Hk31ucJZ0PPnr7Qm+gaEsn85NQO5AEE1kuRq36gbHUNyGhoHoow4aiiK+FEwDUjSK5/0uu3r4
7RGEZH7qzPZLjbz9MaPWFdiKYvojQnIaOnnmric2PEhNtt0OI9pk2HWdnm/0RpbfcjNHNKS4t8gB
wVdcz5EoB0DpvTkE0zDQ0S519SHV0/xgdpN6nmqMHCyBx9nbM3Rno3NJ0lTmvaYduMYtqlY5uX1u
D0E/4qwHrZusjuLtxijrkJNloIoIHxMZXkcnEL7+tBKVNKdRlTEYXSU5q8MMQNtN5gFMEOHUt64s
Yhe9kyb+3SU9AsphE8qtis+d6eWM0XBc9O6484zr35AOfd7mUiGTH935rE1ecoqknlyscnjw8jb8
WHSO/vHt2b2p5C0fTqBLiZ9eBQJMq0qeaud2OESaDBLVgyjS7YjfXkgcP+p08GWjoqRQf8dPbQ+a
Oqi51XNtAUKm+43fcWeZF3ODBRxMisdZuP74rmkR/ogisp2pmx5ctGCeMA0wH4s2d3aVIQ1/WvSR
9VqrD6QFiLBaEoFriaXi2IfiUJQ6+i2I7B42ftiSVa42PTkuG2+5m0g/VxOUY7GjVRk/zB16iPZV
jBQP1ZYmTaqz0LkVG6sDLDtE2fc8td0j8iqW35WErm//kDu7g1MAumNZKG7y1QR5VQjvcUm3oxH1
EXUq+/fTEKt71ZoaJIuqaV8rsn54e9BXkMPq65eIklB5sRPniFwvi23laW0gFBqghgH/xR7Co11n
4jTOSvgAPKxEzSj6gCBrj02CqWJWmDMZ9Alg33TuhfzKOfVlqdG6z5p3ZmohnpREOGq1qXJs+9l5
QPu6+ym9ZESNJtQxLHbzvT5o5uOgmp8ljpsHLmRyBlZ+x3usgDxeTAnmEUJJWRaUOVs0ZVSH5kqX
HWgl5nutlMazidzPBiRqHWdzVuiGLW0kZsS6yW0EAljpkGtzICQyJQgRJTuvxogMF/TJT3VpbrxJ
60x0Gc9USRFtjTeCp/568puOtnzWh2w9vR8DxJLbfY4lzSGN2+r09kLfOX4EolSbVZWuFO2d66GU
yOT9nTM1yICfnVFdMU84yG1lh/dGoZ5NW1kHWIbhzfUoCaDJtLIGNRAWwaxeDs4ZZ/JqY9puqhnL
vCE/9wqGpc36Wkn7IzYqZ4OIXcRaEOa8r6BklnjPIJ6+DEj0foumafhiebgnPYZ86T9VNOEH3eSW
0xyVzFQbP69a6Cp/P8OvZWDagYjjrTnWdagnwEc9NcCbAQAJWhJ+wl27McqdeGLpORLCUJfDE2Bd
oKosDMcSnuYgs+b0UA1eJPeRWiB9nHt59tmo0vgLxVuoaWEUNUE6GD3ZWZZAChhnkfxL89BMkCAu
yh+2G4sXY8J+c+cg+Ob5pqlE7sa1drsl+L2L8vySxJr0rq63RDp4lNOkRXFDlTyroeXuNTl0G8/7
7cml3g8iDwA7bu3Ed9ejkOK7s91XeuDYXB69gRaS2Rjdu1nk8RmZSlQF3l7tuwNSE15ecjAk6/PE
UxehkT/rgR268d5N0A8EwKQdRrJKlMhQPXt7vNcw6Pqi5gv/GHCZ5z/2PNUBrWx6Qw9KXGrQSUv3
rjE/JqbzjmIxomtj5Z4HpcOX2RvDYyHQ6KNUgzZCXzX/UAlBarkc5WMlmu8TKtaHhk7FQ2nPynGy
Nhbj9lrjp0J/BatHuQLtx+ufWppWCrKFnyqUPtnzvHa7GrCkn4RdtjHU3WX4Y6jVteYR8cwTDYLA
M4sOf12b2lJuajt7lPERzuJWGHlvN3O6EdoAaaBSGL/+tMiUKXlZoQcGcoIPUaLyVRLTsLcX+zYU
eD3ZrABa9aq9pmSEtawmFODYXFZj+zXiOkFpZ6lvEpMcJ5L/Awgy78vbg94mSLRjOD3YoBGlAlC7
/jQ8EQavcDMj6GbD9scu/63WlvuRHrf9Tqg1Obk3zN/DRHE2boh7a4gHG8oMC+wQOOP1wIatS05Y
agSTVSdnbm25p/U8v5gFWgye1Pv/YTyXC4mzu5Sh15XBvrasXo8mI1A6zIdGS0meHa+tfVwMJSSp
otrIqu4cB7YLOQfOiSC71xAoqt2JnPpiDkhyCOJSqWPzZPxKa2yT3l7CO7sTLCPoZABKjLeuE4bJ
MI2J1c5BajTqqYydZ7CvWwC6O58DANhlpRiERtVqufDYxGfKJUjq+7w5E5PF+1mnNxNWbbTxPXd2
Bl0YcNakDXQl1x5Knlegv14rMyvl6u+7qTKes8zGkbGX2okqYL5x7u6Ot4gEODoBjHPzaXFYSaq5
apCms3l0SNi+NHn/r2I42cuMlt9GI+JOWQT5axq7QEHxIrmp8chKaLWV2Gpgo+x9EqPXXoy4UJEW
D9UjpzU+Rm6joWXqDkera8tHMWbKRgZwZzn5DRB3jCVugUp0ffrwk+/xdFTVwKWWf0yGCvEgOzVO
BgXWjem9sz2J3FSSDRxNScFXTxhSFZ1tg7YNhkQPn+QE7ztqW3XjHrvpUGAlsbTvyAU92l6gs66/
qGoqtxiWiEM6bv3TUPpF2VLRD1YZwk1S8/gJad3xUXdm0zdM6L3ooCpHo7b1U2VXxUNuJL+U2tDO
o6zLY5mhdfb2Mb33llPvWPhXCzbhJkx229SVAuu9QHo99GBnjN9ZYzqcE5F8m1CROgEESx7zvPiC
K1H5zpFoOdQTJeCyTq0vigQt3rUuEIoBbHgzWogHlMjk43FPVWkj0Lm3P1i1xTiGChZNs+vZdMsm
g95tqYHTubAk6774Z3DMJT0Pt6hDd14gfIYW1vBCfbmhQOnowdi5FWkBtBf637Qdnqc2L186OxVA
gT1t4WupvBB699/bK3LvI3kRUN/BaQuc9CqMGBNdxCmK0RA7UDKKk/lfYY3WOU+14fD2SDdd/mV3
8swurQGUtDV1dd7csJszVl8PZrd+qWgCnLSo6H7wNJQfciO3d9SI8MijBfOvNlX6J0vk8mw4ycbd
cyfE4J4j1VVxJOJyXX3xhNB0NbeDHkR6i27TbL6Uo2vveyol+zl1gRxF2oe3P/31+lyFsHTVeTIQ
TcPuW11+0x8hbO0MSjaFlhHUWoKvRuPG+Ttzglq1o3GJyDS32yM2qfDc3CpDStBNWstBeyAvEzo3
SF2WjfWbzmIb73X6KQdPqt4X21PsHwqBpnKMnQgRKTepAUL1Tlb+TtNxGhG7EnXmIy9UIGGFEl96
cPG1Qqqv8fSvWl/IF4lt8GmWnWI/m5aIH51mUUVhmzdoDBTFU5iNNs3YOW06+hNI1O4TdL8RIVDG
4QlK0kCnahYSDpoa58Uewb4ZJwVNQbJxijX7vRHSNXvWHKkBYSBRQoe1Uly6V1YvJj+X4aScO7bK
Cc/V8klFn/snBhK2vROEW++FbgNSU5u6Os3UDCu/6dzqi6GMWGYg9eqirhjXw5d6sXxD/Sr9L0T8
tkaOMbKWal+LwngR1YsIk1ehLRKG0Rao/N6mBiyEvNhSOYFOurpyZ3pQ+DkKIwCZ897B9eAdKr7z
p7mc+t+mVMfHDuLi3qHd961UQ2UCBF+LF22u8vPbe+zOE0MiBMKM5xtFyvXpGrEQVfRwNCixltED
LUTYh44bnf56lOUIY6awMGjRpbzeyKUjkGxXQiPIm8Q9hrqdHSBWf//LQXQqNZi9oM6LtBa12+tB
JjSyJ7Xr7CDpxubQ4LG6n/H03niTb24+RnEMD1Ses3gbrTu9vYZ1txpqTjCldr5D01Z/WZKcc+OY
W1ffzfVOH4uTv3CSCbuJIK8/aES+GpWTTAkqJ0X5M6//yVTZIYdfKo9drnd71YsR+TSrLWTVnYEX
XA8JBlcvtNRVxGql86xVo6EENt3oi9PWo583RX9AI/s/V0W8IM3mbo/m0tZu/H9lgKsrD+Q7STC5
oopTPPft9Tc3AE9nxUiyiyscklSqOvERefD8uRdKgtixMWPmUmnt8EwbMD1bwqoPdYJ3TVZAMsVU
m8KFjQD9exNhoZ9FlTqfk7lv3g9qlpk+aqdV9ZHCSoLEUSbL8IhLmS2OhD/VoSnnAmulMG4EInu4
yjlCTNVjY+t6g0IugJs916vzPtMc/Gu93sZNHvEop0CMJx7O7VxHNTId8xQgtR+hxp3lycVWvOGS
FxxAX1ZDGWhN4b2gqZN/TysNm3VXeGih5AV4/0yxsy9pLLUBVbJx/GW3uKEihCP0XxpePmitjE2x
60bvKUa5SDxzi6baSWiN/NJZY2TgkGUU0REjskVIMBXTf1NvGf8VbaT+rqD9kpWmAtGTBUzqHbos
gescW7H+IK0ks/awTMWvrMgfFG4mrv8ohMVjdGyGM4q44zuZeuaHzpoVPjLBobbBKzaK0XRy5kPv
ZdHBKcAnIFlrSbRuO6P/b4gnTM2TcUA8btCN4YgyWikO1MyTs6bkeoSuZU8xxW1o2TsllfSwQp9F
jZR/eyPPvhSmXuC3OFSe8vpV6SPVPTOgUJh+Md1GoPsSxmi/90MsvnamaJoDqux9gCdwejS9Onpo
vCz7lre9Afaz7o2XGFt2rnjSWJwGslJEG5fDTZCw7F6qEHSNWGPqAte7dxSUTAkNkosq4ghJD1U5
IINe7Xuz7g4CE+59bbvTRsB5W92lA+LAP+SGRZrfW5MjVQyNS7t3s4uS0oizxqb+DGNQ+o2i1Gdd
junJbcocuzx68HE662eDZu48Z9qTI+zkb1NQeNCkLBRi6ODCAF/uzz9iltRmeb0sLC78jvigmyEu
r9No7sQACzaSobfxtNzmhMTSFn1KmhCMCffhesA+zz0zzUR10dKs32EpN5/SDJ45Wt3i/Ty48glL
X5XZL7RTUuTyH01m+re/fXqoV5ik9qwDT7q3enpw9Yhdt0z1ixOF1ZMr8+HJ1gu5sdDLfX99N2Jo
SymbSHjJCtfAZr1328TuYjOYjeykmFO1C2Nd2+cVRNBYj1/cuZlQwfOGwyiTLUzv7bvH4Dx3lFTh
vOCsdj3NXGi6A1bNDCyzjZ4dnM92eYlQU4imwNuTefv64Da1sHyBUb0u6vVIFi41s9pmfKaAJxLT
DZGlTE8lmhyHcagcKrG9wT1te39JFV+EPQg7qAgtlHEyjuuBSxmDLk2EGbS6h8kXIvzfo6kxj97o
yUdcvMc9OjjVwcFEYmsTLxtkvbSLjgVFKC4Qfe15K3RpuUVTWEFYyM8y6+yPTm+ngEqt+FFbFLqq
Rj5w58R726y8l0lLHzw7P3VK/OPvJ5/iBokd15dz09Gza9vOvd6yAjRI+vfWTD69q4dWP6u58o3J
h4AKqaQgAsjmT28PfW97U9Zc6IiUd4DYXE8/b2ZaF4lhAQ3EEsDtkwIrgyl6KGQ+vq9a9ylFVv2Q
p9ysEVnK24PfuUYop8KUoRdH1x3w4PXoRlw6XjoRPQ54EbyoJUbtQyTF+3J03H+dKkO31xQmApPQ
ii4AdvLDhGfGhunqTT2NHfjnj1hdnl7o9MNcxjZNkkH1J89E2n0kwbY6xCag2SeHt7/69Wm43neO
Sl2JpfaWnswaSzLBJBh7RFGCVi0UIGdpnn017LT4bvFQ/GPVQFb9TnXxy+vqzvhKPKGJPV2JFsyJ
LuPOZzeMmOmhl5wf+1EgcWiDV/1KQAFcLsklNkkNCNZ6lyYiOxO+WoAoyIjgSnSJ8lWkra7AHMv6
c65pOOJkoFt/Ti0xz9tfeueRJIqmawzbkaEBal6vb1NNhGKtawdyoj1eCUV58ETrvSy2H0fwwrCa
JOYjABasHQ/GE0wkrCW6GJ1eTVe3upK3C82vIbJf6rQqZPrVbhN6NQ5j1dgBQLn2UpbeLw74eMY4
xn0a9Wmr+XaT5ekMx86mgs/TTP5y/fEJGEF87ic70NDZf2dVxUjNZogfNub49uaGsQ6sGrkNGHeQ
1q+HsRZ8NpeXE5iNYv0ADE9mL+OLlujee71CaTRSOtT9pSI+Drmcno0pfepST/kPuhghtV5E1iHS
Qzfbq3oRBl7oRXs1N7LExzlBbmAXlrO03vo6CI6FAsuls46anFxN6t6VdjA6EX5OUYQkI2DFHUi6
LWnpO/PCxbKkpK+govUpy+x6tJPacIJsrOZThK3EaXSk94S3rLHTwgzefjV6+3Zw1Y0DfhuQOhbh
6BKTwY2+KZjj4dTNqRNHF03O01kOSvTQ5xHOUSIe/UhNiwON73LjLr29yKkhE/7RWuYuByNzvQ2i
uVRspCziC6IQ+VMxNBjJeG69Txrd3E3zOO+GFp8GkP4eLiHavH97G96erWV4NP14wqnWodR1FYFW
ZmfpasXwQxPaZ5pJPa0WrMt7BcwzSKktmund8Qi+gaZwt9ANuR4vUwsnkrkbX1KcL07OmLdn5KI0
P8sVdGxxJNyY3tvDvKBtIMLYPM8WmPPVeHZoaKA0kstAm4USB6iGMkQC9O1ZvMVNkMVQ64Tcs4BT
YCBeD9ODZqYdrSUXHZ3iD9KCGoDjX5Gbz5FU4t4Py7z+CGcSOG+md9iUREOV67sYHCAUoCjCDsvU
h3HcGdheXbrZNn4VMf59e1uK4n1qoIG28ZPvvGb8ZIIXAINcRDRNrn+yq0n6X0adXmLpKHuszng+
s0L/OmMjdlJLBeO+ztXOtYa3ceSG9UNmNA7Ae0P5QBrtHsIsNc62m7nnROudg+zROdHCur842GA9
doaUB1jbAQKMmQd03xCPjnDF2dai+lEvHG2flghAYp3zd6LfEJBYC6g3yA7S2CVOXF2stocAaeVm
6aWgONC1FJ6GJDFJu81kZ6Pd+PbS396MjAbukGERH+Gdup7G1opnq3Oj9GLliM0CtUr3uiUQ/6em
vBH43tnLDAXaF9G5JV9ebbKcknqhzW5ywQQh+4Jjc+FHmRAbOendUZg4b+FzcfhXucuAA3DUTiK9
GHMTnSBwKPvORAf57Wm7cw8QN/7/UZZr8Y/MV9GKdrZSRomN1vF7NQce6Hn/uGqjHWHS/A/XHGng
ohlLY4zu4GrqVMw1HXdQ04sjLfND09ezP0jpoOGpeI/4DW3V5m6fEiDpWBYYKEdQxl23fOJWdc18
gHisA/Y7wiPt9lVtYy+iEwZaSPjvZdLY+7+f06WvDBCej6SicD2njiyiHq5DelmIMmeE1GMf3Qz7
gM/fz8pIt7KAOy8XqR/4cyD3psFGuB4ujiwlNrsxu6QaTluOUT51k/KhaMzf+mBcvCl9ZxbWy9SU
fyv6wQGnvUNKr0P4BoywSj1jqiMWzoPJJeyBs2PriLRsgbnx27O5Uhp+vUfwNKFKRmJNVKCvtmhX
hiKMVepTyJjA4YBE1X0p4c6ouzHj2sI1U7EeVIKxPZ1nqp49TM5oFw6ICiU6uuSgpkz1Vz/BXpvn
scJsdRbWwR3T+YgA+YxLWjlmW/WtO+cKXgenFgr8otm5uo6mLLTmUKEk7Iy412Ke0ZwSO0tO2Zza
voSkuXGO71x/BIUL6Z7OJhZBq9sChmAu3TClnNYO3xLq4A+pGH5BhdnSeLpzLYEyh4q+4IcYcvnw
Py6MZgq9oh6c4hJFCTTpKjX9TnemjUW/c26R9aSFCCOOso21ChfsQmpm1ZvFBZUf2muqYu9H6Gp+
ZXvZoUS0ad8iUnrY2Gl3Fm0ZkcgBLj77aDWJxdQSbPZReRm11vUBUxZHr7CaJxdQwamNq/FSTCb4
+gpltjT3rO81Su97Mn8LBhU13QGHyyOGsOVL27vNizlvFg7vLDM2q1SaqLbw9qzhp2PvFpjqyvKS
5n325KozdXV1nCAKut3GEtxZaFaZwiANKgqUaxxH1yHg5MDEv+hpM/ltqSDpnCOd/fac37BnuUSg
VYI64EF4DReu95PqjBpKS1l1gb9kAhI3rMewtYqvczO8HmjaJ/RZ381pNJyIfKpjnenNM+qjlDos
7O3quYPRo9S/2rpKjgCmykMb5tMRm6vkwR7yb9gtQuzW6/knPnKVnytQzt7+hnszBS6BjihSc8Qg
q9RBGRcFyMGtiKVVjQtY2MhexFu8klcE2XXuR7DuueSqC20HBNj1TEUw/gD2efWl7MyM7ZgOyQnx
fKTdlL4w8n1v1Nj9ZjCD943eGZ+xxKud3YjT5XfaEdplmPTpU6hH9Ydytu0fYSmFOHpOm14qSw+x
g88xHLSJnlvw/51W7zI3LDaO2L2pWirfS8n5VRbx+htmrzGapMrqi2FWOT4HXYixgyi8b2+vyC0f
hl1FN3DRS4YUSepxPU7k2fU0YadwMcIQMYURP1FaKNlIB0xQ1RcHs9ew7kN8e7aE30/jgxjV52r+
Oy3617eL8jPNUDor1EjVZT7+uC0NlAVY0DK92FUNz6uqp4fUMgbfSD1x8ubxtyydYx927ScDR8kN
9MedWSA8JYl3wSPaSA6vIgMta9QUBl55aY0Bx+BOmz4bMVYL8IjsU4pkOOaKBmYollrFzyOqo4fa
HtwTHNXUt+PWOpSmUW3ocd55zrm+FpogHClgQN7qZYQeFyEvRD3SMaboeysy7BANkFvfpD3gja00
WJPvVOlGKNWZyVPatMbZNCDPYSOpqeEh4V/9yB2NvGhKUiglXTP9xicFvmpahirNPdx5troYrzHb
9eEDcE4lhKY2HQWUWq4XMg2LKYdMSk4ozPYfo4ntT5QkqBxGdB/QikJYstqTdXghvnhO88CK1CfU
pxNMtBNE7/3GCvvs2JS9+aMKVe254+OOejm1nLNJGQDl2DhrHmSo4IsmuAuXsl6vA9eXehYMigkj
x6kV8U1LCv4OWqA7os06hIcM+5H3rkyku6+NZqwPGjTobN95qXy2esLDPcXZCT5P5EIXEF5Z+kNY
K/bRaIDkHkZXYFLat0Ze72e1caiygVB6ULD8xDJ5jsUpix0db1p0ry621ppghNu5xaImQisRFIGy
J/fDtdx5QcRoDuoRYMZszfbPClGYZheaSvux7/Q+83U1Hr+rrWNmPohPHGNqkZU/w3CovnUYPeNX
ornluXMRX8FWIMTDYqJFnPumMoTAhyZ8WB+TMbN7iq9Yi/sa9zvivKED1qQpSuvSZVajU9iN5H8Z
nKPGl56ga5qimmTvshzFyV0vhPtbmjWN2LfvHO/mbluO2oJpo1BrU7ZabWxDMS3MeK35YjcZsCHu
A8Qhm6pWsS1M3BzC8ewQ+/WzV54ULx/VTyng1v9j78yW28ayNf0qGXkPH8xDR1dfACApSiIpSp5v
ELItY55nPH1/kF2VIqgWj/v6VFTZlSmbm3tee61/WGPziuYf6BApvqEOOBR2nVfKkzwM3nutaxBU
5/3iOxWeKOwOtA+xW0Gj92vRTV7jwJzrb6DZi/BbmYL7EFNYbdX6qvwlNJsAw+KpghiuKhVGf6M0
3MhDg9NsHeDeveZjsGgFrPcYZvL0MRcTNk7ZlYXieomY3EkIalFJasY4WUHYTTwnxw6qWMVDkX7D
nqiT3Vw2G9nt2fGYR1hjDy0jMXnVGV2hfBGbeNyq5eDPhmyl2W0sKVcwo1dVEhVD0sgVhhHIWxn1
CHYrVzpLW5tt0Um2AEuigac+O54ZQSZiTD6mLjRV7JGVUsrs0teCH17h55i0V36AE3ki6cE1fD6B
2D9Sgp/i1PifUPKMHqSgxaOprHT0AouZnaAqs1chRRlr1acTmLQ+iUcobUo63cRwpLMVF6T6Bf1a
j8Oy9f1Hr/Th3PcyhNmqN4LZMwpIuSMIpbcL4jTO934Ty/115GlitzFHsGbrqcrzh7fX2FlOlmrf
DDLh9JgRPeIi0ghCL0rCtqmPfWQmjlYUxrUqV8da9HGQ1VAk1ZL+Wz0o1oW081lgDEcBQhm1aqot
szD06ek3RsRg0TRWxyJOFCdvkU7OfcyQJ08tN013kWH2Sj9npjqJIy5xHjOLftZRJg2m6tFe4t20
Cfmp1lNMAL7pTVtlG9YW1pKy8scPWqJQ+kikSS4OONaiWVn3JXOSu/oYzCzoWRB+lWBafuGgOIvh
KWgYM/wUjBIZkGUcV08p21NMu6NUGsehDR4TUbVue7WSL6yWVxoi9JnVUYBJs27mn78IPrB6hgEs
t+0xRwDb5dECL5Nixjouq0th/CtNAW5HZpkDEIu/ZV2il0AqED8OxwyBYYczYVpBpzRv4K3FF3p1
XvQkW/2yrcUrLVJyMErtMBz7GB2jpqQE6E+IhymxjMwFF+EG7wrjo6ZxIxdBVNnk/PPV2xvx/KzH
hQMdSRYpGRAEjk6H1ohTMCOmMRxl9PVcvdat62ycLmlznSMu6Srv2DlUZqmQUDhtRq+iuNQqYTgO
spRvhFTvbir8sVaV2o83AB9Mp/T76N5MgA0ls/gwOLTWFUrN/NP0Al/kWUObFBOvj+UXGcYIHdyy
6XmPq5U99KW2AtSRuzHmwu7bQ3sm00mRgHsUsTX24tz9xdgi+AJQJ6mGY60pmzjxv/amGX4py9I2
PW+jtIEbK/5mHMotyIYbMNTvG1afXRiKsDOqUYQ4rF+9/Z1eWd5MALhGKp+kPZbPibBVQnNqreGI
JmeyQSayP0Q9gMZKJpX058fDrFjFc9gCl0Xm93TOrTLpRpWsx7HSGoBocWQ+RL2BTKSCStTb3Tqv
PZAq0il64nsBBw3symlbOpAnIfBV6dgD2OXZJxqZuFYJuTK7syxofWEfFYKDqSaRbjrrF34QBUm4
DesBMdyIIZPtydDyu5L7srfH1lNvfMLoaJZNhcnQeCkO6ZGkf5vghB6SkDvXqYb+5zDl8XcumxbH
wl6YtlB9uZGNARjabvIwZvzz9YsoBBlnhP1mcdHFUQjsqFP8UR+PmpIrMEOwuQpIZN1TSSgvvLpe
WysUkn+hqshbLvas0LWdMMbCeLTGbsRtvkucIMViyh+DiwKuc4b15FXC/AGiQ96ZguV89p7OH4Jv
uTzptKU1oeHkTVnA39eRNc9QLVeEYAcZRnBjSPRXzMdtL1v5hYGdW1h8A1zTOaFYQui+LO+YxBK0
gZh7PNYJCH8EvkRCMx9VU2Hi/yII/yUR84yy6ZReukfPgxIAIDglaSj4zRrdi3ibYt2kBW0yHTWe
M9iDpshR6X3JowibsXGQ/nxfUh+G3AwXHZjvUj0Ym9+qM4xRPFoQeYxQLj8oqdJshx7W+dvb8pVj
H5bWTGsi6OLVqSzikBYL26lIEu04gf344FmAECILX1SnLGFx2R1yvdtcADiBiXWCHqk1WYPs+kUM
AqmsjY9vf53zu24GwJP0ZX5JBy6ZjRmStVUuzYjgwfoCfE5FOdcsL5yw55MJIQgcGRmuOWGzXMmZ
bIVlKZfasVKDeN13FV2W1WgrNfgpxl0jXUhDvNIpk5SINkdhiAQu0Q0k4BHb8Cv1KKLcY/cZqa8q
t5r120P3Sq+4LQGmWdzic639dH+2RV2RIa/1Y1Zp2XUM7eWq9ZVgw+thANggin8KxeI4mBPXwN/n
iVrqaHt1mUyjOupHSimSkxLNrlqxJzHtJ9ZVU+L593b/znc/NB+wWFRnULjk99P+pZmP+oMUGEfJ
AobkwT+H+dIIW78kzSZNVe1MmWlsJiH48XbDz/Nzeu5wGz9jD9GVVTkDT1vWgwbBkIqRxQer/6mq
hNK+kFQrrRU+MMT1fUG93w1rE3y9mEC/KbAipaSrrpBDGPdSoCWOFSnfaoJDbA2D7GgiWrz2GkO1
Q0PLLizvZ2zU8vuCckbRghOLovjiAqpjjLyGVjGOZSJkKx1ikGO0dfTFy9FmE3sUIi2vD10eWeNt
XmcFb2I/XElNIbi1oRd2AN/eiXtQRW8P5Pk+AP4BHGPOV1DSWeJAvI7h0PzBv/dkYO+j38hOhCjl
pVvi/KKCbM6BhNwKbeDocjpd4MlwHqZ6fS+QjzxaZSnw/h5aC+GZoukf88FTj0ZJ0sCZqKaY68hH
QMgJQ0nK0ferelx3YyM/JNx2cK7w2v6G4VQrX5tYIl1lkW9tgigC+2Z60LDtoQgxKh79upzcUbOa
41hqeIfpGc9rW9SiCg9YTUs/oiU+3eh6VqWI7wUWvAcg5+CTRXVaGUEUX0WW1aVfQD1NiFq0Jea/
iaEnK1I1+SerhbXfVUF8z+2c/jD8UG2u0J7KPpSVagFvKUL53psMY81jJn0UyzyoEOfwhtTV6cwT
2AJxsjmFpi+yEmPOVTcjqhJKX+FhW7SVt+qlUtoCXol+hIUUiVxsSew7ZqpWJTp1enFTt1X0syQk
RcZc9qdPZS7rh6hs0xjh+FjZpzLqghvDwOEG4e+h8+0WbT2KOV4RJJukzzonCRKddVWSXgXnNTQr
GUvxW8EHpA36XMXbt470WLqwHuYY6HQ3zDL8s/gOIC/SZsrpcmhGxFCNpAnvowbNeUvvZVdJjeZz
rQqItyhdc10ZgrLKS4pcE6JxF0K082OL5p+zddS1qGQuIodwwn9G9bD9yWLlczoE0FSCWHeMPtRJ
vRrtHeUS/HU7NEzf3m3zB5/0GzFVYiSA4jxhUFte9FsPcaRpQQ3cU8ypdkNudG4V6NJ1RDJsrXmR
vyPmFy5s8fNwQiMy5/Zm64FJ4LV6OtpCwr5kP8n3TZvmt55GLrVPhcFNqblvS+K2Gy2PvXWB4RhF
AryrzTjObqHnlheup+fAZdF/cBEIy4LrRCRhmfpoKlnq+S7q/RToIOqG1tSEVSRr/WEwR2kvRQHZ
Xi8XC8XWVb8FtNRpX5Qa7wPIomWHan6V1zcdr6N+3WWZuq+sHvmmLJ3E3i0IlFCWLLDRcDrLy9Z9
5NcAgdHnsVHXa/0VYFI1ctVctbYxLxvC0gmJfVeSsgJNMnLiGCljdk62KSzRJ/SNhhvs7RVwFhEw
CRyF/IInGEI5i9eB3kRVXxHn3FvkaUGfWakDSXJaF1WfrfD9CN232ztb6nMG7TmPRnkVvMb8fV7k
gHy0tnGEjJT7Wq/iHWZGCrRjz0w+lGL+Pq5E+UuZ99oXXA/rC8SEs5tlbhmFwblOzQ29LD5VilDX
sjAq9301zLbDQuIAurl0f72yuKlukSKZQ9M5874Y0NRKh14uSuU+HP38OrQSzDE17LjTODG4yiYf
vT852ktM7ldtjD+bjRpuUaa+JOx29uyju+AU4HOAwVEo0J4OdFKobRT6rXIPX2J8L/ZZfmUVFPmC
RvA/vj2nr43sy6YWURexXaqqnJz3qUlyciiE1CFC6ldvt3J2RgMqAnIDNRUbBzKV87d4sXJCQxJR
WGr1+2BUpHUshukWxLuCF+eYXbVFIV37soKnlthOuzGWpAtH5XmaD0ATuW7wB2D9Gc9FyBCqPde+
7qn3hTqYq8hMN2EQJbbalDegcb90mbivp26bq9WhM8JLrc9jeHpSgdwhdOdRremU1Rdj3PWGIDZZ
oN1P0zDt2lhSjqjoBrsubia3CsGJQrOtnmJFTL/izf4hy8NZuLaKLgWO85Ww+CLEuTNJjGkg6b+4
MmqrNSajSoV7seIhYUtGTyUbUZbmUPGzOz3FDtYus6FQHBNpu5+93141HLLQSPt6dKamCCWspa3o
29vL42zjqXNmEmYX14oM7mw5P3XsAx4HGnaU29HfDKJ2a/qjcmWouZLjl5OO10j31ndaDHamjFKB
fEScPda+El7aDsutN9tZz9kyrhWVKHMJEJOMKgx0ss3HrJDLwK1HoYhXckAQb8VlnDmQZKhVaOif
TLdWIQAiL9IS4TZftZrPJn/Xcwfk2EfQa62kuJNiJnMBrFfDVTWhyGSLaq1zbJK4RE40m7Jbz0h6
w67yWLiqElX7XkIiuKWy0FcQQcP6i8ld2trwX4reRqO8+6a2k/rJEovwtsxFagsKDyfLyTPofk5a
zbmzyI+Hj6YyNmCUo/QGp0ANUa0ok22it0J2K54yAtIlxTQ4zZRkEXkWyr22NKThJTeqM3GV+UFF
yABFE3TrufqP6DeZ1Bdl/OCrcSVvhwnMjd0EPsqOYWfWss15Hz91sZy89wS5JnM3xc2D3LTKFfF3
8i2UIhWENcli0oaR5QcOArxkMSTcdn5eWIfzOfByg/BdMRYBSQDBHbzS8mmRTFpepxHfFVYuQpax
mTRO15XSJlXEdqPKQb4NpDzdyFEVP4yzYCXgi86V+jh2yH9eUlKRlhsW7xaqLkBPZkYJ998i2kJZ
NxyrUpAfBMxDEEm/Ijm9kvSvgUlKo9bXs4ZLrj+mUrTXJkYu767UIf7DAJsvAYUCb1XUceCKPIt0
vDi8kVfRWs2TxYckb3VHx3HTEadR33RE3tdpLZZ2UQT91x5NaJQ7L8QcZ0glAlzyn9bMi+NW5gQ9
vTqattE8Q0+Nh0m+C5NdLR1yqrKm0rroU7qzj5qKJG8U3euNhXHb5xGimqIWjq/tUiLSylypmWRb
8qcoizZiWl242c6ulufvB1jy9/dbOqANZj8IsZQYD0BjN+nK3HYr0x5WgX18e20ur9C5HdQpKGSw
OsnnLcZB7YsBvyDGIbZlBykUp7N7ly10YbzPjuJlO4sgL1S8out1+iM6kl07gYsKpLuKbLAhv9bV
f30f/tc/JvD1s0n897xAZcXHt+/0H//PLvxOlJ3/bP73/Nf+88cWf+pQPGUPTfX01Owei+WfPPmL
fP7v9t3H5vHkH1ZZEzbjsX2qxvunmkvt3/b185/87/7wr6fnT3k/Fk//+vt7Dndl/jQ/zLO/f/9o
++Nff4NKfzG58+f//uH+MeXvob/x/TGssr+2dfKY/ajP/urTY938629BktV3rHtkjSjtzqEgc94/
/fqRIr6DI8qZSvoYuPQcUWV51QT8NVl5h033bD4O3hUKwwziRgLq18+0d3ONkbIFeRPIgPLf/x6F
u1/n4K8J+mf+/sra9A4gRlP/6+95KfxzWmL3JM0awIAHuSnhySyFynXQUkXXZtNeY2mu0ra1xcon
Rh7C2PXxXXBeDNLv5l82t2Awzu3x5gAUSTREhYJC9OlRUKnpEEpWIO+FDC8IMVCTlRzmAV5t+h48
xVdRSvJ17jXRRvDu0vQzDgSKXVFQuBDQLUpdfBHoooRQqMWgM0yRer5GXpyI+ZTqTY+Qxr5QAiyv
5Mn2ZkMGief/TVk/AuWithgGeFeouBNXlfbTr/uHDMSnqyJJsUcO5tjmQHdSpX9v5HiMDKkq3aMV
cNVEYr7287R0wapVq64RFbfxu3BLZof72s7C/pLaIDDo5USimkCyl6w5UGXeP4v3RqFBa0IzWt6l
GAQG4LfsFivy75qOP0e9VuXrVkQI/FqNt36zrpqrpKZ2a1d3VrGNWttQr4Cv6E/5dYpcUrWpi8fa
XE3yCguEIXbobxkj1bTLd2N+G4Vrc4YX2bVgZ4btqy6Mx61euopBDHVPRYJsfTn7eKzlH1psx8Ja
B9a57wF4ZVfBJ+lrMmLRsAnra2ncISrSl1vQn+PByj7qQP6U/HsmXevkxo2tMaDg5npXeeugQa8l
Lle1JW6kdNOaG6Vap4Hbts5kuEbvDtoaJa0xpDLpBBbZQre4b/EZw5zFTo7FB+OL8sUK7NG3jTtM
ScTa8SM0Uz/Fpm1Fbu65UmQLt91a33zzV5ZvC4YtfcqPwif8e0WLkGU9pGtPQAj7O4mxGewU7CbF
ab7jlVF6Tqe66U3hel9L8UrDBjixkaqI081YoQply7toZ2w113h4dnyyvafaWKMzTrSe3/jfmDXt
oaZX0RX0FyRSjPfkPDbeRt0EmwiLw134afJdb7yaym2U29ah/7j2dtZte+PtR8PW3uc3zTq5HT5b
kq3uwPQ1vtshVvFt6m3TGa+rtbb17hO4i5EdB7wSd0i2DMMG0STBlgDCusDJ4gMVnY1wO31Jv2U7
U9ukBcIXjr/2HHmDzZpne8fktnesW2sbrDARRuXFKb6OW3M9fAST5niOvqKP25g9FdjJimAZzBna
PsXP6Kc12NFP/KawO+9MR7vGUGSd3/S+zeZDvXKnYs+ym75kG83BFK5BNNNp11AQf8Tb/DPiCdCQ
bqeNtUMaYms9dftkbx1Tioyjk+ynR7ZttfIV8Gq2VtnhnbTKjtkRaKHVuiQcQqwWiCrI+opO8btG
/z/X4N8z3OC//n2/nN2C+/m6euIW3D1W4WP2+NptOH/Cr8sQrMQ7LhoovOhAwW+crRN/3YWoWr/j
X0HrmTkM3EhcU7+vQll8Bx+VOxIACHcGiKz/3ISS+u5ZqYazfM5nokL2JzfhIhfL55MQ40KiRD/r
oCwxHRKvUcoO2oCEUaW4wBq+GnGpOlEmYkiQZZMTVPWlyu6cM/nn9iWTIUH0nDOwMCLBiM5D9fIS
KmrTyBSeVndT13brUMwmNyjTdPtiTl67dBfVlrkZ6sagpGa8isX/TpuRiijpU1nq7iopyG6DKL2a
gmhwk0mV3UgYOjuoZX9HNWk7ZOaDDnrowm275OECUXwu5wIZ4u6f886n3yDHZWGcAAzemUi3X6lF
bK17FHkphXTsyFpDAjBF2M4L/NDB8VbeotZEpSe3kqtYqjSEAKvxpg2UeCc1kn/jd4X/TUHY68JI
PYcfJxMiz69HmUQ3gZcO8fv0e4oo5EdwYDK0dLNgrWd4MWoIxGzwVdWuCBI6BL+nGg0updyHwhC4
4lR8kYIgclJ1+tEQPn/P4FrsI7Eqr1N4J7vAi6yrRDbaNVkYZVP4ZrTmmVhcqWJ71+tj/1lSaiS0
NFiqQS11iEeI2Vc9Gh7+dBGwtBn+5yQNOZGlWzaeRsLYKWpyp1mxel2CqMSvVwtvxZ6sOAbaotOq
Vb9XeQKvgmwU1xm50wsvkzm6Ox1eyEpICPAqh7dH9fN0ePOaOju+VPFdnzXyDYiGT0jPZSul19v1
aBysyZccRa+CS8vvbANQa+f0QOWayZuTZ6ftNqJFfJmlPjIJY+BMpvQpAQPsBLO6gxfV1lXYBA+G
Nztmwdx14cwJ9tvDv/QxxoBh1r7ljEFDATeapedSJll5FukZQolw0DeYqqluWU7GvU80uDJJIG2k
8UH1I4QfR5BTeGLVYYW0WytPbh6W+Q1kp2CNO8V4jHFvROVnI2dC5iaN9BkdPadR7cqYrD+DRczf
GjwYcTre4ETLS/HOuFEL3sYoX1R498Gf77tVM5bepQf4PP4n64JPNyHHcoRTeQZQdzo/8pDnfm6Y
0yGM0u3gt8JmwAL12kxrG99GGJtNNTwqhfotbA2OLX2009Y0LrxNlmmKGbdA03BdmB/eZGfOvjG+
vl0+yYdM8cS9VnS34jQkX7rGMu8arwDoWCqxdCunkaoTxHTf4JvpxJ+FYbJwyjj/omm7oLbglDax
aLUrUyNZlmlVbXtGpHZXQVPOd4lafZ1aIP1vr7DzM/aX3w/vxpkeDk76dBD9HFxLFVvigYfAbYUf
y5daYW1FpKZGp8J+wbe71op2UVnnOwqeBvJxQ+dtjQ4hozUwG9J4YyB91RAT3FHL8Rq7U0YfzBgy
1Re+6+mzc07ho/Q2a1SBACAntcR0ytYQpxhPNQclSst7GWzupi89g4g8ltaC4OPT0WXGTTYWw4c0
LxjAVMrHOdnIUVtGHRo7KrLIdpFGzQF113IdoD/T/dq0/xPW/W1yQv6/w7r104+n6rF5+vHXQ8Nv
9V/5z7+eszzZUx0+vkx1zJ/zO7jTlXfiLCCCADe5jBeJDsBA72Yv4VlmGewT5YH/BHeS+I50GMkA
1KqoHVAe+Ce44ydEe+RN4DAjF0E94d9h6O+Q5600xzK4g4wJ4nR27ZgV2TjJTvdGqEQ5Ln9ZvBOR
T5HMZuXHgt2hiJSksu1b71+M1isB13xcvTzOnltDJYf8DVuRc+20tSkcJWGMuniXC0hqtspKFS8Q
MM5amJM1pGwAsYJ9P7NPG5CjKdosVXecVBjaY4vtWDMf5+1+nI0ahWJA/LMgxCyQvZTLS1FM7jTy
57tCS6CltZq6girQbnoIH6tygu6FUL164cpZZi+fY2J+ISkztwzT5HT0mhDZsty06l1ttMKt5GU/
C2NM3Di3zG2Fm4lbYU611YjU3HEiZ4mYmzk4WQcN7O3un0WDc3SOHx74Tp4E5FcW4Qpqlbj1NUq1
azIUf3OQJ7anVNJnITb8K69vyBIksrpWSbi6k0W6wE8NtCTMLndLsZO2wxDHqxHtpxuDBDhyJ7Ky
wm2uuPKH7nOe8d5tKcq5OLyYZDS0LrRDXUV1Uaq8e08IosBWgxwXdM/Ub0Xkf45v928Jmvs10irw
K0IyNoa6GOnEjEbBz6Z6VwZWtVa0/lPOC4xgWzbg8zT+Gpc4hSwXHqqpZwR7jRXhiCgSHWBUaS6E
tnFlUN32WjP/XJXqiPJf3Lj6oANNzbvmQnS+vDQoZHNSIIhkzE8mQpPThYFV9dimnDBoams64lOt
sR54UDqV0uMrWlH8ent8zjeZIc0EJ44mVFdQxT1tD+GYLJ4AS+/EMAS4GKLYd4lUv2S/MgWnbSzy
oUqDZ02hKeEOr7v9ROpiXTuJ66/gfLqA4RxlJd9W17kr2pdW9/lozsYrnKvA0fjv0ni+QEPBH3gA
7MJmbUzBLa7CtobQ6Eic8/Y4Pjt2nJyHdBIhZrjHxMCUZhedlJsgrmI8D3cNuTVAXu+tQ3arX7Pe
pc/RLdatm+x2OMgbY12s6w/+k7Wzjnt08rfyoRlttXW0n31ne4dLhZJ5wbz1vRYLiuc9Kd94CndK
fzNK8arI9JVQNRv8w9ZRaJC6Mp0o+DMcDFpiwG7wLQBEjT81kIbTVaVOMJq9Nhx2TZn9VONxo3n5
H6r4/G7jGYMLAIUX/2kbUov/dqbw+tRJw0pm5Wgtx496N8SXgs5l5P6rN/+0xAX+MoMRRXAi9YqW
0F1x82vtKnK/ayQC68Mlx9CzyWLceIiI+DBRiaakctqSP6Yippa0FCHQr3j9ukdoXxofu+lTWHdI
apL6My4A1Jbv1bl3Mz6PfaKQUl+qlKnJpHhdVgw73I7Bn8fE8SZI0J1pPdSJ5GjlhWv9UnvLwEFo
FKuTaC/wPNQ18h1Cmmtf+qk33ta3ip0cX2jw7IibO6jM71JCo/m300EVZaTASj0fdhJ40G3PeDhG
gkvC2wfA2dTx5qf+BWUNQDWIw8VB6lN0TnqtLvdGRyY7qF0E9F1LgDlKcthvwbDmwXYgqH+72bPR
fG6WyO+5UIam2mnnAEUoUOHLci8g/CAK8boBxDcZ9QpJga/Y5tl+I/95T5HCFKluQeicXzmnTZaG
IKne3FPyK6s89bYQOtY1fhaIATuenB5bcP+1tX27o2dH+Vz54VKe0QVzrXFxvqZhZTV9oY97UKwu
eP+VV22MSHKiIvv+dktLJAj7j1QllUzCT2CLZ3eimScQMpQJI86dcFCv+318rWuO/N7jsgocaVOs
spVq2K3oKJeIcPMqeXla/2p6bpQkJoSGxWmND9QoW3AAd9MAhIE4UIuQhAhR5U7JfdDi2119tTku
f/LOJIM5cU6nksRkiCCFoOx8E7vc/o4cLhDp8SZUVqBfeCX9533133gxPPftRWOLGdRDUBNh8dzY
jSl8lbz7P/18lfBu/g+bnBTHojOygfBtKOrCrsQMe9XmE3WyUfhDViiLQ8UcY6aGz+k92HWnQ4Z/
Lyqpae7vs9Lq1llZfwWhnlxFY/iHDuZzS7RCAM7jkXNliWfBOkBMp2AK900dhbtAzUy3CyjuvD1q
y301K0hjSaQADJkfoEsNQR+90VATxuwQCIq+SQJTeT91hfQNBLG1KcXkgmTh8ryiOUQfUfUltJ05
0/Nh/aIkrVZdFEyJVR2iwXJJKh/6VEH5RHIxDnroCwm0/oXt/EoHeaY+T9dMfVpicosymMqo7OqD
gmSR3Uj9VvPBIKW+cVN2xoU1OL+xT/Yv3SPORLINVhKaKYs1Tq09Qyu2qg+zDo+q9BQCVeM6tbQ/
k1+a0wZEPFQZCNtR35AXd5oXF1kSKnV9aJP8JmxvUvGSXP/y1ly2sNhNYxNHWBrRQmmYziQezOwS
keqVsYIHwXZi1c3yToudVOSdIXd+Ux8MgjdUTuR6i0u0+/byXkLTfo3UP60sqzKpVKNIFtOK+qE4
GAhafEIQS6DEcQy/R3BbnnrPzS9BQM7O1Xl6XjS6iE2NIRnzNKdRquYN1VtphbsCVBjt0n3xynZi
7yKtALeDX5a3Yo3RcQ3/pz7kQ8GbNL8DbAauktJ0n1UroUGmp+9+vD2k87ws1jgwN25gssgw1ZeV
tsCXEhR1pgr9HQeIpLFXoqtasQuYNmBcLnlanj3g54UIgxnpGPw4MYBchBv65I24RKDgrn7Qroo7
f7KttXKDaMnO30ybeKtcW9fTV+FHb9rFU/7p7b6+tgteNq4sj6u0r6aOxsVUdpT8LsbI+u0WXptB
ypbmfArPhcvFiZF6CIx3KS1wn7jgd1dxqrqKr4WcHNPeG7OveRZeOIRf2RQgrtAYpGY6A0mXbycS
eiY6mQIUFAlbiqm7w1LitkYxXspVp5N7Uofquoq/DmIMb8+y+14DOrR9u+fn+5+8uEhWhloEbOql
TphQZd0IjHk6wEVxjMpzm2GrWRcW62td5cahGIhGB9yTs2i1MmcXXWs8SLLtJVgZO6piy9/Nz8O+
t8tv3cfqQ3apEHZ+5dCzF20uVk2NCFmG2j49ywCMZOs0Te00I/Gh3b09hAuomcnppikzZYF7mxcc
nJPT9VlOIRlNHNAOKQdNZ+ulnZqu/MP42iUwhNz6VvkwGau3Gz3fE6dtzvP64gr34Hn5+FtNh0CR
XHH4VDSXkLxLgcSzbi2uN0VC8z5RxemgkCpSbsrdYAurzuG9eCNsBTfcDna4oYQY5jbElk36M9hY
783swta81NHFFVjXhc8jYZgOVhBey8MVnNQLT9MFQu/3/M0pEvCTRKzLWvwkG9BLhno6jNdIZumb
/GPwo6u2QY49jN1vkgfzYS+thKP43Wtt4Sgco331MX5futZKt5EJuhBWnOWln9cToEsEBtC1gS54
OrcTWVij1FLxEH8k60BqDmW1xG4fFME2vlx60r26N1HC/E9ri2mOi1RuDNxCD/HP7oembLVyYyFV
mNsqsPHYRuVxvELg0rvwEFngCH+P+ot2FxOrBKbaKj3tpj/De20drFU33up3xk3wEN4GN1Npi5+G
C1v1/Jxn18CGZqKZ7rPELtrzwegLtCn+xNk87q5mO9YHLmvlQkNnNdJ5DmfMK8M6YyWXBphtOdtG
VPp4GD436/DReD99t27y+9i3wxvxw1i5QHwqFlvrmJ/bqz8/G6gHPQNuIcioixnVBIS0w9EbDxOs
40Fw5OlS1PhKPDB3758mFpNnqElhoAE7HsRrze3cYT3+LG6zW3lTX2fbaKtu4qtSXSn7LNqGhd1e
eC69dia8bH1xXY99kMppFUyHBAlmG+vaddnCJv7/GEWgHHMEOeNdF100E3SCs6qdDoLKduixeyk/
vd3Ca3ev9aKFRTcEvB6EIuHcqauPUxjfJKNxVeJA+3Yrr9yDZIqQuiW6IQm39MEKw3ZC8pFjvLX2
1rhu+09VtkJk9e1W5tE4jUdhranIw1ERwf1cWdy2k1lGeTR609731f3or9voQxY0xxHik6BeuPvO
Y985WkL/gVrhDLNZrG9zQk8wsjJtjyqfI3XBh8HaiuGN5XkUKAe7ajIXJ7MLHXzlnJyxI8QuzNis
JLCYLTQsmgqKe7svW0wRpmk7WsbaM4WfrbAdjWaVNoi2Zdm6q751sulCYeOl063fHubzyZzFbhCe
oYiNGvPzofri2tcDpTChAw770KOCIo9w/BWxdMKyfl+bwqWyxXlkA3ZyFnDjV4Dg5MNOb6IiiGsE
Q2T/4PEUtYdGXcGn2TZJtjUTbxOQrxq96KsoB1vTv++qdlWAZn67x2ebhIqOBMF2TlZQ218KnkEh
phwKYW4fliZ7UC2onGilv1ZjP7xQEH61KUuZWTOo1kJ4OO2tkpX42xOs75FQ11ZJEs3Qbc/ETbeO
/3QJ89ImowTNlaK6SfHvtKlkgB3e+uJ46KfJFqkEDcFTOHzAEeEWgT5ANIeguVBiONs1c5PzO5/p
nCtki/NMLRW5AkgwHuoSHiccxQHH61BV7sigOKPcbMd62kx9eyF+mwft5GCYs/6AraQ5s4Vs0uLl
mIeFgXxPD1dWRiF1FLruxkq8aTXgsw0TS9yHgy5tO33ML2yVVxYvLZMBAE/G+0pdgiOoeJW+mZQ1
LcebPDSuNNS9BPzhbCQ8v1HYWfmRuAa6zsLbdJ4p2Xp3ybr4ld4zplwfyETxspzZNS/D9KSuhjEw
yuoQT4LYAQJR41VSW1jGS1b9A4kpmBFNgWU92NML99cZymwWepg9ADDZMGdzwEXbWheIbZy01aHS
hDCwLV1AQc6IrYNm5NkOvN94Y1jBdDNWI7B5GMR236AkSD9IWhjW4PRj8GkUIoip1ajgHtqpDhr2
0zrMkYWdqnbYxpU+2KjVl5u3N/3ZBT9/9fmIA0UKcWb5ovKmbAqqxKsOYQ+6rU9RJxgE3bqwI5Z0
vGfTGxJ3PHspMtDKYoTUEk5rZpEhirDVcuRGKlZ4Zn+O40i66UxUcdRpOuI+Wzl9pMxU8Kr8wxrt
PEe48My6HFRxzq6yKcy8IPXE+qB3RbudsKNfD72ZXBjO861PQnTeBOhtzInKZT8tIAsmAgyHutbV
lWhO6WPvQQPWx7F/iJMYykvQhldgPvt9XqrJ/duz+domYB8CNubYmYsCp5sAzcgSAZD/y96XNTkK
Y1n/lYl5pwMk1lfASzozbedaWflC1AoSYhGbgF8/h+zprjT2Z6KmX7+n7o6KzmukK+ku555j1wcF
Jp6NnUuInIIWb1OiGWeUiq/Bv436nIn5iuuGpz88u3twnQPoDwAwcJbzOrerRX0yiavvU+im+S2w
1BtSg1kmgt8HGtcxNJx6P/7SJnTjwFPrOZhxQwd5vtYZulrgpYopTh104++ZigJDBzWkeFXx0sjv
2YM1szUdo0/RQA+wuNaWETl4LIOUvHkLyPht4Sw1+c+W8cPM1GkE8yiI/2bxVjGCarxNTXIAY5X9
K0a1cfCN+/bL9YW7/DF/rMy8xPbA+axzRE2d7LdF4YBsepfES5IJZ76IbwHpFHglcLeAvG9mBblR
CpRpSg6YmLfH7UB3fYWTvzKKY9MvuN9ZsIai5URTgBIfwlS8fqfbo4FtSBdOjy96y2yMlK0wukQX
6ndnR3uyYX40ZIFgBCTy1IaRQiupwcIdEpBg+1GdvoAnwneBKRnNOoiMQvfrAdjgKl5418+f11PL
c3gJikOtAVkFHflRi6pzwbaIkwJt/FFl7LHQnU091iGxtVUzvnutHg6cLrApTet3crynXwC2DCB+
QPdwFtHgdXfTuC+Ng+cIKHHEq8T7Av3mVZs9NJjPuu6e5/H/ZG26pQEVRPw/zweraZYjYdI4iN4I
FXQMMOyyqhNwkDf81ezfIkHekuLJUmWoIFkC4PXNUIiFoOaSSyGAAx8H2k4g6podxTwzipQnxIDW
LPjZ6neKsTSn/gntuQXfveRXwGkggpomhpCsnPrVmIL2saoq40CfeLduq3fJboufInqU5gEQn+tr
e+mrAJU1kM/gFUZr8tQY042hTsF0csg799EZ9VvVp/dNlb1VqbNwXi7cMhhm/mNqdiZ7znoGzkqK
Xg15jG2ybpv+tu/Vwum45JpT0gKQ8jQyNi/hyaxqTW4A4e9xDAbG3HuDQDDzG7N9panaSpstQV/O
SzLITRHlQR4VxIR4eqab79NjUGZ5y1JDNgcQ5rhvYjCAqq+ycUdJAsaRLKtucB3+EnrqrJzULFYq
b1dd0t1ZJUhTIx1PVcQyaMwzeT+IMbkv0xpCCoJtmFV3X65v+HnxD4N5AHdgVAbbDejjbMetVBEj
aiYuGaujAYjvv0qvKVeY2QI3VYUr2UQoetsRT/MTvdFXwikhUSGhmRV3OYaOE0UxmZFpfiG8Jf3R
871zgVPEM6GD2QWZ4Aw3V+F5UGUmEC11rrciDb/jVWKGndWPK2prt1C7KhfSwQ8A7OlVhnoWenlA
mwLAiDTpdPMwp94oNuFdVTQ479DLSH6qtBFPg2pBYIFKvHrvM+oVwThm2deiZdT2G65h9LdF/+ap
ly7bu5qZ134BNGnlD5gGe0kF195LqRuQbzAc4IK1wWPvlBkjaBrgJJ4PXhXywJNGBzQyIeNO8cZ6
MEui1UEVC0yLeURgDkKHRP2za2Je0R96KE8F4MWp9znYbvDbDJZ+RfV8wLSvqznvJifqIYVqfOo3
Zau+D7WNzm6X8exZR1kbeF1hd68Aj2TflWqrzs9lFh9ApRUvNTDmtwpasgBU4AE2pkK6NZes0su4
BnLElgdc3WHcrwYS+xTqe4baXPfm+Z0yNzT9+6eTpzRd1VTCUOvqYaN1gSsOXtQvXJLznGhuZeYi
Oeo8RZfDiqUDQyuTFagyFm6t+YqhQIDaHd44zCeBgWpeKjRdzQD/Du8OIuP7OMluOuaBH7SCclyW
orp2fdnmH4RWK5CO07gcqNoAT54tG88BYStF1x1YgsrOoJd1ULvA+1+3cvaQoYCLAgvyK0ghQeR2
tmydbfedoTGANJJuVdUq8bvGeWykWhcONEi6Ee1IkAwMLP1Lr0CeBcP2FJegtXqW+rvKBlW5zJBc
YoirqCAnIpnfLUnHzX3vwwq68yhvYDnxfJ76HvI5gNhojiKH1oWkPbgG8wsgeK4v4vlWTcoff6zM
t4pBEMWwC6SpXOSrzIu+YFxEra8bmVPVoj0MK1OKCEtIoeY1ZCihKz1xOfLEJgoFdw6yGP2m+YU+
bpCO5Yrb5rYEn4JiIzh/oRhDad/jX9S21JaOwrnbIPZB93iiREEyN2fVGzLRFr0ZJcce9IG5Z+/S
AipFKSBSEHyILHMtm4caIknXl+Ds6cHwy6Qb6qDcioo9RpFObhJz8MwBrSN2tNF489as31kjmC5u
si/X7ZzvJ542lB4mVPhU4J3tp5lVtYGhTnaEtKG21kcwMmQWWSr9ndVXkGEh/QGZF0LVD8zh6efE
YAZiIiZ4SSkoGcyUGED5qGHdGSaohx09wLtlorwDFpQBGQsryiVg3fxD8Qs+Gh+I+PRpNn32obli
ss1zozl0gF4HkPJRIBrNioWgcsnK7I7BRD/wzdABPfRefLAyAPwdTOQs+MYlIxPF17SmE8n2zDd6
lQnRo4Z7oLGNZzPV8/Jl4rpfOIXTb/0ciUwrhscSk5igXsdg+syMg6DHLdjHIXTytVSsCrNEq0LS
u2wtaylXf+eKeNagmzyFPKALmLo6pz6CWVvIv1FDHmKoCHXNb2m9XDcwbfHJB30YAFoZjoD7eH6S
EZvbhd5Z8iCc2PcY4hi0iJLX/8zIrFHSVzk8wIARlquAyy9qfJJO9bceMPuS2dbkqVXFOkMEYBTv
CjBKNi6pzc1vvX9uxp+1oqebkUFdruwTKg+FDPobDEWbOKjg14EmfLNSS82spZ2ZPP5T3FREPfgO
YyxaRp+NtPQLdYsCxsKiza/U+SdNP+KTEaOkQ86n7S9/4HvGGwliGgcZ+oKZs9M525vZFeBmXdtg
JEkehu47BeCQLaUIS4s1feen76AM86tab8oDeCN9LTs61rPh/v7PvHh2FoXQQOkoYCMegAd2v9Hs
1WoXKt5L3zG54KfvYIU9OmMHF+MZRs0MQLPEF7HYjl7YjjngVI01r0sPX9K5LJjEy6W5RAB8dlGe
7vgcvidqfEQpiTw4Bt9O6oUGcNSkXNHy+/VduejBGA+AUC0GPlBJPF0xHVKlAD/i2CO1WLno1Vjq
3RnoyvEeIW1z3dbF3flka3ZaXIbxy7yYUpnKC1rnzuhebDBf/WdGZmel0nQmFJnusa4EP/NWd7XA
+L+kf5gN+LNsswMDXXKvqj+skARETDKoNQJ5Pxa0+d+7NACUaG+gEIlmOZ19j62Ryqs1HZe/DV3K
Esx2XgpiuwUrF+5mFJOAJkJCayJdmpUlJEQborKq5YF66BgjuQYngU8MX1F0VQOwe/31JsEcInJg
4lCUOGvBSQoZTKrg3vLriNJVSlMfc7DXjZwVVT+S2k9W5v7WW+BmgQrAQYKqFJnLvjxCTn7wdYhR
dr78Md4nD2Qp8bzg5IgEAaFAJIWOxnwaOW0Y0UjSYr88EUaR+mW3XWiKfKE8fdHMp/rD7Ll2XFTI
0YlA4MG/9cB6CW2ftj+vL+CFS+ikxjF7sIkJJWNLgw0eibVuPlTGS92wzZiJBXe4vFOfvmZ2nGjN
VdfUuO4UiA0I2nn+6Pb3lSJvhYhDWrjo4rUbNKQfLfDnCY/vOoduOhIvPLRLXzx7o5wiRVlVTTcU
b0LpQr+hwfS6TjZumS+YOktIP7zz0zfP3irDTQsDIyryAM1WqwrzyG+e60dnm75EUAPNQvTBwDhX
rKNsYbUvPF+ft9WbnfXU0ESqJsMGF2EjIr8bHq47znludlodm/OM922OkslUHQPZgffWjr7xPYWE
VYOZs9CL19mSENrCvs11c2IIqgweoBAH2lthOtwTlgJemq8bSOhe/7SFczeHXjIrxe3JYAlSWSuT
7WTarY309T8zMnuUM0hpVvXHDuX91mpvaVLf6Hx93ciFl//EDWa3Y6TVBKTm2CM9Uxujq/zRjlek
Vb6W7itjiTvt4gPzx9vnNWijrJhmTevWGYj+0wgY4E05FqFnvjiQTyCYFG4h1XP9E5fcYnatdOO/
jALHjmvlkKgXt/8y1gvDFtOtMEsCsZLomWGwe5qwnn7Gp6jTw+BeDnJoxFB5sU4t3Ucp2rcBcna8
co063b4dv1z/sMsWHURsU9QG/OWpxQJ9OpmJEe9n6YH6i9+V+RCA3Q9oI/cx9bxANktgozPg+D/v
qz82Z69BEzNP2Qly6dyE+jd96ysndCH6Piq2LgoQL5Abw1vRekcXh1jP9hHTnkAm2lA4BMGW88HM
8GmBkwLyRFDdsPZN+ZUKGTaYyi2sIgS2fvWXCzuzNPtIz+OuqbLY3lf6MZL6Da3xgRypasNemhKs
XfZSnnpGqQYeuZOPmx12OtjKNiKYNDch2dWvZAzQM+vBolL7AJL4zjZeZQE6Mq/WbrAfXYwN3bJw
qZ9x1uH7+BkA8GCEZpJ3NGevgtSgGtON+Bnstf6mfldhdVM/Vk/xg/NYrsS39qZ9Ko4wjhZauNj+
vrjBn4zPKhxDDwUpm8C4fa9QMgd/iOFTHtA66G7rMDv2G/ECvcX+1xJ9yLlXT6s/YW8BrEHIOYdl
plA7dGsvsfd9FXad7yXh0ISVtmLNCsxhVkju7QUXO7t3ZxZn774uhoGmBSzKwYPQ7rMxslUfQzIp
eh2TpW09e65Ojc3bjbqXJzKpJ3/GFJhbrVxHhj2Yh6+fmiUrs+0T2phHVYpPKup1DGliDa27wvhx
3cjZnTf7lNmdp4BMppk9OWgC0kCw7be5t6VVv6oykPVICCJjYPG6yYtuCcQ5HAOkL+idnl6zrhwr
9MUiay/cyM+gt2eloSZ2ydKQ1+X1+2NndgUwIUg3jq61ZzHGnui+1DdkScB16Vum3/DpDlWFGI26
8HCHFs8ia8FyrfkuBqxya3190c4D24+N+vM10y/5ZGmMdFrU6Jft08qHruiP5inXfXZHbsT39od6
A3mGm/ntUlS7tIazt15Zfa9X6IPv83qVVArSd11AtJfr37ZkZJYfUGnEvLTwEJmat3IZW/PsV83J
6rqV/8el9GcFZ1eEpgOG4xH4XZ2vOvOglYH3zf2JzMf+oulhy9Z2uXCCr3sHeBdP9wxS6pIiFQBB
erGh3q1wnmsMHKRLOJIlM7OLYhxKMxExNsmKy4A4MVDAb3kfEm9JDOMs3DzxwbNel44xLE4HbFQJ
tefYx300DYZvwFmia0FSBNc3bOmzZvdEo2t6kbpYvcb8EdnmrpTfkf0HCgzM1w2dJ8pAMbmI9zwL
VNFgz5vdFJmZO3ld99a+x/we74LssQdHmc9+glDe9p/EZmmSbvqDJ7HtZHCa38c8CBrd83EvcwCM
vEJveO/R1VBqKNz+Hw4uLEx9QrzAoFycObsHrDjVNFjQExmhYifq9VCAlM9JraWn98Lx/WxqHuNM
SvNmgiGjfWbzIJfQ6KsCyn5f36MlIzMfd12hMwkMy14nhZ/WVWjXZZA5Sx6+ZGb2HBIOXBPt8C2O
owITjQedfStAjnr9Yy47HIAuaOlOg4bzcpbtjVneSN3aG0/ZPnqVPZgikM1DLAE8pqVfSZ800E1a
MHv54/5Ynd2zxTjoBe1htZigSc+N9WYv0fBdirvhDH9szPxuGoAanWK09kCq3VlgjV3lT84+Casn
sXbDOux+82/WhgbZmnzXG9/7WnwvttdXd+Ez5yhXMwK8wpCDtR+MFvmpFyI1FcXLdSOXT/C/v9Oa
+WNhyAhiZfhOpb0Oybex+fp3f9/C0QXRMFqsuCQmJs/TpyOVegTGcNkeaz6KEMOCv7ReX5ozPJs3
mS6HCXcI9uuJcHcORXEBGDQEiMXBa5/rfej2kfbuulX3lg5j+9UkuYQEpt1WX7jIUA5tE5MhcYiy
LkzbuH9lygC0fBBEvRt2afUBIBix8EtMs36hJZM86FGsBiEzCLYg7qXVjYZpe9ksxLDz2H/6CiB9
Qc+OVrsHHpnTtfJaWjaxKZpjQsT43OVQeeCVzFDJdJIgN7KbicZz4SxNf/PzDf5hE8QheC/AVQ6I
8alNKiCPKj3aHHGXd78MxVUABCzkRRVIJ62Sjl9TvXvpqXVz3S8ufKsztS2gBwApZhBzntrlntGg
26+rIwiBHlTC8nWScYCbW/QUQGGWbEjm/Pp7k1hZeCHYGZHRzVx9EMBUKihnHyPIyvtJ1P3ScKig
8vfc0PE+akX3lw8/1nbayn8bnF3C3AIRr6SOOqJ/kqyU0J69zFY+GTCOVdfRX6YjsIaPAscpNBbA
CDMXTTTc0uax3qujBx3jIIXq26MdqddCONHPuuqWeEvmUc1kDhxHQGhPmg74X7MNBEzEFnGujpYD
ZiA6tE0YgwguyCCrG2qFdBdi0LOwF2N0gNIBqQpUG9pD8zMeW1ZdJppLj8L5zWj8aIHDMy3Nbaoj
dosIlHHcW6IyUH+XdyZfKsifnROg6ND4+lDnsMD9PLvHvAqqvRyTdkc68PferOObAYqBATj+X71J
khBswY7PyyUWprNRB3z1id1pGz6lSyqylRh6iq/mxpd+MNeJRW+VRjCTWvpjAX0iwHGrOrrhCso+
aU8xjJMv3BHzN2LS7MVOoxuHwXtwac22uhKurrHRsaFrqbthQS0o3tfDUmvsohU4DUqW0DnBWMXp
lxrY3WoaUzsKLZKbPIMqspNihuP6JXBG7jcR66Lrh2lQ8G6D7H+6mD4tqOMWtC1ajT30vd2+kMx1
eRCpSIcwQ5QXvsxy+1vOaww3CGh29b4QjWsEpZOXzzFYMh/0ivUbPjQ3cV2k6zHW5W7kGv/nU/D/
Wdn/exrn+Ddr4JnYzrr6lf9I/uuIJ+qchx3/z38pzlHzH9BRmOig0E51Pu7yfynOWRCjA/IaaZAO
IcIP1O2/FOecf4AhC0SH4JCEAAIKmUjF/q045/wD7J0AgQEVTPGfqPX9BRf7x0jzn3d1QvsiHQIs
9sOfAdeYxY8N742GAXB4r1gbrSUClNtGcYBkOxzPtFLdfds3amUYjeuDbGvctXmRr4ieilBVrvS5
VfYhsh1Q3piJvtZsk/ntKLKdtHXp9wlrn1lmayHPx9eqb1/kwL4p3rfPUdqaG91C2qdpGFf4tBnT
osdFfiJtN4UDJ5+FewDv9SQggdXD+3Z6epSMvQJnob8X5ejegAFRfy9RsgFJlrb5+KE68o24ZsnR
hPA7Ut1iabJtRrSMlcUvgMYnmuioEoH4AXv4+QDbzPY4LQ39fky69Zsrh/yI6XlebLtUW+Vu1a+N
PtKTMDZJ/GZEPCmDzo2aL/poFA8cGtVAe9kD1GebwhshmQ0YtQ/K0fytLSz+AyQ92YHTtN0pWjuG
n+sWv+mpAn4jGfkNhg/Mu6qSReGLwquJ37S8r31ZC3AQE+FZPlCt3MElvFQcmRXOPr4btzDG7MB2
PNGvzcKXSibtYMiqv88sjz6KuJGjDwIDrYV6Xy1/GywB5UonhFrj6gPsqFeRuestjPMT6fkGcEnA
oA0Z/+qg+PG/KhInEpknjjGt+oljwCGAswVpKaqhgPHPfh1PGfeEMqAAB/aWb7lIhMB0WBptLDmY
XzF4ZA2rtKLxgcdlvxMdiOsCk6ABi/y3ByEfEmNcviqNFqArp6/KtGqTKi28BJOKCHLnSVTNas9O
q1rdQ7/6vZmaX527jI89Oxa4TzAZh+9HjIKp6tnb1UVWjEl3Od7rSD+CqlIIhkwNZ9dKnlIpmx0o
58dfRkK0VTLqQJtmQoOuX9lkz5kooAdlFw1k/ey64/6oD1EXggcPTMwZ1Ta0GTtEqLnECInn8L0N
NtCQGkMDkubcfcgMEKkFIFj8NlgFKDD6ZABssjaY+WT2bvbuZNU7s9C7WUFOJ20wp5mEZpNXoRJo
V/uA13MS1g50C8fUlj/heGmIZ1gsBVAX/BfXBq5ejMAh7EcP6fTcVqMiBU96/R7vb/NG0sF0fWuA
cgx+LNUCrYCEY4QGmlnz0oZsU+s82RAKA/GGkzEvVM95QCsufi7caJNjnjouWO/hHZj5R3qKubDT
n1XXdZOq0hvu8xLkzFo0kvt0sLMwIrS9yZQ+Bpqm1M1YdOp1HAu5HrjlbAeRZm8Lv+T8CIEOALoD
kBDB0AauudNfYoxQRspLTb/X+gJdzEhYMVgAKDaJ12Ybeoj01jwuOMQ9Cn14RzZXEb+osYBpbxXl
KrVxlqCI2S9pG5+G+mi8wbUR/oFRCkBP4KVnN25DRROLJuoeHIiZlwTL5FpJGoDFHNFmTxYyw/mJ
ndhlULtEOcmbZoHmkbbWWz3G9m39oe6p/Gr2IllnvMq3C6s9P7JI2BEigOABCQWiwDnITNOIlbYy
Nh4GHeSVXS20VS0zkH9FiHGHDl1dPaPvpRNBEhScVu88U/lSSjPt6Gffw2+YghFApVyIBGH+4nTH
Rw8Pcp23EAPuvX7j1Hm5VqZerxwCL0wcd995zr1b23zrYFoOYxlddO+46T7D3/WLyAOQQKfdGERm
tESqNEs8pk1HqI96BGRjUYoA2efst/HaaomIxIMH7b7AbkxcOtnUdB4Alhu51AM7lcWqTBrrkdVV
FsRGa61SAdKaDuFxeH27pnDpdKXwa+APk34iyD7nQ61mnPd9plPxYGSG2FgxyPIw+GeEbrhHycR+
sjIT/TcIxSxt0fx6+FiGT4Zn+RdKRy0lXBcPGIKofFrW+qrXKYTos1y+RBIEvyzHzNPgSH3VlqwK
GM3XLuTfl/z17BCCrhN+CqIrBKcgtJndDn1qmH3ea8mDU0KvNkJUHJZ93myjlhYPOc+LME6AYM+1
KA/y9mthNV9rdO/6ym5eVD06R47JzXt77Me1SsRSNWCG6YK7TGyikzOjCYAH8CN7/5RWtRpqSBAA
Yw80bpOwj5zqQdFxa/V2fGtwhUu+0ts95413C7AeOvhxuUQLMHnkiY/gJ2BODEUJB1E8Iu9Tj3VZ
zhNaKNDgmxHa55b+aMZDsUJ+Hd3UjWH4RRsle1c65fG6c17aGgBQUH2Z6LGQdJwaxnS+FWdjBMPS
qte0hXskWcoCqOVAX1HEYsEXyPylmBYbL8REIgFKXGBeTg0OgmeNWXH+YHkCIIiIqxtpR5Yfy8y+
YY0c/LKuCJSuRexPs4BBNbpsoyC96bea1Ha9rt4l59AjrGS+sjqVByYqoKHOCzNUZTS810lmh1bf
vNpVaaxjm8YLhFcX1wzhImpIBJXhs4iJYRS4Yi17IG3LVlpKx5AJ/sYNkLEamWkG17doWpEz37BB
zI2C1fSezVbM7fWo1UbBH2TiPGPSo9uUmZtg/Cz5XnDvrvDoEhRwNmc+nQgcVYi/kUkIHAOtswzQ
StkoEh004NyqUEaIyJs+1WkUZigAqAZLA3MgUp0Wj56796xizxRr7oqm3VQo8a2IX2tY+eurcL7o
mNVETgCpUkyFAmJ56jd57HSJVuAOMereDczCeSWkexibxAjHqFiSxJmVWv65Ai6q/pgDRboCPvtT
c6CRT5t2aNhDro2WCCpw8IDLyYqJ7lf9WP00c+OIIvF61CZApiAYVGWo8NWBXifjpmMaGivE2nbx
YL2gfyq+YbmtJaKej19x6hoTDz2GHif2QPAcz6IbBN6ZZGrkAHtn9ND1xvjSdCq5STzRyiBHCTzz
TVEI6rdo3nHkVSxdFQ7OWmjYnD4pq2v3hifEDxd9DpTGDGj+pLXdmiGpc3qfA/t3F9va8JALi7xd
39EP9uvZrwfy38Vmoq6B9spsSx03KhDr5/GDyAfIu0tXrgS6B9vcG0nAWoOGCOVJkLWMhHGabqJB
0duhHoY3OzK87aCICQKVdFvJHs26lkPt1WgwtIAuip04jk/cVO2IpgDL1Jqgro0xYLhPvT6KQrOy
Pb/oLDNA6vsLtWBtZ1WPrp2nTyAJLkPTTPtQCu2pTxuyT/KqD2jal1slM3ctcxty6I1HbojgzcZt
kYEsrM3ZmccQAVR7QIeEuV4o3Jy6nzakeuz0o3Ycyrj1SVaXYW6NbAFq//GszHcACQ26ThgoR4Q8
y3y9uDYKo8/ih9qRQ2hapXND8gJabniLwgpjRn6ZymZVa8b4BN4nCjJP1h4wb/qcRPl4j9HBYic8
ARS0WX4jTvbSpp4T4p19tof+a6SyZDXG2UqvpdpI0kSbiKC4Y3bYEgjVyYVA6yz6BsQPbGDIlV1M
A0O/8nTRXL0dKniUdqQ11APHioijByHlH9e35kK4gHsIPUFMe5roec0vx0grUWXS7ezIGA5W1DkI
auMe2THND2bdYKYgcdYgCitDN9PvrcrKFt6fGUvudDnhF0yw3A+oBCLc0w/VG4Ad+8HKjhCBeGbl
Br1yLRp85zs3ofvXOKvaSW+NceVhaLga+jsqvY3q2/sy+R0TFvTcW6hUzDCW//uL0P8Dadgk/jIn
DRyliDQ0cLLjGDd0S9H+9Y2BkfXITaBF0jy7xXSs/txJmeHSqfNN3thjoEdQ4tPdZljRPu1CVYz8
p4bu0m7INAgPxRaYMYFLQsCVun/tK9NjguQF0yzAGc9vTkALTAkJ2+zYATq5GlStAuYB1nXdV86S
JGwUSrmoe8EM6BSmsO9TZCl0sLAMFs2ObtLVm7RVcSAMWofR0LoLps7fR2jgTeE1xg8o/uvMJ5KO
2XqhPH4cWRaHZABMOo7A3c4cwoOU6ks7fuHT/tgDdnr2QBKT86qzWXrkwr1hboc7gDa3deptE9NY
lTS5z91yJ2gZAJziM20ru3yj6OC7ndzF/fr6Qp/lWASF9OkVQTkd6m3z8es4a6BAPFTiWKZR4pcW
qkomh9Rj0SVbYqeIEZnb+AjzrQCC6ov6yJfMo4GNduJUrUM2fLrPVtXlQlo9PzLTHDe2U1VP0SCd
e4eqXQLGPND0EXqvTK0FGsNoge4c1D7Ltfgu72pg0TSWD7shrYxtrNeen0dgbNdKaPt6DWd3jRE9
X1+u83QDhEfgigCRCGbj0DM4/b1FaUeUooh2rEeMrGIHAcPuuBXmoGMLYpGP69rRDoVbLI0VX7g8
UbqAwMjE1oPaAZ3u8E8nwhG5gn+AIAIFvGGtwHnWueb40nXkp+7G45fG8EqfVjoNuMciqB5Y2UI4
fe64+AWTp0xq6x7G2E9/AZE9Rh26MTl6df2YlxU5Yt4RzD55ni+s8gxiNN2KMIUVxonEWw72vFNT
A+dKlm0BU32x5Q5oGjQ3pfetVtS3TlbvSzBk7JOuDUsQOYKRMIwrgOtQsN+3A5j8/nrPDX2i6EVQ
gdzrAzX0aeWJcuyxpQM7UkihYjA9rfeunVoPxB3fWFVvKwiwP+mZ4AszJNOOnsYYCGL+CURHiAdI
+ukigL9ASofU/GhElrXRbEw4eKTzwutfd379YTen8gKqYsDtfGQ0n74OMM9oTGmeHHnVdzcej1WA
Ol+5Gm3zqTaGBe2DCz6Em91EMx31ThSYpn//ZM2UdqowEsOPmvSeRV6l62FE/RKFBHVz/bvOkz+k
yS562EAQgqdm3gOoiFR9DUaqY6eMn0WD+WUjItUrGHp/iKHRfwJZtKSRcenjYBT0mgYohsCdcfpx
hWQZURwsJwan2p1N69cYJLhbYeu/rn/bhT1DRR0NzUm6HiRsM89Iir4ba7zNB8lIty5FY29thkkI
osrbAXClhQNwIVuaitPwDYQoEypgdhyNUkSoNRHjMCa5c28Ro1q7CRv36C6h4GExzEVyiMCnzniH
Lpm7k+gVvXltGVZMOjdVEpFtFVsjehmVE/9om6bftGX/myZ9+gjkRh1kY8oWkDEX9h9X1eRkCCE8
7MrpZpAEDLQ2ptkOVeWYYdmV/EErzLvGQbCZV1qNmQfQR17fl4sLBagBmtQoV6J8OtuYIWJl3rSS
HKw03wArsmvq57T9TTXyCwHVtklAyTxEvpllUBv2Gp/HoFMsdma0qfPMT63uxR01D3eMHZiRseWq
XbhTzlcFWSMqIhOCx8EM+WxVsgh8SCDCio+k0I9t6z3WSqd7Sdw7U6+yR5XLZCG8Or/FpjwVx2FK
LlBTnflOWdbQhZVRfEQhjfuFl7tgOjfazfWVnwGFphfjxMy87JAj4leF7cRHW65J1YSpJ3ad5fEA
3cI3W4xvo9tssli7q8z+O+Q6ltoliz9gtrLWwGLKOi8+wjvWmgJAx2Ke7iMpXLclWXdeeq8J7y2L
dhGGKjNvXBKpOL8UEJbA28HagLsLVGCnDq8imZodLXD7SArOKlBAZkP724ghxp3VX64v90ex8fRt
woqjxINKHno2Zw000VDOGNHjI5X8UTcQhIkS3OJDnhHMWNBibQ68+o3MJb6ditFfDV26t41p51uz
xlWcQgQQXH+md1cPsf6bN6UN6SKh2dwvXfmrrCPU2NtRvqK+oGrwCMYbzUnBKGiafXareUmShhE4
GkOwDPIViwkI43ox3HM38dbEGtI9cUW5jrrM/k41KYKmHKI3cIpFdy42aeGqubT3OFGQakAjDwTi
83AlorL10pKxYwv40c7Oxl8AjsldRLQ17Ui7s5wOBfiRobLlxMUKjWPjpaTlQoX4PDZFNxNpNVJs
KM5ATvTUARrdRMG3MpKjBTcEg3j62xsl23SVSu+Q5cjQaNqfmWj039ed4YJdBBDA3jiToiSevlO7
BDyVcV538TGGUqvPEeg/FC30GaKBHHUEcTc9uLi3OW+cJeGi8wcXbTxThwfaCCnQQz21XGhtKyV6
CkedoHUHFOHvJsp4mFEiykDGGMYphYp2Xqm96n3jPQxkIBuAnwFIaJJkZdUMOJzSPHDXebi+Jhci
WNQVcb+iFAqGWXBBnf40poEBGTUi78A98q1ELSQovxC04YFah7pz2qdPdpPetTayTUWyXeukv2qw
qd4Pabw0pnvhBp4qLih1QjAMmOxp/z7FXAXmxisbkrLQJUz7b14xpr7ujOmCF1zYCwvBFhLaCWJl
zHtBhWAo+kJK6pAV7aETSX9Xc6/aqK6y2cKTcuERg3QkslWUcHHRzUGvJB8ps4mKDhnKbavU6/g6
lnHuS8fuQkmLLhAlWaIkvFA7wgHH6k0ib5B3mO9oLgmzKwxhYTge3Hy+WZlWUBcgzitM9hXIW8fP
OjvZiHbA9ctzEoWYYH2go5tsPVNK0JNWjhfUTantDN2BDlPp6r/r1nxd8Lzpnp9dzYDIoTaDkwga
PH324I5Kk92oZ+4hVna2LYi0gQseedBUpP2CC+Tb/3B2XrttY+0aviIC7OWU6rJsyk7PCZFKLvbe
rn4/9H8SUYaJ2UCAYKBgFsnVvvKWTNGKy9CM8pmnsk92iYNz1Ia/Vp5jHuf2OWYDCp1mCLEjrYD5
vvpn2TkxDJ6m9ItrO2XFFxPhlRMJZEQoVvXbkd7u1iRZO6qm/0nSx37XEcdvu3HYFNKQbdNi3KlD
ZFx6CaXXZkrEfihwSMvGQXpIknBNT2t+mpunpfpAtAg+FAllG33Q26dVDKrmOYfJVS6HdiMPFZX/
JvrkTJOzGSbnPy9hhkPZnnOaYIzAevFxYlIF8KdaQArdRsAFp3Q/SHa5tass2ZthVm+5dJOV8/Lu
IJgHBcbMIQD231pGCBVL2EKeMbj2VGI21KYTzEDSceUaem3LLz7lvCvnQgGy99ix3H5K8lYE8OTC
8eI6OlAmoayducgTuG17cgQKAYG2TYND3/5JuodcOg2x7HXdJzXP6bMUD9IQbwOkeAbRH/Iy2hvF
J7xcXV10/K2vPOwdQInQhT1N1MvhZYIFWhR0qgxbsTLNJa+hcbCz0g498Co6zHnQR/Bq8TERrbQd
K+fFGmvj3KVIIGeJT+9KHuSMUr9sHQUA8tPK7rk747AFYrqYLfJlBL0Xz0VGHvfDOAbXlm76Pqh8
cQxIkk5g+pFONuOjXtANJmUInmw5ig6YqPRbvQ/bQwNeKXAb225R0uWjNaP4E9CNfAZ2NR3ef8y7
XaNzv836DxRq54LNvOL+2eN6UFSNEirqy0hrfp9mPwNUSrUpA0bdp9v3x7q/UmfSNcMwWUTzFIgW
g8VTTLRIHldItulVue5ZYsDOM+oIG4PCOodmrT7M8a6e29EDwhQytGL5p9YKBKnpN+7ff6D7bA/d
Si46nJsUFWjqEgJgT61DCKI611avncPQ1hNSAXJAkRLs0EuLCsZj1Tnf8FdXDz3MpJ2Vl6q0hfXI
HJZDekB51Ufctaw/2iCCfhWlRDUY7lRV7rQ28N3Rsf+CDkZZ/f0nv5s2HpwSIj0YonjlLk3VY+zE
FNnXr1PY76ZBWBtJzZ9p0HFd0AD674MBkaSWRRAyD3g7bcCxoDdVhn5N43i8mEaWbfyMbmODgcUR
nQV1Zby7U46Xo/iiYx/GLmWt3I7XZCzAtG95OQzh3EJFc8vq5LVT7s1RWIV4i7MSwcfdjpKmZlHa
lalfUTMbNl1RAsBxtHKloPBapbo5SzkBkKLgGpUxP6SydDsMuOQIlcTBuqaK2l1kqWk/5XHQb9u6
N15sLZNnXSgyjMiaJOhFcb9pwDZau14CGbNrlVZBdF03u2tOcBK4Uzj6f61mtL7aY+1/QA8dpbUg
k83GnQPWTRJSviGLk/vM7YbK3qkWpvdWnMafAFaD8RFDXVfuQEp/HIPBoFSoYqstj3mMD61jpKcI
6103kPjvDZDJ4ocTdsdCpoy7cfwKbu0UqGHhliYa2ZuoS9QtDRKfCxCsY4zVmpUrUrMr4kHZ+3oC
yLwIxBC4nZXAL+LaClb28N1O4KaCdQcgkLQc79NFbEzWMoVt4chXXWRiVwO4Reiu1nmqJAb6tmoS
/EpdvplQAOw4hMHinOswCMTeTmiTGnHXJNjLKp18tq1vSqd9b1r7IsIEPHDlBtG5tL/n4fjSJ7Gr
AKguo+Soof3iOxsKpjtVa44qnkKS9adu/yb6H5rC9IpV+sLCLcpk39BVFr60TdRnjR4FugEPBY2k
jKJdKn2yu7FBTl95RnBxnyvZTk6kbdOv9MfvkoH5LWfpFDDhFA6XRIiW4L2X+wIPyLEj01er+jIE
ZfJbTN3H90+XN0eCk/C/xgit3dvv2Qda2NmhPnldZI1faHI/sLKz09Q0ye79ke6xPbwUBeXZVAou
wh1XCUSg4ptOOXm5MYB+1H/VSfJsmwAB864+ii7XXH1s/ooKp0KjdpMoufZcynHYbwubAr5crpx0
91ib+Ym4FIkj0UEiJbp9+VhVhTzK+JKGtdVs4lbVT7naha7V6H7gApcrdpU6mIc0UexL1KX0asxz
nUIP0AYp21oK1ZLOLOwnSyvUbd4n1UrD/e6UhJ2owEoktOYZOZdvHzCXSf6s3FI8aXKik2GXRIBx
fV2ZmPk1b/cUKDw2MjNDnwQO4u0oXe80sB1UHIXJ+/aK2vcxV2dinHpiUbcJfftbmztXLXfUo5mI
YeNPMhg5mCAHU4TQQpuitR670P/dhzMiSoiQqYyV2O0kPV1ZRq8IlMXT0jmEasSVCBzZXoQxcaQX
ih5KrWeZ3IKdE4mDpQtjn6IzWJJ51MnZMaTxUWCI4RZ6LR/I4NGFzxCR9gOtuiYoNR1SrTI5pcDS
KUOGlkVV4cKhVO24CQskLSalTTcdDXYXI8Lg0LWWZLlakPFKuU7ZTE4Qw9Xz9OBo097J0vpXrNYY
MAMF8U+l4QfbrBmbQ+YkGX3XHt7NaIk9ZQT1xDrvd2ETVdthVMWZ5uOfdBTtoSu05oMYe3uP+9+z
PSoOC7FQxPd+kB2vKfJ8T0N/2Pmd8cStfam1yDm0Egrp7y+HVxbx4gPD/kBO4TX5JEK7XQ5FXAk5
1prBM3OV680xmuA5wE60D/wJhH0pb3EP+Vwrkf9E993yhK5jbSqb4lpNpe1pBVlnm1riUIZDfZhw
QXlo2hDuRB0MTwX4kofRj60/OIpoWwr+sourbn10qL6uLOy7DBpfmDn45w/IH8odty/SmUNsjGHY
Y1rTK7sQa5Yty7c7VJki/2F1/SobgRRkM3bNPh4qZQ2pMO+b5YcElI8WK9Zyszjr7fhpSY+jxh7U
U6PI+qxINbhna7DPQ09ESgAyHpRIlJ9aI6i/1xJZSotiVq34vRu09po37GtrffE0MKCAXCEXPgNv
F4fdGGhq1xaN5UGXi06yWYJztSfDupjD+DLZrdzxdA0yaFGnUWqP6h8pnM9fSpuMLzQc6o9a55tu
SnD4GFWy81yCZH8Ytcx6kuo0nf3M4j1UrNS1CzmFIW5G+2aKup05BKQ2zgg5tKhDuuqpXhknVTTm
dwDg4YesKApnZQ3fhSUzWhMUOtE5tbS71m+uBZQ8K7v1NFQSURSqIw/MTXQAAaxsqrKvVioD92mw
g1g4l7UDxhjczdIKowdbX+DQYHsKIpB7q8im7yQQwaNwCpxM4kreRpXS7ln93UEfphIVbb373YZW
/gMUXrXjRFU3KoZJKx/i7gKhgKAg8MdtS03xLlMZOy3SM+ysvAL5Qsh+uXkq1H5N0mS+hm6WFl2T
OdmmV0yaoi8xTZqSRbIqJsdz1Oaxy1Xpc6P2Z0iDys/3z6a3ByJTpIAIkmLZSI3S0Ei6EGNR5Nuz
RzQh843lh/WhqNVoJTW/z05ncx2qL3TbX4vk86f9JzfHvkUbbTWxPakb099ZFmnP5KDyN7PCI8aJ
pvCSjOKrJiGeOJT5HCCmzodAHg0XgZf6uyRJEcjcwjyO6ZhytUjRVzOXumNPEt65GiVFRDEM58/7
X+juLn9l4tLaVh0WPgfg7VOPbWLj1dnYHnYTqPvJSu2aAksxELhdf4nt0XmUjGz8NJXxmnPPXcmF
oWfI9kxhgsW7lHbrciMk0cOv1m6naCf3L9ZgydsenbeqMUM3Hv216tNbL2ux1eciD9j+5ZFWGYHQ
4liyPXZnvJ06ydx2RRY8Ma1YHEKDCy82vaXGNcNhrcJ0n1ryutTQod6DspF5itsvPVSRE8Z5bXuN
GJUPcoZAmhYi6DBVdv4Yd62yF7Xv7Ee7Qvo7sO1payRKvsm0OsAopiRsCMru0hsVrbpylL+jiQlN
RpgToipTm5JGliGfboJ62MaNfJkM7LyMKOzwJuXWCv0Rlw8jRNFpgjF5bJrQemUkBDsWQeP24Zjs
u7oaPQmjzIBiDnZNkdR02A1hKN+lku4WmBRMLihJcaxkIc7hNBUbY4Kmq9v+yc/K4hQFXfMY4Se2
ycte11wKHGKT2sO4MVtZ+/j+4lXuJxTy+YwUIuuHj7L0bMS3TRFJG+P2J2kGvkEdpEEsmR5FOmH+
ZDRqvGn4tA/E9J/KJlE2UWOKLeIz3YlY8YNo1GgXKlkHYbQFJ+Cnff1o+brYyYq6Bla4P4t4VjAK
YB8prClLGSelM1upFgndL0R0fvh2ttMmyNPBJF7e/yr3lxlNCBR6ZnsXQt6lws0wiQLcT6N5ynQl
WAWk2lvWsVGLj6OprIRM9/cFA8zAUe5MwGrLA9bKhzzUEgNnxz7snpS6MTZpN0jb//xGXM5MEqV0
IDhLoI85qDpdBEnzylEl/upaDAPT8Geo4y9g+SAP3h/ujZcCy05rn6McBM5S2rdU0hbfIvqUk9TT
57Ran5aa37cr83QPMaRIy3sh6YUfIeiQRbw55lXfmuQHnhwE3402BEA/+hD/armJXNksHsQ4RPtp
SKodWhn6sxrGH95/09c44/Ympqc3w0SI4ME1LS1s8amfeqWcNK+Z4ninpUl/nDJhXxvDfwZOMX6D
kceVYFR58lkpzHJjUrUfHCjWbTRqj5UafhHG2D/CYGgfyrEf9lIj2wcNZfW9U/j1NVDywA0nvTv5
SU/hrqsfxkR3m6CCEF2rxcbu0ocohpqTANjOdxY4GreCKrytAhGeo0zJ12Kv+aBdvDPiJ/QhuKfJ
lpdJchWOZeU4re6JtEXl3rKGS5ITYmlxonqBZZdfKsm5UpHixKNTAKxBsbpv73/4u1SDaAD+HqEW
STTk1EU50wiR8alSTfNsyEmn1jAwrYZe+ZCndrtF7u1HYzTZHrSyZ5ajthKqvHES4do1993I4wGu
LCL7XFEj0VuF5iWhcVG7Rk3cPMPwWa+AJL//nm9sJTJvxwSjRf8LMOftpadYYsRhPre9vB/Fz8DJ
vpfY1q+s4rc2EtNIHDkrB7GI5xPxn9BLMgtZkrAo8FByhmCT9BIIR26/WdOQFlIdXSypy9GDyqyD
kfp/yhjezvsv+sZNRFEIPgXiUISaxiJ3iyNJs1stdTxk/S+qPj6pY5o+m1StN2OZpxcn4kpMMTl9
f9g3vi8khrneQzw9K7HcvvnU1EKn2uh4eRor+8IJlF1Q4Cj6/xgFKwvOehYrGOHbUVIl7cKq9R1P
gnh6TYR80ZQheX5/kDdyIuhh7O+ZBz/3Sxaf0GgDp24H0/aKRLvSJcR7FALPWQuL4lKYevmi5fr4
qFvd5ygY5GcjTI29X1v1PtGz/hRbQXNujWblgrvfqCol1dn2Bdc0vFnmvfTP0iqVkZ4RuCwM5sbv
Ulc3D1EJfdB38i7aRHKDKpfZww6POILOkq/bK3fR/bridnUYXoM9z/dfLO3KlgMlVsgqdCwaz33W
59u6KYWrxc9ljUp2lm0pWq5Bm+5DczgCBFZzvwU1guXNlIRCtsdSsTxryr8mcQfcDOGIvI9eaN3+
0KSuWzmS7pnwVOlnvq3KK859gcXkx12sBHUlTR6xWXsYK0McCmdCH2r0q0fFDPaWXSkPeiTyLVyF
dGdjvbLtwTFsaNyveVjdY09mYAKROhSVWRB1mRXJUtGToHI8t0Vm7HCtp5Zriyj9HtNZeaizsfCa
zFZ+y06AAy/gknGKt84wADWCQK591mW0bFR/SnelLofXQtMoJWnc6/95Y6qQ1Xk+AhUOviXBNxJp
JZcqMaWiC/NqOtlj0rbhyhZ4LeDdXpgqgSQH+HxpgX9ezA2g4zZS6JZ5QZ5ipxqG2KVEohn26dg8
hHGabY1mGndZK6t7R2s/1BMeSYXuO39XTog3liXXJc7NLMw5HNRuN6MvIYCnFpLi9aMSn4Joyk+F
bpAAUUKKUI6XCv27H47o8GZtfEhqa7wKrTy10Ae/1UFhPzoFijHkfBVpzYgx8SlQ0/TstGtZ9f2p
QWiBnD2FHaDw95KtNHxrKVJMb1Kl6U9QI1SUdwoGM7o7atYxHKJPiVJP33M0plaWxGvx5Ha2GHtW
8kXVg4bzElkjtZMW9c5gejgpuNRELk2pFW7sIF0lnafpV5X+LrvhVx7ZLgC1U2a2Z5uChJtNxHnQ
WfCLGaJHq6ndzn6ITEQFMOCpDYQcnTV9yvtAhLWL2AIQWsSuqJvczmcY5mADg1B/Cm39b9aJ4ilN
gmLr6F14en/p3OdEc/YAA34Od+BdLuIQOYhqKS16dN0V5P1KLAf2fWLluxrAxW5O3FfCgfvmFWMh
IQX2hijTgTlw+2qG3NAQaRLtqeoR67DlVD9IiYDTKxLzl5o5xtkss9Dt53jfiGdTBz/cURLRPyZm
KOEQHln7qivFJo/MtaDhTt2LWg9EcWoRLJAZMrS41CRO93zUGtML/CdAAUWFM/sY/gr1r1KqbAUC
R11sPnRZdsFtfNggfOPG6s/GmJ7NoH6opaNpoy30UZI+BFIxuI78VKmPwn42OxC3YUIirm0rh944
cksDKNyhPjb5oZOstcX+RuTHmxBF43WrEjIsFU5J7qfM5A8FtvBzWM3mAFOFeVrUFs+Bb8fbGq2O
r62p1BsUoIpDXUgrDJv7M4lMAj0qGgavueJiZaG2pTpBZKqe2QvlUiTSMz7uu7bXH5WuBO0n+k/v
L+XX3GC5wVlVAJ8B+6EvsAgJAqUxq3AIyIaN9Kwb1a6jURHixRLX9S5uX2zQ/roEJF0W+2nMNm0I
NNLMT2mZfw5kc1NOL4NdbGTjHPqXXPfdSCq8cdg1cbixG/WYaLgDYaOeNS/vP/kbFwnfCt4Ux4gK
VnJpe1XKuZWFsaZ6pNXDU4iK6UvQDREWOrWy4S7jgre6YGfoknyoa93Y+UIV23oCiP7+k+hvHNAU
eNgGbFBy3+WVNqgiw74t1dFtm8Ad6A8RHoVFql5j0e+c+EWJntM22tpSeCyRoWQTgRQYd5JR7qgZ
XZ1wr4bStSs+D9IZ5KRRfY6kQ2WgDWf/EvKTgX5dccVj5KMZlMfSyY69pX4W2cmUJf5J4FlRvYvk
p7aiOpfRWAlCgBBN/MtXjUOpTs9w6j8kGY4aRkMfZJKsz1nrPM7KAaQuaxz+V1HexYoiD37VdKHC
Atn49rAy8zlZLTrZq9Bm0iWO/cl3zfiLNPSbltBHWNcx+kjBr6bZiJOEJvCQuoTD30n7MuDrFHQe
1bShD/dFAGseJnWeyafW1r6jhWe6VpY8o+fgTbiBNZ9yZIVk4/j+hL6RPCAuATOCFJOjTVu6J6Ib
g3pb1U6eHhrTJZRUJA/IFq9p4ad7ManJIarz/rHN/eggS5UPGD1ORxc+dbuVDDl5sLqkPYVBZ6+R
Fe5TNAAMRJKctAjXmUvF+76LtbEAEewNjThHuPe5wuyNo2IntjtplkRxN22+E4iOe4K47leTTWJv
TJHsOk7+MffT4WtX1SuHyFsHJ01fuLWgGGhcvG6Qf/KaflB9PUqgtBELKedaV78R3oYI3ObOc5eG
4mCaWPBolQpGjUrz2Qq1NTnD+9uf0gfSgTMTmU9jLm7/TnIiI9fAdwRafFSQCQAjAGPrYQrDtUDj
nvY/l1ko6pHTIG18xxgxfGT7usYfvdoeuzNqW5dJL5OzAW3tMYhRoit7aDK4PIffAsC0DSiglAXb
hdMDt3C6zaKEW7HQRPvodKryw5EC66hWgfksj5P1qAlfXrlX7tvqlBJY0mCXOOZVRPNuN2WrxMIu
S2fwWjk9Q6sYPNHQ+HZDWaUeKAw34YR2zcHSn2t5DB9kQePcd/CUb7o4OCNEKFzVDsenukoHT0kj
+6k3LPSzrOaCU1C5I4M6BEGNfkFWxte2kX4GJsIsK0ftW5EXaheINoEPsAGM3L5G2k46ILZWe4qq
dItIgr8FxuN1k9ZunEJfGex+rxF1kSfTxwLyZC0DG6B7dmiUpfY0SK2yKSXN2pZ19ef9s+Z+3cL6
oV3MmULWw4V2+0ZxNEYFUNTE8/Uw80q7fhmFYzxOcfGfc/95IFqk1LVQ3pcXdTqY736nq3XiWYGU
HZ2y+10lzjnqRbTplfiSEfu7VZz+Zxkn4OoGzUDIK0BlWX2379flfuxEcpp7wnKCz9pkfFPH8KNe
xIBZHLs9xmHu79//pPfzNg8JD0CbXVXuuHQ+rGwrnZrckwLbvCD7o14aYw0cdR+pzQhA8leyDfii
lnr7XnKvdSkqH8Q6QD92UTPa1FzzaGeZqeoOqjq4UtLFK9v4PtCYZfBRyIGuRjK4BDxadhb4yHoX
XjYa/YErWHqpC719qiL7h1PpF9rjCjVobbzkPiWOlf1wzw1gLv8dfn68f455YUXSFMV14U1y5Xbp
s588SqCy+g6bwB4HKtn4iEHDUQfunrc/c7ujmIZ2UJV9KLFfLYxPJbF73Bym8tLhVkVZ/btdVFcn
EJh/KS+hsybX+NZKIN9CzY2mPQSq+fd/HtiRs6ywR4FDfY9Uc+M76s528jVPtreWAh0X8h+uQA7X
xc6SZSjSRigXyODEwSkRIR8nzj6Pdpq5Y9RWV2vS1+KAN8ZEugj2OMe5zcstpkItR7OeTCP15va+
CfpVN+oXQ0q3Qht3UelvKkSU2+4n4hJPUfEhdeyXvJM2XN5nFPevuhYesn5tT9yfzuASZrQRSxMg
37KyO0z52BaxknlR3n9pTCunIiKbp0lPUdUoi9W0+P4jgMDjdCYcogfDwXY7vYValYJ3br2k07Mv
cZIE+6q0p89iVIFcqQJueqJH/VNcq/6p0Z2XjA39KRMl0ZCFzmDlgzFzHTPQXtImE6eosKYfqWOE
H98/kN5IVWYAPQcv8RHiSebisMiFARCsKtASJ3g51pbqX5peM+uNbsZfB6e5+lm9r3JKfK4imdmn
csKBPCffWLkD7ieIxJabk4gWTBq1yNsPFtlK0Cc16EW5QpxUk3pp39ZOecgLg26hkq8ptd3XmxmP
oGM+KulRLxtTIA7LKIeS5YkOx3Y1LYud0djRY1rp+8YelEveoyvQiiHarnzxOZ65TULAoNAQBYM3
d1D0xZ5UrUmT7M5qvVjIxk5ktXroRkM6+zUMj7TppecwGKAMFQ0SaVB6vwl+BSMhDG/yi3rbp86a
XM4bq5X8ECAUoCgWwdLMJMbaUE5p2nhpo5pHIln/bBhltqVLl38DbOvsumT49v53uD8AuSvAxMyF
Z0MFrXI74c0Y9GUuho5COCmprcTWZlLQPHt/lPsYBqTSK0kEuVP6j/Pv/xyzUYnRRpVUpYdYRg1+
MK0PtlLIz1PoiJV+61svNPOHYOcCEGCOb4cqmqQcbdsvvEEQN/hgWqgJVdPKPfvakrhdPjP1F3gF
hyvfbalgBR+UdCaT/aeopgttjkl2IoC6ZKlhblQsYnZFbvwsRn146NCR++M0UNo1iww7qWKYG3QR
dlKS1hvTmH4MREb7XvWFC4VeQ0sgQQ66MNPdKHX6r/86E6wr0hIIw2A/qRnefp7KbKwRAIX/hJs8
dZoY3l5uZvWhryjfvj/UG0kfQcgcUMrMPUf+YirqFDVf4DClB9XjR0OW9yKqzt/1cYAhuLAdN+Hk
PmqyRPPenmYtxqZeWXjzEP9Ok4aDHaGXSdXOoaiwfN1maK0qM5rmiXqntO9tEeyEM9qfOzsRxz7O
xbEz6trrQu2Sd/gUrn2C5ZbWUHKaTxj0jdlb+hKFJUZhicLuracWyeeH3lbLkyiD/eDPUm9ytMsi
dnWo6RO5efxNtKZ/kjrofw35xkshdZj+JGW4H0P16+Bn/TEXSrt7f5ruHpFPQ+JHOZxlzKU8b6h/
9qYTBHBGRl1cO6f8Hfa9Qc3Frk6yEeeeVgGY1UTWfn1/zLv+2+wcRiGVGJWAk78WgwYZoudwyqNr
qunBhz5w4BcZEQoyCS1Pe4B7jZxqeJQ0tdkMtZRd0CpPN7E5FYYbGsVaQrC89l4fBw/M/0UnZFu3
36AFSgAkzxbXXnJ+RmrzNdWMAxaweGaVebeyJud3u1mT87v/M9hiC5IzC8r1lrjqrbAf/LjBGj1D
K/f9T3z/ShAX51YuwS1B+d3NqnSBOg6duKqNk360E58chFneVHjkHBUyypWlvjziKXMoABcJY9hp
KPMsjniVeo7wM96qD4yfk6HHJyNuik04SmvX5Jsjzf0bUlRuruUJn+sS+Vs7iCsuHbbhZmh3ucnQ
aZNL8hht3v+Mdwf963sR9YLqna8UefFefQyTkyMe9oDSbAot2mv23L0SSAj2wzBtJr99KWJQR5TD
YeJYOyMYj3I67Ys0fhynEX4FRXF8hzYENi6yKvtACy6oyZxFEK8E/ctoan7WmXCuz4A87vPFsyKj
Z/mR6YhrWIwqBJDMfpkaNdsVHToUuSz6bT4a/k4vhrW88605odFlIOVINksf8HYDZbFdVdjLiatI
Dd1V2kh7EInvu4GsZ/+RdDS/JJ3h+T1BonDF3w4lTeZoVAIZrlBYKXayg7mRnL5fmff7TTrvUiB5
LDOixGVb0w9jqYm6ILoW8BppFsSEYTAJ9++vrrc2KVcD6RlLCwGT+fd/zl4TkUMoir24+o7/lAR+
51XUZM+l1A9PAh210/9nuJmni9IFDiqLCxngDu4iBXsUmgdCpOZfQsxy50j2TzVRh937g93fK3xB
6uP0yXAcIBK7fTfkVtUiGmSOuaEz3CEK/5RyiVRXG/WHJLWvkVr/en/E+0WoIbXAh3ytMIN6vR2x
m9QibPWeNrhugitOhmqP9GfrdlrZr5yud5UOAjQF4g7FDg7YGWZ9O1bcGRCqMtUAsqHt1drfD1RB
t4NdQ0fum7PUN9LWDu2fRv5BDdTjIB4T/ZoPn8L0WldADvWzAoZZDSmHJtNeSIO6qazskzLzwpW+
2duJhpJUvvLYd3kmj019j1rlLNMHwGde9v8suL4Q5uCQXnoxjjRulGr9Fp1yYtcwsrdxaRRfIhQD
XbNpzCdF7rpzp6DyEllOs7Ly35grkhxouaQeBqHAYq6MqqnMKEacuxGN8jC35o+DJOC0At5eeen5
nW7vW2t2EACmwOFEGrJoNyHjb5ROKg1eFgYoNqEauB/kKvvy/uK738q3oyxeKA+Kwqz8YKSMaYNN
11QMHGzlEGs0tfxgzb37tWO4fKnZ7wxqOu59oNJvJ1KREN6xq3r0gkzZS7X/sbBVfxPXkApDPAHO
Zf9NioJLq1yy6Gr256h8EdHnMfIM/6IOvwLbM6KrOjufjpu27DaFeQUm5yXFjzr+WVfntP8dNAHW
vwjw7FX1tz39nFqk7PEYwAfdtt3W/9YjLz46Z8dGz6VB/PtrU1yD4SKcn72jYVJQwbg+4qO3cZQP
mvEsTR9leUdmK/XPjYNeWHQwyr9Od+qVz8jmd5QjMd9wrfCv5GxyI8Vz5GjOOkM/s+BLL8VuFv2i
nx6HUFjqH5b4k2V/Uxjytq8TZpzH+qyoXwrnyW5BQKnbDClhCfy2lZywPXHfn+273GY2rARoioox
dXnKB8vvbxtiCMmlQA+2tChbR/mMDL/xq3GG4KFUwwB5+FQ5QZfQLzmwPhfdXWvN0OU1TF6sAtKK
GS1I5I7C97zL/tnOaTzYkLn83msqnCOFfI6K42g0P7CQoFAUJn9oAibbKTF+KVgiysqPaKTSl7kt
QJwSzzrt3InpktRf7eH3pPxxlGNiw+eQnlr9hwSyIp+Kxzh/GJp9lFtf9Fx9NtIf1kD3GGWMDWW7
lVPhPoABIkxuSrODK/eO6mvIYWj1ZqJ5qoB/rYUfJSqnGwFJZ69nRvaAZr+rOaWxMuxdO1d7bdOB
B51d2AA5LEJypcyQODOG0Wt1Jimy6vIwTIhfJobfHPQIRB7aw53yVWj+oUmz5EPcasajyJPiGued
/ti0rb8xgcb+5wubsgy+fOiNgmm+A0bmcWyECQ6wXo0gbY549V7vMntDzcwtZyDa+4v6/qDE5IWz
hLKf5swI0NvVhNF7II8iZzQkb/dj0WYQYIc1MMRdc5SPzS3N0T9LaCJ4vNg6FvRcVSlUaO2pdPI5
kZsTUGZMOT90acoa7EJaaQbeQ1KwiQLQmZPyM/KzX2ZeaG5W1R/QGj1UcbLpBjj32rRqtH5/lM/M
Om516hYkTstsUET83IzIGxSF0SPxpUkfDUcSGx8vow+0WLS/73/3+7uQ/yGfHilTkMjAum+/O8Ib
pUlpXPZUCWZ244T1vgvyYaeZa7HzG/sLlj4XlUEjcaa33I40pfoUSgGwBQu5s20ggDVC+21dP5wu
QXigqOb/6o320/vvd4dvnWecmAMUEWBrAGDzB//nmNLSHGxRmExeDzv8cwpI8YHWV47gvjJ6GQVt
L8zKHtMbcnxdkn7ljYR2lRiLTaMFQCnI8w4djNSTCQPelZOqwy6qj7+//5j3AavNfcpJQC1kxvUv
4gSBu0c01ibaHZqfQ+yqleesrM2nQp/EphdGtNO6dq37+cbcUwQBgQzummxmqS2ZIeVW+b3CjJAx
T4NiU+3GDwIoQLeyyu4wgswCTHMQkFBvSJ+WQo6jNALTsh0wK2pkbpVOxpa3mj4lRTyBuHQa/c9Y
o9HlFMkzHQDXxJfyW+EYw0FHV/FbNcQftaCr9l2jaf85QoOXYpLL8XhUK5YUMhUD97AeisqjtRGg
jWRIbjEU6crx9tYynDt9r3fLPM+LZZiUBcAZo6w8UU+gipJwfLAR8HMVqIOPjSbp+2god7LaiD2B
iLkVVo8UeFZ5aEVoO0BZ2T5v5W/QzqZNMjuwjPEwrD3k/SE8K2DRBoBjwQ5dYsGtRkWa26gKL4QG
9kk3+uJpsqOv6SCcr0YVxo+Raf1QnLR5kaxOf6ot0QLwrLtnxKm/RKKiR1HKydrVcKfOhXk9aApI
HzgZzi4Ki7vBblqg4Wabe037VaBDdlb9qjrrifF/nJ1pc9xGtqb/isPf0Rf7MnH7RgyWKhS3IkVK
lvUFQcsy9n3Hr58H7J65KhSDGN9wODrUtJhAIvPkyXPeZfxaFCB5itCCmxnM2t2CR9BjhymMJ+ZV
9LUXx5sx33OefG+WWC5w88D3wSnbPE7fYX7Tt3RUszCqXuK2jA5DkS7exxHhvVG4u1L3gYoBd1i+
jFs9GO6uBmZ/Nsw8uuuXGNVffd6z3FiX3WUSBzJs5WbRqF1lXjZxJ8tAOYh1WUPE5z4EmbL2alNb
XF2IANlPyd9skKxfkrGoRZM4KgBZL19q1MxqmSq5POMu1t2KvUgCOBo7fcTrsEacoclL3oLGBYoO
l4PInRhy89YrRDrCEGJ5+1ROUvbdQoHx40/03sKk7LS2sNgvq+zZZiRpiYxMsNozBxkiHr0U+LKR
HPWknY8lmhB/Vo3sx103fxumOXaAufZOLyspStHKS2IUe/pkV3hZ5neNsZCEmWd4DJv0purAYCQY
uJ7baPR7VbPNpEKmC1PfADJznopOmY/Kc8SOcUtL9MRutNxF7Pvf8F1cmZ+qVdKsL0fbitCtsVDf
vePvmnaad4OXjAjicjZqwzczT3obacn5Zegs8dSWOBWKWdcsdqTEwOeyXPnj48le04OLlUo3h/Rk
hXPTM+XjXs511U8Lap+zeBZb4CtqtMRIAZbWTS+hE5LnZnwaQGO+lFIVn2JRWHZqctffmriIXBqN
cnUlvm2LcmYWNdaSZNI5m/L0JTAtv0qWyQ8y5QDSErT70AZH5L6+FVWSOlo56K6BnYO8YJc3L2Ox
0wS8WuQ8zspYos2OFcGVi00o6R3NpVw607zPbjI5jO5m6H+vdR7s3TevItE6FP1GSHesL+RvLmc+
6KNu1qxSorpQLo+CZrTOJNMj//j7XqWHjGLi0kpNBqYETJLLUaAWZBHy9uJ5JQc7mdzlvlJKI3pj
83RmazXPtaYNXo3g+s6xd8UR4MijqMsNlroaNIFt6RqweD2YVteesU7GVi5P268CLiHulI/ybd1J
s29E2m+FCBAxKUOwk1j9nec+Mp9nA0tZmskD1iFh8JwhNu5XA766ZVN/A7P+yC1dtKXU6m5ma8rP
QtRyjlOW+UvNVr4JAomyXyGbdVAmXFnHSjhUICTcrNCE32mbyIcZy9adpXyVa/K6VGEhq/IvzZJN
Ip6VsTXgLk3nsW6QRaV+5RoLfp/JLGEUoFg9ulZGetz5vGtov9y/jLq2aIAS4gp05aZpLGaaD2p7
RuXvCKrDaL9oVACFagAi7fXk1rWaOnJ5zJsXdHHscbzpIGMIxdcwARueP4Vt665htlJVap1PwYhg
hFyt+me+kOBlZb1Wo3xIu8TNyocuEnBAOCDfHPV0P6TcrwIFK0uEduLOMdXUC2WmP0L38B7OeZhq
jtCVbjSMh8RIDjDxfCMbPXi4Lmp4OfCEqEHys4j8SS28NsncNVHMEEXM+GsBRrWT36khgE/gKuCL
TU/RmkNhYjzN/4ajiN2yeVCz2A2EE+jtY2ZIThr+IfI0k3rsZfnYBvMxp0aCgFQzRAkHI9T4jz/C
9fWXAgf9MYN75Vo33rakC70V6VU14jnoF7sSlsFOMRlEu826E5Q5PM/M1nECzeTKetbAfWkXBCjT
+mbWjb8EpS5PmVYYbkCLwsEYOvQEGAdu25jKPde3PVHhK80L0OTIflHqYs0Q+rdGG1ZqBpKQyZSY
tK70iyqu71BplSgajsKtuoTSQyRmsR0B6ZZGU/XEpgu8NlOkWzymfwficC4MWuSrmEztLGkyHgLF
Kh6VfNk7ea9jJBgDWvyUeek60Ie8jF76onZKO4OVqqgWuHM+hYdZNuqnj7/fe6OspAWaNSSetK4v
R7EqURsgBvZQ/UysxEqEcHURhbaPR3nnqCObAbGGNNJaEtsmhU1fRIGotP0jNkjGDZ2w32W8EOwm
l39MInw+Rc3xfRyO1OWctGkRsDGSxbLzMI1vmV/J3XmedfIuQwdwMNrkXNJA6SLdcPnaZd5oTSik
1WNjFYqjlOl4NgtUu4s41A5xHb3iUTx4IwA/pyhJvTCwN5w47Z4/fo7r2V9hHMwHItfQz7fTosXh
lOD7UjwulvFqqQmOaqFY7hyDV4OoQOFxv0DGiR7zVZOksNoQs49EOC+Ibt7BR6T6107lTjS+SqbW
UZA1ZPFDUOICcDmjScwyVaRZOAtquXhdNlRer5eDb1XgIEwzSg59POonYTaNI/hAYSdDf9NCuPii
eJYBDF3lySnPUPe8HF+Rl0JJtFF70MYYMXbsWW1pwq2mLqPQ5YqnwtCiTmhbMRV8c0Y9Lc7/nK1B
seM0e1RapMpaOZ0dBHF+S4YBIFEoDNgrNob8OFmJ4Zu0nW/TdhjtGcN37+OFcHWAcvuD04WwF54z
qw7w5dOXU553Xael5zSvJZfqUwGfKqFgNHbHRopPetyLe3vy6vhEcIazetWS5ZPx5S7HbNSpYRpp
8eS4KDkddiaPY4J0iDGV6ncjVuLTVFKblpZFu8cPA5/LQK9O7RKbxxl5R+fjGbjKPqlNsglWzVLU
xqjtXD6NhcZ+UMVLBdfCxG1Fi5XfagSF/xJmQd3Z/dcbgsaZjI0ujTqwkttdF02aGqQCcIVaKNID
ZQfgSsgo7oxylX0ya6B0YaGsX5W2yuUL9fAbZmoXyTkw+uKQRPigpsiXHZA5D7/U+Rj/lpZBdGho
e+2MfN0WRRAM41Bct+A5rrfIy6HTaQzUXu+qcz92mjtFYn+PA0OC/2ByKNUpPYTwOu0mi8qTgcfB
gFijkxTq8MfHn/Q6JKziRhy4AGgowm/RYoExqvRq2vysaeBEkBTpjp1mOFIyj09VMs/IoNPgKdUR
ieWglXdm4XpLcalCIh/w5JvIxyYnHWVcIhZxzM9QayK7gDB1VHttcNmBn5IhNb1CSvY81a5rcoAf
iD+myK2GGsu2Io0c6oLIlyk/cHCpHglq5ZHpVbnbpWr4eyiIuR+JCwT/EslTm7JPZJdTjxx7qKf3
RZXKTtktFc1HRfymVT2bPq1S5VbJROvv7reVWY0kBuxqGq7Ayi/XSLIUg1lNk/igCvJnuuQDFScV
7Z5g2Dl+rr4D+AwuQcBbKNPC6V5340/VciEHL1GVDLQIZyPPfzewnSxKpCeaJv0S5MFeL3n9fRcH
wToenYe1APVWe7wcb2nUoqHVLz5APe3syJhiRw+zbOetrsLVOgqS0dx1KD9Tfb0cpUizALG4UXwQ
hBwdbLzhTjIR26bMvuxUuK6TJ8ZSobK8cdkIJJvQWE2xlOdLKz5EuvysrMBazF1SRwUR9UPtp+E4
tOJ9UMnPsd7aMjj72k6b0DqGOd3SYjL//Hhbv6lUb2dYBedASkFzgdTx8t2V3mziyarFBzOsZrfQ
o8BDCiS5kUqltzMxsI6JGKX+EojJX5WOM6YNJzn6ZsmLgnJ7l1sehlrtsQmNzsZ6vDgEtCqOupnV
PkqTf056FvnAJ4WjmGo/gjSt3LqRZ8KUoNxqY5o/xEsZvdZ6MH9t0G73s1LWbvtY1c910UkO8Rz7
VXWo7zjIrBep6HfdddbYfTkDNDEB55BvwGDDP/5yBgyjTJJermAXSr3u6iPU8XGQntJEdqxy1GAl
83+3Y4Nun2KGTt0I9U7CcN0rp6yAVxNZF8igtdx6+QiBbiRyWMAFkQvhRtGEu14JW69ujOk2R6vv
po2y13EZkttCREMQg8kK3kGi4LWR5vFdljGhSrhIR5xph7/0LlPdoG0waM6g3ydV6DckOceEI9ur
yX68UZrEu9bMq5s6VjpHFJDed5YZRuUyK/p9EcSqbZa5cCcpUo3fYkGsN9BsiovHj1ffOyEWYRDq
5KueD6Lt23hST0KV9HUKw2ZWhIOKEn2gKy1CG7FUEy7jrr/LBatxm3Txs3F57urMzRSsb8Wh1U55
Qg+WJLALnul/Wi5FjXNvjspOdL0OejwkHBCuVeQYHASXX8cMwVE1ZiuAFVfrm3aOkEzMYC4lJhiV
uEkmux0UcefEu458VGppOlHysjj4tsp7CVZE1crHONdhuDyjGdbci1Gy1+Jb1/bF2l/JRwqYzFUP
BAG0zbmKfnPNSyCgILL+5VkdvXIaU68bkxpA6a4HwXX0o6hA84g0ivo+kIb1rX86P0ydSKtls3RO
0gp976rVqYn0U/u1HFXBq4MGZwIlfphbST4lSqQ5aYluvCxMrSsn2fQM7G0vtbv6uusjIeZFbkFg
o6Fy+UhFiwaIMaOkg/zcV/7NnSyv8u95CUwlVMX48xzsCbFffdu3IUG0I97DPedNP/enWcAgetLn
MpDOc6yFTofsqZtM5fh3S8CoINGzXEVeaRJRFL98MVFEtjqlIXpWGyk8mEtmfu2RbvdzoVSeP97H
V8khmRnD0IliAmGKbXZIUo0JssPI6IlN2j/E6W1vNRgBWpaQOYgLKaJDi92TUXu/gSS8M/g1QgaT
rzfxSKpBtFu2mIglxc8s1rv8PCJ/d0R6MfBTzWgoSEgSxE3srURvrMUX0Ywqb2gzCZeCcvByiuJ2
NWqBE4b6vBPSr9P29aGAHTMvK6Vwy1k300HgYI/yc6yo7YmituiWZWkd07DR7JSm0WkQ5U+RNjmp
mKDaFKd+IGd7ZdVrLBiPQXVklbfhGsFF4nIRKEAqMfgZs3NRS/ezGIf3aG0qHlk2QCapLt0MTodr
9WLqTgXm3lla7CRX1/uLrIKrA5cHqglXNhn5EqYcLQMc8V59VlUhPHUJqllCVHUuWl5eptR7W/qd
twanBUAajo6ISY66Jnw/bbAMuc6uzcvsPFdFgwxrZX1rIgE3ui6ldDmaIvAOKgcJFTMWaVt77WRR
JPh4U1zv8suH2OQVOTWitGn67CyksXCodSHxsjIJP//tUSD30+OhQQsJfwsPyztLEtI8ic7yGIGx
EyXBHQtITB+P8sZGvTwoKMPQMoS2jQggNdfLGY1nUa27uYjOoTW6HOZ2nn7JlNiFq3SYtK+W/Jho
N53yRR0Lx0hUGxCtbWW9OwtYDfcPRjCjxxzjUyjaXfwqL+mDUtxo6o8+VDGMf5ajz8GEq0QK9LIf
HbMFalJnPpn5wSzGzxCh7sxw+FI130o80rym+gO147//vSAAcgYCIuAg2LKSIf30YR/L4RlPlVsz
F2S8ItrdjOeqWAlIwQREiJTgShLY5ttozE5kKHV0ThGu9yttNpwAhp4/W+UhEozQw6KjcUYzsRwD
LJ1fZLJkA3Bod77oO6tzZX2BbwY7y2Vuczq0iHpYPfoi53FIFJobmA2Ka4X043VzvfnhlrFu1giA
XO02Cla9NYSxUYTnYmleRnGxnuvW6F4EAhUuKLHBFYcF/OlvD0o6DRyEvB7w1jahj1pAVJGJtNAi
ttlpwSjiFmA5/ivBdMhSYXDJRPecTq9flCsxE8lVFTttyO2X+6NVp4iucFegqgI+UNMT7YtoLp1r
FpPksozC27jOs+PHL/pmw3G5KxkVcBJAE/A4qFRcjmrl9NHquSnOnXVeysCRIvwNtQzFsdwuYRgs
46GHo128TGBwxfElE7jNqV4wnqrAr6hV6elD158QbrEN82mIv6m15ejz7KezLym400D/gpuVlwdl
jOxEeZbyeyV6MCzKwKHWPumLdJhFMOtthsZja8ccq1acH4IuP7ZIZQ5S53bIZRpt+poDfPbmDMys
2QBYjDrcgsZm9D+ekvWm9POMUJKgQofbrLEibwBIXs6IsbC3xTEePxUcDn4t4otWYwbpC6Wo0JtD
Q6EzBsPLe3UvRL5lbRdDo3WL0ApJ++rnQCnhcmjTyqOFQyn7hFCmbHcI0D73mfbYyF14wr+FFlrI
XAdmHnhKwvbW+1H1kw4kea7PyGUNuYwrrx7foP+jOgSh+VATMg3MW5+XHNutKfjy8WRd9fuQluDm
b66yg6yiK6vHaQrTSG104Ymrt4+ISnVTGkJ8rqKs9YRKa3yhb91MEytXGElg5kk0vUAVpMfEjC1/
6nA47imp67OM3fggKc+zOTRuV4bpYy4n8s5yv0r0VsQOhHzMSYigND82m6wUrLo3hkZ5CqSQi4Ks
tgeIBOVXEObfhKBHhQwRA0eUg/I+XEzNrnWrd9J46F2zNdIDlkqDg3t48jePYGB7dPbWa+zK4KBS
fPnh03IRSquc5KegDCMv0YXW7cMo2KkcbQP22yhQZLA3g4NPl/ZylKnKomJcViuNOa4O2O+x7eq6
O328JN5UWH5exQD8AF4B7QbhR0q/PReGXMqkLhO0p0Sy6oPeqLNTofQKH1p8RRngZkyV1EvN7EVf
NTrmtveKIam8eUL01zK7xivzKfWtwpJuEFv5rcHFx+6j5yiKI6SSzc+JJk7uoBTlDXV2nejADQhl
ldqRQynyCtWo76wg1/woqgpHWoT0QHFWc1QxN1Du7FB9w6faKWpVfTFTPXPU1KjRjzOznZPrajsz
EcwCHQWCK3no22L8KYeMq3GxOmwCn8h1PO2A3rszO8Mp9ijz305OeR+5UPzO1bfuR/wc7Bxh65LZ
fIUVXQ9wZy1Hcku8/NgILXdy1HTyE4BPHxan2hiurh4lrgsff+8rstjba4K6QJAKIjpI78uRsF40
c3a//FTdmUf9mD5Mh+okHWBa26En2eIhd5Rj9WXwjCftaNyIbnEM3cgWDh8/x/b83D6GfPkYk973
8SDW8hMqwbaGFFymfVOqYyPrwDd31vh2J5Erg2tZcy8yE6RENq+sKms1JUJtbZIK7d4wwy9tYVk7
t+/3BwE7TVmPg3nrcUFCVTdBlgOejnFTLOMk9jCQi3deZT3gL9YJuiRAIOj1r9J1HD+X06aNEVKu
S1Wc9T7EvRmuNXLQZbgy8wMXsYxvtAbyxxrMnCOky97iuX7HFUv4r2oOZe0tY4/i8AwPldFrMdVh
T87lesPac3HdjALYa0UZ4L+7ttcp4SmX75hnVH5yhCfOVHDz3l6AHfsZF+qnj1fgFhz5r3GogaMB
Qi2MPX85DhojAbtBzc+TmEynqJhGOrWlU5apwXEudZiLdlXjNIHWuGaKpitg+OWl1cTgKA140nX5
UNqshNKTlGa4naM5spcU6nfd9PoxrKZTH/npEP8x4vXndFJza1bpM7Tw5FjK1fdZD9KdPvomGfrX
G9EXooe1IqC38gkzrPGgK5T8XFvh06xS7m34ThpEUBsVn9hWQzQqK0k0/95mfhtXpUNEBCejoj17
OZMzQEgDDXMKMq2kfc7yLL6peq50nZqHdlYbv7XVnh30O4sERAoIZQpqvO4WsZCqHCRjHWfnzlAj
P5gX08kUqFFva+Q/vk//K/xRPv5rZ7X/9Z/8+XtZzTRvo27zx/86Vz+K56758aO7f63+c/2r/+8/
/a/LP/I3//2b3dfu9eIPXgF3dH7qfzTzpx8tpkJvY/IM63/5//vDX368/ZaXufrxz1+/l33Rrb8N
vbHi13//6PTnP39dTT3+4+df/++fPbzm/LVD86P4Hv3yXPZd9KMpfnkt/vzlf2Oq0Xzv4u+/3PHH
dvvLfry23T9/NYx/0DUi1SV/ZOYBNf36y/hj/Yli/WOtAa7RdSVyvzUJi7Lpon/+yr3uH9Qq2Mb8
PQLvm6FMu47Nz1TrH2AG4JLRyacV9+v/feaLz/Lfn+mXos8fy7joWh6GBfbfYXHVFePQXFlpkLiI
T1tEUIJbTFcuYeQoWtS+pIqR4uoi6a+DqAaHTBmA9mG67v00cf9+iJ8HfUPHXYxK44YyF0c2wxNF
NnkgReog44qROFnau3X/IGl3mfFHY90tySc1KZyheWrlT3WXePlqt2tlrpS81MWzGqfuMP7ea6Nd
GuIpb/6gw3PApthOBx/xr8yYTjlNB71/gkxxGAJED9XQiZM72XqpJZrfbWqTCNsWLAO1nZy5L45D
JNmVSGpUHWX8ezvqoR+/7gZ9xyRvXndz9igN1m0oYCSO8Wzexw+13du5vbjCoXSac+UpT9mXJrMl
R7atnVPvMq5dj7y5aY2YQIsBOB6aRX1vA5c9B83XUEq8uoj/6iftpLZ/7bzs+u0++rbrQfxTNlhq
OqgehSEBzXiH2jt0Lo1ZOztox8AvT7g7Hp4/HvJqDV9O75aKOJflSBuBESNyzuy8OOph3LlSvDsE
SfvKt6CAsL1PSf2wSJ1MIXQyvi8mCYr2GNZot5Vf8uT3j99mA+n69zf7aazNasm0xqiHtegaPhQ0
fv40j/Xnxp9uyyMsnYfwR3gjn1WOpNviKTqGna28TIk9/vbxU2yq8m9PsZqOQReiMrLmZpefUc3a
vkmSLHVaFH0lF7ElzmjDHmav0u0otGPJlvfwku8snYsxN6s1lxpdxH6NMbk5DdjVFh3+AuFEp6lM
l8POG16PRopBzUujSEtmtnWlpvwk5AJ6uI5RCqoTytn0FFpwlNM50t2iVBSfS1t3KJYqv1ex2HSB
X5iv+ED1flsrNYbdbX/mGi6fhdhMf8yprv69VUd4JBWh9UewRMsXhdrLbyBpgkT8i5HQ1KK1mS3S
f7Di4FYRZsB8gQAGmh7JTsi4zA+Qc1xdDgEJwyniHyAsl4OKUm5lkpzrSMBrrZ2bYXMg74n9j2d/
jQI/RQlw67wTJVWqFOvJuK0EZDPF1NhsZ5DR2HKAVtd7yt96ob00IoSwqZyNW7pSYP7TRjdiKq76
3s1x02Ll3FuTZPrU5F4gjjFuuXxTqQIGKSfQ5WXaYp4mZRalQFJmFWknTLzyEsv26lukN4UT11Zz
m0SUE9JYmh1L6IKboacm+PGsbMLMG4IUIQ3yQDqsAHQ3c7+UVleEmI4cOkVfwK0t9W1S1fVJbcwf
CkRGHxRrsnMYb1S81voF44nrtQjKE/9spqFUyqQTiohB5yl/rvJePMS9lX425CT1I0VpcvwZ5sVV
8UYgJ8bCbbJjoAezY0ISVG1Ep/cYzpu21PpM4JNZi1wJAbJJW4nRQRajcqyX+hAhkYRwz5zeBsag
UKFsgoMYmH+mI0WUkkuHFGLd0lm1vnPJuZ4WAG30+U2IrBgaU6W8XB3aEtTwv2pkAVkikUO7RmJV
ZINYgq4qo0+FnsgjkA81m4+keOLXIGrqVwMNZB2z7nEhSk518MfHC2RD/2Vi3th4EEAQ6eKf7TVW
DcdWGGp5wL9bQbKQIu7yKQHC7RcgDj8ZWhfXtqgOFaX0cJ6+YwSgmW5mKDOCwU2TPJp5nkv2KBsC
tnn1snyOZSWM3Z2n3ITW9ZhEvdFcNayoHSBFcDl3KNV1xmgUuk8MCO7wIsy/SmMa2IgoovM0zNIh
VXAINI2QEgY0uxOtaHxVzM5yEHXtHRVPLGfpNNShqhSUYNfv3Peuvu76hNTuoG+QRIOc3lyV01lp
jZ6OgV8Es5HZaqFLnlRD0pCaSrZpPY03pRQoSPVBU8eSN/eS0JScSIXCBwhi3DmM1o39Uzh8mzA+
LlxDSuNIVm0WW1UrXQcGXvcTynocf1HupUE1srekPTXDd4ZacakEd66AlEc3NR2x0/o471Cih5P4
Q2zovIxKQ52f4sJe3rtO4uVbwbel5giHEoGVK3lNqa3rqdbSwJ+b5PtsxQmyG1JEUwmL+zgr1BdK
uPVrr7SlrXdpgyt40zhoyZrOOOErYiBqurOrN7XKVTSLhge8xxWBgU2Pvomwo0IQg4MW+EHXJX9O
maI+Wb12EsNMcBK8N44E+fI2izrrUAiN/FmakZ4ak6U7TGOMFn0g9LetPugwNQaz85qxK27Spc2P
Hdi4TzXHsScNS3P6eENdfzOeGhQQlz3uTeK2OZhxfJnokQZ+PxjLXRwj/jL1tehngTjv7d31+28+
GjUQZB1Xu0cQAWt+8FP+rqWhpU+xZvllpfYvZpOEUL9Wt7gVo6/ZvdXhO2rm7Y8IqdSDnEipX84U
1g5NkWh72s/bZHj9XmvwxMBrFVUm7l0+zYigrWUMcuB3fVMD7grSJ3Win1ZFk5K6GWhzHOU1LL6c
DkbPnwVbC2aaWqneYoq4pOMOj3uIVmnmaRgFFGGSOpoQNFQynOSHblDu+qFJXnMt0UrfyGngQJuT
uAI2kFJ3TverU219GbgH4OOoL668o8uX6dDHQCCZlwngBR7yfu1oj0HnA+zrPS3PikNeGYnX0pvz
YABnbigb/fFvLyUu3MD0IAKBUdhuAL1NgGe3bABrMoZDXGXLMRgy/TaX0z004JqeblbSKv9DcWsN
tGjRXL5uIg46uuSi4EdZoLm9MkQupQY8bObJdCe0RFBbxL+jK43K+fgl13B5NTIScgwMaBIQ8eXI
GUiIOUlrwS/movUFMX4t8elx8A0hyqdV4Qp5IXp5DVcAo+pyJ+69s1vX7A2VCsqjeJRs1mzcVFlq
Lkl4qspQuwv6WXwsWHu2AA1k50W3CSMr6mKoTTibuigXTZR4T2xZkyYuJii9qGeHmazOHbSgd0sp
S3dCxLvvB81iZee9eVhdzm6uDBwfPRr4XWgOXtcKvxlsfUzBxmpnpHdfD3Anzhyoc3ENvRxpiGS5
M0uJ1+NW4sJfsYHWxb8byxDcKHmgPmvi8u3jpXP9coQ+AEcYGoE6VLZSLujIZ3PIlJ7SzKoORmY1
h1bsw8Mo5tbOHeh6f6xDsQfxE4A3vaWDCwpNfaVjnbRJUua2qJdc9+MF2Y9RUwrPbLCwyk34gCUw
8o/f8npikXVcPXZXHLXG2JcTOy1ZYhHOw5MSmcVJMIEIZfIwPTTGmjnGVeCK05LvJV3XRwsbAnGq
Na0HrntVbEzMTJJmMzyVERwMRpTBPi0Nfk92vYz5Ceo3hQ2zCpvhhBCedJPNllBT+yvC38sp2qsA
bOjqazJA0RUvNPJ8MHdAey5ngRA9FUtqWX5tItI4qi00lYb0U49qNPuJIE5bNJor0+Q9WW0y36QR
dzM9FPByNcQaIEIWPOUpYhBdJJWQztv+pk7G+WtuJMjmFWLr5ZOi38ZBUj1id9+fjCJNT1kxT1Cr
k+6EcHv+KE2Bct/NSnYjKjEYknGoATbQpo3NzthJJK6/O+EQ5s96paIFoG1C06jGZQP0AkRCH7mN
/LA0NGy0r0X9EA97TN53xlqTFZJa7gG0Dzfhf4LU2uQNPck4NqL7ure+0uoQb9FERxSjyl7aZZdP
+M4JCz4LwDQWUTq50rZiEqN2sIQASvD5RDNEUkJf76IJ53BMsVHnaH20dVEst6zUNTvFuAvKOdiZ
4uu7D49A5OeiBv2HHOpyUZUxJiiLDHgzNXGPlnTrVejr0NXnRfb0Md2TNr6OV0hXMLn0wAFIg+W5
HK4oIIBW+GGezGLubyQhru+XSR7usnnudoSJr0/VtVug0/Ijd7aMrbQW+uL9PEZFdJpM/SYsgwaN
vdxwVRWufstskr8HwTOgIt2t1THZuSJtK5Ls1rUsRdgCgMOdTdtMLMQnRRgWIeZYhYRRzLF5qkMl
8kpLaRzW++K3cy780Q6Z5JmYbJyLUvgNIV7D2jnfrxc22BUCN/c1yNTI+l1OuZklWj7heXAqUD7Q
s3pypVxYfu+zUblvIkUcnGTe8z1bN+ZlRrOOiZ6HDgyRcsT6bX7KyoMmGTGCMaDEKlnsBVIS3ZOy
jjtr93oxIfMr0T8Gl0V3cAu379EwEooaBZixQEoik2vZVxo0/WEUdju1zXcW0zqDK1MEG3IixOUL
WY0yqqORJaesbBGoDbSXTNTTWwRgRF/iGuWoQ5ndJZWI5nWBhffH59/1JuVFyQ1lroLUO9+uHT9N
ZyWVfRqYVXKCEp55U1CXhzrQansqldMyGO3Oztl0zNeThvFYobCmVMbcxiW160ZUHpCCTkQlckfd
mLxBnUNvDqLQTwpTeAj6uL0RwyY5cFqljmR2kR91WA7XfYMFotgj9NvH8R9i38yQmUrDnzstcElp
A1CKWnIrLYPq9JCE+I+T8EiLfroPFgG/Kuqvr9rQPSl6233+eB7fCbi8GHGWPuWbTNRmL4SpFLV9
0SYn2p6J3Zv4XZi4FtlRUIQoDje3ddSKN+PUgSyb+OEEPnonSXx3cvGG4Fzjpoiw2Sbbb4Wxl4B6
pacpkGpvorrtVvKkmHbZSl+AoSZnoYaTTD2uVH0QM92dXGjmV0ka5qM4mJEvl/Xv/ZgvXhsh3dTq
+gh3UtN8U1DAIqq4Cxvk1zeFxGVzqDUakIKgFiQq46vC780NpTgiObjn5vdenAEDTY5PtCHd3oT2
Oq/iJML2GWldNTl0lVR4Sz1HWI6EiotaNT4kVTG/fvxF3wsBwGOIanAc4cevP/9pZ6hSIgxYbSSn
Wu81WyynkjLvqLhWo5U7l5d3NiHV95WQS5XXAK54OVQctr2UdA1rRygl5InE8LYPwcjKyjQd0RjZ
A6q9E0ORvmDzceiqbPttVbJsVjUd1qrUSrqrqA2CJwgJ7izH66xeZQjOKERMqCBvQ4uwYDYkhEty
CkZ98CmJRA7A3tFpM+7bnVhYD4I8li77JtjJr999v5UEx5LR6elv5rMLk6FKZDM5tZIJ9V0Syi84
czaPHy+Q974avag3jdk1lm3SuhmhU4obAqFssiSvDMXgfp4HwRcMIX3Sg3ZPHvn98YAJcFuhfKJt
IgwqJnkz9sznECceiJzyIAPhcmiMQb3s9lqQ7309kgwanqRUqwHf5ZpMgXyGlsFoRivltygEpC5U
3cWf0sVppPler6evoRCW3v9gUumCscvpS11hSS36PU1QaMkpqmT4p4lRH0Ip6+0wmIV7Ixa1p//B
eHDA1uEwqtq237q6UK18iLD3qCQA6UtW3AUJn260KGUO5bhHu3/ntAeWtqJ+10OX/PhyWpUiK824
5u5DnVNwRqwl/Kklbeygl5wEESSYhS8ZNVYr8kdRiHaSjXeCGvn4ysRfS75XGm8oCekcv3p6qng3
O+i16WFKmm8TahH+xxP7/kgsnVVlhKR8szsiOtdWWkfZCaBb4IWx1fhNTK8cTY89zNp7Z++bAcCq
5YEs7/Z8AFE4SS1151MkdtEf4Ofq0zzXBlj4BIMiva9O4VSY92O5BA7JUPtVG9o9BZd3GikglxDb
JmukEgs7+fLLVvAtikCak5MowA8UdVSDyNMB7ufWQt14gLZm5JLP2kcHuohKJ9SViGUQVD5y/sPx
4+lHy4TxLhNlGJb0dZGig0MHuPHyeVQBJrBcL4IfJ7Uk2Z0RlX/lnSqdjdKIliOwpln1uypV/8ya
LKiPuhqMd1M9/h/2zqQpbqxt03+lo/eq0DxsJWVCAonBmWDjjQJsl+bx6Gj69X2Jqrc/k/gjw73r
jvbG4XIZTWd4zv3cg/Uk+mYCXLa1g11N3b6fOsQempz0LxkmrVfWOBiP6H5z1Z/JJ7tb3CmNfTVf
yYv6EINY5E9DX30G1JDkSSzS3dLgLH9GaTVOG1Tz1hP568JlGclCDo44uzfLZ11qxW3VoyKAla98
Lk2zuVOMJMv8aiz72c8tdS4wdKMwDdvIzhM/jclxxTC76sOBRMjsxkxi0hZGBe3MtqM9W/gRAQIX
Mmsbah4LyZufZ8LlolZffK/xyn0sy5Qdt5zk+OI2c7F3sQz8YhLKkuC/k9B0tkcj8qV0aM1jZFbq
IXG/9o3aac1+anWc4YxsKr/qgtWw6+IJ0uZMxwaLoFjm/mwmYkMwhvfczrV4LBecDkPNKgkQSUWv
HHpuG6/iPC61cElL7alUq/ggpzrF67+3c8dv1T49KFbdYIbgzO7kLxL+ZaFl1s3oNj8Js32MHcWx
NlNRaV/bPq2mS32m53oLwD6+tJDcN7mKQN4HHM60MM4c43J9384nLHjF7I9YI1674DpVUEpqsCCd
TEdsDOyqvyBIzV+cRB/6jc1O82TWzhiTjWDPT57W284VDW8T27ohdW6bZU6erTyNvF2nONpO6Tqj
IpFjkLck0wp8l8qxKn0CLLvoorJqgt5X1j+2xTUEH8WW0d6b7O4Q5SO9lQ7ag7aZlGhx/VRWDlud
gpdgqKTecijNlJapjGoXVQHSHNyLk6F6KI0GUyv4nv2lmdT15xHi6m5BLRvii6juyQhuPpMRC8gd
yZaGgzMMw31TLW0WdMLLe79YpHZUI1aTy66Q2c2iduodHsGl6efRhG7fVpR88md7VJOLJlXjS2m3
xhxE5SzdUBP2vp7t6XvVYvAU9KYTDX48tn0b1rpaYINoleqPZIlyGEvLorqhjiHvV31shpdY5JkH
9Q71ni86tXkyrLT+6ZlFfzCsRT4vaqpNDObJCE2c3LmTeMw+ZX08W4GYLevF6sdODaKpVRvi+lxl
ZBgmUP8mqzvgleCCJUawEINKWvazEMlcorFO6uc8y8dso0BG/6rn2MymgI+Gb7hpUwZxuv6cIitI
RoAcZO7UsdZeLMDS/CIaJ/eO5lKs+1Vem1mQc6QJkVqYjymOa1dVO2f4GKYaOQJKXA2ktutm9c0b
wVaxiUgJsGjSOU43hk4wTML2UdPhbWeDAZIb1sZkV/7qzGWS+InXMJPMlBZVINWki7eykvO8KZJU
ksoxLwV9r8wuiF6rxB1i2bnyjcmJQ5aB7nstpvKLYmTmrqw9PfPVBE7nGn4gdt44GY9LXg0/cL2C
ZJym8RAHWppHIhC55qZkYSkKhLKkkE/dqHp5gA+t+BZnmC36+ri47RbTAhzmM9k/jnNhzwHistb0
Y6MgvIT7TsowgWxqAiSbc7vzZNajG0jK22Jso9J3226C1Fn21udMXQwO3Q3yEb+tuukuwRUJI+hm
5INKhu5Wrl55SbdYP9SIww+OVfF812VolOERZH2FZeJgMdTTJr1jAY+HYLEM3BjNZY6fR+C2JWDo
oWuqhz6/GbJ8ehmiKnlxZm3UfXWAY+LjpeBhkJQv3udZEHoSipoG0vVq+HYsJE46/jzGIOSjLVRt
w8yb0OPNMg9o1hf3pdr2360mu+6X9Iu6WKbcNhhFIPGLkOzucqdr1LBRcEEtYZ2OYQTLbfSLYWq6
kLFQJ3dNYiIe0Vqnuqz1ZYivhJI4TkjHSrmXi2FnmzRbus8ilclnzx0IZuFlHonfvCkt7wtHxywL
bclmg9E+K0c+VPIGC4uFhGAG8FMjhybFOpWxpRYxfr52jH9FUFZltGzcXOrpRuZpeswKI37KtTZ5
5MeTbgQaxXda8jm6WmLMU/1UYbL4QDr137UZ6dLXeqV8KOFDPkhRtIKHKibb12a8SkJPUarYjypq
ET8R1kwq4GJYn90ZX8wC5+qbos0RmclJISOmkr3SbdzR62IiMaKIwZTk+FFibEOgpUdzZCR6M98g
4Gx6RC/UV0spBsef2qRPQD1K3HYQGmBToLqTt+tFrT0NQ0wiZjwOrm9rTakFdayM1wxm5JqO0TgD
4TJj04R23U+OXxh1j8LTgyA8V3b9VLat+NRQIMpAN7yJZMMEwDnQkZCr/tgQM7jR20H7qiSWu8eM
2/s35en/aQY9dI9f6rWVof+GQv/4XMnnXv5Kk3/9F//w5FHq/YVqD8U8PnhgnGvp9g9PHqr7X5yn
6QMia1z71hR9/5snb/ylwlMEqfBA9MAS+Vf/4cnr/ECqfY5yKCxQbVIs/gFV/kQDSgA1/ANMIiBF
cGwCIT3BYDNYU3lTut1hsCb7C4FFMxEnqnmhzEl12bt94ycMrhshcn2XdjK77qpcf3ZKWw+Isa03
CvwDUFtn+RTDJ4WgZSyf1nbZhXA5AC2QTF5+ebt3/1S9v/LsT47OrzcMRA09k2MrZ6+T2pzee9pY
SS4O0RwtYTEty2aoWY1qXXhbrUjOxTG/nv1/Kb7/ueBqQGbz1vntpPjOhCVxT1HFYUg99RGJ9Ce7
JDxxKpVxIyeX7G6zvuqrIrskOVOGuRwnHwO+YpMRlYqN7rDP+1gEWTESxON48mYY4Qt0pAEH6uwK
v8aTaWvOpnOBi4pH81Kfz5zfTs7/PAGZnus5BpMljAfeMTAxtjLzuewPYPz4MZYS38ssTgPPEAWa
bOegZp0gbkUePv5Up92N9cL6SkhFIYIemx307blFmbKhXKqpP9QRfZwZS5QLPW7S61JCfiPWo/NH
R5G7Oo7Gy2ZWlJB1V4Qw084d1X93J1yfPdtCPgu2e/IRIf8aTVS08mDBKbzMitq4cZNluEll25NL
ZYo76bbathdqt3OsjDQjAbXPrBN5Bh98BVveDiegArx5kB7SaHknVWrwbNTUqlkO+VzLYI4KmLej
HB9aRtAFCcjTsZsE+xJi64B8zuaW2ZRvoDzilDG0EVSIwb0foYp+wfNH30NpHx5dpShu1dgzzpw8
X9HKtzeLChbrSSBEFpt3H9AoHa0o+lw/uO2Y7p2kbb4nTRkHVpWKfWKMS2BMnX0ho7k6ZKTMXdkD
kRv+vBD9ptb5tDVqe9ny1+lFBcAGqVxRz7zQE3CCMYbaiHnJighPwj41cFJk3JqE9hroaIRxkTV4
US56auDukp9r/v7udawei6zIrJW0P9Z7+QVHLrws8dTJ1A9Da0JXc7FEW3y7TsYU+V+R6kEG/f44
YISHrXusqp91a5wcmMdzVmy8pusoG7RUFxuYBHLaOnFr2dcchLQvBEEaPz6efSfwFC9mvUPgMKBb
wIxTsy1hddZCC984IENNL4i3BrqARHuh9jOuCEOGeX2xzLtUWUPyzEg7812cd6vO6i+CqBhwyqAp
dupqJ82ikQWI0sHQBuup4DwFvbyMhb72vtRDTyKhQbzwlOecaExOY22BPDMkvXw9barC+gZpf65C
egTeTosaq/AnTBAeDLNwvns4SvnkdVnXeakROWDnM1qOxHanKnDVxPmedrYpkZ7HbrwRJdAxlzck
oYBjJnZdbEeN70ms/f1xybUY2GAYl7CX+rIEoq7KMtCjyTwSPG01fhxbbY/Hqsx/tLXm/XD0WER+
NGNpHbhuLo6OlTAVPE9bfuZ4LtUcFm29DRtz5rgWm4jNLjhELZgnNk0xbL2+WZ0oxrK5iAeX8F53
gGsYFDoQBgc0g0aaNhRL56PLQBw2S3D1bYzzzTV0JAUrj6gzCr/ED4jMnTrLu0A6YHRhGpFxG1ai
OZIekFJjyjgPTa0zsOnodD26GGhMTGGbL5mya6yRJozad3QJ9TL51IjK7YNRHy01qMRYnPXpXhf7
N2sJjByPoznH9tdF5aSjFVemGLFadA52OXkbZYEmDUyR4svQmN9qSy/vIO5Sm9eWdQChT35MSfFn
hndUOyukR6N/pYGi1jidE1pdJ2VS985BKdv8Ql+aKagUx/CHuKovS0c/F8b6bnHiehR9q3p5peSc
Jto48C1npPzuQVHS8bJIoK1Zdexsybo6B/K/q4ugJaJsWh16kWXDT367NrHGZoqFacGhqxPHxzwv
3uaKRp0idDLtde/PXFNfXyXbGIUjdRFl42mOTtVMBMJCZD3kCx4OS2vaTNr8J84U+pmV5HdP5uFK
AfrJosue+fbJWjPRzKhUo8NIixvowovDuFGiy4ENIRy7aDoDrJ9i0OsowfoB2gn9V5iOp65pZZND
yPMq5WAWen2ZCxzTBmT8B81lllY2OxrOlAB6EK02bdGal7iHnWMJnmLQrzdBciYbG309mN0ntVPk
aYPoasU6zKnC0tcqWBrs8rZVu7BIIzcKranEWq6LTORkEdTfMegZhHGAvb3xgM4gbXynWUmqH28r
70spWG6YxSIvYCPE2e5koBnk4OZZG3kHK5V2MHkRbkJetdNaQGZI8M51DYjoe0Y0hKri1FTn83gL
udzefnwj7wtz6jmIotg5kdEGS+hkXLD6tTbwan4s+lL5HsUi/WrVnvmpTYz+h+RlzKE298ieWrwj
n+mH6xiHyjTWQsf1FO2rB1T4mPQFGi3Dih8zaEazPztKpO3xLlEfDJ0HDFNgiyzgqAZxUZ1LXnNT
mAb626YBnvr4kd6PdMa4gS6HNDMOjafNTtk1/QTfLjooCef5xq4NXy62thVJJbeT0Z2bw7+7Hu+N
cQ75Bu/jk3pGGoVNHrwdHTy9w3pXRGGa55+Brz91vSvPDJzffC9MZeDhcSTA2h/Gx9t5rGuj0BMQ
zUPlmsWhNvr0kx6h0h7xogfOnOMdFEXFx5C7C3E/GUNj4lxgSP27YGXex71Co2COhotCt4pLL7Pd
DEhR5EEZ4UblJ7Nwd04nlk3RtMv1bKftV6Cj6Mxj/O6dMdwY96hAcNs+6foh9olUqaQxZV6M/6sd
fRuy5YcY9JfCPKcpf7998MZWKbtLDUcNZbx9Y6CTejsKSzkYY9wHVWl8S8YGDYllPH088H4zqbkS
UgyGAkw/YkreXmmUoi9ny4uPddL232hxLLBAQAh9POZHJZhbPJyDKotEykF7GBY/pmvwbYTBvPil
pvTNH8oKWP64IQx3OX0Qcs9e/faGTNyf07Kp4mNhd84lyq7xrp8XKxg7J7tUM9FvesIEb/DNbjau
F7mfOJY0f2Tism5xuONCmqbkp3bhtPb2HkY6VphlJMnRiws80wpn3FgpKtWP373JT3lbF+E3h5kC
+hQ8E2j0vb1KJTph5+2UHpccf6OEAixMIXL9+bClf7vqnlefKv2UuFp2Nc5SepodewE6XCniYM3G
rifbKtTk/PPjRzpVJPHmVjsxinvGrecQm/z2mQAbdcVFbXJkxw6rmFbYzUhjugrsdO60iy7prVuz
GHTCgoqozO4XfdWhd402340t/Y8N5kvzQ6E33t3gKvWLXjXmzo6C1mkvjNIWBsVyhY2c1Tvd5cf3
vs7ft58DxGKF49awPFjUJ2WqrZEusGhjdhSquMpsIPLWEQ91YV6rVvFd1/AF/viC7yf5esE1uBI1
AFXHyUi3soSUU2Fkx5HmK0WFEm+jQqqbJhq8M4Pgd5cCc4QxQIdoPda//SzkhsWlQafvODazB3UM
6euoYUg7a8U5tcrvLoWdB0G+LF/08U+WyY4gV8sSbM7Uv1m4tHV8YXe5skt07RyN9FXdd/rJuAaI
IIw9JGUn15oSLcsNs6+PudnKe9fu9K/x4jovdqVqT1KbjR/GIJX92qnXAqvMna9Jp5g5Jqa5lvpI
B5WHoea1I9VzVlfCuP6e5wt5YzHRYVOAfKnTQwnbjjpwGfubqMm7JWRIGstmFKm4q3KrNplHZtb4
FTmHT7bS2C9dF9l0ZY1pWM0/4HBfZThwEd2hauMnpW+dXUb3riCOfZhuVBFjFLXE9sjJbu5sUteK
xYj9KUvGoFwW3Q5Sb9LnazXGeiVg83Tvu3FSSeDSo6rfdkSBL75pN+2TUpqNgyFjknzD19ughZHV
XbFpHR3udj9l49/aGBtsW63cZgqIqT/UHnEDimwKOEjzXN92SiPyULNXG2f6JDimlHaOaiHNPHFj
tL2y+HM/Tbd0Vh56JYrwtnXm+ZqEO/WMqOM1Lufk40Lph98AUr0mT5wA1LqB63qOgPVYxmVCy4ex
OgZ1NuC7PuFOE2FHu2Qqp3HXHmg2u/lLZHezFrRF193XQzeyYhiYDi3U7H2Ii4661d02S/whmsQO
bo2xq4gNeyziwQpUs0pv8y6pm8CWRn87tKMsNr1rDPcpkunvYpyAcvVyHAef5nr+s7XUNPVrXKrQ
dya9Nm0cgtm+plOvnDsGnVJC10WV4yTvwn6VAZyyGDPPy3qThuXRzHXvu1X1bMOdkFnpa0NDUF5d
pglDKMELzJ/VplEvbGUkN8MA5PcCE9uFLUmYXh8UHnJAX53q6Lvi5IYbkkeo2+jf1ace9Sg2DK1Z
7XmkZgjMhhrezxaM+vxcycGw+yLWDN8sreq25wMQk5Ha9u7jNfH9IgxdbU30svXVp+P0cEnOROZE
0muO6qQrW82roqtEG773itFsEhcbBSenzfvxNd+vWEDjtKchOgJ10hB5uziifet6YjrrowZqHbYN
ony9NJ2N2o3z4eNLrevs2zHNqW5FEY2VkQ4B8O2lukFTSa/M2mOs5cnG1rBR9KbpXCjpunG8u8oK
VyLKxBVLP9nJAJCt3kra9jiZeRIK1f2USMIr4mjAVaafP+PMnvjWQBzyx0/3m6MrfSn0FHy4Fec+
XY9nzWzS0nHEUVB2PKvOou6dWk32s2MyShcMRJu8LzY2i1+Y27l7C1bq/YQW7FymXRmd2dB/eztM
GWOVha3v/OQ99ENP9VjY/XFqNCLD0/Kod/g/RBZMoblJGOOqO98jyVupRo5xMS0zmdVRrl7pTXrO
BeI3nx6PYCimDokz4Asn1Z6dmV1lTqo4ju2gB2U7JqFaDefUHL9ZKxA7IKtASk8qnn161mpjV5Nj
OozHNM20vRoP83f49RTNXmH2m6y25w4FXkymeG2Kq5J7nfGt83BkaVVJklGhFmxExAfW4KmK7FZZ
StyXUODT5bsshJChZSP2o+/e4iyzzLq4nlRlLkkW4w+hnhAMeYlUyvoepQS56HTVvWBBM/9vS/mN
J9uv/cB3DRVACIYaL9MA8UZ6cXJIkpo7mDGWX0ePDtuFPgh2zVwY7a5FXNeD41xUhhA3fJEHgpKy
h5JcUCz3VItkyHzelnE2A1m09dVETuC2ToR2NcZRHeajOp05UJxY2NLh4F4BsjDmsTGwfS8QmTU7
7RtrOsaqMz+ishmCuZBFsQbXeZtOZEqYu+olScKoJRgrn5VlUnbCbQi/c2Lvk554/VNmyX778ZQ9
XfvW+1rnBlMWeSiiq7cLUjPIRFh2NR/bChukpk2Ha6kPhe/KOfk/uBTj0YUa/1qHnnwu6AqGXfX6
fJT4zwSNSvYmvLzyQhpJd+ZkdbqLrE9F32N1HGIJZAy/fSq1V5XIwl35uO6MweBgBkc6hBvEWTvs
K/TMe82mqPn4Va4T+NdVd70o2Vi4UdDywIfj5KLY5srUdgYu2pqFH6PZ8DtzUjZDDB6ltsk5iPnd
8sYFGfXIiVlUEKycnlLRlxW9kL16LIU3bw2KkymwYvx2m6EzQz2HD6quzYRlssBDBu1h6Gr50MBl
3RMV0J0Z4r9553xaEH5gJV77yp34tUUmGw83WWDcI3BlHuB3NX2uwRz8cSy1bdvp08aaxrP+DutL
PXnpMCz41BAC+HUqvHI708j1xl2OFjyv68WzKj83U+h62KxcCN2yYUEq9bHpqgJb9Fw9ClpvIVhS
c02u3l6h3XFtdaZ6Lxulh7vdLDdU+nVIbIP1h2UGn4vGGF2I1S4BvOVk74elRmuZqOxjl6TlY1ZL
fa2uvG03iObMVPvNW6HKoHY2GBpg2if4Ra1NLMBmoR1NRy47uhTzDh24vrWKzvCxGFI5Y9QTSrH8
nI/06S5HoU6LBas1lTY34TAnDwmVRAV79pajPczqVd/p812UKc8fz7T3j2dj9UA3nxqHLvUpS5vo
zpIjbqEeCdsrw4E/ksJtlj4erPnWEM101bXlcFvGhNN/fOWTPIx1HUf9y1l9rRYhg59Gxs1DDOkv
NfRjs5hz2LuK+bm0IrsCj5R640NrxfllgRr6XIn41Q5CTiOOTo4mka6VzoYepqoGjTsYHhMzaR5I
ObUuJ1r/HZSuhZ9kZt6t4dSdGpJrv/w96XCNg0Zxl4Nrp/Iw1sqTZS3FndvBXNgyDGItMF3H+Ntc
rPrag0uyXPWpE0/bSOTpNxkjMu1SuA0BSY7GI6HtaIjTNfip8DCL8w0oK+2Zsf5aWr2ZlwhckKFT
fZKJQD1/Unq5xbB24uycVEK1vc4rXZUhpiTTjTOnRbxJvKLFaY6uBXQ5xyzvS0wX1KCOykKDoSlm
GaDYry3fbI1Y8SMsvXoy4dpnpZQYXpaT7vrLUmAmN1VVFWbVMGEskIxlfa30PbQJuNuZ7pdlO3xe
SKqIt57eW1ezF2ExiBNdT54gbZZLOinucGtW7Vnfw3djdBX4YAzHrg/8hsz37XJYK+VYj0bfPjhG
klw3cPouNSur0yCL7SpmBaprYlGItr/lWJNdxmPRj35L2u4cmK2itIRLmhh1dXNirPz4YriMp9zb
FEPrJb6LCYIVmjQ69m7r0mp2vLwm21UZkxeTvlSP3UKebYcF7CSIKqf7BCMbjLG0CaTe4hdhnjms
r9P67ecG7KPFCxeDjY/5//Zp6V80Qx679cMwtOSas7sYPl8uuYpSz7xglNSbErXTpRonJiYJZd7u
Pp6Y73Bs1la8ppBIrF7mGMKs3+MXhoYpcymkmw4PnpWPl8R5tZva6fPLXiU9dYktuVPGXFzULpl5
KvTIYKzt7D5xyvnizJ2sdcybd7EGybw2qKBgrPSrt3cyqFNqVFU9Pczl2D852ujCmOuRLgR57mZF
EBP+guOR3uhfF3XhYBQ7OUEpiPCHbTEX/T2WJE6g5nPxz0f6Iw7mPv3e1aL+u39rWfxKJPwvP+P/
27yO6Uv+8pHeMTVvn2Un3/A01///X54mbEz6HzCcPBjydOqpkP+Lp8l/hb5GM5j9ZB1S/+Fpqn/R
k+GYRV8VNiLRSOs57D9ETf4SV9UVRTbpj1uvk/8PmJqvx/VfB9Rq6rYedCBRUOFQY70dULbuwpNv
6+iO3ZC6LskGX4gXKCLzZeOiac91xSd2GkmfG0dh/pOgyqOiLhgJOiR79qXtC2VyHjXE00k67VLU
4gFNzTiQw3dl0V9eX+3/H2X/89Wv67+31L57buTz/7j9Of6PC5lWP6lpfr76dK9m3K//9N8BZ3l/
AefRVyLmYR1xDKt/B5yp/oURxcpAoEpaGyi/DjhGJqOJX5C6SNpbu0X/GXC4a1OTgH8jWMOjxPC0
P2EGn5RwuG84nM/QN66A+jox3g43YGtVmcB2SArVYcj3Rq/8XWEEcPnLFLz7Z/z+enw/2TLWy6zO
JhqPuaZCnjJkoOvXSiEa94YeYvFgAGKHZteDQDdV9SVWNPNLDZS6M7RS/QLSYP+ZvJjL45W7mrlQ
kkPSPk0XILmlE1BC432lLv2FlrtlWE7j54+f8f2rhPzDZ3mFYzganczcRHX6AsOnZA8oiIiGKUv7
qjvXRzw5w78+Ct2j1UxkJUOc9twUxCEkMqTJXp1gICtVVWIXt5Sh4pbn3Al+90DI29dmCzpbSCpv
x0YuW4Z1J5N9Nmfyu1e7ylYtV07an7+31bsVfwkKbc4nby+DL6w1e5Inmoay31DWqX5h5f2ZE+tp
zbC+OCwz+f6AZS4N2PXF/lIzpGC+ijaAT8Ze3eyFUS9+bSDZryP954iVRkiD1t0YEvHjOCdYkE1L
velK2/vzsehQK9IHBn8GPz2pXQYIXpEyusk+wcbzKnHh8snF+Xf7/2/xshN84vVp111sbSJYUOBO
KlJvRiIzGTrmRbn6Y6Rq9T27ubfI0PRnfbLDP/6EAJ2ME5YqrPlOQXXJO+9Sz072qTQl8k26UaWY
2jPF1m+GPspk7NDBunF3PK36oi4dbL3ssr2xTNHFxKkibMv556hG4xlI6d3IBwtePfjQl3uws15D
AH4ZK2XeaYXdZOW+r3JEgVxYXEae0M6sGO8+Ek1aaE2rMSY4EpvA2yEZ9W6Zu07DirGUacjxKP9h
x6iEbFm69/WSDX/6mdamMDAqHwgTBHr3b683a4YYO5GkmKtAOE2ymnBvw/2z4NvVfGNNqlkpwQZu
DhjHvL1KW8ixdTOz3HOY1UjmM4agbnJj8/GQez+fXy9DEghY2Mp8Plmd4I+SoehE5b6xMTTpJqLL
Mr2dfqRV7W2TPtY/zctwb7it+BuIrP4U6TRoa9IPtx/fyPuxggsdsxlyFVwuxNtvHzcl6bjWsJba
m4k5b+i9/MDdfPrjL7eeLtARgCTR4jh15iiEXsuWpNm9F/VyQ4RNGs6OfQ7U/M2jvLnKyaPUIkZ+
bczJHid7L0h0kzSc0T3nMvJuGrOlrJOLugMPe3CVty/Mw0KzULW63JO+aYa0wudvRaLIDdC/e/fx
t/n9pfAtpatMzXRqU6jW7uiStlHu51KzD6jnhsiHa9U/5sSSmWf2sXXh/qVyZ9yzi7ECgsTZ2GFa
6838smgsnYhn/EDrfdkVdxOuAbt2MnXgjDnQMNYqWnXxEWcOZ0qr9x+Ny0K2ZlKvq8ipyYiRzxOm
llO9dzXAE6NMiXOc8z80zvzn4dYmH4Usc/u0gCMenrByzar3LWfyBjaCIsvrdhFRHMx9n55L7/rN
u6RzwBSGIfnar337Lp3MWMSw5M0exjvZJ1G7FI9FguZ8i6ukexs7i/tjVqS9nxolFWc+5PtlmWKE
mlullwBb6pQvGXeOWSNIbvc16FIV5lPhkGhUddlTkhSQ8wo1OyejeDdQqXw47rF9IvXjsicrs05s
l2iRxe5jHILXtlx8t6CNDaxIs84Yer0bL1yKAoTUAJB09tOTYYqjbObYTd3vQXb1v80x1W4bVeCA
9YdTjzPzGlJApw61Lb+9/YKIjOdFq4phv0htuDbLvMQ1WOBuCI/k68eXeve9qDzWNgR0WmzB39Hv
ay/vTMXq5L7D2zmEyVdcjVOrBIur4Cyg9e6ZCu43H2vtL+OLRiHynl8V1/T2YKTKvaLzQAIJeFh1
1RhMzeScmdzv5sH6aCuwSHFAAuxp+BpDr5vUXMo91ZD2PKoFzgvxUN5MljPeErcLrFh7g73BftQ6
4zMH/fx0QVsvvmJ8dBbWffxkpFiNYsKBJiSkHZTJvJ+cSTE3wh0tl7QRJO/b9XSqI2RetOUm9jrd
vMI0s65VPyNNstzi4gGYXWqlGDcLQch27+td4dYqVN5GZrdCGlSihjmqyg7KZGeEVpcltV8a8YTl
hxyiR8WuFOrjmQbAZd5EjR52g1KLixKfvcqP2qYlhnNKtSk01REDAM+rM+tbly0liZZRuXwpKj3N
73K6kF2gp42wryvYrRktuylv6oO2xkX4agOATWsGuPk5zYex3xqDbkZ3CZlW3qc8s8TfluhgtIFk
K8lNVbvwFPXKk/29LOKmDdFGlD3wtV2ol0ZfkrOemVJ8jcsFMfxqTx/fuG5ESMc0GXiawGxMaLIX
tos0EVLejapOxWMPy9HAQ9VN0qM9W+lOq1minidjLvTbBK56+ikRxTRvkKO53wT1/BdF5+RwseCF
kWyFPcK+W+DuyC9F3ubKzZRNmYPjZRSTmDDPUaTdZ6OG61tdQif4BBqpjFvshJ1nw5w1N0zKys13
dSXqNowm5LCXrUPwIIqttI4hhUHkXDlkZr8bzCwFy+/GzN1GujIdFPx8irBR2+xr15cN8lPpEEIi
zMZ2A0MaZhnGXpQ+N4kqccxVrQprMY7QO6WP8yzUBDRMv0Fsm0HXi8RLNOr2536cOJExf4f0Ru1R
aW6axvR+Dn3hLji7FUMapD1L9EWUoNIKF+h45l6pBmvc5oszatyFYGJuEipE3FMMxe5RPWOL8JJY
hQlDL3dkjFtNYbXupnEWIw1In61fbOSpL3ZXN+Qp9nkhUYmOcX6fd6mO/wm21fq3iXNQ8pNmw6hf
KqnlYgwQqTjhTEMCKS+J7URuFwg51pZWTKHuopUetBWg1VrgejlKMp9TEkleqNja6Qo4UNi7vDcs
xfCtwpWmn3oD3Piqbw01RFmmFKFYxnbG6KLP+2u7cLzeHyC/yW/zrLVi642jkW7THB+YjYEMdrwS
GBAL4c+GNVXXrjXavHjFYrhngyjT607QG99D7+i1H2MkFhjWmZslzV5OhQX3TrhDvClFG+k7hI52
emFlUaM820O5ej07XjGsNil1cTGIFLaZExf2PfBNgmlcykmbwJGoja2d7SUok5yiqbuLRUZ9s0tz
/jHSZJybN0vXY4jW9GusPV0O0w5t+lNIS9mmos0o1ebOjqvR9p0RVOmT6Lo+9/uh0d2vcVHk5eCD
93TV46INdvSDoKsq/jrDlBo7fyriqQkrVaXvsmuW3Cb7RXEhSj43RWv1n3Nm+3wDg1O1LnIsrvqb
viHKAq/KZIowuFiSsf4xzHnbv9DIwJqp2uKnITv1f3F2XrtyG1safiICzOGWHXaQmsqytm8IW4G5
mOPTz1caYEbNJprYPjfGcVB1FSus8Af24mhZ2ED0mVoEijoYy0MbG1b+Fyk3DlAWjL94aHGEdPvC
ezNNEFZRg86Hp8YuZm5simxj+anqolo5IjDSl+/HIvWWxy5HnOeDaTeWd1DqRFOeOVpe/2wDWkwe
G0C91sFuYrd8h/TvKL5Pi1im9whLOBYcnKZ0p0OqItn0c27mcviV4UcyfKRXFHVBmpoLmTKRDD6v
jRLrPwtdLeaOq89als+zWEJghqoSIWhaQ8pvvtMyVpv3almIBDxDqKPtD9HTe0Y6BzwZBJD8o9Ji
7POQj4sxP2hpXxSPCBbp/WUgrLMgWecR+lV1EfbSfETlrjgWM5EsHikIubwNI8f8ri1QsP4JOdfR
CYkSvARskUZYqQoXcLbfZElnPKaGY8/HTKSYIRyq2NLzw4Slju3r6HJ+G3KlH99y4Tmh78bArI+K
HmUBOjJecyKQpIrutIP3tYgLlztaacsfnidwSnHBt05vvAJxWsRT7QJjvml0EWaqgdY+AkT0VCrt
S+UdvLhw+Gw4+yR+RvP5l+jCZvHHwqo1v8d6Iz+N6Lj8LXHXje95Vi3o4fbxc9xgUetntZEkRx1d
7OJcj7n6fuo7wwN+2YNOLnssvD6bXRx/r4uRur46cBG9rUFDcnMioY7c89j1KihMkecHVySiPbIu
JU7d7mRWBwfTpR/d2IbasSz6pfKnCHWj86TEpv1eTMXSPHrJnGAWNil11oE6j735oQkXL37bTLEq
2R+NZkxvETKISGBLVB+Ohd5gbeNOZGcHtTGM9iAGgN3+0tV5Z/pFPnntkQBViya/r1PuPLuwrA/I
46TRIdJ68bFCqBo8cUZr611c8NIfy9pqzY+9wJbrfVPnmKkuCRTHY2qMc+JzE7Rl4FXGyAFvRg9x
Zqu268dEG7XwYXTKUX92mnhQ6JhVE+hplJP+5iGx38fwmyNf6GPr+Wk09RjpEbr9jZieWjzXoMXg
H+tGClksVuu35hQNTu0nca4vD9wvdMq7PsuGyTeyBC+OcAkt8SCVwmzs2ePQfMgGopbDMABwgUKW
9YgOaq6ofAMryPhRcVH0OQMiQDoamcxcIA9Wd7b6hjLWOPueQhnj3Dhu+mse9DR54l9PPkVmi65Q
U00NqqyTfH7iZqqgGVeZEh5QTJv0Y5ZY7BrLbArlozDq2juBva6sTzXIztz1W63lmmgx6AaSJ/Lq
hyVjk6dhEA686iROKYpMdB9H5FaNZHyA0mzMF02dovJcIbyNdwaV1v5BL9AiwkQo7YpDkRKmH5vR
rrInDx7W18QBWeIbZel8EihyuD5U6rp8cPvQ+5EkGvJMbaOPfLwOaiK+I0v0T2ZrtXicCQPFOU8z
vfWNqEv3fCk3Q3B0V6kYw1C8QWYYCIcvOjo+l9HN2CmJ8g2sd3NSwjnaKe9sjiQdvTREQWTL+TqP
sXWA8Ubn9BevKpZDiQaP31qFcWCee5WkzaFIsQHSoL4KdPB6KDGW0wC+vb8s41AS/anqNzVUl+ek
NffwqWs4mcTrUE9BLAMPV5DQa6WMVrfRJ0n04eIqNSbBhGlpsCh29qwZdnRR+0kXj1PlWFx4iYeo
URUhZuXUDTbQTaZ9aIig9pDvG4kp+itUxD2Ho8ljfz39SkUMjVrGcMFQq0HKazSfzSHZ07jfGgXa
D1RbWhrOzfdckgXX7o5RFhwQfKVGoCGjknh6dUpKa4Y+Fx06agmyA/1nLSiJp66fkYW46Ij+HRKq
GA9qg7QlQhv1t75t01enpITpgE4Rz6UhSEn5erxx9uJW6dTlMqYW+hR8KN4FpT4smr5HWb7Nttk0
kOWo71Le5S/XQ82tI8oFEuQlVRsyz6JtdUxoDVpSR6UenfCQo6+Y7RTkb/NgEk2AHhxD3CRBnlwP
GjlFWOta5F3MfgIHk2pWmzwoyPE0T4vhhtWpRb9yeJ97PMaXnN6Zs/MDJI7jqrjH10TmhgycshTV
k1U5o491tdagEF1st3GfR7xG3qHYTyLaakPhp/TczWPahsmelMHtdiUBpwsBB5UCn7M2zbPw+6K6
UoYXFPTxAM6a1m9Knp372/V2FKo1simFShRt0vVtoOohErOlG17ACC7n2dTjkyMjjPuj3NxvLixu
BOthDQCYgHF//RGlbtyEXJ1z6cscpBKtqwOhTu3zGfWd83czodVQq3qa2uYD6qCzc3HGXrvUqnDf
USbaI3LfjgLzge1Ag5+eFHX56wm5UVVAoRm9S4XM6lPdD6jGkQs9vXbZKPhTiQRcQgcb3PH1KANY
flPLmyioBkhiM5Km5ILAxnChqb306/3BNqYET5W6IF0iAAbrfe4Mjp6RtUQBSu1q807QtS8uFFrN
nWf1ZhxZW+LGAoiDExOb73pSMN0yXNk1HnAC6nMNQfdvYcR7tmW3p/Z6lNU2sOukjnqPMMEo1BdI
xIjZmon3WChl+BmH4JFXJh13upQ3Y9KQ+nMFV59rsZfCi5UiDjod+b5BKCet/Qm7qved0FrOrQtW
+f43uz1XjEih+jcfF5CJXOs/Gg/Z1LmJTCACdzbR/tSzsXjGNkhPHkdrjr/fH+zmw1GOpO3P+aWy
i1zH6qWZ9TFVskiNA7g/WuBoHZq3RTZVv+4Ps7GKAGbkLSG1J9gh13NqY0zBtGSIAxHbUZCWVUny
qIl3/VKEp0Lv0H8y+9F4bdFaTg7ADSVrGotU469HpdCXNeXcx4EjQvHUoH91SpPJOdalshfBygfj
6kGRQyHkQohAefeGO00HQ9OqbokDj6zIbxQ1u8xAzICJLqF+aPQy2dE72fpwhD0IGiDLIDFw13Nz
Io1outTjYCoM51vkWtpLBob61RevfEV4qADRcYGsCcFqPfWQUZ040Ba9xr/OquzwnTcv6h7BZGs6
sgYPH4jaMJie6+kMtjk0WdVhSW9BAtJzBCGMOW1ef7S4esgvuN/RaLkxN+3aWEEIOgkAEEWPHpgQ
355ScXFyey/E2doQbAfEfSQmgEbQ9YTyZqaAN45JYKnNxy73yANx3PJbs3+h1/7t/vHauDLo/rBy
v88WGdT1YCniQQ2wmyQQbW6+U6Ox/r60U3MwZn2vW7L5oYhIEWSSn2vdbxI5AvpGl5Ne4GlFFQWJ
svar4jnx8Pn+nDYHIn36LVYEuGF1M+V4XwujM5MghClN+VFx7K8GOkLdf9jiErjBY0xCCCHleu1y
0n5TKGkaFGXW/+WgeNZhDlnl4rVBGU4cNCJ59gkvpOHB9ThLLUJ9gd4XYPraH6NY08+z48afXrtq
tLqloyxGP/IrrUZpu3imXFJngdtME8q2g/oWEni+g7663W+Ep6CRDLhCiMKstZYkf8NrKJ4E8N/T
lyUZ4DL0+Cr4ubIMh/sz2htL5hJ/PIc49bmKay9ZMCT68gE4onksW3U8US+Odq6H2y2HlCeFZ5Af
OJjduNz39CvCaJqSoCuM8GuOptCZlpzz2uQO3pesCpAW8yDeJD+FXUnDlyINhixpnZNmj17/Ec5P
OhyQZXaNnXhzc1J8KlChFlCG9d2ghlrkWL3BnTeOFKipXx86rbd3nlr53Fy/f2CEuBA4RxIstBbY
0WV+YfVcC+GQoOY3gTpAzjqxkHJX3fJt747p21SJlcA0y6k9T1rhhjs/YWOjuCwqKEqIfMTwq41i
tWldovKdBk5L048K4hImBzjp5V8wlU33eH9byj/tZsK4Vsr3kedEXcWiZmRWY6w0aWD2RnumKEdR
xa66g2lm6bONIvmbSLT6Y+NRYbo/8sYHdVGmI4XkPZb/uz4QyYDrcl7EaYDBQn70ag3V7FGfd3bp
1igQ2oFBAX+BDSNX+49jZ7kT7ZC6S4MEuNxftpqipc7fTKKd4337TuLeSp1DLiNJ+XrjhFTeQ2ti
HeElL5/szqw+pU6E6G5IjFjRwdpTld3aJlz3nD2PyAmUxvXECizTl2hUkqBqwWrOrgJzo1W85476
5M5lLL/Eeo9Ie0uUVMB+38RoOCKmdWqGiFNELVJgphsBO7xUg65+RSphOKbSKO3+5ticnfxgvAEI
UK2f55F+IsyqJA2sQTPPBXHvs6NMit8YTrtzW26dAKonqoU1LWC5tYZrk3QkYxP3WJ90+SecSvM3
aIwUzxiRq8cBwhQ2EmHlPUOc3KPybc4SCLqcKNX5tXP8RGPPtLwwDSbNbv82vC4FbN4u6F7PRtjt
VeM2tyj8WNzpuF+44a53TBwX9YwCRxq4vasdwsqojvGCBrwYNPHGhgb0cv8bbm6bP8ZbhfZF1dBn
oQ0TFCPq+KmT/4x6BeGbKU2fab0Xb7UsL3aku7ZWFA9ggGcwVSTv9HqO2CLFo6fIRlsYzm/CNHZH
f4h78RLGeCbu3J2/SZ7rg/HnaKvLky4I/flUTwOtaSvzOIm694EvhO/TPp0eBJo/oCLoS84I2jl+
i6vdXzAO9iILzdg4n6h8kvbCfYaTusoPvTBevDFxeInHkfKYyB3xo85i2hudY9BAHMpoyNGOBPZA
E74cPzSWHr7vkyp6LCojfZoadTnFtkBt9vU7QArQ84xxUZlrSUHXbUc7RBsomLU+PmUllptngepI
AkZG77OHUTj/8thXOznl5iaQ4pn8t7ITs9p4lELDsO+B8vRWGyylwJ4jDVXUMm1l5+7Yel3IlImy
JDL7xrqtdpUmdDvuDgOqKKI+At8IqM3n+8u4dUORigM8+R2arGG2XdlmokXGOSgp1AdqbLefcKpB
VcIcC6ilnffGCM3uUavDaAeVt7mSSArw7aD4Q/25Pk5mk6lI82ppgAeXdfJQbztF+mA8U+Peo+vK
P2p9lihgowABcQ2+mtzkfzzUPGD4dSJDFSxT87Pw2KpdWy8/29rQX6hUzA8xJNWX0i2Ln6A22h1Y
2eYZwidOh3UEBhg5iuvhczWq+SdhFjTkBA8oaSMSHy+pFx90fEU+ZVXS/eUUVg7uaNR+TIX1MovB
PFdub3xqVAX8SowA7svrPzwEBtT/sdUm9pXb7481yea5oZNJiKSWBqWeRtOWc1gt3T/6OA8UFnLx
N03u9qOCAsXOgmztOVggKm+vDWh4HZ2NRjZ4pUr7zSnD0TnEqQPnGblnIFdNoY4CWxwL6IqmIidw
zAvP63eO1tbrgSokXH5YWtI+4HruihHGJANtGuhoZL+rAYd9gZqSXjQ06tATiq0HLx5wTbq/4ltv
JPBvaA8UPOSZvh7Vq9OJWkGVBrnAlchHWQ1bL6AlyruBut6TITRl53BvHTHMHyEosNpEH6tXGX+l
KQNgkQYoZdfRYcR4xcNZAu8330lybMfuT3BrWRHrIGmTmGkij+sJDgsKAC5a8oEWNy7jjPW/+IaB
PER+Jz6P4+j9ism0vt4fdXNZIdpR2KGKieH19agQLRDbhl8X9MMEvGeJ8qL3dSBAD5Jb15/RBWy/
3B9ya13JTFVZsyJkXa/r1KXlnEIeDPrJEO+cOJrmY9VEQwx62cw+/IfBLEhNskALeGa1bZLIXbpZ
dCT3VpN/tXq6kedySvJ/G3jVr3UIpBLMkZRQcPou8IbXqzl5oq09l9VsS/IYBe8trJvG6ARACC8i
LToMual9SNRWIGivx8d5cShWRy1aasoU75WM5dzWFzcdE+mkTdWTKsr1t5Vdh95JigwoUJ+9hEXX
BVkZ00Uj3nEDI5vqdz2SorZvAAN6a7mULHfCjFvSjVwQ7irAwLxU3OHXP6GGeVJbCj+hyVrz4Gkt
4knLYM3HtE6WdxWCy0jbx4i4ap35VkkcDf8uHDPBxI17eeDWvQkig6o1KRkdRXkS/riyhyiNER1o
siA1Y/dMH6KM0byI6jd95c5n1K287+ZU5Bcs1+3T/U24GY5KQinitTqa1Os4sG2QMc6VDPtDpCxK
ZNgV81vnpv03pbPS5mDPbftgoLaEbsVYddUhF/VkATaAhLtzqW3dMmRTVDEgD7BRV3siHYscEcs+
C5B3BaCcNFTDD3hkgIhaZuqT5y6Lwl+KkqvLTuy3NTI0ZBzBeTZvy6Ad8xIK91mAqqvm+FEl1PjU
K535Me9ByvkN+MlDb3XzXm93676BjCobNLCnYclff3hz8srZHBVeDqvM32pTPSLtJuqPg544O3nH
1hyh/7HFpDwh8jrXQyn2EicgCymOAqY5h1MnbSc0+wmcgfKmLeKvaJGoO+u6Pb3/H3MVnrUWcipJ
JbJApTL2Zpyjj0DbxJuwrIqn+9t4662gakmHDfVAMEDyl/xxgkpAyrUK+C0Iy9qZ/FHP5uWhFn3v
HRxdRL0/9kqzE+1sjgmPDao0PCkgONdjhgjGa9ZcZcGIEQ4ugd3SKz4nHLJNZnincnD2nv2te4KA
UgZXLjtmLbw7KZj/ZIaeBVNiqaewqMzkoIuwftT1zH4zOknc+S2v5FFBGXLnotjcP0RUlFVktG3I
f/7HCseDgyafzv5Roua5VMPATtF/LO3+g5KE7XEu9uocmzcTUgP/N+JqfYXn5Jo7pVkgdBgAKGmp
x7aqwxMAlubZabvhuDjipdAn70FHWfQhiXt950raStVccApE98DMuJuvJ03NVmvBCmeBXgjrATet
ynftcNgpN25+VszQCXP+l3x5PUq+xMZSF20WxMLJ0LrKImxZbfcYKUP8dgAicx662a18ZYY9cP/c
bJ7QP4ZefVU7dkmgQo1mBr0sxffsPP5SuwnQX9WRNIj7o20upySsy0NDu3P1RaOkReCtxflpVhbM
CdxhILKq6hFRwfsDbU0L3DZwNY+eKr7M1yuqdxTktUQmZi563n5qW1N3JrwtKCg0Kqye/zAc0bjk
hyEgvQYSVHq1JGnkslNtOg5+IvL6L2D87S/FDvs9C4StRZQ68zTSZKfmt9LXHwcxR19ZEYvCVdfn
1bGFcXRYyine2ZObK4i+kSQq0D5Z86vhNrVl5CV50NHTUA9m3An9wRBx92lsHbfd+V5bVymhICRq
MJM2roPX30tp6el5fZMHfWlknzqzm18atD2/oehhuoeWEsJ/qDKRsCEroAE0JFddBRuh0ASiCEse
WDgYE+PjbDR4HdD4HHLNoYxn830dtnu+dhuripQe+uKyAI/QllyHP75dZ4W5i+NIHpiLEY4+4mc5
zUPg0r6rtPpOfrEV4cKJ/J2Muzz65irB4MZGWFqn+tOgo45Tst0+J2aeP9WzmB/sqNHPnR4Wb1OA
0JVvNWp9VMzW+ZZrrdjZTRvfF0UiOkZQ9rnm1v1fuw2VnBs0D9LBnKqnvgkBuOOQA3WhSRbjcyea
9u/7Z3LjvUKqRpbnQZGyreSn+GOpGwHlCkVEYjrqrP9qZQTrrknUUwHJ5R0Q0/AMhcfZU3bfOJyU
LSXFkbOpApi9HrWNK6/sJ5UPLJZZOTax0wGyHnXcou9Pb6v2xA0H/ZUij1RoWcVWgJ6xmBBNEWCQ
bmYnrfFowNl6meOkU5IuQ0pKH9OhPqSDlZ4IG7ADrvHDzRHsuIR5Wz/ir668v/+rtr6z7JpZnGJi
zDXEc2m8sCaDLgJgUNqpqzEh8hWtrB+gAqpPgN+rl/sDbgUJ2LPI4p9JIn0D/tbDscOxkXuKCAil
b5xqD0ulz0/si1HywtRDRgO4h8QHSUNlxT6rSiZ2pr2117gqpXD170dg9a7RXwLM4HGsKasun5N6
+Qd/w/lRMQfnU2Ul9pnttkfRlztplUFjOCK79ai2wbhePXETJp7KSNc5cAtj/thHqr28qSjfNweP
msIRbZu/4HspM5DUPsJUy/OM5ev9xd/62oSDlLLBMdPUX92h1Qg1zpo41ZOG/r9fjcK0jhbp4U+n
EUP3xlt6q9x5KbaW2qSyR54G+vZG/qhpjNjOTDsPWiUfvujpojwVampenHmojl2uKo8x8OPz/Ylu
Dkq5nlIzjWekd65P9TRZs9F0URE4+lCeoKAqD+qcwGvI1fpR06fuZcyUbmdTraWXZcWGUianSIIw
gajLu+aPG0zJuzDv8GUOjDQp/6LYm8BfcsavzVKOD6oR1Qc3wVy6tBZfMcPoaCMGdKClUz1p2Cii
pFiaD2UF/fj+YmzePGjCUtgn5KaEs7p5wlJJuLPhC2K/ZzwOSucdARGNycEFE3BQNJiroQHPccBk
/WjqLU1QMfsgzsNDWaPiralx+nj/N23tRNISMmlCCDRMVj9pTudq1OO6CGgzO6M/DUDfWR10FQ9e
oja8MsMs9vwBt06gbDvIbJq/rusVWlfGIYKK8CbnSjtbTa0/eUBmnsDl1ufJAjPguYp9GIopjDA2
G+e9DbK1LfHHoQpMMIhay+oKyJMxFoKuc2Cb6BMcx54+nT8YBqw26FXLgzfH1oXNdajhqCN/QuHb
hj7uc6k0h0bJ6ue0beZf8QQG1p8at/wRdpjd+qo+5j/uf6Dbd5FTJzMc2W3Ey2f1GqMp05hpCKCt
r9SxP0De074YeWMuOyf1NsCCWSD7mdyMFDnXHYgsnZDgkL21rqZqN/N/LR5B3BmetRy105+vnhVc
Z9Dsctsx2Grb1UvvwZ6zgR7mph0d67islwek3etxJ8HYWD6Q+UB7uAUIHte4DaMSBT4fdMXdDJKB
EZbFETLXnnrZbR7Ka4JHNzsa0jydydWFoxsts6W8QAO8TIB/uZV7BEaS9L5IjPhroQj8D2D8SyK9
6mXDP/eX8/ZAMb40MJJQQQR4V5vEJa4AGpZkAUgr570HkXY5CX1Qo2+V0lTUIhFP+N4qTsLT0nVt
exqVcn41O0ZaipEKcqYwA0IE83oR6piORILkauAkc37KMxt52xaEV8aJ0WYQT7XLYalz/eX+5G+v
MB40wAcS8inV9leH2YmSqCRUIa1rJj08IKW1RKepddF5tQqGP8aDWe1RF25vEAaFkmGSc/HZ18gH
gZJgpU98cUS3lx+UA5eDM1jDg5kb9VsS8+Rb7Q3ezmfemClQXRp0NFqkftIqbFCUyK76nqKnbY4e
dV7CdziIucDgyZi8BGZujpP0/dXduBdkPEqkiKg4kP/V1krjPC6yhRLLoiIoceyLwcke89qoDTyR
lf7z/dG2ZkhTQ6IpufCQTl/tIaoBZegWJJf2aCB2IFTdX9xJ+eK23RhQbe+UnQtiY350IJHHMy2u
V8Bd1yNKzWW78sI80PROtZ+WTq3HU0f7pfoKv2zPcWxjfiRUkJogBlJuXXf4FzPtrVk3RGDkS3lU
4XQFQ9HAlqaU9WDSpfjy6vUEm4z7BEpWNGrWODlUtjLMuHMRhKmdPy6dYfiFp88/hd2206Fr5l0h
x42DAW4CELFEd+nE19friceUliZLLwJg4LpyrKbwXQhREFOpOX+0ht574+WatgfP27jmpdI+/onk
ychurfYNtYoY8OwiAi4g/YsCf/vfuo7np/uruTkKykloR0L5uhHi0ZrI7FN4ZEE5leUpNtoBw5Rx
L0zc2COsHUQD1k/C8VY7EsFPUZv1VALNIB8+mwl4I39MrFQ/L7ob6+dWn7Vs5xjcDgr+FYI6lGAS
E5wVrj+bEUdN0reeCOIusT468WJi8NqIn0scWp/ysrf3vGVv1xI+BWU/QKKStbQmVaQYcYVUIMqg
t23l1Fdmfw5x79npo2xNSwrsQlIyiDbWaEMRmWYa2y6jFA5EeT0ffasoQ8QgGkrFi26cX7tDmJWE
cQABkQHH6tulc+h0LjonAXZcxiXuIGka5bzzDNweMf58zFuA2dJ39Naih52i0GVrsjoYc5E+i3DJ
T2E0DLyzhQ7ctk2mb2HkhtrOFrm9KeWwlE7QUIXCue61ViFYzcnwqgAJqOGdFaXaM63xCSUj28uU
46sXEpgRvHT85GkQrQdLenI4PYrroLGH7z1a+g9z9HpeLeKD7Dx50jBsv9kdNUolszeMTZD2tTB8
St/1t7ml8ne6P5mNXUho7UnTQmi1N/fGHAozyiloBboO+WWonOgZS5Vfel6JYFKqPaj37XDcwNTw
dWC2gMnWF8hcmsgGZcsYxGX0MtVYCCpq+8G2BhdDt3mPsnQb+/6+73/HYNSF1yTOoquFijrPFGil
YoNXC9UK34u0y048395bMRSxh3JAjTz/KLxxrw1/exi4LKUxtAqOjGduFXW6Ami/yOqZE45msHCb
vzpt+RqBpzrU1vhOVGq9c8ZvlpdHDaijxLlQYCAxu74qewunYaP2lEvcOKiwTOZJ0RMkaYTL+7Zo
r03Qf4+GYSsZjMb6rt5TTW0hS1eacklyXX0kQevgSifd8siDb1d+yP2wM+LNOZcS+EDgZCKI98m6
EptMvVriKJEESEcs9nEqFaXzo1B3fjRqPFk7Z+PmHWA03m2ZNDE5Yunr1aQJa4CikOyZYS59c+qV
D2Y/7wEOt+ZEbIBGJgeLQy838R8VoQmjT4NbIAnGaRnx3Zq1o1u4yrOSi/G1QQITkrQwzrvUUl8/
OXlspQJ53TSoy6l6BsmTn2Zt1Hda6HJbXxUxGQVtRpnPEfjcEOq47cPBQk0u6CmvfC4BjCL7maQU
E7siCsW/o0gyNccGINKiN70RTqXvZI2Og/v9q21rYYljaXaxfMiCrBY2VtQwyiYw9ZQcw/LU63XZ
HlEdsoZL6tn9f9gswDOJZ7lHKSvKX/PHZ/TaweodayCbFwCtscgqk2NXiq7beX22ZsWLIAF0RGK0
JK7HGZu5mMHZAKjJHaxWafW6PxJXXw5amCjmfxoM7AgFOFK7NX467EINRgeDAQIdqBp4aXSC29x8
XIpi3pM1vT1uXCKezm0J8VNas13PzFOjqYgjCu7DXJmnBG0pRPAX77Vdq99rx9MNHFC+CatwfEwi
r7NHhR5oUXswuqymS1BEMtLvEGmxgreLdGcfbswLHoIUH6e8CklAXtp/7IyiQsGL+lgR0K2QPKDR
Ecq5K0pUDO9v+NvbH8QKNyMkEq5WyDLXAw2pCGOroXbZ5N1QI52mFYqP8Fw5H52hSiK/rmWd4/6g
N48c68kZ43uRqDLN1SmzF7LUpC6iICpNJUhURT0rqASiy9MUj0vVvmApZexEmRsTpdeky2uMSvVN
myylRZImIH8DM52SU9dU5kvp1eNHXo70qIQozexM8vbQsSOlDQUNVxDQa7X6yi0xRh1pUGRYirlH
r3Ta74oazZ8bZUas7P6K3s6OXggdGBfoHvB3Z3UO6lI1YxvcXFBMilIedL1Rq+NYzdgwuZ2DT3Ji
FfWebcPtZ4RsDSJGwrzJs9biRqln5rZddHngLVb4jNwvIof5bHYf8RYy/C7Fwc4f+kTbeStuz4aJ
zAbnnUYfEdIa/IQOY49IIm0Hb1zApHop8MzJac6vXlEQoeAgCQHp2q190mwBHG9x6GBmzvKzM+Lk
Vy5E/9XFagswKi30T/fHW20XesSkdAZNJVDASKOsT/wCGrJV9HK6cKeGB03271yE/o5x5+wJM68W
UA7FjtRpXwF7xd5r9RyogKfUyrXni0DQ+1OTlDYV1SXZibu2RqERg/0Kv5hy2+qQdwuyhaKbp4tq
ttRLeH9OqWnkOxt/LegrJyMPNFVisCmQQVdvqBWOU1PG1nyRfJ7sYOBNrJ+E1yBGm9SclSPGyM50
cGpn/hV1elX6QF3stxHJoRGMKMu+aFHp4PTY1dOpFYWh4yadhygUJm3O8iPlovgRiDA8iwrgsE+j
iuLls1mmSndpB07IoRyLOj/TfTbHB302yvis5mFhv1MmY7aP3qJWT5EZAzmqw5HUz59NJ4reprbT
xpescltx8qq5GQ+R2qislEny9qgCu5mfhFcXX7IsdhY/bCpjet0e/712QPmJ+qlwcaRWn2jRtQrN
QFe91L1on8K88k5akadnZLrrU1NgcPfqPU7RHHgPLRly/XVVRisyxcRWTrsYY20eNKOyThLc6PeL
ke7tC96tPwJKOTVX0wl3eLVpEq9DHjoTgz2HCwbCWdf5fQTqYcE583h/QnKB1qMAGqfbyBZEzGq1
gKYT58hXTcYF1wsFjdhmCs+j02on3LGVgz73v7pUs8vzPEChuz/0xvFiIWWA5QBeumn7G8o4FMmU
T5faEsVRKCL6oOq5s7NDVlc8y0hZE8wVhTuaIZQir8MDDoJqT8g0XDxz/GwnaDpOrupjtfszQgTD
n8O9zOZ2Wia2n0j/YPhoU6NfHWdF9KPdCEW7pLaoHttUfJnNao8StznIb+UpiiQyrLuelVe2fZfa
tX6JOiD8faTFZ+6LZWdz3N7o1MZ1KrhUmHB4XevldXnVGQq98wsgiLA8D9XSWj7gaurj6Gnvsgk3
PhVFNEjxqJ0BzF1PynG6OsQW1rxMsae99AjpPhnQ4p9BLESXGmr+ecrmdOct3pgjeFiGhboCyGot
LqRYWjujG2teSIqVH6bbhF+WMYHgheVG/boonL0IqJvTZkqjFzpVq3aRNc5a0qSueUHSCC1FxcqO
ZhXDLkOR9hjSlNs5YauY6n/Hkw04qaVAXUTuoj9i8KywMdOmIHNJw2w8TvgxH5ypRdK4HHofpePp
w/0TffsBZUT82yKC1iONx+vxkjKBOIhWxoVY2BkO4WxU3ZOjuKJ50rzWqd+08HQA6+dFtufse3uP
WYg98wwQRAJhX8MuO5UQb1w065LUc3kIJzX8FyA0YClwUg9TE80fTdiMh0kb9iSPNhZZokqB5lIB
gCVqXE86paMdzS6idvRTx2OVhh36xnPogzZ1fSEm+9UflaoJN7VFI0K+DqtNhE5gXUGEpdrlRDgt
s5YP2YLFtpHk2eDXwzz8uv9Vb+8axkNjkUQYAC2pwPUEZ2+JzTzplAurb/pdJ9AFcXFwvj/KGuLJ
ZmUYKFRyYvQ9bgT1psXMnMxWLpZiBcLMlmM7VP+MlvrL6nCVd5PuUxK77dFR53ejZj266TTtJDxy
f14/hvwEqCscUmbLvXc9U3DjAD6JbILetPv4aE+hPX7KSpIBlIw9t0v9Cl0B7NK9LA5/9pqGiLGj
ou27sxa354jsjkYMORdpLV3069+xmHodZ0kWBV4dev7c9JVGn76t/rErCLhVCnPRjKd6r8hyO31p
kie9MpFpotKyui4Gx5tolBZJUNqz/Qg5oJ1PZlVUqt/Guj0jtqza/xj6bFl+tRjdF6HV5s/7u+B2
r9HKoLBqyEYUj/WqTuE4jeokI/C0GC24S5tp6ckS9bizo2+PLLUkWfrHmYcNt8ZYpZMTZjl44UAo
uuqP6fhM78j1vUF5BkewVyvYmBNXIpVU4gGTXGJ1YLmsujqNuiLAfUW8ZIYwT66Xjo/3V+53NnK9
eZkU+Elk3jAqvam7x7ghmIuulEGSuout+zWrl/lNQ2H0oe+15GcpTHU5emKsUMNWsHUYnyMUMcaj
K9DWsysVy1u7wGTnE6JU3o+ILonmax7w40PaqnV5nDUvMp64cZx0h7uxtURUm3l9aRvI1sH1hi/S
3ilF7xVBqvX2gea/cnBKBOfvL9HtUw/ASZrvQTgCb3xTrJyQncR+WgQOFldYQbr2cQxz+1ABgz7f
H+pmQhT1QG9J3WS21w0jsw8XuxJOWAad5iWHcYiVg4tu+U4z9eaeYBTOCnuKHIj+3+q+KsO0F1o+
VhzYIjnXjUEo0cw2Zt0hCpo+YPjh3Nv6K3VppUCU1LMgXoKuzTRXG9owxtxGyaQOOrtbDq3Sw7o1
ten06iUkvyIfxlL1fzg7sx63jWhb/yICnIdXipK6226x7cR24hciThzO88xff7/qc3GORQoiFARI
DATJVhVr2LX22muBWq4hyyyf4nTGxuUyBspw6Nou5NlZxd79KJs1wVjEKUslkPsUnebrlYc/hRHX
8chYUKR/WmYzec1IbTyQn72i4zYUAknvuSZ9urS9raZtWpCeHpyluixja57bXre8ITRpW5Sihy8Q
EiBaT2jPAL0TDLjrUYHEpBpi8/WlVyb1G98mRQUFt7pjUs9T7NZjHyB7s6iP5rciLJZPOA2+MwlX
I5S7pFCjqqkviarRUNfNyXEYg+XPII3yk5Nn0oPdSqxEAkJaIJXmrbUBz+OuFkhEUV9kO6uebFja
5yhNu2OfWg+W/d5DMZmC+0nFGNTwekonQ+n1rFEIFSvVk5wgLNjGen9MwYY+JAhPfrq/MLcnCJoq
JEMgd7zwkJu+jqdbVeJIgVZfoCebxzI3ilOuSA+STP9nVCCEbAEo/0Ao11GMutfjbHDqC4KJshfa
Su5mo7mcDHWudvLWmwMChqRMhvMpzWzXoSwlNcdusevLYijBXzCtxre2m5edM357JDJtv0RZfSZK
XmEgIb10oU3EOMSm1U0HLVEbnH3gtf4jGePfvTkkX/7Dx8IkRZxVfLL1w662CkOhsbu5LKEdvozC
AETDkufxGWS5Q2LhHYnGwtr519C7QIoas7n0CJGylRMMoaJ4fvhEJCMR1GYhPUbb4eouDvCGqRub
hd4GSXrQEbu82HU4vVhKr73dn7YbJyLm0xTQRN8xV8RqjUNcDGlcW+pLODjhb1mzyM+zEn0I53jY
yY5uRgJTgA4ruLdrKDcGtjOKzqoRY5Z7z27t2FWixD7MMfWF+4O6sc6FBj/nLmwZQd++XuekMZ02
5Elz6aZQOuSVWpzUUPv8H4KARAo0gerrOoPNZbM326hoLop42Xf5MrrdrOxtpk2e/L4SSH1Ftwgg
5Oo8bwZsX6p+YMGxU5/rCtuZesaEiWStfg7zYs+w+NZXUgVRRmSxWKuKzf0LXmHFoFpOPzOqOJgS
8sC5l06FFHd+Pxhlv7Mmbn0omIOw0YSICIDddTSNVtMgn5eG9m+tOsehjF+tgXvZ/S91e0z/G2XN
DQscWtPQWG0ubRw3HjB/cagT3LXKKPx5P9Kt8VBBIIkhMdPgAFyPhx7EbgGYbC6NFA/Pybjoh7Cd
guN/iMILkY/E8ttQnkO1KBEidJpLhbSd1yjz30qOydF/CCLEcqiGkLGvM/W4qUcpHNP2EqgRZrRj
N56j2Xg8SSd55ubj48AQ3HB/UR60nd4u2wuECfu7og2G86zj7aie/8NoaIAVPW7c5etHLWZ6nbkE
eYtSbLMsrpNOsuk2RVHvSafeXAHQat97yiiGiLX4y/7pHKOjoStm2vJ59ngaWC4Wiw+/ZzmzBWUB
kj3iWNx511Gy3pjiQUdaDrc+7RhULfZ3FlSMhyeNNxqNY0KKij4GdRVlgBttNCYCdtmgHJIkljyt
6h8/4UhG4JMINw/xz1WUcEhMLIsMugZwRnpT41j+m0447VO4dOnzxCH01/1RiXzq6pEOrMR4qPMB
d4Gqry5XuxhKa7IhYy9WJfdPZdTV0m9jNPfLazDOZf1aTEFgnmILg+cnCtFd+HCKDnIIEoy2GU8Q
qNPX0zrmTPmkD9UlbVog2igMlZ9VhovNge4w6Q8Ehvq9E3B7i/DqIaLQS2bNrBMK3Ulw+5t1thkZ
TH8oCknPT/AYljPufLQtW2qe78HB25hC90qQtkFuyJRWO0HuaRRNoMldwlkeI8+Rs9r8li3aEH6R
9EbS/qrSJNwBMcT/8/rbXscUv+mX3Re24zCB+XaXrpfVjyngmGdGeffHnJKD3l9G240ujhOOeiru
ws139RVte2l1CY3HCx1bkjc1sKizOqx2Lshbk8hSxXQErAzMZzWgeFC6QW7r/jJr6ddcb3t3SZKP
/aI+90m5l9zemj3hrkWNm/Zj5DyvZ68slSUF0u0vWGW2LwiK/YDZPJ/tBS/r+5O3iSROL1Y0PQiU
tbhiriNJGshf1U3dxS4ryUtQC6UhSWvdeJmbnVCb78S5xY0MW1onndn0XuRzXcYm1sCXoED1K02c
3ku6am+D3RgQWSAEcGhWgj29OpDbehqUWC0GlE/iWnXDLv5nSoMcj2wDx+qHJw903ISwwF6m0Lla
Ezomy/VoqwMkJLOkS72iVxVHPkepDjXeu3tD25yX74x62HG8RsT5sVoV5E1G0+b6eFHtkWugh2pY
HND2N5snzDENysZzi60jpbrha82Tr99JRLZTSyIq1Di5hwC7NtzRGa8BPrF8MbMsPg5ALYdWCfrz
uBh7egublysIMQuTRj32NnXXVbINuWmJ6jHXYPlik6yQZ/E6sZMTVnD6Rc0a60emBfGj1U8KZpzN
3ElC+pmn8/VesMOpppLbWJfepjfiTAUoNM5osivYhg3SvKe8tN0PoK7IL7N2qJZRA70ON439kIZd
adPcPMiHLlJMV1Z3T8ftRxMWDRTh6ZFj762fLZKGvpmjJcsli2gt9xq7Y3VaXWsXeNciHLazycX2
ujr3EYalbkUxjpYCwdG+HlSlJMJvZ9YuWB/qXlRCeTJnuzmpxiTjYlerh7aPqScDAj+1tbp3F2zW
DaKD7/rZFAM5ZdbyNmYEhyPvreWCyFsTnuyxIUSrtV32gTJXY2CNjKcuxrm4Y5zuHwab3UloSCNw
U8CeeUZp1yPXlQiH4KBUUCm3q+qUDFqknJwqitQjO3WYPK5dwz4Y0ZQtx0pq9QfFdgRjCiYdsw/v
WliYrR6MtUkWVSqDfkkWzFCN1LHflIhcKhpb5TfcpPeKLJtPDe0MTg5vBf6iEro6abs+d+JlMQ16
pKTmSZWC1Hw2SiOjTMkdeUyLGB/ZsbagRuidihGnzktZO96f9c0mEj9CmBiKbi2L1Ph61iVYEvmc
pQYAA8I7HEnZy1IY6k5tYbOJaAFAPpr3ChirCi3zOkreVos92IijjZFSvoyzlXoVuL/XG7u2lzdD
iXIr1HkOWWe1gaiU8GhR7OBiOJ0+nzrMzvJDiBPuctB79GDdR+dPmAZBGeYWe+9Dvx6ZpdVWPg2d
dZmcKnTNEKnlOo6rnUffJnkS4nY89mCWgqJspLEr1aHYlNrWZQCn8y27Uf+2ILI8VyNeiE5eyN/v
j2o7iSwKXsvwLplIPtz1qLJB0paut51LNNspbSjIIRwo6GafTGTXHj3xuJ0A3UW1XvTyr71IGtXI
cJ1ugwu99AUq69LceFLVVEe51Q3cqzEphyop2bl6VKTIzBC/15ed+b0xXopPVDyF7Lso3lyPN6kM
m3oKi6ZE8/2pVPrei/PSPg5WP+9A8e+941cnvEb2C2bN7UzZGU70dSxTy0S3xZj6TaDUnRvh4F6d
Ez685qdy3TdHM+bA9XD3xTOlIVPoTnLTNPq5GuZZeuJEzHgLGGFLJ8Yo7KoTLUrmL2i8FM1JSuIx
cNWiM9MPzaI1A7xNx/i3aWujdEtjUOaRNvJ8GFyzrhChjlJH6782c6wTBUH0xkv6rO+8OUtKBJpm
dpPupmFDWyVdXkXwe6rrwfgkp6Udug0HiuSOitmeZwDq4ICskK6dU72bfCXvzPFT4JhB8Jz00OU+
KqNUN69KWDeN1zoVehpTEevac6EaZYLptd7lEOgyPf9Gf9u8nBq9CabDnCxT/ntv0Zx7bkI5DI+J
2rWLJxu8i1w7M6e/0HcpkoOssSGOcZ4jEFglNO4e7TycbHe0F63+lLbqgFF9YxrSE6rCwXBgn43h
iXmV9eOSItfzqS8o3bWuMs+jc5IxdG2+Rfi/24mb8RrTkBCp6073G2msMRqUleFLMjR2/n1S+z5/
k+IGHDiswjT4farxcxoOeMVHwYutxUX/FkyqPH92tLKd4aTESvi8jI1SuRXyVNUZgpNB/kvmaX6C
OGuXT/f38/aU//9GjCRmoJNrP6vBijlgSq3yI0Thjy2mV26lhu3x0Sh02tOtBxaApgCp2fXKzo02
r7I+G30e4v2nKteHYxKpe1WmbYpCdYk3l0aLrNCEWEUJNL2dB0kc8GamelgZlb83Muq7x6KX8NXR
28IxAJWT4Y9HRwc2ztwhqcXa0NaNc2hAxA1GR4kv1ck4HZJ51N3Irs1i55WwPeupLCDXikQ9lTpK
vNezWJepLvfcWv6YdmyyoVSzfzMagr+y+uERNZliVDsfTvwvr48kQjIihgd0CTv9OqQWqViN1lrq
S+lSqie1rYPsWNASPHxEF2KxH16NPHOQhGSRvPN1V7dLXALS2DLiCDny1cdsmJVTkD/a8046R50f
loxIKfmDs8o5imkMF7odg0uq6d25ghv5ueyX4UlG8+6IHzR8vkcXCAH5YEIxRFQCVvmjqid6gitM
cKFtTj07Cf4VuEE9aBknhkU7JSwNbqt36a3rb5UDQRWmGSe+M+q6ry2RebCk0Nr5RNtFSDEI8J9G
D5gMPH6uo0BWbzFCzFOf96n2fazr5Wuk4cqiVXZ+kuSq2Hk62psVCNxFRZx1QTEX0eDreMWkLCi3
DZVfjpnxQSHFH7wAP4RvVKuiF0Yqv3IoDD/bSZl2kLZboUUJgrUiOOtrBCfNwnxqBr32C7pxh6eq
yBDURZBkwbBo1qzyPCNa0r2MCo1054VK2U4XwPZspi6KJBOOUFAPaPe8HnoWqguogTn6ulrML2hd
B24OMLPzQW9FQdxePK9EkDWlNUgB8U0jm/x3emedS/HPqaqWPamk7UkC5sBRQsrIFkCu/HowBZQx
OoKGyU+a4kMUSNYh7cIE6xyaau7vtneb4utDS1C7eZHzdIEdvEZzllivtUZLZh/PyaWAiR9Gn2tz
7ruDlS1q4Q3quNhvVRs28pH8w6jfptTsFHekVWX8K8wl8LN6XIrQTYxeso9GYI0fjTGUjH+cCDOY
h89YlPno6jGFgQK/d3XoSVYWKmQ9s08CJJDITH6alK73bYts5v7UbDcv+n/kl+wlVjWFiOuPEGry
0C+01flktEPjtvQNPxXROPxTUn79XTLHpj3dj3jjs7P9YLzTfy1Y2yu4SQvSZkyNZPGHtB9eaFfM
DzP4omcvlrIzjzcWssMrUvTmI7MDg+Z6cEGTSqHepbkvz7Ly1IVLdKDhNd2Zwm2SQYLBEYvyPUgo
T6/rKFYsa4tEM63f10P/pCZ69ZWOSeMogQu6DmqWXtb380455dbQoGALyXTkijZPV6EIH05OR9CK
RvwqLvKDCka6t3FufCxOHBAthFO469eJTNgMfSIlReHHFXCCQyHjDBepOIyylr7p81J97xECyF2a
xsZz0Iwvk6yP3/UkzF4yfBo/UD1vjmEJzc3U8z11i80cAFYKcWXBGaEZ711k8de6hxPP6mz1ij/k
BSCBYbeuLFnq8/31uo0iIHSoobB7wCzXO4SqHA1mIY7x0Qxnd4lT5WjDu99ZqmulSrYeEDpZquhH
EkzU1SpKePOWqdr1l0zNZ9N1dBLXn0g89O3HcDFq+bXoedI+UZKeaclbLLs6Z5K92C91WITqIeiT
pDviG71M7mSOA/DJMud7wm6b5SBUlbhGWeWAjrA/r5e6qVAk7Jumv6iSWrtJrMGzQ9THldRU3Vl6
22kXbQZAbHD/wYrXWCosAh5g9HFfqKQ0h8GKyrOWpI736McVW5YIIogQs7keUIbYMC7L9XCZ9BaO
iaNGZ9DT/NFsT3QYC14OTGPgwvfr6ZeFKutpq8Clly+LZCov5ZDmntzP0s4S2hzl71HoBgEnxJ1y
zWWu6WmDJ98QhTeO2yfGj15bnsoa4xkzCPcMW7dLARCLhUB9QhTp1jCdMSY8PjNNAet2gtjVUtpB
jLYOQboz7dv9r3QzlqiVC18qbE1We6MMWlo4kbu8SEWCungT6YdS4t5wTADf+6G2y45hCUsdVMug
sa5bz/HLy3pEGJTL2IXmQZHDwIuXeq9KvLky+FRwf2kgRoGEQ3x16y5pNnbqwuThKVd6Y1/M4DO9
9Fun0brTaGV1Usx4rwns5tBAbmXxUNw+hifTjlqgQ+WyzHN70gowwSjt9yC6m1FIKeghgd/MPX+9
o5S+C9uo1JVLpJn5oW+L+oPWh3vGFrejQKFBnFw0bazwcLOb5qmGz4mvVWccgiSpnyWp3euwuhmF
Pm9OIRooNuzK1IiQ6Jxt1l1jod+fcC7XnbRHBbm5GOjfEq0vvKjXZMR8Tgtz4LFxwUVqOah57Jty
8Dsu6b8nZfU6FMFjVp3cNCy+/4u3hvEjOTHwx+ELJVX3vQixOumdsPKMot9jg2+qFiISPAFq3jwM
N9Y8LfLJvT5LykUbMeMcVPspDosnK0IIRKuXL/VSfg/64BN+Dw8qSLyPkdmkExb4gKqm+LK/nLht
1hhdErM+EEIIzmo/zHCMneIp48n4aD7LIAW9CnINzwsA8OtQaceyWBYWSdQ76gGjbNstHQ00cuz2
3jG31iMHLkRwrhEyktU5KAM4t5RrVWw9HVwJnVx6MemiPt8/Am+dtiYva0GD4zW/pibFk94bc1Or
lyaw7CM2PD8D6BGeHaZ7Rfb3w+DqXcYH0gG2qetCKaFocT13NHO0VdCXy6XQ0gj90gnu0Vyph6y0
ivOInYXfL9H02g/KcKqULjiBd1ZPRReOwKDWnpLSdnohiZNHIsdBNkaT1vWvyQttNvRFXy6TEc6H
InMQ214K7eHEhocoHCzB2aF+u1acpvbThMiMqpeCafXCbvhuTPWePMF2KByLrEdEdyggbFQwKfmm
gDLafAmlSjop4YAPmt3pOytlk3EgXQIXg3K3aDjncr6esCCIeiVyIusS1+bH2TZeB1o53Qj5LsrP
e4tlMySDaguy1HRIwgmCknEdzJmQEx2S1rggqaV7Y65je5Nre5Kbt6LQVikohlR3+EbXUSD+Dokz
DcbFaIzaNdXBOelpv9cffTMKoC19q9ARYHhcR7HtBjIOfQIX2txjmoYlDYf7MPjt/ka+EUVoU4hL
ElkACmbXUSpoF/pCk+gl1MrFwwheOQ6dNHn3o2yOC0py9MIg0yv42psUepqdrp2kxEYhq+1+qzOq
RrGWdn+ji9LvbJ1bodB2okGTzyMomtcDsmMEnRt+yCXvh8ItF3U4WzpFxthJmker0IwKQpNwQCUn
4vV7HQrYNENJKqfSKKWRh/8q2iMy+uRtvuzRwm58JgyPRFco9XWW3SpUXJZdLrUUNUMZw9c+UPpX
xe7mR299MSC6h+gL4KFDpfZ6QE0E3hdrMQNy9D9jbKGftd5BdsCeHkUPhXADzCQs5Mg1ETi4DlR0
6LjEYR76GmpDR7tS/y4RpXv0RUVCwf3H9SFEqTZP/74OY3ALBcx5LD5jpBh9kRC1+3x/ZW8+DBsE
fErh7WZRoVpXm6ns9PGQLoU/yBRxmhYRY0uVxp1FTU8hM3J1C/KooebAMxRocttMJhekharZ25ex
aebSq1Q7fKux3JsOPWU/Hca2Wlo+E1JnXjSnY/g1nsvJ/mRhd6m+hOhnjd+yWE6L41zU6MSZZMLV
gXqpeqmadAi+KeNYLW6kddRyS0UaDFdNBlN7rgzJblw8D+i6cTuznfB+Rj65OOPhmrZe7sxz5pa2
HEqeit3PdEhNkvtT0GWt6SpqMurHUp5G7ZQ7Y1efHKUd83OI0eP00g+2WZ8dK8hPMcpo1uxSKZrU
z3NeLuMf8PaoFZv1ZL+EaaTXT+jJOtHz6KTlvxnHyU9ycU05LWNihx+dItLjk9DK7zt30hc59sYK
as7naeIJ8ilI9Sg6z6PSADdJ8dx8VEfbwLkBgBnHW6XIJldrA+d7mffsXXJtR0a9ADMLNy6L/Dcz
gst6mCpdTd0S3ePiI1nJ1JxqPVk+y1lr/ZkqY1bya7Mq8qZF0r/bOjjI0Z6LRf3NHDSje4rx9lUP
dLFJqovQRY1OsxVUpno0IWNU/7R5n36C9KIoKJqQRZ6KzsD1N28wA/MTBcm2l7mpxvE8tThHndKE
DvengIcuWhZovA2fxlgZ/pQArKH9cK0b2cGJpED/CZIaygdzmbL5XzznLPWQ4KrSHYopr9pDZiaB
9XkhW3RO9aBXw6HIh2U4G0phJE+daU0oC+TlPEqv3O60ZuqNHr6VTFH8w7HGID3KAIDRqbZT7Y/I
KHTtQJ9iVh2dMc2tT3I6ZzSuD0H0ORwlJztUZltJKEjJde0NVjLKLIx+UL1xiiJsUWlD1z+k6ZAq
L/kYzDFv3tlJ3joarucnvSnSxeVjSDAKWqu2DzlaBfMB3kIS/bvMYWcfnLDJ/w7CtvhshhiouQZp
Y3uowjH53M/aJP+eLb32OstThokzK01xkFYz5eQwF4ZUejjDlstz18l5hwMDWM8nY9GzxOsiXYp9
Rc+k5JzwTA7PEF7M6LhIpa0e56jrIZiIz/CtrpRWPYF1qMZBTpKxOk1lUsln6C69elBSK6pdavfO
dKY8lMxuFGfLd/QIzUG4l7CfXL0O9MyLkcz5PigYL3kt9I7KRX9gUj1bqxXDq3C3N45N18rmT0Wp
c/kQaY2aQjVx1Ldak2PzTZHLtkxdmsvaP1L2rXIwjTRUIcJlSncqW13++/5RuLl5TRAloYpPqzJc
0TVgoYzyOGZS2fghENapc6r4yYgl9WvTIel7P9SNU1cwmOCFohmPU/Yqz8N5xIjUtm18o+rMp2gY
84M2KJp3P8omdRUpkahx0efNsbuupBUdZS8MsBu/5h30AqO9oeOQVw7U8xPC5//cj7YdE6QlMExm
jnycjO/6TqwlJ5CzMel9pxxn9MjM0pVDuT7ej7LFkAW6g8Ym3YZC8GHNSqSJzOpDPpU/S3kxuopU
YBpUVyHNtUGiqL2b2podHds07/N/FGcW2pWpFEAjSsey/VhkaTmdsppm2dfUyozexcU6eLhyAe2D
qjTdpDyaBXv1ei4QXAgoxAydnzqDbXj5OMofjMmZHjRcp3eLHnTqA9zh1KcBq6/jqK02zRUddshz
0kRapdGQu1BDky9UcPTjBA/qFJp9Ee4srE2JGNVRqP1ov0Nw4TZfDS+LoynoRt5EtTUEz5b1I1FG
vNvCltbjtIAqEXWmqza99HB3FMxMmuBhFSARjQrSaryhjFjVUpnmpaiU6awLszoUn367v8S2oyMf
BhJ4fxwZ8DOvJ7XRFi0XWmkXzQ6kkynp2oeEKqhnVLZ+ylL1QxYjmeO0o/ZwVkkmzqMcvU/yGTLM
68BaX3MRap1zGWvmL4Tr9qHFim4n69+cCujQAX3wVhLmexuPRV5/dT2aknNp+iD55KRWclL0SvrW
RRCgUGdYvtyfzu2xyoYFRuc6EcyJdY+mUrHJosAZfU5fmau+SbyE/NGN+mnPN/ZGKB54VJfI/jmH
1mXXMGTeoknu/dyYBw9duvQLqpnah6qU+p3a5M1QIMywFqkY0up//a2kqJ6dMdJ7v4nDyTqw3YB0
jDDsSbDkpjZP9ydxbabGTQGOTnFOGMXw+NDF7/kF7JurrJPV2Rr9jhMt92ndlLDHWjIDRUgba7dD
2/OfPRdGY6luqQ1y/cXW8eyF3VglFvLfShw+4YhOxWRUongPi9mk9/w8SNucRhzJwm72+ufZo9R1
8PIH35KU+KCNCckeZbSPsepQcjJq2jMnaa/CcOPGAZCkC4iWc4A1VfyoX+Yk0lD5mCm8+hxTfeTi
eGO8BczJztxvP7W411hRoo1x+yKfM3Q303yZfLWnJHzQpHLxsWF1Yq+fFz3cSQ1uRPufrhdL0I03
cOGcx4sCdrb4NEjOT3HcQ2IN4vgjvUA/7q+p7TcTnZLArOK1jCjV6pxzSoxt8zmYfG5u6RNajaHx
DGauekVua/kJOZh6PmTp2ESHhwNTbAdF5hp/17O9/m6ZFUI5ganqAz9UHpC65EaKNHq97JS+UtfZ
0yiS4PtBN8ceEuCkQ6hUcoHwd/Hvf1ks1oIodzmEs19ks/M5HpbwQyEZDnJ98fCxzVMU5e8HvPEh
ASd51XJE4PO6Vk9V9L7lOVUQkMl/Da0ETRM0wb8EQRef74fabgSuDXBKPiRYv7OuU5pFoGiLlc9+
K9vRBzVJUSHM4z2nhFszyL1EvzBqpluordS1UOFJM/t6EM1fLSNuvVAxsrPcJ4HXo5C9QwS7MYHY
R6IhprITWKmr67BbzBYZiUL2lcwx8WSterJWzOySZtozzrkxgYRC5kboqQtG4fXiwIpnKOO2ln0t
HIMjkub6k64lDyOioB/sNqBKaoaclasBaXmWRQWC174xdvpzOjrzKwDIns7DjbGg8QfeykEMM2hd
3R2LtqU83Sh+a8GWSLNuorN0yr37S+7dCe0K0GEwAt1FAJaDn+Lh9ZSNVhxKthXI/kDNUPOCSoM8
V4JWICJYTvIPabKhtHeQkj/NTVQ7J6j/bRgCtVSS8zQ3spoe1MCZvs7WNC9/qWORWcdCtnrjgD3o
aPuNWsjZQTahTL+kQdP8bQWx2b2UdTzYXwDMKhltsZhKpWZEUXKao0F60B6eS5fqhbBphk3HdK6Z
Ex3qbNlQ1Iqv57F14W2Drn9axYKVqCjf7k/ojd0lmh3ZwrwLgcJWi2Nqcg6RRFb8rJTp21YMSLMu
vXXaG0Bx0x6bLFHNnVRwu1S4EyksAyEJD7p1ldTukC+bpgLfGClVz6odw2Na9HZnqYhffr1SQLNp
o2YaRbuuuhpZqipDkSLS4DtmOfzIjHY4sXC1z8UCGDRPjflNx9f7WZllfYfKuj1BeB9BJOWhjQ4F
58j1Gu0DDcpQxBpFRKP6mDWz8rVPIeyOM8jf/c93YyoJRR0YIJX2pzWdkQunk9qSUIGWja8aS+Ul
Vnvr+X6U7ZVNRiB4kyScPC7XulVWh2Y1NvCaD1raeIUxGqd8KuzXSW3C39LYzP5x8I4/3Q+6HRqK
3KiqwWGl85NWhutZRGk5a8pC1XyqMM7BbNL4q+1ExsMJtWBC8ZWQhKeMvnZIm6tEn0uso3xMHeOP
OPOy1e3RfDVra4/7u10WwC6QTjkkSar58/WA8slyKokiqO/I0Y9mcbpnua/m0xi1e/W8G6ckanQ0
gFCfQq6QA/M6VGSCyuq1Zviw11MJT2Ma/JJjmiD89Kzo+D16sT5WdB9hqqS8mNGytF5t1qUvO7Xd
HNV4quZvcTw5KJUOuqhwTbqcPIXWEL/VcxrO3txI9T94PofxJwueSPikIrGRH81CjiNalGwMn5U+
jx0Xzkod0P6UtfNeqiMm7HqHs8Hpw0MjjjUA2HQ9SvTZi2C0S81v2vjfsqu1g6X3z1VAA5Aat3/N
Q/Q8pw2eZtJOCntjaQpSPk9ZUhJBCLsObGbtMgIVq77mlObHRZekvzKjUXY2wDsPbzU+Ku1cAmiy
EGcN1w0osjSL3Rg+LVH2AdDcuGS22Xth0nWfFKttfRkV3/Ns9OVhmsfqDduB2CvNbs8nbrtyhW0x
dzpJJeVIRZwPvySxPOL6GBkC27ewnXBBK6VDM9UlkPeSHh/d9aLzT2xGLkChtnUdqjPLMA+opfm6
ZMdHDXMLSgnUE+5HuTEgKMW8GQGwMOxYc2/nJa0qyc4MUiKA49yIw/OgLjhiR6yd+6G215Alqvgk
rgKX29SjEXdLnb5qDV8JLcmbw777YirpcAgbGxRQsSM6AidlTrxJy6qddo7tOiU2lTwOblYrsOz1
ZI6ZXMWySuwkjh1vwUGCx44ae/dHeHMy8TOg8Za6HVrV11GsIcOxph0MP16q/hxi2vsx4iF2wox+
7y2w3fEMyBJEcGHVAHPsOlTdSBOWqrLhz1Ay0Q7ljvjsxHn7LWLZeqmm5f9kTdL/EYC0hW4Yms6e
gumtwQqDXlYNtdHNfaHHejSwdgy/otPht0mKhle0FsNvZm7sIWY39j9XLmJ9LFCY2BuvkrLRkaoI
VNNH0GewnoJlkCw3rU2H7kgrSaxD6UTj17KNm5zkdcqGs+y0cf1qNgqOUzWErGLnxXdr/kmYucV4
wQtw6Hr+9XS2UABtTF8P2xmcPcupVc6/V2191EvTcNtA+dE64Ukps4eFfuHK0wYFbUQBhoKZfx16
wfJkFA41PqmzfRhiOYCRHjbnuOn6nVHe+sZCd4U7lOmnC+A6VEvhBJAysvyhmFQXThOmKZ2JRkka
6J/v750tTYthIVzDgiIDAe1ZxepGPNnrcLRYT90geXTGjT+TrEalMZfy5dOotPPsWkuf+fOYxpNH
l22Qnrqy6z+3SW5OZy1Voz2kRAS9vnjEk57ECxQBCHHNoxqKsGvrMrL9UW70Sznkw+sEm+z3+2O/
EYU3DgKO6KEKi6jVFzXjsKKHpHd8a+wnOCdFW34fDHPeOYBvfE3Rx0AjFK9sPtaKdmSWkdUvUm5z
o+QptKN5/jwaynhSIlPfGZFIOFbzxjEopowcGSHl1T1pJfpi9YNs+5ndDV8GIwo+QK+j5mllsivr
Qf/14RlEyAY6MO0jUDL01clbSGWtgmnZvmkFmVt1GY16drdniH5rAt+LeUDp4l5eTWA/tFro2Knj
p3nRHwO77w9KaeUI8sp79lY3lsR7xxqkICEtttZcNYzQCq06c/x2qmdv7KrqgOLdnszArSjCbQEe
H7OGFtb1/o6aZpp60B/f6PA+6RDX8xJgnqeHPw71DuSuBUeWOsTqrJyUqKBymYZv3IrGuSjH3pW1
YK+55cZYIFOxClhvnB/r1MxETxiZDSShqlHLDn1spc8pJ+QeJrbJYtin7yK/lI1JztYGqXYyKlaO
pe6bntv94s0cWssXJW0LcLFukmyspPA+8+jXrpRD3aoyvb1mB7M7m2y9/YSKuTp9xjQTxgLAQJMd
SM5x3xYyE1LiGhxzf8YyoitujYet42H35PDntC+kpywArHq17bGEBSFbBXWV2DDyLw1CJm8dZ0uM
4a7Zya7Tj8hwoa4wZz9KHDub19JCUsFVwjD7vEyxgVeQNHRV4lKHCnBeqhGY+VA1AUQaLZRiFBbw
83TcVDWSv8cUf9HPcWJ05VOjlqpx1FE2Gj9MaFpZrqyAFP85NnK8oFmlzOYHSY8Vy4+drKyfY4wU
AtpQRpSlCnV2KN0t7TK7uGEMlSshUZo2XghfUP+hdHjx/Hxw4ZEa0XBIiZQiIp0Qq2fRoDUwsXmf
+aqad6eupdkiD2FNPxjFgsD8DuNztG5VvAYSDTRJZtvvSTM8U8tDr8sRq78fZXOiiii0D9GHJ9Kg
dcLXSpKi0nhl+3bZJ28mpkhuPoT6h0ybpmMwZu0f9+NttpNQ9jeo8wLfMInry8LRa6fk3yp+0sfl
qVYRxo0a3Xh4VKKrkVQWdAMA3VwdQAatITLyFqrfhFbjlVZSneh7+3/sfddy5EiW7K+M9Tt6ocXa
zjwEVGpmJjVfYGSRBBAQEVAB8fXXwe7dqcwsY97a5x0r655qikgEQpzjx4+7tDb4IC0Ntbqm1XA5
i8hUZ00IcLAVXO3z7v45f6Oy1Jl1o93A5Unfw2XPSUgCRvhDHGlSTOQOttHfz+P8BCc3IUA3UKNn
7YSZ7nsOgY2N0/JMEwgU66KwPMPi1YfejwkPzRKHfFgZ0mAEsHYYzCuAzpeo4NnQaP4Bbxbs6RnA
P7sUQfSbne8c56Zohm7c8cHJf2RWmT3VVp/FgZWp3QtMjVAvzLMhHqAj6UDDpXOi7oO3RSMtnRwG
VUQzc8nxsCZtUPo08D3uE9Nu1BBpaT15aapbaNWshpY/a1YRQ66uo6Ph8qzuUp8BU6q9LjVYe+tE
pvkZqcJ6RAurJkg6QgeRyCAJvooGBeLg+4n/uo3PHh90RdTV0BWCpO9cb1mRlLEzIT1yA90ATipU
9W6o0xs6oaNjvGlifCht4Y1Q7/9RM9E867XJr90W5y9/hgkROQJVAp0c8ePpcqsTcK0g7+DcSDRL
w76tlRrVaTXO3LHNsitg68XNZCPeAjo4i9DP/dZnrzvqtbZs6sa5cWKwDHukZgQ9si/mUOiklKqw
LNVDbOOq+X6eLw4KG3AIuEDAQ5HcmxfPWFuFbGQp3fcp6556ieUEasbqw/ejXIRe8yjomVBAPcJB
fg7vGtUEW6+spPtGSFloFYq8KYcpCwBxXcuvLs4IJO4YCFABIAPAaednhNM3BWTWALzkDtwkzOF5
yGLLjdCS33YiuXI+XD4YulxncAs3iArRhbPR4qQcWMx5vK97wV0gCKg051zbKUX325aEgD/AzwZA
jocCqqSersZiGKCSBw+LPR0YijxVXQQih2jM92/qcj3gKSCiCHACaCSyxtNRJIB1TC0r3FF1lLuI
O5Ilo7ETfj/KL6ZtzphweaCODbj6DHisEotZWZ9kmLZMiz3OHP5iT2jnJbQpE9n7frSLQxxFE9yB
eCILGsGoaJw+kxGlvVn0uHdlI56IUUBZzamkHzUXa4kKFoKGeU138RcPiDsKVG3I0sx349mQHc4K
c8rabA+aO19GRovS19hKOXZXG4nn75/vF+/MmasnuIjnTsQv8vhP12JiDbEuxxyiUayJtw7Eqe+o
XjD/90dB8VXF/TuruJzPIjCSRGolq9hPygSaXCFJPtQ52JV39atnmcuv0K3EtgImffqukpgqJYQL
ir3a2VGA/hTzNU4M+vK7zwJtGB00qVmIHFDw2SiSw7OYGhFmjOvgEkMQj8SiumaEeXmkYxQDLwXN
YpCzPN+xkyVPKmvKcs9ybQoLdHX5zphNAQSn2qUuqQOpoB++bqvCvEaDuVzy2qxHgAMJGcnc0HE6
jVGvcJCOk2LPFEv0R7UuTLpDb4w67GukkuXdqPLuzeSRQX9b6P3LkUGDigqqhkC45o/202pseN4o
tG/YPk/M3nYZd2BEB5Pd399iqJ6jKISgBW8QAkan4+TpGFmTHbN9JKDXAop94RoFxM+c3LR++1Cc
JRdwf+Hmgm7reRSo0YKBtt2yfcmnLgA6Yu4ZbdmViO8SJ52VHdAiBakbxBXg2Zw+UdpQrZOknO0F
zfqFmelZkFhSFCIXS32156ZXFOClAh+33QHGU76we31X4sy7cjxf3qHo2sdWR117rmCcr54R+qzA
KS2257DaCfuqNEnRJ6WvSXXkKRnqaL+9HaHdhVcINBqt2uf4fhHrxsBryvdVLZgH8uGhhPfF/+Kh
kNPivp4VQS7qsKWa67lddHyPjpjYnTSHuqUToaVUjbhfTHKz+P6hfrEF0SUIXjHyB3Acz5MV5BRT
PdYW32OnaC5uJ81PUd0OnBwkR3sCsgCeavz6/aCXxyfkIxD+IEcC+QIg3ukSwrEdQWRxFieKVMeN
IIZpuCpCS/vKG/vFCgGyBQQbTVxwaDqnWyigDQ/GKFd71pbyZ2qW7FhkZvnQwODPV3n629RUdIqh
xQlXKQhN0M07C0tste4Nrbf5HnR1bTVLagd5P9iebF7DIi9KAxgJxwrgSJxeCFjP4vC6rsD7jPFk
QGE0v4nzSrhIQ9CdVKkZdEzSvJDvzRGN245I2iVWLXv6/h3+YuEATEaTF6hoOEDPYb2mUysxTbTZ
44hjmo/julZ9Tem7YuUwhVdLSBtIx5LJBruSz3+1L58kXTN1BgVS3B1zBHiuoJ4kKQUnqDP2eQUf
DQv3k8EhogrxAx6voP9ZpUuHgxi1SSBwXn9ya5isUO4L2tyW1oS2M5IxczI/FbNh1RoO7c4YtoNa
NXNPj1wuv5+o80WI1gAsBbyjmV8x506ni73r0XogJiXfC6tsPDFlq1iK9qUeP6J2/Ls40TwYCDgA
ceY07UJnVVVYp1gTLfcJaxQ4vuYCHqzy72YvGAXSzTikZioTUqWzR2pyrrZF2dZ7uBearmFIToil
dm84nLlgSrRXrpzzxT4PB8YeEmwkFqjRzTP8013NdTA3bXts9imXrLDVccXkjlB8dFQJt7eHPGzG
3vbr2oxddaySK6fI+WmF4dHPhhgJ0RGu8XPRGyEqJZsa3u4TEUWAW9HwUEeyCL5fJpejYB9/KT3g
VMSRfHZ2mA3kf7Up7vZQqbG3FZrFisVQVP21APmrLPLz7lHR6g6DCHhezCVV8zxMMJtcKp2u6/fA
beCio2p0sMPGmeQV9GanMsjtiT7rhlQph6SG4MTkoX0J8rFgBrTQSrLlrqkALaho8c15nN5RoclT
iL42Ori26CExMwqozaDF0qGUdJlpT2EcFeZbZsnFXRoBNCBFnVA4Ldux8zRCCxZtPrJ0r5mNSX8z
JsLDAjVA2gvC1uw7eFZN0TK0+g1VOeyZI72oQk/ChFHzyg6/aFeaR7FxCkJCAENhm58uUK2KVbtI
+QjIVCiKXw9Gq5MKpLfRm6QSqk/OMACukobWgVpvPMTlPtew+0NqxHYTwOeaQpClBspHBmjbSB4K
TVr/m5nR7L2AlYxti8IuQJSzZI9Xdg80buJ74diItQvF2klFh8L91zr+jx/Df8YfDEkAyPZl86//
wt9/MD6i8yFpz/76r20KNKthn+1/zT/2P992+kP/uuEf5W1bf3y021d+/p0nP4jf//f43mv7evIX
v2zTdjx0H/V4/Gi6vP0aBJ90/s7/3y/+4+Prt9yN/OOff/xgHY4u/LYYXbN//P2l5fs//wC++dOW
nn//31/cvRb4uf1r/tpdfP/Ha9PiRzX9TxDSUc35gpcQ+Pzxj/7jr68ofwLZ/0okDQANcxdZydBt
+M8/7D9nKhJQDnDLNKBFyI4a1s1fUf8EVgvkAzJuOgI3fMMf//3YJy/o3y/sHyXUmFlatg1+L1bn
vw8EpJXg/gCJQgA+o8gXeLVQoYbPmDVuwO1oPXgxNCTRbRRQlBTyz3xsCddgY52CcPbT/Pz9QX4e
eF5xpwMbGBphILhzsyPG2ZEn83h00JJcb+xkyogwqYm+C7VcKIP0e9IE8zNiKMQ/KDRAyhh30OkO
FXkFh6i+rDcsQntv1gozGAwzvfJA+nycnD0R1ITBRZ3ldxF1zof8TzdVGjdxB8eGbmOjdZ3ItZ0E
jWzk9/AGFas2lfvAyHJF9dt6ANCnUugqDqaeoAlad/rXFMogfq83pulNalWH0qRGrWsqjDOiTpZ6
w4eaWSTWzfSdOxksW/WuI2U7jveKGJvHTFT9u0gT6dmStJwYU+UYJB2o2IlaYoCThmQ80kJV7/UO
ct5trFjrOBnejIbKB7ip9Z4qhg5En0iuShJpxfDiTIr0e2Du17uYgwYE5siLIXs7R5Y/TZKqNIWK
Ptx2k/VWFzg9K7yoG665Ic1n7tmrQMEXGwSqZDNL4OxVmFQGa6a3m40xJQ+i8rRuB3MYHmpmdI0W
/EUbuRgLySh6VWfN5XPXuKaLUe/kUbNBL3hQjbKrxoVXRVpA0VvT/YhpwFUDrnVo8Yb00GjUQSda
BC0ysVvoEdWAkV4zmS7Tin3Eku4nvQ0g5kZrBtKrO6NxoCg0ukmveUbxYMOzp6sK0k8IfrSNUu9F
upJblzfHSKYkkV/09JGKVcPcvHQlKAUkluzHmerDC8i1aRdIghI6hUrCsfoem+iGsvEA01/YRW4o
7PUGehjNj6h9GCe67tMjDqUgV1YR7Fg5xL2s0e3NQLNjXxU9/u+rpeU3kMdYlN2xprX3/SHxhZBc
TC7S/Bk0RJp/7uoD4xdYvjVKs2FJqoT4a2DapRzQrPxIMzaCJ6SkGzWhOXr0YxaC2JPcKVm2S0su
B0aUSF6RROaa1UVPikgm0J99QhU0EPoHLuvazYGUeIUo6wNt5HQfQasMfrfTepDS3G8TTXOVZkhd
u1fec260y8wyxNphwtqaelPNVQ/Fq9EDdKtlJl9mQ9rjLZVjqJY8uRJofOUKF3MBHGmWIAOib58B
ZqAUy5x2ZrsxGlvz0CuRBjiLxtXEJ8PVS018Ov2A49vKBYGsofYEiQF1WUJRgMS9Y7oiMiuSKlTx
DHCuXAkhIlFk4biQUejcCAfNYoga/OYuK3xdR+H8+5d5Vi/7a++j7RbefVBaxA12FilJXWIkLcx+
NgWU5F3axpXbxI4ZtnzU/cbuyzC3x2yNoH4gXOke0bc9XkFYfnHrgB4yi74Dhwa4epY69yW4E5ma
dRvJBg8qciS6hgK8EdpGdE3m7JdD4Vqd+2cQf55fB6WeVFUzdd3GqWrIaeij4hdqJj8nKPFcm9lf
jYWmLSRl6B2debanp6qstHZjgPq6ybnc7gq7sD0ggtqhF22/xmRoJEsm27X6Otskisz9SoUiMtQk
RujYVeB4dswM1JY2aDMv1Ctlw68c6XThou8FtyIYwPjnRRNKbEEspYE4yyauI9VvgLkSw5QT8Fka
bkMaA7ZjVmxDGKPVnqIq1Tx0l0YLo+z7oFQmMzTzfloAdYRL3yRk+CCO12RaL6MgQHtf6QKSTdAf
zoIRPYoTsNU0vmFDC5iorJmfZEO+Mqe6DK0xyZYU8hcbBQXQK3jG/GZO5gboCVTUwF1CyIAu1rNs
uoplpbOSslyjYcX2rTHjXoyywm9lQth5ANpAKEcQBO4SYpSzCIgLh4tqoPq6kOshkIsUc2+VUvD9
Br+4dQEIQJQJ2TIiOxzXZ5vLjGVzykcxrYtRCTVe14tukgFEKFYFkZS/FQv/L9dAroH38x//HdRf
5Brb17pJXvP8H8smfy3fm9O0Az/6d9phKX+ilwf0aeT50Oqbk4u/0w5T/nNmyM8LAt0GwBT+J+1Q
9D9NFNoRkM8dhtBTx074O+/Q/5yzR8DF0AgH4gcBs9/JO07XCrYYmkkUVFWBPGMsQCynJ1avFHnR
y2lxrAe5dpVKIZNs34re1EgyVPaVY/90f/81Girts+OXMffqnt08Jo37IZd4cYRHdhYUB3WKb3qN
oo2+3TItSQlQ/3Tx00vZ/7WHf05wfjEmTn70IWCKkeGcN7cWNErUrhiyoxitmyF1cLu2Q8ib1JcF
s8JUzdapc60B9RfT+lV9RzIJBPpiWoUpnI4peX5UJ2NaiNZetoPz2Eo2JC3Ma8L0uFpOTi/MK/RC
AeMDz5/nFdfc6VtEnF/aNJfNIwieIoAOipZ6dvYuD0QZYsjwv6dgqpflUxffKhREr53d3mjlwsgA
orly7KmtOymvzkTm/uLk3Y7fbXY/VHAh2sti2YpPTV/a1Ic9U5sEOb3TmxszWefo0DH8VLhW4tZF
aDfPUxuTMkZEW7vqXVcvm8TTN/TAEn/U3kd2p4vbpITG881kPcNcbuKhbYeRcdQs6JQdZP1oG5Q0
SgwAXQWx5dDKUgjBvM5apOGgLqQYfo5gGGpHO1pqobXSUJ9PCgI9M+dhejUTrzBaF/dF+qw/Zm8q
dzNpPxk/cqnYpiZ30SZbsX2P5jO9+LDl59G+NezXCnXNUSCH4we1egMP3WsYhUvRh4he0ONHSlR8
u6DRloKVUCnPoTb7FE2HqPSgXib34HJ2Ak8MaGl8smhOFO1RStf1sDLNCTclJ46yljk0Y0izL1O0
4qIHzWVx7MZOgLUAsdw6W+uRZ/XPneSaegiBtJQtQbb6fiOcxX1/rRLcbLNl7BfH8AyHq2hcxwUi
0GOfFpVrmpEOz6Ix8tAOOqOpkR7YTaptyr4CA0Gq7lirX+vzvdgX2AxzOR3EXTC1LgDW0WpBhxpN
/djar+3YJm7bN5Nr8t4hAEbUK/HYr0YDo2I26QA5FOXC021hSFDAZ6CKHPPOuY8SnhDL7MCvFnQz
1El7ZbSLgwbckS8FbgRXEOyZ4aWfU+qot4TUaUN+NyDuJUA8Pb217i0eLdu+WJtOej/W5TVs9Yvt
/O/ABS8Vo4L7gDoMygEgpc4h6U+J/BjFsD7LrOyuHo3n1lokBZq2nRY5Vmpnla8gYCJ1Yg7QaeoX
YPJiLfPkLi3EwexLmzSdrS2LNmM+qjgoU9Dj94vuqwB88vkAn8HVF7ZSkN2fUZ/Tz5eqBnoQ1Ni5
LfnW6kK8bUtzW3thqJ6DrC4lurwYs4USDEu593kEqTeScF/6yLAIHRA1iQC97bZdUMmlQbGt18qq
WhorC2g36cBVrVxna3Z4RhffWNcEP6f0XoXGbhfCWIBgIGscyIQCDJaJ9C5tmhVbGJyYu+Ytvk1W
6rp+yVdxkITQI/BV8JclolpEoV50NJ6/n42vg/hyNsCmRWgGwv/5BRhzlPLGKnNu7ft+dLUfSL0o
VGSwBWrgfW70aa3Zfd4SdZ+vMRHwDohkj0M+0CEwkKwfYNEjVW51y7f9mn6wNzyHxQmghO8/55eF
zXef8wwegt9dD2gjcW7pkm/0kYCdkSzrgK3ZQlqUOEY/FcztU7abguggnpSbcjOuOt8iEVyv1BC1
8mibLJ0FShDqUVtqswlwkLKF0/ks96TKyxMP+odTtqG6aw/3beKVGukrMrTEaFzcYMImGTAYYi2s
dbTs98phOKKdtrUIB+xSeQNQtcSrujA3iTbd6MN6MoIm2jpsP0Iciz237bGsXK0m+lO+iwgL9AXc
Dg98y24giMBu6y0Nr0XeX6H1+bwBJEZjEzDOuV3udLVnaL0oYF5m36YP8kq5UZbTDd00u2LnEGMh
PeoPDSkOXYXVSrKMxAMxICrZuNAFlhRk4m7/Ugw+ECObuc2wrPt9XcOYAx0hEAx18XN5HXZIT9IA
uXJSwSnNs3s37byRInV2I066El2zvpK4zYaujcwrX3DvQHhbSlYVx6YL8pfqVlp1S/uRvpiPylbs
YKu1x8WjwYLjgPJRAedCHB63nUwM/dYRy8TwsB8qttB0T2IweoRttOcIH35+ckuKhNArPZzaaTKG
Mw1nxizKDAUPGBuAsXM6iyNFjFMg5rmNttE2fehW2jK5j1zu5ZsqceXBl2TCWJA0LlrUnIIUW3PZ
Bfm6XKdh5TkHthx8NdADuSTqI6DzfHvN1hAFJXyGn9800Aukc0gYQT5zIOlzdu5yncEyIKrGQ26H
aREyZUUdArtkE/sxzlWc/+uMR6Rx/CJexvGKp8vcOpjiQMul7KzQV9HwZ925t9tVAzWweGuMrqx5
Y7SgqVv94HYQCwLiUPs53iSRh4527VC2pJaJqhD9PauI84oWmE/V9Dt2H49Pdn2jDD6+DoAxHwlN
oBnv2p1vWG7fQ6g1qJmXqrcT85rKG/sVozsUE+rci9IwTwKIVrVWidgmceGHTBwN8hgrId+DgQsr
zN2UbXkVJnQ+ZBH9pdQiU7lr9dTtLMdTy3tTg7eKh40pQCq3g6oNAXjSI3Q1uzdUwTXzNuvWVA1Y
dhBSaI5vI2JFs0QvCZjoZkkqS/MzaEvV0PzOdTwiPozOQCgAaNNTNyqIhDNSM1ws0TLJQCeH9A5c
Cg3PbGICd19SW5tiOFrJXnTbxk4DYT+k1h10X0hBMVvXlHbPgws0IJnAsLDVQbJFCnW21aNCbaDU
n8hH+IdC9nagy8gcNb+K1MadKuvKzXExGgA7VJtA2IEgIApYZ8GFXFDdZClEiQHQvDc1QjctyyiR
IVaM6/IqVHS+A1E6AQgC9sKcHs6ExNMdiCqJ2YB3Et9Ss6hIp1Tg/5flD5QS5jh/BYtY2U2tZSmE
tomhzwo+h6dPcQ2TWGtVM+2aD8h5dXemDiGXQqKK0Aql83MKn9RTPZWhOHeEwfJj3SdGgMARGKu5
ibUOVNk4ClsNl6pUQGhPgoS8dTBMViAbkQ/WCMmA7y/I81gPHwdhDRQZEXWBKeacRZY4m4YY0oXT
ES5VoQ5pcvi2tRD1hWwxijXeVLCIzHSvK/fyKb4IbRVjlmBH+ADGDQj452TUIdVaC21B8rFLeePL
WSO7Qokb6A1j5f3uE84le0Qp6D7GxJ8jtFKc60kMkeNjC5MSwiK/HVCTRB0nQWb5omnU9DJFD74f
FMH5+bGKxgK4NM3+ejj3USM/XXhDrXKt5lw9ZhlUSdyCLhP93ck1N2O7KYdryqJzdlb8CulhogkH
JRQcCvLOlreGkxHOno3qTm+PEX8o5f0wrMvhduQPY/NWtVglw22Sb/r2LTXXertBtJyVa0h42eOi
rLbjtAArQtFRokmQxDUk1Qv3Ca08bSFcurSqRaYyHH7I8OybCRyCaVFTMvCDlWLX78tua5iLQn6W
KxzgurSrpoU+bjPpkyHnmKDx26gpgc6lhatXfzLjY+ccLfZQWciEFhY+iH0jxYGq/cjZgzH6bNg1
sdebC9xxwjrk8tIx1jUaDstPx6KIBzamAw8/PHThSdAGSwUR8EkbyST5jvRo03t12qnJERm2ZXoR
ninFLEorVf+IutAQrwqDUcYhre5ypLfQe6JKmPTcE+OSYq4kXLS1Z0mbFNUxXoDZY0eeZmzhxtD9
SJgE3+RXRcGcGi+wUICYMuFmmCtu0kD3GqRMJDuLeu5NXHLQ/PQl8mfTuhPdXYJvTTPTrbXbZnQH
+6FzAkXzVW0BjCKNkDjPZ3XDfQ11r2vaNxe3NsKymZ8LPS2gr9hPp8urSss+hoeLfkzSOEfCDlMh
zu2WlLAoJqMh1W6q8Guc4ItoGnwPOO6AJoCDFMOexwrJFM/t3rJ2nMz3UoB4M8EKxJermNhsnVWf
jbQDPUxHgauLD1q7iqEhXIZKtNWrh7YIcKA0w7NkB7m1LYYtdHZTFaLjxsFGKmAcRuUlil1dJxx4
AoLGetXnKDWS2lyNaKPRKWoQmNlxVbFAOJ5YqdamJIV2j6hu2oNNZToHR3S+nJC5uBkHQgtUNHNK
bmOv4PhAuLwq5dXQfMRloBt+m/vsPTJDGXMnr5yDyLa7SSN1f5PQJzYaxMhrUqXQSeggFHPgFiNW
/WBpq1i4aX2Ta4E1kDK9orAFCYGLowMcdjQPfZWVgPid5Sx2A23isdTUY6qtUOFFtCA2+RJClX7u
9p8CYvXbSZD6Sbeg0+NGI8Qy0CFmEhEd5Gk1sIqgeKm5g7XlySbX3+a/xHAIS4sHFKUK4eUlmbin
ahBfc6GBLt2OOzatqLVNyu0NA9aWuXJXImrWlzruZm38GAR04bSnzsYUMPwLdY1lofAATXFO/uKk
ryPdOsB8wL+F22t6m4C8PSykN75Xmi20U5R4HQuvNB+i8V50wrVjKIKPr7F+0LhAorSFH71k3nCN
aIgDZKVwix4HQn0zjq82Kl5MRsJ0lFL0YXcb4bHKjdqjLAGzYy6EWktbBUPKiw0CglltholGiviu
MZgfdW8KaqhUyohR38G2ap6yEflgly1kXAP1VkVyTZHDpwSEvyobiGl544Oy6dRtpYVqT0x5p6fH
+rWHduG+RyPz1BFb2uamTuLqxoh2Ee29FPLx9buGsy3Zqt2wSFto1PfGpqz3jfGgxNEii5GO85uq
9V8NuPoY3RsbjA304ZZQJSX2UBE+QBXZK6wP2UxIhQ7AZkogxxGWNTRZq8Bqf6Dx0SoinOsBXHXn
VCiCRNIEOf0aZ2Y2Ekm/K/gqGpcDjB874Hpdt481qOSYbzx/N7Q7lcDPXhpCI0PtGzHzgs4OULgL
EOYHzCb3eJlh+fKgvkk8SNDAEQWy7NGjdN/JnvIO7oGN5KUKwCdzmOtkYKdtsyTEfSAO7W6YkAIH
kMIAM9WleQgNJxpEVsjklLDCr7LVmHv8vs3WgFUDNAZN/gCSGidavJQ9dJGFPQRxYTHkx8027fzE
CsyF4zU+zofkOYMS4Eu8dgK2y16lfZWQQiHiOPjdsl+AaNLcdMBSzaUF3OWYvMQlGSQiL6rblOLT
jTruMjdd8jV91IkcueOh1j398ZoN81lxcg5toBc6txLM3QzIoM9wIoZYvsjgsnCkNXjhIuUyGcCn
RoKYEFPTIQGrOD6VSxUbFLhWnHce+pbXMCXQCQyDdtDfuW8ka9PI2RXm60UsDPwQFOcvnjfYS+fS
VygbF6kEcsyRJnnnxobKvKwU15RFLyJKPDosxsDEMXWwJc/pK1qbRpVNR/lIodtMuNE9yIm8h/M0
kvzptZWnfU+dK2cmlIrOz0xglQAtZ1tMzDxqCKf3IRhCkkrpqBwLUEsnV7a8Ql4AiEonnARBVXrA
vwcNfSSLUt1RKUywTqeHHGcsUHi+tD+U1HvD8cPbGbLo8rWlHGMKbS7Qn6rKHcQuNXBmrMfkozP3
U/+hFE9Ws5bzN9Ht0TrI6EMpPic7QGlcUBdMEKhtVRJBpSGjHhQqEXMqQOGJVQVYAzQJytGtR3A5
fYZIiq7Sella3gDWVOfmqYsd06OReSSoPCT5ygasHICUsVDXADQWCEQOjY9k0gVe6AG6CpVgdCtf
BI0f7+xD9MI+o/vskz8x3/DYGnUUfB+qRkHlm754zh6LN+W5WitL9WU8SPi3se9hGAQKkYwyCgye
Pfwp48WkBNl0FNJiLJeatRn6Qxna2oIXbyL7MRZQEVyDuyyJrUxv2n4pNSWBVDRJ+UIYt7TayOyp
8Mpqgw0+qUFarZRs7QDEiZd5uii1wMlCcDNwYcNDGvRr/FMc5bvqGd4PxfMImJtBF46gmCfpOAIJ
PEus5/Tt+1gdie7l4gH7BQX7GQG5zEbGFkRGO++mY6J4WrUYzAWlG10PlCGIHB9BJf67bnpqukQJ
jsjcxcLWX5zKq3Vf8LvSeuvYDli8PW1bBNaws1BCkRKe+MkUGCmJkb5REnO3OebP0hMvXLZrXATX
QAhyYt62kd8rHi189Sa6HZ9McArHgDFiHPQn8aB8JsfyocBqOMQbvsAHWlXbJMjwC5yXvPcGdGhv
opsusHx8xmX5wF+NBxHCbKwkkuFmtzjuP42agGkFVBmW0qnidZyk+ICL5MZa5JzIr2gmsBbmksM/
T7mDUFPAV8lLCdKXTnK/WbafQAJxcSqkeTa2GT7aVtsavuNKfhFmoek1QbwxCS4TVw7Q8pcR6ZUC
oMGGoq72AqxFvo020Z3cA+8A6iO/q8s4pMB4KEhkpNqyVb/TFmJhvjc4rX0WqG/qI11DAsQ4oBtD
v6vAt3rCniq5Tycvy/x+XBnAUBV/KhcyalbinVuHUSxH7TbhU2gMGycJaOPia5AHmS+FklhH+bl8
zLbmc9fDCpbE2+K+qgj+WNzHH7R6mdLCZAGsQ5SWNKabZC7E8noM1y+c2UlnbYst62WgdU/NuEKj
gIXz/U0srNAu3HYCau/3SQjOiTiAA6fc9+/Gh9iqLaoYpMZvskmBGmXmA0GSxKI23Tx2I9j4ZWFj
hGq7y/KtbAeW7uGbWeaWOkk+ErTDw3WNugP17NGTuyAyVpHj1XQNOyBDCSJtqSiBzVZJf8gAscYL
s/vUU8RTtxpKxGKRVmGjb+EJpjU3PVIT6reth//YWcTmIWNe2+OoI+B9ZXD3g9QcgVHG6KB8h0rk
ldz/EgKBqeFc6UFDmo56z3mzj27UBXq2iulYdBbMNHrs8CgdcpIJ1DvQg7dqs6NSb0y125fMB0NR
9ST8z0XXPiBeLbuC0l4gUvg4uDbgBjerlaDgdXp11Fo9QOAnUY7Kk1M6oy8bkC7iDGWNwb5yT6HU
d3HUgDiDyMCZXdQADZyBbXIeaTD64dNx8IpFtep2w6Z/AJkycPx+j62RVvBmcotk1Q13PHPRBaUA
Ir5X9/rdSIm9B0pOxR4SYxSIuYR8BJlwAKnOpnTVNLQTYv+Y7kEFdY3XAg4xBjFbN7dIDv8sO2iw
tveq5RftTd64vfCtYr6gOuoPzKuRlv0/9s5kuXFsW8+vojiTa0cYCvQkBnZEEmzUSykq2wmDkpgg
SHRERwIOD/0kHt2BZ36DejF/GxQzCVIlVSXoe+gbl3Ui66So2tjYzWr/9a+0I9/NfoiLflt8y/Iz
bfbg6DdF3tMQz3fFXXSpfovPnHP/Ku2VF87AHVj384HUSy+LO707HxBb/cLv3SLePwfj5VV0o/aX
yCXtBmjgYnbT4kiOusmsZ5S0e7ko3EE6vy7Tu9X82teZR1e/W81sIr76QojDkUb6qye1PiqoHMXW
W+yNvbyTPgnZeC3fMX3nOx2znE/yHfk1+av2Q0JGepfEiVtOZ/StLLvkYXCIkDHmnXZvds1uaCsd
o19eYd/29Q76tqv2yx9UpMhWR/oUPFIjSY8o5jv/tOTetTuLCQstRM1ZeWF+nd4nYcd9CB9whaSL
6KO34ILmgdCa1rN1t5RsXQGC1uHnyWOO0CKVNMfB6GQ/wl5wvbh1vxI2uWjfZBfWmXk/mzjo5+VF
fOU9GE/FhXo9f6R4GLHbuiMozL+l1cXsk6aRVu7qGS50J1UuDU1cVQBkXv4xGV22k5ul1ZX68/DC
y8+KFVy4H7P0ztWvHb3vgg82u5LWjZS+20boIB66njSwkoGldaXsrHQHNN2iAIcohh7Z5ncC1maC
4O76iW3MOC2d+Rcr6AhkgdQxe0V6F2XXqnpWZH21uFf163liT0074b2DKym79lI49yjZMa4t9zNF
dKOk03oHAvjKnSVTAQhJMFBQH7mTWGln9JYYrdLyvoQp5VbS3OAy95VVZ5Sv9N4iNYq/LSMAYsPR
BRJSdOnZTU7PQrOYLZfS/J52K6adum0kZry4COX5c9GW3kN6Vr2NazkZgjvYHCDsKBVDTuxICWsW
aTQYa8/vZ8ko6tKx/tFQg+xOo5kfxVJPYOBGboGXNE1DyutBXExXAfjsAJUKE7Cd+tTZo61Mq5AG
1APREtQCdW05ydPbptPuNrDyRINEdB2yZwoFd4Kci1Umz9KZ795HpRWS2sk4pqaZdnF27HKpZudv
P66q4dheF/E8alXJSQoYBHQndVE9jyy/jBLPvW+75fLSWxRXq9mo3Z8n0wRan/JpYeJRFTPN7RXt
kkTLtN3qExoO7FD34ss8xmfkfeKONNNHZ/CvZYT1otYVTUff0XEV9Lg2Uyg+oNYC80Y9Dr7Jzsok
vrSAKUwrh+r3jOcpHTDU3oN0qw+M4WjQvvB74UfypdOhcxFOtC+IepKi7ndvbks+8dpODBZ7dqeH
fahwCNd4ACCyG5+Ai9uX3P583sUkMUZdldCP4qL/h5l+o+dn1r0/u3SUy2BkG/S2hUTIs2dxh35X
GpRNcG+WPaOdQyB1TkOvLMaI6JP6tJbY192Ffx2oBG8/SqP7Jeb+rOcuesQEMESKS/6vJnXcx7BX
fKRcYNGilkdICSIZuUaIxHYxl7Dl0EdfUqQfGKuW7c7s6awbYwTCrrR8Z4kr0MvuElP3QVqnovzS
d2TA3FRahF89eVhG8RUVS/Ou1loZtjdFUUbSSu1wa8d5gP6M5lhXvnyrK6MfM5opnpMUuXv7aO7G
7Exak9D4SXQQhSiE6oL6ycQVnppc2WCoqq5CFse71fVlPhi5TzQYw2r9VOTh2Wy5st7BQu3Ggavn
UmiFcKK1GZQ89ecGGu3zzMQNhrkl9VMFUFe0mpUd1xx1fNVVCWaZyTsJlb1Lz6sKhkwcJjIcFbZ0
G6gj6UqaKNrCH87CWd6LW5cFVTA4eVjzM3/ef3tdX3mYuEgwoJFLh8NyJ84NyZfhRobBus4WX91p
gIGttSehkn0qPPc9y3TXOGN4gghAGzAHhVrZsQS1hSYT3HaWw1E5J+QWJNjaKimbt1+pUhb1gwu/
H3F0UkOiDHm3jHRGEWmiLMx8CAs/wayQGpmHqWA27Mgl1x+jz27j9Lpnbe/OoGOK3INn2gDQGnzK
3PMwuJxN7yWL+q3LyOjNRoPQMmzD63tGT/Upr+1lq+5ycaPFD1HS9eByTwYrqWvpZ8m8m7oUsVym
Cl27zgPr0tF7VErE5Zk16lkGKequ8gN3kqw1PUawHOns6z74D8rn1oq2Gj3NtaMbbC++9z7P844c
dhbTnrKw4VBTcztL7ZCUoXdDBX/qUm98M2tBkS+ceOqG2pINqXu86C+0Hixys8vUP5NHg/lykF8H
g/d6Iu9GodhKgZeDZxrx0N4rltBlyafLpJwN5XlpW2Z+S46vU1rqys7T+GtmhLfwMb0nkYTEqW8s
fJ7kmTlG4rDuNv8IWlNaklCJMKRoYYYbuOoWfmvao4wWbFee6F3q7QkJ5auzQEqd3iKM3ksv77+2
oP/SgGhTnqy3KrW0BaKTnZI+s8YqGHqS/tlzfdeO9enIni2CRS+dqWp3Fv6g1aD3zpvv31JEMHhM
0U8Q8PVuU8Ekg6vfzaN4WEBVeJG2BxJYPGNq2L7iSIO3r88e+pOYIjYA9QAmVQiCw68u8qRUzkbL
OORhy/ZwIStnMJnOSAn8mC7vQimApVOBiKy0SCF5UfiOIfjK00GeCoIhUIC4rru1nyH6fhrQTnco
BbJFzqLsQrl8rWXGomu47nVxtVzMZiQBnc9k5r6+/er7ywxNHnWOEARSfI3orb+5qruRk7eDeJj4
ySVMraJ+3kJeZGZnZSXvyqm908zTCIvBqSRQ/buBbGspx0D8jGQItCI9I5C1TM9XVAB2MtX8rAnm
aorSChLM8/Y7x2kPCwoEnLdkiwnkgkrR1PqLTnmblhSRAfPpUKXOY/lhCh46yIZZKl0GMYSouUpK
epW2JAohoQYCIdqmqPjctBwgmJEn99NS7reWujlMyLO/vQ175jnTgyhFQ9uT2Ke5w46yn0WeBBjX
ke+LBe13nVXxY5ovkr4ZRklHnZPdxxhoAV0nlWlR9YNfjRO9mH5JXZVkl+7r/bSdhT3fxNyLtHsY
a7Je7IN4i2bvTHXvxABXhacAeiQuJpb6zkxzGuaYq8CMhlYEfrtMyJhY0UKBJWf+RD/C9J2N21Og
ApMNtSIHVIGRabfZppVkiRJQnjWkQ5MGpBzcijfKvHfuoLEnZ2GbAEJD3IZEAEjcHeN6acRamKie
O1wAVnM7vqV+05TVfTItz6cLN7wyddBqTlGSBNYX0aVpMA9L8rTrVWbejmTHuqNwGybGEnjPqmVc
5DR6vYnoA385hyq5Y5Zf9bZPajeembc0lAY3VGa03Vaf2gB5peno0XKm0jnTIFpKUFj1VjfWwiDa
Td82m55BoA1kDJVUly6k+Si8t/ygO9NSNqAs9UHUkpOPGdHRUdrOP5atngdv0T2wggLC4rvWgh73
qfuOebrvObFkwBCpj0E9oZx2cD6JS9u5LPFmwzL1Z7ZDUx07lxdht+UpoS2XhPzcWTq6yLL5HcL8
geKfZSeVrYmcytewRfW0lZ5/oaWCXcbEAWLVivvUS+vvmEbqbiSewiJgSCpwGuwwqMF2Lv5CDZzM
agfu0FhK7kBb5tqtkoZSz8lTFTJBjlM2CkETREGHBDnQ0zSjRd6UA62noR0TCLhzgm9+5PkXJbyU
fgvWubmeDWhhk1zpknOZjhT17G1xsKdzOYJUAkCrIJj1uGt1YaVlQSxNjWUuEF3WQONQXJFb6zgy
0PU2Bekdr00H5b//TAQk3Jg04QJEuvPMpWqA0G3n8b06S59KL5n4U++LN5qf++0RSpC8lyRP+28/
U9klaxOtpyEf5ABh49B1aVcj0KMjVk26w90HblcLqFgetiz6oKw+BwG9Z7OOo3w1/GvqkNLFhW+C
2QGb6XZYFXxUB8bdRc91ae1BPU/h2zI1GW476Wp4akkBrmBUdpwSKIb62EqB/z6aEL+G2mVMwI/a
HzW/zSGJ9fSzWUAT83t1dZOD7onmZ6PiLvW6raIXzPE1cYQ+J97CzqNPvvK4XPQS0neZcU53eWv6
A9ivNyUyaA5GRNR9/ZMZnrW/BGZ3GXzVtMslhTaCpdpO7ox2LyvIhAH4IU1q9szMrhhoVj+k6J5+
Fh1/0Q1W1G9f6+ZtK/40In5nftE9vdee30LK0onvaX2Th/3IoeEOkdibIuoW7Y70DalLwss1zket
PoWMXCconOcBxRWoc4CQAyV6RyzvawELBxSyKOpCQV/ugiA9uaDHvAmLe6JpICdWBDdH7o0DrDZc
5vN3juaa4qNmBnNMxE2w0AYwi+wWv7qG78vuQl/eZ3p/qX4Mzc6ovE0SNk9e2EbSMzwCBcbXVnts
RdcjNjEcDafp12l2kWjfNH2i6JPVkhBXdOdEE0+6no7gQu7p8y9lBiMxubbLkUwO5pPS/lQUGZTB
X5xctdPM6kDY3HdJk0kzOx2R0QBUkYMZWc7PR9n9cnodqgOn/TWzgEhFz2oSQ4lH/IIdSjLXVuAL
ShcR5/mLNboopnHHoJpnaRp2ERBXJ5KyStLzfCr1tCUNRewlADp9mRE6WRKUI7A8h1YzBx5BLs0K
qWeYwZFfEJOUdfDBkBf5TkfSJorx7EpRJ1DurK8rnKmYui8JIH9AtMD5ugj9Qc7UC+LZMd+qlDAt
R/S6Nz+DiunILq1bErTJnAR3/s34TunAklh83Jl9zgErebba/hhH97P5s07yeA7JZ7Q6b1MabTkP
lvPRjb+F5r0MYmb6NQS7Y14u6EhTUlAE0M2f3Y+YjG6dW+Egi74BnwLGvOp6GugJTmw2oKV1G1w6
kejFeVvtlJ9DdJ49mnYsyybOQh4t+6T+UIaraZcMuKID7ppfqVQq6HaLCU97WfRR+khWMH/ULiHp
ID7vDsLA1uMe/eyJRNEbNyFeA3pN7YYg+VCScnfeflyqnyWrFzpUvDNMN6fz67znaDb0XGY2aM3O
aJdj4RuPLlxgjMvvVkJI8lxtnS+K/izuL0U1XhEDCIGSQvx4VdymMSB06uOS1Rd5WpCP+5aF31bk
cUHhLqfd1uflc0lfIreXtQcUF5KgjdUHa34BRXCgXjjpV6d97pXfW/m45GS2KV5pY26IXHU27c2R
Y5wTsqLWIMx6WrvbXl2Ch0cU8r8gv4ql4Rxk1Pwcn2xFt0oP4MCVn/Vm0Y0JUCRIHucin7zqzJPz
QPmoM3kpes6Vj7k3HK2GM5KNCX0NVpft+NxEo4fzT8H0OhjdaMpAdQZT/0J3BqPZ1Ty7mHkXi0y4
91p5BjoyKG+V4NJUuoHe9437YvmFQj4t/5RBeXGehbdFe7DS+5H7EM8pDbxXsruMxP/oi8r1KFfn
htWz2lcA2X3jDHYdaCCmwKAuTBKS75GL6ULb7wiSFig4fDwIyTH39qzXkFa7aZHflyQAXbCl3izt
tKCo6ReKPJzNvOV5uTCXt3q60DuJ70CwTYesEQyXg6lMFGWRqcSF5yvRFwLE3GKO+dvKtdRumT44
Bn9ECqWTWflDexY8pCORv1XDnteSQT8IIFgAWCv1p6vBYuUQgcmhAMkT1JRnyXPbmH6BX0DpRC1/
AVoWxkRcEHOR2q5ngvcsw8E8B5r1jg7eM32xiag4FH4gfZzghqwbG1IEvY4ylbyhOpKXd+Y07y60
oKvqo7xT5grKOKeYpe08rrIEyiDZea+/krK3J0xA1AeK2kfhfYsJbkUYjEzJW6VheEOcN/3Kie6I
BhT9KNV/uAnQwTSFRMiLCQ7HxWppB/PymaJxck4RB/3ttRC7XzsdYiZw5Kikf2CPr+LDWzNZlt7U
8uAlGZae/M0xSnR3gccVYuoOTIhuLOT620/cN0/FI00a9gDhN3D/dhzwwNdoH6jqhD6TZdpth8HS
TuetJy2y2ne+7lA4kannZhz44GGTUW+kx7fxSn3QUIYXi3YBos/0PzkQe1I4WMSYQEFup/G8Y6mT
1gqlRfXz6p1VqlBd9WWiykCQfmH0g0nbNandcuTOC3cxBwbH+ciVYDrIV7JqL0dZ3lWWbtqLvLzs
qA7ukglad2b5zl0KxMIh3ZgFXt7XHUsZFLKcDdRM7xgLuIDmdPPoO6PE7BtBaA3aLVED488AYyRp
MkiUyDwrQlBXsGs+FUEruSoUf7As1PdozvW9MyBY4RESlFlRxrFL3Z4U0WoU6uV8qFJU0YGg6aGg
1+U7u75n4Gv1h+zs+sgx5qo6HwGkSWQSHbTN7rtKHIGj4Q+9TcVfy1GhzvEIxXrQgJmJ9XWR3QYr
L+rPWjRaoimFrdAyZNWmPmiZA/ki62TLQBm6JTzsGLFohhW1Sz7ks2D322eR7lCWEEmtvtVld7X3
TPn9WyyC6SpRLNqyAVncucWR2zbhzimlezMF2ATTc9lbyDnBgbazPJ9GOC2iU13mXBkrEd51nJiy
2rYJQGvZfueA7hKwcplE5sIELClSGHvMy6mljwrcJOk+W3gDI9XywSJlFaVSPw8NlSIFlU6rJag8
fQ6xr1Jot5abYiRQJ9FzDIwwwyfTMmu9B2R8dWI0HxPsYsQ1Iamoi7ogWgYzL46l+4VVlHbqLO+1
cnGOfeB1kW0U/wbptzwbdVcj9hCm+EuZOILdKkBJ5TQ7hH5uOgz91dd3juOej8x64Rpzk9k3nPkd
3y/OIHgsnMgZeqN2cFPiz5paNhh57eVlGYzOzZEVd6N527FX+kq2dX7LNpPIvDQMpTeTLlfhlUaW
VJfpz+QkqY+tYP4IrGnRXxSBTDPScH3Y/oNX5R+kwLb2bo9X5SGcT3ZYHKv/Yk2nIhFAPoU6lQtI
D2PVINq54VPhK/UUfh26DhAOIY8hjt4Lj6PUPiUequH0i/YiMI+IBqgvjCqSdUr0n4AAupnIr0x+
fEP6crdWCWtuzT9hcqwLV2DMRGHRrYS7aR9GXlN8v6VgVRDERWlG8lBVPmqL28Dpjvqz4GOhXobq
5dI51+T7yLmiUqEzotrWvIn8XjLrlxe61Ym/WHO7pPrAusiCQRhdOKQhR6uO8wNAGaiSB2zysItY
zGd3rdUNlV+Z13X0W39qr+gOYIrSR2s5cIreSrtawGRK4Y1ZQv0zQ8l3pAx+j0/T+Jvs2n5kLwbU
MaR5+0Eyo25K0ZIyuzCCO9f9LinfzOB2JdMggjDRrafeBpT1yKBL2+a1Mv/s6DifsIUU+lkBbsgZ
5qsOZYidxW2yuDCU9/KLO8bTy4oSP2HLiY7uNeNeymoatqe+PExc46uRO26XNhatS61sfW+tMiKG
FnkMqb/8Armrcd3Sirw7W5LF3zqFLxu9TSSzA8AT0xAJIvIHgBQI6uy2tQiCpB1piV4O51P1s5Ip
7XvDkd1Lgi2GO/tKW+axGemffHkl4U7GA2jiVNvQvGJIw8IuZuant+dT169MB9uN40Uoty3mo+/Y
tGHYVp1Cay+HsRrL/SxyrX5S6l9TrRj4M/NCdHA6ByPzwjbzH3LpH9Apbe3Anlwajv1wvE3yVP3+
llQCvA8lrGpS7EXAqCaVKNmFDo5zQy5hSygp2imEY5SEkW8lAUiNwS+hBAWUDAk/UokcPtlPatX+
hlTSRaT6lz3LjODex46lmp5JqNyjulQCfQGHWr7SHiJ3sZC+EXq1bt2VQ+myT5uZ87mXt8xOOQrG
QT6H6nThL4x+TCifrMyojJ4jdwQsOzWMTqhOIddsywtaGrYV/guoHdS5qAWWF0s4HqIAyGnLAlG/
XPplJ/FM807HaIJYQ9aSue3MC7XVhVIwHM5K6XucJ+A3A3UZPspaiZSiFC9Z9kgySPfk2cppZ0T/
Yb+jenkR9TLZmD77ZkRl7TIIaJ44m9IvvO+nXnTnarrfX6TLfGEvBYdqb2uzX7n+u2IdiAqBQNi6
RSoR4MiO7RezsW658JQHT3ZH1HJmse37et59+yni0ta3iR5uRHho0C2ijrspPC/20mwRucqDH+hJ
L5iGcX+lJdCFkjjsabTSecekfeVc8CpgNkQlM5mnljB5t7RVpvoBbP1G8WDKUXHpBGH+baW1JWhT
FbP4MUcEzbEeZ9YAirwpu6y0ln4n0SJCxatQ72lROoLIVA/0Jz+Q08lIDi0YkUALtey0tST14BSh
PtRd+KlsNdKLT1mrMMgfaVoR9twIny8olnHSywDkZDaAlnnYLUV/yc48W5apPY1a9BQh+Te7TZSE
4gFdiwqqCSAakSzyS11Tj8DXjlqL+3m5XI0lE3yNLSWZNjZcM/6h+/MZJCs68YaOno8y/x2tsLdh
2BlklqncEVVLe9oepk+4TFfm6iF1gh+jMrx0JNamVK0zcljuerf+P5K9L1MVwnGP2PunlSS+rYiu
H8Dm7lCD/6Vf2gi61wd6Yfx+hylcFaCuGntfNaWKpfytEbwxM86eIRNXzFPoBghbcCe8MHA2P1aV
UyjsuJucBR6wtSR/9tJvv88+Z/r+OG/NeE2cLtjRBS9vo1dG56DCyI+hPrZeWcKwRh6J2BSgIPE5
ulcXkrLRq0uKfKpVH7m+35KhnYpgmaBNrf4lvj+ufRcpx2YvDze+yDlBAC8OAB/ChtsHwOR7Yg3A
h1/WgANyXGsg4AyN1kA3T4FG4QCKbh1b766e0uJGNC4S1l31ObZXF55Ks1dvneIAY3To9VfHBsUW
AXBJW+Dqsz5nRyTxKiaYRu+uaaeW6NUjm1j/W9uuGaeCAgcmHLC6x7ntjUWeatARA98Es/bnO24t
geiYQWxRob+QiGhQRXBsJ1/wADXafZOIEXHKNv5V9Ya7st9CKGCIA5dcq4Djk/10mWq4Bgg+4qH4
maQCqk9d+SME6IInNCORl6O8CAIw1+gUqNqpgPkRr9N+vuLWPbDkU4EdJXFFBlF8cJ553hGJQZFy
a7QChnxK1JI4w0bL1RVBRUeN9gd6//OIHNcKiPBXoxWQNOUU4gUg0upG0df0gUTcGdAOURzt+Ixf
YkqNXl5XEXNCDgpWna2Tj4IAkmQKyPjRHXm56UurWDcq0Elq12ovrUOxTvUMAODW+rAfndoTRVuN
9ltB7RGuABPBu23ttyILYa8DfhZG8HHd8PZa6q57oP2MDPwNf15XTsnvtMVprr00+y0L6mYKJI5U
vIuu5432G/lNIhZTdqPCWcvtbddO0fAGWYSj2/XWeka/v+sm3jsFL+QDX3RX3btHwlmiYJgI+7Fe
9qZyTjNPqazSgD7p6/Ndl/GKrJ1Sf0B6/Oh8eoIRTQ9+SySLIYZ73a5RrFOg59SK005j/Tk2qYfr
0XQJjFPabdCsisTz5h23775xasJPiBuxPmfHZNWKirhGco+wFQ1rMewJ61SfullrtU7p1Q4AChFQ
fY4usieyhY1WQLd4RYA4NHpZv+KOc8fhIAlM+cWL/Ds6W4d5N1wCEbskP0Pas777ktI+JSMqAhy/
wh/HZfMI86zR9htCvZlUS2/FL7Yuf5uoL5ln6whFv6hubPTqmowpC1USmn199+s2D7Et2qZT37G+
FvKLrDki8YfaargEFl4dL2aAOF5/GHBr91uihS2QaEK/6886jnxMSyDKlBudAonYjkZhnEXTm/VL
1j0eyUAIkO8ixn90Lu6LNf77tq+K5QfgUQdG8tq7q5YIeyn4PS/7f3Tqj6PZdP/NUyHfIBRfh7Ar
ToOtOyC1jFNqtYnvckaqz9FdAkGI0OgOGAppXSotOQXrV6zrQZH4xC8GBv5yDo7PBhDw/EZLoAC0
ApQMALgmAbX2KU1ayOZD+lB91sftiCSgKJZo9OZ0MCesT4O4TWi7HvyQOBtsO9VC6wXgz+qBR7QE
VMw0XAN0gEVzPHzgugIk508gDBS9+OfYXvsly/D70p/DDeUayD7xblsiD/wKsgDCHuyf6rP2MI9p
xwWFfqNTj2oT5x2Xt37hzfY6mQWU5adG5EFH9O57TUf/NmwJhx6aTJkOIbVtl0hj0U1JQAtf3J3j
2/dW05tuqET76CEC4eDPs7119Fka8OP0bKIKsPocYcirqbZXAayAIQUo/+uIby0B6FIMXmEJiO4X
x3X26QrZ8N5rJLJ0waj0Itp28lkGqR04cigA+rU2x7UEEHM2XAKRrxd1rnXBR/TnFOsHKIco2Dqy
dxZEpEzp91WdTpgDE56ixpdrX7dwyfSZKDtVFbx71efYloDiloZLwLXXIHfF0vsVy9y69i0UoqjJ
IxqwlnxHZ+kishouga5R/kWPLEiO1u9Yd/VJeq6jnBt39/j8nOZATpmLIDL5yuYlBW3J1jmoxD+n
TdSnHelVaBz2EEJe2Powi64/O0uA0Y+3T2KAqhzxObpzYDa9CZhB1BPh8FKEWH3qykAi8kchkGgf
v/76+JaAVHVDadBG4LXEP5u0V933IzEiql4UYwPqOj6/V+AUGqlFEhzUvIot3phDNVkgtVpCKYBn
A/pVfdYPPCJviGL7hmtA9huSbbhFf56D2hrQ2ZW78FIsfFxmUVWj3mj/hTfEAadH5avoVrLfQHyx
mV6ExPFJgQ3W7vctQwIBwujF2dnEv2rbr7dAOCMKgfevb8DxmUWCdLDRKYBamiCXjLTbSnNvmwRU
9yAJSQSISqcjuwNmU9dAUkHvwqhGVODVJIhB7YOwimHnWevCo7MGuKMNTwAyUBSKQ8LzOghAbQnf
ULATHV9IqLEtJCHmNLJgOL+vugWi9ElAHiuq3uM6/VBVNtx5sI0g+0SOb4P8q4k/7gZWMvgQ6A2r
z9EdflX0gGgm/oj+q0T/AbX+8v5r4u8UZhBgJlsAwSM7Bo1hcJIqcgEUKkMyXD8AZD/hjCVaenym
X2Pop2Fxs6lbQfX9PN3bGy+fcudFavjotN4LHuf3zR4N6AeEwBZcFLX9Fp4fX4CG3JhDR2fw0Jmk
4Y3XSXSA6gLUtrbpxAZv7btEmAj0O5wbm/jA8Um9lyDt7x8AilXolSFKOmvvLsC+lDaIDiRrl+D4
Xr15LRNnH8pu6NRfzQERHwcMRy2ToNmtPsd2/bFVmt4AUC8y9CHiFlQfBty6ASIsQNabpq8vK3B8
QqC530/MHy71Cv1bvWVdECIgZXrjKAoMO+vP0Z0C0XagkeWzU+cC/fjxveM6GfX7ck6AHGhoByNj
3bChfFsUONFd6gX2t75SRxTaqvq+NdzfUy63CnZpc49rtxzeCk42lWxbavDIDFvBXdxoCcQ74tqy
0S+3eEfVA+8xIATUN+XdR1i/rTd1cBBlsAUbwPx/HfUtYS9ZiDr4EkW71vUiHZ2pvykv/X0xIJH4
R6ET5ROJ1O23N0yq+2ScYMR99Tk6a19tXN4Hxo8dbmHPvtyCuq6TTFHhT5UTSMdjXYPG1EVw6UHz
S9sycZ+2DgAFVJCbkAeCue3o1J+AaDWSf6KGperyB0VN7bWJe8NyStmLYHz7q1L/L2jHn/xdNo3g
nit6L3eSVFW4ax6rd39hg/PYH+CF5EowWWG5tuSfhIfVrwq+r/Xga8Ir8ff/9hRCMBbwgwrCt/WF
AJNs/TV8moyDd37nKcyCNC7uJ44bBsneL78szvZctn/UE0xnm6V49R03PzxzJ/E4fqI7QkWO9vLW
N2MfzrEPP2L3abzNMgmSbfPXDePZyytvHZ03hwxSnpbuDCsqgRuOm7i1iVJB2HDEXhaH0WQzK3EM
CMrpGK2/NvK//uPnjv/F178J43R68sGf7C6s6KTecOwPWZLGY29nHaD3b7gQwzB7fc4VVr3ZetyK
m1CfMW2BoZClKwBREUEUagr2ryZrfgcBoBPuPqVqR8qq6yosI5jlIjRVf0q2df/+4vZyZsY7BxGU
P7V+kEPDySgC32BdDvCgztjjDp0M03E6STbjiTNK8ojL1CbSiCBGl1e4ysbvdT1JwihMx359qwhq
GLRuE0VtqDoqu/aP8G8s4vXYmcaTx9pbQYQi/hEMtC3ghBWdYuO3ssex+/jIATy5maTTSeyNg+fa
YkKQK1jaRX8KTggBTAP19c5jX5PCPyHd+1qmTrf4979/mY7Y+tcuzkbKb+uJui6q6Zk9NfPG7/6z
dNJadgYnewzIojT3TzfnL17gzoQejc91TXKAYYehF/phcHKe7J0xQT/fdNZ2+BQmJ//pcjLx3MD5
z689RuRSmz6mUl6TODi55uKMg/FrzzH27IPslxj9i5tgh+H81bEP8A59d+ZuVqKSl4cYc/KMDZVO
nl/k8Un44+TafYrDYLKjDESnnaa70I8nwdP0RJBE749/gNV/Gb/S+mKzEYonHzZW28nVnox8S539
xQ0fZGN/szBiU/Y1/t8/RGeTcfz8coqqd7h+6obB2Nv8rCbosew2z9+YtX//iZcu6gS+3s1I4k1I
+G3++vsD29PYpYnHOHl5nc2I6wccYOY3k+WJPfYmz7tWElpv87Dfn/6Nm002o1RTFjiCprfg8zjI
xmm2GWg9Lv5r03FvxllcH/UQd1Ys8PfJWAj/zRSrGQs3uemM79z0aexyUV9RLtibB3jAOMrGmEjL
k0GGd1tTjiTvDvGAnQ4rGFrNR0VJJdOx5726Lvvu5t+/78OxG6QnZxNvEoz/y8mH5GkSJPjqlbB5
EDcWw/J5fGJnwbS2ZrgBzd/uT/vSVF7871/WB6jF67PVDjHbLB97tWsFErj5Inxhe92kWvB+lmZB
feLGAZ6wZ2Su22w0XGTbc6NoEqc/LcLNUgihIHJErRZ+B2kUUAM6vVU2X//+tn4K3C375NqlEdHJ
bZZ6BfbiaxeEh/Jk6AngqoJ4GHzCXhBh98L88xyfdezk35+rY2Nj130RwTDcVF8M4skk2NVEAuLT
dODrycp9CjfjVPpN1Mo3HXYtZu8IU8aTtSHnLrIJMfXN0OJJqugB0PRJtUuyGa4aXUTxm45uMwDh
uVeDfwTp3rLcsVV/xuXfCq7+DGhsZlttApw7kKa/Zcitx//nXeAq/Pvv7/7+9JpqegmKv832/Jk8
/+ftxGsRvaYbs/024o1Jm2z/qCeU6a9UxZ9+dcBImchiNH2rI4yMeQ5phdpZO4DY+hA4oVcb9AA6
qBOmyRLttrkIlZw6xLiTwK3rhQOEdzp4hMGzuz1X0bCssT6YjmvO4H5qKfvbkbP7SZQ9eiQGiEAR
0T6xseZrGlnkX5tOvDvxwyfiXTzm/ecd4ATa5CLjsK7vBUih6XvYhGTjEN23HkicQdFDt/GwDFDp
+Sp5Gvxco83I1XMO4N/a42hy8nkSP09qIx/AWejO3EdyfrUTL4qxmq5MzymidDOMWAZRW9140AVx
oBC5570Snnjfa0GM00n1LaOqF7tpXI96HCKA1UuntB+si+vWAW7nA9d+MPYf6yMfIg40GD/WL6Gg
w2u6fYPpjhrYz1Znf1sMvhKnEqQeTedq//F/0snJ87+c56Eb124doMbmw19OgqKuEfchDH9/La7c
x12rgAKb5rO9IiWcTmvKRRF9GZouMvPdWYVDpK6ucaSdcfI0jjczrEyOQ6iR63ERpmn9OLyZJ/6L
ztw14eJlTQZDC7+Z/Z95Du+LM4bdGfQAt/gaRfq04/uL/rVND8M10Xicg6ympKFNOdTIu9iTqua4
8aTDUshfghSbaVZnTZSONh36xsXE3wxTjXoIlVGNWtcXFdtv09muxbDUcZNknNVmLTgAm45+/8e/
ZgHx9s1I1XKI4qrGA+OZ1MNuqqhbajrscFI8TSeeV8frUPtzgKHXCK09tB6tJA4w+CSYOGNvM5BY
ZvrTbf76+4JoKCJ645OrCWnyzWjrwQ9gBQ1Dfw8JJzhcGm8i4JDaiQMU1HzUh7DupVWdlhtP9Y//
FZ48hP4f/1pFTe/iP/538OTWEY1UIh9g9lzDHZxD1Tu86Qs8jINyV0BTWdF8wp+cvQsuehg1nS9x
grkLKqY/TmpmERSQzQcHkOvu2PRVMXrTSfeIw4BZdjczrG7gIRTs9z0fBArIzVN+X2p8d/3H8eOy
LjEEcL3pQqxRrsO9+y1IQJuO3XHjkweMuZoQBdnafOQPj8WktncteDXgU6PQqkVVLYL6fX/qtYjr
GyHaA8ZhIbohF940Ers9//fjy2sLuQa03EzgrShAZzyNyfdvdqwyNg5gONtFFNet20OYzYNxOQaL
FrtRbb6i3KzpUT6P6/qvIkltPGgSjye1y0El7EHmutiMUm2YKDltOteLMN4xAWjb13zYy2w5dmvB
sYptqulsryaP42DHRj6ECr31d47BIUTwR4D6de/mEEDA4Th7dk8+xONd9XkIzN+wIPK42f1Kd4pS
8aa79pKIFnM+6fmuwJYmm1HXDzmAwvsySdKTzjiY10YWNMxNp/9t4k9qkhKm2+aj3oQnHLp/SU52
sQuwzDYffUCSC0x59vgMcIvinNpV1FUoC5s/4yELHl8D2whuEKVlHWCNPjxmJ9dZUjuRL6MfYI3+
+31v2Lv/3Ov+jxNxeAQ4eO/8k0AGNKRhekD5DZUjVFbvLdy2/u69JIP/beyPdUHXRv3/O6qR8JD6
dbl0ABX1IXgO8dg32ykE0QFiF1XVWn2uygGkW2fiOW5WQ5UfQvt3woSFrRzqs0lcTpwwx+XbXhLR
uLCpAGXy4x2z8BCpgE7mOaJyYzNBsYPaAabbnQT+OK7pkUMI/POYZagDpg8RQ+0l4C7ri3AIlLtd
Tp6mO8MeYG377h5W7xB40P44Diev6aI3K/j+Yuaij4/wNNk+Ze0D3OiB+0hafcdCFK1Zmt62QYYm
SybFZiRxLUS/gsbjUks2DurDHmIdwG/WV/cQQW87DokD1URD1ey16SKcZeDJ49oiVH10m457/rQn
HCCVaL5p5+nYq89WNAJoOtuLSbxzwKDDOsCwmKykH+vGdtU6t+mEr8ZpvnMaDhEivXLTabZrmiiH
QD4NvTAfz3enfIA1vnKR6ymlHelkJ/xziLDuVbaa+IBtYmdzGoT0qchBmm7hdeg9sya1cQ9RnXlN
Fd1uqvcAV4S8dFqf7CHCxX9S2A3P2mZdfj8UTTnsclyXFYdQzRR27lg9FfV60+NwB/NEtpPHUw4B
+78n1bZjT9HzpfnyihsNnLN2JmD1OMDAldSMqYHZjCXuHO16Nn/9/SMxjHZixBV9aNOtG1I89Ug1
62Z+1XTVQyzxksrleqTmEE7ScOmm5ZpOoT7lA4jjT3MRhq8ZlzBrbB7z+zv3EnK7pB7qOay7jYdA
S30WcFnOne2mNYmhHgQpBO2QSNLH9QN9CK9mOIl3w6aHAD9SqjqpquR3osjGQWLpa5Kd6/HTKwXN
JMUOoKwuwyTMa6tNrR4EV1bzg/jH/xTi/zXXDEo9iPPoj6JobWKemv7+4/55oTVauFLS1DS0tj3/
/3epPVgzyh2J0nwf7ZAC4JP7HaIrwR/fVB30PLhPvHxMNG4zmNAIgku96dAQMaQTkDM1pXuIWumz
MHgW3EibKVZW7vuFUO/DGW9Y4HjsZLUZV/SrTdfiDmCyXx/2/ajA9oHt/ZvGsivCs6b3jfX+tWzQ
2WW/oNf/LLqfHw4I8aqYfvvsHMCS+ICJ8jh2Z3UVdICQ3YeY9Ffdbj1AMptMneONnyfJdHsdDhFF
uC7GIn5bG/YQE55mMCBsjyo6x/w6XoI8b+t8/cXYYodarDriRRBTNx2VEqPH8Lm+Z4eIdwxjVzDm
zGti5BD2JLmqetrhEMEIhLRzcin+GH643yzqWlIfYOfOSR/tERYph+DCYOT61lX9S5ueiYtxVD++
Vfe3pqNeFrFTlIIbpLbAh2ABW5u9l+FOsZJyCAKPNTrulbEPcDAuQSvNp/tLcoB7fTWu1/dhOW+W
/fddRRyLcbh3RQRlcNPDQWiNYtuds/x/ubuW5CZiIHqVWcLClYxdOGFDFXZMAvlgsOO9bA+x8IRx
zSdVkxXX4AjcgV1uwkl4kqzUtKzYwdP5VHapgpJGLVnqfv36NYfLCHBtKq8oiSRsM7x1GFiUDvk3
5CjrO4sWlHMe7jFsXR++IhIHvugq3GcZf77iqoQcOao+9I2hGQPkg7jQ63Uw7/mkDoB5iAWuDXuA
Nb6ker7UPc/DmZAumKlbitceWHyXq5YG9ZXhm4VE/YcdR5uCw8MYghyu3EL3mmty3Ejn1+PIYw4l
MV7X0iMZ5YiD7EDaHhxX3WewrJKr4GOO4vpFsBP0UMOb5MXyl1mdLkR/HIaFLCc8hkpUNgMfeyew
f0rfpJArZ4gxBgtw9+LSd99AppfD9zmV0ymwtJ7I8qrRDLP67t3HLXIvRZml1QYzOYf87w9Y7fZP
IzdXnRQi3lABZsDA9KsisEGpjP/+/JXNRSmCw7REESe+4Ah1yJfC7hq5DwE6tVscVahDCW2ABmpc
aWGn6trb2uU4GBGCgrk97tnOgRRJiXhJBl+gNSEotIi2aegaay29veNykMynCQw4FHOEkZKCG2g7
DMVohs07FgWEMAkbKFTtz9DXtv4S+qIRy8YERJtGlhV2PBOj6DkY8noDRNqekRnuoBOxyCFJ6Bl8
48P1dMASenYZ/ai64FJ1CQ8G5r5PizGJthnccug4SSCMmvXXEenYFYi2+7n9LxMiO4WMKezK4YCp
rwVOTO5IjvyHEplARQzwUTI0B/e9K0rkk30vJoc703VOB0dF/UFyiQI62ieDw3mw4/olZDiiN0gB
ugqDHCx0ZBGmEOgraK0pR833EWpkpP25mVuf4V38hHPs7F+outXV9Z2hQKtKK10hAA6RISAFeabq
p4nXF3JUb/RBh8wTlbkiXkiTo8rCaDkeyzw3qq1n0ZWkNwiHq29mOSkmFElpstx84I3IqZjqx2CY
jNFZxB4UHRtx0L9VrGjs08W5hLK/R9m5yUEIN4YaSbB1oWSs0s5KNMzcCitQA4cMS0epeWSzYCTT
C+m95FE+Yu25/XN6Plg7A0OitAMSnKMB1ORIwHaRJAW6aE2gjxSH6z8Q1CtC93k7x/ZmBnCUB70C
kIYr0dLcY0CPzOmEC5PPbn7H0WVpv1hZ5Q0H2Vcv4FRgBsqCUu1oGdx9swDzCgSvDCv+dXURLUg9
bwxYqm5z73FTyrp3VF23/xnmlHFkUUpAXwcOZiEyMN+S2PYuqe50G8wmiPC+bbfBE9qHtvdm7bSn
23fT1+sF7nt6oVw6mjjlAOE6SNo4dHmOmvBOKq6pZkSL4enqIpVAoH4OvKyrGhw5TEEOmLg3QSxB
eU4cmuLLHjcQqHLUBzl44R9EPL+Tw8cAsB0WIGxQjGOXAeUYAG0F0k+ORshRDqaSboBPyPMd7jM4
CP3IbdXC8Gifp4X7sbohcN1gcASG7jV068nG6Wa760d+umeg7WmRWPdRqK5mMwZY/d/W9ak0dyUf
81//vgztlSPp689IBl5+5ho3ZqVrXvW7N6/SkBzVtXzbwdZ+wDpFmsMoQRBFjhNHCvtrkTn5/CZH
wmN48wfqWCW5XdC3w/pIdwUhVUvaHX4cbQBfI027LXqvHvxc+NbOffr3PI01X94qfX08n9kqN2z2
smfCJEZXu3f/AAAA//8=</cx:binary>
              </cx:geoCache>
            </cx:geography>
          </cx:layoutPr>
          <cx:valueColors>
            <cx:minColor>
              <a:srgbClr val="FF9B9B"/>
            </cx:minColor>
            <cx:midColor>
              <a:srgbClr val="BA0C0C"/>
            </cx:midColor>
            <cx:maxColor>
              <a:srgbClr val="980A0A"/>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solidFill>
      <a:schemeClr val="bg1"/>
    </a:solidFill>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6.png"/><Relationship Id="rId18" Type="http://schemas.openxmlformats.org/officeDocument/2006/relationships/image" Target="../media/image11.png"/><Relationship Id="rId3" Type="http://schemas.openxmlformats.org/officeDocument/2006/relationships/image" Target="../media/image3.jpg"/><Relationship Id="rId21" Type="http://schemas.openxmlformats.org/officeDocument/2006/relationships/image" Target="../media/image14.png"/><Relationship Id="rId7" Type="http://schemas.openxmlformats.org/officeDocument/2006/relationships/chart" Target="../charts/chart3.xml"/><Relationship Id="rId12" Type="http://schemas.openxmlformats.org/officeDocument/2006/relationships/image" Target="../media/image5.png"/><Relationship Id="rId17" Type="http://schemas.openxmlformats.org/officeDocument/2006/relationships/image" Target="../media/image10.png"/><Relationship Id="rId2" Type="http://schemas.openxmlformats.org/officeDocument/2006/relationships/image" Target="../media/image2.jpg"/><Relationship Id="rId16" Type="http://schemas.openxmlformats.org/officeDocument/2006/relationships/image" Target="../media/image9.png"/><Relationship Id="rId20" Type="http://schemas.openxmlformats.org/officeDocument/2006/relationships/chart" Target="../charts/chart7.xml"/><Relationship Id="rId1" Type="http://schemas.openxmlformats.org/officeDocument/2006/relationships/image" Target="../media/image1.jpeg"/><Relationship Id="rId6" Type="http://schemas.openxmlformats.org/officeDocument/2006/relationships/chart" Target="../charts/chart2.xml"/><Relationship Id="rId11" Type="http://schemas.openxmlformats.org/officeDocument/2006/relationships/chart" Target="../charts/chart6.xml"/><Relationship Id="rId5" Type="http://schemas.microsoft.com/office/2014/relationships/chartEx" Target="../charts/chartEx1.xml"/><Relationship Id="rId15" Type="http://schemas.openxmlformats.org/officeDocument/2006/relationships/image" Target="../media/image8.png"/><Relationship Id="rId10" Type="http://schemas.openxmlformats.org/officeDocument/2006/relationships/chart" Target="../charts/chart5.xml"/><Relationship Id="rId19" Type="http://schemas.openxmlformats.org/officeDocument/2006/relationships/image" Target="../media/image12.png"/><Relationship Id="rId4" Type="http://schemas.openxmlformats.org/officeDocument/2006/relationships/chart" Target="../charts/chart1.xml"/><Relationship Id="rId9" Type="http://schemas.openxmlformats.org/officeDocument/2006/relationships/image" Target="../media/image4.png"/><Relationship Id="rId14" Type="http://schemas.openxmlformats.org/officeDocument/2006/relationships/image" Target="../media/image7.png"/><Relationship Id="rId22" Type="http://schemas.openxmlformats.org/officeDocument/2006/relationships/image" Target="../media/image15.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54</xdr:row>
      <xdr:rowOff>0</xdr:rowOff>
    </xdr:from>
    <xdr:to>
      <xdr:col>26</xdr:col>
      <xdr:colOff>198120</xdr:colOff>
      <xdr:row>57</xdr:row>
      <xdr:rowOff>0</xdr:rowOff>
    </xdr:to>
    <xdr:pic>
      <xdr:nvPicPr>
        <xdr:cNvPr id="23" name="Picture 22">
          <a:extLst>
            <a:ext uri="{FF2B5EF4-FFF2-40B4-BE49-F238E27FC236}">
              <a16:creationId xmlns:a16="http://schemas.microsoft.com/office/drawing/2014/main" id="{80047D7A-A057-2EA0-23E5-41D4ABF8C52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7" t="42819" r="47" b="37669"/>
        <a:stretch>
          <a:fillRect/>
        </a:stretch>
      </xdr:blipFill>
      <xdr:spPr>
        <a:xfrm>
          <a:off x="0" y="9875520"/>
          <a:ext cx="16047720" cy="548640"/>
        </a:xfrm>
        <a:prstGeom prst="rect">
          <a:avLst/>
        </a:prstGeom>
      </xdr:spPr>
    </xdr:pic>
    <xdr:clientData/>
  </xdr:twoCellAnchor>
  <xdr:twoCellAnchor editAs="oneCell">
    <xdr:from>
      <xdr:col>0</xdr:col>
      <xdr:colOff>0</xdr:colOff>
      <xdr:row>2</xdr:row>
      <xdr:rowOff>144780</xdr:rowOff>
    </xdr:from>
    <xdr:to>
      <xdr:col>26</xdr:col>
      <xdr:colOff>190500</xdr:colOff>
      <xdr:row>54</xdr:row>
      <xdr:rowOff>22860</xdr:rowOff>
    </xdr:to>
    <xdr:pic>
      <xdr:nvPicPr>
        <xdr:cNvPr id="17" name="Picture 16">
          <a:extLst>
            <a:ext uri="{FF2B5EF4-FFF2-40B4-BE49-F238E27FC236}">
              <a16:creationId xmlns:a16="http://schemas.microsoft.com/office/drawing/2014/main" id="{15C9B2AE-3095-1C53-CBC8-4EA2B466FC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10540"/>
          <a:ext cx="16040100" cy="9387840"/>
        </a:xfrm>
        <a:prstGeom prst="rect">
          <a:avLst/>
        </a:prstGeom>
      </xdr:spPr>
    </xdr:pic>
    <xdr:clientData/>
  </xdr:twoCellAnchor>
  <xdr:twoCellAnchor editAs="oneCell">
    <xdr:from>
      <xdr:col>0</xdr:col>
      <xdr:colOff>0</xdr:colOff>
      <xdr:row>0</xdr:row>
      <xdr:rowOff>0</xdr:rowOff>
    </xdr:from>
    <xdr:to>
      <xdr:col>26</xdr:col>
      <xdr:colOff>182880</xdr:colOff>
      <xdr:row>3</xdr:row>
      <xdr:rowOff>22860</xdr:rowOff>
    </xdr:to>
    <xdr:pic>
      <xdr:nvPicPr>
        <xdr:cNvPr id="19" name="Picture 18">
          <a:extLst>
            <a:ext uri="{FF2B5EF4-FFF2-40B4-BE49-F238E27FC236}">
              <a16:creationId xmlns:a16="http://schemas.microsoft.com/office/drawing/2014/main" id="{81521FA8-A330-5D46-F86A-337C4C2760A3}"/>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93584"/>
        <a:stretch>
          <a:fillRect/>
        </a:stretch>
      </xdr:blipFill>
      <xdr:spPr>
        <a:xfrm flipH="1">
          <a:off x="0" y="0"/>
          <a:ext cx="16032480" cy="571500"/>
        </a:xfrm>
        <a:prstGeom prst="rect">
          <a:avLst/>
        </a:prstGeom>
      </xdr:spPr>
    </xdr:pic>
    <xdr:clientData/>
  </xdr:twoCellAnchor>
  <xdr:twoCellAnchor>
    <xdr:from>
      <xdr:col>0</xdr:col>
      <xdr:colOff>167640</xdr:colOff>
      <xdr:row>19</xdr:row>
      <xdr:rowOff>167640</xdr:rowOff>
    </xdr:from>
    <xdr:to>
      <xdr:col>6</xdr:col>
      <xdr:colOff>518160</xdr:colOff>
      <xdr:row>37</xdr:row>
      <xdr:rowOff>144780</xdr:rowOff>
    </xdr:to>
    <xdr:graphicFrame macro="">
      <xdr:nvGraphicFramePr>
        <xdr:cNvPr id="2" name="Chart 1">
          <a:extLst>
            <a:ext uri="{FF2B5EF4-FFF2-40B4-BE49-F238E27FC236}">
              <a16:creationId xmlns:a16="http://schemas.microsoft.com/office/drawing/2014/main" id="{A21674EA-2BEE-40D6-8A46-BEA5535F6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45720</xdr:colOff>
      <xdr:row>16</xdr:row>
      <xdr:rowOff>0</xdr:rowOff>
    </xdr:from>
    <xdr:to>
      <xdr:col>17</xdr:col>
      <xdr:colOff>525780</xdr:colOff>
      <xdr:row>37</xdr:row>
      <xdr:rowOff>137160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4BDDAE1-7B9C-4A8C-A386-76D2F7F1EA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312920" y="2926080"/>
              <a:ext cx="6576060" cy="3977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91440</xdr:colOff>
      <xdr:row>3</xdr:row>
      <xdr:rowOff>114300</xdr:rowOff>
    </xdr:from>
    <xdr:to>
      <xdr:col>26</xdr:col>
      <xdr:colOff>15240</xdr:colOff>
      <xdr:row>18</xdr:row>
      <xdr:rowOff>121920</xdr:rowOff>
    </xdr:to>
    <xdr:graphicFrame macro="">
      <xdr:nvGraphicFramePr>
        <xdr:cNvPr id="4" name="Chart 3">
          <a:extLst>
            <a:ext uri="{FF2B5EF4-FFF2-40B4-BE49-F238E27FC236}">
              <a16:creationId xmlns:a16="http://schemas.microsoft.com/office/drawing/2014/main" id="{88158C2B-444E-4E80-8DED-8C317CAE33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99060</xdr:colOff>
      <xdr:row>19</xdr:row>
      <xdr:rowOff>76200</xdr:rowOff>
    </xdr:from>
    <xdr:to>
      <xdr:col>26</xdr:col>
      <xdr:colOff>22860</xdr:colOff>
      <xdr:row>35</xdr:row>
      <xdr:rowOff>129540</xdr:rowOff>
    </xdr:to>
    <xdr:graphicFrame macro="">
      <xdr:nvGraphicFramePr>
        <xdr:cNvPr id="5" name="Chart 4">
          <a:extLst>
            <a:ext uri="{FF2B5EF4-FFF2-40B4-BE49-F238E27FC236}">
              <a16:creationId xmlns:a16="http://schemas.microsoft.com/office/drawing/2014/main" id="{5B7C43D7-5815-4373-BFA1-D31C3E7990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160020</xdr:colOff>
      <xdr:row>38</xdr:row>
      <xdr:rowOff>121920</xdr:rowOff>
    </xdr:from>
    <xdr:to>
      <xdr:col>6</xdr:col>
      <xdr:colOff>533400</xdr:colOff>
      <xdr:row>54</xdr:row>
      <xdr:rowOff>144780</xdr:rowOff>
    </xdr:to>
    <xdr:graphicFrame macro="">
      <xdr:nvGraphicFramePr>
        <xdr:cNvPr id="6" name="Chart 5">
          <a:extLst>
            <a:ext uri="{FF2B5EF4-FFF2-40B4-BE49-F238E27FC236}">
              <a16:creationId xmlns:a16="http://schemas.microsoft.com/office/drawing/2014/main" id="{6203F2A6-BA76-48BB-8EF7-0B82D94210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6</xdr:col>
      <xdr:colOff>205740</xdr:colOff>
      <xdr:row>3</xdr:row>
      <xdr:rowOff>129540</xdr:rowOff>
    </xdr:from>
    <xdr:to>
      <xdr:col>17</xdr:col>
      <xdr:colOff>502920</xdr:colOff>
      <xdr:row>15</xdr:row>
      <xdr:rowOff>35774</xdr:rowOff>
    </xdr:to>
    <xdr:pic>
      <xdr:nvPicPr>
        <xdr:cNvPr id="7" name="Picture 6">
          <a:extLst>
            <a:ext uri="{FF2B5EF4-FFF2-40B4-BE49-F238E27FC236}">
              <a16:creationId xmlns:a16="http://schemas.microsoft.com/office/drawing/2014/main" id="{A24C95D5-C8E8-4D2E-9E5F-1663BA70C7DD}"/>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6667" r="4902" b="2020"/>
        <a:stretch>
          <a:fillRect/>
        </a:stretch>
      </xdr:blipFill>
      <xdr:spPr>
        <a:xfrm>
          <a:off x="3863340" y="678180"/>
          <a:ext cx="7002780" cy="2100794"/>
        </a:xfrm>
        <a:prstGeom prst="rect">
          <a:avLst/>
        </a:prstGeom>
        <a:ln>
          <a:solidFill>
            <a:schemeClr val="tx1"/>
          </a:solidFill>
        </a:ln>
      </xdr:spPr>
    </xdr:pic>
    <xdr:clientData/>
  </xdr:twoCellAnchor>
  <xdr:twoCellAnchor>
    <xdr:from>
      <xdr:col>11</xdr:col>
      <xdr:colOff>251460</xdr:colOff>
      <xdr:row>38</xdr:row>
      <xdr:rowOff>106680</xdr:rowOff>
    </xdr:from>
    <xdr:to>
      <xdr:col>19</xdr:col>
      <xdr:colOff>0</xdr:colOff>
      <xdr:row>54</xdr:row>
      <xdr:rowOff>129540</xdr:rowOff>
    </xdr:to>
    <xdr:graphicFrame macro="">
      <xdr:nvGraphicFramePr>
        <xdr:cNvPr id="8" name="Chart 7">
          <a:extLst>
            <a:ext uri="{FF2B5EF4-FFF2-40B4-BE49-F238E27FC236}">
              <a16:creationId xmlns:a16="http://schemas.microsoft.com/office/drawing/2014/main" id="{82087E39-8CE1-4B41-AFFE-845F9E7F2C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137160</xdr:colOff>
      <xdr:row>36</xdr:row>
      <xdr:rowOff>83820</xdr:rowOff>
    </xdr:from>
    <xdr:to>
      <xdr:col>26</xdr:col>
      <xdr:colOff>22860</xdr:colOff>
      <xdr:row>54</xdr:row>
      <xdr:rowOff>129540</xdr:rowOff>
    </xdr:to>
    <xdr:graphicFrame macro="">
      <xdr:nvGraphicFramePr>
        <xdr:cNvPr id="9" name="Chart 8">
          <a:extLst>
            <a:ext uri="{FF2B5EF4-FFF2-40B4-BE49-F238E27FC236}">
              <a16:creationId xmlns:a16="http://schemas.microsoft.com/office/drawing/2014/main" id="{39413270-AEFA-4C10-953D-37F72BC975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175260</xdr:colOff>
      <xdr:row>3</xdr:row>
      <xdr:rowOff>114300</xdr:rowOff>
    </xdr:from>
    <xdr:to>
      <xdr:col>6</xdr:col>
      <xdr:colOff>99060</xdr:colOff>
      <xdr:row>19</xdr:row>
      <xdr:rowOff>28640</xdr:rowOff>
    </xdr:to>
    <xdr:pic>
      <xdr:nvPicPr>
        <xdr:cNvPr id="11" name="Picture 10">
          <a:extLst>
            <a:ext uri="{FF2B5EF4-FFF2-40B4-BE49-F238E27FC236}">
              <a16:creationId xmlns:a16="http://schemas.microsoft.com/office/drawing/2014/main" id="{DB130DFF-C1FA-4BA2-9171-B0E16693FB9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75260" y="662940"/>
          <a:ext cx="3581400" cy="2840420"/>
        </a:xfrm>
        <a:prstGeom prst="rect">
          <a:avLst/>
        </a:prstGeom>
        <a:ln>
          <a:solidFill>
            <a:schemeClr val="tx1"/>
          </a:solidFill>
        </a:ln>
      </xdr:spPr>
    </xdr:pic>
    <xdr:clientData/>
  </xdr:twoCellAnchor>
  <xdr:twoCellAnchor editAs="oneCell">
    <xdr:from>
      <xdr:col>0</xdr:col>
      <xdr:colOff>0</xdr:colOff>
      <xdr:row>0</xdr:row>
      <xdr:rowOff>0</xdr:rowOff>
    </xdr:from>
    <xdr:to>
      <xdr:col>0</xdr:col>
      <xdr:colOff>594360</xdr:colOff>
      <xdr:row>3</xdr:row>
      <xdr:rowOff>36448</xdr:rowOff>
    </xdr:to>
    <xdr:pic>
      <xdr:nvPicPr>
        <xdr:cNvPr id="21" name="Picture 20">
          <a:extLst>
            <a:ext uri="{FF2B5EF4-FFF2-40B4-BE49-F238E27FC236}">
              <a16:creationId xmlns:a16="http://schemas.microsoft.com/office/drawing/2014/main" id="{F651E50D-62EC-A135-F87B-DC3200002794}"/>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22619" b="23215"/>
        <a:stretch>
          <a:fillRect/>
        </a:stretch>
      </xdr:blipFill>
      <xdr:spPr>
        <a:xfrm>
          <a:off x="0" y="0"/>
          <a:ext cx="594360" cy="585088"/>
        </a:xfrm>
        <a:prstGeom prst="rect">
          <a:avLst/>
        </a:prstGeom>
      </xdr:spPr>
    </xdr:pic>
    <xdr:clientData/>
  </xdr:twoCellAnchor>
  <xdr:twoCellAnchor editAs="oneCell">
    <xdr:from>
      <xdr:col>7</xdr:col>
      <xdr:colOff>160021</xdr:colOff>
      <xdr:row>0</xdr:row>
      <xdr:rowOff>22860</xdr:rowOff>
    </xdr:from>
    <xdr:to>
      <xdr:col>10</xdr:col>
      <xdr:colOff>190501</xdr:colOff>
      <xdr:row>3</xdr:row>
      <xdr:rowOff>0</xdr:rowOff>
    </xdr:to>
    <xdr:pic>
      <xdr:nvPicPr>
        <xdr:cNvPr id="26" name="Picture 25">
          <a:extLst>
            <a:ext uri="{FF2B5EF4-FFF2-40B4-BE49-F238E27FC236}">
              <a16:creationId xmlns:a16="http://schemas.microsoft.com/office/drawing/2014/main" id="{6EE3C82C-6200-4375-958E-9221AE627292}"/>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t="15613" b="17057"/>
        <a:stretch>
          <a:fillRect/>
        </a:stretch>
      </xdr:blipFill>
      <xdr:spPr>
        <a:xfrm>
          <a:off x="4427221" y="22860"/>
          <a:ext cx="1859280" cy="525780"/>
        </a:xfrm>
        <a:prstGeom prst="rect">
          <a:avLst/>
        </a:prstGeom>
      </xdr:spPr>
    </xdr:pic>
    <xdr:clientData/>
  </xdr:twoCellAnchor>
  <xdr:twoCellAnchor>
    <xdr:from>
      <xdr:col>10</xdr:col>
      <xdr:colOff>236220</xdr:colOff>
      <xdr:row>0</xdr:row>
      <xdr:rowOff>68580</xdr:rowOff>
    </xdr:from>
    <xdr:to>
      <xdr:col>19</xdr:col>
      <xdr:colOff>7620</xdr:colOff>
      <xdr:row>3</xdr:row>
      <xdr:rowOff>23940</xdr:rowOff>
    </xdr:to>
    <xdr:sp macro="" textlink="">
      <xdr:nvSpPr>
        <xdr:cNvPr id="27" name="TextBox 26">
          <a:extLst>
            <a:ext uri="{FF2B5EF4-FFF2-40B4-BE49-F238E27FC236}">
              <a16:creationId xmlns:a16="http://schemas.microsoft.com/office/drawing/2014/main" id="{09A568FC-D30D-BB4A-53AA-B91A5AF6A727}"/>
            </a:ext>
          </a:extLst>
        </xdr:cNvPr>
        <xdr:cNvSpPr txBox="1"/>
      </xdr:nvSpPr>
      <xdr:spPr>
        <a:xfrm>
          <a:off x="6332220" y="68580"/>
          <a:ext cx="5257800" cy="50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IN" sz="3600">
              <a:solidFill>
                <a:schemeClr val="bg1"/>
              </a:solidFill>
              <a:latin typeface="Modern No. 20" panose="02070704070505020303" pitchFamily="18" charset="0"/>
            </a:rPr>
            <a:t>Behind the Streams</a:t>
          </a:r>
          <a:endParaRPr lang="en-IN" sz="3500">
            <a:solidFill>
              <a:schemeClr val="bg1"/>
            </a:solidFill>
            <a:latin typeface="Modern No. 20" panose="02070704070505020303" pitchFamily="18" charset="0"/>
          </a:endParaRPr>
        </a:p>
      </xdr:txBody>
    </xdr:sp>
    <xdr:clientData/>
  </xdr:twoCellAnchor>
  <xdr:twoCellAnchor editAs="oneCell">
    <xdr:from>
      <xdr:col>16</xdr:col>
      <xdr:colOff>487680</xdr:colOff>
      <xdr:row>3</xdr:row>
      <xdr:rowOff>53340</xdr:rowOff>
    </xdr:from>
    <xdr:to>
      <xdr:col>17</xdr:col>
      <xdr:colOff>441350</xdr:colOff>
      <xdr:row>6</xdr:row>
      <xdr:rowOff>67970</xdr:rowOff>
    </xdr:to>
    <xdr:pic>
      <xdr:nvPicPr>
        <xdr:cNvPr id="32" name="Picture 31">
          <a:extLst>
            <a:ext uri="{FF2B5EF4-FFF2-40B4-BE49-F238E27FC236}">
              <a16:creationId xmlns:a16="http://schemas.microsoft.com/office/drawing/2014/main" id="{0EB1C27C-4840-4168-B98E-03149EACE7E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241280" y="601980"/>
          <a:ext cx="563270" cy="563270"/>
        </a:xfrm>
        <a:prstGeom prst="rect">
          <a:avLst/>
        </a:prstGeom>
      </xdr:spPr>
    </xdr:pic>
    <xdr:clientData/>
  </xdr:twoCellAnchor>
  <xdr:twoCellAnchor editAs="oneCell">
    <xdr:from>
      <xdr:col>24</xdr:col>
      <xdr:colOff>491694</xdr:colOff>
      <xdr:row>54</xdr:row>
      <xdr:rowOff>141339</xdr:rowOff>
    </xdr:from>
    <xdr:to>
      <xdr:col>25</xdr:col>
      <xdr:colOff>349861</xdr:colOff>
      <xdr:row>57</xdr:row>
      <xdr:rowOff>60466</xdr:rowOff>
    </xdr:to>
    <xdr:pic>
      <xdr:nvPicPr>
        <xdr:cNvPr id="33" name="Picture 32">
          <a:extLst>
            <a:ext uri="{FF2B5EF4-FFF2-40B4-BE49-F238E27FC236}">
              <a16:creationId xmlns:a16="http://schemas.microsoft.com/office/drawing/2014/main" id="{B9F880A1-DD28-4A4A-B3C8-13636E4C276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rot="20856334">
          <a:off x="15122094" y="10016859"/>
          <a:ext cx="467767" cy="467767"/>
        </a:xfrm>
        <a:prstGeom prst="rect">
          <a:avLst/>
        </a:prstGeom>
      </xdr:spPr>
    </xdr:pic>
    <xdr:clientData/>
  </xdr:twoCellAnchor>
  <xdr:twoCellAnchor editAs="oneCell">
    <xdr:from>
      <xdr:col>25</xdr:col>
      <xdr:colOff>403860</xdr:colOff>
      <xdr:row>55</xdr:row>
      <xdr:rowOff>0</xdr:rowOff>
    </xdr:from>
    <xdr:to>
      <xdr:col>26</xdr:col>
      <xdr:colOff>121920</xdr:colOff>
      <xdr:row>56</xdr:row>
      <xdr:rowOff>144780</xdr:rowOff>
    </xdr:to>
    <xdr:pic>
      <xdr:nvPicPr>
        <xdr:cNvPr id="34" name="Picture 33">
          <a:extLst>
            <a:ext uri="{FF2B5EF4-FFF2-40B4-BE49-F238E27FC236}">
              <a16:creationId xmlns:a16="http://schemas.microsoft.com/office/drawing/2014/main" id="{FE36503C-0F34-475C-9712-48CFDC57767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5643860" y="10058400"/>
          <a:ext cx="327660" cy="327660"/>
        </a:xfrm>
        <a:prstGeom prst="rect">
          <a:avLst/>
        </a:prstGeom>
      </xdr:spPr>
    </xdr:pic>
    <xdr:clientData/>
  </xdr:twoCellAnchor>
  <xdr:twoCellAnchor editAs="oneCell">
    <xdr:from>
      <xdr:col>25</xdr:col>
      <xdr:colOff>220980</xdr:colOff>
      <xdr:row>0</xdr:row>
      <xdr:rowOff>68580</xdr:rowOff>
    </xdr:from>
    <xdr:to>
      <xdr:col>26</xdr:col>
      <xdr:colOff>121920</xdr:colOff>
      <xdr:row>3</xdr:row>
      <xdr:rowOff>30480</xdr:rowOff>
    </xdr:to>
    <xdr:pic>
      <xdr:nvPicPr>
        <xdr:cNvPr id="35" name="Picture 34">
          <a:extLst>
            <a:ext uri="{FF2B5EF4-FFF2-40B4-BE49-F238E27FC236}">
              <a16:creationId xmlns:a16="http://schemas.microsoft.com/office/drawing/2014/main" id="{D531121B-6A27-448E-8A62-8E31A4FC099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5460980" y="68580"/>
          <a:ext cx="510540" cy="510540"/>
        </a:xfrm>
        <a:prstGeom prst="rect">
          <a:avLst/>
        </a:prstGeom>
      </xdr:spPr>
    </xdr:pic>
    <xdr:clientData/>
  </xdr:twoCellAnchor>
  <xdr:twoCellAnchor editAs="oneCell">
    <xdr:from>
      <xdr:col>24</xdr:col>
      <xdr:colOff>213360</xdr:colOff>
      <xdr:row>0</xdr:row>
      <xdr:rowOff>60960</xdr:rowOff>
    </xdr:from>
    <xdr:to>
      <xdr:col>25</xdr:col>
      <xdr:colOff>121920</xdr:colOff>
      <xdr:row>3</xdr:row>
      <xdr:rowOff>30480</xdr:rowOff>
    </xdr:to>
    <xdr:pic>
      <xdr:nvPicPr>
        <xdr:cNvPr id="36" name="Picture 35">
          <a:extLst>
            <a:ext uri="{FF2B5EF4-FFF2-40B4-BE49-F238E27FC236}">
              <a16:creationId xmlns:a16="http://schemas.microsoft.com/office/drawing/2014/main" id="{75DE7434-9B62-4970-B940-3D9FDCBD1B9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4843760" y="60960"/>
          <a:ext cx="518160" cy="518160"/>
        </a:xfrm>
        <a:prstGeom prst="rect">
          <a:avLst/>
        </a:prstGeom>
      </xdr:spPr>
    </xdr:pic>
    <xdr:clientData/>
  </xdr:twoCellAnchor>
  <xdr:twoCellAnchor>
    <xdr:from>
      <xdr:col>7</xdr:col>
      <xdr:colOff>53340</xdr:colOff>
      <xdr:row>38</xdr:row>
      <xdr:rowOff>129540</xdr:rowOff>
    </xdr:from>
    <xdr:to>
      <xdr:col>11</xdr:col>
      <xdr:colOff>83820</xdr:colOff>
      <xdr:row>54</xdr:row>
      <xdr:rowOff>137160</xdr:rowOff>
    </xdr:to>
    <xdr:graphicFrame macro="">
      <xdr:nvGraphicFramePr>
        <xdr:cNvPr id="37" name="Chart 36">
          <a:extLst>
            <a:ext uri="{FF2B5EF4-FFF2-40B4-BE49-F238E27FC236}">
              <a16:creationId xmlns:a16="http://schemas.microsoft.com/office/drawing/2014/main" id="{23DA6268-EB90-4F8C-A9C9-35B3136C8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24</xdr:col>
      <xdr:colOff>99060</xdr:colOff>
      <xdr:row>54</xdr:row>
      <xdr:rowOff>167640</xdr:rowOff>
    </xdr:from>
    <xdr:to>
      <xdr:col>24</xdr:col>
      <xdr:colOff>441960</xdr:colOff>
      <xdr:row>56</xdr:row>
      <xdr:rowOff>144780</xdr:rowOff>
    </xdr:to>
    <xdr:pic>
      <xdr:nvPicPr>
        <xdr:cNvPr id="38" name="Picture 37">
          <a:extLst>
            <a:ext uri="{FF2B5EF4-FFF2-40B4-BE49-F238E27FC236}">
              <a16:creationId xmlns:a16="http://schemas.microsoft.com/office/drawing/2014/main" id="{4276BC10-08E3-48E2-8B35-0A3660327EA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4729460" y="10043160"/>
          <a:ext cx="342900" cy="342900"/>
        </a:xfrm>
        <a:prstGeom prst="rect">
          <a:avLst/>
        </a:prstGeom>
      </xdr:spPr>
    </xdr:pic>
    <xdr:clientData/>
  </xdr:twoCellAnchor>
  <xdr:twoCellAnchor editAs="oneCell">
    <xdr:from>
      <xdr:col>0</xdr:col>
      <xdr:colOff>91440</xdr:colOff>
      <xdr:row>55</xdr:row>
      <xdr:rowOff>45720</xdr:rowOff>
    </xdr:from>
    <xdr:to>
      <xdr:col>1</xdr:col>
      <xdr:colOff>586741</xdr:colOff>
      <xdr:row>56</xdr:row>
      <xdr:rowOff>136484</xdr:rowOff>
    </xdr:to>
    <xdr:pic>
      <xdr:nvPicPr>
        <xdr:cNvPr id="42" name="Picture 41">
          <a:extLst>
            <a:ext uri="{FF2B5EF4-FFF2-40B4-BE49-F238E27FC236}">
              <a16:creationId xmlns:a16="http://schemas.microsoft.com/office/drawing/2014/main" id="{2A3D7B82-4F00-49DC-8886-9CE946756790}"/>
            </a:ext>
          </a:extLst>
        </xdr:cNvPr>
        <xdr:cNvPicPr>
          <a:picLocks noChangeAspect="1"/>
        </xdr:cNvPicPr>
      </xdr:nvPicPr>
      <xdr:blipFill rotWithShape="1">
        <a:blip xmlns:r="http://schemas.openxmlformats.org/officeDocument/2006/relationships" r:embed="rId22" cstate="print">
          <a:lum bright="70000" contrast="-70000"/>
          <a:extLst>
            <a:ext uri="{28A0092B-C50C-407E-A947-70E740481C1C}">
              <a14:useLocalDpi xmlns:a14="http://schemas.microsoft.com/office/drawing/2010/main" val="0"/>
            </a:ext>
          </a:extLst>
        </a:blip>
        <a:srcRect l="19744" t="3572" r="18118" b="33332"/>
        <a:stretch>
          <a:fillRect/>
        </a:stretch>
      </xdr:blipFill>
      <xdr:spPr>
        <a:xfrm>
          <a:off x="91440" y="10104120"/>
          <a:ext cx="1104901" cy="27364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ma Prasad" refreshedDate="45931.648959722224" createdVersion="8" refreshedVersion="8" minRefreshableVersion="3" recordCount="5751" xr:uid="{F5BB722A-62EE-498B-AB0E-74DBEDB1A665}">
  <cacheSource type="worksheet">
    <worksheetSource name="table_netflix"/>
  </cacheSource>
  <cacheFields count="21">
    <cacheField name="show_id" numFmtId="0">
      <sharedItems count="5751">
        <s v="s1"/>
        <s v="s8"/>
        <s v="s9"/>
        <s v="s10"/>
        <s v="s13"/>
        <s v="s25"/>
        <s v="s28"/>
        <s v="s29"/>
        <s v="s30"/>
        <s v="s39"/>
        <s v="s42"/>
        <s v="s43"/>
        <s v="s44"/>
        <s v="s45"/>
        <s v="s47"/>
        <s v="s49"/>
        <s v="s52"/>
        <s v="s53"/>
        <s v="s54"/>
        <s v="s55"/>
        <s v="s57"/>
        <s v="s58"/>
        <s v="s59"/>
        <s v="s60"/>
        <s v="s61"/>
        <s v="s62"/>
        <s v="s63"/>
        <s v="s64"/>
        <s v="s74"/>
        <s v="s82"/>
        <s v="s85"/>
        <s v="s91"/>
        <s v="s92"/>
        <s v="s95"/>
        <s v="s97"/>
        <s v="s102"/>
        <s v="s106"/>
        <s v="s108"/>
        <s v="s115"/>
        <s v="s116"/>
        <s v="s117"/>
        <s v="s118"/>
        <s v="s119"/>
        <s v="s123"/>
        <s v="s127"/>
        <s v="s128"/>
        <s v="s130"/>
        <s v="s132"/>
        <s v="s134"/>
        <s v="s135"/>
        <s v="s136"/>
        <s v="s137"/>
        <s v="s138"/>
        <s v="s139"/>
        <s v="s140"/>
        <s v="s141"/>
        <s v="s142"/>
        <s v="s143"/>
        <s v="s144"/>
        <s v="s145"/>
        <s v="s146"/>
        <s v="s147"/>
        <s v="s150"/>
        <s v="s151"/>
        <s v="s152"/>
        <s v="s153"/>
        <s v="s156"/>
        <s v="s157"/>
        <s v="s158"/>
        <s v="s159"/>
        <s v="s160"/>
        <s v="s162"/>
        <s v="s163"/>
        <s v="s164"/>
        <s v="s165"/>
        <s v="s167"/>
        <s v="s168"/>
        <s v="s169"/>
        <s v="s170"/>
        <s v="s171"/>
        <s v="s172"/>
        <s v="s173"/>
        <s v="s174"/>
        <s v="s175"/>
        <s v="s176"/>
        <s v="s177"/>
        <s v="s178"/>
        <s v="s179"/>
        <s v="s180"/>
        <s v="s183"/>
        <s v="s184"/>
        <s v="s189"/>
        <s v="s191"/>
        <s v="s192"/>
        <s v="s193"/>
        <s v="s196"/>
        <s v="s199"/>
        <s v="s200"/>
        <s v="s201"/>
        <s v="s202"/>
        <s v="s203"/>
        <s v="s204"/>
        <s v="s205"/>
        <s v="s206"/>
        <s v="s207"/>
        <s v="s208"/>
        <s v="s209"/>
        <s v="s210"/>
        <s v="s211"/>
        <s v="s212"/>
        <s v="s216"/>
        <s v="s217"/>
        <s v="s218"/>
        <s v="s228"/>
        <s v="s229"/>
        <s v="s230"/>
        <s v="s232"/>
        <s v="s234"/>
        <s v="s248"/>
        <s v="s252"/>
        <s v="s254"/>
        <s v="s260"/>
        <s v="s265"/>
        <s v="s268"/>
        <s v="s271"/>
        <s v="s274"/>
        <s v="s277"/>
        <s v="s279"/>
        <s v="s280"/>
        <s v="s282"/>
        <s v="s283"/>
        <s v="s284"/>
        <s v="s285"/>
        <s v="s286"/>
        <s v="s291"/>
        <s v="s293"/>
        <s v="s294"/>
        <s v="s296"/>
        <s v="s298"/>
        <s v="s299"/>
        <s v="s300"/>
        <s v="s301"/>
        <s v="s302"/>
        <s v="s303"/>
        <s v="s304"/>
        <s v="s305"/>
        <s v="s306"/>
        <s v="s307"/>
        <s v="s308"/>
        <s v="s309"/>
        <s v="s311"/>
        <s v="s315"/>
        <s v="s316"/>
        <s v="s317"/>
        <s v="s318"/>
        <s v="s326"/>
        <s v="s327"/>
        <s v="s328"/>
        <s v="s329"/>
        <s v="s330"/>
        <s v="s331"/>
        <s v="s333"/>
        <s v="s334"/>
        <s v="s335"/>
        <s v="s336"/>
        <s v="s338"/>
        <s v="s341"/>
        <s v="s342"/>
        <s v="s343"/>
        <s v="s344"/>
        <s v="s345"/>
        <s v="s346"/>
        <s v="s347"/>
        <s v="s348"/>
        <s v="s349"/>
        <s v="s350"/>
        <s v="s351"/>
        <s v="s352"/>
        <s v="s353"/>
        <s v="s354"/>
        <s v="s355"/>
        <s v="s356"/>
        <s v="s357"/>
        <s v="s358"/>
        <s v="s359"/>
        <s v="s360"/>
        <s v="s361"/>
        <s v="s366"/>
        <s v="s375"/>
        <s v="s378"/>
        <s v="s379"/>
        <s v="s381"/>
        <s v="s384"/>
        <s v="s390"/>
        <s v="s393"/>
        <s v="s394"/>
        <s v="s403"/>
        <s v="s411"/>
        <s v="s416"/>
        <s v="s427"/>
        <s v="s430"/>
        <s v="s434"/>
        <s v="s437"/>
        <s v="s438"/>
        <s v="s440"/>
        <s v="s446"/>
        <s v="s447"/>
        <s v="s448"/>
        <s v="s449"/>
        <s v="s450"/>
        <s v="s451"/>
        <s v="s452"/>
        <s v="s453"/>
        <s v="s458"/>
        <s v="s461"/>
        <s v="s463"/>
        <s v="s464"/>
        <s v="s470"/>
        <s v="s474"/>
        <s v="s475"/>
        <s v="s487"/>
        <s v="s490"/>
        <s v="s492"/>
        <s v="s493"/>
        <s v="s495"/>
        <s v="s497"/>
        <s v="s503"/>
        <s v="s504"/>
        <s v="s507"/>
        <s v="s509"/>
        <s v="s519"/>
        <s v="s529"/>
        <s v="s530"/>
        <s v="s532"/>
        <s v="s535"/>
        <s v="s542"/>
        <s v="s543"/>
        <s v="s552"/>
        <s v="s555"/>
        <s v="s556"/>
        <s v="s557"/>
        <s v="s558"/>
        <s v="s559"/>
        <s v="s560"/>
        <s v="s562"/>
        <s v="s563"/>
        <s v="s564"/>
        <s v="s565"/>
        <s v="s567"/>
        <s v="s568"/>
        <s v="s569"/>
        <s v="s570"/>
        <s v="s573"/>
        <s v="s574"/>
        <s v="s575"/>
        <s v="s576"/>
        <s v="s577"/>
        <s v="s579"/>
        <s v="s580"/>
        <s v="s582"/>
        <s v="s583"/>
        <s v="s584"/>
        <s v="s585"/>
        <s v="s586"/>
        <s v="s590"/>
        <s v="s592"/>
        <s v="s593"/>
        <s v="s594"/>
        <s v="s595"/>
        <s v="s596"/>
        <s v="s597"/>
        <s v="s598"/>
        <s v="s599"/>
        <s v="s600"/>
        <s v="s601"/>
        <s v="s602"/>
        <s v="s603"/>
        <s v="s604"/>
        <s v="s605"/>
        <s v="s606"/>
        <s v="s607"/>
        <s v="s608"/>
        <s v="s609"/>
        <s v="s610"/>
        <s v="s611"/>
        <s v="s612"/>
        <s v="s613"/>
        <s v="s614"/>
        <s v="s615"/>
        <s v="s616"/>
        <s v="s619"/>
        <s v="s623"/>
        <s v="s631"/>
        <s v="s635"/>
        <s v="s636"/>
        <s v="s637"/>
        <s v="s644"/>
        <s v="s651"/>
        <s v="s652"/>
        <s v="s655"/>
        <s v="s656"/>
        <s v="s657"/>
        <s v="s665"/>
        <s v="s677"/>
        <s v="s682"/>
        <s v="s686"/>
        <s v="s689"/>
        <s v="s695"/>
        <s v="s699"/>
        <s v="s702"/>
        <s v="s703"/>
        <s v="s706"/>
        <s v="s709"/>
        <s v="s712"/>
        <s v="s717"/>
        <s v="s719"/>
        <s v="s722"/>
        <s v="s723"/>
        <s v="s724"/>
        <s v="s725"/>
        <s v="s727"/>
        <s v="s728"/>
        <s v="s729"/>
        <s v="s736"/>
        <s v="s737"/>
        <s v="s738"/>
        <s v="s740"/>
        <s v="s741"/>
        <s v="s742"/>
        <s v="s743"/>
        <s v="s744"/>
        <s v="s746"/>
        <s v="s747"/>
        <s v="s748"/>
        <s v="s751"/>
        <s v="s753"/>
        <s v="s755"/>
        <s v="s757"/>
        <s v="s758"/>
        <s v="s759"/>
        <s v="s763"/>
        <s v="s765"/>
        <s v="s766"/>
        <s v="s767"/>
        <s v="s769"/>
        <s v="s770"/>
        <s v="s771"/>
        <s v="s774"/>
        <s v="s775"/>
        <s v="s776"/>
        <s v="s777"/>
        <s v="s778"/>
        <s v="s780"/>
        <s v="s783"/>
        <s v="s784"/>
        <s v="s785"/>
        <s v="s787"/>
        <s v="s788"/>
        <s v="s789"/>
        <s v="s791"/>
        <s v="s792"/>
        <s v="s793"/>
        <s v="s794"/>
        <s v="s795"/>
        <s v="s797"/>
        <s v="s798"/>
        <s v="s799"/>
        <s v="s800"/>
        <s v="s801"/>
        <s v="s802"/>
        <s v="s803"/>
        <s v="s804"/>
        <s v="s805"/>
        <s v="s809"/>
        <s v="s810"/>
        <s v="s811"/>
        <s v="s813"/>
        <s v="s815"/>
        <s v="s817"/>
        <s v="s818"/>
        <s v="s819"/>
        <s v="s820"/>
        <s v="s822"/>
        <s v="s823"/>
        <s v="s824"/>
        <s v="s825"/>
        <s v="s827"/>
        <s v="s829"/>
        <s v="s835"/>
        <s v="s837"/>
        <s v="s839"/>
        <s v="s840"/>
        <s v="s841"/>
        <s v="s847"/>
        <s v="s851"/>
        <s v="s854"/>
        <s v="s860"/>
        <s v="s861"/>
        <s v="s864"/>
        <s v="s866"/>
        <s v="s867"/>
        <s v="s868"/>
        <s v="s871"/>
        <s v="s872"/>
        <s v="s873"/>
        <s v="s874"/>
        <s v="s878"/>
        <s v="s879"/>
        <s v="s880"/>
        <s v="s882"/>
        <s v="s883"/>
        <s v="s886"/>
        <s v="s888"/>
        <s v="s890"/>
        <s v="s892"/>
        <s v="s893"/>
        <s v="s895"/>
        <s v="s896"/>
        <s v="s900"/>
        <s v="s902"/>
        <s v="s904"/>
        <s v="s905"/>
        <s v="s906"/>
        <s v="s907"/>
        <s v="s908"/>
        <s v="s910"/>
        <s v="s911"/>
        <s v="s912"/>
        <s v="s914"/>
        <s v="s915"/>
        <s v="s916"/>
        <s v="s917"/>
        <s v="s918"/>
        <s v="s920"/>
        <s v="s923"/>
        <s v="s925"/>
        <s v="s927"/>
        <s v="s929"/>
        <s v="s931"/>
        <s v="s932"/>
        <s v="s933"/>
        <s v="s934"/>
        <s v="s935"/>
        <s v="s936"/>
        <s v="s943"/>
        <s v="s944"/>
        <s v="s945"/>
        <s v="s946"/>
        <s v="s947"/>
        <s v="s948"/>
        <s v="s949"/>
        <s v="s950"/>
        <s v="s951"/>
        <s v="s952"/>
        <s v="s953"/>
        <s v="s954"/>
        <s v="s955"/>
        <s v="s956"/>
        <s v="s957"/>
        <s v="s960"/>
        <s v="s963"/>
        <s v="s967"/>
        <s v="s970"/>
        <s v="s971"/>
        <s v="s972"/>
        <s v="s974"/>
        <s v="s975"/>
        <s v="s977"/>
        <s v="s978"/>
        <s v="s979"/>
        <s v="s980"/>
        <s v="s981"/>
        <s v="s982"/>
        <s v="s983"/>
        <s v="s984"/>
        <s v="s985"/>
        <s v="s986"/>
        <s v="s987"/>
        <s v="s989"/>
        <s v="s990"/>
        <s v="s991"/>
        <s v="s992"/>
        <s v="s995"/>
        <s v="s996"/>
        <s v="s997"/>
        <s v="s1000"/>
        <s v="s1002"/>
        <s v="s1003"/>
        <s v="s1014"/>
        <s v="s1016"/>
        <s v="s1017"/>
        <s v="s1018"/>
        <s v="s1019"/>
        <s v="s1020"/>
        <s v="s1021"/>
        <s v="s1022"/>
        <s v="s1023"/>
        <s v="s1024"/>
        <s v="s1025"/>
        <s v="s1027"/>
        <s v="s1028"/>
        <s v="s1030"/>
        <s v="s1031"/>
        <s v="s1032"/>
        <s v="s1034"/>
        <s v="s1035"/>
        <s v="s1036"/>
        <s v="s1037"/>
        <s v="s1038"/>
        <s v="s1040"/>
        <s v="s1042"/>
        <s v="s1043"/>
        <s v="s1047"/>
        <s v="s1051"/>
        <s v="s1053"/>
        <s v="s1054"/>
        <s v="s1056"/>
        <s v="s1067"/>
        <s v="s1068"/>
        <s v="s1070"/>
        <s v="s1071"/>
        <s v="s1076"/>
        <s v="s1081"/>
        <s v="s1084"/>
        <s v="s1086"/>
        <s v="s1087"/>
        <s v="s1088"/>
        <s v="s1089"/>
        <s v="s1090"/>
        <s v="s1091"/>
        <s v="s1098"/>
        <s v="s1099"/>
        <s v="s1100"/>
        <s v="s1101"/>
        <s v="s1102"/>
        <s v="s1103"/>
        <s v="s1104"/>
        <s v="s1105"/>
        <s v="s1106"/>
        <s v="s1107"/>
        <s v="s1108"/>
        <s v="s1109"/>
        <s v="s1110"/>
        <s v="s1111"/>
        <s v="s1112"/>
        <s v="s1113"/>
        <s v="s1114"/>
        <s v="s1115"/>
        <s v="s1116"/>
        <s v="s1118"/>
        <s v="s1119"/>
        <s v="s1120"/>
        <s v="s1121"/>
        <s v="s1122"/>
        <s v="s1123"/>
        <s v="s1125"/>
        <s v="s1127"/>
        <s v="s1129"/>
        <s v="s1132"/>
        <s v="s1134"/>
        <s v="s1135"/>
        <s v="s1136"/>
        <s v="s1137"/>
        <s v="s1138"/>
        <s v="s1139"/>
        <s v="s1140"/>
        <s v="s1141"/>
        <s v="s1142"/>
        <s v="s1143"/>
        <s v="s1145"/>
        <s v="s1146"/>
        <s v="s1147"/>
        <s v="s1148"/>
        <s v="s1151"/>
        <s v="s1152"/>
        <s v="s1154"/>
        <s v="s1155"/>
        <s v="s1156"/>
        <s v="s1157"/>
        <s v="s1161"/>
        <s v="s1163"/>
        <s v="s1165"/>
        <s v="s1166"/>
        <s v="s1168"/>
        <s v="s1171"/>
        <s v="s1172"/>
        <s v="s1173"/>
        <s v="s1174"/>
        <s v="s1176"/>
        <s v="s1177"/>
        <s v="s1178"/>
        <s v="s1179"/>
        <s v="s1185"/>
        <s v="s1186"/>
        <s v="s1188"/>
        <s v="s1189"/>
        <s v="s1190"/>
        <s v="s1191"/>
        <s v="s1192"/>
        <s v="s1193"/>
        <s v="s1195"/>
        <s v="s1196"/>
        <s v="s1197"/>
        <s v="s1198"/>
        <s v="s1199"/>
        <s v="s1200"/>
        <s v="s1203"/>
        <s v="s1204"/>
        <s v="s1205"/>
        <s v="s1209"/>
        <s v="s1210"/>
        <s v="s1212"/>
        <s v="s1213"/>
        <s v="s1216"/>
        <s v="s1217"/>
        <s v="s1219"/>
        <s v="s1220"/>
        <s v="s1221"/>
        <s v="s1222"/>
        <s v="s1223"/>
        <s v="s1224"/>
        <s v="s1229"/>
        <s v="s1231"/>
        <s v="s1233"/>
        <s v="s1234"/>
        <s v="s1235"/>
        <s v="s1237"/>
        <s v="s1238"/>
        <s v="s1240"/>
        <s v="s1241"/>
        <s v="s1242"/>
        <s v="s1243"/>
        <s v="s1244"/>
        <s v="s1245"/>
        <s v="s1249"/>
        <s v="s1252"/>
        <s v="s1253"/>
        <s v="s1254"/>
        <s v="s1255"/>
        <s v="s1257"/>
        <s v="s1259"/>
        <s v="s1260"/>
        <s v="s1261"/>
        <s v="s1262"/>
        <s v="s1264"/>
        <s v="s1265"/>
        <s v="s1266"/>
        <s v="s1267"/>
        <s v="s1268"/>
        <s v="s1270"/>
        <s v="s1274"/>
        <s v="s1279"/>
        <s v="s1280"/>
        <s v="s1281"/>
        <s v="s1282"/>
        <s v="s1284"/>
        <s v="s1285"/>
        <s v="s1287"/>
        <s v="s1289"/>
        <s v="s1291"/>
        <s v="s1292"/>
        <s v="s1293"/>
        <s v="s1294"/>
        <s v="s1296"/>
        <s v="s1298"/>
        <s v="s1304"/>
        <s v="s1305"/>
        <s v="s1306"/>
        <s v="s1308"/>
        <s v="s1310"/>
        <s v="s1312"/>
        <s v="s1313"/>
        <s v="s1316"/>
        <s v="s1317"/>
        <s v="s1319"/>
        <s v="s1320"/>
        <s v="s1323"/>
        <s v="s1324"/>
        <s v="s1325"/>
        <s v="s1326"/>
        <s v="s1327"/>
        <s v="s1328"/>
        <s v="s1329"/>
        <s v="s1330"/>
        <s v="s1331"/>
        <s v="s1334"/>
        <s v="s1335"/>
        <s v="s1337"/>
        <s v="s1338"/>
        <s v="s1341"/>
        <s v="s1342"/>
        <s v="s1343"/>
        <s v="s1344"/>
        <s v="s1345"/>
        <s v="s1346"/>
        <s v="s1347"/>
        <s v="s1348"/>
        <s v="s1352"/>
        <s v="s1354"/>
        <s v="s1358"/>
        <s v="s1359"/>
        <s v="s1360"/>
        <s v="s1361"/>
        <s v="s1365"/>
        <s v="s1367"/>
        <s v="s1368"/>
        <s v="s1369"/>
        <s v="s1370"/>
        <s v="s1371"/>
        <s v="s1373"/>
        <s v="s1375"/>
        <s v="s1377"/>
        <s v="s1379"/>
        <s v="s1380"/>
        <s v="s1387"/>
        <s v="s1388"/>
        <s v="s1389"/>
        <s v="s1390"/>
        <s v="s1391"/>
        <s v="s1392"/>
        <s v="s1394"/>
        <s v="s1397"/>
        <s v="s1398"/>
        <s v="s1399"/>
        <s v="s1400"/>
        <s v="s1404"/>
        <s v="s1406"/>
        <s v="s1407"/>
        <s v="s1408"/>
        <s v="s1410"/>
        <s v="s1411"/>
        <s v="s1412"/>
        <s v="s1413"/>
        <s v="s1414"/>
        <s v="s1415"/>
        <s v="s1416"/>
        <s v="s1417"/>
        <s v="s1418"/>
        <s v="s1420"/>
        <s v="s1421"/>
        <s v="s1422"/>
        <s v="s1423"/>
        <s v="s1424"/>
        <s v="s1425"/>
        <s v="s1427"/>
        <s v="s1429"/>
        <s v="s1433"/>
        <s v="s1434"/>
        <s v="s1435"/>
        <s v="s1436"/>
        <s v="s1439"/>
        <s v="s1442"/>
        <s v="s1445"/>
        <s v="s1446"/>
        <s v="s1447"/>
        <s v="s1448"/>
        <s v="s1451"/>
        <s v="s1452"/>
        <s v="s1453"/>
        <s v="s1454"/>
        <s v="s1455"/>
        <s v="s1457"/>
        <s v="s1459"/>
        <s v="s1460"/>
        <s v="s1462"/>
        <s v="s1464"/>
        <s v="s1465"/>
        <s v="s1468"/>
        <s v="s1469"/>
        <s v="s1470"/>
        <s v="s1471"/>
        <s v="s1473"/>
        <s v="s1475"/>
        <s v="s1476"/>
        <s v="s1480"/>
        <s v="s1482"/>
        <s v="s1485"/>
        <s v="s1486"/>
        <s v="s1487"/>
        <s v="s1489"/>
        <s v="s1491"/>
        <s v="s1492"/>
        <s v="s1494"/>
        <s v="s1495"/>
        <s v="s1496"/>
        <s v="s1497"/>
        <s v="s1498"/>
        <s v="s1499"/>
        <s v="s1500"/>
        <s v="s1501"/>
        <s v="s1502"/>
        <s v="s1503"/>
        <s v="s1505"/>
        <s v="s1508"/>
        <s v="s1510"/>
        <s v="s1511"/>
        <s v="s1512"/>
        <s v="s1513"/>
        <s v="s1514"/>
        <s v="s1516"/>
        <s v="s1518"/>
        <s v="s1520"/>
        <s v="s1521"/>
        <s v="s1522"/>
        <s v="s1523"/>
        <s v="s1524"/>
        <s v="s1525"/>
        <s v="s1526"/>
        <s v="s1527"/>
        <s v="s1530"/>
        <s v="s1531"/>
        <s v="s1533"/>
        <s v="s1535"/>
        <s v="s1537"/>
        <s v="s1538"/>
        <s v="s1541"/>
        <s v="s1542"/>
        <s v="s1543"/>
        <s v="s1545"/>
        <s v="s1550"/>
        <s v="s1551"/>
        <s v="s1558"/>
        <s v="s1559"/>
        <s v="s1561"/>
        <s v="s1562"/>
        <s v="s1564"/>
        <s v="s1566"/>
        <s v="s1567"/>
        <s v="s1568"/>
        <s v="s1569"/>
        <s v="s1572"/>
        <s v="s1576"/>
        <s v="s1577"/>
        <s v="s1581"/>
        <s v="s1583"/>
        <s v="s1585"/>
        <s v="s1587"/>
        <s v="s1588"/>
        <s v="s1589"/>
        <s v="s1592"/>
        <s v="s1593"/>
        <s v="s1596"/>
        <s v="s1598"/>
        <s v="s1599"/>
        <s v="s1600"/>
        <s v="s1602"/>
        <s v="s1603"/>
        <s v="s1605"/>
        <s v="s1607"/>
        <s v="s1609"/>
        <s v="s1610"/>
        <s v="s1611"/>
        <s v="s1613"/>
        <s v="s1614"/>
        <s v="s1617"/>
        <s v="s1618"/>
        <s v="s1621"/>
        <s v="s1622"/>
        <s v="s1625"/>
        <s v="s1627"/>
        <s v="s1630"/>
        <s v="s1631"/>
        <s v="s1632"/>
        <s v="s1633"/>
        <s v="s1634"/>
        <s v="s1636"/>
        <s v="s1637"/>
        <s v="s1638"/>
        <s v="s1643"/>
        <s v="s1644"/>
        <s v="s1645"/>
        <s v="s1646"/>
        <s v="s1647"/>
        <s v="s1648"/>
        <s v="s1649"/>
        <s v="s1651"/>
        <s v="s1652"/>
        <s v="s1654"/>
        <s v="s1655"/>
        <s v="s1656"/>
        <s v="s1657"/>
        <s v="s1658"/>
        <s v="s1660"/>
        <s v="s1661"/>
        <s v="s1663"/>
        <s v="s1664"/>
        <s v="s1665"/>
        <s v="s1666"/>
        <s v="s1667"/>
        <s v="s1670"/>
        <s v="s1672"/>
        <s v="s1674"/>
        <s v="s1675"/>
        <s v="s1676"/>
        <s v="s1677"/>
        <s v="s1678"/>
        <s v="s1679"/>
        <s v="s1680"/>
        <s v="s1681"/>
        <s v="s1682"/>
        <s v="s1683"/>
        <s v="s1684"/>
        <s v="s1686"/>
        <s v="s1687"/>
        <s v="s1690"/>
        <s v="s1691"/>
        <s v="s1692"/>
        <s v="s1695"/>
        <s v="s1696"/>
        <s v="s1700"/>
        <s v="s1701"/>
        <s v="s1703"/>
        <s v="s1704"/>
        <s v="s1705"/>
        <s v="s1706"/>
        <s v="s1707"/>
        <s v="s1708"/>
        <s v="s1710"/>
        <s v="s1711"/>
        <s v="s1713"/>
        <s v="s1714"/>
        <s v="s1715"/>
        <s v="s1716"/>
        <s v="s1721"/>
        <s v="s1722"/>
        <s v="s1726"/>
        <s v="s1728"/>
        <s v="s1729"/>
        <s v="s1730"/>
        <s v="s1732"/>
        <s v="s1733"/>
        <s v="s1734"/>
        <s v="s1735"/>
        <s v="s1736"/>
        <s v="s1737"/>
        <s v="s1740"/>
        <s v="s1742"/>
        <s v="s1743"/>
        <s v="s1744"/>
        <s v="s1748"/>
        <s v="s1750"/>
        <s v="s1752"/>
        <s v="s1753"/>
        <s v="s1754"/>
        <s v="s1762"/>
        <s v="s1763"/>
        <s v="s1764"/>
        <s v="s1765"/>
        <s v="s1768"/>
        <s v="s1769"/>
        <s v="s1771"/>
        <s v="s1772"/>
        <s v="s1773"/>
        <s v="s1775"/>
        <s v="s1776"/>
        <s v="s1777"/>
        <s v="s1778"/>
        <s v="s1781"/>
        <s v="s1784"/>
        <s v="s1785"/>
        <s v="s1786"/>
        <s v="s1788"/>
        <s v="s1789"/>
        <s v="s1790"/>
        <s v="s1793"/>
        <s v="s1794"/>
        <s v="s1795"/>
        <s v="s1796"/>
        <s v="s1797"/>
        <s v="s1798"/>
        <s v="s1799"/>
        <s v="s1801"/>
        <s v="s1802"/>
        <s v="s1803"/>
        <s v="s1806"/>
        <s v="s1807"/>
        <s v="s1808"/>
        <s v="s1809"/>
        <s v="s1810"/>
        <s v="s1811"/>
        <s v="s1812"/>
        <s v="s1813"/>
        <s v="s1815"/>
        <s v="s1816"/>
        <s v="s1817"/>
        <s v="s1818"/>
        <s v="s1819"/>
        <s v="s1820"/>
        <s v="s1821"/>
        <s v="s1822"/>
        <s v="s1823"/>
        <s v="s1824"/>
        <s v="s1825"/>
        <s v="s1826"/>
        <s v="s1827"/>
        <s v="s1828"/>
        <s v="s1830"/>
        <s v="s1831"/>
        <s v="s1832"/>
        <s v="s1833"/>
        <s v="s1834"/>
        <s v="s1836"/>
        <s v="s1837"/>
        <s v="s1839"/>
        <s v="s1841"/>
        <s v="s1843"/>
        <s v="s1844"/>
        <s v="s1845"/>
        <s v="s1846"/>
        <s v="s1847"/>
        <s v="s1850"/>
        <s v="s1851"/>
        <s v="s1854"/>
        <s v="s1856"/>
        <s v="s1857"/>
        <s v="s1858"/>
        <s v="s1859"/>
        <s v="s1860"/>
        <s v="s1862"/>
        <s v="s1863"/>
        <s v="s1864"/>
        <s v="s1866"/>
        <s v="s1867"/>
        <s v="s1868"/>
        <s v="s1870"/>
        <s v="s1871"/>
        <s v="s1873"/>
        <s v="s1875"/>
        <s v="s1877"/>
        <s v="s1880"/>
        <s v="s1881"/>
        <s v="s1882"/>
        <s v="s1883"/>
        <s v="s1884"/>
        <s v="s1885"/>
        <s v="s1887"/>
        <s v="s1888"/>
        <s v="s1889"/>
        <s v="s1892"/>
        <s v="s1897"/>
        <s v="s1898"/>
        <s v="s1899"/>
        <s v="s1900"/>
        <s v="s1901"/>
        <s v="s1902"/>
        <s v="s1903"/>
        <s v="s1904"/>
        <s v="s1905"/>
        <s v="s1906"/>
        <s v="s1910"/>
        <s v="s1912"/>
        <s v="s1913"/>
        <s v="s1914"/>
        <s v="s1917"/>
        <s v="s1921"/>
        <s v="s1922"/>
        <s v="s1925"/>
        <s v="s1927"/>
        <s v="s1928"/>
        <s v="s1931"/>
        <s v="s1932"/>
        <s v="s1935"/>
        <s v="s1936"/>
        <s v="s1937"/>
        <s v="s1938"/>
        <s v="s1939"/>
        <s v="s1940"/>
        <s v="s1941"/>
        <s v="s1942"/>
        <s v="s1943"/>
        <s v="s1944"/>
        <s v="s1945"/>
        <s v="s1946"/>
        <s v="s1947"/>
        <s v="s1951"/>
        <s v="s1958"/>
        <s v="s1960"/>
        <s v="s1961"/>
        <s v="s1963"/>
        <s v="s1964"/>
        <s v="s1965"/>
        <s v="s1966"/>
        <s v="s1967"/>
        <s v="s1968"/>
        <s v="s1970"/>
        <s v="s1971"/>
        <s v="s1972"/>
        <s v="s1973"/>
        <s v="s1975"/>
        <s v="s1976"/>
        <s v="s1977"/>
        <s v="s1978"/>
        <s v="s1982"/>
        <s v="s1983"/>
        <s v="s1985"/>
        <s v="s1986"/>
        <s v="s1988"/>
        <s v="s1996"/>
        <s v="s1997"/>
        <s v="s1998"/>
        <s v="s1999"/>
        <s v="s2000"/>
        <s v="s2001"/>
        <s v="s2002"/>
        <s v="s2004"/>
        <s v="s2006"/>
        <s v="s2008"/>
        <s v="s2011"/>
        <s v="s2012"/>
        <s v="s2016"/>
        <s v="s2017"/>
        <s v="s2018"/>
        <s v="s2019"/>
        <s v="s2020"/>
        <s v="s2021"/>
        <s v="s2023"/>
        <s v="s2024"/>
        <s v="s2025"/>
        <s v="s2026"/>
        <s v="s2027"/>
        <s v="s2028"/>
        <s v="s2029"/>
        <s v="s2030"/>
        <s v="s2031"/>
        <s v="s2032"/>
        <s v="s2034"/>
        <s v="s2035"/>
        <s v="s2036"/>
        <s v="s2037"/>
        <s v="s2039"/>
        <s v="s2040"/>
        <s v="s2042"/>
        <s v="s2044"/>
        <s v="s2046"/>
        <s v="s2047"/>
        <s v="s2049"/>
        <s v="s2050"/>
        <s v="s2051"/>
        <s v="s2052"/>
        <s v="s2053"/>
        <s v="s2056"/>
        <s v="s2057"/>
        <s v="s2058"/>
        <s v="s2060"/>
        <s v="s2061"/>
        <s v="s2062"/>
        <s v="s2066"/>
        <s v="s2068"/>
        <s v="s2072"/>
        <s v="s2073"/>
        <s v="s2075"/>
        <s v="s2076"/>
        <s v="s2077"/>
        <s v="s2078"/>
        <s v="s2080"/>
        <s v="s2081"/>
        <s v="s2082"/>
        <s v="s2083"/>
        <s v="s2084"/>
        <s v="s2085"/>
        <s v="s2088"/>
        <s v="s2089"/>
        <s v="s2091"/>
        <s v="s2092"/>
        <s v="s2093"/>
        <s v="s2095"/>
        <s v="s2096"/>
        <s v="s2101"/>
        <s v="s2104"/>
        <s v="s2105"/>
        <s v="s2108"/>
        <s v="s2109"/>
        <s v="s2111"/>
        <s v="s2112"/>
        <s v="s2116"/>
        <s v="s2117"/>
        <s v="s2118"/>
        <s v="s2120"/>
        <s v="s2121"/>
        <s v="s2122"/>
        <s v="s2127"/>
        <s v="s2130"/>
        <s v="s2131"/>
        <s v="s2132"/>
        <s v="s2133"/>
        <s v="s2138"/>
        <s v="s2139"/>
        <s v="s2140"/>
        <s v="s2142"/>
        <s v="s2143"/>
        <s v="s2144"/>
        <s v="s2147"/>
        <s v="s2150"/>
        <s v="s2151"/>
        <s v="s2155"/>
        <s v="s2156"/>
        <s v="s2160"/>
        <s v="s2162"/>
        <s v="s2164"/>
        <s v="s2168"/>
        <s v="s2170"/>
        <s v="s2172"/>
        <s v="s2173"/>
        <s v="s2177"/>
        <s v="s2178"/>
        <s v="s2180"/>
        <s v="s2184"/>
        <s v="s2186"/>
        <s v="s2187"/>
        <s v="s2188"/>
        <s v="s2189"/>
        <s v="s2192"/>
        <s v="s2194"/>
        <s v="s2196"/>
        <s v="s2197"/>
        <s v="s2198"/>
        <s v="s2199"/>
        <s v="s2200"/>
        <s v="s2201"/>
        <s v="s2203"/>
        <s v="s2205"/>
        <s v="s2206"/>
        <s v="s2207"/>
        <s v="s2208"/>
        <s v="s2209"/>
        <s v="s2210"/>
        <s v="s2211"/>
        <s v="s2212"/>
        <s v="s2214"/>
        <s v="s2215"/>
        <s v="s2216"/>
        <s v="s2217"/>
        <s v="s2220"/>
        <s v="s2221"/>
        <s v="s2222"/>
        <s v="s2225"/>
        <s v="s2229"/>
        <s v="s2232"/>
        <s v="s2233"/>
        <s v="s2234"/>
        <s v="s2235"/>
        <s v="s2240"/>
        <s v="s2241"/>
        <s v="s2243"/>
        <s v="s2244"/>
        <s v="s2245"/>
        <s v="s2246"/>
        <s v="s2248"/>
        <s v="s2249"/>
        <s v="s2251"/>
        <s v="s2252"/>
        <s v="s2257"/>
        <s v="s2258"/>
        <s v="s2260"/>
        <s v="s2261"/>
        <s v="s2263"/>
        <s v="s2265"/>
        <s v="s2266"/>
        <s v="s2267"/>
        <s v="s2268"/>
        <s v="s2269"/>
        <s v="s2270"/>
        <s v="s2271"/>
        <s v="s2272"/>
        <s v="s2273"/>
        <s v="s2274"/>
        <s v="s2275"/>
        <s v="s2276"/>
        <s v="s2277"/>
        <s v="s2278"/>
        <s v="s2279"/>
        <s v="s2280"/>
        <s v="s2281"/>
        <s v="s2282"/>
        <s v="s2283"/>
        <s v="s2284"/>
        <s v="s2285"/>
        <s v="s2286"/>
        <s v="s2287"/>
        <s v="s2288"/>
        <s v="s2289"/>
        <s v="s2290"/>
        <s v="s2291"/>
        <s v="s2292"/>
        <s v="s2295"/>
        <s v="s2296"/>
        <s v="s2297"/>
        <s v="s2301"/>
        <s v="s2303"/>
        <s v="s2305"/>
        <s v="s2308"/>
        <s v="s2309"/>
        <s v="s2310"/>
        <s v="s2311"/>
        <s v="s2312"/>
        <s v="s2313"/>
        <s v="s2315"/>
        <s v="s2316"/>
        <s v="s2317"/>
        <s v="s2318"/>
        <s v="s2320"/>
        <s v="s2322"/>
        <s v="s2324"/>
        <s v="s2325"/>
        <s v="s2326"/>
        <s v="s2329"/>
        <s v="s2331"/>
        <s v="s2333"/>
        <s v="s2334"/>
        <s v="s2337"/>
        <s v="s2339"/>
        <s v="s2340"/>
        <s v="s2341"/>
        <s v="s2342"/>
        <s v="s2343"/>
        <s v="s2345"/>
        <s v="s2346"/>
        <s v="s2348"/>
        <s v="s2349"/>
        <s v="s2351"/>
        <s v="s2352"/>
        <s v="s2354"/>
        <s v="s2355"/>
        <s v="s2357"/>
        <s v="s2359"/>
        <s v="s2361"/>
        <s v="s2362"/>
        <s v="s2364"/>
        <s v="s2365"/>
        <s v="s2366"/>
        <s v="s2367"/>
        <s v="s2368"/>
        <s v="s2369"/>
        <s v="s2370"/>
        <s v="s2372"/>
        <s v="s2373"/>
        <s v="s2374"/>
        <s v="s2375"/>
        <s v="s2376"/>
        <s v="s2377"/>
        <s v="s2378"/>
        <s v="s2380"/>
        <s v="s2381"/>
        <s v="s2382"/>
        <s v="s2383"/>
        <s v="s2386"/>
        <s v="s2387"/>
        <s v="s2388"/>
        <s v="s2390"/>
        <s v="s2392"/>
        <s v="s2393"/>
        <s v="s2394"/>
        <s v="s2398"/>
        <s v="s2399"/>
        <s v="s2403"/>
        <s v="s2404"/>
        <s v="s2406"/>
        <s v="s2408"/>
        <s v="s2411"/>
        <s v="s2412"/>
        <s v="s2413"/>
        <s v="s2414"/>
        <s v="s2415"/>
        <s v="s2417"/>
        <s v="s2419"/>
        <s v="s2420"/>
        <s v="s2421"/>
        <s v="s2422"/>
        <s v="s2424"/>
        <s v="s2425"/>
        <s v="s2428"/>
        <s v="s2429"/>
        <s v="s2430"/>
        <s v="s2431"/>
        <s v="s2432"/>
        <s v="s2434"/>
        <s v="s2435"/>
        <s v="s2436"/>
        <s v="s2438"/>
        <s v="s2439"/>
        <s v="s2440"/>
        <s v="s2442"/>
        <s v="s2443"/>
        <s v="s2444"/>
        <s v="s2446"/>
        <s v="s2447"/>
        <s v="s2449"/>
        <s v="s2452"/>
        <s v="s2455"/>
        <s v="s2456"/>
        <s v="s2457"/>
        <s v="s2458"/>
        <s v="s2459"/>
        <s v="s2461"/>
        <s v="s2464"/>
        <s v="s2465"/>
        <s v="s2466"/>
        <s v="s2468"/>
        <s v="s2469"/>
        <s v="s2470"/>
        <s v="s2471"/>
        <s v="s2472"/>
        <s v="s2475"/>
        <s v="s2476"/>
        <s v="s2478"/>
        <s v="s2479"/>
        <s v="s2480"/>
        <s v="s2481"/>
        <s v="s2482"/>
        <s v="s2483"/>
        <s v="s2486"/>
        <s v="s2488"/>
        <s v="s2491"/>
        <s v="s2492"/>
        <s v="s2493"/>
        <s v="s2494"/>
        <s v="s2495"/>
        <s v="s2497"/>
        <s v="s2498"/>
        <s v="s2499"/>
        <s v="s2501"/>
        <s v="s2502"/>
        <s v="s2503"/>
        <s v="s2504"/>
        <s v="s2505"/>
        <s v="s2506"/>
        <s v="s2507"/>
        <s v="s2508"/>
        <s v="s2510"/>
        <s v="s2511"/>
        <s v="s2512"/>
        <s v="s2513"/>
        <s v="s2514"/>
        <s v="s2517"/>
        <s v="s2521"/>
        <s v="s2522"/>
        <s v="s2523"/>
        <s v="s2528"/>
        <s v="s2532"/>
        <s v="s2533"/>
        <s v="s2534"/>
        <s v="s2535"/>
        <s v="s2537"/>
        <s v="s2538"/>
        <s v="s2539"/>
        <s v="s2540"/>
        <s v="s2541"/>
        <s v="s2542"/>
        <s v="s2544"/>
        <s v="s2545"/>
        <s v="s2546"/>
        <s v="s2548"/>
        <s v="s2550"/>
        <s v="s2551"/>
        <s v="s2554"/>
        <s v="s2556"/>
        <s v="s2557"/>
        <s v="s2558"/>
        <s v="s2559"/>
        <s v="s2560"/>
        <s v="s2562"/>
        <s v="s2563"/>
        <s v="s2564"/>
        <s v="s2565"/>
        <s v="s2566"/>
        <s v="s2567"/>
        <s v="s2568"/>
        <s v="s2571"/>
        <s v="s2572"/>
        <s v="s2573"/>
        <s v="s2574"/>
        <s v="s2577"/>
        <s v="s2578"/>
        <s v="s2579"/>
        <s v="s2580"/>
        <s v="s2582"/>
        <s v="s2583"/>
        <s v="s2585"/>
        <s v="s2588"/>
        <s v="s2590"/>
        <s v="s2592"/>
        <s v="s2593"/>
        <s v="s2597"/>
        <s v="s2598"/>
        <s v="s2602"/>
        <s v="s2603"/>
        <s v="s2604"/>
        <s v="s2605"/>
        <s v="s2606"/>
        <s v="s2608"/>
        <s v="s2611"/>
        <s v="s2613"/>
        <s v="s2614"/>
        <s v="s2615"/>
        <s v="s2616"/>
        <s v="s2617"/>
        <s v="s2618"/>
        <s v="s2619"/>
        <s v="s2621"/>
        <s v="s2622"/>
        <s v="s2623"/>
        <s v="s2624"/>
        <s v="s2625"/>
        <s v="s2626"/>
        <s v="s2627"/>
        <s v="s2630"/>
        <s v="s2631"/>
        <s v="s2633"/>
        <s v="s2634"/>
        <s v="s2635"/>
        <s v="s2636"/>
        <s v="s2637"/>
        <s v="s2638"/>
        <s v="s2639"/>
        <s v="s2643"/>
        <s v="s2645"/>
        <s v="s2647"/>
        <s v="s2648"/>
        <s v="s2650"/>
        <s v="s2651"/>
        <s v="s2653"/>
        <s v="s2654"/>
        <s v="s2655"/>
        <s v="s2656"/>
        <s v="s2657"/>
        <s v="s2660"/>
        <s v="s2664"/>
        <s v="s2668"/>
        <s v="s2669"/>
        <s v="s2672"/>
        <s v="s2673"/>
        <s v="s2674"/>
        <s v="s2675"/>
        <s v="s2676"/>
        <s v="s2678"/>
        <s v="s2679"/>
        <s v="s2680"/>
        <s v="s2681"/>
        <s v="s2682"/>
        <s v="s2683"/>
        <s v="s2684"/>
        <s v="s2686"/>
        <s v="s2687"/>
        <s v="s2688"/>
        <s v="s2689"/>
        <s v="s2691"/>
        <s v="s2694"/>
        <s v="s2695"/>
        <s v="s2696"/>
        <s v="s2697"/>
        <s v="s2698"/>
        <s v="s2701"/>
        <s v="s2702"/>
        <s v="s2703"/>
        <s v="s2704"/>
        <s v="s2705"/>
        <s v="s2706"/>
        <s v="s2707"/>
        <s v="s2708"/>
        <s v="s2710"/>
        <s v="s2712"/>
        <s v="s2713"/>
        <s v="s2714"/>
        <s v="s2715"/>
        <s v="s2716"/>
        <s v="s2717"/>
        <s v="s2718"/>
        <s v="s2720"/>
        <s v="s2721"/>
        <s v="s2722"/>
        <s v="s2723"/>
        <s v="s2724"/>
        <s v="s2725"/>
        <s v="s2726"/>
        <s v="s2727"/>
        <s v="s2729"/>
        <s v="s2730"/>
        <s v="s2731"/>
        <s v="s2732"/>
        <s v="s2733"/>
        <s v="s2734"/>
        <s v="s2735"/>
        <s v="s2736"/>
        <s v="s2738"/>
        <s v="s2739"/>
        <s v="s2742"/>
        <s v="s2745"/>
        <s v="s2746"/>
        <s v="s2748"/>
        <s v="s2750"/>
        <s v="s2751"/>
        <s v="s2755"/>
        <s v="s2756"/>
        <s v="s2757"/>
        <s v="s2758"/>
        <s v="s2759"/>
        <s v="s2761"/>
        <s v="s2763"/>
        <s v="s2764"/>
        <s v="s2767"/>
        <s v="s2769"/>
        <s v="s2770"/>
        <s v="s2771"/>
        <s v="s2772"/>
        <s v="s2774"/>
        <s v="s2776"/>
        <s v="s2777"/>
        <s v="s2779"/>
        <s v="s2781"/>
        <s v="s2782"/>
        <s v="s2783"/>
        <s v="s2787"/>
        <s v="s2790"/>
        <s v="s2796"/>
        <s v="s2797"/>
        <s v="s2799"/>
        <s v="s2800"/>
        <s v="s2801"/>
        <s v="s2802"/>
        <s v="s2804"/>
        <s v="s2806"/>
        <s v="s2807"/>
        <s v="s2810"/>
        <s v="s2811"/>
        <s v="s2814"/>
        <s v="s2816"/>
        <s v="s2818"/>
        <s v="s2820"/>
        <s v="s2821"/>
        <s v="s2822"/>
        <s v="s2823"/>
        <s v="s2824"/>
        <s v="s2829"/>
        <s v="s2830"/>
        <s v="s2831"/>
        <s v="s2833"/>
        <s v="s2834"/>
        <s v="s2835"/>
        <s v="s2836"/>
        <s v="s2837"/>
        <s v="s2838"/>
        <s v="s2840"/>
        <s v="s2843"/>
        <s v="s2844"/>
        <s v="s2845"/>
        <s v="s2846"/>
        <s v="s2847"/>
        <s v="s2848"/>
        <s v="s2849"/>
        <s v="s2850"/>
        <s v="s2851"/>
        <s v="s2852"/>
        <s v="s2853"/>
        <s v="s2854"/>
        <s v="s2857"/>
        <s v="s2860"/>
        <s v="s2861"/>
        <s v="s2862"/>
        <s v="s2863"/>
        <s v="s2864"/>
        <s v="s2866"/>
        <s v="s2867"/>
        <s v="s2868"/>
        <s v="s2874"/>
        <s v="s2877"/>
        <s v="s2878"/>
        <s v="s2879"/>
        <s v="s2880"/>
        <s v="s2882"/>
        <s v="s2883"/>
        <s v="s2886"/>
        <s v="s2887"/>
        <s v="s2888"/>
        <s v="s2890"/>
        <s v="s2891"/>
        <s v="s2896"/>
        <s v="s2897"/>
        <s v="s2898"/>
        <s v="s2899"/>
        <s v="s2900"/>
        <s v="s2902"/>
        <s v="s2904"/>
        <s v="s2905"/>
        <s v="s2906"/>
        <s v="s2907"/>
        <s v="s2908"/>
        <s v="s2909"/>
        <s v="s2912"/>
        <s v="s2913"/>
        <s v="s2914"/>
        <s v="s2915"/>
        <s v="s2916"/>
        <s v="s2917"/>
        <s v="s2919"/>
        <s v="s2920"/>
        <s v="s2924"/>
        <s v="s2925"/>
        <s v="s2926"/>
        <s v="s2929"/>
        <s v="s2930"/>
        <s v="s2931"/>
        <s v="s2933"/>
        <s v="s2934"/>
        <s v="s2935"/>
        <s v="s2936"/>
        <s v="s2937"/>
        <s v="s2940"/>
        <s v="s2941"/>
        <s v="s2944"/>
        <s v="s2947"/>
        <s v="s2948"/>
        <s v="s2949"/>
        <s v="s2950"/>
        <s v="s2951"/>
        <s v="s2952"/>
        <s v="s2953"/>
        <s v="s2955"/>
        <s v="s2956"/>
        <s v="s2957"/>
        <s v="s2958"/>
        <s v="s2961"/>
        <s v="s2962"/>
        <s v="s2963"/>
        <s v="s2964"/>
        <s v="s2969"/>
        <s v="s2970"/>
        <s v="s2971"/>
        <s v="s2973"/>
        <s v="s2974"/>
        <s v="s2976"/>
        <s v="s2979"/>
        <s v="s2982"/>
        <s v="s2986"/>
        <s v="s2987"/>
        <s v="s2988"/>
        <s v="s2989"/>
        <s v="s2990"/>
        <s v="s2991"/>
        <s v="s2996"/>
        <s v="s2997"/>
        <s v="s3000"/>
        <s v="s3003"/>
        <s v="s3004"/>
        <s v="s3005"/>
        <s v="s3007"/>
        <s v="s3008"/>
        <s v="s3009"/>
        <s v="s3010"/>
        <s v="s3015"/>
        <s v="s3017"/>
        <s v="s3018"/>
        <s v="s3019"/>
        <s v="s3020"/>
        <s v="s3022"/>
        <s v="s3023"/>
        <s v="s3024"/>
        <s v="s3026"/>
        <s v="s3027"/>
        <s v="s3028"/>
        <s v="s3030"/>
        <s v="s3032"/>
        <s v="s3033"/>
        <s v="s3037"/>
        <s v="s3039"/>
        <s v="s3042"/>
        <s v="s3044"/>
        <s v="s3045"/>
        <s v="s3047"/>
        <s v="s3049"/>
        <s v="s3052"/>
        <s v="s3055"/>
        <s v="s3058"/>
        <s v="s3059"/>
        <s v="s3060"/>
        <s v="s3061"/>
        <s v="s3062"/>
        <s v="s3063"/>
        <s v="s3068"/>
        <s v="s3069"/>
        <s v="s3070"/>
        <s v="s3071"/>
        <s v="s3074"/>
        <s v="s3078"/>
        <s v="s3079"/>
        <s v="s3081"/>
        <s v="s3082"/>
        <s v="s3090"/>
        <s v="s3091"/>
        <s v="s3092"/>
        <s v="s3095"/>
        <s v="s3097"/>
        <s v="s3098"/>
        <s v="s3099"/>
        <s v="s3100"/>
        <s v="s3101"/>
        <s v="s3102"/>
        <s v="s3103"/>
        <s v="s3105"/>
        <s v="s3106"/>
        <s v="s3108"/>
        <s v="s3110"/>
        <s v="s3111"/>
        <s v="s3113"/>
        <s v="s3115"/>
        <s v="s3117"/>
        <s v="s3119"/>
        <s v="s3122"/>
        <s v="s3124"/>
        <s v="s3125"/>
        <s v="s3126"/>
        <s v="s3127"/>
        <s v="s3131"/>
        <s v="s3132"/>
        <s v="s3133"/>
        <s v="s3134"/>
        <s v="s3135"/>
        <s v="s3136"/>
        <s v="s3137"/>
        <s v="s3138"/>
        <s v="s3140"/>
        <s v="s3141"/>
        <s v="s3142"/>
        <s v="s3143"/>
        <s v="s3144"/>
        <s v="s3145"/>
        <s v="s3146"/>
        <s v="s3148"/>
        <s v="s3150"/>
        <s v="s3151"/>
        <s v="s3152"/>
        <s v="s3153"/>
        <s v="s3154"/>
        <s v="s3156"/>
        <s v="s3158"/>
        <s v="s3159"/>
        <s v="s3160"/>
        <s v="s3161"/>
        <s v="s3162"/>
        <s v="s3163"/>
        <s v="s3164"/>
        <s v="s3165"/>
        <s v="s3167"/>
        <s v="s3170"/>
        <s v="s3171"/>
        <s v="s3172"/>
        <s v="s3175"/>
        <s v="s3176"/>
        <s v="s3179"/>
        <s v="s3180"/>
        <s v="s3181"/>
        <s v="s3187"/>
        <s v="s3189"/>
        <s v="s3190"/>
        <s v="s3191"/>
        <s v="s3192"/>
        <s v="s3194"/>
        <s v="s3195"/>
        <s v="s3196"/>
        <s v="s3198"/>
        <s v="s3199"/>
        <s v="s3201"/>
        <s v="s3202"/>
        <s v="s3203"/>
        <s v="s3204"/>
        <s v="s3206"/>
        <s v="s3207"/>
        <s v="s3208"/>
        <s v="s3210"/>
        <s v="s3211"/>
        <s v="s3212"/>
        <s v="s3215"/>
        <s v="s3216"/>
        <s v="s3218"/>
        <s v="s3219"/>
        <s v="s3224"/>
        <s v="s3225"/>
        <s v="s3227"/>
        <s v="s3228"/>
        <s v="s3229"/>
        <s v="s3230"/>
        <s v="s3234"/>
        <s v="s3235"/>
        <s v="s3236"/>
        <s v="s3238"/>
        <s v="s3240"/>
        <s v="s3245"/>
        <s v="s3249"/>
        <s v="s3251"/>
        <s v="s3252"/>
        <s v="s3254"/>
        <s v="s3255"/>
        <s v="s3257"/>
        <s v="s3260"/>
        <s v="s3261"/>
        <s v="s3262"/>
        <s v="s3263"/>
        <s v="s3265"/>
        <s v="s3266"/>
        <s v="s3267"/>
        <s v="s3268"/>
        <s v="s3269"/>
        <s v="s3273"/>
        <s v="s3274"/>
        <s v="s3279"/>
        <s v="s3281"/>
        <s v="s3286"/>
        <s v="s3290"/>
        <s v="s3291"/>
        <s v="s3293"/>
        <s v="s3297"/>
        <s v="s3298"/>
        <s v="s3300"/>
        <s v="s3301"/>
        <s v="s3303"/>
        <s v="s3304"/>
        <s v="s3306"/>
        <s v="s3308"/>
        <s v="s3309"/>
        <s v="s3310"/>
        <s v="s3312"/>
        <s v="s3313"/>
        <s v="s3316"/>
        <s v="s3318"/>
        <s v="s3319"/>
        <s v="s3320"/>
        <s v="s3321"/>
        <s v="s3322"/>
        <s v="s3323"/>
        <s v="s3324"/>
        <s v="s3325"/>
        <s v="s3327"/>
        <s v="s3330"/>
        <s v="s3332"/>
        <s v="s3333"/>
        <s v="s3335"/>
        <s v="s3336"/>
        <s v="s3338"/>
        <s v="s3339"/>
        <s v="s3344"/>
        <s v="s3348"/>
        <s v="s3349"/>
        <s v="s3350"/>
        <s v="s3354"/>
        <s v="s3355"/>
        <s v="s3357"/>
        <s v="s3359"/>
        <s v="s3360"/>
        <s v="s3363"/>
        <s v="s3366"/>
        <s v="s3367"/>
        <s v="s3372"/>
        <s v="s3373"/>
        <s v="s3375"/>
        <s v="s3380"/>
        <s v="s3381"/>
        <s v="s3384"/>
        <s v="s3385"/>
        <s v="s3387"/>
        <s v="s3388"/>
        <s v="s3389"/>
        <s v="s3390"/>
        <s v="s3392"/>
        <s v="s3393"/>
        <s v="s3399"/>
        <s v="s3403"/>
        <s v="s3406"/>
        <s v="s3408"/>
        <s v="s3409"/>
        <s v="s3410"/>
        <s v="s3412"/>
        <s v="s3413"/>
        <s v="s3414"/>
        <s v="s3418"/>
        <s v="s3419"/>
        <s v="s3420"/>
        <s v="s3422"/>
        <s v="s3423"/>
        <s v="s3424"/>
        <s v="s3425"/>
        <s v="s3426"/>
        <s v="s3428"/>
        <s v="s3429"/>
        <s v="s3430"/>
        <s v="s3432"/>
        <s v="s3433"/>
        <s v="s3435"/>
        <s v="s3439"/>
        <s v="s3440"/>
        <s v="s3442"/>
        <s v="s3444"/>
        <s v="s3447"/>
        <s v="s3449"/>
        <s v="s3451"/>
        <s v="s3452"/>
        <s v="s3457"/>
        <s v="s3460"/>
        <s v="s3461"/>
        <s v="s3462"/>
        <s v="s3466"/>
        <s v="s3469"/>
        <s v="s3472"/>
        <s v="s3473"/>
        <s v="s3476"/>
        <s v="s3477"/>
        <s v="s3478"/>
        <s v="s3479"/>
        <s v="s3481"/>
        <s v="s3483"/>
        <s v="s3485"/>
        <s v="s3486"/>
        <s v="s3487"/>
        <s v="s3488"/>
        <s v="s3491"/>
        <s v="s3495"/>
        <s v="s3496"/>
        <s v="s3497"/>
        <s v="s3498"/>
        <s v="s3499"/>
        <s v="s3501"/>
        <s v="s3504"/>
        <s v="s3507"/>
        <s v="s3508"/>
        <s v="s3510"/>
        <s v="s3512"/>
        <s v="s3513"/>
        <s v="s3514"/>
        <s v="s3515"/>
        <s v="s3517"/>
        <s v="s3518"/>
        <s v="s3519"/>
        <s v="s3521"/>
        <s v="s3523"/>
        <s v="s3524"/>
        <s v="s3529"/>
        <s v="s3530"/>
        <s v="s3531"/>
        <s v="s3532"/>
        <s v="s3533"/>
        <s v="s3534"/>
        <s v="s3537"/>
        <s v="s3538"/>
        <s v="s3539"/>
        <s v="s3542"/>
        <s v="s3543"/>
        <s v="s3545"/>
        <s v="s3546"/>
        <s v="s3549"/>
        <s v="s3550"/>
        <s v="s3555"/>
        <s v="s3556"/>
        <s v="s3557"/>
        <s v="s3558"/>
        <s v="s3560"/>
        <s v="s3561"/>
        <s v="s3564"/>
        <s v="s3565"/>
        <s v="s3566"/>
        <s v="s3567"/>
        <s v="s3568"/>
        <s v="s3570"/>
        <s v="s3573"/>
        <s v="s3575"/>
        <s v="s3583"/>
        <s v="s3584"/>
        <s v="s3587"/>
        <s v="s3590"/>
        <s v="s3591"/>
        <s v="s3592"/>
        <s v="s3594"/>
        <s v="s3595"/>
        <s v="s3596"/>
        <s v="s3597"/>
        <s v="s3603"/>
        <s v="s3604"/>
        <s v="s3606"/>
        <s v="s3614"/>
        <s v="s3615"/>
        <s v="s3617"/>
        <s v="s3618"/>
        <s v="s3619"/>
        <s v="s3620"/>
        <s v="s3621"/>
        <s v="s3622"/>
        <s v="s3623"/>
        <s v="s3624"/>
        <s v="s3626"/>
        <s v="s3627"/>
        <s v="s3631"/>
        <s v="s3632"/>
        <s v="s3635"/>
        <s v="s3638"/>
        <s v="s3639"/>
        <s v="s3640"/>
        <s v="s3642"/>
        <s v="s3644"/>
        <s v="s3646"/>
        <s v="s3647"/>
        <s v="s3648"/>
        <s v="s3649"/>
        <s v="s3650"/>
        <s v="s3651"/>
        <s v="s3653"/>
        <s v="s3654"/>
        <s v="s3658"/>
        <s v="s3659"/>
        <s v="s3662"/>
        <s v="s3663"/>
        <s v="s3669"/>
        <s v="s3671"/>
        <s v="s3673"/>
        <s v="s3676"/>
        <s v="s3677"/>
        <s v="s3679"/>
        <s v="s3680"/>
        <s v="s3682"/>
        <s v="s3684"/>
        <s v="s3694"/>
        <s v="s3698"/>
        <s v="s3699"/>
        <s v="s3700"/>
        <s v="s3702"/>
        <s v="s3704"/>
        <s v="s3707"/>
        <s v="s3710"/>
        <s v="s3712"/>
        <s v="s3714"/>
        <s v="s3715"/>
        <s v="s3716"/>
        <s v="s3718"/>
        <s v="s3719"/>
        <s v="s3720"/>
        <s v="s3721"/>
        <s v="s3729"/>
        <s v="s3730"/>
        <s v="s3731"/>
        <s v="s3732"/>
        <s v="s3733"/>
        <s v="s3734"/>
        <s v="s3735"/>
        <s v="s3736"/>
        <s v="s3739"/>
        <s v="s3740"/>
        <s v="s3741"/>
        <s v="s3744"/>
        <s v="s3748"/>
        <s v="s3754"/>
        <s v="s3757"/>
        <s v="s3758"/>
        <s v="s3759"/>
        <s v="s3760"/>
        <s v="s3762"/>
        <s v="s3764"/>
        <s v="s3765"/>
        <s v="s3766"/>
        <s v="s3767"/>
        <s v="s3768"/>
        <s v="s3769"/>
        <s v="s3772"/>
        <s v="s3773"/>
        <s v="s3774"/>
        <s v="s3776"/>
        <s v="s3777"/>
        <s v="s3778"/>
        <s v="s3782"/>
        <s v="s3784"/>
        <s v="s3786"/>
        <s v="s3787"/>
        <s v="s3789"/>
        <s v="s3791"/>
        <s v="s3792"/>
        <s v="s3794"/>
        <s v="s3796"/>
        <s v="s3798"/>
        <s v="s3799"/>
        <s v="s3801"/>
        <s v="s3804"/>
        <s v="s3805"/>
        <s v="s3806"/>
        <s v="s3809"/>
        <s v="s3810"/>
        <s v="s3811"/>
        <s v="s3812"/>
        <s v="s3814"/>
        <s v="s3816"/>
        <s v="s3817"/>
        <s v="s3819"/>
        <s v="s3820"/>
        <s v="s3821"/>
        <s v="s3823"/>
        <s v="s3826"/>
        <s v="s3829"/>
        <s v="s3830"/>
        <s v="s3831"/>
        <s v="s3833"/>
        <s v="s3834"/>
        <s v="s3835"/>
        <s v="s3837"/>
        <s v="s3842"/>
        <s v="s3843"/>
        <s v="s3858"/>
        <s v="s3859"/>
        <s v="s3860"/>
        <s v="s3861"/>
        <s v="s3863"/>
        <s v="s3864"/>
        <s v="s3866"/>
        <s v="s3867"/>
        <s v="s3869"/>
        <s v="s3870"/>
        <s v="s3872"/>
        <s v="s3873"/>
        <s v="s3874"/>
        <s v="s3875"/>
        <s v="s3876"/>
        <s v="s3878"/>
        <s v="s3886"/>
        <s v="s3889"/>
        <s v="s3890"/>
        <s v="s3891"/>
        <s v="s3892"/>
        <s v="s3895"/>
        <s v="s3900"/>
        <s v="s3904"/>
        <s v="s3905"/>
        <s v="s3906"/>
        <s v="s3907"/>
        <s v="s3909"/>
        <s v="s3911"/>
        <s v="s3912"/>
        <s v="s3913"/>
        <s v="s3914"/>
        <s v="s3915"/>
        <s v="s3916"/>
        <s v="s3917"/>
        <s v="s3918"/>
        <s v="s3919"/>
        <s v="s3920"/>
        <s v="s3922"/>
        <s v="s3923"/>
        <s v="s3924"/>
        <s v="s3927"/>
        <s v="s3929"/>
        <s v="s3930"/>
        <s v="s3931"/>
        <s v="s3933"/>
        <s v="s3936"/>
        <s v="s3940"/>
        <s v="s3946"/>
        <s v="s3949"/>
        <s v="s3951"/>
        <s v="s3952"/>
        <s v="s3953"/>
        <s v="s3955"/>
        <s v="s3956"/>
        <s v="s3958"/>
        <s v="s3960"/>
        <s v="s3961"/>
        <s v="s3963"/>
        <s v="s3964"/>
        <s v="s3967"/>
        <s v="s3968"/>
        <s v="s3973"/>
        <s v="s3974"/>
        <s v="s3975"/>
        <s v="s3976"/>
        <s v="s3978"/>
        <s v="s3979"/>
        <s v="s3983"/>
        <s v="s3984"/>
        <s v="s3986"/>
        <s v="s3991"/>
        <s v="s3992"/>
        <s v="s3993"/>
        <s v="s3994"/>
        <s v="s3995"/>
        <s v="s3996"/>
        <s v="s3998"/>
        <s v="s4000"/>
        <s v="s4001"/>
        <s v="s4003"/>
        <s v="s4004"/>
        <s v="s4005"/>
        <s v="s4006"/>
        <s v="s4008"/>
        <s v="s4009"/>
        <s v="s4010"/>
        <s v="s4011"/>
        <s v="s4012"/>
        <s v="s4014"/>
        <s v="s4018"/>
        <s v="s4019"/>
        <s v="s4020"/>
        <s v="s4021"/>
        <s v="s4022"/>
        <s v="s4025"/>
        <s v="s4032"/>
        <s v="s4034"/>
        <s v="s4035"/>
        <s v="s4037"/>
        <s v="s4038"/>
        <s v="s4039"/>
        <s v="s4040"/>
        <s v="s4041"/>
        <s v="s4042"/>
        <s v="s4046"/>
        <s v="s4047"/>
        <s v="s4048"/>
        <s v="s4049"/>
        <s v="s4051"/>
        <s v="s4052"/>
        <s v="s4053"/>
        <s v="s4054"/>
        <s v="s4059"/>
        <s v="s4060"/>
        <s v="s4061"/>
        <s v="s4063"/>
        <s v="s4065"/>
        <s v="s4066"/>
        <s v="s4067"/>
        <s v="s4068"/>
        <s v="s4069"/>
        <s v="s4070"/>
        <s v="s4071"/>
        <s v="s4072"/>
        <s v="s4073"/>
        <s v="s4074"/>
        <s v="s4075"/>
        <s v="s4076"/>
        <s v="s4077"/>
        <s v="s4078"/>
        <s v="s4079"/>
        <s v="s4081"/>
        <s v="s4082"/>
        <s v="s4083"/>
        <s v="s4084"/>
        <s v="s4086"/>
        <s v="s4087"/>
        <s v="s4088"/>
        <s v="s4089"/>
        <s v="s4092"/>
        <s v="s4093"/>
        <s v="s4094"/>
        <s v="s4095"/>
        <s v="s4096"/>
        <s v="s4097"/>
        <s v="s4098"/>
        <s v="s4099"/>
        <s v="s4100"/>
        <s v="s4101"/>
        <s v="s4102"/>
        <s v="s4103"/>
        <s v="s4104"/>
        <s v="s4105"/>
        <s v="s4107"/>
        <s v="s4108"/>
        <s v="s4109"/>
        <s v="s4111"/>
        <s v="s4113"/>
        <s v="s4114"/>
        <s v="s4116"/>
        <s v="s4118"/>
        <s v="s4121"/>
        <s v="s4122"/>
        <s v="s4124"/>
        <s v="s4125"/>
        <s v="s4129"/>
        <s v="s4134"/>
        <s v="s4135"/>
        <s v="s4136"/>
        <s v="s4137"/>
        <s v="s4139"/>
        <s v="s4140"/>
        <s v="s4147"/>
        <s v="s4148"/>
        <s v="s4149"/>
        <s v="s4152"/>
        <s v="s4153"/>
        <s v="s4155"/>
        <s v="s4156"/>
        <s v="s4158"/>
        <s v="s4159"/>
        <s v="s4160"/>
        <s v="s4161"/>
        <s v="s4162"/>
        <s v="s4165"/>
        <s v="s4166"/>
        <s v="s4170"/>
        <s v="s4174"/>
        <s v="s4175"/>
        <s v="s4177"/>
        <s v="s4178"/>
        <s v="s4181"/>
        <s v="s4182"/>
        <s v="s4183"/>
        <s v="s4186"/>
        <s v="s4187"/>
        <s v="s4189"/>
        <s v="s4191"/>
        <s v="s4192"/>
        <s v="s4193"/>
        <s v="s4194"/>
        <s v="s4195"/>
        <s v="s4196"/>
        <s v="s4198"/>
        <s v="s4199"/>
        <s v="s4204"/>
        <s v="s4205"/>
        <s v="s4206"/>
        <s v="s4209"/>
        <s v="s4210"/>
        <s v="s4211"/>
        <s v="s4212"/>
        <s v="s4213"/>
        <s v="s4215"/>
        <s v="s4218"/>
        <s v="s4220"/>
        <s v="s4222"/>
        <s v="s4223"/>
        <s v="s4224"/>
        <s v="s4225"/>
        <s v="s4226"/>
        <s v="s4229"/>
        <s v="s4230"/>
        <s v="s4232"/>
        <s v="s4233"/>
        <s v="s4234"/>
        <s v="s4237"/>
        <s v="s4238"/>
        <s v="s4239"/>
        <s v="s4240"/>
        <s v="s4244"/>
        <s v="s4245"/>
        <s v="s4247"/>
        <s v="s4248"/>
        <s v="s4249"/>
        <s v="s4250"/>
        <s v="s4253"/>
        <s v="s4256"/>
        <s v="s4260"/>
        <s v="s4263"/>
        <s v="s4268"/>
        <s v="s4269"/>
        <s v="s4276"/>
        <s v="s4278"/>
        <s v="s4279"/>
        <s v="s4281"/>
        <s v="s4282"/>
        <s v="s4283"/>
        <s v="s4284"/>
        <s v="s4285"/>
        <s v="s4286"/>
        <s v="s4287"/>
        <s v="s4288"/>
        <s v="s4290"/>
        <s v="s4292"/>
        <s v="s4293"/>
        <s v="s4294"/>
        <s v="s4295"/>
        <s v="s4296"/>
        <s v="s4298"/>
        <s v="s4300"/>
        <s v="s4302"/>
        <s v="s4303"/>
        <s v="s4304"/>
        <s v="s4307"/>
        <s v="s4314"/>
        <s v="s4315"/>
        <s v="s4316"/>
        <s v="s4318"/>
        <s v="s4320"/>
        <s v="s4322"/>
        <s v="s4325"/>
        <s v="s4329"/>
        <s v="s4330"/>
        <s v="s4331"/>
        <s v="s4332"/>
        <s v="s4333"/>
        <s v="s4334"/>
        <s v="s4335"/>
        <s v="s4336"/>
        <s v="s4337"/>
        <s v="s4338"/>
        <s v="s4339"/>
        <s v="s4340"/>
        <s v="s4342"/>
        <s v="s4343"/>
        <s v="s4344"/>
        <s v="s4346"/>
        <s v="s4347"/>
        <s v="s4349"/>
        <s v="s4350"/>
        <s v="s4352"/>
        <s v="s4353"/>
        <s v="s4355"/>
        <s v="s4356"/>
        <s v="s4358"/>
        <s v="s4359"/>
        <s v="s4361"/>
        <s v="s4362"/>
        <s v="s4365"/>
        <s v="s4370"/>
        <s v="s4371"/>
        <s v="s4374"/>
        <s v="s4375"/>
        <s v="s4376"/>
        <s v="s4378"/>
        <s v="s4379"/>
        <s v="s4383"/>
        <s v="s4384"/>
        <s v="s4386"/>
        <s v="s4389"/>
        <s v="s4391"/>
        <s v="s4392"/>
        <s v="s4393"/>
        <s v="s4394"/>
        <s v="s4395"/>
        <s v="s4396"/>
        <s v="s4397"/>
        <s v="s4398"/>
        <s v="s4402"/>
        <s v="s4403"/>
        <s v="s4405"/>
        <s v="s4412"/>
        <s v="s4415"/>
        <s v="s4417"/>
        <s v="s4418"/>
        <s v="s4419"/>
        <s v="s4420"/>
        <s v="s4421"/>
        <s v="s4422"/>
        <s v="s4423"/>
        <s v="s4424"/>
        <s v="s4425"/>
        <s v="s4426"/>
        <s v="s4427"/>
        <s v="s4428"/>
        <s v="s4429"/>
        <s v="s4430"/>
        <s v="s4432"/>
        <s v="s4433"/>
        <s v="s4434"/>
        <s v="s4435"/>
        <s v="s4436"/>
        <s v="s4438"/>
        <s v="s4439"/>
        <s v="s4440"/>
        <s v="s4441"/>
        <s v="s4442"/>
        <s v="s4443"/>
        <s v="s4444"/>
        <s v="s4445"/>
        <s v="s4446"/>
        <s v="s4447"/>
        <s v="s4448"/>
        <s v="s4449"/>
        <s v="s4450"/>
        <s v="s4451"/>
        <s v="s4452"/>
        <s v="s4453"/>
        <s v="s4454"/>
        <s v="s4455"/>
        <s v="s4456"/>
        <s v="s4457"/>
        <s v="s4458"/>
        <s v="s4459"/>
        <s v="s4460"/>
        <s v="s4461"/>
        <s v="s4463"/>
        <s v="s4464"/>
        <s v="s4465"/>
        <s v="s4467"/>
        <s v="s4468"/>
        <s v="s4469"/>
        <s v="s4471"/>
        <s v="s4473"/>
        <s v="s4474"/>
        <s v="s4476"/>
        <s v="s4478"/>
        <s v="s4481"/>
        <s v="s4483"/>
        <s v="s4485"/>
        <s v="s4487"/>
        <s v="s4491"/>
        <s v="s4493"/>
        <s v="s4494"/>
        <s v="s4497"/>
        <s v="s4500"/>
        <s v="s4501"/>
        <s v="s4503"/>
        <s v="s4506"/>
        <s v="s4507"/>
        <s v="s4508"/>
        <s v="s4510"/>
        <s v="s4511"/>
        <s v="s4513"/>
        <s v="s4514"/>
        <s v="s4516"/>
        <s v="s4517"/>
        <s v="s4520"/>
        <s v="s4523"/>
        <s v="s4525"/>
        <s v="s4526"/>
        <s v="s4527"/>
        <s v="s4529"/>
        <s v="s4533"/>
        <s v="s4534"/>
        <s v="s4538"/>
        <s v="s4539"/>
        <s v="s4540"/>
        <s v="s4541"/>
        <s v="s4545"/>
        <s v="s4546"/>
        <s v="s4548"/>
        <s v="s4549"/>
        <s v="s4553"/>
        <s v="s4555"/>
        <s v="s4556"/>
        <s v="s4557"/>
        <s v="s4558"/>
        <s v="s4559"/>
        <s v="s4560"/>
        <s v="s4561"/>
        <s v="s4562"/>
        <s v="s4563"/>
        <s v="s4564"/>
        <s v="s4566"/>
        <s v="s4568"/>
        <s v="s4569"/>
        <s v="s4570"/>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6"/>
        <s v="s4608"/>
        <s v="s4610"/>
        <s v="s4611"/>
        <s v="s4612"/>
        <s v="s4613"/>
        <s v="s4614"/>
        <s v="s4615"/>
        <s v="s4616"/>
        <s v="s4617"/>
        <s v="s4618"/>
        <s v="s4619"/>
        <s v="s4620"/>
        <s v="s4621"/>
        <s v="s4625"/>
        <s v="s4626"/>
        <s v="s4627"/>
        <s v="s4631"/>
        <s v="s4642"/>
        <s v="s4643"/>
        <s v="s4647"/>
        <s v="s4650"/>
        <s v="s4654"/>
        <s v="s4657"/>
        <s v="s4658"/>
        <s v="s4660"/>
        <s v="s4661"/>
        <s v="s4662"/>
        <s v="s4665"/>
        <s v="s4666"/>
        <s v="s4667"/>
        <s v="s4668"/>
        <s v="s4669"/>
        <s v="s4670"/>
        <s v="s4672"/>
        <s v="s4676"/>
        <s v="s4680"/>
        <s v="s4681"/>
        <s v="s4682"/>
        <s v="s4684"/>
        <s v="s4686"/>
        <s v="s4687"/>
        <s v="s4688"/>
        <s v="s4689"/>
        <s v="s4691"/>
        <s v="s4692"/>
        <s v="s4693"/>
        <s v="s4694"/>
        <s v="s4695"/>
        <s v="s4698"/>
        <s v="s4699"/>
        <s v="s4700"/>
        <s v="s4701"/>
        <s v="s4702"/>
        <s v="s4706"/>
        <s v="s4707"/>
        <s v="s4708"/>
        <s v="s4709"/>
        <s v="s4713"/>
        <s v="s4714"/>
        <s v="s4715"/>
        <s v="s4716"/>
        <s v="s4719"/>
        <s v="s4720"/>
        <s v="s4721"/>
        <s v="s4722"/>
        <s v="s4723"/>
        <s v="s4724"/>
        <s v="s4725"/>
        <s v="s4726"/>
        <s v="s4727"/>
        <s v="s4728"/>
        <s v="s4729"/>
        <s v="s4730"/>
        <s v="s4731"/>
        <s v="s4732"/>
        <s v="s4733"/>
        <s v="s4734"/>
        <s v="s4735"/>
        <s v="s4736"/>
        <s v="s4737"/>
        <s v="s4738"/>
        <s v="s4740"/>
        <s v="s4741"/>
        <s v="s4746"/>
        <s v="s4747"/>
        <s v="s4749"/>
        <s v="s4750"/>
        <s v="s4752"/>
        <s v="s4754"/>
        <s v="s4756"/>
        <s v="s4757"/>
        <s v="s4758"/>
        <s v="s4761"/>
        <s v="s4766"/>
        <s v="s4769"/>
        <s v="s4770"/>
        <s v="s4771"/>
        <s v="s4774"/>
        <s v="s4775"/>
        <s v="s4776"/>
        <s v="s4780"/>
        <s v="s4782"/>
        <s v="s4783"/>
        <s v="s4784"/>
        <s v="s4785"/>
        <s v="s4786"/>
        <s v="s4787"/>
        <s v="s4788"/>
        <s v="s4789"/>
        <s v="s4790"/>
        <s v="s4791"/>
        <s v="s4792"/>
        <s v="s4793"/>
        <s v="s4794"/>
        <s v="s4795"/>
        <s v="s4796"/>
        <s v="s4797"/>
        <s v="s4798"/>
        <s v="s4800"/>
        <s v="s4801"/>
        <s v="s4802"/>
        <s v="s4803"/>
        <s v="s4804"/>
        <s v="s4806"/>
        <s v="s4807"/>
        <s v="s4809"/>
        <s v="s4811"/>
        <s v="s4812"/>
        <s v="s4813"/>
        <s v="s4815"/>
        <s v="s4817"/>
        <s v="s4818"/>
        <s v="s4820"/>
        <s v="s4823"/>
        <s v="s4824"/>
        <s v="s4826"/>
        <s v="s4827"/>
        <s v="s4828"/>
        <s v="s4829"/>
        <s v="s4830"/>
        <s v="s4831"/>
        <s v="s4834"/>
        <s v="s4835"/>
        <s v="s4836"/>
        <s v="s4840"/>
        <s v="s4841"/>
        <s v="s4843"/>
        <s v="s4844"/>
        <s v="s4848"/>
        <s v="s4850"/>
        <s v="s4851"/>
        <s v="s4852"/>
        <s v="s4855"/>
        <s v="s4856"/>
        <s v="s4859"/>
        <s v="s4860"/>
        <s v="s4861"/>
        <s v="s4862"/>
        <s v="s4864"/>
        <s v="s4865"/>
        <s v="s4867"/>
        <s v="s4868"/>
        <s v="s4869"/>
        <s v="s4871"/>
        <s v="s4872"/>
        <s v="s4873"/>
        <s v="s4874"/>
        <s v="s4876"/>
        <s v="s4877"/>
        <s v="s4878"/>
        <s v="s4879"/>
        <s v="s4881"/>
        <s v="s4882"/>
        <s v="s4883"/>
        <s v="s4884"/>
        <s v="s4885"/>
        <s v="s4886"/>
        <s v="s4887"/>
        <s v="s4888"/>
        <s v="s4889"/>
        <s v="s4890"/>
        <s v="s4891"/>
        <s v="s4892"/>
        <s v="s4894"/>
        <s v="s4900"/>
        <s v="s4902"/>
        <s v="s4903"/>
        <s v="s4905"/>
        <s v="s4906"/>
        <s v="s4908"/>
        <s v="s4910"/>
        <s v="s4912"/>
        <s v="s4913"/>
        <s v="s4916"/>
        <s v="s4917"/>
        <s v="s4918"/>
        <s v="s4919"/>
        <s v="s4920"/>
        <s v="s4921"/>
        <s v="s4922"/>
        <s v="s4923"/>
        <s v="s4924"/>
        <s v="s4928"/>
        <s v="s4929"/>
        <s v="s4930"/>
        <s v="s4932"/>
        <s v="s4933"/>
        <s v="s4935"/>
        <s v="s4936"/>
        <s v="s4937"/>
        <s v="s4938"/>
        <s v="s4939"/>
        <s v="s4940"/>
        <s v="s4941"/>
        <s v="s4944"/>
        <s v="s4945"/>
        <s v="s4946"/>
        <s v="s4948"/>
        <s v="s4949"/>
        <s v="s4951"/>
        <s v="s4953"/>
        <s v="s4954"/>
        <s v="s4955"/>
        <s v="s4956"/>
        <s v="s4957"/>
        <s v="s4959"/>
        <s v="s4960"/>
        <s v="s4961"/>
        <s v="s4963"/>
        <s v="s4964"/>
        <s v="s4966"/>
        <s v="s4967"/>
        <s v="s4969"/>
        <s v="s4970"/>
        <s v="s4971"/>
        <s v="s4972"/>
        <s v="s4973"/>
        <s v="s4975"/>
        <s v="s4976"/>
        <s v="s4978"/>
        <s v="s4980"/>
        <s v="s4983"/>
        <s v="s4984"/>
        <s v="s4987"/>
        <s v="s4988"/>
        <s v="s4990"/>
        <s v="s4991"/>
        <s v="s4992"/>
        <s v="s4994"/>
        <s v="s4996"/>
        <s v="s4997"/>
        <s v="s4999"/>
        <s v="s5002"/>
        <s v="s5003"/>
        <s v="s5004"/>
        <s v="s5007"/>
        <s v="s5008"/>
        <s v="s5009"/>
        <s v="s5010"/>
        <s v="s5011"/>
        <s v="s5012"/>
        <s v="s5013"/>
        <s v="s5014"/>
        <s v="s5015"/>
        <s v="s5016"/>
        <s v="s5017"/>
        <s v="s5018"/>
        <s v="s5019"/>
        <s v="s5020"/>
        <s v="s5021"/>
        <s v="s5022"/>
        <s v="s5023"/>
        <s v="s5025"/>
        <s v="s5026"/>
        <s v="s5029"/>
        <s v="s5032"/>
        <s v="s5034"/>
        <s v="s5035"/>
        <s v="s5038"/>
        <s v="s5040"/>
        <s v="s5041"/>
        <s v="s5042"/>
        <s v="s5043"/>
        <s v="s5044"/>
        <s v="s5045"/>
        <s v="s5048"/>
        <s v="s5051"/>
        <s v="s5052"/>
        <s v="s5054"/>
        <s v="s5055"/>
        <s v="s5056"/>
        <s v="s5057"/>
        <s v="s5059"/>
        <s v="s5060"/>
        <s v="s5061"/>
        <s v="s5063"/>
        <s v="s5065"/>
        <s v="s5067"/>
        <s v="s5068"/>
        <s v="s5072"/>
        <s v="s5073"/>
        <s v="s5074"/>
        <s v="s5075"/>
        <s v="s5077"/>
        <s v="s5078"/>
        <s v="s5080"/>
        <s v="s5081"/>
        <s v="s5082"/>
        <s v="s5084"/>
        <s v="s5085"/>
        <s v="s5086"/>
        <s v="s5087"/>
        <s v="s5089"/>
        <s v="s5092"/>
        <s v="s5093"/>
        <s v="s5094"/>
        <s v="s5095"/>
        <s v="s5097"/>
        <s v="s5101"/>
        <s v="s5102"/>
        <s v="s5103"/>
        <s v="s5105"/>
        <s v="s5107"/>
        <s v="s5108"/>
        <s v="s5109"/>
        <s v="s5111"/>
        <s v="s5112"/>
        <s v="s5114"/>
        <s v="s5115"/>
        <s v="s5116"/>
        <s v="s5117"/>
        <s v="s5118"/>
        <s v="s5122"/>
        <s v="s5123"/>
        <s v="s5124"/>
        <s v="s5125"/>
        <s v="s5128"/>
        <s v="s5130"/>
        <s v="s5131"/>
        <s v="s5132"/>
        <s v="s5133"/>
        <s v="s5134"/>
        <s v="s5135"/>
        <s v="s5136"/>
        <s v="s5137"/>
        <s v="s5138"/>
        <s v="s5143"/>
        <s v="s5144"/>
        <s v="s5145"/>
        <s v="s5147"/>
        <s v="s5149"/>
        <s v="s5152"/>
        <s v="s5153"/>
        <s v="s5154"/>
        <s v="s5159"/>
        <s v="s5161"/>
        <s v="s5162"/>
        <s v="s5163"/>
        <s v="s5164"/>
        <s v="s5165"/>
        <s v="s5168"/>
        <s v="s5172"/>
        <s v="s5173"/>
        <s v="s5175"/>
        <s v="s5177"/>
        <s v="s5178"/>
        <s v="s5180"/>
        <s v="s5182"/>
        <s v="s5183"/>
        <s v="s5184"/>
        <s v="s5187"/>
        <s v="s5188"/>
        <s v="s5189"/>
        <s v="s5190"/>
        <s v="s5191"/>
        <s v="s5197"/>
        <s v="s5198"/>
        <s v="s5199"/>
        <s v="s5200"/>
        <s v="s5202"/>
        <s v="s5203"/>
        <s v="s5204"/>
        <s v="s5205"/>
        <s v="s5208"/>
        <s v="s5210"/>
        <s v="s5212"/>
        <s v="s5213"/>
        <s v="s5214"/>
        <s v="s5215"/>
        <s v="s5218"/>
        <s v="s5219"/>
        <s v="s5221"/>
        <s v="s5223"/>
        <s v="s5224"/>
        <s v="s5225"/>
        <s v="s5226"/>
        <s v="s5227"/>
        <s v="s5228"/>
        <s v="s5229"/>
        <s v="s5230"/>
        <s v="s5231"/>
        <s v="s5234"/>
        <s v="s5235"/>
        <s v="s5236"/>
        <s v="s5239"/>
        <s v="s5240"/>
        <s v="s5241"/>
        <s v="s5242"/>
        <s v="s5249"/>
        <s v="s5250"/>
        <s v="s5253"/>
        <s v="s5254"/>
        <s v="s5256"/>
        <s v="s5261"/>
        <s v="s5262"/>
        <s v="s5265"/>
        <s v="s5266"/>
        <s v="s5267"/>
        <s v="s5268"/>
        <s v="s5269"/>
        <s v="s5270"/>
        <s v="s5271"/>
        <s v="s5272"/>
        <s v="s5274"/>
        <s v="s5276"/>
        <s v="s5277"/>
        <s v="s5278"/>
        <s v="s5280"/>
        <s v="s5283"/>
        <s v="s5284"/>
        <s v="s5291"/>
        <s v="s5293"/>
        <s v="s5294"/>
        <s v="s5295"/>
        <s v="s5297"/>
        <s v="s5301"/>
        <s v="s5303"/>
        <s v="s5304"/>
        <s v="s5305"/>
        <s v="s5307"/>
        <s v="s5308"/>
        <s v="s5309"/>
        <s v="s5310"/>
        <s v="s5311"/>
        <s v="s5312"/>
        <s v="s5313"/>
        <s v="s5314"/>
        <s v="s5315"/>
        <s v="s5316"/>
        <s v="s5317"/>
        <s v="s5318"/>
        <s v="s5319"/>
        <s v="s5320"/>
        <s v="s5323"/>
        <s v="s5324"/>
        <s v="s5326"/>
        <s v="s5327"/>
        <s v="s5329"/>
        <s v="s5330"/>
        <s v="s5331"/>
        <s v="s5332"/>
        <s v="s5333"/>
        <s v="s5334"/>
        <s v="s5335"/>
        <s v="s5338"/>
        <s v="s5341"/>
        <s v="s5342"/>
        <s v="s5343"/>
        <s v="s5344"/>
        <s v="s5345"/>
        <s v="s5347"/>
        <s v="s5352"/>
        <s v="s5354"/>
        <s v="s5359"/>
        <s v="s5360"/>
        <s v="s5362"/>
        <s v="s5365"/>
        <s v="s5368"/>
        <s v="s5369"/>
        <s v="s5370"/>
        <s v="s5371"/>
        <s v="s5372"/>
        <s v="s5373"/>
        <s v="s5374"/>
        <s v="s5375"/>
        <s v="s5376"/>
        <s v="s5377"/>
        <s v="s5378"/>
        <s v="s5379"/>
        <s v="s5380"/>
        <s v="s5382"/>
        <s v="s5386"/>
        <s v="s5388"/>
        <s v="s5389"/>
        <s v="s5390"/>
        <s v="s5392"/>
        <s v="s5395"/>
        <s v="s5397"/>
        <s v="s5399"/>
        <s v="s5401"/>
        <s v="s5403"/>
        <s v="s5409"/>
        <s v="s5412"/>
        <s v="s5416"/>
        <s v="s5417"/>
        <s v="s5418"/>
        <s v="s5419"/>
        <s v="s5420"/>
        <s v="s5421"/>
        <s v="s5424"/>
        <s v="s5425"/>
        <s v="s5427"/>
        <s v="s5428"/>
        <s v="s5429"/>
        <s v="s5430"/>
        <s v="s5431"/>
        <s v="s5432"/>
        <s v="s5433"/>
        <s v="s5436"/>
        <s v="s5441"/>
        <s v="s5442"/>
        <s v="s5443"/>
        <s v="s5444"/>
        <s v="s5447"/>
        <s v="s5448"/>
        <s v="s5449"/>
        <s v="s5450"/>
        <s v="s5451"/>
        <s v="s5452"/>
        <s v="s5453"/>
        <s v="s5454"/>
        <s v="s5455"/>
        <s v="s5456"/>
        <s v="s5457"/>
        <s v="s5461"/>
        <s v="s5462"/>
        <s v="s5463"/>
        <s v="s5464"/>
        <s v="s5467"/>
        <s v="s5468"/>
        <s v="s5469"/>
        <s v="s5470"/>
        <s v="s5472"/>
        <s v="s5473"/>
        <s v="s5474"/>
        <s v="s5475"/>
        <s v="s5477"/>
        <s v="s5479"/>
        <s v="s5481"/>
        <s v="s5482"/>
        <s v="s5483"/>
        <s v="s5484"/>
        <s v="s5485"/>
        <s v="s5486"/>
        <s v="s5487"/>
        <s v="s5488"/>
        <s v="s5490"/>
        <s v="s5491"/>
        <s v="s5492"/>
        <s v="s5493"/>
        <s v="s5494"/>
        <s v="s5496"/>
        <s v="s5497"/>
        <s v="s5498"/>
        <s v="s5499"/>
        <s v="s5500"/>
        <s v="s5501"/>
        <s v="s5502"/>
        <s v="s5503"/>
        <s v="s5504"/>
        <s v="s5505"/>
        <s v="s5506"/>
        <s v="s5507"/>
        <s v="s5508"/>
        <s v="s5509"/>
        <s v="s5512"/>
        <s v="s5513"/>
        <s v="s5516"/>
        <s v="s5517"/>
        <s v="s5518"/>
        <s v="s5519"/>
        <s v="s5522"/>
        <s v="s5523"/>
        <s v="s5525"/>
        <s v="s5526"/>
        <s v="s5527"/>
        <s v="s5528"/>
        <s v="s5529"/>
        <s v="s5530"/>
        <s v="s5531"/>
        <s v="s5532"/>
        <s v="s5533"/>
        <s v="s5534"/>
        <s v="s5535"/>
        <s v="s5536"/>
        <s v="s5537"/>
        <s v="s5540"/>
        <s v="s5541"/>
        <s v="s5542"/>
        <s v="s5544"/>
        <s v="s5545"/>
        <s v="s5546"/>
        <s v="s5547"/>
        <s v="s5548"/>
        <s v="s5549"/>
        <s v="s5550"/>
        <s v="s5551"/>
        <s v="s5552"/>
        <s v="s5553"/>
        <s v="s5556"/>
        <s v="s5557"/>
        <s v="s5558"/>
        <s v="s5560"/>
        <s v="s5561"/>
        <s v="s5562"/>
        <s v="s5563"/>
        <s v="s5565"/>
        <s v="s5566"/>
        <s v="s5569"/>
        <s v="s5571"/>
        <s v="s5572"/>
        <s v="s5573"/>
        <s v="s5574"/>
        <s v="s5575"/>
        <s v="s5577"/>
        <s v="s5578"/>
        <s v="s5580"/>
        <s v="s5582"/>
        <s v="s5583"/>
        <s v="s5585"/>
        <s v="s5587"/>
        <s v="s5588"/>
        <s v="s5589"/>
        <s v="s5590"/>
        <s v="s5591"/>
        <s v="s5595"/>
        <s v="s5596"/>
        <s v="s5597"/>
        <s v="s5598"/>
        <s v="s5600"/>
        <s v="s5601"/>
        <s v="s5603"/>
        <s v="s5605"/>
        <s v="s5606"/>
        <s v="s5607"/>
        <s v="s5608"/>
        <s v="s5611"/>
        <s v="s5613"/>
        <s v="s5614"/>
        <s v="s5615"/>
        <s v="s5616"/>
        <s v="s5617"/>
        <s v="s5618"/>
        <s v="s5619"/>
        <s v="s5620"/>
        <s v="s5621"/>
        <s v="s5622"/>
        <s v="s5623"/>
        <s v="s5624"/>
        <s v="s5625"/>
        <s v="s5626"/>
        <s v="s5627"/>
        <s v="s5628"/>
        <s v="s5629"/>
        <s v="s5630"/>
        <s v="s5631"/>
        <s v="s5632"/>
        <s v="s5633"/>
        <s v="s5634"/>
        <s v="s5635"/>
        <s v="s5636"/>
        <s v="s5637"/>
        <s v="s5638"/>
        <s v="s5639"/>
        <s v="s5640"/>
        <s v="s5642"/>
        <s v="s5643"/>
        <s v="s5644"/>
        <s v="s5645"/>
        <s v="s5646"/>
        <s v="s5647"/>
        <s v="s5648"/>
        <s v="s5649"/>
        <s v="s5650"/>
        <s v="s5652"/>
        <s v="s5653"/>
        <s v="s5657"/>
        <s v="s5658"/>
        <s v="s5660"/>
        <s v="s5661"/>
        <s v="s5662"/>
        <s v="s5664"/>
        <s v="s5665"/>
        <s v="s5667"/>
        <s v="s5675"/>
        <s v="s5677"/>
        <s v="s5679"/>
        <s v="s5680"/>
        <s v="s5682"/>
        <s v="s5683"/>
        <s v="s5686"/>
        <s v="s5688"/>
        <s v="s5689"/>
        <s v="s5690"/>
        <s v="s5692"/>
        <s v="s5694"/>
        <s v="s5695"/>
        <s v="s5696"/>
        <s v="s5697"/>
        <s v="s5698"/>
        <s v="s5699"/>
        <s v="s5702"/>
        <s v="s5703"/>
        <s v="s5705"/>
        <s v="s5706"/>
        <s v="s5707"/>
        <s v="s5709"/>
        <s v="s5710"/>
        <s v="s5711"/>
        <s v="s5712"/>
        <s v="s5713"/>
        <s v="s5714"/>
        <s v="s5715"/>
        <s v="s5718"/>
        <s v="s5719"/>
        <s v="s5720"/>
        <s v="s5722"/>
        <s v="s5725"/>
        <s v="s5726"/>
        <s v="s5727"/>
        <s v="s5734"/>
        <s v="s5736"/>
        <s v="s5737"/>
        <s v="s5738"/>
        <s v="s5739"/>
        <s v="s5740"/>
        <s v="s5741"/>
        <s v="s5743"/>
        <s v="s5744"/>
        <s v="s5746"/>
        <s v="s5747"/>
        <s v="s5748"/>
        <s v="s5749"/>
        <s v="s5750"/>
        <s v="s5751"/>
        <s v="s5755"/>
        <s v="s5756"/>
        <s v="s5757"/>
        <s v="s5758"/>
        <s v="s5759"/>
        <s v="s5761"/>
        <s v="s5762"/>
        <s v="s5765"/>
        <s v="s5766"/>
        <s v="s5768"/>
        <s v="s5771"/>
        <s v="s5773"/>
        <s v="s5774"/>
        <s v="s5775"/>
        <s v="s5777"/>
        <s v="s5779"/>
        <s v="s5780"/>
        <s v="s5781"/>
        <s v="s5783"/>
        <s v="s5784"/>
        <s v="s5785"/>
        <s v="s5793"/>
        <s v="s5794"/>
        <s v="s5795"/>
        <s v="s5796"/>
        <s v="s5797"/>
        <s v="s5798"/>
        <s v="s5809"/>
        <s v="s5810"/>
        <s v="s5811"/>
        <s v="s5814"/>
        <s v="s5816"/>
        <s v="s5817"/>
        <s v="s5818"/>
        <s v="s5819"/>
        <s v="s5820"/>
        <s v="s5821"/>
        <s v="s5822"/>
        <s v="s5825"/>
        <s v="s5827"/>
        <s v="s5829"/>
        <s v="s5831"/>
        <s v="s5832"/>
        <s v="s5833"/>
        <s v="s5834"/>
        <s v="s5835"/>
        <s v="s5836"/>
        <s v="s5838"/>
        <s v="s5840"/>
        <s v="s5841"/>
        <s v="s5842"/>
        <s v="s5843"/>
        <s v="s5847"/>
        <s v="s5848"/>
        <s v="s5849"/>
        <s v="s5850"/>
        <s v="s5852"/>
        <s v="s5853"/>
        <s v="s5855"/>
        <s v="s5858"/>
        <s v="s5859"/>
        <s v="s5860"/>
        <s v="s5861"/>
        <s v="s5862"/>
        <s v="s5865"/>
        <s v="s5866"/>
        <s v="s5869"/>
        <s v="s5873"/>
        <s v="s5874"/>
        <s v="s5875"/>
        <s v="s5876"/>
        <s v="s5877"/>
        <s v="s5879"/>
        <s v="s5880"/>
        <s v="s5881"/>
        <s v="s5882"/>
        <s v="s5884"/>
        <s v="s5885"/>
        <s v="s5887"/>
        <s v="s5888"/>
        <s v="s5889"/>
        <s v="s5890"/>
        <s v="s5891"/>
        <s v="s5892"/>
        <s v="s5893"/>
        <s v="s5894"/>
        <s v="s5895"/>
        <s v="s5897"/>
        <s v="s5898"/>
        <s v="s5899"/>
        <s v="s5900"/>
        <s v="s5902"/>
        <s v="s5904"/>
        <s v="s5905"/>
        <s v="s5906"/>
        <s v="s5907"/>
        <s v="s5908"/>
        <s v="s5910"/>
        <s v="s5911"/>
        <s v="s5912"/>
        <s v="s5913"/>
        <s v="s5914"/>
        <s v="s5916"/>
        <s v="s5917"/>
        <s v="s5918"/>
        <s v="s5922"/>
        <s v="s5925"/>
        <s v="s5926"/>
        <s v="s5927"/>
        <s v="s5928"/>
        <s v="s5929"/>
        <s v="s5930"/>
        <s v="s5931"/>
        <s v="s5932"/>
        <s v="s5933"/>
        <s v="s5935"/>
        <s v="s5936"/>
        <s v="s5937"/>
        <s v="s5938"/>
        <s v="s5939"/>
        <s v="s5942"/>
        <s v="s5943"/>
        <s v="s5944"/>
        <s v="s5945"/>
        <s v="s5946"/>
        <s v="s5947"/>
        <s v="s5948"/>
        <s v="s5949"/>
        <s v="s5950"/>
        <s v="s5951"/>
        <s v="s5952"/>
        <s v="s5953"/>
        <s v="s5954"/>
        <s v="s5955"/>
        <s v="s5956"/>
        <s v="s5957"/>
        <s v="s5958"/>
        <s v="s5959"/>
        <s v="s5960"/>
        <s v="s5961"/>
        <s v="s5962"/>
        <s v="s5963"/>
        <s v="s5964"/>
        <s v="s5966"/>
        <s v="s5967"/>
        <s v="s5969"/>
        <s v="s5970"/>
        <s v="s5971"/>
        <s v="s5972"/>
        <s v="s5973"/>
        <s v="s5974"/>
        <s v="s5976"/>
        <s v="s5977"/>
        <s v="s5978"/>
        <s v="s5980"/>
        <s v="s5981"/>
        <s v="s5982"/>
        <s v="s5984"/>
        <s v="s5986"/>
        <s v="s5988"/>
        <s v="s5989"/>
        <s v="s5991"/>
        <s v="s5992"/>
        <s v="s5993"/>
        <s v="s5994"/>
        <s v="s5995"/>
        <s v="s5996"/>
        <s v="s5997"/>
        <s v="s5999"/>
        <s v="s6000"/>
        <s v="s6001"/>
        <s v="s6003"/>
        <s v="s6004"/>
        <s v="s6005"/>
        <s v="s6006"/>
        <s v="s6007"/>
        <s v="s6009"/>
        <s v="s6010"/>
        <s v="s6011"/>
        <s v="s6012"/>
        <s v="s6013"/>
        <s v="s6014"/>
        <s v="s6015"/>
        <s v="s6016"/>
        <s v="s6018"/>
        <s v="s6019"/>
        <s v="s6020"/>
        <s v="s6021"/>
        <s v="s6022"/>
        <s v="s6023"/>
        <s v="s6024"/>
        <s v="s6025"/>
        <s v="s6026"/>
        <s v="s6028"/>
        <s v="s6029"/>
        <s v="s6030"/>
        <s v="s6031"/>
        <s v="s6032"/>
        <s v="s6033"/>
        <s v="s6034"/>
        <s v="s6035"/>
        <s v="s6036"/>
        <s v="s6037"/>
        <s v="s6039"/>
        <s v="s6040"/>
        <s v="s6041"/>
        <s v="s6042"/>
        <s v="s6043"/>
        <s v="s6044"/>
        <s v="s6047"/>
        <s v="s6048"/>
        <s v="s6050"/>
        <s v="s6051"/>
        <s v="s6052"/>
        <s v="s6053"/>
        <s v="s6054"/>
        <s v="s6055"/>
        <s v="s6056"/>
        <s v="s6057"/>
        <s v="s6058"/>
        <s v="s6059"/>
        <s v="s6060"/>
        <s v="s6061"/>
        <s v="s6062"/>
        <s v="s6063"/>
        <s v="s6064"/>
        <s v="s6065"/>
        <s v="s6066"/>
        <s v="s6069"/>
        <s v="s6070"/>
        <s v="s6071"/>
        <s v="s6072"/>
        <s v="s6073"/>
        <s v="s6074"/>
        <s v="s6075"/>
        <s v="s6076"/>
        <s v="s6077"/>
        <s v="s6079"/>
        <s v="s6080"/>
        <s v="s6081"/>
        <s v="s6082"/>
        <s v="s6083"/>
        <s v="s6084"/>
        <s v="s6085"/>
        <s v="s6086"/>
        <s v="s6087"/>
        <s v="s6088"/>
        <s v="s6089"/>
        <s v="s6091"/>
        <s v="s6092"/>
        <s v="s6093"/>
        <s v="s6094"/>
        <s v="s6096"/>
        <s v="s6097"/>
        <s v="s6098"/>
        <s v="s6099"/>
        <s v="s6100"/>
        <s v="s6104"/>
        <s v="s6105"/>
        <s v="s6107"/>
        <s v="s6108"/>
        <s v="s6110"/>
        <s v="s6111"/>
        <s v="s6112"/>
        <s v="s6113"/>
        <s v="s6114"/>
        <s v="s6115"/>
        <s v="s6116"/>
        <s v="s6117"/>
        <s v="s6118"/>
        <s v="s6119"/>
        <s v="s6120"/>
        <s v="s6121"/>
        <s v="s6122"/>
        <s v="s6123"/>
        <s v="s6124"/>
        <s v="s6125"/>
        <s v="s6126"/>
        <s v="s6128"/>
        <s v="s6129"/>
        <s v="s6130"/>
        <s v="s6131"/>
        <s v="s6132"/>
        <s v="s6134"/>
        <s v="s6135"/>
        <s v="s6136"/>
        <s v="s6137"/>
        <s v="s6139"/>
        <s v="s6140"/>
        <s v="s6141"/>
        <s v="s6142"/>
        <s v="s6143"/>
        <s v="s6144"/>
        <s v="s6145"/>
        <s v="s6146"/>
        <s v="s6148"/>
        <s v="s6149"/>
        <s v="s6150"/>
        <s v="s6151"/>
        <s v="s6152"/>
        <s v="s6153"/>
        <s v="s6154"/>
        <s v="s6155"/>
        <s v="s6156"/>
        <s v="s6158"/>
        <s v="s6159"/>
        <s v="s6160"/>
        <s v="s6161"/>
        <s v="s6163"/>
        <s v="s6164"/>
        <s v="s6165"/>
        <s v="s6166"/>
        <s v="s6169"/>
        <s v="s6170"/>
        <s v="s6171"/>
        <s v="s6172"/>
        <s v="s6173"/>
        <s v="s6176"/>
        <s v="s6177"/>
        <s v="s6179"/>
        <s v="s6180"/>
        <s v="s6181"/>
        <s v="s6182"/>
        <s v="s6183"/>
        <s v="s6184"/>
        <s v="s6185"/>
        <s v="s6186"/>
        <s v="s6187"/>
        <s v="s6188"/>
        <s v="s6189"/>
        <s v="s6190"/>
        <s v="s6191"/>
        <s v="s6192"/>
        <s v="s6193"/>
        <s v="s6194"/>
        <s v="s6196"/>
        <s v="s6197"/>
        <s v="s6198"/>
        <s v="s6200"/>
        <s v="s6201"/>
        <s v="s6202"/>
        <s v="s6203"/>
        <s v="s6204"/>
        <s v="s6205"/>
        <s v="s6206"/>
        <s v="s6207"/>
        <s v="s6208"/>
        <s v="s6209"/>
        <s v="s6210"/>
        <s v="s6211"/>
        <s v="s6212"/>
        <s v="s6213"/>
        <s v="s6215"/>
        <s v="s6216"/>
        <s v="s6218"/>
        <s v="s6219"/>
        <s v="s6221"/>
        <s v="s6222"/>
        <s v="s6223"/>
        <s v="s6224"/>
        <s v="s6225"/>
        <s v="s6226"/>
        <s v="s6227"/>
        <s v="s6228"/>
        <s v="s6230"/>
        <s v="s6231"/>
        <s v="s6232"/>
        <s v="s6233"/>
        <s v="s6234"/>
        <s v="s6235"/>
        <s v="s6236"/>
        <s v="s6237"/>
        <s v="s6238"/>
        <s v="s6239"/>
        <s v="s6240"/>
        <s v="s6241"/>
        <s v="s6242"/>
        <s v="s6243"/>
        <s v="s6244"/>
        <s v="s6245"/>
        <s v="s6246"/>
        <s v="s6247"/>
        <s v="s6248"/>
        <s v="s6249"/>
        <s v="s6252"/>
        <s v="s6255"/>
        <s v="s6256"/>
        <s v="s6257"/>
        <s v="s6258"/>
        <s v="s6260"/>
        <s v="s6261"/>
        <s v="s6267"/>
        <s v="s6268"/>
        <s v="s6269"/>
        <s v="s6270"/>
        <s v="s6271"/>
        <s v="s6272"/>
        <s v="s6273"/>
        <s v="s6274"/>
        <s v="s6275"/>
        <s v="s6278"/>
        <s v="s6279"/>
        <s v="s6281"/>
        <s v="s6283"/>
        <s v="s6284"/>
        <s v="s6285"/>
        <s v="s6286"/>
        <s v="s6289"/>
        <s v="s6290"/>
        <s v="s6291"/>
        <s v="s6293"/>
        <s v="s6294"/>
        <s v="s6297"/>
        <s v="s6299"/>
        <s v="s6300"/>
        <s v="s6301"/>
        <s v="s6303"/>
        <s v="s6304"/>
        <s v="s6306"/>
        <s v="s6307"/>
        <s v="s6308"/>
        <s v="s6309"/>
        <s v="s6310"/>
        <s v="s6311"/>
        <s v="s6312"/>
        <s v="s6313"/>
        <s v="s6314"/>
        <s v="s6315"/>
        <s v="s6316"/>
        <s v="s6317"/>
        <s v="s6318"/>
        <s v="s6320"/>
        <s v="s6321"/>
        <s v="s6322"/>
        <s v="s6323"/>
        <s v="s6325"/>
        <s v="s6326"/>
        <s v="s6327"/>
        <s v="s6328"/>
        <s v="s6329"/>
        <s v="s6330"/>
        <s v="s6331"/>
        <s v="s6332"/>
        <s v="s6333"/>
        <s v="s6334"/>
        <s v="s6335"/>
        <s v="s6337"/>
        <s v="s6338"/>
        <s v="s6339"/>
        <s v="s6340"/>
        <s v="s6341"/>
        <s v="s6343"/>
        <s v="s6344"/>
        <s v="s6345"/>
        <s v="s6346"/>
        <s v="s6347"/>
        <s v="s6349"/>
        <s v="s6350"/>
        <s v="s6351"/>
        <s v="s6352"/>
        <s v="s6353"/>
        <s v="s6354"/>
        <s v="s6355"/>
        <s v="s6356"/>
        <s v="s6357"/>
        <s v="s6359"/>
        <s v="s6360"/>
        <s v="s6363"/>
        <s v="s6364"/>
        <s v="s6366"/>
        <s v="s6367"/>
        <s v="s6368"/>
        <s v="s6370"/>
        <s v="s6371"/>
        <s v="s6372"/>
        <s v="s6373"/>
        <s v="s6375"/>
        <s v="s6376"/>
        <s v="s6377"/>
        <s v="s6378"/>
        <s v="s6380"/>
        <s v="s6381"/>
        <s v="s6383"/>
        <s v="s6384"/>
        <s v="s6385"/>
        <s v="s6387"/>
        <s v="s6388"/>
        <s v="s6389"/>
        <s v="s6391"/>
        <s v="s6392"/>
        <s v="s6393"/>
        <s v="s6395"/>
        <s v="s6396"/>
        <s v="s6397"/>
        <s v="s6398"/>
        <s v="s6400"/>
        <s v="s6401"/>
        <s v="s6403"/>
        <s v="s6404"/>
        <s v="s6409"/>
        <s v="s6410"/>
        <s v="s6411"/>
        <s v="s6413"/>
        <s v="s6415"/>
        <s v="s6416"/>
        <s v="s6418"/>
        <s v="s6419"/>
        <s v="s6420"/>
        <s v="s6422"/>
        <s v="s6423"/>
        <s v="s6424"/>
        <s v="s6425"/>
        <s v="s6426"/>
        <s v="s6428"/>
        <s v="s6429"/>
        <s v="s6430"/>
        <s v="s6432"/>
        <s v="s6433"/>
        <s v="s6434"/>
        <s v="s6435"/>
        <s v="s6436"/>
        <s v="s6437"/>
        <s v="s6438"/>
        <s v="s6439"/>
        <s v="s6440"/>
        <s v="s6441"/>
        <s v="s6442"/>
        <s v="s6443"/>
        <s v="s6444"/>
        <s v="s6445"/>
        <s v="s6446"/>
        <s v="s6447"/>
        <s v="s6448"/>
        <s v="s6449"/>
        <s v="s6450"/>
        <s v="s6451"/>
        <s v="s6453"/>
        <s v="s6454"/>
        <s v="s6455"/>
        <s v="s6459"/>
        <s v="s6465"/>
        <s v="s6466"/>
        <s v="s6467"/>
        <s v="s6468"/>
        <s v="s6469"/>
        <s v="s6471"/>
        <s v="s6473"/>
        <s v="s6474"/>
        <s v="s6475"/>
        <s v="s6476"/>
        <s v="s6477"/>
        <s v="s6479"/>
        <s v="s6480"/>
        <s v="s6481"/>
        <s v="s6482"/>
        <s v="s6483"/>
        <s v="s6485"/>
        <s v="s6486"/>
        <s v="s6487"/>
        <s v="s6489"/>
        <s v="s6490"/>
        <s v="s6492"/>
        <s v="s6493"/>
        <s v="s6494"/>
        <s v="s6495"/>
        <s v="s6497"/>
        <s v="s6498"/>
        <s v="s6500"/>
        <s v="s6501"/>
        <s v="s6502"/>
        <s v="s6503"/>
        <s v="s6504"/>
        <s v="s6511"/>
        <s v="s6512"/>
        <s v="s6513"/>
        <s v="s6516"/>
        <s v="s6517"/>
        <s v="s6518"/>
        <s v="s6519"/>
        <s v="s6522"/>
        <s v="s6523"/>
        <s v="s6524"/>
        <s v="s6526"/>
        <s v="s6527"/>
        <s v="s6528"/>
        <s v="s6529"/>
        <s v="s6530"/>
        <s v="s6531"/>
        <s v="s6534"/>
        <s v="s6535"/>
        <s v="s6537"/>
        <s v="s6538"/>
        <s v="s6540"/>
        <s v="s6541"/>
        <s v="s6542"/>
        <s v="s6544"/>
        <s v="s6545"/>
        <s v="s6546"/>
        <s v="s6547"/>
        <s v="s6548"/>
        <s v="s6549"/>
        <s v="s6551"/>
        <s v="s6552"/>
        <s v="s6553"/>
        <s v="s6554"/>
        <s v="s6555"/>
        <s v="s6556"/>
        <s v="s6558"/>
        <s v="s6559"/>
        <s v="s6562"/>
        <s v="s6563"/>
        <s v="s6565"/>
        <s v="s6566"/>
        <s v="s6567"/>
        <s v="s6568"/>
        <s v="s6570"/>
        <s v="s6571"/>
        <s v="s6574"/>
        <s v="s6575"/>
        <s v="s6576"/>
        <s v="s6577"/>
        <s v="s6578"/>
        <s v="s6579"/>
        <s v="s6580"/>
        <s v="s6581"/>
        <s v="s6582"/>
        <s v="s6583"/>
        <s v="s6584"/>
        <s v="s6585"/>
        <s v="s6586"/>
        <s v="s6589"/>
        <s v="s6590"/>
        <s v="s6591"/>
        <s v="s6592"/>
        <s v="s6593"/>
        <s v="s6594"/>
        <s v="s6596"/>
        <s v="s6597"/>
        <s v="s6598"/>
        <s v="s6599"/>
        <s v="s6600"/>
        <s v="s6601"/>
        <s v="s6603"/>
        <s v="s6605"/>
        <s v="s6606"/>
        <s v="s6607"/>
        <s v="s6609"/>
        <s v="s6610"/>
        <s v="s6611"/>
        <s v="s6613"/>
        <s v="s6615"/>
        <s v="s6616"/>
        <s v="s6617"/>
        <s v="s6618"/>
        <s v="s6620"/>
        <s v="s6621"/>
        <s v="s6622"/>
        <s v="s6623"/>
        <s v="s6624"/>
        <s v="s6625"/>
        <s v="s6626"/>
        <s v="s6627"/>
        <s v="s6628"/>
        <s v="s6629"/>
        <s v="s6630"/>
        <s v="s6631"/>
        <s v="s6632"/>
        <s v="s6633"/>
        <s v="s6634"/>
        <s v="s6635"/>
        <s v="s6637"/>
        <s v="s6638"/>
        <s v="s6639"/>
        <s v="s6640"/>
        <s v="s6641"/>
        <s v="s6642"/>
        <s v="s6643"/>
        <s v="s6644"/>
        <s v="s6645"/>
        <s v="s6648"/>
        <s v="s6649"/>
        <s v="s6650"/>
        <s v="s6654"/>
        <s v="s6655"/>
        <s v="s6656"/>
        <s v="s6657"/>
        <s v="s6658"/>
        <s v="s6662"/>
        <s v="s6663"/>
        <s v="s6665"/>
        <s v="s6666"/>
        <s v="s6667"/>
        <s v="s6668"/>
        <s v="s6669"/>
        <s v="s6670"/>
        <s v="s6671"/>
        <s v="s6676"/>
        <s v="s6678"/>
        <s v="s6681"/>
        <s v="s6682"/>
        <s v="s6683"/>
        <s v="s6684"/>
        <s v="s6687"/>
        <s v="s6688"/>
        <s v="s6689"/>
        <s v="s6690"/>
        <s v="s6692"/>
        <s v="s6693"/>
        <s v="s6695"/>
        <s v="s6697"/>
        <s v="s6699"/>
        <s v="s6700"/>
        <s v="s6701"/>
        <s v="s6702"/>
        <s v="s6703"/>
        <s v="s6704"/>
        <s v="s6705"/>
        <s v="s6706"/>
        <s v="s6707"/>
        <s v="s6709"/>
        <s v="s6711"/>
        <s v="s6712"/>
        <s v="s6713"/>
        <s v="s6714"/>
        <s v="s6716"/>
        <s v="s6717"/>
        <s v="s6720"/>
        <s v="s6721"/>
        <s v="s6722"/>
        <s v="s6723"/>
        <s v="s6724"/>
        <s v="s6726"/>
        <s v="s6727"/>
        <s v="s6728"/>
        <s v="s6730"/>
        <s v="s6731"/>
        <s v="s6734"/>
        <s v="s6735"/>
        <s v="s6736"/>
        <s v="s6737"/>
        <s v="s6738"/>
        <s v="s6739"/>
        <s v="s6740"/>
        <s v="s6741"/>
        <s v="s6743"/>
        <s v="s6744"/>
        <s v="s6746"/>
        <s v="s6747"/>
        <s v="s6748"/>
        <s v="s6749"/>
        <s v="s6750"/>
        <s v="s6752"/>
        <s v="s6753"/>
        <s v="s6754"/>
        <s v="s6755"/>
        <s v="s6756"/>
        <s v="s6757"/>
        <s v="s6758"/>
        <s v="s6759"/>
        <s v="s6760"/>
        <s v="s6761"/>
        <s v="s6763"/>
        <s v="s6765"/>
        <s v="s6766"/>
        <s v="s6768"/>
        <s v="s6769"/>
        <s v="s6770"/>
        <s v="s6772"/>
        <s v="s6773"/>
        <s v="s6776"/>
        <s v="s6777"/>
        <s v="s6778"/>
        <s v="s6779"/>
        <s v="s6780"/>
        <s v="s6781"/>
        <s v="s6782"/>
        <s v="s6784"/>
        <s v="s6785"/>
        <s v="s6787"/>
        <s v="s6788"/>
        <s v="s6790"/>
        <s v="s6791"/>
        <s v="s6793"/>
        <s v="s6794"/>
        <s v="s6795"/>
        <s v="s6797"/>
        <s v="s6798"/>
        <s v="s6799"/>
        <s v="s6800"/>
        <s v="s6801"/>
        <s v="s6802"/>
        <s v="s6803"/>
        <s v="s6805"/>
        <s v="s6806"/>
        <s v="s6808"/>
        <s v="s6809"/>
        <s v="s6810"/>
        <s v="s6811"/>
        <s v="s6814"/>
        <s v="s6815"/>
        <s v="s6816"/>
        <s v="s6817"/>
        <s v="s6818"/>
        <s v="s6819"/>
        <s v="s6820"/>
        <s v="s6822"/>
        <s v="s6824"/>
        <s v="s6827"/>
        <s v="s6829"/>
        <s v="s6830"/>
        <s v="s6831"/>
        <s v="s6832"/>
        <s v="s6833"/>
        <s v="s6838"/>
        <s v="s6839"/>
        <s v="s6840"/>
        <s v="s6841"/>
        <s v="s6843"/>
        <s v="s6844"/>
        <s v="s6845"/>
        <s v="s6846"/>
        <s v="s6847"/>
        <s v="s6848"/>
        <s v="s6849"/>
        <s v="s6851"/>
        <s v="s6852"/>
        <s v="s6853"/>
        <s v="s6854"/>
        <s v="s6855"/>
        <s v="s6856"/>
        <s v="s6857"/>
        <s v="s6859"/>
        <s v="s6860"/>
        <s v="s6861"/>
        <s v="s6862"/>
        <s v="s6863"/>
        <s v="s6864"/>
        <s v="s6865"/>
        <s v="s6866"/>
        <s v="s6867"/>
        <s v="s6868"/>
        <s v="s6870"/>
        <s v="s6871"/>
        <s v="s6873"/>
        <s v="s6874"/>
        <s v="s6875"/>
        <s v="s6876"/>
        <s v="s6877"/>
        <s v="s6878"/>
        <s v="s6879"/>
        <s v="s6880"/>
        <s v="s6881"/>
        <s v="s6882"/>
        <s v="s6883"/>
        <s v="s6884"/>
        <s v="s6885"/>
        <s v="s6887"/>
        <s v="s6888"/>
        <s v="s6889"/>
        <s v="s6892"/>
        <s v="s6893"/>
        <s v="s6894"/>
        <s v="s6897"/>
        <s v="s6898"/>
        <s v="s6899"/>
        <s v="s6900"/>
        <s v="s6901"/>
        <s v="s6903"/>
        <s v="s6904"/>
        <s v="s6905"/>
        <s v="s6906"/>
        <s v="s6909"/>
        <s v="s6910"/>
        <s v="s6911"/>
        <s v="s6912"/>
        <s v="s6913"/>
        <s v="s6914"/>
        <s v="s6915"/>
        <s v="s6916"/>
        <s v="s6917"/>
        <s v="s6919"/>
        <s v="s6921"/>
        <s v="s6922"/>
        <s v="s6925"/>
        <s v="s6926"/>
        <s v="s6928"/>
        <s v="s6929"/>
        <s v="s6930"/>
        <s v="s6932"/>
        <s v="s6933"/>
        <s v="s6934"/>
        <s v="s6935"/>
        <s v="s6937"/>
        <s v="s6939"/>
        <s v="s6940"/>
        <s v="s6941"/>
        <s v="s6943"/>
        <s v="s6944"/>
        <s v="s6945"/>
        <s v="s6946"/>
        <s v="s6947"/>
        <s v="s6948"/>
        <s v="s6949"/>
        <s v="s6950"/>
        <s v="s6951"/>
        <s v="s6953"/>
        <s v="s6955"/>
        <s v="s6957"/>
        <s v="s6958"/>
        <s v="s6959"/>
        <s v="s6960"/>
        <s v="s6961"/>
        <s v="s6962"/>
        <s v="s6963"/>
        <s v="s6965"/>
        <s v="s6967"/>
        <s v="s6968"/>
        <s v="s6969"/>
        <s v="s6973"/>
        <s v="s6974"/>
        <s v="s6976"/>
        <s v="s6978"/>
        <s v="s6979"/>
        <s v="s6980"/>
        <s v="s6981"/>
        <s v="s6983"/>
        <s v="s6984"/>
        <s v="s6985"/>
        <s v="s6986"/>
        <s v="s6987"/>
        <s v="s6988"/>
        <s v="s6989"/>
        <s v="s6991"/>
        <s v="s6992"/>
        <s v="s6993"/>
        <s v="s6994"/>
        <s v="s6995"/>
        <s v="s6996"/>
        <s v="s6998"/>
        <s v="s7000"/>
        <s v="s7001"/>
        <s v="s7003"/>
        <s v="s7004"/>
        <s v="s7005"/>
        <s v="s7006"/>
        <s v="s7008"/>
        <s v="s7009"/>
        <s v="s7010"/>
        <s v="s7011"/>
        <s v="s7012"/>
        <s v="s7013"/>
        <s v="s7014"/>
        <s v="s7015"/>
        <s v="s7016"/>
        <s v="s7017"/>
        <s v="s7019"/>
        <s v="s7020"/>
        <s v="s7021"/>
        <s v="s7022"/>
        <s v="s7023"/>
        <s v="s7024"/>
        <s v="s7026"/>
        <s v="s7027"/>
        <s v="s7028"/>
        <s v="s7031"/>
        <s v="s7032"/>
        <s v="s7033"/>
        <s v="s7035"/>
        <s v="s7036"/>
        <s v="s7037"/>
        <s v="s7038"/>
        <s v="s7039"/>
        <s v="s7041"/>
        <s v="s7042"/>
        <s v="s7043"/>
        <s v="s7044"/>
        <s v="s7045"/>
        <s v="s7047"/>
        <s v="s7048"/>
        <s v="s7049"/>
        <s v="s7050"/>
        <s v="s7052"/>
        <s v="s7053"/>
        <s v="s7054"/>
        <s v="s7056"/>
        <s v="s7057"/>
        <s v="s7058"/>
        <s v="s7059"/>
        <s v="s7061"/>
        <s v="s7062"/>
        <s v="s7063"/>
        <s v="s7064"/>
        <s v="s7065"/>
        <s v="s7066"/>
        <s v="s7067"/>
        <s v="s7068"/>
        <s v="s7069"/>
        <s v="s7071"/>
        <s v="s7072"/>
        <s v="s7073"/>
        <s v="s7074"/>
        <s v="s7075"/>
        <s v="s7076"/>
        <s v="s7077"/>
        <s v="s7078"/>
        <s v="s7079"/>
        <s v="s7080"/>
        <s v="s7085"/>
        <s v="s7087"/>
        <s v="s7088"/>
        <s v="s7089"/>
        <s v="s7090"/>
        <s v="s7091"/>
        <s v="s7092"/>
        <s v="s7093"/>
        <s v="s7094"/>
        <s v="s7095"/>
        <s v="s7096"/>
        <s v="s7097"/>
        <s v="s7098"/>
        <s v="s7100"/>
        <s v="s7103"/>
        <s v="s7104"/>
        <s v="s7106"/>
        <s v="s7107"/>
        <s v="s7108"/>
        <s v="s7110"/>
        <s v="s7111"/>
        <s v="s7112"/>
        <s v="s7113"/>
        <s v="s7114"/>
        <s v="s7115"/>
        <s v="s7116"/>
        <s v="s7118"/>
        <s v="s7119"/>
        <s v="s7120"/>
        <s v="s7122"/>
        <s v="s7123"/>
        <s v="s7125"/>
        <s v="s7127"/>
        <s v="s7128"/>
        <s v="s7129"/>
        <s v="s7131"/>
        <s v="s7133"/>
        <s v="s7135"/>
        <s v="s7136"/>
        <s v="s7137"/>
        <s v="s7138"/>
        <s v="s7140"/>
        <s v="s7141"/>
        <s v="s7142"/>
        <s v="s7145"/>
        <s v="s7146"/>
        <s v="s7148"/>
        <s v="s7150"/>
        <s v="s7151"/>
        <s v="s7152"/>
        <s v="s7153"/>
        <s v="s7154"/>
        <s v="s7155"/>
        <s v="s7157"/>
        <s v="s7159"/>
        <s v="s7160"/>
        <s v="s7161"/>
        <s v="s7162"/>
        <s v="s7163"/>
        <s v="s7164"/>
        <s v="s7165"/>
        <s v="s7166"/>
        <s v="s7167"/>
        <s v="s7168"/>
        <s v="s7170"/>
        <s v="s7171"/>
        <s v="s7172"/>
        <s v="s7173"/>
        <s v="s7174"/>
        <s v="s7175"/>
        <s v="s7176"/>
        <s v="s7177"/>
        <s v="s7179"/>
        <s v="s7180"/>
        <s v="s7181"/>
        <s v="s7182"/>
        <s v="s7184"/>
        <s v="s7187"/>
        <s v="s7189"/>
        <s v="s7190"/>
        <s v="s7191"/>
        <s v="s7192"/>
        <s v="s7193"/>
        <s v="s7194"/>
        <s v="s7195"/>
        <s v="s7196"/>
        <s v="s7198"/>
        <s v="s7199"/>
        <s v="s7200"/>
        <s v="s7201"/>
        <s v="s7202"/>
        <s v="s7203"/>
        <s v="s7204"/>
        <s v="s7205"/>
        <s v="s7206"/>
        <s v="s7207"/>
        <s v="s7208"/>
        <s v="s7209"/>
        <s v="s7211"/>
        <s v="s7212"/>
        <s v="s7213"/>
        <s v="s7214"/>
        <s v="s7217"/>
        <s v="s7219"/>
        <s v="s7220"/>
        <s v="s7221"/>
        <s v="s7222"/>
        <s v="s7224"/>
        <s v="s7225"/>
        <s v="s7226"/>
        <s v="s7231"/>
        <s v="s7235"/>
        <s v="s7237"/>
        <s v="s7238"/>
        <s v="s7239"/>
        <s v="s7240"/>
        <s v="s7241"/>
        <s v="s7242"/>
        <s v="s7243"/>
        <s v="s7245"/>
        <s v="s7247"/>
        <s v="s7248"/>
        <s v="s7249"/>
        <s v="s7250"/>
        <s v="s7251"/>
        <s v="s7252"/>
        <s v="s7253"/>
        <s v="s7254"/>
        <s v="s7259"/>
        <s v="s7260"/>
        <s v="s7261"/>
        <s v="s7262"/>
        <s v="s7263"/>
        <s v="s7266"/>
        <s v="s7268"/>
        <s v="s7270"/>
        <s v="s7271"/>
        <s v="s7272"/>
        <s v="s7273"/>
        <s v="s7274"/>
        <s v="s7275"/>
        <s v="s7276"/>
        <s v="s7277"/>
        <s v="s7278"/>
        <s v="s7281"/>
        <s v="s7282"/>
        <s v="s7283"/>
        <s v="s7284"/>
        <s v="s7285"/>
        <s v="s7287"/>
        <s v="s7289"/>
        <s v="s7293"/>
        <s v="s7294"/>
        <s v="s7295"/>
        <s v="s7296"/>
        <s v="s7297"/>
        <s v="s7299"/>
        <s v="s7300"/>
        <s v="s7303"/>
        <s v="s7304"/>
        <s v="s7305"/>
        <s v="s7306"/>
        <s v="s7307"/>
        <s v="s7309"/>
        <s v="s7310"/>
        <s v="s7312"/>
        <s v="s7314"/>
        <s v="s7315"/>
        <s v="s7316"/>
        <s v="s7317"/>
        <s v="s7321"/>
        <s v="s7323"/>
        <s v="s7324"/>
        <s v="s7327"/>
        <s v="s7328"/>
        <s v="s7329"/>
        <s v="s7330"/>
        <s v="s7331"/>
        <s v="s7333"/>
        <s v="s7334"/>
        <s v="s7335"/>
        <s v="s7336"/>
        <s v="s7337"/>
        <s v="s7338"/>
        <s v="s7341"/>
        <s v="s7342"/>
        <s v="s7345"/>
        <s v="s7346"/>
        <s v="s7347"/>
        <s v="s7348"/>
        <s v="s7351"/>
        <s v="s7352"/>
        <s v="s7353"/>
        <s v="s7355"/>
        <s v="s7356"/>
        <s v="s7357"/>
        <s v="s7358"/>
        <s v="s7359"/>
        <s v="s7361"/>
        <s v="s7362"/>
        <s v="s7363"/>
        <s v="s7364"/>
        <s v="s7365"/>
        <s v="s7366"/>
        <s v="s7367"/>
        <s v="s7368"/>
        <s v="s7370"/>
        <s v="s7371"/>
        <s v="s7372"/>
        <s v="s7373"/>
        <s v="s7374"/>
        <s v="s7375"/>
        <s v="s7376"/>
        <s v="s7378"/>
        <s v="s7379"/>
        <s v="s7380"/>
        <s v="s7381"/>
        <s v="s7385"/>
        <s v="s7387"/>
        <s v="s7388"/>
        <s v="s7389"/>
        <s v="s7390"/>
        <s v="s7391"/>
        <s v="s7392"/>
        <s v="s7394"/>
        <s v="s7395"/>
        <s v="s7396"/>
        <s v="s7397"/>
        <s v="s7398"/>
        <s v="s7399"/>
        <s v="s7400"/>
        <s v="s7401"/>
        <s v="s7402"/>
        <s v="s7403"/>
        <s v="s7404"/>
        <s v="s7408"/>
        <s v="s7410"/>
        <s v="s7411"/>
        <s v="s7412"/>
        <s v="s7413"/>
        <s v="s7414"/>
        <s v="s7416"/>
        <s v="s7417"/>
        <s v="s7418"/>
        <s v="s7420"/>
        <s v="s7421"/>
        <s v="s7422"/>
        <s v="s7423"/>
        <s v="s7424"/>
        <s v="s7425"/>
        <s v="s7426"/>
        <s v="s7427"/>
        <s v="s7428"/>
        <s v="s7429"/>
        <s v="s7430"/>
        <s v="s7431"/>
        <s v="s7432"/>
        <s v="s7433"/>
        <s v="s7434"/>
        <s v="s7435"/>
        <s v="s7438"/>
        <s v="s7440"/>
        <s v="s7441"/>
        <s v="s7442"/>
        <s v="s7443"/>
        <s v="s7444"/>
        <s v="s7445"/>
        <s v="s7446"/>
        <s v="s7449"/>
        <s v="s7451"/>
        <s v="s7452"/>
        <s v="s7453"/>
        <s v="s7455"/>
        <s v="s7457"/>
        <s v="s7459"/>
        <s v="s7461"/>
        <s v="s7462"/>
        <s v="s7463"/>
        <s v="s7465"/>
        <s v="s7466"/>
        <s v="s7467"/>
        <s v="s7468"/>
        <s v="s7470"/>
        <s v="s7471"/>
        <s v="s7472"/>
        <s v="s7473"/>
        <s v="s7474"/>
        <s v="s7475"/>
        <s v="s7476"/>
        <s v="s7477"/>
        <s v="s7478"/>
        <s v="s7479"/>
        <s v="s7480"/>
        <s v="s7482"/>
        <s v="s7483"/>
        <s v="s7485"/>
        <s v="s7487"/>
        <s v="s7488"/>
        <s v="s7489"/>
        <s v="s7490"/>
        <s v="s7491"/>
        <s v="s7492"/>
        <s v="s7493"/>
        <s v="s7494"/>
        <s v="s7495"/>
        <s v="s7496"/>
        <s v="s7497"/>
        <s v="s7498"/>
        <s v="s7499"/>
        <s v="s7500"/>
        <s v="s7501"/>
        <s v="s7502"/>
        <s v="s7504"/>
        <s v="s7505"/>
        <s v="s7507"/>
        <s v="s7508"/>
        <s v="s7509"/>
        <s v="s7510"/>
        <s v="s7511"/>
        <s v="s7512"/>
        <s v="s7513"/>
        <s v="s7514"/>
        <s v="s7515"/>
        <s v="s7516"/>
        <s v="s7517"/>
        <s v="s7518"/>
        <s v="s7519"/>
        <s v="s7520"/>
        <s v="s7521"/>
        <s v="s7523"/>
        <s v="s7524"/>
        <s v="s7525"/>
        <s v="s7526"/>
        <s v="s7527"/>
        <s v="s7528"/>
        <s v="s7531"/>
        <s v="s7532"/>
        <s v="s7533"/>
        <s v="s7534"/>
        <s v="s7535"/>
        <s v="s7536"/>
        <s v="s7537"/>
        <s v="s7538"/>
        <s v="s7540"/>
        <s v="s7542"/>
        <s v="s7543"/>
        <s v="s7545"/>
        <s v="s7546"/>
        <s v="s7547"/>
        <s v="s7549"/>
        <s v="s7550"/>
        <s v="s7553"/>
        <s v="s7554"/>
        <s v="s7555"/>
        <s v="s7556"/>
        <s v="s7557"/>
        <s v="s7558"/>
        <s v="s7559"/>
        <s v="s7560"/>
        <s v="s7561"/>
        <s v="s7562"/>
        <s v="s7564"/>
        <s v="s7565"/>
        <s v="s7566"/>
        <s v="s7567"/>
        <s v="s7568"/>
        <s v="s7576"/>
        <s v="s7578"/>
        <s v="s7579"/>
        <s v="s7580"/>
        <s v="s7581"/>
        <s v="s7582"/>
        <s v="s7583"/>
        <s v="s7584"/>
        <s v="s7585"/>
        <s v="s7586"/>
        <s v="s7588"/>
        <s v="s7591"/>
        <s v="s7592"/>
        <s v="s7593"/>
        <s v="s7595"/>
        <s v="s7596"/>
        <s v="s7597"/>
        <s v="s7599"/>
        <s v="s7601"/>
        <s v="s7602"/>
        <s v="s7603"/>
        <s v="s7604"/>
        <s v="s7605"/>
        <s v="s7606"/>
        <s v="s7607"/>
        <s v="s7608"/>
        <s v="s7609"/>
        <s v="s7610"/>
        <s v="s7612"/>
        <s v="s7613"/>
        <s v="s7614"/>
        <s v="s7615"/>
        <s v="s7616"/>
        <s v="s7617"/>
        <s v="s7618"/>
        <s v="s7619"/>
        <s v="s7620"/>
        <s v="s7621"/>
        <s v="s7622"/>
        <s v="s7623"/>
        <s v="s7626"/>
        <s v="s7627"/>
        <s v="s7631"/>
        <s v="s7632"/>
        <s v="s7634"/>
        <s v="s7635"/>
        <s v="s7636"/>
        <s v="s7637"/>
        <s v="s7638"/>
        <s v="s7639"/>
        <s v="s7640"/>
        <s v="s7642"/>
        <s v="s7643"/>
        <s v="s7644"/>
        <s v="s7645"/>
        <s v="s7648"/>
        <s v="s7649"/>
        <s v="s7651"/>
        <s v="s7652"/>
        <s v="s7653"/>
        <s v="s7654"/>
        <s v="s7655"/>
        <s v="s7656"/>
        <s v="s7657"/>
        <s v="s7658"/>
        <s v="s7659"/>
        <s v="s7660"/>
        <s v="s7661"/>
        <s v="s7662"/>
        <s v="s7664"/>
        <s v="s7665"/>
        <s v="s7666"/>
        <s v="s7668"/>
        <s v="s7669"/>
        <s v="s7670"/>
        <s v="s7671"/>
        <s v="s7673"/>
        <s v="s7677"/>
        <s v="s7678"/>
        <s v="s7679"/>
        <s v="s7680"/>
        <s v="s7681"/>
        <s v="s7682"/>
        <s v="s7683"/>
        <s v="s7684"/>
        <s v="s7685"/>
        <s v="s7687"/>
        <s v="s7688"/>
        <s v="s7689"/>
        <s v="s7691"/>
        <s v="s7692"/>
        <s v="s7693"/>
        <s v="s7695"/>
        <s v="s7696"/>
        <s v="s7697"/>
        <s v="s7698"/>
        <s v="s7700"/>
        <s v="s7701"/>
        <s v="s7702"/>
        <s v="s7703"/>
        <s v="s7704"/>
        <s v="s7705"/>
        <s v="s7707"/>
        <s v="s7708"/>
        <s v="s7709"/>
        <s v="s7712"/>
        <s v="s7713"/>
        <s v="s7714"/>
        <s v="s7715"/>
        <s v="s7716"/>
        <s v="s7717"/>
        <s v="s7718"/>
        <s v="s7720"/>
        <s v="s7721"/>
        <s v="s7723"/>
        <s v="s7724"/>
        <s v="s7725"/>
        <s v="s7727"/>
        <s v="s7728"/>
        <s v="s7729"/>
        <s v="s7731"/>
        <s v="s7732"/>
        <s v="s7733"/>
        <s v="s7735"/>
        <s v="s7736"/>
        <s v="s7737"/>
        <s v="s7738"/>
        <s v="s7739"/>
        <s v="s7740"/>
        <s v="s7741"/>
        <s v="s7742"/>
        <s v="s7743"/>
        <s v="s7744"/>
        <s v="s7745"/>
        <s v="s7746"/>
        <s v="s7747"/>
        <s v="s7749"/>
        <s v="s7750"/>
        <s v="s7751"/>
        <s v="s7752"/>
        <s v="s7753"/>
        <s v="s7754"/>
        <s v="s7755"/>
        <s v="s7756"/>
        <s v="s7758"/>
        <s v="s7759"/>
        <s v="s7779"/>
        <s v="s7789"/>
        <s v="s7790"/>
        <s v="s7791"/>
        <s v="s7792"/>
        <s v="s7793"/>
        <s v="s7794"/>
        <s v="s7795"/>
        <s v="s7797"/>
        <s v="s7798"/>
        <s v="s7800"/>
        <s v="s7802"/>
        <s v="s7803"/>
        <s v="s7804"/>
        <s v="s7805"/>
        <s v="s7806"/>
        <s v="s7808"/>
        <s v="s7810"/>
        <s v="s7812"/>
        <s v="s7815"/>
        <s v="s7817"/>
        <s v="s7818"/>
        <s v="s7819"/>
        <s v="s7820"/>
        <s v="s7821"/>
        <s v="s7822"/>
        <s v="s7823"/>
        <s v="s7824"/>
        <s v="s7825"/>
        <s v="s7826"/>
        <s v="s7827"/>
        <s v="s7828"/>
        <s v="s7830"/>
        <s v="s7831"/>
        <s v="s7832"/>
        <s v="s7833"/>
        <s v="s7834"/>
        <s v="s7835"/>
        <s v="s7837"/>
        <s v="s7838"/>
        <s v="s7840"/>
        <s v="s7842"/>
        <s v="s7844"/>
        <s v="s7845"/>
        <s v="s7846"/>
        <s v="s7847"/>
        <s v="s7850"/>
        <s v="s7852"/>
        <s v="s7853"/>
        <s v="s7854"/>
        <s v="s7855"/>
        <s v="s7856"/>
        <s v="s7858"/>
        <s v="s7859"/>
        <s v="s7860"/>
        <s v="s7861"/>
        <s v="s7862"/>
        <s v="s7864"/>
        <s v="s7865"/>
        <s v="s7866"/>
        <s v="s7867"/>
        <s v="s7869"/>
        <s v="s7870"/>
        <s v="s7872"/>
        <s v="s7874"/>
        <s v="s7875"/>
        <s v="s7876"/>
        <s v="s7877"/>
        <s v="s7878"/>
        <s v="s7880"/>
        <s v="s7881"/>
        <s v="s7882"/>
        <s v="s7883"/>
        <s v="s7884"/>
        <s v="s7885"/>
        <s v="s7886"/>
        <s v="s7887"/>
        <s v="s7888"/>
        <s v="s7889"/>
        <s v="s7890"/>
        <s v="s7891"/>
        <s v="s7892"/>
        <s v="s7895"/>
        <s v="s7896"/>
        <s v="s7897"/>
        <s v="s7899"/>
        <s v="s7900"/>
        <s v="s7901"/>
        <s v="s7902"/>
        <s v="s7903"/>
        <s v="s7904"/>
        <s v="s7905"/>
        <s v="s7906"/>
        <s v="s7908"/>
        <s v="s7910"/>
        <s v="s7911"/>
        <s v="s7912"/>
        <s v="s7913"/>
        <s v="s7914"/>
        <s v="s7915"/>
        <s v="s7916"/>
        <s v="s7917"/>
        <s v="s7918"/>
        <s v="s7919"/>
        <s v="s7920"/>
        <s v="s7921"/>
        <s v="s7922"/>
        <s v="s7923"/>
        <s v="s7924"/>
        <s v="s7925"/>
        <s v="s7926"/>
        <s v="s7927"/>
        <s v="s7928"/>
        <s v="s7929"/>
        <s v="s7931"/>
        <s v="s7932"/>
        <s v="s7933"/>
        <s v="s7934"/>
        <s v="s7935"/>
        <s v="s7936"/>
        <s v="s7937"/>
        <s v="s7938"/>
        <s v="s7939"/>
        <s v="s7940"/>
        <s v="s7941"/>
        <s v="s7942"/>
        <s v="s7944"/>
        <s v="s7945"/>
        <s v="s7946"/>
        <s v="s7947"/>
        <s v="s7948"/>
        <s v="s7950"/>
        <s v="s7951"/>
        <s v="s7952"/>
        <s v="s7953"/>
        <s v="s7955"/>
        <s v="s7956"/>
        <s v="s7957"/>
        <s v="s7958"/>
        <s v="s7959"/>
        <s v="s7960"/>
        <s v="s7961"/>
        <s v="s7962"/>
        <s v="s7963"/>
        <s v="s7964"/>
        <s v="s7965"/>
        <s v="s7966"/>
        <s v="s7967"/>
        <s v="s7968"/>
        <s v="s7970"/>
        <s v="s7971"/>
        <s v="s7972"/>
        <s v="s7973"/>
        <s v="s7974"/>
        <s v="s7975"/>
        <s v="s7976"/>
        <s v="s7977"/>
        <s v="s7978"/>
        <s v="s7979"/>
        <s v="s7980"/>
        <s v="s7981"/>
        <s v="s7982"/>
        <s v="s7984"/>
        <s v="s7986"/>
        <s v="s7987"/>
        <s v="s7988"/>
        <s v="s7989"/>
        <s v="s7990"/>
        <s v="s7991"/>
        <s v="s7993"/>
        <s v="s7995"/>
        <s v="s7996"/>
        <s v="s7997"/>
        <s v="s7998"/>
        <s v="s7999"/>
        <s v="s8000"/>
        <s v="s8002"/>
        <s v="s8004"/>
        <s v="s8005"/>
        <s v="s8006"/>
        <s v="s8007"/>
        <s v="s8008"/>
        <s v="s8009"/>
        <s v="s8010"/>
        <s v="s8011"/>
        <s v="s8012"/>
        <s v="s8013"/>
        <s v="s8014"/>
        <s v="s8015"/>
        <s v="s8017"/>
        <s v="s8018"/>
        <s v="s8019"/>
        <s v="s8020"/>
        <s v="s8024"/>
        <s v="s8025"/>
        <s v="s8026"/>
        <s v="s8027"/>
        <s v="s8028"/>
        <s v="s8029"/>
        <s v="s8030"/>
        <s v="s8033"/>
        <s v="s8034"/>
        <s v="s8035"/>
        <s v="s8036"/>
        <s v="s8037"/>
        <s v="s8038"/>
        <s v="s8039"/>
        <s v="s8040"/>
        <s v="s8042"/>
        <s v="s8043"/>
        <s v="s8044"/>
        <s v="s8046"/>
        <s v="s8047"/>
        <s v="s8048"/>
        <s v="s8049"/>
        <s v="s8050"/>
        <s v="s8051"/>
        <s v="s8052"/>
        <s v="s8053"/>
        <s v="s8054"/>
        <s v="s8055"/>
        <s v="s8056"/>
        <s v="s8057"/>
        <s v="s8058"/>
        <s v="s8060"/>
        <s v="s8061"/>
        <s v="s8062"/>
        <s v="s8064"/>
        <s v="s8066"/>
        <s v="s8067"/>
        <s v="s8068"/>
        <s v="s8069"/>
        <s v="s8070"/>
        <s v="s8072"/>
        <s v="s8073"/>
        <s v="s8074"/>
        <s v="s8075"/>
        <s v="s8076"/>
        <s v="s8077"/>
        <s v="s8078"/>
        <s v="s8079"/>
        <s v="s8080"/>
        <s v="s8081"/>
        <s v="s8082"/>
        <s v="s8083"/>
        <s v="s8085"/>
        <s v="s8087"/>
        <s v="s8088"/>
        <s v="s8089"/>
        <s v="s8090"/>
        <s v="s8091"/>
        <s v="s8092"/>
        <s v="s8093"/>
        <s v="s8096"/>
        <s v="s8097"/>
        <s v="s8099"/>
        <s v="s8100"/>
        <s v="s8101"/>
        <s v="s8102"/>
        <s v="s8104"/>
        <s v="s8105"/>
        <s v="s8106"/>
        <s v="s8107"/>
        <s v="s8109"/>
        <s v="s8111"/>
        <s v="s8112"/>
        <s v="s8113"/>
        <s v="s8114"/>
        <s v="s8115"/>
        <s v="s8116"/>
        <s v="s8117"/>
        <s v="s8119"/>
        <s v="s8120"/>
        <s v="s8121"/>
        <s v="s8123"/>
        <s v="s8124"/>
        <s v="s8125"/>
        <s v="s8127"/>
        <s v="s8128"/>
        <s v="s8129"/>
        <s v="s8131"/>
        <s v="s8132"/>
        <s v="s8134"/>
        <s v="s8135"/>
        <s v="s8136"/>
        <s v="s8137"/>
        <s v="s8139"/>
        <s v="s8140"/>
        <s v="s8141"/>
        <s v="s8142"/>
        <s v="s8143"/>
        <s v="s8145"/>
        <s v="s8146"/>
        <s v="s8147"/>
        <s v="s8150"/>
        <s v="s8151"/>
        <s v="s8152"/>
        <s v="s8153"/>
        <s v="s8154"/>
        <s v="s8155"/>
        <s v="s8156"/>
        <s v="s8157"/>
        <s v="s8158"/>
        <s v="s8159"/>
        <s v="s8160"/>
        <s v="s8162"/>
        <s v="s8163"/>
        <s v="s8164"/>
        <s v="s8165"/>
        <s v="s8167"/>
        <s v="s8168"/>
        <s v="s8169"/>
        <s v="s8170"/>
        <s v="s8171"/>
        <s v="s8172"/>
        <s v="s8173"/>
        <s v="s8177"/>
        <s v="s8178"/>
        <s v="s8179"/>
        <s v="s8180"/>
        <s v="s8182"/>
        <s v="s8184"/>
        <s v="s8185"/>
        <s v="s8186"/>
        <s v="s8187"/>
        <s v="s8188"/>
        <s v="s8189"/>
        <s v="s8191"/>
        <s v="s8192"/>
        <s v="s8193"/>
        <s v="s8195"/>
        <s v="s8196"/>
        <s v="s8197"/>
        <s v="s8198"/>
        <s v="s8199"/>
        <s v="s8201"/>
        <s v="s8202"/>
        <s v="s8203"/>
        <s v="s8204"/>
        <s v="s8205"/>
        <s v="s8206"/>
        <s v="s8208"/>
        <s v="s8211"/>
        <s v="s8212"/>
        <s v="s8213"/>
        <s v="s8214"/>
        <s v="s8215"/>
        <s v="s8216"/>
        <s v="s8218"/>
        <s v="s8219"/>
        <s v="s8220"/>
        <s v="s8221"/>
        <s v="s8222"/>
        <s v="s8223"/>
        <s v="s8224"/>
        <s v="s8225"/>
        <s v="s8226"/>
        <s v="s8227"/>
        <s v="s8228"/>
        <s v="s8229"/>
        <s v="s8230"/>
        <s v="s8233"/>
        <s v="s8234"/>
        <s v="s8235"/>
        <s v="s8236"/>
        <s v="s8237"/>
        <s v="s8238"/>
        <s v="s8239"/>
        <s v="s8240"/>
        <s v="s8241"/>
        <s v="s8242"/>
        <s v="s8243"/>
        <s v="s8245"/>
        <s v="s8246"/>
        <s v="s8247"/>
        <s v="s8248"/>
        <s v="s8249"/>
        <s v="s8250"/>
        <s v="s8252"/>
        <s v="s8253"/>
        <s v="s8254"/>
        <s v="s8255"/>
        <s v="s8256"/>
        <s v="s8257"/>
        <s v="s8259"/>
        <s v="s8260"/>
        <s v="s8261"/>
        <s v="s8262"/>
        <s v="s8264"/>
        <s v="s8265"/>
        <s v="s8266"/>
        <s v="s8267"/>
        <s v="s8268"/>
        <s v="s8270"/>
        <s v="s8271"/>
        <s v="s8273"/>
        <s v="s8274"/>
        <s v="s8275"/>
        <s v="s8276"/>
        <s v="s8277"/>
        <s v="s8279"/>
        <s v="s8280"/>
        <s v="s8281"/>
        <s v="s8282"/>
        <s v="s8284"/>
        <s v="s8285"/>
        <s v="s8286"/>
        <s v="s8287"/>
        <s v="s8289"/>
        <s v="s8290"/>
        <s v="s8291"/>
        <s v="s8292"/>
        <s v="s8293"/>
        <s v="s8294"/>
        <s v="s8295"/>
        <s v="s8296"/>
        <s v="s8297"/>
        <s v="s8298"/>
        <s v="s8299"/>
        <s v="s8300"/>
        <s v="s8301"/>
        <s v="s8302"/>
        <s v="s8303"/>
        <s v="s8304"/>
        <s v="s8305"/>
        <s v="s8306"/>
        <s v="s8307"/>
        <s v="s8308"/>
        <s v="s8309"/>
        <s v="s8310"/>
        <s v="s8311"/>
        <s v="s8313"/>
        <s v="s8314"/>
        <s v="s8315"/>
        <s v="s8318"/>
        <s v="s8319"/>
        <s v="s8320"/>
        <s v="s8321"/>
        <s v="s8323"/>
        <s v="s8324"/>
        <s v="s8325"/>
        <s v="s8326"/>
        <s v="s8327"/>
        <s v="s8328"/>
        <s v="s8333"/>
        <s v="s8334"/>
        <s v="s8336"/>
        <s v="s8338"/>
        <s v="s8339"/>
        <s v="s8340"/>
        <s v="s8341"/>
        <s v="s8342"/>
        <s v="s8343"/>
        <s v="s8344"/>
        <s v="s8345"/>
        <s v="s8346"/>
        <s v="s8347"/>
        <s v="s8349"/>
        <s v="s8351"/>
        <s v="s8352"/>
        <s v="s8353"/>
        <s v="s8355"/>
        <s v="s8356"/>
        <s v="s8357"/>
        <s v="s8359"/>
        <s v="s8360"/>
        <s v="s8361"/>
        <s v="s8362"/>
        <s v="s8363"/>
        <s v="s8364"/>
        <s v="s8365"/>
        <s v="s8366"/>
        <s v="s8368"/>
        <s v="s8370"/>
        <s v="s8371"/>
        <s v="s8373"/>
        <s v="s8375"/>
        <s v="s8376"/>
        <s v="s8378"/>
        <s v="s8381"/>
        <s v="s8382"/>
        <s v="s8383"/>
        <s v="s8384"/>
        <s v="s8385"/>
        <s v="s8386"/>
        <s v="s8387"/>
        <s v="s8388"/>
        <s v="s8389"/>
        <s v="s8390"/>
        <s v="s8391"/>
        <s v="s8392"/>
        <s v="s8394"/>
        <s v="s8395"/>
        <s v="s8396"/>
        <s v="s8397"/>
        <s v="s8399"/>
        <s v="s8400"/>
        <s v="s8401"/>
        <s v="s8402"/>
        <s v="s8403"/>
        <s v="s8404"/>
        <s v="s8405"/>
        <s v="s8406"/>
        <s v="s8407"/>
        <s v="s8408"/>
        <s v="s8409"/>
        <s v="s8410"/>
        <s v="s8411"/>
        <s v="s8413"/>
        <s v="s8414"/>
        <s v="s8415"/>
        <s v="s8416"/>
        <s v="s8417"/>
        <s v="s8418"/>
        <s v="s8419"/>
        <s v="s8420"/>
        <s v="s8421"/>
        <s v="s8426"/>
        <s v="s8427"/>
        <s v="s8428"/>
        <s v="s8431"/>
        <s v="s8433"/>
        <s v="s8435"/>
        <s v="s8436"/>
        <s v="s8437"/>
        <s v="s8439"/>
        <s v="s8441"/>
        <s v="s8442"/>
        <s v="s8444"/>
        <s v="s8445"/>
        <s v="s8446"/>
        <s v="s8447"/>
        <s v="s8448"/>
        <s v="s8449"/>
        <s v="s8450"/>
        <s v="s8452"/>
        <s v="s8453"/>
        <s v="s8454"/>
        <s v="s8455"/>
        <s v="s8456"/>
        <s v="s8457"/>
        <s v="s8458"/>
        <s v="s8459"/>
        <s v="s8460"/>
        <s v="s8461"/>
        <s v="s8462"/>
        <s v="s8463"/>
        <s v="s8464"/>
        <s v="s8465"/>
        <s v="s8466"/>
        <s v="s8467"/>
        <s v="s8468"/>
        <s v="s8469"/>
        <s v="s8470"/>
        <s v="s8471"/>
        <s v="s8473"/>
        <s v="s8474"/>
        <s v="s8476"/>
        <s v="s8478"/>
        <s v="s8479"/>
        <s v="s8480"/>
        <s v="s8481"/>
        <s v="s8484"/>
        <s v="s8485"/>
        <s v="s8486"/>
        <s v="s8487"/>
        <s v="s8488"/>
        <s v="s8489"/>
        <s v="s8490"/>
        <s v="s8492"/>
        <s v="s8493"/>
        <s v="s8494"/>
        <s v="s8495"/>
        <s v="s8496"/>
        <s v="s8497"/>
        <s v="s8498"/>
        <s v="s8499"/>
        <s v="s8500"/>
        <s v="s8501"/>
        <s v="s8502"/>
        <s v="s8503"/>
        <s v="s8505"/>
        <s v="s8506"/>
        <s v="s8507"/>
        <s v="s8508"/>
        <s v="s8509"/>
        <s v="s8510"/>
        <s v="s8512"/>
        <s v="s8513"/>
        <s v="s8514"/>
        <s v="s8515"/>
        <s v="s8516"/>
        <s v="s8517"/>
        <s v="s8518"/>
        <s v="s8521"/>
        <s v="s8522"/>
        <s v="s8523"/>
        <s v="s8525"/>
        <s v="s8526"/>
        <s v="s8527"/>
        <s v="s8528"/>
        <s v="s8529"/>
        <s v="s8530"/>
        <s v="s8531"/>
        <s v="s8532"/>
        <s v="s8533"/>
        <s v="s8535"/>
        <s v="s8536"/>
        <s v="s8537"/>
        <s v="s8538"/>
        <s v="s8539"/>
        <s v="s8541"/>
        <s v="s8543"/>
        <s v="s8544"/>
        <s v="s8547"/>
        <s v="s8548"/>
        <s v="s8549"/>
        <s v="s8550"/>
        <s v="s8551"/>
        <s v="s8553"/>
        <s v="s8554"/>
        <s v="s8555"/>
        <s v="s8556"/>
        <s v="s8557"/>
        <s v="s8559"/>
        <s v="s8560"/>
        <s v="s8562"/>
        <s v="s8563"/>
        <s v="s8564"/>
        <s v="s8565"/>
        <s v="s8566"/>
        <s v="s8567"/>
        <s v="s8569"/>
        <s v="s8570"/>
        <s v="s8571"/>
        <s v="s8572"/>
        <s v="s8573"/>
        <s v="s8574"/>
        <s v="s8577"/>
        <s v="s8578"/>
        <s v="s8579"/>
        <s v="s8580"/>
        <s v="s8581"/>
        <s v="s8582"/>
        <s v="s8583"/>
        <s v="s8584"/>
        <s v="s8585"/>
        <s v="s8587"/>
        <s v="s8588"/>
        <s v="s8590"/>
        <s v="s8591"/>
        <s v="s8592"/>
        <s v="s8595"/>
        <s v="s8596"/>
        <s v="s8598"/>
        <s v="s8599"/>
        <s v="s8600"/>
        <s v="s8602"/>
        <s v="s8604"/>
        <s v="s8607"/>
        <s v="s8608"/>
        <s v="s8609"/>
        <s v="s8611"/>
        <s v="s8612"/>
        <s v="s8613"/>
        <s v="s8614"/>
        <s v="s8615"/>
        <s v="s8616"/>
        <s v="s8617"/>
        <s v="s8618"/>
        <s v="s8619"/>
        <s v="s8620"/>
        <s v="s8621"/>
        <s v="s8622"/>
        <s v="s8624"/>
        <s v="s8625"/>
        <s v="s8626"/>
        <s v="s8627"/>
        <s v="s8628"/>
        <s v="s8629"/>
        <s v="s8630"/>
        <s v="s8631"/>
        <s v="s8632"/>
        <s v="s8633"/>
        <s v="s8635"/>
        <s v="s8636"/>
        <s v="s8637"/>
        <s v="s8638"/>
        <s v="s8639"/>
        <s v="s8640"/>
        <s v="s8641"/>
        <s v="s8642"/>
        <s v="s8643"/>
        <s v="s8644"/>
        <s v="s8646"/>
        <s v="s8649"/>
        <s v="s8650"/>
        <s v="s8651"/>
        <s v="s8652"/>
        <s v="s8653"/>
        <s v="s8655"/>
        <s v="s8656"/>
        <s v="s8657"/>
        <s v="s8658"/>
        <s v="s8659"/>
        <s v="s8660"/>
        <s v="s8661"/>
        <s v="s8662"/>
        <s v="s8663"/>
        <s v="s8664"/>
        <s v="s8665"/>
        <s v="s8666"/>
        <s v="s8667"/>
        <s v="s8668"/>
        <s v="s8669"/>
        <s v="s8671"/>
        <s v="s8672"/>
        <s v="s8673"/>
        <s v="s8674"/>
        <s v="s8675"/>
        <s v="s8676"/>
        <s v="s8677"/>
        <s v="s8678"/>
        <s v="s8679"/>
        <s v="s8681"/>
        <s v="s8682"/>
        <s v="s8683"/>
        <s v="s8684"/>
        <s v="s8686"/>
        <s v="s8687"/>
        <s v="s8688"/>
        <s v="s8689"/>
        <s v="s8690"/>
        <s v="s8692"/>
        <s v="s8693"/>
        <s v="s8694"/>
        <s v="s8695"/>
        <s v="s8696"/>
        <s v="s8697"/>
        <s v="s8698"/>
        <s v="s8699"/>
        <s v="s8700"/>
        <s v="s8702"/>
        <s v="s8703"/>
        <s v="s8704"/>
        <s v="s8705"/>
        <s v="s8706"/>
        <s v="s8707"/>
        <s v="s8708"/>
        <s v="s8709"/>
        <s v="s8710"/>
        <s v="s8712"/>
        <s v="s8714"/>
        <s v="s8715"/>
        <s v="s8716"/>
        <s v="s8717"/>
        <s v="s8718"/>
        <s v="s8720"/>
        <s v="s8723"/>
        <s v="s8724"/>
        <s v="s8725"/>
        <s v="s8726"/>
        <s v="s8728"/>
        <s v="s8729"/>
        <s v="s8730"/>
        <s v="s8731"/>
        <s v="s8732"/>
        <s v="s8733"/>
        <s v="s8734"/>
        <s v="s8735"/>
        <s v="s8736"/>
        <s v="s8738"/>
        <s v="s8739"/>
        <s v="s8740"/>
        <s v="s8743"/>
        <s v="s8744"/>
        <s v="s8745"/>
        <s v="s8746"/>
        <s v="s8747"/>
        <s v="s8749"/>
        <s v="s8751"/>
        <s v="s8752"/>
        <s v="s8753"/>
        <s v="s8754"/>
        <s v="s8755"/>
        <s v="s8757"/>
        <s v="s8758"/>
        <s v="s8761"/>
        <s v="s8762"/>
        <s v="s8763"/>
        <s v="s8764"/>
        <s v="s8765"/>
        <s v="s8766"/>
        <s v="s8767"/>
        <s v="s8768"/>
        <s v="s8769"/>
        <s v="s8770"/>
        <s v="s8771"/>
        <s v="s8772"/>
        <s v="s8773"/>
        <s v="s8774"/>
        <s v="s8775"/>
        <s v="s8777"/>
        <s v="s8778"/>
        <s v="s8779"/>
        <s v="s8780"/>
        <s v="s8782"/>
        <s v="s8783"/>
        <s v="s8787"/>
        <s v="s8788"/>
        <s v="s8789"/>
        <s v="s8790"/>
        <s v="s8791"/>
        <s v="s8792"/>
        <s v="s8793"/>
        <s v="s8794"/>
        <s v="s8795"/>
        <s v="s8799"/>
        <s v="s8800"/>
        <s v="s8802"/>
        <s v="s8803"/>
        <s v="s8805"/>
        <s v="s8806"/>
        <s v="s8807"/>
      </sharedItems>
    </cacheField>
    <cacheField name="type" numFmtId="0">
      <sharedItems count="2">
        <s v="Movie"/>
        <s v="TV Show"/>
      </sharedItems>
    </cacheField>
    <cacheField name="title" numFmtId="0">
      <sharedItems containsDate="1" containsMixedTypes="1" minDate="1899-12-31T00:35:04" maxDate="2025-08-16T00:00:00" count="5747">
        <s v="Dick Johnson Is Dead"/>
        <s v="Sankofa"/>
        <s v="The Great British Baking Show"/>
        <s v="The Starling"/>
        <s v="Je Suis Karl"/>
        <s v="Jeans"/>
        <s v="Grown Ups"/>
        <s v="Dark Skies"/>
        <s v="Paranoia"/>
        <s v="Birth of the Dragon"/>
        <s v="Jaws"/>
        <s v="Jaws 2"/>
        <s v="Jaws 3"/>
        <s v="Jaws: The Revenge"/>
        <s v="Safe House"/>
        <s v="Training Day"/>
        <s v="InuYasha the Movie 2: The Castle Beyond the Looking Glass"/>
        <s v="InuYasha the Movie 3: Swords of an Honorable Ruler"/>
        <s v="InuYasha the Movie 4: Fire on the Mystic Island"/>
        <s v="InuYasha the Movie: Affections Touching Across Time"/>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King of Boys"/>
        <s v="Kate"/>
        <s v="Omo Ghetto: the Saga"/>
        <s v="Paradise Hills"/>
        <s v="The Women and the Murderer"/>
        <s v="Show Dogs"/>
        <s v="If I Leave Here Tomorrow: A Film About Lynyrd Skynyrd"/>
        <s v="Untold: Breaking Point"/>
        <s v="Angamaly Diaries"/>
        <s v="A Champion Heart"/>
        <s v="Anjaam"/>
        <s v="Bright Star"/>
        <s v="Dhanak"/>
        <s v="Final Account"/>
        <s v="Gurgaon"/>
        <s v="In the Cut"/>
        <s v="Shikara"/>
        <s v="A Cinderella Story"/>
        <s v="An Unfinished Life"/>
        <s v="Blade Runner: The Final Cut"/>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I Got the Hook Up"/>
        <s v="In Too Deep"/>
        <s v="Initial D"/>
        <s v="Janoskians: Untold and Untrue"/>
        <s v="Labyrinth"/>
        <s v="Letters to Juliet"/>
        <s v="Level 16"/>
        <s v="Love Don't Cost a Thing"/>
        <s v="Love in a Puff"/>
        <s v="Mars Attacks!"/>
        <s v="Marshall"/>
        <s v="My Boss's Daughter"/>
        <s v="Mystery Men"/>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Welcome Home Roscoe Jenkins"/>
        <s v="In the Line of Fire"/>
        <s v="2 Alone in Paris"/>
        <s v="Thimmarusu"/>
        <s v="Wind River"/>
        <s v="C Kkompany"/>
        <s v="EMI: Liya Hai To Chukana Padega"/>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Shootout at Lokhandwala"/>
        <s v="Shor In the City"/>
        <s v="The Dirty Picture"/>
        <s v="Really Love"/>
        <s v="The November Man"/>
        <s v="The Old Ways"/>
        <s v="The Water Man"/>
        <s v="Count Me In"/>
        <s v="Sweet Girl"/>
        <s v="Like Crazy"/>
        <s v="Bombay"/>
        <s v="Pahuna"/>
        <s v="Walk of Shame"/>
        <s v="The Piano"/>
        <s v="Beckett"/>
        <s v="Gone for Good"/>
        <s v="Valeria"/>
        <s v="Lokillo: Nothing's the Same"/>
        <s v="Monster Hunter: Legends of the Guild"/>
        <s v="Brother Jekwu"/>
        <s v="La diosa del asfalto"/>
        <s v="Misha and the Wolves"/>
        <s v="The Kissing Booth 3"/>
        <s v="The Railway Man"/>
        <s v="Untold: Malice at the Palace"/>
        <s v="Quartet"/>
        <s v="Slay"/>
        <s v="The Paper Tigers"/>
        <s v="Navarasa"/>
        <s v="Quam's Money"/>
        <s v="The Swarm"/>
        <s v="Vivo"/>
        <s v="Chennai Express"/>
        <s v="City of God: 10 Years Later"/>
        <s v="Esperando la carroza"/>
        <s v="Lady Boss: The Jackie Collins Story"/>
        <s v="Tango Feroz"/>
        <s v="'76"/>
        <s v="Aftermath"/>
        <s v="American Masters: Inventing David Geffen"/>
        <s v="Cocaine Cowboys: The Kings of Miami"/>
        <s v="Heavy"/>
        <s v="Ije: The Journey"/>
        <s v="Office Girls"/>
        <s v="Pray Away"/>
        <s v="Beethoven"/>
        <s v="Beethoven's 2nd"/>
        <s v="Beowulf"/>
        <s v="Boyka: Undisputed"/>
        <s v="Catch Me If You Can"/>
        <s v="Cloudy with a Chance of Meatballs"/>
        <s v="Deep Blue Sea"/>
        <s v="Ferris Bueller's Day Off"/>
        <s v="Five Feet Apart"/>
        <s v="Freedomland"/>
        <s v="Good Luck Chuck"/>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Eyes of a Thief"/>
        <s v="Flower Girl"/>
        <s v="Bartkowiak"/>
        <s v="Fantastic Fungi"/>
        <s v="The Flash"/>
        <s v="Department"/>
        <s v="The Operative"/>
        <s v="Django Unchained"/>
        <s v="A Second Chance:  Rivals!"/>
        <s v="The Last Letter From Your Lover"/>
        <s v="Chhota Bheem And The Broken Amulet"/>
        <s v="Chhota Bheem aur Krishna"/>
        <s v="Cousins"/>
        <s v="Sanitation Day"/>
        <s v="Milkwater"/>
        <s v="The Tambour of Retribution"/>
        <s v="Cosmic Sin"/>
        <s v="Deep"/>
        <s v="The Beguiled"/>
        <s v="The Book of Henry"/>
        <s v="The Twilight Saga: Breaking Dawn: Part 1"/>
        <s v="The Twilight Saga: Breaking Dawn: Part 2"/>
        <s v="The Twilight Saga: Eclipse"/>
        <s v="The Twilight Saga: New Moon"/>
        <s v="Twilight"/>
        <s v="A Perfect Fit"/>
        <s v="Lift Like a Girl"/>
        <s v="Surf's Up"/>
        <s v="This Changes Everything"/>
        <s v="A Classic Horror Story"/>
        <s v="American Woman"/>
        <s v="Born to Play"/>
        <s v="American Ultra"/>
        <s v="Ratchet and Clank"/>
        <s v="Back to Q82"/>
        <s v="Home Again"/>
        <s v="Midnight Sun"/>
        <s v="Rock the Kasbah"/>
        <s v="Brick Mansions"/>
        <s v="Tango With Me"/>
        <s v="The Mire"/>
        <s v="This Little Love Of Mine"/>
        <s v="A Land Imagined"/>
        <s v="Har Kisse Ke Hisse: Kaamyaab"/>
        <s v="Rehmataan"/>
        <s v="Return of the Prodigal Son"/>
        <s v="Rise: Ini Kalilah"/>
        <s v="Si Doel the Movie 2"/>
        <s v="Truckbhar Swapna"/>
        <s v="Ujala"/>
        <s v="Haseen Dillruba"/>
        <s v="RattleSnake - The Ahanna Story"/>
        <s v="Snowpiercer"/>
        <s v="The 8th Night"/>
        <s v="Winchester"/>
        <s v="6 Bullets"/>
        <s v="Air Force One"/>
        <s v="Austin Powers in Goldmember"/>
        <s v="Austin Powers: International Man of Mystery"/>
        <s v="Austin Powers: The Spy Who Shagged Me"/>
        <s v="Boogie Nights"/>
        <s v="Charlie's Angels"/>
        <s v="Congo"/>
        <s v="Dennis the Menace"/>
        <s v="Dreamy Eyes"/>
        <s v="Hampstead"/>
        <s v="Kung Fu Panda"/>
        <s v="Kung Fu Panda 2"/>
        <s v="Life as We Know It"/>
        <s v="Mary Magdalene"/>
        <s v="Memoirs of a Geisha"/>
        <s v="Midnight Run"/>
        <s v="Mortal Kombat"/>
        <s v="Mother's Day"/>
        <s v="No Strings Attached"/>
        <s v="Not Another Teen Movie"/>
        <s v="Ophelia"/>
        <s v="Red Joan"/>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America: The Motion Picture"/>
        <s v="Lying and Stealing"/>
        <s v="Killing Them Softly"/>
        <s v="Wonder Boy"/>
        <s v="Here Comes the Rain"/>
        <s v="The Ice Road"/>
        <s v="The Seventh Day"/>
        <s v="O Vendedor de Sonhos"/>
        <s v="Osuofia in London"/>
        <s v="#Selfie"/>
        <s v="#Selfie 69"/>
        <s v="Love Is a Story"/>
        <s v="Cleo &amp; Cuquin"/>
        <s v="Riverdale"/>
        <s v="They've Gotta Have Us"/>
        <s v="Fatherhood"/>
        <s v="Kambili: The Whole 30 Yards"/>
        <s v="Aziza"/>
        <s v="Fan Girl"/>
        <s v="Red Snow"/>
        <s v="Silver Linings Playbook"/>
        <s v="Biking Borders"/>
        <s v="Lowriders"/>
        <s v="Security"/>
        <s v="FTA"/>
        <s v="Life of Crime"/>
        <s v="Rogue Warfare: Death of a Nation"/>
        <s v="Sir! No Sir!"/>
        <s v="The American Bible Challenge"/>
        <s v="The Reason I Jump"/>
        <s v="Metallica: Some Kind of Monster"/>
        <s v="Picture a Scientist"/>
        <s v="The Devil Below"/>
        <s v="Sarbath"/>
        <s v="Skater Girl"/>
        <s v="Trese"/>
        <s v="Wish Dragon"/>
        <s v="A Haunted House 2"/>
        <s v="Blind Intersections"/>
        <s v="Camellia Sisters"/>
        <s v="Copenhagen"/>
        <s v="Until Midnight"/>
        <s v="Awake"/>
        <s v="Confusion Na Wa"/>
        <s v="Tragic Jungle"/>
        <s v="Vampire Academy"/>
        <s v="A Private War"/>
        <s v="Small Chops"/>
        <s v="Breaking Boundaries: The Science Of Our Planet"/>
        <s v="Feel Good"/>
        <s v="Sweet &amp; Sour"/>
        <s v="Trippin' with the Kandasamys"/>
        <s v="Xtreme"/>
        <s v="Alan SaldaÃ±a: Locked Up"/>
        <s v="Dancing Queens"/>
        <s v="From Stress to Happiness"/>
        <s v="Myriam Fares: The Journey"/>
        <s v="The Girl and the Gun"/>
        <s v="2 Hearts"/>
        <s v="A Perfect Ending"/>
        <s v="American Outlaws"/>
        <s v="And Then Came Lola"/>
        <s v="Battlefield Earth"/>
        <s v="Bliss"/>
        <s v="Carnaval"/>
        <s v="Cloudburst"/>
        <s v="Company of Heroes"/>
        <s v="Cradle 2 the Grave"/>
        <s v="Domestic Disturbance"/>
        <s v="Dream/Killer"/>
        <s v="Felon"/>
        <s v="Flipped"/>
        <s v="Fools Rush In"/>
        <s v="Gold Statue"/>
        <s v="Hostel: Part III"/>
        <s v="I Am Sam"/>
        <s v="Love Jones"/>
        <s v="Million Dollar Baby"/>
        <s v="Mosquita y Mari"/>
        <s v="Never Back Down 2: The Beatdown"/>
        <s v="Ninja Assassin"/>
        <s v="Ouran High School Host Club"/>
        <s v="Population 436"/>
        <s v="Sniper: Legacy"/>
        <s v="Starsky &amp; Hutch"/>
        <s v="Streets of Fire"/>
        <s v="Swordfish"/>
        <s v="The Four Seasons"/>
        <s v="The Interpreter"/>
        <s v="The Meddler"/>
        <s v="The Mirror Has Two Faces"/>
        <s v="The Outlaw Josey Wales"/>
        <s v="The Wedding Guest"/>
        <s v="The Wind"/>
        <s v="Then Came You"/>
        <s v="Welcome Home"/>
        <s v="Bo Burnham: Inside"/>
        <s v="Collateral Beauty"/>
        <s v="Blue Miracle"/>
        <s v="Ghost Lab"/>
        <s v="Soy Rada: Serendipity"/>
        <s v="The Day I lost My Shadow"/>
        <s v="Baggio: The Divine Ponytail"/>
        <s v="Home"/>
        <s v="99 Songs"/>
        <s v="Army of the Dead"/>
        <s v="Asmaa"/>
        <s v="Hating Peter Tatchell"/>
        <s v="Spy Kids: All the Time in the World"/>
        <s v="Sabotage"/>
        <s v="Small Town Crime"/>
        <s v="The Last Days"/>
        <s v="Amy Tan: Unintended Memoir"/>
        <s v="Sardar Ka Grandson"/>
        <s v="Sleight"/>
        <s v="Ahaan"/>
        <s v="Cinema Bandi"/>
        <s v="Ferry"/>
        <s v="Halston"/>
        <s v="I Am All Girls"/>
        <s v="Jungle Beat: The Movie"/>
        <s v="Table Manners"/>
        <s v="The Strange House"/>
        <s v="The Woman in the Window"/>
        <s v="Layer Cake"/>
        <s v="Tottaa Pataaka Item Maal"/>
        <s v="Dance of the Forty One"/>
        <s v="Oxygen"/>
        <s v="Illegal Woman"/>
        <s v="Deadly Switch"/>
        <s v="Nayattu"/>
        <s v="Sleepless"/>
        <s v="Super Me"/>
        <s v="Have You Ever Seen Fireflies? - Theatre Play"/>
        <s v="In Our Mothers' Gardens"/>
        <s v="Milestone"/>
        <s v="Monster"/>
        <s v="Sab Jholmaal Hai"/>
        <s v="Time to Dance"/>
        <s v="Unrest"/>
        <s v="And Tomorrow the Entire World"/>
        <s v="Dead Man Down"/>
        <s v="Framing John DeLorean"/>
        <s v="The Sons of Sam: A Descent into Darkness"/>
        <s v="The Clovehitch Killer"/>
        <s v="Aliens Stole My Body"/>
        <s v="Au coeur des gangs"/>
        <s v="Best of the Best"/>
        <s v="Due Date"/>
        <s v="Fun with Dick &amp; Jane"/>
        <s v="Green Zone"/>
        <s v="Hachi: A Dog's Tale"/>
        <s v="JT LeRoy"/>
        <s v="Madagascar 3: Europe's Most Wanted"/>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The Disciple"/>
        <s v="The Strangers: Prey at Night"/>
        <s v="Get the Grift"/>
        <s v="August: Osage County"/>
        <s v="Battle: Los Angeles"/>
        <s v="Between Worlds"/>
        <s v="One"/>
        <s v="Ram Prasad Ki Tehrvi"/>
        <s v="Among Family"/>
        <s v="Dedemin Fisi"/>
        <s v="Deliha"/>
        <s v="DÃ¼ÄŸÃ¼n Dernek"/>
        <s v="DÃ¼gÃ¼n Dernek 2: SÃ¼nnet"/>
        <s v="G.O.R.A"/>
        <s v="Hayat Ã–pÃ¼cÃ¼gÃ¼"/>
        <s v="Heroes: Silence and Rock &amp; Roll"/>
        <s v="Kara Bela"/>
        <s v="Kocan Kadar Konus"/>
        <s v="Kocan Kadar Konus 2: Dirilis"/>
        <s v="Let's Fight Ghost"/>
        <s v="My Travel Buddy"/>
        <s v="Niyazi GÃ¼l DÃ¶rtnala"/>
        <s v="One Like It"/>
        <s v="This Lady Called Life"/>
        <s v="Vizontele"/>
        <s v="HOMUNCULUS"/>
        <s v="Stowaway"/>
        <s v="Oloibiri"/>
        <s v="Tell Me When"/>
        <s v="Miss Sloane"/>
        <s v="American Me"/>
        <s v="Delhi Belly"/>
        <s v="Dhobi Ghat (Mumbai Diaries)"/>
        <s v="Jaane Tu... Ya Jaane Na"/>
        <s v="Lagaan"/>
        <s v="Madness in the Desert"/>
        <s v="Peepli Live"/>
        <s v="Taare Zameen Par"/>
        <s v="Ajeeb Daastaans"/>
        <s v="Arlo the Alligator Boy"/>
        <s v="Barbie &amp; Chelsea: The Lost Birthday"/>
        <s v="Crimson Peak"/>
        <s v="Doctor Bello"/>
        <s v="Four Sisters Before the Wedding"/>
        <s v="Into the Beat"/>
        <s v="Rush"/>
        <s v="Synchronic"/>
        <s v="The Zookeeper's Wife"/>
        <s v="Time Trap"/>
        <s v="Tuesdays &amp; Fridays"/>
        <s v="Dark City Beneath the Beat"/>
        <s v="GANTZ:O"/>
        <s v="Garth Brooks: The Road Iâ€™m On"/>
        <s v="Only Mine"/>
        <s v="Ride or Die"/>
        <s v="The Master"/>
        <s v="Time Is Illmatic"/>
        <s v="Zoot Suit"/>
        <s v="The Soul"/>
        <s v="The Underclass"/>
        <s v="Uppena"/>
        <s v="Why Did You Kill Me?"/>
        <s v="My Love: Six Stories of True Love"/>
        <s v="New Gods: Nezha Reborn"/>
        <s v="The Stand-In"/>
        <s v="Night in Paradise"/>
        <s v="Ojukokoro: Greed"/>
        <s v="Roohi"/>
        <s v="Thunder Force"/>
        <s v="Two Distant Strangers"/>
        <s v="Story of Kale: When Someone's in Love"/>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Ibrahim a Fate to Define"/>
        <s v="Insidious"/>
        <s v="Into the Grizzly Maze"/>
        <s v="Kingsglaive: Final Fantasy XV"/>
        <s v="Legally Blonde"/>
        <s v="Madam Chief Minister"/>
        <s v="Maximum Risk"/>
        <s v="My Fair Lady"/>
        <s v="S.W.A.T.: Under Siege"/>
        <s v="Seven Souls in the Skull Castle: Season Flower"/>
        <s v="Sniper: Ghost Shooter"/>
        <s v="Starship Troopers: Traitor of Mars"/>
        <s v="Takers"/>
        <s v="Tersanjung the Movie"/>
        <s v="The Knight and the Princess"/>
        <s v="The Pianist"/>
        <s v="The Stepfather"/>
        <s v="Universal Soldier: The Return"/>
        <s v="Wazir"/>
        <s v="White Boy"/>
        <s v="Yes Man"/>
        <s v="At Eternity's Gate"/>
        <s v="Haunted: Latin America"/>
        <s v="Not a Game"/>
        <s v="7 Yards: The Chris Norton Story"/>
        <s v="Octonauts &amp; the Ring of Fire"/>
        <s v="Mandela: Long Walk to Freedom"/>
        <s v="Lawless"/>
        <s v="Marked"/>
        <s v="A Week Away"/>
        <s v="Croupier"/>
        <s v="Keeping the Bees"/>
        <s v="Ni de coÃ±a"/>
        <s v="Pagglait"/>
        <s v="Caught by a Wave"/>
        <s v="Secret Magic Control Agency"/>
        <s v="Seaspiracy"/>
        <s v="Loyiso Gola: Unlearning"/>
        <s v="Men on a Mission"/>
        <s v="Philomena"/>
        <s v="Any Crybabies Around?"/>
        <s v="Hospital"/>
        <s v="Jiu Jitsu"/>
        <s v="The Yin Yang Master"/>
        <s v="Who's the Boss"/>
        <s v="Deadly Illusions"/>
        <s v="Get the Goat"/>
        <s v="Nate Bargatze: The Greatest Average American"/>
        <s v="Skylines"/>
        <s v="The Fluffy Movie"/>
        <s v="The Present"/>
        <s v="Catch.er"/>
        <s v="Operation Varsity Blues:Â TheÂ CollegeÂ AdmissionsÂ Scandal"/>
        <s v="Under Suspicion: Uncovering the Wesphael Case"/>
        <s v="Get on Up"/>
        <s v="RebellComedy: Straight Outta the Zoo"/>
        <s v="Savages"/>
        <s v="C/O Kaadhal"/>
        <s v="The BFG"/>
        <s v="The Last Blockbuster"/>
        <s v="Ã‡arsi Pazar"/>
        <s v="Just In Time"/>
        <s v="Mucize"/>
        <s v="Paper Lives"/>
        <s v="Romantik Komedi"/>
        <s v="Romantik Komedi 2: BekarlÄ±ÄŸa Veda"/>
        <s v="YES DAY"/>
        <s v="You're Everything To Me"/>
        <s v="Coven of Sisters"/>
        <s v="Generasi 90an: Melankolia"/>
        <s v="The Block Island Sound"/>
        <s v="Dealer"/>
        <s v="Bombay Rose"/>
        <s v="Aelay"/>
        <s v="Dogwashers"/>
        <s v="Fate of Alakada"/>
        <s v="Nevenka: Breaking the Silence"/>
        <s v="Sentinelle"/>
        <s v="Mariposa"/>
        <s v="Parker"/>
        <s v="Safe Haven"/>
        <s v="Moxie"/>
        <s v="Murder Among the Mormons"/>
        <s v="Black or White"/>
        <s v="Indoo Ki Jawani"/>
        <s v="Biggie: I Got a Story to Tell"/>
        <s v="Dances with Wolves"/>
        <s v="How to Be Really Bad"/>
        <s v="LEGO Marvel Spider-Man: Vexed by Venom"/>
        <s v="Rain Man"/>
        <s v="Tenacious D in The Pick of Destiny"/>
        <s v="Bigfoot Family"/>
        <s v="Captain Fantastic"/>
        <s v="Crazy About Her"/>
        <s v="Fuga"/>
        <s v="No Escape"/>
        <s v="Our Idiot Brother"/>
        <s v="The Girl on the Train"/>
        <s v="Tony Manero"/>
        <s v="Who Am I"/>
        <s v="Geez &amp; Ann"/>
        <s v="Blue, Painful, Fragile"/>
        <s v="Brian Regan: On the Rocks"/>
        <s v="Made You Look: A True Story About Fake Art"/>
        <s v="PelÃ©"/>
        <s v="Red"/>
        <s v="The Conjuring"/>
        <s v="The Conjuring 2"/>
        <s v="Classmates Minus"/>
        <s v="Operation Finale"/>
        <s v="I Care a Lot"/>
        <s v="Love"/>
        <s v="PerÃº: Tesoro escondido"/>
        <s v="Pitta Kathalu"/>
        <s v="Eeb Allay Ooo!"/>
        <s v="No Escape Room"/>
        <s v="The Most Unknown"/>
        <s v="Animals on the Loose: A You vs. Wild Movie"/>
        <s v="Awara Paagal Deewana"/>
        <s v="The Resurrection of Gavin Stone"/>
        <s v="My Teacher, My Obsession"/>
        <s v="Namaste Wahala"/>
        <s v="Monsoon"/>
        <s v="Hate by Dani Rovira"/>
        <s v="Mundina Nildana"/>
        <s v="To All The Boys: Always And Forever"/>
        <s v="Xico's Journey"/>
        <s v="Growing up and other problems"/>
        <s v="Layla Majnun"/>
        <s v="Middle of Nowhere"/>
        <s v="Red Dot"/>
        <s v="Squared Love"/>
        <s v="This Is the Life"/>
        <s v="Crime Scene: The Vanishing at the Cecil Hotel"/>
        <s v="The Misadventures of Hedi and Cokeman"/>
        <s v="The World We Make"/>
        <s v="War Dogs"/>
        <s v="Monster Run"/>
        <s v="Blanche Gardin: I talk to myself"/>
        <s v="Doob: No Bed of Roses"/>
        <s v="Little Big Women"/>
        <s v="Malcolm &amp; Marie"/>
        <s v="Space Sweepers"/>
        <s v="Strip Down, Rise Up"/>
        <s v="The Last Paradiso"/>
        <s v="The Yin-Yang Master: Dream Of Eternity"/>
        <s v="All My Friends Are Dead"/>
        <s v="Black Beach"/>
        <s v="Our Lady of San Juan, Four Centuries of Miracles"/>
        <s v="Beverly Hills Ninja"/>
        <s v="Rocks"/>
        <s v="Shutter Island"/>
        <s v="The Bank Job"/>
        <s v="The House Arrest of Us"/>
        <s v="Zathura"/>
        <s v="Fatima"/>
        <s v="Hell Fest"/>
        <s v="Below Zero"/>
        <s v="Finding â€˜Ohana"/>
        <s v="The Dig"/>
        <s v="June &amp; Kopi"/>
        <s v="Accomplice"/>
        <s v="Kilometers and Kilometers"/>
        <s v="Penguin Bloom"/>
        <s v="Black Rose"/>
        <s v="So My Grandmaâ€™s a Lesbian!"/>
        <s v="The Next Three Days"/>
        <s v="The White Tiger"/>
        <s v="Friendsgiving"/>
        <s v="The Shadow of Violence"/>
        <s v="Cut Throat City"/>
        <s v="Sightless"/>
        <s v="Homefront"/>
        <s v="A Monster Calls"/>
        <s v="Death of Me"/>
        <s v="Radium Girls"/>
        <s v="Double Dad"/>
        <s v="Outside the Wire"/>
        <s v="Penguins of Madagascar: The Movie"/>
        <s v="Pinkfong &amp; Baby Shark's Space Adventure"/>
        <s v="The Vanished"/>
        <s v="Tribhanga - Tedhi Medhi Crazy"/>
        <s v="What Would Sophia Loren Do?"/>
        <s v="Wish You"/>
        <s v="Tanda Tanya"/>
        <s v="The Heartbreak Club"/>
        <s v="An Imperfect Murder"/>
        <s v="Night Stalker: The Hunt for a Serial Killer"/>
        <s v="Al acecho"/>
        <s v="Last Tango in Halifax"/>
        <s v="Crack: Cocaine, Corruption &amp; Conspiracy"/>
        <s v="The Intouchables"/>
        <s v="Apaharan"/>
        <s v="BluffMaster!"/>
        <s v="Charming"/>
        <s v="Gangaajal"/>
        <s v="Is Love Enough? Sir"/>
        <s v="The Idhun Chronicles"/>
        <s v="100% Halal"/>
        <s v="Leap!"/>
        <s v="Pieces of a Woman"/>
        <s v="Tony Parker: The Final Shot"/>
        <s v="Hello Brother"/>
        <s v="Playing for Keeps"/>
        <s v="Asphalt Burning"/>
        <s v="Bad Grandpa .5"/>
        <s v="Case 39"/>
        <s v="Eddie Murphy: Raw"/>
        <s v="Full Out 2: You Got This!"/>
        <s v="Gimme Shelter"/>
        <s v="Good Burger"/>
        <s v="Good Hair"/>
        <s v="Into the Wild"/>
        <s v="London Heist"/>
        <s v="Mean Girls 2"/>
        <s v="Mystic Pizza"/>
        <s v="The Cat in the Hat Knows a Lot About That!"/>
        <s v="The Creative Brain"/>
        <s v="Unknown"/>
        <s v="What Happened to Mr. Cha?"/>
        <s v="What's Eating Gilbert Grape"/>
        <s v="Alaska Is a Drag"/>
        <s v="Bobby Jasoos"/>
        <s v="Tarung Sarung"/>
        <s v="Too Handsome to Handle"/>
        <s v="SanPa: Sins of the Savior"/>
        <s v="The Rope Curse 2"/>
        <s v="Cops and Robbers"/>
        <s v="Rango"/>
        <s v="Death to 2020"/>
        <s v="DNA"/>
        <s v="The Magic School Bus Rides Again In the Zone"/>
        <s v="AK vs AK"/>
        <s v="Isa Pa with Feelings"/>
        <s v="We Can Be Heroes"/>
        <s v="Bridezilla"/>
        <s v="Cemara's Family"/>
        <s v="Hello, Love, Goodbye"/>
        <s v="The History of Future Folk"/>
        <s v="The Midnight Sky"/>
        <s v="Your Name Engraved Herein"/>
        <s v="After We Collided"/>
        <s v="London Hughes: To Catch a D*ck"/>
        <s v="QLIMAX THE SOURCE"/>
        <s v="Shaun the Sheep: The Farmerâ€™s Llamas"/>
        <s v="Ariana grande: excuse me, i love you"/>
        <s v="The Con Is On"/>
        <s v="Mohamed Hussein"/>
        <s v="Rhys Nicholson Live at the Athenaeum"/>
        <s v="Atlas Shrugged: Part II"/>
        <s v="Guest House"/>
        <s v="Ma Rainey's Black Bottom"/>
        <s v="Mukhsin"/>
        <s v="Paava Kadhaigal"/>
        <s v="Rabun"/>
        <s v="Talentime"/>
        <s v="An Unremarkable Christmas"/>
        <s v="Braven"/>
        <s v="Eggnoid: Love &amp; Time Portal"/>
        <s v="Love You to the Stars and Back"/>
        <s v="Sakaling Maging Tayo"/>
        <s v="Schulz Saves America"/>
        <s v="Anitta: Made In HonÃ³rio"/>
        <s v="Bwakaw"/>
        <s v="Incarnate"/>
        <s v="Lee Daniels' The Butler"/>
        <s v="Nocturnal Animals"/>
        <s v="The Ripper"/>
        <s v="Vir Das: Outside In - The Lockdown Special"/>
        <s v="Grizzlies"/>
        <s v="The Professor and the Madman"/>
        <s v="A California Christmas"/>
        <s v="Canvas"/>
        <s v="Giving Voice"/>
        <s v="The Prom"/>
        <s v="Torbaaz"/>
        <s v="Funny Boy"/>
        <s v="Just The Way You Are"/>
        <s v="She's the One"/>
        <s v="The Panti Sisters"/>
        <s v="Kalel, 15"/>
        <s v="Rose Island"/>
        <s v="AndrÃ© &amp; his olive tree"/>
        <s v="Bobbleheads The Movie"/>
        <s v="Spirit Riding Free: Ride Along Adventure"/>
        <s v="Triple 9"/>
        <s v="Ava"/>
        <s v="Room 2806: The Accusation"/>
        <s v="Detention"/>
        <s v="Mighty Express: A Mighty Christmas"/>
        <s v="Captain Underpants Mega Blissmas"/>
        <s v="Christmas Crossfire"/>
        <s v="MANK"/>
        <s v="You Are My Home"/>
        <s v="Between Maybes"/>
        <s v="Break"/>
        <s v="Just Another Christmas"/>
        <s v="Must Be... Love"/>
        <s v="Ari EldjÃ¡rn: Pardon My Icelandic"/>
        <s v="Fierce"/>
        <s v="3 Days to Kill"/>
        <s v="Angela's Christmas Wish"/>
        <s v="Angels &amp; Demons"/>
        <s v="Chef"/>
        <s v="Effie Gray"/>
        <s v="Monster House"/>
        <s v="Natalie Palamides: Nate - A One Man Show"/>
        <s v="Peppermint"/>
        <s v="Quigley Down Under"/>
        <s v="The Da Vinci Code"/>
        <s v="The Happytime Murders"/>
        <s v="U-Turn"/>
        <s v="Finding Agnes"/>
        <s v="Rust Creek"/>
        <s v="Spookley and the Christmas Kittens"/>
        <s v="The 2nd"/>
        <s v="A Go! Go! Cory Carson Christmas"/>
        <s v="Dance Dreams: Hot Chocolate Nutcracker"/>
        <s v="Donâ€™t Listen"/>
        <s v="The Beast"/>
        <s v="The Call"/>
        <s v="Fantastica"/>
        <s v="Larry the Cable Guy: Remain Seated"/>
        <s v="Mosul"/>
        <s v="Unexpectedly Yours"/>
        <s v="Ghosts of War"/>
        <s v="Shawn Mendes: Live in Concert"/>
        <s v="The Christmas Chronicles: Part Two"/>
        <s v="Andhakaaram"/>
        <s v="Before 30"/>
        <s v="Dragons: Rescue Riders: Huttsgalor Holiday"/>
        <s v="Hillbilly Elegy"/>
        <s v="Notes for My Son"/>
        <s v="Hard Kill"/>
        <s v="Shawn Mendes: In Wonder"/>
        <s v="The Suit"/>
        <s v="Dolly Partonâ€™s Christmas on the Square"/>
        <s v="Machete Kills"/>
        <s v="40 Sticks"/>
        <s v="Alien Xmas"/>
        <s v="If Anything Happens I Love You"/>
        <s v="The App That Stole Christmas"/>
        <s v="Black Friday"/>
        <s v="Bodyguard"/>
        <s v="Break Ke Baad"/>
        <s v="Hawaizaada"/>
        <s v="My Amnesia Girl"/>
        <s v="Raman Raghav 2.0"/>
        <s v="Singham"/>
        <s v="TE3N"/>
        <s v="The Princess Switch: Switched Again"/>
        <s v="Three Words to Forever"/>
        <s v="Well Done Abba"/>
        <s v="Ainu Mosir"/>
        <s v="Kevin Hart: Zero F**ks Given"/>
        <s v="Loving"/>
        <s v="Whose Streets?"/>
        <s v="A Very Country Christmas"/>
        <s v="Cloudy with a Chance of Meatballs 2"/>
        <s v="Hometown Holiday"/>
        <s v="White Christmas"/>
        <s v="Killer Cove"/>
        <s v="Fukrey Boyzzz: Space Mein Fukrapanti"/>
        <s v="Jingle Jangle: A Christmas Journey"/>
        <s v="The Beginning of Life 2: Outside"/>
        <s v="The Life Ahead"/>
        <s v="The Minions of Midas"/>
        <s v="A Very Special Love"/>
        <s v="First Love"/>
        <s v="Fruitvale Station"/>
        <s v="Ludo"/>
        <s v="Memories of a Teenager"/>
        <s v="Prom Night"/>
        <s v="A Queen Is Born"/>
        <s v="What We Wanted"/>
        <s v="A Lion in the House"/>
        <s v="Citation"/>
        <s v="Girl's Revenge"/>
        <s v="The Endless Trench"/>
        <s v="The Late Bloomer"/>
        <s v="A New York Christmas Wedding"/>
        <s v="Alone/Together"/>
        <s v="Carmel: Who Killed Maria Marta?"/>
        <s v="Midnight at the Magnolia"/>
        <s v="One More Try"/>
        <s v="Operation Christmas Drop"/>
        <s v="Christmas with a Prince"/>
        <s v="Miss India"/>
        <s v="Felix Lobrecht: Hype"/>
        <s v="MOTHER"/>
        <s v="Prospect"/>
        <s v="Christmas Break-In"/>
        <s v="Elf Pets: A Fox Cubâ€™s Christmas Tale"/>
        <s v="Elf Pets: Santaâ€™s Reindeer Rescue"/>
        <s v="Elliot the Littlest Reindeer"/>
        <s v="Little Monsters"/>
        <s v="Mile 22"/>
        <s v="Piercing"/>
        <s v="Snowden"/>
        <s v="The Impossible"/>
        <s v="The Next Karate Kid"/>
        <s v="Wheels of Fortune"/>
        <s v="Afronta! Facing It!"/>
        <s v="The 12th Man"/>
        <s v="Hidden in Plain Sight"/>
        <s v="His House"/>
        <s v="In Line"/>
        <s v="Kaali Khuhi"/>
        <s v="Rogue City"/>
        <s v="The Day of the Lord"/>
        <s v="Pagpag: Nine Lives"/>
        <s v="Holidate"/>
        <s v="Metallica Through The Never"/>
        <s v="Nobody Sleeps in the Woods Tonight"/>
        <s v="Secrets of the Saqqara Tomb"/>
        <s v="Guillermo Vilas: Settling the Score"/>
        <s v="Sarah Cooper: Everything's Fine"/>
        <s v="The Devil Punisher"/>
        <s v="Ajab Prem Ki Ghazab Kahani"/>
        <s v="Black '47"/>
        <s v="I Am Woman"/>
        <s v="Alice Junior"/>
        <s v="Move"/>
        <s v="Over the Moon"/>
        <s v="Shattered Memories"/>
        <s v="Bending the Arc"/>
        <s v="Cadaver"/>
        <s v="Exes Baggage"/>
        <s v="Fisherman's Friends"/>
        <s v="The Hows of Us"/>
        <s v="The Hummingbird Project"/>
        <s v="Yes, God, Yes"/>
        <s v="Brave Blue World: Racing to Solve Our Water Crisis"/>
        <s v="Rebecca"/>
        <s v="The Magic School Bus Rides Again The Frizz Connection"/>
        <s v="Tremors: Shrieker Island"/>
        <s v="Beirut Oh Beirut"/>
        <s v="Bosta"/>
        <s v="Ghadi"/>
        <s v="Heritages"/>
        <s v="Listen"/>
        <s v="Out of Life"/>
        <s v="Panoptic"/>
        <s v="Taxi Ballad"/>
        <s v="The Kite"/>
        <s v="The Little Wars"/>
        <s v="Under the Bombs"/>
        <s v="West Beirut"/>
        <s v="What Did I Mess"/>
        <s v="Whispers"/>
        <s v="Zozo"/>
        <s v="ParaNorman"/>
        <s v="I Am Vengeance: Retaliation"/>
        <s v="Disconnect"/>
        <s v="In a Valley of Violence"/>
        <s v="Someone Has to Die"/>
        <s v="The Trial of the Chicago 7"/>
        <s v="Unfriended"/>
        <s v="A Babysitter's Guide to Monster Hunting"/>
        <s v="Batman: The Killing Joke"/>
        <s v="El-Khawaga's Dilemma"/>
        <s v="Kartini: Princess of Java"/>
        <s v="Love Like the Falling Rain"/>
        <s v="Rooting for Roona"/>
        <s v="A Choo"/>
        <s v="BLACKPINK: Light Up the Sky"/>
        <s v="The Three Deaths of Marisela Escobedo"/>
        <s v="Fida"/>
        <s v="Octonauts &amp; the Great Barrier Reef"/>
        <s v="Dil"/>
        <s v="Disco Dancer"/>
        <s v="Hunterrr"/>
        <s v="Phir Hera Pheri"/>
        <s v="The Legend of Bhagat Singh"/>
        <s v="House of the Witch"/>
        <s v="Ginny Weds Sunny"/>
        <s v="My Step Dad: The Hippie"/>
        <s v="The Forty-Year-Old Version"/>
        <s v="Bigflo &amp; Oli: Hip Hop Frenzy"/>
        <s v="Palermo Hollywood"/>
        <s v="Hubie Halloween"/>
        <s v="To the Lake"/>
        <s v="American Pie 9: Girls' Rules"/>
        <s v="Dolly Parton: Here I Am"/>
        <s v="StarBeam: Halloween Hero"/>
        <s v="Walk Away from Love"/>
        <s v="David Attenborough: A Life on Our Planet"/>
        <s v="Best Wishes, Warmest Regards: A Schitt's Creek Farewell"/>
        <s v="Good Game: The Beginning"/>
        <s v="A Chaster Marriage"/>
        <s v="Ã’lÃ²tÅ«rÃ©"/>
        <s v="Serious Men"/>
        <s v="The Binding"/>
        <s v="Turkish Dance School"/>
        <s v="Vampires vs. the Bronx"/>
        <s v="You've Got This"/>
        <s v="All Because of You"/>
        <s v="An Ordinary Man"/>
        <s v="Carlos Almaraz: Playing with Fire"/>
        <s v="Cold Harbour"/>
        <s v="Free State of Jones"/>
        <s v="Human Nature"/>
        <s v="Hunt for the Wilderpeople"/>
        <s v="I'm Leaving Now"/>
        <s v="Rize"/>
        <s v="The Book of Sun"/>
        <s v="The Outpost"/>
        <s v="We Have Always Lived in the Castle"/>
        <s v="American Murder: The Family Next Door"/>
        <s v="Baxu and the Giants"/>
        <s v="Poacher"/>
        <s v="The Boys in the Band"/>
        <s v="Bully"/>
        <s v="Michelle Buteau: Welcome to Buteaupia"/>
        <s v="Welcome to Sudden Death"/>
        <s v="Amandla! A Revolution in Four Part Harmony"/>
        <s v="Ankhon Dekhi"/>
        <s v="Dedh Ishqiya"/>
        <s v="Golmaal Returns"/>
        <s v="Ishq Vishk"/>
        <s v="Ishqiya"/>
        <s v="Jab We Met"/>
        <s v="Mann"/>
        <s v="Manorama Six Feet Under"/>
        <s v="Welcome"/>
        <s v="Time Out"/>
        <s v="Real Steel"/>
        <s v="Enola Holmes"/>
        <s v="Kiss the Ground"/>
        <s v="A Love Song for Latasha"/>
        <s v="DTC Yukemuri Junjo Hen From High &amp; Low"/>
        <s v="High &amp; Low The Movie"/>
        <s v="High &amp; Low The Movie 2 / End of Sky"/>
        <s v="High &amp; Low The Movie 3 / Final Mission"/>
        <s v="High &amp; Low The Red Rain"/>
        <s v="Road To High &amp; Low"/>
        <s v="The Blue Elephant 2"/>
        <s v="Bhaji In Problem"/>
        <s v="Black"/>
        <s v="Saheb Biwi Aur Gangster Returns"/>
        <s v="Santa Banta Pvt Ltd"/>
        <s v="The Royal Bengal Tiger"/>
        <s v="Dolly Kitty Aur Woh Chamakte Sitare"/>
        <s v="Whipped"/>
        <s v="Anaamika"/>
        <s v="GIMS: On the Record"/>
        <s v="Horrid Henry's Gross Day Out"/>
        <s v="Residue"/>
        <s v="The Devil All The Time"/>
        <s v="The Paramedic"/>
        <s v="The Take"/>
        <s v="Call the Midwife"/>
        <s v="Hope Frozen: A Quest to Live Twice"/>
        <s v="Michael McIntyre: Showman"/>
        <s v="Raising Victor Vargas"/>
        <s v="The Smurfs 2"/>
        <s v="Lara and the Beat"/>
        <s v="Dad Wanted"/>
        <s v="How to Train Your Dragon 2"/>
        <s v="Pets United"/>
        <s v="Aapla Manus"/>
        <s v="Ani... Dr. Kashinath Ghanekar"/>
        <s v="Bhai: Vyakti Ki Valli - Poorvardha"/>
        <s v="Bhai: Vyakti Ki Valli - Uttarardh"/>
        <s v="Cycle"/>
        <s v="Dhh"/>
        <s v="Julie and the Phantoms"/>
        <s v="Kaagar"/>
        <s v="Night of Knots"/>
        <s v="PhotoCopy"/>
        <s v="Poshter Girl"/>
        <s v="Satria Heroes: Revenge of the Darkness"/>
        <s v="Son Of Adam"/>
        <s v="The Babysitter: Killer Queen"/>
        <s v="Cargo"/>
        <s v="Cuties"/>
        <s v="La LÃ­nea: Shadow of Narco"/>
        <s v="So Much Love to Give"/>
        <s v="The Social Dilemma"/>
        <s v="#Alive"/>
        <s v="My Octopus Teacher"/>
        <s v="Toll Booth"/>
        <s v="Waiting for &quot;Superman&quot;"/>
        <s v="Villain"/>
        <s v="I'm Thinking of Ending Things"/>
        <s v="Kandasamys: The Wedding"/>
        <s v="The Lost Okoroshi"/>
        <s v="You're My Boss"/>
        <s v="Afonso Padilha: Classless"/>
        <s v="Ave Maryam"/>
        <s v="Love, Guaranteed"/>
        <s v="Freaks â€“ You're One of Us"/>
        <s v="Hotel for Dogs"/>
        <s v="Sky Tour: The Movie"/>
        <s v="Adrift"/>
        <s v="Always Be My Maybe"/>
        <s v="Barbie Princess Adventure"/>
        <s v="Children of the Sea"/>
        <s v="Fate/Grand Order -First Order-"/>
        <s v="Puss in Boots"/>
        <s v="Sex Drive"/>
        <s v="Soldier"/>
        <s v="Take the Ball, Pass the Ball"/>
        <s v="The Boss Baby: Get That Baby!"/>
        <s v="The Match"/>
        <s v="The Smurfs"/>
        <s v="Thomas and Friends"/>
        <s v="True: Friendship Day"/>
        <s v="Maniyarayile Ashokan"/>
        <s v="The Debt Collector 2"/>
        <s v="All Together Now"/>
        <s v="Santana"/>
        <s v="Unknown Origins"/>
        <s v="Edge of Seventeen"/>
        <s v="The Bridge Curse"/>
        <s v="The Young Messiah"/>
        <s v="Lingua Franca"/>
        <s v="Making The Witcher"/>
        <s v="Septembers of Shiraz"/>
        <s v="Class of '83"/>
        <s v="Dark Forces"/>
        <s v="The Sleepover"/>
        <s v="Goedam"/>
        <s v="Scarecrow"/>
        <s v="The Crimes That Bind"/>
        <s v="Drunk Parents"/>
        <s v="Meet the In-Laws"/>
        <s v="Crazy Awesome Teachers"/>
        <s v="Islands of Faith"/>
        <s v="Les MisÃ©rables"/>
        <s v="Seventh Son"/>
        <s v="What's Your Raashee?"/>
        <s v="Fearless"/>
        <s v="Nigerian Prince"/>
        <s v="Octonauts &amp; the Caves of Sac Actun"/>
        <s v="Project Power"/>
        <s v="An Easy Girl"/>
        <s v="Christine"/>
        <s v="Simon Killer"/>
        <s v="Gunjan Saxena: The Kargil Girl"/>
        <s v="Mr. Peabody &amp; Sherman"/>
        <s v="Rob Schneider: Asian Momma, Mexican Kids"/>
        <s v="The Lost Husband"/>
        <s v="We Summon the Darkness"/>
        <s v="Berlin, Berlin: Lolle on the Run"/>
        <s v="Stars in the Sky: A Hunting Story"/>
        <s v="The Magic School Bus Rides Again Kids In Space"/>
        <s v="Work It"/>
        <s v="Nasha Natasha"/>
        <s v="Anelka: Misunderstood"/>
        <s v="Malibu Rescue: The Next Wave"/>
        <s v="Sam Jay: 3 In The Morning"/>
        <s v="Almost Love"/>
        <s v="Killing Hasselhoff"/>
        <s v="Rogue Warfare: The Hunt"/>
        <s v="Super Monsters: The New Class"/>
        <s v="The Ottoman Lieutenant"/>
        <s v="What Keeps You Alive"/>
        <s v="Latte and the Magic Waterstone"/>
        <s v="Raat Akeli Hai"/>
        <s v="Seriously Single"/>
        <s v="Sugar High"/>
        <s v="Retablo"/>
        <s v="Uma Maheswara Ugra Roopasya"/>
        <s v="It's Her Day"/>
        <s v="Redemption"/>
        <s v="Shine Your Eyes"/>
        <s v="The Hater"/>
        <s v="The Speed Cubers"/>
        <s v="Tread"/>
        <s v="Banana Split"/>
        <s v="Door Ke Darshan"/>
        <s v="Double World"/>
        <s v="Project Marathwada"/>
        <s v="Animal Crackers"/>
        <s v="Dragons: Rescue Riders: Secrets of the Songwing"/>
        <s v="Nimbe"/>
        <s v="Offering to the Storm"/>
        <s v="Romance Doll"/>
        <s v="The Kissing Booth 2"/>
        <s v="Sinatra: All or Nothing at All"/>
        <s v="The Larva Island Movie"/>
        <s v="The Letter Reader"/>
        <s v="The Remix: Hip Hop X Fashion"/>
        <s v="Ip Man 4: The Finale"/>
        <s v="Jack Whitehall: I'm Only Joking"/>
        <s v="Funan"/>
        <s v="Father Soldier Son"/>
        <s v="The Millions"/>
        <s v="Fatal Affair"/>
        <s v="MILF"/>
        <s v="Cold Feet"/>
        <s v="Sylvia"/>
        <s v="The Players"/>
        <s v="Urzila Carlson: Overqualified Loser"/>
        <s v="We Are One"/>
        <s v="Hole in the Wall"/>
        <s v="Dating Around: Brazil"/>
        <s v="Mama's Boy"/>
        <s v="The Claudia Kishi Club"/>
        <s v="The Old Guard"/>
        <s v="The Twelve"/>
        <s v="Born Racer"/>
        <s v="Mucho Mucho Amor: The Legend of Walter Mercado"/>
        <s v="The Long Dumb Road"/>
        <s v="Dr. Seuss' The Lorax"/>
        <s v="A Kid from Coney Island"/>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Desperados"/>
        <s v="Hunter in the Blue Side of Manchester"/>
        <s v="I Am Not Your Negro"/>
        <s v="The Perfect Picture: Ten Years Later"/>
        <s v="Thiago Ventura: POKAS"/>
        <s v="#AnneFrank - Parallel Stories"/>
        <s v="Abby Hatcher"/>
        <s v="AdÃº"/>
        <s v="Ali Baba ve 7 CÃ¼celer"/>
        <s v="David Foster: Off the Record"/>
        <s v="Double Jeopardy"/>
        <s v="Pek YakÄ±nda"/>
        <s v="Stardust"/>
        <s v="The F**k-It List"/>
        <s v="The Silence of Others"/>
        <s v="Total Recall"/>
        <s v="Under the Riccione Sun"/>
        <s v="George Lopez: We'll Do It For Half"/>
        <s v="The Mirror Boy"/>
        <s v="#FriendButMarried 2"/>
        <s v="Skin"/>
        <s v="Ride Like a Girl"/>
        <s v="Eurovision Song Contest: The Story of Fire Saga"/>
        <s v="Kasanova"/>
        <s v="Ordinary People"/>
        <s v="Thackeray (Hindi)"/>
        <s v="Krishna and His Leela"/>
        <s v="Prem Ratan Dhan Payo"/>
        <s v="Vivah"/>
        <s v="Athlete A"/>
        <s v="Bulbbul"/>
        <s v="Nobody Knows I'm Here"/>
        <s v="Eric Andre: Legalize Everything"/>
        <s v="Kappela"/>
        <s v="The Royal Hibiscus Hotel"/>
        <s v="Woodshock"/>
        <s v="Elevator Baby"/>
        <s v="Chaman Bahaar"/>
        <s v="Destiny"/>
        <s v="Feel the Beat"/>
        <s v="Lost Bullet"/>
        <s v="One-Way to Tomorrow"/>
        <s v="The Emigrant"/>
        <s v="Wasp Network"/>
        <s v="A Whisker Away"/>
        <s v="Alexandria ... Why?"/>
        <s v="Alexandria: Again and Forever"/>
        <s v="An Egyptian Story"/>
        <s v="Cairo Station"/>
        <s v="Dark Waters"/>
        <s v="Lola Igna"/>
        <s v="One Take"/>
        <s v="Saladin"/>
        <s v="Stray Bullet"/>
        <s v="The Blazing Sun"/>
        <s v="The Land"/>
        <s v="The Nut Job"/>
        <s v="An Evening with Beverly Luff Linn"/>
        <s v="Riding Faith"/>
        <s v="Last Flight to Abuja"/>
        <s v="The Darkness"/>
        <s v="Underdogs"/>
        <s v="Wira"/>
        <s v="4th Republic"/>
        <s v="Asura Guru"/>
        <s v="Milea"/>
        <s v="Axone"/>
        <s v="Da 5 Bloods"/>
        <s v="Jo Koy: In His Elements"/>
        <s v="Okko's Inn"/>
        <s v="From A to B"/>
        <s v="Menahi"/>
        <s v="DC's Legends of Tomorrow"/>
        <s v="Middle Men"/>
        <s v="The Witch: Part 1 - The Subversion"/>
        <s v="Before I Fall"/>
        <s v="365 Days"/>
        <s v="Forensic"/>
        <s v="Project Papa"/>
        <s v="The Night Clerk"/>
        <s v="Before the Summer Crowds"/>
        <s v="Big Stone Gap"/>
        <s v="Choked: Paisa Bolta Hai"/>
        <s v="Merry Men 2: Another Mission"/>
        <s v="Supernatural"/>
        <s v="The Last Days of American Crime"/>
        <s v="Hot Sweet Sour"/>
        <s v="Overnight Republic"/>
        <s v="Canâ€™t Complain"/>
        <s v="Lady Bird"/>
        <s v="Spelling the Dream"/>
        <s v="Andaleeb El Dokki"/>
        <s v="Let's Dance"/>
        <s v="Life's Speed Bump"/>
        <s v="My Horrible Grandma"/>
        <s v="Sorry To Disturb"/>
        <s v="The Student Cop"/>
        <s v="What's Up?"/>
        <s v="X Large"/>
        <n v="122"/>
        <s v="Chippa"/>
        <s v="Cook Off"/>
        <s v="Kalek Shanab"/>
        <s v="Mirai"/>
        <s v="The Disaster Artist"/>
        <s v="The Stolen"/>
        <s v="High Strung Free Dance"/>
        <s v="Freej Al Taibeen"/>
        <s v="Kenny Sebastian: The Most Interesting Person in the Room"/>
        <s v="The Other"/>
        <s v="Grandmother's Farm"/>
        <s v="Grandmother's Farm Part 2"/>
        <s v="Intuition"/>
        <s v="I'm No Longer Here"/>
        <s v="Hannah Gadsby: Douglas"/>
        <s v="Ne Zha"/>
        <s v="Supergirl"/>
        <s v="Uncut Gems"/>
        <s v="One Day We'll Talk About Today"/>
        <s v="Si Doel the Movie 3"/>
        <s v="Living in Bondage: Breaking Free"/>
        <s v="Modest Heroes: Ponoc Short Films Theatre"/>
        <s v="The Lovebirds"/>
        <s v="Trailer Park Boys: The Animated Series"/>
        <s v="#FriendButMarried"/>
        <s v="Bye Bye London"/>
        <s v="Mujeres arriba"/>
        <s v="No Longer kids"/>
        <s v="The Married Couples"/>
        <s v="The School of Mischief"/>
        <s v="The Witness Who Didn't See Anything"/>
        <s v="Anchor Baby"/>
        <s v="Ben Platt Live from Radio City Music Hall"/>
        <s v="Honeytrap"/>
        <s v="I Will Follow"/>
        <s v="Mutiny of the Worker Bees"/>
        <s v="What Are the Odds?"/>
        <s v="Either Me Or My Auntie"/>
        <s v="Escaping Tel Aviv"/>
        <s v="Game Over"/>
        <s v="Karkar"/>
        <s v="My Sleeping Lover"/>
        <s v="Omar &amp; Salma 2"/>
        <s v="Patton Oswalt: I Love Everything"/>
        <s v="Tarek's Situation"/>
        <s v="The Beach Loafer"/>
        <s v="Wadjda"/>
        <s v="Zaki Chan"/>
        <s v="Light in the Dark"/>
        <s v="The End"/>
        <s v="Heaven Without People"/>
        <s v="I love you, stupid"/>
        <s v="Inhuman Resources"/>
        <s v="Sleepless Society: Two Pillows &amp; A Lost Soul"/>
        <s v="Dilan 1990"/>
        <s v="Dilan 1991"/>
        <s v="Fan of Amoory"/>
        <s v="Malang"/>
        <s v="Rencor tatuado"/>
        <s v="The Delivery Boy"/>
        <s v="Wedy Atkalam"/>
        <s v="Fire in the Blood"/>
        <s v="The Wrong Missy"/>
        <s v="Ali &amp; Alia"/>
        <s v="Unbreakable Kimmy Schmidt: Kimmy vs. the Reverend"/>
        <s v="Action Replayy"/>
        <s v="Andaz Apna Apna"/>
        <s v="Have a Good Trip: Adventures in Psychedelics"/>
        <s v="John Henry"/>
        <s v="18 Presents"/>
        <s v="The Eddy"/>
        <s v="Aerials"/>
        <s v="In Paradox"/>
        <s v="Scissor Seven"/>
        <s v="Si Doel the Movie"/>
        <s v="Becoming"/>
        <s v="Jerry Seinfeld: 23 Hours To Kill"/>
        <s v="Arctic Dogs"/>
        <s v="Luccas Neto em: Acampamento de FÃ©rias 2"/>
        <s v="One Day: Justice Delivered"/>
        <s v="Almost Happy"/>
        <s v="Bennett's War"/>
        <s v="Death Can Wait"/>
        <s v="Lady Driver"/>
        <s v="Mike Birbiglia: My Girlfriend's Boyfriend"/>
        <s v="Roped"/>
        <s v="The Stand at Paxton County"/>
        <s v="All Day and a Night"/>
        <s v="Cracked Up: The Darrell Hammond Story"/>
        <s v="Get In"/>
        <s v="Go! Go! Cory Carson: The Chrissy"/>
        <s v="I Am Divine"/>
        <s v="Madagascar: Escape 2 Africa"/>
        <s v="Material"/>
        <s v="Mrs. Serial Killer"/>
        <s v="Psycho"/>
        <s v="The Half Of It"/>
        <s v="The Heartbreak Kid"/>
        <s v="What a Girl Wants"/>
        <s v="Dangerous Lies"/>
        <s v="Rich in Love"/>
        <s v="The Forest of Love: Deep Cut"/>
        <s v="The Victims' Game"/>
        <s v="A Secret Love"/>
        <s v="EkÅŸi Elmalar"/>
        <s v="Love Is War"/>
        <s v="R.K.Nagar"/>
        <s v="Beynelmilel"/>
        <s v="Bir Baba Hindu"/>
        <s v="Boushkash"/>
        <s v="Cinar Agaci"/>
        <s v="GÃ¶rÃ¼mce"/>
        <s v="Ä°stanbul KÄ±rmÄ±zÄ±sÄ±"/>
        <s v="KÃ¼Ã§Ã¼k Esnaf"/>
        <s v="Neseli Hayat"/>
        <s v="Organize Isler"/>
        <s v="The Reliant"/>
        <s v="We'll Be Right Back After The Break"/>
        <s v="5Gang"/>
        <s v="Love Aaj Kal"/>
        <s v="The Lift Boy"/>
        <s v="Bheeshma"/>
        <s v="Bittersweet"/>
        <s v="No Direction Home: Bob Dylan"/>
        <s v="She Made Me a Criminal"/>
        <s v="The Artist"/>
        <s v="The Dealer"/>
        <s v="The International Player"/>
        <s v="The Promise"/>
        <s v="Ø§Ù„Ù Ù…Ø¨Ø±ÙˆÙƒ"/>
        <s v="Kolaiyuthir Kaalam"/>
        <s v="Yours Sincerely, Kanan Gill"/>
        <s v="My Stupid Boss"/>
        <s v="My Stupid Boss 2"/>
        <s v="This Earth of Mankind"/>
        <s v="Time to Hunt"/>
        <s v="Circus of Books"/>
        <s v="The Plagues of Breslau"/>
        <s v="The Set Up"/>
        <s v="The Silence of the Marsh"/>
        <s v="The Willoughbys"/>
        <s v="Middleditch &amp; Schwartz"/>
        <s v="Varane Avashyamund"/>
        <s v="BabamÄ±n Ceketi"/>
        <s v="Earth and Blood"/>
        <s v="Rising High"/>
        <s v="Sergio"/>
        <s v="The Legacy of the Bones"/>
        <s v="AlelÃ­"/>
        <s v="Fary : Hexagone"/>
        <s v="Hail, Caesar!"/>
        <s v="Jem and the Holograms"/>
        <s v="MaurÃ­cio Meirelles: Generating Chaos"/>
        <s v="Puerto Ricans in Paris"/>
        <s v="Stunt School"/>
        <s v="For the Broken Hearted"/>
        <s v="Mischief"/>
        <s v="World Famous Lover"/>
        <s v="Chris D'Elia: No Pain"/>
        <s v="New Money"/>
        <s v="Moms at War"/>
        <s v="Code 8"/>
        <s v="Love Wedding Repeat"/>
        <s v="School Life"/>
        <s v="The Main Event"/>
        <s v="The Trial"/>
        <s v="Tigertail"/>
        <s v="Born Beautiful"/>
        <s v="The Last Airbender"/>
        <s v="Tiffany Haddish: She Ready! From the Hood To Hollywood!"/>
        <s v="Mine 9"/>
        <s v="The Florida Project"/>
        <s v="Dark Light"/>
        <s v="The Killing of a Sacred Deer"/>
        <s v="Angel Has Fallen"/>
        <s v="Coffee &amp; Kareem"/>
        <s v="Money Heist: The Phenomenon"/>
        <s v="The Death of Stalin"/>
        <s v="Sol Levante"/>
        <s v="Violet Evergarden: Eternity and the Auto Memory Doll"/>
        <s v="Agneepath"/>
        <s v="Brothers"/>
        <s v="Chhota Bheem and the Curse of Damyaan"/>
        <s v="David Batra: Elefanten i rummet"/>
        <s v="Dostana"/>
        <s v="Duniya"/>
        <s v="Duplicate"/>
        <s v="Friendship"/>
        <s v="Gori Tere Pyaar Mein"/>
        <s v="Gumrah"/>
        <s v="Hasee Toh Phasee"/>
        <s v="Humpty Sharma Ki Dulhania"/>
        <s v="Kaal"/>
        <s v="Kabhi Alvida Naa Kehna"/>
        <s v="Kabhi Khushi Kabhie Gham"/>
        <s v="Kal Ho Naa Ho"/>
        <s v="Kapoor &amp; Sons"/>
        <s v="Kuch Kuch Hota Hai"/>
        <s v="Magnificent"/>
        <s v="Mighty Raju Rio Calling"/>
        <s v="Muqaddar ka Faisla"/>
        <s v="SETHUM AAYIRAM PON"/>
        <s v="The Little Vampire"/>
        <s v="The Runaways"/>
        <s v="Ungli"/>
        <s v="Wildling"/>
        <s v="A truthful Mother"/>
        <s v="Greater"/>
        <s v="Indian Horse"/>
        <s v="Paharganj"/>
        <s v="Pretty Little Stalker"/>
        <s v="Through My Father's Eyes: The Ronda Rousey Story"/>
        <s v="Kannum Kannum Kollaiyadithaal"/>
        <s v="Rogue Warfare"/>
        <s v="Dragons: Rescue Riders: Hunt for the Golden Dragon"/>
        <s v="Maska"/>
        <s v="The Decline"/>
        <s v="There's Something in the Water"/>
        <s v="True: Wuzzle Wegg Day"/>
        <s v="Uncorked"/>
        <s v="Willy and the Guardians of the Lake: Tales from the Lakeside Winter Adventure"/>
        <s v="Happy Old Year"/>
        <s v="Making Unorthodox"/>
        <s v="Bethany Hamilton: Unstoppable"/>
        <s v="Curtiz"/>
        <s v="The Occupant"/>
        <s v="Tom Segura: Ball Hog"/>
        <s v="A Life of Speed: The Juan Manuel Fangio Story"/>
        <s v="El silencio es bienvenido"/>
        <s v="Tiger King: Murder, Mayhem and Madness"/>
        <s v="Ultras"/>
        <n v="3022"/>
        <s v="Altered Carbon: Resleeved"/>
        <s v="Masameer - The Movie"/>
        <s v="AllI Wish"/>
        <s v="Lu Over the Wall"/>
        <s v="XV: Beyond the Tryline"/>
        <s v="Bert Kreischer: Hey Big Boy"/>
        <s v="Search Party"/>
        <s v="Bypass Road"/>
        <s v="Ken Burns Presents: College Behind Bars: A Film by Lynn Novick and Produced by Sarah Botstein"/>
        <s v="Jai Mummy Di"/>
        <s v="Baby Mamas"/>
        <s v="Go Karts"/>
        <s v="Justine"/>
        <s v="Kingdom"/>
        <s v="Lost Girls"/>
        <s v="Miracle in Cell No. 7"/>
        <s v="Carmen Sandiego: To Steal or Not to Steal"/>
        <s v="Marc Maron: End Times Fun"/>
        <s v="Sitara: Let Girls Dream"/>
        <s v="All About Love"/>
        <s v="Guilty"/>
        <s v="I am Jonas"/>
        <s v="Miles Davis: Birth of the Cool"/>
        <s v="Spenser Confidential"/>
        <s v="Twin Murders: the Silence of the White City"/>
        <s v="93 Day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Bhangra Paa Le"/>
        <s v="Frank &amp; Lola"/>
        <s v="Hugo"/>
        <s v="Ordinary World"/>
        <s v="Pop, Lock 'n Roll"/>
        <s v="There Will Be Blood"/>
        <s v="Voulez-vous rire avec moi ce soir?"/>
        <s v="ZZ TOP: THAT LITTLE OL' BAND FROM TEXAS"/>
        <s v="All The Bright Places"/>
        <s v="Ala Vaikunthapurramuloo"/>
        <s v="PokÃ©mon: Mewtwo Strikes Back - Evolution"/>
        <s v="Six Windows in the Desert"/>
        <s v="Couple of Days"/>
        <s v="Gbomo Gbomo Express"/>
        <s v="Taxi Driver"/>
        <s v="The Arbitration"/>
        <s v="When Love Happens"/>
        <s v="Pete Davidson: Alive From New York"/>
        <s v="Full Count"/>
        <s v="Girl on the Third Floor"/>
        <s v="Unabomber - In His Own Words"/>
        <s v="System Crasher"/>
        <s v="The Body"/>
        <s v="The Last Thing He Wanted"/>
        <s v="Yeh Ballet"/>
        <s v="Pretville"/>
        <s v="Untamed Romania"/>
        <s v="By the Sea"/>
        <s v="Miss Virginia"/>
        <s v="MR. RIGHT"/>
        <s v="On the Real"/>
        <s v="Term Life"/>
        <s v="The Forest"/>
        <s v="A Shaun the Sheep Movie: Farmageddon"/>
        <s v="Cuddle Weather"/>
        <s v="Fanatyk"/>
        <s v="Isi &amp; Ossi"/>
        <s v="Liefling"/>
        <s v="Panipat - The Great Betrayal"/>
        <s v="The Ghost and the Tout"/>
        <s v="Dragon Quest Your Story"/>
        <s v="Sleepless Society: Insomnia"/>
        <s v="French Toast"/>
        <s v="To All the Boys: P.S. I Still Love You"/>
        <s v="Good Time"/>
        <s v="ROAD TO ROMA"/>
        <s v="Love for Sale 2"/>
        <s v="Fronteras"/>
        <s v="Polaroid"/>
        <s v="The Coldest Game"/>
        <s v="Thottappan"/>
        <s v="Azali"/>
        <s v="Horse Girl"/>
        <s v="Jada"/>
        <s v="The Ballad of Lefty Brown"/>
        <s v="Gardeners of Eden"/>
        <s v="Arrow"/>
        <s v="The Pharmacist"/>
        <s v="Uppity: The Willy T. Ribbs Story"/>
        <s v="Dragonheart: Vengeance"/>
        <s v="Faith, Hope &amp; Love"/>
        <s v="Tom Papa: You're Doing Great!"/>
        <s v="Thambi"/>
        <s v="The Silent War"/>
        <s v="Chronically Metropolitan"/>
        <s v="Hum Aapke Hain Koun"/>
        <s v="Justice"/>
        <s v="Love Jacked"/>
        <s v="Miraculous: Tales of Ladybug &amp; Cat Noir"/>
        <s v="Misfit 2"/>
        <s v="The Car: Road to Revenge"/>
        <s v="Together For Eternity"/>
        <s v="37 Seconds"/>
        <s v="Gang of the Caribbean"/>
        <s v="Hakkunde"/>
        <s v="Miss Americana"/>
        <s v="Kevin Hart: I'm a Grown Little Man"/>
        <s v="Close Enemies"/>
        <s v="Shimla Mirchi"/>
        <s v="Sillu Karuppatti"/>
        <s v="Vir Das: For India"/>
        <s v="Menashe"/>
        <s v="A Sun"/>
        <s v="Die Ontwaking"/>
        <s v="Airplane Mode"/>
        <s v="Alex FernÃ¡ndez: The Best Comedian in the World"/>
        <s v="The Ghost Bride"/>
        <s v="Whisky"/>
        <s v="Fortune Feimster: Sweet &amp; Salty"/>
        <s v="KD (A) Karuppudurai"/>
        <s v="Motichoor Chaknachoor"/>
        <s v="WHAT DID JACK DO?"/>
        <s v="The Bling Ring"/>
        <s v="A Fall from Grace"/>
        <s v="Deadcon"/>
        <s v="Hop"/>
        <s v="Jezebel"/>
        <s v="Legend"/>
        <s v="NiNoKuni"/>
        <s v="Steve Jobs"/>
        <s v="Bulbul Can Sing"/>
        <s v="Eye For An Eye"/>
        <s v="MindGamers"/>
        <s v="The Brave"/>
        <s v="Leslie Jones: Time Machine"/>
        <s v="Women of Mafia 2"/>
        <s v="Betty White: First Lady of Television"/>
        <s v="Made in China"/>
        <s v="Jamtara - Sabka Number Ayega"/>
        <s v="Monsters: Dark Continent"/>
        <s v="Bulletproof 2"/>
        <s v="A Ghost Story"/>
        <s v="Live Twice, Love Once"/>
        <s v="All the Freckles in the World"/>
        <s v="Half Girlfriend"/>
        <s v="Aruna &amp; Her Palate"/>
        <s v="Breaking the Bank"/>
        <s v="Garfield Gets Real"/>
        <s v="Garfield's Fun Fest"/>
        <s v="Garfield's Pet Force"/>
        <s v="Ghost Stories"/>
        <s v="Jeff Dunham: Unhinged in Hollywood"/>
        <s v="Jimmy Neutron: Boy Genius"/>
        <s v="Nisman: The Prosecutor, the President, and the Spy"/>
        <s v="Pan's Labyrinth"/>
        <s v="PokÃ©mon the Movie: Power of Us"/>
        <s v="Posesif"/>
        <s v="Road Trip: Beer Pong"/>
        <s v="Aaviri"/>
        <s v="Albert Pinto Ko Gussa Kyun Aata Hai?"/>
        <s v="Benchwarmers 2: Breaking Balls"/>
        <s v="How High 2"/>
        <s v="Hot Gimmick: Girl Meets Boy"/>
        <s v="Blitz Patrollie"/>
        <s v="El Pepe, a Supreme Life"/>
        <s v="The App"/>
        <s v="You"/>
        <s v="Doom: Annihilation"/>
        <s v="Fireworks"/>
        <s v="Grand-Daddy Day Care"/>
        <s v="Jarhead: Law of Return"/>
        <s v="MFKZ"/>
        <s v="Sweetheart"/>
        <s v="Como caÃ­do del cielo"/>
        <s v="John Mulaney &amp; The Sack Lunch Bunch"/>
        <s v="Jacob's Ladder"/>
        <s v="Back of the Net"/>
        <s v="Lost in London"/>
        <s v="Being Mrs Elliot"/>
        <s v="Iyore"/>
        <s v="The Two Popes"/>
        <s v="After the Raid"/>
        <s v="Don't F**k with Cats: Hunting an Internet Killer"/>
        <s v="Ronny Chieng: Asian Comedian Destroys America!"/>
        <s v="Sincerely Yours, Dhaka"/>
        <s v="The Danish Girl"/>
        <s v="Bangistan"/>
        <s v="Crazy, Lovely, Cool"/>
        <s v="Dil Chahta Hai"/>
        <s v="Dil Dhadakne Do"/>
        <s v="Don"/>
        <s v="Don 2"/>
        <s v="Fukrey"/>
        <s v="Game"/>
        <s v="Girls und Panzer"/>
        <s v="Honeymoon Travels Pvt. Ltd."/>
        <s v="Isoken"/>
        <s v="Karthik Calling Karthik"/>
        <s v="Lakshya"/>
        <s v="Luck by Chance"/>
        <s v="Potato Potahto"/>
        <s v="Rock On!!"/>
        <s v="Talaash"/>
        <s v="Zindagi Na Milegi Dobara"/>
        <s v="6 Underground"/>
        <s v="A Trip to Jamaica"/>
        <s v="My Wife and I"/>
        <s v="Okafor's Law"/>
        <s v="The 9th Precinct"/>
        <s v="Jack Whitehall: Christmas with My Father"/>
        <s v="The Sky Is Pink"/>
        <s v="Good and Prosperous"/>
        <s v="Michelle Wolf: Joke Show"/>
        <s v="A Family Reunion Christmas"/>
        <s v="It Comes at Night"/>
        <s v="Saaho"/>
        <s v="Nothing to Lose 2"/>
        <s v="Banana Island Ghost"/>
        <s v="Marriage Story"/>
        <s v="No Game No Life: Zero"/>
        <s v="Slow Country"/>
        <s v="The Chosen One"/>
        <s v="The Confession Killer"/>
        <s v="Wives on Strike"/>
        <s v="Wives on Strike: The Revolution"/>
        <s v="A Christmas Prince: The Royal Baby"/>
        <s v="Tiffany Haddish: Black Mitzvah"/>
        <s v="A Cinderella Story: Christmas Wish"/>
        <s v="Baby Dolls"/>
        <s v="Cut Bank"/>
        <s v="Dead Kids"/>
        <s v="High End Yaariyan"/>
        <s v="Iron Fists and Kung-Fu Kicks"/>
        <s v="Jindua"/>
        <s v="Mahi NRI"/>
        <s v="Qismat"/>
        <s v="Tee Shot: Ariya Jutanugarn"/>
        <s v="Thug Life"/>
        <s v="Wandering Stars"/>
        <s v="Why Me?"/>
        <s v="Guatemala: Heart of the Mayan World"/>
        <s v="The Zoya Factor"/>
        <s v="Atlantics"/>
        <s v="Crazy people"/>
        <s v="I Lost My Body"/>
        <s v="Kalushi: The Story of Solomon Mahlangu"/>
        <s v="Payday"/>
        <s v="The Accidental Spy"/>
        <s v="The Island"/>
        <s v="Holiday Rush"/>
        <s v="Defiance"/>
        <s v="Evvarikee Cheppoddu"/>
        <s v="The Body Remembers When the World Broke Open"/>
        <s v="The Irishman"/>
        <s v="Mike Birbiglia: The New One"/>
        <s v="Super Monsters Save Christmas"/>
        <s v="Pranaam"/>
        <s v="What the F* Is Going On?"/>
        <s v="Shot Caller"/>
        <s v="Brother"/>
        <s v="Girls und Panzer der Film"/>
        <s v="Shelby American"/>
        <s v="The Knight Before Christmas"/>
        <s v="Bikram: Yogi, Guru, Predator"/>
        <s v="Dorasaani"/>
        <s v="Lorena, Light-Footed Woman"/>
        <s v="Mallesham"/>
        <s v="Iliza Shlesinger: Unveiled"/>
        <s v="Iron Sky: The Coming Race"/>
        <s v="Jeff Dunham: All Over the Map"/>
        <s v="Suffragette"/>
        <s v="The Green Inferno"/>
        <s v="Earthquake Bird"/>
        <s v="El sendero de la anaconda"/>
        <s v="GO! The Unforgettable Party"/>
        <s v="Guna 369"/>
        <s v="House Arrest"/>
        <s v="K-on! the movie"/>
        <s v="Klaus"/>
        <s v="SunGanges"/>
        <s v="The Garden of Words"/>
        <s v="Fadily Camara : La plus drÃ´le de tes copines"/>
        <s v="Jeff Garlin: Our Man In Chicago"/>
        <s v="A Single Man"/>
        <s v="To Be of Service"/>
        <s v="Let It Snow"/>
        <s v="Paradise Beach"/>
        <s v="U Turn"/>
        <s v="Burning Cane"/>
        <s v="Shadow"/>
        <s v="Luccas Neto in: Summer Camp"/>
        <s v="Seth Meyers: Lobby Baby"/>
        <s v="The Lovers"/>
        <s v="Tune in for Love"/>
        <s v="Undercover Brother 2"/>
        <s v="Minimalism: A Documentary About the Important Things"/>
        <s v="Oththa Seruppu Size 7"/>
        <s v="A Fairly Odd Summer"/>
        <s v="Big Time Movie"/>
        <s v="Escape from Mr. Lemoncelloâ€™s Library"/>
        <s v="Hey Arnold! The Jungle Movie"/>
        <s v="Jinxed"/>
        <s v="LEGENDS OF THE HIDDEN TEMPLE"/>
        <s v="Liar, Liar, Vampire"/>
        <s v="The Boy Who Cried Werewolf"/>
        <s v="The Massively Mixed-Up Middle School Mystery"/>
        <s v="A Remarkable Tale"/>
        <s v="American Son"/>
        <s v="Christmas in the Heartland"/>
        <s v="Christmas Survival"/>
        <s v="Drive"/>
        <s v="Fire in Paradise"/>
        <s v="Holiday in the Wild"/>
        <s v="Holly Star"/>
        <s v="Santa Girl"/>
        <s v="The King"/>
        <s v="The Man Without Gravity"/>
        <s v="The Old Thieves: The Legend of Artegios"/>
        <s v="ZoÃ©: Panoramas"/>
        <s v="Grego Rossello: Disculpe las molestias"/>
        <s v="Nowhere Man"/>
        <s v="Bring It On, Ghost"/>
        <s v="Mehandi Circus"/>
        <s v="Arsenio Hall: Smart &amp; Classy"/>
        <s v="A 3 Minute Hug"/>
        <s v="Little Miss Sumo"/>
        <s v="Consequences"/>
        <s v="Dolemite Is My Name"/>
        <s v="It Takes a Lunatic"/>
        <s v="Rattlesnake"/>
        <s v="The Awakening of Motti Wolkenbruch"/>
        <s v="Echo in the Canyon"/>
        <s v="Revenge of the Pontianak"/>
        <s v="Dancing with the Birds"/>
        <s v="Master Z: The Ip Man Legacy"/>
        <s v="Jenny Slate: Stage Fright"/>
        <s v="Free Fire"/>
        <s v="The Command"/>
        <s v="10 Days in Sun City"/>
        <s v="Eli"/>
        <s v="Love, Surreal and Odd"/>
        <s v="Seventeen"/>
        <s v="Tatu"/>
        <s v="Tell Me Who I Am"/>
        <s v="The Laundromat"/>
        <s v="Up North"/>
        <s v="Upstarts"/>
        <s v="Verses of Love 2"/>
        <s v="Ghosts of Sugar Land"/>
        <s v="League of Legends Origins"/>
        <s v="Park Na-rae: Glamour Warning"/>
        <s v="Sinister 2"/>
        <s v="The Game Changers"/>
        <s v="Black Money Love"/>
        <s v="Martin Matte: La vie, la mort...eh la la..!"/>
        <s v="Street Flow"/>
        <s v="Bygones Be Bygones"/>
        <s v="El Camino: A Breaking Bad Movie"/>
        <s v="Fractured"/>
        <s v="The Bling Lagosians"/>
        <s v="The Forest of Love"/>
        <s v="The Influence"/>
        <s v="After"/>
        <s v="Home Is Where the Killer Is"/>
        <s v="Deon Cole: Cole Hearted"/>
        <s v="Love for Sale"/>
        <s v="Noblemen"/>
        <s v="Brother in Love"/>
        <s v="In the Tall Grass"/>
        <s v="Kids on the Block"/>
        <s v="Super Monsters: Vida's First Halloween"/>
        <s v="Ready to Mingle"/>
        <s v="Salam - The First ****** Nobel Laureate"/>
        <s v="Cheese in the Trap"/>
        <s v="First Kiss"/>
        <s v="Limitless"/>
        <s v="Nikki Glaser: Banginâ€™"/>
        <s v="Rugrats in Paris: The Movie"/>
        <s v="The Rugrats Movie"/>
        <s v="The Squid and the Whale"/>
        <s v="Gotham"/>
        <s v="Mo Gilligan: Momentum"/>
        <s v="TUNA GIRL"/>
        <s v="Deliha 2"/>
        <s v="In the Shadow of the Moon"/>
        <s v="Sturgill Simpson Presents Sound &amp; Fury"/>
        <s v="Malaal"/>
        <s v="The Grandmaster"/>
        <s v="Birders"/>
        <s v="Inside Man: Most Wanted"/>
        <s v="Jeff Dunham: Beside Himself"/>
        <s v="Manmadhudu 2"/>
        <s v="Under the Eiffel Tower"/>
        <s v="Do Paise Ki Dhoop Chaar Aane Ki Baarish"/>
        <s v="Between Two Ferns: The Movie"/>
        <s v="Criminal: Spain"/>
        <s v="The Hockey Girls"/>
        <s v="Travel Mates 2"/>
        <s v="Kabir Singh"/>
        <s v="Avengement"/>
        <s v="Sebastian Maniscalco: What's Wrong with People?"/>
        <s v="Los Tigres del Norte at Folsom Prison"/>
        <s v="Steal a Pencil for Me"/>
        <s v="Oh! Baby"/>
        <s v="The Crystal Calls Making the Dark Crystal: Age of Resistance"/>
        <s v="Hello, Privilege. It's Me, Chelsea"/>
        <s v="Locked on You"/>
        <s v="Shanghai Fortress"/>
        <s v="Tall Girl"/>
        <s v="Bill Burr: Paper Tiger"/>
        <s v="Evelyn"/>
        <s v="Article 15"/>
        <s v="Care of Kancharapalem"/>
        <s v="Ee Nagaraniki Emaindi"/>
        <s v="Kill Me If You Dare"/>
        <s v="Saawan"/>
        <s v="Watchman"/>
        <s v="Elena"/>
        <s v="Naruto"/>
        <s v="Olmo &amp; the Seagull"/>
        <s v="Spookley the Square Pumpkin"/>
        <s v="Uncle Naji in UAE"/>
        <s v="Feo pero sabroso"/>
        <s v="Mi amigo Alexis"/>
        <s v="Unbridled"/>
        <s v="Falling Inn Love"/>
        <s v="Kardec"/>
        <s v="Travis Scott: Look Mom I Can Fly"/>
        <s v="Dave Chappelle: Sticks &amp; Stones"/>
        <s v="Drink Drank Drunk"/>
        <s v="Kaake Da Viyah"/>
        <s v="Marriage Palace"/>
        <s v="Mayday Life"/>
        <s v="Saavat"/>
        <s v="American Factory"/>
        <s v="Game Over (Tamil Version)"/>
        <s v="The Girl Allergic to Wi-Fi"/>
        <s v="Simon Amstell: Set Free"/>
        <s v="Selfless"/>
        <s v="Sextuplets"/>
        <s v="The Little Switzerland"/>
        <s v="Sacred Games"/>
        <s v="Til Death Do Us Part"/>
        <s v="Whindersson Nunes: Adult"/>
        <s v="Uyare"/>
        <s v="90 ML"/>
        <s v="Calum von Moger: Unbroken"/>
        <s v="Hasta los dientes"/>
        <s v="Jaoon Kahan Bata Ae Dil"/>
        <s v="Rocko's Modern Life: Static Cling"/>
        <s v="The Family"/>
        <s v="Reply 1994"/>
        <s v="Reply 1997"/>
        <s v="Badla"/>
        <s v="Theo Von: No Offense"/>
        <s v="Crazy Beautiful You"/>
        <s v="I'm Brent Morin"/>
        <s v="Jim Jefferies : BARE"/>
        <s v="Screwball"/>
        <s v="Sebastian Maniscalco: Why Would You Do That"/>
        <s v="Enter the Anime"/>
        <s v="No One Will Ever Know"/>
        <s v="Misfit"/>
        <s v="Uriyadi 2"/>
        <s v="Manu"/>
        <s v="The Red Sea Diving Resort"/>
        <s v="Boi"/>
        <s v="Eerie"/>
        <s v="Girls With Balls"/>
        <s v="The Son"/>
        <s v="The Great Hack"/>
        <s v="D.L. Hughley: Contrarian"/>
        <s v="Demetri Martin: The Overthinker"/>
        <s v="The Beast Stalker"/>
        <s v="The Midas Touch"/>
        <s v="The Twins Effect II"/>
        <s v="Twins Mission"/>
        <s v="Â¡Ay, mi madre!"/>
        <s v="Comedians in Cars Getting Coffee"/>
        <s v="Secret Obsession"/>
        <s v="Mauli"/>
        <s v="Bogda"/>
        <s v="Frankensteinâ€™s Monsterâ€™s Monster, Frankenstein"/>
        <s v="4L"/>
        <s v="Cities of Last Things"/>
        <s v="Kidnapping Stella"/>
        <s v="Point Blank"/>
        <s v="The Milk System"/>
        <s v="ParchÃ­s: the Documentary"/>
        <s v="Aziz Ansari: RIGHT NOW"/>
        <s v="River, el mÃ¡s grande siempre"/>
        <s v="Cristina"/>
        <s v="Katherine Ryan: Glitter Room"/>
        <s v="War Against Women"/>
        <s v="Inhuman Kiss"/>
        <s v="Romeo Akbar Walter"/>
        <s v="Super Deluxe"/>
        <s v="El testigo"/>
        <s v="La Leyenda del Diamante"/>
        <s v="ANIMA"/>
        <s v="Daniel Sosa: Maleducado"/>
        <s v="Kahaani"/>
        <s v="Unbroken"/>
        <s v="Mike Epps: Only One Mike"/>
        <s v="Triple Threat"/>
        <s v="Blood Will Tell"/>
        <s v="BolÃ­var"/>
        <s v="EVANGELION: DEATH (TRUE)Â²"/>
        <s v="The End of Evangelion"/>
        <s v="Rakkhosh"/>
        <s v="The Wolf's Call"/>
        <s v="Beats"/>
        <s v="The Edge of Democracy"/>
        <s v="Adam Devine: Best Time of Our Lives"/>
        <s v="Cop Car"/>
        <s v="Right Here Right Now"/>
        <s v="Life Overtakes Me"/>
        <s v="Luckee"/>
        <s v="Pihu"/>
        <s v="The AlcÃ sser Murders"/>
        <s v="DJ Cinderella"/>
        <s v="Murder Mystery"/>
        <s v="Oprah Presents When They See Us Now"/>
        <s v="The 3rd Eye 2"/>
        <s v="Jo Koy: Comin' In Hot"/>
        <s v="Rolling Thunder Revue: A Bob Dylan Story by Martin Scorsese"/>
        <s v="Belmonte"/>
        <s v="Elisa &amp; Marcela"/>
        <s v="I Am Mother"/>
        <s v="Luka Chuppi"/>
        <s v="Pachamama"/>
        <s v="Rock My Heart"/>
        <s v="Stree"/>
        <s v="The Black Godfather"/>
        <s v="Alles ist gut"/>
        <s v="A Silent Voice"/>
        <s v="Cosmos Laundromat: First Cycle"/>
        <s v="Miranda Sings Liveâ€¦Your Welcome"/>
        <s v="Silent"/>
        <s v="Krutant"/>
        <s v="III Smoking Barrels"/>
        <s v="Oh, Ramona!"/>
        <s v="We Are Legends"/>
        <s v="Chopsticks"/>
        <s v="Mere Pyare Prime Minister"/>
        <s v="Pegasus"/>
        <s v="Svaha: The Sixth Finger"/>
        <s v="After Maria"/>
        <s v="Joy"/>
        <s v="Rim of the World"/>
        <s v="The Perfection"/>
        <s v="A Tale of Two Kitchens"/>
        <s v="The Man Who Feels No Pain"/>
        <s v="Wanda Sykes: Not Normal"/>
        <n v="1994"/>
        <s v="Born in Gaza"/>
        <s v="Born in Syria"/>
        <s v="Dying to Tell"/>
        <s v="Maria"/>
        <s v="Saverio Raimondo: Il Satiro Parlante"/>
        <s v="See You Yesterday"/>
        <s v="Good Sam"/>
        <s v="Jonaki"/>
        <s v="PATRICK (2019)"/>
        <s v="Hamid"/>
        <s v="Backdraft 2"/>
        <s v="Weed the People"/>
        <s v="Malibu Rescue"/>
        <s v="Merata: How Mum Decolonised the Screen"/>
        <s v="Dry Martina"/>
        <s v="ShÃ©hÃ©razade"/>
        <s v="The Great Magician"/>
        <s v="In Family I Trust"/>
        <s v="Wine Country"/>
        <s v="Gatao 2: Rise of the King"/>
        <s v="Last Breath"/>
        <s v="The Wandering Earth"/>
        <s v="All In My Family"/>
        <s v="Crime Diaries: Night Out"/>
        <s v="Despite Everything"/>
        <s v="Extremely Wicked, Shockingly Evil and Vile"/>
        <s v="Jo Pil-ho: The Dawning Rage"/>
        <s v="The Last Summer"/>
        <s v="Laatu"/>
        <s v="Olympus Has Fallen"/>
        <s v="John &amp; Yoko: Above Us Only Sky"/>
        <s v="Knock Down The House"/>
        <s v="Munafik 2"/>
        <s v="Sur Sapata"/>
        <s v="A Home with A View"/>
        <s v="Anthony Jeselnik: Fire in the Maternity Ward"/>
        <s v="Teen Aur Aadha"/>
        <s v="Loving is Losing"/>
        <s v="Money Trap"/>
        <s v="Njan Prakashan"/>
        <s v="ReMastered: Devil at the Crossroads"/>
        <s v="A Fortunate Man"/>
        <s v="Music Teacher"/>
        <s v="Someone Great"/>
        <s v="The Ruthless"/>
        <s v="A Little Chaos"/>
        <s v="Franco Escamilla: Bienvenido al mundo"/>
        <s v="About Time"/>
        <s v="Bollywood Calling"/>
        <s v="Ek Khiladi Ek Haseena"/>
        <s v="Generation Iron 3"/>
        <s v="Hazaaron Khwaishein Aisi"/>
        <s v="Jhankaar Beats"/>
        <s v="Mumbai Matinee"/>
        <s v="Rainbow Jelly"/>
        <s v="Shabd"/>
        <s v="Shortcut Safari"/>
        <s v="Thriller"/>
        <s v="Who Would You Take to a Deserted Island?"/>
        <s v="Dabbe 5: Zehr-i Cin"/>
        <s v="Dabbe: The Possession"/>
        <s v="The Perfect Date"/>
        <s v="Persona"/>
        <s v="Liss Pereira: Reteniendo lÃ­quidos"/>
        <s v="The Silence"/>
        <s v="Sarvam Thaala Mayam (Telugu Version)"/>
        <s v="Alien Warfare"/>
        <s v="Petta"/>
        <s v="Unicorn Store"/>
        <s v="Suzzanna: Buried Alive"/>
        <s v="Ek Ladki Ko Dekha Toh Aisa Laga"/>
        <s v="Jagat"/>
        <s v="Kevin Hart: Irresponsible"/>
        <s v="Love O2O"/>
        <s v="Pinky Memsaab"/>
        <s v="The Trap"/>
        <s v="Mercy Black"/>
        <s v="The Burial of Kojo"/>
        <d v="2025-08-15T00:00:00"/>
        <s v="Bayonet"/>
        <s v="The Highwaymen"/>
        <s v="The Legend of Cocaine Island"/>
        <s v="Danur: I Can See Ghosts"/>
        <s v="Verses of Love"/>
        <s v="Nate Bargatze: The Tennessee Kid"/>
        <s v="Sei"/>
        <s v="Superlopez"/>
        <s v="Oversize Cops"/>
        <s v="Mirage"/>
        <s v="ReMastered: The Miami Showband Massacre"/>
        <s v="The Dirt"/>
        <s v="The Amazing Praybeyt Benjamin"/>
        <s v="The Super Parental Guardians"/>
        <s v="The Third Party"/>
        <s v="The Unmarried Wife"/>
        <s v="Vince and Kath and James"/>
        <s v="Alexis Viera: A Story of Surviving"/>
        <s v="Imago"/>
        <s v="Amy Schumer Growing"/>
        <s v="5 Flights Up"/>
        <s v="Bombairiya"/>
        <s v="Burn Out"/>
        <s v="Edoardo Ferrario: Temi Caldi"/>
        <s v="Girl"/>
        <s v="Jeff Dunham: Arguing with Myself"/>
        <s v="Jeff Dunham: Controlled Chaos"/>
        <s v="Jeff Dunham: Minding the Monsters"/>
        <s v="Jeff Dunham's Very Special Christmas Special"/>
        <s v="Late Life: The Chien-Ming Wang Story"/>
        <s v="Paskal"/>
        <s v="A Love Story"/>
        <s v="Barcelona: A Love Untold"/>
        <s v="Everything About Her"/>
        <s v="Finally Found Someone"/>
        <s v="Seven Sundays"/>
        <s v="Triple Frontier"/>
        <s v="Hajwala 2: Mysterious Mission"/>
        <s v="Juanita"/>
        <s v="Lady J"/>
        <s v="Walk. Ride. Rodeo."/>
        <s v="Nappily Ever After"/>
        <s v="Sisterakas"/>
        <s v="Starting Over Again"/>
        <s v="That Thing Called Tadhana"/>
        <s v="The Love Affair"/>
        <s v="The Hard Way"/>
        <s v="Everyday I Love You"/>
        <s v="No Other Woman"/>
        <s v="River's Edge"/>
        <s v="Weapon of Choice"/>
        <n v="2215"/>
        <s v="BNK48: Girls Don't Cry"/>
        <s v="Budapest"/>
        <s v="Pants on Fire"/>
        <s v="Paranormal Investigation"/>
        <s v="Radio Rebel"/>
        <s v="The Boy Who Harnessed the Wind"/>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Zach Galifianakis: Live at the Purple Onion"/>
        <s v="Life of An Outcast"/>
        <s v="The Photographer Of Mauthausen"/>
        <s v="Bert Kreischer: The Machine"/>
        <s v="Firebrand"/>
        <s v="Paddleton"/>
        <s v="Paris Is Us"/>
        <s v="Shonar Pahar"/>
        <s v="The Drug King"/>
        <s v="Kevin James: Sweat the Small Stuff"/>
        <s v="Transformer"/>
        <s v="Genius"/>
        <s v="Black Sea"/>
        <s v="Studio 54"/>
        <s v="Awe"/>
        <s v="Ayana"/>
        <s v="Behind the Curve"/>
        <s v="Buddies"/>
        <s v="Candyflip"/>
        <s v="Chameli"/>
        <s v="Fatso"/>
        <s v="HjÃ¸rdis"/>
        <s v="Neevevaro"/>
        <s v="Pyaar Ke Side Effects"/>
        <s v="Sur: The Melody of Life"/>
        <s v="The Breaker Upperers"/>
        <s v="Ugly Aur Pagli"/>
        <s v="YucatÃ¡n"/>
        <s v="Ken Jeong: You Complete Me, Ho"/>
        <s v="Period. End of Sentence."/>
        <s v="High Flying Bird"/>
        <s v="Kevin Hart's Guide to Black History"/>
        <s v="ReMastered: The Two Killings of Sam Cooke"/>
        <s v="The Tree of Blood"/>
        <s v="Ray Romano: Right Here, Around the Corner"/>
        <s v="Await Further Instructions"/>
        <s v="Manusangada"/>
        <s v="14 Minutes from Earth"/>
        <s v="Dear Ex"/>
        <s v="Lego DC Comics: Batman Be-Leaguered"/>
        <s v="LEGO Marvel Super Heroes: Black Panther"/>
        <s v="Velvet Buzzsaw"/>
        <s v="Hantu Kak Limah"/>
        <s v="Love Off the Cuff"/>
        <s v="Virsa"/>
        <s v="Bhasmasur"/>
        <s v="High Society"/>
        <s v="Up Among  The Stars"/>
        <s v="Habibie &amp; Ainun"/>
        <s v="Nathicharami"/>
        <s v="Rudy Habibie"/>
        <s v="Surga Yang Tak Dirindukan"/>
        <s v="Surga Yang Tak Dirindukan 2"/>
        <s v="Goyo: The Boy General"/>
        <s v="Animas"/>
        <s v="Mi Obra Maestra"/>
        <s v="Just Love"/>
        <s v="Innocent"/>
        <s v="FYRE: The Greatest Party That Never Happened"/>
        <s v="IO"/>
        <s v="Old Lord Savanna"/>
        <s v="Patria"/>
        <s v="Soni"/>
        <s v="Abducted in Plain Sight"/>
        <s v="Abdullah, The Final Witness"/>
        <s v="Echcharikkai"/>
        <s v="Pandigai"/>
        <s v="Pari"/>
        <s v="Revenger"/>
        <s v="Sebastian Maniscalco: Stay Hungry"/>
        <s v="The Doll"/>
        <s v="The Doll 2"/>
        <s v="Baazaar"/>
        <s v="All of You"/>
        <s v="ReMastered: Massacre at the Stadium"/>
        <s v="Solo"/>
        <s v="The Last Laugh"/>
        <s v="GODZILLA The Planet Eater"/>
        <s v="Next Enti?"/>
        <s v="Komola Rocket"/>
        <s v="Nang Nak"/>
        <s v="And Breathe Normally"/>
        <s v="Lionheart"/>
        <s v="Monty Python and the Holy Grail"/>
        <s v="Back to the 90s"/>
        <s v="Merku Thodarchi Malai"/>
        <s v="Moshe Kasher: Live in Oakland"/>
        <s v="PokÃ©mon the Movie: I Choose You!"/>
        <s v="Puriyatha Puthir"/>
        <s v="Taramani"/>
        <s v="Whitney Cummings: Money Shot"/>
        <s v="Bill Hicks: One Night Stand"/>
        <s v="Bill Hicks: Relentless"/>
        <s v="Bill Hicks: Revelations"/>
        <s v="Bill Hicks: Sane Man"/>
        <s v="Mexicanos de Bronce"/>
        <s v="Sam Kinison: Breaking the Rules"/>
        <s v="Sam Kinison: Family Entertainment Hour"/>
        <s v="Sam Kinison: Live in Vegas"/>
        <s v="The Seven Deadly Sins the Movie: Prisoners of the Sky"/>
        <s v="Tim Allen: Men Are Pigs"/>
        <s v="Tim Minchin And The Heritage Orchestra Live"/>
        <s v="Tim Minchin: So F**king Rock"/>
        <s v="Todd Glass: Stand-Up Special"/>
        <s v="Tom Papa Live in New York City"/>
        <s v="A Twelve Year Night"/>
        <s v="Life Ki Toh Lag Gayi"/>
        <s v="When Angels Sleep"/>
        <s v="Watership Down"/>
        <s v="Bad Seeds"/>
        <s v="Bird Box"/>
        <s v="Struggle: The Life and Lost Art of Szukalski"/>
        <d v="1899-12-30T23:59:00"/>
        <s v="Aggretsuko: We Wish You a Metal Christmas"/>
        <s v="Imperfect"/>
        <s v="Lang Tong"/>
        <s v="Miss J Contemplates Her Choice"/>
        <s v="Ascharyachakit!"/>
        <s v="Ellen DeGeneres: Relatable"/>
        <s v="Lilli"/>
        <s v="Prince of Peoria: A Christmas Moose Miracle"/>
        <s v="Andhadhun"/>
        <s v="Dragons: Dawn of the Dragon Racers"/>
        <s v="Kill the Messenger"/>
        <s v="Maps to the Stars"/>
        <s v="Springsteen on Broadway"/>
        <s v="The Theory of Everything"/>
        <s v="F.R.E.D.I."/>
        <s v="Kita Kita"/>
        <s v="Once in a Lifetime Sessions with Kasabian"/>
        <s v="Once in a Lifetime Sessions with Snow Patrol"/>
        <s v="Sad Hill Unearthed"/>
        <s v="Vanjagar Ulagam"/>
        <s v="ROMA"/>
        <s v="Out of Many, One"/>
        <s v="Vir Das: Losing It"/>
        <s v="5 Star Christmas"/>
        <s v="Dumplin'"/>
        <s v="Mowgli: Legend of the Jungle"/>
        <s v="Pine Gap"/>
        <s v="The American Meme"/>
        <s v="Teefa in Trouble"/>
        <s v="A Beautiful Life"/>
        <s v="Accident"/>
        <s v="Ayotzinapa, el paso de la tortuga"/>
        <s v="Battle"/>
        <s v="Blind Detective"/>
        <s v="Break Up 100"/>
        <s v="Chal Bhaag"/>
        <s v="Crossroads: One Two Jaga"/>
        <s v="Don't Go Breaking My Heart"/>
        <s v="Don't Go Breaking My Heart 2"/>
        <s v="Faraar"/>
        <s v="Helios"/>
        <s v="Line Walker"/>
        <s v="Look for a Star"/>
        <s v="Once a Gangster"/>
        <s v="Power Paandi"/>
        <s v="SDU: Sex Duties Unit"/>
        <s v="Set Off"/>
        <s v="A Christmas Prince: The Royal Wedding"/>
        <s v="Angela's Christmas"/>
        <s v="El club de los insomnes"/>
        <s v="Happy as Lazzaro"/>
        <s v="Manto"/>
        <s v="Rajma Chawal"/>
        <s v="The World Is Yours"/>
        <s v="Time Share"/>
        <s v="My Little Pony Friendship Is Magic: Best Gift Ever"/>
        <s v="The Christmas Chronicles"/>
        <s v="The Tribe"/>
        <s v="Puppy Star Christmas"/>
        <s v="Sabrina"/>
        <s v="Target"/>
        <s v="Trevor Noah: Son of Patricia"/>
        <s v="The Pixar Story"/>
        <s v="Cam"/>
        <s v="Nothing to Hide"/>
        <s v="The Ballad of Buster Scruggs"/>
        <s v="Aalorukkam"/>
        <s v="Christmas Wedding Planner"/>
        <s v="Halkaa"/>
        <s v="May the Devil Take You"/>
        <s v="Muzaffarnagar Baaqi Hai"/>
        <s v="Odu Raja Odu"/>
        <s v="Savita Damodar Paranjpe"/>
        <s v="The Giant"/>
        <s v="BuyBust"/>
        <s v="All's Well, End's Well (2009)"/>
        <s v="Lommbock"/>
        <s v="Outlaw King"/>
        <s v="Bucket List"/>
        <s v="Ana e VitÃ³ria"/>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Dhan Dhana Dhan Goal"/>
        <s v="Dhoondte Reh Jaoge"/>
        <s v="Do Dooni Chaar"/>
        <s v="Edge of Fear"/>
        <s v="Edmilson Filho: Notas, Comedy about Relationship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Untold Tales of Armistead Maupin"/>
        <s v="Vaya"/>
        <s v="Welcome to Sajjanpur"/>
        <s v="Zokkomon"/>
        <s v="Gun City"/>
        <s v="Heneral Luna"/>
        <s v="Dragon Tiger Gate"/>
        <s v="Dovlatov"/>
        <s v="Jefe"/>
        <s v="Shirkers"/>
        <s v="W/O Ram"/>
        <s v="Ronnie Coleman: The King"/>
        <s v="ADAM SANDLER 100% FRESH"/>
        <s v="Scorpion King 5: Book of Souls"/>
        <s v="How to Get Over a Breakup"/>
        <s v="Club de Cuervos Presents: I, Potro"/>
        <s v="Gnome Alone"/>
        <s v="Illang: The Wolf Brigade"/>
        <s v="Naa Bangaaru Talli"/>
        <s v="S Storm"/>
        <s v="The Night Comes for Us"/>
        <s v="Mr. Chandramouli"/>
        <s v="Ron White: If You Quit Listening, I'll Shut Up"/>
        <s v="Meghnadbodh Rohoshyo"/>
        <s v="Sanju"/>
        <s v="Soorma"/>
        <s v="Apostle"/>
        <s v="Errementari: The Blacksmith and the Devil"/>
        <s v="Feminists: What Were They Thinking?"/>
        <s v="Kuntilanak"/>
        <s v="ReMastered: Who Shot the Sheriff"/>
        <s v="The Kindergarten Teacher"/>
        <d v="2025-07-22T00:00:00"/>
        <s v="Tales From the Hood 2"/>
        <s v="Mo Amer: The Vagabond"/>
        <s v="Pulang"/>
        <s v="Seven in Heaven"/>
        <s v="Malevolent"/>
        <s v="Private Life"/>
        <s v="The Black Prince"/>
        <s v="Truth or Dare"/>
        <s v="Death Race: Beyond Anarchy"/>
        <s v="Eric ldle's What About Dick?"/>
        <s v="Monty Python Live (Mostly): One Down, Five to Go"/>
        <s v="Monty Python: Before the Flying Circus"/>
        <s v="Monty Python: Live at The Hollywood Bowl"/>
        <s v="Monty Python: The Meaning of Live"/>
        <s v="Monty Python's Life of Brian"/>
        <s v="Parrot Sketch Not Included: Twenty Years of Monty Python"/>
        <s v="The Meaning of Monty Python"/>
        <s v="25 Kille"/>
        <s v="A Witches' Ball"/>
        <s v="Agyaat"/>
        <s v="Anjaan"/>
        <s v="Bathinda Express"/>
        <s v="Delhi 6"/>
        <s v="Dev.D"/>
        <s v="Dil Vil Pyaar Vyaar"/>
        <s v="Ek Main Aur Ekk Tu"/>
        <s v="Haani"/>
        <s v="Happy Go Lucky"/>
        <s v="Harishchandrachi Factory"/>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Thaandavam"/>
        <s v="Theeya Velai Seyyanum Kumaru"/>
        <s v="Tiger"/>
        <s v="Udaan"/>
        <s v="Vettai"/>
        <s v="Wake Up Sid"/>
        <s v="We Are Family"/>
        <s v="What the Jatt!!"/>
        <s v="Zindagi Kitni Haseen Hay"/>
        <s v="Big Miracle"/>
        <s v="Paradise Lost"/>
        <s v="Animal World"/>
        <s v="Hold the Dark"/>
        <s v="Lessons from a School Shooting: Notes from Dunblane"/>
        <s v="The 3rd Eye"/>
        <s v="Two Catalonias"/>
        <s v="In Darkness"/>
        <s v="Quincy"/>
        <s v="The Angel"/>
        <s v="The Land of Steady Habits"/>
        <s v="On My Skin"/>
        <s v="The Resistance Banker"/>
        <s v="City of Joy"/>
        <s v="Next Gen"/>
        <s v="Sierra Burgess Is A Loser"/>
        <s v="The Most Assassinated Woman in the World"/>
        <s v="PK"/>
        <s v="The Debt Collector"/>
        <s v="Age of Rebellion"/>
        <s v="Carbon"/>
        <s v="Garbage"/>
        <s v="â€‹â€‹Kuch Bheege Alfaaz"/>
        <s v="Love and Shukla"/>
        <s v="Once Again"/>
        <s v="Sparring"/>
        <s v="The Laws of Thermodynamics"/>
        <s v="Naam Shabana"/>
        <s v="Qarib Qarib Singlle"/>
        <s v="Spyder"/>
        <s v="Maria Bamford: The Special Special Special"/>
        <s v="GHOUL"/>
        <s v="One Last Shot"/>
        <s v="Take My Brother Away"/>
        <s v="The After Party"/>
        <s v="Bareilly Ki Barfi"/>
        <s v="Mersal"/>
        <s v="Mom"/>
        <s v="Pad Man"/>
        <s v="Toilet: Ek Prem Katha"/>
        <s v="The Motive"/>
        <s v="To All the Boys Iâ€™ve Loved Before"/>
        <s v="Yoo Byung Jae: Discomfort Zone"/>
        <s v="Bhavesh Joshi Superhero"/>
        <s v="For Here or to Go?"/>
        <s v="The Guernsey Literary and Potato Peel Pie Society"/>
        <s v="The Package"/>
        <s v="Zion"/>
        <s v="Perdida"/>
        <s v="2 States"/>
        <s v="Baaghi"/>
        <s v="Brij Mohan Amar Rahe"/>
        <s v="Flavors of Youth: International Version"/>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ing Napoleon"/>
        <s v="Invisible"/>
        <s v="Da Kath &amp; Kim Code"/>
        <s v="Kath &amp; Kimderella"/>
        <s v="The Mansion"/>
        <s v="Coco y Raulito: Carrusel de ternura"/>
        <s v="Extinction"/>
        <s v="The Bleeding Edge"/>
        <s v="Parmanu: The Story of Pokhran"/>
        <s v="Iliza Shlesinger: Elder Millennial"/>
        <s v="The Warning"/>
        <s v="Duck Duck Goose"/>
        <s v="Nothing to Lose"/>
        <s v="CamarÃ³n: The Film"/>
        <s v="GODZILLA City on the Edge of Battle"/>
        <s v="Going for Gold"/>
        <s v="How It Ends"/>
        <s v="Jim Jefferies: This Is Me Now"/>
        <s v="Romina"/>
        <s v="Mr. Sunshine"/>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Soul Robbers"/>
        <s v="Tum Milo Toh Sahi"/>
        <s v="What We Started"/>
        <s v="Zoo"/>
        <s v="Bill Burr: You People Are All the Same"/>
        <s v="The Maus"/>
        <s v="Calibre"/>
        <s v="Jani DueÃ±as: Grandes fracasos de ayer y hoy"/>
        <s v="Penalty Kick"/>
        <s v="Recovery Boys"/>
        <s v="TAU"/>
        <s v="W. Kamau Bell: Private School Negro"/>
        <s v="Expelled from Paradise"/>
        <s v="To Each, Her Own"/>
        <s v="Brain on Fire"/>
        <s v="Us and Them"/>
        <s v="Hannah Gadsby: Nanette"/>
        <s v="Lust Stories"/>
        <s v="Maktub"/>
        <s v="Pacificum: Return to the Ocean"/>
        <s v="Set It Up"/>
        <s v="Sunday's Illness"/>
        <s v="The last hour"/>
        <s v="Alex Strangelove"/>
        <s v="Ali's Wedding"/>
        <s v="Franco Escamilla: Por la anÃ©cdota"/>
        <s v="B.A. Pass 2"/>
        <s v="Bad Genius"/>
        <s v="Outside In"/>
        <s v="Pedal the World"/>
        <s v="Sara's Notebook"/>
        <s v="Fernando Sanjiao: Hombre"/>
        <s v="Ibiza"/>
        <s v="Steve Martin and Martin Short: An Evening You Will Forget for the Rest of Your Life"/>
        <s v="Tig Notaro Happy To Be Here"/>
        <s v="Catching Feelings"/>
        <s v="Katt Williams: American Hustle (The Movie)"/>
        <s v="Food on the Go"/>
        <s v="Aiyaary"/>
        <s v="Lupin the 3rd: The Castle of Cagliostro: Special Edition"/>
        <s v="Ali Wong: Hard Knock Wife"/>
        <s v="Spivak"/>
        <s v="Carlos Ballarta: Furia Ã‘era"/>
        <s v="Evil Genius"/>
        <s v="The Kissing Booth"/>
        <s v="Hari Kondabolu: Warn Your Relatives"/>
        <s v="My Fuhrer"/>
        <s v="Family Blood"/>
        <s v="Pup Star: World Tour"/>
        <s v="Anon"/>
        <s v="Dany Boon: Des Hauts De France"/>
        <s v="End Game"/>
        <s v="Forgive Us Our Debt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The Space Circus"/>
        <s v="Sometimes"/>
        <s v="The Clapper"/>
        <s v="Toc Toc"/>
        <s v="Running Shaadi"/>
        <s v="The Price of Success"/>
        <s v="Candy Jar"/>
        <s v="Holy Goalie"/>
        <s v="The Rachel Divide"/>
        <s v="The Week Of"/>
        <s v="Enissa Amani: Ehrenwort"/>
        <s v="Bill Nye: Science Guy"/>
        <s v="Fishtronaut: The Movie"/>
        <s v="Psychokinesis"/>
        <s v="Kevin James: Never Don't Give Up"/>
        <s v="Dude"/>
        <s v="Kodachrome"/>
        <s v="Mercury 13"/>
        <s v="All The Reasons To Forget"/>
        <s v="Beyond Skyline"/>
        <s v="Come Sunday"/>
        <s v="I Am not an Easy Man"/>
        <s v="Pickpockets"/>
        <s v="Greg Davies: You Magnificent Beast"/>
        <s v="6 Balloons"/>
        <s v="Amateur"/>
        <s v="Orbiter 9"/>
        <s v="Ram Dass, Going Home"/>
        <s v="Seth Rogen's Hilarity for Charity"/>
        <s v="Sun Dogs"/>
        <s v="Todo lo que serÃ­a Lucas Lauriente"/>
        <s v="Day of the Dead: Bloodline"/>
        <s v="Fary Is the New Black"/>
        <s v="Ittefaq"/>
        <s v="A Sort of Family"/>
        <s v="Billu"/>
        <s v="John Mulaney: New in Town"/>
        <s v="Main Hoon Na"/>
        <s v="Metro"/>
        <s v="Om Shanti Om"/>
        <s v="Paheli"/>
        <s v="Phir Bhi Dil Hai Hindustani"/>
        <s v="Revolt"/>
        <s v="First Match"/>
        <s v="Happy Anniversary"/>
        <s v="SofÃ­a NiÃ±o de Rivera: SelecciÃ³n Natural"/>
        <s v="The Titan"/>
        <s v="Trailer Park Boys: Countdown to Liquor Day"/>
        <s v="Trailer Park Boys: The Movie"/>
        <s v="James Acaster: Repertoire"/>
        <s v="Birdshot"/>
        <s v="Game Over, Man!"/>
        <s v="Layla M."/>
        <s v="Paradox"/>
        <s v="Roxanne Roxanne"/>
        <s v="Secret Superstar"/>
        <s v="Benji"/>
        <s v="Take Your Pills"/>
        <s v="In This Corner of the World"/>
        <s v="Jag Ã¤lskar dig: En skilsmÃ¤ssokomedi"/>
        <s v="The Art of Loving"/>
        <s v="Steel Rain"/>
        <s v="Ricky Gervais: Humanity"/>
        <s v="Stretch Armstrong: The Breakout"/>
        <s v="A.I.C.O."/>
        <s v="The Outsider"/>
        <s v="Ladies First"/>
        <s v="Bullet Head"/>
        <s v="Gad Elmaleh: American Dream"/>
        <s v="Malena Pichot: Estupidez compleja"/>
        <s v="Natalia Valdebenito: El especial"/>
        <s v="Ravenous"/>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Marlon Wayans: Woke-ish"/>
        <s v="Veronica"/>
        <s v="Mute"/>
        <s v="Forgotten"/>
        <s v="FullMetal Alchemist"/>
        <s v="AgustÃ­n AristarÃ¡n: Soy Rada"/>
        <s v="Irreplaceable You"/>
        <s v="Chris Rock: Tamborine"/>
        <s v="Love Per Square Foot"/>
        <s v="Seeing Allred"/>
        <s v="The Ritual"/>
        <s v="The Trader (Sovdagari)"/>
        <s v="When We First Met"/>
        <s v="The Cloverfield Paradox"/>
        <s v="On Body and Soul"/>
        <s v="The Bros"/>
        <s v="Newness"/>
        <s v="Under Arrest"/>
        <s v="Expedition Happiness"/>
        <s v="Jerry Seinfeld: I'm Telling You for the Last Time"/>
        <s v="Holy Camp!"/>
        <s v="A Futile and Stupid Gesture"/>
        <s v="Fakkah Fuzz: Almost Banned"/>
        <s v="SebastiÃ¡n Marcelo Wainraich"/>
        <s v="Acts of Vengeance"/>
        <s v="Ricardo Quevedo: Hay gente asÃ­"/>
        <s v="Todd Glass: Act Happy"/>
        <s v="Harith Iskander: I Told You So"/>
        <s v="Step Sisters"/>
        <s v="The Open House"/>
        <s v="Bad Day for the Cut"/>
        <s v="Arango y Sanint: RÃ­ase el show"/>
        <s v="Godzilla"/>
        <s v="Alibaba Aur 40 Chor"/>
        <s v="Pyar Ke Do Pal"/>
        <s v="Rip Tide"/>
        <s v="Milada"/>
        <s v="The Polka King"/>
        <s v="The Reservoir Game"/>
        <s v="Tom Segura: Disgraceful"/>
        <s v="The House Next Door"/>
        <s v="Before I Wake"/>
        <s v="Devilman Crybaby"/>
        <s v="Mustang Island"/>
        <s v="Eve's Apple"/>
        <s v="Fullmetal Alchemist: Brotherhood"/>
        <s v="Dave Chappelle: Equanimity &amp; The Bird Revelation"/>
        <s v="Fun Mom Dinner"/>
        <s v="Goon: Last of the Enforcers"/>
        <s v="The Climb"/>
        <s v="Bibi &amp; Tina: Tohuwabohu Total"/>
        <s v="Mr. Roosevelt"/>
        <s v="Todd Barry: Spicy Honey"/>
        <s v="Creep 2"/>
        <s v="Myths &amp; Monsters"/>
        <s v="Bright"/>
        <s v="Desire"/>
        <s v="48 Christmas Wishes"/>
        <s v="Jeremiah Tower: The Last Magnificent"/>
        <s v="Russell Howard: Recalibrate"/>
        <s v="Christmas Inheritance"/>
        <s v="Muramba"/>
        <s v="Pottersville"/>
        <s v="Seoul Searching"/>
        <s v="Judd Apatow: The Return"/>
        <s v="El Camino Christmas"/>
        <s v="Jaal"/>
        <s v="Shikari"/>
        <s v="The Secret"/>
        <s v="Trolls Holiday Special"/>
        <s v="Craig Ferguson: Tickle Fight"/>
        <s v="Jab Harry Met Sejal"/>
        <s v="Temple"/>
        <s v="A StoryBots Christmas"/>
        <s v="Monster Island"/>
        <s v="My Happy Family"/>
        <s v="Oggy and the Cockroaches"/>
        <s v="The Worthy"/>
        <s v="Voyeur"/>
        <s v="Poster Boys"/>
        <s v="Cuba and the Cameraman"/>
        <s v="The Girl from the Song"/>
        <s v="Barbra: The Music ... The Mem'ries ... The Magic!"/>
        <s v="Beat Bugs: All Together Now"/>
        <s v="Brian Regan: Nunchucks and Flamethrowers"/>
        <s v="Saving Capitalism"/>
        <s v="A Christmas Prince"/>
        <s v="Jim &amp; Andy: The Great Beyond - Featuring a Very Special, Contractually Obligated Mention of Tony Clifton"/>
        <s v="Mudbound"/>
        <s v="DeRay Davis: How to Act Black"/>
        <s v="Bon Cop Bad Cop 2"/>
        <s v="Glitter Force Doki Doki"/>
        <s v="Mea Culpa"/>
        <s v="The Killer"/>
        <s v="Jerry Seinfeld: Comedian"/>
        <s v="The Journey Is the Destination"/>
        <s v="Let It Fall: Los Angeles 1982-1992"/>
        <s v="Mubarakan"/>
        <s v="Bandie"/>
        <s v="Getaway Plan"/>
        <s v="Hajwala: The Missing Engine"/>
        <s v="Pettersson and Findus 2"/>
        <s v="The Bittersweet"/>
        <s v="Judah Friedlander: America Is the Greatest Country in the United States"/>
        <s v="The B-Side: Elsa Dorfman's Portrait Photography"/>
        <s v="SPF-18"/>
        <s v="Pup Star: Better 2Gether"/>
        <s v="Joan Didion: The Center Will Not Hold"/>
        <s v="Strange Weather"/>
        <s v="The Hateful Eight"/>
        <s v="Jack Whitehall: At Large"/>
        <n v="1922"/>
        <s v="One of Us"/>
        <s v="Wheelman"/>
        <s v="Wedding Unplanned"/>
        <s v="Patton Oswalt: Annihilation"/>
        <s v="Baadshaho"/>
        <s v="Lucknow Central"/>
        <s v="Belief: The Possession of Janet Moses"/>
        <s v="Singapore"/>
        <s v="Blessed Benefit"/>
        <s v="Clair Obscur"/>
        <s v="El Especial de Alex FernÃ¡ndez, el Especial"/>
        <s v="Kingdom of Us"/>
        <s v="The Babysitter"/>
        <s v="The Meyerowitz Stories (New and Selected)"/>
        <s v="Barakah Meets Barakah"/>
        <s v="Bomb Scared"/>
        <s v="Christina P: Mother Inferior"/>
        <s v="The Death and Life of Marsha P. Johnson"/>
        <s v="Rodney Carrington: Here Comes the Truth"/>
        <s v="26 Years"/>
        <s v="For Your Own Good"/>
        <s v="Franca: Chaos and Creation"/>
        <s v="Generation Iron 2"/>
        <s v="Ghost Patrol"/>
        <s v="The Lion Woman"/>
        <s v="VerÃ³nica"/>
        <s v="Gerald's Game"/>
        <s v="Long Shot"/>
        <s v="Our Souls at Night"/>
        <s v="Much Loved"/>
        <s v="Def Comedy Jam 25"/>
        <s v="Swearnet: The Movie"/>
        <s v="The Bar"/>
        <s v="Gaga: Five Foot Two"/>
        <s v="The Bad Batch"/>
        <s v="Jerry Before Seinfeld"/>
        <s v="Barbie Dolphin Magic"/>
        <s v="First They Killed My Father"/>
        <s v="Strong Island"/>
        <s v="Ghost of the Mountains"/>
        <s v="Heroin(e)"/>
        <s v="Jeff Dunham: Relative Disaster"/>
        <s v="#realityhigh"/>
        <s v="Fabrizio Copano: Solo pienso en mi"/>
        <s v="Carrie Pilby"/>
        <s v="Marc Maron: Too Real"/>
        <s v="Aakhri Adaalat"/>
        <s v="Berserk: The Golden Age Arc II - The Battle for Doldrey"/>
        <s v="Berserk: The Golden Age Arc III - The Advent"/>
        <s v="Brother's Shadow"/>
        <s v="Ek Jaan Hain Hum"/>
        <s v="Khoon Khoon"/>
        <s v="Little Evil"/>
        <s v="Manoranjan"/>
        <s v="Mujrim"/>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Undefeated"/>
        <s v="What Happened to Monday"/>
        <s v="Brad Paisley's Comedy Rodeo"/>
        <s v="Colin Quinn: Unconstitutional"/>
        <s v="The Outcasts"/>
        <s v="Chocolate City: Vegas Strip"/>
        <s v="Los Herederos"/>
        <s v="Naked"/>
        <s v="Demonic"/>
        <s v="The Saint"/>
        <s v="Baahubali 2: The Conclusion (Hindi Version)"/>
        <s v="Baahubali: The Beginning (Hindi Version)"/>
        <s v="LEGO Marvel Super Heroes: Avengers Reassembled!"/>
        <s v="Enter the Warriors Gate"/>
        <s v="Alan SaldaÃ±a: Mi vida de pobre"/>
        <s v="Icarus"/>
        <s v="Message from the King"/>
        <s v="The Invisible Guardian"/>
        <s v="Handsome Devil"/>
        <s v="Jessica Darling's It List"/>
        <s v="Opening Night"/>
        <s v="Raising the Bar"/>
        <s v="The Blind Christ"/>
        <s v="Un plus une"/>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egrassi: Next Class"/>
        <s v="Take Me"/>
        <s v="10 jours en or"/>
        <n v="46"/>
        <s v="A 2nd Chance"/>
        <s v="Amrapali"/>
        <s v="Hans Teeuwen: Real Rancour"/>
        <s v="Lal Patthar"/>
        <s v="Liar's Dice"/>
        <s v="Professor"/>
        <s v="The Invisible Guest"/>
        <s v="Yaar Gaddar"/>
        <s v="Zipi &amp; Zape y la Isla del Capitan"/>
        <s v="Okja"/>
        <s v="Chris D'Elia: Man on Fire"/>
        <s v="I Am Michael"/>
        <s v="Nobody Speak: Trials of the Free Press"/>
        <s v="You Get Me"/>
        <s v="Dangal"/>
        <s v="Puss in Book: Trapped in an Epic Tale"/>
        <s v="Rory Scovel Tries Stand-Up for the First Time"/>
        <s v="Counterpunch"/>
        <s v="What the Health"/>
        <s v="World of Winx"/>
        <s v="Kanavu Variyam"/>
        <s v="Marco Luque: Tamo Junto"/>
        <s v="The Russian Revolution"/>
        <s v="Oh, Hello On Broadway"/>
        <s v="Man to Man"/>
        <s v="Shimmer Lake"/>
        <s v="The Wishing Tree"/>
        <s v="Headshot"/>
        <s v="1898: Our Last Men in the Philippines"/>
        <s v="Lucid Dream"/>
        <s v="Aashik Awara"/>
        <s v="Amelia: A Tale of Two Sisters"/>
        <s v="Catfight"/>
        <s v="How to Stage a Coup"/>
        <s v="Jackie: A Tale of Two Sisters"/>
        <s v="Lens"/>
        <s v="Little Boxes"/>
        <s v="Love.com"/>
        <s v="Maya Memsaab"/>
        <s v="Michael Lost and Found"/>
        <s v="Oh Darling Yeh Hai India"/>
        <s v="Prince"/>
        <s v="Qila"/>
        <s v="Smoke &amp; Mirrors"/>
        <s v="The Mitfords: A Tale of Two Sisters"/>
        <s v="Without Gorky"/>
        <s v="Sarah Silverman A Speck of Dust"/>
        <s v="Rangoon"/>
        <s v="Joshua: Teenager vs. Superpower"/>
        <s v="Raees"/>
        <s v="War Machine"/>
        <s v="ArÃ¨s"/>
        <s v="BLAME!"/>
        <s v="Laerte-se"/>
        <s v="Tracy Morgan: Staying Alive"/>
        <s v="Chamatkar"/>
        <s v="Kabhi Haan Kabhi Naa"/>
        <s v="Lovesong"/>
        <s v="Natascha Kampusch: The Whole Story"/>
        <s v="Ram Jaane"/>
        <s v="The Devil's Mistress"/>
        <s v="Wild Oats"/>
        <s v="Get Me Roger Stone"/>
        <s v="Mindhorn"/>
        <s v="Sahara"/>
        <s v="Norm Macdonald: Hitler's Dog, Gossip &amp; Trickery"/>
        <s v="Handsome: A Netflix Mystery Movie"/>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Rodney King"/>
        <s v="Small Crimes"/>
        <s v="Dear Zindagi"/>
        <s v="Shepherds and Butchers"/>
        <s v="The 101-Year-Old Man Who Skipped Out on the Bill and Disappeared"/>
        <s v="Vir Das: Abroad Understanding"/>
        <s v="Hot Girls Wanted: Turned On"/>
        <s v="Sand Castle"/>
        <s v="Tramps"/>
        <s v="Lucas Brothers: On Drugs"/>
        <s v="Bibi &amp; Tina"/>
        <s v="Bibi &amp; Tina II"/>
        <s v="Bibi &amp; Tina: Girls Versus Boys"/>
        <s v="Slam"/>
        <s v="The Wedding Party"/>
        <s v="Arctic Heart"/>
        <s v="Our Lovers"/>
        <s v="Sandy Wexler"/>
        <s v="Macho"/>
        <s v="Kevin Hart: What Now?"/>
        <s v="Frat Star"/>
        <s v="The Lighthouse of the Orcas"/>
        <s v="Win It All"/>
        <s v="Louis C.K. 2017"/>
        <s v="Couples Counseling"/>
        <s v="Deuces"/>
        <s v="Elaan"/>
        <s v="Five Nights in Maine"/>
        <s v="Killa"/>
        <s v="Life 2.0"/>
        <s v="Salaakhen"/>
        <s v="Skins"/>
        <s v="The Tenth Man"/>
        <s v="Toro"/>
        <s v="Hoff the Record"/>
        <s v="The Discovery"/>
        <s v="Jo Koy: Live from Seattle"/>
        <s v="Felipe Neto: My Life Makes No Sense"/>
        <s v="The C Word"/>
        <s v="The Most Hated Woman in America"/>
        <s v="Dave Chappelle"/>
        <s v="Best Worst Thing That Ever Could Have Happened"/>
        <s v="Deidra &amp; Laney Rob a Train"/>
        <s v="Pandora"/>
        <s v="Howards End"/>
        <s v="Asoka"/>
        <s v="Bon Cop, Bad Cop"/>
        <s v="Notes on Blindness"/>
        <s v="One 2 Ka 4"/>
        <s v="Jim Norton: Mouthful of Shame"/>
        <s v="100 Meters"/>
        <s v="Burning Sands"/>
        <s v="The Butterfly's Dream"/>
        <s v="Amy Schumer: The Leather Special"/>
        <s v="Nila"/>
        <s v="Mike Birbiglia: Thank God for Jokes"/>
        <s v="Force 2"/>
        <s v="Jonas"/>
        <s v="OperaÃ§Ãµes Especiais"/>
        <s v="I Don't Feel at Home in This World Anymore"/>
        <s v="Trevor Noah: Afraid of the Dark"/>
        <s v="Boy Missing"/>
        <s v="Growing Up Wild"/>
        <s v="Tini: The New Life of Violetta"/>
        <s v="Rocky Handsome"/>
        <s v="A Heavy Heart"/>
        <s v="Rush: Beyond the Lighted Stage"/>
        <s v="The Fury of a Patient Man"/>
        <s v="The Memory of Water"/>
        <s v="Girlfriend's Day"/>
        <s v="Katherine Ryan: In Trouble"/>
        <s v="David Brent: Life on the Road"/>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Under the Shadow"/>
        <s v="Coin Heist"/>
        <s v="LEGO: Marvel Super Heroes: Maximum Overload"/>
        <s v="Rampage: President Down"/>
        <s v="Marvel's Hulk: Where Monsters Dwell"/>
        <s v="Jen Kirkman: Just Keep Livinâ€™?"/>
        <s v="Autohead"/>
        <s v="Bee Movie"/>
        <s v="Headwinds"/>
        <s v="Udta Punjab"/>
        <s v="Mr. Pig"/>
        <d v="1899-12-30T07:19:00"/>
        <s v="Garfunkel and Oates: Trying to be Special"/>
        <s v="A Christmas Special: Miraculous: Tales of Ladybug &amp; Cat Noir"/>
        <s v="Gabriel lglesias: Iâ€™m Sorry For What I Said When I Was Hungry"/>
        <s v="Barry"/>
        <s v="Sister Cities"/>
        <s v="3 TÃ¼rken &amp; ein Baby"/>
        <s v="Eddie - Strongman"/>
        <s v="Merlin"/>
        <s v="Sand Storm"/>
        <s v="Ricardo O'Farrill: Abrazo navideÃ±o"/>
        <s v="Asperger's Are Us"/>
        <s v="Mariah Carey's Merriest Christmas"/>
        <s v="Spectral"/>
        <s v="Other People"/>
        <s v="Blue Jay"/>
        <s v="One in a Billion"/>
        <s v="Reggie Watts: Spatial"/>
        <s v="Mercenary"/>
        <s v="For the Love of Spock"/>
        <s v="White Girl"/>
        <s v="#Rucker50"/>
        <s v="1000 Rupee Note"/>
        <s v="Across Grace Alley"/>
        <s v="Asu Mare 2"/>
        <s v="Interrogation"/>
        <s v="Rainbow Time"/>
        <s v="Richard Pryor: Live in Concert"/>
        <s v="The Violin Player"/>
        <s v="Beauties of the Night"/>
        <s v="Michael Che Matters"/>
        <s v="Mercy"/>
        <s v="The Land of Cards"/>
        <s v="Carlos Ballarta: El amor es de putos"/>
        <s v="Donald Glover: Weirdo"/>
        <s v="Colin Quinn: The New York Story"/>
        <s v="Divines"/>
        <s v="Dieter Nuhr: Nuhr in Berlin"/>
        <s v="Mumbai Cha Raja"/>
        <s v="True Memoirs of an International Assassin"/>
        <s v="Kathleen Madigan: Bothering Jesus"/>
        <s v="Dana Carvey: Straight White Male, 60"/>
        <s v="The Ivory Game"/>
        <s v="A Grand Night In: The Story of Aardman"/>
        <s v="Norman Lear: Just Another Version of You"/>
        <s v="Spanish Affair 2"/>
        <s v="Pup Star"/>
        <s v="I Am the Pretty Thing That Lives in the House"/>
        <s v="Into the Inferno"/>
        <s v="The African Doctor"/>
        <s v="They Are Everywhere"/>
        <s v="West Coast"/>
        <s v="7 aÃ±os"/>
        <s v="Joe Rogan: Triggered"/>
        <s v="A Mighty Team"/>
        <s v="Berserk: The Golden Age Arc I - The Egg of the King"/>
        <s v="Bleach The Movie: Fade to Black"/>
        <s v="Bleach the Movie: Hell Verse"/>
        <s v="Blind Date"/>
        <s v="Sky Ladder: The Art of Cai Guo-Qiang"/>
        <s v="Mascots"/>
        <s v="Justin Timberlake + the Tennessee Kids"/>
        <s v="13TH"/>
        <s v="Russell Peters: Almost Famous"/>
        <s v="The Siege of Jadotville"/>
        <s v="LEGO Jurassic World: The Indominus Escape"/>
        <s v="Bombshell"/>
        <s v="ChatÃ´: The King of Brazil"/>
        <s v="Harud"/>
        <s v="Much Ado About Nothing"/>
        <s v="My Big Night"/>
        <s v="My Little Pony Equestria Girls: Legend of Everfree"/>
        <s v="Old Money"/>
        <s v="Riphagen - The Untouchable"/>
        <s v="Umrika"/>
        <s v="Unchained: The Untold Story of Freestyle Motocross"/>
        <s v="Welcome Mr. President"/>
        <s v="Amanda Knox"/>
        <s v="Audrie &amp; Daisy"/>
        <s v="Iliza Shlesinger: Confirmed Kills"/>
        <s v="ARQ"/>
        <s v="Cedric the Entertainer: Live from the Ville"/>
        <s v="Louis C.K.: Hilarious"/>
        <s v="The White Helmets"/>
        <s v="Sample This"/>
        <s v="Extremis"/>
        <s v="Jeff Foxworthy and Larry the Cable Guy: Weâ€™ve Been Thinking..."/>
        <s v="XOXO"/>
        <s v="I'll Sleep When I'm Dead"/>
        <s v="Louis C.K.: Live at the Comedy Store"/>
        <s v="Jim Gaffigan: Beyond the Pale"/>
        <s v="Jim Gaffigan: King Baby"/>
        <s v="Jim Gaffigan: Mr. Universe"/>
        <s v="Jim Gaffigan: Obsessed"/>
        <s v="David Cross: Making America Great Again!"/>
        <s v="Lavell Crawford: Can a Brother Get Some Love?"/>
        <s v="Children of God"/>
        <s v="Interview with a Serial Killer"/>
        <s v="Real Crime: Diamond Geezers"/>
        <s v="Tallulah"/>
        <s v="Rebirth"/>
        <s v="Tony Robbins: I Am Not Your Guru"/>
        <s v="Gridlocked"/>
        <s v="Brahman Naman"/>
        <s v="Kuromukuro"/>
        <s v="Jim Jefferies: Freedumb"/>
        <s v="X: Past Is Present"/>
        <s v="SofÃ­a NiÃ±o de Rivera: Exposed"/>
        <s v="The Fundamentals of Caring"/>
        <s v="Ip Man 3"/>
        <s v="Bo Burnham: Make Happy"/>
        <s v="The Do-Over"/>
        <s v="Ali Wong: Baby Cobra"/>
        <s v="Special Correspondents"/>
        <s v="Team Foxcatcher"/>
        <s v="Belgica"/>
        <s v="Hush"/>
        <s v="Frank and Cindy"/>
        <s v="Kung Fu Panda: Secrets of the Scroll"/>
        <s v="He Never Died"/>
        <s v="Jimmy Carr: Funny Business"/>
        <s v="My Beautiful Broken Brain"/>
        <s v="Pee-wee's Big Holiday"/>
        <s v="Crouching Tiger, Hidden Dragon: Sword of Destiny"/>
        <s v="Marvel Super Hero Adventures: Frost Fight!"/>
        <s v="Hannibal Buress: Comedy Camisado"/>
        <s v="Ricardo O'Farrill Abrazo Genial"/>
        <s v="Ip Man"/>
        <s v="Ip Man 2"/>
        <s v="Tom Segura: Mostly Stories"/>
        <s v="Marco Polo: One Hundred Eyes"/>
        <s v="Mike Epps: Don't Take It Personal"/>
        <s v="The Ridiculous 6"/>
        <s v="Trailer Park Boys: Drunk, High and Unemployed: Live in Austin"/>
        <s v="A Very Murray Christmas"/>
        <s v="Naomi and Ely's No Kiss List"/>
        <s v="John Mulaney: The Comeback Kid"/>
        <s v="Manson Family Vacation"/>
        <s v="Walt Disney Animation Studios Short Films Collection"/>
        <s v="Hemlock Grove"/>
        <s v="Results"/>
        <s v="Anthony Jeselnik: Thoughts and Prayers"/>
        <s v="Beasts of No Nation"/>
        <s v="Circle"/>
        <s v="Winter on Fire: Ukraine's Fight for Freedom"/>
        <s v="Anjelah Johnson: Not Fancy"/>
        <s v="Keith Richards: Under the Influence"/>
        <s v="Cowspiracy: The Sustainability Secret"/>
        <s v="6 Years"/>
        <s v="Demetri Martin: Live (At the Time)"/>
        <s v="Tig"/>
        <s v="Creep"/>
        <s v="Chris Tucker Live"/>
        <s v="Ralphie May: Imperfectly Yours"/>
        <s v="What Happened, Miss Simone?"/>
        <s v="Advantageous"/>
        <s v="The Perfect Dictatorship"/>
        <s v="Hot Girls Wanted"/>
        <s v="Jen Kirkman: I'm Gonna Die Alone (And I Feel Fine)"/>
        <s v="The Other One: The Long Strange Trip of Bob Weir"/>
        <s v="Chris D'Elia: Incorrigible"/>
        <s v="Aziz Ansari Live at Madison Square Garden"/>
        <s v="My Own Man"/>
        <s v="Ralphie May: Unruly"/>
        <s v="Bill Burr: I'm Sorry You Feel That Way"/>
        <s v="Chelsea Peretti: One of the Greats"/>
        <s v="Virunga"/>
        <s v="E-Team"/>
        <s v="Wyatt Cenac: Brooklyn"/>
        <s v="Chelsea Handler: Uganda Be Kidding Me Live"/>
        <s v="Print the Legend"/>
        <s v="Mission Blue"/>
        <s v="The Battered Bastards of Baseball"/>
        <s v="From One Second to the Next"/>
        <s v="Mitt"/>
        <s v="The Square"/>
        <s v="Shrek the Musical"/>
        <s v="The Short Game"/>
        <s v="Aziz Ansari: Buried Alive"/>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01-10-01T00:00:00"/>
        <s v="â€‹Goli Soda 2"/>
        <s v="â€‹Maj Rati â€‹â€‹Keteki"/>
        <s v="â€‹Mayurakshi"/>
        <s v="(T)ERROR"/>
        <s v="#cats_the_mewvie"/>
        <s v="#Roxy"/>
        <s v="Ã‰g man Ã¾ig"/>
        <s v="Ã‡ok Filim Hareketler Bunlar"/>
        <s v="Ã†on Flux"/>
        <s v="1 Chance 2 Dance"/>
        <s v="1 Mile to You"/>
        <s v="10,000 B.C."/>
        <s v="100 Years: One Woman's Fight for Justice"/>
        <s v="12 ROUND GUN"/>
        <s v="13 Cameras"/>
        <s v="13 Sins"/>
        <s v="14 Blades"/>
        <s v="14 Cameras"/>
        <s v="16 Blocks"/>
        <s v="17 Again"/>
        <s v="1BR"/>
        <s v="1st Summoning"/>
        <s v="20 Feet From Stardom"/>
        <s v="2036 Origin Unknown"/>
        <s v="20th Century Women"/>
        <s v="21 &amp; Over"/>
        <s v="2307: Winter's Dream"/>
        <s v="24 Hours to Live"/>
        <s v="27, el club de los malditos"/>
        <s v="27: Gone Too Soon"/>
        <s v="28 Days"/>
        <s v="3 Generations"/>
        <s v="3 Heroines"/>
        <s v="3 Seconds Divorce"/>
        <s v="30 Days of Luxury"/>
        <s v="30 Minutes or Less"/>
        <s v="300 Miles to Heaven"/>
        <s v="42 Grams"/>
        <s v="4th Man Out"/>
        <s v="5 to 7"/>
        <s v="50 First Dates"/>
        <s v="50/50"/>
        <s v="5CM"/>
        <s v="6 Days"/>
        <s v="6-5=2"/>
        <s v="68 Kill"/>
        <s v="7 (Seven)"/>
        <s v="7 Din Mohabbat In"/>
        <s v="A Bad Moms Christmas"/>
        <s v="A Billion Colour Story"/>
        <s v="A Boy Called Po"/>
        <s v="A Bridge Too Far"/>
        <s v="A Clockwork Orange"/>
        <s v="A Dangerous Woman"/>
        <s v="A Family Affair"/>
        <s v="A Family Man"/>
        <s v="A Flying Jatt"/>
        <s v="A Glimpse Inside the Mind of Charles Swan III"/>
        <s v="A Gray State"/>
        <s v="A Haunted House"/>
        <s v="A Haunting at Silver Falls: The Return"/>
        <s v="A Holiday Engagement"/>
        <s v="A Kind of Murder"/>
        <s v="A Leaf of Faith"/>
        <s v="A Most Violent Year"/>
        <s v="A Murder in the Park"/>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M.I."/>
        <s v="A.X.L."/>
        <s v="AÅŸk TesadÃ¼fleri Sever"/>
        <s v="Aadu 2"/>
        <s v="Aajcha Divas Majha"/>
        <s v="Aarakshan"/>
        <s v="Aashayein"/>
        <s v="Aata Pita"/>
        <s v="Abby Sen"/>
        <s v="Abhinetri"/>
        <s v="Abnormal Summit"/>
        <s v="Abominable Christmas"/>
        <s v="About a Boy"/>
        <s v="Abzurdah"/>
        <s v="Acapulco La vida va"/>
        <s v="Across The Line"/>
        <s v="Across the Universe"/>
        <s v="Act of Valor"/>
        <s v="Act of Vengeance"/>
        <s v="Acts of Violence"/>
        <s v="Addicted to Life"/>
        <s v="Adore"/>
        <s v="Adrishya"/>
        <s v="Adventures in Public School"/>
        <s v="After Porn Ends"/>
        <s v="After Porn Ends 3"/>
        <s v="Afterschool"/>
        <s v="Aftershock"/>
        <s v="Agatha and the Truth of Murder"/>
        <s v="Ahista Ahista"/>
        <s v="Ai Weiwei: Never Sorry"/>
        <s v="Aisa Yeh Jahaan"/>
        <s v="Aitraaz"/>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Go"/>
        <s v="Always a Bridesmaid"/>
        <s v="Amar Akbar &amp; Tony"/>
        <s v="Amar Akbar Anthony"/>
        <s v="Amar's Hands"/>
        <s v="American Anarchist"/>
        <s v="American Assassin"/>
        <s v="American Beauty"/>
        <s v="American Circumcision"/>
        <s v="American Experience: Ruby Ridge"/>
        <s v="American Experience: The Circus"/>
        <s v="American Experience: The Island Murder"/>
        <s v="American Hangman"/>
        <s v="American Heist"/>
        <s v="American History X"/>
        <s v="American Honey"/>
        <s v="American Masters: Ted Williams"/>
        <s v="American Psycho"/>
        <s v="American Warfighter"/>
        <s v="Amy"/>
        <s v="An American in Madras"/>
        <s v="An American Tail"/>
        <s v="An American Tail: Fievel Goes West"/>
        <s v="An American Tail: The Mystery of the Night Monster"/>
        <s v="An American Tail: The Treasures of Manhattan Island"/>
        <s v="An Hour and a Half"/>
        <s v="An Interview with God"/>
        <s v="An Upper Egyptian"/>
        <s v="Anarkali of Aarah"/>
        <s v="Anchor and Hope"/>
        <s v="Anesthesia"/>
        <s v="Angel Eyes"/>
        <s v="Anger Management"/>
        <s v="Angry Indian Goddesses"/>
        <s v="Ankur Arora Murder Case"/>
        <s v="Annabelle Hooper and the Ghosts of Nantucket"/>
        <s v="Another Forever"/>
        <s v="Ant-Man and the Wasp"/>
        <s v="Antar: Son of Shadad"/>
        <s v="Antidote"/>
        <s v="Anwar"/>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tacking the Devil: Harold Evans and the Last Nazi War Crime"/>
        <s v="Attitude Test"/>
        <s v="Auschwitz: Blueprints of Genocide"/>
        <s v="Automata"/>
        <s v="Avengers: Infinity War"/>
        <s v="Avicii: True Stories"/>
        <s v="Azhar"/>
        <s v="B.A. Pass"/>
        <s v="Babam ve OÄŸlum"/>
        <s v="Babel"/>
        <s v="Bachelor Girls"/>
        <s v="Back and Forth"/>
        <s v="Backcountry"/>
        <s v="Backfire"/>
        <s v="Backtrack"/>
        <s v="Bad Boys"/>
        <s v="Bad Boys II"/>
        <s v="Bad Match"/>
        <s v="Bad Rap"/>
        <s v="Badha"/>
        <s v="Badland"/>
        <s v="Balto"/>
        <s v="Balto 2: Wolf Quest"/>
        <s v="Balto 3: Wings of Change"/>
        <s v="Balu Mahi"/>
        <s v="Bana Masal Anlatma"/>
        <s v="Band Aid"/>
        <s v="Band of Robbers"/>
        <s v="Bang Rajan 2"/>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htubs Over Broadway"/>
        <s v="Bawarchi"/>
        <s v="Bazaar"/>
        <s v="Be Here Now"/>
        <s v="Be Somebody"/>
        <s v="Beak &amp; Brain: Genius Birds From Down Under"/>
        <s v="Bean: The Ultimate Disaster Movie"/>
        <s v="Beavis and Butt-head Do America"/>
        <s v="Bebe's Kids"/>
        <s v="Because of Soccer"/>
        <s v="Because We're Heading Out"/>
        <s v="Becoming Jane"/>
        <s v="Bedtime Stories"/>
        <s v="Before the Flood"/>
        <s v="Behind &quot;The Cove&quot;: The Quiet Japanese Speak Out"/>
        <s v="Behind the Curtain: Todrick Hall"/>
        <s v="Beiimaan Love"/>
        <s v="Being AP"/>
        <s v="Below Her Mouth"/>
        <s v="Beneath the Leaves"/>
        <s v="Benji: Off the Leash"/>
        <s v="Benji's Very Own Christmas Story"/>
        <s v="Berlin Kaplani"/>
        <s v="Betting on Zero"/>
        <s v="Bewafaa"/>
        <s v="Bewildered Bolbol"/>
        <s v="Beyond All Boundaries"/>
        <s v="Beyond the Clouds"/>
        <s v="Bhagam Bhag"/>
        <s v="Bhool Bhulaiyaa"/>
        <s v="Bhoot"/>
        <s v="Bhouri"/>
        <s v="Big Bear"/>
        <s v="Big Daddy"/>
        <s v="Big Fat Liar"/>
        <s v="Big Kill"/>
        <s v="Big Time"/>
        <s v="Bigger Fatter Liar"/>
        <s v="Biggie &amp; Tupac"/>
        <s v="Bill Burr: Let It Go"/>
        <s v="Billy Elliot"/>
        <s v="Billy Graham: An Extraordinary Journey"/>
        <s v="Bilu Rakkhosh"/>
        <s v="Bioscope"/>
        <s v="Birthmarked"/>
        <s v="Bitch"/>
        <s v="Bitcoin Heist"/>
        <s v="Bitter Daisies"/>
        <s v="Bittoo Boss"/>
        <s v="Black &amp; Privileged: Volume 1"/>
        <s v="Black Hawk Down"/>
        <s v="Black Man White Skin"/>
        <s v="Black Panther"/>
        <s v="Black Site Delta"/>
        <s v="Black Snake Moan"/>
        <s v="Black Snow"/>
        <s v="Blackfish"/>
        <s v="Blackway"/>
        <s v="Blaze"/>
        <s v="Bleed for This"/>
        <s v="Blinky Bill: The Movie"/>
        <s v="Blockbuster"/>
        <s v="Blood Father"/>
        <s v="Blow"/>
        <s v="Blue Is the Warmest Color"/>
        <s v="Blue Jasmine"/>
        <s v="Blue Mountain State: The Rise of Thadland"/>
        <s v="Blue Ruin"/>
        <s v="Blue Streak"/>
        <s v="Blue Valentine"/>
        <s v="Blurred Lines: Inside the Art World"/>
        <s v="Bob Lazar: Area 51 &amp; Flying Saucers"/>
        <s v="Bob's Broken Sleigh"/>
        <s v="Bobbi Jene"/>
        <s v="Bobby"/>
        <s v="Bobby Robson: More Than a Manager"/>
        <s v="Bobby Sands: 66 Days"/>
        <s v="Bokeh"/>
        <s v="Bolt"/>
        <s v="Bombshell: The Hedy Lamarr Story"/>
        <s v="Bon Bini Holland"/>
        <s v="Bonnie and Clyde"/>
        <s v="Boom"/>
        <s v="Born Strong"/>
        <s v="Born to Be Free"/>
        <s v="Bottom of the World"/>
        <s v="Boy and the World"/>
        <s v="Boy Bye"/>
        <s v="Brampton's Own"/>
        <s v="Bratz: The Movie"/>
        <s v="Brave Miss World"/>
        <s v="Brave New Jersey"/>
        <s v="Breaking Free"/>
        <s v="Breath"/>
        <s v="Brick"/>
        <s v="Bring It On: Worldwide Showdown"/>
        <s v="Brooklyn's Finest"/>
        <s v="Brotherhood of Blades II: The Infernal Battlefield"/>
        <s v="Bruno and Boots: Go Jump in the Pool"/>
        <s v="Bruno and Boots: The Wizzle War"/>
        <s v="Bruno and Boots: This Can't Be Happening at Macdonald Hall"/>
        <s v="Buffalo Boys"/>
        <s v="Bugs"/>
        <s v="Bullitt County"/>
        <s v="Burlesque"/>
        <s v="Burlesque: Heart of the Glitter Tribe"/>
        <s v="Burning"/>
        <s v="Bushwick"/>
        <s v="Butterfield 8"/>
        <s v="CÃ©zanne et moi"/>
        <s v="Cabin Fever"/>
        <s v="Cahaya Dari Timur Beta Maluku"/>
        <s v="Caida del Cielo"/>
        <s v="Cake"/>
        <s v="Calendar Girls"/>
        <s v="Camelia la Texana"/>
        <s v="Camera Store"/>
        <s v="Camp Cool Kids"/>
        <s v="Camp X-Ray"/>
        <s v="Can't Hardly Wait"/>
        <s v="Candyman"/>
        <s v="Capital in the Twenty-First Century"/>
        <s v="Cappuccino"/>
        <s v="Cardboard Gangsters"/>
        <s v="Caregiver"/>
        <s v="Carol"/>
        <s v="Carrie"/>
        <s v="Carriers"/>
        <s v="Casa de mi Padre"/>
        <s v="Casino Royale"/>
        <s v="Casino Tycoon"/>
        <s v="Casino Tycoon 2"/>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the Dragon"/>
        <s v="Chasing Trane"/>
        <s v="Chauthi Koot"/>
        <s v="Chernobyl Diaries"/>
        <s v="Chhota Bheem Kungfu Dhamaka"/>
        <s v="Chicken Kokkachi"/>
        <s v="Chicken Little"/>
        <s v="Chief Daddy"/>
        <s v="Child's Play"/>
        <s v="China Salesman"/>
        <s v="Chittagong"/>
        <s v="Chitty Chitty Bang Bang"/>
        <s v="Chloe"/>
        <s v="Chris Brown: Welcome to My Life"/>
        <s v="Christian Mingle"/>
        <s v="Christmas Crush"/>
        <s v="Christmas in the Smokies"/>
        <s v="Christmas with the Kranks"/>
        <s v="Christopher Robin"/>
        <s v="Chronicle of an Escape"/>
        <s v="Chupan Chupai"/>
        <s v="Chupke Chupke"/>
        <s v="Cirque du Freak: The Vampire's Assistant"/>
        <s v="City of God"/>
        <s v="City of Tiny Lights"/>
        <s v="Clarence Clemons: Who Do I Think I Am?"/>
        <s v="Clash of the Titans"/>
        <s v="Class of '61"/>
        <s v="Class Rank"/>
        <s v="Cleopatra Jones"/>
        <s v="Click"/>
        <s v="Clive Davis: The Soundtrack of Our Lives"/>
        <s v="Closed Circuit"/>
        <s v="Cloud Atlas"/>
        <s v="Clouds of Sils Maria"/>
        <s v="Cloverfield"/>
        <s v="Coach Carter"/>
        <s v="Code Name: The Cleaner"/>
        <s v="Coffee with D"/>
        <s v="Colkatay Columbus"/>
        <s v="Colonia"/>
        <s v="Colours of Passion"/>
        <s v="Come and Find Me"/>
        <s v="Command and Control"/>
        <s v="Company"/>
        <s v="Compulsion"/>
        <s v="Concrete Football"/>
        <s v="Concussion"/>
        <s v="Conjuring Spirit"/>
        <s v="Conor McGregor: Notorious"/>
        <s v="ConsequencesÂ "/>
        <s v="Contract"/>
        <s v="Cool Hand Luke"/>
        <s v="Cop and a Half: New Recruit"/>
        <s v="Coraline"/>
        <s v="Counterfeiting in Suburbia"/>
        <s v="Covered: Alive in Asia"/>
        <s v="Crash"/>
        <s v="CRD"/>
        <s v="Crouching Tiger, Hidden Dragon"/>
        <s v="Cult of Chucky"/>
        <s v="Cutie and the Boxer"/>
        <s v="Daagdi Chaawl"/>
        <s v="Dabbe 6: The Return"/>
        <s v="Dad"/>
        <s v="Daddy Day Care"/>
        <s v="Daddy Issues"/>
        <s v="Daemonium"/>
        <s v="Daffedar"/>
        <s v="Dagh Ujala"/>
        <s v="Dallas Buyers Club"/>
        <s v="Dance Academy: The Comeback"/>
        <s v="Dancing Quietly"/>
        <s v="Danny Says"/>
        <s v="Dante's Peak"/>
        <s v="Dark Chocolate (Bengali Version)"/>
        <s v="Dark Crimes"/>
        <s v="Dark Places"/>
        <s v="Darna Mana Hai"/>
        <s v="Darra"/>
        <s v="Daughters of the Dust"/>
        <s v="Dayveon"/>
        <s v="De Film van Dylan Haegens"/>
        <s v="De Palma"/>
        <s v="Dead in a Week (Or Your Money Back)"/>
        <s v="Deadline: Sirf 24 Ghante"/>
        <s v="Deadly Scholars"/>
        <s v="Dean"/>
        <s v="Dear Dad"/>
        <s v="Dear Dracula"/>
        <s v="Dear Santa"/>
        <s v="Death at a Funeral"/>
        <s v="Death House"/>
        <s v="Deathgrip"/>
        <s v="Deewangee"/>
        <s v="Defying the Nazis: The Sharps' War"/>
        <s v="Delirium"/>
        <s v="Democrats"/>
        <s v="Den of Thieves"/>
        <s v="Denis Leary: No Cure For Cancer"/>
        <s v="Desolation"/>
        <s v="Detention Letter"/>
        <s v="Detour"/>
        <s v="Deviant Love"/>
        <s v="Devil's Bride"/>
        <s v="Devil's Gate"/>
        <s v="Devrai"/>
        <s v="Dhamaal"/>
        <s v="Di Renjie zhi Sidatianwang"/>
        <s v="Diana: 7 Days That Shook the World"/>
        <s v="Diary of a Chambermaid"/>
        <s v="Die Another Day"/>
        <s v="Dil Hai Tumhaara"/>
        <s v="Dinner for Schmucks"/>
        <s v="Disciples Of The 36th Chamber"/>
        <s v="Discovering Bigfoot"/>
        <s v="Dismissed"/>
        <s v="District 9"/>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ubles Cause Troubles"/>
        <s v="Doubt"/>
        <s v="Down The Fence"/>
        <s v="Dr. Seuss' The Cat in the Hat"/>
        <s v="Dr. Seuss' The Grinch"/>
        <s v="Dragonheart"/>
        <s v="Dragonheart 3: The Sorcerer"/>
        <s v="Dragonheart: A New Beginning"/>
        <s v="Dragonheart: Battle for the Heartfire"/>
        <s v="Dream Big: Engineering Our World"/>
        <s v="Dream Boat"/>
        <s v="Dries"/>
        <s v="Dukhtar"/>
        <s v="Dum"/>
        <s v="Dumb and Dumberer: When Harry Met Lloyd"/>
        <s v="E-Cigarettes: Miracle or Menace?"/>
        <s v="Earth to Echo"/>
        <s v="East Side Sushi"/>
        <s v="Easy A"/>
        <s v="Eat Pray Love"/>
        <s v="Eddie Murphy: Delirious"/>
        <s v="Eeda"/>
        <s v="Eh Janam Tumhare Lekhe"/>
        <s v="Ek Cup Chya"/>
        <s v="Ek Hasina Thi"/>
        <s v="El Ãºltimo testigo"/>
        <s v="El Che"/>
        <s v="El fin de ETA"/>
        <s v="Elephants Dream 4 Hour"/>
        <s v="Elizabeth at 90: A Family Tribute"/>
        <s v="Elizabeth Harvest"/>
        <s v="Elles Ã©taient en guerre (1914-1918)"/>
        <s v="Elstree 1976"/>
        <s v="Emelie"/>
        <s v="Emma' (Mother)"/>
        <s v="Emo the Musical"/>
        <s v="Empire of Scents"/>
        <s v="Employee of the Month"/>
        <s v="Encounter: The Killing"/>
        <s v="End of Watch"/>
        <s v="Enemy"/>
        <s v="Enlighten Us"/>
        <s v="Entanglement"/>
        <s v="Enter the Dragon"/>
        <s v="Equals"/>
        <s v="Equilibrium"/>
        <s v="Escape from the &quot;Liberty&quot; Cinema"/>
        <s v="Estar o no estar"/>
        <s v="Euphoria"/>
        <s v="Evan Almighty"/>
        <s v="Event Horizon"/>
        <s v="Every Time I Die"/>
        <s v="Everybody Knows"/>
        <s v="Evolution"/>
        <s v="Ex Machina"/>
        <s v="Executive Decision"/>
        <s v="Exit Afghanistan"/>
        <s v="Exit Strategy"/>
        <s v="Exit Wounds"/>
        <s v="Expo"/>
        <s v="Eyyvah Eyyvah"/>
        <s v="Eyyvah Eyyvah 2"/>
        <s v="Eyyvah Eyyvah 3"/>
        <s v="F the Prom"/>
        <s v="Face 2 Face"/>
        <s v="Fakta Ladh Mhana"/>
        <s v="Fall Girls"/>
        <s v="Fallen"/>
        <s v="Familiye"/>
        <s v="Famous in Ahmedabad"/>
        <s v="Fanatic"/>
        <s v="Fandry"/>
        <s v="Farce"/>
        <s v="Father Brown"/>
        <s v="Fear and Loathing in Las Vegas"/>
        <s v="Feel Rich"/>
        <s v="Fiddler on the Roof"/>
        <s v="Fifty"/>
        <s v="Figaro Pho"/>
        <s v="Figures of Speech"/>
        <s v="Filmworker"/>
        <s v="Filosofi Kopi The Movie"/>
        <s v="Final Destination"/>
        <s v="Final Destination 2"/>
        <s v="Final Destination 3"/>
        <s v="Fire at Sea"/>
        <s v="Fireflies"/>
        <s v="First Impression"/>
        <s v="First Kill"/>
        <s v="FirstBorn"/>
        <s v="Fishtail"/>
        <s v="Fittest in Dubai"/>
        <s v="Five Elements Ninjas"/>
        <s v="Flash of Genius"/>
        <s v="Flimflam"/>
        <s v="Flock of Four"/>
        <s v="Flying Guillotine 2"/>
        <s v="Follow Me"/>
        <s v="Footprints: The Path of Your Life"/>
        <s v="For Colored Girls"/>
        <s v="For Grace"/>
        <s v="For Greater Glory"/>
        <s v="For Love or Money"/>
        <s v="For the Birds"/>
        <s v="For the Love of Benji"/>
        <s v="Forbidden Games: The Justin Fashanu Story"/>
        <s v="Forbidden Planet"/>
        <s v="Forever Chape"/>
        <s v="Forever Pure"/>
        <s v="Forks Over Knives"/>
        <s v="Four Christmases"/>
        <s v="Four Weddings and a Funeral"/>
        <s v="Fracture"/>
        <s v="Frances Ha"/>
        <s v="Freak Show"/>
        <s v="Fred Claus"/>
        <s v="Free Willy"/>
        <s v="Freeway: Crack in the System"/>
        <s v="Freezer's Campaign"/>
        <s v="French Dirty"/>
        <s v="Freshman Year"/>
        <s v="Friday the 13th"/>
        <s v="Friend Request"/>
        <s v="From Japan to Egypt"/>
        <s v="From Paris with Love"/>
        <s v="Froning: The Fittest Man in History"/>
        <s v="Frozen Planet"/>
        <s v="Frozen River"/>
        <s v="Full Out"/>
        <s v="Functional Fitness"/>
        <s v="Furie"/>
        <s v="Furthest Witness"/>
        <s v="G-Force"/>
        <s v="Gabriel and the Mountain"/>
        <s v="Gagarin: First in Space"/>
        <s v="Galih dan Ratna"/>
        <s v="Gangs of New York"/>
        <s v="Garuda Di Dadaku"/>
        <s v="Garuda in My Heart 2"/>
        <s v="Gehenna: Where Death Lives"/>
        <s v="Gelo"/>
        <s v="Gemini"/>
        <s v="George of the Jungle 2"/>
        <s v="Geronimo Stilton"/>
        <s v="Get Him to the Greek"/>
        <s v="Get Santa"/>
        <s v="Get Smart"/>
        <s v="Getting Played"/>
        <s v="Ghayal"/>
        <s v="Ghost House"/>
        <s v="Ghost Pain"/>
        <s v="Ghost Rider"/>
        <s v="Ghost Tears"/>
        <s v="Ghost Whispers"/>
        <s v="Ghulam-E-Musthafa"/>
        <s v="Gie"/>
        <s v="Gigi"/>
        <s v="Ginger &amp; Rosa"/>
        <s v="Girl, Boy, Bakla, Tomboy"/>
        <s v="GLOW: The Story of the Gorgeous Ladies of Wrestling"/>
        <s v="God Bless the Broken Road"/>
        <s v="God Knows Where I Am"/>
        <s v="God of War"/>
        <s v="God's Not Dead"/>
        <s v="God's Not Dead: A Light in Darkness"/>
        <s v="God's Own Country"/>
        <s v="Gol Maal"/>
        <s v="Golden Time"/>
        <s v="GoldenEye"/>
        <s v="Goldie"/>
        <s v="Goldstone"/>
        <s v="Golmaal: Fun Unlimited"/>
        <s v="Gone are the Days"/>
        <s v="Gonul"/>
        <s v="Good Kids"/>
        <s v="Good Kill"/>
        <s v="Good Kisser"/>
        <s v="Good Luck"/>
        <s v="Good Night, and Good Luck"/>
        <s v="Good People"/>
        <s v="GoodFellas"/>
        <s v="Gook"/>
        <s v="Goon"/>
        <s v="Goosebumps 2: Haunted Halloween"/>
        <s v="Gosford Park"/>
        <s v="Gothika"/>
        <s v="Gour Hari Dastaan: The Freedom File"/>
        <s v="Gran Torino"/>
        <s v="Grand Masti"/>
        <s v="Grass"/>
        <s v="Grease"/>
        <s v="Green Room"/>
        <s v="Green White Green (And All the Beautiful Colours in My Mosaic of Madness)"/>
        <s v="Gringo: The Dangerous Life of John McAfee"/>
        <s v="Growing Up Coy"/>
        <s v="Gun Runners"/>
        <s v="Guy Martin: Last Flight of the Vulcan Bomber"/>
        <s v="HÃ©roes"/>
        <s v="HÃ¼kÃ¼met Kadin"/>
        <s v="HÃ¼kÃ¼met Kadin 2"/>
        <s v="Hadi Ä°nÅŸallah"/>
        <s v="Hairspray"/>
        <s v="HALO Legends"/>
        <s v="Halo: The Fall of Reach"/>
        <s v="Hamara Dil Aapke Paas Hai"/>
        <s v="Hamburger Hill"/>
        <s v="Hamza's Suitcase"/>
        <s v="Hangman"/>
        <s v="Hank: Five Years from the Brink"/>
        <s v="Hans Zimmer: Live in Prague"/>
        <s v="Happy Hunting"/>
        <s v="Happy Times"/>
        <s v="Hard Tide"/>
        <s v="Hardcore Henry"/>
        <s v="Harold &amp; Kumar Escape from Guantanamo Bay"/>
        <s v="Harold &amp; Kumar Go to White Castle"/>
        <s v="Harold and Lillian: A Hollywood Love Story"/>
        <s v="Harriet the Spy: Blog Wars"/>
        <s v="Harry &amp; Bunnie"/>
        <s v="Harry and Snowman"/>
        <s v="Harry Benson: Shoot First"/>
        <s v="Haseena Maan Jaayegi"/>
        <s v="Haunters: The Art of the Scare"/>
        <s v="Haunting on Fraternity Row"/>
        <s v="Have You Seen the Listers?"/>
        <s v="Havenhurst"/>
        <s v="Haywire"/>
        <s v="He Named Me Malala"/>
        <s v="He's Out There"/>
        <s v="Head Count"/>
        <s v="Head On"/>
        <s v="Heal"/>
        <s v="Heartbreakers"/>
        <s v="Heartthrob"/>
        <s v="Hedgehogs"/>
        <s v="Hell and Back"/>
        <s v="Hell or High Water"/>
        <s v="Hellboy"/>
        <s v="Her"/>
        <s v="Her Only Choice"/>
        <s v="Hera Pheri"/>
        <s v="Here Alone"/>
        <s v="Hero"/>
        <s v="Hickok"/>
        <s v="Hide &amp; Seek"/>
        <s v="Hide and Seek"/>
        <s v="Highly Strung"/>
        <s v="Hiroshima: The Real History"/>
        <s v="Hisss"/>
        <s v="History of Joy"/>
        <s v="Hitch"/>
        <s v="Hitler's Olympics"/>
        <s v="Hitler's Steel Beast"/>
        <s v="Ho Mann Jahaan"/>
        <s v="Hokkabaz"/>
        <s v="Holding the Man"/>
        <s v="Holidays"/>
        <s v="Holy Hell"/>
        <s v="Holy Man 2"/>
        <s v="Holy Man 3"/>
        <s v="Hombanna"/>
        <s v="Honey 2"/>
        <s v="Honey: Rise Up and Dance"/>
        <s v="Hoodwinked Too! Hood vs. Evil"/>
        <s v="Hope Aur Hum"/>
        <s v="Hope Springs Eternal"/>
        <s v="Hope: One in a Billion"/>
        <s v="Horns"/>
        <s v="Horror Story"/>
        <s v="Hostage to the Devil"/>
        <s v="Hostiles"/>
        <s v="Hot Bot"/>
        <s v="Hot Property"/>
        <s v="Hot Rod"/>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Make an American Quilt"/>
        <s v="How to Win the US Presidency"/>
        <s v="Hridaynath"/>
        <s v="Hulk Vs."/>
        <s v="Hum Saath-Saath Hain"/>
        <s v="Humko Deewana Kar Gaye"/>
        <s v="Hungerford"/>
        <s v="Hunt to Kill"/>
        <s v="Hunter's Prayer"/>
        <s v="Hurricane Bianca"/>
        <s v="Hurricane Bianca: From Russia With Hate"/>
        <s v="Hustle &amp; Flow"/>
        <s v="Hypersomnia"/>
        <s v="I Am"/>
        <s v="I Am Bolt"/>
        <s v="I Am Jane Doe"/>
        <s v="I Am Maris"/>
        <s v="I Am Not Madame Bovary"/>
        <s v="I Am Sun Mu"/>
        <s v="I Am Vengeance"/>
        <s v="I Am Wrath"/>
        <s v="I Don't Know How She Does It"/>
        <s v="I Fine... Thank You... Love You"/>
        <s v="I, Daniel Blake"/>
        <s v="I'll See You in My Dreams"/>
        <s v="I'm in Love with a Church Girl"/>
        <s v="Ice Guardians"/>
        <s v="Iceman"/>
        <s v="Ideachi Kalpana"/>
        <s v="Igor"/>
        <s v="Iliza Shlesinger: War Paint"/>
        <s v="Imagine That"/>
        <s v="Immoral Tales"/>
        <s v="In Search of Fellini"/>
        <s v="In The Deep"/>
        <s v="Incir Receli 2"/>
        <s v="Incoming"/>
        <s v="Incomplete"/>
        <s v="Inconceivable"/>
        <s v="Incorruptible"/>
        <s v="Incredibles 2 (Spanish Version)"/>
        <s v="INDIA"/>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tructions Not Included"/>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shqedarriyaan"/>
        <s v="Issaq"/>
        <s v="It Takes Two"/>
        <s v="It's Now or Never"/>
        <s v="It's Okay, Buddy"/>
        <s v="Iverson"/>
        <s v="Jaan-E-Mann: Let's Fall in Love... Again"/>
        <s v="Jack and the Cuckoo-Clock Heart"/>
        <s v="Jack of all Trades"/>
        <s v="Jack Taylor"/>
        <s v="Jackie Brown"/>
        <s v="Jackpot"/>
        <s v="Jail"/>
        <s v="Jal"/>
        <s v="Jalpari: The Desert Mermaid"/>
        <s v="Janaan"/>
        <s v="Jay and Silent Bob Strike Back"/>
        <s v="Jealousy and medicine"/>
        <s v="Jeremy Scott: The People's Designer"/>
        <s v="Jersey Boys"/>
        <s v="Jesus: Countdown to Calvary"/>
        <s v="Jewel's Catch One"/>
        <s v="Jimi Hendrix"/>
        <s v="Jiro Dreams of Sushi"/>
        <s v="Joe Cocker: Mad Dog with Soul"/>
        <s v="John &amp; Jane"/>
        <s v="John Carter"/>
        <s v="John Day"/>
        <s v="Jonathan"/>
        <s v="Jonathan Strange &amp; Mr Norrell"/>
        <s v="Jora 10 Numbaria"/>
        <s v="Judwaa"/>
        <s v="Judy Moody and the Not Bummer Summer"/>
        <s v="Julie &amp; Julia"/>
        <s v="Jumping the Broom"/>
        <s v="Junebug"/>
        <s v="Jupiter Ascending"/>
        <s v="Just Friends"/>
        <s v="Justice, My Foot!"/>
        <s v="Justin Bieber: Never Say Never"/>
        <s v="K-19: The Widowmaker"/>
        <s v="Kaabil"/>
        <s v="Kaakan"/>
        <s v="Kaalia"/>
        <s v="Kaaliyan"/>
        <s v="Kabali (Hindi Version)"/>
        <s v="Kacche Dhaagey"/>
        <s v="Kahlil Gibran's The Prophet"/>
        <s v="Kajraare"/>
        <s v="Kaleidoscope"/>
        <s v="Kalki"/>
        <s v="Karzzzz"/>
        <s v="Kate &amp; Leopold"/>
        <s v="Katha"/>
        <s v="Katt Williams: Live"/>
        <s v="Kaviyude Osyath"/>
        <s v="Kay Dyache Bola"/>
        <s v="Ken Burns: The Civil War"/>
        <s v="Ken Burns: The Roosevelts: An Intimate History"/>
        <s v="Kevin Hart: Laugh at My Pain"/>
        <s v="Kevin Hart: Let Me Explain"/>
        <s v="Kevin Hart: Seriously Funny"/>
        <s v="Kevyn Aucoin: Beauty &amp; the Beast in Me"/>
        <s v="Khalnayak"/>
        <s v="Khosla Ka Ghosla"/>
        <s v="Khubsoorat"/>
        <s v="Khushi"/>
        <s v="Kia and Cosmos"/>
        <s v="Kickboxer: Retaliation"/>
        <s v="Kickboxer: Vengeance"/>
        <s v="Kicking and Screaming"/>
        <s v="Kid Kulafu"/>
        <s v="Kidnapping Mr. Heineken"/>
        <s v="Kill Bill: Vol. 1"/>
        <s v="Kill Bill: Vol. 2"/>
        <s v="Kill Command"/>
        <s v="Kill Hitler! The Luck of the Devil"/>
        <s v="Kill Ratio"/>
        <s v="Kill the Irishman"/>
        <s v="Killer Klowns from Outer Space"/>
        <s v="Killers"/>
        <s v="Kills on Wheels"/>
        <s v="Kilo Two Bravo"/>
        <s v="King Jack"/>
        <s v="King's Ransom"/>
        <s v="Kingpin"/>
        <s v="Kings"/>
        <s v="Kis Kisko Pyaar Karoon"/>
        <s v="Kiss the Girls"/>
        <s v="KL Zombi"/>
        <s v="Knock Knock"/>
        <s v="Know Your Enemy - Japan"/>
        <s v="Knowing"/>
        <s v="Koko: The Gorilla Who Talks"/>
        <s v="Kon-Tiki"/>
        <s v="Koshish"/>
        <s v="Kraftidioten"/>
        <s v="Krish Trish and Baltiboy: Face Your Fears"/>
        <s v="Krisha"/>
        <s v="Kristy"/>
        <s v="Krystal"/>
        <s v="Kuldip Patwal: I Didn't Do It!"/>
        <s v="Kung Fu Hustle"/>
        <s v="Kung Fu Magoo"/>
        <s v="Kung Fu Panda: Holiday"/>
        <s v="Kung Fu Yoga"/>
        <s v="Kurt &amp; Courtney"/>
        <s v="Kurtulus Son Durak"/>
        <s v="Kya Kehna"/>
        <s v="Kygo: Live at the Hollywood Bowl"/>
        <s v="Kyun! Ho Gaya Na"/>
        <s v="La Ãšltima Fiesta"/>
        <s v="LA 92"/>
        <s v="La Bamba"/>
        <s v="La Coppia dei Campioni"/>
        <s v="La Viuda Negra"/>
        <s v="Laal Rang"/>
        <s v="Laddaland"/>
        <s v="Lady Bloodfight"/>
        <s v="Lady in the Water"/>
        <s v="Lalbaug Parel: Zali Mumbai Sonyachi"/>
        <s v="Larceny"/>
        <s v="Last Ferry"/>
        <s v="Last Knights"/>
        <s v="Last Night"/>
        <s v="Le K Benzema"/>
        <s v="Le serment des Hitler"/>
        <s v="Leap Year"/>
        <s v="LeapFrog: Letter Factory"/>
        <s v="LeapFrog: Numberland"/>
        <s v="LeapFrog: Phonics Farm"/>
        <s v="Lechmi"/>
        <s v="Left Behind"/>
        <s v="Legend of the Guardians: The Owls of Ga'Hoole"/>
        <s v="Legend of the Naga Pearls"/>
        <s v="Legendary Weapons of China"/>
        <s v="Legion"/>
        <s v="Lego Friends: Girls on a Mission"/>
        <s v="Leo the Lion"/>
        <s v="Les Bleus - Une autre histoire de France, 1996-2016"/>
        <s v="Let There Be Light"/>
        <s v="Leyla and Mecnun"/>
        <s v="Lez Bomb"/>
        <s v="Life After Beth"/>
        <s v="Life in the Doghouse"/>
        <s v="Lifechanger"/>
        <s v="Lifeline"/>
        <s v="Like Arrows"/>
        <s v="Like Water for Chocolate"/>
        <s v="Lila &amp; Eve"/>
        <s v="Lincoln"/>
        <s v="Lion's Heart"/>
        <s v="Little Dragon Maiden"/>
        <s v="Little Lunch: The Halloween Horror Story"/>
        <s v="Little Lunch: The Nightmare Before Graduation"/>
        <s v="Little Men"/>
        <s v="Little Nicky"/>
        <s v="Little Sister"/>
        <s v="Lizzie Borden Took an Ax"/>
        <s v="Lo and Behold: Reveries of the Connected World"/>
        <s v="Lock, Stock and Two Smoking Barrels"/>
        <s v="Locke"/>
        <s v="Lockout"/>
        <s v="Loco Love"/>
        <s v="Logan's Run"/>
        <s v="Lolita"/>
        <s v="London Spy"/>
        <s v="Long Time Running"/>
        <s v="Look Out, Officer"/>
        <s v="Look Who's Back"/>
        <s v="Lorai: Play to Live"/>
        <s v="Los tiempos de Pablo Escobar"/>
        <s v="Losing Sight of Shore"/>
        <s v="Love Dot Com: The Social Experiment"/>
        <s v="Love Ni Bhavai"/>
        <s v="Love on Delivery"/>
        <s v="Love Shot"/>
        <s v="Love Station"/>
        <s v="Love You... Love You Not"/>
        <s v="Love, Rosie"/>
        <s v="LoveTrue"/>
        <s v="Loving Annabelle"/>
        <s v="Loving You"/>
        <s v="Lucha: Playing the Impossible"/>
        <s v="Lucky: No Time for Love"/>
        <s v="Lupt"/>
        <s v="Lusers"/>
        <s v="Ma Chu Ka"/>
        <s v="Maacher Jhol"/>
        <s v="Mac &amp; Devin Go to High School"/>
        <s v="Macchli Jal Ki Rani Hai"/>
        <s v="Mad Max"/>
        <s v="Mad Money"/>
        <s v="Mad Ron's Prevues from Hell"/>
        <s v="Mad World"/>
        <s v="Madaari"/>
        <s v="Maddman: The Steve Madden Story"/>
        <s v="Madre"/>
        <s v="Maggie &amp; Bianca: Fashion Friends"/>
        <s v="Magic Snowflake"/>
        <s v="Magnetic"/>
        <s v="Magnus"/>
        <s v="Mahabharat"/>
        <s v="Mahjong Heroes"/>
        <s v="Maine Pyaar Kyun Kiya"/>
        <s v="Maine Pyar Kiya"/>
        <s v="Mala Kahich Problem Nahi"/>
        <s v="Malicious"/>
        <s v="Man of Tai Chi"/>
        <s v="Man Up"/>
        <s v="Mandi"/>
        <s v="Mandobasar Galpo"/>
        <s v="Manglehorn"/>
        <s v="Mango Dreams"/>
        <s v="Manhattan Romance"/>
        <s v="Manolo: The Boy Who Made Shoes for Lizards"/>
        <s v="Mansfield Park"/>
        <s v="Mantostaan"/>
        <s v="Mantra"/>
        <s v="Mara"/>
        <s v="Marauders"/>
        <s v="Maroon"/>
        <s v="Mars"/>
        <s v="Martial Arts of Shaolin"/>
        <s v="Martin Lawrence Live: Runteldat"/>
        <s v="Martin Luther: The Idea that Changed the World"/>
        <s v="Martyrs of Marriage"/>
        <s v="Marvel's Iron Man &amp; Hulk: Heroes United"/>
        <s v="Mary and the Witch's Flower"/>
        <s v="Mary Poppins Returns"/>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lle"/>
        <s v="Melvin Goes to Dinner"/>
        <s v="Memoir of a Murderer"/>
        <s v="Memory Games"/>
        <s v="Men in Black"/>
        <s v="Men in Black II"/>
        <s v="Menorca"/>
        <s v="Merantau"/>
        <s v="Merry Men: The Real Yoruba Demons"/>
        <s v="Mi Shivajiraje Bhosale Boltoy"/>
        <s v="MI-5"/>
        <s v="Middle School: The Worst Years of My Life"/>
        <s v="Midnight Special"/>
        <s v="Milk"/>
        <s v="Minnaminugu the FireFly"/>
        <s v="Miracle"/>
        <s v="Mirror Mirror"/>
        <s v="Mirzya"/>
        <s v="Miss Hokusai"/>
        <s v="Miss Julie"/>
        <s v="Miss Me This Christmas"/>
        <s v="Miss Representation"/>
        <s v="Miss Sharon Jones!"/>
        <s v="Miss Stevens"/>
        <s v="Mission Control: The Unsung Heroes of Apollo"/>
        <s v="Mission of Honor"/>
        <s v="Mission: Destroy Love"/>
        <s v="Mississippi Grind"/>
        <s v="Moh Maya Money"/>
        <s v="Mohawk"/>
        <s v="Mojave"/>
        <s v="Mokalik (Mechanic)"/>
        <s v="Molly's Game"/>
        <s v="Mona Lisa Smile"/>
        <s v="Money"/>
        <s v="Money Talks"/>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in-Law"/>
        <s v="Monty Don's French Gardens"/>
        <s v="Moon"/>
        <s v="Moonlight"/>
        <s v="Moonwalkers"/>
        <s v="Moor"/>
        <s v="Morris from America"/>
        <s v="Mortified Nation"/>
        <s v="Morya"/>
        <s v="Motu Patlu: King of Kings"/>
        <s v="Mountain"/>
        <s v="Movie 43"/>
        <s v="Mr. Church"/>
        <s v="Mr. Deeds"/>
        <s v="Mr. Gaga: A True Story of Love and Dance"/>
        <s v="Mr. Virgin"/>
        <s v="Mr. Woodcock"/>
        <s v="Ms. Mammy"/>
        <s v="Mud"/>
        <s v="Mujhse Shaadi Karogi"/>
        <s v="Mune: Guardian of the Moon"/>
        <s v="Muppets Most Wanted"/>
        <s v="Murder Party"/>
        <s v="Mutiny on the Bounty"/>
        <s v="My Babysitter's a Vampire: The Movie"/>
        <s v="My Brother ... Nikhil"/>
        <s v="My Daddy is in Heaven"/>
        <s v="My Dog is My Guide"/>
        <s v="My Entire High School Sinking Into the Sea"/>
        <s v="My Ex-Ex"/>
        <s v="My Honor Was Loyalty"/>
        <s v="My Life as a Zucchini"/>
        <s v="My Little Pony Equestria Girls: Friendship Games"/>
        <s v="My Little Pony Equestria Girls: Rainbow Rocks"/>
        <s v="My Schoolmate, the Barbarian"/>
        <s v="My Scientology Movie"/>
        <s v="My Sister's Keeper"/>
        <s v="My True Friend"/>
        <s v="My Week with Marilyn"/>
        <s v="Mythily Veendum Varunnu"/>
        <s v="Nacho Libre"/>
        <s v="Naga The Eternal Yogi"/>
        <s v="Nails"/>
        <s v="Naledi: A Baby Elephant's Tale"/>
        <s v="Namak Halaal"/>
        <s v="Namour"/>
        <s v="Naruto Shippuden : Blood Prison"/>
        <s v="Natalia Valdebenito: Gritona"/>
        <s v="National Bird"/>
        <s v="National Parks Adventure"/>
        <s v="National Treasure"/>
        <s v="Natsamrat - Asa Nat Hone Nahi"/>
        <s v="Natural Born Pranksters"/>
        <s v="Natural Selection"/>
        <s v="Nazi Concentration Camps"/>
        <s v="Neruda"/>
        <s v="Never Heard"/>
        <s v="New York Minute"/>
        <s v="Newtown"/>
        <s v="Next"/>
        <s v="Nibunan"/>
        <s v="Night Comes On"/>
        <s v="Night Moves"/>
        <s v="Nightcrawler"/>
        <s v="Nights in Rodanthe"/>
        <s v="No Entry"/>
        <s v="No Estoy Loca"/>
        <s v="No Reservations"/>
        <s v="Norm of the North: Family Vacation"/>
        <s v="Norm of the North: Keys to the Kingdom"/>
        <s v="Norm of the North: King Sized Adventure"/>
        <s v="Not Alone"/>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umbered"/>
        <s v="Numero Zero. The Roots of Italian Rap"/>
        <s v="Nymphomaniac: Volume 1"/>
        <s v="Nymphomaniac: Volume II"/>
        <s v="Oasis: Supersonic"/>
        <s v="Obvious Child"/>
        <s v="OcÃ©ans"/>
        <s v="Occupation"/>
        <s v="Ocean's Eleven"/>
        <s v="Ocean's Thirteen"/>
        <s v="Ocean's Twelve"/>
        <s v="Off Course"/>
        <s v="Officer Downe"/>
        <s v="Oh My Ghost 2"/>
        <s v="Oh My Ghost 3"/>
        <s v="Oklahoma City"/>
        <s v="Oliver Stone's Untold History of the United States"/>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Last Thing"/>
        <s v="One More Shot"/>
        <s v="One Night Stand"/>
        <s v="Only God Forgives"/>
        <s v="Only the Dead"/>
        <s v="Open Season"/>
        <s v="Operation Chromite"/>
        <s v="Operation Mekong"/>
        <s v="Operation Red Sea"/>
        <s v="Operator"/>
        <s v="Opium and the Kung Fu Master"/>
        <s v="Origins Collection"/>
        <s v="Oru Vishsheshapetta Biryani Kissa"/>
        <s v="OtherLife"/>
        <s v="Ottaal"/>
        <s v="Our Godfather"/>
        <s v="Our House"/>
        <s v="Outlawed"/>
        <s v="P"/>
        <s v="P Se PM Tak"/>
        <s v="P.S. I Love You"/>
        <s v="Paathi"/>
        <s v="Pablo Escobar: Angel or Demon?"/>
        <s v="Pahuyut Fighting Beat"/>
        <s v="Paid in Full"/>
        <s v="Paint It Black"/>
        <s v="Painted Faces"/>
        <s v="Palio"/>
        <s v="Palm Trees in the Snow"/>
        <s v="Panic Room"/>
        <s v="Papa the Great"/>
        <s v="Paper Year"/>
        <s v="Paranormal Activity"/>
        <s v="Pardes"/>
        <s v="Pareeth Pandaari"/>
        <s v="Paris Is Burning"/>
        <s v="Passenger 57"/>
        <s v="Patiala House"/>
        <s v="Patient Seventeen"/>
        <s v="Patriot Games"/>
        <s v="Patron Mutlu Son Istiyor"/>
        <s v="Paul Blart: Mall Cop"/>
        <s v="Paulettante Veedu"/>
        <s v="Paying Guests"/>
        <s v="Pee Mak"/>
        <s v="Pee-wee's Playhouse: Christmas Special"/>
        <s v="Pekak"/>
        <s v="Penelope"/>
        <s v="People You May Know"/>
        <s v="Perfect Bid: The Contestant Who Knew Too Much"/>
        <s v="Perfect Stranger"/>
        <s v="Personal Shopper"/>
        <s v="Peter and the Farm"/>
        <s v="Peter Rabbit"/>
        <s v="Phantom Boy"/>
        <s v="Philadelphia"/>
        <s v="Phir Se"/>
        <s v="Phobia 2"/>
        <s v="Phone Swap"/>
        <s v="Phullu"/>
        <s v="Pick of the Litter"/>
        <s v="Pierre Jackson"/>
        <s v="Pimpal"/>
        <s v="Pioneers of African-American Cinema"/>
        <s v="Pitaah"/>
        <s v="Pizza, birra, faso"/>
        <s v="Plaire, aimer et courir vite"/>
        <s v="Planet Earth: The Complete Collection"/>
        <s v="Planet Hulk"/>
        <s v="Planetarium"/>
        <s v="Platoon"/>
        <s v="Playing for Time"/>
        <s v="Playing Hard"/>
        <s v="Pope Francis: A Man of His Word"/>
        <s v="Popeye"/>
        <s v="Porto"/>
        <s v="Postcards from London"/>
        <s v="Power Rangers Super Megaforce: The Legendary Battle (Extended)"/>
        <s v="Power Rangers: Megaforce: The Robo Knight Before Christmas"/>
        <s v="Prague"/>
        <s v="Prelude to War"/>
        <s v="Premachi Goshta"/>
        <s v="Prescription Thugs"/>
        <s v="Primal Fear"/>
        <s v="Prince Charming"/>
        <s v="Princess Cyd"/>
        <s v="Professor Mack"/>
        <s v="Prosecuting Evil: The Extraordinary World of Ben Ferencz"/>
        <s v="Pukar"/>
        <s v="Pulp Fiction"/>
        <s v="Punjab 1984"/>
        <s v="Pusher"/>
        <s v="Pyaar Ka Punchnama"/>
        <s v="Q Ball"/>
        <s v="Quantum of Solace"/>
        <s v="Queen of the Desert"/>
        <s v="R.L. Stine's Mostly Ghostly"/>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en Shop"/>
        <s v="Ramji Londonwaley"/>
        <s v="Rampant"/>
        <s v="Ranbhool"/>
        <s v="Rangreza"/>
        <s v="Rats"/>
        <s v="Reaction"/>
        <s v="Ready"/>
        <s v="Rebel Without a Cause"/>
        <s v="Recall"/>
        <s v="Red Christmas"/>
        <s v="Red Dawn"/>
        <s v="Red Oleanders Raktokarobi"/>
        <s v="Red Trees"/>
        <s v="Regatta"/>
        <s v="Reincarnated"/>
        <s v="Rembat"/>
        <s v="Remember"/>
        <s v="Remember Me"/>
        <s v="Rememory"/>
        <s v="Resident Evil: Afterlife"/>
        <s v="Residente"/>
        <s v="Restless Creature: Wendy Whelan"/>
        <s v="Return To The 36th Chamber"/>
        <s v="Revelations"/>
        <s v="Revenge of the Green Dragons"/>
        <s v="Revolting Rhymes"/>
        <s v="Revolutionary Road"/>
        <s v="Rezeta"/>
        <s v="Righteous Kill"/>
        <s v="Ringan"/>
        <s v="Rise of the Zombie"/>
        <s v="Rivaaz"/>
        <s v="Road to Sangam"/>
        <s v="Road to Yesterday"/>
        <s v="Roberto Saviano: Writing Under Police Protection"/>
        <s v="Robin Hood: The Rebellion"/>
        <s v="Rocky"/>
        <s v="Rocky II"/>
        <s v="Rocky III"/>
        <s v="Rocky IV"/>
        <s v="Rocky V"/>
        <s v="Roger Corman's Death Race 2050"/>
        <s v="Roh's Beauty"/>
        <s v="Roll Red Roll"/>
        <s v="Rolling Papers"/>
        <s v="Romeo Ranjha"/>
        <s v="Room"/>
        <s v="Room for Rent"/>
        <s v="Room on the Broom"/>
        <s v="Rosemary's Baby"/>
        <s v="Rounders"/>
        <s v="Royal Pains"/>
        <s v="Rukh"/>
        <s v="Rumble"/>
        <s v="Rumble in the Bronx"/>
        <s v="Rumor Has It"/>
        <s v="Run"/>
        <s v="Runaway Bride"/>
        <s v="Running for Grace"/>
        <s v="Running Out Of Time"/>
        <s v="Russell Madness"/>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n Pietro"/>
        <s v="Sanai Choughade"/>
        <s v="Sangam"/>
        <s v="Santa Claws"/>
        <s v="Santa's Apprentice"/>
        <s v="Sarah's Key"/>
        <s v="Sardaar ji"/>
        <s v="Sardaarji 2"/>
        <s v="Sarivar Sari"/>
        <s v="Sarvopari Palakkaran"/>
        <s v="Sat Sri Akal"/>
        <s v="Satan &amp; Adam"/>
        <s v="Satrangi Re"/>
        <s v="Satte Pe Satta"/>
        <s v="Saturday Church"/>
        <s v="Savage Dog"/>
        <s v="Savage Raghda"/>
        <s v="Saving Mr. Banks"/>
        <s v="Saving ZoÃ«"/>
        <s v="Say When"/>
        <s v="Scales: Mermaids Are Re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ptiembre, un llanto en silencio"/>
        <s v="Set Up"/>
        <s v="Sex and the City 2"/>
        <s v="Sex and the City: The Movie"/>
        <s v="Sex Doll"/>
        <s v="Sexo, Pudor y Lagrimas"/>
        <s v="SGT. Will Gardner"/>
        <s v="Shahanpan Dega Deva"/>
        <s v="Shakti: The Power"/>
        <s v="Shanghai"/>
        <s v="Shararat"/>
        <s v="Shark Busters"/>
        <s v="Shark Night"/>
        <s v="Shaurya: It Takes Courage to Make Right... Right"/>
        <s v="Shelter"/>
        <s v="Sherlock Holmes"/>
        <s v="Shiva"/>
        <s v="Shopkins: Chef Club"/>
        <s v="Shopkins: Wild"/>
        <s v="Shopkins: World Vacation"/>
        <s v="Shorgul"/>
        <s v="Short Term 12"/>
        <s v="Shorts"/>
        <s v="SHOT! The Psycho-Spiritual Mantra of Rock"/>
        <s v="Shuddhi"/>
        <s v="Shutter"/>
        <s v="Sicilian Ghost Story"/>
        <s v="Siddhant"/>
        <s v="Silencer"/>
        <s v="Silent Hill: Revelation"/>
        <s v="Silicon Cowboys"/>
        <s v="Singh Saab the Great"/>
        <s v="Single"/>
        <s v="Singularity"/>
        <s v="Sinister Circle"/>
        <s v="Siren"/>
        <s v="Sister Code"/>
        <s v="Skin Trade"/>
        <s v="Skiptrace"/>
        <s v="Sky on Fire"/>
        <s v="Skydancers"/>
        <s v="Skyline"/>
        <s v="Sleeping with Other People"/>
        <s v="Sleepover"/>
        <s v="Sling Blade"/>
        <s v="Sliver"/>
        <s v="Slow West"/>
        <s v="Small Soldiers"/>
        <s v="Smart People"/>
        <s v="SMOSH: The Movie"/>
        <s v="Sniper: Special Ops"/>
        <s v="Socha Na Tha"/>
        <s v="Social Animals"/>
        <s v="Soekarno"/>
        <s v="Solo Con Tu Pareja"/>
        <s v="Solo: A Star Wars Story"/>
        <s v="Solo: A Star Wars Story (Spanish Version)"/>
        <s v="Solomon Kane"/>
        <s v="Some Freaks"/>
        <s v="Something's Gotta Give"/>
        <s v="Son of a Gun"/>
        <s v="Sons of Ben"/>
        <s v="Soul Surfer"/>
        <s v="Soul to Keep"/>
        <s v="Sour Grapes"/>
        <s v="Sparkle"/>
        <s v="Speech &amp; Debate"/>
        <s v="Speed Is My Need"/>
        <s v="Spider-Man 3"/>
        <s v="Spider-Man: Into the Spider-Verse"/>
        <s v="Spitfire: The Plane that Saved the World"/>
        <s v="Spotlight"/>
        <s v="Spring Breakers"/>
        <s v="Sprinter"/>
        <s v="Spy Kids"/>
        <s v="Spy Kids 2: The Island of Lost Dreams"/>
        <s v="Spy Kids 3: Game Over"/>
        <s v="Spy Time"/>
        <s v="St. Agatha"/>
        <s v="Staged Killer"/>
        <s v="Standoff"/>
        <s v="Star Men"/>
        <s v="Star Wars: Episode VIII: The Last Jedi"/>
        <s v="Starred Up"/>
        <s v="Stealing History"/>
        <s v="Step Brothers"/>
        <s v="Step Outside"/>
        <s v="Stephanie"/>
        <s v="Sthaniya Sambaad"/>
        <s v="Still"/>
        <s v="Stink!"/>
        <s v="Stonehearst Asylum"/>
        <s v="Stop at Nothing: The Lance Armstrong Story"/>
        <s v="Story of an Egg"/>
        <s v="Straight Up"/>
        <s v="Strange but True"/>
        <s v="Stranger than Fiction"/>
        <s v="Strictly Ballroom"/>
        <s v="Strike a Pose"/>
        <s v="Stripes"/>
        <s v="Striptease"/>
        <s v="Stronger Than the World"/>
        <s v="Stuart Little 2"/>
        <s v="Submission"/>
        <s v="Suburra"/>
        <s v="Suckseed"/>
        <s v="Sudani from Nigeria"/>
        <s v="Suicide (Hitabdut)"/>
        <s v="Suite FranÃ§aise"/>
        <s v="Summer Night"/>
        <s v="Summer of '92"/>
        <s v="Sunrise"/>
        <s v="Super Bheem Bana Vajraveer"/>
        <s v="Super Dark Times"/>
        <s v="Super Nani"/>
        <s v="Superbad"/>
        <s v="Superfly"/>
        <s v="Superman Returns"/>
        <s v="Superstar"/>
        <s v="Surat Dari Praha"/>
        <s v="Survivors Guide to Prison"/>
        <s v="Susanne Bartsch: On Top"/>
        <s v="Sustainable"/>
        <s v="Swami"/>
        <s v="Sweeney Todd: The Demon Barber of Fleet Street"/>
        <s v="Sweet Virginia"/>
        <s v="Swiss Army Man"/>
        <s v="Sword Master"/>
        <s v="Sword Masters: Two Champions of Shaolin"/>
        <s v="Taal"/>
        <s v="Tahaan"/>
        <s v="Take Me Home Tonight"/>
        <s v="Tamanchey"/>
        <s v="Tarif de nuit"/>
        <s v="Tarzan"/>
        <s v="Tarzan 2"/>
        <s v="Tattah"/>
        <s v="Tayo the Little Bus Movie: Mission Ace"/>
        <s v="Teach Us All"/>
        <s v="Teen Patti"/>
        <s v="Teenage Cocktail"/>
        <s v="Teenage Mutant Ninja Turtles"/>
        <s v="Teenage Mutant Ninja Turtles II: The Secret of the Ooze"/>
        <s v="Tees Maar Khan"/>
        <s v="Tellur Aliens"/>
        <s v="Temporada de Caza"/>
        <s v="Ten Years"/>
        <s v="Terminator 3: Rise of the Machines"/>
        <s v="Terminator Salvation"/>
        <s v="Terra"/>
        <s v="Terrifier"/>
        <s v="Teshan"/>
        <s v="Tezz"/>
        <s v="Th Eena Meena Deeka Chase Comedy Show"/>
        <s v="The 24 Hour War"/>
        <s v="The 4th Company"/>
        <s v="The Accountant of Auschwitz"/>
        <s v="The Adderall Diaries"/>
        <s v="The Adventure Club"/>
        <s v="The Adventures of Sharkboy and Lavagirl"/>
        <s v="The Adventures of Tintin"/>
        <s v="The Aerial"/>
        <s v="The Age of Shadows"/>
        <s v="The American President"/>
        <s v="The Amityville Horror"/>
        <s v="The Angry Birds Movie 2"/>
        <s v="The Animal People"/>
        <s v="The Ant's Scream"/>
        <s v="The Apostate"/>
        <s v="The Art of the Steal"/>
        <s v="The Art of War"/>
        <s v="The Assignment"/>
        <s v="The Autopsy of Jane Doe"/>
        <s v="The Bachelors"/>
        <s v="The Bad Education Movie"/>
        <s v="The Bad Kids"/>
        <s v="The Bare-Footed Kid"/>
        <s v="The Basement"/>
        <s v="The Battle of Midway"/>
        <s v="The Beginning of Life: The Series"/>
        <s v="The Bill Murray Stories: Life Lessons Learned From a Mythical Man"/>
        <s v="The Black Room"/>
        <s v="The Blackcoat's Daughter"/>
        <s v="The Bleeder"/>
        <s v="The Blue Planet: A Natural History of the Oceans"/>
        <s v="The Bomb"/>
        <s v="The Book of Eli"/>
        <s v="The Boss's Daughter"/>
        <s v="The Bounty Hunter"/>
        <s v="The Box"/>
        <s v="The Boy"/>
        <s v="The Boy in the Striped Pajamas"/>
        <s v="The Brave One"/>
        <s v="The Brawler"/>
        <s v="The Breadwinner"/>
        <s v="The Break-Up"/>
        <s v="The Bridge"/>
        <s v="The Brothers Grimm"/>
        <s v="The Bucket List"/>
        <s v="The Bye Bye Man"/>
        <s v="The Bygone"/>
        <s v="The Cakemaker"/>
        <s v="The Calling"/>
        <s v="The Captive"/>
        <s v="The Car"/>
        <s v="The Carter Effect"/>
        <s v="The Case for Christ"/>
        <s v="The Cell"/>
        <s v="The CEO"/>
        <s v="The Charnel House"/>
        <s v="The Chord"/>
        <s v="The Chosen"/>
        <s v="The Chosen Ones"/>
        <s v="The Christmas Candle"/>
        <s v="The Christmas Project"/>
        <s v="The Cincinnati Kid"/>
        <s v="The Company Men"/>
        <s v="The Competition"/>
        <s v="The Confirmation"/>
        <s v="The Congress"/>
        <s v="The Consul's Son"/>
        <s v="The Craft"/>
        <s v="The Croods"/>
        <s v="The Crow"/>
        <s v="The Cruise"/>
        <s v="The Crying Game"/>
        <s v="The D Train"/>
        <s v="The Damned Rain"/>
        <s v="The Dancer"/>
        <s v="The Dark Crystal"/>
        <s v="The Dark Side of Life: Mumbai City"/>
        <s v="The Daughter"/>
        <s v="The Dawn Wall"/>
        <s v="The Departed"/>
        <s v="The Desert Bride"/>
        <s v="The Detained"/>
        <s v="The Devil and Father Amorth"/>
        <s v="The Devil Inside"/>
        <s v="The Devil We Know"/>
        <s v="The Diabolical"/>
        <s v="The Dreamer"/>
        <s v="The Drowning"/>
        <s v="The Duel"/>
        <s v="The Dukes of Hazzard"/>
        <s v="The Dukes of Hazzard: The Beginning"/>
        <s v="The Eichmann Show"/>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under"/>
        <s v="The Free Man"/>
        <s v="The Frozen Ground"/>
        <s v="The Gathering"/>
        <s v="The Gentleman Driver"/>
        <s v="The Ghost Who Walks"/>
        <s v="The Girl with the Dragon Tattoo"/>
        <s v="The Golem"/>
        <s v="The Good Catholic"/>
        <s v="The Good Neighbor"/>
        <s v="The Goods: Live Hard, Sell Hard"/>
        <s v="The Gospel of John"/>
        <s v="The Gospel of Luke"/>
        <s v="The Great Gambler"/>
        <s v="The Great Raid"/>
        <s v="The Green Hornet"/>
        <s v="The Hatred"/>
        <s v="The Haunting of Molly Hartley"/>
        <s v="The Healer"/>
        <s v="The Heat: A Kitchen (R)evolution"/>
        <s v="The Help"/>
        <s v="The Heretics"/>
        <s v="The Heroes of Evil"/>
        <s v="The Heyday of the Insensitive Bastards"/>
        <s v="The Hollow Point"/>
        <s v="The Holy Man"/>
        <s v="The House on Coco Road"/>
        <s v="The Human Factor: The Untold Story of the Bombay Film Orchestras"/>
        <s v="The Humanity Bureau"/>
        <s v="The Hundred-Foot Journey"/>
        <s v="The Hurricane Heist"/>
        <s v="The Hurt Business"/>
        <s v="The Imaginarium of Doctor Parnassus"/>
        <s v="The Incident"/>
        <s v="The Incredible Story of the Giant Pear"/>
        <s v="The Incredibles 2"/>
        <s v="The Indian in the Cupboard"/>
        <s v="The Informant!"/>
        <s v="The Intent"/>
        <s v="The Intent 2: The Come Up"/>
        <s v="The Invention of Lying"/>
        <s v="The Invitation"/>
        <s v="The Iron Lady"/>
        <s v="The Jack King Affair"/>
        <s v="The Jane Austen Book Club"/>
        <s v="The Jungle School"/>
        <s v="The Keeping Hours"/>
        <s v="The King's Speech"/>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ttle Hours"/>
        <s v="The Little Mermaid"/>
        <s v="The Little Prince"/>
        <s v="The Lives of Other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n Who Would Be Polka King"/>
        <s v="The Mask of Zorro"/>
        <s v="The Matrix"/>
        <s v="The Matrix Reloaded"/>
        <s v="The Matrix Revolutions"/>
        <s v="The Mayo Clinic"/>
        <s v="The Mayor"/>
        <s v="The Memphis Belle: A Story of a_x000a_Flying Fortress"/>
        <s v="The Men Who Stare at Goats"/>
        <s v="The Model"/>
        <s v="The Monster"/>
        <s v="The Monster of Mangatiti"/>
        <s v="The Muppets"/>
        <s v="The Music of Silence"/>
        <s v="The Naked Gun: From the Files of Police Squad!"/>
        <s v="The Natural"/>
        <s v="The Negro Soldier"/>
        <s v="The New Romantic"/>
        <s v="The NSU-Complex"/>
        <s v="The Nutcracker and the Four Realms"/>
        <s v="The One I Love"/>
        <s v="The Only Mother To You All"/>
        <s v="The Other Guys"/>
        <s v="The Parole Officer"/>
        <s v="The Pass"/>
        <s v="The Peacemaker"/>
        <s v="The Pelican Brief"/>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Rainbow Troops"/>
        <s v="The Rainmaker"/>
        <s v="The Rat Race"/>
        <s v="The Real Miyagi"/>
        <s v="The Rebound"/>
        <s v="The Redeemed and the Dominant: Fittest on Earth"/>
        <s v="The Rehearsal"/>
        <s v="The Rezort"/>
        <s v="The Rift: The Dark Side of the Moon"/>
        <s v="The Right One"/>
        <s v="The Ring"/>
        <s v="The Riot Club"/>
        <s v="The River Thief"/>
        <s v="The River Wild"/>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haukeens"/>
        <s v="The Show"/>
        <s v="The Sign of Venus"/>
        <s v="The Signal"/>
        <s v="The Similars"/>
        <s v="The Sinking Of Van Der Wijck"/>
        <s v="The Social Network"/>
        <s v="The Space Between Us"/>
        <s v="The Spectacular Now"/>
        <s v="The spiral"/>
        <s v="The Spy Next Door"/>
        <s v="The Spy Who Fell to Earth"/>
        <s v="The Stanford Prison Experiment"/>
        <s v="The Student"/>
        <s v="The Sunshine Makers"/>
        <s v="The Super"/>
        <s v="The Surrounding Game"/>
        <s v="The Taking of Pelham 123"/>
        <s v="The Talented Mr. Ripley"/>
        <s v="The Texas Chainsaw Massacre"/>
        <s v="The Thief and the Imbecile"/>
        <s v="The Tiger Hunter"/>
        <s v="The Tigers of Scotland"/>
        <s v="The Time Machine"/>
        <s v="The Time Traveler's Wife"/>
        <s v="The Tribes of Palos Verdes"/>
        <s v="The Trigger Effect"/>
        <s v="The Trip to Spain"/>
        <s v="The Trust"/>
        <s v="The Truth About Alcohol"/>
        <s v="The Tuxedo"/>
        <s v="The Ugly Truth"/>
        <s v="The Unborn Child"/>
        <s v="The Unknown Girl"/>
        <s v="The Unknown Known"/>
        <s v="The Vatican Tapes"/>
        <s v="The Vietnam War: A Film by Ken Burns and Lynn Novick"/>
        <s v="The Walls of the Moon"/>
        <s v="The Water Diviner"/>
        <s v="The Water Horse: Legend of the Deep"/>
        <s v="The Waterboy"/>
        <s v="The Wedding Curse"/>
        <s v="The Wedding Party 2: Destination Dubai"/>
        <s v="The Witch"/>
        <s v="The Witch Files"/>
        <s v="The Women Who Kill Lions"/>
        <s v="The Women's Balcony"/>
        <s v="The Workshop"/>
        <s v="The World Is Not Enough"/>
        <s v="The World's Most Wanted Animal"/>
        <s v="The Wrong Babysitter"/>
        <s v="The Young Offenders"/>
        <s v="The Young Vagabond"/>
        <s v="Theater of Life"/>
        <s v="Theeram"/>
        <s v="Thelonious Monk: Straight, No Chaser"/>
        <s v="Theo Who Lived"/>
        <s v="This Is Not What I Expected"/>
        <s v="This Was Tomorrow"/>
        <s v="Thithi"/>
        <s v="Thong Dee Fun Khao"/>
        <s v="Thor: Ragnarok"/>
        <s v="Thor: Tales of Asgard"/>
        <s v="Thorne: Scaredy Cat"/>
        <s v="Thorne: Sleepyhead"/>
        <s v="Three"/>
        <s v="Thumper"/>
        <s v="Thunderbolt"/>
        <s v="Tik Tok"/>
        <s v="Tikli and Laxmi Bomb"/>
        <s v="Time Please"/>
        <s v="Tinker Bell and the Legend of the NeverBeast"/>
        <s v="Tinker'"/>
        <s v="To Be a Miss"/>
        <s v="To Wong Foo, Thanks for Everything! Julie Newmar"/>
        <s v="Toast of London"/>
        <s v="Tokyo Idols"/>
        <s v="Tomorrow Never Dies"/>
        <s v="Tope: The Bait"/>
        <s v="Tortilla Soup"/>
        <s v="Total Frat Movie"/>
        <s v="Tracers"/>
        <s v="Traffic Signal"/>
        <s v="Train of the Dead"/>
        <s v="Train to Busan"/>
        <s v="Trainspotting"/>
        <s v="Traitor"/>
        <s v="Transcendence"/>
        <s v="Trash"/>
        <s v="Trash Fire"/>
        <s v="Treasures from the Wreck of the Unbelievable"/>
        <s v="Tree Man"/>
        <s v="Tremors"/>
        <s v="Tremors 3: Back to Perfection"/>
        <s v="Tremors 4: The Legend Begins"/>
        <s v="Tremors 5:  Bloodline"/>
        <s v="Tremors 6: A Cold Day in Hell"/>
        <s v="Trespass Against Us"/>
        <s v="Trikal (Past, Present, Future)"/>
        <s v="Trimurti"/>
        <s v="Trip to Bhangarh: Asia's Most Haunted Place"/>
        <s v="Trixie Mattel: Moving Parts"/>
        <s v="Trophy"/>
        <s v="Troy: The Odyssey"/>
        <s v="True Grit"/>
        <s v="True to the Game"/>
        <s v="Trumbo"/>
        <s v="Tucker and Dale vs. Evil"/>
        <s v="Tukaram"/>
        <s v="Tunisian Victory"/>
        <s v="Turbo"/>
        <s v="Tusk"/>
        <s v="Twice"/>
        <s v="Twinsanity"/>
        <s v="Two Graves"/>
        <s v="Two Lovers and a Bear"/>
        <s v="Tyke Elephant Outlaw"/>
        <s v="Tyson"/>
        <s v="Ugly"/>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antage Point"/>
        <s v="Veerappan"/>
        <s v="Veerey Ki Wedding"/>
        <s v="Vegas Baby"/>
        <s v="Viceroy's House"/>
        <s v="Victor"/>
        <s v="Viking Destiny"/>
        <s v="Vikings Unearthed"/>
        <s v="Vincent N Roxxy"/>
        <s v="Viswasapoorvam Mansoor"/>
        <s v="Vitti Dandu"/>
        <s v="Vizontele Tuuba"/>
        <s v="Vodka Diaries"/>
        <s v="VS."/>
        <s v="Waar"/>
        <s v="Waarrior Savitri"/>
        <s v="Waiting"/>
        <s v="Waiting..."/>
        <s v="Wakefield"/>
        <s v="Walk with Me"/>
        <s v="Walking Out"/>
        <s v="War"/>
        <s v="War Chhod Na Yaar"/>
        <s v="War Horse"/>
        <s v="War on Everyone"/>
        <s v="Warda"/>
        <s v="Warehoused"/>
        <s v="Water &amp; Power: A California Heist"/>
        <s v="Waterschool"/>
        <s v="We Are Your Friends"/>
        <s v="We Belong Together"/>
        <s v="We Need to Talk"/>
        <s v="We the Animals"/>
        <s v="We, the Marines"/>
        <s v="We're No Animals"/>
        <s v="Weather forecast"/>
        <s v="Weeds on Fire"/>
        <s v="Welcome 2 Karachi"/>
        <s v="Welcome to Monster High: The Origin Story"/>
        <s v="Welcome to New York"/>
        <s v="Welcome to Willits"/>
        <s v="Westerplatte Resists"/>
        <s v="What a Wonderful Family!"/>
        <s v="What Lies Beneath"/>
        <s v="What Makes a Psychopath?"/>
        <s v="What Still Remains"/>
        <s v="What's Up With Love?"/>
        <s v="When Hari Got Married"/>
        <s v="When Two Worlds Collide"/>
        <s v="Where the Money Is"/>
        <s v="Where's the Money"/>
        <s v="While We're Young"/>
        <s v="White Chamber"/>
        <s v="White Island"/>
        <s v="Who the F**k Is That Guy?"/>
        <s v="Who's That Knocking at My Door?"/>
        <s v="Why Are We Getting So Fat?"/>
        <s v="Why Knot"/>
        <s v="Why We Fight: The Battle of Russia"/>
        <s v="Wild Wild West"/>
        <s v="Wildlife"/>
        <s v="Williams"/>
        <s v="Willy Wonka &amp; the Chocolate Factory"/>
        <s v="Winnie"/>
        <s v="Winter of Our Dreams"/>
        <s v="Winter's Bone"/>
        <s v="Wish I Was Here"/>
        <s v="Wish Man"/>
        <s v="Withdrawn"/>
        <s v="Wolves"/>
        <s v="Woodstock"/>
        <s v="World Trade Center"/>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llowbird"/>
        <s v="Yes or No"/>
        <s v="Yes or No 2"/>
        <s v="Yes or No 2.5"/>
        <s v="Yo-Kai Watch: The Movie"/>
        <s v="Yoga Hosers"/>
        <s v="You Can Tutu"/>
        <s v="You Canâ€™t Fight Christmas"/>
        <s v="You Carry Me"/>
        <s v="You Changed My Life"/>
        <s v="You Don't Mess with the Zohan"/>
        <s v="Young Adult"/>
        <s v="Young Tiger"/>
        <s v="Yours, Mine and Ours"/>
        <s v="Ø§Ø´ØªØ¨Ø§Ùƒ"/>
        <s v="Zed Plus"/>
        <s v="Zenda"/>
        <s v="Zinzana"/>
        <s v="Zodiac"/>
        <s v="Zombieland"/>
        <s v="Zoom"/>
        <s v="Zubaan"/>
      </sharedItems>
    </cacheField>
    <cacheField name="director" numFmtId="0">
      <sharedItems containsBlank="1" count="4403">
        <s v="Kirsten Johnson"/>
        <s v="Haile Gerima"/>
        <s v="Andy Devonshire"/>
        <s v="Theodore Melfi"/>
        <s v="Christian Schwochow"/>
        <s v="S. Shankar"/>
        <s v="Dennis Dugan"/>
        <s v="Scott Stewart"/>
        <s v="Robert Luketic"/>
        <s v="George Nolfi"/>
        <s v="Steven Spielberg"/>
        <s v="Jeannot Szwarc"/>
        <s v="Joe Alves"/>
        <s v="Joseph Sargent"/>
        <s v="Daniel Espinosa"/>
        <s v="Antoine Fuqua"/>
        <s v="Toshiya Shinohara"/>
        <s v="Masahiko Murata"/>
        <s v="Hajime Kamegaki"/>
        <s v="Hirotsugu Kawasaki"/>
        <s v="Toshiyuki Tsuru"/>
        <s v="Tensai Okamura"/>
        <s v="Kemi Adetiba"/>
        <s v="Cedric Nicolas-Troyan"/>
        <s v="JJC Skillz"/>
        <s v="Alice Waddington"/>
        <s v="Mona Achache"/>
        <s v="Raja Gosnell"/>
        <s v="Stephen Kijak"/>
        <s v="Chapman Way"/>
        <s v="Lijo Jose Pellissery"/>
        <s v="David de Vos"/>
        <s v="Rahul Rawail"/>
        <s v="Jane Campion"/>
        <s v="Nagesh Kukunoor"/>
        <s v="Luke Holland"/>
        <s v="Shanker Raman"/>
        <s v="Vidhu Vinod Chopra"/>
        <s v="Mark Rosman"/>
        <s v="Lasse HallstrÃ¶m"/>
        <s v="Ridley Scott"/>
        <s v="Neill Blomkamp"/>
        <s v="Phillip Noyce"/>
        <s v="Renny Harlin"/>
        <s v="Anthony Minghella"/>
        <s v="Simon Wincer"/>
        <s v="Spike Lee"/>
        <s v="SebastiÃ¡n Schindel"/>
        <s v="Steven C. Miller"/>
        <s v="Richard LaGravenese"/>
        <s v="Martin Campbell"/>
        <s v="Reginald Hudlin"/>
        <s v="George Jackson"/>
        <s v="Eric Meza"/>
        <s v="Michael Martin"/>
        <s v="Michael Rymer"/>
        <s v="Andrew Lau Wai-keung"/>
        <s v="Brett Weiner"/>
        <s v="Jim Henson"/>
        <s v="Gary Winick"/>
        <s v="Danishka Esterhazy"/>
        <s v="Troy Byer"/>
        <s v="Pang Ho-cheung"/>
        <s v="Tim Burton"/>
        <s v="David Zucker"/>
        <s v="Kinka Usher"/>
        <s v="Sergio Leone"/>
        <s v="Matthew O'Callaghan"/>
        <s v="Bobby Farrelly"/>
        <s v="Wolfgang Petersen"/>
        <s v="Peter Spirer"/>
        <s v="Michael Carney"/>
        <s v="Richard Linklater"/>
        <s v="Amy Rice"/>
        <s v="Randal Kleiser"/>
        <s v="Michael Ritchie"/>
        <s v="J. Lee Thompson"/>
        <s v="Evan Goldberg"/>
        <s v="Tom Shadyac"/>
        <s v="Malcolm D. Lee"/>
        <s v="Ramzy Bedia"/>
        <s v="Sharan Koppisetty"/>
        <s v="Taylor Sheridan"/>
        <s v="Sachin Yardi"/>
        <s v="Saurabh Kabra"/>
        <s v="Partho Mitra"/>
        <s v="Santram Varma"/>
        <s v="Anil V. Kumar"/>
        <s v="Sangeeth Sivan"/>
        <s v="Umesh Ghadge"/>
        <s v="David Dhawan"/>
        <s v="Dibakar Banerjee"/>
        <s v="Apoorva Lakhia"/>
        <s v="Milan Luthria"/>
        <s v="Pawan Kripalani"/>
        <s v="Bhushan Patel"/>
        <s v="Raj Nidimoru"/>
        <s v="Angel Kristi Williams"/>
        <s v="Roger Donaldson"/>
        <s v="Christopher Alender"/>
        <s v="David Oyelowo"/>
        <s v="Mark Lo"/>
        <s v="Brian Andrew Mendoza"/>
        <s v="Drake Doremus"/>
        <s v="Mani Ratnam"/>
        <s v="Paakhi Tyrewala"/>
        <s v="Steve Brill"/>
        <s v="Ferdinando Cito Filomarino"/>
        <s v="Juan Carlos Medina"/>
        <s v="Inma Torrente"/>
        <s v="JuliÃ¡n Gaviria"/>
        <s v="Steven Yamamoto"/>
        <s v="Charles Uwagbai"/>
        <s v="JuliÃ¡n HernÃ¡ndez"/>
        <s v="Sam Hobkinson"/>
        <s v="Vince Marcello"/>
        <s v="Jonathan Teplitzky"/>
        <s v="Floyd Russ"/>
        <s v="Dustin Hoffman"/>
        <s v="Adze Ugah"/>
        <s v="Quoc Bao Tran"/>
        <s v="Bejoy Nambiar"/>
        <s v="Kayode Kasum"/>
        <s v="Just Philippot"/>
        <s v="Kirk DeMicco"/>
        <s v="Rohit Shetty"/>
        <s v="Cavi Borges"/>
        <s v="Alejandro Doria"/>
        <s v="Laura Fairrie"/>
        <s v="Marcelo PiÃ±eyro"/>
        <s v="Izu Ojukwu"/>
        <s v="Peter Winther"/>
        <s v="Susan Lacy"/>
        <s v="Billy Corben"/>
        <s v="James Mangold"/>
        <s v="Chineze Anyaene"/>
        <s v="Hsu Fu-chun"/>
        <s v="Kristine Stolakis"/>
        <s v="Brian Levant"/>
        <s v="Rod Daniel"/>
        <s v="Robert Zemeckis"/>
        <s v="Todor Chapkanov"/>
        <s v="Phil Lord"/>
        <s v="John Hughes"/>
        <s v="Justin Baldoni"/>
        <s v="Joe Roth"/>
        <s v="Mark Helfrich"/>
        <s v="Christopher Nolan"/>
        <s v="Paul Thomas Anderson"/>
        <s v="Nick Castle"/>
        <s v="Howard Zieff"/>
        <s v="David Feiss"/>
        <s v="David Gordon Green"/>
        <s v="Jorge Blanco"/>
        <s v="Zara Hayes"/>
        <s v="Gary Ross"/>
        <s v="Clint Eastwood"/>
        <s v="Trey Parker"/>
        <s v="Kelly Fremon Craig"/>
        <s v="Tom Elkins"/>
        <s v="Tony Scott"/>
        <s v="Brad Furman"/>
        <s v="Sylvain White"/>
        <s v="Brad Anderson"/>
        <s v="Irwin Winkler"/>
        <s v="Garry Marshall"/>
        <s v="Najwa Najjar"/>
        <s v="Michelle Bello"/>
        <s v="Daniel Markowicz"/>
        <s v="Louie Schwartzberg"/>
        <s v="Glen Winter"/>
        <s v="Ram Gopal Varma"/>
        <s v="Yuval Adler"/>
        <s v="Quentin Tarantino"/>
        <s v="Clay Glen"/>
        <s v="Augustine Frizzell"/>
        <s v="Rajiv Chilaka"/>
        <s v="Ainsley Gardiner"/>
        <s v="Seyi Babatope"/>
        <s v="Morgan Ingari"/>
        <s v="Abdulaziz Alshlahei"/>
        <s v="Edward Drake"/>
        <s v="Sita Likitvanichkul"/>
        <s v="Sofia Coppola"/>
        <s v="Colin Trevorrow"/>
        <s v="Bill Condon"/>
        <s v="David Slade"/>
        <s v="Chris Weitz"/>
        <s v="Catherine Hardwicke"/>
        <s v="Hadrah Daeng Ratu"/>
        <s v="Mayye Zayed"/>
        <s v="Ash Brannon"/>
        <s v="Tom Donahue"/>
        <s v="Roberto De Feo"/>
        <s v="Semi Chellas"/>
        <s v="Viridiana Lieberman"/>
        <s v="Nima Nourizadeh"/>
        <s v="Jericca Cleland"/>
        <s v="Ahmed Siddiqui"/>
        <s v="Hallie Meyers-Shyer"/>
        <s v="Scott Speer"/>
        <s v="Barry Levinson"/>
        <s v="Camille Delamarre"/>
        <s v="Mahmood Ali-Balogun"/>
        <s v="Jan Holoubek"/>
        <s v="Christine Luby"/>
        <s v="Yeo Siew Hua"/>
        <s v="Hardik Mehta"/>
        <s v="Rajveer Singh Maan"/>
        <s v="Youssef Chahine"/>
        <s v="Saw Teong Hin"/>
        <s v="Rano Karno"/>
        <s v="Pramod Pawar"/>
        <s v="Naresh Saigal"/>
        <s v="Vinil Mathew"/>
        <s v="Ramsey Nouah"/>
        <s v="Bong Joon Ho"/>
        <s v="Kim Tae-hyung"/>
        <s v="Michael Spierig"/>
        <s v="Ernie Barbarash"/>
        <s v="Jay Roach"/>
        <s v="McG"/>
        <s v="Frank Marshall"/>
        <s v="Victor Vu"/>
        <s v="Joel Hopkins"/>
        <s v="John Stevenson"/>
        <s v="Jennifer Yuh Nelson"/>
        <s v="Greg Berlanti"/>
        <s v="Garth Davis"/>
        <s v="Rob Marshall"/>
        <s v="Martin Brest"/>
        <s v="Paul W.S. Anderson"/>
        <s v="Ivan Reitman"/>
        <s v="Joel Gallen"/>
        <s v="Claire McCarthy"/>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s v="Patrick Tatopoulos"/>
        <s v="Robert O. Peters"/>
        <s v="Vincent Ward"/>
        <s v="Gregory Nava"/>
        <s v="Matt Thompson"/>
        <s v="Matt Aselton"/>
        <s v="Andrew Dominik"/>
        <s v="Anissa Bonnefont"/>
        <s v="Bahij Hojeij"/>
        <s v="Jonathan Hensleigh"/>
        <s v="Justin P. Lange"/>
        <s v="Jayme Monjardim"/>
        <s v="Kingsley Ogoro"/>
        <s v="Cristina Jacob"/>
        <s v="Fernando Moro"/>
        <s v="Rob Seidenglanz"/>
        <s v="Simon Frederick"/>
        <s v="Paul Weitz"/>
        <s v="Soudade Kaadan"/>
        <s v="Antoinette Jadaone"/>
        <s v="Marie Clements"/>
        <s v="David O. Russell"/>
        <s v="Max Jabs"/>
        <s v="Ricardo de Montreuil"/>
        <s v="Peter Chelsom"/>
        <s v="Francine Parker"/>
        <s v="Daniel Schechter"/>
        <s v="Mike Gunther"/>
        <s v="David Zeiger"/>
        <s v="Michael Simon"/>
        <s v="Jerry Rothwell"/>
        <s v="Joe Berlinger"/>
        <s v="Ian Cheney"/>
        <s v="Bradley Parker"/>
        <s v="Prabhakaran"/>
        <s v="Manjari Makijany"/>
        <s v="Jay Oliva"/>
        <s v="Chris Appelhans"/>
        <s v="Michael Tiddes"/>
        <s v="Lara Saba"/>
        <s v="Bao Nhan"/>
        <s v="Mark Raso"/>
        <s v="Tariq Alkazim"/>
        <s v="Kenneth Gyang"/>
        <s v="Yulene Olaizola"/>
        <s v="Mark Waters"/>
        <s v="Matthew Heineman"/>
        <s v="Robert Peters"/>
        <s v="Jonathan Clay"/>
        <s v="Ally Pankiw"/>
        <s v="Lee Kae-byeok"/>
        <s v="Jayan Moodley"/>
        <s v="Daniel Benmayor"/>
        <s v="Alex DÃ­az"/>
        <s v="Helena BergstrÃ¶m"/>
        <s v="Alejandro De Grazia"/>
        <s v="Myriam Fares"/>
        <s v="Rae Red"/>
        <s v="Lance Hool"/>
        <s v="Nicole Conn"/>
        <s v="Les Mayfield"/>
        <s v="Ellen Seidler"/>
        <s v="Roger Christia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Todd Phillips"/>
        <s v="Dominic Sena"/>
        <s v="Alan Alda"/>
        <s v="Sydney Pollack"/>
        <s v="Lorene Scafaria"/>
        <s v="Barbra Streisand"/>
        <s v="Michael Winterbottom"/>
        <s v="Emma Tammi"/>
        <s v="Peter Hutchings"/>
        <s v="George Ratliff"/>
        <s v="Bo Burnham"/>
        <s v="David Frankel"/>
        <s v="Julio Quintana"/>
        <s v="Paween Purijitpanya"/>
        <s v="Pablo Faro"/>
        <s v="Letizia Lamartire"/>
        <s v="Tim Johnson"/>
        <s v="Vishwesh Krishnamoorthy"/>
        <s v="Zack Snyder"/>
        <s v="Amr Salama"/>
        <s v="Christopher Amos"/>
        <s v="Robert Rodriguez"/>
        <s v="David Ayer"/>
        <s v="Eshom Nelms"/>
        <s v="James Moll"/>
        <s v="James Redford"/>
        <s v="Kaashvie Nair"/>
        <s v="J.D. Dillard"/>
        <s v="Nikhil Pherwani"/>
        <s v="Praveen Kandregula"/>
        <s v="Cecilia Verheyden"/>
        <s v="Daniel Minahan"/>
        <s v="Donovan Marsh"/>
        <s v="Brent Dawes"/>
        <s v="Leli Maki"/>
        <s v="Daniel Prochaska"/>
        <s v="Joe Wright"/>
        <s v="Matthew Vaughn"/>
        <s v="Aditya Kripalani"/>
        <s v="David Pablos"/>
        <s v="Alexandre Aja"/>
        <s v="Ramon TÃ©rmens"/>
        <s v="Svetlana Cvetko"/>
        <s v="Martin Prakkat"/>
        <s v="Baran bo Odar"/>
        <s v="Zhang Chong"/>
        <s v="YÄ±lmaz ErdoÄŸan"/>
        <s v="Shantrelle P. Lewis"/>
        <s v="Ivan Ayr"/>
        <s v="Anthony Mandler"/>
        <s v="Vijay Roche"/>
        <s v="Stanley Menino D'Costa"/>
        <s v="Jennifer Brea"/>
        <s v="Julia von Heinz"/>
        <s v="Niels Arden Oplev"/>
        <s v="Don Argott"/>
        <s v="Joshua Zeman"/>
        <s v="Duncan Skiles"/>
        <s v="Sean McNamara"/>
        <s v="Vondie Curtis-Hall"/>
        <s v="Robert Radler"/>
        <s v="Dean Parisot"/>
        <s v="Paul Greengrass"/>
        <s v="Justin Kelly"/>
        <s v="Eric Darnell"/>
        <s v="Jeff Wadlow"/>
        <s v="Charles Martin"/>
        <s v="Stella Corradi"/>
        <s v="Roland Emmerich"/>
        <s v="Kevin Macdonald"/>
        <s v="Ann Deborah Fishman"/>
        <s v="Chris Gorak"/>
        <s v="Peter Jackson"/>
        <s v="Roger Kumble"/>
        <s v="Jonathan Lynn"/>
        <s v="Courtney Hunt"/>
        <s v="Pierre Greco"/>
        <s v="Andrew Davis"/>
        <s v="Kevin Smith"/>
        <s v="Chaitanya Tamhane"/>
        <s v="Johannes Roberts"/>
        <s v="Pedro Antonio"/>
        <s v="John Wells"/>
        <s v="Jonathan Liebesman"/>
        <s v="Maria Pulera"/>
        <s v="Santhosh Viswanath"/>
        <s v="Seema Pahwa"/>
        <s v="Ozan AÃ§Ä±ktan"/>
        <s v="Meltem Bozoflu"/>
        <s v="Hakan AlgÃ¼l"/>
        <s v="SelÃ§uk Aydemir"/>
        <s v="Ã–mer Faruk Sorak"/>
        <s v="Åženol SÃ¶nmez"/>
        <s v="Alexis Morante"/>
        <s v="Burak Aksak"/>
        <s v="KÄ±vanÃ§ BaruÃ¶nÃ¼"/>
        <s v="Kongkiat Khomsiri"/>
        <s v="Bedran GÃ¼zel"/>
        <s v="Marwan Nabil"/>
        <s v="Takashi Shimizu"/>
        <s v="Joe Penna"/>
        <s v="Curtis Graham"/>
        <s v="Gerardo Gatica"/>
        <s v="John Madden"/>
        <s v="Edward James Olmos"/>
        <s v="Abhinay Deo"/>
        <s v="Kiran Rao"/>
        <s v="Abbas Tyrewala"/>
        <s v="Ashutosh Gowariker"/>
        <s v="Satyajit Bhatkal"/>
        <s v="Anusha Rizvi"/>
        <s v="Aamir Khan"/>
        <s v="Shashank Khaitan"/>
        <s v="Ryan Crego"/>
        <s v="Cassi Simonds"/>
        <s v="Guillermo del Toro"/>
        <s v="Tony Abulu"/>
        <s v="Mae Czarina Cruz"/>
        <s v="Stefan Westerwelle"/>
        <s v="Ron Howard"/>
        <s v="Justin Benson"/>
        <s v="Niki Caro"/>
        <s v="Mark Dennis"/>
        <s v="Taranveer Singh"/>
        <s v="TT The Artist"/>
        <s v="Keiichi Sato"/>
        <s v="Glenn Weiss"/>
        <s v="Michael Civille"/>
        <s v="Ryuichi Hiroki"/>
        <s v="One9"/>
        <s v="Luis Valdez"/>
        <s v="Cheng Wei-hao"/>
        <s v="Pass Patthanakumjon"/>
        <s v="Buchi Babu Sana"/>
        <s v="Fredrick Munk"/>
        <s v="Moyoung Jin"/>
        <s v="Zhao Ji"/>
        <s v="Jamie Babbit"/>
        <s v="Park Hoon-jung"/>
        <s v="Dare Olaitan"/>
        <s v="Ben Falcone"/>
        <s v="Travon Free"/>
        <s v="Angga Dwimas Sasongko"/>
        <s v="Shalini Kantayya"/>
        <s v="Madonne Ashwin"/>
        <s v="Enah Johnscott"/>
        <s v="Braden R. Duemmler"/>
        <s v="Cal Brunker"/>
        <s v="Steve Pink"/>
        <s v="Xiao Feng"/>
        <s v="Ricky Staub"/>
        <s v="Patrick Durham"/>
        <s v="BB Sasore"/>
        <s v="Naseef Yusuf Izuddin"/>
        <s v="Appie Boudellah"/>
        <s v="Sylvie Verheyde"/>
        <s v="Nick Moore"/>
        <s v="Alex Zamm"/>
        <s v="Rajkumar Hirani"/>
        <s v="Rajesh Mapuskar"/>
        <s v="Lina Al Abed"/>
        <s v="James Wan"/>
        <s v="David Hackl"/>
        <s v="Takeshi Nozue"/>
        <s v="Subhash Kapoor"/>
        <s v="Ringo Lam"/>
        <s v="George Cukor"/>
        <s v="Tony Giglio"/>
        <s v="Hidenori Inoue"/>
        <s v="Shinji Aramaki"/>
        <s v="John Luessenhop"/>
        <s v="Hanung Bramantyo"/>
        <s v="Bashir El Deek"/>
        <s v="Roman PolaÅ„ski"/>
        <s v="Nelson McCormick"/>
        <s v="Mic Rodgers"/>
        <s v="Shawn Rech"/>
        <s v="Peyton Reed"/>
        <s v="Julian Schnabel"/>
        <s v="AdriÃ¡n GarcÃ­a Bogliano"/>
        <s v="Jose Gomez"/>
        <s v="Jonathon Link"/>
        <s v="Blair Simmons"/>
        <s v="Justin Chadwick"/>
        <s v="John Hillcoat"/>
        <s v="Nadine Ibrahim"/>
        <s v="Roman White"/>
        <s v="Mike Hodges"/>
        <s v="Eylem Kaftan"/>
        <s v="Fernando AyllÃ³n"/>
        <s v="Umesh Bist"/>
        <s v="Massimiliano Camaiti"/>
        <s v="Aleksey Tsitsilin"/>
        <s v="Ali Tabrizi"/>
        <s v="Kagiso Lediga"/>
        <s v="Jung-ah Im"/>
        <s v="Takuma Sato"/>
        <s v="Brody Chu"/>
        <s v="Dimitri Logothetis"/>
        <s v="Li Weiran"/>
        <s v="Chinaza Onuzo"/>
        <s v="Anna Elizabeth James"/>
        <s v="Vitor Brandt"/>
        <s v="Troy Miller"/>
        <s v="Liam O'Donnell"/>
        <s v="Manny Rodriguez"/>
        <s v="Farah Nabulsi"/>
        <s v="Walter Taylaur"/>
        <s v="Chris Smith"/>
        <s v="Alain Brunard"/>
        <s v="Tate Taylor"/>
        <s v="Ladislaus Kiraly"/>
        <s v="Oliver Stone"/>
        <s v="Hemambar Jasti"/>
        <s v="Taylor Morden"/>
        <s v="Muharrem GÃ¼lmez"/>
        <s v="Dolapo Adeleke"/>
        <s v="Mahsun KÄ±rmÄ±zÄ±gÃ¼l"/>
        <s v="Can Ulkay"/>
        <s v="Ketche"/>
        <s v="Erol Ã–zlevi"/>
        <s v="Miguel Arteta"/>
        <s v="Tolga Ã–rnek"/>
        <s v="Pablo AgÃ¼ero"/>
        <s v="Mohammad Irfan Ramly"/>
        <s v="Kevin McManus"/>
        <s v="Ange Basterga"/>
        <s v="Gitanjali Rao"/>
        <s v="Halitha Shameem"/>
        <s v="Carlos Moreno"/>
        <s v="Maribel SÃ¡nchez-Maroto"/>
        <s v="Julien Leclercq"/>
        <s v="Fajar Bustomi"/>
        <s v="Taylor Hackford"/>
        <s v="Amy Poehler"/>
        <s v="Jared Hess"/>
        <s v="Mike Binder"/>
        <s v="Abir Sengupta"/>
        <s v="Emmett Malloy"/>
        <s v="Kevin Costner"/>
        <s v="Marco Petry"/>
        <s v="Andrew Duncan"/>
        <s v="Liam Lynch"/>
        <s v="JÃ©rÃ©mie Degruson"/>
        <s v="Matt Ross"/>
        <s v="Dani de la Orden"/>
        <s v="Pablo LarraÃ­n"/>
        <s v="John Erick Dowdle"/>
        <s v="Jesse Peretz"/>
        <s v="Ribhu Dasgupta"/>
        <s v="Rizki Balki"/>
        <s v="Shunsuke Kariyama"/>
        <s v="Barry Avrich"/>
        <s v="David Tryhorn"/>
        <s v="Tirumala Kishore"/>
        <s v="Huang Hsin-Yao"/>
        <s v="J Blakeson"/>
        <s v="Khalid Rahman"/>
        <s v="Luis Ara"/>
        <s v="Tharun Bhascker Dhaassyam"/>
        <s v="Prateek Vats"/>
        <s v="Alex Merkin"/>
        <s v="Ben Simms"/>
        <s v="Vikram Bhatt"/>
        <s v="Dallas Jenkins"/>
        <s v="DamiÃ¡n Romay"/>
        <s v="Hamisha Daryani Ahuja"/>
        <s v="Hong Khaou"/>
        <s v="Mario Briongos"/>
        <s v="Vinay Bharadwaj"/>
        <s v="Michael Fimognari"/>
        <s v="Eric D. Cabello DÃ­az"/>
        <s v="Clara MartÃ­nez-LÃ¡zaro"/>
        <s v="Monty Tiwa"/>
        <s v="Ava DuVernay"/>
        <s v="Alain Darborg"/>
        <s v="Filip Zylb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Ãngeles ReinÃ©"/>
        <s v="Paul Haggis"/>
        <s v="Ramin Bahrani"/>
        <s v="Nicol Paone"/>
        <s v="Nick Rowland"/>
        <s v="RZA"/>
        <s v="Cooper Karl"/>
        <s v="Gary Fleder"/>
        <s v="J.A. Bayona"/>
        <s v="Darren Lynn Bousman"/>
        <s v="Lydia Dean Pilcher"/>
        <s v="Cris D'Amato"/>
        <s v="Mikael HÃ¥fstrÃ¶m"/>
        <s v="Byeon Hee-sun"/>
        <s v="Peter Facinelli"/>
        <s v="Renuka Shahane"/>
        <s v="Ross Kauffman"/>
        <s v="Sung Do-jun"/>
        <s v="Charles Gozali"/>
        <s v="James Toback"/>
        <s v="Tiller Russell"/>
        <s v="Francisco D'Eufemia"/>
        <s v="Juliet May"/>
        <s v="Stanley Nelson"/>
        <s v="Olivier Nakache"/>
        <s v="Prakash Jha"/>
        <s v="Rohan Sippy"/>
        <s v="Ross Venokur"/>
        <s v="Rohena Gera"/>
        <s v="Maite Ruiz De Austri"/>
        <s v="Jastis Arimba"/>
        <s v="Eric Summer"/>
        <s v="KornÃ©l MundruczÃ³"/>
        <s v="Florent Bodin"/>
        <s v="Sohail Khan"/>
        <s v="Hallvard BrÃ¦in"/>
        <s v="Jeff Tremaine"/>
        <s v="Christian Alvart"/>
        <s v="Robert Townsend"/>
        <s v="Jeff Deverett"/>
        <s v="Ron Krauss"/>
        <s v="Brian Robbins"/>
        <s v="Jeff Stilson"/>
        <s v="Sean Penn"/>
        <s v="Mark McQueen"/>
        <s v="Melanie Mayron"/>
        <s v="Donald Petrie"/>
        <s v="Tony Collingwood"/>
        <s v="Jennifer Beamish"/>
        <s v="Jaume Collet-Serra"/>
        <s v="Kim Dong-kyu"/>
        <s v="Shaz Bennett"/>
        <s v="Samar Shaikh"/>
        <s v="Archie Hekagery"/>
        <s v="Sabrina Rochelle Kalangie"/>
        <s v="Cosima Spender"/>
        <s v="Liao Shih-han"/>
        <s v="Arnon Manor"/>
        <s v="Gore Verbinski"/>
        <s v="Al Campbell"/>
        <s v="MaÃ¯wenn"/>
        <s v="Richard Weston"/>
        <s v="Vikramaditya Motwane"/>
        <s v="Prime Cruz"/>
        <s v="Andibachtiar Yusuf"/>
        <s v="Yandy Laurens"/>
        <s v="Cathy Garcia-Molina"/>
        <s v="John Mitchell"/>
        <s v="George Clooney"/>
        <s v="Liu Kuang-hui"/>
        <s v="Kristian Mercado"/>
        <s v="Daan Jansen"/>
        <s v="Jay Grace"/>
        <s v="Paul Dugdale"/>
        <s v="James Haslam"/>
        <s v="Muhammad Ali"/>
        <s v="Thomas Toby Parkinson"/>
        <s v="John Putch"/>
        <s v="Sam Macaroni"/>
        <s v="George C. Wolfe"/>
        <s v="Yasmin Ahmad"/>
        <s v="Sudha Kongara"/>
        <s v="Juan Camilo Pinzon"/>
        <s v="Lin Oeding"/>
        <s v="Naya Anindita"/>
        <s v="JP Habac"/>
        <s v="Alexx Media"/>
        <s v="Andrucha Waddington"/>
        <s v="Jun Lana"/>
        <s v="Brad Peyton"/>
        <s v="Lee Daniels"/>
        <s v="Tom Ford"/>
        <s v="Ellena Wood"/>
        <s v="Vir Das"/>
        <s v="Miranda de Pencier"/>
        <s v="Farhad Safinia"/>
        <s v="Shaun Paul Piccinino"/>
        <s v="Frank E. Abney III"/>
        <s v="James D. Stern"/>
        <s v="Ryan Murphy"/>
        <s v="Girish Malik"/>
        <s v="Deepa Mehta"/>
        <s v="Theodore Boborol"/>
        <s v="Sydney Sibilia"/>
        <s v="Josiah Ng"/>
        <s v="Kirk Wise"/>
        <s v="Beth Sleven"/>
        <s v="Jalil Lespert"/>
        <s v="Su I-Hsuan"/>
        <s v="Clint Butler"/>
        <s v="Erik Kling"/>
        <s v="Detlev Buck"/>
        <s v="Amanda Raymond"/>
        <s v="Jason Paul Laxamana"/>
        <s v="Marc Fouchard"/>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s v="Oliver Bokelberg"/>
        <s v="Ãngel GÃ³mez HernÃ¡ndez"/>
        <s v="Ludovico Di Martino"/>
        <s v="Lee Chung-hyun"/>
        <s v="Barry Gonzalez"/>
        <s v="Brian Volk-Weiss"/>
        <s v="Matthew Michael Carnahan"/>
        <s v="Eric Bress"/>
        <s v="Chris Columbus"/>
        <s v="V Vignarajan"/>
        <s v="Greg Rankin"/>
        <s v="Carlos SorÃ­n"/>
        <s v="Matt Eskandari"/>
        <s v="Grant Singer"/>
        <s v="Mohammad Adel"/>
        <s v="Debbie Allen"/>
        <s v="Victor Gatonye"/>
        <s v="Stephen Chiodo"/>
        <s v="Will McCormack"/>
        <s v="Monica Floyd"/>
        <s v="Anurag Kashyap"/>
        <s v="Siddique"/>
        <s v="Danish Aslam"/>
        <s v="Vibhu Virender Puri"/>
        <s v="Mike Rohl"/>
        <s v="Shyam Benegal"/>
        <s v="Takeshi Fukunaga"/>
        <s v="Leslie Small"/>
        <s v="Jeff Nichols"/>
        <s v="Sabaah Folayan"/>
        <s v="Justin G. Dyck"/>
        <s v="Cody Cameron"/>
        <s v="Michael Curtiz"/>
        <s v="Avinash Walzade"/>
        <s v="David E. Talbert"/>
        <s v="Renata Terra"/>
        <s v="Edoardo Ponti"/>
        <s v="Mateo Gil"/>
        <s v="Paul Soriano"/>
        <s v="Ryan Coogler"/>
        <s v="Anurag Basu"/>
        <s v="Lucas Santa Ana"/>
        <s v="Carla Barros"/>
        <s v="Ulrike Kofler"/>
        <s v="Steven Bognar"/>
        <s v="Kunle Afolayan"/>
        <s v="Weica Wang"/>
        <s v="Aitor Arregi"/>
        <s v="Kevin Pollak"/>
        <s v="Otoja Abit"/>
        <s v="Alejandro Hartmann"/>
        <s v="Maxwell McGuire"/>
        <s v="Ruel S. Bayani"/>
        <s v="Martin Wood"/>
        <s v="Narendra Nath"/>
        <s v="Jan-Peter Horns"/>
        <s v="Tatsushi Omori"/>
        <s v="Zeek Ear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NimrÃ³d Antal"/>
        <s v="Bartosz M. Kowalski"/>
        <s v="James Tovell"/>
        <s v="MatÃ­as Gueilburt"/>
        <s v="Natasha Lyonne"/>
        <s v="Chang Chin-jung"/>
        <s v="Rajkumar Santoshi"/>
        <s v="Lance Daly"/>
        <s v="Unjoo Moon"/>
        <s v="Gil Baroni"/>
        <s v="Thierry DemaiziÃ¨re"/>
        <s v="Glen Keane"/>
        <s v="Chris Sivertson"/>
        <s v="Kief Davidson"/>
        <s v="Jarand Herdal"/>
        <s v="Dan Villegas"/>
        <s v="Chris Foggin"/>
        <s v="Kim Nguyen"/>
        <s v="Karen Maine"/>
        <s v="Tim Neeves"/>
        <s v="Ben Wheatley"/>
        <s v="Maroun Baghdadi"/>
        <s v="Philippe Aractingi"/>
        <s v="Amin Dora"/>
        <s v="Rana Eid"/>
        <s v="Daniel Joseph"/>
        <s v="Randa Chahal Sabbag"/>
        <s v="Ziad Doueiri"/>
        <s v="Shady Hanna"/>
        <s v="Josef Fares"/>
        <s v="Sam Fell"/>
        <s v="Ross Boyask"/>
        <s v="David 'Tosh' Gitonga"/>
        <s v="Ti West"/>
        <s v="Manolo Caro"/>
        <s v="Aaron Sorkin"/>
        <s v="Levan Gabriadze"/>
        <s v="Rachel Talalay"/>
        <s v="Sam Liu"/>
        <s v="Peter Mimi"/>
        <s v="Lasja Fauzia Susatyo"/>
        <s v="Pavitra Chalam"/>
        <s v="Kevin Ko"/>
        <s v="Caroline Suh"/>
        <s v="Carlos PÃ©rez Osorio"/>
        <s v="Ken Ghosh"/>
        <s v="Indra Kumar"/>
        <s v="B. Subhash"/>
        <s v="Harshavardhan Kulkarni"/>
        <s v="Neeraj Vora"/>
        <s v="Puneet Khanna"/>
        <s v="Radha Blank"/>
        <s v="Bigflo &amp; Oli"/>
        <s v="Eduardo Pinto"/>
        <s v="Pavel Kostomarov"/>
        <s v="Mike Elliott"/>
        <s v="Francis Whately"/>
        <s v="Jon Izen"/>
        <s v="Christopher Nolen"/>
        <s v="Alastair Fothergill"/>
        <s v="Amy Segal"/>
        <s v="Umut Aral"/>
        <s v="Umut Kirca"/>
        <s v="Sudhir Mishra"/>
        <s v="Domenico de Feudis"/>
        <s v="Oz Rodriguez"/>
        <s v="Salvador Espinosa"/>
        <s v="Adrian Teh"/>
        <s v="Brad Silberling"/>
        <s v="Elsa Flores Almaraz"/>
        <s v="Carey McKenzie"/>
        <s v="Adam Bolt"/>
        <s v="Taika Waititi"/>
        <s v="Lindsey Cordero"/>
        <s v="David LaChapelle"/>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s v="Sophia Nahli Allison"/>
        <s v="Norihisa Hiranuma"/>
        <s v="Shigeaki Kubo"/>
        <s v="Yudai Yamaguchi"/>
        <s v="Marwan Hamed"/>
        <s v="Smeep Kang"/>
        <s v="Raja Chanda"/>
        <s v="Tigmanshu Dhulia"/>
        <s v="Akashdeep"/>
        <s v="Rajesh Ganguly"/>
        <s v="Alankrita Shrivastava"/>
        <s v="Chandra Liow"/>
        <s v="Sekhar Kammula"/>
        <s v="Gary Andrews"/>
        <s v="Merawi Gerima"/>
        <s v="Antonio Campos"/>
        <s v="Carles Torras"/>
        <s v="James Watkins"/>
        <s v="Philippa Lowthorpe"/>
        <s v="Pailin Wedel"/>
        <s v="Chris Howe"/>
        <s v="Peter Sollett"/>
        <s v="Tosin Coker"/>
        <s v="Javier Colinas"/>
        <s v="Dean DeBlois"/>
        <s v="Reinhard Klooss"/>
        <s v="Satish Rajwade"/>
        <s v="Abhijeet Deshpande"/>
        <s v="Mahesh Manjrekar"/>
        <s v="Prakash Kunte"/>
        <s v="Manish Saini"/>
        <s v="Kenny Ortega"/>
        <s v="Makarand Mane"/>
        <s v="Vijay Maurya"/>
        <s v="Sameer Patil"/>
        <s v="Kenzo Maihara"/>
        <s v="Ahmed Nader Galal"/>
        <s v="Arati Kadav"/>
        <s v="MaÃ¯mouna DoucourÃ©"/>
        <s v="Pepe Mora"/>
        <s v="Marcos Carnevale"/>
        <s v="Jeff Orlowski"/>
        <s v="Cho Il"/>
        <s v="Pippa Ehrlich"/>
        <s v="Tolga KaraÃ§elik"/>
        <s v="Davis Guggenheim"/>
        <s v="Philip Barantini"/>
        <s v="Charlie Kaufman"/>
        <s v="Abba T. Makama"/>
        <s v="Junior Carelli"/>
        <s v="Ertanto Robby Soediskam"/>
        <s v="Mark Steven Johnson"/>
        <s v="Felix Binder"/>
        <s v="Thor Freudenthal"/>
        <s v="Nguyen Thanh Tung"/>
        <s v="Baltasar KormÃ¡kur"/>
        <s v="Conrad Helten"/>
        <s v="Ayumu Watanabe"/>
        <s v="Hitoshi Namba"/>
        <s v="Chris Miller"/>
        <s v="Sean Anders"/>
        <s v="Abbas Mustan"/>
        <s v="Duncan McMath"/>
        <s v="Dan Forgione"/>
        <s v="Francesco Carnesecchi"/>
        <s v="Greg Tiernan"/>
        <s v="Mark Thornton"/>
        <s v="Shamzu Zayba"/>
        <s v="Jesse V. Johnson"/>
        <s v="Brett Haley"/>
        <s v="Chris Roland"/>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Cory Edwards"/>
        <s v="Faraday Okoro"/>
        <s v="Henry Joost"/>
        <s v="Rebecca Zlotowski"/>
        <s v="Sharan Sharma"/>
        <s v="Tyler Spindel"/>
        <s v="Vicky Wight"/>
        <s v="Marc Meyers"/>
        <s v="Franziska Meyer Price"/>
        <s v="Steven Rinella"/>
        <s v="Laura Terruso"/>
        <s v="MartÃ­n Sastre"/>
        <s v="Franck Nataf"/>
        <s v="Savage Steve Holland"/>
        <s v="Mike Doyle"/>
        <s v="Darren Grant"/>
        <s v="Steve Ball"/>
        <s v="Joseph Ruben"/>
        <s v="Colin Minihan"/>
        <s v="Regina Welker"/>
        <s v="Honey Trehan"/>
        <s v="Katleho Ramaphakela"/>
        <s v="Ariel Boles"/>
        <s v="Ãlvaro Delgado-Aparicio L."/>
        <s v="Venkatesh Maha"/>
        <s v="Aniedi Anwah"/>
        <s v="Mickey Fonseca"/>
        <s v="Matias Mariani"/>
        <s v="Jan Komasa"/>
        <s v="Sue Kim"/>
        <s v="Paul Solet"/>
        <s v="Ben Kasulke"/>
        <s v="Gagan Puri"/>
        <s v="Teddy Chan"/>
        <s v="Bhavin Wadia"/>
        <s v="Tony Bancroft"/>
        <s v="Tope Alake"/>
        <s v="Fernando GonzÃ¡lez Molina"/>
        <s v="Yuki Tanada"/>
        <s v="Alex Gibney"/>
        <s v="Ahn Byoung-wook"/>
        <s v="Sibusiso Khuzwayo"/>
        <s v="Lisa CortÃ©s"/>
        <s v="Wilson Yip"/>
        <s v="Dave Skinner"/>
        <s v="Denis Do"/>
        <s v="Leslye Davis"/>
        <s v="Toka McBaror"/>
        <s v="Peter Sullivan"/>
        <s v="Axelle Laffont"/>
        <s v="Moses Inwang"/>
        <s v="Daniel Oriahi"/>
        <s v="Stefano Mordini"/>
        <s v="Hayden Guppy"/>
        <s v="StÃ©phane de Freitas"/>
        <s v="AndrÃ© Odendaal"/>
        <s v="Cassia Dian"/>
        <s v="Amro Salah"/>
        <s v="Sue Ding"/>
        <s v="Gina Prince-Bythewood"/>
        <s v="Wouter Bouvijn"/>
        <s v="Bryn Evans"/>
        <s v="Cristina Costantini"/>
        <s v="Hannah Fidell"/>
        <s v="Chris Renaud"/>
        <s v="Coodie"/>
        <s v="Sachin Kundalkar"/>
        <s v="Puri Jagannadh"/>
        <s v="Vishal Mahadkar"/>
        <s v="Anthony D'Souza"/>
        <s v="Soumendra Padhi"/>
        <s v="Fuwad Khan"/>
        <s v="Nishikant Kamat"/>
        <s v="Krish"/>
        <s v="Kabir Sadanand"/>
        <s v="Rachit Kusonkoonsiri"/>
        <s v="Shoojit Sircar"/>
        <s v="Omung Kumar"/>
        <s v="Umesh Shukla"/>
        <s v="Devika Bhagat"/>
        <s v="Takashi Doscher"/>
        <s v="Shubham Singh"/>
        <s v="Abbas Alibhai Burmawalla"/>
        <s v="Luv Ranjan"/>
        <s v="Vikas Bahl"/>
        <s v="Neeraj Pandey"/>
        <s v="Aanand Rai"/>
        <s v="Gurmmeet Singh"/>
        <s v="LP"/>
        <s v="Rako Prijanto"/>
        <s v="Raoul Peck"/>
        <s v="Shirley Frimpong-Manso"/>
        <s v="Fabio Ock"/>
        <s v="Sabina Fedeli"/>
        <s v="Kyran Kelly"/>
        <s v="Salvador Calvo"/>
        <s v="Cem YÄ±lmaz"/>
        <s v="Bruce Beresford"/>
        <s v="Michael Duggan"/>
        <s v="Almudena Carracedo"/>
        <s v="Paul Verhoeven"/>
        <s v="Younuts!"/>
        <s v="Obi Emelonye"/>
        <s v="Daniel Effiong"/>
        <s v="Rachel Griffiths"/>
        <s v="David Dobkin"/>
        <s v="Oluseyi Asurf"/>
        <s v="Eduardo Roy Jr."/>
        <s v="Abhijit Panse"/>
        <s v="Ravikanth Perepu"/>
        <s v="Sooraj R. Barjatya"/>
        <s v="Bonni Cohen"/>
        <s v="Anvita Dutt"/>
        <s v="Gaspar Antillo"/>
        <s v="Eric Notarnicola"/>
        <s v="Musthafa"/>
        <s v="Ishaya Bako"/>
        <s v="Kate Mulleavy"/>
        <s v="Akhigbe Ilozobhie"/>
        <s v="Apurva Dhar Badgaiyann"/>
        <s v="Elissa Down"/>
        <s v="Guillaume Pierret"/>
        <s v="Olivier Assayas"/>
        <s v="Junichi Sato"/>
        <s v="Manatsanun Phanlerdwongsakul"/>
        <s v="Georges Hachem"/>
        <s v="Peter Lepeniotis"/>
        <s v="Jim Hosking"/>
        <s v="Paco Aguilar"/>
        <s v="Greg McLean"/>
        <s v="Juan JosÃ© Campanella"/>
        <s v="A. Raajdheep"/>
        <s v="Nicholas Kharkongor"/>
        <s v="Michael McKay"/>
        <s v="Kitaro Kosaka"/>
        <s v="Ali F. Mostafa"/>
        <s v="Ayman Makram"/>
        <s v="George Gallo"/>
        <s v="Ry Russo-Young"/>
        <s v="Barbara BiaÅ‚owÄ…s"/>
        <s v="Akhil Paul"/>
        <s v="Kanika Batra"/>
        <s v="Michael Cristofer"/>
        <s v="Mohamed Khan"/>
        <s v="Adriana Trigiani"/>
        <s v="Phil Sgriccia"/>
        <s v="Olivier Megaton"/>
        <s v="AndaÃ§ HaznedaroÄŸlu"/>
        <s v="Murat Kepez"/>
        <s v="Greta Gerwig"/>
        <s v="Sam Rega"/>
        <s v="Wael Ehsan"/>
        <s v="Inas El-Degheid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s v="Hiromasa Yonebayashi"/>
        <s v="Michael Showalter"/>
        <s v="Norm Hiscock"/>
        <s v="Almunsif Alsuwaisi"/>
        <s v="AndrÃ©s Feddersen"/>
        <s v="Samir Al Asfory"/>
        <s v="Hassan AbdulSalam"/>
        <s v="Houssam El-Din Mustafa"/>
        <s v="Muhammad Fadl"/>
        <s v="Lonzo Nzekwe"/>
        <s v="Alex Timbers"/>
        <s v="Rebecca Johnson"/>
        <s v="Carlos Morett"/>
        <s v="Megha Ramaswamy"/>
        <s v="Saeed Hamed"/>
        <s v="Ahmed Al-Badry"/>
        <s v="Ali Ragab"/>
        <s v="Ahmad El-Badri"/>
        <s v="Marcus Raboy"/>
        <s v="Haifaa Al-Mansour"/>
        <s v="Ekene Som Mekwunye"/>
        <s v="Mohammed Alhmly"/>
        <s v="Lucien Bourjeily"/>
        <s v="Laura MaÃ±Ã¡"/>
        <s v="Sivaroj Kongsakul"/>
        <s v="Salmeen AlMurry Amer"/>
        <s v="Mohit Suri"/>
        <s v="Adekunle Nodash Adejuyigbe"/>
        <s v="Sadeq Behbehani"/>
        <s v="Dylan Mohan Gray"/>
        <s v="Hussein El Ansary"/>
        <s v="Claire Scanlon"/>
        <s v="Vipul Amrutlal Shah"/>
        <s v="Donick Cary"/>
        <s v="Will Forbes"/>
        <s v="Francesco Amato"/>
        <s v="Damien Chazelle"/>
        <s v="S.A. Zaidi"/>
        <s v="Hamad AlSarraf"/>
        <s v="He Xiaofeng"/>
        <s v="Nadia Hallgren"/>
        <s v="Joe DeMaio"/>
        <s v="Aaron Woodley"/>
        <s v="Lucas Margutti"/>
        <s v="Ashok Nanda"/>
        <s v="HernÃ¡n Guerschuny"/>
        <s v="Alex Ranarivelo"/>
        <s v="Seth Barrish"/>
        <s v="Brett Hedlund"/>
        <s v="Joe Robert Cole"/>
        <s v="Michelle Esrick"/>
        <s v="Olivier Abbou"/>
        <s v="Alex Woo"/>
        <s v="Jeffrey Schwarz"/>
        <s v="Craig Freimond"/>
        <s v="Shirish Kunder"/>
        <s v="Mysskin"/>
        <s v="Alice Wu"/>
        <s v="Dennie Gordon"/>
        <s v="Michael M. Scott"/>
        <s v="Bruno Garotti"/>
        <s v="Sion Sono"/>
        <s v="David Chuang"/>
        <s v="Chris Bolan"/>
        <s v="Omoni Oboli"/>
        <s v="Saravana Rajan"/>
        <s v="Sermiyan Midyat"/>
        <s v="Ahmed Yousry"/>
        <s v="Handan Ä°pekÃ§i"/>
        <s v="Ferzan Ã–zpetek"/>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s v="Ethan Coen"/>
        <s v="Jon M. Chu"/>
        <s v="Diego Pignataro"/>
        <s v="Ian Edelman"/>
        <s v="Ali YorgancÄ±oÄŸlu"/>
        <s v="Digo Ricio"/>
        <s v="Emcy Joseph"/>
        <s v="Kranthi Madhav"/>
        <s v="Matt D'Elia"/>
        <s v="Jeff Chan"/>
        <s v="Dean Craig"/>
        <s v="Grand Corps Malade"/>
        <s v="Jay Karas"/>
        <s v="Stefano Lodovichi"/>
        <s v="Alan Yang"/>
        <s v="Perci Intalan"/>
        <s v="M. Night Shyamalan"/>
        <s v="Chris Robinson"/>
        <s v="Eddie Mensore"/>
        <s v="Sean Baker"/>
        <s v="Padraig Reynolds"/>
        <s v="Yorgos Lanthimos"/>
        <s v="Michael Dowse"/>
        <s v="Pablo Lejarreta"/>
        <s v="Armando Iannucci"/>
        <s v="Akira Saitoh"/>
        <s v="Haruka Fujita"/>
        <s v="Mukul Anand"/>
        <s v="Karan Malhotra"/>
        <s v="David Batra"/>
        <s v="Tarun Mansukhani"/>
        <s v="Ramesh Talwar"/>
        <s v="Mahesh Bhatt"/>
        <s v="Raj Khosla"/>
        <s v="Punit Malhotra"/>
        <s v="Soham Shah"/>
        <s v="Karan Johar"/>
        <s v="Nikkhil Advani"/>
        <s v="Shakun Batra"/>
        <s v="Prakash Mehra"/>
        <s v="Anand Ravichandran"/>
        <s v="Richard Claus"/>
        <s v="Floria Sigismondi"/>
        <s v="Renzil D'Silva"/>
        <s v="Fritz BÃ¶hm"/>
        <s v="Ravishankar Venkateswaran"/>
        <s v="David Hunt"/>
        <s v="Stephen S. Campanelli"/>
        <s v="Rakesh Ranjan Kumar"/>
        <s v="Sam Irvin"/>
        <s v="Gary Stretch"/>
        <s v="Desingh Periyasamy"/>
        <s v="TJ Sullivan"/>
        <s v="Neeraj Udhwani"/>
        <s v="Patrice LalibertÃ©"/>
        <s v="Ellen Page"/>
        <s v="Todd Kauffman"/>
        <s v="Prentice Penny"/>
        <s v="Zsolt PÃ¡lfi"/>
        <s v="Nawapol Thamrongrattanarit"/>
        <s v="Marlene Melchior"/>
        <s v="Aaron Lieber"/>
        <s v="Tamas Yvan Topolanszky"/>
        <s v="Ã€lex Pastor"/>
        <s v="Rami Hachache"/>
        <s v="Francisco Macri"/>
        <s v="Gabriela GarcÃ­a Rivas"/>
        <s v="Eric Goode"/>
        <s v="Francesco Lettieri"/>
        <s v="John Suits"/>
        <s v="Takeru Nakajima"/>
        <s v="Malik Nejer"/>
        <s v="Susan Walter"/>
        <s v="Masaaki Yuasa"/>
        <s v="Pierre Deschamps"/>
        <s v="Jeff Tomsic"/>
        <s v="Scot Armstrong"/>
        <s v="Naman Nitin Mukesh"/>
        <s v="Lynn Novick"/>
        <s v="Navjot Gulati"/>
        <s v="Stephanie Zwane"/>
        <s v="Owen Trevor"/>
        <s v="Stephanie Turner"/>
        <s v="Kim Seong-hun"/>
        <s v="Liz Garbus"/>
        <s v="Mehmet Ada Ã–ztekin"/>
        <s v="Jos Humphrey"/>
        <s v="Sharmeen Obaid-Chinoy"/>
        <s v="Ruchi Narain"/>
        <s v="Christophe Charrier"/>
        <s v="Daniel Calparsoro"/>
        <s v="Steve Gukas"/>
        <s v="Kittiphak Thonguam"/>
        <s v="Cristi Puiu"/>
        <s v="Sebastian Jones"/>
        <s v="Carlos Sedes"/>
        <s v="Adam B. Stein"/>
        <s v="Athiyan Athirai"/>
        <s v="Zuko Nodada"/>
        <s v="Madonna"/>
        <s v="Milton Horowitz"/>
        <s v="Sneha Taurani"/>
        <s v="Matthew Ross"/>
        <s v="Lee Kirk"/>
        <s v="Ziggy Hofmeyr"/>
        <s v="Yacine Belhousse"/>
        <s v="Sam Dunn"/>
        <s v="Trivikram Srinivas"/>
        <s v="Kunihiko Yuyama"/>
        <s v="Ali Kalthami"/>
        <s v="Tolu Awobiyi"/>
        <s v="Jason Orley"/>
        <s v="Robert Eagar"/>
        <s v="Travis Stevens"/>
        <s v="Mick Grogan"/>
        <s v="Nora Fingscheidt"/>
        <s v="Jeethu Joseph"/>
        <s v="Dee Rees"/>
        <s v="Sooni Taraporevala"/>
        <s v="Linda Korsten"/>
        <s v="Tom Barton-Humphreys"/>
        <s v="Angelina Jolie"/>
        <s v="R.J. Daniel Hanna"/>
        <s v="Paco Cabezas"/>
        <s v="Peter Billingsley"/>
        <s v="Jason Zada"/>
        <s v="Richard Phelan"/>
        <s v="Rod Cabatana Marmol"/>
        <s v="MichaÅ‚ Tylka"/>
        <s v="Oliver Kienle"/>
        <s v="Brian Webber"/>
        <s v="Takashi Yamazaki"/>
        <s v="Pantham Thongsang"/>
        <s v="Paul KrÃ¼ger"/>
        <s v="Benny Safdie"/>
        <s v="Andres Clariond"/>
        <s v="Andrew Dean"/>
        <s v="Lars Klevberg"/>
        <s v="Lukasz Kosmicki"/>
        <s v="Shanavas K. Bavakutty"/>
        <s v="Kwabena Gyansah"/>
        <s v="Jeff Baena"/>
        <s v="Kumaran"/>
        <s v="Jared MoshÃ©"/>
        <s v="Austin Peck"/>
        <s v="James Bamford"/>
        <s v="Julia Willoughby Nason"/>
        <s v="Nate Adams"/>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Josh Z. Weinstein"/>
        <s v="Chung Mong-hong"/>
        <s v="Johnny Breedt"/>
        <s v="CÃ©sar Rodrigues"/>
        <s v="Quek Shio-chuan"/>
        <s v="Pablo Stoll"/>
        <s v="Krysia Plonka"/>
        <s v="Madhumita"/>
        <s v="Debamitra Biswal"/>
        <s v="David Lynch"/>
        <s v="Tyler Perry"/>
        <s v="Caryn Waechter"/>
        <s v="Tim Hill"/>
        <s v="Numa Perrier"/>
        <s v="Brian Helgeland"/>
        <s v="Yoshiyuki Momose"/>
        <s v="Danny Boyle"/>
        <s v="Rima Das"/>
        <s v="Paco Plaza"/>
        <s v="Andrew Goth"/>
        <s v="William Kaufman"/>
        <s v="David Benioff"/>
        <s v="Steve Boettcher"/>
        <s v="Mikhil Musale"/>
        <s v="Tom Green"/>
        <s v="David Lowery"/>
        <s v="Maria Ripoll"/>
        <s v="YibrÃ¡n Asuad"/>
        <s v="Edwin"/>
        <s v="Vadim Jean"/>
        <s v="Mark A.Z. DippÃ©"/>
        <s v="John A. Davis"/>
        <s v="Justin Webster"/>
        <s v="Tetsuo Yajima"/>
        <s v="Steve Rash"/>
        <s v="Ravi Babu"/>
        <s v="Soumitra Ranade"/>
        <s v="Jon Rosenbaum"/>
        <s v="Bruce Leddy"/>
        <s v="Yuki Yamato"/>
        <s v="Andrew Wessels"/>
        <s v="Emir Kusturica"/>
        <s v="Elisa Fuksas"/>
        <s v="Lee Toland Krieger"/>
        <s v="Akiyuki Shinbo"/>
        <s v="Ron Oliver"/>
        <s v="Shojiro Nishimi"/>
        <s v="Pepe BojÃ³rquez"/>
        <s v="Rhys Thomas"/>
        <s v="David M. Rosenthal"/>
        <s v="Louise Alston"/>
        <s v="Sunkanmi Adebayo"/>
        <s v="Frank Rajah Arase"/>
        <s v="Fernando Meirelles"/>
        <s v="Rodrigo Reyes"/>
        <s v="Mark Lewis"/>
        <s v="Sebastian DiNatale"/>
        <s v="Nuhash Humayun"/>
        <s v="Karan Anshuman"/>
        <s v="Farhan Akhtar"/>
        <s v="Zoya Akhtar"/>
        <s v="Mrighdeep Singh Lamba"/>
        <s v="Tsutomu Mizushima"/>
        <s v="Reema Kagti"/>
        <s v="Jadesola Osiberu"/>
        <s v="Vijay Lalwani"/>
        <s v="Abhishek Kapoor"/>
        <s v="Michael Bay"/>
        <s v="Bunmi Ajakaiye"/>
        <s v="Ding-Lin Wang"/>
        <s v="Richard van't Riet"/>
        <s v="Shonali Bose"/>
        <s v="Lance Bangs"/>
        <s v="Robbie Countryman"/>
        <s v="Trey Edward Shults"/>
        <s v="Sujeeth"/>
        <s v="Alexandre Avancini"/>
        <s v="Noah Baumbach"/>
        <s v="Atsuko Ishizuka"/>
        <s v="Eric Aghimien"/>
        <s v="Michel Tikhomiroff"/>
        <s v="Robert Kenner"/>
        <s v="John Schultz"/>
        <s v="Linda Mendoza"/>
        <s v="Michelle Johnston"/>
        <s v="Vijay Kumar Arora"/>
        <s v="Matt Shakman"/>
        <s v="Mikhail Red"/>
        <s v="Pankaj Batra"/>
        <s v="Serge Ou"/>
        <s v="Navaniat Singh"/>
        <s v="Gaurav Bavdankar"/>
        <s v="Jagdeep Sidhu"/>
        <s v="Tanawat Aiemjinda"/>
        <s v="Mukesh Vohra"/>
        <s v="Syrine Boulanouar"/>
        <s v="Tudor Giurgiu"/>
        <s v="Abhishek Sharma"/>
        <s v="Mati Diop"/>
        <s v="JÃ©rÃ©my Clapin"/>
        <s v="Mandla Dube"/>
        <s v="Cheta Chukwu"/>
        <s v="Roger Russell"/>
        <s v="Edward Zwick"/>
        <s v="Basava Shankar Eeday"/>
        <s v="Elle-MÃ¡ijÃ¡ Tailfeathers"/>
        <s v="Sanjiv Jaiswal"/>
        <s v="Marta Jaenes"/>
        <s v="Julien Abraham"/>
        <s v="Monika Mitchell"/>
        <s v="Eva Orner"/>
        <s v="KVR Mahendra"/>
        <s v="Juan Carlos Rulfo"/>
        <s v="Raj R"/>
        <s v="Steve Paley"/>
        <s v="Timo Vuorensola"/>
        <s v="Robb Dipple"/>
        <s v="Eli Roth"/>
        <s v="Wash Westmoreland"/>
        <s v="Alessandro Angulo"/>
        <s v="Mauro Scandolari"/>
        <s v="Arjun Jandyala"/>
        <s v="Shashanka Ghosh"/>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 v="Stephen Herek"/>
        <s v="Joe Menendez"/>
        <s v="Eric Bross"/>
        <s v="Will Eisenberg"/>
        <s v="Marina Seresesky"/>
        <s v="Kenny Leon"/>
        <s v="Harvey Lowry"/>
        <s v="James Dearden"/>
        <s v="Drea Cooper"/>
        <s v="Michael A. Nickles"/>
        <s v="Blayne Weaver"/>
        <s v="David MichÃ´d"/>
        <s v="Marco Bonfanti"/>
        <s v="Everardo GonzÃ¡lez"/>
        <s v="Rodrigo Guardiola"/>
        <s v="Juani Libonatti"/>
        <s v="DJ Chen"/>
        <s v="Park Joon-hwa"/>
        <s v="Saravana Rajendran"/>
        <s v="Matt Kay"/>
        <s v="Craig Brewer"/>
        <s v="Billy Lyons"/>
        <s v="Zak Hilditch"/>
        <s v="Michael Steiner"/>
        <s v="Andrew Slater"/>
        <s v="Glen Goei"/>
        <s v="Huw Cordey"/>
        <s v="Yuen Woo-ping"/>
        <s v="Gillian Robespierre"/>
        <s v="Thomas Vinterberg"/>
        <s v="CiarÃ¡n Foy"/>
        <s v="Daniel SÃ¡nchez ArÃ©valo"/>
        <s v="Don Omope"/>
        <s v="Ed Perkins"/>
        <s v="Steven Soderbergh"/>
        <s v="Udai Singh Pawar"/>
        <s v="Guntur Soeharjanto"/>
        <s v="Bassam Tariq"/>
        <s v="Leslie Iwerks"/>
        <s v="Kim Joo-hyung"/>
        <s v="Louie Psihoyos"/>
        <s v="Ahmet KatÄ±ksÄ±z"/>
        <s v="Jean-FranÃ§ois Blais"/>
        <s v="LeÃ¯la Sy"/>
        <s v="Vince Gilligan"/>
        <s v="Bolanle Austen-Peters"/>
        <s v="Dennis Rovira van Boekholt"/>
        <s v="Jenny Gage"/>
        <s v="Kaila York"/>
        <s v="Vandana Kataria"/>
        <s v="Onur Bilgetay"/>
        <s v="Vincenzo Natali"/>
        <s v="TugÃ§e Soysop"/>
        <s v="Jacob Joice"/>
        <s v="Luis Javier Henaine"/>
        <s v="Anand Kamalakar"/>
        <s v="Lee Yoon-jung"/>
        <s v="Roy Poortmans"/>
        <s v="Vrinda Samartha"/>
        <s v="Nicholaus Goossen"/>
        <s v="Stig Bergqvist"/>
        <s v="Igor Kovalyov"/>
        <s v="Danny Cannon"/>
        <s v="Mana Yasuda"/>
        <s v="Gupse Ã–zay"/>
        <s v="Jim Mickle"/>
        <s v="Jumpei Mizusaki"/>
        <s v="Mangesh Hadawale"/>
        <s v="Wong Kar Wai"/>
        <s v="Otilia Portillo Padua"/>
        <s v="Michael J. Bassett"/>
        <s v="Rahul Ravindran"/>
        <s v="Archie Borders"/>
        <s v="Deepti Naval"/>
        <s v="Scott Aukerman"/>
        <s v="Mariano Barroso"/>
        <s v="Kiko Cruz Claverol"/>
        <s v="Sandeep Reddy Vanga"/>
        <s v="B. V. Nandini Reddy"/>
        <s v="Randall Lobb"/>
        <s v="Alex Stapleton"/>
        <s v="Teng Huatao"/>
        <s v="Nzingha Stewart"/>
        <s v="Orlando von Einsiedel"/>
        <s v="Anubhav Sinha"/>
        <s v="Maha Venkatesh"/>
        <s v="Tharun Bhascker"/>
        <s v="Farhan Alam"/>
        <s v="A. L. Vijay"/>
        <s v="Petra Costa"/>
        <s v="Hayato Date"/>
        <s v="Alejandro FernÃ¡ndez Almendras"/>
        <s v="Jota Linares"/>
        <s v="Wagner de Assis"/>
        <s v="White Trash Tyler"/>
        <s v="Stan Lathan"/>
        <s v="Yeung Yat-Tak"/>
        <s v="Rai Yuvraj Bains"/>
        <s v="Sunil Thakur"/>
        <s v="Muh Chen"/>
        <s v="Saurabh Sinha"/>
        <s v="Ashwin Saravanan"/>
        <s v="Julia Knowles"/>
        <s v="Tarsem Singh"/>
        <s v="Kepa Sojo"/>
        <s v="Cho Li"/>
        <s v="Manu Ashokan"/>
        <s v="Anita Udeep"/>
        <s v="Vlad Yudin"/>
        <s v="Alberto Arnaut Estrada"/>
        <s v="Aadish Keluskar"/>
        <s v="Joe Murray"/>
        <s v="Jesse Moss"/>
        <s v="Shin Won-ho"/>
        <s v="Sujoy Ghosh"/>
        <s v="John Asher"/>
        <s v="Alex Burunova"/>
        <s v="JesÃºs Torres Torres"/>
        <s v="Vijay Kumar"/>
        <s v="Phanindra Narsetti"/>
        <s v="Gideon Raff"/>
        <s v="Jorge M. Fontana"/>
        <s v="Olivier Afonso"/>
        <s v="Karim Amer"/>
        <s v="Jay Chapman"/>
        <s v="Dante Lam"/>
        <s v="Chi Keung Fung"/>
        <s v="Corey Yuen"/>
        <s v="To-hoi Kong"/>
        <s v="Frank Ariza"/>
        <s v="Jerry Seinfeld"/>
        <s v="Aditya Sarpotdar"/>
        <s v="Nisheeta Keni"/>
        <s v="Daniel Gray Longino"/>
        <s v="Gerardo Olivares"/>
        <s v="Wi Ding Ho"/>
        <s v="Thomas Sieben"/>
        <s v="Joe Lynch"/>
        <s v="Andreas Pichler"/>
        <s v="Daniel Arasanz"/>
        <s v="Spike Jonze"/>
        <s v="Marcelo Altmark"/>
        <s v="HernÃ¡n Zin"/>
        <s v="Sittisiri Mongkolsiri"/>
        <s v="Robbie Grewal"/>
        <s v="Thiagarajan Kumararaja"/>
        <s v="Kate Horne"/>
        <s v="Roberto Girault Facha"/>
        <s v="Svati Chakravarty Bhatkal"/>
        <s v="Kevin Bray"/>
        <s v="Miguel Cohan"/>
        <s v="Luis Alberto Restrepo"/>
        <s v="Hideaki Anno"/>
        <s v="Abhijit Kokate"/>
        <s v="Antonin Baudry"/>
        <s v="Jon Watts"/>
        <s v="Jakob Lass"/>
        <s v="John Haptas"/>
        <s v="Sanjay Jadhav"/>
        <s v="Vinod Kapri"/>
        <s v="ElÃ­as LeÃ³n"/>
        <s v="Kyle Newacheck"/>
        <s v="Mark Ritchie"/>
        <s v="Rocky Soraya"/>
        <s v="Federico Veiroj"/>
        <s v="Isabel Coixet"/>
        <s v="Grant Sputore"/>
        <s v="Laxman Utekar"/>
        <s v="Juan Antin"/>
        <s v="Hanno Olderdissen"/>
        <s v="Amar Kaushik"/>
        <s v="Eva Trobisch"/>
        <s v="Mathieu Auvray"/>
        <s v="Limbert Fabian"/>
        <s v="Datta Mohan Bhandare"/>
        <s v="Sanjib Dey"/>
        <s v="Daniel Yee Heng Chan"/>
        <s v="Rakeysh Omprakash Mehra"/>
        <s v="Han Han"/>
        <s v="Jang Jae-hyun"/>
        <s v="Sudabeh Mortezai"/>
        <s v="Richard Shepard"/>
        <s v="Trisha Ziff"/>
        <s v="Vasan Bala"/>
        <s v="Diego Enrique Osorno"/>
        <s v="Pedring A. Lopez"/>
        <s v="Francesco Imperato"/>
        <s v="Stefon Bristol"/>
        <s v="Kate Melville"/>
        <s v="Aditya Vikram Sengupta"/>
        <s v="Mandie Fletcher"/>
        <s v="Aijaz Khan"/>
        <s v="Gonzalo LÃ³pez-Gallego"/>
        <s v="Abby Epstein"/>
        <s v="Hepi Mita"/>
        <s v="Che Sandoval"/>
        <s v="Jean-Bernard Marlin"/>
        <s v="Yee Tung-Shing"/>
        <s v="Patricia Font"/>
        <s v="Yen Cheng-kuo"/>
        <s v="Alex Parkinson"/>
        <s v="Frant Gwo"/>
        <s v="Hao Wu"/>
        <s v="Felipe Cano"/>
        <s v="Gabriela Tagliavini"/>
        <s v="Lee Jeong-beom"/>
        <s v="William Bindley"/>
        <s v="Manav Shah"/>
        <s v="Michael Epstein"/>
        <s v="Rachel Lears"/>
        <s v="Syamsul Yusof"/>
        <s v="Mangesh Kanthale"/>
        <s v="Herman Yau"/>
        <s v="Dar Gai"/>
        <s v="Sathyan Anthikad"/>
        <s v="Brian Oakes"/>
        <s v="Bille August"/>
        <s v="Sarthak Dasgupta"/>
        <s v="Jennifer Kaytin Robinson"/>
        <s v="Renato De Maria"/>
        <s v="Alan Rickman"/>
        <s v="Ulises Valencia"/>
        <s v="Richard Curtis"/>
        <s v="Suparn Verma"/>
        <s v="Anant Balani"/>
        <s v="Soukarya Ghosal"/>
        <s v="Leena Yadav"/>
        <s v="Amitabha Singh"/>
        <s v="Hasan KaracadaÄŸ"/>
        <s v="Chris Nelson"/>
        <s v="Lee Kyoungmi"/>
        <s v="John R. Leonetti"/>
        <s v="Rajiv Menon"/>
        <s v="Jeremiah Jones"/>
        <s v="Karthik Subbaraj"/>
        <s v="Brie Larson"/>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s v="Oriol Paulo"/>
        <s v="Stuart Sender"/>
        <s v="Wenn V. Deramas"/>
        <s v="Joyce Bernal"/>
        <s v="Maryo J. De los Reyes"/>
        <s v="Karan Shivajirao Chavan"/>
        <s v="Amy Schumer"/>
        <s v="Richard Loncraine"/>
        <s v="Pia Sukanya"/>
        <s v="Yann Gozlan"/>
        <s v="Lukas Dhont"/>
        <s v="Frank W Chen"/>
        <s v="Olivia M. Lamasan"/>
        <s v="J.C. Chandor"/>
        <s v="Ibrahim Bin Mohamed"/>
        <s v="Clark Johnson"/>
        <s v="Emmanuel Mouret"/>
        <s v="Conor Allyn"/>
        <s v="Nuel Naval"/>
        <s v="Keoni Waxman"/>
        <s v="Isao Yukisada"/>
        <s v="Fritz Ofner"/>
        <s v="Nottapon Boonprakob"/>
        <s v="Xavier Gens"/>
        <s v="Jonathan A. Rosenbaum"/>
        <s v="Franck Phelizon"/>
        <s v="Peter Howitt"/>
        <s v="Chiwetel Ejiofor"/>
        <s v="Rodrigo SalomÃ³n"/>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s v="Sachin Kamlakar Khot"/>
        <s v="Daniel MonzÃ³n"/>
        <s v="Rayka Zehtabchi"/>
        <s v="Tom Stern"/>
        <s v="Kelly Duane de la Vega"/>
        <s v="Julio Medem"/>
        <s v="Johnny Kevorkian"/>
        <s v="Amshan Kumar"/>
        <s v="Adam Davis"/>
        <s v="Hsu Chih-yen"/>
        <s v="Rick Morales"/>
        <s v="Michael D. Black"/>
        <s v="Dan Gilroy"/>
        <s v="Mamat Khalid"/>
        <s v="Nishil Sheth"/>
        <s v="Byun Hyuk"/>
        <s v="Zoe BerriatÃºa"/>
        <s v="Faozan Rizal"/>
        <s v="Mansore"/>
        <s v="Kuntz Agus"/>
        <s v="Jerrold Tarog"/>
        <s v="Laura Alvea"/>
        <s v="GastÃ³n Duprat"/>
        <s v="Andy Caballero"/>
        <s v="Seren YÃ¼ce"/>
        <s v="Jonathan Helpert"/>
        <s v="AndrÃ© D'Elia"/>
        <s v="Skye Borgman"/>
        <s v="Hashim Nadeem Khan"/>
        <s v="Sarjun"/>
        <s v="Feroz"/>
        <s v="Syed Atif Ali"/>
        <s v="Lee Seung-won"/>
        <s v="Rik Reinholdtsen"/>
        <s v="Gauravv K Chawla"/>
        <s v="Bent-Jorgen Perlmutt"/>
        <s v="Hugo Stuven"/>
        <s v="Greg Pritikin"/>
        <s v="Kobun Shizuno"/>
        <s v="Kunal Kohli"/>
        <s v="Noor Imran Mithu"/>
        <s v="Nonzee Nimibutr"/>
        <s v="Ãsold UggadÃ³ttir"/>
        <s v="Genevieve Nnaji"/>
        <s v="Terry Gilliam"/>
        <s v="Yanyong Kuruaungkoul"/>
        <s v="Lenin Bharathi"/>
        <s v="Ranjit Jeyakodi"/>
        <s v="Ram"/>
        <s v="John Fortenberry"/>
        <s v="Chris Bould"/>
        <s v="Kevin Booth"/>
        <s v="Julio FernÃ¡ndez Talamantes"/>
        <s v="Walter C. Miller"/>
        <s v="Noriyuki Abe"/>
        <s v="Ellen Brown"/>
        <s v="Matt Askem"/>
        <s v="Rob Zombie"/>
        <s v="Ãlvaro Brechner"/>
        <s v="Rakesh Mehta"/>
        <s v="Gonzalo Bendala"/>
        <s v="Noam Murro"/>
        <s v="Kheiron"/>
        <s v="Susanne Bier"/>
        <s v="Irek Dobrowolski"/>
        <s v="Gilbert Chan"/>
        <s v="Rarecho"/>
        <s v="Steve Cheng"/>
        <s v="Sam Loh"/>
        <s v="Jason Lai"/>
        <s v="Samit Kakkad"/>
        <s v="Prasobh Vijayan"/>
        <s v="Sriram Raghavan"/>
        <s v="Elaine Bogan"/>
        <s v="Michael Cuesta"/>
        <s v="David Cronenberg"/>
        <s v="Thom Zimny"/>
        <s v="James Marsh"/>
        <s v="Sean Olson"/>
        <s v="Sigrid Andrea Bernardo"/>
        <s v="Guillermo de Oliveira"/>
        <s v="Manoj Beedha"/>
        <s v="Alfonso CuarÃ³n"/>
        <s v="John Hoffman"/>
        <s v="Marco Risi"/>
        <s v="Anne Fletcher"/>
        <s v="Andy Serkis"/>
        <s v="Mat King"/>
        <s v="Bert Marcus"/>
        <s v="Ahsan Rahim"/>
        <s v="Cheang Pou Soi"/>
        <s v="Enrique GarcÃ­a Meza"/>
        <s v="Katarina Launing"/>
        <s v="Johnnie To"/>
        <s v="Lawrence Cheng"/>
        <s v="Prakash Balwant Saini"/>
        <s v="Nam Ron"/>
        <s v="Baljit Singh Deo"/>
        <s v="Leung Lok Man"/>
        <s v="Jazz Boon"/>
        <s v="Felix Chong"/>
        <s v="Dhanush"/>
        <s v="Gary Mak"/>
        <s v="Liu Jiang"/>
        <s v="Joseduardo Giordano"/>
        <s v="Alice Rohrwacher"/>
        <s v="Nandita Das"/>
        <s v="Romain Gavras"/>
        <s v="SebastiÃ¡n Hofmann"/>
        <s v="Denny Lu"/>
        <s v="Clay Kaytis"/>
        <s v="Fernando Colomo"/>
        <s v="Robert Vince"/>
        <s v="Raditya Dika"/>
        <s v="David Paul Meyer"/>
        <s v="Daniel Goldhaber"/>
        <s v="Fred CavayÃ©"/>
        <s v="Joel Coen"/>
        <s v="V C Abhilash"/>
        <s v="Nila Madhab Panda"/>
        <s v="Timo Tjahjanto"/>
        <s v="Nakul Singh Sawhney"/>
        <s v="Nishanth Ravindaran"/>
        <s v="Swapna Waghmare Joshi"/>
        <s v="Erik Matti"/>
        <s v="Vincent Kok"/>
        <s v="Christian ZÃ¼bert"/>
        <s v="David Mackenzie"/>
        <s v="Tejas Prabha Vijay Deoskar"/>
        <s v="Matheus Souza"/>
        <s v="Sara Dosa"/>
        <s v="Bradley Walsh"/>
        <s v="Orson Welles"/>
        <s v="Morgan Neville"/>
        <s v="Indrajit Nattoji"/>
        <s v="Raj Kumar Gupta"/>
        <s v="Remo D'Souza"/>
        <s v="Arnab Chaudhuri"/>
        <s v="Rana Ranbir"/>
        <s v="Priyadarshan"/>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Aleksey German"/>
        <s v="Sergio BarrejÃ³n"/>
        <s v="Sandi Tan"/>
        <s v="Vijay Yelakanti"/>
        <s v="Joanna Lombardi"/>
        <s v="Marcos Bucay"/>
        <s v="Kim Jee-woon"/>
        <s v="Rajesh Touchriver"/>
        <s v="David Lam"/>
        <s v="Thiru"/>
        <s v="Tom Forrest"/>
        <s v="Anik Datta"/>
        <s v="Shaad Ali"/>
        <s v="Gareth Evans"/>
        <s v="Paul Urkijo Alijo"/>
        <s v="Johanna Demetrakas"/>
        <s v="Rizal Mantovani"/>
        <s v="Sara Colangelo"/>
        <s v="Rusty Cundieff"/>
        <s v="Kabir Bhatia"/>
        <s v="Chris Eigeman"/>
        <s v="Olaf de Fleur"/>
        <s v="Tamara Jenkins"/>
        <s v="Kavi Raz"/>
        <s v="Nick Simon"/>
        <s v="Eric Idle"/>
        <s v="Will Yapp"/>
        <s v="Terry Hughes"/>
        <s v="Roger Graef"/>
        <s v="Terry Jones"/>
        <s v="Ian MacNaughton"/>
        <s v="Albert Sharpe"/>
        <s v="Simranjit Singh Hundal"/>
        <s v="N. Linguswamy"/>
        <s v="Deep Joshi"/>
        <s v="Manjeet Maan"/>
        <s v="Amarpreet G S Chabbra"/>
        <s v="Paresh Mokashi"/>
        <s v="Rohit Jugraj"/>
        <s v="Atharv Baluja"/>
        <s v="Vishal Bhardwaj"/>
        <s v="Puneet Sira"/>
        <s v="Aziz Mirza"/>
        <s v="Sameer Sharma"/>
        <s v="Chandan Arora"/>
        <s v="Rajan Madhav"/>
        <s v="Raaghav Dar"/>
        <s v="Ishi Rudell"/>
        <s v="David Lee Miller"/>
        <s v="Amit Saxena"/>
        <s v="Jaivi Dhanda"/>
        <s v="Suman Ghosh"/>
        <s v="Kabir Khan"/>
        <s v="Akshay Akkineni"/>
        <s v="Nidhi Sharma"/>
        <s v="Mastan Alibhai Burmawalla"/>
        <s v="Vipin Parashar"/>
        <s v="Vikram Pradhan"/>
        <s v="Vijay"/>
        <s v="Sartaj Singh Pannu"/>
        <s v="Ayaan Mukherji"/>
        <s v="Sidharth Malhotra"/>
        <s v="Saket Behl"/>
        <s v="Anjum Shahzad"/>
        <s v="Ken Kwapis"/>
        <s v="Monique Gardenberg"/>
        <s v="Han Yan"/>
        <s v="Jeremy Saulnier"/>
        <s v="Kim A. Snyder"/>
        <s v="Ãlvaro Longoria"/>
        <s v="Anthony Byrne"/>
        <s v="Rashida Jones"/>
        <s v="Ariel Vromen"/>
        <s v="Nicole Holofcener"/>
        <s v="Alessio Cremonini"/>
        <s v="Joram LÃ¼rsen"/>
        <s v="Madeleine Gavin"/>
        <s v="Kevin R. Adams"/>
        <s v="Ian Samuels"/>
        <s v="Franck RibiÃ¨re"/>
        <s v="Peter Ho"/>
        <s v="Qaushiq Mukherjee"/>
        <s v="Onir"/>
        <s v="Jatla Siddartha"/>
        <s v="Kanwal Sethi"/>
        <s v="Samuel Jouy"/>
        <s v="Shivam Nair"/>
        <s v="A.R. Murugadoss"/>
        <s v="Jordan Brady"/>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s v="Lauren Miller Rogen"/>
        <s v="Khalid Mohamed"/>
        <s v="Sanjay Leela Bhansali"/>
        <s v="Prem Soni"/>
        <s v="Prabhu Deva"/>
        <s v="Mandeep Kumar"/>
        <s v="Jesse Handsher"/>
        <s v="Pablo Giorgelli"/>
        <s v="Ted Emery"/>
        <s v="Tony Datis"/>
        <s v="RaÃºl Campos"/>
        <s v="Ben Young"/>
        <s v="Kirby Dick"/>
        <s v="Chris Jenkins"/>
        <s v="Scott Zabielski"/>
        <s v="Diego Cohen"/>
        <s v="Lee Eung-bok"/>
        <s v="Jody Hill"/>
        <s v="Samu Fuentes"/>
        <s v="Alexandre Espigares"/>
        <s v="Scott L. Montoya"/>
        <s v="Sam Voutas"/>
        <s v="Raj Kaushal"/>
        <s v="K.C. Bokadia"/>
        <s v="Samir Soni"/>
        <s v="Juan Antonio de la Riva"/>
        <s v="Shlok Sharma"/>
        <s v="Yayo Herrero"/>
        <s v="Matt Palmer"/>
        <s v="Rodrigo Triana"/>
        <s v="Elaine McMillion Sheldon"/>
        <s v="Federico D'Alessandro"/>
        <s v="Seiji Mizushima"/>
        <s v="Myriam Aziza"/>
        <s v="Gerard Barrett"/>
        <s v="Rene Liu"/>
        <s v="Oded Raz"/>
        <s v="Mariana Tschudi"/>
        <s v="RamÃ³n Salazar"/>
        <s v="Eduardo Mendoza de Echave"/>
        <s v="Craig Johnson"/>
        <s v="Jeffrey Walker"/>
        <s v="Shadab Khan"/>
        <s v="Nattawut Poonpiriya"/>
        <s v="Felix Starck"/>
        <s v="Norberto LÃ³pez Amado"/>
        <s v="Alex Richanbach"/>
        <s v="Tig Notaro"/>
        <s v="Brit McAdams"/>
        <s v="Mercedes Cordova"/>
        <s v="Hayao Miyazaki"/>
        <s v="Anthony Abrams"/>
        <s v="Trey Borzillieri"/>
        <s v="Bobcat Goldthwait"/>
        <s v="Dani Levy"/>
        <s v="Sonny Mallhi"/>
        <s v="Andrew Niccol"/>
        <s v="Isabelle Nanty"/>
        <s v="Rob Epstein"/>
        <s v="Antonio Morabito"/>
        <s v="Rene Bueno"/>
        <s v="John Woo"/>
        <s v="Patricia Ferreira"/>
        <s v="Jimmy Henderson"/>
        <s v="Devashish Makhija"/>
        <s v="Amal Neerad"/>
        <s v="Fluvio Iannuci"/>
        <s v="Julius R. Nasso"/>
        <s v="Lucas Figueroa"/>
        <s v="Alfonso RodrÃ­guez"/>
        <s v="Dito Montiel"/>
        <s v="Vicente Villanueva"/>
        <s v="Amit Roy"/>
        <s v="Teddy Lussi-Modeste"/>
        <s v="Ben Shelton"/>
        <s v="Curro VelÃ¡zquez"/>
        <s v="Laura Brownson"/>
        <s v="Robert Smigel"/>
        <s v="Max Amini"/>
        <s v="Jason Sussberg"/>
        <s v="CÃ©lia Catunda"/>
        <s v="Sang-ho Yeon"/>
        <s v="Andy Fickman"/>
        <s v="Olivia Milch"/>
        <s v="David Sington"/>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Sunao Katabuchi"/>
        <s v="Johan Brisinger"/>
        <s v="Maria Sadowska"/>
        <s v="Yang Woo-seok"/>
        <s v="John L. Spencer"/>
        <s v="Victor Cook"/>
        <s v="Kazuya Murata"/>
        <s v="Martin Zandvliet"/>
        <s v="Uraaz Bahl"/>
        <s v="Robin Aubert"/>
        <s v="Mitch Gould"/>
        <s v="Lars BÃ¼chel"/>
        <s v="Amit Barot"/>
        <s v="Carlo Padial"/>
        <s v="Mike Smith"/>
        <s v="Milind Dhaimade"/>
        <s v="Hong-seon Kim"/>
        <s v="Duncan Jones"/>
        <s v="Hang-Jun Jang"/>
        <s v="Fumihiko Sori"/>
        <s v="Mariano Baez"/>
        <s v="Stephanie Laing"/>
        <s v="Anand Tiwari"/>
        <s v="Roberta Grossman"/>
        <s v="David Bruckner"/>
        <s v="Tamta Gabrichidze"/>
        <s v="Ari Sandel"/>
        <s v="Julius Onah"/>
        <s v="Ildiko Enyedi"/>
        <s v="You-Jeong Chang"/>
        <s v="Dan Forrer"/>
        <s v="Selima Taibi"/>
        <s v="Marty Callner"/>
        <s v="Javier Ambrossi"/>
        <s v="David Wain"/>
        <s v="Isaac Florentine"/>
        <s v="Scott Moran"/>
        <s v="Charles Stone III"/>
        <s v="Matt Angel"/>
        <s v="Chris Baugh"/>
        <s v="Latif Faiziyev"/>
        <s v="Rajiv Mehra"/>
        <s v="Rhiannon Bannenberg"/>
        <s v="David Mrnka"/>
        <s v="Maya Forbes"/>
        <s v="Choi Jin-seong"/>
        <s v="Milind Rau"/>
        <s v="Mike Flanagan"/>
        <s v="Craig Elrod"/>
        <s v="Jose Manuel ColÃ³n"/>
        <s v="Yasuhiro Irie"/>
        <s v="Alethea Jones"/>
        <s v="Jay Baruchel"/>
        <s v="Ludovic Bernard"/>
        <s v="NoÃ«l Wells"/>
        <s v="Patrick Brice"/>
        <s v="Daniel Kontur"/>
        <s v="Diego Kaplan"/>
        <s v="Marco Deufemia"/>
        <s v="Lydia Tenaglia"/>
        <s v="Varun Narvekar"/>
        <s v="Seth Henrikson"/>
        <s v="Benson Lee"/>
        <s v="Umesh Mehra"/>
        <s v="Drew Heriot"/>
        <s v="Joel Crawford"/>
        <s v="Michael Barrett"/>
        <s v="Evan Spiridellis"/>
        <s v="Leopoldo Aguilar"/>
        <s v="Nana Ekvtimishvili"/>
        <s v="Olivier Jean-Marie"/>
        <s v="Myles Kane"/>
        <s v="Shreyas Talpade"/>
        <s v="Jon Alpert"/>
        <s v="Ibai Abad"/>
        <s v="Josh Wakely"/>
        <s v="Jacob Kornbluth"/>
        <s v="Alain Desrochers"/>
        <s v="Go Koga"/>
        <s v="Christian Charles"/>
        <s v="Bronwen Hughes"/>
        <s v="John Ridley"/>
        <s v="Alo Sarkar"/>
        <s v="IÃ±aki Dorronsoro"/>
        <s v="Ali Bin Matar"/>
        <s v="Ali Samadi Ahadi"/>
        <s v="D Ho"/>
        <s v="Judah Friedlander"/>
        <s v="Errol Morris"/>
        <s v="Alex Israel"/>
        <s v="Griffin Dunne"/>
        <s v="Katherine Dieckmann"/>
        <s v="Brian Klein"/>
        <s v="Heidi Ewing"/>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s v="Jacob LaMendola"/>
        <s v="Ritesh Batra"/>
        <s v="Nabil Ayouch"/>
        <s v="Louis J. Horvitz"/>
        <s v="Warren P. Sonoda"/>
        <s v="Ãlex de la Iglesia"/>
        <s v="Chris Moukarbel"/>
        <s v="Ana Lily Amirpour"/>
        <s v="Michael Bonfiglio"/>
        <s v="Yance Ford"/>
        <s v="Ben Wallis"/>
        <s v="Fernando Lebrija"/>
        <s v="Rodrigo Toro"/>
        <s v="Toshiyuki Kubooka"/>
        <s v="Todd S. Yellin"/>
        <s v="Mohammed Hussain"/>
        <s v="Eli Craig"/>
        <s v="Shammi Kapoor"/>
        <s v="Florian Schnell"/>
        <s v="Josh Izenberg"/>
        <s v="Gary Wang"/>
        <s v="Raz Degan"/>
        <s v="Israel AdriÃ¡n Caetano"/>
        <s v="Mariano Cohn"/>
        <s v="Sarah Adina Smith"/>
        <s v="Cate Shortland"/>
        <s v="Adam Wingard"/>
        <s v="Daniel Lindsay"/>
        <s v="Tommy Wirkola"/>
        <s v="Jean-Claude La Marre"/>
        <s v="Jorge Hernandez Aldana"/>
        <s v="Will Canon"/>
        <s v="S.S. Rajamouli"/>
        <s v="Rob Silvestri"/>
        <s v="Matthias Hoene"/>
        <s v="Bryan Fogel"/>
        <s v="Fabrice Du Welz"/>
        <s v="John Butler"/>
        <s v="Ali Scher"/>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s v="Jay Bulger"/>
        <s v="Kip Andersen"/>
        <s v="Iginio Straffi"/>
        <s v="Arun Chidambaram"/>
        <s v="Caio Cobra"/>
        <s v="Cal Seville"/>
        <s v="Michael John Warren"/>
        <s v="Chang-Min Lee"/>
        <s v="Oren Uziel"/>
        <s v="Manika Sharma"/>
        <s v="Jun-seong Kim"/>
        <s v="Edward Cotterill"/>
        <s v="Onur Tukel"/>
        <s v="Jayaprakash Radhakrishnan"/>
        <s v="Rob Meyer"/>
        <s v="Anita Barbosa"/>
        <s v="Ketan Mehta"/>
        <s v="Daniel Wilner"/>
        <s v="Alberto RodrÃ­guez"/>
        <s v="Joe Piscatella"/>
        <s v="Rahul Dholakia"/>
        <s v="Jean-Patrick Benes"/>
        <s v="Hiroyuki Seshita"/>
        <s v="Lygia Barbosa da Silva"/>
        <s v="Kundan Shah"/>
        <s v="So Yong Kim"/>
        <s v="Alina Teodorescu"/>
        <s v="Filip Renc"/>
        <s v="Dylan Bank"/>
        <s v="Sean Foley"/>
        <s v="Pierre CorÃ©"/>
        <s v="Liz Plonka"/>
        <s v="Jeff Garlin"/>
        <s v="Michael Barnett"/>
        <s v="Jessica Yu"/>
        <s v="K. Rajagopal"/>
        <s v="Praveen Nischol"/>
        <s v="Lucien Jean-Baptiste"/>
        <s v="Sean Cisterna"/>
        <s v="Sudhanshu Saria"/>
        <s v="Dilip Mehta"/>
        <s v="Isaki Lacuesta"/>
        <s v="Kitty Green"/>
        <s v="Evan Katz"/>
        <s v="Gauri Shinde"/>
        <s v="Oliver Schmitz"/>
        <s v="Felix Herngren"/>
        <s v="Jill Bauer"/>
        <s v="Fernando Coimbra"/>
        <s v="Adam Leon"/>
        <s v="Andrea Molaioli"/>
        <s v="Marie Madinier"/>
        <s v="Miguel Ãngel Lamata"/>
        <s v="Steven Brill"/>
        <s v="Antonio Serrano"/>
        <s v="Grant S. Johnson"/>
        <s v="Joe Swanberg"/>
        <s v="Louis C.K."/>
        <s v="Alexandre Reinecke"/>
        <s v="Jamal Hill"/>
        <s v="K. Ramanlal"/>
        <s v="Maris Curran"/>
        <s v="Avinash Arun"/>
        <s v="Jason Spingarn-Koff"/>
        <s v="A. Salaam"/>
        <s v="Eduardo Casanova"/>
        <s v="Daniel Burman"/>
        <s v="Kike MaÃ­llo"/>
        <s v="Gordon Anderson"/>
        <s v="Charlie McDowell"/>
        <s v="Meghan O'Hara"/>
        <s v="Tommy O'Haver"/>
        <s v="Lonny Price"/>
        <s v="Sydney Freeland"/>
        <s v="Jung-woo Park"/>
        <s v="James Ivory"/>
        <s v="Santosh Sivan"/>
        <s v="Erik Canuel"/>
        <s v="Peter Middleton"/>
        <s v="Shashilal K. Nair"/>
        <s v="Marcel Barrena"/>
        <s v="Gerard McMurray"/>
        <s v="Selvamani Selvaraj"/>
        <s v="LÃ´ Politi"/>
        <s v="Tomas Portella"/>
        <s v="Macon Blair"/>
        <s v="Keith Scholey"/>
        <s v="Juan Pablo Buscarini"/>
        <s v="Thomas Stuber"/>
        <s v="RaÃºl ArÃ©valo"/>
        <s v="MatÃ­as Bize"/>
        <s v="Michael Paul Stephenson"/>
        <s v="Colin Dench"/>
        <s v="Ricky Gervais"/>
        <s v="Joachim Fest"/>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 v="Diego Luna"/>
        <s v="Jorge Michel Grau"/>
        <s v="Riki Lindhome"/>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Houda Benyamina"/>
        <s v="Volker Weicker"/>
        <s v="Manjeet Singh"/>
        <s v="Lorene Machado"/>
        <s v="Richard Mears"/>
        <s v="Emilio MartÃ­nez LÃ¡zaro"/>
        <s v="Osgood Perkins"/>
        <s v="Werner Herzog"/>
        <s v="Julien Rambaldi"/>
        <s v="Yvan Attal"/>
        <s v="Benjamin Weill"/>
        <s v="Roger Gual"/>
        <s v="Anthony Giordano"/>
        <s v="Thomas Sorriaux"/>
        <s v="Clovis Cornillac"/>
        <s v="Christopher Guest"/>
        <s v="Jonathan Demme"/>
        <s v="Dave Higby"/>
        <s v="Richie Smyth"/>
        <s v="Riccardo Pilizzeri"/>
        <s v="Guilherme Fontes"/>
        <s v="Aamir Bashir"/>
        <s v="David Schalko"/>
        <s v="Pieter Kuijpers"/>
        <s v="Prashant Nair"/>
        <s v="Paul Taublieb"/>
        <s v="Riccardo Milani"/>
        <s v="Rod Blackhurst"/>
        <s v="Tony Elliott"/>
        <s v="Dan Krauss"/>
        <s v="Christopher Louie"/>
        <s v="Justin Krook"/>
        <s v="Michael Drumm"/>
        <s v="Alex Coletti"/>
        <s v="John Smithson"/>
        <s v="Christopher Martin"/>
        <s v="Tom Whitter"/>
        <s v="Sian Heder"/>
        <s v="Karl Mueller"/>
        <s v="Allan Ungar"/>
        <s v="Hemant Gaba"/>
        <s v="Rob Burnett"/>
        <s v="Jon Greenhalgh"/>
        <s v="Felix Van Groeningen"/>
        <s v="Rodolphe Guenoden"/>
        <s v="Jason Krawczyk"/>
        <s v="Sam Wrench"/>
        <s v="Sophie Robinson"/>
        <s v="John Lee"/>
        <s v="Yuen Wo-Ping"/>
        <s v="Alik Sakharov"/>
        <s v="L. Frazier"/>
        <s v="Frank Coraci"/>
        <s v="Gary Howsam"/>
        <s v="Kristin Hanggi"/>
        <s v="J. Davis"/>
        <s v="Chris Buck"/>
        <s v="Andrew Bujalski"/>
        <s v="Adam Dubin"/>
        <s v="Cary Joji Fukunaga"/>
        <s v="Aaron Hann"/>
        <s v="Evgeny Afineevsky"/>
        <s v="Kristina Goolsby"/>
        <s v="Phil Joanou"/>
        <s v="Anthony Pierce"/>
        <s v="Jennifer Phang"/>
        <s v="Luis Estrada"/>
        <s v="Mike Fleiss"/>
        <s v="Aziz Ansari"/>
        <s v="David Sampliner"/>
        <s v="Katy Chevigny"/>
        <s v="Wyatt Cenac"/>
        <s v="Luis Lopez"/>
        <s v="Robert Nixon"/>
        <s v="Greg Whiteley"/>
        <s v="Jehane Noujaim"/>
        <s v="Jason Moore"/>
        <s v="Josh Greenbaum"/>
        <s v="Will Lovelace"/>
        <s v="Constance Marks"/>
        <s v="Larry Elikann"/>
        <s v="Robert Markowitz"/>
        <s v="Eric Laneuville"/>
        <s v="Joel Oliansky"/>
        <s v="Roy Campanella II"/>
        <s v="Arthur Allan Seidelman"/>
        <s v="John Herzfeld"/>
        <s v="Buzz Kulik"/>
        <s v="Richard Michaels"/>
        <s v="Linda Otto"/>
        <s v="Roger Young"/>
        <s v="Rob LaDuca"/>
        <s v="IcÃ­ar BollaÃ­n"/>
        <s v="Joe Dante"/>
        <s v="Ole Bornedal"/>
        <s v="Sorin Dan Mihalcescu"/>
        <s v="Shane Acker"/>
        <s v="Kevin Reynolds"/>
        <s v="Shravan Kumar"/>
        <s v="Vijay Milton"/>
        <s v="Santwana Bardoloi"/>
        <s v="Atanu Ghosh"/>
        <s v="Lyric R. Cabral"/>
        <s v="Michael Margolis"/>
        <s v="Michael Kennedy"/>
        <s v="Ã“skar ThÃ³r Axelsson"/>
        <s v="Karyn Kusama"/>
        <s v="Adam Deyoe"/>
        <s v="Leif Tilden"/>
        <s v="Melinda Janko"/>
        <s v="Sam Upton"/>
        <s v="Victor Zarcoff"/>
        <s v="Daniel Stamm"/>
        <s v="Daniel Lee"/>
        <s v="Scott Hussion"/>
        <s v="Richard Donner"/>
        <s v="Burr Steers"/>
        <s v="David Marmor"/>
        <s v="Raymond Wood"/>
        <s v="Hasraf Dulull"/>
        <s v="Mike Mills"/>
        <s v="Jon Lucas"/>
        <s v="Joey Curtis"/>
        <s v="Brian Smrz"/>
        <s v="Nicanor Loreti"/>
        <s v="Simon Napier-Bell"/>
        <s v="Betty Thomas"/>
        <s v="Gaby Dellal"/>
        <s v="Iman Brotoseno"/>
        <s v="Shazia Javed"/>
        <s v="Hani Hamdi"/>
        <s v="Ruben Fleischer"/>
        <s v="Maciej Dejczer"/>
        <s v="Jack C. Newell"/>
        <s v="Andrew Nackman"/>
        <s v="Victor Levin"/>
        <s v="Peter Segal"/>
        <s v="Jonathan Levine"/>
        <s v="Toa Fraser"/>
        <s v="Bharat Jain"/>
        <s v="Trent Haaga"/>
        <s v="Nizar Shafi"/>
        <s v="Meenu Gaur"/>
        <s v="Padmakumar Narasimhamurthy"/>
        <s v="Richard Attenborough"/>
        <s v="Stanley Kubrick"/>
        <s v="Stephen Gyllenhaal"/>
        <s v="Tom Fassaert"/>
        <s v="Mark Williams"/>
        <s v="Roman Coppola"/>
        <s v="Erik Nelson"/>
        <s v="Teo Konuralp"/>
        <s v="Jim Fall"/>
        <s v="Andy Goddard"/>
        <s v="Chris Bell"/>
        <s v="Christopher S. Rech"/>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Chad Van De Keere"/>
        <s v="Daniela Goggi"/>
        <s v="Alfonso Serrano Maturino"/>
        <s v="Julien Christian Lutz"/>
        <s v="Julie Taymor"/>
        <s v="Mike McCoy"/>
        <s v="Brett Donowho"/>
        <s v="Thierry Donard"/>
        <s v="Anne Fontaine"/>
        <s v="Sandeep Chatterjee"/>
        <s v="Kyle Rideout"/>
        <s v="Bryce Wagoner"/>
        <s v="Brittany Andrews"/>
        <s v="NicolÃ¡s LÃ³pez"/>
        <s v="Terry Loane"/>
        <s v="Biswajeet Bora"/>
        <s v="Castille Landon"/>
        <s v="Gervasio Iglesias"/>
        <s v="J. Michael Long"/>
        <s v="Susan Glatzer"/>
        <s v="Eva Vives"/>
        <s v="Don Bluth"/>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Mary Harron"/>
        <s v="Jerry G. Angelo"/>
        <s v="Asif Kapadia"/>
        <s v="Karan Bali"/>
        <s v="Phil Nibbelink"/>
        <s v="Larry Latham"/>
        <s v="Perry Lang"/>
        <s v="Ismail Farouk"/>
        <s v="Avinash Das"/>
        <s v="Carlos Marques-Marcet"/>
        <s v="Tim Blake Nelson"/>
        <s v="Luis Mandoki"/>
        <s v="Pan Nalin"/>
        <s v="Sohail Tatari"/>
        <s v="Paul Serafini"/>
        <s v="Juan Zapata"/>
        <s v="Sherif Ismail"/>
        <s v="Ken Barbet"/>
        <s v="Manish Jha"/>
        <s v="David Salzberg"/>
        <s v="J.F. Musial"/>
        <s v="Christian Desmares"/>
        <s v="Christopher Chambers"/>
        <s v="Khaled El Halafawy"/>
        <s v="Nia Dinata"/>
        <s v="Jason Winer"/>
        <s v="Sarah Smith"/>
        <s v="James L. Brooks"/>
        <s v="John Murlowski"/>
        <s v="Sung-soo Kim"/>
        <s v="Mike Nicoll"/>
        <s v="Jason Stone"/>
        <s v="Mez Tharatorn"/>
        <s v="David Morris"/>
        <s v="Fabrizio Copano"/>
        <s v="Mike Rossiter"/>
        <s v="Gabe IbÃ¡Ã±ez"/>
        <s v="Anthony Russo"/>
        <s v="Levan Tsikurishvili"/>
        <s v="Ajay Bahl"/>
        <s v="Ã‡agan Irmak"/>
        <s v="Alejandro G. IÃ±Ã¡rritu"/>
        <s v="Shikha Makan"/>
        <s v="JosÃ© Eduardo Belmonte"/>
        <s v="Adam MacDonald"/>
        <s v="Dave Patten"/>
        <s v="Michael Petroni"/>
        <s v="David Chirchirillo"/>
        <s v="Salima Koroma"/>
        <s v="Sumitra Bhave"/>
        <s v="Justin Lee"/>
        <s v="Simon Wells"/>
        <s v="Phil Weinstein"/>
        <s v="Haissam Hussain"/>
        <s v="Zoe Lister-Jones"/>
        <s v="Aaron Nee"/>
        <s v="Tanit Jitnukul"/>
        <s v="Manop Janjarasskul"/>
        <s v="Adisorn Tresirikasem"/>
        <s v="Jordi Llompart"/>
        <s v="Raja Menon"/>
        <s v="Matthew Salleh"/>
        <s v="Adam Wood"/>
        <s v="Zeke Norton"/>
        <s v="Andrew Tan"/>
        <s v="William Lau"/>
        <s v="Ezekiel Norton"/>
        <s v="Kyle Newman"/>
        <s v="Esteban Vidal"/>
        <s v="Dava Whisenant"/>
        <s v="Hrishikesh Mukherjee"/>
        <s v="Sagar Sarhadi"/>
        <s v="Lilibet Foster"/>
        <s v="Joshua Caldwell"/>
        <s v="Volker Arzt"/>
        <s v="Mel Smith"/>
        <s v="Mike Judge"/>
        <s v="Bruce W. Smith"/>
        <s v="Agasyah Karim"/>
        <s v="Julian Jarrold"/>
        <s v="Fisher Stevens"/>
        <s v="Keiko Yagi"/>
        <s v="Katherine Fairfax Wright"/>
        <s v="Rajeev Chaudhari"/>
        <s v="Anthony Wonke"/>
        <s v="April Mullen"/>
        <s v="Adam Marino"/>
        <s v="Joe Camp"/>
        <s v="Ted Braun"/>
        <s v="Dharmesh Darshan"/>
        <s v="Sushrut Jain"/>
        <s v="Majid Majidi"/>
        <s v="Jasbir Bijendra Bhati"/>
        <s v="Joey Kern"/>
        <s v="Scott Martin"/>
        <s v="Kaspar Astrup SchrÃ¶der"/>
        <s v="Nick Broomfield"/>
        <s v="Stephen Daldry"/>
        <s v="Vonda Harrell"/>
        <s v="Indrasis Acharya"/>
        <s v="Gajendra Ahire"/>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s v="Brendan Byrne"/>
        <s v="Geoffrey Orthwein"/>
        <s v="Byron Howard"/>
        <s v="Alexandra Dean"/>
        <s v="Jelle de Jonge"/>
        <s v="Arthur Penn"/>
        <s v="Kaizad Gustad"/>
        <s v="Gary Cohen"/>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s v="Daniel Mann"/>
        <s v="Daniele Thompson"/>
        <s v="Travis Zariwny"/>
        <s v="NÃ©stor SÃ¡nchez Sotelo"/>
        <s v="Asim Abbasi"/>
        <s v="Carlos Bolado"/>
        <s v="Scott Marshall Smith"/>
        <s v="Lisa Arnold"/>
        <s v="Peter Sattler"/>
        <s v="Harry Elfont"/>
        <s v="Bernard Rose"/>
        <s v="Justin Pemberton"/>
        <s v="Noushad"/>
        <s v="Mark O'Connor"/>
        <s v="Chito S. RoÃ±o"/>
        <s v="Todd Haynes"/>
        <s v="Brian De Palma"/>
        <s v="Matt Piedmont"/>
        <s v="Wong Jing"/>
        <s v="Richard Brooks"/>
        <s v="Aaron Hancox"/>
        <s v="Henrik Martin Dahlsbakken"/>
        <s v="Shivendra Singh Dungarpur"/>
        <s v="Nicholas Hytner"/>
        <s v="Harry Baweja"/>
        <s v="Aatmaram Dharne"/>
        <s v="Umer Adil"/>
        <s v="Arne Birkenstock"/>
        <s v="Dianne Dreyer"/>
        <s v="Garin Nugroho"/>
        <s v="John Curran"/>
        <s v="Charles A. Nichols"/>
        <s v="John Scheinfeld"/>
        <s v="Gurvinder Singh"/>
        <s v="Anuranjan Premji"/>
        <s v="Mark Dindal"/>
        <s v="Tom Holland"/>
        <s v="Tan Bing"/>
        <s v="Bedabrata Pain"/>
        <s v="Ken Hughes"/>
        <s v="Atom Egoyan"/>
        <s v="Andrew Sandler"/>
        <s v="Corbin Bernsen"/>
        <s v="Marita Grabiak"/>
        <s v="Gary Wheeler"/>
        <s v="Marc Forster"/>
        <s v="Mohsin Ali"/>
        <s v="Pete Travis"/>
        <s v="Nick Mead"/>
        <s v="Louis Leterrier"/>
        <s v="Gregory Hoblit"/>
        <s v="Eric Stoltz"/>
        <s v="Jack Starrett"/>
        <s v="Chris Perkel"/>
        <s v="John Crowley"/>
        <s v="Lilly Wachowski"/>
        <s v="Matt Reeves"/>
        <s v="Thomas Carter"/>
        <s v="Vishal Mishra"/>
        <s v="Saurav Palodhi"/>
        <s v="Florian Gallenberger"/>
        <s v="Zack Whedon"/>
        <s v="Craig Goodwill"/>
        <s v="Jesse Adang"/>
        <s v="Van M. Pham"/>
        <s v="Gavin Fitzgerald"/>
        <s v="Stuart Rosenberg"/>
        <s v="Henry Selick"/>
        <s v="Jason Bourque"/>
        <s v="Micah Bickham"/>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Gilles Paquet-Brenner"/>
        <s v="Prawal Raman"/>
        <s v="Parveen Kumar"/>
        <s v="Julie Dash"/>
        <s v="Amman Abbasi"/>
        <s v="Dylan Haegens"/>
        <s v="Tom Edmunds"/>
        <s v="Tanveer Khan"/>
        <s v="Danny J. Boyle"/>
        <s v="Demetri Martin"/>
        <s v="Tanuj Bhramar"/>
        <s v="Jason Priestley"/>
        <s v="Neil LaBute"/>
        <s v="Harrison Smith"/>
        <s v="Clay Porter"/>
        <s v="Ken Burns"/>
        <s v="Dennis Iliadis"/>
        <s v="Camilla Nielsson"/>
        <s v="Christian Gudegast"/>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s v="Troy Nixey"/>
        <s v="Caradog W. James"/>
        <s v="Daniel Gordon"/>
        <s v="Mike Birbiglia"/>
        <s v="John Patrick Shanley"/>
        <s v="M.J. Isakson"/>
        <s v="Bo Welch"/>
        <s v="Scott Mosier"/>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Bassam Kurdali"/>
        <s v="John Bridcut"/>
        <s v="Sebastian Gutierrez"/>
        <s v="Fabien Beziat"/>
        <s v="Jon Spira"/>
        <s v="Michael Thelin"/>
        <s v="Riri Riza"/>
        <s v="Neil Triffett"/>
        <s v="Greg Coolidge"/>
        <s v="Ajay Phansekar"/>
        <s v="Denis Villeneuve"/>
        <s v="Jenny Carchman"/>
        <s v="Jason James"/>
        <s v="Robert Clouse"/>
        <s v="Kurt Wimmer"/>
        <s v="Wojciech Marczewski"/>
        <s v="Marcelo GonzÃ¡lez"/>
        <s v="Valeria Golino"/>
        <s v="Robi Michael"/>
        <s v="Alex Garland"/>
        <s v="Stuart Baird"/>
        <s v="Anders SÃ¸mme Hammer"/>
        <s v="Michael Whitton"/>
        <s v="Joseph Mbah"/>
        <s v="Benny Fine"/>
        <s v="Matt Toronto"/>
        <s v="Sedat Kirtan"/>
        <s v="Keith L. Smith"/>
        <s v="Nagraj Manjule"/>
        <s v="Shadi Ali"/>
        <s v="Ian Barber"/>
        <s v="Norman Jewison"/>
        <s v="Biyi Bandele"/>
        <s v="Luke Jurevicius"/>
        <s v="Ari Levinson"/>
        <s v="Tony Zierra"/>
        <s v="James Wong"/>
        <s v="David R. Ellis"/>
        <s v="Gianfranco Rosi"/>
        <s v="Sabal Singh Shekawat"/>
        <s v="Arthur Muhammad"/>
        <s v="Nirpal Bhogal"/>
        <s v="Andrew Renzi"/>
        <s v="Gerry Blaksley"/>
        <s v="Cheh Chang"/>
        <s v="Marc Abraham"/>
        <s v="Kang Cheng"/>
        <s v="Asri Bendacha"/>
        <s v="Juan Manuel Cotelo"/>
        <s v="Mark Helenowski"/>
        <s v="Dean Wright"/>
        <s v="Mark Murphy"/>
        <s v="Richard Miron"/>
        <s v="Jon Carey"/>
        <s v="Fred M. Wilcox"/>
        <s v="Maya Zinshtein"/>
        <s v="Lee Fulkerson"/>
        <s v="Seth Gordon"/>
        <s v="Trudie Styler"/>
        <s v="Marc Levin"/>
        <s v="Wade Allain-Marcus"/>
        <s v="Jude Okwudiafor Johnson"/>
        <s v="Marcus Nispel"/>
        <s v="Simon Verhoeven"/>
        <s v="Mahmoud Karim"/>
        <s v="Heber Cannon"/>
        <s v="Bob Rose"/>
        <s v="Le Van Kiet"/>
        <s v="Adam Del Giudice"/>
        <s v="Hoyt Yeatman"/>
        <s v="Fellipe Barbosa"/>
        <s v="Pavel Parkhomenko"/>
        <s v="Lucky Kuswandi"/>
        <s v="Ifa Isfansyah"/>
        <s v="Rudy Soedjarwo"/>
        <s v="Hiroshi Katagiri"/>
        <s v="Manbhavan Singh"/>
        <s v="P.K. Baaburaaj"/>
        <s v="David Grossman"/>
        <s v="Guy Vasilovich"/>
        <s v="Nicholas Stoller"/>
        <s v="David Silberg"/>
        <s v="Rich Ragsdale"/>
        <s v="Kazuchika Kise"/>
        <s v="Partho Ghosh"/>
        <s v="Vincente Minnelli"/>
        <s v="Sally Potter"/>
        <s v="Brett Whitcomb"/>
        <s v="Harold Cronk"/>
        <s v="Je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Ian Kirby"/>
        <s v="Satish Kaushik"/>
        <s v="John Irvin"/>
        <s v="Akram Farouk"/>
        <s v="Johnny Martin"/>
        <s v="Tim Van Someren"/>
        <s v="Joe Dietsch"/>
        <s v="Luis Javier M. Henaine"/>
        <s v="Robert Osman"/>
        <s v="Ilya Naishuller"/>
        <s v="Jon Hurwitz"/>
        <s v="Danny Leiner"/>
        <s v="Daniel Raim"/>
        <s v="Ah Loong"/>
        <s v="Ron Davis"/>
        <s v="Justin Bare"/>
        <s v="Jon Schnitzer"/>
        <s v="Brant Sersen"/>
        <s v="Eddie Martin"/>
        <s v="Andrew C. Erin"/>
        <s v="Quinn Lasher"/>
        <s v="Elle Callahan"/>
        <s v="Ana Kokkinos"/>
        <s v="Kelly Noonan"/>
        <s v="David Mirkin"/>
        <s v="Huang Jianming"/>
        <s v="Tom Gianas"/>
        <s v="Christel Gibson"/>
        <s v="Timothy Woodward Jr."/>
        <s v="Shawn Arranha"/>
        <s v="Liu Jie"/>
        <s v="Scott Hicks"/>
        <s v="Lucy van Beek"/>
        <s v="Jennifer Lynch"/>
        <s v="Vishnu Govindhan"/>
        <s v="Daniel Ablin"/>
        <s v="Asim Raza"/>
        <s v="Neil Armfield"/>
        <s v="Anthony Scott Burns"/>
        <s v="Will Allen"/>
        <s v="Note Chern-Yim"/>
        <s v="Rakshith Thirthahalli"/>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Raj Kanwar"/>
        <s v="Drew Casson"/>
        <s v="Jonathan Mostow"/>
        <s v="Matt Kugelman"/>
        <s v="Gabriel Grieco"/>
        <s v="Benjamin Turner"/>
        <s v="Mary Mazzio"/>
        <s v="Laura VanZee Taylor"/>
        <s v="Feng Xiaogang"/>
        <s v="Adam SjÃ¶berg"/>
        <s v="Chuck Russell"/>
        <s v="Douglas McGrath"/>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Zatella Beatty"/>
        <s v="Mathias Malzieu"/>
        <s v="Harvey Glazer"/>
        <s v="Stuart Orme"/>
        <s v="Dustin Nguyen"/>
        <s v="Azfar Jafri"/>
        <s v="Gerry Hoban"/>
        <s v="C. Fitz"/>
        <s v="Joe Boyd"/>
        <s v="David Gelb"/>
        <s v="John Edginton"/>
        <s v="Ashim Ahluwalia"/>
        <s v="Andrew Stanton"/>
        <s v="Ahishor Solomon"/>
        <s v="Bill Oliver"/>
        <s v="Toby Haynes"/>
        <s v="Amardeep Singh Gill"/>
        <s v="Nora Ephron"/>
        <s v="Salim Akil"/>
        <s v="Phil Morrison"/>
        <s v="Lana Wachowski"/>
        <s v="Kathryn Bigelow"/>
        <s v="Sanjay Gupta"/>
        <s v="Kranti Redkar"/>
        <s v="Tinnu Anand"/>
        <s v="Jijo Pancode"/>
        <s v="Pa. Ranjith"/>
        <s v="Buta Singh"/>
        <s v="Roger Allers"/>
        <s v="Pooja Bhatt"/>
        <s v="Rupert Jones"/>
        <s v="Dhilip Kumar"/>
        <s v="Sai Paranjape"/>
        <s v="Alphonso J. Wesson"/>
        <s v="Vineeth Anil"/>
        <s v="Lori Kaye"/>
        <s v="Subhash Ghai"/>
        <s v="Surya S.J."/>
        <s v="Sudipto Roy"/>
        <s v="John Stockwell"/>
        <s v="Steven Gomez"/>
        <s v="FrÃ©dÃ©ric Tonolli"/>
        <s v="Paul Tanter"/>
        <s v="Attila Till"/>
        <s v="Paul Katis"/>
        <s v="Felix Thompson"/>
        <s v="Jeffrey W. Byrd"/>
        <s v="Peter Farrelly"/>
        <s v="Deniz Gamze ErgÃ¼ven"/>
        <s v="Woo Ming Jin"/>
        <s v="Frank Capra"/>
        <s v="Alex Proyas"/>
        <s v="Jonathan Taylor"/>
        <s v="Joachim RÃ¸nning"/>
        <s v="Gulzar"/>
        <s v="Hans Petter Moland"/>
        <s v="Tilak Shetty"/>
        <s v="Oliver Blackburn"/>
        <s v="William H. Macy"/>
        <s v="Remy Kohli"/>
        <s v="Stephen Chow"/>
        <s v="AndrÃ©s Couturier"/>
        <s v="Stanley Tong"/>
        <s v="Yusuf Pirhasan"/>
        <s v="Devin Chanda"/>
        <s v="Samir Karnik"/>
        <s v="Leandro Mark"/>
        <s v="Giulio Base"/>
        <s v="Alejandro Lozano"/>
        <s v="Syed Ahmad Afzal"/>
        <s v="Sopon Sukdapisit"/>
        <s v="Chris Nahon"/>
        <s v="R. Ellis Frazier"/>
        <s v="Jaki Bradley"/>
        <s v="Kazuaki Kiriya"/>
        <s v="Massy Tadjedin"/>
        <s v="Damien Piscarel"/>
        <s v="Emmanuel Amara"/>
        <s v="Anand Tucker"/>
        <s v="Roy Allen Smith"/>
        <s v="Ron Myrick"/>
        <s v="B.N. Shajeer Sha"/>
        <s v="Vic Armstrong"/>
        <s v="Yang Lei"/>
        <s v="Mario Cambi"/>
        <s v="Pascal Blanchard"/>
        <s v="John Huston"/>
        <s v="Onur ÃœnlÃ¼"/>
        <s v="Jenna Laurenzo"/>
        <s v="Justin McConnell"/>
        <s v="Kevin Peeples"/>
        <s v="Alfonso Arau"/>
        <s v="Karim El Sobky"/>
        <s v="Hua Shan"/>
        <s v="Tim Bartley"/>
        <s v="Robyn Butler"/>
        <s v="Ira Sachs"/>
        <s v="Zach Clark"/>
        <s v="Nick Gomez"/>
        <s v="Guy Ritchie"/>
        <s v="Steven Knight"/>
        <s v="James Mather"/>
        <s v="Fernando SariÃ±ana"/>
        <s v="Michael Anderson"/>
        <s v="Jakob Verbruggen"/>
        <s v="Jennifer Baichwal"/>
        <s v="Sze Yu Lau"/>
        <s v="David Wnendt"/>
        <s v="Sarah Moshman"/>
        <s v="Charneice Fox"/>
        <s v="Saandeep Patel"/>
        <s v="Steven Fine"/>
        <s v="Ahmad Samir Farag"/>
        <s v="Sridhar Jetty"/>
        <s v="Christian Ditter"/>
        <s v="Alma Har'el"/>
        <s v="Katherine Brooks"/>
        <s v="Ana Quiroga"/>
        <s v="Radhika Rao"/>
        <s v="Prabhuraj"/>
        <s v="Ticoy Rodriguez"/>
        <s v="Jayan Vannery"/>
        <s v="Pratim D. Gupta"/>
        <s v="Dylan C. Brown"/>
        <s v="Debaloy Dey"/>
        <s v="George Miller"/>
        <s v="Callie Khouri"/>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Pulkit"/>
        <s v="Everardo Gout"/>
        <s v="David Raynr"/>
        <s v="David Batty"/>
        <s v="Deepika Narayan Bhardwaj"/>
        <s v="Shekhar Kapur"/>
        <s v="Ui-seok Jo"/>
        <s v="Pablo D'Alo Abba"/>
        <s v="Sudesh Manjrekar"/>
        <s v="Daniel Noah"/>
        <s v="Philip Yung"/>
        <s v="Hassan Hegazy"/>
        <s v="Bob Hercules"/>
        <s v="Samuel D. Pollard"/>
        <s v="JesÃºs MagaÃ±a VÃ¡zquez"/>
        <s v="Nathan Morlando"/>
        <s v="Mina Shum"/>
        <s v="Jacek Koprowicz"/>
        <s v="Paul Berczeller"/>
        <s v="Binu Ulahhannan"/>
        <s v="Bob Odenkirk"/>
        <s v="Shin-yeon Won"/>
        <s v="Janet Tobias"/>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s v="Munish Bhardwaj"/>
        <s v="Ted Geoghegan"/>
        <s v="William Monahan"/>
        <s v="Martin Rosete"/>
        <s v="Brett Ratner"/>
        <s v="Ahmed El Gendy"/>
        <s v="Holger Tappe"/>
        <s v="Steve Sacks"/>
        <s v="Dustin McKenzie"/>
        <s v="Victor Dal Chele"/>
        <s v="Mike Fetterly"/>
        <s v="Dan Fraga"/>
        <s v="Audu Paden"/>
        <s v="Rachel Bell"/>
        <s v="Barry Jenkins"/>
        <s v="Antoine Bardou-Jacquet"/>
        <s v="Jami"/>
        <s v="Chad Hartigan"/>
        <s v="Michael Mayer"/>
        <s v="Avadhoot Gupte"/>
        <s v="Suhas Kadav"/>
        <s v="Jennifer Peedom"/>
        <s v="Tomer Heymann"/>
        <s v="Anthony Chan"/>
        <s v="Craig Gillespie"/>
        <s v="Alexandre Heboyan"/>
        <s v="James Bobin"/>
        <s v="Lewis Milestone"/>
        <s v="Bruce McDonald"/>
        <s v="Waymon Boone"/>
        <s v="Dash Shaw"/>
        <s v="Nathaniel Warsh"/>
        <s v="Alessandro Pepe"/>
        <s v="Claude Barras"/>
        <s v="Jayson Thiessen"/>
        <s v="Siu-hung Chung"/>
        <s v="John Dower"/>
        <s v="Nick Cassavetes"/>
        <s v="Atsajun Sattakovit"/>
        <s v="Simon Curtis"/>
        <s v="Sabu Varghese"/>
        <s v="Krishna Agazzi"/>
        <s v="Dennis Bartok"/>
        <s v="Ben Bowie"/>
        <s v="Heidi Saman"/>
        <s v="Natalia Valdebenito"/>
        <s v="Sonia Kennebeck"/>
        <s v="Jon Turteltaub"/>
        <s v="Roman Atwood"/>
        <s v="Chad L. Scheifele"/>
        <s v="George Stevens"/>
        <s v="Josh Webber"/>
        <s v="Arun Vaidyanathan"/>
        <s v="Jordana Spiro"/>
        <s v="Kelly Reichardt"/>
        <s v="Anthony Bell"/>
        <s v="Tim Maltby"/>
        <s v="Richard Finn"/>
        <s v="Kiki Goshay"/>
        <s v="Rushmore DeNooyer"/>
        <s v="Martin Gorst"/>
        <s v="Giulia Clark"/>
        <s v="Sarah Holt"/>
        <s v="Terri Randall"/>
        <s v="Doug Hamilton"/>
        <s v="Peter Fison"/>
        <s v="Graham Townsley"/>
        <s v="Paula Apsell"/>
        <s v="Oliver Twinch"/>
        <s v="Llewellyn M. Smith"/>
        <s v="Daniel McCabe"/>
        <s v="Peter Yost"/>
        <s v="Tom Stubberfield"/>
        <s v="Noel Dockstader"/>
        <s v="Gail Willumsen"/>
        <s v="Sacha Gervasi"/>
        <s v="Lesli Linka Glatter"/>
        <s v="Peter Pardini"/>
        <s v="Sam Taylor-Johnson"/>
        <s v="Dana Doron"/>
        <s v="Enrico Bisi"/>
        <s v="Lars von Trier"/>
        <s v="Mat Whitecross"/>
        <s v="Jacques Perrin"/>
        <s v="Luke Spark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s v="John H. Lee"/>
        <s v="Logan Kibens"/>
        <s v="Chia Tang"/>
        <s v="Peter McDonnell"/>
        <s v="Kiran Narayanan"/>
        <s v="Ben C. Lucas"/>
        <s v="Jayaraj Rajasekharan Nair"/>
        <s v="Mark Franchetti"/>
        <s v="Adam Collins"/>
        <s v="Paul Spurrier"/>
        <s v="Chandran Narikode"/>
        <s v="Jorge Granier"/>
        <s v="Piti Jaturaphat"/>
        <s v="Amber Tamblyn"/>
        <s v="Alex Law"/>
        <s v="Bhagyaraj"/>
        <s v="Rebecca Addelman"/>
        <s v="Oren Peli"/>
        <s v="Gafoor Y. Elliyaas"/>
        <s v="Jennie Livingston"/>
        <s v="Kevin Hooks"/>
        <s v="Dileep Narayanan"/>
        <s v="Paritosh Painter"/>
        <s v="Paul Reubens"/>
        <s v="Mohd Khairul Azri Bin Md Noor"/>
        <s v="Mark Palansky"/>
        <s v="J.C. FalcÃ³n"/>
        <s v="C.J. Wallis"/>
        <s v="James Foley"/>
        <s v="Tony Stone"/>
        <s v="Jean-Loup Felicioli"/>
        <s v="Ajay Bhuyan"/>
        <s v="Abhishek Saxena"/>
        <s v="Dana Nachman"/>
        <s v="Oscar Micheaux"/>
        <s v="Christophe HonorÃ©"/>
        <s v="Jean-Simon Chartier"/>
        <s v="Wim Wenders"/>
        <s v="Gabe Klinger"/>
        <s v="Steve McLean"/>
        <s v="Charlie Haskell"/>
        <s v="James Barr"/>
        <s v="Ashish R. Shukla"/>
        <s v="Stephen Cone"/>
        <s v="Anurag Singh"/>
        <s v="Luis Prieto"/>
        <s v="Michael Tolajian"/>
        <s v="Richard Correll"/>
        <s v="Raphael Erichsen"/>
        <s v="Hari Viswanath"/>
        <s v="Manish Gupta"/>
        <s v="Jeremy Coon"/>
        <s v="Ding Sheng"/>
        <s v="Basu Chatterjee"/>
        <s v="Phil Johnston"/>
        <s v="Eric Khoo"/>
        <s v="Sanjay Dayma"/>
        <s v="Kim Sung-hoon"/>
        <s v="Girish Joshi"/>
        <s v="Amir Mohiuddin"/>
        <s v="Husam El-Gohari"/>
        <s v="Nicholas Ray"/>
        <s v="Michael James Regan"/>
        <s v="Craig Anderson"/>
        <s v="John Milius"/>
        <s v="Amitava Bhattacharya"/>
        <s v="Marina Willer"/>
        <s v="Andy Capper"/>
        <s v="Shamyl Othman"/>
        <s v="Allen Coulter"/>
        <s v="RenÃ© PÃ©rez Joglar"/>
        <s v="Linda Saffire"/>
        <s v="Vijay Jayapal"/>
        <s v="Jani Lachauer"/>
        <s v="Jon Avnet"/>
        <s v="Devaki Singh"/>
        <s v="Amit Rai"/>
        <s v="Pierfrancesco Diliberto"/>
        <s v="Nicholas Winter"/>
        <s v="Sylvester Stallone"/>
        <s v="Nancy Schwartzman"/>
        <s v="Mitch Dickman"/>
        <s v="Lenny Abrahamson"/>
        <s v="Matthew Atkinson"/>
        <s v="Max Lang"/>
        <s v="Roman Polanski"/>
        <s v="John Dahl"/>
        <s v="Jay Chandrasekhar"/>
        <s v="Atanu Mukherjee"/>
        <s v="Jeeva"/>
        <s v="David L. Cunningham"/>
        <s v="Dharmendra Suresh Desai"/>
        <s v="Alex Infascelli"/>
        <s v="Raman Kumar"/>
        <s v="Hakan Yonat"/>
        <s v="Michael Seater"/>
        <s v="Balu Mahendra"/>
        <s v="Ehtesham Uddin"/>
        <s v="Kireet Khurana"/>
        <s v="Sanjay Soorkar"/>
        <s v="Mohamed Hamdy"/>
        <s v="Partha Chakraborty"/>
        <s v="K. Gopinathan"/>
        <s v="Bruce MacDonald"/>
        <s v="Rajeev Patil"/>
        <s v="Glenn Miller"/>
        <s v="Venugopan"/>
        <s v="Kamal Sahani"/>
        <s v="V. Scott Balcerek"/>
        <s v="Raj N. Sippy"/>
        <s v="Damon Cardasis"/>
        <s v="Jeffrey G. Hunt"/>
        <s v="Kevan Peterson"/>
        <s v="Dino Risi"/>
        <s v="Keenen Ivory Wayans"/>
        <s v="Hiroshi Aoyama"/>
        <s v="Edgar Wright"/>
        <s v="Wes Craven"/>
        <s v="Steven Zaillian"/>
        <s v="Malik Bendjelloul"/>
        <s v="Jay Chou"/>
        <s v="Billy Ray"/>
        <s v="Kasia Uscinska"/>
        <s v="Susannah Ward"/>
        <s v="Sam Taplin"/>
        <s v="Vicky Matthews"/>
        <s v="Louise Wardle"/>
        <s v="Kenneth MÃ¼ller"/>
        <s v="Michael Patrick King"/>
        <s v="Max Martini"/>
        <s v="Krishna Vamshi"/>
        <s v="Gurudev Bhalla"/>
        <s v="Samar Khan"/>
        <s v="Raymond McGrath"/>
        <s v="Adele K. Thomas"/>
        <s v="Richard Bailey"/>
        <s v="Jitendra Tiwari"/>
        <s v="Destin Daniel Cretton"/>
        <s v="Barney Clay"/>
        <s v="Adarsh Eshwarappa"/>
        <s v="Fabio Grassadonia"/>
        <s v="Vivek Wagh"/>
        <s v="M.J. Bassett"/>
        <s v="Jason Cohen"/>
        <s v="Anil Sharma"/>
        <s v="Robert Kouba"/>
        <s v="Dorian FernÃ¡ndez-Moris"/>
        <s v="Gregg Bishop"/>
        <s v="Corey Grant"/>
        <s v="Ekachai Uekrongtham"/>
        <s v="Fredric Lean"/>
        <s v="Colin Strause"/>
        <s v="Leslye Headland"/>
        <s v="Joe Nussbaum"/>
        <s v="Billy Bob Thornton"/>
        <s v="John Maclean"/>
        <s v="Alex Winter"/>
        <s v="Fred Olen Ray"/>
        <s v="Jonathan Ignatius Green"/>
        <s v="Ian MacAllister-McDonald"/>
        <s v="Nancy Meyers"/>
        <s v="Julius Avery"/>
        <s v="Jeffrey C. Bell"/>
        <s v="David Allensworth"/>
        <s v="Sam O'Steen"/>
        <s v="Dan Harris"/>
        <s v="Mark Sloper"/>
        <s v="Sam Raimi"/>
        <s v="Peter Ramsey"/>
        <s v="Tom McCarthy"/>
        <s v="Harmony Korine"/>
        <s v="Storm Saulter"/>
        <s v="Christopher Ray"/>
        <s v="Adam Alleca"/>
        <s v="Alison E. Rose"/>
        <s v="Ola Flyum"/>
        <s v="Akiva Goldsman"/>
        <s v="Arjun Gourisaria"/>
        <s v="Chatchai Katenut"/>
        <s v="Jon J. Whelan"/>
        <s v="Alex Holmes"/>
        <s v="Raj B. Shetty"/>
        <s v="James Sweeney"/>
        <s v="Rowan Athale"/>
        <s v="Baz Luhrmann"/>
        <s v="Ester Gould"/>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s v="Matt Wechsler"/>
        <s v="Jamie M. Dagg"/>
        <s v="Dan Kwan"/>
        <s v="Derek Yee"/>
        <s v="Navneet Behal"/>
        <s v="Julien Seri"/>
        <s v="Brian Smith"/>
        <s v="Ryu Jung-woo"/>
        <s v="Sonia Lowman"/>
        <s v="John Carchietta"/>
        <s v="Kevin Munroe"/>
        <s v="Michael Pressman"/>
        <s v="Einar Gabbassov"/>
        <s v="Natalia Garagiola"/>
        <s v="Jevons Au"/>
        <s v="Yann Arthus-Bertrand"/>
        <s v="Damien Leone"/>
        <s v="Sukhbir Singh"/>
        <s v="Dheeraj Berry"/>
        <s v="Mitzi Vanessa Arreola"/>
        <s v="Matthew Shoychet"/>
        <s v="Pamela Romanowsky"/>
        <s v="Geoff Anderson"/>
        <s v="Esteban Sapir"/>
        <s v="Jee-woon Kim"/>
        <s v="Andrew Douglas"/>
        <s v="Thurop Van Orman"/>
        <s v="Denis Hennelly"/>
        <s v="Jonathan Sobol"/>
        <s v="Christian Duguay"/>
        <s v="AndrÃ© Ã˜vredal"/>
        <s v="Kurt Voelker"/>
        <s v="Elliot Hegarty"/>
        <s v="Keith Fulton"/>
        <s v="Brian M. Conley"/>
        <s v="John Ford"/>
        <s v="Estela Renner"/>
        <s v="Tommy Avallone"/>
        <s v="Rolfe Kanefsky"/>
        <s v="Philippe Falardeau"/>
        <s v="Kevin Ford"/>
        <s v="Albert Hughes"/>
        <s v="Olivier Loustau"/>
        <s v="Richard Kelly"/>
        <s v="William Brent Bell"/>
        <s v="Mark Herman"/>
        <s v="Neil Jordan"/>
        <s v="Ken Kushner"/>
        <s v="Nora Twomey"/>
        <s v="Stacy Title"/>
        <s v="Graham Phillips"/>
        <s v="Ofir Raul Graizer"/>
        <s v="Bumpy"/>
        <s v="Elliot Silverstein"/>
        <s v="Sean Menard"/>
        <s v="Jon Gunn"/>
        <s v="Tarek Al Eryan"/>
        <s v="Craig Moss"/>
        <s v="Magdy Al-Hawwary"/>
        <s v="Antonio ChavarrÃ­as"/>
        <s v="John Stephenson"/>
        <s v="Michael Buster"/>
        <s v="Bob Nelson"/>
        <s v="Ari Folman"/>
        <s v="Andrew Fleming"/>
        <s v="Kirk De Micco"/>
        <s v="Marek Piwowski"/>
        <s v="Jarrad Paul"/>
        <s v="Satish Manwar"/>
        <s v="Frank Oz"/>
        <s v="Tariq Khan"/>
        <s v="Peter Mortimer"/>
        <s v="Cecilia AtÃ¡n"/>
        <s v="Blair Hayes"/>
        <s v="William Friedkin"/>
        <s v="Stephanie Soechtig"/>
        <s v="Bette Gordon"/>
        <s v="Kieran Darcy-Smith"/>
        <s v="Robert Berlinger"/>
        <s v="Paul Andrew Williams"/>
        <s v="James Ponsoldt"/>
        <s v="David Leveaux"/>
        <s v="Michael Samuels"/>
        <s v="JenÃ©e LaMarque"/>
        <s v="Coerte Voorhees"/>
        <s v="Rodrigo Van Der Put"/>
        <s v="Hugh WIlson"/>
        <s v="Meng Hua Ho"/>
        <s v="Peter Nicks"/>
        <s v="Oliver Frampton"/>
        <s v="Scott Walker"/>
        <s v="Mario Mattei"/>
        <s v="Cody Stokes"/>
        <s v="Doron Paz"/>
        <s v="Paul Shoulberg"/>
        <s v="Kasra Farahani"/>
        <s v="Michel Gondry"/>
        <s v="Michael G. Kehoe"/>
        <s v="Mickey Liddell"/>
        <s v="Paco Arango"/>
        <s v="Maya Gallus"/>
        <s v="Chad Archibald"/>
        <s v="Mark Columbus"/>
        <s v="Damani Baker"/>
        <s v="Rudradeep Bhattacharjee"/>
        <s v="Rob W. King"/>
        <s v="Isaac Ezban"/>
        <s v="Philip Einstein Lipski"/>
        <s v="Femi Oyeniran"/>
        <s v="Phyllida Lloyd"/>
        <s v="Benjamin Cohen"/>
        <s v="Robin Swicord"/>
        <s v="Karen Moncrieff"/>
        <s v="Alejandro Agresti"/>
        <s v="Timothy Reckart"/>
        <s v="Pieter-Jan De Pue"/>
        <s v="Gillian Armstrong"/>
        <s v="Mark Craig"/>
        <s v="Dennis Scholl"/>
        <s v="Rob Smat"/>
        <s v="Blake Harris"/>
        <s v="Mark Osborne"/>
        <s v="Brian O'Malley"/>
        <s v="Jay Lyons"/>
        <s v="Robert Aldrich"/>
        <s v="Fred Durst"/>
        <s v="Joshua Oppenheimer"/>
        <s v="Marco Schnabel"/>
        <s v="Robert Cannan"/>
        <s v="StanisÅ‚aw RÃ³Å¼ewicz"/>
        <s v="Johnny To"/>
        <s v="Robert Tate"/>
        <s v="John Mikulak"/>
        <s v="Park In-je"/>
        <s v="William Wyler"/>
        <s v="Grant Heslov"/>
        <s v="Mads Matthiesen"/>
        <s v="John Banas"/>
        <s v="Michael Radford"/>
        <s v="Stuart Heisler"/>
        <s v="Carly Stone"/>
        <s v="Stefan Aust"/>
        <s v="John Duigan"/>
        <s v="Ben A. Williams"/>
        <s v="Mimi Leder"/>
        <s v="Alan J. Pakula"/>
        <s v="Stephen Chbosky"/>
        <s v="Joel Schumacher"/>
        <s v="Peggy Holmes"/>
        <s v="Bryan Buckley"/>
        <s v="Peter Lord"/>
        <s v="Keerthi"/>
        <s v="Chan-sang Lim"/>
        <s v="Brian A. Miller"/>
        <s v="Martha Coolidge"/>
        <s v="Ron Clements"/>
        <s v="Na Hyeon"/>
        <s v="John Papola"/>
        <s v="Grant Korgan"/>
        <s v="Francis Ford Coppola"/>
        <s v="Miriam Chandy Menacherry"/>
        <s v="Kevin Derek"/>
        <s v="Shaina Allen"/>
        <s v="Alison MacLean"/>
        <s v="Steve Barker"/>
        <s v="Dejan ZeÄeviÄ‡"/>
        <s v="Hadi El Bagoury"/>
        <s v="Lone Scherfig"/>
        <s v="N.D. Wilson"/>
        <s v="Curtis Hanson"/>
        <s v="Christian E. Christiansen"/>
        <s v="Bruce Robinson"/>
        <s v="Austin Stark"/>
        <s v="Kristian Levring"/>
        <s v="Stephen Amezdroz"/>
        <s v="Giancarlo Esposito"/>
        <s v="William Eubank"/>
        <s v="Sunil Soraya"/>
        <s v="Krzysztof Zanussi"/>
        <s v="Thomas Meadmore"/>
        <s v="Kyle Patrick Alvarez"/>
        <s v="Steven R. Monroe"/>
        <s v="Cosmo Feilding-Mellen"/>
        <s v="Stephan Rick"/>
        <s v="Will Lockhart"/>
        <s v="Tobe Hooper"/>
        <s v="Mohammed El-Tahawy"/>
        <s v="Lena Khan"/>
        <s v="Leanne Gater"/>
        <s v="Robert Schwentke"/>
        <s v="Brendan Malloy"/>
        <s v="David Koepp"/>
        <s v="Ben Brewer"/>
        <s v="David Briggs"/>
        <s v="Kevin Donovan"/>
        <s v="Jean-Pierre Dardenne"/>
        <s v="Mark Neveldine"/>
        <s v="Ossama Abu El Atta"/>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Li Jun"/>
        <s v="Steve Loter"/>
        <s v="Sonny Marler"/>
        <s v="Edward Ellis"/>
        <s v="Beeban Kidron"/>
        <s v="Michael Cumming"/>
        <s v="Kyoko Miyake"/>
        <s v="Roger Spottiswoode"/>
        <s v="Buddhadev Dasgupta"/>
        <s v="Sukum Maetawanitch"/>
        <s v="Jeffrey Nachmanoff"/>
        <s v="Wally Pfister"/>
        <s v="Richard Bates Jr."/>
        <s v="Jon Reiner"/>
        <s v="Ron Underwood"/>
        <s v="Brent Maddock"/>
        <s v="S.S. Wilson"/>
        <s v="Adam Smith"/>
        <s v="Jitender Pawar"/>
        <s v="Nicholas Zeig-Owens"/>
        <s v="Shaul Schwarz"/>
        <s v="Tekin Girgin"/>
        <s v="Henry Hathaway"/>
        <s v="Preston A. Whitmore II"/>
        <s v="David Soren"/>
        <s v="Hidetaka Inazuka"/>
        <s v="Buz Wallick"/>
        <s v="Gary Young"/>
        <s v="Susan Lambert"/>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s v="Alex Smith"/>
        <s v="Philip G. Atwell"/>
        <s v="Faraz Haider"/>
        <s v="John Michael McDonagh"/>
        <s v="Jack Zagha Kababie"/>
        <s v="Marina Zenovich"/>
        <s v="Tiffanie Hsu"/>
        <s v="Max Joseph"/>
        <s v="David Serrano"/>
        <s v="Jeremiah Zagar"/>
        <s v="Antoni Krauze"/>
        <s v="Chi Fat Chan"/>
        <s v="Ashish R. Mohan"/>
        <s v="Stephen Donnelly"/>
        <s v="Abel Ferrara"/>
        <s v="Trevor Ryan"/>
        <s v="Huang Lei"/>
        <s v="Rebecca Harrison"/>
        <s v="Josh Mendoza"/>
        <s v="Ritu Sarin"/>
        <s v="Heidi Brandenburg"/>
        <s v="Marek Kanievska"/>
        <s v="Paul Raschid"/>
        <s v="Drew Stone"/>
        <s v="Milla Harrison-Hansley"/>
        <s v="Dhruv Dhawan"/>
        <s v="Paul Dano"/>
        <s v="Morgan Matthews"/>
        <s v="Mel Stuart"/>
        <s v="Pascale Lamche"/>
        <s v="Debra Granik"/>
        <s v="Zach Braff"/>
        <s v="Theo Davies"/>
        <s v="Adrian Murray"/>
        <s v="Bart Freundlich"/>
        <s v="David Guy Levy"/>
        <s v="Yasir Nawaz"/>
        <s v="Lawrence Kasdan"/>
        <s v="Jovanka Vuckovic"/>
        <s v="N. Chandra"/>
        <s v="Abu Bakr Shawky"/>
        <s v="Christian De Vita"/>
        <s v="Saratswadee Wongsomphet"/>
        <s v="Kirati Nakintanon"/>
        <s v="Mark Risley"/>
        <s v="James Brown"/>
        <s v="Ivona Juka"/>
        <s v="Mu Chu"/>
        <s v="Mohamed Diab"/>
        <s v="Chandra Prakash Dwivedi"/>
        <s v="Majid Al Ansari"/>
        <s v="Peter Hewitt"/>
        <s v="Mozez Singh"/>
        <s v="Robert Cullen" u="1"/>
        <s v="Kongkiat Komesiri" u="1"/>
        <s v="Pedro de Echave GarcÃ­a" u="1"/>
        <s v="Adam Salky" u="1"/>
        <s v="K.S. Ravikumar" u="1"/>
        <s v="Daniel Sandu" u="1"/>
        <s v="CÃ©dric Jimenez" u="1"/>
        <s v="Tyler Greco" u="1"/>
        <s v="David Yarovesky" u="1"/>
        <s v="Hanns-Bruno KammertÃ¶ns" u="1"/>
        <s v="David A. Vargas" u="1"/>
        <s v="Prakash Satam" u="1"/>
        <s v="Delhiprasad Deenadayalan" u="1"/>
        <s v="Tomer Eshed" u="1"/>
        <s v="Marcus Clarke" u="1"/>
        <s v="Alexis AlmstrÃ¶m" u="1"/>
        <s v="Jason Hehir" u="1"/>
        <s v="Yemi Amodu" u="1"/>
        <s v="Luis Alfaro" u="1"/>
        <s v="Scott Pleydell-Pearce" u="1"/>
        <s v="Gerhard Mostert" u="1"/>
        <s v="Magnus Martens" u="1"/>
        <s v="Joshua RofÃ©" u="1"/>
        <s v="Mauricio Dias" u="1"/>
        <s v="Rush Sturges" u="1"/>
        <s v="Crystal Moselle" u="1"/>
        <s v="Rathindran R Prasad" u="1"/>
        <s v="Han Kwang Il" u="1"/>
        <s v="Karim El Shenawy" u="1"/>
        <s v="Yin Chen-hao" u="1"/>
        <s v="Dave Needham" u="1"/>
        <s v="Veronica Velasco" u="1"/>
        <s v="Miguel Alexandre" u="1"/>
        <s v="Michael Harte" u="1"/>
        <s v="Tosin Igho" u="1"/>
        <s v="Alice Filippi" u="1"/>
        <s v="Sakon Tiacharoen" u="1"/>
        <s v="Hideaki Takizawa" u="1"/>
        <s v="Eva MÃ¼ller" u="1"/>
        <s v="Mag Hsu" u="1"/>
        <s v="Jaume BalaguerÃ³" u="1"/>
        <s v="SelÃ§uk Metin" u="1"/>
        <s v="Keishi Otomo" u="1"/>
        <s v="David Charhon" u="1"/>
        <s v="Steven Tsuchida" u="1"/>
        <s v="David Benullo" u="1"/>
        <s v="Royale Watkins" u="1"/>
        <s v="Muzi Mthembu" u="1"/>
        <s v="Peter Thorwarth" u="1"/>
        <s v="Sidheswar Shukla" u="1"/>
        <s v="Binayak Das" u="1"/>
        <s v="Arpan Sarkar" u="1"/>
        <s v="Kyohei Ishiguro" u="1"/>
        <s v="Johane Matte" u="1"/>
        <s v="Kathryn Fasegha" u="1"/>
        <s v="Leigh Janiak" u="1"/>
        <s v="Garrett Bradley" u="1"/>
        <s v="Tommy Chong" u="1"/>
        <s v="Fred Ouro Preto" u="1"/>
        <s v="Alessandra de Rossi" u="1"/>
        <s v="Alaa Eddine Aljem" u="1"/>
        <s v="Navot Papushado" u="1"/>
        <s v="Manuel AlcalÃ¡" u="1"/>
        <s v="Ricardo Trogi" u="1"/>
        <s v="Akay Mason" u="1"/>
        <s v="Daniel RÅ¯Å¾iÄka" u="1"/>
        <s v="Juraj Å ajmoviÄ" u="1"/>
        <s v="Femi D. Ogunsanwo" u="1"/>
        <s v="Douglas Attal" u="1"/>
        <s v="Avi Federgreen" u="1"/>
        <s v="Tolulope Itegboje" u="1"/>
        <s v="Pascal Atuma" u="1"/>
        <s v="Oleg Trofim" u="1"/>
        <s v="Anurin Nwunembom" u="1"/>
        <s v="Udoka Oyeka" u="1"/>
        <s v="Neri Parenti" u="1"/>
        <s v="Matt Ogens" u="1"/>
        <s v="Chow Hin Yeung Roy" u="1"/>
        <s v="Shuko Murase" u="1"/>
        <s v="Mary Lambert" u="1"/>
        <s v="Sidharta Tata" u="1"/>
        <s v="Jameel Buari" u="1"/>
        <s v="Shen Leping" u="1"/>
        <s v="Jose Javier Reyes" u="1"/>
        <s v="Jakub PiÄ…tek" u="1"/>
        <s v="B. T Thomas" u="1"/>
        <s v="Nibal Arakji" u="1"/>
        <s v="Sofie Å ustkovÃ¡" u="1"/>
        <s v="Srijit Mukherji" u="1"/>
        <s v="Kimmy Gatewood" u="1"/>
        <s v="TÃ nia BallÃ³" u="1"/>
        <s v="Ivan Andrew Payawal" u="1"/>
        <s v="Yoshiyuki Tomino" u="1"/>
        <s v="Michihito Fujii" u="1"/>
        <s v="Achille Brice" u="1"/>
        <s v="Sarawut Wichiensarn" u="1"/>
        <s v="Michael Lockshin" u="1"/>
        <s v="George Ford" u="1"/>
        <s v="Chiaki Kon" u="1"/>
        <s v="Peter Galison" u="1"/>
        <s v="Mika KaurismÃ¤ki" u="1"/>
        <s v="Kevin Johnson" u="1"/>
        <s v="JosÃ© Larraza" u="1"/>
        <s v="Gary Sing" u="1"/>
        <s v="Ray Jiang" u="1"/>
        <s v="Daniel Vernon" u="1"/>
        <s v="Uduak-Obong Patrick" u="1"/>
        <s v="Uzodinma Okpechi" u="1"/>
        <s v="Adriano Rudiman" u="1"/>
        <s v="Cai Cong" u="1"/>
        <s v="Samuel Olatunji" u="1"/>
        <s v="Roel ReinÃ©" u="1"/>
        <s v="Mike Rianda" u="1"/>
        <s v="Robert Pulcini" u="1"/>
        <s v="Rindala Kodeih" u="1"/>
        <s v="MIKIKO" u="1"/>
        <s v="Akshay Sanjeev Chavan" u="1"/>
        <s v="Steve Rolston" u="1"/>
        <s v="FermÃ­n Muguruza" u="1"/>
        <s v="Taketoshi Sado" u="1"/>
        <s v="Helena Coan" u="1"/>
        <s v="Luis Alejandro PÃ©rez" u="1"/>
        <s v="Sunny Lau" u="1"/>
        <s v="Xavier Maingon" u="1"/>
        <s v="Milton Kremer" u="1"/>
        <s v="Jeferson De" u="1"/>
        <s v="Saron Sakina" u="1"/>
        <s v="Ifeanyi Ikpoenyi" u="1"/>
        <s v="Chris Eneng Enaji" u="1"/>
        <s v="Chris Rock" u="1"/>
        <s v="Alejandro Ruax" u="1"/>
        <s v="Farishad I. Latjuba" u="1"/>
        <s v="Picky Talarico" u="1"/>
        <s v="Eddie Rosas" u="1"/>
        <s v="Lai Chun-yu" u="1"/>
        <s v="Darragh O'Connell" u="1"/>
        <s v="Antonio DÃ­az" u="1"/>
        <s v="Mostafa Abu Seif" u="1"/>
        <s v="Kubhaer T. Jethwani" u="1"/>
        <s v="Steve Bencich" u="1"/>
        <s v="Shaun Mir" u="1"/>
        <s v="Anna Stone" u="1"/>
        <s v="Pascal Amanfo" u="1"/>
        <s v="Mfanelo Ngoma" u="1"/>
        <s v="Nopparoj Chotmunkongsit" u="1"/>
        <s v="Funke Akindele" u="1"/>
        <s v="QLF" u="1"/>
        <s v="Pablo Aulita" u="1"/>
        <s v="Fouad Al Shatti" u="1"/>
        <s v="Fouad El-Mohandes" u="1"/>
        <s v="Hussein Kamal" u="1"/>
        <s v="Obaid Alhmoudi" u="1"/>
        <s v="Pedro Flores Maldonado" u="1"/>
        <s v="Joey So" u="1"/>
        <s v="Ashraf Fayeq" u="1"/>
        <s v="Vijay S. Bhanushali" u="1"/>
        <s v="Toyin Abraham" u="1"/>
        <s v="Momoko Kamiya" u="1"/>
        <s v="Gustavo Ron" u="1"/>
        <s v="Oyefunke Fayoyin" u="1"/>
        <s v="Avgousta Zourelidi" u="1"/>
        <s v="John Lyde" u="1"/>
        <s v="Odunlade Adekola" u="1"/>
        <s v="Falz" u="1"/>
        <s v="Biodun Stephen" u="1"/>
        <s v="Mike Ezuruonye" u="1"/>
        <s v="Michael Steed" u="1"/>
        <s v="Naoto Amazutsumi" u="1"/>
        <s v="RÃ©my Four" u="1"/>
        <s v="Robert Moresco" u="1"/>
        <s v="Camille Shooshani" u="1"/>
        <s v="Mike Diva" u="1"/>
        <s v="Sam Cullman" u="1"/>
        <s v="Fab Five Freddie" u="1"/>
        <s v="Sandra Restrepo" u="1"/>
        <s v="BeyoncÃ© Knowles-Carter" u="1"/>
        <s v="Amarjit Virdi" u="1"/>
        <s v="Adam Bhala Lough" u="1"/>
        <s v="Lorena Munoz" u="1"/>
        <s v="Paul M. Green" u="1"/>
        <s v="Eduardo Chauvet" u="1"/>
        <s v="Marek Losey" u="1"/>
        <s v="Tinge Krishnan" u="1"/>
        <s v="Padraic McKinley" u="1"/>
        <s v="Shagufta Rafique" u="1"/>
        <s v="Tinu Pappachan" u="1"/>
        <s v="Todd Biermann" u="1"/>
        <s v="Guillermo Garcia" u="1"/>
        <s v="Dawn Porter" u="1"/>
        <s v="Yoo Byung-jae" u="1"/>
        <s v="Santiago Diaz" u="1"/>
        <s v="Pali Yahya" u="1"/>
        <s v="Dylan Howitt" u="1"/>
        <s v="JosÃ© Miguel Contreras" u="1"/>
        <s v="Maz Jobrani" u="1"/>
        <s v="Laurent Bouzereau" u="1"/>
        <s v="Moto Sakakibara" u="1"/>
        <s v="Anggy Umbara" u="1"/>
        <s v="Anirban Majumder" u="1"/>
        <s v="Tamer Bassiouni" u="1"/>
        <s v="Asit Mohapatra" u="1"/>
        <s v="Shyamal Chaulia" u="1"/>
        <s v="Abdul Aziz Hashad" u="1"/>
        <s v="Ben Steele" u="1"/>
        <s v="Frederick Cipoletti" u="1"/>
        <s v="Federico Lemos" u="1"/>
        <s v="Hugues Nancy" u="1"/>
        <s v="Nils Tavernier" u="1"/>
        <s v="James Lee" u="1"/>
        <s v="Keith Malloy" u="1"/>
        <s v="Anindya Chatterjee" u="1"/>
        <s v="Maria Demeshkina Peek" u="1"/>
        <s v="Young Jun Lee" u="1"/>
        <s v="Radhu Karmakar" u="1"/>
        <s v="Susannah Heath-Eves" u="1"/>
        <s v="Steve Greenwood" u="1"/>
        <s v="Munjal Shroff" u="1"/>
        <s v="Suresh Pillai" u="1"/>
        <s v="Anders Falck" u="1"/>
        <s v="Ellen Weissbrod" u="1"/>
        <s v="Ignacio LÃ³pez EscrivÃ¡" u="1"/>
        <s v="Nathan Landeg" u="1"/>
        <s v="Eric Drath" u="1"/>
        <s v="Moataz El Tony" u="1"/>
        <s v="Gene Quintano" u="1"/>
        <s v="Karan Lalit Butani" u="1"/>
        <s v="Bhavik Thakore" u="1"/>
        <s v="Clementine Malpas" u="1"/>
        <s v="Shweta Basu Prasad" u="1"/>
        <s v="Steve Barron" u="1"/>
        <s v="Jean-Pierre Devillers" u="1"/>
        <s v="Phil Roman" u="1"/>
        <s v="Michael Fahey" u="1"/>
        <s v="Storm Theunissen" u="1"/>
        <m u="1"/>
      </sharedItems>
    </cacheField>
    <cacheField name="cast" numFmtId="0">
      <sharedItems containsBlank="1" longText="1"/>
    </cacheField>
    <cacheField name="country" numFmtId="0">
      <sharedItems containsBlank="1" count="79">
        <s v="United States"/>
        <s v="United Kingdom"/>
        <s v="Germany"/>
        <s v="India"/>
        <s v="China"/>
        <s v="South Africa"/>
        <s v="Japan"/>
        <s v="Nigeria"/>
        <s v="Spain"/>
        <s v="France"/>
        <s v="Australia"/>
        <s v="Argentina"/>
        <s v="Canada"/>
        <s v="Hong Kong"/>
        <s v="Italy"/>
        <s v="New Zealand"/>
        <s v="Colombia"/>
        <s v="Mexico"/>
        <s v="Belgium"/>
        <s v="Switzerland"/>
        <s v="Brazil"/>
        <s v="Taiwan"/>
        <s v="Bulgaria"/>
        <s v="Poland"/>
        <s v="Saudi Arabia"/>
        <s v="Thailand"/>
        <s v="Indonesia"/>
        <s v="Egypt"/>
        <s v="Kuwait"/>
        <s v="Malaysia"/>
        <s v="South Korea"/>
        <s v="Vietnam"/>
        <s v="Lebanon"/>
        <s v="Romania"/>
        <s v="Philippines"/>
        <s v="United Arab Emirates"/>
        <s v="Sweden"/>
        <s v="Syria"/>
        <s v="Mauritius"/>
        <s v="Austria"/>
        <s v="Turkey"/>
        <s v="Czech Republic"/>
        <s v="Cameroon"/>
        <s v="Netherlands"/>
        <s v="Ireland"/>
        <s v="Russia"/>
        <s v="Kenya"/>
        <s v="Chile"/>
        <s v="Uruguay"/>
        <s v="Bangladesh"/>
        <s v="Portugal"/>
        <s v="Hungary"/>
        <s v="Norway"/>
        <s v="Singapore"/>
        <s v="Iceland"/>
        <s v="Serbia"/>
        <s v="Namibia"/>
        <s v="Peru"/>
        <s v="Mozambique"/>
        <s v="Ghana"/>
        <s v="Zimbabwe"/>
        <s v="Pakistan"/>
        <s v="Israel"/>
        <s v="Finland"/>
        <s v="Denmark"/>
        <s v="Paraguay"/>
        <s v="Cambodia"/>
        <s v="Georgia"/>
        <s v="Soviet Union"/>
        <s v="Greece"/>
        <s v="West Germany"/>
        <s v="Iran"/>
        <s v="Venezuela"/>
        <s v="Slovenia"/>
        <s v="Guatemala"/>
        <s v="Jamaica"/>
        <s v="Somalia"/>
        <s v="Croatia"/>
        <m u="1"/>
      </sharedItems>
    </cacheField>
    <cacheField name="date_added" numFmtId="164">
      <sharedItems/>
    </cacheField>
    <cacheField name="release_year" numFmtId="0">
      <sharedItems containsSemiMixedTypes="0" containsString="0" containsNumber="1" containsInteger="1" minValue="1942" maxValue="2021" count="73">
        <n v="2020"/>
        <n v="1993"/>
        <n v="2021"/>
        <n v="1998"/>
        <n v="2010"/>
        <n v="2013"/>
        <n v="2017"/>
        <n v="1975"/>
        <n v="1978"/>
        <n v="1983"/>
        <n v="1987"/>
        <n v="2012"/>
        <n v="2001"/>
        <n v="2002"/>
        <n v="2003"/>
        <n v="2004"/>
        <n v="2011"/>
        <n v="2008"/>
        <n v="2009"/>
        <n v="2007"/>
        <n v="2005"/>
        <n v="2006"/>
        <n v="2018"/>
        <n v="2019"/>
        <n v="1994"/>
        <n v="2015"/>
        <n v="1982"/>
        <n v="1989"/>
        <n v="2014"/>
        <n v="1990"/>
        <n v="1991"/>
        <n v="1999"/>
        <n v="2016"/>
        <n v="1986"/>
        <n v="1996"/>
        <n v="1984"/>
        <n v="1997"/>
        <n v="1980"/>
        <n v="1961"/>
        <n v="1995"/>
        <n v="1985"/>
        <n v="1992"/>
        <n v="2000"/>
        <n v="1976"/>
        <n v="1959"/>
        <n v="1988"/>
        <n v="1972"/>
        <n v="1981"/>
        <n v="1964"/>
        <n v="1954"/>
        <n v="1979"/>
        <n v="1958"/>
        <n v="1956"/>
        <n v="1963"/>
        <n v="1970"/>
        <n v="1973"/>
        <n v="1960"/>
        <n v="1974"/>
        <n v="1966"/>
        <n v="1971"/>
        <n v="1962"/>
        <n v="1969"/>
        <n v="1977"/>
        <n v="1967"/>
        <n v="1968"/>
        <n v="1965"/>
        <n v="1945"/>
        <n v="1946"/>
        <n v="1942"/>
        <n v="1955"/>
        <n v="1944"/>
        <n v="1947"/>
        <n v="1943"/>
      </sharedItems>
    </cacheField>
    <cacheField name="rating" numFmtId="0">
      <sharedItems containsBlank="1"/>
    </cacheField>
    <cacheField name="duration" numFmtId="0">
      <sharedItems containsBlank="1" count="205">
        <s v="90 min"/>
        <s v="125 min"/>
        <s v="9 Seasons"/>
        <s v="104 min"/>
        <s v="127 min"/>
        <s v="166 min"/>
        <s v="103 min"/>
        <s v="97 min"/>
        <s v="106 min"/>
        <s v="96 min"/>
        <s v="124 min"/>
        <s v="116 min"/>
        <s v="98 min"/>
        <s v="91 min"/>
        <s v="115 min"/>
        <s v="122 min"/>
        <s v="99 min"/>
        <s v="88 min"/>
        <s v="100 min"/>
        <s v="102 min"/>
        <s v="93 min"/>
        <s v="95 min"/>
        <s v="85 min"/>
        <s v="83 min"/>
        <s v="182 min"/>
        <s v="147 min"/>
        <s v="92 min"/>
        <s v="80 min"/>
        <s v="128 min"/>
        <s v="143 min"/>
        <s v="119 min"/>
        <s v="114 min"/>
        <s v="94 min"/>
        <s v="118 min"/>
        <s v="108 min"/>
        <s v="117 min"/>
        <s v="121 min"/>
        <s v="142 min"/>
        <s v="113 min"/>
        <s v="154 min"/>
        <s v="120 min"/>
        <s v="82 min"/>
        <s v="109 min"/>
        <s v="101 min"/>
        <s v="105 min"/>
        <s v="86 min"/>
        <s v="229 min"/>
        <s v="76 min"/>
        <s v="89 min"/>
        <s v="110 min"/>
        <s v="156 min"/>
        <s v="112 min"/>
        <s v="129 min"/>
        <s v="107 min"/>
        <s v="1 Season"/>
        <s v="135 min"/>
        <s v="136 min"/>
        <s v="165 min"/>
        <s v="150 min"/>
        <s v="133 min"/>
        <s v="145 min"/>
        <s v="2 Seasons"/>
        <s v="64 min"/>
        <s v="59 min"/>
        <s v="70 min"/>
        <s v="111 min"/>
        <s v="69 min"/>
        <s v="87 min"/>
        <s v="148 min"/>
        <s v="189 min"/>
        <s v="141 min"/>
        <s v="130 min"/>
        <s v="81 min"/>
        <s v="7 Seasons"/>
        <s v="68 min"/>
        <s v="131 min"/>
        <s v="126 min"/>
        <s v="155 min"/>
        <s v="123 min"/>
        <s v="84 min"/>
        <s v="4 Seasons"/>
        <s v="13 min"/>
        <s v="77 min"/>
        <s v="74 min"/>
        <s v="49 min"/>
        <s v="58 min"/>
        <s v="72 min"/>
        <s v="78 min"/>
        <s v="132 min"/>
        <s v="140 min"/>
        <s v="138 min"/>
        <s v="149 min"/>
        <s v="15 min"/>
        <s v="224 min"/>
        <s v="162 min"/>
        <s v="60 min"/>
        <s v="65 min"/>
        <s v="137 min"/>
        <s v="75 min"/>
        <s v="32 min"/>
        <s v="158 min"/>
        <s v="164 min"/>
        <s v="173 min"/>
        <s v="181 min"/>
        <s v="73 min"/>
        <s v="21 min"/>
        <s v="6 Seasons"/>
        <s v="24 min"/>
        <s v="139 min"/>
        <s v="151 min"/>
        <s v="22 min"/>
        <s v="134 min"/>
        <s v="52 min"/>
        <s v="71 min"/>
        <s v="161 min"/>
        <s v="53 min"/>
        <s v="8 min"/>
        <s v="46 min"/>
        <s v="57 min"/>
        <s v="28 min"/>
        <s v="66 min"/>
        <s v="50 min"/>
        <s v="9 min"/>
        <s v="79 min"/>
        <s v="26 min"/>
        <s v="54 min"/>
        <s v="48 min"/>
        <s v="45 min"/>
        <s v="171 min"/>
        <s v="42 min"/>
        <s v="27 min"/>
        <s v="51 min"/>
        <s v="47 min"/>
        <s v="33 min"/>
        <s v="44 min"/>
        <s v="29 min"/>
        <s v="146 min"/>
        <s v="20 min"/>
        <s v="61 min"/>
        <s v="63 min"/>
        <s v="157 min"/>
        <s v="203 min"/>
        <s v="25 min"/>
        <s v="41 min"/>
        <s v="30 min"/>
        <s v="67 min"/>
        <s v="62 min"/>
        <s v="17 min"/>
        <s v="194 min"/>
        <s v="55 min"/>
        <s v="5 Seasons"/>
        <s v="15 Seasons"/>
        <s v="177 min"/>
        <s v="237 min"/>
        <s v="195 min"/>
        <s v="253 min"/>
        <s v="152 min"/>
        <s v="190 min"/>
        <s v="160 min"/>
        <s v="208 min"/>
        <s v="180 min"/>
        <s v="144 min"/>
        <s v="5 min"/>
        <s v="174 min"/>
        <s v="170 min"/>
        <s v="192 min"/>
        <s v="209 min"/>
        <s v="187 min"/>
        <s v="185 min"/>
        <s v="172 min"/>
        <s v="16 min"/>
        <s v="186 min"/>
        <s v="8 Seasons"/>
        <s v="193 min"/>
        <s v="176 min"/>
        <s v="56 min"/>
        <s v="169 min"/>
        <s v="40 min"/>
        <s v="38 min"/>
        <s v="12 min"/>
        <s v="3 min"/>
        <s v="168 min"/>
        <s v="153 min"/>
        <s v="35 min"/>
        <s v="159 min"/>
        <s v="214 min"/>
        <s v="31 min"/>
        <s v="163 min"/>
        <s v="14 min"/>
        <s v="19 min"/>
        <m/>
        <s v="179 min"/>
        <s v="23 min"/>
        <s v="3 Seasons"/>
        <s v="43 min"/>
        <s v="200 min"/>
        <s v="196 min"/>
        <s v="167 min"/>
        <s v="37 min"/>
        <s v="178 min"/>
        <s v="228 min"/>
        <s v="18 min"/>
        <s v="205 min"/>
        <s v="201 min"/>
        <s v="191 min"/>
      </sharedItems>
    </cacheField>
    <cacheField name="listed_in_1" numFmtId="0">
      <sharedItems count="33">
        <s v="Documentaries"/>
        <s v="Dramas"/>
        <s v="British TV Shows"/>
        <s v="Comedies"/>
        <s v="Horror Movies"/>
        <s v="Thrillers"/>
        <s v="Action &amp; Adventure"/>
        <s v="Sci-Fi &amp; Fantasy"/>
        <s v="Children &amp; Family Movies"/>
        <s v="Classic Movies"/>
        <s v="Crime TV Shows"/>
        <s v="International TV Shows"/>
        <s v="Stand-Up Comedy"/>
        <s v="TV Shows"/>
        <s v="Movies"/>
        <s v="International Movies"/>
        <s v="Kids' TV"/>
        <s v="Reality TV"/>
        <s v="Anime Series"/>
        <s v="Romantic TV Shows"/>
        <s v="Cult Movies"/>
        <s v="TV Dramas"/>
        <s v="Independent Movies"/>
        <s v="Docuseries"/>
        <s v="Music &amp; Musicals"/>
        <s v="Stand-Up Comedy &amp; Talk Shows"/>
        <s v="Romantic Movies"/>
        <s v="Anime Features"/>
        <s v="LGBTQ Movies"/>
        <s v="TV Action &amp; Adventure"/>
        <s v="Classic &amp; Cult TV"/>
        <s v="TV Comedies"/>
        <s v="TV Horror"/>
      </sharedItems>
    </cacheField>
    <cacheField name="listed_in_2" numFmtId="0">
      <sharedItems containsBlank="1"/>
    </cacheField>
    <cacheField name="listed_in_3" numFmtId="0">
      <sharedItems containsBlank="1"/>
    </cacheField>
    <cacheField name="year_range" numFmtId="0">
      <sharedItems count="11">
        <s v="2018 &amp; after"/>
        <s v="Before 2018"/>
        <s v="&gt;=2018" u="1"/>
        <s v="&lt;2018" u="1"/>
        <s v="&gt;=1990" u="1"/>
        <s v="&lt;1990" u="1"/>
        <s v="&lt;=1990" u="1"/>
        <s v="&lt;=2000" u="1"/>
        <s v="&lt;2000" u="1"/>
        <s v="&lt;=2015" u="1"/>
        <s v="&lt;2015" u="1"/>
      </sharedItems>
    </cacheField>
    <cacheField name="year" numFmtId="14">
      <sharedItems containsSemiMixedTypes="0" containsNonDate="0" containsDate="1" containsString="0" minDate="1942-01-01T00:00:00" maxDate="2021-01-02T00:00:00" count="73">
        <d v="2020-01-01T00:00:00"/>
        <d v="1993-01-01T00:00:00"/>
        <d v="2021-01-01T00:00:00"/>
        <d v="1998-01-01T00:00:00"/>
        <d v="2010-01-01T00:00:00"/>
        <d v="2013-01-01T00:00:00"/>
        <d v="2017-01-01T00:00:00"/>
        <d v="1975-01-01T00:00:00"/>
        <d v="1978-01-01T00:00:00"/>
        <d v="1983-01-01T00:00:00"/>
        <d v="1987-01-01T00:00:00"/>
        <d v="2012-01-01T00:00:00"/>
        <d v="2001-01-01T00:00:00"/>
        <d v="2002-01-01T00:00:00"/>
        <d v="2003-01-01T00:00:00"/>
        <d v="2004-01-01T00:00:00"/>
        <d v="2011-01-01T00:00:00"/>
        <d v="2008-01-01T00:00:00"/>
        <d v="2009-01-01T00:00:00"/>
        <d v="2007-01-01T00:00:00"/>
        <d v="2005-01-01T00:00:00"/>
        <d v="2006-01-01T00:00:00"/>
        <d v="2018-01-01T00:00:00"/>
        <d v="2019-01-01T00:00:00"/>
        <d v="1994-01-01T00:00:00"/>
        <d v="2015-01-01T00:00:00"/>
        <d v="1982-01-01T00:00:00"/>
        <d v="1989-01-01T00:00:00"/>
        <d v="2014-01-01T00:00:00"/>
        <d v="1990-01-01T00:00:00"/>
        <d v="1991-01-01T00:00:00"/>
        <d v="1999-01-01T00:00:00"/>
        <d v="2016-01-01T00:00:00"/>
        <d v="1986-01-01T00:00:00"/>
        <d v="1996-01-01T00:00:00"/>
        <d v="1984-01-01T00:00:00"/>
        <d v="1997-01-01T00:00:00"/>
        <d v="1980-01-01T00:00:00"/>
        <d v="1961-01-01T00:00:00"/>
        <d v="1995-01-01T00:00:00"/>
        <d v="1985-01-01T00:00:00"/>
        <d v="1992-01-01T00:00:00"/>
        <d v="2000-01-01T00:00:00"/>
        <d v="1976-01-01T00:00:00"/>
        <d v="1959-01-01T00:00:00"/>
        <d v="1988-01-01T00:00:00"/>
        <d v="1972-01-01T00:00:00"/>
        <d v="1981-01-01T00:00:00"/>
        <d v="1964-01-01T00:00:00"/>
        <d v="1954-01-01T00:00:00"/>
        <d v="1979-01-01T00:00:00"/>
        <d v="1958-01-01T00:00:00"/>
        <d v="1956-01-01T00:00:00"/>
        <d v="1963-01-01T00:00:00"/>
        <d v="1970-01-01T00:00:00"/>
        <d v="1973-01-01T00:00:00"/>
        <d v="1960-01-01T00:00:00"/>
        <d v="1974-01-01T00:00:00"/>
        <d v="1966-01-01T00:00:00"/>
        <d v="1971-01-01T00:00:00"/>
        <d v="1962-01-01T00:00:00"/>
        <d v="1969-01-01T00:00:00"/>
        <d v="1977-01-01T00:00:00"/>
        <d v="1967-01-01T00:00:00"/>
        <d v="1968-01-01T00:00:00"/>
        <d v="1965-01-01T00:00:00"/>
        <d v="1945-01-01T00:00:00"/>
        <d v="1946-01-01T00:00:00"/>
        <d v="1942-01-01T00:00:00"/>
        <d v="1955-01-01T00:00:00"/>
        <d v="1944-01-01T00:00:00"/>
        <d v="1947-01-01T00:00:00"/>
        <d v="1943-01-01T00:00:00"/>
      </sharedItems>
      <fieldGroup par="20"/>
    </cacheField>
    <cacheField name="date_added_todate" numFmtId="14">
      <sharedItems containsSemiMixedTypes="0" containsNonDate="0" containsDate="1" containsString="0" minDate="2008-01-01T00:00:00" maxDate="2108-09-18T00:00:00"/>
    </cacheField>
    <cacheField name="month_added" numFmtId="14">
      <sharedItems count="12">
        <s v="Sep"/>
        <s v="Aug"/>
        <s v="Jul"/>
        <s v="Jun"/>
        <s v="May"/>
        <s v="Apr"/>
        <s v="Mar"/>
        <s v="Feb"/>
        <s v="Jan"/>
        <s v="Dec"/>
        <s v="Nov"/>
        <s v="Oct"/>
      </sharedItems>
    </cacheField>
    <cacheField name="description" numFmtId="0">
      <sharedItems/>
    </cacheField>
    <cacheField name="Months (year)" numFmtId="0" databaseField="0">
      <fieldGroup base="14">
        <rangePr groupBy="months" startDate="1942-01-01T00:00:00" endDate="2021-01-02T00:00:00"/>
        <groupItems count="14">
          <s v="&lt;01-01-1942"/>
          <s v="Jan"/>
          <s v="Feb"/>
          <s v="Mar"/>
          <s v="Apr"/>
          <s v="May"/>
          <s v="Jun"/>
          <s v="Jul"/>
          <s v="Aug"/>
          <s v="Sep"/>
          <s v="Oct"/>
          <s v="Nov"/>
          <s v="Dec"/>
          <s v="&gt;02-01-2021"/>
        </groupItems>
      </fieldGroup>
    </cacheField>
    <cacheField name="Quarters (year)" numFmtId="0" databaseField="0">
      <fieldGroup base="14">
        <rangePr groupBy="quarters" startDate="1942-01-01T00:00:00" endDate="2021-01-02T00:00:00"/>
        <groupItems count="6">
          <s v="&lt;01-01-1942"/>
          <s v="Qtr1"/>
          <s v="Qtr2"/>
          <s v="Qtr3"/>
          <s v="Qtr4"/>
          <s v="&gt;02-01-2021"/>
        </groupItems>
      </fieldGroup>
    </cacheField>
    <cacheField name="Years (year)" numFmtId="0" databaseField="0">
      <fieldGroup base="14">
        <rangePr groupBy="years" startDate="1942-01-01T00:00:00" endDate="2021-01-02T00:00:00"/>
        <groupItems count="82">
          <s v="&lt;01-01-1942"/>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gt;02-01-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51">
  <r>
    <x v="0"/>
    <x v="0"/>
    <x v="0"/>
    <x v="0"/>
    <m/>
    <x v="0"/>
    <s v="September 25, 2021"/>
    <x v="0"/>
    <s v="PG-13"/>
    <x v="0"/>
    <x v="0"/>
    <m/>
    <m/>
    <x v="0"/>
    <x v="0"/>
    <d v="2021-09-25T00:00:00"/>
    <x v="0"/>
    <s v="As her father nears the end of his life, filmmaker Kirsten Johnson stages his death in inventive and comical ways to help them both face the inevitable."/>
  </r>
  <r>
    <x v="1"/>
    <x v="0"/>
    <x v="1"/>
    <x v="1"/>
    <s v="Kofi Ghanaba, Oyafunmike Ogunlano, Alexandra Duah, Nick Medley, Mutabaruka, Afemo Omilami, Reggie Carter, Mzuri"/>
    <x v="0"/>
    <s v="September 24, 2021"/>
    <x v="1"/>
    <s v="TV-MA"/>
    <x v="1"/>
    <x v="1"/>
    <s v=" Independent Movies"/>
    <s v=" International Movies"/>
    <x v="1"/>
    <x v="1"/>
    <d v="2021-09-24T00:00:00"/>
    <x v="0"/>
    <s v="On a photo shoot in Ghana, an American model slips back in time, becomes enslaved on a plantation and bears witness to the agony of her ancestral past."/>
  </r>
  <r>
    <x v="2"/>
    <x v="1"/>
    <x v="2"/>
    <x v="2"/>
    <s v="Mel Giedroyc, Sue Perkins, Mary Berry, Paul Hollywood"/>
    <x v="1"/>
    <s v="September 24, 2021"/>
    <x v="2"/>
    <s v="TV-14"/>
    <x v="2"/>
    <x v="2"/>
    <s v=" Reality TV"/>
    <m/>
    <x v="0"/>
    <x v="2"/>
    <d v="2021-09-24T00:00:00"/>
    <x v="0"/>
    <s v="A talented batch of amateur bakers face off in a 10-week competition, whipping up their best dishes in the hopes of being named the U.K.'s best."/>
  </r>
  <r>
    <x v="3"/>
    <x v="0"/>
    <x v="3"/>
    <x v="3"/>
    <s v="Melissa McCarthy, Chris O'Dowd, Kevin Kline, Timothy Olyphant, Daveed Diggs, Skyler Gisondo, Laura Harrier, Rosalind Chao, Kimberly Quinn, Loretta Devine, Ravi Kapoor"/>
    <x v="0"/>
    <s v="September 24, 2021"/>
    <x v="2"/>
    <s v="PG-13"/>
    <x v="3"/>
    <x v="3"/>
    <s v=" Dramas"/>
    <m/>
    <x v="0"/>
    <x v="2"/>
    <d v="2021-09-24T00:00:00"/>
    <x v="0"/>
    <s v="A woman adjusting to life after a loss contends with a feisty bird that's taken over her garden â€” and a husband who's struggling to find a way forward."/>
  </r>
  <r>
    <x v="4"/>
    <x v="0"/>
    <x v="4"/>
    <x v="4"/>
    <s v="Luna Wedler, Jannis NiewÃ¶hner, Milan Peschel, Edin HasanoviÄ‡, Anna FialovÃ¡, Marlon Boess, Victor Boccard, Fleur Geffrier, Aziz Dyab, MÃ©lanie FouchÃ©, Elizaveta MaximovÃ¡"/>
    <x v="2"/>
    <s v="September 23, 2021"/>
    <x v="2"/>
    <s v="TV-MA"/>
    <x v="4"/>
    <x v="1"/>
    <s v=" International Movies"/>
    <m/>
    <x v="0"/>
    <x v="2"/>
    <d v="2021-09-23T00:00:00"/>
    <x v="0"/>
    <s v="After most of her family is murdered in a terrorist bombing, a young woman is unknowingly lured into joining the very group that killed them."/>
  </r>
  <r>
    <x v="5"/>
    <x v="0"/>
    <x v="5"/>
    <x v="5"/>
    <s v="Prashanth, Aishwarya Rai Bachchan, Sri Lakshmi, Nassar"/>
    <x v="3"/>
    <s v="September 21, 2021"/>
    <x v="3"/>
    <s v="TV-14"/>
    <x v="5"/>
    <x v="3"/>
    <s v=" International Movies"/>
    <s v=" Romantic Movies"/>
    <x v="1"/>
    <x v="3"/>
    <d v="2021-09-21T00:00:00"/>
    <x v="0"/>
    <s v="When the father of the man she loves insists that his twin sons marry twin sisters, a woman creates an alter ego that might be a bit too convincing."/>
  </r>
  <r>
    <x v="6"/>
    <x v="0"/>
    <x v="6"/>
    <x v="6"/>
    <s v="Adam Sandler, Kevin James, Chris Rock, David Spade, Rob Schneider, Salma Hayek, Maria Bello, Maya Rudolph, Colin Quinn, Tim Meadows, Joyce Van Patten"/>
    <x v="0"/>
    <s v="September 20, 2021"/>
    <x v="4"/>
    <s v="PG-13"/>
    <x v="6"/>
    <x v="3"/>
    <m/>
    <m/>
    <x v="1"/>
    <x v="4"/>
    <d v="2021-09-20T00:00:00"/>
    <x v="0"/>
    <s v="Mourning the loss of their beloved junior high basketball coach, five middle-aged pals reunite at a lake house and rediscover the joys of being a kid."/>
  </r>
  <r>
    <x v="7"/>
    <x v="0"/>
    <x v="7"/>
    <x v="7"/>
    <s v="Keri Russell, Josh Hamilton, J.K. Simmons, Dakota Goyo, Kadan Rockett, L.J. Benet, Rich Hutchman, Myndy Crist, Annie Thurman, Jake Brennan"/>
    <x v="0"/>
    <s v="September 19, 2021"/>
    <x v="5"/>
    <s v="PG-13"/>
    <x v="7"/>
    <x v="4"/>
    <s v=" Sci-Fi &amp; Fantasy"/>
    <m/>
    <x v="1"/>
    <x v="5"/>
    <d v="2021-09-19T00:00:00"/>
    <x v="0"/>
    <s v="A familyâ€™s idyllic suburban life shatters when an alien force invades their home, and as they struggle to convince others of the deadly threat."/>
  </r>
  <r>
    <x v="8"/>
    <x v="0"/>
    <x v="8"/>
    <x v="8"/>
    <s v="Liam Hemsworth, Gary Oldman, Amber Heard, Harrison Ford, Lucas Till, Embeth Davidtz, Julian McMahon, Josh Holloway, Richard Dreyfuss, Angela Sarafyan"/>
    <x v="0"/>
    <s v="September 19, 2021"/>
    <x v="5"/>
    <s v="PG-13"/>
    <x v="8"/>
    <x v="5"/>
    <m/>
    <m/>
    <x v="1"/>
    <x v="5"/>
    <d v="2021-09-19T00:00:00"/>
    <x v="0"/>
    <s v="Blackmailed by his company's CEO, a low-level employee finds himself forced to spy on the boss's rival and former mentor."/>
  </r>
  <r>
    <x v="9"/>
    <x v="0"/>
    <x v="9"/>
    <x v="9"/>
    <s v="Billy Magnussen, Ron Yuan, Qu Jingjing, Terry Chen, Vanness Wu, Jin Xing, Philip Ng, Xia Yu, Yu Xia"/>
    <x v="4"/>
    <s v="September 16, 2021"/>
    <x v="6"/>
    <s v="PG-13"/>
    <x v="9"/>
    <x v="6"/>
    <s v=" Dramas"/>
    <m/>
    <x v="1"/>
    <x v="6"/>
    <d v="2021-09-16T00:00:00"/>
    <x v="0"/>
    <s v="A young Bruce Lee angers kung fu traditionalists by teaching outsiders, leading to a showdown with a Shaolin master in this film based on real events."/>
  </r>
  <r>
    <x v="10"/>
    <x v="0"/>
    <x v="10"/>
    <x v="10"/>
    <s v="Roy Scheider, Robert Shaw, Richard Dreyfuss, Lorraine Gary, Murray Hamilton, Carl Gottlieb, Jeffrey Kramer, Susan Backlinie, Jonathan Filley, Ted Grossman"/>
    <x v="0"/>
    <s v="September 16, 2021"/>
    <x v="7"/>
    <s v="PG"/>
    <x v="10"/>
    <x v="6"/>
    <s v=" Classic Movies"/>
    <s v=" Dramas"/>
    <x v="1"/>
    <x v="7"/>
    <d v="2021-09-16T00:00:00"/>
    <x v="0"/>
    <s v="When an insatiable great white shark terrorizes Amity Island, a police chief, an oceanographer and a grizzled shark hunter seek to destroy the beast."/>
  </r>
  <r>
    <x v="11"/>
    <x v="0"/>
    <x v="11"/>
    <x v="11"/>
    <s v="Roy Scheider, Lorraine Gary, Murray Hamilton, Joseph Mascolo, Jeffrey Kramer, Collin Wilcox Paxton, Ann Dusenberry, Mark Gruner, Barry Coe, Susan French"/>
    <x v="0"/>
    <s v="September 16, 2021"/>
    <x v="8"/>
    <s v="PG"/>
    <x v="11"/>
    <x v="1"/>
    <s v=" Horror Movies"/>
    <s v=" Thrillers"/>
    <x v="1"/>
    <x v="8"/>
    <d v="2021-09-16T00:00:00"/>
    <x v="0"/>
    <s v="Four years after the last deadly shark attacks, police chief Martin Brody fights to protect Amity Island from another killer great white."/>
  </r>
  <r>
    <x v="12"/>
    <x v="0"/>
    <x v="12"/>
    <x v="12"/>
    <s v="Dennis Quaid, Bess Armstrong, Simon MacCorkindale, Louis Gossett Jr., John Putch, Lea Thompson, P.H. Moriarty, Dan Blasko, Liz Morris, Lisa Maurer"/>
    <x v="0"/>
    <s v="September 16, 2021"/>
    <x v="9"/>
    <s v="PG"/>
    <x v="12"/>
    <x v="6"/>
    <s v=" Horror Movies"/>
    <s v=" Thrillers"/>
    <x v="1"/>
    <x v="9"/>
    <d v="2021-09-16T00:00:00"/>
    <x v="0"/>
    <s v="After the staff of a marine theme park try to capture a young great white shark, they discover its mother has invaded the enclosure and is out for blood."/>
  </r>
  <r>
    <x v="13"/>
    <x v="0"/>
    <x v="13"/>
    <x v="13"/>
    <s v="Lorraine Gary, Lance Guest, Mario Van Peebles, Karen Young, Michael Caine, Judith Barsi, Mitchell Anderson, Lynn Whitfield"/>
    <x v="0"/>
    <s v="September 16, 2021"/>
    <x v="10"/>
    <s v="PG-13"/>
    <x v="13"/>
    <x v="6"/>
    <s v=" Horror Movies"/>
    <s v=" Thrillers"/>
    <x v="1"/>
    <x v="10"/>
    <d v="2021-09-16T00:00:00"/>
    <x v="0"/>
    <s v="After another deadly shark attack, Ellen Brody has had enough of Amity Island and moves to the Caribbean â€“ but a great white shark follows her there."/>
  </r>
  <r>
    <x v="14"/>
    <x v="0"/>
    <x v="14"/>
    <x v="14"/>
    <s v="Denzel Washington, Ryan Reynolds, Vera Farmiga, Brendan Gleeson, Sam Shepard, RubÃ©n Blades, Nora Arnezeder, Robert Patrick, Liam Cunningham, Joel Kinnaman"/>
    <x v="5"/>
    <s v="September 16, 2021"/>
    <x v="11"/>
    <s v="R"/>
    <x v="14"/>
    <x v="6"/>
    <m/>
    <m/>
    <x v="1"/>
    <x v="11"/>
    <d v="2021-09-16T00:00:00"/>
    <x v="0"/>
    <s v="Young CIA operative Matt Weston must get a dangerous criminal out of an agency safe house that's come under attack and get him to a securer location."/>
  </r>
  <r>
    <x v="15"/>
    <x v="0"/>
    <x v="15"/>
    <x v="15"/>
    <s v="Denzel Washington, Ethan Hawke, Scott Glenn, Tom Berenger, Harris Yulin, Raymond J. Barry, Cliff Curtis, Dr. Dre, Snoop Dogg, Macy Gray, Eva Mendes"/>
    <x v="0"/>
    <s v="September 16, 2021"/>
    <x v="12"/>
    <s v="R"/>
    <x v="15"/>
    <x v="1"/>
    <s v=" Thrillers"/>
    <m/>
    <x v="1"/>
    <x v="12"/>
    <d v="2021-09-16T00:00:00"/>
    <x v="0"/>
    <s v="A rookie cop with one day to prove himself to a veteran LAPD narcotics officer receives a crash course in his mentor's questionable brand of justice."/>
  </r>
  <r>
    <x v="16"/>
    <x v="0"/>
    <x v="16"/>
    <x v="16"/>
    <s v="Kappei Yamaguchi, Satsuki Yukino, Mieko Harada, Koji Tsujitani, Houko Kuwashima, Kumiko Watanabe, Noriko Hidaka, Kenichi Ogata, Toshiyuki Morikawa, Izumi Ogami"/>
    <x v="6"/>
    <s v="September 15, 2021"/>
    <x v="13"/>
    <s v="TV-14"/>
    <x v="16"/>
    <x v="6"/>
    <s v=" Anime Features"/>
    <s v=" International Movies"/>
    <x v="1"/>
    <x v="13"/>
    <d v="2021-09-15T00:00:00"/>
    <x v="0"/>
    <s v="With their biggest foe seemingly defeated, InuYasha and his friends return to everyday life. But the peace is soon shattered by an emerging new enemy."/>
  </r>
  <r>
    <x v="17"/>
    <x v="0"/>
    <x v="17"/>
    <x v="16"/>
    <s v="Kappei Yamaguchi, Satsuki Yukino, Koji Tsujitani, Houko Kuwashima, Kumiko Watanabe, Ken Narita, Akio Otsuka, Kikuko Inoue"/>
    <x v="6"/>
    <s v="September 15, 2021"/>
    <x v="14"/>
    <s v="TV-14"/>
    <x v="16"/>
    <x v="6"/>
    <s v=" Anime Features"/>
    <s v=" International Movies"/>
    <x v="1"/>
    <x v="14"/>
    <d v="2021-09-15T00:00:00"/>
    <x v="0"/>
    <s v="The Great Dog Demon beaqueathed one of the Three Swords of the Fang to each of his two sons. Now the evil power of the third sword has been awakened."/>
  </r>
  <r>
    <x v="18"/>
    <x v="0"/>
    <x v="18"/>
    <x v="16"/>
    <s v="Kappei Yamaguchi, Satsuki Yukino, Koji Tsujitani, Houko Kuwashima, Kumiko Watanabe, Noriko Hidaka, Ken Narita, Cho, Mamiko Noto, Nobutoshi Canna"/>
    <x v="6"/>
    <s v="September 15, 2021"/>
    <x v="15"/>
    <s v="TV-PG"/>
    <x v="17"/>
    <x v="6"/>
    <s v=" Anime Features"/>
    <s v=" International Movies"/>
    <x v="1"/>
    <x v="15"/>
    <d v="2021-09-15T00:00:00"/>
    <x v="0"/>
    <s v="Ai, a young half-demon who has escaped from Horai Island to try to help her people, returns with potential saviors InuYasha, Sesshomaru and Kikyo."/>
  </r>
  <r>
    <x v="19"/>
    <x v="0"/>
    <x v="19"/>
    <x v="16"/>
    <s v="Kappei Yamaguchi, Satsuki Yukino, Koji Tsujitani, Houko Kuwashima, Kumiko Watanabe, Kenichi Ogata, Noriko Hidaka, Hisako Kyoda, Ken Narita, Tomokazu Seki"/>
    <x v="6"/>
    <s v="September 15, 2021"/>
    <x v="12"/>
    <s v="TV-PG"/>
    <x v="18"/>
    <x v="6"/>
    <s v=" Anime Features"/>
    <s v=" International Movies"/>
    <x v="1"/>
    <x v="12"/>
    <d v="2021-09-15T00:00:00"/>
    <x v="0"/>
    <s v="A powerful demon has been sealed away for 200 years. But when the demon's son is awakened, the fate of the world is in jeopardy."/>
  </r>
  <r>
    <x v="20"/>
    <x v="0"/>
    <x v="20"/>
    <x v="17"/>
    <s v="Junko Takeuchi, Chie Nakamura, Rikiya Koyama, Kazuhiko Inoue, Masaki Terasoma, Mie Sonozaki, Yuichi Nakamura, Kengo Kawanishi, Kosei Hirota, Masako Katsuki"/>
    <x v="6"/>
    <s v="September 15, 2021"/>
    <x v="16"/>
    <s v="TV-14"/>
    <x v="19"/>
    <x v="6"/>
    <s v=" Anime Features"/>
    <s v=" International Movies"/>
    <x v="1"/>
    <x v="16"/>
    <d v="2021-09-15T00:00:00"/>
    <x v="0"/>
    <s v="Mistakenly accused of an attack on the Fourth Raikage, ninja Naruto is imprisoned in the impenetrable Hozuki Castle and his powers are sealed."/>
  </r>
  <r>
    <x v="21"/>
    <x v="0"/>
    <x v="21"/>
    <x v="18"/>
    <s v="Junko Takeuchi, Chie Nakamura, Noriaki Sugiyama, Unsho Ishizuka, Motoko Kumai, Kazuhiko Inoue, Rikiya Koyama, Showtaro Morikubo, Nana Mizuki, Satoshi Hino, Shinji Kawada"/>
    <x v="6"/>
    <s v="September 15, 2021"/>
    <x v="17"/>
    <s v="TV-PG"/>
    <x v="20"/>
    <x v="6"/>
    <s v=" Anime Features"/>
    <s v=" International Movies"/>
    <x v="1"/>
    <x v="17"/>
    <d v="2021-09-15T00:00:00"/>
    <x v="0"/>
    <s v="When strange ninjas ambush the village of Konohagakure, it's up to adolescent ninja Naruto and his long-missing pal, Sasuke, to save the planet."/>
  </r>
  <r>
    <x v="22"/>
    <x v="0"/>
    <x v="22"/>
    <x v="17"/>
    <s v="Junko Takeuchi, Chie Nakamura, Kazuhiko Inoue, Satoshi Hino, Showtaro Morikubo, Kentaro Ito, Ryoka Yuzuki, Kohsuke Toriumi, Nana Mizuki, Shinji Kawada, Yoichi Masukawa, Koichi Tochika, Yukari Tamura"/>
    <x v="6"/>
    <s v="September 15, 2021"/>
    <x v="18"/>
    <s v="TV-PG"/>
    <x v="9"/>
    <x v="6"/>
    <s v=" Anime Features"/>
    <s v=" International Movies"/>
    <x v="1"/>
    <x v="18"/>
    <d v="2021-09-15T00:00:00"/>
    <x v="0"/>
    <s v="When four out of five ninja villages are destroyed, the leader of the one spared tries to find the true culprit and protect his land."/>
  </r>
  <r>
    <x v="23"/>
    <x v="0"/>
    <x v="23"/>
    <x v="18"/>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6"/>
    <s v="September 15, 2021"/>
    <x v="19"/>
    <s v="TV-PG"/>
    <x v="21"/>
    <x v="6"/>
    <s v=" Anime Features"/>
    <s v=" International Movies"/>
    <x v="1"/>
    <x v="19"/>
    <d v="2021-09-15T00:00:00"/>
    <x v="0"/>
    <s v="The adventures of adolescent ninja Naruto Uzumaki continue as he's tasked with protecting a priestess from a demon â€“ but to do so, he must die."/>
  </r>
  <r>
    <x v="24"/>
    <x v="0"/>
    <x v="24"/>
    <x v="17"/>
    <s v="Junko Takeuchi, Chie Nakamura, Satoshi Hino, Rikiya Koyama, Nobuaki Fukuda, Kenji Hamada, Keiko Nemoto, Saori Hayami, Yumi Toma, Yuko Kobayashi, Fujiko Takimoto, Mutsumi Tamura, Mayuki Makiguchi, Toshiyuki Morikawa"/>
    <x v="6"/>
    <s v="September 15, 2021"/>
    <x v="4"/>
    <s v="TV-14"/>
    <x v="22"/>
    <x v="6"/>
    <s v=" Anime Features"/>
    <s v=" International Movies"/>
    <x v="1"/>
    <x v="4"/>
    <d v="2021-09-15T00:00:00"/>
    <x v="0"/>
    <s v="When Naruto is sent to recover a missing nin, the rogue manages to send him 20 years into the past, where he unites with his father to battle evil."/>
  </r>
  <r>
    <x v="25"/>
    <x v="0"/>
    <x v="25"/>
    <x v="19"/>
    <s v="Junko Takeuchi, Gamon Kaai, Chie Nakamura, Showtaro Morikubo, Akira Ishida, Yasuyuki Kase, Urara Takano, Sachiko Kojima, Houko Kuwashima, Takako Honda"/>
    <x v="6"/>
    <s v="September 15, 2021"/>
    <x v="20"/>
    <s v="TV-PG"/>
    <x v="7"/>
    <x v="6"/>
    <s v=" Anime Features"/>
    <s v=" International Movies"/>
    <x v="1"/>
    <x v="20"/>
    <d v="2021-09-15T00:00:00"/>
    <x v="0"/>
    <s v="While on a mission to return a missing pet, Naruto and two fellow ninjas are ambushed by brutal knights led by the enigmatic Temujin."/>
  </r>
  <r>
    <x v="26"/>
    <x v="0"/>
    <x v="26"/>
    <x v="20"/>
    <s v="Junko Takeuchi, Chie Nakamura, Yoichi Masukawa, Kazuhiko Inoue, Akio Otsuka, Kyousuke Ikeda, Marika Hayashi, Umeji Sasaki, Masashi Sugawara, Hisao Egawa"/>
    <x v="6"/>
    <s v="September 15, 2021"/>
    <x v="21"/>
    <s v="TV-PG"/>
    <x v="21"/>
    <x v="6"/>
    <s v=" Anime Features"/>
    <s v=" International Movies"/>
    <x v="1"/>
    <x v="21"/>
    <d v="2021-09-15T00:00:00"/>
    <x v="0"/>
    <s v="Exuberant ninja Naruto teams up with his pals Sakura and Kakashi to escort Prince Michiru and his son, Hikaru, to the Crescent Moon kingdom."/>
  </r>
  <r>
    <x v="27"/>
    <x v="0"/>
    <x v="27"/>
    <x v="21"/>
    <s v="Junko Takeuchi, Noriaki Sugiyama, Chie Nakamura, Kazuhiko Inoue, Yuhko Kaida, Tsutomu Isobe, Hirotaka Suzuoki, Jun Karasawa, Harii Kaneko, Ikuo Nishikawa"/>
    <x v="6"/>
    <s v="September 15, 2021"/>
    <x v="15"/>
    <s v="TV-PG"/>
    <x v="23"/>
    <x v="6"/>
    <s v=" Anime Features"/>
    <s v=" International Movies"/>
    <x v="1"/>
    <x v="15"/>
    <d v="2021-09-15T00:00:00"/>
    <x v="0"/>
    <s v="Naruto, Sasuke and Sakura learn they'll be protecting an actress from being hurt while making her next film, but it turns out she's a princess."/>
  </r>
  <r>
    <x v="28"/>
    <x v="0"/>
    <x v="28"/>
    <x v="22"/>
    <s v="Sola Sobowale, Adesua Etomi, Remilekun &quot;Reminisce&quot; Safaru, Tobechukwu &quot;iLLbliss&quot; Ejiofor, Toni Tones, Paul Sambo, Jide Kosoko, Sharon Ooja"/>
    <x v="7"/>
    <s v="September 14, 2021"/>
    <x v="22"/>
    <s v="TV-MA"/>
    <x v="24"/>
    <x v="1"/>
    <s v=" International Movies"/>
    <m/>
    <x v="0"/>
    <x v="22"/>
    <d v="2021-09-14T00:00:00"/>
    <x v="0"/>
    <s v="When a powerful businesswomanâ€™s political ambitions are threatened by her underworld connections, the ensuing power struggle could cost her everything."/>
  </r>
  <r>
    <x v="29"/>
    <x v="0"/>
    <x v="29"/>
    <x v="23"/>
    <s v="Mary Elizabeth Winstead, Jun Kunimura, Woody Harrelson, Tadanobu Asano, Miyavi, Michiel Huisman, Miku Martineau"/>
    <x v="0"/>
    <s v="September 10, 2021"/>
    <x v="2"/>
    <s v="R"/>
    <x v="8"/>
    <x v="6"/>
    <m/>
    <m/>
    <x v="0"/>
    <x v="2"/>
    <d v="2021-09-10T00:00:00"/>
    <x v="0"/>
    <s v="Slipped a fatal poison on her final job, a ruthless assassin working in Tokyo has less than 24 hours to find out who ordered the hit and exact revenge."/>
  </r>
  <r>
    <x v="30"/>
    <x v="0"/>
    <x v="30"/>
    <x v="24"/>
    <s v="Funke Akindele, Ayo Makun, Chioma Chukwuka Akpotha, Yemi Eberechi Alade, Blossom Chukwujekwu, Deyemi Okanlawon, Alexx Ekubo, Zubby Michael, Tina Mba, Femi Jacobs"/>
    <x v="7"/>
    <s v="September 10, 2021"/>
    <x v="0"/>
    <s v="TV-MA"/>
    <x v="25"/>
    <x v="6"/>
    <s v=" Comedies"/>
    <s v=" Dramas"/>
    <x v="0"/>
    <x v="0"/>
    <d v="2021-09-10T00:00:00"/>
    <x v="0"/>
    <s v="Twins are reunited as a good-hearted female gangster and her uptight rich sister take on family, crime, cops and all of the trouble that follows them."/>
  </r>
  <r>
    <x v="31"/>
    <x v="0"/>
    <x v="31"/>
    <x v="25"/>
    <s v="Emma Roberts, Danielle Macdonald, Awkwafina, Eiza GonzÃ¡lez, Milla Jovovich, Jeremy Irvine, Arnaud Valois, Daniel Horvath"/>
    <x v="8"/>
    <s v="September 9, 2021"/>
    <x v="23"/>
    <s v="TV-MA"/>
    <x v="21"/>
    <x v="7"/>
    <s v=" Thrillers"/>
    <m/>
    <x v="0"/>
    <x v="23"/>
    <d v="2021-09-09T00:00:00"/>
    <x v="0"/>
    <s v="Uma wakes up in a lush tropical facility designed to turn willful girls into perfect ladies. Thatâ€™s bad enough, but its real purpose is even worse."/>
  </r>
  <r>
    <x v="32"/>
    <x v="0"/>
    <x v="32"/>
    <x v="26"/>
    <m/>
    <x v="9"/>
    <s v="September 9, 2021"/>
    <x v="2"/>
    <s v="TV-14"/>
    <x v="26"/>
    <x v="0"/>
    <s v=" International Movies"/>
    <m/>
    <x v="0"/>
    <x v="2"/>
    <d v="2021-09-09T00:00:00"/>
    <x v="0"/>
    <s v="This documentary traces the capture of serial killer Guy Georges through the tireless work of two women: a police chief and a victim's mother."/>
  </r>
  <r>
    <x v="33"/>
    <x v="0"/>
    <x v="33"/>
    <x v="27"/>
    <s v="Will Arnett, Ludacris, Natasha Lyonne, Stanley Tucci, Jordin Sparks, Gabriel Iglesias, Shaquille O'Neal, Omar Chaparro, Alan Cumming, Andy Beckwith, Delia Sheppard, Kerry Shale"/>
    <x v="1"/>
    <s v="September 8, 2021"/>
    <x v="22"/>
    <s v="PG"/>
    <x v="0"/>
    <x v="8"/>
    <s v=" Comedies"/>
    <m/>
    <x v="0"/>
    <x v="22"/>
    <d v="2021-09-08T00:00:00"/>
    <x v="0"/>
    <s v="A rough and tough police dog must go undercover with an FBI agent as a prim and proper pet at a dog show to save a baby panda from an illegal sale."/>
  </r>
  <r>
    <x v="34"/>
    <x v="0"/>
    <x v="34"/>
    <x v="28"/>
    <s v="Ronnie Van Zandt, Gary Rossington, Allen Collins, Leon Wilkeson, Bob Burns, Billy Powell, Ed King, Artimus Pyle, Steve Gaines, Johnny Van Zant"/>
    <x v="0"/>
    <s v="September 7, 2021"/>
    <x v="22"/>
    <s v="TV-MA"/>
    <x v="7"/>
    <x v="0"/>
    <s v=" Music &amp; Musicals"/>
    <m/>
    <x v="0"/>
    <x v="22"/>
    <d v="2021-09-07T00:00:00"/>
    <x v="0"/>
    <s v="Using interviews and archival footage, this documentary charts the story of the legendary Southern rockers with a focus on front man Ronnie Van Zant."/>
  </r>
  <r>
    <x v="35"/>
    <x v="0"/>
    <x v="35"/>
    <x v="29"/>
    <m/>
    <x v="0"/>
    <s v="September 7, 2021"/>
    <x v="2"/>
    <s v="TV-MA"/>
    <x v="27"/>
    <x v="0"/>
    <s v=" Sports Movies"/>
    <m/>
    <x v="0"/>
    <x v="2"/>
    <d v="2021-09-07T00:00:00"/>
    <x v="0"/>
    <s v="Under pressure to continue a winning tradition in American tennis, Mardy Fish faced mental health challenges that changed his life on and off the court."/>
  </r>
  <r>
    <x v="36"/>
    <x v="0"/>
    <x v="36"/>
    <x v="30"/>
    <s v="Antony Varghese, Reshma Rajan, Binny Rinky Benjamin, Vineeth Vishwam, Kichu Tellus, Sreekanth Dasan, Sarath Kumar, Tito Wilson, Anandhu, Bitto Davis, Sinoj Varghese"/>
    <x v="3"/>
    <s v="September 5, 2021"/>
    <x v="6"/>
    <s v="TV-14"/>
    <x v="28"/>
    <x v="6"/>
    <s v=" Comedies"/>
    <s v=" Dramas"/>
    <x v="1"/>
    <x v="6"/>
    <d v="2021-09-05T00:00:00"/>
    <x v="0"/>
    <s v="After growing up amidst the gang wars of his hometown, Vincent forms an entrepreneurial squad of his own and ends up on the wrong side of the law."/>
  </r>
  <r>
    <x v="37"/>
    <x v="0"/>
    <x v="37"/>
    <x v="31"/>
    <s v="Mandy Grace, David de Vos, Donna Rusch, Devan Key, Isabella Mancuso, Ariana Guido"/>
    <x v="0"/>
    <s v="September 4, 2021"/>
    <x v="22"/>
    <s v="G"/>
    <x v="0"/>
    <x v="8"/>
    <s v=" Dramas"/>
    <m/>
    <x v="0"/>
    <x v="22"/>
    <d v="2021-09-04T00:00:00"/>
    <x v="0"/>
    <s v="When a grieving teen must work off her debt to a ranch, she cares for a wounded horse that teaches her more about healing than she expected."/>
  </r>
  <r>
    <x v="38"/>
    <x v="0"/>
    <x v="38"/>
    <x v="32"/>
    <s v="Madhuri Dixit, Shah Rukh Khan, Tinnu Anand, Johny Lever, Kalpana Iyer, Himani Shivpuri, Sudha Chandran, Beena, Kiran Kumar"/>
    <x v="3"/>
    <s v="September 2, 2021"/>
    <x v="24"/>
    <s v="TV-14"/>
    <x v="29"/>
    <x v="1"/>
    <s v=" International Movies"/>
    <s v=" Thrillers"/>
    <x v="1"/>
    <x v="24"/>
    <d v="2021-09-02T00:00:00"/>
    <x v="0"/>
    <s v="A wealthy industrialistâ€™s dangerous obsession with a flight attendant destroys her world, until she takes matters into her own hands to exact revenge."/>
  </r>
  <r>
    <x v="39"/>
    <x v="0"/>
    <x v="39"/>
    <x v="33"/>
    <s v="Abbie Cornish, Ben Whishaw, Paul Schneider, Kerry Fox, Edie Martin, Thomas Brodie-Sangster, Claudie Blakley, Gerard Monaco, Antonia Campbell-Hughes, Samuel Roukin"/>
    <x v="1"/>
    <s v="September 2, 2021"/>
    <x v="18"/>
    <s v="PG"/>
    <x v="30"/>
    <x v="1"/>
    <s v=" Romantic Movies"/>
    <m/>
    <x v="1"/>
    <x v="18"/>
    <d v="2021-09-02T00:00:00"/>
    <x v="0"/>
    <s v="This drama details the passionate three-year romance between Romantic poet John Keats â€“ who died tragically at age 25 â€“ and his great love and muse."/>
  </r>
  <r>
    <x v="40"/>
    <x v="0"/>
    <x v="40"/>
    <x v="34"/>
    <s v="Krrish Chhabria, Hetal Gada, Vipin Sharma, Gulfam Khan, Suresh Menon, Vijay Maurya, Rajiv Lakshman, Ninad Kamat"/>
    <x v="3"/>
    <s v="September 2, 2021"/>
    <x v="25"/>
    <s v="TV-PG"/>
    <x v="31"/>
    <x v="3"/>
    <s v=" Dramas"/>
    <s v=" Independent Movies"/>
    <x v="1"/>
    <x v="25"/>
    <d v="2021-09-02T00:00:00"/>
    <x v="0"/>
    <s v="A movie-loving 10-year-old and her blind little brother trek to meet Indian superstar Shah Rukh Khan for help in getting the boy an eye operation."/>
  </r>
  <r>
    <x v="41"/>
    <x v="0"/>
    <x v="41"/>
    <x v="35"/>
    <m/>
    <x v="1"/>
    <s v="September 2, 2021"/>
    <x v="2"/>
    <s v="PG-13"/>
    <x v="32"/>
    <x v="0"/>
    <m/>
    <m/>
    <x v="0"/>
    <x v="2"/>
    <d v="2021-09-02T00:00:00"/>
    <x v="0"/>
    <s v="This documentary stitches together never-before-seen interviews with the last living generation of people who participated in Hitler's Third Reich."/>
  </r>
  <r>
    <x v="42"/>
    <x v="0"/>
    <x v="42"/>
    <x v="36"/>
    <s v="Akshay Oberoi, Pankaj Tripathi, Ragini Khanna, Aamir Bashir, Shalini Vatsa, Ashish Verma"/>
    <x v="3"/>
    <s v="September 2, 2021"/>
    <x v="6"/>
    <s v="TV-14"/>
    <x v="8"/>
    <x v="1"/>
    <s v=" International Movies"/>
    <s v=" Thrillers"/>
    <x v="1"/>
    <x v="6"/>
    <d v="2021-09-02T00:00:00"/>
    <x v="0"/>
    <s v="When the daughter of a wealthy family returns from college, she gets a frosty welcome from her brother, who has problems â€“ and plans â€“ of his own."/>
  </r>
  <r>
    <x v="43"/>
    <x v="0"/>
    <x v="43"/>
    <x v="33"/>
    <s v="Meg Ryan, Mark Ruffalo, Jennifer Jason Leigh, Nick Damici, Sharrieff Pugh, Kevin Bacon, Yaani King Mondschein, Heather Litteer"/>
    <x v="1"/>
    <s v="September 2, 2021"/>
    <x v="14"/>
    <s v="R"/>
    <x v="33"/>
    <x v="5"/>
    <m/>
    <m/>
    <x v="1"/>
    <x v="14"/>
    <d v="2021-09-02T00:00:00"/>
    <x v="0"/>
    <s v="After embarking on an affair with the cop probing the murder of a young woman, an insular schoolteacher suspects her lover was involved in the crime."/>
  </r>
  <r>
    <x v="44"/>
    <x v="0"/>
    <x v="44"/>
    <x v="37"/>
    <s v="Aadil Khan, Sadia Khateeb, Zain Khan Durrani, Priyanshu Chatterjee, Bhavna Chauhan, Ashwin Dhar, Farid Azad Khan, Saghar Sehrai"/>
    <x v="3"/>
    <s v="September 2, 2021"/>
    <x v="0"/>
    <s v="TV-14"/>
    <x v="14"/>
    <x v="1"/>
    <s v=" International Movies"/>
    <s v=" Romantic Movies"/>
    <x v="0"/>
    <x v="0"/>
    <d v="2021-09-02T00:00:00"/>
    <x v="0"/>
    <s v="A couple must strive to remain resilient after regional hostilities drive them from their beloved home into a refugee camp."/>
  </r>
  <r>
    <x v="45"/>
    <x v="0"/>
    <x v="45"/>
    <x v="38"/>
    <s v="Hilary Duff, Chad Michael Murray, Jennifer Coolidge, Dan Byrd, Regina King, Julie Gonzalo, Lin Shaye, Madeline Zima, Andrea Avery, Mary Pat Gleason, Paul Rodriguez, Whip Hubley, Kevin Kilner, Erica Hubbard, Simon Helberg"/>
    <x v="0"/>
    <s v="September 1, 2021"/>
    <x v="15"/>
    <s v="PG"/>
    <x v="21"/>
    <x v="8"/>
    <s v=" Comedies"/>
    <m/>
    <x v="1"/>
    <x v="15"/>
    <d v="2021-09-01T00:00:00"/>
    <x v="0"/>
    <s v="Teen Sam meets the boy of her dreams at a dance before returning to toil in her stepmother's diner. Can her lost cell phone bring them together?"/>
  </r>
  <r>
    <x v="46"/>
    <x v="0"/>
    <x v="46"/>
    <x v="39"/>
    <s v="Robert Redford, Jennifer Lopez, Morgan Freeman, Josh Lucas, Damian Lewis, Camryn Manheim, Becca Gardner, Lynda Boyd, Rob Hayter, P. Lynn Johnson"/>
    <x v="2"/>
    <s v="September 1, 2021"/>
    <x v="20"/>
    <s v="PG-13"/>
    <x v="34"/>
    <x v="1"/>
    <m/>
    <m/>
    <x v="1"/>
    <x v="20"/>
    <d v="2021-09-01T00:00:00"/>
    <x v="0"/>
    <s v="A grieving widow and her daughter move in with her estranged father-in-law in Wyoming, where time allows them to heal and forgive."/>
  </r>
  <r>
    <x v="47"/>
    <x v="0"/>
    <x v="47"/>
    <x v="40"/>
    <s v="Harrison Ford, Rutger Hauer, Sean Young, Edward James Olmos, M. Emmet Walsh, Daryl Hannah, William Sanderson, Brion James, Joe Turkel, Joanna Cassidy, James Hong, Morgan Paull"/>
    <x v="0"/>
    <s v="September 1, 2021"/>
    <x v="26"/>
    <s v="R"/>
    <x v="35"/>
    <x v="6"/>
    <s v=" Classic Movies"/>
    <s v=" Cult Movies"/>
    <x v="1"/>
    <x v="26"/>
    <d v="2021-09-01T00:00:00"/>
    <x v="0"/>
    <s v="In a smog-choked dystopian Los Angeles, blade runner Rick Deckard is called out of retirement to snuff a quartet of escaped &quot;replicants.&quot;"/>
  </r>
  <r>
    <x v="48"/>
    <x v="0"/>
    <x v="48"/>
    <x v="41"/>
    <s v="Sharlto Copley, Hugh Jackman, Sigourney Weaver, Dev Patel, Ninja, Yo-Landi Visser, Jose Pablo Cantillo, Brandon Auret, Johnny Selema, Maurice Carpede"/>
    <x v="5"/>
    <s v="September 1, 2021"/>
    <x v="25"/>
    <s v="R"/>
    <x v="36"/>
    <x v="6"/>
    <s v=" Sci-Fi &amp; Fantasy"/>
    <m/>
    <x v="1"/>
    <x v="25"/>
    <d v="2021-09-01T00:00:00"/>
    <x v="0"/>
    <s v="In a futuristic society where an indestructible robot police force keeps crime at bay, a lone droid evolves to the next level of artificial intelligence."/>
  </r>
  <r>
    <x v="49"/>
    <x v="0"/>
    <x v="49"/>
    <x v="42"/>
    <s v="Harrison Ford, Willem Dafoe, Anne Archer, Joaquim de Almeida, Henry Czerny, Harris Yulin, Donald Moffat, Miguel Sandoval, Benjamin Bratt, Dean Jones, Thora Birch, James Earl Jones, Raymond Cruz"/>
    <x v="0"/>
    <s v="September 1, 2021"/>
    <x v="24"/>
    <s v="PG-13"/>
    <x v="37"/>
    <x v="6"/>
    <s v=" Dramas"/>
    <m/>
    <x v="1"/>
    <x v="24"/>
    <d v="2021-09-01T00:00:00"/>
    <x v="0"/>
    <s v="When the president's friend is murdered, CIA Deputy Director Jack Ryan becomes unwittingly involved in an illegal war against a Colombian drug cartel."/>
  </r>
  <r>
    <x v="50"/>
    <x v="0"/>
    <x v="50"/>
    <x v="43"/>
    <s v="Sylvester Stallone, John Lithgow, Michael Rooker, Janine Turner, Rex Linn, Caroline Goodall, Leon, Craig Fairbrass, Ralph Waite, Max Perlich, Paul Winfield"/>
    <x v="0"/>
    <s v="September 1, 2021"/>
    <x v="1"/>
    <s v="R"/>
    <x v="38"/>
    <x v="6"/>
    <m/>
    <m/>
    <x v="1"/>
    <x v="1"/>
    <d v="2021-09-01T00:00:00"/>
    <x v="0"/>
    <s v="Ranger Gabe Walker and his partner are called to rescue a group of stranded climbers, only to learn the climbers are actually thieving hijackers."/>
  </r>
  <r>
    <x v="51"/>
    <x v="0"/>
    <x v="51"/>
    <x v="44"/>
    <s v="Jude Law, Nicole Kidman, RenÃ©e Zellweger, Eileen Atkins, Brendan Gleeson, Philip Seymour Hoffman, Natalie Portman, Giovanni Ribisi, Donald Sutherland, Ray Winstone"/>
    <x v="0"/>
    <s v="September 1, 2021"/>
    <x v="14"/>
    <s v="R"/>
    <x v="39"/>
    <x v="1"/>
    <s v=" Romantic Movies"/>
    <m/>
    <x v="1"/>
    <x v="14"/>
    <d v="2021-09-01T00:00:00"/>
    <x v="0"/>
    <s v="This drama follows a wounded Civil War soldier making the long journey home, while his faraway love fights for survival on her deceased father's farm."/>
  </r>
  <r>
    <x v="52"/>
    <x v="0"/>
    <x v="52"/>
    <x v="45"/>
    <s v="Paul Hogan, Linda Kozlowski, Jere Burns, Jonathan Banks, Aida Turturro, Alec Wilson, Gerry Skilton, Steve Rackman, Serge Cockburn, Paul Rodriguez, Mark Adair-Rios, Tiriel Mora, Grant Piro, Mike Tyson"/>
    <x v="10"/>
    <s v="September 1, 2021"/>
    <x v="12"/>
    <s v="PG"/>
    <x v="21"/>
    <x v="6"/>
    <s v=" Comedies"/>
    <m/>
    <x v="1"/>
    <x v="12"/>
    <d v="2021-09-01T00:00:00"/>
    <x v="0"/>
    <s v="When Mick &quot;Crocodile&quot; Dundee and his family land in Los Angeles, they soon learn some lessons about American life in this comedy sequel."/>
  </r>
  <r>
    <x v="53"/>
    <x v="0"/>
    <x v="53"/>
    <x v="39"/>
    <s v="Channing Tatum, Amanda Seyfried, Richard Jenkins, Henry Thomas, D.J. Cotrona, Cullen Moss, Gavin McCulley, Jose Lucena Jr., Keith Robinson, Scott Porter"/>
    <x v="0"/>
    <s v="September 1, 2021"/>
    <x v="4"/>
    <s v="PG-13"/>
    <x v="34"/>
    <x v="1"/>
    <s v=" Romantic Movies"/>
    <m/>
    <x v="1"/>
    <x v="4"/>
    <d v="2021-09-01T00:00:00"/>
    <x v="0"/>
    <s v="While on summer leave, a U.S. soldier falls for a college student. But when he's forced to reenlist, their handwritten letters hold the lovers together."/>
  </r>
  <r>
    <x v="54"/>
    <x v="0"/>
    <x v="54"/>
    <x v="46"/>
    <s v="Danny Aiello, Ossie Davis, Ruby Dee, Richard Edson, Giancarlo Esposito, Spike Lee, Bill Nunn, John Turturro, Paul Benjamin, Frankie Faison, Samuel L. Jackson, Rosie Perez, Martin Lawrence, Miguel Sandoval"/>
    <x v="0"/>
    <s v="September 1, 2021"/>
    <x v="27"/>
    <s v="R"/>
    <x v="40"/>
    <x v="9"/>
    <s v=" Comedies"/>
    <s v=" Dramas"/>
    <x v="1"/>
    <x v="27"/>
    <d v="2021-09-01T00:00:00"/>
    <x v="0"/>
    <s v="On a sweltering day in Brooklyn, simmering racial tensions between residents rise to the surface and ignite rage, violence and tragedy."/>
  </r>
  <r>
    <x v="55"/>
    <x v="0"/>
    <x v="55"/>
    <x v="47"/>
    <s v="JoaquÃ­n Furriel, Luis Ziembrowski, Guillermo Pfening, MÃ³nica Lairana, GermÃ¡n de Silva, Victoria Raposo, Andrea Garrote"/>
    <x v="11"/>
    <s v="September 1, 2021"/>
    <x v="28"/>
    <s v="TV-MA"/>
    <x v="18"/>
    <x v="1"/>
    <s v=" International Movies"/>
    <s v=" Thrillers"/>
    <x v="1"/>
    <x v="28"/>
    <d v="2021-09-01T00:00:00"/>
    <x v="0"/>
    <s v="A lawyer defends an illiterate man whose exploitation by a cruel boss while working as a butcher in Buenos Aires led to tragedy. Based on a true case."/>
  </r>
  <r>
    <x v="56"/>
    <x v="0"/>
    <x v="56"/>
    <x v="48"/>
    <s v="Bruce Willis, Kellan Lutz, Gina Carano, D.B. Sweeney, Joshua Mikel, Steve Coulter, Dan Bilzerian, Heather Johansen"/>
    <x v="0"/>
    <s v="September 1, 2021"/>
    <x v="25"/>
    <s v="R"/>
    <x v="41"/>
    <x v="6"/>
    <m/>
    <m/>
    <x v="1"/>
    <x v="25"/>
    <d v="2021-09-01T00:00:00"/>
    <x v="0"/>
    <s v="When a retired CIA agent is kidnapped, his son, a government analyst, embarks on an unauthorized mission to find him and halt a terrorist plot."/>
  </r>
  <r>
    <x v="57"/>
    <x v="0"/>
    <x v="57"/>
    <x v="49"/>
    <s v="Hilary Swank, Patrick Dempsey, Scott Glenn, Imelda Staunton, April L. Hernandez, Mario, Kristin Herrera, Jaclyn Ngan, Sergio Montalvo, Jason Finn, Deance Wyatt, Vanetta Smith"/>
    <x v="2"/>
    <s v="September 1, 2021"/>
    <x v="19"/>
    <s v="PG-13"/>
    <x v="10"/>
    <x v="1"/>
    <m/>
    <m/>
    <x v="1"/>
    <x v="19"/>
    <d v="2021-09-01T00:00:00"/>
    <x v="0"/>
    <s v="While her at-risk students are reading classics such as &quot;The Diary of Anne Frank,&quot; a teacher asks them to keep journals about their troubled lives."/>
  </r>
  <r>
    <x v="58"/>
    <x v="0"/>
    <x v="58"/>
    <x v="50"/>
    <s v="Ryan Reynolds, Blake Lively, Peter Sarsgaard, Mark Strong, Tim Robbins, Jay O. Sanders, Taika Waititi, Angela Bassett"/>
    <x v="0"/>
    <s v="September 1, 2021"/>
    <x v="16"/>
    <s v="PG-13"/>
    <x v="31"/>
    <x v="6"/>
    <s v=" Sci-Fi &amp; Fantasy"/>
    <m/>
    <x v="1"/>
    <x v="16"/>
    <d v="2021-09-01T00:00:00"/>
    <x v="0"/>
    <s v="Test pilot Hal Jordan harnesses glowing new powers for good when he wears an otherworldly ring and helps an intergalactic force stop a powerful threat."/>
  </r>
  <r>
    <x v="59"/>
    <x v="0"/>
    <x v="59"/>
    <x v="51"/>
    <s v="Christopher Reid, Christopher Martin, Robin Harris, Tisha Campbell, A.J. Johnson, Martin Lawrence, Paul Anthony, Bowlegged Lou, B-Fine, Edith Fields, Kelly Jo Minter, Clifton Powell, Verda Bridges"/>
    <x v="0"/>
    <s v="September 1, 2021"/>
    <x v="29"/>
    <s v="R"/>
    <x v="3"/>
    <x v="3"/>
    <s v=" Cult Movies"/>
    <m/>
    <x v="1"/>
    <x v="29"/>
    <d v="2021-09-01T00:00:00"/>
    <x v="0"/>
    <s v="Grounded by his strict father, Kid risks life and limb to go to his best friend Play's big bash but experiences one obstacle after another."/>
  </r>
  <r>
    <x v="60"/>
    <x v="0"/>
    <x v="60"/>
    <x v="52"/>
    <s v="Christopher Reid, Christopher Martin, Martin Lawrence, Bowlegged Lou, Paul Anthony, B-Fine, Tisha Campbell, Kamron, Iman, Queen Latifah"/>
    <x v="0"/>
    <s v="September 1, 2021"/>
    <x v="30"/>
    <s v="R"/>
    <x v="32"/>
    <x v="3"/>
    <s v=" Cult Movies"/>
    <s v=" Music &amp; Musicals"/>
    <x v="1"/>
    <x v="30"/>
    <d v="2021-09-01T00:00:00"/>
    <x v="0"/>
    <s v="Kid goes off to college with scholarship money but when Play loses Kid's tuition funds to a shady music promoter, they devise a wild plan to raise cash."/>
  </r>
  <r>
    <x v="61"/>
    <x v="0"/>
    <x v="61"/>
    <x v="53"/>
    <s v="Christopher Reid, Christopher Martin, Tisha Campbell, David Edwards, Angela Means, Ketty Lester, Bernie Mac, Michael Colyar, Chris Tucker, Khandi Alexander"/>
    <x v="0"/>
    <s v="September 1, 2021"/>
    <x v="24"/>
    <s v="R"/>
    <x v="32"/>
    <x v="3"/>
    <s v=" Music &amp; Musicals"/>
    <m/>
    <x v="1"/>
    <x v="24"/>
    <d v="2021-09-01T00:00:00"/>
    <x v="0"/>
    <s v="After Kid gets engaged, Play plans to throw the biggest bachelor party ever. But every celebration for these two always comes with complications."/>
  </r>
  <r>
    <x v="62"/>
    <x v="0"/>
    <x v="62"/>
    <x v="54"/>
    <s v="Master P, Anthony Johnson, Gretchen Palmer, Frantz Turner, Richard Keats, Joe Estevez, William Knight, Anthony Boswell, Tommy 'Tiny' Lister, Helen Martin, John Witherspoon, Mia X"/>
    <x v="0"/>
    <s v="September 1, 2021"/>
    <x v="3"/>
    <s v="R"/>
    <x v="20"/>
    <x v="6"/>
    <s v=" Comedies"/>
    <m/>
    <x v="1"/>
    <x v="3"/>
    <d v="2021-09-01T00:00:00"/>
    <x v="0"/>
    <s v="After getting their hands on a misdirected shipment of cell phones, two hustlers try to cash in by hawking the merchandise from the back of their van."/>
  </r>
  <r>
    <x v="63"/>
    <x v="0"/>
    <x v="63"/>
    <x v="55"/>
    <s v="Omar Epps, LL Cool J, Nia Long, Stanley Tucci, Pam Grier, Hill Harper, Jake Weber, David Patrick Kelly, Veronica Webb, Ron Canada, Robert LaSardo, Gano Grills, Ivonne Coll, Don Harvey, Mya, Nasir 'Nas' Jones, Jermaine Dupri"/>
    <x v="0"/>
    <s v="September 1, 2021"/>
    <x v="31"/>
    <s v="R"/>
    <x v="7"/>
    <x v="5"/>
    <m/>
    <m/>
    <x v="1"/>
    <x v="31"/>
    <d v="2021-09-01T00:00:00"/>
    <x v="0"/>
    <s v="Rookie cop Jeffrey Cole poses as a drug dealer to take down a crime lord and soon gets caught up in an underworld of bribery, intimidation and murder."/>
  </r>
  <r>
    <x v="64"/>
    <x v="0"/>
    <x v="64"/>
    <x v="56"/>
    <s v="Jay Chou, Anne Suzuki, Edison Chen, Anthony Wong Chau-sang, Shawn Yue, Chapman To, Jordan Chan, Kenny Bee"/>
    <x v="4"/>
    <s v="September 1, 2021"/>
    <x v="20"/>
    <s v="TV-14"/>
    <x v="42"/>
    <x v="6"/>
    <s v=" International Movies"/>
    <m/>
    <x v="1"/>
    <x v="20"/>
    <d v="2021-09-01T00:00:00"/>
    <x v="0"/>
    <s v="By day, an 18-year-old delivers tofu for his father, a retired race car driver; but by night, it's the teen's turn to take the wheel."/>
  </r>
  <r>
    <x v="65"/>
    <x v="0"/>
    <x v="65"/>
    <x v="57"/>
    <s v="Jai Brooks, Luke Brooks, James Yammouni, Daniel Sahyounie, Beau Brooks"/>
    <x v="0"/>
    <s v="September 1, 2021"/>
    <x v="32"/>
    <s v="TV-MA"/>
    <x v="17"/>
    <x v="3"/>
    <m/>
    <m/>
    <x v="1"/>
    <x v="32"/>
    <d v="2021-09-01T00:00:00"/>
    <x v="0"/>
    <s v="Follow the story of three Australian brothers and their two friends who became an international sensation by posting pranks and gags on YouTube."/>
  </r>
  <r>
    <x v="66"/>
    <x v="0"/>
    <x v="66"/>
    <x v="58"/>
    <s v="David Bowie, Jennifer Connelly, Frank Oz, Kevin Clash, Anthony Asbury, Dave Goelz, Brian Henson, Ron Mueck, Karen Prell, Shari Weiser"/>
    <x v="1"/>
    <s v="September 1, 2021"/>
    <x v="33"/>
    <s v="PG"/>
    <x v="43"/>
    <x v="6"/>
    <s v=" Children &amp; Family Movies"/>
    <s v=" Cult Movies"/>
    <x v="1"/>
    <x v="33"/>
    <d v="2021-09-01T00:00:00"/>
    <x v="0"/>
    <s v="In Jim Henson's fantasy, teen Sarah embarks on a life-altering quest to rescue her little brother from the clutches of a treacherous goblin."/>
  </r>
  <r>
    <x v="67"/>
    <x v="0"/>
    <x v="67"/>
    <x v="59"/>
    <s v="Amanda Seyfried, Christopher Egan, Gael GarcÃ­a Bernal, Vanessa Redgrave, Franco Nero, Luisa Ranieri, Marina Massironi, Milena Vukotic, Marcia DeBonis, Luisa De Santis, Lidia Biondi, Giordano Formenti, Chris Egan"/>
    <x v="0"/>
    <s v="September 1, 2021"/>
    <x v="4"/>
    <s v="PG"/>
    <x v="44"/>
    <x v="3"/>
    <s v=" Dramas"/>
    <s v=" Romantic Movies"/>
    <x v="1"/>
    <x v="4"/>
    <d v="2021-09-01T00:00:00"/>
    <x v="0"/>
    <s v="By responding to a letter addressed to Shakespeare's tragic heroine Juliet Capulet, an American woman in Verona, Italy, is led in search of romance."/>
  </r>
  <r>
    <x v="68"/>
    <x v="0"/>
    <x v="68"/>
    <x v="60"/>
    <s v="Katie Douglas, Celina Martin, Peter Outerbridge, Sara Canning, Alexis Whelan, Amalia Williamson, Josette Halpert, Kiana Madeira"/>
    <x v="12"/>
    <s v="September 1, 2021"/>
    <x v="22"/>
    <s v="TV-14"/>
    <x v="19"/>
    <x v="7"/>
    <s v=" Thrillers"/>
    <m/>
    <x v="0"/>
    <x v="22"/>
    <d v="2021-09-01T00:00:00"/>
    <x v="0"/>
    <s v="In a bleak academy that teaches girls the virtues of passivity, two students uncover the ghastly purpose behind their training and resolve to escape."/>
  </r>
  <r>
    <x v="69"/>
    <x v="0"/>
    <x v="69"/>
    <x v="61"/>
    <s v="Nick Cannon, Christina Milian, Kenan Thompson, Kal Penn, Steve Harvey, Al Thompson, Ashley Monique Clark, Elimu Nelson, Nichole Robinson, Melissa Schuman"/>
    <x v="0"/>
    <s v="September 1, 2021"/>
    <x v="14"/>
    <s v="PG-13"/>
    <x v="43"/>
    <x v="3"/>
    <s v=" Romantic Movies"/>
    <m/>
    <x v="1"/>
    <x v="14"/>
    <d v="2021-09-01T00:00:00"/>
    <x v="0"/>
    <s v="A nerdy teen tries to make himself cool by association when he convinces a popular cheerleader to pose as his girlfriend."/>
  </r>
  <r>
    <x v="70"/>
    <x v="0"/>
    <x v="70"/>
    <x v="62"/>
    <s v="Miriam Chin Wah Yeung, Shawn Yue, Singh Hartihan Bitto, Isabel Chan, Cheung Tat-ming, Matt Chow, Chui Tien-you, Queenie Chu, Charmaine Fong, Vincent Kok"/>
    <x v="13"/>
    <s v="September 1, 2021"/>
    <x v="4"/>
    <s v="TV-MA"/>
    <x v="6"/>
    <x v="3"/>
    <s v=" Dramas"/>
    <s v=" International Movies"/>
    <x v="1"/>
    <x v="4"/>
    <d v="2021-09-01T00:00:00"/>
    <x v="0"/>
    <s v="When the Hong Kong government enacts a ban on smoking cigarettes indoors, the new law drives hard-core smokers outside, facilitating unlikely connections."/>
  </r>
  <r>
    <x v="71"/>
    <x v="0"/>
    <x v="71"/>
    <x v="63"/>
    <s v="Jack Nicholson, Glenn Close, Annette Bening, Pierce Brosnan, Danny DeVito, Martin Short, Sarah Jessica Parker, Michael J. Fox, Rod Steiger, Tom Jones, Lukas Haas, Natalie Portman"/>
    <x v="0"/>
    <s v="September 1, 2021"/>
    <x v="34"/>
    <s v="PG-13"/>
    <x v="8"/>
    <x v="3"/>
    <s v=" Cult Movies"/>
    <s v=" Sci-Fi &amp; Fantasy"/>
    <x v="1"/>
    <x v="34"/>
    <d v="2021-09-01T00:00:00"/>
    <x v="0"/>
    <s v="As flying saucers head for Earth, the president of the United States prepares to welcome alien visitors but soon learns they're not coming in peace."/>
  </r>
  <r>
    <x v="72"/>
    <x v="0"/>
    <x v="72"/>
    <x v="51"/>
    <s v="Chadwick Boseman, Josh Gad, Kate Hudson, Sterling K. Brown, Dan Stevens, James Cromwell, Keesha Sharp, Roger Guenveur Smith, Derrick Baskin, Barrett Doss"/>
    <x v="0"/>
    <s v="September 1, 2021"/>
    <x v="6"/>
    <s v="PG-13"/>
    <x v="33"/>
    <x v="1"/>
    <m/>
    <m/>
    <x v="1"/>
    <x v="6"/>
    <d v="2021-09-01T00:00:00"/>
    <x v="0"/>
    <s v="This biopic of Thurgood Marshall, the first Black U.S. Supreme Court justice, centers on his pivotal work in a sensational case as an NAACP lawyer."/>
  </r>
  <r>
    <x v="73"/>
    <x v="0"/>
    <x v="73"/>
    <x v="64"/>
    <s v="Ashton Kutcher, Tara Reid, Jeffrey Tambor, Andy Richter, Michael Madsen, Jon Abrahams, David Koechner, Carmen Electra, Kenan Thompson, Terence Stamp, Molly Shannon"/>
    <x v="0"/>
    <s v="September 1, 2021"/>
    <x v="14"/>
    <s v="R"/>
    <x v="45"/>
    <x v="3"/>
    <s v=" Romantic Movies"/>
    <m/>
    <x v="1"/>
    <x v="14"/>
    <d v="2021-09-01T00:00:00"/>
    <x v="0"/>
    <s v="A young man house-sits for his mean boss, hoping to use it as an opportunity to win the heart of the boss's daughter, on whom he's long had a crush."/>
  </r>
  <r>
    <x v="74"/>
    <x v="0"/>
    <x v="74"/>
    <x v="65"/>
    <s v="Ben Stiller, Hank Azaria, William H. Macy, Janeane Garofalo, Kel Mitchell, Paul Reubens, Wes Studi, Greg Kinnear, Geoffrey Rush, Lena Olin, Eddie Izzard, Artie Lange, Pras, Claire Forlani, Tom Waits"/>
    <x v="0"/>
    <s v="September 1, 2021"/>
    <x v="31"/>
    <s v="PG-13"/>
    <x v="36"/>
    <x v="6"/>
    <s v=" Comedies"/>
    <m/>
    <x v="1"/>
    <x v="31"/>
    <d v="2021-09-01T00:00:00"/>
    <x v="0"/>
    <s v="A team of far-from-super heroes try to earn respect by springing into action when brave and dashing Captain Amazing disappears."/>
  </r>
  <r>
    <x v="75"/>
    <x v="0"/>
    <x v="75"/>
    <x v="66"/>
    <s v="Robert De Niro, James Woods, Elizabeth McGovern, Treat Williams, Tuesday Weld, Burt Young, Joe Pesci, Danny Aiello, William Forsythe, James Hayden"/>
    <x v="14"/>
    <s v="September 1, 2021"/>
    <x v="35"/>
    <s v="R"/>
    <x v="46"/>
    <x v="9"/>
    <s v=" Dramas"/>
    <m/>
    <x v="1"/>
    <x v="35"/>
    <d v="2021-09-01T00:00:00"/>
    <x v="0"/>
    <s v="Director Sergio Leone's sprawling crime epic follows a group of Jewish mobsters who rise in the ranks of organized crime in 1920s New York City."/>
  </r>
  <r>
    <x v="76"/>
    <x v="0"/>
    <x v="76"/>
    <x v="67"/>
    <s v="Joel McHale, Mike Epps, Jane Krakowski, Billy Connolly, Crispin Glover, Steve Schirripa, Georgia Engel, Diedrich Bader, Cody Cameron, Fred Stoller, Olivia Hack"/>
    <x v="0"/>
    <s v="September 1, 2021"/>
    <x v="17"/>
    <s v="PG"/>
    <x v="47"/>
    <x v="8"/>
    <s v=" Comedies"/>
    <m/>
    <x v="1"/>
    <x v="17"/>
    <d v="2021-09-01T00:00:00"/>
    <x v="0"/>
    <s v="Elliot the buck and his forest-dwelling cohorts must rescue their dachshund pal from some spoiled pets bent on returning him to domesticity."/>
  </r>
  <r>
    <x v="77"/>
    <x v="0"/>
    <x v="77"/>
    <x v="68"/>
    <s v="Chris Rock, Laurence Fishburne, David Hyde Pierce, Brandy Norwood, William Shatner, Ron Howard, Kid Rock, Ben Stein"/>
    <x v="0"/>
    <s v="September 1, 2021"/>
    <x v="12"/>
    <s v="PG"/>
    <x v="21"/>
    <x v="6"/>
    <s v=" Children &amp; Family Movies"/>
    <s v=" Comedies"/>
    <x v="1"/>
    <x v="12"/>
    <d v="2021-09-01T00:00:00"/>
    <x v="0"/>
    <s v="Peter and Bobby Farrelly outdo themselves with this partially animated tale about an out-of-shape 40-year-old man who's the host to various organisms."/>
  </r>
  <r>
    <x v="78"/>
    <x v="0"/>
    <x v="78"/>
    <x v="69"/>
    <s v="Josh Lucas, Kurt Russell, Jacinda Barrett, Richard Dreyfuss, Emmy Rossum, MÃ­a Maestro, Mike Vogel, Kevin Dillon, Freddy RodrÃ­guez"/>
    <x v="0"/>
    <s v="September 1, 2021"/>
    <x v="21"/>
    <s v="PG-13"/>
    <x v="12"/>
    <x v="6"/>
    <s v=" Dramas"/>
    <m/>
    <x v="1"/>
    <x v="21"/>
    <d v="2021-09-01T00:00:00"/>
    <x v="0"/>
    <s v="A tidal wave spells disaster for a ship of New Year's Eve revelers when it capsizes the mammoth vessel, sending passengers into a battle for survival."/>
  </r>
  <r>
    <x v="79"/>
    <x v="0"/>
    <x v="79"/>
    <x v="70"/>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x v="36"/>
    <s v="R"/>
    <x v="48"/>
    <x v="0"/>
    <s v=" Music &amp; Musicals"/>
    <m/>
    <x v="1"/>
    <x v="36"/>
    <d v="2021-09-01T00:00:00"/>
    <x v="0"/>
    <s v="The world and culture of rap song topics such as race, violence, police, family and sex are examined by hip-hop performers from both coasts."/>
  </r>
  <r>
    <x v="80"/>
    <x v="0"/>
    <x v="80"/>
    <x v="71"/>
    <s v="Greg Kinnear, RenÃ©e Zellweger, Djimon Hounsou, Jon Voight, Olivia Holt"/>
    <x v="0"/>
    <s v="September 1, 2021"/>
    <x v="6"/>
    <s v="PG-13"/>
    <x v="40"/>
    <x v="1"/>
    <s v=" Faith &amp; Spirituality"/>
    <m/>
    <x v="1"/>
    <x v="6"/>
    <d v="2021-09-01T00:00:00"/>
    <x v="0"/>
    <s v="A wealthy couple whose marriage is on the rocks befriends a local homeless man who changes their perspectives in this inspiring true story."/>
  </r>
  <r>
    <x v="81"/>
    <x v="0"/>
    <x v="81"/>
    <x v="72"/>
    <s v="Jack Black, Joan Cusack, Mike White, Sarah Silverman, Lee Wilkof, Kate McGregor-Stewart, Adam Pascal, Suzzanne Douglas, Miranda Cosgrove, Kevin Alexander Clark, Joey Gaydos Jr., Robert Tsai, Veronica Afflerbach, Jordan-Claire Green"/>
    <x v="0"/>
    <s v="September 1, 2021"/>
    <x v="14"/>
    <s v="PG-13"/>
    <x v="49"/>
    <x v="3"/>
    <s v=" Music &amp; Musicals"/>
    <m/>
    <x v="1"/>
    <x v="14"/>
    <d v="2021-09-01T00:00:00"/>
    <x v="0"/>
    <s v="Musician Dewey Finn gets a job as a fourth-grade substitute teacher, where he secretly begins teaching his students the finer points of rock 'n' roll."/>
  </r>
  <r>
    <x v="82"/>
    <x v="0"/>
    <x v="82"/>
    <x v="73"/>
    <s v="Tyler Oakley"/>
    <x v="0"/>
    <s v="September 1, 2021"/>
    <x v="25"/>
    <s v="PG-13"/>
    <x v="23"/>
    <x v="0"/>
    <s v=" LGBTQ Movies"/>
    <m/>
    <x v="1"/>
    <x v="25"/>
    <d v="2021-09-01T00:00:00"/>
    <x v="0"/>
    <s v="The inspiring Internet star and LGBT advocate shares an intimate view of his life and relationships during his international &quot;Slumber Party&quot; tour."/>
  </r>
  <r>
    <x v="83"/>
    <x v="0"/>
    <x v="83"/>
    <x v="15"/>
    <s v="Bruce Willis, Monica Bellucci, Cole Hauser, Eamonn Walker, Johnny Messner, Nick Chinlund, Charles Ingram, Paul Francis, Chad Smith, Tom Skerritt, Malick Bowens, Awaovieyi Agie"/>
    <x v="0"/>
    <s v="September 1, 2021"/>
    <x v="14"/>
    <s v="R"/>
    <x v="36"/>
    <x v="6"/>
    <s v=" Dramas"/>
    <m/>
    <x v="1"/>
    <x v="14"/>
    <d v="2021-09-01T00:00:00"/>
    <x v="0"/>
    <s v="A Navy SEAL is sent to a war-torn African jungle to rescue a doctor, only to realize he must also save the refugees in the physician's care."/>
  </r>
  <r>
    <x v="84"/>
    <x v="0"/>
    <x v="84"/>
    <x v="74"/>
    <s v="Brooke Shields, Christopher Atkins, Leo McKern, William Daniels, Elva Josephson, Glenn Kohan, Alan Hopgood, Gus Mercurio"/>
    <x v="0"/>
    <s v="September 1, 2021"/>
    <x v="37"/>
    <s v="R"/>
    <x v="44"/>
    <x v="1"/>
    <s v=" Romantic Movies"/>
    <m/>
    <x v="1"/>
    <x v="37"/>
    <d v="2021-09-01T00:00:00"/>
    <x v="0"/>
    <s v="Two shipwrecked children, stranded for years on a deserted island, fall in love as teenagers and attempt to forge a life in the isolated paradise."/>
  </r>
  <r>
    <x v="85"/>
    <x v="0"/>
    <x v="85"/>
    <x v="75"/>
    <s v="Eddie Murphy, J.L. Reate, Charles Dance, Charlotte Lewis, Victor Wong, Randall Tex Cobb, James Hong, Shakti Chen, Tau Logo, Tiger Chung Lee"/>
    <x v="0"/>
    <s v="September 1, 2021"/>
    <x v="33"/>
    <s v="PG-13"/>
    <x v="32"/>
    <x v="6"/>
    <s v=" Comedies"/>
    <m/>
    <x v="1"/>
    <x v="33"/>
    <d v="2021-09-01T00:00:00"/>
    <x v="0"/>
    <s v="A fast-talking L.A. social worker goes through a series of traps and terrors to find a kidnapped Tibetan child with mystical powers."/>
  </r>
  <r>
    <x v="86"/>
    <x v="0"/>
    <x v="86"/>
    <x v="76"/>
    <s v="Gregory Peck, David Niven, Anthony Quinn, Stanley Baker, Anthony Quayle, James Darren, Irene Papas, Gia Scala, James Robertson Justice, Richard Harris"/>
    <x v="1"/>
    <s v="September 1, 2021"/>
    <x v="38"/>
    <s v="TV-14"/>
    <x v="50"/>
    <x v="6"/>
    <s v=" Classic Movies"/>
    <m/>
    <x v="1"/>
    <x v="38"/>
    <d v="2021-09-01T00:00:00"/>
    <x v="0"/>
    <s v="During World War II, British forces launch an attack designed to take out the massive Nazi cannons that guard a critical sea channel."/>
  </r>
  <r>
    <x v="87"/>
    <x v="0"/>
    <x v="87"/>
    <x v="77"/>
    <s v="James Franco, Seth Rogen, Lizzy Caplan, Randall Park, Diana Bang, Timothy Simons, Reese Alexander, James Yi"/>
    <x v="0"/>
    <s v="September 1, 2021"/>
    <x v="28"/>
    <s v="R"/>
    <x v="51"/>
    <x v="6"/>
    <s v=" Comedies"/>
    <m/>
    <x v="1"/>
    <x v="28"/>
    <d v="2021-09-01T00:00:00"/>
    <x v="0"/>
    <s v="Seth Rogen and James Franco star in this provocative comedy about two journalists recruited by the CIA after they arrange an interview with Kim Jong-un."/>
  </r>
  <r>
    <x v="88"/>
    <x v="0"/>
    <x v="88"/>
    <x v="78"/>
    <s v="Eddie Murphy, Jada Pinkett Smith, James Coburn, Larry Miller, Dave Chappelle, John Ales, Patricia Wilson, Jamal Mixon"/>
    <x v="0"/>
    <s v="September 1, 2021"/>
    <x v="34"/>
    <s v="PG-13"/>
    <x v="21"/>
    <x v="3"/>
    <s v=" Romantic Movies"/>
    <m/>
    <x v="1"/>
    <x v="34"/>
    <d v="2021-09-01T00:00:00"/>
    <x v="0"/>
    <s v="After being made fun of for his weight, a kind and brainy professor takes a dose of a revolutionary formula that changes more than just his appearance."/>
  </r>
  <r>
    <x v="89"/>
    <x v="0"/>
    <x v="89"/>
    <x v="79"/>
    <s v="Martin Lawrence, James Earl Jones, Joy Bryant, Margaret Avery, Mike Epps, Mo'Nique, Cedric the Entertainer, Nicole Ari Parker, Michael Clarke Duncan, Louis C.K."/>
    <x v="0"/>
    <s v="September 1, 2021"/>
    <x v="17"/>
    <s v="PG-13"/>
    <x v="31"/>
    <x v="3"/>
    <m/>
    <m/>
    <x v="1"/>
    <x v="17"/>
    <d v="2021-09-01T00:00:00"/>
    <x v="0"/>
    <s v="R.J. travels to Georgia for his parents' 50th anniversary. But after pompously flaunting his Hollywood lifestyle, he must examine what he's become."/>
  </r>
  <r>
    <x v="90"/>
    <x v="0"/>
    <x v="90"/>
    <x v="69"/>
    <s v="Clint Eastwood, John Malkovich, Rene Russo, Dylan McDermott, Gary Cole, Fred Thompson, John Mahoney, Gregory Alan Williams, Jim Curley, Sally Hughes"/>
    <x v="0"/>
    <s v="August 31, 2021"/>
    <x v="1"/>
    <s v="R"/>
    <x v="52"/>
    <x v="6"/>
    <s v=" Classic Movies"/>
    <m/>
    <x v="1"/>
    <x v="1"/>
    <d v="2021-08-31T00:00:00"/>
    <x v="1"/>
    <s v="A twisted yet ingenious killer torments a veteran Secret Service agent who's haunted by his failure years ago to save President John F. Kennedy."/>
  </r>
  <r>
    <x v="91"/>
    <x v="0"/>
    <x v="91"/>
    <x v="80"/>
    <s v="Ramzy Bedia, Ã‰ric Judor, BenoÃ®t Magimel, Kristin Scott Thomas, Ã‰lodie Bouchez, Ã‰douard Baer, Fred Testot, Omar Sy"/>
    <x v="9"/>
    <s v="August 28, 2021"/>
    <x v="17"/>
    <s v="TV-MA"/>
    <x v="7"/>
    <x v="3"/>
    <s v=" International Movies"/>
    <m/>
    <x v="1"/>
    <x v="17"/>
    <d v="2021-08-28T00:00:00"/>
    <x v="1"/>
    <s v="A bumbling Paris policeman is doggedly determined to capture the master thief that repeatedly eludes him, even when they're the last two men on Earth."/>
  </r>
  <r>
    <x v="92"/>
    <x v="0"/>
    <x v="92"/>
    <x v="81"/>
    <s v="Satya Dev, Priyanka Jawalkar, Brahmaji"/>
    <x v="3"/>
    <s v="August 28, 2021"/>
    <x v="2"/>
    <s v="TV-14"/>
    <x v="1"/>
    <x v="1"/>
    <s v=" International Movies"/>
    <m/>
    <x v="0"/>
    <x v="2"/>
    <d v="2021-08-28T00:00:00"/>
    <x v="1"/>
    <s v="Eight years after a young man is framed for murder, an up-and-coming lawyer re-opens the case, beginning a tricky mission to find the real culprit."/>
  </r>
  <r>
    <x v="93"/>
    <x v="0"/>
    <x v="93"/>
    <x v="82"/>
    <s v="Jeremy Renner, Elizabeth Olsen, Jon Bernthal, Gil Birmingham, Kelsey Asbille, Tantoo Cardinal, Teo Briones, Matthew Del Negro, Hugh Dillon, Julia Jones, James Jordan, Eric Lange, Martin Sensmeier, Mason Davis, Graham Greene"/>
    <x v="1"/>
    <s v="August 28, 2021"/>
    <x v="6"/>
    <s v="R"/>
    <x v="53"/>
    <x v="1"/>
    <s v=" Independent Movies"/>
    <m/>
    <x v="1"/>
    <x v="6"/>
    <d v="2021-08-28T00:00:00"/>
    <x v="1"/>
    <s v="A tracker with the U.S. Fish and Wildlife Service assists a rookie FBI agent who's investigating a teen girl's murder on a remote Wyoming reservation."/>
  </r>
  <r>
    <x v="94"/>
    <x v="0"/>
    <x v="94"/>
    <x v="83"/>
    <s v="Mithun Chakraborty, Tusshar Kapoor, Anupam Kher, Rajpal Yadav, Raima Sen, Dilip Prabhavalkar, Sanjay Mishra"/>
    <x v="3"/>
    <s v="August 27, 2021"/>
    <x v="17"/>
    <s v="TV-14"/>
    <x v="4"/>
    <x v="6"/>
    <s v=" Comedies"/>
    <s v=" International Movies"/>
    <x v="1"/>
    <x v="17"/>
    <d v="2021-08-27T00:00:00"/>
    <x v="1"/>
    <s v="Three broke friends pose as an underworld gang for extortion, but their plan takes on a life of its own when their phony company becomes famous."/>
  </r>
  <r>
    <x v="95"/>
    <x v="0"/>
    <x v="95"/>
    <x v="84"/>
    <s v="Sanjay Dutt, Arjun Rampal, Malaika Arora, Aashish Chaudhary, Neha Uberoi, Urmila Matondkar, Manoj Joshi, Daya Shankar Pandey, Pushkar Jog, Kulbhushan Kharbanda"/>
    <x v="3"/>
    <s v="August 27, 2021"/>
    <x v="17"/>
    <s v="TV-14"/>
    <x v="28"/>
    <x v="3"/>
    <s v=" Dramas"/>
    <s v=" International Movies"/>
    <x v="1"/>
    <x v="17"/>
    <d v="2021-08-27T00:00:00"/>
    <x v="1"/>
    <s v="A bank hires an enigmatic and unorthodox debt collector to recover money from four borrowers who are unable to pay their loans."/>
  </r>
  <r>
    <x v="96"/>
    <x v="1"/>
    <x v="96"/>
    <x v="22"/>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7"/>
    <s v="August 27, 2021"/>
    <x v="2"/>
    <s v="TV-MA"/>
    <x v="54"/>
    <x v="10"/>
    <s v=" International TV Shows"/>
    <s v=" TV Dramas"/>
    <x v="0"/>
    <x v="2"/>
    <d v="2021-08-27T00:00:00"/>
    <x v="1"/>
    <s v="Alhaja Eniola Salami starts anew and sets her sights on a different position of power, fueled by revenge, regret and ruthlessness."/>
  </r>
  <r>
    <x v="97"/>
    <x v="0"/>
    <x v="97"/>
    <x v="85"/>
    <s v="Aftab Shivdasani, Natassha, Dipannita Sharma, Himanshu Mallik, Vaidya Advai, Pushy Anand, Shama Deshpande, Rajendra Gupta"/>
    <x v="3"/>
    <s v="August 27, 2021"/>
    <x v="21"/>
    <s v="TV-14"/>
    <x v="55"/>
    <x v="3"/>
    <s v=" Dramas"/>
    <s v=" International Movies"/>
    <x v="1"/>
    <x v="21"/>
    <d v="2021-08-27T00:00:00"/>
    <x v="1"/>
    <s v="Star athlete Rohan has his eye on a beautiful art student. But when his best friend Simran experiences a crisis, he drops everything to help her."/>
  </r>
  <r>
    <x v="98"/>
    <x v="0"/>
    <x v="98"/>
    <x v="86"/>
    <s v="Sohail Khan, Isha Koppikar, Natassha, Rati Agnihotri, Vrajesh Hirjee, Divya Palat, Hiten Tejwani, Rajendranath Zutshi"/>
    <x v="3"/>
    <s v="August 27, 2021"/>
    <x v="15"/>
    <s v="TV-14"/>
    <x v="10"/>
    <x v="6"/>
    <s v=" Horror Movies"/>
    <s v=" International Movies"/>
    <x v="1"/>
    <x v="15"/>
    <d v="2021-08-27T00:00:00"/>
    <x v="1"/>
    <s v="True love is put to the test when another woman comes between a pair of star-crossed young lovers in this thriller."/>
  </r>
  <r>
    <x v="99"/>
    <x v="0"/>
    <x v="99"/>
    <x v="87"/>
    <s v="Tusshar Kapoor, Esha Deol, Natassha, Vrajesh Hirjee, Kusumit Sana, Rishi Kapoor, Moon Moon Sen, Johny Lever, Ashay Chitre, Jeetendra"/>
    <x v="3"/>
    <s v="August 27, 2021"/>
    <x v="14"/>
    <s v="TV-14"/>
    <x v="56"/>
    <x v="1"/>
    <s v=" International Movies"/>
    <s v=" Thrillers"/>
    <x v="1"/>
    <x v="14"/>
    <d v="2021-08-27T00:00:00"/>
    <x v="1"/>
    <s v="A student tries to steal a test from a teacher's home, leaving him for dead after an accident. A string of murders may be the professor's revenge."/>
  </r>
  <r>
    <x v="100"/>
    <x v="0"/>
    <x v="100"/>
    <x v="88"/>
    <s v="Tusshar Kapoor, Riteish Deshmukh, Isha Koppikar, Neha Dhupia, Anupam Kher, Jay Sean"/>
    <x v="3"/>
    <s v="August 27, 2021"/>
    <x v="20"/>
    <s v="TV-MA"/>
    <x v="57"/>
    <x v="3"/>
    <s v=" International Movies"/>
    <s v=" Music &amp; Musicals"/>
    <x v="1"/>
    <x v="20"/>
    <d v="2021-08-27T00:00:00"/>
    <x v="1"/>
    <s v="Longtime friends Rahul and Karan head to Mumbai intent on making their dreams come true, but both men are suddenly saddled with bad luck."/>
  </r>
  <r>
    <x v="101"/>
    <x v="0"/>
    <x v="101"/>
    <x v="89"/>
    <s v="Tusshar Kapoor, Aftab Shivdasani, Krishna Abhishek, Mandana Karimi, Shakti Kapoor, Darshan Jariwala, Sushmita Mukherjee, Meghna Naidu, Anand Kumar, Claudia Ciesla"/>
    <x v="3"/>
    <s v="August 27, 2021"/>
    <x v="32"/>
    <s v="TV-MA"/>
    <x v="10"/>
    <x v="3"/>
    <s v=" International Movies"/>
    <m/>
    <x v="1"/>
    <x v="32"/>
    <d v="2021-08-27T00:00:00"/>
    <x v="1"/>
    <s v="When an unlikely porn actor falls for a woman outside the industry, he employs his co-stars as a stand-in traditional family to impress her father."/>
  </r>
  <r>
    <x v="102"/>
    <x v="0"/>
    <x v="102"/>
    <x v="83"/>
    <s v="Tusshar Kapoor, Riteish Deshmukh, Anupam Kher, Rohit Shetty, Neha Sharma, Chunky Pandey, Sarah-Jane Dias, Razak Khan, Kavin Dave"/>
    <x v="3"/>
    <s v="August 27, 2021"/>
    <x v="11"/>
    <s v="TV-MA"/>
    <x v="56"/>
    <x v="3"/>
    <s v=" International Movies"/>
    <m/>
    <x v="1"/>
    <x v="11"/>
    <d v="2021-08-27T00:00:00"/>
    <x v="1"/>
    <s v="An aspiring actor and a struggling DJ team up to pursue the ladies they love and a diamond that rightfully belongs to their oversexed dog."/>
  </r>
  <r>
    <x v="103"/>
    <x v="0"/>
    <x v="103"/>
    <x v="90"/>
    <s v="Govinda, Sushmita Sen, Rambha, Anupam Kher, Satish Kaushik, Sharad Kapoor, Kiran Kumar, Mohnish Bahl"/>
    <x v="3"/>
    <s v="August 27, 2021"/>
    <x v="12"/>
    <s v="TV-14"/>
    <x v="58"/>
    <x v="3"/>
    <s v=" International Movies"/>
    <s v=" Sci-Fi &amp; Fantasy"/>
    <x v="1"/>
    <x v="12"/>
    <d v="2021-08-27T00:00:00"/>
    <x v="1"/>
    <s v="The life and career of a lawyer are thrown into chaos when his son's wish magically renders him incapable of telling a lie."/>
  </r>
  <r>
    <x v="104"/>
    <x v="0"/>
    <x v="104"/>
    <x v="91"/>
    <s v="Nushrat Bharucha, Anshuman Jha, Neha Chauhan, Rajkummar Rao, Arya Banerjee, Amit Sial, Herry Tangri"/>
    <x v="3"/>
    <s v="August 27, 2021"/>
    <x v="4"/>
    <s v="TV-MA"/>
    <x v="51"/>
    <x v="1"/>
    <s v=" Independent Movies"/>
    <s v=" International Movies"/>
    <x v="1"/>
    <x v="4"/>
    <d v="2021-08-27T00:00:00"/>
    <x v="1"/>
    <s v="This provocative drama examines how the voyeuristic nature of modern society affects three unusual couples in Northern India."/>
  </r>
  <r>
    <x v="105"/>
    <x v="0"/>
    <x v="105"/>
    <x v="92"/>
    <s v="Vivek Oberoi, Zayed Khan, Shriya Saran, Nikitin Dheer, Shabbir Ahluwalia, Sunil Shetty, Shweta Bhardwaj"/>
    <x v="3"/>
    <s v="August 27, 2021"/>
    <x v="17"/>
    <s v="TV-14"/>
    <x v="30"/>
    <x v="6"/>
    <s v=" International Movies"/>
    <s v=" Music &amp; Musicals"/>
    <x v="1"/>
    <x v="17"/>
    <d v="2021-08-27T00:00:00"/>
    <x v="1"/>
    <s v="A television journalist makes a risky career move by accepting a job offer from a controversial Istanbul television station."/>
  </r>
  <r>
    <x v="106"/>
    <x v="0"/>
    <x v="106"/>
    <x v="93"/>
    <s v="Ajay Devgn, Emraan Hashmi, Kangana Ranaut, Prachi Desai, Randeep Hooda, Naved Aslam, Asif Basra, Avtar Gill"/>
    <x v="3"/>
    <s v="August 27, 2021"/>
    <x v="4"/>
    <s v="TV-14"/>
    <x v="59"/>
    <x v="1"/>
    <s v=" International Movies"/>
    <s v=" Music &amp; Musicals"/>
    <x v="1"/>
    <x v="4"/>
    <d v="2021-08-27T00:00:00"/>
    <x v="1"/>
    <s v="Mumbai's top mob boss rules the underworld with honor and compassion, but his power-hungry protÃ©gÃ© will shake up the world of organized crime."/>
  </r>
  <r>
    <x v="107"/>
    <x v="0"/>
    <x v="107"/>
    <x v="93"/>
    <s v="Akshay Kumar, Imran Khan, Sonakshi Sinha, Sonali Bendre, Sarfaraz Khan, Mahesh Manjrekar, Abhimanyu Singh, Kurush Deboo, Pitobash, Chetan Hansraj"/>
    <x v="3"/>
    <s v="August 27, 2021"/>
    <x v="5"/>
    <s v="TV-14"/>
    <x v="37"/>
    <x v="1"/>
    <s v=" International Movies"/>
    <s v=" Music &amp; Musicals"/>
    <x v="1"/>
    <x v="5"/>
    <d v="2021-08-27T00:00:00"/>
    <x v="1"/>
    <s v="This turbulent sequel to Once Upon a Time in Mumbai carries on the saga of the gangland don Shoaib Khan, who continues pressing for more control."/>
  </r>
  <r>
    <x v="108"/>
    <x v="0"/>
    <x v="108"/>
    <x v="94"/>
    <s v="Kainaz Motivala, Rajkummar Rao, Rajat Kaul, Janice, Shernaza, Mangala Ahire, Vinod Rawat"/>
    <x v="3"/>
    <s v="August 27, 2021"/>
    <x v="16"/>
    <s v="TV-MA"/>
    <x v="20"/>
    <x v="4"/>
    <s v=" International Movies"/>
    <m/>
    <x v="1"/>
    <x v="16"/>
    <d v="2021-08-27T00:00:00"/>
    <x v="1"/>
    <s v="A couple out to have a sensuous weekend at a house outside of Mumbai finds it rigged with surveillance cameras and occupied by an evil entity."/>
  </r>
  <r>
    <x v="109"/>
    <x v="0"/>
    <x v="109"/>
    <x v="95"/>
    <s v="Sunny Leone, Saahil Prem, Parvin Dabas, Sandhya Mridul, Divya Dutta, Soniya Mehra, Kainaz Motivala, Karan Mehra"/>
    <x v="3"/>
    <s v="August 27, 2021"/>
    <x v="28"/>
    <s v="TV-MA"/>
    <x v="38"/>
    <x v="4"/>
    <s v=" International Movies"/>
    <m/>
    <x v="1"/>
    <x v="28"/>
    <d v="2021-08-27T00:00:00"/>
    <x v="1"/>
    <s v="The horror continues when Ragini's video goes viral and a sleazy director decides to make a movie about the incident in the original house."/>
  </r>
  <r>
    <x v="110"/>
    <x v="0"/>
    <x v="110"/>
    <x v="92"/>
    <s v="Amitabh Bachchan, Sanjay Dutt, Sunil Shetty, Arbaaz Khan, Abhishek Bachchan, Vivek Oberoi, Tusshar Kapoor, Rohit Roy, Shabbir Ahluwalia, Dia Mirza, Amrita Singh, Neha Dhupia"/>
    <x v="3"/>
    <s v="August 27, 2021"/>
    <x v="19"/>
    <s v="TV-MA"/>
    <x v="11"/>
    <x v="6"/>
    <s v=" Dramas"/>
    <s v=" International Movies"/>
    <x v="1"/>
    <x v="19"/>
    <d v="2021-08-27T00:00:00"/>
    <x v="1"/>
    <s v="Based on a true story, this action film follows an incident that stunned a nation in the early 1990s. In Mumbai, India, the notorious gangster Maya holds off veteran cop Khan and a force of more than 200 policemen in a six-hour bloody gunfight."/>
  </r>
  <r>
    <x v="111"/>
    <x v="0"/>
    <x v="111"/>
    <x v="96"/>
    <s v="Sendhil Ramamurthy, Tusshar Kapoor, Nikhil Dwivedi, Preeti Desai, Sundeep Kishan, Radhika Apte, Pitobash, Girija Oak, Alok Chaturvedi, Sudhir Chowdhary"/>
    <x v="3"/>
    <s v="August 27, 2021"/>
    <x v="16"/>
    <s v="TV-14"/>
    <x v="8"/>
    <x v="3"/>
    <s v=" Dramas"/>
    <s v=" Independent Movies"/>
    <x v="1"/>
    <x v="16"/>
    <d v="2021-08-27T00:00:00"/>
    <x v="1"/>
    <s v="When three small-time Mumbai crooks steal a bag on a train, they find that it's filled with weapons and realize that their lives may be in danger."/>
  </r>
  <r>
    <x v="112"/>
    <x v="0"/>
    <x v="112"/>
    <x v="93"/>
    <s v="Vidya Balan, Emraan Hashmi, Tusshar Kapoor, Naseeruddin Shah, Rajesh Sharma, Imran Hasnee, Anju Mahendru"/>
    <x v="3"/>
    <s v="August 27, 2021"/>
    <x v="16"/>
    <s v="TV-14"/>
    <x v="60"/>
    <x v="3"/>
    <s v=" Dramas"/>
    <s v=" International Movies"/>
    <x v="1"/>
    <x v="16"/>
    <d v="2021-08-27T00:00:00"/>
    <x v="1"/>
    <s v="After running away from home in search of movie stardom, a village girl rises to become a prominent sex symbol."/>
  </r>
  <r>
    <x v="113"/>
    <x v="0"/>
    <x v="113"/>
    <x v="97"/>
    <s v="Kofi Siriboe, Yootha Wong-Loi-Sing, Michael Ealy, Uzo Aduba"/>
    <x v="0"/>
    <s v="August 25, 2021"/>
    <x v="0"/>
    <s v="TV-MA"/>
    <x v="21"/>
    <x v="1"/>
    <s v=" Independent Movies"/>
    <s v=" Romantic Movies"/>
    <x v="0"/>
    <x v="0"/>
    <d v="2021-08-25T00:00:00"/>
    <x v="1"/>
    <s v="A rising Black painter tries to break into a competitive art world while balancing an unexpected romance with an ambitious law student."/>
  </r>
  <r>
    <x v="114"/>
    <x v="0"/>
    <x v="114"/>
    <x v="98"/>
    <s v="Pierce Brosnan, Luke Bracey, Olga Kurylenko, Eliza Taylor, Caterina Scorsone, Bill Smitrovich, Will Patton, Amila Terzimehic, Lazar Ristovski, Mediha Musliovic"/>
    <x v="0"/>
    <s v="August 25, 2021"/>
    <x v="28"/>
    <s v="R"/>
    <x v="34"/>
    <x v="6"/>
    <m/>
    <m/>
    <x v="1"/>
    <x v="28"/>
    <d v="2021-08-25T00:00:00"/>
    <x v="1"/>
    <s v="An ex-CIA agent emerges from retirement to protect an important witness, but he soon discovers that old friends can make the most dangerous enemies."/>
  </r>
  <r>
    <x v="115"/>
    <x v="0"/>
    <x v="115"/>
    <x v="99"/>
    <s v="Brigitte Kali Canales, Andrea Cortes, Julia Vera, Sal Lopez"/>
    <x v="0"/>
    <s v="August 25, 2021"/>
    <x v="0"/>
    <s v="TV-MA"/>
    <x v="0"/>
    <x v="4"/>
    <m/>
    <m/>
    <x v="0"/>
    <x v="0"/>
    <d v="2021-08-25T00:00:00"/>
    <x v="1"/>
    <s v="A reporter visits her birthplace in Veracruz for a story about tribal culture, only to be kidnapped by locals who believe she's demonically possessed."/>
  </r>
  <r>
    <x v="116"/>
    <x v="0"/>
    <x v="116"/>
    <x v="100"/>
    <s v="David Oyelowo, Rosario Dawson, Lonnie Chavis, Amiah Miller, Alfred Molina, Maria Bello"/>
    <x v="0"/>
    <s v="August 25, 2021"/>
    <x v="2"/>
    <s v="PG"/>
    <x v="26"/>
    <x v="8"/>
    <s v=" Dramas"/>
    <m/>
    <x v="0"/>
    <x v="2"/>
    <d v="2021-08-25T00:00:00"/>
    <x v="1"/>
    <s v="Desperate to save his ailing mother, 11-year-old Gunner runs away from home on a quest to find a mythic figure rumored to have the power to cheat death."/>
  </r>
  <r>
    <x v="117"/>
    <x v="0"/>
    <x v="117"/>
    <x v="101"/>
    <m/>
    <x v="1"/>
    <s v="August 24, 2021"/>
    <x v="2"/>
    <s v="TV-MA"/>
    <x v="41"/>
    <x v="0"/>
    <s v=" Music &amp; Musicals"/>
    <m/>
    <x v="0"/>
    <x v="2"/>
    <d v="2021-08-24T00:00:00"/>
    <x v="1"/>
    <s v="This documentary features some of rock's greatest drummers as they come together in an inspiring rhythmic journey about the power of human connection."/>
  </r>
  <r>
    <x v="118"/>
    <x v="0"/>
    <x v="118"/>
    <x v="102"/>
    <s v="Jason Momoa, Isabela Merced, Manuel Garcia-Rulfo, Amy Brenneman, Adria Arjona, Raza Jaffrey, Justin Bartha, Lex Scott Davis, Michael Raymond-James"/>
    <x v="0"/>
    <s v="August 20, 2021"/>
    <x v="2"/>
    <s v="R"/>
    <x v="49"/>
    <x v="6"/>
    <s v=" Dramas"/>
    <m/>
    <x v="0"/>
    <x v="2"/>
    <d v="2021-08-20T00:00:00"/>
    <x v="1"/>
    <s v="He lost the love of his life to a pharmaceutical company's greed. Now his daughter is without a mother, and he's without justice. For now."/>
  </r>
  <r>
    <x v="119"/>
    <x v="0"/>
    <x v="119"/>
    <x v="103"/>
    <s v="Anton Yelchin, Felicity Jones, Jennifer Lawrence, Charlie Bewley, Alex Kingston, Oliver Muirhead, Finola Hughes, Chris Messina, Ben York Jones, Jamie Thomas King"/>
    <x v="0"/>
    <s v="August 19, 2021"/>
    <x v="16"/>
    <s v="PG-13"/>
    <x v="13"/>
    <x v="1"/>
    <s v=" Independent Movies"/>
    <s v=" Romantic Movies"/>
    <x v="1"/>
    <x v="16"/>
    <d v="2021-08-19T00:00:00"/>
    <x v="1"/>
    <s v="A spirited exchange student and an American man fall in love in LA. But their romance faces an uphill battle when she is forced to return to England."/>
  </r>
  <r>
    <x v="120"/>
    <x v="0"/>
    <x v="120"/>
    <x v="104"/>
    <s v="Arvind Swamy, Manisha Koirala, Nasser, Raja Krishnamoorthy"/>
    <x v="3"/>
    <s v="August 18, 2021"/>
    <x v="39"/>
    <s v="TV-14"/>
    <x v="55"/>
    <x v="1"/>
    <s v=" International Movies"/>
    <s v=" Romantic Movies"/>
    <x v="1"/>
    <x v="39"/>
    <d v="2021-08-18T00:00:00"/>
    <x v="1"/>
    <s v="Years after they elope against their familyâ€™s wishes, a couple and their sons become caught in the throes of conflict in their city."/>
  </r>
  <r>
    <x v="121"/>
    <x v="0"/>
    <x v="121"/>
    <x v="105"/>
    <s v="Anmol Limbu, Ishika Gurung, Manju Chettri, Banita Lagun, Binod Pradhan, Mahindra Bajgai, Rupa Tamang, Saran Rai"/>
    <x v="3"/>
    <s v="August 18, 2021"/>
    <x v="22"/>
    <s v="TV-PG"/>
    <x v="41"/>
    <x v="3"/>
    <s v=" Dramas"/>
    <s v=" International Movies"/>
    <x v="0"/>
    <x v="22"/>
    <d v="2021-08-18T00:00:00"/>
    <x v="1"/>
    <s v="Fleeing unrest in their native Nepal, three young siblings separated from their parents must beat the odds to survive on their own in India."/>
  </r>
  <r>
    <x v="122"/>
    <x v="0"/>
    <x v="122"/>
    <x v="106"/>
    <s v="Elizabeth Banks, James Marsden, Gillian Jacobs, Sarah Wright, Ethan Suplee, Bill Burr, Ken Davitian, Lawrence Gilliard Jr., Alphonso Mcauley, Da'Vone McDonald, John Marsden, Willie Garson, Oliver Hudson, P.J. Byrne"/>
    <x v="0"/>
    <s v="August 16, 2021"/>
    <x v="28"/>
    <s v="R"/>
    <x v="32"/>
    <x v="3"/>
    <s v=" Independent Movies"/>
    <m/>
    <x v="1"/>
    <x v="28"/>
    <d v="2021-08-16T00:00:00"/>
    <x v="1"/>
    <s v="After a night of boozy carousing, a local newscaster finds herself stranded on the streets of LA just hours before the job interview of a lifetime."/>
  </r>
  <r>
    <x v="123"/>
    <x v="0"/>
    <x v="123"/>
    <x v="33"/>
    <s v="Holly Hunter, Harvey Keitel, Sam Neill, Anna Paquin, Kerry Walker, Genevieve Lemon, Tungia Baker, Ian Mune"/>
    <x v="15"/>
    <s v="August 15, 2021"/>
    <x v="1"/>
    <s v="R"/>
    <x v="36"/>
    <x v="9"/>
    <s v=" Dramas"/>
    <s v=" Independent Movies"/>
    <x v="1"/>
    <x v="1"/>
    <d v="2021-08-15T00:00:00"/>
    <x v="1"/>
    <s v="With her daughter and her beloved piano in tow, a mute Scottish woman arrives in New Zealand, where a gruff loner sets out to seduce her."/>
  </r>
  <r>
    <x v="124"/>
    <x v="0"/>
    <x v="124"/>
    <x v="107"/>
    <s v="John David Washington, Boyd Holbrook, Alicia Vikander, Vicky Krieps, Lena Kitsopoulou, Panos Koronis, Maria Votti"/>
    <x v="14"/>
    <s v="August 13, 2021"/>
    <x v="2"/>
    <s v="TV-MA"/>
    <x v="49"/>
    <x v="6"/>
    <m/>
    <m/>
    <x v="0"/>
    <x v="2"/>
    <d v="2021-08-13T00:00:00"/>
    <x v="1"/>
    <s v="An American tourist goes on the run in Greece after a tragic accident plunges him into a political conspiracy that makes him a target for assassination."/>
  </r>
  <r>
    <x v="125"/>
    <x v="1"/>
    <x v="125"/>
    <x v="108"/>
    <s v="Finnegan Oldfield, Nicolas Duvauchelle, Guillaume Gouix, Garance Marillier, Nailia Harzoune"/>
    <x v="9"/>
    <s v="August 13, 2021"/>
    <x v="2"/>
    <s v="TV-MA"/>
    <x v="54"/>
    <x v="10"/>
    <s v=" International TV Shows"/>
    <s v=" TV Dramas"/>
    <x v="0"/>
    <x v="2"/>
    <d v="2021-08-13T00:00:00"/>
    <x v="1"/>
    <s v="Ten years after losing two loved ones, a man is plunged into another dizzying mystery when his girlfriend vanishes. Based on a Harlan Coben novel."/>
  </r>
  <r>
    <x v="126"/>
    <x v="1"/>
    <x v="126"/>
    <x v="109"/>
    <s v="Diana GÃ³mez, Silma LÃ³pez, Paula Malia, Teresa Riott, Maxi Iglesias, Ibrahim Al Shami"/>
    <x v="8"/>
    <s v="August 13, 2021"/>
    <x v="2"/>
    <s v="TV-MA"/>
    <x v="61"/>
    <x v="11"/>
    <s v=" Romantic TV Shows"/>
    <s v=" Spanish-Language TV Shows"/>
    <x v="0"/>
    <x v="2"/>
    <d v="2021-08-13T00:00:00"/>
    <x v="1"/>
    <s v="A writer in creative and marital crises finds support from three friends, who are also discovering themselves. Based on the novels by ElÃ­sabet Benavent."/>
  </r>
  <r>
    <x v="127"/>
    <x v="0"/>
    <x v="127"/>
    <x v="110"/>
    <s v="Lokillo Florez"/>
    <x v="16"/>
    <s v="August 12, 2021"/>
    <x v="2"/>
    <s v="TV-MA"/>
    <x v="62"/>
    <x v="12"/>
    <m/>
    <m/>
    <x v="0"/>
    <x v="2"/>
    <d v="2021-08-12T00:00:00"/>
    <x v="1"/>
    <s v="Through songs and puns, comedian Lokillo Florez hilariously reviews how Latin Americans have adjusted to a new world where no-hugging policies prevail."/>
  </r>
  <r>
    <x v="128"/>
    <x v="0"/>
    <x v="128"/>
    <x v="111"/>
    <s v="Ben Rausch, Erica Lindbeck, Dante Basco, Brando Eaton, Stephen Kramer Glickman, Caroline Caliston, G.K. Bowes, Dan McCoy"/>
    <x v="0"/>
    <s v="August 12, 2021"/>
    <x v="2"/>
    <s v="TV-PG"/>
    <x v="63"/>
    <x v="6"/>
    <s v=" Anime Features"/>
    <s v=" Children &amp; Family Movies"/>
    <x v="0"/>
    <x v="2"/>
    <d v="2021-08-12T00:00:00"/>
    <x v="1"/>
    <s v="In a world where humans and fearsome monsters live in an uneasy balance, young hunter Aiden fights to save his village from destruction by a dragon."/>
  </r>
  <r>
    <x v="129"/>
    <x v="0"/>
    <x v="129"/>
    <x v="112"/>
    <s v="Mike Ezuruonye, Juliet Ochienge, Angela Okorie, Huddah Monroe, Catherine Kamau, Naomi Mburu, Derrick Aduwo, Chris Kamau, Abubakar Salum, Celebrity Landlord"/>
    <x v="7"/>
    <s v="August 11, 2021"/>
    <x v="32"/>
    <s v="TV-14"/>
    <x v="43"/>
    <x v="3"/>
    <s v=" International Movies"/>
    <m/>
    <x v="1"/>
    <x v="32"/>
    <d v="2021-08-11T00:00:00"/>
    <x v="1"/>
    <s v="Chasing wild success, a village hustler follows his cousin from Nigeria to Kenya and stumbles into the shady business affairs of a notorious overlord."/>
  </r>
  <r>
    <x v="130"/>
    <x v="0"/>
    <x v="130"/>
    <x v="113"/>
    <s v="Ximena Romo, Mabel Cadena, Alejandra Herrera, Nelly GonzÃ¡lez, Samantha Orozco, Axel Arenas, Esteban Caicedo, Paulina Goto, Raquel Robles, Baby BÃ¡tiz, Pascacio LÃ³pez, JuÃ¡n Carlos Torres, Javier OlivÃ¡n, Claudia Lobo, Giovanna ZacarÃ­as"/>
    <x v="17"/>
    <s v="August 11, 2021"/>
    <x v="0"/>
    <s v="TV-MA"/>
    <x v="4"/>
    <x v="1"/>
    <s v=" Independent Movies"/>
    <s v=" International Movies"/>
    <x v="0"/>
    <x v="0"/>
    <d v="2021-08-11T00:00:00"/>
    <x v="1"/>
    <s v="A woman from a tough neighborhood outside Mexico City comes home a rock star, inadvertently provoking a confrontation with the ghosts of her past."/>
  </r>
  <r>
    <x v="131"/>
    <x v="0"/>
    <x v="131"/>
    <x v="114"/>
    <m/>
    <x v="18"/>
    <s v="August 11, 2021"/>
    <x v="2"/>
    <s v="PG-13"/>
    <x v="0"/>
    <x v="0"/>
    <s v=" International Movies"/>
    <m/>
    <x v="0"/>
    <x v="2"/>
    <d v="2021-08-11T00:00:00"/>
    <x v="1"/>
    <s v="As a little girl, she escaped the Holocaust and lived among wolves. Or did she? An extraordinary story elicits sympathy â€” then draws scrutiny."/>
  </r>
  <r>
    <x v="132"/>
    <x v="0"/>
    <x v="132"/>
    <x v="115"/>
    <s v="Joey King, Joel Courtney, Jacob Elordi, Molly Ringwald, Taylor Zakhar Perez, Maisie Richardson-Sellers, Meganne Young, Stephen Jennings"/>
    <x v="1"/>
    <s v="August 11, 2021"/>
    <x v="2"/>
    <s v="TV-14"/>
    <x v="31"/>
    <x v="3"/>
    <s v=" Romantic Movies"/>
    <m/>
    <x v="0"/>
    <x v="2"/>
    <d v="2021-08-11T00:00:00"/>
    <x v="1"/>
    <s v="Determined to make the most of her final summer before college, Elle plans the ultimate bucket list as she navigates what comes next with Noah and Lee."/>
  </r>
  <r>
    <x v="133"/>
    <x v="0"/>
    <x v="133"/>
    <x v="116"/>
    <s v="Colin Firth, Nicole Kidman, Jeremy Irvine, Stellan SkarsgÃ¥rd, Sam Reid, Hiroyuki Sanada, Michael MacKenzie, Tom Stokes"/>
    <x v="19"/>
    <s v="August 11, 2021"/>
    <x v="5"/>
    <s v="R"/>
    <x v="34"/>
    <x v="1"/>
    <s v=" International Movies"/>
    <m/>
    <x v="1"/>
    <x v="5"/>
    <d v="2021-08-11T00:00:00"/>
    <x v="1"/>
    <s v="Decades after World War II, a still-shattered soldier unexpectedly falls in love and sees a bizarre coincidence bring his past back into focus."/>
  </r>
  <r>
    <x v="134"/>
    <x v="0"/>
    <x v="134"/>
    <x v="117"/>
    <m/>
    <x v="0"/>
    <s v="August 10, 2021"/>
    <x v="2"/>
    <s v="TV-MA"/>
    <x v="64"/>
    <x v="0"/>
    <s v=" Sports Movies"/>
    <m/>
    <x v="0"/>
    <x v="2"/>
    <d v="2021-08-10T00:00:00"/>
    <x v="1"/>
    <s v="Key figures from an infamous 2004 incident between players and fans at an NBA game in Michigan discuss the fight, its fallout and its lasting legacy."/>
  </r>
  <r>
    <x v="135"/>
    <x v="0"/>
    <x v="135"/>
    <x v="118"/>
    <s v="Maggie Smith, Tom Courtenay, Billy Connolly, Pauline Collins, Michael Gambon, Andrew Sachs, Sheridan Smith, David Ryall, Trevor Peacock, Gwyneth Jones"/>
    <x v="1"/>
    <s v="August 8, 2021"/>
    <x v="11"/>
    <s v="PG-13"/>
    <x v="12"/>
    <x v="3"/>
    <s v=" Dramas"/>
    <s v=" Independent Movies"/>
    <x v="1"/>
    <x v="11"/>
    <d v="2021-08-08T00:00:00"/>
    <x v="1"/>
    <s v="To save their posh retirement home, former opera stars plan a gala recital â€” until the biggest diva among them refuses to sing."/>
  </r>
  <r>
    <x v="136"/>
    <x v="0"/>
    <x v="136"/>
    <x v="119"/>
    <s v="Enhle Mbali, Ramsey Nouah, Dawn Thandeka Kang, Idris Sultan, Tumi Morake, Trevor Gumbi, Lillian Dube, Kaly Bossy Asante, Shaleen Surtie, Fabian Lojege"/>
    <x v="5"/>
    <s v="August 8, 2021"/>
    <x v="2"/>
    <s v="TV-MA"/>
    <x v="45"/>
    <x v="3"/>
    <s v=" International Movies"/>
    <s v=" Romantic Movies"/>
    <x v="0"/>
    <x v="2"/>
    <d v="2021-08-08T00:00:00"/>
    <x v="1"/>
    <s v="In pursuit of both success and validation, a group of tech-savvy individuals juggle intimate encounters, first impressions and romantic opportunities."/>
  </r>
  <r>
    <x v="137"/>
    <x v="0"/>
    <x v="137"/>
    <x v="120"/>
    <s v="Alain Uy, Ron Yuan, Mykel Shannon Jenkins, Jae Suh Park, Matthew Page, Joziah Lagonoy, Raymond Ma"/>
    <x v="0"/>
    <s v="August 7, 2021"/>
    <x v="2"/>
    <s v="PG-13"/>
    <x v="65"/>
    <x v="6"/>
    <s v=" Comedies"/>
    <m/>
    <x v="0"/>
    <x v="2"/>
    <d v="2021-08-07T00:00:00"/>
    <x v="1"/>
    <s v="After reuniting as middle-aged men, three kung-fu prodigies must set their differences aside and dust off their skills to avenge their beloved mentor."/>
  </r>
  <r>
    <x v="138"/>
    <x v="1"/>
    <x v="138"/>
    <x v="121"/>
    <s v="Suriya, Vijay Sethupathi, Revathy, Prakash Raj, Siddarth, Parvathy, Delhi Ganesh, Gautham Vasudev Menon, Anjali, Yogi Babu, Aditi Balan, Remya Nambeesan, Poorna, Prayaga Martin, Rythvika Suriya, Arvind Swamy, Prasanna, Atharva, Bobby Simha, Ashok Selvan, Nedumudi Venu, Kishore"/>
    <x v="3"/>
    <s v="August 6, 2021"/>
    <x v="2"/>
    <s v="TV-MA"/>
    <x v="54"/>
    <x v="13"/>
    <m/>
    <m/>
    <x v="0"/>
    <x v="2"/>
    <d v="2021-08-06T00:00:00"/>
    <x v="1"/>
    <s v="From amusement to awe, the nine human emotions of Indian aesthetic theory are explored in this anthology series."/>
  </r>
  <r>
    <x v="139"/>
    <x v="0"/>
    <x v="139"/>
    <x v="122"/>
    <s v="Falz, Nse Ikpe-Etim, Williams Uchemba, Toni Tones, Michelle Dede, Karibi Fubara, Buchi Ojei, Jemima Osunde, Blossom Chukwujekwu, Gbubemi Ejeye, Badmus Olakunle"/>
    <x v="7"/>
    <s v="August 6, 2021"/>
    <x v="0"/>
    <s v="TV-MA"/>
    <x v="14"/>
    <x v="3"/>
    <s v=" Dramas"/>
    <s v=" International Movies"/>
    <x v="0"/>
    <x v="0"/>
    <d v="2021-08-06T00:00:00"/>
    <x v="1"/>
    <s v="In this sequel to &quot;New Money,&quot; Quam, a security guard turned multimillionaire, lives the good life with his fortune until he falls victim to fraud."/>
  </r>
  <r>
    <x v="140"/>
    <x v="0"/>
    <x v="140"/>
    <x v="123"/>
    <s v="Suliane Brahim, Sofian Khammes, Marie Narbonne, RaphaÃ«l Romand, StÃ©phan Castang, Victor Bonnel, Christian Bouillette, Renan PrÃ©vot, Vincent Deniard"/>
    <x v="9"/>
    <s v="August 6, 2021"/>
    <x v="2"/>
    <s v="TV-14"/>
    <x v="19"/>
    <x v="4"/>
    <s v=" Independent Movies"/>
    <s v=" International Movies"/>
    <x v="0"/>
    <x v="2"/>
    <d v="2021-08-06T00:00:00"/>
    <x v="1"/>
    <s v="A single mother breeds locusts as high-protein food, but has trouble getting them to reproduce â€” until she finds they have a taste for blood."/>
  </r>
  <r>
    <x v="141"/>
    <x v="0"/>
    <x v="141"/>
    <x v="124"/>
    <s v="Lin-Manuel Miranda, Ynairaly Simo, Zoe Saldana, Juan de Marcos, Brian Tyree Henry, Gloria Estefan, Michael Rooker, Nicole Byer"/>
    <x v="12"/>
    <s v="August 6, 2021"/>
    <x v="2"/>
    <s v="PG"/>
    <x v="18"/>
    <x v="8"/>
    <s v=" Music &amp; Musicals"/>
    <m/>
    <x v="0"/>
    <x v="2"/>
    <d v="2021-08-06T00:00:00"/>
    <x v="1"/>
    <s v="A music-loving kinkajou embarks on the journey of a lifetime to fulfill his destiny and deliver a love song for an old friend."/>
  </r>
  <r>
    <x v="142"/>
    <x v="0"/>
    <x v="142"/>
    <x v="125"/>
    <s v="Shah Rukh Khan, Deepika Padukone, Nikitin Dheer, Satyaraj, Kamini Kaushal, Lekh Tandon, Mukesh Tiwari"/>
    <x v="3"/>
    <s v="August 5, 2021"/>
    <x v="5"/>
    <s v="TV-14"/>
    <x v="55"/>
    <x v="6"/>
    <s v=" Comedies"/>
    <s v=" International Movies"/>
    <x v="1"/>
    <x v="5"/>
    <d v="2021-08-05T00:00:00"/>
    <x v="1"/>
    <s v="What could have been a sad journey turns joyful for Rahul when he falls in love with a woman en route to submerging his grandfather's ashes."/>
  </r>
  <r>
    <x v="143"/>
    <x v="0"/>
    <x v="143"/>
    <x v="126"/>
    <m/>
    <x v="20"/>
    <s v="August 5, 2021"/>
    <x v="5"/>
    <s v="TV-MA"/>
    <x v="66"/>
    <x v="0"/>
    <s v=" International Movies"/>
    <m/>
    <x v="1"/>
    <x v="5"/>
    <d v="2021-08-05T00:00:00"/>
    <x v="1"/>
    <s v="A decade after the seminal Brazilian film &quot;City of God,&quot; this documentary reunites some of the cast and crew to find out what paths their lives took."/>
  </r>
  <r>
    <x v="144"/>
    <x v="0"/>
    <x v="144"/>
    <x v="127"/>
    <s v="Luis Brandoni, China Zorrilla, Antonio Gasalla, Julio De Grazia, Betiana Blum, Monica Villa, Juan Manuel Tenuta, Andrea Tenuta, Cecilia Rossetto, Enrique Pinti"/>
    <x v="11"/>
    <s v="August 5, 2021"/>
    <x v="40"/>
    <s v="TV-MA"/>
    <x v="21"/>
    <x v="3"/>
    <s v=" Cult Movies"/>
    <s v=" International Movies"/>
    <x v="1"/>
    <x v="40"/>
    <d v="2021-08-05T00:00:00"/>
    <x v="1"/>
    <s v="Cora has three sons and a daughter and sheÂ´s almost 80. One day during a family reunion the big question comes up: who will be her heir?"/>
  </r>
  <r>
    <x v="145"/>
    <x v="0"/>
    <x v="145"/>
    <x v="128"/>
    <s v="Jackie Collins"/>
    <x v="1"/>
    <s v="August 5, 2021"/>
    <x v="2"/>
    <s v="TV-14"/>
    <x v="7"/>
    <x v="0"/>
    <m/>
    <m/>
    <x v="0"/>
    <x v="2"/>
    <d v="2021-08-05T00:00:00"/>
    <x v="1"/>
    <s v="&quot;Queen of Sleaze&quot; or feminist pioneer? Powerhouse novelist Jackie Collins created a brash sex-positive persona while hiding her private struggles."/>
  </r>
  <r>
    <x v="146"/>
    <x v="0"/>
    <x v="146"/>
    <x v="129"/>
    <s v="FernÃ¡n MirÃ¡s, Cecilia Dopazo, Imanol Arias, HÃ©ctor Alterio, Leonardo Sbaraglia, Federico D'ElÃ­a, David Masajnik, Cristina Banegas, Ernesto Alterio, Antonio Birabent"/>
    <x v="11"/>
    <s v="August 5, 2021"/>
    <x v="1"/>
    <s v="TV-MA"/>
    <x v="10"/>
    <x v="9"/>
    <s v=" Dramas"/>
    <s v=" International Movies"/>
    <x v="1"/>
    <x v="1"/>
    <d v="2021-08-05T00:00:00"/>
    <x v="1"/>
    <s v="One of the first rock stars in Argentina, Tango leads a full life during an era of social unrest â€“ one of both glory and despair."/>
  </r>
  <r>
    <x v="147"/>
    <x v="0"/>
    <x v="147"/>
    <x v="130"/>
    <s v="Ramsey Nouah, Rita Dominic, Chidi Mokeme, Ibinabo Fiberesima, Daniel K. Daniel, Memry Savanhu, Adonijah Owiriwa, Pat Nebo, Nelly Ekwereogu, Shuaibu Ebenesi Adams, Debo Oguns, Ben Nwosu, Ada Ofoegbu"/>
    <x v="7"/>
    <s v="August 4, 2021"/>
    <x v="32"/>
    <s v="TV-PG"/>
    <x v="33"/>
    <x v="1"/>
    <s v=" International Movies"/>
    <m/>
    <x v="1"/>
    <x v="32"/>
    <d v="2021-08-04T00:00:00"/>
    <x v="1"/>
    <s v="When her husband is accused of taking part in an attempted military coup, a pregnant woman's life takes an emotional turn. Inspired by true events."/>
  </r>
  <r>
    <x v="148"/>
    <x v="0"/>
    <x v="148"/>
    <x v="131"/>
    <s v="Ashley Greene, Shawn Ashmore, Sharif Atkins, Britt Baron, Diana Hopper, Ross McCall, Jamie Kaler, Travis Coles, Susan Walters, Jason Liles"/>
    <x v="0"/>
    <s v="August 4, 2021"/>
    <x v="2"/>
    <s v="TV-MA"/>
    <x v="14"/>
    <x v="4"/>
    <m/>
    <m/>
    <x v="0"/>
    <x v="2"/>
    <d v="2021-08-04T00:00:00"/>
    <x v="1"/>
    <s v="Desperate to save their marriage, a young couple takes a deal and moves into their dream home, but disturbing events reveal the house's troubled history."/>
  </r>
  <r>
    <x v="149"/>
    <x v="0"/>
    <x v="149"/>
    <x v="132"/>
    <s v="David Geffen"/>
    <x v="0"/>
    <s v="August 4, 2021"/>
    <x v="11"/>
    <s v="TV-MA"/>
    <x v="14"/>
    <x v="14"/>
    <m/>
    <m/>
    <x v="1"/>
    <x v="11"/>
    <d v="2021-08-04T00:00:00"/>
    <x v="1"/>
    <s v="The son of Jewish immigrants, David Geffen emerged from a humble upbringing to become one of the most powerful media personalities in America."/>
  </r>
  <r>
    <x v="150"/>
    <x v="1"/>
    <x v="150"/>
    <x v="133"/>
    <m/>
    <x v="0"/>
    <s v="August 4, 2021"/>
    <x v="2"/>
    <s v="TV-MA"/>
    <x v="54"/>
    <x v="10"/>
    <s v=" Docuseries"/>
    <m/>
    <x v="0"/>
    <x v="2"/>
    <d v="2021-08-04T00:00:00"/>
    <x v="1"/>
    <s v="Two childhood friends go from high school dropouts to the most powerful drug kingpins in Miami in this true story of a crime saga that spanned decades."/>
  </r>
  <r>
    <x v="151"/>
    <x v="0"/>
    <x v="151"/>
    <x v="134"/>
    <s v="Pruitt Taylor Vince, Shelley Winters, Liv Tyler, Debbie Harry, Evan Dando, Joe Grifasi, David Patrick Kelly, Marian Quinn"/>
    <x v="0"/>
    <s v="August 3, 2021"/>
    <x v="39"/>
    <s v="R"/>
    <x v="3"/>
    <x v="1"/>
    <s v=" Independent Movies"/>
    <s v=" Romantic Movies"/>
    <x v="1"/>
    <x v="39"/>
    <d v="2021-08-03T00:00:00"/>
    <x v="1"/>
    <s v="Overweight Victor hides from the world making pizzas in his mother's gloomy dive until a new waitress blows in and disrupts his isolation."/>
  </r>
  <r>
    <x v="152"/>
    <x v="0"/>
    <x v="152"/>
    <x v="135"/>
    <s v="Genevieve Nnaji, Omotola Jalade-Ekeinde, Odalys Garcia, Ulrich Que, Jeff Swarthout, Clem Ohameze, Ann D. Carey, Anahit Setian, Danielle Soibelman, Jon Morgan Woodward"/>
    <x v="0"/>
    <s v="August 3, 2021"/>
    <x v="4"/>
    <s v="TV-MA"/>
    <x v="8"/>
    <x v="1"/>
    <s v=" International Movies"/>
    <m/>
    <x v="1"/>
    <x v="4"/>
    <d v="2021-08-03T00:00:00"/>
    <x v="1"/>
    <s v="When her sister is accused of multiple murders, a Nigerian woman travels to Los Angeles to uncover the truth and fight for her siblingâ€™s freedom."/>
  </r>
  <r>
    <x v="153"/>
    <x v="1"/>
    <x v="153"/>
    <x v="136"/>
    <s v="Roy Chiu, Alice Ko, Tia Lee, Patrick Lee, Kuo Shu-yao, James Wen, Janel Tsai"/>
    <x v="21"/>
    <s v="August 3, 2021"/>
    <x v="16"/>
    <s v="TV-14"/>
    <x v="54"/>
    <x v="11"/>
    <s v=" Romantic TV Shows"/>
    <s v=" TV Comedies"/>
    <x v="1"/>
    <x v="16"/>
    <d v="2021-08-03T00:00:00"/>
    <x v="1"/>
    <s v="A department store mogul has his son work incognito in a menial job to prove his worthiness, while female co-workers teach him how normal people live."/>
  </r>
  <r>
    <x v="154"/>
    <x v="0"/>
    <x v="154"/>
    <x v="137"/>
    <m/>
    <x v="0"/>
    <s v="August 3, 2021"/>
    <x v="2"/>
    <s v="PG-13"/>
    <x v="19"/>
    <x v="0"/>
    <s v=" LGBTQ Movies"/>
    <m/>
    <x v="0"/>
    <x v="2"/>
    <d v="2021-08-03T00:00:00"/>
    <x v="1"/>
    <s v="Ex-leaders and a survivor of the so-called &quot;conversion therapy&quot; movement speak out about its harm to the LGBTQ+ community and its devastating persistence."/>
  </r>
  <r>
    <x v="155"/>
    <x v="0"/>
    <x v="155"/>
    <x v="138"/>
    <s v="Charles Grodin, Bonnie Hunt, Dean Jones, Oliver Platt, Stanley Tucci, Nicholle Tom, Christopher Castile, Sarah Rose Karr, David Duchovny, Patricia Heaton, O-Lan Jones, Nancy Fish"/>
    <x v="0"/>
    <s v="August 1, 2021"/>
    <x v="41"/>
    <s v="PG"/>
    <x v="67"/>
    <x v="8"/>
    <s v=" Comedies"/>
    <m/>
    <x v="1"/>
    <x v="41"/>
    <d v="2021-08-01T00:00:00"/>
    <x v="1"/>
    <s v="A father reluctantly agrees to let his children keep a St. Bernard puppy, but the playful pooch soon turns into a full-grown engine of destruction."/>
  </r>
  <r>
    <x v="156"/>
    <x v="0"/>
    <x v="156"/>
    <x v="139"/>
    <s v="Charles Grodin, Bonnie Hunt, Nicholle Tom, Christopher Castile, Sarah Rose Karr, Debi Mazar, Chris Penn"/>
    <x v="0"/>
    <s v="August 1, 2021"/>
    <x v="1"/>
    <s v="PG"/>
    <x v="17"/>
    <x v="8"/>
    <s v=" Comedies"/>
    <m/>
    <x v="1"/>
    <x v="1"/>
    <d v="2021-08-01T00:00:00"/>
    <x v="1"/>
    <s v="After St. Bernard Beethoven sires a brood with Missy, he and the Newton kids must intervene when Missy's owner tries to sell the puppies."/>
  </r>
  <r>
    <x v="157"/>
    <x v="0"/>
    <x v="157"/>
    <x v="140"/>
    <s v="Ray Winstone, Anthony Hopkins, John Malkovich, Angelina Jolie, Robin Wright, Brendan Gleeson, Crispin Glover, Alison Lohman, Sharisse Baker-Bernard"/>
    <x v="0"/>
    <s v="August 1, 2021"/>
    <x v="19"/>
    <s v="PG-13"/>
    <x v="31"/>
    <x v="6"/>
    <s v=" Sci-Fi &amp; Fantasy"/>
    <m/>
    <x v="1"/>
    <x v="19"/>
    <d v="2021-08-01T00:00:00"/>
    <x v="1"/>
    <s v="This deftly animated take on a legendary Old English epic tells the timeless tale of a Scandinavian hero who's known for slaying dragons."/>
  </r>
  <r>
    <x v="158"/>
    <x v="0"/>
    <x v="158"/>
    <x v="141"/>
    <s v="Scott Adkins, Teodora Duhovnikova, Alon Aboutboul, Julian Vergov, Brahim Achabbakhe, Paul Chahidi, Petio Petkov, Valentin Ganev, Vlado Mihailov"/>
    <x v="22"/>
    <s v="August 1, 2021"/>
    <x v="32"/>
    <s v="R"/>
    <x v="0"/>
    <x v="6"/>
    <m/>
    <m/>
    <x v="1"/>
    <x v="32"/>
    <d v="2021-08-01T00:00:00"/>
    <x v="1"/>
    <s v="The fourth film in the action franchise finds Boyka taking on brutal gangsters to protect the widow of a man he unintentionally killed in the ring."/>
  </r>
  <r>
    <x v="159"/>
    <x v="0"/>
    <x v="159"/>
    <x v="10"/>
    <s v="Leonardo DiCaprio, Tom Hanks, Christopher Walken, Martin Sheen, Nathalie Baye, Amy Adams, James Brolin, Brian Howe, Frank John Hughes, Steve Eastin"/>
    <x v="0"/>
    <s v="August 1, 2021"/>
    <x v="13"/>
    <s v="PG-13"/>
    <x v="37"/>
    <x v="1"/>
    <m/>
    <m/>
    <x v="1"/>
    <x v="13"/>
    <d v="2021-08-01T00:00:00"/>
    <x v="1"/>
    <s v="An FBI agent makes it his mission to put cunning con man Frank Abagnale Jr. behind bars. But Frank not only eludes capture, he revels in the pursuit."/>
  </r>
  <r>
    <x v="160"/>
    <x v="0"/>
    <x v="160"/>
    <x v="142"/>
    <s v="Bill Hader, Anna Faris, James Caan, Andy Samberg, Bruce Campbell, Mr. T, Bobb'e J. Thompson, Benjamin Bratt, Neil Patrick Harris, Al Roker"/>
    <x v="0"/>
    <s v="August 1, 2021"/>
    <x v="18"/>
    <s v="PG"/>
    <x v="0"/>
    <x v="8"/>
    <s v=" Comedies"/>
    <s v=" Sci-Fi &amp; Fantasy"/>
    <x v="1"/>
    <x v="18"/>
    <d v="2021-08-01T00:00:00"/>
    <x v="1"/>
    <s v="When inventor Flint Lockwood makes clouds rain food, the citizens of Chewandswallow can feed themselves. But a bowl of disaster is about to overflow."/>
  </r>
  <r>
    <x v="161"/>
    <x v="0"/>
    <x v="161"/>
    <x v="43"/>
    <s v="Thomas Jane, Saffron Burrows, Samuel L. Jackson, Jacqueline McKenzie, Michael Rapaport, Stellan SkarsgÃ¥rd, LL Cool J, Aida Turturro, Cristos, Daniel Rey"/>
    <x v="0"/>
    <s v="August 1, 2021"/>
    <x v="31"/>
    <s v="R"/>
    <x v="44"/>
    <x v="6"/>
    <s v=" Horror Movies"/>
    <s v=" Sci-Fi &amp; Fantasy"/>
    <x v="1"/>
    <x v="31"/>
    <d v="2021-08-01T00:00:00"/>
    <x v="1"/>
    <s v="Scientists conduct research on sharks in search of an Alzheimer's cure. But a dangerous shortcut leads to huge sharks with near-human intelligence."/>
  </r>
  <r>
    <x v="162"/>
    <x v="0"/>
    <x v="162"/>
    <x v="143"/>
    <s v="Matthew Broderick, Alan Ruck, Mia Sara, Jeffrey Jones, Jennifer Grey, Cindy Pickett, Lyman Ward, Edie McClurg, Charlie Sheen, Kristy Swanson, Ben Stein, Del Close"/>
    <x v="0"/>
    <s v="August 1, 2021"/>
    <x v="33"/>
    <s v="PG-13"/>
    <x v="6"/>
    <x v="9"/>
    <s v=" Comedies"/>
    <s v=" Cult Movies"/>
    <x v="1"/>
    <x v="33"/>
    <d v="2021-08-01T00:00:00"/>
    <x v="1"/>
    <s v="After faking an illness to skip school, popular teen Ferris Bueller enjoys a fun-filled day in Chicago with his girlfriend and his uptight best friend."/>
  </r>
  <r>
    <x v="163"/>
    <x v="0"/>
    <x v="163"/>
    <x v="144"/>
    <s v="Haley Lu Richardson, Cole Sprouse, MoisÃ©s Arias, Kimberly HÃ©bert Gregory, Parminder Nagra, Claire Forlani, Emily Baldoni, Gary Weeks, Cynthia Evans"/>
    <x v="0"/>
    <s v="August 1, 2021"/>
    <x v="23"/>
    <s v="PG-13"/>
    <x v="11"/>
    <x v="1"/>
    <s v=" Romantic Movies"/>
    <m/>
    <x v="0"/>
    <x v="23"/>
    <d v="2021-08-01T00:00:00"/>
    <x v="1"/>
    <s v="A teen with cystic fibrosis shakes up her daily routine and challenges hospital protocol when she falls for a fellow patient."/>
  </r>
  <r>
    <x v="164"/>
    <x v="0"/>
    <x v="164"/>
    <x v="145"/>
    <s v="Samuel L. Jackson, Julianne Moore, Edie Falco, Ron Eldard, William Forsythe, Aunjanue Ellis, Anthony Mackie, LaTanya Richardson Jackson, Clarke Peters, Peter Friedman, Domenick Lombardozzi"/>
    <x v="0"/>
    <s v="August 1, 2021"/>
    <x v="21"/>
    <s v="R"/>
    <x v="38"/>
    <x v="1"/>
    <s v=" Thrillers"/>
    <m/>
    <x v="1"/>
    <x v="21"/>
    <d v="2021-08-01T00:00:00"/>
    <x v="1"/>
    <s v="When a woman reports that her infant son was kidnapped by a black man, an African American detective and a white activist team up to dig for details."/>
  </r>
  <r>
    <x v="165"/>
    <x v="0"/>
    <x v="165"/>
    <x v="146"/>
    <s v="Dane Cook, Jessica Alba, Dan Fogler, Ellia English, Sasha Pieterse, Annie Wood, Lonny Ross, Chelan Simmons, Simone Bailly, Jodelle Ferland, Crystal Lowe, Troy Gentile, Georgia Craig, Michelle Harrison, Chiara Zanni"/>
    <x v="0"/>
    <s v="August 1, 2021"/>
    <x v="19"/>
    <s v="R"/>
    <x v="16"/>
    <x v="3"/>
    <s v=" Romantic Movies"/>
    <m/>
    <x v="1"/>
    <x v="19"/>
    <d v="2021-08-01T00:00:00"/>
    <x v="1"/>
    <s v="Every time Chuck breaks up with a girlfriend, she ends up engaged to her next boyfriend. Soon, women are dating Chuck in hopes of meeting Mr. Right."/>
  </r>
  <r>
    <x v="166"/>
    <x v="0"/>
    <x v="166"/>
    <x v="147"/>
    <s v="Leonardo DiCaprio, Joseph Gordon-Levitt, Elliot Page, Tom Hardy, Ken Watanabe, Dileep Rao, Cillian Murphy, Tom Berenger, Marion Cotillard, Pete Postlethwaite, Michael Caine, Lukas Haas"/>
    <x v="0"/>
    <s v="August 1, 2021"/>
    <x v="4"/>
    <s v="PG-13"/>
    <x v="68"/>
    <x v="6"/>
    <s v=" Sci-Fi &amp; Fantasy"/>
    <s v=" Thrillers"/>
    <x v="1"/>
    <x v="4"/>
    <d v="2021-08-01T00:00:00"/>
    <x v="1"/>
    <s v="A troubled thief who extracts secrets from people's dreams takes one last job: leading a dangerous mission to plant an idea in a target's subconscious."/>
  </r>
  <r>
    <x v="167"/>
    <x v="0"/>
    <x v="167"/>
    <x v="148"/>
    <s v="John C. Reilly, Philip Baker Hall, Tom Cruise, Julianne Moore, Philip Seymour Hoffman, William H. Macy, Jeremy Blackman, Jason Robards, Melinda Dillon, April Grace, Luis GuzmÃ¡n, Ricky Jay, Alfred Molina, Michael Murphy, Melora Walters"/>
    <x v="0"/>
    <s v="August 1, 2021"/>
    <x v="31"/>
    <s v="R"/>
    <x v="69"/>
    <x v="1"/>
    <s v=" Independent Movies"/>
    <m/>
    <x v="1"/>
    <x v="31"/>
    <d v="2021-08-01T00:00:00"/>
    <x v="1"/>
    <s v="Through chance, history and divine intervention, a cast of eclectic characters weaves and warps through each other's lives on a random day in California."/>
  </r>
  <r>
    <x v="168"/>
    <x v="0"/>
    <x v="168"/>
    <x v="149"/>
    <s v="Damon Wayans, Karyn Parsons, William Hickey, Michael Ironside, Albert Hall, Ross Bickell, Orlando Brown, Peyton Chesson-Fohl, Steven Martini"/>
    <x v="0"/>
    <s v="August 1, 2021"/>
    <x v="39"/>
    <s v="PG-13"/>
    <x v="7"/>
    <x v="3"/>
    <m/>
    <m/>
    <x v="1"/>
    <x v="39"/>
    <d v="2021-08-01T00:00:00"/>
    <x v="1"/>
    <s v="A hardened Marine is given his marching orders and must now lead a disorderly group of mismatched cadets into a junior ROTC competition."/>
  </r>
  <r>
    <x v="169"/>
    <x v="0"/>
    <x v="169"/>
    <x v="150"/>
    <s v="Dan Aykroyd, Jamie Lee Curtis, Macaulay Culkin, Anna Chlumsky, Richard Masur, Griffin Dunne, Ann Nelson, Peter Michael Goetz, Jane Hallaren, Anthony R. Jones"/>
    <x v="0"/>
    <s v="August 1, 2021"/>
    <x v="30"/>
    <s v="PG-13"/>
    <x v="19"/>
    <x v="1"/>
    <m/>
    <m/>
    <x v="1"/>
    <x v="30"/>
    <d v="2021-08-01T00:00:00"/>
    <x v="1"/>
    <s v="This coming-of-age charmer follows a summer in the life of an 11-year-old girl who learns about love and loss as she grapples with profound changes."/>
  </r>
  <r>
    <x v="170"/>
    <x v="0"/>
    <x v="170"/>
    <x v="150"/>
    <s v="Anna Chlumsky, Austin O'Brien, Dan Aykroyd, Jamie Lee Curtis, Richard Masur, Christine Ebersole, Angeline Ball"/>
    <x v="0"/>
    <s v="August 1, 2021"/>
    <x v="24"/>
    <s v="PG"/>
    <x v="16"/>
    <x v="8"/>
    <s v=" Comedies"/>
    <s v=" Dramas"/>
    <x v="1"/>
    <x v="24"/>
    <d v="2021-08-01T00:00:00"/>
    <x v="1"/>
    <s v="A teen makes surprising discoveries when she talks to her dead mother's high school friends for an essay about someone she admires but has never met."/>
  </r>
  <r>
    <x v="171"/>
    <x v="0"/>
    <x v="171"/>
    <x v="151"/>
    <s v="William Townsend, Donny Lucas, Melissa Sturm, Trevor Devall, Brian Drummond, Kathleen Barr, Garry Chalk, Lee Tockar, Shannon Chan-Kent, Michelle Murdocca, Lorne Cardinal, Peter Kelamis"/>
    <x v="0"/>
    <s v="August 1, 2021"/>
    <x v="25"/>
    <s v="PG"/>
    <x v="22"/>
    <x v="8"/>
    <s v=" Comedies"/>
    <m/>
    <x v="1"/>
    <x v="25"/>
    <d v="2021-08-01T00:00:00"/>
    <x v="1"/>
    <s v="When a spooky werewolf tale scares Boog out of joining the annual camping trip, his friends hatch a plan to cure him of his fear."/>
  </r>
  <r>
    <x v="172"/>
    <x v="0"/>
    <x v="172"/>
    <x v="152"/>
    <s v="Seth Rogen, James Franco, Danny McBride, Kevin Corrigan, Craig Robinson, Gary Cole, Rosie Perez, Ed Begley Jr., Nora Dunn, Amber Heard"/>
    <x v="0"/>
    <s v="August 1, 2021"/>
    <x v="17"/>
    <s v="R"/>
    <x v="51"/>
    <x v="6"/>
    <s v=" Comedies"/>
    <m/>
    <x v="1"/>
    <x v="17"/>
    <d v="2021-08-01T00:00:00"/>
    <x v="1"/>
    <s v="After witnessing a murder, a perpetually stoned process server and his good-natured dealer go on the run from a drug lord who's out to kill them."/>
  </r>
  <r>
    <x v="173"/>
    <x v="0"/>
    <x v="173"/>
    <x v="153"/>
    <s v="Justin Long, Dwayne Johnson, Gary Oldman, Seann William Scott, Jessica Biel, John Cleese, Freddie Benedict"/>
    <x v="8"/>
    <s v="August 1, 2021"/>
    <x v="18"/>
    <s v="PG"/>
    <x v="13"/>
    <x v="8"/>
    <s v=" Comedies"/>
    <s v=" Sci-Fi &amp; Fantasy"/>
    <x v="1"/>
    <x v="18"/>
    <d v="2021-08-01T00:00:00"/>
    <x v="1"/>
    <s v="After landing on a planet reminiscent of 1950s suburbia, a human astronaut tries to avoid capture, recover his spaceship and make it home safely."/>
  </r>
  <r>
    <x v="174"/>
    <x v="0"/>
    <x v="174"/>
    <x v="154"/>
    <s v="Diane Keaton, Jacki Weaver, Pam Grier, Rhea Perlman, Celia Weston, Alisha Boe, Charlie Tahan"/>
    <x v="1"/>
    <s v="August 1, 2021"/>
    <x v="23"/>
    <s v="PG-13"/>
    <x v="13"/>
    <x v="3"/>
    <m/>
    <m/>
    <x v="0"/>
    <x v="23"/>
    <d v="2021-08-01T00:00:00"/>
    <x v="1"/>
    <s v="After moving to a retirement community, loner Martha befriends a fun-loving neighbor and forms a cheerleading club for young-at-heart seniors."/>
  </r>
  <r>
    <x v="175"/>
    <x v="0"/>
    <x v="175"/>
    <x v="155"/>
    <s v="Tobey Maguire, Jeff Bridges, Chris Cooper, Elizabeth Banks, Gary Stevens, William H. Macy, David McCullough, Kingston DuCoeur, Eddie Jones, Ed Lauter, Michael O'Neill, Michael Angarano, Royce D. Applegate, Annie Corley, Valerie Mahaffey"/>
    <x v="0"/>
    <s v="August 1, 2021"/>
    <x v="14"/>
    <s v="PG-13"/>
    <x v="70"/>
    <x v="1"/>
    <s v=" Sports Movies"/>
    <m/>
    <x v="1"/>
    <x v="14"/>
    <d v="2021-08-01T00:00:00"/>
    <x v="1"/>
    <s v="An ungainly-looking colt becomes a winning thoroughbred in this Depression-era drama based on the true story of champion racehorse Seabiscuit."/>
  </r>
  <r>
    <x v="176"/>
    <x v="0"/>
    <x v="176"/>
    <x v="156"/>
    <s v="Clint Eastwood, Tommy Lee Jones, Donald Sutherland, James Garner, James Cromwell, Marcia Gay Harden, William Devane, Loren Dean, Courtney B. Vance, Rade Serbedzija, Barbara Babcock, Blair Brown"/>
    <x v="0"/>
    <s v="August 1, 2021"/>
    <x v="42"/>
    <s v="PG-13"/>
    <x v="71"/>
    <x v="6"/>
    <s v=" Dramas"/>
    <s v=" Sci-Fi &amp; Fantasy"/>
    <x v="1"/>
    <x v="42"/>
    <d v="2021-08-01T00:00:00"/>
    <x v="1"/>
    <s v="A retired engineer agrees to help NASA prevent a Russian satellite from falling to Earth if he and his over-the-hill pals can man the mission."/>
  </r>
  <r>
    <x v="177"/>
    <x v="0"/>
    <x v="177"/>
    <x v="157"/>
    <s v="Trey Parker, Matt Stone, Kristen Miller, Masasa Moyo, Daran Norris, Phil Hendrie, Maurice LaMarche, Chelsea Magritte, Jeremy Shada, Fred Tatasciore"/>
    <x v="0"/>
    <s v="August 1, 2021"/>
    <x v="15"/>
    <s v="R"/>
    <x v="12"/>
    <x v="6"/>
    <s v=" Comedies"/>
    <s v=" Cult Movies"/>
    <x v="1"/>
    <x v="15"/>
    <d v="2021-08-01T00:00:00"/>
    <x v="1"/>
    <s v="In this musical satire, an all-marionette police force takes on the challenging role of keeping the peace on a troubled planet."/>
  </r>
  <r>
    <x v="178"/>
    <x v="0"/>
    <x v="178"/>
    <x v="158"/>
    <s v="Hailee Steinfeld, Woody Harrelson, Kyra Sedgwick, Haley Lu Richardson, Blake Jenner, Hayden Szeto, Alexander Calvert, Eric Keenleyside"/>
    <x v="0"/>
    <s v="August 1, 2021"/>
    <x v="32"/>
    <s v="R"/>
    <x v="44"/>
    <x v="3"/>
    <s v=" Dramas"/>
    <m/>
    <x v="1"/>
    <x v="32"/>
    <d v="2021-08-01T00:00:00"/>
    <x v="1"/>
    <s v="A troubled teenager finds high school life even less bearable after she catches her childhood best friend hooking up with her popular older brother."/>
  </r>
  <r>
    <x v="179"/>
    <x v="0"/>
    <x v="179"/>
    <x v="159"/>
    <s v="Abigail Spencer, Chad Michael Murray, Katee Sackhoff, Emily Alyn Lind, Cicely Tyson, Andrea Frankle, Brad James, Lance E. Nichols"/>
    <x v="0"/>
    <s v="August 1, 2021"/>
    <x v="5"/>
    <s v="R"/>
    <x v="43"/>
    <x v="4"/>
    <m/>
    <m/>
    <x v="1"/>
    <x v="5"/>
    <d v="2021-08-01T00:00:00"/>
    <x v="1"/>
    <s v="A couple's Georgia dream home becomes a living nightmare when their daughter begins to have frightening visions from the property's terrible past."/>
  </r>
  <r>
    <x v="180"/>
    <x v="0"/>
    <x v="180"/>
    <x v="160"/>
    <s v="Bruce Willis, Damon Wayans, Chelsea Field, Noble Willingham, Taylor Negron, Danielle Harris, Halle Berry, Bruce McGill"/>
    <x v="0"/>
    <s v="August 1, 2021"/>
    <x v="30"/>
    <s v="R"/>
    <x v="44"/>
    <x v="6"/>
    <s v=" Comedies"/>
    <m/>
    <x v="1"/>
    <x v="30"/>
    <d v="2021-08-01T00:00:00"/>
    <x v="1"/>
    <s v="Private eye Joe Hallenbeck is forced to team up with a disgraced quarterback to uncover a conspiracy by a politician and a football team owner."/>
  </r>
  <r>
    <x v="181"/>
    <x v="0"/>
    <x v="181"/>
    <x v="161"/>
    <s v="Matthew McConaughey, Josh Lucas, Ryan Phillippe, John Leguizamo, Michael PeÃ±a, Bryan Cranston, Bob Gunton, William H. Macy, Marisa Tomei, Frances Fisher"/>
    <x v="0"/>
    <s v="August 1, 2021"/>
    <x v="16"/>
    <s v="R"/>
    <x v="33"/>
    <x v="1"/>
    <s v=" Thrillers"/>
    <m/>
    <x v="1"/>
    <x v="16"/>
    <d v="2021-08-01T00:00:00"/>
    <x v="1"/>
    <s v="A street-wise defense lawyer who operates out of the back seat of his Lincoln lands a high-profile case that soon puts him and his family in danger."/>
  </r>
  <r>
    <x v="182"/>
    <x v="0"/>
    <x v="182"/>
    <x v="162"/>
    <s v="Jeffrey Dean Morgan, Zoe Saldana, Chris Evans, Idris Elba, Columbus Short, Ã“scar Jaenada, Jason Patric, Holt McCallany, Peter Macdissi, Peter Francis James"/>
    <x v="0"/>
    <s v="August 1, 2021"/>
    <x v="4"/>
    <s v="PG-13"/>
    <x v="7"/>
    <x v="6"/>
    <m/>
    <m/>
    <x v="1"/>
    <x v="4"/>
    <d v="2021-08-01T00:00:00"/>
    <x v="1"/>
    <s v="After a search-and-destroy mission leads to betrayal, an elite black ops squad seeks revenge. But they must remain deep undercover to even the score."/>
  </r>
  <r>
    <x v="183"/>
    <x v="0"/>
    <x v="183"/>
    <x v="163"/>
    <s v="Christian Bale, Jennifer Jason Leigh, Aitana SÃ¡nchez-GijÃ³n, John Sharian, Michael Ironside, Lawrence Gilliard Jr., Reg E. Cathey, Anna Massey, Matthew Romero, Robert Long, Colin Stinton, Craig Stevenson"/>
    <x v="8"/>
    <s v="August 1, 2021"/>
    <x v="15"/>
    <s v="R"/>
    <x v="19"/>
    <x v="1"/>
    <s v=" Independent Movies"/>
    <s v=" Thrillers"/>
    <x v="1"/>
    <x v="15"/>
    <d v="2021-08-01T00:00:00"/>
    <x v="1"/>
    <s v="Haunted and gaunt after a prolonged bout of insomnia, factory worker Trevor Reznik begins to question his sanity amid a series of mysterious events."/>
  </r>
  <r>
    <x v="184"/>
    <x v="0"/>
    <x v="184"/>
    <x v="164"/>
    <s v="Sandra Bullock, Jeremy Northam, Dennis Miller, Diane Baker, Wendy Gazelle, Ken Howard, Ray McKinnon, Daniel Schorr, L. Scott Caldwell, Robert Gossett"/>
    <x v="0"/>
    <s v="August 1, 2021"/>
    <x v="39"/>
    <s v="PG-13"/>
    <x v="31"/>
    <x v="5"/>
    <m/>
    <m/>
    <x v="1"/>
    <x v="39"/>
    <d v="2021-08-01T00:00:00"/>
    <x v="1"/>
    <s v="A computer analyst becomes a target after she stumbles onto a conspiracy via a mysterious floppy disk, forcing her to go on the run to clear her name."/>
  </r>
  <r>
    <x v="185"/>
    <x v="0"/>
    <x v="185"/>
    <x v="46"/>
    <s v="Steve Harvey, D.L. Hughley, Cedric the Entertainer, Bernie Mac"/>
    <x v="0"/>
    <s v="August 1, 2021"/>
    <x v="42"/>
    <s v="R"/>
    <x v="65"/>
    <x v="12"/>
    <m/>
    <m/>
    <x v="1"/>
    <x v="42"/>
    <d v="2021-08-01T00:00:00"/>
    <x v="1"/>
    <s v="Comedians Steve Harvey, Cedric the Entertainer, D.L. Hughley and Bernie Mac hit the stage in an iconic stand-up concert directed by Spike Lee."/>
  </r>
  <r>
    <x v="186"/>
    <x v="0"/>
    <x v="186"/>
    <x v="165"/>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x v="4"/>
    <s v="PG-13"/>
    <x v="1"/>
    <x v="3"/>
    <s v=" Romantic Movies"/>
    <m/>
    <x v="1"/>
    <x v="4"/>
    <d v="2021-08-01T00:00:00"/>
    <x v="1"/>
    <s v="The tripwires of modern love are exposed in a carousel involving relationships and the single life on the most romantic day of the year: February 14."/>
  </r>
  <r>
    <x v="187"/>
    <x v="0"/>
    <x v="187"/>
    <x v="166"/>
    <s v="Khaled Abol El Naga, Souad Massi, Suhail Haddad, Malak Ermileh, Maisa Abd Elhadi, Walid Abdul Salam, Nisreen Faour, Areen Omari"/>
    <x v="9"/>
    <s v="July 30, 2021"/>
    <x v="28"/>
    <s v="TV-14"/>
    <x v="6"/>
    <x v="1"/>
    <s v=" Independent Movies"/>
    <s v=" International Movies"/>
    <x v="1"/>
    <x v="28"/>
    <d v="2021-07-30T00:00:00"/>
    <x v="2"/>
    <s v="After a decade in prison, a Palestinian man with a dark secret returns to the West Bank and searches for the daughter he lost long ago."/>
  </r>
  <r>
    <x v="188"/>
    <x v="0"/>
    <x v="188"/>
    <x v="167"/>
    <s v="Damilola Adegbite, Chris Attoh, Chuks Chukwujekwu, Blossom Chukwujekwu, Eku Edewor, Bikiya Graham Douglas"/>
    <x v="7"/>
    <s v="July 29, 2021"/>
    <x v="5"/>
    <s v="TV-PG"/>
    <x v="32"/>
    <x v="3"/>
    <s v=" International Movies"/>
    <s v=" Romantic Movies"/>
    <x v="1"/>
    <x v="5"/>
    <d v="2021-07-29T00:00:00"/>
    <x v="2"/>
    <s v="When a young florist who's long dreamed of her wedding day gets dumped by her boyfriend, she sets out to win him back with help from a handsome actor."/>
  </r>
  <r>
    <x v="189"/>
    <x v="0"/>
    <x v="189"/>
    <x v="168"/>
    <s v="JÃ³zef PawÅ‚owski, Zofia Domalik, Szymon Bobrowski, BartÅ‚omiej Topa, Janusz Chabior, RafaÅ‚ Zawierucha, Antoni Pawlicki, Cezary Åukaszewicz, Danuta Stenka, Jan Frycz, Damian Majewski"/>
    <x v="23"/>
    <s v="July 28, 2021"/>
    <x v="2"/>
    <s v="TV-MA"/>
    <x v="26"/>
    <x v="6"/>
    <s v=" International Movies"/>
    <m/>
    <x v="0"/>
    <x v="2"/>
    <d v="2021-07-28T00:00:00"/>
    <x v="2"/>
    <s v="After his brother dies in a car crash, a disgraced MMA fighter takes over the family nightclub â€” and soon learns his sibling's death wasnâ€™t an accident."/>
  </r>
  <r>
    <x v="190"/>
    <x v="0"/>
    <x v="190"/>
    <x v="169"/>
    <m/>
    <x v="0"/>
    <s v="July 28, 2021"/>
    <x v="23"/>
    <s v="TV-14"/>
    <x v="72"/>
    <x v="0"/>
    <m/>
    <m/>
    <x v="0"/>
    <x v="23"/>
    <d v="2021-07-28T00:00:00"/>
    <x v="2"/>
    <s v="Delve into the magical world of fungi, from mushrooms that clear oil spills to underground fungal networks that help trees communicate."/>
  </r>
  <r>
    <x v="191"/>
    <x v="1"/>
    <x v="191"/>
    <x v="170"/>
    <s v="Grant Gustin, Candice Patton, Danielle Panabaker, Carlos Valdes, Tom Cavanagh, Jesse L. Martin, Neil Sandilands, Britne Oldford, Danielle Nicolet, Keiynan Lonsdale, Kim Engelbrecht"/>
    <x v="0"/>
    <s v="July 28, 2021"/>
    <x v="2"/>
    <s v="TV-14"/>
    <x v="73"/>
    <x v="10"/>
    <s v=" TV Action &amp; Adventure"/>
    <s v=" TV Sci-Fi &amp; Fantasy"/>
    <x v="0"/>
    <x v="2"/>
    <d v="2021-07-28T00:00:00"/>
    <x v="2"/>
    <s v="A forensics expert who wakes from a coma with amazing new powers squares off against forces threatening the city in this live-action superhero romp."/>
  </r>
  <r>
    <x v="192"/>
    <x v="0"/>
    <x v="192"/>
    <x v="171"/>
    <s v="Amitabh Bachchan, Sanjay Dutt, Rana Daggubati, Vijay Raaz, Abhimanyu Singh, Madhu Shalini, Deepak Tijori, Anjana Sukhani, Manchu Lakshmi"/>
    <x v="3"/>
    <s v="July 27, 2021"/>
    <x v="11"/>
    <s v="TV-MA"/>
    <x v="29"/>
    <x v="6"/>
    <s v=" International Movies"/>
    <m/>
    <x v="1"/>
    <x v="11"/>
    <d v="2021-07-27T00:00:00"/>
    <x v="2"/>
    <s v="Two cops form a task force to take down two mobsters, but when a sinister politician enters the picture, dubious loyalties and motives come to light."/>
  </r>
  <r>
    <x v="193"/>
    <x v="0"/>
    <x v="193"/>
    <x v="172"/>
    <s v="Diane Kruger, Martin Freeman, Cas Anvar, Rotem Keinan, Yohanan Herson"/>
    <x v="9"/>
    <s v="July 27, 2021"/>
    <x v="23"/>
    <s v="TV-MA"/>
    <x v="35"/>
    <x v="1"/>
    <s v=" International Movies"/>
    <s v=" Thrillers"/>
    <x v="0"/>
    <x v="23"/>
    <d v="2021-07-27T00:00:00"/>
    <x v="2"/>
    <s v="Working as a Mossad spy assigned to Tehran, Rachel reaches her breaking point. Now itâ€™s dangerously hard to tell whose side sheâ€™s on."/>
  </r>
  <r>
    <x v="194"/>
    <x v="0"/>
    <x v="194"/>
    <x v="173"/>
    <s v="Jamie Foxx, Christoph Waltz, Leonardo DiCaprio, Kerry Washington, Samuel L. Jackson, Walton Goggins, Dennis Christopher, James Remar, David Steen, Dana Gourrier, Nichole Galicia, Laura Cayouette, Ato Essandoh, Sammi Rotibi, Escalante Lundy, Don Johnson"/>
    <x v="0"/>
    <s v="July 24, 2021"/>
    <x v="11"/>
    <s v="R"/>
    <x v="57"/>
    <x v="6"/>
    <s v=" Dramas"/>
    <m/>
    <x v="1"/>
    <x v="11"/>
    <d v="2021-07-24T00:00:00"/>
    <x v="2"/>
    <s v="Accompanied by a German bounty hunter, a freed slave named Django travels across America to free his wife from a sadistic plantation owner."/>
  </r>
  <r>
    <x v="195"/>
    <x v="0"/>
    <x v="195"/>
    <x v="174"/>
    <s v="Emily Morris, Stella Shute, Eva Grados, India Colombi, Nina Pearce, Adam Tuominen, Carmel Johnson, Natasha Wanganeen, Elysia Markou, Alexander Lloyd, Amy Handley"/>
    <x v="10"/>
    <s v="July 23, 2021"/>
    <x v="2"/>
    <s v="PG"/>
    <x v="13"/>
    <x v="8"/>
    <s v=" Sports Movies"/>
    <m/>
    <x v="0"/>
    <x v="2"/>
    <d v="2021-07-23T00:00:00"/>
    <x v="2"/>
    <s v="Crushed when she doesn't qualify for the Olympics, a now-grown Maddy Cornell finds new purpose coaching young gymnasts going up against a rival team."/>
  </r>
  <r>
    <x v="196"/>
    <x v="0"/>
    <x v="196"/>
    <x v="175"/>
    <s v="Shailene Woodley, Felicity Jones, Callum Turner, Joe Alwyn, Nabhaan Rizwan, Ncuti Gatwa, Emma Appleton, Christian Brassington, Alice Orr-Ewing, Lee Knight, Zoe Boyle, Ben Cross, Diana Kent"/>
    <x v="1"/>
    <s v="July 23, 2021"/>
    <x v="2"/>
    <s v="TV-MA"/>
    <x v="65"/>
    <x v="1"/>
    <s v=" Romantic Movies"/>
    <m/>
    <x v="0"/>
    <x v="2"/>
    <d v="2021-07-23T00:00:00"/>
    <x v="2"/>
    <s v="After finding a trove of love letters from 1965, a reporter sets out to solve the mystery of a secret affair â€” while embarking on a romance of her own."/>
  </r>
  <r>
    <x v="197"/>
    <x v="0"/>
    <x v="197"/>
    <x v="176"/>
    <s v="Vatsal Dubey, Julie Tejwani, Rupa Bhimani, Jigna Bhardwaj, Rajesh Kava, Mousam, Swapnil"/>
    <x v="3"/>
    <s v="July 22, 2021"/>
    <x v="5"/>
    <s v="TV-Y7"/>
    <x v="62"/>
    <x v="8"/>
    <m/>
    <m/>
    <x v="1"/>
    <x v="5"/>
    <d v="2021-07-22T00:00:00"/>
    <x v="2"/>
    <s v="When a stranger tries to steal an amulet from the palace, Bheem learns the sad story behind the ornament and heads to Africa to defeat the real villain."/>
  </r>
  <r>
    <x v="198"/>
    <x v="0"/>
    <x v="198"/>
    <x v="176"/>
    <s v="Vatsal Dubey, Julie Tejwani, Rupa Bhimani, Jigna Bhardwaj, Rajesh Kava, Arun Shekher, Sanchit Wartak"/>
    <x v="3"/>
    <s v="July 22, 2021"/>
    <x v="18"/>
    <s v="TV-Y7"/>
    <x v="74"/>
    <x v="8"/>
    <m/>
    <m/>
    <x v="1"/>
    <x v="18"/>
    <d v="2021-07-22T00:00:00"/>
    <x v="2"/>
    <s v="Centuries after the end of a conqueror's rule, he is mysteriously back from the dead. Itâ€™s up to Bheem to save Dholakpur from being taken over!"/>
  </r>
  <r>
    <x v="199"/>
    <x v="0"/>
    <x v="199"/>
    <x v="177"/>
    <s v="Rachel House, Briar Grace-Smith, Tanea Heke, Tioreore Ngatai-Melbourne, Ana Scotney, Hariata Moriarty, Chelsie Preston Crayford, Sylvia Rands"/>
    <x v="15"/>
    <s v="July 22, 2021"/>
    <x v="2"/>
    <s v="TV-MA"/>
    <x v="16"/>
    <x v="1"/>
    <m/>
    <m/>
    <x v="0"/>
    <x v="2"/>
    <d v="2021-07-22T00:00:00"/>
    <x v="2"/>
    <s v="Separated as children, three cousins with an unshakeable bond confront their painful pasts and embark on an emotional journey to find each other."/>
  </r>
  <r>
    <x v="200"/>
    <x v="0"/>
    <x v="200"/>
    <x v="178"/>
    <s v="Blossom Chukwujekwu, Elozonam Ogbolu, Nse Ikpe-Etim, Belinda Effah, Saeed Mohammed, Chukwuemeka Okoroafor, Kunle Fawole, Chris Okagbue, Adebayo Salami, Charles Inojie, Elvina Ibru, Tobi Bakare"/>
    <x v="7"/>
    <s v="July 21, 2021"/>
    <x v="0"/>
    <s v="TV-14"/>
    <x v="44"/>
    <x v="1"/>
    <s v=" International Movies"/>
    <s v=" Thrillers"/>
    <x v="0"/>
    <x v="0"/>
    <d v="2021-07-21T00:00:00"/>
    <x v="2"/>
    <s v="Two cops must contend with the uncooperative tenants of an apartment complex as they try to solve a murder before the crime scene is wiped clean."/>
  </r>
  <r>
    <x v="201"/>
    <x v="0"/>
    <x v="201"/>
    <x v="179"/>
    <s v="Molly Bernard, Patrick Breen, Robin de JesÃºs, Ava Eisenson, Ade Otukoya"/>
    <x v="0"/>
    <s v="July 20, 2021"/>
    <x v="0"/>
    <s v="TV-MA"/>
    <x v="19"/>
    <x v="3"/>
    <s v=" Dramas"/>
    <s v=" Independent Movies"/>
    <x v="0"/>
    <x v="0"/>
    <d v="2021-07-20T00:00:00"/>
    <x v="2"/>
    <s v="Aimless 20-something Milo impulsively becomes a gay manâ€™s surrogate and wrestles with the emotional complexities of her non-traditional decision."/>
  </r>
  <r>
    <x v="202"/>
    <x v="0"/>
    <x v="202"/>
    <x v="180"/>
    <s v="Faisal Al Dokhei, Adwa Fahad, Muhand Alsaleh, Rawya Ahmed, Ajeba Aldosary, Aly Ibrahim, Samer Elkhal, Hashem Hawsawi, Ibrahim Mesisebi, Shabib Alkhaleefa, Abdulateif Saud, Nada Alshehry, Dhay Nasser"/>
    <x v="24"/>
    <s v="July 19, 2021"/>
    <x v="2"/>
    <s v="TV-14"/>
    <x v="13"/>
    <x v="1"/>
    <s v=" International Movies"/>
    <s v=" Romantic Movies"/>
    <x v="0"/>
    <x v="2"/>
    <d v="2021-07-19T00:00:00"/>
    <x v="2"/>
    <s v="In an impoverished neighborhood, the son of a swordsman falls in love with the daughter of a wedding singer â€” a taboo match in a traditional society."/>
  </r>
  <r>
    <x v="203"/>
    <x v="0"/>
    <x v="203"/>
    <x v="181"/>
    <s v="Frank Grillo, Bruce Willis, Brandon Thomas Lee, Corey Large, Perrey Reeves, C.J. Perry, Lochlyn Munro, Costas Mandylor, Adelaide Kane, Eva De Dominici, Sarah May Sommers, Trevor Gretzky"/>
    <x v="0"/>
    <s v="July 17, 2021"/>
    <x v="2"/>
    <s v="R"/>
    <x v="17"/>
    <x v="6"/>
    <m/>
    <m/>
    <x v="0"/>
    <x v="2"/>
    <d v="2021-07-17T00:00:00"/>
    <x v="2"/>
    <s v="In the year 2524, a disgraced retired general is called back into combat to help prevent an interstellar war against a hostile alien fleet."/>
  </r>
  <r>
    <x v="204"/>
    <x v="0"/>
    <x v="204"/>
    <x v="182"/>
    <s v="Panisara Rikulsurakan, Kay Lertsittichai, Supanaree Sutavijitvong, Krit Jeerapattananuwong, Warisara Jitpreedasakul, Dujdao Vadhanapakorn, Kim Waddoup, Philaiwan Khamphirathat, Wongsakorn Rassamitat, Bhumibhat Thavornsiri"/>
    <x v="25"/>
    <s v="July 16, 2021"/>
    <x v="2"/>
    <s v="TV-MA"/>
    <x v="43"/>
    <x v="1"/>
    <s v=" International Movies"/>
    <s v=" Thrillers"/>
    <x v="0"/>
    <x v="2"/>
    <d v="2021-07-16T00:00:00"/>
    <x v="2"/>
    <s v="Four insomniac med school students are lured into a neuroscience experiment that spirals out of control â€” and must find a way out before itâ€™s too late."/>
  </r>
  <r>
    <x v="205"/>
    <x v="0"/>
    <x v="205"/>
    <x v="183"/>
    <s v="Colin Farrell, Nicole Kidman, Kirsten Dunst, Elle Fanning, Oona Laurence, Angourie Rice, Addison Riecke, Emma Howard"/>
    <x v="0"/>
    <s v="July 16, 2021"/>
    <x v="6"/>
    <s v="R"/>
    <x v="32"/>
    <x v="1"/>
    <s v=" Independent Movies"/>
    <s v=" Thrillers"/>
    <x v="1"/>
    <x v="6"/>
    <d v="2021-07-16T00:00:00"/>
    <x v="2"/>
    <s v="During the Civil War, a wounded Union soldier takes refuge at a Southern girls school, rupturing the calm amid growing sexual tension and infighting."/>
  </r>
  <r>
    <x v="206"/>
    <x v="0"/>
    <x v="206"/>
    <x v="184"/>
    <s v="Naomi Watts, Jaeden Martell, Jacob Tremblay, Sarah Silverman, Dean Norris, Lee Pace, Maddie Ziegler, Tonya Pinkins, Bobby Moynihan, Geraldine Hughes"/>
    <x v="0"/>
    <s v="July 16, 2021"/>
    <x v="6"/>
    <s v="PG-13"/>
    <x v="44"/>
    <x v="1"/>
    <m/>
    <m/>
    <x v="1"/>
    <x v="6"/>
    <d v="2021-07-16T00:00:00"/>
    <x v="2"/>
    <s v="An 11-year-old vows to help a new neighbor who he suspects is in danger, and documents his efforts in a series of written entries and audio recordings."/>
  </r>
  <r>
    <x v="207"/>
    <x v="0"/>
    <x v="207"/>
    <x v="185"/>
    <s v="Kristen Stewart, Robert Pattinson, Taylor Lautner, Billy Burke, Peter Facinelli, Elizabeth Reaser, Kellan Lutz, Nikki Reed, Jackson Rathbone, Ashley Greene"/>
    <x v="0"/>
    <s v="July 16, 2021"/>
    <x v="16"/>
    <s v="PG-13"/>
    <x v="35"/>
    <x v="1"/>
    <s v=" Romantic Movies"/>
    <m/>
    <x v="1"/>
    <x v="16"/>
    <d v="2021-07-16T00:00:00"/>
    <x v="2"/>
    <s v="After a dream wedding, Bella and Edward enter a new nightmare when a shocking development forces life-or-death decisions."/>
  </r>
  <r>
    <x v="208"/>
    <x v="0"/>
    <x v="208"/>
    <x v="185"/>
    <s v="Kristen Stewart, Robert Pattinson, Taylor Lautner, Peter Facinelli, Elizabeth Reaser, Ashley Greene, Jackson Rathbone, Kellan Lutz, Nikki Reed, Billy Burke"/>
    <x v="0"/>
    <s v="July 16, 2021"/>
    <x v="11"/>
    <s v="PG-13"/>
    <x v="14"/>
    <x v="1"/>
    <s v=" Romantic Movies"/>
    <m/>
    <x v="1"/>
    <x v="11"/>
    <d v="2021-07-16T00:00:00"/>
    <x v="2"/>
    <s v="In the epic series' final chapter, Bella and Edward's newborn daughter forces the couple into a life-altering confrontation with the Volturi."/>
  </r>
  <r>
    <x v="209"/>
    <x v="0"/>
    <x v="209"/>
    <x v="186"/>
    <s v="Kristen Stewart, Robert Pattinson, Taylor Lautner, Bryce Dallas Howard, Billy Burke, Dakota Fanning, Peter Facinelli, Elizabeth Reaser, Jackson Rathbone, Kellan Lutz, Ashley Greene, Nikki Reed"/>
    <x v="0"/>
    <s v="July 16, 2021"/>
    <x v="4"/>
    <s v="PG-13"/>
    <x v="10"/>
    <x v="1"/>
    <s v=" Romantic Movies"/>
    <m/>
    <x v="1"/>
    <x v="4"/>
    <d v="2021-07-16T00:00:00"/>
    <x v="2"/>
    <s v="With a bloodthirsty enemy on a quest for revenge, Bella must reconcile her love for vampire Edward and her growing feelings for werewolf Jacob."/>
  </r>
  <r>
    <x v="210"/>
    <x v="0"/>
    <x v="210"/>
    <x v="187"/>
    <s v="Kristen Stewart, Robert Pattinson, Taylor Lautner, Ashley Greene, Rachelle Lefevre, Billy Burke, Michael Sheen, Dakota Fanning, Peter Facinelli, Elizabeth Reaser, Jackson Rathbone, Kellan Lutz, Nikki Reed, Edi Gathegi"/>
    <x v="0"/>
    <s v="July 16, 2021"/>
    <x v="18"/>
    <s v="PG-13"/>
    <x v="75"/>
    <x v="1"/>
    <s v=" Romantic Movies"/>
    <m/>
    <x v="1"/>
    <x v="18"/>
    <d v="2021-07-16T00:00:00"/>
    <x v="2"/>
    <s v="Still reeling from the departure of vampire Edward Cullen, a heartbroken Bella Swan finds comfort in her friendship with werewolf Jacob Black."/>
  </r>
  <r>
    <x v="211"/>
    <x v="0"/>
    <x v="211"/>
    <x v="188"/>
    <s v="Kristen Stewart, Robert Pattinson, Billy Burke, Peter Facinelli, Elizabeth Reaser, Cam Gigandet, Ashley Greene, Anna Kendrick, Nikki Reed, Taylor Lautner, Jackson Rathbone, Kellan Lutz"/>
    <x v="0"/>
    <s v="July 16, 2021"/>
    <x v="17"/>
    <s v="PG-13"/>
    <x v="15"/>
    <x v="6"/>
    <s v=" Dramas"/>
    <s v=" Romantic Movies"/>
    <x v="1"/>
    <x v="17"/>
    <d v="2021-07-16T00:00:00"/>
    <x v="2"/>
    <s v="When Bella Swan moves in with her father, she starts school and meets Edward, a mysterious classmate who reveals himself to be a 108-year-old vampire."/>
  </r>
  <r>
    <x v="212"/>
    <x v="0"/>
    <x v="212"/>
    <x v="189"/>
    <s v="Nadya Arina, Refal Hady, Giorgino Abraham, Anggika Bolsterli, Laura Theux, Christine Hakim, Unique Priscilla, Karina Suwandi, Mathias Muchus, Ayu Laksmi, I Made Sidia, Dominique Sanda, Bryan Domani, Wafda Saifan, Yayu Unru, Dave Hendrik"/>
    <x v="26"/>
    <s v="July 15, 2021"/>
    <x v="2"/>
    <s v="TV-PG"/>
    <x v="38"/>
    <x v="3"/>
    <s v=" Dramas"/>
    <s v=" International Movies"/>
    <x v="0"/>
    <x v="2"/>
    <d v="2021-07-15T00:00:00"/>
    <x v="2"/>
    <s v="Sparks fly when a fashion blogger in Bali meets a gifted shoemaker, leading her to question her commitment to her fiancÃ©."/>
  </r>
  <r>
    <x v="213"/>
    <x v="0"/>
    <x v="213"/>
    <x v="190"/>
    <m/>
    <x v="27"/>
    <s v="July 15, 2021"/>
    <x v="2"/>
    <s v="TV-PG"/>
    <x v="20"/>
    <x v="0"/>
    <s v=" International Movies"/>
    <s v=" Sports Movies"/>
    <x v="0"/>
    <x v="2"/>
    <d v="2021-07-15T00:00:00"/>
    <x v="2"/>
    <s v="With the guidance of her relentless coach, a teen weightlifter emerges from a scrappy training camp in Egypt to compete at the championship level."/>
  </r>
  <r>
    <x v="214"/>
    <x v="0"/>
    <x v="214"/>
    <x v="191"/>
    <s v="Shia LaBeouf, Jeff Bridges, Zooey Deschanel, Jon Heder, James Woods, Diedrich Bader, Mario Cantone, Kelly Slater, Rob Machado, Sal Masekela"/>
    <x v="0"/>
    <s v="July 15, 2021"/>
    <x v="19"/>
    <s v="PG"/>
    <x v="45"/>
    <x v="8"/>
    <s v=" Comedies"/>
    <s v=" Sports Movies"/>
    <x v="1"/>
    <x v="19"/>
    <d v="2021-07-15T00:00:00"/>
    <x v="2"/>
    <s v="This Oscar-nominated animated comedy goes behind the scenes at the Penguin World Surfing Championship to get a close-up look at the inventors of surfing."/>
  </r>
  <r>
    <x v="215"/>
    <x v="0"/>
    <x v="215"/>
    <x v="192"/>
    <m/>
    <x v="0"/>
    <s v="July 15, 2021"/>
    <x v="23"/>
    <s v="TV-MA"/>
    <x v="9"/>
    <x v="0"/>
    <m/>
    <m/>
    <x v="0"/>
    <x v="23"/>
    <d v="2021-07-15T00:00:00"/>
    <x v="2"/>
    <s v="This documentary takes a deep look at gender disparity in Hollywood through the eyes of well-known actresses and female filmmakers."/>
  </r>
  <r>
    <x v="216"/>
    <x v="0"/>
    <x v="216"/>
    <x v="193"/>
    <s v="Matilda Lutz, Francesco Russo, Peppino Mazzotta, Will Merrick, Yuliia Sobol, Alida Baldari Calabria, Cristina Donadio, Francesca Cavallin"/>
    <x v="14"/>
    <s v="July 14, 2021"/>
    <x v="2"/>
    <s v="TV-MA"/>
    <x v="21"/>
    <x v="4"/>
    <s v=" International Movies"/>
    <m/>
    <x v="0"/>
    <x v="2"/>
    <d v="2021-07-14T00:00:00"/>
    <x v="2"/>
    <s v="In this gruesome suspense film, strangers traveling in southern Italy become stranded in the woods, where they must fight desperately to get out alive."/>
  </r>
  <r>
    <x v="217"/>
    <x v="0"/>
    <x v="217"/>
    <x v="194"/>
    <s v="Hong Chau, Sarah Gadon, John Gallagher Jr., Lola Kirke, Ellen Burstyn, David Cubitt, Jordan Pettle, Richard Walters"/>
    <x v="0"/>
    <s v="July 13, 2021"/>
    <x v="23"/>
    <s v="TV-MA"/>
    <x v="67"/>
    <x v="1"/>
    <s v=" Independent Movies"/>
    <m/>
    <x v="0"/>
    <x v="23"/>
    <d v="2021-07-13T00:00:00"/>
    <x v="2"/>
    <s v="In rural Pennsylvania, a working-class single mom must pick up the pieces and step up to raise her grandson after her daughter suddenly disappears."/>
  </r>
  <r>
    <x v="218"/>
    <x v="0"/>
    <x v="218"/>
    <x v="195"/>
    <m/>
    <x v="0"/>
    <s v="July 12, 2021"/>
    <x v="0"/>
    <s v="TV-MA"/>
    <x v="20"/>
    <x v="0"/>
    <s v=" Sports Movies"/>
    <m/>
    <x v="0"/>
    <x v="0"/>
    <d v="2021-07-12T00:00:00"/>
    <x v="2"/>
    <s v="This documentary follows the Boston Renegades â€” an all-woman, tackle football team â€” as they risk their time, families and day jobs for the game."/>
  </r>
  <r>
    <x v="219"/>
    <x v="0"/>
    <x v="219"/>
    <x v="196"/>
    <s v="Jesse Eisenberg, Kristen Stewart, Topher Grace, Connie Britton, Walton Goggins, John Leguizamo, Bill Pullman, Tony Hale, Lavell Crawford, Stuart Greer"/>
    <x v="0"/>
    <s v="July 10, 2021"/>
    <x v="25"/>
    <s v="R"/>
    <x v="9"/>
    <x v="6"/>
    <s v=" Comedies"/>
    <m/>
    <x v="1"/>
    <x v="25"/>
    <d v="2021-07-10T00:00:00"/>
    <x v="2"/>
    <s v="He's just a weed fiend going nowhere, or so he thinks. When the CIA tries to eliminate him, his long-dormant superspy training comes roaring back."/>
  </r>
  <r>
    <x v="220"/>
    <x v="0"/>
    <x v="220"/>
    <x v="197"/>
    <s v="Paul Giamatti, John Goodman, Bella Thorne, Rosario Dawson, Jim Ward, Armin Shimerman, Vincent Tong, Andrew Cownden, James Arnold Taylor, David Kaye, Sylvester Stallone"/>
    <x v="13"/>
    <s v="July 9, 2021"/>
    <x v="32"/>
    <s v="PG"/>
    <x v="32"/>
    <x v="8"/>
    <s v=" Comedies"/>
    <s v=" Sci-Fi &amp; Fantasy"/>
    <x v="1"/>
    <x v="32"/>
    <d v="2021-07-09T00:00:00"/>
    <x v="2"/>
    <s v="Affable alien Ratchet longs to be a Galactic Ranger and might get the chance when rogue robot Clank tells him of evil Drek's plot to destroy a galaxy."/>
  </r>
  <r>
    <x v="221"/>
    <x v="0"/>
    <x v="221"/>
    <x v="198"/>
    <s v="Jassim Al Nabhan, Abdel Imam Abdullah, Abdulaziz El Nassar, Khalid Muthafar, Amal Anbari, Ali Al-Hamdaan, El Hussein Abd, Nawaf Al Shemmeri, Bashar Abd Alah, Naser Albouloshy"/>
    <x v="28"/>
    <s v="July 8, 2021"/>
    <x v="6"/>
    <s v="TV-14"/>
    <x v="3"/>
    <x v="3"/>
    <s v=" International Movies"/>
    <m/>
    <x v="1"/>
    <x v="6"/>
    <d v="2021-07-08T00:00:00"/>
    <x v="2"/>
    <s v="Eager to rejoin her divorced parents, an inventor's daughter drives his time-traveling car back to 1982. But a secret crush accidentally follows."/>
  </r>
  <r>
    <x v="222"/>
    <x v="0"/>
    <x v="222"/>
    <x v="199"/>
    <s v="Reese Witherspoon, Michael Sheen, Candice Bergen, Nat Wolff, Jon Rudnitsky, Pico Alexander, Lake Bell, Reid Scott, Dolly Wells, Lola Flanery, Eden Grace Redfield, P.J. Byrne"/>
    <x v="0"/>
    <s v="July 8, 2021"/>
    <x v="6"/>
    <s v="PG-13"/>
    <x v="7"/>
    <x v="3"/>
    <s v=" Dramas"/>
    <s v=" Romantic Movies"/>
    <x v="1"/>
    <x v="6"/>
    <d v="2021-07-08T00:00:00"/>
    <x v="2"/>
    <s v="A newly single mom takes in three young male filmmakers as boarders, but her estranged husband returns to complicate her new, unconventional life."/>
  </r>
  <r>
    <x v="223"/>
    <x v="0"/>
    <x v="223"/>
    <x v="200"/>
    <s v="Bella Thorne, Patrick Schwarzenegger, Rob Riggle, Quinn Shephard, Suleka Mathew, Tiera Skovbye, Ken Tremblett, Norm Misura, Austin Obiajunwa, Nicholas Coombe"/>
    <x v="0"/>
    <s v="July 8, 2021"/>
    <x v="22"/>
    <s v="PG-13"/>
    <x v="13"/>
    <x v="1"/>
    <s v=" Romantic Movies"/>
    <m/>
    <x v="0"/>
    <x v="22"/>
    <d v="2021-07-08T00:00:00"/>
    <x v="2"/>
    <s v="Born with a fatal sensitivity to sunlight, a sheltered teen girl falls for her neighbor, but hides her condition from him as their romance blossoms."/>
  </r>
  <r>
    <x v="224"/>
    <x v="0"/>
    <x v="224"/>
    <x v="201"/>
    <s v="Bill Murray, Kate Hudson, Zooey Deschanel, Danny McBride, Scott Caan, Leem Lubany, Bruce Willis, Arian Moayed, Taylor Kinney, Glenn Fleshler"/>
    <x v="0"/>
    <s v="July 8, 2021"/>
    <x v="25"/>
    <s v="R"/>
    <x v="8"/>
    <x v="3"/>
    <s v=" Music &amp; Musicals"/>
    <m/>
    <x v="1"/>
    <x v="25"/>
    <d v="2021-07-08T00:00:00"/>
    <x v="2"/>
    <s v="When a has-been music producer gets stuck in Afghanistan he discovers a girl with a wonderful voice, then has to find a way to market her talents."/>
  </r>
  <r>
    <x v="225"/>
    <x v="0"/>
    <x v="225"/>
    <x v="202"/>
    <s v="Paul Walker, David Belle, RZA, Gouchy Boy, Catalina Denis, Ayisha Issa, Carlo Rota, Andreas Apergis, Richard Zeman, Robert Maillet"/>
    <x v="9"/>
    <s v="July 7, 2021"/>
    <x v="28"/>
    <s v="PG-13"/>
    <x v="0"/>
    <x v="6"/>
    <s v=" International Movies"/>
    <m/>
    <x v="1"/>
    <x v="28"/>
    <d v="2021-07-07T00:00:00"/>
    <x v="2"/>
    <s v="An undercover police detective partners with an ex-convict to take down a drug kingpin amid grime and crime in a walled-off Detroit housing project."/>
  </r>
  <r>
    <x v="226"/>
    <x v="0"/>
    <x v="226"/>
    <x v="203"/>
    <s v="Genevieve Nnaji, Joseph Benjamin, Joke Silva, Tina Mba, Ahmed Yerima, Bimbo Manuel, Sade Alder-Hayes"/>
    <x v="7"/>
    <s v="July 7, 2021"/>
    <x v="4"/>
    <s v="TV-14"/>
    <x v="3"/>
    <x v="1"/>
    <s v=" International Movies"/>
    <s v=" Romantic Movies"/>
    <x v="1"/>
    <x v="4"/>
    <d v="2021-07-07T00:00:00"/>
    <x v="2"/>
    <s v="A newly married couple journeys through self-discovery and healing while dealing with the aftermath of a traumatic event on their wedding night."/>
  </r>
  <r>
    <x v="227"/>
    <x v="1"/>
    <x v="227"/>
    <x v="204"/>
    <s v="Andrzej Seweryn, Dawid Ogrodnik, Zofia WichÅ‚acz, Magdalena Walach, Piotr Fronczewski, Agnieszka Å»ulewska, Ireneusz Czop, Zbigniew WaleryÅ›, Jacek Beler, Nel Kaczmarek"/>
    <x v="23"/>
    <s v="July 7, 2021"/>
    <x v="2"/>
    <s v="TV-MA"/>
    <x v="61"/>
    <x v="10"/>
    <s v=" International TV Shows"/>
    <s v=" TV Dramas"/>
    <x v="0"/>
    <x v="2"/>
    <d v="2021-07-07T00:00:00"/>
    <x v="2"/>
    <s v="In an early-'80s Polish town, a prostitute and a youth leader are found killed, but the police's handling of the case makes two journalists suspicious."/>
  </r>
  <r>
    <x v="228"/>
    <x v="0"/>
    <x v="228"/>
    <x v="205"/>
    <s v="Saskia Hampele, Liam McIntyre, Lynn Gilmartin, Craig Horner"/>
    <x v="10"/>
    <s v="July 7, 2021"/>
    <x v="2"/>
    <s v="TV-G"/>
    <x v="26"/>
    <x v="15"/>
    <s v=" Romantic Movies"/>
    <m/>
    <x v="0"/>
    <x v="2"/>
    <d v="2021-07-07T00:00:00"/>
    <x v="2"/>
    <s v="A workaholic lawyer returns to her island home to convince an old friend to take over his familyâ€™s company â€” but rekindled feelings soon get in the way."/>
  </r>
  <r>
    <x v="229"/>
    <x v="0"/>
    <x v="229"/>
    <x v="206"/>
    <s v="Peter Yu, Liu Xiaoyi, Guo Yue, Ishtiaque Zico, Jack Tan"/>
    <x v="9"/>
    <s v="July 6, 2021"/>
    <x v="23"/>
    <s v="TV-MA"/>
    <x v="21"/>
    <x v="1"/>
    <s v=" International Movies"/>
    <m/>
    <x v="0"/>
    <x v="23"/>
    <d v="2021-07-06T00:00:00"/>
    <x v="2"/>
    <s v="A cop in Singapore investigates the disappearance of a Chinese migrant construction worker who spent sleepless nights playing a mysterious video game."/>
  </r>
  <r>
    <x v="230"/>
    <x v="0"/>
    <x v="230"/>
    <x v="207"/>
    <s v="Sanjay Mishra, Deepak Dobriyal, Sarika Singh, Isha Talwar, Avtar Gill, Kaurwakee Vashistha, Amitabh Srivastava, Vikas Verma"/>
    <x v="3"/>
    <s v="July 6, 2021"/>
    <x v="0"/>
    <s v="TV-14"/>
    <x v="44"/>
    <x v="1"/>
    <s v=" International Movies"/>
    <m/>
    <x v="0"/>
    <x v="0"/>
    <d v="2021-07-06T00:00:00"/>
    <x v="2"/>
    <s v="After a career of thankless credits, a retired actor returns for a long-awaited leading role but finds he is utterly unprepared for new-age filmmaking."/>
  </r>
  <r>
    <x v="231"/>
    <x v="0"/>
    <x v="231"/>
    <x v="208"/>
    <s v="Guggu Gill, Sukhjinder Shera, Surinder Shinda, Deep Dhillon, Jasmine Jassi, Gurvinder Brar, Razia Sukhvir, Raj Virk"/>
    <x v="3"/>
    <s v="July 6, 2021"/>
    <x v="11"/>
    <s v="TV-14"/>
    <x v="11"/>
    <x v="1"/>
    <s v=" International Movies"/>
    <s v=" Romantic Movies"/>
    <x v="1"/>
    <x v="11"/>
    <d v="2021-07-06T00:00:00"/>
    <x v="2"/>
    <s v="As unemployment, drug addiction and corruption plague a society, this drama depicts the people who believe thereâ€™s still good in the world."/>
  </r>
  <r>
    <x v="232"/>
    <x v="0"/>
    <x v="232"/>
    <x v="209"/>
    <s v="Majida El Roumi, Souheir El Morshidy, Shoukry Sarhan, Huda Sultan, Mahmoud El Meleigy, Ahmad Mehrez, Hesham Selim"/>
    <x v="27"/>
    <s v="July 6, 2021"/>
    <x v="43"/>
    <s v="TV-MA"/>
    <x v="10"/>
    <x v="1"/>
    <s v=" International Movies"/>
    <m/>
    <x v="1"/>
    <x v="43"/>
    <d v="2021-07-06T00:00:00"/>
    <x v="2"/>
    <s v="Freed after spending 12 years in jail, a man's homecoming turns into a dark affair as his disillusion clashes with his family's expectations."/>
  </r>
  <r>
    <x v="233"/>
    <x v="0"/>
    <x v="233"/>
    <x v="210"/>
    <s v="Remy Ishak, Mira Filzah, Jack Tan, Sangeeta Krishnasamy, Shashi Tharan, Mark O'Dea, Jenn Chia, Sharifah Sakinah"/>
    <x v="29"/>
    <s v="July 6, 2021"/>
    <x v="22"/>
    <s v="TV-PG"/>
    <x v="43"/>
    <x v="1"/>
    <s v=" International Movies"/>
    <m/>
    <x v="0"/>
    <x v="22"/>
    <d v="2021-07-06T00:00:00"/>
    <x v="2"/>
    <s v="Inspired by Malaysia's 14th General Election, this film trails six individuals and the obstacles they face in the days leading up to the historic event."/>
  </r>
  <r>
    <x v="234"/>
    <x v="0"/>
    <x v="234"/>
    <x v="211"/>
    <s v="Maudy Koesnaedi, Rano Karno, Cornelia Agatha, Mandra Naih, Aminah Tjendrakasih, Suty Karno, Adam Jagwani"/>
    <x v="26"/>
    <s v="July 6, 2021"/>
    <x v="23"/>
    <s v="TV-G"/>
    <x v="21"/>
    <x v="1"/>
    <s v=" International Movies"/>
    <m/>
    <x v="0"/>
    <x v="23"/>
    <d v="2021-07-06T00:00:00"/>
    <x v="2"/>
    <s v="As Sarah and her child look to settle in Jakarta, Zaenab searches for answers and gets caught between defending her marriage to Doel or letting it go."/>
  </r>
  <r>
    <x v="235"/>
    <x v="0"/>
    <x v="235"/>
    <x v="212"/>
    <s v="Makrand Deshpande, Kranti Redkar, Mukesh Rishi, Manoj Joshi, Smita Tambe, Aaditi Pohankar, Sahil Gilbile, Jyoti Joshi"/>
    <x v="3"/>
    <s v="July 6, 2021"/>
    <x v="22"/>
    <s v="TV-14"/>
    <x v="28"/>
    <x v="3"/>
    <s v=" Dramas"/>
    <s v=" International Movies"/>
    <x v="0"/>
    <x v="22"/>
    <d v="2021-07-06T00:00:00"/>
    <x v="2"/>
    <s v="A taxi driver living in a Mumbai slum seeks to better his family's life by building an extension of his home while dealing with a lecherous contractor."/>
  </r>
  <r>
    <x v="236"/>
    <x v="0"/>
    <x v="236"/>
    <x v="213"/>
    <s v="Mala Sinha, Shammi Kapoor, Raaj Kumar, Leela Chitnis, Dhumal, Kumkum"/>
    <x v="3"/>
    <s v="July 6, 2021"/>
    <x v="44"/>
    <s v="TV-14"/>
    <x v="29"/>
    <x v="1"/>
    <s v=" International Movies"/>
    <m/>
    <x v="1"/>
    <x v="44"/>
    <d v="2021-07-06T00:00:00"/>
    <x v="2"/>
    <s v="An honest man dreams of a better life for his family, but a childhood friend leads him into a world of crime that keeps happiness just out of reach."/>
  </r>
  <r>
    <x v="237"/>
    <x v="0"/>
    <x v="237"/>
    <x v="214"/>
    <s v="Taapsee Pannu, Vikrant Massey, Harshvardhan Rane, Aditya Srivastava, Ashish Verma, Yamini Das, Daya Shankar Pandey"/>
    <x v="3"/>
    <s v="July 2, 2021"/>
    <x v="2"/>
    <s v="TV-MA"/>
    <x v="56"/>
    <x v="15"/>
    <s v=" Romantic Movies"/>
    <s v=" Thrillers"/>
    <x v="0"/>
    <x v="2"/>
    <d v="2021-07-02T00:00:00"/>
    <x v="2"/>
    <s v="Under investigation as a suspect in her husbandâ€™s murder, a wife reveals details of their thorny marriage that seem to only further blur the truth."/>
  </r>
  <r>
    <x v="238"/>
    <x v="0"/>
    <x v="238"/>
    <x v="215"/>
    <s v="Stan Nze, Osas Ighodaro, Bucci Franklin, Odera Adimorah, Efa Iwara, Emeka Nwagbaraocha, Elma Mbadiwe, Norbert Young, Brutus Richard, Chinyere Wilfred, Sonny McDon, Chiwetalu Agu"/>
    <x v="7"/>
    <s v="July 2, 2021"/>
    <x v="0"/>
    <s v="TV-MA"/>
    <x v="56"/>
    <x v="1"/>
    <s v=" International Movies"/>
    <s v=" Thrillers"/>
    <x v="0"/>
    <x v="0"/>
    <d v="2021-07-02T00:00:00"/>
    <x v="2"/>
    <s v="In this stylish remake, a disillusioned mastermind assembles a team to pull off a series of spectacular heists â€” but his crimes make too many enemies."/>
  </r>
  <r>
    <x v="239"/>
    <x v="0"/>
    <x v="239"/>
    <x v="216"/>
    <s v="Chris Evans, Song Kang-ho, Ed Harris, John Hurt, Tilda Swinton, Jamie Bell, Octavia Spencer, Ewen Bremner, Alison Pill, Adnan Haskovic, Vlad Ivanov, Ko A-sung, Luke Pasqualino"/>
    <x v="30"/>
    <s v="July 2, 2021"/>
    <x v="5"/>
    <s v="R"/>
    <x v="76"/>
    <x v="6"/>
    <s v=" Cult Movies"/>
    <s v=" International Movies"/>
    <x v="1"/>
    <x v="5"/>
    <d v="2021-07-02T00:00:00"/>
    <x v="2"/>
    <s v="The Earth's remaining inhabitants are confined to a single train circling the globe as revolution brews among the class-divided cars."/>
  </r>
  <r>
    <x v="240"/>
    <x v="0"/>
    <x v="240"/>
    <x v="217"/>
    <s v="Lee Sung-min, Park Hae-joon, Kim You-jung, Nam Da-reum, Choi Jin-ho, Kim Dong-yeong, Lee Eal"/>
    <x v="30"/>
    <s v="July 2, 2021"/>
    <x v="2"/>
    <s v="TV-14"/>
    <x v="11"/>
    <x v="4"/>
    <s v=" International Movies"/>
    <s v=" Thrillers"/>
    <x v="0"/>
    <x v="2"/>
    <d v="2021-07-02T00:00:00"/>
    <x v="2"/>
    <s v="With prayer beads in one hand and an ax in the other, a monk hunts down a millennia-old spirit that's possessing humans and unleashing hell on Earth."/>
  </r>
  <r>
    <x v="241"/>
    <x v="0"/>
    <x v="241"/>
    <x v="218"/>
    <s v="Helen Mirren, Jason Clarke, Sarah Snook, Angus Sampson, Finn Scicluna-O'Prey, Laura Brent, Tyler Coppin, Eamon Farren, Bruce Spence"/>
    <x v="10"/>
    <s v="July 2, 2021"/>
    <x v="22"/>
    <s v="PG-13"/>
    <x v="18"/>
    <x v="4"/>
    <s v=" Sci-Fi &amp; Fantasy"/>
    <m/>
    <x v="0"/>
    <x v="22"/>
    <d v="2021-07-02T00:00:00"/>
    <x v="2"/>
    <s v="The heiress to a vast firearms fortune constructs a mansion with a maze-like interior to ward off the spirits of those killed by her family's product."/>
  </r>
  <r>
    <x v="242"/>
    <x v="0"/>
    <x v="242"/>
    <x v="219"/>
    <s v="Jean-Claude Van Damme, Joe Flanigan, Anna-Louise Plowman, Charlotte Beaumont, Steve Nicolson, Uriel Emil, Louis Dempsey, Mark Lewis, Kristopher Van Varenberg, Bianca Brigitte VanDamme"/>
    <x v="0"/>
    <s v="July 1, 2021"/>
    <x v="11"/>
    <s v="R"/>
    <x v="14"/>
    <x v="6"/>
    <m/>
    <m/>
    <x v="1"/>
    <x v="11"/>
    <d v="2021-07-01T00:00:00"/>
    <x v="2"/>
    <s v="A former mercenary is lured back into the dangerous business of finding missing children when the daughter of a mixed martial arts champ is kidnapped."/>
  </r>
  <r>
    <x v="243"/>
    <x v="0"/>
    <x v="243"/>
    <x v="69"/>
    <s v="Harrison Ford, Gary Oldman, Glenn Close, Wendy Crewson, Paul Guilfoyle, William H. Macy, Liesel Matthews, Dean Stockwell, Xander Berkeley, Bill Smitrovich, Elya Baskin, David Vadim, Tom Everett, Spencer Garrett, Philip Baker Hall"/>
    <x v="0"/>
    <s v="July 1, 2021"/>
    <x v="36"/>
    <s v="R"/>
    <x v="1"/>
    <x v="6"/>
    <m/>
    <m/>
    <x v="1"/>
    <x v="36"/>
    <d v="2021-07-01T00:00:00"/>
    <x v="2"/>
    <s v="When terrorists hijack Air Force One with the president and his family on board, the commander-in-chief takes matters into his own well-trained hands."/>
  </r>
  <r>
    <x v="244"/>
    <x v="0"/>
    <x v="244"/>
    <x v="220"/>
    <s v="Mike Myers, BeyoncÃ© Knowles-Carter, Seth Green, Michael York, Robert Wagner, Mindy Sterling, Verne Troyer, Michael Caine, Fred Savage"/>
    <x v="0"/>
    <s v="July 1, 2021"/>
    <x v="13"/>
    <s v="PG-13"/>
    <x v="32"/>
    <x v="6"/>
    <s v=" Comedies"/>
    <m/>
    <x v="1"/>
    <x v="13"/>
    <d v="2021-07-01T00:00:00"/>
    <x v="2"/>
    <s v="The world's most shagadelic spy continues his fight against the diabolical Dr. Evil, who's teamed with a new foe: 1970s villain Goldmember."/>
  </r>
  <r>
    <x v="245"/>
    <x v="0"/>
    <x v="245"/>
    <x v="220"/>
    <s v="Mike Myers, Elizabeth Hurley, Michael York, Mimi Rogers, Robert Wagner, Seth Green, Fabiana Udenio, Mindy Sterling, Paul Dillon, Charles Napier, Will Ferrell"/>
    <x v="0"/>
    <s v="July 1, 2021"/>
    <x v="36"/>
    <s v="PG-13"/>
    <x v="0"/>
    <x v="3"/>
    <m/>
    <m/>
    <x v="1"/>
    <x v="36"/>
    <d v="2021-07-01T00:00:00"/>
    <x v="2"/>
    <s v="A swingin' fashion photographer by day and a groovy British secret agent by night, superspy Austin Powers must foil the sinister schemes of Dr. Evil."/>
  </r>
  <r>
    <x v="246"/>
    <x v="0"/>
    <x v="246"/>
    <x v="220"/>
    <s v="Mike Myers, Heather Graham, Michael York, Robert Wagner, Rob Lowe, Seth Green, Mindy Sterling, Verne Troyer, Elizabeth Hurley, Will Ferrell"/>
    <x v="0"/>
    <s v="July 1, 2021"/>
    <x v="31"/>
    <s v="PG-13"/>
    <x v="21"/>
    <x v="6"/>
    <s v=" Comedies"/>
    <s v=" Sci-Fi &amp; Fantasy"/>
    <x v="1"/>
    <x v="31"/>
    <d v="2021-07-01T00:00:00"/>
    <x v="2"/>
    <s v="When diabolical genius Dr. Evil travels back in time to steal superspy Austin Powers's &quot;mojo,&quot; Austin must return to the swingin' '60s himself."/>
  </r>
  <r>
    <x v="247"/>
    <x v="0"/>
    <x v="247"/>
    <x v="148"/>
    <s v="Mark Wahlberg, Burt Reynolds, Julianne Moore, Heather Graham, William H. Macy, Don Cheadle, Philip Seymour Hoffman, Luis GuzmÃ¡n, John C. Reilly, Philip Baker Hall"/>
    <x v="0"/>
    <s v="July 1, 2021"/>
    <x v="36"/>
    <s v="R"/>
    <x v="77"/>
    <x v="3"/>
    <s v=" Dramas"/>
    <s v=" Independent Movies"/>
    <x v="1"/>
    <x v="36"/>
    <d v="2021-07-01T00:00:00"/>
    <x v="2"/>
    <s v="A well-endowed busboy is taken in by a tight-knit group of 1970s porn actors and transforms himself into skin flick celebrity Dirk Diggler."/>
  </r>
  <r>
    <x v="248"/>
    <x v="0"/>
    <x v="248"/>
    <x v="221"/>
    <s v="Cameron Diaz, Drew Barrymore, Lucy Liu, Bill Murray, Sam Rockwell, Kelly Lynch, Tim Curry, Crispin Glover, Matt LeBlanc, LL Cool J, Tom Green, Luke Wilson"/>
    <x v="0"/>
    <s v="July 1, 2021"/>
    <x v="42"/>
    <s v="PG-13"/>
    <x v="12"/>
    <x v="6"/>
    <s v=" Comedies"/>
    <m/>
    <x v="1"/>
    <x v="42"/>
    <d v="2021-07-01T00:00:00"/>
    <x v="2"/>
    <s v="A tight-knit trio of specially trained agents wield weapons â€” and charm â€” as they track down stolen software in this reboot of the classic TV series."/>
  </r>
  <r>
    <x v="249"/>
    <x v="0"/>
    <x v="249"/>
    <x v="222"/>
    <s v="Dylan Walsh, Laura Linney, Ernie Hudson, Tim Curry, Joe Don Baker, Grant Heslov, Adewale Akinnuoye-Agbaje, Mary Ellen Trainor"/>
    <x v="0"/>
    <s v="July 1, 2021"/>
    <x v="39"/>
    <s v="PG-13"/>
    <x v="34"/>
    <x v="6"/>
    <s v=" Thrillers"/>
    <m/>
    <x v="1"/>
    <x v="39"/>
    <d v="2021-07-01T00:00:00"/>
    <x v="2"/>
    <s v="Eight people, some with ulterior motives, go on an expedition to the Congo, where they find a lost city protected by killer apes."/>
  </r>
  <r>
    <x v="250"/>
    <x v="0"/>
    <x v="250"/>
    <x v="149"/>
    <s v="Walter Matthau, Mason Gamble, Joan Plowright, Christopher Lloyd, Lea Thompson, Robert Stanton, Paul Winfield"/>
    <x v="0"/>
    <s v="July 1, 2021"/>
    <x v="1"/>
    <s v="PG"/>
    <x v="9"/>
    <x v="8"/>
    <s v=" Comedies"/>
    <m/>
    <x v="1"/>
    <x v="1"/>
    <d v="2021-07-01T00:00:00"/>
    <x v="2"/>
    <s v="The bane of George's life is a little boy named Dennis. But when a cunning thief attempts to rob George, Dennis may be the only one who can stop him."/>
  </r>
  <r>
    <x v="251"/>
    <x v="0"/>
    <x v="251"/>
    <x v="223"/>
    <s v="Tran Nghia, Truc Anh, Tran Phong, Khanh Van, Nguyen Lam Thao Tam, Hung Vo, Pham Dinh Thai Ngan, Lam Bao Danh, Nguyen Ngoc Huyen Dieu, Truong Hoang Hanh Thy, Mona Bao Tien, Mai Cat Vi"/>
    <x v="31"/>
    <s v="July 1, 2021"/>
    <x v="23"/>
    <s v="TV-14"/>
    <x v="35"/>
    <x v="1"/>
    <s v=" International Movies"/>
    <s v=" Romantic Movies"/>
    <x v="0"/>
    <x v="23"/>
    <d v="2021-07-01T00:00:00"/>
    <x v="2"/>
    <s v="Through heartbreak and betrayal, Ngan's unrequited love for his childhood best friend HÃ  La endures for a generation in this sweeping romance."/>
  </r>
  <r>
    <x v="252"/>
    <x v="0"/>
    <x v="252"/>
    <x v="224"/>
    <s v="Diane Keaton, Brendan Gleeson, Lesley Manville, Jason Watkins, James Norton, Phil Davis"/>
    <x v="1"/>
    <s v="July 1, 2021"/>
    <x v="23"/>
    <s v="PG-13"/>
    <x v="6"/>
    <x v="3"/>
    <s v=" Dramas"/>
    <s v=" International Movies"/>
    <x v="0"/>
    <x v="23"/>
    <d v="2021-07-01T00:00:00"/>
    <x v="2"/>
    <s v="An American widow in London forms an unexpected relationship with a man living off the grid in a beautiful park ripe for development."/>
  </r>
  <r>
    <x v="253"/>
    <x v="0"/>
    <x v="253"/>
    <x v="225"/>
    <s v="Jack Black, Dustin Hoffman, Angelina Jolie, Ian McShane, Seth Rogen, Lucy Liu, Jackie Chan, David Cross, Randall Duk Kim, James Hong"/>
    <x v="0"/>
    <s v="July 1, 2021"/>
    <x v="17"/>
    <s v="PG"/>
    <x v="32"/>
    <x v="8"/>
    <s v=" Comedies"/>
    <m/>
    <x v="1"/>
    <x v="17"/>
    <d v="2021-07-01T00:00:00"/>
    <x v="2"/>
    <s v="When a powerful villain comes after peace in his valley, a lazy panda rises to the challenge to realize his destiny and become a kung fu warrior."/>
  </r>
  <r>
    <x v="254"/>
    <x v="0"/>
    <x v="254"/>
    <x v="226"/>
    <s v="Jack Black, Angelina Jolie, Dustin Hoffman, Gary Oldman, Seth Rogen, Lucy Liu, Jackie Chan, David Cross, James Hong, Michelle Yeoh"/>
    <x v="0"/>
    <s v="July 1, 2021"/>
    <x v="16"/>
    <s v="PG"/>
    <x v="20"/>
    <x v="8"/>
    <s v=" Comedies"/>
    <m/>
    <x v="1"/>
    <x v="16"/>
    <d v="2021-07-01T00:00:00"/>
    <x v="2"/>
    <s v="With his fists up and belly full, Po embarks on a perilous journey with the Furious Five to take on a frightful new enemy and save the art of kung fu."/>
  </r>
  <r>
    <x v="255"/>
    <x v="0"/>
    <x v="255"/>
    <x v="227"/>
    <s v="Katherine Heigl, Josh Duhamel, Josh Lucas, Alexis Clagett, Brynn Clagett, Brooke Clagett, Hayes MacArthur, Christina Hendricks, Sarah Burns, Jessica St. Clair"/>
    <x v="0"/>
    <s v="July 1, 2021"/>
    <x v="4"/>
    <s v="PG-13"/>
    <x v="14"/>
    <x v="3"/>
    <s v=" Dramas"/>
    <s v=" Romantic Movies"/>
    <x v="1"/>
    <x v="4"/>
    <d v="2021-07-01T00:00:00"/>
    <x v="2"/>
    <s v="Holly and Eric discover reciprocal hatred during their first date, but must put their feelings aside after becoming guardians of their friends' baby."/>
  </r>
  <r>
    <x v="256"/>
    <x v="0"/>
    <x v="256"/>
    <x v="228"/>
    <s v="Rooney Mara, Joaquin Phoenix, Chiwetel Ejiofor, Tahar Rahim, Ariane Labed, Denis MÃ©nochet, Lubna Azabal, TchÃ©ky Karyo, Charles Babalola, Tawfeek Barhom, Ryan Corr, Uri Gavriel, Shira Haas, Tsahi Halevi, Michael Moshonov"/>
    <x v="1"/>
    <s v="July 1, 2021"/>
    <x v="23"/>
    <s v="R"/>
    <x v="40"/>
    <x v="1"/>
    <s v=" Faith &amp; Spirituality"/>
    <s v=" International Movies"/>
    <x v="0"/>
    <x v="23"/>
    <d v="2021-07-01T00:00:00"/>
    <x v="2"/>
    <s v="A woman with healing powers abandons her village life to become a devout disciple of Jesus, the founder of Christianity."/>
  </r>
  <r>
    <x v="257"/>
    <x v="0"/>
    <x v="257"/>
    <x v="229"/>
    <s v="Zhang Ziyi, Ken Watanabe, Koji Yakusho, Michelle Yeoh, Kaori Momoi, Youki Kudoh, Gong Li, Cary-Hiroyuki Tagawa, Mako Iwamatsu, Navia Nguyen, Karl Yune"/>
    <x v="9"/>
    <s v="July 1, 2021"/>
    <x v="20"/>
    <s v="PG-13"/>
    <x v="60"/>
    <x v="1"/>
    <s v=" Romantic Movies"/>
    <m/>
    <x v="1"/>
    <x v="20"/>
    <d v="2021-07-01T00:00:00"/>
    <x v="2"/>
    <s v="Sold to a geisha house as a child, a fishermanâ€™s daughter becomes the most sought-after geisha in Kyoto, but rivalries threaten the destiny she desires."/>
  </r>
  <r>
    <x v="258"/>
    <x v="0"/>
    <x v="258"/>
    <x v="230"/>
    <s v="Robert De Niro, Charles Grodin, Yaphet Kotto, John Ashton, Dennis Farina, Joe Pantoliano, Richard Foronjy, Robert Miranda, Jack Kehoe, Wendy Phillips, Philip Baker Hall"/>
    <x v="0"/>
    <s v="July 1, 2021"/>
    <x v="45"/>
    <s v="R"/>
    <x v="76"/>
    <x v="6"/>
    <s v=" Classic Movies"/>
    <s v=" Comedies"/>
    <x v="1"/>
    <x v="45"/>
    <d v="2021-07-01T00:00:00"/>
    <x v="2"/>
    <s v="A cop-turned-bounty hunter runs into trouble as he races from New York to Los Angeles with a fugitive accountant who embezzled millions from the mob."/>
  </r>
  <r>
    <x v="259"/>
    <x v="0"/>
    <x v="259"/>
    <x v="231"/>
    <s v="Christophe Lambert, Robin Shou, Linden Ashby, Cary-Hiroyuki Tagawa, Bridgette Wilson-Sampras, Talisa Soto, Trevor Goddard, Chris Casamassa, FranÃ§ois Petit, Keith Cooke"/>
    <x v="0"/>
    <s v="July 1, 2021"/>
    <x v="39"/>
    <s v="PG-13"/>
    <x v="43"/>
    <x v="6"/>
    <s v=" Sci-Fi &amp; Fantasy"/>
    <m/>
    <x v="1"/>
    <x v="39"/>
    <d v="2021-07-01T00:00:00"/>
    <x v="2"/>
    <s v="Three fighters travel to the mystical realm of Outworld to test their might in a tournament against an evil demon with plans to take over the world."/>
  </r>
  <r>
    <x v="260"/>
    <x v="0"/>
    <x v="260"/>
    <x v="165"/>
    <s v="Jennifer Aniston, Kate Hudson, Julia Roberts, Jason Sudeikis, Britt Robertson, Timothy Olyphant, Margo Martindale, Shay Mitchell, Jack Whitehall, Hector Elizondo, Jon Lovitz, Larry Miller, Cameron Esposito, Aasif Mandvi, Jennifer Garner, Sarah Chalke"/>
    <x v="0"/>
    <s v="July 1, 2021"/>
    <x v="32"/>
    <s v="PG-13"/>
    <x v="33"/>
    <x v="3"/>
    <s v=" Dramas"/>
    <m/>
    <x v="1"/>
    <x v="32"/>
    <d v="2021-07-01T00:00:00"/>
    <x v="2"/>
    <s v="The trials and tribulations of several Atlanta moms (and one clueless widower dad) make it a Mother's Day to remember in this ensemble comedy."/>
  </r>
  <r>
    <x v="261"/>
    <x v="0"/>
    <x v="261"/>
    <x v="232"/>
    <s v="Natalie Portman, Ashton Kutcher, Kevin Kline, Cary Elwes, Greta Gerwig, Lake Bell, Olivia Thirlby, Ludacris, Jake Johnson, Mindy Kaling, Talia Balsam"/>
    <x v="0"/>
    <s v="July 1, 2021"/>
    <x v="16"/>
    <s v="R"/>
    <x v="42"/>
    <x v="3"/>
    <s v=" Romantic Movies"/>
    <m/>
    <x v="1"/>
    <x v="16"/>
    <d v="2021-07-01T00:00:00"/>
    <x v="2"/>
    <s v="&quot;Friends with benefits&quot; Emma and Adam are fine with their open relationship ... until those pesky little things called feelings enter the picture."/>
  </r>
  <r>
    <x v="262"/>
    <x v="0"/>
    <x v="262"/>
    <x v="233"/>
    <s v="Chyler Leigh, Chris Evans, Jaime Pressly, Eric Christian Olsen, Mia Kirshner, Deon Richmond, Eric Jungmann, Ron Lester, Cody McMains, Sam Huntington, Lacey Chabert, JoAnna Garcia Swisher, Samm Levine, Cerina Vincent"/>
    <x v="0"/>
    <s v="July 1, 2021"/>
    <x v="12"/>
    <s v="R"/>
    <x v="48"/>
    <x v="3"/>
    <m/>
    <m/>
    <x v="1"/>
    <x v="12"/>
    <d v="2021-07-01T00:00:00"/>
    <x v="2"/>
    <s v="On a bet, a gridiron hero at John Hughes High School sets out to turn a bespectacled artist into a prom queen in this outrageous parody."/>
  </r>
  <r>
    <x v="263"/>
    <x v="0"/>
    <x v="263"/>
    <x v="234"/>
    <s v="Daisy Ridley, Naomi Watts, Clive Owen, George MacKay, Tom Felton, Devon Terrell, Dominic Mafham, Daisy Head"/>
    <x v="1"/>
    <s v="July 1, 2021"/>
    <x v="22"/>
    <s v="PG-13"/>
    <x v="8"/>
    <x v="1"/>
    <s v=" Romantic Movies"/>
    <m/>
    <x v="0"/>
    <x v="22"/>
    <d v="2021-07-01T00:00:00"/>
    <x v="2"/>
    <s v="In this retelling of â€œHamletâ€ from Opheliaâ€™s point of view, the lady-in-waitingâ€™s shared love with Denmarkâ€™s prince is ruined by treachery and madness."/>
  </r>
  <r>
    <x v="264"/>
    <x v="0"/>
    <x v="264"/>
    <x v="235"/>
    <s v="Judi Dench, Sophie Cookson, Nina Sosanya, Tom Hughes, Tereza SrbovÃ¡, Stephen Campbell Moore, Ben Miles, Freddie Gaminara, Robin Soans, Kevin Fuller"/>
    <x v="1"/>
    <s v="July 1, 2021"/>
    <x v="23"/>
    <s v="R"/>
    <x v="43"/>
    <x v="1"/>
    <s v=" International Movies"/>
    <m/>
    <x v="0"/>
    <x v="23"/>
    <d v="2021-07-01T00:00:00"/>
    <x v="2"/>
    <s v="When an unassuming elderly widow is arrested for treason, her tangled secret past as the KGB's longest-serving British spy is exposed."/>
  </r>
  <r>
    <x v="265"/>
    <x v="0"/>
    <x v="265"/>
    <x v="236"/>
    <s v="Will Smith, Rosario Dawson, Woody Harrelson, Michael Ealy, Barry Pepper, Elpidia Carrillo, Robinne Lee, Joe Nunez, Bill Smitrovich, Tim Kelleher, Gina Hecht, Andy Milder, Judyann Elder, Sarah Jane Morris"/>
    <x v="0"/>
    <s v="July 1, 2021"/>
    <x v="17"/>
    <s v="PG-13"/>
    <x v="78"/>
    <x v="1"/>
    <s v=" Romantic Movies"/>
    <m/>
    <x v="1"/>
    <x v="17"/>
    <d v="2021-07-01T00:00:00"/>
    <x v="2"/>
    <s v="Weighed down by a dark secret, IRS agent Ben Thomas tries to improve the lives of seven strangers in need of a second chance."/>
  </r>
  <r>
    <x v="266"/>
    <x v="0"/>
    <x v="266"/>
    <x v="237"/>
    <s v="Jay Baruchel, Alice Eve, T.J. Miller, Mike Vogel, Nate Torrence, Krysten Ritter, Geoff Stults, Lindsay Sloane, Andrew Daly, Jasika Nicole, Kyle Bornheimer"/>
    <x v="0"/>
    <s v="July 1, 2021"/>
    <x v="4"/>
    <s v="R"/>
    <x v="8"/>
    <x v="3"/>
    <s v=" Romantic Movies"/>
    <m/>
    <x v="1"/>
    <x v="4"/>
    <d v="2021-07-01T00:00:00"/>
    <x v="2"/>
    <s v="Kirk's a 5. His new girlfriend Molly's a 10. No one knows what she sees in him, including Kirk. Will his raging insecurities ruin this budding romance?"/>
  </r>
  <r>
    <x v="267"/>
    <x v="0"/>
    <x v="267"/>
    <x v="238"/>
    <s v="Chris Elliott, Mark Webber, Jean Smart, Schuyler Fisk, Iggy Pop, Pam Grier, John Schneider, Chevy Chase, Zena Grey, Josh Peck"/>
    <x v="0"/>
    <s v="July 1, 2021"/>
    <x v="42"/>
    <s v="PG"/>
    <x v="48"/>
    <x v="8"/>
    <s v=" Comedies"/>
    <m/>
    <x v="1"/>
    <x v="42"/>
    <d v="2021-07-01T00:00:00"/>
    <x v="2"/>
    <s v="When a snow day shuts down the whole town, the Wheeler family cuts loose. Hal makes a play for the most popular girl in his school, 10-year-old Natalie takes on the dreaded snowplow man, and Dad gets into a showdown with a rival meteorologist."/>
  </r>
  <r>
    <x v="268"/>
    <x v="0"/>
    <x v="268"/>
    <x v="239"/>
    <s v="Chris Pine, Zachary Quinto, Karl Urban, Zoe Saldana, Simon Pegg, John Cho, Anton Yelchin, Eric Bana, Leonard Nimoy, Bruce Greenwood, Ben Cross, Winona Ryder"/>
    <x v="0"/>
    <s v="July 1, 2021"/>
    <x v="18"/>
    <s v="PG-13"/>
    <x v="28"/>
    <x v="6"/>
    <s v=" Sci-Fi &amp; Fantasy"/>
    <m/>
    <x v="1"/>
    <x v="18"/>
    <d v="2021-07-01T00:00:00"/>
    <x v="2"/>
    <s v="On their first voyage aboard the starship Enterprise, cocky rebel James T. Kirk and logic-driven Vulcan Spock try to defeat a vengeful Romulan commander."/>
  </r>
  <r>
    <x v="269"/>
    <x v="0"/>
    <x v="269"/>
    <x v="240"/>
    <s v="Michael J. Fox, Jonathan Lipnicki, Geena Davis, Hugh Laurie, Nathan Lane"/>
    <x v="2"/>
    <s v="July 1, 2021"/>
    <x v="31"/>
    <s v="PG"/>
    <x v="22"/>
    <x v="8"/>
    <s v=" Comedies"/>
    <m/>
    <x v="1"/>
    <x v="31"/>
    <d v="2021-07-01T00:00:00"/>
    <x v="2"/>
    <s v="When his parents adopt a mouse instead of a little boy, George realizes brothers come in all shapes and sizes. But Snowbell the cat is not so welcoming."/>
  </r>
  <r>
    <x v="270"/>
    <x v="0"/>
    <x v="270"/>
    <x v="241"/>
    <s v="Marc Maron, Jon Bass, Michaela Watkins, Jillian Bell, Toby Huss, Dan Bakkedahl, Lynn Shelton, Whitmer Thomas"/>
    <x v="0"/>
    <s v="July 1, 2021"/>
    <x v="23"/>
    <s v="R"/>
    <x v="48"/>
    <x v="3"/>
    <s v=" Dramas"/>
    <s v=" Independent Movies"/>
    <x v="0"/>
    <x v="23"/>
    <d v="2021-07-01T00:00:00"/>
    <x v="2"/>
    <s v="An offbeat foursome takes a wild journey through the Southern belt of denial to sell a relic purporting to prove the South won the Civil War."/>
  </r>
  <r>
    <x v="271"/>
    <x v="0"/>
    <x v="271"/>
    <x v="242"/>
    <s v="Will Ferrell, John C. Reilly, Sacha Baron Cohen, Gary Cole, Michael Clarke Duncan, Leslie Bibb, Jane Lynch, Amy Adams, Andy Richter, Molly Shannon"/>
    <x v="0"/>
    <s v="July 1, 2021"/>
    <x v="21"/>
    <s v="PG-13"/>
    <x v="34"/>
    <x v="6"/>
    <s v=" Comedies"/>
    <s v=" Sports Movies"/>
    <x v="1"/>
    <x v="21"/>
    <d v="2021-07-01T00:00:00"/>
    <x v="2"/>
    <s v="NASCAR superstar Ricky Bobby believes he's the best there is, until the arrival of a French Formula One champion threatens his position as top dog."/>
  </r>
  <r>
    <x v="272"/>
    <x v="0"/>
    <x v="272"/>
    <x v="243"/>
    <s v="George Clooney, Violante Placido, Thekla Reuten, Paolo Bonacelli, Johan Leysen, Irina BjÃ¶rklund, Filippo Timi, Anna Foglietta, BjÃ¶rn Granath"/>
    <x v="0"/>
    <s v="July 1, 2021"/>
    <x v="4"/>
    <s v="R"/>
    <x v="44"/>
    <x v="1"/>
    <s v=" Thrillers"/>
    <m/>
    <x v="1"/>
    <x v="4"/>
    <d v="2021-07-01T00:00:00"/>
    <x v="2"/>
    <s v="Dispatched to a small Italian town to await further orders, assassin Jack embarks on a double life that may be more relaxing than is good for him."/>
  </r>
  <r>
    <x v="273"/>
    <x v="0"/>
    <x v="273"/>
    <x v="244"/>
    <s v="Taraji P. Henson, Sam Rockwell, Babou Ceesay, Anne Heche, Wes Bentley, Nick Searcy, Bruce McGill, John Gallagher Jr., Nicholas Logan, Gilbert Glenn Brown"/>
    <x v="0"/>
    <s v="July 1, 2021"/>
    <x v="23"/>
    <s v="PG-13"/>
    <x v="59"/>
    <x v="1"/>
    <m/>
    <m/>
    <x v="0"/>
    <x v="23"/>
    <d v="2021-07-01T00:00:00"/>
    <x v="2"/>
    <s v="In 1971, a summit on school integration in North Carolina pits a civil rights activist against a Ku Klux Klan leader, sparking an unlikely friendship."/>
  </r>
  <r>
    <x v="274"/>
    <x v="0"/>
    <x v="274"/>
    <x v="245"/>
    <s v="Michael Douglas, Sean Penn, Deborah Kara Unger, James Rebhorn, Peter Donat, Carroll Baker, Anna Katarina, Armin Mueller-Stahl"/>
    <x v="0"/>
    <s v="July 1, 2021"/>
    <x v="36"/>
    <s v="R"/>
    <x v="52"/>
    <x v="5"/>
    <m/>
    <m/>
    <x v="1"/>
    <x v="36"/>
    <d v="2021-07-01T00:00:00"/>
    <x v="2"/>
    <s v="An aloof investment banker's life spirals into peril and paranoia after his brother gives him an odd birthday gift: the chance to play a mysterious game."/>
  </r>
  <r>
    <x v="275"/>
    <x v="0"/>
    <x v="275"/>
    <x v="246"/>
    <s v="Ralph Macchio, Pat Morita, Elisabeth Shue, Martin Kove, Randee Heller, William Zabka, Ron Thomas, Rob Garrison"/>
    <x v="0"/>
    <s v="July 1, 2021"/>
    <x v="35"/>
    <s v="PG"/>
    <x v="4"/>
    <x v="6"/>
    <s v=" Children &amp; Family Movies"/>
    <s v=" Classic Movies"/>
    <x v="1"/>
    <x v="35"/>
    <d v="2021-07-01T00:00:00"/>
    <x v="2"/>
    <s v="When a bullied teen befriends an unassuming martial arts master, heâ€™ll learn life lessons â€” and the right moves â€” to beat back his merciless rivals."/>
  </r>
  <r>
    <x v="276"/>
    <x v="0"/>
    <x v="276"/>
    <x v="246"/>
    <s v="Ralph Macchio, Pat Morita, Nobu McCarthy, Tamlyn Tomita, Yuji Okumoto, Joey Miyashima, Marc Hayashi, Danny Kamekona, Tony O'Dell, Martin Kove, William Zabka"/>
    <x v="0"/>
    <s v="July 1, 2021"/>
    <x v="33"/>
    <s v="PG"/>
    <x v="38"/>
    <x v="6"/>
    <s v=" Children &amp; Family Movies"/>
    <s v=" Dramas"/>
    <x v="1"/>
    <x v="33"/>
    <d v="2021-07-01T00:00:00"/>
    <x v="2"/>
    <s v="Daniel and his martial-arts mentor, Mr. Miyagi, visit Okinawa where they battle a hostile new nemesis and a former foe looking to settle an old score."/>
  </r>
  <r>
    <x v="277"/>
    <x v="0"/>
    <x v="277"/>
    <x v="246"/>
    <s v="Ralph Macchio, Pat Morita, Robyn Lively, Thomas Ian Griffith, Martin Kove, Sean Kanan, Jonathan Avildsen, Randee Heller, William Christopher Ford"/>
    <x v="0"/>
    <s v="July 1, 2021"/>
    <x v="27"/>
    <s v="PG"/>
    <x v="51"/>
    <x v="8"/>
    <s v=" Dramas"/>
    <m/>
    <x v="1"/>
    <x v="27"/>
    <d v="2021-07-01T00:00:00"/>
    <x v="2"/>
    <s v="A returning adversary threatens the bond between karate champ Daniel and mentor Mr. Miyagi with an intricate plan for revenge and a brutal challenger."/>
  </r>
  <r>
    <x v="278"/>
    <x v="0"/>
    <x v="278"/>
    <x v="247"/>
    <s v="Kevin Spacey, Kate Winslet, Laura Linney, Gabriel Mann, Leon Rippy, Matt Craven, Rhona Mitra, Melissa McCarthy, Jim Beaver, Chris Warner"/>
    <x v="1"/>
    <s v="July 1, 2021"/>
    <x v="14"/>
    <s v="R"/>
    <x v="71"/>
    <x v="1"/>
    <m/>
    <m/>
    <x v="1"/>
    <x v="14"/>
    <d v="2021-07-01T00:00:00"/>
    <x v="2"/>
    <s v="When a Texas professor and advocate for the elimination of the death penalty is falsely accused of a crime, he ends up on death row himself."/>
  </r>
  <r>
    <x v="279"/>
    <x v="0"/>
    <x v="279"/>
    <x v="248"/>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x v="37"/>
    <s v="R"/>
    <x v="18"/>
    <x v="6"/>
    <m/>
    <m/>
    <x v="1"/>
    <x v="37"/>
    <d v="2021-07-01T00:00:00"/>
    <x v="2"/>
    <s v="This Western chronicles the misadventures and demise of the James-Younger gang, 19th-century outlaws who tore through Missouri on a crime spree."/>
  </r>
  <r>
    <x v="280"/>
    <x v="0"/>
    <x v="280"/>
    <x v="249"/>
    <s v="Helen Mirren, Michael Sheen, James Cromwell, Helen McCrory, Alex Jennings, Roger Allam, Sylvia Syms, Mark Bazeley"/>
    <x v="1"/>
    <s v="July 1, 2021"/>
    <x v="21"/>
    <s v="PG-13"/>
    <x v="6"/>
    <x v="1"/>
    <s v=" International Movies"/>
    <m/>
    <x v="1"/>
    <x v="21"/>
    <d v="2021-07-01T00:00:00"/>
    <x v="2"/>
    <s v="After Princess Diana's death, Queen Elizabeth II and Tony Blair face public demands that she be memorialized in a manner beyond standard protocol."/>
  </r>
  <r>
    <x v="281"/>
    <x v="0"/>
    <x v="281"/>
    <x v="250"/>
    <s v="Liv Tyler, Scott Speedman, Gemma Ward, Kip Weeks, Laura Margolis, Glenn Howerton, Alex Fisher, Peter Clayton-Luce"/>
    <x v="0"/>
    <s v="July 1, 2021"/>
    <x v="17"/>
    <s v="R"/>
    <x v="22"/>
    <x v="4"/>
    <s v=" Thrillers"/>
    <m/>
    <x v="1"/>
    <x v="17"/>
    <d v="2021-07-01T00:00:00"/>
    <x v="2"/>
    <s v="A quiet stay at a remote vacation home spirals into terror for a couple when they come under attack by three masked, mysterious, murderous intruders."/>
  </r>
  <r>
    <x v="282"/>
    <x v="0"/>
    <x v="282"/>
    <x v="251"/>
    <s v="Ben Affleck, Morgan Freeman, Bridget Moynahan, James Cromwell, Liev Schreiber, Michael Byrne, Colm Feore, Alan Bates, Ron Rifkin, CiarÃ¡n Hinds, Bruce McGill, Richard Marner, Philip Baker Hall"/>
    <x v="0"/>
    <s v="July 1, 2021"/>
    <x v="13"/>
    <s v="PG-13"/>
    <x v="10"/>
    <x v="6"/>
    <m/>
    <m/>
    <x v="1"/>
    <x v="13"/>
    <d v="2021-07-01T00:00:00"/>
    <x v="2"/>
    <s v="CIA agent Jack Ryan tries to discover why three missing Russian nuclear scientists are holed up in the Ukraine, communicating with neo-Nazis."/>
  </r>
  <r>
    <x v="283"/>
    <x v="0"/>
    <x v="283"/>
    <x v="252"/>
    <s v="Angelina Jolie, Johnny Depp, Paul Bettany, Timothy Dalton, Steven Berkoff, Rufus Sewell, Christian De Sica, Alessio Boni, Daniele Pecci, Giovanni Guidelli"/>
    <x v="0"/>
    <s v="July 1, 2021"/>
    <x v="4"/>
    <s v="PG-13"/>
    <x v="6"/>
    <x v="6"/>
    <s v=" Romantic Movies"/>
    <m/>
    <x v="1"/>
    <x v="4"/>
    <d v="2021-07-01T00:00:00"/>
    <x v="2"/>
    <s v="An American tourist seeking solace for his shattered heart instead finds it in danger again after encountering a beautiful Interpol agent."/>
  </r>
  <r>
    <x v="284"/>
    <x v="0"/>
    <x v="284"/>
    <x v="253"/>
    <s v="Kate Beckinsale, Scott Speedman, Michael Sheen, Shane Brolly, Bill Nighy, Erwin Leder, Sophia Myles, Robbie Gee, Wentworth Miller, Kevin Grevioux"/>
    <x v="0"/>
    <s v="July 1, 2021"/>
    <x v="14"/>
    <s v="R"/>
    <x v="36"/>
    <x v="6"/>
    <s v=" Horror Movies"/>
    <s v=" Sci-Fi &amp; Fantasy"/>
    <x v="1"/>
    <x v="14"/>
    <d v="2021-07-01T00:00:00"/>
    <x v="2"/>
    <s v="A vampire warrior begins to question her mission in the ancient war between the undead and werewolves when she falls for a human under her protection."/>
  </r>
  <r>
    <x v="285"/>
    <x v="0"/>
    <x v="285"/>
    <x v="254"/>
    <s v="Kate Beckinsale, Stephen Rea, Michael Ealy, Theo James, India Eisley, Sandrine Holt, Charles Dance, Kris Holden-Ried, Jacob Blair, Adam Greydon Reid"/>
    <x v="0"/>
    <s v="July 1, 2021"/>
    <x v="11"/>
    <s v="R"/>
    <x v="48"/>
    <x v="6"/>
    <s v=" Horror Movies"/>
    <s v=" Sci-Fi &amp; Fantasy"/>
    <x v="1"/>
    <x v="11"/>
    <d v="2021-07-01T00:00:00"/>
    <x v="2"/>
    <s v="As the war between vampires and Lycans rages on, Selene awakens from a prolonged, forced cryogenic sleep to face a harrowing new enemy: humans."/>
  </r>
  <r>
    <x v="286"/>
    <x v="0"/>
    <x v="286"/>
    <x v="255"/>
    <s v="Michael Sheen, Bill Nighy, Rhona Mitra, Steven Mackintosh, Kevin Grevioux, David Aston, Geraldine Brophy, Leighton Cardno, Alex Carroll, Elizabeth Hawthorne, Jason Hood"/>
    <x v="0"/>
    <s v="July 1, 2021"/>
    <x v="18"/>
    <s v="R"/>
    <x v="26"/>
    <x v="6"/>
    <s v=" Horror Movies"/>
    <s v=" Sci-Fi &amp; Fantasy"/>
    <x v="1"/>
    <x v="18"/>
    <d v="2021-07-01T00:00:00"/>
    <x v="2"/>
    <s v="Set in the year 1402, this prequel follows Lucian, the first werewolf to take human form, and chronicles the feud between the vampires and the Lycans."/>
  </r>
  <r>
    <x v="287"/>
    <x v="0"/>
    <x v="287"/>
    <x v="256"/>
    <s v="Uzee Usman, Yakubu Mohammed, Asabe Madaki, Sani Muâ€™azu, Rekiya Ibrahim Atta, Adam Garba, Abba Ali Zaky, Habiba Zock-Sock, Abdulâ€™ Usman Zada, Nadia Dutch, Abubakar Maina, Healing Marcus Udor, Jamila Ibrahim"/>
    <x v="7"/>
    <s v="July 1, 2021"/>
    <x v="0"/>
    <s v="TV-MA"/>
    <x v="51"/>
    <x v="1"/>
    <s v=" International Movies"/>
    <s v=" Thrillers"/>
    <x v="0"/>
    <x v="0"/>
    <d v="2021-07-01T00:00:00"/>
    <x v="2"/>
    <s v="A bright and promising young girl gets abducted and taken to a terrorist camp, where she unexpectedly crosses paths with her soulmate."/>
  </r>
  <r>
    <x v="288"/>
    <x v="0"/>
    <x v="288"/>
    <x v="257"/>
    <s v="Robin Williams, Cuba Gooding Jr., Annabella Sciorra, Max von Sydow, Jessica Brooks Grant, Josh Paddock, Rosalind Chao, Lucinda Jenney, Maggie McCarthy, Wilma Bonet, Matt Salinger, Carin Sprague, June Carryl, Paul P. Card IV, Werner Herzog"/>
    <x v="0"/>
    <s v="July 1, 2021"/>
    <x v="3"/>
    <s v="PG-13"/>
    <x v="31"/>
    <x v="1"/>
    <s v=" Romantic Movies"/>
    <s v=" Sci-Fi &amp; Fantasy"/>
    <x v="1"/>
    <x v="3"/>
    <d v="2021-07-01T00:00:00"/>
    <x v="2"/>
    <s v="A physician finds himself in heaven after an accident, inhabiting the landscape of his wife's paintings while seeking to rescue her from the underworld."/>
  </r>
  <r>
    <x v="289"/>
    <x v="0"/>
    <x v="289"/>
    <x v="258"/>
    <s v="Halle Berry, Vivica A. Fox, Larenz Tate, Lela Rochon, Little Richard, Paul Mazursky, Pamela Reed, Alexis Cruz"/>
    <x v="0"/>
    <s v="July 1, 2021"/>
    <x v="3"/>
    <s v="R"/>
    <x v="11"/>
    <x v="1"/>
    <s v=" Music &amp; Musicals"/>
    <s v=" Romantic Movies"/>
    <x v="1"/>
    <x v="3"/>
    <d v="2021-07-01T00:00:00"/>
    <x v="2"/>
    <s v="In this rock 'n' roll comedy-drama, three women go to court over royalties from the one-hit-wonder singer they all loved â€” and whom they all married."/>
  </r>
  <r>
    <x v="290"/>
    <x v="0"/>
    <x v="290"/>
    <x v="259"/>
    <s v="Channing Tatum, Jason Mantzoukas, Olivia Munn, Andy Samberg, Bobby Moynihan, Judy Greer, Will Forte, Raoul Trujillo, Killer Mike, Simon Pegg"/>
    <x v="0"/>
    <s v="June 30, 2021"/>
    <x v="2"/>
    <s v="TV-MA"/>
    <x v="12"/>
    <x v="6"/>
    <s v=" Comedies"/>
    <m/>
    <x v="0"/>
    <x v="2"/>
    <d v="2021-06-30T00:00:00"/>
    <x v="3"/>
    <s v="A chainsaw-wielding George Washington teams with beer-loving bro Sam Adams to take down the Brits in a tongue-in-cheek riff on the American Revolution."/>
  </r>
  <r>
    <x v="291"/>
    <x v="0"/>
    <x v="291"/>
    <x v="260"/>
    <s v="Theo James, Emily Ratajkowski, Fred Melamed, Ebon Moss-Bachrach, Isiah Whitlock Jr., Evan Handler, Paul Jurewicz, John Gatins, Fernanda Andrade, Bob Stephenson"/>
    <x v="0"/>
    <s v="June 30, 2021"/>
    <x v="23"/>
    <s v="R"/>
    <x v="18"/>
    <x v="5"/>
    <m/>
    <m/>
    <x v="0"/>
    <x v="23"/>
    <d v="2021-06-30T00:00:00"/>
    <x v="3"/>
    <s v="A talented thief teams up with an aspiring actress to steal art from LA's high rollers. For their last heist, they're going for the ultimate: freedom."/>
  </r>
  <r>
    <x v="292"/>
    <x v="0"/>
    <x v="292"/>
    <x v="261"/>
    <s v="Brad Pitt, Scoot McNairy, Ben Mendelsohn, Richard Jenkins, James Gandolfini, Ray Liotta, Vincent Curatola, Slaine, Max Casella, Trevor Long, Sam Shepard"/>
    <x v="0"/>
    <s v="June 28, 2021"/>
    <x v="11"/>
    <s v="R"/>
    <x v="7"/>
    <x v="1"/>
    <m/>
    <m/>
    <x v="1"/>
    <x v="11"/>
    <d v="2021-06-28T00:00:00"/>
    <x v="3"/>
    <s v="When a couple of low-level crooks rob a Mob-protected poker game, a slick enforcer is hired to track down the offenders and take care of business."/>
  </r>
  <r>
    <x v="293"/>
    <x v="0"/>
    <x v="293"/>
    <x v="262"/>
    <s v="Olivier Rousteing"/>
    <x v="9"/>
    <s v="June 26, 2021"/>
    <x v="23"/>
    <s v="TV-14"/>
    <x v="23"/>
    <x v="0"/>
    <s v=" International Movies"/>
    <m/>
    <x v="0"/>
    <x v="23"/>
    <d v="2021-06-26T00:00:00"/>
    <x v="3"/>
    <s v="This revealing documentary follows Balmain creative director Olivier Rousteing as he brings his bold designs to life and goes in search of his origins."/>
  </r>
  <r>
    <x v="294"/>
    <x v="0"/>
    <x v="294"/>
    <x v="263"/>
    <s v="Hassan Mrad, Julia Kassar, Carmen Lebbos, Diamand Bou Abboud, Elie Mitri, Bernadette Hodeib, Aida Sabra, Gabriel Yammine, Ali Matar, RaÃ¯a Haidar"/>
    <x v="32"/>
    <s v="June 25, 2021"/>
    <x v="4"/>
    <s v="TV-MA"/>
    <x v="43"/>
    <x v="1"/>
    <s v=" International Movies"/>
    <m/>
    <x v="1"/>
    <x v="4"/>
    <d v="2021-06-25T00:00:00"/>
    <x v="3"/>
    <s v="Abducted during the Lebanese Civil War and now in his 50s, Ramez is finally a free man. But he returns to society deeply traumatized by the past."/>
  </r>
  <r>
    <x v="295"/>
    <x v="0"/>
    <x v="295"/>
    <x v="264"/>
    <s v="Liam Neeson, Benjamin Walker, Amber Midthunder, Marcus Thomas, Laurence Fishburne, Holt McCallany, Martin Sensmeier, Matt McCoy, Matt Salinger"/>
    <x v="0"/>
    <s v="June 25, 2021"/>
    <x v="2"/>
    <s v="PG-13"/>
    <x v="42"/>
    <x v="6"/>
    <m/>
    <m/>
    <x v="0"/>
    <x v="2"/>
    <d v="2021-06-25T00:00:00"/>
    <x v="3"/>
    <s v="To save a team of miners trapped underground, a down-on-his-luck ice road trucker joins a mission across treacherous terrain to deliver rescue equipment."/>
  </r>
  <r>
    <x v="296"/>
    <x v="0"/>
    <x v="296"/>
    <x v="265"/>
    <s v="Guy Pearce, Vadhir Derbez, Stephen Lang, Brady Jenness, Chris Galust, Robin Bartlett, Heath Freeman, Keith David"/>
    <x v="0"/>
    <s v="June 24, 2021"/>
    <x v="2"/>
    <s v="R"/>
    <x v="67"/>
    <x v="4"/>
    <m/>
    <m/>
    <x v="0"/>
    <x v="2"/>
    <d v="2021-06-24T00:00:00"/>
    <x v="3"/>
    <s v="An inexperienced priest teams up with a hardened exorcist to stop the demonic possession of a young boy. But darkness lies where they least expect it."/>
  </r>
  <r>
    <x v="297"/>
    <x v="0"/>
    <x v="297"/>
    <x v="266"/>
    <s v="CÃ©sar Troncoso, Dan Stulbach, Thiago MendonÃ§a, Leonardo Medeiros"/>
    <x v="20"/>
    <s v="June 22, 2021"/>
    <x v="32"/>
    <s v="TV-14"/>
    <x v="9"/>
    <x v="1"/>
    <s v=" International Movies"/>
    <m/>
    <x v="1"/>
    <x v="32"/>
    <d v="2021-06-22T00:00:00"/>
    <x v="3"/>
    <s v="A disillusioned psychologist tries to commit suicide until he strikes up a friendship with an unlikely savior who teaches him a new way of living."/>
  </r>
  <r>
    <x v="298"/>
    <x v="0"/>
    <x v="298"/>
    <x v="267"/>
    <s v="Nkem Owoh, Mara Derwent, Francis Odega, Cynthia Okereke, Tom Njemanze, Romanus Amuta, Sabina Mole, Blessing Onolleka, Oluchi Agunwa, Chiwendu Onaga, Patricia Ezeani, Stephen Ahanonu"/>
    <x v="7"/>
    <s v="June 22, 2021"/>
    <x v="14"/>
    <s v="TV-MA"/>
    <x v="79"/>
    <x v="3"/>
    <s v=" Dramas"/>
    <s v=" International Movies"/>
    <x v="1"/>
    <x v="14"/>
    <d v="2021-06-22T00:00:00"/>
    <x v="3"/>
    <s v="A villager in Nigeria becomes the sole beneficiary of his late brother's estate in England, which, according to custom, includes his brother's fiancÃ©e."/>
  </r>
  <r>
    <x v="299"/>
    <x v="0"/>
    <x v="299"/>
    <x v="268"/>
    <s v="Flavia Hojda, Crina Semciuc, Olimpia Melinte, Sali Levent, Vlad Logigan, Alex CÄƒlin, Alina Chivulescu, RÄƒzvan Vasilescu"/>
    <x v="33"/>
    <s v="June 21, 2021"/>
    <x v="28"/>
    <s v="TV-MA"/>
    <x v="1"/>
    <x v="3"/>
    <s v=" Dramas"/>
    <s v=" International Movies"/>
    <x v="1"/>
    <x v="28"/>
    <d v="2021-06-21T00:00:00"/>
    <x v="3"/>
    <s v="Two days before their final exams, three teen girls make a seaside getaway to have the time of their lives."/>
  </r>
  <r>
    <x v="300"/>
    <x v="0"/>
    <x v="300"/>
    <x v="268"/>
    <s v="Maia Morgenstern, Olimpia Melinte, Crina Semciuc, Flavia Hojda, Maria Dinulescu, Alex CÄƒlin, Vlad Logigan, Sali Levent, Silvia Busuioc, Mihaela Mihut"/>
    <x v="33"/>
    <s v="June 21, 2021"/>
    <x v="32"/>
    <s v="TV-MA"/>
    <x v="30"/>
    <x v="3"/>
    <s v=" Dramas"/>
    <s v=" International Movies"/>
    <x v="1"/>
    <x v="32"/>
    <d v="2021-06-21T00:00:00"/>
    <x v="3"/>
    <s v="After a painful breakup, a trio of party-loving friends makes a bet: who can get married in three days."/>
  </r>
  <r>
    <x v="301"/>
    <x v="0"/>
    <x v="301"/>
    <x v="268"/>
    <s v="Raluca Aprodu, DragoÈ™ Bucur, Ducu Darie"/>
    <x v="33"/>
    <s v="June 21, 2021"/>
    <x v="25"/>
    <s v="TV-MA"/>
    <x v="44"/>
    <x v="15"/>
    <s v=" Music &amp; Musicals"/>
    <s v=" Romantic Movies"/>
    <x v="1"/>
    <x v="25"/>
    <d v="2021-06-21T00:00:00"/>
    <x v="3"/>
    <s v="Two young artists, a violin player and an actress, fight to achieve their dreams and keep their relationship together during Christmastime."/>
  </r>
  <r>
    <x v="302"/>
    <x v="1"/>
    <x v="302"/>
    <x v="269"/>
    <m/>
    <x v="8"/>
    <s v="June 19, 2021"/>
    <x v="0"/>
    <s v="TV-Y"/>
    <x v="61"/>
    <x v="16"/>
    <m/>
    <m/>
    <x v="0"/>
    <x v="0"/>
    <d v="2021-06-19T00:00:00"/>
    <x v="3"/>
    <s v="Spirited sister-brother duo Cleo and CuquÃ­n try on different professions each day to help their other siblings solve problems and enjoy new adventures."/>
  </r>
  <r>
    <x v="303"/>
    <x v="1"/>
    <x v="303"/>
    <x v="270"/>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s v="June 19, 2021"/>
    <x v="23"/>
    <s v="TV-14"/>
    <x v="80"/>
    <x v="10"/>
    <s v=" TV Dramas"/>
    <s v=" TV Mysteries"/>
    <x v="0"/>
    <x v="23"/>
    <d v="2021-06-19T00:00:00"/>
    <x v="3"/>
    <s v="While navigating the troubled waters of sex, romance, school and family, teen Archie and his gang become entangled in a dark Riverdale mystery."/>
  </r>
  <r>
    <x v="304"/>
    <x v="1"/>
    <x v="304"/>
    <x v="271"/>
    <s v="Debbie Allen, Harry Belafonte, John Boyega, Diahann Carroll, Ernest R. Dickerson, Laurence Fishburne, Nelson George, Whoopi Goldberg, Cuba Gooding Jr., LilRel Howery, Barry Jenkins, Kasi Lemmons, David Oyelowo, Robert Townsend, Jesse Williams"/>
    <x v="1"/>
    <s v="June 19, 2021"/>
    <x v="22"/>
    <s v="TV-MA"/>
    <x v="54"/>
    <x v="2"/>
    <s v=" Docuseries"/>
    <m/>
    <x v="0"/>
    <x v="22"/>
    <d v="2021-06-19T00:00:00"/>
    <x v="3"/>
    <s v="Powered by candid recollections from esteemed African-American entertainers, this docuseries traces the history of black cinema."/>
  </r>
  <r>
    <x v="305"/>
    <x v="0"/>
    <x v="305"/>
    <x v="272"/>
    <s v="Kevin Hart, Alfre Woodard, Lil Rel Howery, DeWanda Wise, Frankie Faison, Anthony Carrigan, Paul Reiser, Melody Hurd"/>
    <x v="0"/>
    <s v="June 18, 2021"/>
    <x v="2"/>
    <s v="PG-13"/>
    <x v="65"/>
    <x v="1"/>
    <m/>
    <m/>
    <x v="0"/>
    <x v="2"/>
    <d v="2021-06-18T00:00:00"/>
    <x v="3"/>
    <s v="A widowed new dad copes with doubts, fears, heartache and dirty diapers as he sets out to raise his daughter on his own. Inspired by a true story."/>
  </r>
  <r>
    <x v="306"/>
    <x v="0"/>
    <x v="306"/>
    <x v="122"/>
    <s v="Nancy Isime, Jide Kene Achufusi, Sharon Ooja, Mawuli Gavor, Venita Akpofure, Koye Kekere Ekun, Elvina Ibru, Uzor Arukwe, Toyin Abraham"/>
    <x v="7"/>
    <s v="June 18, 2021"/>
    <x v="0"/>
    <s v="TV-14"/>
    <x v="30"/>
    <x v="3"/>
    <s v=" International Movies"/>
    <s v=" Romantic Movies"/>
    <x v="0"/>
    <x v="0"/>
    <d v="2021-06-18T00:00:00"/>
    <x v="3"/>
    <s v="Determined to marry before she turns 30, a woman tries to change her impulsive ways and do whatever it takes to win back the boyfriend who left her."/>
  </r>
  <r>
    <x v="307"/>
    <x v="0"/>
    <x v="307"/>
    <x v="273"/>
    <s v="Caress Bashar, Abdel Moneim Amayri"/>
    <x v="32"/>
    <s v="June 17, 2021"/>
    <x v="23"/>
    <s v="TV-PG"/>
    <x v="81"/>
    <x v="3"/>
    <s v=" Dramas"/>
    <s v=" Independent Movies"/>
    <x v="0"/>
    <x v="23"/>
    <d v="2021-06-17T00:00:00"/>
    <x v="3"/>
    <s v="This short film follows a newly displaced Syrian couple's drive around Beirut, which then morphs into a hallucinatory and nostalgic trip."/>
  </r>
  <r>
    <x v="308"/>
    <x v="0"/>
    <x v="308"/>
    <x v="274"/>
    <s v="Charlie Dizon, Paulo Avelino"/>
    <x v="34"/>
    <s v="June 17, 2021"/>
    <x v="0"/>
    <s v="TV-MA"/>
    <x v="43"/>
    <x v="1"/>
    <s v=" Independent Movies"/>
    <s v=" International Movies"/>
    <x v="0"/>
    <x v="0"/>
    <d v="2021-06-17T00:00:00"/>
    <x v="3"/>
    <s v="An infatuated fan finds an unexpected way to meet her celebrity crush and discovers a dark reality behind the facade of fame and her fantasy world."/>
  </r>
  <r>
    <x v="309"/>
    <x v="0"/>
    <x v="309"/>
    <x v="275"/>
    <s v="Asivak Koostachin, Shafin Karim, Mozhdah Jamalzadah, Kane Mahon, Ishaan Vasdev, Samuel Marty, Miika Bryce Whiskeyjack, Tantoo Cardinal"/>
    <x v="12"/>
    <s v="June 17, 2021"/>
    <x v="23"/>
    <s v="TV-MA"/>
    <x v="9"/>
    <x v="1"/>
    <m/>
    <m/>
    <x v="0"/>
    <x v="23"/>
    <d v="2021-06-17T00:00:00"/>
    <x v="3"/>
    <s v="Ambushed by the Taliban, a First Nations soldier from Canada gets captured but escapes in a harrowing journey that stirs up memories of love and loss."/>
  </r>
  <r>
    <x v="310"/>
    <x v="0"/>
    <x v="310"/>
    <x v="276"/>
    <s v="Bradley Cooper, Jennifer Lawrence, Robert De Niro, Jacki Weaver, Chris Tucker, Anupam Kher, John Ortiz, Shea Whigham, Julia Stiles, Paul Herman"/>
    <x v="0"/>
    <s v="June 17, 2021"/>
    <x v="11"/>
    <s v="R"/>
    <x v="15"/>
    <x v="3"/>
    <s v=" Dramas"/>
    <s v=" Independent Movies"/>
    <x v="1"/>
    <x v="11"/>
    <d v="2021-06-17T00:00:00"/>
    <x v="3"/>
    <s v="A man with bipolar disorder moves home with his parents and makes a connection with a spirited widow, which helps both of them heal in unique ways."/>
  </r>
  <r>
    <x v="311"/>
    <x v="0"/>
    <x v="311"/>
    <x v="277"/>
    <s v="Max Jabs, Nono Konopka"/>
    <x v="2"/>
    <s v="June 16, 2021"/>
    <x v="23"/>
    <s v="TV-14"/>
    <x v="48"/>
    <x v="0"/>
    <s v=" International Movies"/>
    <s v=" Sports Movies"/>
    <x v="0"/>
    <x v="23"/>
    <d v="2021-06-16T00:00:00"/>
    <x v="3"/>
    <s v="Best friends Max and Nono bike from Berlin to Beijing, collecting donations to build a school for a unique fundraising adventure in this documentary."/>
  </r>
  <r>
    <x v="312"/>
    <x v="0"/>
    <x v="312"/>
    <x v="278"/>
    <s v="DemiÃ¡n Bichir, Gabriel Chavarria, Theo Rossi, Melissa Benoist, Tony Revolori, Eva Longoria, Yvette Monreal, Cress Williams"/>
    <x v="0"/>
    <s v="June 16, 2021"/>
    <x v="32"/>
    <s v="PG-13"/>
    <x v="12"/>
    <x v="1"/>
    <s v=" Independent Movies"/>
    <m/>
    <x v="1"/>
    <x v="32"/>
    <d v="2021-06-16T00:00:00"/>
    <x v="3"/>
    <s v="Caught up in the lowrider world of his father and embittered brother, an East LA graffiti artist grapples with a family feud while chasing his dreams."/>
  </r>
  <r>
    <x v="313"/>
    <x v="0"/>
    <x v="313"/>
    <x v="279"/>
    <s v="Marco D'Amore, Maya Sansa, Silvio Muccino, Valeria Bilello, Ludovica Martino, Giulio Pranno, Tommaso Ragno, Beatrice GrannÃ², Antonio Zavatteri, Anna Della Rosa, Fabrizio Bentivoglio"/>
    <x v="14"/>
    <s v="June 16, 2021"/>
    <x v="2"/>
    <s v="TV-MA"/>
    <x v="30"/>
    <x v="1"/>
    <s v=" International Movies"/>
    <s v=" Thrillers"/>
    <x v="0"/>
    <x v="2"/>
    <d v="2021-06-16T00:00:00"/>
    <x v="3"/>
    <s v="After the assault of a young woman in their seaside town, a security expert and his family get caught in a powerful riptide of secrets and lies."/>
  </r>
  <r>
    <x v="314"/>
    <x v="0"/>
    <x v="314"/>
    <x v="280"/>
    <s v="Jane Fonda, Donald Sutherland, Pamela Donegan, Len Chandler, Michael Alaimo, Holly Near, Paul Mooney, Rita Martinson"/>
    <x v="0"/>
    <s v="June 15, 2021"/>
    <x v="46"/>
    <s v="TV-MA"/>
    <x v="3"/>
    <x v="0"/>
    <m/>
    <m/>
    <x v="1"/>
    <x v="46"/>
    <d v="2021-06-15T00:00:00"/>
    <x v="3"/>
    <s v="The restored documentary captures the Pacific leg of the 1971 anti-Vietnam War &quot;Free the Army&quot; comedy tour and experiences on both sides of the stage."/>
  </r>
  <r>
    <x v="315"/>
    <x v="0"/>
    <x v="315"/>
    <x v="281"/>
    <s v="Jennifer Aniston, Mos Def, Isla Fisher, Will Forte, Mark Boone Junior, Tim Robbins, John Hawkes, Clea Lewis, Charlie Tahan, Kevin Corrigan"/>
    <x v="0"/>
    <s v="June 15, 2021"/>
    <x v="5"/>
    <s v="R"/>
    <x v="43"/>
    <x v="3"/>
    <s v=" Independent Movies"/>
    <m/>
    <x v="1"/>
    <x v="5"/>
    <d v="2021-06-15T00:00:00"/>
    <x v="3"/>
    <s v="After two small-time crooks kidnap and ransom a rich businessman's wife, they discover a flaw in their plan: Her cheating husband doesn't want her back."/>
  </r>
  <r>
    <x v="316"/>
    <x v="0"/>
    <x v="316"/>
    <x v="282"/>
    <s v="Will Yun Lee, Jermaine Love, Rory Markham, Bertrand-Xavier Corbi, Katie Keene, Fernando Chien, Gina DeCesare, Michael Blalock, Stephen Lang, Chris Mulkey"/>
    <x v="0"/>
    <s v="June 15, 2021"/>
    <x v="0"/>
    <s v="R"/>
    <x v="16"/>
    <x v="6"/>
    <m/>
    <m/>
    <x v="0"/>
    <x v="0"/>
    <d v="2021-06-15T00:00:00"/>
    <x v="3"/>
    <s v="As their leader recovers from trauma, a global team of elite soldiers must regroup and stop the deadly plans of an extremist mastermind within 36 hours."/>
  </r>
  <r>
    <x v="317"/>
    <x v="0"/>
    <x v="317"/>
    <x v="283"/>
    <s v="Troy Garity"/>
    <x v="0"/>
    <s v="June 15, 2021"/>
    <x v="20"/>
    <s v="TV-MA"/>
    <x v="79"/>
    <x v="0"/>
    <m/>
    <m/>
    <x v="1"/>
    <x v="20"/>
    <d v="2021-06-15T00:00:00"/>
    <x v="3"/>
    <s v="This documentary chronicles the largely forgotten antiwar activities of American GIs and other members of the military during the Vietnam era."/>
  </r>
  <r>
    <x v="318"/>
    <x v="1"/>
    <x v="318"/>
    <x v="284"/>
    <s v="Jeff Foxworthy"/>
    <x v="0"/>
    <s v="June 15, 2021"/>
    <x v="28"/>
    <s v="TV-G"/>
    <x v="54"/>
    <x v="17"/>
    <m/>
    <m/>
    <x v="1"/>
    <x v="28"/>
    <d v="2021-06-15T00:00:00"/>
    <x v="3"/>
    <s v="Join host Jeff Foxworthy as contestants test their knowledge of all things biblical, competing to win money for the charities of their choice."/>
  </r>
  <r>
    <x v="319"/>
    <x v="0"/>
    <x v="319"/>
    <x v="285"/>
    <m/>
    <x v="0"/>
    <s v="June 15, 2021"/>
    <x v="2"/>
    <s v="TV-14"/>
    <x v="41"/>
    <x v="0"/>
    <m/>
    <m/>
    <x v="0"/>
    <x v="2"/>
    <d v="2021-06-15T00:00:00"/>
    <x v="3"/>
    <s v="The diverse experiences and emotions of five young people with autism fuel this illuminating documentary based on Naoki Higashida's bestselling memoir."/>
  </r>
  <r>
    <x v="320"/>
    <x v="1"/>
    <x v="320"/>
    <x v="286"/>
    <s v="James Hetfield, Lars Ulrich, Kirk Hammett, Robert Trujillo"/>
    <x v="0"/>
    <s v="June 13, 2021"/>
    <x v="28"/>
    <s v="TV-MA"/>
    <x v="54"/>
    <x v="13"/>
    <m/>
    <m/>
    <x v="1"/>
    <x v="28"/>
    <d v="2021-06-13T00:00:00"/>
    <x v="3"/>
    <s v="This collection includes the acclaimed rock documentary about Metallica, plus a film checking in with the still-thriving group 10 years later."/>
  </r>
  <r>
    <x v="321"/>
    <x v="0"/>
    <x v="321"/>
    <x v="287"/>
    <m/>
    <x v="0"/>
    <s v="June 13, 2021"/>
    <x v="0"/>
    <s v="TV-MA"/>
    <x v="7"/>
    <x v="0"/>
    <m/>
    <m/>
    <x v="0"/>
    <x v="0"/>
    <d v="2021-06-13T00:00:00"/>
    <x v="3"/>
    <s v="In this documentary, leading women scientists discuss the inequalities they've faced as they set out to create a new formula to make STEM open to all."/>
  </r>
  <r>
    <x v="322"/>
    <x v="0"/>
    <x v="322"/>
    <x v="288"/>
    <s v="Alicia Sanz, Will Patton, Jonathan Sadowski, Adan Canto, Zach Avery, Chinaza Uche, Jesse LaTourette"/>
    <x v="0"/>
    <s v="June 13, 2021"/>
    <x v="2"/>
    <s v="TV-MA"/>
    <x v="48"/>
    <x v="4"/>
    <m/>
    <m/>
    <x v="0"/>
    <x v="2"/>
    <d v="2021-06-13T00:00:00"/>
    <x v="3"/>
    <s v="When a team of researchers tries to find out what started a fire in a coal mine, they quickly discover that the disaster is anything but natural."/>
  </r>
  <r>
    <x v="323"/>
    <x v="0"/>
    <x v="323"/>
    <x v="289"/>
    <s v="Kathir, Soori, Rahasya Gorak, Ashvatt"/>
    <x v="3"/>
    <s v="June 11, 2021"/>
    <x v="2"/>
    <s v="TV-PG"/>
    <x v="38"/>
    <x v="3"/>
    <s v=" Dramas"/>
    <s v=" International Movies"/>
    <x v="0"/>
    <x v="2"/>
    <d v="2021-06-11T00:00:00"/>
    <x v="3"/>
    <s v="When a city man returns to his native village for his brotherâ€™s wedding, several unforeseen snags make his visit more eventful than anticipated."/>
  </r>
  <r>
    <x v="324"/>
    <x v="0"/>
    <x v="324"/>
    <x v="290"/>
    <s v="Rachel Saanchita Gupta, Amy Maghera, Shafin Patel, Ambrish Saxena, Swati Das, Jonathan Readwin, Ankit Yadav, Anurag Arora, Vinayak Gupta, Vivek Yadav, Waheeda Rehman"/>
    <x v="0"/>
    <s v="June 11, 2021"/>
    <x v="2"/>
    <s v="PG"/>
    <x v="49"/>
    <x v="8"/>
    <s v=" Dramas"/>
    <s v=" International Movies"/>
    <x v="0"/>
    <x v="2"/>
    <d v="2021-06-11T00:00:00"/>
    <x v="3"/>
    <s v="When a teen in rural India discovers a life-changing passion for skateboarding, she faces a rough road as she follows her dream to compete."/>
  </r>
  <r>
    <x v="325"/>
    <x v="1"/>
    <x v="325"/>
    <x v="291"/>
    <s v="Shay Mitchell, Liza Soberano, Jon Jon Briones, Darren Criss, Manny Jacinto, Dante Basco, Nicole Scherzinger, Lou Diamond Phillips, Steve Blum"/>
    <x v="34"/>
    <s v="June 11, 2021"/>
    <x v="2"/>
    <s v="TV-MA"/>
    <x v="54"/>
    <x v="18"/>
    <s v=" Crime TV Shows"/>
    <s v=" TV Horror"/>
    <x v="0"/>
    <x v="2"/>
    <d v="2021-06-11T00:00:00"/>
    <x v="3"/>
    <s v="In Manila, where dark supernatural forces pervade the criminal underworld, itâ€™s up to Alexandra Trese to keep the peace â€” but thereâ€™s a storm brewing."/>
  </r>
  <r>
    <x v="326"/>
    <x v="0"/>
    <x v="326"/>
    <x v="292"/>
    <s v="Jimmy Wong, John Cho, Constance Wu, Will Yun Lee, Bobby Lee, Jimmy O. Yang, Ian Chen"/>
    <x v="4"/>
    <s v="June 11, 2021"/>
    <x v="2"/>
    <s v="PG"/>
    <x v="19"/>
    <x v="8"/>
    <s v=" Comedies"/>
    <m/>
    <x v="0"/>
    <x v="2"/>
    <d v="2021-06-11T00:00:00"/>
    <x v="3"/>
    <s v="Determined teen Din is longing to reconnect with his childhood best friend when he meets a wish-granting dragon who shows him the magic of possibilities."/>
  </r>
  <r>
    <x v="327"/>
    <x v="0"/>
    <x v="327"/>
    <x v="293"/>
    <s v="Marlon Wayans, Jaime Pressly, Essence Atkins, Affion Crockett, Hayes MacArthur, Rick Overton, Ashley Rickards, Cedric the Entertainer, Dave Sheridan, Missi Pyle, Gabriel Iglesias, Steele Stebbins"/>
    <x v="0"/>
    <s v="June 10, 2021"/>
    <x v="28"/>
    <s v="R"/>
    <x v="45"/>
    <x v="3"/>
    <s v=" Horror Movies"/>
    <m/>
    <x v="1"/>
    <x v="28"/>
    <d v="2021-06-10T00:00:00"/>
    <x v="3"/>
    <s v="Grieving after a tragedy, Malcolm tries to start fresh with his new girlfriend and her kids â€” but supernatural shenanigans find their way back to him."/>
  </r>
  <r>
    <x v="328"/>
    <x v="0"/>
    <x v="328"/>
    <x v="294"/>
    <s v="Alaa Hammoud, Ghida Nouri, Carole Hajj, Chadi Haddad, Leila Hakim, Charbel Ziade, Nibal Arakji, Caroline Hatem, Josyane Boulos, Mario Bassil"/>
    <x v="32"/>
    <s v="June 10, 2021"/>
    <x v="11"/>
    <s v="TV-MA"/>
    <x v="13"/>
    <x v="1"/>
    <s v=" International Movies"/>
    <m/>
    <x v="1"/>
    <x v="11"/>
    <d v="2021-06-10T00:00:00"/>
    <x v="3"/>
    <s v="This film follows the societal challenges three strangers in Beirut go through as unexpected events link their fates."/>
  </r>
  <r>
    <x v="329"/>
    <x v="0"/>
    <x v="329"/>
    <x v="295"/>
    <s v="Le Khanh, Kaity Nguyen, Hong Van, Khuong Le, Hoang Dung, Anh Dung, Si Nguyen, Huyng Kien An"/>
    <x v="31"/>
    <s v="June 10, 2021"/>
    <x v="2"/>
    <s v="TV-MA"/>
    <x v="35"/>
    <x v="1"/>
    <s v=" International Movies"/>
    <m/>
    <x v="0"/>
    <x v="2"/>
    <d v="2021-06-10T00:00:00"/>
    <x v="3"/>
    <s v="Tensions rise and untold secrets surface for three royal sisters when a family treasure is stolen the night before an antique auction."/>
  </r>
  <r>
    <x v="330"/>
    <x v="0"/>
    <x v="330"/>
    <x v="296"/>
    <s v="Gethin Anthony, Frederikke Dahl Hansen, Sebastian Armesto, Olivia Grant, Baard Owe, Mille Dinesen, Martin HestbÃ¦k, Tamzin Merchant"/>
    <x v="12"/>
    <s v="June 10, 2021"/>
    <x v="28"/>
    <s v="TV-MA"/>
    <x v="16"/>
    <x v="1"/>
    <s v=" Independent Movies"/>
    <s v=" Romantic Movies"/>
    <x v="1"/>
    <x v="28"/>
    <d v="2021-06-10T00:00:00"/>
    <x v="3"/>
    <s v="Philandering his way across Europe to find the grandfather he's never met, William unexpectedly befriends a 14-year-old who changes how he sees women."/>
  </r>
  <r>
    <x v="331"/>
    <x v="0"/>
    <x v="331"/>
    <x v="297"/>
    <s v="Ahmad Khamis Ali, Chuka Ekweogwu, Heba Al Hamwi, Rik Aby, Merouane Ali, Khalid Al Suwaidi, Saeed Arjumand"/>
    <x v="35"/>
    <s v="June 10, 2021"/>
    <x v="23"/>
    <s v="TV-14"/>
    <x v="82"/>
    <x v="15"/>
    <s v=" Thrillers"/>
    <m/>
    <x v="0"/>
    <x v="23"/>
    <d v="2021-06-10T00:00:00"/>
    <x v="3"/>
    <s v="After returning home from a work trip, a newlywed must fight off a masked intruder before his wife returns at midnight."/>
  </r>
  <r>
    <x v="332"/>
    <x v="0"/>
    <x v="332"/>
    <x v="296"/>
    <s v="Gina Rodriguez, Ariana Greenblatt, Frances Fisher, Jennifer Jason Leigh, Barry Pepper, Shamier Anderson, Finn Jones, Lucius Hoyos, Gil Bellows"/>
    <x v="0"/>
    <s v="June 9, 2021"/>
    <x v="2"/>
    <s v="TV-MA"/>
    <x v="7"/>
    <x v="1"/>
    <s v=" Thrillers"/>
    <m/>
    <x v="0"/>
    <x v="2"/>
    <d v="2021-06-09T00:00:00"/>
    <x v="3"/>
    <s v="After a global event wipes out humanity's ability to sleep, a troubled ex-soldier fights to save her family as society and her mind spiral into chaos."/>
  </r>
  <r>
    <x v="333"/>
    <x v="0"/>
    <x v="333"/>
    <x v="298"/>
    <s v="Ramsey Nouah, OC Ukeje, Ali Nuhu, Tunde Aladese, Gold Ikponmwosa, Tony Goodman, Nathaniel Deme, Yanchat Sankey, Lisa Pam Tok, Toyin Alabi"/>
    <x v="7"/>
    <s v="June 9, 2021"/>
    <x v="5"/>
    <s v="TV-MA"/>
    <x v="8"/>
    <x v="3"/>
    <s v=" Dramas"/>
    <s v=" International Movies"/>
    <x v="1"/>
    <x v="5"/>
    <d v="2021-06-09T00:00:00"/>
    <x v="3"/>
    <s v="A misplaced cell phone's incriminating content becomes a prime blackmail opportunity for a pair of petty thieves who soon regret their greedy scheme."/>
  </r>
  <r>
    <x v="334"/>
    <x v="0"/>
    <x v="334"/>
    <x v="299"/>
    <s v="Indira Andrewin, Gilberto Barraza, Gabino RodrÃ­guez, Eligio MelÃ©ndez, Mariano Tun Xool, Dale Carley, JosÃ© Alfredo GonzÃ¡lez Dzul, Eliseo Mancilla De La Cruz"/>
    <x v="17"/>
    <s v="June 9, 2021"/>
    <x v="2"/>
    <s v="TV-MA"/>
    <x v="7"/>
    <x v="1"/>
    <s v=" Independent Movies"/>
    <s v=" International Movies"/>
    <x v="0"/>
    <x v="2"/>
    <d v="2021-06-09T00:00:00"/>
    <x v="3"/>
    <s v="To escape an arranged marriage, a woman flees into the depths of the Mayan jungle, where untamed nature merges the human and the supernatural."/>
  </r>
  <r>
    <x v="335"/>
    <x v="0"/>
    <x v="335"/>
    <x v="300"/>
    <s v="Zoey Deutch, Lucy Fry, Danila Kozlovsky, Gabriel Byrne, Dominic Sherwood, Sarah Hyland, Sami Gayle"/>
    <x v="0"/>
    <s v="June 7, 2021"/>
    <x v="28"/>
    <s v="PG-13"/>
    <x v="3"/>
    <x v="6"/>
    <s v=" Comedies"/>
    <s v=" Sci-Fi &amp; Fantasy"/>
    <x v="1"/>
    <x v="28"/>
    <d v="2021-06-07T00:00:00"/>
    <x v="3"/>
    <s v="A half-human, half-vampire teen must prepare for class and her destiny as the protector of mortal vampires against their vicious immortal counterparts."/>
  </r>
  <r>
    <x v="336"/>
    <x v="0"/>
    <x v="336"/>
    <x v="301"/>
    <s v="Rosamund Pike, Jamie Dornan, Tom Hollander, Stanley Tucci, Nikki Amuka-Bird, Faye Marsay, Greg Wise, Corey Johnson, Raad Rawi, Jesuthasan Antonythasan"/>
    <x v="1"/>
    <s v="June 5, 2021"/>
    <x v="22"/>
    <s v="R"/>
    <x v="49"/>
    <x v="1"/>
    <s v=" Independent Movies"/>
    <m/>
    <x v="0"/>
    <x v="22"/>
    <d v="2021-06-05T00:00:00"/>
    <x v="3"/>
    <s v="In this biopic, war correspondent Marie Colvin risks it all to bring back the truth from the frontlines, despite the toll it takes on her own life."/>
  </r>
  <r>
    <x v="337"/>
    <x v="0"/>
    <x v="337"/>
    <x v="302"/>
    <s v="Chika Ike, Max Cavenham, Nkem Owoh, Nse Ikpe-Etim, Toyin Abraham, Eucharia Anunobi, Sophie Alakija, Hafis Ayetoro, Omotunde Adebowale David"/>
    <x v="7"/>
    <s v="June 5, 2021"/>
    <x v="0"/>
    <s v="TV-MA"/>
    <x v="12"/>
    <x v="1"/>
    <s v=" International Movies"/>
    <s v=" Romantic Movies"/>
    <x v="0"/>
    <x v="0"/>
    <d v="2021-06-05T00:00:00"/>
    <x v="3"/>
    <s v="When a business mogul hires an exotic dancer for a weekend of entertainment, it quickly morphs into a messy situation full of misunderstanding."/>
  </r>
  <r>
    <x v="338"/>
    <x v="0"/>
    <x v="338"/>
    <x v="303"/>
    <s v="David Attenborough, Johan RockstrÃ¶m"/>
    <x v="0"/>
    <s v="June 4, 2021"/>
    <x v="2"/>
    <s v="TV-PG"/>
    <x v="83"/>
    <x v="0"/>
    <m/>
    <m/>
    <x v="0"/>
    <x v="2"/>
    <d v="2021-06-04T00:00:00"/>
    <x v="3"/>
    <s v="David Attenborough and scientist Johan RockstrÃ¶m examine Earth's biodiversity collapse and how this crisis can still be averted."/>
  </r>
  <r>
    <x v="339"/>
    <x v="1"/>
    <x v="339"/>
    <x v="304"/>
    <s v="Mae Martin, Charlotte Ritchie, Lisa Kudrow, Sophie Thompson, Tom Andrews, Tobi Bamtefa, Phil Burgers, Ophelia Lovibond, Adrian Lukis, Ritu Arya, Ramon Tikaram"/>
    <x v="1"/>
    <s v="June 4, 2021"/>
    <x v="2"/>
    <s v="TV-MA"/>
    <x v="61"/>
    <x v="19"/>
    <s v=" TV Comedies"/>
    <s v=" TV Dramas"/>
    <x v="0"/>
    <x v="2"/>
    <d v="2021-06-04T00:00:00"/>
    <x v="3"/>
    <s v="Stand-up comic Mae Martin navigates a passionate, messy new relationship with her girlfriend, George, while dealing with the challenges of sobriety."/>
  </r>
  <r>
    <x v="340"/>
    <x v="0"/>
    <x v="340"/>
    <x v="305"/>
    <s v="Jang Ki-yong, Chae Soo-bin, Jung Soo-jung"/>
    <x v="30"/>
    <s v="June 4, 2021"/>
    <x v="2"/>
    <s v="TV-14"/>
    <x v="6"/>
    <x v="3"/>
    <s v=" International Movies"/>
    <s v=" Romantic Movies"/>
    <x v="0"/>
    <x v="2"/>
    <d v="2021-06-04T00:00:00"/>
    <x v="3"/>
    <s v="Faced with real-world opportunities and challenges, a couple endures the highs and lows of trying to make a long-distance relationship survive."/>
  </r>
  <r>
    <x v="341"/>
    <x v="0"/>
    <x v="341"/>
    <x v="306"/>
    <s v="Jailoshini Naidoo, Maeshni Naicker, Madhushan Singh, Mishqah Parthiephal, Koobeshan Naidoo, Yugan Naidoo, Mariam Bassa, Uraysha Ramrachia"/>
    <x v="5"/>
    <s v="June 4, 2021"/>
    <x v="2"/>
    <s v="TV-14"/>
    <x v="32"/>
    <x v="3"/>
    <s v=" International Movies"/>
    <s v=" Romantic Movies"/>
    <x v="0"/>
    <x v="2"/>
    <d v="2021-06-04T00:00:00"/>
    <x v="3"/>
    <s v="To rekindle their marriages, best friends-turned-in-laws Shanthi and Jennifer plan a couples' getaway. But it comes with all kinds of surprises."/>
  </r>
  <r>
    <x v="342"/>
    <x v="0"/>
    <x v="342"/>
    <x v="307"/>
    <s v="Teo GarcÃ­a, Ã“scar Jaenada, Ã“scar Casas, Andrea Duro, Sergio Peris-Mencheta, Alberto Jo Lee, Luis Zahera, AndrÃ©s Herrera, Nao Albet, CÃ©sar Bandera, Isa MontalbÃ¡n"/>
    <x v="8"/>
    <s v="June 4, 2021"/>
    <x v="2"/>
    <s v="TV-MA"/>
    <x v="51"/>
    <x v="6"/>
    <s v=" International Movies"/>
    <m/>
    <x v="0"/>
    <x v="2"/>
    <d v="2021-06-04T00:00:00"/>
    <x v="3"/>
    <s v="In this fast-paced and action-packed thriller, a retired hitman â€” along with his sister and a troubled teen â€” takes revenge on his lethal stepbrother."/>
  </r>
  <r>
    <x v="343"/>
    <x v="0"/>
    <x v="343"/>
    <x v="308"/>
    <s v="Alan SaldaÃ±a"/>
    <x v="17"/>
    <s v="June 3, 2021"/>
    <x v="2"/>
    <s v="TV-MA"/>
    <x v="84"/>
    <x v="12"/>
    <m/>
    <m/>
    <x v="0"/>
    <x v="2"/>
    <d v="2021-06-03T00:00:00"/>
    <x v="3"/>
    <s v="Mexican comedian Alan SaldaÃ±a is back, poking gentle fun at himself and parceling advice, especially about how to stay married and how to be parents."/>
  </r>
  <r>
    <x v="344"/>
    <x v="0"/>
    <x v="344"/>
    <x v="309"/>
    <s v="Molly Nutley, Fredrik QuiÃ±ones, Marie GÃ¶ranzon, Mattias Nordkvist, Claes Malmberg, Christopher Wollter, Emil AlmÃ©n, Razmus NystrÃ¶m, AndrÃ© Christenson, Louie Indriana, Max Ulveson"/>
    <x v="36"/>
    <s v="June 3, 2021"/>
    <x v="2"/>
    <s v="TV-MA"/>
    <x v="65"/>
    <x v="3"/>
    <s v=" Dramas"/>
    <s v=" International Movies"/>
    <x v="0"/>
    <x v="2"/>
    <d v="2021-06-03T00:00:00"/>
    <x v="3"/>
    <s v="A dancer who gets a job cleaning at a struggling drag club dreams of being in the show, and her talent catches an ambitious choreographer's eye."/>
  </r>
  <r>
    <x v="345"/>
    <x v="0"/>
    <x v="345"/>
    <x v="310"/>
    <m/>
    <x v="11"/>
    <s v="June 3, 2021"/>
    <x v="0"/>
    <s v="TV-G"/>
    <x v="85"/>
    <x v="0"/>
    <s v=" International Movies"/>
    <m/>
    <x v="0"/>
    <x v="0"/>
    <d v="2021-06-03T00:00:00"/>
    <x v="3"/>
    <s v="A stressed-out documentary filmmaker goes on a journey of discovery with a pair of monks, one of whom is known as &quot;the happiest man in the world.&quot;"/>
  </r>
  <r>
    <x v="346"/>
    <x v="0"/>
    <x v="346"/>
    <x v="311"/>
    <s v="Myriam Fares"/>
    <x v="35"/>
    <s v="June 3, 2021"/>
    <x v="2"/>
    <s v="TV-14"/>
    <x v="86"/>
    <x v="0"/>
    <s v=" International Movies"/>
    <s v=" Music &amp; Musicals"/>
    <x v="0"/>
    <x v="2"/>
    <d v="2021-06-03T00:00:00"/>
    <x v="3"/>
    <s v="From pregnancy to album preparations, Lebanese singer and â€œQueen of the Stageâ€ Myriam Fares documents her experiences with her family while in lockdown."/>
  </r>
  <r>
    <x v="347"/>
    <x v="0"/>
    <x v="347"/>
    <x v="312"/>
    <s v="Janine Gutierrez, Felix Roco, JC Santos, Elijah Canlas, Sky Teotico, Archi Adamos, Allan Paule, Ruby Ruiz, Bie Ruaro, Jess Mendoza"/>
    <x v="34"/>
    <s v="June 3, 2021"/>
    <x v="23"/>
    <s v="TV-MA"/>
    <x v="87"/>
    <x v="1"/>
    <s v=" International Movies"/>
    <s v=" Thrillers"/>
    <x v="0"/>
    <x v="23"/>
    <d v="2021-06-03T00:00:00"/>
    <x v="3"/>
    <s v="Fed up with abuse by those around her, a department store saleswoman finds a weapon in an alleyway and decides to settle scores."/>
  </r>
  <r>
    <x v="348"/>
    <x v="0"/>
    <x v="348"/>
    <x v="313"/>
    <s v="Jacob Elordi, Adan Canto, Radha Mitchell, Tiera Skovbye, Kari Matchett, Tahmoh Penikett"/>
    <x v="0"/>
    <s v="June 2, 2021"/>
    <x v="0"/>
    <s v="PG-13"/>
    <x v="43"/>
    <x v="1"/>
    <s v=" Faith &amp; Spirituality"/>
    <s v=" Romantic Movies"/>
    <x v="0"/>
    <x v="0"/>
    <d v="2021-06-02T00:00:00"/>
    <x v="3"/>
    <s v="In parallel love stories, the lives of college student Chris and wealthy businessman Jorge intersect in a profound twist of fate. Based on a true story."/>
  </r>
  <r>
    <x v="349"/>
    <x v="0"/>
    <x v="349"/>
    <x v="314"/>
    <s v="Barbara Niven, Jessica Clark, John Heard, Morgan Fairchild, Kerry Knuppe, Imelda Corcoran, Mary Jane Wells, Rebecca Staab, Michael Adam Hamilton, Bryan Jackson, Bryan Mordechai Jackson"/>
    <x v="0"/>
    <s v="June 2, 2021"/>
    <x v="11"/>
    <s v="TV-MA"/>
    <x v="49"/>
    <x v="1"/>
    <s v=" Independent Movies"/>
    <s v=" LGBTQ Movies"/>
    <x v="1"/>
    <x v="11"/>
    <d v="2021-06-02T00:00:00"/>
    <x v="3"/>
    <s v="After confessing an unusual secret, a repressed wife â€“ prompted by her friends â€“ decides to explore her sexuality with a high-priced call girl."/>
  </r>
  <r>
    <x v="350"/>
    <x v="0"/>
    <x v="350"/>
    <x v="315"/>
    <s v="Colin Farrell, Scott Caan, Ali Larter, Gabriel Macht, Gregory Smith, Harris Yulin, Kathy Bates, Timothy Dalton, Ty O'Neal, Will McCormack, Ronny Cox, Terry O'Quinn, Muse Watson, Joe Stevens, Barry Tubb"/>
    <x v="0"/>
    <s v="June 2, 2021"/>
    <x v="12"/>
    <s v="PG-13"/>
    <x v="32"/>
    <x v="6"/>
    <m/>
    <m/>
    <x v="1"/>
    <x v="12"/>
    <d v="2021-06-02T00:00:00"/>
    <x v="3"/>
    <s v="In the wake of the Civil War, Jesse James leads a feisty group of ranchers in a fight against a railroad baron bent on seizing their land at any cost."/>
  </r>
  <r>
    <x v="351"/>
    <x v="0"/>
    <x v="351"/>
    <x v="316"/>
    <s v="Ashleigh Sumner, Jill Bennett, Cathy DeBuono, Jessica Graham, Angelyna Martinez, Candy Tolentino, Linda Ignazi, Jenoa Harlow, Lisa Dewey, Kathy Domenici"/>
    <x v="0"/>
    <s v="June 2, 2021"/>
    <x v="18"/>
    <s v="TV-MA"/>
    <x v="64"/>
    <x v="3"/>
    <s v=" Independent Movies"/>
    <s v=" LGBTQ Movies"/>
    <x v="1"/>
    <x v="18"/>
    <d v="2021-06-02T00:00:00"/>
    <x v="3"/>
    <s v="In this lesbian-themed nod to the film Run Lola Run, a photographer races against the clock to make it to an important meeting on time."/>
  </r>
  <r>
    <x v="352"/>
    <x v="0"/>
    <x v="352"/>
    <x v="317"/>
    <s v="John Travolta, Barry Pepper, Forest Whitaker, Kim Coates, Sabine Karsenti, Richard Tyson, Kelly Preston, Michael MacRae, Shaun Austin-Olsen, Tim Post, Michael Byrne"/>
    <x v="0"/>
    <s v="June 2, 2021"/>
    <x v="42"/>
    <s v="PG-13"/>
    <x v="33"/>
    <x v="6"/>
    <s v=" Cult Movies"/>
    <s v=" Sci-Fi &amp; Fantasy"/>
    <x v="1"/>
    <x v="42"/>
    <d v="2021-06-02T00:00:00"/>
    <x v="3"/>
    <s v="In the year 3000, an alien race known as the Psychlos devastate planet Earth and force the surviving human population into slavery."/>
  </r>
  <r>
    <x v="353"/>
    <x v="0"/>
    <x v="353"/>
    <x v="318"/>
    <s v="Craig Sheffer, Sheryl Lee, Terence Stamp, Casey Siemaszko, Spalding Gray, Lois Chiles, Blu Mankuma, Ken Camroux-Taylor, Eli Gabay, Molly Parker"/>
    <x v="12"/>
    <s v="June 2, 2021"/>
    <x v="36"/>
    <s v="R"/>
    <x v="6"/>
    <x v="1"/>
    <s v=" Romantic Movies"/>
    <m/>
    <x v="1"/>
    <x v="36"/>
    <d v="2021-06-02T00:00:00"/>
    <x v="3"/>
    <s v="Two young newlyweds seek out the help of unlicensed sex therapist Baltazar, who initiates the couple into the mysteries of tantric sex."/>
  </r>
  <r>
    <x v="354"/>
    <x v="0"/>
    <x v="354"/>
    <x v="319"/>
    <s v="Giovana Cordeiro, Gkay, Bruna Inocencio, Samya Pascotto, Flavia Pavanelli, Micael Borges, Jean Pedro, Rafael Medrado, Nikolas Antunes, Stella Miranda"/>
    <x v="20"/>
    <s v="June 2, 2021"/>
    <x v="2"/>
    <s v="TV-MA"/>
    <x v="21"/>
    <x v="3"/>
    <s v=" International Movies"/>
    <s v=" Music &amp; Musicals"/>
    <x v="0"/>
    <x v="2"/>
    <d v="2021-06-02T00:00:00"/>
    <x v="3"/>
    <s v="After a breakup, an influencer takes her friends on a free trip to Bahia's vibrant Carnival, where she learns life's not just about social media likes."/>
  </r>
  <r>
    <x v="355"/>
    <x v="0"/>
    <x v="355"/>
    <x v="320"/>
    <s v="Olympia Dukakis, Ryan Doucette, Brenda Fricker, Kristin Booth, Michael McPhee, John Dunsworth, Jeremy Akerman, Mary-Colin Chisholm, Kevin Kincaid"/>
    <x v="0"/>
    <s v="June 2, 2021"/>
    <x v="16"/>
    <s v="TV-MA"/>
    <x v="20"/>
    <x v="3"/>
    <s v=" Dramas"/>
    <s v=" Independent Movies"/>
    <x v="1"/>
    <x v="16"/>
    <d v="2021-06-02T00:00:00"/>
    <x v="3"/>
    <s v="A lesbian couple escapes from their nursing home and heads to Canada to get married. Along the way, they pick up a young male hitchhiker."/>
  </r>
  <r>
    <x v="356"/>
    <x v="0"/>
    <x v="356"/>
    <x v="321"/>
    <s v="Tom Sizemore, Chad Michael Collins, Vinnie Jones, Dimitri Diatchenko, Neal McDonough, JÃ¼rgen Prochnow, Sam Spruell, Richard Sammel, Philip Rham, Alastair Mackenzie"/>
    <x v="0"/>
    <s v="June 2, 2021"/>
    <x v="5"/>
    <s v="R"/>
    <x v="43"/>
    <x v="6"/>
    <s v=" Dramas"/>
    <m/>
    <x v="1"/>
    <x v="5"/>
    <d v="2021-06-02T00:00:00"/>
    <x v="3"/>
    <s v="During the last major German offensive of World War II, a group of Allied soldiers sets out against all odds to turn the war around."/>
  </r>
  <r>
    <x v="357"/>
    <x v="0"/>
    <x v="357"/>
    <x v="322"/>
    <s v="Jet Li, DMX, Anthony Anderson, Kelly Hu, Tom Arnold, Mark Dacascos, Gabrielle Union, Michael Jace, Drag-On, Paige Hurd"/>
    <x v="0"/>
    <s v="June 2, 2021"/>
    <x v="14"/>
    <s v="R"/>
    <x v="43"/>
    <x v="6"/>
    <m/>
    <m/>
    <x v="1"/>
    <x v="14"/>
    <d v="2021-06-02T00:00:00"/>
    <x v="3"/>
    <s v="When a jewel thief pulls off a risky diamond heist with his crew, a gang kidnaps his young daughter and steals the loot as a rival agent offers his help."/>
  </r>
  <r>
    <x v="358"/>
    <x v="0"/>
    <x v="358"/>
    <x v="323"/>
    <s v="John Travolta, Vince Vaughn, Teri Polo, Matt O'Leary, Ruben Santiago-Hudson, Susan Floyd, Angelica Page, Steve Buscemi, Chris Ellis"/>
    <x v="0"/>
    <s v="June 2, 2021"/>
    <x v="12"/>
    <s v="PG-13"/>
    <x v="48"/>
    <x v="5"/>
    <m/>
    <m/>
    <x v="1"/>
    <x v="12"/>
    <d v="2021-06-02T00:00:00"/>
    <x v="3"/>
    <s v="A recovering alcoholic is skeptical of his son's claim that his new stepfather is a killer â€“ but soon begins to sense the boy is telling the truth."/>
  </r>
  <r>
    <x v="359"/>
    <x v="0"/>
    <x v="359"/>
    <x v="324"/>
    <s v="Bill Ferguson, Ryan Ferguson"/>
    <x v="0"/>
    <s v="June 2, 2021"/>
    <x v="25"/>
    <s v="TV-MA"/>
    <x v="42"/>
    <x v="0"/>
    <m/>
    <m/>
    <x v="1"/>
    <x v="25"/>
    <d v="2021-06-02T00:00:00"/>
    <x v="3"/>
    <s v="This riveting crime doc follows Bill as he confronts America's broken judicial system after his son is falsely sentenced to 40 years in prison."/>
  </r>
  <r>
    <x v="360"/>
    <x v="0"/>
    <x v="360"/>
    <x v="325"/>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x v="17"/>
    <s v="R"/>
    <x v="3"/>
    <x v="6"/>
    <s v=" Dramas"/>
    <m/>
    <x v="1"/>
    <x v="17"/>
    <d v="2021-06-02T00:00:00"/>
    <x v="3"/>
    <s v="After killing a burglar while trying to protect his family, regular guy Wade is convicted of involuntary manslaughter and thrown into prison."/>
  </r>
  <r>
    <x v="361"/>
    <x v="0"/>
    <x v="361"/>
    <x v="326"/>
    <s v="Madeline Carroll, Callan McAuliffe, Rebecca De Mornay, Anthony Edwards, John Mahoney, Penelope Ann Miller, Aidan Quinn, Kevin Weisman, Morgan Lily, Ryan Ketzner"/>
    <x v="0"/>
    <s v="June 2, 2021"/>
    <x v="4"/>
    <s v="PG"/>
    <x v="0"/>
    <x v="3"/>
    <s v=" Dramas"/>
    <s v=" Romantic Movies"/>
    <x v="1"/>
    <x v="4"/>
    <d v="2021-06-02T00:00:00"/>
    <x v="3"/>
    <s v="Bryce and Juli first meet as children, with Juli having a crush on Bryce. As they mature, it appears their bond may blossom into something more."/>
  </r>
  <r>
    <x v="362"/>
    <x v="0"/>
    <x v="362"/>
    <x v="327"/>
    <s v="Matthew Perry, Salma Hayek, Jon Tenney, Carlos GÃ³mez, Tomas Milian, Siobhan Fallon Hogan, John Bennett Perry, Stanley DeSantis, Suzanne Snyder, Anne Betancourt, Jill Clayburgh"/>
    <x v="0"/>
    <s v="June 2, 2021"/>
    <x v="36"/>
    <s v="PG-13"/>
    <x v="42"/>
    <x v="3"/>
    <s v=" Romantic Movies"/>
    <m/>
    <x v="1"/>
    <x v="36"/>
    <d v="2021-06-02T00:00:00"/>
    <x v="3"/>
    <s v="When a one-night stand results in a pregnancy, two strangers with opposite personalities rush into marriage then must deal with the consequences."/>
  </r>
  <r>
    <x v="363"/>
    <x v="0"/>
    <x v="363"/>
    <x v="328"/>
    <s v="Gabriel Afolayan, Kunle Remi, Richard Mofe-Damijo, Sola Sobowale, Kelvin Ikeduba, Kunle Fawole, Norbert Young, Alibaba Akporobome, Segun Arinze, Rycardo Agbor"/>
    <x v="7"/>
    <s v="June 2, 2021"/>
    <x v="23"/>
    <s v="TV-14"/>
    <x v="60"/>
    <x v="3"/>
    <s v=" Dramas"/>
    <s v=" International Movies"/>
    <x v="0"/>
    <x v="23"/>
    <d v="2021-06-02T00:00:00"/>
    <x v="3"/>
    <s v="After tracing an artifact to his ancestry, a young man and his friend's search for a gilded statue lands them in a maximum-security prison."/>
  </r>
  <r>
    <x v="364"/>
    <x v="0"/>
    <x v="364"/>
    <x v="329"/>
    <s v="Kip Pardue, Brian Hallisay, John Hensley, Sarah Habel, Chris Coy, Skyler Stone, Thomas Kretschmann, Zulay Henao, Nickola Shreli, Derrick Carr"/>
    <x v="0"/>
    <s v="June 2, 2021"/>
    <x v="16"/>
    <s v="R"/>
    <x v="17"/>
    <x v="20"/>
    <s v=" Horror Movies"/>
    <m/>
    <x v="1"/>
    <x v="16"/>
    <d v="2021-06-02T00:00:00"/>
    <x v="3"/>
    <s v="In this installment in the popular horror franchise, a bachelor party in Las Vegas turns into a hellish bloodbath for all involved."/>
  </r>
  <r>
    <x v="365"/>
    <x v="0"/>
    <x v="365"/>
    <x v="330"/>
    <s v="Sean Penn, Michelle Pfeiffer, Dakota Fanning, Dianne Wiest, Loretta Devine, Richard Schiff, Laura Dern, Brad Silverman, Joseph Rosenberg, Stanley DeSantis, Doug Hutchison"/>
    <x v="0"/>
    <s v="June 2, 2021"/>
    <x v="12"/>
    <s v="PG-13"/>
    <x v="88"/>
    <x v="1"/>
    <m/>
    <m/>
    <x v="1"/>
    <x v="12"/>
    <d v="2021-06-02T00:00:00"/>
    <x v="3"/>
    <s v="When the legal system declares him unfit to be a parent, a father with an intellectual disability fights to regain custody of his young daughter."/>
  </r>
  <r>
    <x v="366"/>
    <x v="0"/>
    <x v="366"/>
    <x v="331"/>
    <s v="Larenz Tate, Nia Long, Isaiah Washington, Lisa Nicole Carson, Bill Bellamy, Leonard Roberts, Bernadette L. Clarke, Khalil Kain"/>
    <x v="0"/>
    <s v="June 2, 2021"/>
    <x v="36"/>
    <s v="R"/>
    <x v="42"/>
    <x v="3"/>
    <s v=" Dramas"/>
    <s v=" Independent Movies"/>
    <x v="1"/>
    <x v="36"/>
    <d v="2021-06-02T00:00:00"/>
    <x v="3"/>
    <s v="A poet and a photographer take a chance on romance but find their ambitions and baggage could keep them from taking their relationship further."/>
  </r>
  <r>
    <x v="367"/>
    <x v="0"/>
    <x v="367"/>
    <x v="156"/>
    <s v="Clint Eastwood, Hilary Swank, Morgan Freeman, Anthony Mackie, Jay Baruchel, Mike Colter, Lucia Rijker, BrÃ­an F. O'Byrne, Margo Martindale, Riki Lindhome"/>
    <x v="0"/>
    <s v="June 2, 2021"/>
    <x v="15"/>
    <s v="PG-13"/>
    <x v="59"/>
    <x v="1"/>
    <s v=" Sports Movies"/>
    <m/>
    <x v="1"/>
    <x v="15"/>
    <d v="2021-06-02T00:00:00"/>
    <x v="3"/>
    <s v="When a cantankerous trainer mentors a persistent amateur boxer determined to go pro, deep-seated emotions become their strongest opponents."/>
  </r>
  <r>
    <x v="368"/>
    <x v="0"/>
    <x v="368"/>
    <x v="332"/>
    <s v="Fenessa Pineda, Venecia Troncoso, JoaquÃ­n Garrido, Laura Patalano, Dulce Maria Solis, Marisela Uscanga, Melissa Uscanga, Omar Leyva, Tonita Castro, Paul Alayo"/>
    <x v="0"/>
    <s v="June 2, 2021"/>
    <x v="11"/>
    <s v="TV-14"/>
    <x v="22"/>
    <x v="1"/>
    <s v=" Independent Movies"/>
    <s v=" LGBTQ Movies"/>
    <x v="1"/>
    <x v="11"/>
    <d v="2021-06-02T00:00:00"/>
    <x v="3"/>
    <s v="Neighbors but by no means friends, high schoolers Yolanda and Mari discover a bond and an attraction when they're made study partners."/>
  </r>
  <r>
    <x v="369"/>
    <x v="0"/>
    <x v="369"/>
    <x v="333"/>
    <s v="Michael Jai White, Dean Geyer, Alex Meraz, Todd Duffee, Scottie Epstein, Jillian Murray, Evan Peters, Stacey Asaro, Gralen Bryant Banks, Rus Blackwell"/>
    <x v="0"/>
    <s v="June 2, 2021"/>
    <x v="16"/>
    <s v="R"/>
    <x v="3"/>
    <x v="6"/>
    <s v=" Dramas"/>
    <s v=" Sports Movies"/>
    <x v="1"/>
    <x v="16"/>
    <d v="2021-06-02T00:00:00"/>
    <x v="3"/>
    <s v="A group of mixed martial arts fighters stars in this action thriller that follows a quartet of brawlers as they prepare for a major underground event."/>
  </r>
  <r>
    <x v="370"/>
    <x v="0"/>
    <x v="370"/>
    <x v="334"/>
    <s v="Rain, Naomie Harris, Ben Miles, Rick Yune, ShÃ´ Kosugi, Sung Kang, Richard van Weyden, Thorston Manderlay, Wladimir Tarasjanz, Eleonore Weisgerber"/>
    <x v="2"/>
    <s v="June 2, 2021"/>
    <x v="18"/>
    <s v="R"/>
    <x v="16"/>
    <x v="6"/>
    <m/>
    <m/>
    <x v="1"/>
    <x v="18"/>
    <d v="2021-06-02T00:00:00"/>
    <x v="3"/>
    <s v="A former assassin must protect himself and a Europol agent from a ruthless band of assassins who wish to exist in secrecy."/>
  </r>
  <r>
    <x v="371"/>
    <x v="1"/>
    <x v="371"/>
    <x v="335"/>
    <s v="Maaya Sakamoto, Mamoru Miyano, Masaya Matsukaze, Kenichi Suzumura, Keisuke Oda, Ayaka Saito, Daisuke Kirii"/>
    <x v="6"/>
    <s v="June 2, 2021"/>
    <x v="21"/>
    <s v="TV-PG"/>
    <x v="54"/>
    <x v="18"/>
    <s v=" Romantic TV Shows"/>
    <s v=" Teen TV Shows"/>
    <x v="1"/>
    <x v="21"/>
    <d v="2021-06-02T00:00:00"/>
    <x v="3"/>
    <s v="New student Haruhi stumbles on the Ouran High School Host Club, an all-male group that makes money by entertaining the girls of the school."/>
  </r>
  <r>
    <x v="372"/>
    <x v="0"/>
    <x v="372"/>
    <x v="336"/>
    <s v="Jeremy Sisto, Fred Durst, Charlotte Sullivan, David Ames, Cory Cassidy, James Blicq, Martin Trudel, Reva Timbers, Rick Skene, Peter Outerbridge, Dana Horrox"/>
    <x v="12"/>
    <s v="June 2, 2021"/>
    <x v="21"/>
    <s v="R"/>
    <x v="20"/>
    <x v="4"/>
    <s v=" Thrillers"/>
    <m/>
    <x v="1"/>
    <x v="21"/>
    <d v="2021-06-02T00:00:00"/>
    <x v="3"/>
    <s v="A census taker sent to investigate why Rockwell Falls has had the same population, 436, for more than a century, soon wishes he hadn't taken the job."/>
  </r>
  <r>
    <x v="373"/>
    <x v="0"/>
    <x v="373"/>
    <x v="321"/>
    <s v="Tom Berenger, Chad Michael Collins, Doug Allen, Dominic Mafham, Mercedes Mason, Mark Lewis Jones, Nestor Serrano, Dennis Haysbert, Alex Roe, Yana Marinova"/>
    <x v="0"/>
    <s v="June 2, 2021"/>
    <x v="28"/>
    <s v="R"/>
    <x v="12"/>
    <x v="6"/>
    <m/>
    <m/>
    <x v="1"/>
    <x v="28"/>
    <d v="2021-06-02T00:00:00"/>
    <x v="3"/>
    <s v="When a troubled sniper begins killing officers he blames for a bungled mission, elite marksman Brandon Beckett sets out to neutralize the threat."/>
  </r>
  <r>
    <x v="374"/>
    <x v="0"/>
    <x v="374"/>
    <x v="337"/>
    <s v="Ben Stiller, Owen Wilson, Vince Vaughn, Juliette Lewis, Snoop Dogg, Fred Williamson, Jason Bateman, Amy Smart, Carmen Electra, George Cheung"/>
    <x v="0"/>
    <s v="June 2, 2021"/>
    <x v="15"/>
    <s v="PG-13"/>
    <x v="43"/>
    <x v="6"/>
    <s v=" Comedies"/>
    <m/>
    <x v="1"/>
    <x v="15"/>
    <d v="2021-06-02T00:00:00"/>
    <x v="3"/>
    <s v="New undercover cop partners Starsky and Hutch must overcome their differences to solve an important case with help from street informant Huggy Bear."/>
  </r>
  <r>
    <x v="375"/>
    <x v="0"/>
    <x v="375"/>
    <x v="248"/>
    <s v="Michael ParÃ©, Diane Lane, Rick Moranis, Amy Madigan, Willem Dafoe, Deborah Van Valkenburgh, Richard Lawson, Rick Rossovich, Bill Paxton, Lee Ving"/>
    <x v="0"/>
    <s v="June 2, 2021"/>
    <x v="35"/>
    <s v="PG"/>
    <x v="32"/>
    <x v="6"/>
    <s v=" Classic Movies"/>
    <s v=" Cult Movies"/>
    <x v="1"/>
    <x v="35"/>
    <d v="2021-06-02T00:00:00"/>
    <x v="3"/>
    <s v="Tough ex-soldier Tom Cody springs into action when a depraved motorcycle gang kidnaps his former girlfriend, Ellen, who's now a famous singer."/>
  </r>
  <r>
    <x v="376"/>
    <x v="0"/>
    <x v="376"/>
    <x v="338"/>
    <s v="John Travolta, Hugh Jackman, Halle Berry, Don Cheadle, Sam Shepard, Vinnie Jones, Drea de Matteo, Rudolf Martin, Zach Grenier, Camryn Grimes"/>
    <x v="0"/>
    <s v="June 2, 2021"/>
    <x v="12"/>
    <s v="R"/>
    <x v="16"/>
    <x v="6"/>
    <m/>
    <m/>
    <x v="1"/>
    <x v="12"/>
    <d v="2021-06-02T00:00:00"/>
    <x v="3"/>
    <s v="A gifted hacker with a criminal past is recruited by a group of shadowy, seductive figures for an elaborate scheme where nothing is quite as it seems."/>
  </r>
  <r>
    <x v="377"/>
    <x v="0"/>
    <x v="377"/>
    <x v="339"/>
    <s v="Alan Alda, Carol Burnett, Len Cariou, Sandy Dennis, Rita Moreno, Jack Weston, Bess Armstrong, Elizabeth Alda, Beatrice Alda"/>
    <x v="0"/>
    <s v="June 2, 2021"/>
    <x v="47"/>
    <s v="PG"/>
    <x v="34"/>
    <x v="3"/>
    <s v=" Romantic Movies"/>
    <m/>
    <x v="1"/>
    <x v="47"/>
    <d v="2021-06-02T00:00:00"/>
    <x v="3"/>
    <s v="Three middle-aged couples vacation together every season until one of the men ditches his wife for a younger woman, tilting the group's dynamics."/>
  </r>
  <r>
    <x v="378"/>
    <x v="0"/>
    <x v="378"/>
    <x v="340"/>
    <s v="Nicole Kidman, Sean Penn, Catherine Keener, Jesper Christensen, Yvan Attal, Earl Cameron, George Harris, Michael Wright, Clyde Kusatsu, Eric Keenleyside, Hugo Speer"/>
    <x v="1"/>
    <s v="June 2, 2021"/>
    <x v="20"/>
    <s v="PG-13"/>
    <x v="28"/>
    <x v="5"/>
    <m/>
    <m/>
    <x v="1"/>
    <x v="20"/>
    <d v="2021-06-02T00:00:00"/>
    <x v="3"/>
    <s v="Silvia Broome is a translator at the United Nations. But her job turns perilous when she overhears a plot to assassinate a government official."/>
  </r>
  <r>
    <x v="379"/>
    <x v="0"/>
    <x v="379"/>
    <x v="341"/>
    <s v="Susan Sarandon, Rose Byrne, J.K. Simmons, Cecily Strong, Jerrod Carmichael, Michael McKean, Jason Ritter, Billy Magnussen, Lucy Punch, Sarah Baker"/>
    <x v="0"/>
    <s v="June 2, 2021"/>
    <x v="25"/>
    <s v="PG-13"/>
    <x v="3"/>
    <x v="3"/>
    <s v=" Dramas"/>
    <s v=" Independent Movies"/>
    <x v="1"/>
    <x v="25"/>
    <d v="2021-06-02T00:00:00"/>
    <x v="3"/>
    <s v="Still-grieving widow Marnie moves to Los Angeles to be close to daughter Lori, but soon discovers new outlets for her maternal and romantic needs."/>
  </r>
  <r>
    <x v="380"/>
    <x v="0"/>
    <x v="380"/>
    <x v="342"/>
    <s v="Barbra Streisand, Jeff Bridges, Lauren Bacall, George Segal, Mimi Rogers, Pierce Brosnan, Brenda Vaccaro, Austin Pendleton, Elle Macpherson, Ali Marsh, Leslie Stefanson, Taina Elg, Lucy Avery Brooke, Amber Smith"/>
    <x v="0"/>
    <s v="June 2, 2021"/>
    <x v="34"/>
    <s v="PG-13"/>
    <x v="4"/>
    <x v="3"/>
    <s v=" Dramas"/>
    <s v=" Romantic Movies"/>
    <x v="1"/>
    <x v="34"/>
    <d v="2021-06-02T00:00:00"/>
    <x v="3"/>
    <s v="Tired of being single, middle-aged professor Rose Morgan accepts her colleague's proposal â€“ but her colleague only wants a platonic marriage."/>
  </r>
  <r>
    <x v="381"/>
    <x v="0"/>
    <x v="381"/>
    <x v="156"/>
    <s v="Clint Eastwood, Sondra Locke, Chief Dan George, Bill McKinney, John Vernon, Paula Trueman, Sam Bottoms, Geraldine Keams, Woodrow Parfrey, Joyce Jameson"/>
    <x v="0"/>
    <s v="June 2, 2021"/>
    <x v="43"/>
    <s v="PG"/>
    <x v="56"/>
    <x v="6"/>
    <s v=" Classic Movies"/>
    <m/>
    <x v="1"/>
    <x v="43"/>
    <d v="2021-06-02T00:00:00"/>
    <x v="3"/>
    <s v="In this gritty Oscar-nominated Western, an ex-Confederate soldier on the run comes to rest in a quiet community, where he falls for a pretty settler."/>
  </r>
  <r>
    <x v="382"/>
    <x v="0"/>
    <x v="382"/>
    <x v="343"/>
    <s v="Dev Patel, Radhika Apte, Jim Sarbh"/>
    <x v="1"/>
    <s v="June 2, 2021"/>
    <x v="22"/>
    <s v="R"/>
    <x v="7"/>
    <x v="1"/>
    <s v=" Romantic Movies"/>
    <s v=" Thrillers"/>
    <x v="0"/>
    <x v="22"/>
    <d v="2021-06-02T00:00:00"/>
    <x v="3"/>
    <s v="Hired to extract a bride-to-be before her arranged wedding in Pakistan, a hired gun goes on the run with his hostage when his plan unravels."/>
  </r>
  <r>
    <x v="383"/>
    <x v="0"/>
    <x v="383"/>
    <x v="344"/>
    <s v="Caitlin Gerard, Julia Goldani Telles, Ashley Zukerman, Miles Anderson, Dylan McTee"/>
    <x v="0"/>
    <s v="June 2, 2021"/>
    <x v="23"/>
    <s v="R"/>
    <x v="17"/>
    <x v="4"/>
    <m/>
    <m/>
    <x v="0"/>
    <x v="23"/>
    <d v="2021-06-02T00:00:00"/>
    <x v="3"/>
    <s v="Isolated on a wind-ravaged 19th-century homestead, a frontierswoman begins to suspect that evil lurks in the terrifying emptiness all around her."/>
  </r>
  <r>
    <x v="384"/>
    <x v="0"/>
    <x v="384"/>
    <x v="345"/>
    <s v="Asa Butterfield, Maisie Williams, Nina Dobrev, Ken Jeong, Tyler Hoechlin, David Koechner, Peyton List, Tituss Burgess"/>
    <x v="0"/>
    <s v="June 2, 2021"/>
    <x v="23"/>
    <s v="TV-MA"/>
    <x v="7"/>
    <x v="3"/>
    <s v=" Dramas"/>
    <s v=" Independent Movies"/>
    <x v="0"/>
    <x v="23"/>
    <d v="2021-06-02T00:00:00"/>
    <x v="3"/>
    <s v="A hypochondriac confronts his fear of death when a terminally ill teen girl enlists him to help her complete her bucket list."/>
  </r>
  <r>
    <x v="385"/>
    <x v="0"/>
    <x v="385"/>
    <x v="346"/>
    <s v="Aaron Paul, Emily Ratajkowski, Riccardo Scamarcio, Katy Louise Saunders, Alice Bellagamba"/>
    <x v="0"/>
    <s v="June 2, 2021"/>
    <x v="22"/>
    <s v="R"/>
    <x v="7"/>
    <x v="5"/>
    <m/>
    <m/>
    <x v="0"/>
    <x v="22"/>
    <d v="2021-06-02T00:00:00"/>
    <x v="3"/>
    <s v="A couple rents a villa in Italy hoping to mend their bruised relationship, but the devilishly charming homeowner canâ€™t seem to leave them alone."/>
  </r>
  <r>
    <x v="386"/>
    <x v="0"/>
    <x v="386"/>
    <x v="347"/>
    <s v="Bo Burnham"/>
    <x v="0"/>
    <s v="May 30, 2021"/>
    <x v="2"/>
    <s v="TV-MA"/>
    <x v="17"/>
    <x v="12"/>
    <m/>
    <m/>
    <x v="0"/>
    <x v="2"/>
    <d v="2021-05-30T00:00:00"/>
    <x v="4"/>
    <s v="A new comedy special shot and performed by Bo Burnham, alone, over the course of the past year."/>
  </r>
  <r>
    <x v="387"/>
    <x v="0"/>
    <x v="387"/>
    <x v="348"/>
    <s v="Will Smith, Edward Norton, Kate Winslet, Michael PeÃ±a, Helen Mirren, Naomie Harris, Keira Knightley, Jacob Latimore, Ann Dowd, Liza ColÃ³n-Zayas"/>
    <x v="0"/>
    <s v="May 28, 2021"/>
    <x v="32"/>
    <s v="PG-13"/>
    <x v="7"/>
    <x v="1"/>
    <m/>
    <m/>
    <x v="1"/>
    <x v="32"/>
    <d v="2021-05-28T00:00:00"/>
    <x v="4"/>
    <s v="An advertising executive wrestling with grief finds meaning by writing letters to unconventional recipients as caring colleagues plot a ruse."/>
  </r>
  <r>
    <x v="388"/>
    <x v="0"/>
    <x v="388"/>
    <x v="349"/>
    <s v="Jimmy Gonzales, Dennis Quaid, Anthony Gonzalez, Bruce McGill, Raymond Cruz, Nathan Arenas, Miguel Angel Garcia, Isaac Arellanes, Steve Gutierrez, Dana Wheeler-Nicholson, Fernanda Urrejola, Silverio Palacios"/>
    <x v="0"/>
    <s v="May 27, 2021"/>
    <x v="2"/>
    <s v="TV-PG"/>
    <x v="7"/>
    <x v="8"/>
    <s v=" Dramas"/>
    <s v=" Faith &amp; Spirituality"/>
    <x v="0"/>
    <x v="2"/>
    <d v="2021-05-27T00:00:00"/>
    <x v="4"/>
    <s v="To save their cash-strapped orphanage, a guardian and his kids partner with a washed-up boat captain for a chance to win a lucrative fishing competition."/>
  </r>
  <r>
    <x v="389"/>
    <x v="0"/>
    <x v="389"/>
    <x v="350"/>
    <s v="Thanapob Leeratanakachorn, Paris Intarakomalyasut, Nuttanicha Dungwattanawanich, Suquan Bulakul, Rachanee Siralert, Chaleeda Gilbert, Nuttawut Jenmana, Alanta Potjes, Anchuleeon Buagaew, Jinjuta Rattanaburi"/>
    <x v="25"/>
    <s v="May 27, 2021"/>
    <x v="2"/>
    <s v="TV-MA"/>
    <x v="33"/>
    <x v="4"/>
    <s v=" International Movies"/>
    <s v=" Thrillers"/>
    <x v="0"/>
    <x v="2"/>
    <d v="2021-05-27T00:00:00"/>
    <x v="4"/>
    <s v="After witnessing a haunting in their hospital, two doctors become dangerously obsessed with obtaining scientific proof that ghosts exist."/>
  </r>
  <r>
    <x v="390"/>
    <x v="0"/>
    <x v="390"/>
    <x v="351"/>
    <s v="AgustÃ­n AristarÃ¡n"/>
    <x v="11"/>
    <s v="May 27, 2021"/>
    <x v="2"/>
    <s v="TV-MA"/>
    <x v="64"/>
    <x v="12"/>
    <m/>
    <m/>
    <x v="0"/>
    <x v="2"/>
    <d v="2021-05-27T00:00:00"/>
    <x v="4"/>
    <s v="The delightful Argentine comic AgustÃ­n AristarÃ¡n (aka Soy Rada) is back, this time putting the spotlight on family and parenting, magic and music."/>
  </r>
  <r>
    <x v="391"/>
    <x v="0"/>
    <x v="391"/>
    <x v="273"/>
    <s v="Sawsan Arsheed, Reham Kassar, Samer Ismael, Owiss Mokhallati, Hanane Hajj Ali, Yassin Albokhari, Yamam Al Hassan, Noor Maghout, Mohammad Alsayyed Ali, Mostafa Alkar, Amal Assaf, Madonna Adib, Marwa Almassri, Abdel Nasser Maraqbi"/>
    <x v="37"/>
    <s v="May 27, 2021"/>
    <x v="22"/>
    <s v="TV-MA"/>
    <x v="13"/>
    <x v="1"/>
    <s v=" Independent Movies"/>
    <s v=" International Movies"/>
    <x v="0"/>
    <x v="22"/>
    <d v="2021-05-27T00:00:00"/>
    <x v="4"/>
    <s v="As winter hits hard and resources run low in Damascus, a single mom heads to the war-scarred outskirts looking for gas to prepare her son a warm meal."/>
  </r>
  <r>
    <x v="392"/>
    <x v="0"/>
    <x v="392"/>
    <x v="352"/>
    <s v="Andrea Arcangeli, Valentina BellÃ¨, Andrea Pennacchi, Antonio Zavatteri, Anna Ferruzzo, Riccardo Goretti, Thomas Trabacchi, Marc Clotet, Martufello"/>
    <x v="14"/>
    <s v="May 26, 2021"/>
    <x v="2"/>
    <s v="TV-MA"/>
    <x v="26"/>
    <x v="1"/>
    <s v=" International Movies"/>
    <s v=" Sports Movies"/>
    <x v="0"/>
    <x v="2"/>
    <d v="2021-05-26T00:00:00"/>
    <x v="4"/>
    <s v="The story of Roberto Baggio, one of the best soccer players of all time, including his career highs, triumphs over injuries and discovery of Buddhism."/>
  </r>
  <r>
    <x v="393"/>
    <x v="0"/>
    <x v="393"/>
    <x v="353"/>
    <s v="Jim Parsons, Rihanna, Steve Martin, Jennifer Lopez, Matt Jones, Brian Stepanek, April Lawrence"/>
    <x v="0"/>
    <s v="May 25, 2021"/>
    <x v="25"/>
    <s v="PG"/>
    <x v="32"/>
    <x v="8"/>
    <s v=" Comedies"/>
    <s v=" Sci-Fi &amp; Fantasy"/>
    <x v="1"/>
    <x v="25"/>
    <d v="2021-05-25T00:00:00"/>
    <x v="4"/>
    <s v="When misfit alien Oh mistakenly sends a party invite to the entire galaxy, he goes on the run to avoid trouble and befriends spunky human girl Tip."/>
  </r>
  <r>
    <x v="394"/>
    <x v="0"/>
    <x v="394"/>
    <x v="354"/>
    <s v="Ehan Bhat, Edilsy Vargas, Manisha Koirala, Lisa Ray, Tenzin Dalha, Warina Hussain, Ranjit Barot, Neel Tyagi, Rahul Ram, Diwakar Pundir"/>
    <x v="3"/>
    <s v="May 21, 2021"/>
    <x v="2"/>
    <s v="TV-14"/>
    <x v="75"/>
    <x v="1"/>
    <s v=" International Movies"/>
    <s v=" Music &amp; Musicals"/>
    <x v="0"/>
    <x v="2"/>
    <d v="2021-05-21T00:00:00"/>
    <x v="4"/>
    <s v="Challenged to compose 100 songs before he can marry the girl he loves, a tortured but passionate singer-songwriter embarks on a poignant musical journey."/>
  </r>
  <r>
    <x v="395"/>
    <x v="0"/>
    <x v="395"/>
    <x v="355"/>
    <s v="Dave Bautista, Ella Purnell, Omari Hardwick, Garret Dillahunt, Ana de la Reguera, Theo Rossi, Matthias SchweighÃ¶fer, Nora Arnezeder, Hiroyuki Sanada, Tig Notaro, RaÃºl Castillo, Huma Qureshi, Samantha Win, Richard Cetrone, Michael Cassidy"/>
    <x v="0"/>
    <s v="May 21, 2021"/>
    <x v="2"/>
    <s v="R"/>
    <x v="68"/>
    <x v="6"/>
    <s v=" Horror Movies"/>
    <m/>
    <x v="0"/>
    <x v="2"/>
    <d v="2021-05-21T00:00:00"/>
    <x v="4"/>
    <s v="After a zombie outbreak in Las Vegas, a group of mercenaries takes the ultimate gamble by venturing into the quarantine zone for the greatest heist ever."/>
  </r>
  <r>
    <x v="396"/>
    <x v="0"/>
    <x v="396"/>
    <x v="356"/>
    <s v="Hend Sabry, Maged El-Kidwani, Hany Adel, Sayed Rajab, Ahmed Kamal, Boutros Ghaly, Laila Ezz El Arab, Samia Asaad, Fatmah Adel, Mohamad Yones, Mohamed Abd El Azim"/>
    <x v="27"/>
    <s v="May 20, 2021"/>
    <x v="16"/>
    <s v="TV-14"/>
    <x v="26"/>
    <x v="1"/>
    <s v=" International Movies"/>
    <m/>
    <x v="1"/>
    <x v="16"/>
    <d v="2021-05-20T00:00:00"/>
    <x v="4"/>
    <s v="Constantly denied medical treatment, an HIV positive woman confronts societal stigma with unexpected courage. Inspired by true events."/>
  </r>
  <r>
    <x v="397"/>
    <x v="0"/>
    <x v="397"/>
    <x v="357"/>
    <m/>
    <x v="10"/>
    <s v="May 20, 2021"/>
    <x v="0"/>
    <s v="TV-MA"/>
    <x v="13"/>
    <x v="0"/>
    <s v=" International Movies"/>
    <s v=" LGBTQ Movies"/>
    <x v="0"/>
    <x v="0"/>
    <d v="2021-05-20T00:00:00"/>
    <x v="4"/>
    <s v="This documentary follows gay rights activist Peter Tatchell from his early life to his fight for justice amid controversy and political turmoil."/>
  </r>
  <r>
    <x v="398"/>
    <x v="0"/>
    <x v="398"/>
    <x v="358"/>
    <s v="Jessica Alba, Joel McHale, Rowan Blanchard, Mason Cook, Jeremy Piven, Alexa PenaVega, Daryl Sabara, Ricky Gervais, Danny Trejo"/>
    <x v="0"/>
    <s v="May 20, 2021"/>
    <x v="16"/>
    <s v="PG"/>
    <x v="17"/>
    <x v="8"/>
    <s v=" Comedies"/>
    <m/>
    <x v="1"/>
    <x v="16"/>
    <d v="2021-05-20T00:00:00"/>
    <x v="4"/>
    <s v="Twins Rebecca and Cecil spring into action with their retired secret agent stepmother to stop a time-manipulating mastermind and his nefarious plans."/>
  </r>
  <r>
    <x v="399"/>
    <x v="0"/>
    <x v="399"/>
    <x v="359"/>
    <s v="Arnold Schwarzenegger, Sam Worthington, Olivia Williams, Terrence Howard, Joe Manganiello, Josh Holloway, Mireille Enos, Harold Perrineau, Martin Donovan, Max Martini, Mark Schlegel, Kevin Vance"/>
    <x v="0"/>
    <s v="May 19, 2021"/>
    <x v="28"/>
    <s v="R"/>
    <x v="42"/>
    <x v="6"/>
    <s v=" Dramas"/>
    <m/>
    <x v="1"/>
    <x v="28"/>
    <d v="2021-05-19T00:00:00"/>
    <x v="4"/>
    <s v="A crack team of DEA agents plots a daring heist, making off with $10 million in drug money. They soon find themselves targets of an unknown killer."/>
  </r>
  <r>
    <x v="400"/>
    <x v="0"/>
    <x v="400"/>
    <x v="360"/>
    <s v="John Hawkes, Anthony Anderson, Octavia Spencer, Robert Forster, Clifton Collins Jr., Jeremy Ratchford, James Lafferty, Michael Vartan, Daniel Sunjata, Don Harvey, Stefanie Scott, Caity Lotz, Dale Dickey"/>
    <x v="0"/>
    <s v="May 19, 2021"/>
    <x v="6"/>
    <s v="R"/>
    <x v="26"/>
    <x v="5"/>
    <m/>
    <m/>
    <x v="1"/>
    <x v="6"/>
    <d v="2021-05-19T00:00:00"/>
    <x v="4"/>
    <s v="When a disgraced ex-cop discovers a dying woman, he's compelled to track down her killer â€” an act of self-redemption that takes him down a dark path."/>
  </r>
  <r>
    <x v="401"/>
    <x v="0"/>
    <x v="401"/>
    <x v="361"/>
    <m/>
    <x v="0"/>
    <s v="May 19, 2021"/>
    <x v="3"/>
    <s v="PG-13"/>
    <x v="67"/>
    <x v="0"/>
    <m/>
    <m/>
    <x v="1"/>
    <x v="3"/>
    <d v="2021-05-19T00:00:00"/>
    <x v="4"/>
    <s v="This Oscar-winning documentary recounts the harrowing stories of five Hungarian Jews who endured the horrors of the Holocaust and Hitler's reign."/>
  </r>
  <r>
    <x v="402"/>
    <x v="0"/>
    <x v="402"/>
    <x v="362"/>
    <s v="Amy Tan"/>
    <x v="0"/>
    <s v="May 18, 2021"/>
    <x v="2"/>
    <s v="TV-14"/>
    <x v="43"/>
    <x v="0"/>
    <m/>
    <m/>
    <x v="0"/>
    <x v="2"/>
    <d v="2021-05-18T00:00:00"/>
    <x v="4"/>
    <s v="From her painful past to her successful career after &quot;The Joy Luck Club,&quot; groundbreaking writer Amy Tan shares her life story in this documentary."/>
  </r>
  <r>
    <x v="403"/>
    <x v="0"/>
    <x v="403"/>
    <x v="363"/>
    <s v="Arjun Kapoor, Neena Gupta, Rakul Preet Singh, Kumud Mishra, Aditi Rao Hydari, John Abraham, Kanwaljeet Singh, Soni Razdan, Masood Akhtar, Divya Seth, Ravjeet Singh, Akashdeep Sabir"/>
    <x v="3"/>
    <s v="May 18, 2021"/>
    <x v="2"/>
    <s v="TV-14"/>
    <x v="89"/>
    <x v="3"/>
    <s v=" Dramas"/>
    <s v=" International Movies"/>
    <x v="0"/>
    <x v="2"/>
    <d v="2021-05-18T00:00:00"/>
    <x v="4"/>
    <s v="A devoted grandsonâ€™s mission to reunite his ailing grandmother with her ancestral home turns into a complicated, comic cross-border affair."/>
  </r>
  <r>
    <x v="404"/>
    <x v="0"/>
    <x v="404"/>
    <x v="364"/>
    <s v="Jacob Latimore, Seychelle Gabriel, Sasheer Zamata, Storm Reid, Cameron Esposito, DulÃ© Hill, Michael Villar, Brandon Johnson, Donzaleigh Abernathy, Jay Walker"/>
    <x v="0"/>
    <s v="May 16, 2021"/>
    <x v="32"/>
    <s v="R"/>
    <x v="48"/>
    <x v="1"/>
    <s v=" Independent Movies"/>
    <s v=" Sci-Fi &amp; Fantasy"/>
    <x v="1"/>
    <x v="32"/>
    <d v="2021-05-16T00:00:00"/>
    <x v="4"/>
    <s v="Struggling to raise his little sister on his own, a young street magician turns to drug dealing, unaware of how ruthless his supplier can be."/>
  </r>
  <r>
    <x v="405"/>
    <x v="0"/>
    <x v="405"/>
    <x v="365"/>
    <s v="Arif Zakaria, Abuli Mamaji, Niharika Singh, Rajit Kapoor, Plabita Borthakur, Shilpa Mehta, Kaizaad Kotwal, Sonali Sachdev, Haresh Raut"/>
    <x v="3"/>
    <s v="May 15, 2021"/>
    <x v="2"/>
    <s v="TV-MA"/>
    <x v="72"/>
    <x v="1"/>
    <s v=" Independent Movies"/>
    <s v=" International Movies"/>
    <x v="0"/>
    <x v="2"/>
    <d v="2021-05-15T00:00:00"/>
    <x v="4"/>
    <s v="Jilted by his wife, a man with OCD finds eye-opening common ground and camaraderie with his neighbor, a young man with Down Syndrome."/>
  </r>
  <r>
    <x v="406"/>
    <x v="0"/>
    <x v="406"/>
    <x v="366"/>
    <s v="Vikas Vasistha, Sandeep Varanasi, Rag Mayur, Trishara, Munivenkatapa, Uma Yg, Sirivennela Yanamandhala, Sindhu Sreenivasa Murthy"/>
    <x v="3"/>
    <s v="May 14, 2021"/>
    <x v="2"/>
    <s v="TV-MA"/>
    <x v="16"/>
    <x v="3"/>
    <s v=" Independent Movies"/>
    <s v=" International Movies"/>
    <x v="0"/>
    <x v="2"/>
    <d v="2021-05-14T00:00:00"/>
    <x v="4"/>
    <s v="A struggling rickshaw driverâ€™s life takes a rollicking turn when he comes upon an expensive camera and decides to make a film with his fellow villagers."/>
  </r>
  <r>
    <x v="407"/>
    <x v="0"/>
    <x v="407"/>
    <x v="367"/>
    <s v="Frank Lammers, Elise Schaap, Huub Stapel, Monic Hendrickx, Raymond Thiry, Maarten Heijmans, Yannick van de Velde"/>
    <x v="18"/>
    <s v="May 14, 2021"/>
    <x v="2"/>
    <s v="TV-MA"/>
    <x v="53"/>
    <x v="1"/>
    <s v=" International Movies"/>
    <s v=" Thrillers"/>
    <x v="0"/>
    <x v="2"/>
    <d v="2021-05-14T00:00:00"/>
    <x v="4"/>
    <s v="Before he built a drug empire, Ferry Bouman returns to his hometown on a revenge mission that finds his loyalty tested â€” and a love that alters his life."/>
  </r>
  <r>
    <x v="408"/>
    <x v="1"/>
    <x v="408"/>
    <x v="368"/>
    <s v="Ewan McGregor, Bill Pullman, Rebecca Dayan, David Pittu, Krysta Rodriguez, Rory Culkin, Vera Farmiga, Gian Franco Rodriguez, Sullivan Jones, Kelly Bishop, Dilone, James Waterston, Jason Kravits, Mary Beth Peil"/>
    <x v="0"/>
    <s v="May 14, 2021"/>
    <x v="2"/>
    <s v="TV-MA"/>
    <x v="54"/>
    <x v="21"/>
    <m/>
    <m/>
    <x v="0"/>
    <x v="2"/>
    <d v="2021-05-14T00:00:00"/>
    <x v="4"/>
    <s v="His name built an empire. His style defined an era. American fashion designer Halston skyrockets to fame before his life starts to spin out of control."/>
  </r>
  <r>
    <x v="409"/>
    <x v="0"/>
    <x v="409"/>
    <x v="369"/>
    <s v="Erica Wessels, Hlubi Mboya, Deon Lotz, Brendon Daniels, Mothusi Magano"/>
    <x v="5"/>
    <s v="May 14, 2021"/>
    <x v="2"/>
    <s v="TV-MA"/>
    <x v="53"/>
    <x v="1"/>
    <s v=" International Movies"/>
    <s v=" Thrillers"/>
    <x v="0"/>
    <x v="2"/>
    <d v="2021-05-14T00:00:00"/>
    <x v="4"/>
    <s v="A relentless detective finds common ground with a killer systematically targeting the perpetrators running a powerful child-trafficking ring."/>
  </r>
  <r>
    <x v="410"/>
    <x v="0"/>
    <x v="410"/>
    <x v="370"/>
    <s v="Ed Kear, David Menkin, Ina Marie Smith, John Guerrasio, David Rintoul, Gavin Peter, Lucy Montgomery, Florrie Wilkinson, Adam Neill, Jason Pennycooke"/>
    <x v="38"/>
    <s v="May 14, 2021"/>
    <x v="2"/>
    <s v="TV-Y7"/>
    <x v="0"/>
    <x v="8"/>
    <s v=" Comedies"/>
    <m/>
    <x v="0"/>
    <x v="2"/>
    <d v="2021-05-14T00:00:00"/>
    <x v="4"/>
    <s v="When a lost and lonely alien crash-lands on Earth, his new crew of talking animal friends helps him get back home â€” and try to save the world!"/>
  </r>
  <r>
    <x v="411"/>
    <x v="0"/>
    <x v="411"/>
    <x v="371"/>
    <s v="Diaan Lawrenson, Renate Stuurman, Neels Van Jaarsveld, Thabo Malema, John Lata, Fiona Ramsey, Jonathan Taylor, Julian Robinson"/>
    <x v="12"/>
    <s v="May 14, 2021"/>
    <x v="22"/>
    <s v="TV-MA"/>
    <x v="3"/>
    <x v="3"/>
    <s v=" Dramas"/>
    <s v=" International Movies"/>
    <x v="0"/>
    <x v="22"/>
    <d v="2021-05-14T00:00:00"/>
    <x v="4"/>
    <s v="When a housewife's picture-perfect life comes crashing down, she finds solace and hope through cooking, family and love."/>
  </r>
  <r>
    <x v="412"/>
    <x v="0"/>
    <x v="412"/>
    <x v="372"/>
    <s v="LeÃ³n Orlandianyi, Benno RoÃŸkopf, Julia Koschitz, Marii Weichsler, Lars Bitterlich, Michael Pink, Inge Maux, Elfriede SchÃ¼sseleder, Michael Somma, Finn Reiter, Markus Stubeier, Luca Streussnig"/>
    <x v="39"/>
    <s v="May 14, 2021"/>
    <x v="0"/>
    <s v="TV-MA"/>
    <x v="18"/>
    <x v="4"/>
    <s v=" International Movies"/>
    <s v=" Thrillers"/>
    <x v="0"/>
    <x v="0"/>
    <d v="2021-05-14T00:00:00"/>
    <x v="4"/>
    <s v="When a big-city family moves to a remote town, two young brothers and their new friends try to solve the menacing mystery that haunts their home."/>
  </r>
  <r>
    <x v="413"/>
    <x v="0"/>
    <x v="413"/>
    <x v="373"/>
    <s v="Amy Adams, Gary Oldman, Anthony Mackie, Fred Hechinger, Wyatt Russell, Brian Tyree Henry, Jennifer Jason Leigh, Jeanine Serralles, Mariah Bozeman, Julianne Moore"/>
    <x v="0"/>
    <s v="May 14, 2021"/>
    <x v="2"/>
    <s v="R"/>
    <x v="19"/>
    <x v="1"/>
    <s v=" Thrillers"/>
    <m/>
    <x v="0"/>
    <x v="2"/>
    <d v="2021-05-14T00:00:00"/>
    <x v="4"/>
    <s v="Confined to her home by agoraphobia, a psychologist becomes obsessed with her new neighbors â€” and solving a brutal crime she witnesses from her window."/>
  </r>
  <r>
    <x v="414"/>
    <x v="0"/>
    <x v="414"/>
    <x v="374"/>
    <s v="Daniel Craig, Colm Meaney, Kenneth Cranham, Sienna Miller, Tom Hardy, Michael Gambon, George Harris, Jamie Foreman, Marcel Iures, Ben Whishaw, Tamer Hassan"/>
    <x v="1"/>
    <s v="May 13, 2021"/>
    <x v="15"/>
    <s v="R"/>
    <x v="44"/>
    <x v="22"/>
    <s v=" International Movies"/>
    <s v=" Thrillers"/>
    <x v="1"/>
    <x v="15"/>
    <d v="2021-05-13T00:00:00"/>
    <x v="4"/>
    <s v="A suave, steely-eyed London cocaine dealer's retirement plans hit a violent snag when his boss asks him to do one more job."/>
  </r>
  <r>
    <x v="415"/>
    <x v="0"/>
    <x v="415"/>
    <x v="375"/>
    <s v="Shalini Vatsa, Chitrangada Chakraborty, Vinay Sharma, Sonal Joshi, Kritika Pande"/>
    <x v="3"/>
    <s v="May 13, 2021"/>
    <x v="22"/>
    <s v="TV-MA"/>
    <x v="53"/>
    <x v="1"/>
    <s v=" Independent Movies"/>
    <s v=" International Movies"/>
    <x v="0"/>
    <x v="22"/>
    <d v="2021-05-13T00:00:00"/>
    <x v="4"/>
    <s v="Exasperated with living in perpetual fear for their safety, four women kidnap a man to show him the realities of being female in Delhi."/>
  </r>
  <r>
    <x v="416"/>
    <x v="0"/>
    <x v="416"/>
    <x v="376"/>
    <s v="Alfonso Herrera, Emiliano Zurita, Mabel Cadena, Fernando Becerril, Paulina Ãlvarez MuÃ±oz"/>
    <x v="17"/>
    <s v="May 12, 2021"/>
    <x v="2"/>
    <s v="TV-MA"/>
    <x v="16"/>
    <x v="1"/>
    <s v=" Independent Movies"/>
    <s v=" International Movies"/>
    <x v="0"/>
    <x v="2"/>
    <d v="2021-05-12T00:00:00"/>
    <x v="4"/>
    <s v="A gay congressman marries the Mexican president's daughter but cavorts with a young man at a secret club. And then scandal hits. Based on a true story."/>
  </r>
  <r>
    <x v="417"/>
    <x v="0"/>
    <x v="417"/>
    <x v="377"/>
    <s v="MÃ©lanie Laurent, Mathieu Amalric, Malik Zidi"/>
    <x v="9"/>
    <s v="May 12, 2021"/>
    <x v="2"/>
    <s v="TV-14"/>
    <x v="19"/>
    <x v="1"/>
    <s v=" International Movies"/>
    <s v=" Thrillers"/>
    <x v="0"/>
    <x v="2"/>
    <d v="2021-05-12T00:00:00"/>
    <x v="4"/>
    <s v="After waking up in a cryogenic unit, Liz fights to survive and remember who she is before her oxygen runs out."/>
  </r>
  <r>
    <x v="418"/>
    <x v="0"/>
    <x v="418"/>
    <x v="378"/>
    <s v="Daniel Faraldo, Isak FÃ©rriz, Yolanda Sey, Raquel CamÃ³n, Adeline Flaun, Klaudia DudovÃ¡, Boris Ruiz, Ã€ngels Bassas, Ahmad Alhamsho, Abdel Aziz El Mountassir"/>
    <x v="8"/>
    <s v="May 11, 2021"/>
    <x v="0"/>
    <s v="TV-MA"/>
    <x v="30"/>
    <x v="1"/>
    <s v=" International Movies"/>
    <m/>
    <x v="0"/>
    <x v="0"/>
    <d v="2021-05-11T00:00:00"/>
    <x v="4"/>
    <s v="An immigration lawyer and a Nigerian woman caught in a ring of corruption team up to uncover the truth behind a suspicious death in a detention center."/>
  </r>
  <r>
    <x v="419"/>
    <x v="0"/>
    <x v="419"/>
    <x v="379"/>
    <s v="Teri Polo, Dylan Walsh, Danika Yarosh, Hayley McLaughlin, Bryce Durfee, Matt Passmore, Heather Mazur, Ashlyn Pearce"/>
    <x v="0"/>
    <s v="May 10, 2021"/>
    <x v="23"/>
    <s v="TV-PG"/>
    <x v="45"/>
    <x v="22"/>
    <s v=" Thrillers"/>
    <m/>
    <x v="0"/>
    <x v="23"/>
    <d v="2021-05-10T00:00:00"/>
    <x v="4"/>
    <s v="In this indie thriller, a foreign exchange student moves in with her roommate's family who grieves over the daughter they would do anything to get back."/>
  </r>
  <r>
    <x v="420"/>
    <x v="0"/>
    <x v="420"/>
    <x v="380"/>
    <s v="Kunchacko Boban, Joju George, Nimisha Sajayan, Jaffer Idukki, Yama Gilgamesh, Anil Nedumangad, Dineesh P, Vinod Sagar"/>
    <x v="3"/>
    <s v="May 9, 2021"/>
    <x v="2"/>
    <s v="TV-MA"/>
    <x v="15"/>
    <x v="1"/>
    <s v=" International Movies"/>
    <s v=" Thrillers"/>
    <x v="0"/>
    <x v="2"/>
    <d v="2021-05-09T00:00:00"/>
    <x v="4"/>
    <s v="Three police officers become pawns for unscrupulous lawmakers when they are framed in an incident amid political elections and must flee to evade arrest."/>
  </r>
  <r>
    <x v="421"/>
    <x v="0"/>
    <x v="421"/>
    <x v="381"/>
    <s v="Jamie Foxx, Michelle Monaghan, Scoot McNairy, Dermot Mulroney, T.I., David Harbour, Gabrielle Union, Octavius J. Johnson, Tim Connolly, Drew Sheer"/>
    <x v="0"/>
    <s v="May 8, 2021"/>
    <x v="6"/>
    <s v="R"/>
    <x v="21"/>
    <x v="6"/>
    <m/>
    <m/>
    <x v="1"/>
    <x v="6"/>
    <d v="2021-05-08T00:00:00"/>
    <x v="4"/>
    <s v="A Las Vegas cop attempts to rob a drug shipment from a casino kingpin, but the heist goes horribly wrong, leading to the kidnapping of his son."/>
  </r>
  <r>
    <x v="422"/>
    <x v="0"/>
    <x v="422"/>
    <x v="382"/>
    <s v="Darren Wang, Song Jia, Cao Bingkun, Wu Gang, Chin Shih-chieh, Wang Ziyi, Kevin Lee"/>
    <x v="4"/>
    <s v="May 8, 2021"/>
    <x v="2"/>
    <s v="TV-14"/>
    <x v="3"/>
    <x v="6"/>
    <s v=" Dramas"/>
    <s v=" International Movies"/>
    <x v="0"/>
    <x v="2"/>
    <d v="2021-05-08T00:00:00"/>
    <x v="4"/>
    <s v="A struggling screenwriter discovers his lucrative ability to bring antiques from his dreams into the real world â€” but his new life soon unravels."/>
  </r>
  <r>
    <x v="423"/>
    <x v="0"/>
    <x v="423"/>
    <x v="383"/>
    <s v="Demet AkbaÄŸ, Zerrin SÃ¼mer, Sinan Bengier, Salih Kalyon, Bican GÃ¼nalan, Åžebnem SÃ¶nmez, Binnur Kaya, Serhat Ã–zcan"/>
    <x v="40"/>
    <s v="May 7, 2021"/>
    <x v="31"/>
    <s v="TV-MA"/>
    <x v="33"/>
    <x v="1"/>
    <s v=" International Movies"/>
    <m/>
    <x v="1"/>
    <x v="31"/>
    <d v="2021-05-07T00:00:00"/>
    <x v="4"/>
    <s v="YÄ±lmaz ErdoÄŸan's lauded stage play traces the life of wunderkind GÃ¼lseren as she navigates social and political change."/>
  </r>
  <r>
    <x v="424"/>
    <x v="0"/>
    <x v="424"/>
    <x v="384"/>
    <m/>
    <x v="0"/>
    <s v="May 7, 2021"/>
    <x v="0"/>
    <s v="TV-MA"/>
    <x v="22"/>
    <x v="0"/>
    <m/>
    <m/>
    <x v="0"/>
    <x v="0"/>
    <d v="2021-05-07T00:00:00"/>
    <x v="4"/>
    <s v="An unplanned pregnancy upends the carefree lives of a young woman and her flatmate as they discover the struggles of single motherhood."/>
  </r>
  <r>
    <x v="425"/>
    <x v="0"/>
    <x v="425"/>
    <x v="385"/>
    <s v="Suvinder Vicky, Lakshvir Saran, Mohinder Gujral, Gurinder Makna, Daljeet Singh, Akhilesh Kumar, Gaurika Bhatt, Arun Aseng"/>
    <x v="3"/>
    <s v="May 7, 2021"/>
    <x v="2"/>
    <s v="TV-14"/>
    <x v="12"/>
    <x v="1"/>
    <s v=" Independent Movies"/>
    <s v=" International Movies"/>
    <x v="0"/>
    <x v="2"/>
    <d v="2021-05-07T00:00:00"/>
    <x v="4"/>
    <s v="Recently marking 500,000 kilometers on the road, a newly bereaved trucker faces the threat of losing the job that has come to define him to a new intern."/>
  </r>
  <r>
    <x v="426"/>
    <x v="0"/>
    <x v="426"/>
    <x v="386"/>
    <s v="Kelvin Harrison Jr., Jennifer Hudson, Jeffrey Wright, Jennifer Ehle, Tim Blake Nelson, Nasir 'Nas' Jones, Rakim Mayers, Paul Ben-Victor, John David Washington, Jharrel Jerome, Dorian Missick"/>
    <x v="0"/>
    <s v="May 7, 2021"/>
    <x v="2"/>
    <s v="TV-MA"/>
    <x v="16"/>
    <x v="1"/>
    <m/>
    <m/>
    <x v="0"/>
    <x v="2"/>
    <d v="2021-05-07T00:00:00"/>
    <x v="4"/>
    <s v="A talented teen implicated in a robbery-turned-murder fights for his innocence and integrity against a criminal justice system thatâ€™s already judged him."/>
  </r>
  <r>
    <x v="427"/>
    <x v="1"/>
    <x v="427"/>
    <x v="387"/>
    <m/>
    <x v="3"/>
    <s v="May 7, 2021"/>
    <x v="6"/>
    <s v="TV-Y7"/>
    <x v="61"/>
    <x v="16"/>
    <s v=" TV Comedies"/>
    <m/>
    <x v="1"/>
    <x v="6"/>
    <d v="2021-05-07T00:00:00"/>
    <x v="4"/>
    <s v="In this madcap comedy, two mischievous cats, a talking parrot and a high-strung dog keep getting into trouble while their human is away."/>
  </r>
  <r>
    <x v="428"/>
    <x v="0"/>
    <x v="428"/>
    <x v="388"/>
    <s v="Sooraj Pancholi, Isabelle Kaif, Rajpal Yadav, Waluscha D'Souza, Natasha Powell, Martin Rycroft, Amrit Maghera, Saqib Saleem"/>
    <x v="3"/>
    <s v="May 7, 2021"/>
    <x v="0"/>
    <s v="TV-PG"/>
    <x v="53"/>
    <x v="1"/>
    <s v=" International Movies"/>
    <s v=" Romantic Movies"/>
    <x v="0"/>
    <x v="0"/>
    <d v="2021-05-07T00:00:00"/>
    <x v="4"/>
    <s v="When a ballroom dancerâ€™s shot at a crucial tournament is jeopardized, a street dancer must face his own painful past and step up as her new partner."/>
  </r>
  <r>
    <x v="429"/>
    <x v="0"/>
    <x v="429"/>
    <x v="389"/>
    <s v="Jennifer Brea, Omar Wasow, Jessica Taylor-Bearman"/>
    <x v="1"/>
    <s v="May 7, 2021"/>
    <x v="6"/>
    <s v="TV-MA"/>
    <x v="7"/>
    <x v="0"/>
    <m/>
    <m/>
    <x v="1"/>
    <x v="6"/>
    <d v="2021-05-07T00:00:00"/>
    <x v="4"/>
    <s v="In this heart-wrenching documentary, a 28-year-old Ph.D. student turns the camera on herself to capture her struggles with chronic fatigue syndrome."/>
  </r>
  <r>
    <x v="430"/>
    <x v="0"/>
    <x v="430"/>
    <x v="390"/>
    <s v="Mala Emde, Noah Saavedra, Tonio Schneider, Luisa-CÃ©line Gaffron, Andreas Lust, Nadine Sauter, Ivy Lissack, Hussein Eliraqui, Victoria Trauttmansdorff, Michael Wittenborn"/>
    <x v="2"/>
    <s v="May 6, 2021"/>
    <x v="0"/>
    <s v="TV-MA"/>
    <x v="51"/>
    <x v="1"/>
    <s v=" International Movies"/>
    <s v=" Thrillers"/>
    <x v="0"/>
    <x v="0"/>
    <d v="2021-05-06T00:00:00"/>
    <x v="4"/>
    <s v="A law student joins an anti-fascist group and finds herself sucked into increasingly dangerous situations and drawn more and more to violence."/>
  </r>
  <r>
    <x v="431"/>
    <x v="0"/>
    <x v="431"/>
    <x v="391"/>
    <s v="Colin Farrell, Noomi Rapace, Terrence Howard, Dominic Cooper, Isabelle Huppert, Luis Da Silva Jr., Armand Assante, F. Murray Abraham"/>
    <x v="0"/>
    <s v="May 6, 2021"/>
    <x v="5"/>
    <s v="R"/>
    <x v="33"/>
    <x v="6"/>
    <m/>
    <m/>
    <x v="1"/>
    <x v="5"/>
    <d v="2021-05-06T00:00:00"/>
    <x v="4"/>
    <s v="An enforcer plotting revenge against the ruthless criminal he works for is blackmailed by a mysterious neighbor looking to exact vengeance of her own."/>
  </r>
  <r>
    <x v="432"/>
    <x v="0"/>
    <x v="432"/>
    <x v="392"/>
    <s v="Alec Baldwin, Josh Charles, Morena Baccarin, Dean Winters, Michael Rispoli, Dana Ashbrook, Jason Jones, Josh Cooke, Sean Cullen, William Hill"/>
    <x v="0"/>
    <s v="May 5, 2021"/>
    <x v="23"/>
    <s v="TV-MA"/>
    <x v="42"/>
    <x v="0"/>
    <s v=" Dramas"/>
    <m/>
    <x v="0"/>
    <x v="23"/>
    <d v="2021-05-05T00:00:00"/>
    <x v="4"/>
    <s v="From his rise in the auto industry to his fall from grace, John DeLorean's legacy of power, fast cars and drugs comes to life in this documentary."/>
  </r>
  <r>
    <x v="433"/>
    <x v="1"/>
    <x v="433"/>
    <x v="393"/>
    <m/>
    <x v="0"/>
    <s v="May 5, 2021"/>
    <x v="2"/>
    <s v="TV-MA"/>
    <x v="54"/>
    <x v="10"/>
    <s v=" Docuseries"/>
    <m/>
    <x v="0"/>
    <x v="2"/>
    <d v="2021-05-05T00:00:00"/>
    <x v="4"/>
    <s v="The Son of Sam case grew into a lifelong obsession for journalist Maury Terry, who became convinced that the murders were linked to a satanic cult."/>
  </r>
  <r>
    <x v="434"/>
    <x v="0"/>
    <x v="434"/>
    <x v="394"/>
    <s v="Dylan McDermott, Charlie Plummer, Samantha Mathis, Madisen Beaty, Brenna Sherman, Lance Chantiles-Wertz, Emma Jones, Jonathan Riggs"/>
    <x v="0"/>
    <s v="May 4, 2021"/>
    <x v="22"/>
    <s v="TV-MA"/>
    <x v="42"/>
    <x v="1"/>
    <s v=" Independent Movies"/>
    <s v=" Thrillers"/>
    <x v="0"/>
    <x v="22"/>
    <d v="2021-05-04T00:00:00"/>
    <x v="4"/>
    <s v="A teenager's picture-perfect family is torn apart when he uncovers unnerving evidence of a serial killer close to home."/>
  </r>
  <r>
    <x v="435"/>
    <x v="0"/>
    <x v="435"/>
    <x v="395"/>
    <s v="Jayden Greig, Lauren McNamara, Dan Payne, Alex Zahara, Sean Quan, Kirsten Robek, Ty Consiglio, Christian Convery, Sandy Robson, Christina Meredith Lewall, George Takei"/>
    <x v="0"/>
    <s v="May 1, 2021"/>
    <x v="0"/>
    <s v="PG"/>
    <x v="17"/>
    <x v="8"/>
    <s v=" Comedies"/>
    <m/>
    <x v="0"/>
    <x v="0"/>
    <d v="2021-05-01T00:00:00"/>
    <x v="4"/>
    <s v="The Galactic Patrol is on the hunt for Deputy Rod Allbright's body. Now they must team up with old and new friends to stop the body-snatching fiend."/>
  </r>
  <r>
    <x v="436"/>
    <x v="0"/>
    <x v="436"/>
    <x v="396"/>
    <s v="Tyrese Gibson, Meagan Good, Larenz Tate, Henry Hunter Hall, Kimora Lee Simmons, Game"/>
    <x v="0"/>
    <s v="May 1, 2021"/>
    <x v="21"/>
    <s v="R"/>
    <x v="7"/>
    <x v="6"/>
    <s v=" Dramas"/>
    <m/>
    <x v="1"/>
    <x v="21"/>
    <d v="2021-05-01T00:00:00"/>
    <x v="4"/>
    <s v="In Los Angeles, recently paroled O2 teams up with a street-smart hustler when a gang hijacks his car and holds his son for ransom."/>
  </r>
  <r>
    <x v="437"/>
    <x v="0"/>
    <x v="437"/>
    <x v="397"/>
    <s v="Eric Roberts, James Earl Jones, Sally Kirkland, Chris Penn, Phillip Rhee, John P. Ryan, John Dye, Louise Fletcher"/>
    <x v="0"/>
    <s v="May 1, 2021"/>
    <x v="27"/>
    <s v="PG-13"/>
    <x v="7"/>
    <x v="6"/>
    <s v=" Sports Movies"/>
    <m/>
    <x v="1"/>
    <x v="27"/>
    <d v="2021-05-01T00:00:00"/>
    <x v="4"/>
    <s v="Personal problems and racial tensions distract the members of a U.S. karate team handpicked to compete in an international martial arts competition."/>
  </r>
  <r>
    <x v="438"/>
    <x v="0"/>
    <x v="438"/>
    <x v="337"/>
    <s v="Robert Downey Jr., Zach Galifianakis, Michelle Monaghan, Jamie Foxx, Juliette Lewis, Danny McBride, RZA, Matt Walsh"/>
    <x v="0"/>
    <s v="May 1, 2021"/>
    <x v="4"/>
    <s v="R"/>
    <x v="21"/>
    <x v="6"/>
    <s v=" Comedies"/>
    <m/>
    <x v="1"/>
    <x v="4"/>
    <d v="2021-05-01T00:00:00"/>
    <x v="4"/>
    <s v="Days before his pregnant wife's due date, Peter lands on the &quot;no-fly&quot; list, forcing him to drive across the country with an irritating slacker."/>
  </r>
  <r>
    <x v="439"/>
    <x v="0"/>
    <x v="439"/>
    <x v="398"/>
    <s v="Jim Carrey, TÃ©a Leoni, Alec Baldwin, Richard Jenkins, Angie Harmon, John Michael Higgins, Richard Burgi, Carlos Jacott, Aaron Michael Drozin, Gloria Garayua"/>
    <x v="0"/>
    <s v="May 1, 2021"/>
    <x v="20"/>
    <s v="PG-13"/>
    <x v="13"/>
    <x v="3"/>
    <m/>
    <m/>
    <x v="1"/>
    <x v="20"/>
    <d v="2021-05-01T00:00:00"/>
    <x v="4"/>
    <s v="After losing their high-paying corporate jobs, an upwardly mobile couple turns to robbing banks to maintain their standard of living."/>
  </r>
  <r>
    <x v="440"/>
    <x v="0"/>
    <x v="440"/>
    <x v="399"/>
    <s v="Matt Damon, Greg Kinnear, Brendan Gleeson, Amy Ryan, Khalid Abdalla, Jason Isaacs, Said Faraj, Michael O'Neill, Igal Naor, Raad Rawi"/>
    <x v="1"/>
    <s v="May 1, 2021"/>
    <x v="4"/>
    <s v="R"/>
    <x v="14"/>
    <x v="6"/>
    <m/>
    <m/>
    <x v="1"/>
    <x v="4"/>
    <d v="2021-05-01T00:00:00"/>
    <x v="4"/>
    <s v="A US Army officer uncovers a conspiracy about weapons of mass destruction in Iraq, launching a crusade that creates enemies within his own military."/>
  </r>
  <r>
    <x v="441"/>
    <x v="0"/>
    <x v="441"/>
    <x v="39"/>
    <s v="Richard Gere, Joan Allen, Cary-Hiroyuki Tagawa, Sarah Roemer, Jason Alexander, Erick Avari, Davenia McFadden, Robbie Sublett, Kevin DeCoste, Rob Degnan"/>
    <x v="1"/>
    <s v="May 1, 2021"/>
    <x v="18"/>
    <s v="G"/>
    <x v="20"/>
    <x v="8"/>
    <s v=" Dramas"/>
    <m/>
    <x v="1"/>
    <x v="18"/>
    <d v="2021-05-01T00:00:00"/>
    <x v="4"/>
    <s v="When his master dies, a loyal pooch named Hachiko keeps a vigil for more than a decade at the train station where he once greeted his owner every day."/>
  </r>
  <r>
    <x v="442"/>
    <x v="0"/>
    <x v="442"/>
    <x v="400"/>
    <s v="Kristen Stewart, Laura Dern, Jim Sturgess, Diane Kruger, Kelvin Harrison Jr., James Jagger, Courtney Love, David Brown"/>
    <x v="1"/>
    <s v="May 1, 2021"/>
    <x v="22"/>
    <s v="R"/>
    <x v="42"/>
    <x v="1"/>
    <s v=" Independent Movies"/>
    <m/>
    <x v="0"/>
    <x v="22"/>
    <d v="2021-05-01T00:00:00"/>
    <x v="4"/>
    <s v="In an elaborate hoax, a young woman pretends to be the acclaimed writer JT LeRoy, a fictional persona invented by her writer sister-in-law."/>
  </r>
  <r>
    <x v="443"/>
    <x v="0"/>
    <x v="443"/>
    <x v="401"/>
    <s v="Ben Stiller, Chris Rock, David Schwimmer, Jada Pinkett Smith, Sacha Baron Cohen, Cedric the Entertainer, Andy Richter, Tom McGrath, Frances McDormand, Jessica Chastain, Bryan Cranston, Martin Short"/>
    <x v="0"/>
    <s v="May 1, 2021"/>
    <x v="11"/>
    <s v="PG"/>
    <x v="9"/>
    <x v="8"/>
    <s v=" Comedies"/>
    <m/>
    <x v="1"/>
    <x v="11"/>
    <d v="2021-05-01T00:00:00"/>
    <x v="4"/>
    <s v="Next stop: New York! But to get back home, Alex and friends must hitch a ride with a traveling European circus and evade an evil animal-control officer."/>
  </r>
  <r>
    <x v="444"/>
    <x v="0"/>
    <x v="444"/>
    <x v="156"/>
    <s v="Sean Penn, Tim Robbins, Kevin Bacon, Laurence Fishburne, Marcia Gay Harden, Laura Linney, Kevin Chapman, Tom Guiry, Emmy Rossum, Spencer Treat Clark"/>
    <x v="0"/>
    <s v="May 1, 2021"/>
    <x v="14"/>
    <s v="R"/>
    <x v="90"/>
    <x v="1"/>
    <s v=" Thrillers"/>
    <m/>
    <x v="1"/>
    <x v="14"/>
    <d v="2021-05-01T00:00:00"/>
    <x v="4"/>
    <s v="Haunted by a monstrous crime, three childhood friends in Boston cross paths again decades later in connection with a murder investigation."/>
  </r>
  <r>
    <x v="445"/>
    <x v="0"/>
    <x v="445"/>
    <x v="402"/>
    <s v="Sean Faris, Amber Heard, Cam Gigandet, Evan Peters, Leslie Hope, Djimon Hounsou, Wyatt Smith, Affion Crockett, Neil Brown Jr., Lauren Leech, Tilky Jones, Steven Crowley, Tom Nowicki"/>
    <x v="0"/>
    <s v="May 1, 2021"/>
    <x v="17"/>
    <s v="PG-13"/>
    <x v="38"/>
    <x v="6"/>
    <s v=" Dramas"/>
    <s v=" Sports Movies"/>
    <x v="1"/>
    <x v="17"/>
    <d v="2021-05-01T00:00:00"/>
    <x v="4"/>
    <s v="When a quick-tempered teen moves to a new town and faces the challenges of attending a new high school, he seeks solace in an underground fight club."/>
  </r>
  <r>
    <x v="446"/>
    <x v="0"/>
    <x v="446"/>
    <x v="403"/>
    <s v="Orlando Bloom, Leo Wu, Simon Yam, Hannah Quinlivan"/>
    <x v="4"/>
    <s v="May 1, 2021"/>
    <x v="22"/>
    <s v="TV-MA"/>
    <x v="32"/>
    <x v="6"/>
    <m/>
    <m/>
    <x v="0"/>
    <x v="22"/>
    <d v="2021-05-01T00:00:00"/>
    <x v="4"/>
    <s v="A disgraced security agent who specializes in transporting valuable objects gets a shot at redemption when he's hired to safeguard a precious antique."/>
  </r>
  <r>
    <x v="447"/>
    <x v="0"/>
    <x v="447"/>
    <x v="404"/>
    <s v="Patrick Robinson, Nadine Marshall, Pippa Bennett-Warner, CJ Beckford"/>
    <x v="1"/>
    <s v="May 1, 2021"/>
    <x v="0"/>
    <s v="TV-MA"/>
    <x v="48"/>
    <x v="1"/>
    <s v=" International Movies"/>
    <m/>
    <x v="0"/>
    <x v="0"/>
    <d v="2021-05-01T00:00:00"/>
    <x v="4"/>
    <s v="After living 50 years in the UK, Anthony Bryan is wrongfully detained by the government and threatened with deportation. Based on true events."/>
  </r>
  <r>
    <x v="448"/>
    <x v="0"/>
    <x v="448"/>
    <x v="405"/>
    <s v="Kurt Russell, James Spader, Jaye Davidson, Viveca Lindfors, Alexis Cruz, Mili Avital, Leon Rippy, John Diehl, Carlos Lauchu, Djimon Hounsou"/>
    <x v="0"/>
    <s v="May 1, 2021"/>
    <x v="24"/>
    <s v="PG-13"/>
    <x v="36"/>
    <x v="6"/>
    <s v=" Sci-Fi &amp; Fantasy"/>
    <m/>
    <x v="1"/>
    <x v="24"/>
    <d v="2021-05-01T00:00:00"/>
    <x v="4"/>
    <s v="An Egyptologist joins a mission into the unknown when he helps the military unlock the mystery of a stone archway that's a portal to another universe."/>
  </r>
  <r>
    <x v="449"/>
    <x v="0"/>
    <x v="449"/>
    <x v="406"/>
    <s v="Russell Crowe, Ben Affleck, Rachel McAdams, Helen Mirren, Robin Wright, Jason Bateman, Jeff Daniels, Michael Berresse, Harry Lennix"/>
    <x v="0"/>
    <s v="May 1, 2021"/>
    <x v="18"/>
    <s v="PG-13"/>
    <x v="4"/>
    <x v="1"/>
    <s v=" Thrillers"/>
    <m/>
    <x v="1"/>
    <x v="18"/>
    <d v="2021-05-01T00:00:00"/>
    <x v="4"/>
    <s v="A veteran journalist teams up with a young reporter to untangle a web of lies surrounding the suspicious death of a woman tied to a powerful politician."/>
  </r>
  <r>
    <x v="450"/>
    <x v="0"/>
    <x v="450"/>
    <x v="407"/>
    <s v="Kendall Ryan Sanders, Noah Centineo, Nathan Gamble, Kristen Johnston, Leigh-Allyn Baker, Christian Hutcherson, Shelby Wulfert, Steve Daron, Kalani Hilliker, Maddy Curley, George Hamilton"/>
    <x v="0"/>
    <s v="May 1, 2021"/>
    <x v="22"/>
    <s v="TV-14"/>
    <x v="32"/>
    <x v="3"/>
    <m/>
    <m/>
    <x v="0"/>
    <x v="22"/>
    <d v="2021-05-01T00:00:00"/>
    <x v="4"/>
    <s v="When two college roommates develop a discreet hookup app, casual affairs â€“ and complications â€“ soon run rampant on campus."/>
  </r>
  <r>
    <x v="451"/>
    <x v="0"/>
    <x v="451"/>
    <x v="408"/>
    <s v="Emile Hirsch, Olivia Thirlby, Max Minghella, Rachael Taylor, Joel Kinnaman, Veronika Vernadskaya, Dato Bakhtadze, Yuriy Kutsenko"/>
    <x v="0"/>
    <s v="May 1, 2021"/>
    <x v="16"/>
    <s v="PG-13"/>
    <x v="48"/>
    <x v="6"/>
    <s v=" Sci-Fi &amp; Fantasy"/>
    <m/>
    <x v="1"/>
    <x v="16"/>
    <d v="2021-05-01T00:00:00"/>
    <x v="4"/>
    <s v="Young Americans visit Moscow when the city is turned upside down by an alien invasion and band together with the locals to fight back."/>
  </r>
  <r>
    <x v="452"/>
    <x v="0"/>
    <x v="452"/>
    <x v="409"/>
    <s v="Mark Wahlberg, Rachel Weisz, Susan Sarandon, Stanley Tucci, Michael Imperioli, Saoirse Ronan, Rose McIver, Christian Thomas Ashdale, Reece Ritchie, Carolyn Dando"/>
    <x v="0"/>
    <s v="May 1, 2021"/>
    <x v="18"/>
    <s v="PG-13"/>
    <x v="56"/>
    <x v="1"/>
    <s v=" International Movies"/>
    <s v=" Sci-Fi &amp; Fantasy"/>
    <x v="1"/>
    <x v="18"/>
    <d v="2021-05-01T00:00:00"/>
    <x v="4"/>
    <s v="In the aftermath of her murder, 14-year-old Susie watches from beyond as her loved ones mourn and search for her killer who is hiding in plain sight."/>
  </r>
  <r>
    <x v="453"/>
    <x v="0"/>
    <x v="453"/>
    <x v="410"/>
    <s v="Cameron Diaz, Christina Applegate, Selma Blair, Thomas Jane, Jason Bateman, Parker Posey, Frank Grillo, Eddie McClintock, Lillian Adams, Johnny Messner"/>
    <x v="0"/>
    <s v="May 1, 2021"/>
    <x v="13"/>
    <s v="R"/>
    <x v="48"/>
    <x v="3"/>
    <s v=" Romantic Movies"/>
    <m/>
    <x v="1"/>
    <x v="13"/>
    <d v="2021-05-01T00:00:00"/>
    <x v="4"/>
    <s v="After meeting her potential soul mate, a commitment-averse young woman hits the road with her best friend on a wild, raunchy misadventure to find him."/>
  </r>
  <r>
    <x v="454"/>
    <x v="0"/>
    <x v="454"/>
    <x v="411"/>
    <s v="Bruce Willis, Matthew Perry, Rosanna Arquette, Michael Clarke Duncan, Natasha Henstridge, Amanda Peet, Kevin Pollak, Harland Williams, Carmen Ferland, Serge Christianssens"/>
    <x v="0"/>
    <s v="May 1, 2021"/>
    <x v="42"/>
    <s v="R"/>
    <x v="16"/>
    <x v="6"/>
    <s v=" Comedies"/>
    <m/>
    <x v="1"/>
    <x v="42"/>
    <d v="2021-05-01T00:00:00"/>
    <x v="4"/>
    <s v="An unhappily married dentist becomes mixed up with mobsters and murder plots when he discovers that a notorious hit man has moved in next door."/>
  </r>
  <r>
    <x v="455"/>
    <x v="0"/>
    <x v="455"/>
    <x v="412"/>
    <s v="Keanu Reeves, RenÃ©e Zellweger, Gugu Mbatha-Raw, Gabriel Basso, Jim Belushi, Jim Klock, Ritchie Montgomery, Christopher Berry"/>
    <x v="0"/>
    <s v="May 1, 2021"/>
    <x v="32"/>
    <s v="R"/>
    <x v="20"/>
    <x v="1"/>
    <s v=" Thrillers"/>
    <m/>
    <x v="1"/>
    <x v="32"/>
    <d v="2021-05-01T00:00:00"/>
    <x v="4"/>
    <s v="Trying to earn an acquittal for a teen client accused of murdering his wealthy father, a defense attorney uncovers disturbing facts about the victim."/>
  </r>
  <r>
    <x v="456"/>
    <x v="0"/>
    <x v="456"/>
    <x v="413"/>
    <s v="Rachelle Lefevre, Noel Fisher, Colm Feore, Julian Stamboulieh, Jesse Camacho, Bronwen Mantel, Arthur Holden"/>
    <x v="12"/>
    <s v="May 1, 2021"/>
    <x v="22"/>
    <s v="TV-PG"/>
    <x v="22"/>
    <x v="8"/>
    <s v=" Comedies"/>
    <m/>
    <x v="0"/>
    <x v="22"/>
    <d v="2021-05-01T00:00:00"/>
    <x v="4"/>
    <s v="An explorer and a detective set off for the snow-capped Himalayas to try to prove the existence of the mystical Yeti in this animated adventure."/>
  </r>
  <r>
    <x v="457"/>
    <x v="0"/>
    <x v="457"/>
    <x v="414"/>
    <s v="Steven Seagal, Tommy Lee Jones, Gary Busey, Erika Eleniak, Colm Meaney, Damian Chapa, Andy Romano, Patrick O'Neal, Nick Mancuso, Troy Evans"/>
    <x v="9"/>
    <s v="May 1, 2021"/>
    <x v="41"/>
    <s v="R"/>
    <x v="19"/>
    <x v="6"/>
    <m/>
    <m/>
    <x v="1"/>
    <x v="41"/>
    <d v="2021-05-01T00:00:00"/>
    <x v="4"/>
    <s v="A disgruntled former CIA operative and his group of terrorists commandeer a nuclear battleship. Standing in their way is one tough cook."/>
  </r>
  <r>
    <x v="458"/>
    <x v="0"/>
    <x v="458"/>
    <x v="415"/>
    <s v="Seth Rogen, Elizabeth Banks, Craig Robinson, Jason Mewes, Jeff Anderson, Traci Lords, Katie Morgan, Ricky Mabe, Justin Long, Brandon Routh, Tyler Labine, Tom Savini, Tisha Campbell-Martin, Jennifer Schwalbach, Gerry Bednob"/>
    <x v="0"/>
    <s v="May 1, 2021"/>
    <x v="17"/>
    <s v="R"/>
    <x v="43"/>
    <x v="3"/>
    <s v=" Independent Movies"/>
    <s v=" Romantic Movies"/>
    <x v="1"/>
    <x v="17"/>
    <d v="2021-05-01T00:00:00"/>
    <x v="4"/>
    <s v="Zack and Miri make and star in an adult film to bring in easy money. But their unspoken feelings for each other might threaten the whole enterprise."/>
  </r>
  <r>
    <x v="459"/>
    <x v="0"/>
    <x v="459"/>
    <x v="416"/>
    <s v="Aditya Modak, Arun Dravid, Sumitra Bhave, Deepika Bhide Bhagwat, Kiran Yadnyopavit, Abhishek Kale, Neela Khedkar, Makarand Mukund, Kristy Banerjee, Prasad Vanarse"/>
    <x v="3"/>
    <s v="April 30, 2021"/>
    <x v="2"/>
    <s v="TV-MA"/>
    <x v="28"/>
    <x v="1"/>
    <s v=" Independent Movies"/>
    <s v=" International Movies"/>
    <x v="0"/>
    <x v="2"/>
    <d v="2021-04-30T00:00:00"/>
    <x v="5"/>
    <s v="Self-doubt, sacrifice and struggle converge into an existential crisis for a devoted classical vocalist as the mastery he strives for remains elusive."/>
  </r>
  <r>
    <x v="460"/>
    <x v="0"/>
    <x v="460"/>
    <x v="417"/>
    <s v="Bailee Madison, Martin Henderson, Emma Bellomy, Lea Enslin, Damian Maffei, Christina Hendricks, Lewis Pullman"/>
    <x v="0"/>
    <s v="April 30, 2021"/>
    <x v="22"/>
    <s v="R"/>
    <x v="22"/>
    <x v="4"/>
    <m/>
    <m/>
    <x v="0"/>
    <x v="22"/>
    <d v="2021-04-30T00:00:00"/>
    <x v="5"/>
    <s v="Home-invasion horror comes to the trailer park when a family arrives at a mobile home community to find nobody there but a trio of masked murderers."/>
  </r>
  <r>
    <x v="461"/>
    <x v="0"/>
    <x v="461"/>
    <x v="418"/>
    <s v="Marcus Majella, Samantha SchmÃ¼tz, Caito Mainier, Pedroca Monteiro, Thelmo Fernandes, Zeca Carvalho, Pablo Sanabio, Luan Caruzo"/>
    <x v="20"/>
    <s v="April 28, 2021"/>
    <x v="2"/>
    <s v="TV-MA"/>
    <x v="21"/>
    <x v="3"/>
    <s v=" International Movies"/>
    <m/>
    <x v="0"/>
    <x v="2"/>
    <d v="2021-04-28T00:00:00"/>
    <x v="5"/>
    <s v="After a botched scam, ClÃ³vis bumps into Lohane, his estranged foster sister. In a bind, they soon realize the only way out is to band together."/>
  </r>
  <r>
    <x v="462"/>
    <x v="0"/>
    <x v="462"/>
    <x v="419"/>
    <s v="Meryl Streep, Julia Roberts, Chris Cooper, Ewan McGregor, Margo Martindale, Sam Shepard, Dermot Mulroney, Julianne Nicholson, Juliette Lewis, Abigail Breslin, Benedict Cumberbatch, Misty Upham"/>
    <x v="0"/>
    <s v="April 27, 2021"/>
    <x v="28"/>
    <s v="R"/>
    <x v="36"/>
    <x v="1"/>
    <m/>
    <m/>
    <x v="1"/>
    <x v="28"/>
    <d v="2021-04-27T00:00:00"/>
    <x v="5"/>
    <s v="When their father disappears, three strong-willed women return to their childhood home and to their equally strong-willed mother."/>
  </r>
  <r>
    <x v="463"/>
    <x v="0"/>
    <x v="463"/>
    <x v="420"/>
    <s v="Aaron Eckhart, Michelle Rodriguez, Ramon Rodriguez, Bridget Moynahan, Ne-Yo, Michael PeÃ±a, Lucas Till, Cory Hardrict, Adetokumboh M'Cormack, Jim Parrack"/>
    <x v="0"/>
    <s v="April 27, 2021"/>
    <x v="16"/>
    <s v="PG-13"/>
    <x v="11"/>
    <x v="6"/>
    <s v=" Sci-Fi &amp; Fantasy"/>
    <m/>
    <x v="1"/>
    <x v="16"/>
    <d v="2021-04-27T00:00:00"/>
    <x v="5"/>
    <s v="Led by their skillful staff sergeant, a platoon of gutsy Marines fights to protect all humankind from astonishingly powerful aliens."/>
  </r>
  <r>
    <x v="464"/>
    <x v="0"/>
    <x v="464"/>
    <x v="421"/>
    <s v="Nicolas Cage, Franka Potente, Penelope Mitchell, Garrett Clayton, Lydia Hearst, Hopper Penn"/>
    <x v="8"/>
    <s v="April 27, 2021"/>
    <x v="22"/>
    <s v="R"/>
    <x v="13"/>
    <x v="5"/>
    <m/>
    <m/>
    <x v="0"/>
    <x v="22"/>
    <d v="2021-04-27T00:00:00"/>
    <x v="5"/>
    <s v="Grieving for his dead wife and daughter, a trucker plunges into a romance with a mother who needs his help. The dead, however, are far from gone."/>
  </r>
  <r>
    <x v="465"/>
    <x v="0"/>
    <x v="465"/>
    <x v="422"/>
    <s v="Mammootty, Joju George, Murali Gopy, Mathew Thomas, Nimisha Sajayan, Salim Kumar, Gayathri Arun, Ishaani Krishna"/>
    <x v="3"/>
    <s v="April 27, 2021"/>
    <x v="0"/>
    <s v="TV-PG"/>
    <x v="91"/>
    <x v="1"/>
    <s v=" International Movies"/>
    <m/>
    <x v="0"/>
    <x v="0"/>
    <d v="2021-04-27T00:00:00"/>
    <x v="5"/>
    <s v="A formidable Kerala chief ministerâ€™s party loyalties and personal principles are tested when a damning social media post sparks a heated power struggle."/>
  </r>
  <r>
    <x v="466"/>
    <x v="0"/>
    <x v="466"/>
    <x v="423"/>
    <s v="Supriya Pathak, Parambrata Chatterjee, Konkona Sen Sharma, Vikrant Massey, Manoj Pahwa, Vinay Pathak, Ninad Kamat, Naseeruddin Shah"/>
    <x v="3"/>
    <s v="April 24, 2021"/>
    <x v="23"/>
    <s v="TV-14"/>
    <x v="38"/>
    <x v="1"/>
    <s v=" Independent Movies"/>
    <s v=" International Movies"/>
    <x v="0"/>
    <x v="23"/>
    <d v="2021-04-24T00:00:00"/>
    <x v="5"/>
    <s v="Conflicts, complications and confrontations make for an emotional and eventful affair when a multigenerational family reunites in Lucknow."/>
  </r>
  <r>
    <x v="467"/>
    <x v="0"/>
    <x v="467"/>
    <x v="424"/>
    <s v="Engin GÃ¼naydÄ±n, Demet Evgar, Erdal Ã–zyaÄŸcÄ±lar, Su Kutlu, Devrim Yakut, Fatih Artman, GÃ¼lse Birsel, Åževket Ã‡oruh, Derya KaradaÅŸ, Devin Ã–zgÃ¼r Ã‡Ä±nar"/>
    <x v="40"/>
    <s v="April 23, 2021"/>
    <x v="6"/>
    <s v="TV-14"/>
    <x v="4"/>
    <x v="3"/>
    <s v=" International Movies"/>
    <m/>
    <x v="1"/>
    <x v="6"/>
    <d v="2021-04-23T00:00:00"/>
    <x v="5"/>
    <s v="Amid a marital crisis, Fikret befriends songstress Solmaz after a wacky encounter and must fill in as the father of her soon-to-wed daughter."/>
  </r>
  <r>
    <x v="468"/>
    <x v="0"/>
    <x v="468"/>
    <x v="425"/>
    <s v="Onur Buldu, Alper Kul, Erdem Yener, Onur Atilla, Ã–zge Borak, DoÄŸa Rutkay, Meltem YÄ±lmazkaya, Ä°rem Sak"/>
    <x v="40"/>
    <s v="April 23, 2021"/>
    <x v="32"/>
    <s v="TV-14"/>
    <x v="43"/>
    <x v="3"/>
    <s v=" International Movies"/>
    <m/>
    <x v="1"/>
    <x v="32"/>
    <d v="2021-04-23T00:00:00"/>
    <x v="5"/>
    <s v="When a brain-dead family patriarch is about to be taken off life support, his extended family gathers round and plots to see who'll get his money."/>
  </r>
  <r>
    <x v="469"/>
    <x v="0"/>
    <x v="469"/>
    <x v="426"/>
    <s v="Gupse Ã–zay, BarÄ±ÅŸ ArduÃ§, Cihan Ercan"/>
    <x v="40"/>
    <s v="April 23, 2021"/>
    <x v="28"/>
    <s v="TV-MA"/>
    <x v="19"/>
    <x v="3"/>
    <s v=" International Movies"/>
    <s v=" Romantic Movies"/>
    <x v="1"/>
    <x v="28"/>
    <d v="2021-04-23T00:00:00"/>
    <x v="5"/>
    <s v="Short on sense but long on self-confidence, dotty Deliha sets her sights on a hunky photographer who opens up shop in her neighborhood."/>
  </r>
  <r>
    <x v="470"/>
    <x v="0"/>
    <x v="470"/>
    <x v="427"/>
    <s v="Ahmet Kural, Murat Cemcir, Rasim Ã–ztekin, Devrim Yakut, BarÄ±ÅŸ YÄ±ldÄ±z, Ä°nan UlaÅŸ Torun, Zerrin SÃ¼mer, Åžinasi Yurtsever"/>
    <x v="40"/>
    <s v="April 23, 2021"/>
    <x v="5"/>
    <s v="TV-MA"/>
    <x v="19"/>
    <x v="3"/>
    <s v=" International Movies"/>
    <m/>
    <x v="1"/>
    <x v="5"/>
    <d v="2021-04-23T00:00:00"/>
    <x v="5"/>
    <s v="On the first day of Ramadan, Ismail joins friends on a road trip to a mosque and encounters his son, who, to Ismail's chagrin, plans a hasty wedding."/>
  </r>
  <r>
    <x v="471"/>
    <x v="0"/>
    <x v="471"/>
    <x v="427"/>
    <s v="Ahmet Kural, Murat Cemcir, Rasim Ã–ztekin, Devrim Yakut, BarÄ±ÅŸ YÄ±ldÄ±z, Ä°nan UlaÅŸ Torun, Åžinasi Yurtsever, Erdal Tosun"/>
    <x v="40"/>
    <s v="April 23, 2021"/>
    <x v="25"/>
    <s v="TV-MA"/>
    <x v="53"/>
    <x v="3"/>
    <s v=" International Movies"/>
    <m/>
    <x v="1"/>
    <x v="25"/>
    <d v="2021-04-23T00:00:00"/>
    <x v="5"/>
    <s v="Ismail and his old screwball crew land themselves in hot water when his grandson's circumcision evolves into a buzz-making citywide event."/>
  </r>
  <r>
    <x v="472"/>
    <x v="0"/>
    <x v="472"/>
    <x v="428"/>
    <s v="Cem YÄ±lmaz, Rasim Ã–ztekin, Ã–zkan UÄŸur, Ä°dil FÄ±rat, Åžafak Sezer, Ã–zge Ã–zberk, Erdal Tosun, Cezmi BaskÄ±n, Ozan GÃ¼ven, Engin GÃ¼naydÄ±n"/>
    <x v="40"/>
    <s v="April 23, 2021"/>
    <x v="15"/>
    <s v="TV-MA"/>
    <x v="78"/>
    <x v="6"/>
    <s v=" Comedies"/>
    <s v=" International Movies"/>
    <x v="1"/>
    <x v="15"/>
    <d v="2021-04-23T00:00:00"/>
    <x v="5"/>
    <s v="Carpet dealer and UFO photo forger Arif is abducted by aliens. On the planet Gora, he helps friends escape from a meteorite strike and find freedom."/>
  </r>
  <r>
    <x v="473"/>
    <x v="0"/>
    <x v="473"/>
    <x v="429"/>
    <s v="Ali Sunal, Hatice Åžendil, Ayda Aksel, Ahmet SaraÃ§oÄŸlu, Janset, Zerrin SÃ¼mer, Somer Karvan, Ali Ã‡elik"/>
    <x v="40"/>
    <s v="April 23, 2021"/>
    <x v="25"/>
    <s v="TV-14"/>
    <x v="12"/>
    <x v="3"/>
    <s v=" Dramas"/>
    <s v=" International Movies"/>
    <x v="1"/>
    <x v="25"/>
    <d v="2021-04-23T00:00:00"/>
    <x v="5"/>
    <s v="High-strung Metin finally stops seeing doom and gloom around every corner when he meets vivacious Hayat, but she has her own soul-searching to do."/>
  </r>
  <r>
    <x v="474"/>
    <x v="0"/>
    <x v="474"/>
    <x v="430"/>
    <s v="Enrique Bunbury, Juan Valdivia, JoaquÃ­n Cardiel, Pedro Andreu"/>
    <x v="8"/>
    <s v="April 23, 2021"/>
    <x v="2"/>
    <s v="TV-MA"/>
    <x v="21"/>
    <x v="0"/>
    <s v=" International Movies"/>
    <s v=" Music &amp; Musicals"/>
    <x v="0"/>
    <x v="2"/>
    <d v="2021-04-23T00:00:00"/>
    <x v="5"/>
    <s v="An exploration of the rise of HÃ©roes del Silencio, the seminal 1980s Spanish rock band. Anchored by Enrique Bunbury, they focused on a harder sound."/>
  </r>
  <r>
    <x v="475"/>
    <x v="0"/>
    <x v="475"/>
    <x v="431"/>
    <s v="Cengiz Bozkurt, Seda Bakan, Erkan KolÃ§ak KÃ¶stendil, Cihan Ercan, Berat Yenilmez, Ä°ÅŸtar GÃ¶kseven, Erdal Tosun, TarÄ±k ÃœnlÃ¼oÄŸlu"/>
    <x v="40"/>
    <s v="April 23, 2021"/>
    <x v="25"/>
    <s v="TV-MA"/>
    <x v="43"/>
    <x v="3"/>
    <s v=" International Movies"/>
    <m/>
    <x v="1"/>
    <x v="25"/>
    <d v="2021-04-23T00:00:00"/>
    <x v="5"/>
    <s v="The uneventful life of middle-aged Kudret turns upside down when a road trip turns into a wild race for survival with killers in hot pursuit."/>
  </r>
  <r>
    <x v="476"/>
    <x v="0"/>
    <x v="476"/>
    <x v="432"/>
    <s v="Ezgi Mola, Murat YÄ±ldÄ±rÄ±m, GÃ¼lenay Kalkan, Ebru CÃ¼ndÃ¼beyoÄŸlu, Eda Ece, BegÃ¼m Ã–ner, GÃ¼l ArÄ±cÄ±, Muhammet Uzuner"/>
    <x v="40"/>
    <s v="April 23, 2021"/>
    <x v="25"/>
    <s v="TV-MA"/>
    <x v="3"/>
    <x v="3"/>
    <s v=" International Movies"/>
    <s v=" Romantic Movies"/>
    <x v="1"/>
    <x v="25"/>
    <d v="2021-04-23T00:00:00"/>
    <x v="5"/>
    <s v="A 30-year-old who's never taken the traditional path to love is tutored by her friends and family before reconnecting with her high school crush."/>
  </r>
  <r>
    <x v="477"/>
    <x v="0"/>
    <x v="477"/>
    <x v="432"/>
    <s v="Ezgi Mola, Murat YÄ±ldÄ±rÄ±m, GÃ¼lenay Kalkan, Nevra Serezli, Eda Ece"/>
    <x v="40"/>
    <s v="April 23, 2021"/>
    <x v="32"/>
    <s v="TV-14"/>
    <x v="3"/>
    <x v="3"/>
    <s v=" International Movies"/>
    <s v=" Romantic Movies"/>
    <x v="1"/>
    <x v="32"/>
    <d v="2021-04-23T00:00:00"/>
    <x v="5"/>
    <s v="Efsun has found Mr. Right in Sinan, and their relationship is taking a serious turn. But their eccentric families quickly complicate the romance."/>
  </r>
  <r>
    <x v="478"/>
    <x v="1"/>
    <x v="478"/>
    <x v="433"/>
    <s v="Suppapong Udomkaewkanjana, Patchanan Jiajirachote, Thongpoom Siripipat, Apiwit Reardon, Kornrawich Sungkitbool, Waratthaya Wongchayaporn, Wannasak Sirilar"/>
    <x v="25"/>
    <s v="April 23, 2021"/>
    <x v="2"/>
    <s v="TV-14"/>
    <x v="54"/>
    <x v="11"/>
    <s v=" Romantic TV Shows"/>
    <s v=" TV Comedies"/>
    <x v="0"/>
    <x v="2"/>
    <d v="2021-04-23T00:00:00"/>
    <x v="5"/>
    <s v="A med student with a supernatural gift tries to cash in on his abilities by facing off against ghosts, till a wandering spirit brings romance instead."/>
  </r>
  <r>
    <x v="479"/>
    <x v="0"/>
    <x v="479"/>
    <x v="434"/>
    <s v="OÄŸuzhan KoÃ§, Ä°brahim BÃ¼yÃ¼kak, Emre KÄ±nay, AslÄ± BekiroÄŸlu, Eda Ece, Bahar Åžahin, Muharrem Bayrak, Toygan AvanoÄŸlu"/>
    <x v="40"/>
    <s v="April 23, 2021"/>
    <x v="6"/>
    <s v="TV-MA"/>
    <x v="65"/>
    <x v="3"/>
    <s v=" International Movies"/>
    <m/>
    <x v="1"/>
    <x v="6"/>
    <d v="2021-04-23T00:00:00"/>
    <x v="5"/>
    <s v="Days before Eid, a salesman fired from his job drives to AyvalÄ±k to meet his girlfriend's family, but the trip goes astray due to his zany travel buddy."/>
  </r>
  <r>
    <x v="480"/>
    <x v="0"/>
    <x v="480"/>
    <x v="426"/>
    <s v="Ata Demirer, Demet AkbaÄŸ, Åžebnem Bozoklu, Levent Ãœlgen"/>
    <x v="40"/>
    <s v="April 23, 2021"/>
    <x v="25"/>
    <s v="TV-MA"/>
    <x v="19"/>
    <x v="3"/>
    <s v=" International Movies"/>
    <m/>
    <x v="1"/>
    <x v="25"/>
    <d v="2021-04-23T00:00:00"/>
    <x v="5"/>
    <s v="Seeking the formula behind a magical elixir bequeathed to him by his father, a veterinary professor gets embroiled in a mobster's horse-racing scheme."/>
  </r>
  <r>
    <x v="481"/>
    <x v="0"/>
    <x v="481"/>
    <x v="435"/>
    <s v="Riham Abdel Ghafour, Mohammed Aly Rizk, Hazem Samir, Salwa Othman, Mahmoud Gharib"/>
    <x v="27"/>
    <s v="April 23, 2021"/>
    <x v="0"/>
    <s v="TV-G"/>
    <x v="92"/>
    <x v="1"/>
    <s v=" Independent Movies"/>
    <s v=" International Movies"/>
    <x v="0"/>
    <x v="0"/>
    <d v="2021-04-23T00:00:00"/>
    <x v="5"/>
    <s v="This short film follows a day in the life of a young woman in Egypt and how her interactions with others expose long-standing stereotypes and biases."/>
  </r>
  <r>
    <x v="482"/>
    <x v="0"/>
    <x v="482"/>
    <x v="122"/>
    <s v="Bisola Aiyeola, Efa Iwara, Molawa Onajobi, Tina Mba, Wale Ojo, Jemima Osunde, Lota Chukwu, Samuel Asa'ah, Michael Ejoor, Uche Elumelu"/>
    <x v="7"/>
    <s v="April 23, 2021"/>
    <x v="0"/>
    <s v="TV-14"/>
    <x v="40"/>
    <x v="1"/>
    <s v=" International Movies"/>
    <s v=" Romantic Movies"/>
    <x v="0"/>
    <x v="0"/>
    <d v="2021-04-23T00:00:00"/>
    <x v="5"/>
    <s v="Abandoned by her family, young single mother Aiye struggles to survive but stays focused on her dream of becoming an elite chef."/>
  </r>
  <r>
    <x v="483"/>
    <x v="0"/>
    <x v="483"/>
    <x v="383"/>
    <s v="YÄ±lmaz ErdoÄŸan, Demet AkbaÄŸ, Altan Erkekli, Cem YÄ±lmaz, Cezmi BaskÄ±n, Bican GÃ¼nalan, Sebnem SÃ¶nmez, Ä°clal AydÄ±n, Mesut Ã‡akarli, Zeynep TokuÅŸ"/>
    <x v="40"/>
    <s v="April 23, 2021"/>
    <x v="12"/>
    <s v="TV-MA"/>
    <x v="8"/>
    <x v="3"/>
    <s v=" Dramas"/>
    <s v=" International Movies"/>
    <x v="1"/>
    <x v="12"/>
    <d v="2021-04-23T00:00:00"/>
    <x v="5"/>
    <s v="In 1974, a rural town in Anatolia gets its first television set â€“ an event that's met with both excitement and trepidation by the villagers."/>
  </r>
  <r>
    <x v="484"/>
    <x v="0"/>
    <x v="484"/>
    <x v="436"/>
    <s v="Go Ayano, Ryo Narita, Yukino Kishii, Anna Ishii, Seiyo Uchino"/>
    <x v="6"/>
    <s v="April 22, 2021"/>
    <x v="2"/>
    <s v="TV-MA"/>
    <x v="11"/>
    <x v="4"/>
    <s v=" International Movies"/>
    <s v=" Thrillers"/>
    <x v="0"/>
    <x v="2"/>
    <d v="2021-04-22T00:00:00"/>
    <x v="5"/>
    <s v="Truth and illusion blurs when a homeless amnesiac awakens from an experimental medical procedure with the ability to see people's innermost traumas."/>
  </r>
  <r>
    <x v="485"/>
    <x v="0"/>
    <x v="485"/>
    <x v="437"/>
    <s v="Anna Kendrick, Toni Collette, Daniel Dae Kim, Shamier Anderson"/>
    <x v="2"/>
    <s v="April 22, 2021"/>
    <x v="2"/>
    <s v="TV-MA"/>
    <x v="11"/>
    <x v="1"/>
    <s v=" International Movies"/>
    <s v=" Thrillers"/>
    <x v="0"/>
    <x v="2"/>
    <d v="2021-04-22T00:00:00"/>
    <x v="5"/>
    <s v="A three-person crew on a mission to Mars faces an impossible choice when an unplanned passenger jeopardizes the lives of everyone on board."/>
  </r>
  <r>
    <x v="486"/>
    <x v="0"/>
    <x v="486"/>
    <x v="438"/>
    <s v="Olu Jacobs, Richard Mofe-Damijo, William R. Moses, Taiwo Ajai-Lycett, Ifeanyi Williams, Ivie Okujaye, Dayton Sinkia, Bradley Gordon"/>
    <x v="12"/>
    <s v="April 21, 2021"/>
    <x v="25"/>
    <s v="TV-14"/>
    <x v="45"/>
    <x v="1"/>
    <s v=" International Movies"/>
    <s v=" Thrillers"/>
    <x v="1"/>
    <x v="25"/>
    <d v="2021-04-21T00:00:00"/>
    <x v="5"/>
    <s v="After drilling depletes a small village, a corporation finds more oil in the region, igniting tensions among the community."/>
  </r>
  <r>
    <x v="487"/>
    <x v="0"/>
    <x v="487"/>
    <x v="439"/>
    <s v="JesÃºs Zavala, Ximena Romo, VerÃ³nica Castro, JosÃ© Carlos Ruiz, Gabriel Nuncio, Rosa MarÃ­a Bianchi, HÃ©ctor Bonilla, AndrÃ©s Almeida"/>
    <x v="17"/>
    <s v="April 21, 2021"/>
    <x v="2"/>
    <s v="TV-MA"/>
    <x v="7"/>
    <x v="3"/>
    <s v=" International Movies"/>
    <m/>
    <x v="0"/>
    <x v="2"/>
    <d v="2021-04-21T00:00:00"/>
    <x v="5"/>
    <s v="Workaholic Will puts his humdrum life in LA on hold to fulfill his grandpa's last wish: visiting Mexico City's most iconic sights and falling in love."/>
  </r>
  <r>
    <x v="488"/>
    <x v="0"/>
    <x v="488"/>
    <x v="440"/>
    <s v="Jessica Chastain, Mark Strong, Gugu Mbatha-Raw, Michael Stuhlbarg, Raoul Bhaneja, John Lithgow, Sam Waterston, Chuck Shamata, Jake Lacy, Alison Pill, David Wilson Barnes"/>
    <x v="9"/>
    <s v="April 19, 2021"/>
    <x v="32"/>
    <s v="R"/>
    <x v="88"/>
    <x v="5"/>
    <m/>
    <m/>
    <x v="1"/>
    <x v="32"/>
    <d v="2021-04-19T00:00:00"/>
    <x v="5"/>
    <s v="A tenacious Capitol Hill lobbyist with a well-earned reputation for winning takes on the most challenging battle of her career."/>
  </r>
  <r>
    <x v="489"/>
    <x v="0"/>
    <x v="489"/>
    <x v="441"/>
    <s v="Edward James Olmos, William Forsythe, Pepe Serna, Danny De La Paz, Evelina Fernandez, Cary-Hiroyuki Tagawa, Daniel Villarreal, Sal Lopez, Daniel Haro, Domingo Ambriz"/>
    <x v="0"/>
    <s v="April 17, 2021"/>
    <x v="41"/>
    <s v="R"/>
    <x v="76"/>
    <x v="1"/>
    <m/>
    <m/>
    <x v="1"/>
    <x v="41"/>
    <d v="2021-04-17T00:00:00"/>
    <x v="5"/>
    <s v="Three friends born in poverty create their own capitalist dream as powerful gang members. Time in prison makes one of them consider a fresh beginning."/>
  </r>
  <r>
    <x v="490"/>
    <x v="0"/>
    <x v="490"/>
    <x v="442"/>
    <s v="Imran Khan, Vir Das, Kunaal Roy Kapur, Poorna Jagannathan, Shenaz Treasury, Vijay Raaz, Paresh Ganatra, Rahul Singh"/>
    <x v="3"/>
    <s v="April 17, 2021"/>
    <x v="16"/>
    <s v="TV-MA"/>
    <x v="43"/>
    <x v="6"/>
    <s v=" Comedies"/>
    <s v=" International Movies"/>
    <x v="1"/>
    <x v="16"/>
    <d v="2021-04-17T00:00:00"/>
    <x v="5"/>
    <s v="Three flatmates get involved in the shady business belonging to one roomie's fiancÃ©, and discover that a global crime syndicate is gunning for them."/>
  </r>
  <r>
    <x v="491"/>
    <x v="0"/>
    <x v="491"/>
    <x v="443"/>
    <s v="Aamir Khan, Monica Dogra, Kriti Malhotra, Prateik Babbar, Aasha Pawar, Jyoti Pawar, Norma Lobo, Kitu Gidwani, Danish Husain, Jehan Manekshaw"/>
    <x v="3"/>
    <s v="April 17, 2021"/>
    <x v="4"/>
    <s v="TV-MA"/>
    <x v="19"/>
    <x v="1"/>
    <s v=" International Movies"/>
    <m/>
    <x v="1"/>
    <x v="4"/>
    <d v="2021-04-17T00:00:00"/>
    <x v="5"/>
    <s v="In this intimate drama, circumstances draw together four people from different castes â€“ which would normally preclude them from forming friendships."/>
  </r>
  <r>
    <x v="492"/>
    <x v="0"/>
    <x v="492"/>
    <x v="444"/>
    <s v="Imran Khan, Genelia D'Souza, Manjari Fadnis, Ayaz Khan, Prateik Babbar, Ratna Pathak Shah, Arbaaz Khan, Sohail Khan"/>
    <x v="3"/>
    <s v="April 17, 2021"/>
    <x v="17"/>
    <s v="TV-14"/>
    <x v="25"/>
    <x v="3"/>
    <s v=" International Movies"/>
    <s v=" Music &amp; Musicals"/>
    <x v="1"/>
    <x v="17"/>
    <d v="2021-04-17T00:00:00"/>
    <x v="5"/>
    <s v="Soft-spoken Jai and spitfire beauty Aditi couldn't be more different â€“ but their family and friends know that they're a perfect match."/>
  </r>
  <r>
    <x v="493"/>
    <x v="0"/>
    <x v="493"/>
    <x v="445"/>
    <s v="Aamir Khan, Gracy Singh, Rachel Shelley, Paul Blackthorne, Kulbhushan Kharbanda, Raghuvir Yadav, Yashpal Sharma, Rajendranath Zutshi, Rajesh Vivek, Aditya Lakhia"/>
    <x v="3"/>
    <s v="April 17, 2021"/>
    <x v="12"/>
    <s v="PG"/>
    <x v="93"/>
    <x v="1"/>
    <s v=" International Movies"/>
    <s v=" Music &amp; Musicals"/>
    <x v="1"/>
    <x v="12"/>
    <d v="2021-04-17T00:00:00"/>
    <x v="5"/>
    <s v="In 1890s India, an arrogant British commander challenges the harshly taxed residents of Champaner to a high-stakes cricket match."/>
  </r>
  <r>
    <x v="494"/>
    <x v="0"/>
    <x v="494"/>
    <x v="446"/>
    <s v="Aamir Khan, Ashutosh Gowariker"/>
    <x v="3"/>
    <s v="April 17, 2021"/>
    <x v="15"/>
    <s v="TV-14"/>
    <x v="70"/>
    <x v="0"/>
    <s v=" International Movies"/>
    <m/>
    <x v="1"/>
    <x v="15"/>
    <d v="2021-04-17T00:00:00"/>
    <x v="5"/>
    <s v="The story of making &quot;Lagaan,&quot; one of the millennium's seminal Indian films, is told from the point of view of production team member Satyajit Bhatkal."/>
  </r>
  <r>
    <x v="495"/>
    <x v="0"/>
    <x v="495"/>
    <x v="447"/>
    <s v="Omkar Das Manikpuri, Raghuvir Yadav, Malaika Shenoy, Nawazuddin Siddiqui, Naseeruddin Shah, Sitaram Panchal, Shalini Vatsa, Farrukh Jaffar, Aamir Bashir, Vishal Om Prakash"/>
    <x v="3"/>
    <s v="April 17, 2021"/>
    <x v="4"/>
    <s v="TV-MA"/>
    <x v="42"/>
    <x v="3"/>
    <s v=" Dramas"/>
    <s v=" Independent Movies"/>
    <x v="1"/>
    <x v="4"/>
    <d v="2021-04-17T00:00:00"/>
    <x v="5"/>
    <s v="Two indigent farmers consider suicide so that their families can collect a government subsidy that's paid to the relatives of deceased farmers."/>
  </r>
  <r>
    <x v="496"/>
    <x v="0"/>
    <x v="496"/>
    <x v="448"/>
    <s v="Aamir Khan, Darsheel Safary, Tanay Chheda, Tisca Chopra, Vipin Sharma, Girija Oak, M.K. Raina"/>
    <x v="3"/>
    <s v="April 17, 2021"/>
    <x v="19"/>
    <s v="PG"/>
    <x v="94"/>
    <x v="1"/>
    <s v=" International Movies"/>
    <m/>
    <x v="1"/>
    <x v="19"/>
    <d v="2021-04-17T00:00:00"/>
    <x v="5"/>
    <s v="When daydreamer Ishaan is sent to boarding school, an unconventional art teacher tries to help the imaginative student discover his true identity."/>
  </r>
  <r>
    <x v="497"/>
    <x v="0"/>
    <x v="497"/>
    <x v="449"/>
    <s v="Fatima Sana Shaikh, Jaideep Ahlawat, Armaan Ralhan, Nushrat Bharucha, Abhishek Banerjee, Inayat Verma, Konkona Sen Sharma, Aditi Rao Hydari, Shefali Shah, Manav Kaul, Tota Roy Chowdhury"/>
    <x v="3"/>
    <s v="April 16, 2021"/>
    <x v="2"/>
    <s v="TV-MA"/>
    <x v="37"/>
    <x v="1"/>
    <s v=" Independent Movies"/>
    <s v=" International Movies"/>
    <x v="0"/>
    <x v="2"/>
    <d v="2021-04-16T00:00:00"/>
    <x v="5"/>
    <s v="Four shorts explore the surprising ways in which unexpected catalysts inflame the uncomfortable emotions simmering under fractured relationships."/>
  </r>
  <r>
    <x v="498"/>
    <x v="0"/>
    <x v="498"/>
    <x v="450"/>
    <s v="Michael J. Woodard, Mary Lambert, Brett Gelman, Jonathan Van Ness, Tony Hale, Haley Tju, Annie Potts, Vincent Rodriguez III, Flea, Jennifer Coolidge"/>
    <x v="0"/>
    <s v="April 16, 2021"/>
    <x v="2"/>
    <s v="TV-Y7"/>
    <x v="20"/>
    <x v="8"/>
    <s v=" Comedies"/>
    <s v=" Music &amp; Musicals"/>
    <x v="0"/>
    <x v="2"/>
    <d v="2021-04-16T00:00:00"/>
    <x v="5"/>
    <s v="To find the father he never knew, optimistic Arlo leaves his swampy Southern home for New York City, making friends along the way. A musical adventure."/>
  </r>
  <r>
    <x v="499"/>
    <x v="0"/>
    <x v="499"/>
    <x v="451"/>
    <s v="America Young, Cassidy Naber, Kirsten Day, Cassandra Morris, Lisa Fuson, Greg Chun, Benjamin Pronsky, Laila Berzins, Nakia Burrise, Jacob Craner"/>
    <x v="0"/>
    <s v="April 16, 2021"/>
    <x v="2"/>
    <s v="TV-Y"/>
    <x v="95"/>
    <x v="8"/>
    <m/>
    <m/>
    <x v="0"/>
    <x v="2"/>
    <d v="2021-04-16T00:00:00"/>
    <x v="5"/>
    <s v="When Barbieâ€™s sister Chelsea thinks her birthday has been skipped, she hunts for a magic gem on a jungle island that will grant her wish to get it back."/>
  </r>
  <r>
    <x v="500"/>
    <x v="0"/>
    <x v="500"/>
    <x v="452"/>
    <s v="Mia Wasikowska, Jessica Chastain, Tom Hiddleston, Charlie Hunnam, Jim Beaver, Burn Gorman, Leslie Hope, Doug Jones, Jonathan Hyde, Bruce Gray"/>
    <x v="12"/>
    <s v="April 16, 2021"/>
    <x v="25"/>
    <s v="R"/>
    <x v="30"/>
    <x v="4"/>
    <s v=" Romantic Movies"/>
    <s v=" Sci-Fi &amp; Fantasy"/>
    <x v="1"/>
    <x v="25"/>
    <d v="2021-04-16T00:00:00"/>
    <x v="5"/>
    <s v="After marrying a mysterious British aristocrat, a young heiress moves into his crumbling, creepy ancestral home and finds it conceals sinister secrets."/>
  </r>
  <r>
    <x v="501"/>
    <x v="0"/>
    <x v="501"/>
    <x v="453"/>
    <s v="Isaiah Washington, Vivica A. Fox, Jimmy Jean-Louis, Genevieve Nnaji, Stephanie Okereke, Justus Esiri, Ebbe Bassey, Jon Freda, Evan Brinkman"/>
    <x v="0"/>
    <s v="April 16, 2021"/>
    <x v="5"/>
    <s v="TV-MA"/>
    <x v="9"/>
    <x v="1"/>
    <s v=" International Movies"/>
    <m/>
    <x v="1"/>
    <x v="5"/>
    <d v="2021-04-16T00:00:00"/>
    <x v="5"/>
    <s v="A troubled doctor sets out to save the life of a miracle worker who cured his cancer patient using an unprecedented and mysterious remedy."/>
  </r>
  <r>
    <x v="502"/>
    <x v="0"/>
    <x v="502"/>
    <x v="454"/>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34"/>
    <s v="April 16, 2021"/>
    <x v="0"/>
    <s v="TV-MA"/>
    <x v="11"/>
    <x v="8"/>
    <s v=" Comedies"/>
    <s v=" Dramas"/>
    <x v="0"/>
    <x v="0"/>
    <d v="2021-04-16T00:00:00"/>
    <x v="5"/>
    <s v="When their parents' marriage threatens to crumble, the teenage Salazar siblings plot to reconcile them before their 20th wedding anniversary."/>
  </r>
  <r>
    <x v="503"/>
    <x v="0"/>
    <x v="503"/>
    <x v="455"/>
    <s v="Alexandra Pfeifer, Yalany Marschner, Trystan PÃ¼tter, Helen Schneider, Julius Nitschkoff, Dennis Kyere, Ina Geraldine Guy, Katrin Pollitt, Julia Strowski, Anton Wichers"/>
    <x v="2"/>
    <s v="April 16, 2021"/>
    <x v="0"/>
    <s v="TV-14"/>
    <x v="19"/>
    <x v="1"/>
    <s v=" International Movies"/>
    <s v=" Romantic Movies"/>
    <x v="0"/>
    <x v="0"/>
    <d v="2021-04-16T00:00:00"/>
    <x v="5"/>
    <s v="A teen ballerina discovers hip-hop by chance and is faced with an impossible choice: Does she follow her parentsâ€™ footsteps... or her newfound passion?"/>
  </r>
  <r>
    <x v="504"/>
    <x v="0"/>
    <x v="504"/>
    <x v="456"/>
    <s v="Chris Hemsworth, Daniel BrÃ¼hl, Olivia Wilde, Alexandra Maria Lara, Pierfrancesco Favino, David Calder, Natalie Dormer, Stephen Mangan, Christian McKay, Alistair Petrie"/>
    <x v="1"/>
    <s v="April 16, 2021"/>
    <x v="5"/>
    <s v="R"/>
    <x v="78"/>
    <x v="6"/>
    <s v=" Dramas"/>
    <s v=" International Movies"/>
    <x v="1"/>
    <x v="5"/>
    <d v="2021-04-16T00:00:00"/>
    <x v="5"/>
    <s v="In the 1970s, a rivalry propels race car drivers Niki Lauda and James Hunt to fame and glory â€” until a horrible accident threatens to end it all."/>
  </r>
  <r>
    <x v="505"/>
    <x v="0"/>
    <x v="505"/>
    <x v="457"/>
    <s v="Anthony Mackie, Jamie Dornan, Katie Aselton, Ally Ioannides, Ramiz Monsef, Bill Oberst Jr."/>
    <x v="0"/>
    <s v="April 16, 2021"/>
    <x v="0"/>
    <s v="R"/>
    <x v="19"/>
    <x v="5"/>
    <m/>
    <m/>
    <x v="0"/>
    <x v="0"/>
    <d v="2021-04-16T00:00:00"/>
    <x v="5"/>
    <s v="Two paramedics begin to question their realities after coming across several bizarre deaths linked to a new narcotic with mind-bending effects."/>
  </r>
  <r>
    <x v="506"/>
    <x v="0"/>
    <x v="506"/>
    <x v="458"/>
    <s v="Jessica Chastain, Johan Heldenbergh, Daniel BrÃ¼hl, Timothy Radford, Efrat Dor, Iddo Goldberg, Shira Haas, Michael McElhatton, Val Maloku, Goran Kostic"/>
    <x v="41"/>
    <s v="April 16, 2021"/>
    <x v="6"/>
    <s v="PG-13"/>
    <x v="4"/>
    <x v="1"/>
    <m/>
    <m/>
    <x v="1"/>
    <x v="6"/>
    <d v="2021-04-16T00:00:00"/>
    <x v="5"/>
    <s v="When the Nazis invade Poland, Warsaw Zoo caretakers work with the underground resistance to save Jews from the horrors of the Third Reich."/>
  </r>
  <r>
    <x v="507"/>
    <x v="0"/>
    <x v="507"/>
    <x v="459"/>
    <s v="Andrew Wilson, Cassidy Gifford, Brianne Howey, Reiley McClendon, Olivia Draguicevich, Max Wright, Hans Marrero, Rich Skidmore, Chris Sturgeon, Gopal Bidari"/>
    <x v="0"/>
    <s v="April 16, 2021"/>
    <x v="6"/>
    <s v="TV-14"/>
    <x v="17"/>
    <x v="6"/>
    <s v=" Sci-Fi &amp; Fantasy"/>
    <m/>
    <x v="1"/>
    <x v="6"/>
    <d v="2021-04-16T00:00:00"/>
    <x v="5"/>
    <s v="While searching for their missing archaeology professor, a group of students discovers a cave where time passes differently than it does on the surface."/>
  </r>
  <r>
    <x v="508"/>
    <x v="0"/>
    <x v="508"/>
    <x v="460"/>
    <s v="Anmol Thakeria Dhillon, Jhataleka, Niki Walia, Kamini Khanna, Zoa Morani, Nayan Shukla, Eklavyey Kashyap, Reem Shaikh"/>
    <x v="3"/>
    <s v="April 16, 2021"/>
    <x v="2"/>
    <s v="TV-14"/>
    <x v="8"/>
    <x v="3"/>
    <s v=" Dramas"/>
    <s v=" International Movies"/>
    <x v="0"/>
    <x v="2"/>
    <d v="2021-04-16T00:00:00"/>
    <x v="5"/>
    <s v="To avoid the burden of commitment, a young lawyer and a writer agree to be romantic partners only two days a week. That wonâ€™t get complicated â€” right?"/>
  </r>
  <r>
    <x v="509"/>
    <x v="0"/>
    <x v="509"/>
    <x v="461"/>
    <s v="Uneek, Mighty Mark, Tsu Terry, TT The Artist"/>
    <x v="0"/>
    <s v="April 15, 2021"/>
    <x v="0"/>
    <s v="TV-MA"/>
    <x v="96"/>
    <x v="0"/>
    <s v=" Music &amp; Musicals"/>
    <m/>
    <x v="0"/>
    <x v="0"/>
    <d v="2021-04-15T00:00:00"/>
    <x v="5"/>
    <s v="In this documentary, TT the Artist captures the irrepressible bounce and infectious beats of a Baltimore club scene that demands to be seen and heard."/>
  </r>
  <r>
    <x v="510"/>
    <x v="0"/>
    <x v="510"/>
    <x v="462"/>
    <s v="Daisuke Ono, Mãƒ»Aãƒ»O, Tomohiro Kaku, Saori Hayami, Shuichi Ikeda, Kendo Kobayashi, Razor Ramon RG, Razor Ramon HG, Masane Tsukayama, Masaya Onosaka, Kenjiro Tsuda, Teruaki Ogawa, Hisanori Yoshida, Yuki Kaji"/>
    <x v="6"/>
    <s v="April 15, 2021"/>
    <x v="32"/>
    <s v="TV-MA"/>
    <x v="9"/>
    <x v="6"/>
    <s v=" Anime Features"/>
    <s v=" Horror Movies"/>
    <x v="1"/>
    <x v="32"/>
    <d v="2021-04-15T00:00:00"/>
    <x v="5"/>
    <s v="Teams of recently deceased people who've been revived and given high-tech weapons must cooperate to defeat an army of monsters in Tokyo and Osaka."/>
  </r>
  <r>
    <x v="511"/>
    <x v="1"/>
    <x v="511"/>
    <x v="463"/>
    <s v="Garth Brooks"/>
    <x v="0"/>
    <s v="April 15, 2021"/>
    <x v="23"/>
    <s v="TV-PG"/>
    <x v="54"/>
    <x v="23"/>
    <m/>
    <m/>
    <x v="0"/>
    <x v="23"/>
    <d v="2021-04-15T00:00:00"/>
    <x v="5"/>
    <s v="Revealing interviews and archive footage tell the story of Garth Brooks' humble beginnings, rise to fame and unprecedented impact on country music."/>
  </r>
  <r>
    <x v="512"/>
    <x v="0"/>
    <x v="512"/>
    <x v="464"/>
    <s v="Amber Midthunder, Brett Zimmerman, Chris Browning, Walter Fauntleroy, Claudia Ferri, Lorenzo James Henrie, Ellen Wroe, Ashley Holliday Tavares, Nancy Linehan Charles, Jonna Walsh"/>
    <x v="0"/>
    <s v="April 15, 2021"/>
    <x v="23"/>
    <s v="TV-14"/>
    <x v="17"/>
    <x v="5"/>
    <m/>
    <m/>
    <x v="0"/>
    <x v="23"/>
    <d v="2021-04-15T00:00:00"/>
    <x v="5"/>
    <s v="After dating a charming cop who turns into an obsessive stalker, a small-town girl must save herself from his deadly ways."/>
  </r>
  <r>
    <x v="513"/>
    <x v="0"/>
    <x v="513"/>
    <x v="465"/>
    <s v="Kiko Mizuhara, Honami Sato, Yoko Maki, Anne Suzuki, Tetsushi Tanaka, Sara Minami, Yui Uemura, Shinya Niiro, Shunsuke Tanaka, Setsuko Karasuma"/>
    <x v="6"/>
    <s v="April 15, 2021"/>
    <x v="2"/>
    <s v="TV-MA"/>
    <x v="29"/>
    <x v="1"/>
    <s v=" International Movies"/>
    <s v=" LGBTQ Movies"/>
    <x v="0"/>
    <x v="2"/>
    <d v="2021-04-15T00:00:00"/>
    <x v="5"/>
    <s v="Rei helps the woman sheâ€™s been in love with for years escape her abusive husband. While on the run, their feelings for each other catch fire."/>
  </r>
  <r>
    <x v="514"/>
    <x v="0"/>
    <x v="514"/>
    <x v="148"/>
    <s v="Joaquin Phoenix, Philip Seymour Hoffman, Amy Adams, Laura Dern, Kevin J. O'Connor, Jesse Plemons, Rami Malek, Christopher Evan Welch, Madisen Beaty, Ambyr Childers, Price Carson"/>
    <x v="0"/>
    <s v="April 15, 2021"/>
    <x v="11"/>
    <s v="R"/>
    <x v="97"/>
    <x v="1"/>
    <s v=" Independent Movies"/>
    <m/>
    <x v="1"/>
    <x v="11"/>
    <d v="2021-04-15T00:00:00"/>
    <x v="5"/>
    <s v="A heavy-drinking loner finds some semblance of a family when he stumbles onto the ship of Lancaster Dodd, the charismatic leader of a new &quot;religion.&quot;"/>
  </r>
  <r>
    <x v="515"/>
    <x v="0"/>
    <x v="515"/>
    <x v="466"/>
    <s v="Nasir 'Nas' Jones, Busta Rhymes, Pete Rock, Pharrell Williams, Q-Tip, Swizz Beatz, Alicia Keys, DJ Premier"/>
    <x v="0"/>
    <s v="April 15, 2021"/>
    <x v="28"/>
    <s v="TV-MA"/>
    <x v="98"/>
    <x v="0"/>
    <s v=" Music &amp; Musicals"/>
    <m/>
    <x v="1"/>
    <x v="28"/>
    <d v="2021-04-15T00:00:00"/>
    <x v="5"/>
    <s v="Providing a behind-the-scenes look at the making of Nas's debut album, this documentary also delves into his deep connection to his New York roots."/>
  </r>
  <r>
    <x v="516"/>
    <x v="0"/>
    <x v="516"/>
    <x v="467"/>
    <s v="Daniel Valdez, Edward James Olmos, Charles Aidman, Tyne Daly, John Anderson, Abel Franco, Mike Gomez, Francis X. McCarthy, Alma MartÃ­nez, Lupe Ontiveros, Tony Plana"/>
    <x v="0"/>
    <s v="April 15, 2021"/>
    <x v="47"/>
    <s v="R"/>
    <x v="6"/>
    <x v="20"/>
    <s v=" Dramas"/>
    <s v=" Music &amp; Musicals"/>
    <x v="1"/>
    <x v="47"/>
    <d v="2021-04-15T00:00:00"/>
    <x v="5"/>
    <s v="In this drama based on a 1940s trial, the members of a Mexican American gang are sentenced to San Quentin for a murder they may not have committed."/>
  </r>
  <r>
    <x v="517"/>
    <x v="0"/>
    <x v="517"/>
    <x v="468"/>
    <s v="Chang Chen, Janine Chang, Christopher Lee, Anke Sun, Lin Hui-min, Samuel Ku, Zhang Bojia, Lu Hsueh-feng"/>
    <x v="4"/>
    <s v="April 14, 2021"/>
    <x v="2"/>
    <s v="TV-MA"/>
    <x v="71"/>
    <x v="1"/>
    <s v=" International Movies"/>
    <s v=" Thrillers"/>
    <x v="0"/>
    <x v="2"/>
    <d v="2021-04-14T00:00:00"/>
    <x v="5"/>
    <s v="While investigating the death of a businessman, a prosecutor and his wife uncover occult secrets as they face their own life-and-death dilemma."/>
  </r>
  <r>
    <x v="518"/>
    <x v="1"/>
    <x v="518"/>
    <x v="469"/>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25"/>
    <s v="April 14, 2021"/>
    <x v="0"/>
    <s v="TV-MA"/>
    <x v="54"/>
    <x v="11"/>
    <s v=" TV Dramas"/>
    <s v=" Teen TV Shows"/>
    <x v="0"/>
    <x v="0"/>
    <d v="2021-04-14T00:00:00"/>
    <x v="5"/>
    <s v="After getting dropped from an elite program, a student gets tangled in the affairs of a high school gang while trying to find her own identity."/>
  </r>
  <r>
    <x v="519"/>
    <x v="0"/>
    <x v="519"/>
    <x v="470"/>
    <s v="Panja Vaisshnav Tej, Krithi Shetty, Vijay Sethupathi"/>
    <x v="3"/>
    <s v="April 14, 2021"/>
    <x v="0"/>
    <s v="TV-14"/>
    <x v="60"/>
    <x v="1"/>
    <s v=" International Movies"/>
    <s v=" Romantic Movies"/>
    <x v="0"/>
    <x v="0"/>
    <d v="2021-04-14T00:00:00"/>
    <x v="5"/>
    <s v="The son of a fishing community falls for a village head's daughter, but they face violent opposition from the girlâ€™s doggedly old-fashioned father."/>
  </r>
  <r>
    <x v="520"/>
    <x v="0"/>
    <x v="520"/>
    <x v="471"/>
    <m/>
    <x v="0"/>
    <s v="April 14, 2021"/>
    <x v="2"/>
    <s v="TV-MA"/>
    <x v="79"/>
    <x v="0"/>
    <m/>
    <m/>
    <x v="0"/>
    <x v="2"/>
    <d v="2021-04-14T00:00:00"/>
    <x v="5"/>
    <s v="The line between justice and revenge blurs when a devastated family uses social media to track down the people who killed 24-year-old Crystal Theobald."/>
  </r>
  <r>
    <x v="521"/>
    <x v="1"/>
    <x v="521"/>
    <x v="472"/>
    <m/>
    <x v="0"/>
    <s v="April 13, 2021"/>
    <x v="2"/>
    <s v="TV-PG"/>
    <x v="54"/>
    <x v="23"/>
    <m/>
    <m/>
    <x v="0"/>
    <x v="2"/>
    <d v="2021-04-13T00:00:00"/>
    <x v="5"/>
    <s v="Six longtime couples in different parts of the world share their decades-long love in these tender portraits filmed over the course of one year."/>
  </r>
  <r>
    <x v="522"/>
    <x v="0"/>
    <x v="522"/>
    <x v="473"/>
    <s v="Yang Tianxiang, Zhang He, Xuan Xiaoming, Li Shimeng"/>
    <x v="4"/>
    <s v="April 12, 2021"/>
    <x v="2"/>
    <s v="TV-14"/>
    <x v="33"/>
    <x v="6"/>
    <s v=" Anime Features"/>
    <s v=" International Movies"/>
    <x v="0"/>
    <x v="2"/>
    <d v="2021-04-12T00:00:00"/>
    <x v="5"/>
    <s v="While living as an ordinary deliveryman and motor racing fan, Nezha encounters old nemeses and must rediscover his powers to protect his loved ones."/>
  </r>
  <r>
    <x v="523"/>
    <x v="0"/>
    <x v="523"/>
    <x v="474"/>
    <s v="Drew Barrymore, Michael Zegen, T.J. Miller, Holland Taylor, Ellie Kemper, Andrew Rannells, Michelle Buteau"/>
    <x v="0"/>
    <s v="April 10, 2021"/>
    <x v="0"/>
    <s v="R"/>
    <x v="19"/>
    <x v="3"/>
    <m/>
    <m/>
    <x v="0"/>
    <x v="0"/>
    <d v="2021-04-10T00:00:00"/>
    <x v="5"/>
    <s v="Her career in shambles, a reclusive movie star hires her stand-in to go to rehab for her, not expecting how much the look-alike will relish the role."/>
  </r>
  <r>
    <x v="524"/>
    <x v="0"/>
    <x v="524"/>
    <x v="475"/>
    <s v="Um Tae-goo, Jeon Yeo-been, Cha Seoung-won, Lee Ki-young, Park Ho-san"/>
    <x v="30"/>
    <s v="April 9, 2021"/>
    <x v="2"/>
    <s v="TV-MA"/>
    <x v="88"/>
    <x v="1"/>
    <s v=" International Movies"/>
    <m/>
    <x v="0"/>
    <x v="2"/>
    <d v="2021-04-09T00:00:00"/>
    <x v="5"/>
    <s v="Hiding out in Jeju Island following a brutal tragedy, a wronged mobster with a target on his back connects with a woman who has her own demons."/>
  </r>
  <r>
    <x v="525"/>
    <x v="0"/>
    <x v="525"/>
    <x v="476"/>
    <s v="Seun Ajayi, Zainab Balogun, Sammie Eddie, Linda Ejiofor, Charles Etubiebi, Shawn Faqua, Lord Frank, Ikubese Emmanuel Ifeanyi, Somkele Iyamah, Ali Nuhu, Wale Ojo"/>
    <x v="7"/>
    <s v="April 9, 2021"/>
    <x v="32"/>
    <s v="TV-MA"/>
    <x v="34"/>
    <x v="1"/>
    <s v=" International Movies"/>
    <s v=" Thrillers"/>
    <x v="1"/>
    <x v="32"/>
    <d v="2021-04-09T00:00:00"/>
    <x v="5"/>
    <s v="Down and out of luck, the manager of a shady gas station gets in over his head when he tries to steal from his grubby employers."/>
  </r>
  <r>
    <x v="526"/>
    <x v="0"/>
    <x v="526"/>
    <x v="207"/>
    <s v="Rajkummar Rao, Varun Sharma, Janhvi Kapoor, Manav Vij, Sarita Joshi, Anuraag Arora, Alexx O'Nell, Rajesh Jais"/>
    <x v="3"/>
    <s v="April 9, 2021"/>
    <x v="2"/>
    <s v="TV-14"/>
    <x v="59"/>
    <x v="3"/>
    <s v=" Horror Movies"/>
    <s v=" International Movies"/>
    <x v="0"/>
    <x v="2"/>
    <d v="2021-04-09T00:00:00"/>
    <x v="5"/>
    <s v="Hired to kidnap a bride, two bumbling pals face a wacky predicament when one falls for their abductee â€” and the other, for the spirit possessing her."/>
  </r>
  <r>
    <x v="527"/>
    <x v="0"/>
    <x v="527"/>
    <x v="477"/>
    <s v="Melissa McCarthy, Octavia Spencer, Jason Bateman, Bobby Cannavale, Pom Klementieff, Melissa Leo, Taylor Mosby, Marcella Lowery, Melissa Ponzio"/>
    <x v="0"/>
    <s v="April 9, 2021"/>
    <x v="2"/>
    <s v="PG-13"/>
    <x v="53"/>
    <x v="6"/>
    <s v=" Comedies"/>
    <m/>
    <x v="0"/>
    <x v="2"/>
    <d v="2021-04-09T00:00:00"/>
    <x v="5"/>
    <s v="Two childhood best friends reunite as an unlikely crime-fighting superhero duo when one invents a formula that gives ordinary people superpowers."/>
  </r>
  <r>
    <x v="528"/>
    <x v="0"/>
    <x v="528"/>
    <x v="478"/>
    <s v="Joey Bada$$, Andrew Howard, Zaria"/>
    <x v="0"/>
    <s v="April 9, 2021"/>
    <x v="2"/>
    <s v="TV-MA"/>
    <x v="99"/>
    <x v="1"/>
    <m/>
    <m/>
    <x v="0"/>
    <x v="2"/>
    <d v="2021-04-09T00:00:00"/>
    <x v="5"/>
    <s v="In this Oscar-nominated short film, a man trying to go home to his dog gets stuck in a time loop that forces him to relive a deadly run-in with a cop."/>
  </r>
  <r>
    <x v="529"/>
    <x v="0"/>
    <x v="529"/>
    <x v="479"/>
    <s v="Ardhito Pramono, AurÃ©lie Moeremans, Arya Saloka, Roy Sungkono, Gilbert Pohan, Azizah Hanum, Tanta Ginting"/>
    <x v="26"/>
    <s v="April 8, 2021"/>
    <x v="0"/>
    <s v="TV-PG"/>
    <x v="87"/>
    <x v="1"/>
    <s v=" International Movies"/>
    <s v=" Romantic Movies"/>
    <x v="0"/>
    <x v="0"/>
    <d v="2021-04-08T00:00:00"/>
    <x v="5"/>
    <s v="After leaving a toxic relationship, Dinda embarks on a romance with Kale, whose view on love soon shatters as he wrestles with his own insecurities."/>
  </r>
  <r>
    <x v="530"/>
    <x v="0"/>
    <x v="530"/>
    <x v="480"/>
    <m/>
    <x v="0"/>
    <s v="April 5, 2021"/>
    <x v="0"/>
    <s v="TV-MA"/>
    <x v="45"/>
    <x v="0"/>
    <m/>
    <m/>
    <x v="0"/>
    <x v="0"/>
    <d v="2021-04-05T00:00:00"/>
    <x v="5"/>
    <s v="This documentary investigates the bias in algorithms after M.I.T. Media Lab researcher Joy Buolamwini uncovered flaws in facial recognition technology."/>
  </r>
  <r>
    <x v="531"/>
    <x v="0"/>
    <x v="531"/>
    <x v="481"/>
    <s v="Yogi Babu, Sheela Rajkumar, Sangili Murugan, G. M. Sundhar"/>
    <x v="3"/>
    <s v="April 5, 2021"/>
    <x v="2"/>
    <s v="TV-14"/>
    <x v="89"/>
    <x v="3"/>
    <s v=" Dramas"/>
    <s v=" International Movies"/>
    <x v="0"/>
    <x v="2"/>
    <d v="2021-04-05T00:00:00"/>
    <x v="5"/>
    <s v="Amid a local election with two rivals vying to win by any means necessary, a barber lands in a curiously powerful position as the single deciding vote."/>
  </r>
  <r>
    <x v="532"/>
    <x v="0"/>
    <x v="532"/>
    <x v="482"/>
    <s v="Kang Quintus, Faith Fidel, Casson Chinepoh, Ramsey Nouah, Ndamo Damaris, Neba Godwill Awantu, Onyama Laura, Prince Sube, Daphne Nije, Zoe Elora Ebai Mayohchu"/>
    <x v="42"/>
    <s v="April 4, 2021"/>
    <x v="0"/>
    <s v="TV-MA"/>
    <x v="29"/>
    <x v="1"/>
    <s v=" International Movies"/>
    <m/>
    <x v="0"/>
    <x v="0"/>
    <d v="2021-04-04T00:00:00"/>
    <x v="5"/>
    <s v="Inspired by Nobel Peace Prize winner Malala Yousafzai, a young girl defies the expectations of her father and village to pursue an education"/>
  </r>
  <r>
    <x v="533"/>
    <x v="0"/>
    <x v="533"/>
    <x v="483"/>
    <s v="Ema Horvath, Trey Tucker, Mena Suvari, Haskiri Velazquez, Danny Corbo, Olan Montgomery, Troy Iwata"/>
    <x v="0"/>
    <s v="April 4, 2021"/>
    <x v="0"/>
    <s v="TV-MA"/>
    <x v="17"/>
    <x v="4"/>
    <s v=" Thrillers"/>
    <m/>
    <x v="0"/>
    <x v="0"/>
    <d v="2021-04-04T00:00:00"/>
    <x v="5"/>
    <s v="Back home at her lake house, a teenager begins to suspect that a sinister force lurks beneath the surface of her mother's too-perfect new lover."/>
  </r>
  <r>
    <x v="534"/>
    <x v="0"/>
    <x v="534"/>
    <x v="484"/>
    <s v="Rob Corddry, Brendan Fraser, Sarah Jessica Parker, William Shatner, Jessica Alba, Jane Lynch, George Lopez, SofÃ­a Vergara, Craig Robinson, Ricky Gervais, Steve Zahn, Chris Parnell"/>
    <x v="0"/>
    <s v="April 3, 2021"/>
    <x v="5"/>
    <s v="PG"/>
    <x v="48"/>
    <x v="8"/>
    <s v=" Comedies"/>
    <s v=" Sci-Fi &amp; Fantasy"/>
    <x v="1"/>
    <x v="5"/>
    <d v="2021-04-03T00:00:00"/>
    <x v="5"/>
    <s v="This all-ages animated comedy follows the adventures of astronaut Scorch Supernova, a hero of the blue aliens who has a vast appetite for adventure."/>
  </r>
  <r>
    <x v="535"/>
    <x v="0"/>
    <x v="535"/>
    <x v="485"/>
    <s v="Justin Long, Jonah Hill, Adam Herschman, Columbus Short, Maria Thayer, Lewis Black, Blake Lively, Mark Derwin, Ann Cusack, Robin Lord Taylor, Hannah Marks, Anthony Heald"/>
    <x v="0"/>
    <s v="April 2, 2021"/>
    <x v="21"/>
    <s v="PG-13"/>
    <x v="20"/>
    <x v="3"/>
    <m/>
    <m/>
    <x v="1"/>
    <x v="21"/>
    <d v="2021-04-02T00:00:00"/>
    <x v="5"/>
    <s v="Rejected by every college he applied to, a high school senior invents a fake university that will fool his parents and help his fellow outcasts."/>
  </r>
  <r>
    <x v="536"/>
    <x v="0"/>
    <x v="536"/>
    <x v="486"/>
    <s v="Bruce Willis, Liu Ye, Song Seung-heon, William Chan Wai-ting, Fan Wei, Wu Gang, Ma Su, Janine Chang, Che Yongli, Feng Yuanzheng, Geng Le"/>
    <x v="4"/>
    <s v="April 2, 2021"/>
    <x v="22"/>
    <s v="R"/>
    <x v="7"/>
    <x v="6"/>
    <s v=" Dramas"/>
    <s v=" International Movies"/>
    <x v="0"/>
    <x v="22"/>
    <d v="2021-04-02T00:00:00"/>
    <x v="5"/>
    <s v="The residents of Chongqing try to survive Japanese air raids as a U.S. military advisor trains a squadron of Chinese pilots desperate to fight back."/>
  </r>
  <r>
    <x v="537"/>
    <x v="0"/>
    <x v="537"/>
    <x v="115"/>
    <s v="Jade Pettyjohn, Kerris Dorsey, Nia Vardalos, Ian Ziering, Ysa Penarejo, Cathy Rigby, Kally Berard, Talia Pura, Paula Rivera, George Chiang"/>
    <x v="0"/>
    <s v="April 2, 2021"/>
    <x v="11"/>
    <s v="TV-Y"/>
    <x v="32"/>
    <x v="8"/>
    <s v=" Comedies"/>
    <s v=" Dramas"/>
    <x v="1"/>
    <x v="11"/>
    <d v="2021-04-02T00:00:00"/>
    <x v="5"/>
    <s v="A talented young gymnast struggles with her schoolwork and an injury. But with help from her tutor, she gets her confidence back."/>
  </r>
  <r>
    <x v="538"/>
    <x v="0"/>
    <x v="538"/>
    <x v="487"/>
    <s v="Idris Elba, Caleb McLaughlin, Jharrel Jerome, Byron Bowers, Lorraine Toussaint, Method Man, Ivannah Mercedes, Jamil Prattis, Liz Priestley"/>
    <x v="1"/>
    <s v="April 2, 2021"/>
    <x v="2"/>
    <s v="R"/>
    <x v="51"/>
    <x v="1"/>
    <s v=" Independent Movies"/>
    <m/>
    <x v="0"/>
    <x v="2"/>
    <d v="2021-04-02T00:00:00"/>
    <x v="5"/>
    <s v="Sent to live with his estranged father for the summer, a rebellious teen finds kinship in a tight-knit Philadelphia community of Black cowboys."/>
  </r>
  <r>
    <x v="539"/>
    <x v="0"/>
    <x v="539"/>
    <x v="488"/>
    <s v="Brian Austin Green, Vinnie Jones, Lori Heuring, Richard Grieco, Patrick Durham, Tim Abell, Carson Lee Bradshaw, Manu Intiraymi, Danny Trejo"/>
    <x v="0"/>
    <s v="April 2, 2021"/>
    <x v="23"/>
    <s v="R"/>
    <x v="18"/>
    <x v="6"/>
    <m/>
    <m/>
    <x v="0"/>
    <x v="23"/>
    <d v="2021-04-02T00:00:00"/>
    <x v="5"/>
    <s v="Armed with a mighty ancient amulet, a team of weapons experts joins forces to defend Los Angeles from supervillains with explosive powers of their own."/>
  </r>
  <r>
    <x v="540"/>
    <x v="0"/>
    <x v="540"/>
    <x v="489"/>
    <s v="Zainab Balogun, Karibi Fubara, Diana Egwuatu, Richard Mofe-Damijo, Tina Mba, Onyeka Onwenu, Nkem Owoh, Patrick Diabuah, Ademola Adedoyin, Bikiya Graham Douglas"/>
    <x v="7"/>
    <s v="April 2, 2021"/>
    <x v="22"/>
    <s v="TV-MA"/>
    <x v="40"/>
    <x v="1"/>
    <s v=" Faith &amp; Spirituality"/>
    <s v=" International Movies"/>
    <x v="0"/>
    <x v="22"/>
    <d v="2021-04-02T00:00:00"/>
    <x v="5"/>
    <s v="The loss of a child plunges Sade into a suicidal depression, but her suffering leads to faith â€“ with a little assist from modern technology."/>
  </r>
  <r>
    <x v="541"/>
    <x v="0"/>
    <x v="541"/>
    <x v="490"/>
    <s v="Fahadh Faasil, Soubin Shahir, Darshana Rajendran"/>
    <x v="3"/>
    <s v="April 2, 2021"/>
    <x v="2"/>
    <s v="TV-MA"/>
    <x v="13"/>
    <x v="15"/>
    <s v=" Thrillers"/>
    <m/>
    <x v="0"/>
    <x v="2"/>
    <d v="2021-04-02T00:00:00"/>
    <x v="5"/>
    <s v="When a car breakdown forces a couple to seek shelter in a nearby home, conversations with the stranger inside soon suggest thereâ€™s a killer among them."/>
  </r>
  <r>
    <x v="542"/>
    <x v="0"/>
    <x v="542"/>
    <x v="491"/>
    <s v="Yolanthe Cabau, Noortje Herlaar, Kim-Lian van der Meij, Nienke Plas, Pip Pellens, Jim Bakkum, Huub Smit, Edwin Jonker"/>
    <x v="43"/>
    <s v="April 2, 2021"/>
    <x v="2"/>
    <s v="TV-MA"/>
    <x v="12"/>
    <x v="3"/>
    <s v=" International Movies"/>
    <s v=" Romantic Movies"/>
    <x v="0"/>
    <x v="2"/>
    <d v="2021-04-02T00:00:00"/>
    <x v="5"/>
    <s v="Incurable romantic Lotte finds her life upended when her plans for a picture-perfect wedding unravel â€” just as her self-absorbed sister gets engaged."/>
  </r>
  <r>
    <x v="543"/>
    <x v="0"/>
    <x v="543"/>
    <x v="492"/>
    <s v="Karole Rocher, Garance Marillier, Roschdy Zem, Pierre Deladonchamps, Liah O'Prey, Paul Hamy, MylÃ¨ne JampanoÃ¯, Hafsia Herzi, Regina Anikiy, Annabelle Belmondo, JosÃ©phine de La Baume"/>
    <x v="9"/>
    <s v="April 2, 2021"/>
    <x v="2"/>
    <s v="TV-MA"/>
    <x v="38"/>
    <x v="1"/>
    <s v=" International Movies"/>
    <m/>
    <x v="0"/>
    <x v="2"/>
    <d v="2021-04-02T00:00:00"/>
    <x v="5"/>
    <s v="In 1960s Paris, Madame Claude's influence extends beyond the world of sex work â€” until an affluent young woman threatens to change everything."/>
  </r>
  <r>
    <x v="544"/>
    <x v="0"/>
    <x v="544"/>
    <x v="493"/>
    <s v="Emma Roberts, Kimberley Nixon, Juno Temple, Linzey Cocker, Sophie Wu, Alex Pettyfer, Georgia King, Natasha Richardson, Aidan Quinn, Lexi Ainsworth"/>
    <x v="0"/>
    <s v="April 2, 2021"/>
    <x v="17"/>
    <s v="PG-13"/>
    <x v="12"/>
    <x v="3"/>
    <s v=" Romantic Movies"/>
    <m/>
    <x v="1"/>
    <x v="17"/>
    <d v="2021-04-02T00:00:00"/>
    <x v="5"/>
    <s v="Accustomed to getting her way, a wealthy teenage girl from Los Angeles is sent to a strict boarding school in England to clean up her act."/>
  </r>
  <r>
    <x v="545"/>
    <x v="0"/>
    <x v="545"/>
    <x v="494"/>
    <s v="Timothy Omundson, Thaila Ayala, Eric Bauza, Graham Verchere, Jordana Largy, Scott McNeil, Adrian Glynn McMorran, Chelsea Miller, Sean Tyson"/>
    <x v="0"/>
    <s v="April 2, 2021"/>
    <x v="6"/>
    <s v="PG"/>
    <x v="13"/>
    <x v="8"/>
    <s v=" Comedies"/>
    <m/>
    <x v="1"/>
    <x v="6"/>
    <d v="2021-04-02T00:00:00"/>
    <x v="5"/>
    <s v="A rascally bird with a distinctive laugh pecks back with a vengeance when his forest habitat is threatened by a slick lawyer building his dream home."/>
  </r>
  <r>
    <x v="546"/>
    <x v="0"/>
    <x v="546"/>
    <x v="405"/>
    <s v="John Cusack, Amanda Peet, Chiwetel Ejiofor, Thandie Newton, Oliver Platt, Tom McCarthy, Woody Harrelson, Danny Glover, Liam James, Morgan Lily"/>
    <x v="0"/>
    <s v="April 1, 2021"/>
    <x v="18"/>
    <s v="PG-13"/>
    <x v="100"/>
    <x v="6"/>
    <s v=" Sci-Fi &amp; Fantasy"/>
    <m/>
    <x v="1"/>
    <x v="18"/>
    <d v="2021-04-01T00:00:00"/>
    <x v="5"/>
    <s v="When a flood of natural disasters begins to destroy the world, a divorced dad desperately tries to save his family by outrunning the cataclysmic chaos."/>
  </r>
  <r>
    <x v="547"/>
    <x v="0"/>
    <x v="547"/>
    <x v="495"/>
    <s v="Aamir Khan, Kareena Kapoor, Madhavan, Sharman Joshi, Omi Vaidya, Boman Irani, Mona Singh, Javed Jaffrey"/>
    <x v="3"/>
    <s v="April 1, 2021"/>
    <x v="18"/>
    <s v="PG-13"/>
    <x v="101"/>
    <x v="3"/>
    <s v=" Dramas"/>
    <s v=" International Movies"/>
    <x v="1"/>
    <x v="18"/>
    <d v="2021-04-01T00:00:00"/>
    <x v="5"/>
    <s v="While attending one of India's premier colleges, three miserable engineering students and best friends struggle to beat the school's draconian system."/>
  </r>
  <r>
    <x v="548"/>
    <x v="0"/>
    <x v="548"/>
    <x v="496"/>
    <s v="Sharman Joshi, Boman Irani, Ritwik Sahore, Paresh Rawal, Deepak Shirke, Satyadeep Misra, Aakash Dabhade, Nilesh Diwekar, Vidya Balan"/>
    <x v="3"/>
    <s v="April 1, 2021"/>
    <x v="11"/>
    <s v="TV-PG"/>
    <x v="59"/>
    <x v="3"/>
    <s v=" International Movies"/>
    <s v=" Sports Movies"/>
    <x v="1"/>
    <x v="11"/>
    <d v="2021-04-01T00:00:00"/>
    <x v="5"/>
    <s v="A father winds up involved with a stolen Ferrari as he tries to acquire the money to send his son to the leading cricket academy."/>
  </r>
  <r>
    <x v="549"/>
    <x v="0"/>
    <x v="549"/>
    <x v="497"/>
    <m/>
    <x v="32"/>
    <s v="April 1, 2021"/>
    <x v="23"/>
    <s v="TV-PG"/>
    <x v="98"/>
    <x v="0"/>
    <s v=" International Movies"/>
    <m/>
    <x v="0"/>
    <x v="23"/>
    <d v="2021-04-01T00:00:00"/>
    <x v="5"/>
    <s v="Raised in a quiet home, Lina searches for answers while investigating the mystery behind her father's disappearance in this documentary."/>
  </r>
  <r>
    <x v="550"/>
    <x v="0"/>
    <x v="550"/>
    <x v="498"/>
    <s v="Patrick Wilson, Rose Byrne, Lin Shaye, Ty Simpkins, Barbara Hershey, Leigh Whannell, Angus Sampson, Andrew Astor, Joseph Bishara"/>
    <x v="0"/>
    <s v="April 1, 2021"/>
    <x v="4"/>
    <s v="PG-13"/>
    <x v="6"/>
    <x v="4"/>
    <s v=" Thrillers"/>
    <m/>
    <x v="1"/>
    <x v="4"/>
    <d v="2021-04-01T00:00:00"/>
    <x v="5"/>
    <s v="A family moves into a new home, where their son falls into a coma and eerie events begin to reveal something far more sinister is lurking in the house."/>
  </r>
  <r>
    <x v="551"/>
    <x v="0"/>
    <x v="551"/>
    <x v="499"/>
    <s v="James Marsden, Thomas Jane, Billy Bob Thornton, Piper Perabo, Scott Glenn, Michaela McManus, Adam Beach, Kelly Curran"/>
    <x v="0"/>
    <s v="April 1, 2021"/>
    <x v="25"/>
    <s v="R"/>
    <x v="0"/>
    <x v="6"/>
    <s v=" Horror Movies"/>
    <m/>
    <x v="1"/>
    <x v="25"/>
    <d v="2021-04-01T00:00:00"/>
    <x v="5"/>
    <s v="Estranged brothers Beckett and Rowan reunite in the Alaskan wild to confront a savage grizzly bear wreaking havoc on their hometown."/>
  </r>
  <r>
    <x v="552"/>
    <x v="0"/>
    <x v="552"/>
    <x v="500"/>
    <s v="Aaron Paul, Lena Headey, Sean Bean, Adrian Bouchet, Liam Mulvey, Alexa Kahn, Todd Haberkorn, John DeMita, David Gant, Darin De Paul"/>
    <x v="6"/>
    <s v="April 1, 2021"/>
    <x v="32"/>
    <s v="PG-13"/>
    <x v="11"/>
    <x v="6"/>
    <s v=" Sci-Fi &amp; Fantasy"/>
    <m/>
    <x v="1"/>
    <x v="32"/>
    <d v="2021-04-01T00:00:00"/>
    <x v="5"/>
    <s v="King Regis of Lucis orders his Kingsglaive warriors to stop the army of Niflheim before it invades and steals the crystal that gives Lucis its power."/>
  </r>
  <r>
    <x v="553"/>
    <x v="0"/>
    <x v="553"/>
    <x v="8"/>
    <s v="Reese Witherspoon, Luke Wilson, Selma Blair, Matthew Davis, Victor Garber, Jennifer Coolidge"/>
    <x v="0"/>
    <s v="April 1, 2021"/>
    <x v="12"/>
    <s v="PG-13"/>
    <x v="9"/>
    <x v="3"/>
    <s v=" Romantic Movies"/>
    <m/>
    <x v="1"/>
    <x v="12"/>
    <d v="2021-04-01T00:00:00"/>
    <x v="5"/>
    <s v="When dazzling L.A. sorority girl Elle Woods gets dumped by her snobby boyfriend, she decides to win him back by following him to Harvard Law School."/>
  </r>
  <r>
    <x v="554"/>
    <x v="0"/>
    <x v="554"/>
    <x v="501"/>
    <s v="Richa Chadda, Saurabh Shukla, Manav Kaul, Shubrajyoti Barat, Akshay Oberoi, Boloram Das, Nikhil Vijay, Raviza Chauhan"/>
    <x v="3"/>
    <s v="April 1, 2021"/>
    <x v="0"/>
    <s v="TV-14"/>
    <x v="36"/>
    <x v="1"/>
    <s v=" International Movies"/>
    <m/>
    <x v="0"/>
    <x v="0"/>
    <d v="2021-04-01T00:00:00"/>
    <x v="5"/>
    <s v="Rising from disadvantage to become a state leader, a tenacious politician learns that with great power comes great responsibility, ruthlessness and risk."/>
  </r>
  <r>
    <x v="555"/>
    <x v="0"/>
    <x v="555"/>
    <x v="502"/>
    <s v="Jean-Claude Van Damme, Natasha Henstridge, Jean-Hugues Anglade, Zach Grenier, Paul Ben-Victor, Frank Senger, StÃ©phane Audran"/>
    <x v="0"/>
    <s v="April 1, 2021"/>
    <x v="34"/>
    <s v="R"/>
    <x v="43"/>
    <x v="6"/>
    <m/>
    <m/>
    <x v="1"/>
    <x v="34"/>
    <d v="2021-04-01T00:00:00"/>
    <x v="5"/>
    <s v="After discovering he's a twin when a look-alike turns up dead, a French cop assumes his brother's identity to uncover the truth and seek vengeance."/>
  </r>
  <r>
    <x v="556"/>
    <x v="0"/>
    <x v="556"/>
    <x v="503"/>
    <s v="Audrey Hepburn, Rex Harrison, Stanley Holloway, Wilfred Hyde-White, Gladys Cooper, Jeremy Brett, Theodore Bikel, Mona Washbourne, Isobel Elsom, John Holland, Alan Napier, Marni Nixon"/>
    <x v="0"/>
    <s v="April 1, 2021"/>
    <x v="48"/>
    <s v="G"/>
    <x v="102"/>
    <x v="9"/>
    <s v=" Music &amp; Musicals"/>
    <m/>
    <x v="1"/>
    <x v="48"/>
    <d v="2021-04-01T00:00:00"/>
    <x v="5"/>
    <s v="When a Cockney flower girl takes elocution lessons from an aloof professor, he decides to introduce her to high society, transforming both their lives."/>
  </r>
  <r>
    <x v="557"/>
    <x v="0"/>
    <x v="557"/>
    <x v="504"/>
    <s v="Sam Jaeger, Michael Jai White, Adrianne Palicki, Ty Olsson, Kyra Zagorsky, Olivia Cheng, Lisa Chandler, Monique Ganderton, Matthew Marsden, Chris Gauthier"/>
    <x v="0"/>
    <s v="April 1, 2021"/>
    <x v="6"/>
    <s v="R"/>
    <x v="48"/>
    <x v="6"/>
    <s v=" International Movies"/>
    <m/>
    <x v="1"/>
    <x v="6"/>
    <d v="2021-04-01T00:00:00"/>
    <x v="5"/>
    <s v="When a S.W.A.T. team takes in a mysterious, high-profile prisoner, international threats unleash a barrage of attacks on their compound to retrieve him."/>
  </r>
  <r>
    <x v="558"/>
    <x v="0"/>
    <x v="558"/>
    <x v="505"/>
    <s v="Shun Oguri, Koji Yamamoto, Songha, Ryo, Munetaka Aoki, Nana Seino, Yoshimasa Kondo, Arata Furuta"/>
    <x v="6"/>
    <s v="April 1, 2021"/>
    <x v="6"/>
    <s v="TV-14"/>
    <x v="103"/>
    <x v="6"/>
    <s v=" Dramas"/>
    <s v=" International Movies"/>
    <x v="1"/>
    <x v="6"/>
    <d v="2021-04-01T00:00:00"/>
    <x v="5"/>
    <s v="Japan, 1590. Wandering samurai band together to take on the lord of Skull Castle in this â€œFlowerâ€ version of the bold show performed in a 360Âº theater."/>
  </r>
  <r>
    <x v="559"/>
    <x v="0"/>
    <x v="559"/>
    <x v="321"/>
    <s v="Chad Michael Collins, Billy Zane, Dennis Haysbert, Nick Gomez, Ravil Isyanov, Stephanie Vogt, Navid Negahban, Presciliana Esparolini, Enoch Frost"/>
    <x v="0"/>
    <s v="April 1, 2021"/>
    <x v="32"/>
    <s v="R"/>
    <x v="16"/>
    <x v="6"/>
    <m/>
    <m/>
    <x v="1"/>
    <x v="32"/>
    <d v="2021-04-01T00:00:00"/>
    <x v="5"/>
    <s v="Snipers ordered to protect a gas pipeline from terrorists suspect a security breach when they're targeted by a ghost shooter who knows their location."/>
  </r>
  <r>
    <x v="560"/>
    <x v="0"/>
    <x v="560"/>
    <x v="506"/>
    <s v="Casper Van Dien, Dina Meyer, DeRay Davis, Justin Doran, Luci Christian, Emily Neves, Scott Gibbs, Juliet Simmons, Chris Gibson, Greg Ayres"/>
    <x v="0"/>
    <s v="April 1, 2021"/>
    <x v="6"/>
    <s v="R"/>
    <x v="17"/>
    <x v="6"/>
    <s v=" Sci-Fi &amp; Fantasy"/>
    <m/>
    <x v="1"/>
    <x v="6"/>
    <d v="2021-04-01T00:00:00"/>
    <x v="5"/>
    <s v="When a corrupt official plans to sabotage the planet Mars, itâ€™s up to Rico and a group of fresh recruits to fend off a surprise bug attack on their own."/>
  </r>
  <r>
    <x v="561"/>
    <x v="0"/>
    <x v="561"/>
    <x v="507"/>
    <s v="Matt Dillon, Paul Walker, Chris Brown, Idris Elba, Jay Hernandez, Hayden Christensen, Michael Ealy, T.I., Marianne Jean-Baptiste, Zoe Saldana, Steve Harris, Johnathon Schaech"/>
    <x v="0"/>
    <s v="April 1, 2021"/>
    <x v="4"/>
    <s v="PG-13"/>
    <x v="53"/>
    <x v="6"/>
    <m/>
    <m/>
    <x v="1"/>
    <x v="4"/>
    <d v="2021-04-01T00:00:00"/>
    <x v="5"/>
    <s v="An elite crew of bank robbers sets up a daring heist after a former associate persuades them to target an armored car that could be their biggest score."/>
  </r>
  <r>
    <x v="562"/>
    <x v="0"/>
    <x v="562"/>
    <x v="508"/>
    <s v="Clara Bernadeth, Giorgino Abraham, Kevin Ardilova, Nugie, Kinaryosih, Marthino Lio, Djenar Maesa Ayu, Ernanto Kusuma, Sacha Stevenson"/>
    <x v="26"/>
    <s v="April 1, 2021"/>
    <x v="2"/>
    <s v="TV-14"/>
    <x v="31"/>
    <x v="1"/>
    <s v=" International Movies"/>
    <s v=" Romantic Movies"/>
    <x v="0"/>
    <x v="2"/>
    <d v="2021-04-01T00:00:00"/>
    <x v="5"/>
    <s v="After growing up in a tumultuous household, Yura finds herself in a love triangle with two close friends as she faces a personal and financial crisis."/>
  </r>
  <r>
    <x v="563"/>
    <x v="0"/>
    <x v="563"/>
    <x v="509"/>
    <s v="Sedky Sakhr, Hashem El Garhy, Shahira Kamal, Aiemzy, Hani R. Eskander, Saif Abu-Kandil"/>
    <x v="27"/>
    <s v="April 1, 2021"/>
    <x v="23"/>
    <s v="TV-PG"/>
    <x v="9"/>
    <x v="6"/>
    <s v=" International Movies"/>
    <s v=" Music &amp; Musicals"/>
    <x v="0"/>
    <x v="23"/>
    <d v="2021-04-01T00:00:00"/>
    <x v="5"/>
    <s v="A fictional account of the heroic quests of a 7th-century knight, from rescuing hostages abducted by pirates in the Indian Sea to taking on a tyrant."/>
  </r>
  <r>
    <x v="564"/>
    <x v="0"/>
    <x v="564"/>
    <x v="510"/>
    <s v="Adrien Brody, Thomas Kretschmann, Frank Finlay, Maureen Lipman, Emilia Fox, Ed Stoppard, Julia Rayner, Jessica Kate Meyer, Ronan Vibert, Ruth Platt"/>
    <x v="1"/>
    <s v="April 1, 2021"/>
    <x v="13"/>
    <s v="R"/>
    <x v="91"/>
    <x v="1"/>
    <s v=" Independent Movies"/>
    <s v=" International Movies"/>
    <x v="1"/>
    <x v="13"/>
    <d v="2021-04-01T00:00:00"/>
    <x v="5"/>
    <s v="Famed Polish pianist Wladyslaw Szpilman struggles to survive the onslaught of Nazi tyranny during World War II in this drama based on his memoirs."/>
  </r>
  <r>
    <x v="565"/>
    <x v="0"/>
    <x v="565"/>
    <x v="511"/>
    <s v="Dylan Walsh, Sela Ward, Penn Badgley, Amber Heard, Sherry Stringfield, Paige Turco, Jon Tenney, Nancy Linehan Charles, Marcuis Harris, Braeden Lemasters, Deirdre Lovejoy"/>
    <x v="0"/>
    <s v="April 1, 2021"/>
    <x v="18"/>
    <s v="PG-13"/>
    <x v="19"/>
    <x v="4"/>
    <s v=" Thrillers"/>
    <m/>
    <x v="1"/>
    <x v="18"/>
    <d v="2021-04-01T00:00:00"/>
    <x v="5"/>
    <s v="A series of mysterious events makes a teenager suspect that his mother's new boyfriend may be a dangerous serial killer known for preying on families."/>
  </r>
  <r>
    <x v="566"/>
    <x v="0"/>
    <x v="566"/>
    <x v="512"/>
    <s v="Jean-Claude Van Damme, Michael Jai White, Heidi Schanz, Xander Berkeley, Justin Lazard, Kiana Tom, Daniel von Bargen, James Black, Karis Paige Bryant, Bill Goldberg"/>
    <x v="0"/>
    <s v="April 1, 2021"/>
    <x v="31"/>
    <s v="R"/>
    <x v="23"/>
    <x v="6"/>
    <m/>
    <m/>
    <x v="1"/>
    <x v="31"/>
    <d v="2021-04-01T00:00:00"/>
    <x v="5"/>
    <s v="An ex-Universal Soldier working to design smarter cyborg warriors discovers that the supercomputer controlling the soldiers has a sinister agenda."/>
  </r>
  <r>
    <x v="567"/>
    <x v="0"/>
    <x v="567"/>
    <x v="121"/>
    <s v="Amitabh Bachchan, Farhan Akhtar, Aditi Rao Hydari, Manav Kaul, Neil Nitin Mukesh, John Abraham"/>
    <x v="3"/>
    <s v="April 1, 2021"/>
    <x v="32"/>
    <s v="TV-14"/>
    <x v="12"/>
    <x v="1"/>
    <s v=" International Movies"/>
    <s v=" Thrillers"/>
    <x v="1"/>
    <x v="32"/>
    <d v="2021-04-01T00:00:00"/>
    <x v="5"/>
    <s v="Helping an amputee grandmaster settle the score for his tragic past, a grieving detective unravels a conspiracy more complicated than he imagined."/>
  </r>
  <r>
    <x v="568"/>
    <x v="0"/>
    <x v="568"/>
    <x v="513"/>
    <s v="Richard Wershe Jr."/>
    <x v="0"/>
    <s v="April 1, 2021"/>
    <x v="6"/>
    <s v="TV-MA"/>
    <x v="23"/>
    <x v="0"/>
    <m/>
    <m/>
    <x v="1"/>
    <x v="6"/>
    <d v="2021-04-01T00:00:00"/>
    <x v="5"/>
    <s v="This true-crime documentary exposes new facts about alleged teen drug lord &quot;White Boy Rick&quot; and his lesser-known role as an FBI informant."/>
  </r>
  <r>
    <x v="569"/>
    <x v="0"/>
    <x v="569"/>
    <x v="514"/>
    <s v="Jim Carrey, Zooey Deschanel, Bradley Cooper, John Michael Higgins, Rhys Darby, Danny Masterson, Fionnula Flanagan, Terence Stamp, Sasha Alexander, Molly Sims"/>
    <x v="0"/>
    <s v="April 1, 2021"/>
    <x v="17"/>
    <s v="PG-13"/>
    <x v="3"/>
    <x v="3"/>
    <s v=" Romantic Movies"/>
    <m/>
    <x v="1"/>
    <x v="17"/>
    <d v="2021-04-01T00:00:00"/>
    <x v="5"/>
    <s v="After a bitter divorce, a loan officer falls under the sway of a self-help guru who urges him to say yes to everything that comes his way for a year."/>
  </r>
  <r>
    <x v="570"/>
    <x v="0"/>
    <x v="570"/>
    <x v="515"/>
    <s v="Willem Dafoe, Rupert Friend, Oscar Isaac, Mads Mikkelsen, Mathieu Amalric, Emmanuelle Seigner, Niels Arestrup, Anne Consigny, Amira Casar, Vincent Perez, Lolita Chammah, Stella Schnabel, Vladimir Consigny"/>
    <x v="44"/>
    <s v="March 31, 2021"/>
    <x v="22"/>
    <s v="PG-13"/>
    <x v="65"/>
    <x v="1"/>
    <m/>
    <m/>
    <x v="0"/>
    <x v="22"/>
    <d v="2021-03-31T00:00:00"/>
    <x v="6"/>
    <s v="Wild artistic inspiration and emotional turmoil fill painter Vincent van Gogh's last years as he struggles to bring his unique vision to the world."/>
  </r>
  <r>
    <x v="571"/>
    <x v="1"/>
    <x v="571"/>
    <x v="516"/>
    <m/>
    <x v="0"/>
    <s v="March 31, 2021"/>
    <x v="2"/>
    <s v="TV-14"/>
    <x v="54"/>
    <x v="11"/>
    <s v=" Reality TV"/>
    <s v=" Spanish-Language TV Shows"/>
    <x v="0"/>
    <x v="2"/>
    <d v="2021-03-31T00:00:00"/>
    <x v="6"/>
    <s v="Real people's terrifying tales of the chilling, unexplained and paranormal come to life with dramatic reenactments in this reality series."/>
  </r>
  <r>
    <x v="572"/>
    <x v="0"/>
    <x v="572"/>
    <x v="517"/>
    <s v="Brendon Mcdonnell"/>
    <x v="1"/>
    <s v="March 31, 2021"/>
    <x v="0"/>
    <s v="TV-MA"/>
    <x v="12"/>
    <x v="0"/>
    <s v=" International Movies"/>
    <s v=" Sports Movies"/>
    <x v="0"/>
    <x v="0"/>
    <d v="2021-03-31T00:00:00"/>
    <x v="6"/>
    <s v="This documentary offers an honest look at our fraught, complex relationship to video games from the perspectives of gamers and their concerned parents."/>
  </r>
  <r>
    <x v="573"/>
    <x v="0"/>
    <x v="573"/>
    <x v="518"/>
    <s v="Chris Norton"/>
    <x v="0"/>
    <s v="March 30, 2021"/>
    <x v="2"/>
    <s v="TV-PG"/>
    <x v="20"/>
    <x v="0"/>
    <m/>
    <m/>
    <x v="0"/>
    <x v="2"/>
    <d v="2021-03-30T00:00:00"/>
    <x v="6"/>
    <s v="The true story of former college football player Chris Norton, who defied the odds after a devastating accident â€” with the woman he loves by his side."/>
  </r>
  <r>
    <x v="574"/>
    <x v="0"/>
    <x v="574"/>
    <x v="519"/>
    <s v="Simon Greenall, Rob Rackstraw, Jo Wyatt, Paul Buckley, Simon Foster, Teresa Gallagher, Richard Grieve, Michael Murphy, Paul Panting, Keith Wickham"/>
    <x v="4"/>
    <s v="March 30, 2021"/>
    <x v="2"/>
    <s v="TV-Y"/>
    <x v="104"/>
    <x v="8"/>
    <m/>
    <m/>
    <x v="0"/>
    <x v="2"/>
    <d v="2021-03-30T00:00:00"/>
    <x v="6"/>
    <s v="When red-hot volcanoes start a chain reaction of disasters across the ocean, the Octonauts must work together to face their biggest challenge yet."/>
  </r>
  <r>
    <x v="575"/>
    <x v="0"/>
    <x v="575"/>
    <x v="520"/>
    <s v="Idris Elba, Naomie Harris, Tony Kgoroge, Riaad Moosa, Zolani Mkiva, Simo Mogwaza, Fana Mokoena, Thapelo Mokoena, Jamie Bartlett, Deon Lotz, Terry Pheto, Mark Elderkin"/>
    <x v="1"/>
    <s v="March 29, 2021"/>
    <x v="5"/>
    <s v="PG-13"/>
    <x v="70"/>
    <x v="1"/>
    <s v=" International Movies"/>
    <m/>
    <x v="1"/>
    <x v="5"/>
    <d v="2021-03-29T00:00:00"/>
    <x v="6"/>
    <s v="This in-depth biopic portrays groundbreaking South African leader Nelson Mandela's fight against political oppression and virulent racism."/>
  </r>
  <r>
    <x v="576"/>
    <x v="0"/>
    <x v="576"/>
    <x v="521"/>
    <s v="Shia LaBeouf, Jessica Chastain, Jason Clarke, Guy Pearce, Lew Temple, Gary Oldman, Tim Tolin, Dane DeHaan, Mia Wasikowska, Chris McGarry, Tom Hardy"/>
    <x v="0"/>
    <s v="March 28, 2021"/>
    <x v="11"/>
    <s v="R"/>
    <x v="11"/>
    <x v="1"/>
    <m/>
    <m/>
    <x v="1"/>
    <x v="11"/>
    <d v="2021-03-28T00:00:00"/>
    <x v="6"/>
    <s v="This true-to-life action saga profiles Virginia's bootlegging Bondurant brothers, whose exploits during the Prohibition era made them outlaw heroes."/>
  </r>
  <r>
    <x v="577"/>
    <x v="0"/>
    <x v="577"/>
    <x v="522"/>
    <m/>
    <x v="7"/>
    <s v="March 28, 2021"/>
    <x v="2"/>
    <s v="TV-PG"/>
    <x v="105"/>
    <x v="0"/>
    <s v=" International Movies"/>
    <m/>
    <x v="0"/>
    <x v="2"/>
    <d v="2021-03-28T00:00:00"/>
    <x v="6"/>
    <s v="This documentary explores Nigeriaâ€™s cultural practice of marking, including its origins and meaning as a symbol of identity, beauty and spirituality."/>
  </r>
  <r>
    <x v="578"/>
    <x v="0"/>
    <x v="578"/>
    <x v="523"/>
    <s v="Kevin Quinn, Bailee Madison, Jahbril Cook, Kat Conner Sterling, Sherri Shepherd, David Koechner, Iain Tucker, Amy Grant"/>
    <x v="0"/>
    <s v="March 26, 2021"/>
    <x v="2"/>
    <s v="TV-PG"/>
    <x v="12"/>
    <x v="8"/>
    <s v=" Faith &amp; Spirituality"/>
    <s v=" Music &amp; Musicals"/>
    <x v="0"/>
    <x v="2"/>
    <d v="2021-03-26T00:00:00"/>
    <x v="6"/>
    <s v="In this uplifting musical, a troubled teen takes a leap of faith by attending summer camp â€” and unexpectedly finds love, friends and a place to belong."/>
  </r>
  <r>
    <x v="579"/>
    <x v="0"/>
    <x v="579"/>
    <x v="524"/>
    <s v="Clive Owen, Kate Hardie, Alex Kingston, Gina McKee, Nicholas Ball, Nick Reding, Alexander Morton"/>
    <x v="44"/>
    <s v="March 26, 2021"/>
    <x v="3"/>
    <s v="TV-MA"/>
    <x v="21"/>
    <x v="1"/>
    <s v=" Independent Movies"/>
    <s v=" Thrillers"/>
    <x v="1"/>
    <x v="3"/>
    <d v="2021-03-26T00:00:00"/>
    <x v="6"/>
    <s v="A would-be writer lands a job as a croupier to make ends meet. But when he becomes involved with a gambler, he is lured into taking part in a heist."/>
  </r>
  <r>
    <x v="580"/>
    <x v="0"/>
    <x v="580"/>
    <x v="525"/>
    <s v="Meryem Uzerli, Feyyaz Duman, Hakan Karsak, Åžennur Nogaylar, Burcu SalihoÄŸlu"/>
    <x v="40"/>
    <s v="March 26, 2021"/>
    <x v="0"/>
    <s v="TV-14"/>
    <x v="20"/>
    <x v="1"/>
    <s v=" International Movies"/>
    <m/>
    <x v="0"/>
    <x v="0"/>
    <d v="2021-03-26T00:00:00"/>
    <x v="6"/>
    <s v="AyÅŸe returns from Germany to her Black Sea hometown and sets out to fulfill her mom's dying wish â€” to care for her beloved bee farms."/>
  </r>
  <r>
    <x v="581"/>
    <x v="0"/>
    <x v="581"/>
    <x v="526"/>
    <s v="Nathalie SeseÃ±a, Goyo JimÃ©nez, JosÃ© Juan Vaquero, Jordi SÃ¡nchez, Ricardo Quevedo, Carolina Noriega, Max Marieges, KikÃ­n FernÃ¡ndez, Norma Nivia, Moi Camacho"/>
    <x v="8"/>
    <s v="March 26, 2021"/>
    <x v="0"/>
    <s v="TV-MA"/>
    <x v="7"/>
    <x v="3"/>
    <s v=" International Movies"/>
    <m/>
    <x v="0"/>
    <x v="0"/>
    <d v="2021-03-26T00:00:00"/>
    <x v="6"/>
    <s v="Trying to fix their relationships, four couples attend a spiritual retreat at a Caribbean resort, where temptation and mishaps add problems to the mix."/>
  </r>
  <r>
    <x v="582"/>
    <x v="0"/>
    <x v="582"/>
    <x v="527"/>
    <s v="Sanya Malhotra, Sayani Gupta, Ashutosh Rana, Raghuvir Yadav, Shruti Sharma, Sheeba Chaddha, Natasha Rastogi, Rajesh Tailang, Meghna Malik, Jameel Khan, Chetan Sharma, Ananya Khare, Bhupesh Pandya"/>
    <x v="3"/>
    <s v="March 26, 2021"/>
    <x v="2"/>
    <s v="TV-PG"/>
    <x v="31"/>
    <x v="3"/>
    <s v=" Dramas"/>
    <s v=" International Movies"/>
    <x v="0"/>
    <x v="2"/>
    <d v="2021-03-26T00:00:00"/>
    <x v="6"/>
    <s v="Widowed soon after marriage, a young woman grapples with an inability to grieve, quirky relatives and a startling discovery about her late husband."/>
  </r>
  <r>
    <x v="583"/>
    <x v="0"/>
    <x v="583"/>
    <x v="528"/>
    <s v="Elvira Camarrone, Christian Roberto, Donatella Finocchiaro, Corrado Invernizzi, Vincenzo Amato, Manuela Ventura, Rosalba Battaglia, Daniele Pilli"/>
    <x v="14"/>
    <s v="March 25, 2021"/>
    <x v="2"/>
    <s v="TV-14"/>
    <x v="18"/>
    <x v="1"/>
    <s v=" International Movies"/>
    <s v=" Romantic Movies"/>
    <x v="0"/>
    <x v="2"/>
    <d v="2021-03-25T00:00:00"/>
    <x v="6"/>
    <s v="After falling in love at a sailing summer camp in Sicily, reality comes crashing down on a teenage couple when a harsh truth prompts a pivotal decision."/>
  </r>
  <r>
    <x v="584"/>
    <x v="0"/>
    <x v="584"/>
    <x v="529"/>
    <s v="Nicholas Corda, Sylvana Joyce, Alyson Leigh Rosenfeld, Courtney Shaw, Erica Schroeder, Georgette Timoney, Mary O'Brady, Marc Thompson"/>
    <x v="45"/>
    <s v="March 25, 2021"/>
    <x v="2"/>
    <s v="TV-Y7"/>
    <x v="44"/>
    <x v="8"/>
    <s v=" Comedies"/>
    <m/>
    <x v="0"/>
    <x v="2"/>
    <d v="2021-03-25T00:00:00"/>
    <x v="6"/>
    <s v="Hansel and Gretel of fairy tale fame â€” now acting as secret agents â€” must use magic, clever thinking and teamwork on a mission to find a missing king."/>
  </r>
  <r>
    <x v="585"/>
    <x v="0"/>
    <x v="585"/>
    <x v="530"/>
    <m/>
    <x v="0"/>
    <s v="March 24, 2021"/>
    <x v="2"/>
    <s v="TV-14"/>
    <x v="0"/>
    <x v="0"/>
    <m/>
    <m/>
    <x v="0"/>
    <x v="2"/>
    <d v="2021-03-24T00:00:00"/>
    <x v="6"/>
    <s v="Passionate about ocean life, a filmmaker sets out to document the harm that humans do to marine species â€” and uncovers alarming global corruption."/>
  </r>
  <r>
    <x v="586"/>
    <x v="0"/>
    <x v="586"/>
    <x v="531"/>
    <s v="Loyiso Gola"/>
    <x v="5"/>
    <s v="March 23, 2021"/>
    <x v="2"/>
    <s v="TV-MA"/>
    <x v="95"/>
    <x v="12"/>
    <m/>
    <m/>
    <x v="0"/>
    <x v="2"/>
    <d v="2021-03-23T00:00:00"/>
    <x v="6"/>
    <s v="South African comedian Loyiso Gola serves up filter-free humor as he riffs about race, identity, politics, and a school prank gone embarrassingly wrong!"/>
  </r>
  <r>
    <x v="587"/>
    <x v="1"/>
    <x v="587"/>
    <x v="532"/>
    <s v="Ho-dong Kang, Soo-geun Lee, Sang-min Lee, Young-chul Kim, Jang-hoon Seo, Hee-chul Kim, Kyung-hoon Min"/>
    <x v="30"/>
    <s v="March 23, 2021"/>
    <x v="2"/>
    <s v="TV-14"/>
    <x v="106"/>
    <x v="11"/>
    <s v=" Korean TV Shows"/>
    <s v=" Stand-Up Comedy &amp; Talk Shows"/>
    <x v="0"/>
    <x v="2"/>
    <d v="2021-03-23T00:00:00"/>
    <x v="6"/>
    <s v="Male celebs play make-believe as high schoolers, welcoming star transfer students every week and engaging in battles of witty humor and slapstick."/>
  </r>
  <r>
    <x v="588"/>
    <x v="0"/>
    <x v="588"/>
    <x v="249"/>
    <s v="Judi Dench, Steve Coogan, Sophie Kennedy Clark, Mare Winningham, Barbara Jefford, Ruth McCabe, Peter Hermann, Sean Mahon, Anna Maxwell Martin, Michelle Fairley, Kate Fleetwood"/>
    <x v="1"/>
    <s v="March 22, 2021"/>
    <x v="5"/>
    <s v="PG-13"/>
    <x v="12"/>
    <x v="1"/>
    <s v=" Independent Movies"/>
    <s v=" International Movies"/>
    <x v="1"/>
    <x v="5"/>
    <d v="2021-03-22T00:00:00"/>
    <x v="6"/>
    <s v="A kind-hearted Irishwoman teams with an acerbic journalist to find the son she was forced to give up for adoption 50 years ago."/>
  </r>
  <r>
    <x v="589"/>
    <x v="0"/>
    <x v="589"/>
    <x v="533"/>
    <s v="Taiga Nakano, Riho Yoshioka, Kanichiro, Takashi Yamanaka, Kimiko Yo, Toshiro Yanagiba"/>
    <x v="6"/>
    <s v="March 20, 2021"/>
    <x v="0"/>
    <s v="TV-MA"/>
    <x v="34"/>
    <x v="1"/>
    <s v=" International Movies"/>
    <m/>
    <x v="0"/>
    <x v="0"/>
    <d v="2021-03-20T00:00:00"/>
    <x v="6"/>
    <s v="An immature young father in Akita becomes an outcast in his community after a media incident. Two years later he returns to ineptly try to make amends."/>
  </r>
  <r>
    <x v="590"/>
    <x v="0"/>
    <x v="590"/>
    <x v="534"/>
    <s v="Lin Po-Hung, Tai Bo, Jacqueline Zhu, Lei Hong, Hsu Lichi, Yoko Young, Samuel Gu, Eunice Lin"/>
    <x v="21"/>
    <s v="March 20, 2021"/>
    <x v="0"/>
    <s v="TV-MA"/>
    <x v="0"/>
    <x v="4"/>
    <s v=" International Movies"/>
    <m/>
    <x v="0"/>
    <x v="0"/>
    <d v="2021-03-20T00:00:00"/>
    <x v="6"/>
    <s v="In an abandoned hospital in Tainan, visitors seeking to communicate with their relatives' spirits are haunted by disturbing, supernatural occurrences."/>
  </r>
  <r>
    <x v="591"/>
    <x v="0"/>
    <x v="591"/>
    <x v="535"/>
    <s v="Alain Moussi, Nicolas Cage, Tony Jaa, Rick Yune, Frank Grillo, Marie Avgeropoulos, JuJu Chan, Ryan Tarran, Eddie Steeples, Raymond Pinharry, Mary Makariou"/>
    <x v="0"/>
    <s v="March 20, 2021"/>
    <x v="0"/>
    <s v="R"/>
    <x v="19"/>
    <x v="6"/>
    <m/>
    <m/>
    <x v="0"/>
    <x v="0"/>
    <d v="2021-03-20T00:00:00"/>
    <x v="6"/>
    <s v="After the defeat of a celebrated war hero, an ancient order of fighters battles powerful space invaders as the fate of humanity hangs in the balance."/>
  </r>
  <r>
    <x v="592"/>
    <x v="0"/>
    <x v="592"/>
    <x v="536"/>
    <s v="Chen Kun, Zhou Xun, Qu Chuxiao, Shen Yue, William Chan Wai-ting, Wang Likun, Cici Wang"/>
    <x v="4"/>
    <s v="March 19, 2021"/>
    <x v="2"/>
    <s v="TV-14"/>
    <x v="40"/>
    <x v="6"/>
    <s v=" International Movies"/>
    <m/>
    <x v="0"/>
    <x v="2"/>
    <d v="2021-03-19T00:00:00"/>
    <x v="6"/>
    <s v="A feud erupts between realms, and Yin Yang master Qing Ming teams up with disgraced guard Yuan Boya to vanquish a demonic threat as a conspiracy looms."/>
  </r>
  <r>
    <x v="593"/>
    <x v="0"/>
    <x v="593"/>
    <x v="537"/>
    <s v="Funke Akindele, Blossom Chukwujekwu, Sharon Ooja, Ini Dima-Okojie, Segun Arinze, Bolly Lomo, Beverly Osu, Tayo Faniran"/>
    <x v="7"/>
    <s v="March 19, 2021"/>
    <x v="0"/>
    <s v="TV-MA"/>
    <x v="8"/>
    <x v="3"/>
    <s v=" International Movies"/>
    <s v=" Romantic Movies"/>
    <x v="0"/>
    <x v="0"/>
    <d v="2021-03-19T00:00:00"/>
    <x v="6"/>
    <s v="A young, overworked ad executive with an overbearing boss starts her own side hustle and invents an employer once her business begins to flourish."/>
  </r>
  <r>
    <x v="594"/>
    <x v="0"/>
    <x v="594"/>
    <x v="538"/>
    <s v="Kristin Davis, Dermot Mulroney, Greer Grammer, Shanola Hampton, Marie Wagenman, Shylo Molina, Abella Bala, Shaun Wu"/>
    <x v="0"/>
    <s v="March 18, 2021"/>
    <x v="2"/>
    <s v="R"/>
    <x v="14"/>
    <x v="5"/>
    <m/>
    <m/>
    <x v="0"/>
    <x v="2"/>
    <d v="2021-03-18T00:00:00"/>
    <x v="6"/>
    <s v="After a bestselling novelist suffering from writer's block hires a new nanny for her children, the line between fiction and reality starts to blur."/>
  </r>
  <r>
    <x v="595"/>
    <x v="0"/>
    <x v="595"/>
    <x v="539"/>
    <s v="Matheus Nachtergaele, Edmilson Filho, LetÃ­cia Lima, Leandro Ramos, Evelyn Castro, ValÃ©ria Vitoriano, Victor Allen, Renan Medeiros, Eyrio Okura, JÃ©ssica Tamochunas, Marcondes FalcÃ£o, Juliano CazarrÃ©"/>
    <x v="20"/>
    <s v="March 18, 2021"/>
    <x v="2"/>
    <s v="TV-14"/>
    <x v="12"/>
    <x v="6"/>
    <s v=" Comedies"/>
    <s v=" International Movies"/>
    <x v="0"/>
    <x v="2"/>
    <d v="2021-03-18T00:00:00"/>
    <x v="6"/>
    <s v="Two hapless cops find themselves in over their heads as they cross paths with dangerous criminals while searching for Celestina, a beloved goat mascot."/>
  </r>
  <r>
    <x v="596"/>
    <x v="0"/>
    <x v="596"/>
    <x v="540"/>
    <s v="Nate Bargatze"/>
    <x v="0"/>
    <s v="March 18, 2021"/>
    <x v="2"/>
    <s v="TV-G"/>
    <x v="95"/>
    <x v="12"/>
    <m/>
    <m/>
    <x v="0"/>
    <x v="2"/>
    <d v="2021-03-18T00:00:00"/>
    <x v="6"/>
    <s v="Nate Bargatze touches on Zoom comedy shows, losing his phone, hotel breakfast fails, animal caddies, new math and much more in this special."/>
  </r>
  <r>
    <x v="597"/>
    <x v="0"/>
    <x v="597"/>
    <x v="541"/>
    <s v="Lindsey Morgan, Jonathan Howard, Daniel Bernhardt, Rhona Mitra, James Cosmo, Yayan Ruhian, Alexander Siddig, Cha-Lee Yoon, Ieva Andrejevaite, Jeremy Fitzgerald"/>
    <x v="1"/>
    <s v="March 18, 2021"/>
    <x v="0"/>
    <s v="R"/>
    <x v="38"/>
    <x v="6"/>
    <m/>
    <m/>
    <x v="0"/>
    <x v="0"/>
    <d v="2021-03-18T00:00:00"/>
    <x v="6"/>
    <s v="When a mysterious alien virus begins to endanger humanity, an elite team of soldiers launches into space to end the threat for good."/>
  </r>
  <r>
    <x v="598"/>
    <x v="0"/>
    <x v="598"/>
    <x v="542"/>
    <s v="Gabriel Iglesias"/>
    <x v="0"/>
    <s v="March 18, 2021"/>
    <x v="28"/>
    <s v="PG-13"/>
    <x v="43"/>
    <x v="12"/>
    <m/>
    <m/>
    <x v="1"/>
    <x v="28"/>
    <d v="2021-03-18T00:00:00"/>
    <x v="6"/>
    <s v="Comedian Gabriel Iglesias takes the stage in San Jose, California, for a stand-up performance featuring wild stories and even wilder impersonations."/>
  </r>
  <r>
    <x v="599"/>
    <x v="0"/>
    <x v="599"/>
    <x v="543"/>
    <s v="Saleh Bakri, Maryam Kanj, Maryam Kamiel Basha, Ameer Khlawe, Ala' Hanani, Malak Abu Ghraibeh, Karam Elayyan, Leila Mouammar, Angie Saba"/>
    <x v="1"/>
    <s v="March 18, 2021"/>
    <x v="0"/>
    <s v="TV-MA"/>
    <x v="107"/>
    <x v="1"/>
    <s v=" International Movies"/>
    <m/>
    <x v="0"/>
    <x v="0"/>
    <d v="2021-03-18T00:00:00"/>
    <x v="6"/>
    <s v="Yusuf and his daughter set out to buy his wife an anniversary gift, a gesture demanding much patience and negotiation skills in the West Bank."/>
  </r>
  <r>
    <x v="600"/>
    <x v="0"/>
    <x v="600"/>
    <x v="544"/>
    <s v="OC Ukeje, Blossom Chukwujekwu, Alexx Ekubo, Beverly Naya, Tope Tedela, Gbenro Ajibade, Omowunmi Dada, Kiki Omeili, Wofai Fada"/>
    <x v="7"/>
    <s v="March 17, 2021"/>
    <x v="6"/>
    <s v="TV-14"/>
    <x v="27"/>
    <x v="1"/>
    <s v=" International Movies"/>
    <s v=" Thrillers"/>
    <x v="1"/>
    <x v="6"/>
    <d v="2021-03-17T00:00:00"/>
    <x v="6"/>
    <s v="A man becomes the prime suspect in his wife's murder, but the police investigation soon widens to other potential culprits with hidden motives."/>
  </r>
  <r>
    <x v="601"/>
    <x v="0"/>
    <x v="601"/>
    <x v="545"/>
    <s v="Matthew Modine"/>
    <x v="0"/>
    <s v="March 17, 2021"/>
    <x v="2"/>
    <s v="R"/>
    <x v="18"/>
    <x v="0"/>
    <m/>
    <m/>
    <x v="0"/>
    <x v="2"/>
    <d v="2021-03-17T00:00:00"/>
    <x v="6"/>
    <s v="Reenactments drive this documentary investigating the mastermind behind a scam to get the kids of rich and famous families into top US universities."/>
  </r>
  <r>
    <x v="602"/>
    <x v="1"/>
    <x v="602"/>
    <x v="546"/>
    <m/>
    <x v="18"/>
    <s v="March 17, 2021"/>
    <x v="2"/>
    <s v="TV-14"/>
    <x v="54"/>
    <x v="10"/>
    <s v=" Docuseries"/>
    <s v=" International TV Shows"/>
    <x v="0"/>
    <x v="2"/>
    <d v="2021-03-17T00:00:00"/>
    <x v="6"/>
    <s v="This docuseries follows the high-profile case of Belgian politician Bernard Wesphael, who was accused of murdering his wife in 2013."/>
  </r>
  <r>
    <x v="603"/>
    <x v="0"/>
    <x v="603"/>
    <x v="547"/>
    <s v="Chadwick Boseman, Nelsan Ellis, Dan Aykroyd, Viola Davis, Lennie James, Fred Melamed, Craig Robinson, Jill Scott, Octavia Spencer, Jacinte Blankenship"/>
    <x v="1"/>
    <s v="March 16, 2021"/>
    <x v="28"/>
    <s v="PG-13"/>
    <x v="108"/>
    <x v="1"/>
    <s v=" Music &amp; Musicals"/>
    <m/>
    <x v="1"/>
    <x v="28"/>
    <d v="2021-03-16T00:00:00"/>
    <x v="6"/>
    <s v="Music legend James Brown makes a turbulent journey from humble origins to superstardom as the Godfather of Soul in this biopic starring Chadwick Boseman."/>
  </r>
  <r>
    <x v="604"/>
    <x v="0"/>
    <x v="604"/>
    <x v="548"/>
    <s v="Khalid Bounouar, Alain Frei, Babak Ghassim, Benaissa Lamroubal, Salim Samatou, Hany Siam, Ususmango, DJ Wati"/>
    <x v="2"/>
    <s v="March 16, 2021"/>
    <x v="2"/>
    <s v="TV-MA"/>
    <x v="83"/>
    <x v="12"/>
    <m/>
    <m/>
    <x v="0"/>
    <x v="2"/>
    <d v="2021-03-16T00:00:00"/>
    <x v="6"/>
    <s v="The comics of RebellComedy take the stage and tackle mistaken identities, geriatric influencers, our flawed perceptions of animals and more."/>
  </r>
  <r>
    <x v="605"/>
    <x v="0"/>
    <x v="605"/>
    <x v="549"/>
    <s v="Taylor Kitsch, Aaron Taylor-Johnson, Blake Lively, John Travolta, Benicio Del Toro, Salma Hayek, DemiÃ¡n Bichir, Sandra EcheverrÃ­a, Emile Hirsch, JoaquÃ­n CosÃ­o, Ali Wong"/>
    <x v="0"/>
    <s v="March 16, 2021"/>
    <x v="11"/>
    <s v="R"/>
    <x v="75"/>
    <x v="1"/>
    <s v=" Thrillers"/>
    <m/>
    <x v="1"/>
    <x v="11"/>
    <d v="2021-03-16T00:00:00"/>
    <x v="6"/>
    <s v="With the help of a shady DEA agent, two weed entrepreneurs take on a merciless cartel leader who wants in on their business and kidnaps their lover."/>
  </r>
  <r>
    <x v="606"/>
    <x v="0"/>
    <x v="606"/>
    <x v="550"/>
    <s v="Deepann, Vetri, Mumtaz Sorcar, Ayra, Karthik Rathnam, Sonia Giri, Nishesh, Shwetha"/>
    <x v="3"/>
    <s v="March 15, 2021"/>
    <x v="2"/>
    <s v="TV-14"/>
    <x v="75"/>
    <x v="1"/>
    <s v=" International Movies"/>
    <s v=" Romantic Movies"/>
    <x v="0"/>
    <x v="2"/>
    <d v="2021-03-15T00:00:00"/>
    <x v="6"/>
    <s v="Cutting across conventions and expectations, four brave love stories blossom in this Tamil remake of the 2018 Telugu film &quot;Care of Kancharapalem.â€"/>
  </r>
  <r>
    <x v="607"/>
    <x v="0"/>
    <x v="607"/>
    <x v="10"/>
    <s v="Mark Rylance, Ruby Barnhill, Penelope Wilton, Jemaine Clement, Rebecca Hall, Rafe Spall, Bill Hader, Ã“lafur Darri Ã“lafsson, Adam Godley, Michael Adamthwaite, Daniel Bacon, Jonathan Holmes, Chris Gibbs, Paul Moniz de Sa"/>
    <x v="0"/>
    <s v="March 15, 2021"/>
    <x v="32"/>
    <s v="PG"/>
    <x v="33"/>
    <x v="8"/>
    <s v=" Dramas"/>
    <m/>
    <x v="1"/>
    <x v="32"/>
    <d v="2021-03-15T00:00:00"/>
    <x v="6"/>
    <s v="A little orphan meets up with a kind giant who's supposed to eat her but instead protects her from some truly horrible giants who terrorize them both."/>
  </r>
  <r>
    <x v="608"/>
    <x v="0"/>
    <x v="608"/>
    <x v="551"/>
    <m/>
    <x v="0"/>
    <s v="March 15, 2021"/>
    <x v="0"/>
    <s v="TV-14"/>
    <x v="67"/>
    <x v="0"/>
    <m/>
    <m/>
    <x v="0"/>
    <x v="0"/>
    <d v="2021-03-15T00:00:00"/>
    <x v="6"/>
    <s v="This nostalgic documentary reveals the real story of Blockbuster's demise, and how one last location in Oregon keeps the spirit of a bygone era alive."/>
  </r>
  <r>
    <x v="609"/>
    <x v="0"/>
    <x v="609"/>
    <x v="552"/>
    <s v="Erdem Yener, Ayhan TaÅŸ, Emin Olcay, Muharrem GÃ¼lmez, Elif Nur KerkÃ¼k, TarÄ±k PapuÃ§Ã§uoÄŸlu, Suzan Aksoy, DoÄŸa KonakoÄŸlu, Esin Eden, Deniz Ã–zerman"/>
    <x v="40"/>
    <s v="March 12, 2021"/>
    <x v="25"/>
    <s v="TV-MA"/>
    <x v="7"/>
    <x v="3"/>
    <s v=" International Movies"/>
    <m/>
    <x v="1"/>
    <x v="25"/>
    <d v="2021-03-12T00:00:00"/>
    <x v="6"/>
    <s v="The slacker owner of a public bath house rallies his community to save it when a big developer comes to town to close it down and open a new mall."/>
  </r>
  <r>
    <x v="610"/>
    <x v="0"/>
    <x v="610"/>
    <x v="553"/>
    <s v="Sarah Hassan, Stycie Waweru, Mawuli Gavor, Pierra Makena, Eve D'Souza, Christabel Jazz Mistri, Martin Githinji, Lydia Gitachu, Kagwe Mungai, Blessing Lung'Aho"/>
    <x v="46"/>
    <s v="March 12, 2021"/>
    <x v="0"/>
    <s v="TV-G"/>
    <x v="26"/>
    <x v="3"/>
    <s v=" Dramas"/>
    <s v=" International Movies"/>
    <x v="0"/>
    <x v="0"/>
    <d v="2021-03-12T00:00:00"/>
    <x v="6"/>
    <s v="A meticulous clerk for a bookstore that has just been shuttered suddenly finds herself taking care of her cousin's witty 11-year-old daughter."/>
  </r>
  <r>
    <x v="611"/>
    <x v="0"/>
    <x v="611"/>
    <x v="554"/>
    <s v="Talat Bulut, Mert Turak, Mahsun KÄ±rmÄ±zÄ±gÃ¼l, Erdem Yener, Erol DemirÃ¶z, Ali SÃ¼rmeli, Meral Ã‡etinkaya, BÃ¼ÅŸra Pekin"/>
    <x v="40"/>
    <s v="March 12, 2021"/>
    <x v="25"/>
    <s v="TV-14"/>
    <x v="56"/>
    <x v="1"/>
    <s v=" International Movies"/>
    <m/>
    <x v="1"/>
    <x v="25"/>
    <d v="2021-03-12T00:00:00"/>
    <x v="6"/>
    <s v="Sent away from his family to a remote mountain town, teacher Mahir helps the villagers build a school â€“ and inspires a path to hope for them all."/>
  </r>
  <r>
    <x v="612"/>
    <x v="0"/>
    <x v="612"/>
    <x v="555"/>
    <s v="Ã‡aÄŸatay Ulusoy, Emir Ali DoÄŸrul, Ersin ArÄ±cÄ±, Turgay TanÃ¼lkÃ¼, Selen Ã–ztÃ¼rk, Osman Ä°skender Bayer, Tomris Ã‡etinel, Volkan Ã‡alÄ±ÅŸkan, Mehmet Bahattin GenÃ§, OkÅŸan BÃ¼yÃ¼k"/>
    <x v="40"/>
    <s v="March 12, 2021"/>
    <x v="2"/>
    <s v="TV-MA"/>
    <x v="7"/>
    <x v="1"/>
    <s v=" International Movies"/>
    <m/>
    <x v="0"/>
    <x v="2"/>
    <d v="2021-03-12T00:00:00"/>
    <x v="6"/>
    <s v="In the streets of Istanbul, ailing waste warehouse worker Mehmet takes a small boy under his wing and must soon confront his own traumatic childhood."/>
  </r>
  <r>
    <x v="613"/>
    <x v="0"/>
    <x v="613"/>
    <x v="556"/>
    <s v="Sedef AvcÄ±, Cemal HÃ¼nal, BegÃ¼m KÃ¼tÃ¼k, Engin Altan DÃ¼zyatan, Sinem Kobal, GÃ¼rgen Ã–z, Burcu Kara, Kubilay PenbeklioÄŸlu"/>
    <x v="40"/>
    <s v="March 12, 2021"/>
    <x v="4"/>
    <s v="TV-MA"/>
    <x v="49"/>
    <x v="3"/>
    <s v=" International Movies"/>
    <s v=" Romantic Movies"/>
    <x v="1"/>
    <x v="4"/>
    <d v="2021-03-12T00:00:00"/>
    <x v="6"/>
    <s v="Bored with her life and inspired by a friend's wedding, Esra quits her job and dumps her boyfriend, leading to a series of romantic misadventures."/>
  </r>
  <r>
    <x v="614"/>
    <x v="0"/>
    <x v="614"/>
    <x v="557"/>
    <s v="Sinem Kobal, Engin Altan DÃ¼zyatan, Sedef AvcÄ±, Cemal HÃ¼nal, Burcu Kara, GÃ¼rgen Ã–z, Ã–ykÃ¼ Ã‡elik, GÃ¶kÃ§e Ã–zyol"/>
    <x v="40"/>
    <s v="March 12, 2021"/>
    <x v="5"/>
    <s v="TV-MA"/>
    <x v="44"/>
    <x v="3"/>
    <s v=" International Movies"/>
    <s v=" Romantic Movies"/>
    <x v="1"/>
    <x v="5"/>
    <d v="2021-03-12T00:00:00"/>
    <x v="6"/>
    <s v="Didem tries everything to get actor Cem to propose to her, but he's got other things on his mind: a beautiful new co-star and a secret bachelor party."/>
  </r>
  <r>
    <x v="615"/>
    <x v="0"/>
    <x v="615"/>
    <x v="558"/>
    <s v="Jennifer Garner, Edgar RamÃ­rez, Jenna Ortega, Julian Lerner, Everly Carganilla, Tracie Thoms, Fortune Feimster, Nat Faxon, Arturo Castro"/>
    <x v="0"/>
    <s v="March 12, 2021"/>
    <x v="2"/>
    <s v="PG"/>
    <x v="0"/>
    <x v="8"/>
    <s v=" Comedies"/>
    <m/>
    <x v="0"/>
    <x v="2"/>
    <d v="2021-03-12T00:00:00"/>
    <x v="6"/>
    <s v="A mom and dad who usually say no decide to say yes to their kids' wildest requests â€” with a few ground rules â€” on a whirlwind day of fun and adventure."/>
  </r>
  <r>
    <x v="616"/>
    <x v="0"/>
    <x v="616"/>
    <x v="559"/>
    <s v="Tolga Ã‡evik, Cengiz Bozkurt, Melis Birkan, Tuna Ã‡evik"/>
    <x v="40"/>
    <s v="March 12, 2021"/>
    <x v="32"/>
    <s v="TV-PG"/>
    <x v="53"/>
    <x v="3"/>
    <s v=" Dramas"/>
    <s v=" Independent Movies"/>
    <x v="1"/>
    <x v="32"/>
    <d v="2021-03-12T00:00:00"/>
    <x v="6"/>
    <s v="When an old fling shows up with their infant child, a dallying man-child must take on the role of father and create a fairytale world for his daughter."/>
  </r>
  <r>
    <x v="617"/>
    <x v="0"/>
    <x v="617"/>
    <x v="560"/>
    <s v="Alex BrendemÃ¼hl, Amaia Aberasturi, Daniel Fanego, Garazi Urkola, Yune Nogueiras, Jone Laspiur, Irati Saez de Urabain, Lorea Ibarra"/>
    <x v="8"/>
    <s v="March 11, 2021"/>
    <x v="2"/>
    <s v="TV-MA"/>
    <x v="26"/>
    <x v="1"/>
    <s v=" Independent Movies"/>
    <s v=" International Movies"/>
    <x v="0"/>
    <x v="2"/>
    <d v="2021-03-11T00:00:00"/>
    <x v="6"/>
    <s v="Basque Country, 1609. To postpone their execution, a group of women accused of witchcraft lure their inquisitor into witnessing the witches' Sabbath."/>
  </r>
  <r>
    <x v="618"/>
    <x v="0"/>
    <x v="618"/>
    <x v="561"/>
    <s v="Ari Irham, Aghniny Haque, Taskya Namya, Marcella Zalianty, Gunawan Sudrajat, Jennifer Coppen"/>
    <x v="26"/>
    <s v="March 11, 2021"/>
    <x v="0"/>
    <s v="TV-14"/>
    <x v="32"/>
    <x v="1"/>
    <s v=" International Movies"/>
    <m/>
    <x v="0"/>
    <x v="0"/>
    <d v="2021-03-11T00:00:00"/>
    <x v="6"/>
    <s v="After the devastating loss of a loved one, Abby forms a bond with his sister's best friend as he struggles to move on."/>
  </r>
  <r>
    <x v="619"/>
    <x v="0"/>
    <x v="619"/>
    <x v="562"/>
    <s v="Chris Sheffield, Michaela McManus, Neville Archambault, Ryan O'Flanagan, Matilda Lawler, Jim Cummings, Jeremy Holm, Heidi Niedermeyer, Willie C. Carpenter, Matthew Lawler"/>
    <x v="0"/>
    <s v="March 11, 2021"/>
    <x v="0"/>
    <s v="TV-MA"/>
    <x v="16"/>
    <x v="4"/>
    <s v=" Independent Movies"/>
    <m/>
    <x v="0"/>
    <x v="0"/>
    <d v="2021-03-11T00:00:00"/>
    <x v="6"/>
    <s v="On an island, a fisherman's family faces horrors and dark truths when an ominous force begins killing the wildlife and puts their own lives in danger."/>
  </r>
  <r>
    <x v="620"/>
    <x v="1"/>
    <x v="620"/>
    <x v="563"/>
    <s v="Abdramane DiakitÃ©, Mohamed Boudouh, SÃ©bastien Houbani, Idir Azougli, Julien Meurice, Abdillah Assoumani, Jean-Toussaint Bernard, Romain Vissol"/>
    <x v="9"/>
    <s v="March 10, 2021"/>
    <x v="2"/>
    <s v="TV-MA"/>
    <x v="54"/>
    <x v="10"/>
    <s v=" International TV Shows"/>
    <s v=" TV Action &amp; Adventure"/>
    <x v="0"/>
    <x v="2"/>
    <d v="2021-03-10T00:00:00"/>
    <x v="6"/>
    <s v="Tensions erupt when two filmmakers infiltrate an area ruled by gangs to shoot a music video for a rapper in this gritty found-footage series."/>
  </r>
  <r>
    <x v="621"/>
    <x v="0"/>
    <x v="621"/>
    <x v="564"/>
    <s v="Cyli Khare, Gargi Shitole, Amardeep Jha, Amit Deondi, Makrand Deshpande, Virendra Saxena, Shishir Sharma"/>
    <x v="3"/>
    <s v="March 8, 2021"/>
    <x v="2"/>
    <s v="PG-13"/>
    <x v="7"/>
    <x v="1"/>
    <s v=" Independent Movies"/>
    <s v=" International Movies"/>
    <x v="0"/>
    <x v="2"/>
    <d v="2021-03-08T00:00:00"/>
    <x v="6"/>
    <s v="Amidst the bustle of a magnetic and multifaceted city, the budding love between two dreamers is tested."/>
  </r>
  <r>
    <x v="622"/>
    <x v="0"/>
    <x v="622"/>
    <x v="565"/>
    <s v="P. Samuthirakani, Manikandan, Madhumathi Padmanathan, Akalyadevi B., S I Neelambari"/>
    <x v="3"/>
    <s v="March 5, 2021"/>
    <x v="2"/>
    <s v="TV-14"/>
    <x v="109"/>
    <x v="3"/>
    <s v=" Dramas"/>
    <s v=" Independent Movies"/>
    <x v="0"/>
    <x v="2"/>
    <d v="2021-03-05T00:00:00"/>
    <x v="6"/>
    <s v="A son stoically returns to his village upon his fatherâ€™s death, recalling their chilly dynamic before a bizarre event disrupts his visit."/>
  </r>
  <r>
    <x v="623"/>
    <x v="0"/>
    <x v="623"/>
    <x v="566"/>
    <s v="Christian Tappan, Anderson Ballesteros, John Ãlex Toro, Ulises GonzÃ¡lez, Leonor LÃ³pez, Hector Mauricio Mejia, Johnnie Castillo, Isabella Licht Delgado, Marlon PÃ©rez Cruz, Kevin AndrÃ©s MuÃ±oz"/>
    <x v="16"/>
    <s v="March 5, 2021"/>
    <x v="2"/>
    <s v="TV-MA"/>
    <x v="34"/>
    <x v="3"/>
    <s v=" Dramas"/>
    <s v=" International Movies"/>
    <x v="0"/>
    <x v="2"/>
    <d v="2021-03-05T00:00:00"/>
    <x v="6"/>
    <s v="When a narco past his prime refuses to pay a debt to an upstart, only a secret stash of money can save his men. But guess what the gardener just found?"/>
  </r>
  <r>
    <x v="624"/>
    <x v="0"/>
    <x v="624"/>
    <x v="122"/>
    <s v="Toyin Abraham, Broda Shaggi, Calabar Chic, Munirat Antoinette Lecky, Khafi Kareem, Bukola Oshibowale, Adebimpe Akintunde, Temisan Emmanuel, Olaniyi Afonja, Sydney Egere"/>
    <x v="7"/>
    <s v="March 5, 2021"/>
    <x v="0"/>
    <s v="TV-14"/>
    <x v="38"/>
    <x v="3"/>
    <s v=" International Movies"/>
    <m/>
    <x v="0"/>
    <x v="0"/>
    <d v="2021-03-05T00:00:00"/>
    <x v="6"/>
    <s v="Faking her way through any situation, a social media influencer poses as an event planner and is tasked with throwing an extravagant, star-studded bash."/>
  </r>
  <r>
    <x v="625"/>
    <x v="1"/>
    <x v="625"/>
    <x v="567"/>
    <m/>
    <x v="8"/>
    <s v="March 5, 2021"/>
    <x v="2"/>
    <s v="TV-MA"/>
    <x v="54"/>
    <x v="23"/>
    <s v=" International TV Shows"/>
    <s v=" Spanish-Language TV Shows"/>
    <x v="0"/>
    <x v="2"/>
    <d v="2021-03-05T00:00:00"/>
    <x v="6"/>
    <s v="Nevenka FernÃ¡ndez, the plaintiff in Spain's first successful lawsuit against a politician for sexual harassment, breaks her silence after 20 years."/>
  </r>
  <r>
    <x v="626"/>
    <x v="0"/>
    <x v="626"/>
    <x v="568"/>
    <s v="Olga Kurylenko, Marilyn Lima, Michel Nabokoff, Martin Swabey, Carole Weyers, Andrey Gorlenko, Antonia Malinova, Gabriel Almaer, Blaise Afonso, Guillaume Duhesme, Michel Biel"/>
    <x v="9"/>
    <s v="March 5, 2021"/>
    <x v="2"/>
    <s v="TV-MA"/>
    <x v="72"/>
    <x v="6"/>
    <s v=" Dramas"/>
    <s v=" International Movies"/>
    <x v="0"/>
    <x v="2"/>
    <d v="2021-03-05T00:00:00"/>
    <x v="6"/>
    <s v="Transferred home after a traumatizing combat mission, a highly trained French soldier uses her lethal skills to hunt down the man who hurt her sister."/>
  </r>
  <r>
    <x v="627"/>
    <x v="0"/>
    <x v="627"/>
    <x v="569"/>
    <s v="Adhisty Zara, Angga Yunanda, Dannia Salsabila, Abun Sungkar, Junior Roberts, Syakir Daulay, Ariyo Wahab, Ersa Mayori, Baim Wong, Irgi Fahrezi"/>
    <x v="26"/>
    <s v="March 4, 2021"/>
    <x v="0"/>
    <s v="TV-14"/>
    <x v="11"/>
    <x v="3"/>
    <s v=" International Movies"/>
    <s v=" Romantic Movies"/>
    <x v="0"/>
    <x v="0"/>
    <d v="2021-03-04T00:00:00"/>
    <x v="6"/>
    <s v="New student Acha falls for Iqbal, a high-achieving student who's torn between love and family pressure."/>
  </r>
  <r>
    <x v="628"/>
    <x v="0"/>
    <x v="628"/>
    <x v="570"/>
    <s v="Jason Statham, Jennifer Lopez, Michael Chiklis, Wendell Pierce, Clifton Collins Jr., Bobby Cannavale, Patti LuPone, Carlos Carrasco, Micah Hauptman, Emma Booth, Nick Nolte"/>
    <x v="0"/>
    <s v="March 4, 2021"/>
    <x v="5"/>
    <s v="R"/>
    <x v="30"/>
    <x v="6"/>
    <m/>
    <m/>
    <x v="1"/>
    <x v="5"/>
    <d v="2021-03-04T00:00:00"/>
    <x v="6"/>
    <s v="Parker is a thief â€“ but he has scruples. So when his crew double-crosses him, Parker teams up with an unlikely partner to even the score."/>
  </r>
  <r>
    <x v="629"/>
    <x v="0"/>
    <x v="629"/>
    <x v="39"/>
    <s v="Josh Duhamel, Julianne Hough, Cobie Smulders, David Lyons, Noah Lomax, Mimi Kirkland"/>
    <x v="0"/>
    <s v="March 4, 2021"/>
    <x v="5"/>
    <s v="PG-13"/>
    <x v="11"/>
    <x v="1"/>
    <s v=" Romantic Movies"/>
    <m/>
    <x v="1"/>
    <x v="5"/>
    <d v="2021-03-04T00:00:00"/>
    <x v="6"/>
    <s v="When a mysterious woman arrives in a small North Carolina town, she begins a new life but remains haunted by a terrifying secret."/>
  </r>
  <r>
    <x v="630"/>
    <x v="0"/>
    <x v="630"/>
    <x v="571"/>
    <s v="Hadley Robinson, Lauren Tsai, Patrick Schwarzenegger, Nico Hiraga, Sydney Park, Josephine Langford, Clark Gregg, Josie Totah, Alycia  Pascual-PeÃ±a, Anjelika Washington, Charlie Hall, Sabrina Haskett, Ike Barinholtz, Amy Poehler, Marcia Gay Harden"/>
    <x v="0"/>
    <s v="March 3, 2021"/>
    <x v="2"/>
    <s v="PG-13"/>
    <x v="51"/>
    <x v="3"/>
    <s v=" Dramas"/>
    <s v=" Music &amp; Musicals"/>
    <x v="0"/>
    <x v="2"/>
    <d v="2021-03-03T00:00:00"/>
    <x v="6"/>
    <s v="Inspired by her mom's rebellious past and a confident new friend, a shy 16-year-old publishes an anonymous zine calling out sexism at her school."/>
  </r>
  <r>
    <x v="631"/>
    <x v="1"/>
    <x v="631"/>
    <x v="572"/>
    <m/>
    <x v="0"/>
    <s v="March 3, 2021"/>
    <x v="2"/>
    <s v="TV-14"/>
    <x v="54"/>
    <x v="10"/>
    <s v=" Docuseries"/>
    <m/>
    <x v="0"/>
    <x v="2"/>
    <d v="2021-03-03T00:00:00"/>
    <x v="6"/>
    <s v="High-stakes exploits turn deadly â€” and shake a global church to its core â€” in this extraordinary true crime story."/>
  </r>
  <r>
    <x v="632"/>
    <x v="0"/>
    <x v="632"/>
    <x v="573"/>
    <s v="Kevin Costner, Octavia Spencer, Jillian Estell, Bill Burr, Mpho Koaho, Anthony Mackie, Jennifer Ehle, AndrÃ© Holland, Gillian Jacobs, Paula Newsome"/>
    <x v="0"/>
    <s v="March 2, 2021"/>
    <x v="28"/>
    <s v="PG-13"/>
    <x v="36"/>
    <x v="1"/>
    <m/>
    <m/>
    <x v="1"/>
    <x v="28"/>
    <d v="2021-03-02T00:00:00"/>
    <x v="6"/>
    <s v="A widowed lawyer struggles to retain custody of his biracial granddaughter when the girl's paternal grandmother questions his competence."/>
  </r>
  <r>
    <x v="633"/>
    <x v="0"/>
    <x v="633"/>
    <x v="574"/>
    <s v="Kiara Advani, Aditya Seal, Mallika Dua, Rakesh Bedi, Rajendra Sethi, Chittaranjan Tripathi, Rajesh Jais, Alka Badola Kaushal"/>
    <x v="3"/>
    <s v="March 2, 2021"/>
    <x v="0"/>
    <s v="TV-14"/>
    <x v="14"/>
    <x v="6"/>
    <s v=" Comedies"/>
    <s v=" International Movies"/>
    <x v="0"/>
    <x v="0"/>
    <d v="2021-03-02T00:00:00"/>
    <x v="6"/>
    <s v="A spirited but naive young woman seeks a one-night stand, but after discovering her dateâ€™s real identity, things quickly go from casual to complicated."/>
  </r>
  <r>
    <x v="634"/>
    <x v="0"/>
    <x v="634"/>
    <x v="575"/>
    <s v="The Notorious B.I.G., Sean &quot;P. Diddy&quot; Combs"/>
    <x v="0"/>
    <s v="March 1, 2021"/>
    <x v="2"/>
    <s v="R"/>
    <x v="12"/>
    <x v="0"/>
    <s v=" Music &amp; Musicals"/>
    <m/>
    <x v="0"/>
    <x v="2"/>
    <d v="2021-03-01T00:00:00"/>
    <x v="6"/>
    <s v="Featuring rare footage and in-depth interviews, this documentary celebrates the life of The Notorious B.I.G. on his journey from hustler to rap king."/>
  </r>
  <r>
    <x v="635"/>
    <x v="0"/>
    <x v="635"/>
    <x v="576"/>
    <s v="Kevin Costner, Mary McDonnell, Rodney Grant, Graham Greene, Floyd &quot;Red Crow&quot; Westerman, Tantoo Cardinal, Robert Pastorelli, Charles Rocket, Maury Chaykin, Jimmy Herman"/>
    <x v="0"/>
    <s v="March 1, 2021"/>
    <x v="29"/>
    <s v="PG-13"/>
    <x v="103"/>
    <x v="6"/>
    <s v=" Classic Movies"/>
    <s v=" Dramas"/>
    <x v="1"/>
    <x v="29"/>
    <d v="2021-03-01T00:00:00"/>
    <x v="6"/>
    <s v="On the frontier, a Civil War soldier bonds with a Sioux tribe and adapts to their way of life, becoming their ally amid growing threats."/>
  </r>
  <r>
    <x v="636"/>
    <x v="0"/>
    <x v="636"/>
    <x v="577"/>
    <s v="Emma Bading, Janina Fautz, Ludwig Simon, Samuel Finzi, Emilio Sakraya, Oliver Korittke, Alwara HÃ¶fels, Matilda Marz, Amina Merai, Johann von BÃ¼low, Axel Stein, Theo Trebs"/>
    <x v="2"/>
    <s v="March 1, 2021"/>
    <x v="22"/>
    <s v="TV-14"/>
    <x v="18"/>
    <x v="3"/>
    <s v=" International Movies"/>
    <m/>
    <x v="0"/>
    <x v="22"/>
    <d v="2021-03-01T00:00:00"/>
    <x v="6"/>
    <s v="The devil's sassy (and bored) daughter makes a deal with her dad: If she can turn a good person evil, she gets to ditch hell and stay on Earth."/>
  </r>
  <r>
    <x v="637"/>
    <x v="0"/>
    <x v="637"/>
    <x v="578"/>
    <s v="Robbie Daymond, Ben Pronsky, Josh Keaton, Tara Strong, Jennifer Hale, Laura Bailey"/>
    <x v="0"/>
    <s v="March 1, 2021"/>
    <x v="23"/>
    <s v="TV-Y"/>
    <x v="110"/>
    <x v="8"/>
    <s v=" Comedies"/>
    <m/>
    <x v="0"/>
    <x v="23"/>
    <d v="2021-03-01T00:00:00"/>
    <x v="6"/>
    <s v="When Green Goblin and Venom team up for a disastrous scheme, Spider-Man calls in a wall-crawling ally and must rely on his Spidey senses to stop them."/>
  </r>
  <r>
    <x v="638"/>
    <x v="0"/>
    <x v="638"/>
    <x v="201"/>
    <s v="Dustin Hoffman, Tom Cruise, Valeria Golino, Gerald R. Molen, Jack Murdock, Michael D. Roberts, Ralph Seymour, Lucinda Jenney, Bonnie Hunt"/>
    <x v="0"/>
    <s v="March 1, 2021"/>
    <x v="45"/>
    <s v="R"/>
    <x v="111"/>
    <x v="9"/>
    <s v=" Dramas"/>
    <m/>
    <x v="1"/>
    <x v="45"/>
    <d v="2021-03-01T00:00:00"/>
    <x v="6"/>
    <s v="Motivated by money, a selfish workaholic seeking a piece of his late father's inheritance takes a life-changing road trip with his estranged brother."/>
  </r>
  <r>
    <x v="639"/>
    <x v="0"/>
    <x v="639"/>
    <x v="579"/>
    <s v="Jack Black, Kyle Gass, JR Reed, Troy Gentile, Ronnie James Dio, Paul F. Tompkins, Ned Bellamy, Fred Armisen, Kirk Ward, Amy Poehler, Tim Robbins, Dave Grohl, Ben Stiller"/>
    <x v="0"/>
    <s v="March 1, 2021"/>
    <x v="21"/>
    <s v="R"/>
    <x v="32"/>
    <x v="3"/>
    <s v=" Cult Movies"/>
    <s v=" Music &amp; Musicals"/>
    <x v="1"/>
    <x v="21"/>
    <d v="2021-03-01T00:00:00"/>
    <x v="6"/>
    <s v="Dreaming of being a rock god, Midwesterner JB heads to California, where he crosses paths with idler KG â€“ giving rise to the musical duo Tenacious D."/>
  </r>
  <r>
    <x v="640"/>
    <x v="0"/>
    <x v="640"/>
    <x v="580"/>
    <s v="Jules Wojciechowski, Roger Craig Smith, Grant George, David Lodge, Lindsey Alena, Sandy Fox, Joey Lotsko"/>
    <x v="18"/>
    <s v="February 26, 2021"/>
    <x v="2"/>
    <s v="TV-Y7"/>
    <x v="17"/>
    <x v="8"/>
    <s v=" Comedies"/>
    <m/>
    <x v="0"/>
    <x v="2"/>
    <d v="2021-02-26T00:00:00"/>
    <x v="7"/>
    <s v="Bigfootâ€™s now a big deal. So when he goes missing, his shy but tech-savvy teen son must take on an evil CEO to save his family and a wildlife preserve."/>
  </r>
  <r>
    <x v="641"/>
    <x v="0"/>
    <x v="641"/>
    <x v="581"/>
    <s v="Viggo Mortensen, Frank Langella, George MacKay, Samantha Isler, Annalise Basso, Nicholas Hamilton, Shree Crooks, Charlie Shotwell, Ann Dowd, Erin Moriarty, Missi Pyle, Kathryn Hahn, Steve Zahn"/>
    <x v="0"/>
    <s v="February 26, 2021"/>
    <x v="32"/>
    <s v="R"/>
    <x v="30"/>
    <x v="3"/>
    <s v=" Dramas"/>
    <s v=" Independent Movies"/>
    <x v="1"/>
    <x v="32"/>
    <d v="2021-02-26T00:00:00"/>
    <x v="7"/>
    <s v="A father raising his children off the grid begins to question his anti-establishment, utopian views when a tragic loss pulls them back into society."/>
  </r>
  <r>
    <x v="642"/>
    <x v="0"/>
    <x v="642"/>
    <x v="582"/>
    <s v="Ãlvaro Cervantes, Susana Abaitua, Luis Zahera, Clara Segura, Aixa VillagrÃ¡n, Paula Malia, Nil Cardoner, Txell Aixendri, Alberto San Juan"/>
    <x v="8"/>
    <s v="February 26, 2021"/>
    <x v="2"/>
    <s v="TV-MA"/>
    <x v="53"/>
    <x v="3"/>
    <s v=" International Movies"/>
    <s v=" Romantic Movies"/>
    <x v="0"/>
    <x v="2"/>
    <d v="2021-02-26T00:00:00"/>
    <x v="7"/>
    <s v="After spending a wild night together, Adri discovers the only way to see Carla again is to become a patient at the psychiatric center where she resides."/>
  </r>
  <r>
    <x v="643"/>
    <x v="0"/>
    <x v="643"/>
    <x v="583"/>
    <s v="BenjamÃ­n VicuÃ±a, GastÃ³n Pauls, Alfredo Castro, Francisca Imboden, HÃ©ctor Noguera, MarÃ­a Izquierdo, Willy Semler, Alejandro Trejo, Mateo Iribarren, Marcial Tagle, Paulina Urrutia"/>
    <x v="11"/>
    <s v="February 26, 2021"/>
    <x v="21"/>
    <s v="TV-MA"/>
    <x v="51"/>
    <x v="1"/>
    <s v=" Independent Movies"/>
    <s v=" International Movies"/>
    <x v="1"/>
    <x v="21"/>
    <d v="2021-02-26T00:00:00"/>
    <x v="7"/>
    <s v="A struggling music student discovers and tries to complete an unfinished symphony begun by a famous composer, whose career was ended by a past trauma."/>
  </r>
  <r>
    <x v="644"/>
    <x v="0"/>
    <x v="644"/>
    <x v="584"/>
    <s v="Owen Wilson, Lake Bell, Pierce Brosnan, Sterling Jerins, Claire Geare, Thanawut Ketsaro, Chatchawai Kamonsakpitak, Sahajak Boonthanakit"/>
    <x v="0"/>
    <s v="February 26, 2021"/>
    <x v="25"/>
    <s v="R"/>
    <x v="6"/>
    <x v="6"/>
    <m/>
    <m/>
    <x v="1"/>
    <x v="25"/>
    <d v="2021-02-26T00:00:00"/>
    <x v="7"/>
    <s v="Soon after relocating to Southeast Asia, an American family lands in the midst of a violent coup that could cost them their lives."/>
  </r>
  <r>
    <x v="645"/>
    <x v="0"/>
    <x v="645"/>
    <x v="585"/>
    <s v="Paul Rudd, Elizabeth Banks, Zooey Deschanel, Emily Mortimer, Kathryn Hahn, Steve Coogan, Rashida Jones, Hugh Dancy, Shirley Knight, Adam Scott, T.J. Miller"/>
    <x v="0"/>
    <s v="February 26, 2021"/>
    <x v="16"/>
    <s v="R"/>
    <x v="0"/>
    <x v="3"/>
    <s v=" Dramas"/>
    <s v=" Independent Movies"/>
    <x v="1"/>
    <x v="16"/>
    <d v="2021-02-26T00:00:00"/>
    <x v="7"/>
    <s v="A seemingly clueless idealist relies on his exasperated sisters for shelter and support after his girlfriend dumps him and his dog is taken away."/>
  </r>
  <r>
    <x v="646"/>
    <x v="0"/>
    <x v="646"/>
    <x v="586"/>
    <s v="Parineeti Chopra, Aditi Rao Hydari, Kirti Kulhari, Avinash Tiwary, Tota Roy Chowdhury"/>
    <x v="3"/>
    <s v="February 26, 2021"/>
    <x v="2"/>
    <s v="TV-MA"/>
    <x v="40"/>
    <x v="15"/>
    <s v=" Thrillers"/>
    <m/>
    <x v="0"/>
    <x v="2"/>
    <d v="2021-02-26T00:00:00"/>
    <x v="7"/>
    <s v="A troubled divorcÃ©e fixates on a seemingly ideal couple from afar until a shocking observation sends her spiraling straight into a knotty murder case."/>
  </r>
  <r>
    <x v="647"/>
    <x v="0"/>
    <x v="647"/>
    <x v="583"/>
    <s v="Alfredo Castro, Paola Lattus, HÃ©ctor Morales, Amparo Noguera, Elsa Poblete"/>
    <x v="47"/>
    <s v="February 26, 2021"/>
    <x v="17"/>
    <s v="TV-MA"/>
    <x v="7"/>
    <x v="1"/>
    <s v=" Independent Movies"/>
    <s v=" International Movies"/>
    <x v="1"/>
    <x v="17"/>
    <d v="2021-02-26T00:00:00"/>
    <x v="7"/>
    <s v="Amid the violence of Pinochet's reign in 1978 Chile, emotionally dead RaÃºl finds escape in his obsession over the protagonist in &quot;Saturday Night Fever.&quot;"/>
  </r>
  <r>
    <x v="648"/>
    <x v="0"/>
    <x v="648"/>
    <x v="381"/>
    <s v="Tom Schilling, Elyas M'Barek, Wotan Wilke MÃ¶hring, Antoine Monot Jr., Hannah Herzsprung, Stephan Kampwirth, Trine Dyrholm, Leopold Hornung, Leonard Carow"/>
    <x v="2"/>
    <s v="February 26, 2021"/>
    <x v="28"/>
    <s v="TV-MA"/>
    <x v="19"/>
    <x v="15"/>
    <s v=" Thrillers"/>
    <m/>
    <x v="1"/>
    <x v="28"/>
    <d v="2021-02-26T00:00:00"/>
    <x v="7"/>
    <s v="After his compatriots are murdered by Russian gangsters, a hacker confesses the history of his elite, fame-seeking group to a Europol investigator."/>
  </r>
  <r>
    <x v="649"/>
    <x v="0"/>
    <x v="649"/>
    <x v="587"/>
    <s v="Hanggini, Junior Roberts, Roy Sungkono, Shenina Cinnamon, Ashira Zamita, Amel Carla, Davina Karamoy, Naimma Aljufri, Andi Viola, Jasmine Elfira Burhan, Kezia Aletheia, Dewi Rezer, Ersa Mayori, Indra Brasco, Bobby Samuel, Ady Sky, Farhan Rasyid"/>
    <x v="26"/>
    <s v="February 25, 2021"/>
    <x v="2"/>
    <s v="TV-PG"/>
    <x v="8"/>
    <x v="1"/>
    <s v=" International Movies"/>
    <s v=" Romantic Movies"/>
    <x v="0"/>
    <x v="2"/>
    <d v="2021-02-25T00:00:00"/>
    <x v="7"/>
    <s v="After falling for Geez, a heartthrob at school, Ann must confront family opposition, heartache and deception as their romance struggles."/>
  </r>
  <r>
    <x v="650"/>
    <x v="0"/>
    <x v="650"/>
    <x v="588"/>
    <s v="Ryo Yoshizawa, Hana Sugisaki, Amane Okayama, Honoka Matsumoto, Hiroya Shimizu, Nana Mori, Mizuki Kayashima, Ken Mitsuishi, Tasuku Emoto"/>
    <x v="6"/>
    <s v="February 24, 2021"/>
    <x v="0"/>
    <s v="TV-14"/>
    <x v="30"/>
    <x v="15"/>
    <s v=" Thrillers"/>
    <m/>
    <x v="0"/>
    <x v="0"/>
    <d v="2021-02-24T00:00:00"/>
    <x v="7"/>
    <s v="Kaede and Hisano form a club to change the world. When Hisano vanishes, Kaede throws himself into bringing the club back to its idealistic roots."/>
  </r>
  <r>
    <x v="651"/>
    <x v="0"/>
    <x v="651"/>
    <x v="540"/>
    <s v="Brian Regan"/>
    <x v="0"/>
    <s v="February 23, 2021"/>
    <x v="2"/>
    <s v="TV-G"/>
    <x v="85"/>
    <x v="12"/>
    <m/>
    <m/>
    <x v="0"/>
    <x v="2"/>
    <d v="2021-02-23T00:00:00"/>
    <x v="7"/>
    <s v="Brian Regan tackles the big issues weighing on him, including aging, time, obsessive behavior, backpacks on airplanes, ungrateful horses and raisins."/>
  </r>
  <r>
    <x v="652"/>
    <x v="0"/>
    <x v="652"/>
    <x v="589"/>
    <m/>
    <x v="12"/>
    <s v="February 23, 2021"/>
    <x v="0"/>
    <s v="TV-14"/>
    <x v="0"/>
    <x v="0"/>
    <s v=" International Movies"/>
    <m/>
    <x v="0"/>
    <x v="0"/>
    <d v="2021-02-23T00:00:00"/>
    <x v="7"/>
    <s v="A woman walks into a New York gallery with a cache of unknown masterworks. Thus begins a story of art world greed, willfulness and a high-stakes con."/>
  </r>
  <r>
    <x v="653"/>
    <x v="0"/>
    <x v="653"/>
    <x v="590"/>
    <m/>
    <x v="1"/>
    <s v="February 23, 2021"/>
    <x v="2"/>
    <s v="TV-14"/>
    <x v="42"/>
    <x v="0"/>
    <s v=" International Movies"/>
    <s v=" Sports Movies"/>
    <x v="0"/>
    <x v="2"/>
    <d v="2021-02-23T00:00:00"/>
    <x v="7"/>
    <s v="Against the backdrop of a turbulent era in Brazil, this documentary captures PelÃ©â€™s extraordinary path from breakthrough talent to national hero."/>
  </r>
  <r>
    <x v="654"/>
    <x v="0"/>
    <x v="654"/>
    <x v="591"/>
    <s v="Ram Pothineni, Nivetha Pethuraj, Malvika Sharma, Amritha Aiyer, Sampath Raj"/>
    <x v="3"/>
    <s v="February 23, 2021"/>
    <x v="2"/>
    <s v="TV-14"/>
    <x v="29"/>
    <x v="1"/>
    <s v=" International Movies"/>
    <m/>
    <x v="0"/>
    <x v="2"/>
    <d v="2021-02-23T00:00:00"/>
    <x v="7"/>
    <s v="A murder investigation leads police to a photo of a suspect, but when two men are found with faces that match the picture, the case gets doubly tricky."/>
  </r>
  <r>
    <x v="655"/>
    <x v="0"/>
    <x v="655"/>
    <x v="498"/>
    <s v="Vera Farmiga, Patrick Wilson, Lili Taylor, Ron Livingston, Shanley Caswell, Hayley McFarland, Joey King, Mackenzie Foy, Kyla Deaver, Shannon Kook"/>
    <x v="0"/>
    <s v="February 21, 2021"/>
    <x v="5"/>
    <s v="R"/>
    <x v="51"/>
    <x v="4"/>
    <s v=" Thrillers"/>
    <m/>
    <x v="1"/>
    <x v="5"/>
    <d v="2021-02-21T00:00:00"/>
    <x v="7"/>
    <s v="When a family starts experiencing supernatural terrors after moving into a Rhode Island farmhouse, they seek the help of a pair of noted demonologists."/>
  </r>
  <r>
    <x v="656"/>
    <x v="0"/>
    <x v="656"/>
    <x v="498"/>
    <s v="Patrick Wilson, Vera Farmiga, Madison Wolfe, Frances O'Connor, Lauren Esposito, Benjamin Haigh, Patrick McAuley, Simon McBurney, Maria Doyle Kennedy, Simon Delaney, Franka Potente"/>
    <x v="12"/>
    <s v="February 21, 2021"/>
    <x v="32"/>
    <s v="R"/>
    <x v="111"/>
    <x v="4"/>
    <m/>
    <m/>
    <x v="1"/>
    <x v="32"/>
    <d v="2021-02-21T00:00:00"/>
    <x v="7"/>
    <s v="After her daughter unwittingly releases a malevolent spirit in their house in London, a woman enlists the Warrens' help to confront the evil presence."/>
  </r>
  <r>
    <x v="657"/>
    <x v="0"/>
    <x v="657"/>
    <x v="592"/>
    <s v="Shih Ming-shuai, Cheng Jen-shuo, Nadow Lin, Liu Kuan-ting, Chen Yi-wen, Lotus Wang, Ada Pan, Hung Shiao-ling, Jacqueline Zhu, Evelyn Zheng Yu-tong"/>
    <x v="21"/>
    <s v="February 20, 2021"/>
    <x v="0"/>
    <s v="TV-MA"/>
    <x v="78"/>
    <x v="3"/>
    <s v=" Dramas"/>
    <s v=" Independent Movies"/>
    <x v="0"/>
    <x v="0"/>
    <d v="2021-02-20T00:00:00"/>
    <x v="7"/>
    <s v="Four school buddies â€” a director, a temp worker, an insurance salesman and a paper craftsman â€” grapple with unfulfilled dreams amid middle age ennui."/>
  </r>
  <r>
    <x v="658"/>
    <x v="0"/>
    <x v="658"/>
    <x v="187"/>
    <s v="Oscar Isaac, Ben Kingsley, Lior Raz, MÃ©lanie Laurent, Nick Kroll, Joe Alwyn, Haley Lu Richardson, Michael Aronov, Peter Strauss, Ohad Knoller, Torben Liebrecht, Greta Scacchi, Pepe Rapazote"/>
    <x v="0"/>
    <s v="February 20, 2021"/>
    <x v="22"/>
    <s v="PG-13"/>
    <x v="78"/>
    <x v="1"/>
    <s v=" Thrillers"/>
    <m/>
    <x v="0"/>
    <x v="22"/>
    <d v="2021-02-20T00:00:00"/>
    <x v="7"/>
    <s v="In 1960, Israeli spies undertake a daring mission to capture notorious Nazi war criminal Adolf Eichmann and bring him to justice. Based on real events."/>
  </r>
  <r>
    <x v="659"/>
    <x v="0"/>
    <x v="659"/>
    <x v="593"/>
    <s v="Rosamund Pike, Peter Dinklage, Eiza GonzÃ¡lez, Dianne Wiest, Chris Messina, Isiah Whitlock Jr., Macon Blair, Alicia Witt, Damian Young"/>
    <x v="1"/>
    <s v="February 19, 2021"/>
    <x v="2"/>
    <s v="R"/>
    <x v="33"/>
    <x v="3"/>
    <s v=" LGBTQ Movies"/>
    <s v=" Thrillers"/>
    <x v="0"/>
    <x v="2"/>
    <d v="2021-02-19T00:00:00"/>
    <x v="7"/>
    <s v="A court-appointed legal guardian defrauds her older clients and traps them under her care. But her latest mark comes with some unexpected baggage."/>
  </r>
  <r>
    <x v="660"/>
    <x v="0"/>
    <x v="660"/>
    <x v="594"/>
    <s v="Shine Tom Chacko, Rajisha Vijayan, Gokulan, Sudhi Koppa, Veena Nandakumar, Johny Antony"/>
    <x v="3"/>
    <s v="February 19, 2021"/>
    <x v="0"/>
    <s v="TV-14"/>
    <x v="13"/>
    <x v="1"/>
    <s v=" Independent Movies"/>
    <s v=" International Movies"/>
    <x v="0"/>
    <x v="0"/>
    <d v="2021-02-19T00:00:00"/>
    <x v="7"/>
    <s v="The troubling inner workings of a toxic marriage reveal themselves in surprising ways after one of the coupleâ€™s feuds spins out of control."/>
  </r>
  <r>
    <x v="661"/>
    <x v="0"/>
    <x v="661"/>
    <x v="595"/>
    <m/>
    <x v="48"/>
    <s v="February 19, 2021"/>
    <x v="6"/>
    <s v="TV-PG"/>
    <x v="47"/>
    <x v="0"/>
    <s v=" International Movies"/>
    <m/>
    <x v="1"/>
    <x v="6"/>
    <d v="2021-02-19T00:00:00"/>
    <x v="7"/>
    <s v="It's a country steeped in cultural traditions that stretch back more than 1,000 years. But Peru is also a land of surprising natural riches."/>
  </r>
  <r>
    <x v="662"/>
    <x v="1"/>
    <x v="662"/>
    <x v="596"/>
    <s v="Manchu Lakshmi, Saanve Megghana, Naveen Kumar, Jagapathi Babu, Amala Paul, Aswin Kakamanu, Shruthi Haasan, Sanjith Hegde, Sangeeth Shoban, Anish Kuruvilla, Uko, Dayanand Reddy, Thanmayi, Satya Dev, Eesha Rebba, Srinivas Avasarala, Ashima Narwal"/>
    <x v="3"/>
    <s v="February 19, 2021"/>
    <x v="2"/>
    <s v="TV-MA"/>
    <x v="54"/>
    <x v="11"/>
    <s v=" TV Dramas"/>
    <m/>
    <x v="0"/>
    <x v="2"/>
    <d v="2021-02-19T00:00:00"/>
    <x v="7"/>
    <s v="From secrets and lies to jealousy and control, four stories in this anthology film explore the darker, deceptive sides of love."/>
  </r>
  <r>
    <x v="663"/>
    <x v="0"/>
    <x v="663"/>
    <x v="597"/>
    <s v="Shardul Bhardwaj, Nutan Sinha, Shashi Bhushan, Mahinder Nath, Nitin Goel, Naina Sareen"/>
    <x v="3"/>
    <s v="February 18, 2021"/>
    <x v="23"/>
    <s v="TV-MA"/>
    <x v="7"/>
    <x v="3"/>
    <s v=" Dramas"/>
    <s v=" Independent Movies"/>
    <x v="0"/>
    <x v="23"/>
    <d v="2021-02-18T00:00:00"/>
    <x v="7"/>
    <s v="Hired as a monkey repeller upon moving to Delhi, a young man struggles to find his footing in his unenviable job and his place in the unforgiving world."/>
  </r>
  <r>
    <x v="664"/>
    <x v="0"/>
    <x v="664"/>
    <x v="598"/>
    <s v="Jeni Ross, Mark GhanimÃ©, Hamza Haq, Kathyrn Davis, Dennis Andres, Brianna Barnes"/>
    <x v="0"/>
    <s v="February 18, 2021"/>
    <x v="22"/>
    <s v="TV-14"/>
    <x v="22"/>
    <x v="4"/>
    <m/>
    <m/>
    <x v="0"/>
    <x v="22"/>
    <d v="2021-02-18T00:00:00"/>
    <x v="7"/>
    <s v="A lighthearted bonding opportunity takes a dark and decidedly dangerous turn when a father and daughter try out an escape room in a small town."/>
  </r>
  <r>
    <x v="665"/>
    <x v="0"/>
    <x v="665"/>
    <x v="287"/>
    <m/>
    <x v="0"/>
    <s v="February 17, 2021"/>
    <x v="22"/>
    <s v="TV-PG"/>
    <x v="26"/>
    <x v="0"/>
    <m/>
    <m/>
    <x v="0"/>
    <x v="22"/>
    <d v="2021-02-17T00:00:00"/>
    <x v="7"/>
    <s v="Traversing disciplines from physics to psychology, nine scientists share ideas and seek common ground by delving into deep existential questions."/>
  </r>
  <r>
    <x v="666"/>
    <x v="0"/>
    <x v="666"/>
    <x v="599"/>
    <s v="Bear Grylls"/>
    <x v="0"/>
    <s v="February 16, 2021"/>
    <x v="2"/>
    <s v="TV-PG"/>
    <x v="108"/>
    <x v="8"/>
    <m/>
    <m/>
    <x v="0"/>
    <x v="2"/>
    <d v="2021-02-16T00:00:00"/>
    <x v="7"/>
    <s v="When wild animals escape from a sanctuary, Bear Grylls â€” and you â€” must pursue them and secure their protective habitat. An interactive special."/>
  </r>
  <r>
    <x v="667"/>
    <x v="0"/>
    <x v="667"/>
    <x v="600"/>
    <s v="Akshay Kumar, Sunil Shetty, Aftab Shivdasani, Preeti Jhangiani, Amrita Arora, Aarti Chhabria, Paresh Rawal, Johny Lever, Rahul Dev, Supriya Pilgaonkar"/>
    <x v="3"/>
    <s v="February 16, 2021"/>
    <x v="13"/>
    <s v="TV-14"/>
    <x v="94"/>
    <x v="6"/>
    <s v=" Comedies"/>
    <s v=" Dramas"/>
    <x v="1"/>
    <x v="13"/>
    <d v="2021-02-16T00:00:00"/>
    <x v="7"/>
    <s v="A dentist unwittingly becomes caught in the madcap fight between two criminal brothers-in-law trying to kill one another off to claim their inheritance."/>
  </r>
  <r>
    <x v="668"/>
    <x v="0"/>
    <x v="668"/>
    <x v="601"/>
    <s v="Brett Dalton, Anjelah Johnson-Reyes, D.B. Sweeney, Neil Flynn, Shawn Michaels, Patrick Gagnon, Tim Frank, Tara Rios, Liam Matthews, Mary Thornton"/>
    <x v="0"/>
    <s v="February 16, 2021"/>
    <x v="6"/>
    <s v="PG"/>
    <x v="26"/>
    <x v="8"/>
    <s v=" Comedies"/>
    <s v=" Dramas"/>
    <x v="1"/>
    <x v="6"/>
    <d v="2021-02-16T00:00:00"/>
    <x v="7"/>
    <s v="After one too many run-ins with the law, a Hollywood bad boy finds redemption while fulfilling his court-ordered community service at a megachurch."/>
  </r>
  <r>
    <x v="669"/>
    <x v="0"/>
    <x v="669"/>
    <x v="602"/>
    <s v="Lucy Loken, Laura Bilgeri, Rusty Joiner, Alexandria Deberry, Dakota Bruton, Theresa Sutera, Vin Morreale Jr., Shelby Alicea, Tyler Joseph Campbell, Lestonja Diaz"/>
    <x v="0"/>
    <s v="February 15, 2021"/>
    <x v="22"/>
    <s v="TV-14"/>
    <x v="45"/>
    <x v="5"/>
    <m/>
    <m/>
    <x v="0"/>
    <x v="22"/>
    <d v="2021-02-15T00:00:00"/>
    <x v="7"/>
    <s v="When Riley changed schools, she didn't expect the girls to crush on her English teacher dad. And he didn't expect a disturbing infatuation."/>
  </r>
  <r>
    <x v="670"/>
    <x v="0"/>
    <x v="670"/>
    <x v="603"/>
    <s v="Ini Dima-Okojie, Ruslaan Mumtaz, Richard Mofe-Damijo, Joke Silva, Sujata Sehgal, Koye Kekere Ekun, Hamisha Daryani Ahuja, Anee Icha, Ibrahim Suleiman, Osas Ighodaro, Broda Shaggi"/>
    <x v="7"/>
    <s v="February 14, 2021"/>
    <x v="2"/>
    <s v="TV-14"/>
    <x v="53"/>
    <x v="3"/>
    <s v=" Dramas"/>
    <s v=" International Movies"/>
    <x v="0"/>
    <x v="2"/>
    <d v="2021-02-14T00:00:00"/>
    <x v="7"/>
    <s v="An interracial romance hits humorous and heart-wrenching hiccups as the couple's parents fight tooth and nail against their relationship."/>
  </r>
  <r>
    <x v="671"/>
    <x v="0"/>
    <x v="671"/>
    <x v="604"/>
    <s v="Henry Golding, Parker Sawyers, Molly Harris, David Tran"/>
    <x v="1"/>
    <s v="February 13, 2021"/>
    <x v="0"/>
    <s v="TV-MA"/>
    <x v="22"/>
    <x v="1"/>
    <s v=" Independent Movies"/>
    <s v=" LGBTQ Movies"/>
    <x v="0"/>
    <x v="0"/>
    <d v="2021-02-13T00:00:00"/>
    <x v="7"/>
    <s v="A reflective man must come to terms with his forced displacement from Vietnam when he returns to his birthplace to spread his parents' ashes."/>
  </r>
  <r>
    <x v="672"/>
    <x v="0"/>
    <x v="672"/>
    <x v="605"/>
    <s v="Dani Rovira"/>
    <x v="8"/>
    <s v="February 12, 2021"/>
    <x v="2"/>
    <s v="TV-MA"/>
    <x v="23"/>
    <x v="12"/>
    <m/>
    <m/>
    <x v="0"/>
    <x v="2"/>
    <d v="2021-02-12T00:00:00"/>
    <x v="7"/>
    <s v="From his hometown of MÃ¡laga, Dani Rovira reflects on human beingsâ€™ nonsensical hatred in this hilarious and unfiltered comedy special."/>
  </r>
  <r>
    <x v="673"/>
    <x v="0"/>
    <x v="673"/>
    <x v="606"/>
    <s v="Praveen Tej, Radhika Narayan, Ananya Kashyap, Ajay Raj, Dattanna, Shankar Ashwath, Kshama Santosh Rai, Diksha Sharma"/>
    <x v="3"/>
    <s v="February 12, 2021"/>
    <x v="23"/>
    <s v="TV-MA"/>
    <x v="3"/>
    <x v="1"/>
    <s v=" International Movies"/>
    <s v=" Romantic Movies"/>
    <x v="0"/>
    <x v="23"/>
    <d v="2021-02-12T00:00:00"/>
    <x v="7"/>
    <s v="As three young professionals chase their wildly different dreams, their relationships with each other indelibly impact their journeys of self-discovery."/>
  </r>
  <r>
    <x v="674"/>
    <x v="0"/>
    <x v="674"/>
    <x v="607"/>
    <s v="Lana Condor, Noah Centineo, Janel Parrish, Anna Cathcart, Ross Butler, Madeleine Arthur, Emilija Baranac, Trezzo Mahoro, Sarayu Blue, John Corbett, Kelcey Mawema, Sofia Black-D'Elia, Henry Thomas"/>
    <x v="0"/>
    <s v="February 12, 2021"/>
    <x v="2"/>
    <s v="TV-14"/>
    <x v="11"/>
    <x v="3"/>
    <s v=" Romantic Movies"/>
    <m/>
    <x v="0"/>
    <x v="2"/>
    <d v="2021-02-12T00:00:00"/>
    <x v="7"/>
    <s v="Senior year of high school takes center stage as Lara Jean returns from a family trip to Korea and considers her college plans â€” with and without Peter."/>
  </r>
  <r>
    <x v="675"/>
    <x v="0"/>
    <x v="675"/>
    <x v="608"/>
    <s v="VerÃ³nica Alva, Pablo Gama IturrarÃ¡n â€œMago Gaminiâ€, Luis Ãngel Jaramillo, Lila Downs, Elena Poniatowska, VerÃ³nica Castro, Enrique GuzmÃ¡n, Alex Lora, Marco Antonio SolÃ­s, VÃ­ctor Trujillo"/>
    <x v="17"/>
    <s v="February 12, 2021"/>
    <x v="2"/>
    <s v="TV-Y7"/>
    <x v="67"/>
    <x v="8"/>
    <m/>
    <m/>
    <x v="0"/>
    <x v="2"/>
    <d v="2021-02-12T00:00:00"/>
    <x v="7"/>
    <s v="A girl, a dog and her best pal set out to save a mountain from a gold-hungry corporation. But the key lies closer to home, with her sidekick pup, Xico."/>
  </r>
  <r>
    <x v="676"/>
    <x v="0"/>
    <x v="676"/>
    <x v="609"/>
    <s v="Silvia Alonso, BÃ¡rbara Goenaga, MarÃ­a Esteve, Vito Sanz, Francesco Carril"/>
    <x v="8"/>
    <s v="February 11, 2021"/>
    <x v="22"/>
    <s v="TV-14"/>
    <x v="13"/>
    <x v="3"/>
    <s v=" Dramas"/>
    <s v=" International Movies"/>
    <x v="0"/>
    <x v="22"/>
    <d v="2021-02-11T00:00:00"/>
    <x v="7"/>
    <s v="A 30-something woman without a steady partner or income samples stability when her pregnant best friend asks her to be the godmother of her child."/>
  </r>
  <r>
    <x v="677"/>
    <x v="0"/>
    <x v="677"/>
    <x v="610"/>
    <s v="Reza Rahadian, Acha Septriasa, Baim Wong, Beby Tsabina, Dian Nitami, Uli Herdinansyah, Natasha Rizki, Eriska Rein, Landung Simatupang, August Melasz, Chantiq Schagerl, Cut Ashifa, Aida Cabiyeva, Murad Ismayil, Nadya Arina, Augie Fantinus, Angelia Livie, Ernanto Kusumo"/>
    <x v="26"/>
    <s v="February 11, 2021"/>
    <x v="0"/>
    <s v="TV-14"/>
    <x v="30"/>
    <x v="1"/>
    <s v=" International Movies"/>
    <s v=" Romantic Movies"/>
    <x v="0"/>
    <x v="0"/>
    <d v="2021-02-11T00:00:00"/>
    <x v="7"/>
    <s v="While in Azerbaijan, Layla, an Indonesian scholar, falls for Samir, an admirer of her work â€” but her arranged marriage stands in the way."/>
  </r>
  <r>
    <x v="678"/>
    <x v="0"/>
    <x v="678"/>
    <x v="611"/>
    <s v="Emayatzy Corinealdi, David Oyelowo, Omari Hardwick, Lorraine Toussaint, Edwina Findley Dickerson, Sharon Lawrence, Nehemiah Sutton, Troy Curvey III, Maya Gilbert, Dondre T. Whitfield"/>
    <x v="0"/>
    <s v="February 11, 2021"/>
    <x v="11"/>
    <s v="R"/>
    <x v="19"/>
    <x v="1"/>
    <s v=" Independent Movies"/>
    <s v=" Romantic Movies"/>
    <x v="1"/>
    <x v="11"/>
    <d v="2021-02-11T00:00:00"/>
    <x v="7"/>
    <s v="After her husband is sent to prison for eight years, medical student Ruby shelves her studies to focus on her partner's welfare as he serves his time."/>
  </r>
  <r>
    <x v="679"/>
    <x v="0"/>
    <x v="679"/>
    <x v="612"/>
    <s v="Nanna Blondell, Anastasios Soulis, Thomas Hanzon, Johannes Kuhnke, Tomas BergstrÃ¶m, Kalled Mustonen, Anna AzcÃ¡rate"/>
    <x v="36"/>
    <s v="February 11, 2021"/>
    <x v="2"/>
    <s v="TV-MA"/>
    <x v="45"/>
    <x v="15"/>
    <s v=" Thrillers"/>
    <m/>
    <x v="0"/>
    <x v="2"/>
    <d v="2021-02-11T00:00:00"/>
    <x v="7"/>
    <s v="Trying to rekindle their marriage and with a child on the way, a young couple on a ski trip suddenly finds themselves stalked by remorseless killers."/>
  </r>
  <r>
    <x v="680"/>
    <x v="0"/>
    <x v="680"/>
    <x v="613"/>
    <s v="Adrianna Chlebicka, Mateusz Banasiuk, Agnieszka Å»ulewska, Krzysztof Czeczot, MirosÅ‚aw Baka, Tomasz Karolak, BartÅ‚omiej Kotschedoff, Jacek Knap, Anna SmoÅ‚owik, Helena Mazur, Sebastian Stankiewicz"/>
    <x v="23"/>
    <s v="February 11, 2021"/>
    <x v="2"/>
    <s v="TV-14"/>
    <x v="19"/>
    <x v="3"/>
    <s v=" International Movies"/>
    <s v=" Romantic Movies"/>
    <x v="0"/>
    <x v="2"/>
    <d v="2021-02-11T00:00:00"/>
    <x v="7"/>
    <s v="A celebrity journalist and renowned womanizer starts to rethink his life choices after he falls for a mysterious model who leads a double life."/>
  </r>
  <r>
    <x v="681"/>
    <x v="0"/>
    <x v="681"/>
    <x v="611"/>
    <s v="Abstract Rude, Chali 2na, Cut Chemist, Ellay Khule, Riddlore, Medusa, Myka Nyne, Pigeon John, 2Mex"/>
    <x v="0"/>
    <s v="February 11, 2021"/>
    <x v="17"/>
    <s v="TV-MA"/>
    <x v="12"/>
    <x v="0"/>
    <s v=" Music &amp; Musicals"/>
    <m/>
    <x v="1"/>
    <x v="17"/>
    <d v="2021-02-11T00:00:00"/>
    <x v="7"/>
    <s v="Examine how the group of alternative hip-hop artists known as the Good Lifers started a movement and created a robust, progressive musical community."/>
  </r>
  <r>
    <x v="682"/>
    <x v="1"/>
    <x v="682"/>
    <x v="286"/>
    <m/>
    <x v="0"/>
    <s v="February 10, 2021"/>
    <x v="2"/>
    <s v="TV-MA"/>
    <x v="54"/>
    <x v="10"/>
    <s v=" Docuseries"/>
    <m/>
    <x v="0"/>
    <x v="2"/>
    <d v="2021-02-10T00:00:00"/>
    <x v="7"/>
    <s v="The notorious Cecil Hotel grows in infamy when guest Elisa Lam vanishes. From the creator of &quot;The Ted Bundy Tapes,&quot; a dive into crime's darkest places."/>
  </r>
  <r>
    <x v="683"/>
    <x v="0"/>
    <x v="683"/>
    <x v="614"/>
    <s v="Hedi Bouchenafa, Nassim Lyes, Fred Testot, Julie Ferrier, Benjamin TraniÃ©, Hugues Jourdain, Charlotte Gabris, Vincent Desagnat, Nina Kepekian, Hakim Jemili, Bun-hay Mean"/>
    <x v="9"/>
    <s v="February 10, 2021"/>
    <x v="2"/>
    <s v="TV-MA"/>
    <x v="16"/>
    <x v="3"/>
    <s v=" International Movies"/>
    <m/>
    <x v="0"/>
    <x v="2"/>
    <d v="2021-02-10T00:00:00"/>
    <x v="7"/>
    <s v="In Paris, two dysfunctional dealers use family ties to try to boost their small drug business in this crass comedy based on the webseries."/>
  </r>
  <r>
    <x v="684"/>
    <x v="0"/>
    <x v="684"/>
    <x v="615"/>
    <s v="Caleb Castille, Rose Reid, Kevin Sizemore, Gregory Alan Williams"/>
    <x v="0"/>
    <s v="February 10, 2021"/>
    <x v="23"/>
    <s v="PG"/>
    <x v="34"/>
    <x v="1"/>
    <s v=" Romantic Movies"/>
    <m/>
    <x v="0"/>
    <x v="23"/>
    <d v="2021-02-10T00:00:00"/>
    <x v="7"/>
    <s v="A teenage equestrian and a local football player fall for each other, but simmering racism in their small town puts their relationship to the test."/>
  </r>
  <r>
    <x v="685"/>
    <x v="0"/>
    <x v="685"/>
    <x v="337"/>
    <s v="Jonah Hill, Miles Teller, Ana de Armas, Kevin Pollak, Bradley Cooper, Shaun Toub, Steve Lantz, Gregg Weiner, JB Blanc, Patrick St. Esprit"/>
    <x v="0"/>
    <s v="February 8, 2021"/>
    <x v="32"/>
    <s v="R"/>
    <x v="31"/>
    <x v="3"/>
    <s v=" Dramas"/>
    <m/>
    <x v="1"/>
    <x v="32"/>
    <d v="2021-02-08T00:00:00"/>
    <x v="7"/>
    <s v="A massage therapist gets in over his head when he partners with a charismatic childhood pal in the lucrative but shady business of global arms dealing."/>
  </r>
  <r>
    <x v="686"/>
    <x v="0"/>
    <x v="686"/>
    <x v="616"/>
    <s v="Shawn Yue, Jessie Li, Kara Wai, Tu Men, Qiao Shan, Wang Yutian, Yang Di, Wang Zhener"/>
    <x v="4"/>
    <s v="February 7, 2021"/>
    <x v="0"/>
    <s v="TV-14"/>
    <x v="3"/>
    <x v="6"/>
    <s v=" International Movies"/>
    <m/>
    <x v="0"/>
    <x v="0"/>
    <d v="2021-02-07T00:00:00"/>
    <x v="7"/>
    <s v="Jimo, an outcast who can see monsters, teams up with a monster hunter to fight evil forces and soon discovers her greater calling."/>
  </r>
  <r>
    <x v="687"/>
    <x v="0"/>
    <x v="687"/>
    <x v="617"/>
    <s v="Blanche Gardin"/>
    <x v="9"/>
    <s v="February 5, 2021"/>
    <x v="6"/>
    <s v="TV-MA"/>
    <x v="17"/>
    <x v="12"/>
    <m/>
    <m/>
    <x v="1"/>
    <x v="6"/>
    <d v="2021-02-05T00:00:00"/>
    <x v="7"/>
    <s v="Touching on bulimia, death and cat sodomy, this French actress and comedian is keen to push the envelope in a one-woman show with understated flair."/>
  </r>
  <r>
    <x v="688"/>
    <x v="0"/>
    <x v="688"/>
    <x v="618"/>
    <s v="Irrfan Khan, Nusrat Imroz Tisha, Parno Mittra, Rokeya Prachy, Nader Chowdhury, Rashad Hossain"/>
    <x v="49"/>
    <s v="February 5, 2021"/>
    <x v="6"/>
    <s v="TV-PG"/>
    <x v="3"/>
    <x v="1"/>
    <s v=" Independent Movies"/>
    <s v=" International Movies"/>
    <x v="1"/>
    <x v="6"/>
    <d v="2021-02-05T00:00:00"/>
    <x v="7"/>
    <s v="As a noted filmmakerâ€™s infidelity becomes a media firestorm, his fractured family privately navigates the fallout of his actions for years to come."/>
  </r>
  <r>
    <x v="689"/>
    <x v="0"/>
    <x v="689"/>
    <x v="619"/>
    <s v="Chen Shu-fang, Hsieh Ying-xuan, Vivian Hsu, Sun Ke-fang, Ding Ning, Buffy Chen, Chang Han, Lung Shao-hua, Honduras, Weber Yang, Sara Yu, Janine Chang"/>
    <x v="21"/>
    <s v="February 5, 2021"/>
    <x v="0"/>
    <s v="TV-14"/>
    <x v="78"/>
    <x v="1"/>
    <s v=" International Movies"/>
    <m/>
    <x v="0"/>
    <x v="0"/>
    <d v="2021-02-05T00:00:00"/>
    <x v="7"/>
    <s v="A family grapples with the passing of their estranged father and the remnants of the life he led during his absence."/>
  </r>
  <r>
    <x v="690"/>
    <x v="0"/>
    <x v="690"/>
    <x v="620"/>
    <s v="Zendaya, John David Washington"/>
    <x v="0"/>
    <s v="February 5, 2021"/>
    <x v="2"/>
    <s v="R"/>
    <x v="8"/>
    <x v="1"/>
    <s v=" Independent Movies"/>
    <m/>
    <x v="0"/>
    <x v="2"/>
    <d v="2021-02-05T00:00:00"/>
    <x v="7"/>
    <s v="As a filmmaker and his girlfriend return home from his movie premiere, smoldering tensions and painful revelations push them toward a romantic reckoning."/>
  </r>
  <r>
    <x v="691"/>
    <x v="0"/>
    <x v="691"/>
    <x v="621"/>
    <s v="Song Joong-ki, Kim Tae-ri, Jin Sun-kyu, Yoo Hai-jin, Richard Armitage, Park Ye-rin"/>
    <x v="30"/>
    <s v="February 5, 2021"/>
    <x v="2"/>
    <s v="TV-MA"/>
    <x v="90"/>
    <x v="6"/>
    <s v=" Dramas"/>
    <s v=" International Movies"/>
    <x v="0"/>
    <x v="2"/>
    <d v="2021-02-05T00:00:00"/>
    <x v="7"/>
    <s v="Chasing after space debris and faraway dreams in year 2092, four misfits unearth explosive secrets during the attempted trade of a wide-eyed humanoid."/>
  </r>
  <r>
    <x v="692"/>
    <x v="0"/>
    <x v="692"/>
    <x v="622"/>
    <m/>
    <x v="0"/>
    <s v="February 5, 2021"/>
    <x v="2"/>
    <s v="R"/>
    <x v="38"/>
    <x v="0"/>
    <m/>
    <m/>
    <x v="0"/>
    <x v="2"/>
    <d v="2021-02-05T00:00:00"/>
    <x v="7"/>
    <s v="In an effort to reclaim their bodies and lives, a group of women explore the intersections of movement and meaning in a powerful pole dancing program."/>
  </r>
  <r>
    <x v="693"/>
    <x v="0"/>
    <x v="693"/>
    <x v="623"/>
    <s v="Riccardo Scamarcio, Gaia Bermani Amaral, Valentina Cervi, Antonio Gerardi, Federica Torchetti, Anna Maria de Luca, Lucia Zotti, Nicoletta Carbonara, Donato Placido, Mimmo Mignemi"/>
    <x v="14"/>
    <s v="February 5, 2021"/>
    <x v="0"/>
    <s v="TV-MA"/>
    <x v="53"/>
    <x v="1"/>
    <s v=" International Movies"/>
    <s v=" Romantic Movies"/>
    <x v="0"/>
    <x v="0"/>
    <d v="2021-02-05T00:00:00"/>
    <x v="7"/>
    <s v="In 1950s Italy, a passionate free spirit dreams of love, justice and a better life till a forbidden affair threatens everything. Based on real events."/>
  </r>
  <r>
    <x v="694"/>
    <x v="0"/>
    <x v="694"/>
    <x v="624"/>
    <s v="Mark Chao, Deng Lun, Wang Ziwen, Jessie Li, Wang Duo, Sun Chenjun, Xu Kaicheng, Jasper, Ju Xiaowen"/>
    <x v="4"/>
    <s v="February 5, 2021"/>
    <x v="2"/>
    <s v="TV-14"/>
    <x v="59"/>
    <x v="6"/>
    <s v=" International Movies"/>
    <m/>
    <x v="0"/>
    <x v="2"/>
    <d v="2021-02-05T00:00:00"/>
    <x v="7"/>
    <s v="When a demonic serpent reawakens, the Yin-Yang Masters must solve a murder mystery and protect their realms from a dark conspiracy at the royal court."/>
  </r>
  <r>
    <x v="695"/>
    <x v="0"/>
    <x v="695"/>
    <x v="625"/>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23"/>
    <s v="February 3, 2021"/>
    <x v="0"/>
    <s v="TV-MA"/>
    <x v="7"/>
    <x v="3"/>
    <s v=" Dramas"/>
    <s v=" International Movies"/>
    <x v="0"/>
    <x v="0"/>
    <d v="2021-02-03T00:00:00"/>
    <x v="7"/>
    <s v="A group of friends at a New Yearâ€™s Eve party go through a whirlwind of events that exposes secrets, breaks hearts â€” and leads to a shocking outcome."/>
  </r>
  <r>
    <x v="696"/>
    <x v="0"/>
    <x v="696"/>
    <x v="626"/>
    <s v="RaÃºl ArÃ©valo, Candela PeÃ±a, Paulina GarcÃ­a, Claude Musungayi, Babou Cham, Lidia NenÃ©, Melina Matthews, Emilio Buale, Mulie Jarju, Jimmy Castro, Fenda Drame, Dairon Tallon, Teresita Evuy, Olivier Bony"/>
    <x v="8"/>
    <s v="February 3, 2021"/>
    <x v="0"/>
    <s v="TV-MA"/>
    <x v="11"/>
    <x v="6"/>
    <s v=" International Movies"/>
    <m/>
    <x v="0"/>
    <x v="0"/>
    <d v="2021-02-03T00:00:00"/>
    <x v="7"/>
    <s v="A lawyer with a promising future is forced to deep dive into his past when he agrees to negotiate with an old friend turned kidnapper."/>
  </r>
  <r>
    <x v="697"/>
    <x v="0"/>
    <x v="697"/>
    <x v="627"/>
    <s v="Alejandro PeÃ±a Arenzana, Alejandra YaÃ±ez Reynoso, Giuliana Baker, Mauricio LÃ³pez, Antia Nazarely Reynoso, Felipe De Jesus HernÃ¡ndez, Fernanda Michelle Torres"/>
    <x v="17"/>
    <s v="February 2, 2021"/>
    <x v="0"/>
    <s v="TV-PG"/>
    <x v="78"/>
    <x v="1"/>
    <s v=" Faith &amp; Spirituality"/>
    <s v=" International Movies"/>
    <x v="0"/>
    <x v="0"/>
    <d v="2021-02-02T00:00:00"/>
    <x v="7"/>
    <s v="In this dramatization, the Virgin Mary works a miracle on a girl in 1623 Mexico. Four centuries later, a family make a pilgrimage for their own child."/>
  </r>
  <r>
    <x v="698"/>
    <x v="0"/>
    <x v="698"/>
    <x v="6"/>
    <s v="Chris Farley, Nicollette Sheridan, Robin Shou, Nathaniel Parker, Soon-Tek Oh, Keith Cooke, Chris Rock, FranÃ§ois Chau, Dale Ishimoto, Daming Chen"/>
    <x v="0"/>
    <s v="February 1, 2021"/>
    <x v="36"/>
    <s v="PG-13"/>
    <x v="48"/>
    <x v="6"/>
    <s v=" Comedies"/>
    <m/>
    <x v="1"/>
    <x v="36"/>
    <d v="2021-02-01T00:00:00"/>
    <x v="7"/>
    <s v="Raised by ninjas, a big-hearted but bumbling orphan travels to Beverly Hills on a mission to help a woman investigate her shady boyfriend."/>
  </r>
  <r>
    <x v="699"/>
    <x v="0"/>
    <x v="699"/>
    <x v="628"/>
    <s v="Bukky Bakray, Kosar Ali, D'angelou Osei Kissiedu, Shaneigha-Monik Greyson, Sarah Niles, Ruby Stokes, Tawheda Begum, Afi Okaidja, Anastasia Dymitrow"/>
    <x v="1"/>
    <s v="February 1, 2021"/>
    <x v="23"/>
    <s v="TV-MA"/>
    <x v="20"/>
    <x v="1"/>
    <m/>
    <m/>
    <x v="0"/>
    <x v="23"/>
    <d v="2021-02-01T00:00:00"/>
    <x v="7"/>
    <s v="Following her mother's abrupt departure, a dynamic and determined teen goes to extraordinary lengths to protect and provide for her younger brother."/>
  </r>
  <r>
    <x v="700"/>
    <x v="0"/>
    <x v="700"/>
    <x v="629"/>
    <s v="Leonardo DiCaprio, Mark Ruffalo, Ben Kingsley, Max von Sydow, Michelle Williams, Emily Mortimer, Patricia Clarkson, Jackie Earle Haley, Ted Levine, John Carroll Lynch, Elias Koteas"/>
    <x v="0"/>
    <s v="February 1, 2021"/>
    <x v="4"/>
    <s v="R"/>
    <x v="108"/>
    <x v="5"/>
    <m/>
    <m/>
    <x v="1"/>
    <x v="4"/>
    <d v="2021-02-01T00:00:00"/>
    <x v="7"/>
    <s v="A U.S. marshal's troubling visions compromise his investigation into the disappearance of a patient from a hospital for the criminally insane."/>
  </r>
  <r>
    <x v="701"/>
    <x v="0"/>
    <x v="701"/>
    <x v="98"/>
    <s v="Jason Statham, Saffron Burrows, Richard Lintern, Stephen Campbell Moore, Daniel Mays, Peter Bowles, Keeley Hawes, Colin Salmon, Alki David, James Faulkner"/>
    <x v="1"/>
    <s v="February 1, 2021"/>
    <x v="17"/>
    <s v="R"/>
    <x v="51"/>
    <x v="1"/>
    <s v=" International Movies"/>
    <s v=" Thrillers"/>
    <x v="1"/>
    <x v="17"/>
    <d v="2021-02-01T00:00:00"/>
    <x v="7"/>
    <s v="A thief gets in over his head when he breaks into a bank vault full of cash, gems... and secrets on everyone from the London mob to the royal family."/>
  </r>
  <r>
    <x v="702"/>
    <x v="1"/>
    <x v="702"/>
    <x v="630"/>
    <s v="Daniel Padilla, Kathryn Bernardo, Herbert Bautista, Ruffa Gutierrez, Gardo Versoza, Arlene Muhlach, Arlene Muchlach, Dennis Padilla, Riva Quenery, Anthony Jennings, Alora Sasam, Huybs Azarcon"/>
    <x v="34"/>
    <s v="February 1, 2021"/>
    <x v="0"/>
    <s v="TV-MA"/>
    <x v="54"/>
    <x v="11"/>
    <s v=" Romantic TV Shows"/>
    <s v=" TV Comedies"/>
    <x v="0"/>
    <x v="0"/>
    <d v="2021-02-01T00:00:00"/>
    <x v="7"/>
    <s v="A couple decides to make their engagement official by honoring tradition when a pandemic forces them and their families to quarantine under one roof."/>
  </r>
  <r>
    <x v="703"/>
    <x v="0"/>
    <x v="703"/>
    <x v="631"/>
    <s v="Jonah Bobo, Josh Hutcherson, Dax Shepard, Kristen Stewart, Tim Robbins, Frank Oz, John Alexander, Derek Mears, Douglas Tait, Joe Bucaro III"/>
    <x v="0"/>
    <s v="February 1, 2021"/>
    <x v="20"/>
    <s v="PG"/>
    <x v="43"/>
    <x v="8"/>
    <s v=" Sci-Fi &amp; Fantasy"/>
    <m/>
    <x v="1"/>
    <x v="20"/>
    <d v="2021-02-01T00:00:00"/>
    <x v="7"/>
    <s v="A mysterious game sends two brothers flying into space, where they must reach the planet Zathura â€” or be trapped in galactic limbo forever."/>
  </r>
  <r>
    <x v="704"/>
    <x v="0"/>
    <x v="704"/>
    <x v="632"/>
    <s v="Joaquim de Almeida, Goran Visnjic, Stephanie Gil, Alejandra Howard, Jorge Lamelas, LÃºcia Moniz, Marco D'Almeida, Joana Ribeiro, Carla Chambel, Elmano Sancho, Harvey Keitel, Sonia Braga"/>
    <x v="50"/>
    <s v="January 31, 2021"/>
    <x v="0"/>
    <s v="PG-13"/>
    <x v="38"/>
    <x v="1"/>
    <s v=" Faith &amp; Spirituality"/>
    <m/>
    <x v="0"/>
    <x v="0"/>
    <d v="2021-01-31T00:00:00"/>
    <x v="8"/>
    <s v="In 1917 Portugal, visions of the Virgin Mary come to three children whose message of faith raises doubts in their family and angers authorities."/>
  </r>
  <r>
    <x v="705"/>
    <x v="0"/>
    <x v="705"/>
    <x v="633"/>
    <s v="Amy Forsyth, Reign Edwards, Bex Taylor-Klaus, Tony Todd, Christian James, Matt Mercurio, Michael Tourek, Courtney Dietz, Stephen Conroy"/>
    <x v="0"/>
    <s v="January 31, 2021"/>
    <x v="22"/>
    <s v="R"/>
    <x v="48"/>
    <x v="4"/>
    <m/>
    <m/>
    <x v="0"/>
    <x v="22"/>
    <d v="2021-01-31T00:00:00"/>
    <x v="8"/>
    <s v="A serial killer picks off a group of friends, one by one, as they make their way through a hell-themed amusement park."/>
  </r>
  <r>
    <x v="706"/>
    <x v="0"/>
    <x v="706"/>
    <x v="634"/>
    <s v="Javier GutiÃ©rrez, Karra Elejalde, Luis Callejo, AndrÃ©s GertrÃºdix, Isak Ferriz, Ã‰dgar Vittorino, Miquel Gelabert, Florin Opritescu, Ã€lex Monner, Patrick Criado"/>
    <x v="8"/>
    <s v="January 29, 2021"/>
    <x v="2"/>
    <s v="TV-MA"/>
    <x v="53"/>
    <x v="6"/>
    <s v=" International Movies"/>
    <m/>
    <x v="0"/>
    <x v="2"/>
    <d v="2021-01-29T00:00:00"/>
    <x v="8"/>
    <s v="When a prisoner transfer van is attacked, the cop in charge must fight those inside and outside while dealing with a silent foe: the icy temperatures."/>
  </r>
  <r>
    <x v="707"/>
    <x v="0"/>
    <x v="707"/>
    <x v="635"/>
    <s v="Kea Peahu, Alex Aiono, Lindsay Watson, Owen Vaccaro, Kelly Hu, Branscombe Richmond, Ke Huy Quan, Brad Kalilimoku, Chris Parnell, Marc Evan Jackson, Ricky Garcia"/>
    <x v="0"/>
    <s v="January 29, 2021"/>
    <x v="2"/>
    <s v="PG"/>
    <x v="78"/>
    <x v="8"/>
    <s v=" Comedies"/>
    <m/>
    <x v="0"/>
    <x v="2"/>
    <d v="2021-01-29T00:00:00"/>
    <x v="8"/>
    <s v="In OÊ»ahu for the summer, two siblings from Brooklyn connect with their Hawaiian heritage â€” and their family â€” on a daring quest for long-lost treasure."/>
  </r>
  <r>
    <x v="708"/>
    <x v="0"/>
    <x v="708"/>
    <x v="636"/>
    <s v="Carey Mulligan, Ralph Fiennes, Lily James, Johnny Flynn, Ben Chaplin, Ken Stott"/>
    <x v="1"/>
    <s v="January 29, 2021"/>
    <x v="2"/>
    <s v="PG-13"/>
    <x v="38"/>
    <x v="1"/>
    <s v=" International Movies"/>
    <m/>
    <x v="0"/>
    <x v="2"/>
    <d v="2021-01-29T00:00:00"/>
    <x v="8"/>
    <s v="On the eve of World War II, a British widow hires a self-taught archaeologist to dig up mysterious formations on her land, leading to a staggering find."/>
  </r>
  <r>
    <x v="709"/>
    <x v="0"/>
    <x v="709"/>
    <x v="637"/>
    <s v="Acha Septriasa, Ryan Delon, Makayla Rose Hilli, TJ"/>
    <x v="26"/>
    <s v="January 28, 2021"/>
    <x v="2"/>
    <s v="TV-PG"/>
    <x v="0"/>
    <x v="8"/>
    <s v=" Dramas"/>
    <s v=" International Movies"/>
    <x v="0"/>
    <x v="2"/>
    <d v="2021-01-28T00:00:00"/>
    <x v="8"/>
    <s v="A street dog is taken in by a young couple, and the family pit becomes an instant accomplice as she adjusts to her new, loving home."/>
  </r>
  <r>
    <x v="710"/>
    <x v="0"/>
    <x v="710"/>
    <x v="638"/>
    <s v="Kurt Sorge, Tom Van Steenbergen, Cameron Zink, Graham Agassiz, Tyler McCaul, Cameron McCaul, Ethan Nell, Hannah Bergemann, Carson Storch, Brandon Semenuk, Veronique Sandler, Nico Vink, Garett Buehler, Jaxson Riddle, Andreu Lacondeguy, Paul Genovese, Paul Basagoitia"/>
    <x v="0"/>
    <s v="January 27, 2021"/>
    <x v="2"/>
    <s v="TV-14"/>
    <x v="112"/>
    <x v="0"/>
    <s v=" International Movies"/>
    <s v=" Sports Movies"/>
    <x v="0"/>
    <x v="2"/>
    <d v="2021-01-27T00:00:00"/>
    <x v="8"/>
    <s v="Traverse the globe with the world's top riders as they pedal through rugged terrain and majestic locations in this visual homage to the bicycle."/>
  </r>
  <r>
    <x v="711"/>
    <x v="0"/>
    <x v="711"/>
    <x v="639"/>
    <s v="Tovino Thomas, India Jarvis, Joju George, Sidhartha Siva, Basil Joseph, Sudheesh, Parvathi T, Pauly Valsan"/>
    <x v="3"/>
    <s v="January 27, 2021"/>
    <x v="0"/>
    <s v="TV-MA"/>
    <x v="4"/>
    <x v="3"/>
    <s v=" Dramas"/>
    <s v=" Independent Movies"/>
    <x v="0"/>
    <x v="0"/>
    <d v="2021-01-27T00:00:00"/>
    <x v="8"/>
    <s v="When a debt-ridden man reluctantly agrees to drive an American tourist around India, their stark differences lead to bickeringâ€¦ and unexpected bonding."/>
  </r>
  <r>
    <x v="712"/>
    <x v="0"/>
    <x v="712"/>
    <x v="640"/>
    <s v="Naomi Watts, Andrew Lincoln, Jacki Weaver, Griffin Murray-Johnston, Rachel House, Leeanna Walsman, Lisa Hensley, Felix Cameron, Abe Clifford-Barr"/>
    <x v="10"/>
    <s v="January 27, 2021"/>
    <x v="2"/>
    <s v="TV-14"/>
    <x v="21"/>
    <x v="8"/>
    <s v=" Dramas"/>
    <m/>
    <x v="0"/>
    <x v="2"/>
    <d v="2021-01-27T00:00:00"/>
    <x v="8"/>
    <s v="As a mom copes with the aftermath of a harrowing accident, she finds inspiration from an injured magpie taken in by her family. Based on a true story."/>
  </r>
  <r>
    <x v="713"/>
    <x v="0"/>
    <x v="713"/>
    <x v="641"/>
    <s v="Blossom Chukwujekwu, Ebele Okaro, Lilian Echelon, Betty Bellor, Swanky JKA"/>
    <x v="7"/>
    <s v="January 26, 2021"/>
    <x v="22"/>
    <s v="TV-14"/>
    <x v="36"/>
    <x v="1"/>
    <s v=" International Movies"/>
    <m/>
    <x v="0"/>
    <x v="22"/>
    <d v="2021-01-26T00:00:00"/>
    <x v="8"/>
    <s v="Struggling in poverty with her single mother and siblings, a principled young woman meets the man of her dreams but soon finds he's keeping secrets."/>
  </r>
  <r>
    <x v="714"/>
    <x v="0"/>
    <x v="714"/>
    <x v="642"/>
    <s v="Rosa MarÃ­a SardÃ , VerÃ³nica ForquÃ©, Ingrid GarcÃ­a Jonsson, David Verdaguer, Candela PeÃ±a, MÃ³nica LÃ³pez, Pol Monen, Alex O'Dogherty, Leander Vyvey, Liz Lobato"/>
    <x v="50"/>
    <s v="January 22, 2021"/>
    <x v="0"/>
    <s v="TV-MA"/>
    <x v="21"/>
    <x v="3"/>
    <s v=" International Movies"/>
    <s v=" LGBTQ Movies"/>
    <x v="0"/>
    <x v="0"/>
    <d v="2021-01-22T00:00:00"/>
    <x v="8"/>
    <s v="Two women in their 70s decide to come out to their families and get married, sparking chaos â€” and threatening a granddaughter's engagement."/>
  </r>
  <r>
    <x v="715"/>
    <x v="0"/>
    <x v="715"/>
    <x v="643"/>
    <s v="Russell Crowe, Elizabeth Banks, Brian Dennehy, Lennie James, Olivia Wilde, Ty Simpkins, Helen Carey, Liam Neeson, Daniel Stern, Kevin Corrigan"/>
    <x v="0"/>
    <s v="January 22, 2021"/>
    <x v="4"/>
    <s v="PG-13"/>
    <x v="59"/>
    <x v="1"/>
    <s v=" Thrillers"/>
    <m/>
    <x v="1"/>
    <x v="4"/>
    <d v="2021-01-22T00:00:00"/>
    <x v="8"/>
    <s v="When his wife becomes a murder suspect and is sent to prison, a professor plots a meticulous plan to take back her freedom and reunite his family."/>
  </r>
  <r>
    <x v="716"/>
    <x v="0"/>
    <x v="716"/>
    <x v="644"/>
    <s v="Adarsh Gourav, Rajkummar Rao, Priyanka Chopra Jonas, Mahesh Manjrekar, Vijay Maurya"/>
    <x v="3"/>
    <s v="January 22, 2021"/>
    <x v="2"/>
    <s v="R"/>
    <x v="4"/>
    <x v="1"/>
    <m/>
    <m/>
    <x v="0"/>
    <x v="2"/>
    <d v="2021-01-22T00:00:00"/>
    <x v="8"/>
    <s v="The ambitious driver for a rich Indian family uses his wit and cunning to escape from poverty and become an entrepreneur. Based on the bestselling novel."/>
  </r>
  <r>
    <x v="717"/>
    <x v="0"/>
    <x v="717"/>
    <x v="645"/>
    <s v="Malin Akerman, Kat Dennings, Aisha Tyler, Jane Seymour, Jack Donnelly, Chelsea Peretti, Christine Taylor, Ryan Hansen, Deon Cole, Wanda Sykes"/>
    <x v="0"/>
    <s v="January 21, 2021"/>
    <x v="0"/>
    <s v="R"/>
    <x v="21"/>
    <x v="3"/>
    <m/>
    <m/>
    <x v="0"/>
    <x v="0"/>
    <d v="2021-01-21T00:00:00"/>
    <x v="8"/>
    <s v="A quiet holiday dinner among friends turns into a chaotic night of illicit activity and compromising situations when uninvited guests crash the party."/>
  </r>
  <r>
    <x v="718"/>
    <x v="0"/>
    <x v="718"/>
    <x v="646"/>
    <s v="Cosmo Jarvis, Barry Keoghan, Niamh Algar, Ned Dennehy, Kiljan Tyr Moroney, David Wilmot, Brid Brennan, Simone Kirby, Anthony Welsh"/>
    <x v="1"/>
    <s v="January 21, 2021"/>
    <x v="0"/>
    <s v="R"/>
    <x v="43"/>
    <x v="1"/>
    <m/>
    <m/>
    <x v="0"/>
    <x v="0"/>
    <d v="2021-01-21T00:00:00"/>
    <x v="8"/>
    <s v="As he reconciles with his ex and their son, an enforcer for a crime family gets an order that tests his loyalty and endangers everyone he holds dear."/>
  </r>
  <r>
    <x v="719"/>
    <x v="0"/>
    <x v="719"/>
    <x v="647"/>
    <s v="Shameik Moore, Demetrius Shipp Jr., Denzel Whitaker, Keean Johnson, Kat Graham, T.I., Terrence Howard, Rob Morgan, Eiza GonzÃ¡lez, Ethan Hawke, Wesley Snipes"/>
    <x v="0"/>
    <s v="January 20, 2021"/>
    <x v="0"/>
    <s v="R"/>
    <x v="78"/>
    <x v="1"/>
    <m/>
    <m/>
    <x v="0"/>
    <x v="0"/>
    <d v="2021-01-20T00:00:00"/>
    <x v="8"/>
    <s v="Bereft of opportunities in the aftermath of Hurricane Katrina, a young man and his close friends turn to a life of crime in the 9th Ward of New Orleans."/>
  </r>
  <r>
    <x v="720"/>
    <x v="0"/>
    <x v="720"/>
    <x v="648"/>
    <s v="Madelaine Petsch, Alexander Koch, December Ensminger, Lee Jones"/>
    <x v="0"/>
    <s v="January 20, 2021"/>
    <x v="0"/>
    <s v="TV-14"/>
    <x v="48"/>
    <x v="5"/>
    <m/>
    <m/>
    <x v="0"/>
    <x v="0"/>
    <d v="2021-01-20T00:00:00"/>
    <x v="8"/>
    <s v="A former violinist grows suspicious of the new people in her life and their alarming behavior as she recovers from an assault that left her blind."/>
  </r>
  <r>
    <x v="721"/>
    <x v="0"/>
    <x v="721"/>
    <x v="649"/>
    <s v="Jason Statham, James Franco, Izabela Vidovic, Kate Bosworth, Marcus Hester, Clancy Brown, Winona Ryder, Omar Benson Miller, Rachelle Lefevre, Frank Grillo, Chuck Zito, Pruitt Taylor Vince"/>
    <x v="0"/>
    <s v="January 18, 2021"/>
    <x v="5"/>
    <s v="R"/>
    <x v="18"/>
    <x v="6"/>
    <m/>
    <m/>
    <x v="1"/>
    <x v="5"/>
    <d v="2021-01-18T00:00:00"/>
    <x v="8"/>
    <s v="When an ex-DEA agent is widowed, he moves with his young daughter to a small town, but his quiet life is shattered by a meth-making drug trafficker."/>
  </r>
  <r>
    <x v="722"/>
    <x v="0"/>
    <x v="722"/>
    <x v="650"/>
    <s v="Lewis MacDougall, Sigourney Weaver, Felicity Jones, Liam Neeson, Toby Kebbell, Ben Moor, James Melville, Oliver Steer, Dominic Boyle, Geraldine Chaplin, Jennifer Lim"/>
    <x v="1"/>
    <s v="January 16, 2021"/>
    <x v="32"/>
    <s v="PG-13"/>
    <x v="34"/>
    <x v="1"/>
    <s v=" Sci-Fi &amp; Fantasy"/>
    <m/>
    <x v="1"/>
    <x v="32"/>
    <d v="2021-01-16T00:00:00"/>
    <x v="8"/>
    <s v="Overwhelmed by his motherâ€™s illness, a young boy begins to understand human complexity through the fantastic tales of a consoling tree monster."/>
  </r>
  <r>
    <x v="723"/>
    <x v="0"/>
    <x v="723"/>
    <x v="651"/>
    <s v="Maggie Q, Luke Hemsworth, Alex Essoe, Ingkarat Jaraswongkosol, Kelly B. Jones, Caledonia Burr"/>
    <x v="0"/>
    <s v="January 16, 2021"/>
    <x v="0"/>
    <s v="R"/>
    <x v="32"/>
    <x v="4"/>
    <m/>
    <m/>
    <x v="0"/>
    <x v="0"/>
    <d v="2021-01-16T00:00:00"/>
    <x v="8"/>
    <s v="With no memory of the previous night, a vacationing couple uncovers a disturbing personal video that inexplicably shows one of them killing the other."/>
  </r>
  <r>
    <x v="724"/>
    <x v="0"/>
    <x v="724"/>
    <x v="652"/>
    <s v="Joey King, Abby Quinn, Cara Seymour, Scott Shepherd, Susan Heyward, Neal Huff, Collin Kelly-Sordelet, John Bedford Lloyd, Joe Grifasi, Colby Minifie"/>
    <x v="0"/>
    <s v="January 16, 2021"/>
    <x v="22"/>
    <s v="TV-14"/>
    <x v="6"/>
    <x v="1"/>
    <s v=" Independent Movies"/>
    <m/>
    <x v="0"/>
    <x v="22"/>
    <d v="2021-01-16T00:00:00"/>
    <x v="8"/>
    <s v="When the women at a radium factory begin to fall gravely and inexplicably ill, Bessie and her co-workers set out to expose a corporate cover-up."/>
  </r>
  <r>
    <x v="725"/>
    <x v="0"/>
    <x v="725"/>
    <x v="653"/>
    <s v="Maisa Silva, Eduardo Moscovis, Marcelo MÃ©dici, Laila Zaid, Pedro Ottoni, Rayana Diniz, Caio Vegatti, FafÃ¡ de BelÃ©m, Thaynara Og, Roberto Bonfim"/>
    <x v="20"/>
    <s v="January 15, 2021"/>
    <x v="0"/>
    <s v="TV-G"/>
    <x v="44"/>
    <x v="8"/>
    <s v=" Comedies"/>
    <s v=" Dramas"/>
    <x v="0"/>
    <x v="0"/>
    <d v="2021-01-15T00:00:00"/>
    <x v="8"/>
    <s v="While her mom is away, a teen sneaks out of the hippie commune where she lives and embarks on a life-changing adventure to discover who her father is."/>
  </r>
  <r>
    <x v="726"/>
    <x v="0"/>
    <x v="726"/>
    <x v="654"/>
    <s v="Anthony Mackie, Damson Idris, Emily Beecham, Michael Kelly, Pilou AsbÃ¦k"/>
    <x v="51"/>
    <s v="January 15, 2021"/>
    <x v="2"/>
    <s v="R"/>
    <x v="11"/>
    <x v="6"/>
    <m/>
    <m/>
    <x v="0"/>
    <x v="2"/>
    <d v="2021-01-15T00:00:00"/>
    <x v="8"/>
    <s v="In the near future, a drone pilot sent into a war zone finds himself paired with a top-secret android officer on a mission to stop a nuclear attack."/>
  </r>
  <r>
    <x v="727"/>
    <x v="0"/>
    <x v="727"/>
    <x v="401"/>
    <s v="Tom McGrath, Christopher Knights, Chris Miller, Conrad Vernon, John Malkovich, Benedict Cumberbatch, Ken Jeong, Annet Mahendru, Peter Stormare"/>
    <x v="0"/>
    <s v="January 15, 2021"/>
    <x v="28"/>
    <s v="PG"/>
    <x v="26"/>
    <x v="8"/>
    <s v=" Comedies"/>
    <m/>
    <x v="1"/>
    <x v="28"/>
    <d v="2021-01-15T00:00:00"/>
    <x v="8"/>
    <s v="Elite penguin spies Skipper, Kowalski, Rico and Private join forces with the suave agents of the North Wind to defeat power-mad genius Octavius Brine."/>
  </r>
  <r>
    <x v="728"/>
    <x v="0"/>
    <x v="728"/>
    <x v="655"/>
    <s v="Jo Kyoung-i, Kim Seo-yeong, Kim Eun-ah, Jeong Jae-heon"/>
    <x v="0"/>
    <s v="January 15, 2021"/>
    <x v="23"/>
    <s v="TV-Y"/>
    <x v="96"/>
    <x v="8"/>
    <m/>
    <m/>
    <x v="0"/>
    <x v="23"/>
    <d v="2021-01-15T00:00:00"/>
    <x v="8"/>
    <s v="Joined by new friends from other planets, Pinkfong and Baby Shark explore outer space and search for missing star pieces to return home."/>
  </r>
  <r>
    <x v="729"/>
    <x v="0"/>
    <x v="729"/>
    <x v="656"/>
    <s v="Thomas Jane, Anne Heche, Jason Patric, John D. Hickman, Peter Facinelli, Alex Haydon, Aleksei Archer, Kristopher Wente"/>
    <x v="0"/>
    <s v="January 15, 2021"/>
    <x v="0"/>
    <s v="R"/>
    <x v="14"/>
    <x v="5"/>
    <m/>
    <m/>
    <x v="0"/>
    <x v="0"/>
    <d v="2021-01-15T00:00:00"/>
    <x v="8"/>
    <s v="When their daughter disappears during a family vacation, two terrified parents launch their own investigation that soon exposes local secrets."/>
  </r>
  <r>
    <x v="730"/>
    <x v="0"/>
    <x v="730"/>
    <x v="657"/>
    <s v="Kajol, Tanvi Azmi, Mithila Palkar, Kunaal Roy Kapur, Vaibhav Tatwawaadi, Kanwaljeet Singh, Manav Gohil, Shweta Mehendale"/>
    <x v="3"/>
    <s v="January 15, 2021"/>
    <x v="2"/>
    <s v="TV-MA"/>
    <x v="9"/>
    <x v="1"/>
    <s v=" International Movies"/>
    <m/>
    <x v="0"/>
    <x v="2"/>
    <d v="2021-01-15T00:00:00"/>
    <x v="8"/>
    <s v="When her estranged mother falls into a coma, a self-made single mom grapples with regret and resentment while reflecting on their strained relationship."/>
  </r>
  <r>
    <x v="731"/>
    <x v="0"/>
    <x v="731"/>
    <x v="658"/>
    <s v="Nancy &quot;Vincenza Careri&quot; Kulik, Sophia Loren"/>
    <x v="0"/>
    <s v="January 15, 2021"/>
    <x v="2"/>
    <s v="TV-14"/>
    <x v="99"/>
    <x v="0"/>
    <m/>
    <m/>
    <x v="0"/>
    <x v="2"/>
    <d v="2021-01-15T00:00:00"/>
    <x v="8"/>
    <s v="In this delightful short documentary, an Italian American grandmother and film buff finds strength and joy in the life of her screen idol, Sophia Loren."/>
  </r>
  <r>
    <x v="732"/>
    <x v="0"/>
    <x v="732"/>
    <x v="659"/>
    <s v="Kang In-soo, Lee Sang, Soo-bin"/>
    <x v="30"/>
    <s v="January 15, 2021"/>
    <x v="2"/>
    <s v="TV-PG"/>
    <x v="19"/>
    <x v="1"/>
    <s v=" International Movies"/>
    <s v=" LGBTQ Movies"/>
    <x v="0"/>
    <x v="2"/>
    <d v="2021-01-15T00:00:00"/>
    <x v="8"/>
    <s v="Singing and dreaming together, a talented singer-songwriter and a same-aged keyboardist add harmony and love to each otherâ€™s lives."/>
  </r>
  <r>
    <x v="733"/>
    <x v="0"/>
    <x v="733"/>
    <x v="508"/>
    <s v="Reza Rahadian, Revalina S. Temat, Rio Dewanto, Agus Kuncoro Adi, Endhita, Hengky Solaiman, Edmay Solaiman, Dedi Soetomo, M Ibrahim"/>
    <x v="26"/>
    <s v="January 14, 2021"/>
    <x v="16"/>
    <s v="TV-MA"/>
    <x v="19"/>
    <x v="1"/>
    <s v=" International Movies"/>
    <m/>
    <x v="1"/>
    <x v="16"/>
    <d v="2021-01-14T00:00:00"/>
    <x v="8"/>
    <s v="In a story of interconnected lives, three families of different religious faiths navigate conflicting beliefs, hardships and other struggles."/>
  </r>
  <r>
    <x v="734"/>
    <x v="0"/>
    <x v="734"/>
    <x v="660"/>
    <s v="Bhisma Mulia, Denira Wiraguna, Didi Kempot, Sisca JKT48, Erick Estrada, Asri Welas, Mo Sidik, Emil Kusumo, Dede Satria, Rezca Syam"/>
    <x v="26"/>
    <s v="January 14, 2021"/>
    <x v="0"/>
    <s v="TV-14"/>
    <x v="43"/>
    <x v="3"/>
    <s v=" Dramas"/>
    <s v=" International Movies"/>
    <x v="0"/>
    <x v="0"/>
    <d v="2021-01-14T00:00:00"/>
    <x v="8"/>
    <s v="Coping with heartbreak, the shy owner of a floundering cafe finds solace in the Javanese love songs of Didi Kempot."/>
  </r>
  <r>
    <x v="735"/>
    <x v="0"/>
    <x v="735"/>
    <x v="661"/>
    <s v="Sienna Miller, Alec Baldwin, Charles Grodin, Colleen Camp, John Buffalo Mailer, Nick Mathews, Steven Prescod, Oliver &quot;Power&quot; Grant, James Toback"/>
    <x v="0"/>
    <s v="January 13, 2021"/>
    <x v="6"/>
    <s v="R"/>
    <x v="113"/>
    <x v="1"/>
    <s v=" Thrillers"/>
    <m/>
    <x v="1"/>
    <x v="6"/>
    <d v="2021-01-13T00:00:00"/>
    <x v="8"/>
    <s v="Haunted by a nightmare involving her abusive ex-boyfriend, an actress begins to question her reality and whether the incident took place."/>
  </r>
  <r>
    <x v="736"/>
    <x v="1"/>
    <x v="736"/>
    <x v="662"/>
    <m/>
    <x v="0"/>
    <s v="January 13, 2021"/>
    <x v="2"/>
    <s v="TV-MA"/>
    <x v="54"/>
    <x v="10"/>
    <s v=" Docuseries"/>
    <m/>
    <x v="0"/>
    <x v="2"/>
    <d v="2021-01-13T00:00:00"/>
    <x v="8"/>
    <s v="Beneath the sunlit glamour of 1985 LA lurks a relentlessly evil serial killer. In this true-crime story, two detectives won't rest until they catch him."/>
  </r>
  <r>
    <x v="737"/>
    <x v="0"/>
    <x v="737"/>
    <x v="663"/>
    <s v="Rodrigo de la Serna, Belen Blanco, Walter Jakob, Facundo Aquinos, Patricia Calisaya"/>
    <x v="11"/>
    <s v="January 12, 2021"/>
    <x v="23"/>
    <s v="TV-MA"/>
    <x v="72"/>
    <x v="15"/>
    <s v=" Thrillers"/>
    <m/>
    <x v="0"/>
    <x v="23"/>
    <d v="2021-01-12T00:00:00"/>
    <x v="8"/>
    <s v="Looking for a fresh start, a park ranger gets a new assignment. When he discovers a network of poachers, survival depends on his lethal instincts."/>
  </r>
  <r>
    <x v="738"/>
    <x v="1"/>
    <x v="738"/>
    <x v="664"/>
    <s v="Derek Jacobi, Anne Reid, Sarah Lancashire, Nicola Walker, Edward Ashley, Louis Greatorex, Josh Bolt"/>
    <x v="1"/>
    <s v="January 12, 2021"/>
    <x v="0"/>
    <s v="TV-MA"/>
    <x v="80"/>
    <x v="2"/>
    <s v=" Romantic TV Shows"/>
    <s v=" TV Dramas"/>
    <x v="0"/>
    <x v="0"/>
    <d v="2021-01-12T00:00:00"/>
    <x v="8"/>
    <s v="Two widowed childhood sweethearts fall for each other all over again when they are reunited over the Internet after nearly 60 years."/>
  </r>
  <r>
    <x v="739"/>
    <x v="0"/>
    <x v="739"/>
    <x v="665"/>
    <m/>
    <x v="0"/>
    <s v="January 11, 2021"/>
    <x v="2"/>
    <s v="TV-MA"/>
    <x v="0"/>
    <x v="0"/>
    <m/>
    <m/>
    <x v="0"/>
    <x v="2"/>
    <d v="2021-01-11T00:00:00"/>
    <x v="8"/>
    <s v="A cheap, powerful drug emerges during a recession, igniting a moral panic fueled by racism. Explore the complex history of crack in the 1980s."/>
  </r>
  <r>
    <x v="740"/>
    <x v="0"/>
    <x v="740"/>
    <x v="666"/>
    <s v="FranÃ§ois Cluzet, Omar Sy, Anne Le Ny, Audrey Fleurot, JosÃ©phine de Meaux, Clotilde Mollet, Alba GaÃ¯a Kraghede Bellugi, Cyril Mendy"/>
    <x v="9"/>
    <s v="January 11, 2021"/>
    <x v="16"/>
    <s v="R"/>
    <x v="51"/>
    <x v="3"/>
    <s v=" Dramas"/>
    <s v=" International Movies"/>
    <x v="1"/>
    <x v="16"/>
    <d v="2021-01-11T00:00:00"/>
    <x v="8"/>
    <s v="In need of a caregiver, a wealthy aristocrat with quadriplegia hires the last person anyone expects: an ex-con with no experience. Based on a true story."/>
  </r>
  <r>
    <x v="741"/>
    <x v="0"/>
    <x v="741"/>
    <x v="667"/>
    <s v="Ajay Devgn, Nana Patekar, Bipasha Basu, Ayub Khan, Mohan Agashe, Mukesh Tiwari, Yashpal Sharma, Anoop Soni, Chetan Pandit"/>
    <x v="3"/>
    <s v="January 8, 2021"/>
    <x v="20"/>
    <s v="TV-14"/>
    <x v="114"/>
    <x v="1"/>
    <s v=" International Movies"/>
    <m/>
    <x v="1"/>
    <x v="20"/>
    <d v="2021-01-08T00:00:00"/>
    <x v="8"/>
    <s v="Raised under the condescending eye of his activist father, an underachieving loafer is lured into the local kingpinâ€™s web of corruption and kidnapping."/>
  </r>
  <r>
    <x v="742"/>
    <x v="0"/>
    <x v="742"/>
    <x v="668"/>
    <s v="Abhishek Bachchan, Priyanka Chopra, Riteish Deshmukh, Boman Irani, Nana Patekar, Sanjay Mishra, Tinnu Anand, Hussain Shaikh"/>
    <x v="3"/>
    <s v="January 8, 2021"/>
    <x v="20"/>
    <s v="TV-14"/>
    <x v="52"/>
    <x v="3"/>
    <s v=" International Movies"/>
    <s v=" Romantic Movies"/>
    <x v="1"/>
    <x v="20"/>
    <d v="2021-01-08T00:00:00"/>
    <x v="8"/>
    <s v="When his girlfriend learns the truth about his murky past, a con artist is forced to examine his choices and get to the root of his real identity."/>
  </r>
  <r>
    <x v="743"/>
    <x v="0"/>
    <x v="743"/>
    <x v="669"/>
    <s v="Wilmer Valderrama, Demi Lovato, Sia, Nia Vardalos, Ashley Tisdale, Avril Lavigne, G.E.M., John Cleese, Chris Harrison, Dee Bradley Baker, Carlos Alazraqui"/>
    <x v="12"/>
    <s v="January 8, 2021"/>
    <x v="2"/>
    <s v="TV-Y7"/>
    <x v="22"/>
    <x v="8"/>
    <s v=" Comedies"/>
    <m/>
    <x v="0"/>
    <x v="2"/>
    <d v="2021-01-08T00:00:00"/>
    <x v="8"/>
    <s v="On the eve of his 21st birthday, an adored prince must find his one, true soulmate before a spell takes away all love from his kingdom."/>
  </r>
  <r>
    <x v="744"/>
    <x v="0"/>
    <x v="744"/>
    <x v="667"/>
    <s v="Ajay Devgn, Gracy Singh, Mohan Agashe, Mohan Joshi, Ayub Khan, Akhilendra Mishra, Mukesh Tiwari, Yashpal Sharma, Brij Gopal, Anita Kanwal"/>
    <x v="3"/>
    <s v="January 8, 2021"/>
    <x v="14"/>
    <s v="TV-MA"/>
    <x v="68"/>
    <x v="1"/>
    <s v=" International Movies"/>
    <m/>
    <x v="1"/>
    <x v="14"/>
    <d v="2021-01-08T00:00:00"/>
    <x v="8"/>
    <s v="Posted to a small, crime-ridden town, a cop soon learns that cleaning up the system also means confronting the corruption among police and politicians."/>
  </r>
  <r>
    <x v="745"/>
    <x v="0"/>
    <x v="745"/>
    <x v="670"/>
    <s v="Tillotama Shome, Vivek Gomber, Geetanjali Kulkarni, Rahul Vohra, Divya Seth, Chandrachoor Rai, Dilnaz Irani, Bhagyashree Pandit, Anupriya Goenka, Rashi Mal"/>
    <x v="3"/>
    <s v="January 8, 2021"/>
    <x v="22"/>
    <s v="TV-MA"/>
    <x v="16"/>
    <x v="1"/>
    <s v=" Independent Movies"/>
    <s v=" International Movies"/>
    <x v="0"/>
    <x v="22"/>
    <d v="2021-01-08T00:00:00"/>
    <x v="8"/>
    <s v="A young widow is hired as the domestic helper for a wealthy architect, but social divides come to the fore as an unlikely attraction grows between them."/>
  </r>
  <r>
    <x v="746"/>
    <x v="1"/>
    <x v="746"/>
    <x v="671"/>
    <s v="Michelle Jenner, Itzan Escamilla, Sergio Mur, Nico Romero, Carlos Cuevas"/>
    <x v="8"/>
    <s v="January 8, 2021"/>
    <x v="2"/>
    <s v="TV-14"/>
    <x v="61"/>
    <x v="18"/>
    <s v=" International TV Shows"/>
    <s v=" Spanish-Language TV Shows"/>
    <x v="0"/>
    <x v="2"/>
    <d v="2021-01-08T00:00:00"/>
    <x v="8"/>
    <s v="A boy suddenly orphaned fights his parents' killer to save a planet, and discovers a new world of danger â€” and wonder."/>
  </r>
  <r>
    <x v="747"/>
    <x v="0"/>
    <x v="747"/>
    <x v="672"/>
    <s v="Anisa Rahma, Ariyo Wahab, Anandito Dwis, Fitria Rasyidi, Arafah Rianti, Kinaryosih"/>
    <x v="26"/>
    <s v="January 7, 2021"/>
    <x v="0"/>
    <s v="TV-14"/>
    <x v="43"/>
    <x v="1"/>
    <s v=" International Movies"/>
    <m/>
    <x v="0"/>
    <x v="0"/>
    <d v="2021-01-07T00:00:00"/>
    <x v="8"/>
    <s v="After high school, a young woman marries the man of her father's choice but soon faces the possibility that her religion considers the union invalid."/>
  </r>
  <r>
    <x v="748"/>
    <x v="0"/>
    <x v="748"/>
    <x v="673"/>
    <s v="Bronwen Mantel, Mel Brooks, Maddie Ziegler, Dane DeHaan, Julie Khaner, Elle Fanning, Terrence Scammell, Tamir Kapelian, Carly Rae Jepsen"/>
    <x v="9"/>
    <s v="January 7, 2021"/>
    <x v="32"/>
    <s v="PG"/>
    <x v="48"/>
    <x v="8"/>
    <s v=" Comedies"/>
    <m/>
    <x v="1"/>
    <x v="32"/>
    <d v="2021-01-07T00:00:00"/>
    <x v="8"/>
    <s v="FÃ©licie and Victor, two young friends in 1880s France, escape from an orphanage to pursue their dreams in Paris, the glittering City of Lights."/>
  </r>
  <r>
    <x v="749"/>
    <x v="0"/>
    <x v="749"/>
    <x v="674"/>
    <s v="Vanessa Kirby, Shia LaBeouf, Ellen Burstyn, Molly Parker, Sarah Snook, Iliza Shlesinger, Benny Safdie, Jimmie Fails"/>
    <x v="12"/>
    <s v="January 7, 2021"/>
    <x v="0"/>
    <s v="R"/>
    <x v="28"/>
    <x v="1"/>
    <m/>
    <m/>
    <x v="0"/>
    <x v="0"/>
    <d v="2021-01-07T00:00:00"/>
    <x v="8"/>
    <s v="A heartbreaking home birth leaves a woman grappling with the profound emotional fallout, isolated from her partner and family by a chasm of grief."/>
  </r>
  <r>
    <x v="750"/>
    <x v="0"/>
    <x v="750"/>
    <x v="675"/>
    <s v="Tony Parker"/>
    <x v="9"/>
    <s v="January 6, 2021"/>
    <x v="0"/>
    <s v="TV-14"/>
    <x v="16"/>
    <x v="0"/>
    <s v=" International Movies"/>
    <s v=" Sports Movies"/>
    <x v="0"/>
    <x v="0"/>
    <d v="2021-01-06T00:00:00"/>
    <x v="8"/>
    <s v="This film examines the background and career of Tony Parker, whose determination led him to become arguably the greatest French basketball player."/>
  </r>
  <r>
    <x v="751"/>
    <x v="0"/>
    <x v="751"/>
    <x v="676"/>
    <s v="Salman Khan, Arbaaz Khan, Rani Mukerji, Johny Lever, Neeraj Vora, Shakti Kapoor, Razak Khan, Sulabha Arya"/>
    <x v="3"/>
    <s v="January 4, 2021"/>
    <x v="31"/>
    <s v="TV-14"/>
    <x v="76"/>
    <x v="6"/>
    <s v=" Comedies"/>
    <s v=" International Movies"/>
    <x v="1"/>
    <x v="31"/>
    <d v="2021-01-04T00:00:00"/>
    <x v="8"/>
    <s v="After receiving a heart transplant from a murdered man, a cop is followed around by the victimâ€™s ghost, who wonâ€™t rest until his death has been avenged."/>
  </r>
  <r>
    <x v="752"/>
    <x v="0"/>
    <x v="752"/>
    <x v="236"/>
    <s v="Gerard Butler, Jessica Biel, Catherine Zeta-Jones, Dennis Quaid, Uma Thurman, Judy Greer, Noah Lomax, James Tupper, Abella Wyss, Grant Goodman"/>
    <x v="0"/>
    <s v="January 3, 2021"/>
    <x v="11"/>
    <s v="PG-13"/>
    <x v="8"/>
    <x v="3"/>
    <s v=" Romantic Movies"/>
    <s v=" Sports Movies"/>
    <x v="1"/>
    <x v="11"/>
    <d v="2021-01-03T00:00:00"/>
    <x v="8"/>
    <s v="A washed-up, former soccer star attempts to rebuild his relationship with his son and ex-wife by coaching his son's soccer team."/>
  </r>
  <r>
    <x v="753"/>
    <x v="0"/>
    <x v="753"/>
    <x v="677"/>
    <s v="Anders Baasmo, Kathrine Thorborg Johansen, Ida HusÃ¸y, Otto Jespersen, Sven Nordin, Trond Halbo, Alexandra Maria Lara, Wenche Myhre, Kostja Ullmann, BjÃ¶rn Kjellman"/>
    <x v="52"/>
    <s v="January 2, 2021"/>
    <x v="0"/>
    <s v="TV-14"/>
    <x v="43"/>
    <x v="6"/>
    <s v=" Comedies"/>
    <s v=" International Movies"/>
    <x v="0"/>
    <x v="0"/>
    <d v="2021-01-02T00:00:00"/>
    <x v="8"/>
    <s v="When the brakes slam on his wedding, Roy accepts a challenge from a new foe to race for his runaway bride at the iconic NÃ¼rburgring track in Germany."/>
  </r>
  <r>
    <x v="754"/>
    <x v="0"/>
    <x v="754"/>
    <x v="678"/>
    <s v="Johnny Knoxville, Jackson Nicoll, Greg Harris, Georgina Cates, Kamber Hejlik, Jill Killington, Madison Davis, George Faughnan, Spike Jonze, Catherine Keener"/>
    <x v="0"/>
    <s v="January 1, 2021"/>
    <x v="28"/>
    <s v="TV-MA"/>
    <x v="67"/>
    <x v="3"/>
    <m/>
    <m/>
    <x v="1"/>
    <x v="28"/>
    <d v="2021-01-01T00:00:00"/>
    <x v="8"/>
    <s v="The geriatric antics of Irving Zisman continue in this next installment of the Jackass franchise, which features unused footage from the first film."/>
  </r>
  <r>
    <x v="755"/>
    <x v="0"/>
    <x v="755"/>
    <x v="679"/>
    <s v="RenÃ©e Zellweger, Jodelle Ferland, Ian McShane, Bradley Cooper, Callum Keith Rennie, Adrian Lester, Kerry O'Malley, Cynthia Stevenson, Alexander Conti, Philip Cabrita"/>
    <x v="0"/>
    <s v="January 1, 2021"/>
    <x v="18"/>
    <s v="R"/>
    <x v="65"/>
    <x v="4"/>
    <s v=" Thrillers"/>
    <m/>
    <x v="1"/>
    <x v="18"/>
    <d v="2021-01-01T00:00:00"/>
    <x v="8"/>
    <s v="A naÃ¯ve social worker brings a 10-year-old child into her home to rescue the girl from abusive parents â€“ only to learn that she isn't what she seems."/>
  </r>
  <r>
    <x v="756"/>
    <x v="0"/>
    <x v="756"/>
    <x v="680"/>
    <s v="Eddie Murphy"/>
    <x v="0"/>
    <s v="January 1, 2021"/>
    <x v="10"/>
    <s v="R"/>
    <x v="0"/>
    <x v="12"/>
    <m/>
    <m/>
    <x v="1"/>
    <x v="10"/>
    <d v="2021-01-01T00:00:00"/>
    <x v="8"/>
    <s v="This stand-up comedy classic features Eddie Murphy live in a provocative series of impressions, observations and remembrances of his childhood."/>
  </r>
  <r>
    <x v="757"/>
    <x v="0"/>
    <x v="757"/>
    <x v="681"/>
    <s v="Sydney Cope, Logan Edra, Liza Wilk, Braedyn Bruner, Billie Merritt"/>
    <x v="0"/>
    <s v="January 1, 2021"/>
    <x v="0"/>
    <s v="TV-Y"/>
    <x v="13"/>
    <x v="8"/>
    <s v=" Dramas"/>
    <s v=" Sports Movies"/>
    <x v="0"/>
    <x v="0"/>
    <d v="2021-01-01T00:00:00"/>
    <x v="8"/>
    <s v="With a championship on the line, Chayse and her gymnastics team look to a local break-dancer for all the right moves to rise above their competition."/>
  </r>
  <r>
    <x v="758"/>
    <x v="0"/>
    <x v="758"/>
    <x v="682"/>
    <s v="Vanessa Hudgens, James Earl Jones, Rosario Dawson, Ann Dowd, Stephanie Szostak, Emily Meade, Brendan Fraser, Dascha Polanco"/>
    <x v="0"/>
    <s v="January 1, 2021"/>
    <x v="5"/>
    <s v="PG-13"/>
    <x v="43"/>
    <x v="1"/>
    <s v=" Independent Movies"/>
    <m/>
    <x v="1"/>
    <x v="5"/>
    <d v="2021-01-01T00:00:00"/>
    <x v="8"/>
    <s v="After running away from her abusive mother, a streetwise teen seeks refuge with her father, but he rejects her when he learns that she's pregnant."/>
  </r>
  <r>
    <x v="759"/>
    <x v="0"/>
    <x v="759"/>
    <x v="683"/>
    <s v="Kenan Thompson, Kel Mitchell, Abe Vigoda, Dan Schneider, Shar Jackson, Jan Schweiterman, Linda Cardellini, Sinbad, Ron Lester, Josh Server, Ginny Schreiber"/>
    <x v="0"/>
    <s v="January 1, 2021"/>
    <x v="36"/>
    <s v="PG"/>
    <x v="9"/>
    <x v="8"/>
    <s v=" Comedies"/>
    <m/>
    <x v="1"/>
    <x v="36"/>
    <d v="2021-01-01T00:00:00"/>
    <x v="8"/>
    <s v="Working at a neighborhood fast-food joint, two teens try to save the restaurant when a giant burger franchise fires up the competition."/>
  </r>
  <r>
    <x v="760"/>
    <x v="0"/>
    <x v="760"/>
    <x v="684"/>
    <s v="Chris Rock, Nia Long, Maya Angelou, Ice-T, Eve, Meagan Good, Al Sharpton, KRS-One, Raven-SymonÃ©"/>
    <x v="0"/>
    <s v="January 1, 2021"/>
    <x v="18"/>
    <s v="PG-13"/>
    <x v="9"/>
    <x v="0"/>
    <m/>
    <m/>
    <x v="1"/>
    <x v="18"/>
    <d v="2021-01-01T00:00:00"/>
    <x v="8"/>
    <s v="Chris Rock hops around the world going from beauty salons to science labs to comb through the mystery of Black hair."/>
  </r>
  <r>
    <x v="761"/>
    <x v="0"/>
    <x v="761"/>
    <x v="685"/>
    <s v="Emile Hirsch, Marcia Gay Harden, William Hurt, Jena Malone, Brian Dierker, Catherine Keener, Vince Vaughn, Kristen Stewart, Hal Holbrook, Zach Galifianakis"/>
    <x v="0"/>
    <s v="January 1, 2021"/>
    <x v="19"/>
    <s v="R"/>
    <x v="68"/>
    <x v="6"/>
    <s v=" Dramas"/>
    <s v=" Independent Movies"/>
    <x v="1"/>
    <x v="19"/>
    <d v="2021-01-01T00:00:00"/>
    <x v="8"/>
    <s v="A young man gives up everything â€“ including his trust fund and ties to a seemingly stable family â€“ to lead a solitary life in the wild."/>
  </r>
  <r>
    <x v="762"/>
    <x v="0"/>
    <x v="762"/>
    <x v="686"/>
    <s v="Craig Fairbrass, James Cosmo, Mem Ferda, Nick Moran, Steven Berkoff, Nathalie Cox, Roland Manookian, Eddie Webber, Tony Denham, Katie Clarkson-Hill"/>
    <x v="1"/>
    <s v="January 1, 2021"/>
    <x v="6"/>
    <s v="R"/>
    <x v="9"/>
    <x v="6"/>
    <m/>
    <m/>
    <x v="1"/>
    <x v="6"/>
    <d v="2021-01-01T00:00:00"/>
    <x v="8"/>
    <s v="After a heist gone wrong, a career criminal gradually uncovers the hidden motive behind his father's murder â€“ and it has nothing to do with money."/>
  </r>
  <r>
    <x v="763"/>
    <x v="0"/>
    <x v="763"/>
    <x v="687"/>
    <s v="Meaghan Martin, Maiara Walsh, Jennifer Stone, Nicole Gale Anderson, Claire Holt, Diego Boneta, Linden Ashby, Rhoda Griffis, Mike Pniewski, Patrick Johnson, Tim Meadows"/>
    <x v="0"/>
    <s v="January 1, 2021"/>
    <x v="16"/>
    <s v="PG-13"/>
    <x v="12"/>
    <x v="3"/>
    <m/>
    <m/>
    <x v="1"/>
    <x v="16"/>
    <d v="2021-01-01T00:00:00"/>
    <x v="8"/>
    <s v="The father of a high school pariah offers to pay another student's way through college if she makes friends with his outcast daughter."/>
  </r>
  <r>
    <x v="764"/>
    <x v="0"/>
    <x v="764"/>
    <x v="688"/>
    <s v="Annabeth Gish, Julia Roberts, Lili Taylor, Vincent D'Onofrio, William R. Moses, Adam Storke, Conchata Ferrell, Joanna Merlin, Porscha Radcliffe, John Fiore"/>
    <x v="0"/>
    <s v="January 1, 2021"/>
    <x v="45"/>
    <s v="R"/>
    <x v="3"/>
    <x v="3"/>
    <s v=" Dramas"/>
    <s v=" Independent Movies"/>
    <x v="1"/>
    <x v="45"/>
    <d v="2021-01-01T00:00:00"/>
    <x v="8"/>
    <s v="In a small fishing town, three teenage girls from blue-collar families navigate life and love while working in a pizza parlor."/>
  </r>
  <r>
    <x v="765"/>
    <x v="1"/>
    <x v="765"/>
    <x v="689"/>
    <s v="Martin Short, Alexa Torrington, Jacob Ewaniuk, Robert Tinkler, Tracey Hoyt"/>
    <x v="12"/>
    <s v="January 1, 2021"/>
    <x v="28"/>
    <s v="TV-Y"/>
    <x v="54"/>
    <x v="16"/>
    <m/>
    <m/>
    <x v="1"/>
    <x v="28"/>
    <d v="2021-01-01T00:00:00"/>
    <x v="8"/>
    <s v="The Cat in the Hat is back â€“ and this time, he's teaching Sally and her brother, Nick, some awfully nifty things to think about!"/>
  </r>
  <r>
    <x v="766"/>
    <x v="0"/>
    <x v="766"/>
    <x v="690"/>
    <s v="David Eagleman"/>
    <x v="0"/>
    <s v="January 1, 2021"/>
    <x v="23"/>
    <s v="TV-14"/>
    <x v="115"/>
    <x v="0"/>
    <m/>
    <m/>
    <x v="0"/>
    <x v="23"/>
    <d v="2021-01-01T00:00:00"/>
    <x v="8"/>
    <s v="Neuroscientist David Eagleman taps into the creative process of various innovators while exploring brain-bending, risk-taking ways to spark creativity."/>
  </r>
  <r>
    <x v="767"/>
    <x v="0"/>
    <x v="767"/>
    <x v="691"/>
    <s v="Liam Neeson, Diane Kruger, January Jones, Aidan Quinn, Bruno Ganz, Frank Langella, Sebastian Koch, Olivier Schneider, Stipe Erceg, Rainer Bock"/>
    <x v="1"/>
    <s v="January 1, 2021"/>
    <x v="16"/>
    <s v="PG-13"/>
    <x v="38"/>
    <x v="6"/>
    <s v=" Thrillers"/>
    <m/>
    <x v="1"/>
    <x v="16"/>
    <d v="2021-01-01T00:00:00"/>
    <x v="8"/>
    <s v="Liam Neeson stars as a man who regains consciousness after a car accident, only to discover that another man is impersonating him."/>
  </r>
  <r>
    <x v="768"/>
    <x v="0"/>
    <x v="768"/>
    <x v="692"/>
    <s v="Cha In-pyo, Cho Dal-hwan, Song Jae-ryong"/>
    <x v="30"/>
    <s v="January 1, 2021"/>
    <x v="2"/>
    <s v="TV-MA"/>
    <x v="19"/>
    <x v="3"/>
    <s v=" International Movies"/>
    <m/>
    <x v="0"/>
    <x v="2"/>
    <d v="2021-01-01T00:00:00"/>
    <x v="8"/>
    <s v="With the peak of his career long behind him, an actor clings to his past glory â€” until a sudden wake-up call forces him to face who he's become."/>
  </r>
  <r>
    <x v="769"/>
    <x v="0"/>
    <x v="769"/>
    <x v="39"/>
    <s v="Johnny Depp, Leonardo DiCaprio, Juliette Lewis, Mary Steenburgen, Darlene Cates, Laura Harrington, Mary Kate Schellhardt, Kevin Tighe, John C. Reilly, Crispin Glover"/>
    <x v="0"/>
    <s v="January 1, 2021"/>
    <x v="1"/>
    <s v="PG-13"/>
    <x v="33"/>
    <x v="9"/>
    <s v=" Dramas"/>
    <s v=" Independent Movies"/>
    <x v="1"/>
    <x v="1"/>
    <d v="2021-01-01T00:00:00"/>
    <x v="8"/>
    <s v="In a backwater Iowa town, young Gilbert is torn between taking care of his troubled family and a girl who shows him new possibilities for his life."/>
  </r>
  <r>
    <x v="770"/>
    <x v="0"/>
    <x v="770"/>
    <x v="693"/>
    <s v="Martin L. Washington Jr., Maya Washington, Matt Dallas, Christopher O'Shea, Jason Scott Lee, Margaret Cho, Kevin Daniels, John Fleck, Nia Peeples, Adam Tomei"/>
    <x v="0"/>
    <s v="December 31, 2020"/>
    <x v="6"/>
    <s v="TV-MA"/>
    <x v="23"/>
    <x v="1"/>
    <s v=" LGBTQ Movies"/>
    <m/>
    <x v="1"/>
    <x v="6"/>
    <d v="2020-12-31T00:00:00"/>
    <x v="9"/>
    <s v="Tormented by bullies, an aspiring drag star working at an Alaskan cannery becomes a skilled fighter and is tapped for competition by a boxing coach."/>
  </r>
  <r>
    <x v="771"/>
    <x v="0"/>
    <x v="771"/>
    <x v="694"/>
    <s v="Vidya Balan, Ali Fazal, Supriya Pathak, Tanvi Azmi, Zarina Wahab, Kiran Kumar, Rajendra Gupta, Arjan Bajwa, Prasad Barve, Aakash Dahiya"/>
    <x v="3"/>
    <s v="December 31, 2020"/>
    <x v="28"/>
    <s v="TV-14"/>
    <x v="11"/>
    <x v="3"/>
    <s v=" Dramas"/>
    <s v=" International Movies"/>
    <x v="1"/>
    <x v="28"/>
    <d v="2020-12-31T00:00:00"/>
    <x v="9"/>
    <s v="With unlimited determination and zero field experience, a small-town detective accepts a lucrative case from a mysterious â€“ and suspicious â€“ stranger."/>
  </r>
  <r>
    <x v="772"/>
    <x v="0"/>
    <x v="772"/>
    <x v="695"/>
    <s v="Panji Zoni, Yayan Ruhian, Maizura, Cemal Farukh, Imelda Therinne, Surya Saputra, Jarot Superdj, Doyok Superdj, Hajra Romessa, Annette Edoarda"/>
    <x v="26"/>
    <s v="December 31, 2020"/>
    <x v="0"/>
    <s v="TV-PG"/>
    <x v="11"/>
    <x v="6"/>
    <s v=" Dramas"/>
    <s v=" Faith &amp; Spirituality"/>
    <x v="0"/>
    <x v="0"/>
    <d v="2020-12-31T00:00:00"/>
    <x v="9"/>
    <s v="Wealthy and spoiled, a young man finds something to fight for when he falls in love with an environmental activist protesting his family's business."/>
  </r>
  <r>
    <x v="773"/>
    <x v="0"/>
    <x v="773"/>
    <x v="696"/>
    <s v="Ari Irham, Nikita Willy, Calvin Jeremy, Rachel Amanda, Dimas Dinang, Tarra Budiman, Marcellino Lafrand, Iis Dahlia"/>
    <x v="26"/>
    <s v="December 31, 2020"/>
    <x v="23"/>
    <s v="TV-14"/>
    <x v="8"/>
    <x v="3"/>
    <s v=" Dramas"/>
    <s v=" International Movies"/>
    <x v="0"/>
    <x v="23"/>
    <d v="2020-12-31T00:00:00"/>
    <x v="9"/>
    <s v="Wary of the effects of his good looks on others, a shut-in agrees to attend high school for the first time and meets a girl who's immune to his charm."/>
  </r>
  <r>
    <x v="774"/>
    <x v="1"/>
    <x v="774"/>
    <x v="697"/>
    <m/>
    <x v="14"/>
    <s v="December 30, 2020"/>
    <x v="0"/>
    <s v="TV-MA"/>
    <x v="54"/>
    <x v="10"/>
    <s v=" Docuseries"/>
    <s v=" International TV Shows"/>
    <x v="0"/>
    <x v="0"/>
    <d v="2020-12-30T00:00:00"/>
    <x v="9"/>
    <s v="Amidst a heroin crisis, Vincenzo Muccioli cared for the addicted, earning him fierce public devotion â€” even as charges of violence began to mount."/>
  </r>
  <r>
    <x v="775"/>
    <x v="0"/>
    <x v="775"/>
    <x v="698"/>
    <s v="Lee Kang-sheng, Wilson Hsu, Vera Chen, Yen Cheng-kuo, Chen Bor-jeng, Liu Kuo-shao"/>
    <x v="21"/>
    <s v="December 30, 2020"/>
    <x v="0"/>
    <s v="TV-MA"/>
    <x v="44"/>
    <x v="4"/>
    <s v=" International Movies"/>
    <m/>
    <x v="0"/>
    <x v="0"/>
    <d v="2020-12-30T00:00:00"/>
    <x v="9"/>
    <s v="After a purification ritual unravels, a conflicted Taoist priest attempts to help a lonely young psychic whose aunt is possessed by a powerful demon."/>
  </r>
  <r>
    <x v="776"/>
    <x v="0"/>
    <x v="776"/>
    <x v="699"/>
    <s v="Timothy Ware-Hill"/>
    <x v="0"/>
    <s v="December 28, 2020"/>
    <x v="0"/>
    <s v="PG-13"/>
    <x v="116"/>
    <x v="1"/>
    <m/>
    <m/>
    <x v="0"/>
    <x v="0"/>
    <d v="2020-12-28T00:00:00"/>
    <x v="9"/>
    <s v="Animation and activism unite in this multimedia spoken-word response to police brutality and racial injustice."/>
  </r>
  <r>
    <x v="777"/>
    <x v="0"/>
    <x v="777"/>
    <x v="700"/>
    <s v="Johnny Depp, Isla Fisher, Abigail Breslin, Ned Beatty, Alfred Molina, Bill Nighy, Stephen Root, Harry Dean Stanton, Timothy Olyphant, Ray Winstone"/>
    <x v="0"/>
    <s v="December 28, 2020"/>
    <x v="16"/>
    <s v="PG"/>
    <x v="49"/>
    <x v="8"/>
    <s v=" Comedies"/>
    <m/>
    <x v="1"/>
    <x v="16"/>
    <d v="2020-12-28T00:00:00"/>
    <x v="9"/>
    <s v="When he becomes lost in the desert, pet chameleon Rango pretends he's a tough guy and ends up sheriff of a corrupt and violent frontier town."/>
  </r>
  <r>
    <x v="778"/>
    <x v="0"/>
    <x v="778"/>
    <x v="701"/>
    <s v="Samuel L. Jackson, Hugh Grant, Lisa Kudrow, Kumail Nanjiani, Tracey Ullman, Samson Kayo, Leslie Jones, Diane Morgan, Cristin Milioti, Joe Keery"/>
    <x v="0"/>
    <s v="December 27, 2020"/>
    <x v="0"/>
    <s v="TV-MA"/>
    <x v="113"/>
    <x v="3"/>
    <m/>
    <m/>
    <x v="0"/>
    <x v="0"/>
    <d v="2020-12-27T00:00:00"/>
    <x v="9"/>
    <s v="As the year we all want to end finally does, take a look back at 2020's mad glory in this comedic retrospective from the creators of &quot;Black Mirror.&quot;"/>
  </r>
  <r>
    <x v="779"/>
    <x v="0"/>
    <x v="779"/>
    <x v="702"/>
    <s v="MaÃ¯wenn, Fanny Ardant, Louis Garrel, Dylan Robert, Marine Vacth, Caroline Chaniolleau, Alain FranÃ§on, Florent Lacger, Henri-NoÃ«l Tabary, Omar Marwan"/>
    <x v="9"/>
    <s v="December 26, 2020"/>
    <x v="0"/>
    <s v="TV-MA"/>
    <x v="13"/>
    <x v="1"/>
    <s v=" International Movies"/>
    <m/>
    <x v="0"/>
    <x v="0"/>
    <d v="2020-12-26T00:00:00"/>
    <x v="9"/>
    <s v="Grieving the death of her grandfather, Neige navigates family conflict and questions her world in this meditation about cultural identity and roots."/>
  </r>
  <r>
    <x v="780"/>
    <x v="0"/>
    <x v="780"/>
    <x v="703"/>
    <s v="Mikaela Blake, Gabby Clarke, Roman Lutterotti, Leke Maceda-Rustecki, Matthew Mucci, Lynsey Pham, Kaden Stephen, Lights"/>
    <x v="12"/>
    <s v="December 26, 2020"/>
    <x v="0"/>
    <s v="TV-Y"/>
    <x v="117"/>
    <x v="8"/>
    <m/>
    <m/>
    <x v="0"/>
    <x v="0"/>
    <d v="2020-12-26T00:00:00"/>
    <x v="9"/>
    <s v="Ms. Frizzle's class sees every show on a pop star's New Year's Eve tour, learning about time zones as they attend all her concerts on the same night."/>
  </r>
  <r>
    <x v="781"/>
    <x v="0"/>
    <x v="781"/>
    <x v="704"/>
    <s v="Anil Kapoor, Anurag Kashyap"/>
    <x v="3"/>
    <s v="December 25, 2020"/>
    <x v="0"/>
    <s v="TV-MA"/>
    <x v="42"/>
    <x v="3"/>
    <s v=" Dramas"/>
    <s v=" International Movies"/>
    <x v="0"/>
    <x v="0"/>
    <d v="2020-12-25T00:00:00"/>
    <x v="9"/>
    <s v="After a public spat with a movie star, a disgraced director retaliates by kidnapping the actorâ€™s daughter, filming the search for her in real time."/>
  </r>
  <r>
    <x v="782"/>
    <x v="0"/>
    <x v="782"/>
    <x v="705"/>
    <s v="Maine Mendoza, Carlo Aquino, Lotlot De Leon, Cris Villanueva, Nikki Valdez, Vangie Labalan, Geleen Eugenio"/>
    <x v="34"/>
    <s v="December 25, 2020"/>
    <x v="23"/>
    <s v="TV-G"/>
    <x v="19"/>
    <x v="15"/>
    <s v=" Romantic Movies"/>
    <m/>
    <x v="0"/>
    <x v="23"/>
    <d v="2020-12-25T00:00:00"/>
    <x v="9"/>
    <s v="When an aspiring architect falls for her Deaf neighbor, they develop a connection and set out to form their own love language despite their differences."/>
  </r>
  <r>
    <x v="783"/>
    <x v="0"/>
    <x v="783"/>
    <x v="358"/>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x v="0"/>
    <s v="PG"/>
    <x v="43"/>
    <x v="8"/>
    <s v=" Comedies"/>
    <m/>
    <x v="0"/>
    <x v="0"/>
    <d v="2020-12-25T00:00:00"/>
    <x v="9"/>
    <s v="When alien invaders capture Earthâ€™s superheroes, their kids must learn to work together to save their parents â€” and the planet."/>
  </r>
  <r>
    <x v="784"/>
    <x v="0"/>
    <x v="784"/>
    <x v="706"/>
    <s v="Jessica Mila, Rio Dewanto, Sheila Dara, Rafael Tan, Widyawati, Aimee Saras, Rukman Rosadi, Lucinta Luna"/>
    <x v="26"/>
    <s v="December 24, 2020"/>
    <x v="23"/>
    <s v="TV-MA"/>
    <x v="32"/>
    <x v="3"/>
    <s v=" Dramas"/>
    <s v=" International Movies"/>
    <x v="0"/>
    <x v="23"/>
    <d v="2020-12-24T00:00:00"/>
    <x v="9"/>
    <s v="After failing to deliver for a demanding bride, a wedding planner makes a bold business move and throws the wedding of the year â€” for herself."/>
  </r>
  <r>
    <x v="785"/>
    <x v="0"/>
    <x v="785"/>
    <x v="707"/>
    <s v="Ringgo Agus Rahman, Nirina Zubir, Zara JKT48, Widuri Puteri, Ariyo Wahab, Asri Welas, Abdurrahman Arif, Kafin Sulthan"/>
    <x v="26"/>
    <s v="December 24, 2020"/>
    <x v="22"/>
    <s v="TV-G"/>
    <x v="49"/>
    <x v="8"/>
    <s v=" Dramas"/>
    <s v=" International Movies"/>
    <x v="0"/>
    <x v="22"/>
    <d v="2020-12-24T00:00:00"/>
    <x v="9"/>
    <s v="After bankruptcy, Abah and Emak must adapt to a new life with their children in a remote village."/>
  </r>
  <r>
    <x v="786"/>
    <x v="0"/>
    <x v="786"/>
    <x v="708"/>
    <s v="Kathryn Bernardo, Alden Richards, Maymay Entrata, Maricel Laxa, Joross Gamboa, Jameson Blake, Kaka Bautista, Lito Pimentel, Jeffrey Tam, Lovely Abella"/>
    <x v="34"/>
    <s v="December 24, 2020"/>
    <x v="23"/>
    <s v="TV-14"/>
    <x v="35"/>
    <x v="1"/>
    <s v=" International Movies"/>
    <s v=" Romantic Movies"/>
    <x v="0"/>
    <x v="23"/>
    <d v="2020-12-24T00:00:00"/>
    <x v="9"/>
    <s v="In Hong Kong, the lives of two overseas Filipino workers intertwine as they navigate daily duties, career aspirations and romantic possibilities."/>
  </r>
  <r>
    <x v="787"/>
    <x v="0"/>
    <x v="787"/>
    <x v="709"/>
    <s v="Nils d'Aulaire, Jay Klaitz, Julie Ann Emery, April L. Hernandez, Onata Aprile, Dee Snider"/>
    <x v="0"/>
    <s v="December 23, 2020"/>
    <x v="11"/>
    <s v="TV-14"/>
    <x v="22"/>
    <x v="6"/>
    <s v=" Comedies"/>
    <s v=" Independent Movies"/>
    <x v="1"/>
    <x v="11"/>
    <d v="2020-12-23T00:00:00"/>
    <x v="9"/>
    <s v="An alien ordered to colonize Earth abandons his mission when he hears music for the first time and is determined to save his adopted planet."/>
  </r>
  <r>
    <x v="788"/>
    <x v="0"/>
    <x v="788"/>
    <x v="710"/>
    <s v="George Clooney, Felicity Jones, Kyle Chandler, DemiÃ¡n Bichir, David Oyelowo, Tiffany Boone, Caoilinn Springall, Sophie Rundle, Ethan Peck"/>
    <x v="0"/>
    <s v="December 23, 2020"/>
    <x v="0"/>
    <s v="PG-13"/>
    <x v="30"/>
    <x v="1"/>
    <m/>
    <m/>
    <x v="0"/>
    <x v="0"/>
    <d v="2020-12-23T00:00:00"/>
    <x v="9"/>
    <s v="In the aftermath of a global catastrophe, a lone scientist in the Arctic races to contact a crew of astronauts with a warning not to return to Earth."/>
  </r>
  <r>
    <x v="789"/>
    <x v="0"/>
    <x v="789"/>
    <x v="711"/>
    <s v="Edward Chen, Tseng Ching-hua, Leon Dai, Jason Wang, Fabio Grangeon, Mimi Shao, Barry Qu, Erek Lin, Honduras, Lotus Wang"/>
    <x v="21"/>
    <s v="December 23, 2020"/>
    <x v="0"/>
    <s v="TV-MA"/>
    <x v="14"/>
    <x v="1"/>
    <s v=" International Movies"/>
    <s v=" LGBTQ Movies"/>
    <x v="0"/>
    <x v="0"/>
    <d v="2020-12-23T00:00:00"/>
    <x v="9"/>
    <s v="In 1987, as martial law ends in Taiwan, Jia-han and Birdy fall in love amid family pressure, homophobia and social stigma."/>
  </r>
  <r>
    <x v="790"/>
    <x v="0"/>
    <x v="790"/>
    <x v="410"/>
    <s v="Josephine Langford, Hero Fiennes Tiffin, Dylan Sprouse, Selma Blair, Louise Lombard, Shane Paul McGhie, Candice King, Charlie Weber, Khadijha Red Thunder, Inanna Sarkis, Pia Mia, Samuel Larsen, Dylan Arnold, Karimah Westbrook, Rob Estes"/>
    <x v="0"/>
    <s v="December 22, 2020"/>
    <x v="0"/>
    <s v="R"/>
    <x v="44"/>
    <x v="1"/>
    <s v=" Romantic Movies"/>
    <m/>
    <x v="0"/>
    <x v="0"/>
    <d v="2020-12-22T00:00:00"/>
    <x v="9"/>
    <s v="Tessa fell hard and fast for Hardin, but after a betrayal tears them apart, she must decide whether to move on â€” or trust him with a second chance."/>
  </r>
  <r>
    <x v="791"/>
    <x v="0"/>
    <x v="791"/>
    <x v="712"/>
    <s v="London Hughes"/>
    <x v="0"/>
    <s v="December 22, 2020"/>
    <x v="0"/>
    <s v="TV-MA"/>
    <x v="74"/>
    <x v="12"/>
    <m/>
    <m/>
    <x v="0"/>
    <x v="0"/>
    <d v="2020-12-22T00:00:00"/>
    <x v="9"/>
    <s v="Bawdy comedian and television presenter London Hughes revisits her past in this acclaimed breakout special filled with unfiltered tales and wild stories."/>
  </r>
  <r>
    <x v="792"/>
    <x v="0"/>
    <x v="792"/>
    <x v="713"/>
    <s v="Michael Brons, Nigel Coppen, Thomas Velderman, Carlos Antunes, Marco Spronk, Willem Rebergen, Joshua Dutrieux, Bob van der Palen, Sefa Vlaarkamp"/>
    <x v="43"/>
    <s v="December 22, 2020"/>
    <x v="0"/>
    <s v="TV-14"/>
    <x v="118"/>
    <x v="24"/>
    <m/>
    <m/>
    <x v="0"/>
    <x v="0"/>
    <d v="2020-12-22T00:00:00"/>
    <x v="9"/>
    <s v="Seven priests. Six realms. One destiny. Begin an immersive audiovisual hardstyle trip into the mystical world of Qlimax â€” and become one with the sound."/>
  </r>
  <r>
    <x v="793"/>
    <x v="0"/>
    <x v="793"/>
    <x v="714"/>
    <s v="Justin Fletcher, John Sparkes, Sean Connolly, Chris Grimes"/>
    <x v="1"/>
    <s v="December 22, 2020"/>
    <x v="0"/>
    <s v="TV-Y"/>
    <x v="119"/>
    <x v="8"/>
    <s v=" Comedies"/>
    <m/>
    <x v="0"/>
    <x v="0"/>
    <d v="2020-12-22T00:00:00"/>
    <x v="9"/>
    <s v="A trio of mischievous llamas from the county fair start making a mess of the farm, so Shaun and the flock must find a way to boot out the troublemakers."/>
  </r>
  <r>
    <x v="794"/>
    <x v="0"/>
    <x v="794"/>
    <x v="715"/>
    <s v="Ariana Grande"/>
    <x v="0"/>
    <s v="December 21, 2020"/>
    <x v="0"/>
    <s v="TV-MA"/>
    <x v="12"/>
    <x v="0"/>
    <s v=" Music &amp; Musicals"/>
    <m/>
    <x v="0"/>
    <x v="0"/>
    <d v="2020-12-21T00:00:00"/>
    <x v="9"/>
    <s v="Ariana Grande takes the stage in London for her Sweetener World Tour and shares a behind-the-scenes look at her life in rehearsal and on the road."/>
  </r>
  <r>
    <x v="795"/>
    <x v="0"/>
    <x v="795"/>
    <x v="716"/>
    <s v="Uma Thurman, Tim Roth, Alice Eve, Parker Posey, Maggie Q, Crispin Glover, Michael Sirow, SofÃ­a Vergara, Stephen Fry, Sharon Maughan, Susan Traylor, Wilmer Calderon, Richard Reid, Ethan Cohn, Nathalie Love"/>
    <x v="0"/>
    <s v="December 21, 2020"/>
    <x v="22"/>
    <s v="R"/>
    <x v="21"/>
    <x v="3"/>
    <m/>
    <m/>
    <x v="0"/>
    <x v="22"/>
    <d v="2020-12-21T00:00:00"/>
    <x v="9"/>
    <s v="Two wedded partners-in-crime flee from their massive debt to a deadly crime boss and hatch a jewel heist that could be their ticket to total freedom."/>
  </r>
  <r>
    <x v="796"/>
    <x v="0"/>
    <x v="796"/>
    <x v="717"/>
    <s v="Mohamed Saad, Samir Sabri, Mai Selim, Dina Mohsen, Bayoumi Fouad, Mohammed Tharwat, Feryal Youssef, Nabil Issa, Ahmed Seyam, Hassan Abdulfattah, Hamdi Al Wazir, Mohamed Shahin"/>
    <x v="27"/>
    <s v="December 20, 2020"/>
    <x v="23"/>
    <s v="TV-14"/>
    <x v="9"/>
    <x v="3"/>
    <s v=" International Movies"/>
    <m/>
    <x v="0"/>
    <x v="23"/>
    <d v="2020-12-20T00:00:00"/>
    <x v="9"/>
    <s v="A luxury hotel chauffeur's life is turned upside down when he unexpectedly becomes the focus of a renowned painter's final art project."/>
  </r>
  <r>
    <x v="797"/>
    <x v="0"/>
    <x v="797"/>
    <x v="718"/>
    <s v="Rhys Nicholson"/>
    <x v="1"/>
    <s v="December 20, 2020"/>
    <x v="0"/>
    <s v="TV-MA"/>
    <x v="120"/>
    <x v="12"/>
    <m/>
    <m/>
    <x v="0"/>
    <x v="0"/>
    <d v="2020-12-20T00:00:00"/>
    <x v="9"/>
    <s v="Rhys Nicholson flexes his biting humor as he discusses horse tranquilizers, angry letters from viewers, and more in this stand-up special."/>
  </r>
  <r>
    <x v="798"/>
    <x v="0"/>
    <x v="798"/>
    <x v="719"/>
    <s v="Samantha Mathis, Jason Beghe, Esai Morales, Patrick Fabian, Kim Rhodes, Richard T. Jones, D.B. Sweeney, Paul McCrane, John Rubinstein, Robert Picardo"/>
    <x v="0"/>
    <s v="December 19, 2020"/>
    <x v="11"/>
    <s v="PG-13"/>
    <x v="51"/>
    <x v="1"/>
    <m/>
    <m/>
    <x v="1"/>
    <x v="11"/>
    <d v="2020-12-19T00:00:00"/>
    <x v="9"/>
    <s v="With the world's economy in dire straits, corporate protagonist Dagny Taggart searches for a solution amid the rubble of a long-abandoned factory."/>
  </r>
  <r>
    <x v="799"/>
    <x v="0"/>
    <x v="799"/>
    <x v="720"/>
    <s v="Pauly Shore, Mike Castle, Aimee Teegarden, Billy Zane, Charlotte McKinney, Louis Ferrigno,  Jr., Erik Griffin, Bobby Lee, Punkie Johnson, Mikaela Hoover, Chris Kattan, Steve-O"/>
    <x v="0"/>
    <s v="December 18, 2020"/>
    <x v="0"/>
    <s v="R"/>
    <x v="79"/>
    <x v="3"/>
    <m/>
    <m/>
    <x v="0"/>
    <x v="0"/>
    <d v="2020-12-18T00:00:00"/>
    <x v="9"/>
    <s v="The only downside to a young coupleâ€™s new dream home â€” and fresh start â€” is the nightmare of the raucous houseguest in back who refuses to leave."/>
  </r>
  <r>
    <x v="800"/>
    <x v="0"/>
    <x v="800"/>
    <x v="721"/>
    <s v="Viola Davis, Chadwick Boseman, Glynn Turman, Colman Domingo, Michael Potts, Jonny Coyne, Taylour Paige, Jeremy Shamos, Dusan Brown, Joshua Harto"/>
    <x v="0"/>
    <s v="December 18, 2020"/>
    <x v="0"/>
    <s v="R"/>
    <x v="32"/>
    <x v="1"/>
    <s v=" Music &amp; Musicals"/>
    <m/>
    <x v="0"/>
    <x v="0"/>
    <d v="2020-12-18T00:00:00"/>
    <x v="9"/>
    <s v="Tensions and temperatures rise at a Chicago music studio in 1927 when fiery, fearless blues singer Ma Rainey joins her band for a recording session."/>
  </r>
  <r>
    <x v="801"/>
    <x v="0"/>
    <x v="801"/>
    <x v="722"/>
    <s v="Mohd Syafie Naswip, Sharifah Aryana, Sharifah Aleya, Adibah Noor, Irwan Iskandar, Sallehuddin Abu Bakar"/>
    <x v="29"/>
    <s v="December 18, 2020"/>
    <x v="21"/>
    <s v="TV-PG"/>
    <x v="12"/>
    <x v="8"/>
    <s v=" Comedies"/>
    <s v=" Dramas"/>
    <x v="1"/>
    <x v="21"/>
    <d v="2020-12-18T00:00:00"/>
    <x v="9"/>
    <s v="When young Mukhsin arrives in a new town, 10-year-old tomboy Orked adopts him as her new best friend, and the two develop a touching friendship that begins to spill over into the inklings of first love."/>
  </r>
  <r>
    <x v="802"/>
    <x v="1"/>
    <x v="802"/>
    <x v="723"/>
    <s v="Kalidas Jayaram, Shanthnu Bhagyaraj, Bhavani Sre, Kalki Koechlin, Anjali, Padam Kumar, Prakash Raj, Sai Pallavi, Hari, Gautham Vasudev Menon, Simran"/>
    <x v="3"/>
    <s v="December 18, 2020"/>
    <x v="0"/>
    <s v="TV-MA"/>
    <x v="54"/>
    <x v="11"/>
    <s v=" TV Dramas"/>
    <m/>
    <x v="0"/>
    <x v="0"/>
    <d v="2020-12-18T00:00:00"/>
    <x v="9"/>
    <s v="At times dark, at times disturbing, four short films explore stories of those who dare to dream and desire â€” and those determined to stand in their way."/>
  </r>
  <r>
    <x v="803"/>
    <x v="0"/>
    <x v="803"/>
    <x v="722"/>
    <s v="M. Rajoli, Kartina Aziz, Rozie Rashid, Irwan Iskandar, Noor Khiriah, Hafiz Ibrahim"/>
    <x v="29"/>
    <s v="December 18, 2020"/>
    <x v="15"/>
    <s v="TV-PG"/>
    <x v="22"/>
    <x v="1"/>
    <s v=" Independent Movies"/>
    <s v=" International Movies"/>
    <x v="1"/>
    <x v="15"/>
    <d v="2020-12-18T00:00:00"/>
    <x v="9"/>
    <s v="A free-spirited couple leave the city to retire in the country. But when they're swindled by a relative, life in the countryside loses its luster."/>
  </r>
  <r>
    <x v="804"/>
    <x v="0"/>
    <x v="804"/>
    <x v="722"/>
    <s v="Mahesh Jugal Kishor, Pamela Chong Ven Teen, Mohd Syafie Naswip, Jaclyn Victor, Harith Iskander, Mislina Mustaffa, Sukania Venugopal"/>
    <x v="29"/>
    <s v="December 18, 2020"/>
    <x v="18"/>
    <s v="TV-14"/>
    <x v="40"/>
    <x v="1"/>
    <s v=" International Movies"/>
    <s v=" Romantic Movies"/>
    <x v="1"/>
    <x v="18"/>
    <d v="2020-12-18T00:00:00"/>
    <x v="9"/>
    <s v="The stakes are high â€” on stage and off â€” when a group of talented young musicians face off for an inter-school talent competition."/>
  </r>
  <r>
    <x v="805"/>
    <x v="0"/>
    <x v="805"/>
    <x v="724"/>
    <s v="Antonio Sanint, Luis Eduardo Arango, MarÃ­a Cecilia SÃ¡nchez, Mariana GÃ³mez, JuliÃ¡n Cerati, Aura Cristina Geithener, Biassini Segura, Lina Tejeiro, Julio CÃ©sar Herrera, Christian Villamil"/>
    <x v="16"/>
    <s v="December 17, 2020"/>
    <x v="0"/>
    <s v="TV-14"/>
    <x v="23"/>
    <x v="3"/>
    <s v=" Dramas"/>
    <s v=" International Movies"/>
    <x v="0"/>
    <x v="0"/>
    <d v="2020-12-17T00:00:00"/>
    <x v="9"/>
    <s v="An accountant and aspiring magician invites his boss to spend Christmas with his family â€” unaware that he's one of Colombia's most-wanted criminals."/>
  </r>
  <r>
    <x v="806"/>
    <x v="0"/>
    <x v="806"/>
    <x v="725"/>
    <s v="Jason Momoa, Garret Dillahunt, Jill Wagner, Stephen Lang, Sasha Rosoff, Sala Baker, Fraser Aitcheson, Teach Grant, Glenn Ennis, Todd Scott, Zahn McClarnon, Brendan Fletcher"/>
    <x v="12"/>
    <s v="December 17, 2020"/>
    <x v="22"/>
    <s v="R"/>
    <x v="32"/>
    <x v="6"/>
    <m/>
    <m/>
    <x v="0"/>
    <x v="22"/>
    <d v="2020-12-17T00:00:00"/>
    <x v="9"/>
    <s v="A logger defends himself and his family from a group of murderous drug traffickers who have hidden a stash of heroin in his hunting cabin."/>
  </r>
  <r>
    <x v="807"/>
    <x v="0"/>
    <x v="807"/>
    <x v="726"/>
    <s v="Morgan Oey, Sheila Dara, Luna Maya, Kevin Julio, Anggika Bolsterli, Reza Nangin, Martin Anugrah, Fatih Unru"/>
    <x v="26"/>
    <s v="December 17, 2020"/>
    <x v="23"/>
    <s v="TV-14"/>
    <x v="19"/>
    <x v="1"/>
    <s v=" International Movies"/>
    <s v=" Romantic Movies"/>
    <x v="0"/>
    <x v="23"/>
    <d v="2020-12-17T00:00:00"/>
    <x v="9"/>
    <s v="Sent from the future to look after a lonely girl, Eggy finds himself falling for her. But dating is forbidden and would risk both their fates."/>
  </r>
  <r>
    <x v="808"/>
    <x v="0"/>
    <x v="808"/>
    <x v="274"/>
    <s v="Julia Barretto, Joshua Garcia, Carmina Villaroel, Cherry Pie Picache, Ariel Rivera, Maricar Reyes, Edgar Allan Guzman, Jelson Bay, Odette Khan"/>
    <x v="34"/>
    <s v="December 17, 2020"/>
    <x v="6"/>
    <s v="TV-14"/>
    <x v="65"/>
    <x v="3"/>
    <s v=" International Movies"/>
    <s v=" Romantic Movies"/>
    <x v="1"/>
    <x v="6"/>
    <d v="2020-12-17T00:00:00"/>
    <x v="9"/>
    <s v="In search of aliens, a young woman's road trip becomes an emotional journey when she finds â€” and falls for â€” a charming companion with cancer."/>
  </r>
  <r>
    <x v="809"/>
    <x v="0"/>
    <x v="809"/>
    <x v="727"/>
    <s v="McCoy De Leon, Elisse Joson, Bembol Roco, Chai Fonacier, Paulo Angeles, Markus Paterson, Milo Elmido Jr."/>
    <x v="34"/>
    <s v="December 17, 2020"/>
    <x v="23"/>
    <s v="TV-14"/>
    <x v="0"/>
    <x v="15"/>
    <s v=" Romantic Movies"/>
    <m/>
    <x v="0"/>
    <x v="23"/>
    <d v="2020-12-17T00:00:00"/>
    <x v="9"/>
    <s v="A college student seizes his chance with a crush when an unexpected encounter turns into a night of bold dares, deep confessions and possible romance."/>
  </r>
  <r>
    <x v="810"/>
    <x v="1"/>
    <x v="810"/>
    <x v="728"/>
    <s v="Andrew Schulz"/>
    <x v="0"/>
    <s v="December 17, 2020"/>
    <x v="0"/>
    <s v="TV-MA"/>
    <x v="54"/>
    <x v="25"/>
    <s v=" TV Comedies"/>
    <m/>
    <x v="0"/>
    <x v="0"/>
    <d v="2020-12-17T00:00:00"/>
    <x v="9"/>
    <s v="Comedian Andrew Schulz takes on the year's most divisive topics in this fearlessly unfiltered and irreverent four-part special."/>
  </r>
  <r>
    <x v="811"/>
    <x v="1"/>
    <x v="811"/>
    <x v="729"/>
    <s v="Anitta"/>
    <x v="20"/>
    <s v="December 16, 2020"/>
    <x v="0"/>
    <s v="TV-MA"/>
    <x v="54"/>
    <x v="23"/>
    <s v=" International TV Shows"/>
    <m/>
    <x v="0"/>
    <x v="0"/>
    <d v="2020-12-16T00:00:00"/>
    <x v="9"/>
    <s v="In this intimate documentary, Brazilian pop queen Anitta opens up about fame, family and her fierce work ethic, revealing the woman behind the hits."/>
  </r>
  <r>
    <x v="812"/>
    <x v="0"/>
    <x v="812"/>
    <x v="730"/>
    <s v="Eddie Garcia, Princess, Rez Cortez, Bibeth Orteza, Joey Paras, Allan Paule, Beverly Salviejo, Soxy Topacio, Armida Siguion-Reyna, Luz Valdez, Gardo Versoza"/>
    <x v="34"/>
    <s v="December 16, 2020"/>
    <x v="11"/>
    <s v="TV-MA"/>
    <x v="49"/>
    <x v="1"/>
    <s v=" International Movies"/>
    <s v=" LGBTQ Movies"/>
    <x v="1"/>
    <x v="11"/>
    <d v="2020-12-16T00:00:00"/>
    <x v="9"/>
    <s v="Gruff and alone, retiree Rene rejects most human contact but begins to soften when he comes to terms with his homosexuality."/>
  </r>
  <r>
    <x v="813"/>
    <x v="0"/>
    <x v="813"/>
    <x v="731"/>
    <s v="Aaron Eckhart, Carice van Houten, Catalina Sandino Moreno, David Mazouz, Keir O'Donnell, Matt Nable, Emily Jackson, Paul Vincent O'Connor, Natalija Nogulich, John Pirruccello, Mark Steger, Emjay Anthony, Karolina Wydra"/>
    <x v="0"/>
    <s v="December 16, 2020"/>
    <x v="32"/>
    <s v="PG-13"/>
    <x v="67"/>
    <x v="4"/>
    <s v=" Thrillers"/>
    <m/>
    <x v="1"/>
    <x v="32"/>
    <d v="2020-12-16T00:00:00"/>
    <x v="9"/>
    <s v="An unconventional demon hunter faces his greatest challenge when he steps inside the subconscious mind of a boy possessed by a powerful entity."/>
  </r>
  <r>
    <x v="814"/>
    <x v="0"/>
    <x v="814"/>
    <x v="732"/>
    <s v="Forest Whitaker, Oprah Winfrey, John Cusack, Jane Fonda, Cuba Gooding Jr., Terrence Howard, Lenny Kravitz, James Marsden, David Oyelowo, Alan Rickman, Liev Schreiber, Robin Williams, Mariah Carey, Alex Pettyfer, Vanessa Redgrave, David Banner, Michael Rainey Jr."/>
    <x v="0"/>
    <s v="December 16, 2020"/>
    <x v="5"/>
    <s v="PG-13"/>
    <x v="88"/>
    <x v="1"/>
    <m/>
    <m/>
    <x v="1"/>
    <x v="5"/>
    <d v="2020-12-16T00:00:00"/>
    <x v="9"/>
    <s v="The life of a White House butler who worked for eight presidents unfolds against a backdrop of unparalleled change in American history."/>
  </r>
  <r>
    <x v="815"/>
    <x v="0"/>
    <x v="815"/>
    <x v="733"/>
    <s v="Amy Adams, Jake Gyllenhaal, Michael Shannon, Aaron Taylor-Johnson, Isla Fisher, Ellie Bamber, Armie Hammer, Karl Glusman, Laura Linney, Michael Sheen, Andrea Riseborough"/>
    <x v="0"/>
    <s v="December 16, 2020"/>
    <x v="32"/>
    <s v="R"/>
    <x v="35"/>
    <x v="1"/>
    <s v=" Thrillers"/>
    <m/>
    <x v="1"/>
    <x v="32"/>
    <d v="2020-12-16T00:00:00"/>
    <x v="9"/>
    <s v="Reading her ex-husband's violent novel manuscript destabilizes gallery owner Susan's life, upending her present while digging up their past."/>
  </r>
  <r>
    <x v="816"/>
    <x v="1"/>
    <x v="816"/>
    <x v="734"/>
    <m/>
    <x v="1"/>
    <s v="December 16, 2020"/>
    <x v="0"/>
    <s v="TV-MA"/>
    <x v="54"/>
    <x v="2"/>
    <s v=" Crime TV Shows"/>
    <s v=" Docuseries"/>
    <x v="0"/>
    <x v="0"/>
    <d v="2020-12-16T00:00:00"/>
    <x v="9"/>
    <s v="In the late 1970s, British police struggle to identify â€” let alone capture â€” the serial killer known throughout the world as the Yorkshire Ripper."/>
  </r>
  <r>
    <x v="817"/>
    <x v="0"/>
    <x v="817"/>
    <x v="735"/>
    <s v="Vir Das"/>
    <x v="3"/>
    <s v="December 16, 2020"/>
    <x v="0"/>
    <s v="TV-MA"/>
    <x v="121"/>
    <x v="12"/>
    <m/>
    <m/>
    <x v="0"/>
    <x v="0"/>
    <d v="2020-12-16T00:00:00"/>
    <x v="9"/>
    <s v="Stage banter takes on a different â€” deeper â€” meaning as the comedian performs online shows to homebound viewers worldwide from his Mumbai residence."/>
  </r>
  <r>
    <x v="818"/>
    <x v="0"/>
    <x v="818"/>
    <x v="736"/>
    <s v="Ben Schnetzer, Emerald MacDonald, Booboo Stewart, Will Sasso, Paul Nutarariaq, Ricky Marty-Pahtaykan, Tantoo Cardinal, Eric Schweig"/>
    <x v="12"/>
    <s v="December 15, 2020"/>
    <x v="22"/>
    <s v="R"/>
    <x v="8"/>
    <x v="1"/>
    <s v=" Independent Movies"/>
    <s v=" Sports Movies"/>
    <x v="0"/>
    <x v="22"/>
    <d v="2020-12-15T00:00:00"/>
    <x v="9"/>
    <s v="A group of disaffected students form an unlikely bond through the game of lacrosse when a new teacher introduces the sport to their remote Arctic town."/>
  </r>
  <r>
    <x v="819"/>
    <x v="0"/>
    <x v="819"/>
    <x v="737"/>
    <s v="Mel Gibson, Sean Penn, Natalie Dormer, Eddie Marsan, Steve Coogan, Stephen Dillane, Ioan Gruffudd, Jennifer Ehle, Jeremy Irvine, David O'Hara, Anthony Andrews"/>
    <x v="44"/>
    <s v="December 15, 2020"/>
    <x v="23"/>
    <s v="TV-14"/>
    <x v="1"/>
    <x v="1"/>
    <s v=" Independent Movies"/>
    <m/>
    <x v="0"/>
    <x v="23"/>
    <d v="2020-12-15T00:00:00"/>
    <x v="9"/>
    <s v="While working on the first Oxford English Dictionary, a scholar receives thousands of entries from a doctor with a lengthy vocabulary and dark secrets."/>
  </r>
  <r>
    <x v="820"/>
    <x v="0"/>
    <x v="820"/>
    <x v="738"/>
    <s v="Lauren Swickard, Josh Swickard, Ali Afshar, David Del Rio, Natalia Mann, Katelyn Epperly, Gunnar Anderson, Julie Lancaster, Amanda Detmer"/>
    <x v="0"/>
    <s v="December 14, 2020"/>
    <x v="0"/>
    <s v="PG-13"/>
    <x v="53"/>
    <x v="3"/>
    <s v=" Romantic Movies"/>
    <m/>
    <x v="0"/>
    <x v="0"/>
    <d v="2020-12-14T00:00:00"/>
    <x v="9"/>
    <s v="With his carefree lifestyle on the line, a wealthy charmer poses as a ranch hand to get a hardworking farmer to sell her familyâ€™s land before Christmas."/>
  </r>
  <r>
    <x v="821"/>
    <x v="0"/>
    <x v="821"/>
    <x v="739"/>
    <m/>
    <x v="0"/>
    <s v="December 11, 2020"/>
    <x v="0"/>
    <s v="G"/>
    <x v="122"/>
    <x v="8"/>
    <s v=" Dramas"/>
    <m/>
    <x v="0"/>
    <x v="0"/>
    <d v="2020-12-11T00:00:00"/>
    <x v="9"/>
    <s v="After a heartbreaking loss, a grandfather struggling to reclaim his passion for painting finds the inspiration to create again."/>
  </r>
  <r>
    <x v="822"/>
    <x v="0"/>
    <x v="822"/>
    <x v="740"/>
    <s v="Viola Davis, Denzel Washington, Stephen Henderson, Freedom Martin, Nia Sarfo, Cody Merridith, Gerardo Navarro, Aaron Guy, Callie Holley"/>
    <x v="0"/>
    <s v="December 11, 2020"/>
    <x v="0"/>
    <s v="PG-13"/>
    <x v="13"/>
    <x v="0"/>
    <m/>
    <m/>
    <x v="0"/>
    <x v="0"/>
    <d v="2020-12-11T00:00:00"/>
    <x v="9"/>
    <s v="Six ambitious student actors audition for the prestigious August Wilson Monologue Competition, culminating in a riveting final round on Broadway."/>
  </r>
  <r>
    <x v="823"/>
    <x v="0"/>
    <x v="823"/>
    <x v="741"/>
    <s v="Meryl Streep, James Corden, Nicole Kidman, Kerry Washington, Andrew Rannells, Keegan-Michael Key, Jo Ellen Pellman, Ariana DeBose, Mary Kay Place, Kevin Chamberlin, Tracey Ullman, Logan Riley, Sofia Deler, Nico Greetham, Nathaniel J. Potvin"/>
    <x v="0"/>
    <s v="December 11, 2020"/>
    <x v="0"/>
    <s v="PG-13"/>
    <x v="88"/>
    <x v="3"/>
    <s v=" LGBTQ Movies"/>
    <s v=" Music &amp; Musicals"/>
    <x v="0"/>
    <x v="0"/>
    <d v="2020-12-11T00:00:00"/>
    <x v="9"/>
    <s v="A group of down-on-their-luck Broadway stars shake up a small Indiana town as they rally behind a teen who just wants to attend prom with her girlfriend."/>
  </r>
  <r>
    <x v="824"/>
    <x v="0"/>
    <x v="824"/>
    <x v="742"/>
    <s v="Sanjay Dutt, Nargis Fakhri, Rahul Dev, Priyanka Verma, Kuwaarjeet Chopraa, Aishan Jawaid Malik, Rahul Mittra, Gavie Chahal, Humayun Shams Khan, Babrak Akbari"/>
    <x v="3"/>
    <s v="December 11, 2020"/>
    <x v="0"/>
    <s v="TV-MA"/>
    <x v="59"/>
    <x v="1"/>
    <s v=" International Movies"/>
    <s v=" Sports Movies"/>
    <x v="0"/>
    <x v="0"/>
    <d v="2020-12-11T00:00:00"/>
    <x v="9"/>
    <s v="At an Afghanistan refugee camp, an ex-army doctor seeks to bring children joy through cricket â€” and soon realizes that the stakes go beyond the sport."/>
  </r>
  <r>
    <x v="825"/>
    <x v="0"/>
    <x v="825"/>
    <x v="743"/>
    <s v="Brandon Ingram, Nimmi Harasgama, Ali Kazmi, Arush Nand, Agam Darshi, Rehan Mudannayake, Shivantha Wijesinha, Seema Biswas, Hidaayath Hazeer"/>
    <x v="12"/>
    <s v="December 10, 2020"/>
    <x v="0"/>
    <s v="TV-MA"/>
    <x v="42"/>
    <x v="1"/>
    <s v=" LGBTQ Movies"/>
    <m/>
    <x v="0"/>
    <x v="0"/>
    <d v="2020-12-10T00:00:00"/>
    <x v="9"/>
    <s v="A student must navigate issues of sexuality, identity and family amid Sri Lanka's social turmoil of the 1970s and 1980s."/>
  </r>
  <r>
    <x v="826"/>
    <x v="0"/>
    <x v="826"/>
    <x v="744"/>
    <s v="Enrique Gil, Liza Soberano, Yves Flores, Sue Ramirez, Erin Ocampo, Yayo Aguila, Alex Diaz, Jon Lucas, Chienna Filomeno, Marco Gumabao, Myrtle Sarrosa, Kyra Custodio, Miguel Vergara, Tonton Gutierrez, Ricky Davao, Sunshine Cruz"/>
    <x v="34"/>
    <s v="December 10, 2020"/>
    <x v="32"/>
    <s v="TV-G"/>
    <x v="53"/>
    <x v="15"/>
    <s v=" Romantic Movies"/>
    <m/>
    <x v="1"/>
    <x v="32"/>
    <d v="2020-12-10T00:00:00"/>
    <x v="9"/>
    <s v="An overconfident teen bets he can make a homely transfer student fall in love with him in 30 days â€” but the wager starts to play games with his heart."/>
  </r>
  <r>
    <x v="827"/>
    <x v="0"/>
    <x v="827"/>
    <x v="454"/>
    <s v="Bea Alonzo, Dingdong Dantes, Enrique Gil"/>
    <x v="34"/>
    <s v="December 10, 2020"/>
    <x v="5"/>
    <s v="TV-14"/>
    <x v="65"/>
    <x v="1"/>
    <s v=" International Movies"/>
    <s v=" Romantic Movies"/>
    <x v="1"/>
    <x v="5"/>
    <d v="2020-12-10T00:00:00"/>
    <x v="9"/>
    <s v="When his best friend gets stranded in the rain and becomes the subject of a romantic viral video, a morning show host must confront his true feelings."/>
  </r>
  <r>
    <x v="828"/>
    <x v="0"/>
    <x v="828"/>
    <x v="730"/>
    <s v="Paolo Ballesteros, Martin del Rosario, Christian Bables, John Arcilla, Carmi Martin, Rosanna Roces, Joross Gamboa, Via Antonio, Roxanne Barcelo"/>
    <x v="34"/>
    <s v="December 10, 2020"/>
    <x v="23"/>
    <s v="TV-MA"/>
    <x v="34"/>
    <x v="3"/>
    <s v=" International Movies"/>
    <s v=" LGBTQ Movies"/>
    <x v="0"/>
    <x v="23"/>
    <d v="2020-12-10T00:00:00"/>
    <x v="9"/>
    <s v="Three gay siblings are told by their terminally ill father that they must each produce a grandchild in order to inherit their share of his fortune."/>
  </r>
  <r>
    <x v="829"/>
    <x v="0"/>
    <x v="829"/>
    <x v="730"/>
    <s v="Elijah Canlas, Eddie Garcia, Jaclyn Jose, Gabby Padilla, Cedrick Juan, Elora Espano, Sue Prado"/>
    <x v="34"/>
    <s v="December 9, 2020"/>
    <x v="23"/>
    <s v="TV-MA"/>
    <x v="44"/>
    <x v="1"/>
    <s v=" Independent Movies"/>
    <s v=" International Movies"/>
    <x v="0"/>
    <x v="23"/>
    <d v="2020-12-09T00:00:00"/>
    <x v="9"/>
    <s v="Surrounded by tensions and secrets, a teenage boy searches for validation and navigates life with a dysfunctional family following an HIV diagnosis."/>
  </r>
  <r>
    <x v="830"/>
    <x v="0"/>
    <x v="830"/>
    <x v="745"/>
    <s v="Elio Germano, Matilda De Angelis, Tom Wlaschiha, Luca Zingaretti, Fabrizio Bentivoglio, Leonardo Lidi, FranÃ§ois Cluzet"/>
    <x v="14"/>
    <s v="December 9, 2020"/>
    <x v="0"/>
    <s v="TV-14"/>
    <x v="30"/>
    <x v="3"/>
    <s v=" Dramas"/>
    <s v=" International Movies"/>
    <x v="0"/>
    <x v="0"/>
    <d v="2020-12-09T00:00:00"/>
    <x v="9"/>
    <s v="An idealistic engineer builds his own island off the coast of Italy and declares it a nation, drawing the attention of the world â€” and the government."/>
  </r>
  <r>
    <x v="831"/>
    <x v="0"/>
    <x v="831"/>
    <x v="746"/>
    <s v="AndrÃ© Chiang"/>
    <x v="53"/>
    <s v="December 8, 2020"/>
    <x v="0"/>
    <s v="TV-PG"/>
    <x v="3"/>
    <x v="0"/>
    <s v=" International Movies"/>
    <m/>
    <x v="0"/>
    <x v="0"/>
    <d v="2020-12-08T00:00:00"/>
    <x v="9"/>
    <s v="As he prepares to close his restaurant, Michelin-starred Chef AndrÃ© Chiang embarks on a personal and emotional journey of reflection."/>
  </r>
  <r>
    <x v="832"/>
    <x v="0"/>
    <x v="832"/>
    <x v="747"/>
    <s v="Jennifer Coolidge, Karen Fukuhara, Khary Payton, Julian Sands, Brenda Song, Luke Wilson, Cher"/>
    <x v="0"/>
    <s v="December 8, 2020"/>
    <x v="0"/>
    <s v="PG"/>
    <x v="23"/>
    <x v="8"/>
    <s v=" Comedies"/>
    <m/>
    <x v="0"/>
    <x v="0"/>
    <d v="2020-12-08T00:00:00"/>
    <x v="9"/>
    <s v="A team of bobbleheads band together to defend their collectorâ€™s home when uninvited relatives barge in looking to steal from his prized collection."/>
  </r>
  <r>
    <x v="833"/>
    <x v="0"/>
    <x v="833"/>
    <x v="748"/>
    <s v="Amber Frank, Bailey Gambertoglio, Sydney Park, Katey Sagal, Rachel Kimsey, Darcy Rose Byrnes, Duncan Joiner, Bella Aboulhosn, Kai Scott"/>
    <x v="0"/>
    <s v="December 8, 2020"/>
    <x v="0"/>
    <s v="TV-Y7"/>
    <x v="123"/>
    <x v="8"/>
    <m/>
    <m/>
    <x v="0"/>
    <x v="0"/>
    <d v="2020-12-08T00:00:00"/>
    <x v="9"/>
    <s v="Join Lucky and her friends on an interactive mission to save Maricelaâ€™s beloved mare from greedy horse thieves who've taken her captive with a wild herd."/>
  </r>
  <r>
    <x v="834"/>
    <x v="0"/>
    <x v="834"/>
    <x v="521"/>
    <s v="Casey Affleck, Chiwetel Ejiofor, Anthony Mackie, Aaron Paul, Clifton Collins Jr., Norman Reedus, Woody Harrelson, Kate Winslet, Teresa Palmer, Michael Kenneth Williams, Gal Gadot"/>
    <x v="0"/>
    <s v="December 8, 2020"/>
    <x v="32"/>
    <s v="R"/>
    <x v="14"/>
    <x v="1"/>
    <s v=" Thrillers"/>
    <m/>
    <x v="1"/>
    <x v="32"/>
    <d v="2020-12-08T00:00:00"/>
    <x v="9"/>
    <s v="A group of dirty Atlanta cops blackmailed by the Russian mob plan a seemingly impossible heist that sets off an explosive chain reaction of violence."/>
  </r>
  <r>
    <x v="835"/>
    <x v="0"/>
    <x v="835"/>
    <x v="547"/>
    <s v="Jessica Chastain, Colin Farrell, John Malkovich, Common, Geena Davis, Jess Weixler, Diana Silvers, Joan Chen, Ioan Gruffudd"/>
    <x v="0"/>
    <s v="December 7, 2020"/>
    <x v="0"/>
    <s v="R"/>
    <x v="7"/>
    <x v="6"/>
    <s v=" Dramas"/>
    <m/>
    <x v="0"/>
    <x v="0"/>
    <d v="2020-12-07T00:00:00"/>
    <x v="9"/>
    <s v="An elite assassin wrestling with doubts about her work scrambles to protect herself â€” and her estranged family â€” after a hit goes dangerously wrong."/>
  </r>
  <r>
    <x v="836"/>
    <x v="1"/>
    <x v="836"/>
    <x v="749"/>
    <m/>
    <x v="9"/>
    <s v="December 7, 2020"/>
    <x v="0"/>
    <s v="TV-MA"/>
    <x v="54"/>
    <x v="10"/>
    <s v=" Docuseries"/>
    <s v=" International TV Shows"/>
    <x v="0"/>
    <x v="0"/>
    <d v="2020-12-07T00:00:00"/>
    <x v="9"/>
    <s v="This docuseries follows the 2011 sexual assault case involving French politician Dominique Strauss-Kahn at the height of his career."/>
  </r>
  <r>
    <x v="837"/>
    <x v="1"/>
    <x v="837"/>
    <x v="750"/>
    <s v="Li Lingwei, Han Ning, Huang Guanzhi, Jack Yao, Hsia Teng-hung, David Chao, Luo Guanxu, Wu Kunda, Serena Fang, Carol Cheng, Chang Han"/>
    <x v="21"/>
    <s v="December 5, 2020"/>
    <x v="0"/>
    <s v="TV-MA"/>
    <x v="54"/>
    <x v="11"/>
    <s v=" TV Dramas"/>
    <s v=" TV Horror"/>
    <x v="0"/>
    <x v="0"/>
    <d v="2020-12-05T00:00:00"/>
    <x v="9"/>
    <s v="A tormented student uncovers unsettling secrets at her remote high school as betrayal and a paranormal encounter upend her life."/>
  </r>
  <r>
    <x v="838"/>
    <x v="0"/>
    <x v="838"/>
    <x v="751"/>
    <s v="Jay Hatton, Zoe Hatz, Meesha Contreras, Dylan Schombing, Tyler Nathan, Leo Orgil, Michela Luci, Ian Ho, Evan Lefeuvre, Annick Obonsawin, Gracen Daly"/>
    <x v="12"/>
    <s v="December 5, 2020"/>
    <x v="0"/>
    <s v="TV-Y"/>
    <x v="124"/>
    <x v="8"/>
    <m/>
    <m/>
    <x v="0"/>
    <x v="0"/>
    <d v="2020-12-05T00:00:00"/>
    <x v="9"/>
    <s v="The Mighty Express welcomes a new train and speeds into a snowstorm to deliver Santaâ€™s presents and save Christmas for all the kids in Tracksville."/>
  </r>
  <r>
    <x v="839"/>
    <x v="0"/>
    <x v="839"/>
    <x v="752"/>
    <s v="Nat Faxon, Jay Gragnani, Ramone Hamilton, Sean Astin, Dayci Brookshire, Jim Cummings, Jorge Diaz"/>
    <x v="0"/>
    <s v="December 4, 2020"/>
    <x v="0"/>
    <s v="TV-Y7"/>
    <x v="117"/>
    <x v="8"/>
    <s v=" Comedies"/>
    <m/>
    <x v="0"/>
    <x v="0"/>
    <d v="2020-12-04T00:00:00"/>
    <x v="9"/>
    <s v="Christmas gets weird â€” really weird â€” after George and Harold go back in time to change up a few of their beloved holiday's traditions."/>
  </r>
  <r>
    <x v="840"/>
    <x v="0"/>
    <x v="840"/>
    <x v="753"/>
    <s v="Kostja Ullmann, Alli Neumann, Sascha Alexander Gersak, Sophia Thomalla, Merlin Rose, Detlev Buck, Peter Kurth, Anika Mauer, Frederic Linkemann, Bernd HÃ¶lscher"/>
    <x v="2"/>
    <s v="December 4, 2020"/>
    <x v="0"/>
    <s v="TV-MA"/>
    <x v="8"/>
    <x v="3"/>
    <s v=" International Movies"/>
    <s v=" Thrillers"/>
    <x v="0"/>
    <x v="0"/>
    <d v="2020-12-04T00:00:00"/>
    <x v="9"/>
    <s v="A man foils an attempted murder, then flees the crew of would-be killers along with their intended target as a woman he's just met tries to find him."/>
  </r>
  <r>
    <x v="841"/>
    <x v="0"/>
    <x v="841"/>
    <x v="245"/>
    <s v="Gary Oldman, Amanda Seyfried, Charles Dance, Lily Collins, Arliss Howard, Tom Pelphrey, Sam Troughton, Ferdinand Kingsley, Tuppence Middleton, Tom Burke, Joseph Cross, Jamie McShane, Toby Leonard Moore, Monika Gossmann"/>
    <x v="0"/>
    <s v="December 4, 2020"/>
    <x v="0"/>
    <s v="R"/>
    <x v="59"/>
    <x v="1"/>
    <s v=" Independent Movies"/>
    <m/>
    <x v="0"/>
    <x v="0"/>
    <d v="2020-12-04T00:00:00"/>
    <x v="9"/>
    <s v="1930s Hollywood is reevaluated through the eyes of scathing wit and alcoholic screenwriter Herman J. Mankiewicz as he races to finish â€œCitizen Kane.â€"/>
  </r>
  <r>
    <x v="842"/>
    <x v="0"/>
    <x v="842"/>
    <x v="754"/>
    <s v="Alyssa Milano, Angel Parker, CristiÃ¡n de la Fuente, Eva Ariel Binder, Joel Steingold"/>
    <x v="0"/>
    <s v="December 4, 2020"/>
    <x v="0"/>
    <s v="TV-PG"/>
    <x v="20"/>
    <x v="8"/>
    <s v=" Dramas"/>
    <m/>
    <x v="0"/>
    <x v="0"/>
    <d v="2020-12-04T00:00:00"/>
    <x v="9"/>
    <s v="After becoming separated from her family, a young girl finds herself in the care of a heartbroken woman who faces her own struggles."/>
  </r>
  <r>
    <x v="843"/>
    <x v="0"/>
    <x v="843"/>
    <x v="755"/>
    <s v="Gerald Anderson, Julia Barretto, Yayo Aguila, Christian Vazquez"/>
    <x v="34"/>
    <s v="December 3, 2020"/>
    <x v="23"/>
    <s v="TV-14"/>
    <x v="34"/>
    <x v="1"/>
    <s v=" International Movies"/>
    <s v=" Romantic Movies"/>
    <x v="0"/>
    <x v="23"/>
    <d v="2020-12-03T00:00:00"/>
    <x v="9"/>
    <s v="A former actress takes a trip to Japan, where she meets a young man who provides an escape from reality and makes her consider a different way of life."/>
  </r>
  <r>
    <x v="844"/>
    <x v="0"/>
    <x v="844"/>
    <x v="756"/>
    <s v="Sabrina Ouazani, KÃ©vin Mischel, Hassam Ghancy, Slimane, Maxime Pambet, Camille Japy, Christophe Reymond"/>
    <x v="9"/>
    <s v="December 3, 2020"/>
    <x v="22"/>
    <s v="TV-MA"/>
    <x v="9"/>
    <x v="3"/>
    <s v=" Dramas"/>
    <s v=" International Movies"/>
    <x v="0"/>
    <x v="22"/>
    <d v="2020-12-03T00:00:00"/>
    <x v="9"/>
    <s v="After a serious accident, Lucie tries to rediscover herself as a dancer and meets Vincent, a talented b-boy battling his own insecurities."/>
  </r>
  <r>
    <x v="845"/>
    <x v="0"/>
    <x v="845"/>
    <x v="757"/>
    <s v="Leandro Hassum, Elisa Pinheiro, Danielle Winits, Louise Cardoso, Rodrigo Fagundes, Arianne Botelho, Miguel RÃ´mulo, JosÃ© Rubens ChachÃ¡, Levi Ferreira, Daniel Filho"/>
    <x v="20"/>
    <s v="December 3, 2020"/>
    <x v="0"/>
    <s v="TV-MA"/>
    <x v="43"/>
    <x v="3"/>
    <s v=" International Movies"/>
    <m/>
    <x v="0"/>
    <x v="0"/>
    <d v="2020-12-03T00:00:00"/>
    <x v="9"/>
    <s v="Stuck in a time loop where it's forever Christmas, a family man who hates the holiday starts to learn valuable lessons about what's important in life."/>
  </r>
  <r>
    <x v="846"/>
    <x v="0"/>
    <x v="846"/>
    <x v="758"/>
    <s v="Kathryn Bernardo, Daniel Padilla, Liza Soberano, John Estrada, John Lapus"/>
    <x v="34"/>
    <s v="December 3, 2020"/>
    <x v="5"/>
    <s v="TV-14"/>
    <x v="8"/>
    <x v="3"/>
    <s v=" Dramas"/>
    <s v=" International Movies"/>
    <x v="1"/>
    <x v="5"/>
    <d v="2020-12-03T00:00:00"/>
    <x v="9"/>
    <s v="When a teenage girl develops romantic feelings for her childhood best friend, she finds herself changing her ways to win him over."/>
  </r>
  <r>
    <x v="847"/>
    <x v="0"/>
    <x v="847"/>
    <x v="759"/>
    <s v="Ari EldjÃ¡rn"/>
    <x v="54"/>
    <s v="December 2, 2020"/>
    <x v="0"/>
    <s v="TV-MA"/>
    <x v="125"/>
    <x v="12"/>
    <m/>
    <m/>
    <x v="0"/>
    <x v="0"/>
    <d v="2020-12-02T00:00:00"/>
    <x v="9"/>
    <s v="In this English-language special, Icelandic comedian Ari EldjÃ¡rn pokes fun at Nordic rivalries, Hollywood's take on Thor, the whims of toddlers and more."/>
  </r>
  <r>
    <x v="848"/>
    <x v="0"/>
    <x v="848"/>
    <x v="760"/>
    <s v="Katarzyna Sawczuk, Maciej ZakoÅ›cielny, Anita SokoÅ‚owska, Julia KamiÅ„ska, Tomasz Karolak, Maria Pakulnis, Barbara Wypych, Wojciech Solarz, Adrian Majewski, MichaÅ‚ Piprowski, Urszula Dudziak, Krzysztof Ibisz"/>
    <x v="23"/>
    <s v="December 2, 2020"/>
    <x v="0"/>
    <s v="TV-MA"/>
    <x v="33"/>
    <x v="3"/>
    <s v=" Dramas"/>
    <s v=" International Movies"/>
    <x v="0"/>
    <x v="0"/>
    <d v="2020-12-02T00:00:00"/>
    <x v="9"/>
    <s v="A gifted young singer becomes an instant sensation on a popular talent show. But her real goal is earning the love of her father, a member of the jury."/>
  </r>
  <r>
    <x v="849"/>
    <x v="0"/>
    <x v="849"/>
    <x v="221"/>
    <s v="Kevin Costner, Amber Heard, Hailee Steinfeld, Connie Nielsen, TÃ³mas Lemarquis, Richard Sammel, Marc AndrÃ©oni, Bruno Ricci, Jonas Bloquet, Eriq Ebouaney"/>
    <x v="0"/>
    <s v="December 1, 2020"/>
    <x v="28"/>
    <s v="PG-13"/>
    <x v="35"/>
    <x v="6"/>
    <m/>
    <m/>
    <x v="1"/>
    <x v="28"/>
    <d v="2020-12-01T00:00:00"/>
    <x v="9"/>
    <s v="A terminally ill secret agent accepts a risky mission in exchange for an experimental drug that might save him â€“ if he can survive its side effects."/>
  </r>
  <r>
    <x v="850"/>
    <x v="0"/>
    <x v="850"/>
    <x v="761"/>
    <s v="Lucy O'Connell, Brendan Mullins, Ruth Negga, Lola Metcalfe, Jared Harris, Moe Dunford, Oscar Butler, Shona Hamill, Pat Kinevane, Janet Moran, Anya O'Connor"/>
    <x v="0"/>
    <s v="December 1, 2020"/>
    <x v="0"/>
    <s v="TV-Y"/>
    <x v="126"/>
    <x v="8"/>
    <m/>
    <m/>
    <x v="0"/>
    <x v="0"/>
    <d v="2020-12-01T00:00:00"/>
    <x v="9"/>
    <s v="With her father working far away in Australia, a determined Angela makes a plan â€” and a heartfelt wish â€” to reunite her family in time for the holidays."/>
  </r>
  <r>
    <x v="851"/>
    <x v="0"/>
    <x v="851"/>
    <x v="456"/>
    <s v="Tom Hanks, Ewan McGregor, Ayelet Zurer, Stellan SkarsgÃ¥rd, Pierfrancesco Favino, Nikolaj Lie Kaas, Armin Mueller-Stahl, Thure Lindhardt, David Pasquesi, Cosimo Fusco"/>
    <x v="0"/>
    <s v="December 1, 2020"/>
    <x v="18"/>
    <s v="PG-13"/>
    <x v="108"/>
    <x v="5"/>
    <m/>
    <m/>
    <x v="1"/>
    <x v="18"/>
    <d v="2020-12-01T00:00:00"/>
    <x v="9"/>
    <s v="A Harvard symbologist races to uncover clues that will help stop an attack on the Vatican by a secret society looking to retaliate for old persecutions."/>
  </r>
  <r>
    <x v="852"/>
    <x v="0"/>
    <x v="852"/>
    <x v="631"/>
    <s v="Jon Favreau, SofÃ­a Vergara, John Leguizamo, Scarlett Johansson, Dustin Hoffman, Oliver Platt, Bobby Cannavale, Amy Sedaris, Robert Downey Jr., Emjay Anthony, Russell Peters"/>
    <x v="0"/>
    <s v="December 1, 2020"/>
    <x v="28"/>
    <s v="R"/>
    <x v="14"/>
    <x v="3"/>
    <s v=" Independent Movies"/>
    <m/>
    <x v="1"/>
    <x v="28"/>
    <d v="2020-12-01T00:00:00"/>
    <x v="9"/>
    <s v="After igniting a Twitter war with a well-known culinary critic, a Los Angeles chef packs his knives, heads home to Miami and opens a food truck."/>
  </r>
  <r>
    <x v="853"/>
    <x v="0"/>
    <x v="853"/>
    <x v="762"/>
    <s v="Dakota Fanning, Emma Thompson, Julie Walters, David Suchet, Derek Jacobi, James Fox, Robbie Coltrane, Claudia Cardinale, Greg Wise, Tom Sturridge"/>
    <x v="1"/>
    <s v="December 1, 2020"/>
    <x v="28"/>
    <s v="PG-13"/>
    <x v="42"/>
    <x v="1"/>
    <s v=" International Movies"/>
    <s v=" Romantic Movies"/>
    <x v="1"/>
    <x v="28"/>
    <d v="2020-12-01T00:00:00"/>
    <x v="9"/>
    <s v="Trapped in a loveless marriage, the young wife of Victorian-era art critic John Ruskin finds herself falling for an artist â€” and looking for a way out."/>
  </r>
  <r>
    <x v="854"/>
    <x v="0"/>
    <x v="854"/>
    <x v="763"/>
    <s v="Mitchel Musso, Sam Lerner, Spencer Locke, Steve Buscemi, Kathleen Turner, Jason Lee, Jon Heder, Maggie Gyllenhaal, Catherine O'Hara, Fred Willard, Nick Cannon, Kevin James"/>
    <x v="0"/>
    <s v="December 1, 2020"/>
    <x v="21"/>
    <s v="PG"/>
    <x v="13"/>
    <x v="8"/>
    <s v=" Comedies"/>
    <m/>
    <x v="1"/>
    <x v="21"/>
    <d v="2020-12-01T00:00:00"/>
    <x v="9"/>
    <s v="A trio of friends sets out to expose the terrors of a vacant neighborhood house, which appears to have a craving for people â€” and a life of its own."/>
  </r>
  <r>
    <x v="855"/>
    <x v="0"/>
    <x v="855"/>
    <x v="764"/>
    <s v="Natalie Palamides"/>
    <x v="0"/>
    <s v="December 1, 2020"/>
    <x v="0"/>
    <s v="TV-MA"/>
    <x v="95"/>
    <x v="3"/>
    <m/>
    <m/>
    <x v="0"/>
    <x v="0"/>
    <d v="2020-12-01T00:00:00"/>
    <x v="9"/>
    <s v="Tough talk takes a soft turn as Nate, played by comedian Natalie Palamides, explores humor, heartbreak, sexuality and consent â€” with a live audience."/>
  </r>
  <r>
    <x v="856"/>
    <x v="0"/>
    <x v="856"/>
    <x v="765"/>
    <s v="Jennifer Garner, John Ortiz, John Gallagher Jr., Juan Pablo Raba, Annie Ilonzeh, Jeff Hephner, Pell James, Method Man, Cailey Fleming, Tyson Ritter"/>
    <x v="13"/>
    <s v="December 1, 2020"/>
    <x v="22"/>
    <s v="R"/>
    <x v="19"/>
    <x v="6"/>
    <m/>
    <m/>
    <x v="0"/>
    <x v="22"/>
    <d v="2020-12-01T00:00:00"/>
    <x v="9"/>
    <s v="After her family is murdered, a mild-mannered mom remakes herself into a badass vigilante in order to exact violent justice."/>
  </r>
  <r>
    <x v="857"/>
    <x v="0"/>
    <x v="857"/>
    <x v="45"/>
    <s v="Tom Selleck, Laura San Giacomo, Alan Rickman, Chris Haywood, Ron Haddrick, Tony Bonner, Jerome Ehlers, Ben Mendelsohn, Conor McDermottroe, Roger Ward"/>
    <x v="10"/>
    <s v="December 1, 2020"/>
    <x v="29"/>
    <s v="PG-13"/>
    <x v="40"/>
    <x v="6"/>
    <m/>
    <m/>
    <x v="1"/>
    <x v="29"/>
    <d v="2020-12-01T00:00:00"/>
    <x v="9"/>
    <s v="After traveling to Australia for a job, a sharpshooting cowboy becomes a target himself when he refuses an immoral assignment from a corrupt landowner."/>
  </r>
  <r>
    <x v="858"/>
    <x v="0"/>
    <x v="858"/>
    <x v="456"/>
    <s v="Tom Hanks, Audrey Tautou, Ian McKellen, Jean Reno, Paul Bettany, Alfred Molina, JÃ¼rgen Prochnow, Jean-Yves Berteloot, Etienne Chicot, Jean-Pierre Marielle"/>
    <x v="0"/>
    <s v="December 1, 2020"/>
    <x v="21"/>
    <s v="PG-13"/>
    <x v="91"/>
    <x v="5"/>
    <m/>
    <m/>
    <x v="1"/>
    <x v="21"/>
    <d v="2020-12-01T00:00:00"/>
    <x v="9"/>
    <s v="When the curator of the Louvre is killed, a Harvard professor and a cryptographer must untangle a web of deceit involving works of Leonardo da Vinci."/>
  </r>
  <r>
    <x v="859"/>
    <x v="0"/>
    <x v="859"/>
    <x v="766"/>
    <s v="Melissa McCarthy, Elizabeth Banks, Maya Rudolph, Bill Barretta, Leslie David Baker, Joel McHale, Dorien Davies, Cynthy Wu, Michael McDonald, Mitch Silpa"/>
    <x v="0"/>
    <s v="December 1, 2020"/>
    <x v="22"/>
    <s v="R"/>
    <x v="13"/>
    <x v="6"/>
    <s v=" Comedies"/>
    <m/>
    <x v="0"/>
    <x v="22"/>
    <d v="2020-12-01T00:00:00"/>
    <x v="9"/>
    <s v="In an LA where puppets and humans coexist, a down-on-his-luck detective teams with his ex-partner to nab a killer targeting the cast of an old TV show."/>
  </r>
  <r>
    <x v="860"/>
    <x v="0"/>
    <x v="860"/>
    <x v="767"/>
    <s v="Kim Chiu, JM de Guzman, Tony Labrusca, Martin del Rosario, Kate Alejandrino, Miel Espinoza, Janella Salvador, Cris Villanueva, Almira Muhlach, Cris Villonco, Mercedes Cabral, Jerry O'Hara, Simon Ibarra, Alex Medina, Markus Paterson"/>
    <x v="34"/>
    <s v="December 1, 2020"/>
    <x v="0"/>
    <s v="TV-MA"/>
    <x v="16"/>
    <x v="4"/>
    <s v=" International Movies"/>
    <m/>
    <x v="0"/>
    <x v="0"/>
    <d v="2020-12-01T00:00:00"/>
    <x v="9"/>
    <s v="A young reporter's investigation into a string of grisly suicides takes a dangerous detour when she follows the clues to a cursed stretch of road."/>
  </r>
  <r>
    <x v="861"/>
    <x v="0"/>
    <x v="861"/>
    <x v="768"/>
    <s v="Jelson Bay, Sue Ramirez, Sandy Andolong, Roxanne Guinoo, Cheska IÃ±igo, Hannah Ledesma, Yuan Francisco, Raffa Esplana, Varoon Kessop"/>
    <x v="34"/>
    <s v="November 30, 2020"/>
    <x v="0"/>
    <s v="TV-PG"/>
    <x v="8"/>
    <x v="1"/>
    <s v=" International Movies"/>
    <m/>
    <x v="0"/>
    <x v="0"/>
    <d v="2020-11-30T00:00:00"/>
    <x v="10"/>
    <s v="On an emotional journey in Morocco, an entrepreneur pieces together the turbulent life of his estranged mother and meets her adopted daughter."/>
  </r>
  <r>
    <x v="862"/>
    <x v="0"/>
    <x v="862"/>
    <x v="769"/>
    <s v="Hermione Corfield, Jay Paulson, Sean O'Bryan, Micah Hauptman, Micah Hauptman, Daniel R. Hill, Jeremy Glazer, John Marshall Jones, Laura Guzman, Jake Kidwell"/>
    <x v="0"/>
    <s v="November 30, 2020"/>
    <x v="22"/>
    <s v="R"/>
    <x v="34"/>
    <x v="5"/>
    <m/>
    <m/>
    <x v="0"/>
    <x v="22"/>
    <d v="2020-11-30T00:00:00"/>
    <x v="10"/>
    <s v="A wrong turn in the woods becomes a fight for her life when a career-seeking college student runs into two outlaw brothers looking to cook up trouble."/>
  </r>
  <r>
    <x v="863"/>
    <x v="0"/>
    <x v="863"/>
    <x v="770"/>
    <s v="Vlasta Vrana, Sonja Ball, Craig Francis, Richard C. Jones, Michael Perron, Terrence Scammell, Bruce Dinsmore, Jennifer Seguin, Daniel Brochu"/>
    <x v="0"/>
    <s v="November 30, 2020"/>
    <x v="23"/>
    <s v="TV-Y"/>
    <x v="127"/>
    <x v="8"/>
    <m/>
    <m/>
    <x v="0"/>
    <x v="23"/>
    <d v="2020-11-30T00:00:00"/>
    <x v="10"/>
    <s v="When a green cat and three stray kittens wind up at Holiday Hill Farm, Spookley the Square Pumpkin and his friends help the felines find their way home."/>
  </r>
  <r>
    <x v="864"/>
    <x v="0"/>
    <x v="864"/>
    <x v="771"/>
    <s v="Ryan Phillippe, Casper Van Dien, Jack Griffo, Lexi Simonsen, Richard Burgi, William Katt, Samaire Armstrong, William McNamara, Jacob Grodnik"/>
    <x v="0"/>
    <s v="November 30, 2020"/>
    <x v="0"/>
    <s v="TV-MA"/>
    <x v="20"/>
    <x v="6"/>
    <m/>
    <m/>
    <x v="0"/>
    <x v="0"/>
    <d v="2020-11-30T00:00:00"/>
    <x v="10"/>
    <s v="A Secret Service agent is drawn into a terrorist plot when his son's classmate, the daughter of a Supreme Court Justice, is targeted for kidnapping."/>
  </r>
  <r>
    <x v="865"/>
    <x v="0"/>
    <x v="865"/>
    <x v="772"/>
    <s v="Alan C. Lim, Taron C. Hensley, Maisie Benson, Kerry Gudjohnsen, Paul Killam, Smith Foreman, Ann Kendrick, Ella Joy Ballesteros, Neena-Sinaii Simpo, Eli Morse"/>
    <x v="0"/>
    <s v="November 27, 2020"/>
    <x v="0"/>
    <s v="TV-Y"/>
    <x v="110"/>
    <x v="8"/>
    <m/>
    <m/>
    <x v="0"/>
    <x v="0"/>
    <d v="2020-11-27T00:00:00"/>
    <x v="10"/>
    <s v="When a familiar-looking stranger crashes in without a memory, Cory helps him remember the magic of Christmas to save the holiday for everyone."/>
  </r>
  <r>
    <x v="866"/>
    <x v="0"/>
    <x v="866"/>
    <x v="773"/>
    <s v="Debbie Allen"/>
    <x v="0"/>
    <s v="November 27, 2020"/>
    <x v="0"/>
    <s v="TV-PG"/>
    <x v="72"/>
    <x v="8"/>
    <s v=" Documentaries"/>
    <m/>
    <x v="0"/>
    <x v="0"/>
    <d v="2020-11-27T00:00:00"/>
    <x v="10"/>
    <s v="This documentary spotlights Debbie Allen's career and follows her group of dance students as they prepare for Allen's annual &quot;Hot Chocolate Nutcracker.&quot;"/>
  </r>
  <r>
    <x v="867"/>
    <x v="0"/>
    <x v="867"/>
    <x v="774"/>
    <s v="Rodolfo Sancho, Ana FernÃ¡ndez, RamÃ³n Barea, BelÃ©n Fabra, Lucas Blas"/>
    <x v="8"/>
    <s v="November 27, 2020"/>
    <x v="0"/>
    <s v="TV-MA"/>
    <x v="12"/>
    <x v="4"/>
    <s v=" International Movies"/>
    <m/>
    <x v="0"/>
    <x v="0"/>
    <d v="2020-11-27T00:00:00"/>
    <x v="10"/>
    <s v="After a tragic turn of events at the new home he's fixing up, Daniel hears a ghostly plea for help, spurring him to seek out a famous paranormal expert."/>
  </r>
  <r>
    <x v="868"/>
    <x v="0"/>
    <x v="868"/>
    <x v="775"/>
    <s v="Fabrizio Gifuni, Lino Musella, Monica Piseddu, Andrea Pennacchi, Emanuele Linfatti, NicolÃ² Galasso, Giacomo Colavito, Giada Gagliardi, Gianmarco Vettori, Silvia Gallerano, Massimiliano Setti"/>
    <x v="14"/>
    <s v="November 27, 2020"/>
    <x v="0"/>
    <s v="TV-MA"/>
    <x v="18"/>
    <x v="6"/>
    <s v=" International Movies"/>
    <m/>
    <x v="0"/>
    <x v="0"/>
    <d v="2020-11-27T00:00:00"/>
    <x v="10"/>
    <s v="To rescue his daughter, an unstable Special Forces veteran unleashes his inner beast as he pursues her kidnappers â€” and soon becomes a suspect himself."/>
  </r>
  <r>
    <x v="869"/>
    <x v="0"/>
    <x v="869"/>
    <x v="776"/>
    <s v="Park Shin-hye, Jun Jong-seo, Kim Sung-ryoung, EL, Park Ho-san, Oh Jung-se, Lee Dong-hwi, Um Chae-young"/>
    <x v="30"/>
    <s v="November 27, 2020"/>
    <x v="0"/>
    <s v="TV-MA"/>
    <x v="51"/>
    <x v="15"/>
    <s v=" Thrillers"/>
    <m/>
    <x v="0"/>
    <x v="0"/>
    <d v="2020-11-27T00:00:00"/>
    <x v="10"/>
    <s v="Connected by phone in the same home but 20 years apart, a serial killer puts another womanâ€™s past â€” and life â€” on the line to change her own fate."/>
  </r>
  <r>
    <x v="870"/>
    <x v="0"/>
    <x v="870"/>
    <x v="777"/>
    <s v="Vice Ganda, Richard Gutierrez, Dingdong Dantes, Bela Padilla"/>
    <x v="34"/>
    <s v="November 26, 2020"/>
    <x v="22"/>
    <s v="TV-PG"/>
    <x v="31"/>
    <x v="3"/>
    <s v=" International Movies"/>
    <s v=" LGBTQ Movies"/>
    <x v="0"/>
    <x v="22"/>
    <d v="2020-11-26T00:00:00"/>
    <x v="10"/>
    <s v="The owner of a struggling carnival starts putting on small-time shows to save his wonderland as an old friend asks for help with a magical mission."/>
  </r>
  <r>
    <x v="871"/>
    <x v="0"/>
    <x v="871"/>
    <x v="778"/>
    <s v="Larry the Cable Guy"/>
    <x v="0"/>
    <s v="November 26, 2020"/>
    <x v="0"/>
    <s v="TV-14"/>
    <x v="74"/>
    <x v="12"/>
    <m/>
    <m/>
    <x v="0"/>
    <x v="0"/>
    <d v="2020-11-26T00:00:00"/>
    <x v="10"/>
    <s v="With his signature call to &quot;Git-R-Done,&quot; Larry muses on swampy weather, late-night shopping at Walmart and other raunchy tales of life in rural America."/>
  </r>
  <r>
    <x v="872"/>
    <x v="0"/>
    <x v="872"/>
    <x v="779"/>
    <s v="Suhail Dabbach, Adam Bessa, Is'haq Elias, Qutaiba Abdelhaq, Ahmad El Ghanem, Hicham Ouarqa, Mohimen Mahbuba, Thaer Al-Shayei, Abdellah Bensaid, Faycal Attougui, Mohamed Attougui, Tarik Belmekki, Hayat Kamille, Seema Al Khalidi, Waleed Algadi"/>
    <x v="0"/>
    <s v="November 26, 2020"/>
    <x v="0"/>
    <s v="TV-MA"/>
    <x v="6"/>
    <x v="6"/>
    <s v=" Dramas"/>
    <s v=" International Movies"/>
    <x v="0"/>
    <x v="0"/>
    <d v="2020-11-26T00:00:00"/>
    <x v="10"/>
    <s v="After his life is saved by a rogue Iraqi squadron, a young police officer joins them in their fight against ISIS in a decimated Mosul."/>
  </r>
  <r>
    <x v="873"/>
    <x v="0"/>
    <x v="873"/>
    <x v="708"/>
    <s v="Sharon Cuneta, Robin Padilla, Julia Barretto, Joshua Garcia, John Estrada, Pilar Pilapil, Marissa Delgado, Maritoni Fernandez"/>
    <x v="34"/>
    <s v="November 26, 2020"/>
    <x v="6"/>
    <s v="TV-14"/>
    <x v="36"/>
    <x v="3"/>
    <s v=" International Movies"/>
    <s v=" Romantic Movies"/>
    <x v="1"/>
    <x v="6"/>
    <d v="2020-11-26T00:00:00"/>
    <x v="10"/>
    <s v="A pair of former batchmates cross paths 30 years later when they wind up as new neighbors, and their reconnection soon blossoms into something more."/>
  </r>
  <r>
    <x v="874"/>
    <x v="0"/>
    <x v="874"/>
    <x v="780"/>
    <s v="Brenton Thwaites, Theo Rossi, Skylar Astin, Kyle Gallner, Alan Ritchson, Billy Zane, Shaun Toub"/>
    <x v="1"/>
    <s v="November 25, 2020"/>
    <x v="0"/>
    <s v="R"/>
    <x v="21"/>
    <x v="4"/>
    <m/>
    <m/>
    <x v="0"/>
    <x v="0"/>
    <d v="2020-11-25T00:00:00"/>
    <x v="10"/>
    <s v="Five, battle-worn Allied soldiers guarding a chateau previously occupied by Nazis start experiencing unexplained and terrifying supernatural horrors."/>
  </r>
  <r>
    <x v="875"/>
    <x v="0"/>
    <x v="875"/>
    <x v="715"/>
    <s v="Shawn Mendes"/>
    <x v="1"/>
    <s v="November 25, 2020"/>
    <x v="0"/>
    <s v="TV-PG"/>
    <x v="67"/>
    <x v="24"/>
    <m/>
    <m/>
    <x v="0"/>
    <x v="0"/>
    <d v="2020-11-25T00:00:00"/>
    <x v="10"/>
    <s v="In his hometown of Toronto, Shawn Mendes pours his heart out on stage with a live performance in a stadium packed with adoring fans."/>
  </r>
  <r>
    <x v="876"/>
    <x v="0"/>
    <x v="876"/>
    <x v="781"/>
    <s v="Kurt Russell, Goldie Hawn, Darby Camp, Jahzir Bruno, Julian Dennison, Judah Lewis, Kimberly Williams-Paisley, Tyrese Gibson"/>
    <x v="12"/>
    <s v="November 25, 2020"/>
    <x v="0"/>
    <s v="PG"/>
    <x v="14"/>
    <x v="8"/>
    <s v=" Comedies"/>
    <m/>
    <x v="0"/>
    <x v="0"/>
    <d v="2020-11-25T00:00:00"/>
    <x v="10"/>
    <s v="Unhappy over her momâ€™s new relationship, a now-teenage Kate runs away and lands at the North Pole, where a naughty elf is plotting to cancel Christmas."/>
  </r>
  <r>
    <x v="877"/>
    <x v="0"/>
    <x v="877"/>
    <x v="782"/>
    <s v="Vinoth Kishan, Arjun Das, Pooja Ramachandran, Kumar Natarajan, Misha Ghoshal, Arul Vincent, Chenthu Mohan, Pradeep Kalipurayath"/>
    <x v="3"/>
    <s v="November 24, 2020"/>
    <x v="0"/>
    <s v="TV-14"/>
    <x v="128"/>
    <x v="4"/>
    <s v=" International Movies"/>
    <s v=" Thrillers"/>
    <x v="0"/>
    <x v="0"/>
    <d v="2020-11-24T00:00:00"/>
    <x v="10"/>
    <s v="As a blind librarian, dispirited cricketer and desolate psychiatrist each seek retribution and release, their lives overlap under eerie influences."/>
  </r>
  <r>
    <x v="878"/>
    <x v="1"/>
    <x v="878"/>
    <x v="489"/>
    <s v="Damilola Adegbite, O.C. Ukeje, Beverly Naya, Meg Otanwa, Anee Icha, Patrick Diabuah, Tunbosun Aiyedehin, Patrick Doyle"/>
    <x v="7"/>
    <s v="November 24, 2020"/>
    <x v="25"/>
    <s v="TV-MA"/>
    <x v="54"/>
    <x v="11"/>
    <s v=" Romantic TV Shows"/>
    <s v=" TV Comedies"/>
    <x v="1"/>
    <x v="25"/>
    <d v="2020-11-24T00:00:00"/>
    <x v="10"/>
    <s v="Four female friends in the fast-paced city of Lagos, Nigeria endure public and private pressures to walk down the aisle by the age of 30."/>
  </r>
  <r>
    <x v="879"/>
    <x v="0"/>
    <x v="879"/>
    <x v="783"/>
    <s v="Noah Kaye Bentley, Brennley Brown, Zach Callison, Nicolas Cantu, Skai Jackson, Marsai Martin, Andre Robinson, Carlos Alazraqui, Roshon Fegan, Grey Griffin, Brad Grusnick, Sam Lavagnino, John C. McGinley, Roger Craig Smith"/>
    <x v="0"/>
    <s v="November 24, 2020"/>
    <x v="0"/>
    <s v="TV-Y"/>
    <x v="117"/>
    <x v="8"/>
    <s v=" Comedies"/>
    <m/>
    <x v="0"/>
    <x v="0"/>
    <d v="2020-11-24T00:00:00"/>
    <x v="10"/>
    <s v="Snowfall marks the start of Odinyule â€” the Viking holiday of giving! But crazy weather might cancel the tradition unless the Rescue Riders can swoop in."/>
  </r>
  <r>
    <x v="880"/>
    <x v="0"/>
    <x v="880"/>
    <x v="456"/>
    <s v="Amy Adams, Glenn Close, Gabriel Basso, Haley Bennett, Freida Pinto, Bo Hopkins, Owen Asztalos"/>
    <x v="0"/>
    <s v="November 24, 2020"/>
    <x v="0"/>
    <s v="R"/>
    <x v="35"/>
    <x v="1"/>
    <m/>
    <m/>
    <x v="0"/>
    <x v="0"/>
    <d v="2020-11-24T00:00:00"/>
    <x v="10"/>
    <s v="An urgent phone call pulls a Yale Law student back to his Ohio hometown, where he reflects on three generations of family history and his own future."/>
  </r>
  <r>
    <x v="881"/>
    <x v="0"/>
    <x v="881"/>
    <x v="784"/>
    <s v="Valeria Bertuccelli, Esteban Lamothe, JuliÃ¡n SorÃ­n, Mauricio Dayub, Malena Pichot, Catarina Spinetta, Carla Quevedo, Anita Pauls, MÃ³nica AntonÃ³pulos, Paola Barrientos, Ana Katz, Romina Richi, Diego Gentile, Beatriz Spelzini, Diego Reinhold"/>
    <x v="11"/>
    <s v="November 24, 2020"/>
    <x v="0"/>
    <s v="TV-MA"/>
    <x v="79"/>
    <x v="1"/>
    <s v=" International Movies"/>
    <m/>
    <x v="0"/>
    <x v="0"/>
    <d v="2020-11-24T00:00:00"/>
    <x v="10"/>
    <s v="Battling terminal cancer, a woman writes a one of a kind notebook about life, death and love for her son to remember her by. Based on a true story."/>
  </r>
  <r>
    <x v="882"/>
    <x v="0"/>
    <x v="882"/>
    <x v="785"/>
    <s v="Jesse Metcalfe, Bruce Willis, Natalie Eva Marie, Lala Kent, Texas Battle, Swen Temmel, Sergio Rizzuto, Tyler Jon Olson, Jon Galanis"/>
    <x v="0"/>
    <s v="November 23, 2020"/>
    <x v="0"/>
    <s v="R"/>
    <x v="12"/>
    <x v="6"/>
    <m/>
    <m/>
    <x v="0"/>
    <x v="0"/>
    <d v="2020-11-23T00:00:00"/>
    <x v="10"/>
    <s v="When a billionaire hires a team of mercenaries for protection, they soon realize world-changing technology and his daughterâ€™s life are also at stake."/>
  </r>
  <r>
    <x v="883"/>
    <x v="0"/>
    <x v="883"/>
    <x v="786"/>
    <s v="Shawn Mendes"/>
    <x v="0"/>
    <s v="November 23, 2020"/>
    <x v="0"/>
    <s v="TV-MA"/>
    <x v="23"/>
    <x v="0"/>
    <s v=" Music &amp; Musicals"/>
    <m/>
    <x v="0"/>
    <x v="0"/>
    <d v="2020-11-23T00:00:00"/>
    <x v="10"/>
    <s v="Over the course of a world tour, this unguarded documentary follows Shawn Mendes as he opens up about his stardom, relationships and musical future."/>
  </r>
  <r>
    <x v="884"/>
    <x v="0"/>
    <x v="884"/>
    <x v="787"/>
    <s v="Tamer Hosny, Akram Hosny, Amina Khalil, Dalal Abdelaziz, Maged El-Masri, Yasser Ali Maher, Salwa Mohammed, Mahmoud El-Bezzawy, Hassan Hosny, Taher Abu Lela, Ahmed Zaher"/>
    <x v="27"/>
    <s v="November 23, 2020"/>
    <x v="22"/>
    <s v="TV-14"/>
    <x v="7"/>
    <x v="6"/>
    <s v=" Comedies"/>
    <s v=" International Movies"/>
    <x v="0"/>
    <x v="22"/>
    <d v="2020-11-23T00:00:00"/>
    <x v="10"/>
    <s v="After a duo of slackers dress up as policemen for a costume party, they decide to prolong their disguise â€” not knowing that it will lead them to danger."/>
  </r>
  <r>
    <x v="885"/>
    <x v="0"/>
    <x v="885"/>
    <x v="788"/>
    <s v="Dolly Parton, Christine Baranski, Treat Williams, Jenifer Lewis, Josh Segarra, Jeanine Mason, Mary Lane Haskell"/>
    <x v="0"/>
    <s v="November 22, 2020"/>
    <x v="0"/>
    <s v="TV-PG"/>
    <x v="16"/>
    <x v="8"/>
    <s v=" Music &amp; Musicals"/>
    <m/>
    <x v="0"/>
    <x v="0"/>
    <d v="2020-11-22T00:00:00"/>
    <x v="10"/>
    <s v="Seasonal cheer comes to a screeching halt when a cold-hearted woman tries to sell her hometown's land. Can music, magic and memories change her mind?"/>
  </r>
  <r>
    <x v="886"/>
    <x v="0"/>
    <x v="886"/>
    <x v="358"/>
    <s v="Danny Trejo, SofÃ­a Vergara, Charlie Sheen, Michelle Rodriguez, DemiÃ¡n Bichir, Amber Heard, Mel Gibson, William Sadler, Alexa PenaVega, Antonio Banderas, Lady Gaga, Cuba Gooding Jr., Jessica Alba, Walton Goggins, Vanessa Hudgens"/>
    <x v="0"/>
    <s v="November 22, 2020"/>
    <x v="5"/>
    <s v="R"/>
    <x v="34"/>
    <x v="6"/>
    <m/>
    <m/>
    <x v="1"/>
    <x v="5"/>
    <d v="2020-11-22T00:00:00"/>
    <x v="10"/>
    <s v="Killer-for-hire Machete cuts a deal with the U.S. president to stop a nuclear missile attack but discovers a much larger conspiracy."/>
  </r>
  <r>
    <x v="887"/>
    <x v="0"/>
    <x v="887"/>
    <x v="789"/>
    <s v="Robert Agengo, Mwaura Bilal, Andreo Kamau, Cajetan Boy, Arabron Nyyeneque, Shiviske Shivisi, Xavier Ywaya"/>
    <x v="46"/>
    <s v="November 20, 2020"/>
    <x v="23"/>
    <s v="TV-14"/>
    <x v="20"/>
    <x v="15"/>
    <s v=" Thrillers"/>
    <m/>
    <x v="0"/>
    <x v="23"/>
    <d v="2020-11-20T00:00:00"/>
    <x v="10"/>
    <s v="When their prison bus crashes in a forest on a rainy night, a group of criminals finds themselves battling wild animals and a mysterious killer."/>
  </r>
  <r>
    <x v="888"/>
    <x v="0"/>
    <x v="888"/>
    <x v="790"/>
    <s v="Keythe Farley, Dee Bradley Baker, Kaliayh Rhambo, Michelle Deco, Barbara Goodson"/>
    <x v="0"/>
    <s v="November 20, 2020"/>
    <x v="0"/>
    <s v="TV-Y"/>
    <x v="129"/>
    <x v="8"/>
    <m/>
    <m/>
    <x v="0"/>
    <x v="0"/>
    <d v="2020-11-20T00:00:00"/>
    <x v="10"/>
    <s v="A young elf mistakes a tiny alien for a Christmas gift, not knowing her new plaything has plans to destroy Earth's gravity â€” and steal all the presents."/>
  </r>
  <r>
    <x v="889"/>
    <x v="0"/>
    <x v="889"/>
    <x v="791"/>
    <m/>
    <x v="0"/>
    <s v="November 20, 2020"/>
    <x v="0"/>
    <s v="PG"/>
    <x v="81"/>
    <x v="1"/>
    <m/>
    <m/>
    <x v="0"/>
    <x v="0"/>
    <d v="2020-11-20T00:00:00"/>
    <x v="10"/>
    <s v="Grieving parents journey through an emotional void as they mourn the loss of a child in the aftermath of a tragic school shooting."/>
  </r>
  <r>
    <x v="890"/>
    <x v="0"/>
    <x v="890"/>
    <x v="792"/>
    <s v="Jackie Long, Diane Marie Howard, Jaylin Hall, Miguel A. NÃºÃ±ez Jr., Ray J, JayQ The Legend, J. Anthony Brown, Kenny Rhodes, Amber Cosich"/>
    <x v="0"/>
    <s v="November 20, 2020"/>
    <x v="0"/>
    <s v="TV-PG"/>
    <x v="62"/>
    <x v="8"/>
    <s v=" Comedies"/>
    <m/>
    <x v="0"/>
    <x v="0"/>
    <d v="2020-11-20T00:00:00"/>
    <x v="10"/>
    <s v="A tech entrepreneur's Christmas shopping app is a smashing success, but he starts to realize his invention might be ruining the holiday spirit."/>
  </r>
  <r>
    <x v="891"/>
    <x v="0"/>
    <x v="891"/>
    <x v="793"/>
    <s v="Pavan Malhotra, Kay Kay Menon, Aditya Srivastava, Dibyendu Bhattacharya, Kishore Kadam, Gajraj Rao, Zakir Hussain, Imtiaz Ali, Pratima Kazmi, Raj Arjun"/>
    <x v="3"/>
    <s v="November 19, 2020"/>
    <x v="15"/>
    <s v="TV-MA"/>
    <x v="94"/>
    <x v="1"/>
    <s v=" International Movies"/>
    <m/>
    <x v="1"/>
    <x v="15"/>
    <d v="2020-11-19T00:00:00"/>
    <x v="10"/>
    <s v="This docudrama based on the same-titled book tracks the aftermath of a 1993 bombing in Bombay through the eyes of a journalist covering the story."/>
  </r>
  <r>
    <x v="892"/>
    <x v="0"/>
    <x v="892"/>
    <x v="794"/>
    <s v="Salman Khan, Kareena Kapoor, Raj Babbar, Asrani, Vidya Sinha, Hazel Keech, Chetan Hansraj, Salim Baig"/>
    <x v="3"/>
    <s v="November 19, 2020"/>
    <x v="16"/>
    <s v="TV-14"/>
    <x v="71"/>
    <x v="6"/>
    <s v=" Comedies"/>
    <s v=" International Movies"/>
    <x v="1"/>
    <x v="16"/>
    <d v="2020-11-19T00:00:00"/>
    <x v="10"/>
    <s v="Irked by her bodyguard, an heiress invents a secret admirer to throw him off his duties, but the plan may backfire when she falls for him."/>
  </r>
  <r>
    <x v="893"/>
    <x v="0"/>
    <x v="893"/>
    <x v="795"/>
    <s v="Imran Khan, Deepika Padukone, Shahana Goswami, Lillete Dubey, Sharmila Tagore, Navin Nischol, Parzan Dastur, Neelu Kohli, Ziyah Vastani, Yudhishtir Urs, Grady McGahan"/>
    <x v="3"/>
    <s v="November 19, 2020"/>
    <x v="4"/>
    <s v="TV-14"/>
    <x v="34"/>
    <x v="3"/>
    <s v=" International Movies"/>
    <s v=" Music &amp; Musicals"/>
    <x v="1"/>
    <x v="4"/>
    <d v="2020-11-19T00:00:00"/>
    <x v="10"/>
    <s v="Childhood friends Abhay and Aaliya experience plenty of obstacles in their paths as they find their way in the world and back to each other."/>
  </r>
  <r>
    <x v="894"/>
    <x v="0"/>
    <x v="894"/>
    <x v="796"/>
    <s v="Ayushmann Khurrana, Mithun Chakraborty, Pallavi Sharda, Naman Jain, Jameel Khan"/>
    <x v="3"/>
    <s v="November 19, 2020"/>
    <x v="25"/>
    <s v="TV-14"/>
    <x v="52"/>
    <x v="1"/>
    <s v=" International Movies"/>
    <s v=" Romantic Movies"/>
    <x v="1"/>
    <x v="25"/>
    <d v="2020-11-19T00:00:00"/>
    <x v="10"/>
    <s v="In 1895 Mumbai, spirited Indian lad Shiv Talpade defies British rule and sparse funding â€“ and physics â€“ to build the world's first airplane."/>
  </r>
  <r>
    <x v="895"/>
    <x v="0"/>
    <x v="895"/>
    <x v="708"/>
    <s v="John Lloyd Cruz, Toni Gonzaga, Carlos Agassi, Ketchup Eusebio, Joross Gamboa, JM de Guzman, Beatriz Saw, Nico Antonio"/>
    <x v="34"/>
    <s v="November 19, 2020"/>
    <x v="4"/>
    <s v="TV-14"/>
    <x v="44"/>
    <x v="15"/>
    <s v=" Romantic Movies"/>
    <m/>
    <x v="1"/>
    <x v="4"/>
    <d v="2020-11-19T00:00:00"/>
    <x v="10"/>
    <s v="Years after leaving his bride-to-be at the altar, a man crosses paths with his ex and tries to make up for the past, only to find he's been forgotten."/>
  </r>
  <r>
    <x v="896"/>
    <x v="0"/>
    <x v="896"/>
    <x v="793"/>
    <s v="Nawazuddin Siddiqui, Vicky Kaushal, Sobhita Dhulipala, Mukesh Chhabra, Anuschka Sawhney, Vipin Sharma, Deepali Suryakant Badekar, Ashok Lokhande, Harssh Singh, Rajesh Jais, Hitesh Dave"/>
    <x v="3"/>
    <s v="November 19, 2020"/>
    <x v="32"/>
    <s v="TV-MA"/>
    <x v="59"/>
    <x v="15"/>
    <s v=" Thrillers"/>
    <m/>
    <x v="1"/>
    <x v="32"/>
    <d v="2020-11-19T00:00:00"/>
    <x v="10"/>
    <s v="A corrupt cop and a serial killer obsessed with a psychopath from the '60s get caught up in a ruthless cat-and-mouse game in this Indian thriller."/>
  </r>
  <r>
    <x v="897"/>
    <x v="0"/>
    <x v="897"/>
    <x v="125"/>
    <s v="Ajay Devgn, Kajal Aggarwal, Prakash Raj, Sonali Kulkarni, Sachin Khedekar, Sudhanshu Pandey, Anant Jog"/>
    <x v="3"/>
    <s v="November 19, 2020"/>
    <x v="16"/>
    <s v="TV-14"/>
    <x v="37"/>
    <x v="6"/>
    <s v=" Dramas"/>
    <s v=" International Movies"/>
    <x v="1"/>
    <x v="16"/>
    <d v="2020-11-19T00:00:00"/>
    <x v="10"/>
    <s v="A police inspector kills himself after a powerful gangster frames him for corruption â€“ but soon the thug faces the full force of cop Bajirao Singham."/>
  </r>
  <r>
    <x v="898"/>
    <x v="0"/>
    <x v="898"/>
    <x v="586"/>
    <s v="Amitabh Bachchan, Nawazuddin Siddiqui, Vidya Balan, Mukesh Chhabra, Sabyasachi Chakraborty, Prakash Belawadi, Tota Roy Chowdhury, Padmavati Rao, Suneel Sinha"/>
    <x v="3"/>
    <s v="November 19, 2020"/>
    <x v="32"/>
    <s v="TV-14"/>
    <x v="28"/>
    <x v="1"/>
    <s v=" International Movies"/>
    <s v=" Thrillers"/>
    <x v="1"/>
    <x v="32"/>
    <d v="2020-11-19T00:00:00"/>
    <x v="10"/>
    <s v="Still desperate to find his granddaughter nearly a decade after her kidnapping, a devoted grandfather chases a dangerous new lead."/>
  </r>
  <r>
    <x v="899"/>
    <x v="0"/>
    <x v="899"/>
    <x v="797"/>
    <s v="Vanessa Hudgens, Nick Sagar, Sam Palladio, Mia Lloyd, Lachlan Nieboer, Ricky Norwood, Florence Hall, Suanne Braun, Mark Fleischmann"/>
    <x v="0"/>
    <s v="November 19, 2020"/>
    <x v="0"/>
    <s v="TV-G"/>
    <x v="7"/>
    <x v="8"/>
    <s v=" Comedies"/>
    <s v=" Dramas"/>
    <x v="0"/>
    <x v="0"/>
    <d v="2020-11-19T00:00:00"/>
    <x v="10"/>
    <s v="When Margaret's Christmas coronation complicates her love life, her double Stacy steps in to save the day. But will a third look-alike ruin their plan?"/>
  </r>
  <r>
    <x v="900"/>
    <x v="0"/>
    <x v="900"/>
    <x v="708"/>
    <s v="Sharon Cuneta, Richard Gomez, Kathryn Bernardo, Liza Lorena, Freddie Webb, Tommy Esguerra, Joross Gamboa, Tobie Dela Cruz"/>
    <x v="34"/>
    <s v="November 19, 2020"/>
    <x v="22"/>
    <s v="TV-G"/>
    <x v="53"/>
    <x v="3"/>
    <s v=" Dramas"/>
    <s v=" International Movies"/>
    <x v="0"/>
    <x v="22"/>
    <d v="2020-11-19T00:00:00"/>
    <x v="10"/>
    <s v="As they near their 25th wedding anniversary, Rick and Cristy try to conceal their crumbling marriage while their family prepares for a big celebration."/>
  </r>
  <r>
    <x v="901"/>
    <x v="0"/>
    <x v="901"/>
    <x v="798"/>
    <s v="Boman Irani, Minissha Lamba, Sammir Dattani, Ila Arun, Ravi Kishan, Sonali Kulkarni, Rajit Kapoor, Ravi Jhankal, Yashpal Sharma, Rajendra Gupta"/>
    <x v="3"/>
    <s v="November 19, 2020"/>
    <x v="18"/>
    <s v="TV-14"/>
    <x v="55"/>
    <x v="3"/>
    <s v=" International Movies"/>
    <m/>
    <x v="1"/>
    <x v="18"/>
    <d v="2020-11-19T00:00:00"/>
    <x v="10"/>
    <s v="On leave in his drought-ridden village to find his daughter a husband, a father becomes mired in the bribery-laced bureaucracy of his local government."/>
  </r>
  <r>
    <x v="902"/>
    <x v="0"/>
    <x v="902"/>
    <x v="799"/>
    <s v="Kanto Shimokura, Debo Akibe, Emi Shimokura, Toko Miura, Lily Franky"/>
    <x v="0"/>
    <s v="November 17, 2020"/>
    <x v="0"/>
    <s v="TV-PG"/>
    <x v="79"/>
    <x v="1"/>
    <s v=" International Movies"/>
    <m/>
    <x v="0"/>
    <x v="0"/>
    <d v="2020-11-17T00:00:00"/>
    <x v="10"/>
    <s v="A sensitive Ainu teen searches for a spiritual connection with his recently deceased dad while navigating his indigenous identity in a changing world."/>
  </r>
  <r>
    <x v="903"/>
    <x v="0"/>
    <x v="903"/>
    <x v="800"/>
    <s v="Kevin Hart"/>
    <x v="0"/>
    <s v="November 17, 2020"/>
    <x v="0"/>
    <s v="TV-MA"/>
    <x v="64"/>
    <x v="12"/>
    <m/>
    <m/>
    <x v="0"/>
    <x v="0"/>
    <d v="2020-11-17T00:00:00"/>
    <x v="10"/>
    <s v="Kevin Hart serves up laughs and brick oven pizza from the comfort of his home, and dishes on male group chats, sex after 40 and life with COVID-19."/>
  </r>
  <r>
    <x v="904"/>
    <x v="0"/>
    <x v="904"/>
    <x v="801"/>
    <s v="Joel Edgerton, Ruth Negga, Marton Csokas, Nick Kroll, Michael Shannon, Terri Abney, Alano Miller, Jon Bass, Bill Camp, David Jensen"/>
    <x v="1"/>
    <s v="November 16, 2020"/>
    <x v="32"/>
    <s v="PG-13"/>
    <x v="10"/>
    <x v="1"/>
    <s v=" Romantic Movies"/>
    <m/>
    <x v="1"/>
    <x v="32"/>
    <d v="2020-11-16T00:00:00"/>
    <x v="10"/>
    <s v="A young couple's interracial marriage in 1958 sparks a case that leads to the Supreme Court. Based on the true story of Richard and Mildred Loving."/>
  </r>
  <r>
    <x v="905"/>
    <x v="0"/>
    <x v="905"/>
    <x v="802"/>
    <m/>
    <x v="0"/>
    <s v="November 16, 2020"/>
    <x v="6"/>
    <s v="R"/>
    <x v="19"/>
    <x v="0"/>
    <m/>
    <m/>
    <x v="1"/>
    <x v="6"/>
    <d v="2020-11-16T00:00:00"/>
    <x v="10"/>
    <s v="Powered by activists and leaders, this documentary follows the rise of the Black Lives Matter movement following the 2014 killing of Michael Brown."/>
  </r>
  <r>
    <x v="906"/>
    <x v="0"/>
    <x v="906"/>
    <x v="803"/>
    <s v="Bea Santos, Greyston Holt, Greg Vaughan, Deana Carter, Allison Hossack"/>
    <x v="0"/>
    <s v="November 15, 2020"/>
    <x v="6"/>
    <s v="TV-G"/>
    <x v="79"/>
    <x v="24"/>
    <s v=" Romantic Movies"/>
    <m/>
    <x v="1"/>
    <x v="6"/>
    <d v="2020-11-15T00:00:00"/>
    <x v="10"/>
    <s v="When an unfulfilled country music star hides out in his hometown, he meets a budding interior designer who finds her way into his heart."/>
  </r>
  <r>
    <x v="907"/>
    <x v="0"/>
    <x v="907"/>
    <x v="804"/>
    <s v="Bill Hader, Anna Faris, James Caan, Will Forte, Andy Samberg, Benjamin Bratt, Neil Patrick Harris, Terry Crews, Kristen Schaal"/>
    <x v="0"/>
    <s v="November 15, 2020"/>
    <x v="5"/>
    <s v="PG"/>
    <x v="21"/>
    <x v="8"/>
    <s v=" Comedies"/>
    <m/>
    <x v="1"/>
    <x v="5"/>
    <d v="2020-11-15T00:00:00"/>
    <x v="10"/>
    <s v="Inventor Flint Lockwood battles mutant food beasts created by his notorious machine, including shrimpanzees, tacodiles and jellyfish sandwiches."/>
  </r>
  <r>
    <x v="908"/>
    <x v="0"/>
    <x v="908"/>
    <x v="803"/>
    <s v="Sarah Troyer, Bradley Hamilton, Kevin McGarry, Samantha Gracie"/>
    <x v="12"/>
    <s v="November 15, 2020"/>
    <x v="22"/>
    <s v="TV-G"/>
    <x v="79"/>
    <x v="26"/>
    <m/>
    <m/>
    <x v="0"/>
    <x v="22"/>
    <d v="2020-11-15T00:00:00"/>
    <x v="10"/>
    <s v="An ambitious entertainment lawyer tries to sign a singing sensation in his sister's small town, but a local soon captures his attention â€” and heart."/>
  </r>
  <r>
    <x v="909"/>
    <x v="0"/>
    <x v="909"/>
    <x v="805"/>
    <s v="Bing Crosby, Danny Kaye, Rosemary Clooney, Vera-Ellen, Dean Jagger, Mary Wickes, John Brascia, Anne Whitfield, George Chakiris"/>
    <x v="0"/>
    <s v="November 15, 2020"/>
    <x v="49"/>
    <s v="TV-G"/>
    <x v="40"/>
    <x v="8"/>
    <s v=" Classic Movies"/>
    <s v=" Comedies"/>
    <x v="1"/>
    <x v="49"/>
    <d v="2020-11-15T00:00:00"/>
    <x v="10"/>
    <s v="Two war buddies fall for two sisters and follow the girls to a resort owned by their former commanding officer, who is in danger of losing the place."/>
  </r>
  <r>
    <x v="910"/>
    <x v="0"/>
    <x v="910"/>
    <x v="602"/>
    <s v="Haley Webb, Donny Boaz, Cathy Baron, Jason Alan Smith, Dennis Staroselsky, Owen Miller, Shawn Fitzgibbon"/>
    <x v="0"/>
    <s v="November 14, 2020"/>
    <x v="23"/>
    <s v="TV-14"/>
    <x v="67"/>
    <x v="5"/>
    <m/>
    <m/>
    <x v="0"/>
    <x v="23"/>
    <d v="2020-11-14T00:00:00"/>
    <x v="10"/>
    <s v="An unlucky woman finds a solution for her hateful ex, a trying job hunt and a stalker through a charming P.I. â€“ only to endure a new set of problems."/>
  </r>
  <r>
    <x v="911"/>
    <x v="0"/>
    <x v="911"/>
    <x v="806"/>
    <s v="Viraaj Modgill, Jasleen Singh, Pooja Punjabi, Amit Deondi, Ketan Kava, Zeel Thakkar, Manish Bhavan, Viswanathan Sridhar"/>
    <x v="3"/>
    <s v="November 13, 2020"/>
    <x v="0"/>
    <s v="TV-Y7"/>
    <x v="98"/>
    <x v="8"/>
    <s v=" Comedies"/>
    <m/>
    <x v="0"/>
    <x v="0"/>
    <d v="2020-11-13T00:00:00"/>
    <x v="10"/>
    <s v="After a foreboding dream about aliens comes true, a fun-loving trio must prevent human intelligence from being stolen from planet Earth."/>
  </r>
  <r>
    <x v="912"/>
    <x v="0"/>
    <x v="912"/>
    <x v="807"/>
    <s v="Forest Whitaker, Keegan-Michael Key, Hugh Bonneville, Anika Noni Rose, Madalen Mills, Phylicia Rashad, Ricky Martin, Justin Cornwell, Sharon Rose, Lisa Davina Phillip, Kieron Dyer"/>
    <x v="0"/>
    <s v="November 13, 2020"/>
    <x v="0"/>
    <s v="PG"/>
    <x v="10"/>
    <x v="8"/>
    <s v=" Music &amp; Musicals"/>
    <m/>
    <x v="0"/>
    <x v="0"/>
    <d v="2020-11-13T00:00:00"/>
    <x v="10"/>
    <s v="Decades after his trusted apprentice betrayed him, a once-joyful toymaker finds new hope when his kind and curious granddaughter comes into his life."/>
  </r>
  <r>
    <x v="913"/>
    <x v="0"/>
    <x v="913"/>
    <x v="808"/>
    <m/>
    <x v="20"/>
    <s v="November 13, 2020"/>
    <x v="0"/>
    <s v="TV-PG"/>
    <x v="26"/>
    <x v="0"/>
    <s v=" International Movies"/>
    <m/>
    <x v="0"/>
    <x v="0"/>
    <d v="2020-11-13T00:00:00"/>
    <x v="10"/>
    <s v="As urbanization expands throughout society, this documentary discusses the value of finding ways for children to forge real connections with nature."/>
  </r>
  <r>
    <x v="914"/>
    <x v="0"/>
    <x v="914"/>
    <x v="809"/>
    <s v="Sophia Loren, Ibrahima Gueye, Renato Carpentieri, Diego Iosif Pirvu, Massimiliano Rossi, Abril Zamora, Babak Karimi"/>
    <x v="14"/>
    <s v="November 13, 2020"/>
    <x v="0"/>
    <s v="PG-13"/>
    <x v="21"/>
    <x v="1"/>
    <s v=" International Movies"/>
    <m/>
    <x v="0"/>
    <x v="0"/>
    <d v="2020-11-13T00:00:00"/>
    <x v="10"/>
    <s v="A Holocaust survivor running a daycare business forms an unlikely friendship with a bitter street kid when she takes him in after he robs her."/>
  </r>
  <r>
    <x v="915"/>
    <x v="1"/>
    <x v="915"/>
    <x v="810"/>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8"/>
    <s v="November 13, 2020"/>
    <x v="0"/>
    <s v="TV-MA"/>
    <x v="54"/>
    <x v="10"/>
    <s v=" International TV Shows"/>
    <s v=" Spanish-Language TV Shows"/>
    <x v="0"/>
    <x v="0"/>
    <d v="2020-11-13T00:00:00"/>
    <x v="10"/>
    <s v="A millionaire publisher gets a blackmail note â€” his decision can mean life or death. Inspired by a Jack London story but set in contemporary Madrid."/>
  </r>
  <r>
    <x v="916"/>
    <x v="0"/>
    <x v="916"/>
    <x v="708"/>
    <s v="John Lloyd Cruz, Sarah Geronimo, Dante Rivero, Rowell Santiago, Johnny Revilla, Bing Pimental, Daphne OseÃ±a-Paez, Al Tantay, Irma Adlawan, Arno Morales, Miles Ocampo"/>
    <x v="34"/>
    <s v="November 12, 2020"/>
    <x v="17"/>
    <s v="TV-G"/>
    <x v="53"/>
    <x v="15"/>
    <s v=" Romantic Movies"/>
    <m/>
    <x v="1"/>
    <x v="17"/>
    <d v="2020-11-12T00:00:00"/>
    <x v="10"/>
    <s v="After landing a job working for her longtime crush, an optimistic woman realizes that the man of her dreams isn't exactly who she envisioned."/>
  </r>
  <r>
    <x v="917"/>
    <x v="0"/>
    <x v="917"/>
    <x v="811"/>
    <s v="Aga Muhlach, Bea Alonzo, Sandy Andolong, Albie CasiÃ±o, Edward Barber, Maureen Mann, Tim Donadt, Giselle Toengi, Raymond Lauchengco, Beverly Salviejo"/>
    <x v="34"/>
    <s v="November 12, 2020"/>
    <x v="22"/>
    <s v="TV-MA"/>
    <x v="78"/>
    <x v="1"/>
    <s v=" International Movies"/>
    <s v=" Romantic Movies"/>
    <x v="0"/>
    <x v="22"/>
    <d v="2020-11-12T00:00:00"/>
    <x v="10"/>
    <s v="A chance encounter soon intertwines the lives of a reserved businessman and a vibrant photographer who is living with a grave heart condition."/>
  </r>
  <r>
    <x v="918"/>
    <x v="0"/>
    <x v="918"/>
    <x v="812"/>
    <s v="Michael B. Jordan, Melonie Diaz, Octavia Spencer, Kevin Durand, Chad Michael Murray, Ahna O'Reilly, Ariana Neal, Keenan Coogler, Trestin George, Joey Oglesby"/>
    <x v="0"/>
    <s v="November 12, 2020"/>
    <x v="5"/>
    <s v="R"/>
    <x v="22"/>
    <x v="1"/>
    <s v=" Independent Movies"/>
    <m/>
    <x v="1"/>
    <x v="5"/>
    <d v="2020-11-12T00:00:00"/>
    <x v="10"/>
    <s v="This dramatic rendering of a real-life tragedy recounts the final hours of Oscar Grant, shot by San Francisco transit police on New Year's Day, 2009."/>
  </r>
  <r>
    <x v="919"/>
    <x v="0"/>
    <x v="919"/>
    <x v="813"/>
    <s v="Abhishek Bachchan, Aditya Roy Kapur, Rajkummar Rao, Sanya Malhotra, Fatima Sana Shaikh, Pankaj Tripathi, Rohit Saraf, Shalini Vatsa, Pearle Maaney"/>
    <x v="3"/>
    <s v="November 12, 2020"/>
    <x v="0"/>
    <s v="TV-MA"/>
    <x v="58"/>
    <x v="3"/>
    <s v=" Dramas"/>
    <s v=" International Movies"/>
    <x v="0"/>
    <x v="0"/>
    <d v="2020-11-12T00:00:00"/>
    <x v="10"/>
    <s v="From a resurfaced sex tape to a rogue suitcase of money, four wildly different stories overlap at the whims of fate, chance and one eccentric criminal."/>
  </r>
  <r>
    <x v="920"/>
    <x v="0"/>
    <x v="920"/>
    <x v="814"/>
    <s v="Renato Quattordio, Malena Narvay, ThomÃ¡s Lepera, JerÃ³nimo Giocondo Bosia, TomÃ¡s Wicz, TomÃ¡s Raimondi, Majo Chicar, Agustina Cabo"/>
    <x v="11"/>
    <s v="November 12, 2020"/>
    <x v="23"/>
    <s v="TV-MA"/>
    <x v="7"/>
    <x v="1"/>
    <s v=" International Movies"/>
    <s v=" LGBTQ Movies"/>
    <x v="0"/>
    <x v="23"/>
    <d v="2020-11-12T00:00:00"/>
    <x v="10"/>
    <s v="To cope with a friend's death, a teen blogs about his daily life but falls further into an existential crisis while experiencing a sexual awakening."/>
  </r>
  <r>
    <x v="921"/>
    <x v="0"/>
    <x v="921"/>
    <x v="511"/>
    <s v="Brittany Snow, Scott Porter, Jessica Stroup, Dana Davis, Collins Pennie, Kelly Blatz, James Ransone, Brianne Davis, Kellan Lutz, Mary Mara, Ming-Na Wen, Johnathon Schaech, Idris Elba"/>
    <x v="0"/>
    <s v="November 12, 2020"/>
    <x v="17"/>
    <s v="PG-13"/>
    <x v="17"/>
    <x v="4"/>
    <m/>
    <m/>
    <x v="1"/>
    <x v="17"/>
    <d v="2020-11-12T00:00:00"/>
    <x v="10"/>
    <s v="On prom night, a high school senior still struggling with her nightmare past tries to evade a killer bent on ending the party for her and her friends."/>
  </r>
  <r>
    <x v="922"/>
    <x v="1"/>
    <x v="922"/>
    <x v="815"/>
    <s v="Gloria Groove, Alexia Twister"/>
    <x v="20"/>
    <s v="November 11, 2020"/>
    <x v="0"/>
    <s v="TV-14"/>
    <x v="54"/>
    <x v="11"/>
    <s v=" Reality TV"/>
    <m/>
    <x v="0"/>
    <x v="0"/>
    <d v="2020-11-11T00:00:00"/>
    <x v="10"/>
    <s v="Gloria Groove and Alexia Twister make drag dreams come true as they help six artists find the confidence to own the stage in this makeover show."/>
  </r>
  <r>
    <x v="923"/>
    <x v="0"/>
    <x v="923"/>
    <x v="816"/>
    <s v="Lavinia Wilson, Elyas M'Barek, Anna Unterberger, Lukas Spisser, Iva HÃ¶pperger, Fedor Teyml, Marta Manduca, Maria HofstÃ¤tter, Tina Haller"/>
    <x v="39"/>
    <s v="November 11, 2020"/>
    <x v="0"/>
    <s v="TV-MA"/>
    <x v="20"/>
    <x v="1"/>
    <s v=" International Movies"/>
    <m/>
    <x v="0"/>
    <x v="0"/>
    <d v="2020-11-11T00:00:00"/>
    <x v="10"/>
    <s v="A couple facing fertility issues finds their marriage tested on a vacation to a Sardinian resort â€” and the family next door only adds to the tension."/>
  </r>
  <r>
    <x v="924"/>
    <x v="1"/>
    <x v="924"/>
    <x v="817"/>
    <m/>
    <x v="0"/>
    <s v="November 10, 2020"/>
    <x v="21"/>
    <s v="TV-14"/>
    <x v="54"/>
    <x v="13"/>
    <m/>
    <m/>
    <x v="1"/>
    <x v="21"/>
    <d v="2020-11-10T00:00:00"/>
    <x v="10"/>
    <s v="Five kids and their resilient families navigate the treatments and traumas of pediatric cancer in this documentary filmed over the course of six years."/>
  </r>
  <r>
    <x v="925"/>
    <x v="0"/>
    <x v="925"/>
    <x v="818"/>
    <s v="Temi Otedola, Jimmy Jean-Louis, Joke Silva, Gabriel Afolayan, Adjetey Anang, Ini Edo, Sadiq Daba, Wole Olowomojuore, Yomi Fash-Lanso, Bukunmi Oluwashina, Bienvenu Neba, Ray Reboul, Ibukun Awosika, Seun Kuti"/>
    <x v="7"/>
    <s v="November 6, 2020"/>
    <x v="0"/>
    <s v="TV-MA"/>
    <x v="109"/>
    <x v="1"/>
    <s v=" International Movies"/>
    <m/>
    <x v="0"/>
    <x v="0"/>
    <d v="2020-11-06T00:00:00"/>
    <x v="10"/>
    <s v="A bright student in Nigeria takes on the academic establishment when she reports a popular professor who tried to rape her. Based on real events."/>
  </r>
  <r>
    <x v="926"/>
    <x v="0"/>
    <x v="926"/>
    <x v="819"/>
    <s v="Wang Yu-ping, Yuri Chen, Shiny Yao, Pii Liu, Mike Lin, Edison Song, Xia Teng-hong, Moon Lee"/>
    <x v="21"/>
    <s v="November 6, 2020"/>
    <x v="0"/>
    <s v="TV-MA"/>
    <x v="41"/>
    <x v="1"/>
    <s v=" International Movies"/>
    <m/>
    <x v="0"/>
    <x v="0"/>
    <d v="2020-11-06T00:00:00"/>
    <x v="10"/>
    <s v="After a sex video subjects her friend to mockery and bullying, a transfer student sets out to reveal the truth as campus secrets come to light."/>
  </r>
  <r>
    <x v="927"/>
    <x v="0"/>
    <x v="927"/>
    <x v="820"/>
    <s v="Antonio de la Torre, BelÃ©n Cuesta, Vicente Vergara, JosÃ© Manuel Poga, Emilio Palacios"/>
    <x v="8"/>
    <s v="November 6, 2020"/>
    <x v="23"/>
    <s v="TV-MA"/>
    <x v="68"/>
    <x v="1"/>
    <s v=" Independent Movies"/>
    <s v=" International Movies"/>
    <x v="0"/>
    <x v="23"/>
    <d v="2020-11-06T00:00:00"/>
    <x v="10"/>
    <s v="Fearing retribution, a Republican from the Spanish Civil War hides in his home for more than 30 years with the help of his wife. Based on true events."/>
  </r>
  <r>
    <x v="928"/>
    <x v="0"/>
    <x v="928"/>
    <x v="821"/>
    <s v="Johnny Simmons, Maria Bello, Brittany Snow, Kumail Nanjiani, Beck Bennett, Paul Wesley, Jane Lynch, J.K. Simmons, Lenora Crichlow"/>
    <x v="0"/>
    <s v="November 6, 2020"/>
    <x v="32"/>
    <s v="R"/>
    <x v="21"/>
    <x v="3"/>
    <m/>
    <m/>
    <x v="1"/>
    <x v="32"/>
    <d v="2020-11-06T00:00:00"/>
    <x v="10"/>
    <s v="A sex therapist with pituitary issues finally gets to experience puberty in all its glory at age 30, when an operation unleashes his raging hormones."/>
  </r>
  <r>
    <x v="929"/>
    <x v="0"/>
    <x v="929"/>
    <x v="822"/>
    <s v="Nia Fairweather, Chris Noth, Cooper Koch, Tyra Ferrell, Denny Dillon, Adriana DeMeo, Otoja Abit, David Anzuelo, Camilla Harden, Natasha Goodman, Avery Whitted, Tony D. Head, Joe Perrino"/>
    <x v="0"/>
    <s v="November 5, 2020"/>
    <x v="0"/>
    <s v="TV-MA"/>
    <x v="0"/>
    <x v="1"/>
    <s v=" LGBTQ Movies"/>
    <s v=" Romantic Movies"/>
    <x v="0"/>
    <x v="0"/>
    <d v="2020-11-05T00:00:00"/>
    <x v="10"/>
    <s v="As her wedding nears, a bride-to-be is visited by an angel who reveals what could have been if she'd followed feelings for her childhood best friend."/>
  </r>
  <r>
    <x v="930"/>
    <x v="0"/>
    <x v="930"/>
    <x v="274"/>
    <s v="Liza Soberano, Enrique Gil, Adrian Alandy, Jasmine Curtis-Smith, Sylvia Sanchez, Nonie Buencamino, Xia Vigor, Richard Manabat"/>
    <x v="34"/>
    <s v="November 5, 2020"/>
    <x v="23"/>
    <s v="TV-14"/>
    <x v="6"/>
    <x v="1"/>
    <s v=" International Movies"/>
    <s v=" Romantic Movies"/>
    <x v="0"/>
    <x v="23"/>
    <d v="2020-11-05T00:00:00"/>
    <x v="10"/>
    <s v="Eight years after their breakup, college sweethearts Christine and Raf reconnect at different points in their lives as feelings from the past resurface."/>
  </r>
  <r>
    <x v="931"/>
    <x v="1"/>
    <x v="931"/>
    <x v="823"/>
    <m/>
    <x v="11"/>
    <s v="November 5, 2020"/>
    <x v="0"/>
    <s v="TV-14"/>
    <x v="54"/>
    <x v="10"/>
    <s v=" Docuseries"/>
    <s v=" International TV Shows"/>
    <x v="0"/>
    <x v="0"/>
    <d v="2020-11-05T00:00:00"/>
    <x v="10"/>
    <s v="A woman is found dead in her bathtub, with a puddle of blood nearby. Her husband theorizes she had an accident. But an autopsy tells a different story."/>
  </r>
  <r>
    <x v="932"/>
    <x v="0"/>
    <x v="932"/>
    <x v="824"/>
    <s v="Natalie Hall, Evan Williams, Michael Gordon Shore, Steve Cumyn, Albert Brooks"/>
    <x v="12"/>
    <s v="November 5, 2020"/>
    <x v="0"/>
    <s v="TV-G"/>
    <x v="67"/>
    <x v="3"/>
    <s v=" Romantic Movies"/>
    <m/>
    <x v="0"/>
    <x v="0"/>
    <d v="2020-11-05T00:00:00"/>
    <x v="10"/>
    <s v="Longtime friends and local radio hosts Maggie and Jack fake it as a couple for their families and listeners in hopes of getting their show syndicated."/>
  </r>
  <r>
    <x v="933"/>
    <x v="0"/>
    <x v="933"/>
    <x v="825"/>
    <s v="Angel Locsin, Angelica Panganiban, Dingdong Dantes, Zanjoe Marudo, Miguel Vergara, Gina PareÃ±o, Carmina Villarroel, Agot Isidro"/>
    <x v="34"/>
    <s v="November 5, 2020"/>
    <x v="11"/>
    <s v="TV-14"/>
    <x v="19"/>
    <x v="1"/>
    <s v=" International Movies"/>
    <s v=" Romantic Movies"/>
    <x v="1"/>
    <x v="11"/>
    <d v="2020-11-05T00:00:00"/>
    <x v="10"/>
    <s v="When her son's condition becomes severe, a woman reconnects with the biological father. But the reunion puts a strain on their respective relationships."/>
  </r>
  <r>
    <x v="934"/>
    <x v="0"/>
    <x v="934"/>
    <x v="826"/>
    <s v="Kat Graham, Alexander Ludwig, Virginia Madsen, Janet Kidder, Jeff Joseph, Bethany Brown, Trezzo Mahoro, Rohan Campbell, Aliza Vellani, Aaron Douglas, Xavier de Guzman, Bruce Best"/>
    <x v="0"/>
    <s v="November 5, 2020"/>
    <x v="0"/>
    <s v="TV-G"/>
    <x v="9"/>
    <x v="8"/>
    <s v=" Comedies"/>
    <s v=" Romantic Movies"/>
    <x v="0"/>
    <x v="0"/>
    <d v="2020-11-05T00:00:00"/>
    <x v="10"/>
    <s v="A by-the-book political aide falls for a big-hearted Air Force pilot while looking to shut down his tropical base and its airborne Christmas tradition."/>
  </r>
  <r>
    <x v="935"/>
    <x v="0"/>
    <x v="935"/>
    <x v="803"/>
    <s v="Kaitlyn Leeb, Nick Hounslow, Josh Dean, Melinda Shankar, Liam MacDonald, Ilamaria Ebrahim, Charles Shaughnessy, Julia Baldwin"/>
    <x v="12"/>
    <s v="November 4, 2020"/>
    <x v="22"/>
    <s v="TV-PG"/>
    <x v="45"/>
    <x v="3"/>
    <s v=" Dramas"/>
    <s v=" Romantic Movies"/>
    <x v="0"/>
    <x v="22"/>
    <d v="2020-11-04T00:00:00"/>
    <x v="10"/>
    <s v="A dedicated pediatrician reconsiders her feelings for a carefree prince as he secretly recovers from a ski accident alongside her young patients."/>
  </r>
  <r>
    <x v="936"/>
    <x v="0"/>
    <x v="936"/>
    <x v="827"/>
    <s v="Keerthy Suresh, Dr. Rajendra Prasad, Jagapathi Babu, V. K. Naresh, Nadhiya, Naveen Chandra, Sumanth Shailendra, Kamal Kamaraju, Praveen, Pujitha Ponnada, Divya Sripada"/>
    <x v="3"/>
    <s v="November 4, 2020"/>
    <x v="0"/>
    <s v="TV-PG"/>
    <x v="56"/>
    <x v="1"/>
    <s v=" International Movies"/>
    <m/>
    <x v="0"/>
    <x v="0"/>
    <d v="2020-11-04T00:00:00"/>
    <x v="10"/>
    <s v="Uprooted to America, an aspiring Indian entrepreneur confronts disapproval, sexism and rivalry as she draws from her culture to start a tea business."/>
  </r>
  <r>
    <x v="937"/>
    <x v="0"/>
    <x v="937"/>
    <x v="828"/>
    <s v="Felix Lobrecht"/>
    <x v="2"/>
    <s v="November 3, 2020"/>
    <x v="0"/>
    <s v="TV-MA"/>
    <x v="95"/>
    <x v="12"/>
    <m/>
    <m/>
    <x v="0"/>
    <x v="0"/>
    <d v="2020-11-03T00:00:00"/>
    <x v="10"/>
    <s v="Felix Lobrecht aims his dark humor at overly polite culture, weird laughter, the sheer awkwardness of a walking baby and more in this stand-up special."/>
  </r>
  <r>
    <x v="938"/>
    <x v="0"/>
    <x v="938"/>
    <x v="829"/>
    <s v="Masami Nagasawa, Sadao Abe, Daiken Okudaira"/>
    <x v="6"/>
    <s v="November 3, 2020"/>
    <x v="0"/>
    <s v="TV-14"/>
    <x v="4"/>
    <x v="1"/>
    <s v=" International Movies"/>
    <m/>
    <x v="0"/>
    <x v="0"/>
    <d v="2020-11-03T00:00:00"/>
    <x v="10"/>
    <s v="Shuheiâ€™s erratic mother feels threatened when he starts to awaken to a world beyond her distorted control, sending the family hurtling towards tragedy."/>
  </r>
  <r>
    <x v="939"/>
    <x v="0"/>
    <x v="939"/>
    <x v="830"/>
    <s v="Sophie Thatcher, Pedro Pascal, Jay Duplass, Andre Royo, Sheila Vand, Anwan Glover"/>
    <x v="12"/>
    <s v="November 2, 2020"/>
    <x v="22"/>
    <s v="R"/>
    <x v="18"/>
    <x v="7"/>
    <s v=" Thrillers"/>
    <m/>
    <x v="0"/>
    <x v="22"/>
    <d v="2020-11-02T00:00:00"/>
    <x v="10"/>
    <s v="A father and daughter travel to an alien moon in search of a valuable gem but are forced to alter their plans when a nefarious outlaw gets involved."/>
  </r>
  <r>
    <x v="940"/>
    <x v="0"/>
    <x v="940"/>
    <x v="831"/>
    <s v="Danny Glover, Denise Richards, Cameron Seely, Sean O'Bryan, Katrina Begin, Jake Van Wagoner, Douglas Spain, Dawson Ehlke"/>
    <x v="0"/>
    <s v="November 1, 2020"/>
    <x v="23"/>
    <s v="TV-PG"/>
    <x v="67"/>
    <x v="8"/>
    <s v=" Comedies"/>
    <m/>
    <x v="0"/>
    <x v="23"/>
    <d v="2020-11-01T00:00:00"/>
    <x v="10"/>
    <s v="Stranded at school before holiday break, a precocious girl gets into the spirit of saving when a trio of robbers trespass and hold the janitor hostage."/>
  </r>
  <r>
    <x v="941"/>
    <x v="0"/>
    <x v="941"/>
    <x v="832"/>
    <s v="Leslie Bellair, Brad Hyland, Brody Rose, Carol Aebersold"/>
    <x v="0"/>
    <s v="November 1, 2020"/>
    <x v="0"/>
    <s v="TV-Y"/>
    <x v="119"/>
    <x v="8"/>
    <m/>
    <m/>
    <x v="0"/>
    <x v="0"/>
    <d v="2020-11-01T00:00:00"/>
    <x v="10"/>
    <s v="An elite team of elves â€“ and their furry fox cub friends â€“ help bring the Christmas spirit to a boy whose mom may not make it home for the holidays."/>
  </r>
  <r>
    <x v="942"/>
    <x v="0"/>
    <x v="942"/>
    <x v="832"/>
    <s v="Brad Hyland, Drew Barber, Ashley Roberts, Lowrey Brown, Kristyl Tift, Manny Mahen, Olivia Berkeley, Eleanor Rocha"/>
    <x v="0"/>
    <s v="November 1, 2020"/>
    <x v="0"/>
    <s v="TV-Y"/>
    <x v="130"/>
    <x v="8"/>
    <m/>
    <m/>
    <x v="0"/>
    <x v="0"/>
    <d v="2020-11-01T00:00:00"/>
    <x v="10"/>
    <s v="Determined to help Santa get ready for his merry rounds of gift-giving, a team of special elves wrangles in more reindeer and much-needed holiday magic."/>
  </r>
  <r>
    <x v="943"/>
    <x v="0"/>
    <x v="943"/>
    <x v="833"/>
    <s v="Josh Hutcherson, Samantha Bee, Martin Short, Morena Baccarin, Jeff Dunham, John Cleese"/>
    <x v="12"/>
    <s v="November 1, 2020"/>
    <x v="22"/>
    <s v="PG"/>
    <x v="0"/>
    <x v="8"/>
    <m/>
    <m/>
    <x v="0"/>
    <x v="22"/>
    <d v="2020-11-01T00:00:00"/>
    <x v="10"/>
    <s v="When Blitzen suddenly retires, a miniature horse determined to join Santa's reindeer team faces fierce competition in the North Pole tryouts."/>
  </r>
  <r>
    <x v="944"/>
    <x v="0"/>
    <x v="944"/>
    <x v="834"/>
    <s v="Fred Savage, Howie Mandel, Daniel Stern, Margaret Whitton, Rick Ducommun, Frank Whaley, Ben Savage, William Murray Weiss, Devin Ratray, Amber Barretto"/>
    <x v="0"/>
    <s v="November 1, 2020"/>
    <x v="27"/>
    <s v="PG"/>
    <x v="19"/>
    <x v="8"/>
    <s v=" Comedies"/>
    <m/>
    <x v="1"/>
    <x v="27"/>
    <d v="2020-11-01T00:00:00"/>
    <x v="10"/>
    <s v="Brian knows there are creatures under his bed. When he faces his fears and confronts them, however, he makes some hilariously weird new friends."/>
  </r>
  <r>
    <x v="945"/>
    <x v="0"/>
    <x v="945"/>
    <x v="835"/>
    <s v="Mark Wahlberg, Lauren Cohan, Iko Uwais, John Malkovich, Ronda Rousey, Carlo Alban, Sam Medina, Terry Kinney, Nikolai Nikolaeff, Natasha Goubskaya"/>
    <x v="0"/>
    <s v="November 1, 2020"/>
    <x v="22"/>
    <s v="R"/>
    <x v="32"/>
    <x v="6"/>
    <m/>
    <m/>
    <x v="0"/>
    <x v="22"/>
    <d v="2020-11-01T00:00:00"/>
    <x v="10"/>
    <s v="An officer in a top-secret CIA unit leads his team in escorting a prized intelligence asset to safety, with enemy forces hot on their trail."/>
  </r>
  <r>
    <x v="946"/>
    <x v="0"/>
    <x v="946"/>
    <x v="836"/>
    <s v="Christopher Abbott, Mia Wasikowska, Laia Costa, Marin Ireland, Maria Dizzia, Wendell Pierce, Olivia Bond, Dakota Lustick"/>
    <x v="0"/>
    <s v="November 1, 2020"/>
    <x v="22"/>
    <s v="R"/>
    <x v="72"/>
    <x v="1"/>
    <s v=" Independent Movies"/>
    <s v=" Thrillers"/>
    <x v="0"/>
    <x v="22"/>
    <d v="2020-11-01T00:00:00"/>
    <x v="10"/>
    <s v="A family man plots to kill a spellbinding sex worker but ends up in a psychosexual exercise to outwit his twisted target."/>
  </r>
  <r>
    <x v="947"/>
    <x v="0"/>
    <x v="947"/>
    <x v="549"/>
    <s v="Joseph Gordon-Levitt, Shailene Woodley, Zachary Quinto, Melissa Leo, Tom Wilkinson, Timothy Olyphant, Nicolas Cage, Rhys Ifans, Joely Richardson, Scott Eastwood, Ben Schnetzer, Logan Marshall-Green"/>
    <x v="1"/>
    <s v="November 1, 2020"/>
    <x v="32"/>
    <s v="R"/>
    <x v="111"/>
    <x v="1"/>
    <s v=" Thrillers"/>
    <m/>
    <x v="1"/>
    <x v="32"/>
    <d v="2020-11-01T00:00:00"/>
    <x v="10"/>
    <s v="This thriller traces Edward Snowden's journey from Army recruit to disillusioned government analyst bent on exposing vast U.S. surveillance programs."/>
  </r>
  <r>
    <x v="948"/>
    <x v="0"/>
    <x v="948"/>
    <x v="650"/>
    <s v="Naomi Watts, Ewan McGregor, Tom Holland, Samuel Joslin, Oaklee Pendergast, Marta Etura, SÃ¶nke MÃ¶hring, Geraldine Chaplin, Ploy Jindachote, Jomjaoi Sae-Limh"/>
    <x v="8"/>
    <s v="November 1, 2020"/>
    <x v="11"/>
    <s v="PG-13"/>
    <x v="31"/>
    <x v="1"/>
    <m/>
    <m/>
    <x v="1"/>
    <x v="11"/>
    <d v="2020-11-01T00:00:00"/>
    <x v="10"/>
    <s v="Tracking one family's harrowing experiences, this gripping drama depicts the chaos generated by the massive 2004 tsunami in Southeast Asia."/>
  </r>
  <r>
    <x v="949"/>
    <x v="0"/>
    <x v="949"/>
    <x v="837"/>
    <s v="Pat Morita, Hilary Swank, Michael Ironside, Constance Towers, Chris Conrad, Arsenio &quot;Sonny&quot; Trinidad, Michael Cavalieri, Walton Goggins"/>
    <x v="0"/>
    <s v="November 1, 2020"/>
    <x v="24"/>
    <s v="PG"/>
    <x v="53"/>
    <x v="6"/>
    <s v=" Dramas"/>
    <s v=" Sports Movies"/>
    <x v="1"/>
    <x v="24"/>
    <d v="2020-11-01T00:00:00"/>
    <x v="10"/>
    <s v="In Boston, karate master Mr. Miyagi finds a new pupil in troubled teen Julie Pierce when she gets bullied by a group of relentless classmates."/>
  </r>
  <r>
    <x v="950"/>
    <x v="0"/>
    <x v="950"/>
    <x v="738"/>
    <s v="Matt Jones, Noureen DeWulf, John Ducey, Matty Cardarople, Jeff Fahey, Christina Moore, Gabriel Tigerman, Ali Afshar, Tyler Jacob Moore, Jessica Serfaty"/>
    <x v="0"/>
    <s v="November 1, 2020"/>
    <x v="0"/>
    <s v="R"/>
    <x v="53"/>
    <x v="3"/>
    <s v=" Sports Movies"/>
    <m/>
    <x v="0"/>
    <x v="0"/>
    <d v="2020-11-01T00:00:00"/>
    <x v="10"/>
    <s v="To claim a big inheritance, a down-on-his-luck mechanic must win a series of competitions as outlined in his birth father's will."/>
  </r>
  <r>
    <x v="951"/>
    <x v="1"/>
    <x v="951"/>
    <x v="838"/>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20"/>
    <s v="October 31, 2020"/>
    <x v="6"/>
    <s v="TV-PG"/>
    <x v="54"/>
    <x v="23"/>
    <s v=" International TV Shows"/>
    <m/>
    <x v="1"/>
    <x v="6"/>
    <d v="2020-10-31T00:00:00"/>
    <x v="11"/>
    <s v="This docuseries spotlights Afro-Brazilian thinkers sharing their individual journeys and discussing representation, entrepreneurship and community."/>
  </r>
  <r>
    <x v="952"/>
    <x v="0"/>
    <x v="952"/>
    <x v="839"/>
    <s v="Thomas Gullestad, Jonathan Rhys Meyers, Marie Blokhus, Mads SjÃ¸gÃ¥rd Pettersen, Vegar Hoel, HÃ¥kon T. Nielsen, Eirik Risholm Velle, Daniel Frikstad, Eric Dirnes, Alexander Zwart"/>
    <x v="52"/>
    <s v="October 31, 2020"/>
    <x v="22"/>
    <s v="TV-MA"/>
    <x v="71"/>
    <x v="6"/>
    <s v=" Dramas"/>
    <s v=" International Movies"/>
    <x v="0"/>
    <x v="22"/>
    <d v="2020-10-31T00:00:00"/>
    <x v="11"/>
    <s v="Based on true events, this story follows a Norwegian saboteurâ€™s harrowing struggle to reach safety after escaping a Nazi attack during World War II."/>
  </r>
  <r>
    <x v="953"/>
    <x v="0"/>
    <x v="953"/>
    <x v="840"/>
    <s v="Victoria Barabas, Gino Anthony Pesi, Jake Allyn, Deborah Van Valkenburgh, Jessica Meraz, Jack Fisher, Eve Sigall, Jerod Meagher"/>
    <x v="0"/>
    <s v="October 30, 2020"/>
    <x v="23"/>
    <s v="TV-14"/>
    <x v="67"/>
    <x v="1"/>
    <s v=" Independent Movies"/>
    <s v=" Thrillers"/>
    <x v="0"/>
    <x v="23"/>
    <d v="2020-10-30T00:00:00"/>
    <x v="11"/>
    <s v="A woman stages her own suicide but still lives in fear of her abusive ex-boyfriend tracking her down and stealing the son he never knew he had."/>
  </r>
  <r>
    <x v="954"/>
    <x v="0"/>
    <x v="954"/>
    <x v="841"/>
    <s v="á¹¢á»páº¹Ì DÃ¬rÃ­sÃ¹, Wunmi Mosaku, Matt Smith, Malaika Wakoli-Abigaba"/>
    <x v="1"/>
    <s v="October 30, 2020"/>
    <x v="0"/>
    <s v="TV-14"/>
    <x v="20"/>
    <x v="4"/>
    <s v=" Independent Movies"/>
    <m/>
    <x v="0"/>
    <x v="0"/>
    <d v="2020-10-30T00:00:00"/>
    <x v="11"/>
    <s v="As a young couple from war-torn South Sudan seeks asylum and a fresh start in England, theyâ€™re tormented by a sinister force living in their new home."/>
  </r>
  <r>
    <x v="955"/>
    <x v="0"/>
    <x v="955"/>
    <x v="842"/>
    <s v="Chris Attoh, Adesua Etomi, Uzor Arukwe, Sika Osei, Leonora Okien, Shawn Faqua, Tina Mba"/>
    <x v="7"/>
    <s v="October 30, 2020"/>
    <x v="6"/>
    <s v="TV-14"/>
    <x v="31"/>
    <x v="1"/>
    <s v=" International Movies"/>
    <m/>
    <x v="1"/>
    <x v="6"/>
    <d v="2020-10-30T00:00:00"/>
    <x v="11"/>
    <s v="A convicted murderer gets out of prison and reunites with his wife, who is plotting revenge against him after years of physical and emotional abuse."/>
  </r>
  <r>
    <x v="956"/>
    <x v="0"/>
    <x v="956"/>
    <x v="843"/>
    <s v="Shabana Azmi, Leela Samson, Sanjeeda Sheikh, Satyadeep Misra, Riva Arora, Hetvi Bhanushali, Rose Rathod"/>
    <x v="3"/>
    <s v="October 30, 2020"/>
    <x v="0"/>
    <s v="TV-14"/>
    <x v="13"/>
    <x v="4"/>
    <s v=" International Movies"/>
    <m/>
    <x v="0"/>
    <x v="0"/>
    <d v="2020-10-30T00:00:00"/>
    <x v="11"/>
    <s v="When a restless spirit curses a village that has a history of female infanticide, the town's fate lies in the hands of a 10-year-old girl."/>
  </r>
  <r>
    <x v="957"/>
    <x v="0"/>
    <x v="957"/>
    <x v="844"/>
    <s v="Lannick Gautry, Stanislas Merhar, Kaaris, David Belle, Jean Reno, Claudia Cardinale, GÃ©rard Lanvin, Patrick Catalifo, Moussa Maaskri, Catherine Marchal"/>
    <x v="9"/>
    <s v="October 30, 2020"/>
    <x v="0"/>
    <s v="TV-MA"/>
    <x v="11"/>
    <x v="1"/>
    <s v=" International Movies"/>
    <s v=" Thrillers"/>
    <x v="0"/>
    <x v="0"/>
    <d v="2020-10-30T00:00:00"/>
    <x v="11"/>
    <s v="Caught in the crosshairs of police corruption and Marseilleâ€™s warring gangs, a loyal cop must protect his squad by taking matters into his own hands."/>
  </r>
  <r>
    <x v="958"/>
    <x v="0"/>
    <x v="958"/>
    <x v="845"/>
    <s v="Juli FÃ bregas, Ximena Romo, HÃ©ctor Illanes, Dolores Heredia"/>
    <x v="17"/>
    <s v="October 30, 2020"/>
    <x v="0"/>
    <s v="TV-MA"/>
    <x v="20"/>
    <x v="4"/>
    <s v=" International Movies"/>
    <m/>
    <x v="0"/>
    <x v="0"/>
    <d v="2020-10-30T00:00:00"/>
    <x v="11"/>
    <s v="In this horror movie, a retired priest haunted by his sins is pulled back into the darkness when a friend begs him to help his possessed daughter."/>
  </r>
  <r>
    <x v="959"/>
    <x v="0"/>
    <x v="959"/>
    <x v="846"/>
    <s v="Daniel Padilla, Kathryn Bernardo, Shaina Magdayao, Paulo Avelino, Matet De Leon, Janus del Prado, Miles Ocampo, Clarence Delgado, CJ Navato, Michelle Vito"/>
    <x v="34"/>
    <s v="October 29, 2020"/>
    <x v="5"/>
    <s v="TV-14"/>
    <x v="8"/>
    <x v="4"/>
    <s v=" International Movies"/>
    <m/>
    <x v="1"/>
    <x v="5"/>
    <d v="2020-10-29T00:00:00"/>
    <x v="11"/>
    <s v="After ignoring superstitions, a group of teenagers find themselves in a fight for their lives when they are haunted â€” and hunted â€” by an evil spirit."/>
  </r>
  <r>
    <x v="960"/>
    <x v="0"/>
    <x v="960"/>
    <x v="847"/>
    <s v="Emma Roberts, Luke Bracey, Kristin Chenoweth, Frances Fisher, Jessica Capshaw, Andrew Bachelor, Cynthy Wu, Alex Moffat, Manish Dayal"/>
    <x v="0"/>
    <s v="October 28, 2020"/>
    <x v="0"/>
    <s v="TV-MA"/>
    <x v="44"/>
    <x v="3"/>
    <s v=" Romantic Movies"/>
    <m/>
    <x v="0"/>
    <x v="0"/>
    <d v="2020-10-28T00:00:00"/>
    <x v="11"/>
    <s v="Fed up with being single on holidays, two strangers agree to be each other's platonic plus-ones all year long, only to catch real feelings along the way."/>
  </r>
  <r>
    <x v="961"/>
    <x v="0"/>
    <x v="961"/>
    <x v="848"/>
    <s v="Dane DeHaan, James Hetfield, Lars Ulrich, Kirk Hammett, Robert Trujillo"/>
    <x v="0"/>
    <s v="October 28, 2020"/>
    <x v="5"/>
    <s v="R"/>
    <x v="20"/>
    <x v="24"/>
    <m/>
    <m/>
    <x v="1"/>
    <x v="5"/>
    <d v="2020-10-28T00:00:00"/>
    <x v="11"/>
    <s v="As heavy metal band Metallica tears up the stage, a young roadie is sent on an urgent errand. But his mission soon takes a surreal turn."/>
  </r>
  <r>
    <x v="962"/>
    <x v="0"/>
    <x v="962"/>
    <x v="849"/>
    <s v="Julia Wieniawa-Narkiewicz, MichaÅ‚ Lupa, Wiktoria GÄ…siewska, StanisÅ‚aw Cywka, Sebastian Dela, Gabriela MuskaÅ‚a, MichaÅ‚ Zbroja, MirosÅ‚aw Zbrojewicz, Piotr Cyrwus, Olaf Lubaszenko, Wojciech Mecwaldowski"/>
    <x v="23"/>
    <s v="October 28, 2020"/>
    <x v="0"/>
    <s v="TV-MA"/>
    <x v="6"/>
    <x v="4"/>
    <s v=" International Movies"/>
    <m/>
    <x v="0"/>
    <x v="0"/>
    <d v="2020-10-28T00:00:00"/>
    <x v="11"/>
    <s v="Addicted to technology, a group of teens attends a rehabilitation camp in the forest, but a sinister force there intends to take them offline forever."/>
  </r>
  <r>
    <x v="963"/>
    <x v="0"/>
    <x v="963"/>
    <x v="850"/>
    <m/>
    <x v="0"/>
    <s v="October 28, 2020"/>
    <x v="0"/>
    <s v="TV-PG"/>
    <x v="31"/>
    <x v="0"/>
    <m/>
    <m/>
    <x v="0"/>
    <x v="0"/>
    <d v="2020-10-28T00:00:00"/>
    <x v="11"/>
    <s v="After unearthing a tomb that had been untouched for 4,400 years, Egyptian archaeologists attempt to decipher the history of the extraordinary find."/>
  </r>
  <r>
    <x v="964"/>
    <x v="0"/>
    <x v="964"/>
    <x v="851"/>
    <m/>
    <x v="11"/>
    <s v="October 27, 2020"/>
    <x v="0"/>
    <s v="TV-14"/>
    <x v="21"/>
    <x v="0"/>
    <s v=" International Movies"/>
    <s v=" Sports Movies"/>
    <x v="0"/>
    <x v="0"/>
    <d v="2020-10-27T00:00:00"/>
    <x v="11"/>
    <s v="An Argentine journalist strives to prove that his countryman, tennis star Guillermo Vilas, was wrongly denied the No. 1 world ranking in the 1970s."/>
  </r>
  <r>
    <x v="965"/>
    <x v="0"/>
    <x v="965"/>
    <x v="852"/>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x v="0"/>
    <s v="TV-MA"/>
    <x v="121"/>
    <x v="3"/>
    <m/>
    <m/>
    <x v="0"/>
    <x v="0"/>
    <d v="2020-10-27T00:00:00"/>
    <x v="11"/>
    <s v="Comedian and Trump lip-synching sensation Sarah Cooper tackles politics, race and other light topics in a sketch special packed with celebrity guests."/>
  </r>
  <r>
    <x v="966"/>
    <x v="1"/>
    <x v="966"/>
    <x v="853"/>
    <s v="Mike He, Ivy Shao, Anson Chen, Jane Chang, Roy Chang, Amanda Chou, Johnny Yang, Yin Chao-te, Tan Ai-Chen, Chen Bor-jeng, Dewi Chien"/>
    <x v="21"/>
    <s v="October 26, 2020"/>
    <x v="0"/>
    <s v="TV-14"/>
    <x v="54"/>
    <x v="11"/>
    <s v=" Romantic TV Shows"/>
    <s v=" TV Mysteries"/>
    <x v="0"/>
    <x v="0"/>
    <d v="2020-10-26T00:00:00"/>
    <x v="11"/>
    <s v="A baker by day and demon fighter by night, a reincarnated deity must jog his amnesiac lover's memory of their millennium-long romance."/>
  </r>
  <r>
    <x v="967"/>
    <x v="0"/>
    <x v="967"/>
    <x v="854"/>
    <s v="Ranbir Kapoor, Katrina Kaif, Govind Namdeo, Darshan Jariwala, Zakir Hussain, Smita Jaykar, Navneet Nishan, Dolly Bindra, Upen Patel"/>
    <x v="3"/>
    <s v="October 25, 2020"/>
    <x v="18"/>
    <s v="TV-14"/>
    <x v="58"/>
    <x v="3"/>
    <s v=" International Movies"/>
    <s v=" Music &amp; Musicals"/>
    <x v="1"/>
    <x v="18"/>
    <d v="2020-10-25T00:00:00"/>
    <x v="11"/>
    <s v="A young man's obsession with making others happy drives him to help the girl he loves marry someone else, then try to win her heart."/>
  </r>
  <r>
    <x v="968"/>
    <x v="0"/>
    <x v="968"/>
    <x v="855"/>
    <s v="Hugo Weaving, James Frecheville, Stephen Rea, Freddie Fox, Barry Keoghan, Moe Dunford, Sarah Greene, Jim Broadbent"/>
    <x v="44"/>
    <s v="October 24, 2020"/>
    <x v="22"/>
    <s v="R"/>
    <x v="18"/>
    <x v="6"/>
    <s v=" Dramas"/>
    <s v=" Independent Movies"/>
    <x v="0"/>
    <x v="22"/>
    <d v="2020-10-24T00:00:00"/>
    <x v="11"/>
    <s v="When the Great Famine ravages his beloved country, a battle-hardened Irishman deserts the British Empire and exacts revenge on the tyrants responsible."/>
  </r>
  <r>
    <x v="969"/>
    <x v="0"/>
    <x v="969"/>
    <x v="856"/>
    <s v="Tilda Cobham-Hervey, Danielle Macdonald, Evan Peters, Chris Parnell, David Lyons, Matty Cardarople, Dusty Sorg"/>
    <x v="10"/>
    <s v="October 24, 2020"/>
    <x v="23"/>
    <s v="TV-MA"/>
    <x v="35"/>
    <x v="1"/>
    <s v=" Music &amp; Musicals"/>
    <m/>
    <x v="0"/>
    <x v="23"/>
    <d v="2020-10-24T00:00:00"/>
    <x v="11"/>
    <s v="In the 1960s, Australian singer Helen Reddy struggles with misogyny in the music business â€” until she records an anthem for the women's movement."/>
  </r>
  <r>
    <x v="970"/>
    <x v="0"/>
    <x v="970"/>
    <x v="857"/>
    <s v="Anne Celestino Mota, Emmanuel Rosset, Matheus Moura, Surya Amitrano, ThaÃ­s Schier, Cida Rolim, Katia Horn, Igor Augustho, Marcel Szymanski"/>
    <x v="20"/>
    <s v="October 23, 2020"/>
    <x v="23"/>
    <s v="TV-MA"/>
    <x v="67"/>
    <x v="3"/>
    <s v=" International Movies"/>
    <s v=" LGBTQ Movies"/>
    <x v="0"/>
    <x v="23"/>
    <d v="2020-10-23T00:00:00"/>
    <x v="11"/>
    <s v="In a small town, a trans teen with a vibrant personality shakes up her high school's conservative ways while trying to secure her first kiss."/>
  </r>
  <r>
    <x v="971"/>
    <x v="1"/>
    <x v="971"/>
    <x v="858"/>
    <m/>
    <x v="0"/>
    <s v="October 23, 2020"/>
    <x v="0"/>
    <s v="TV-MA"/>
    <x v="54"/>
    <x v="23"/>
    <s v=" International TV Shows"/>
    <m/>
    <x v="0"/>
    <x v="0"/>
    <d v="2020-10-23T00:00:00"/>
    <x v="11"/>
    <s v="Discover the brilliant dancers and choreographers who are shaping the art of movement around the world in this documentary series."/>
  </r>
  <r>
    <x v="972"/>
    <x v="0"/>
    <x v="972"/>
    <x v="859"/>
    <s v="Cathy Ang, Phillipa Soo, Ken Jeong, Robert G. Chiu, John Cho, Sandra Oh, Ruthie Ann Miles, Margaret Cho, Kimiko Glenn, Artt Butler, Irene Tsu, Clem Cheung, Conrad Ricamora"/>
    <x v="4"/>
    <s v="October 23, 2020"/>
    <x v="0"/>
    <s v="PG"/>
    <x v="18"/>
    <x v="8"/>
    <s v=" Music &amp; Musicals"/>
    <m/>
    <x v="0"/>
    <x v="0"/>
    <d v="2020-10-23T00:00:00"/>
    <x v="11"/>
    <s v="Fueled by memories of her mother, resourceful Fei Fei builds a rocket to the moon on a mission to prove the existence of a legendary moon goddess."/>
  </r>
  <r>
    <x v="973"/>
    <x v="0"/>
    <x v="973"/>
    <x v="860"/>
    <s v="Elizabeth Bogush, Brad Schmidt, Sarah Lind, Eddie Kaye Thomas, Phillip Boyd, Victoria Barabas, Mark Famiglietti, Walker Borba, Meg DeLacy"/>
    <x v="0"/>
    <s v="October 23, 2020"/>
    <x v="22"/>
    <s v="TV-14"/>
    <x v="45"/>
    <x v="1"/>
    <s v=" Thrillers"/>
    <m/>
    <x v="0"/>
    <x v="22"/>
    <d v="2020-10-23T00:00:00"/>
    <x v="11"/>
    <s v="When her former lover's mysteriously murdered, a woman must clear her name â€“ and avoid the killer."/>
  </r>
  <r>
    <x v="974"/>
    <x v="0"/>
    <x v="974"/>
    <x v="861"/>
    <m/>
    <x v="0"/>
    <s v="October 22, 2020"/>
    <x v="6"/>
    <s v="TV-MA"/>
    <x v="19"/>
    <x v="0"/>
    <m/>
    <m/>
    <x v="1"/>
    <x v="6"/>
    <d v="2020-10-22T00:00:00"/>
    <x v="11"/>
    <s v="This documentary follows a group of ambitious advocates whose mission to save lives in Haiti turns into a global fight for health care and justice."/>
  </r>
  <r>
    <x v="975"/>
    <x v="0"/>
    <x v="975"/>
    <x v="862"/>
    <s v="Gitte Witt, Thomas Gullestad, ThorbjÃ¸rn Harr, Tuva Olivia Remman, Trine Wiggen, Maria Grazia Di Meo, Kingsford Siayor, Jonatan Rodriguez"/>
    <x v="52"/>
    <s v="October 22, 2020"/>
    <x v="0"/>
    <s v="TV-MA"/>
    <x v="67"/>
    <x v="4"/>
    <s v=" International Movies"/>
    <m/>
    <x v="0"/>
    <x v="0"/>
    <d v="2020-10-22T00:00:00"/>
    <x v="11"/>
    <s v="When a peculiar hotel dinner show draws crowds during a postapocalyptic famine, one family discovers they'll pay much more than the price of admission."/>
  </r>
  <r>
    <x v="976"/>
    <x v="0"/>
    <x v="976"/>
    <x v="863"/>
    <s v="Angelica Panganiban, Carlo Aquino, Dionne Monsanto"/>
    <x v="34"/>
    <s v="October 22, 2020"/>
    <x v="22"/>
    <s v="TV-MA"/>
    <x v="6"/>
    <x v="1"/>
    <s v=" International Movies"/>
    <s v=" Romantic Movies"/>
    <x v="0"/>
    <x v="22"/>
    <d v="2020-10-22T00:00:00"/>
    <x v="11"/>
    <s v="After years apart, a former couple reunites and gets reacquainted with the pains of love as they work to heal wounds from the past."/>
  </r>
  <r>
    <x v="977"/>
    <x v="0"/>
    <x v="977"/>
    <x v="864"/>
    <s v="Daniel Mays, James Purefoy, David Hayman, Dave Johns, Sam Swainsbury, Tuppence Middleton, Noel Clarke, Maggie Steed, Vahid Gold, Christian Brassington"/>
    <x v="1"/>
    <s v="October 22, 2020"/>
    <x v="23"/>
    <s v="PG-13"/>
    <x v="51"/>
    <x v="3"/>
    <s v=" Dramas"/>
    <s v=" Music &amp; Musicals"/>
    <x v="0"/>
    <x v="23"/>
    <d v="2020-10-22T00:00:00"/>
    <x v="11"/>
    <s v="Sea shanties have long united 10 Cornish fishermen, but when their chants sail to the music charts, their friendship is kept at bay."/>
  </r>
  <r>
    <x v="978"/>
    <x v="0"/>
    <x v="978"/>
    <x v="708"/>
    <s v="Kathryn Bernardo, Daniel Padilla, Darren Espanto, Jean Garcia, Susan Africa, Ria Atayde, Kit Thompson, Odette Khan, Alwyn Uytingco, Juan Miguel Severo"/>
    <x v="34"/>
    <s v="October 22, 2020"/>
    <x v="22"/>
    <s v="TV-14"/>
    <x v="40"/>
    <x v="1"/>
    <s v=" International Movies"/>
    <s v=" Romantic Movies"/>
    <x v="0"/>
    <x v="22"/>
    <d v="2020-10-22T00:00:00"/>
    <x v="11"/>
    <s v="A young couple's house was once a happy home. But with one as the breadwinner and the other looking for a big break, can love still live here?"/>
  </r>
  <r>
    <x v="979"/>
    <x v="0"/>
    <x v="979"/>
    <x v="865"/>
    <s v="Jesse Eisenberg, Alexander SkarsgÃ¥rd, Salma Hayek, Michael Mando, Sarah Goldberg, Anna Maguire, Frank Schorpion, Johan Heldenbergh, Kwasi Songui, Ayisha Issa"/>
    <x v="12"/>
    <s v="October 22, 2020"/>
    <x v="22"/>
    <s v="R"/>
    <x v="65"/>
    <x v="1"/>
    <s v=" Independent Movies"/>
    <m/>
    <x v="0"/>
    <x v="22"/>
    <d v="2020-10-22T00:00:00"/>
    <x v="11"/>
    <s v="After discovering a shortcut that gives them a technological advantage, two cousins look to earn their big score by outracing a massive corporation."/>
  </r>
  <r>
    <x v="980"/>
    <x v="0"/>
    <x v="980"/>
    <x v="866"/>
    <s v="Natalia Dyer, Timothy Simons, Wolfgang Novogratz, Francesca Reale, Susan Blackwell, Alisha Boe, Donna Lynne Champlin, Parker Wierling"/>
    <x v="0"/>
    <s v="October 22, 2020"/>
    <x v="0"/>
    <s v="R"/>
    <x v="87"/>
    <x v="3"/>
    <s v=" Dramas"/>
    <s v=" Independent Movies"/>
    <x v="0"/>
    <x v="0"/>
    <d v="2020-10-22T00:00:00"/>
    <x v="11"/>
    <s v="A devoutly religious teen grapples with her own sexual awakening, and attends a Catholic school retreat in the hopes of suppressing her newfound urges."/>
  </r>
  <r>
    <x v="981"/>
    <x v="0"/>
    <x v="981"/>
    <x v="867"/>
    <s v="Liam Neeson, Matt Damon, Jaden Smith"/>
    <x v="12"/>
    <s v="October 21, 2020"/>
    <x v="0"/>
    <s v="TV-PG"/>
    <x v="131"/>
    <x v="0"/>
    <s v=" International Movies"/>
    <m/>
    <x v="0"/>
    <x v="0"/>
    <d v="2020-10-21T00:00:00"/>
    <x v="11"/>
    <s v="From reuse to energy generation, new innovations across five continents are explored in this documentary about building a future for sustainable water."/>
  </r>
  <r>
    <x v="982"/>
    <x v="0"/>
    <x v="982"/>
    <x v="868"/>
    <s v="Lily James, Armie Hammer, Kristin Scott Thomas, Keeley Hawes, Ann Dowd, Sam Riley, Tom Goodman-Hill, Mark Lewis Jones, John Hollingworth, Bill Paterson"/>
    <x v="1"/>
    <s v="October 21, 2020"/>
    <x v="0"/>
    <s v="PG-13"/>
    <x v="78"/>
    <x v="1"/>
    <s v=" Romantic Movies"/>
    <s v=" Thrillers"/>
    <x v="0"/>
    <x v="0"/>
    <d v="2020-10-21T00:00:00"/>
    <x v="11"/>
    <s v="A young newlywed moves to her husband's imposing estate, where she must contend with his sinister housekeeper and the haunting shadow of his late wife."/>
  </r>
  <r>
    <x v="983"/>
    <x v="0"/>
    <x v="983"/>
    <x v="703"/>
    <s v="Kate McKinnon, Roman Lutterotti, Mikaela Blake, Gabby Clarke, Leke Maceda-Rustecki, Matthew Mucci, Birva Pandya, Lynsey Pham, Kaden Stephen"/>
    <x v="12"/>
    <s v="October 20, 2020"/>
    <x v="0"/>
    <s v="TV-Y"/>
    <x v="117"/>
    <x v="8"/>
    <m/>
    <m/>
    <x v="0"/>
    <x v="0"/>
    <d v="2020-10-20T00:00:00"/>
    <x v="11"/>
    <s v="Lightning splits the Magic School Bus into three pieces, scattering the class across the globe with different versions of Ms. Frizzle aboard each bus!"/>
  </r>
  <r>
    <x v="984"/>
    <x v="0"/>
    <x v="984"/>
    <x v="321"/>
    <s v="Michael Gross, Jon Heder, Caroline Langrishe, Cassie Clare, Matthew Douglas, Sahajak Boonthanakit, David Asavanond, Jackie Cruz, Richard Brake"/>
    <x v="0"/>
    <s v="October 20, 2020"/>
    <x v="0"/>
    <s v="PG-13"/>
    <x v="19"/>
    <x v="6"/>
    <s v=" Horror Movies"/>
    <m/>
    <x v="0"/>
    <x v="0"/>
    <d v="2020-10-20T00:00:00"/>
    <x v="11"/>
    <s v="When massive mutant creatures infiltrate an island nature preserve, scientists recruit a legendary monster hunter to battle the beasts."/>
  </r>
  <r>
    <x v="985"/>
    <x v="0"/>
    <x v="985"/>
    <x v="869"/>
    <s v="Ezzat El Alaily, Mireille Maalouf, Joseph Bou Nassar, Elie Adabachi, Philippe Akiki, Ahmed Al Zein"/>
    <x v="32"/>
    <s v="October 19, 2020"/>
    <x v="7"/>
    <s v="TV-14"/>
    <x v="8"/>
    <x v="9"/>
    <s v=" Dramas"/>
    <s v=" International Movies"/>
    <x v="1"/>
    <x v="7"/>
    <d v="2020-10-19T00:00:00"/>
    <x v="11"/>
    <s v="In the aftermath of the 1967 Arab-Israeli War, four young Lebanese navigate their existence along rapidly transforming political lines."/>
  </r>
  <r>
    <x v="986"/>
    <x v="0"/>
    <x v="986"/>
    <x v="870"/>
    <s v="Rodney El Haddad, Nadine Labaky, Nada Abou Farhat, Liliane Nemri, Omar Rajeh, Mounir Malaeb, Bshara Atallah, Rana Alamuddin, Joelle Rizk, Mahfouz Barakat, Mahmoud Mabsout, Bader Haddad, Youssef Emalhoub"/>
    <x v="32"/>
    <s v="October 19, 2020"/>
    <x v="20"/>
    <s v="TV-14"/>
    <x v="51"/>
    <x v="1"/>
    <s v=" International Movies"/>
    <s v=" Music &amp; Musicals"/>
    <x v="1"/>
    <x v="20"/>
    <d v="2020-10-19T00:00:00"/>
    <x v="11"/>
    <s v="After 15 years in France, Kamal returns to his native Beirut and reassembles his dance crew, striving to modernize traditional Dabke routines."/>
  </r>
  <r>
    <x v="987"/>
    <x v="0"/>
    <x v="987"/>
    <x v="871"/>
    <s v="Georges Khabbaz, Lara Rain, Emmanuel Khairallah, Samir Youssef, Camille Salameh, Rodrigue Sleiman, Caroline Labaki, Giselle Boueiz, Christine Choueiri"/>
    <x v="32"/>
    <s v="October 19, 2020"/>
    <x v="5"/>
    <s v="TV-MA"/>
    <x v="43"/>
    <x v="3"/>
    <s v=" Dramas"/>
    <s v=" International Movies"/>
    <x v="1"/>
    <x v="5"/>
    <d v="2020-10-19T00:00:00"/>
    <x v="11"/>
    <s v="When the father of a boy with Down syndrome resists his neighbors' efforts to have the child institutionalized, miraculous events begin to occur."/>
  </r>
  <r>
    <x v="988"/>
    <x v="0"/>
    <x v="988"/>
    <x v="870"/>
    <s v="Philippe Aractingi, Diane Aractingi"/>
    <x v="32"/>
    <s v="October 19, 2020"/>
    <x v="28"/>
    <s v="TV-14"/>
    <x v="9"/>
    <x v="0"/>
    <s v=" International Movies"/>
    <m/>
    <x v="1"/>
    <x v="28"/>
    <d v="2020-10-19T00:00:00"/>
    <x v="11"/>
    <s v="After being forced to leave his country three times, a Lebanese film director traces his roots and analyzes key moments of the nation's history."/>
  </r>
  <r>
    <x v="989"/>
    <x v="0"/>
    <x v="989"/>
    <x v="870"/>
    <s v="Hadi Bou Ayash, Ruba Zarour, Yara Bou Nassar, Rafik Ali Ahmad, Joseph Bou Nassar, Lama Lawand"/>
    <x v="32"/>
    <s v="October 19, 2020"/>
    <x v="6"/>
    <s v="TV-MA"/>
    <x v="6"/>
    <x v="1"/>
    <s v=" Independent Movies"/>
    <s v=" International Movies"/>
    <x v="1"/>
    <x v="6"/>
    <d v="2020-10-19T00:00:00"/>
    <x v="11"/>
    <s v="A sound engineer falls for a model but after an unfortunate accident, he fights to save their love by triggering her senses."/>
  </r>
  <r>
    <x v="990"/>
    <x v="0"/>
    <x v="990"/>
    <x v="869"/>
    <s v="Hippolyte Girardot, Rafik Ali Ahmad, Hussein Sbeity, Habib Hammoud, Majdi Machmouchi, Hassan Farhat, Hassan Zbib, Nabila Zeitouni, Hamza Nasrallah, Sami Hawat, Sabrina Leurquin, Roger Assaf, Nidal El Askhar"/>
    <x v="9"/>
    <s v="October 19, 2020"/>
    <x v="30"/>
    <s v="TV-MA"/>
    <x v="32"/>
    <x v="9"/>
    <s v=" Dramas"/>
    <s v=" Independent Movies"/>
    <x v="1"/>
    <x v="30"/>
    <d v="2020-10-19T00:00:00"/>
    <x v="11"/>
    <s v="Kidnapped by guerrillas in Beirut, a French photojournalist refuses to yield his dignity despite being tortured and brainwashed by his captors."/>
  </r>
  <r>
    <x v="991"/>
    <x v="0"/>
    <x v="991"/>
    <x v="872"/>
    <s v="Rana Eid"/>
    <x v="32"/>
    <s v="October 19, 2020"/>
    <x v="6"/>
    <s v="TV-MA"/>
    <x v="66"/>
    <x v="0"/>
    <s v=" International Movies"/>
    <m/>
    <x v="1"/>
    <x v="6"/>
    <d v="2020-10-19T00:00:00"/>
    <x v="11"/>
    <s v="This documentary dissects Lebanon's present-day paradoxes stemming from years of conflict as the director attempts to reconcile with her nation's past."/>
  </r>
  <r>
    <x v="992"/>
    <x v="0"/>
    <x v="992"/>
    <x v="873"/>
    <s v="Talal El-Jordi, Karina Logue, Badih Abou Chakra, Tariq Tamim, Omar Mikati, Hiam Abou Chedid, Mahmoud Mabsout, Aida Sabra"/>
    <x v="32"/>
    <s v="October 19, 2020"/>
    <x v="11"/>
    <s v="TV-MA"/>
    <x v="72"/>
    <x v="1"/>
    <s v=" International Movies"/>
    <m/>
    <x v="1"/>
    <x v="11"/>
    <d v="2020-10-19T00:00:00"/>
    <x v="11"/>
    <s v="A taxi driver new to Beirut forms an unlikely bond with a bored American Pilates instructor who loves hearing him tell stories about his past."/>
  </r>
  <r>
    <x v="993"/>
    <x v="0"/>
    <x v="993"/>
    <x v="874"/>
    <s v="Flavia Bechara, Maher Bsaibes, Randa Asmar, RenÃ©e Dick, Julia Kassar, Liliane Nemri, Ziad Rahbani, Nayef Naji, Edmond Haddad, Alia Nemry"/>
    <x v="32"/>
    <s v="October 19, 2020"/>
    <x v="14"/>
    <s v="TV-MA"/>
    <x v="47"/>
    <x v="1"/>
    <s v=" International Movies"/>
    <s v=" Romantic Movies"/>
    <x v="1"/>
    <x v="14"/>
    <d v="2020-10-19T00:00:00"/>
    <x v="11"/>
    <s v="In an occupied village, a teen girl is set to wed a stranger. But when she crosses over to meet her betrothed, her heart gets entangled at the border."/>
  </r>
  <r>
    <x v="994"/>
    <x v="0"/>
    <x v="994"/>
    <x v="869"/>
    <s v="Soraya Khoury, Nabil IsmaÃ¯l, Roger Hawa, Reda Khoury, Youcef Hosni, Rifaat Tarabay"/>
    <x v="9"/>
    <s v="October 19, 2020"/>
    <x v="26"/>
    <s v="TV-14"/>
    <x v="34"/>
    <x v="1"/>
    <s v=" Independent Movies"/>
    <s v=" International Movies"/>
    <x v="1"/>
    <x v="26"/>
    <d v="2020-10-19T00:00:00"/>
    <x v="11"/>
    <s v="Beirut resident Soraya is drawn to two men: daredevil photographer Nabil and Talal, who must embrace his feudal heritage when his father is kidnapped."/>
  </r>
  <r>
    <x v="995"/>
    <x v="0"/>
    <x v="995"/>
    <x v="870"/>
    <s v="Nada Abou Farhat, Georges Khabbaz, Bshara Atallah, Rawia Elchab, Elham Abbas, Iman Affara, Zahra Ali, Ali Maerouf Amer, Ali Azour, Najat Darwish"/>
    <x v="9"/>
    <s v="October 19, 2020"/>
    <x v="19"/>
    <s v="TV-MA"/>
    <x v="32"/>
    <x v="1"/>
    <s v=" Independent Movies"/>
    <s v=" International Movies"/>
    <x v="1"/>
    <x v="19"/>
    <d v="2020-10-19T00:00:00"/>
    <x v="11"/>
    <s v="A mother arrives in war-torn Lebanon looking for her missing son in the South as a cab driver agrees to escort her on her dangerous trip."/>
  </r>
  <r>
    <x v="996"/>
    <x v="0"/>
    <x v="996"/>
    <x v="875"/>
    <s v="Rami Doueiri, Mohamad Chamas, Rola Al Amin, Carmen Lebbos, Joseph Bou Nassar, Liliane Nemri"/>
    <x v="9"/>
    <s v="October 19, 2020"/>
    <x v="31"/>
    <s v="TV-MA"/>
    <x v="8"/>
    <x v="1"/>
    <s v=" International Movies"/>
    <m/>
    <x v="1"/>
    <x v="31"/>
    <d v="2020-10-19T00:00:00"/>
    <x v="11"/>
    <s v="Three intrepid teens roam the streets of Beirut in the midst of civil war, filming on a Super 8 camera and reckoning with the pains of growing up."/>
  </r>
  <r>
    <x v="997"/>
    <x v="0"/>
    <x v="997"/>
    <x v="876"/>
    <s v="Rola Beksmati, Junaid Zeineldine, Abboudy Mallah, Tanya Nasr, Matteo El Khodr, Rita El Khoury, Tony Benn"/>
    <x v="32"/>
    <s v="October 19, 2020"/>
    <x v="22"/>
    <s v="TV-14"/>
    <x v="12"/>
    <x v="3"/>
    <s v=" International Movies"/>
    <s v=" Romantic Movies"/>
    <x v="0"/>
    <x v="22"/>
    <d v="2020-10-19T00:00:00"/>
    <x v="11"/>
    <s v="In an attempt to get her ex to propose, Nayla hosts a gathering to introduce him to her new suitor â€” only for the party to turn into a hellish occasion."/>
  </r>
  <r>
    <x v="998"/>
    <x v="0"/>
    <x v="998"/>
    <x v="869"/>
    <s v="Nadia Tueni, Ziad Rahbani"/>
    <x v="32"/>
    <s v="October 19, 2020"/>
    <x v="37"/>
    <s v="TV-14"/>
    <x v="20"/>
    <x v="0"/>
    <s v=" International Movies"/>
    <m/>
    <x v="1"/>
    <x v="37"/>
    <d v="2020-10-19T00:00:00"/>
    <x v="11"/>
    <s v="With her home devastated by war, a Lebanese poet takes a cross-country road trip, looking for glimmers of hope through nostalgic memories and verse."/>
  </r>
  <r>
    <x v="999"/>
    <x v="0"/>
    <x v="999"/>
    <x v="877"/>
    <s v="Imad Creidi, Antoinette Turk, Elias Gergi, Carmen Lebbos, Viktor Axelsson, Charbel Iskandar, Yasmine Awad"/>
    <x v="36"/>
    <s v="October 19, 2020"/>
    <x v="20"/>
    <s v="TV-MA"/>
    <x v="16"/>
    <x v="1"/>
    <s v=" International Movies"/>
    <m/>
    <x v="1"/>
    <x v="20"/>
    <d v="2020-10-19T00:00:00"/>
    <x v="11"/>
    <s v="When Lebanon's Civil War deprives Zozo of his family, he's left with grief and little means as he escapes to Sweden in search of his grandparents."/>
  </r>
  <r>
    <x v="1000"/>
    <x v="0"/>
    <x v="1000"/>
    <x v="878"/>
    <s v="Kodi Smit-McPhee, Tucker Albrizzi, Anna Kendrick, Casey Affleck, Christopher Mintz-Plasse, Leslie Mann, Jeff Garlin, Elaine Stritch, Bernard Hill, Jodelle Ferland, Tempestt Bledsoe, Alex Borstein, John Goodman"/>
    <x v="0"/>
    <s v="October 18, 2020"/>
    <x v="11"/>
    <s v="PG"/>
    <x v="20"/>
    <x v="8"/>
    <s v=" Comedies"/>
    <m/>
    <x v="1"/>
    <x v="11"/>
    <d v="2020-10-18T00:00:00"/>
    <x v="11"/>
    <s v="When an army of zombies invades a small town, it's up to an odd local boy with a knack for communicating with the dead to save the day."/>
  </r>
  <r>
    <x v="1001"/>
    <x v="0"/>
    <x v="1001"/>
    <x v="879"/>
    <s v="Stu Bennett, Vinnie Jones, Mark Griffin, Katrina Durden, Phoebe Robinson-Galvin, Sam Benjamin, David Schaal, Jessica-Jane Stafford, Bentley Kalu, Jean-Paul Ly"/>
    <x v="1"/>
    <s v="October 17, 2020"/>
    <x v="0"/>
    <s v="R"/>
    <x v="41"/>
    <x v="6"/>
    <m/>
    <m/>
    <x v="0"/>
    <x v="0"/>
    <d v="2020-10-17T00:00:00"/>
    <x v="11"/>
    <s v="To clear his criminal record, an ex-special forces soldier agrees to lead a team to retrieve a double-crossing mercenary and deliver him to justice."/>
  </r>
  <r>
    <x v="1002"/>
    <x v="0"/>
    <x v="1002"/>
    <x v="880"/>
    <s v="Brenda Wairimu, Nick Mutuma, Catherine Kamau, Pascal Tokodi, Patricia Kihoro, Pierra Makena, Bridget Shighadi, Brian Ogola, Illya Frank, Aseem Sharma, Arthur Sanya, Justin Mirichii, Maqbul Mohammed"/>
    <x v="46"/>
    <s v="October 16, 2020"/>
    <x v="22"/>
    <s v="TV-MA"/>
    <x v="53"/>
    <x v="3"/>
    <s v=" International Movies"/>
    <s v=" Romantic Movies"/>
    <x v="0"/>
    <x v="22"/>
    <d v="2020-10-16T00:00:00"/>
    <x v="11"/>
    <s v="A group of singletons stumbles through the wild dating scene in Nairobi as two friends wonder if their relationship is more than platonic."/>
  </r>
  <r>
    <x v="1003"/>
    <x v="0"/>
    <x v="1003"/>
    <x v="881"/>
    <s v="Ethan Hawke, John Travolta, Taissa Farmiga, James Ransone, Karen Gillan, Toby Huss, Tommy Nohilly, Larry Fessenden, Michael Davis, Burn Gorman"/>
    <x v="0"/>
    <s v="October 16, 2020"/>
    <x v="32"/>
    <s v="R"/>
    <x v="3"/>
    <x v="6"/>
    <m/>
    <m/>
    <x v="1"/>
    <x v="32"/>
    <d v="2020-10-16T00:00:00"/>
    <x v="11"/>
    <s v="After a quiet drifter is met with violence and bullying in a small town, he finds himself enmeshed in a vengeful struggle with the local marshal."/>
  </r>
  <r>
    <x v="1004"/>
    <x v="1"/>
    <x v="1004"/>
    <x v="882"/>
    <s v="Carmen Maura, Cecilia SuÃ¡rez, Ester ExpÃ³sito, Ernesto Alterio, Alejandro Speitzer, Isaac HernÃ¡ndez, Carlos Cuevas, Mariola Fuentes, Pilar Castro, Juan Carlos Vellido, Eduardo Casanova, Manuel MorÃ³n, Javier Pereira"/>
    <x v="17"/>
    <s v="October 16, 2020"/>
    <x v="0"/>
    <s v="TV-MA"/>
    <x v="54"/>
    <x v="10"/>
    <s v=" International TV Shows"/>
    <s v=" Spanish-Language TV Shows"/>
    <x v="0"/>
    <x v="0"/>
    <d v="2020-10-16T00:00:00"/>
    <x v="11"/>
    <s v="In conservative 1950s Spain, the alleged relationship between a young man and a Mexican ballerino creates an uproar of harrowing consequences."/>
  </r>
  <r>
    <x v="1005"/>
    <x v="0"/>
    <x v="1005"/>
    <x v="883"/>
    <s v="Sacha Baron Cohen, Eddie Redmayne, Yahya Abdul-Mateen II, Jeremy Strong, Mark Rylance, Joseph Gordon-Levitt, Michael Keaton, Frank Langella, John Carroll Lynch, Alex Sharp, John Doman, Ben Shenkman"/>
    <x v="0"/>
    <s v="October 16, 2020"/>
    <x v="0"/>
    <s v="R"/>
    <x v="71"/>
    <x v="1"/>
    <m/>
    <m/>
    <x v="0"/>
    <x v="0"/>
    <d v="2020-10-16T00:00:00"/>
    <x v="11"/>
    <s v="What was supposed to be a peaceful protest turned into a violent clash with the police. What followed was one of the most notorious trials in history."/>
  </r>
  <r>
    <x v="1006"/>
    <x v="0"/>
    <x v="1006"/>
    <x v="884"/>
    <s v="Shelley Hennig, Moses Storm, Renee Olstead, Will Peltz, Jacob Wysocki, Courtney Halverson, Heather Sossaman, Matthew Bohrer, Mickey River, Cal Barnes"/>
    <x v="0"/>
    <s v="October 16, 2020"/>
    <x v="28"/>
    <s v="R"/>
    <x v="23"/>
    <x v="4"/>
    <s v=" Thrillers"/>
    <m/>
    <x v="1"/>
    <x v="28"/>
    <d v="2020-10-16T00:00:00"/>
    <x v="11"/>
    <s v="Six teens whose cyberbullying drove their classmate to kill herself become the target of an online stalker with a lethal agenda."/>
  </r>
  <r>
    <x v="1007"/>
    <x v="0"/>
    <x v="1007"/>
    <x v="885"/>
    <s v="Tamara Smart, Oona Laurence, Tom Felton, Troy Leigh-Anne Johnson, Lynn Masako Cheng, Ty Consiglio, Ian Ho, Indya Moore, Alessio Scalzotto, Tamsen McDonough"/>
    <x v="0"/>
    <s v="October 15, 2020"/>
    <x v="0"/>
    <s v="TV-PG"/>
    <x v="16"/>
    <x v="8"/>
    <m/>
    <m/>
    <x v="0"/>
    <x v="0"/>
    <d v="2020-10-15T00:00:00"/>
    <x v="11"/>
    <s v="Recruited by a secret society of babysitters, a high schooler battles the Boogeyman and his monsters when they nab the boy she's watching on Halloween."/>
  </r>
  <r>
    <x v="1008"/>
    <x v="0"/>
    <x v="1008"/>
    <x v="886"/>
    <s v="Kevin Conroy, Mark Hamill, Tara Strong, Ray Wise, John DiMaggio, Robin Atkin Downes, Brian George, JP Karliak, Andrew Kishino, Nolan North"/>
    <x v="0"/>
    <s v="October 15, 2020"/>
    <x v="32"/>
    <s v="R"/>
    <x v="82"/>
    <x v="6"/>
    <m/>
    <m/>
    <x v="1"/>
    <x v="32"/>
    <d v="2020-10-15T00:00:00"/>
    <x v="11"/>
    <s v="The Joker makes life hell for the Gordon family in a monstrous attempt to prove to Batman that one bad day can drive a good man to madness."/>
  </r>
  <r>
    <x v="1009"/>
    <x v="0"/>
    <x v="1009"/>
    <x v="887"/>
    <s v="Hassan El Raddad, Mohamed Lotfy, Hana El Zahed, Hassan Hosny, Majed El Masry, Mohamed Ezz, Samia Trabelsi, Yasser Al Zankalouni, Ahmed El Sobky, Bayoumi Fouad"/>
    <x v="27"/>
    <s v="October 15, 2020"/>
    <x v="22"/>
    <s v="TV-14"/>
    <x v="32"/>
    <x v="6"/>
    <s v=" Comedies"/>
    <s v=" International Movies"/>
    <x v="0"/>
    <x v="22"/>
    <d v="2020-10-15T00:00:00"/>
    <x v="11"/>
    <s v="After a car crash, sparks fly for a financially struggling man and the daughter of a business tycoon, unraveling dark secrets and loose ends."/>
  </r>
  <r>
    <x v="1010"/>
    <x v="0"/>
    <x v="1010"/>
    <x v="508"/>
    <s v="Dian Sastrowardoyo, Ayushita, Acha Septriasa, Deddy Sutomo, Christine Hakim, Djenar Maesa Ayu, Denny Sumargo, Adinia Wirasti, Reza Rahadian"/>
    <x v="26"/>
    <s v="October 15, 2020"/>
    <x v="6"/>
    <s v="TV-PG"/>
    <x v="33"/>
    <x v="1"/>
    <s v=" International Movies"/>
    <m/>
    <x v="1"/>
    <x v="6"/>
    <d v="2020-10-15T00:00:00"/>
    <x v="11"/>
    <s v="A woman of nobility battles patriarchal norms in order to improve educational access for women in early 1900s Indonesian society."/>
  </r>
  <r>
    <x v="1011"/>
    <x v="0"/>
    <x v="1011"/>
    <x v="888"/>
    <s v="Jefri Nichol, Aurora Ribero, Axel Matthew, Nadya Arina, Karina Suwandhi, Rebecca Klopper"/>
    <x v="26"/>
    <s v="October 15, 2020"/>
    <x v="0"/>
    <s v="TV-14"/>
    <x v="67"/>
    <x v="1"/>
    <s v=" International Movies"/>
    <s v=" Romantic Movies"/>
    <x v="0"/>
    <x v="0"/>
    <d v="2020-10-15T00:00:00"/>
    <x v="11"/>
    <s v="Fearing rejection, a young man struggles to declare his feelings for his best friend, who soon falls for another man â€” until a fateful incident."/>
  </r>
  <r>
    <x v="1012"/>
    <x v="0"/>
    <x v="1012"/>
    <x v="889"/>
    <m/>
    <x v="3"/>
    <s v="October 15, 2020"/>
    <x v="0"/>
    <s v="TV-PG"/>
    <x v="129"/>
    <x v="0"/>
    <s v=" International Movies"/>
    <m/>
    <x v="0"/>
    <x v="0"/>
    <d v="2020-10-15T00:00:00"/>
    <x v="11"/>
    <s v="In rural India, a child with hydrocephalus gets a chance at life-changing surgery after her photos go viral. This documentary charts her journey."/>
  </r>
  <r>
    <x v="1013"/>
    <x v="0"/>
    <x v="1013"/>
    <x v="890"/>
    <s v="Kai Ko, Ariel Lin, Darren Wang, Zhang Xiaolong, Louis Koo, Vanness Wu, Kate Tsui"/>
    <x v="21"/>
    <s v="October 14, 2020"/>
    <x v="0"/>
    <s v="TV-14"/>
    <x v="43"/>
    <x v="6"/>
    <s v=" International Movies"/>
    <s v=" Romantic Movies"/>
    <x v="0"/>
    <x v="0"/>
    <d v="2020-10-14T00:00:00"/>
    <x v="11"/>
    <s v="Determined to win the heart of his childhood crush from orphanage, EJ becomes a boxer with superpowers and soon confronts a formidable villain."/>
  </r>
  <r>
    <x v="1014"/>
    <x v="0"/>
    <x v="1014"/>
    <x v="891"/>
    <s v="Blackpink"/>
    <x v="0"/>
    <s v="October 14, 2020"/>
    <x v="0"/>
    <s v="TV-14"/>
    <x v="27"/>
    <x v="0"/>
    <s v=" Music &amp; Musicals"/>
    <m/>
    <x v="0"/>
    <x v="0"/>
    <d v="2020-10-14T00:00:00"/>
    <x v="11"/>
    <s v="Record-shattering Korean girl band BLACKPINK tell their story â€” and detail the hard-fought journey of the dreams and trials behind their meteoric rise."/>
  </r>
  <r>
    <x v="1015"/>
    <x v="0"/>
    <x v="1015"/>
    <x v="892"/>
    <m/>
    <x v="17"/>
    <s v="October 14, 2020"/>
    <x v="0"/>
    <s v="TV-MA"/>
    <x v="49"/>
    <x v="0"/>
    <s v=" International Movies"/>
    <m/>
    <x v="0"/>
    <x v="0"/>
    <d v="2020-10-14T00:00:00"/>
    <x v="11"/>
    <s v="This documentary examines a mother's tireless crusade to jail her daughter's murderer after Mexico's justice system failed to do so."/>
  </r>
  <r>
    <x v="1016"/>
    <x v="0"/>
    <x v="1016"/>
    <x v="893"/>
    <s v="Fardeen Khan, Kareena Kapoor, Shahid Kapoor, Kim Sharma, Akhilendra Mishra"/>
    <x v="3"/>
    <s v="October 13, 2020"/>
    <x v="15"/>
    <s v="TV-14"/>
    <x v="35"/>
    <x v="15"/>
    <s v=" Romantic Movies"/>
    <s v=" Thrillers"/>
    <x v="1"/>
    <x v="15"/>
    <d v="2020-10-13T00:00:00"/>
    <x v="11"/>
    <s v="An all-around nice guy finds himself in a dangerous situation after he makes the ultimate sacrifice for the woman he loves in this drama."/>
  </r>
  <r>
    <x v="1017"/>
    <x v="0"/>
    <x v="1017"/>
    <x v="519"/>
    <s v="Simon Greenall, Rob Rackstraw, Jo Wyatt, Paul Buckley, Simon Foster, Teresa Gallagher, Richard Grieve, Michael Murphy, Paul Panting, Keith Wickham"/>
    <x v="1"/>
    <s v="October 13, 2020"/>
    <x v="0"/>
    <s v="TV-Y"/>
    <x v="132"/>
    <x v="8"/>
    <m/>
    <m/>
    <x v="0"/>
    <x v="0"/>
    <d v="2020-10-13T00:00:00"/>
    <x v="11"/>
    <s v="In this musical special, the Octonauts must find a way to hold back hungry swarms of coral-eating starfish to save a new friendâ€™s fragile reef home."/>
  </r>
  <r>
    <x v="1018"/>
    <x v="0"/>
    <x v="1018"/>
    <x v="894"/>
    <s v="Aamir Khan, Madhuri Dixit, Saeed Jaffrey, Deven Verma, Anupam Kher, Shammi, Padma Rani, Rajesh Puri, Satyendra Kapoor"/>
    <x v="3"/>
    <s v="October 12, 2020"/>
    <x v="29"/>
    <s v="TV-14"/>
    <x v="57"/>
    <x v="3"/>
    <s v=" Dramas"/>
    <s v=" International Movies"/>
    <x v="1"/>
    <x v="29"/>
    <d v="2020-10-12T00:00:00"/>
    <x v="11"/>
    <s v="A miserâ€™s scheme to set his son up with a millionaireâ€™s daughter backfires when the two actually fall in love â€” just as his sly charade is revealed."/>
  </r>
  <r>
    <x v="1019"/>
    <x v="0"/>
    <x v="1019"/>
    <x v="895"/>
    <s v="Mithun Chakraborty, Kim, Kalpana Iyer, Om Puri, Gita Siddharth, Yusuf Khan, Bob Christo, Om Shivpuri, Karan Razdan"/>
    <x v="3"/>
    <s v="October 12, 2020"/>
    <x v="26"/>
    <s v="TV-14"/>
    <x v="111"/>
    <x v="20"/>
    <s v=" Dramas"/>
    <s v=" International Movies"/>
    <x v="1"/>
    <x v="26"/>
    <d v="2020-10-12T00:00:00"/>
    <x v="11"/>
    <s v="A poor boy grows up to be a famous disco dancer, hoping to use his art to exact revenge on the millionaire who once framed him and his mother for theft."/>
  </r>
  <r>
    <x v="1020"/>
    <x v="0"/>
    <x v="1020"/>
    <x v="896"/>
    <s v="Gulshan Devaiah, Radhika Apte, Sai Tamhankar, Veera Saxena, Sagar Deshmukh"/>
    <x v="3"/>
    <s v="October 12, 2020"/>
    <x v="25"/>
    <s v="TV-MA"/>
    <x v="89"/>
    <x v="3"/>
    <s v=" International Movies"/>
    <s v=" Romantic Movies"/>
    <x v="1"/>
    <x v="25"/>
    <d v="2020-10-12T00:00:00"/>
    <x v="11"/>
    <s v="A sex-obsessed young man tries to put his past behind him when he falls for an extraordinary woman who makes him want to change his lifestyle."/>
  </r>
  <r>
    <x v="1021"/>
    <x v="0"/>
    <x v="1021"/>
    <x v="897"/>
    <s v="Akshay Kumar, Sunil Shetty, Paresh Rawal, Bipasha Basu, Rimi Sen, Johny Lever, Manoj Joshi, Rajpal Yadav, Sharat Saxena, Suresh Menon"/>
    <x v="3"/>
    <s v="October 12, 2020"/>
    <x v="21"/>
    <s v="TV-14"/>
    <x v="58"/>
    <x v="3"/>
    <s v=" International Movies"/>
    <m/>
    <x v="1"/>
    <x v="21"/>
    <d v="2020-10-12T00:00:00"/>
    <x v="11"/>
    <s v="Driven by greed, three rich friends seek to double their wealth and find themselves indebted to a ruthless gangster."/>
  </r>
  <r>
    <x v="1022"/>
    <x v="0"/>
    <x v="1022"/>
    <x v="854"/>
    <s v="Ajay Devgn, Sushant Singh, D. Santosh, Akhilendra Mishra, Raj Babbar, Farida Jalal, Amrita Rao, Mukesh Tiwari"/>
    <x v="3"/>
    <s v="October 12, 2020"/>
    <x v="13"/>
    <s v="TV-14"/>
    <x v="50"/>
    <x v="1"/>
    <s v=" International Movies"/>
    <m/>
    <x v="1"/>
    <x v="13"/>
    <d v="2020-10-12T00:00:00"/>
    <x v="11"/>
    <s v="This biopic chronicles the life and times of iconic Indian revolutionary Bhagat Singh, who led an armed resistance against the British in the 1920."/>
  </r>
  <r>
    <x v="1023"/>
    <x v="0"/>
    <x v="1023"/>
    <x v="598"/>
    <s v="Emily Bader, Darren Mann, Michelle Randolph, Coy Stewart, Jesse Pepe, Arden Belle, Joel Nagle, Nolan Bateman"/>
    <x v="0"/>
    <s v="October 11, 2020"/>
    <x v="6"/>
    <s v="TV-MA"/>
    <x v="45"/>
    <x v="4"/>
    <m/>
    <m/>
    <x v="1"/>
    <x v="6"/>
    <d v="2020-10-11T00:00:00"/>
    <x v="11"/>
    <s v="A group of daring teens finds themselves in a fight for their lives inside a haunted house when a sinister spirit crashes their Halloween party."/>
  </r>
  <r>
    <x v="1024"/>
    <x v="0"/>
    <x v="1024"/>
    <x v="898"/>
    <s v="Yami Gautam, Vikrant Massey, Suhail Nayyar, Ayesha Raza Mishra, Isha Talwar, Rajeev Gupta"/>
    <x v="3"/>
    <s v="October 9, 2020"/>
    <x v="0"/>
    <s v="TV-MA"/>
    <x v="76"/>
    <x v="3"/>
    <s v=" International Movies"/>
    <s v=" Romantic Movies"/>
    <x v="0"/>
    <x v="0"/>
    <d v="2020-10-09T00:00:00"/>
    <x v="11"/>
    <s v="Eager to marry but constantly rejected by women, a bachelor hopes to win over a former crush by accepting help from an unlikely source: her mother."/>
  </r>
  <r>
    <x v="1025"/>
    <x v="0"/>
    <x v="1025"/>
    <x v="425"/>
    <s v="Onur Buldu, Mahir Ä°pek, Derya KaradaÅŸ, Onur Attila, Meltem YÄ±lmazkaya, Yasemin Conka, Burak Topaloglu, Sefik Taylan, Orkun KaragÃ¶z, Erdogan Aydin"/>
    <x v="40"/>
    <s v="October 9, 2020"/>
    <x v="22"/>
    <s v="TV-MA"/>
    <x v="18"/>
    <x v="3"/>
    <s v=" International Movies"/>
    <m/>
    <x v="0"/>
    <x v="22"/>
    <d v="2020-10-09T00:00:00"/>
    <x v="11"/>
    <s v="When three adult siblings meet the offbeat man who their widowed mom fawns over, they take drastic actions to stop them from ever getting married."/>
  </r>
  <r>
    <x v="1026"/>
    <x v="0"/>
    <x v="1026"/>
    <x v="899"/>
    <s v="Radha Blank, Peter Kim, Oswin Benjamin, Imani Lewis, Haskiri Velazquez, Antonio Ortiz, T.J. Atoms, Reed Birney"/>
    <x v="0"/>
    <s v="October 9, 2020"/>
    <x v="0"/>
    <s v="R"/>
    <x v="10"/>
    <x v="3"/>
    <s v=" Dramas"/>
    <s v=" Independent Movies"/>
    <x v="0"/>
    <x v="0"/>
    <d v="2020-10-09T00:00:00"/>
    <x v="11"/>
    <s v="Desperate for a breakthrough as she nears the big 4-0, struggling New York City playwright Radha finds inspiration by reinventing herself as a rapper."/>
  </r>
  <r>
    <x v="1027"/>
    <x v="0"/>
    <x v="1027"/>
    <x v="900"/>
    <s v="Bigflo &amp; Oli"/>
    <x v="9"/>
    <s v="October 8, 2020"/>
    <x v="0"/>
    <s v="TV-MA"/>
    <x v="18"/>
    <x v="0"/>
    <s v=" International Movies"/>
    <s v=" Music &amp; Musicals"/>
    <x v="0"/>
    <x v="0"/>
    <d v="2020-10-08T00:00:00"/>
    <x v="11"/>
    <s v="Go backstage with French rap duo Bigflo &amp; Oli in this intimate music documentary, then join the superstar siblings as they embark on a major tour."/>
  </r>
  <r>
    <x v="1028"/>
    <x v="0"/>
    <x v="1028"/>
    <x v="901"/>
    <s v="Brian Maya, MatÃ­as Desiderio, Manuela Pal, Azul LombardÃ­a"/>
    <x v="11"/>
    <s v="October 8, 2020"/>
    <x v="15"/>
    <s v="TV-MA"/>
    <x v="8"/>
    <x v="1"/>
    <s v=" International Movies"/>
    <m/>
    <x v="1"/>
    <x v="15"/>
    <d v="2020-10-08T00:00:00"/>
    <x v="11"/>
    <s v="A pair of petty criminals from different backgrounds get tangled up in a gangster's kidnapping scheme that goes awry."/>
  </r>
  <r>
    <x v="1029"/>
    <x v="0"/>
    <x v="1029"/>
    <x v="106"/>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x v="0"/>
    <s v="PG-13"/>
    <x v="3"/>
    <x v="3"/>
    <s v=" Horror Movies"/>
    <m/>
    <x v="0"/>
    <x v="0"/>
    <d v="2020-10-07T00:00:00"/>
    <x v="11"/>
    <s v="Hubie's not the most popular guy in Salem, Mass., but when Halloween turns truly spooky, this good-hearted scaredy-cat sets out to keep his town safe."/>
  </r>
  <r>
    <x v="1030"/>
    <x v="1"/>
    <x v="1030"/>
    <x v="902"/>
    <s v="Viktoriya Isakova, Kirill KÃ¤ro, Aleksandr Robak, Natalya Zemtsova, Maryana Spivak, Yuri Kuznetsov, Eldar Kalimulin, Viktoriya Agalakova, Alexander Yatsenko, Saveliy Kudryashov"/>
    <x v="45"/>
    <s v="October 7, 2020"/>
    <x v="0"/>
    <s v="TV-MA"/>
    <x v="54"/>
    <x v="11"/>
    <s v=" TV Dramas"/>
    <s v=" TV Mysteries"/>
    <x v="0"/>
    <x v="0"/>
    <d v="2020-10-07T00:00:00"/>
    <x v="11"/>
    <s v="Facing the end of civilization when a terrifying plague strikes, a group risks their lives, loves â€” and humanity â€” in a brutal struggle to survive."/>
  </r>
  <r>
    <x v="1031"/>
    <x v="0"/>
    <x v="1031"/>
    <x v="903"/>
    <s v="Madison Pettis, Lizze Broadway, Piper Curda, Natasha Behnam, Darren Barnet, Sara Rue, Zachary Gordon, Camaron Engels, Christian Valderrama, Zayne Emory"/>
    <x v="0"/>
    <s v="October 6, 2020"/>
    <x v="0"/>
    <s v="R"/>
    <x v="9"/>
    <x v="3"/>
    <m/>
    <m/>
    <x v="0"/>
    <x v="0"/>
    <d v="2020-10-06T00:00:00"/>
    <x v="11"/>
    <s v="Four tight-knit high school seniors vow to turn their love lives around by homecoming when the arrival of a new student muddles their plans."/>
  </r>
  <r>
    <x v="1032"/>
    <x v="0"/>
    <x v="1032"/>
    <x v="904"/>
    <s v="Dolly Parton"/>
    <x v="1"/>
    <s v="October 6, 2020"/>
    <x v="23"/>
    <s v="TV-14"/>
    <x v="0"/>
    <x v="0"/>
    <s v=" Music &amp; Musicals"/>
    <m/>
    <x v="0"/>
    <x v="23"/>
    <d v="2020-10-06T00:00:00"/>
    <x v="11"/>
    <s v="Dolly Parton leads a moving, musical journey in this documentary that details the people and places who have helped shape her iconic career."/>
  </r>
  <r>
    <x v="1033"/>
    <x v="0"/>
    <x v="1033"/>
    <x v="905"/>
    <s v="Nahanni Mitchell, Dean Petriw, Terry Klassen, Sam Vincent, Rhona Rees, Laara Sadiq"/>
    <x v="12"/>
    <s v="October 6, 2020"/>
    <x v="0"/>
    <s v="TV-Y"/>
    <x v="133"/>
    <x v="8"/>
    <m/>
    <m/>
    <x v="0"/>
    <x v="0"/>
    <d v="2020-10-06T00:00:00"/>
    <x v="11"/>
    <s v="Greedy Captain Fishbeard is stealing everybody's Halloween treats for himself, but StarBeam and Boost have some tricks up their sleeves to save the day!"/>
  </r>
  <r>
    <x v="1034"/>
    <x v="0"/>
    <x v="1034"/>
    <x v="906"/>
    <s v="Noree Victoria, Brad James, Robert Christopher Riley, Brely Evans, Sabrina Revelle"/>
    <x v="0"/>
    <s v="October 6, 2020"/>
    <x v="6"/>
    <s v="TV-14"/>
    <x v="72"/>
    <x v="1"/>
    <s v=" Romantic Movies"/>
    <m/>
    <x v="1"/>
    <x v="6"/>
    <d v="2020-10-06T00:00:00"/>
    <x v="11"/>
    <s v="Heartbroken from her last relationship, an attorney is wary of falling in love again. But crossing paths with an ex upends her plans to finally move on."/>
  </r>
  <r>
    <x v="1035"/>
    <x v="0"/>
    <x v="1035"/>
    <x v="907"/>
    <s v="David Attenborough"/>
    <x v="0"/>
    <s v="October 4, 2020"/>
    <x v="0"/>
    <s v="PG"/>
    <x v="79"/>
    <x v="0"/>
    <m/>
    <m/>
    <x v="0"/>
    <x v="0"/>
    <d v="2020-10-04T00:00:00"/>
    <x v="11"/>
    <s v="A broadcaster recounts his life, and the evolutionary history of life on Earth, to grieve the loss of wild places and offer a vision for the future."/>
  </r>
  <r>
    <x v="1036"/>
    <x v="0"/>
    <x v="1036"/>
    <x v="908"/>
    <s v="Daniel Levy, Eugene Levy, Catherine O'Hara, Annie Murphy, Chris Elliott, Emily Hampshire, Sarah Levy, Jennifer Robertson, Noah Reid, Dustin Milligan, Karen Robinson, Rizwan Manji"/>
    <x v="12"/>
    <s v="October 3, 2020"/>
    <x v="0"/>
    <s v="TV-MA"/>
    <x v="134"/>
    <x v="0"/>
    <s v=" LGBTQ Movies"/>
    <m/>
    <x v="0"/>
    <x v="0"/>
    <d v="2020-10-03T00:00:00"/>
    <x v="11"/>
    <s v="From unseen footage to the last table read, this documentary takes an inside look at the final season of the acclaimed comedy series &quot;Schitt's Creek.&quot;"/>
  </r>
  <r>
    <x v="1037"/>
    <x v="0"/>
    <x v="1037"/>
    <x v="909"/>
    <s v="Mert YazÄ±cÄ±oÄŸlu, Afra SaraÃ§oÄŸlu, YiÄŸit KirazcÄ±, Orkun IÅŸÄ±tmak, Bahar Åžahin, Tolga Canbeyli, Bada Oh Deniz, Hakan KurtaÅŸ, DoÄŸaÃ§ Yildiz"/>
    <x v="40"/>
    <s v="October 3, 2020"/>
    <x v="22"/>
    <s v="TV-14"/>
    <x v="14"/>
    <x v="1"/>
    <s v=" International Movies"/>
    <s v=" Sports Movies"/>
    <x v="0"/>
    <x v="22"/>
    <d v="2020-10-03T00:00:00"/>
    <x v="11"/>
    <s v="New high school grad and avid gamer Cenk is recruited to an intense esports team that trains for a tournament with a life-changing prize."/>
  </r>
  <r>
    <x v="1038"/>
    <x v="0"/>
    <x v="1038"/>
    <x v="910"/>
    <s v="Emre Karayel, Ceren Moray, BegÃ¼m KÃ¼tÃ¼k, Ececan GÃ¼meci, Ãœmit Erdim, Cem KiliÃ§, Haldun Boysan, Ferdi Akarnur, Mine Teber, GÃ¼neÅŸ Hayat"/>
    <x v="40"/>
    <s v="October 2, 2020"/>
    <x v="32"/>
    <s v="TV-14"/>
    <x v="32"/>
    <x v="3"/>
    <s v=" International Movies"/>
    <s v=" Romantic Movies"/>
    <x v="1"/>
    <x v="32"/>
    <d v="2020-10-02T00:00:00"/>
    <x v="11"/>
    <s v="Forced to wed his childhood friend, a man obsessed with football attempts to get rid of his wife in order to keep the woman he truly loves."/>
  </r>
  <r>
    <x v="1039"/>
    <x v="0"/>
    <x v="1039"/>
    <x v="298"/>
    <s v="Beverly Osu, Sharon Ooja, Omowunmi Dada, Pearl Okorie, Wofai Samuel, Ikechukwu Onunaku, Kemi Lala Akindoju, Blossom Chukwujekwu, Adebukola Oladipupo, Omoni Oboli, Segun Arinze, Ada Ameh, Sambasa Nzeribe, Patrick Doyle, Gregory Ojefua"/>
    <x v="7"/>
    <s v="October 2, 2020"/>
    <x v="0"/>
    <s v="TV-MA"/>
    <x v="53"/>
    <x v="1"/>
    <s v=" International Movies"/>
    <m/>
    <x v="0"/>
    <x v="0"/>
    <d v="2020-10-02T00:00:00"/>
    <x v="11"/>
    <s v="In Lagos, a journalist goes undercover as a prostitute to expose human trafficking. What she finds is a world of exploited women and ruthless violence."/>
  </r>
  <r>
    <x v="1040"/>
    <x v="0"/>
    <x v="1040"/>
    <x v="911"/>
    <s v="Nawazuddin Siddiqui, Nasser, Aakshath Das, Indira Tiwari, Sanjay Narvekar, Shweta Basu Prasad"/>
    <x v="3"/>
    <s v="October 2, 2020"/>
    <x v="0"/>
    <s v="TV-MA"/>
    <x v="14"/>
    <x v="3"/>
    <s v=" Dramas"/>
    <s v=" International Movies"/>
    <x v="0"/>
    <x v="0"/>
    <d v="2020-10-02T00:00:00"/>
    <x v="11"/>
    <s v="When a slum dweller spins a web of lies in pursuit of the upward mobility he has long craved, his ruse could be especially dangerous for his young son."/>
  </r>
  <r>
    <x v="1041"/>
    <x v="0"/>
    <x v="1041"/>
    <x v="912"/>
    <s v="Riccardo Scamarcio, MÃ­a Maestro"/>
    <x v="14"/>
    <s v="October 2, 2020"/>
    <x v="0"/>
    <s v="TV-MA"/>
    <x v="20"/>
    <x v="4"/>
    <s v=" International Movies"/>
    <s v=" Thrillers"/>
    <x v="0"/>
    <x v="0"/>
    <d v="2020-10-02T00:00:00"/>
    <x v="11"/>
    <s v="While visiting her fiancÃ©'s mother in southern Italy, a woman must fight the mysterious and malevolent curse intent on claiming her daughter."/>
  </r>
  <r>
    <x v="1042"/>
    <x v="0"/>
    <x v="1042"/>
    <x v="431"/>
    <s v="Binnur Kaya, Demet Ã–zdemir, Uraz KaygÄ±laroÄŸlu, Okan Ã‡abalar, Bora Cengiz, Nergis Ã–ztÃ¼rk, Berat Yenilmez, Meltem GÃ¼lenÃ§, Hakan SalÄ±nmÄ±ÅŸ"/>
    <x v="40"/>
    <s v="October 2, 2020"/>
    <x v="6"/>
    <s v="TV-MA"/>
    <x v="53"/>
    <x v="3"/>
    <s v=" International Movies"/>
    <s v=" Romantic Movies"/>
    <x v="1"/>
    <x v="6"/>
    <d v="2020-10-02T00:00:00"/>
    <x v="11"/>
    <s v="A woman recovering from an attempted suicide meets an aspiring doctor who takes a keen interest in her efforts to move forward in life through dance."/>
  </r>
  <r>
    <x v="1043"/>
    <x v="0"/>
    <x v="1043"/>
    <x v="913"/>
    <s v="Jaden Michael, Gerald W. Jones III, Gregory Diaz IV, Sarah Gadon, Method Man, Shea Whigham, Coco Jones, The Kid Mero, Chris Redd, Vladimir CaamaÃ±o, Jeremie Harris, Adam David Thompson, Zoe Saldana"/>
    <x v="0"/>
    <s v="October 2, 2020"/>
    <x v="0"/>
    <s v="PG-13"/>
    <x v="45"/>
    <x v="3"/>
    <s v=" Horror Movies"/>
    <m/>
    <x v="0"/>
    <x v="0"/>
    <d v="2020-10-02T00:00:00"/>
    <x v="11"/>
    <s v="Three gutsy kids from a rapidly gentrifying Bronx neighborhood stumble upon a sinister plot to suck all the life from their beloved community."/>
  </r>
  <r>
    <x v="1044"/>
    <x v="0"/>
    <x v="1044"/>
    <x v="914"/>
    <s v="Mauricio Ochmann, Esmeralda Pimentel, Matteo Giannini, Regina Reynoso, Juan MartÃ­n Jauregui, Tato Alexander, VerÃ³nica Bravo, Fernando Becerril, MoisÃ©s Arizmendi, TiarÃ© Scanda, Mariana Cabrera, Montserrat MaraÃ±Ã³n, VerÃ³nica Langer"/>
    <x v="17"/>
    <s v="October 2, 2020"/>
    <x v="0"/>
    <s v="TV-MA"/>
    <x v="51"/>
    <x v="3"/>
    <s v=" International Movies"/>
    <s v=" Romantic Movies"/>
    <x v="0"/>
    <x v="0"/>
    <d v="2020-10-02T00:00:00"/>
    <x v="11"/>
    <s v="An ad creative and aÂ successful execÂ have a great marriage â€” until he wants to be a dad just as her star is rising. Then he brings someone new home."/>
  </r>
  <r>
    <x v="1045"/>
    <x v="0"/>
    <x v="1045"/>
    <x v="915"/>
    <s v="Hairul Azreen, Janna Nick, Amerul Affendi, Henley Hii, Nam Ron, Theebaan Govindasamy, Taufiq Hanafi, Hafizul Kamal, Josiah Hogan, Sophia Albarakbah, Sugeeta Chandran, Anna Jobling"/>
    <x v="29"/>
    <s v="October 1, 2020"/>
    <x v="0"/>
    <s v="TV-PG"/>
    <x v="19"/>
    <x v="6"/>
    <s v=" Comedies"/>
    <s v=" International Movies"/>
    <x v="0"/>
    <x v="0"/>
    <d v="2020-10-01T00:00:00"/>
    <x v="11"/>
    <s v="After falling for a guest, an unsuspecting hotel staff becomes embroiled in a hostage scheme and discovers true love in an unlikely place."/>
  </r>
  <r>
    <x v="1046"/>
    <x v="0"/>
    <x v="1046"/>
    <x v="916"/>
    <s v="Ben Kingsley, Hera Hilmar, Peter Serafinowicz"/>
    <x v="55"/>
    <s v="October 1, 2020"/>
    <x v="6"/>
    <s v="R"/>
    <x v="13"/>
    <x v="1"/>
    <s v=" Thrillers"/>
    <m/>
    <x v="1"/>
    <x v="6"/>
    <d v="2020-10-01T00:00:00"/>
    <x v="11"/>
    <s v="A war criminal in hiding begins to suspect that the maid, his only confidant and contact with the outside world, may be hiding something herself."/>
  </r>
  <r>
    <x v="1047"/>
    <x v="0"/>
    <x v="1047"/>
    <x v="917"/>
    <s v="Edward James Olmos, Zach De La Rocha"/>
    <x v="0"/>
    <s v="October 1, 2020"/>
    <x v="23"/>
    <s v="TV-14"/>
    <x v="23"/>
    <x v="0"/>
    <s v=" LGBTQ Movies"/>
    <m/>
    <x v="0"/>
    <x v="23"/>
    <d v="2020-10-01T00:00:00"/>
    <x v="11"/>
    <s v="Mixing archival footage with interviews, this film celebrates one of Los Angeles's most influential painters and Chicano art activists from the 1970s."/>
  </r>
  <r>
    <x v="1048"/>
    <x v="0"/>
    <x v="1048"/>
    <x v="918"/>
    <s v="Tony Kgoroge, Yu Nan, Thomas Gumede, Deon Lotz, Fana Mokoena, Zolani Mahola, Kenneth Fok, Nicole Bessick"/>
    <x v="5"/>
    <s v="October 1, 2020"/>
    <x v="5"/>
    <s v="TV-MA"/>
    <x v="104"/>
    <x v="6"/>
    <s v=" Dramas"/>
    <s v=" International Movies"/>
    <x v="1"/>
    <x v="5"/>
    <d v="2020-10-01T00:00:00"/>
    <x v="11"/>
    <s v="When a war breaks out between competing gangs of smugglers in Cape Town, South Africa, an honest cop is pressured to work for a powerful crime lord."/>
  </r>
  <r>
    <x v="1049"/>
    <x v="0"/>
    <x v="1049"/>
    <x v="155"/>
    <s v="Matthew McConaughey, Gugu Mbatha-Raw, Mahershala Ali, Keri Russell, Christopher Berry, Sean Bridgers, Jacob Lofland, Thomas Francis Murphy, Bill Tangradi"/>
    <x v="0"/>
    <s v="October 1, 2020"/>
    <x v="32"/>
    <s v="R"/>
    <x v="108"/>
    <x v="6"/>
    <s v=" Dramas"/>
    <m/>
    <x v="1"/>
    <x v="32"/>
    <d v="2020-10-01T00:00:00"/>
    <x v="11"/>
    <s v="A Mississippi farmer turns outlaw as he leads a ragtag band of fellow Civil War deserters and escaped slaves in a rebellion against the Confederacy."/>
  </r>
  <r>
    <x v="1050"/>
    <x v="0"/>
    <x v="1050"/>
    <x v="919"/>
    <m/>
    <x v="0"/>
    <s v="October 1, 2020"/>
    <x v="23"/>
    <s v="TV-14"/>
    <x v="21"/>
    <x v="0"/>
    <m/>
    <m/>
    <x v="0"/>
    <x v="23"/>
    <d v="2020-10-01T00:00:00"/>
    <x v="11"/>
    <s v="From breakthrough science to the boundaries of morality, this documentary spotlights a revelation in genetic modification research known as CRISPR."/>
  </r>
  <r>
    <x v="1051"/>
    <x v="0"/>
    <x v="1051"/>
    <x v="920"/>
    <s v="Sam Neill, Julian Dennison, Rima Te Wiata, Rachel House, Tioreore Ngatai-Melbourne, Oscar Kightley, Stan Walker, Mike Minogue, Cohen Holloway, Rhys Darby"/>
    <x v="15"/>
    <s v="October 1, 2020"/>
    <x v="32"/>
    <s v="PG-13"/>
    <x v="43"/>
    <x v="6"/>
    <s v=" Comedies"/>
    <s v=" Dramas"/>
    <x v="1"/>
    <x v="32"/>
    <d v="2020-10-01T00:00:00"/>
    <x v="11"/>
    <s v="A misadventure in the wilderness leads to life-changing discoveries for a troubled orphan teen from the city and his belligerent foster father."/>
  </r>
  <r>
    <x v="1052"/>
    <x v="0"/>
    <x v="1052"/>
    <x v="921"/>
    <m/>
    <x v="0"/>
    <s v="October 1, 2020"/>
    <x v="23"/>
    <s v="TV-MA"/>
    <x v="98"/>
    <x v="0"/>
    <s v=" International Movies"/>
    <m/>
    <x v="0"/>
    <x v="23"/>
    <d v="2020-10-01T00:00:00"/>
    <x v="11"/>
    <s v="In this evocative documentary, an undocumented immigrant plans to return to Mexico after 16 years but his family tells him he needs to stay in the US."/>
  </r>
  <r>
    <x v="1053"/>
    <x v="0"/>
    <x v="1053"/>
    <x v="922"/>
    <s v="Tommy the Clown, Tight Eyez"/>
    <x v="0"/>
    <s v="October 1, 2020"/>
    <x v="20"/>
    <s v="PG-13"/>
    <x v="67"/>
    <x v="0"/>
    <s v=" Music &amp; Musicals"/>
    <m/>
    <x v="1"/>
    <x v="20"/>
    <d v="2020-10-01T00:00:00"/>
    <x v="11"/>
    <s v="This documentary explores &quot;krumping,&quot; a fast-paced urban dance, and follows the man that originated the phenomenon in South Central Los Angeles."/>
  </r>
  <r>
    <x v="1054"/>
    <x v="0"/>
    <x v="1054"/>
    <x v="923"/>
    <s v="Baraa Alem, Ismail Alhassan, Ahmed Saddam, Sohayb Godus, Nawaf Alshubaili, Eyad Ayman Kaifi"/>
    <x v="24"/>
    <s v="October 1, 2020"/>
    <x v="0"/>
    <s v="TV-14"/>
    <x v="40"/>
    <x v="3"/>
    <s v=" Independent Movies"/>
    <s v=" International Movies"/>
    <x v="0"/>
    <x v="0"/>
    <d v="2020-10-01T00:00:00"/>
    <x v="11"/>
    <s v="A high school senior sets out to make a no-budget horror film with his friend, one-time rival and teacher, but the project soon jeopardizes their future."/>
  </r>
  <r>
    <x v="1055"/>
    <x v="0"/>
    <x v="1055"/>
    <x v="924"/>
    <s v="Scott Eastwood, Caleb Landry Jones, Orlando Bloom, Jack Kesy, Cory Hardrict, Milo Gibson, Jacob Scipio, Taylor John Smith, Jonathan Yunger, Alexander Arnold"/>
    <x v="0"/>
    <s v="October 1, 2020"/>
    <x v="0"/>
    <s v="R"/>
    <x v="78"/>
    <x v="6"/>
    <s v=" Dramas"/>
    <m/>
    <x v="0"/>
    <x v="0"/>
    <d v="2020-10-01T00:00:00"/>
    <x v="11"/>
    <s v="A group of vastly outnumbered U.S. soldiers at a remote Afghanistan base must fend off a brutal offensive by Taliban fighters in the Battle of Kamdesh."/>
  </r>
  <r>
    <x v="1056"/>
    <x v="0"/>
    <x v="1056"/>
    <x v="925"/>
    <s v="Taissa Farmiga, Alexandra Daddario, Crispin Glover, Sebastian Stan, Paula Malcomson, Peter Coonan, Ian Toner, Joanne Crawford"/>
    <x v="0"/>
    <s v="October 1, 2020"/>
    <x v="22"/>
    <s v="TV-14"/>
    <x v="21"/>
    <x v="1"/>
    <s v=" Thrillers"/>
    <m/>
    <x v="0"/>
    <x v="22"/>
    <d v="2020-10-01T00:00:00"/>
    <x v="11"/>
    <s v="The fragile and secretive world of two sisters and their uncle crumbles when their charming cousin arrives with eyes toward the family fortune."/>
  </r>
  <r>
    <x v="1057"/>
    <x v="0"/>
    <x v="1057"/>
    <x v="926"/>
    <m/>
    <x v="0"/>
    <s v="September 30, 2020"/>
    <x v="0"/>
    <s v="TV-MA"/>
    <x v="79"/>
    <x v="0"/>
    <m/>
    <m/>
    <x v="0"/>
    <x v="0"/>
    <d v="2020-09-30T00:00:00"/>
    <x v="0"/>
    <s v="Using raw, firsthand footage, this documentary examines the disappearance of Shanann Watts and her children, and the terrible events that followed."/>
  </r>
  <r>
    <x v="1058"/>
    <x v="0"/>
    <x v="1058"/>
    <x v="927"/>
    <s v="Camilla Jo-Ann Daries, Wafeeq Narimab, Anna Louw, Steven Afrikaner, Ashwyn Mberi, Robert Hara Gaeb"/>
    <x v="56"/>
    <s v="September 30, 2020"/>
    <x v="23"/>
    <s v="TV-PG"/>
    <x v="135"/>
    <x v="1"/>
    <s v=" International Movies"/>
    <m/>
    <x v="0"/>
    <x v="23"/>
    <d v="2020-09-30T00:00:00"/>
    <x v="0"/>
    <s v="A young girl grows increasingly concerned about the rhino poaching in her village when it begins to directly impact her impoverished family."/>
  </r>
  <r>
    <x v="1059"/>
    <x v="0"/>
    <x v="1059"/>
    <x v="928"/>
    <s v="Brian Ogola, Davina Leonard, Shiviske Shivisi, Lenny Juma, Olwenya Maina, Peter King, Alfred Munyua, Mwajuma Belle"/>
    <x v="1"/>
    <s v="September 30, 2020"/>
    <x v="22"/>
    <s v="TV-MA"/>
    <x v="119"/>
    <x v="1"/>
    <s v=" International Movies"/>
    <s v=" Thrillers"/>
    <x v="0"/>
    <x v="22"/>
    <d v="2020-09-30T00:00:00"/>
    <x v="0"/>
    <s v="A daring farmer steals illicit ivory from a group of international terrorists and must elude their dangerous and deadly games."/>
  </r>
  <r>
    <x v="1060"/>
    <x v="0"/>
    <x v="1060"/>
    <x v="929"/>
    <s v="Jim Parsons, Zachary Quinto, Matt Bomer, Andrew Rannells, Charlie Carver, Robin de JesÃºs, Brian Hutchison, Michael Benjamin Washington, Tuc Watkins"/>
    <x v="0"/>
    <s v="September 30, 2020"/>
    <x v="0"/>
    <s v="R"/>
    <x v="15"/>
    <x v="1"/>
    <s v=" LGBTQ Movies"/>
    <m/>
    <x v="0"/>
    <x v="0"/>
    <d v="2020-09-30T00:00:00"/>
    <x v="0"/>
    <s v="At a birthday party in 1968 New York, a surprise guest and a drunken game leave seven gay friends reckoning with unspoken feelings and buried truths."/>
  </r>
  <r>
    <x v="1061"/>
    <x v="0"/>
    <x v="1061"/>
    <x v="930"/>
    <m/>
    <x v="0"/>
    <s v="September 29, 2020"/>
    <x v="11"/>
    <s v="PG-13"/>
    <x v="12"/>
    <x v="0"/>
    <m/>
    <m/>
    <x v="1"/>
    <x v="11"/>
    <d v="2020-09-29T00:00:00"/>
    <x v="0"/>
    <s v="This eye-opening documentary tracks the stories of five different families whose children are struggling to defend themselves from school bullies."/>
  </r>
  <r>
    <x v="1062"/>
    <x v="0"/>
    <x v="1062"/>
    <x v="931"/>
    <s v="Michelle Buteau"/>
    <x v="0"/>
    <s v="September 29, 2020"/>
    <x v="0"/>
    <s v="TV-MA"/>
    <x v="63"/>
    <x v="12"/>
    <m/>
    <m/>
    <x v="0"/>
    <x v="0"/>
    <d v="2020-09-29T00:00:00"/>
    <x v="0"/>
    <s v="Scene-stealing queen Michelle Buteau dazzles with real talk on relationships, parenthood, cultural differences and the government workers who adore her."/>
  </r>
  <r>
    <x v="1063"/>
    <x v="0"/>
    <x v="1063"/>
    <x v="932"/>
    <s v="Michael Jai White, Michael Eklund, Sabryn Rock, Nakai Takawira, Lyric Justice, Sagine Semajuste, Gary Owen, Anthony Grant, Kristen Harris, BJ Verot, Sean Skene, Marrese Crump, Stephanie Sy, Jeff Strome, Adam Hurtig, Gillian White, Anthony J. Mifsud"/>
    <x v="0"/>
    <s v="September 29, 2020"/>
    <x v="0"/>
    <s v="R"/>
    <x v="27"/>
    <x v="6"/>
    <m/>
    <m/>
    <x v="0"/>
    <x v="0"/>
    <d v="2020-09-29T00:00:00"/>
    <x v="0"/>
    <s v="At a basketball game, an ex-Special Forces officer must face a group of tech-savvy hostiles when a team owner and his daughter are taken hostage."/>
  </r>
  <r>
    <x v="1064"/>
    <x v="0"/>
    <x v="1064"/>
    <x v="930"/>
    <s v="Miriam Makeba, Hugh Masekela, Abdullah Ibrahim, Duma Ka Ndlovu, Sibongile Khumalo, Vusi Mahlasela, Thandi Modise, Sifiso Ntuli, Sibusiso Nxumalo, Dolly Rathebe, Lindiwe Zulu"/>
    <x v="5"/>
    <s v="September 28, 2020"/>
    <x v="13"/>
    <s v="PG-13"/>
    <x v="6"/>
    <x v="0"/>
    <s v=" International Movies"/>
    <s v=" Music &amp; Musicals"/>
    <x v="1"/>
    <x v="13"/>
    <d v="2020-09-28T00:00:00"/>
    <x v="0"/>
    <s v="This documentary recounts the fascinating and little-known role that music has played in the struggle to eradicate apartheid in South Africa."/>
  </r>
  <r>
    <x v="1065"/>
    <x v="0"/>
    <x v="1065"/>
    <x v="933"/>
    <s v="Sanjay Mishra, Seema Pahwa, Rajat Kapoor, Taranjit Kaur, Maya Sarao, Chandrachoor Rai, Namit Das, Brijendra Kala, Alka Chawla, Manu Rishi Chadha"/>
    <x v="3"/>
    <s v="September 28, 2020"/>
    <x v="5"/>
    <s v="TV-PG"/>
    <x v="3"/>
    <x v="1"/>
    <s v=" Independent Movies"/>
    <s v=" International Movies"/>
    <x v="1"/>
    <x v="5"/>
    <d v="2020-09-28T00:00:00"/>
    <x v="0"/>
    <s v="After a distressing incident, a Delhi man vows to believe only what he can see, but his new ideals soon take his life in extreme directions."/>
  </r>
  <r>
    <x v="1066"/>
    <x v="0"/>
    <x v="1066"/>
    <x v="934"/>
    <s v="Naseeruddin Shah, Madhuri Dixit, Arshad Warsi, Huma Qureshi, Vijay Raaz, Manoj Pahwa, Salman Shahid"/>
    <x v="3"/>
    <s v="September 28, 2020"/>
    <x v="28"/>
    <s v="TV-14"/>
    <x v="136"/>
    <x v="3"/>
    <s v=" Dramas"/>
    <s v=" International Movies"/>
    <x v="1"/>
    <x v="28"/>
    <d v="2020-09-28T00:00:00"/>
    <x v="0"/>
    <s v="After failing to win the heart of an aristocrat's widow, a thief plans to abduct her, only to discover that there are others with the same idea."/>
  </r>
  <r>
    <x v="1067"/>
    <x v="0"/>
    <x v="1067"/>
    <x v="125"/>
    <s v="Ajay Devgn, Kareena Kapoor, Arshad Warsi, Tusshar Kapoor, Shreyas Talpade, Celina Jaitly, Amrita Arora, Anjana Sukhani"/>
    <x v="3"/>
    <s v="September 28, 2020"/>
    <x v="17"/>
    <s v="TV-MA"/>
    <x v="55"/>
    <x v="3"/>
    <s v=" International Movies"/>
    <s v=" Music &amp; Musicals"/>
    <x v="1"/>
    <x v="17"/>
    <d v="2020-09-28T00:00:00"/>
    <x v="0"/>
    <s v="A man's relationship with his jealous wife enters choppy waters after he has to spend a night on a yacht with a woman he's rescued from gangsters."/>
  </r>
  <r>
    <x v="1068"/>
    <x v="0"/>
    <x v="1068"/>
    <x v="893"/>
    <s v="Shahid Kapoor, Amrita Rao, Shenaz Treasury, Vishal Malhotra, Kapil Jhaveri, Shabhir, Deepti Gujral, Yash Tonk, Satish Shah, Neelima Azim"/>
    <x v="3"/>
    <s v="September 28, 2020"/>
    <x v="14"/>
    <s v="TV-PG"/>
    <x v="52"/>
    <x v="3"/>
    <s v=" International Movies"/>
    <s v=" Music &amp; Musicals"/>
    <x v="1"/>
    <x v="14"/>
    <d v="2020-09-28T00:00:00"/>
    <x v="0"/>
    <s v="When the duplicitous Rajiv expresses his love for Payal, a cruel lie kicks off a story of self-discovery and unexpected romance."/>
  </r>
  <r>
    <x v="1069"/>
    <x v="0"/>
    <x v="1069"/>
    <x v="934"/>
    <s v="Naseeruddin Shah, Vidya Balan, Arshad Warsi, Salman Shahid, Anupama Kumar"/>
    <x v="3"/>
    <s v="September 28, 2020"/>
    <x v="18"/>
    <s v="TV-14"/>
    <x v="14"/>
    <x v="3"/>
    <s v=" International Movies"/>
    <s v=" Romantic Movies"/>
    <x v="1"/>
    <x v="18"/>
    <d v="2020-09-28T00:00:00"/>
    <x v="0"/>
    <s v="A deceitful woman seduces two of her late husbandâ€™s crooked friends into helping her hatch a nefarious kidnapping plot for a hefty ransom."/>
  </r>
  <r>
    <x v="1070"/>
    <x v="0"/>
    <x v="1070"/>
    <x v="935"/>
    <s v="Shahid Kapoor, Kareena Kapoor, Tarun Arora, Dara Singh, Pavan Malhotra, Kamal Tiwari, Kiran Juneja, Divya Seth, Saumya Tandon"/>
    <x v="3"/>
    <s v="September 28, 2020"/>
    <x v="19"/>
    <s v="TV-14"/>
    <x v="29"/>
    <x v="3"/>
    <s v=" International Movies"/>
    <s v=" Music &amp; Musicals"/>
    <x v="1"/>
    <x v="19"/>
    <d v="2020-09-28T00:00:00"/>
    <x v="0"/>
    <s v="Changing fortunes await a wealthy but dejected industrialist when he meets a spirited chatterbox on a train in this breezy Bollywood romantic comedy."/>
  </r>
  <r>
    <x v="1071"/>
    <x v="0"/>
    <x v="1071"/>
    <x v="894"/>
    <s v="Aamir Khan, Manisha Koirala, Sharmila Tagore, Dipti Bhatnagar, Dalip Tahil, Anil Kapoor"/>
    <x v="3"/>
    <s v="September 28, 2020"/>
    <x v="31"/>
    <s v="TV-14"/>
    <x v="102"/>
    <x v="1"/>
    <s v=" International Movies"/>
    <s v=" Romantic Movies"/>
    <x v="1"/>
    <x v="31"/>
    <d v="2020-09-28T00:00:00"/>
    <x v="0"/>
    <s v="A smooth talker falls for a music teacher aboard a cruise, but a cruel twist of fate hinders their plans to meet again months later."/>
  </r>
  <r>
    <x v="1072"/>
    <x v="0"/>
    <x v="1072"/>
    <x v="936"/>
    <s v="Abhay Deol, Gul Panag, Raima Sen, Sarika, Kulbhushan Kharbanda, Vinay Pathak, Yana Gupta, Jogi, Brijendra Kala, Nawazuddin Siddiqui"/>
    <x v="3"/>
    <s v="September 28, 2020"/>
    <x v="19"/>
    <s v="TV-14"/>
    <x v="52"/>
    <x v="1"/>
    <s v=" International Movies"/>
    <s v=" Thrillers"/>
    <x v="1"/>
    <x v="19"/>
    <d v="2020-09-28T00:00:00"/>
    <x v="0"/>
    <s v="A government employee and aspiring crime writer, who is under investigation for corruption, is asked by a politician's wife to spy on her husband."/>
  </r>
  <r>
    <x v="1073"/>
    <x v="0"/>
    <x v="1073"/>
    <x v="937"/>
    <s v="Akshay Kumar, Katrina Kaif, Nana Patekar, Anil Kapoor, Paresh Rawal, Mallika Sherawat, Feroz Khan, Ruslaan Mumtaz, Sunil Shetty, Malaika Arora, Asrani"/>
    <x v="3"/>
    <s v="September 28, 2020"/>
    <x v="19"/>
    <s v="TV-PG"/>
    <x v="91"/>
    <x v="3"/>
    <s v=" International Movies"/>
    <s v=" Music &amp; Musicals"/>
    <x v="1"/>
    <x v="19"/>
    <d v="2020-09-28T00:00:00"/>
    <x v="0"/>
    <s v="In this silly Bollywood farce, the brothers of a Mafia princess set out on a comical mission to marry their sister into a respectable family."/>
  </r>
  <r>
    <x v="1074"/>
    <x v="0"/>
    <x v="1074"/>
    <x v="938"/>
    <s v="Chirag Malhotra, Pranay Pachauri, Kaamya Sharma, Riya Kothari, Aditya Jain, Shiva Dawar, Sanya Arora, Tarana Marwah, Raunaq Chopra, Vedabrata Rao"/>
    <x v="3"/>
    <s v="September 26, 2020"/>
    <x v="25"/>
    <s v="TV-14"/>
    <x v="12"/>
    <x v="1"/>
    <s v=" Independent Movies"/>
    <s v=" International Movies"/>
    <x v="1"/>
    <x v="25"/>
    <d v="2020-09-26T00:00:00"/>
    <x v="0"/>
    <s v="Raised in the privileged bubble of Delhi's elite, a teen is compelled to question his outlook on life and love when his older brother comes out as gay."/>
  </r>
  <r>
    <x v="1075"/>
    <x v="0"/>
    <x v="1075"/>
    <x v="939"/>
    <s v="Hugh Jackman, Dakota Goyo, Evangeline Lilly, Anthony Mackie, Kevin Durand, Hope Davis, James Rebhorn, Karl Yune, Olga Fonda, John Gatins"/>
    <x v="0"/>
    <s v="September 24, 2020"/>
    <x v="16"/>
    <s v="PG-13"/>
    <x v="4"/>
    <x v="6"/>
    <s v=" Sci-Fi &amp; Fantasy"/>
    <s v=" Sports Movies"/>
    <x v="1"/>
    <x v="16"/>
    <d v="2020-09-24T00:00:00"/>
    <x v="0"/>
    <s v="A struggling fighter-turned-promoter reconnects with his estranged son to convert an old-generation robot into a mighty World Robot Boxing contender."/>
  </r>
  <r>
    <x v="1076"/>
    <x v="0"/>
    <x v="1076"/>
    <x v="940"/>
    <s v="Millie Bobby Brown, Henry Cavill, Sam Claflin, Helena Bonham Carter, Louis Partridge, Burn Gorman, Adeel Akhtar, Susan Wokoma, Frances de la Tour, Fiona Shaw"/>
    <x v="1"/>
    <s v="September 23, 2020"/>
    <x v="0"/>
    <s v="PG-13"/>
    <x v="10"/>
    <x v="6"/>
    <s v=" Children &amp; Family Movies"/>
    <s v=" Dramas"/>
    <x v="0"/>
    <x v="0"/>
    <d v="2020-09-23T00:00:00"/>
    <x v="0"/>
    <s v="While searching for her missing mother, intrepid teen Enola Holmes uses her sleuthing skills to outsmart big brother Sherlock and help a runaway lord."/>
  </r>
  <r>
    <x v="1077"/>
    <x v="0"/>
    <x v="1077"/>
    <x v="941"/>
    <s v="Woody Harrelson"/>
    <x v="0"/>
    <s v="September 22, 2020"/>
    <x v="0"/>
    <s v="TV-G"/>
    <x v="22"/>
    <x v="0"/>
    <m/>
    <m/>
    <x v="0"/>
    <x v="0"/>
    <d v="2020-09-22T00:00:00"/>
    <x v="0"/>
    <s v="Science experts and celebrity activists unpack the ways in which the earth's soil may be the key to combating climate change and preserving the planet."/>
  </r>
  <r>
    <x v="1078"/>
    <x v="0"/>
    <x v="1078"/>
    <x v="942"/>
    <m/>
    <x v="0"/>
    <s v="September 21, 2020"/>
    <x v="0"/>
    <s v="TV-PG"/>
    <x v="137"/>
    <x v="0"/>
    <m/>
    <m/>
    <x v="0"/>
    <x v="0"/>
    <d v="2020-09-21T00:00:00"/>
    <x v="0"/>
    <s v="The killing of Latasha Harlins became a flashpoint for the 1992 LA uprising. This documentary evocatively explores the 15-year-old's life and dreams."/>
  </r>
  <r>
    <x v="1079"/>
    <x v="0"/>
    <x v="1079"/>
    <x v="943"/>
    <s v="Kenjiro Yamashita, Kanta Sato, Taiki Sato, Masayasu Yagi, Kousei Amano, Miu Arai, Taro Suruga, Yuko Fueki, Tomoki Hirose, Ryo Matsuda, Masaru Mizuno, Shunsuke Tanaka, Fumihiko Tachiki, Eri Murakawa, Katsuya Kobayashi"/>
    <x v="6"/>
    <s v="September 20, 2020"/>
    <x v="22"/>
    <s v="TV-PG"/>
    <x v="19"/>
    <x v="1"/>
    <s v=" International Movies"/>
    <m/>
    <x v="0"/>
    <x v="22"/>
    <d v="2020-09-20T00:00:00"/>
    <x v="0"/>
    <s v="Dan, Tettsu and Chiharu leave the battles of the SWORD district behind for a carefree road trip adventure and end up working in a hot spring resort."/>
  </r>
  <r>
    <x v="1080"/>
    <x v="0"/>
    <x v="1080"/>
    <x v="944"/>
    <s v="Takanori Iwata, Akira, Sho Aoyagi, Hiroomi Tosaka, Takahiro, Yuki Yamada, Masataka Kubota, Kento Hayashi, Keiji Kuroki, Goki Maeda, Elly, Kenchi Tachibana, Tatsuya Nakamura, Kosuke Toyohara, Arata Iura, Kyoko Koizumi"/>
    <x v="6"/>
    <s v="September 20, 2020"/>
    <x v="32"/>
    <s v="TV-MA"/>
    <x v="52"/>
    <x v="6"/>
    <s v=" International Movies"/>
    <m/>
    <x v="1"/>
    <x v="32"/>
    <d v="2020-09-20T00:00:00"/>
    <x v="0"/>
    <s v="The five rival gangs ruling the SWORD district unite to face off against a 500-member strong attack led by a legendary gang leader."/>
  </r>
  <r>
    <x v="1081"/>
    <x v="0"/>
    <x v="1081"/>
    <x v="944"/>
    <s v="Takanori Iwata, Keiji Kuroki, Aoi Nakamura, Yuki Yamada, Masataka Kubota, Kento Hayashi, Naoto, Akira, Sho Aoyagi, Takahiro, Hiroomi Tosaka, Nobuyuki Suzuki, Keita Machida, Elly, Mandy Sekiguchi, Reo Sano, Masahiko Tsugawa"/>
    <x v="6"/>
    <s v="September 20, 2020"/>
    <x v="6"/>
    <s v="TV-MA"/>
    <x v="10"/>
    <x v="6"/>
    <s v=" International Movies"/>
    <m/>
    <x v="1"/>
    <x v="6"/>
    <d v="2020-09-20T00:00:00"/>
    <x v="0"/>
    <s v="The peaceful truce in the SWORD district is violently disrupted by the intrusion of two brutal gangs, causing loyalties and rivalries to erupt."/>
  </r>
  <r>
    <x v="1082"/>
    <x v="0"/>
    <x v="1082"/>
    <x v="944"/>
    <s v="Takanori Iwata, Akira, Masataka Kubota, Takahiro, Hiroomi Tosaka, Sho Aoyagi, Reo Sano, Koichi Iwaki, Goro Kishitani, Masahiko Tsugawa, Keiji Kuroki, Yuki Yamada, Kento Hayashi, Naoto, Elly, Mandy Sekiguchi"/>
    <x v="6"/>
    <s v="September 20, 2020"/>
    <x v="6"/>
    <s v="TV-MA"/>
    <x v="33"/>
    <x v="6"/>
    <s v=" International Movies"/>
    <m/>
    <x v="1"/>
    <x v="6"/>
    <d v="2020-09-20T00:00:00"/>
    <x v="0"/>
    <s v="The Kuryu Group makes it their mission to takeover the SWORD district once and for all, but the street gang alliance has a plan of their own."/>
  </r>
  <r>
    <x v="1083"/>
    <x v="0"/>
    <x v="1083"/>
    <x v="945"/>
    <s v="Takahiro, Hiroomi Tosaka, Takumi Saitoh, Miyu Yoshimoto, Ken Ishiguro, Takanori Iwata, Naoko Iijima, Koichi Iwaki, Nobuyuki Suzuki, Keita Machida, Kenjiro Yamashita, Kanta Sato, Taiki Sato, Noemi Nakai, Tatsuya Nakamura, Taichi Saotome"/>
    <x v="6"/>
    <s v="September 20, 2020"/>
    <x v="32"/>
    <s v="TV-MA"/>
    <x v="65"/>
    <x v="6"/>
    <s v=" International Movies"/>
    <m/>
    <x v="1"/>
    <x v="32"/>
    <d v="2020-09-20T00:00:00"/>
    <x v="0"/>
    <s v="As the two younger Amamiya boys search for their missing big brother, they uncover the truth about the tragedy that befell their family years ago."/>
  </r>
  <r>
    <x v="1084"/>
    <x v="0"/>
    <x v="1084"/>
    <x v="944"/>
    <s v="Takanori Iwata, Nobuyuki Suzuki, Keita Machida, Akira, Sho Aoyagi, Keiji Kuroki, Yuki Yamada, Masataka Kubota, Kento Hayashi, Kenjiro Yamashita, Kanta Sato, Taiki Sato, Takahiro, Hiroomi Tosaka, Tatsuya Nakamura, Arata Iura"/>
    <x v="6"/>
    <s v="September 20, 2020"/>
    <x v="32"/>
    <s v="TV-MA"/>
    <x v="32"/>
    <x v="6"/>
    <s v=" International Movies"/>
    <m/>
    <x v="1"/>
    <x v="32"/>
    <d v="2020-09-20T00:00:00"/>
    <x v="0"/>
    <s v="Three inseparable friends are torn when one of them becomes a member of a predatory criminal syndicate threatening to overpower his old friends' gang."/>
  </r>
  <r>
    <x v="1085"/>
    <x v="0"/>
    <x v="1085"/>
    <x v="946"/>
    <s v="Karim Abdel Aziz, Nelly Karim, Hend Sabry, Shereen Reda, Khaled El Sawy, Eyad Nassar, Tara Emad, Amgad Elsharqawy"/>
    <x v="27"/>
    <s v="September 20, 2020"/>
    <x v="23"/>
    <s v="TV-MA"/>
    <x v="71"/>
    <x v="4"/>
    <s v=" International Movies"/>
    <s v=" Thrillers"/>
    <x v="0"/>
    <x v="23"/>
    <d v="2020-09-20T00:00:00"/>
    <x v="0"/>
    <s v="When a former criminal psychiatrist discovers that a patient holds a secret that threatens his family, he must resort to extreme measures to save them."/>
  </r>
  <r>
    <x v="1086"/>
    <x v="0"/>
    <x v="1086"/>
    <x v="947"/>
    <s v="Gippy Grewal, Gurpreet Guggi, Ragini Khanna, Om Puri, B.N. Sharma, Avtar Gill, Karamjit Anmol, Rana Jung Bahadur"/>
    <x v="3"/>
    <s v="September 19, 2020"/>
    <x v="5"/>
    <s v="TV-14"/>
    <x v="35"/>
    <x v="3"/>
    <s v=" International Movies"/>
    <m/>
    <x v="1"/>
    <x v="5"/>
    <d v="2020-09-19T00:00:00"/>
    <x v="0"/>
    <s v="Married to two women â€“ each unaware of the other â€“ a man finds his double life threatened when an old friend who knows his not-so-little secret arrives."/>
  </r>
  <r>
    <x v="1087"/>
    <x v="0"/>
    <x v="1087"/>
    <x v="948"/>
    <s v="Soham Chakraborty, Bidya Sinha Mim, Ashish Vidyarthi, Rajatabha Dutta, Rudranil Ghosh, Kharaj Mukherjee"/>
    <x v="3"/>
    <s v="September 19, 2020"/>
    <x v="25"/>
    <s v="TV-14"/>
    <x v="97"/>
    <x v="6"/>
    <s v=" International Movies"/>
    <m/>
    <x v="1"/>
    <x v="25"/>
    <d v="2020-09-19T00:00:00"/>
    <x v="0"/>
    <s v="A small-town man takes on a dangerous gangster to avenge his father, a police officer who ended his own life after being framed in a deadly crime."/>
  </r>
  <r>
    <x v="1088"/>
    <x v="0"/>
    <x v="1088"/>
    <x v="949"/>
    <s v="Irrfan Khan, Jimmy Shergill, Soha Ali Khan, Mahie Gill, Raj Babbar, Deep Raj Rana, Rajiv Gupta, Sitaram Panchal, Rajesh Khera, Mugdha Godse"/>
    <x v="3"/>
    <s v="September 19, 2020"/>
    <x v="5"/>
    <s v="TV-MA"/>
    <x v="108"/>
    <x v="1"/>
    <s v=" International Movies"/>
    <s v=" Romantic Movies"/>
    <x v="1"/>
    <x v="5"/>
    <d v="2020-09-19T00:00:00"/>
    <x v="0"/>
    <s v="Knotty love triangles and nefarious schemes arise when a noblemanâ€™s plans to remarry fall into the cunning hands of his first wife and a vengeful rival."/>
  </r>
  <r>
    <x v="1089"/>
    <x v="0"/>
    <x v="1089"/>
    <x v="950"/>
    <s v="Boman Irani, Vir Das, Neha Dhupia, Lisa Haydon, Ram Kapoor, Johny Lever, Vijay Raaz, Tinnu Anand, Sanjay Mishra, Ayub Khan"/>
    <x v="3"/>
    <s v="September 19, 2020"/>
    <x v="32"/>
    <s v="TV-14"/>
    <x v="65"/>
    <x v="3"/>
    <s v=" International Movies"/>
    <m/>
    <x v="1"/>
    <x v="32"/>
    <d v="2020-09-19T00:00:00"/>
    <x v="0"/>
    <s v="Passed off as spies, two inept pals are sent to Fiji to rescue a kidnapped bureaucrat. Soon enough, theyâ€™re creating more problems than theyâ€™re solving."/>
  </r>
  <r>
    <x v="1090"/>
    <x v="0"/>
    <x v="1090"/>
    <x v="951"/>
    <s v="Jeet, Abir Chatterjee, Priyanka Sarkar, Shradha Das, Kharaj Mukherjee, Shantilal Mukherjee, Barun Chanda, Deb Ranajan Nag, Rajesh Sharma"/>
    <x v="3"/>
    <s v="September 19, 2020"/>
    <x v="28"/>
    <s v="TV-MA"/>
    <x v="6"/>
    <x v="1"/>
    <s v=" International Movies"/>
    <s v=" Thrillers"/>
    <x v="1"/>
    <x v="28"/>
    <d v="2020-09-19T00:00:00"/>
    <x v="0"/>
    <s v="Knocked down by life one too many times, a meek family man drastically transforms from shy to savage after an encounter with a mysterious friend."/>
  </r>
  <r>
    <x v="1091"/>
    <x v="0"/>
    <x v="1091"/>
    <x v="952"/>
    <s v="Bhumi Pednekar, Konkona Sen Sharma, Vikrant Massey, Amol Parashar, Aamir Bashir, Karan Kundra, Kalp Shah, Hearty Singh, Neelima Azim, Kubbra Sait"/>
    <x v="3"/>
    <s v="September 18, 2020"/>
    <x v="0"/>
    <s v="TV-MA"/>
    <x v="40"/>
    <x v="1"/>
    <s v=" Independent Movies"/>
    <s v=" International Movies"/>
    <x v="0"/>
    <x v="0"/>
    <d v="2020-09-18T00:00:00"/>
    <x v="0"/>
    <s v="A disillusioned Delhi wife and her new-in-town cousin navigate damning secrets, dreams and their thorny dynamic on their respective roads to freedom."/>
  </r>
  <r>
    <x v="1092"/>
    <x v="0"/>
    <x v="1092"/>
    <x v="953"/>
    <s v="Andovi da Lopez, Jovial da Lopez, Chandra Liow, Tommy Limmm, Susan Sameh, Widika Sidmore, Kezia Aletheia, Karina Salim"/>
    <x v="26"/>
    <s v="September 18, 2020"/>
    <x v="0"/>
    <s v="TV-14"/>
    <x v="12"/>
    <x v="3"/>
    <s v=" International Movies"/>
    <s v=" Romantic Movies"/>
    <x v="0"/>
    <x v="0"/>
    <d v="2020-09-18T00:00:00"/>
    <x v="0"/>
    <s v="Four buddies attend a class taught by a love guru who leads them to question their romantic attachments â€” until her hidden agenda comes to light."/>
  </r>
  <r>
    <x v="1093"/>
    <x v="0"/>
    <x v="1093"/>
    <x v="954"/>
    <s v="Nayantara, Vaibhav Reddy, Pasupathy, Harshvardhan Rane, Thagubothu Ramesh, Vinay Varma, Dheer Charan Srivastav, D. Narsingh Rao"/>
    <x v="3"/>
    <s v="September 17, 2020"/>
    <x v="28"/>
    <s v="TV-14"/>
    <x v="71"/>
    <x v="15"/>
    <s v=" Thrillers"/>
    <m/>
    <x v="1"/>
    <x v="28"/>
    <d v="2020-09-17T00:00:00"/>
    <x v="0"/>
    <s v="As a woman scours Hyderabad for her missing husband, she becomes entangled in a conspiracy that suggests thereâ€™s more to the mystery than meets the eye."/>
  </r>
  <r>
    <x v="1094"/>
    <x v="0"/>
    <x v="1094"/>
    <x v="675"/>
    <s v="MaÃ®tre Gims"/>
    <x v="9"/>
    <s v="September 17, 2020"/>
    <x v="0"/>
    <s v="TV-MA"/>
    <x v="9"/>
    <x v="0"/>
    <s v=" International Movies"/>
    <s v=" Music &amp; Musicals"/>
    <x v="0"/>
    <x v="0"/>
    <d v="2020-09-17T00:00:00"/>
    <x v="0"/>
    <s v="Go backstage with beloved rap superstar Gims in the year leading up to his major 2019 Stade de France performance in this up-close documentary."/>
  </r>
  <r>
    <x v="1095"/>
    <x v="0"/>
    <x v="1095"/>
    <x v="955"/>
    <s v="Lizzie Waterworth-Santo, Emma Tate, Sue Elliot Nicholls, Tamsin Heatley, Wayne Forester, Aidan Cook, Philip Pope"/>
    <x v="1"/>
    <s v="September 17, 2020"/>
    <x v="0"/>
    <s v="TV-Y"/>
    <x v="138"/>
    <x v="8"/>
    <s v=" Comedies"/>
    <m/>
    <x v="0"/>
    <x v="0"/>
    <d v="2020-09-17T00:00:00"/>
    <x v="0"/>
    <s v="Worlds collide when Henry makes plans to spend Saturday on the sofa watching a &quot;Gross Class Zero&quot; marathon â€” and his favorite characters come to life!"/>
  </r>
  <r>
    <x v="1096"/>
    <x v="0"/>
    <x v="1096"/>
    <x v="956"/>
    <s v="Obinna Nwachukwu, Dennis Lindsey, Taline Stewart, Derron Scott, Jamal Graham, JaCari Dye, Julian Selman, Melody Tally, Ramon Thompson, Hasinatu Camara"/>
    <x v="0"/>
    <s v="September 17, 2020"/>
    <x v="0"/>
    <s v="TV-MA"/>
    <x v="0"/>
    <x v="1"/>
    <s v=" Independent Movies"/>
    <m/>
    <x v="0"/>
    <x v="0"/>
    <d v="2020-09-17T00:00:00"/>
    <x v="0"/>
    <s v="A young screenwriter returns to his hometown to write a script based on his childhood and discovers his neighborhood has been gentrified."/>
  </r>
  <r>
    <x v="1097"/>
    <x v="0"/>
    <x v="1097"/>
    <x v="957"/>
    <s v="Tom Holland, Bill SkarsgÃ¥rd, Riley Keough, Robert Pattinson, Mia Wasikowska, Jason Clarke, Sebastian Stan, Haley Bennett, Harry Melling, Eliza Scanlen"/>
    <x v="0"/>
    <s v="September 16, 2020"/>
    <x v="0"/>
    <s v="R"/>
    <x v="108"/>
    <x v="1"/>
    <s v=" Thrillers"/>
    <m/>
    <x v="0"/>
    <x v="0"/>
    <d v="2020-09-16T00:00:00"/>
    <x v="0"/>
    <s v="Sinister characters converge around a young man devoted to protecting those he loves in a postwar backwoods town teeming with corruption and brutality."/>
  </r>
  <r>
    <x v="1098"/>
    <x v="0"/>
    <x v="1098"/>
    <x v="958"/>
    <s v="Mario Casas, DÃ©borah FranÃ§ois, Guillermo Pfening, MarÃ­a RodrÃ­guez Soto, Celso Bugallo, RaÃºl JimÃ©nez, Pol Monen, Alice Bocchi, MartÃ­n Bacigalupo"/>
    <x v="8"/>
    <s v="September 16, 2020"/>
    <x v="0"/>
    <s v="TV-MA"/>
    <x v="32"/>
    <x v="1"/>
    <s v=" International Movies"/>
    <s v=" Thrillers"/>
    <x v="0"/>
    <x v="0"/>
    <d v="2020-09-16T00:00:00"/>
    <x v="0"/>
    <s v="Unable to face his new reality in a wheelchair, Ãngel develops a deadly obsession with the woman who left him and unleashes a sinister revenge plot."/>
  </r>
  <r>
    <x v="1099"/>
    <x v="0"/>
    <x v="1099"/>
    <x v="959"/>
    <s v="Idris Elba, Richard Madden, Charlotte Le Bon, Kelly Reilly, JosÃ© Garcia, Vincent Londez, Arieh Worthalter, Mohamed Makhtoumi, ThÃ©o Costa-Marini, JÃ©rÃ´me Gaspard"/>
    <x v="1"/>
    <s v="September 16, 2020"/>
    <x v="32"/>
    <s v="R"/>
    <x v="26"/>
    <x v="6"/>
    <s v=" International Movies"/>
    <m/>
    <x v="1"/>
    <x v="32"/>
    <d v="2020-09-16T00:00:00"/>
    <x v="0"/>
    <s v="After a mix-up lands him in hot water, a skilled pickpocket is forced to help a no-nonsense CIA operative track a terrorist group in Paris."/>
  </r>
  <r>
    <x v="1100"/>
    <x v="1"/>
    <x v="1100"/>
    <x v="960"/>
    <s v="Vanessa Redgrave, Bryony Hannah, Helen George, Jenny Agutter, Pam Ferris, Laura Main, Judy Parfitt, Cliff Parisi, Stephen McGann, Ben Caplan, Miranda Hart, Jessica Raine, Max Macmillan, Victoria Yeates, Jack Ashton, Emerald Fennell, Linda Bassett"/>
    <x v="1"/>
    <s v="September 15, 2020"/>
    <x v="0"/>
    <s v="TV-MA"/>
    <x v="2"/>
    <x v="2"/>
    <s v=" International TV Shows"/>
    <s v=" TV Dramas"/>
    <x v="0"/>
    <x v="0"/>
    <d v="2020-09-15T00:00:00"/>
    <x v="0"/>
    <s v="This period drama set in impoverished East London in the 1950s follows a newly qualified midwife and her colleagues at a nursing convent."/>
  </r>
  <r>
    <x v="1101"/>
    <x v="0"/>
    <x v="1101"/>
    <x v="961"/>
    <m/>
    <x v="25"/>
    <s v="September 15, 2020"/>
    <x v="0"/>
    <s v="TV-PG"/>
    <x v="27"/>
    <x v="0"/>
    <s v=" International Movies"/>
    <m/>
    <x v="0"/>
    <x v="0"/>
    <d v="2020-09-15T00:00:00"/>
    <x v="0"/>
    <s v="A Thai scientist and his family decide to cryonically freeze their cherished, dying toddler. This heartfelt documentary follows their journey."/>
  </r>
  <r>
    <x v="1102"/>
    <x v="0"/>
    <x v="1102"/>
    <x v="962"/>
    <s v="Michael McIntyre"/>
    <x v="1"/>
    <s v="September 15, 2020"/>
    <x v="0"/>
    <s v="TV-MA"/>
    <x v="139"/>
    <x v="12"/>
    <m/>
    <m/>
    <x v="0"/>
    <x v="0"/>
    <d v="2020-09-15T00:00:00"/>
    <x v="0"/>
    <s v="Charming comic Michael McIntyre talks family, technology, sharks, accents and the time he confused himself for a world leader in this stand-up special."/>
  </r>
  <r>
    <x v="1103"/>
    <x v="0"/>
    <x v="1103"/>
    <x v="963"/>
    <s v="Victor Rasuk, Judy Marte, Melonie Diaz, Altagracia Guzman, Silvestre Rasuk, Krystal Rodriguez, Kevin Rivera, Wilfree Vasquez, Donna Maldonado"/>
    <x v="9"/>
    <s v="September 15, 2020"/>
    <x v="13"/>
    <s v="R"/>
    <x v="17"/>
    <x v="1"/>
    <s v=" Independent Movies"/>
    <s v=" Romantic Movies"/>
    <x v="1"/>
    <x v="13"/>
    <d v="2020-09-15T00:00:00"/>
    <x v="0"/>
    <s v="A suave teen sets his sights on a girl who seems beyond his reach. But his game can't be confined to his tiny apartment and family's old-school values."/>
  </r>
  <r>
    <x v="1104"/>
    <x v="0"/>
    <x v="1104"/>
    <x v="27"/>
    <s v="Neil Patrick Harris, Brendan Gleeson, Jayma Mays, Hank Azaria, Katy Perry, Christina Ricci, Jonathan Winters, J.B. Smoove, George Lopez, Anton Yelchin, Fred Armisen, Jacob Tremblay, Alan Cumming"/>
    <x v="0"/>
    <s v="September 15, 2020"/>
    <x v="5"/>
    <s v="PG"/>
    <x v="44"/>
    <x v="8"/>
    <s v=" Comedies"/>
    <m/>
    <x v="1"/>
    <x v="5"/>
    <d v="2020-09-15T00:00:00"/>
    <x v="0"/>
    <s v="Evil magician Gargamel continues his quest to tap the power of the Smurfs, creating a pair of his own &quot;Smurf-alikes&quot; called the Naughties."/>
  </r>
  <r>
    <x v="1105"/>
    <x v="0"/>
    <x v="1105"/>
    <x v="964"/>
    <s v="Seyi Shay, Somkele Iyamah, Vector, Chioma Chukwuka Akpotha, Uche Jumbo, Sharon Ooja, Shaffy Bello, Saidi Balogun, Kemi Lala Akindoju, Ademola Adedoyin"/>
    <x v="7"/>
    <s v="September 14, 2020"/>
    <x v="22"/>
    <s v="TV-MA"/>
    <x v="89"/>
    <x v="1"/>
    <s v=" International Movies"/>
    <s v=" Music &amp; Musicals"/>
    <x v="0"/>
    <x v="22"/>
    <d v="2020-09-14T00:00:00"/>
    <x v="0"/>
    <s v="When their glamorous, fast-paced lifestyle comes to a screeching halt, two sisters try to rebuild their fortunes through music and enterprise."/>
  </r>
  <r>
    <x v="1106"/>
    <x v="0"/>
    <x v="1106"/>
    <x v="965"/>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17"/>
    <s v="September 11, 2020"/>
    <x v="0"/>
    <s v="TV-14"/>
    <x v="6"/>
    <x v="8"/>
    <s v=" Comedies"/>
    <s v=" Dramas"/>
    <x v="0"/>
    <x v="0"/>
    <d v="2020-09-11T00:00:00"/>
    <x v="0"/>
    <s v="What does a thrill-seeker tween girl do when her mom forbids her to enter a BMX race? Cast an actor with nothing to lose to play her approving dad."/>
  </r>
  <r>
    <x v="1107"/>
    <x v="0"/>
    <x v="1107"/>
    <x v="966"/>
    <s v="Jay Baruchel, Cate Blanchett, Gerard Butler, Craig Ferguson, America Ferrera, Jonah Hill, Christopher Mintz-Plasse, T.J. Miller, Kristen Wiig, Djimon Hounsou, Kit Harington"/>
    <x v="0"/>
    <s v="September 11, 2020"/>
    <x v="28"/>
    <s v="PG"/>
    <x v="19"/>
    <x v="8"/>
    <m/>
    <m/>
    <x v="1"/>
    <x v="28"/>
    <d v="2020-09-11T00:00:00"/>
    <x v="0"/>
    <s v="Hiccup, Toothless and a mysterious dragon rider join forces to protect the island of Berk from a power-hungry warrior with a dragon army of his own."/>
  </r>
  <r>
    <x v="1108"/>
    <x v="0"/>
    <x v="1108"/>
    <x v="967"/>
    <s v="Patrick Roche, Natalie Dormer, Eddie Marsan, Felix Auer, Jeff Burrell, Harvey Friedman, Marty Sander, Ian Odle, Bryan Larkin"/>
    <x v="2"/>
    <s v="September 11, 2020"/>
    <x v="0"/>
    <s v="TV-Y7"/>
    <x v="20"/>
    <x v="8"/>
    <s v=" Comedies"/>
    <m/>
    <x v="0"/>
    <x v="0"/>
    <d v="2020-09-11T00:00:00"/>
    <x v="0"/>
    <s v="A street-smart dog and a pampered cat join forces to lead a pack of unlikely heroes when their city is seized by its evil mayor â€” and his robot army."/>
  </r>
  <r>
    <x v="1109"/>
    <x v="0"/>
    <x v="1109"/>
    <x v="968"/>
    <s v="Nana Patekar, Sumeet Raghvan, Iravati Harshe, Aashish Kulkarni, Savita Malpekar"/>
    <x v="3"/>
    <s v="September 10, 2020"/>
    <x v="22"/>
    <s v="TV-14"/>
    <x v="59"/>
    <x v="1"/>
    <s v=" International Movies"/>
    <s v=" Thrillers"/>
    <x v="0"/>
    <x v="22"/>
    <d v="2020-09-10T00:00:00"/>
    <x v="0"/>
    <s v="When a man falls from his balcony, an investigator questions the victimâ€™s family, determined to uncover a darker truth behind the alleged accident."/>
  </r>
  <r>
    <x v="1110"/>
    <x v="0"/>
    <x v="1110"/>
    <x v="969"/>
    <s v="Subodh Bhave, Vaidehi Parshurami, Nandita Patkar, Sonali Kulkarni, Sumeet Raghvan, Prasad Oak, Anand Ingale, Suhas Palshikar"/>
    <x v="3"/>
    <s v="September 10, 2020"/>
    <x v="22"/>
    <s v="TV-14"/>
    <x v="140"/>
    <x v="1"/>
    <s v=" International Movies"/>
    <m/>
    <x v="0"/>
    <x v="22"/>
    <d v="2020-09-10T00:00:00"/>
    <x v="0"/>
    <s v="From his singular career to his personal demons, this biopic chronicles the short yet prolific life of the Marathi dentist-turned-superstar."/>
  </r>
  <r>
    <x v="1111"/>
    <x v="0"/>
    <x v="1111"/>
    <x v="970"/>
    <s v="Sagar Deshmukh, Vijay Kenkre, Iravati Harshe, Shubhangi Damle, Sachin Khedekar, Sunil Barve, Ashwini Giri, Rajan Bhise"/>
    <x v="3"/>
    <s v="September 10, 2020"/>
    <x v="23"/>
    <s v="TV-14"/>
    <x v="11"/>
    <x v="1"/>
    <s v=" International Movies"/>
    <m/>
    <x v="0"/>
    <x v="23"/>
    <d v="2020-09-10T00:00:00"/>
    <x v="0"/>
    <s v="This first of a two-part biopic depicts the early years that lay the foundation for beloved Marathi writer and comedian P.L. Deshpandeâ€™s iconic career."/>
  </r>
  <r>
    <x v="1112"/>
    <x v="0"/>
    <x v="1112"/>
    <x v="970"/>
    <s v="Sagar Deshmukh, Iravati Harshe, Vijay Kenkre, Shubhangi Damle, Ashwini Giri, Nina Kulkarni, Dalip Tahil, Girish Kulkarni"/>
    <x v="3"/>
    <s v="September 10, 2020"/>
    <x v="23"/>
    <s v="TV-PG"/>
    <x v="51"/>
    <x v="1"/>
    <s v=" International Movies"/>
    <m/>
    <x v="0"/>
    <x v="23"/>
    <d v="2020-09-10T00:00:00"/>
    <x v="0"/>
    <s v="The second installment of P.L. Deshpandeâ€™s biopic explores the Marathi humoristâ€™s political journey, philanthropic endeavors and personal life."/>
  </r>
  <r>
    <x v="1113"/>
    <x v="0"/>
    <x v="1113"/>
    <x v="971"/>
    <s v="Hrishikesh Joshi, Bhalchandra Kadam, Priyadarshan Jadhav, Deepti Lele, Manoj Kolhatkar, Maithili Patwardhan"/>
    <x v="3"/>
    <s v="September 10, 2020"/>
    <x v="22"/>
    <s v="TV-PG"/>
    <x v="9"/>
    <x v="3"/>
    <s v=" Dramas"/>
    <s v=" International Movies"/>
    <x v="0"/>
    <x v="22"/>
    <d v="2020-09-10T00:00:00"/>
    <x v="0"/>
    <s v="When his prized bicycle is stolen, an astrologerâ€™s search turns into a journey of self-realization â€” while the thieves learn a few lessons of their own."/>
  </r>
  <r>
    <x v="1114"/>
    <x v="0"/>
    <x v="1114"/>
    <x v="972"/>
    <s v="Naseeruddin Shah, Kahaan, Kuldeep Sodha"/>
    <x v="3"/>
    <s v="September 10, 2020"/>
    <x v="6"/>
    <s v="TV-G"/>
    <x v="4"/>
    <x v="8"/>
    <s v=" Dramas"/>
    <s v=" International Movies"/>
    <x v="1"/>
    <x v="6"/>
    <d v="2020-09-10T00:00:00"/>
    <x v="0"/>
    <s v="Convinced only a miracle can save them from failing school exams, a trio of friends seek help from a magician. To their surprise, he gamely complies."/>
  </r>
  <r>
    <x v="1115"/>
    <x v="1"/>
    <x v="1115"/>
    <x v="973"/>
    <s v="Madison Reyes, Charlie Gillespie, Owen Patrick Joyner, Jeremy Shada, Jadah Marie, Sacha Carlson, Savannah Lee May, Cheyenne Jackson, Carlos Ponce, Booboo Stewart, Sonny Bustamante"/>
    <x v="0"/>
    <s v="September 10, 2020"/>
    <x v="0"/>
    <s v="TV-G"/>
    <x v="54"/>
    <x v="16"/>
    <s v=" TV Comedies"/>
    <m/>
    <x v="0"/>
    <x v="0"/>
    <d v="2020-09-10T00:00:00"/>
    <x v="0"/>
    <s v="Julie lost her passion for music when she lost her mom. But when three ghostly guys appear and lift her spirits, they decide to start a band together!"/>
  </r>
  <r>
    <x v="1116"/>
    <x v="0"/>
    <x v="1116"/>
    <x v="974"/>
    <s v="Rinku Rajguru, Shubhankar Tawde, Shashank Shende, Suhas Palshikar, Bharati Patil, Milind Pathak, Umesh Jagtap, Shantanu Gangane, Vitthal Kale, Mahesh Bhosale"/>
    <x v="3"/>
    <s v="September 10, 2020"/>
    <x v="23"/>
    <s v="TV-MA"/>
    <x v="71"/>
    <x v="1"/>
    <s v=" International Movies"/>
    <s v=" Romantic Movies"/>
    <x v="0"/>
    <x v="23"/>
    <d v="2020-09-10T00:00:00"/>
    <x v="0"/>
    <s v="When an activist begins aiding a shrewd political advisor â€” also his girlfriendâ€™s father, personal agendas lead to betrayal as love and duty clash."/>
  </r>
  <r>
    <x v="1117"/>
    <x v="0"/>
    <x v="1117"/>
    <x v="426"/>
    <s v="Åžahin Irmak, Ä°rem Sak, Gonca Vuslateri, Emre Karayel, Duygu YetiÅŸ, Onur Buldu, Salih Kalyon, Bilge Åžen, NilgÃ¼n BelgÃ¼n, Hakan AkÄ±n"/>
    <x v="40"/>
    <s v="September 10, 2020"/>
    <x v="22"/>
    <s v="TV-MA"/>
    <x v="20"/>
    <x v="3"/>
    <s v=" International Movies"/>
    <s v=" Romantic Movies"/>
    <x v="0"/>
    <x v="22"/>
    <d v="2020-09-10T00:00:00"/>
    <x v="0"/>
    <s v="Two exes run into each other at a wedding hall and realize they still harbor romantic feelings. The one problem? They just got married to other people."/>
  </r>
  <r>
    <x v="1118"/>
    <x v="0"/>
    <x v="1118"/>
    <x v="975"/>
    <s v="Parna Pethe, Chetan Chitnis, Anshuman Joshi, Aashay Kulkarni, Vandana Gupte, Girish Oak"/>
    <x v="3"/>
    <s v="September 10, 2020"/>
    <x v="32"/>
    <s v="TV-14"/>
    <x v="90"/>
    <x v="3"/>
    <s v=" Dramas"/>
    <s v=" International Movies"/>
    <x v="1"/>
    <x v="32"/>
    <d v="2020-09-10T00:00:00"/>
    <x v="0"/>
    <s v="Posing as her bubbly identical twin for a quiz contest, a shy student crushes on a fellow participant, who falls for her â€” thinking sheâ€™s her sister."/>
  </r>
  <r>
    <x v="1119"/>
    <x v="0"/>
    <x v="1119"/>
    <x v="976"/>
    <s v="Sonalee Kulkarni, Hrishikesh Joshi, Jitendra Joshi, Aniket Vishwasrao, Hemant Dhome, Sandeep Pathak, Siddharth Menon, Akshay Tanksale, Vaibhav Mangale, Anand Ingale"/>
    <x v="3"/>
    <s v="September 10, 2020"/>
    <x v="32"/>
    <s v="TV-14"/>
    <x v="90"/>
    <x v="3"/>
    <s v=" Dramas"/>
    <s v=" International Movies"/>
    <x v="1"/>
    <x v="32"/>
    <d v="2020-09-10T00:00:00"/>
    <x v="0"/>
    <s v="In a town infamous for female infanticide, a young womanâ€™s arrival has local bachelors vying for her hand in marriage â€” but she has a bigger agenda."/>
  </r>
  <r>
    <x v="1120"/>
    <x v="0"/>
    <x v="1120"/>
    <x v="977"/>
    <s v="Christian Loho, Fernando Surya, Yayan Ruhian, Stella Cornelia, Yui Takano, Safira Ratu, Faris Fadjar Munggaran, Adhitya Alkatiri"/>
    <x v="26"/>
    <s v="September 10, 2020"/>
    <x v="6"/>
    <s v="TV-G"/>
    <x v="26"/>
    <x v="8"/>
    <m/>
    <m/>
    <x v="1"/>
    <x v="6"/>
    <d v="2020-09-10T00:00:00"/>
    <x v="0"/>
    <s v="As he rebuilds society in a parallel universe, a superhero must return to Earth to help his equally powerful friend defend the planet from evil rivals."/>
  </r>
  <r>
    <x v="1121"/>
    <x v="0"/>
    <x v="1121"/>
    <x v="978"/>
    <s v="Youssef El Sherif, Dina El-Sherbiny, Ahmad Rizq, Hana El Zahed, Mahmoud El Gendy, Bayyumi Fuad, Khaled Kamal, Mahmoud El-Bazzawy"/>
    <x v="27"/>
    <s v="September 10, 2020"/>
    <x v="22"/>
    <s v="TV-14"/>
    <x v="49"/>
    <x v="1"/>
    <s v=" International Movies"/>
    <s v=" Thrillers"/>
    <x v="0"/>
    <x v="22"/>
    <d v="2020-09-10T00:00:00"/>
    <x v="0"/>
    <s v="To escape conviction on criminal charges, a businessman agrees to aid a risky police mission, but his motives soon turn suspicious."/>
  </r>
  <r>
    <x v="1122"/>
    <x v="0"/>
    <x v="1122"/>
    <x v="221"/>
    <s v="Judah Lewis, Jenna Ortega, Emily Alyn Lind, Andrew Bachelor, Robbie Amell, Bella Thorne, Hana Mae Lee, Ken Marino, Leslie Bibb, Chris Wylde, Carl McDowell"/>
    <x v="0"/>
    <s v="September 10, 2020"/>
    <x v="0"/>
    <s v="TV-MA"/>
    <x v="19"/>
    <x v="3"/>
    <s v=" Horror Movies"/>
    <m/>
    <x v="0"/>
    <x v="0"/>
    <d v="2020-09-10T00:00:00"/>
    <x v="0"/>
    <s v="Two years after Cole survived a satanic blood cult, he's living another nightmare: high school. And the demons from his past? Still making his life hell."/>
  </r>
  <r>
    <x v="1123"/>
    <x v="0"/>
    <x v="1123"/>
    <x v="979"/>
    <s v="Vikrant Massey, Shweta Tripathi, Nandu Madhav, Konkona Sen Sharma, Biswapati Sarkar, Ritwik Bhaumik, Prabal Panjabi, Hansal Mehta"/>
    <x v="3"/>
    <s v="September 9, 2020"/>
    <x v="0"/>
    <s v="TV-14"/>
    <x v="38"/>
    <x v="3"/>
    <s v=" Dramas"/>
    <s v=" Independent Movies"/>
    <x v="0"/>
    <x v="0"/>
    <d v="2020-09-09T00:00:00"/>
    <x v="0"/>
    <s v="Aboard a spaceship where souls of the deceased are readied for reincarnation, a lone crew memberâ€™s rigid existence is disrupted by a spry new assistant."/>
  </r>
  <r>
    <x v="1124"/>
    <x v="0"/>
    <x v="1124"/>
    <x v="980"/>
    <s v="Fathia Youssouf, MÃ©dina El Aidi-Azouni, Esther Gohourou, Ilanah Cami-Goursolas, Myriam Hamma, MaÃ¯mouna Gueye, Mbissine ThÃ©rÃ¨se Diop, Demba Diaw, Mamadou SamakÃ©"/>
    <x v="9"/>
    <s v="September 9, 2020"/>
    <x v="0"/>
    <s v="TV-MA"/>
    <x v="9"/>
    <x v="1"/>
    <s v=" International Movies"/>
    <m/>
    <x v="0"/>
    <x v="0"/>
    <d v="2020-09-09T00:00:00"/>
    <x v="0"/>
    <s v="Eleven-year-old Amy starts to rebel against her conservative familyâ€™s traditions when she becomes fascinated with a free-spirited dance crew."/>
  </r>
  <r>
    <x v="1125"/>
    <x v="1"/>
    <x v="1125"/>
    <x v="981"/>
    <m/>
    <x v="8"/>
    <s v="September 9, 2020"/>
    <x v="0"/>
    <s v="TV-MA"/>
    <x v="54"/>
    <x v="10"/>
    <s v=" Docuseries"/>
    <s v=" International TV Shows"/>
    <x v="0"/>
    <x v="0"/>
    <d v="2020-09-09T00:00:00"/>
    <x v="0"/>
    <s v="A stone's throw from Africa, the Spanish beach town of La LÃ­nea is a drug smuggling hot spot. But the police and mayor are determined to change that."/>
  </r>
  <r>
    <x v="1126"/>
    <x v="0"/>
    <x v="1126"/>
    <x v="982"/>
    <s v="AdriÃ¡n Suar, Soledad Villamil, Gabriela Toscano, Alan Sabbagh, DarÃ­o Barassi, Magela Zanotta, Betiana Blum"/>
    <x v="11"/>
    <s v="September 9, 2020"/>
    <x v="0"/>
    <s v="TV-14"/>
    <x v="34"/>
    <x v="3"/>
    <s v=" International Movies"/>
    <s v=" Music &amp; Musicals"/>
    <x v="0"/>
    <x v="0"/>
    <d v="2020-09-09T00:00:00"/>
    <x v="0"/>
    <s v="Fernando is a family man â€” equally committed to each of his two families. But one wrong turn brings them crashing together."/>
  </r>
  <r>
    <x v="1127"/>
    <x v="0"/>
    <x v="1127"/>
    <x v="983"/>
    <s v="Skyler Gisondo, Kara Hayward, Vincent Kartheiser"/>
    <x v="0"/>
    <s v="September 9, 2020"/>
    <x v="0"/>
    <s v="PG-13"/>
    <x v="32"/>
    <x v="0"/>
    <m/>
    <m/>
    <x v="0"/>
    <x v="0"/>
    <d v="2020-09-09T00:00:00"/>
    <x v="0"/>
    <s v="This documentary-drama hybrid explores the dangerous human impact of social networking, with tech experts sounding the alarm on their own creations."/>
  </r>
  <r>
    <x v="1128"/>
    <x v="0"/>
    <x v="1128"/>
    <x v="984"/>
    <s v="Yoo Ah-in, Park Shin-hye"/>
    <x v="30"/>
    <s v="September 8, 2020"/>
    <x v="0"/>
    <s v="TV-MA"/>
    <x v="16"/>
    <x v="4"/>
    <s v=" International Movies"/>
    <s v=" Thrillers"/>
    <x v="0"/>
    <x v="0"/>
    <d v="2020-09-08T00:00:00"/>
    <x v="0"/>
    <s v="As a grisly virus rampages a city, a lone man stays locked inside his apartment, digitally cut off from seeking help and desperate to find a way out."/>
  </r>
  <r>
    <x v="1129"/>
    <x v="0"/>
    <x v="1129"/>
    <x v="985"/>
    <m/>
    <x v="5"/>
    <s v="September 7, 2020"/>
    <x v="0"/>
    <s v="TV-G"/>
    <x v="45"/>
    <x v="8"/>
    <s v=" Documentaries"/>
    <s v=" International Movies"/>
    <x v="0"/>
    <x v="0"/>
    <d v="2020-09-07T00:00:00"/>
    <x v="0"/>
    <s v="A filmmaker forges an unusual friendship with an octopus living in a South African kelp forest, learning as the animal shares the mysteries of her world."/>
  </r>
  <r>
    <x v="1130"/>
    <x v="0"/>
    <x v="1130"/>
    <x v="986"/>
    <s v="BÃ¼ÅŸra Pekin, Nur Aysan, Ruhi SarÄ±, Nergis Ã–ztÃ¼rk, Nadir SarÄ±bacak, Serkan Ercan, Sermet YeÅŸil, Enes Mazak, Zafer Diper"/>
    <x v="40"/>
    <s v="September 7, 2020"/>
    <x v="4"/>
    <s v="TV-MA"/>
    <x v="12"/>
    <x v="1"/>
    <s v=" Independent Movies"/>
    <s v=" International Movies"/>
    <x v="1"/>
    <x v="4"/>
    <d v="2020-09-07T00:00:00"/>
    <x v="0"/>
    <s v="A toll booth operator's mundane life is upended when he's reassigned to a remote spot, where he finds intriguing strangers â€” and a new side to himself."/>
  </r>
  <r>
    <x v="1131"/>
    <x v="0"/>
    <x v="1131"/>
    <x v="987"/>
    <m/>
    <x v="0"/>
    <s v="September 7, 2020"/>
    <x v="4"/>
    <s v="PG"/>
    <x v="65"/>
    <x v="0"/>
    <m/>
    <m/>
    <x v="1"/>
    <x v="4"/>
    <d v="2020-09-07T00:00:00"/>
    <x v="0"/>
    <s v="This dynamic documentary weaves together stories about students, educators and reformers to shed light on America's failing public school system."/>
  </r>
  <r>
    <x v="1132"/>
    <x v="0"/>
    <x v="1132"/>
    <x v="988"/>
    <s v="Craig Fairbrass, George Russo, Robert Glenister, Izuka Hoyle, Mark Monero, Tomi May, Eloise Lovell Anderson, Taz Skylar, Nicholas Aaron"/>
    <x v="1"/>
    <s v="September 5, 2020"/>
    <x v="0"/>
    <s v="R"/>
    <x v="7"/>
    <x v="1"/>
    <m/>
    <m/>
    <x v="0"/>
    <x v="0"/>
    <d v="2020-09-05T00:00:00"/>
    <x v="0"/>
    <s v="Fresh out of prison, an ex-con tries to save his debt-ridden brother and the family pub until local mobsters draw him back to a criminal underworld."/>
  </r>
  <r>
    <x v="1133"/>
    <x v="0"/>
    <x v="1133"/>
    <x v="989"/>
    <s v="Jessie Buckley, Jesse Plemons, Toni Collette, David Thewlis, Guy Boyd"/>
    <x v="0"/>
    <s v="September 4, 2020"/>
    <x v="0"/>
    <s v="R"/>
    <x v="55"/>
    <x v="1"/>
    <s v=" Independent Movies"/>
    <m/>
    <x v="0"/>
    <x v="0"/>
    <d v="2020-09-04T00:00:00"/>
    <x v="0"/>
    <s v="Nothing is as it seems when a woman experiencing misgivings about her new boyfriend joins him on a road trip to meet his parents at their remote farm."/>
  </r>
  <r>
    <x v="1134"/>
    <x v="0"/>
    <x v="1134"/>
    <x v="306"/>
    <s v="Jailoshini Naidoo, Maeshni Naicker, Madhushan Singh, Mishqah Parthiephal, Yugan Naidoo, Koobeshan Naidoo, Mariam Bassa, Rushil Juglall, Tesarnia Oree"/>
    <x v="5"/>
    <s v="September 4, 2020"/>
    <x v="23"/>
    <s v="TV-14"/>
    <x v="20"/>
    <x v="3"/>
    <s v=" Dramas"/>
    <s v=" International Movies"/>
    <x v="0"/>
    <x v="23"/>
    <d v="2020-09-04T00:00:00"/>
    <x v="0"/>
    <s v="With their clashing demands, the mothers of both bride and groom turn wedding prep into comical chaos in this sequel to â€œKeeping Up With the Kandasamys.â€"/>
  </r>
  <r>
    <x v="1135"/>
    <x v="0"/>
    <x v="1135"/>
    <x v="990"/>
    <s v="Seun Ajayi, Judith Audu, Tope Tedela, Ifu Ennada, Chiwetalu Agu, Demi Banwo, Ibrahim Jammal, Micheal Ajotubu, Ozzy Agu, Cristabel Goddy"/>
    <x v="7"/>
    <s v="September 4, 2020"/>
    <x v="23"/>
    <s v="TV-MA"/>
    <x v="32"/>
    <x v="3"/>
    <s v=" Dramas"/>
    <s v=" Independent Movies"/>
    <x v="0"/>
    <x v="23"/>
    <d v="2020-09-04T00:00:00"/>
    <x v="0"/>
    <s v="A disillusioned security guard transforms into a masquerade, channeling ancestral spirits as he roams the streets of Lagos."/>
  </r>
  <r>
    <x v="1136"/>
    <x v="0"/>
    <x v="1136"/>
    <x v="274"/>
    <s v="Toni Gonzaga, Coco Martin, Freddie Webb, JM de Guzman, Gloria Sevilla, Noel Trinidad, Adam Chan, Pepe Herrera, Jerald Napoles"/>
    <x v="34"/>
    <s v="September 4, 2020"/>
    <x v="25"/>
    <s v="TV-14"/>
    <x v="35"/>
    <x v="3"/>
    <s v=" International Movies"/>
    <s v=" Romantic Movies"/>
    <x v="1"/>
    <x v="25"/>
    <d v="2020-09-04T00:00:00"/>
    <x v="0"/>
    <s v="Pong, a corporate assistant, poses as his companyâ€™s president in order to help Georgina, a marketing executive, close a crucial business deal."/>
  </r>
  <r>
    <x v="1137"/>
    <x v="0"/>
    <x v="1137"/>
    <x v="991"/>
    <s v="Afonso Padilha"/>
    <x v="20"/>
    <s v="September 3, 2020"/>
    <x v="0"/>
    <s v="TV-MA"/>
    <x v="139"/>
    <x v="12"/>
    <m/>
    <m/>
    <x v="0"/>
    <x v="0"/>
    <d v="2020-09-03T00:00:00"/>
    <x v="0"/>
    <s v="Brazilian comedian Afonso Padilha dives into his humble beginnings and digs out hilarious stories about his childhood in this very personal set."/>
  </r>
  <r>
    <x v="1138"/>
    <x v="0"/>
    <x v="1138"/>
    <x v="992"/>
    <s v="Maudy Koesnaedi, Chicco Jerikho, Tutie Kirana, Olga Lydia, Joko Anwar, Nathania Angela Widjaja, Sendy Febrina, Suhartini, Atie Krisnawati, Ratnawati Sutandar, Ninik Winarni Utomo"/>
    <x v="26"/>
    <s v="September 3, 2020"/>
    <x v="22"/>
    <s v="TV-PG"/>
    <x v="104"/>
    <x v="1"/>
    <s v=" Independent Movies"/>
    <s v=" International Movies"/>
    <x v="0"/>
    <x v="22"/>
    <d v="2020-09-03T00:00:00"/>
    <x v="0"/>
    <s v="A devoted nun who cares for her elder sisters must choose between upholding her vows or pursuing her forbidden feelings for a fascinating pastor."/>
  </r>
  <r>
    <x v="1139"/>
    <x v="0"/>
    <x v="1139"/>
    <x v="993"/>
    <s v="Rachael Leigh Cook, Damon Wayans Jr., Heather Graham, Caitlin Howden, Brendan Taylor, Sebastian Billingsley-Rodriguez, Sean Amsing, Lisa Durupt, Alvin Sanders, Jed Rees, Kandyse McClure"/>
    <x v="0"/>
    <s v="September 3, 2020"/>
    <x v="0"/>
    <s v="TV-PG"/>
    <x v="13"/>
    <x v="3"/>
    <s v=" Independent Movies"/>
    <s v=" Romantic Movies"/>
    <x v="0"/>
    <x v="0"/>
    <d v="2020-09-03T00:00:00"/>
    <x v="0"/>
    <s v="Sparks fly when a crusading but cash-strapped attorney takes on a charming client looking to sue a dating site that guarantees its users will find love."/>
  </r>
  <r>
    <x v="1140"/>
    <x v="0"/>
    <x v="1140"/>
    <x v="994"/>
    <s v="Cornelia GrÃ¶schel, Tim Oliver Schultz, Wotan Wilke MÃ¶hring, Nina Kunzendorf, Frederic Linkemann, Finnlay Berger, Gisa Flake, Ralph Herforth, Thelma Buabeng"/>
    <x v="2"/>
    <s v="September 2, 2020"/>
    <x v="0"/>
    <s v="TV-MA"/>
    <x v="20"/>
    <x v="1"/>
    <s v=" Independent Movies"/>
    <s v=" International Movies"/>
    <x v="0"/>
    <x v="0"/>
    <d v="2020-09-02T00:00:00"/>
    <x v="0"/>
    <s v="Tipped by a mysterious tramp, a meek fry cook discovers she has superpowers â€” and kindred spirits â€” and uncovers an unsavory, widespread conspiracy."/>
  </r>
  <r>
    <x v="1141"/>
    <x v="0"/>
    <x v="1141"/>
    <x v="995"/>
    <s v="Emma Roberts, Jake T. Austin, Kyla Pratt, Lisa Kudrow, Kevin Dillon, Don Cheadle, Johnny Simmons, Troy Gentile, Eric Edelstein, Robinne Lee, Ajay Naidu"/>
    <x v="2"/>
    <s v="September 2, 2020"/>
    <x v="18"/>
    <s v="PG"/>
    <x v="43"/>
    <x v="8"/>
    <s v=" Comedies"/>
    <m/>
    <x v="1"/>
    <x v="18"/>
    <d v="2020-09-02T00:00:00"/>
    <x v="0"/>
    <s v="Placed in a foster home that doesn't allow pets, 16-year-old Andi and her younger brother Bruce turn an abandoned hotel into a home for their dog."/>
  </r>
  <r>
    <x v="1142"/>
    <x v="0"/>
    <x v="1142"/>
    <x v="996"/>
    <s v="Son Tung M-TP"/>
    <x v="31"/>
    <s v="September 2, 2020"/>
    <x v="0"/>
    <s v="TV-G"/>
    <x v="20"/>
    <x v="0"/>
    <s v=" International Movies"/>
    <s v=" Music &amp; Musicals"/>
    <x v="0"/>
    <x v="0"/>
    <d v="2020-09-02T00:00:00"/>
    <x v="0"/>
    <s v="From the preparations to the performances, this documentary showcases Vietnamese pop idol SÆ¡n TÃ¹ng M-TP and the passion behind his Sky Tour concerts."/>
  </r>
  <r>
    <x v="1143"/>
    <x v="0"/>
    <x v="1143"/>
    <x v="997"/>
    <s v="Shailene Woodley, Sam Claflin, Jeffrey Thomas, Elizabeth Hawthorne"/>
    <x v="13"/>
    <s v="September 1, 2020"/>
    <x v="22"/>
    <s v="PG-13"/>
    <x v="9"/>
    <x v="6"/>
    <s v=" Dramas"/>
    <s v=" Romantic Movies"/>
    <x v="0"/>
    <x v="22"/>
    <d v="2020-09-01T00:00:00"/>
    <x v="0"/>
    <s v="A young coupleâ€™s sailing adventure becomes a fight to survive when their yacht faces a catastrophic hurricane in this story based on true events."/>
  </r>
  <r>
    <x v="1144"/>
    <x v="0"/>
    <x v="1144"/>
    <x v="863"/>
    <s v="Gerald Anderson, Arci MuÃ±oz, Cacai Bautista, Ricci Chan, Tirso Cruz III, Carlo Aquino, Matt Evans, Ahron Villena, Victor Silayan, TJ Trinidad"/>
    <x v="34"/>
    <s v="September 1, 2020"/>
    <x v="32"/>
    <s v="TV-14"/>
    <x v="51"/>
    <x v="15"/>
    <s v=" Romantic Movies"/>
    <m/>
    <x v="1"/>
    <x v="32"/>
    <d v="2020-09-01T00:00:00"/>
    <x v="0"/>
    <s v="After being unexpectedly dumped by their respective lovers, a man and a woman have a chance meeting at a resort and embark on a unique relationship."/>
  </r>
  <r>
    <x v="1145"/>
    <x v="0"/>
    <x v="1145"/>
    <x v="998"/>
    <s v="America Young, Erica Lindbeck, Ritesh Rajan, Dave Fennoy, Stephanie Sheh, Cristina Milizia, Desirae Whitfield, Emma Galvin, Angelo Restaino, Eamon Brennan, Ogie Banks"/>
    <x v="43"/>
    <s v="September 1, 2020"/>
    <x v="0"/>
    <s v="TV-Y"/>
    <x v="86"/>
    <x v="8"/>
    <s v=" Music &amp; Musicals"/>
    <m/>
    <x v="0"/>
    <x v="0"/>
    <d v="2020-09-01T00:00:00"/>
    <x v="0"/>
    <s v="Through music and magic, Barbie learns what it's like to be a modern princess when she trades places with a royal lookalike."/>
  </r>
  <r>
    <x v="1146"/>
    <x v="0"/>
    <x v="1146"/>
    <x v="999"/>
    <s v="Mana Ashida, Hiiro Ishibashi, Seishu Uragami, Win Morisaki, Goro Inagaki, Yu Aoi, Toru Watanabe, Min Tanaka, Sumiko Fuji"/>
    <x v="6"/>
    <s v="September 1, 2020"/>
    <x v="23"/>
    <s v="TV-PG"/>
    <x v="51"/>
    <x v="27"/>
    <s v=" International Movies"/>
    <m/>
    <x v="0"/>
    <x v="23"/>
    <d v="2020-09-01T00:00:00"/>
    <x v="0"/>
    <s v="Ruka spends her summer at the aquarium, where sheâ€™s drawn into an enigmatic aquatic event alongside two mysterious boys raised in the ocean."/>
  </r>
  <r>
    <x v="1147"/>
    <x v="0"/>
    <x v="1147"/>
    <x v="1000"/>
    <s v="Nobunaga Shimazaki, Rie Takahashi, Ayako Kawasumi, Madoka Yonezawa, Kenichi Suzumura, Tomokazu Sugita"/>
    <x v="6"/>
    <s v="September 1, 2020"/>
    <x v="32"/>
    <s v="TV-14"/>
    <x v="86"/>
    <x v="6"/>
    <s v=" Anime Features"/>
    <s v=" International Movies"/>
    <x v="1"/>
    <x v="32"/>
    <d v="2020-09-01T00:00:00"/>
    <x v="0"/>
    <s v="Discovering that humanity is facing extinction, a new recruit to the Chaldea Security Organization goes back in time in order to save the future."/>
  </r>
  <r>
    <x v="1148"/>
    <x v="0"/>
    <x v="1148"/>
    <x v="1001"/>
    <s v="Antonio Banderas, Salma Hayek, Zach Galifianakis, Billy Bob Thornton, Amy Sedaris, Constance Marie, Guillermo del Toro, Mike Mitchell"/>
    <x v="0"/>
    <s v="September 1, 2020"/>
    <x v="16"/>
    <s v="PG"/>
    <x v="26"/>
    <x v="8"/>
    <s v=" Comedies"/>
    <m/>
    <x v="1"/>
    <x v="16"/>
    <d v="2020-09-01T00:00:00"/>
    <x v="0"/>
    <s v="The fabled feline heads to the Land of Giants with friends Humpty Dumpty and Kitty Softpaws on a quest to nab its greatest treasure: the Golden Goose."/>
  </r>
  <r>
    <x v="1149"/>
    <x v="0"/>
    <x v="1149"/>
    <x v="1002"/>
    <s v="Josh Zuckerman, Amanda Crew, Clark Duke, Seth Green, James Marsden, Michael Cudlitz, Dave Sheridan, Alice Greczyn, Katrina Bowden, Charlie McDermott, Mark L. Young"/>
    <x v="0"/>
    <s v="September 1, 2020"/>
    <x v="17"/>
    <s v="R"/>
    <x v="42"/>
    <x v="3"/>
    <m/>
    <m/>
    <x v="1"/>
    <x v="17"/>
    <d v="2020-09-01T00:00:00"/>
    <x v="0"/>
    <s v="Eager to hook up with a woman he met online, 18-year-old Ian embarks on an epic road trip that speeds straight toward trouble in this raunchy comedy."/>
  </r>
  <r>
    <x v="1150"/>
    <x v="0"/>
    <x v="1150"/>
    <x v="1003"/>
    <s v="Rakhee Gulzar, Bobby Deol, Preity Zinta"/>
    <x v="3"/>
    <s v="September 1, 2020"/>
    <x v="3"/>
    <s v="TV-14"/>
    <x v="77"/>
    <x v="3"/>
    <s v=" Dramas"/>
    <s v=" International Movies"/>
    <x v="1"/>
    <x v="3"/>
    <d v="2020-09-01T00:00:00"/>
    <x v="0"/>
    <s v="On the run from Indian police, a mysterious man escapes to Australia and falls in love with the daughter of an Indian criminal who lives there."/>
  </r>
  <r>
    <x v="1151"/>
    <x v="0"/>
    <x v="1151"/>
    <x v="1004"/>
    <s v="Thierry Henry, Michael Carnick, Javier Mascherano, Fabio Capello, Jordi Cruyff, AndrÃ©s Iniesta, Xavi HernÃ¡ndez, Lionel Messi, Victor Valdes, Leo Messi"/>
    <x v="8"/>
    <s v="September 1, 2020"/>
    <x v="22"/>
    <s v="TV-MA"/>
    <x v="42"/>
    <x v="0"/>
    <s v=" International Movies"/>
    <s v=" Sports Movies"/>
    <x v="0"/>
    <x v="22"/>
    <d v="2020-09-01T00:00:00"/>
    <x v="0"/>
    <s v="Through firsthand accounts and analysis, this football documentary details the dominance of FC Barcelona from 2008-2012 under manager Pep Guardiola."/>
  </r>
  <r>
    <x v="1152"/>
    <x v="0"/>
    <x v="1152"/>
    <x v="1005"/>
    <s v="JP Karliak, Pierce Gagnon, Alex Cazares, Kevin Michael Richardson, Flula Borg, Rhys Darby, Wendie Malick, Jake Green"/>
    <x v="0"/>
    <s v="September 1, 2020"/>
    <x v="0"/>
    <s v="TV-Y7"/>
    <x v="14"/>
    <x v="8"/>
    <s v=" Comedies"/>
    <m/>
    <x v="0"/>
    <x v="0"/>
    <d v="2020-09-01T00:00:00"/>
    <x v="0"/>
    <s v="Think you've got what it takes to be the boss? This interactive special puts your skills to the test and matches you up with one of 16 jobs at Baby Corp."/>
  </r>
  <r>
    <x v="1153"/>
    <x v="0"/>
    <x v="1153"/>
    <x v="1006"/>
    <s v="Francesco Pannofino, Alberto Di Stasio, Gabriele Fiore, Giorgio Colangeli, Fabrizio Sabatucci, Veruska Rossi, Giulia Cragnotti, Siria Simeoni, Lidia Vitale, Daniele Mariani"/>
    <x v="14"/>
    <s v="September 1, 2020"/>
    <x v="0"/>
    <s v="TV-MA"/>
    <x v="7"/>
    <x v="1"/>
    <s v=" International Movies"/>
    <s v=" Sports Movies"/>
    <x v="0"/>
    <x v="0"/>
    <d v="2020-09-01T00:00:00"/>
    <x v="0"/>
    <s v="One football match on a dirt pitch near Rome becomes a day of reckoning as a young player, his coach and their team's owner wrestle internal demons."/>
  </r>
  <r>
    <x v="1154"/>
    <x v="0"/>
    <x v="1154"/>
    <x v="27"/>
    <s v="Hank Azaria, Neil Patrick Harris, Jayma Mays, SofÃ­a Vergara, Tim Gunn, Jonathan Winters, Katy Perry, Alan Cumming, Fred Armisen, George Lopez, Anton Yelchin, Kenan Thompson, Jeff Foxworthy, John Oliver, Wolfgang Puck, B.J. Novak, Paul Reubens"/>
    <x v="0"/>
    <s v="September 1, 2020"/>
    <x v="16"/>
    <s v="PG"/>
    <x v="6"/>
    <x v="8"/>
    <s v=" Comedies"/>
    <m/>
    <x v="1"/>
    <x v="16"/>
    <d v="2020-09-01T00:00:00"/>
    <x v="0"/>
    <s v="When evil Gargamel tries to capture them, the Smurfs flee their woodland home, pass through a magic portal and find themselves stranded in New York."/>
  </r>
  <r>
    <x v="1155"/>
    <x v="1"/>
    <x v="1155"/>
    <x v="1007"/>
    <s v="Michael Angelis, Ben Small, Keith Wickham, Kerry Shale"/>
    <x v="1"/>
    <s v="September 1, 2020"/>
    <x v="0"/>
    <s v="TV-Y"/>
    <x v="61"/>
    <x v="2"/>
    <s v=" Classic &amp; Cult TV"/>
    <s v=" Kids' TV"/>
    <x v="0"/>
    <x v="0"/>
    <d v="2020-09-01T00:00:00"/>
    <x v="0"/>
    <s v="This animated children's series follows the adventures of Thomas, a cheerful blue tank engine who lives on the island of Sodor."/>
  </r>
  <r>
    <x v="1156"/>
    <x v="0"/>
    <x v="1156"/>
    <x v="1008"/>
    <s v="Michela Luci, Jamie Watson, Eric Peterson, Anna Claire Bartlam, Nicolas Aqui, Cory Doran, Julie Lemieux, Derek McGrath"/>
    <x v="12"/>
    <s v="September 1, 2020"/>
    <x v="0"/>
    <s v="TV-Y"/>
    <x v="107"/>
    <x v="8"/>
    <m/>
    <m/>
    <x v="0"/>
    <x v="0"/>
    <d v="2020-09-01T00:00:00"/>
    <x v="0"/>
    <s v="When a giant Grippity-Grab snags Grizeldaâ€™s friendship bracelet and turns her into a mermaid, True heads under the sea with magic wishes to save the day."/>
  </r>
  <r>
    <x v="1157"/>
    <x v="0"/>
    <x v="1157"/>
    <x v="1009"/>
    <s v="Jacob Gregory, S.V. Krishna Shankar, Shine Tom Chacko, Vijayaraghavan, Sri Lakshmi, Anupama Parameswaran, Dulquer Salmaan, Nazriya Fahad"/>
    <x v="3"/>
    <s v="August 31, 2020"/>
    <x v="0"/>
    <s v="TV-14"/>
    <x v="49"/>
    <x v="3"/>
    <s v=" International Movies"/>
    <s v=" Romantic Movies"/>
    <x v="0"/>
    <x v="0"/>
    <d v="2020-08-31T00:00:00"/>
    <x v="1"/>
    <s v="When his unlucky horoscope doesnâ€™t bode well for his future wife, an earnest bachelor goes to surprising lengths to get the family heâ€™s always wanted."/>
  </r>
  <r>
    <x v="1158"/>
    <x v="0"/>
    <x v="1158"/>
    <x v="1010"/>
    <s v="Scott Adkins, Louis Mandylor, Vladimir Kulich, Marina Sirtis, Ski Carr, Charity Collins, Mayling Ng, Josef Cannon, Jermaine Jacox, Vernon Wells"/>
    <x v="0"/>
    <s v="August 31, 2020"/>
    <x v="0"/>
    <s v="TV-MA"/>
    <x v="7"/>
    <x v="6"/>
    <m/>
    <m/>
    <x v="0"/>
    <x v="0"/>
    <d v="2020-08-31T00:00:00"/>
    <x v="1"/>
    <s v="French and Sue have two days to collect on three debts, using as much force as it takes â€“ all while evading the wrath of a crime lord out for revenge."/>
  </r>
  <r>
    <x v="1159"/>
    <x v="0"/>
    <x v="1159"/>
    <x v="1011"/>
    <s v="Auli'i Cravalho, Justina Machado, Rhenzy Feliz, Fred Armisen, Carol Burnett, Judy Reyes, Taylor Richardson, C.S. Lee, Anthony Jacques"/>
    <x v="0"/>
    <s v="August 29, 2020"/>
    <x v="0"/>
    <s v="PG"/>
    <x v="32"/>
    <x v="1"/>
    <m/>
    <m/>
    <x v="0"/>
    <x v="0"/>
    <d v="2020-08-29T00:00:00"/>
    <x v="1"/>
    <s v="An optimistic, talented teen clings to a huge secret: She's homeless and living on a bus. When tragedy strikes, can she learn to accept a helping hand?"/>
  </r>
  <r>
    <x v="1160"/>
    <x v="0"/>
    <x v="1160"/>
    <x v="1012"/>
    <s v="Paulo Americano, Raul Rosario, Rapulana Seiphemo, David O'Hara, Hakeem Kae-Kazim, Neide Vieira, Cigano Satyohamba, Nompilo Gwala"/>
    <x v="5"/>
    <s v="August 28, 2020"/>
    <x v="0"/>
    <s v="TV-MA"/>
    <x v="53"/>
    <x v="6"/>
    <s v=" International Movies"/>
    <m/>
    <x v="0"/>
    <x v="0"/>
    <d v="2020-08-28T00:00:00"/>
    <x v="1"/>
    <s v="Two brothers â€” one a narcotics agent and the other a general â€”Â finally discover the identity of the drug lord who murdered their parents decades ago."/>
  </r>
  <r>
    <x v="1161"/>
    <x v="0"/>
    <x v="1161"/>
    <x v="1013"/>
    <s v="Javier Rey, VerÃ³nica Echegui, Brays Efe, Antonio Resines, Ãlex GarcÃ­a, Carlos Areces, Ernesto Alterio, Leonardo Sbaraglia"/>
    <x v="8"/>
    <s v="August 28, 2020"/>
    <x v="0"/>
    <s v="TV-MA"/>
    <x v="7"/>
    <x v="15"/>
    <s v=" Thrillers"/>
    <m/>
    <x v="0"/>
    <x v="0"/>
    <d v="2020-08-28T00:00:00"/>
    <x v="1"/>
    <s v="A very chiseled but somber detective must find a serial killer who leaves clues that only his mentor's nerdy comics-loving son can decipher."/>
  </r>
  <r>
    <x v="1162"/>
    <x v="0"/>
    <x v="1162"/>
    <x v="1014"/>
    <s v="Chris Stafford, Tina Holmes, Andersen Gabrych, Stephanie McVay, Lea DeLaria, John Eby, Antonio Carriero, Jason Lockhart"/>
    <x v="0"/>
    <s v="August 27, 2020"/>
    <x v="3"/>
    <s v="TV-MA"/>
    <x v="6"/>
    <x v="3"/>
    <s v=" Dramas"/>
    <s v=" Independent Movies"/>
    <x v="1"/>
    <x v="3"/>
    <d v="2020-08-27T00:00:00"/>
    <x v="1"/>
    <s v="A 17-year-old confronts confusion and heartbreak as he rediscovers his sexuality in this story about coming out and its social consequences."/>
  </r>
  <r>
    <x v="1163"/>
    <x v="0"/>
    <x v="1163"/>
    <x v="1015"/>
    <s v="JC Lin, Vera Yen, Summer Meng, Ning Chang, Ruby Zhan, Hsieh Yi-hung, Cheng Ko"/>
    <x v="21"/>
    <s v="August 27, 2020"/>
    <x v="0"/>
    <s v="TV-MA"/>
    <x v="17"/>
    <x v="4"/>
    <s v=" International Movies"/>
    <s v=" Thrillers"/>
    <x v="0"/>
    <x v="0"/>
    <d v="2020-08-27T00:00:00"/>
    <x v="1"/>
    <s v="A group of university students decides to test an urban legend about the ghost of a female student that haunts a campus bridge."/>
  </r>
  <r>
    <x v="1164"/>
    <x v="0"/>
    <x v="1164"/>
    <x v="1016"/>
    <s v="Adam Greaves-Neal, Sara Lazzaro, Vincent Walsh, Sean Bean, Jonathan Bailey, Agni Scott"/>
    <x v="0"/>
    <s v="August 27, 2020"/>
    <x v="32"/>
    <s v="PG-13"/>
    <x v="65"/>
    <x v="1"/>
    <s v=" Faith &amp; Spirituality"/>
    <m/>
    <x v="1"/>
    <x v="32"/>
    <d v="2020-08-27T00:00:00"/>
    <x v="1"/>
    <s v="Tormented by a demon and on the run from a Roman centurion, a 7-year-old Jesus and his parents, Mary and Joseph, flee Egypt for Nazareth."/>
  </r>
  <r>
    <x v="1165"/>
    <x v="0"/>
    <x v="1165"/>
    <x v="1017"/>
    <s v="Eamon Farren, Lev Gorn, PJ BoudousquÃ©, Lynn Cohen, Isabel Sandoval, Ivory Aquino, Andrea Leigh, Leif Steinert"/>
    <x v="0"/>
    <s v="August 26, 2020"/>
    <x v="23"/>
    <s v="TV-MA"/>
    <x v="32"/>
    <x v="1"/>
    <s v=" International Movies"/>
    <s v=" LGBTQ Movies"/>
    <x v="0"/>
    <x v="23"/>
    <d v="2020-08-26T00:00:00"/>
    <x v="1"/>
    <s v="An undocumented trans woman seeking legal status in the US becomes romantically involved with the grandson of the elderly woman she cares for."/>
  </r>
  <r>
    <x v="1166"/>
    <x v="0"/>
    <x v="1166"/>
    <x v="1018"/>
    <s v="Henry Cavill, Anya Chalotra, Freya Allan, Eamon Farren, Mimi Ndiweni, Adam Levy, MyAnna Buring, Joey Batey, Lauren Schmidt Hissrich, Tomasz BagiÅ„ski, Andrew Laws, Sneha Koorse, Declan De Barra, Beau DeMayo, Simon Emanuel, IvÃ¡n PohÃ¡rnok, Tim Aslam, Charlotte BrÃ¤ndstrÃ¶m"/>
    <x v="0"/>
    <s v="August 26, 2020"/>
    <x v="0"/>
    <s v="TV-MA"/>
    <x v="133"/>
    <x v="0"/>
    <m/>
    <m/>
    <x v="0"/>
    <x v="0"/>
    <d v="2020-08-26T00:00:00"/>
    <x v="1"/>
    <s v="Journey into the extraordinary world of &quot;The Witcher&quot; â€” from casting the roles to Jaskier's catchy song â€” in this behind-the-scenes look at the series."/>
  </r>
  <r>
    <x v="1167"/>
    <x v="0"/>
    <x v="1167"/>
    <x v="1019"/>
    <s v="Adrien Brody, Salma Hayek, Shohreh Aghdashloo, Alon Aboutboul, Navid Navid, Ariana Molkara, Nasser Memarzia, Jamie Ward, Anthony Azizi, Liron Levo, Gabriella Wright"/>
    <x v="0"/>
    <s v="August 24, 2020"/>
    <x v="32"/>
    <s v="PG-13"/>
    <x v="49"/>
    <x v="1"/>
    <s v=" Thrillers"/>
    <m/>
    <x v="1"/>
    <x v="32"/>
    <d v="2020-08-24T00:00:00"/>
    <x v="1"/>
    <s v="In post-revolution Tehran, a wealthy Jewish businessman is summarily jailed and tortured, but along with his wife, he fights for answers and freedom."/>
  </r>
  <r>
    <x v="1168"/>
    <x v="0"/>
    <x v="1168"/>
    <x v="1020"/>
    <s v="Bobby Deol, Bhupendra Jadawat, Hitesh Bhojraj, Anup Soni, Joy Sengupta, Sameer Paranjape, Ninad Mahajani, Prithvik Pratap"/>
    <x v="3"/>
    <s v="August 21, 2020"/>
    <x v="0"/>
    <s v="TV-14"/>
    <x v="12"/>
    <x v="1"/>
    <s v=" International Movies"/>
    <s v=" Thrillers"/>
    <x v="0"/>
    <x v="0"/>
    <d v="2020-08-21T00:00:00"/>
    <x v="1"/>
    <s v="Demoted to an academy job, a cop trains five foolhardy students as assassins in his risky revenge plot against police corruption and the underworld."/>
  </r>
  <r>
    <x v="1169"/>
    <x v="0"/>
    <x v="1169"/>
    <x v="1021"/>
    <s v="Tenoch Huerta, ErÃ©ndira Ibarra, Dale Carley, Ariane Pellicer, Johana Blendl, Dai Liparoti, Mauricio Aspe, Nick Zedd"/>
    <x v="17"/>
    <s v="August 21, 2020"/>
    <x v="0"/>
    <s v="TV-MA"/>
    <x v="72"/>
    <x v="4"/>
    <s v=" Independent Movies"/>
    <s v=" International Movies"/>
    <x v="0"/>
    <x v="0"/>
    <d v="2020-08-21T00:00:00"/>
    <x v="1"/>
    <s v="In search of his sister, a renegade criminal seeks answers at a sordid hotel where he encounters a sinister guest and romances a mysterious waitress."/>
  </r>
  <r>
    <x v="1170"/>
    <x v="0"/>
    <x v="1170"/>
    <x v="1022"/>
    <s v="Sadie Stanley, Maxwell Simkins, Ken Marino, Malin Akerman, Cree Cicchino, Lucas Jaye, Karla Souza, Enuka Okuma, Erik Griffin, Joe Manganiello"/>
    <x v="0"/>
    <s v="August 21, 2020"/>
    <x v="0"/>
    <s v="TV-PG"/>
    <x v="3"/>
    <x v="6"/>
    <s v=" Children &amp; Family Movies"/>
    <s v=" Comedies"/>
    <x v="0"/>
    <x v="0"/>
    <d v="2020-08-21T00:00:00"/>
    <x v="1"/>
    <s v="What do you do if your parents are kidnapped by a crew of international thieves? You begin a wild overnight adventure â€” complete with spy gear."/>
  </r>
  <r>
    <x v="1171"/>
    <x v="1"/>
    <x v="1171"/>
    <x v="1023"/>
    <s v="SEOLA, Lee Hyun-joo, Song Chae-yun, Han Ga-rim, Shim So-young"/>
    <x v="30"/>
    <s v="August 20, 2020"/>
    <x v="0"/>
    <s v="TV-MA"/>
    <x v="54"/>
    <x v="11"/>
    <s v=" TV Horror"/>
    <s v=" TV Mysteries"/>
    <x v="0"/>
    <x v="0"/>
    <d v="2020-08-20T00:00:00"/>
    <x v="1"/>
    <s v="When night falls on the city, shadows and spirits come alive in this horror anthology series centered on urban legends."/>
  </r>
  <r>
    <x v="1172"/>
    <x v="0"/>
    <x v="1172"/>
    <x v="1024"/>
    <s v="Ahmed Helmy, Menna Shalaby, Khaled El Sawy, Bayoumi Fouad, Entsar, Samy Maghawry, Mahmoud Ellisy, Yasser El Tobgy, Hassan Hosny, Lotfy Labib"/>
    <x v="27"/>
    <s v="August 20, 2020"/>
    <x v="23"/>
    <s v="TV-MA"/>
    <x v="36"/>
    <x v="3"/>
    <s v=" International Movies"/>
    <m/>
    <x v="0"/>
    <x v="23"/>
    <d v="2020-08-20T00:00:00"/>
    <x v="1"/>
    <s v="When his former partners vote to sell off a pricey piece of stolen jewelry, a thief recruits his grandson to help him retain it and repent for his deed."/>
  </r>
  <r>
    <x v="1173"/>
    <x v="0"/>
    <x v="1173"/>
    <x v="47"/>
    <s v="Cecilia Roth, Miguel Ãngel SolÃ¡, BenjamÃ­n Amadeo, SofÃ­a Gala Castiglione, Yanina Ãvila, Marcelo Subiotto, Paola Barrientos, Diego Cremonesi, Claudio MartÃ­nez Bel"/>
    <x v="11"/>
    <s v="August 20, 2020"/>
    <x v="0"/>
    <s v="TV-14"/>
    <x v="18"/>
    <x v="1"/>
    <s v=" International Movies"/>
    <m/>
    <x v="0"/>
    <x v="0"/>
    <d v="2020-08-20T00:00:00"/>
    <x v="1"/>
    <s v="When her son is accused of raping and trying to murder his ex-wife, Alicia embarks on a journey that will change her life forever."/>
  </r>
  <r>
    <x v="1174"/>
    <x v="0"/>
    <x v="1174"/>
    <x v="1025"/>
    <s v="Alec Baldwin, Salma Hayek, Jim Gaffigan, Joe Manganiello, Treat Williams, Ben Platt, Aasif Mandvi, Natalia Cigliuti"/>
    <x v="0"/>
    <s v="August 18, 2020"/>
    <x v="23"/>
    <s v="R"/>
    <x v="7"/>
    <x v="3"/>
    <m/>
    <m/>
    <x v="0"/>
    <x v="23"/>
    <d v="2020-08-18T00:00:00"/>
    <x v="1"/>
    <s v="Two desperate parents go to extreme lengths to hide their dire financial straits from their daughter and friends."/>
  </r>
  <r>
    <x v="1175"/>
    <x v="0"/>
    <x v="1175"/>
    <x v="1026"/>
    <s v="Adeniyi Johnson, Tina Mba, Dele Odule, Lilian Esoro, Amaechi Muonagor, Blessing Onwukwe, Dayo Amusa, Kenneth Okolie"/>
    <x v="7"/>
    <s v="August 18, 2020"/>
    <x v="6"/>
    <s v="TV-PG"/>
    <x v="98"/>
    <x v="3"/>
    <s v=" Dramas"/>
    <s v=" International Movies"/>
    <x v="1"/>
    <x v="6"/>
    <d v="2020-08-18T00:00:00"/>
    <x v="1"/>
    <s v="When their respective parents oppose their union, a newly engaged couple learns that the reasons for pushback run deeper than just tribal differences."/>
  </r>
  <r>
    <x v="1176"/>
    <x v="0"/>
    <x v="1176"/>
    <x v="1027"/>
    <s v="Gading Marten, Dian Sastrowardoyo, Faradina Mufti, Boris Bokir, Kevin Ardilova, Shakira Jasmine, Asri Welas, Arswendi Bening Swara, Kiki Narendra, Ibnu Jamil"/>
    <x v="26"/>
    <s v="August 17, 2020"/>
    <x v="0"/>
    <s v="TV-PG"/>
    <x v="19"/>
    <x v="3"/>
    <s v=" Dramas"/>
    <s v=" International Movies"/>
    <x v="0"/>
    <x v="0"/>
    <d v="2020-08-17T00:00:00"/>
    <x v="1"/>
    <s v="When staff salaries get stolen at his school, a reluctant new teacher sets out to recoup the money and soon discovers the joys of teaching."/>
  </r>
  <r>
    <x v="1177"/>
    <x v="0"/>
    <x v="1177"/>
    <x v="1028"/>
    <m/>
    <x v="26"/>
    <s v="August 17, 2020"/>
    <x v="22"/>
    <s v="TV-PG"/>
    <x v="17"/>
    <x v="0"/>
    <s v=" Faith &amp; Spirituality"/>
    <s v=" International Movies"/>
    <x v="0"/>
    <x v="22"/>
    <d v="2020-08-17T00:00:00"/>
    <x v="1"/>
    <s v="Through the lens of faiths and cultures in seven provinces in Indonesia, this documentary follows individuals who strive to address climate change."/>
  </r>
  <r>
    <x v="1178"/>
    <x v="0"/>
    <x v="1178"/>
    <x v="1029"/>
    <s v="Hugh Jackman, Russell Crowe, Anne Hathaway, Amanda Seyfried, Sacha Baron Cohen, Helena Bonham Carter, Eddie Redmayne, Aaron Tveit, Samantha Barks, Daniel Huttlestone"/>
    <x v="1"/>
    <s v="August 16, 2020"/>
    <x v="11"/>
    <s v="PG-13"/>
    <x v="100"/>
    <x v="1"/>
    <s v=" International Movies"/>
    <s v=" Music &amp; Musicals"/>
    <x v="1"/>
    <x v="11"/>
    <d v="2020-08-16T00:00:00"/>
    <x v="1"/>
    <s v="The musical version of Victor Hugo's epic tale of love and sacrifice, first produced for the stage in 1985, now receives the big-screen treatment."/>
  </r>
  <r>
    <x v="1179"/>
    <x v="0"/>
    <x v="1179"/>
    <x v="1030"/>
    <s v="Jeff Bridges, Ben Barnes, Julianne Moore, Alicia Vikander, Antje Traue, Olivia Williams, John DeSantis, Kit Harington, Djimon Hounsou, Gerard Plunkett, Jason Scott Lee"/>
    <x v="0"/>
    <s v="August 16, 2020"/>
    <x v="28"/>
    <s v="PG-13"/>
    <x v="19"/>
    <x v="6"/>
    <s v=" Sci-Fi &amp; Fantasy"/>
    <m/>
    <x v="1"/>
    <x v="28"/>
    <d v="2020-08-16T00:00:00"/>
    <x v="1"/>
    <s v="In the 18th century, apprentice exorcist Tom Ward is the lynchpin in a battle between good and evil when imprisoned witch Mother Malkin escapes."/>
  </r>
  <r>
    <x v="1180"/>
    <x v="0"/>
    <x v="1180"/>
    <x v="445"/>
    <s v="Harman Baweja, Priyanka Chopra, Manju Singh, Anjan Srivastav, Darshan Jariwala, Dilip Joshi, Vishwa Badola, Rajesh Vivek, Daya Shankar Pandey, Yuri Suri"/>
    <x v="3"/>
    <s v="August 15, 2020"/>
    <x v="18"/>
    <s v="TV-PG"/>
    <x v="141"/>
    <x v="3"/>
    <s v=" International Movies"/>
    <s v=" Music &amp; Musicals"/>
    <x v="1"/>
    <x v="18"/>
    <d v="2020-08-15T00:00:00"/>
    <x v="1"/>
    <s v="To protect his family from ruin, Yogesh must marry his dream girl in only ten days, so he rushes into dating women with different astrological signs."/>
  </r>
  <r>
    <x v="1181"/>
    <x v="0"/>
    <x v="1181"/>
    <x v="1031"/>
    <s v="Yara Shahidi, Miles Robbins, Miguel J. Pimentel, Gabrielle Union, Jadakiss, Tom Kenny, Angie Martinez, Harland Williams, Fat Joe, Amari McCoy, Dwyane Wade"/>
    <x v="12"/>
    <s v="August 14, 2020"/>
    <x v="0"/>
    <s v="TV-Y7"/>
    <x v="26"/>
    <x v="8"/>
    <s v=" Comedies"/>
    <m/>
    <x v="0"/>
    <x v="0"/>
    <d v="2020-08-14T00:00:00"/>
    <x v="1"/>
    <s v="A teen gamer is forced to level up to full-time babysitter when his favorite video game drops three superpowered infants from space into his backyard."/>
  </r>
  <r>
    <x v="1182"/>
    <x v="0"/>
    <x v="1182"/>
    <x v="1032"/>
    <s v="Antonio Bell, Chinaza Uche, Tina Mba, Bimbo Manuel, Toyin Oshinaike, Craig Stott, Ebbe Bassey, Cristabel Goddy, Omar Maskati, Russell G. Jones, Dean Cameron"/>
    <x v="0"/>
    <s v="August 14, 2020"/>
    <x v="22"/>
    <s v="TV-MA"/>
    <x v="3"/>
    <x v="1"/>
    <s v=" Independent Movies"/>
    <m/>
    <x v="0"/>
    <x v="22"/>
    <d v="2020-08-14T00:00:00"/>
    <x v="1"/>
    <s v="When a stubborn American teenager is sent to Nigeria by his mother, his cousin's scamming business becomes a viable option for securing a return flight."/>
  </r>
  <r>
    <x v="1183"/>
    <x v="0"/>
    <x v="1183"/>
    <x v="519"/>
    <s v="Teresa Gallagher, Simon Greenall, Keith Wickham, Rob Rackstraw, Michael Murphy, Jo Wyatt, Helen Walsh, Andres Williams, Paul Panting"/>
    <x v="1"/>
    <s v="August 14, 2020"/>
    <x v="0"/>
    <s v="TV-Y"/>
    <x v="86"/>
    <x v="8"/>
    <m/>
    <m/>
    <x v="0"/>
    <x v="0"/>
    <d v="2020-08-14T00:00:00"/>
    <x v="1"/>
    <s v="The Octonauts embark on an underwater adventure, navigating a set of challenging caves to help a small octopus friend return home to the Caribbean Sea."/>
  </r>
  <r>
    <x v="1184"/>
    <x v="0"/>
    <x v="1184"/>
    <x v="1033"/>
    <s v="Jamie Foxx, Joseph Gordon-Levitt, Dominique Fishback, Rodrigo Santoro, Courtney B. Vance, Amy Landecker, Machine Gun Kelly, Tait Fletcher, Allen Maldonado, Andrene Ward-Hammond"/>
    <x v="0"/>
    <s v="August 14, 2020"/>
    <x v="0"/>
    <s v="R"/>
    <x v="38"/>
    <x v="6"/>
    <m/>
    <m/>
    <x v="0"/>
    <x v="0"/>
    <d v="2020-08-14T00:00:00"/>
    <x v="1"/>
    <s v="An ex-soldier, a teen and a cop collide in New Orleans as they hunt for the source behind a dangerous new pill that grants users temporary superpowers."/>
  </r>
  <r>
    <x v="1185"/>
    <x v="0"/>
    <x v="1185"/>
    <x v="1034"/>
    <s v="Mina Farid, Zahia Dehar, BenoÃ®t Magimel, Nuno Lopes, Clotilde Courau, Loubna Abidar, &quot;Riley&quot; Lakdhar Dridi, Henri-NoÃ«l Tabary"/>
    <x v="9"/>
    <s v="August 13, 2020"/>
    <x v="23"/>
    <s v="TV-MA"/>
    <x v="20"/>
    <x v="3"/>
    <s v=" Dramas"/>
    <s v=" International Movies"/>
    <x v="0"/>
    <x v="23"/>
    <d v="2020-08-13T00:00:00"/>
    <x v="1"/>
    <s v="A teen girl is drawn to her cousinâ€™s hedonistic lifestyle when they spend the summer together in Cannes as she learns about herself and her own values."/>
  </r>
  <r>
    <x v="1186"/>
    <x v="0"/>
    <x v="1186"/>
    <x v="957"/>
    <s v="Rebecca Hall, Michael C. Hall, Tracy Letts, Maria Dizzia, J. Smith-Cameron, Timothy Simons, Kim Shaw, John Cullum, Morgan Spector, Jayson Warner Smith"/>
    <x v="1"/>
    <s v="August 13, 2020"/>
    <x v="32"/>
    <s v="R"/>
    <x v="30"/>
    <x v="1"/>
    <s v=" Independent Movies"/>
    <m/>
    <x v="1"/>
    <x v="32"/>
    <d v="2020-08-13T00:00:00"/>
    <x v="1"/>
    <s v="In a film based on true events, an awkward but ambitious TV reporter struggles to adapt when she's ordered to focus on violent and salacious stories."/>
  </r>
  <r>
    <x v="1187"/>
    <x v="0"/>
    <x v="1187"/>
    <x v="957"/>
    <s v="Brady Corbet, Mati Diop, Constance Rousseau, Lila Salet, Solo, MichaÃ«l Abiteboul, Nicolas Ronchi, Ã‰tienne Rotha Moeng"/>
    <x v="0"/>
    <s v="August 13, 2020"/>
    <x v="11"/>
    <s v="TV-MA"/>
    <x v="44"/>
    <x v="1"/>
    <s v=" Independent Movies"/>
    <s v=" Thrillers"/>
    <x v="1"/>
    <x v="11"/>
    <d v="2020-08-13T00:00:00"/>
    <x v="1"/>
    <s v="Young and heartbroken, a New Yorker travels to Paris to escape his romantic woes but is soon drawn into another all-consuming attraction."/>
  </r>
  <r>
    <x v="1188"/>
    <x v="0"/>
    <x v="1188"/>
    <x v="1035"/>
    <s v="Janhvi Kapoor, Pankaj Tripathi, Angad Bedi, Viineet Kumar, Manav Vij, Ayesha Raza Mishra"/>
    <x v="3"/>
    <s v="August 12, 2020"/>
    <x v="0"/>
    <s v="TV-14"/>
    <x v="38"/>
    <x v="6"/>
    <s v=" Dramas"/>
    <s v=" International Movies"/>
    <x v="0"/>
    <x v="0"/>
    <d v="2020-08-12T00:00:00"/>
    <x v="1"/>
    <s v="Flight Lieutenant Gunjan Saxena makes history in her journey from aspiring aviator to Indiaâ€™s first female combat pilot in the Kargil War."/>
  </r>
  <r>
    <x v="1189"/>
    <x v="0"/>
    <x v="1189"/>
    <x v="240"/>
    <s v="Ty Burrell, Max Charles, Ariel Winter, Stephen Colbert, Leslie Mann, Stanley Tucci, Allison Janney, Mel Brooks, Patrick Warburton, Stephen Tobolowsky, Lake Bell"/>
    <x v="0"/>
    <s v="August 11, 2020"/>
    <x v="28"/>
    <s v="PG"/>
    <x v="20"/>
    <x v="8"/>
    <s v=" Comedies"/>
    <s v=" Sci-Fi &amp; Fantasy"/>
    <x v="1"/>
    <x v="28"/>
    <d v="2020-08-11T00:00:00"/>
    <x v="1"/>
    <s v="Resurrected from the 1960s animated series &quot;Rocky and Bullwinkle,&quot; canine genius Mr. Peabody and young Sherman take a dizzying ride through time."/>
  </r>
  <r>
    <x v="1190"/>
    <x v="0"/>
    <x v="1190"/>
    <x v="1036"/>
    <s v="Rob Schneider"/>
    <x v="0"/>
    <s v="August 11, 2020"/>
    <x v="0"/>
    <s v="TV-MA"/>
    <x v="134"/>
    <x v="12"/>
    <m/>
    <m/>
    <x v="0"/>
    <x v="0"/>
    <d v="2020-08-11T00:00:00"/>
    <x v="1"/>
    <s v="Former &quot;Saturday Night Live&quot; star Rob Schneider returns to the stage and shares his take on life, love and dinosaur dreams in this stand-up special."/>
  </r>
  <r>
    <x v="1191"/>
    <x v="0"/>
    <x v="1191"/>
    <x v="1037"/>
    <s v="Leslie Bibb, Josh Duhamel, Nora Dunn, Sharon Lawrence, Callie Hope Haverda, Roxton Garcia"/>
    <x v="0"/>
    <s v="August 10, 2020"/>
    <x v="0"/>
    <s v="PG-13"/>
    <x v="49"/>
    <x v="1"/>
    <s v=" Romantic Movies"/>
    <m/>
    <x v="0"/>
    <x v="0"/>
    <d v="2020-08-10T00:00:00"/>
    <x v="1"/>
    <s v="Looking to start anew, a widow retreats with her children to her aunt's goat farm, where the ranch's manager helps her navigate country life and loss."/>
  </r>
  <r>
    <x v="1192"/>
    <x v="0"/>
    <x v="1192"/>
    <x v="1038"/>
    <s v="Alexandra Daddario, Amy Forsyth, Keean Johnson, Maddie Hasson, Logan Miller, Austin Swift, Johnny Knoxville, Allison McAtee, Tanner Beard"/>
    <x v="0"/>
    <s v="August 8, 2020"/>
    <x v="0"/>
    <s v="R"/>
    <x v="0"/>
    <x v="4"/>
    <s v=" Thrillers"/>
    <m/>
    <x v="0"/>
    <x v="0"/>
    <d v="2020-08-08T00:00:00"/>
    <x v="1"/>
    <s v="A night at a 1980s heavy metal concert hits a grisly note when new friends find themselves in the middle of a satanic murder spree."/>
  </r>
  <r>
    <x v="1193"/>
    <x v="0"/>
    <x v="1193"/>
    <x v="1039"/>
    <s v="Felicitas Woll, Janina Uhse, Jan Sosniok, Matthias Klimsa, Sandra Borgmann, Kai Lentrodt, Armin Rohde, Gitta SchweighÃ¶fer, Kailas Mahadevan"/>
    <x v="2"/>
    <s v="August 7, 2020"/>
    <x v="0"/>
    <s v="TV-MA"/>
    <x v="41"/>
    <x v="3"/>
    <s v=" International Movies"/>
    <m/>
    <x v="0"/>
    <x v="0"/>
    <d v="2020-08-07T00:00:00"/>
    <x v="1"/>
    <s v="In this cinematic sequel to the hit TV series, Lolle has moved on from Sven and is about to marry her friend Hart â€“ until Sven disrupts her plans."/>
  </r>
  <r>
    <x v="1194"/>
    <x v="0"/>
    <x v="1194"/>
    <x v="1040"/>
    <s v="Steven Rinella"/>
    <x v="0"/>
    <s v="August 7, 2020"/>
    <x v="22"/>
    <s v="TV-14"/>
    <x v="66"/>
    <x v="0"/>
    <m/>
    <m/>
    <x v="0"/>
    <x v="22"/>
    <d v="2020-08-07T00:00:00"/>
    <x v="1"/>
    <s v="This documentary follows a group of hunters as they grapple with the complexities, controversies, and contradictions of pursuing animals in the wild."/>
  </r>
  <r>
    <x v="1195"/>
    <x v="0"/>
    <x v="1195"/>
    <x v="703"/>
    <s v="Kate McKinnon, Matthew Mucci, Mikaela Blake, Gabby Clarke, Roman Lutterotti, Leke Maceda-Rustecki, Birva Pandya, Lynsey Pham, Kaden Stephen"/>
    <x v="0"/>
    <s v="August 7, 2020"/>
    <x v="0"/>
    <s v="TV-Y"/>
    <x v="117"/>
    <x v="8"/>
    <m/>
    <m/>
    <x v="0"/>
    <x v="0"/>
    <d v="2020-08-07T00:00:00"/>
    <x v="1"/>
    <s v="The Magic School Bus kids blast into orbit â€” and onto the International Space Station â€” only to find themselves on the run from a giant tardigrade!"/>
  </r>
  <r>
    <x v="1196"/>
    <x v="0"/>
    <x v="1196"/>
    <x v="1041"/>
    <s v="Sabrina Carpenter, Jordan Fisher, Liza Koshy, Keiynan Lonsdale, Michelle Buteau, Drew Ray Tanner"/>
    <x v="0"/>
    <s v="August 7, 2020"/>
    <x v="0"/>
    <s v="TV-14"/>
    <x v="32"/>
    <x v="3"/>
    <m/>
    <m/>
    <x v="0"/>
    <x v="0"/>
    <d v="2020-08-07T00:00:00"/>
    <x v="1"/>
    <s v="A brilliant but clumsy high school senior vows to get into her late fatherâ€™s alma mater by transforming herself and a misfit squad into dance champions."/>
  </r>
  <r>
    <x v="1197"/>
    <x v="0"/>
    <x v="1197"/>
    <x v="1042"/>
    <s v="Natalia Oreiro"/>
    <x v="48"/>
    <s v="August 6, 2020"/>
    <x v="0"/>
    <s v="TV-PG"/>
    <x v="86"/>
    <x v="0"/>
    <s v=" International Movies"/>
    <s v=" Music &amp; Musicals"/>
    <x v="0"/>
    <x v="0"/>
    <d v="2020-08-06T00:00:00"/>
    <x v="1"/>
    <s v="Concert and behind-the-scenes footage capture life on tour for Uruguayan sensation Natalia Oreiro as she performs for packed crowds throughout Russia."/>
  </r>
  <r>
    <x v="1198"/>
    <x v="0"/>
    <x v="1198"/>
    <x v="1043"/>
    <s v="Nicolas Anelka"/>
    <x v="9"/>
    <s v="August 5, 2020"/>
    <x v="0"/>
    <s v="TV-14"/>
    <x v="21"/>
    <x v="0"/>
    <s v=" International Movies"/>
    <s v=" Sports Movies"/>
    <x v="0"/>
    <x v="0"/>
    <d v="2020-08-05T00:00:00"/>
    <x v="1"/>
    <s v="Inscrutable, incomparable or both? Famed French footballer Nicolas Anelkaâ€™s controversial legacy is explored in this in-depth documentary."/>
  </r>
  <r>
    <x v="1199"/>
    <x v="0"/>
    <x v="1199"/>
    <x v="1044"/>
    <s v="Ricardo Hurtado, Breanna Yde, Jackie R. Jacobson, Abby Donnelly, Alkoya Brunson, Jeff Meacham, Ella Gross, Carlos Sanson, JT Neal, Camaron Engels, Kirrilee Berger"/>
    <x v="0"/>
    <s v="August 4, 2020"/>
    <x v="0"/>
    <s v="TV-G"/>
    <x v="113"/>
    <x v="8"/>
    <s v=" Comedies"/>
    <m/>
    <x v="0"/>
    <x v="0"/>
    <d v="2020-08-04T00:00:00"/>
    <x v="1"/>
    <s v="As summer returns to Malibu, Team Flounder takes to the beach to host â€” and unexpectedly compete in â€” the International Beachmaster Competition."/>
  </r>
  <r>
    <x v="1200"/>
    <x v="0"/>
    <x v="1200"/>
    <x v="712"/>
    <s v="Sam Jay"/>
    <x v="0"/>
    <s v="August 4, 2020"/>
    <x v="0"/>
    <s v="TV-MA"/>
    <x v="62"/>
    <x v="12"/>
    <m/>
    <m/>
    <x v="0"/>
    <x v="0"/>
    <d v="2020-08-04T00:00:00"/>
    <x v="1"/>
    <s v="Comedian and &quot;Saturday Night Live&quot; writer Sam Jay serves up fresh takes on relationships, travel nightmares, the audacity of white people and more."/>
  </r>
  <r>
    <x v="1201"/>
    <x v="0"/>
    <x v="1201"/>
    <x v="1045"/>
    <s v="Scott Evans, Augustus Prew, Kate Walsh, Michelle Buteau, ZoÃ« Chao, Patricia Clarkson, Colin Donnell, Christopher Gray"/>
    <x v="0"/>
    <s v="August 2, 2020"/>
    <x v="0"/>
    <s v="TV-MA"/>
    <x v="26"/>
    <x v="3"/>
    <s v=" Dramas"/>
    <s v=" Independent Movies"/>
    <x v="0"/>
    <x v="0"/>
    <d v="2020-08-02T00:00:00"/>
    <x v="1"/>
    <s v="A close crew of striving New Yorkers experiences both joy and heartache in their romantic and professional lives."/>
  </r>
  <r>
    <x v="1202"/>
    <x v="0"/>
    <x v="1202"/>
    <x v="1046"/>
    <s v="Ken Jeong, David Hasselhoff, Jim Jefferies, Jon Lovitz, Rhys Darby, Dan Bakkedahl, Jennifer Ikeda, Will Sasso, Colton Dunn"/>
    <x v="0"/>
    <s v="August 1, 2020"/>
    <x v="6"/>
    <s v="R"/>
    <x v="27"/>
    <x v="3"/>
    <m/>
    <m/>
    <x v="1"/>
    <x v="6"/>
    <d v="2020-08-01T00:00:00"/>
    <x v="1"/>
    <s v="In major debt to a loan shark, a nightclub owner who's entered in a celebrity death pool tries to murder a famous figure for half a million dollars."/>
  </r>
  <r>
    <x v="1203"/>
    <x v="0"/>
    <x v="1203"/>
    <x v="282"/>
    <s v="Will Yun Lee, Jermaine Love, Rory Markham, Bertrand-Xavier Corbi, Katie Keene, Fernando Chien, Gina DeCesare, Michael Blalock, Chris Mulkey, Stephen Lang"/>
    <x v="0"/>
    <s v="August 1, 2020"/>
    <x v="0"/>
    <s v="R"/>
    <x v="3"/>
    <x v="6"/>
    <m/>
    <m/>
    <x v="0"/>
    <x v="0"/>
    <d v="2020-08-01T00:00:00"/>
    <x v="1"/>
    <s v="When their leader is captured by an extremist organization, a special forces team stages a perilous rescue mission as time runs out."/>
  </r>
  <r>
    <x v="1204"/>
    <x v="0"/>
    <x v="1204"/>
    <x v="1047"/>
    <s v="Elyse Maloway, Vincent Tong, Erin Mathews, Andrea Libman, Alessandro Juliani, Nicole Anthony, Diana Kaarina, Gigi Saul Guerrero, Asia Mattu, Rukiya Bernard, Elicia MacKenzie, Ian James Corlett, Britt McKillip"/>
    <x v="12"/>
    <s v="August 1, 2020"/>
    <x v="0"/>
    <s v="TV-Y"/>
    <x v="142"/>
    <x v="8"/>
    <m/>
    <m/>
    <x v="0"/>
    <x v="0"/>
    <d v="2020-08-01T00:00:00"/>
    <x v="1"/>
    <s v="A new class of pint-sized preschoolers arrives at Pitchfork Pines, and the Super Monsters take their superpowers to the next level â€” the Purple Room!"/>
  </r>
  <r>
    <x v="1205"/>
    <x v="0"/>
    <x v="1205"/>
    <x v="1048"/>
    <s v="Michiel Huisman, Hera Hilmar, Josh Hartnett, Ben Kingsley, Haluk Bilginer, Affif Ben Badra, Paul Barrett, Jessica Turner"/>
    <x v="40"/>
    <s v="August 1, 2020"/>
    <x v="6"/>
    <s v="R"/>
    <x v="65"/>
    <x v="1"/>
    <s v=" Romantic Movies"/>
    <m/>
    <x v="1"/>
    <x v="6"/>
    <d v="2020-08-01T00:00:00"/>
    <x v="1"/>
    <s v="As World War I looms, an American nurse travels to the Ottoman Empire on a medical mission, where she clashes with a dashing lieutenant."/>
  </r>
  <r>
    <x v="1206"/>
    <x v="0"/>
    <x v="1206"/>
    <x v="1049"/>
    <s v="Hannah Emily Anderson, Brittany Allen, Martha MacIsaac, Joey Klein, Charlotte Lindsay Marron"/>
    <x v="12"/>
    <s v="August 1, 2020"/>
    <x v="22"/>
    <s v="R"/>
    <x v="16"/>
    <x v="28"/>
    <s v=" Thrillers"/>
    <m/>
    <x v="0"/>
    <x v="22"/>
    <d v="2020-08-01T00:00:00"/>
    <x v="1"/>
    <s v="A couple's romantic anniversary retreat to a rural cabin unravels when a childhood friend appears and reveals long-held secrets from the past."/>
  </r>
  <r>
    <x v="1207"/>
    <x v="0"/>
    <x v="1207"/>
    <x v="1050"/>
    <s v="Ashley Bornancin, Carter Hastings"/>
    <x v="2"/>
    <s v="July 31, 2020"/>
    <x v="0"/>
    <s v="TV-Y"/>
    <x v="23"/>
    <x v="8"/>
    <s v=" Comedies"/>
    <m/>
    <x v="0"/>
    <x v="0"/>
    <d v="2020-07-31T00:00:00"/>
    <x v="2"/>
    <s v="When a greedy bear steals a magic stone to keep the forestâ€™s water for himself, a brave hedgehog and a timid squirrel must work together to retrieve it."/>
  </r>
  <r>
    <x v="1208"/>
    <x v="0"/>
    <x v="1208"/>
    <x v="1051"/>
    <s v="Nawazuddin Siddiqui, Radhika Apte, Khalid Tyabji, Aditya Srivastava, Padmavati Rao, Shivani Raghuvanshi, Nishant Dahiya, Shweta Tripathi, Gyanendra Tripathi, Shreedhar Dubey, Swanand Kirkire, Riya Shukla, Tigmanshu Dhulia, Ila Arun, Natasha Rastogi"/>
    <x v="3"/>
    <s v="July 31, 2020"/>
    <x v="0"/>
    <s v="TV-MA"/>
    <x v="58"/>
    <x v="1"/>
    <s v=" International Movies"/>
    <s v=" Thrillers"/>
    <x v="0"/>
    <x v="0"/>
    <d v="2020-07-31T00:00:00"/>
    <x v="2"/>
    <s v="When a newly married landlord is murdered, a misfit copâ€™s investigation is complicated by the victimâ€™s secretive family and his own conflicted heart."/>
  </r>
  <r>
    <x v="1209"/>
    <x v="0"/>
    <x v="1209"/>
    <x v="1052"/>
    <s v="Fulu Mugovhani, Tumi Morake, Bohang Moeko, Yonda Thomas"/>
    <x v="5"/>
    <s v="July 31, 2020"/>
    <x v="0"/>
    <s v="TV-MA"/>
    <x v="34"/>
    <x v="3"/>
    <s v=" International Movies"/>
    <s v=" Romantic Movies"/>
    <x v="0"/>
    <x v="0"/>
    <d v="2020-07-31T00:00:00"/>
    <x v="2"/>
    <s v="While her free-living bestie urges her to embrace singlehood, a commitment-craving social media expert can't stop following the life of a former love."/>
  </r>
  <r>
    <x v="1210"/>
    <x v="0"/>
    <x v="1210"/>
    <x v="1053"/>
    <s v="Hunter March"/>
    <x v="0"/>
    <s v="July 31, 2020"/>
    <x v="0"/>
    <s v="TV-G"/>
    <x v="134"/>
    <x v="8"/>
    <m/>
    <m/>
    <x v="0"/>
    <x v="0"/>
    <d v="2020-07-31T00:00:00"/>
    <x v="2"/>
    <s v="Talented sugar artists compete for $10,000 over two rounds of competition â€” candy and sugar sculpture â€” in this &quot;Sugar Rush&quot; spinoff special."/>
  </r>
  <r>
    <x v="1211"/>
    <x v="0"/>
    <x v="1211"/>
    <x v="1054"/>
    <s v="Junior BÃ©jar Roca, Amiel Cayo, Magaly Solier, Hermelinda LujÃ¡n, Mauro ChuchÃ³n, Claudia SolÃ­s, Coco Chiarella"/>
    <x v="57"/>
    <s v="July 30, 2020"/>
    <x v="6"/>
    <s v="TV-MA"/>
    <x v="19"/>
    <x v="1"/>
    <s v=" International Movies"/>
    <m/>
    <x v="1"/>
    <x v="6"/>
    <d v="2020-07-30T00:00:00"/>
    <x v="2"/>
    <s v="High in the Andes, a teenage boy and his father work together as artisans. But their bond is shattered when the son learns of his father's secret life."/>
  </r>
  <r>
    <x v="1212"/>
    <x v="0"/>
    <x v="1212"/>
    <x v="1055"/>
    <s v="Satya Dev, VK Naresh, Raghavan, Suhas P, Ravindra Vijay, Chandana Koppisetti, Roopa Koduvayur, Kushalini Pulapa"/>
    <x v="3"/>
    <s v="July 30, 2020"/>
    <x v="0"/>
    <s v="TV-MA"/>
    <x v="97"/>
    <x v="3"/>
    <s v=" Dramas"/>
    <s v=" Independent Movies"/>
    <x v="0"/>
    <x v="0"/>
    <d v="2020-07-30T00:00:00"/>
    <x v="2"/>
    <s v="Defeated and humiliated in a fight while trying to defuse a conflict among his fellow villagers, a photographer vows revenge on his attacker."/>
  </r>
  <r>
    <x v="1213"/>
    <x v="0"/>
    <x v="1213"/>
    <x v="1056"/>
    <s v="Bovi Ugboma, Amanda Ebeye, Shaffy Bello, Adunni Ade, Ini Dima-Okojie, 'Najite Dede, Gregory Ojefua, Thelma Ezeamaka, Femi Durojaiye, Ese Lami George, Toni Tones"/>
    <x v="7"/>
    <s v="July 29, 2020"/>
    <x v="32"/>
    <s v="TV-MA"/>
    <x v="51"/>
    <x v="3"/>
    <s v=" International Movies"/>
    <s v=" Romantic Movies"/>
    <x v="1"/>
    <x v="32"/>
    <d v="2020-07-29T00:00:00"/>
    <x v="2"/>
    <s v="After a man promises his fiancÃ© a dream wedding, he must keep up with her outrageous requests to have the most lavish ceremony possible."/>
  </r>
  <r>
    <x v="1214"/>
    <x v="0"/>
    <x v="1214"/>
    <x v="1057"/>
    <s v="Gil Alexandre, Arlete Bombe, Rashid Abdul, Laquino Fonseca, Tomas Bie, Candido Quembo, Jorge Amade, Aldovina Chiziane"/>
    <x v="58"/>
    <s v="July 29, 2020"/>
    <x v="23"/>
    <s v="TV-MA"/>
    <x v="19"/>
    <x v="1"/>
    <s v=" International Movies"/>
    <s v=" Thrillers"/>
    <x v="0"/>
    <x v="23"/>
    <d v="2020-07-29T00:00:00"/>
    <x v="2"/>
    <s v="Newly released from prison, a man returning to his girlfriend and their child subsequently learns about a dangerous debt taken by his late mother."/>
  </r>
  <r>
    <x v="1215"/>
    <x v="0"/>
    <x v="1215"/>
    <x v="1058"/>
    <s v="O.C. Ukeje, Indira Nascimento, Paulo AndrÃ©, Ike Barry, Chukwudi Iwuji"/>
    <x v="20"/>
    <s v="July 29, 2020"/>
    <x v="0"/>
    <s v="TV-MA"/>
    <x v="6"/>
    <x v="1"/>
    <s v=" Independent Movies"/>
    <s v=" International Movies"/>
    <x v="0"/>
    <x v="0"/>
    <d v="2020-07-29T00:00:00"/>
    <x v="2"/>
    <s v="A Nigerian musician travels to Brazil to search for his estranged brother, who is living a life very different than the one his family thought."/>
  </r>
  <r>
    <x v="1216"/>
    <x v="0"/>
    <x v="1216"/>
    <x v="1059"/>
    <s v="Maciej MusiaÅ‚owski, Agata Kulesza, Danuta Stenka, Vanessa Aleksander, Maciej Stuhr, Jacek Koman, Adam Gradowski, Piotr Biedron, Martynika Kosnica"/>
    <x v="23"/>
    <s v="July 29, 2020"/>
    <x v="0"/>
    <s v="TV-MA"/>
    <x v="56"/>
    <x v="1"/>
    <s v=" International Movies"/>
    <s v=" Thrillers"/>
    <x v="0"/>
    <x v="0"/>
    <d v="2020-07-29T00:00:00"/>
    <x v="2"/>
    <s v="A duplicitous young man finds success in the dark world of social media smear tactics â€” but his virtual vitriol soon has violent real-life consequences."/>
  </r>
  <r>
    <x v="1217"/>
    <x v="0"/>
    <x v="1217"/>
    <x v="1060"/>
    <m/>
    <x v="0"/>
    <s v="July 29, 2020"/>
    <x v="0"/>
    <s v="TV-PG"/>
    <x v="143"/>
    <x v="0"/>
    <m/>
    <m/>
    <x v="0"/>
    <x v="0"/>
    <d v="2020-07-29T00:00:00"/>
    <x v="2"/>
    <s v="This documentary captures the extraordinary twists and turns in the journeys of Rubik's Cube-solving champions Max Park and Feliks Zemdegs."/>
  </r>
  <r>
    <x v="1218"/>
    <x v="0"/>
    <x v="1218"/>
    <x v="1061"/>
    <m/>
    <x v="0"/>
    <s v="July 29, 2020"/>
    <x v="23"/>
    <s v="TV-MA"/>
    <x v="17"/>
    <x v="0"/>
    <m/>
    <m/>
    <x v="0"/>
    <x v="23"/>
    <d v="2020-07-29T00:00:00"/>
    <x v="2"/>
    <s v="This documentary reconstructs the pivotal moments that drove a man on a rampage to destroy a small town with a bulldozer he fortified in secret."/>
  </r>
  <r>
    <x v="1219"/>
    <x v="0"/>
    <x v="1219"/>
    <x v="1062"/>
    <s v="Hannah Marks, Liana Liberato, Dylan Sprouse, Luke Spencer Roberts, Jessica Hecht, Addison Riecke, Meagan Kimberly Smith, Haley Ramm"/>
    <x v="0"/>
    <s v="July 26, 2020"/>
    <x v="0"/>
    <s v="TV-MA"/>
    <x v="79"/>
    <x v="3"/>
    <s v=" Dramas"/>
    <s v=" Independent Movies"/>
    <x v="0"/>
    <x v="0"/>
    <d v="2020-07-26T00:00:00"/>
    <x v="2"/>
    <s v="Despite leaving for college, a heartsick teen tries to build a new friendship with a kindred spirit even though she's dating her ex-boyfriend."/>
  </r>
  <r>
    <x v="1220"/>
    <x v="0"/>
    <x v="1220"/>
    <x v="1063"/>
    <s v="Dolly Ahluwalia, Manu Rishi Chadha, Mahie Gill, Shardul Rana, Archita Sharma, Rajesh Sharma, Supriya Shukla, Mehak Manwani"/>
    <x v="3"/>
    <s v="July 25, 2020"/>
    <x v="0"/>
    <s v="TV-14"/>
    <x v="31"/>
    <x v="3"/>
    <s v=" International Movies"/>
    <m/>
    <x v="0"/>
    <x v="0"/>
    <d v="2020-07-25T00:00:00"/>
    <x v="2"/>
    <s v="When a matriarch wakes from a 30-year coma, her wacky family frantically recreates a bygone era to keep her from noticing how much time has passed."/>
  </r>
  <r>
    <x v="1221"/>
    <x v="0"/>
    <x v="1221"/>
    <x v="1064"/>
    <s v="Henry Lau, Peter Ho, Lin Chenhan, Jiang Luxia, Ming Hu, Him Law, Shi Shi, Mark Cheng, Wang Ziyi, Xu Minghu"/>
    <x v="4"/>
    <s v="July 25, 2020"/>
    <x v="0"/>
    <s v="TV-14"/>
    <x v="49"/>
    <x v="6"/>
    <s v=" International Movies"/>
    <m/>
    <x v="0"/>
    <x v="0"/>
    <d v="2020-07-25T00:00:00"/>
    <x v="2"/>
    <s v="Keen to bring honor to his clan, young villager Dong Yilong embarks on a perilous journey to compete in a tournament that selects warriors for battle."/>
  </r>
  <r>
    <x v="1222"/>
    <x v="0"/>
    <x v="1222"/>
    <x v="1065"/>
    <s v="Om Puri, Seema Biswas, Kunal Sheth, Rahul Patel, Katarina Kajkus, Farrah Kader, Govind Namdeo, Dalip Tahil"/>
    <x v="3"/>
    <s v="July 25, 2020"/>
    <x v="32"/>
    <s v="TV-MA"/>
    <x v="6"/>
    <x v="1"/>
    <s v=" Independent Movies"/>
    <s v=" International Movies"/>
    <x v="1"/>
    <x v="32"/>
    <d v="2020-07-25T00:00:00"/>
    <x v="2"/>
    <s v="After his sonâ€™s suicide, a debt-ridden farmer seeks justice from the government. But as his pleas are mocked and rebuffed, his own will to live erodes."/>
  </r>
  <r>
    <x v="1223"/>
    <x v="0"/>
    <x v="1223"/>
    <x v="1066"/>
    <s v="Emily Blunt, John Krasinski, Ian McKellen, Danny DeVito, Raven-SymonÃ©, Patrick Warburton, Wallace Shawn, Gilbert Gottfried, Tara Strong, Harvey Fierstein, James Arnold Taylor, Kevin Grevioux, Sylvester Stallone, Lydia Rose Taylor"/>
    <x v="4"/>
    <s v="July 24, 2020"/>
    <x v="0"/>
    <s v="TV-Y7"/>
    <x v="8"/>
    <x v="8"/>
    <s v=" Comedies"/>
    <m/>
    <x v="0"/>
    <x v="0"/>
    <d v="2020-07-24T00:00:00"/>
    <x v="2"/>
    <s v="Enchanted animal crackers turn Owen into whatever shape he eats! But to save the family circus, he'll have to keep them out of his evil uncle's hands."/>
  </r>
  <r>
    <x v="1224"/>
    <x v="0"/>
    <x v="1224"/>
    <x v="783"/>
    <s v="Noah Kaye Bentley, Brennley Brown, Zach Callison, Nicolas Cantu, Skai Jackson, Marsai Martin, Andre Robinson, Carlos Alazraqui, RenÃ©e Elise Goldsberry"/>
    <x v="0"/>
    <s v="July 24, 2020"/>
    <x v="0"/>
    <s v="TV-Y"/>
    <x v="117"/>
    <x v="8"/>
    <s v=" Comedies"/>
    <m/>
    <x v="0"/>
    <x v="0"/>
    <d v="2020-07-24T00:00:00"/>
    <x v="2"/>
    <s v="When a musical dragon with a beautiful voice hypnotizes the dragons and people of Huttsgalor, the Rescue Riders have to find a way to break the spell."/>
  </r>
  <r>
    <x v="1225"/>
    <x v="0"/>
    <x v="1225"/>
    <x v="1067"/>
    <s v="Odunlade Adekola, Chimezie Imo, Sani Danja, Rachael Okonkwo, Broda Shaggi, Toyin Abraham, Kelechi Udegbe, Doyin Abiola, Molawa Davis"/>
    <x v="7"/>
    <s v="July 24, 2020"/>
    <x v="23"/>
    <s v="TV-MA"/>
    <x v="14"/>
    <x v="1"/>
    <s v=" International Movies"/>
    <m/>
    <x v="0"/>
    <x v="23"/>
    <d v="2020-07-24T00:00:00"/>
    <x v="2"/>
    <s v="A bullied teenager gravitates toward the acceptance he finds in a street gang but soon ends up involved in a world of drug abuse and organized crime."/>
  </r>
  <r>
    <x v="1226"/>
    <x v="0"/>
    <x v="1226"/>
    <x v="1068"/>
    <s v="Marta Etura, Leonardo Sbaraglia, Carlos Librado &quot;Nene&quot;, Francesc Orella, Imanol Arias, Ãlvaro Cervantes, Itziar Aizpuru, Benn Northover, Marta Larralde, Alicia SÃ¡nchez, Eduardo Rosa, Angel Alkain, Ana Wagener, Paco Tous, Patricia LÃ³pez Arnaiz, Pedro Casablanc"/>
    <x v="8"/>
    <s v="July 24, 2020"/>
    <x v="0"/>
    <s v="TV-MA"/>
    <x v="89"/>
    <x v="15"/>
    <s v=" Thrillers"/>
    <m/>
    <x v="0"/>
    <x v="0"/>
    <d v="2020-07-24T00:00:00"/>
    <x v="2"/>
    <s v="Amaia investigates several suspicious infant deaths and horrific rituals. Meanwhile, people around her risk grave danger. Part 3 in the Baztan Trilogy."/>
  </r>
  <r>
    <x v="1227"/>
    <x v="0"/>
    <x v="1227"/>
    <x v="1069"/>
    <s v="Issey Takahashi, Yuu Aoi, Kenta Hamano, Toko Miura, Koji Ohkura, Pierre Taki, Eri Watanabe, Kitaro"/>
    <x v="6"/>
    <s v="July 24, 2020"/>
    <x v="0"/>
    <s v="TV-MA"/>
    <x v="10"/>
    <x v="1"/>
    <s v=" International Movies"/>
    <s v=" Romantic Movies"/>
    <x v="0"/>
    <x v="0"/>
    <d v="2020-07-24T00:00:00"/>
    <x v="2"/>
    <s v="Love came naturally for married couple Sonoko and Tetsuo. But his secret profession as a love doll designer clashes with her deeper, darker secret."/>
  </r>
  <r>
    <x v="1228"/>
    <x v="0"/>
    <x v="1228"/>
    <x v="115"/>
    <s v="Joey King, Joel Courtney, Jacob Elordi, Molly Ringwald, Taylor Zakhar Perez, Maisie Richardson-Sellers, Meganne Young"/>
    <x v="1"/>
    <s v="July 24, 2020"/>
    <x v="0"/>
    <s v="TV-14"/>
    <x v="59"/>
    <x v="3"/>
    <s v=" Romantic Movies"/>
    <m/>
    <x v="0"/>
    <x v="0"/>
    <d v="2020-07-24T00:00:00"/>
    <x v="2"/>
    <s v="With college decisions looming, Elle juggles her long-distance romance with Noah, changing relationship with bestie Lee and feelings for a new classmate."/>
  </r>
  <r>
    <x v="1229"/>
    <x v="1"/>
    <x v="1229"/>
    <x v="1070"/>
    <m/>
    <x v="0"/>
    <s v="July 23, 2020"/>
    <x v="25"/>
    <s v="TV-14"/>
    <x v="54"/>
    <x v="23"/>
    <m/>
    <m/>
    <x v="1"/>
    <x v="25"/>
    <d v="2020-07-23T00:00:00"/>
    <x v="2"/>
    <s v="Legendary crooner Frank Sinatra's life and talent are captured in this documentary series featuring fond memories from friends, family and colleagues."/>
  </r>
  <r>
    <x v="1230"/>
    <x v="0"/>
    <x v="1230"/>
    <x v="1071"/>
    <s v="Hong Bum-ki, Eddy Lee, Kang Shi-hyun, Ahn Hyo-min, Kim Yeon-woo, Choi Nak-yoon, Tom Wayland, Erica Schroeder"/>
    <x v="30"/>
    <s v="July 23, 2020"/>
    <x v="0"/>
    <s v="TV-Y7"/>
    <x v="13"/>
    <x v="8"/>
    <s v=" Comedies"/>
    <m/>
    <x v="0"/>
    <x v="0"/>
    <d v="2020-07-23T00:00:00"/>
    <x v="2"/>
    <s v="In this movie sequel to the hit series, Chuck returns home and talks to a reporter about life on the island with zany larva pals Red and Yellow."/>
  </r>
  <r>
    <x v="1231"/>
    <x v="0"/>
    <x v="1231"/>
    <x v="1072"/>
    <s v="Bahle Mashinini, Nomalanga Shabane, Andile Gumbi, Nokuthula Mazibuko"/>
    <x v="5"/>
    <s v="July 23, 2020"/>
    <x v="23"/>
    <s v="TV-PG"/>
    <x v="144"/>
    <x v="1"/>
    <s v=" International Movies"/>
    <m/>
    <x v="0"/>
    <x v="23"/>
    <d v="2020-07-23T00:00:00"/>
    <x v="2"/>
    <s v="A young boy from Johannesburg arrives in KwaZulu-Natal and begins to read letters for villagers â€” then falls in love with one of the recipients."/>
  </r>
  <r>
    <x v="1232"/>
    <x v="0"/>
    <x v="1232"/>
    <x v="1073"/>
    <m/>
    <x v="0"/>
    <s v="July 22, 2020"/>
    <x v="23"/>
    <s v="TV-MA"/>
    <x v="145"/>
    <x v="0"/>
    <s v=" Music &amp; Musicals"/>
    <m/>
    <x v="0"/>
    <x v="23"/>
    <d v="2020-07-22T00:00:00"/>
    <x v="2"/>
    <s v="This documentary profiles Black visionaries in fashion who rewrote narratives on the runway and turned hip-hop style into a global phenomenon."/>
  </r>
  <r>
    <x v="1233"/>
    <x v="0"/>
    <x v="1233"/>
    <x v="1074"/>
    <s v="Donnie Yen, Wu Yue, Vanness Wu, Scott Adkins, Kent Cheng, Danny Chan Kwok-kwan, Kanin Ngo, Chris Collins, Vanda Margraf, Meng Lo"/>
    <x v="13"/>
    <s v="July 21, 2020"/>
    <x v="23"/>
    <s v="TV-MA"/>
    <x v="44"/>
    <x v="6"/>
    <s v=" Dramas"/>
    <s v=" International Movies"/>
    <x v="0"/>
    <x v="23"/>
    <d v="2020-07-21T00:00:00"/>
    <x v="2"/>
    <s v="Ip Man travels to San Francisco with his son and wrestles with tensions between martial arts masters and his star student, Bruce Lee."/>
  </r>
  <r>
    <x v="1234"/>
    <x v="0"/>
    <x v="1234"/>
    <x v="1075"/>
    <s v="Jack Whitehall"/>
    <x v="1"/>
    <s v="July 21, 2020"/>
    <x v="0"/>
    <s v="TV-MA"/>
    <x v="85"/>
    <x v="12"/>
    <m/>
    <m/>
    <x v="0"/>
    <x v="0"/>
    <d v="2020-07-21T00:00:00"/>
    <x v="2"/>
    <s v="Jack Whitehall hits the stage with hilarious tales about happy couples, life in hotels, human stupidity and his well-traveled father."/>
  </r>
  <r>
    <x v="1235"/>
    <x v="0"/>
    <x v="1235"/>
    <x v="1076"/>
    <s v="BÃ©rÃ©nice Bejo, Louis Garrel, Colette Kieffer, Aude-Laurence Clermont Biver, Brice Montagne, Franck Sasonoff, HervÃ© Sogne, Maxime Baudoin, Tom Trouffier, Lila Lacombe, CÃ©line RontÃ©, Emilie MariÃ©, Thierry Jahn"/>
    <x v="9"/>
    <s v="July 18, 2020"/>
    <x v="22"/>
    <s v="TV-14"/>
    <x v="67"/>
    <x v="1"/>
    <s v=" International Movies"/>
    <m/>
    <x v="0"/>
    <x v="22"/>
    <d v="2020-07-18T00:00:00"/>
    <x v="2"/>
    <s v="Separated from their young son during the brutal Khmer Rouge revolution, a couple must find ways to endure while searching for their child."/>
  </r>
  <r>
    <x v="1236"/>
    <x v="0"/>
    <x v="1236"/>
    <x v="1077"/>
    <m/>
    <x v="0"/>
    <s v="July 17, 2020"/>
    <x v="0"/>
    <s v="R"/>
    <x v="18"/>
    <x v="0"/>
    <m/>
    <m/>
    <x v="0"/>
    <x v="0"/>
    <d v="2020-07-17T00:00:00"/>
    <x v="2"/>
    <s v="After a single father is severely wounded in Afghanistan, he and his sons embark on a journey of sacrifice and a search for redemption."/>
  </r>
  <r>
    <x v="1237"/>
    <x v="0"/>
    <x v="1237"/>
    <x v="1078"/>
    <s v="Ramsey Nouah, Blossom Chukwujekwu, Ayo Makun, Nancy Isime, Ali Nuhu, Folusho Durojaiye, Toyin Abraham, Chika Lann, Broda Shaggi, Etinosa Idemudia"/>
    <x v="7"/>
    <s v="July 17, 2020"/>
    <x v="23"/>
    <s v="TV-MA"/>
    <x v="21"/>
    <x v="3"/>
    <s v=" International Movies"/>
    <m/>
    <x v="0"/>
    <x v="23"/>
    <d v="2020-07-17T00:00:00"/>
    <x v="2"/>
    <s v="To pull off a massive heist, a charismatic con artist attempts to rob a fortified home with the help of a team he can't completely trust."/>
  </r>
  <r>
    <x v="1238"/>
    <x v="0"/>
    <x v="1238"/>
    <x v="1079"/>
    <s v="Nia Long, Omar Epps, Stephen Bishop, Maya Stojan, Aubrey Cleland, Carolyn Hennesy"/>
    <x v="0"/>
    <s v="July 16, 2020"/>
    <x v="0"/>
    <s v="TV-14"/>
    <x v="0"/>
    <x v="5"/>
    <m/>
    <m/>
    <x v="0"/>
    <x v="0"/>
    <d v="2020-07-16T00:00:00"/>
    <x v="2"/>
    <s v="A lawyer is caught in a terrifying game of cat and mouse when a drink with an old friend escalates into an obsession that jeopardizes everyone she loves."/>
  </r>
  <r>
    <x v="1239"/>
    <x v="0"/>
    <x v="1239"/>
    <x v="1080"/>
    <s v="Virginie Ledoyen, Marie-JosÃ©e Croze, Axelle Laffont, Matthias Dandois, Victor Meutelet, WaÃ«l Sersoub, Florence Thomassin"/>
    <x v="9"/>
    <s v="July 16, 2020"/>
    <x v="22"/>
    <s v="TV-MA"/>
    <x v="19"/>
    <x v="3"/>
    <s v=" International Movies"/>
    <s v=" Romantic Movies"/>
    <x v="0"/>
    <x v="22"/>
    <d v="2020-07-16T00:00:00"/>
    <x v="2"/>
    <s v="In the south of France, three best friends in their 40s navigate loss and heartbreak while embarking on steamy affairs with much younger men."/>
  </r>
  <r>
    <x v="1240"/>
    <x v="0"/>
    <x v="1240"/>
    <x v="1081"/>
    <s v="Jim Iyke, Joselyn Dumas, Enyinna Nwigwe, Beverly Naya, Femi Adebayo, Segun Arinze, Padita Agu"/>
    <x v="7"/>
    <s v="July 15, 2020"/>
    <x v="23"/>
    <s v="TV-14"/>
    <x v="12"/>
    <x v="1"/>
    <s v=" International Movies"/>
    <s v=" Romantic Movies"/>
    <x v="0"/>
    <x v="23"/>
    <d v="2020-07-15T00:00:00"/>
    <x v="2"/>
    <s v="At a resort getaway, the fate of two couples collides when a wife unexpectedly runs into an old flame as he hesitates to propose to his girlfriend."/>
  </r>
  <r>
    <x v="1241"/>
    <x v="0"/>
    <x v="1241"/>
    <x v="1082"/>
    <s v="Chris Attoh, Zainab Balogun, Ini Dima-Okojie, Udoka Onyeka, Lord Frank, Bolaji Ogunmola, Ijeoma Grace Agu, Omotunde Adebowale David"/>
    <x v="7"/>
    <s v="July 15, 2020"/>
    <x v="22"/>
    <s v="TV-14"/>
    <x v="3"/>
    <x v="1"/>
    <s v=" International Movies"/>
    <s v=" Thrillers"/>
    <x v="0"/>
    <x v="22"/>
    <d v="2020-07-15T00:00:00"/>
    <x v="2"/>
    <s v="When a man outgrows a childhood friendship and commits to marrying his girlfriend, obsession and spiritual warfare soon disrupt his peaceful life."/>
  </r>
  <r>
    <x v="1242"/>
    <x v="0"/>
    <x v="1242"/>
    <x v="1083"/>
    <s v="Valerio Mastandrea, Riccardo Scamarcio, Laura Chiatti, Valentina Cervi, Marina FoÃ¯s, Euridice Axen, Massimiliano Gallo, Alessia Giuliani"/>
    <x v="14"/>
    <s v="July 15, 2020"/>
    <x v="0"/>
    <s v="TV-MA"/>
    <x v="48"/>
    <x v="3"/>
    <s v=" International Movies"/>
    <m/>
    <x v="0"/>
    <x v="0"/>
    <d v="2020-07-15T00:00:00"/>
    <x v="2"/>
    <s v="From campy lies to sexy surprises, this collection of vignettes captures the follies of several men as they fumble with fidelity and relationships."/>
  </r>
  <r>
    <x v="1243"/>
    <x v="0"/>
    <x v="1243"/>
    <x v="1084"/>
    <s v="Urzila Carlson"/>
    <x v="10"/>
    <s v="July 14, 2020"/>
    <x v="0"/>
    <s v="TV-MA"/>
    <x v="146"/>
    <x v="12"/>
    <m/>
    <m/>
    <x v="0"/>
    <x v="0"/>
    <d v="2020-07-14T00:00:00"/>
    <x v="2"/>
    <s v="Stand-up comedian Urzila Carlson keeps the crowd roaring with her thoughts on recasting &quot;The Biggest Loser,&quot; sex tape regrets and boxed wine hangovers."/>
  </r>
  <r>
    <x v="1244"/>
    <x v="0"/>
    <x v="1244"/>
    <x v="1085"/>
    <m/>
    <x v="9"/>
    <s v="July 14, 2020"/>
    <x v="0"/>
    <s v="TV-MA"/>
    <x v="45"/>
    <x v="0"/>
    <s v=" International Movies"/>
    <s v=" Music &amp; Musicals"/>
    <x v="0"/>
    <x v="0"/>
    <d v="2020-07-14T00:00:00"/>
    <x v="2"/>
    <s v="Activists around the world fight injustice and drive social change in this documentary that follows their participation in the music video &quot;SolidaritÃ©.&quot;"/>
  </r>
  <r>
    <x v="1245"/>
    <x v="0"/>
    <x v="1245"/>
    <x v="1086"/>
    <s v="AndrÃ© Odendaal, Nicholas Campbell, Tinarie van Wyk Loots, Bheki Mkwane, Susan Coetzer, Botho Molohloane, Anna Davel, Nomboniso Paile, Dania Gelderblom, Hamish Kyd"/>
    <x v="5"/>
    <s v="July 11, 2020"/>
    <x v="32"/>
    <s v="TV-MA"/>
    <x v="3"/>
    <x v="1"/>
    <s v=" International Movies"/>
    <m/>
    <x v="1"/>
    <x v="32"/>
    <d v="2020-07-11T00:00:00"/>
    <x v="2"/>
    <s v="Diagnosed with colon cancer, a free-spirited man embarks on an illuminating road trip with his son through South Africa."/>
  </r>
  <r>
    <x v="1246"/>
    <x v="1"/>
    <x v="1246"/>
    <x v="1087"/>
    <m/>
    <x v="20"/>
    <s v="July 10, 2020"/>
    <x v="0"/>
    <s v="TV-14"/>
    <x v="54"/>
    <x v="11"/>
    <s v=" Reality TV"/>
    <s v=" Romantic TV Shows"/>
    <x v="0"/>
    <x v="0"/>
    <d v="2020-07-10T00:00:00"/>
    <x v="2"/>
    <s v="In this reality show, six singles meet five different blind dates at trendy urban hot spots in Brazil. Who will they choose for a second outing?"/>
  </r>
  <r>
    <x v="1247"/>
    <x v="0"/>
    <x v="1247"/>
    <x v="1088"/>
    <s v="Hesham Maged, Shikoo, Mohammed Tharwat, Mahmoud Ellisy, Ahmed Sultan, Noor Kadri"/>
    <x v="27"/>
    <s v="July 10, 2020"/>
    <x v="22"/>
    <s v="TV-14"/>
    <x v="43"/>
    <x v="3"/>
    <s v=" International Movies"/>
    <m/>
    <x v="0"/>
    <x v="22"/>
    <d v="2020-07-10T00:00:00"/>
    <x v="2"/>
    <s v="A man undergoes a heart transplant following a serious injury and begins to take on some of the donor's motherly characteristics."/>
  </r>
  <r>
    <x v="1248"/>
    <x v="0"/>
    <x v="1248"/>
    <x v="1089"/>
    <m/>
    <x v="0"/>
    <s v="July 10, 2020"/>
    <x v="0"/>
    <s v="TV-14"/>
    <x v="147"/>
    <x v="0"/>
    <m/>
    <m/>
    <x v="0"/>
    <x v="0"/>
    <d v="2020-07-10T00:00:00"/>
    <x v="2"/>
    <s v="Asian American creatives pay passionate tribute to the iconic, stereotype-busting &quot;Baby-Sitters Club&quot; character in this heartfelt documentary short."/>
  </r>
  <r>
    <x v="1249"/>
    <x v="0"/>
    <x v="1249"/>
    <x v="1090"/>
    <s v="Charlize Theron, KiKi Layne, Marwan Kenzari, Luca Marinelli, Harry Melling, Van Veronica Ngo, Matthias Schoenaerts, Chiwetel Ejiofor"/>
    <x v="0"/>
    <s v="July 10, 2020"/>
    <x v="0"/>
    <s v="R"/>
    <x v="76"/>
    <x v="6"/>
    <m/>
    <m/>
    <x v="0"/>
    <x v="0"/>
    <d v="2020-07-10T00:00:00"/>
    <x v="2"/>
    <s v="Four undying warriors who've secretly protected humanity for centuries become targeted for their mysterious powers just as they discover a new immortal."/>
  </r>
  <r>
    <x v="1250"/>
    <x v="1"/>
    <x v="1250"/>
    <x v="1091"/>
    <s v="Maaike Neuville, Charlotte De Bruyne, Tom Vermeir, Mieke De Groote, Johan Heldenbergh, Zouzou Ben Chikha, Peter Gorissen, Piet De Praitere, Maaike Cafmeyer, Josse De Pauw, Greet Verstraete, Koen De Sutter, Isabelle Van Hecke, Lynn Van Royen"/>
    <x v="18"/>
    <s v="July 10, 2020"/>
    <x v="23"/>
    <s v="TV-MA"/>
    <x v="54"/>
    <x v="10"/>
    <s v=" International TV Shows"/>
    <s v=" TV Dramas"/>
    <x v="0"/>
    <x v="23"/>
    <d v="2020-07-10T00:00:00"/>
    <x v="2"/>
    <s v="Twelve jurors â€” ordinary people with struggles of their own â€” must decide the case of a woman accused of killing her best friend and her own daughter."/>
  </r>
  <r>
    <x v="1251"/>
    <x v="0"/>
    <x v="1251"/>
    <x v="1092"/>
    <s v="Scott Dixon"/>
    <x v="15"/>
    <s v="July 8, 2020"/>
    <x v="22"/>
    <s v="R"/>
    <x v="48"/>
    <x v="0"/>
    <s v=" Sports Movies"/>
    <m/>
    <x v="0"/>
    <x v="22"/>
    <d v="2020-07-08T00:00:00"/>
    <x v="2"/>
    <s v="In this all-access pass, IndyCar champion Scott Dixon and his team navigate the risks on the road in the quest to win it all."/>
  </r>
  <r>
    <x v="1252"/>
    <x v="0"/>
    <x v="1252"/>
    <x v="1093"/>
    <s v="Walter Mercado"/>
    <x v="0"/>
    <s v="July 8, 2020"/>
    <x v="0"/>
    <s v="TV-14"/>
    <x v="9"/>
    <x v="0"/>
    <s v=" LGBTQ Movies"/>
    <m/>
    <x v="0"/>
    <x v="0"/>
    <d v="2020-07-08T00:00:00"/>
    <x v="2"/>
    <s v="Dazzling and tender-hearted, legendary astrologer Walter Mercado vanished at the peak of his fame. This documentary poignantly explains what happened."/>
  </r>
  <r>
    <x v="1253"/>
    <x v="0"/>
    <x v="1253"/>
    <x v="1094"/>
    <s v="Tony Revolori, Jason Mantzoukas, Taissa Farmiga, Grace Gummer, Ciara Bravo, Casey Wilson, Pamela Reed, Ron Livingston"/>
    <x v="0"/>
    <s v="July 8, 2020"/>
    <x v="22"/>
    <s v="R"/>
    <x v="13"/>
    <x v="3"/>
    <s v=" Independent Movies"/>
    <m/>
    <x v="0"/>
    <x v="22"/>
    <d v="2020-07-08T00:00:00"/>
    <x v="2"/>
    <s v="Bound for art school, a sheltered student gets roped into the antics of a freewheeling mechanic who hitches a ride after fixing his car."/>
  </r>
  <r>
    <x v="1254"/>
    <x v="0"/>
    <x v="1254"/>
    <x v="1095"/>
    <s v="Danny DeVito, Ed Helms, Taylor Swift, Zac Efron, Betty White, Rob Riggle, Jenny Slate, Nasim Pedrad, Joel Swetow, Michael Beattie, Stephen Tobolowsky"/>
    <x v="0"/>
    <s v="July 7, 2020"/>
    <x v="11"/>
    <s v="PG"/>
    <x v="45"/>
    <x v="8"/>
    <m/>
    <m/>
    <x v="1"/>
    <x v="11"/>
    <d v="2020-07-07T00:00:00"/>
    <x v="2"/>
    <s v="The forest-dwelling Lorax has to stop the short-sighted Once-ler from ruining the environment for profit in this adaptation of the Dr. Seuss classic."/>
  </r>
  <r>
    <x v="1255"/>
    <x v="0"/>
    <x v="1255"/>
    <x v="1096"/>
    <s v="Stephon Marbury"/>
    <x v="0"/>
    <s v="July 6, 2020"/>
    <x v="23"/>
    <s v="TV-MA"/>
    <x v="48"/>
    <x v="0"/>
    <s v=" Sports Movies"/>
    <m/>
    <x v="0"/>
    <x v="23"/>
    <d v="2020-07-06T00:00:00"/>
    <x v="2"/>
    <s v="From gifted athlete to professional NBA hooper, Coney Island's Stephon Marbury navigates the pressures, pitfalls and peaks of his basketball journey."/>
  </r>
  <r>
    <x v="1256"/>
    <x v="0"/>
    <x v="1256"/>
    <x v="1097"/>
    <s v="Rani Mukerji, Prithviraj Sukumaran, Nirmiti Sawant, Subodh Bhave, Jyoti Subhash, Satish Alekar, Anita Date, Amey Wagh, Kishori Balal, Pakoda Pandi"/>
    <x v="3"/>
    <s v="July 5, 2020"/>
    <x v="11"/>
    <s v="TV-14"/>
    <x v="109"/>
    <x v="3"/>
    <s v=" International Movies"/>
    <s v=" Music &amp; Musicals"/>
    <x v="1"/>
    <x v="11"/>
    <d v="2020-07-05T00:00:00"/>
    <x v="2"/>
    <s v="An outspoken, imaginative girl from a conservative family pursues her dream man while fending off the prospect of an arranged marriage."/>
  </r>
  <r>
    <x v="1257"/>
    <x v="0"/>
    <x v="1257"/>
    <x v="1098"/>
    <s v="Amitabh Bachchan, Hema Malini, Raveena Tandon, Sonu Sood, Sonal Chauhan, Charmy Kaur, Prakash Raj, Makrand Deshpande, Subbaraju, Shawar Ali, Rajeev Verma"/>
    <x v="3"/>
    <s v="July 5, 2020"/>
    <x v="16"/>
    <s v="TV-14"/>
    <x v="11"/>
    <x v="6"/>
    <s v=" Comedies"/>
    <s v=" Dramas"/>
    <x v="1"/>
    <x v="16"/>
    <d v="2020-07-05T00:00:00"/>
    <x v="2"/>
    <s v="A cooly confident aging hit man returns from exile in Paris to his old city, Mumbai, to revisit his past and perform one last job."/>
  </r>
  <r>
    <x v="1258"/>
    <x v="0"/>
    <x v="1258"/>
    <x v="1099"/>
    <s v="Manish Chaudhary, Kunal Kemmu, Amrita Puri, Shekar Shukla, Teeshay, Mia Evonne Uyeda"/>
    <x v="3"/>
    <s v="July 5, 2020"/>
    <x v="11"/>
    <s v="TV-14"/>
    <x v="49"/>
    <x v="1"/>
    <s v=" International Movies"/>
    <s v=" Romantic Movies"/>
    <x v="1"/>
    <x v="11"/>
    <d v="2020-07-05T00:00:00"/>
    <x v="2"/>
    <s v="Ambitious Kunal takes a job in the diamond business, but his life is thrown into turmoil when he's drawn into the seedy underworld of his new career."/>
  </r>
  <r>
    <x v="1259"/>
    <x v="0"/>
    <x v="1259"/>
    <x v="793"/>
    <s v="Rani Mukerji, Randeep Hooda, Saqib Saleem, Nawazuddin Siddiqui, Sadashiv Amrapurkar, Amitabh Bachchan, Ranvir Shorey, Katrina Kaif, Diana Penty"/>
    <x v="3"/>
    <s v="July 5, 2020"/>
    <x v="5"/>
    <s v="TV-MA"/>
    <x v="78"/>
    <x v="1"/>
    <s v=" International Movies"/>
    <m/>
    <x v="1"/>
    <x v="5"/>
    <d v="2020-07-05T00:00:00"/>
    <x v="2"/>
    <s v="A gay man deals with his sexuality, a struggling actor has an epiphany, a boy becomes a dancer, and a man tries to fulfill his father's dying wish."/>
  </r>
  <r>
    <x v="1260"/>
    <x v="0"/>
    <x v="1260"/>
    <x v="1100"/>
    <s v="Akshay Kumar, Ronit Roy, Shiv Pandit, Mithun Chakraborty, Johny Lever, Aditi Rao Hydari, Danny Denzongpa, Govind Namdeo, Parikshat Sahni, Aakash Dabhade"/>
    <x v="3"/>
    <s v="July 5, 2020"/>
    <x v="5"/>
    <s v="TV-14"/>
    <x v="108"/>
    <x v="6"/>
    <s v=" Comedies"/>
    <s v=" Dramas"/>
    <x v="1"/>
    <x v="5"/>
    <d v="2020-07-05T00:00:00"/>
    <x v="2"/>
    <s v="Disowned by his father as a boy, Surya is taken in by a crime boss. When his brother Shiv is wrongly imprisoned, his father pleads for Surya's help."/>
  </r>
  <r>
    <x v="1261"/>
    <x v="0"/>
    <x v="1261"/>
    <x v="1101"/>
    <s v="Manoj Bajpayee, Mayur Mahendra Patole, Tillotama Shome, Shruti Marathe, Chhaya Kadam, Gajraj Rao"/>
    <x v="3"/>
    <s v="July 5, 2020"/>
    <x v="32"/>
    <s v="TV-MA"/>
    <x v="21"/>
    <x v="1"/>
    <s v=" Independent Movies"/>
    <s v=" International Movies"/>
    <x v="1"/>
    <x v="32"/>
    <d v="2020-07-05T00:00:00"/>
    <x v="2"/>
    <s v="In this thought-provoking biopic, an idealistic judo trainer adopts a boy from the slums and grooms him into the world's youngest marathon runner."/>
  </r>
  <r>
    <x v="1262"/>
    <x v="0"/>
    <x v="1262"/>
    <x v="90"/>
    <s v="Rishi Kapoor, Ali Zafar, Taapsee Pannu, Siddharth, Divyendu Sharma, Anupam Kher, Bharati Achrekar, Lillete Dubey, Ayaz Khan"/>
    <x v="3"/>
    <s v="July 5, 2020"/>
    <x v="5"/>
    <s v="TV-14"/>
    <x v="36"/>
    <x v="3"/>
    <s v=" International Movies"/>
    <s v=" Music &amp; Musicals"/>
    <x v="1"/>
    <x v="5"/>
    <d v="2020-07-05T00:00:00"/>
    <x v="2"/>
    <s v="When pretty new neighbor Seema falls for their shy roommate Sid, jealous womanizers Omi and Jai plot to break up the new lovebirds."/>
  </r>
  <r>
    <x v="1263"/>
    <x v="0"/>
    <x v="1263"/>
    <x v="1102"/>
    <s v="Paresh Rawal, Annu Kapoor, Alka Badola Kaushal, Auritra Ghosh, Naseeruddin Shah, Manoj Raghubir Sharma, Rushita Pandya, Murli Sharma"/>
    <x v="3"/>
    <s v="July 5, 2020"/>
    <x v="25"/>
    <s v="TV-PG"/>
    <x v="4"/>
    <x v="3"/>
    <s v=" Dramas"/>
    <s v=" International Movies"/>
    <x v="1"/>
    <x v="25"/>
    <d v="2020-07-05T00:00:00"/>
    <x v="2"/>
    <s v="After learning he was adopted from a Muslim couple, a Hindu man seeks his birth father but finds he must confront his bigotry to realize his quest."/>
  </r>
  <r>
    <x v="1264"/>
    <x v="0"/>
    <x v="1264"/>
    <x v="1103"/>
    <s v="Ajay Devgn, Shriya Saran, Tabu, Rajat Kapoor, Ishita Dutta, Mrunal Jadhav, Prasanna Ketkar, Yogesh Sonam, Prathamesh Parab, Rishabh Chaddha"/>
    <x v="3"/>
    <s v="July 5, 2020"/>
    <x v="25"/>
    <s v="TV-14"/>
    <x v="94"/>
    <x v="1"/>
    <s v=" International Movies"/>
    <s v=" Thrillers"/>
    <x v="1"/>
    <x v="25"/>
    <d v="2020-07-05T00:00:00"/>
    <x v="2"/>
    <s v="An unexceptional man becomes a murder suspect when the son of a high-ranking police official who harassed his daughter goes missing."/>
  </r>
  <r>
    <x v="1265"/>
    <x v="0"/>
    <x v="1265"/>
    <x v="1104"/>
    <s v="Akshay Kumar, Shruti Haasan, Sunil Grover, Kareena Kapoor, Ishita Vyas, Suman Talwar, Jaideep Ahlawat, Shruti Bapna"/>
    <x v="3"/>
    <s v="July 5, 2020"/>
    <x v="25"/>
    <s v="TV-14"/>
    <x v="28"/>
    <x v="6"/>
    <s v=" Dramas"/>
    <s v=" International Movies"/>
    <x v="1"/>
    <x v="25"/>
    <d v="2020-07-05T00:00:00"/>
    <x v="2"/>
    <s v="After a vengeful college professor targets corruption in the government, he adopts the name &quot;Gabbar&quot; and becomes a hero to a weary public."/>
  </r>
  <r>
    <x v="1266"/>
    <x v="0"/>
    <x v="1266"/>
    <x v="1105"/>
    <s v="Vir Das, Sandeepa Dhar, Dimple Kapadia, Kunaal Roy Kapur, Deepak Tijori"/>
    <x v="3"/>
    <s v="July 5, 2020"/>
    <x v="28"/>
    <s v="TV-14"/>
    <x v="51"/>
    <x v="6"/>
    <s v=" Comedies"/>
    <s v=" International Movies"/>
    <x v="1"/>
    <x v="28"/>
    <d v="2020-07-05T00:00:00"/>
    <x v="2"/>
    <s v="Hapless brothers Gollu and Pappu stumble into a terrorist plot and end up being ordered to detonate a bomb, a task they are destined to bungle."/>
  </r>
  <r>
    <x v="1267"/>
    <x v="1"/>
    <x v="1267"/>
    <x v="1106"/>
    <s v="Peemapol Panichtamrong, Phiravich Attachitsataporn, Thime Pichitsurakit, Jidapa Siribunchawan, Yanin Opassathaworn, Jaturong Kolimart, Pete Thongchua, Ratchanont Sukpragawp, Kanyaphak Pongsak, Kittikun Tansuhas, Tanawat Cheawaram, Toru Takizawa, Noraworn Puangumpai"/>
    <x v="25"/>
    <s v="July 5, 2020"/>
    <x v="0"/>
    <s v="TV-MA"/>
    <x v="54"/>
    <x v="11"/>
    <s v=" Romantic TV Shows"/>
    <s v=" TV Comedies"/>
    <x v="0"/>
    <x v="0"/>
    <d v="2020-07-05T00:00:00"/>
    <x v="2"/>
    <s v="Despite their fathers' rivalry, two university students form a friendship at a boxing gym as they tackle family drama, romance and personal crises."/>
  </r>
  <r>
    <x v="1268"/>
    <x v="0"/>
    <x v="1268"/>
    <x v="911"/>
    <s v="Arjun Rampal, Chitrangada Singh, Deepti Naval, Kanwaljeet Singh, Rehana Sultan, Vipin Sharma, Kaizaad Kotwal, Sujata Sehgal, Shivani Tanksale, Asheesh Kapur"/>
    <x v="3"/>
    <s v="July 5, 2020"/>
    <x v="5"/>
    <s v="TV-MA"/>
    <x v="1"/>
    <x v="1"/>
    <s v=" International Movies"/>
    <s v=" Romantic Movies"/>
    <x v="1"/>
    <x v="5"/>
    <d v="2020-07-05T00:00:00"/>
    <x v="2"/>
    <s v="An ad agency CEO is put under investigation when his ambitious protÃ©gÃ©e â€“ and lover â€“ accuses him of sexual harassment, vying for his top position."/>
  </r>
  <r>
    <x v="1269"/>
    <x v="0"/>
    <x v="1269"/>
    <x v="1107"/>
    <s v="John Abraham, Nargis Fakhri, Rashi Khanna, Avijit Dutt, Prakash Belawadi, Ajay Ratnam, Siddartha Basu, Agnello Dias, Dibang"/>
    <x v="3"/>
    <s v="July 5, 2020"/>
    <x v="5"/>
    <s v="TV-14"/>
    <x v="28"/>
    <x v="1"/>
    <s v=" International Movies"/>
    <s v=" Thrillers"/>
    <x v="1"/>
    <x v="5"/>
    <d v="2020-07-05T00:00:00"/>
    <x v="2"/>
    <s v="An Indian intelligence agent journeys to a war-torn coastal island to break a resolute rebel group and meets a passionate journalist."/>
  </r>
  <r>
    <x v="1270"/>
    <x v="0"/>
    <x v="1270"/>
    <x v="1108"/>
    <s v="Priyanka Chopra, Darshan Kumar, Sunil Thapa, Kenny Basumatary, Shishir Sharma, Robin Das, Rajni Basumatary, Lin Laishram, Shakti Singh"/>
    <x v="3"/>
    <s v="July 5, 2020"/>
    <x v="28"/>
    <s v="TV-PG"/>
    <x v="40"/>
    <x v="1"/>
    <s v=" International Movies"/>
    <s v=" Sports Movies"/>
    <x v="1"/>
    <x v="28"/>
    <d v="2020-07-05T00:00:00"/>
    <x v="2"/>
    <s v="The daughter of a poor rice farmer overcomes the objections of her father and the demands of a male-dominated society to pursue a career in boxing."/>
  </r>
  <r>
    <x v="1271"/>
    <x v="0"/>
    <x v="1271"/>
    <x v="586"/>
    <s v="Naseeruddin Shah, Mahie Gill, Sabyasachi Chakraborty, Rudranil Ghosh, Iravati Harshe, Churni Ganguly, June Maliah, Purav Bhandare, Shridhar Watsar"/>
    <x v="3"/>
    <s v="July 5, 2020"/>
    <x v="16"/>
    <s v="TV-MA"/>
    <x v="45"/>
    <x v="1"/>
    <s v=" Independent Movies"/>
    <s v=" International Movies"/>
    <x v="1"/>
    <x v="16"/>
    <d v="2020-07-05T00:00:00"/>
    <x v="2"/>
    <s v="After a dedicated cop accidentally kills a 12-year-old boy, he's fired, harassed and forced to take menial work as he tries to keep his life together."/>
  </r>
  <r>
    <x v="1272"/>
    <x v="0"/>
    <x v="1272"/>
    <x v="968"/>
    <s v="Shiv Pandit, Piaa Bajpai"/>
    <x v="3"/>
    <s v="July 5, 2020"/>
    <x v="28"/>
    <s v="TV-MA"/>
    <x v="53"/>
    <x v="3"/>
    <s v=" International Movies"/>
    <s v=" Romantic Movies"/>
    <x v="1"/>
    <x v="28"/>
    <d v="2020-07-05T00:00:00"/>
    <x v="2"/>
    <s v="In Delhi for the first time, a Mumbai girl loses her phone but gets a surprise chance at true love with a local boy who begrudgingly helps her."/>
  </r>
  <r>
    <x v="1273"/>
    <x v="0"/>
    <x v="1273"/>
    <x v="1109"/>
    <s v="Akshay Kumar, Paresh Rawal, Mithun Chakraborty, Om Puri, Apoorva Arora, Arun Bali, Honey Chaaya, Poonam Jhawer, Mahesh Manjrekar, Govind Namdeo"/>
    <x v="3"/>
    <s v="July 5, 2020"/>
    <x v="11"/>
    <s v="TV-PG"/>
    <x v="52"/>
    <x v="3"/>
    <s v=" Dramas"/>
    <s v=" International Movies"/>
    <x v="1"/>
    <x v="11"/>
    <d v="2020-07-05T00:00:00"/>
    <x v="2"/>
    <s v="Mumbai shopkeeper Kanji Bhai files a lawsuit against God when an earthquake destroys his store and his insurance policy won't cover the damage."/>
  </r>
  <r>
    <x v="1274"/>
    <x v="0"/>
    <x v="1274"/>
    <x v="1110"/>
    <s v="Abhay Deol, Preeti Desai, Lillete Dubey, Rati Agnihotri, Jayant Kripalani, Darshan Jariwala, Anish Trivedi, Geetika Tyagi, Preetika Chawla, Tahir Raj Bhasin"/>
    <x v="3"/>
    <s v="July 5, 2020"/>
    <x v="28"/>
    <s v="TV-14"/>
    <x v="55"/>
    <x v="3"/>
    <s v=" Dramas"/>
    <s v=" International Movies"/>
    <x v="1"/>
    <x v="28"/>
    <d v="2020-07-05T00:00:00"/>
    <x v="2"/>
    <s v="The lives of a Mumbai man and woman who are both dealing with issues intersect through a TV dance show that she wants to win but he wants to sabotage."/>
  </r>
  <r>
    <x v="1275"/>
    <x v="0"/>
    <x v="1275"/>
    <x v="1111"/>
    <s v="Freida Pinto, Leslie Odom Jr., Chandler Riggs, Jayson Warner Smith, Joshua Mikel, Mark Ashworth, Tia Hendricks, Richard Hempton, Noor Naghmi, Maggie Parto"/>
    <x v="0"/>
    <s v="July 5, 2020"/>
    <x v="23"/>
    <s v="TV-MA"/>
    <x v="7"/>
    <x v="1"/>
    <s v=" Independent Movies"/>
    <s v=" Romantic Movies"/>
    <x v="0"/>
    <x v="23"/>
    <d v="2020-07-05T00:00:00"/>
    <x v="2"/>
    <s v="A couple must endure a self-imposed quarantine and elude authorities after a mysterious virus proves lethal to the worldâ€™s female population."/>
  </r>
  <r>
    <x v="1276"/>
    <x v="0"/>
    <x v="1276"/>
    <x v="1112"/>
    <s v="Lukram Smil, Manjot Singh, Shashank Arora, Kay Kay Menon, Aakash Dabhade, Srishti Jain, Bijou Thaangjam, Mohit Nain, Ashwin Kaushal"/>
    <x v="3"/>
    <s v="July 5, 2020"/>
    <x v="23"/>
    <s v="TV-14"/>
    <x v="1"/>
    <x v="1"/>
    <s v=" Independent Movies"/>
    <s v=" International Movies"/>
    <x v="0"/>
    <x v="23"/>
    <d v="2020-07-05T00:00:00"/>
    <x v="2"/>
    <s v="At a Lucknow college, an aspiring football playerâ€™s dream of playing nationally is threatened when he faces discrimination for his Manipuri background."/>
  </r>
  <r>
    <x v="1277"/>
    <x v="0"/>
    <x v="1277"/>
    <x v="1113"/>
    <s v="Vinod Khanna, Abhishek Bachchan, Bobby Deol, Sonam Kapoor, Bipasha Basu, Neil Nitin Mukesh, Sikander Kher, Omi Vaidya, Johny Lever, Shweta Bhardwaj"/>
    <x v="3"/>
    <s v="July 5, 2020"/>
    <x v="11"/>
    <s v="TV-14"/>
    <x v="94"/>
    <x v="6"/>
    <s v=" International Movies"/>
    <m/>
    <x v="1"/>
    <x v="11"/>
    <d v="2020-07-05T00:00:00"/>
    <x v="2"/>
    <s v="Learning of a fortune in gold being secretly shipped to Romania, master thieves Charlie and Riya assemble a crack team to steal it."/>
  </r>
  <r>
    <x v="1278"/>
    <x v="0"/>
    <x v="1278"/>
    <x v="1114"/>
    <s v="Kartik Aaryan, Nushrat Bharucha, Sonalli Sehgall, Sunny Singh, Ishita Raj, Omkar Kapoor, Sharat Saxena, Mona Ambegaonkar"/>
    <x v="3"/>
    <s v="July 5, 2020"/>
    <x v="25"/>
    <s v="TV-MA"/>
    <x v="56"/>
    <x v="3"/>
    <s v=" Dramas"/>
    <s v=" International Movies"/>
    <x v="1"/>
    <x v="25"/>
    <d v="2020-07-05T00:00:00"/>
    <x v="2"/>
    <s v="Three young bachelors find the reality of relationships to be far removed from the idea of true romance that they had once pursued."/>
  </r>
  <r>
    <x v="1279"/>
    <x v="0"/>
    <x v="1279"/>
    <x v="1115"/>
    <s v="Kangana Ranaut, Rajkummar Rao, Lisa Haydon, Mish Boyko, Jeffrey Chee Eng Ho, Marco Canadea, Sabeeka Imam, Yogendra Tikku"/>
    <x v="3"/>
    <s v="July 5, 2020"/>
    <x v="28"/>
    <s v="TV-MA"/>
    <x v="90"/>
    <x v="3"/>
    <s v=" Dramas"/>
    <s v=" International Movies"/>
    <x v="1"/>
    <x v="28"/>
    <d v="2020-07-05T00:00:00"/>
    <x v="2"/>
    <s v="Dumped by her fiancÃ©, a sheltered young woman decides to go on her honeymoon to Europe alone, embarking on an exhilarating journey of self-discovery."/>
  </r>
  <r>
    <x v="1280"/>
    <x v="0"/>
    <x v="1280"/>
    <x v="121"/>
    <s v="Rajeev Khandelwal, Kalki Koechlin, Gulshan Devaiah, Shiv Pandit, Kirti Kulhari, Neil Bhoopalam, Nikhil Chinappa, Rajit Kapoor, Rajkummar Rao, Pavan Malhotra"/>
    <x v="3"/>
    <s v="July 5, 2020"/>
    <x v="16"/>
    <s v="TV-MA"/>
    <x v="76"/>
    <x v="6"/>
    <s v=" Dramas"/>
    <s v=" Independent Movies"/>
    <x v="1"/>
    <x v="16"/>
    <d v="2020-07-05T00:00:00"/>
    <x v="2"/>
    <s v="When they're blackmailed after a hit-and-run, a troubled rich girl and her wild friends stage a fake kidnapping with a plan to collect the ransom."/>
  </r>
  <r>
    <x v="1281"/>
    <x v="0"/>
    <x v="1281"/>
    <x v="1116"/>
    <s v="Akshay Kumar, Manoj Bajpayee, Anupam Kher, Jimmy Shergill, Kajal Aggarwal, Divya Dutta, Kharaj Mukherjee, Rajesh Sharma, Kishore Kadam, Neeru Bajwa, Deep Raj Rana, Neetu Singh"/>
    <x v="3"/>
    <s v="July 5, 2020"/>
    <x v="5"/>
    <s v="TV-PG"/>
    <x v="97"/>
    <x v="1"/>
    <s v=" International Movies"/>
    <s v=" Thrillers"/>
    <x v="1"/>
    <x v="5"/>
    <d v="2020-07-05T00:00:00"/>
    <x v="2"/>
    <s v="In this fact-based crime drama, a gang of con artists posing as government officials executes a heist in the form of a raid on a prominent jeweler."/>
  </r>
  <r>
    <x v="1282"/>
    <x v="0"/>
    <x v="1282"/>
    <x v="1117"/>
    <s v="Madhavan, Kangana Ranaut, Jimmy Shergill, Deepak Dobriyal, Swara Bhaskar, Eijaz Khan, K.K. Raina, Rajendra Gupta, Ravi Kishan, Navni Parihar"/>
    <x v="3"/>
    <s v="July 5, 2020"/>
    <x v="16"/>
    <s v="TV-14"/>
    <x v="31"/>
    <x v="3"/>
    <s v=" Dramas"/>
    <s v=" International Movies"/>
    <x v="1"/>
    <x v="16"/>
    <d v="2020-07-05T00:00:00"/>
    <x v="2"/>
    <s v="When London-based doctor Manu reluctantly returns to India to find a bride, he meets the girl of his dreams â€“ only to discover she loves another man."/>
  </r>
  <r>
    <x v="1283"/>
    <x v="0"/>
    <x v="1283"/>
    <x v="1118"/>
    <s v="Dimple Kapadia, Vishal Sharma, Sumit Suri, Anand Tiwari, Deepti Pujari, Manu Rishi Chadha, Geetika Tyagi, Manjot Singh, Sabina Sheema"/>
    <x v="3"/>
    <s v="July 5, 2020"/>
    <x v="5"/>
    <s v="TV-14"/>
    <x v="9"/>
    <x v="3"/>
    <s v=" International Movies"/>
    <m/>
    <x v="1"/>
    <x v="5"/>
    <d v="2020-07-05T00:00:00"/>
    <x v="2"/>
    <s v="A crabby woman leaves home for a vacation and entrusts her niece's fiancÃ© to feed her fish and adhere to a strict set of rules. He has other ideas."/>
  </r>
  <r>
    <x v="1284"/>
    <x v="0"/>
    <x v="1284"/>
    <x v="1119"/>
    <s v="Nasim Pedrad, Anna Camp, Lamorne Morris, Heather Graham, Robbie Amell, Sarah Burns, Jessica Chaffin"/>
    <x v="0"/>
    <s v="July 3, 2020"/>
    <x v="0"/>
    <s v="TV-MA"/>
    <x v="53"/>
    <x v="3"/>
    <s v=" Romantic Movies"/>
    <m/>
    <x v="0"/>
    <x v="0"/>
    <d v="2020-07-03T00:00:00"/>
    <x v="2"/>
    <s v="After drunkenly sending a cringeworthy email, hopeless romantic Wes heads to Mexico with her best friends to erase the note before her new love reads it."/>
  </r>
  <r>
    <x v="1285"/>
    <x v="0"/>
    <x v="1285"/>
    <x v="1120"/>
    <s v="Adipati Dolken, Ganindra Bimo, Donny Alamsyah, Vonny Cornellya, Tania Staite, Maurice Bryrne, Kevin Bzezovski Taroreh"/>
    <x v="26"/>
    <s v="July 3, 2020"/>
    <x v="0"/>
    <s v="TV-MA"/>
    <x v="48"/>
    <x v="1"/>
    <s v=" International Movies"/>
    <m/>
    <x v="0"/>
    <x v="0"/>
    <d v="2020-07-03T00:00:00"/>
    <x v="2"/>
    <s v="To honor his father, a diligent college graduate takes on the daunting goal of becoming a reporter for an English Premier League soccer club."/>
  </r>
  <r>
    <x v="1286"/>
    <x v="0"/>
    <x v="1286"/>
    <x v="1121"/>
    <s v="Samuel L. Jackson, Joey Starr"/>
    <x v="19"/>
    <s v="July 3, 2020"/>
    <x v="6"/>
    <s v="PG-13"/>
    <x v="32"/>
    <x v="0"/>
    <m/>
    <m/>
    <x v="1"/>
    <x v="6"/>
    <d v="2020-07-03T00:00:00"/>
    <x v="2"/>
    <s v="Based on James Baldwin's unfinished book, this visual essay explores racism through the stories of Medgar Evers, Malcolm X and Martin Luther King Jr."/>
  </r>
  <r>
    <x v="1287"/>
    <x v="0"/>
    <x v="1287"/>
    <x v="1122"/>
    <s v="Jackie Appiah, Naa Ashorkor Mensa-Doku, Lydia Forson, Adjetey Anang, Richard Mofe-Damijo, Chris Attoh, Gideon Okeke, Joselyn Dumas, John Dumelo, Beverly Naya"/>
    <x v="59"/>
    <s v="July 3, 2020"/>
    <x v="23"/>
    <s v="TV-MA"/>
    <x v="68"/>
    <x v="3"/>
    <s v=" Dramas"/>
    <s v=" International Movies"/>
    <x v="0"/>
    <x v="23"/>
    <d v="2020-07-03T00:00:00"/>
    <x v="2"/>
    <s v="From flawed husbands to shaky finances, new complications test a close circle of friends who must lean on each other in a new decade of their lives."/>
  </r>
  <r>
    <x v="1288"/>
    <x v="0"/>
    <x v="1288"/>
    <x v="1123"/>
    <s v="Thiago Ventura"/>
    <x v="20"/>
    <s v="July 2, 2020"/>
    <x v="0"/>
    <s v="TV-MA"/>
    <x v="41"/>
    <x v="12"/>
    <m/>
    <m/>
    <x v="0"/>
    <x v="0"/>
    <d v="2020-07-02T00:00:00"/>
    <x v="2"/>
    <s v="In a rollicking special, Thiago Ventura jokes about life in the hood, social issues and more, explaining how actions speak louder than words."/>
  </r>
  <r>
    <x v="1289"/>
    <x v="0"/>
    <x v="1289"/>
    <x v="1124"/>
    <s v="Helen Mirren, Gengher Gatti"/>
    <x v="14"/>
    <s v="July 1, 2020"/>
    <x v="23"/>
    <s v="TV-14"/>
    <x v="21"/>
    <x v="0"/>
    <s v=" International Movies"/>
    <m/>
    <x v="0"/>
    <x v="23"/>
    <d v="2020-07-01T00:00:00"/>
    <x v="2"/>
    <s v="Through her diary, Anne Frank's story is retold alongside those of five Holocaust survivors in this poignant documentary from Oscar winner Helen Mirren."/>
  </r>
  <r>
    <x v="1290"/>
    <x v="1"/>
    <x v="1290"/>
    <x v="1125"/>
    <s v="Macy Drouin, Wyatt White, Paul Sun-Hyung Lee, Michela Luci, Christian Dal Dosso, Laaibah Alvi, Leo Orgil"/>
    <x v="0"/>
    <s v="July 1, 2020"/>
    <x v="23"/>
    <s v="TV-Y"/>
    <x v="54"/>
    <x v="16"/>
    <m/>
    <m/>
    <x v="0"/>
    <x v="23"/>
    <d v="2020-07-01T00:00:00"/>
    <x v="2"/>
    <s v="A big-hearted girl helps her Fuzzly friends who live in her family's hotel with exploring feelings, fixing mishaps and embracing their special quirks."/>
  </r>
  <r>
    <x v="1291"/>
    <x v="0"/>
    <x v="1291"/>
    <x v="1126"/>
    <s v="Luis Tosar, Anna Castillo, Ãlvaro Cervantes, Miquel FernÃ¡ndez, JesÃºs Carroza, Moustapha Oumarou, Adam Nourou, Zayidiyya Dissou, Ana Wagener, Nora Navas"/>
    <x v="8"/>
    <s v="July 1, 2020"/>
    <x v="0"/>
    <s v="TV-MA"/>
    <x v="40"/>
    <x v="1"/>
    <s v=" International Movies"/>
    <m/>
    <x v="0"/>
    <x v="0"/>
    <d v="2020-07-01T00:00:00"/>
    <x v="2"/>
    <s v="Near a Spanish town in northern Africa, a child takes a painful journey, a father reconnects with his daughter and a coast guard is guilt stricken."/>
  </r>
  <r>
    <x v="1292"/>
    <x v="0"/>
    <x v="1292"/>
    <x v="1127"/>
    <s v="Cem YÄ±lmaz, Irina Ivkina, Ã‡etin Altay, Zafer AlgÃ¶z, Can YÄ±lmaz, Bahtiyar Engin, Fevzi GÃ¶kÃ§e, Yosi Mizrahi"/>
    <x v="40"/>
    <s v="July 1, 2020"/>
    <x v="25"/>
    <s v="TV-MA"/>
    <x v="14"/>
    <x v="6"/>
    <s v=" Comedies"/>
    <s v=" International Movies"/>
    <x v="1"/>
    <x v="25"/>
    <d v="2020-07-01T00:00:00"/>
    <x v="2"/>
    <s v="A garden gnome vendor and his brother-in-law attend a trade fair in Sofia, where they accidentally stumble into shenanigans involving a mafia boss."/>
  </r>
  <r>
    <x v="1293"/>
    <x v="0"/>
    <x v="1293"/>
    <x v="589"/>
    <s v="David Foster"/>
    <x v="12"/>
    <s v="July 1, 2020"/>
    <x v="23"/>
    <s v="TV-MA"/>
    <x v="53"/>
    <x v="0"/>
    <s v=" Music &amp; Musicals"/>
    <m/>
    <x v="0"/>
    <x v="23"/>
    <d v="2020-07-01T00:00:00"/>
    <x v="2"/>
    <s v="From child prodigy to iconic music producer, David Foster shares the stories behind his success with rare footage and interviews with his collaborators."/>
  </r>
  <r>
    <x v="1294"/>
    <x v="0"/>
    <x v="1294"/>
    <x v="1128"/>
    <s v="Tommy Lee Jones, Ashley Judd, Bruce Greenwood, Annabeth Gish, Roma Maffia, Jay Brazeau, Michael Gaston, Daniel Lapaine"/>
    <x v="0"/>
    <s v="July 1, 2020"/>
    <x v="31"/>
    <s v="R"/>
    <x v="44"/>
    <x v="5"/>
    <m/>
    <m/>
    <x v="1"/>
    <x v="31"/>
    <d v="2020-07-01T00:00:00"/>
    <x v="2"/>
    <s v="After being framed and serving time for her husband's supposed murder, Libby decides to kill her &quot;late&quot; husband for good."/>
  </r>
  <r>
    <x v="1295"/>
    <x v="0"/>
    <x v="1295"/>
    <x v="1127"/>
    <s v="Cem YÄ±lmaz, TÃ¼lin Ã–zen, Ozan GÃ¼ven, Ã–zkan UÄŸur, Zafer AlgÃ¶z, Cengiz Bozkurt, Cahit GÃ¶k, Bahtiyar Engin, Mazhar Alanson, Metin CoÅŸkun, TuÄŸrul TÃ¼lek"/>
    <x v="40"/>
    <s v="July 1, 2020"/>
    <x v="28"/>
    <s v="TV-MA"/>
    <x v="111"/>
    <x v="3"/>
    <s v=" International Movies"/>
    <m/>
    <x v="1"/>
    <x v="28"/>
    <d v="2020-07-01T00:00:00"/>
    <x v="2"/>
    <s v="An ex-movie extra plans to win his wife back by making a fantasy film, but neither he nor his crew has a knack for filmmaking."/>
  </r>
  <r>
    <x v="1296"/>
    <x v="0"/>
    <x v="1296"/>
    <x v="374"/>
    <s v="Claire Danes, Michelle Pfeiffer, Robert De Niro, Charlie Cox, Sienna Miller, Ricky Gervais, Jason Flemyng, Rupert Everett, Peter O'Toole, Mark Strong, Kate Magowan, Ian McKellen"/>
    <x v="1"/>
    <s v="July 1, 2020"/>
    <x v="19"/>
    <s v="PG-13"/>
    <x v="28"/>
    <x v="6"/>
    <s v=" International Movies"/>
    <s v=" Romantic Movies"/>
    <x v="1"/>
    <x v="19"/>
    <d v="2020-07-01T00:00:00"/>
    <x v="2"/>
    <s v="To win his true love's heart, wide-eyed Tristan Thorn journeys to a forbidden realm to retrieve a fallen star that has taken human form."/>
  </r>
  <r>
    <x v="1297"/>
    <x v="0"/>
    <x v="1297"/>
    <x v="1129"/>
    <s v="Eli Brown, Madison Iseman, Marcus Scribner, Jerry O'Connell, Karan Brar, Tristan Lake Leabu, Peter Facinelli, Natalie Zea"/>
    <x v="0"/>
    <s v="July 1, 2020"/>
    <x v="23"/>
    <s v="TV-MA"/>
    <x v="6"/>
    <x v="3"/>
    <m/>
    <m/>
    <x v="0"/>
    <x v="23"/>
    <d v="2020-07-01T00:00:00"/>
    <x v="2"/>
    <s v="After a prank blows up a studious high school senior's life, he shares a list of certain things he wishes he'd done differently â€” and maybe still can."/>
  </r>
  <r>
    <x v="1298"/>
    <x v="0"/>
    <x v="1298"/>
    <x v="1130"/>
    <m/>
    <x v="8"/>
    <s v="July 1, 2020"/>
    <x v="23"/>
    <s v="TV-14"/>
    <x v="9"/>
    <x v="0"/>
    <s v=" International Movies"/>
    <m/>
    <x v="0"/>
    <x v="23"/>
    <d v="2020-07-01T00:00:00"/>
    <x v="2"/>
    <s v="Filmed over six years, this documentary captures the struggles of victims who suffered abuse under Gen. Francisco Franco's regime as they seek justice."/>
  </r>
  <r>
    <x v="1299"/>
    <x v="0"/>
    <x v="1299"/>
    <x v="1131"/>
    <s v="Arnold Schwarzenegger, Rachel Ticotin, Sharon Stone, Michael Ironside, Ronny Cox, Marshall Bell, Michael Champion, Mel Johnson Jr., Roy Brocksmith, Rosemary Dunsmore"/>
    <x v="0"/>
    <s v="July 1, 2020"/>
    <x v="29"/>
    <s v="R"/>
    <x v="31"/>
    <x v="6"/>
    <s v=" Sci-Fi &amp; Fantasy"/>
    <m/>
    <x v="1"/>
    <x v="29"/>
    <d v="2020-07-01T00:00:00"/>
    <x v="2"/>
    <s v="After getting a memory implant, working stiff Douglas Quaid discovers he might actually be a secret agent embroiled in a violent insurrection on Mars."/>
  </r>
  <r>
    <x v="1300"/>
    <x v="0"/>
    <x v="1300"/>
    <x v="1132"/>
    <s v="Cristiano Caccamo, Lorenzo Zurzolo, Ludovica Martino, Davide Calgaro, Matteo Oscar Giuggioli, Saul Nanni, FotinÃ¬ Peluso, Claudia Tranchese, Isabella Ferrari, Luca Ward, Andrea Roncato, Giulia Schiavo, Maria Luisa De Crescenzo, Sergio Ruggeri, Rosanna Sapia, Tommaso Paradiso"/>
    <x v="14"/>
    <s v="July 1, 2020"/>
    <x v="0"/>
    <s v="TV-MA"/>
    <x v="19"/>
    <x v="3"/>
    <s v=" International Movies"/>
    <s v=" Romantic Movies"/>
    <x v="0"/>
    <x v="0"/>
    <d v="2020-07-01T00:00:00"/>
    <x v="2"/>
    <s v="While vacationing on the beaches of Riccione, a group of teens become friends and help each other manage romantic relationships and summer crushes."/>
  </r>
  <r>
    <x v="1301"/>
    <x v="0"/>
    <x v="1301"/>
    <x v="540"/>
    <s v="George Lopez"/>
    <x v="0"/>
    <s v="June 30, 2020"/>
    <x v="0"/>
    <s v="TV-MA"/>
    <x v="112"/>
    <x v="12"/>
    <m/>
    <m/>
    <x v="0"/>
    <x v="0"/>
    <d v="2020-06-30T00:00:00"/>
    <x v="3"/>
    <s v="Comedian George Lopez tackles the future and the past of Latinx culture in America, touching on immigration, his tough relatives, aging and much more."/>
  </r>
  <r>
    <x v="1302"/>
    <x v="0"/>
    <x v="1302"/>
    <x v="1133"/>
    <s v="Edward Kagutuzi, Genevieve Nnaji, Osita Iheme, Fatima Jabbe, Victor Carvalho, Felix Ceesay, John Charles Njie, Momodu Musa Ceesay"/>
    <x v="1"/>
    <s v="June 30, 2020"/>
    <x v="16"/>
    <s v="TV-14"/>
    <x v="45"/>
    <x v="6"/>
    <s v=" Dramas"/>
    <s v=" International Movies"/>
    <x v="1"/>
    <x v="16"/>
    <d v="2020-06-30T00:00:00"/>
    <x v="3"/>
    <s v="A young boy is taken to his mother's birth home in Africa, where a mystical adventure in an ominous forest turns into a journey of self-discovery."/>
  </r>
  <r>
    <x v="1303"/>
    <x v="0"/>
    <x v="1303"/>
    <x v="1120"/>
    <s v="Adipati Dolken, Mawar de Jongh, Sari Nila, Vonny Cornellya, Clay Gribble, Ivan Leonardy, Sarah Sechan, Jourdy Pranata"/>
    <x v="26"/>
    <s v="June 28, 2020"/>
    <x v="0"/>
    <s v="TV-G"/>
    <x v="3"/>
    <x v="1"/>
    <s v=" International Movies"/>
    <s v=" Romantic Movies"/>
    <x v="0"/>
    <x v="0"/>
    <d v="2020-06-28T00:00:00"/>
    <x v="3"/>
    <s v="As Ayu and Ditto finally transition from best friends to newlyweds, a quick pregnancy creates uncertainty for the future of their young marriage."/>
  </r>
  <r>
    <x v="1304"/>
    <x v="0"/>
    <x v="1304"/>
    <x v="1134"/>
    <s v="Beverly Naya"/>
    <x v="7"/>
    <s v="June 28, 2020"/>
    <x v="23"/>
    <s v="TV-MA"/>
    <x v="47"/>
    <x v="0"/>
    <s v=" International Movies"/>
    <m/>
    <x v="0"/>
    <x v="23"/>
    <d v="2020-06-28T00:00:00"/>
    <x v="3"/>
    <s v="On a quest to find beauty in all complexions, actress Beverly Naya travels to her home country of Nigeria and explores colorism's impact on society."/>
  </r>
  <r>
    <x v="1305"/>
    <x v="0"/>
    <x v="1305"/>
    <x v="1135"/>
    <s v="Teresa Palmer, Sam Neill, Sullivan Stapleton, Stevie Payne, Brooke Satchwell, Magda Szubanski, Aaron Glenane, Damien Garvey, Sophia Crawford, Henry Nixon"/>
    <x v="10"/>
    <s v="June 27, 2020"/>
    <x v="0"/>
    <s v="PG"/>
    <x v="16"/>
    <x v="8"/>
    <s v=" Dramas"/>
    <s v=" Independent Movies"/>
    <x v="0"/>
    <x v="0"/>
    <d v="2020-06-27T00:00:00"/>
    <x v="3"/>
    <s v="The daughter of a horse trainer, an ambitious girl sets her sights on becoming the first female jockey to win the Melbourne Cup. Based on a true story."/>
  </r>
  <r>
    <x v="1306"/>
    <x v="0"/>
    <x v="1306"/>
    <x v="1136"/>
    <s v="Will Ferrell, Rachel McAdams, Dan Stevens, Melissanthi Mahut, Mikael Persbrandt, Ã“lafur Darri Ã“lafsson, Graham Norton, Demi Lovato, Pierce Brosnan"/>
    <x v="0"/>
    <s v="June 26, 2020"/>
    <x v="0"/>
    <s v="PG-13"/>
    <x v="10"/>
    <x v="3"/>
    <s v=" Music &amp; Musicals"/>
    <s v=" Romantic Movies"/>
    <x v="0"/>
    <x v="0"/>
    <d v="2020-06-26T00:00:00"/>
    <x v="3"/>
    <s v="Two small-town singers chase their pop star dreams at a global music competition, where high stakes, scheming rivals and onstage mishaps test their bond."/>
  </r>
  <r>
    <x v="1307"/>
    <x v="0"/>
    <x v="1307"/>
    <x v="1137"/>
    <s v="Wale Ojo, Ireti Doyle, Alvin Abayomi, Toyin Abraham, Ruby Akubueze, Chimezie Imo, Tomiwa Tegbe"/>
    <x v="7"/>
    <s v="June 26, 2020"/>
    <x v="23"/>
    <s v="TV-14"/>
    <x v="35"/>
    <x v="3"/>
    <s v=" International Movies"/>
    <s v=" Romantic Movies"/>
    <x v="0"/>
    <x v="23"/>
    <d v="2020-06-26T00:00:00"/>
    <x v="3"/>
    <s v="After losing his wife, a single father indulges in flimsy flings until he meets his son's music teacher, who imparts a few lessons on love."/>
  </r>
  <r>
    <x v="1308"/>
    <x v="0"/>
    <x v="1308"/>
    <x v="1138"/>
    <s v="Ronwaldo Martin, Hasmine Killip, Maria Isabel Lopez, Raymond Lee, Erlinda Villalobos, Sue Prado"/>
    <x v="34"/>
    <s v="June 26, 2020"/>
    <x v="32"/>
    <s v="TV-MA"/>
    <x v="53"/>
    <x v="1"/>
    <s v=" Independent Movies"/>
    <s v=" International Movies"/>
    <x v="1"/>
    <x v="32"/>
    <d v="2020-06-26T00:00:00"/>
    <x v="3"/>
    <s v="Barely making a living as pickpockets, a teenage couple in Manila resort to desperate measures when their one-month-old child is kidnapped."/>
  </r>
  <r>
    <x v="1309"/>
    <x v="0"/>
    <x v="1309"/>
    <x v="1139"/>
    <s v="Nawazuddin Siddiqui, Amrita Rao, Rajeev Panday, Sanjay Narvekar, Rajesh Khera, Prakash Belawadi, Avantika Akerkar"/>
    <x v="3"/>
    <s v="June 26, 2020"/>
    <x v="23"/>
    <s v="TV-14"/>
    <x v="55"/>
    <x v="1"/>
    <s v=" International Movies"/>
    <m/>
    <x v="0"/>
    <x v="23"/>
    <d v="2020-06-26T00:00:00"/>
    <x v="3"/>
    <s v="From controversial cartoonist to powerful Mumbai politician, this biopic maps the meteoric rise of far-right Shiv Sena party founder, Bal Thackeray."/>
  </r>
  <r>
    <x v="1310"/>
    <x v="0"/>
    <x v="1310"/>
    <x v="1140"/>
    <s v="Siddhu Jonnalagadda, Shraddha Srinath, Seerat Kapoor, Shalini Vadnikatti, Jhansi, Viva Harsha, Sampath Raj, Samyuktha Hornad"/>
    <x v="3"/>
    <s v="June 25, 2020"/>
    <x v="0"/>
    <s v="TV-MA"/>
    <x v="76"/>
    <x v="15"/>
    <s v=" Romantic Movies"/>
    <m/>
    <x v="0"/>
    <x v="0"/>
    <d v="2020-06-25T00:00:00"/>
    <x v="3"/>
    <s v="Torn between his past and present girlfriends, a confused bachelorâ€™s indecisiveness spins a web of lies and cheating as he struggles to commit."/>
  </r>
  <r>
    <x v="1311"/>
    <x v="0"/>
    <x v="1311"/>
    <x v="1141"/>
    <s v="Salman Khan, Sonam Kapoor, Anupam Kher, Neil Nitin Mukesh, Sanjay Mishra, Swara Bhaskar, Deepak Dobriyal, Arman Kohli, Manoj Joshi, Samaira Rao, Karuna Pandey, Sucheta Khanna"/>
    <x v="3"/>
    <s v="June 25, 2020"/>
    <x v="25"/>
    <s v="TV-14"/>
    <x v="101"/>
    <x v="6"/>
    <s v=" Dramas"/>
    <s v=" International Movies"/>
    <x v="1"/>
    <x v="25"/>
    <d v="2020-06-25T00:00:00"/>
    <x v="3"/>
    <s v="While recovering from an assassination attempt four days prior to his coronation, a stern prince is replaced by a joyful and generous doppelgÃ¤nger."/>
  </r>
  <r>
    <x v="1312"/>
    <x v="0"/>
    <x v="1312"/>
    <x v="1141"/>
    <s v="Shahid Kapoor, Amrita Rao, Anupam Kher, Alok Nath, Seema Biswas, Samir Soni, Lata Sabharwal, Manoj Joshi, Dinesh Lamba, Amrita Prakash"/>
    <x v="3"/>
    <s v="June 25, 2020"/>
    <x v="21"/>
    <s v="TV-14"/>
    <x v="5"/>
    <x v="1"/>
    <s v=" International Movies"/>
    <s v=" Romantic Movies"/>
    <x v="1"/>
    <x v="21"/>
    <d v="2020-06-25T00:00:00"/>
    <x v="3"/>
    <s v="Set up for an arranged marriage, a young couple enjoys an old-fashioned courtship, until an accident days before their wedding tests their nascent love."/>
  </r>
  <r>
    <x v="1313"/>
    <x v="0"/>
    <x v="1313"/>
    <x v="1142"/>
    <m/>
    <x v="0"/>
    <s v="June 24, 2020"/>
    <x v="0"/>
    <s v="PG-13"/>
    <x v="3"/>
    <x v="0"/>
    <s v=" Sports Movies"/>
    <m/>
    <x v="0"/>
    <x v="0"/>
    <d v="2020-06-24T00:00:00"/>
    <x v="3"/>
    <s v="This documentary focuses on the gymnasts who survived USA Gymnastics doctor Larry Nassar's abuse and the reporters who exposed USAG's toxic culture."/>
  </r>
  <r>
    <x v="1314"/>
    <x v="0"/>
    <x v="1314"/>
    <x v="1143"/>
    <s v="Tripti Dimri, Avinash Tiwary, Rahul Bose, Parambrata Chatterjee, Paoli Dam, Veera Kapur Ee"/>
    <x v="3"/>
    <s v="June 24, 2020"/>
    <x v="0"/>
    <s v="TV-MA"/>
    <x v="32"/>
    <x v="4"/>
    <s v=" International Movies"/>
    <m/>
    <x v="0"/>
    <x v="0"/>
    <d v="2020-06-24T00:00:00"/>
    <x v="3"/>
    <s v="A child bride grows up to be an enigmatic woman presiding over her household, harboring a painful past as supernatural murders of men plague her village."/>
  </r>
  <r>
    <x v="1315"/>
    <x v="0"/>
    <x v="1315"/>
    <x v="1144"/>
    <s v="Jorge GarcÃ­a, Millaray Lobos, Luis Gnecco, Alejandro Goic, GastÃ³n Pauls, Eduardo Paxeco"/>
    <x v="47"/>
    <s v="June 24, 2020"/>
    <x v="0"/>
    <s v="TV-MA"/>
    <x v="26"/>
    <x v="1"/>
    <s v=" Independent Movies"/>
    <s v=" International Movies"/>
    <x v="0"/>
    <x v="0"/>
    <d v="2020-06-24T00:00:00"/>
    <x v="3"/>
    <s v="A former child singer, traumatized by his experiences, becomes a recluse, nurturing his hurt until a woman comes into his life and really hears him."/>
  </r>
  <r>
    <x v="1316"/>
    <x v="0"/>
    <x v="1316"/>
    <x v="1145"/>
    <s v="Eric AndrÃ©"/>
    <x v="0"/>
    <s v="June 23, 2020"/>
    <x v="0"/>
    <s v="TV-MA"/>
    <x v="112"/>
    <x v="12"/>
    <m/>
    <m/>
    <x v="0"/>
    <x v="0"/>
    <d v="2020-06-23T00:00:00"/>
    <x v="3"/>
    <s v="Eric Andre takes the stage in New Orleans and tackles flawed fast-food icons, the wonders of autofill and the bizarre choice for the &quot;Cops&quot; theme song."/>
  </r>
  <r>
    <x v="1317"/>
    <x v="0"/>
    <x v="1317"/>
    <x v="1146"/>
    <s v="Anna Ben, Roshan Mathew, Sreenath Bhasi, Sudhi Koppa, Tanvi Ram, Musthafa, James Eliya, Vijilesh"/>
    <x v="3"/>
    <s v="June 22, 2020"/>
    <x v="0"/>
    <s v="TV-14"/>
    <x v="51"/>
    <x v="1"/>
    <s v=" Independent Movies"/>
    <s v=" International Movies"/>
    <x v="0"/>
    <x v="0"/>
    <d v="2020-06-22T00:00:00"/>
    <x v="3"/>
    <s v="Falling into an over-the-phone romance with a rickshaw driver, a young woman visits his city when an encounter with a stranger derails their meeting."/>
  </r>
  <r>
    <x v="1318"/>
    <x v="0"/>
    <x v="1318"/>
    <x v="1147"/>
    <s v="Zainab Balogun, Kenneth Okolie, Deyemi Okanlawon, Joke Silva, Olu Jacobs, Jide Kosoko, Rachel Oniga, Kemi Lala Akindoju, Ini Dima-Okojie, Toni Tones"/>
    <x v="7"/>
    <s v="June 22, 2020"/>
    <x v="6"/>
    <s v="TV-PG"/>
    <x v="0"/>
    <x v="3"/>
    <s v=" International Movies"/>
    <s v=" Romantic Movies"/>
    <x v="1"/>
    <x v="6"/>
    <d v="2020-06-22T00:00:00"/>
    <x v="3"/>
    <s v="A disenchanted chef tries to help her parents restore their failing hotel but cooks up feelings for an investor with his sights set on the property."/>
  </r>
  <r>
    <x v="1319"/>
    <x v="0"/>
    <x v="1319"/>
    <x v="1148"/>
    <s v="Kirsten Dunst, Joe Cole, Pilou AsbÃ¦k, Jack Kilmer, Steph DuVall, Susan Traylor, Joel McCoy, Michael Pavlicek"/>
    <x v="0"/>
    <s v="June 21, 2020"/>
    <x v="6"/>
    <s v="R"/>
    <x v="43"/>
    <x v="1"/>
    <s v=" Independent Movies"/>
    <s v=" Thrillers"/>
    <x v="1"/>
    <x v="6"/>
    <d v="2020-06-21T00:00:00"/>
    <x v="3"/>
    <s v="Shattered after her mother's death, a woman floats away from reality under the effect of a potent, hallucinatory drug as her life decays into chaos."/>
  </r>
  <r>
    <x v="1320"/>
    <x v="0"/>
    <x v="1320"/>
    <x v="1149"/>
    <s v="Toyin Abraham, Timini Egbuson, Shaffy Bello, Yemi Solade, Broda Shaggi, Sambasa Nzeribe, Ijeoma Aniebo, Blessing Onwukwe"/>
    <x v="7"/>
    <s v="June 20, 2020"/>
    <x v="23"/>
    <s v="TV-MA"/>
    <x v="79"/>
    <x v="1"/>
    <s v=" International Movies"/>
    <m/>
    <x v="0"/>
    <x v="23"/>
    <d v="2020-06-20T00:00:00"/>
    <x v="3"/>
    <s v="A chance encounter brings a brash, wealthy young man and an underprivileged woman together when they get stuck in an elevator and she goes into labor."/>
  </r>
  <r>
    <x v="1321"/>
    <x v="0"/>
    <x v="1321"/>
    <x v="1150"/>
    <s v="Jitendra Kumar, Ritika Badiani, Yogendra Tikku, Bhuvan Arora, Alam Khan, Dhirendra Tiwari, Ashwani Kumar, Bhagwan Tiwari"/>
    <x v="3"/>
    <s v="June 19, 2020"/>
    <x v="0"/>
    <s v="TV-MA"/>
    <x v="51"/>
    <x v="3"/>
    <s v=" Dramas"/>
    <s v=" International Movies"/>
    <x v="0"/>
    <x v="0"/>
    <d v="2020-06-19T00:00:00"/>
    <x v="3"/>
    <s v="A local shop becomes a hub for young men taken with the new neighbor. But as business booms, it may leave the equally smitten storeowner heartbroken."/>
  </r>
  <r>
    <x v="1322"/>
    <x v="0"/>
    <x v="1322"/>
    <x v="209"/>
    <s v="Nour El-Sherif, Laila Elwi, Mahmoud Hemeida, Safia el-Emari, Mohamed Mounir, Khaled El Nabawy, Seif Abdelrahman, Abdalla Mahmoud, Ahmed Fouad Selim, Magdi Idris"/>
    <x v="9"/>
    <s v="June 19, 2020"/>
    <x v="36"/>
    <s v="TV-14"/>
    <x v="56"/>
    <x v="1"/>
    <s v=" International Movies"/>
    <m/>
    <x v="1"/>
    <x v="36"/>
    <d v="2020-06-19T00:00:00"/>
    <x v="3"/>
    <s v="In 12th-century Spain, a philosopher and his profound teachings jeopardize the caliph he serves when political rivals threaten a government upheaval."/>
  </r>
  <r>
    <x v="1323"/>
    <x v="0"/>
    <x v="1323"/>
    <x v="1151"/>
    <s v="Sofia Carson, Wolfgang Novogratz, Donna Lynne Champlin, Eva Hauge, Rex Lee, Brandon Kyle Goodman, Lidya Jewett, Sadie Lapidus, Johanna ColÃ³n, Shaylee Mansfield, Shiloh Nelson, Justin Allan, Carina Battrick, Kai Zen, Marissa Jaret Winokur, Enrico Colantoni, Dennis Andres"/>
    <x v="0"/>
    <s v="June 19, 2020"/>
    <x v="0"/>
    <s v="TV-G"/>
    <x v="49"/>
    <x v="8"/>
    <s v=" Comedies"/>
    <s v=" Dramas"/>
    <x v="0"/>
    <x v="0"/>
    <d v="2020-06-19T00:00:00"/>
    <x v="3"/>
    <s v="After blowing a Broadway audition, a self-centered dancer reluctantly returns home and agrees to coach a squad of young misfits for a big competition."/>
  </r>
  <r>
    <x v="1324"/>
    <x v="0"/>
    <x v="1324"/>
    <x v="1152"/>
    <s v="Alban Lenoir, Nicolas Duvauchelle, Ramzy Bedia, StÃ©fi Celma, Rod Paradot, SÃ©bastien Lalanne, Pascale Arbillot, Arthur Aspaturian, Patrick MÃ©dioni"/>
    <x v="9"/>
    <s v="June 19, 2020"/>
    <x v="0"/>
    <s v="TV-MA"/>
    <x v="20"/>
    <x v="6"/>
    <s v=" Dramas"/>
    <s v=" International Movies"/>
    <x v="0"/>
    <x v="0"/>
    <d v="2020-06-19T00:00:00"/>
    <x v="3"/>
    <s v="Facing a murder charge, a genius mechanic with a criminal past must track down a missing car containing the proof of his innocence: a single bullet."/>
  </r>
  <r>
    <x v="1325"/>
    <x v="0"/>
    <x v="1325"/>
    <x v="424"/>
    <s v="Dilan Ã‡iÃ§ek Deniz, Metin AkdÃ¼lger"/>
    <x v="40"/>
    <s v="June 19, 2020"/>
    <x v="0"/>
    <s v="TV-MA"/>
    <x v="0"/>
    <x v="1"/>
    <s v=" International Movies"/>
    <s v=" Romantic Movies"/>
    <x v="0"/>
    <x v="0"/>
    <d v="2020-06-19T00:00:00"/>
    <x v="3"/>
    <s v="Two strangers cross paths on a train en route to Izmir, bonding over their turbulent â€” and unexpectedly intertwined â€” romantic pasts."/>
  </r>
  <r>
    <x v="1326"/>
    <x v="0"/>
    <x v="1326"/>
    <x v="209"/>
    <s v="Khaled El Nabawy, Hanan Turk, Yousra, Mahmoud Hemeida, Safia el-Emari, Michel Piccoli, Ahmed Bedir"/>
    <x v="27"/>
    <s v="June 19, 2020"/>
    <x v="24"/>
    <s v="TV-14"/>
    <x v="71"/>
    <x v="1"/>
    <s v=" International Movies"/>
    <m/>
    <x v="1"/>
    <x v="24"/>
    <d v="2020-06-19T00:00:00"/>
    <x v="3"/>
    <s v="Ram leaves the nomadic life and embarks on a quest for knowledge in a pharaonic Egypt mired in political intrigue. Based on a biblical story."/>
  </r>
  <r>
    <x v="1327"/>
    <x v="0"/>
    <x v="1327"/>
    <x v="1153"/>
    <s v="PenÃ©lope Cruz, Edgar RamÃ­rez, Wagner Moura, Gael GarcÃ­a Bernal, Ana de Armas, Leonardo Sbaraglia"/>
    <x v="9"/>
    <s v="June 19, 2020"/>
    <x v="0"/>
    <s v="TV-MA"/>
    <x v="28"/>
    <x v="1"/>
    <s v=" International Movies"/>
    <s v=" Thrillers"/>
    <x v="0"/>
    <x v="0"/>
    <d v="2020-06-19T00:00:00"/>
    <x v="3"/>
    <s v="Based on a true and gripping story: Cuban spies infiltrate exile groups in the 1990s to stop terrorism against the island, but at a high personal cost."/>
  </r>
  <r>
    <x v="1328"/>
    <x v="0"/>
    <x v="1328"/>
    <x v="1154"/>
    <s v="Mirai Shida, Natsuki Hanae, Hiroaki Ogi, Koichi Yamadera, Minako Kotobuki, Susumu Chiba, Ayako Kawasumi, Sayaka Ohara, Daisuke Namikawa"/>
    <x v="6"/>
    <s v="June 18, 2020"/>
    <x v="0"/>
    <s v="TV-PG"/>
    <x v="3"/>
    <x v="27"/>
    <s v=" Children &amp; Family Movies"/>
    <s v=" International Movies"/>
    <x v="0"/>
    <x v="0"/>
    <d v="2020-06-18T00:00:00"/>
    <x v="3"/>
    <s v="A peculiar girl transforms into a cat to catch her crush's attention. But before she realizes it, the line between human and animal starts to blur."/>
  </r>
  <r>
    <x v="1329"/>
    <x v="0"/>
    <x v="1329"/>
    <x v="209"/>
    <s v="Naglaa Fathi, Farid Shawqy, Mohsen Mohiedine, Ezzat El Alaili, Abdalla Mahmoud, Youssef Wahby, Yehia Chahine, Laila Fawzy, Mahmoud El Meleigy, Ahmed Zaki, Gerry Sundquist"/>
    <x v="27"/>
    <s v="June 18, 2020"/>
    <x v="50"/>
    <s v="TV-MA"/>
    <x v="75"/>
    <x v="9"/>
    <s v=" Dramas"/>
    <s v=" International Movies"/>
    <x v="1"/>
    <x v="50"/>
    <d v="2020-06-18T00:00:00"/>
    <x v="3"/>
    <s v="Living in Alexandria during World War II, an Egyptian teen enamored with American films dreams of making it in Hollywood."/>
  </r>
  <r>
    <x v="1330"/>
    <x v="0"/>
    <x v="1330"/>
    <x v="209"/>
    <s v="Youssef Chahine, Yousra, Hussein Fahmy, Amr Abdel-Geleel, Taheya Cariocca, Hesham Selim, Huda Sultan, Ragaa Hussein"/>
    <x v="9"/>
    <s v="June 18, 2020"/>
    <x v="27"/>
    <s v="TV-MA"/>
    <x v="42"/>
    <x v="9"/>
    <s v=" Dramas"/>
    <s v=" International Movies"/>
    <x v="1"/>
    <x v="27"/>
    <d v="2020-06-18T00:00:00"/>
    <x v="3"/>
    <s v="At the peak of his career, Yehia joins a hunger strike, becomes smitten and reckons with a creative crisis â€” but finds a new muse."/>
  </r>
  <r>
    <x v="1331"/>
    <x v="0"/>
    <x v="1331"/>
    <x v="209"/>
    <s v="Nour El-Sherif, Magda El-Khatib, Yousra, Mohsen Mohiedine, Oussama Nadir, Layla Hamadah, Mohamed Mounir, Ragaa Hussein"/>
    <x v="27"/>
    <s v="June 18, 2020"/>
    <x v="26"/>
    <s v="TV-MA"/>
    <x v="52"/>
    <x v="9"/>
    <s v=" Dramas"/>
    <s v=" Independent Movies"/>
    <x v="1"/>
    <x v="26"/>
    <d v="2020-06-18T00:00:00"/>
    <x v="3"/>
    <s v="While undergoing heart surgery in London, Yehia reflects on his life as his heart chamber becomes a courtroom where he's tried for his mistakes."/>
  </r>
  <r>
    <x v="1332"/>
    <x v="0"/>
    <x v="1332"/>
    <x v="209"/>
    <s v="Farid Shawqy, Hind Rostom, Youssef Chahine, Hassan el Baroudi, Abdel Aziz Khalil, Naima Wasfy, Said Khalil, Abdel Ghani Nagdi"/>
    <x v="27"/>
    <s v="June 18, 2020"/>
    <x v="51"/>
    <s v="TV-14"/>
    <x v="104"/>
    <x v="9"/>
    <s v=" Dramas"/>
    <s v=" International Movies"/>
    <x v="1"/>
    <x v="51"/>
    <d v="2020-06-18T00:00:00"/>
    <x v="3"/>
    <s v="A Cairo newsstand vendor's fantasies morph into a dangerous fixation with a lemonade seller as a serial killer begins terrorizing the city."/>
  </r>
  <r>
    <x v="1333"/>
    <x v="0"/>
    <x v="1333"/>
    <x v="209"/>
    <s v="Faten Hamama, Omar Sharif, Ahmed Ramzy, Hussein Riad, Ferdoos Mohammed, Aziza Helmy, Tawfik El Deken"/>
    <x v="27"/>
    <s v="June 18, 2020"/>
    <x v="52"/>
    <s v="TV-14"/>
    <x v="3"/>
    <x v="9"/>
    <s v=" Dramas"/>
    <s v=" International Movies"/>
    <x v="1"/>
    <x v="52"/>
    <d v="2020-06-18T00:00:00"/>
    <x v="3"/>
    <s v="A fisherman returns home after a three-year absence only to find the woman he loves drifting away, the sailors feuding and his community unraveling."/>
  </r>
  <r>
    <x v="1334"/>
    <x v="0"/>
    <x v="1334"/>
    <x v="1138"/>
    <s v="Angie Ferro, Yves Flores, Meryll Soriano, Maria Isabel Lopez, Royce Cabrera, Jojo Riguerra, Soliman Cruz, Armand Reyes"/>
    <x v="34"/>
    <s v="June 18, 2020"/>
    <x v="23"/>
    <s v="TV-14"/>
    <x v="31"/>
    <x v="3"/>
    <s v=" International Movies"/>
    <m/>
    <x v="0"/>
    <x v="23"/>
    <d v="2020-06-18T00:00:00"/>
    <x v="3"/>
    <s v="An elderly woman finds her life disrupted when her family and village realize she has a chance at a world record for being the oldest grandmother alive."/>
  </r>
  <r>
    <x v="1335"/>
    <x v="0"/>
    <x v="1335"/>
    <x v="1155"/>
    <s v="BNK48"/>
    <x v="25"/>
    <s v="June 18, 2020"/>
    <x v="0"/>
    <s v="TV-G"/>
    <x v="45"/>
    <x v="0"/>
    <s v=" International Movies"/>
    <s v=" Music &amp; Musicals"/>
    <x v="0"/>
    <x v="0"/>
    <d v="2020-06-18T00:00:00"/>
    <x v="3"/>
    <s v="Members of Thai girl group BNK48 share the ups and downs of preparing for the 6th Single Senbatsu General Election."/>
  </r>
  <r>
    <x v="1336"/>
    <x v="0"/>
    <x v="1336"/>
    <x v="209"/>
    <s v="Ahmad Mazhar, Salah Zo El Faqqar, Nadia Lotfi, Hamdy Gheith, Laila Fawzy, Omar El-Hariri, Laila Taher, Hussein Riad, Mahmoud El Meleigy, Zaki Tolaimat"/>
    <x v="27"/>
    <s v="June 18, 2020"/>
    <x v="53"/>
    <s v="TV-MA"/>
    <x v="148"/>
    <x v="6"/>
    <s v=" Classic Movies"/>
    <s v=" Dramas"/>
    <x v="1"/>
    <x v="53"/>
    <d v="2020-06-18T00:00:00"/>
    <x v="3"/>
    <s v="The Sultan of Egypt and Syria launches a campaign to retake Jerusalem amid the Crusades."/>
  </r>
  <r>
    <x v="1337"/>
    <x v="0"/>
    <x v="1337"/>
    <x v="1156"/>
    <s v="Nadine Labaky, Takla Chamoun, Hend Taher, Badih Abou Chakra, Rodrigue Sleiman, Nazih Youssef, Patricia Nammour, Pauline Haddad, Nasri Sayegh, Joelle Hannah, Inaam Germanos"/>
    <x v="32"/>
    <s v="June 18, 2020"/>
    <x v="4"/>
    <s v="TV-MA"/>
    <x v="47"/>
    <x v="1"/>
    <s v=" International Movies"/>
    <s v=" Romantic Movies"/>
    <x v="1"/>
    <x v="4"/>
    <d v="2020-06-18T00:00:00"/>
    <x v="3"/>
    <s v="In 1976 Beirut, after a rendezvous with her old flame, soon-to-wed Noha witnesses a violent incident and changes course on a path to self-realization."/>
  </r>
  <r>
    <x v="1338"/>
    <x v="0"/>
    <x v="1338"/>
    <x v="209"/>
    <s v="Omar Sharif, Faten Hamama, Zaki Rostom, Farid Shawqy, Abdel-Wareth Asar, Menassa Fahmy, Abdelghany Kamar, Hamdy Gheith, Mohsen Hassanein, Rafeaa El Shal"/>
    <x v="27"/>
    <s v="June 18, 2020"/>
    <x v="49"/>
    <s v="TV-14"/>
    <x v="11"/>
    <x v="9"/>
    <s v=" Dramas"/>
    <s v=" International Movies"/>
    <x v="1"/>
    <x v="49"/>
    <d v="2020-06-18T00:00:00"/>
    <x v="3"/>
    <s v="Competition between sugar cane producers turns deadly after a greedy landlord conspires against an agricultural engineer who falls for his daughter."/>
  </r>
  <r>
    <x v="1339"/>
    <x v="0"/>
    <x v="1339"/>
    <x v="209"/>
    <s v="Hamdy Ahmed, Nagwa Ibrahim, Ezzat El Alaili, Tawfik El Deken, Yehia Chahine, Mahmoud El Meleigy, Salah El-Saadany, Ali El Sherif"/>
    <x v="27"/>
    <s v="June 18, 2020"/>
    <x v="54"/>
    <s v="TV-MA"/>
    <x v="71"/>
    <x v="9"/>
    <s v=" Dramas"/>
    <s v=" International Movies"/>
    <x v="1"/>
    <x v="54"/>
    <d v="2020-06-18T00:00:00"/>
    <x v="3"/>
    <s v="A group of peasant farmers fights to protect their village against a corrupt landowner. Adapted from the popular novel by Abdel Rahman al-Sharqawi."/>
  </r>
  <r>
    <x v="1340"/>
    <x v="0"/>
    <x v="1340"/>
    <x v="1157"/>
    <s v="Will Arnett, Brendan Fraser, Gabriel Iglesias, Jeff Dunham, Liam Neeson, Katherine Heigl, Stephen Lang, Maya Rudolph, Sarah Gadon, James Rankin"/>
    <x v="12"/>
    <s v="June 18, 2020"/>
    <x v="28"/>
    <s v="PG"/>
    <x v="22"/>
    <x v="8"/>
    <s v=" Comedies"/>
    <m/>
    <x v="1"/>
    <x v="28"/>
    <d v="2020-06-18T00:00:00"/>
    <x v="3"/>
    <s v="When his grouchy attitude gets him kicked out of the park, Surly the squirrel hatches a plan to rob Maury's Nut Shop to stock up for winter."/>
  </r>
  <r>
    <x v="1341"/>
    <x v="0"/>
    <x v="1341"/>
    <x v="1158"/>
    <s v="Aubrey Plaza, Emile Hirsch, Jemaine Clement, Craig Robinson, Matt Berry, Zach Cherry, Maria Bamford, Michael D. Cohen, Sky Elobar, Jacob Wysocki, John Kerry, Bettina Devin, Gil Gex"/>
    <x v="1"/>
    <s v="June 17, 2020"/>
    <x v="22"/>
    <s v="R"/>
    <x v="34"/>
    <x v="3"/>
    <s v=" Independent Movies"/>
    <m/>
    <x v="0"/>
    <x v="22"/>
    <d v="2020-06-17T00:00:00"/>
    <x v="3"/>
    <s v="When an unhappily married woman discovers a man from her past has a role in a local theater production, she'll do anything to reconnect with him."/>
  </r>
  <r>
    <x v="1342"/>
    <x v="0"/>
    <x v="1342"/>
    <x v="1159"/>
    <s v="John Schneider, T.C. Stallings, Grace Van Dien, Marisa Brown, Jimmy Deshler"/>
    <x v="0"/>
    <s v="June 17, 2020"/>
    <x v="0"/>
    <s v="TV-PG"/>
    <x v="72"/>
    <x v="8"/>
    <s v=" Dramas"/>
    <s v=" Faith &amp; Spirituality"/>
    <x v="0"/>
    <x v="0"/>
    <d v="2020-06-17T00:00:00"/>
    <x v="3"/>
    <s v="Following her father's death, a young woman struggles to help her mother keep the family ranch afloat while preserving a special bond with her horse."/>
  </r>
  <r>
    <x v="1343"/>
    <x v="0"/>
    <x v="1343"/>
    <x v="1133"/>
    <s v="Omotola Jalade-Ekeinde, Hakeem Kae-Kazim, Jim Iyke, Ali Nuhu, Jide Kosoko, Anthony Monjaro, Jennifer Oguzie, Uru Eke, Celine Loader"/>
    <x v="7"/>
    <s v="June 16, 2020"/>
    <x v="11"/>
    <s v="TV-14"/>
    <x v="47"/>
    <x v="1"/>
    <s v=" International Movies"/>
    <m/>
    <x v="1"/>
    <x v="11"/>
    <d v="2020-06-16T00:00:00"/>
    <x v="3"/>
    <s v="When disaster strikes mid-flight, a commercial plane's frantic passengers confront their pasts and the possibility of death. Based on true events."/>
  </r>
  <r>
    <x v="1344"/>
    <x v="0"/>
    <x v="1344"/>
    <x v="1160"/>
    <s v="Kevin Bacon, Radha Mitchell, David Mazouz, Lucy Fry, Matt Walsh, Jennifer Morrison, Parker Mack, Paul Reiser, Ming-Na Wen, Tara Lynne Barr"/>
    <x v="0"/>
    <s v="June 16, 2020"/>
    <x v="32"/>
    <s v="PG-13"/>
    <x v="26"/>
    <x v="4"/>
    <s v=" Thrillers"/>
    <m/>
    <x v="1"/>
    <x v="32"/>
    <d v="2020-06-16T00:00:00"/>
    <x v="3"/>
    <s v="After bringing home a set of mysterious stones from the Grand Canyon, a boy unleashes an ancient force that begins to terrorize his family."/>
  </r>
  <r>
    <x v="1345"/>
    <x v="0"/>
    <x v="1345"/>
    <x v="1161"/>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11"/>
    <s v="June 15, 2020"/>
    <x v="5"/>
    <s v="PG"/>
    <x v="22"/>
    <x v="8"/>
    <s v=" Sports Movies"/>
    <m/>
    <x v="1"/>
    <x v="5"/>
    <d v="2020-06-15T00:00:00"/>
    <x v="3"/>
    <s v="When his archenemy returns to settle a score, a foosball ace and his magically incarnated team must save the town and woo back his girl."/>
  </r>
  <r>
    <x v="1346"/>
    <x v="0"/>
    <x v="1346"/>
    <x v="915"/>
    <s v="Hairul Azreen, Fify Azmi, Ismi Melinda, Hilal Azman, Dain Said, Yayan Ruhian, Henley Hii, Josiah Hogan"/>
    <x v="29"/>
    <s v="June 15, 2020"/>
    <x v="23"/>
    <s v="TV-14"/>
    <x v="34"/>
    <x v="6"/>
    <s v=" Dramas"/>
    <s v=" International Movies"/>
    <x v="0"/>
    <x v="23"/>
    <d v="2020-06-15T00:00:00"/>
    <x v="3"/>
    <s v="After a long stint in the army, an ex-lieutenant returns home and enters an underground MMA match to take on a local mobster and protect his family."/>
  </r>
  <r>
    <x v="1347"/>
    <x v="0"/>
    <x v="1347"/>
    <x v="1147"/>
    <s v="Kate Henshaw-Nuttal, Enyinna Nwigwe, Linda Ejiofor, Yakubu Mohammed, Bimbo Manuel, Sani Muâ€™azu, Emil Hirai-Garuba, Rekiya Ibrahim Atta"/>
    <x v="7"/>
    <s v="June 13, 2020"/>
    <x v="23"/>
    <s v="TV-MA"/>
    <x v="40"/>
    <x v="1"/>
    <s v=" International Movies"/>
    <s v=" Thrillers"/>
    <x v="0"/>
    <x v="23"/>
    <d v="2020-06-13T00:00:00"/>
    <x v="3"/>
    <s v="After the election-night murder of her campaign manager at a polling site, a gubernatorial candidate challenges the corrupt incumbent's victory."/>
  </r>
  <r>
    <x v="1348"/>
    <x v="0"/>
    <x v="1348"/>
    <x v="1162"/>
    <s v="Vikram Prabhu, Subbaraju, Mahima Nambiar, Yogi Babu, Jagan"/>
    <x v="3"/>
    <s v="June 13, 2020"/>
    <x v="0"/>
    <s v="TV-14"/>
    <x v="35"/>
    <x v="1"/>
    <s v=" International Movies"/>
    <m/>
    <x v="0"/>
    <x v="0"/>
    <d v="2020-06-13T00:00:00"/>
    <x v="3"/>
    <s v="For a tech-savvy thief, elaborate robberies and evading the police are second nature until a private detective is hired to investigate his latest heist."/>
  </r>
  <r>
    <x v="1349"/>
    <x v="0"/>
    <x v="1349"/>
    <x v="569"/>
    <s v="Iqbaal Ramadhan, Vanesha Prescilla, Ira Wibowo, Bucek, Happy Salma, Farhan, Maudy Koesnaedi, Jerome Kurnia"/>
    <x v="26"/>
    <s v="June 13, 2020"/>
    <x v="0"/>
    <s v="TV-14"/>
    <x v="18"/>
    <x v="1"/>
    <s v=" International Movies"/>
    <s v=" Romantic Movies"/>
    <x v="0"/>
    <x v="0"/>
    <d v="2020-06-13T00:00:00"/>
    <x v="3"/>
    <s v="Years after his teen romance with Milea, a now-adult Dilan tells his version of their love story when a high school reunion brings them back together."/>
  </r>
  <r>
    <x v="1350"/>
    <x v="0"/>
    <x v="1350"/>
    <x v="1163"/>
    <s v="Sayani Gupta, Lin Laishram, Tenzing Dalha, Dolly Ahluwalia, Vinay Pathak, Lanuakam Ao, Rohan Joshi, Adil Hussain, Asenla Jamir"/>
    <x v="3"/>
    <s v="June 12, 2020"/>
    <x v="0"/>
    <s v="TV-MA"/>
    <x v="43"/>
    <x v="3"/>
    <s v=" Dramas"/>
    <s v=" Independent Movies"/>
    <x v="0"/>
    <x v="0"/>
    <d v="2020-06-12T00:00:00"/>
    <x v="3"/>
    <s v="In Delhi, friends from Northeast India prepare a pungent delicacy for a wedding party, sparking conflict and comedy with their unaccustomed neighbors."/>
  </r>
  <r>
    <x v="1351"/>
    <x v="0"/>
    <x v="1351"/>
    <x v="46"/>
    <s v="Delroy Lindo, Jonathan Majors, Clarke Peters, Norm Lewis, Isiah Whitlock Jr., MÃ©lanie Thierry, Paul Walter Hauser, Jasper PÃ¤Ã¤kkÃ¶nen, Johnny Nguyen, Chadwick Boseman"/>
    <x v="0"/>
    <s v="June 12, 2020"/>
    <x v="0"/>
    <s v="R"/>
    <x v="50"/>
    <x v="6"/>
    <s v=" Dramas"/>
    <m/>
    <x v="0"/>
    <x v="0"/>
    <d v="2020-06-12T00:00:00"/>
    <x v="3"/>
    <s v="Four African American veterans return to Vietnam decades after the war to find their squad leader's remains â€” and a stash of buried gold. From Spike Lee."/>
  </r>
  <r>
    <x v="1352"/>
    <x v="0"/>
    <x v="1352"/>
    <x v="1164"/>
    <s v="Jo Koy, Andrew Lopez, Joey Guila, Andrew Orolfo"/>
    <x v="0"/>
    <s v="June 12, 2020"/>
    <x v="0"/>
    <s v="TV-MA"/>
    <x v="149"/>
    <x v="12"/>
    <m/>
    <m/>
    <x v="0"/>
    <x v="0"/>
    <d v="2020-06-12T00:00:00"/>
    <x v="3"/>
    <s v="Jo Koy brings the laughs and beats to Manila, spotlighting local culture in a one-of-a-kind show featuring Filipino American comedians, DJs and B-boys."/>
  </r>
  <r>
    <x v="1353"/>
    <x v="0"/>
    <x v="1353"/>
    <x v="1165"/>
    <s v="Seiran Kobayashi, Nana Mizuki, Satsumi Matsuda, Rina Endo, Etsuko Kozakura, Yoko Asagami, Teiyu Ichiryusai, Masaki Terasoma, Hirohide Yakumaru, Anju Suzuki, Osamu Shitara, Mikako Komatsu, Horan Chiaki, Koichi Yamadera, Fumiko Orikasa"/>
    <x v="6"/>
    <s v="June 12, 2020"/>
    <x v="22"/>
    <s v="PG"/>
    <x v="9"/>
    <x v="27"/>
    <s v=" Children &amp; Family Movies"/>
    <m/>
    <x v="0"/>
    <x v="22"/>
    <d v="2020-06-12T00:00:00"/>
    <x v="3"/>
    <s v="After losing her parents, a young girl learns about grief and healing from a friendly ghost who lives in her grandmother's traditional Japanese inn."/>
  </r>
  <r>
    <x v="1354"/>
    <x v="0"/>
    <x v="1354"/>
    <x v="1166"/>
    <s v="Fahad Albutairi, Shadi Alfons, Fadi Rifaai, Samer al Masri, Wonho Chung, Leem Lubany, Maha Abou Ouf, Ahd, Yousra El Lozy, Ali Suliman, Khaled Abol Naga, Madeline Zima"/>
    <x v="35"/>
    <s v="June 11, 2020"/>
    <x v="28"/>
    <s v="TV-MA"/>
    <x v="3"/>
    <x v="3"/>
    <s v=" Dramas"/>
    <s v=" International Movies"/>
    <x v="1"/>
    <x v="28"/>
    <d v="2020-06-11T00:00:00"/>
    <x v="3"/>
    <s v="To celebrate the memory of their pal who passed away, three estranged friends attempt to reconnect on an eventful road trip from Abu Dhabi to Beirut."/>
  </r>
  <r>
    <x v="1355"/>
    <x v="0"/>
    <x v="1355"/>
    <x v="1167"/>
    <s v="Fayez Al-Malki, Mona Wasef, Abdel Imam Abdullah, Reem Abdel Aziz, Dana Jabr, Emad Al Youssef, Remas Mansoor, Khalid Mengah"/>
    <x v="24"/>
    <s v="June 11, 2020"/>
    <x v="17"/>
    <s v="TV-14"/>
    <x v="43"/>
    <x v="3"/>
    <s v=" International Movies"/>
    <m/>
    <x v="1"/>
    <x v="17"/>
    <d v="2020-06-11T00:00:00"/>
    <x v="3"/>
    <s v="A stranger to civilian life, a young Saudi farmer travels to Dubai, where he experiences a series of hilarious misadventures."/>
  </r>
  <r>
    <x v="1356"/>
    <x v="1"/>
    <x v="1356"/>
    <x v="270"/>
    <s v="Victor Garber, Brandon Routh, Caity Lotz, Franz Drameh, Amy Pemberton, Dominic Purcell, Maisie Richardson-Sellers, Nick Zano, Arthur Darvill, Wentworth Miller, Tala Ashe, Adam Tsekhman, Christina Brucato, Simon Merrells, Nils Hognestad, Jes Macallan, Keiynan Lonsdale"/>
    <x v="0"/>
    <s v="June 10, 2020"/>
    <x v="0"/>
    <s v="TV-14"/>
    <x v="150"/>
    <x v="29"/>
    <s v=" TV Sci-Fi &amp; Fantasy"/>
    <m/>
    <x v="0"/>
    <x v="0"/>
    <d v="2020-06-10T00:00:00"/>
    <x v="3"/>
    <s v="A mysterious &quot;time master&quot; from the future unites an unlikely group of superheroes and villains to save the world from a powerful evil."/>
  </r>
  <r>
    <x v="1357"/>
    <x v="0"/>
    <x v="1357"/>
    <x v="1168"/>
    <s v="Luke Wilson, Giovanni Ribisi, Gabriel Macht, James Caan, Jacinda Barrett, Kevin Pollak, Laura Ramsey, Rade Serbedzija, Terry Crews, Kelsey Grammer"/>
    <x v="0"/>
    <s v="June 10, 2020"/>
    <x v="18"/>
    <s v="R"/>
    <x v="38"/>
    <x v="3"/>
    <s v=" Dramas"/>
    <s v=" Independent Movies"/>
    <x v="1"/>
    <x v="18"/>
    <d v="2020-06-10T00:00:00"/>
    <x v="3"/>
    <s v="An entrepreneur develops an adult entertainment online billing company â€“ and winds up dealing with mobsters, the FBI, con men and terrorists."/>
  </r>
  <r>
    <x v="1358"/>
    <x v="0"/>
    <x v="1358"/>
    <x v="475"/>
    <s v="Kim Da-mi, Cho Min-soo, Choi Woo-shik, Park Hee-soon, Choi Jung-woo, Ko Min-si, Oh Mi-hee, Kim Byung-ok"/>
    <x v="30"/>
    <s v="June 10, 2020"/>
    <x v="22"/>
    <s v="TV-MA"/>
    <x v="76"/>
    <x v="6"/>
    <s v=" International Movies"/>
    <s v=" Sci-Fi &amp; Fantasy"/>
    <x v="0"/>
    <x v="22"/>
    <d v="2020-06-10T00:00:00"/>
    <x v="3"/>
    <s v="The life of a seemingly ordinary high school student with a mysterious past is turned upside down when a group of strangers show up and wreak havoc."/>
  </r>
  <r>
    <x v="1359"/>
    <x v="0"/>
    <x v="1359"/>
    <x v="1169"/>
    <s v="Zoey Deutch, Halston Sage, Erica Tremblay, Logan Miller, Cynthy Wu, Kian Lawley, Jennifer Beals, Medalion Rahimi, Diego Boneta, Elena Kampouris, Liv Hewson, G. Hannelius, Nicholas Lea, Claire Margaret Corlett, Roan Curtis"/>
    <x v="0"/>
    <s v="June 8, 2020"/>
    <x v="6"/>
    <s v="PG-13"/>
    <x v="12"/>
    <x v="1"/>
    <s v=" Romantic Movies"/>
    <m/>
    <x v="1"/>
    <x v="6"/>
    <d v="2020-06-08T00:00:00"/>
    <x v="3"/>
    <s v="Forced to continually relive the day she dies in a car crash, a privileged high schooler must unravel the cosmic mystery of her suddenly looping life."/>
  </r>
  <r>
    <x v="1360"/>
    <x v="0"/>
    <x v="1360"/>
    <x v="1170"/>
    <s v="Anna-Maria Sieklucka, Michele Morrone, BronisÅ‚aw WrocÅ‚awski, Otar Saralidze, Magdalena Lamparska, Natasza UrbaÅ„ska, GraÅ¼yna SzapoÅ‚owska, Tomasz Stockinger, Gianni Parisi, Mateusz Åasowski"/>
    <x v="23"/>
    <s v="June 7, 2020"/>
    <x v="0"/>
    <s v="TV-MA"/>
    <x v="31"/>
    <x v="1"/>
    <s v=" International Movies"/>
    <s v=" Romantic Movies"/>
    <x v="0"/>
    <x v="0"/>
    <d v="2020-06-07T00:00:00"/>
    <x v="3"/>
    <s v="A fiery executive in a spiritless relationship falls victim to a dominant mafia boss, who imprisons her and gives her one year to fall in love with him."/>
  </r>
  <r>
    <x v="1361"/>
    <x v="0"/>
    <x v="1361"/>
    <x v="1171"/>
    <s v="Tovino Thomas, Mamtha Mohandas, Renji Panicker, Saiju Kurup, Reba Monica John, Pratap Pothen, Giju John, Sreekanth Murali"/>
    <x v="3"/>
    <s v="June 7, 2020"/>
    <x v="0"/>
    <s v="TV-14"/>
    <x v="88"/>
    <x v="15"/>
    <s v=" Thrillers"/>
    <m/>
    <x v="0"/>
    <x v="0"/>
    <d v="2020-06-07T00:00:00"/>
    <x v="3"/>
    <s v="A pair of officers with history navigates clues from the past, false leads and a ticking clock to nab an elusive serial killer who targets young girls."/>
  </r>
  <r>
    <x v="1362"/>
    <x v="0"/>
    <x v="1362"/>
    <x v="1172"/>
    <s v="Rakesh Batra, Kanika Batra, Sneha Kapoor, Rohn Malhotra, Munira Sen, Anaitha Nair, Rajit Kapoor"/>
    <x v="3"/>
    <s v="June 7, 2020"/>
    <x v="22"/>
    <s v="TV-14"/>
    <x v="26"/>
    <x v="1"/>
    <s v=" Independent Movies"/>
    <s v=" International Movies"/>
    <x v="0"/>
    <x v="22"/>
    <d v="2020-06-07T00:00:00"/>
    <x v="3"/>
    <s v="When a busy entrepreneur pauses her career to spend time with her aging father, both learn valuable lessons on happiness, love and living in the moment."/>
  </r>
  <r>
    <x v="1363"/>
    <x v="0"/>
    <x v="1363"/>
    <x v="1173"/>
    <s v="Tye Sheridan, Ana de Armas, Helen Hunt, John Leguizamo, Johnathon Schaech, Jacque Gray"/>
    <x v="0"/>
    <s v="June 6, 2020"/>
    <x v="0"/>
    <s v="R"/>
    <x v="0"/>
    <x v="1"/>
    <s v=" Independent Movies"/>
    <m/>
    <x v="0"/>
    <x v="0"/>
    <d v="2020-06-06T00:00:00"/>
    <x v="3"/>
    <s v="After a charming guest checks in, a voyeuristic hotel clerk on the autism spectrum becomes a suspect in a murder that takes place during his shift."/>
  </r>
  <r>
    <x v="1364"/>
    <x v="0"/>
    <x v="1364"/>
    <x v="1174"/>
    <s v="Maged El Kedwany, Hana Shiha, Ahmed Dawood, Lana Mushtak, Hany El Metennawy"/>
    <x v="27"/>
    <s v="June 5, 2020"/>
    <x v="32"/>
    <s v="TV-14"/>
    <x v="45"/>
    <x v="1"/>
    <s v=" International Movies"/>
    <m/>
    <x v="1"/>
    <x v="32"/>
    <d v="2020-06-05T00:00:00"/>
    <x v="3"/>
    <s v="Ahead of summer break, a couple heads to a seaside resort where intimate interactions with other villagers make for anything but a peaceful holiday."/>
  </r>
  <r>
    <x v="1365"/>
    <x v="0"/>
    <x v="1365"/>
    <x v="1175"/>
    <s v="Ashley Judd, Patrick Wilson, Whoopi Goldberg, John Benjamin Hickey, Jane Krakowski, Judith Ivey, Jasmine Guy, Chris Sarandon, Anthony LaPaglia, Jenna Elfman, Angelina Fiordellisi, Mary Testa, Dagmara Dominczyk, Mary Pat Gleason, Joe Inscoe, James Hampton, Paul Wilson"/>
    <x v="0"/>
    <s v="June 5, 2020"/>
    <x v="28"/>
    <s v="PG-13"/>
    <x v="6"/>
    <x v="3"/>
    <s v=" Romantic Movies"/>
    <m/>
    <x v="1"/>
    <x v="28"/>
    <d v="2020-06-05T00:00:00"/>
    <x v="3"/>
    <s v="A single middle-aged woman who has lived her whole life in a small Virginia mining town uncovers a family secret that alters her profoundly."/>
  </r>
  <r>
    <x v="1366"/>
    <x v="0"/>
    <x v="1366"/>
    <x v="793"/>
    <s v="Saiyami Kher, Roshan Mathew, Amruta Subhash, Upendra Limaye, Tushar Dalvi, Rajshri Deshpande, Vaisnavi RP, Uday Nene, Parthveer Shukla, Sanjay Bhatia, Aditya Kumar, Milind Pathak"/>
    <x v="3"/>
    <s v="June 5, 2020"/>
    <x v="0"/>
    <s v="TV-14"/>
    <x v="31"/>
    <x v="1"/>
    <s v=" International Movies"/>
    <m/>
    <x v="0"/>
    <x v="0"/>
    <d v="2020-06-05T00:00:00"/>
    <x v="3"/>
    <s v="A bank employee weighed down by her jobless husband's debts â€” and her own broken dreams â€” finds a secret source of seemingly unlimited cash in her home."/>
  </r>
  <r>
    <x v="1367"/>
    <x v="0"/>
    <x v="1367"/>
    <x v="1081"/>
    <s v="Ramsey Nouah, Ayo Makun, Jim Iyke, Falz, Uchemba Williams, Ireti Doyle, Ufuoma McDermott, Nancy Isime, Alex Asogwa"/>
    <x v="7"/>
    <s v="June 5, 2020"/>
    <x v="23"/>
    <s v="TV-MA"/>
    <x v="14"/>
    <x v="3"/>
    <s v=" International Movies"/>
    <m/>
    <x v="0"/>
    <x v="23"/>
    <d v="2020-06-05T00:00:00"/>
    <x v="3"/>
    <s v="To save a kidnapped loved one, a pack of wealthy men must return to their vigilante past when they are blackmailed to pull off a treacherous heist."/>
  </r>
  <r>
    <x v="1368"/>
    <x v="1"/>
    <x v="1368"/>
    <x v="1176"/>
    <s v="Jared Padalecki, Jensen Ackles, Mark Sheppard, Misha Collins, Jim Beaver, Andrea Menard, Samantha Smith, Mark Pellegrino, Alexander Calvert"/>
    <x v="0"/>
    <s v="June 5, 2020"/>
    <x v="23"/>
    <s v="TV-14"/>
    <x v="151"/>
    <x v="30"/>
    <s v=" TV Action &amp; Adventure"/>
    <s v=" TV Horror"/>
    <x v="0"/>
    <x v="23"/>
    <d v="2020-06-05T00:00:00"/>
    <x v="3"/>
    <s v="Siblings Dean and Sam crisscross the country, investigating paranormal activity and picking fights with demons, ghosts and monsters."/>
  </r>
  <r>
    <x v="1369"/>
    <x v="0"/>
    <x v="1369"/>
    <x v="1177"/>
    <s v="Edgar RamÃ­rez, Michael Pitt, Anna Brewster, Patrick Bergin, Sharlto Copley, Brandon Auret, Tamer Burjaq, Terence Maynard, James Richard Marshall"/>
    <x v="0"/>
    <s v="June 5, 2020"/>
    <x v="0"/>
    <s v="TV-MA"/>
    <x v="91"/>
    <x v="6"/>
    <s v=" Dramas"/>
    <s v=" Independent Movies"/>
    <x v="0"/>
    <x v="0"/>
    <d v="2020-06-05T00:00:00"/>
    <x v="3"/>
    <s v="A bank robber joins a plot to commit one final, historic heist before the government turns on a mind-altering signal that will end all criminal behavior."/>
  </r>
  <r>
    <x v="1370"/>
    <x v="0"/>
    <x v="1370"/>
    <x v="1178"/>
    <s v="BuÄŸra GÃ¼lsoy, Ã–zge Ã–zpirinÃ§ci, Yusuf AkgÃ¼n, FÃ¼sun Demirel, GÃ¶zde TÃ¼rkpenÃ§e, Osman AlkaÅŸ, Rahmi Dilligil, Somer Karvan"/>
    <x v="40"/>
    <s v="June 4, 2020"/>
    <x v="6"/>
    <s v="TV-14"/>
    <x v="19"/>
    <x v="1"/>
    <s v=" International Movies"/>
    <s v=" Romantic Movies"/>
    <x v="1"/>
    <x v="6"/>
    <d v="2020-06-04T00:00:00"/>
    <x v="3"/>
    <s v="In love since childhood, a couple separates to pursue different paths but makes a pact to marry each other in five years if they are still single."/>
  </r>
  <r>
    <x v="1371"/>
    <x v="0"/>
    <x v="1371"/>
    <x v="1179"/>
    <s v="Ã‡aÄŸlar Ã‡orumlu, BÃ¼ÅŸra Pekin, Ersin Korkut, GÃ¼lhan Tekin, Mahir Ä°pek, UÄŸur Bilgin, Ã–ner AteÅŸ, Hakan Ummak, Patrycja Widlak, Hamza YazÄ±cÄ±"/>
    <x v="40"/>
    <s v="June 4, 2020"/>
    <x v="6"/>
    <s v="TV-MA"/>
    <x v="44"/>
    <x v="3"/>
    <s v=" International Movies"/>
    <m/>
    <x v="1"/>
    <x v="6"/>
    <d v="2020-06-04T00:00:00"/>
    <x v="3"/>
    <s v="A mayoral candidate wins office, promising to turn a small province into its own country as a war and wacky events with his wife and advisors ensue."/>
  </r>
  <r>
    <x v="1372"/>
    <x v="0"/>
    <x v="1372"/>
    <x v="978"/>
    <s v="Ahmed Helmy, Menna Shalaby, Khaled El Sawy, Lotfy Labib"/>
    <x v="27"/>
    <s v="June 3, 2020"/>
    <x v="19"/>
    <s v="TV-MA"/>
    <x v="31"/>
    <x v="3"/>
    <s v=" International Movies"/>
    <s v=" Romantic Movies"/>
    <x v="1"/>
    <x v="19"/>
    <d v="2020-06-03T00:00:00"/>
    <x v="3"/>
    <s v="Raised by a father to fraudulently act as one person, three identical brothers end up pining for the same woman as one triplet seeks psychiatric help."/>
  </r>
  <r>
    <x v="1373"/>
    <x v="0"/>
    <x v="1373"/>
    <x v="1180"/>
    <s v="Saoirse Ronan, Laurie Metcalf, Tracy Letts, Lucas Hedges, TimothÃ©e Chalamet, Beanie Feldstein, Lois Smith, Stephen Henderson, Odeya Rush, Jordan Rodrigues"/>
    <x v="0"/>
    <s v="June 3, 2020"/>
    <x v="6"/>
    <s v="R"/>
    <x v="32"/>
    <x v="3"/>
    <s v=" Dramas"/>
    <s v=" Independent Movies"/>
    <x v="1"/>
    <x v="6"/>
    <d v="2020-06-03T00:00:00"/>
    <x v="3"/>
    <s v="An intrepid high schooler in Sacramento undergoes the trials of love, family and self-discovery as she dreams of escaping to college on the East Coast."/>
  </r>
  <r>
    <x v="1374"/>
    <x v="0"/>
    <x v="1374"/>
    <x v="1181"/>
    <m/>
    <x v="0"/>
    <s v="June 3, 2020"/>
    <x v="0"/>
    <s v="TV-G"/>
    <x v="23"/>
    <x v="8"/>
    <s v=" Documentaries"/>
    <m/>
    <x v="0"/>
    <x v="0"/>
    <d v="2020-06-03T00:00:00"/>
    <x v="3"/>
    <s v="Following four hopeful competitors, this documentary explores Indian Americans' decades-long success at the biggest spelling contest in the U.S."/>
  </r>
  <r>
    <x v="1375"/>
    <x v="0"/>
    <x v="1375"/>
    <x v="1182"/>
    <s v="Mohamed Henedi, Heba Nour, Dawood Hussain, Amr Abdel-Geleel, Mohammed El Sadaany, Mohamed Sherif Hassan"/>
    <x v="27"/>
    <s v="June 2, 2020"/>
    <x v="17"/>
    <s v="TV-14"/>
    <x v="8"/>
    <x v="3"/>
    <s v=" International Movies"/>
    <m/>
    <x v="1"/>
    <x v="17"/>
    <d v="2020-06-02T00:00:00"/>
    <x v="3"/>
    <s v="Aiming for fame, a struggling singer finds his long-lost millionaire twin and falls for his brother's secretary as a plot brews to steal the fortune."/>
  </r>
  <r>
    <x v="1376"/>
    <x v="0"/>
    <x v="1376"/>
    <x v="1183"/>
    <s v="Yousra, Tamer Hagras, Ezzat Abou Aouf, Hala Sedki, Marwan Azab"/>
    <x v="27"/>
    <s v="June 2, 2020"/>
    <x v="21"/>
    <s v="TV-14"/>
    <x v="11"/>
    <x v="3"/>
    <s v=" Dramas"/>
    <s v=" International Movies"/>
    <x v="1"/>
    <x v="21"/>
    <d v="2020-06-02T00:00:00"/>
    <x v="3"/>
    <s v="Disillusioned with her humdrum routine, a married lawyer secretly enrolls in a dance school in this remake of the 1996 Japanese film â€œShall We Dance?â€"/>
  </r>
  <r>
    <x v="1377"/>
    <x v="0"/>
    <x v="1377"/>
    <x v="1182"/>
    <s v="Ahmed Helmy, Nour, Ezzat Abou Aouf, Ahmed Rateb, Ahmed Saeed Abdel-Ghany, Menna Arafa"/>
    <x v="27"/>
    <s v="June 2, 2020"/>
    <x v="21"/>
    <s v="TV-14"/>
    <x v="42"/>
    <x v="3"/>
    <s v=" International Movies"/>
    <m/>
    <x v="1"/>
    <x v="21"/>
    <d v="2020-06-02T00:00:00"/>
    <x v="3"/>
    <s v="Seeking job opportunities, a young man arrives in Cairo and becomes increasingly involved with the family of a wealthy businessman."/>
  </r>
  <r>
    <x v="1378"/>
    <x v="0"/>
    <x v="1378"/>
    <x v="1184"/>
    <s v="Shaimaa Abdelkader, Samiha Ayyoub, Fify El Sebaay, Emy Samir Ghanim, Mohamed Henedi, Bassem Samra"/>
    <x v="27"/>
    <s v="June 2, 2020"/>
    <x v="11"/>
    <s v="TV-MA"/>
    <x v="18"/>
    <x v="3"/>
    <s v=" Dramas"/>
    <s v=" International Movies"/>
    <x v="1"/>
    <x v="11"/>
    <d v="2020-06-02T00:00:00"/>
    <x v="3"/>
    <s v="As a man fumbles to keep things in order, his assertive grandmother tries to straighten out his life when she returns to live with him."/>
  </r>
  <r>
    <x v="1379"/>
    <x v="0"/>
    <x v="1379"/>
    <x v="1024"/>
    <s v="Ahmed Helmy, Mahmoud Hemeida, Menna Shalaby, Dalal Abdelaziz, Mohamed Sharaf, Tarek El Tilmisany, Mohammed El Sadaany, Samy Maghawry, Ahmed Fouad Selim, Ahmed Ramah"/>
    <x v="27"/>
    <s v="June 2, 2020"/>
    <x v="17"/>
    <s v="TV-14"/>
    <x v="11"/>
    <x v="1"/>
    <s v=" International Movies"/>
    <m/>
    <x v="1"/>
    <x v="17"/>
    <d v="2020-06-02T00:00:00"/>
    <x v="3"/>
    <s v="After losing his father, a genius yet troubled aviation engineer suffering from loneliness tackles a complex project: love."/>
  </r>
  <r>
    <x v="1380"/>
    <x v="0"/>
    <x v="1380"/>
    <x v="1185"/>
    <s v="Karim Abdel Aziz, Hassan Hosny, Ghada Adel, Maha Ahmed, Ramez Galal, Mohamed Ragab, Mohamed El Dafrawy"/>
    <x v="27"/>
    <s v="June 2, 2020"/>
    <x v="15"/>
    <s v="TV-14"/>
    <x v="65"/>
    <x v="6"/>
    <s v=" Comedies"/>
    <s v=" International Movies"/>
    <x v="1"/>
    <x v="15"/>
    <d v="2020-06-02T00:00:00"/>
    <x v="3"/>
    <s v="Sent undercover to investigate suspicious activity among a group of college students, a police officer gets more invested in his role than expected."/>
  </r>
  <r>
    <x v="1381"/>
    <x v="0"/>
    <x v="1381"/>
    <x v="1186"/>
    <s v="Hisham Abdulrahman, Turki Al-Yusuf, Mais Hamdan, Khaled Sami, Mishal Al-Mutairi, Hind Muhamed"/>
    <x v="24"/>
    <s v="June 2, 2020"/>
    <x v="21"/>
    <s v="TV-PG"/>
    <x v="21"/>
    <x v="3"/>
    <s v=" Dramas"/>
    <s v=" International Movies"/>
    <x v="1"/>
    <x v="21"/>
    <d v="2020-06-02T00:00:00"/>
    <x v="3"/>
    <s v="Flirting with modernity, a young woman must keep her new romance a secret from her conservative brother, who plans to keep her in line with tradition."/>
  </r>
  <r>
    <x v="1382"/>
    <x v="0"/>
    <x v="1382"/>
    <x v="1187"/>
    <s v="Ahmed Helmy, Donia Samir Ghanim, Ibrahim Nasr, Yasmin Raeis, Saeed Tarabeek"/>
    <x v="27"/>
    <s v="June 2, 2020"/>
    <x v="16"/>
    <s v="TV-14"/>
    <x v="55"/>
    <x v="3"/>
    <s v=" International Movies"/>
    <s v=" Romantic Movies"/>
    <x v="1"/>
    <x v="16"/>
    <d v="2020-06-02T00:00:00"/>
    <x v="3"/>
    <s v="After he is rejected by the woman he loves and obesity-related issues kill his uncle, a lonely, overweight artist undergoes a major transformation."/>
  </r>
  <r>
    <x v="1383"/>
    <x v="0"/>
    <x v="1383"/>
    <x v="1188"/>
    <s v="Amina Khalil, Ahmed Dawood, Tarek Lotfy, Ahmed El Fishawy, Mahmoud Hijazi, Jihane Khalil, Asmaa Galal, Tara Emad"/>
    <x v="27"/>
    <s v="June 1, 2020"/>
    <x v="23"/>
    <s v="TV-MA"/>
    <x v="21"/>
    <x v="4"/>
    <s v=" International Movies"/>
    <m/>
    <x v="0"/>
    <x v="23"/>
    <d v="2020-06-01T00:00:00"/>
    <x v="3"/>
    <s v="After an awful accident, a couple admitted to a grisly hospital are separated and must find each other to escape â€” before death finds them."/>
  </r>
  <r>
    <x v="1384"/>
    <x v="0"/>
    <x v="1384"/>
    <x v="1189"/>
    <s v="Sunny Pawar, Chandan Roy Sanyal, Gautam Sarkar, Sumeet Thakur, Mala Mukherjee, Masood Akhtar, Veer Rajwant Singh, Joyraj Bhattacharya"/>
    <x v="3"/>
    <s v="June 1, 2020"/>
    <x v="0"/>
    <s v="TV-14"/>
    <x v="26"/>
    <x v="3"/>
    <s v=" Dramas"/>
    <s v=" Independent Movies"/>
    <x v="0"/>
    <x v="0"/>
    <d v="2020-06-01T00:00:00"/>
    <x v="3"/>
    <s v="At midnight on his 10th birthday, a boy scours the lesser-known Kolkata streets in search of a father heâ€™s never met, carrying a letter he canâ€™t read."/>
  </r>
  <r>
    <x v="1385"/>
    <x v="0"/>
    <x v="1385"/>
    <x v="1190"/>
    <s v="Tendaiishe Chitima, Tendai Nguni, Jesese Mungoshi, Eddie Sandifolo, Charmaine Mujeri, Kudzai Sevenzo, Fungai Majaya, Eugene Zimbudzi, Chimwemwe Chipidza, Kevin Hanssen, Zihlo, Michael Kudakwashe"/>
    <x v="60"/>
    <s v="June 1, 2020"/>
    <x v="6"/>
    <s v="TV-G"/>
    <x v="18"/>
    <x v="3"/>
    <s v=" International Movies"/>
    <s v=" Romantic Movies"/>
    <x v="1"/>
    <x v="6"/>
    <d v="2020-06-01T00:00:00"/>
    <x v="3"/>
    <s v="Yearning for a better life, a single mother with a passion for cooking gets a shot at greatness when her son enters her into a top reality cooking show."/>
  </r>
  <r>
    <x v="1386"/>
    <x v="0"/>
    <x v="1386"/>
    <x v="1191"/>
    <s v="Saad Abdullah, Mohamed Alkendi, Ammar Rahma, Maria Khan, Msabeh Bin Hashim, Hani Abd Al Ghani, Zayed Mohammed Mahmoud, Khaled Abdullah"/>
    <x v="35"/>
    <s v="June 1, 2020"/>
    <x v="23"/>
    <s v="TV-PG"/>
    <x v="27"/>
    <x v="3"/>
    <s v=" International Movies"/>
    <m/>
    <x v="0"/>
    <x v="23"/>
    <d v="2020-06-01T00:00:00"/>
    <x v="3"/>
    <s v="After a wild night of partying on the town, three buddies wake up to discover they've caused a whole mess of trouble â€” but can't remember how."/>
  </r>
  <r>
    <x v="1387"/>
    <x v="0"/>
    <x v="1387"/>
    <x v="1192"/>
    <s v="Moka Kamishiraishi, Haru Kuroki, Gen Hoshino, Kumiko Aso, Mitsuo Yoshihara, Yoshiko Miyazaki, Koji Yakusho, Masaharu Fukuyama"/>
    <x v="6"/>
    <s v="June 1, 2020"/>
    <x v="22"/>
    <s v="PG"/>
    <x v="12"/>
    <x v="6"/>
    <s v=" Anime Features"/>
    <s v=" Children &amp; Family Movies"/>
    <x v="0"/>
    <x v="22"/>
    <d v="2020-06-01T00:00:00"/>
    <x v="3"/>
    <s v="Unhappy after his new baby sister displaces him, four-year-old Kun begins meeting people and pets from his family's history in their unique house."/>
  </r>
  <r>
    <x v="1388"/>
    <x v="0"/>
    <x v="1388"/>
    <x v="1193"/>
    <s v="James Franco, Dave Franco, Seth Rogen, Josh Hutcherson, Ari Graynor, Alison Brie, Jacki Weaver, Zac Efron, Hannibal Buress, Jason Mantzoukas, Nathan Fielder, Paul Scheer, Megan Mullally, Sharon Stone, Tommy Wiseau"/>
    <x v="0"/>
    <s v="June 1, 2020"/>
    <x v="6"/>
    <s v="R"/>
    <x v="3"/>
    <x v="3"/>
    <s v=" Dramas"/>
    <m/>
    <x v="1"/>
    <x v="6"/>
    <d v="2020-06-01T00:00:00"/>
    <x v="3"/>
    <s v="Aspiring actor Greg moves to Los Angeles with his strange friend Tommy, then agrees to star in his movie. Things start weird and get a lot weirder."/>
  </r>
  <r>
    <x v="1389"/>
    <x v="0"/>
    <x v="1389"/>
    <x v="1194"/>
    <s v="Alice Eve, Jack Davenport, Graham McTavish, Stan Walker, Richard O'Brien, Cohen Holloway, Stig Eldred, Emily Corcoran, Gillian MacGregor, Mikaela Ruegg"/>
    <x v="1"/>
    <s v="June 1, 2020"/>
    <x v="32"/>
    <s v="TV-14"/>
    <x v="12"/>
    <x v="1"/>
    <m/>
    <m/>
    <x v="1"/>
    <x v="32"/>
    <d v="2020-06-01T00:00:00"/>
    <x v="3"/>
    <s v="A well-to-do British woman must venture into New Zealand's wild and dangerous unknown when her baby son is kidnapped and held for ransom."/>
  </r>
  <r>
    <x v="1390"/>
    <x v="0"/>
    <x v="1390"/>
    <x v="1195"/>
    <s v="Juliet Doherty, Thomas Doherty, Jane Seymour, Harry Jarvis, Joshua Sinclair-Evans, Ace Bhatti, Desmond Richardson, Kika Markham"/>
    <x v="33"/>
    <s v="May 31, 2020"/>
    <x v="23"/>
    <s v="TV-14"/>
    <x v="3"/>
    <x v="1"/>
    <s v=" Music &amp; Musicals"/>
    <s v=" Romantic Movies"/>
    <x v="0"/>
    <x v="23"/>
    <d v="2020-05-31T00:00:00"/>
    <x v="4"/>
    <s v="A choreographer casts a contemporary dancer and a gifted pianist for a highly anticipated Broadway show as internal drama tries to steal the spotlight."/>
  </r>
  <r>
    <x v="1391"/>
    <x v="0"/>
    <x v="1391"/>
    <x v="1196"/>
    <s v="Ali Al Shehhi, Huda Al Ghanim, Muhammed Murshed, Yaser Alneyadi, Khaled Al-Nuaimi, Nasser Al-Dhahnani, Nawal Chamoun, Iman Husein"/>
    <x v="35"/>
    <s v="May 29, 2020"/>
    <x v="22"/>
    <s v="TV-PG"/>
    <x v="16"/>
    <x v="3"/>
    <s v=" Dramas"/>
    <s v=" International Movies"/>
    <x v="0"/>
    <x v="22"/>
    <d v="2020-05-29T00:00:00"/>
    <x v="4"/>
    <s v="Local rivals gear up to compete in a traditional game that tests their physical strength and endurance, but complications disrupt their training."/>
  </r>
  <r>
    <x v="1392"/>
    <x v="0"/>
    <x v="1392"/>
    <x v="1197"/>
    <s v="Kenny Sebastian"/>
    <x v="3"/>
    <s v="May 29, 2020"/>
    <x v="0"/>
    <s v="TV-MA"/>
    <x v="74"/>
    <x v="12"/>
    <m/>
    <m/>
    <x v="0"/>
    <x v="0"/>
    <d v="2020-05-29T00:00:00"/>
    <x v="4"/>
    <s v="Fusing his musical and stand-up chops, Kenny Sebastian gets analytical about frumpy footwear, flightless birds and his fear of not being funny enough."/>
  </r>
  <r>
    <x v="1393"/>
    <x v="0"/>
    <x v="1393"/>
    <x v="209"/>
    <s v="Nabila Ebeid, Mahmoud Hemeida, Hanan Turk, Hani Salama, Lebleba, Hassan Abdel Hamid, Ezzat Abou Aouf, Ahmed Fouad Selim, Amr Saad, Ahmad Wafiq"/>
    <x v="9"/>
    <s v="May 29, 2020"/>
    <x v="31"/>
    <s v="TV-MA"/>
    <x v="8"/>
    <x v="1"/>
    <s v=" International Movies"/>
    <s v=" Romantic Movies"/>
    <x v="1"/>
    <x v="31"/>
    <d v="2020-05-29T00:00:00"/>
    <x v="4"/>
    <s v="When a graduate student elopes with a plucky reporter, his wealthy, possessive mother connives with his militant brother-in-law to wreck the union."/>
  </r>
  <r>
    <x v="1394"/>
    <x v="0"/>
    <x v="1394"/>
    <x v="1198"/>
    <s v="Saeed Al-Sheryani, Yaser Alneyadi, Khaled Al-Nuaimi, Abdullah Al Hamiri, Abdullah Al-Ramsi, Muhammed Murshed, Meera Ali, Am Rashed, Amal Mohammed, Aisha Al Suwaidi"/>
    <x v="35"/>
    <s v="May 28, 2020"/>
    <x v="28"/>
    <s v="TV-14"/>
    <x v="113"/>
    <x v="3"/>
    <s v=" Horror Movies"/>
    <s v=" International Movies"/>
    <x v="1"/>
    <x v="28"/>
    <d v="2020-05-28T00:00:00"/>
    <x v="4"/>
    <s v="A guys' getaway to an isolated farm in the desert goes from fun to frightening when a mysterious guest crashes the party."/>
  </r>
  <r>
    <x v="1395"/>
    <x v="0"/>
    <x v="1395"/>
    <x v="1198"/>
    <s v="Mansour Al Felei, Saeed Al-Sheryani, Yaser Alneyadi, Khaled Al-Nuaimi, Abdullah Al Hamiri, Abdullah Al-Ramsi, Salama Almazrouei, Am Rashed, Aisha Al Suwaidi, Muhammed Murshed"/>
    <x v="35"/>
    <s v="May 28, 2020"/>
    <x v="25"/>
    <s v="TV-14"/>
    <x v="27"/>
    <x v="3"/>
    <s v=" Horror Movies"/>
    <s v=" International Movies"/>
    <x v="1"/>
    <x v="25"/>
    <d v="2020-05-28T00:00:00"/>
    <x v="4"/>
    <s v="After their haunting experience on a desert farm, a group of buddies escapes on a faraway getaway to seaside Fujairah â€” and right into more terror."/>
  </r>
  <r>
    <x v="1396"/>
    <x v="0"/>
    <x v="1396"/>
    <x v="1199"/>
    <s v="Luisana Lopilato, JoaquÃ­n Furriel, Rafael Ferro, Maite Lanata, Juan Manuel Guilera, Abel Ayala, SebastiÃ¡n Mogordoy, Delfina Chaves, Marita Ballesteros, Miriam Odorico"/>
    <x v="11"/>
    <s v="May 28, 2020"/>
    <x v="0"/>
    <s v="TV-MA"/>
    <x v="11"/>
    <x v="1"/>
    <s v=" International Movies"/>
    <s v=" Thrillers"/>
    <x v="0"/>
    <x v="0"/>
    <d v="2020-05-28T00:00:00"/>
    <x v="4"/>
    <s v="Police officer Pipa works on her first big case while simultaneously investigating her boss, who is suspected of murder. The prequel to &quot;Perdida&quot;."/>
  </r>
  <r>
    <x v="1397"/>
    <x v="0"/>
    <x v="1397"/>
    <x v="1200"/>
    <s v="Juan Daniel GarcÃ­a, Angelina Chen, Jonathan Espinoza, Coral Puente, Tania Alvarado, Fanny Tovar, Luis Leonardo Zapata, Yahir Alday, Leonardo Garza, Yocelin Coronado, Deyanira Coronado"/>
    <x v="17"/>
    <s v="May 27, 2020"/>
    <x v="23"/>
    <s v="TV-MA"/>
    <x v="51"/>
    <x v="1"/>
    <s v=" Independent Movies"/>
    <s v=" International Movies"/>
    <x v="0"/>
    <x v="23"/>
    <d v="2020-05-27T00:00:00"/>
    <x v="4"/>
    <s v="A terrible misunderstanding with a local gang sends 17-year-old Ulises, leader of a group hooked on cumbia music, across the border to save his life."/>
  </r>
  <r>
    <x v="1398"/>
    <x v="0"/>
    <x v="1398"/>
    <x v="1201"/>
    <s v="Hannah Gadsby"/>
    <x v="10"/>
    <s v="May 26, 2020"/>
    <x v="0"/>
    <s v="TV-MA"/>
    <x v="104"/>
    <x v="12"/>
    <m/>
    <m/>
    <x v="0"/>
    <x v="0"/>
    <d v="2020-05-26T00:00:00"/>
    <x v="4"/>
    <s v="Hannah Gadsby returns for her second special and digs deep into the complexities of popularity, identity and her most unusual dog park encounter."/>
  </r>
  <r>
    <x v="1399"/>
    <x v="0"/>
    <x v="1399"/>
    <x v="1202"/>
    <s v="LÃ¼ Yanting, Joseph, Han Mo, Chen Hao, LÃ¼ Qi, Zhang Jiaming, Yang Wei"/>
    <x v="4"/>
    <s v="May 25, 2020"/>
    <x v="23"/>
    <s v="TV-14"/>
    <x v="49"/>
    <x v="6"/>
    <s v=" Comedies"/>
    <s v=" International Movies"/>
    <x v="0"/>
    <x v="23"/>
    <d v="2020-05-25T00:00:00"/>
    <x v="4"/>
    <s v="Bound by a divine mandate, rebellious outcast Ne Zha grapples with his formidable powers and a destiny that would imperil his loved ones."/>
  </r>
  <r>
    <x v="1400"/>
    <x v="1"/>
    <x v="1400"/>
    <x v="1203"/>
    <s v="Melissa Benoist, Mehcad Brooks, Chyler Leigh, Jeremy Jordan, David Harewood, Calista Flockhart, Emma Tremblay, Adrian Pasdar, Katie McGrath, David St. Louis, Odette Annable, Floriana Lima, Erica Durance"/>
    <x v="0"/>
    <s v="May 25, 2020"/>
    <x v="23"/>
    <s v="TV-14"/>
    <x v="150"/>
    <x v="29"/>
    <s v=" TV Sci-Fi &amp; Fantasy"/>
    <m/>
    <x v="0"/>
    <x v="23"/>
    <d v="2020-05-25T00:00:00"/>
    <x v="4"/>
    <s v="To avert a disaster, Kara Danvers reveals her powers and true identity: She is Superman's cousin, now known as Supergirl, protector of National City."/>
  </r>
  <r>
    <x v="1401"/>
    <x v="0"/>
    <x v="1401"/>
    <x v="1204"/>
    <s v="Adam Sandler, LaKeith Stanfield, Kevin Garnett, Julia Fox, Idina Menzel, Eric Bogosian, Judd Hirsch, Abel Tesfaye"/>
    <x v="0"/>
    <s v="May 25, 2020"/>
    <x v="23"/>
    <s v="R"/>
    <x v="55"/>
    <x v="1"/>
    <s v=" Thrillers"/>
    <m/>
    <x v="0"/>
    <x v="23"/>
    <d v="2020-05-25T00:00:00"/>
    <x v="4"/>
    <s v="With his debts mounting and angry collectors closing in, a fast-talking New York City jeweler risks everything in hopes of staying afloat and alive."/>
  </r>
  <r>
    <x v="1402"/>
    <x v="0"/>
    <x v="1402"/>
    <x v="479"/>
    <s v="Rachel Amanda, Rio Dewanto, Shelia Dara, Donny Damara, Susan Bachtiar, Oka Antara, Niken Anjani, Ardhito Pramono"/>
    <x v="26"/>
    <s v="May 23, 2020"/>
    <x v="0"/>
    <s v="TV-G"/>
    <x v="28"/>
    <x v="1"/>
    <s v=" International Movies"/>
    <m/>
    <x v="0"/>
    <x v="0"/>
    <d v="2020-05-23T00:00:00"/>
    <x v="4"/>
    <s v="Harboring a deep secret, a seemingly happy family confronts the trauma of years past as a clash between generations threatens to separate them."/>
  </r>
  <r>
    <x v="1403"/>
    <x v="0"/>
    <x v="1403"/>
    <x v="211"/>
    <s v="Rano Karno, Cornelia Agatha, Maudy Koesnaedi, Suty Karno, Mandra Naih, Aminah Tjendrakasih, Rey Bong, Akhmad Zulhoir Mardia"/>
    <x v="26"/>
    <s v="May 23, 2020"/>
    <x v="0"/>
    <s v="TV-G"/>
    <x v="20"/>
    <x v="1"/>
    <s v=" International Movies"/>
    <s v=" Music &amp; Musicals"/>
    <x v="0"/>
    <x v="0"/>
    <d v="2020-05-23T00:00:00"/>
    <x v="4"/>
    <s v="Torn between reuniting with one family and leaving another behind, Doel must choose between the two women he loves."/>
  </r>
  <r>
    <x v="1404"/>
    <x v="0"/>
    <x v="1404"/>
    <x v="215"/>
    <s v="Swanky JKA, Kenneth Okonkwo, Ramsey Nouah, Enyinna Nwigwe, Nancy Isime, Shawn Faqua, Munachi Abii, Zulu Adigwe"/>
    <x v="7"/>
    <s v="May 22, 2020"/>
    <x v="23"/>
    <s v="TV-MA"/>
    <x v="91"/>
    <x v="4"/>
    <s v=" International Movies"/>
    <s v=" Thrillers"/>
    <x v="0"/>
    <x v="23"/>
    <d v="2020-05-22T00:00:00"/>
    <x v="4"/>
    <s v="Mentored by an enigmatic tycoon, an ambitious young man faces a crisis when his rise in power draws him deep into the occult."/>
  </r>
  <r>
    <x v="1405"/>
    <x v="0"/>
    <x v="1405"/>
    <x v="1205"/>
    <s v="Fumino Kimura, Rio Suzuki, Machiko Ono, Sota Shinohara, Kentaro Sakaguchi, Joe Odagiri, Min Tanaka"/>
    <x v="6"/>
    <s v="May 22, 2020"/>
    <x v="22"/>
    <s v="PG"/>
    <x v="125"/>
    <x v="27"/>
    <s v=" Children &amp; Family Movies"/>
    <m/>
    <x v="0"/>
    <x v="22"/>
    <d v="2020-05-22T00:00:00"/>
    <x v="4"/>
    <s v="Two underwater siblings surviving on their own. A boy with a serious egg allergy. A man invisible to the rest of society. Three short animated tales."/>
  </r>
  <r>
    <x v="1406"/>
    <x v="0"/>
    <x v="1406"/>
    <x v="1206"/>
    <s v="Issa Rae, Kumail Nanjiani, Paul Sparks, Anna Camp, Kyle Bornheimer, Nicholas X. Parsons, Andrene Ward-Hammond, Catherine Cohen, Barry Rothbart"/>
    <x v="0"/>
    <s v="May 22, 2020"/>
    <x v="0"/>
    <s v="R"/>
    <x v="67"/>
    <x v="6"/>
    <s v=" Comedies"/>
    <s v=" Romantic Movies"/>
    <x v="0"/>
    <x v="0"/>
    <d v="2020-05-22T00:00:00"/>
    <x v="4"/>
    <s v="When a couple in the fast lane to splitsville accidentally careens into a murder, they take off on a wild race to find the killer and clear their names."/>
  </r>
  <r>
    <x v="1407"/>
    <x v="1"/>
    <x v="1407"/>
    <x v="1207"/>
    <s v="Mike Smith, John Paul Tremblay, Robb Wells, John Dunsworth, Pat Roach, Cory Bowles, Jacob Rolfe, Tyrone Parsons, Sarah Dunsworth, Jeanna Harrison, Marguerite McNeil"/>
    <x v="12"/>
    <s v="May 22, 2020"/>
    <x v="0"/>
    <s v="TV-MA"/>
    <x v="61"/>
    <x v="31"/>
    <m/>
    <m/>
    <x v="0"/>
    <x v="0"/>
    <d v="2020-05-22T00:00:00"/>
    <x v="4"/>
    <s v="Nova Scotiaâ€™s favorite miscreants have always been super sketchy. Now, carrying on from the Season 12 finale, the boys have become complete cartoons."/>
  </r>
  <r>
    <x v="1408"/>
    <x v="0"/>
    <x v="1408"/>
    <x v="1120"/>
    <s v="Adipati Dolken, Vanesha Prescilla, Rendi Jhon, Beby Tsabina, Denira Wiraguna, Refal Hady, Diandra Agatha, Sari Nila"/>
    <x v="26"/>
    <s v="May 21, 2020"/>
    <x v="22"/>
    <s v="TV-G"/>
    <x v="19"/>
    <x v="1"/>
    <s v=" International Movies"/>
    <s v=" Romantic Movies"/>
    <x v="0"/>
    <x v="22"/>
    <d v="2020-05-21T00:00:00"/>
    <x v="4"/>
    <s v="Pining for his high school crush for years, a young man puts up his best efforts to move out of the friend zone until she reveals she's getting married."/>
  </r>
  <r>
    <x v="1409"/>
    <x v="0"/>
    <x v="1409"/>
    <x v="1208"/>
    <s v="Abdulhussain Abdulredah, Ghanem Al-Saleh, Mariam Al-Ghadban, Dawood Hussain, Entesar Alsharah, Mohamed Gaber"/>
    <x v="28"/>
    <s v="May 21, 2020"/>
    <x v="47"/>
    <s v="TV-14"/>
    <x v="152"/>
    <x v="3"/>
    <s v=" Dramas"/>
    <s v=" International Movies"/>
    <x v="1"/>
    <x v="47"/>
    <d v="2020-05-21T00:00:00"/>
    <x v="4"/>
    <s v="In this satirical play, a wealthy Kuwaiti businessman travels to London for pleasure and encounters a host of eccentric characters."/>
  </r>
  <r>
    <x v="1410"/>
    <x v="0"/>
    <x v="1410"/>
    <x v="1209"/>
    <s v="Loretto Bernal, Natalia Valdebenito, Alison Mandel, MatÃ­as Assler, CristiÃ¡n Riquelme, Diego Casanueva, Samuel GonzÃ¡lez, Consuelo Holzapfel, Esteban Rojas, Amanda MÃ¼ller"/>
    <x v="47"/>
    <s v="May 21, 2020"/>
    <x v="23"/>
    <s v="TV-14"/>
    <x v="12"/>
    <x v="3"/>
    <s v=" International Movies"/>
    <s v=" Romantic Movies"/>
    <x v="0"/>
    <x v="23"/>
    <d v="2020-05-21T00:00:00"/>
    <x v="4"/>
    <s v="A trio of best friends â€” a carefree bachelorette, a passionate mom and a perfectionist girlfriend â€” try to spice up their sex lives with their partners."/>
  </r>
  <r>
    <x v="1411"/>
    <x v="0"/>
    <x v="1411"/>
    <x v="1210"/>
    <s v="Said Saleh, Hassan Moustafa, Ahmed Zaki, Younes Shalabi, Nadia Shukri, Karima Mokhtar"/>
    <x v="27"/>
    <s v="May 21, 2020"/>
    <x v="50"/>
    <s v="TV-14"/>
    <x v="153"/>
    <x v="3"/>
    <s v=" Dramas"/>
    <s v=" International Movies"/>
    <x v="1"/>
    <x v="50"/>
    <d v="2020-05-21T00:00:00"/>
    <x v="4"/>
    <s v="Hoping to prevent their father from skipping town with his mistress, four rowdy siblings resort to absurd measures to stop him."/>
  </r>
  <r>
    <x v="1412"/>
    <x v="0"/>
    <x v="1412"/>
    <x v="1211"/>
    <s v="Samir Ghanem, George Sidhum, Sherine, Nagah El-Mogui"/>
    <x v="27"/>
    <s v="May 21, 2020"/>
    <x v="47"/>
    <s v="TV-14"/>
    <x v="154"/>
    <x v="3"/>
    <s v=" International Movies"/>
    <s v=" Romantic Movies"/>
    <x v="1"/>
    <x v="47"/>
    <d v="2020-05-21T00:00:00"/>
    <x v="4"/>
    <s v="Hailing from different classes, a young man and his wife try to find their version of happily married when both yearn to leave their old lives behind."/>
  </r>
  <r>
    <x v="1413"/>
    <x v="0"/>
    <x v="1413"/>
    <x v="1212"/>
    <s v="Suhair El-Babili, Adel Emam, Saeed Saleh, Younes Shalabi, Hadi El-Gayyar, Ahmad Zaki, Hassan Moustafa"/>
    <x v="27"/>
    <s v="May 21, 2020"/>
    <x v="55"/>
    <s v="TV-14"/>
    <x v="155"/>
    <x v="3"/>
    <s v=" Dramas"/>
    <s v=" International Movies"/>
    <x v="1"/>
    <x v="55"/>
    <d v="2020-05-21T00:00:00"/>
    <x v="4"/>
    <s v="A high school teacher volunteers to transform five notorious misfits into model students â€” and has unintended results."/>
  </r>
  <r>
    <x v="1414"/>
    <x v="0"/>
    <x v="1414"/>
    <x v="1213"/>
    <s v="Adel Imam, Nahed Gabr, Omar El-Hariri, Nazim Sharawy, Badr Nofal, Saeed Tarabeek, Hala Fakher, Samir Waley Eldein, Sami Gawhar, Shawqi Shamekh, Nasr Seif"/>
    <x v="27"/>
    <s v="May 21, 2020"/>
    <x v="43"/>
    <s v="TV-PG"/>
    <x v="140"/>
    <x v="3"/>
    <s v=" International Movies"/>
    <m/>
    <x v="1"/>
    <x v="43"/>
    <d v="2020-05-21T00:00:00"/>
    <x v="4"/>
    <s v="Pressured by cops into testifying as an eyewitness to a neighbor's murder, a children's TV host takes on a new persona after the trial."/>
  </r>
  <r>
    <x v="1415"/>
    <x v="0"/>
    <x v="1415"/>
    <x v="1214"/>
    <s v="Omoni Oboli, Sam Sarpong, Terri Oliver, Colin Paradine, Mark Cassius"/>
    <x v="12"/>
    <s v="May 20, 2020"/>
    <x v="4"/>
    <s v="TV-MA"/>
    <x v="7"/>
    <x v="1"/>
    <s v=" International Movies"/>
    <m/>
    <x v="1"/>
    <x v="4"/>
    <d v="2020-05-20T00:00:00"/>
    <x v="4"/>
    <s v="A Nigerian couple living in the U.S. face agonizing fallout when they defy deportation orders with the hopes of giving their unborn child citizenship."/>
  </r>
  <r>
    <x v="1416"/>
    <x v="0"/>
    <x v="1416"/>
    <x v="1215"/>
    <s v="Ben Platt"/>
    <x v="0"/>
    <s v="May 20, 2020"/>
    <x v="0"/>
    <s v="TV-PG"/>
    <x v="22"/>
    <x v="24"/>
    <m/>
    <m/>
    <x v="0"/>
    <x v="0"/>
    <d v="2020-05-20T00:00:00"/>
    <x v="4"/>
    <s v="Backed by a full band and a ready wit, actor Ben Platt opens up a very personal songbook onstage â€”numbers from his debut LP, &quot;Sing to Me Instead.â€"/>
  </r>
  <r>
    <x v="1417"/>
    <x v="0"/>
    <x v="1417"/>
    <x v="1216"/>
    <s v="Jessica Sula, Lucien Laviscount, Ntonga Mwanza, Naomi Ryan, Danielle Vitalis, Lauren Johns, Tosin Cole, Savannah Gordon-Liburd, Modupe Adeyeye"/>
    <x v="1"/>
    <s v="May 20, 2020"/>
    <x v="28"/>
    <s v="TV-MA"/>
    <x v="32"/>
    <x v="1"/>
    <s v=" Independent Movies"/>
    <m/>
    <x v="1"/>
    <x v="28"/>
    <d v="2020-05-20T00:00:00"/>
    <x v="4"/>
    <s v="New to London, a naive and desperate teenager tries to fit in but instead becomes tragically implicated in a merciless world of gang violence."/>
  </r>
  <r>
    <x v="1418"/>
    <x v="0"/>
    <x v="1418"/>
    <x v="611"/>
    <s v="Salli Richardson-Whitfield, Michole Briana White, Omari Hardwick, Tracie Thoms, Dijon Talton, Damone Roberts, Blair Underwood, Beverly Todd"/>
    <x v="0"/>
    <s v="May 20, 2020"/>
    <x v="4"/>
    <s v="TV-14"/>
    <x v="27"/>
    <x v="1"/>
    <s v=" Independent Movies"/>
    <s v=" Romantic Movies"/>
    <x v="1"/>
    <x v="4"/>
    <d v="2020-05-20T00:00:00"/>
    <x v="4"/>
    <s v="Devastated after her aunt dies, Maye moves out of the home they shared and copes with her grief, yet finds comfort in the kindness of other mourners."/>
  </r>
  <r>
    <x v="1419"/>
    <x v="0"/>
    <x v="1419"/>
    <x v="1217"/>
    <s v="Gustavo Egelhaaf, Alejandro SuÃ¡rez, BÃ¡rbara de Regil, Mauricio ArgÃ¼elles, CÃ©sar RodrÃ­guez, Fernando Becerril, Anna Carreiro, Carlos MacÃ­as, JosÃ© Sefami, Raquel Garza"/>
    <x v="17"/>
    <s v="May 20, 2020"/>
    <x v="0"/>
    <s v="TV-MA"/>
    <x v="32"/>
    <x v="3"/>
    <s v=" International Movies"/>
    <m/>
    <x v="0"/>
    <x v="0"/>
    <d v="2020-05-20T00:00:00"/>
    <x v="4"/>
    <s v="When Omar's grandfather forces him to get a job at a tech company in Mexico City, he meets a quirky ensemble of nine-to-fivers ... and some nemeses."/>
  </r>
  <r>
    <x v="1420"/>
    <x v="0"/>
    <x v="1420"/>
    <x v="1218"/>
    <s v="Yashaswini Dayama, Karanvir Malhotra, Abhay Deol, Priyanka Bose, Monica Dogra, Sulabha Arya, Manu Rishi Chadha, Ananya Melkote"/>
    <x v="3"/>
    <s v="May 20, 2020"/>
    <x v="0"/>
    <s v="TV-MA"/>
    <x v="26"/>
    <x v="3"/>
    <s v=" Dramas"/>
    <s v=" Independent Movies"/>
    <x v="0"/>
    <x v="0"/>
    <d v="2020-05-20T00:00:00"/>
    <x v="4"/>
    <s v="When two unlikely friends play hooky from school, accidental encounters and otherworldly events turn their day into a whimsical coming-of-age journey."/>
  </r>
  <r>
    <x v="1421"/>
    <x v="0"/>
    <x v="1421"/>
    <x v="1219"/>
    <s v="Mohamed Henedi, Donia Samir Ghanim, Hassan Hosny, Fadia Abdel Ghany, Alaa Morsy, Lotfy Labib, Nabil Issa, Hatem Jamel, Alaa Zinhom, Hala Sarhan"/>
    <x v="27"/>
    <s v="May 19, 2020"/>
    <x v="21"/>
    <s v="TV-PG"/>
    <x v="44"/>
    <x v="3"/>
    <s v=" International Movies"/>
    <m/>
    <x v="1"/>
    <x v="21"/>
    <d v="2020-05-19T00:00:00"/>
    <x v="4"/>
    <s v="A musician's marriage proposal to his girlfriend is denied by her mother, whose affinity for magic begins to meddle in their relationship even more."/>
  </r>
  <r>
    <x v="1422"/>
    <x v="0"/>
    <x v="1422"/>
    <x v="1187"/>
    <s v="Karim Abdel Aziz, Mona Zaki, Sherif Mounir, Entsar, Salem Klass, Sabri Abdulmonem, Kinda Alloush, Yasser Ali Maher, Kamal Suliman, Jerjes Jbara"/>
    <x v="27"/>
    <s v="May 19, 2020"/>
    <x v="18"/>
    <s v="TV-14"/>
    <x v="40"/>
    <x v="6"/>
    <s v=" International Movies"/>
    <m/>
    <x v="1"/>
    <x v="18"/>
    <d v="2020-05-19T00:00:00"/>
    <x v="4"/>
    <s v="After her husband reveals he's an undercover Mossad agent, an Egyptian woman and their children are taken to Israel, prompting an urgent rescue mission."/>
  </r>
  <r>
    <x v="1423"/>
    <x v="0"/>
    <x v="1423"/>
    <x v="1220"/>
    <s v="Yousra, Mai Ezz El-Din, Ezzat Abou Aouf, Mohamed Nour"/>
    <x v="27"/>
    <s v="May 19, 2020"/>
    <x v="11"/>
    <s v="TV-14"/>
    <x v="9"/>
    <x v="3"/>
    <s v=" International Movies"/>
    <s v=" Romantic Movies"/>
    <x v="1"/>
    <x v="11"/>
    <d v="2020-05-19T00:00:00"/>
    <x v="4"/>
    <s v="A woman ends up working at the same nightclub as her sonâ€™s girlfriend â€” who she doesnâ€™t like â€” and tries to break up their relationship."/>
  </r>
  <r>
    <x v="1424"/>
    <x v="0"/>
    <x v="1424"/>
    <x v="1221"/>
    <s v="Mohamed Saad, Hassan Hosny, Ragaa Al-Geddawy, Yasmin Abdulaziz, Alaa Morsy"/>
    <x v="27"/>
    <s v="May 19, 2020"/>
    <x v="19"/>
    <s v="TV-14"/>
    <x v="53"/>
    <x v="3"/>
    <s v=" International Movies"/>
    <m/>
    <x v="1"/>
    <x v="19"/>
    <d v="2020-05-19T00:00:00"/>
    <x v="4"/>
    <s v="After electrocution leaves a wealthy man brain-damaged, his money-hungry aunt and uncle try to con him by marrying him off to a fake relative."/>
  </r>
  <r>
    <x v="1425"/>
    <x v="0"/>
    <x v="1425"/>
    <x v="1222"/>
    <s v="Mai Ezz El-Din, Khaled Abol Naga, Hassan Hosny, Marwa Abdel Monem, Moustafa Haridy, Nahla Zaki, Ezzat Abou Aouf, Reda Hamed, Muhammad Qishta"/>
    <x v="27"/>
    <s v="May 19, 2020"/>
    <x v="17"/>
    <s v="TV-PG"/>
    <x v="20"/>
    <x v="3"/>
    <s v=" International Movies"/>
    <m/>
    <x v="1"/>
    <x v="17"/>
    <d v="2020-05-19T00:00:00"/>
    <x v="4"/>
    <s v="After undergoing hypnosis, Ramez finally meets the woman of his dreams â€” but his vision of her appearance doesn't quite match up with reality."/>
  </r>
  <r>
    <x v="1426"/>
    <x v="0"/>
    <x v="1426"/>
    <x v="1222"/>
    <s v="Tamer Hosny, Mai Ezz El-Din, Ezzat Abou Aouf, Marwa Abdel Monem, Hussien Elgohary, Mirhan, Maysara"/>
    <x v="27"/>
    <s v="May 19, 2020"/>
    <x v="18"/>
    <s v="TV-14"/>
    <x v="43"/>
    <x v="3"/>
    <s v=" International Movies"/>
    <m/>
    <x v="1"/>
    <x v="18"/>
    <d v="2020-05-19T00:00:00"/>
    <x v="4"/>
    <s v="Now parents, Omar and Salma hit some obstacles while raising their two children and staying in love after the honeymoon ends."/>
  </r>
  <r>
    <x v="1427"/>
    <x v="1"/>
    <x v="1427"/>
    <x v="1223"/>
    <s v="Patton Oswalt, Bob Rubin"/>
    <x v="0"/>
    <s v="May 19, 2020"/>
    <x v="0"/>
    <s v="TV-MA"/>
    <x v="54"/>
    <x v="25"/>
    <s v=" TV Comedies"/>
    <m/>
    <x v="0"/>
    <x v="0"/>
    <d v="2020-05-19T00:00:00"/>
    <x v="4"/>
    <s v="Turning 50. Finding love again. Buying a house. Experiencing existential dread at Denny's. Life comes at Patton Oswalt fast in this stand-up special."/>
  </r>
  <r>
    <x v="1428"/>
    <x v="0"/>
    <x v="1428"/>
    <x v="1182"/>
    <s v="Ahmed Helmy, Nour, Majdi Kamel, Khaled El Sawy, Mais Hamdan, Moataza Abdel Sabour, Youssef Dawood, Youssef Fawzy, Mohamed Sharaf, Osama Munir"/>
    <x v="27"/>
    <s v="May 19, 2020"/>
    <x v="21"/>
    <s v="TV-14"/>
    <x v="49"/>
    <x v="3"/>
    <s v=" International Movies"/>
    <s v=" Romantic Movies"/>
    <x v="1"/>
    <x v="21"/>
    <d v="2020-05-19T00:00:00"/>
    <x v="4"/>
    <s v="Asked by his boss to share a woman's personal information, a mobile phone sales rep falls in love with the target whose data he's stealing."/>
  </r>
  <r>
    <x v="1429"/>
    <x v="0"/>
    <x v="1429"/>
    <x v="1221"/>
    <s v="Ahmed Helmy, Yasmin Abdulaziz, Mahmoud Abdel Moghny, Lotfy Labib, Soad Nasr, Rico, Ahmed Rateb, Youssef Eid"/>
    <x v="27"/>
    <s v="May 19, 2020"/>
    <x v="15"/>
    <s v="TV-14"/>
    <x v="51"/>
    <x v="3"/>
    <s v=" International Movies"/>
    <m/>
    <x v="1"/>
    <x v="15"/>
    <d v="2020-05-19T00:00:00"/>
    <x v="4"/>
    <s v="A wedding singer and his friends try to prove his innocence after he's accused of murder, a situation threatening his own marriage plans."/>
  </r>
  <r>
    <x v="1430"/>
    <x v="0"/>
    <x v="1430"/>
    <x v="1224"/>
    <s v="Reem Abdullah, Waad Mohammed, Abdullrahman Al Gohani, Ahd, Sultan Al Assaf, Alanoud Sajini, Rafa Al Sanea, Dana Abdullilah"/>
    <x v="24"/>
    <s v="May 19, 2020"/>
    <x v="11"/>
    <s v="PG"/>
    <x v="20"/>
    <x v="1"/>
    <s v=" Independent Movies"/>
    <s v=" International Movies"/>
    <x v="1"/>
    <x v="11"/>
    <d v="2020-05-19T00:00:00"/>
    <x v="4"/>
    <s v="A persistent 10-year-old wishes for a new bicycle so she can beat her friend (a boy) in a race. But it's going to take some ingenuity to get one."/>
  </r>
  <r>
    <x v="1431"/>
    <x v="0"/>
    <x v="1431"/>
    <x v="1185"/>
    <s v="Ahmed Helmy, Yasmin Abdulaziz, Hassan Hosny, Hasan Kami"/>
    <x v="27"/>
    <s v="May 19, 2020"/>
    <x v="20"/>
    <s v="TV-PG"/>
    <x v="42"/>
    <x v="3"/>
    <s v=" International Movies"/>
    <s v=" Romantic Movies"/>
    <x v="1"/>
    <x v="20"/>
    <d v="2020-05-19T00:00:00"/>
    <x v="4"/>
    <s v="An unqualified young man has his work cut out for him when he is hired as a rich girlâ€™s bodyguard to keep her from the boyfriend her dad disapproves of."/>
  </r>
  <r>
    <x v="1432"/>
    <x v="0"/>
    <x v="1432"/>
    <x v="1225"/>
    <s v="Rita Dominic, Joke Silva, Ngozi Nwosu, Kiki Omeili, Kalu Ikeagwu, Emmanuel Essien, Saidi Balogun"/>
    <x v="7"/>
    <s v="May 18, 2020"/>
    <x v="23"/>
    <s v="TV-14"/>
    <x v="44"/>
    <x v="1"/>
    <s v=" International Movies"/>
    <m/>
    <x v="0"/>
    <x v="23"/>
    <d v="2020-05-18T00:00:00"/>
    <x v="4"/>
    <s v="A terrifying home invasion shatters a couple's happy family life and brings their marriage to the brink as painful fallout unfolds."/>
  </r>
  <r>
    <x v="1433"/>
    <x v="0"/>
    <x v="1433"/>
    <x v="1226"/>
    <s v="Mohamed El Hemaly, Abdulla Al-khudr, Ghadeer Zayid, Heba El Dorry, Abdulaziz Al-mesallam, Meshal Al-farhan, Meshal Al-Mujibel, Ibrahim Al-Sheikhly, Souad al-Husseini, Soliman Elyassin"/>
    <x v="28"/>
    <s v="May 17, 2020"/>
    <x v="23"/>
    <s v="TV-MA"/>
    <x v="7"/>
    <x v="6"/>
    <s v=" Comedies"/>
    <s v=" International Movies"/>
    <x v="0"/>
    <x v="23"/>
    <d v="2020-05-17T00:00:00"/>
    <x v="4"/>
    <s v="A wrongly accused man is pursued by a dogged investigator in this action-comedy featuring car chases, dark humor and more than a few vampires."/>
  </r>
  <r>
    <x v="1434"/>
    <x v="0"/>
    <x v="1434"/>
    <x v="1227"/>
    <s v="Farah Shaer, Jean Paul Hage, Samira Sarkis, Jenny Gebara, Laeticia Semaan, Nadim Abou Samra, Hussein Hijazi, Ghassan Chemali"/>
    <x v="32"/>
    <s v="May 15, 2020"/>
    <x v="6"/>
    <s v="TV-MA"/>
    <x v="13"/>
    <x v="1"/>
    <s v=" International Movies"/>
    <m/>
    <x v="1"/>
    <x v="6"/>
    <d v="2020-05-15T00:00:00"/>
    <x v="4"/>
    <s v="From long resentments to deep secrets, an overdue family reunion erupts with drama when the matriarch makes a disturbing discovery."/>
  </r>
  <r>
    <x v="1435"/>
    <x v="0"/>
    <x v="1435"/>
    <x v="1228"/>
    <s v="Quim GutiÃ©rrez, Natalia Tena, Alfonso Bassave, Alba Ribas, Patricia Vico, Ernesto Alterio"/>
    <x v="8"/>
    <s v="May 15, 2020"/>
    <x v="23"/>
    <s v="TV-MA"/>
    <x v="17"/>
    <x v="3"/>
    <s v=" International Movies"/>
    <s v=" Romantic Movies"/>
    <x v="0"/>
    <x v="23"/>
    <d v="2020-05-15T00:00:00"/>
    <x v="4"/>
    <s v="After Marcos is dumped by his girlfriend, he attempts to reinvent himself as a modern man with the help of a childhood friend and an online guru."/>
  </r>
  <r>
    <x v="1436"/>
    <x v="1"/>
    <x v="1436"/>
    <x v="875"/>
    <s v="Eric Cantona, Suzanne ClÃ©ment, Alex Lutz, Gustave Kervern, Alice de Lencquesaing, Louise Coldefy, Nicolas Martinez, Adama Niane"/>
    <x v="9"/>
    <s v="May 15, 2020"/>
    <x v="0"/>
    <s v="TV-MA"/>
    <x v="54"/>
    <x v="10"/>
    <s v=" International TV Shows"/>
    <s v=" TV Dramas"/>
    <x v="0"/>
    <x v="0"/>
    <d v="2020-05-15T00:00:00"/>
    <x v="4"/>
    <s v="Alain Delambre, unemployed and 57, is lured by an attractive job opening. But things get ugly when he realizes heâ€™s a pawn in a cruel corporate game."/>
  </r>
  <r>
    <x v="1437"/>
    <x v="1"/>
    <x v="1437"/>
    <x v="1229"/>
    <s v="Numthip Jongrachatawiboon, Vorarit Fuangarom, Bhumibhat Thavornsiri, Thanongsak Suphakan, Kanjanaporn Plodpai, Tosatid Darnkhuntod, Boonsong Nakphoo, Arachaporn Pokinpakorn, Annita Sarucha, Chidsanupong Sakulnuntipat, Nisawan Silpapearsue, Porntip Tipsiri, Thana Srisuke"/>
    <x v="25"/>
    <s v="May 15, 2020"/>
    <x v="0"/>
    <s v="TV-MA"/>
    <x v="54"/>
    <x v="10"/>
    <s v=" International TV Shows"/>
    <s v=" TV Dramas"/>
    <x v="0"/>
    <x v="0"/>
    <d v="2020-05-15T00:00:00"/>
    <x v="4"/>
    <s v="A motivational speaker about to divorce her abusive husband wakes up from a wild party one morning to find a dead body."/>
  </r>
  <r>
    <x v="1438"/>
    <x v="0"/>
    <x v="1438"/>
    <x v="569"/>
    <s v="Vanesha Prescilla, Iqbaal Ramadhan, Debo Andryos, Giulio Parengkuan, Omara Esteghlal, Yoriko Angeline, Zulfa Maharani, Brandon Salim"/>
    <x v="26"/>
    <s v="May 14, 2020"/>
    <x v="22"/>
    <s v="TV-14"/>
    <x v="42"/>
    <x v="1"/>
    <s v=" International Movies"/>
    <s v=" Romantic Movies"/>
    <x v="0"/>
    <x v="22"/>
    <d v="2020-05-14T00:00:00"/>
    <x v="4"/>
    <s v="At a Bandung high school, charming and rebellious Dilan vies for the affections of shy new student Milea."/>
  </r>
  <r>
    <x v="1439"/>
    <x v="0"/>
    <x v="1439"/>
    <x v="569"/>
    <s v="Iqbaal Ramadhan, Vanesha Prescilla, Ira Wibowo, Bucek Depp, Happy Salma, Farhan, Maudy Koesnaedi, Jerome Kurnia"/>
    <x v="26"/>
    <s v="May 14, 2020"/>
    <x v="23"/>
    <s v="TV-14"/>
    <x v="33"/>
    <x v="1"/>
    <s v=" International Movies"/>
    <s v=" Romantic Movies"/>
    <x v="0"/>
    <x v="23"/>
    <d v="2020-05-14T00:00:00"/>
    <x v="4"/>
    <s v="Dilan's involvement in the motorbike gang imperils his relationship with Milea, whose distant relative returns from Belgium."/>
  </r>
  <r>
    <x v="1440"/>
    <x v="0"/>
    <x v="1440"/>
    <x v="1230"/>
    <s v="AlMulla AbdulRahman, Mansour Al Felei, Abdullah Bin Heider, Alhamadi Hamad, Alzaabi Matar, AlBloushi Mayed, Althogali Saif, Alaa Shakir"/>
    <x v="35"/>
    <s v="May 14, 2020"/>
    <x v="22"/>
    <s v="TV-G"/>
    <x v="42"/>
    <x v="8"/>
    <s v=" Dramas"/>
    <s v=" International Movies"/>
    <x v="0"/>
    <x v="22"/>
    <d v="2020-05-14T00:00:00"/>
    <x v="4"/>
    <s v="Inspired by his idol Omar Abdulrahman, a young boy navigates obstacles as he chases his dream of becoming a professional soccer player."/>
  </r>
  <r>
    <x v="1441"/>
    <x v="0"/>
    <x v="1441"/>
    <x v="1231"/>
    <s v="Anil Kapoor, Aditya Roy Kapur, Disha Patani, Kunal Khemu, Makrand Deshpande, Vatsal Seth, Amruta Khanvilkar, Shaad Randhawa"/>
    <x v="3"/>
    <s v="May 14, 2020"/>
    <x v="0"/>
    <s v="TV-MA"/>
    <x v="75"/>
    <x v="6"/>
    <s v=" International Movies"/>
    <s v=" Romantic Movies"/>
    <x v="0"/>
    <x v="0"/>
    <d v="2020-05-14T00:00:00"/>
    <x v="4"/>
    <s v="Years after a police encounter separates him from his lover, an angry young man goes on a killing spree, with an equally vengeful cop on his heels."/>
  </r>
  <r>
    <x v="1442"/>
    <x v="0"/>
    <x v="1442"/>
    <x v="113"/>
    <s v="Diana Lein, Irving PeÃ±a, CÃ©sar Romero, CÃ©sar Ramos, Giovanna ZacarÃ­as, MÃ³nica Del Carmen, RocÃ­o Verdejo, ItatÃ­ Cantoral"/>
    <x v="17"/>
    <s v="May 14, 2020"/>
    <x v="22"/>
    <s v="TV-MA"/>
    <x v="156"/>
    <x v="1"/>
    <s v=" Independent Movies"/>
    <s v=" International Movies"/>
    <x v="0"/>
    <x v="22"/>
    <d v="2020-05-14T00:00:00"/>
    <x v="4"/>
    <s v="Armed with a thirst for revenge, a vigilante makes justice her business after being hired by various women to seduce and humiliate their rapists."/>
  </r>
  <r>
    <x v="1443"/>
    <x v="0"/>
    <x v="1443"/>
    <x v="1232"/>
    <s v="Jamal Ibrahim, Jemima Osunde, Charles Etubiebi, Jude Chukwuka, Chris Iheuwa, Kehinde Fasuyi"/>
    <x v="7"/>
    <s v="May 14, 2020"/>
    <x v="22"/>
    <s v="TV-14"/>
    <x v="145"/>
    <x v="15"/>
    <s v=" Thrillers"/>
    <m/>
    <x v="0"/>
    <x v="22"/>
    <d v="2020-05-14T00:00:00"/>
    <x v="4"/>
    <s v="A teen criminal and a young sex worker forge an unlikely alliance during a night that forces them to confront painful pasts and crises of conscience."/>
  </r>
  <r>
    <x v="1444"/>
    <x v="0"/>
    <x v="1444"/>
    <x v="1233"/>
    <s v="Abdulmohsen Al-Qaffas, Jamal Alradhan, Jassim Al Nabhan, Layla Abdullah, Khaled Al-Buraiki"/>
    <x v="28"/>
    <s v="May 14, 2020"/>
    <x v="22"/>
    <s v="TV-PG"/>
    <x v="86"/>
    <x v="3"/>
    <s v=" Dramas"/>
    <s v=" International Movies"/>
    <x v="0"/>
    <x v="22"/>
    <d v="2020-05-14T00:00:00"/>
    <x v="4"/>
    <s v="A socially conscious film director struggles with his career as he faces numerous obstacles, including his social media-friendly significant other."/>
  </r>
  <r>
    <x v="1445"/>
    <x v="0"/>
    <x v="1445"/>
    <x v="1234"/>
    <s v="William Hurt"/>
    <x v="3"/>
    <s v="May 13, 2020"/>
    <x v="11"/>
    <s v="TV-14"/>
    <x v="23"/>
    <x v="0"/>
    <s v=" International Movies"/>
    <m/>
    <x v="1"/>
    <x v="11"/>
    <d v="2020-05-13T00:00:00"/>
    <x v="4"/>
    <s v="Dylan Mohan Gray examines Africa's AIDS crisis and activists' battle with pharmaceutical companies to make life-saving HIV drugs more affordable."/>
  </r>
  <r>
    <x v="1446"/>
    <x v="0"/>
    <x v="1446"/>
    <x v="1036"/>
    <s v="David Spade, Lauren Lapkus, Nick Swardson, Geoff Pierson, Jackie Sandler, Sarah Chalke, Rob Schneider, Chris Witaske, Joe Anoa'i, Molly Sims"/>
    <x v="0"/>
    <s v="May 13, 2020"/>
    <x v="0"/>
    <s v="TV-MA"/>
    <x v="0"/>
    <x v="3"/>
    <s v=" Romantic Movies"/>
    <m/>
    <x v="0"/>
    <x v="0"/>
    <d v="2020-05-13T00:00:00"/>
    <x v="4"/>
    <s v="Tim thinks he's invited the woman of his dreams on a work retreat to Hawaii, realizing too late he mistakenly texted someone from a nightmare blind date."/>
  </r>
  <r>
    <x v="1447"/>
    <x v="0"/>
    <x v="1447"/>
    <x v="1235"/>
    <s v="Khalifa Albhri, Neven Madi, Talal Mahmood, Sawsan Saad, Fatma Hassan"/>
    <x v="35"/>
    <s v="May 12, 2020"/>
    <x v="23"/>
    <s v="TV-14"/>
    <x v="8"/>
    <x v="1"/>
    <s v=" International Movies"/>
    <s v=" Romantic Movies"/>
    <x v="0"/>
    <x v="23"/>
    <d v="2020-05-12T00:00:00"/>
    <x v="4"/>
    <s v="Drugs and addiction endanger the love â€” and lives â€” of two childhood sweethearts struggling to survive the perils of a precarious world."/>
  </r>
  <r>
    <x v="1448"/>
    <x v="0"/>
    <x v="1448"/>
    <x v="1236"/>
    <s v="Ellie Kemper, Jane Krakowski, Tituss Burgess, Carol Kane, Jon Hamm, Daniel Radcliffe, Lauren Adams, Sara Chase, Sol Miranda, Amy Sedaris, Mike Carlsen, Dylan Gelula, Chris Parnell, Heidi Gardner, Jack McBrayer, Zak Orth, Fred Armisen, Johnny Knoxville"/>
    <x v="0"/>
    <s v="May 12, 2020"/>
    <x v="0"/>
    <s v="TV-14"/>
    <x v="157"/>
    <x v="3"/>
    <m/>
    <m/>
    <x v="0"/>
    <x v="0"/>
    <d v="2020-05-12T00:00:00"/>
    <x v="4"/>
    <s v="It's an interactive Kimmy special! Kimmy's getting married, but first she has to foil the Reverend's evil plot. It's your move: What should she do next?"/>
  </r>
  <r>
    <x v="1449"/>
    <x v="0"/>
    <x v="1449"/>
    <x v="1237"/>
    <s v="Akshay Kumar, Aishwarya Rai Bachchan, Om Puri, Kiron Kher, Neha Dhupia, Rannvijay Singh, Aditya Roy Kapur, Sudeepa Singh, Randhir Kapoor, Rajpal Yadav"/>
    <x v="3"/>
    <s v="May 11, 2020"/>
    <x v="4"/>
    <s v="TV-PG"/>
    <x v="52"/>
    <x v="8"/>
    <s v=" Comedies"/>
    <s v=" International Movies"/>
    <x v="1"/>
    <x v="4"/>
    <d v="2020-05-11T00:00:00"/>
    <x v="4"/>
    <s v="Sick of his parentsâ€™ constant squabbling, a young man travels back in time to the onset of their romance, with plans to set them up for marital bliss."/>
  </r>
  <r>
    <x v="1450"/>
    <x v="0"/>
    <x v="1450"/>
    <x v="854"/>
    <s v="Aamir Khan, Salman Khan, Raveena Tandon, Karisma Kapoor, Paresh Rawal, Mehmood, Deven Verma, Jagdeep, Shakti Kapoor"/>
    <x v="3"/>
    <s v="May 11, 2020"/>
    <x v="24"/>
    <s v="TV-14"/>
    <x v="158"/>
    <x v="6"/>
    <s v=" Comedies"/>
    <s v=" Cult Movies"/>
    <x v="1"/>
    <x v="24"/>
    <d v="2020-05-11T00:00:00"/>
    <x v="4"/>
    <s v="Broke and with no concrete plans for the future, two young men discover that a stunning heiress lives nearby and try to charm her into marriage."/>
  </r>
  <r>
    <x v="1451"/>
    <x v="0"/>
    <x v="1451"/>
    <x v="1238"/>
    <s v="Nick Offerman, Adam Scott"/>
    <x v="0"/>
    <s v="May 11, 2020"/>
    <x v="0"/>
    <s v="TV-MA"/>
    <x v="45"/>
    <x v="0"/>
    <m/>
    <m/>
    <x v="0"/>
    <x v="0"/>
    <d v="2020-05-11T00:00:00"/>
    <x v="4"/>
    <s v="Explore hallucinogenic highs and lows as celebrities share funny, mind-blowing tales via animations, reenactments and more in this documentary."/>
  </r>
  <r>
    <x v="1452"/>
    <x v="0"/>
    <x v="1452"/>
    <x v="1239"/>
    <s v="Terry Crews, Ludacris, Jamila Velazquez, J.J. Soria, Ken Foree, Daffany Clark, Kimberly HÃ©bert-Gregory, Tyler Alvarez"/>
    <x v="0"/>
    <s v="May 9, 2020"/>
    <x v="0"/>
    <s v="R"/>
    <x v="26"/>
    <x v="1"/>
    <s v=" Thrillers"/>
    <m/>
    <x v="0"/>
    <x v="0"/>
    <d v="2020-05-09T00:00:00"/>
    <x v="4"/>
    <s v="A reformed LA gang member upends his peaceful new life when he steps in to protect two young immigrants from his violent former leader."/>
  </r>
  <r>
    <x v="1453"/>
    <x v="0"/>
    <x v="1453"/>
    <x v="1240"/>
    <s v="Vittoria Puccini, Benedetta Porcaroli, Edoardo Leo, Sara Lazzaro, Marco Messeri, Betty Pedrazzi, Alessandro Giallocosta, Filippo Gili, Giacomo Rosselli"/>
    <x v="14"/>
    <s v="May 8, 2020"/>
    <x v="0"/>
    <s v="TV-MA"/>
    <x v="31"/>
    <x v="1"/>
    <s v=" Independent Movies"/>
    <s v=" International Movies"/>
    <x v="0"/>
    <x v="0"/>
    <d v="2020-05-08T00:00:00"/>
    <x v="4"/>
    <s v="A pregnant mother with terminal cancer leaves behind 18 sentimental gifts for her unborn daughter to receive every birthday until she reaches womanhood."/>
  </r>
  <r>
    <x v="1454"/>
    <x v="1"/>
    <x v="1454"/>
    <x v="1241"/>
    <s v="AndrÃ© Holland, Joanna Kulig, Amandla Stenberg, LeÃ¯la Bekhti, Tahar Rahim, Benjamin Biolay, Adil Dehbi, Melissa George, Lada Obradovic, TchÃ©ky Karyo, Randy Kerber, Elyes Aguis, Damian Nueva Cortes"/>
    <x v="1"/>
    <s v="May 8, 2020"/>
    <x v="0"/>
    <s v="TV-MA"/>
    <x v="54"/>
    <x v="11"/>
    <s v=" TV Dramas"/>
    <m/>
    <x v="0"/>
    <x v="0"/>
    <d v="2020-05-08T00:00:00"/>
    <x v="4"/>
    <s v="The owner of a Paris jazz club gets tangled up with dangerous criminals as he fights to protect his business, his band and his teenage daughter."/>
  </r>
  <r>
    <x v="1455"/>
    <x v="0"/>
    <x v="1455"/>
    <x v="1242"/>
    <s v="Saga Alyasery, Ana Druzhynina, Mansour Al Felei, Mohammad Abu Diak, Pascale Matar, Luke Coutts, Abeer Mohammed"/>
    <x v="35"/>
    <s v="May 7, 2020"/>
    <x v="32"/>
    <s v="TV-14"/>
    <x v="0"/>
    <x v="15"/>
    <s v=" Sci-Fi &amp; Fantasy"/>
    <m/>
    <x v="1"/>
    <x v="32"/>
    <d v="2020-05-07T00:00:00"/>
    <x v="4"/>
    <s v="Dubai residents struggle to figure out why a fleet of alien spaceships are hovering over their city when all contact with the outside world is cut off."/>
  </r>
  <r>
    <x v="1456"/>
    <x v="0"/>
    <x v="1456"/>
    <x v="1243"/>
    <s v="Faisal Al Omairi, Jafra Younes, Samr Ismaiel, Ghanim Alzerlli, Jaber Jokhadar, Nawar Youssef, Jassim Al Nabhan, Fayez Kazak, Nancy Khoury, Jamal Hamdan"/>
    <x v="28"/>
    <s v="May 7, 2020"/>
    <x v="23"/>
    <s v="TV-14"/>
    <x v="32"/>
    <x v="15"/>
    <s v=" Sci-Fi &amp; Fantasy"/>
    <s v=" Thrillers"/>
    <x v="0"/>
    <x v="23"/>
    <d v="2020-05-07T00:00:00"/>
    <x v="4"/>
    <s v="On the run from assailants, a man desperately seeks to take control of his strange memories before they consume his life â€” and sanity."/>
  </r>
  <r>
    <x v="1457"/>
    <x v="1"/>
    <x v="1457"/>
    <x v="1244"/>
    <s v="He Xiaofeng, Jiang Guangtao, Duan Yixuan, Zhu Rongrong, Wen Sen, Jiang Huiqin, Ban Ma, Ronny Chieng, Shinji Saito, Daniel Sosa"/>
    <x v="4"/>
    <s v="May 7, 2020"/>
    <x v="0"/>
    <s v="TV-MA"/>
    <x v="61"/>
    <x v="11"/>
    <s v=" TV Action &amp; Adventure"/>
    <s v=" TV Comedies"/>
    <x v="0"/>
    <x v="0"/>
    <d v="2020-05-07T00:00:00"/>
    <x v="4"/>
    <s v="Seeking to recover his memory, a scissor-wielding, hairdressing, bungling quasi-assassin stumbles into a struggle for power among feuding factions."/>
  </r>
  <r>
    <x v="1458"/>
    <x v="0"/>
    <x v="1458"/>
    <x v="211"/>
    <s v="Rano Karno, Mandra Naih, Cornelia Agatha, Maudy Koesnaedi, Aminah Tjendrakasih, Suty Karno, Salman Alfarizi, Adam Jagwani"/>
    <x v="26"/>
    <s v="May 7, 2020"/>
    <x v="22"/>
    <s v="TV-PG"/>
    <x v="45"/>
    <x v="1"/>
    <s v=" International Movies"/>
    <m/>
    <x v="0"/>
    <x v="22"/>
    <d v="2020-05-07T00:00:00"/>
    <x v="4"/>
    <s v="Fourteen years after the woman he loved left him, a married man ventures to Amsterdam to find her but must decide where his heart lies."/>
  </r>
  <r>
    <x v="1459"/>
    <x v="0"/>
    <x v="1459"/>
    <x v="1245"/>
    <s v="Michelle Obama"/>
    <x v="0"/>
    <s v="May 6, 2020"/>
    <x v="0"/>
    <s v="PG"/>
    <x v="48"/>
    <x v="0"/>
    <m/>
    <m/>
    <x v="0"/>
    <x v="0"/>
    <d v="2020-05-06T00:00:00"/>
    <x v="4"/>
    <s v="Join former first lady Michelle Obama in an intimate documentary looking at her life, hopes and connection with others as she tours with &quot;Becoming.&quot;"/>
  </r>
  <r>
    <x v="1460"/>
    <x v="0"/>
    <x v="1460"/>
    <x v="1246"/>
    <s v="Jerry Seinfeld"/>
    <x v="0"/>
    <s v="May 5, 2020"/>
    <x v="0"/>
    <s v="TV-PG"/>
    <x v="138"/>
    <x v="12"/>
    <m/>
    <m/>
    <x v="0"/>
    <x v="0"/>
    <d v="2020-05-05T00:00:00"/>
    <x v="4"/>
    <s v="Jerry Seinfeld takes the stage in New York and tackles talking vs. texting, bad buffets vs. so-called &quot;great&quot; restaurants and the magic of Pop Tarts."/>
  </r>
  <r>
    <x v="1461"/>
    <x v="0"/>
    <x v="1461"/>
    <x v="1247"/>
    <s v="Jeremy Renner, Heidi Klum, James Franco, John Cleese, Omar Sy, Michael Madsen, Laurie Holden, Anjelica Huston, Alec Baldwin, Donny Falsetti"/>
    <x v="3"/>
    <s v="May 4, 2020"/>
    <x v="23"/>
    <s v="PG"/>
    <x v="20"/>
    <x v="8"/>
    <s v=" Comedies"/>
    <m/>
    <x v="0"/>
    <x v="23"/>
    <d v="2020-05-04T00:00:00"/>
    <x v="4"/>
    <s v="When he stumbles upon evil Otto Von Walrus's scheme to melt the Arctic, ambitious delivery fox Swifty assembles a ragtag crew to protect the planet."/>
  </r>
  <r>
    <x v="1462"/>
    <x v="0"/>
    <x v="1462"/>
    <x v="1248"/>
    <s v="Luccas Neto, Giovanna Alparone, JÃ©ssica Diehl, Vivian Duarte"/>
    <x v="20"/>
    <s v="May 4, 2020"/>
    <x v="0"/>
    <s v="TV-G"/>
    <x v="72"/>
    <x v="8"/>
    <s v=" Comedies"/>
    <s v=" Music &amp; Musicals"/>
    <x v="0"/>
    <x v="0"/>
    <d v="2020-05-04T00:00:00"/>
    <x v="4"/>
    <s v="Luccas and his band of buddies make music and mischief at a new summer camp, where they face off with talented rivals and their tough coach."/>
  </r>
  <r>
    <x v="1463"/>
    <x v="0"/>
    <x v="1463"/>
    <x v="1249"/>
    <s v="Anupam Kher, Esha Gupta, Kumud Mishra, Kashyap Bharbhaya, Anusmiritu Sarkar, Zakir Hussain, Rajesh Sharma, Murli Sharma, Ananth Narayan Mahadevan, Deepshikha"/>
    <x v="3"/>
    <s v="May 3, 2020"/>
    <x v="23"/>
    <s v="TV-14"/>
    <x v="40"/>
    <x v="1"/>
    <s v=" International Movies"/>
    <m/>
    <x v="0"/>
    <x v="23"/>
    <d v="2020-05-03T00:00:00"/>
    <x v="4"/>
    <s v="A former judge in retirement finds and punishes the culprits he could not convict in court, spurring a crime branch officer to investigate."/>
  </r>
  <r>
    <x v="1464"/>
    <x v="1"/>
    <x v="1464"/>
    <x v="1250"/>
    <s v="SebastiÃ¡n Wainraich, Natalie PÃ©rez, Santiago Korovsky"/>
    <x v="11"/>
    <s v="May 2, 2020"/>
    <x v="0"/>
    <s v="TV-MA"/>
    <x v="54"/>
    <x v="11"/>
    <s v=" Spanish-Language TV Shows"/>
    <s v=" TV Comedies"/>
    <x v="0"/>
    <x v="0"/>
    <d v="2020-05-02T00:00:00"/>
    <x v="4"/>
    <s v="SebastiÃ¡n is a radio show host of modest fame, trying to find a way in the world as he deals with his ex-wife (whom he still loves) and two kids."/>
  </r>
  <r>
    <x v="1465"/>
    <x v="0"/>
    <x v="1465"/>
    <x v="1251"/>
    <s v="Michael Roark, Trace Adkins, Ali Afshar, Allison Paige, Tony Panterra, Brando Eaton, Hunter Clowdus, Michael King"/>
    <x v="0"/>
    <s v="May 2, 2020"/>
    <x v="23"/>
    <s v="PG-13"/>
    <x v="32"/>
    <x v="1"/>
    <s v=" Sports Movies"/>
    <m/>
    <x v="0"/>
    <x v="23"/>
    <d v="2020-05-02T00:00:00"/>
    <x v="4"/>
    <s v="A medically discharged soldier attempts an improbable return to motorcycle racing to win enough prize money to save his father's farm."/>
  </r>
  <r>
    <x v="1466"/>
    <x v="0"/>
    <x v="1466"/>
    <x v="526"/>
    <s v="Ricardo Quevedo, Nelson PolanÃ­a, Liss Pereira, Brian Moreno, Ana Cristina Botero, Jairo OrdÃ³Ã±ez, Luis Alberto Saavedra, Blanca Ligia Franco, Marianne Schaller Romero, Shirley Marulanda"/>
    <x v="16"/>
    <s v="May 2, 2020"/>
    <x v="0"/>
    <s v="TV-14"/>
    <x v="13"/>
    <x v="3"/>
    <s v=" International Movies"/>
    <m/>
    <x v="0"/>
    <x v="0"/>
    <d v="2020-05-02T00:00:00"/>
    <x v="4"/>
    <s v="After learning he may die soon, a modest accountant pulls off a shady money scheme and heads to Europe, where he's faced with a life-or-death situation."/>
  </r>
  <r>
    <x v="1467"/>
    <x v="0"/>
    <x v="1467"/>
    <x v="738"/>
    <s v="Grace Van Dien, Sean Patrick Flanery, Christina Moore, Casper Van Dien, Amanda Detmer, John Ducey, Matthew Joel Kranyak, David Gridley"/>
    <x v="0"/>
    <s v="May 2, 2020"/>
    <x v="23"/>
    <s v="PG"/>
    <x v="3"/>
    <x v="1"/>
    <s v=" Sports Movies"/>
    <m/>
    <x v="0"/>
    <x v="23"/>
    <d v="2020-05-02T00:00:00"/>
    <x v="4"/>
    <s v="When a rebellious teen searches for her unknown roots, it leads her to the sport of dirt track racing and a discovery she didn't expect."/>
  </r>
  <r>
    <x v="1468"/>
    <x v="0"/>
    <x v="1468"/>
    <x v="1252"/>
    <s v="Mike Birbiglia"/>
    <x v="0"/>
    <s v="May 2, 2020"/>
    <x v="5"/>
    <s v="TV-14"/>
    <x v="47"/>
    <x v="12"/>
    <m/>
    <m/>
    <x v="1"/>
    <x v="5"/>
    <d v="2020-05-02T00:00:00"/>
    <x v="4"/>
    <s v="On this painfully honest but hilarious journey, Birbiglia struggles to find reason in an area where it may be impossible to find: love."/>
  </r>
  <r>
    <x v="1469"/>
    <x v="0"/>
    <x v="1469"/>
    <x v="738"/>
    <s v="Josh Swickard, Casper Van Dien, Lorynn York, Christina Moore, John Schneider, Michael Roark, Shane Graham, Cooper Lundeen, Javicia Leslie, Spencer Neville"/>
    <x v="0"/>
    <s v="May 2, 2020"/>
    <x v="0"/>
    <s v="PG"/>
    <x v="0"/>
    <x v="8"/>
    <s v=" Dramas"/>
    <s v=" Romantic Movies"/>
    <x v="0"/>
    <x v="0"/>
    <d v="2020-05-02T00:00:00"/>
    <x v="4"/>
    <s v="A star cowboy in a traveling rodeo gets thrown off course when he falls in love with the daughter of a tough-minded town councilman."/>
  </r>
  <r>
    <x v="1470"/>
    <x v="0"/>
    <x v="1470"/>
    <x v="1253"/>
    <s v="Jacqueline Toboni, Michael O'Neill, Tyler Jacob Moore, Christopher McDonald, Sean O'Bryan, Blake Sheldon, Zoe Kanters, Greg Perrow, Tanner Thomason"/>
    <x v="0"/>
    <s v="May 2, 2020"/>
    <x v="0"/>
    <s v="R"/>
    <x v="6"/>
    <x v="1"/>
    <s v=" Independent Movies"/>
    <s v=" Thrillers"/>
    <x v="0"/>
    <x v="0"/>
    <d v="2020-05-02T00:00:00"/>
    <x v="4"/>
    <s v="A military veteran comes home to find her father harassed by a sheriff intent on confiscating the livestock on their ranch under shady pretenses."/>
  </r>
  <r>
    <x v="1471"/>
    <x v="0"/>
    <x v="1471"/>
    <x v="1254"/>
    <s v="Jeffrey Wright, Ashton Sanders, Regina Taylor, Yahya Abdul-Mateen II, Isaiah John, Kelly Jenrette, Shakira Ja-nai Paye"/>
    <x v="0"/>
    <s v="May 1, 2020"/>
    <x v="0"/>
    <s v="R"/>
    <x v="15"/>
    <x v="1"/>
    <s v=" Independent Movies"/>
    <m/>
    <x v="0"/>
    <x v="0"/>
    <d v="2020-05-01T00:00:00"/>
    <x v="4"/>
    <s v="While serving life in prison, a young man looks back at the people, the circumstances and the system that set him on the path toward his crime."/>
  </r>
  <r>
    <x v="1472"/>
    <x v="0"/>
    <x v="1472"/>
    <x v="1255"/>
    <s v="Darrell Hammond"/>
    <x v="0"/>
    <s v="May 1, 2020"/>
    <x v="22"/>
    <s v="TV-MA"/>
    <x v="7"/>
    <x v="0"/>
    <m/>
    <m/>
    <x v="0"/>
    <x v="22"/>
    <d v="2020-05-01T00:00:00"/>
    <x v="4"/>
    <s v="&quot;Saturday Night Live&quot; star Darrell Hammond reveals the extreme abuse he suffered during childhood, a trauma that nearly destroyed his life as an adult."/>
  </r>
  <r>
    <x v="1473"/>
    <x v="0"/>
    <x v="1473"/>
    <x v="1256"/>
    <s v="Adama Niane, StÃ©phane Caillard, Paul Hamy, Eddy Leduc, Hubert Delattre, Matthieu Kacou, Charlotte Geiger, Christopher Fataki"/>
    <x v="9"/>
    <s v="May 1, 2020"/>
    <x v="23"/>
    <s v="TV-MA"/>
    <x v="12"/>
    <x v="15"/>
    <s v=" Thrillers"/>
    <m/>
    <x v="0"/>
    <x v="23"/>
    <d v="2020-05-01T00:00:00"/>
    <x v="4"/>
    <s v="When he returns from vacation and finds his home occupied by squatters, a family man is caught in a conflict that escalates to terrifying heights."/>
  </r>
  <r>
    <x v="1474"/>
    <x v="0"/>
    <x v="1474"/>
    <x v="1257"/>
    <s v="Alan C. Lim, Maisie Benson, Kerry Gudjohnsen, Terrance Smith, Paul Killam, Omari Weaver, Ella Joy Ballesteros, Smith Foreman, Stanley Moore"/>
    <x v="0"/>
    <s v="May 1, 2020"/>
    <x v="0"/>
    <s v="TV-Y"/>
    <x v="129"/>
    <x v="8"/>
    <m/>
    <m/>
    <x v="0"/>
    <x v="0"/>
    <d v="2020-05-01T00:00:00"/>
    <x v="4"/>
    <s v="The Carson kids win a talent show with a dance that Cory created. But when &quot;The Chrissy&quot; catches on, his little sister gets all of the attention."/>
  </r>
  <r>
    <x v="1475"/>
    <x v="0"/>
    <x v="1475"/>
    <x v="1258"/>
    <m/>
    <x v="0"/>
    <s v="May 1, 2020"/>
    <x v="5"/>
    <s v="TV-MA"/>
    <x v="0"/>
    <x v="0"/>
    <s v=" LGBTQ Movies"/>
    <m/>
    <x v="1"/>
    <x v="5"/>
    <d v="2020-05-01T00:00:00"/>
    <x v="4"/>
    <s v="This captivating documentary explores the life and work of filmmaker John Waters's muse: internationally celebrated drag superstar Divine."/>
  </r>
  <r>
    <x v="1476"/>
    <x v="0"/>
    <x v="1476"/>
    <x v="401"/>
    <s v="Ben Stiller, Chris Rock, David Schwimmer, Jada Pinkett Smith, Sacha Baron Cohen, Cedric the Entertainer, Andy Richter, Bernie Mac, Alec Baldwin, Sherri Shepherd"/>
    <x v="0"/>
    <s v="May 1, 2020"/>
    <x v="17"/>
    <s v="PG"/>
    <x v="13"/>
    <x v="8"/>
    <s v=" Comedies"/>
    <m/>
    <x v="1"/>
    <x v="17"/>
    <d v="2020-05-01T00:00:00"/>
    <x v="4"/>
    <s v="A botched rescue strands Alex the lion and his companions in Africa. Sadly, Alex discovers he has little in common with the locals."/>
  </r>
  <r>
    <x v="1477"/>
    <x v="0"/>
    <x v="1477"/>
    <x v="1259"/>
    <s v="Vincent Ebrahim, Riaad Moosa, Joey Rasdien, Denise Newman, Krijay Govender, Nik Rabinowitz, Zakeeya Patel, Carishma Basday, Royston Stoffels, Mel Miller"/>
    <x v="5"/>
    <s v="May 1, 2020"/>
    <x v="11"/>
    <s v="TV-14"/>
    <x v="32"/>
    <x v="3"/>
    <s v=" Dramas"/>
    <s v=" International Movies"/>
    <x v="1"/>
    <x v="11"/>
    <d v="2020-05-01T00:00:00"/>
    <x v="4"/>
    <s v="A dutiful son must hide his pursuit of stand-up comedy from his staunch father, who expects him to inherit his store and uphold their Muslim beliefs."/>
  </r>
  <r>
    <x v="1478"/>
    <x v="0"/>
    <x v="1478"/>
    <x v="1260"/>
    <s v="Jacqueline Fernandez, Manoj Bajpayee, Mohit Raina, Zayn Marie Khan"/>
    <x v="3"/>
    <s v="May 1, 2020"/>
    <x v="0"/>
    <s v="TV-MA"/>
    <x v="53"/>
    <x v="15"/>
    <s v=" Thrillers"/>
    <m/>
    <x v="0"/>
    <x v="0"/>
    <d v="2020-05-01T00:00:00"/>
    <x v="4"/>
    <s v="When a doctor gets jailed for a string of shocking murders, his loyal wife sets out to commit a copycat crime to prove his innocence."/>
  </r>
  <r>
    <x v="1479"/>
    <x v="0"/>
    <x v="1479"/>
    <x v="1261"/>
    <s v="Udhayanidhi Stalin, Aditi Rao Hydari, Nithya Menon, Ram, Rajkumar Pitchumani"/>
    <x v="3"/>
    <s v="May 1, 2020"/>
    <x v="0"/>
    <s v="TV-MA"/>
    <x v="29"/>
    <x v="4"/>
    <s v=" International Movies"/>
    <s v=" Thrillers"/>
    <x v="0"/>
    <x v="0"/>
    <d v="2020-05-01T00:00:00"/>
    <x v="4"/>
    <s v="As a visually impaired man attempts to rescue his love interest from a serial killer, the dark story behind the murdererâ€™s disturbing psyche emerges."/>
  </r>
  <r>
    <x v="1480"/>
    <x v="0"/>
    <x v="1480"/>
    <x v="1262"/>
    <s v="Leah Lewis, Daniel Diemer, Alexxis Lemire, Wolfgang Novogratz, Collin Chou, Becky Ann Baker, Enrique Murciano, Macintyre Dixon, Catherine Curtin"/>
    <x v="0"/>
    <s v="May 1, 2020"/>
    <x v="0"/>
    <s v="PG-13"/>
    <x v="44"/>
    <x v="3"/>
    <s v=" Dramas"/>
    <s v=" LGBTQ Movies"/>
    <x v="0"/>
    <x v="0"/>
    <d v="2020-05-01T00:00:00"/>
    <x v="4"/>
    <s v="When smart but cash-strapped teen Ellie Chu agrees to write a love letter for a jock, she doesn't expect to become his friend â€” or fall for his crush."/>
  </r>
  <r>
    <x v="1481"/>
    <x v="0"/>
    <x v="1481"/>
    <x v="68"/>
    <s v="Ben Stiller, Michelle Monaghan, Jerry Stiller, Malin Akerman, Stephanie Courtney, Rob Corddry, Carlos Mencia, Ali Hillis, Danny McBride, Scott Wilson"/>
    <x v="0"/>
    <s v="May 1, 2020"/>
    <x v="19"/>
    <s v="R"/>
    <x v="11"/>
    <x v="3"/>
    <s v=" Romantic Movies"/>
    <m/>
    <x v="1"/>
    <x v="19"/>
    <d v="2020-05-01T00:00:00"/>
    <x v="4"/>
    <s v="Ben Stiller stars as a newlywed who marries a dreamy woman, only to learn on their honeymoon that she's a total nightmare."/>
  </r>
  <r>
    <x v="1482"/>
    <x v="0"/>
    <x v="1482"/>
    <x v="1263"/>
    <s v="Amanda Bynes, Colin Firth, Kelly Preston, Eileen Atkins, Anna Chancellor, Jonathan Pryce, Oliver James, Christina Cole"/>
    <x v="0"/>
    <s v="May 1, 2020"/>
    <x v="14"/>
    <s v="PG"/>
    <x v="44"/>
    <x v="8"/>
    <s v=" Comedies"/>
    <m/>
    <x v="1"/>
    <x v="14"/>
    <d v="2020-05-01T00:00:00"/>
    <x v="4"/>
    <s v="In search of the father she's never met, the daughter of a bohemian American woman heads to Europe and finds that her dad is an uptight politician."/>
  </r>
  <r>
    <x v="1483"/>
    <x v="0"/>
    <x v="1483"/>
    <x v="1264"/>
    <s v="Camila Mendes, Jessie T. Usher, Jamie Chung, Cam Gigandet, Sasha Alexander, Elliott Gould"/>
    <x v="0"/>
    <s v="April 30, 2020"/>
    <x v="0"/>
    <s v="TV-14"/>
    <x v="7"/>
    <x v="5"/>
    <m/>
    <m/>
    <x v="0"/>
    <x v="0"/>
    <d v="2020-04-30T00:00:00"/>
    <x v="5"/>
    <s v="A broke caregiver unexpectedly inherits her patient's estate, but dark secrets swirl around her newfound wealth, tangling her in deceit and danger."/>
  </r>
  <r>
    <x v="1484"/>
    <x v="0"/>
    <x v="1484"/>
    <x v="1265"/>
    <s v="Danilo Mesquita, Giovanna Lancellotti, Jaffar Bambirra, LellÃª, Ernani Moraes, Gillray Coutinho, Jeniffer Dias, Bruna Griphao, Fernanda Paes Leme"/>
    <x v="20"/>
    <s v="April 30, 2020"/>
    <x v="0"/>
    <s v="TV-14"/>
    <x v="44"/>
    <x v="3"/>
    <s v=" International Movies"/>
    <s v=" Romantic Movies"/>
    <x v="0"/>
    <x v="0"/>
    <d v="2020-04-30T00:00:00"/>
    <x v="5"/>
    <s v="Rich kid Teto is determined to prove himself to Paula, his love interest. But when he tells her he grew up poor, the lie spins out of control."/>
  </r>
  <r>
    <x v="1485"/>
    <x v="1"/>
    <x v="1485"/>
    <x v="1266"/>
    <s v="Kippei Shiina, Shinnosuke Mitsushima, Kyooko Hinami, Eri Kamataki, Young Dais, Natsuki Kawamura, Yuzuka Nakaya, Dai Hasegawa, Chiho Fujii, Sei Matobu, Denden"/>
    <x v="6"/>
    <s v="April 30, 2020"/>
    <x v="0"/>
    <s v="TV-MA"/>
    <x v="54"/>
    <x v="10"/>
    <s v=" International TV Shows"/>
    <s v=" TV Dramas"/>
    <x v="0"/>
    <x v="0"/>
    <d v="2020-04-30T00:00:00"/>
    <x v="5"/>
    <s v="Nothing's as it seems when a charismatic conman and an aspiring film crew delve into the lives of two emotionally scarred women."/>
  </r>
  <r>
    <x v="1486"/>
    <x v="1"/>
    <x v="1486"/>
    <x v="1267"/>
    <s v="Joseph Chang, Hsu Wei-ning, Jason Wang, Ruby Lin, Moon Lee, River Huang, Chen Chia-kuei, Ding Ning, Hsia Ching-ting, Rexen Cheng"/>
    <x v="21"/>
    <s v="April 30, 2020"/>
    <x v="0"/>
    <s v="TV-MA"/>
    <x v="54"/>
    <x v="10"/>
    <s v=" International TV Shows"/>
    <s v=" TV Dramas"/>
    <x v="0"/>
    <x v="0"/>
    <d v="2020-04-30T00:00:00"/>
    <x v="5"/>
    <s v="After discovering his estranged daughter's link to mysterious murders, a forensic detective with Asperger's syndrome risks everything to solve the case."/>
  </r>
  <r>
    <x v="1487"/>
    <x v="0"/>
    <x v="1487"/>
    <x v="1268"/>
    <m/>
    <x v="0"/>
    <s v="April 29, 2020"/>
    <x v="0"/>
    <s v="TV-14"/>
    <x v="23"/>
    <x v="0"/>
    <s v=" LGBTQ Movies"/>
    <m/>
    <x v="0"/>
    <x v="0"/>
    <d v="2020-04-29T00:00:00"/>
    <x v="5"/>
    <s v="Amid shifting times, two women kept their decades-long love a secret. But coming out later in life comes with its own set of challenges."/>
  </r>
  <r>
    <x v="1488"/>
    <x v="0"/>
    <x v="1488"/>
    <x v="383"/>
    <s v="YÄ±lmaz ErdoÄŸan, Farah Zeynep Abdullah, SongÃ¼l Ã–den, ÅžÃ¼kran OvalÄ±, Devrim Yakut, ÅžÃ¼krÃ¼ Ã–zyÄ±ldÄ±z, Fatih Artman, Cezmi BaskÄ±n, Caner Cindoruk, Ersin Korkut"/>
    <x v="40"/>
    <s v="April 29, 2020"/>
    <x v="32"/>
    <s v="TV-PG"/>
    <x v="42"/>
    <x v="1"/>
    <s v=" International Movies"/>
    <m/>
    <x v="1"/>
    <x v="32"/>
    <d v="2020-04-29T00:00:00"/>
    <x v="5"/>
    <s v="In an eastern Turkish town, suitors knock on the door of the mayor and father of three beautiful daughters who choose to follow their own paths."/>
  </r>
  <r>
    <x v="1489"/>
    <x v="0"/>
    <x v="1489"/>
    <x v="1269"/>
    <s v="Omoni Oboli, Richard Mofe-Damijo, Jide Kosoko, Akin Lewis, Bimbo Manuel, Shaffy Bello, Toke Makinwa, Femi Branch, Uzor Osimkpa"/>
    <x v="7"/>
    <s v="April 29, 2020"/>
    <x v="23"/>
    <s v="TV-14"/>
    <x v="65"/>
    <x v="3"/>
    <s v=" Dramas"/>
    <s v=" International Movies"/>
    <x v="0"/>
    <x v="23"/>
    <d v="2020-04-29T00:00:00"/>
    <x v="5"/>
    <s v="An adoring couple elects to test the strength of their marriage when they run against each other for the office of state governor."/>
  </r>
  <r>
    <x v="1490"/>
    <x v="0"/>
    <x v="1490"/>
    <x v="1270"/>
    <s v="Vaibhav Reddy, Sana Althaf, Sampath Raj, Inigo Prabhakaran, Anjana Keerthi, Subbu Panchu"/>
    <x v="3"/>
    <s v="April 29, 2020"/>
    <x v="23"/>
    <s v="TV-14"/>
    <x v="88"/>
    <x v="6"/>
    <s v=" Comedies"/>
    <s v=" Dramas"/>
    <x v="0"/>
    <x v="23"/>
    <d v="2020-04-29T00:00:00"/>
    <x v="5"/>
    <s v="Things look up for a Chennai man struggling to make ends meet when he falls for a politicianâ€™s daughter â€“ until he gets entangled in a murder case."/>
  </r>
  <r>
    <x v="1491"/>
    <x v="0"/>
    <x v="1491"/>
    <x v="552"/>
    <s v="Cezmi BaskÄ±n, Ã–zgÃ¼ Namal, Umut Kurt, Nazmi KÄ±rÄ±k, Bahri Beyat, Meral Okay, Dilber Ay, Åžahin Irmak, Oktay Kaynarca, Burak TamdoÄŸan"/>
    <x v="40"/>
    <s v="April 28, 2020"/>
    <x v="21"/>
    <s v="TV-MA"/>
    <x v="19"/>
    <x v="3"/>
    <s v=" Dramas"/>
    <s v=" International Movies"/>
    <x v="1"/>
    <x v="21"/>
    <d v="2020-04-28T00:00:00"/>
    <x v="5"/>
    <s v="When a local musician and his band are forced to perform in honor of a right-wing coup, his daughter schemes to make their music subversive instead."/>
  </r>
  <r>
    <x v="1492"/>
    <x v="0"/>
    <x v="1492"/>
    <x v="1271"/>
    <s v="Sermiyan Midyat, Åžafak Sezer, Nicole Faria, Burak SatÄ±bol"/>
    <x v="40"/>
    <s v="April 28, 2020"/>
    <x v="32"/>
    <s v="TV-MA"/>
    <x v="53"/>
    <x v="6"/>
    <s v=" Comedies"/>
    <s v=" International Movies"/>
    <x v="1"/>
    <x v="32"/>
    <d v="2020-04-28T00:00:00"/>
    <x v="5"/>
    <s v="A Istanbul mobster falls for an Indian yoga instructor whose abduction takes him on a wild rescue mission to Mumbai."/>
  </r>
  <r>
    <x v="1493"/>
    <x v="0"/>
    <x v="1493"/>
    <x v="1272"/>
    <s v="Mohamed Saad, Zeina, Ezzat Abou Aouf, Edward, Hassan Hosny, Ahmed Rateb, Hamdi el Sakhawy, Safaa El-Toukhy"/>
    <x v="27"/>
    <s v="April 28, 2020"/>
    <x v="17"/>
    <s v="TV-MA"/>
    <x v="18"/>
    <x v="3"/>
    <s v=" International Movies"/>
    <m/>
    <x v="1"/>
    <x v="17"/>
    <d v="2020-04-28T00:00:00"/>
    <x v="5"/>
    <s v="A former goalkeeper-turned-talent scout embarks on a mischievous adventure to recruit players for Egyptian football clubs."/>
  </r>
  <r>
    <x v="1494"/>
    <x v="0"/>
    <x v="1494"/>
    <x v="1273"/>
    <s v="NurgÃ¼l YeÅŸilÃ§ay, Celile Toyon Uysal, Deniz Deha Lostar, Settar TanrÄ±Ã¶ÄŸen, Suzan Aksoy, HÃ¼seyin Avni Danyal, JÃ¼lide Kural, RagÄ±p SavaÅŸ"/>
    <x v="40"/>
    <s v="April 28, 2020"/>
    <x v="16"/>
    <s v="TV-14"/>
    <x v="14"/>
    <x v="3"/>
    <s v=" Dramas"/>
    <s v=" International Movies"/>
    <x v="1"/>
    <x v="16"/>
    <d v="2020-04-28T00:00:00"/>
    <x v="5"/>
    <s v="A matriarch and her grandson forge a special bond during family picnics every two months, until her health causes a conflict among the relatives."/>
  </r>
  <r>
    <x v="1495"/>
    <x v="0"/>
    <x v="1495"/>
    <x v="432"/>
    <s v="Eda Ece, DilÅŸah Demir, Gupse Ã–zay, BuÄŸra GÃ¼lsoy"/>
    <x v="40"/>
    <s v="April 28, 2020"/>
    <x v="32"/>
    <s v="TV-MA"/>
    <x v="3"/>
    <x v="3"/>
    <s v=" International Movies"/>
    <s v=" Music &amp; Musicals"/>
    <x v="1"/>
    <x v="32"/>
    <d v="2020-04-28T00:00:00"/>
    <x v="5"/>
    <s v="When his jealous sister plots to wreck his engagement, a young man does everything he can to protect his betrothed from her devious schemes."/>
  </r>
  <r>
    <x v="1496"/>
    <x v="0"/>
    <x v="1496"/>
    <x v="1274"/>
    <s v="Halit ErgenÃ§, Nejat Ä°ÅŸler, Mehmet GÃ¼nsÃ¼r, Ã‡iÄŸdem SelÄ±ÅŸÄ±k Onat, Tuba BÃ¼yÃ¼kÃ¼stÃ¼n, Serra YÄ±lmaz, Zerrin Tekindor, Ayten GÃ¶kÃ§er, Ä°pek Bilgin, Ergin Bal"/>
    <x v="14"/>
    <s v="April 28, 2020"/>
    <x v="6"/>
    <s v="TV-MA"/>
    <x v="49"/>
    <x v="1"/>
    <s v=" Independent Movies"/>
    <s v=" International Movies"/>
    <x v="1"/>
    <x v="6"/>
    <d v="2020-04-28T00:00:00"/>
    <x v="5"/>
    <s v="Upon his return to Istanbul, an expat writer-editor finds himself stranded inside a web of tangled relationships after his filmmaker friend vanishes."/>
  </r>
  <r>
    <x v="1497"/>
    <x v="0"/>
    <x v="1497"/>
    <x v="434"/>
    <s v="Ä°brahim BÃ¼yÃ¼kak, Zeynep KoÃ§ak, Gupse Ã–zay, Cengiz Bozkurt"/>
    <x v="40"/>
    <s v="April 28, 2020"/>
    <x v="32"/>
    <s v="TV-MA"/>
    <x v="18"/>
    <x v="3"/>
    <s v=" International Movies"/>
    <m/>
    <x v="1"/>
    <x v="32"/>
    <d v="2020-04-28T00:00:00"/>
    <x v="5"/>
    <s v="As an honest locksmith scrambles to pay his late father's hefty debt to the mafia, he crosses paths with a woman in similar trouble and falls for her."/>
  </r>
  <r>
    <x v="1498"/>
    <x v="0"/>
    <x v="1498"/>
    <x v="383"/>
    <s v="YÄ±lmaz ErdoÄŸan, Ersin Korkut, BÃ¼ÅŸra Pekin, Erdal Tosun, RÄ±za AkÄ±n, Sinan Bengier, Cezmi BaskÄ±n, Ayberk Atilla, Fatma Murat, Metin YÄ±ldÄ±z"/>
    <x v="40"/>
    <s v="April 28, 2020"/>
    <x v="18"/>
    <s v="TV-14"/>
    <x v="34"/>
    <x v="3"/>
    <s v=" International Movies"/>
    <m/>
    <x v="1"/>
    <x v="18"/>
    <d v="2020-04-28T00:00:00"/>
    <x v="5"/>
    <s v="Burdened by troubles and caught between cultures, Riza takes a job as a mall Santa and finds that real life may not be so different from make-believe."/>
  </r>
  <r>
    <x v="1499"/>
    <x v="0"/>
    <x v="1499"/>
    <x v="383"/>
    <s v="YÄ±lmaz ErdoÄŸan, Tolga Ã‡evik, Demet AkbaÄŸ, Altan Erkekli, Ã–zgÃ¼ Namal, Erdal Tosun, Tuncer Salman, Ã–ner Erkan, Ebru Akel, BaÅŸak KÃ¶klÃ¼kaya, Cem YÄ±lmaz"/>
    <x v="40"/>
    <s v="April 28, 2020"/>
    <x v="20"/>
    <s v="TV-14"/>
    <x v="3"/>
    <x v="6"/>
    <s v=" Comedies"/>
    <s v=" International Movies"/>
    <x v="1"/>
    <x v="20"/>
    <d v="2020-04-28T00:00:00"/>
    <x v="5"/>
    <s v="A gang leader recruits a suicidal Superman impersonator, while a woman driving a hot car linked to the gang plots revenge against them and their hero."/>
  </r>
  <r>
    <x v="1500"/>
    <x v="0"/>
    <x v="1500"/>
    <x v="1275"/>
    <s v="Kevin Sorbo, Mollee Gray, Eric Roberts, Brian Bosworth, Julia Denton, Blake Burt, Marisa Lynae Hampton, Josh Murray, Kiera Strauss, Tyler Sanders"/>
    <x v="0"/>
    <s v="April 28, 2020"/>
    <x v="23"/>
    <s v="PG-13"/>
    <x v="11"/>
    <x v="1"/>
    <s v=" Faith &amp; Spirituality"/>
    <m/>
    <x v="0"/>
    <x v="23"/>
    <d v="2020-04-28T00:00:00"/>
    <x v="5"/>
    <s v="When a town suffers an economic collapse, social unrest forces a family to seek refuge in the wilderness as bitter outlaws threaten their survival."/>
  </r>
  <r>
    <x v="1501"/>
    <x v="0"/>
    <x v="1501"/>
    <x v="978"/>
    <s v="Karim Abdel Aziz, Dina Fouad, Mohamed Lotfy, Ahmed Rateb, Rasha Amin, Youssef Eid, Mostafa Abbas, Maged El Kedwany, Sabri Abdulmonem, Abdalah Mishrif"/>
    <x v="27"/>
    <s v="April 28, 2020"/>
    <x v="11"/>
    <s v="TV-14"/>
    <x v="8"/>
    <x v="6"/>
    <s v=" Comedies"/>
    <s v=" International Movies"/>
    <x v="1"/>
    <x v="11"/>
    <d v="2020-04-28T00:00:00"/>
    <x v="5"/>
    <s v="While fighting a child custody battle against his father-in-law, a taxi driver loses his memory when his son is kidnapped."/>
  </r>
  <r>
    <x v="1502"/>
    <x v="0"/>
    <x v="1502"/>
    <x v="1276"/>
    <s v="Andrei Selaru, Dorian Popa, Julia Marcan, Ana Radu, Cosmin Nedelcu, Diana Condurache, Andrei Gavril, Luca Bogdan"/>
    <x v="33"/>
    <s v="April 27, 2020"/>
    <x v="23"/>
    <s v="TV-14"/>
    <x v="9"/>
    <x v="3"/>
    <s v=" International Movies"/>
    <m/>
    <x v="0"/>
    <x v="23"/>
    <d v="2020-04-27T00:00:00"/>
    <x v="5"/>
    <s v="To keep the band together, Selly tries to earn money by making an appearance at the birthday party of a mobster's daughter â€” until he gets kidnapped."/>
  </r>
  <r>
    <x v="1503"/>
    <x v="0"/>
    <x v="1503"/>
    <x v="935"/>
    <s v="Kartik Aaryan, Sara Ali Khan, Randeep Hooda, Arushi Sharma, Simone Singh, Monika Pawar, Amrit Arora, Siddharth Kak"/>
    <x v="3"/>
    <s v="April 27, 2020"/>
    <x v="0"/>
    <s v="TV-MA"/>
    <x v="89"/>
    <x v="1"/>
    <s v=" International Movies"/>
    <s v=" Romantic Movies"/>
    <x v="0"/>
    <x v="0"/>
    <d v="2020-04-27T00:00:00"/>
    <x v="5"/>
    <s v="When professional ambitions clash with personal feelings for a modern-day couple, a love story from a bygone decade may offer some wisdom."/>
  </r>
  <r>
    <x v="1504"/>
    <x v="0"/>
    <x v="1504"/>
    <x v="1277"/>
    <s v="Moin Khan, Nyla Masood, Saagar Kale, Neha Bam, Aneesha Shah, Damian Alexander D'Souza, Kaustubh Narain, Shilpa Iyer, Nil Mani, Pallas Prajapati"/>
    <x v="3"/>
    <s v="April 27, 2020"/>
    <x v="0"/>
    <s v="TV-MA"/>
    <x v="53"/>
    <x v="1"/>
    <s v=" Independent Movies"/>
    <s v=" International Movies"/>
    <x v="0"/>
    <x v="0"/>
    <d v="2020-04-27T00:00:00"/>
    <x v="5"/>
    <s v="When a lazy young man replaces his father as the elevator operator of a posh residential complex, what he sees as menial work soon takes on new meaning."/>
  </r>
  <r>
    <x v="1505"/>
    <x v="0"/>
    <x v="1505"/>
    <x v="1278"/>
    <s v="Nitin Reddy, Rashmika Mandanna, Sampath Raj, Jishu Sengupta, Anant Nag"/>
    <x v="3"/>
    <s v="April 25, 2020"/>
    <x v="0"/>
    <s v="TV-14"/>
    <x v="90"/>
    <x v="6"/>
    <s v=" Comedies"/>
    <s v=" International Movies"/>
    <x v="0"/>
    <x v="0"/>
    <d v="2020-04-25T00:00:00"/>
    <x v="5"/>
    <s v="Tired of being single, a smart-aleck meme creator has a chance to prove himself to the girl he loves when he is suddenly appointed CEO of her workplace."/>
  </r>
  <r>
    <x v="1506"/>
    <x v="0"/>
    <x v="1506"/>
    <x v="1024"/>
    <s v="Ahmed Helmy, Lotfy Labib, Edward, Enaam Salousa"/>
    <x v="27"/>
    <s v="April 25, 2020"/>
    <x v="4"/>
    <s v="TV-MA"/>
    <x v="88"/>
    <x v="3"/>
    <s v=" Dramas"/>
    <s v=" International Movies"/>
    <x v="1"/>
    <x v="4"/>
    <d v="2020-04-25T00:00:00"/>
    <x v="5"/>
    <s v="After 20 years abroad, a photographer returns to his birth country of Egypt and gets stranded without identification in a now unfamiliar culture."/>
  </r>
  <r>
    <x v="1507"/>
    <x v="0"/>
    <x v="1507"/>
    <x v="629"/>
    <s v="Bob Dylan, Joan Baez, Dave Van Ronk, Peter Yarrow, Allen Ginsberg, Pete Seeger, Maria Muldaur, Mavis Staples, Al Kooper, Tony Glover"/>
    <x v="1"/>
    <s v="April 25, 2020"/>
    <x v="20"/>
    <s v="TV-MA"/>
    <x v="159"/>
    <x v="0"/>
    <s v=" Music &amp; Musicals"/>
    <m/>
    <x v="1"/>
    <x v="20"/>
    <d v="2020-04-25T00:00:00"/>
    <x v="5"/>
    <s v="Featuring rare concert footage and interviews with legendary musicians, this documentary traces Bob Dylan's life story and extraordinary career."/>
  </r>
  <r>
    <x v="1508"/>
    <x v="0"/>
    <x v="1508"/>
    <x v="1279"/>
    <s v="Ahmed Helmy, Ghada Adel, Hassan Hosny, Riham Abdel Ghafour, Edward, Abdullah Moshref, Youssef Eid, Mohamed Sharaf"/>
    <x v="27"/>
    <s v="April 25, 2020"/>
    <x v="21"/>
    <s v="TV-14"/>
    <x v="44"/>
    <x v="3"/>
    <s v=" International Movies"/>
    <m/>
    <x v="1"/>
    <x v="21"/>
    <d v="2020-04-25T00:00:00"/>
    <x v="5"/>
    <s v="In order to get her trust fund money from her wealthy but miserly father, a woman enlists a naive young man to help fake her own kidnapping."/>
  </r>
  <r>
    <x v="1509"/>
    <x v="0"/>
    <x v="1509"/>
    <x v="1280"/>
    <s v="Jean Dujardin, BÃ©rÃ©nice Bejo, John Goodman, James Cromwell, Penelope Ann Miller, Missi Pyle, Beth Grant, Ed Lauter, Joel Murray, Elizabeth Tulloch, Ken Davitian, Malcolm McDowell"/>
    <x v="9"/>
    <s v="April 25, 2020"/>
    <x v="16"/>
    <s v="PG-13"/>
    <x v="43"/>
    <x v="3"/>
    <s v=" Dramas"/>
    <s v=" Independent Movies"/>
    <x v="1"/>
    <x v="16"/>
    <d v="2020-04-25T00:00:00"/>
    <x v="5"/>
    <s v="Winner of five Oscars, this black-and-white silent film follows the romance between a silent-era legend on a downward spiral and a rising starlet."/>
  </r>
  <r>
    <x v="1510"/>
    <x v="0"/>
    <x v="1510"/>
    <x v="1281"/>
    <s v="Ahmed El Sakka, Khaled El Nabawy, Mai Selim, Nedal El Shafey, Boris Abramov, Selami Åžahin"/>
    <x v="27"/>
    <s v="April 25, 2020"/>
    <x v="4"/>
    <s v="TV-14"/>
    <x v="10"/>
    <x v="6"/>
    <s v=" International Movies"/>
    <m/>
    <x v="1"/>
    <x v="4"/>
    <d v="2020-04-25T00:00:00"/>
    <x v="5"/>
    <s v="Separated by distance and circumstance, two bitter rivals cross paths when the perils of the drug trade unexpectedly unite them."/>
  </r>
  <r>
    <x v="1511"/>
    <x v="0"/>
    <x v="1511"/>
    <x v="1282"/>
    <s v="Youssef El Sherif, Arwa Gouda, Salah Abdullah, Mohamed Lotfy, Dalal Abdel Aziz, Rahmah Hasan"/>
    <x v="27"/>
    <s v="April 25, 2020"/>
    <x v="18"/>
    <s v="TV-14"/>
    <x v="20"/>
    <x v="1"/>
    <s v=" International Movies"/>
    <s v=" Sports Movies"/>
    <x v="1"/>
    <x v="18"/>
    <d v="2020-04-25T00:00:00"/>
    <x v="5"/>
    <s v="A footballer for a local club aspires to join the big leagues then gets his shot at going pro, fueling his team's rise to victory."/>
  </r>
  <r>
    <x v="1512"/>
    <x v="0"/>
    <x v="1512"/>
    <x v="1283"/>
    <s v="Asser Yassin, Ruby, Ghassan Massoud, Bassem Samra, Ahmed Azmy"/>
    <x v="27"/>
    <s v="April 25, 2020"/>
    <x v="17"/>
    <s v="TV-14"/>
    <x v="49"/>
    <x v="1"/>
    <s v=" International Movies"/>
    <m/>
    <x v="1"/>
    <x v="17"/>
    <d v="2020-04-25T00:00:00"/>
    <x v="5"/>
    <s v="When his powerful crime czar boss kills the man he considered a mentor, a young gangster on the rise goes to war in order to get revenge."/>
  </r>
  <r>
    <x v="1513"/>
    <x v="0"/>
    <x v="1513"/>
    <x v="978"/>
    <s v="Ahmed Helmy, Laila Ezz El Arab, Mahmoud El Fishawy, Mohamed Farraag, Sarrah Abdelrahman, Rahma Hassan, Amir Salah, Hany El Sabagh"/>
    <x v="27"/>
    <s v="April 25, 2020"/>
    <x v="18"/>
    <s v="TV-14"/>
    <x v="14"/>
    <x v="3"/>
    <s v=" Dramas"/>
    <s v=" International Movies"/>
    <x v="1"/>
    <x v="18"/>
    <d v="2020-04-25T00:00:00"/>
    <x v="5"/>
    <s v="On his wedding day, an arrogant, greedy accountant experiences a series of calamities that keep replaying as he lives the same day over and over again."/>
  </r>
  <r>
    <x v="1514"/>
    <x v="0"/>
    <x v="1514"/>
    <x v="1284"/>
    <s v="Nayanthara, Bhoomika Chawla, Prem Kathir, Rohini Hattangadi, Pratap Pothen, Julian Freund"/>
    <x v="3"/>
    <s v="April 24, 2020"/>
    <x v="23"/>
    <s v="TV-14"/>
    <x v="53"/>
    <x v="15"/>
    <s v=" Thrillers"/>
    <m/>
    <x v="0"/>
    <x v="23"/>
    <d v="2020-04-24T00:00:00"/>
    <x v="5"/>
    <s v="The speech-and-hearing-impaired heiress of a palatial mansion must rely on basic instincts when a masked invader is determined to kill her."/>
  </r>
  <r>
    <x v="1515"/>
    <x v="0"/>
    <x v="1515"/>
    <x v="1285"/>
    <s v="Kanan Gill"/>
    <x v="3"/>
    <s v="April 24, 2020"/>
    <x v="0"/>
    <s v="TV-MA"/>
    <x v="86"/>
    <x v="12"/>
    <m/>
    <m/>
    <x v="0"/>
    <x v="0"/>
    <d v="2020-04-24T00:00:00"/>
    <x v="5"/>
    <s v="Revisiting life goals set in a letter written as a teen to his future self, comedian Kanan Gill reports back on if he's lived up to his own expectations."/>
  </r>
  <r>
    <x v="1516"/>
    <x v="0"/>
    <x v="1516"/>
    <x v="1286"/>
    <s v="Bunga Citra Lestari, Reza Rahadian, Alex Abbad, Bront Palarae, Chew Kin Wah, Atikah Suhaime, Iskandar Zulkarnain, Melissa Karim, Richard Oh, Ting Tan"/>
    <x v="26"/>
    <s v="April 23, 2020"/>
    <x v="32"/>
    <s v="TV-G"/>
    <x v="53"/>
    <x v="3"/>
    <s v=" International Movies"/>
    <m/>
    <x v="1"/>
    <x v="32"/>
    <d v="2020-04-23T00:00:00"/>
    <x v="5"/>
    <s v="After moving to Kuala Lumpur, Diana lands a secretary job at an ironworks owned by her husband's old college friend, possibly the world's worst boss."/>
  </r>
  <r>
    <x v="1517"/>
    <x v="0"/>
    <x v="1517"/>
    <x v="1286"/>
    <s v="Reza Rahadian, Bunga Citra Lestari, Chew Kin Wah, Atikah Suhaime, Iedil Putra, Iskandar Zulkarnain, Alex Abbad, Melissa Karim"/>
    <x v="26"/>
    <s v="April 23, 2020"/>
    <x v="23"/>
    <s v="TV-14"/>
    <x v="21"/>
    <x v="3"/>
    <s v=" International Movies"/>
    <m/>
    <x v="0"/>
    <x v="23"/>
    <d v="2020-04-23T00:00:00"/>
    <x v="5"/>
    <s v="Having driven away many of his employees, Bossman and three of his long-suffering workers try to find cheap labor in Vietnam but find trouble instead."/>
  </r>
  <r>
    <x v="1518"/>
    <x v="0"/>
    <x v="1518"/>
    <x v="508"/>
    <s v="Iqbaal Ramadhan, Mawar de Jongh, Sha Ine Febriyanti, Giorgino Abraham, Bryan Domani, Jerome Kurnia, Donny Damara, Ayu Laksmi"/>
    <x v="26"/>
    <s v="April 23, 2020"/>
    <x v="23"/>
    <s v="TV-14"/>
    <x v="160"/>
    <x v="1"/>
    <s v=" International Movies"/>
    <m/>
    <x v="0"/>
    <x v="23"/>
    <d v="2020-04-23T00:00:00"/>
    <x v="5"/>
    <s v="A Javanese royal and half-Dutch woman fall in love as Indonesia rises to independence from colonial rule. Based on Pramoedya Ananta Toer's famed novel."/>
  </r>
  <r>
    <x v="1519"/>
    <x v="0"/>
    <x v="1519"/>
    <x v="1287"/>
    <s v="Lee Je-hoon, Ahn Jae-hong, Choi Woo-shik, Park Jeong-min, Park Hae-soo"/>
    <x v="30"/>
    <s v="April 23, 2020"/>
    <x v="0"/>
    <s v="TV-MA"/>
    <x v="55"/>
    <x v="15"/>
    <s v=" Thrillers"/>
    <m/>
    <x v="0"/>
    <x v="0"/>
    <d v="2020-04-23T00:00:00"/>
    <x v="5"/>
    <s v="Wanting to leave their dystopian world behind for a faraway paradise, three outlaws plot a money heist â€” and draw the attention of a vicious killer."/>
  </r>
  <r>
    <x v="1520"/>
    <x v="0"/>
    <x v="1520"/>
    <x v="1288"/>
    <m/>
    <x v="0"/>
    <s v="April 22, 2020"/>
    <x v="0"/>
    <s v="TV-MA"/>
    <x v="67"/>
    <x v="0"/>
    <s v=" LGBTQ Movies"/>
    <m/>
    <x v="0"/>
    <x v="0"/>
    <d v="2020-04-22T00:00:00"/>
    <x v="5"/>
    <s v="For decades, a nice Jewish couple ran Circus of Books, a porn shop and epicenter for gay LA. Their director daughter documents their life and times."/>
  </r>
  <r>
    <x v="1521"/>
    <x v="0"/>
    <x v="1521"/>
    <x v="1289"/>
    <s v="MaÅ‚gorzata KoÅ¼uchowska, Daria Widawska, Katarzyna Bujakiewicz, Maria Dejmek, Andrzej Grabowski, Ewa Kasprzyk, Jacek Beler, Wojciech Kalinowski, Igor Kujawski, Iwona Bielska, Tomasz OÅ›wieciÅ„ski"/>
    <x v="23"/>
    <s v="April 22, 2020"/>
    <x v="22"/>
    <s v="TV-MA"/>
    <x v="32"/>
    <x v="15"/>
    <s v=" Thrillers"/>
    <m/>
    <x v="0"/>
    <x v="22"/>
    <d v="2020-04-22T00:00:00"/>
    <x v="5"/>
    <s v="After a body is found sewn inside a cow hide, a WrocÅ‚aw detective discovers a killer is recreating an 18th-century &quot;plague&quot; of criminal punishments."/>
  </r>
  <r>
    <x v="1522"/>
    <x v="0"/>
    <x v="1522"/>
    <x v="1026"/>
    <s v="Adesua Etomi, Jim Iyke, Dakore Akande, Marie Humbert, Ayoola Ayolola, Tina Mba, Joke Silva, Kehinde Bankole"/>
    <x v="7"/>
    <s v="April 22, 2020"/>
    <x v="23"/>
    <s v="TV-MA"/>
    <x v="44"/>
    <x v="1"/>
    <s v=" International Movies"/>
    <m/>
    <x v="0"/>
    <x v="23"/>
    <d v="2020-04-22T00:00:00"/>
    <x v="5"/>
    <s v="Manipulation and personal vendettas collide when a con artist hires a young woman to assist with his scheme to marry a wealthy heiress."/>
  </r>
  <r>
    <x v="1523"/>
    <x v="0"/>
    <x v="1523"/>
    <x v="1290"/>
    <s v="Pedro Alonso, Nacho Fresneda, Carmina Barrios, JosÃ© Ãngel Egido, Ã€lex Monner, RaÃºl Prieto, Maite Sandoval, Javier Godino, Luis Zahera, Miguel de Lira"/>
    <x v="8"/>
    <s v="April 22, 2020"/>
    <x v="23"/>
    <s v="TV-MA"/>
    <x v="20"/>
    <x v="15"/>
    <s v=" Thrillers"/>
    <m/>
    <x v="0"/>
    <x v="23"/>
    <d v="2020-04-22T00:00:00"/>
    <x v="5"/>
    <s v="While researching corruption for his new book, a successful crime novelist shades the line between fiction and reality."/>
  </r>
  <r>
    <x v="1524"/>
    <x v="0"/>
    <x v="1524"/>
    <x v="1291"/>
    <s v="Will Forte, Maya Rudolph, Ricky Gervais, Alessia Cara, Terry Crews, Jane Krakowski, Martin Short, SeÃ¡n Cullen"/>
    <x v="12"/>
    <s v="April 22, 2020"/>
    <x v="0"/>
    <s v="PG"/>
    <x v="26"/>
    <x v="8"/>
    <s v=" Comedies"/>
    <m/>
    <x v="0"/>
    <x v="0"/>
    <d v="2020-04-22T00:00:00"/>
    <x v="5"/>
    <s v="Four siblings with horribly selfish parents hatch a plan to get rid of them for good and form a perfectly imperfect family of their own."/>
  </r>
  <r>
    <x v="1525"/>
    <x v="1"/>
    <x v="1525"/>
    <x v="1292"/>
    <s v="Thomas Middleditch, Ben Schwartz"/>
    <x v="0"/>
    <s v="April 21, 2020"/>
    <x v="0"/>
    <s v="TV-MA"/>
    <x v="54"/>
    <x v="31"/>
    <m/>
    <m/>
    <x v="0"/>
    <x v="0"/>
    <d v="2020-04-21T00:00:00"/>
    <x v="5"/>
    <s v="Comedy duo Thomas Middleditch and Ben Schwartz turn small ideas into epically funny stories in this series of completely improvised comedy specials."/>
  </r>
  <r>
    <x v="1526"/>
    <x v="0"/>
    <x v="1526"/>
    <x v="1293"/>
    <s v="Shobana, Suresh Gopi, Dulquer Salmaan, Kalyani Priyadarshan, K.P.A.C. Lalitha, Sarvajith Santosh Sivan, Urvashi, Johny Antony, Lalu Alex, Lal Jose"/>
    <x v="3"/>
    <s v="April 20, 2020"/>
    <x v="0"/>
    <s v="TV-14"/>
    <x v="161"/>
    <x v="3"/>
    <s v=" Dramas"/>
    <s v=" International Movies"/>
    <x v="0"/>
    <x v="0"/>
    <d v="2020-04-20T00:00:00"/>
    <x v="5"/>
    <s v="At an apartment complex, the lives of a mother, a daughter seeking an arranged marriage, a military retiree and a young man become intertwined."/>
  </r>
  <r>
    <x v="1527"/>
    <x v="0"/>
    <x v="1527"/>
    <x v="1294"/>
    <s v="MÃ¼fit Can SaÃ§Ä±ntÄ±, Mert Turak, Ãœnal Yeter, Elif Nur KerkÃ¼k, UÄŸur Demirpehlivan, AyÅŸen Gruda, Erkan Can, Banu ManioÄŸlu"/>
    <x v="40"/>
    <s v="April 17, 2020"/>
    <x v="22"/>
    <s v="TV-MA"/>
    <x v="43"/>
    <x v="3"/>
    <s v=" International Movies"/>
    <m/>
    <x v="0"/>
    <x v="22"/>
    <d v="2020-04-17T00:00:00"/>
    <x v="5"/>
    <s v="Facing pressure to marry immediately, an unemployed man must find a way to pay for a wedding by any means necessary."/>
  </r>
  <r>
    <x v="1528"/>
    <x v="0"/>
    <x v="1528"/>
    <x v="568"/>
    <s v="Sami Bouajila, Eriq Ebouaney, Samy Seghir, Sofia Lesaffre"/>
    <x v="9"/>
    <s v="April 17, 2020"/>
    <x v="0"/>
    <s v="TV-MA"/>
    <x v="72"/>
    <x v="1"/>
    <s v=" International Movies"/>
    <s v=" Thrillers"/>
    <x v="0"/>
    <x v="0"/>
    <d v="2020-04-17T00:00:00"/>
    <x v="5"/>
    <s v="A sawmill owner and his teenage daughter become tangled in a deadly feud when a drug dealer stashes stolen cocaine on their remote property."/>
  </r>
  <r>
    <x v="1529"/>
    <x v="0"/>
    <x v="1529"/>
    <x v="1295"/>
    <s v="David Kross, Frederick Lau, Janina Uhse, Anne SchÃ¤fer, Sophia Thomalla"/>
    <x v="2"/>
    <s v="April 17, 2020"/>
    <x v="0"/>
    <s v="TV-MA"/>
    <x v="21"/>
    <x v="1"/>
    <s v=" International Movies"/>
    <m/>
    <x v="0"/>
    <x v="0"/>
    <d v="2020-04-17T00:00:00"/>
    <x v="5"/>
    <s v="Ready to do anything to get rich, a young man upends the Berlin property market with his shady pal, till the good times threaten to destroy it all."/>
  </r>
  <r>
    <x v="1530"/>
    <x v="0"/>
    <x v="1530"/>
    <x v="1296"/>
    <s v="Wagner Moura, Ana de Armas, BrÃ­an F. O'Byrne, Clemens Schick, Bradley Whitford"/>
    <x v="0"/>
    <s v="April 17, 2020"/>
    <x v="0"/>
    <s v="R"/>
    <x v="30"/>
    <x v="1"/>
    <s v=" Independent Movies"/>
    <m/>
    <x v="0"/>
    <x v="0"/>
    <d v="2020-04-17T00:00:00"/>
    <x v="5"/>
    <s v="Passions, ideals and bitter realities collide as charismatic UN diplomat Sergio Vieira de Mello becomes trapped in a life-threatening situation in Iraq."/>
  </r>
  <r>
    <x v="1531"/>
    <x v="0"/>
    <x v="1531"/>
    <x v="1068"/>
    <s v="Marta Etura, Carlos Librado &quot;Nene&quot;, Leonardo Sbaraglia, Francesc Orella, Imanol Arias, Benn Northover, Itziar Aizpuru, Patricia LÃ³pez Arnaiz, Alicia SÃ¡nchez, Eduardo Rosa"/>
    <x v="8"/>
    <s v="April 17, 2020"/>
    <x v="23"/>
    <s v="TV-MA"/>
    <x v="36"/>
    <x v="15"/>
    <s v=" Thrillers"/>
    <m/>
    <x v="0"/>
    <x v="23"/>
    <d v="2020-04-17T00:00:00"/>
    <x v="5"/>
    <s v="A year after solving a series of murders, detective Amaia is faced with a related mystery in the BaztÃ¡n Valley that ends up hitting very close to home."/>
  </r>
  <r>
    <x v="1532"/>
    <x v="0"/>
    <x v="1532"/>
    <x v="1297"/>
    <s v="NÃ©stor Guzzini, Mirella Pascual, Cristina MorÃ¡n, Romina Peluffo, Laila Reyes Silberberg, Pablo Tate, GerÃ³nimo Pizzanelli, Georgina Yankelevich, Julio Icasuriaga, Carla Moscatelli"/>
    <x v="48"/>
    <s v="April 16, 2020"/>
    <x v="23"/>
    <s v="TV-MA"/>
    <x v="17"/>
    <x v="3"/>
    <s v=" Dramas"/>
    <s v=" International Movies"/>
    <x v="0"/>
    <x v="23"/>
    <d v="2020-04-16T00:00:00"/>
    <x v="5"/>
    <s v="Mourning their father's death, a dysfunctional trio of siblings must face selling their beloved childhood beach house â€” and dealing with each other."/>
  </r>
  <r>
    <x v="1533"/>
    <x v="1"/>
    <x v="1533"/>
    <x v="1298"/>
    <s v="Fary"/>
    <x v="9"/>
    <s v="April 16, 2020"/>
    <x v="0"/>
    <s v="TV-MA"/>
    <x v="61"/>
    <x v="11"/>
    <s v=" Stand-Up Comedy &amp; Talk Shows"/>
    <s v=" TV Comedies"/>
    <x v="0"/>
    <x v="0"/>
    <d v="2020-04-16T00:00:00"/>
    <x v="5"/>
    <s v="French comedy phenomÂ Fary puts a playful spin on questions of identity, culture and more in the first half of an epic two-part stand-up special."/>
  </r>
  <r>
    <x v="1534"/>
    <x v="0"/>
    <x v="1534"/>
    <x v="1299"/>
    <s v="Josh Brolin, George Clooney, Scarlett Johansson, Alden Ehrenreich, Ralph Fiennes, Tilda Swinton, Channing Tatum, Frances McDormand, Jonah Hill, Veronica Osorio, Heather Goldenhersh, Alison Pill"/>
    <x v="0"/>
    <s v="April 16, 2020"/>
    <x v="32"/>
    <s v="PG-13"/>
    <x v="8"/>
    <x v="3"/>
    <m/>
    <m/>
    <x v="1"/>
    <x v="32"/>
    <d v="2020-04-16T00:00:00"/>
    <x v="5"/>
    <s v="When a major star is kidnapped from a movie set, a hard-charging but overwhelmed studio boss sets out to find the actor and save the film."/>
  </r>
  <r>
    <x v="1535"/>
    <x v="0"/>
    <x v="1535"/>
    <x v="1300"/>
    <s v="Aubrey Peeples, Stefanie Scott, Hayley Kiyoko, Aurora Perrineau, Juliette Lewis, Molly Ringwald, Ryan Guzman, Nathan Moore, Barnaby Carpenter, Nicholas Braun"/>
    <x v="0"/>
    <s v="April 16, 2020"/>
    <x v="25"/>
    <s v="PG"/>
    <x v="30"/>
    <x v="8"/>
    <s v=" Dramas"/>
    <s v=" Music &amp; Musicals"/>
    <x v="1"/>
    <x v="25"/>
    <d v="2020-04-16T00:00:00"/>
    <x v="5"/>
    <s v="After becoming an overnight star via the internet, teenage rocker Jem and her sisters journey to LA, where fame, fun and a family mystery await."/>
  </r>
  <r>
    <x v="1536"/>
    <x v="0"/>
    <x v="1536"/>
    <x v="1301"/>
    <s v="MaurÃ­cio Meirelles"/>
    <x v="20"/>
    <s v="April 16, 2020"/>
    <x v="0"/>
    <s v="TV-MA"/>
    <x v="139"/>
    <x v="12"/>
    <m/>
    <m/>
    <x v="0"/>
    <x v="0"/>
    <d v="2020-04-16T00:00:00"/>
    <x v="5"/>
    <s v="Comedian MaurÃ­cio Meirelles explores his chaotic mind with scathingly funny views on family, prejudices, turtles and more in this stand-up special."/>
  </r>
  <r>
    <x v="1537"/>
    <x v="0"/>
    <x v="1537"/>
    <x v="1302"/>
    <s v="Luis GuzmÃ¡n, Edgar Garcia, Alice Taglioni, Rosie Perez, Miriam Shor, FrÃ©dÃ©ric Anscombre, Rosario Dawson, Julie Ferrier, MichaÃ«l Cohen, Ravi Patel"/>
    <x v="0"/>
    <s v="April 16, 2020"/>
    <x v="25"/>
    <s v="R"/>
    <x v="41"/>
    <x v="3"/>
    <m/>
    <m/>
    <x v="1"/>
    <x v="25"/>
    <d v="2020-04-16T00:00:00"/>
    <x v="5"/>
    <s v="New York police detectives Luis and Eddie experience culture shock and adventure when they head to Paris to track down a stolen couture handbag."/>
  </r>
  <r>
    <x v="1538"/>
    <x v="0"/>
    <x v="1538"/>
    <x v="1303"/>
    <s v="AslÄ± Ä°nandÄ±k, Toygan AvanoÄŸlu, Tuna Orhan, Caner Ã–zyurtlu, Melis Ä°ÅŸiten, AslÄ± TuranlÄ±, Ahmet Olgun SÃ¼near, Seda TÃ¼rkmen, Ayten UncuoÄŸlu"/>
    <x v="40"/>
    <s v="April 16, 2020"/>
    <x v="23"/>
    <s v="TV-G"/>
    <x v="21"/>
    <x v="8"/>
    <s v=" Comedies"/>
    <s v=" International Movies"/>
    <x v="0"/>
    <x v="23"/>
    <d v="2020-04-16T00:00:00"/>
    <x v="5"/>
    <s v="An aspiring actress is admitted to a prestigious conservatory but must pay her tuition by working as a performer for an unusual company."/>
  </r>
  <r>
    <x v="1539"/>
    <x v="0"/>
    <x v="1539"/>
    <x v="1304"/>
    <s v="Yassi Pressman, Sam Concepcion, Louise De Los Reyes, Shy Carlos, Marco Gumabao, Katya Santos, Andrea Del Rosario, Lander Vera Perez, Christopher Roxas"/>
    <x v="34"/>
    <s v="April 15, 2020"/>
    <x v="22"/>
    <s v="TV-14"/>
    <x v="20"/>
    <x v="1"/>
    <s v=" International Movies"/>
    <s v=" Romantic Movies"/>
    <x v="0"/>
    <x v="22"/>
    <d v="2020-04-15T00:00:00"/>
    <x v="5"/>
    <s v="In three interwoven stories, love ends up in limbo as romantic partners navigate bliss, loss, failures and feelings while trying to make happiness last."/>
  </r>
  <r>
    <x v="1540"/>
    <x v="0"/>
    <x v="1540"/>
    <x v="1305"/>
    <s v="Suraj Venjaramoodu, Soubin Shahir, Surabhi Lakshmi, Vincy Aloshious, Gracy Soudi, Mammukoya, Jaffer Idukki, Baburaj, Sudhi Koppa, Irshad"/>
    <x v="3"/>
    <s v="April 15, 2020"/>
    <x v="23"/>
    <s v="TV-PG"/>
    <x v="40"/>
    <x v="3"/>
    <s v=" Dramas"/>
    <s v=" Independent Movies"/>
    <x v="0"/>
    <x v="23"/>
    <d v="2020-04-15T00:00:00"/>
    <x v="5"/>
    <s v="Mistaking the sleeping passenger on his train for a drunk, a young man posts a picture of him online, unaware of his impulsive act's ugly repercussions."/>
  </r>
  <r>
    <x v="1541"/>
    <x v="0"/>
    <x v="1541"/>
    <x v="1306"/>
    <s v="Vijay Deverakonda, Raashi Khanna, Aishwarya Rajesh, Catherine Tresa, Izabelle Leite"/>
    <x v="3"/>
    <s v="April 15, 2020"/>
    <x v="0"/>
    <s v="TV-MA"/>
    <x v="25"/>
    <x v="1"/>
    <s v=" International Movies"/>
    <s v=" Romantic Movies"/>
    <x v="0"/>
    <x v="0"/>
    <d v="2020-04-15T00:00:00"/>
    <x v="5"/>
    <s v="When his frustrated girlfriend decides to leave him, a struggling writer gets down to work on stories of romance he hopes will win her back."/>
  </r>
  <r>
    <x v="1542"/>
    <x v="0"/>
    <x v="1542"/>
    <x v="1307"/>
    <s v="Chris D'Elia"/>
    <x v="0"/>
    <s v="April 14, 2020"/>
    <x v="0"/>
    <s v="TV-MA"/>
    <x v="149"/>
    <x v="12"/>
    <m/>
    <m/>
    <x v="0"/>
    <x v="0"/>
    <d v="2020-04-14T00:00:00"/>
    <x v="5"/>
    <s v="Chris D'Elia takes the stage in Minneapolis to offer his thoughts on everything from self-censorship to problematic dolphins to lame mutant powers."/>
  </r>
  <r>
    <x v="1543"/>
    <x v="0"/>
    <x v="1543"/>
    <x v="842"/>
    <s v="Jemima Osunde, Blossom Chukwujekwu, Kate Henshaw-Nuttal, Dakore Akande, Wale Ojo, Wofai Fada, Osas Ighodaro Ajibade, Falz, Daniel Effiong, Adeolu Adefarasin"/>
    <x v="7"/>
    <s v="April 14, 2020"/>
    <x v="22"/>
    <s v="TV-14"/>
    <x v="53"/>
    <x v="1"/>
    <s v=" International Movies"/>
    <m/>
    <x v="0"/>
    <x v="22"/>
    <d v="2020-04-14T00:00:00"/>
    <x v="5"/>
    <s v="An aspiring fashion designer's life is transformed after she discovers sheâ€™s the heiress of a billion-dollar empire left by her estranged father."/>
  </r>
  <r>
    <x v="1544"/>
    <x v="0"/>
    <x v="1544"/>
    <x v="1269"/>
    <s v="Omoni Oboli, Funke Akindele, Yul Edochie, Abayomi Alvin, Adebukola Oladipupo, Sharon Ooja, Eucharia Anunobi, Harriet Akinola, Michelle Dede"/>
    <x v="7"/>
    <s v="April 13, 2020"/>
    <x v="22"/>
    <s v="TV-14"/>
    <x v="26"/>
    <x v="3"/>
    <s v=" Dramas"/>
    <s v=" International Movies"/>
    <x v="0"/>
    <x v="22"/>
    <d v="2020-04-13T00:00:00"/>
    <x v="5"/>
    <s v="Two fierce mothers become rivals when a school contest forces their kids, both model students, to compete against one another to be the best in class."/>
  </r>
  <r>
    <x v="1545"/>
    <x v="0"/>
    <x v="1545"/>
    <x v="1308"/>
    <s v="Robbie Amell, Stephen Amell, Sung Kang, Kari Matchett, Greg Bryk, Aaron Abrams, Kyla Kane"/>
    <x v="12"/>
    <s v="April 11, 2020"/>
    <x v="23"/>
    <s v="TV-MA"/>
    <x v="12"/>
    <x v="6"/>
    <s v=" Independent Movies"/>
    <s v=" International Movies"/>
    <x v="0"/>
    <x v="23"/>
    <d v="2020-04-11T00:00:00"/>
    <x v="5"/>
    <s v="In a city where super-powered people are ostracized, an earnest day laborer considers using his outlawed abilities for money to save his sick mother."/>
  </r>
  <r>
    <x v="1546"/>
    <x v="0"/>
    <x v="1546"/>
    <x v="1309"/>
    <s v="Sam Claflin, Olivia Munn, Freida Pinto, Eleanor Tomlinson, Joel Fry, Tim Key, Aisling Bea, Jack Farthing, Allan Mustafa"/>
    <x v="1"/>
    <s v="April 10, 2020"/>
    <x v="0"/>
    <s v="TV-MA"/>
    <x v="43"/>
    <x v="3"/>
    <s v=" International Movies"/>
    <s v=" Romantic Movies"/>
    <x v="0"/>
    <x v="0"/>
    <d v="2020-04-10T00:00:00"/>
    <x v="5"/>
    <s v="Different versions of the same day unfold as Jack juggles difficult guests, unbridled chaos and potential romance at his sister's wedding."/>
  </r>
  <r>
    <x v="1547"/>
    <x v="0"/>
    <x v="1547"/>
    <x v="1310"/>
    <s v="Zita Hanrot, Liam Pierron, Soufiane Guerrab, Ibrahim DramÃ©, Moussa Mansaly, MoryfÃ¨re Camara, Alban Ivanov, Gaspard GÃ©vin-HiÃ©, Antoine Reinartz, Mahamadou SangarÃ©, Redouane Bougheraba, Hocine Mokando, Aboudou Sacko"/>
    <x v="9"/>
    <s v="April 10, 2020"/>
    <x v="23"/>
    <s v="TV-MA"/>
    <x v="51"/>
    <x v="3"/>
    <s v=" Dramas"/>
    <s v=" International Movies"/>
    <x v="0"/>
    <x v="23"/>
    <d v="2020-04-10T00:00:00"/>
    <x v="5"/>
    <s v="In one of the poorest areas of Paris, a school counselor devotes herself to working with disadvantaged students, while facing challenges of her own."/>
  </r>
  <r>
    <x v="1548"/>
    <x v="0"/>
    <x v="1548"/>
    <x v="1311"/>
    <s v="Seth Carr, Tichina Arnold, Adam Pally, Ken Marino, Mike 'The Miz' Mizanin, Momona Tamada, Keith Lee, Babatunde Aiyegbusi, Kofi Kingston"/>
    <x v="0"/>
    <s v="April 10, 2020"/>
    <x v="0"/>
    <s v="TV-G"/>
    <x v="6"/>
    <x v="8"/>
    <s v=" Comedies"/>
    <s v=" Sports Movies"/>
    <x v="0"/>
    <x v="0"/>
    <d v="2020-04-10T00:00:00"/>
    <x v="5"/>
    <s v="Using special powers from a magical mask, a young WWE fan causes chaos when he enters a wrestling competition and fights an intimidating rival."/>
  </r>
  <r>
    <x v="1549"/>
    <x v="1"/>
    <x v="1549"/>
    <x v="1312"/>
    <s v="Vittoria Puccini, Francesco Scianna, Camilla Filippi, Simone Colombari, Maurizio Lastrico, Alessandro Averone, Euridice Axen, Marco Baliani, Pia Lanciotti, Giordano De Plano, Roberto Herlitzka, Tommaso Ragno, Margherita Caviezel, Michele Morrone"/>
    <x v="14"/>
    <s v="April 10, 2020"/>
    <x v="23"/>
    <s v="TV-MA"/>
    <x v="54"/>
    <x v="10"/>
    <s v=" International TV Shows"/>
    <s v=" TV Dramas"/>
    <x v="0"/>
    <x v="23"/>
    <d v="2020-04-10T00:00:00"/>
    <x v="5"/>
    <s v="The murder of a teen girl impacts a public prosecutor linked to the victim, a lawyer seeking a career-making case and a suspect who says she's innocent."/>
  </r>
  <r>
    <x v="1550"/>
    <x v="0"/>
    <x v="1550"/>
    <x v="1313"/>
    <s v="Tzi Ma, Christine Ko, Hong-Chi Lee, Hayden Szeto, Kunjue Li, Fiona Fu, James Saito, Joan Chen"/>
    <x v="0"/>
    <s v="April 10, 2020"/>
    <x v="0"/>
    <s v="PG"/>
    <x v="13"/>
    <x v="1"/>
    <m/>
    <m/>
    <x v="0"/>
    <x v="0"/>
    <d v="2020-04-10T00:00:00"/>
    <x v="5"/>
    <s v="A man reflects on the lost love of his youth and his long-ago journey from Taiwan to America as he begins to reconnect with his estranged daughter."/>
  </r>
  <r>
    <x v="1551"/>
    <x v="0"/>
    <x v="1551"/>
    <x v="1314"/>
    <s v="Martin del Rosario, Lou Veloso, Chai Fonacier, Kiko Matos, Akihiro Blanco, Paolo Ballesteros"/>
    <x v="34"/>
    <s v="April 8, 2020"/>
    <x v="23"/>
    <s v="TV-MA"/>
    <x v="9"/>
    <x v="3"/>
    <s v=" Dramas"/>
    <s v=" International Movies"/>
    <x v="0"/>
    <x v="23"/>
    <d v="2020-04-08T00:00:00"/>
    <x v="5"/>
    <s v="After her best friend dies, Barbs attempts to rediscover herself until love leaves her true identity â€” and heart â€” in question."/>
  </r>
  <r>
    <x v="1552"/>
    <x v="0"/>
    <x v="1552"/>
    <x v="1315"/>
    <s v="Noah Ringer, Dev Patel, Nicola Peltz, Jackson Rathbone, Shaun Toub, Aasif Mandvi, Cliff Curtis, Seychelle Gabriel, Jessica Andres, Keong Sim, Summer Bishil, Francis Guinan, Katharine Houghton, Damon Gupton"/>
    <x v="0"/>
    <s v="April 8, 2020"/>
    <x v="4"/>
    <s v="PG"/>
    <x v="3"/>
    <x v="6"/>
    <s v=" Children &amp; Family Movies"/>
    <s v=" Sci-Fi &amp; Fantasy"/>
    <x v="1"/>
    <x v="4"/>
    <d v="2020-04-08T00:00:00"/>
    <x v="5"/>
    <s v="In a world ravaged by the Fire nation's aggression toward the peaceful Air, Water and Earth nations, a young boy holds the key to restoring peace."/>
  </r>
  <r>
    <x v="1553"/>
    <x v="0"/>
    <x v="1553"/>
    <x v="1316"/>
    <s v="Tiffany Haddish"/>
    <x v="0"/>
    <s v="April 7, 2020"/>
    <x v="6"/>
    <s v="TV-MA"/>
    <x v="120"/>
    <x v="12"/>
    <m/>
    <m/>
    <x v="1"/>
    <x v="6"/>
    <d v="2020-04-07T00:00:00"/>
    <x v="5"/>
    <s v="Comedic breakout Tiffany Haddish delivers a riotous stand-up ripe with the unpretentious and filthy tales of her meteoric rise to stardom."/>
  </r>
  <r>
    <x v="1554"/>
    <x v="0"/>
    <x v="1554"/>
    <x v="1317"/>
    <s v="Terry Serpico, Kevin Sizemore, Mark Ashworth, Clint James, Drew Starkey, Erin Elizabeth Burns"/>
    <x v="0"/>
    <s v="April 6, 2020"/>
    <x v="23"/>
    <s v="TV-MA"/>
    <x v="23"/>
    <x v="1"/>
    <s v=" Independent Movies"/>
    <m/>
    <x v="0"/>
    <x v="23"/>
    <d v="2020-04-06T00:00:00"/>
    <x v="5"/>
    <s v="A methane explosion leaves a group of miners trapped two miles deep into the earth with a small oxygen supply and desperate for any means of survival."/>
  </r>
  <r>
    <x v="1555"/>
    <x v="0"/>
    <x v="1555"/>
    <x v="1318"/>
    <s v="Brooklynn Prince, Bria Vinaite, Willem Dafoe, Christopher Rivera, Valeria Cotto, Macon Blair, Caleb Landry Jones"/>
    <x v="0"/>
    <s v="April 6, 2020"/>
    <x v="6"/>
    <s v="R"/>
    <x v="65"/>
    <x v="1"/>
    <s v=" Independent Movies"/>
    <m/>
    <x v="1"/>
    <x v="6"/>
    <d v="2020-04-06T00:00:00"/>
    <x v="5"/>
    <s v="A mischievous 6-year-old finds the magic in her own circumstances while living with her troubled mom in a budget motel near Disney World."/>
  </r>
  <r>
    <x v="1556"/>
    <x v="0"/>
    <x v="1556"/>
    <x v="1319"/>
    <s v="Jessica Madsen, Opal Littleton, Ed Brody, Kristina Clifford, Ben Sullivan, Gerald Tyler, Weston Meredith"/>
    <x v="0"/>
    <s v="April 5, 2020"/>
    <x v="23"/>
    <s v="TV-MA"/>
    <x v="0"/>
    <x v="4"/>
    <s v=" Independent Movies"/>
    <s v=" Sci-Fi &amp; Fantasy"/>
    <x v="0"/>
    <x v="23"/>
    <d v="2020-04-05T00:00:00"/>
    <x v="5"/>
    <s v="Implicated in her daughter's disappearance, a mother searches for answers when she returns to an old family home that may have an unwanted visitor."/>
  </r>
  <r>
    <x v="1557"/>
    <x v="0"/>
    <x v="1557"/>
    <x v="1320"/>
    <s v="Colin Farrell, Nicole Kidman, Barry Keoghan, Alicia Silverstone, Raffey Cassidy, Sunny Suljic, Bill Camp, Drew Logan, Barry G. Bernson, Denise Dal Vera, Herb Caillouet"/>
    <x v="44"/>
    <s v="April 5, 2020"/>
    <x v="6"/>
    <s v="R"/>
    <x v="36"/>
    <x v="1"/>
    <s v=" Independent Movies"/>
    <s v=" Thrillers"/>
    <x v="1"/>
    <x v="6"/>
    <d v="2020-04-05T00:00:00"/>
    <x v="5"/>
    <s v="A surgeon's carefully curated life edges toward disaster when a troubled teenage boy with mysterious motives begins to impose himself on his family."/>
  </r>
  <r>
    <x v="1558"/>
    <x v="0"/>
    <x v="1558"/>
    <x v="325"/>
    <s v="Gerard Butler, Morgan Freeman, Nick Nolte, Danny Huston, Jada Pinkett Smith, Lance Reddick, Tim Blake Nelson, Piper Perabo"/>
    <x v="0"/>
    <s v="April 4, 2020"/>
    <x v="23"/>
    <s v="R"/>
    <x v="36"/>
    <x v="6"/>
    <m/>
    <m/>
    <x v="0"/>
    <x v="23"/>
    <d v="2020-04-04T00:00:00"/>
    <x v="5"/>
    <s v="Secret Service agent Mike Banning is caught in the crossfire when heâ€™s framed for a deadly attack on the president and forced to run for his life."/>
  </r>
  <r>
    <x v="1559"/>
    <x v="0"/>
    <x v="1559"/>
    <x v="1321"/>
    <s v="Ed Helms, Taraji P. Henson, Terrence Little Gardenhigh, Betty Gilpin"/>
    <x v="0"/>
    <s v="April 3, 2020"/>
    <x v="0"/>
    <s v="TV-MA"/>
    <x v="17"/>
    <x v="6"/>
    <s v=" Comedies"/>
    <m/>
    <x v="0"/>
    <x v="0"/>
    <d v="2020-04-03T00:00:00"/>
    <x v="5"/>
    <s v="An inept Detroit cop must team up with his girlfriend's foul-mouthed young son when their first crack at bonding time uncovers a criminal conspiracy."/>
  </r>
  <r>
    <x v="1560"/>
    <x v="0"/>
    <x v="1560"/>
    <x v="1322"/>
    <m/>
    <x v="8"/>
    <s v="April 3, 2020"/>
    <x v="0"/>
    <s v="TV-MA"/>
    <x v="118"/>
    <x v="0"/>
    <s v=" International Movies"/>
    <m/>
    <x v="0"/>
    <x v="0"/>
    <d v="2020-04-03T00:00:00"/>
    <x v="5"/>
    <s v="A documentary on why and how &quot;Money Heist&quot; sparked a wave of enthusiasm around the world for a lovable group of thieves and their professor."/>
  </r>
  <r>
    <x v="1561"/>
    <x v="0"/>
    <x v="1561"/>
    <x v="1323"/>
    <s v="Steve Buscemi, Simon Russell Beale, Paddy Considine, Rupert Friend, Jason Isaacs, Michael Palin, Andrea Riseborough, Jeffrey Tambor, Olga Kurylenko, Paul Chahidi"/>
    <x v="1"/>
    <s v="April 3, 2020"/>
    <x v="6"/>
    <s v="R"/>
    <x v="53"/>
    <x v="3"/>
    <s v=" Dramas"/>
    <s v=" Independent Movies"/>
    <x v="1"/>
    <x v="6"/>
    <d v="2020-04-03T00:00:00"/>
    <x v="5"/>
    <s v="The death of Russian dictator Joseph Stalin throws the Soviet Union into comic chaos as his ambitious but addled ministers maneuver to succeed him."/>
  </r>
  <r>
    <x v="1562"/>
    <x v="0"/>
    <x v="1562"/>
    <x v="1324"/>
    <m/>
    <x v="6"/>
    <s v="April 2, 2020"/>
    <x v="0"/>
    <s v="TV-14"/>
    <x v="162"/>
    <x v="6"/>
    <s v=" Anime Features"/>
    <s v=" International Movies"/>
    <x v="0"/>
    <x v="0"/>
    <d v="2020-04-02T00:00:00"/>
    <x v="5"/>
    <s v="A young warrior and her familiar search for the sacred place said to fulfill wishes. It's best not to anger the ancient guardians and spirits."/>
  </r>
  <r>
    <x v="1563"/>
    <x v="0"/>
    <x v="1563"/>
    <x v="1325"/>
    <s v="Yui Ishikawa, Minako Kotobuki, Aoi Yuki"/>
    <x v="6"/>
    <s v="April 2, 2020"/>
    <x v="23"/>
    <s v="TV-PG"/>
    <x v="13"/>
    <x v="27"/>
    <s v=" International Movies"/>
    <s v=" Sci-Fi &amp; Fantasy"/>
    <x v="0"/>
    <x v="23"/>
    <d v="2020-04-02T00:00:00"/>
    <x v="5"/>
    <s v="A lonely young woman feels trapped at her all girls' school. But metal hands and heartfelt letters warm her heart when Violet becomes her tutor."/>
  </r>
  <r>
    <x v="1564"/>
    <x v="0"/>
    <x v="1564"/>
    <x v="1326"/>
    <s v="Amitabh Bachchan, Mithun Chakraborty, Danny Denzongpa, Madhavi, Neelam, Alok Nath, Rohini Hattangadi, Tinnu Anand, Vikram Gokhale, Archana Puran Singh"/>
    <x v="3"/>
    <s v="April 1, 2020"/>
    <x v="29"/>
    <s v="TV-14"/>
    <x v="163"/>
    <x v="1"/>
    <s v=" International Movies"/>
    <m/>
    <x v="1"/>
    <x v="29"/>
    <d v="2020-04-01T00:00:00"/>
    <x v="5"/>
    <s v="A boy grows up to become a gangster in pursuit of the mobster who killed his innocent father, but revenge and reparation may come at great costs."/>
  </r>
  <r>
    <x v="1565"/>
    <x v="0"/>
    <x v="1565"/>
    <x v="1327"/>
    <s v="Akshay Kumar, Sidharth Malhotra, Jackie Shroff, Jacqueline Fernandez, Shefali Shah, Kulbhushan Kharbanda, Rajendranath Zutshi, Ashutosh Rana"/>
    <x v="3"/>
    <s v="April 1, 2020"/>
    <x v="25"/>
    <s v="TV-14"/>
    <x v="77"/>
    <x v="6"/>
    <s v=" Dramas"/>
    <s v=" International Movies"/>
    <x v="1"/>
    <x v="25"/>
    <d v="2020-04-01T00:00:00"/>
    <x v="5"/>
    <s v="After a troubled past with their alcoholic father, two estranged brothers prepare to face each other again as rivals in a street fighting tournament."/>
  </r>
  <r>
    <x v="1566"/>
    <x v="0"/>
    <x v="1566"/>
    <x v="176"/>
    <s v="Kaustav Ghosh, Jigna Bhardwaj, Chutki, Rajesh Kava, Mausam, Guru Shambu, Arun Shekar, Julie Tejwani, Anamaya Verma"/>
    <x v="3"/>
    <s v="April 1, 2020"/>
    <x v="11"/>
    <s v="TV-Y7"/>
    <x v="67"/>
    <x v="8"/>
    <m/>
    <m/>
    <x v="1"/>
    <x v="11"/>
    <d v="2020-04-01T00:00:00"/>
    <x v="5"/>
    <s v="An evil demon who traded his freedom for immortality lures Chhota Bheem and his friends to the city of Sonapur with tales of hidden treasure."/>
  </r>
  <r>
    <x v="1567"/>
    <x v="0"/>
    <x v="1567"/>
    <x v="1328"/>
    <s v="David Batra"/>
    <x v="36"/>
    <s v="April 1, 2020"/>
    <x v="0"/>
    <s v="TV-MA"/>
    <x v="82"/>
    <x v="12"/>
    <m/>
    <m/>
    <x v="0"/>
    <x v="0"/>
    <d v="2020-04-01T00:00:00"/>
    <x v="5"/>
    <s v="Swedish comedian David Batra gets personal as he playfully details the perks and pitfalls of being married to a recently resigned political leader."/>
  </r>
  <r>
    <x v="1568"/>
    <x v="0"/>
    <x v="1568"/>
    <x v="1329"/>
    <s v="Abhishek Bachchan, John Abraham, Priyanka Chopra, Bobby Deol, Kiron Kher, Sushmita Mukherjee, Shrey Bawa, Boman Irani"/>
    <x v="3"/>
    <s v="April 1, 2020"/>
    <x v="17"/>
    <s v="TV-14"/>
    <x v="37"/>
    <x v="3"/>
    <s v=" Dramas"/>
    <s v=" International Movies"/>
    <x v="1"/>
    <x v="17"/>
    <d v="2020-04-01T00:00:00"/>
    <x v="5"/>
    <s v="To win over a landlady who only accepts women as tenants, two men pose as a couple â€“ but the jig may be up when they both fall for their flatmate."/>
  </r>
  <r>
    <x v="1569"/>
    <x v="0"/>
    <x v="1569"/>
    <x v="1330"/>
    <s v="Dilip Kumar, Rishi Kapoor, Pran, Amrita Singh, Ashok Kumar, Prem Chopra, Amrish Puri, Satyen Kappu, Mac Mohan, Javed Khan"/>
    <x v="3"/>
    <s v="April 1, 2020"/>
    <x v="35"/>
    <s v="TV-14"/>
    <x v="164"/>
    <x v="6"/>
    <s v=" Dramas"/>
    <s v=" International Movies"/>
    <x v="1"/>
    <x v="35"/>
    <d v="2020-04-01T00:00:00"/>
    <x v="5"/>
    <s v="A lawyer defends his childhood friend â€“ and girlfriend's brother â€“ in a murder case, unaware of his own deep connection to the attorney heâ€™s up against."/>
  </r>
  <r>
    <x v="1570"/>
    <x v="0"/>
    <x v="1570"/>
    <x v="1331"/>
    <s v="Shah Rukh Khan, Juhi Chawla, Sonali Bendre, Farida Jalal, Mohnish Bahl, Tiku Talsania, Gulshan Grover, Sharat Saxena"/>
    <x v="3"/>
    <s v="April 1, 2020"/>
    <x v="3"/>
    <s v="TV-14"/>
    <x v="57"/>
    <x v="3"/>
    <s v=" Dramas"/>
    <s v=" International Movies"/>
    <x v="1"/>
    <x v="3"/>
    <d v="2020-04-01T00:00:00"/>
    <x v="5"/>
    <s v="Hilarious mix-ups and deadly encounters ensue when a convict seeks to escape authorities by assuming the identity of his doppelgÃ¤nger, a perky chef."/>
  </r>
  <r>
    <x v="1571"/>
    <x v="0"/>
    <x v="1571"/>
    <x v="1332"/>
    <s v="Amitabh Bachchan, Shatrughan Sinha, Zeenat Aman, Prem Chopra, Amrish Puri, Helen, Pran, Gajanan Jagirdar, Sajjan, Iftekhar"/>
    <x v="3"/>
    <s v="April 1, 2020"/>
    <x v="37"/>
    <s v="TV-14"/>
    <x v="114"/>
    <x v="6"/>
    <s v=" Dramas"/>
    <s v=" International Movies"/>
    <x v="1"/>
    <x v="37"/>
    <d v="2020-04-01T00:00:00"/>
    <x v="5"/>
    <s v="Best friends since childhood, a righteous cop and a lawyer who represents criminals in court become rivals when they fall for the same woman."/>
  </r>
  <r>
    <x v="1572"/>
    <x v="0"/>
    <x v="1572"/>
    <x v="1333"/>
    <s v="Imran Khan, Kareena Kapoor, Nizhalgal Ravi, Anupam Kher, Shraddha Kapoor, Esha Gupta, Sujata Kumar, Neelu Kohli"/>
    <x v="3"/>
    <s v="April 1, 2020"/>
    <x v="5"/>
    <s v="TV-14"/>
    <x v="161"/>
    <x v="3"/>
    <s v=" Dramas"/>
    <s v=" International Movies"/>
    <x v="1"/>
    <x v="5"/>
    <d v="2020-04-01T00:00:00"/>
    <x v="5"/>
    <s v="Sriram is concerned only with spending money, until he meets Dia, a principled activist. Now he's determined to prove himself worthy of her affection."/>
  </r>
  <r>
    <x v="1573"/>
    <x v="0"/>
    <x v="1573"/>
    <x v="1331"/>
    <s v="Sanjay Dutt, Sridevi, Anupam Kher, Rahul Roy, Soni Razdan, Reema Lagoo, Kunika, Tom Alter, Bob Christo, Anang Desai"/>
    <x v="3"/>
    <s v="April 1, 2020"/>
    <x v="1"/>
    <s v="TV-14"/>
    <x v="91"/>
    <x v="6"/>
    <s v=" Dramas"/>
    <s v=" International Movies"/>
    <x v="1"/>
    <x v="1"/>
    <d v="2020-04-01T00:00:00"/>
    <x v="5"/>
    <s v="Jailed for drug trafficking while searching for the dad she's never met, a singer gets unlikely support from a crook whose love she has long rejected."/>
  </r>
  <r>
    <x v="1574"/>
    <x v="0"/>
    <x v="1574"/>
    <x v="214"/>
    <s v="Sidharth Malhotra, Parineeti Chopra, Adah Sharma, Manoj Joshi, Madhuri Sanjeev, Sharat Saxena, Nina Kulkarni, Anil Mange"/>
    <x v="3"/>
    <s v="April 1, 2020"/>
    <x v="28"/>
    <s v="TV-14"/>
    <x v="55"/>
    <x v="3"/>
    <s v=" Dramas"/>
    <s v=" International Movies"/>
    <x v="1"/>
    <x v="28"/>
    <d v="2020-04-01T00:00:00"/>
    <x v="5"/>
    <s v="Nikhil is tasked with keeping his fiancÃ©e's troublemaking sister, Meeta, from ruining his wedding. But in the process, the two become inseparable."/>
  </r>
  <r>
    <x v="1575"/>
    <x v="0"/>
    <x v="1575"/>
    <x v="449"/>
    <s v="Varun Dhawan, Alia Bhatt, Ashutosh Rana, Sidharth Shukla, Sahil Vaid, Gaurav Pandey, Jaswant Daman, Kenneth Desai, Deepika Amin, Mahnaz Damania"/>
    <x v="3"/>
    <s v="April 1, 2020"/>
    <x v="28"/>
    <s v="TV-14"/>
    <x v="75"/>
    <x v="3"/>
    <s v=" International Movies"/>
    <s v=" Romantic Movies"/>
    <x v="1"/>
    <x v="28"/>
    <d v="2020-04-01T00:00:00"/>
    <x v="5"/>
    <s v="A small-town girl heads to Delhi to find a designer outfit for the wedding her orthodox father has arranged for her but ends up finding love instead."/>
  </r>
  <r>
    <x v="1576"/>
    <x v="0"/>
    <x v="1576"/>
    <x v="1334"/>
    <s v="Ajay Devgn, Vivek Oberoi, John Abraham, Lara Dutta, Esha Deol, Vishal Malhotra, Kushal Punjabi, Vineet Sharma"/>
    <x v="3"/>
    <s v="April 1, 2020"/>
    <x v="20"/>
    <s v="TV-14"/>
    <x v="76"/>
    <x v="4"/>
    <s v=" International Movies"/>
    <s v=" Thrillers"/>
    <x v="1"/>
    <x v="20"/>
    <d v="2020-04-01T00:00:00"/>
    <x v="5"/>
    <s v="Trapped in a national park, a tiger expert and a group of hunters turn to an enigmatic local for help when they mysteriously begin to die one by one."/>
  </r>
  <r>
    <x v="1577"/>
    <x v="0"/>
    <x v="1577"/>
    <x v="1335"/>
    <s v="Amitabh Bachchan, Shah Rukh Khan, Abhishek Bachchan, Rani Mukerji, Preity Zinta, Kiron Kher, Arjun Rampal"/>
    <x v="3"/>
    <s v="April 1, 2020"/>
    <x v="21"/>
    <s v="TV-14"/>
    <x v="165"/>
    <x v="1"/>
    <s v=" International Movies"/>
    <s v=" Romantic Movies"/>
    <x v="1"/>
    <x v="21"/>
    <d v="2020-04-01T00:00:00"/>
    <x v="5"/>
    <s v="Unhappy in their respective marriages, an ex-footballer and a teacher find true love in each other, but guilt, jealousy and tragedy cloud their affair."/>
  </r>
  <r>
    <x v="1578"/>
    <x v="0"/>
    <x v="1578"/>
    <x v="1335"/>
    <s v="Amitabh Bachchan, Jaya Bhaduri, Shah Rukh Khan, Kajol, Hrithik Roshan, Kareena Kapoor, Rani Mukerji, Farida Jalal, Himani Shivpuri, Alok Nath"/>
    <x v="3"/>
    <s v="April 1, 2020"/>
    <x v="12"/>
    <s v="TV-14"/>
    <x v="166"/>
    <x v="1"/>
    <s v=" International Movies"/>
    <m/>
    <x v="1"/>
    <x v="12"/>
    <d v="2020-04-01T00:00:00"/>
    <x v="5"/>
    <s v="Years after his father disowns his adopted brother for marrying a woman of lower social standing, a young man goes on a mission to reunite his family."/>
  </r>
  <r>
    <x v="1579"/>
    <x v="0"/>
    <x v="1579"/>
    <x v="1336"/>
    <s v="Shah Rukh Khan, Saif Ali Khan, Preity Zinta, Jaya Bhaduri, Sushma Seth, Reema Lagoo, Lillete Dubey, Delnaaz Paul"/>
    <x v="3"/>
    <s v="April 1, 2020"/>
    <x v="14"/>
    <s v="TV-14"/>
    <x v="167"/>
    <x v="3"/>
    <s v=" Dramas"/>
    <s v=" International Movies"/>
    <x v="1"/>
    <x v="14"/>
    <d v="2020-04-01T00:00:00"/>
    <x v="5"/>
    <s v="An uptight MBA student falls for the charismatic new neighbor who charms her troubled family â€“ but he has a secret that forces him to push her away."/>
  </r>
  <r>
    <x v="1580"/>
    <x v="0"/>
    <x v="1580"/>
    <x v="1337"/>
    <s v="Rishi Kapoor, Sidharth Malhotra, Fawad Khan, Alia Bhatt, Ratna Pathak Shah, Rajat Kapoor"/>
    <x v="3"/>
    <s v="April 1, 2020"/>
    <x v="32"/>
    <s v="TV-14"/>
    <x v="90"/>
    <x v="3"/>
    <s v=" Dramas"/>
    <s v=" International Movies"/>
    <x v="1"/>
    <x v="32"/>
    <d v="2020-04-01T00:00:00"/>
    <x v="5"/>
    <s v="Returning home to visit their ill grandfather, two estranged brothers must confront their unresolved rivalry while their parentsâ€™ marriage frays."/>
  </r>
  <r>
    <x v="1581"/>
    <x v="0"/>
    <x v="1581"/>
    <x v="1335"/>
    <s v="Shah Rukh Khan, Kajol, Rani Mukerji, Farida Jalal, Reema Lagoo, Salman Khan, Archana Puran Singh, Himani Shivpuri, Johny Lever, Anupam Kher, Sana Saeed"/>
    <x v="3"/>
    <s v="April 1, 2020"/>
    <x v="3"/>
    <s v="TV-14"/>
    <x v="168"/>
    <x v="3"/>
    <s v=" Dramas"/>
    <s v=" International Movies"/>
    <x v="1"/>
    <x v="3"/>
    <d v="2020-04-01T00:00:00"/>
    <x v="5"/>
    <s v="Per her motherâ€™s last wish, a girl sets out to reunite her father with the college best friend who loved him â€“ only to discover the woman is engaged."/>
  </r>
  <r>
    <x v="1582"/>
    <x v="0"/>
    <x v="1582"/>
    <x v="1115"/>
    <s v="Shahid Kapoor, Alia Bhatt, Pankaj Kapur, Sanjay Kapoor, Sushma Seth, Niki Walia, Sanah Kapur, Vikas Verma"/>
    <x v="3"/>
    <s v="April 1, 2020"/>
    <x v="25"/>
    <s v="TV-14"/>
    <x v="29"/>
    <x v="3"/>
    <s v=" International Movies"/>
    <s v=" Romantic Movies"/>
    <x v="1"/>
    <x v="25"/>
    <d v="2020-04-01T00:00:00"/>
    <x v="5"/>
    <s v="An industrialist's daughter is forced to marry a rich heir by her greedy grandmother as her adopted sister bonds with the charismatic wedding planner."/>
  </r>
  <r>
    <x v="1583"/>
    <x v="0"/>
    <x v="1583"/>
    <x v="176"/>
    <m/>
    <x v="3"/>
    <s v="April 1, 2020"/>
    <x v="28"/>
    <s v="TV-Y7"/>
    <x v="7"/>
    <x v="8"/>
    <s v=" Sports Movies"/>
    <m/>
    <x v="1"/>
    <x v="28"/>
    <d v="2020-04-01T00:00:00"/>
    <x v="5"/>
    <s v="Mighty Raju preps for a new adventure in Rio de Janeiro, where he goes toe-to-toe with rival soccer players, faces capoeira fighters and more."/>
  </r>
  <r>
    <x v="1584"/>
    <x v="0"/>
    <x v="1584"/>
    <x v="1338"/>
    <s v="Raaj Kumar, Rakhee Gulzar, Raj Babbar, Tina Munim, Pran, Ranjeet, Meenakshi Sheshadri, Akbar Khan"/>
    <x v="3"/>
    <s v="April 1, 2020"/>
    <x v="10"/>
    <s v="TV-14"/>
    <x v="169"/>
    <x v="6"/>
    <s v=" Comedies"/>
    <s v=" Dramas"/>
    <x v="1"/>
    <x v="10"/>
    <d v="2020-04-01T00:00:00"/>
    <x v="5"/>
    <s v="God-fearing Pandit Krishna Kant loses everything and turns to a life of crime after his landlord tries to rape his wife and tears his family apart."/>
  </r>
  <r>
    <x v="1585"/>
    <x v="0"/>
    <x v="1585"/>
    <x v="1339"/>
    <s v="Nivedhithaa Sathish, Srilekha Rajendran, Avinash Raghudevan, Gabrella Sellus, Rathaa Krishnan P., Rajendran"/>
    <x v="3"/>
    <s v="April 1, 2020"/>
    <x v="0"/>
    <s v="TV-MA"/>
    <x v="6"/>
    <x v="1"/>
    <s v=" Independent Movies"/>
    <s v=" International Movies"/>
    <x v="0"/>
    <x v="0"/>
    <d v="2020-04-01T00:00:00"/>
    <x v="5"/>
    <s v="Meeting after many years, a makeup artist and her grandmother revisit tensions from an old family feud that still hang heavy between them."/>
  </r>
  <r>
    <x v="1586"/>
    <x v="0"/>
    <x v="1586"/>
    <x v="1340"/>
    <s v="Matthew Marsh, Rasmus Hardiker, Miriam Margolyes, Tim Pigott-Smith, Alice Krige, Amy Saville, Joseph Kloska, Diane Wilson, Phoebe Givron-Taylor, Jim Carter, Sven De Ridder"/>
    <x v="43"/>
    <s v="April 1, 2020"/>
    <x v="6"/>
    <s v="TV-G"/>
    <x v="23"/>
    <x v="8"/>
    <m/>
    <m/>
    <x v="1"/>
    <x v="6"/>
    <d v="2020-04-01T00:00:00"/>
    <x v="5"/>
    <s v="An American kid obsessed with the undead befriends and offers to help a young vampire whose family is being targeted by a merciless vampire hunter."/>
  </r>
  <r>
    <x v="1587"/>
    <x v="0"/>
    <x v="1587"/>
    <x v="1341"/>
    <s v="Kristen Stewart, Dakota Fanning, Michael Shannon, Stella Maeve, Scout Taylor-Compton, Alia Shawkat, Riley Keough, Johnny Lewis, Tatum O'Neal, Brett Cullen, Hannah Marks"/>
    <x v="0"/>
    <s v="April 1, 2020"/>
    <x v="4"/>
    <s v="R"/>
    <x v="53"/>
    <x v="1"/>
    <s v=" Independent Movies"/>
    <s v=" Music &amp; Musicals"/>
    <x v="1"/>
    <x v="4"/>
    <d v="2020-04-01T00:00:00"/>
    <x v="5"/>
    <s v="This biopic charts the rise of the rebellious California girls who formed the 1970s rock group the Runaways, paving the way for future girl musicians."/>
  </r>
  <r>
    <x v="1588"/>
    <x v="0"/>
    <x v="1588"/>
    <x v="1342"/>
    <s v="Emraan Hashmi, Randeep Hooda, Kangana Ranaut, Sanjay Dutt, Neha Dhupia, Angad Bedi, Neil Bhoopalam, Shraddha Kapoor"/>
    <x v="3"/>
    <s v="April 1, 2020"/>
    <x v="28"/>
    <s v="TV-14"/>
    <x v="31"/>
    <x v="3"/>
    <s v=" Dramas"/>
    <s v=" International Movies"/>
    <x v="1"/>
    <x v="28"/>
    <d v="2020-04-01T00:00:00"/>
    <x v="5"/>
    <s v="An undercover cop finds himself in a strange position after infiltrating a &quot;gang&quot; that pulls wildly popular pranks on corrupt officials in Mumbai."/>
  </r>
  <r>
    <x v="1589"/>
    <x v="0"/>
    <x v="1589"/>
    <x v="1343"/>
    <s v="Bel Powley, Brad Dourif, Liv Tyler, Collin Kelly-Sordelet, James Le Gros"/>
    <x v="0"/>
    <s v="April 1, 2020"/>
    <x v="22"/>
    <s v="R"/>
    <x v="20"/>
    <x v="4"/>
    <s v=" Independent Movies"/>
    <s v=" Sci-Fi &amp; Fantasy"/>
    <x v="0"/>
    <x v="22"/>
    <d v="2020-04-01T00:00:00"/>
    <x v="5"/>
    <s v="Confined to an attic for years by a man claiming to be her protector, teenage Anna is liberated and begins learning the rest of her terrifying story."/>
  </r>
  <r>
    <x v="1590"/>
    <x v="0"/>
    <x v="1590"/>
    <x v="1344"/>
    <s v="Revathi, Roger Narayanan, Sneha Ravishankar, Vidya Shankar, SR Leela"/>
    <x v="3"/>
    <s v="March 31, 2020"/>
    <x v="0"/>
    <s v="TV-Y7"/>
    <x v="22"/>
    <x v="8"/>
    <m/>
    <m/>
    <x v="0"/>
    <x v="0"/>
    <d v="2020-03-31T00:00:00"/>
    <x v="6"/>
    <s v="Facing a drought, a hungry tiger and a noble cow have an extraordinary encounter in this fable based on a childrenâ€™s book and a Kannada folk song."/>
  </r>
  <r>
    <x v="1591"/>
    <x v="0"/>
    <x v="1591"/>
    <x v="1345"/>
    <s v="Neal McDonough, Leslie Easterbrook, Christopher Severio, Michael Parks, Nick Searcy, Peter Gray Lewis, Fredric Lehne, M.C. Gainey, Texas Battle, Josh Emerson"/>
    <x v="0"/>
    <s v="March 31, 2020"/>
    <x v="32"/>
    <s v="PG"/>
    <x v="75"/>
    <x v="8"/>
    <s v=" Dramas"/>
    <s v=" Sports Movies"/>
    <x v="1"/>
    <x v="32"/>
    <d v="2020-03-31T00:00:00"/>
    <x v="6"/>
    <s v="Faith and determination transform a talentless football player at the University of Arkansas into an All-American in this inspiring true story."/>
  </r>
  <r>
    <x v="1592"/>
    <x v="0"/>
    <x v="1592"/>
    <x v="1346"/>
    <s v="Sladen Peltier, Forrest Goodluck, Ajuawak Kapashesit, Martin Donovan, Michael Murphy, Michiel Huisman, Edna Manitowabi, Michael Lawrenchuk, Will Strongheart, Tristen Marty-Pahtaykan, Vance Banzo"/>
    <x v="12"/>
    <s v="March 31, 2020"/>
    <x v="6"/>
    <s v="TV-MA"/>
    <x v="43"/>
    <x v="1"/>
    <s v=" Independent Movies"/>
    <s v=" Sports Movies"/>
    <x v="1"/>
    <x v="6"/>
    <d v="2020-03-31T00:00:00"/>
    <x v="6"/>
    <s v="Stripped of his heritage at a residential school, an indigenous student finds refuge on the rink when he discovers a passion for hockey."/>
  </r>
  <r>
    <x v="1593"/>
    <x v="0"/>
    <x v="1593"/>
    <x v="1347"/>
    <s v="Lorena Franco, Bijesh Jayarajan, Neet Chowdhary, Rajeev Gaursingh, Karran Jeet, Rajesh Sharma, Gautam Kurup, Poonam Mathur, Salman Khan, Manish Devkush"/>
    <x v="3"/>
    <s v="March 31, 2020"/>
    <x v="23"/>
    <s v="TV-MA"/>
    <x v="53"/>
    <x v="1"/>
    <s v=" Independent Movies"/>
    <s v=" International Movies"/>
    <x v="0"/>
    <x v="23"/>
    <d v="2020-03-31T00:00:00"/>
    <x v="6"/>
    <s v="In the underbelly of a Delhi neighborhood, a womanâ€™s search for her missing lover collides with drugs, death and a coach grappling with his demons."/>
  </r>
  <r>
    <x v="1594"/>
    <x v="0"/>
    <x v="1594"/>
    <x v="1348"/>
    <s v="Nicky Whelan, Ashley Rickards, Parker Mack, Jesse Hutch, Sierra McCormick, Heather Morris, Jason Cermak, Kourtney Hansen, Jane Harber, Cory Hart, Kim DeJesus"/>
    <x v="0"/>
    <s v="March 31, 2020"/>
    <x v="22"/>
    <s v="TV-14"/>
    <x v="79"/>
    <x v="5"/>
    <m/>
    <m/>
    <x v="0"/>
    <x v="22"/>
    <d v="2020-03-31T00:00:00"/>
    <x v="6"/>
    <s v="When a self-help writer's advice goes wrong, she finds herself in the crosshairs of an obsessive young woman with a thirst for vengeance."/>
  </r>
  <r>
    <x v="1595"/>
    <x v="0"/>
    <x v="1595"/>
    <x v="1349"/>
    <s v="Ronda Rousey"/>
    <x v="12"/>
    <s v="March 31, 2020"/>
    <x v="23"/>
    <s v="R"/>
    <x v="3"/>
    <x v="0"/>
    <s v=" Sports Movies"/>
    <m/>
    <x v="0"/>
    <x v="23"/>
    <d v="2020-03-31T00:00:00"/>
    <x v="6"/>
    <s v="This documentary chronicles former Olympian and UFC champion Ronda Rousey's ascent to iconic status in the world of mixed martial arts."/>
  </r>
  <r>
    <x v="1596"/>
    <x v="0"/>
    <x v="1596"/>
    <x v="1350"/>
    <s v="Dulquer Salmaan, Ritu Varma, Rakshan, Niranjani, Gautham Menon, Anish Kuruvilla"/>
    <x v="3"/>
    <s v="March 29, 2020"/>
    <x v="0"/>
    <s v="TV-14"/>
    <x v="158"/>
    <x v="3"/>
    <s v=" Dramas"/>
    <s v=" International Movies"/>
    <x v="0"/>
    <x v="0"/>
    <d v="2020-03-29T00:00:00"/>
    <x v="6"/>
    <s v="A carefree racing enthusiastâ€™s womanizing ways end when he meets the girl of his dreams, but their newfound peace is disrupted by a dangerous killer."/>
  </r>
  <r>
    <x v="1597"/>
    <x v="0"/>
    <x v="1597"/>
    <x v="282"/>
    <s v="Will Yun Lee, Jermaine Love, Rory Markham, Bertrand-Xavier Corbi, Katie Keene, Fernando Chien, Gina DeCesare, Michael Blalock, Chris Mulkey, Stephen Lang"/>
    <x v="0"/>
    <s v="March 28, 2020"/>
    <x v="23"/>
    <s v="R"/>
    <x v="6"/>
    <x v="6"/>
    <m/>
    <m/>
    <x v="0"/>
    <x v="23"/>
    <d v="2020-03-28T00:00:00"/>
    <x v="6"/>
    <s v="An elite international squad of uniquely skilled special forces is assembled to combat a rising underground terrorist threat in the Middle East."/>
  </r>
  <r>
    <x v="1598"/>
    <x v="0"/>
    <x v="1598"/>
    <x v="1351"/>
    <s v="Noah Kaye Bentley, Brennley Brown, Zach Callison, Nicolas Cantu, Skai Jackson, Marsai Martin, Andre Robinson, Carlos Alazraqui, Jeff Bennett, Grey Griffin, Mary Elizabeth McGlynn"/>
    <x v="0"/>
    <s v="March 27, 2020"/>
    <x v="0"/>
    <s v="TV-Y"/>
    <x v="117"/>
    <x v="8"/>
    <s v=" Comedies"/>
    <m/>
    <x v="0"/>
    <x v="0"/>
    <d v="2020-03-27T00:00:00"/>
    <x v="6"/>
    <s v="It's the treasure hunt of a lifetime for the Rescue Riders, who must race to find a precious golden dragon egg and protect it from evil pirates."/>
  </r>
  <r>
    <x v="1599"/>
    <x v="0"/>
    <x v="1599"/>
    <x v="1352"/>
    <s v="Manisha Koirala, Prit Kamani, Shirley Setia, Nikita Dutta, Javed Jaffrey, Dhruv Lohumi"/>
    <x v="3"/>
    <s v="March 27, 2020"/>
    <x v="0"/>
    <s v="TV-MA"/>
    <x v="51"/>
    <x v="3"/>
    <s v=" Dramas"/>
    <s v=" International Movies"/>
    <x v="0"/>
    <x v="0"/>
    <d v="2020-03-27T00:00:00"/>
    <x v="6"/>
    <s v="Determined to make it in showbiz, an aspiring young actor considers turning his back on the beloved Irani cafÃ© run by his family for generations."/>
  </r>
  <r>
    <x v="1600"/>
    <x v="0"/>
    <x v="1600"/>
    <x v="1353"/>
    <s v="Guillaume Laurin, Marie-Evelyne Lessard, RÃ©al BossÃ©, Marc-AndrÃ© Grondin, Marc BeauprÃ©, Marilyn Castonguay, Guillaume Cyr, Isabelle Giroux, Juliette Maxyme Proulx"/>
    <x v="12"/>
    <s v="March 27, 2020"/>
    <x v="0"/>
    <s v="TV-MA"/>
    <x v="23"/>
    <x v="6"/>
    <s v=" International Movies"/>
    <m/>
    <x v="0"/>
    <x v="0"/>
    <d v="2020-03-27T00:00:00"/>
    <x v="6"/>
    <s v="An accident at a remote training camp leaves a group of survivalists bitterly divided â€” and caught in a brutal fight for their lives."/>
  </r>
  <r>
    <x v="1601"/>
    <x v="0"/>
    <x v="1601"/>
    <x v="1354"/>
    <s v="Ellen Page"/>
    <x v="12"/>
    <s v="March 27, 2020"/>
    <x v="23"/>
    <s v="TV-14"/>
    <x v="86"/>
    <x v="0"/>
    <s v=" International Movies"/>
    <m/>
    <x v="0"/>
    <x v="23"/>
    <d v="2020-03-27T00:00:00"/>
    <x v="6"/>
    <s v="This documentary spotlights the struggle of minority communities in Nova Scotia as they fight officials over the lethal effects of industrial waste."/>
  </r>
  <r>
    <x v="1602"/>
    <x v="0"/>
    <x v="1602"/>
    <x v="1355"/>
    <s v="Michela Luci, Jamie Watson, Eric Peterson, Anna Claire Bartlam, Nicolas Aqui, Cory Doran, Julie Lemieux"/>
    <x v="12"/>
    <s v="March 27, 2020"/>
    <x v="0"/>
    <s v="TV-Y"/>
    <x v="107"/>
    <x v="8"/>
    <m/>
    <m/>
    <x v="0"/>
    <x v="0"/>
    <d v="2020-03-27T00:00:00"/>
    <x v="6"/>
    <s v="Spring has sprung in Rainbow City, and Wuzzle Wegg Day is right around the corner! But Bartleby's convinced that a Wegg-stealing monster is on the loose."/>
  </r>
  <r>
    <x v="1603"/>
    <x v="0"/>
    <x v="1603"/>
    <x v="1356"/>
    <s v="Mamoudou Athie, Courtney B. Vance, Niecy Nash, Sasha CompÃ¨re, Bernard D. Jones, Gil Ozeri, Matt McGorry, Meera Rohit Kumbhani"/>
    <x v="0"/>
    <s v="March 27, 2020"/>
    <x v="0"/>
    <s v="TV-MA"/>
    <x v="3"/>
    <x v="1"/>
    <s v=" Independent Movies"/>
    <m/>
    <x v="0"/>
    <x v="0"/>
    <d v="2020-03-27T00:00:00"/>
    <x v="6"/>
    <s v="A young man feels torn between his dream of becoming a master sommelier and his fatherâ€™s expectations that heâ€™ll take over the family barbecue business."/>
  </r>
  <r>
    <x v="1604"/>
    <x v="0"/>
    <x v="1604"/>
    <x v="1357"/>
    <s v="Csongor Szalay, Anna Kubik, SÃ¡ri Vida, AndrÃ¡s FaragÃ³, RÃ³bert Bolla"/>
    <x v="51"/>
    <s v="March 27, 2020"/>
    <x v="23"/>
    <s v="TV-Y"/>
    <x v="86"/>
    <x v="8"/>
    <m/>
    <m/>
    <x v="0"/>
    <x v="23"/>
    <d v="2020-03-27T00:00:00"/>
    <x v="6"/>
    <s v="As winter approaches the lake, a common threat rattles the Verdies and Grimps as Willy Whistle looks to seize his chance to become a guardian."/>
  </r>
  <r>
    <x v="1605"/>
    <x v="0"/>
    <x v="1605"/>
    <x v="1358"/>
    <s v="Chutimon Chuengcharoensukying, Sunny Suwanmethanont, Sarika Sartsilpsupa, Thirawat Ngosawang, Apasiri Nitibhon, Patcha Kitchaicharoen"/>
    <x v="25"/>
    <s v="March 26, 2020"/>
    <x v="23"/>
    <s v="TV-MA"/>
    <x v="38"/>
    <x v="1"/>
    <s v=" International Movies"/>
    <s v=" Romantic Movies"/>
    <x v="0"/>
    <x v="23"/>
    <d v="2020-03-26T00:00:00"/>
    <x v="6"/>
    <s v="While decluttering her home, a womanâ€™s hefty house renovation leads her back to the past when she uncovers her ex-boyfriendâ€™s belongings."/>
  </r>
  <r>
    <x v="1606"/>
    <x v="0"/>
    <x v="1606"/>
    <x v="1359"/>
    <m/>
    <x v="2"/>
    <s v="March 26, 2020"/>
    <x v="0"/>
    <s v="TV-G"/>
    <x v="105"/>
    <x v="0"/>
    <s v=" International Movies"/>
    <m/>
    <x v="0"/>
    <x v="0"/>
    <d v="2020-03-26T00:00:00"/>
    <x v="6"/>
    <s v="A look at the making of one of the first series to authentically portray and explore issues in a Hasidic community as they pertain to women's lives."/>
  </r>
  <r>
    <x v="1607"/>
    <x v="0"/>
    <x v="1607"/>
    <x v="1360"/>
    <s v="Bethany Hamilton"/>
    <x v="0"/>
    <s v="March 25, 2020"/>
    <x v="23"/>
    <s v="PG"/>
    <x v="18"/>
    <x v="8"/>
    <s v=" Documentaries"/>
    <s v=" Sports Movies"/>
    <x v="0"/>
    <x v="23"/>
    <d v="2020-03-25T00:00:00"/>
    <x v="6"/>
    <s v="This documentary follows the rising tide of Bethany Hamilton who lost her arm as a teen before making waves in pro surfing and her personal life."/>
  </r>
  <r>
    <x v="1608"/>
    <x v="0"/>
    <x v="1608"/>
    <x v="1361"/>
    <s v="Ferenc Lengyel, Evelin Dobos, Declan Hannigan, Scott Alexander Young, JÃ³zsef Gyabronka, Nikolett Barabas, Yan Feldman, Rafael Feldman, Christopher Krieg, Andrew Hefler, Lili BordÃ¡n"/>
    <x v="51"/>
    <s v="March 25, 2020"/>
    <x v="22"/>
    <s v="TV-MA"/>
    <x v="16"/>
    <x v="1"/>
    <s v=" International Movies"/>
    <m/>
    <x v="0"/>
    <x v="22"/>
    <d v="2020-03-25T00:00:00"/>
    <x v="6"/>
    <s v="Driven and arrogant, film director Michael Curtiz deals with studio politics and family drama during the troubled production of &quot;Casablanca&quot; in 1942."/>
  </r>
  <r>
    <x v="1609"/>
    <x v="0"/>
    <x v="1609"/>
    <x v="1362"/>
    <s v="Javier GutiÃ©rrez, Mario Casas, Bruna CusÃ­, Ruth DÃ­az"/>
    <x v="8"/>
    <s v="March 25, 2020"/>
    <x v="0"/>
    <s v="TV-MA"/>
    <x v="3"/>
    <x v="22"/>
    <s v=" International Movies"/>
    <s v=" Thrillers"/>
    <x v="0"/>
    <x v="0"/>
    <d v="2020-03-25T00:00:00"/>
    <x v="6"/>
    <s v="An unemployed advertising executive begins stalking the new tenants of his former home and his motives toward the family turn sinister."/>
  </r>
  <r>
    <x v="1610"/>
    <x v="0"/>
    <x v="1610"/>
    <x v="1363"/>
    <s v="Tom Segura"/>
    <x v="0"/>
    <s v="March 24, 2020"/>
    <x v="0"/>
    <s v="TV-MA"/>
    <x v="64"/>
    <x v="12"/>
    <m/>
    <m/>
    <x v="0"/>
    <x v="0"/>
    <d v="2020-03-24T00:00:00"/>
    <x v="6"/>
    <s v="Tom Segura scores laughs with uncomfortably candid stories about mothers, fathers, following your dreams â€” and other things you'd rather not think about."/>
  </r>
  <r>
    <x v="1611"/>
    <x v="0"/>
    <x v="1611"/>
    <x v="1364"/>
    <m/>
    <x v="11"/>
    <s v="March 20, 2020"/>
    <x v="0"/>
    <s v="TV-14"/>
    <x v="20"/>
    <x v="0"/>
    <s v=" International Movies"/>
    <s v=" Sports Movies"/>
    <x v="0"/>
    <x v="0"/>
    <d v="2020-03-20T00:00:00"/>
    <x v="6"/>
    <s v="Juan Manuel Fangio was the Formula One king, winning five world championships in the early 1950s â€” before protective gear or safety features were used."/>
  </r>
  <r>
    <x v="1612"/>
    <x v="0"/>
    <x v="1612"/>
    <x v="1365"/>
    <s v="Eileen YÃ¡Ã±ez, Jorge Luis Moreno, Daniela Newton, Andrea Newton, Luis Eduardo Yee, Enrique Medina, Roberto Fiesco"/>
    <x v="17"/>
    <s v="March 20, 2020"/>
    <x v="6"/>
    <s v="TV-14"/>
    <x v="21"/>
    <x v="1"/>
    <s v=" Independent Movies"/>
    <s v=" International Movies"/>
    <x v="1"/>
    <x v="6"/>
    <d v="2020-03-20T00:00:00"/>
    <x v="6"/>
    <s v="As a teen languishes during a spiritless road trip, she learns of the troubles in her parents' marriage as a crisis in her country looms."/>
  </r>
  <r>
    <x v="1613"/>
    <x v="1"/>
    <x v="1613"/>
    <x v="1366"/>
    <m/>
    <x v="0"/>
    <s v="March 20, 2020"/>
    <x v="0"/>
    <s v="TV-MA"/>
    <x v="54"/>
    <x v="10"/>
    <s v=" Docuseries"/>
    <m/>
    <x v="0"/>
    <x v="0"/>
    <d v="2020-03-20T00:00:00"/>
    <x v="6"/>
    <s v="A zoo owner spirals out of control amid a cast of eccentric characters in this true murder-for-hire story from the underworld of big cat breeding."/>
  </r>
  <r>
    <x v="1614"/>
    <x v="0"/>
    <x v="1614"/>
    <x v="1367"/>
    <s v="Aniello Arena, Antonia Truppo, Ciro Nacca, Simone Borelli, Daniele Vicorito, Salvatore Pelliccia"/>
    <x v="14"/>
    <s v="March 20, 2020"/>
    <x v="0"/>
    <s v="TV-MA"/>
    <x v="42"/>
    <x v="1"/>
    <s v=" International Movies"/>
    <s v=" Sports Movies"/>
    <x v="0"/>
    <x v="0"/>
    <d v="2020-03-20T00:00:00"/>
    <x v="6"/>
    <s v="An aging soccer fanatic faces down the reality of his past while struggling to give himself and a young follower very different futures."/>
  </r>
  <r>
    <x v="1615"/>
    <x v="0"/>
    <x v="1615"/>
    <x v="1368"/>
    <s v="Omar Epps, Kate Walsh, Miranda Cosgrove, Angus Macfadyen, Jorja Fox, Enver Gjokaj, Haaz Sleiman"/>
    <x v="0"/>
    <s v="March 19, 2020"/>
    <x v="23"/>
    <s v="R"/>
    <x v="13"/>
    <x v="22"/>
    <s v=" Sci-Fi &amp; Fantasy"/>
    <s v=" Thrillers"/>
    <x v="0"/>
    <x v="23"/>
    <d v="2020-03-19T00:00:00"/>
    <x v="6"/>
    <s v="Stranded when the Earth is suddenly destroyed in a mysterious cataclysm, the astronauts aboard a marooned space station slowly lose their minds."/>
  </r>
  <r>
    <x v="1616"/>
    <x v="0"/>
    <x v="1616"/>
    <x v="1369"/>
    <s v="Tatsuhisa Suzuki, Rina Satou, Ayaka Asai, Jouji Nakata, Kenji Yamauchi, Kanehira Yamamoto, Koji Ishii"/>
    <x v="6"/>
    <s v="March 19, 2020"/>
    <x v="0"/>
    <s v="TV-MA"/>
    <x v="98"/>
    <x v="6"/>
    <s v=" Anime Features"/>
    <s v=" International Movies"/>
    <x v="0"/>
    <x v="0"/>
    <d v="2020-03-19T00:00:00"/>
    <x v="6"/>
    <s v="On the planet Latimer, Takeshi Kovacs must protect a tattooist while investigating the death of a yakuza boss alongside a no-nonsense CTAC."/>
  </r>
  <r>
    <x v="1617"/>
    <x v="0"/>
    <x v="1617"/>
    <x v="1370"/>
    <s v="Malik Nejer, Shahad Alahmari, Abdulaziz Almuzaini, Yousef Aldakheel"/>
    <x v="24"/>
    <s v="March 19, 2020"/>
    <x v="0"/>
    <s v="TV-14"/>
    <x v="18"/>
    <x v="3"/>
    <s v=" International Movies"/>
    <m/>
    <x v="0"/>
    <x v="0"/>
    <d v="2020-03-19T00:00:00"/>
    <x v="6"/>
    <s v="A young girl passionate about AI sets out to make an impact as three friends become crime-fighting superheroes. Based on the hit animated web series."/>
  </r>
  <r>
    <x v="1618"/>
    <x v="0"/>
    <x v="1618"/>
    <x v="1371"/>
    <s v="Sharon Stone, Tony Goldwyn, Liza Lapira, Ellen Burstyn, Jason Gibson, Famke Janssen, Caitlin Fitzgerald, Gilles Marini, Erica Ash, Tom Paolino"/>
    <x v="0"/>
    <s v="March 18, 2020"/>
    <x v="6"/>
    <s v="R"/>
    <x v="21"/>
    <x v="1"/>
    <s v=" Romantic Movies"/>
    <m/>
    <x v="1"/>
    <x v="6"/>
    <d v="2020-03-18T00:00:00"/>
    <x v="6"/>
    <s v="Over a series of birthdays, a happy-go-lucky, commitment-averse fashion designer strives to bring a bit of calm to her chaotic love life."/>
  </r>
  <r>
    <x v="1619"/>
    <x v="0"/>
    <x v="1619"/>
    <x v="1372"/>
    <s v="Kanon Tani, Shota Shimoda, Shinichi Shinohara, Akira Emoto, Soma Saito, Minako Kotobuki, Daigo, Nobu"/>
    <x v="6"/>
    <s v="March 18, 2020"/>
    <x v="6"/>
    <s v="PG"/>
    <x v="38"/>
    <x v="27"/>
    <s v=" Music &amp; Musicals"/>
    <s v=" Sci-Fi &amp; Fantasy"/>
    <x v="1"/>
    <x v="6"/>
    <d v="2020-03-18T00:00:00"/>
    <x v="6"/>
    <s v="Middle schooler Kai's depressing life in a boring fishing village changes drastically when a local mermaid named Lu joins his band."/>
  </r>
  <r>
    <x v="1620"/>
    <x v="0"/>
    <x v="1620"/>
    <x v="1373"/>
    <m/>
    <x v="1"/>
    <s v="March 18, 2020"/>
    <x v="32"/>
    <s v="TV-14"/>
    <x v="13"/>
    <x v="0"/>
    <s v=" Sports Movies"/>
    <m/>
    <x v="1"/>
    <x v="32"/>
    <d v="2020-03-18T00:00:00"/>
    <x v="6"/>
    <s v="Set against the 2015 Rugby World Cup, this documentary captures the allure of rugby as told by fans, players and others who have touched the game."/>
  </r>
  <r>
    <x v="1621"/>
    <x v="0"/>
    <x v="1621"/>
    <x v="1374"/>
    <s v="Bert Kreischer"/>
    <x v="0"/>
    <s v="March 17, 2020"/>
    <x v="0"/>
    <s v="TV-MA"/>
    <x v="146"/>
    <x v="12"/>
    <m/>
    <m/>
    <x v="0"/>
    <x v="0"/>
    <d v="2020-03-17T00:00:00"/>
    <x v="6"/>
    <s v="Ever the stand-up party animal, comic Bert Kreischer riffs on parenting and family life, being a gun and pet owner, his dad discovering pot, and more."/>
  </r>
  <r>
    <x v="1622"/>
    <x v="0"/>
    <x v="1622"/>
    <x v="1375"/>
    <s v="T.J. Miller, Adam Pally, Thomas Middleditch, Lance Reddick, Shannon Woodward, Alison Brie, Krysten Ritter, Jason Mantzoukas"/>
    <x v="0"/>
    <s v="March 16, 2020"/>
    <x v="28"/>
    <s v="R"/>
    <x v="20"/>
    <x v="3"/>
    <m/>
    <m/>
    <x v="1"/>
    <x v="28"/>
    <d v="2020-03-16T00:00:00"/>
    <x v="6"/>
    <s v="Two guys hope to reunite their friend with his runaway bride, unaware that he's been carjacked, stripped and stranded in the Mexican desert."/>
  </r>
  <r>
    <x v="1623"/>
    <x v="0"/>
    <x v="1623"/>
    <x v="1376"/>
    <s v="Neil Nitin Mukesh, Adah Sharma, Rajit Kapoor, Gul Panag, Shama Sikander, Manish Chaudhary, Sudhanshu Pandey, Taher Shabbir"/>
    <x v="3"/>
    <s v="March 15, 2020"/>
    <x v="23"/>
    <s v="TV-14"/>
    <x v="55"/>
    <x v="15"/>
    <s v=" Thrillers"/>
    <m/>
    <x v="0"/>
    <x v="23"/>
    <d v="2020-03-15T00:00:00"/>
    <x v="6"/>
    <s v="On the night his ex-lover mysteriously dies, a top fashion designer has a serious accident, raising questions on whether the incidents are linked."/>
  </r>
  <r>
    <x v="1624"/>
    <x v="1"/>
    <x v="1624"/>
    <x v="1377"/>
    <m/>
    <x v="0"/>
    <s v="March 15, 2020"/>
    <x v="23"/>
    <s v="TV-MA"/>
    <x v="54"/>
    <x v="23"/>
    <m/>
    <m/>
    <x v="0"/>
    <x v="23"/>
    <d v="2020-03-15T00:00:00"/>
    <x v="6"/>
    <s v="This docuseries follows several incarcerated people as they pursue a college degree through the Bard Prison Initiative, a rigorous education program."/>
  </r>
  <r>
    <x v="1625"/>
    <x v="0"/>
    <x v="1625"/>
    <x v="1378"/>
    <s v="Poonam Dhillon, Supriya Pathak, Sunny Singh, Sonalli Sehgall, Rajendra Sethi, Veer Rajwant Singh, Danish Husain, Alok Nath"/>
    <x v="3"/>
    <s v="March 14, 2020"/>
    <x v="0"/>
    <s v="TV-MA"/>
    <x v="43"/>
    <x v="3"/>
    <s v=" International Movies"/>
    <s v=" Romantic Movies"/>
    <x v="0"/>
    <x v="0"/>
    <d v="2020-03-14T00:00:00"/>
    <x v="6"/>
    <s v="Sick of keeping their love a secret from their constantly bickering mothers, a young couple seeks to uncover the cause of the womenâ€™s longstanding war."/>
  </r>
  <r>
    <x v="1626"/>
    <x v="0"/>
    <x v="1626"/>
    <x v="1379"/>
    <s v="Salamina Mosese, Kay Smith, Thembisa Mdoda, Dineo Ranaka, Sthembiso Khoza, Khaya Mthembu, Jonathan Boynton-Lee, Nicholas Nkuna, Donovan Pietersen, Pamela Nomvete"/>
    <x v="5"/>
    <s v="March 13, 2020"/>
    <x v="22"/>
    <s v="TV-14"/>
    <x v="12"/>
    <x v="3"/>
    <s v=" Dramas"/>
    <s v=" International Movies"/>
    <x v="0"/>
    <x v="22"/>
    <d v="2020-03-13T00:00:00"/>
    <x v="6"/>
    <s v="From surprise news to relationship blues, four coworkers in different stages of motherhood unite to support each other in their struggles with men."/>
  </r>
  <r>
    <x v="1627"/>
    <x v="0"/>
    <x v="1627"/>
    <x v="1380"/>
    <s v="William Lodder, Anastasia Bampos, Darius Amarfio-Jefferson, Richard Roxburgh, Frances O'Connor, Dan Wyllie, Cooper van Grootel, Damian de Montemas, Adam T. Perkins"/>
    <x v="10"/>
    <s v="March 13, 2020"/>
    <x v="0"/>
    <s v="TV-PG"/>
    <x v="6"/>
    <x v="8"/>
    <s v=" Dramas"/>
    <m/>
    <x v="0"/>
    <x v="0"/>
    <d v="2020-03-13T00:00:00"/>
    <x v="6"/>
    <s v="A fearless teen leans into the rush of high-speed go-kart racing, backed by good friends â€” and a surly ex-driver who becomes his coach."/>
  </r>
  <r>
    <x v="1628"/>
    <x v="0"/>
    <x v="1628"/>
    <x v="1381"/>
    <s v="Stephanie Turner, Glynn Turman, Daisy Prescott, Darby Stanchfield, Josh Stamberg, Bridget Kallal, Ravi Cabot-Conyers, Cleo King, Melanie Hutsell"/>
    <x v="0"/>
    <s v="March 13, 2020"/>
    <x v="23"/>
    <s v="TV-MA"/>
    <x v="8"/>
    <x v="1"/>
    <s v=" Independent Movies"/>
    <m/>
    <x v="0"/>
    <x v="23"/>
    <d v="2020-03-13T00:00:00"/>
    <x v="6"/>
    <s v="A widowed, single mom takes a job caring for a young girl with spina bifida, and the two discover they have more in common than they realized."/>
  </r>
  <r>
    <x v="1629"/>
    <x v="1"/>
    <x v="1629"/>
    <x v="1382"/>
    <s v="Ju Ji-hoon, Ryu Seung-ryong, Bae Doona, Kim Sang-ho, Kim Sung-kyu, Jeon Seok-ho, Kim Hye-jun, Heo Jun-ho, Jung Suk-won, Kim Jong-soo"/>
    <x v="30"/>
    <s v="March 13, 2020"/>
    <x v="0"/>
    <s v="TV-MA"/>
    <x v="61"/>
    <x v="11"/>
    <s v=" Korean TV Shows"/>
    <s v=" TV Action &amp; Adventure"/>
    <x v="0"/>
    <x v="0"/>
    <d v="2020-03-13T00:00:00"/>
    <x v="6"/>
    <s v="While strange rumors about their ill king grip a kingdom, the crown prince becomes their only hope against a mysterious plague overtaking the land."/>
  </r>
  <r>
    <x v="1630"/>
    <x v="0"/>
    <x v="1630"/>
    <x v="1383"/>
    <s v="Amy Ryan, Gabriel Byrne, Thomasin McKenzie, Lola Kirke, Oona Laurence, Dean Winters, Miriam Shor, Reed Birney, Kevin Corrigan, Stan Carp"/>
    <x v="0"/>
    <s v="March 13, 2020"/>
    <x v="0"/>
    <s v="R"/>
    <x v="21"/>
    <x v="1"/>
    <m/>
    <m/>
    <x v="0"/>
    <x v="0"/>
    <d v="2020-03-13T00:00:00"/>
    <x v="6"/>
    <s v="Desperate to find her missing daughter, a mother fights to uncover the truth â€” and helps expose a string of unsolved murders. Based on a true story."/>
  </r>
  <r>
    <x v="1631"/>
    <x v="0"/>
    <x v="1631"/>
    <x v="1384"/>
    <s v="Aras Bulut Ä°ynemli, Nisa Sofiya Aksongur, Deniz Baysal, Celile Toyon Uysal, Ä°lker Aksum, Mesut Akusta"/>
    <x v="40"/>
    <s v="March 13, 2020"/>
    <x v="23"/>
    <s v="TV-14"/>
    <x v="88"/>
    <x v="1"/>
    <s v=" International Movies"/>
    <m/>
    <x v="0"/>
    <x v="23"/>
    <d v="2020-03-13T00:00:00"/>
    <x v="6"/>
    <s v="Separated from his daughter, a father with an intellectual disability must prove his innocence when he is jailed for the death of a commander's child."/>
  </r>
  <r>
    <x v="1632"/>
    <x v="0"/>
    <x v="1632"/>
    <x v="1385"/>
    <s v="Gina Rodriguez, Finn Wolfhard, Abby Trott, Michael Hawley, Liam O'Brien, Mary Elizabeth McGlynn, Toks Olagundoye, Sharon Muthu"/>
    <x v="12"/>
    <s v="March 10, 2020"/>
    <x v="0"/>
    <s v="TV-Y7"/>
    <x v="41"/>
    <x v="8"/>
    <m/>
    <m/>
    <x v="0"/>
    <x v="0"/>
    <d v="2020-03-10T00:00:00"/>
    <x v="6"/>
    <s v="You drive the action in this interactive adventure, helping Carmen save Ivy and Zack when V.I.L.E. captures them during a heist in Shanghai."/>
  </r>
  <r>
    <x v="1633"/>
    <x v="0"/>
    <x v="1633"/>
    <x v="241"/>
    <s v="Marc Maron"/>
    <x v="0"/>
    <s v="March 10, 2020"/>
    <x v="0"/>
    <s v="TV-MA"/>
    <x v="113"/>
    <x v="12"/>
    <m/>
    <m/>
    <x v="0"/>
    <x v="0"/>
    <d v="2020-03-10T00:00:00"/>
    <x v="6"/>
    <s v="Marc Maron wades through a swamp of vitamin hustlers, evangelicals and grown male nerd children, culminating in a gleefully filthy end-times fantasy."/>
  </r>
  <r>
    <x v="1634"/>
    <x v="0"/>
    <x v="1634"/>
    <x v="1386"/>
    <m/>
    <x v="61"/>
    <s v="March 8, 2020"/>
    <x v="0"/>
    <s v="TV-PG"/>
    <x v="170"/>
    <x v="8"/>
    <s v=" Dramas"/>
    <m/>
    <x v="0"/>
    <x v="0"/>
    <d v="2020-03-08T00:00:00"/>
    <x v="6"/>
    <s v="In this silent short set in 1970s Pakistan, 14-year-old Pari longs to be a pilot, unaware that her father plans to marry her off to a much older man."/>
  </r>
  <r>
    <x v="1635"/>
    <x v="0"/>
    <x v="1635"/>
    <x v="119"/>
    <s v="Chris Attoh, Katlego Danke, Enyinna Nwigwe, Nomzamo Mbatha, Richard Lukunku, Zenande Mfenyane, Leroy Gopal, Angela Sithole"/>
    <x v="5"/>
    <s v="March 6, 2020"/>
    <x v="6"/>
    <s v="TV-MA"/>
    <x v="123"/>
    <x v="1"/>
    <s v=" International Movies"/>
    <s v=" Romantic Movies"/>
    <x v="1"/>
    <x v="6"/>
    <d v="2020-03-06T00:00:00"/>
    <x v="6"/>
    <s v="An inseparable couple struggles to stay together when betrayal threatens to tear their lives apart."/>
  </r>
  <r>
    <x v="1636"/>
    <x v="0"/>
    <x v="1636"/>
    <x v="1387"/>
    <s v="Kiara Advani, Akansha Ranjan Kapoor, Gurfateh Pirzada, Taher Shabbir, Niki Walia, Manu Rishi Chadha, Dalip Tahil, Kunal Vijaykar"/>
    <x v="3"/>
    <s v="March 6, 2020"/>
    <x v="0"/>
    <s v="TV-MA"/>
    <x v="40"/>
    <x v="1"/>
    <s v=" International Movies"/>
    <m/>
    <x v="0"/>
    <x v="0"/>
    <d v="2020-03-06T00:00:00"/>
    <x v="6"/>
    <s v="When a college heartthrob is accused of rape by a less popular student, his girlfriend navigates various versions of the story in search of the truth."/>
  </r>
  <r>
    <x v="1637"/>
    <x v="0"/>
    <x v="1637"/>
    <x v="1388"/>
    <s v="FÃ©lix Maritaud, Nicolas Bauwens, Tommy Lee BaÃ¯k, Aure Atika, Marie Denarnaud, Ilian Bergala, Pierre Cartonnet, Marcel Bouzige, Nicolas Sartous"/>
    <x v="9"/>
    <s v="March 6, 2020"/>
    <x v="23"/>
    <s v="TV-MA"/>
    <x v="41"/>
    <x v="1"/>
    <s v=" Independent Movies"/>
    <s v=" International Movies"/>
    <x v="0"/>
    <x v="23"/>
    <d v="2020-03-06T00:00:00"/>
    <x v="6"/>
    <s v="A turbulent past haunts Jonas, who recalls his teenage love affair with the impulsive, twisted and yet irresistible Nathan."/>
  </r>
  <r>
    <x v="1638"/>
    <x v="0"/>
    <x v="1638"/>
    <x v="665"/>
    <s v="Miles Davis, Carl Lumbly"/>
    <x v="0"/>
    <s v="March 6, 2020"/>
    <x v="23"/>
    <s v="TV-MA"/>
    <x v="14"/>
    <x v="0"/>
    <s v=" Music &amp; Musicals"/>
    <m/>
    <x v="0"/>
    <x v="23"/>
    <d v="2020-03-06T00:00:00"/>
    <x v="6"/>
    <s v="Unpack the mythology of Miles Davis and learn the true story of a jazz legend with never-before-seen footage and celebrity interviews."/>
  </r>
  <r>
    <x v="1639"/>
    <x v="0"/>
    <x v="1639"/>
    <x v="835"/>
    <s v="Mark Wahlberg, Winston Duke, Alan Arkin, Bokeem Woodbine, Iliza Shlesinger, Hope Olaide Wilson, Marc Maron"/>
    <x v="0"/>
    <s v="March 6, 2020"/>
    <x v="0"/>
    <s v="R"/>
    <x v="65"/>
    <x v="6"/>
    <s v=" Comedies"/>
    <m/>
    <x v="0"/>
    <x v="0"/>
    <d v="2020-03-06T00:00:00"/>
    <x v="6"/>
    <s v="Spenser, an ex-cop and ex-con, teams up with aspiring fighter Hawk to uncover a sinister conspiracy tied to the deaths of two Boston police officers."/>
  </r>
  <r>
    <x v="1640"/>
    <x v="0"/>
    <x v="1640"/>
    <x v="1389"/>
    <s v="BelÃ©n Rueda, Javier Rey, Aura Garrido, Manolo Solo, Alex BrendemÃ¼hl, RamÃ³n Barea, Sergio Dorado, Allende Blanco, RubÃ©n Ochandiano"/>
    <x v="8"/>
    <s v="March 6, 2020"/>
    <x v="0"/>
    <s v="TV-MA"/>
    <x v="49"/>
    <x v="15"/>
    <s v=" Thrillers"/>
    <m/>
    <x v="0"/>
    <x v="0"/>
    <d v="2020-03-06T00:00:00"/>
    <x v="6"/>
    <s v="A detective returns to Vitoria-Gasteiz to solve murders mimicking those allegedly committed by a serial killer who's about to be released from prison."/>
  </r>
  <r>
    <x v="1641"/>
    <x v="0"/>
    <x v="1641"/>
    <x v="1390"/>
    <s v="Bimbo Akintola, Somkele Iyamah, Danny Glover, Gideon Okeke, Seun Kentebe, Keppy Ekpenyong, Zara Udofia Ejoh, Bimbo Manuel, Patrick Diabuah, Tina Mba, Alastair Mackenzie, Tim Reid"/>
    <x v="7"/>
    <s v="March 5, 2020"/>
    <x v="32"/>
    <s v="TV-PG"/>
    <x v="36"/>
    <x v="1"/>
    <s v=" International Movies"/>
    <s v=" Thrillers"/>
    <x v="1"/>
    <x v="32"/>
    <d v="2020-03-05T00:00:00"/>
    <x v="6"/>
    <s v="Heroic health workers fight to contain an Ebola outbreak when a patient arrives in Lagos with symptoms of the deadly virus. Based on a true story."/>
  </r>
  <r>
    <x v="1642"/>
    <x v="0"/>
    <x v="1642"/>
    <x v="1391"/>
    <s v="Araya A. Hargate, Paopetch Charoensook, Thongkanthom Thongchai, Ratthanant Janyajirawong, Pattarasaya Kreuasuwansri, Gunn Svasti Na Ayudhya, Kritsanapoom Pibulsonggram, Keetapat Pongruea"/>
    <x v="25"/>
    <s v="March 5, 2020"/>
    <x v="23"/>
    <s v="TV-MA"/>
    <x v="34"/>
    <x v="3"/>
    <s v=" International Movies"/>
    <s v=" LGBTQ Movies"/>
    <x v="0"/>
    <x v="23"/>
    <d v="2020-03-05T00:00:00"/>
    <x v="6"/>
    <s v="After knocking a celebrity unconscious before a huge job, a bumbling pack of pals tries to avoid a lawsuit by replacing her with a look-alike."/>
  </r>
  <r>
    <x v="1643"/>
    <x v="0"/>
    <x v="1643"/>
    <x v="1392"/>
    <s v="Cristi Puiu, Clara Voda, Catrinel Dumitrescu, Luminita Gheorghiu, Valentin Popescu, Gheorghe Ifrim, Ileana Puiu, Valeria Seciu, Gelu Colceag"/>
    <x v="33"/>
    <s v="March 4, 2020"/>
    <x v="4"/>
    <s v="TV-MA"/>
    <x v="171"/>
    <x v="1"/>
    <s v=" International Movies"/>
    <m/>
    <x v="1"/>
    <x v="4"/>
    <d v="2020-03-04T00:00:00"/>
    <x v="6"/>
    <s v="42-year-old Viorel, a distraught engineer, takes drastic measures to end his emotional suffering after enduring a devastating divorce."/>
  </r>
  <r>
    <x v="1644"/>
    <x v="0"/>
    <x v="1644"/>
    <x v="1393"/>
    <s v="Lil Peep"/>
    <x v="0"/>
    <s v="March 4, 2020"/>
    <x v="23"/>
    <s v="TV-MA"/>
    <x v="11"/>
    <x v="0"/>
    <s v=" Music &amp; Musicals"/>
    <m/>
    <x v="0"/>
    <x v="23"/>
    <d v="2020-03-04T00:00:00"/>
    <x v="6"/>
    <s v="This intimate portrait depicts the rise of artist Lil Peep, whose genre-bending music attracted a massive following and ultimately defined his life."/>
  </r>
  <r>
    <x v="1645"/>
    <x v="0"/>
    <x v="1645"/>
    <x v="1392"/>
    <s v="Monica BÃ¢rlÄƒdeanu, Ion Fiscuteanu, Doru Ana, Dragos Bucur, Gabriel Spahiu, Dan Chiriac, Luminita Gheorghiu, Alina Berzunteanu, Dana Dogaru, Mimi BrÄƒnescu"/>
    <x v="33"/>
    <s v="March 4, 2020"/>
    <x v="20"/>
    <s v="R"/>
    <x v="39"/>
    <x v="1"/>
    <s v=" International Movies"/>
    <m/>
    <x v="1"/>
    <x v="20"/>
    <d v="2020-03-04T00:00:00"/>
    <x v="6"/>
    <s v="The plot of Romanian director Cristi Puiu's real-time drama is simple, following the travails of an ailing old man who waits for his illness to overtake him as a weary paramedic shuttles him between hospitals."/>
  </r>
  <r>
    <x v="1646"/>
    <x v="1"/>
    <x v="1646"/>
    <x v="1394"/>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8"/>
    <s v="March 4, 2020"/>
    <x v="32"/>
    <s v="TV-14"/>
    <x v="80"/>
    <x v="11"/>
    <s v=" Romantic TV Shows"/>
    <s v=" Spanish-Language TV Shows"/>
    <x v="1"/>
    <x v="32"/>
    <d v="2020-03-04T00:00:00"/>
    <x v="6"/>
    <s v="In 1950s Spain, the heir to a fashion house romances a beautiful seamstress who works for the company, despite the objections of his family."/>
  </r>
  <r>
    <x v="1647"/>
    <x v="0"/>
    <x v="1647"/>
    <x v="1395"/>
    <s v="Emile Hirsch, Bruce Dern, Lexy Kolker, Grace Park, Amanda Crew, Aleks Paunovic, Michelle Harrison"/>
    <x v="0"/>
    <s v="March 3, 2020"/>
    <x v="22"/>
    <s v="R"/>
    <x v="44"/>
    <x v="22"/>
    <s v=" Sci-Fi &amp; Fantasy"/>
    <s v=" Thrillers"/>
    <x v="0"/>
    <x v="22"/>
    <d v="2020-03-03T00:00:00"/>
    <x v="6"/>
    <s v="Hidden away by her eccentric father, a mysterious young girl uncovers frightening truths when she starts to make contact with the outside world."/>
  </r>
  <r>
    <x v="1648"/>
    <x v="0"/>
    <x v="1648"/>
    <x v="1248"/>
    <s v="Luccas Neto, Giovanna Alparone, Cleber Salgado, Bruno Bebianno, Lucas Margutti, Vivian Duarte"/>
    <x v="20"/>
    <s v="March 3, 2020"/>
    <x v="23"/>
    <s v="TV-Y"/>
    <x v="113"/>
    <x v="8"/>
    <s v=" Comedies"/>
    <s v=" Music &amp; Musicals"/>
    <x v="0"/>
    <x v="23"/>
    <d v="2020-03-03T00:00:00"/>
    <x v="6"/>
    <s v="To save Christmas, Luccas and Gi head to the North Pole and are recruited by Santa Claus to find all the gifts that have mysteriously disappeared."/>
  </r>
  <r>
    <x v="1649"/>
    <x v="0"/>
    <x v="1649"/>
    <x v="1223"/>
    <s v="Taylor Tomlinson"/>
    <x v="0"/>
    <s v="March 3, 2020"/>
    <x v="0"/>
    <s v="TV-MA"/>
    <x v="138"/>
    <x v="12"/>
    <m/>
    <m/>
    <x v="0"/>
    <x v="0"/>
    <d v="2020-03-03T00:00:00"/>
    <x v="6"/>
    <s v="She's halfway through her 20s â€” and she's over it. Too old to party, too young to settle down, comedian Taylor Tomlinson takes aim at her life choices."/>
  </r>
  <r>
    <x v="1650"/>
    <x v="0"/>
    <x v="1650"/>
    <x v="1396"/>
    <s v="Dinesh, Anandhi, Munishkanth, Riythvika, John Vijay"/>
    <x v="3"/>
    <s v="March 3, 2020"/>
    <x v="23"/>
    <s v="TV-14"/>
    <x v="59"/>
    <x v="1"/>
    <s v=" Independent Movies"/>
    <s v=" International Movies"/>
    <x v="0"/>
    <x v="23"/>
    <d v="2020-03-03T00:00:00"/>
    <x v="6"/>
    <s v="A piece of unexploded ordnance wreaks havoc on the lives of a scrapyard worker whose truck it falls into and an anti-war activist who's hunting for it."/>
  </r>
  <r>
    <x v="1651"/>
    <x v="0"/>
    <x v="1651"/>
    <x v="1397"/>
    <s v="Nqobile Khumalo, Robert Hobbs, S'Thandiwe Kgoroge, Dumisani Mbebe, Thandeka Nodada, Fezile Makhanya"/>
    <x v="5"/>
    <s v="March 3, 2020"/>
    <x v="23"/>
    <s v="TV-MA"/>
    <x v="12"/>
    <x v="1"/>
    <s v=" International Movies"/>
    <m/>
    <x v="0"/>
    <x v="23"/>
    <d v="2020-03-03T00:00:00"/>
    <x v="6"/>
    <s v="To solve her sister's murder, a corporate protÃ©gÃ© assumes her sibling's investigation into a mining conspiracy that could implicate her own boss."/>
  </r>
  <r>
    <x v="1652"/>
    <x v="0"/>
    <x v="1652"/>
    <x v="1398"/>
    <s v="Abbie Cornish, Andrea Riseborough, James D'Arcy, Oscar Isaac, Richard Coyle, David Harbour, James Fox, Judy Parfitt, Haluk Bilginer, Geoffrey Palmer, Natalie Dormer"/>
    <x v="1"/>
    <s v="March 3, 2020"/>
    <x v="16"/>
    <s v="R"/>
    <x v="30"/>
    <x v="1"/>
    <s v=" Romantic Movies"/>
    <m/>
    <x v="1"/>
    <x v="16"/>
    <d v="2020-03-03T00:00:00"/>
    <x v="6"/>
    <s v="This glossy ensemble drama juxtaposes the lives of famous divorcÃ©e Wallis Simpson and Wally Winthrop, a young 1990s housewife."/>
  </r>
  <r>
    <x v="1653"/>
    <x v="0"/>
    <x v="1653"/>
    <x v="1399"/>
    <s v="David A. Arnold"/>
    <x v="0"/>
    <s v="March 2, 2020"/>
    <x v="0"/>
    <s v="TV-MA"/>
    <x v="138"/>
    <x v="12"/>
    <m/>
    <m/>
    <x v="0"/>
    <x v="0"/>
    <d v="2020-03-02T00:00:00"/>
    <x v="6"/>
    <s v="Finally comfortable in his skin, seasoned comic David A. Arnold shares his talent for doing nothing, how he's petty and why divorce saves marriages."/>
  </r>
  <r>
    <x v="1654"/>
    <x v="0"/>
    <x v="1654"/>
    <x v="1400"/>
    <s v="Sunny Kaushal, Rukshar Dhillon, Shriya Pilgaonkar, Parmeet Sethi, Samir Soni, Chaitanya Sharma, Sheeba Chaddha, Akarsh Khurana"/>
    <x v="3"/>
    <s v="March 1, 2020"/>
    <x v="23"/>
    <s v="TV-14"/>
    <x v="71"/>
    <x v="3"/>
    <s v=" Dramas"/>
    <s v=" International Movies"/>
    <x v="0"/>
    <x v="23"/>
    <d v="2020-03-01T00:00:00"/>
    <x v="6"/>
    <s v="Determined to bring traditional bhangra to the world stage, a dancer preps for an international competition against a rival with dreams of her own."/>
  </r>
  <r>
    <x v="1655"/>
    <x v="0"/>
    <x v="1655"/>
    <x v="1401"/>
    <s v="Michael Shannon, Imogen Poots, Michael Nyqvist, Justin Long, Stella Schnabel, Rosanna Arquette, Emmanuelle Devos"/>
    <x v="0"/>
    <s v="March 1, 2020"/>
    <x v="32"/>
    <s v="TV-MA"/>
    <x v="67"/>
    <x v="1"/>
    <s v=" Thrillers"/>
    <m/>
    <x v="1"/>
    <x v="32"/>
    <d v="2020-03-01T00:00:00"/>
    <x v="6"/>
    <s v="A talented Las Vegas chef falls in love with an aspiring fashion designer but turns violently jealous when he realizes that she's hiding dark secrets."/>
  </r>
  <r>
    <x v="1656"/>
    <x v="0"/>
    <x v="1656"/>
    <x v="629"/>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
    <s v="March 1, 2020"/>
    <x v="16"/>
    <s v="PG"/>
    <x v="4"/>
    <x v="8"/>
    <s v=" Dramas"/>
    <m/>
    <x v="1"/>
    <x v="16"/>
    <d v="2020-03-01T00:00:00"/>
    <x v="6"/>
    <s v="Living inside a Paris train station, an orphan eludes the rigid stationmaster, meets a legendary filmmaker and finds the key to unlocking his destiny."/>
  </r>
  <r>
    <x v="1657"/>
    <x v="0"/>
    <x v="1657"/>
    <x v="1402"/>
    <s v="Billie Joe Armstrong, Fred Armisen, Judy Greer, Selma Blair, Chris Messina, Brian Baumgartner, John Doman, Madisyn Shipman, Kevin Corrigan, Mia Dillon, Lucas Papaelias"/>
    <x v="0"/>
    <s v="March 1, 2020"/>
    <x v="32"/>
    <s v="TV-14"/>
    <x v="67"/>
    <x v="3"/>
    <s v=" Dramas"/>
    <s v=" Music &amp; Musicals"/>
    <x v="1"/>
    <x v="32"/>
    <d v="2020-03-01T00:00:00"/>
    <x v="6"/>
    <s v="A suburban dad having a midlife crisis throws a lavish 40th birthday party to celebrate his punk-rock past but discovers it's not easy going back."/>
  </r>
  <r>
    <x v="1658"/>
    <x v="0"/>
    <x v="1658"/>
    <x v="1403"/>
    <s v="Maurice Paige, Yasirah Bhelz, Lionel Newton, Tarryn Alberts, Sandile Sand Zulu, Duane Lawrence, Robyn Brophy, Brady Brophy, Raylene Jacobs, Jason Meyer"/>
    <x v="5"/>
    <s v="March 1, 2020"/>
    <x v="6"/>
    <s v="TV-14"/>
    <x v="17"/>
    <x v="1"/>
    <s v=" International Movies"/>
    <s v=" Romantic Movies"/>
    <x v="1"/>
    <x v="6"/>
    <d v="2020-03-01T00:00:00"/>
    <x v="6"/>
    <s v="An ambitious hip-hop dancer jeopardizes his rising career when his affections for an ominous producer's wife threatens to stomp out all of his success."/>
  </r>
  <r>
    <x v="1659"/>
    <x v="0"/>
    <x v="1659"/>
    <x v="148"/>
    <s v="Daniel Day-Lewis, Paul Dano, Kevin J. O'Connor, CiarÃ¡n Hinds, Dillon Freasier, Sydney McCallister, David Willis, David Warshofsky, Colton Woodward, Russell Harvard"/>
    <x v="0"/>
    <s v="March 1, 2020"/>
    <x v="19"/>
    <s v="R"/>
    <x v="100"/>
    <x v="1"/>
    <s v=" Independent Movies"/>
    <m/>
    <x v="1"/>
    <x v="19"/>
    <d v="2020-03-01T00:00:00"/>
    <x v="6"/>
    <s v="An ambitious prospector strikes it rich and turns a simple village into a boomtown, stoking the ire of a charismatic young preacher."/>
  </r>
  <r>
    <x v="1660"/>
    <x v="0"/>
    <x v="1660"/>
    <x v="1404"/>
    <s v="Gad Elmaleh, Eddie Izzard, Bill Burr, Todd Barry, Kyan Khojandi, Judah Friedlander, Blanche Gardin, Mike Ward, Igor Meerson, Dan Naturman, Tony Law, Daniel Gagnon, Sebastian Marx, Michael Mittermeier, Paul Taylor, Korine CÃ´tÃ©, Guillermo Guiz, Virginie Fortin, Francesco De Carlo"/>
    <x v="9"/>
    <s v="March 1, 2020"/>
    <x v="22"/>
    <s v="TV-MA"/>
    <x v="20"/>
    <x v="0"/>
    <s v=" International Movies"/>
    <m/>
    <x v="0"/>
    <x v="22"/>
    <d v="2020-03-01T00:00:00"/>
    <x v="6"/>
    <s v="French humorist Yacine Belhousse tours the world to explore how stand-up comedians make audiences laugh across cultures."/>
  </r>
  <r>
    <x v="1661"/>
    <x v="0"/>
    <x v="1661"/>
    <x v="1405"/>
    <m/>
    <x v="1"/>
    <s v="March 1, 2020"/>
    <x v="23"/>
    <s v="TV-MA"/>
    <x v="0"/>
    <x v="0"/>
    <s v=" Music &amp; Musicals"/>
    <m/>
    <x v="0"/>
    <x v="23"/>
    <d v="2020-03-01T00:00:00"/>
    <x v="6"/>
    <s v="This documentary delves into the mystique behind the blues-rock trio and explores how the enigmatic band created their iconic look and sound."/>
  </r>
  <r>
    <x v="1662"/>
    <x v="0"/>
    <x v="1662"/>
    <x v="1011"/>
    <s v="Elle Fanning, Justice Smith, Luke Wilson, Keegan-Michael Key, Alexandra Shipp, Lamar Johnson, Virginia Gardner, Kelli O'Hara, Felix Mallard, Sofia Hasmik"/>
    <x v="0"/>
    <s v="February 28, 2020"/>
    <x v="0"/>
    <s v="TV-MA"/>
    <x v="42"/>
    <x v="1"/>
    <s v=" Romantic Movies"/>
    <m/>
    <x v="0"/>
    <x v="0"/>
    <d v="2020-02-28T00:00:00"/>
    <x v="7"/>
    <s v="Two teens facing personal struggles form a powerful bond as they embark on a cathartic journey chronicling the wonders of Indiana."/>
  </r>
  <r>
    <x v="1663"/>
    <x v="0"/>
    <x v="1663"/>
    <x v="1406"/>
    <s v="Allu Arjun, Pooja Hegde, Tabu, Sushanth, Nivetha Pethuraj, Jayaram, Murli Sharma"/>
    <x v="3"/>
    <s v="February 27, 2020"/>
    <x v="0"/>
    <s v="TV-14"/>
    <x v="94"/>
    <x v="6"/>
    <s v=" Comedies"/>
    <s v=" Dramas"/>
    <x v="0"/>
    <x v="0"/>
    <d v="2020-02-27T00:00:00"/>
    <x v="7"/>
    <s v="After growing up enduring criticism from his father, a young man finds his world shaken upon learning he was switched at birth with a millionaireâ€™s son."/>
  </r>
  <r>
    <x v="1664"/>
    <x v="0"/>
    <x v="1664"/>
    <x v="1407"/>
    <s v="Sarah Natochenny, Dan Green, Bill Rogers, Michele Knotz, Alyson Leigh Rosenfeld, Rodger Parsons"/>
    <x v="6"/>
    <s v="February 27, 2020"/>
    <x v="23"/>
    <s v="TV-Y7"/>
    <x v="12"/>
    <x v="27"/>
    <s v=" Children &amp; Family Movies"/>
    <m/>
    <x v="0"/>
    <x v="23"/>
    <d v="2020-02-27T00:00:00"/>
    <x v="7"/>
    <s v="After accepting an invitation from a mysterious trainer, Ash, Misty and Brock meet Mewtwo, an artificially created PokÃ©mon who wants to do battle."/>
  </r>
  <r>
    <x v="1665"/>
    <x v="1"/>
    <x v="1665"/>
    <x v="1408"/>
    <s v="Moayad Alnefaie, Mohammed Alhamdan, Citi Bet Baydi, Sadeem Alshehri, Mohammed Albakri, Moayed Althagafi, Hussain Alyahya, Abeer Alotaibi, Zara Albalushi, Ali Alshehabi"/>
    <x v="24"/>
    <s v="February 27, 2020"/>
    <x v="0"/>
    <s v="TV-14"/>
    <x v="54"/>
    <x v="13"/>
    <m/>
    <m/>
    <x v="0"/>
    <x v="0"/>
    <d v="2020-02-27T00:00:00"/>
    <x v="7"/>
    <s v="From a theatre play to the aftermath of a plane crash, this collection of shorts from Saudi filmmakers depicts the nuances of Saudi Arabian culture."/>
  </r>
  <r>
    <x v="1666"/>
    <x v="0"/>
    <x v="1666"/>
    <x v="1409"/>
    <s v="Lilian Esoro, Ademola Adedoyin, Enyima Nwigwe, Kiki Omeili, Okey Uzoeshi, Adesua Etomi, Olayode Juliana, Falz"/>
    <x v="7"/>
    <s v="February 26, 2020"/>
    <x v="32"/>
    <s v="TV-14"/>
    <x v="6"/>
    <x v="1"/>
    <s v=" International Movies"/>
    <s v=" Romantic Movies"/>
    <x v="1"/>
    <x v="32"/>
    <d v="2020-02-26T00:00:00"/>
    <x v="7"/>
    <s v="Three couples, each in different phases of romance, head to Ibadan for a fun and frisky holiday. But secrets soon spill, causing trouble in paradise."/>
  </r>
  <r>
    <x v="1667"/>
    <x v="0"/>
    <x v="1667"/>
    <x v="544"/>
    <s v="Ramsey Nouah, Gideon Okeke, Osas Ighodaro Ajibade, Blossom Chukwujekwu, Kiki Omeili, Gbenro Ajibade, Ikechukwu, Alexx Ekubo, Shaffy Bello"/>
    <x v="7"/>
    <s v="February 26, 2020"/>
    <x v="25"/>
    <s v="TV-MA"/>
    <x v="7"/>
    <x v="1"/>
    <s v=" International Movies"/>
    <m/>
    <x v="1"/>
    <x v="25"/>
    <d v="2020-02-26T00:00:00"/>
    <x v="7"/>
    <s v="The night spins sinisterly out of control when incompetent kidnappers hold a club-hopping record exec and a socialite for ransom in this dark comedy."/>
  </r>
  <r>
    <x v="1668"/>
    <x v="0"/>
    <x v="1668"/>
    <x v="1082"/>
    <s v="Odunlade Adekola, Ijeoma Grace Agu, Richard Akinlade, Babajide Alimison, Hafeez Oyetoro, Femi Jacobs, Toyin Oshinaike, Kelechi Udegbe"/>
    <x v="7"/>
    <s v="February 26, 2020"/>
    <x v="25"/>
    <s v="TV-MA"/>
    <x v="32"/>
    <x v="3"/>
    <s v=" Dramas"/>
    <s v=" Independent Movies"/>
    <x v="1"/>
    <x v="25"/>
    <d v="2020-02-26T00:00:00"/>
    <x v="7"/>
    <s v="After his father dies, a young mechanic moves to the city to drive the old manâ€™s taxi, and encounters assassins and a motley crew of urban weirdos."/>
  </r>
  <r>
    <x v="1669"/>
    <x v="0"/>
    <x v="1669"/>
    <x v="1026"/>
    <s v="Adesua Etomi, O.C. Ukeje, Ireti Doyle, Sola Fosudo, Somkele Iyamah, Lota Chukwu, Gregory Ojefua, Beverly Naya, Bimbo Ademoye, Pius Fatoke"/>
    <x v="7"/>
    <s v="February 26, 2020"/>
    <x v="32"/>
    <s v="TV-MA"/>
    <x v="43"/>
    <x v="1"/>
    <s v=" International Movies"/>
    <m/>
    <x v="1"/>
    <x v="32"/>
    <d v="2020-02-26T00:00:00"/>
    <x v="7"/>
    <s v="An arbitration panel is formed after a company CEO in Nigeria is sued for wrongful dismissal and rape by an employee with whom he had an affair."/>
  </r>
  <r>
    <x v="1670"/>
    <x v="0"/>
    <x v="1670"/>
    <x v="178"/>
    <s v="Weruche Opia, Gideon Okeke, Beverly Naya, O.C. Ukeje, Shaffy Bello, Oreka Godis"/>
    <x v="7"/>
    <s v="February 26, 2020"/>
    <x v="28"/>
    <s v="TV-14"/>
    <x v="42"/>
    <x v="15"/>
    <s v=" Romantic Movies"/>
    <m/>
    <x v="1"/>
    <x v="28"/>
    <d v="2020-02-26T00:00:00"/>
    <x v="7"/>
    <s v="Fed up with coordinating weddings for everyone else, unlucky-in-love event planner Mo turns to the internet to see if she can find her own Mr. Right."/>
  </r>
  <r>
    <x v="1671"/>
    <x v="0"/>
    <x v="1671"/>
    <x v="1410"/>
    <s v="Pete Davidson"/>
    <x v="0"/>
    <s v="February 25, 2020"/>
    <x v="0"/>
    <s v="TV-MA"/>
    <x v="121"/>
    <x v="12"/>
    <m/>
    <m/>
    <x v="0"/>
    <x v="0"/>
    <d v="2020-02-25T00:00:00"/>
    <x v="7"/>
    <s v="Comedian and &quot;SNL&quot; star Pete Davidson drops a candid and intimate stand-up special shot live in New York City."/>
  </r>
  <r>
    <x v="1672"/>
    <x v="0"/>
    <x v="1672"/>
    <x v="1411"/>
    <s v="John Paul Kakos, Natalia Livingston, E. Roger Mitchell, Rick Hearst, Jason London, Victoria Elizabeth Staley, Adam Boyer"/>
    <x v="0"/>
    <s v="February 23, 2020"/>
    <x v="23"/>
    <s v="TV-PG"/>
    <x v="49"/>
    <x v="8"/>
    <s v=" Dramas"/>
    <s v=" Faith &amp; Spirituality"/>
    <x v="0"/>
    <x v="23"/>
    <d v="2020-02-23T00:00:00"/>
    <x v="7"/>
    <s v="When tragic events force an aspiring baseball player to forgo his big league dreams and return home, saving the family farm grants him renewed purpose."/>
  </r>
  <r>
    <x v="1673"/>
    <x v="0"/>
    <x v="1673"/>
    <x v="1412"/>
    <s v="CM Punk, Trieste Kelly Dunn, Sarah Brooks, Elissa Dowling, Karen Woditsch, Marshall Bean, Anish Jethmalani, Bishop Stevens, Tonya Kay"/>
    <x v="0"/>
    <s v="February 22, 2020"/>
    <x v="23"/>
    <s v="TV-MA"/>
    <x v="26"/>
    <x v="4"/>
    <m/>
    <m/>
    <x v="0"/>
    <x v="23"/>
    <d v="2020-02-22T00:00:00"/>
    <x v="7"/>
    <s v="A husband with a bad track record tries to start anew by renovating a rundown Victorian for his family, only to find he's tackled a house out of hell."/>
  </r>
  <r>
    <x v="1674"/>
    <x v="1"/>
    <x v="1674"/>
    <x v="1413"/>
    <s v="Ted Kaczynski"/>
    <x v="12"/>
    <s v="February 22, 2020"/>
    <x v="22"/>
    <s v="TV-MA"/>
    <x v="54"/>
    <x v="10"/>
    <s v=" Docuseries"/>
    <m/>
    <x v="0"/>
    <x v="22"/>
    <d v="2020-02-22T00:00:00"/>
    <x v="7"/>
    <s v="The CIA attempts to turn Ted Kaczynski, aka the Unabomber, into a super agent â€” a plan that backfires. Based on real events."/>
  </r>
  <r>
    <x v="1675"/>
    <x v="0"/>
    <x v="1675"/>
    <x v="1414"/>
    <s v="Helena Zengel, Albrecht Schuch, Gabriela Maria Schmeide, Lisa Hagmeister, Melanie Straub, Victoria Trauttmansdorff, Maryam Zaree, Tedros Teclebrhan"/>
    <x v="2"/>
    <s v="February 21, 2020"/>
    <x v="0"/>
    <s v="TV-MA"/>
    <x v="40"/>
    <x v="1"/>
    <s v=" Independent Movies"/>
    <s v=" International Movies"/>
    <x v="0"/>
    <x v="0"/>
    <d v="2020-02-21T00:00:00"/>
    <x v="7"/>
    <s v="Traumatized, violent and yearning for love, 9-year-old Benni bonds with a gruff mentor as child-services workers struggle to find her a home."/>
  </r>
  <r>
    <x v="1676"/>
    <x v="0"/>
    <x v="1676"/>
    <x v="1415"/>
    <s v="Rishi Kapoor, Emraan Hashmi, Sobhita Dhulipala, Vedika, Anupam Bhattacharya, Chandan Anand, Arif Zakaria, Rukhsar Ahmed"/>
    <x v="3"/>
    <s v="February 21, 2020"/>
    <x v="23"/>
    <s v="TV-14"/>
    <x v="43"/>
    <x v="15"/>
    <s v=" Thrillers"/>
    <m/>
    <x v="0"/>
    <x v="23"/>
    <d v="2020-02-21T00:00:00"/>
    <x v="7"/>
    <s v="Mind games and mystery abound as a detective investigates the disappearance of a womanâ€™s body from a morgue in this Hindi remake of a Spanish thriller."/>
  </r>
  <r>
    <x v="1677"/>
    <x v="0"/>
    <x v="1677"/>
    <x v="1416"/>
    <s v="Anne Hathaway, Ben Affleck, Willem Dafoe, Toby Jones, Rosie Perez, Edi Gathegi, Mel Rodriguez, Onata Aprile"/>
    <x v="0"/>
    <s v="February 21, 2020"/>
    <x v="0"/>
    <s v="R"/>
    <x v="11"/>
    <x v="1"/>
    <s v=" Thrillers"/>
    <m/>
    <x v="0"/>
    <x v="0"/>
    <d v="2020-02-21T00:00:00"/>
    <x v="7"/>
    <s v="A hard-hitting reporter becomes entangled in the story sheâ€™s trying to break when she helps her ailing father broker an arms deal in Central America."/>
  </r>
  <r>
    <x v="1678"/>
    <x v="0"/>
    <x v="1678"/>
    <x v="1417"/>
    <s v="Julian Sands, Manish Chauhan, Achintya Bose, Jim Sarbh, Danish Husain, Vijay Maurya, Heeba Shah, Kalyanee Mulay"/>
    <x v="3"/>
    <s v="February 21, 2020"/>
    <x v="0"/>
    <s v="TV-MA"/>
    <x v="35"/>
    <x v="1"/>
    <s v=" International Movies"/>
    <m/>
    <x v="0"/>
    <x v="0"/>
    <d v="2020-02-21T00:00:00"/>
    <x v="7"/>
    <s v="Discovered by an eccentric ballet master, two gifted but underprivileged Mumbai teens face bigotry and disapproval as they pursue their dancing dreams."/>
  </r>
  <r>
    <x v="1679"/>
    <x v="0"/>
    <x v="1679"/>
    <x v="1418"/>
    <s v="Marlee van der Merwe, Eugene Jensen, Marno van der Merwe, Lizelle de Klerk, Steve Hofmeyr, Sanet Ackermann, Terence Bridgett, Annette Engelbrecht, Rina Nienaber, Lizz Meiring"/>
    <x v="5"/>
    <s v="February 20, 2020"/>
    <x v="11"/>
    <s v="TV-PG"/>
    <x v="21"/>
    <x v="3"/>
    <s v=" International Movies"/>
    <s v=" Music &amp; Musicals"/>
    <x v="1"/>
    <x v="11"/>
    <d v="2020-02-20T00:00:00"/>
    <x v="7"/>
    <s v="A farm boy and a greaser pluck at the heartstrings of their town's most beloved daughter while her mom faces old feelings when a pop star comes home."/>
  </r>
  <r>
    <x v="1680"/>
    <x v="0"/>
    <x v="1680"/>
    <x v="1419"/>
    <m/>
    <x v="33"/>
    <s v="February 20, 2020"/>
    <x v="22"/>
    <s v="TV-PG"/>
    <x v="20"/>
    <x v="8"/>
    <s v=" Documentaries"/>
    <s v=" International Movies"/>
    <x v="0"/>
    <x v="22"/>
    <d v="2020-02-20T00:00:00"/>
    <x v="7"/>
    <s v="This documentary explores how the legendary creatures of Romania's vast wilderness roam free yet endure the ever-changing seasons."/>
  </r>
  <r>
    <x v="1681"/>
    <x v="0"/>
    <x v="1681"/>
    <x v="1420"/>
    <s v="Angelina Jolie, Brad Pitt, MÃ©lanie Laurent, Melvil Poupaud, Niels Arestrup, Richard Bohringer"/>
    <x v="9"/>
    <s v="February 16, 2020"/>
    <x v="25"/>
    <s v="R"/>
    <x v="15"/>
    <x v="1"/>
    <s v=" Romantic Movies"/>
    <m/>
    <x v="1"/>
    <x v="25"/>
    <d v="2020-02-16T00:00:00"/>
    <x v="7"/>
    <s v="Troubled by the state of their marriage, Vanessa and Roland visit a French seaside town, where they have a fateful encounter with a pair of newlyweds."/>
  </r>
  <r>
    <x v="1682"/>
    <x v="0"/>
    <x v="1682"/>
    <x v="1421"/>
    <s v="Uzo Aduba, Matthew Modine, Aunjanue Ellis, Niles Fitch, Amirah Vann, Nadji Jeter, Michael Beasley, Adina Porter, Vanessa Williams"/>
    <x v="0"/>
    <s v="February 16, 2020"/>
    <x v="23"/>
    <s v="TV-MA"/>
    <x v="19"/>
    <x v="1"/>
    <s v=" Independent Movies"/>
    <m/>
    <x v="0"/>
    <x v="23"/>
    <d v="2020-02-16T00:00:00"/>
    <x v="7"/>
    <s v="Determined to give her son a private school education, a single mother in the inner city uses all her resources to try to effect change in the system."/>
  </r>
  <r>
    <x v="1683"/>
    <x v="0"/>
    <x v="1683"/>
    <x v="1422"/>
    <s v="Sam Rockwell, Anna Kendrick, Tim Roth, James Ransone, Anson Mount, Michael Eklund, RZA, Katie Nehra"/>
    <x v="0"/>
    <s v="February 16, 2020"/>
    <x v="25"/>
    <s v="R"/>
    <x v="9"/>
    <x v="6"/>
    <s v=" Comedies"/>
    <s v=" Romantic Movies"/>
    <x v="1"/>
    <x v="25"/>
    <d v="2020-02-16T00:00:00"/>
    <x v="7"/>
    <s v="Fresh off a bad relationship, thrill-seeking Martha finds romance and danger with Francis, a hit man who's decided to turn the tables on his clients."/>
  </r>
  <r>
    <x v="1684"/>
    <x v="1"/>
    <x v="1684"/>
    <x v="964"/>
    <s v="Ini Dima Okojie, Akah Nnani, Nancy Isime, Maurice Sam, David Jones David, Angel Funto Johnson, Pearl Okorie, Tomiwa Tegbe, Peanut Omatsola"/>
    <x v="7"/>
    <s v="February 16, 2020"/>
    <x v="6"/>
    <s v="TV-MA"/>
    <x v="54"/>
    <x v="11"/>
    <s v=" TV Dramas"/>
    <m/>
    <x v="1"/>
    <x v="6"/>
    <d v="2020-02-16T00:00:00"/>
    <x v="7"/>
    <s v="A group of reality stars transitions into their newly achieved fame while dealing with the demands of an obnoxious TV executive and their regular lives."/>
  </r>
  <r>
    <x v="1685"/>
    <x v="0"/>
    <x v="1685"/>
    <x v="1423"/>
    <s v="Vince Vaughn, Hailee Steinfeld, Jonathan Banks, Bill Paxton, Mike Epps, Jordi MollÃ , William Levy, Jon Favreau, Taraji P. Henson, Shea Whigham, Cain Velasquez"/>
    <x v="0"/>
    <s v="February 16, 2020"/>
    <x v="32"/>
    <s v="R"/>
    <x v="20"/>
    <x v="1"/>
    <s v=" Thrillers"/>
    <m/>
    <x v="1"/>
    <x v="32"/>
    <d v="2020-02-16T00:00:00"/>
    <x v="7"/>
    <s v="After a botched job, a heist mastermind must run from gangsters and stay alive long enough for his daughter to benefit from his life insurance policy."/>
  </r>
  <r>
    <x v="1686"/>
    <x v="0"/>
    <x v="1686"/>
    <x v="1424"/>
    <s v="Natalie Dormer, Taylor Kinney, Yukiyoshi Ozawa, Eoin Macken, Stephanie Vogt, Rina Takasaki, Noriko Sakura, Yuho Yamashita"/>
    <x v="0"/>
    <s v="February 16, 2020"/>
    <x v="32"/>
    <s v="PG-13"/>
    <x v="20"/>
    <x v="4"/>
    <s v=" Independent Movies"/>
    <m/>
    <x v="1"/>
    <x v="32"/>
    <d v="2020-02-16T00:00:00"/>
    <x v="7"/>
    <s v="A young woman conducts a search for her twin sister, who disappeared in a notorious area of Japan known as the Suicide Forest."/>
  </r>
  <r>
    <x v="1687"/>
    <x v="0"/>
    <x v="1687"/>
    <x v="1425"/>
    <s v="Justin Fletcher, John Sparkes, Amalia Vitale, Kate Harbour, David Holt"/>
    <x v="1"/>
    <s v="February 14, 2020"/>
    <x v="23"/>
    <s v="G"/>
    <x v="67"/>
    <x v="8"/>
    <s v=" Comedies"/>
    <m/>
    <x v="0"/>
    <x v="23"/>
    <d v="2020-02-14T00:00:00"/>
    <x v="7"/>
    <s v="Shaun and the flock race to help an adorable alien find her way home after her ship crash-lands near Mossy Bottom Farm and sparks a UFO frenzy."/>
  </r>
  <r>
    <x v="1688"/>
    <x v="0"/>
    <x v="1688"/>
    <x v="1426"/>
    <s v="Sue Ramirez, RK Bagatsing, Mark Anthony Fernandez, Aleck Bovick, Dexter Doria, Nino Muhlach, Lui Manansala, Dolly De Leon"/>
    <x v="34"/>
    <s v="February 14, 2020"/>
    <x v="23"/>
    <s v="TV-MA"/>
    <x v="21"/>
    <x v="1"/>
    <s v=" International Movies"/>
    <s v=" Romantic Movies"/>
    <x v="0"/>
    <x v="23"/>
    <d v="2020-02-14T00:00:00"/>
    <x v="7"/>
    <s v="When a seasoned sex worker sleeps with a rookie call boy, they soon find that a strictly physical relationship doesn't completely satisfy them."/>
  </r>
  <r>
    <x v="1689"/>
    <x v="0"/>
    <x v="1689"/>
    <x v="1427"/>
    <s v="Piotr Cyrwus, MikoÅ‚aj Kubacki, Anna Radwan, Marian DziÄ™dziel, Jan Nowicki, Juliusz ChrzÄ…stowski, MaÅ‚gorzata Krzysica, Jacek Strama"/>
    <x v="23"/>
    <s v="February 14, 2020"/>
    <x v="6"/>
    <s v="TV-MA"/>
    <x v="133"/>
    <x v="3"/>
    <s v=" Dramas"/>
    <s v=" Independent Movies"/>
    <x v="1"/>
    <x v="6"/>
    <d v="2020-02-14T00:00:00"/>
    <x v="7"/>
    <s v="As a son deals with his own struggles, he must calm his father's obsession with fishing before his outlandish behavior ruins the entire family."/>
  </r>
  <r>
    <x v="1690"/>
    <x v="0"/>
    <x v="1690"/>
    <x v="1428"/>
    <s v="Lisa Vicari, Dennis Mojen, Walid Al-Atiyat, Christina Hecke, ZoÃ« Straub, Lisa Hagmeister, Hans-Jochen Wagner, AndrÃ© Eisermann, Ernst StÃ¶tzner"/>
    <x v="2"/>
    <s v="February 14, 2020"/>
    <x v="0"/>
    <s v="TV-MA"/>
    <x v="38"/>
    <x v="3"/>
    <s v=" International Movies"/>
    <s v=" Romantic Movies"/>
    <x v="0"/>
    <x v="0"/>
    <d v="2020-02-14T00:00:00"/>
    <x v="7"/>
    <s v="A billionaire's daughter fakes a relationship with a cash-strapped boxer in order to coerce her parents into letting her pursue her culinary dreams."/>
  </r>
  <r>
    <x v="1691"/>
    <x v="0"/>
    <x v="1691"/>
    <x v="1429"/>
    <s v="Lika Berning, Bobby van Jaarsveld, Marlee van der Merwe, Sonja Herholdt, Elize Cawood, Rouel Beukes, Kevin Leo, Paul du Toit, Sylvaine Strike"/>
    <x v="5"/>
    <s v="February 14, 2020"/>
    <x v="4"/>
    <s v="TV-PG"/>
    <x v="33"/>
    <x v="3"/>
    <s v=" International Movies"/>
    <s v=" Music &amp; Musicals"/>
    <x v="1"/>
    <x v="4"/>
    <d v="2020-02-14T00:00:00"/>
    <x v="7"/>
    <s v="An adventure-loving young woman catches the attention of a handsome beau in this musical celebration of love, friends and fate."/>
  </r>
  <r>
    <x v="1692"/>
    <x v="0"/>
    <x v="1692"/>
    <x v="445"/>
    <s v="Sanjay Dutt, Arjun Kapoor, Kriti Sanon, Zeenat Aman, Mohnish Bahl, Padmini Kolhapure, Kunal Kapoor, Suhasini Mulay"/>
    <x v="3"/>
    <s v="February 14, 2020"/>
    <x v="23"/>
    <s v="TV-14"/>
    <x v="128"/>
    <x v="1"/>
    <s v=" International Movies"/>
    <s v=" Romantic Movies"/>
    <x v="0"/>
    <x v="23"/>
    <d v="2020-02-14T00:00:00"/>
    <x v="7"/>
    <s v="In 18th-century India, a Maratha commander leads his army in preparation for a fierce battle against Afghan invaders in this film based on real events."/>
  </r>
  <r>
    <x v="1693"/>
    <x v="0"/>
    <x v="1693"/>
    <x v="112"/>
    <s v="Toyin Abraham, Sambasa Nzeribe, Chioma Chukwuka Akpotha, Chioma Omeruah, Chiwetalu Agu, Dele Odule, Femi Adebayo, Bayray McNwizu, Biodun Stephen"/>
    <x v="7"/>
    <s v="February 14, 2020"/>
    <x v="22"/>
    <s v="TV-14"/>
    <x v="18"/>
    <x v="3"/>
    <s v=" International Movies"/>
    <m/>
    <x v="0"/>
    <x v="22"/>
    <d v="2020-02-14T00:00:00"/>
    <x v="7"/>
    <s v="Boisterous hustler Isla, whose life consists of brawling and drinking, acquires the ability to see ghosts, including the recently deceased Mike."/>
  </r>
  <r>
    <x v="1694"/>
    <x v="0"/>
    <x v="1694"/>
    <x v="1430"/>
    <s v="Takeru Sato, Kasumi Arimura, Haru, Kentaro Sakaguchi, Takayuki Yamada, Kendo Kobayashi, Ken Yasuda, Arata Furuta, Suzuki Matsuo, Koichi Yamadera, Arata Iura, Chikako Kaku, Kotaro Yoshida"/>
    <x v="6"/>
    <s v="February 13, 2020"/>
    <x v="23"/>
    <s v="TV-PG"/>
    <x v="6"/>
    <x v="6"/>
    <s v=" Anime Features"/>
    <s v=" Children &amp; Family Movies"/>
    <x v="0"/>
    <x v="23"/>
    <d v="2020-02-13T00:00:00"/>
    <x v="7"/>
    <s v="Luca follows in his father's footsteps to rescue his mother from evil Ladja. Finding the heavenly hero who wields the Zenithian sword is his only hope."/>
  </r>
  <r>
    <x v="1695"/>
    <x v="1"/>
    <x v="1695"/>
    <x v="1431"/>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25"/>
    <s v="February 13, 2020"/>
    <x v="23"/>
    <s v="TV-MA"/>
    <x v="54"/>
    <x v="10"/>
    <s v=" International TV Shows"/>
    <s v=" TV Dramas"/>
    <x v="0"/>
    <x v="23"/>
    <d v="2020-02-13T00:00:00"/>
    <x v="7"/>
    <s v="Haunted by recurring visions, a young woman with insomnia visits an old home to solve a mystery and put her nightmares to an end."/>
  </r>
  <r>
    <x v="1696"/>
    <x v="0"/>
    <x v="1696"/>
    <x v="1432"/>
    <s v="Lika Berning, Thierry Ballarin, Deon Lotz, HelÃ©ne Lombard, Paul du Toit, Roberta Fox, Trudi Conradie, Rod Alexander, Lochner De Kock, Tony Caprari"/>
    <x v="5"/>
    <s v="February 12, 2020"/>
    <x v="25"/>
    <s v="TV-PG"/>
    <x v="45"/>
    <x v="3"/>
    <s v=" International Movies"/>
    <s v=" Romantic Movies"/>
    <x v="1"/>
    <x v="25"/>
    <d v="2020-02-12T00:00:00"/>
    <x v="7"/>
    <s v="With only her mother's diary and a locket as clues, a South African woman travels to Paris in search of the long-lost sibling she never knew she had."/>
  </r>
  <r>
    <x v="1697"/>
    <x v="0"/>
    <x v="1697"/>
    <x v="607"/>
    <s v="Lana Condor, Noah Centineo, Jordan Fisher, Anna Cathcart, Janel Parrish, Ross Butler, Madaleine Arthur, Emilija Baranac, Trezzo Mahoro, Holland Taylor, Sarayu Blue, John Corbett"/>
    <x v="0"/>
    <s v="February 12, 2020"/>
    <x v="0"/>
    <s v="TV-14"/>
    <x v="19"/>
    <x v="3"/>
    <s v=" Romantic Movies"/>
    <m/>
    <x v="0"/>
    <x v="0"/>
    <d v="2020-02-12T00:00:00"/>
    <x v="7"/>
    <s v="Lara Jean is officially Peterâ€™s girlfriend, so everything should be perfect, right? But feelings grow complicated when an old crush reenters her life."/>
  </r>
  <r>
    <x v="1698"/>
    <x v="0"/>
    <x v="1698"/>
    <x v="1433"/>
    <s v="Robert Pattinson, Benny Safdie, Jennifer Jason Leigh, Barkhad Abdi, Buddy Duress, Peter Verby, Taliah Webster, Necro"/>
    <x v="0"/>
    <s v="February 11, 2020"/>
    <x v="6"/>
    <s v="R"/>
    <x v="43"/>
    <x v="1"/>
    <s v=" Independent Movies"/>
    <s v=" Thrillers"/>
    <x v="1"/>
    <x v="6"/>
    <d v="2020-02-11T00:00:00"/>
    <x v="7"/>
    <s v="After spearheading an ill-fated bank robbery, a man must get his mentally challenged younger brother out of jail while eluding his own capture."/>
  </r>
  <r>
    <x v="1699"/>
    <x v="0"/>
    <x v="1699"/>
    <x v="1434"/>
    <m/>
    <x v="17"/>
    <s v="February 11, 2020"/>
    <x v="0"/>
    <s v="TV-PG"/>
    <x v="104"/>
    <x v="0"/>
    <s v=" International Movies"/>
    <m/>
    <x v="0"/>
    <x v="0"/>
    <d v="2020-02-11T00:00:00"/>
    <x v="7"/>
    <s v="Director Alfonso CuarÃ³n reflects on the childhood memories, period details and creative choices that shaped his Academy Award-winning film &quot;ROMA.&quot;"/>
  </r>
  <r>
    <x v="1700"/>
    <x v="0"/>
    <x v="1700"/>
    <x v="706"/>
    <s v="Della Dartyan, Adipati Dolken, Ratna Riantiarno, Ariyo Wahab, Bastian Steel, Gading Marten, Putri Ayudya, Taskya Namya, Egi Fedly, Yayu Unru, Abdurrahman Arif"/>
    <x v="26"/>
    <s v="February 10, 2020"/>
    <x v="23"/>
    <s v="TV-14"/>
    <x v="9"/>
    <x v="1"/>
    <s v=" International Movies"/>
    <s v=" Romantic Movies"/>
    <x v="0"/>
    <x v="23"/>
    <d v="2020-02-10T00:00:00"/>
    <x v="7"/>
    <s v="Exhausted with his motherâ€™s failed attempts at setting him up with women, Ican hires an ideal partner from a matchmaking app."/>
  </r>
  <r>
    <x v="1701"/>
    <x v="0"/>
    <x v="1701"/>
    <x v="1435"/>
    <s v="Steve Oropeza, Steven Sean Garland, Wade Everett, Randy Green, Cortez Chappell, Tori Osborn, Larry Coulter, Cris Acosta"/>
    <x v="0"/>
    <s v="February 9, 2020"/>
    <x v="22"/>
    <s v="TV-MA"/>
    <x v="8"/>
    <x v="1"/>
    <s v=" Independent Movies"/>
    <s v=" Thrillers"/>
    <x v="0"/>
    <x v="22"/>
    <d v="2020-02-09T00:00:00"/>
    <x v="7"/>
    <s v="When a new, deadly narcotic sweeps the American Southwest, a Border Patrol agent must contend with a task force that challenges his duties and morals."/>
  </r>
  <r>
    <x v="1702"/>
    <x v="0"/>
    <x v="1702"/>
    <x v="1436"/>
    <s v="Kathryn Prescott, Mitch Pileggi, Grace Zabriskie, Tyler Young, Samantha Logan, Javier Botet, Katie Stevens, Madelaine Petsch, Priscilla Quintana, Davi Santos, Keenan Tracey"/>
    <x v="0"/>
    <s v="February 9, 2020"/>
    <x v="23"/>
    <s v="PG-13"/>
    <x v="17"/>
    <x v="4"/>
    <m/>
    <m/>
    <x v="0"/>
    <x v="23"/>
    <d v="2020-02-09T00:00:00"/>
    <x v="7"/>
    <s v="A teen's discovery of a vintage Polaroid camera develops into a darker tale when she finds that whoever takes their photo with it dies soon afterward."/>
  </r>
  <r>
    <x v="1703"/>
    <x v="0"/>
    <x v="1703"/>
    <x v="1437"/>
    <s v="Bill Pullman, Lotte Verbeek, Robert WiÄ™ckiewicz, James Bloor, Aleksey Serebryakov, Corey Johnson, Nicholas Farrell, Evgeniy Sidikhin"/>
    <x v="23"/>
    <s v="February 8, 2020"/>
    <x v="23"/>
    <s v="TV-MA"/>
    <x v="6"/>
    <x v="1"/>
    <s v=" International Movies"/>
    <s v=" Thrillers"/>
    <x v="0"/>
    <x v="23"/>
    <d v="2020-02-08T00:00:00"/>
    <x v="7"/>
    <s v="During 1962â€™s Cuban missile crisis, a troubled math genius finds himself drafted to play in a U.S.-Soviet chess match â€“ and a deadly game of espionage."/>
  </r>
  <r>
    <x v="1704"/>
    <x v="0"/>
    <x v="1704"/>
    <x v="1438"/>
    <s v="Priyamvada Krishnan, Vinayakan, Roshan Mathew, Dileesh Pothan, Manoj K. Jayan, Lal, Irshad Ali, Sunitha"/>
    <x v="3"/>
    <s v="February 8, 2020"/>
    <x v="23"/>
    <s v="TV-14"/>
    <x v="108"/>
    <x v="3"/>
    <s v=" Dramas"/>
    <s v=" International Movies"/>
    <x v="0"/>
    <x v="23"/>
    <d v="2020-02-08T00:00:00"/>
    <x v="7"/>
    <s v="When his partner in crime goes missing, a small-time crookâ€™s life is transformed as he dedicates himself to raising the daughter his friend left behind."/>
  </r>
  <r>
    <x v="1705"/>
    <x v="0"/>
    <x v="1705"/>
    <x v="1439"/>
    <s v="Ama K. Abebrese, Asana Alhassan, Adjetey Anang, Akofa Edjeani Asiedu, Emmanuel Nii Adom Quaye, Peter Ritchie"/>
    <x v="59"/>
    <s v="February 7, 2020"/>
    <x v="22"/>
    <s v="TV-14"/>
    <x v="48"/>
    <x v="1"/>
    <s v=" International Movies"/>
    <m/>
    <x v="0"/>
    <x v="22"/>
    <d v="2020-02-07T00:00:00"/>
    <x v="7"/>
    <s v="Sent away to evade an arranged marriage, a 14-year-old begins a harrowing journey of sex work and poverty in the slums of Accra."/>
  </r>
  <r>
    <x v="1706"/>
    <x v="0"/>
    <x v="1706"/>
    <x v="1440"/>
    <s v="Alison Brie, Debby Ryan, Paul Reiser, John Reynolds, Molly Shannon, John Ortiz, Meredith Hagner, Jake Picking, David Paymer, Jay Duplass"/>
    <x v="0"/>
    <s v="February 7, 2020"/>
    <x v="0"/>
    <s v="R"/>
    <x v="3"/>
    <x v="1"/>
    <s v=" Independent Movies"/>
    <m/>
    <x v="0"/>
    <x v="0"/>
    <d v="2020-02-07T00:00:00"/>
    <x v="7"/>
    <s v="A sweet misfit with a fondness for crafts, horses and supernatural crime shows finds her increasingly lucid dreams trickling into her waking life."/>
  </r>
  <r>
    <x v="1707"/>
    <x v="0"/>
    <x v="1707"/>
    <x v="1441"/>
    <s v="Kathir, Kishore Kumar G., Roshini, Yogi Babu, Kishore"/>
    <x v="3"/>
    <s v="February 7, 2020"/>
    <x v="23"/>
    <s v="TV-14"/>
    <x v="10"/>
    <x v="1"/>
    <s v=" International Movies"/>
    <s v=" Sports Movies"/>
    <x v="0"/>
    <x v="23"/>
    <d v="2020-02-07T00:00:00"/>
    <x v="7"/>
    <s v="Wishing to settle an old score, a promising soccer player defies his coachâ€™s wishes and leads his team to participate in a violent form of the sport."/>
  </r>
  <r>
    <x v="1708"/>
    <x v="0"/>
    <x v="1708"/>
    <x v="1442"/>
    <s v="Bill Pullman, Kathy Baker, Jim Caviezel, Joseph Anderson, Diego Josef, Tommy Flanagan, Peter Fonda"/>
    <x v="0"/>
    <s v="February 7, 2020"/>
    <x v="6"/>
    <s v="R"/>
    <x v="51"/>
    <x v="1"/>
    <m/>
    <m/>
    <x v="1"/>
    <x v="6"/>
    <d v="2020-02-07T00:00:00"/>
    <x v="7"/>
    <s v="After his longtime partner is assassinated, a slow-footed cowboy sets out to find his killer and uncovers a conspiracy engineered by some powerful men."/>
  </r>
  <r>
    <x v="1709"/>
    <x v="0"/>
    <x v="1709"/>
    <x v="1443"/>
    <s v="Kristin Davis, Daphne Sheldrick, Nick Trent, Julious Shivenga, Benjamin Kyalo"/>
    <x v="46"/>
    <s v="February 6, 2020"/>
    <x v="28"/>
    <s v="TV-14"/>
    <x v="64"/>
    <x v="0"/>
    <m/>
    <m/>
    <x v="1"/>
    <x v="28"/>
    <d v="2020-02-06T00:00:00"/>
    <x v="7"/>
    <s v="As corrupt governments fail to stop the slaughter of elephants for ivory, an 80-year-old woman and a crew of rangers bravely try to end the poaching."/>
  </r>
  <r>
    <x v="1710"/>
    <x v="1"/>
    <x v="1710"/>
    <x v="1444"/>
    <s v="Stephen Amell, Katie Cassidy, David Ramsey, Willa Holland, Paul Blackthorne, Emily Bett Rickards, John Barrowman, Colton Haynes, Susanna Thompson, Anna Hopkins, Juliana Harkavy, Adrian Holmes, Kathleen Gati, Echo Kellum, Rick Gonzalez, Dominic Bogart, Manu Bennett"/>
    <x v="0"/>
    <s v="February 5, 2020"/>
    <x v="23"/>
    <s v="TV-14"/>
    <x v="172"/>
    <x v="10"/>
    <s v=" TV Action &amp; Adventure"/>
    <m/>
    <x v="0"/>
    <x v="23"/>
    <d v="2020-02-05T00:00:00"/>
    <x v="7"/>
    <s v="Based on DC Comics' Green Arrow, an affluent playboy becomes a vengeful superhero, saving the city from villains armed with just a bow and arrows."/>
  </r>
  <r>
    <x v="1711"/>
    <x v="1"/>
    <x v="1711"/>
    <x v="1445"/>
    <m/>
    <x v="0"/>
    <s v="February 5, 2020"/>
    <x v="0"/>
    <s v="TV-MA"/>
    <x v="54"/>
    <x v="10"/>
    <s v=" Docuseries"/>
    <m/>
    <x v="0"/>
    <x v="0"/>
    <d v="2020-02-05T00:00:00"/>
    <x v="7"/>
    <s v="After his son's tragic death, a Louisiana pharmacist goes to extremes to expose the rampant corruption behind the opioid addiction crisis."/>
  </r>
  <r>
    <x v="1712"/>
    <x v="0"/>
    <x v="1712"/>
    <x v="1446"/>
    <s v="Willy T. Ribbs"/>
    <x v="0"/>
    <s v="February 5, 2020"/>
    <x v="0"/>
    <s v="TV-MA"/>
    <x v="8"/>
    <x v="0"/>
    <s v=" Sports Movies"/>
    <m/>
    <x v="0"/>
    <x v="0"/>
    <d v="2020-02-05T00:00:00"/>
    <x v="7"/>
    <s v="This documentary profiles a defiant driver who challenged racial barriers in American auto racing, becoming the first black man to race in the Indy 500."/>
  </r>
  <r>
    <x v="1713"/>
    <x v="0"/>
    <x v="1713"/>
    <x v="1447"/>
    <s v="Joseph Millson, Jack Kane, Helena Bonham Carter, Arturo Muselli, Carolina Carlsson, Tam Williams, Richard Ashton, Ross O'Hennessy, Cameron Jack, Fabienne Piolini-Castle"/>
    <x v="0"/>
    <s v="February 4, 2020"/>
    <x v="0"/>
    <s v="PG-13"/>
    <x v="7"/>
    <x v="6"/>
    <s v=" Sci-Fi &amp; Fantasy"/>
    <m/>
    <x v="0"/>
    <x v="0"/>
    <d v="2020-02-04T00:00:00"/>
    <x v="7"/>
    <s v="When his family is slain by vicious savages, a young farmer teams with an ice-breathing dragon and sword-wielding mercenary to avenge their deaths."/>
  </r>
  <r>
    <x v="1714"/>
    <x v="0"/>
    <x v="1714"/>
    <x v="1448"/>
    <s v="Robert Krantz, Peta Murgatroyd, Corbin Bernsen, Michael Richards, Nancy Stafford"/>
    <x v="0"/>
    <s v="February 4, 2020"/>
    <x v="23"/>
    <s v="PG"/>
    <x v="8"/>
    <x v="3"/>
    <s v=" Faith &amp; Spirituality"/>
    <s v=" Romantic Movies"/>
    <x v="0"/>
    <x v="23"/>
    <d v="2020-02-04T00:00:00"/>
    <x v="7"/>
    <s v="After shattering losses, a recent divorcÃ©e and a heartbroken widower restore their lives when they partner for a dance competition to save her studio."/>
  </r>
  <r>
    <x v="1715"/>
    <x v="0"/>
    <x v="1715"/>
    <x v="1449"/>
    <s v="Tom Papa"/>
    <x v="0"/>
    <s v="February 4, 2020"/>
    <x v="0"/>
    <s v="TV-14"/>
    <x v="95"/>
    <x v="12"/>
    <m/>
    <m/>
    <x v="0"/>
    <x v="0"/>
    <d v="2020-02-04T00:00:00"/>
    <x v="7"/>
    <s v="Comedian Tom Papa takes on body image issues, social media, pets, Staten Island, the &quot;old days&quot; and more in a special from his home state of New Jersey."/>
  </r>
  <r>
    <x v="1716"/>
    <x v="0"/>
    <x v="1716"/>
    <x v="1415"/>
    <s v="Jyothika, Sathyaraj, Karthi, Showkar Janaki, Nikhila Vimal, Havarasu, Anson Paul"/>
    <x v="3"/>
    <s v="February 3, 2020"/>
    <x v="23"/>
    <s v="TV-14"/>
    <x v="68"/>
    <x v="15"/>
    <s v=" Thrillers"/>
    <m/>
    <x v="0"/>
    <x v="23"/>
    <d v="2020-02-03T00:00:00"/>
    <x v="7"/>
    <s v="As a tip leads a local politician to his long-estranged son, his daughter has doubts about whether the young man is truly family or just an impostor."/>
  </r>
  <r>
    <x v="1717"/>
    <x v="0"/>
    <x v="1717"/>
    <x v="1450"/>
    <s v="Asier Etxeandia, Marian Ãlvarez, Hugo Silva, Aitor Luna, Imanol Arias, Olimpia Melinte, Ruth DÃ­az, Jorge Basanta, Stephanie Gil, Roberto Bonacini"/>
    <x v="8"/>
    <s v="February 3, 2020"/>
    <x v="0"/>
    <s v="TV-MA"/>
    <x v="15"/>
    <x v="1"/>
    <s v=" International Movies"/>
    <s v=" Thrillers"/>
    <x v="0"/>
    <x v="0"/>
    <d v="2020-02-03T00:00:00"/>
    <x v="7"/>
    <s v="Alluding to &quot;For Whom the Bell Tolls,&quot; this drama follows a fugitive guerrilla, deaf after an explosion, as he tries to survive in 1944 northern Spain."/>
  </r>
  <r>
    <x v="1718"/>
    <x v="0"/>
    <x v="1718"/>
    <x v="1451"/>
    <s v="Shiloh Fernandez, Ashley Benson, Josh Peck, Addison Timlin, Chris Noth, Mary-Louise Parker"/>
    <x v="0"/>
    <s v="February 1, 2020"/>
    <x v="32"/>
    <s v="TV-MA"/>
    <x v="45"/>
    <x v="3"/>
    <s v=" Dramas"/>
    <s v=" Independent Movies"/>
    <x v="1"/>
    <x v="32"/>
    <d v="2020-02-01T00:00:00"/>
    <x v="7"/>
    <s v="A case of writerâ€™s block inspires a young novelist to return home to New York City and reconnect with his engaged ex and his bohemian parents."/>
  </r>
  <r>
    <x v="1719"/>
    <x v="0"/>
    <x v="1719"/>
    <x v="1141"/>
    <s v="Madhuri Dixit, Salman Khan, Mohnish Bahl, Renuka Shahane, Anupam Kher, Reema Lagoo, Alok Nath, Bindu"/>
    <x v="3"/>
    <s v="February 1, 2020"/>
    <x v="24"/>
    <s v="TV-14"/>
    <x v="173"/>
    <x v="9"/>
    <s v=" Dramas"/>
    <s v=" International Movies"/>
    <x v="1"/>
    <x v="24"/>
    <d v="2020-02-01T00:00:00"/>
    <x v="7"/>
    <s v="Although Nisha falls for Prem, she agrees to marry his older brother for the good of their families. But fate may have other plans for the lovebirds."/>
  </r>
  <r>
    <x v="1720"/>
    <x v="0"/>
    <x v="1720"/>
    <x v="1452"/>
    <s v="Nathan Parsons, Jamie-Lynn Sigler, Ellen Hollman, John Lewis, Niko Foster, Quinton Aaron, Jackson Rathbone, Robert Carradine, Lesley-Anne Down, Stephen Lang"/>
    <x v="0"/>
    <s v="February 1, 2020"/>
    <x v="6"/>
    <s v="R"/>
    <x v="26"/>
    <x v="14"/>
    <m/>
    <m/>
    <x v="1"/>
    <x v="6"/>
    <d v="2020-02-01T00:00:00"/>
    <x v="7"/>
    <s v="A U.S. Marshal arrives at a small town in Nevada, only to learn that his preacher brother is dead after standing up to the town's mayor and outlaws."/>
  </r>
  <r>
    <x v="1721"/>
    <x v="0"/>
    <x v="1721"/>
    <x v="1453"/>
    <s v="Amber Stevens West, Shamier Anderson, Keith David, Mike Epps, Lyriq Bent, Marla Gibbs, Angela Gibbs, Demetrius Grosse, Nicole Lyn"/>
    <x v="12"/>
    <s v="February 1, 2020"/>
    <x v="22"/>
    <s v="PG-13"/>
    <x v="32"/>
    <x v="3"/>
    <s v=" International Movies"/>
    <s v=" Romantic Movies"/>
    <x v="0"/>
    <x v="22"/>
    <d v="2020-02-01T00:00:00"/>
    <x v="7"/>
    <s v="To assert her independence from her rigid fatherâ€™s expectations, a headstrong woman hires a desperate Los Angeles man to pose as her fiancÃ© in Africa."/>
  </r>
  <r>
    <x v="1722"/>
    <x v="1"/>
    <x v="1722"/>
    <x v="1454"/>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9"/>
    <s v="February 1, 2020"/>
    <x v="23"/>
    <s v="TV-Y7"/>
    <x v="150"/>
    <x v="16"/>
    <s v=" TV Action &amp; Adventure"/>
    <m/>
    <x v="0"/>
    <x v="23"/>
    <d v="2020-02-01T00:00:00"/>
    <x v="7"/>
    <s v="When Paris is in peril, Marinette becomes Ladybug. Little does she know, her school crush Adrien is actually Cat Noir, another city-saving superhero."/>
  </r>
  <r>
    <x v="1723"/>
    <x v="0"/>
    <x v="1723"/>
    <x v="1455"/>
    <s v="Djamila, Niek Roozen, Bente Fokkens, Jolijn Henneman, Fenna Ramos, Jill Schirnhofer, Donny Roelvink, DÃ©fano Holwijn"/>
    <x v="43"/>
    <s v="February 1, 2020"/>
    <x v="23"/>
    <s v="TV-G"/>
    <x v="41"/>
    <x v="8"/>
    <s v=" Comedies"/>
    <s v=" International Movies"/>
    <x v="0"/>
    <x v="23"/>
    <d v="2020-02-01T00:00:00"/>
    <x v="7"/>
    <s v="When her boyfriend abruptly transfers schools, a gifted musician must pair up with an archrival to battle him in a student music competition."/>
  </r>
  <r>
    <x v="1724"/>
    <x v="0"/>
    <x v="1724"/>
    <x v="1456"/>
    <s v="Grant Bowler, Kathleen Munroe, Martin Hancock, Micah Balfour, Burt Grinstead, Nina Bergman, Jamie Bamber, Ronny Cox"/>
    <x v="0"/>
    <s v="February 1, 2020"/>
    <x v="23"/>
    <s v="TV-MA"/>
    <x v="48"/>
    <x v="6"/>
    <s v=" Horror Movies"/>
    <s v=" Sci-Fi &amp; Fantasy"/>
    <x v="0"/>
    <x v="23"/>
    <d v="2020-02-01T00:00:00"/>
    <x v="7"/>
    <s v="Trying to uphold justice in a lawless future, a D.A. is slain by cyberpunks but a supernatural twist sends his car on a bloody quest for revenge."/>
  </r>
  <r>
    <x v="1725"/>
    <x v="0"/>
    <x v="1725"/>
    <x v="1141"/>
    <s v="Salman Khan, Karisma Kapoor, Saif Ali Khan, Tabu, Sonali Bendre, Mohnish Bahl, Reema Lagoo, Mahesh Thakur, Neelam, Alok Nath"/>
    <x v="3"/>
    <s v="February 1, 2020"/>
    <x v="31"/>
    <s v="TV-G"/>
    <x v="174"/>
    <x v="1"/>
    <s v=" International Movies"/>
    <s v=" Music &amp; Musicals"/>
    <x v="1"/>
    <x v="31"/>
    <d v="2020-02-01T00:00:00"/>
    <x v="7"/>
    <s v="A scheming matriarch plots to cut off her disabled stepson and his wife from the family fortune, creating a division within the clan."/>
  </r>
  <r>
    <x v="1726"/>
    <x v="0"/>
    <x v="1726"/>
    <x v="1457"/>
    <s v="Mei Kayama, Misuzu Kanno, Shunsuke Daitoh, Makiko Watanabe, Yoshihiko Kumashino, Minori Hagiwara, Shohei Uno, Yuka Itaya, Kiyohiko Shibukawa, Eita Okuno, Haruka Imou, Toshinori Omi"/>
    <x v="6"/>
    <s v="January 31, 2020"/>
    <x v="0"/>
    <s v="TV-MA"/>
    <x v="11"/>
    <x v="1"/>
    <s v=" International Movies"/>
    <m/>
    <x v="0"/>
    <x v="0"/>
    <d v="2020-01-31T00:00:00"/>
    <x v="8"/>
    <s v="Trapped by society and familial obligations, a young manga artist goes on an unconventional journey for sexual freedom and personal liberation."/>
  </r>
  <r>
    <x v="1727"/>
    <x v="0"/>
    <x v="1727"/>
    <x v="1458"/>
    <s v="DjÃ©djÃ© Apali, Eriq Ebouaney, Adama Niane, Vincent Vermignon, Djibril PavadÃ©, Zita Hanrot, Karim Belkhadra, Lise Lomi, ZoÃ© Charron, Jocelyne BÃ©roard, Julien Courbey, Lucien Jean-Baptiste, Romane Bohringer, Mathieu Kassovitz"/>
    <x v="9"/>
    <s v="January 31, 2020"/>
    <x v="32"/>
    <s v="TV-MA"/>
    <x v="45"/>
    <x v="1"/>
    <s v=" International Movies"/>
    <m/>
    <x v="1"/>
    <x v="32"/>
    <d v="2020-01-31T00:00:00"/>
    <x v="8"/>
    <s v="Disillusioned by life in 1970s France, a West Indian expatriate named Jimmy joins a gang of idealistic robbers, but betrayal and violence soon follow."/>
  </r>
  <r>
    <x v="1728"/>
    <x v="0"/>
    <x v="1728"/>
    <x v="1137"/>
    <s v="Frank Donga, Rahama Sadau, Ali Nuhu, Toyin Aimakhu, Tunbosun Aiyedehin, Maryam Booth, Ahaji Issa Bello, Adebukola, Bukky Ajayi, Ibrahim Daddy, Seyilaw, Tomiwa Kukoyi"/>
    <x v="7"/>
    <s v="January 31, 2020"/>
    <x v="6"/>
    <s v="TV-14"/>
    <x v="20"/>
    <x v="3"/>
    <s v=" Dramas"/>
    <s v=" Independent Movies"/>
    <x v="1"/>
    <x v="6"/>
    <d v="2020-01-31T00:00:00"/>
    <x v="8"/>
    <s v="A perpetually unemployed graduate desperately leaves his city for a potential opportunity until a roadblock threatens to derail his chance at a career."/>
  </r>
  <r>
    <x v="1729"/>
    <x v="0"/>
    <x v="1729"/>
    <x v="1459"/>
    <s v="Taylor Swift"/>
    <x v="0"/>
    <s v="January 31, 2020"/>
    <x v="0"/>
    <s v="TV-MA"/>
    <x v="22"/>
    <x v="0"/>
    <s v=" Music &amp; Musicals"/>
    <m/>
    <x v="0"/>
    <x v="0"/>
    <d v="2020-01-31T00:00:00"/>
    <x v="8"/>
    <s v="In this revealing documentary, Taylor Swift embraces her role as a songwriter and performer â€” and as a woman harnessing the full power of her voice."/>
  </r>
  <r>
    <x v="1730"/>
    <x v="0"/>
    <x v="1730"/>
    <x v="1460"/>
    <s v="Kevin Hart"/>
    <x v="0"/>
    <s v="January 30, 2020"/>
    <x v="18"/>
    <s v="TV-MA"/>
    <x v="146"/>
    <x v="12"/>
    <m/>
    <m/>
    <x v="1"/>
    <x v="18"/>
    <d v="2020-01-30T00:00:00"/>
    <x v="8"/>
    <s v="Stand-up comedy star Kevin Hart delivers his unique perspective on work, race, family and friends with this laugh-riot comedy show."/>
  </r>
  <r>
    <x v="1731"/>
    <x v="0"/>
    <x v="1731"/>
    <x v="1461"/>
    <s v="Matthias Schoenaerts, Reda Kateb, Adel Bencherif, Sofiane Zermani, Sabrina Ouazani, Gwendolyn Gourvenec, Nicolas Giraud, Yann Goven, Astrid Whettnall, Ahmed Benaissa, Marc BarbÃ©"/>
    <x v="9"/>
    <s v="January 29, 2020"/>
    <x v="22"/>
    <s v="TV-MA"/>
    <x v="51"/>
    <x v="1"/>
    <s v=" International Movies"/>
    <m/>
    <x v="0"/>
    <x v="22"/>
    <d v="2020-01-29T00:00:00"/>
    <x v="8"/>
    <s v="After an ambush leaves his partner dead, drug dealer Manuel reluctantly teams up with childhood friend Driss â€“ now a cop â€“ to hunt down the culprits."/>
  </r>
  <r>
    <x v="1732"/>
    <x v="0"/>
    <x v="1732"/>
    <x v="1462"/>
    <s v="Rajkummar Rao, Tarun Wadhwa, Rakul Preet Singh, Kiran Juneja, Hema Malini, Kamlesh Gill, Shakti Kapoor, Kanwaljeet Singh"/>
    <x v="3"/>
    <s v="January 27, 2020"/>
    <x v="0"/>
    <s v="TV-14"/>
    <x v="36"/>
    <x v="3"/>
    <s v=" International Movies"/>
    <s v=" Romantic Movies"/>
    <x v="0"/>
    <x v="0"/>
    <d v="2020-01-27T00:00:00"/>
    <x v="8"/>
    <s v="A young man who gets tongue-tied around women writes a love letter to his crush, but it ends up in the hands of her mother, who thinks it's for her."/>
  </r>
  <r>
    <x v="1733"/>
    <x v="0"/>
    <x v="1733"/>
    <x v="565"/>
    <s v="Nivedhithaa Sathish, Leela Samson, Samuthirakani, Sunaina, Manikandan"/>
    <x v="3"/>
    <s v="January 26, 2020"/>
    <x v="23"/>
    <s v="TV-14"/>
    <x v="59"/>
    <x v="3"/>
    <s v=" Dramas"/>
    <s v=" Independent Movies"/>
    <x v="0"/>
    <x v="23"/>
    <d v="2020-01-26T00:00:00"/>
    <x v="8"/>
    <s v="From first crushes to post-marriage relationships, love and connection are at the heart of the four interwoven stories in this anthology film."/>
  </r>
  <r>
    <x v="1734"/>
    <x v="0"/>
    <x v="1734"/>
    <x v="735"/>
    <s v="Vir Das"/>
    <x v="3"/>
    <s v="January 26, 2020"/>
    <x v="0"/>
    <s v="TV-MA"/>
    <x v="47"/>
    <x v="12"/>
    <m/>
    <m/>
    <x v="0"/>
    <x v="0"/>
    <d v="2020-01-26T00:00:00"/>
    <x v="8"/>
    <s v="From the Vedas to Vasco da Gama to vacuous Bollywood plotlines, comedian Vir Das celebrates the history of India with his one-of-a-kind perspective."/>
  </r>
  <r>
    <x v="1735"/>
    <x v="0"/>
    <x v="1735"/>
    <x v="1463"/>
    <s v="Menashe Lustig, Ruben Niborski, Yoel Weisshaus, Meyer Schwartz, Yoel Falkowitz, Ariel Vaysman"/>
    <x v="0"/>
    <s v="January 25, 2020"/>
    <x v="6"/>
    <s v="PG"/>
    <x v="41"/>
    <x v="1"/>
    <s v=" Independent Movies"/>
    <m/>
    <x v="1"/>
    <x v="6"/>
    <d v="2020-01-25T00:00:00"/>
    <x v="8"/>
    <s v="A year after his wife's death, a widower faces pressure from his Hasidic community to give up his son for adoption unless he finds a new partner."/>
  </r>
  <r>
    <x v="1736"/>
    <x v="0"/>
    <x v="1736"/>
    <x v="1464"/>
    <s v="Wu Chien-ho, Chen Yi-wen, Samantha Ko, Liu Kuan-ting, Greg Hsu, Wu Tai-ling, Wen Chen-ling, Yin Shin"/>
    <x v="21"/>
    <s v="January 24, 2020"/>
    <x v="23"/>
    <s v="TV-MA"/>
    <x v="50"/>
    <x v="1"/>
    <s v=" Independent Movies"/>
    <s v=" International Movies"/>
    <x v="0"/>
    <x v="23"/>
    <d v="2020-01-24T00:00:00"/>
    <x v="8"/>
    <s v="A family reckons with the aftermath of their younger son's incarceration and a greater misfortune that follows."/>
  </r>
  <r>
    <x v="1737"/>
    <x v="0"/>
    <x v="1737"/>
    <x v="1465"/>
    <s v="Gys de Villiers, Juanita de Villiers, GÃ©rard Rudolf, Paul Eilers, Pete Spyropoulos, Jaco Muller, Armand Aucamp, Christine Tesco"/>
    <x v="5"/>
    <s v="January 24, 2020"/>
    <x v="25"/>
    <s v="TV-MA"/>
    <x v="0"/>
    <x v="15"/>
    <s v=" Thrillers"/>
    <m/>
    <x v="1"/>
    <x v="25"/>
    <d v="2020-01-24T00:00:00"/>
    <x v="8"/>
    <s v="An inexperienced murder detective joins a desperate search for a deranged serial killer who possesses a deep obsession with young womenâ€™s skin."/>
  </r>
  <r>
    <x v="1738"/>
    <x v="0"/>
    <x v="1738"/>
    <x v="1466"/>
    <s v="Larissa Manoela, AndrÃ© Luiz Frambach, Erasmo Carlos, Mariana AmÃ¢ncio, Amanda Orestes, Eike Duarte, Nayobe Nzainab, Katiuscia Canoro, Phellyx Moura, Dani Ornellas, Michel Bercovitch, SÃ­lvia LourenÃ§o"/>
    <x v="0"/>
    <s v="January 23, 2020"/>
    <x v="0"/>
    <s v="TV-PG"/>
    <x v="7"/>
    <x v="3"/>
    <s v=" International Movies"/>
    <s v=" Romantic Movies"/>
    <x v="0"/>
    <x v="0"/>
    <d v="2020-01-23T00:00:00"/>
    <x v="8"/>
    <s v="When Ana, an influencer, crashes her car while talking on the phone, sheâ€™s shipped to her grumpy grandfather's farm â€“ and forced into a digital detox."/>
  </r>
  <r>
    <x v="1739"/>
    <x v="0"/>
    <x v="1739"/>
    <x v="308"/>
    <s v="Alex FernÃ¡ndez"/>
    <x v="17"/>
    <s v="January 23, 2020"/>
    <x v="0"/>
    <s v="TV-MA"/>
    <x v="131"/>
    <x v="12"/>
    <m/>
    <m/>
    <x v="0"/>
    <x v="0"/>
    <d v="2020-01-23T00:00:00"/>
    <x v="8"/>
    <s v="Comic Alex FernÃ¡ndez performs his familiar autobiographical stories but goes a little deeper this time with a tender tale about one of his six siblings."/>
  </r>
  <r>
    <x v="1740"/>
    <x v="1"/>
    <x v="1740"/>
    <x v="1467"/>
    <s v="Huang Peijia, Wu Kang-jen, Ludi Lin, Janet Hsieh, Kuang Tian, Susan Leong, Jordan Voon, Angeline Tan, Jojo Goh, Teresa Daley"/>
    <x v="21"/>
    <s v="January 23, 2020"/>
    <x v="0"/>
    <s v="TV-14"/>
    <x v="54"/>
    <x v="11"/>
    <s v=" TV Dramas"/>
    <s v=" TV Mysteries"/>
    <x v="0"/>
    <x v="0"/>
    <d v="2020-01-23T00:00:00"/>
    <x v="8"/>
    <s v="In 1890s Malacca, Li Lan finds herself in the afterlife and becomes mired in a mystery linked to the sinister, deceased son of a wealthy family."/>
  </r>
  <r>
    <x v="1741"/>
    <x v="0"/>
    <x v="1741"/>
    <x v="1468"/>
    <s v="AndrÃ©s Pazos, Mirella Pascual, Jorge Bolani, JosÃ© Pedro Bujaruz, VerÃ³nica Perrotta"/>
    <x v="48"/>
    <s v="January 22, 2020"/>
    <x v="15"/>
    <s v="TV-MA"/>
    <x v="12"/>
    <x v="3"/>
    <s v=" Dramas"/>
    <s v=" International Movies"/>
    <x v="1"/>
    <x v="15"/>
    <d v="2020-01-22T00:00:00"/>
    <x v="8"/>
    <s v="To impress family, a factory owner pretends to be married to one of his employees, and soon, the &quot;couple&quot; finds their lives radically altered."/>
  </r>
  <r>
    <x v="1742"/>
    <x v="0"/>
    <x v="1742"/>
    <x v="1469"/>
    <s v="Fortune Feimster"/>
    <x v="0"/>
    <s v="January 21, 2020"/>
    <x v="0"/>
    <s v="TV-MA"/>
    <x v="138"/>
    <x v="12"/>
    <m/>
    <m/>
    <x v="0"/>
    <x v="0"/>
    <d v="2020-01-21T00:00:00"/>
    <x v="8"/>
    <s v="Actor, comedian and writer Fortune Feimster takes the stage and riffs on her southern roots, sexual awakenings, showbiz career and more."/>
  </r>
  <r>
    <x v="1743"/>
    <x v="0"/>
    <x v="1743"/>
    <x v="1470"/>
    <s v="Mu Ramaswamy, Naga Vishal, Yog Japee, Ganesan Kaliamoorthy, Guna Babu"/>
    <x v="3"/>
    <s v="January 21, 2020"/>
    <x v="23"/>
    <s v="TV-14"/>
    <x v="11"/>
    <x v="3"/>
    <s v=" Dramas"/>
    <s v=" Independent Movies"/>
    <x v="0"/>
    <x v="23"/>
    <d v="2020-01-21T00:00:00"/>
    <x v="8"/>
    <s v="As his children plot his death to claim their inheritance, an aging patriarch leaves home, befriending a spunky boy who adds direction to his life."/>
  </r>
  <r>
    <x v="1744"/>
    <x v="0"/>
    <x v="1744"/>
    <x v="1471"/>
    <s v="Nawazuddin Siddiqui, Athiya Shetty, Sanjeev Vats, Vibha Chhibber, Vivek Mishra, Navni Parihar, Karuna Pandey, Abhishek Rawat"/>
    <x v="3"/>
    <s v="January 20, 2020"/>
    <x v="23"/>
    <s v="TV-14"/>
    <x v="88"/>
    <x v="3"/>
    <s v=" Dramas"/>
    <s v=" International Movies"/>
    <x v="0"/>
    <x v="23"/>
    <d v="2020-01-20T00:00:00"/>
    <x v="8"/>
    <s v="Pushing 40 and unemployed, a Dubai returnee desperate for a wife catches the eye of a Bhopal belle, who sees him solely as her ticket out of India."/>
  </r>
  <r>
    <x v="1745"/>
    <x v="0"/>
    <x v="1745"/>
    <x v="1472"/>
    <s v="David Lynch"/>
    <x v="0"/>
    <s v="January 20, 2020"/>
    <x v="0"/>
    <s v="TV-14"/>
    <x v="147"/>
    <x v="1"/>
    <s v=" Independent Movies"/>
    <m/>
    <x v="0"/>
    <x v="0"/>
    <d v="2020-01-20T00:00:00"/>
    <x v="8"/>
    <s v="A detective interrogates a monkey who is suspected of murder."/>
  </r>
  <r>
    <x v="1746"/>
    <x v="0"/>
    <x v="1746"/>
    <x v="183"/>
    <s v="Emma Watson, Leslie Mann, Carlos Miranda, Israel Broussard, Taissa Farmiga, Katie Chang, Georgia Rock, Claire Julien"/>
    <x v="0"/>
    <s v="January 18, 2020"/>
    <x v="5"/>
    <s v="R"/>
    <x v="13"/>
    <x v="1"/>
    <s v=" Independent Movies"/>
    <m/>
    <x v="1"/>
    <x v="5"/>
    <d v="2020-01-18T00:00:00"/>
    <x v="8"/>
    <s v="Based on fact, this comic thriller tracks the saga of the Hollywood Hills Burglar Bunch, who used the Web to time their robberies of stars' homes."/>
  </r>
  <r>
    <x v="1747"/>
    <x v="0"/>
    <x v="1747"/>
    <x v="1473"/>
    <s v="Crystal Fox, Phylicia Rashad, Cicely Tyson, Bresha Webb, Mehcad Brooks, Adrian Pasdar, Tyler Perry"/>
    <x v="0"/>
    <s v="January 17, 2020"/>
    <x v="0"/>
    <s v="TV-MA"/>
    <x v="36"/>
    <x v="1"/>
    <s v=" Thrillers"/>
    <m/>
    <x v="0"/>
    <x v="0"/>
    <d v="2020-01-17T00:00:00"/>
    <x v="8"/>
    <s v="When gentle, law-abiding Grace confesses to killing her new husband, her skeptical young lawyer sets out to uncover the truth. A film by Tyler Perry."/>
  </r>
  <r>
    <x v="1748"/>
    <x v="0"/>
    <x v="1748"/>
    <x v="1474"/>
    <s v="Lauren Elizabeth, Claudia Sulewski, Keith Machekanyanga, Mimi Gianopulos, Lukas Gage, Carl Gilliard, Caeli, Mark Dohner, Jessie Paege, Richard Kohnke, Dominic Burgess, Judah Mackey"/>
    <x v="0"/>
    <s v="January 16, 2020"/>
    <x v="23"/>
    <s v="TV-14"/>
    <x v="87"/>
    <x v="4"/>
    <m/>
    <m/>
    <x v="0"/>
    <x v="23"/>
    <d v="2020-01-16T00:00:00"/>
    <x v="8"/>
    <s v="A group of uber-popular, social media influencersâ€™ trip to a digital media festival grows dark when an evil spirit wants to lure them to their demise."/>
  </r>
  <r>
    <x v="1749"/>
    <x v="0"/>
    <x v="1749"/>
    <x v="1475"/>
    <s v="James Marsden, Russell Brand, Kaley Cuoco, Hank Azaria, Gary Cole, Elizabeth Perkins, Hugh Laurie, Tiffany Espensen, David Hasselhoff, Chelsea Handler"/>
    <x v="0"/>
    <s v="January 16, 2020"/>
    <x v="16"/>
    <s v="PG"/>
    <x v="21"/>
    <x v="8"/>
    <s v=" Comedies"/>
    <m/>
    <x v="1"/>
    <x v="16"/>
    <d v="2020-01-16T00:00:00"/>
    <x v="8"/>
    <s v="A jobless slacker finds himself beyond busy after he runs over the Easter Bunny and has to take over the rabbit's duties so the holiday can continue."/>
  </r>
  <r>
    <x v="1750"/>
    <x v="0"/>
    <x v="1750"/>
    <x v="1476"/>
    <s v="Tiffany Tenille, Numa Perrier, Stephen Barrington, Bobby Field, Rockwelle Dortch, Zoe Tyson, Dennis Jaffee, Jessa Zarubica, RiRia, Charlie Taylor, Amy Aitken, Brett Gelman"/>
    <x v="0"/>
    <s v="January 16, 2020"/>
    <x v="23"/>
    <s v="TV-MA"/>
    <x v="45"/>
    <x v="1"/>
    <s v=" Independent Movies"/>
    <m/>
    <x v="0"/>
    <x v="23"/>
    <d v="2020-01-16T00:00:00"/>
    <x v="8"/>
    <s v="During the internet's infancy, a vulnerable woman follows her sister into the sex industry as a webcam model but her sudden popularity tests their bond."/>
  </r>
  <r>
    <x v="1751"/>
    <x v="0"/>
    <x v="1751"/>
    <x v="1477"/>
    <s v="Tom Hardy, Emily Browning, David Thewlis, Duffy, Christopher Eccleston, Chazz Palminteri, Paul Bettany, Taron Egerton, Colin Morgan, Tara Fitzgerald"/>
    <x v="1"/>
    <s v="January 16, 2020"/>
    <x v="25"/>
    <s v="R"/>
    <x v="88"/>
    <x v="1"/>
    <s v=" International Movies"/>
    <s v=" Thrillers"/>
    <x v="1"/>
    <x v="25"/>
    <d v="2020-01-16T00:00:00"/>
    <x v="8"/>
    <s v="Identical twins and notorious gangsters Reggie and Ronnie Kray elude the authorities in 1960s London while transfixing and terrifying the public."/>
  </r>
  <r>
    <x v="1752"/>
    <x v="0"/>
    <x v="1752"/>
    <x v="1478"/>
    <s v="Kento Yamazaki, Mackenyu, Mei Nagano, Mamoru Miyano, Maaya Sakamoto, Yuki Kaji, Kenjiro Tsuda, Koichi Yamadera, Masatoh Ibu, Tsuyoshi Muro"/>
    <x v="6"/>
    <s v="January 16, 2020"/>
    <x v="23"/>
    <s v="TV-14"/>
    <x v="53"/>
    <x v="6"/>
    <s v=" Anime Features"/>
    <s v=" Children &amp; Family Movies"/>
    <x v="0"/>
    <x v="23"/>
    <d v="2020-01-16T00:00:00"/>
    <x v="8"/>
    <s v="Two average teens go on a magical quest to save the life of their friend and her counterpart from another world. But love complicates their journey."/>
  </r>
  <r>
    <x v="1753"/>
    <x v="0"/>
    <x v="1753"/>
    <x v="1479"/>
    <s v="Michael Fassbender, Kate Winslet, Seth Rogen, Jeff Daniels, Michael Stuhlbarg, Katherine Waterston, Perla Haney-Jardine, Sarah Snook, John Ortiz, Adam Shapiro"/>
    <x v="1"/>
    <s v="January 16, 2020"/>
    <x v="25"/>
    <s v="R"/>
    <x v="15"/>
    <x v="1"/>
    <m/>
    <m/>
    <x v="1"/>
    <x v="25"/>
    <d v="2020-01-16T00:00:00"/>
    <x v="8"/>
    <s v="By keying in on three crucial points in his career, this biopic shows the human foibles and visionary fearlessness of the man who made the Mac."/>
  </r>
  <r>
    <x v="1754"/>
    <x v="0"/>
    <x v="1754"/>
    <x v="1480"/>
    <s v="Arnali Das, Manoranjan Das, Banita Thakuriya, Manabendra Das, Deepjyoti Kalita, Pakija Begum"/>
    <x v="3"/>
    <s v="January 15, 2020"/>
    <x v="22"/>
    <s v="TV-14"/>
    <x v="21"/>
    <x v="1"/>
    <s v=" Independent Movies"/>
    <s v=" International Movies"/>
    <x v="0"/>
    <x v="22"/>
    <d v="2020-01-15T00:00:00"/>
    <x v="8"/>
    <s v="Exploring their sexual identities in the face of the patriarchal rules of their Assamese village, a teenager and her two friends are rocked by tragedy."/>
  </r>
  <r>
    <x v="1755"/>
    <x v="0"/>
    <x v="1755"/>
    <x v="1481"/>
    <s v="Luis Tosar, Xan Cejudo, Ismael MartÃ­nez, Enric Auquer, MarÃ­a VÃ¡zquez, Daniel CurrÃ¡s, Rebeca Montero, Luisa Mayol, Jessica Serna, Tamara Canosa"/>
    <x v="8"/>
    <s v="January 15, 2020"/>
    <x v="23"/>
    <s v="TV-MA"/>
    <x v="34"/>
    <x v="1"/>
    <s v=" International Movies"/>
    <s v=" Thrillers"/>
    <x v="0"/>
    <x v="23"/>
    <d v="2020-01-15T00:00:00"/>
    <x v="8"/>
    <s v="A cartel boss is released from prison and unknowingly put in the care of a vengeful nurse, whose life was tragically impacted by the drug lord."/>
  </r>
  <r>
    <x v="1756"/>
    <x v="0"/>
    <x v="1756"/>
    <x v="1482"/>
    <s v="Tom Payne, Melia Kreiling, Antonia Campbell-Hughes, Sam Neill, Turlough Convery, Oliver Stark, Dominique Tipper, Ryan Doyle, Simon Paisley-day, Pedja Bjelac"/>
    <x v="39"/>
    <s v="January 15, 2020"/>
    <x v="6"/>
    <s v="R"/>
    <x v="16"/>
    <x v="15"/>
    <s v=" Sci-Fi &amp; Fantasy"/>
    <s v=" Thrillers"/>
    <x v="1"/>
    <x v="6"/>
    <d v="2020-01-15T00:00:00"/>
    <x v="8"/>
    <s v="Brilliant young students discover a breakthrough that could change humankind, but soon find themselves the subjects of a much bigger experiment."/>
  </r>
  <r>
    <x v="1757"/>
    <x v="0"/>
    <x v="1757"/>
    <x v="1483"/>
    <s v="Armand Assante, Louis Mandylor, Yuriy Kutsenko, Ravshana Kurkova, Igor Jijikine, Ivan Makarevich, Bessart Kallaku, Ervin Bejleri"/>
    <x v="0"/>
    <s v="January 15, 2020"/>
    <x v="23"/>
    <s v="TV-MA"/>
    <x v="6"/>
    <x v="6"/>
    <s v=" Independent Movies"/>
    <m/>
    <x v="0"/>
    <x v="23"/>
    <d v="2020-01-15T00:00:00"/>
    <x v="8"/>
    <s v="With entry into the European Union at stake, Albania must rely on a mash-up of elite cops to take down a slippery drug lord dominating its economy."/>
  </r>
  <r>
    <x v="1758"/>
    <x v="0"/>
    <x v="1758"/>
    <x v="1484"/>
    <s v="Leslie Jones"/>
    <x v="0"/>
    <s v="January 14, 2020"/>
    <x v="0"/>
    <s v="TV-MA"/>
    <x v="120"/>
    <x v="12"/>
    <m/>
    <m/>
    <x v="0"/>
    <x v="0"/>
    <d v="2020-01-14T00:00:00"/>
    <x v="8"/>
    <s v="From trying to seduce Prince to battling sleep apnea, Leslie Jones traces her evolution as an adult in a joyfully raw and outrageous stand-up special."/>
  </r>
  <r>
    <x v="1759"/>
    <x v="0"/>
    <x v="1759"/>
    <x v="1289"/>
    <s v="Angie Cepeda, Agnieszka Dygant, Aleksandra Grabowska, Aleksandra PopÅ‚awska, Katarzyna Warnke, Piotr Adamczyk, Enrique Arce, Amin Bensalem, Wojciech Bocianowski, Janusz Chabior"/>
    <x v="23"/>
    <s v="January 14, 2020"/>
    <x v="23"/>
    <s v="TV-MA"/>
    <x v="88"/>
    <x v="6"/>
    <s v=" Dramas"/>
    <s v=" International Movies"/>
    <x v="0"/>
    <x v="23"/>
    <d v="2020-01-14T00:00:00"/>
    <x v="8"/>
    <s v="When a major drug deal goes sour, the queen of the Warsaw underworld must contend with a rival criminal, a crossed ally and a religious fighter."/>
  </r>
  <r>
    <x v="1760"/>
    <x v="0"/>
    <x v="1760"/>
    <x v="1485"/>
    <s v="Betty White, Valerie Bertinelli, Georgia Engel, Tina Fey, Valerie Harper, Jennifer Love Hewitt, Carl Reiner, Ryan Reynolds, Alex Trebek"/>
    <x v="0"/>
    <s v="January 12, 2020"/>
    <x v="22"/>
    <s v="TV-14"/>
    <x v="175"/>
    <x v="0"/>
    <m/>
    <m/>
    <x v="0"/>
    <x v="22"/>
    <d v="2020-01-12T00:00:00"/>
    <x v="8"/>
    <s v="This documentary on actress and television producer Betty White traces her decades-long career as a  woman breaking new ground in entertainment."/>
  </r>
  <r>
    <x v="1761"/>
    <x v="0"/>
    <x v="1761"/>
    <x v="1486"/>
    <s v="Rajkummar Rao, Boman Irani, Mouni Roy, Sumeet Vyas, Paresh Rawal, Gajraj Rao, Manoj Joshi, Sanjay Goradia, Amyra Dastur, Chittaranjan Tripathi, Abhishek Banerjee"/>
    <x v="3"/>
    <s v="January 12, 2020"/>
    <x v="23"/>
    <s v="TV-MA"/>
    <x v="28"/>
    <x v="3"/>
    <s v=" Dramas"/>
    <s v=" International Movies"/>
    <x v="0"/>
    <x v="23"/>
    <d v="2020-01-12T00:00:00"/>
    <x v="8"/>
    <s v="After a trip to China, a struggling entrepreneur returns to India as the supplier of an illegal aphrodisiac â€” but all he ends up stimulating is chaos."/>
  </r>
  <r>
    <x v="1762"/>
    <x v="1"/>
    <x v="1762"/>
    <x v="1101"/>
    <s v="Amit Sial, Dibyendu Bhattacharya, Aksha Pardhasany, Sparsh Shrivastava, Monika Panwar, Anshumaan Pushkar"/>
    <x v="3"/>
    <s v="January 10, 2020"/>
    <x v="0"/>
    <s v="TV-MA"/>
    <x v="54"/>
    <x v="10"/>
    <s v=" International TV Shows"/>
    <s v=" TV Dramas"/>
    <x v="0"/>
    <x v="0"/>
    <d v="2020-01-10T00:00:00"/>
    <x v="8"/>
    <s v="A group of small-town young men run a lucrative phishing operation, until a corrupt politician wants in on their scheme â€“ and a cop wants to fight it."/>
  </r>
  <r>
    <x v="1763"/>
    <x v="0"/>
    <x v="1763"/>
    <x v="1487"/>
    <s v="Johnny Harris, Sam Keeley, Joe Dempsie, Kyle Soller, Nicholas Pinnock, Parker Sawyers, Philip Arditti, Sofia Boutella"/>
    <x v="1"/>
    <s v="January 10, 2020"/>
    <x v="28"/>
    <s v="R"/>
    <x v="30"/>
    <x v="6"/>
    <s v=" Dramas"/>
    <s v=" Independent Movies"/>
    <x v="1"/>
    <x v="28"/>
    <d v="2020-01-10T00:00:00"/>
    <x v="8"/>
    <s v="An American platoon stationed in the Middle East is thrust into battle with a breed of tentacled aliens whose rapid spread threatens human survival."/>
  </r>
  <r>
    <x v="1764"/>
    <x v="0"/>
    <x v="1764"/>
    <x v="321"/>
    <s v="Faizon Love, Kirk Fox, Tony Todd, Pearl Thusi, Cassie Clare, Fiona Ramsey, Neels Clasen, Roxy Nel"/>
    <x v="0"/>
    <s v="January 9, 2020"/>
    <x v="0"/>
    <s v="TV-MA"/>
    <x v="7"/>
    <x v="6"/>
    <s v=" Comedies"/>
    <m/>
    <x v="0"/>
    <x v="0"/>
    <d v="2020-01-09T00:00:00"/>
    <x v="8"/>
    <s v="A special agent abruptly reunites with a criminal â€“ once a former friend â€“ when he attempts to use his identity to infiltrate and take down a cartel."/>
  </r>
  <r>
    <x v="1765"/>
    <x v="0"/>
    <x v="1765"/>
    <x v="1488"/>
    <s v="Casey Affleck, Rooney Mara, Liz Franke, Rob Zabrecky, Will Oldham, Sonia Acevedo"/>
    <x v="0"/>
    <s v="January 7, 2020"/>
    <x v="6"/>
    <s v="R"/>
    <x v="26"/>
    <x v="1"/>
    <s v=" Independent Movies"/>
    <m/>
    <x v="1"/>
    <x v="6"/>
    <d v="2020-01-07T00:00:00"/>
    <x v="8"/>
    <s v="Following a fatal car crash, a man's spirit remains stuck in the home he shared with his wife as doors into the past and future begin to open."/>
  </r>
  <r>
    <x v="1766"/>
    <x v="0"/>
    <x v="1766"/>
    <x v="1489"/>
    <s v="Oscar MartÃ­nez, Inma Cuesta, Mafalda Carbonell, Nacho LÃ³pez, Isabel Requena, Aina Clotet, Antonio Valero, MarÃ­a Zamora, Hugo Balaguer, Valeria Schoneveld"/>
    <x v="8"/>
    <s v="January 7, 2020"/>
    <x v="0"/>
    <s v="TV-MA"/>
    <x v="19"/>
    <x v="3"/>
    <s v=" Dramas"/>
    <s v=" International Movies"/>
    <x v="0"/>
    <x v="0"/>
    <d v="2020-01-07T00:00:00"/>
    <x v="8"/>
    <s v="When Emilio (Oscar MartÃ­nez) is diagnosed with Alzheimer's disease, he and his family embark on a quest to reunite him with his childhood crush."/>
  </r>
  <r>
    <x v="1767"/>
    <x v="0"/>
    <x v="1767"/>
    <x v="1490"/>
    <s v="HÃ¡nssel Casillas, Loreto Peralta, Andrea Sutton, Luis De La Rosa, Alejandro Flores, AnajosÃ© Aldrete, Daniel Haddad, Montserrat MaraÃ±Ã³n, Juan Carlos Viana Prieto, HernÃ¡n Del Riego"/>
    <x v="17"/>
    <s v="January 3, 2020"/>
    <x v="0"/>
    <s v="TV-14"/>
    <x v="0"/>
    <x v="3"/>
    <s v=" International Movies"/>
    <s v=" Romantic Movies"/>
    <x v="0"/>
    <x v="0"/>
    <d v="2020-01-03T00:00:00"/>
    <x v="8"/>
    <s v="Thirteen-year-old JosÃ© Miguel is immune to 1994 World Cup fever until he realizes soccer is the only way to win the heart of his crush."/>
  </r>
  <r>
    <x v="1768"/>
    <x v="0"/>
    <x v="1768"/>
    <x v="1231"/>
    <s v="Arjun Kapoor, Shraddha Kapoor, Vikrant Massey, Seema Biswas, Rhea Chakraborty, Sujata Sehgal, Anisa Butt"/>
    <x v="3"/>
    <s v="January 2, 2020"/>
    <x v="6"/>
    <s v="TV-14"/>
    <x v="52"/>
    <x v="1"/>
    <s v=" International Movies"/>
    <s v=" Romantic Movies"/>
    <x v="1"/>
    <x v="6"/>
    <d v="2020-01-02T00:00:00"/>
    <x v="8"/>
    <s v="Small-town Madhav falls for big-city Riya and wants her to be his girlfriend. But she views their relationship differently, and suggests a compromise."/>
  </r>
  <r>
    <x v="1769"/>
    <x v="0"/>
    <x v="1769"/>
    <x v="1491"/>
    <s v="Dian Sastrowardoyo, Oka Antara, Hannah Al Rashid, Nicholas Saputra, Deddy Mahendra Desta, Ayu Azhari"/>
    <x v="26"/>
    <s v="January 1, 2020"/>
    <x v="22"/>
    <s v="TV-14"/>
    <x v="8"/>
    <x v="1"/>
    <s v=" International Movies"/>
    <m/>
    <x v="0"/>
    <x v="22"/>
    <d v="2020-01-01T00:00:00"/>
    <x v="8"/>
    <s v="An epidemiologist turns her nationwide bird flu investigation into a chance to sample local delicacies en route, with three friends along for the ride."/>
  </r>
  <r>
    <x v="1770"/>
    <x v="0"/>
    <x v="1770"/>
    <x v="1492"/>
    <s v="Kelsey Grammer, Tamsin Greig, John Michael Higgins, Mathew Horne, Pearce Quigley, Togo Igawa, Sonya Cassidy, Julie Dray, Danny Morgan, Andrew Sachs"/>
    <x v="1"/>
    <s v="January 1, 2020"/>
    <x v="28"/>
    <s v="TV-PG"/>
    <x v="44"/>
    <x v="3"/>
    <s v=" International Movies"/>
    <m/>
    <x v="1"/>
    <x v="28"/>
    <d v="2020-01-01T00:00:00"/>
    <x v="8"/>
    <s v="Bank chairman Charles Bunbury â€“ who knows next to nothing about banking â€“ fights to save both his company and his marriage from disaster."/>
  </r>
  <r>
    <x v="1771"/>
    <x v="0"/>
    <x v="1771"/>
    <x v="1493"/>
    <s v="Frank Welker, Wally Wingert, Gregg Berger, Jennifer Darling, Pat Fraley, Jason Marsden, Neil Ross, Audrey Wasilewski, Stephen Stanton, Greg Eagles"/>
    <x v="0"/>
    <s v="January 1, 2020"/>
    <x v="19"/>
    <s v="TV-Y"/>
    <x v="87"/>
    <x v="8"/>
    <s v=" Comedies"/>
    <m/>
    <x v="1"/>
    <x v="19"/>
    <d v="2020-01-01T00:00:00"/>
    <x v="8"/>
    <s v="After trying to live in the &quot;real world&quot; and concluding it isn't for him, Garfield must return to his comic-strip home before getting trapped forever."/>
  </r>
  <r>
    <x v="1772"/>
    <x v="0"/>
    <x v="1772"/>
    <x v="1493"/>
    <s v="Frank Welker, Tim Conway, Gregg Berger, Wally Wingert, Audrey Wasilewski, Fred Tatasciore, Stephen Stanton, Jennifer Darling, Neil Ross, Greg Eagles"/>
    <x v="0"/>
    <s v="January 1, 2020"/>
    <x v="17"/>
    <s v="TV-Y7"/>
    <x v="123"/>
    <x v="8"/>
    <s v=" Comedies"/>
    <m/>
    <x v="1"/>
    <x v="17"/>
    <d v="2020-01-01T00:00:00"/>
    <x v="8"/>
    <s v="Garfield has long been the champ at a yearly competition for the funniest comic strip. But this time, Garfield must battle tall, handsome Ramone."/>
  </r>
  <r>
    <x v="1773"/>
    <x v="0"/>
    <x v="1773"/>
    <x v="1493"/>
    <s v="Frank Welker, Vanessa Marshall, Gregg Berger, Wally Wingert, Audrey Wasilewski, Jason Marsden, Fred Tatasciore, Stephen Stanton, Jennifer Darling, Neil Ross, Greg Eagles, Cathy Cavadini, David Michie, Greg Finley"/>
    <x v="30"/>
    <s v="January 1, 2020"/>
    <x v="18"/>
    <s v="G"/>
    <x v="87"/>
    <x v="8"/>
    <s v=" Comedies"/>
    <m/>
    <x v="1"/>
    <x v="18"/>
    <d v="2020-01-01T00:00:00"/>
    <x v="8"/>
    <s v="When an alien menace and her army of undead minions threaten to enslave the world, Garfield heads a team of comic-strip superheroes to save the day."/>
  </r>
  <r>
    <x v="1774"/>
    <x v="0"/>
    <x v="1774"/>
    <x v="793"/>
    <s v="Janhvi Kapoor, Sobhita Dhulipala, Sukant Goel, Gulshan Devaiah, Mrunal Thakur, Avinash Tiwary, Vijay Varma, Sagar Arya, Surekha Sikri, Pavail Gulati"/>
    <x v="3"/>
    <s v="January 1, 2020"/>
    <x v="0"/>
    <s v="TV-MA"/>
    <x v="60"/>
    <x v="4"/>
    <s v=" International Movies"/>
    <s v=" Thrillers"/>
    <x v="0"/>
    <x v="0"/>
    <d v="2020-01-01T00:00:00"/>
    <x v="8"/>
    <s v="The directors of Emmy-nominated &quot;Lust Stories&quot; (Zoya Akhtar, Anurag Kashyap, Dibakar Banerjee and Karan Johar) reunite for this quartet of thrillers."/>
  </r>
  <r>
    <x v="1775"/>
    <x v="0"/>
    <x v="1775"/>
    <x v="284"/>
    <s v="Jeff Dunham"/>
    <x v="0"/>
    <s v="January 1, 2020"/>
    <x v="25"/>
    <s v="TV-MA"/>
    <x v="113"/>
    <x v="12"/>
    <m/>
    <m/>
    <x v="1"/>
    <x v="25"/>
    <d v="2020-01-01T00:00:00"/>
    <x v="8"/>
    <s v="Unfiltered ventriloquist Jeff Dunham brings his ragtag crew of puppet pals to Hollywood for big laughs about celebrity culture and California living."/>
  </r>
  <r>
    <x v="1776"/>
    <x v="0"/>
    <x v="1776"/>
    <x v="1494"/>
    <s v="Debi Derryberry, Jeffrey Garcia, Rob Paulsen, Megan Cavanagh, Mark DeCarlo, Carolyn Lawrence, Andrea Martin, Candi Milo, Crystal Scales, Martin Short, Patrick Stewart, Jim Cummings"/>
    <x v="0"/>
    <s v="January 1, 2020"/>
    <x v="12"/>
    <s v="G"/>
    <x v="23"/>
    <x v="8"/>
    <s v=" Comedies"/>
    <s v=" Sci-Fi &amp; Fantasy"/>
    <x v="1"/>
    <x v="12"/>
    <d v="2020-01-01T00:00:00"/>
    <x v="8"/>
    <s v="When gooey green aliens kidnap all the adults in Retroville, it's up to 11-year-old Jimmy Neutron to come up with a plan to rescue them."/>
  </r>
  <r>
    <x v="1777"/>
    <x v="1"/>
    <x v="1777"/>
    <x v="1495"/>
    <m/>
    <x v="8"/>
    <s v="January 1, 2020"/>
    <x v="0"/>
    <s v="TV-MA"/>
    <x v="54"/>
    <x v="10"/>
    <s v=" Docuseries"/>
    <s v=" International TV Shows"/>
    <x v="0"/>
    <x v="0"/>
    <d v="2020-01-01T00:00:00"/>
    <x v="8"/>
    <s v="This docuseries details the suspicious death of Alberto Nisman, investigator of the 1994 bombing of the Argentine Israelite Mutual Association building."/>
  </r>
  <r>
    <x v="1778"/>
    <x v="0"/>
    <x v="1778"/>
    <x v="452"/>
    <s v="Ivana Baquero, Sergi LÃ³pez, Maribel VerdÃº, Doug Jones, Ariadna Gil, Ãlex Angulo, Manolo Solo, CÃ©sar Vea, Roger Casamajor, Sergi Lopez"/>
    <x v="17"/>
    <s v="January 1, 2020"/>
    <x v="21"/>
    <s v="R"/>
    <x v="30"/>
    <x v="1"/>
    <s v=" International Movies"/>
    <s v=" Sci-Fi &amp; Fantasy"/>
    <x v="1"/>
    <x v="21"/>
    <d v="2020-01-01T00:00:00"/>
    <x v="8"/>
    <s v="Young Ofelia meets a mythical faun who claims she is destined to become princess of the Underworld. But first she must carry out three perilous tasks."/>
  </r>
  <r>
    <x v="1779"/>
    <x v="0"/>
    <x v="1779"/>
    <x v="1496"/>
    <s v="Gim Yeong-seon, Ikue Otani, O Inseong, I Sen-ho, Jeong-shin Woo, Sarah Natochenny"/>
    <x v="6"/>
    <s v="January 1, 2020"/>
    <x v="22"/>
    <s v="TV-Y7"/>
    <x v="12"/>
    <x v="27"/>
    <s v=" Children &amp; Family Movies"/>
    <m/>
    <x v="0"/>
    <x v="22"/>
    <d v="2020-01-01T00:00:00"/>
    <x v="8"/>
    <s v="Ash and Pikachu journey to Fula City for its Wind Festival. When disaster looms, they must work together with a group of misfits to save the day!"/>
  </r>
  <r>
    <x v="1780"/>
    <x v="0"/>
    <x v="1780"/>
    <x v="1491"/>
    <s v="Putri Marino, Adipati Dolken, Gritte Agatha, Chicco Kurniawan, Yayu Unru, Cut Mini Theo, Ismail Basbeth, Maulidina K. Putri"/>
    <x v="26"/>
    <s v="January 1, 2020"/>
    <x v="6"/>
    <s v="TV-MA"/>
    <x v="19"/>
    <x v="1"/>
    <s v=" International Movies"/>
    <s v=" Romantic Movies"/>
    <x v="1"/>
    <x v="6"/>
    <d v="2020-01-01T00:00:00"/>
    <x v="8"/>
    <s v="A student diver risks her scholastic future and relationship with her father when she dates a moody transfer student consumed by their romance."/>
  </r>
  <r>
    <x v="1781"/>
    <x v="0"/>
    <x v="1781"/>
    <x v="1497"/>
    <s v="Nestor Aaron Absera, Julianna Guill, Preston Jones, Julia Levy-Boeken, Danny Pudi, Michael Trotter, Daniel Newman, DJ Qualls"/>
    <x v="0"/>
    <s v="January 1, 2020"/>
    <x v="18"/>
    <s v="R"/>
    <x v="7"/>
    <x v="3"/>
    <m/>
    <m/>
    <x v="1"/>
    <x v="18"/>
    <d v="2020-01-01T00:00:00"/>
    <x v="8"/>
    <s v="When three college pals hit the road to compete in a big-time beer pong tournament, their trip morphs into an outrageous odyssey."/>
  </r>
  <r>
    <x v="1782"/>
    <x v="0"/>
    <x v="1782"/>
    <x v="1498"/>
    <s v="Ravi Babu, Neha Chauhan, Sri Muktha, Bharani Shankar, Mukhtar Khan, Priya"/>
    <x v="3"/>
    <s v="December 31, 2019"/>
    <x v="23"/>
    <s v="TV-14"/>
    <x v="49"/>
    <x v="4"/>
    <s v=" International Movies"/>
    <s v=" Thrillers"/>
    <x v="0"/>
    <x v="23"/>
    <d v="2019-12-31T00:00:00"/>
    <x v="9"/>
    <s v="After losing their first child in an accident, a couple moves to a palatial home, where their young daughter comes under the spell of an eerie spirit."/>
  </r>
  <r>
    <x v="1783"/>
    <x v="0"/>
    <x v="1783"/>
    <x v="1499"/>
    <s v="Nandita Das, Manav Kaul, Saurabh Shukla, Kishore Kadam, Omkar Das Manikpuri, Amarjeet Amle, Yusuf Hussain, Sushma Bakshi"/>
    <x v="3"/>
    <s v="December 31, 2019"/>
    <x v="23"/>
    <s v="TV-MA"/>
    <x v="22"/>
    <x v="1"/>
    <s v=" Independent Movies"/>
    <s v=" International Movies"/>
    <x v="0"/>
    <x v="23"/>
    <d v="2019-12-31T00:00:00"/>
    <x v="9"/>
    <s v="As the police investigate his disappearance, a young man heads to Goa to carry out an act of vengeance fueled by years of pent-up anger toward society."/>
  </r>
  <r>
    <x v="1784"/>
    <x v="0"/>
    <x v="1784"/>
    <x v="1500"/>
    <s v="Chris Klein, Jon Lovitz, Chelsey Reist, Lochlyn Munro, Liam Hughes, Jill Morrison, Zak Santiago, Garfield Wilson, Jonathan Silverman"/>
    <x v="0"/>
    <s v="December 31, 2019"/>
    <x v="23"/>
    <s v="PG-13"/>
    <x v="0"/>
    <x v="3"/>
    <s v=" Sports Movies"/>
    <m/>
    <x v="0"/>
    <x v="23"/>
    <d v="2019-12-31T00:00:00"/>
    <x v="9"/>
    <s v="A rookie lawyer with an emasculating past in baseball can break into the legal world only if he manages a law firm's ragtag company softball team."/>
  </r>
  <r>
    <x v="1785"/>
    <x v="0"/>
    <x v="1785"/>
    <x v="1501"/>
    <s v="Lil Yachty, D.C. Young Fly, Alyssa Goss, DeRay Davis, Mary Lynn Rajskub, Blac Youngsta, Lil Baby, NeNe Leakes, Mike Epps, Al Shearer"/>
    <x v="0"/>
    <s v="December 31, 2019"/>
    <x v="23"/>
    <s v="TV-MA"/>
    <x v="48"/>
    <x v="3"/>
    <m/>
    <m/>
    <x v="0"/>
    <x v="23"/>
    <d v="2019-12-31T00:00:00"/>
    <x v="9"/>
    <s v="When a pair of friends uncover a weed Bible, their magical stash gets stolen, sending them on a pot-fueled quest through Atlanta to find it."/>
  </r>
  <r>
    <x v="1786"/>
    <x v="0"/>
    <x v="1786"/>
    <x v="1502"/>
    <s v="Miona Hori, Hiroya Shimizu, Shotaro Mamiya, Mizuki Itagaki, Hiyori Sakurada, Kaisei Kamimura, Ai Yoshikawa, Ryohei Shima, Asuka Kurosawa, Kazuya Takahashi, Takashi Sorimachi, Riho Yoshioka"/>
    <x v="6"/>
    <s v="December 28, 2019"/>
    <x v="23"/>
    <s v="TV-MA"/>
    <x v="40"/>
    <x v="1"/>
    <s v=" International Movies"/>
    <m/>
    <x v="0"/>
    <x v="23"/>
    <d v="2019-12-28T00:00:00"/>
    <x v="9"/>
    <s v="A quiet teen's life is shaken up when she's forced to be her arrogant neighbor's slave. He loves her, but they both have a lot to learn about trust."/>
  </r>
  <r>
    <x v="1787"/>
    <x v="0"/>
    <x v="1787"/>
    <x v="1503"/>
    <s v="Joey Rasdien, David Kau, David Kibuuka, Chris Forrest, Santhiran Moonsamy, Quentin Krog, Kaseran Pillay, Mabutho Sithole, Mel Miller, Kagiso Lediga, Craig Urbani"/>
    <x v="5"/>
    <s v="December 27, 2019"/>
    <x v="5"/>
    <s v="TV-MA"/>
    <x v="19"/>
    <x v="6"/>
    <s v=" Comedies"/>
    <s v=" International Movies"/>
    <x v="1"/>
    <x v="5"/>
    <d v="2019-12-27T00:00:00"/>
    <x v="9"/>
    <s v="Caught between family pressures and small-time crime-fighting, a pair of bumbling cops tries to bust a massive drug deal and go down in history."/>
  </r>
  <r>
    <x v="1788"/>
    <x v="0"/>
    <x v="1788"/>
    <x v="1504"/>
    <s v="JosÃ© Mujica, Emir Kusturica"/>
    <x v="11"/>
    <s v="December 27, 2019"/>
    <x v="22"/>
    <s v="TV-14"/>
    <x v="104"/>
    <x v="0"/>
    <s v=" International Movies"/>
    <m/>
    <x v="0"/>
    <x v="22"/>
    <d v="2019-12-27T00:00:00"/>
    <x v="9"/>
    <s v="In this intimate documentary, former Uruguayan President JosÃ© &quot;Pepe&quot; Mujica talks about lessons he learned while in prison, his ideals and the future."/>
  </r>
  <r>
    <x v="1789"/>
    <x v="0"/>
    <x v="1789"/>
    <x v="1505"/>
    <s v="Vincenzo Crea, Jessica Cressy, Greta Scarano, Maya Sansa, Abel Ferrara, Anita Kravos"/>
    <x v="14"/>
    <s v="December 26, 2019"/>
    <x v="23"/>
    <s v="TV-MA"/>
    <x v="123"/>
    <x v="1"/>
    <s v=" Independent Movies"/>
    <s v=" International Movies"/>
    <x v="0"/>
    <x v="23"/>
    <d v="2019-12-26T00:00:00"/>
    <x v="9"/>
    <s v="While in Rome to shoot his first movie, actor and industrial heir Nick becomes obsessed with a dating app that sends him into a self-destructive spiral."/>
  </r>
  <r>
    <x v="1790"/>
    <x v="1"/>
    <x v="1790"/>
    <x v="1506"/>
    <s v="Penn Badgley, Elizabeth Lail, Shay Mitchell, John Stamos, Luca Padovan, Zach Cherry"/>
    <x v="0"/>
    <s v="December 26, 2019"/>
    <x v="23"/>
    <s v="TV-MA"/>
    <x v="61"/>
    <x v="10"/>
    <s v=" Romantic TV Shows"/>
    <s v=" TV Dramas"/>
    <x v="0"/>
    <x v="23"/>
    <d v="2019-12-26T00:00:00"/>
    <x v="9"/>
    <s v="Obsessed with an aspiring writer, a charming bookstore manager goes to extreme measures to insert himself into her life."/>
  </r>
  <r>
    <x v="1791"/>
    <x v="0"/>
    <x v="1791"/>
    <x v="504"/>
    <s v="Amy Manson, Dominic Mafham, Luke Allen-Gale, James Weber Brown, Clayton Adams, Nina Bergman, Amer Chadha-Patel, Gavin Brocker, Chidi Ajufo, Hari Dhillon, Katrina Nare"/>
    <x v="0"/>
    <s v="December 25, 2019"/>
    <x v="23"/>
    <s v="R"/>
    <x v="7"/>
    <x v="6"/>
    <s v=" Horror Movies"/>
    <s v=" Sci-Fi &amp; Fantasy"/>
    <x v="0"/>
    <x v="23"/>
    <d v="2019-12-25T00:00:00"/>
    <x v="9"/>
    <s v="When a swarm of soul-stealing demons invades a Martian moon, a group of elite space Marines must obliterate the beasts to save Earth."/>
  </r>
  <r>
    <x v="1792"/>
    <x v="0"/>
    <x v="1792"/>
    <x v="1507"/>
    <s v="Yuki Kaji, Nobuo Tobita, Michiko Neya, Mitsuru Miyamoto, Fumihiko Tachiki, Shintaro Asanuma, Takahiro Sakurai, Kana Hanazawa, Toshiyuki Toyonaga, Suzu Hirose, Shinichiro Miki, Mamoru Miyano, Takako Matsu, Masaki Suda"/>
    <x v="6"/>
    <s v="December 25, 2019"/>
    <x v="6"/>
    <s v="TV-PG"/>
    <x v="13"/>
    <x v="27"/>
    <s v=" Romantic Movies"/>
    <m/>
    <x v="1"/>
    <x v="6"/>
    <d v="2019-12-25T00:00:00"/>
    <x v="9"/>
    <s v="Middle schooler Nazuna desperately wants to run away with her classmate Norimichi, who somehow turns back time on this fateful summer's day."/>
  </r>
  <r>
    <x v="1793"/>
    <x v="0"/>
    <x v="1793"/>
    <x v="1508"/>
    <s v="Danny Trejo, Reno Wilson, Margaret Avery, Barry Bostwick, Julia Duffy, Anthony Gonzalez, Linda Gray, James Hong, Hal Linden, Alec Mapa"/>
    <x v="0"/>
    <s v="December 25, 2019"/>
    <x v="23"/>
    <s v="PG-13"/>
    <x v="9"/>
    <x v="8"/>
    <s v=" Comedies"/>
    <m/>
    <x v="0"/>
    <x v="23"/>
    <d v="2019-12-25T00:00:00"/>
    <x v="9"/>
    <s v="A frustrated novelist with money problems opens an unsanctioned senior center at his house to make quick cash and occupy his cumbersome father-in-law."/>
  </r>
  <r>
    <x v="1794"/>
    <x v="0"/>
    <x v="1794"/>
    <x v="321"/>
    <s v="Amaury Nolasco, Devon Sawa, Robert Patrick, Jeff Pierre, Ben Cross, Amos Tamam, Yael Eitan, Tsahi Halevi"/>
    <x v="62"/>
    <s v="December 25, 2019"/>
    <x v="23"/>
    <s v="R"/>
    <x v="6"/>
    <x v="6"/>
    <s v=" Dramas"/>
    <m/>
    <x v="0"/>
    <x v="23"/>
    <d v="2019-12-25T00:00:00"/>
    <x v="9"/>
    <s v="When a U.S. senatorâ€™s son is held captive by Hezbollah militiamen, a group of highly trained soldiers ventures into enemy territory to bring him home."/>
  </r>
  <r>
    <x v="1795"/>
    <x v="0"/>
    <x v="1795"/>
    <x v="1509"/>
    <s v="Kenn Michael, Vince Staples, Dino Andrade, Michael Chiklis, Giancarlo Esposito, Jorge Gutierrez, Dascha Polanco, RZA, Danny Trejo, Antonio Alvarez"/>
    <x v="9"/>
    <s v="December 25, 2019"/>
    <x v="6"/>
    <s v="R"/>
    <x v="21"/>
    <x v="6"/>
    <s v=" Comedies"/>
    <s v=" International Movies"/>
    <x v="1"/>
    <x v="6"/>
    <d v="2019-12-25T00:00:00"/>
    <x v="9"/>
    <s v="Mysterious goons chase teenage slacker Angelino through chaotic Dark Meat City as he uncovers secret powers that could be the key to saving the world."/>
  </r>
  <r>
    <x v="1796"/>
    <x v="0"/>
    <x v="1796"/>
    <x v="364"/>
    <s v="Kiersey Clemons, Emory Cohen, Hanna Mangan Lawrence, Andrew Crawford, Benedict Samuel"/>
    <x v="0"/>
    <s v="December 25, 2019"/>
    <x v="23"/>
    <s v="PG-13"/>
    <x v="23"/>
    <x v="4"/>
    <s v=" Sci-Fi &amp; Fantasy"/>
    <s v=" Thrillers"/>
    <x v="0"/>
    <x v="23"/>
    <d v="2019-12-25T00:00:00"/>
    <x v="9"/>
    <s v="A woman shipwrecked on a remote island discovers sheâ€™s not alone and begins a fight for survival against a deadly presence that emerges each night."/>
  </r>
  <r>
    <x v="1797"/>
    <x v="0"/>
    <x v="1797"/>
    <x v="1510"/>
    <s v="Omar Chaparro, Ana Claudia TalancÃ³n, Stephanie Cayo, Yare Santana, AngÃ©lica MarÃ­a, Manuel 'Flaco' IbÃ¡Ã±ez, Laura De Ita"/>
    <x v="17"/>
    <s v="December 24, 2019"/>
    <x v="23"/>
    <s v="TV-14"/>
    <x v="35"/>
    <x v="3"/>
    <s v=" International Movies"/>
    <s v=" Music &amp; Musicals"/>
    <x v="0"/>
    <x v="23"/>
    <d v="2019-12-24T00:00:00"/>
    <x v="9"/>
    <s v="To earn his place in heaven, legendary Mexican actor-singer Pedro Infante is sent back to Earth in an impersonator's body to mend his womanizing ways."/>
  </r>
  <r>
    <x v="1798"/>
    <x v="0"/>
    <x v="1798"/>
    <x v="1511"/>
    <s v="John Mulaney, Alexander Bello, Tyler Bourke, Ava Briglia, Cordelia Comando, Camille De La Cruz, Oriah Elgrabli, Jake Ryan Flynn, Orson Hong, Isabella Iannelli, Jacob Laval, Suri Marrero, Zell Steele Morrow, Jonah Mussolino, Lexi Perkel, Linder Sutton"/>
    <x v="0"/>
    <s v="December 24, 2019"/>
    <x v="23"/>
    <s v="TV-PG"/>
    <x v="64"/>
    <x v="8"/>
    <s v=" Comedies"/>
    <m/>
    <x v="0"/>
    <x v="23"/>
    <d v="2019-12-24T00:00:00"/>
    <x v="9"/>
    <s v="John Mulaney and his kid pals tackle existential topics for all ages with catchy songs, comedy sketches and special guests in a nostalgic variety special."/>
  </r>
  <r>
    <x v="1799"/>
    <x v="0"/>
    <x v="1799"/>
    <x v="1512"/>
    <s v="Michael Ealy, Jesse Williams, Nicole Beharie, Guy Burnet, Joseph Sikora, Karla Souza, Ritchie Coster, Jon Eyez"/>
    <x v="0"/>
    <s v="December 22, 2019"/>
    <x v="23"/>
    <s v="R"/>
    <x v="0"/>
    <x v="5"/>
    <m/>
    <m/>
    <x v="0"/>
    <x v="23"/>
    <d v="2019-12-22T00:00:00"/>
    <x v="9"/>
    <s v="After being reunited with a brother he thought was killed in combat, a former army medic begins to experience violent, paranoid visions."/>
  </r>
  <r>
    <x v="1800"/>
    <x v="0"/>
    <x v="1800"/>
    <x v="1513"/>
    <s v="Sofia Wylie, Tiarnie Coupland, Trae Robin, Gemma Chua-Tran, Ashleigh Ross, Yasmin Honeychurch, Raj Labade, Christopher Kirby, Melissa Bonne, Kate Box"/>
    <x v="10"/>
    <s v="December 21, 2019"/>
    <x v="23"/>
    <s v="TV-Y"/>
    <x v="45"/>
    <x v="8"/>
    <s v=" Sports Movies"/>
    <m/>
    <x v="0"/>
    <x v="23"/>
    <d v="2019-12-21T00:00:00"/>
    <x v="9"/>
    <s v="An American science geek ready to spend a summer at sea accidentally ends up at an Australian soccer academy and is forced to kick it with the locals."/>
  </r>
  <r>
    <x v="1801"/>
    <x v="0"/>
    <x v="1801"/>
    <x v="1514"/>
    <s v="Ime Bishop Umoh, Alexx Ekubo, Stanley Chibunna, Ella Betts, Adi Lev, Kemi Olofinmakin"/>
    <x v="7"/>
    <s v="December 21, 2019"/>
    <x v="6"/>
    <s v="TV-PG"/>
    <x v="45"/>
    <x v="3"/>
    <s v=" International Movies"/>
    <m/>
    <x v="1"/>
    <x v="6"/>
    <d v="2019-12-21T00:00:00"/>
    <x v="9"/>
    <s v="Nigerian students Okon and Bona experience culture shock â€“ several shocks, really â€“ after being selected for an exchange program in London."/>
  </r>
  <r>
    <x v="1802"/>
    <x v="0"/>
    <x v="1802"/>
    <x v="1269"/>
    <s v="Omoni Oboli, Majid Michel, Ayo Makun, Uru Eke, Ime Bishop Umoh, Lepacious Bose, Seun Akindele, Sylvia Oluchy, Chika Chukwu"/>
    <x v="7"/>
    <s v="December 20, 2019"/>
    <x v="28"/>
    <s v="TV-14"/>
    <x v="38"/>
    <x v="1"/>
    <s v=" International Movies"/>
    <s v=" Romantic Movies"/>
    <x v="1"/>
    <x v="28"/>
    <d v="2019-12-20T00:00:00"/>
    <x v="9"/>
    <s v="When a scorned wife from the city shares a cab with a troubled villager, a fiery accident forces them to live out each other's lives."/>
  </r>
  <r>
    <x v="1803"/>
    <x v="0"/>
    <x v="1803"/>
    <x v="1515"/>
    <s v="Rita Dominic, Joseph Benjamin, Okawa Shaznay, Paul Obazele, Yemi Blaq, Bukky Wright"/>
    <x v="7"/>
    <s v="December 20, 2019"/>
    <x v="25"/>
    <s v="TV-PG"/>
    <x v="70"/>
    <x v="1"/>
    <s v=" International Movies"/>
    <s v=" Romantic Movies"/>
    <x v="1"/>
    <x v="25"/>
    <d v="2019-12-20T00:00:00"/>
    <x v="9"/>
    <s v="A tragic romance unfolds during a teacher's lessons on the Benin empire after they begin to mirror her love life when her childhood love reappears."/>
  </r>
  <r>
    <x v="1804"/>
    <x v="0"/>
    <x v="1804"/>
    <x v="1516"/>
    <s v="Anthony Hopkins, Jonathan Pryce, Juan MinujÃ­n"/>
    <x v="1"/>
    <s v="December 20, 2019"/>
    <x v="23"/>
    <s v="PG-13"/>
    <x v="76"/>
    <x v="1"/>
    <m/>
    <m/>
    <x v="0"/>
    <x v="23"/>
    <d v="2019-12-20T00:00:00"/>
    <x v="9"/>
    <s v="At a key turning point for the Catholic Church, Pope Benedict XVI forms a surprising friendship with the future Pope Francis. Inspired by true events."/>
  </r>
  <r>
    <x v="1805"/>
    <x v="0"/>
    <x v="1805"/>
    <x v="1517"/>
    <m/>
    <x v="0"/>
    <s v="December 19, 2019"/>
    <x v="23"/>
    <s v="TV-PG"/>
    <x v="142"/>
    <x v="0"/>
    <s v=" International Movies"/>
    <m/>
    <x v="0"/>
    <x v="23"/>
    <d v="2019-12-19T00:00:00"/>
    <x v="9"/>
    <s v="A large immigration raid in a small town leaves emotional fallout and hard questions for its churchgoers about what it means to love thy neighbor."/>
  </r>
  <r>
    <x v="1806"/>
    <x v="1"/>
    <x v="1806"/>
    <x v="1518"/>
    <m/>
    <x v="1"/>
    <s v="December 18, 2019"/>
    <x v="23"/>
    <s v="TV-MA"/>
    <x v="54"/>
    <x v="10"/>
    <s v=" Docuseries"/>
    <m/>
    <x v="0"/>
    <x v="23"/>
    <d v="2019-12-18T00:00:00"/>
    <x v="9"/>
    <s v="A twisted criminal's gruesome videos drive a group of amateur online sleuths to launch a risky manhunt that pulls them into a dark underworld."/>
  </r>
  <r>
    <x v="1807"/>
    <x v="0"/>
    <x v="1807"/>
    <x v="1519"/>
    <s v="Ronny Chieng"/>
    <x v="0"/>
    <s v="December 17, 2019"/>
    <x v="23"/>
    <s v="TV-MA"/>
    <x v="139"/>
    <x v="12"/>
    <m/>
    <m/>
    <x v="0"/>
    <x v="23"/>
    <d v="2019-12-17T00:00:00"/>
    <x v="9"/>
    <s v="Ronny Chieng (&quot;The Daily Show,&quot; &quot;Crazy Rich Asians&quot;) takes center stage in this stand-up special and riffs on modern American life and more."/>
  </r>
  <r>
    <x v="1808"/>
    <x v="0"/>
    <x v="1808"/>
    <x v="1520"/>
    <s v="Mostafizur Noor Imran, Orchita Sporshia, Allen Shubhro, Shamol Mawla, Sarder Saniat Hossain, Manoj Kumar Pramanik, Trapa Majumder, Intekhab Dinar, Iresh Zaker, Lutfur Rahman George"/>
    <x v="49"/>
    <s v="December 16, 2019"/>
    <x v="22"/>
    <s v="TV-MA"/>
    <x v="56"/>
    <x v="3"/>
    <s v=" Dramas"/>
    <s v=" Independent Movies"/>
    <x v="0"/>
    <x v="22"/>
    <d v="2019-12-16T00:00:00"/>
    <x v="9"/>
    <s v="Eleven emerging Bangladeshi filmmakers present a collection of gritty shorts centered on the capital city and the people living in its margins."/>
  </r>
  <r>
    <x v="1809"/>
    <x v="0"/>
    <x v="1809"/>
    <x v="1029"/>
    <s v="Eddie Redmayne, Alicia Vikander, Ben Whishaw, Sebastian Koch, Amber Heard, Matthias Schoenaerts, Pip Torrens, Nicholas Woodeson, Emerald Fennell, Adrian Schiller"/>
    <x v="1"/>
    <s v="December 16, 2019"/>
    <x v="25"/>
    <s v="R"/>
    <x v="40"/>
    <x v="1"/>
    <s v=" Independent Movies"/>
    <s v=" International Movies"/>
    <x v="1"/>
    <x v="25"/>
    <d v="2019-12-16T00:00:00"/>
    <x v="9"/>
    <s v="In 1920s Denmark, married artists embark on a journey of unconditional love when the husband announces his intentions to live life as a woman."/>
  </r>
  <r>
    <x v="1810"/>
    <x v="0"/>
    <x v="1810"/>
    <x v="1521"/>
    <s v="Riteish Deshmukh, Pulkit Samrat, Kumud Mishra, Chandan Roy Sanyal, Arya Babbar, Shivkumar Subramaniam, Tom Alter, Jacqueline Fernandez"/>
    <x v="3"/>
    <s v="December 15, 2019"/>
    <x v="25"/>
    <s v="TV-14"/>
    <x v="111"/>
    <x v="3"/>
    <s v=" Dramas"/>
    <s v=" International Movies"/>
    <x v="1"/>
    <x v="25"/>
    <d v="2019-12-15T00:00:00"/>
    <x v="9"/>
    <s v="Sent on the same deadly international mission by their rival religious factions, two men's madcap antics along the way take them hilariously off course."/>
  </r>
  <r>
    <x v="1811"/>
    <x v="1"/>
    <x v="1811"/>
    <x v="1133"/>
    <s v="Enyinna Nwigwe, Adesua Etomi, Uru Eke, Zynnell Zuh, Obi Okolie, Anthony Monjaro, Emmanuel Emelu, Chinonye Chidolue, Lorenzo Menakaya, King Bawa"/>
    <x v="7"/>
    <s v="December 15, 2019"/>
    <x v="22"/>
    <s v="TV-MA"/>
    <x v="54"/>
    <x v="11"/>
    <s v=" TV Dramas"/>
    <m/>
    <x v="0"/>
    <x v="22"/>
    <d v="2019-12-15T00:00:00"/>
    <x v="9"/>
    <s v="For a group of charismatic undergraduates, the jolting revelations from a campus blog turn surviving university life into a serious matter."/>
  </r>
  <r>
    <x v="1812"/>
    <x v="0"/>
    <x v="1812"/>
    <x v="1522"/>
    <s v="Aamir Khan, Saif Ali Khan, Akshaye Khanna, Preity Zinta, Sonali Kulkarni, Dimple Kapadia, Ayub Khan, Rajat Kapoor, Suhasini Mulay, Ahmed Khan"/>
    <x v="3"/>
    <s v="December 15, 2019"/>
    <x v="12"/>
    <s v="TV-14"/>
    <x v="168"/>
    <x v="3"/>
    <s v=" Dramas"/>
    <s v=" International Movies"/>
    <x v="1"/>
    <x v="12"/>
    <d v="2019-12-15T00:00:00"/>
    <x v="9"/>
    <s v="Inseparable childhood friends Akash, Sameer and Siddharth are just out of college. Nothing comes between them â€“ until they each fall in love."/>
  </r>
  <r>
    <x v="1813"/>
    <x v="0"/>
    <x v="1813"/>
    <x v="1523"/>
    <s v="Anil Kapoor, Priyanka Chopra, Ranveer Singh, Anushka Sharma, Farhan Akhtar, Shefali Shah, Rahul Bose, Parmeet Sethi, Vikrant Massey, Zarina Wahab, Aamir Khan"/>
    <x v="3"/>
    <s v="December 15, 2019"/>
    <x v="25"/>
    <s v="TV-MA"/>
    <x v="163"/>
    <x v="3"/>
    <s v=" Dramas"/>
    <s v=" International Movies"/>
    <x v="1"/>
    <x v="25"/>
    <d v="2019-12-15T00:00:00"/>
    <x v="9"/>
    <s v="While hosting a shipboard holiday for relatives and friends, a wealthy but dysfunctional family must face the ugly truths under their flawless facade."/>
  </r>
  <r>
    <x v="1814"/>
    <x v="0"/>
    <x v="1814"/>
    <x v="1522"/>
    <s v="Shah Rukh Khan, Priyanka Chopra, Arjun Rampal, Isha Koppikar, Kareena Kapoor, Boman Irani, Om Puri, Pavan Malhotra"/>
    <x v="3"/>
    <s v="December 15, 2019"/>
    <x v="21"/>
    <s v="TV-14"/>
    <x v="176"/>
    <x v="6"/>
    <s v=" International Movies"/>
    <m/>
    <x v="1"/>
    <x v="21"/>
    <d v="2019-12-15T00:00:00"/>
    <x v="9"/>
    <s v="A ruthless crime boss and drug lord is nabbed and held captive by the authorities, who send his naÃ¯ve look-alike to infiltrate the man's gang."/>
  </r>
  <r>
    <x v="1815"/>
    <x v="0"/>
    <x v="1815"/>
    <x v="1522"/>
    <s v="Shah Rukh Khan, Priyanka Chopra, Boman Irani, Lara Dutta, Kunal Kapoor, Om Puri, Alyy Khan, Nawab Shah"/>
    <x v="3"/>
    <s v="December 15, 2019"/>
    <x v="16"/>
    <s v="TV-14"/>
    <x v="68"/>
    <x v="6"/>
    <s v=" International Movies"/>
    <s v=" Music &amp; Musicals"/>
    <x v="1"/>
    <x v="16"/>
    <d v="2019-12-15T00:00:00"/>
    <x v="9"/>
    <s v="With Asia under his complete control, criminal mastermind Don turns to Europe, battling the mob bosses of each nation along the way."/>
  </r>
  <r>
    <x v="1816"/>
    <x v="0"/>
    <x v="1816"/>
    <x v="1524"/>
    <s v="Pulkit Samrat, Manjot Singh, Ali Fazal, Varun Sharma, Richa Chadda, Priya Anand, Vishakha Singh, Pankaj Tripathi"/>
    <x v="3"/>
    <s v="December 15, 2019"/>
    <x v="5"/>
    <s v="TV-14"/>
    <x v="55"/>
    <x v="6"/>
    <s v=" Comedies"/>
    <s v=" Dramas"/>
    <x v="1"/>
    <x v="5"/>
    <d v="2019-12-15T00:00:00"/>
    <x v="9"/>
    <s v="Four young male friends tackle the challenges and unexpected catastrophes of growing up clueless in this music-packed Bollywood teen drama."/>
  </r>
  <r>
    <x v="1817"/>
    <x v="0"/>
    <x v="1817"/>
    <x v="442"/>
    <s v="Abhishek Bachchan, Kangana Ranaut, Anupam Kher, Boman Irani, Jimmy Shergill, Shahana Goswami, Gauhar Khan, Sarah-Jane Dias"/>
    <x v="3"/>
    <s v="December 15, 2019"/>
    <x v="16"/>
    <s v="TV-14"/>
    <x v="55"/>
    <x v="15"/>
    <s v=" Thrillers"/>
    <m/>
    <x v="1"/>
    <x v="16"/>
    <d v="2019-12-15T00:00:00"/>
    <x v="9"/>
    <s v="A tycoon accuses three strangers of killing his daughter but mysteriously dies before he can expose them, sparking a tangled hunt for the real culprit."/>
  </r>
  <r>
    <x v="1818"/>
    <x v="1"/>
    <x v="1818"/>
    <x v="1525"/>
    <s v="Mai Fuchigami, Ai Kayano, Mami Ozaki, Ikumi Nakagami, Yuka Iguchi, Misato Fukuen, Mikako Takahashi, Kana Ueda"/>
    <x v="6"/>
    <s v="December 15, 2019"/>
    <x v="11"/>
    <s v="TV-PG"/>
    <x v="54"/>
    <x v="18"/>
    <s v=" International TV Shows"/>
    <m/>
    <x v="1"/>
    <x v="11"/>
    <d v="2019-12-15T00:00:00"/>
    <x v="9"/>
    <s v="Miho Nishizumi tries to escape her family's tradition of tankery by enrolling at a new high school. Instead she gets back into the sport with friends."/>
  </r>
  <r>
    <x v="1819"/>
    <x v="0"/>
    <x v="1819"/>
    <x v="1526"/>
    <s v="Shabana Azmi, Boman Irani, Abhay Deol, Minissha Lamba, Kay Kay Menon, Raima Sen, Sandhya Mridul, Vikram Chatwal, Ameesha Patel, Karan Khanna, Diya Mirza, Ranvir Shorey"/>
    <x v="3"/>
    <s v="December 15, 2019"/>
    <x v="19"/>
    <s v="TV-14"/>
    <x v="30"/>
    <x v="3"/>
    <s v=" Dramas"/>
    <s v=" International Movies"/>
    <x v="1"/>
    <x v="19"/>
    <d v="2019-12-15T00:00:00"/>
    <x v="9"/>
    <s v="This offbeat comedy-drama follows six quirky newlywed couples as they set off on a bus from Mumbai to Goa on their honeymoons."/>
  </r>
  <r>
    <x v="1820"/>
    <x v="0"/>
    <x v="1820"/>
    <x v="1527"/>
    <s v="Dakore Akande, Joseph Benjamin, Marc Rhys, Funke Akindele, Lydia Forson, Damilola Adegbite, Tina Mba, Patrick Doyle"/>
    <x v="7"/>
    <s v="December 15, 2019"/>
    <x v="6"/>
    <s v="TV-14"/>
    <x v="12"/>
    <x v="3"/>
    <s v=" International Movies"/>
    <s v=" Romantic Movies"/>
    <x v="1"/>
    <x v="6"/>
    <d v="2019-12-15T00:00:00"/>
    <x v="9"/>
    <s v="Single at 34, Isoken is maneuvered by her mother toward a relationship with a black entrepreneur but finds herself drawn to a white photojournalist."/>
  </r>
  <r>
    <x v="1821"/>
    <x v="0"/>
    <x v="1821"/>
    <x v="1528"/>
    <s v="Farhan Akhtar, Deepika Padukone, Ram Kapoor, Vivan Bhatena, Vipin Sharma, Yatin Karyekar, Shefali Shah"/>
    <x v="3"/>
    <s v="December 15, 2019"/>
    <x v="4"/>
    <s v="TV-14"/>
    <x v="55"/>
    <x v="1"/>
    <s v=" International Movies"/>
    <s v=" Thrillers"/>
    <x v="1"/>
    <x v="4"/>
    <d v="2019-12-15T00:00:00"/>
    <x v="9"/>
    <s v="Unlucky in love and bullied at work, an office drone is resigned to his dead-end life until itâ€™s transformed by mysterious calls from â€¦ himself."/>
  </r>
  <r>
    <x v="1822"/>
    <x v="0"/>
    <x v="1822"/>
    <x v="1522"/>
    <s v="Amitabh Bachchan, Hrithik Roshan, Preity Zinta, Om Puri, Sharad Kapoor, Rajendranath Zutshi, Sushant Singh, Prashant Chainani, Shakeel Khan, Ranvir Shorey"/>
    <x v="3"/>
    <s v="December 15, 2019"/>
    <x v="15"/>
    <s v="TV-PG"/>
    <x v="168"/>
    <x v="6"/>
    <s v=" Dramas"/>
    <s v=" International Movies"/>
    <x v="1"/>
    <x v="15"/>
    <d v="2019-12-15T00:00:00"/>
    <x v="9"/>
    <s v="After dropping out of the army, a spoiled teenager reenlists and proves his mettle by becoming an officer just as war breaks out."/>
  </r>
  <r>
    <x v="1823"/>
    <x v="0"/>
    <x v="1823"/>
    <x v="1523"/>
    <s v="Farhan Akhtar, Konkona Sen Sharma, Rishi Kapoor, Dimple Kapadia, Isha Sharvani, Sanjay Kapoor, Juhi Chawla, Hrithik Roshan, Alyy Khan, Sheeba Chaddha"/>
    <x v="3"/>
    <s v="December 15, 2019"/>
    <x v="18"/>
    <s v="TV-14"/>
    <x v="50"/>
    <x v="1"/>
    <s v=" International Movies"/>
    <s v=" Romantic Movies"/>
    <x v="1"/>
    <x v="18"/>
    <d v="2019-12-15T00:00:00"/>
    <x v="9"/>
    <s v="When Vikram gets tapped to play the male lead in a Bollywood film, he can't believe his luck. But it may ruin his relationship with his girlfriend."/>
  </r>
  <r>
    <x v="1824"/>
    <x v="0"/>
    <x v="1824"/>
    <x v="1122"/>
    <s v="O.C. Ukeje, Joselyn Dumas, Joke Silva, Blossom Chukwujekwu, Kemi Lala Akindoju, Chris Attoh, Nikki Samonas, Adjetey Anang, Victoria Micheals"/>
    <x v="59"/>
    <s v="December 15, 2019"/>
    <x v="6"/>
    <s v="TV-MA"/>
    <x v="3"/>
    <x v="3"/>
    <s v=" Dramas"/>
    <s v=" International Movies"/>
    <x v="1"/>
    <x v="6"/>
    <d v="2019-12-15T00:00:00"/>
    <x v="9"/>
    <s v="A divorced couple decides to continue sharing a home but their already-delicate cohabiting scheme unravels when they begin dating other people."/>
  </r>
  <r>
    <x v="1825"/>
    <x v="0"/>
    <x v="1825"/>
    <x v="1529"/>
    <s v="Farhan Akhtar, Arjun Rampal, Purab Kohli, Luke Kenny, Prachi Desai, Shahana Goswami, Koel Purie"/>
    <x v="3"/>
    <s v="December 15, 2019"/>
    <x v="17"/>
    <s v="TV-14"/>
    <x v="108"/>
    <x v="1"/>
    <s v=" International Movies"/>
    <s v=" Music &amp; Musicals"/>
    <x v="1"/>
    <x v="17"/>
    <d v="2019-12-15T00:00:00"/>
    <x v="9"/>
    <s v="Four friends hoped that their rock band would be a hit. After breaking up, the band members reunite and take another shot at fulfilling their dream."/>
  </r>
  <r>
    <x v="1826"/>
    <x v="0"/>
    <x v="1826"/>
    <x v="1526"/>
    <s v="Aamir Khan, Rani Mukerji, Kareena Kapoor, Nawazuddin Siddiqui, Shernaz Patel, Sheeba Chaddha"/>
    <x v="3"/>
    <s v="December 15, 2019"/>
    <x v="11"/>
    <s v="TV-14"/>
    <x v="89"/>
    <x v="1"/>
    <s v=" International Movies"/>
    <s v=" Thrillers"/>
    <x v="1"/>
    <x v="11"/>
    <d v="2019-12-15T00:00:00"/>
    <x v="9"/>
    <s v="Set in the jumbled landscape of Mumbai, this mystery drama centers on a police inspector who's trying to cope with the collapse of his marriage."/>
  </r>
  <r>
    <x v="1827"/>
    <x v="0"/>
    <x v="1827"/>
    <x v="1523"/>
    <s v="Hrithik Roshan, Abhay Deol, Farhan Akhtar, Katrina Kaif, Kalki Koechlin, Deepti Naval, Naseeruddin Shah, Ariadna Cabrol"/>
    <x v="3"/>
    <s v="December 15, 2019"/>
    <x v="16"/>
    <s v="TV-14"/>
    <x v="39"/>
    <x v="3"/>
    <s v=" Dramas"/>
    <s v=" International Movies"/>
    <x v="1"/>
    <x v="16"/>
    <d v="2019-12-15T00:00:00"/>
    <x v="9"/>
    <s v="Three friends on an adventurous road trip/bachelor party in Spain learn some lessons about themselves and each other that will change them forever."/>
  </r>
  <r>
    <x v="1828"/>
    <x v="0"/>
    <x v="1828"/>
    <x v="1530"/>
    <s v="Ryan Reynolds, MÃ©lanie Laurent, Corey Hawkins, Dave Franco, Adria Arjona, Manuel Garcia-Rulfo, Ben Hardy, Lior Raz, Payman Maadi, Yuri Kolokolnikov, Kim Kold"/>
    <x v="0"/>
    <s v="December 13, 2019"/>
    <x v="23"/>
    <s v="R"/>
    <x v="52"/>
    <x v="6"/>
    <s v=" Dramas"/>
    <m/>
    <x v="0"/>
    <x v="23"/>
    <d v="2019-12-13T00:00:00"/>
    <x v="9"/>
    <s v="After faking his death, a tech billionaire recruits a team of international operatives for a bold and bloody mission to take down a brutal dictator."/>
  </r>
  <r>
    <x v="1829"/>
    <x v="0"/>
    <x v="1829"/>
    <x v="256"/>
    <s v="Ayo Makun, Funke Akindele, Nse Ikpe-Etim, Dan Davies, Paul Campbell, Chris Attoh, Rebecca Silvera, Eric Roberts, Joe Diaz, Alex Moore"/>
    <x v="7"/>
    <s v="December 13, 2019"/>
    <x v="32"/>
    <s v="TV-MA"/>
    <x v="16"/>
    <x v="3"/>
    <s v=" International Movies"/>
    <m/>
    <x v="1"/>
    <x v="32"/>
    <d v="2019-12-13T00:00:00"/>
    <x v="9"/>
    <s v="A newly engaged couple's romantic vacation in Jamaica turns into a mischievous adventure that tests their union in wild and unexpected ways."/>
  </r>
  <r>
    <x v="1830"/>
    <x v="0"/>
    <x v="1830"/>
    <x v="1531"/>
    <s v="Ramsey Nouah, Omoni Oboli, Dorcas Shola Fapson, Sambasa Nzeribe, Jemima Osunde, Dozie Onyiriuka, Rotimi Adelagan, Seyilaw"/>
    <x v="5"/>
    <s v="December 13, 2019"/>
    <x v="6"/>
    <s v="TV-MA"/>
    <x v="18"/>
    <x v="3"/>
    <s v=" International Movies"/>
    <s v=" Romantic Movies"/>
    <x v="1"/>
    <x v="6"/>
    <d v="2019-12-13T00:00:00"/>
    <x v="9"/>
    <s v="When a couple leaning toward divorce meets with a pastor for counseling, an unexpected development shakes up their marriage."/>
  </r>
  <r>
    <x v="1831"/>
    <x v="0"/>
    <x v="1831"/>
    <x v="1269"/>
    <m/>
    <x v="7"/>
    <s v="December 13, 2019"/>
    <x v="32"/>
    <s v="TV-14"/>
    <x v="49"/>
    <x v="3"/>
    <s v=" International Movies"/>
    <s v=" Romantic Movies"/>
    <x v="1"/>
    <x v="32"/>
    <d v="2019-12-13T00:00:00"/>
    <x v="9"/>
    <s v="An unapologetic lothario sets out to seduce three ex-flames â€“ but gets an unexpected education in love along the way."/>
  </r>
  <r>
    <x v="1832"/>
    <x v="0"/>
    <x v="1832"/>
    <x v="1532"/>
    <s v="Roy Chiu, Chia-Chia Peng, Wen Chen-ling, Eugenie Liu, Yeo Yann Yann"/>
    <x v="21"/>
    <s v="December 13, 2019"/>
    <x v="23"/>
    <s v="TV-MA"/>
    <x v="21"/>
    <x v="15"/>
    <s v=" Thrillers"/>
    <m/>
    <x v="0"/>
    <x v="23"/>
    <d v="2019-12-13T00:00:00"/>
    <x v="9"/>
    <s v="An idealistic cop joins an underground police unit and battles ghoulish forces threatening the balance between the human and the supernatural realms."/>
  </r>
  <r>
    <x v="1833"/>
    <x v="0"/>
    <x v="1833"/>
    <x v="1533"/>
    <s v="Jack Whitehall, Michael Whitehall, Hugh Bonneville, Graham Norton, Layton Williams, Andrew Lloyd Webber, Tim Rice, Tan France, Antoni Porowski, Jonathan Van Ness"/>
    <x v="1"/>
    <s v="December 12, 2019"/>
    <x v="23"/>
    <s v="TV-MA"/>
    <x v="96"/>
    <x v="12"/>
    <m/>
    <m/>
    <x v="0"/>
    <x v="23"/>
    <d v="2019-12-12T00:00:00"/>
    <x v="9"/>
    <s v="Jack Whitehall invites his notoriously stuffy father onstage in London's West End for a Christmas comedy extravaganza, complete with celebrity guests."/>
  </r>
  <r>
    <x v="1834"/>
    <x v="0"/>
    <x v="1834"/>
    <x v="1534"/>
    <s v="Rohit Saraf, Zaira Wasim, Farhan Akhtar, Priyanka Chopra"/>
    <x v="3"/>
    <s v="December 11, 2019"/>
    <x v="23"/>
    <s v="TV-MA"/>
    <x v="29"/>
    <x v="1"/>
    <s v=" International Movies"/>
    <m/>
    <x v="0"/>
    <x v="23"/>
    <d v="2019-12-11T00:00:00"/>
    <x v="9"/>
    <s v="After succumbing to her terminal illness, a teenager posthumously narrates her parentsâ€™ tenacious relationship in this drama based on a true story."/>
  </r>
  <r>
    <x v="1835"/>
    <x v="0"/>
    <x v="1835"/>
    <x v="1184"/>
    <s v="Ali Rabee, Mohamed Abdel-Rahman, Bayoumi Fouad, Karim Afifi, Dalal Abdel Aziz, Mai Selim, Tara Emad, Mohammed Tharwat, Haifa Wehbe, Ahmed Adel"/>
    <x v="27"/>
    <s v="December 10, 2019"/>
    <x v="6"/>
    <s v="TV-14"/>
    <x v="43"/>
    <x v="3"/>
    <s v=" International Movies"/>
    <m/>
    <x v="1"/>
    <x v="6"/>
    <d v="2019-12-10T00:00:00"/>
    <x v="9"/>
    <s v="As two jobless brothers search aimlessly for careers worthy of their hard-to-please motherâ€™s praise, they cluelessly tackle countless gigs."/>
  </r>
  <r>
    <x v="1836"/>
    <x v="0"/>
    <x v="1836"/>
    <x v="1535"/>
    <s v="Michelle Wolf"/>
    <x v="0"/>
    <s v="December 10, 2019"/>
    <x v="23"/>
    <s v="TV-MA"/>
    <x v="95"/>
    <x v="12"/>
    <m/>
    <m/>
    <x v="0"/>
    <x v="23"/>
    <d v="2019-12-10T00:00:00"/>
    <x v="9"/>
    <s v="Comedian Michelle Wolf takes on outrage culture, massages, childbirth, feminism and much more (like otters) in a stand-up special from New York City."/>
  </r>
  <r>
    <x v="1837"/>
    <x v="0"/>
    <x v="1837"/>
    <x v="1536"/>
    <s v="Loretta Devine, Tia Mowry-Hardrict, Anthony Alabi, Talia Jackson, Isaiah Russell-Bailey, Cameron J. Wright, Jordyn Raya James, JackÃ©e Harry, Richard Roundtree"/>
    <x v="0"/>
    <s v="December 9, 2019"/>
    <x v="23"/>
    <s v="TV-PG"/>
    <x v="135"/>
    <x v="8"/>
    <s v=" Comedies"/>
    <m/>
    <x v="0"/>
    <x v="23"/>
    <d v="2019-12-09T00:00:00"/>
    <x v="9"/>
    <s v="M'Dear and her sisters struggle to keep their singing act together before a church Christmas pageant while Grandpa teaches the kids a valuable lesson."/>
  </r>
  <r>
    <x v="1838"/>
    <x v="0"/>
    <x v="1838"/>
    <x v="1537"/>
    <s v="Joel Edgerton, Christopher Abbott, Carmen Ejogo, Riley Keough, Kelvin Harrison Jr., David Pendleton, Griffin Robert Faulkner"/>
    <x v="0"/>
    <s v="December 9, 2019"/>
    <x v="6"/>
    <s v="R"/>
    <x v="26"/>
    <x v="4"/>
    <s v=" Independent Movies"/>
    <m/>
    <x v="1"/>
    <x v="6"/>
    <d v="2019-12-09T00:00:00"/>
    <x v="9"/>
    <s v="As danger stalks the world outside his isolated home, an overprotective father faces a tough decision when another family shows up seeking help."/>
  </r>
  <r>
    <x v="1839"/>
    <x v="0"/>
    <x v="1839"/>
    <x v="1538"/>
    <s v="Prabhas, Shraddha Kapoor, Jackie Shroff, Chunky Pandey, Neil Nitin Mukesh, Arun Vijay, Vennela Kishore, Murli Sharma, Lal, Prakash Belawadi, Mahesh Manjrekar, Tinnu Anand"/>
    <x v="3"/>
    <s v="December 8, 2019"/>
    <x v="23"/>
    <s v="TV-14"/>
    <x v="169"/>
    <x v="6"/>
    <s v=" International Movies"/>
    <m/>
    <x v="0"/>
    <x v="23"/>
    <d v="2019-12-08T00:00:00"/>
    <x v="9"/>
    <s v="In a fictional megalopolis, a stunning underworld theft triggers a fierce power struggle among the gangsters, with an enigmatic cop on their trail."/>
  </r>
  <r>
    <x v="1840"/>
    <x v="0"/>
    <x v="1840"/>
    <x v="1539"/>
    <s v="PetrÃ´nio Gontijo, Day Mesquita, Beth Goulart, Dalton Vigh, Eduardo GalvÃ£o, CÃ©sar Mello, Leonardo Franco, Raphael Viana, OtÃ¡vio Martins"/>
    <x v="20"/>
    <s v="December 7, 2019"/>
    <x v="23"/>
    <s v="PG-13"/>
    <x v="7"/>
    <x v="1"/>
    <s v=" Faith &amp; Spirituality"/>
    <s v=" International Movies"/>
    <x v="0"/>
    <x v="23"/>
    <d v="2019-12-07T00:00:00"/>
    <x v="9"/>
    <s v="As controversy surrounds the evangelical church he helped found, Edir Macedo must juggle betrayals, politics and personal loss in this biopic sequel."/>
  </r>
  <r>
    <x v="1841"/>
    <x v="0"/>
    <x v="1841"/>
    <x v="489"/>
    <s v="Chigul, Patrick Diabuah, Adetomiwa Edun, Uche Jumbo, Saidi Balogun, Ali Nuhu, Bimbo Manuel, Akah Nnani, Damilola Adegbite, Dorcas Shola Fapson"/>
    <x v="7"/>
    <s v="December 6, 2019"/>
    <x v="6"/>
    <s v="TV-14"/>
    <x v="34"/>
    <x v="3"/>
    <s v=" International Movies"/>
    <m/>
    <x v="1"/>
    <x v="6"/>
    <d v="2019-12-06T00:00:00"/>
    <x v="9"/>
    <s v="Searching for a soul mate, a ghost negotiates with God for three more days on Earth to find love, then meets a woman in need of help herself."/>
  </r>
  <r>
    <x v="1842"/>
    <x v="0"/>
    <x v="1842"/>
    <x v="1540"/>
    <s v="Scarlett Johansson, Adam Driver, Laura Dern, Alan Alda, Ray Liotta, Julie Hagerty, Merritt Wever, Azhy Robertson"/>
    <x v="1"/>
    <s v="December 6, 2019"/>
    <x v="23"/>
    <s v="R"/>
    <x v="97"/>
    <x v="1"/>
    <m/>
    <m/>
    <x v="0"/>
    <x v="23"/>
    <d v="2019-12-06T00:00:00"/>
    <x v="9"/>
    <s v="Academy Award-nominated filmmaker Noah Baumbach directs this incisive and compassionate look at a marriage coming apart and a family staying together."/>
  </r>
  <r>
    <x v="1843"/>
    <x v="0"/>
    <x v="1843"/>
    <x v="1541"/>
    <s v="Yoshitsugu Matsuoka, Ai Kayano, Yoko Hikasa, Yukari Tamura, Yuka Iguchi, Mamiko Noto, Miyuki Sawashiro, Rie Kugimiya, Toru Okawa, Kazuyuki Okitsu, Junichi Suwabe, Lynn, Yui Horie, Nanako Mori, Ryota Takeuchi"/>
    <x v="6"/>
    <s v="December 6, 2019"/>
    <x v="6"/>
    <s v="TV-MA"/>
    <x v="8"/>
    <x v="6"/>
    <s v=" Anime Features"/>
    <s v=" International Movies"/>
    <x v="1"/>
    <x v="6"/>
    <d v="2019-12-06T00:00:00"/>
    <x v="9"/>
    <s v="In ancient Disboard, a young warrior befriends an ex machina and embarks on a harrowing mission to stop a global war and save humanity from extinction."/>
  </r>
  <r>
    <x v="1844"/>
    <x v="0"/>
    <x v="1844"/>
    <x v="1542"/>
    <s v="Ivie Okujaye, Sambasa Nzeribe, Tope Tedela, Gina Castel, Majid Michel, Victor Erabie, Brutus Richard, Adebayo Thomas"/>
    <x v="7"/>
    <s v="December 6, 2019"/>
    <x v="6"/>
    <s v="TV-MA"/>
    <x v="14"/>
    <x v="1"/>
    <s v=" International Movies"/>
    <m/>
    <x v="1"/>
    <x v="6"/>
    <d v="2019-12-06T00:00:00"/>
    <x v="9"/>
    <s v="Desperate to leave a life of prostitution, a teenage mother attempts to outsmart her ruthless boss who is determined to keep his prized asset."/>
  </r>
  <r>
    <x v="1845"/>
    <x v="1"/>
    <x v="1845"/>
    <x v="1543"/>
    <s v="Paloma Bernardi, Renan Tenca, Gutto Szuster, Pedro Caetano, Mariano Mattos Martins, Alli Willow, Kiko Vianello, Francisco Gaspar, Tuna Dwek, Lourinelson Vladmir, Leonardo Ventura, Aury Porto, Glauber Amaral, Astrea Lucena"/>
    <x v="20"/>
    <s v="December 6, 2019"/>
    <x v="23"/>
    <s v="TV-MA"/>
    <x v="61"/>
    <x v="11"/>
    <s v=" TV Dramas"/>
    <s v=" TV Mysteries"/>
    <x v="0"/>
    <x v="23"/>
    <d v="2019-12-06T00:00:00"/>
    <x v="9"/>
    <s v="Determined to bring a Zika vaccine to the remote Pantanal, three doctors clash with a faith healer and are pulled deeper into the mysteries of his cult."/>
  </r>
  <r>
    <x v="1846"/>
    <x v="1"/>
    <x v="1846"/>
    <x v="1544"/>
    <m/>
    <x v="0"/>
    <s v="December 6, 2019"/>
    <x v="23"/>
    <s v="TV-14"/>
    <x v="54"/>
    <x v="10"/>
    <s v=" Docuseries"/>
    <m/>
    <x v="0"/>
    <x v="23"/>
    <d v="2019-12-06T00:00:00"/>
    <x v="9"/>
    <s v="Henry Lee Lucas rose to infamy when he confessed to hundreds of unsolved murders. This docuseries examines the truth â€“ and horrifying consequences."/>
  </r>
  <r>
    <x v="1847"/>
    <x v="0"/>
    <x v="1847"/>
    <x v="1269"/>
    <s v="Omoni Oboli, Kenneth Okonkwo, Kalu Ikeagwu, Uche Jumbo, Ufoma Ejenobor, Julius Agu, Udoka Oyeka, Chioma Chukwuka-Akpotha, Kehinde Bankole"/>
    <x v="7"/>
    <s v="December 6, 2019"/>
    <x v="32"/>
    <s v="TV-14"/>
    <x v="26"/>
    <x v="3"/>
    <s v=" Dramas"/>
    <s v=" International Movies"/>
    <x v="1"/>
    <x v="32"/>
    <d v="2019-12-06T00:00:00"/>
    <x v="9"/>
    <s v="A group of local women band together to save a terrified young girl from marriage, launching a hilarious strike against their frustrated husbands."/>
  </r>
  <r>
    <x v="1848"/>
    <x v="0"/>
    <x v="1848"/>
    <x v="1269"/>
    <s v="Uche Jumbo, Omoni Oboli, Sola Sobowale, Chioma Chukwuka-Akpotha, Ufuoma McDermott, Odunlade Adekola, Kalu Ikeagwu, Kenneth Okonkwo"/>
    <x v="1"/>
    <s v="December 6, 2019"/>
    <x v="6"/>
    <s v="TV-PG"/>
    <x v="20"/>
    <x v="3"/>
    <s v=" Dramas"/>
    <s v=" International Movies"/>
    <x v="1"/>
    <x v="6"/>
    <d v="2019-12-06T00:00:00"/>
    <x v="9"/>
    <s v="After a woman is severely beaten at home, her strong-willed friends take a stand against their husbands to seek justice for domestic abuse victims."/>
  </r>
  <r>
    <x v="1849"/>
    <x v="0"/>
    <x v="1849"/>
    <x v="1545"/>
    <s v="Rose McIver, Ben Lamb, Alice Krige, Honor Kneafsey, Sarah Douglas, Andy Lucas, Raj Bajaj, Richard Ashton, Tahirah Sharif, Joel McVeagh, Theo Devaney, Kevin Shen, Momo Yeung, Crystal Yu, Billy Angel"/>
    <x v="0"/>
    <s v="December 5, 2019"/>
    <x v="23"/>
    <s v="TV-PG"/>
    <x v="22"/>
    <x v="8"/>
    <s v=" Dramas"/>
    <s v=" Romantic Movies"/>
    <x v="0"/>
    <x v="23"/>
    <d v="2019-12-05T00:00:00"/>
    <x v="9"/>
    <s v="Christmas brings the ultimate gift to Aldovia: a royal baby. But first, Queen Amber must save her family and kingdom by unwrapping a monarchy mystery."/>
  </r>
  <r>
    <x v="1850"/>
    <x v="0"/>
    <x v="1850"/>
    <x v="1546"/>
    <s v="Tiffany Haddish"/>
    <x v="0"/>
    <s v="December 3, 2019"/>
    <x v="23"/>
    <s v="TV-MA"/>
    <x v="175"/>
    <x v="12"/>
    <m/>
    <m/>
    <x v="0"/>
    <x v="23"/>
    <d v="2019-12-03T00:00:00"/>
    <x v="9"/>
    <s v="On her 40th birthday, Tiffany Haddish drops a bombastic special studded with singing, dancing and raunchy reflections on her long road to womanhood."/>
  </r>
  <r>
    <x v="1851"/>
    <x v="0"/>
    <x v="1851"/>
    <x v="1547"/>
    <s v="Laura Marano, Gregg Sulkin, Isabella Gomez, Johannah Newmarch, Lillian Doucet-Roche, Chanelle Peloso, Barclay Hope, Garfield Wilson"/>
    <x v="0"/>
    <s v="December 1, 2019"/>
    <x v="23"/>
    <s v="PG"/>
    <x v="45"/>
    <x v="8"/>
    <s v=" Comedies"/>
    <s v=" Music &amp; Musicals"/>
    <x v="0"/>
    <x v="23"/>
    <d v="2019-12-01T00:00:00"/>
    <x v="9"/>
    <s v="Despite her vain stepmother and mean stepsisters, an aspiring singer works as an elf at a Christmas tree lot and finds her own holiday miracle."/>
  </r>
  <r>
    <x v="1852"/>
    <x v="0"/>
    <x v="1852"/>
    <x v="1548"/>
    <s v="Nirmal Rishi, Sonam Bajwa, Sukhwinder Chahal, Tania, Gurnam Bhullar"/>
    <x v="3"/>
    <s v="December 1, 2019"/>
    <x v="23"/>
    <s v="TV-PG"/>
    <x v="4"/>
    <x v="3"/>
    <s v=" International Movies"/>
    <s v=" Romantic Movies"/>
    <x v="0"/>
    <x v="23"/>
    <d v="2019-12-01T00:00:00"/>
    <x v="9"/>
    <s v="When two sisters travel from Canada to Punjab to visit their maternal family, they discover an opportunity to mend a broken bond with their grandmother."/>
  </r>
  <r>
    <x v="1853"/>
    <x v="0"/>
    <x v="1853"/>
    <x v="1549"/>
    <s v="Liam Hemsworth, Teresa Palmer, Billy Bob Thornton, Bruce Dern, John Malkovich, Michael Stuhlbarg, Oliver Platt"/>
    <x v="0"/>
    <s v="December 1, 2019"/>
    <x v="28"/>
    <s v="R"/>
    <x v="20"/>
    <x v="1"/>
    <s v=" Thrillers"/>
    <m/>
    <x v="1"/>
    <x v="28"/>
    <d v="2019-12-01T00:00:00"/>
    <x v="9"/>
    <s v="A small-town dreamer is sure he's landed on a gold mine after accidentally filming a murder but is sucked into a violent tale of greed and deception."/>
  </r>
  <r>
    <x v="1854"/>
    <x v="0"/>
    <x v="1854"/>
    <x v="1550"/>
    <s v="Khalil Ramos, Vance Larena, Kelvin Miranda, Jan Silverio, Markus Paterson, Gabby Padilla, Sue Ramirez"/>
    <x v="34"/>
    <s v="December 1, 2019"/>
    <x v="23"/>
    <s v="TV-MA"/>
    <x v="32"/>
    <x v="1"/>
    <s v=" International Movies"/>
    <s v=" Thrillers"/>
    <x v="0"/>
    <x v="23"/>
    <d v="2019-12-01T00:00:00"/>
    <x v="9"/>
    <s v="A socially awkward teen bonds with a group of misfits who plot to abduct the school's arrogant rich kid â€“ until their kidnapping scheme turns deadly."/>
  </r>
  <r>
    <x v="1855"/>
    <x v="0"/>
    <x v="1855"/>
    <x v="1551"/>
    <s v="Ninja, Ranjit Bawa, Jassi Gill, Musskan Sethi, Navneet Kaur Dhillon, Neet Mahal, Aarushi Sharma"/>
    <x v="3"/>
    <s v="December 1, 2019"/>
    <x v="23"/>
    <s v="TV-14"/>
    <x v="40"/>
    <x v="3"/>
    <s v=" International Movies"/>
    <s v=" Romantic Movies"/>
    <x v="0"/>
    <x v="23"/>
    <d v="2019-12-01T00:00:00"/>
    <x v="9"/>
    <s v="From romantic pursuits to their friendship, a trio of young men navigate the complexities of relationships while sharing a London apartment."/>
  </r>
  <r>
    <x v="1856"/>
    <x v="0"/>
    <x v="1856"/>
    <x v="1552"/>
    <m/>
    <x v="10"/>
    <s v="December 1, 2019"/>
    <x v="23"/>
    <s v="TV-MA"/>
    <x v="34"/>
    <x v="0"/>
    <s v=" International Movies"/>
    <m/>
    <x v="0"/>
    <x v="23"/>
    <d v="2019-12-01T00:00:00"/>
    <x v="9"/>
    <s v="This documentary examines the influence of Hong Kong's martial arts cinema on filmmaking from the Shaw Brothers to modern-day Hollywood blockbusters."/>
  </r>
  <r>
    <x v="1857"/>
    <x v="0"/>
    <x v="1857"/>
    <x v="1553"/>
    <s v="Jimmy Shergill, Sargun Mehta, Neeru Bajwa, Bhavkhandan Singh Rakhra, Arkie Kandola, Nina Rehill, Rajiv Thakur, Harjap Singh Bhangal, Balinder Johal, Carolyn Bridget Kennedy, Sonia Dhillon, Jimmy Sheirgill"/>
    <x v="3"/>
    <s v="December 1, 2019"/>
    <x v="6"/>
    <s v="TV-14"/>
    <x v="55"/>
    <x v="1"/>
    <s v=" International Movies"/>
    <s v=" Romantic Movies"/>
    <x v="1"/>
    <x v="6"/>
    <d v="2019-12-01T00:00:00"/>
    <x v="9"/>
    <s v="An Indian man in Canada marries a local citizen to legalize his immigration status. The only problem? His girlfriend isn't thrilled about his new wife."/>
  </r>
  <r>
    <x v="1858"/>
    <x v="0"/>
    <x v="1858"/>
    <x v="1554"/>
    <s v="Harrdy Sandhu, Poppy Jabbal, Rameet Kaur, B.N. Sharma, Navneet Nishan, Gurpreet Guggi, Anjum Batra, Ranjan Sehgal"/>
    <x v="1"/>
    <s v="December 1, 2019"/>
    <x v="6"/>
    <s v="TV-14"/>
    <x v="111"/>
    <x v="3"/>
    <s v=" Dramas"/>
    <s v=" International Movies"/>
    <x v="1"/>
    <x v="6"/>
    <d v="2019-12-01T00:00:00"/>
    <x v="9"/>
    <s v="A Punjabi man attempts to build a life in London in hopes of impressing his girlfriendâ€™s mother, who insists her daughter marry a man outside of India."/>
  </r>
  <r>
    <x v="1859"/>
    <x v="0"/>
    <x v="1859"/>
    <x v="1555"/>
    <s v="Ammy Virk, Sargun Mehta, Guggu Gill, Tania, Harby Sangha, Hardeep Gill, Sukhdev Barnala, Satwant Kaur, Baljinder Kaur, Jashanjeet Gosha"/>
    <x v="3"/>
    <s v="December 1, 2019"/>
    <x v="22"/>
    <s v="TV-PG"/>
    <x v="97"/>
    <x v="1"/>
    <s v=" International Movies"/>
    <s v=" Romantic Movies"/>
    <x v="0"/>
    <x v="22"/>
    <d v="2019-12-01T00:00:00"/>
    <x v="9"/>
    <s v="A young villager moves to Chandigarh and falls for his bubbly neighbor, but their love story is affected by several heartbreaking twists of fate."/>
  </r>
  <r>
    <x v="1860"/>
    <x v="0"/>
    <x v="1860"/>
    <x v="1556"/>
    <s v="Krissiri Sukhsvasti, Atchareeya Potipipittanakorn, Thaneth Warakulnukroh, Hattaya Wongkrachang, Somlek Sakdikul, Marinda Halpin, Gulsara Panyam, Kongkid Visessiri"/>
    <x v="25"/>
    <s v="December 1, 2019"/>
    <x v="23"/>
    <s v="TV-14"/>
    <x v="6"/>
    <x v="8"/>
    <s v=" Dramas"/>
    <s v=" International Movies"/>
    <x v="0"/>
    <x v="23"/>
    <d v="2019-12-01T00:00:00"/>
    <x v="9"/>
    <s v="This biopic follows pro golfer Ariya Jutanugarn's journey to the LPGA tour, from child prodigy to her number-one ranking in the world."/>
  </r>
  <r>
    <x v="1861"/>
    <x v="0"/>
    <x v="1861"/>
    <x v="1557"/>
    <s v="Harish Verma, Jass Bajwa, Rajiv Thakur, Ihana Dhillon, Yograj Singh, Karamjit Anmol, Anita Devgan, Vrajesh Hirjee, Rana Jung Bahadur, Hobby Dhaliwal"/>
    <x v="3"/>
    <s v="December 1, 2019"/>
    <x v="6"/>
    <s v="TV-14"/>
    <x v="59"/>
    <x v="3"/>
    <s v=" Dramas"/>
    <s v=" International Movies"/>
    <x v="1"/>
    <x v="6"/>
    <d v="2019-12-01T00:00:00"/>
    <x v="9"/>
    <s v="A get-rich-quick scheme goes awry when a group of friends stumbles onto a dangerous conspiracy and wind up getting mistaken for the bad guys."/>
  </r>
  <r>
    <x v="1862"/>
    <x v="0"/>
    <x v="1862"/>
    <x v="1558"/>
    <s v="Nekfeu"/>
    <x v="9"/>
    <s v="December 1, 2019"/>
    <x v="23"/>
    <s v="TV-MA"/>
    <x v="21"/>
    <x v="0"/>
    <s v=" International Movies"/>
    <s v=" Music &amp; Musicals"/>
    <x v="0"/>
    <x v="23"/>
    <d v="2019-12-01T00:00:00"/>
    <x v="9"/>
    <s v="Navigating creative pressures and personal upsets, French rapperÂ Nekfeu sets out on a global quest for musical inspiration in this documentary."/>
  </r>
  <r>
    <x v="1863"/>
    <x v="0"/>
    <x v="1863"/>
    <x v="1559"/>
    <s v="Emilian Oprea, Mihai Constantin, Andreea Vasile, Dan Condurache, Liviu Pintileasa, Mihai Smarandache, Alin Florea, Lucretia Mandric"/>
    <x v="33"/>
    <s v="December 1, 2019"/>
    <x v="25"/>
    <s v="TV-MA"/>
    <x v="76"/>
    <x v="1"/>
    <s v=" International Movies"/>
    <s v=" Thrillers"/>
    <x v="1"/>
    <x v="25"/>
    <d v="2019-12-01T00:00:00"/>
    <x v="9"/>
    <s v="A young prosecutor is assigned a career-making case involving a colleague but soon starts to question the motivations behind the charges."/>
  </r>
  <r>
    <x v="1864"/>
    <x v="0"/>
    <x v="1864"/>
    <x v="595"/>
    <s v="Christian Morales"/>
    <x v="48"/>
    <s v="November 30, 2019"/>
    <x v="23"/>
    <s v="TV-G"/>
    <x v="145"/>
    <x v="0"/>
    <s v=" International Movies"/>
    <m/>
    <x v="0"/>
    <x v="23"/>
    <d v="2019-11-30T00:00:00"/>
    <x v="10"/>
    <s v="From Sierra de las Minas to Esquipulas, explore Guatemala's cultural and geological wealth, including ancient Mayan cities and other natural wonders."/>
  </r>
  <r>
    <x v="1865"/>
    <x v="0"/>
    <x v="1865"/>
    <x v="1560"/>
    <s v="Sonam Kapoor, Dulquer Salmaan, Sanjay Kapoor, Sikander Kher, Angad Bedi, Koel Purie, Pooja Bhamrah, Manu Rishi Chadha"/>
    <x v="3"/>
    <s v="November 30, 2019"/>
    <x v="23"/>
    <s v="TV-14"/>
    <x v="55"/>
    <x v="3"/>
    <s v=" Dramas"/>
    <s v=" International Movies"/>
    <x v="0"/>
    <x v="23"/>
    <d v="2019-11-30T00:00:00"/>
    <x v="10"/>
    <s v="A goofy copywriter unwittingly convinces the Indian cricket team that sheâ€™s their lucky mascot, to the dismay of their superstition-shunning captain."/>
  </r>
  <r>
    <x v="1866"/>
    <x v="0"/>
    <x v="1866"/>
    <x v="1561"/>
    <s v="Mama Sane, Amadou Mbow, Ibrahima Traore, Nicole Sougou, Amina Kane, Mariama Gassama, Coumba Dieng, Ibrahima Mbaye, Diankou Sembene"/>
    <x v="9"/>
    <s v="November 29, 2019"/>
    <x v="23"/>
    <s v="TV-14"/>
    <x v="8"/>
    <x v="1"/>
    <s v=" Independent Movies"/>
    <s v=" International Movies"/>
    <x v="0"/>
    <x v="23"/>
    <d v="2019-11-29T00:00:00"/>
    <x v="10"/>
    <s v="Arranged to marry a rich man, young Ada is crushed when her true love goes missing at sea during a migration attempt â€“ until a miracle reunites them."/>
  </r>
  <r>
    <x v="1867"/>
    <x v="0"/>
    <x v="1867"/>
    <x v="1081"/>
    <s v="Ramsey Nouah, Chigul, Sola Sobowale, Ireti Doyle, Ben Touitou, Francis Onwochei, Ememobong Nkana, Emem Inwang, Patrick Onyeke"/>
    <x v="7"/>
    <s v="November 29, 2019"/>
    <x v="22"/>
    <s v="TV-MA"/>
    <x v="53"/>
    <x v="3"/>
    <s v=" International Movies"/>
    <s v=" Thrillers"/>
    <x v="0"/>
    <x v="22"/>
    <d v="2019-11-29T00:00:00"/>
    <x v="10"/>
    <s v="Nollywood star Ramsey Nouah learns that someone is impersonating him and breaks out of a mental institution to expose the imposter."/>
  </r>
  <r>
    <x v="1868"/>
    <x v="0"/>
    <x v="1868"/>
    <x v="1562"/>
    <s v="Hakim Faris, Victoire Du Bois, Patrick d'AssumÃ§ao, Dev Patel, Alia Shawkat, George Wendt"/>
    <x v="9"/>
    <s v="November 29, 2019"/>
    <x v="23"/>
    <s v="TV-MA"/>
    <x v="72"/>
    <x v="1"/>
    <s v=" Independent Movies"/>
    <s v=" International Movies"/>
    <x v="0"/>
    <x v="23"/>
    <d v="2019-11-29T00:00:00"/>
    <x v="10"/>
    <s v="Romance, mystery and adventure intertwine as a young man falls in love and a severed hand scours Paris for its owner in this mesmerizing animated film."/>
  </r>
  <r>
    <x v="1869"/>
    <x v="0"/>
    <x v="1869"/>
    <x v="1563"/>
    <s v="Thabo Rametsi, Thabo Malema, Welile Nzuza, Jafta Mamabolo, Louw Venter, Pearl Thusi"/>
    <x v="5"/>
    <s v="November 29, 2019"/>
    <x v="32"/>
    <s v="TV-MA"/>
    <x v="53"/>
    <x v="1"/>
    <s v=" International Movies"/>
    <m/>
    <x v="1"/>
    <x v="32"/>
    <d v="2019-11-29T00:00:00"/>
    <x v="10"/>
    <s v="The life and times of iconic South African liberation fighter Solomon Mahlangu, who battled the forces of apartheid, come into focus."/>
  </r>
  <r>
    <x v="1870"/>
    <x v="0"/>
    <x v="1870"/>
    <x v="1564"/>
    <s v="Baaj Adebule, Ebiye Victor, Meg Otanwa, Bisola Aiyeola, Mawuli Gavor, Zack Orji, Segilola Ogidan"/>
    <x v="7"/>
    <s v="November 29, 2019"/>
    <x v="22"/>
    <s v="TV-MA"/>
    <x v="49"/>
    <x v="3"/>
    <s v=" Independent Movies"/>
    <s v=" International Movies"/>
    <x v="0"/>
    <x v="22"/>
    <d v="2019-11-29T00:00:00"/>
    <x v="10"/>
    <s v="After an expensive night out, two flatmates get tangled in an overnight misadventure to recover their rent money to pay their dead landlord's daughter."/>
  </r>
  <r>
    <x v="1871"/>
    <x v="0"/>
    <x v="1871"/>
    <x v="1565"/>
    <s v="Ramsey Nouah, Christine Allado, Ayo Makun, Emmanuel Edunjobi, Thenjiwe Moseley, Miguel A. NÃºÃ±ez Jr., Bucci Franklin"/>
    <x v="7"/>
    <s v="November 29, 2019"/>
    <x v="6"/>
    <s v="TV-MA"/>
    <x v="3"/>
    <x v="6"/>
    <s v=" Comedies"/>
    <s v=" International Movies"/>
    <x v="1"/>
    <x v="6"/>
    <d v="2019-11-29T00:00:00"/>
    <x v="10"/>
    <s v="Nursing a broken heart, an IT specialist moves to London to audition for a reality TV show that unexpectedly turns into a real-life cartel drama."/>
  </r>
  <r>
    <x v="1872"/>
    <x v="0"/>
    <x v="1872"/>
    <x v="1078"/>
    <s v="Sambasa Nzeribe, Segun Arinze, Tokunbo Idowu, Femi Adebayo"/>
    <x v="7"/>
    <s v="November 29, 2019"/>
    <x v="22"/>
    <s v="TV-14"/>
    <x v="20"/>
    <x v="1"/>
    <s v=" International Movies"/>
    <s v=" Thrillers"/>
    <x v="0"/>
    <x v="22"/>
    <d v="2019-11-29T00:00:00"/>
    <x v="10"/>
    <s v="When a colonel uncovers controversial intel about the government, he makes a shocking discovery and must decide whether to reveal it or risk his life."/>
  </r>
  <r>
    <x v="1873"/>
    <x v="0"/>
    <x v="1873"/>
    <x v="800"/>
    <s v="Romany Malco, Sonequa Martin-Green, Darlene Love, Deon Cole, La La Anthony, Deysha Nelson, Amarr M. Wooten, Selena-Marie Alphonse, Andrea-Marie Alphonse"/>
    <x v="0"/>
    <s v="November 28, 2019"/>
    <x v="23"/>
    <s v="TV-PG"/>
    <x v="32"/>
    <x v="8"/>
    <s v=" Dramas"/>
    <m/>
    <x v="0"/>
    <x v="23"/>
    <d v="2019-11-28T00:00:00"/>
    <x v="10"/>
    <s v="A widowed radio DJ and his four spoiled kids need to tighten their belts and pull together when their life of luxury turns lean just before Christmas."/>
  </r>
  <r>
    <x v="1874"/>
    <x v="0"/>
    <x v="1874"/>
    <x v="1566"/>
    <s v="Daniel Craig, Liev Schreiber, Jamie Bell, Alexa Davalos, Allan Corduner, Mark Feuerstein, Tomas Arana, Jodhi May, Kate Fahy, Iddo Goldberg, George MacKay, Iben Hjejle, Martin Hancock, Jacek Koman, Ravil Isyanov"/>
    <x v="0"/>
    <s v="November 27, 2019"/>
    <x v="17"/>
    <s v="R"/>
    <x v="97"/>
    <x v="6"/>
    <s v=" Dramas"/>
    <m/>
    <x v="1"/>
    <x v="17"/>
    <d v="2019-11-27T00:00:00"/>
    <x v="10"/>
    <s v="In this action-packed drama based on an extraordinary true story, four brothers protect more than 1,000 Jewish refugees during World War II."/>
  </r>
  <r>
    <x v="1875"/>
    <x v="0"/>
    <x v="1875"/>
    <x v="1567"/>
    <s v="Rakesh Varre, Gargeyi, Vamsi raj Nekkanti, D P Ghani, K Prasanna"/>
    <x v="3"/>
    <s v="November 27, 2019"/>
    <x v="23"/>
    <s v="TV-14"/>
    <x v="111"/>
    <x v="3"/>
    <s v=" International Movies"/>
    <s v=" Romantic Movies"/>
    <x v="0"/>
    <x v="23"/>
    <d v="2019-11-27T00:00:00"/>
    <x v="10"/>
    <s v="When caste differences throw a wrench into their otherwise blossoming relationship, a couple must somehow convince the girlâ€™s father to let them marry."/>
  </r>
  <r>
    <x v="1876"/>
    <x v="0"/>
    <x v="1876"/>
    <x v="1568"/>
    <s v="Violet Nelson, Elle-MÃ¡ijÃ¡ Tailfeathers, Charlie Hannah, Barbara Eve Harris, Sonny Surowiec, Jay Cardinal Villeneuve, Tony Massil, Aidan Dee, James Angus Cowan, Anthony Bolognese"/>
    <x v="12"/>
    <s v="November 27, 2019"/>
    <x v="23"/>
    <s v="TV-MA"/>
    <x v="8"/>
    <x v="1"/>
    <s v=" Independent Movies"/>
    <m/>
    <x v="0"/>
    <x v="23"/>
    <d v="2019-11-27T00:00:00"/>
    <x v="10"/>
    <s v="After a traumatic event, two Indigenous women in Vancouver are brought together and form a deep bond despite leading different lives."/>
  </r>
  <r>
    <x v="1877"/>
    <x v="0"/>
    <x v="1877"/>
    <x v="629"/>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x v="23"/>
    <s v="R"/>
    <x v="166"/>
    <x v="1"/>
    <m/>
    <m/>
    <x v="0"/>
    <x v="23"/>
    <d v="2019-11-27T00:00:00"/>
    <x v="10"/>
    <s v="Hit man Frank Sheeran looks back at the secrets he kept as a loyal member of the Bufalino crime family in this acclaimed film from Martin Scorsese."/>
  </r>
  <r>
    <x v="1878"/>
    <x v="0"/>
    <x v="1878"/>
    <x v="1252"/>
    <s v="Mike Birbiglia"/>
    <x v="0"/>
    <s v="November 26, 2019"/>
    <x v="23"/>
    <s v="TV-MA"/>
    <x v="45"/>
    <x v="12"/>
    <m/>
    <m/>
    <x v="0"/>
    <x v="23"/>
    <d v="2019-11-26T00:00:00"/>
    <x v="10"/>
    <s v="Comedian Mike Birbiglia hits Broadway with a hilarious yet profound one-man show that recounts his emotional and physical journey to parenthood."/>
  </r>
  <r>
    <x v="1879"/>
    <x v="0"/>
    <x v="1879"/>
    <x v="1047"/>
    <s v="Elyse Maloway, Vincent Tong, Erin Mathews, Andrea Libman, Alessandro Juliani, Nicole Anthony, Diana Kaarina, Ian James Corlett, Britt McKillip, Kathleen Barr, Gigi Saul Guerrero, Brian Drummond"/>
    <x v="0"/>
    <s v="November 26, 2019"/>
    <x v="23"/>
    <s v="TV-Y"/>
    <x v="107"/>
    <x v="8"/>
    <m/>
    <m/>
    <x v="0"/>
    <x v="23"/>
    <d v="2019-11-26T00:00:00"/>
    <x v="10"/>
    <s v="It's Christmas Eve in Pitchfork Pines, and the Super Monsters are joining forces to deck the halls, find Santa's missing reindeer and save the holiday!"/>
  </r>
  <r>
    <x v="1880"/>
    <x v="0"/>
    <x v="1880"/>
    <x v="1569"/>
    <s v="Rajeev Khandelwal, Samiksha Singh, S.M. Zaheer, Vikram Gokhale, Meenakshi Sethi, Atul Kulkarni, Abhimanyu Singh, Aniruddha Dave"/>
    <x v="3"/>
    <s v="November 25, 2019"/>
    <x v="23"/>
    <s v="TV-14"/>
    <x v="35"/>
    <x v="6"/>
    <s v=" Dramas"/>
    <s v=" International Movies"/>
    <x v="0"/>
    <x v="23"/>
    <d v="2019-11-25T00:00:00"/>
    <x v="10"/>
    <s v="Aspiring to fulfill his fatherâ€™s dream and become a civil services officer, a young man loses his way upon becoming entangled with a criminal lynchpin."/>
  </r>
  <r>
    <x v="1881"/>
    <x v="0"/>
    <x v="1881"/>
    <x v="1570"/>
    <m/>
    <x v="8"/>
    <s v="November 25, 2019"/>
    <x v="23"/>
    <s v="TV-MA"/>
    <x v="67"/>
    <x v="0"/>
    <s v=" International Movies"/>
    <m/>
    <x v="0"/>
    <x v="23"/>
    <d v="2019-11-25T00:00:00"/>
    <x v="10"/>
    <s v="Featuring extensive interviews, this documentary takes a critical look at the gender inequality in Spain as the feminist movement aims to shift reality."/>
  </r>
  <r>
    <x v="1882"/>
    <x v="0"/>
    <x v="1882"/>
    <x v="325"/>
    <s v="Nikolaj Coster-Waldau, Omari Hardwick, Lake Bell, Jon Bernthal, Emory Cohen, Jeffrey Donovan, Evan Jones, Benjamin Bratt, Holt McCallany"/>
    <x v="0"/>
    <s v="November 24, 2019"/>
    <x v="6"/>
    <s v="R"/>
    <x v="36"/>
    <x v="1"/>
    <s v=" Thrillers"/>
    <m/>
    <x v="1"/>
    <x v="6"/>
    <d v="2019-11-24T00:00:00"/>
    <x v="10"/>
    <s v="Trying to go straight, a once-successful businessman fresh out of prison is forced to orchestrate a brazen crime or risk his family."/>
  </r>
  <r>
    <x v="1883"/>
    <x v="0"/>
    <x v="1883"/>
    <x v="1571"/>
    <s v="MHD, Darren Muselet, AÃ¯ssa MaÃ¯ga, Jalil Lespert, Youssouf Gueye, Hiam Abbass, Lisette Malidor"/>
    <x v="9"/>
    <s v="November 22, 2019"/>
    <x v="23"/>
    <s v="TV-MA"/>
    <x v="7"/>
    <x v="1"/>
    <s v=" Independent Movies"/>
    <s v=" International Movies"/>
    <x v="0"/>
    <x v="23"/>
    <d v="2019-11-22T00:00:00"/>
    <x v="10"/>
    <s v="Thrust from a violent home into a brutal custody center, a teenager learns to navigate a tough new reality and forge unlikely alliances to survive."/>
  </r>
  <r>
    <x v="1884"/>
    <x v="0"/>
    <x v="1884"/>
    <x v="1525"/>
    <s v="Mai Fuchigami, Ai Kayano, Mami Ozaki, Ikumi Nakagami, Yuka Iguchi, Misato Fukuen, Mikako Takahashi, Kana Ueda, Mika Kikuchi, Maya Yoshioka"/>
    <x v="6"/>
    <s v="November 22, 2019"/>
    <x v="25"/>
    <s v="TV-MA"/>
    <x v="36"/>
    <x v="6"/>
    <s v=" Anime Features"/>
    <s v=" International Movies"/>
    <x v="1"/>
    <x v="25"/>
    <d v="2019-11-22T00:00:00"/>
    <x v="10"/>
    <s v="The girls of ÅŒarai High must face off against a formidable university team in a fierce tank battle to once again avoid closure of their school."/>
  </r>
  <r>
    <x v="1885"/>
    <x v="0"/>
    <x v="1885"/>
    <x v="1446"/>
    <s v="Carroll Shelby"/>
    <x v="0"/>
    <s v="November 22, 2019"/>
    <x v="23"/>
    <s v="TV-MA"/>
    <x v="30"/>
    <x v="0"/>
    <s v=" Sports Movies"/>
    <m/>
    <x v="0"/>
    <x v="23"/>
    <d v="2019-11-22T00:00:00"/>
    <x v="10"/>
    <s v="Featuring interviews and vintage footage, this documentary traces American icon Carroll Shelby's life of reinvention from farmer to racer to entrepreneur."/>
  </r>
  <r>
    <x v="1886"/>
    <x v="0"/>
    <x v="1886"/>
    <x v="1572"/>
    <s v="Vanessa Hudgens, Josh Whitehouse, Emmanuelle Chriqui, Harry Jarvis, Mimi Gianopulos, Ella Kenion, Jean-Michel Le Gal, Arnold Pinnock"/>
    <x v="0"/>
    <s v="November 21, 2019"/>
    <x v="23"/>
    <s v="TV-14"/>
    <x v="20"/>
    <x v="8"/>
    <s v=" Comedies"/>
    <s v=" Romantic Movies"/>
    <x v="0"/>
    <x v="23"/>
    <d v="2019-11-21T00:00:00"/>
    <x v="10"/>
    <s v="Medieval magic sends a 14th-century knight to modern-day Ohio, where he falls for a high school science teacher who's disillusioned by love."/>
  </r>
  <r>
    <x v="1887"/>
    <x v="0"/>
    <x v="1887"/>
    <x v="1573"/>
    <s v="Bikram Choudhury"/>
    <x v="0"/>
    <s v="November 20, 2019"/>
    <x v="23"/>
    <s v="TV-MA"/>
    <x v="45"/>
    <x v="0"/>
    <m/>
    <m/>
    <x v="0"/>
    <x v="23"/>
    <d v="2019-11-20T00:00:00"/>
    <x v="10"/>
    <s v="This documentary charts the rise and fall of hot yoga founder Bikram Choudhury as his global empire is born and disturbing revelations come to light."/>
  </r>
  <r>
    <x v="1888"/>
    <x v="0"/>
    <x v="1888"/>
    <x v="1574"/>
    <s v="Anand Deverakonda, Shivatmika Rajasekhar, Kannada Kishore"/>
    <x v="3"/>
    <s v="November 20, 2019"/>
    <x v="23"/>
    <s v="TV-14"/>
    <x v="111"/>
    <x v="1"/>
    <s v=" International Movies"/>
    <s v=" Romantic Movies"/>
    <x v="0"/>
    <x v="23"/>
    <d v="2019-11-20T00:00:00"/>
    <x v="10"/>
    <s v="A village landlord's daughter and an educated commoner must decide if their budding forbidden love is worth resisting a repressive social hierarchy."/>
  </r>
  <r>
    <x v="1889"/>
    <x v="0"/>
    <x v="1889"/>
    <x v="1575"/>
    <s v="Lorena RamÃ­rez"/>
    <x v="17"/>
    <s v="November 20, 2019"/>
    <x v="23"/>
    <s v="TV-G"/>
    <x v="119"/>
    <x v="0"/>
    <s v=" International Movies"/>
    <s v=" Sports Movies"/>
    <x v="0"/>
    <x v="23"/>
    <d v="2019-11-20T00:00:00"/>
    <x v="10"/>
    <s v="Lorena RamÃ­rez of Mexico's RarÃ¡muri community lives a pastoral life â€“ except when she straps on her sandals to compete as an ultramarathon runner."/>
  </r>
  <r>
    <x v="1890"/>
    <x v="0"/>
    <x v="1890"/>
    <x v="1576"/>
    <s v="Jhansi, Priyadarshi Pullikonda, Ananya Nagalla"/>
    <x v="3"/>
    <s v="November 20, 2019"/>
    <x v="23"/>
    <s v="TV-14"/>
    <x v="75"/>
    <x v="1"/>
    <s v=" Independent Movies"/>
    <s v=" International Movies"/>
    <x v="0"/>
    <x v="23"/>
    <d v="2019-11-20T00:00:00"/>
    <x v="10"/>
    <s v="A self-trained engineer risks debt, love and reputation in his quest to improve the grueling work conditions of his mother and her weaving community."/>
  </r>
  <r>
    <x v="1891"/>
    <x v="0"/>
    <x v="1891"/>
    <x v="1577"/>
    <s v="Iliza Shlesinger"/>
    <x v="0"/>
    <s v="November 19, 2019"/>
    <x v="23"/>
    <s v="TV-MA"/>
    <x v="87"/>
    <x v="12"/>
    <m/>
    <m/>
    <x v="0"/>
    <x v="23"/>
    <d v="2019-11-19T00:00:00"/>
    <x v="10"/>
    <s v="Here comes the bride, and she's got plenty to say. Newlywed Iliza Shlesinger dissects wedding traditions as she mines her nuptials for laughs."/>
  </r>
  <r>
    <x v="1892"/>
    <x v="0"/>
    <x v="1892"/>
    <x v="1578"/>
    <m/>
    <x v="63"/>
    <s v="November 16, 2019"/>
    <x v="23"/>
    <s v="TV-MA"/>
    <x v="20"/>
    <x v="6"/>
    <s v=" Comedies"/>
    <s v=" International Movies"/>
    <x v="0"/>
    <x v="23"/>
    <d v="2019-11-16T00:00:00"/>
    <x v="10"/>
    <s v="Decades after a nuclear war, survivors on the moon revisit Earth to locate a potential power source â€“ and find shape-shifting reptiles instead."/>
  </r>
  <r>
    <x v="1893"/>
    <x v="0"/>
    <x v="1893"/>
    <x v="1579"/>
    <s v="Jeff Dunham"/>
    <x v="0"/>
    <s v="November 16, 2019"/>
    <x v="28"/>
    <s v="TV-MA"/>
    <x v="79"/>
    <x v="12"/>
    <m/>
    <m/>
    <x v="1"/>
    <x v="28"/>
    <d v="2019-11-16T00:00:00"/>
    <x v="10"/>
    <s v="America's most beloved ventriloquist hits the road, bringing along all of his most popular pals, including Achmed, Peanut and Walter."/>
  </r>
  <r>
    <x v="1894"/>
    <x v="0"/>
    <x v="1894"/>
    <x v="628"/>
    <s v="Carey Mulligan, Helena Bonham Carter, Brendan Gleeson, Anne-Marie Duff, Ben Whishaw, Romola Garai, Meryl Streep, Finbar Lynch, Natalie Press, Samuel West, Geoff Bell, Amanda Lawrence, Shelley Longworth"/>
    <x v="1"/>
    <s v="November 16, 2019"/>
    <x v="25"/>
    <s v="PG-13"/>
    <x v="53"/>
    <x v="1"/>
    <s v=" International Movies"/>
    <m/>
    <x v="1"/>
    <x v="25"/>
    <d v="2019-11-16T00:00:00"/>
    <x v="10"/>
    <s v="At the beginning of the 20th century, circumstances drive a young, idealistic suffragette to find radical approaches to fighting male oppression."/>
  </r>
  <r>
    <x v="1895"/>
    <x v="0"/>
    <x v="1895"/>
    <x v="1580"/>
    <s v="Ignacia Allamand, Daryl Sabara, NicolÃ¡s MartÃ­nez, Lorenza Izzo, Ariel Levy, Magda Apanowicz, Sky Ferreira, Kirby Bliss Blanton, Aaron Burns, RamÃ³n Llao, Richard Burgi"/>
    <x v="0"/>
    <s v="November 16, 2019"/>
    <x v="5"/>
    <s v="R"/>
    <x v="43"/>
    <x v="4"/>
    <s v=" Independent Movies"/>
    <m/>
    <x v="1"/>
    <x v="5"/>
    <d v="2019-11-16T00:00:00"/>
    <x v="10"/>
    <s v="Determined to save an Amazon tribe being squeezed by logging, a group of students finds nothing but trouble when their plane crashes in the jungle."/>
  </r>
  <r>
    <x v="1896"/>
    <x v="0"/>
    <x v="1896"/>
    <x v="1581"/>
    <s v="Alicia Vikander, Riley Keough, Naoki Kobayashi, Jack Huston, Kiki Sukezane, Yoshiko Sakuma, Ken Yamamura, Kazuhiro Muroyama, Akiko Iwase, Crystal Kay"/>
    <x v="1"/>
    <s v="November 15, 2019"/>
    <x v="23"/>
    <s v="R"/>
    <x v="53"/>
    <x v="1"/>
    <s v=" Romantic Movies"/>
    <m/>
    <x v="0"/>
    <x v="23"/>
    <d v="2019-11-15T00:00:00"/>
    <x v="10"/>
    <s v="In 1980s Tokyo, an enigmatic expat is suspected of killing her friend, who's gone missing in the wake of their love triangle with a local photographer."/>
  </r>
  <r>
    <x v="1897"/>
    <x v="0"/>
    <x v="1897"/>
    <x v="1582"/>
    <s v="Wade Davis, Martin von Hildebrand"/>
    <x v="16"/>
    <s v="November 15, 2019"/>
    <x v="23"/>
    <s v="TV-14"/>
    <x v="83"/>
    <x v="0"/>
    <s v=" International Movies"/>
    <m/>
    <x v="0"/>
    <x v="23"/>
    <d v="2019-11-15T00:00:00"/>
    <x v="10"/>
    <s v="In the most remote areas of the Amazon jungle, a writer and his anthropologist friend meet communities who have resisted change for centuries."/>
  </r>
  <r>
    <x v="1898"/>
    <x v="0"/>
    <x v="1898"/>
    <x v="1583"/>
    <s v="Pilar Pascual, JosÃ© Gimenez Zapiola, Renata Toscano, Santiago Saez, Carmela Barsamian, Paulo SÃ¡nchez Lima, Daniel Rosado, Laura Azcurra, GastÃ³n Ricaud, Florencia BenÃ­tez, Majo Cardozo"/>
    <x v="11"/>
    <s v="November 15, 2019"/>
    <x v="23"/>
    <s v="TV-PG"/>
    <x v="95"/>
    <x v="8"/>
    <s v=" Music &amp; Musicals"/>
    <m/>
    <x v="0"/>
    <x v="23"/>
    <d v="2019-11-15T00:00:00"/>
    <x v="10"/>
    <s v="MÃ­a's vacation with her dad is disrupted by the surprise arrival of Lupe, Mercedes, Juanma and Ãlvaro as their school drama moves lakeside."/>
  </r>
  <r>
    <x v="1899"/>
    <x v="0"/>
    <x v="1899"/>
    <x v="1584"/>
    <s v="Adithya Menon, Kartikeya Gummakonda, Anagha LK"/>
    <x v="3"/>
    <s v="November 15, 2019"/>
    <x v="23"/>
    <s v="TV-MA"/>
    <x v="29"/>
    <x v="6"/>
    <s v=" Dramas"/>
    <s v=" International Movies"/>
    <x v="0"/>
    <x v="23"/>
    <d v="2019-11-15T00:00:00"/>
    <x v="10"/>
    <s v="A pampered but kind-hearted average joe ditches his romancing and peacekeeping ways when heâ€™s framed for a murder he didnâ€™t commit."/>
  </r>
  <r>
    <x v="1900"/>
    <x v="0"/>
    <x v="1900"/>
    <x v="1585"/>
    <s v="Ali Fazal, Shriya Pilgaonkar, Jim Sarbh, Barkha Singh, Badrul Islam, Sunil Kumar"/>
    <x v="3"/>
    <s v="November 15, 2019"/>
    <x v="23"/>
    <s v="TV-14"/>
    <x v="44"/>
    <x v="3"/>
    <s v=" Independent Movies"/>
    <s v=" International Movies"/>
    <x v="0"/>
    <x v="23"/>
    <d v="2019-11-15T00:00:00"/>
    <x v="10"/>
    <s v="A world-weary manâ€™s self-imposed home confinement becomes a comedy of errors with the simultaneous arrivals of a peculiar package and a curious journalist."/>
  </r>
  <r>
    <x v="1901"/>
    <x v="0"/>
    <x v="1901"/>
    <x v="1586"/>
    <s v="Aki Toyosaki, Yoko Hikasa, Satomi Sato, Minako Kotobuki, Ayana Taketatsu, Asami Sanada, Madoka Yonezawa, Chika Fujito, Yoriko Nagata"/>
    <x v="6"/>
    <s v="November 15, 2019"/>
    <x v="16"/>
    <s v="TV-PG"/>
    <x v="49"/>
    <x v="27"/>
    <s v=" Music &amp; Musicals"/>
    <m/>
    <x v="1"/>
    <x v="16"/>
    <d v="2019-11-15T00:00:00"/>
    <x v="10"/>
    <s v="The seniors in Sakuragaoka High School's music club live out the graduation trip of their dreams when they celebrate by performing in London."/>
  </r>
  <r>
    <x v="1902"/>
    <x v="0"/>
    <x v="1902"/>
    <x v="1587"/>
    <s v="Jason Schwartzman, J.K. Simmons, Rashida Jones, Will Sasso, Neda Margrethe Labba, Sergio Pablos, Norm Macdonald, Joan Cusack"/>
    <x v="8"/>
    <s v="November 15, 2019"/>
    <x v="23"/>
    <s v="PG"/>
    <x v="12"/>
    <x v="8"/>
    <s v=" Comedies"/>
    <m/>
    <x v="0"/>
    <x v="23"/>
    <d v="2019-11-15T00:00:00"/>
    <x v="10"/>
    <s v="A selfish postman and a reclusive toymaker form an unlikely friendship, delivering joy to a cold, dark town that desperately needs it."/>
  </r>
  <r>
    <x v="1903"/>
    <x v="0"/>
    <x v="1903"/>
    <x v="1588"/>
    <s v="Naseeruddin Shah"/>
    <x v="3"/>
    <s v="November 15, 2019"/>
    <x v="22"/>
    <s v="TV-14"/>
    <x v="83"/>
    <x v="0"/>
    <s v=" International Movies"/>
    <m/>
    <x v="0"/>
    <x v="22"/>
    <d v="2019-11-15T00:00:00"/>
    <x v="10"/>
    <s v="A trio of filmmakers treks across India to explore the correlation between vanishing rivers, massive energy projects and renewable energy sources."/>
  </r>
  <r>
    <x v="1904"/>
    <x v="0"/>
    <x v="1904"/>
    <x v="1589"/>
    <s v="Miyu Irino, Kana Hanazawa, Fumi Hirano, Takeshi Maeda, Yuka Terasaki, Takanori Hoshino, Suguru Inoue, Megumi Han, Mikako Komatsu, Yuki Hayashi"/>
    <x v="6"/>
    <s v="November 15, 2019"/>
    <x v="5"/>
    <s v="TV-14"/>
    <x v="117"/>
    <x v="27"/>
    <s v=" International Movies"/>
    <s v=" Romantic Movies"/>
    <x v="1"/>
    <x v="5"/>
    <d v="2019-11-15T00:00:00"/>
    <x v="10"/>
    <s v="When a lonely teenager skips his morning classes to sit in a lovely garden, he meets a mysterious older woman who shares his feelings of alienation."/>
  </r>
  <r>
    <x v="1905"/>
    <x v="0"/>
    <x v="1905"/>
    <x v="1590"/>
    <s v="Fadily Camara"/>
    <x v="9"/>
    <s v="November 14, 2019"/>
    <x v="23"/>
    <s v="TV-MA"/>
    <x v="125"/>
    <x v="12"/>
    <m/>
    <m/>
    <x v="0"/>
    <x v="23"/>
    <d v="2019-11-14T00:00:00"/>
    <x v="10"/>
    <s v="Irrepressible French comedian Fadily Camara weaves jokes, vivid characters and physical comedy into a lively stand-up show at La Cigale in Paris."/>
  </r>
  <r>
    <x v="1906"/>
    <x v="0"/>
    <x v="1906"/>
    <x v="1591"/>
    <s v="Jeff Garlin"/>
    <x v="0"/>
    <s v="November 12, 2019"/>
    <x v="23"/>
    <s v="TV-MA"/>
    <x v="63"/>
    <x v="12"/>
    <m/>
    <m/>
    <x v="0"/>
    <x v="23"/>
    <d v="2019-11-12T00:00:00"/>
    <x v="10"/>
    <s v="Comedian Jeff Garlin (unintentionally) celebrates his 37th year of stand-up and shares his learnings on love, loss, success and food addiction."/>
  </r>
  <r>
    <x v="1907"/>
    <x v="0"/>
    <x v="1907"/>
    <x v="733"/>
    <s v="Colin Firth, Julianne Moore, Nicholas Hoult, Ginnifer Goodwin, Matthew Goode, Paul Butler, Ryan Simpkins, Teddy Sears, Paulette Lamori, Jon Kortajarena"/>
    <x v="0"/>
    <s v="November 11, 2019"/>
    <x v="18"/>
    <s v="R"/>
    <x v="18"/>
    <x v="1"/>
    <s v=" Independent Movies"/>
    <s v=" LGBTQ Movies"/>
    <x v="1"/>
    <x v="18"/>
    <d v="2019-11-11T00:00:00"/>
    <x v="10"/>
    <s v="This stream-of-consciousness drama centers on a day in the life of a gay college professor who's reeling from his longtime lover's recent death."/>
  </r>
  <r>
    <x v="1908"/>
    <x v="0"/>
    <x v="1908"/>
    <x v="1592"/>
    <m/>
    <x v="0"/>
    <s v="November 11, 2019"/>
    <x v="23"/>
    <s v="TV-MA"/>
    <x v="17"/>
    <x v="0"/>
    <m/>
    <m/>
    <x v="0"/>
    <x v="23"/>
    <d v="2019-11-11T00:00:00"/>
    <x v="10"/>
    <s v="Traumatized by combat, newly returned war veterans find solace in service dogs that guide them back to a fulfilling civilian life."/>
  </r>
  <r>
    <x v="1909"/>
    <x v="0"/>
    <x v="1909"/>
    <x v="1593"/>
    <s v="Isabela Moner, Shameik Moore, Kiernan Shipka, Odeya Rush, Liv Hewson, Mitchell Hope, Jacob Batalon, Joan Cusack, Matthew Noszka, Anna Akana, Miles Robbins, D'Arcy Carden, Mason Gooding, Andrea De Oliveira, Victor Rivers"/>
    <x v="0"/>
    <s v="November 8, 2019"/>
    <x v="23"/>
    <s v="PG-13"/>
    <x v="20"/>
    <x v="3"/>
    <s v=" Dramas"/>
    <s v=" LGBTQ Movies"/>
    <x v="0"/>
    <x v="23"/>
    <d v="2019-11-08T00:00:00"/>
    <x v="10"/>
    <s v="A snowstorm hits a small town on a cold Christmas Eve, affecting the friendships, love lives and futures of several high school seniors."/>
  </r>
  <r>
    <x v="1910"/>
    <x v="0"/>
    <x v="1910"/>
    <x v="1594"/>
    <s v="Sami Bouajila, Tewfik Jallab, MÃ©lanie Doutey, Hugo Becker, Kool Shen, Hubert KoundÃ©, Seth Gueko, Sonia Couling, Chalad Na Songkhla, Flore Bonaventura, Nessbeal, Dorian N'Goumou dit Dosseh, Hache-P"/>
    <x v="9"/>
    <s v="November 8, 2019"/>
    <x v="23"/>
    <s v="TV-MA"/>
    <x v="32"/>
    <x v="6"/>
    <s v=" Dramas"/>
    <s v=" International Movies"/>
    <x v="0"/>
    <x v="23"/>
    <d v="2019-11-08T00:00:00"/>
    <x v="10"/>
    <s v="Mehdi gets out of prison, planning to settle old scores. But first, he must reconnect with his gang, now living in an idyllic beach resort in Thailand."/>
  </r>
  <r>
    <x v="1911"/>
    <x v="0"/>
    <x v="1911"/>
    <x v="1595"/>
    <s v="Roger Narayan, Shraddha Srinath, Dileep Raj, Krishna Hebbale, Ram Manjjonaath, Chethan Dsouza"/>
    <x v="3"/>
    <s v="November 7, 2019"/>
    <x v="32"/>
    <s v="TV-14"/>
    <x v="36"/>
    <x v="15"/>
    <s v=" Thrillers"/>
    <m/>
    <x v="1"/>
    <x v="32"/>
    <d v="2019-11-07T00:00:00"/>
    <x v="10"/>
    <s v="A reporter must hunt for the truth behind a strange murder after she crosses paths with a young cop and becomes the investigation's prime suspect."/>
  </r>
  <r>
    <x v="1912"/>
    <x v="0"/>
    <x v="1912"/>
    <x v="1596"/>
    <s v="Wendell Pierce, Karen Kaia Livers, Dominique McClellan, Braelyn Kelly, Emyri Crutchfield, Cynthia Capers, Erika Woods"/>
    <x v="0"/>
    <s v="November 6, 2019"/>
    <x v="23"/>
    <s v="TV-MA"/>
    <x v="87"/>
    <x v="1"/>
    <m/>
    <m/>
    <x v="0"/>
    <x v="23"/>
    <d v="2019-11-06T00:00:00"/>
    <x v="10"/>
    <s v="A small-town Louisiana minister and one of his parishioners cope with grief, alcoholism and a crisis of faith in this dramatic character study."/>
  </r>
  <r>
    <x v="1913"/>
    <x v="0"/>
    <x v="1913"/>
    <x v="1597"/>
    <s v="Deng Chao, Sun Li, Ryan Cheng, Wang Qianyuan, Hu Jun, Wang Jingchun, Guan Xiaotong, Leo Wu"/>
    <x v="4"/>
    <s v="November 6, 2019"/>
    <x v="22"/>
    <s v="TV-14"/>
    <x v="11"/>
    <x v="6"/>
    <s v=" Dramas"/>
    <s v=" International Movies"/>
    <x v="0"/>
    <x v="22"/>
    <d v="2019-11-06T00:00:00"/>
    <x v="10"/>
    <s v="As three kingdoms struggle for control of a walled city, a figure with a rare power spins a web of intrigue that entangles a king's court."/>
  </r>
  <r>
    <x v="1914"/>
    <x v="0"/>
    <x v="1914"/>
    <x v="1248"/>
    <s v="Luccas Neto, Gi Alparone, JÃ©ssica Diehl, Roni Fischer, Karol Alves, JoÃ£o Pessanha"/>
    <x v="20"/>
    <s v="November 5, 2019"/>
    <x v="23"/>
    <s v="TV-G"/>
    <x v="67"/>
    <x v="8"/>
    <s v=" Comedies"/>
    <s v=" Music &amp; Musicals"/>
    <x v="0"/>
    <x v="23"/>
    <d v="2019-11-05T00:00:00"/>
    <x v="10"/>
    <s v="Luccas and Gi are heading to a world famous gymkhana camp. Only problem: so are their bullies... A fun musical that will get you in a vacation mood."/>
  </r>
  <r>
    <x v="1915"/>
    <x v="0"/>
    <x v="1915"/>
    <x v="1598"/>
    <s v="Seth Meyers"/>
    <x v="0"/>
    <s v="November 5, 2019"/>
    <x v="23"/>
    <s v="TV-MA"/>
    <x v="138"/>
    <x v="12"/>
    <m/>
    <m/>
    <x v="0"/>
    <x v="23"/>
    <d v="2019-11-05T00:00:00"/>
    <x v="10"/>
    <s v="SNL alumnus and subversive master of late-night TV Seth Meyers comes out from behind the desk to share some lighthearted stories from his own life."/>
  </r>
  <r>
    <x v="1916"/>
    <x v="0"/>
    <x v="1916"/>
    <x v="1599"/>
    <s v="Aidan Gillen, Melora Walters, Tyler Ross, Jessica Sula, Lesley Fera, Tracy Letts, Debra Winger"/>
    <x v="0"/>
    <s v="November 5, 2019"/>
    <x v="6"/>
    <s v="R"/>
    <x v="12"/>
    <x v="3"/>
    <s v=" Dramas"/>
    <s v=" Independent Movies"/>
    <x v="1"/>
    <x v="6"/>
    <d v="2019-11-05T00:00:00"/>
    <x v="10"/>
    <s v="On the verge of divorce, a middle-aged couple, each involved in a serious affair, rethink their marriage and the meaning of love and fidelity."/>
  </r>
  <r>
    <x v="1917"/>
    <x v="0"/>
    <x v="1917"/>
    <x v="1600"/>
    <s v="Kim Go-eun, Jung Hae-in, Park Hae-joon, Kim Guk-hee, Jung Eugene, Choi Jun-young, Yoo Yeol, Nam Mun-cheol"/>
    <x v="30"/>
    <s v="November 5, 2019"/>
    <x v="23"/>
    <s v="TV-MA"/>
    <x v="78"/>
    <x v="1"/>
    <s v=" International Movies"/>
    <s v=" Romantic Movies"/>
    <x v="0"/>
    <x v="23"/>
    <d v="2019-11-05T00:00:00"/>
    <x v="10"/>
    <s v="A student and a reticent teen first meet at a bakery in the 1990s and try to find each other through the years, as fate keeps pulling them apart."/>
  </r>
  <r>
    <x v="1918"/>
    <x v="0"/>
    <x v="1918"/>
    <x v="800"/>
    <s v="Michael Jai White, Vince Swann, Barry Bostwick, Laila Odom, Gary Owen, Affion Crockett, Steven Lee Johnson, Lindsay Lamb, Zac Zedalis, Cj Sykes"/>
    <x v="0"/>
    <s v="November 5, 2019"/>
    <x v="23"/>
    <s v="R"/>
    <x v="22"/>
    <x v="3"/>
    <m/>
    <m/>
    <x v="0"/>
    <x v="23"/>
    <d v="2019-11-05T00:00:00"/>
    <x v="10"/>
    <s v="When a beloved secret agent falls deep into a coma, his bumbling brother must defend their community from a divisive political threat."/>
  </r>
  <r>
    <x v="1919"/>
    <x v="0"/>
    <x v="1919"/>
    <x v="1601"/>
    <s v="Joshua Fields Millburn, Ryan Nicodemus"/>
    <x v="0"/>
    <s v="November 4, 2019"/>
    <x v="32"/>
    <s v="TV-14"/>
    <x v="87"/>
    <x v="0"/>
    <m/>
    <m/>
    <x v="1"/>
    <x v="32"/>
    <d v="2019-11-04T00:00:00"/>
    <x v="10"/>
    <s v="People dedicated to rejecting the American ideal that things bring happiness are interviewed in this documentary showing the virtues of less is more."/>
  </r>
  <r>
    <x v="1920"/>
    <x v="0"/>
    <x v="1920"/>
    <x v="1602"/>
    <s v="Parthiban"/>
    <x v="3"/>
    <s v="November 4, 2019"/>
    <x v="23"/>
    <s v="TV-MA"/>
    <x v="6"/>
    <x v="1"/>
    <s v=" International Movies"/>
    <s v=" Thrillers"/>
    <x v="0"/>
    <x v="23"/>
    <d v="2019-11-04T00:00:00"/>
    <x v="10"/>
    <s v="Taken into custody, a murder suspect's theatrical explanations of his peculiar modus operandi unearth truths far beyond the crime heâ€™s accused of."/>
  </r>
  <r>
    <x v="1921"/>
    <x v="0"/>
    <x v="1921"/>
    <x v="1044"/>
    <s v="Drake Bell, Daniella Monet, David Lewis, Susanne Blakeslee, Daran Norris, Scott Baio, Devon Weigel, Ella Anderson, Carter Hastings"/>
    <x v="0"/>
    <s v="November 2, 2019"/>
    <x v="28"/>
    <s v="TV-Y7"/>
    <x v="74"/>
    <x v="8"/>
    <s v=" Comedies"/>
    <m/>
    <x v="1"/>
    <x v="28"/>
    <d v="2019-11-02T00:00:00"/>
    <x v="10"/>
    <s v="In this live-action adventure, the gang heads to Hawaii, where Timmy learns the source of all fairy magic is in dangerous hands."/>
  </r>
  <r>
    <x v="1922"/>
    <x v="0"/>
    <x v="1922"/>
    <x v="1044"/>
    <s v="Kendall Schmidt, James Maslow, Carlos PenaVega, Logan Henderson, Ciara Bravo, Challen Cates, Tanya Chisholm, Stephen Kramer Glickman, Trevor Devall, Christopher Shyer"/>
    <x v="0"/>
    <s v="November 2, 2019"/>
    <x v="11"/>
    <s v="TV-PG"/>
    <x v="74"/>
    <x v="8"/>
    <s v=" Comedies"/>
    <s v=" Music &amp; Musicals"/>
    <x v="1"/>
    <x v="11"/>
    <d v="2019-11-02T00:00:00"/>
    <x v="10"/>
    <s v="Big Time Rush heads to London for their first world tour, but when the boys' bags are switched, they get mixed up in a mission to save the world."/>
  </r>
  <r>
    <x v="1923"/>
    <x v="0"/>
    <x v="1923"/>
    <x v="1603"/>
    <s v="Casey Simpson, Breanna Yde, Klarke Pipkin, Angel Luis Rivera Jr., Russell Roberts, Ty Consiglio, Hayley Scherpenisse, Patti Allan, Katey Hoffman"/>
    <x v="0"/>
    <s v="November 2, 2019"/>
    <x v="6"/>
    <s v="TV-Y"/>
    <x v="66"/>
    <x v="8"/>
    <m/>
    <m/>
    <x v="1"/>
    <x v="6"/>
    <d v="2019-11-02T00:00:00"/>
    <x v="10"/>
    <s v="An eccentric game designer builds a library full of traps and tricks for a group of kids who score the chance to navigate his elaborate scavenger hunt."/>
  </r>
  <r>
    <x v="1924"/>
    <x v="0"/>
    <x v="1924"/>
    <x v="1604"/>
    <s v="Mason Vale Cotton, Benjamin Flores Jr., Francesca Smith, Alfred Molina, Dan Castellaneta, Tress MacNeille, Craig Bartlett, Carlos Alazraqui"/>
    <x v="0"/>
    <s v="November 2, 2019"/>
    <x v="6"/>
    <s v="TV-PG"/>
    <x v="72"/>
    <x v="8"/>
    <s v=" Comedies"/>
    <m/>
    <x v="1"/>
    <x v="6"/>
    <d v="2019-11-02T00:00:00"/>
    <x v="10"/>
    <s v="When Arnold and his crew win a trip to San Lorenzo, their adventure in the wild forces them to take the same risky path as Arnold's missing parents."/>
  </r>
  <r>
    <x v="1925"/>
    <x v="0"/>
    <x v="1925"/>
    <x v="1605"/>
    <s v="Ciara Bravo, Jacob Bertrand, Elena Kampouris, Jack Griffo, Donavon Stinson, Keegan Connor Tracy, Jay Brazeau"/>
    <x v="0"/>
    <s v="November 2, 2019"/>
    <x v="5"/>
    <s v="TV-Y"/>
    <x v="66"/>
    <x v="8"/>
    <s v=" Comedies"/>
    <m/>
    <x v="1"/>
    <x v="5"/>
    <d v="2019-11-02T00:00:00"/>
    <x v="10"/>
    <s v="After a century-old curse of bad luck, a determined teen embarks on a journey to break her familyâ€™s generational misfortune."/>
  </r>
  <r>
    <x v="1926"/>
    <x v="0"/>
    <x v="1926"/>
    <x v="1606"/>
    <s v="Isabela Moner, Jet Jurgensmeyer, Colin Critchley, Kirk Fogg, Dee Bradley Baker"/>
    <x v="0"/>
    <s v="November 2, 2019"/>
    <x v="32"/>
    <s v="TV-PG"/>
    <x v="74"/>
    <x v="8"/>
    <m/>
    <m/>
    <x v="1"/>
    <x v="32"/>
    <d v="2019-11-02T00:00:00"/>
    <x v="10"/>
    <s v="A trio of siblings gets trapped in a secret temple, where they must navigate a risky obstacle course to make it out. Inspired by the â€˜90s game show."/>
  </r>
  <r>
    <x v="1927"/>
    <x v="0"/>
    <x v="1927"/>
    <x v="115"/>
    <s v="Rahart Adams, Brec Bassinger, Tiera Skovbye, Larissa Albuquerque, Sarah Grey, Drew Tanner, Pauline Egan, Alex Zahara, Samuel Patrick Chu"/>
    <x v="0"/>
    <s v="November 2, 2019"/>
    <x v="25"/>
    <s v="TV-PG"/>
    <x v="74"/>
    <x v="8"/>
    <s v=" Comedies"/>
    <m/>
    <x v="1"/>
    <x v="25"/>
    <d v="2019-11-02T00:00:00"/>
    <x v="10"/>
    <s v="When a shy teen transfers to a new school, he elects to mix things up by playing along with the rumor that he's a vampire."/>
  </r>
  <r>
    <x v="1928"/>
    <x v="0"/>
    <x v="1928"/>
    <x v="1607"/>
    <s v="Victoria Justice, Chase Ellison, Anna Galvin, Matt Winston, Jillian Marie, Valerie Tian, Kerry James, Andrea Brooks, Christie Laing, Cainan Wiebe, Brooke Shields, Brooke D'Orsay, Steven Grayhm"/>
    <x v="0"/>
    <s v="November 2, 2019"/>
    <x v="4"/>
    <s v="TV-Y"/>
    <x v="45"/>
    <x v="8"/>
    <s v=" Comedies"/>
    <m/>
    <x v="1"/>
    <x v="4"/>
    <d v="2019-11-02T00:00:00"/>
    <x v="10"/>
    <s v="When high school girl-geek Jordan becomes a werewolf after moving to Romania, she must elude her own brother, who sets out to slay her."/>
  </r>
  <r>
    <x v="1929"/>
    <x v="0"/>
    <x v="1929"/>
    <x v="1608"/>
    <s v="Garrett Ryan, Adam Hochstetter, Haley Tju, Brianne Tju, Jenna Ortega, Aaron Eisenberg, Celestial, Richard Balin"/>
    <x v="0"/>
    <s v="November 2, 2019"/>
    <x v="25"/>
    <s v="TV-Y"/>
    <x v="177"/>
    <x v="8"/>
    <s v=" Comedies"/>
    <m/>
    <x v="1"/>
    <x v="25"/>
    <d v="2019-11-02T00:00:00"/>
    <x v="10"/>
    <s v="After the school principal gets pranked, a curious crew of preteen super sleuths tests their detective skills to solve an underwater ruse."/>
  </r>
  <r>
    <x v="1930"/>
    <x v="0"/>
    <x v="1930"/>
    <x v="1609"/>
    <s v="Carmen Machi, PepÃ³n Nieto, Kiti MÃ¡nver, Jon Kortajarena, Jimmy Castro, Ricardo Nkosi, Montse Pla, Malcolm TreviÃ±o-SittÃ©, Pepa Charro, Esperanza Elipe, Mariana Cordero, Txema Blasco"/>
    <x v="8"/>
    <s v="November 1, 2019"/>
    <x v="23"/>
    <s v="TV-MA"/>
    <x v="32"/>
    <x v="3"/>
    <s v=" International Movies"/>
    <m/>
    <x v="0"/>
    <x v="23"/>
    <d v="2019-11-01T00:00:00"/>
    <x v="10"/>
    <s v="The residents of an isolated town look to revive their home's identity when a group of foreigners unexpectedly arrive, bringing culture shock with them."/>
  </r>
  <r>
    <x v="1931"/>
    <x v="0"/>
    <x v="1931"/>
    <x v="1610"/>
    <s v="Kerry Washington, Steven Pasquale, Jeremy Jordan, Eugene Lee"/>
    <x v="0"/>
    <s v="November 1, 2019"/>
    <x v="23"/>
    <s v="TV-MA"/>
    <x v="0"/>
    <x v="1"/>
    <m/>
    <m/>
    <x v="0"/>
    <x v="23"/>
    <d v="2019-11-01T00:00:00"/>
    <x v="10"/>
    <s v="Time passes and tension mounts in a Florida police station as an estranged interracial couple awaits news of their missing teenage son."/>
  </r>
  <r>
    <x v="1932"/>
    <x v="0"/>
    <x v="1932"/>
    <x v="1611"/>
    <s v="Sierra McCormick, Brighton Sharbino, Bo Derek, Shelley Long, Christopher Rich, JoeDon Rooney, Tiffany Fallon, Paula Trickey, Christian Kane"/>
    <x v="0"/>
    <s v="November 1, 2019"/>
    <x v="6"/>
    <s v="TV-PG"/>
    <x v="51"/>
    <x v="1"/>
    <m/>
    <m/>
    <x v="1"/>
    <x v="6"/>
    <d v="2019-11-01T00:00:00"/>
    <x v="10"/>
    <s v="Two girls realize they're both visiting grandparents theyâ€™ve never met and decide to switch places to see how the other half lives."/>
  </r>
  <r>
    <x v="1933"/>
    <x v="0"/>
    <x v="1933"/>
    <x v="1612"/>
    <s v="Julian Ovenden, Gemma Whelan, Joely Richardson, Michael Landes, Sally Phillips, Patricia Hodge, Ronni Ancona, James Fox, Sophie Simnett, Jade Ma"/>
    <x v="1"/>
    <s v="November 1, 2019"/>
    <x v="22"/>
    <s v="TV-MA"/>
    <x v="43"/>
    <x v="3"/>
    <m/>
    <m/>
    <x v="0"/>
    <x v="22"/>
    <d v="2019-11-01T00:00:00"/>
    <x v="10"/>
    <s v="With Christmas just around the corner, sisters Miranda and Lyla bring their families to their childhood home, where rivalries don't take a holiday."/>
  </r>
  <r>
    <x v="1934"/>
    <x v="0"/>
    <x v="1934"/>
    <x v="1329"/>
    <s v="Jacqueline Fernandez, Sushant Singh Rajput, Boman Irani, Pankaj Tripathi, Vikramjeet Virk, Sapna Pabbi, Vibha Chhibber, Kaustubh Kumar"/>
    <x v="3"/>
    <s v="November 1, 2019"/>
    <x v="23"/>
    <s v="TV-14"/>
    <x v="30"/>
    <x v="6"/>
    <s v=" International Movies"/>
    <m/>
    <x v="0"/>
    <x v="23"/>
    <d v="2019-11-01T00:00:00"/>
    <x v="10"/>
    <s v="A notorious thief allies with a street racer for a grand heist involving an elaborate game of deceit with authorities, who have their own dirty secrets."/>
  </r>
  <r>
    <x v="1935"/>
    <x v="0"/>
    <x v="1935"/>
    <x v="1613"/>
    <m/>
    <x v="0"/>
    <s v="November 1, 2019"/>
    <x v="23"/>
    <s v="TV-MA"/>
    <x v="177"/>
    <x v="0"/>
    <m/>
    <m/>
    <x v="0"/>
    <x v="23"/>
    <d v="2019-11-01T00:00:00"/>
    <x v="10"/>
    <s v="In this documentary, survivors recall the catastrophic 2018 Camp Fire, which razed the town of Paradise and became Californiaâ€™s deadliest wildfire."/>
  </r>
  <r>
    <x v="1936"/>
    <x v="0"/>
    <x v="1936"/>
    <x v="219"/>
    <s v="Rob Lowe, Kristin Davis, Fezile Mpela, John Owen Lowe, Colin Moss"/>
    <x v="0"/>
    <s v="November 1, 2019"/>
    <x v="23"/>
    <s v="TV-PG"/>
    <x v="45"/>
    <x v="8"/>
    <s v=" Dramas"/>
    <s v=" Romantic Movies"/>
    <x v="0"/>
    <x v="23"/>
    <d v="2019-11-01T00:00:00"/>
    <x v="10"/>
    <s v="When her husband abruptly ends their marriage, empty nester Kate embarks on a solo second honeymoon in Africa, finding purpose â€“ and potential romance."/>
  </r>
  <r>
    <x v="1937"/>
    <x v="0"/>
    <x v="1937"/>
    <x v="1614"/>
    <s v="Katlyn Carlson, Brian Muller, Teya Patt, Pamela Chabora"/>
    <x v="0"/>
    <s v="November 1, 2019"/>
    <x v="22"/>
    <s v="PG"/>
    <x v="26"/>
    <x v="8"/>
    <s v=" Comedies"/>
    <s v=" Romantic Movies"/>
    <x v="0"/>
    <x v="22"/>
    <d v="2019-11-01T00:00:00"/>
    <x v="10"/>
    <s v="Home for the holidays, a broke puppeteer knows thereâ€™s treasure buried somewhere under her town. To find it, all she has to do is die â€“ almost."/>
  </r>
  <r>
    <x v="1938"/>
    <x v="0"/>
    <x v="1938"/>
    <x v="1615"/>
    <s v="Barry Bostwick, Jennifer Stone, Devon Werkheiser, McKayla Witt, Joshua Cody, Hank Stone"/>
    <x v="0"/>
    <s v="November 1, 2019"/>
    <x v="23"/>
    <s v="TV-PG"/>
    <x v="13"/>
    <x v="8"/>
    <s v=" Comedies"/>
    <s v=" Romantic Movies"/>
    <x v="0"/>
    <x v="23"/>
    <d v="2019-11-01T00:00:00"/>
    <x v="10"/>
    <s v="Fleeing the family business and an arranged marriage, Santaâ€™s daughter chooses a magical adventure of her own: College."/>
  </r>
  <r>
    <x v="1939"/>
    <x v="0"/>
    <x v="1939"/>
    <x v="1616"/>
    <s v="TimothÃ©e Chalamet, Joel Edgerton, Robert Pattinson, Ben Mendelsohn, Sean Harris, Tom Glynn-Carney, Lily-Rose Depp, Thomasin McKenzie"/>
    <x v="1"/>
    <s v="November 1, 2019"/>
    <x v="23"/>
    <s v="R"/>
    <x v="70"/>
    <x v="1"/>
    <m/>
    <m/>
    <x v="0"/>
    <x v="23"/>
    <d v="2019-11-01T00:00:00"/>
    <x v="10"/>
    <s v="Wayward Prince Hal must turn from carouser to warrior king as he faces hostilities from inside and outside the castle walls in the battle for England."/>
  </r>
  <r>
    <x v="1940"/>
    <x v="0"/>
    <x v="1940"/>
    <x v="1617"/>
    <s v="Elio Germano, Michela Cescon, Elena Cotta, Silvia D'Amico, Vincent Scarito"/>
    <x v="14"/>
    <s v="November 1, 2019"/>
    <x v="23"/>
    <s v="TV-MA"/>
    <x v="53"/>
    <x v="1"/>
    <s v=" International Movies"/>
    <m/>
    <x v="0"/>
    <x v="23"/>
    <d v="2019-11-01T00:00:00"/>
    <x v="10"/>
    <s v="A gravity-defying boy raised in seclusion matures into an extraordinary man â€“ and an international celebrity â€“ who longs for human connection."/>
  </r>
  <r>
    <x v="1941"/>
    <x v="0"/>
    <x v="1941"/>
    <x v="1618"/>
    <m/>
    <x v="17"/>
    <s v="November 1, 2019"/>
    <x v="19"/>
    <s v="TV-MA"/>
    <x v="7"/>
    <x v="0"/>
    <s v=" International Movies"/>
    <m/>
    <x v="1"/>
    <x v="19"/>
    <d v="2019-11-01T00:00:00"/>
    <x v="10"/>
    <s v="While carrying out prison sentences, five notorious thieves in Mexico City share their principles, preferred methods and respect for the craft."/>
  </r>
  <r>
    <x v="1942"/>
    <x v="0"/>
    <x v="1942"/>
    <x v="1619"/>
    <s v="Sergio Acosta, JesÃºs BÃ¡ez, Ãngel Mosqueda, Rodrigo Guardiola, LeÃ³n Larregui"/>
    <x v="17"/>
    <s v="November 1, 2019"/>
    <x v="32"/>
    <s v="TV-MA"/>
    <x v="48"/>
    <x v="0"/>
    <s v=" International Movies"/>
    <s v=" Music &amp; Musicals"/>
    <x v="1"/>
    <x v="32"/>
    <d v="2019-11-01T00:00:00"/>
    <x v="10"/>
    <s v="This introspective rockumentary follows the career triumphs and intimate moments of legendary Mexican band ZoÃ© as they embark on a global tour."/>
  </r>
  <r>
    <x v="1943"/>
    <x v="0"/>
    <x v="1943"/>
    <x v="1620"/>
    <s v="Grego Rossello"/>
    <x v="11"/>
    <s v="October 31, 2019"/>
    <x v="23"/>
    <s v="TV-MA"/>
    <x v="96"/>
    <x v="12"/>
    <m/>
    <m/>
    <x v="0"/>
    <x v="23"/>
    <d v="2019-10-31T00:00:00"/>
    <x v="11"/>
    <s v="Argentine comedian Grego Rossello takes the stage in Buenos Aires to share his takes on modern stardom, airline dining, brotherly love and more."/>
  </r>
  <r>
    <x v="1944"/>
    <x v="1"/>
    <x v="1944"/>
    <x v="1621"/>
    <s v="Alyssa Chia, Mavis Fan, Joseph Chang, Wang Po-chieh, Jeremiah Zhang, Chou Min-fu, Greg Hsu, Kuo Tze-cheng, Shen Hai-jung, Lu Yi-long"/>
    <x v="21"/>
    <s v="October 31, 2019"/>
    <x v="23"/>
    <s v="TV-MA"/>
    <x v="54"/>
    <x v="10"/>
    <s v=" International TV Shows"/>
    <s v=" TV Action &amp; Adventure"/>
    <x v="0"/>
    <x v="23"/>
    <d v="2019-10-31T00:00:00"/>
    <x v="11"/>
    <s v="Two nefarious schemes taking place 10 years apart entangle a dauntless triad member, who must break out of prison to rescue a loved one."/>
  </r>
  <r>
    <x v="1945"/>
    <x v="1"/>
    <x v="1945"/>
    <x v="1622"/>
    <s v="Taecyeon, Kim So-hyun, Kwon Yul, Kim Sang-ho, Kang Ki-young, Lee Da-wit, Kim Min-sang, Yun Seo-hyun"/>
    <x v="30"/>
    <s v="October 30, 2019"/>
    <x v="32"/>
    <s v="TV-14"/>
    <x v="54"/>
    <x v="11"/>
    <s v=" Korean TV Shows"/>
    <s v=" Romantic TV Shows"/>
    <x v="1"/>
    <x v="32"/>
    <d v="2019-10-30T00:00:00"/>
    <x v="11"/>
    <s v="A college student with psychic abilities takes in an amnesiac ghost as his roommate â€“ who ends up helping him hunt down spooky spirits."/>
  </r>
  <r>
    <x v="1946"/>
    <x v="0"/>
    <x v="1946"/>
    <x v="1623"/>
    <s v="Madhampatti Rangaraj, Shweta Tripathi, Vela Ramamoorthy, Ankur Vikal, G. Marimuthu, Sunny Charles"/>
    <x v="3"/>
    <s v="October 30, 2019"/>
    <x v="23"/>
    <s v="TV-MA"/>
    <x v="76"/>
    <x v="1"/>
    <s v=" International Movies"/>
    <s v=" Romantic Movies"/>
    <x v="0"/>
    <x v="23"/>
    <d v="2019-10-30T00:00:00"/>
    <x v="11"/>
    <s v="In the early 1990s, the love between a cassette shop owner and a traveling circus performer challenges caste barriers and disapproving parents."/>
  </r>
  <r>
    <x v="1947"/>
    <x v="0"/>
    <x v="1947"/>
    <x v="778"/>
    <s v="Arsenio Hall"/>
    <x v="0"/>
    <s v="October 29, 2019"/>
    <x v="23"/>
    <s v="TV-MA"/>
    <x v="139"/>
    <x v="12"/>
    <m/>
    <m/>
    <x v="0"/>
    <x v="23"/>
    <d v="2019-10-29T00:00:00"/>
    <x v="11"/>
    <s v="In his first stand-up special, Arsenio Hall discusses getting older, the changing times and culture, social issues and even bothersome baby toes."/>
  </r>
  <r>
    <x v="1948"/>
    <x v="0"/>
    <x v="1948"/>
    <x v="1618"/>
    <m/>
    <x v="17"/>
    <s v="October 28, 2019"/>
    <x v="23"/>
    <s v="TV-PG"/>
    <x v="119"/>
    <x v="0"/>
    <s v=" International Movies"/>
    <m/>
    <x v="0"/>
    <x v="23"/>
    <d v="2019-10-28T00:00:00"/>
    <x v="11"/>
    <s v="This documentary captures the joy and heartbreak of families separated by the U.S.-Mexico border sharing a short but bittersweet reunion in 2018."/>
  </r>
  <r>
    <x v="1949"/>
    <x v="0"/>
    <x v="1949"/>
    <x v="1624"/>
    <s v="Hiyori Kon"/>
    <x v="1"/>
    <s v="October 28, 2019"/>
    <x v="22"/>
    <s v="TV-G"/>
    <x v="137"/>
    <x v="0"/>
    <s v=" International Movies"/>
    <s v=" Sports Movies"/>
    <x v="0"/>
    <x v="22"/>
    <d v="2019-10-28T00:00:00"/>
    <x v="11"/>
    <s v="In an ancient sport traditionally reserved for men, 20-year-old female sumo prodigy Hiyori attempts to revolutionize Japanâ€™s national pastime."/>
  </r>
  <r>
    <x v="1950"/>
    <x v="0"/>
    <x v="1950"/>
    <x v="424"/>
    <s v="Nehir ErdoÄŸan, Tardu Flordun, Ä°lker Kaleli, Serkan Keskin, Esra Bezen Bilgin, AytaÃ§ UÅŸun, Cem Ã–zeren, Caner ArÃ§kan"/>
    <x v="40"/>
    <s v="October 25, 2019"/>
    <x v="28"/>
    <s v="TV-MA"/>
    <x v="8"/>
    <x v="1"/>
    <s v=" International Movies"/>
    <s v=" Thrillers"/>
    <x v="1"/>
    <x v="28"/>
    <d v="2019-10-25T00:00:00"/>
    <x v="11"/>
    <s v="Secrets bubble to the surface after a sensual encounter and an unforeseen crime entangle two friends and a woman caught between them."/>
  </r>
  <r>
    <x v="1951"/>
    <x v="0"/>
    <x v="1951"/>
    <x v="1625"/>
    <s v="Eddie Murphy, Wesley Snipes, Keegan-Michael Key, Mike Epps, Craig Robinson, Tituss Burgess, Da'Vine Joy Randolph, Kodi Smit-McPhee"/>
    <x v="0"/>
    <s v="October 25, 2019"/>
    <x v="23"/>
    <s v="R"/>
    <x v="33"/>
    <x v="3"/>
    <s v=" Dramas"/>
    <m/>
    <x v="0"/>
    <x v="23"/>
    <d v="2019-10-25T00:00:00"/>
    <x v="11"/>
    <s v="In 1970s LA, struggling comedian Rudy Ray Moore hits it big with his raunchy alter ego, Dolemite, then risks it all to take his act to the big screen."/>
  </r>
  <r>
    <x v="1952"/>
    <x v="0"/>
    <x v="1952"/>
    <x v="1626"/>
    <m/>
    <x v="0"/>
    <s v="October 25, 2019"/>
    <x v="23"/>
    <s v="TV-MA"/>
    <x v="4"/>
    <x v="0"/>
    <m/>
    <m/>
    <x v="0"/>
    <x v="23"/>
    <d v="2019-10-25T00:00:00"/>
    <x v="11"/>
    <s v="The extraordinary life of beloved acting teacher and theatre producer Wynn Handman is recalled in this portrait of a provocative, innovative artist."/>
  </r>
  <r>
    <x v="1953"/>
    <x v="0"/>
    <x v="1953"/>
    <x v="1627"/>
    <s v="Carmen Ejogo, Theo Rossi, Emma Greenwell, Apollonia Pratt, Debrianna Mansini, Bruce Davis"/>
    <x v="0"/>
    <s v="October 25, 2019"/>
    <x v="23"/>
    <s v="TV-MA"/>
    <x v="45"/>
    <x v="4"/>
    <s v=" Independent Movies"/>
    <s v=" Thrillers"/>
    <x v="0"/>
    <x v="23"/>
    <d v="2019-10-25T00:00:00"/>
    <x v="11"/>
    <s v="After a mysterious woman saves her daughter from a deadly snakebite, a single mother must repay the debt by killing a stranger before sundown."/>
  </r>
  <r>
    <x v="1954"/>
    <x v="0"/>
    <x v="1954"/>
    <x v="1628"/>
    <s v="Inge Maux, NoÃ©mie Schmidt, Joel Basman, Sunnyi Melles, Udo Samel, Rachel Braunschweig, Oriana Schrage, Meytal Gal"/>
    <x v="19"/>
    <s v="October 25, 2019"/>
    <x v="22"/>
    <s v="TV-MA"/>
    <x v="32"/>
    <x v="3"/>
    <s v=" Dramas"/>
    <s v=" International Movies"/>
    <x v="0"/>
    <x v="22"/>
    <d v="2019-10-25T00:00:00"/>
    <x v="11"/>
    <s v="Pressured to marry a nice Orthodox Jewish woman, Motti is thrown for a loop when he falls for classmate Laura, who his mother will never approve of."/>
  </r>
  <r>
    <x v="1955"/>
    <x v="0"/>
    <x v="1955"/>
    <x v="1629"/>
    <s v="Jakob Dylan, Ringo Starr, Michelle Phillips, Stephen Stills, Regina Spektor, Beck, Eric Clapton, Tom Petty, Jackson Browne, Norah Jones"/>
    <x v="0"/>
    <s v="October 24, 2019"/>
    <x v="23"/>
    <s v="PG-13"/>
    <x v="41"/>
    <x v="0"/>
    <s v=" Music &amp; Musicals"/>
    <m/>
    <x v="0"/>
    <x v="23"/>
    <d v="2019-10-24T00:00:00"/>
    <x v="11"/>
    <s v="An affectionate documentary looks back at the mid-1960s, when Hollywoodâ€™s Laurel Canyon was a creative nexus for young, innovative musicians."/>
  </r>
  <r>
    <x v="1956"/>
    <x v="0"/>
    <x v="1956"/>
    <x v="1630"/>
    <s v="Nur Fazura, Remy Ishak, Hisyam Hamid, Shenty Feliziana, Nam Ron, Tony Eusoff, Wan Hanafi Su"/>
    <x v="53"/>
    <s v="October 24, 2019"/>
    <x v="23"/>
    <s v="TV-14"/>
    <x v="26"/>
    <x v="4"/>
    <s v=" International Movies"/>
    <m/>
    <x v="0"/>
    <x v="23"/>
    <d v="2019-10-24T00:00:00"/>
    <x v="11"/>
    <s v="A wedding in a Malaysian village leaves out one guest: a scorned vampire ghost bent on settling a secret score with the groom and anyone in her way."/>
  </r>
  <r>
    <x v="1957"/>
    <x v="0"/>
    <x v="1957"/>
    <x v="1631"/>
    <s v="Stephen Fry"/>
    <x v="0"/>
    <s v="October 23, 2019"/>
    <x v="23"/>
    <s v="TV-PG"/>
    <x v="112"/>
    <x v="0"/>
    <m/>
    <m/>
    <x v="0"/>
    <x v="23"/>
    <d v="2019-10-23T00:00:00"/>
    <x v="11"/>
    <s v="From ruffling their majestic feathers to nailing im-peck-able courtship routines, birds in paradise flaunt their best moves in hopes of landing a mate."/>
  </r>
  <r>
    <x v="1958"/>
    <x v="0"/>
    <x v="1958"/>
    <x v="1632"/>
    <s v="Zhang Jin, Dave Bautista, Michelle Yeoh, Tony Jaa, Liu Yan, Kevin Cheng, Chrissie Chow, Xing Yu"/>
    <x v="13"/>
    <s v="October 23, 2019"/>
    <x v="22"/>
    <s v="TV-14"/>
    <x v="34"/>
    <x v="6"/>
    <s v=" International Movies"/>
    <m/>
    <x v="0"/>
    <x v="22"/>
    <d v="2019-10-23T00:00:00"/>
    <x v="11"/>
    <s v="In this spin-off, a martial arts expert once defeated by Ip Man is forced to abandon his reclusive lifestyle to combat a rising Chinese triad."/>
  </r>
  <r>
    <x v="1959"/>
    <x v="0"/>
    <x v="1959"/>
    <x v="1633"/>
    <s v="Jenny Slate"/>
    <x v="0"/>
    <s v="October 22, 2019"/>
    <x v="23"/>
    <s v="TV-MA"/>
    <x v="145"/>
    <x v="0"/>
    <s v=" Stand-Up Comedy"/>
    <m/>
    <x v="0"/>
    <x v="23"/>
    <d v="2019-10-22T00:00:00"/>
    <x v="11"/>
    <s v="Jenny Slate's first stand-up special is a mix of stage time, funny stories about adulthood and conversations with family in her childhood home."/>
  </r>
  <r>
    <x v="1960"/>
    <x v="0"/>
    <x v="1960"/>
    <x v="868"/>
    <s v="Sharlto Copley, Armie Hammer, Brie Larson, Cillian Murphy, Jack Reynor, Babou Ceesay, Enzo Cilenti, Sam Riley, Michael Smiley, Noah Taylor, Patrick Bergin, Mark Monero"/>
    <x v="1"/>
    <s v="October 21, 2019"/>
    <x v="32"/>
    <s v="R"/>
    <x v="13"/>
    <x v="6"/>
    <s v=" Comedies"/>
    <s v=" Independent Movies"/>
    <x v="1"/>
    <x v="32"/>
    <d v="2019-10-21T00:00:00"/>
    <x v="11"/>
    <s v="A sketchy arms transaction in a deserted warehouse turns into a free-for-all when the two sides engage in a take-no-prisoners shootout."/>
  </r>
  <r>
    <x v="1961"/>
    <x v="0"/>
    <x v="1961"/>
    <x v="1634"/>
    <s v="Matthias Schoenaerts, LÃ©a Seydoux, Colin Firth, Peter Simonischek, August Diehl, Max von Sydow, Bjarne Henriksen, Magnus Millang, Artemiy Spiridonov"/>
    <x v="9"/>
    <s v="October 19, 2019"/>
    <x v="22"/>
    <s v="PG-13"/>
    <x v="33"/>
    <x v="1"/>
    <s v=" International Movies"/>
    <s v=" Thrillers"/>
    <x v="0"/>
    <x v="22"/>
    <d v="2019-10-19T00:00:00"/>
    <x v="11"/>
    <s v="For the crew trapped aboard a sunken Russian submarine the deadliest threat is the bureaucracy on land. Based on a true story."/>
  </r>
  <r>
    <x v="1962"/>
    <x v="0"/>
    <x v="1962"/>
    <x v="119"/>
    <s v="Ayo Makun, Adesua Etomi, Richard Mofe-Damijo, Mercy Johnson, Falz, Tuface Idibia, Thenjiwe Moseley, Motlatsi Mafatshe, Celeste Ntuli, Miguel A. NÃºÃ±ez Jr."/>
    <x v="5"/>
    <s v="October 18, 2019"/>
    <x v="6"/>
    <s v="TV-14"/>
    <x v="67"/>
    <x v="3"/>
    <s v=" International Movies"/>
    <s v=" Romantic Movies"/>
    <x v="1"/>
    <x v="6"/>
    <d v="2019-10-18T00:00:00"/>
    <x v="11"/>
    <s v="After his girlfriend wins the Miss Nigeria pageant, a young man faces unexpected competition of his own when he joins her on a campaign in South Africa."/>
  </r>
  <r>
    <x v="1963"/>
    <x v="0"/>
    <x v="1963"/>
    <x v="1635"/>
    <s v="Charlie Shotwell, Lili Taylor, Kelly Reilly, Max Martini, Sadie Sink, Deneen Tyler, Katia Gomez"/>
    <x v="0"/>
    <s v="October 18, 2019"/>
    <x v="23"/>
    <s v="TV-MA"/>
    <x v="12"/>
    <x v="4"/>
    <m/>
    <m/>
    <x v="0"/>
    <x v="23"/>
    <d v="2019-10-18T00:00:00"/>
    <x v="11"/>
    <s v="With his desperate parents in tow, an 11-year-old boy with a debilitating illness checks into an isolated clinic to undergo experimental therapy."/>
  </r>
  <r>
    <x v="1964"/>
    <x v="0"/>
    <x v="1964"/>
    <x v="383"/>
    <s v="Aylin Kontante, BÃ¼lent Emrah Parlak, BÃ¼ÅŸra Pekin, Ã‡aÄŸlar Ã‡orumlu, Fatih Artman, Gupse Ã–zay, Serkan Keskin, Åžebnem Bozoklu"/>
    <x v="40"/>
    <s v="October 18, 2019"/>
    <x v="6"/>
    <s v="TV-14"/>
    <x v="21"/>
    <x v="3"/>
    <s v=" International Movies"/>
    <s v=" Romantic Movies"/>
    <x v="1"/>
    <x v="6"/>
    <d v="2019-10-18T00:00:00"/>
    <x v="11"/>
    <s v="When a group of people meets at the same party, they form four different relationships, each experiencing similar phases of love."/>
  </r>
  <r>
    <x v="1965"/>
    <x v="0"/>
    <x v="1965"/>
    <x v="1636"/>
    <s v="Biel Montoro, Nacho SÃ¡nchez, Lola CordÃ³n, Itsaso Arana, Chani MartÃ­n, IÃ±igo Aranburu, Kandido Uranga, Javier CifriÃ¡n, Mamen Duch, Carolina Clemente, Jorge Cabrera, Daniel Fuster, Edgar Costas, Patxi SantamarÃ­a"/>
    <x v="8"/>
    <s v="October 18, 2019"/>
    <x v="23"/>
    <s v="TV-MA"/>
    <x v="18"/>
    <x v="3"/>
    <s v=" Dramas"/>
    <s v=" International Movies"/>
    <x v="0"/>
    <x v="23"/>
    <d v="2019-10-18T00:00:00"/>
    <x v="11"/>
    <s v="To find his therapy dog, a 17-year-old escapes from juvie and embarks on a journey of reconnection with his brother and grandmother through Cantabria."/>
  </r>
  <r>
    <x v="1966"/>
    <x v="0"/>
    <x v="1966"/>
    <x v="1637"/>
    <s v="Rahama Sadau, Sambasa Nzeribe, Segun Arinze, Gabriel Afolayan, Desmond Elliot, Funlola Aofiyebi, Toyin Aimakhu, Stephen Demian, Afeez Oyetoro, Oludara Egerton Shyngle"/>
    <x v="7"/>
    <s v="October 18, 2019"/>
    <x v="6"/>
    <s v="TV-MA"/>
    <x v="43"/>
    <x v="6"/>
    <s v=" Dramas"/>
    <s v=" International Movies"/>
    <x v="1"/>
    <x v="6"/>
    <d v="2019-10-18T00:00:00"/>
    <x v="11"/>
    <s v="Doubting her future as a nun, a woman attempts to have a child, triggering a mystic tribal prophecy that could force her to make a godly sacrifice."/>
  </r>
  <r>
    <x v="1967"/>
    <x v="0"/>
    <x v="1967"/>
    <x v="1638"/>
    <m/>
    <x v="1"/>
    <s v="October 18, 2019"/>
    <x v="23"/>
    <s v="TV-MA"/>
    <x v="45"/>
    <x v="0"/>
    <m/>
    <m/>
    <x v="0"/>
    <x v="23"/>
    <d v="2019-10-18T00:00:00"/>
    <x v="11"/>
    <s v="In this documentary, Alex trusts his twin, Marcus, to tell him about his past after he loses his memory. But Marcus is hiding a dark family secret."/>
  </r>
  <r>
    <x v="1968"/>
    <x v="0"/>
    <x v="1968"/>
    <x v="1639"/>
    <s v="Meryl Streep, Gary Oldman, Antonio Banderas, Sharon Stone, James Cromwell, Jeffrey Wright, Melissa Rauch, Jeff Michalski, Jane Morris, Robert Patrick, David Schwimmer"/>
    <x v="0"/>
    <s v="October 18, 2019"/>
    <x v="23"/>
    <s v="R"/>
    <x v="9"/>
    <x v="3"/>
    <s v=" Dramas"/>
    <m/>
    <x v="0"/>
    <x v="23"/>
    <d v="2019-10-18T00:00:00"/>
    <x v="11"/>
    <s v="When a widow gets swindled out of insurance money, her search for answers leads to two cunning lawyers in Panama who hide cash for the superrich."/>
  </r>
  <r>
    <x v="1969"/>
    <x v="0"/>
    <x v="1969"/>
    <x v="842"/>
    <s v="Banky Wellington, Rahama Sadau, Kanayo O. Kanayo, Ibrahim Suleiman, Michelle Dede, Adesua Etomi, Hilda Dokubo, Akin Lewis"/>
    <x v="7"/>
    <s v="October 18, 2019"/>
    <x v="22"/>
    <s v="TV-14"/>
    <x v="16"/>
    <x v="1"/>
    <s v=" International Movies"/>
    <m/>
    <x v="0"/>
    <x v="22"/>
    <d v="2019-10-18T00:00:00"/>
    <x v="11"/>
    <s v="A pampered heir must complete a year of service work to inherit his dad's assets but unearths new goals when he's placed in an unfamiliar region."/>
  </r>
  <r>
    <x v="1970"/>
    <x v="0"/>
    <x v="1970"/>
    <x v="1640"/>
    <s v="Priyanshu Painyuli, Chandrachoor Rai, Shadab Kamal, Rajeev Siddhartha, Sheetal Thakur, Ninad Kamat, Swati Semwal, Eijaz Khan"/>
    <x v="3"/>
    <s v="October 18, 2019"/>
    <x v="23"/>
    <s v="TV-14"/>
    <x v="51"/>
    <x v="3"/>
    <s v=" Dramas"/>
    <s v=" International Movies"/>
    <x v="0"/>
    <x v="23"/>
    <d v="2019-10-18T00:00:00"/>
    <x v="11"/>
    <s v="Hoping to do good while making millions, three college graduates create a startup. But as business begins to flourish, their own bond starts to fray."/>
  </r>
  <r>
    <x v="1971"/>
    <x v="0"/>
    <x v="1971"/>
    <x v="1641"/>
    <s v="Fedi Nuril, Tatjana Saphira, Dewi Sandra, Chelsea Islan, Nur Fazura, Pandji Pragiwaksono, Arie Untung, Bront Palarae, Dewi Irawan"/>
    <x v="26"/>
    <s v="October 18, 2019"/>
    <x v="6"/>
    <s v="TV-14"/>
    <x v="4"/>
    <x v="1"/>
    <s v=" Faith &amp; Spirituality"/>
    <s v=" International Movies"/>
    <x v="1"/>
    <x v="6"/>
    <d v="2019-10-18T00:00:00"/>
    <x v="11"/>
    <s v="Now a lecturer in Edinburgh, Fahri tries to begin a new chapter as the love of his life, Aisha, volunteers in the Gaza Strip. Have they moved on?"/>
  </r>
  <r>
    <x v="1972"/>
    <x v="0"/>
    <x v="1972"/>
    <x v="1642"/>
    <m/>
    <x v="0"/>
    <s v="October 16, 2019"/>
    <x v="23"/>
    <s v="TV-MA"/>
    <x v="110"/>
    <x v="0"/>
    <m/>
    <m/>
    <x v="0"/>
    <x v="23"/>
    <d v="2019-10-16T00:00:00"/>
    <x v="11"/>
    <s v="Shocked when their friend embraces extremism, a group of Muslim Americans in Texas recount their time with him and theories about his fate."/>
  </r>
  <r>
    <x v="1973"/>
    <x v="0"/>
    <x v="1973"/>
    <x v="1643"/>
    <m/>
    <x v="0"/>
    <s v="October 16, 2019"/>
    <x v="23"/>
    <s v="TV-MA"/>
    <x v="87"/>
    <x v="0"/>
    <m/>
    <m/>
    <x v="0"/>
    <x v="23"/>
    <d v="2019-10-16T00:00:00"/>
    <x v="11"/>
    <s v="Fans, experts and creators of the &quot;League of Legends&quot; detail the gameâ€™s rise from free demo to global esports titan."/>
  </r>
  <r>
    <x v="1974"/>
    <x v="0"/>
    <x v="1974"/>
    <x v="1644"/>
    <s v="Park Na-rae"/>
    <x v="30"/>
    <s v="October 16, 2019"/>
    <x v="23"/>
    <s v="TV-MA"/>
    <x v="139"/>
    <x v="12"/>
    <m/>
    <m/>
    <x v="0"/>
    <x v="23"/>
    <d v="2019-10-16T00:00:00"/>
    <x v="11"/>
    <s v="Koreaâ€™s beloved comedian and favorite big sister figure talks sex, relationships and celebrity life. And sheâ€™s sassier and dirtier than ever before."/>
  </r>
  <r>
    <x v="1975"/>
    <x v="0"/>
    <x v="1975"/>
    <x v="1635"/>
    <s v="Shannyn Sossamon, John Beasley, James Ransone, Tate Ellington, Robert Daniel Sloan, Dartanian Sloan, Lucas Jade Zumann, Lea Coco"/>
    <x v="0"/>
    <s v="October 16, 2019"/>
    <x v="25"/>
    <s v="R"/>
    <x v="7"/>
    <x v="4"/>
    <m/>
    <m/>
    <x v="1"/>
    <x v="25"/>
    <d v="2019-10-16T00:00:00"/>
    <x v="11"/>
    <s v="A single mother and her twin sons move into a rural house, unaware of its history of being inhabited by an evil spirit that preys upon young children."/>
  </r>
  <r>
    <x v="1976"/>
    <x v="0"/>
    <x v="1976"/>
    <x v="1645"/>
    <s v="Arnold Schwarzenegger, Lewis Hamilton, James Wilks, Patrik Baboumian, Scott Jurek, Nimai Delgado, Morgan Mitchell, Rip Esselstyn, Dotsie Bausch, Damien Mander, Michael Thomas, Dr. Dean Ornish, David Goldman"/>
    <x v="0"/>
    <s v="October 16, 2019"/>
    <x v="22"/>
    <s v="TV-MA"/>
    <x v="45"/>
    <x v="0"/>
    <s v=" Sports Movies"/>
    <m/>
    <x v="0"/>
    <x v="22"/>
    <d v="2019-10-16T00:00:00"/>
    <x v="11"/>
    <s v="Special Forces trainer James Wilks asks elite athletes to compare the merits of meat, protein and plants for building strength. Spoiler: plants win."/>
  </r>
  <r>
    <x v="1977"/>
    <x v="1"/>
    <x v="1977"/>
    <x v="1646"/>
    <s v="GÃ¼ler Ã–kten, Hazal TÃ¼resan, Ä°lkin TÃ¼fekÃ§i, Bedia Ener, Erkan Can, Ã–ykÃ¼ Karayel, Emre KÄ±zÄ±lÄ±rmak, Bestemsu Ã–zdemir, Engin AkyÃ¼rek, Burak TamdoÄŸan, SaygÄ±n Soysal, Tuba BÃ¼yÃ¼kÃ¼stÃ¼n, Ali YÃ¶renÃ§, Ahmet Tansu TaÅŸanlar, Elif Ä°nci"/>
    <x v="40"/>
    <s v="October 15, 2019"/>
    <x v="28"/>
    <s v="TV-MA"/>
    <x v="54"/>
    <x v="10"/>
    <s v=" International TV Shows"/>
    <s v=" TV Dramas"/>
    <x v="1"/>
    <x v="28"/>
    <d v="2019-10-15T00:00:00"/>
    <x v="11"/>
    <s v="After a cop's fiancÃ©e and a jewelry designer's father are found dead together, the two bereaved ones face a perilous aftermath of a theft gone wrong."/>
  </r>
  <r>
    <x v="1978"/>
    <x v="0"/>
    <x v="1978"/>
    <x v="1647"/>
    <s v="Martin Matte"/>
    <x v="12"/>
    <s v="October 14, 2019"/>
    <x v="23"/>
    <s v="TV-14"/>
    <x v="146"/>
    <x v="12"/>
    <m/>
    <m/>
    <x v="0"/>
    <x v="23"/>
    <d v="2019-10-14T00:00:00"/>
    <x v="11"/>
    <s v="Quebecois comedy star Martin Matte serves up embarrassing personal stories, a solution for social media trolls and more in this unpredictable special."/>
  </r>
  <r>
    <x v="1979"/>
    <x v="0"/>
    <x v="1979"/>
    <x v="1648"/>
    <s v="Kery James, Jammeh Diangana, ChloÃ© Jouannet, Bakary Diombera"/>
    <x v="9"/>
    <s v="October 13, 2019"/>
    <x v="23"/>
    <s v="TV-MA"/>
    <x v="9"/>
    <x v="1"/>
    <s v=" International Movies"/>
    <m/>
    <x v="0"/>
    <x v="23"/>
    <d v="2019-10-13T00:00:00"/>
    <x v="11"/>
    <s v="Three brothers â€“ a gangster, a scholar and an impressionable teen â€“ learn hard lessons in the gritty suburbs while searching for the means to survive."/>
  </r>
  <r>
    <x v="1980"/>
    <x v="0"/>
    <x v="1980"/>
    <x v="426"/>
    <s v="Ata Demirer, Tuvana TÃ¼rkay, ÃœlkÃ¼ Duru, Salih Kalyon, Renan Bilek, Seda GÃ¼ven, Toprak Sergen, Ali YoÄŸurtÃ§uoÄŸlu, Bedir Bedir, GÃ¼meÃ§ Alpay Aslan"/>
    <x v="40"/>
    <s v="October 11, 2019"/>
    <x v="6"/>
    <s v="TV-MA"/>
    <x v="3"/>
    <x v="3"/>
    <s v=" International Movies"/>
    <s v=" Romantic Movies"/>
    <x v="1"/>
    <x v="6"/>
    <d v="2019-10-11T00:00:00"/>
    <x v="11"/>
    <s v="A mother's plan to find her bachelor son a match derails when a new prospect turns up and sinister schemes unfold."/>
  </r>
  <r>
    <x v="1981"/>
    <x v="0"/>
    <x v="1981"/>
    <x v="1649"/>
    <s v="Aaron Paul"/>
    <x v="0"/>
    <s v="October 11, 2019"/>
    <x v="23"/>
    <s v="TV-MA"/>
    <x v="78"/>
    <x v="1"/>
    <s v=" Thrillers"/>
    <m/>
    <x v="0"/>
    <x v="23"/>
    <d v="2019-10-11T00:00:00"/>
    <x v="11"/>
    <s v="Fugitive Jesse Pinkman attempts to outrun his past. Written and directed by &quot;Breaking Bad&quot; creator Vince Gilligan, starring Aaron Paul."/>
  </r>
  <r>
    <x v="1982"/>
    <x v="0"/>
    <x v="1982"/>
    <x v="163"/>
    <s v="Sam Worthington, Lily Rabe, Stephen Tobolowsky, Adjoa Andoh, Lucy Capri, Lauren Cochrane, Shane Dean"/>
    <x v="0"/>
    <s v="October 11, 2019"/>
    <x v="23"/>
    <s v="TV-MA"/>
    <x v="18"/>
    <x v="5"/>
    <m/>
    <m/>
    <x v="0"/>
    <x v="23"/>
    <d v="2019-10-11T00:00:00"/>
    <x v="11"/>
    <s v="After his wife and injured daughter disappear from an ER, a man conducts a panicked search and becomes convinced the hospital is hiding something."/>
  </r>
  <r>
    <x v="1983"/>
    <x v="0"/>
    <x v="1983"/>
    <x v="1650"/>
    <s v="Gbenga Titiloye, Elvina Ibru, Sharon Ooja, Osas Ighodaro Ajibade, Monalisa Chinda, Toyin Abraham, Bisola Aiyeola, Oladele Ogunlana, Jimmy Odukoya, Alex Ekubo"/>
    <x v="7"/>
    <s v="October 11, 2019"/>
    <x v="23"/>
    <s v="TV-14"/>
    <x v="16"/>
    <x v="1"/>
    <s v=" International Movies"/>
    <m/>
    <x v="0"/>
    <x v="23"/>
    <d v="2019-10-11T00:00:00"/>
    <x v="11"/>
    <s v="With a matriarch bent on having a lavish 51st birthday party, her family's debt is on the verge of exposure, threatening their business â€“ and legacy."/>
  </r>
  <r>
    <x v="1984"/>
    <x v="0"/>
    <x v="1984"/>
    <x v="1266"/>
    <s v="Kippei Shiina, Shinnosuke Mitsushima, Kyooko Hinami, Eri Kamataki, Young Dais, Natsuki Kawamura, Yuzuka Nakaya, Dai Hasegawa, Chiho Fujii, Sei Matobu, Denden"/>
    <x v="6"/>
    <s v="October 11, 2019"/>
    <x v="23"/>
    <s v="TV-MA"/>
    <x v="109"/>
    <x v="1"/>
    <s v=" International Movies"/>
    <s v=" Thrillers"/>
    <x v="0"/>
    <x v="23"/>
    <d v="2019-10-11T00:00:00"/>
    <x v="11"/>
    <s v="A con man and a would-be filmmaking crew force themselves into the lives of two grief-scarred young women. But nothing is as it seems."/>
  </r>
  <r>
    <x v="1985"/>
    <x v="0"/>
    <x v="1985"/>
    <x v="1651"/>
    <s v="Manuela VellÃ©s, Maggie Civantos, Alain HernÃ¡ndez, Claudia Placer, Daniela Rubio, Emma SuÃ¡rez, RamÃ³n Esquinas, Felipe GarcÃ­a VÃ©lez, Mariana Cordero"/>
    <x v="8"/>
    <s v="October 11, 2019"/>
    <x v="23"/>
    <s v="TV-MA"/>
    <x v="19"/>
    <x v="4"/>
    <s v=" International Movies"/>
    <m/>
    <x v="0"/>
    <x v="23"/>
    <d v="2019-10-11T00:00:00"/>
    <x v="11"/>
    <s v="Back in her childhood home to help her sister care for their comatose mother, Alicia must face a dark force from her past that now threatens her child."/>
  </r>
  <r>
    <x v="1986"/>
    <x v="0"/>
    <x v="1986"/>
    <x v="1652"/>
    <s v="Josephine Langford, Hero Fiennes Tiffin, Selma Blair, Inanna Sarkis, Shane Paul McGhie, Pia Mia, Khadijha Red Thunder, Dylan Arnold, Samuel Larsen, Jennifer Beals, Peter Gallagher"/>
    <x v="0"/>
    <s v="October 9, 2019"/>
    <x v="23"/>
    <s v="PG-13"/>
    <x v="8"/>
    <x v="1"/>
    <s v=" Romantic Movies"/>
    <m/>
    <x v="0"/>
    <x v="23"/>
    <d v="2019-10-09T00:00:00"/>
    <x v="11"/>
    <s v="Wholesome college freshman Tessa Young thinks she knows what she wants out of life, until she crosses paths with complicated bad boy Hardin Scott."/>
  </r>
  <r>
    <x v="1987"/>
    <x v="0"/>
    <x v="1987"/>
    <x v="1653"/>
    <s v="Stacy Haiduk, Kelly Kruger, Christopher Sean, Anne Leighton, Beth Littleford, John-Paul Lavoisier, Kristoff St. John, Pallavi Sastry"/>
    <x v="0"/>
    <s v="October 9, 2019"/>
    <x v="23"/>
    <s v="TV-14"/>
    <x v="67"/>
    <x v="1"/>
    <s v=" Thrillers"/>
    <m/>
    <x v="0"/>
    <x v="23"/>
    <d v="2019-10-09T00:00:00"/>
    <x v="11"/>
    <s v="Recovering from cancer, a young woman thinks sheâ€™s found a friend when she rents a room from a caring ex-doctor. But empathy soon becomes obsession."/>
  </r>
  <r>
    <x v="1988"/>
    <x v="0"/>
    <x v="1988"/>
    <x v="1292"/>
    <s v="Deon Cole"/>
    <x v="0"/>
    <s v="October 8, 2019"/>
    <x v="23"/>
    <s v="TV-MA"/>
    <x v="64"/>
    <x v="12"/>
    <m/>
    <m/>
    <x v="0"/>
    <x v="23"/>
    <d v="2019-10-08T00:00:00"/>
    <x v="11"/>
    <s v="Embracing his belief that comedy is the last raw form of expression, Deon Cole explains the right time to thank Jesus and the wrong time to say &quot;welp.&quot;"/>
  </r>
  <r>
    <x v="1989"/>
    <x v="0"/>
    <x v="1989"/>
    <x v="706"/>
    <s v="Gading Marten, Della Dartyan, Rukman Rosadi, Albert Halim, Verdi Solaiman, Adriano Qalbi, Sabrina Rochelle Kalangie, Rizky Mocil"/>
    <x v="26"/>
    <s v="October 6, 2019"/>
    <x v="22"/>
    <s v="TV-14"/>
    <x v="43"/>
    <x v="1"/>
    <s v=" International Movies"/>
    <s v=" Romantic Movies"/>
    <x v="0"/>
    <x v="22"/>
    <d v="2019-10-06T00:00:00"/>
    <x v="11"/>
    <s v="Richard accepts a bet that he can't find a companion to a friend's wedding, not knowing the dating app he's using includes a 45-day contract."/>
  </r>
  <r>
    <x v="1990"/>
    <x v="0"/>
    <x v="1990"/>
    <x v="1654"/>
    <s v="Ali Haji, Kunal Kapoor, Muskkaan Jaferi, Hardik Thakkar, Ali Mir, Shaan Grover, M.K. Raina, Ivan Rodrigues"/>
    <x v="3"/>
    <s v="October 5, 2019"/>
    <x v="23"/>
    <s v="TV-MA"/>
    <x v="42"/>
    <x v="1"/>
    <s v=" Independent Movies"/>
    <s v=" International Movies"/>
    <x v="0"/>
    <x v="23"/>
    <d v="2019-10-05T00:00:00"/>
    <x v="11"/>
    <s v="When he lands the lead in his Christian school's production of &quot;The Merchant of Venice,&quot; a secretly gay student is bullied by wealthy upperclassmen."/>
  </r>
  <r>
    <x v="1991"/>
    <x v="0"/>
    <x v="1991"/>
    <x v="1655"/>
    <s v="Cem GelinoÄŸlu, Melis Babadag, Ege KÃ¶kenli, MÃ¼fit Kayacan, Lale BaÅŸar, Ali Erkazan, Ã–zlem Ã‡akar, Selen DomaÃ§, Ferdi Sancar, GÃ¼ven Hokna"/>
    <x v="40"/>
    <s v="October 4, 2019"/>
    <x v="23"/>
    <s v="TV-MA"/>
    <x v="49"/>
    <x v="3"/>
    <s v=" International Movies"/>
    <s v=" Romantic Movies"/>
    <x v="0"/>
    <x v="23"/>
    <d v="2019-10-04T00:00:00"/>
    <x v="11"/>
    <s v="A robbery leaves a proprietor penniless before his wedding, but becoming a son-in-law to a second family might be the financial solution he needs."/>
  </r>
  <r>
    <x v="1992"/>
    <x v="0"/>
    <x v="1992"/>
    <x v="1656"/>
    <s v="Patrick Wilson, Laysla De Oliveira, Avery Whitted, Harrison Gilbertson, Rachel Wilson, Will Buie Jr."/>
    <x v="12"/>
    <s v="October 4, 2019"/>
    <x v="23"/>
    <s v="TV-MA"/>
    <x v="19"/>
    <x v="4"/>
    <s v=" Thrillers"/>
    <m/>
    <x v="0"/>
    <x v="23"/>
    <d v="2019-10-04T00:00:00"/>
    <x v="11"/>
    <s v="After hearing a boy's cry for help, a pregnant woman and her brother wade into a vast field of grass, only to discover there may be no way out."/>
  </r>
  <r>
    <x v="1993"/>
    <x v="0"/>
    <x v="1993"/>
    <x v="1657"/>
    <s v="Selim Bayraktar, Berat Efe Parlar, Esat Polat GÃ¼ler, Eda DÃ¶ÄŸer, Dora DalgÄ±Ã§, Taha SÃ¶nmezisik, Zeynep Ilgin Ã‡elik, Arda TaÅŸarcan, Alperen Efe Esmer, Ä°lknur KÃ¼lahlÄ±oglu, Ä°kra KÃ¼lahlÄ±oÄŸlu"/>
    <x v="40"/>
    <s v="October 4, 2019"/>
    <x v="23"/>
    <s v="TV-PG"/>
    <x v="19"/>
    <x v="8"/>
    <s v=" Comedies"/>
    <m/>
    <x v="0"/>
    <x v="23"/>
    <d v="2019-10-04T00:00:00"/>
    <x v="11"/>
    <s v="When their fun in the park is threatened by a neighborhood nagger, a group of friends declares war to play freely on their turf."/>
  </r>
  <r>
    <x v="1994"/>
    <x v="0"/>
    <x v="1994"/>
    <x v="1658"/>
    <s v="Gigi Saul Guerrero, Elyse Maloway, Vincent Tong, Erin Mathews, Andrea Libman, Alessandro Juliani, Nicole Anthony, Diana Kaarina, Ian James Corlett, Britt McKillip, Kathleen Barr"/>
    <x v="0"/>
    <s v="October 4, 2019"/>
    <x v="23"/>
    <s v="TV-Y"/>
    <x v="107"/>
    <x v="8"/>
    <m/>
    <m/>
    <x v="0"/>
    <x v="23"/>
    <d v="2019-10-04T00:00:00"/>
    <x v="11"/>
    <s v="The Super Monsters share their Halloween traditions with Vida, then get invited to a DÃ­a de los Muertos party in the Howlers' backyard."/>
  </r>
  <r>
    <x v="1995"/>
    <x v="0"/>
    <x v="1995"/>
    <x v="1659"/>
    <s v="Cassandra Ciangherotti, Gabriela de la Garza, IrÃ¡n Castillo, Sophie Alexander-Katz, Flor Eduarda Gurrola, Mariana Cabrera, Juan Pablo Medina, Pablo Cruz Guerrero, Diana Bovio, AndrÃ©s Almeida"/>
    <x v="17"/>
    <s v="October 2, 2019"/>
    <x v="23"/>
    <s v="TV-MA"/>
    <x v="12"/>
    <x v="3"/>
    <s v=" International Movies"/>
    <s v=" Romantic Movies"/>
    <x v="0"/>
    <x v="23"/>
    <d v="2019-10-02T00:00:00"/>
    <x v="11"/>
    <s v="After the man she thought she'd marry breaks up with her, Ana joins a class for single women who are in search of a husband."/>
  </r>
  <r>
    <x v="1996"/>
    <x v="0"/>
    <x v="1996"/>
    <x v="1660"/>
    <m/>
    <x v="0"/>
    <s v="October 2, 2019"/>
    <x v="22"/>
    <s v="TV-PG"/>
    <x v="47"/>
    <x v="0"/>
    <m/>
    <m/>
    <x v="0"/>
    <x v="22"/>
    <d v="2019-10-02T00:00:00"/>
    <x v="11"/>
    <s v="Shunned by his country due to religion, Abdus Salam strives for an achievement that would define modern physics and redefine his place back home."/>
  </r>
  <r>
    <x v="1997"/>
    <x v="1"/>
    <x v="1997"/>
    <x v="1661"/>
    <s v="Park Hae-Jin, Kim Go-eun, Seo Kang-jun, Lee Sung-kyoung, Nam Joo-hyuk, Park Min-ji, Hwang Seog-jeong, Son Byung-ho, Ahn Kil-kang"/>
    <x v="30"/>
    <s v="October 1, 2019"/>
    <x v="32"/>
    <s v="TV-14"/>
    <x v="54"/>
    <x v="11"/>
    <s v=" Korean TV Shows"/>
    <s v=" Romantic TV Shows"/>
    <x v="1"/>
    <x v="32"/>
    <d v="2019-10-01T00:00:00"/>
    <x v="11"/>
    <s v="In this adaptation of a popular webtoon, a poor student trying to navigate college life gains the attention of a wealthy upperclassman with a dark side."/>
  </r>
  <r>
    <x v="1998"/>
    <x v="0"/>
    <x v="1998"/>
    <x v="1662"/>
    <s v="VajÃ¨n van den Bosch, Buddy Vedder, Leontine Borsato, Caroline de Bruijn, Stijn Fransen, Marije Zuurveld"/>
    <x v="43"/>
    <s v="October 1, 2019"/>
    <x v="22"/>
    <s v="TV-14"/>
    <x v="0"/>
    <x v="1"/>
    <s v=" International Movies"/>
    <s v=" Romantic Movies"/>
    <x v="0"/>
    <x v="22"/>
    <d v="2019-10-01T00:00:00"/>
    <x v="11"/>
    <s v="A starry-eyed employee of a hot cosmetics company hires a dreamy photographer who is secretly indebted to a major rival â€“ her sketchy aunt."/>
  </r>
  <r>
    <x v="1999"/>
    <x v="0"/>
    <x v="1999"/>
    <x v="1663"/>
    <m/>
    <x v="3"/>
    <s v="October 1, 2019"/>
    <x v="6"/>
    <s v="TV-PG"/>
    <x v="63"/>
    <x v="0"/>
    <s v=" International Movies"/>
    <s v=" Sports Movies"/>
    <x v="1"/>
    <x v="6"/>
    <d v="2019-10-01T00:00:00"/>
    <x v="11"/>
    <s v="This documentary follows eight women in India who struggle with self-confidence and society's expectations but rediscover themselves through running."/>
  </r>
  <r>
    <x v="2000"/>
    <x v="0"/>
    <x v="2000"/>
    <x v="1664"/>
    <s v="Nikki Glaser"/>
    <x v="0"/>
    <s v="October 1, 2019"/>
    <x v="23"/>
    <s v="TV-MA"/>
    <x v="62"/>
    <x v="12"/>
    <m/>
    <m/>
    <x v="0"/>
    <x v="23"/>
    <d v="2019-10-01T00:00:00"/>
    <x v="11"/>
    <s v="Nikki Glaser bares all in a blistering stand-up special about sex, sobriety and getting over her own insecurities. And she won't spare you the details."/>
  </r>
  <r>
    <x v="2001"/>
    <x v="0"/>
    <x v="2001"/>
    <x v="1665"/>
    <s v="Elizabeth Daily, Tara Strong, Cheryl Chase, Christine Cavanaugh, Cree Summer, Kath Soucie, Michael Bell, Tress MacNeille, Casey Kasem, Joe Alaskey, Debbie Reynolds, Jack Riley, Susan Sarandon, John Lithgow"/>
    <x v="2"/>
    <s v="October 1, 2019"/>
    <x v="42"/>
    <s v="G"/>
    <x v="123"/>
    <x v="8"/>
    <s v=" Comedies"/>
    <m/>
    <x v="1"/>
    <x v="42"/>
    <d v="2019-10-01T00:00:00"/>
    <x v="11"/>
    <s v="The Rugrats take to the big screen and visit Paris when Mr. Pickles gets summoned to fix a giant robot at the EuroReptarland theme park."/>
  </r>
  <r>
    <x v="2002"/>
    <x v="0"/>
    <x v="2002"/>
    <x v="1666"/>
    <s v="Elizabeth Daily, Christine Cavanaugh, Kath Soucie, Melanie Chartoff, Phil Proctor, Cree Summer, Cheryl Chase, Tara Strong, Jack Riley, Joe Alaskey, Michael Bell, Tress MacNeille, Busta Rhymes, Whoopi Goldberg, David Spade"/>
    <x v="0"/>
    <s v="October 1, 2019"/>
    <x v="3"/>
    <s v="G"/>
    <x v="72"/>
    <x v="8"/>
    <s v=" Comedies"/>
    <m/>
    <x v="1"/>
    <x v="3"/>
    <d v="2019-10-01T00:00:00"/>
    <x v="11"/>
    <s v="When his baby brother Dil is born, Tommy Pickles and his pals decide that he's too much responsibility and try to return him to the hospital."/>
  </r>
  <r>
    <x v="2003"/>
    <x v="0"/>
    <x v="2003"/>
    <x v="1540"/>
    <s v="Jeff Daniels, Laura Linney, Jesse Eisenberg, Owen Kline, William Baldwin, Halley Feiffer, Anna Paquin, Ken Leung, David Benger, Adam Rose"/>
    <x v="0"/>
    <s v="October 1, 2019"/>
    <x v="20"/>
    <s v="R"/>
    <x v="72"/>
    <x v="3"/>
    <s v=" Dramas"/>
    <s v=" Independent Movies"/>
    <x v="1"/>
    <x v="20"/>
    <d v="2019-10-01T00:00:00"/>
    <x v="11"/>
    <s v="This insightful drama looks at the crumbling marriage between a self-centered novelist â€“ whose career is waning â€“ and his up-and-coming writer wife."/>
  </r>
  <r>
    <x v="2004"/>
    <x v="1"/>
    <x v="2004"/>
    <x v="1667"/>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x v="23"/>
    <s v="TV-MA"/>
    <x v="150"/>
    <x v="10"/>
    <s v=" TV Action &amp; Adventure"/>
    <s v=" TV Dramas"/>
    <x v="0"/>
    <x v="23"/>
    <d v="2019-09-30T00:00:00"/>
    <x v="0"/>
    <s v="Long before he was commissioner, rookie cop James Gordon takes on Gotham City crime and corruption to avenge the murder of Bruce Wayne's parents."/>
  </r>
  <r>
    <x v="2005"/>
    <x v="0"/>
    <x v="2005"/>
    <x v="962"/>
    <s v="Mo Gilligan"/>
    <x v="1"/>
    <s v="September 30, 2019"/>
    <x v="23"/>
    <s v="TV-MA"/>
    <x v="62"/>
    <x v="12"/>
    <m/>
    <m/>
    <x v="0"/>
    <x v="23"/>
    <d v="2019-09-30T00:00:00"/>
    <x v="0"/>
    <s v="Comedian Mo Gilligan blends smooth moves and sharp humor as he riffs on humble beginnings, family dynamics and the complex art of dancing in the club."/>
  </r>
  <r>
    <x v="2006"/>
    <x v="0"/>
    <x v="2006"/>
    <x v="1668"/>
    <s v="Fuka Koshiba, Tom Fujita, Hidetoshi Hoshida, Hiroto Kanai, Ryosuke Yusa, Shuri Tanaka, Chal Inoue, Takashi Taniguchi, Takeshi Masu"/>
    <x v="6"/>
    <s v="September 28, 2019"/>
    <x v="23"/>
    <s v="TV-PG"/>
    <x v="0"/>
    <x v="1"/>
    <s v=" International Movies"/>
    <m/>
    <x v="0"/>
    <x v="23"/>
    <d v="2019-09-28T00:00:00"/>
    <x v="0"/>
    <s v="A clumsy but cheerful fisheries student struggles to find her place at a research institute renowned for its tuna cultivation. The work isn't easy."/>
  </r>
  <r>
    <x v="2007"/>
    <x v="0"/>
    <x v="2007"/>
    <x v="1669"/>
    <s v="Gupse Ã–zay, Eda Ece, Aksel Bonfil, Derya Alabora, Esin Eden, HÃ¼lya Duyar, Ali Ã‡elik, Mert Ã–ner"/>
    <x v="40"/>
    <s v="September 27, 2019"/>
    <x v="22"/>
    <s v="TV-PG"/>
    <x v="19"/>
    <x v="3"/>
    <s v=" International Movies"/>
    <m/>
    <x v="0"/>
    <x v="22"/>
    <d v="2019-09-27T00:00:00"/>
    <x v="0"/>
    <s v="While chasing her dream of becoming a chef, Zeliha cooks up trouble in the kitchen with her wild, kooky and unsuspecting ways."/>
  </r>
  <r>
    <x v="2008"/>
    <x v="0"/>
    <x v="2008"/>
    <x v="1670"/>
    <s v="Boyd Holbrook, Michael C. Hall, Cleopatra Coleman, Bokeem Woodbine, Rudi Dharmalingam, Rachel Keller"/>
    <x v="0"/>
    <s v="September 27, 2019"/>
    <x v="23"/>
    <s v="TV-MA"/>
    <x v="11"/>
    <x v="1"/>
    <s v=" Sci-Fi &amp; Fantasy"/>
    <s v=" Thrillers"/>
    <x v="0"/>
    <x v="23"/>
    <d v="2019-09-27T00:00:00"/>
    <x v="0"/>
    <s v="A Philadelphia detective slowly unravels as he nurses a lifelong obsession with an enigmatic female serial killer whose crimes defy explanation."/>
  </r>
  <r>
    <x v="2009"/>
    <x v="0"/>
    <x v="2009"/>
    <x v="1671"/>
    <m/>
    <x v="0"/>
    <s v="September 27, 2019"/>
    <x v="23"/>
    <s v="TV-MA"/>
    <x v="129"/>
    <x v="27"/>
    <s v=" Music &amp; Musicals"/>
    <s v=" Sci-Fi &amp; Fantasy"/>
    <x v="0"/>
    <x v="23"/>
    <d v="2019-09-27T00:00:00"/>
    <x v="0"/>
    <s v="In this anime visual album, a mysterious driver heads deep into a postapocalyptic hellscape toward a ferocious showdown with two monstrous opponents."/>
  </r>
  <r>
    <x v="2010"/>
    <x v="0"/>
    <x v="2010"/>
    <x v="1672"/>
    <s v="Meezaan Jaffrey, Sharmin Segal, Chinmaya Surve, Anil Gawas, Sonal Jha, Sanjay Gurbaxani, Sameer Dharmadhikari, Deepak Damle"/>
    <x v="3"/>
    <s v="September 26, 2019"/>
    <x v="23"/>
    <s v="TV-14"/>
    <x v="59"/>
    <x v="1"/>
    <s v=" International Movies"/>
    <s v=" Romantic Movies"/>
    <x v="0"/>
    <x v="23"/>
    <d v="2019-09-26T00:00:00"/>
    <x v="0"/>
    <s v="Class divides become thorns in the budding romance between the crony of a nativist Mumbai politician and the new, North Indian resident of his chawl."/>
  </r>
  <r>
    <x v="2011"/>
    <x v="0"/>
    <x v="2011"/>
    <x v="1673"/>
    <s v="Tony Leung Chiu-wai, Zhang Ziyi, Chang Chen, Xiao Shen-Yang, Zhao Benshan, Song Hye-kyo, Wang Qingxiang, Zhang Jin, Lo Hoi-pang, Cung Le, Julian Cheung"/>
    <x v="13"/>
    <s v="September 26, 2019"/>
    <x v="5"/>
    <s v="PG-13"/>
    <x v="34"/>
    <x v="6"/>
    <s v=" Dramas"/>
    <s v=" International Movies"/>
    <x v="1"/>
    <x v="5"/>
    <d v="2019-09-26T00:00:00"/>
    <x v="0"/>
    <s v="As the Japanese invasion looms, Chinese kung fu master Ip Man's world changes when rival master Gong Er and her father arrive in his village."/>
  </r>
  <r>
    <x v="2012"/>
    <x v="0"/>
    <x v="2012"/>
    <x v="1674"/>
    <m/>
    <x v="0"/>
    <s v="September 25, 2019"/>
    <x v="23"/>
    <s v="TV-G"/>
    <x v="178"/>
    <x v="0"/>
    <s v=" International Movies"/>
    <m/>
    <x v="0"/>
    <x v="23"/>
    <d v="2019-09-25T00:00:00"/>
    <x v="0"/>
    <s v="Bird watchers on both sides of the U.S.-Mexico border share their enthusiasm for protecting and preserving some of the world's most beautiful species."/>
  </r>
  <r>
    <x v="2013"/>
    <x v="0"/>
    <x v="2013"/>
    <x v="1675"/>
    <s v="Aml Ameen, Rhea Seehorn, Roxanne McKee, Urs Rechn, Akshay Kumar, Tanya van Graan, Andre Jacobs, Sven Ruygrok"/>
    <x v="0"/>
    <s v="September 24, 2019"/>
    <x v="23"/>
    <s v="R"/>
    <x v="8"/>
    <x v="6"/>
    <m/>
    <m/>
    <x v="0"/>
    <x v="23"/>
    <d v="2019-09-24T00:00:00"/>
    <x v="0"/>
    <s v="A hotshot NYPD negotiator butts heads with the FBI and meets his match in a meticulous criminal mastermind as she attempts to rob the Federal Reserve."/>
  </r>
  <r>
    <x v="2014"/>
    <x v="0"/>
    <x v="2014"/>
    <x v="540"/>
    <s v="Jeff Dunham"/>
    <x v="0"/>
    <s v="September 24, 2019"/>
    <x v="23"/>
    <s v="TV-MA"/>
    <x v="85"/>
    <x v="12"/>
    <m/>
    <m/>
    <x v="0"/>
    <x v="23"/>
    <d v="2019-09-24T00:00:00"/>
    <x v="0"/>
    <s v="Jeff Dunham takes the stage in Dallas with his old pals Peanut, Walter, JosÃ© JalapeÃ±o, Bubba J and Achmed to poke fun at himself and American culture."/>
  </r>
  <r>
    <x v="2015"/>
    <x v="0"/>
    <x v="2015"/>
    <x v="1676"/>
    <s v="Nagarjuna Akkineni, Rakul Preet Singh, Lakshmi, Rao Ramesh, Vennela Kishore, Jhansi, Devadarshini Chetan, Nishanti"/>
    <x v="3"/>
    <s v="September 23, 2019"/>
    <x v="23"/>
    <s v="TV-MA"/>
    <x v="156"/>
    <x v="3"/>
    <s v=" Dramas"/>
    <s v=" International Movies"/>
    <x v="0"/>
    <x v="23"/>
    <d v="2019-09-23T00:00:00"/>
    <x v="0"/>
    <s v="Under pressure to marry, a perennial bachelor hires a much younger woman to act as his fiancÃ©e, but her bond with his family throws his plan for a loop."/>
  </r>
  <r>
    <x v="2016"/>
    <x v="0"/>
    <x v="2016"/>
    <x v="1677"/>
    <s v="Matt Walsh, Judith Godreche, Reid Scott, Michaela Watkins, David Wain, Gary Cole"/>
    <x v="0"/>
    <s v="September 23, 2019"/>
    <x v="22"/>
    <s v="TV-MA"/>
    <x v="67"/>
    <x v="3"/>
    <s v=" Independent Movies"/>
    <s v=" International Movies"/>
    <x v="0"/>
    <x v="22"/>
    <d v="2019-09-23T00:00:00"/>
    <x v="0"/>
    <s v="An American man in the midst of a mid-life crisis travels to the French countryside to find a new lease on life."/>
  </r>
  <r>
    <x v="2017"/>
    <x v="0"/>
    <x v="2017"/>
    <x v="1678"/>
    <s v="Manisha Koirala, Rajit Kapoor, Sanaj Naval, Rajendra Gupta, Suhaas Khandke, Nassar Abdulla, Saurabh Dubey, Usha Jadhav, Ashwin Kaushal, Milind Soman"/>
    <x v="3"/>
    <s v="September 22, 2019"/>
    <x v="18"/>
    <s v="TV-MA"/>
    <x v="36"/>
    <x v="1"/>
    <s v=" Independent Movies"/>
    <s v=" International Movies"/>
    <x v="1"/>
    <x v="18"/>
    <d v="2019-09-22T00:00:00"/>
    <x v="0"/>
    <s v="When a sex worker hires a gay songwriter to care for her disabled son, the ensuing bonds that form offer a complex portrayal of love and family."/>
  </r>
  <r>
    <x v="2018"/>
    <x v="0"/>
    <x v="2018"/>
    <x v="1679"/>
    <s v="Zach Galifianakis, Lauren Lapkus, Ryan Gaul, Jiavani Linayao, Will Ferrell"/>
    <x v="0"/>
    <s v="September 20, 2019"/>
    <x v="23"/>
    <s v="TV-MA"/>
    <x v="23"/>
    <x v="3"/>
    <m/>
    <m/>
    <x v="0"/>
    <x v="23"/>
    <d v="2019-09-20T00:00:00"/>
    <x v="0"/>
    <s v="Armed with awkward questions and zero self-awareness, Zach Galifianakis hits the road to find famous interview subjects for his no-budget talk show."/>
  </r>
  <r>
    <x v="2019"/>
    <x v="1"/>
    <x v="2019"/>
    <x v="1680"/>
    <s v="Emma SuÃ¡rez, Jorge Bosch, Ãlvaro Cervantes, Carmen Machi, Inma Cuesta, Eduard FernÃ¡ndez, MarÃ­a Morales, JosÃ© Ãngel Egido, Daniel Chamorro, Javi Coll, Carlos Manuel DÃ­az, Nuria MencÃ­a, Milo Taboada"/>
    <x v="8"/>
    <s v="September 20, 2019"/>
    <x v="23"/>
    <s v="TV-MA"/>
    <x v="54"/>
    <x v="2"/>
    <s v=" Crime TV Shows"/>
    <s v=" International TV Shows"/>
    <x v="0"/>
    <x v="23"/>
    <d v="2019-09-20T00:00:00"/>
    <x v="0"/>
    <s v="Psychological games abound between detectives and suspects in a tense interrogation room, where the search for answers sometimes comes at a moral cost."/>
  </r>
  <r>
    <x v="2020"/>
    <x v="1"/>
    <x v="2020"/>
    <x v="1681"/>
    <s v="Iria del RÃ­o, Nora Navas, Josep Linuesa, NatÃ lia Barrientos, DÃ¨lia Brufau, Yasmina Drissi Sales, JÃºlia Gibert, Mireia Oriol, Asia Ortega Leiva, Claudia Riera, Mireia AixalÃ , Juli FÃ bregas, Ã€gata Roca, Marc Clotet"/>
    <x v="8"/>
    <s v="September 20, 2019"/>
    <x v="23"/>
    <s v="TV-MA"/>
    <x v="54"/>
    <x v="11"/>
    <s v=" TV Comedies"/>
    <s v=" TV Dramas"/>
    <x v="0"/>
    <x v="23"/>
    <d v="2019-09-20T00:00:00"/>
    <x v="0"/>
    <s v="The passionate members of a girls' roller hockey team chase down victories in the rink while striving to make time for school, family and romance."/>
  </r>
  <r>
    <x v="2021"/>
    <x v="0"/>
    <x v="2021"/>
    <x v="434"/>
    <s v="OÄŸuzhan KoÃ§, Ä°brahim BÃ¼yÃ¼kak, Ezgi EyÃ¼boÄŸlu, Olgun Toker, Kadir PolatÃ§i, Aycan Koptur, Bahar Åžahin, KÄ±vanÃ§ Baran Arslan"/>
    <x v="40"/>
    <s v="September 20, 2019"/>
    <x v="22"/>
    <s v="TV-MA"/>
    <x v="65"/>
    <x v="3"/>
    <s v=" International Movies"/>
    <m/>
    <x v="0"/>
    <x v="22"/>
    <d v="2019-09-20T00:00:00"/>
    <x v="0"/>
    <s v="When struggling singer Onur decides to return to his old job, incurable klutz Åžeref organizes a surprise tour full of pitfalls and mishaps."/>
  </r>
  <r>
    <x v="2022"/>
    <x v="0"/>
    <x v="2022"/>
    <x v="1682"/>
    <s v="Shahid Kapoor, Kiara Advani, Suresh Oberoi, Arjan Bajwa, Adil Hussain, Nikita Dutta, Kamini Kaushal, Anurag Arora"/>
    <x v="3"/>
    <s v="September 19, 2019"/>
    <x v="23"/>
    <s v="TV-MA"/>
    <x v="128"/>
    <x v="1"/>
    <s v=" International Movies"/>
    <s v=" Romantic Movies"/>
    <x v="0"/>
    <x v="23"/>
    <d v="2019-09-19T00:00:00"/>
    <x v="0"/>
    <s v="An exalted but short-fused surgeon plunges into a spiral of drugs, alcohol and rage after his intense relationship with his girlfriend turbulently ends."/>
  </r>
  <r>
    <x v="2023"/>
    <x v="0"/>
    <x v="2023"/>
    <x v="1010"/>
    <s v="Scott Adkins, Craig Fairbrass, Thomas Turgoose, Nick Moran, Kierston Wareing, Mark Strange, Leo Gregory, Luke LaFontaine, Beau Fowler, Dan Styles"/>
    <x v="1"/>
    <s v="September 17, 2019"/>
    <x v="23"/>
    <s v="TV-MA"/>
    <x v="17"/>
    <x v="6"/>
    <m/>
    <m/>
    <x v="0"/>
    <x v="23"/>
    <d v="2019-09-17T00:00:00"/>
    <x v="0"/>
    <s v="Betrayed by his loan shark brother, a hardened convict escapes from prison while on furlough to exact revenge against the people who made him a killer."/>
  </r>
  <r>
    <x v="2024"/>
    <x v="0"/>
    <x v="2024"/>
    <x v="542"/>
    <s v="Sebastian Maniscalco"/>
    <x v="0"/>
    <s v="September 17, 2019"/>
    <x v="11"/>
    <s v="TV-MA"/>
    <x v="47"/>
    <x v="12"/>
    <m/>
    <m/>
    <x v="1"/>
    <x v="11"/>
    <d v="2019-09-17T00:00:00"/>
    <x v="0"/>
    <s v="With his uproarious tirade on modern behavior and decorum, the popular comic tackles the question we've all asked in this hilarious standup special."/>
  </r>
  <r>
    <x v="2025"/>
    <x v="0"/>
    <x v="2025"/>
    <x v="192"/>
    <s v="Los Tigres del Norte"/>
    <x v="0"/>
    <s v="September 15, 2019"/>
    <x v="23"/>
    <s v="TV-PG"/>
    <x v="62"/>
    <x v="0"/>
    <s v=" International Movies"/>
    <s v=" Music &amp; Musicals"/>
    <x v="0"/>
    <x v="23"/>
    <d v="2019-09-15T00:00:00"/>
    <x v="0"/>
    <s v="The beloved norteÃ±o band Los Tigres del Norte performs for the inmates of Folsom Prison on the 50th anniversary of Johnny Cash's iconic concert."/>
  </r>
  <r>
    <x v="2026"/>
    <x v="0"/>
    <x v="2026"/>
    <x v="622"/>
    <s v="Jack Polak, Ina Soep"/>
    <x v="0"/>
    <s v="September 15, 2019"/>
    <x v="21"/>
    <s v="TV-14"/>
    <x v="32"/>
    <x v="0"/>
    <m/>
    <m/>
    <x v="1"/>
    <x v="21"/>
    <d v="2019-09-15T00:00:00"/>
    <x v="0"/>
    <s v="This moving documentary chronicles the unshakeable romance between a couple who met and fell in love while imprisoned in a Nazi concentration camp."/>
  </r>
  <r>
    <x v="2027"/>
    <x v="0"/>
    <x v="2027"/>
    <x v="1683"/>
    <s v="Samantha Ruth Prabhu, Lakshmi, Rajendraprasad, Naga Shourya, Rao Ramesh, Teja Sajja, Pragathi, Jagapathi Babu, Aishwarya, Urvashi"/>
    <x v="3"/>
    <s v="September 14, 2019"/>
    <x v="23"/>
    <s v="TV-14"/>
    <x v="140"/>
    <x v="3"/>
    <s v=" International Movies"/>
    <s v=" Music &amp; Musicals"/>
    <x v="0"/>
    <x v="23"/>
    <d v="2019-09-14T00:00:00"/>
    <x v="0"/>
    <s v="A surly septuagenarian gets another chance at her 20s after having her photo snapped at a studio that magically takes 50 years off her life."/>
  </r>
  <r>
    <x v="2028"/>
    <x v="0"/>
    <x v="2028"/>
    <x v="1684"/>
    <s v="Taron Egerton, Natalie Dormer, Simon Pegg, Jason Isaacs"/>
    <x v="0"/>
    <s v="September 14, 2019"/>
    <x v="23"/>
    <s v="TV-PG"/>
    <x v="23"/>
    <x v="0"/>
    <s v=" International Movies"/>
    <m/>
    <x v="0"/>
    <x v="23"/>
    <d v="2019-09-14T00:00:00"/>
    <x v="0"/>
    <s v="Go behind the scenes with stars, puppeteers and creators as they bring Jim Henson's magical world of Thra back to life in a sweeping fantasy series."/>
  </r>
  <r>
    <x v="2029"/>
    <x v="0"/>
    <x v="2029"/>
    <x v="1685"/>
    <s v="Chelsea Handler"/>
    <x v="0"/>
    <s v="September 13, 2019"/>
    <x v="23"/>
    <s v="TV-MA"/>
    <x v="96"/>
    <x v="0"/>
    <m/>
    <m/>
    <x v="0"/>
    <x v="23"/>
    <d v="2019-09-13T00:00:00"/>
    <x v="0"/>
    <s v="In this documentary, Chelsea Handler explores how white privilege impacts American culture â€“ and the ways itâ€™s benefited her own life and career."/>
  </r>
  <r>
    <x v="2030"/>
    <x v="0"/>
    <x v="2030"/>
    <x v="432"/>
    <s v="Ata Demirer, Demet AkbaÄŸ, Gonca Vuslateri, Ä°lker Aksum, TarÄ±k ÃœnlÃ¼oÄŸlu, Erkan Can, Hande Dane, Ayten UncuoÄŸlu, Hakan SalÄ±nmÄ±ÅŸ, Ä°ÅŸtar GÃ¶kseven"/>
    <x v="40"/>
    <s v="September 13, 2019"/>
    <x v="22"/>
    <s v="TV-14"/>
    <x v="44"/>
    <x v="3"/>
    <s v=" International Movies"/>
    <m/>
    <x v="0"/>
    <x v="22"/>
    <d v="2019-09-13T00:00:00"/>
    <x v="0"/>
    <s v="When his chatty nature lands him in trouble, an unlucky meatball seller flees Istanbul and finds a new life on a beautiful island."/>
  </r>
  <r>
    <x v="2031"/>
    <x v="0"/>
    <x v="2031"/>
    <x v="1686"/>
    <s v="Lu Han, Shu Qi, Shi Liang, Godfrey Gao, Wang Gongliang, Wang Sen, Sun Jialing, Vincent Matile"/>
    <x v="4"/>
    <s v="September 13, 2019"/>
    <x v="23"/>
    <s v="TV-14"/>
    <x v="53"/>
    <x v="1"/>
    <s v=" International Movies"/>
    <s v=" Romantic Movies"/>
    <x v="0"/>
    <x v="23"/>
    <d v="2019-09-13T00:00:00"/>
    <x v="0"/>
    <s v="A young man falls for a heroic general and soon follows her footsteps as humans defend Earth against extraterrestrials seeking a precious energy source."/>
  </r>
  <r>
    <x v="2032"/>
    <x v="0"/>
    <x v="2032"/>
    <x v="1687"/>
    <s v="Ava Michelle, Griffin Gluck, Sabrina Carpenter, Paris Berelc, Luke Eisner, Clara Wilsey, Anjelika Washington, Rico Paris, Angela Kinsey, Steve Zahn"/>
    <x v="0"/>
    <s v="September 13, 2019"/>
    <x v="23"/>
    <s v="TV-PG"/>
    <x v="6"/>
    <x v="8"/>
    <s v=" Comedies"/>
    <s v=" Romantic Movies"/>
    <x v="0"/>
    <x v="23"/>
    <d v="2019-09-13T00:00:00"/>
    <x v="0"/>
    <s v="After years of slouching through life, 6-foot-1 teen Jodi resolves to conquer her insecurities and gets caught up in a high school love triangle."/>
  </r>
  <r>
    <x v="2033"/>
    <x v="0"/>
    <x v="2033"/>
    <x v="573"/>
    <s v="Bill Burr"/>
    <x v="0"/>
    <s v="September 10, 2019"/>
    <x v="23"/>
    <s v="TV-MA"/>
    <x v="145"/>
    <x v="12"/>
    <m/>
    <m/>
    <x v="0"/>
    <x v="23"/>
    <d v="2019-09-10T00:00:00"/>
    <x v="0"/>
    <s v="Bill Burr unloads on outrage culture, male feminism, cultural appropriation, robot sex and more in a blistering stand-up special shot in London."/>
  </r>
  <r>
    <x v="2034"/>
    <x v="0"/>
    <x v="2034"/>
    <x v="1688"/>
    <m/>
    <x v="1"/>
    <s v="September 10, 2019"/>
    <x v="23"/>
    <s v="TV-MA"/>
    <x v="9"/>
    <x v="0"/>
    <s v=" International Movies"/>
    <m/>
    <x v="0"/>
    <x v="23"/>
    <d v="2019-09-10T00:00:00"/>
    <x v="0"/>
    <s v="Haunted by the suicide of a brother, a director and his kin walk across the U.K. in an emotionally trying, visually sublime journey toward healing."/>
  </r>
  <r>
    <x v="2035"/>
    <x v="0"/>
    <x v="2035"/>
    <x v="1689"/>
    <s v="Ayushmann Khurrana, Nassar, Manoj Pahwa, Kumud Mishra, Isha Talwar, Sayani Gupta, Mohammed Zeeshan Ayyub, Subhrajyoti Barat, Sushil Pandey, Aakash Dabhade"/>
    <x v="3"/>
    <s v="September 6, 2019"/>
    <x v="23"/>
    <s v="TV-MA"/>
    <x v="1"/>
    <x v="1"/>
    <s v=" International Movies"/>
    <s v=" Thrillers"/>
    <x v="0"/>
    <x v="23"/>
    <d v="2019-09-06T00:00:00"/>
    <x v="0"/>
    <s v="The grim realities of caste discrimination come to light as an entitled but upright city cop ventures into Indiaâ€™s heartland to investigate a murder."/>
  </r>
  <r>
    <x v="2036"/>
    <x v="0"/>
    <x v="2036"/>
    <x v="1690"/>
    <s v="Subba Rao Vepada, Radha Bessy, Kesava Karri, Nithyasri Goru, Karthik Rathnam, Praneetha Patnaik, Mohan Bhagath, Praveena Paruchuri"/>
    <x v="3"/>
    <s v="September 6, 2019"/>
    <x v="22"/>
    <s v="TV-MA"/>
    <x v="37"/>
    <x v="3"/>
    <s v=" Dramas"/>
    <s v=" Independent Movies"/>
    <x v="0"/>
    <x v="22"/>
    <d v="2019-09-06T00:00:00"/>
    <x v="0"/>
    <s v="From a schoolboyâ€™s crush to a middle-aged bachelorâ€™s office romance, four love stories spanning age, religion and status unfold in a small Indian town."/>
  </r>
  <r>
    <x v="2037"/>
    <x v="0"/>
    <x v="2037"/>
    <x v="1691"/>
    <s v="Vishwaksen Naidu, Sushanth Reddy, Abhinav Gomatam, Venkatesh Kakumanu, Anisha Ambrose, Simran Choudhary"/>
    <x v="3"/>
    <s v="September 6, 2019"/>
    <x v="22"/>
    <s v="TV-14"/>
    <x v="59"/>
    <x v="3"/>
    <s v=" Independent Movies"/>
    <s v=" International Movies"/>
    <x v="0"/>
    <x v="22"/>
    <d v="2019-09-06T00:00:00"/>
    <x v="0"/>
    <s v="In Goa and in desperate need of cash, four childhood friends get another shot at making their long-abandoned dreams of becoming filmmakers come true."/>
  </r>
  <r>
    <x v="2038"/>
    <x v="0"/>
    <x v="2038"/>
    <x v="429"/>
    <s v="Murat Boz, Seda Bakan, AÃ§elya TopaloÄŸlu, Ã–zgÃ¼r Emre YÄ±ldÄ±rÄ±m, Seda GÃ¼ven, Yosi Mizrahi, DilÅŸad ÅžimÅŸek, Ali YoÄŸurtÃ§uoÄŸlu"/>
    <x v="40"/>
    <s v="September 6, 2019"/>
    <x v="23"/>
    <s v="TV-14"/>
    <x v="18"/>
    <x v="3"/>
    <s v=" International Movies"/>
    <s v=" Romantic Movies"/>
    <x v="0"/>
    <x v="23"/>
    <d v="2019-09-06T00:00:00"/>
    <x v="0"/>
    <s v="Bogged down with money problems, a couple grows cautious of each other but hit the lottery and decide to stay together â€“ till death do they part."/>
  </r>
  <r>
    <x v="2039"/>
    <x v="0"/>
    <x v="2039"/>
    <x v="1692"/>
    <s v="Karam Hussain, Arif Bahlim, Najiba Faiz, Saleem Mairaj, Imran Aslam, Daniyal Yousuf, Sohail Malik, Ali Hafiz"/>
    <x v="61"/>
    <s v="September 4, 2019"/>
    <x v="32"/>
    <s v="TV-14"/>
    <x v="28"/>
    <x v="1"/>
    <s v=" Independent Movies"/>
    <s v=" International Movies"/>
    <x v="1"/>
    <x v="32"/>
    <d v="2019-09-04T00:00:00"/>
    <x v="0"/>
    <s v="Outcast from society and left to die in the wilderness, a young boy with polio embarks on a journey to connect with his mother. Based on a true story."/>
  </r>
  <r>
    <x v="2040"/>
    <x v="0"/>
    <x v="2040"/>
    <x v="1693"/>
    <s v="G.V. Prakash Kumar, Samyuktha Hegde, Suman, Raj Arjun, Yogi Babu, Munishkanth"/>
    <x v="3"/>
    <s v="September 4, 2019"/>
    <x v="23"/>
    <s v="TV-14"/>
    <x v="20"/>
    <x v="3"/>
    <s v=" Dramas"/>
    <s v=" International Movies"/>
    <x v="0"/>
    <x v="23"/>
    <d v="2019-09-04T00:00:00"/>
    <x v="0"/>
    <s v="Rushing to pay off a loan shark, a young man breaks into a bungalow to steal the cash, unprepared for the dog standing guard â€“ or the trouble inside."/>
  </r>
  <r>
    <x v="2041"/>
    <x v="0"/>
    <x v="2041"/>
    <x v="1694"/>
    <m/>
    <x v="20"/>
    <s v="September 1, 2019"/>
    <x v="11"/>
    <s v="TV-MA"/>
    <x v="72"/>
    <x v="0"/>
    <s v=" International Movies"/>
    <m/>
    <x v="1"/>
    <x v="11"/>
    <d v="2019-09-01T00:00:00"/>
    <x v="0"/>
    <s v="In this documentary, the director remembers a sister who left behind her life under Brazilâ€™s dictatorship and moved to New York with dreams of acting."/>
  </r>
  <r>
    <x v="2042"/>
    <x v="1"/>
    <x v="2042"/>
    <x v="1695"/>
    <s v="Junko Takeuchi, Chie Nakamura, Noriaki Sugiyama, Kazuhiko Inoue, Toshihiko Seki, Hidekatsu Shibata, Masako Katsuki, Nana Mizuki"/>
    <x v="6"/>
    <s v="September 1, 2019"/>
    <x v="21"/>
    <s v="TV-14"/>
    <x v="2"/>
    <x v="18"/>
    <s v=" International TV Shows"/>
    <m/>
    <x v="1"/>
    <x v="21"/>
    <d v="2019-09-01T00:00:00"/>
    <x v="0"/>
    <s v="Guided by the spirit demon within him, orphaned Naruto learns to harness his powers as a ninja in this anime adventure series."/>
  </r>
  <r>
    <x v="2043"/>
    <x v="0"/>
    <x v="2043"/>
    <x v="1694"/>
    <s v="Olivia Corsini, Sergio Nicolai, Arman Saribekyan, Sylvain Jailloux, Francis Ressort, Pancho Garcia Aguirre, Shaghayegh Beheshti, Elena Bellei, SÃ©bastien Brottet-Michel, CÃ©lia Catalifo"/>
    <x v="64"/>
    <s v="September 1, 2019"/>
    <x v="28"/>
    <s v="TV-MA"/>
    <x v="41"/>
    <x v="1"/>
    <s v=" Independent Movies"/>
    <s v=" International Movies"/>
    <x v="1"/>
    <x v="28"/>
    <d v="2019-09-01T00:00:00"/>
    <x v="0"/>
    <s v="A pregnancy forces an actress out of her latest play and into a difficult confrontation with her own rapidly transforming reflection."/>
  </r>
  <r>
    <x v="2044"/>
    <x v="0"/>
    <x v="2044"/>
    <x v="770"/>
    <s v="Sonja Ball, Craig Francis, Rick Jones, Michel Perron, Holly Gauthier-Frankel, Norman Groulx, Terrence Scammell, Bruce Dinsmore, Jennifer Seguin"/>
    <x v="0"/>
    <s v="September 1, 2019"/>
    <x v="15"/>
    <s v="G"/>
    <x v="132"/>
    <x v="8"/>
    <m/>
    <m/>
    <x v="1"/>
    <x v="15"/>
    <d v="2019-09-01T00:00:00"/>
    <x v="0"/>
    <s v="When a storm terrorizes his patch, a pumpkin cast out for his shape must step up to use his smarts to save the day â€“ and to prove himself."/>
  </r>
  <r>
    <x v="2045"/>
    <x v="0"/>
    <x v="2045"/>
    <x v="1196"/>
    <s v="Ibrahim Almeirasi, Ahmed Saif, Alia Almannai, Mohamed Morshed, Mohamed Alkendi, Tariq Almuhairi"/>
    <x v="35"/>
    <s v="September 1, 2019"/>
    <x v="23"/>
    <s v="TV-14"/>
    <x v="21"/>
    <x v="3"/>
    <s v=" International Movies"/>
    <m/>
    <x v="0"/>
    <x v="23"/>
    <d v="2019-09-01T00:00:00"/>
    <x v="0"/>
    <s v="Two young Yemeni business partners decide to go on vacation in the UAE with a few local friends, but their fun trip soon turns terrifying."/>
  </r>
  <r>
    <x v="2046"/>
    <x v="0"/>
    <x v="2046"/>
    <x v="526"/>
    <s v="IvÃ¡n MarÃ­n, Lina Cardona, Carlos Barbosa, Ana Cristina Botero, Karine Amaya, Fabiola Posada, Nelson PolanÃ­a, Andrea Carvajal, RocÃ­o Tavera, Alberto Saavedra, Christian LÃ³pez, Jorge Herrera, Ricardo Quevedo"/>
    <x v="16"/>
    <s v="August 30, 2019"/>
    <x v="22"/>
    <s v="TV-MA"/>
    <x v="13"/>
    <x v="3"/>
    <s v=" International Movies"/>
    <m/>
    <x v="0"/>
    <x v="22"/>
    <d v="2019-08-30T00:00:00"/>
    <x v="1"/>
    <s v="When an unattractive man gets engaged to a beautiful woman, their families oppose the union and the priest set to perform the ceremony is kidnapped."/>
  </r>
  <r>
    <x v="2047"/>
    <x v="0"/>
    <x v="2047"/>
    <x v="1696"/>
    <s v="Luciano GonzÃ¡lez, Alexis SÃ¡nchez, Daniel MuÃ±oz, Ignacia Uribe, Marco Baeza, Manuela OyarzÃºn, Camilo Carmona, Alejandra YaÃ±ez, Lorna Campos, Gustavo Becerra"/>
    <x v="47"/>
    <s v="August 30, 2019"/>
    <x v="23"/>
    <s v="TV-PG"/>
    <x v="19"/>
    <x v="8"/>
    <s v=" Comedies"/>
    <s v=" Dramas"/>
    <x v="0"/>
    <x v="23"/>
    <d v="2019-08-30T00:00:00"/>
    <x v="1"/>
    <s v="When a young soccer fan and his idol forge an unexpected friendship, the connection teaches them both lessons about life and their love of the game."/>
  </r>
  <r>
    <x v="2048"/>
    <x v="0"/>
    <x v="2048"/>
    <x v="1697"/>
    <s v="Natalia de Molina, Daniel Grao, Natalia Mateo, Ignacio Mateos, Borja Luna, Mario TardÃ³n, Mariana Cordero"/>
    <x v="8"/>
    <s v="August 30, 2019"/>
    <x v="22"/>
    <s v="TV-MA"/>
    <x v="18"/>
    <x v="15"/>
    <s v=" Thrillers"/>
    <m/>
    <x v="0"/>
    <x v="22"/>
    <d v="2019-08-30T00:00:00"/>
    <x v="1"/>
    <s v="Desperate to keep her husbandâ€™s secret, a devoted politicianâ€™s wife struggles to stave off threats that could ruin their promising new life."/>
  </r>
  <r>
    <x v="2049"/>
    <x v="0"/>
    <x v="2049"/>
    <x v="410"/>
    <s v="Christina Milian, Adam Demos, Jeffrey Bowyer-Chapman, Anna Jullienne, Claire Chitham, Blair Strang, Jonathan Martin, William Walker, Daniel Watterson, Simone Walker"/>
    <x v="0"/>
    <s v="August 29, 2019"/>
    <x v="23"/>
    <s v="TV-PG"/>
    <x v="12"/>
    <x v="3"/>
    <s v=" Romantic Movies"/>
    <m/>
    <x v="0"/>
    <x v="23"/>
    <d v="2019-08-29T00:00:00"/>
    <x v="1"/>
    <s v="When a San Francisco exec wins a New Zealand inn, she ditches city life to remodel and flip the rustic property with help from a handsome contractor."/>
  </r>
  <r>
    <x v="2050"/>
    <x v="0"/>
    <x v="2050"/>
    <x v="1698"/>
    <s v="Leonardo Medeiros, Sandra Corveloni, Genezio de Barros, Guilherme Piva, Leonardo Franco, Dalton Vigh, Charles Baudin, Julia Konrad"/>
    <x v="20"/>
    <s v="August 29, 2019"/>
    <x v="23"/>
    <s v="TV-14"/>
    <x v="49"/>
    <x v="1"/>
    <s v=" Faith &amp; Spirituality"/>
    <s v=" International Movies"/>
    <x v="0"/>
    <x v="23"/>
    <d v="2019-08-29T00:00:00"/>
    <x v="1"/>
    <s v="In Catholic 19th-century France, professor LÃ©on Rivail attends a sÃ©ance and is moved to found spiritism, putting him in the authorities' sights."/>
  </r>
  <r>
    <x v="2051"/>
    <x v="0"/>
    <x v="2051"/>
    <x v="1699"/>
    <s v="Travis Scott"/>
    <x v="0"/>
    <s v="August 28, 2019"/>
    <x v="23"/>
    <s v="TV-MA"/>
    <x v="22"/>
    <x v="0"/>
    <s v=" Music &amp; Musicals"/>
    <m/>
    <x v="0"/>
    <x v="23"/>
    <d v="2019-08-28T00:00:00"/>
    <x v="1"/>
    <s v="While crafting his Grammy-nominated album &quot;Astroworld,&quot; Travis Scott juggles controversy, fatherhood and career highs in this intimate documentary."/>
  </r>
  <r>
    <x v="2052"/>
    <x v="0"/>
    <x v="2052"/>
    <x v="1700"/>
    <s v="Dave Chappelle"/>
    <x v="0"/>
    <s v="August 26, 2019"/>
    <x v="23"/>
    <s v="TV-MA"/>
    <x v="120"/>
    <x v="12"/>
    <m/>
    <m/>
    <x v="0"/>
    <x v="23"/>
    <d v="2019-08-26T00:00:00"/>
    <x v="1"/>
    <s v="Dave Chappelle takes on gun culture, the opioid crisis and the tidal wave of celebrity scandals in a defiant stand-up special filmed in Atlanta."/>
  </r>
  <r>
    <x v="2053"/>
    <x v="0"/>
    <x v="2053"/>
    <x v="1701"/>
    <s v="Carlos Chan, Ken Hung, Deep Ng, Michelle Wai, Yee Tong, Felix Lok, Kin-Yan Lee"/>
    <x v="13"/>
    <s v="August 24, 2019"/>
    <x v="32"/>
    <s v="TV-MA"/>
    <x v="26"/>
    <x v="3"/>
    <s v=" International Movies"/>
    <m/>
    <x v="1"/>
    <x v="32"/>
    <d v="2019-08-24T00:00:00"/>
    <x v="1"/>
    <s v="Too hungover to report as a witness in a criminal trial the day after his birthday party, a young man and his pals do some unexpected soul-searching."/>
  </r>
  <r>
    <x v="2054"/>
    <x v="0"/>
    <x v="2054"/>
    <x v="1702"/>
    <s v="Priti Sapru, Nirmal Rishi, Jordan Sandhu, Prabh Grewal, Karamjit Anmol, Harby Sangha, Gurmeet Sajan, Prince Kanwaljit Singh"/>
    <x v="3"/>
    <s v="August 23, 2019"/>
    <x v="23"/>
    <s v="TV-PG"/>
    <x v="59"/>
    <x v="3"/>
    <s v=" Dramas"/>
    <s v=" International Movies"/>
    <x v="0"/>
    <x v="23"/>
    <d v="2019-08-23T00:00:00"/>
    <x v="1"/>
    <s v="In this zany comedy, a man is torn between the girl he loves and the respective women his warring mother and grandmother have chosen for him to marry."/>
  </r>
  <r>
    <x v="2055"/>
    <x v="0"/>
    <x v="2055"/>
    <x v="1703"/>
    <s v="Sharry Mann, Payal Rajput, Jaswinder Bhalla, B.N. Sharma, Harby Sangha, Nirmal Rishi, Anita Devgan, Rupinder Roopi"/>
    <x v="3"/>
    <s v="August 23, 2019"/>
    <x v="22"/>
    <s v="TV-14"/>
    <x v="55"/>
    <x v="3"/>
    <s v=" International Movies"/>
    <m/>
    <x v="0"/>
    <x v="22"/>
    <d v="2019-08-23T00:00:00"/>
    <x v="1"/>
    <s v="After a young man charms the girl he loves into accepting his proposal, an accidental swap on their wedding day leads him to marry the wrong bride."/>
  </r>
  <r>
    <x v="2056"/>
    <x v="0"/>
    <x v="2056"/>
    <x v="1704"/>
    <s v="Mayday, Huang Bo, Tony Leung Ka-fai"/>
    <x v="4"/>
    <s v="August 23, 2019"/>
    <x v="23"/>
    <s v="TV-PG"/>
    <x v="40"/>
    <x v="15"/>
    <s v=" Music &amp; Musicals"/>
    <m/>
    <x v="0"/>
    <x v="23"/>
    <d v="2019-08-23T00:00:00"/>
    <x v="1"/>
    <s v="Mayday's Life Tour concert unfolds as five fading superheroes are summoned to save the world from an extraterrestrial enemy that detests sound."/>
  </r>
  <r>
    <x v="2057"/>
    <x v="0"/>
    <x v="2057"/>
    <x v="1705"/>
    <s v="Smita Tambe, Milind Shirole, Shwetambari Ghute, Shitanshu Kumar Sharad, Nishikant Rawji, Sanjivani Khanvilkar"/>
    <x v="3"/>
    <s v="August 23, 2019"/>
    <x v="23"/>
    <s v="TV-14"/>
    <x v="33"/>
    <x v="1"/>
    <s v=" Independent Movies"/>
    <s v=" International Movies"/>
    <x v="0"/>
    <x v="23"/>
    <d v="2019-08-23T00:00:00"/>
    <x v="1"/>
    <s v="In rural India, a detective's investigation of seven confounding suicides uncovers revelations about the myths and mindsets of the rest of the village."/>
  </r>
  <r>
    <x v="2058"/>
    <x v="0"/>
    <x v="2058"/>
    <x v="817"/>
    <m/>
    <x v="0"/>
    <s v="August 21, 2019"/>
    <x v="23"/>
    <s v="TV-14"/>
    <x v="49"/>
    <x v="0"/>
    <m/>
    <m/>
    <x v="0"/>
    <x v="23"/>
    <d v="2019-08-21T00:00:00"/>
    <x v="1"/>
    <s v="In this documentary, hopes soar when a Chinese company reopens a shuttered factory in Ohio. But a culture clash threatens to shatter an American dream."/>
  </r>
  <r>
    <x v="2059"/>
    <x v="0"/>
    <x v="2059"/>
    <x v="1706"/>
    <s v="Taapsee Pannu, Vinodhini, Parvathi T, Ramya Subramanian, Sanchana Natarajan, Anish Kuruvilla, David Solomon Raja"/>
    <x v="3"/>
    <s v="August 21, 2019"/>
    <x v="23"/>
    <s v="TV-MA"/>
    <x v="12"/>
    <x v="4"/>
    <s v=" International Movies"/>
    <s v=" Thrillers"/>
    <x v="0"/>
    <x v="23"/>
    <d v="2019-08-21T00:00:00"/>
    <x v="1"/>
    <s v="As a series of murders hit close to home, a video game designer with post-traumatic stress must confront her demons, or risk becoming their victim."/>
  </r>
  <r>
    <x v="2060"/>
    <x v="0"/>
    <x v="2060"/>
    <x v="730"/>
    <s v="Sue Ramirez, Jameson Blake, Markus Paterson, Angellie SaÃ±o"/>
    <x v="34"/>
    <s v="August 21, 2019"/>
    <x v="22"/>
    <s v="TV-MA"/>
    <x v="3"/>
    <x v="15"/>
    <s v=" Romantic Movies"/>
    <m/>
    <x v="0"/>
    <x v="22"/>
    <d v="2019-08-21T00:00:00"/>
    <x v="1"/>
    <s v="When an internet-obsessed teen develops a rare illness that forces her to move to a remote town, she must navigate her relationships without technology."/>
  </r>
  <r>
    <x v="2061"/>
    <x v="0"/>
    <x v="2061"/>
    <x v="1707"/>
    <s v="Simon Amstell"/>
    <x v="1"/>
    <s v="August 20, 2019"/>
    <x v="23"/>
    <s v="TV-MA"/>
    <x v="112"/>
    <x v="12"/>
    <m/>
    <m/>
    <x v="0"/>
    <x v="23"/>
    <d v="2019-08-20T00:00:00"/>
    <x v="1"/>
    <s v="Honest, introspective comic Simon Amstell digs deep and delivers a uniquely vulnerable stand-up set on love, ego, intimacy and ayahuasca."/>
  </r>
  <r>
    <x v="2062"/>
    <x v="0"/>
    <x v="2062"/>
    <x v="1708"/>
    <s v="Ryan Reynolds, Natalie Martinez, Matthew Goode, Ben Kingsley, Victor Garber, Derek Luke, Michelle Dockery, Melora Hardin, Brendan McCarthy, Sam Page"/>
    <x v="0"/>
    <s v="August 16, 2019"/>
    <x v="25"/>
    <s v="PG-13"/>
    <x v="35"/>
    <x v="7"/>
    <s v=" Thrillers"/>
    <m/>
    <x v="1"/>
    <x v="25"/>
    <d v="2019-08-16T00:00:00"/>
    <x v="1"/>
    <s v="A dying tycoon has his consciousness transplanted into the body of a healthy young man, only to make a troubling discovery about the body's origin."/>
  </r>
  <r>
    <x v="2063"/>
    <x v="0"/>
    <x v="2063"/>
    <x v="293"/>
    <s v="Marlon Wayans, Bresha Webb, Michael Ian Black, Glynn Turman, Molly Shannon, Debbi Morgan"/>
    <x v="0"/>
    <s v="August 16, 2019"/>
    <x v="23"/>
    <s v="TV-14"/>
    <x v="18"/>
    <x v="3"/>
    <m/>
    <m/>
    <x v="0"/>
    <x v="23"/>
    <d v="2019-08-16T00:00:00"/>
    <x v="1"/>
    <s v="When a dad-to-be learns he's actually a sextuplet, he sets off on a wild journey to meet his long-lost family. Marlon Wayans stars as all six siblings."/>
  </r>
  <r>
    <x v="2064"/>
    <x v="0"/>
    <x v="2064"/>
    <x v="1709"/>
    <s v="Jon Plazaola, Maggie Civantos, Ingrid GarcÃ­a Jonsson, Lander Otaola, Secun de la Rosa, RamÃ³n Barea, Maribel Salas, Mikel Losada, Pepe Rapazote, Enrique VillÃ©n, Kandido Uranga, Anabela Teixeira, Karra Elejalde, Antonio Resines"/>
    <x v="8"/>
    <s v="August 16, 2019"/>
    <x v="23"/>
    <s v="TV-MA"/>
    <x v="45"/>
    <x v="3"/>
    <s v=" International Movies"/>
    <m/>
    <x v="0"/>
    <x v="23"/>
    <d v="2019-08-16T00:00:00"/>
    <x v="1"/>
    <s v="The discovery of the tomb of William Tellâ€™s son in a town in the Basque Country spurs the village's cantankerous citizens to lobby for Swiss annexation."/>
  </r>
  <r>
    <x v="2065"/>
    <x v="1"/>
    <x v="2065"/>
    <x v="704"/>
    <s v="Saif Ali Khan, Nawazuddin Siddiqui, Radhika Apte, Neeraj Kabi, Jitendra Joshi"/>
    <x v="3"/>
    <s v="August 15, 2019"/>
    <x v="23"/>
    <s v="TV-MA"/>
    <x v="61"/>
    <x v="10"/>
    <s v=" International TV Shows"/>
    <s v=" TV Dramas"/>
    <x v="0"/>
    <x v="23"/>
    <d v="2019-08-15T00:00:00"/>
    <x v="1"/>
    <s v="A link in their pasts leads an honest cop to a fugitive gang boss, whose cryptic warning spurs the officer on a quest to save Mumbai from cataclysm."/>
  </r>
  <r>
    <x v="2066"/>
    <x v="1"/>
    <x v="2066"/>
    <x v="1710"/>
    <s v="Wen Chen-ling, River Huang, Lin He-xuan, Phoebe Lin, Janel Tsai, Dara Hanfman, Hsia Teng-hung, Nikki Hsin-Ying Hsieh"/>
    <x v="21"/>
    <s v="August 15, 2019"/>
    <x v="23"/>
    <s v="TV-MA"/>
    <x v="54"/>
    <x v="11"/>
    <s v=" TV Dramas"/>
    <s v=" TV Thrillers"/>
    <x v="0"/>
    <x v="23"/>
    <d v="2019-08-15T00:00:00"/>
    <x v="1"/>
    <s v="Based on the speculative short stories of MirrorFiction, this sci-fi thriller anthology plunges headlong into our deepest desires â€“ and darkest fears."/>
  </r>
  <r>
    <x v="2067"/>
    <x v="0"/>
    <x v="2067"/>
    <x v="1301"/>
    <s v="Whindersson Nunes"/>
    <x v="20"/>
    <s v="August 15, 2019"/>
    <x v="23"/>
    <s v="TV-MA"/>
    <x v="66"/>
    <x v="12"/>
    <m/>
    <m/>
    <x v="0"/>
    <x v="23"/>
    <d v="2019-08-15T00:00:00"/>
    <x v="1"/>
    <s v="Brazilian YouTube sensation Whindersson Nunes revisits his humble beginnings and much more in a series of playful stories and peculiar songs."/>
  </r>
  <r>
    <x v="2068"/>
    <x v="0"/>
    <x v="2068"/>
    <x v="1711"/>
    <s v="Parvathy, Asif Ali, Tovino Thomas, Siddique, Pratap Pothan, Samyuktha Menon, Anarkali Marikar, Prem Prakash"/>
    <x v="3"/>
    <s v="August 14, 2019"/>
    <x v="23"/>
    <s v="TV-14"/>
    <x v="30"/>
    <x v="1"/>
    <s v=" International Movies"/>
    <m/>
    <x v="0"/>
    <x v="23"/>
    <d v="2019-08-14T00:00:00"/>
    <x v="1"/>
    <s v="An aspiring pilot fights for her future â€“ and justice â€“ after surviving an acid attack from her abusive boyfriend."/>
  </r>
  <r>
    <x v="2069"/>
    <x v="0"/>
    <x v="2069"/>
    <x v="1712"/>
    <s v="Oviya, Masoom Shankar, Bommu Lakshmi, Monisha Ram, Tej Raj, Shree Gopika, Anson Paul, Devadarshini Chetan"/>
    <x v="3"/>
    <s v="August 13, 2019"/>
    <x v="23"/>
    <s v="TV-MA"/>
    <x v="78"/>
    <x v="3"/>
    <s v=" International Movies"/>
    <s v=" Music &amp; Musicals"/>
    <x v="0"/>
    <x v="23"/>
    <d v="2019-08-13T00:00:00"/>
    <x v="1"/>
    <s v="Four friends shake up their lives when they meet a new woman in their apartment complex who encourages them to embrace their wild sides."/>
  </r>
  <r>
    <x v="2070"/>
    <x v="0"/>
    <x v="2070"/>
    <x v="1713"/>
    <s v="Calum Von Moger"/>
    <x v="0"/>
    <s v="August 13, 2019"/>
    <x v="23"/>
    <s v="TV-MA"/>
    <x v="20"/>
    <x v="0"/>
    <s v=" Sports Movies"/>
    <m/>
    <x v="0"/>
    <x v="23"/>
    <d v="2019-08-13T00:00:00"/>
    <x v="1"/>
    <s v="Bodybuilder and two-time Mr. Universe, Calum von Moger, reflects on his rise to fame and battle to come back from a debilitating injury."/>
  </r>
  <r>
    <x v="2071"/>
    <x v="0"/>
    <x v="2071"/>
    <x v="1714"/>
    <m/>
    <x v="17"/>
    <s v="August 13, 2019"/>
    <x v="22"/>
    <s v="TV-MA"/>
    <x v="42"/>
    <x v="0"/>
    <s v=" International Movies"/>
    <m/>
    <x v="0"/>
    <x v="22"/>
    <d v="2019-08-13T00:00:00"/>
    <x v="1"/>
    <s v="This documentary follows the controversy surrounding the 2010 murders of two students, who were framed as criminals and killed by the Mexican military."/>
  </r>
  <r>
    <x v="2072"/>
    <x v="0"/>
    <x v="2072"/>
    <x v="1715"/>
    <s v="Khushboo Upadhyay, Rohit Kokate, Himanshu Kohli, Mohammed Shakir"/>
    <x v="3"/>
    <s v="August 9, 2019"/>
    <x v="22"/>
    <s v="TV-MA"/>
    <x v="53"/>
    <x v="1"/>
    <s v=" Independent Movies"/>
    <s v=" International Movies"/>
    <x v="0"/>
    <x v="22"/>
    <d v="2019-08-09T00:00:00"/>
    <x v="1"/>
    <s v="A coupleâ€™s caustic, increasingly jarring interactions over a Mumbai evening strain their relationship until it threatens to break at its fraying seams."/>
  </r>
  <r>
    <x v="2073"/>
    <x v="0"/>
    <x v="2073"/>
    <x v="1716"/>
    <s v="Carlos Alazraqui, Tom Kenny, Charlie Adler, Jill Talley, Mr. Lawrence, Joe Murray"/>
    <x v="0"/>
    <s v="August 9, 2019"/>
    <x v="23"/>
    <s v="TV-Y7"/>
    <x v="117"/>
    <x v="8"/>
    <s v=" Comedies"/>
    <s v=" LGBTQ Movies"/>
    <x v="0"/>
    <x v="23"/>
    <d v="2019-08-09T00:00:00"/>
    <x v="1"/>
    <s v="After 20 years in space, Rocko struggles to adjust to life in 21st century O-Town and makes it his mission to get his favorite show back on the air."/>
  </r>
  <r>
    <x v="2074"/>
    <x v="1"/>
    <x v="2074"/>
    <x v="1717"/>
    <s v="James Cromwell, David Rysdahl, Ben Rosenfield, Zachary Booth"/>
    <x v="0"/>
    <s v="August 9, 2019"/>
    <x v="23"/>
    <s v="TV-14"/>
    <x v="54"/>
    <x v="23"/>
    <m/>
    <m/>
    <x v="0"/>
    <x v="23"/>
    <d v="2019-08-09T00:00:00"/>
    <x v="1"/>
    <s v="An enigmatic conservative Christian group known as the Family wields enormous influence in Washington, D.C., in pursuit of its global ambitions."/>
  </r>
  <r>
    <x v="2075"/>
    <x v="1"/>
    <x v="2075"/>
    <x v="1718"/>
    <s v="Go Ara, Jung Woo, Sung Dong-il, Dohee, Son Ho-jun, Kim Sung-kyun, Cha Seon-wu, Yoo Yeon-seok, Lee Il-hwa"/>
    <x v="30"/>
    <s v="August 8, 2019"/>
    <x v="28"/>
    <s v="TV-MA"/>
    <x v="54"/>
    <x v="11"/>
    <s v=" Korean TV Shows"/>
    <s v=" Romantic TV Shows"/>
    <x v="1"/>
    <x v="28"/>
    <d v="2019-08-08T00:00:00"/>
    <x v="1"/>
    <s v="All hailing from various parts of Korea, a group of college students go from being complete strangers to a big happy family at a Seoul boarding house."/>
  </r>
  <r>
    <x v="2076"/>
    <x v="1"/>
    <x v="2076"/>
    <x v="1718"/>
    <s v="Jung Eun-ji, Seo In-guk, Shin So-yul, Ji-won Eun, Lee Ho-won, Lee Si-eon, Sung Dong-il, Lee Il-hwa, Song Jong-ho"/>
    <x v="30"/>
    <s v="August 8, 2019"/>
    <x v="11"/>
    <s v="TV-MA"/>
    <x v="54"/>
    <x v="11"/>
    <s v=" Korean TV Shows"/>
    <s v=" Romantic TV Shows"/>
    <x v="1"/>
    <x v="11"/>
    <d v="2019-08-08T00:00:00"/>
    <x v="1"/>
    <s v="As a teen, Shi Won was obsessed with a boy band. Now 33 years old, Shi Won and her friends are reviving their memories as their school reunion nears."/>
  </r>
  <r>
    <x v="2077"/>
    <x v="0"/>
    <x v="2077"/>
    <x v="1719"/>
    <s v="Amitabh Bachchan, Taapsee Pannu, Amrita Singh, Tony Luke, Manav Kaul"/>
    <x v="3"/>
    <s v="August 7, 2019"/>
    <x v="23"/>
    <s v="TV-14"/>
    <x v="35"/>
    <x v="15"/>
    <s v=" Thrillers"/>
    <m/>
    <x v="0"/>
    <x v="23"/>
    <d v="2019-08-07T00:00:00"/>
    <x v="1"/>
    <s v="When a woman is accused of killing her lover, a renowned lawyer is hired â€“ but the more they try to  untangle the truth, the more convoluted it becomes."/>
  </r>
  <r>
    <x v="2078"/>
    <x v="0"/>
    <x v="2078"/>
    <x v="1720"/>
    <s v="Theo Von"/>
    <x v="0"/>
    <s v="August 7, 2019"/>
    <x v="32"/>
    <s v="TV-MA"/>
    <x v="145"/>
    <x v="12"/>
    <m/>
    <m/>
    <x v="1"/>
    <x v="32"/>
    <d v="2019-08-07T00:00:00"/>
    <x v="1"/>
    <s v="Southern charmer Theo Von offers up a twisted take on his dating mishaps, meeting Brad Pitt, chasing down fugitive chimpanzees and more."/>
  </r>
  <r>
    <x v="2079"/>
    <x v="0"/>
    <x v="2079"/>
    <x v="454"/>
    <s v="Kathryn Bernardo, Daniel Padilla, Lorna Tolentino, Gabby Concepcion, Inigo Pascual"/>
    <x v="34"/>
    <s v="August 6, 2019"/>
    <x v="25"/>
    <s v="TV-14"/>
    <x v="31"/>
    <x v="3"/>
    <s v=" Dramas"/>
    <s v=" International Movies"/>
    <x v="1"/>
    <x v="25"/>
    <d v="2019-08-06T00:00:00"/>
    <x v="1"/>
    <s v="A rebellious daughter accompanies her mother on a medical mission where she falls for the handsome politician's son assigned to be her chaperone."/>
  </r>
  <r>
    <x v="2080"/>
    <x v="0"/>
    <x v="2080"/>
    <x v="1535"/>
    <s v="Brent Morin"/>
    <x v="0"/>
    <s v="August 6, 2019"/>
    <x v="25"/>
    <s v="TV-MA"/>
    <x v="145"/>
    <x v="12"/>
    <m/>
    <m/>
    <x v="1"/>
    <x v="25"/>
    <d v="2019-08-06T00:00:00"/>
    <x v="1"/>
    <s v="In a witty solo show, Brent Morin serves up infectious laughs on the agony of puberty, hot guy problems and the time a girl dumped him for a magician."/>
  </r>
  <r>
    <x v="2081"/>
    <x v="0"/>
    <x v="2081"/>
    <x v="1460"/>
    <s v="Jim Jefferies"/>
    <x v="0"/>
    <s v="August 6, 2019"/>
    <x v="28"/>
    <s v="TV-MA"/>
    <x v="82"/>
    <x v="12"/>
    <m/>
    <m/>
    <x v="1"/>
    <x v="28"/>
    <d v="2019-08-06T00:00:00"/>
    <x v="1"/>
    <s v="Nothing is sacred in this show from Australian comic Jim Jefferies, whether itâ€™s the mother of his child, auditioning disabled actors, or gun control."/>
  </r>
  <r>
    <x v="2082"/>
    <x v="0"/>
    <x v="2082"/>
    <x v="133"/>
    <m/>
    <x v="0"/>
    <s v="August 6, 2019"/>
    <x v="22"/>
    <s v="TV-MA"/>
    <x v="44"/>
    <x v="0"/>
    <s v=" Sports Movies"/>
    <m/>
    <x v="0"/>
    <x v="22"/>
    <d v="2019-08-06T00:00:00"/>
    <x v="1"/>
    <s v="A steroid peddler explains how he went from an unlicensed anti-aging expert to the point man for the biggest scandal in baseball history."/>
  </r>
  <r>
    <x v="2083"/>
    <x v="0"/>
    <x v="2083"/>
    <x v="1246"/>
    <s v="Sebastian Maniscalco"/>
    <x v="0"/>
    <s v="August 6, 2019"/>
    <x v="32"/>
    <s v="TV-MA"/>
    <x v="139"/>
    <x v="12"/>
    <m/>
    <m/>
    <x v="1"/>
    <x v="32"/>
    <d v="2019-08-06T00:00:00"/>
    <x v="1"/>
    <s v="Sebastian Maniscalco delivers an expressive stand-up at the legendary Beacon Theatre on Whole Foods, family nicknames and dodging obnoxious neighbors."/>
  </r>
  <r>
    <x v="2084"/>
    <x v="0"/>
    <x v="2084"/>
    <x v="1721"/>
    <s v="Kozo Morishita, Yoko Takahashi, Shinji Aramaki, Kenji Kamiyama"/>
    <x v="0"/>
    <s v="August 5, 2019"/>
    <x v="23"/>
    <s v="TV-MA"/>
    <x v="63"/>
    <x v="0"/>
    <s v=" International Movies"/>
    <m/>
    <x v="0"/>
    <x v="23"/>
    <d v="2019-08-05T00:00:00"/>
    <x v="1"/>
    <s v="What is anime? Through deep-dives with notable masterminds of this electrifying genre, this fast-paced peek behind the curtain seeks to find the answers."/>
  </r>
  <r>
    <x v="2085"/>
    <x v="0"/>
    <x v="2085"/>
    <x v="1722"/>
    <s v="Adriana Paz, Jorge A. JimÃ©nez, David Medel, Arcelia RamÃ­rez, Luciano Marti, Joanna Larequi, Claudia Santiago, Paul Choza, Gabriel Casanova, Alisson Santiago, Manuel Ojeda, Ofelia Medina, Silvia Pasquel"/>
    <x v="17"/>
    <s v="August 5, 2019"/>
    <x v="6"/>
    <s v="TV-MA"/>
    <x v="19"/>
    <x v="1"/>
    <s v=" International Movies"/>
    <m/>
    <x v="1"/>
    <x v="6"/>
    <d v="2019-08-05T00:00:00"/>
    <x v="1"/>
    <s v="A mother and young son escape into their own imaginations to ignore the reality of their lives in rural Mexico."/>
  </r>
  <r>
    <x v="2086"/>
    <x v="0"/>
    <x v="2086"/>
    <x v="1455"/>
    <s v="Djamila, Niek Roozen, Bente Fokkens, Jolijn Henneman, Fenna Ramos, Jill Schirnhofer, Donny Roelvink, DÃ©fano Holwijn, Luca Gilliot"/>
    <x v="43"/>
    <s v="August 3, 2019"/>
    <x v="6"/>
    <s v="TV-14"/>
    <x v="72"/>
    <x v="8"/>
    <s v=" Comedies"/>
    <s v=" International Movies"/>
    <x v="1"/>
    <x v="6"/>
    <d v="2019-08-03T00:00:00"/>
    <x v="1"/>
    <s v="After living in America for years, a teenage girl moves back to the Netherlands and is quickly singled out as a misfit by the popular clique at school."/>
  </r>
  <r>
    <x v="2087"/>
    <x v="0"/>
    <x v="2087"/>
    <x v="1723"/>
    <s v="Vijay Kumar, Vismaya, Shankar Thas, Abbas, Sudhakar, Durai Ramesh"/>
    <x v="3"/>
    <s v="August 2, 2019"/>
    <x v="23"/>
    <s v="TV-14"/>
    <x v="11"/>
    <x v="1"/>
    <s v=" International Movies"/>
    <m/>
    <x v="0"/>
    <x v="23"/>
    <d v="2019-08-02T00:00:00"/>
    <x v="1"/>
    <s v="When a chemical plant's poor conditions cause tragedies, an employee leads a protest against the companyâ€™s callous owner and local politicians."/>
  </r>
  <r>
    <x v="2088"/>
    <x v="0"/>
    <x v="2088"/>
    <x v="1724"/>
    <s v="Raja Goutham, Chandini Chowdary, Bomma Sreedhar, John Kottoly, Srikanth Mullagiri, Ravi Teja"/>
    <x v="3"/>
    <s v="August 1, 2019"/>
    <x v="22"/>
    <s v="TV-14"/>
    <x v="152"/>
    <x v="1"/>
    <s v=" Independent Movies"/>
    <s v=" International Movies"/>
    <x v="0"/>
    <x v="22"/>
    <d v="2019-08-01T00:00:00"/>
    <x v="1"/>
    <s v="The relationship between a painter and his admirer unfolds as an abstract, twist-filled hide-and-seek game against the backdrop of murder and revenge."/>
  </r>
  <r>
    <x v="2089"/>
    <x v="0"/>
    <x v="2089"/>
    <x v="1725"/>
    <s v="Chris Evans, Michael Kenneth Williams, Haley Bennett, Alessandro Nivola, Michiel Huisman, Alex Hassell, Mark Ivanir, Chris Chalk, Greg Kinnear, Ben Kingsley"/>
    <x v="12"/>
    <s v="July 31, 2019"/>
    <x v="23"/>
    <s v="TV-MA"/>
    <x v="71"/>
    <x v="1"/>
    <s v=" Thrillers"/>
    <m/>
    <x v="0"/>
    <x v="23"/>
    <d v="2019-07-31T00:00:00"/>
    <x v="2"/>
    <s v="Undercover agents open up a fake hotel to real tourists as a cover to help smuggle thousands of Ethiopian refugees to safety. Inspired by true events."/>
  </r>
  <r>
    <x v="2090"/>
    <x v="0"/>
    <x v="2090"/>
    <x v="1726"/>
    <s v="Bernat Quintana, Adrian Pang, Andrew Lua, Rachel Lascar, Fina Rius, Miranda Gas"/>
    <x v="8"/>
    <s v="July 26, 2019"/>
    <x v="22"/>
    <s v="TV-MA"/>
    <x v="65"/>
    <x v="1"/>
    <s v=" Independent Movies"/>
    <s v=" International Movies"/>
    <x v="0"/>
    <x v="22"/>
    <d v="2019-07-26T00:00:00"/>
    <x v="2"/>
    <s v="A young chauffeur who's at a crossroads in his life escorts a pair of clients around Barcelona and becomes embroiled in their mysterious quest."/>
  </r>
  <r>
    <x v="2091"/>
    <x v="0"/>
    <x v="2091"/>
    <x v="1550"/>
    <s v="Bea Alonzo, Jake Cuenca, Maxene Magalona, Charo Santos, Mary Joy Apostol, Gabby Padilla, Gillian Vicencio"/>
    <x v="34"/>
    <s v="July 26, 2019"/>
    <x v="23"/>
    <s v="TV-14"/>
    <x v="18"/>
    <x v="4"/>
    <s v=" International Movies"/>
    <m/>
    <x v="0"/>
    <x v="23"/>
    <d v="2019-07-26T00:00:00"/>
    <x v="2"/>
    <s v="When a student's suicide rattles an all-girls Catholic school, a clairvoyant guidance counselor leans on a ghost to uncover the convent's abusive past."/>
  </r>
  <r>
    <x v="2092"/>
    <x v="0"/>
    <x v="2092"/>
    <x v="1727"/>
    <s v="Victor Artus Solaro, Manon Azem, Louise BlachÃ¨re, Tiphaine Daviot, Margot Dufrene, Anne-Solenne Hatte, Camille Razat, Dany Verissimo-Petit, Denis Lavant, AurÃ©lien Cotentin, Mathieu MadÃ©nian, Thomas Vandenberghe"/>
    <x v="9"/>
    <s v="July 26, 2019"/>
    <x v="23"/>
    <s v="TV-MA"/>
    <x v="82"/>
    <x v="3"/>
    <s v=" Horror Movies"/>
    <s v=" International Movies"/>
    <x v="0"/>
    <x v="23"/>
    <d v="2019-07-26T00:00:00"/>
    <x v="2"/>
    <s v="Stranded in the woods and eyeballed by twisted hunters, members of a womenâ€™s volleyball team bump it up in the most dangerous game of their lives."/>
  </r>
  <r>
    <x v="2093"/>
    <x v="0"/>
    <x v="2093"/>
    <x v="47"/>
    <s v="JoaquÃ­n Furriel, Martina GusmÃ¡n, Luciano CÃ¡ceres, Heidi Toini, Regina Lamm"/>
    <x v="11"/>
    <s v="July 26, 2019"/>
    <x v="23"/>
    <s v="TV-MA"/>
    <x v="20"/>
    <x v="1"/>
    <s v=" Independent Movies"/>
    <s v=" International Movies"/>
    <x v="0"/>
    <x v="23"/>
    <d v="2019-07-26T00:00:00"/>
    <x v="2"/>
    <s v="In this psychological thriller, painter Lorenzo's life spirals out of control as he fears his wife is trying to isolate him from their infant son."/>
  </r>
  <r>
    <x v="2094"/>
    <x v="0"/>
    <x v="2094"/>
    <x v="1728"/>
    <m/>
    <x v="0"/>
    <s v="July 24, 2019"/>
    <x v="23"/>
    <s v="TV-MA"/>
    <x v="31"/>
    <x v="0"/>
    <m/>
    <m/>
    <x v="0"/>
    <x v="23"/>
    <d v="2019-07-24T00:00:00"/>
    <x v="2"/>
    <s v="Explore how a data company named Cambridge Analytica came to symbolize the dark side of social media in the wake of the 2016 U.S. presidential election."/>
  </r>
  <r>
    <x v="2095"/>
    <x v="0"/>
    <x v="2095"/>
    <x v="1729"/>
    <s v="D.L. Hughley"/>
    <x v="0"/>
    <s v="July 21, 2019"/>
    <x v="22"/>
    <s v="TV-MA"/>
    <x v="85"/>
    <x v="12"/>
    <m/>
    <m/>
    <x v="0"/>
    <x v="22"/>
    <d v="2019-07-21T00:00:00"/>
    <x v="2"/>
    <s v="D.L. Hughley riffs on hot-button political issues, celebrity scandals, his mother's tough love and more in a rapid-fire stand-up show in Philadelphia."/>
  </r>
  <r>
    <x v="2096"/>
    <x v="0"/>
    <x v="2096"/>
    <x v="1311"/>
    <s v="Demetri Martin"/>
    <x v="0"/>
    <s v="July 21, 2019"/>
    <x v="22"/>
    <s v="TV-MA"/>
    <x v="175"/>
    <x v="12"/>
    <m/>
    <m/>
    <x v="0"/>
    <x v="22"/>
    <d v="2019-07-21T00:00:00"/>
    <x v="2"/>
    <s v="With his signature one-liners and drawings, Demetri Martin muses on doughnut holes, dogs, sports bars, the alphabet's most aggressive letters and more."/>
  </r>
  <r>
    <x v="2097"/>
    <x v="0"/>
    <x v="2097"/>
    <x v="1730"/>
    <s v="Nicholas Tse, Nick Cheung, Zhang Jing-chu, Miao Pu, Liu Kai-chi, Philip Keung, Kwok Jing-hung, Sherman Chung, Zhang He, Wong Suet-yin, Wong Sum-yin"/>
    <x v="13"/>
    <s v="July 21, 2019"/>
    <x v="17"/>
    <s v="TV-14"/>
    <x v="49"/>
    <x v="6"/>
    <s v=" Cult Movies"/>
    <s v=" International Movies"/>
    <x v="1"/>
    <x v="17"/>
    <d v="2019-07-21T00:00:00"/>
    <x v="2"/>
    <s v="Feeling guilty after a high-speed chase leaves a girl dead, a determined sergeant pursues the crime boss who triggered the fatal car accident."/>
  </r>
  <r>
    <x v="2098"/>
    <x v="0"/>
    <x v="2098"/>
    <x v="1731"/>
    <s v="Chapman To, Charlene Choi, Gao Yunxiang, Shatina Chen, Alice Li, Jiayu Xie, Jiemeng Zhuang, Venus Wong, Ching-Wan Hui, Jennifer Zhang"/>
    <x v="13"/>
    <s v="July 21, 2019"/>
    <x v="5"/>
    <s v="TV-14"/>
    <x v="12"/>
    <x v="3"/>
    <s v=" International Movies"/>
    <m/>
    <x v="1"/>
    <x v="5"/>
    <d v="2019-07-21T00:00:00"/>
    <x v="2"/>
    <s v="A debt collector takes over the management of a group of starlets after their talent agent defaults on a loan, but soon finds he's in over his head."/>
  </r>
  <r>
    <x v="2099"/>
    <x v="0"/>
    <x v="2099"/>
    <x v="1732"/>
    <s v="Donnie Yen, Jaycee Chan, Charlene Choi, Gillian Chung, Wilson Chen Bo-Lin, Tony Leung Ka Fai, Qu Ying, Fan Bingbing, Xie Jing-jing, Daniel Wu, Edison Chen, Jackie Chan"/>
    <x v="13"/>
    <s v="July 21, 2019"/>
    <x v="15"/>
    <s v="TV-14"/>
    <x v="8"/>
    <x v="6"/>
    <s v=" Comedies"/>
    <s v=" International Movies"/>
    <x v="1"/>
    <x v="15"/>
    <d v="2019-07-21T00:00:00"/>
    <x v="2"/>
    <s v="An empress rules over a land where men are subservient to women. But a prophecy reveals that a boy will become king and restore the male regime."/>
  </r>
  <r>
    <x v="2100"/>
    <x v="0"/>
    <x v="2100"/>
    <x v="1733"/>
    <s v="Sammo Kam-Bo Hung, Gillian Chung, Charlene Choi, Wu Jing, Yuen Wah, Jess Zhang, Steven Cheung, Lier Qiu, Shek Sau, Sam Lee, Andy Liang"/>
    <x v="13"/>
    <s v="July 21, 2019"/>
    <x v="19"/>
    <s v="TV-MA"/>
    <x v="19"/>
    <x v="6"/>
    <s v=" International Movies"/>
    <m/>
    <x v="1"/>
    <x v="19"/>
    <d v="2019-07-21T00:00:00"/>
    <x v="2"/>
    <s v="To retrieve a healing bead stolen from its guardian monks, a pair of bickering twin sisters face off against an entire gang of rival twins."/>
  </r>
  <r>
    <x v="2101"/>
    <x v="0"/>
    <x v="2101"/>
    <x v="1734"/>
    <s v="EstefanÃ­a de los Santos, Secun de la Rosa, Terele PÃ¡vez, MarÃ­a Alfonsa Rosso, Mariola Fuentes, Alfonso SÃ¡nchez, Paz Vega, Marta TornÃ©, Concha GalÃ¡n"/>
    <x v="8"/>
    <s v="July 19, 2019"/>
    <x v="23"/>
    <s v="TV-MA"/>
    <x v="72"/>
    <x v="3"/>
    <s v=" International Movies"/>
    <m/>
    <x v="0"/>
    <x v="23"/>
    <d v="2019-07-19T00:00:00"/>
    <x v="2"/>
    <s v="When her estranged mother suddenly dies, a woman must follow the quirky instructions laid out in the will in order to collect an important inheritance."/>
  </r>
  <r>
    <x v="2102"/>
    <x v="1"/>
    <x v="2102"/>
    <x v="1735"/>
    <s v="Jerry Seinfeld"/>
    <x v="0"/>
    <s v="July 19, 2019"/>
    <x v="23"/>
    <s v="TV-14"/>
    <x v="106"/>
    <x v="25"/>
    <s v=" TV Comedies"/>
    <m/>
    <x v="0"/>
    <x v="23"/>
    <d v="2019-07-19T00:00:00"/>
    <x v="2"/>
    <s v="Jerry Seinfeld's roving talk show combines coffee, laughs and vintage cars into quirky, caffeine-fueled adventures with the sharpest minds in comedy."/>
  </r>
  <r>
    <x v="2103"/>
    <x v="0"/>
    <x v="2103"/>
    <x v="1079"/>
    <s v="Brenda Song, Mike Vogel, Dennis Haysbert, Ashley Scott, Paul Sloan, Daniel Booko"/>
    <x v="0"/>
    <s v="July 18, 2019"/>
    <x v="23"/>
    <s v="TV-14"/>
    <x v="12"/>
    <x v="5"/>
    <m/>
    <m/>
    <x v="0"/>
    <x v="23"/>
    <d v="2019-07-18T00:00:00"/>
    <x v="2"/>
    <s v="When Jennifer wakes up with amnesia after a traumatic attack, her doting husband cares for her. But she soon realizes the danger is far from over."/>
  </r>
  <r>
    <x v="2104"/>
    <x v="0"/>
    <x v="2104"/>
    <x v="1736"/>
    <s v="Riteish Deshmukh, Saiyami Kher, Jitendra Joshi, Siddarth Jadhav, Shrikant Yadav, Vijay Nikam, Umesh Jagtap, Usha Naik, Girija Oak, Genelia D'Souza"/>
    <x v="3"/>
    <s v="July 17, 2019"/>
    <x v="22"/>
    <s v="TV-14"/>
    <x v="56"/>
    <x v="6"/>
    <s v=" Dramas"/>
    <s v=" International Movies"/>
    <x v="0"/>
    <x v="22"/>
    <d v="2019-07-17T00:00:00"/>
    <x v="2"/>
    <s v="An unconventional police officer faces off against a gang of thugs as he tries to bring order to the far-flung village heâ€™s been stationed in."/>
  </r>
  <r>
    <x v="2105"/>
    <x v="0"/>
    <x v="2105"/>
    <x v="1737"/>
    <s v="Suhas Joshi, Mrunmayee Deshpande, Rohit Kokate, Ajinkya Bhosale, Jayant Gadekar, Vivekanand Walake, Pallavi Malvade, Nirmala Tikam"/>
    <x v="3"/>
    <s v="July 16, 2019"/>
    <x v="22"/>
    <s v="TV-PG"/>
    <x v="114"/>
    <x v="1"/>
    <s v=" International Movies"/>
    <m/>
    <x v="0"/>
    <x v="22"/>
    <d v="2019-07-16T00:00:00"/>
    <x v="2"/>
    <s v="An aspiring dancer accompanies her terminally ill mother on one last road trip that alternately strains and strengthens their knotty relationship."/>
  </r>
  <r>
    <x v="2106"/>
    <x v="0"/>
    <x v="2106"/>
    <x v="1738"/>
    <s v="David Harbour, Alex Ozerov, Kate Berlant, Mary Woronov, Alfred Molina, Heather Lawless, Michael Lerner, Marion Van Cuyck, Bridey Elliott, O-Lan Jones, Lidia Porto, Graham Wagner, Randolph Thompson"/>
    <x v="0"/>
    <s v="July 16, 2019"/>
    <x v="23"/>
    <s v="TV-14"/>
    <x v="99"/>
    <x v="3"/>
    <m/>
    <m/>
    <x v="0"/>
    <x v="23"/>
    <d v="2019-07-16T00:00:00"/>
    <x v="2"/>
    <s v="When actor David Harbour finds lost footage of his father's disastrous televised stage play of a literary classic, he uncovers shocking family secrets."/>
  </r>
  <r>
    <x v="2107"/>
    <x v="0"/>
    <x v="2107"/>
    <x v="1739"/>
    <s v="Jean Reno, Hovik Keuchkerian, Susana Abaitua, Juan Dos Santos, Arturo Valls, Enrique San Francisco, Francesc Garrido, Eric Nguyen"/>
    <x v="8"/>
    <s v="July 12, 2019"/>
    <x v="23"/>
    <s v="TV-MA"/>
    <x v="44"/>
    <x v="3"/>
    <s v=" Dramas"/>
    <s v=" Independent Movies"/>
    <x v="0"/>
    <x v="23"/>
    <d v="2019-07-12T00:00:00"/>
    <x v="2"/>
    <s v="Hoping to reunite with a dying friend, two longtime pals re-create their desert road trip from Spain to Mali, bringing along his estranged daughter."/>
  </r>
  <r>
    <x v="2108"/>
    <x v="0"/>
    <x v="2108"/>
    <x v="1740"/>
    <s v="Jack Kao, Lee Hong-chi, Louise Grinberg, Huang Lu, Ding Ning"/>
    <x v="21"/>
    <s v="July 12, 2019"/>
    <x v="22"/>
    <s v="TV-MA"/>
    <x v="8"/>
    <x v="1"/>
    <s v=" Independent Movies"/>
    <s v=" International Movies"/>
    <x v="0"/>
    <x v="22"/>
    <d v="2019-07-12T00:00:00"/>
    <x v="2"/>
    <s v="In a dystopian tale unfolding in reverse chronology, a man with a complicated past takes revenge on the individuals who wronged him decades ago."/>
  </r>
  <r>
    <x v="2109"/>
    <x v="0"/>
    <x v="2109"/>
    <x v="1741"/>
    <s v="Max von der Groeben, Jella Haase, Clemens Schick"/>
    <x v="2"/>
    <s v="July 12, 2019"/>
    <x v="23"/>
    <s v="TV-MA"/>
    <x v="0"/>
    <x v="1"/>
    <s v=" International Movies"/>
    <s v=" Thrillers"/>
    <x v="0"/>
    <x v="23"/>
    <d v="2019-07-12T00:00:00"/>
    <x v="2"/>
    <s v="Snatched off the street and held for ransom, a bound and gagged woman uses her limited powers to derail her two masked abductors' carefully laid plans."/>
  </r>
  <r>
    <x v="2110"/>
    <x v="0"/>
    <x v="2110"/>
    <x v="1742"/>
    <s v="Frank Grillo, Anthony Mackie, Marcia Gay Harden, Teyonah Parris, Boris McGiver, Christian Cooke, Markice Moore"/>
    <x v="9"/>
    <s v="July 12, 2019"/>
    <x v="23"/>
    <s v="TV-MA"/>
    <x v="67"/>
    <x v="6"/>
    <m/>
    <m/>
    <x v="0"/>
    <x v="23"/>
    <d v="2019-07-12T00:00:00"/>
    <x v="2"/>
    <s v="To save his pregnant wife, an emergency room nurse unwillingly partners with an injured murder suspect in a race against time and renegade cops."/>
  </r>
  <r>
    <x v="2111"/>
    <x v="0"/>
    <x v="2111"/>
    <x v="1743"/>
    <m/>
    <x v="2"/>
    <s v="July 12, 2019"/>
    <x v="6"/>
    <s v="TV-14"/>
    <x v="13"/>
    <x v="0"/>
    <s v=" International Movies"/>
    <m/>
    <x v="1"/>
    <x v="6"/>
    <d v="2019-07-12T00:00:00"/>
    <x v="2"/>
    <s v="Farmers, scientists and industry insiders delve into the hidden costs and consequences of global dairy production and offer up possible solutions."/>
  </r>
  <r>
    <x v="2112"/>
    <x v="0"/>
    <x v="2112"/>
    <x v="1744"/>
    <m/>
    <x v="8"/>
    <s v="July 11, 2019"/>
    <x v="23"/>
    <s v="TV-14"/>
    <x v="8"/>
    <x v="0"/>
    <s v=" International Movies"/>
    <s v=" Music &amp; Musicals"/>
    <x v="0"/>
    <x v="23"/>
    <d v="2019-07-11T00:00:00"/>
    <x v="2"/>
    <s v="The spotlight's on ParchÃ­s, a record company-created Spanish boy/girl band that had unprecedented success with Top 10 songs and hit films in the '80s."/>
  </r>
  <r>
    <x v="2113"/>
    <x v="0"/>
    <x v="2113"/>
    <x v="1745"/>
    <s v="Aziz Ansari"/>
    <x v="0"/>
    <s v="July 9, 2019"/>
    <x v="23"/>
    <s v="TV-MA"/>
    <x v="96"/>
    <x v="12"/>
    <m/>
    <m/>
    <x v="0"/>
    <x v="23"/>
    <d v="2019-07-09T00:00:00"/>
    <x v="2"/>
    <s v="In a comedy special directed by Spike Jonze, Aziz Ansari shares deep personal insights and hilarious takes on wokeness, family and the social climate."/>
  </r>
  <r>
    <x v="2114"/>
    <x v="0"/>
    <x v="2114"/>
    <x v="1746"/>
    <m/>
    <x v="11"/>
    <s v="July 5, 2019"/>
    <x v="23"/>
    <s v="TV-G"/>
    <x v="44"/>
    <x v="0"/>
    <s v=" International Movies"/>
    <s v=" Sports Movies"/>
    <x v="0"/>
    <x v="23"/>
    <d v="2019-07-05T00:00:00"/>
    <x v="2"/>
    <s v="Experience the highlights of Argentine soccer team Club AtlÃ©tico River Plate's long history, from its early development to its major victories."/>
  </r>
  <r>
    <x v="2115"/>
    <x v="0"/>
    <x v="2115"/>
    <x v="622"/>
    <m/>
    <x v="0"/>
    <s v="July 4, 2019"/>
    <x v="32"/>
    <s v="TV-14"/>
    <x v="177"/>
    <x v="0"/>
    <m/>
    <m/>
    <x v="1"/>
    <x v="32"/>
    <d v="2019-07-04T00:00:00"/>
    <x v="2"/>
    <s v="In this short documentary, 37-year-old Cristina valiantly battles cancer while doing all she can to encourage others to live in the moment."/>
  </r>
  <r>
    <x v="2116"/>
    <x v="0"/>
    <x v="2116"/>
    <x v="1546"/>
    <s v="Katherine Ryan"/>
    <x v="0"/>
    <s v="July 1, 2019"/>
    <x v="23"/>
    <s v="TV-MA"/>
    <x v="120"/>
    <x v="12"/>
    <m/>
    <m/>
    <x v="0"/>
    <x v="23"/>
    <d v="2019-07-01T00:00:00"/>
    <x v="2"/>
    <s v="Fresh from a tour, comedian Katherine Ryan shares shrewd observations about school bullies, revenge bodies and raising a very fancy child."/>
  </r>
  <r>
    <x v="2117"/>
    <x v="0"/>
    <x v="2117"/>
    <x v="1747"/>
    <m/>
    <x v="0"/>
    <s v="July 1, 2019"/>
    <x v="5"/>
    <s v="TV-MA"/>
    <x v="138"/>
    <x v="0"/>
    <s v=" International Movies"/>
    <m/>
    <x v="1"/>
    <x v="5"/>
    <d v="2019-07-01T00:00:00"/>
    <x v="2"/>
    <s v="Filmed over three years in 10 countries, this documentary gives voice to the women who have become victims of sexual violence as weapons of war."/>
  </r>
  <r>
    <x v="2118"/>
    <x v="0"/>
    <x v="2118"/>
    <x v="1748"/>
    <s v="Phantira Pipityakorn, Oabnithi Wiwattanawarang, Sapol Assawamunkong, Surasak Vongthai, Sahatchai 'Stop' Chumrum, Sahajak Boonthanakit, Makorn Supinacharoen, Sasithorn Panichnok"/>
    <x v="25"/>
    <s v="June 30, 2019"/>
    <x v="23"/>
    <s v="TV-MA"/>
    <x v="15"/>
    <x v="4"/>
    <s v=" International Movies"/>
    <s v=" Romantic Movies"/>
    <x v="0"/>
    <x v="23"/>
    <d v="2019-06-30T00:00:00"/>
    <x v="3"/>
    <s v="A teenage girl is caught between the affections of two childhood friends while battling the bloodthirsty demon inside of her that manifests at night."/>
  </r>
  <r>
    <x v="2119"/>
    <x v="0"/>
    <x v="2119"/>
    <x v="1749"/>
    <s v="John Abraham, Jackie Shroff, Mouni Roy, Sikander Kher, Raghuvir Yadav, Alka Amin, Rajesh Shringarpure, Anil George"/>
    <x v="3"/>
    <s v="June 30, 2019"/>
    <x v="23"/>
    <s v="TV-14"/>
    <x v="70"/>
    <x v="1"/>
    <s v=" International Movies"/>
    <s v=" Thrillers"/>
    <x v="0"/>
    <x v="23"/>
    <d v="2019-06-30T00:00:00"/>
    <x v="3"/>
    <s v="In 1971, a fallen army majorâ€™s son is tapped by India's Research and Analysis Wing to serve as an undercover agent in Pakistan in the lead-up to war."/>
  </r>
  <r>
    <x v="2120"/>
    <x v="0"/>
    <x v="2120"/>
    <x v="1750"/>
    <s v="Vijay Sethupathi, Fahadh Faasil, Samantha Ruth Prabhu, Ramya Krishnan, Mysskin, Gayathrie, Ashwanth Ashok Kumar, Bagavathi Perumal"/>
    <x v="3"/>
    <s v="June 29, 2019"/>
    <x v="23"/>
    <s v="TV-MA"/>
    <x v="174"/>
    <x v="3"/>
    <s v=" Dramas"/>
    <s v=" International Movies"/>
    <x v="0"/>
    <x v="23"/>
    <d v="2019-06-29T00:00:00"/>
    <x v="3"/>
    <s v="Sex, stigma and spirituality merge in these eccentric stories of an angsty teenager, an unfaithful wife and a transgender woman returning to her past."/>
  </r>
  <r>
    <x v="2121"/>
    <x v="0"/>
    <x v="2121"/>
    <x v="1751"/>
    <s v="JesÃºs Abad Colorado"/>
    <x v="16"/>
    <s v="June 28, 2019"/>
    <x v="22"/>
    <s v="TV-14"/>
    <x v="104"/>
    <x v="0"/>
    <s v=" International Movies"/>
    <m/>
    <x v="0"/>
    <x v="22"/>
    <d v="2019-06-28T00:00:00"/>
    <x v="3"/>
    <s v="Colombian photojournalist JesÃºs Abad Colorado shares the stories behind a series of civil war photographs he captured throughout the '80s and '90s."/>
  </r>
  <r>
    <x v="2122"/>
    <x v="0"/>
    <x v="2122"/>
    <x v="1752"/>
    <s v="Ana Layevska, Alex Sirvent, Paulina Goto, Fernando Estrada, Alejandro Oliva, David Villegas, Xavier Cervantes, CuauhtÃ©moc Duque, Karyme Lozano, Rodrigo TreviÃ±o"/>
    <x v="17"/>
    <s v="June 28, 2019"/>
    <x v="6"/>
    <s v="TV-MA"/>
    <x v="67"/>
    <x v="6"/>
    <s v=" International Movies"/>
    <s v=" Sci-Fi &amp; Fantasy"/>
    <x v="1"/>
    <x v="6"/>
    <d v="2019-06-28T00:00:00"/>
    <x v="3"/>
    <s v="When a gun-toting rebel tries to rescue her kidnapped sister, she finds herself up against a widely feared desperado and a cursed guardian of treasure."/>
  </r>
  <r>
    <x v="2123"/>
    <x v="0"/>
    <x v="2123"/>
    <x v="148"/>
    <s v="Thom Yorke"/>
    <x v="1"/>
    <s v="June 27, 2019"/>
    <x v="23"/>
    <s v="TV-PG"/>
    <x v="92"/>
    <x v="1"/>
    <s v=" Independent Movies"/>
    <s v=" Music &amp; Musicals"/>
    <x v="0"/>
    <x v="23"/>
    <d v="2019-06-27T00:00:00"/>
    <x v="3"/>
    <s v="In a short musical film directed by Paul Thomas Anderson, Thom Yorke of Radiohead stars in a mind-bending visual piece. Best played loud."/>
  </r>
  <r>
    <x v="2124"/>
    <x v="0"/>
    <x v="2124"/>
    <x v="308"/>
    <s v="Daniel Sosa"/>
    <x v="17"/>
    <s v="June 27, 2019"/>
    <x v="23"/>
    <s v="TV-MA"/>
    <x v="149"/>
    <x v="12"/>
    <m/>
    <m/>
    <x v="0"/>
    <x v="23"/>
    <d v="2019-06-27T00:00:00"/>
    <x v="3"/>
    <s v="In his second stand-up special, Daniel Sosa reminisces about his childhood, ponders Mexican traditions and points out a major problem with &quot;Coco.&quot;"/>
  </r>
  <r>
    <x v="2125"/>
    <x v="0"/>
    <x v="2125"/>
    <x v="1719"/>
    <s v="Vidya Balan, Parambrata Chatterjee, Dhritiman Chatterjee, Saswata Chatterjee, Indraneil Sengupta, Nawazuddin Siddiqui, Darshan Jariwala, Masood Akhtar, Riddhi Sen"/>
    <x v="3"/>
    <s v="June 26, 2019"/>
    <x v="11"/>
    <s v="TV-14"/>
    <x v="15"/>
    <x v="15"/>
    <s v=" Music &amp; Musicals"/>
    <s v=" Thrillers"/>
    <x v="1"/>
    <x v="11"/>
    <d v="2019-06-26T00:00:00"/>
    <x v="3"/>
    <s v="Pregnant and alone in the city of Kolkata, a woman begins a relentless search for her missing husband, only to find that nothing is what it seems."/>
  </r>
  <r>
    <x v="2126"/>
    <x v="0"/>
    <x v="2126"/>
    <x v="1753"/>
    <m/>
    <x v="3"/>
    <s v="June 26, 2019"/>
    <x v="23"/>
    <s v="TV-14"/>
    <x v="42"/>
    <x v="0"/>
    <s v=" International Movies"/>
    <m/>
    <x v="0"/>
    <x v="23"/>
    <d v="2019-06-26T00:00:00"/>
    <x v="3"/>
    <s v="After the brutal murders of their loved ones, three individuals share how they healed through forgiveness in this documentary presented by Aamir Khan."/>
  </r>
  <r>
    <x v="2127"/>
    <x v="0"/>
    <x v="2127"/>
    <x v="1754"/>
    <s v="Mike Epps"/>
    <x v="0"/>
    <s v="June 25, 2019"/>
    <x v="23"/>
    <s v="TV-MA"/>
    <x v="139"/>
    <x v="12"/>
    <m/>
    <m/>
    <x v="0"/>
    <x v="23"/>
    <d v="2019-06-25T00:00:00"/>
    <x v="3"/>
    <s v="In a raw stand-up comedy special, Mike Epps mixes it up as he tackles sexual misconduct, special ed, aging body parts and much more."/>
  </r>
  <r>
    <x v="2128"/>
    <x v="0"/>
    <x v="2128"/>
    <x v="1010"/>
    <s v="Tony Jaa, Iko Uwais, Tiger Chen, Scott Adkins, Celina Jade, Michael Bisping, Michael Jai White, JeeJa Yanin, Dominiquie Vandenberg"/>
    <x v="25"/>
    <s v="June 22, 2019"/>
    <x v="23"/>
    <s v="R"/>
    <x v="9"/>
    <x v="6"/>
    <s v=" International Movies"/>
    <m/>
    <x v="0"/>
    <x v="23"/>
    <d v="2019-06-22T00:00:00"/>
    <x v="3"/>
    <s v="A crew of ruthless criminals hired to kill an influential heiress meet their match in a trio of surprisingly adept fighters who come to her aid."/>
  </r>
  <r>
    <x v="2129"/>
    <x v="0"/>
    <x v="2129"/>
    <x v="1755"/>
    <s v="Oscar MartÃ­nez, Dolores Fonzi, Diego VelÃ¡zquez, Paulina Garcia, Luis Gnecco, Malena SÃ¡nchez, Emilio Vodanovich, Norman Briski"/>
    <x v="11"/>
    <s v="June 21, 2019"/>
    <x v="23"/>
    <s v="TV-MA"/>
    <x v="38"/>
    <x v="1"/>
    <s v=" Independent Movies"/>
    <s v=" International Movies"/>
    <x v="0"/>
    <x v="23"/>
    <d v="2019-06-21T00:00:00"/>
    <x v="3"/>
    <s v="Family patriarch ElÃ­as begins to unravel after the death of his wife â€“ which casts a suspicious light on her tragic accident."/>
  </r>
  <r>
    <x v="2130"/>
    <x v="1"/>
    <x v="2130"/>
    <x v="1756"/>
    <s v="Luis GerÃ³nimo Abreu, JosÃ© RamÃ³n Barreto, Ernesto Benjumea, FÃ©lix Antequera, Jefferson QuiÃ±ones, Shany Nadan, MarÃ­a JosÃ© Vargas, Hans MartÃ­nez, Mauro Mauad, Ãlvaro Bayona, Rosmeri Marval, Irene Esser, Nohely Arteaga"/>
    <x v="16"/>
    <s v="June 21, 2019"/>
    <x v="23"/>
    <s v="TV-MA"/>
    <x v="54"/>
    <x v="11"/>
    <s v=" Romantic TV Shows"/>
    <s v=" Spanish-Language TV Shows"/>
    <x v="0"/>
    <x v="23"/>
    <d v="2019-06-21T00:00:00"/>
    <x v="3"/>
    <s v="This dramatization depicts the life â€“ and loves â€“ of Venezuelan Gen. SimÃ³n BolÃ­var, who helped liberate several Latin American countries from Spain."/>
  </r>
  <r>
    <x v="2131"/>
    <x v="0"/>
    <x v="2131"/>
    <x v="1757"/>
    <s v="Megumi Ogata, Kotono Mitsuishi, Megumi Hayashibara, Yuko Miyamura, Yuriko Yamaguchi, Fumihiko Tachiki, Motomu Kiyokawa, Koichi Yamadera, Takehito Koyasu, Hiro Yuki, Miki Nagasawa, Mugihito, Akira Ishida"/>
    <x v="6"/>
    <s v="June 21, 2019"/>
    <x v="3"/>
    <s v="TV-MA"/>
    <x v="66"/>
    <x v="6"/>
    <s v=" Anime Features"/>
    <s v=" International Movies"/>
    <x v="1"/>
    <x v="3"/>
    <d v="2019-06-21T00:00:00"/>
    <x v="3"/>
    <s v="Fifteen years after the Second Impact, apathetic teen Shinji joins his father's group NERV to fight the Angels. But the truth may destroy them all."/>
  </r>
  <r>
    <x v="2132"/>
    <x v="0"/>
    <x v="2132"/>
    <x v="1757"/>
    <s v="Megumi Ogata, Kotono Mitsuishi, Megumi Hayashibara, Yuko Miyamura, Yuriko Yamaguchi, Fumihiko Tachiki, Motomu Kiyokawa, Koichi Yamadera, Takehito Koyasu, Hiro Yuki, Miki Nagasawa, Maria Kawamura, Mugihito, Akira Ishida"/>
    <x v="6"/>
    <s v="June 21, 2019"/>
    <x v="36"/>
    <s v="TV-MA"/>
    <x v="67"/>
    <x v="6"/>
    <s v=" Anime Features"/>
    <s v=" International Movies"/>
    <x v="1"/>
    <x v="36"/>
    <d v="2019-06-21T00:00:00"/>
    <x v="3"/>
    <s v="Seele orders an all-out attack on NERV, aiming to destroy the Evas before Gendo can trigger Third Impact and Instrumentality under his control."/>
  </r>
  <r>
    <x v="2133"/>
    <x v="0"/>
    <x v="2133"/>
    <x v="1758"/>
    <s v="Sanjay Mishra, Priyanka Bose, Tannishtha Chatterjee, Barun Chanda, Sonamoni Jayant Gadekar, Ashwath Bhatt, Atul Mahale"/>
    <x v="3"/>
    <s v="June 20, 2019"/>
    <x v="23"/>
    <s v="TV-MA"/>
    <x v="11"/>
    <x v="4"/>
    <s v=" Independent Movies"/>
    <s v=" International Movies"/>
    <x v="0"/>
    <x v="23"/>
    <d v="2019-06-20T00:00:00"/>
    <x v="3"/>
    <s v="An asylum patientâ€™s troubled past threatens his grasp on reality as fellow hospital residents begin disappearing at the hands of an unknown entity."/>
  </r>
  <r>
    <x v="2134"/>
    <x v="0"/>
    <x v="2134"/>
    <x v="1759"/>
    <s v="FranÃ§ois Civil, Omar Sy, Mathieu Kassovitz, Reda Kateb, Paula Beer, Alexis Michalik, Jean-Yves Berteloot, Damien Bonnard, Pierre CevaÃ«r, SÃ©bastien Libessart"/>
    <x v="9"/>
    <s v="June 20, 2019"/>
    <x v="23"/>
    <s v="TV-14"/>
    <x v="11"/>
    <x v="1"/>
    <s v=" International Movies"/>
    <s v=" Thrillers"/>
    <x v="0"/>
    <x v="23"/>
    <d v="2019-06-20T00:00:00"/>
    <x v="3"/>
    <s v="With nuclear war looming, a military expert in underwater acoustics strives to prove things aren't as they seem â€“ or sound â€“ using only his ears."/>
  </r>
  <r>
    <x v="2135"/>
    <x v="0"/>
    <x v="2135"/>
    <x v="1316"/>
    <s v="Khalil Everage, Anthony Anderson, Uzo Aduba, Emayatzy Corinealdi, Paul Walter Hauser, Dave East, Seandrea Sledge, Ashley Jackson, Megan Sousa"/>
    <x v="0"/>
    <s v="June 19, 2019"/>
    <x v="23"/>
    <s v="TV-MA"/>
    <x v="49"/>
    <x v="1"/>
    <s v=" Independent Movies"/>
    <s v=" Music &amp; Musicals"/>
    <x v="0"/>
    <x v="23"/>
    <d v="2019-06-19T00:00:00"/>
    <x v="3"/>
    <s v="On Chicago's South Side, hip-hop prodigy August Monroe navigates crippling anxiety and new creative frontiers with the help of an unlikely mentor."/>
  </r>
  <r>
    <x v="2136"/>
    <x v="0"/>
    <x v="2136"/>
    <x v="1694"/>
    <m/>
    <x v="20"/>
    <s v="June 19, 2019"/>
    <x v="23"/>
    <s v="TV-14"/>
    <x v="15"/>
    <x v="0"/>
    <s v=" International Movies"/>
    <m/>
    <x v="0"/>
    <x v="23"/>
    <d v="2019-06-19T00:00:00"/>
    <x v="3"/>
    <s v="Political documentary and personal memoir collide in this exploration into the complex truth behind the unraveling of two Brazilian presidencies."/>
  </r>
  <r>
    <x v="2137"/>
    <x v="0"/>
    <x v="2137"/>
    <x v="1311"/>
    <s v="Adam Devine"/>
    <x v="0"/>
    <s v="June 18, 2019"/>
    <x v="23"/>
    <s v="TV-MA"/>
    <x v="63"/>
    <x v="12"/>
    <m/>
    <m/>
    <x v="0"/>
    <x v="23"/>
    <d v="2019-06-18T00:00:00"/>
    <x v="3"/>
    <s v="Frenetic comic Adam Devine talks teen awkwardness, celebrity encounters, his &quot;Pitch Perfect&quot; audition and more in a special from his hometown of Omaha."/>
  </r>
  <r>
    <x v="2138"/>
    <x v="0"/>
    <x v="2138"/>
    <x v="1760"/>
    <s v="Kevin Bacon, James Freedson-Jackson, Hays Wellford, Camryn Manheim, Shea Whigham, Sean Hartley, Kyra Sedgwick, Loi Nguyen"/>
    <x v="0"/>
    <s v="June 16, 2019"/>
    <x v="25"/>
    <s v="R"/>
    <x v="17"/>
    <x v="5"/>
    <m/>
    <m/>
    <x v="1"/>
    <x v="25"/>
    <d v="2019-06-16T00:00:00"/>
    <x v="3"/>
    <s v="Two mischievous boys get thrust into a game of cat and mouse with a murderous psychopath after they decide to steal a police officerâ€™s cruiser."/>
  </r>
  <r>
    <x v="2139"/>
    <x v="0"/>
    <x v="2139"/>
    <x v="1761"/>
    <s v="Niklas Bruhn, David SchÃ¼tter, Tinka Furst, Corinna Harfouch, Bela B. Felsenheimer, Martina SchÃ¶ne-Radunski, Mathias Bloech, Tanna Barthel, Felix Maria Zeppenfeld, Kalle Schwensen"/>
    <x v="2"/>
    <s v="June 16, 2019"/>
    <x v="22"/>
    <s v="TV-MA"/>
    <x v="13"/>
    <x v="3"/>
    <s v=" Dramas"/>
    <s v=" Independent Movies"/>
    <x v="0"/>
    <x v="22"/>
    <d v="2019-06-16T00:00:00"/>
    <x v="3"/>
    <s v="The owner of a failing music club throws one last blowout, bringing together friends, foes and hard-partying weirdos for an unhinged New Year's Eve."/>
  </r>
  <r>
    <x v="2140"/>
    <x v="0"/>
    <x v="2140"/>
    <x v="1762"/>
    <m/>
    <x v="36"/>
    <s v="June 15, 2019"/>
    <x v="23"/>
    <s v="TV-PG"/>
    <x v="177"/>
    <x v="0"/>
    <m/>
    <m/>
    <x v="0"/>
    <x v="23"/>
    <d v="2019-06-15T00:00:00"/>
    <x v="3"/>
    <s v="In the grip of trauma, hundreds of refugee children in Sweden withdraw from life's uncertainties into a coma-like illness called Resignation Syndrome."/>
  </r>
  <r>
    <x v="2141"/>
    <x v="0"/>
    <x v="2141"/>
    <x v="1763"/>
    <s v="Abhay Mahajan, Dipti Sati, Mayur More, Shubhangi Tambale, Chetan Dalvi, Nilesh Diwekar"/>
    <x v="3"/>
    <s v="June 15, 2019"/>
    <x v="23"/>
    <s v="TV-14"/>
    <x v="38"/>
    <x v="3"/>
    <s v=" International Movies"/>
    <s v=" Romantic Movies"/>
    <x v="0"/>
    <x v="23"/>
    <d v="2019-06-15T00:00:00"/>
    <x v="3"/>
    <s v="When his friends make a bet that he can woo his college crush, a lovesick student named Luckee struggles between satisfying his heart and hormones."/>
  </r>
  <r>
    <x v="2142"/>
    <x v="0"/>
    <x v="2142"/>
    <x v="1764"/>
    <s v="Pihu Myra Vishwakarma"/>
    <x v="3"/>
    <s v="June 15, 2019"/>
    <x v="22"/>
    <s v="TV-14"/>
    <x v="0"/>
    <x v="1"/>
    <s v=" Independent Movies"/>
    <s v=" International Movies"/>
    <x v="0"/>
    <x v="22"/>
    <d v="2019-06-15T00:00:00"/>
    <x v="3"/>
    <s v="A two-year-old must fend for herself when her mother suddenly passes away while her father is gone for a conference, leaving her prone to danger."/>
  </r>
  <r>
    <x v="2143"/>
    <x v="1"/>
    <x v="2143"/>
    <x v="1765"/>
    <m/>
    <x v="8"/>
    <s v="June 15, 2019"/>
    <x v="23"/>
    <s v="TV-MA"/>
    <x v="54"/>
    <x v="10"/>
    <s v=" Docuseries"/>
    <s v=" International TV Shows"/>
    <x v="0"/>
    <x v="23"/>
    <d v="2019-06-15T00:00:00"/>
    <x v="3"/>
    <s v="New interviews and an up-to-date analysis of evidence shed light on the 1992 murders of three girls in Spain and their profound impact on the nation."/>
  </r>
  <r>
    <x v="2144"/>
    <x v="0"/>
    <x v="2144"/>
    <x v="1265"/>
    <s v="MaÃ­sa Silva, Filipe BraganÃ§a, Fernanda Paes Leme, Miriam Freeland, Marcelo Valle, Elisa Pinheiro, SÃ©rgio Malheiros, Giovanna Grigio, BÃ¡rbara Maia, LetÃ­cia Pedro, Kiria Malheiros, Leo Cidade, Matheus Costa, Isabel Fillardis, Selma Lopes"/>
    <x v="20"/>
    <s v="June 14, 2019"/>
    <x v="23"/>
    <s v="TV-PG"/>
    <x v="21"/>
    <x v="8"/>
    <s v=" Comedies"/>
    <m/>
    <x v="0"/>
    <x v="23"/>
    <d v="2019-06-14T00:00:00"/>
    <x v="3"/>
    <s v="Fiercely independent and disillusioned with love, a teen DJ is determined to chart her own path, till a pop heartthrob falls for her awesome mix."/>
  </r>
  <r>
    <x v="2145"/>
    <x v="0"/>
    <x v="2145"/>
    <x v="1766"/>
    <s v="Adam Sandler, Jennifer Aniston, Luke Evans, Gemma Arterton, Adeel Akhtar, Luis Gerardo MÃ©ndez, Dany Boon, Terence Stamp"/>
    <x v="0"/>
    <s v="June 14, 2019"/>
    <x v="23"/>
    <s v="PG-13"/>
    <x v="12"/>
    <x v="3"/>
    <m/>
    <m/>
    <x v="0"/>
    <x v="23"/>
    <d v="2019-06-14T00:00:00"/>
    <x v="3"/>
    <s v="On a long-awaited trip to Europe, a New York City cop and his hairdresser wife scramble to solve a baffling murder aboard a billionaire's yacht."/>
  </r>
  <r>
    <x v="2146"/>
    <x v="0"/>
    <x v="2146"/>
    <x v="1767"/>
    <s v="Oprah Winfrey, Ava DuVernay"/>
    <x v="0"/>
    <s v="June 13, 2019"/>
    <x v="23"/>
    <s v="TV-PG"/>
    <x v="138"/>
    <x v="0"/>
    <m/>
    <m/>
    <x v="0"/>
    <x v="23"/>
    <d v="2019-06-13T00:00:00"/>
    <x v="3"/>
    <s v="Oprah Winfrey talks with the exonerated men once known as the Central Park Five, plus the cast and producers who tell their story in &quot;When They See Us.&quot;"/>
  </r>
  <r>
    <x v="2147"/>
    <x v="0"/>
    <x v="2147"/>
    <x v="1768"/>
    <s v="Jessica Mila, Bianca Hello, Nabilah Ayu, Sophia Latjuba, Jeremy Thomas"/>
    <x v="26"/>
    <s v="June 13, 2019"/>
    <x v="23"/>
    <s v="TV-MA"/>
    <x v="35"/>
    <x v="4"/>
    <s v=" International Movies"/>
    <m/>
    <x v="0"/>
    <x v="23"/>
    <d v="2019-06-13T00:00:00"/>
    <x v="3"/>
    <s v="Working in an orphanage, Alia meets teen Nadia, who says she hears a strange voice in the walls. When they try to find the source, things go very wrong."/>
  </r>
  <r>
    <x v="2148"/>
    <x v="0"/>
    <x v="2148"/>
    <x v="1460"/>
    <s v="Jo Koy"/>
    <x v="0"/>
    <s v="June 12, 2019"/>
    <x v="23"/>
    <s v="TV-MA"/>
    <x v="95"/>
    <x v="12"/>
    <m/>
    <m/>
    <x v="0"/>
    <x v="23"/>
    <d v="2019-06-12T00:00:00"/>
    <x v="3"/>
    <s v="Comedian Jo Koy takes center stage in Hawaii and shares his candid take on cultural curiosities, filter-free fatherhood and more."/>
  </r>
  <r>
    <x v="2149"/>
    <x v="0"/>
    <x v="2149"/>
    <x v="629"/>
    <s v="Bob Dylan, Allen Ginsberg, Joan Baez, Patti Smith, Roger McGuinn, Sam Shepard, Sharon Stone, Joni Mitchell, Scarlet Rivera, Ramblin' Jack Elliott, Ronnie Hawkins, Anne Waldman, Ronee Blakley"/>
    <x v="0"/>
    <s v="June 12, 2019"/>
    <x v="23"/>
    <s v="TV-MA"/>
    <x v="37"/>
    <x v="0"/>
    <s v=" Music &amp; Musicals"/>
    <m/>
    <x v="0"/>
    <x v="23"/>
    <d v="2019-06-12T00:00:00"/>
    <x v="3"/>
    <s v="In an alchemic mix of fact and fantasy, Martin Scorsese looks back at Bob Dylan's 1975 Rolling Thunder Revue tour and a country ripe for reinvention."/>
  </r>
  <r>
    <x v="2150"/>
    <x v="0"/>
    <x v="2150"/>
    <x v="1769"/>
    <s v="Gonzalo Delgado, Olivia Molinaro Eijo, Jeannette Sauksteliskis, TomÃ¡s Wahrmann, MarÃ­a Noel GutiÃ©rrez, Marcelo FernÃ¡ndez Borsari, Alejandro Castiglioni, Cecilia Caballero Jeske, MartÃ­n Reyes, Carolina PenadÃ©s"/>
    <x v="48"/>
    <s v="June 7, 2019"/>
    <x v="22"/>
    <s v="TV-MA"/>
    <x v="83"/>
    <x v="1"/>
    <s v=" Independent Movies"/>
    <s v=" International Movies"/>
    <x v="0"/>
    <x v="22"/>
    <d v="2019-06-07T00:00:00"/>
    <x v="3"/>
    <s v="An artist muddles through a midlife crisis while trying to balance his dimming career with a yearning to be a better father."/>
  </r>
  <r>
    <x v="2151"/>
    <x v="0"/>
    <x v="2151"/>
    <x v="1770"/>
    <s v="Natalia de Molina, Greta FernÃ¡ndez, Sara Casasnovas, Tamar Novas, Kelly Lua, Manuel Lourenzo, Jorge Suquet, Ana Santos, Mariana Carballal, Roberto Leal, Luisa Merelas, Amparo Moreno, LluÃ­s Homar, Manolo Solo, MarÃ­a Pujalte, Francesc Orella"/>
    <x v="8"/>
    <s v="June 7, 2019"/>
    <x v="23"/>
    <s v="TV-MA"/>
    <x v="30"/>
    <x v="1"/>
    <s v=" International Movies"/>
    <s v=" LGBTQ Movies"/>
    <x v="0"/>
    <x v="23"/>
    <d v="2019-06-07T00:00:00"/>
    <x v="3"/>
    <s v="In 1901 Spain, Elisa SÃ¡nchez Loriga adopts a male identity in order to marry the woman she loves, Marcela Gracia Ibeas. Based on true events."/>
  </r>
  <r>
    <x v="2152"/>
    <x v="0"/>
    <x v="2152"/>
    <x v="1771"/>
    <s v="Clara Rugaard, Rose Byrne, Hilary Swank, Luke Hawker"/>
    <x v="10"/>
    <s v="June 7, 2019"/>
    <x v="23"/>
    <s v="TV-PG"/>
    <x v="31"/>
    <x v="15"/>
    <s v=" Sci-Fi &amp; Fantasy"/>
    <s v=" Thrillers"/>
    <x v="0"/>
    <x v="23"/>
    <d v="2019-06-07T00:00:00"/>
    <x v="3"/>
    <s v="Following humanity's mass extinction, a teen raised alone by a maternal droid finds her entire world shaken when she encounters another human."/>
  </r>
  <r>
    <x v="2153"/>
    <x v="0"/>
    <x v="2153"/>
    <x v="1772"/>
    <s v="Kartik Aaryan, Kriti Sanon, Pankaj Tripathi, Vinay Pathak, Aparshakti Khurana, Atul Srivastava, Alka Amin"/>
    <x v="3"/>
    <s v="June 7, 2019"/>
    <x v="23"/>
    <s v="TV-PG"/>
    <x v="1"/>
    <x v="3"/>
    <s v=" International Movies"/>
    <s v=" Romantic Movies"/>
    <x v="0"/>
    <x v="23"/>
    <d v="2019-06-07T00:00:00"/>
    <x v="3"/>
    <s v="Pretending to marry in order to cohabitate, a small-town couple lands in endless awkward situations to hide the truth from their orthodox families."/>
  </r>
  <r>
    <x v="2154"/>
    <x v="0"/>
    <x v="2154"/>
    <x v="1773"/>
    <s v="Adam Moussamih, Charli Birdgenau, Vlastra Vrana, Sonja Ball, Alexandre Harough"/>
    <x v="9"/>
    <s v="June 7, 2019"/>
    <x v="23"/>
    <s v="PG"/>
    <x v="113"/>
    <x v="8"/>
    <m/>
    <m/>
    <x v="0"/>
    <x v="23"/>
    <d v="2019-06-07T00:00:00"/>
    <x v="3"/>
    <s v="When a sacred statue is taken from his Andean village, a spirited boy who dreams of becoming a shaman goes on a brave mission to get it back."/>
  </r>
  <r>
    <x v="2155"/>
    <x v="0"/>
    <x v="2155"/>
    <x v="1774"/>
    <s v="Lena Klenke, Dieter Hallervorden, Emilio Sakraya, Annette Frier, Milan Peschel, Vedat Erincin, Johann von BÃ¼low, Michael Lott, Hans Martin Stier, Anneke Kim Sarnau"/>
    <x v="2"/>
    <s v="June 7, 2019"/>
    <x v="23"/>
    <s v="TV-PG"/>
    <x v="49"/>
    <x v="8"/>
    <s v=" Dramas"/>
    <s v=" International Movies"/>
    <x v="0"/>
    <x v="23"/>
    <d v="2019-06-07T00:00:00"/>
    <x v="3"/>
    <s v="After an adventurous teen with a heart defect bonds with an unruly stallion, she trains to compete as an amateur jockey in a life-threatening race."/>
  </r>
  <r>
    <x v="2156"/>
    <x v="0"/>
    <x v="2156"/>
    <x v="1775"/>
    <s v="Rajkummar Rao, Shraddha Kapoor, Pankaj Tripathi, Aparshakti Khurana, Abhishek Banerjee, Atul Srivastava"/>
    <x v="3"/>
    <s v="June 7, 2019"/>
    <x v="22"/>
    <s v="TV-MA"/>
    <x v="4"/>
    <x v="3"/>
    <s v=" Horror Movies"/>
    <s v=" Independent Movies"/>
    <x v="0"/>
    <x v="22"/>
    <d v="2019-06-07T00:00:00"/>
    <x v="3"/>
    <s v="Once a year, men in a small town fear abduction by an eccentric female spirit. A young tailor dismisses the idea of the ghost â€“ until he falls for her."/>
  </r>
  <r>
    <x v="2157"/>
    <x v="0"/>
    <x v="2157"/>
    <x v="51"/>
    <s v="Clarence Avant, Quincy Jones"/>
    <x v="0"/>
    <s v="June 7, 2019"/>
    <x v="23"/>
    <s v="TV-MA"/>
    <x v="33"/>
    <x v="0"/>
    <s v=" Music &amp; Musicals"/>
    <m/>
    <x v="0"/>
    <x v="23"/>
    <d v="2019-06-07T00:00:00"/>
    <x v="3"/>
    <s v="This documentary follows the life of Clarence Avant, the ultimate, uncensored mentor and behind-the-scenes rainmaker in music, film, TV and politics."/>
  </r>
  <r>
    <x v="2158"/>
    <x v="0"/>
    <x v="2158"/>
    <x v="1776"/>
    <s v="Aenne Schwarz, Andreas DÃ¶hler, Hans LÃ¶w, Tilo Nest, Lina Wendel, Lisa Hagmeister"/>
    <x v="2"/>
    <s v="June 6, 2019"/>
    <x v="23"/>
    <s v="TV-MA"/>
    <x v="0"/>
    <x v="1"/>
    <s v=" International Movies"/>
    <m/>
    <x v="0"/>
    <x v="23"/>
    <d v="2019-06-06T00:00:00"/>
    <x v="3"/>
    <s v="A woman sexually assaulted by her new boss's brother-in-law tries to move on as if nothing happened, but the night weighs heavily on her mind and body."/>
  </r>
  <r>
    <x v="2159"/>
    <x v="0"/>
    <x v="2159"/>
    <x v="1586"/>
    <s v="Miyu Irino, Saori Hayami, Aoi Yuki, Kensho Ono, Yuki Kaneko, Yui Ishikawa, Megumi Han, Toshiyuki Toyonaga, Mayu Matsuoka"/>
    <x v="6"/>
    <s v="June 5, 2019"/>
    <x v="32"/>
    <s v="TV-14"/>
    <x v="71"/>
    <x v="27"/>
    <s v=" International Movies"/>
    <m/>
    <x v="1"/>
    <x v="32"/>
    <d v="2019-06-05T00:00:00"/>
    <x v="3"/>
    <s v="A former class bully reaches out to the deaf girl he'd tormented in grade school. He feels unworthy of redemption but tries to make things right."/>
  </r>
  <r>
    <x v="2160"/>
    <x v="0"/>
    <x v="2160"/>
    <x v="1777"/>
    <s v="Pierre Bokma, Reinout Scholten van Aschat"/>
    <x v="43"/>
    <s v="June 4, 2019"/>
    <x v="25"/>
    <s v="TV-MA"/>
    <x v="179"/>
    <x v="1"/>
    <s v=" International Movies"/>
    <s v=" Sci-Fi &amp; Fantasy"/>
    <x v="1"/>
    <x v="25"/>
    <d v="2019-06-04T00:00:00"/>
    <x v="3"/>
    <s v="Despondent on a desolate island, a suicidal sheep is thrown a lifeline by a quirky salesman, who offers him the gift of a lifetime."/>
  </r>
  <r>
    <x v="2161"/>
    <x v="0"/>
    <x v="2161"/>
    <x v="1223"/>
    <s v="Colleen Ballinger"/>
    <x v="0"/>
    <s v="June 4, 2019"/>
    <x v="23"/>
    <s v="TV-14"/>
    <x v="146"/>
    <x v="12"/>
    <m/>
    <m/>
    <x v="0"/>
    <x v="23"/>
    <d v="2019-06-04T00:00:00"/>
    <x v="3"/>
    <s v="Viral video star Miranda Sings and her real-world alter ego Colleen Ballinger share the stage in a special packed with music, comedy and &quot;magichinry.&quot;"/>
  </r>
  <r>
    <x v="2162"/>
    <x v="0"/>
    <x v="2162"/>
    <x v="1778"/>
    <m/>
    <x v="0"/>
    <s v="June 4, 2019"/>
    <x v="28"/>
    <s v="TV-Y"/>
    <x v="180"/>
    <x v="8"/>
    <s v=" Sci-Fi &amp; Fantasy"/>
    <m/>
    <x v="1"/>
    <x v="28"/>
    <d v="2019-06-04T00:00:00"/>
    <x v="3"/>
    <s v="&quot;Silent&quot; is an animated short film created by Academy AwardÂ® winning Moonbot Studios. It celebrates how storytellers, inventors, and technology work together to create cinema magic."/>
  </r>
  <r>
    <x v="2163"/>
    <x v="0"/>
    <x v="2163"/>
    <x v="1779"/>
    <s v="Suyog Rajendra Gorhe, Sandeep Kulkarni, Vidya Karanjikar, Sayli Patil"/>
    <x v="3"/>
    <s v="June 2, 2019"/>
    <x v="23"/>
    <s v="TV-14"/>
    <x v="31"/>
    <x v="1"/>
    <s v=" International Movies"/>
    <m/>
    <x v="0"/>
    <x v="23"/>
    <d v="2019-06-02T00:00:00"/>
    <x v="3"/>
    <s v="When a busy workaholic leaves town to meet friends, an unexpected delay leads him to the hut of an old man, whose haunting tale could change his life."/>
  </r>
  <r>
    <x v="2164"/>
    <x v="0"/>
    <x v="2164"/>
    <x v="1780"/>
    <s v="Subrat Dutta, Indraneil Sengupta, Mandakini Goswami, Amrita Chattopadhyay, Nalneesh Neel, Niloy Sankar Gupta, Shiny Gogoi, Siddharth Boro"/>
    <x v="3"/>
    <s v="June 1, 2019"/>
    <x v="6"/>
    <s v="TV-MA"/>
    <x v="28"/>
    <x v="1"/>
    <s v=" Independent Movies"/>
    <s v=" International Movies"/>
    <x v="1"/>
    <x v="6"/>
    <d v="2019-06-01T00:00:00"/>
    <x v="3"/>
    <s v="In three stories set in Northeast India, a child goes on the run, a young adult falls in with the wrong crowd and a desperate man turns to crime."/>
  </r>
  <r>
    <x v="2165"/>
    <x v="0"/>
    <x v="2165"/>
    <x v="268"/>
    <s v="Bogdan Iancu, Aggy K. Adams, Holly Horne, Basil Eidenbenz, Melanie Ebanks, Leonardo Boudreau, Andromeda Godfrey"/>
    <x v="33"/>
    <s v="June 1, 2019"/>
    <x v="23"/>
    <s v="TV-MA"/>
    <x v="42"/>
    <x v="3"/>
    <s v=" International Movies"/>
    <m/>
    <x v="0"/>
    <x v="23"/>
    <d v="2019-06-01T00:00:00"/>
    <x v="3"/>
    <s v="Awkward 16-year-old Andrei is infatuated with his alluring but aloof schoolmate Ramona â€“ until he meets stunning hotel clerk Anemona while on vacation."/>
  </r>
  <r>
    <x v="2166"/>
    <x v="0"/>
    <x v="2166"/>
    <x v="1781"/>
    <s v="Lam Yiu-sing, Ma Chi Wai, Wiyona Yeung, Eric Kot, Yuen Qiu, Lisa Cheng, Jason Li"/>
    <x v="13"/>
    <s v="June 1, 2019"/>
    <x v="23"/>
    <s v="TV-14"/>
    <x v="42"/>
    <x v="6"/>
    <s v=" International Movies"/>
    <s v=" Sports Movies"/>
    <x v="0"/>
    <x v="23"/>
    <d v="2019-06-01T00:00:00"/>
    <x v="3"/>
    <s v="Raised in a boxing gym, two orphaned brothers become highly skilled martial artists and must combat threats in the streets and the ring."/>
  </r>
  <r>
    <x v="2167"/>
    <x v="0"/>
    <x v="2167"/>
    <x v="83"/>
    <s v="Abhay Deol, Mithila Palkar, Vijay Raaz"/>
    <x v="3"/>
    <s v="May 31, 2019"/>
    <x v="23"/>
    <s v="TV-MA"/>
    <x v="43"/>
    <x v="3"/>
    <s v=" Dramas"/>
    <s v=" Independent Movies"/>
    <x v="0"/>
    <x v="23"/>
    <d v="2019-05-31T00:00:00"/>
    <x v="4"/>
    <s v="A gifted but insecure woman embarks on a transformative journey when she enlists an enigmatic con man to recover her stolen car from an eccentric thug."/>
  </r>
  <r>
    <x v="2168"/>
    <x v="0"/>
    <x v="2168"/>
    <x v="1782"/>
    <s v="Anjali Patil, Om Kanojiya, Niteesh Wadhwa, Makrand Deshpande, Syna Anand, Prasad, Adarsh, Rasika Agashe"/>
    <x v="3"/>
    <s v="May 31, 2019"/>
    <x v="23"/>
    <s v="TV-MA"/>
    <x v="6"/>
    <x v="1"/>
    <s v=" International Movies"/>
    <m/>
    <x v="0"/>
    <x v="23"/>
    <d v="2019-05-31T00:00:00"/>
    <x v="4"/>
    <s v="When his mother suffers a traumatic incident, a boy from the Mumbai slums treks to Delhi to deliver his written plea for justice to the Prime Minister."/>
  </r>
  <r>
    <x v="2169"/>
    <x v="0"/>
    <x v="2169"/>
    <x v="1783"/>
    <s v="Shen Teng, Yin Zheng, Johnny Huang, Zhang Benyu, Yin Fang, Tian Yu, Wei Xiang"/>
    <x v="4"/>
    <s v="May 31, 2019"/>
    <x v="23"/>
    <s v="TV-MA"/>
    <x v="12"/>
    <x v="3"/>
    <s v=" Dramas"/>
    <s v=" International Movies"/>
    <x v="0"/>
    <x v="23"/>
    <d v="2019-05-31T00:00:00"/>
    <x v="4"/>
    <s v="After a five-year suspension, a once-legendary race car driver decides to get back in the game against a new generation of opponents."/>
  </r>
  <r>
    <x v="2170"/>
    <x v="0"/>
    <x v="2170"/>
    <x v="1784"/>
    <s v="Lee Jung-jae, Park Jung-min, Lee Jae-in, Yoo Ji-tae, Jung Jin-young, Lee Da-wit, Jin Seon-kyu, Ji Seung-hyeon, Min Tanaka"/>
    <x v="30"/>
    <s v="May 30, 2019"/>
    <x v="23"/>
    <s v="TV-MA"/>
    <x v="78"/>
    <x v="15"/>
    <s v=" Thrillers"/>
    <m/>
    <x v="0"/>
    <x v="23"/>
    <d v="2019-05-30T00:00:00"/>
    <x v="4"/>
    <s v="A minister who researches religious cults turns to his Buddhist monk friend for help investigating a new group with mysterious origins."/>
  </r>
  <r>
    <x v="2171"/>
    <x v="0"/>
    <x v="2171"/>
    <x v="1245"/>
    <m/>
    <x v="0"/>
    <s v="May 24, 2019"/>
    <x v="23"/>
    <s v="TV-PG"/>
    <x v="178"/>
    <x v="0"/>
    <m/>
    <m/>
    <x v="0"/>
    <x v="23"/>
    <d v="2019-05-24T00:00:00"/>
    <x v="4"/>
    <s v="Displaced by Hurricane Maria, three Puerto Rican women navigate their families' uncertain futures as their federal housing aid in New York expires."/>
  </r>
  <r>
    <x v="2172"/>
    <x v="0"/>
    <x v="2172"/>
    <x v="1785"/>
    <s v="Anwulika Alphonsus, Mariam Precious Sanusi, Angela Ekeleme"/>
    <x v="39"/>
    <s v="May 24, 2019"/>
    <x v="23"/>
    <s v="TV-MA"/>
    <x v="43"/>
    <x v="1"/>
    <s v=" Independent Movies"/>
    <s v=" International Movies"/>
    <x v="0"/>
    <x v="23"/>
    <d v="2019-05-24T00:00:00"/>
    <x v="4"/>
    <s v="Close to paying off her debts, a Nigerian sex worker in Austria coaches a reluctant novice, and assesses the risks of taking a faster path to freedom."/>
  </r>
  <r>
    <x v="2173"/>
    <x v="0"/>
    <x v="2173"/>
    <x v="221"/>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x v="23"/>
    <s v="TV-14"/>
    <x v="16"/>
    <x v="6"/>
    <s v=" Independent Movies"/>
    <s v=" Sci-Fi &amp; Fantasy"/>
    <x v="0"/>
    <x v="23"/>
    <d v="2019-05-24T00:00:00"/>
    <x v="4"/>
    <s v="Stranded at a summer camp when aliens attack the planet, four teens with nothing in common embark on a perilous mission to save the world."/>
  </r>
  <r>
    <x v="2174"/>
    <x v="0"/>
    <x v="2174"/>
    <x v="1786"/>
    <s v="Allison Williams, Logan Browning, Steven Weber, Alaina Huffman, Mark Kandborg, Graeme Duffy"/>
    <x v="0"/>
    <s v="May 24, 2019"/>
    <x v="23"/>
    <s v="TV-MA"/>
    <x v="13"/>
    <x v="4"/>
    <s v=" LGBTQ Movies"/>
    <s v=" Music &amp; Musicals"/>
    <x v="0"/>
    <x v="23"/>
    <d v="2019-05-24T00:00:00"/>
    <x v="4"/>
    <s v="In this twisty horror-thriller, a once-promising music prodigy reconnects with her former mentors, only to find them taken with a talented new pupil."/>
  </r>
  <r>
    <x v="2175"/>
    <x v="0"/>
    <x v="2175"/>
    <x v="1787"/>
    <m/>
    <x v="0"/>
    <s v="May 22, 2019"/>
    <x v="23"/>
    <s v="TV-PG"/>
    <x v="144"/>
    <x v="0"/>
    <s v=" International Movies"/>
    <m/>
    <x v="0"/>
    <x v="23"/>
    <d v="2019-05-22T00:00:00"/>
    <x v="4"/>
    <s v="Mexico City restaurant star Gabriela CÃ¡mara opens sister eatery Cala in San Francisco, with a similar menu and unusually welcoming kitchen culture."/>
  </r>
  <r>
    <x v="2176"/>
    <x v="0"/>
    <x v="2176"/>
    <x v="1788"/>
    <s v="Abhimanyu Dassani, Radhika Madan, Gulshan Devaiah, Mahesh Manjrekar, Jimit Trivedi, Loveleen Mishra, Sartaaj Kakkar, Riva Arora"/>
    <x v="3"/>
    <s v="May 22, 2019"/>
    <x v="22"/>
    <s v="TV-14"/>
    <x v="97"/>
    <x v="6"/>
    <s v=" Comedies"/>
    <s v=" International Movies"/>
    <x v="0"/>
    <x v="22"/>
    <d v="2019-05-22T00:00:00"/>
    <x v="4"/>
    <s v="Leveraging his ability to withstand pain, a young man trains to follow in the footsteps of his martial-arts hero in this high-action, meta comedy."/>
  </r>
  <r>
    <x v="2177"/>
    <x v="0"/>
    <x v="2177"/>
    <x v="1546"/>
    <s v="Wanda Sykes"/>
    <x v="0"/>
    <s v="May 21, 2019"/>
    <x v="23"/>
    <s v="TV-MA"/>
    <x v="120"/>
    <x v="12"/>
    <m/>
    <m/>
    <x v="0"/>
    <x v="23"/>
    <d v="2019-05-21T00:00:00"/>
    <x v="4"/>
    <s v="Wanda Sykes tackles politics, reality TV, racism and the secret she'd take to the grave in this rollicking, no-holds-barred stand-up special."/>
  </r>
  <r>
    <x v="2178"/>
    <x v="1"/>
    <x v="2178"/>
    <x v="1789"/>
    <m/>
    <x v="17"/>
    <s v="May 17, 2019"/>
    <x v="23"/>
    <s v="TV-MA"/>
    <x v="54"/>
    <x v="10"/>
    <s v=" Docuseries"/>
    <s v=" International TV Shows"/>
    <x v="0"/>
    <x v="23"/>
    <d v="2019-05-17T00:00:00"/>
    <x v="4"/>
    <s v="Archival video and new interviews examine Mexican politics in 1994, a year marked by the rise of the EZLN and the assassination of Luis Donaldo Colosio."/>
  </r>
  <r>
    <x v="2179"/>
    <x v="0"/>
    <x v="2179"/>
    <x v="1747"/>
    <m/>
    <x v="8"/>
    <s v="May 17, 2019"/>
    <x v="28"/>
    <s v="TV-14"/>
    <x v="64"/>
    <x v="0"/>
    <s v=" International Movies"/>
    <m/>
    <x v="1"/>
    <x v="28"/>
    <d v="2019-05-17T00:00:00"/>
    <x v="4"/>
    <s v="This documentary focuses on the devastating violence of the Israel-Palestine conflict and its effects on the children of Gaza."/>
  </r>
  <r>
    <x v="2180"/>
    <x v="0"/>
    <x v="2180"/>
    <x v="1747"/>
    <m/>
    <x v="64"/>
    <s v="May 17, 2019"/>
    <x v="32"/>
    <s v="TV-14"/>
    <x v="67"/>
    <x v="0"/>
    <s v=" International Movies"/>
    <m/>
    <x v="1"/>
    <x v="32"/>
    <d v="2019-05-17T00:00:00"/>
    <x v="4"/>
    <s v="This intimate documentary follows a group of Syrian children refugees who narrowly escape a life of torment and integrate into a foreign land."/>
  </r>
  <r>
    <x v="2181"/>
    <x v="0"/>
    <x v="2181"/>
    <x v="1747"/>
    <m/>
    <x v="8"/>
    <s v="May 17, 2019"/>
    <x v="22"/>
    <s v="TV-MA"/>
    <x v="17"/>
    <x v="0"/>
    <s v=" International Movies"/>
    <m/>
    <x v="0"/>
    <x v="22"/>
    <d v="2019-05-17T00:00:00"/>
    <x v="4"/>
    <s v="Seeking answers after a life-changing incident in 2012, filmmaker HernÃ¡n Zin interviews other war reporters about the personal toll of their work."/>
  </r>
  <r>
    <x v="2182"/>
    <x v="0"/>
    <x v="2182"/>
    <x v="1790"/>
    <s v="Cristine Reyes, Germaine De Leon, KC Montero, Ronnie Lazaro, Freddie Webb"/>
    <x v="34"/>
    <s v="May 17, 2019"/>
    <x v="23"/>
    <s v="TV-MA"/>
    <x v="0"/>
    <x v="6"/>
    <s v=" International Movies"/>
    <m/>
    <x v="0"/>
    <x v="23"/>
    <d v="2019-05-17T00:00:00"/>
    <x v="4"/>
    <s v="An ex-assassin tries to leave her dark past behind until a power-hungry gang targets her and her family, forcing her to summon her killer instincts."/>
  </r>
  <r>
    <x v="2183"/>
    <x v="0"/>
    <x v="2183"/>
    <x v="1791"/>
    <s v="Saverio Raimondo"/>
    <x v="14"/>
    <s v="May 17, 2019"/>
    <x v="23"/>
    <s v="TV-MA"/>
    <x v="115"/>
    <x v="12"/>
    <m/>
    <m/>
    <x v="0"/>
    <x v="23"/>
    <d v="2019-05-17T00:00:00"/>
    <x v="4"/>
    <s v="Italian comic and satirist Saverio Raimondo regales a Milan crowd with tales of online antics, awkward injuries and white-knuckle flights."/>
  </r>
  <r>
    <x v="2184"/>
    <x v="0"/>
    <x v="2184"/>
    <x v="1792"/>
    <s v="Eden Duncan-Smith, Dante Crichlow, Astro, Johnathan Nieves, Marsha Stephanie Blake, Wavyy Jonez, Myra Lucretia Taylor"/>
    <x v="0"/>
    <s v="May 17, 2019"/>
    <x v="23"/>
    <s v="TV-MA"/>
    <x v="67"/>
    <x v="1"/>
    <s v=" Sci-Fi &amp; Fantasy"/>
    <s v=" Thrillers"/>
    <x v="0"/>
    <x v="23"/>
    <d v="2019-05-17T00:00:00"/>
    <x v="4"/>
    <s v="As two teen prodigies try to master the art of time travel, a tragic police shooting sends them on a series of dangerous trips to the past."/>
  </r>
  <r>
    <x v="2185"/>
    <x v="0"/>
    <x v="2185"/>
    <x v="1793"/>
    <s v="Tiya Sircar, Chad Connell, Marco Grazzini, Jesse Camacho, Mark Camacho, Elana Dunkelman, Kelly Hope Taylor, Kenny Wong, Daniela Sandiford, Christina Tannous"/>
    <x v="0"/>
    <s v="May 16, 2019"/>
    <x v="23"/>
    <s v="TV-PG"/>
    <x v="0"/>
    <x v="8"/>
    <s v=" Dramas"/>
    <m/>
    <x v="0"/>
    <x v="23"/>
    <d v="2019-05-16T00:00:00"/>
    <x v="4"/>
    <s v="A curious reporter finds love while pursuing the story of a mysterious figure who's leaving bags of cash for strangers around New York City."/>
  </r>
  <r>
    <x v="2186"/>
    <x v="0"/>
    <x v="2186"/>
    <x v="1794"/>
    <s v="Lolita Chatterjee, Sumanto Chattopadhyay, Ratnabali Bhattacharjee, Jim Sarbh, Indrajit Sinha, Sandershika Tamang, Arunima Sinha, Satya Priya Chakraborty, Christel Das, Burjor Patel"/>
    <x v="3"/>
    <s v="May 16, 2019"/>
    <x v="22"/>
    <s v="TV-MA"/>
    <x v="9"/>
    <x v="1"/>
    <s v=" Independent Movies"/>
    <s v=" International Movies"/>
    <x v="0"/>
    <x v="22"/>
    <d v="2019-05-16T00:00:00"/>
    <x v="4"/>
    <s v="In this quiet, wistful drama, a woman on her deathbed searches her fraying memories for love and fulfillment through surreal, meditative tableaux."/>
  </r>
  <r>
    <x v="2187"/>
    <x v="0"/>
    <x v="2187"/>
    <x v="1795"/>
    <s v="Beattie Edmondson, Ed Skrein, Tom Bennett, Jennifer Saunders"/>
    <x v="1"/>
    <s v="May 16, 2019"/>
    <x v="23"/>
    <s v="TV-PG"/>
    <x v="32"/>
    <x v="8"/>
    <s v=" Comedies"/>
    <m/>
    <x v="0"/>
    <x v="23"/>
    <d v="2019-05-16T00:00:00"/>
    <x v="4"/>
    <s v="When a schoolteacher inherits an adorable pug, she has to find a way to take care of it while dealing with her flatlining love life."/>
  </r>
  <r>
    <x v="2188"/>
    <x v="0"/>
    <x v="2188"/>
    <x v="1796"/>
    <s v="Talha Arshad Reshi, Rasika Dugal, Vikas Kumar, Sumit Kaul, Bashir Lone, Gurveer Singh, Ashraf Nagoo, Mir Sarvar"/>
    <x v="3"/>
    <s v="May 15, 2019"/>
    <x v="22"/>
    <s v="TV-MA"/>
    <x v="34"/>
    <x v="1"/>
    <s v=" Independent Movies"/>
    <s v=" International Movies"/>
    <x v="0"/>
    <x v="22"/>
    <d v="2019-05-15T00:00:00"/>
    <x v="4"/>
    <s v="Wanting his missing father to come home, a Kashmiri boy repeatedly attempts to call God for help â€“ until one day, a hardened army officer picks up."/>
  </r>
  <r>
    <x v="2189"/>
    <x v="0"/>
    <x v="2189"/>
    <x v="1797"/>
    <s v="Joe Anderson, William Baldwin, Donald Sutherland, Alisha Bailey, Alastair Mackenzie, Dominic Mafham, Jessamine-Bliss Bell, Martin Hutson, Aaron McCusker, Cyril Nri"/>
    <x v="0"/>
    <s v="May 14, 2019"/>
    <x v="23"/>
    <s v="R"/>
    <x v="19"/>
    <x v="6"/>
    <s v=" Dramas"/>
    <m/>
    <x v="0"/>
    <x v="23"/>
    <d v="2019-05-14T00:00:00"/>
    <x v="4"/>
    <s v="In this sequel to the 1991 film, a determined fire investigator recruits an imprisoned arsonist to help untangle a web of fire, murder and corruption."/>
  </r>
  <r>
    <x v="2190"/>
    <x v="0"/>
    <x v="2190"/>
    <x v="1798"/>
    <m/>
    <x v="0"/>
    <s v="May 14, 2019"/>
    <x v="22"/>
    <s v="TV-MA"/>
    <x v="32"/>
    <x v="0"/>
    <m/>
    <m/>
    <x v="0"/>
    <x v="22"/>
    <d v="2019-05-14T00:00:00"/>
    <x v="4"/>
    <s v="Buoyed by hopeful experiences with medical marijuana, physicians and parents of children with cancer call for more research of its healing potential."/>
  </r>
  <r>
    <x v="2191"/>
    <x v="0"/>
    <x v="2191"/>
    <x v="1044"/>
    <s v="Ricardo Hurtado, Breanna Yde, Jackie R. Jacobson, Abby Donnelly, Alkoya Brunson, JT Neal, Ian Ziering, Bryana Salaz, Camaron Engels, Jeremy Howard, Jeff Meacham"/>
    <x v="0"/>
    <s v="May 13, 2019"/>
    <x v="23"/>
    <s v="TV-G"/>
    <x v="64"/>
    <x v="8"/>
    <s v=" Comedies"/>
    <m/>
    <x v="0"/>
    <x v="23"/>
    <d v="2019-05-13T00:00:00"/>
    <x v="4"/>
    <s v="When a long list of shenanigans lands Tyler in hot water, heâ€™s forced to suit up and spend his summer training for an elite junior lifeguard program."/>
  </r>
  <r>
    <x v="2192"/>
    <x v="0"/>
    <x v="2192"/>
    <x v="1799"/>
    <s v="Hepi Mita"/>
    <x v="15"/>
    <s v="May 12, 2019"/>
    <x v="22"/>
    <s v="TV-14"/>
    <x v="17"/>
    <x v="0"/>
    <m/>
    <m/>
    <x v="0"/>
    <x v="22"/>
    <d v="2019-05-12T00:00:00"/>
    <x v="4"/>
    <s v="New Zealand film archivist Heperi Mita traces the cinematic legacy of his mother and trailblazing Maori filmmaker Merata Mita."/>
  </r>
  <r>
    <x v="2193"/>
    <x v="0"/>
    <x v="2193"/>
    <x v="1800"/>
    <s v="Antonella Costa, Patricio Contreras, Geraldine Neary, Pedro Campos, Ãlvaro Espinosa"/>
    <x v="47"/>
    <s v="May 11, 2019"/>
    <x v="22"/>
    <s v="TV-MA"/>
    <x v="18"/>
    <x v="1"/>
    <s v=" Independent Movies"/>
    <s v=" International Movies"/>
    <x v="0"/>
    <x v="22"/>
    <d v="2019-05-11T00:00:00"/>
    <x v="4"/>
    <s v="An odd encounter with a fan and a tryst with that fan's ex-boyfriend leads a sexually adventurous singer on an escapade in Chile."/>
  </r>
  <r>
    <x v="2194"/>
    <x v="0"/>
    <x v="2194"/>
    <x v="1801"/>
    <s v="Dylan Robert, Kenza Fortas, Idir Azougli, Lisa Amedjout, Sofia Bent, Nabila Bounad, Kader Benchoudar, Nabila Ait Amer"/>
    <x v="9"/>
    <s v="May 11, 2019"/>
    <x v="23"/>
    <s v="TV-MA"/>
    <x v="65"/>
    <x v="1"/>
    <s v=" Independent Movies"/>
    <s v=" International Movies"/>
    <x v="0"/>
    <x v="23"/>
    <d v="2019-05-11T00:00:00"/>
    <x v="4"/>
    <s v="Fresh out of juvenile detention in Marseille, 17-year-old Zach falls for a young prostitute and soon faces a dire dilemma while working as a pimp."/>
  </r>
  <r>
    <x v="2195"/>
    <x v="0"/>
    <x v="2195"/>
    <x v="1802"/>
    <s v="Tony Leung Chiu Wai, Lau Ching Wan, Zhou Xun, Wu Gang, Ni Yan, Paul Chun, Kenya Sawada, Lam Suet"/>
    <x v="13"/>
    <s v="May 11, 2019"/>
    <x v="16"/>
    <s v="TV-14"/>
    <x v="28"/>
    <x v="6"/>
    <s v=" Comedies"/>
    <s v=" Dramas"/>
    <x v="1"/>
    <x v="16"/>
    <d v="2019-05-11T00:00:00"/>
    <x v="4"/>
    <s v="In 1920s Beijing, a host of talented performers gather to show off their skills. The challenge: reproduce a magic trick called the Eight Immortals."/>
  </r>
  <r>
    <x v="2196"/>
    <x v="0"/>
    <x v="2196"/>
    <x v="1803"/>
    <s v="Clara Lago, Ãlex GarcÃ­a, Carmen Maura, Alexandra JimÃ©nez, Paula Malia, Fernando Guallar, Carlos Cuevas"/>
    <x v="8"/>
    <s v="May 10, 2019"/>
    <x v="22"/>
    <s v="TV-MA"/>
    <x v="12"/>
    <x v="3"/>
    <s v=" Dramas"/>
    <s v=" International Movies"/>
    <x v="0"/>
    <x v="22"/>
    <d v="2019-05-10T00:00:00"/>
    <x v="4"/>
    <s v="After her partner cheats on her, an architect returns to her hometown to reassess her life with the help of her eccentric family. Based on the novel."/>
  </r>
  <r>
    <x v="2197"/>
    <x v="0"/>
    <x v="2197"/>
    <x v="571"/>
    <s v="Amy Poehler, Maya Rudolph, Ana Gasteyer, Rachel Dratch, Paula Pell, Emily Spivey, Tina Fey, Jason Schwartzman"/>
    <x v="0"/>
    <s v="May 10, 2019"/>
    <x v="23"/>
    <s v="R"/>
    <x v="3"/>
    <x v="3"/>
    <m/>
    <m/>
    <x v="0"/>
    <x v="23"/>
    <d v="2019-05-10T00:00:00"/>
    <x v="4"/>
    <s v="When longtime friends meet up for a wine-soaked birthday getaway in Napa Valley, their perfectly planned weekend turns messier by the minute."/>
  </r>
  <r>
    <x v="2198"/>
    <x v="0"/>
    <x v="2198"/>
    <x v="1804"/>
    <s v="Collin Chou, Jason Wang, Jack Kao, Tsai Chen-nan, Lu Hsueh-feng, Peng Sun"/>
    <x v="21"/>
    <s v="May 9, 2019"/>
    <x v="22"/>
    <s v="TV-MA"/>
    <x v="76"/>
    <x v="6"/>
    <s v=" Dramas"/>
    <s v=" International Movies"/>
    <x v="0"/>
    <x v="22"/>
    <d v="2019-05-09T00:00:00"/>
    <x v="4"/>
    <s v="When a zealous gang leader plans to take out a friend-turned-rival for control of his turf, internal tensions complicate the battle to be the boss."/>
  </r>
  <r>
    <x v="2199"/>
    <x v="0"/>
    <x v="2199"/>
    <x v="1805"/>
    <m/>
    <x v="1"/>
    <s v="May 6, 2019"/>
    <x v="23"/>
    <s v="TV-MA"/>
    <x v="45"/>
    <x v="0"/>
    <s v=" International Movies"/>
    <m/>
    <x v="0"/>
    <x v="23"/>
    <d v="2019-05-06T00:00:00"/>
    <x v="4"/>
    <s v="A commercial diver becomes trapped on the ocean floor with dwindling oxygen and little hope of a timely rescue, so he tries to save himself."/>
  </r>
  <r>
    <x v="2200"/>
    <x v="0"/>
    <x v="2200"/>
    <x v="1806"/>
    <s v="Jing Wu, Chuxiao Qu, Jinmai Zhao, Li Guangjie, Ng Man-Tat, Mike Kai Sui, Qu Jingjing, Yichi Zhang, Yang Haoyu, Arkady Sharogradsky, Hongchen Li, Lei Jiayin, Yi Yang, Zhigang Jiang, Huan Zhang"/>
    <x v="4"/>
    <s v="May 6, 2019"/>
    <x v="23"/>
    <s v="TV-MA"/>
    <x v="1"/>
    <x v="15"/>
    <s v=" Sci-Fi &amp; Fantasy"/>
    <m/>
    <x v="0"/>
    <x v="23"/>
    <d v="2019-05-06T00:00:00"/>
    <x v="4"/>
    <s v="A looming collision with Jupiter threatens Earth as humans search for a new star. The planet's fate now lies in the hands of a few unexpected heroes."/>
  </r>
  <r>
    <x v="2201"/>
    <x v="0"/>
    <x v="2201"/>
    <x v="1807"/>
    <m/>
    <x v="0"/>
    <s v="May 3, 2019"/>
    <x v="23"/>
    <s v="TV-14"/>
    <x v="177"/>
    <x v="0"/>
    <s v=" LGBTQ Movies"/>
    <m/>
    <x v="0"/>
    <x v="23"/>
    <d v="2019-05-03T00:00:00"/>
    <x v="4"/>
    <s v="After starting a family of his very own in America, a gay filmmaker documents his loving, traditional Chinese family's process of acceptance."/>
  </r>
  <r>
    <x v="2202"/>
    <x v="1"/>
    <x v="2202"/>
    <x v="1808"/>
    <s v="SebastiÃ¡n Osorio, Fabiana Medina, Laura Osma, Enrique Carriazo, JuliÃ¡n RomÃ¡n, Juliana VelÃ¡squez, Juan Pablo Urrego, Carlos Vergara, Ernesto Campos, Fabio Rubiano, Ernesto Benjumea, Jairo Camargo, Marcela Agudelo"/>
    <x v="17"/>
    <s v="May 3, 2019"/>
    <x v="23"/>
    <s v="TV-MA"/>
    <x v="54"/>
    <x v="10"/>
    <s v=" International TV Shows"/>
    <s v=" Spanish-Language TV Shows"/>
    <x v="0"/>
    <x v="23"/>
    <d v="2019-05-03T00:00:00"/>
    <x v="4"/>
    <s v="After going to a Halloween party, college student Luis AndrÃ©s Colmenares is found dead. Was it an accident or murder? Inspired by true events."/>
  </r>
  <r>
    <x v="2203"/>
    <x v="0"/>
    <x v="2203"/>
    <x v="1809"/>
    <s v="Blanca SuÃ¡rez, Macarena GarcÃ­a, Amaia Salamanca, BelÃ©n Cuesta, Maxi Iglesias, Juan Diego, JoaquÃ­n Climent, Carlos Bardem, Emilio GutiÃ©rrez Caba, Tito Valverde, Teresa Rabal, Rossy de Palma, Marisa Paredes"/>
    <x v="8"/>
    <s v="May 3, 2019"/>
    <x v="23"/>
    <s v="TV-MA"/>
    <x v="123"/>
    <x v="3"/>
    <s v=" International Movies"/>
    <s v=" Romantic Movies"/>
    <x v="0"/>
    <x v="23"/>
    <d v="2019-05-03T00:00:00"/>
    <x v="4"/>
    <s v="After their mother's death, four sisters learn a shocking family secret and embark on an adventure to discover the truth about their genealogy."/>
  </r>
  <r>
    <x v="2204"/>
    <x v="0"/>
    <x v="2204"/>
    <x v="286"/>
    <s v="Zac Efron, Lily Collins, Kaya Scodelario, Jeffrey Donovan, Angela Sarafyan, Jim Parsons, John Malkovich, Haley Joel Osment, Dylan Baker, Brian Geraghty"/>
    <x v="0"/>
    <s v="May 3, 2019"/>
    <x v="23"/>
    <s v="R"/>
    <x v="49"/>
    <x v="1"/>
    <s v=" Independent Movies"/>
    <m/>
    <x v="0"/>
    <x v="23"/>
    <d v="2019-05-03T00:00:00"/>
    <x v="4"/>
    <s v="Single mother Liz falls for Ted Bundy and refuses to believe the truth about his crimes for years. A drama based on a true story."/>
  </r>
  <r>
    <x v="2205"/>
    <x v="0"/>
    <x v="2205"/>
    <x v="1810"/>
    <s v="Lee Sun-kyun, Jeon So-nee, Park Hae-joon, Song Young-chang, Park Byung-eun, Lim Hyung-kuk, Kim Min-jae, Kwon Han-sol, Nam Mun-cheol, Lim Cheol-su"/>
    <x v="30"/>
    <s v="May 3, 2019"/>
    <x v="22"/>
    <s v="TV-MA"/>
    <x v="28"/>
    <x v="1"/>
    <s v=" International Movies"/>
    <s v=" Thrillers"/>
    <x v="0"/>
    <x v="22"/>
    <d v="2019-05-03T00:00:00"/>
    <x v="4"/>
    <s v="On the run from a dogged internal affairs agent, a corrupt cop reluctantly teams up with a defiant teen to unravel a conspiracy â€“ before it's too late."/>
  </r>
  <r>
    <x v="2206"/>
    <x v="0"/>
    <x v="2206"/>
    <x v="1811"/>
    <s v="K.J. Apa, Maia Mitchell, Tyler Posey, Jacob Latimore, Halston Sage, Wolfgang Novogratz, Sosie Bacon, Jacob McCarthy, Mario Revolori, Gage Golightly, Audrey Grace Marshall"/>
    <x v="0"/>
    <s v="May 3, 2019"/>
    <x v="23"/>
    <s v="TV-14"/>
    <x v="49"/>
    <x v="3"/>
    <s v=" Romantic Movies"/>
    <m/>
    <x v="0"/>
    <x v="23"/>
    <d v="2019-05-03T00:00:00"/>
    <x v="4"/>
    <s v="Teens from a Chicago high school grapple with their dreams, relationships and identities in a transformative summer before they leave for college."/>
  </r>
  <r>
    <x v="2207"/>
    <x v="0"/>
    <x v="2207"/>
    <x v="1812"/>
    <s v="Gagan Kokri, Aditi Sharma, Karamjit Anmol, Sardar Sohi, Anita Devgan, Ashish Duggal, Nisha Bano, Harby Sangha, Rahul Jungral, Prakash Gadhu"/>
    <x v="3"/>
    <s v="May 2, 2019"/>
    <x v="22"/>
    <s v="TV-PG"/>
    <x v="11"/>
    <x v="3"/>
    <s v=" Dramas"/>
    <s v=" International Movies"/>
    <x v="0"/>
    <x v="22"/>
    <d v="2019-05-02T00:00:00"/>
    <x v="4"/>
    <s v="A man who hopes to bring light to his village must compete with an officer from the electricity department to win over the love of his life."/>
  </r>
  <r>
    <x v="2208"/>
    <x v="0"/>
    <x v="2208"/>
    <x v="15"/>
    <s v="Gerard Butler, Aaron Eckhart, Morgan Freeman, Finley Jacobsen, Dylan McDermott, Rick Yune, Angela Bassett, Melissa Leo, Radha Mitchell, Cole Hauser, Ashley Judd, Robert Forster"/>
    <x v="0"/>
    <s v="May 2, 2019"/>
    <x v="5"/>
    <s v="R"/>
    <x v="30"/>
    <x v="6"/>
    <m/>
    <m/>
    <x v="1"/>
    <x v="5"/>
    <d v="2019-05-02T00:00:00"/>
    <x v="4"/>
    <s v="A disgraced Secret Service agent must come to the rescue when Korean terrorists descend on the White House and take the president hostage."/>
  </r>
  <r>
    <x v="2209"/>
    <x v="0"/>
    <x v="2209"/>
    <x v="1813"/>
    <s v="John Lennon, Yoko Ono"/>
    <x v="1"/>
    <s v="May 1, 2019"/>
    <x v="22"/>
    <s v="TV-MA"/>
    <x v="0"/>
    <x v="0"/>
    <s v=" Music &amp; Musicals"/>
    <m/>
    <x v="0"/>
    <x v="22"/>
    <d v="2019-05-01T00:00:00"/>
    <x v="4"/>
    <s v="Featuring interviews and never-before-seen footage, this film tells the story behind John Lennon and Yoko Onoâ€™s seminal 1971 album, â€œImagine.â€"/>
  </r>
  <r>
    <x v="2210"/>
    <x v="0"/>
    <x v="2210"/>
    <x v="1814"/>
    <s v="Alexandria Ocasio-Cortez"/>
    <x v="0"/>
    <s v="May 1, 2019"/>
    <x v="23"/>
    <s v="PG"/>
    <x v="17"/>
    <x v="0"/>
    <m/>
    <m/>
    <x v="0"/>
    <x v="23"/>
    <d v="2019-05-01T00:00:00"/>
    <x v="4"/>
    <s v="Go behind the scenes as four determined women â€“ including Alexandria Ocasio-Cortez â€“ challenge big-money politicians in the 2018 race for Congress."/>
  </r>
  <r>
    <x v="2211"/>
    <x v="0"/>
    <x v="2211"/>
    <x v="1815"/>
    <s v="Syamsul Yusof, Maya Karin, Nasir Bilal Khan, Rahim Razali, Fizz Fairuz, Fauzi Nawawi, Mawi, Ku Faridah"/>
    <x v="29"/>
    <s v="May 1, 2019"/>
    <x v="22"/>
    <s v="TV-MA"/>
    <x v="3"/>
    <x v="4"/>
    <s v=" International Movies"/>
    <m/>
    <x v="0"/>
    <x v="22"/>
    <d v="2019-05-01T00:00:00"/>
    <x v="4"/>
    <s v="Haunted by terrifying visions, a Muslim healer finds his faith tested when he helps a woman locked in battle, body and soul, with a diabolical leader."/>
  </r>
  <r>
    <x v="2212"/>
    <x v="0"/>
    <x v="2212"/>
    <x v="1816"/>
    <s v="Upendra Limaye, Govind Namdeo, Sanjay Jadhav, Anand Ingale, Bharat Ganeshpure, Praveen Tarde, Chinmay Patwardhan, Jivan Karlakar"/>
    <x v="3"/>
    <s v="May 1, 2019"/>
    <x v="23"/>
    <s v="TV-14"/>
    <x v="89"/>
    <x v="3"/>
    <s v=" Dramas"/>
    <s v=" International Movies"/>
    <x v="0"/>
    <x v="23"/>
    <d v="2019-05-01T00:00:00"/>
    <x v="4"/>
    <s v="A group of small-town students goes for glory by competing in a statewide kabaddi tournament 25 years after their school's championship victory."/>
  </r>
  <r>
    <x v="2213"/>
    <x v="0"/>
    <x v="2213"/>
    <x v="1817"/>
    <s v="Francis Chun-Yu Ng, Louis Koo, Anita Yuen, Tat-Ming Cheung, Jocelyn Choi, Ng Siu-hin, Lam Suet, Anthony Wong Chau-Sang, Lo Hoi-pang"/>
    <x v="13"/>
    <s v="April 30, 2019"/>
    <x v="23"/>
    <s v="TV-MA"/>
    <x v="26"/>
    <x v="3"/>
    <s v=" International Movies"/>
    <m/>
    <x v="0"/>
    <x v="23"/>
    <d v="2019-04-30T00:00:00"/>
    <x v="5"/>
    <s v="When a neighbor blocks their view of the city with a commercial billboard, a Hong Kong family resorts to drastic, imaginative measures to take it down."/>
  </r>
  <r>
    <x v="2214"/>
    <x v="0"/>
    <x v="2214"/>
    <x v="1223"/>
    <s v="Anthony Jeselnik"/>
    <x v="0"/>
    <s v="April 30, 2019"/>
    <x v="23"/>
    <s v="TV-MA"/>
    <x v="62"/>
    <x v="12"/>
    <m/>
    <m/>
    <x v="0"/>
    <x v="23"/>
    <d v="2019-04-30T00:00:00"/>
    <x v="5"/>
    <s v="Forging his own comedic boundaries, Anthony Jeselnik revels in getting away with saying things others can't in this stand-up special shot in New York."/>
  </r>
  <r>
    <x v="2215"/>
    <x v="0"/>
    <x v="2215"/>
    <x v="1818"/>
    <s v="Zoya Hussain, Suhasini Mulay, Jim Sarbh, Aarya Dave, Anjum Rajabali, M.K. Raina"/>
    <x v="3"/>
    <s v="April 29, 2019"/>
    <x v="22"/>
    <s v="TV-MA"/>
    <x v="30"/>
    <x v="1"/>
    <s v=" Independent Movies"/>
    <s v=" International Movies"/>
    <x v="0"/>
    <x v="22"/>
    <d v="2019-04-29T00:00:00"/>
    <x v="5"/>
    <s v="At a 50-year-old house that served as a school, a brothel, and now a home, tales unfold of the residents who have lived there, longing for an escape."/>
  </r>
  <r>
    <x v="2216"/>
    <x v="0"/>
    <x v="2216"/>
    <x v="526"/>
    <s v="Ricardo Quevedo, Liss Pereira, IvÃ¡n MarÃ­n, Lorna Cepeda, Carolina Sarmiento, Linda Baldrich, Joavany Ãlvarez, MarÃ­a Cecilia Botero, RocÃ­o Tavera, Bruno DÃ­az"/>
    <x v="16"/>
    <s v="April 26, 2019"/>
    <x v="23"/>
    <s v="TV-MA"/>
    <x v="13"/>
    <x v="3"/>
    <s v=" International Movies"/>
    <s v=" Romantic Movies"/>
    <x v="0"/>
    <x v="23"/>
    <d v="2019-04-26T00:00:00"/>
    <x v="5"/>
    <s v="When a newly single photographer is forced to work with a longtime rival, the battle of their egos turns into a chance for love."/>
  </r>
  <r>
    <x v="2217"/>
    <x v="0"/>
    <x v="2217"/>
    <x v="383"/>
    <s v="YÄ±lmaz ErdoÄŸan, KÄ±vanÃ§ TatlÄ±tuÄŸ, Ezgi Mola, Bensu Soral, RÄ±za KocaoÄŸlu, Okan Ã‡abalar, GÃ¼ven KÄ±raÃ§, Ahmet MÃ¼mtaz Taylan"/>
    <x v="40"/>
    <s v="April 26, 2019"/>
    <x v="23"/>
    <s v="TV-MA"/>
    <x v="15"/>
    <x v="3"/>
    <s v=" Dramas"/>
    <s v=" International Movies"/>
    <x v="0"/>
    <x v="23"/>
    <d v="2019-04-26T00:00:00"/>
    <x v="5"/>
    <s v="When his daughter and son-in-law fall prey to a scam, Istanbul con man AsÄ±m Noyan meets his match in a madcap kingpin of an underground gambling world."/>
  </r>
  <r>
    <x v="2218"/>
    <x v="0"/>
    <x v="2218"/>
    <x v="1819"/>
    <s v="Fahadh Faasil, Sreenivasan, Nikhila Vimal, Devika Sanjay, Anju Kurian, K.P.A.C. Lalitha"/>
    <x v="3"/>
    <s v="April 26, 2019"/>
    <x v="22"/>
    <s v="TV-PG"/>
    <x v="1"/>
    <x v="3"/>
    <s v=" Dramas"/>
    <s v=" International Movies"/>
    <x v="0"/>
    <x v="22"/>
    <d v="2019-04-26T00:00:00"/>
    <x v="5"/>
    <s v="Yearning for a lavish life abroad, an entitled, lazy sexist crafts a scam to ditch his thankless nursing job and find a wealthy spouse to secure a visa."/>
  </r>
  <r>
    <x v="2219"/>
    <x v="0"/>
    <x v="2219"/>
    <x v="1820"/>
    <m/>
    <x v="0"/>
    <s v="April 26, 2019"/>
    <x v="23"/>
    <s v="TV-14"/>
    <x v="84"/>
    <x v="0"/>
    <s v=" Music &amp; Musicals"/>
    <m/>
    <x v="0"/>
    <x v="23"/>
    <d v="2019-04-26T00:00:00"/>
    <x v="5"/>
    <s v="Cloaked in mystery, bluesman Robert Johnson left his mark on American music. Now family, critics and famous fans look for the real man behind the music."/>
  </r>
  <r>
    <x v="2220"/>
    <x v="0"/>
    <x v="2220"/>
    <x v="1821"/>
    <s v="Esben Smed, Katrine Rosenthal, Benjamin Kitter, Julie Christiansen, Tommy Kenter, Tammi Ã˜st, Rasmus Bjerg, Ole Lemmeke, Sarah Viktoria Bjerregaard, Anders Hove, Jens Albinus"/>
    <x v="64"/>
    <s v="April 20, 2019"/>
    <x v="22"/>
    <s v="TV-MA"/>
    <x v="181"/>
    <x v="1"/>
    <s v=" International Movies"/>
    <m/>
    <x v="0"/>
    <x v="22"/>
    <d v="2019-04-20T00:00:00"/>
    <x v="5"/>
    <s v="A gifted engineer flees his austere roots to pursue wealth and success among Copenhagen's elite, but the pride propelling him threatens to be his ruin."/>
  </r>
  <r>
    <x v="2221"/>
    <x v="0"/>
    <x v="2221"/>
    <x v="1822"/>
    <s v="Manav Kaul, Amrita Bagchi, Divya Dutta, Neena Gupta, Niharika Lyra Dutt, K.C. Shankar"/>
    <x v="3"/>
    <s v="April 19, 2019"/>
    <x v="23"/>
    <s v="TV-14"/>
    <x v="19"/>
    <x v="1"/>
    <s v=" Independent Movies"/>
    <s v=" International Movies"/>
    <x v="0"/>
    <x v="23"/>
    <d v="2019-04-19T00:00:00"/>
    <x v="5"/>
    <s v="A dejected small-town music teacher grapples with guilt and regret when his ex-pupil who once loved him returns home as the star he always wanted to be."/>
  </r>
  <r>
    <x v="2222"/>
    <x v="0"/>
    <x v="2222"/>
    <x v="1823"/>
    <s v="Gina Rodriguez, Brittany Snow, DeWanda Wise, Lakeith Stanfield, RuPaul Charles, Peter Vack, Alex Moffat, Rosario Dawson, Rebecca Naomi Jones, Jaboukie Young-White, Michelle Buteau, Questlove"/>
    <x v="0"/>
    <s v="April 19, 2019"/>
    <x v="23"/>
    <s v="R"/>
    <x v="26"/>
    <x v="3"/>
    <s v=" Romantic Movies"/>
    <m/>
    <x v="0"/>
    <x v="23"/>
    <d v="2019-04-19T00:00:00"/>
    <x v="5"/>
    <s v="On the heels of a blindsiding breakup, music journalist Jenny braces for a new beginning â€“ and one last adventure with her closest friends."/>
  </r>
  <r>
    <x v="2223"/>
    <x v="0"/>
    <x v="2223"/>
    <x v="1824"/>
    <s v="Riccardo Scamarcio, Sara Serraiocco, Alessio PraticÃ², Alessandro Tedeschi, Marie-Ange Casta"/>
    <x v="14"/>
    <s v="April 19, 2019"/>
    <x v="23"/>
    <s v="TV-MA"/>
    <x v="65"/>
    <x v="1"/>
    <s v=" International Movies"/>
    <m/>
    <x v="0"/>
    <x v="23"/>
    <d v="2019-04-19T00:00:00"/>
    <x v="5"/>
    <s v="A rebellious teen grows up to become one of Milan's most ambitious criminals during the golden years of the 'ndrangheta Mafia in the 1980s."/>
  </r>
  <r>
    <x v="2224"/>
    <x v="0"/>
    <x v="2224"/>
    <x v="1825"/>
    <s v="Kate Winslet, Matthias Schoenaerts, Alan Rickman, Stanley Tucci, Helen McCrory, Steven Waddington, Jennifer Ehle, Rupert Penry-Jones, Paula Paul, Danny Webb, Phyllida Law"/>
    <x v="1"/>
    <s v="April 17, 2019"/>
    <x v="28"/>
    <s v="R"/>
    <x v="38"/>
    <x v="1"/>
    <s v=" Independent Movies"/>
    <s v=" International Movies"/>
    <x v="1"/>
    <x v="28"/>
    <d v="2019-04-17T00:00:00"/>
    <x v="5"/>
    <s v="A willful young woman is hired to design a garden at Versailles for Louis XIV. Soon, she's ensnared in political and romantic complications."/>
  </r>
  <r>
    <x v="2225"/>
    <x v="0"/>
    <x v="2225"/>
    <x v="1826"/>
    <s v="Franco Escamilla"/>
    <x v="17"/>
    <s v="April 17, 2019"/>
    <x v="23"/>
    <s v="TV-MA"/>
    <x v="125"/>
    <x v="12"/>
    <m/>
    <m/>
    <x v="0"/>
    <x v="23"/>
    <d v="2019-04-17T00:00:00"/>
    <x v="5"/>
    <s v="Comedian Franco Escamilla shares stories about parenting his children when they get into trouble, with reflections on gender, friendship and romance."/>
  </r>
  <r>
    <x v="2226"/>
    <x v="0"/>
    <x v="2226"/>
    <x v="1827"/>
    <s v="Domhnall Gleeson, Rachel McAdams, Bill Nighy, Lydia Wilson, Lindsay Duncan, Richard Cordery, Tom Hollander, Margot Robbie, Joshua McGuire, Vanessa Kirby"/>
    <x v="1"/>
    <s v="April 16, 2019"/>
    <x v="5"/>
    <s v="R"/>
    <x v="78"/>
    <x v="3"/>
    <s v=" Dramas"/>
    <s v=" International Movies"/>
    <x v="1"/>
    <x v="5"/>
    <d v="2019-04-16T00:00:00"/>
    <x v="5"/>
    <s v="When Tim learns that the men in his family can travel in time and change their own lives, he decides to go back and win the woman of his dreams."/>
  </r>
  <r>
    <x v="2227"/>
    <x v="0"/>
    <x v="2227"/>
    <x v="34"/>
    <s v="Om Puri, Pat Cusick, Navin Nischol, Perizaad Zorabian"/>
    <x v="3"/>
    <s v="April 15, 2019"/>
    <x v="12"/>
    <s v="TV-MA"/>
    <x v="19"/>
    <x v="3"/>
    <s v=" Dramas"/>
    <s v=" International Movies"/>
    <x v="1"/>
    <x v="12"/>
    <d v="2019-04-15T00:00:00"/>
    <x v="5"/>
    <s v="A down-and-out Hollywood actor is utterly unprepared for the eccentricities that await when an Indian producer offers him a role in a Bollywood film."/>
  </r>
  <r>
    <x v="2228"/>
    <x v="0"/>
    <x v="2228"/>
    <x v="1828"/>
    <s v="Koena Mitra, Fardeen Khan, Kay Kay Menon, Mumait Khan, Rakhi Sawant, Feroz Khan, Zabyn Khan, Rohit Roy, Gulshan Grover, Amin Hajee"/>
    <x v="3"/>
    <s v="April 15, 2019"/>
    <x v="20"/>
    <s v="TV-14"/>
    <x v="70"/>
    <x v="15"/>
    <s v=" Music &amp; Musicals"/>
    <s v=" Thrillers"/>
    <x v="1"/>
    <x v="20"/>
    <d v="2019-04-15T00:00:00"/>
    <x v="5"/>
    <s v="Indebted to a gangster, a grifter assembles a band of fellow swindlers to attempt his biggest scam yet, but it's soon clear that no one can be trusted."/>
  </r>
  <r>
    <x v="2229"/>
    <x v="0"/>
    <x v="2229"/>
    <x v="1713"/>
    <m/>
    <x v="0"/>
    <s v="April 15, 2019"/>
    <x v="22"/>
    <s v="TV-MA"/>
    <x v="21"/>
    <x v="0"/>
    <s v=" Sports Movies"/>
    <m/>
    <x v="0"/>
    <x v="22"/>
    <d v="2019-04-15T00:00:00"/>
    <x v="5"/>
    <s v="Bodybuilders come together from around the world to compete in the Mr. Olympia competition and try to achieve their goals of physical perfection."/>
  </r>
  <r>
    <x v="2230"/>
    <x v="0"/>
    <x v="2230"/>
    <x v="911"/>
    <s v="Kay Kay Menon, Shiney Ahuja, Chitrangada Singh, Ram Kapoor, Saurabh Shukla, Yashpal Sharma, Jasbir Malik, Sohrab Ardeshir, Aditya Bhattacharya, Arif Zakaria"/>
    <x v="3"/>
    <s v="April 15, 2019"/>
    <x v="14"/>
    <s v="TV-MA"/>
    <x v="65"/>
    <x v="1"/>
    <s v=" International Movies"/>
    <s v=" Romantic Movies"/>
    <x v="1"/>
    <x v="14"/>
    <d v="2019-04-15T00:00:00"/>
    <x v="5"/>
    <s v="In a politically charged India of the 1970s, three friends are transformed by personal ideologies, dangerous ambitions and matters of the heart."/>
  </r>
  <r>
    <x v="2231"/>
    <x v="0"/>
    <x v="2231"/>
    <x v="1719"/>
    <s v="Rahul Bose, Sanjay Suri, Rinke Khanna, Riya Sen, Juhi Chawla, Shayan Munshi"/>
    <x v="3"/>
    <s v="April 15, 2019"/>
    <x v="14"/>
    <s v="TV-14"/>
    <x v="75"/>
    <x v="3"/>
    <s v=" International Movies"/>
    <s v=" Music &amp; Musicals"/>
    <x v="1"/>
    <x v="14"/>
    <d v="2019-04-15T00:00:00"/>
    <x v="5"/>
    <s v="Juggling personal predicaments and workplace woes, three buddies and bandmates practice for their ultimate dream: winning a coveted music competition."/>
  </r>
  <r>
    <x v="2232"/>
    <x v="0"/>
    <x v="2232"/>
    <x v="1829"/>
    <s v="Rahul Bose, Vijay Raaz, Anusha Dhandekar, Perizaad Zorabian, Saurabh Shukla, Asrani, Shehzad Khan"/>
    <x v="3"/>
    <s v="April 15, 2019"/>
    <x v="14"/>
    <s v="TV-14"/>
    <x v="11"/>
    <x v="3"/>
    <s v=" International Movies"/>
    <s v=" Romantic Movies"/>
    <x v="1"/>
    <x v="14"/>
    <d v="2019-04-15T00:00:00"/>
    <x v="5"/>
    <s v="Still a virgin at 32 years old, a frustrated advertising agent gets the shock of his life when an unlikely chain of events turns him into a porn star."/>
  </r>
  <r>
    <x v="2233"/>
    <x v="0"/>
    <x v="2233"/>
    <x v="1830"/>
    <s v="Mahabrata Basu, Anumegha Banerjee, Koushik Sen, Sreelekha Mitra, Shantilal Mukherjee, Iqbal Sultan, Daminee Basu, Subhajit Das"/>
    <x v="3"/>
    <s v="April 15, 2019"/>
    <x v="22"/>
    <s v="TV-14"/>
    <x v="30"/>
    <x v="1"/>
    <s v=" International Movies"/>
    <s v=" Sci-Fi &amp; Fantasy"/>
    <x v="0"/>
    <x v="22"/>
    <d v="2019-04-15T00:00:00"/>
    <x v="5"/>
    <s v="Mistreated by his cruel uncle, an imaginative orphan with autism sees hope when a fairy vows to change his life with a week of enchanted recipes."/>
  </r>
  <r>
    <x v="2234"/>
    <x v="0"/>
    <x v="2234"/>
    <x v="1831"/>
    <s v="Sanjay Dutt, Aishwarya Rai Bachchan, Zayed Khan, Brijendra Kala, Sadiya Siddiqui, Kamini Khanna"/>
    <x v="3"/>
    <s v="April 15, 2019"/>
    <x v="20"/>
    <s v="TV-14"/>
    <x v="136"/>
    <x v="1"/>
    <s v=" International Movies"/>
    <s v=" Romantic Movies"/>
    <x v="1"/>
    <x v="20"/>
    <d v="2019-04-15T00:00:00"/>
    <x v="5"/>
    <s v="When a novelist seeks inspiration by urging his wife to have an affair, the line between his story and his real life grows disconcertingly blurry."/>
  </r>
  <r>
    <x v="2235"/>
    <x v="0"/>
    <x v="2235"/>
    <x v="1832"/>
    <s v="Jimmy Shergill, Aashi Rawal, Stuti Dwivedi, Deah Tandon, Sharvil Patel, Hardil Kanabar, Mann Patel, Ugam Khetani, Manmeet Singh, Nazia Davison"/>
    <x v="3"/>
    <s v="April 15, 2019"/>
    <x v="32"/>
    <s v="TV-PG"/>
    <x v="43"/>
    <x v="6"/>
    <s v=" Comedies"/>
    <s v=" Dramas"/>
    <x v="1"/>
    <x v="32"/>
    <d v="2019-04-15T00:00:00"/>
    <x v="5"/>
    <s v="Unexpected wildlife adventures and valuable life lessons await seven city kids when they suddenly become lost in the forest during a school field trip."/>
  </r>
  <r>
    <x v="2236"/>
    <x v="0"/>
    <x v="2236"/>
    <x v="932"/>
    <s v="Jessica Allain, Luke Tennie, Tequan Richmond, Paige Hurd, Chelsea Rendon, Mitchell Edwards, Pepi Sonuga, Jason Woods, Maestro Harrell, RZA, Mykelti Williamson"/>
    <x v="0"/>
    <s v="April 14, 2019"/>
    <x v="22"/>
    <s v="TV-MA"/>
    <x v="67"/>
    <x v="4"/>
    <m/>
    <m/>
    <x v="0"/>
    <x v="22"/>
    <d v="2019-04-14T00:00:00"/>
    <x v="5"/>
    <s v="When a prank goes wrong, a shy kid from Compton is sent away for murder. Four years later, heâ€™s back and out for revenge on homecoming weekend."/>
  </r>
  <r>
    <x v="2237"/>
    <x v="0"/>
    <x v="2237"/>
    <x v="1697"/>
    <s v="MarÃ­a Pedraza, Jaime Lorente, Pol Monen, Andrea Ros"/>
    <x v="8"/>
    <s v="April 13, 2019"/>
    <x v="23"/>
    <s v="TV-MA"/>
    <x v="32"/>
    <x v="1"/>
    <s v=" International Movies"/>
    <m/>
    <x v="0"/>
    <x v="23"/>
    <d v="2019-04-13T00:00:00"/>
    <x v="5"/>
    <s v="On their last night together, four longtime flatmates' lives are suddenly upended when a secret is revealed during the course of an evening celebration."/>
  </r>
  <r>
    <x v="2238"/>
    <x v="0"/>
    <x v="2238"/>
    <x v="1833"/>
    <s v="Nil GÃ¼nal, Ãœmit BÃ¼lent DinÃ§er, Sultan KÃ¶roÄŸlu KÄ±lÄ±Ã§, Emir Ã–zbek YÄ±ldÄ±z, Pelin Acar, Murat SeviÅŸ"/>
    <x v="40"/>
    <s v="April 12, 2019"/>
    <x v="28"/>
    <s v="TV-MA"/>
    <x v="59"/>
    <x v="4"/>
    <s v=" International Movies"/>
    <m/>
    <x v="1"/>
    <x v="28"/>
    <d v="2019-04-12T00:00:00"/>
    <x v="5"/>
    <s v="When Dilek becomes haunted by evil spirits and loses control of her body, she seeks the help of a woman with dark secrets to cure her."/>
  </r>
  <r>
    <x v="2239"/>
    <x v="0"/>
    <x v="2239"/>
    <x v="1833"/>
    <s v="Cansu Kurgun, Irmak Ã–rnek, A. Murat Ã–zgen, Sultan KÃ¶roÄŸlu KÄ±lÄ±Ã§, ElÃ§in AtamgÃ¼Ã§, Sabriye GÃ¼nÃ¼Ã§, Furkan Bayraktar, Mehmet Canbeg, Oguzhan Kocakli"/>
    <x v="40"/>
    <s v="April 12, 2019"/>
    <x v="5"/>
    <s v="TV-MA"/>
    <x v="55"/>
    <x v="4"/>
    <s v=" International Movies"/>
    <m/>
    <x v="1"/>
    <x v="5"/>
    <d v="2019-04-12T00:00:00"/>
    <x v="5"/>
    <s v="Ahead of her wedding, KÃ¼bra is possessed by demons. When an examination reveals more horror, her friend, a psychiatrist, tries to perform an exorcism."/>
  </r>
  <r>
    <x v="2240"/>
    <x v="0"/>
    <x v="2240"/>
    <x v="1834"/>
    <s v="Noah Centineo, Laura Marano, Camila Mendes, Odiseas Georgiadis, Matt Walsh, Joe Chrest, Carrie Lazar, Alex Biglane, Blaine Kern III, Zak Steiner"/>
    <x v="0"/>
    <s v="April 12, 2019"/>
    <x v="23"/>
    <s v="TV-14"/>
    <x v="13"/>
    <x v="3"/>
    <s v=" Romantic Movies"/>
    <m/>
    <x v="0"/>
    <x v="23"/>
    <d v="2019-04-12T00:00:00"/>
    <x v="5"/>
    <s v="To earn money for college, a high schooler launches an app offering his services as a fake date. But when real feelings emerge, things get complicated."/>
  </r>
  <r>
    <x v="2241"/>
    <x v="1"/>
    <x v="2241"/>
    <x v="1835"/>
    <s v="Lee Ji-eun (IU), Bae Doona, Park Hae Soo, Kim Tae-hun, Shim Dal-gi, Lee Sung-wook, Jung Jun Won"/>
    <x v="30"/>
    <s v="April 11, 2019"/>
    <x v="23"/>
    <s v="TV-MA"/>
    <x v="54"/>
    <x v="11"/>
    <s v=" Korean TV Shows"/>
    <s v=" TV Dramas"/>
    <x v="0"/>
    <x v="23"/>
    <d v="2019-04-11T00:00:00"/>
    <x v="5"/>
    <s v="An exploration of different personas in an eclectic collection of four works by critically acclaimed Korean directors."/>
  </r>
  <r>
    <x v="2242"/>
    <x v="0"/>
    <x v="2242"/>
    <x v="526"/>
    <s v="Liss Pereira"/>
    <x v="20"/>
    <s v="April 10, 2019"/>
    <x v="23"/>
    <s v="TV-14"/>
    <x v="63"/>
    <x v="12"/>
    <m/>
    <m/>
    <x v="0"/>
    <x v="23"/>
    <d v="2019-04-10T00:00:00"/>
    <x v="5"/>
    <s v="A pregnant Liss Pereira shares hilariously uncomfortable truths about sex, love, attraction and the lies we tell in modern relationships."/>
  </r>
  <r>
    <x v="2243"/>
    <x v="0"/>
    <x v="2243"/>
    <x v="1836"/>
    <s v="Stanley Tucci, Kiernan Shipka, Miranda Otto, Kate Trotter, John Corbett, Kyle Breitkopf, Dempsey Bryk, Billy MacLellan"/>
    <x v="12"/>
    <s v="April 10, 2019"/>
    <x v="23"/>
    <s v="PG-13"/>
    <x v="13"/>
    <x v="4"/>
    <s v=" Thrillers"/>
    <m/>
    <x v="0"/>
    <x v="23"/>
    <d v="2019-04-10T00:00:00"/>
    <x v="5"/>
    <s v="With the world under attack by deadly creatures who hunt by sound, a teen and her family seek refuge outside the city and encounter a mysterious cult."/>
  </r>
  <r>
    <x v="2244"/>
    <x v="0"/>
    <x v="2244"/>
    <x v="1837"/>
    <s v="G.V. Prakash Kumar, Nedumudi Venu, Aparna Balamurali, Divyadarshini, Vineeth, Kumaravel, Ravi Prakash, Sumesh"/>
    <x v="3"/>
    <s v="April 8, 2019"/>
    <x v="22"/>
    <s v="TV-14"/>
    <x v="75"/>
    <x v="1"/>
    <s v=" International Movies"/>
    <s v=" Music &amp; Musicals"/>
    <x v="0"/>
    <x v="22"/>
    <d v="2019-04-08T00:00:00"/>
    <x v="5"/>
    <s v="An aspiring musician battles age-old caste divides to be able to learn the art of a classical instrument from a traditionalist, veteran percussionist."/>
  </r>
  <r>
    <x v="2245"/>
    <x v="0"/>
    <x v="2245"/>
    <x v="1838"/>
    <s v="Clayton Snyder, David Meadows, Daniel Washington, Scott C. Roe, Larissa Andrade, Sal Rendino, Jose Guns Alves, Scott King"/>
    <x v="0"/>
    <s v="April 5, 2019"/>
    <x v="23"/>
    <s v="TV-MA"/>
    <x v="17"/>
    <x v="6"/>
    <s v=" Sci-Fi &amp; Fantasy"/>
    <m/>
    <x v="0"/>
    <x v="23"/>
    <d v="2019-04-05T00:00:00"/>
    <x v="5"/>
    <s v="The U.S. Navy Seal team tackles a top-secret mission at a research center where scientists have mysteriously disappeared and another life form awaits."/>
  </r>
  <r>
    <x v="2246"/>
    <x v="0"/>
    <x v="2246"/>
    <x v="1839"/>
    <s v="Rajnikanth, Vijay Sethupathi, M. Sasikumar, Nawazuddin Siddiqui, Trisha Krishnan, Simran"/>
    <x v="3"/>
    <s v="April 5, 2019"/>
    <x v="23"/>
    <s v="TV-14"/>
    <x v="164"/>
    <x v="6"/>
    <s v=" Comedies"/>
    <s v=" Dramas"/>
    <x v="0"/>
    <x v="23"/>
    <d v="2019-04-05T00:00:00"/>
    <x v="5"/>
    <s v="An affable, newly appointed college warden proves to be no ordinary man when an old enemy resurfaces and exposes his complicated, violent past."/>
  </r>
  <r>
    <x v="2247"/>
    <x v="0"/>
    <x v="2247"/>
    <x v="1840"/>
    <s v="Brie Larson, Samuel L. Jackson, Joan Cusack, Bradley Whitford, Mamoudou Athie, Hamish Linklater, Martha MacIsaac, Karan Soni, Annaleigh Ashford"/>
    <x v="0"/>
    <s v="April 5, 2019"/>
    <x v="23"/>
    <s v="TV-14"/>
    <x v="26"/>
    <x v="3"/>
    <s v=" Dramas"/>
    <s v=" Independent Movies"/>
    <x v="0"/>
    <x v="23"/>
    <d v="2019-04-05T00:00:00"/>
    <x v="5"/>
    <s v="After failing out of art school and taking a humdrum office job, a whimsical painter gets a chance to fulfill her lifelong dream of adopting a unicorn."/>
  </r>
  <r>
    <x v="2248"/>
    <x v="0"/>
    <x v="2248"/>
    <x v="1768"/>
    <s v="Luna Maya, Herjunot Ali, Teuku Rifnu Wikana, Verdi Solaiman, Alex Abbad"/>
    <x v="26"/>
    <s v="April 3, 2019"/>
    <x v="22"/>
    <s v="TV-MA"/>
    <x v="76"/>
    <x v="4"/>
    <s v=" International Movies"/>
    <m/>
    <x v="0"/>
    <x v="22"/>
    <d v="2019-04-03T00:00:00"/>
    <x v="5"/>
    <s v="After a pregnant woman is murdered, her spirit seeks revenge against her increasingly terrified killers, who are determined to finish her off for good."/>
  </r>
  <r>
    <x v="2249"/>
    <x v="0"/>
    <x v="2249"/>
    <x v="1841"/>
    <s v="Anil Kapoor, Sonam Kapoor, Rajkummar Rao, Juhi Chawla, Abhishek Duhan, Regina Cassandra, Madhumalti Kapoor, Seema Pahwa, Brijendra Kala, Alka Badola Kaushal"/>
    <x v="3"/>
    <s v="April 2, 2019"/>
    <x v="23"/>
    <s v="TV-14"/>
    <x v="40"/>
    <x v="3"/>
    <s v=" Dramas"/>
    <s v=" International Movies"/>
    <x v="0"/>
    <x v="23"/>
    <d v="2019-04-02T00:00:00"/>
    <x v="5"/>
    <s v="As her family seeks to marry her off and a hopeful writer pursues her, a small-town woman struggles to reveal the long-hidden truth about who she loves."/>
  </r>
  <r>
    <x v="2250"/>
    <x v="0"/>
    <x v="2250"/>
    <x v="1842"/>
    <s v="Harvind Raj, Jibrail Rajhula, Tinesh Sarathi Krishnan, Kuben Mahadevan, Senthil Kumaran Muniandy"/>
    <x v="29"/>
    <s v="April 2, 2019"/>
    <x v="25"/>
    <s v="TV-MA"/>
    <x v="47"/>
    <x v="1"/>
    <s v=" International Movies"/>
    <m/>
    <x v="1"/>
    <x v="25"/>
    <d v="2019-04-02T00:00:00"/>
    <x v="5"/>
    <s v="In early 1990s Malaysia, a Tamilian boy faces pressure from his immigrant father to focus on school but is drawn to his unclesâ€™ lives of crime."/>
  </r>
  <r>
    <x v="2251"/>
    <x v="0"/>
    <x v="2251"/>
    <x v="800"/>
    <s v="Kevin Hart"/>
    <x v="0"/>
    <s v="April 2, 2019"/>
    <x v="23"/>
    <s v="TV-MA"/>
    <x v="95"/>
    <x v="12"/>
    <m/>
    <m/>
    <x v="0"/>
    <x v="23"/>
    <d v="2019-04-02T00:00:00"/>
    <x v="5"/>
    <s v="As a father of three on his second marriage, Kevin Hart proves that being him is indeed a tall order in a fresh special inspired by his own mistakes."/>
  </r>
  <r>
    <x v="2252"/>
    <x v="0"/>
    <x v="2252"/>
    <x v="1843"/>
    <s v="Jing Boran, Angelababy, Yu Bai, Li Qin, Li Xian, Seven Tan, Janice Wu, Jayden Wang, Cheng Yi, Li Jiuxiao"/>
    <x v="4"/>
    <s v="April 1, 2019"/>
    <x v="32"/>
    <s v="TV-14"/>
    <x v="6"/>
    <x v="15"/>
    <s v=" Romantic Movies"/>
    <s v=" Sci-Fi &amp; Fantasy"/>
    <x v="1"/>
    <x v="32"/>
    <d v="2019-04-01T00:00:00"/>
    <x v="5"/>
    <s v="A college stud tries to level up his relationship with a computer science major after becoming attracted to her skills in an online role-playing game."/>
  </r>
  <r>
    <x v="2253"/>
    <x v="0"/>
    <x v="2253"/>
    <x v="1844"/>
    <s v="Hajira Yamin, Kiran Malik, Adnan Jaffar, Sunny Hinduja, Khalid Ahmed, Shamim Hilaly, Hajrah Khan, Ahmed Ali Khan"/>
    <x v="61"/>
    <s v="April 1, 2019"/>
    <x v="22"/>
    <s v="TV-MA"/>
    <x v="10"/>
    <x v="1"/>
    <s v=" Independent Movies"/>
    <s v=" International Movies"/>
    <x v="0"/>
    <x v="22"/>
    <d v="2019-04-01T00:00:00"/>
    <x v="5"/>
    <s v="When a guileless young woman becomes the domestic worker in a wealthy Dubai household, her bond with her posh employer changes both of their lives."/>
  </r>
  <r>
    <x v="2254"/>
    <x v="0"/>
    <x v="2254"/>
    <x v="1845"/>
    <s v="T.I., Mike Epps, Loretta Devine, Queen Latifah, Teyana Taylor, Meagan Tandy, Stephen Bishop, Roland Powell, Joel Rush"/>
    <x v="0"/>
    <s v="April 1, 2019"/>
    <x v="6"/>
    <s v="TV-MA"/>
    <x v="13"/>
    <x v="3"/>
    <m/>
    <m/>
    <x v="1"/>
    <x v="6"/>
    <d v="2019-04-01T00:00:00"/>
    <x v="5"/>
    <s v="A man returns home to Atlanta to try and turn around his family's struggling restaurant with the help of a new chicken recipe."/>
  </r>
  <r>
    <x v="2255"/>
    <x v="0"/>
    <x v="2255"/>
    <x v="1846"/>
    <s v="Daniella Pineda, Elle LaMont, Janeane Garofalo, Miles Emmons, Lee Eddy, Austin Amelio, Elke Boucher-Depew, Dylan Gage, Troy Anthony Hogan, Jamy Lentz"/>
    <x v="0"/>
    <s v="March 31, 2019"/>
    <x v="23"/>
    <s v="TV-14"/>
    <x v="17"/>
    <x v="4"/>
    <m/>
    <m/>
    <x v="0"/>
    <x v="23"/>
    <d v="2019-03-31T00:00:00"/>
    <x v="6"/>
    <s v="Fifteen years after a traumatic crime, a woman is released from psychiatric care and tries to drive out an evil spirit that continues to haunt her."/>
  </r>
  <r>
    <x v="2256"/>
    <x v="0"/>
    <x v="2256"/>
    <x v="1847"/>
    <s v="Cynthia Dankwa, Ama K. Abebrese, Joseph Otsiman, Kobina Amissah Sam, Mamley Djangmah, Henry Adofo, Anima Misa, Brian Angels"/>
    <x v="59"/>
    <s v="March 31, 2019"/>
    <x v="22"/>
    <s v="TV-14"/>
    <x v="72"/>
    <x v="1"/>
    <s v=" Independent Movies"/>
    <s v=" International Movies"/>
    <x v="0"/>
    <x v="22"/>
    <d v="2019-03-31T00:00:00"/>
    <x v="6"/>
    <s v="When a man is left to die inside an illegal gold mine, his daughter travels through a magical landscape to save him."/>
  </r>
  <r>
    <x v="2257"/>
    <x v="0"/>
    <x v="2257"/>
    <x v="1848"/>
    <s v="Rahul Pethe, Mrunmayee Deshpande, Adinath Kothare, Vaibhav Mangale, Jaywant Wadkar, Satish Pulekar, Naina Apte, Uday Tikekar"/>
    <x v="3"/>
    <s v="March 29, 2019"/>
    <x v="23"/>
    <s v="TV-14"/>
    <x v="10"/>
    <x v="3"/>
    <s v=" Dramas"/>
    <s v=" Independent Movies"/>
    <x v="0"/>
    <x v="23"/>
    <d v="2019-03-29T00:00:00"/>
    <x v="6"/>
    <s v="On India's Independence Day, a zany mishap in a Mumbai chawl disrupts a young love story while compelling the residents to unite in aid of a little boy."/>
  </r>
  <r>
    <x v="2258"/>
    <x v="0"/>
    <x v="2258"/>
    <x v="1849"/>
    <s v="Luis Gerardo MÃ©ndez, Brontis Jodorowsky, Joonas Saartamo, Laura Birn, Ilkka Koivula, Ville Virtanen, RaÃºl Villegas, Miriam Balderas, Ximena GuzmÃ¡n"/>
    <x v="17"/>
    <s v="March 29, 2019"/>
    <x v="23"/>
    <s v="TV-MA"/>
    <x v="19"/>
    <x v="1"/>
    <s v=" International Movies"/>
    <s v=" Sports Movies"/>
    <x v="0"/>
    <x v="23"/>
    <d v="2019-03-29T00:00:00"/>
    <x v="6"/>
    <s v="Alone in Finland, a retired Mexican boxer lives in desolation under the weight of an agonizing past, until he gets a shot at redemption in the ring."/>
  </r>
  <r>
    <x v="2259"/>
    <x v="0"/>
    <x v="2259"/>
    <x v="1850"/>
    <s v="Kevin Costner, Woody Harrelson, Kathy Bates, John Carroll Lynch, Thomas Mann, Kim Dickens, W. Earl Brown, William Sadler"/>
    <x v="0"/>
    <s v="March 29, 2019"/>
    <x v="23"/>
    <s v="R"/>
    <x v="88"/>
    <x v="1"/>
    <m/>
    <m/>
    <x v="0"/>
    <x v="23"/>
    <d v="2019-03-29T00:00:00"/>
    <x v="6"/>
    <s v="Two steely former Texas Rangers are tasked with tracking and killing infamous criminals Bonnie and Clyde in this crime drama based on real events."/>
  </r>
  <r>
    <x v="2260"/>
    <x v="0"/>
    <x v="2260"/>
    <x v="1851"/>
    <m/>
    <x v="0"/>
    <s v="March 29, 2019"/>
    <x v="23"/>
    <s v="TV-MA"/>
    <x v="67"/>
    <x v="0"/>
    <m/>
    <m/>
    <x v="0"/>
    <x v="23"/>
    <d v="2019-03-29T00:00:00"/>
    <x v="6"/>
    <s v="An urban legend about a duffel bag of cocaine buried in the Caribbean leads a misfit band to hatch a nutball plan to find it in this comic documentary."/>
  </r>
  <r>
    <x v="2261"/>
    <x v="0"/>
    <x v="2261"/>
    <x v="1852"/>
    <s v="Prilly Latuconsina, Sandrinna Michelle, Shareefa Daanish, Indra Brotolaras, Kinaryosih, Inggrid Widjanarko, Asha Kenyeri Bermudez, Wesley Andrew, Kevin Bzezovski Taroreh, Gamaharitz"/>
    <x v="26"/>
    <s v="March 27, 2019"/>
    <x v="6"/>
    <s v="TV-MA"/>
    <x v="98"/>
    <x v="4"/>
    <s v=" International Movies"/>
    <m/>
    <x v="1"/>
    <x v="6"/>
    <d v="2019-03-27T00:00:00"/>
    <x v="6"/>
    <s v="Adapted from a best-selling novel, this horror film shows Risa befriending ghosts until an evil spirit tries to take her sister to the other side."/>
  </r>
  <r>
    <x v="2262"/>
    <x v="0"/>
    <x v="2262"/>
    <x v="508"/>
    <s v="Fedi Nuril, Rianti Cartwright, Carissa Putri, Melanie Putria, Zaskia Adya Mecca, Surya Saputra, Dennis Adhiswara, Oka Antara"/>
    <x v="26"/>
    <s v="March 27, 2019"/>
    <x v="17"/>
    <s v="TV-PG"/>
    <x v="76"/>
    <x v="1"/>
    <s v=" International Movies"/>
    <s v=" Romantic Movies"/>
    <x v="1"/>
    <x v="17"/>
    <d v="2019-03-27T00:00:00"/>
    <x v="6"/>
    <s v="Polygamy, piety and personal principles collide for a charming and congenial young university student struggling in a four-way love triangle."/>
  </r>
  <r>
    <x v="2263"/>
    <x v="0"/>
    <x v="2263"/>
    <x v="1292"/>
    <s v="Nate Bargatze"/>
    <x v="0"/>
    <s v="March 26, 2019"/>
    <x v="23"/>
    <s v="TV-PG"/>
    <x v="138"/>
    <x v="12"/>
    <m/>
    <m/>
    <x v="0"/>
    <x v="23"/>
    <d v="2019-03-26T00:00:00"/>
    <x v="6"/>
    <s v="Comic Nate Bargatze touches on air travel, cheap weddings, college football, chocolate milk and the perils of ordering coffee in this stand-up special."/>
  </r>
  <r>
    <x v="2264"/>
    <x v="0"/>
    <x v="2264"/>
    <x v="1853"/>
    <s v="Nakhul, Aanchal Munjal, Nassar, Prakash Raj, Thalaivasal Vijay, Manobala, Jeyan Cherthala, Annadurai Kannadasan"/>
    <x v="3"/>
    <s v="March 25, 2019"/>
    <x v="22"/>
    <s v="TV-14"/>
    <x v="76"/>
    <x v="6"/>
    <s v=" Comedies"/>
    <s v=" Dramas"/>
    <x v="0"/>
    <x v="22"/>
    <d v="2019-03-25T00:00:00"/>
    <x v="6"/>
    <s v="An aspiring yet aimless actor takes over his ailing father's job as an ambulance driver, unwittingly getting involved in an organ-trafficking network."/>
  </r>
  <r>
    <x v="2265"/>
    <x v="0"/>
    <x v="2265"/>
    <x v="1854"/>
    <s v="Dani Rovira, Alexandra JimÃ©nez, JuliÃ¡n LÃ³pez, Maribel VerdÃº, Pedro Casablanc, Gracia Olayo, Ferran RaÃ±Ã©, Gonzalo de Castro, Mireia Portas"/>
    <x v="8"/>
    <s v="March 24, 2019"/>
    <x v="22"/>
    <s v="TV-MA"/>
    <x v="34"/>
    <x v="6"/>
    <s v=" Comedies"/>
    <s v=" International Movies"/>
    <x v="0"/>
    <x v="22"/>
    <d v="2019-03-24T00:00:00"/>
    <x v="6"/>
    <s v="In this adaptation of the comic strip, Juan LÃ³pez must balance an office job with heroic feats to save the love of his life and native planet ChitÃ³n."/>
  </r>
  <r>
    <x v="2266"/>
    <x v="0"/>
    <x v="2266"/>
    <x v="1855"/>
    <s v="Sarun Cinsuvapala, Pramote Pathan, Suphachai Subprasert, Somyos Matures, Supavitch Nepremwattana, Nachjaree Horvejkul, Jatupone Chompoonich, Chertsak Pratumseesakhon"/>
    <x v="25"/>
    <s v="March 23, 2019"/>
    <x v="6"/>
    <s v="TV-MA"/>
    <x v="18"/>
    <x v="6"/>
    <s v=" Comedies"/>
    <s v=" International Movies"/>
    <x v="1"/>
    <x v="6"/>
    <d v="2019-03-23T00:00:00"/>
    <x v="6"/>
    <s v="While investigating a bank robbery, a squad of overweight police officers undergoes rigorous training to shed pounds."/>
  </r>
  <r>
    <x v="2267"/>
    <x v="0"/>
    <x v="2267"/>
    <x v="1856"/>
    <s v="Adriana Ugarte, Chino DarÃ­n, Javier GutiÃ©rrez, Ãlvaro Morte, Nora Navas, Miquel FernÃ¡ndez, Clara Segura, Mima Riera, Aina Clotet, Albert PÃ©rez, Julio Bohigas-Couto, BelÃ©n Rueda"/>
    <x v="8"/>
    <s v="March 22, 2019"/>
    <x v="22"/>
    <s v="TV-MA"/>
    <x v="52"/>
    <x v="1"/>
    <s v=" International Movies"/>
    <s v=" Sci-Fi &amp; Fantasy"/>
    <x v="0"/>
    <x v="22"/>
    <d v="2019-03-22T00:00:00"/>
    <x v="6"/>
    <s v="A space-time continuum glitch allows Vera to save a boy's life 25 years earlier, but results in the loss of her daughter, whom she fights to get back."/>
  </r>
  <r>
    <x v="2268"/>
    <x v="0"/>
    <x v="2268"/>
    <x v="1857"/>
    <m/>
    <x v="0"/>
    <s v="March 22, 2019"/>
    <x v="23"/>
    <s v="TV-MA"/>
    <x v="113"/>
    <x v="0"/>
    <s v=" Music &amp; Musicals"/>
    <m/>
    <x v="0"/>
    <x v="23"/>
    <d v="2019-03-22T00:00:00"/>
    <x v="6"/>
    <s v="The killing of three members of the Miami Showband sent shock waves across Ireland in 1975. Now one survivor doggedly pursues the truth."/>
  </r>
  <r>
    <x v="2269"/>
    <x v="0"/>
    <x v="2269"/>
    <x v="678"/>
    <s v="Douglas Booth, Iwan Rheon, Colson Baker, Daniel Webber, David Costabile, Pete Davidson"/>
    <x v="0"/>
    <s v="March 22, 2019"/>
    <x v="23"/>
    <s v="TV-MA"/>
    <x v="34"/>
    <x v="3"/>
    <s v=" Dramas"/>
    <s v=" Music &amp; Musicals"/>
    <x v="0"/>
    <x v="23"/>
    <d v="2019-03-22T00:00:00"/>
    <x v="6"/>
    <s v="In this unflinching biopic based on MÃ¶tley CrÃ¼e's best-selling book, four LA misfits navigate the monster highs and savage lows of music superstardom."/>
  </r>
  <r>
    <x v="2270"/>
    <x v="0"/>
    <x v="2270"/>
    <x v="1858"/>
    <s v="Vice Ganda, Bimby Aquino-Yap, Alex Gonzaga, Tom Rodriguez"/>
    <x v="34"/>
    <s v="March 21, 2019"/>
    <x v="28"/>
    <s v="TV-14"/>
    <x v="44"/>
    <x v="6"/>
    <s v=" Comedies"/>
    <s v=" International Movies"/>
    <x v="1"/>
    <x v="28"/>
    <d v="2019-03-21T00:00:00"/>
    <x v="6"/>
    <s v="Now a celebrity, Benjie is tasked with taking care of a General's young son, who has information about a looming terrorist threat."/>
  </r>
  <r>
    <x v="2271"/>
    <x v="0"/>
    <x v="2271"/>
    <x v="1859"/>
    <s v="Vice Ganda, Coco Martin, Onyok Pineda, Awra Briguela, Assunta de Rossi, Pepe Herrera, Joem Bascon, Matet De Leon, Kiray Celis, Lassy Marquez, MC Calaquian"/>
    <x v="34"/>
    <s v="March 21, 2019"/>
    <x v="32"/>
    <s v="TV-14"/>
    <x v="14"/>
    <x v="6"/>
    <s v=" Comedies"/>
    <s v=" International Movies"/>
    <x v="1"/>
    <x v="32"/>
    <d v="2019-03-21T00:00:00"/>
    <x v="6"/>
    <s v="Following his best friend's death, Arci takes charge of her two boisterous children with some help from their gang-affiliated uncle."/>
  </r>
  <r>
    <x v="2272"/>
    <x v="0"/>
    <x v="2272"/>
    <x v="755"/>
    <s v="Sam Milby, Angel Locsin, Zanjoe Marudo, Cherry Pie Picache, Alma Moreno, Matet De Leon, Al Tantay, Beauty Gonzalez, Katrina Michelle Legaspi"/>
    <x v="34"/>
    <s v="March 21, 2019"/>
    <x v="32"/>
    <s v="TV-MA"/>
    <x v="33"/>
    <x v="3"/>
    <s v=" Dramas"/>
    <s v=" International Movies"/>
    <x v="1"/>
    <x v="32"/>
    <d v="2019-03-21T00:00:00"/>
    <x v="6"/>
    <s v="When aspiring fashion designer Andi reconnects with her ex-boyfriend Max, she's surprised to learn that he's in a relationship with a man."/>
  </r>
  <r>
    <x v="2273"/>
    <x v="0"/>
    <x v="2273"/>
    <x v="1860"/>
    <s v="Angelica Panganiban, Dingdong Dantes, Paulo Avelino, Maricar Reyes, Denise Laurel, Dimples Romana, Justin Cuyugan, Mart Escudero, Pamu Pamorada, Lei Andre Navarro, Irma Adlawan"/>
    <x v="34"/>
    <s v="March 21, 2019"/>
    <x v="32"/>
    <s v="TV-MA"/>
    <x v="71"/>
    <x v="1"/>
    <s v=" International Movies"/>
    <s v=" Romantic Movies"/>
    <x v="1"/>
    <x v="32"/>
    <d v="2019-03-21T00:00:00"/>
    <x v="6"/>
    <s v="Tired of her husband's cheating, Anne begins a passionate new relationship â€“ while still wondering if she should give her marriage another chance."/>
  </r>
  <r>
    <x v="2274"/>
    <x v="0"/>
    <x v="2274"/>
    <x v="744"/>
    <s v="Julia Barretto, Joshua Garcia, Ronnie Alonte, Maris Racal, Ina Raymundo, Shamaine Centenera, Ana Abad-Santos, Jeric Raval, Allan Paule, Manuel Chua"/>
    <x v="34"/>
    <s v="March 21, 2019"/>
    <x v="32"/>
    <s v="TV-PG"/>
    <x v="14"/>
    <x v="15"/>
    <s v=" Romantic Movies"/>
    <m/>
    <x v="1"/>
    <x v="32"/>
    <d v="2019-03-21T00:00:00"/>
    <x v="6"/>
    <s v="Love can be complicated, especially when Vince agrees to secretly woo Kath via text on behalf of James â€“ while falling for her, too."/>
  </r>
  <r>
    <x v="2275"/>
    <x v="0"/>
    <x v="2275"/>
    <x v="595"/>
    <s v="Alexis Viera"/>
    <x v="48"/>
    <s v="March 20, 2019"/>
    <x v="23"/>
    <s v="TV-MA"/>
    <x v="66"/>
    <x v="0"/>
    <s v=" International Movies"/>
    <s v=" Sports Movies"/>
    <x v="0"/>
    <x v="23"/>
    <d v="2019-03-20T00:00:00"/>
    <x v="6"/>
    <s v="After being shot during a robbery in Colombia and losing sensation in his legs, Uruguayan soccer star Alexis Viera finds a new sense of purpose."/>
  </r>
  <r>
    <x v="2276"/>
    <x v="0"/>
    <x v="2276"/>
    <x v="1861"/>
    <s v="Aishwarya Ghaydar, Amol Deshmukh, Adarsh Kurne, Vishwas Kamble, Neha Awati, Amaraja Patil, Rinkle Chopde, Shreyas Gurav"/>
    <x v="3"/>
    <s v="March 20, 2019"/>
    <x v="22"/>
    <s v="TV-PG"/>
    <x v="7"/>
    <x v="1"/>
    <s v=" Independent Movies"/>
    <s v=" International Movies"/>
    <x v="0"/>
    <x v="22"/>
    <d v="2019-03-20T00:00:00"/>
    <x v="6"/>
    <s v="A teen with vitiligo struggles with self-doubt and anxiety until a new schoolteacher sees her through a different lens, and urges her to do the same."/>
  </r>
  <r>
    <x v="2277"/>
    <x v="0"/>
    <x v="2277"/>
    <x v="1862"/>
    <s v="Amy Schumer"/>
    <x v="0"/>
    <s v="March 19, 2019"/>
    <x v="23"/>
    <s v="TV-MA"/>
    <x v="138"/>
    <x v="12"/>
    <m/>
    <m/>
    <x v="0"/>
    <x v="23"/>
    <d v="2019-03-19T00:00:00"/>
    <x v="6"/>
    <s v="Amy Schumer spills on her new marriage, personal growth, making a baby and her mom's misguided advice in a special that's both raunchy and sincere."/>
  </r>
  <r>
    <x v="2278"/>
    <x v="0"/>
    <x v="2278"/>
    <x v="1863"/>
    <s v="Josh Pais, Claire van der Boom, Morgan Freeman, Diane Keaton, Carrie Preston, Cynthia Nixon, Korey Jackson, Diane Ciesla, Michael Cristofer"/>
    <x v="0"/>
    <s v="March 17, 2019"/>
    <x v="28"/>
    <s v="PG-13"/>
    <x v="26"/>
    <x v="3"/>
    <s v=" Dramas"/>
    <s v=" Independent Movies"/>
    <x v="1"/>
    <x v="28"/>
    <d v="2019-03-17T00:00:00"/>
    <x v="6"/>
    <s v="A couple finds unexpected drama when, after 40 years of living in the same Brooklyn walk-up, they attempt to sell their apartment and buy a new one."/>
  </r>
  <r>
    <x v="2279"/>
    <x v="0"/>
    <x v="2279"/>
    <x v="1864"/>
    <s v="Radhika Apte, Siddhant Kapoor, Akshay Oberoi, Adil Hussain, Amit Sial, Ravi Kishan, Ajinkya Deo, Shilpa Shukla"/>
    <x v="35"/>
    <s v="March 15, 2019"/>
    <x v="22"/>
    <s v="TV-MA"/>
    <x v="34"/>
    <x v="3"/>
    <s v=" Dramas"/>
    <s v=" International Movies"/>
    <x v="0"/>
    <x v="22"/>
    <d v="2019-03-15T00:00:00"/>
    <x v="6"/>
    <s v="A PR agent trying to find her stolen phone, a politician in trouble, and a fading celebrity find their lives intertwining in unexpected, messy ways."/>
  </r>
  <r>
    <x v="2280"/>
    <x v="0"/>
    <x v="2280"/>
    <x v="1865"/>
    <s v="Olivier Rabourdin, FranÃ§ois Civil, Manon Azem, Samuel Jouy, Narcisse Mame, NaÃ«l Rabia, Sam Louwyck, Luc Schwarz, Mario Magalhaes, Marc-Antoine Duquenne"/>
    <x v="9"/>
    <s v="March 15, 2019"/>
    <x v="6"/>
    <s v="TV-MA"/>
    <x v="3"/>
    <x v="6"/>
    <s v=" International Movies"/>
    <m/>
    <x v="1"/>
    <x v="6"/>
    <d v="2019-03-15T00:00:00"/>
    <x v="6"/>
    <s v="When his son's mom runs afoul of Paris's criminal underworld, a thrill-seeking superbike racer begins moonlighting as a drug courier to clear her debt."/>
  </r>
  <r>
    <x v="2281"/>
    <x v="0"/>
    <x v="2281"/>
    <x v="1791"/>
    <s v="Edoardo Ferrario"/>
    <x v="14"/>
    <s v="March 15, 2019"/>
    <x v="23"/>
    <s v="TV-MA"/>
    <x v="96"/>
    <x v="12"/>
    <m/>
    <m/>
    <x v="0"/>
    <x v="23"/>
    <d v="2019-03-15T00:00:00"/>
    <x v="6"/>
    <s v="Italian comedian Edoardo Ferrario riffs on life at 30 and unpacks the peculiarities of global travel, social media and people who like craft beer."/>
  </r>
  <r>
    <x v="2282"/>
    <x v="0"/>
    <x v="2282"/>
    <x v="1866"/>
    <s v="Victor Polster, Arieh Worthalter, Oliver Bodart, Tijmen Govaerts, Katelijne Damen, Valentijn Dhaenens, Magali Elali, Alice de Broqueville, Chris Thys, Angelo Tijssens"/>
    <x v="43"/>
    <s v="March 15, 2019"/>
    <x v="22"/>
    <s v="R"/>
    <x v="8"/>
    <x v="1"/>
    <s v=" International Movies"/>
    <s v=" LGBTQ Movies"/>
    <x v="0"/>
    <x v="22"/>
    <d v="2019-03-15T00:00:00"/>
    <x v="6"/>
    <s v="Fifteen-year-old ballet dancer Lara faces physical and emotional hurdles as she prepares for gender confirmation surgery. Inspired by a true story."/>
  </r>
  <r>
    <x v="2283"/>
    <x v="0"/>
    <x v="2283"/>
    <x v="542"/>
    <s v="Jeff Dunham"/>
    <x v="0"/>
    <s v="March 15, 2019"/>
    <x v="21"/>
    <s v="TV-MA"/>
    <x v="66"/>
    <x v="12"/>
    <m/>
    <m/>
    <x v="1"/>
    <x v="21"/>
    <d v="2019-03-15T00:00:00"/>
    <x v="6"/>
    <s v="Playing straight man to partners half his size, ventriloquist Jeff Dunham â€“ one of America's funniest comics â€“ slays audiences across the country."/>
  </r>
  <r>
    <x v="2284"/>
    <x v="0"/>
    <x v="2284"/>
    <x v="284"/>
    <s v="Jeff Dunham"/>
    <x v="0"/>
    <s v="March 15, 2019"/>
    <x v="16"/>
    <s v="TV-MA"/>
    <x v="7"/>
    <x v="12"/>
    <m/>
    <m/>
    <x v="1"/>
    <x v="16"/>
    <d v="2019-03-15T00:00:00"/>
    <x v="6"/>
    <s v="Politically incorrect and often raunchy humor pepper ventriloquist Dunham's live concert performance featuring characters Walter, Achmed and Peanut."/>
  </r>
  <r>
    <x v="2285"/>
    <x v="0"/>
    <x v="2285"/>
    <x v="542"/>
    <s v="Jeff Dunham"/>
    <x v="0"/>
    <s v="March 15, 2019"/>
    <x v="11"/>
    <s v="TV-MA"/>
    <x v="27"/>
    <x v="12"/>
    <m/>
    <m/>
    <x v="1"/>
    <x v="11"/>
    <d v="2019-03-15T00:00:00"/>
    <x v="6"/>
    <s v="Jeff Dunham returns with a haunted house full of his hysterical entourage, and each character stars in its own horror movie trailer."/>
  </r>
  <r>
    <x v="2286"/>
    <x v="0"/>
    <x v="2286"/>
    <x v="284"/>
    <s v="Jeff Dunham, Brian Haner"/>
    <x v="0"/>
    <s v="March 15, 2019"/>
    <x v="17"/>
    <s v="TV-MA"/>
    <x v="22"/>
    <x v="12"/>
    <m/>
    <m/>
    <x v="1"/>
    <x v="17"/>
    <d v="2019-03-15T00:00:00"/>
    <x v="6"/>
    <s v="Politically incorrect, sometimes raunchy ventriloquist Jeff Dunham is joined by his irreverent cast of characters in this hilarious Christmas special."/>
  </r>
  <r>
    <x v="2287"/>
    <x v="0"/>
    <x v="2287"/>
    <x v="1867"/>
    <s v="Chien-Ming Wang"/>
    <x v="0"/>
    <s v="March 15, 2019"/>
    <x v="22"/>
    <s v="TV-14"/>
    <x v="12"/>
    <x v="0"/>
    <s v=" Sports Movies"/>
    <m/>
    <x v="0"/>
    <x v="22"/>
    <d v="2019-03-15T00:00:00"/>
    <x v="6"/>
    <s v="Injuries sidelined the bright career of New York Yankees pitcher Chien-Ming Wang. This documentary captures his relentless battle back to the majors."/>
  </r>
  <r>
    <x v="2288"/>
    <x v="0"/>
    <x v="2288"/>
    <x v="915"/>
    <s v="Hairul Azreen, Ammar Alfian, Jasmine Suraya, Henley Hii, Hafizul Kamal, Theebaan Govindasamy, Gambit Saifullah, Taufiq Hanafi, Nam Ron, Amerul Affendi, Tiger Chen"/>
    <x v="29"/>
    <s v="March 15, 2019"/>
    <x v="22"/>
    <s v="TV-14"/>
    <x v="14"/>
    <x v="6"/>
    <s v=" Dramas"/>
    <s v=" International Movies"/>
    <x v="0"/>
    <x v="22"/>
    <d v="2019-03-15T00:00:00"/>
    <x v="6"/>
    <s v="Naval unit PASKAL is among the most elite special forces in Malaysia. But all bets are off when one of its own stages a hijacking. Based on true events."/>
  </r>
  <r>
    <x v="2289"/>
    <x v="0"/>
    <x v="2289"/>
    <x v="1860"/>
    <s v="Maricel Soriano, Aga Muhlach, Angelica Panganiban, Dante Rivero, Chin Chin Gutierrez, Bobby Andrews, TJ Trinidad, Baron Geisler, John Arcilla, Gerald Madrid"/>
    <x v="34"/>
    <s v="March 14, 2019"/>
    <x v="19"/>
    <s v="TV-14"/>
    <x v="35"/>
    <x v="1"/>
    <s v=" International Movies"/>
    <s v=" Romantic Movies"/>
    <x v="1"/>
    <x v="19"/>
    <d v="2019-03-14T00:00:00"/>
    <x v="6"/>
    <s v="Self-made millionaire Ian thinks he's found happiness when he marries caring Joanna, but his love is put to the test when he meets stewardess Karyn."/>
  </r>
  <r>
    <x v="2290"/>
    <x v="0"/>
    <x v="2290"/>
    <x v="1868"/>
    <s v="Kathryn Bernardo, Daniel Padilla, Joshua Garcia, Aiko Melendez, Joey Marquez, Ricky Davao, Maria Isabel Lopez, Ana Capri, Cris Villanueva"/>
    <x v="34"/>
    <s v="March 14, 2019"/>
    <x v="32"/>
    <s v="TV-14"/>
    <x v="88"/>
    <x v="1"/>
    <s v=" International Movies"/>
    <s v=" Romantic Movies"/>
    <x v="1"/>
    <x v="32"/>
    <d v="2019-03-14T00:00:00"/>
    <x v="6"/>
    <s v="While pursuing a degree in Spain, an architecture student struggling with grief meets a fellow expatriate trying to flee a difficult family life."/>
  </r>
  <r>
    <x v="2291"/>
    <x v="0"/>
    <x v="2291"/>
    <x v="1859"/>
    <s v="Angel Locsin, Xian Lim, Vilma Santos, Michael De Mesa, Nonie Buencamino, Khalil Ramos, Devon Seron, Alexa Ilacad, Nor Domingo, Robert Villar"/>
    <x v="34"/>
    <s v="March 14, 2019"/>
    <x v="32"/>
    <s v="TV-MA"/>
    <x v="4"/>
    <x v="3"/>
    <s v=" Dramas"/>
    <s v=" International Movies"/>
    <x v="1"/>
    <x v="32"/>
    <d v="2019-03-14T00:00:00"/>
    <x v="6"/>
    <s v="A hard-driving real estate tycoon who becomes ill with cancer hires a medical caretaker who helps her begin to mend fences with her estranged son."/>
  </r>
  <r>
    <x v="2292"/>
    <x v="0"/>
    <x v="2292"/>
    <x v="744"/>
    <s v="John Lloyd Cruz, Sarah Geronimo, Enchong Dee, Christian Bables, Joey Marquez, Yayo Aguila, Tetchie Agbayani, Dennis Padilla, Leo Rialp, Alwyn Uytingco"/>
    <x v="34"/>
    <s v="March 14, 2019"/>
    <x v="6"/>
    <s v="TV-14"/>
    <x v="1"/>
    <x v="15"/>
    <s v=" Romantic Movies"/>
    <m/>
    <x v="1"/>
    <x v="6"/>
    <d v="2019-03-14T00:00:00"/>
    <x v="6"/>
    <s v="After a woman is very publicly left at the altar, the PR expert hired to fix the situation winds up falling in love with her."/>
  </r>
  <r>
    <x v="2293"/>
    <x v="0"/>
    <x v="2293"/>
    <x v="708"/>
    <s v="Ronaldo Valdez, Aga Muhlach, Dingdong Dantes, Enrique Gil, Cristine Reyes, Donita Rose, Ketchup Eusebio, Kean Cipriano"/>
    <x v="34"/>
    <s v="March 14, 2019"/>
    <x v="6"/>
    <s v="TV-MA"/>
    <x v="28"/>
    <x v="3"/>
    <s v=" Dramas"/>
    <s v=" International Movies"/>
    <x v="1"/>
    <x v="6"/>
    <d v="2019-03-14T00:00:00"/>
    <x v="6"/>
    <s v="A dying father asks his busy and grown children to spend their Sundays with him, forcing his family to confront their issues before it's too late."/>
  </r>
  <r>
    <x v="2294"/>
    <x v="0"/>
    <x v="2294"/>
    <x v="1869"/>
    <s v="Ben Affleck, Oscar Isaac, Charlie Hunnam, Pedro Pascal, Garrett Hedlund, Adria Arjona"/>
    <x v="0"/>
    <s v="March 13, 2019"/>
    <x v="23"/>
    <s v="R"/>
    <x v="76"/>
    <x v="6"/>
    <m/>
    <m/>
    <x v="0"/>
    <x v="23"/>
    <d v="2019-03-13T00:00:00"/>
    <x v="6"/>
    <s v="Loyalties are tested when five former special forces operatives reunite to steal a drug lord's fortune, unleashing a chain of unintended consequences."/>
  </r>
  <r>
    <x v="2295"/>
    <x v="0"/>
    <x v="2295"/>
    <x v="1870"/>
    <s v="Hussain Al Hosani, Ali Almarzouqi, Abdullah Al Yousef, Omar Al Hafidh, Meral Niazi, Yaser Hassan, Fatema Almansoori, Ahmed El Mohammdi"/>
    <x v="35"/>
    <s v="March 8, 2019"/>
    <x v="22"/>
    <s v="TV-14"/>
    <x v="11"/>
    <x v="6"/>
    <s v=" Comedies"/>
    <s v=" International Movies"/>
    <x v="0"/>
    <x v="22"/>
    <d v="2019-03-08T00:00:00"/>
    <x v="6"/>
    <s v="In this sequel, a group of expert drivers skilled in drifting and high-speed racing is recruited to perform obscure tasks for a shadowy gang."/>
  </r>
  <r>
    <x v="2296"/>
    <x v="0"/>
    <x v="2296"/>
    <x v="1871"/>
    <s v="Alfre Woodard, Adam Beach, LaTanya Richardson Jackson, Marcus Henderson, Blair Underwood, Ashlie Atkinson, Tsulan Cooper"/>
    <x v="0"/>
    <s v="March 8, 2019"/>
    <x v="23"/>
    <s v="TV-MA"/>
    <x v="0"/>
    <x v="1"/>
    <s v=" Independent Movies"/>
    <s v=" Romantic Movies"/>
    <x v="0"/>
    <x v="23"/>
    <d v="2019-03-08T00:00:00"/>
    <x v="6"/>
    <s v="Burdened by troubles in life and love, a mother of three grown children searches for hope and healing on an impromptu trip to Paper Moon, Montana."/>
  </r>
  <r>
    <x v="2297"/>
    <x v="0"/>
    <x v="2297"/>
    <x v="1872"/>
    <s v="CÃ©cile De France, Edouard Baer, Alice Isaaz, Natalia Dontcheva"/>
    <x v="9"/>
    <s v="March 8, 2019"/>
    <x v="23"/>
    <s v="TV-MA"/>
    <x v="65"/>
    <x v="1"/>
    <s v=" Independent Movies"/>
    <s v=" International Movies"/>
    <x v="0"/>
    <x v="23"/>
    <d v="2019-03-08T00:00:00"/>
    <x v="6"/>
    <s v="When her romance with a lustful marquis takes an unwelcome turn, a wealthy widow concocts a scheme to get revenge â€“ with help from a younger woman."/>
  </r>
  <r>
    <x v="2298"/>
    <x v="0"/>
    <x v="2298"/>
    <x v="1873"/>
    <s v="Spencer Locke, Missi Pyle, Sherri Shepherd, Bailey Chase, Alyvia Alyn Lind, Max Ehrich, Corbin Bleu, Kathleen Rose Perkins"/>
    <x v="0"/>
    <s v="March 8, 2019"/>
    <x v="23"/>
    <s v="TV-PG"/>
    <x v="18"/>
    <x v="8"/>
    <s v=" Dramas"/>
    <m/>
    <x v="0"/>
    <x v="23"/>
    <d v="2019-03-08T00:00:00"/>
    <x v="6"/>
    <s v="In the wake of an accident that leaves her paralyzed, a champion rodeo rider vows to get back on her horse and compete again. Based on a true story."/>
  </r>
  <r>
    <x v="2299"/>
    <x v="0"/>
    <x v="2299"/>
    <x v="1224"/>
    <s v="Sanaa Lathan, Ricky Whittle, Lynn Whitfield, Lyriq Bent, Ernie Hudson"/>
    <x v="0"/>
    <s v="March 7, 2019"/>
    <x v="22"/>
    <s v="TV-MA"/>
    <x v="16"/>
    <x v="3"/>
    <s v=" Dramas"/>
    <s v=" Romantic Movies"/>
    <x v="0"/>
    <x v="22"/>
    <d v="2019-03-07T00:00:00"/>
    <x v="6"/>
    <s v="When a perfectionist ad exec experiences a romantic setback, she embarks on a journey of self-discovery that begins with a dramatic hair makeover."/>
  </r>
  <r>
    <x v="2300"/>
    <x v="0"/>
    <x v="2300"/>
    <x v="1858"/>
    <s v="Ai-Ai de las Alas, Vice Ganda, Kris Aquino, Xyriel Manabat, Daniel Padilla, Kathryn Bernardo, Tirso Cruz III, Deejay Durano, Gloria Diaz, Jeffrey Quizon"/>
    <x v="34"/>
    <s v="March 7, 2019"/>
    <x v="11"/>
    <s v="TV-14"/>
    <x v="44"/>
    <x v="3"/>
    <s v=" International Movies"/>
    <m/>
    <x v="1"/>
    <x v="11"/>
    <d v="2019-03-07T00:00:00"/>
    <x v="6"/>
    <s v="Two half siblings separated by family conflict cross paths as adults at a fashion agency â€“ but one of them has a vendetta, unbeknownst to the other."/>
  </r>
  <r>
    <x v="2301"/>
    <x v="0"/>
    <x v="2301"/>
    <x v="1868"/>
    <s v="Piolo Pascual, Toni Gonzaga, Iza Calzado"/>
    <x v="34"/>
    <s v="March 7, 2019"/>
    <x v="28"/>
    <s v="TV-14"/>
    <x v="28"/>
    <x v="1"/>
    <s v=" International Movies"/>
    <s v=" Romantic Movies"/>
    <x v="1"/>
    <x v="28"/>
    <d v="2019-03-07T00:00:00"/>
    <x v="6"/>
    <s v="An architecture student and a history professor fall in love, pursue a dream, split up and bump into each other years later. Can there be a second chance?"/>
  </r>
  <r>
    <x v="2302"/>
    <x v="0"/>
    <x v="2302"/>
    <x v="274"/>
    <s v="Angelica Panganiban, JM de Guzman"/>
    <x v="34"/>
    <s v="March 7, 2019"/>
    <x v="25"/>
    <s v="TV-MA"/>
    <x v="13"/>
    <x v="1"/>
    <s v=" International Movies"/>
    <s v=" Romantic Movies"/>
    <x v="1"/>
    <x v="25"/>
    <d v="2019-03-07T00:00:00"/>
    <x v="6"/>
    <s v="A devastating breakup with her boyfriend may be the start of a new beginning for Mace, thanks to an adventurous and kind stranger named Anthony."/>
  </r>
  <r>
    <x v="2303"/>
    <x v="0"/>
    <x v="2303"/>
    <x v="1874"/>
    <s v="Richard Gomez, Dawn Zulueta, Bea Alonzo, Tom Rodriguez, Tetchie Agbayani, Al Tantay, Ana Capri, Ina Feleo"/>
    <x v="34"/>
    <s v="March 7, 2019"/>
    <x v="25"/>
    <s v="TV-MA"/>
    <x v="4"/>
    <x v="1"/>
    <s v=" International Movies"/>
    <s v=" Romantic Movies"/>
    <x v="1"/>
    <x v="25"/>
    <d v="2019-03-07T00:00:00"/>
    <x v="6"/>
    <s v="Feeling betrayed by their romantic partners' infidelity, Adrianne and Vince struggle to forgive while finding comfort with each other."/>
  </r>
  <r>
    <x v="2304"/>
    <x v="0"/>
    <x v="2304"/>
    <x v="1875"/>
    <s v="Michael Jai White, Luke Goss, Randy Couture, Madalina Anea, Grant Campbell, George Remes, Ovidiu Niculescu, Adreea Diac, Michaela Holla, Bogden Farcas"/>
    <x v="0"/>
    <s v="March 5, 2019"/>
    <x v="23"/>
    <s v="TV-MA"/>
    <x v="32"/>
    <x v="6"/>
    <m/>
    <m/>
    <x v="0"/>
    <x v="23"/>
    <d v="2019-03-05T00:00:00"/>
    <x v="6"/>
    <s v="After learning his brother died on a mission in Romania, a former soldier teams up with two allies to hunt down a mysterious enemy and exact revenge."/>
  </r>
  <r>
    <x v="2305"/>
    <x v="0"/>
    <x v="2305"/>
    <x v="454"/>
    <s v="Enrique Gil, Liza Soberano, Gerald Anderson, Aiko Melendez, Carmina Villaroel, Ariel Rivera, Marissa Delgado, Liza Lorena"/>
    <x v="34"/>
    <s v="March 4, 2019"/>
    <x v="25"/>
    <s v="TV-14"/>
    <x v="10"/>
    <x v="1"/>
    <s v=" International Movies"/>
    <s v=" Romantic Movies"/>
    <x v="1"/>
    <x v="25"/>
    <d v="2019-03-04T00:00:00"/>
    <x v="6"/>
    <s v="While patiently waiting for her boyfriend to come out of his coma, Audrey finds herself falling for the caring and successful Ethan."/>
  </r>
  <r>
    <x v="2306"/>
    <x v="0"/>
    <x v="2306"/>
    <x v="825"/>
    <s v="Anne Curtis, Derek Ramsay, Cristine Reyes, Tirso Cruz III, Carmi Martin, John Arcilla, Marlann Flores, Ron Morales, Kat Alano"/>
    <x v="34"/>
    <s v="March 4, 2019"/>
    <x v="16"/>
    <s v="TV-MA"/>
    <x v="6"/>
    <x v="1"/>
    <s v=" International Movies"/>
    <s v=" Romantic Movies"/>
    <x v="1"/>
    <x v="16"/>
    <d v="2019-03-04T00:00:00"/>
    <x v="6"/>
    <s v="A happily married man gives in to temptation when a wealthy client pursues him, setting off a torrid love triangle."/>
  </r>
  <r>
    <x v="2307"/>
    <x v="0"/>
    <x v="2307"/>
    <x v="1876"/>
    <s v="Fumi Nikaido, Ryo Yoshizawa, Shuhei Uesugi, Sumire, Shiori Doi, Aoi Morikawa"/>
    <x v="6"/>
    <s v="March 2, 2019"/>
    <x v="22"/>
    <s v="TV-MA"/>
    <x v="33"/>
    <x v="1"/>
    <s v=" International Movies"/>
    <m/>
    <x v="0"/>
    <x v="22"/>
    <d v="2019-03-02T00:00:00"/>
    <x v="6"/>
    <s v="High schooler Haruna befriends loner Yamada, then is drawn into the tangled relationship between him, a model and the girl who loves him unreasonably."/>
  </r>
  <r>
    <x v="2308"/>
    <x v="0"/>
    <x v="2308"/>
    <x v="1877"/>
    <m/>
    <x v="39"/>
    <s v="March 2, 2019"/>
    <x v="22"/>
    <s v="TV-MA"/>
    <x v="48"/>
    <x v="0"/>
    <s v=" International Movies"/>
    <m/>
    <x v="0"/>
    <x v="22"/>
    <d v="2019-03-02T00:00:00"/>
    <x v="6"/>
    <s v="Speaking to retailers and owners of the Glock pistol, two filmmakers shed light on the politics of violence and its implications from Chicago to Kirkuk."/>
  </r>
  <r>
    <x v="2309"/>
    <x v="0"/>
    <x v="2309"/>
    <x v="1878"/>
    <s v="Artiwara Kongmalai"/>
    <x v="25"/>
    <s v="March 1, 2019"/>
    <x v="22"/>
    <s v="TV-MA"/>
    <x v="48"/>
    <x v="0"/>
    <s v=" International Movies"/>
    <s v=" Sports Movies"/>
    <x v="0"/>
    <x v="22"/>
    <d v="2019-03-01T00:00:00"/>
    <x v="6"/>
    <s v="This intimate documentary follows rock star Artiwara Kongmalai on his historic, 2,215-kilometer charity run across Thailand in 2017."/>
  </r>
  <r>
    <x v="2310"/>
    <x v="0"/>
    <x v="2310"/>
    <x v="1358"/>
    <m/>
    <x v="25"/>
    <s v="March 1, 2019"/>
    <x v="22"/>
    <s v="TV-14"/>
    <x v="34"/>
    <x v="0"/>
    <s v=" International Movies"/>
    <s v=" Music &amp; Musicals"/>
    <x v="0"/>
    <x v="22"/>
    <d v="2019-03-01T00:00:00"/>
    <x v="6"/>
    <s v="Members of the Thai idol girl group BNK48 open up about their experiences beyond the spotlight, their training and the nature of fame."/>
  </r>
  <r>
    <x v="2311"/>
    <x v="0"/>
    <x v="2311"/>
    <x v="1879"/>
    <s v="Manu Payet, Jonathan Cohen, Monsieur Poulpe, Alice BelaÃ¯di, Alix Poisson"/>
    <x v="9"/>
    <s v="March 1, 2019"/>
    <x v="22"/>
    <s v="TV-MA"/>
    <x v="6"/>
    <x v="3"/>
    <s v=" International Movies"/>
    <m/>
    <x v="0"/>
    <x v="22"/>
    <d v="2019-03-01T00:00:00"/>
    <x v="6"/>
    <s v="Two best friends put their careers and marriages on the line when they launch a business hosting outrageous, anything-goes bachelor parties in Hungary."/>
  </r>
  <r>
    <x v="2312"/>
    <x v="0"/>
    <x v="2312"/>
    <x v="1880"/>
    <s v="Bradley Steven Perry, Joshua J. Ballard, Tyrel Jackson Williams, Brittney Wilson, Taylor Russell, Nicholas Coombe, Rachelle Gillis, Kevin O'Grady"/>
    <x v="12"/>
    <s v="March 1, 2019"/>
    <x v="28"/>
    <s v="TV-G"/>
    <x v="67"/>
    <x v="8"/>
    <s v=" Comedies"/>
    <m/>
    <x v="1"/>
    <x v="28"/>
    <d v="2019-03-01T00:00:00"/>
    <x v="6"/>
    <s v="Jealous girlfriends and aliens are just some of the things Jack lied about to become popular. Now the lies are coming to life and ruining everything."/>
  </r>
  <r>
    <x v="2313"/>
    <x v="0"/>
    <x v="2313"/>
    <x v="1881"/>
    <s v="Andrei Indreies, Jean-Baptiste Heuet, Jose Atuncar, Pierre Porquet, Claudine Bertin, Gabriella Jordan, Effie Rey, Catalin Morar, Antoine Rodriguez"/>
    <x v="0"/>
    <s v="March 1, 2019"/>
    <x v="22"/>
    <s v="TV-14"/>
    <x v="20"/>
    <x v="4"/>
    <s v=" International Movies"/>
    <s v=" Thrillers"/>
    <x v="0"/>
    <x v="22"/>
    <d v="2019-03-01T00:00:00"/>
    <x v="6"/>
    <s v="When a young man becomes possessed after playing a Ouija game, a ghost hunter investigates the evil spirit dwelling within him."/>
  </r>
  <r>
    <x v="2314"/>
    <x v="0"/>
    <x v="2314"/>
    <x v="1882"/>
    <s v="Debby Ryan, Sarena Parmar, Adam DiMarco, Merritt Patterson, Nancy Robertson"/>
    <x v="0"/>
    <s v="March 1, 2019"/>
    <x v="11"/>
    <s v="TV-G"/>
    <x v="0"/>
    <x v="8"/>
    <s v=" Comedies"/>
    <m/>
    <x v="1"/>
    <x v="11"/>
    <d v="2019-03-01T00:00:00"/>
    <x v="6"/>
    <s v="Shy student Tara has a secret identity: She is smooth-talking Radio Rebel, a DJ who lends her voice to all kids, popular and unpopular alike."/>
  </r>
  <r>
    <x v="2315"/>
    <x v="0"/>
    <x v="2315"/>
    <x v="1883"/>
    <s v="Maxwell Simba, Chiwetel Ejiofor, AÃ¯ssa MaÃ¯ga, Lily Banda, Lemogang Tsipa, Philbert Falakeza, Joseph Marcell, Noma Dumezweni"/>
    <x v="1"/>
    <s v="March 1, 2019"/>
    <x v="23"/>
    <s v="TV-PG"/>
    <x v="31"/>
    <x v="8"/>
    <s v=" Dramas"/>
    <s v=" Independent Movies"/>
    <x v="0"/>
    <x v="23"/>
    <d v="2019-03-01T00:00:00"/>
    <x v="6"/>
    <s v="Inspired by a science book, 13-year-old William Kamkwamba builds a wind turbine to save his Malawian village from famine. Based on a true story."/>
  </r>
  <r>
    <x v="2316"/>
    <x v="0"/>
    <x v="2316"/>
    <x v="1884"/>
    <s v="Luis Aguirre, Andrea Quattrocchi, Silvio Rodas, Felix Medina, Gonzalo Vivanco, Bruno Sosa, Andrea Frigerio, Mauricio A. Jortack, Rafael Rojas Doria, Roberto Weiss, Fabio Chamorro, Sergio QuiÃ±onez RomÃ¡n, David Gerber"/>
    <x v="65"/>
    <s v="March 1, 2019"/>
    <x v="22"/>
    <s v="TV-MA"/>
    <x v="53"/>
    <x v="6"/>
    <s v=" International Movies"/>
    <m/>
    <x v="0"/>
    <x v="22"/>
    <d v="2019-03-01T00:00:00"/>
    <x v="6"/>
    <s v="An ex-colonel forms a special paramilitary group focused on combatting drug trafficking on the Paraguayan border."/>
  </r>
  <r>
    <x v="2317"/>
    <x v="0"/>
    <x v="2317"/>
    <x v="300"/>
    <s v="Freddie Highmore, Mary-Louise Parker, Sarah Bolger, Joan Plowright, David Strathairn, Nick Nolte, Seth Rogen, Andrew McCarthy, Martin Short"/>
    <x v="0"/>
    <s v="March 1, 2019"/>
    <x v="17"/>
    <s v="PG"/>
    <x v="7"/>
    <x v="8"/>
    <m/>
    <m/>
    <x v="1"/>
    <x v="17"/>
    <d v="2019-03-01T00:00:00"/>
    <x v="6"/>
    <s v="When city-raised twins move to a tumbledown country mansion, it's quite an adjustment â€“ especially after they uncover a magical fantasy world."/>
  </r>
  <r>
    <x v="2318"/>
    <x v="0"/>
    <x v="2318"/>
    <x v="1885"/>
    <s v="JosÃ© Coronado, Ana Wagener, Asia Ortega, Pol Monen, Ester ExpÃ³sito"/>
    <x v="8"/>
    <s v="March 1, 2019"/>
    <x v="22"/>
    <s v="TV-MA"/>
    <x v="6"/>
    <x v="1"/>
    <s v=" International Movies"/>
    <s v=" Thrillers"/>
    <x v="0"/>
    <x v="22"/>
    <d v="2019-03-01T00:00:00"/>
    <x v="6"/>
    <s v="After his son is brutally beaten outside a nightclub, a surgeon takes the law into his own hands and seeks vengeance against the perpetrators."/>
  </r>
  <r>
    <x v="2319"/>
    <x v="0"/>
    <x v="2319"/>
    <x v="1886"/>
    <s v="Najwa Nimri, Eva Llorach, Carme Elias, Natalia de Molina, JuliÃ¡n VillagrÃ¡n, Ignacio Mateos, Lorena Iglesias, Vicenta N'Dongo, Inma Cuevas, Per-Olav Sorensen"/>
    <x v="8"/>
    <s v="February 28, 2019"/>
    <x v="22"/>
    <s v="TV-MA"/>
    <x v="1"/>
    <x v="1"/>
    <s v=" Independent Movies"/>
    <s v=" International Movies"/>
    <x v="0"/>
    <x v="22"/>
    <d v="2019-02-28T00:00:00"/>
    <x v="7"/>
    <s v="When a near-drowning leaves a famous singer from the '90s with amnesia, she hires a karaoke singer who can imitate her to prep her for a comeback tour."/>
  </r>
  <r>
    <x v="2320"/>
    <x v="0"/>
    <x v="2320"/>
    <x v="708"/>
    <s v="John Lloyd Cruz, Bea Alonzo, Dimples Romana, Janus del Prado, James Blanco, Ahron Villena, Beatriz Saw, Shamaine Centenera, Khalil Ramos, Billy Crawford, Al Tantay, Arci MuÃ±oz"/>
    <x v="34"/>
    <s v="February 27, 2019"/>
    <x v="25"/>
    <s v="TV-MA"/>
    <x v="71"/>
    <x v="1"/>
    <s v=" International Movies"/>
    <s v=" Romantic Movies"/>
    <x v="1"/>
    <x v="25"/>
    <d v="2019-02-27T00:00:00"/>
    <x v="7"/>
    <s v="Following their storybook wedding, Popoy and Basha find married life â€“ and starting a business together â€“ more challenging than they ever imagined."/>
  </r>
  <r>
    <x v="2321"/>
    <x v="0"/>
    <x v="2321"/>
    <x v="1858"/>
    <s v="Vice Ganda, Coco Martin, James Reid, Nadine Lustre, Karla Estrada, Ryan Bang, Badjie Mortiz, Alonzo Muhlach, Marco Masa, Lassy Marquez, MC Calaquian"/>
    <x v="34"/>
    <s v="February 27, 2019"/>
    <x v="25"/>
    <s v="TV-14"/>
    <x v="30"/>
    <x v="6"/>
    <s v=" Comedies"/>
    <s v=" International Movies"/>
    <x v="1"/>
    <x v="25"/>
    <d v="2019-02-27T00:00:00"/>
    <x v="7"/>
    <s v="Finding himself in a desperate situation, undercover agent Emman asks his former best friend, Erika, to join him on a dangerous mission."/>
  </r>
  <r>
    <x v="2322"/>
    <x v="0"/>
    <x v="2322"/>
    <x v="454"/>
    <s v="Kim Chiu, Xian Lim, Empoy Marquez, Martin del Rosario, Pilita Corrales, Tirso Cruz III, Dennis Padilla, Matt Evans, Lloyd Zaragoza, Zeppi Borromeo"/>
    <x v="34"/>
    <s v="February 27, 2019"/>
    <x v="28"/>
    <s v="TV-PG"/>
    <x v="49"/>
    <x v="3"/>
    <s v=" International Movies"/>
    <s v=" Romantic Movies"/>
    <x v="1"/>
    <x v="28"/>
    <d v="2019-02-27T00:00:00"/>
    <x v="7"/>
    <s v="Rocco needs to hire a bride so he can access his trust fund. Rocky desperately needs a job. Their marriage starts out fake, but ends up as much more."/>
  </r>
  <r>
    <x v="2323"/>
    <x v="0"/>
    <x v="2323"/>
    <x v="454"/>
    <s v="Kathryn Bernardo, Daniel Padilla, Matteo Guidicelli, Zanjoe Marudo, Cherry Pie Picache, Lotlot De Leon, Dennis Padilla, Lito Pimentel, Joross Gamboa, Janus del Prado"/>
    <x v="34"/>
    <s v="February 27, 2019"/>
    <x v="6"/>
    <s v="TV-14"/>
    <x v="40"/>
    <x v="3"/>
    <s v=" Dramas"/>
    <s v=" International Movies"/>
    <x v="1"/>
    <x v="6"/>
    <d v="2019-02-27T00:00:00"/>
    <x v="7"/>
    <s v="Gab is eager to tie the knot with her handsome boyfriend, but there's a problem, and it's a doozy: She's already married to a total stranger."/>
  </r>
  <r>
    <x v="2324"/>
    <x v="0"/>
    <x v="2324"/>
    <x v="1887"/>
    <s v="Mona Ambegaonkar, Anant Mahadevan, Devansh Doshi, Arpit Chaudhary, Yamini Singh, Abhay Kulkarni, Veena Nair, Disha Thakur"/>
    <x v="3"/>
    <s v="February 27, 2019"/>
    <x v="22"/>
    <s v="TV-PG"/>
    <x v="19"/>
    <x v="1"/>
    <s v=" Independent Movies"/>
    <s v=" International Movies"/>
    <x v="0"/>
    <x v="22"/>
    <d v="2019-02-27T00:00:00"/>
    <x v="7"/>
    <s v="When her son comes out to her as gay, a religious mother struggles to reconcile his truth with her own beliefs and their orthodox family values."/>
  </r>
  <r>
    <x v="2325"/>
    <x v="0"/>
    <x v="2325"/>
    <x v="708"/>
    <s v="Bea Alonzo, Toni Gonzaga, Angel Locsin, Shaina Magdayao, Enchong Dee, Sam Milby, Angeline Quinto, Coney Reyes"/>
    <x v="34"/>
    <s v="February 27, 2019"/>
    <x v="5"/>
    <s v="TV-14"/>
    <x v="1"/>
    <x v="3"/>
    <s v=" Dramas"/>
    <s v=" International Movies"/>
    <x v="1"/>
    <x v="5"/>
    <d v="2019-02-27T00:00:00"/>
    <x v="7"/>
    <s v="Four sisters unite to stop their young brother's pending nuptials upon meeting his fiancÃ©eâ€™s demanding family, revealing long-simmering family issues."/>
  </r>
  <r>
    <x v="2326"/>
    <x v="0"/>
    <x v="2326"/>
    <x v="708"/>
    <s v="John Lloyd Cruz, Sarah Geronimo, Rowell Santiago, Al Tantay, Irma Adlawan, Joross Gamboa, Gio Alvarez, Matet De Leon, Miles Ocampo, Andre Garcia, Dante Rivero, Isabelle Daza"/>
    <x v="34"/>
    <s v="February 27, 2019"/>
    <x v="5"/>
    <s v="TV-PG"/>
    <x v="4"/>
    <x v="3"/>
    <s v=" International Movies"/>
    <s v=" Romantic Movies"/>
    <x v="1"/>
    <x v="5"/>
    <d v="2019-02-27T00:00:00"/>
    <x v="7"/>
    <s v="Laida and Miggy used to be in love, but now they're forced to work together in a professional capacity â€“ and neither is completely over their past."/>
  </r>
  <r>
    <x v="2327"/>
    <x v="0"/>
    <x v="2327"/>
    <x v="708"/>
    <s v="Liza Soberano, Enrique Gil, Joey Marquez, Cai Cortez, Arlene Muchlach, Ara Mina, Ryan Bang, Joross Gamboa, Jeffrey Tam, Neils Coleta"/>
    <x v="34"/>
    <s v="February 27, 2019"/>
    <x v="6"/>
    <s v="TV-14"/>
    <x v="36"/>
    <x v="3"/>
    <s v=" Dramas"/>
    <s v=" International Movies"/>
    <x v="1"/>
    <x v="6"/>
    <d v="2019-02-27T00:00:00"/>
    <x v="7"/>
    <s v="Popular blogger Cali is hired for a marketing campaign alongside another viral sensation: her ex-boyfriend Gio, who's intent on winning her back."/>
  </r>
  <r>
    <x v="2328"/>
    <x v="0"/>
    <x v="2328"/>
    <x v="708"/>
    <s v="Kathryn Bernardo, Daniel Padilla, Richard Gomez, Dawn Zulueta, Sofia Andres, Khalil Ramos, Ian Veneracion, Pamu Pamorada, Igi Boy Flores, Marco Gumabao"/>
    <x v="34"/>
    <s v="February 27, 2019"/>
    <x v="28"/>
    <s v="TV-14"/>
    <x v="38"/>
    <x v="1"/>
    <s v=" International Movies"/>
    <s v=" Romantic Movies"/>
    <x v="1"/>
    <x v="28"/>
    <d v="2019-02-27T00:00:00"/>
    <x v="7"/>
    <s v="To make another woman jealous, a campus heartthrob asks a fellow student to be his pretend girlfriend, but fate has other plans for the fake couple."/>
  </r>
  <r>
    <x v="2329"/>
    <x v="0"/>
    <x v="2329"/>
    <x v="863"/>
    <s v="Piolo Pascual, Sarah Geronimo, Rio Locsin, Dennis Padilla, Badjie Mortiz, Teddy Corpuz, Anna Luna, Jett Pangan, Cris Villonco, Maris Racal"/>
    <x v="34"/>
    <s v="February 27, 2019"/>
    <x v="25"/>
    <s v="TV-MA"/>
    <x v="33"/>
    <x v="1"/>
    <s v=" International Movies"/>
    <s v=" Music &amp; Musicals"/>
    <x v="1"/>
    <x v="25"/>
    <d v="2019-02-27T00:00:00"/>
    <x v="7"/>
    <s v="A rock musician and a law student whose true passion is music fall in love and pursue a romance that complicates both of their blossoming careers."/>
  </r>
  <r>
    <x v="2330"/>
    <x v="0"/>
    <x v="2330"/>
    <x v="1868"/>
    <s v="John Lloyd Cruz, Bea Alonzo, Hilda Koronel, Ronaldo Valdez, Anita Linda, Carmi Martin"/>
    <x v="34"/>
    <s v="February 27, 2019"/>
    <x v="11"/>
    <s v="TV-MA"/>
    <x v="88"/>
    <x v="1"/>
    <s v=" International Movies"/>
    <s v=" Romantic Movies"/>
    <x v="1"/>
    <x v="11"/>
    <d v="2019-02-27T00:00:00"/>
    <x v="7"/>
    <s v="The mistress of a wealthy businessman is torn between her loyalty to him and her love for a young architect connected to her in unexpected ways."/>
  </r>
  <r>
    <x v="2331"/>
    <x v="0"/>
    <x v="2331"/>
    <x v="1888"/>
    <s v="Zach Galifianakis, Brian Unger"/>
    <x v="0"/>
    <s v="February 26, 2019"/>
    <x v="21"/>
    <s v="TV-MA"/>
    <x v="138"/>
    <x v="12"/>
    <m/>
    <m/>
    <x v="1"/>
    <x v="21"/>
    <d v="2019-02-26T00:00:00"/>
    <x v="7"/>
    <s v="The unorthodox, piano-playing stand-up star Zach Galifianakis makes a splash on the scene and serves up a healthy dose of his signature wit."/>
  </r>
  <r>
    <x v="2332"/>
    <x v="0"/>
    <x v="2332"/>
    <x v="1889"/>
    <s v="Ravi Bhushan Bhartiya, Shalini Mohan, Bhaskar Jha, Manohar Pandey, Siddharth Bharadwaj, Jay Shanker Pandey, Deepak Jha, Komal Singh"/>
    <x v="3"/>
    <s v="February 25, 2019"/>
    <x v="22"/>
    <s v="TV-PG"/>
    <x v="27"/>
    <x v="1"/>
    <s v=" Independent Movies"/>
    <s v=" International Movies"/>
    <x v="0"/>
    <x v="22"/>
    <d v="2019-02-25T00:00:00"/>
    <x v="7"/>
    <s v="When authorities jail his son for rejecting religious bias, a poor fatherâ€™s struggle to bail him out highlights rural Indiaâ€™s enduring casteism."/>
  </r>
  <r>
    <x v="2333"/>
    <x v="0"/>
    <x v="2333"/>
    <x v="1890"/>
    <s v="Mario Casas, Richard van Weyden, Alain HernÃ¡ndez, AdriÃ  Salazar, Eduard Buch, Stefan Weinert, RubÃ©n Yuste, Nikola Stojanovic, Frank Feys, Marc RodrÃ­guez, Albert Mora, Luka Peros, Rainer Reiners, Toni Gomila, Emilio Gavira, Macarena GÃ³mez"/>
    <x v="8"/>
    <s v="February 23, 2019"/>
    <x v="22"/>
    <s v="TV-MA"/>
    <x v="49"/>
    <x v="1"/>
    <s v=" International Movies"/>
    <m/>
    <x v="0"/>
    <x v="22"/>
    <d v="2019-02-23T00:00:00"/>
    <x v="7"/>
    <s v="A CatalÃ¡n prisoner at a Nazi concentration camp uses his office job to steal photo negatives of the atrocities committed there. Based on true events."/>
  </r>
  <r>
    <x v="2334"/>
    <x v="0"/>
    <x v="2334"/>
    <x v="1292"/>
    <s v="Bert Kreischer"/>
    <x v="0"/>
    <s v="February 22, 2019"/>
    <x v="32"/>
    <s v="TV-MA"/>
    <x v="64"/>
    <x v="12"/>
    <m/>
    <m/>
    <x v="1"/>
    <x v="32"/>
    <d v="2019-02-22T00:00:00"/>
    <x v="7"/>
    <s v="From his run-in with a grizzly bear to partying with the Russian mafia, the shirtless comic returns with laugh-out-loud tales in this stand-up special."/>
  </r>
  <r>
    <x v="2335"/>
    <x v="0"/>
    <x v="2335"/>
    <x v="1891"/>
    <s v="Usha Jadhav, Girish Kulkarni, Sachin Khedekar, Rajeshwari Sachdev, Rushad Rana, Mrunal Oak"/>
    <x v="3"/>
    <s v="February 22, 2019"/>
    <x v="23"/>
    <s v="TV-MA"/>
    <x v="35"/>
    <x v="1"/>
    <s v=" International Movies"/>
    <m/>
    <x v="0"/>
    <x v="23"/>
    <d v="2019-02-22T00:00:00"/>
    <x v="7"/>
    <s v="While she successfully advocates for her female clients in difficult divorce cases, a lawyerâ€™s trauma from sexual assault impacts her own marriage."/>
  </r>
  <r>
    <x v="2336"/>
    <x v="0"/>
    <x v="2336"/>
    <x v="1892"/>
    <s v="Mark Duplass, Ray Romano"/>
    <x v="0"/>
    <s v="February 22, 2019"/>
    <x v="23"/>
    <s v="TV-MA"/>
    <x v="48"/>
    <x v="3"/>
    <s v=" Dramas"/>
    <s v=" Independent Movies"/>
    <x v="0"/>
    <x v="23"/>
    <d v="2019-02-22T00:00:00"/>
    <x v="7"/>
    <s v="After he's diagnosed with terminal cancer, middle-aged Michael asks his neighbor friend Andy to help him end his life before the disease does."/>
  </r>
  <r>
    <x v="2337"/>
    <x v="0"/>
    <x v="2337"/>
    <x v="1893"/>
    <s v="NoÃ©mie Schmidt, GrÃ©goire Isvarine, Marie Mottet, Lou Castel, Mathias Minne, Margaux Bonin, Julia Kouakou, Alexandre Schreiber, Schemci Lauth, Theo Tagand, ClÃ©ment Olivieri, Doria Achour"/>
    <x v="9"/>
    <s v="February 22, 2019"/>
    <x v="23"/>
    <s v="TV-MA"/>
    <x v="79"/>
    <x v="1"/>
    <s v=" Independent Movies"/>
    <s v=" International Movies"/>
    <x v="0"/>
    <x v="23"/>
    <d v="2019-02-22T00:00:00"/>
    <x v="7"/>
    <s v="Amid a turbulent romance and rising tensions in Paris, a young woman finds herself caught in a dizzying spiral of dreams, memories and what-ifs."/>
  </r>
  <r>
    <x v="2338"/>
    <x v="0"/>
    <x v="2338"/>
    <x v="1894"/>
    <s v="Tanuja, Jishu Sengupta, Parambrata Chatterjee, Arunima Ghosh, Shrijato Banerjee, Soumitra Chatterjee, Gargi Roychowdhury"/>
    <x v="3"/>
    <s v="February 22, 2019"/>
    <x v="22"/>
    <s v="TV-PG"/>
    <x v="75"/>
    <x v="1"/>
    <s v=" Independent Movies"/>
    <s v=" International Movies"/>
    <x v="0"/>
    <x v="22"/>
    <d v="2019-02-22T00:00:00"/>
    <x v="7"/>
    <s v="An older woman's unique friendship with a young boy inspires her to examine the strained relationship she shares with her married son."/>
  </r>
  <r>
    <x v="2339"/>
    <x v="0"/>
    <x v="2339"/>
    <x v="1895"/>
    <s v="Song Kang-ho, Cho Jung-seok, Bae Doona, Kim So-jin, Kim Dae-myung, Jo Woo-jin, Lee Hee-jun, Song Young-chang, Yoon Je-moon"/>
    <x v="30"/>
    <s v="February 21, 2019"/>
    <x v="22"/>
    <s v="TV-MA"/>
    <x v="108"/>
    <x v="1"/>
    <s v=" International Movies"/>
    <s v=" Thrillers"/>
    <x v="0"/>
    <x v="22"/>
    <d v="2019-02-21T00:00:00"/>
    <x v="7"/>
    <s v="A petty smuggler from Busan dives headfirst into illicit drug trafficking in the 1970s and rises to become king of narcotics exports to Japan."/>
  </r>
  <r>
    <x v="2340"/>
    <x v="0"/>
    <x v="2340"/>
    <x v="1896"/>
    <s v="Kevin James"/>
    <x v="0"/>
    <s v="February 20, 2019"/>
    <x v="12"/>
    <s v="TV-PG"/>
    <x v="129"/>
    <x v="12"/>
    <m/>
    <m/>
    <x v="1"/>
    <x v="12"/>
    <d v="2019-02-20T00:00:00"/>
    <x v="7"/>
    <s v="The film and television star riffs on life's many royal pains in this hourlong special taped at New York City's Hudson Theatre in 2001."/>
  </r>
  <r>
    <x v="2341"/>
    <x v="0"/>
    <x v="2341"/>
    <x v="1897"/>
    <s v="Janae Marie Kroczaleski"/>
    <x v="12"/>
    <s v="February 20, 2019"/>
    <x v="6"/>
    <s v="TV-MA"/>
    <x v="123"/>
    <x v="0"/>
    <s v=" LGBTQ Movies"/>
    <m/>
    <x v="1"/>
    <x v="6"/>
    <d v="2019-02-20T00:00:00"/>
    <x v="7"/>
    <s v="Powerlifter Matt Kroczaleski faced his greatest challenge when he came out as transgender. This documentary captures his transition into a woman."/>
  </r>
  <r>
    <x v="2342"/>
    <x v="0"/>
    <x v="2342"/>
    <x v="1898"/>
    <s v="Roshan, Priyaa Lal, Aadukalam Naren, Singam Puli, Meera Krishnan, Jayaprakash"/>
    <x v="3"/>
    <s v="February 17, 2019"/>
    <x v="22"/>
    <s v="TV-14"/>
    <x v="9"/>
    <x v="1"/>
    <s v=" Independent Movies"/>
    <s v=" International Movies"/>
    <x v="0"/>
    <x v="22"/>
    <d v="2019-02-17T00:00:00"/>
    <x v="7"/>
    <s v="Extreme pressure from his father to excel at school during childhood has dangerous psychological effects on a brilliant but suicidal manâ€™s adult life."/>
  </r>
  <r>
    <x v="2343"/>
    <x v="0"/>
    <x v="2343"/>
    <x v="406"/>
    <s v="Jude Law, Scoot McNairy, Ben Mendelsohn, Bobby Schofield, Tobias Menzies, Michael Smiley, Grigoriy Dobrygin, David Threlfall, Jodie Whittaker, Karl Davies"/>
    <x v="1"/>
    <s v="February 16, 2019"/>
    <x v="25"/>
    <s v="R"/>
    <x v="31"/>
    <x v="6"/>
    <s v=" Dramas"/>
    <s v=" International Movies"/>
    <x v="1"/>
    <x v="25"/>
    <d v="2019-02-16T00:00:00"/>
    <x v="7"/>
    <s v="A hard-driving submarine captain is hired to steal gold from a sunken Nazi sub, but there's no honor among thieves during this underwater heist."/>
  </r>
  <r>
    <x v="2344"/>
    <x v="0"/>
    <x v="2344"/>
    <x v="1899"/>
    <m/>
    <x v="0"/>
    <s v="February 16, 2019"/>
    <x v="22"/>
    <s v="TV-MA"/>
    <x v="16"/>
    <x v="0"/>
    <m/>
    <m/>
    <x v="0"/>
    <x v="22"/>
    <d v="2019-02-16T00:00:00"/>
    <x v="7"/>
    <s v="This documentary follows the rapid rise and fall of the Manhattan discotheque and the glittery debauchery that attracted the city's eccentric and elite."/>
  </r>
  <r>
    <x v="2345"/>
    <x v="0"/>
    <x v="2345"/>
    <x v="1900"/>
    <s v="Kajal Aggarwal, Nithya Menon, Regina Cassandra, Eesha Rebba, Murli Sharma, Srinivas Avasarala, Priyadarshi Pullikonda"/>
    <x v="3"/>
    <s v="February 15, 2019"/>
    <x v="22"/>
    <s v="TV-MA"/>
    <x v="65"/>
    <x v="1"/>
    <s v=" International Movies"/>
    <s v=" Sci-Fi &amp; Fantasy"/>
    <x v="0"/>
    <x v="22"/>
    <d v="2019-02-15T00:00:00"/>
    <x v="7"/>
    <s v="Disparate characters, including an aspiring time traveler, a phony chef, a drug-addicted waitress and several others, share a surprising connection."/>
  </r>
  <r>
    <x v="2346"/>
    <x v="0"/>
    <x v="2346"/>
    <x v="1901"/>
    <s v="Deepak Subramanya, Apoorva Soma, Ramesh Bhat, Harsha H S, Karthik A, Goutham Shashidhar, Nagshree Karkone, Moksha Kushal, Vedashree Rao"/>
    <x v="3"/>
    <s v="February 15, 2019"/>
    <x v="6"/>
    <s v="TV-MA"/>
    <x v="51"/>
    <x v="1"/>
    <s v=" Independent Movies"/>
    <s v=" International Movies"/>
    <x v="1"/>
    <x v="6"/>
    <d v="2019-02-15T00:00:00"/>
    <x v="7"/>
    <s v="With his carefree bachelor days behind him, a young entrepreneurâ€™s ambitions for adulthood come with some painful personal and professional decisions."/>
  </r>
  <r>
    <x v="2347"/>
    <x v="0"/>
    <x v="2347"/>
    <x v="1902"/>
    <m/>
    <x v="0"/>
    <s v="February 15, 2019"/>
    <x v="22"/>
    <s v="TV-14"/>
    <x v="9"/>
    <x v="0"/>
    <m/>
    <m/>
    <x v="0"/>
    <x v="22"/>
    <d v="2019-02-15T00:00:00"/>
    <x v="7"/>
    <s v="Meet the growing, worldwide community of theorists who defend the belief that the Earth is flat while living in a society who vehemently rejects it."/>
  </r>
  <r>
    <x v="2348"/>
    <x v="0"/>
    <x v="2348"/>
    <x v="1903"/>
    <s v="Ariel Goldenberg, Rita Pokk, Breno Viola, Lima Duarte, Marco Luque, Daniel Torres, Monaliza Marchi, AmÃ©lia Bittencourt, Giulia de Souza Merigo, Deto Montenegro, Rui Unas"/>
    <x v="20"/>
    <s v="February 15, 2019"/>
    <x v="11"/>
    <s v="TV-MA"/>
    <x v="6"/>
    <x v="3"/>
    <s v=" Dramas"/>
    <s v=" Independent Movies"/>
    <x v="1"/>
    <x v="11"/>
    <d v="2019-02-15T00:00:00"/>
    <x v="7"/>
    <s v="Inspired by the movie &quot;Thelma &amp; Louise,&quot; three young people with Down syndrome leave the institution where they live to take a road trip together."/>
  </r>
  <r>
    <x v="2349"/>
    <x v="0"/>
    <x v="2349"/>
    <x v="1904"/>
    <s v="Prashant Prakash, Kalki Koechlin, Prakash Raj, Gulshan Devaiah, Valeriya Polyanychko"/>
    <x v="3"/>
    <s v="February 15, 2019"/>
    <x v="6"/>
    <s v="TV-MA"/>
    <x v="3"/>
    <x v="1"/>
    <s v=" Independent Movies"/>
    <s v=" International Movies"/>
    <x v="1"/>
    <x v="6"/>
    <d v="2019-02-15T00:00:00"/>
    <x v="7"/>
    <s v="On the incandescent shores of Goa, a young man tumbles down a mind-bending â€“ and soon dangerous â€“ series of trips after taking hallucinatory drugs."/>
  </r>
  <r>
    <x v="2350"/>
    <x v="0"/>
    <x v="2350"/>
    <x v="911"/>
    <s v="Kareena Kapoor, Rahul Bose, Rinke Khanna, Yashpal Sharma, Makrand Deshpande, Kabir Sadanand, Pankaj Jha"/>
    <x v="3"/>
    <s v="February 15, 2019"/>
    <x v="15"/>
    <s v="TV-14"/>
    <x v="19"/>
    <x v="1"/>
    <s v=" International Movies"/>
    <m/>
    <x v="1"/>
    <x v="15"/>
    <d v="2019-02-15T00:00:00"/>
    <x v="7"/>
    <s v="While taking shelter from a Mumbai monsoon, an investment banker forms an unlikely connection with a naÃ¯ve prostitute over the course of the night."/>
  </r>
  <r>
    <x v="2351"/>
    <x v="0"/>
    <x v="2351"/>
    <x v="933"/>
    <s v="Ranvir Shorey, Gul Panag, Purab Kohli, Neil Bhoopalam, Gunjan Bakshi, Saurabh Shukla, Atul Kumar, Brijendra Kala, Bharati Achrekar, Rahul Vohra"/>
    <x v="3"/>
    <s v="February 15, 2019"/>
    <x v="11"/>
    <s v="TV-14"/>
    <x v="7"/>
    <x v="3"/>
    <s v=" Dramas"/>
    <s v=" International Movies"/>
    <x v="1"/>
    <x v="11"/>
    <d v="2019-02-15T00:00:00"/>
    <x v="7"/>
    <s v="Killed too soon due to a clerical error in heaven, a man is sent back to earth with a new lease on life, this time in the body of his portly friend."/>
  </r>
  <r>
    <x v="2352"/>
    <x v="1"/>
    <x v="2352"/>
    <x v="1905"/>
    <s v="Lise Baastrup, Martin Brygmann, Ellen HillingsÃ¸, Nicky Andersen, Nicoline Sharma Rubow, Jasmin Bart-Williams, William RÃ¼tzou, Marius Due, Robert Hansen"/>
    <x v="64"/>
    <s v="February 15, 2019"/>
    <x v="25"/>
    <s v="TV-MA"/>
    <x v="54"/>
    <x v="11"/>
    <s v=" TV Comedies"/>
    <s v=" TV Dramas"/>
    <x v="1"/>
    <x v="25"/>
    <d v="2019-02-15T00:00:00"/>
    <x v="7"/>
    <s v="This miniseries spinoff of &quot;Rita&quot; follows teacher HjÃ¸rdis as she plans a school play on bullying featuring a cast of socially awkward students."/>
  </r>
  <r>
    <x v="2353"/>
    <x v="0"/>
    <x v="2353"/>
    <x v="1906"/>
    <s v="Aadhi, Tapsee Pannu, Ritika Singh, Vennela Kishore, Sapthagiri"/>
    <x v="3"/>
    <s v="February 15, 2019"/>
    <x v="22"/>
    <s v="TV-14"/>
    <x v="88"/>
    <x v="1"/>
    <s v=" International Movies"/>
    <s v=" Romantic Movies"/>
    <x v="0"/>
    <x v="22"/>
    <d v="2019-02-15T00:00:00"/>
    <x v="7"/>
    <s v="When a blind chefâ€™s girlfriend goes missing, his unnerving search for her leads him to find there's more to her disappearance than what meets the eye."/>
  </r>
  <r>
    <x v="2354"/>
    <x v="0"/>
    <x v="2354"/>
    <x v="1907"/>
    <s v="Rahul Bose, Mallika Sherawat, Ranvir Shorey, Sharat Saxena, Aamir Bashir, Taraana Raja, Jas Arora, Suchitra Pillai, Sapna Bhavnani, Sophiya Chaudhary"/>
    <x v="3"/>
    <s v="February 15, 2019"/>
    <x v="21"/>
    <s v="TV-MA"/>
    <x v="40"/>
    <x v="3"/>
    <s v=" International Movies"/>
    <s v=" Romantic Movies"/>
    <x v="1"/>
    <x v="21"/>
    <d v="2019-02-15T00:00:00"/>
    <x v="7"/>
    <s v="A commitment-phobe agrees to marry his girlfriend, setting in motion a series of hilarious mishaps that has him questioning what he got himself into."/>
  </r>
  <r>
    <x v="2355"/>
    <x v="0"/>
    <x v="2355"/>
    <x v="1908"/>
    <s v="Lucky Ali, Simone Singh, Achint Kaur, Ehsan Khan, Harsh Vasisht, Yashodhan Bal, Gauri Karnik, Divya Dutta"/>
    <x v="3"/>
    <s v="February 15, 2019"/>
    <x v="13"/>
    <s v="TV-14"/>
    <x v="97"/>
    <x v="1"/>
    <s v=" International Movies"/>
    <m/>
    <x v="1"/>
    <x v="13"/>
    <d v="2019-02-15T00:00:00"/>
    <x v="7"/>
    <s v="A renowned music teacher mentors a promising young singer, but when her fame begins to overshadow his own, he lets jealousy and competition take over."/>
  </r>
  <r>
    <x v="2356"/>
    <x v="0"/>
    <x v="2356"/>
    <x v="1909"/>
    <s v="Madeleine Sami, Jackie van Beek, James Rolleston, Celia Pacquola, Ana Scotney, Rima Te Wiata, Carl Bland, Brett O'Gorman, Cohen Holloway, Jemaine Clement"/>
    <x v="15"/>
    <s v="February 15, 2019"/>
    <x v="22"/>
    <s v="TV-MA"/>
    <x v="41"/>
    <x v="3"/>
    <s v=" Independent Movies"/>
    <s v=" International Movies"/>
    <x v="0"/>
    <x v="22"/>
    <d v="2019-02-15T00:00:00"/>
    <x v="7"/>
    <s v="For the right price, BFFs Jen and Mel will ruthlessly end any romance. But when one of them grows a conscience, their friendship begins to unravel."/>
  </r>
  <r>
    <x v="2357"/>
    <x v="0"/>
    <x v="2357"/>
    <x v="1910"/>
    <s v="Mallika Sherawat, Ranvir Shorey, Tinnu Anand, Sushmita Mukherjee, Manish Anand, Vihang Nayak, Bharati Achrekar, Zeenat Aman"/>
    <x v="3"/>
    <s v="February 15, 2019"/>
    <x v="17"/>
    <s v="TV-14"/>
    <x v="14"/>
    <x v="3"/>
    <s v=" International Movies"/>
    <s v=" Romantic Movies"/>
    <x v="1"/>
    <x v="17"/>
    <d v="2019-02-15T00:00:00"/>
    <x v="7"/>
    <s v="Everyday guy Kabir is thrown for a loop when he meets Kuhu, a freewheeling party girl. Now, he's a changed man, dancing, running half-naked through the streets and donning ladies' shoes at her whim."/>
  </r>
  <r>
    <x v="2358"/>
    <x v="0"/>
    <x v="2358"/>
    <x v="1911"/>
    <s v="Luis Tosar, Rodrigo de la Serna, Joan Pera, Stephanie Cayo, Gloria MuÃ±oz, AdriÃ¡n NÃºÃ±ez, Alicia FernÃ¡ndez, Jorge AsÃ­n, AgustÃ­n JimÃ©nez, Lupe CartiÃ© Roda, Txell Aixendri, Xavi Lite, Alejandro Vera, JoÃ£o Lagarto"/>
    <x v="8"/>
    <s v="February 15, 2019"/>
    <x v="22"/>
    <s v="TV-MA"/>
    <x v="71"/>
    <x v="3"/>
    <s v=" International Movies"/>
    <m/>
    <x v="0"/>
    <x v="22"/>
    <d v="2019-02-15T00:00:00"/>
    <x v="7"/>
    <s v="Competing con artists attempt to creatively and ruthlessly swindle a fatherly lottery winner while on a lively cruise from Spain to Mexico."/>
  </r>
  <r>
    <x v="2359"/>
    <x v="0"/>
    <x v="2359"/>
    <x v="1300"/>
    <s v="Ken Jeong"/>
    <x v="0"/>
    <s v="February 14, 2019"/>
    <x v="23"/>
    <s v="TV-MA"/>
    <x v="146"/>
    <x v="12"/>
    <m/>
    <m/>
    <x v="0"/>
    <x v="23"/>
    <d v="2019-02-14T00:00:00"/>
    <x v="7"/>
    <s v="In his first-ever stand-up special, Ken Jeong pays tribute to his wife and shares stories about Hollywood and how &quot;The Hangover&quot; saved his life."/>
  </r>
  <r>
    <x v="2360"/>
    <x v="0"/>
    <x v="2360"/>
    <x v="1912"/>
    <m/>
    <x v="0"/>
    <s v="February 12, 2019"/>
    <x v="22"/>
    <s v="TV-PG"/>
    <x v="124"/>
    <x v="0"/>
    <m/>
    <m/>
    <x v="0"/>
    <x v="22"/>
    <d v="2019-02-12T00:00:00"/>
    <x v="7"/>
    <s v="In rural India, where the stigma of menstruation persists, women make low-cost sanitary pads on a new machine and stride toward financial independence."/>
  </r>
  <r>
    <x v="2361"/>
    <x v="0"/>
    <x v="2361"/>
    <x v="1639"/>
    <s v="AndrÃ© Holland, Zazie Beetz, Bill Duke, Kyle MacLachlan, Melvin Gregg, Sonja Sohn, Zachary Quinto"/>
    <x v="0"/>
    <s v="February 8, 2019"/>
    <x v="23"/>
    <s v="TV-MA"/>
    <x v="13"/>
    <x v="1"/>
    <s v=" Sports Movies"/>
    <m/>
    <x v="0"/>
    <x v="23"/>
    <d v="2019-02-08T00:00:00"/>
    <x v="7"/>
    <s v="When an NBA lockout sidelines his big rookie client, an agent hatches a bold plan to save their careers â€“ and disrupt the league's power structure."/>
  </r>
  <r>
    <x v="2362"/>
    <x v="0"/>
    <x v="2362"/>
    <x v="1913"/>
    <s v="Kevin Hart, Saniyya Sidney, Lil Rel Howery, Eoghan Thomas Murphy, Tiffany Haddish, Al Shearer, Lonnie Chavis, Alphonso Mcauley, Nika Williams, Barry Brewer, Greg Germann, John Ennis, Jay Johnston"/>
    <x v="0"/>
    <s v="February 8, 2019"/>
    <x v="23"/>
    <s v="TV-PG"/>
    <x v="139"/>
    <x v="8"/>
    <s v=" Comedies"/>
    <m/>
    <x v="0"/>
    <x v="23"/>
    <d v="2019-02-08T00:00:00"/>
    <x v="7"/>
    <s v="Kevin Hart highlights the fascinating contributions of black historyâ€™s unsung heroes in this entertaining â€“ and educational â€“ comedy special."/>
  </r>
  <r>
    <x v="2363"/>
    <x v="0"/>
    <x v="2363"/>
    <x v="1914"/>
    <s v="Sam Cooke"/>
    <x v="0"/>
    <s v="February 8, 2019"/>
    <x v="23"/>
    <s v="TV-MA"/>
    <x v="83"/>
    <x v="0"/>
    <s v=" Music &amp; Musicals"/>
    <m/>
    <x v="0"/>
    <x v="23"/>
    <d v="2019-02-08T00:00:00"/>
    <x v="7"/>
    <s v="While Sam Cooke rose to stardom as a soul singer, his outspoken views on civil rights drew attention that may have contributed to his death at age 33."/>
  </r>
  <r>
    <x v="2364"/>
    <x v="0"/>
    <x v="2364"/>
    <x v="1915"/>
    <s v="Ãšrsula CorberÃ³, Ãlvaro Cervantes, Najwa Nimri, Patricia LÃ³pez Arnaiz, Daniel Grao, JoaquÃ­n Furriel, Maria Molins, Emilio GutiÃ©rrez Caba, Luisa Gavasa, JosÃ© MarÃ­a Pou, Ãngela Molina"/>
    <x v="8"/>
    <s v="February 8, 2019"/>
    <x v="22"/>
    <s v="TV-MA"/>
    <x v="56"/>
    <x v="1"/>
    <s v=" Independent Movies"/>
    <s v=" International Movies"/>
    <x v="0"/>
    <x v="22"/>
    <d v="2019-02-08T00:00:00"/>
    <x v="7"/>
    <s v="As a young couple write the story of their families' shared history, both reveal their relatives' dark secrets and one must make a painful confession."/>
  </r>
  <r>
    <x v="2365"/>
    <x v="0"/>
    <x v="2365"/>
    <x v="1206"/>
    <s v="Ray Romano"/>
    <x v="0"/>
    <s v="February 5, 2019"/>
    <x v="23"/>
    <s v="TV-MA"/>
    <x v="63"/>
    <x v="12"/>
    <m/>
    <m/>
    <x v="0"/>
    <x v="23"/>
    <d v="2019-02-05T00:00:00"/>
    <x v="7"/>
    <s v="Ray Romano cut his stand-up teeth at the Comedy Cellar in New York. Now, in his first comedy special in 23 years, he returns to where it all began."/>
  </r>
  <r>
    <x v="2366"/>
    <x v="0"/>
    <x v="2366"/>
    <x v="1916"/>
    <s v="Sam Gittins, Grant Masters, Neerja Naik, Abigail Cruttenden, Kris Saddler, Holly Weston, David Bradley"/>
    <x v="1"/>
    <s v="February 2, 2019"/>
    <x v="22"/>
    <s v="TV-MA"/>
    <x v="13"/>
    <x v="4"/>
    <s v=" Sci-Fi &amp; Fantasy"/>
    <m/>
    <x v="0"/>
    <x v="22"/>
    <d v="2019-02-02T00:00:00"/>
    <x v="7"/>
    <s v="A familyâ€™s tense reunion turns terrifying when they get trapped in their home by an unknown force, and sinister commands begin appearing on their TV."/>
  </r>
  <r>
    <x v="2367"/>
    <x v="0"/>
    <x v="2367"/>
    <x v="1917"/>
    <s v="Rajeev Anand, Manimegalai, A.S. Sasi Kumar, Vidhur Rajarajan, Sheela Rajkumar, Sethu Darwin, Anand Sampath, Karuna Prasad"/>
    <x v="3"/>
    <s v="February 2, 2019"/>
    <x v="6"/>
    <s v="TV-14"/>
    <x v="20"/>
    <x v="1"/>
    <s v=" Independent Movies"/>
    <s v=" International Movies"/>
    <x v="1"/>
    <x v="6"/>
    <d v="2019-02-02T00:00:00"/>
    <x v="7"/>
    <s v="When caste discrimination prevents a villager from giving his deceased father a rightful burial, he takes his fight for equality to court."/>
  </r>
  <r>
    <x v="2368"/>
    <x v="0"/>
    <x v="2368"/>
    <x v="1918"/>
    <m/>
    <x v="0"/>
    <s v="February 1, 2019"/>
    <x v="32"/>
    <s v="TV-MA"/>
    <x v="79"/>
    <x v="0"/>
    <m/>
    <m/>
    <x v="1"/>
    <x v="32"/>
    <d v="2019-02-01T00:00:00"/>
    <x v="7"/>
    <s v="A Google executive boldly attempts a death-defying mission to travel to space and free-fall back to Earth without a rocket."/>
  </r>
  <r>
    <x v="2369"/>
    <x v="0"/>
    <x v="2369"/>
    <x v="1919"/>
    <s v="Roy Chiu, Hsieh Ying-xuan, Joseph Huang, Spark Chen"/>
    <x v="21"/>
    <s v="February 1, 2019"/>
    <x v="22"/>
    <s v="TV-MA"/>
    <x v="18"/>
    <x v="3"/>
    <s v=" Dramas"/>
    <s v=" International Movies"/>
    <x v="0"/>
    <x v="22"/>
    <d v="2019-02-01T00:00:00"/>
    <x v="7"/>
    <s v="A teen navigates a bitter feud between his willful mom and a free-spirited man, who's the lover and insurance beneficiary of his recently deceased dad."/>
  </r>
  <r>
    <x v="2370"/>
    <x v="0"/>
    <x v="2370"/>
    <x v="1920"/>
    <s v="Dee Bradley Baker, Troy Baker, John DiMaggio, Grey DeLisle, Tom Kenny, Nolan North, Khary Payton, James Arnold Taylor"/>
    <x v="0"/>
    <s v="February 1, 2019"/>
    <x v="28"/>
    <s v="TV-Y7"/>
    <x v="110"/>
    <x v="14"/>
    <m/>
    <m/>
    <x v="1"/>
    <x v="28"/>
    <d v="2019-02-01T00:00:00"/>
    <x v="7"/>
    <s v="When Superman and the other Justice League superheroes start disappearing, it's up to Batman to unravel the caper and save the day."/>
  </r>
  <r>
    <x v="2371"/>
    <x v="0"/>
    <x v="2371"/>
    <x v="1921"/>
    <s v="James Mathis III, Keston John, Yvette Nicole Brown, Daisy Lightfoot, Isaac C. Singleton Jr., Trevor Devall, Liam O'Brien, Mick Wingert, Fred Tatasciore, Laura Bailey"/>
    <x v="0"/>
    <s v="February 1, 2019"/>
    <x v="22"/>
    <s v="TV-Y7"/>
    <x v="110"/>
    <x v="8"/>
    <m/>
    <m/>
    <x v="0"/>
    <x v="22"/>
    <d v="2019-02-01T00:00:00"/>
    <x v="7"/>
    <s v="When Thanos joins forces with villains Killmonger and Klaue to destroy Earth, Black Panther rushes to stop them from stealing Wakanda's vibranium."/>
  </r>
  <r>
    <x v="2372"/>
    <x v="0"/>
    <x v="2372"/>
    <x v="1922"/>
    <s v="Jake Gyllenhaal, Rene Russo, Zawe Ashton, Toni Collette, John Malkovich, Natalia Dyer, Daveed Diggs, Tom Sturridge"/>
    <x v="0"/>
    <s v="February 1, 2019"/>
    <x v="23"/>
    <s v="R"/>
    <x v="38"/>
    <x v="1"/>
    <s v=" Thrillers"/>
    <m/>
    <x v="0"/>
    <x v="23"/>
    <d v="2019-02-01T00:00:00"/>
    <x v="7"/>
    <s v="A feared critic, an icy gallery owner and an ambitious assistant snap up a recently deceased artist's stash of paintings â€“ with dire consequences."/>
  </r>
  <r>
    <x v="2373"/>
    <x v="0"/>
    <x v="2373"/>
    <x v="1923"/>
    <s v="Awie, Arab Khalid, Sharwani Ns, Tj Isa, Delimawati, Zul Ariffin, Uqasha Senrose, Ropie Cecupak"/>
    <x v="29"/>
    <s v="January 31, 2019"/>
    <x v="22"/>
    <s v="TV-PG"/>
    <x v="49"/>
    <x v="3"/>
    <s v=" Horror Movies"/>
    <s v=" International Movies"/>
    <x v="0"/>
    <x v="22"/>
    <d v="2019-01-31T00:00:00"/>
    <x v="8"/>
    <s v="When Kak Limah turns up dead shortly after her marriage to a much younger man, her pesky ghost haunts the villagers, who can't seem to get rid of her."/>
  </r>
  <r>
    <x v="2374"/>
    <x v="0"/>
    <x v="2374"/>
    <x v="62"/>
    <s v="Miriam Chin Wah Yeung, Shawn Yue, Paul Chun, Jiang Mengjie, Wang Xiao Chen, Siu Yam Yam, Kwok Cheung Tsang, Toby Lee, Dada Chan, Hugo Ng"/>
    <x v="4"/>
    <s v="January 31, 2019"/>
    <x v="6"/>
    <s v="TV-MA"/>
    <x v="40"/>
    <x v="3"/>
    <s v=" Dramas"/>
    <s v=" International Movies"/>
    <x v="1"/>
    <x v="6"/>
    <d v="2019-01-31T00:00:00"/>
    <x v="8"/>
    <s v="Cherie and Jimmy's relationship is in a rut â€“ until Cherie's estranged father shows up and a woman from Jimmy's past shows up with a hidden agenda."/>
  </r>
  <r>
    <x v="2375"/>
    <x v="0"/>
    <x v="2375"/>
    <x v="1551"/>
    <s v="Arya Babbar, Kanwaljeet Singh, Gulshan Grover, Mehreen Raheel, Aparna Sharma, Aman Dhaliwal, Noman Ijaz"/>
    <x v="3"/>
    <s v="January 30, 2019"/>
    <x v="4"/>
    <s v="TV-14"/>
    <x v="4"/>
    <x v="1"/>
    <s v=" International Movies"/>
    <s v=" Music &amp; Musicals"/>
    <x v="1"/>
    <x v="4"/>
    <d v="2019-01-30T00:00:00"/>
    <x v="8"/>
    <s v="A man is disheartened when he visits his well-to-do son and grandkids in Australia and sees they have detached from their traditional Indian morals."/>
  </r>
  <r>
    <x v="2376"/>
    <x v="0"/>
    <x v="2376"/>
    <x v="1924"/>
    <s v="Imran Rasheed, Mittal Chouhan, Trimala Adhikari, Bhushan Vikas, Ravi Goswami, Raghav Dutt, Kumkum Chouhan, Rohan Mobarsa"/>
    <x v="3"/>
    <s v="January 29, 2019"/>
    <x v="6"/>
    <s v="TV-14"/>
    <x v="83"/>
    <x v="1"/>
    <s v=" Independent Movies"/>
    <s v=" International Movies"/>
    <x v="1"/>
    <x v="6"/>
    <d v="2019-01-29T00:00:00"/>
    <x v="8"/>
    <s v="In this heart-wrenching coming-of-age story, a young boy embarks on an arduous trek with his debt-ridden father to sell their beloved family donkey."/>
  </r>
  <r>
    <x v="2377"/>
    <x v="0"/>
    <x v="2377"/>
    <x v="1925"/>
    <s v="Park Hae-il, Su Ae, Yoon Je-moon, Ra Mi-ran, Lee Jin-wook, Kim Gyu-sun, Han Ju-yeong, Kim Hae-gon, Nam Moon-cheol, Jang So-yeon"/>
    <x v="30"/>
    <s v="January 29, 2019"/>
    <x v="22"/>
    <s v="TV-MA"/>
    <x v="97"/>
    <x v="1"/>
    <s v=" International Movies"/>
    <m/>
    <x v="0"/>
    <x v="22"/>
    <d v="2019-01-29T00:00:00"/>
    <x v="8"/>
    <s v="A deputy curator of a chaebol-funded art gallery and her husband, a politically ambitious economics professor, will do anything to join the Ã¼ber-elite."/>
  </r>
  <r>
    <x v="2378"/>
    <x v="0"/>
    <x v="2378"/>
    <x v="1926"/>
    <s v="Luis Callejo, Jorge Andreu, Macarena GÃ³mez, MagÃ¼i Mira, Ãlvaro Roig, MarÃ­a Morales, JosÃ© Luis GarcÃ­a PÃ©rez, Kiti MÃ¡nver, Ingrid GarcÃ­a Jonsson, Liz Lobato"/>
    <x v="8"/>
    <s v="January 29, 2019"/>
    <x v="22"/>
    <s v="TV-MA"/>
    <x v="45"/>
    <x v="1"/>
    <s v=" International Movies"/>
    <s v=" Sci-Fi &amp; Fantasy"/>
    <x v="0"/>
    <x v="22"/>
    <d v="2019-01-29T00:00:00"/>
    <x v="8"/>
    <s v="A grieving filmmaker struggling to keep custody of his young son after his wife's death uses magical, imaginary stories to maintain their bond."/>
  </r>
  <r>
    <x v="2379"/>
    <x v="0"/>
    <x v="2379"/>
    <x v="1927"/>
    <s v="Reza Rahadian, Bunga Citra Lestari, Tio Pakusadewo, Ratna Riantiarno, Mike Lucock, Vitta Mariana Barrazza, Christoffer Nelwan"/>
    <x v="26"/>
    <s v="January 28, 2019"/>
    <x v="11"/>
    <s v="TV-14"/>
    <x v="1"/>
    <x v="1"/>
    <s v=" International Movies"/>
    <s v=" Romantic Movies"/>
    <x v="1"/>
    <x v="11"/>
    <d v="2019-01-28T00:00:00"/>
    <x v="8"/>
    <s v="This companion to 2016's &quot;Rudy Habibie&quot; traces the relationship between Indonesiaâ€™s third president and his wife behind the scenes of their public lives."/>
  </r>
  <r>
    <x v="2380"/>
    <x v="0"/>
    <x v="2380"/>
    <x v="1928"/>
    <s v="Sruthi Hariharan, Sanchari Vijay, Sharanya, Balaji Manohar, Greeshma Sridhar, Harshil Koushik, Shaanthala, Gopalkrishna Deshpande"/>
    <x v="3"/>
    <s v="January 28, 2019"/>
    <x v="22"/>
    <s v="TV-MA"/>
    <x v="31"/>
    <x v="1"/>
    <s v=" Independent Movies"/>
    <s v=" International Movies"/>
    <x v="0"/>
    <x v="22"/>
    <d v="2019-01-28T00:00:00"/>
    <x v="8"/>
    <s v="Reeling from the loss of her husband, a widow struggles to fulfill her physical and emotional desires despite social taboos around female sexuality."/>
  </r>
  <r>
    <x v="2381"/>
    <x v="0"/>
    <x v="2381"/>
    <x v="508"/>
    <s v="Reza Rahadian, Chelsea Islan, Dian Nitami, Indah Permatasari, Ernest Prakasa, Boris Bokir, Rey Bong, Cornelio Sunny, Pandji Pragiwaksono, Bastian Bintang Simbolon"/>
    <x v="26"/>
    <s v="January 28, 2019"/>
    <x v="32"/>
    <s v="TV-14"/>
    <x v="29"/>
    <x v="1"/>
    <s v=" International Movies"/>
    <m/>
    <x v="1"/>
    <x v="32"/>
    <d v="2019-01-28T00:00:00"/>
    <x v="8"/>
    <s v="A biopic that explores the hardships and triumphs of the early life of B. J. Habibie, a transformative president of Indonesia."/>
  </r>
  <r>
    <x v="2382"/>
    <x v="0"/>
    <x v="2382"/>
    <x v="1929"/>
    <s v="Fedi Nuril, Laudya Cynthia Bella, Raline Shah, Sandrinna Michelle, Kemal Pahlevi, Tanta Ginting, Zaskia Adya Mecca, Landung Simatupang, Ray Sitoresmi, Vitta Mariana Barrazza"/>
    <x v="26"/>
    <s v="January 28, 2019"/>
    <x v="25"/>
    <s v="TV-14"/>
    <x v="36"/>
    <x v="1"/>
    <s v=" Faith &amp; Spirituality"/>
    <s v=" International Movies"/>
    <x v="1"/>
    <x v="25"/>
    <d v="2019-01-28T00:00:00"/>
    <x v="8"/>
    <s v="After saving an unwed expectant mother who's injured in a car accident, a happily married man takes her as his second wife â€“ without telling his first."/>
  </r>
  <r>
    <x v="2383"/>
    <x v="0"/>
    <x v="2383"/>
    <x v="508"/>
    <s v="Fedi Nuril, Raline Shah, Laudya Cynthia Bella, Reza Rahadian, Nora Danish"/>
    <x v="26"/>
    <s v="January 28, 2019"/>
    <x v="6"/>
    <s v="TV-14"/>
    <x v="30"/>
    <x v="1"/>
    <s v=" Faith &amp; Spirituality"/>
    <s v=" International Movies"/>
    <x v="1"/>
    <x v="6"/>
    <d v="2019-01-28T00:00:00"/>
    <x v="8"/>
    <s v="In this sequel to the award-winning 2015 film, Pras, Arini and Meirose face new challenges that could change the dynamic of their unique love triangle."/>
  </r>
  <r>
    <x v="2384"/>
    <x v="0"/>
    <x v="2384"/>
    <x v="1930"/>
    <s v="Paulo Avelino, Carlo Aquino, Arron Villaflor, Mon Confiado, Gwen Zamora, Jeffrey Quizon, Alvin Anson, Empress Schuck, Perla Bautista, Benjamin Alves"/>
    <x v="34"/>
    <s v="January 26, 2019"/>
    <x v="22"/>
    <s v="TV-MA"/>
    <x v="58"/>
    <x v="1"/>
    <s v=" International Movies"/>
    <m/>
    <x v="0"/>
    <x v="22"/>
    <d v="2019-01-26T00:00:00"/>
    <x v="8"/>
    <s v="Brash ladies' man Gregorio &quot;Goyo&quot; del Pilar rises to become one of the Philippines' youngest generals in this historical epic sequel to &quot;Heneral Luna.&quot;"/>
  </r>
  <r>
    <x v="2385"/>
    <x v="0"/>
    <x v="2385"/>
    <x v="1931"/>
    <s v="Clare Durant, IvÃ¡n Pellicer, Luis Bermejo, Liz Lobato, Chacha Huang, Ãngela Molina"/>
    <x v="8"/>
    <s v="January 25, 2019"/>
    <x v="22"/>
    <s v="TV-MA"/>
    <x v="17"/>
    <x v="4"/>
    <s v=" International Movies"/>
    <m/>
    <x v="0"/>
    <x v="22"/>
    <d v="2019-01-25T00:00:00"/>
    <x v="8"/>
    <s v="A teen's eerie visions become increasingly frequent and terrifying after her longtime friend gets a girlfriend and his abusive dad is strangely killed."/>
  </r>
  <r>
    <x v="2386"/>
    <x v="0"/>
    <x v="2386"/>
    <x v="1932"/>
    <s v="Guillermo Francella, Luis Brandoni, RaÃºl ArÃ©valo, Andrea Frigerio, MarÃ­a Soldi, MÃ³nica Duprat, Mahmoud Azim, Santiago Korovsky, Julio Marticorena, Alejandro Paker"/>
    <x v="11"/>
    <s v="January 25, 2019"/>
    <x v="22"/>
    <s v="TV-MA"/>
    <x v="44"/>
    <x v="3"/>
    <s v=" International Movies"/>
    <m/>
    <x v="0"/>
    <x v="22"/>
    <d v="2019-01-25T00:00:00"/>
    <x v="8"/>
    <s v="A sly art dealer tries to revive the career of his longtime pal, a surly painter, with a risky plan that tests their morals and friendship."/>
  </r>
  <r>
    <x v="2387"/>
    <x v="0"/>
    <x v="2387"/>
    <x v="1933"/>
    <s v="Franco Masini, Yamila Saud, Victorio D'Alessandro, Andrea Frigerio, Gerardo Romano, Bautista Lena, Josefina RamÃ­rez, Noel Schajris, Diana HernÃ¡ndez, Daniela Aita"/>
    <x v="11"/>
    <s v="January 24, 2019"/>
    <x v="22"/>
    <s v="TV-MA"/>
    <x v="9"/>
    <x v="1"/>
    <s v=" International Movies"/>
    <s v=" Music &amp; Musicals"/>
    <x v="0"/>
    <x v="22"/>
    <d v="2019-01-24T00:00:00"/>
    <x v="8"/>
    <s v="Inspired by his love affair with a conservative lawyer, the lead singer of a struggling garage band pens a hit song that propels him to fame."/>
  </r>
  <r>
    <x v="2388"/>
    <x v="1"/>
    <x v="2388"/>
    <x v="1934"/>
    <s v="Ali Atay, Haluk Bilginer, Nur SÃ¼rer, Okan YalabÄ±k, TÃ¼lin Ã–zen, Serkan Keskin, Bartu KÃ¼Ã§Ã¼kÃ§aÄŸlayan, Irem Altug, Mehmet Ã–zgÃ¼r, Merve Ates, Defne Halman, Cem Zeynel KiliÃ§, Esra Kizildogan"/>
    <x v="40"/>
    <s v="January 23, 2019"/>
    <x v="6"/>
    <s v="TV-MA"/>
    <x v="54"/>
    <x v="10"/>
    <s v=" International TV Shows"/>
    <s v=" TV Dramas"/>
    <x v="1"/>
    <x v="6"/>
    <d v="2019-01-23T00:00:00"/>
    <x v="8"/>
    <s v="In a peaceful, rustic town, a retired officer and his family are mired in a murder mystery riddled with shocking, buried secrets."/>
  </r>
  <r>
    <x v="2389"/>
    <x v="0"/>
    <x v="2389"/>
    <x v="545"/>
    <m/>
    <x v="0"/>
    <s v="January 18, 2019"/>
    <x v="23"/>
    <s v="TV-MA"/>
    <x v="12"/>
    <x v="0"/>
    <m/>
    <m/>
    <x v="0"/>
    <x v="23"/>
    <d v="2019-01-18T00:00:00"/>
    <x v="8"/>
    <s v="The Fyre Festival was billed as a luxury music experience on a posh private island, but it failed spectacularly in the hands of a cocky entrepreneur."/>
  </r>
  <r>
    <x v="2390"/>
    <x v="0"/>
    <x v="2390"/>
    <x v="1935"/>
    <s v="Margaret Qualley, Anthony Mackie, Danny Huston"/>
    <x v="0"/>
    <s v="January 18, 2019"/>
    <x v="23"/>
    <s v="TV-14"/>
    <x v="9"/>
    <x v="1"/>
    <s v=" Sci-Fi &amp; Fantasy"/>
    <m/>
    <x v="0"/>
    <x v="23"/>
    <d v="2019-01-18T00:00:00"/>
    <x v="8"/>
    <s v="As a young scientist searches for a way to save a dying Earth, she finds a connection with a man who's racing to catch the last shuttle off the planet."/>
  </r>
  <r>
    <x v="2391"/>
    <x v="0"/>
    <x v="2391"/>
    <x v="1936"/>
    <s v="Leonardo Ribeiro"/>
    <x v="20"/>
    <s v="January 18, 2019"/>
    <x v="22"/>
    <s v="TV-14"/>
    <x v="9"/>
    <x v="0"/>
    <s v=" International Movies"/>
    <m/>
    <x v="0"/>
    <x v="22"/>
    <d v="2019-01-18T00:00:00"/>
    <x v="8"/>
    <s v="This documentary captures the environmental and societal impact of Brazil's Cerrado savanna suffering from severe deforestation."/>
  </r>
  <r>
    <x v="2392"/>
    <x v="0"/>
    <x v="2392"/>
    <x v="851"/>
    <s v="Paco Ignacio Taibo II"/>
    <x v="17"/>
    <s v="January 18, 2019"/>
    <x v="23"/>
    <s v="TV-MA"/>
    <x v="0"/>
    <x v="0"/>
    <s v=" International Movies"/>
    <m/>
    <x v="0"/>
    <x v="23"/>
    <d v="2019-01-18T00:00:00"/>
    <x v="8"/>
    <s v="Paco Ignacio Taibo II brings his book trilogy to life, highlighting Mexico's history in 1854-1867, a period he considers foundational to the country."/>
  </r>
  <r>
    <x v="2393"/>
    <x v="0"/>
    <x v="2393"/>
    <x v="385"/>
    <s v="Geetika Vidya Ohlyan, Saloni Batra, Mohinder Gujral, Mohit Chauhan, Vikas Shukla, Gauri Chakraborty, Simrat Kaur, Dimple Kaur"/>
    <x v="3"/>
    <s v="January 18, 2019"/>
    <x v="22"/>
    <s v="TV-MA"/>
    <x v="7"/>
    <x v="1"/>
    <s v=" Independent Movies"/>
    <s v=" International Movies"/>
    <x v="0"/>
    <x v="22"/>
    <d v="2019-01-18T00:00:00"/>
    <x v="8"/>
    <s v="While fighting crimes against women in Delhi, a short-fused policewoman and her level-headed female boss grapple with gender issues in their own lives."/>
  </r>
  <r>
    <x v="2394"/>
    <x v="0"/>
    <x v="2394"/>
    <x v="1937"/>
    <m/>
    <x v="0"/>
    <s v="January 15, 2019"/>
    <x v="6"/>
    <s v="TV-14"/>
    <x v="0"/>
    <x v="0"/>
    <m/>
    <m/>
    <x v="1"/>
    <x v="6"/>
    <d v="2019-01-15T00:00:00"/>
    <x v="8"/>
    <s v="In this true crime documentary, a family falls prey to the manipulative charms of a neighbor, who abducts their adolescent daughter. Twice."/>
  </r>
  <r>
    <x v="2395"/>
    <x v="0"/>
    <x v="2395"/>
    <x v="1938"/>
    <s v="Sajid Hasan, Hameed Sheikh, Habibullah Panezai, Imraan Abbas, Sadia, Imran Tareen, Asal Deen, Yameen Shah"/>
    <x v="61"/>
    <s v="January 15, 2019"/>
    <x v="32"/>
    <s v="TV-14"/>
    <x v="17"/>
    <x v="1"/>
    <s v=" International Movies"/>
    <m/>
    <x v="1"/>
    <x v="32"/>
    <d v="2019-01-15T00:00:00"/>
    <x v="8"/>
    <s v="Inspired by real events, this drama follows a trucker jailed after driving five ill-fated travelers across Quetta, and the officer taking on his case."/>
  </r>
  <r>
    <x v="2396"/>
    <x v="0"/>
    <x v="2396"/>
    <x v="1939"/>
    <s v="Sathyaraj, Varalakshmi Sarathkumar, Kishore Kumar G., Vivek Rajgopal, Jayakumar, Yogi Babu, Soundar, L. Alice"/>
    <x v="3"/>
    <s v="January 15, 2019"/>
    <x v="22"/>
    <s v="TV-14"/>
    <x v="4"/>
    <x v="15"/>
    <s v=" Thrillers"/>
    <m/>
    <x v="0"/>
    <x v="22"/>
    <d v="2019-01-15T00:00:00"/>
    <x v="8"/>
    <s v="After kidnapping a millionaireâ€™s daughter, two men get swept up in a power struggle as her father enlists a brilliant cop to hunt them down."/>
  </r>
  <r>
    <x v="2397"/>
    <x v="0"/>
    <x v="2397"/>
    <x v="1940"/>
    <s v="Kreshna, Anandhi, Saravanan, Madhusudhanan, Black Pandi, Nitin Sathyaa, Aruldass, Karunas, Shanmugha Rajan, Prinz Nithik"/>
    <x v="3"/>
    <s v="January 15, 2019"/>
    <x v="6"/>
    <s v="TV-MA"/>
    <x v="1"/>
    <x v="6"/>
    <s v=" Dramas"/>
    <s v=" International Movies"/>
    <x v="1"/>
    <x v="6"/>
    <d v="2019-01-15T00:00:00"/>
    <x v="8"/>
    <s v="Looking for a way out of his impoverished life, a lowly hotel waiter joins an underground fight club. Then he needs a way out of that."/>
  </r>
  <r>
    <x v="2398"/>
    <x v="0"/>
    <x v="2398"/>
    <x v="1941"/>
    <s v="Junaid Akhtar, Azekah Daniel, Khushi Maheen, Saleem Mairaj, Qavi Khan, Rasheed Naz, Faiq Asim"/>
    <x v="61"/>
    <s v="January 15, 2019"/>
    <x v="22"/>
    <s v="TV-14"/>
    <x v="11"/>
    <x v="4"/>
    <s v=" International Movies"/>
    <m/>
    <x v="0"/>
    <x v="22"/>
    <d v="2019-01-15T00:00:00"/>
    <x v="8"/>
    <s v="When their daughter exhibits strange behavior after moving into their new home, a couple must come to terms with who she really is."/>
  </r>
  <r>
    <x v="2399"/>
    <x v="0"/>
    <x v="2399"/>
    <x v="1942"/>
    <s v="Bruce Khan, Park Hee-soon, Yoon Jin-seo, Kim In-kwon, Kim Na-yeon, Park Cheol-min, Jeon Soo-jin, Kim Jae-hyun, Choi Je-heon"/>
    <x v="30"/>
    <s v="January 15, 2019"/>
    <x v="22"/>
    <s v="TV-MA"/>
    <x v="19"/>
    <x v="6"/>
    <s v=" International Movies"/>
    <m/>
    <x v="0"/>
    <x v="22"/>
    <d v="2019-01-15T00:00:00"/>
    <x v="8"/>
    <s v="Hell-bent on avenging the murder of his family, a former detective infiltrates a remote island that serves as a prison for vicious death row criminals."/>
  </r>
  <r>
    <x v="2400"/>
    <x v="0"/>
    <x v="2400"/>
    <x v="1943"/>
    <s v="Sebastian Maniscalco"/>
    <x v="0"/>
    <s v="January 15, 2019"/>
    <x v="23"/>
    <s v="TV-MA"/>
    <x v="96"/>
    <x v="12"/>
    <m/>
    <m/>
    <x v="0"/>
    <x v="23"/>
    <d v="2019-01-15T00:00:00"/>
    <x v="8"/>
    <s v="Sebastian Maniscalco brings an acerbically unique approach to peacocks on planes, life hacks, rich in-laws and life's annoyances in this comedy special."/>
  </r>
  <r>
    <x v="2401"/>
    <x v="0"/>
    <x v="2401"/>
    <x v="1768"/>
    <s v="Shandy Aulia, Denny Sumargo, Sara Wijayanto, Vitta Mariana Barrazza, Demian Aditya, Faiza Mahnur, Hans Gunawan, Aslam Abad, Annette Edoarda, Wenty Mamenda"/>
    <x v="26"/>
    <s v="January 15, 2019"/>
    <x v="32"/>
    <s v="TV-MA"/>
    <x v="8"/>
    <x v="4"/>
    <s v=" International Movies"/>
    <m/>
    <x v="1"/>
    <x v="32"/>
    <d v="2019-01-15T00:00:00"/>
    <x v="8"/>
    <s v="Eerie things begin to happen after a man gives his wife a doll, unaware it once belonged to a girl who was murdered. The first of the &quot;Doll&quot; films."/>
  </r>
  <r>
    <x v="2402"/>
    <x v="0"/>
    <x v="2402"/>
    <x v="1768"/>
    <s v="Luna Maya, Herjunot Ali, Sara Wijayanto, Maria Sabta, Rydhen Afexi, Ira Ilva Sari, Shofia Shireen, Mega Carefansa, Wati Sudiyono, Princess Martinez"/>
    <x v="26"/>
    <s v="January 15, 2019"/>
    <x v="6"/>
    <s v="TV-MA"/>
    <x v="35"/>
    <x v="4"/>
    <s v=" International Movies"/>
    <m/>
    <x v="1"/>
    <x v="6"/>
    <d v="2019-01-15T00:00:00"/>
    <x v="8"/>
    <s v="A mother uses her deceased daughterâ€™s doll as a medium to communicate with her, but the consequences are chilling. The second of the â€œDollâ€ films."/>
  </r>
  <r>
    <x v="2403"/>
    <x v="0"/>
    <x v="2403"/>
    <x v="1944"/>
    <s v="Saif Ali Khan, Chitrangada Singh, Radhika Apte, Rohan Vinod Mehra, Manish Chaudhary, Denzil Smith, Pawan Chopra, Deepak Gheewala, Utkarsh Mazumdar, Danish Hussain"/>
    <x v="3"/>
    <s v="January 13, 2019"/>
    <x v="22"/>
    <s v="TV-MA"/>
    <x v="56"/>
    <x v="1"/>
    <s v=" International Movies"/>
    <m/>
    <x v="0"/>
    <x v="22"/>
    <d v="2019-01-13T00:00:00"/>
    <x v="8"/>
    <s v="A wide-eyed graduate learns the ugly side of ambition when he joins in the dubious business practices of his idol, a ruthless Mumbai stock tycoon."/>
  </r>
  <r>
    <x v="2404"/>
    <x v="0"/>
    <x v="2404"/>
    <x v="863"/>
    <s v="Jennylyn Mercado, Derek Ramsay, Yayo Aguila, Kean Cipriano, Nico Antonio, Enzo Marcos, Via Antonio, Hannah Ladesma"/>
    <x v="34"/>
    <s v="January 11, 2019"/>
    <x v="6"/>
    <s v="TV-MA"/>
    <x v="3"/>
    <x v="3"/>
    <s v=" Dramas"/>
    <s v=" International Movies"/>
    <x v="1"/>
    <x v="6"/>
    <d v="2019-01-11T00:00:00"/>
    <x v="8"/>
    <s v="Two strangers meet on a dating app and experience instant chemistry, but their relationship unravels as jarring differences catch up to them."/>
  </r>
  <r>
    <x v="2405"/>
    <x v="0"/>
    <x v="2405"/>
    <x v="1945"/>
    <m/>
    <x v="0"/>
    <s v="January 11, 2019"/>
    <x v="23"/>
    <s v="TV-MA"/>
    <x v="96"/>
    <x v="0"/>
    <s v=" Music &amp; Musicals"/>
    <m/>
    <x v="0"/>
    <x v="23"/>
    <d v="2019-01-11T00:00:00"/>
    <x v="8"/>
    <s v="The shocking murder of singer Victor Jara in 1973 turned him into a powerful symbol of Chile's struggle. Decades later, a quest for justice unfolds."/>
  </r>
  <r>
    <x v="2406"/>
    <x v="0"/>
    <x v="2406"/>
    <x v="1946"/>
    <s v="Alain HernÃ¡ndez, Aura Garrido, Ben Temple"/>
    <x v="8"/>
    <s v="January 11, 2019"/>
    <x v="22"/>
    <s v="TV-MA"/>
    <x v="13"/>
    <x v="1"/>
    <s v=" Independent Movies"/>
    <s v=" International Movies"/>
    <x v="0"/>
    <x v="22"/>
    <d v="2019-01-11T00:00:00"/>
    <x v="8"/>
    <s v="In a remote area of the Canary Islands, a surfer falls off a cliff. Fighting to survive, he reflects on his life and past romance. Based on true events."/>
  </r>
  <r>
    <x v="2407"/>
    <x v="0"/>
    <x v="2407"/>
    <x v="1947"/>
    <s v="Chevy Chase, Richard Dreyfuss, Andie MacDowell, Kate Micucci, Chris Parnell, George Wallace, Lewis Black"/>
    <x v="0"/>
    <s v="January 11, 2019"/>
    <x v="23"/>
    <s v="TV-MA"/>
    <x v="16"/>
    <x v="3"/>
    <s v=" Dramas"/>
    <m/>
    <x v="0"/>
    <x v="23"/>
    <d v="2019-01-11T00:00:00"/>
    <x v="8"/>
    <s v="After moving to a retirement home, restless talent manager Al reconnects with long-ago client Buddy and coaxes him back out on the comedy circuit."/>
  </r>
  <r>
    <x v="2408"/>
    <x v="0"/>
    <x v="2408"/>
    <x v="1948"/>
    <s v="Mamoru Miyano, Takahiro Sakurai, Kana Hanazawa, Tomokazu Sugita, Yuki Kaji, Junichi Suwabe, Reina Ueda, Ari Ozawa, Daisuke Ono, Kenta Miyake, Kenyu Horiuchi, Kazuya Nakai, Kazuhiro Yamaji"/>
    <x v="6"/>
    <s v="January 9, 2019"/>
    <x v="22"/>
    <s v="TV-PG"/>
    <x v="13"/>
    <x v="6"/>
    <s v=" Anime Features"/>
    <s v=" International Movies"/>
    <x v="0"/>
    <x v="22"/>
    <d v="2019-01-09T00:00:00"/>
    <x v="8"/>
    <s v="With the earth alliance weakened, Haruo weighs siding with the Exif, whose death cult is summoning a monster that can destroy the world."/>
  </r>
  <r>
    <x v="2409"/>
    <x v="0"/>
    <x v="2409"/>
    <x v="1949"/>
    <s v="Navdeep, Larissa Bonesi, Sarathbabu, Tamannaah Bhatia, Sundeep Kishan, Poonam Kaur"/>
    <x v="3"/>
    <s v="January 9, 2019"/>
    <x v="22"/>
    <s v="TV-14"/>
    <x v="35"/>
    <x v="3"/>
    <s v=" Dramas"/>
    <s v=" International Movies"/>
    <x v="0"/>
    <x v="22"/>
    <d v="2019-01-09T00:00:00"/>
    <x v="8"/>
    <s v="Clashing views on intimacy lead a couple to go their separate ways to reflect on commitment and companionship, before suddenly crossing paths again."/>
  </r>
  <r>
    <x v="2410"/>
    <x v="0"/>
    <x v="2410"/>
    <x v="1950"/>
    <s v="Tauquir Ahmed, Mosharraf Karim, Joyraj, Samia Said, Dominic Gomez"/>
    <x v="49"/>
    <s v="January 7, 2019"/>
    <x v="22"/>
    <s v="TV-14"/>
    <x v="21"/>
    <x v="1"/>
    <s v=" Independent Movies"/>
    <s v=" International Movies"/>
    <x v="0"/>
    <x v="22"/>
    <d v="2019-01-07T00:00:00"/>
    <x v="8"/>
    <s v="As the lives of rich and poor passengers aboard a steamship unfold, buried secrets, lustful affairs and selfish desires are exposed."/>
  </r>
  <r>
    <x v="2411"/>
    <x v="0"/>
    <x v="2411"/>
    <x v="1951"/>
    <s v="Inthira Charoenpura, Winai Kraibutr"/>
    <x v="25"/>
    <s v="January 5, 2019"/>
    <x v="31"/>
    <s v="TV-MA"/>
    <x v="43"/>
    <x v="4"/>
    <s v=" International Movies"/>
    <s v=" Romantic Movies"/>
    <x v="1"/>
    <x v="31"/>
    <d v="2019-01-05T00:00:00"/>
    <x v="8"/>
    <s v="In this adaptation of a Thai folk tale, a man returns from war to his family, unaware of a sad secret about what happened to them while he was away."/>
  </r>
  <r>
    <x v="2412"/>
    <x v="0"/>
    <x v="2412"/>
    <x v="1952"/>
    <s v="KristiÌn ThoÌra HaraldsdoÌttir, Babetida Sadjo, Patrik NÃ¶kkvi PeÌtursson"/>
    <x v="54"/>
    <s v="January 4, 2019"/>
    <x v="22"/>
    <s v="TV-14"/>
    <x v="19"/>
    <x v="1"/>
    <s v=" Independent Movies"/>
    <s v=" International Movies"/>
    <x v="0"/>
    <x v="22"/>
    <d v="2019-01-04T00:00:00"/>
    <x v="8"/>
    <s v="An Icelandic single mom struggling with poverty and a Guinea-Bissauan asylum seeker facing deportation find their lives intertwined in unexpected ways."/>
  </r>
  <r>
    <x v="2413"/>
    <x v="0"/>
    <x v="2413"/>
    <x v="1953"/>
    <s v="Genevieve Nnaji, Nkem Owoh, Pete Edochie, Onyeka Onwenu, Kanayo O. Kanayo"/>
    <x v="7"/>
    <s v="January 4, 2019"/>
    <x v="22"/>
    <s v="TV-PG"/>
    <x v="21"/>
    <x v="3"/>
    <s v=" Dramas"/>
    <s v=" Independent Movies"/>
    <x v="0"/>
    <x v="22"/>
    <d v="2019-01-04T00:00:00"/>
    <x v="8"/>
    <s v="When her father falls ill, Adaeze steps up to run the family business â€“ alongside her uncle â€“ and prove herself in a male-dominated world."/>
  </r>
  <r>
    <x v="2414"/>
    <x v="0"/>
    <x v="2414"/>
    <x v="1954"/>
    <s v="Graham Chapman, John Cleese, Eric Idle, Terry Gilliam, Terry Jones, Michael Palin, Connie Booth, Carol Cleveland, Neil Innes"/>
    <x v="1"/>
    <s v="January 2, 2019"/>
    <x v="7"/>
    <s v="PG"/>
    <x v="26"/>
    <x v="6"/>
    <s v=" Classic Movies"/>
    <s v=" Comedies"/>
    <x v="1"/>
    <x v="7"/>
    <d v="2019-01-02T00:00:00"/>
    <x v="8"/>
    <s v="The Monty Python comedy clan skewers King Arthur and his Knights of the Round Table as they quest far and wide for the Holy Grail."/>
  </r>
  <r>
    <x v="2415"/>
    <x v="0"/>
    <x v="2415"/>
    <x v="1955"/>
    <s v="Dan Aaron Ramnarong, Pimchanok Leuwisetpaiboon, Chanintorn Jitpreeda, Chonlakarn Puangnoy, Achita Pramoj Na Ayudhya, Vichuda Pindum, Kriengsak Hrientong, Likit Sittiphun"/>
    <x v="25"/>
    <s v="January 1, 2019"/>
    <x v="25"/>
    <s v="TV-14"/>
    <x v="65"/>
    <x v="3"/>
    <s v=" International Movies"/>
    <s v=" Music &amp; Musicals"/>
    <x v="1"/>
    <x v="25"/>
    <d v="2019-01-01T00:00:00"/>
    <x v="8"/>
    <s v="When a teenager is transported back to his parentsâ€™ high school days, he has the chance to alter the events that led to their unhappy marriage."/>
  </r>
  <r>
    <x v="2416"/>
    <x v="0"/>
    <x v="2416"/>
    <x v="1956"/>
    <s v="Antony, Gayathri Krishna, Abu Valayamkulam, Anthony Vaathiyaar, Aarubala, Sornam"/>
    <x v="3"/>
    <s v="January 1, 2019"/>
    <x v="22"/>
    <s v="TV-MA"/>
    <x v="14"/>
    <x v="1"/>
    <s v=" Independent Movies"/>
    <s v=" International Movies"/>
    <x v="0"/>
    <x v="22"/>
    <d v="2019-01-01T00:00:00"/>
    <x v="8"/>
    <s v="In southern India, a laborer's dreams of owning a piece of land to farm is complicated by political corruption."/>
  </r>
  <r>
    <x v="2417"/>
    <x v="0"/>
    <x v="2417"/>
    <x v="1729"/>
    <s v="Moshe Kasher"/>
    <x v="0"/>
    <s v="January 1, 2019"/>
    <x v="11"/>
    <s v="TV-MA"/>
    <x v="138"/>
    <x v="12"/>
    <m/>
    <m/>
    <x v="1"/>
    <x v="11"/>
    <d v="2019-01-01T00:00:00"/>
    <x v="8"/>
    <s v="Comic Moshe Kasher returns to his home turf of Oakland for this stand-up special that has him sharing uproarious stories about the people he's met."/>
  </r>
  <r>
    <x v="2418"/>
    <x v="0"/>
    <x v="2418"/>
    <x v="1407"/>
    <s v="Ikue Otani, Sarah Natochenny, David Oliver Nelson, Mike Pollock, Kate Bristol, Suzy Myers, Rodger Parsons"/>
    <x v="6"/>
    <s v="January 1, 2019"/>
    <x v="6"/>
    <s v="TV-Y7"/>
    <x v="7"/>
    <x v="27"/>
    <s v=" Children &amp; Family Movies"/>
    <m/>
    <x v="1"/>
    <x v="6"/>
    <d v="2019-01-01T00:00:00"/>
    <x v="8"/>
    <s v="When Ash tries to pick his first PokÃ©mon on his birthday, he ends up with a stubborn Pikachu and they embark on a journey to find the legendary Ho-Oh."/>
  </r>
  <r>
    <x v="2419"/>
    <x v="0"/>
    <x v="2419"/>
    <x v="1957"/>
    <s v="Vijay Sethupathi, Gayathrie, Mahima Nambiar, Arjunan, Ramesh Thilak, Ranjith"/>
    <x v="3"/>
    <s v="January 1, 2019"/>
    <x v="6"/>
    <s v="TV-MA"/>
    <x v="40"/>
    <x v="15"/>
    <s v=" Thrillers"/>
    <m/>
    <x v="1"/>
    <x v="6"/>
    <d v="2019-01-01T00:00:00"/>
    <x v="8"/>
    <s v="An aspiring music director begins to receive voyeuristic footage of his girlfriend from her apparent stalker as tragedy strikes those around him."/>
  </r>
  <r>
    <x v="2420"/>
    <x v="0"/>
    <x v="2420"/>
    <x v="1958"/>
    <s v="Andrea Jeremiah, Anjali, Vasanth Ravi, Adrian Knight Jesly, Azhagamperumal, Lizzie Antony, Nivas Adithan, Abhishek D Shah"/>
    <x v="3"/>
    <s v="January 1, 2019"/>
    <x v="6"/>
    <s v="TV-MA"/>
    <x v="68"/>
    <x v="1"/>
    <s v=" Independent Movies"/>
    <s v=" International Movies"/>
    <x v="1"/>
    <x v="6"/>
    <d v="2019-01-01T00:00:00"/>
    <x v="8"/>
    <s v="A traditional man and an independent woman share a connection, but they must learn to navigate their vastly different experiences and expectations."/>
  </r>
  <r>
    <x v="2421"/>
    <x v="0"/>
    <x v="2421"/>
    <x v="1959"/>
    <s v="Whitney Cummings"/>
    <x v="0"/>
    <s v="January 1, 2019"/>
    <x v="4"/>
    <s v="TV-MA"/>
    <x v="126"/>
    <x v="12"/>
    <m/>
    <m/>
    <x v="1"/>
    <x v="4"/>
    <d v="2019-01-01T00:00:00"/>
    <x v="8"/>
    <s v="Comedy Central roast veteran Whitney Cummings gets the stage to herself in this debut special, which finds her riffing on a wide range of topics."/>
  </r>
  <r>
    <x v="2422"/>
    <x v="0"/>
    <x v="2422"/>
    <x v="1959"/>
    <s v="Bill Hicks"/>
    <x v="1"/>
    <s v="December 31, 2018"/>
    <x v="30"/>
    <s v="TV-MA"/>
    <x v="119"/>
    <x v="12"/>
    <m/>
    <m/>
    <x v="1"/>
    <x v="30"/>
    <d v="2018-12-31T00:00:00"/>
    <x v="9"/>
    <s v="Bill Hicks remembers a wild night in 1989 and offers his views on puffing cigarettes, smoking weed, drinking, sex, commercials and music."/>
  </r>
  <r>
    <x v="2423"/>
    <x v="0"/>
    <x v="2423"/>
    <x v="1960"/>
    <s v="Bill Hicks"/>
    <x v="1"/>
    <s v="December 31, 2018"/>
    <x v="41"/>
    <s v="TV-MA"/>
    <x v="138"/>
    <x v="12"/>
    <m/>
    <m/>
    <x v="1"/>
    <x v="41"/>
    <d v="2018-12-31T00:00:00"/>
    <x v="9"/>
    <s v="In one of his most iconic performances, late comedian Bill Hicks demonstrates what made him such a singular talent and a force to be reckoned with."/>
  </r>
  <r>
    <x v="2424"/>
    <x v="0"/>
    <x v="2424"/>
    <x v="1960"/>
    <s v="Bill Hicks"/>
    <x v="1"/>
    <s v="December 31, 2018"/>
    <x v="1"/>
    <s v="TV-MA"/>
    <x v="175"/>
    <x v="12"/>
    <m/>
    <m/>
    <x v="1"/>
    <x v="1"/>
    <d v="2018-12-31T00:00:00"/>
    <x v="9"/>
    <s v="In his final recorded special, the iconoclastic comedian channels Goat Boy and tackles provocative topics like British porn, pot and the priesthood."/>
  </r>
  <r>
    <x v="2425"/>
    <x v="0"/>
    <x v="2425"/>
    <x v="1961"/>
    <s v="Bill Hicks"/>
    <x v="0"/>
    <s v="December 31, 2018"/>
    <x v="27"/>
    <s v="TV-MA"/>
    <x v="72"/>
    <x v="12"/>
    <m/>
    <m/>
    <x v="1"/>
    <x v="27"/>
    <d v="2018-12-31T00:00:00"/>
    <x v="9"/>
    <s v="Filmed in 1989 at a turning point in comedian Bill Hicks's career, this rare onstage performance captures him spouting off on a variety of topics."/>
  </r>
  <r>
    <x v="2426"/>
    <x v="0"/>
    <x v="2426"/>
    <x v="1962"/>
    <m/>
    <x v="17"/>
    <s v="December 31, 2018"/>
    <x v="32"/>
    <s v="TV-MA"/>
    <x v="18"/>
    <x v="0"/>
    <s v=" International Movies"/>
    <s v=" Music &amp; Musicals"/>
    <x v="1"/>
    <x v="32"/>
    <d v="2018-12-31T00:00:00"/>
    <x v="9"/>
    <s v="When street vices keep them coming back, three prisoners make sense of their lives in a penitentiary â€“ and beyond it â€“ through rap."/>
  </r>
  <r>
    <x v="2427"/>
    <x v="0"/>
    <x v="2427"/>
    <x v="1963"/>
    <s v="Sam Kinison"/>
    <x v="0"/>
    <s v="December 31, 2018"/>
    <x v="10"/>
    <s v="TV-MA"/>
    <x v="121"/>
    <x v="12"/>
    <m/>
    <m/>
    <x v="1"/>
    <x v="10"/>
    <d v="2018-12-31T00:00:00"/>
    <x v="9"/>
    <s v="The one-time preacher shakes and shudders as he tears into subjects including sex, marriage, religion, drugs and famine in this HBO special."/>
  </r>
  <r>
    <x v="2428"/>
    <x v="0"/>
    <x v="2428"/>
    <x v="1963"/>
    <s v="Sam Kinison"/>
    <x v="0"/>
    <s v="December 31, 2018"/>
    <x v="30"/>
    <s v="TV-MA"/>
    <x v="84"/>
    <x v="12"/>
    <m/>
    <m/>
    <x v="1"/>
    <x v="30"/>
    <d v="2018-12-31T00:00:00"/>
    <x v="9"/>
    <s v="Comic Sam Kinison lets it rip with this performance at L.A.'s Wiltern theatre, skewering every segment of modern society from religion to television."/>
  </r>
  <r>
    <x v="2429"/>
    <x v="0"/>
    <x v="2429"/>
    <x v="1963"/>
    <s v="Sam Kinison"/>
    <x v="0"/>
    <s v="December 31, 2018"/>
    <x v="30"/>
    <s v="TV-MA"/>
    <x v="113"/>
    <x v="12"/>
    <m/>
    <m/>
    <x v="1"/>
    <x v="30"/>
    <d v="2018-12-31T00:00:00"/>
    <x v="9"/>
    <s v="Standup legend Sam Kinison is at his screaming best as he storms the stage in Sin City to get a few things off his chest."/>
  </r>
  <r>
    <x v="2430"/>
    <x v="0"/>
    <x v="2430"/>
    <x v="1964"/>
    <s v="Yuki Kaji, Sora Amamiya, Misaki Kuno, Aoi Yuki, Tatsuhisa Suzuki, Jun Fukuyama, Yuhei Takagi, Maaya Sakamoto, Tomokazu Sugita, Tsubasa Yonaga, Haruka Tomatsu, Reiko Suzuki, Akio Otsuka, Toshiyuki Morikawa, Yoko Hikasa, Toru Sakurai, Masuo Amada, Takaya Kuroda, Silk Road"/>
    <x v="6"/>
    <s v="December 31, 2018"/>
    <x v="22"/>
    <s v="TV-14"/>
    <x v="18"/>
    <x v="6"/>
    <s v=" Anime Features"/>
    <s v=" International Movies"/>
    <x v="0"/>
    <x v="22"/>
    <d v="2018-12-31T00:00:00"/>
    <x v="9"/>
    <s v="The Seven Deadly Sins aid the Sky People against a powerful group of demons hellbent on resurrecting a demonic beast sealed over 3,000 years ago."/>
  </r>
  <r>
    <x v="2431"/>
    <x v="0"/>
    <x v="2431"/>
    <x v="1965"/>
    <s v="Tim Allen"/>
    <x v="0"/>
    <s v="December 31, 2018"/>
    <x v="29"/>
    <s v="TV-MA"/>
    <x v="144"/>
    <x v="12"/>
    <m/>
    <m/>
    <x v="1"/>
    <x v="29"/>
    <d v="2018-12-31T00:00:00"/>
    <x v="9"/>
    <s v="Standup comedian Tim Allen delivers a set dedicated to &quot;men stuff&quot; like lawn care, power tools and why he grunts like an animal."/>
  </r>
  <r>
    <x v="2432"/>
    <x v="0"/>
    <x v="2432"/>
    <x v="1966"/>
    <s v="Tim Minchin, Jules Buckley"/>
    <x v="1"/>
    <s v="December 31, 2018"/>
    <x v="16"/>
    <s v="TV-MA"/>
    <x v="136"/>
    <x v="24"/>
    <s v=" Stand-Up Comedy"/>
    <m/>
    <x v="1"/>
    <x v="16"/>
    <d v="2018-12-31T00:00:00"/>
    <x v="9"/>
    <s v="Flanked by a full orchestra, Tim Minchin takes the Royal Albert Hall by storm with a wonderfully witty evening of satirical musical comedy."/>
  </r>
  <r>
    <x v="2433"/>
    <x v="0"/>
    <x v="2433"/>
    <x v="1966"/>
    <s v="Tim Minchin"/>
    <x v="1"/>
    <s v="December 31, 2018"/>
    <x v="17"/>
    <s v="TV-MA"/>
    <x v="4"/>
    <x v="24"/>
    <s v=" Stand-Up Comedy"/>
    <m/>
    <x v="1"/>
    <x v="17"/>
    <d v="2018-12-31T00:00:00"/>
    <x v="9"/>
    <s v="Comedic pianist Tim Minchin performs a host of his catchy songs that touch on everything from the Middle East to the healing power of canvas bags."/>
  </r>
  <r>
    <x v="2434"/>
    <x v="0"/>
    <x v="2434"/>
    <x v="1729"/>
    <s v="Todd Glass"/>
    <x v="0"/>
    <s v="December 31, 2018"/>
    <x v="11"/>
    <s v="TV-MA"/>
    <x v="117"/>
    <x v="12"/>
    <m/>
    <m/>
    <x v="1"/>
    <x v="11"/>
    <d v="2018-12-31T00:00:00"/>
    <x v="9"/>
    <s v="Standup comedian Todd Glass gets right down to it, with sly observations on accepting directions, denying compliments and being afraid of the dark."/>
  </r>
  <r>
    <x v="2435"/>
    <x v="0"/>
    <x v="2435"/>
    <x v="1967"/>
    <s v="Tom Papa"/>
    <x v="0"/>
    <s v="December 31, 2018"/>
    <x v="16"/>
    <s v="TV-14"/>
    <x v="118"/>
    <x v="12"/>
    <m/>
    <m/>
    <x v="1"/>
    <x v="16"/>
    <d v="2018-12-31T00:00:00"/>
    <x v="9"/>
    <s v="Comedian Tom Papa riffs on the trials of married life, fatherhood in the 21st century, domestic pets and more in his stand-up show."/>
  </r>
  <r>
    <x v="2436"/>
    <x v="0"/>
    <x v="2436"/>
    <x v="1968"/>
    <s v="Antonio de la Torre, Chino DarÃ­n, Alfonso Tort, Soledad Villamil, CÃ©sar Troncoso, Silvia PÃ©rez Cruz, CÃ©sar BordÃ³n, Mirella Pascual, Nidia Telles, Eduardo Recabarren"/>
    <x v="48"/>
    <s v="December 28, 2018"/>
    <x v="22"/>
    <s v="TV-MA"/>
    <x v="15"/>
    <x v="1"/>
    <s v=" International Movies"/>
    <m/>
    <x v="0"/>
    <x v="22"/>
    <d v="2018-12-28T00:00:00"/>
    <x v="9"/>
    <s v="Future Uruguayan president JosÃ© Mujica and his fellow Tupamaro political prisoners fight to survive 12 years of solitary confinement and torture."/>
  </r>
  <r>
    <x v="2437"/>
    <x v="0"/>
    <x v="2437"/>
    <x v="1969"/>
    <s v="Kay Kay Menon, Ranvir Shorey, Manu Rishi Chadha, Pradhuman Singh, Neha Bhasin, Jackie Shroff, Asrani, Neeraj Vora, Sharat Saxena, Tom Alter"/>
    <x v="3"/>
    <s v="December 28, 2018"/>
    <x v="11"/>
    <s v="TV-MA"/>
    <x v="42"/>
    <x v="6"/>
    <s v=" Comedies"/>
    <s v=" Dramas"/>
    <x v="1"/>
    <x v="11"/>
    <d v="2018-12-28T00:00:00"/>
    <x v="9"/>
    <s v="A vengeful son, a cop on a mission, a wannabe actress and a jilted lover find their lives intermingling in unexpected ways over 24 hours in Mumbai."/>
  </r>
  <r>
    <x v="2438"/>
    <x v="0"/>
    <x v="2438"/>
    <x v="1970"/>
    <s v="JuliÃ¡n VillagrÃ¡n, Marian Ãlvarez, Ester ExpÃ³sito, Sira Alonso de AlarcÃ³n, Asia Ortega, Daniel Jumillas, Christian Mulas"/>
    <x v="8"/>
    <s v="December 28, 2018"/>
    <x v="22"/>
    <s v="TV-MA"/>
    <x v="9"/>
    <x v="1"/>
    <s v=" International Movies"/>
    <s v=" Thrillers"/>
    <x v="0"/>
    <x v="22"/>
    <d v="2018-12-28T00:00:00"/>
    <x v="9"/>
    <s v="After a businessman falls asleep at the wheel and hits a woman with his car, his interactions with her scared friend unleash a string of dark events."/>
  </r>
  <r>
    <x v="2439"/>
    <x v="1"/>
    <x v="2439"/>
    <x v="1971"/>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1"/>
    <s v="December 23, 2018"/>
    <x v="22"/>
    <s v="TV-PG"/>
    <x v="54"/>
    <x v="2"/>
    <s v=" International TV Shows"/>
    <s v=" TV Action &amp; Adventure"/>
    <x v="0"/>
    <x v="22"/>
    <d v="2018-12-23T00:00:00"/>
    <x v="9"/>
    <s v="A warren of rabbits battles many threats on their daring journey to find a new home in this adaptation of the classic novel by Richard Adams."/>
  </r>
  <r>
    <x v="2440"/>
    <x v="0"/>
    <x v="2440"/>
    <x v="1972"/>
    <s v="Kheiron, Catherine Deneuve, AndrÃ© Dussollier, Louison Blivet, Adil Dehbi, Hakou Benosmane, Youssouff Wague, Mahia Zrouki, Joseph Jovanovic"/>
    <x v="9"/>
    <s v="December 21, 2018"/>
    <x v="22"/>
    <s v="TV-MA"/>
    <x v="44"/>
    <x v="3"/>
    <s v=" Dramas"/>
    <s v=" International Movies"/>
    <x v="0"/>
    <x v="22"/>
    <d v="2018-12-21T00:00:00"/>
    <x v="9"/>
    <s v="Troubled by his past, a scam artist who runs a petty racket with his adoptive mom finds redemption while mentoring a group of difficult students."/>
  </r>
  <r>
    <x v="2441"/>
    <x v="0"/>
    <x v="2441"/>
    <x v="1973"/>
    <s v="Sandra Bullock, Trevante Rhodes, John Malkovich, Sarah Paulson, BD Wong, Jacki Weaver, Rosa Salazar, Danielle Macdonald, Lil Rel Howery, Tom Hollander"/>
    <x v="0"/>
    <s v="December 21, 2018"/>
    <x v="22"/>
    <s v="R"/>
    <x v="10"/>
    <x v="1"/>
    <s v=" Sci-Fi &amp; Fantasy"/>
    <s v=" Thrillers"/>
    <x v="0"/>
    <x v="22"/>
    <d v="2018-12-21T00:00:00"/>
    <x v="9"/>
    <s v="Five years after an ominous unseen presence drives most of society to suicide, a survivor and her two children make a desperate bid to reach safety."/>
  </r>
  <r>
    <x v="2442"/>
    <x v="0"/>
    <x v="2442"/>
    <x v="1974"/>
    <m/>
    <x v="23"/>
    <s v="December 21, 2018"/>
    <x v="22"/>
    <s v="TV-MA"/>
    <x v="44"/>
    <x v="0"/>
    <m/>
    <m/>
    <x v="0"/>
    <x v="22"/>
    <d v="2018-12-21T00:00:00"/>
    <x v="9"/>
    <s v="Artists in LA discover the work of forgotten Polish sculptor Stanislav Szukalski, a mad genius whose true story unfolds chapter by astounding chapter."/>
  </r>
  <r>
    <x v="2443"/>
    <x v="0"/>
    <x v="2443"/>
    <x v="1975"/>
    <s v="Tedd Chan, Stella Chung, Henley Hii, Lawrence Koh, Tommy Kuan, Josh Lai, Mark Lee, Susan Leong, Benjamin Lim"/>
    <x v="53"/>
    <s v="December 20, 2018"/>
    <x v="16"/>
    <s v="R"/>
    <x v="87"/>
    <x v="4"/>
    <s v=" International Movies"/>
    <m/>
    <x v="1"/>
    <x v="16"/>
    <d v="2018-12-20T00:00:00"/>
    <x v="9"/>
    <s v="When an army recruit is found dead, his fellow soldiers are forced to confront a terrifying secret that's haunting their jungle island training camp."/>
  </r>
  <r>
    <x v="2444"/>
    <x v="0"/>
    <x v="2444"/>
    <x v="1976"/>
    <s v="Kaolip, Shingo Kato, Komegumi Koiwasaki, Maki Tsuruta, Sohta Arai, Rina Inoue, Yuki Takahashi, Rarecho"/>
    <x v="6"/>
    <s v="December 20, 2018"/>
    <x v="22"/>
    <s v="TV-PG"/>
    <x v="110"/>
    <x v="14"/>
    <m/>
    <m/>
    <x v="0"/>
    <x v="22"/>
    <d v="2018-12-20T00:00:00"/>
    <x v="9"/>
    <s v="While Retsuko desperately makes plans for Christmas Eve, her new obsession with seeking validation through social media spirals out of control."/>
  </r>
  <r>
    <x v="2445"/>
    <x v="0"/>
    <x v="2445"/>
    <x v="1977"/>
    <s v="Edwin Goh, Ian Fang Weijie, Phua Yida, Kimberly Chia"/>
    <x v="53"/>
    <s v="December 20, 2018"/>
    <x v="11"/>
    <s v="TV-MA"/>
    <x v="21"/>
    <x v="6"/>
    <s v=" International Movies"/>
    <m/>
    <x v="1"/>
    <x v="11"/>
    <d v="2018-12-20T00:00:00"/>
    <x v="9"/>
    <s v="After a brawl lands him in a Boysâ€™ Home, a teen seems to be on a promising path until loyalty to his gangster buddy leads to even bigger trouble."/>
  </r>
  <r>
    <x v="2446"/>
    <x v="0"/>
    <x v="2446"/>
    <x v="1978"/>
    <s v="William Lawandi, Angeline Yap, Vivienne Tseng, Esther Goh, Alan Tan"/>
    <x v="53"/>
    <s v="December 20, 2018"/>
    <x v="25"/>
    <s v="TV-MA"/>
    <x v="41"/>
    <x v="15"/>
    <s v=" Thrillers"/>
    <m/>
    <x v="1"/>
    <x v="25"/>
    <d v="2018-12-20T00:00:00"/>
    <x v="9"/>
    <s v="After seducing a philandering con man, a rebellious young woman enlists his help in carrying out a heinous crime against her sister."/>
  </r>
  <r>
    <x v="2447"/>
    <x v="0"/>
    <x v="2447"/>
    <x v="1979"/>
    <s v="Kit Chan, Xiang Yun, Bobby Tonelli, Shane Pow, Seraph Sun, Marcus Chiau, Sierra Bustos, Amy Cheng, Lin Yu Hui, Youyi"/>
    <x v="53"/>
    <s v="December 20, 2018"/>
    <x v="28"/>
    <s v="TV-MA"/>
    <x v="48"/>
    <x v="1"/>
    <s v=" International Movies"/>
    <s v=" Thrillers"/>
    <x v="1"/>
    <x v="28"/>
    <d v="2018-12-20T00:00:00"/>
    <x v="9"/>
    <s v="The life of a radio talk-show host is turned upside down after a murderous caller dials into her program and asks her to choose his next victim."/>
  </r>
  <r>
    <x v="2448"/>
    <x v="0"/>
    <x v="2448"/>
    <x v="1980"/>
    <s v="Priyanka Bose, Vaibhav Raj Gupta, Santosh Juvekar, Anangsha Biswas, Ankit Raaj, Kashmira Irani, Kailash Waghmare, Vipin Sharma"/>
    <x v="3"/>
    <s v="December 19, 2018"/>
    <x v="22"/>
    <s v="TV-MA"/>
    <x v="0"/>
    <x v="1"/>
    <s v=" Independent Movies"/>
    <s v=" International Movies"/>
    <x v="0"/>
    <x v="22"/>
    <d v="2018-12-19T00:00:00"/>
    <x v="9"/>
    <s v="Entangling the lives of a movie star, a chauffeur, a prostitute and a pimp, this bold drama reveals ugly truths beneath Mumbaiâ€™s glitzy veneer."/>
  </r>
  <r>
    <x v="2449"/>
    <x v="1"/>
    <x v="2449"/>
    <x v="233"/>
    <s v="Ellen DeGeneres"/>
    <x v="0"/>
    <s v="December 18, 2018"/>
    <x v="22"/>
    <s v="TV-MA"/>
    <x v="54"/>
    <x v="25"/>
    <s v=" TV Comedies"/>
    <m/>
    <x v="0"/>
    <x v="22"/>
    <d v="2018-12-18T00:00:00"/>
    <x v="9"/>
    <s v="In her first special since 2003, Ellen revisits her road to stardom and details the heartfelt â€“ and hilarious â€“ lessons she's learned along the way."/>
  </r>
  <r>
    <x v="2450"/>
    <x v="0"/>
    <x v="2450"/>
    <x v="1981"/>
    <s v="Samyuktha Menon, Aaryan Menon, Dhanesh Anand, Kannan Nayar, Sajin Cherukayil, Kevin Jose, Athulya"/>
    <x v="3"/>
    <s v="December 17, 2018"/>
    <x v="22"/>
    <s v="TV-MA"/>
    <x v="22"/>
    <x v="1"/>
    <s v=" Independent Movies"/>
    <s v=" International Movies"/>
    <x v="0"/>
    <x v="22"/>
    <d v="2018-12-17T00:00:00"/>
    <x v="9"/>
    <s v="A woman who's about to give birth finds her maternal instincts kicking in when she's abducted, imprisoned and brutalized by a vicious gang."/>
  </r>
  <r>
    <x v="2451"/>
    <x v="0"/>
    <x v="2451"/>
    <x v="1500"/>
    <s v="Gavin Lewis, Theodore Barnes, Shelby Simmons, Cynthia Kaye McWilliams"/>
    <x v="0"/>
    <s v="December 17, 2018"/>
    <x v="22"/>
    <s v="TV-G"/>
    <x v="135"/>
    <x v="8"/>
    <s v=" Comedies"/>
    <m/>
    <x v="0"/>
    <x v="22"/>
    <d v="2018-12-17T00:00:00"/>
    <x v="9"/>
    <s v="Teddy's never missed the Festival of Lights, but the bowling alleyâ€™s been snowed in! Not to worry â€“ Emil insists the Christmas moose will save the day."/>
  </r>
  <r>
    <x v="2452"/>
    <x v="0"/>
    <x v="2452"/>
    <x v="1982"/>
    <s v="Tabu, Ayushmann Khurrana, Radhika Apte, Anil Dhawan, Manav Vij, Zakir Hussain, Ashwini Kalsekar, Chhaya Kadam, Pawan Singh, Kabir Sajid"/>
    <x v="3"/>
    <s v="December 16, 2018"/>
    <x v="22"/>
    <s v="TV-14"/>
    <x v="97"/>
    <x v="3"/>
    <s v=" Dramas"/>
    <s v=" International Movies"/>
    <x v="0"/>
    <x v="22"/>
    <d v="2018-12-16T00:00:00"/>
    <x v="9"/>
    <s v="A visually impaired pianistâ€™s world careens into a series of shocking twists after he unintentionally lands at the murder scene of a former film star."/>
  </r>
  <r>
    <x v="2453"/>
    <x v="0"/>
    <x v="2453"/>
    <x v="1983"/>
    <s v="Jay Baruchel, America Ferrera, Zack Pearlman, Christopher Mintz-Plasse, T.J. Miller, Andree Vermeulen"/>
    <x v="0"/>
    <s v="December 16, 2018"/>
    <x v="28"/>
    <s v="TV-PG"/>
    <x v="130"/>
    <x v="8"/>
    <s v=" Comedies"/>
    <m/>
    <x v="1"/>
    <x v="28"/>
    <d v="2018-12-16T00:00:00"/>
    <x v="9"/>
    <s v="The &quot;How to Train Your Dragon&quot; adventure continues when a hunt for lost sheep turns into a fierce, fun-filled competition."/>
  </r>
  <r>
    <x v="2454"/>
    <x v="0"/>
    <x v="2454"/>
    <x v="1984"/>
    <s v="Jeremy Renner, Rosemarie DeWitt, Ray Liotta, Tim Blake Nelson, Oliver Platt, Barry Pepper, Michael Sheen, Paz Vega, Michael Kenneth Williams, Mary Elizabeth Winstead, Andy Garcia, Robert Patrick"/>
    <x v="0"/>
    <s v="December 16, 2018"/>
    <x v="28"/>
    <s v="R"/>
    <x v="51"/>
    <x v="1"/>
    <s v=" Thrillers"/>
    <m/>
    <x v="1"/>
    <x v="28"/>
    <d v="2018-12-16T00:00:00"/>
    <x v="9"/>
    <s v="In the 1980s, a crusading journalist uncovers secret CIA funding for Nicaraguan rebels, but the powers that be silence his investigation."/>
  </r>
  <r>
    <x v="2455"/>
    <x v="0"/>
    <x v="2455"/>
    <x v="1985"/>
    <s v="Julianne Moore, Mia Wasikowska, Robert Pattinson, John Cusack, Olivia Williams, Sarah Gadon, Evan Bird, Niamh Wilson, Dawn Greenhalgh"/>
    <x v="12"/>
    <s v="December 16, 2018"/>
    <x v="28"/>
    <s v="R"/>
    <x v="51"/>
    <x v="3"/>
    <s v=" Dramas"/>
    <m/>
    <x v="1"/>
    <x v="28"/>
    <d v="2018-12-16T00:00:00"/>
    <x v="9"/>
    <s v="A showbiz family revolving around its teen celebrity son desperately tries to hang on to fame and success in this savage satire of Hollywood."/>
  </r>
  <r>
    <x v="2456"/>
    <x v="0"/>
    <x v="2456"/>
    <x v="1986"/>
    <s v="Bruce Springsteen"/>
    <x v="0"/>
    <s v="December 16, 2018"/>
    <x v="22"/>
    <s v="TV-MA"/>
    <x v="182"/>
    <x v="24"/>
    <m/>
    <m/>
    <x v="0"/>
    <x v="22"/>
    <d v="2018-12-16T00:00:00"/>
    <x v="9"/>
    <s v="Bruce Springsteen shares personal stories from his life and acoustic versions of some of his best-known songs in an intimate one-man show."/>
  </r>
  <r>
    <x v="2457"/>
    <x v="0"/>
    <x v="2457"/>
    <x v="1987"/>
    <s v="Emily Watson, Charlie Cox, Felicity Jones, Maxine Peake, Harry Lloyd, Eddie Redmayne, David Thewlis, Simon McBurney"/>
    <x v="1"/>
    <s v="December 16, 2018"/>
    <x v="28"/>
    <s v="PG-13"/>
    <x v="78"/>
    <x v="1"/>
    <s v=" Romantic Movies"/>
    <m/>
    <x v="1"/>
    <x v="28"/>
    <d v="2018-12-16T00:00:00"/>
    <x v="9"/>
    <s v="As his esteem grows in the world of physics, Stephen Hawking's body is ravaged by ALS, forcing his increasing dependence on his devoted wife, Jane."/>
  </r>
  <r>
    <x v="2458"/>
    <x v="0"/>
    <x v="2458"/>
    <x v="1988"/>
    <s v="Kelly Hu, Angus Macfadyen, Candace Cameron Bure, Lucius Hoyos, Reid Miller, Tyler Christopher, Casimere Jollette, Christina Cox, Texas Battle, Harvey Guillen"/>
    <x v="0"/>
    <s v="December 15, 2018"/>
    <x v="22"/>
    <s v="TV-PG"/>
    <x v="0"/>
    <x v="8"/>
    <s v=" Sci-Fi &amp; Fantasy"/>
    <m/>
    <x v="0"/>
    <x v="22"/>
    <d v="2018-12-15T00:00:00"/>
    <x v="9"/>
    <s v="Venturing into the woods, high schooler James discovers an intelligent robot that he must save from the hands of a businessman with an evil scheme."/>
  </r>
  <r>
    <x v="2459"/>
    <x v="0"/>
    <x v="2459"/>
    <x v="1989"/>
    <s v="Alessandra de Rossi, Empoy Marquez"/>
    <x v="34"/>
    <s v="December 15, 2018"/>
    <x v="6"/>
    <s v="TV-14"/>
    <x v="79"/>
    <x v="3"/>
    <s v=" Dramas"/>
    <s v=" International Movies"/>
    <x v="1"/>
    <x v="6"/>
    <d v="2018-12-15T00:00:00"/>
    <x v="9"/>
    <s v="When a tour guide in Japan goes blind after seeing her fiancÃ©â€™s infidelity, she befriends a fellow Filipino keen to coax her out of the darkness."/>
  </r>
  <r>
    <x v="2460"/>
    <x v="0"/>
    <x v="2460"/>
    <x v="1966"/>
    <s v="Sergio Pizzorno, Tom Meighan, Chris Edwards, Ian Mattthews, Lauren Laverne"/>
    <x v="0"/>
    <s v="December 15, 2018"/>
    <x v="22"/>
    <s v="TV-MA"/>
    <x v="123"/>
    <x v="0"/>
    <s v=" Music &amp; Musicals"/>
    <m/>
    <x v="0"/>
    <x v="22"/>
    <d v="2018-12-15T00:00:00"/>
    <x v="9"/>
    <s v="Between shots of live performances, Tom Meighan and Sergio Pizzorno of the English rock band talk about the 20-plus years of making music together."/>
  </r>
  <r>
    <x v="2461"/>
    <x v="0"/>
    <x v="2461"/>
    <x v="1966"/>
    <s v="Gary Lightbody, Nathan Connolly, Jonny Quinn, Paul Wilson, Johnny McDaid, Edith Bowman"/>
    <x v="0"/>
    <s v="December 15, 2018"/>
    <x v="22"/>
    <s v="TV-MA"/>
    <x v="23"/>
    <x v="0"/>
    <s v=" Music &amp; Musicals"/>
    <m/>
    <x v="0"/>
    <x v="22"/>
    <d v="2018-12-15T00:00:00"/>
    <x v="9"/>
    <s v="In addition to concert scenes and studio recording sessions, this documentary presents exclusive interviews of the five men from the Irish rock band."/>
  </r>
  <r>
    <x v="2462"/>
    <x v="0"/>
    <x v="2462"/>
    <x v="1990"/>
    <m/>
    <x v="8"/>
    <s v="December 15, 2018"/>
    <x v="6"/>
    <s v="TV-14"/>
    <x v="23"/>
    <x v="0"/>
    <s v=" International Movies"/>
    <m/>
    <x v="1"/>
    <x v="6"/>
    <d v="2018-12-15T00:00:00"/>
    <x v="9"/>
    <s v="An eclectic group of fans of 1966's &quot;The Good, the Bad and the Ugly&quot; attempt to restore the cemetery set in Spain where the movie's climax was filmed."/>
  </r>
  <r>
    <x v="2463"/>
    <x v="0"/>
    <x v="2463"/>
    <x v="1991"/>
    <s v="Guru Somasundaram, Cibi Bhuvana Chandran, Vishagan Vanangamudi, Anisha Ambrose, Chandini Tamilarasan, Azhagamperumal, John Vijay, Vasu Vikram, Hareesh Peradi, Jayaprakash Radhakrishnan"/>
    <x v="3"/>
    <s v="December 15, 2018"/>
    <x v="22"/>
    <s v="TV-MA"/>
    <x v="60"/>
    <x v="1"/>
    <s v=" International Movies"/>
    <s v=" Thrillers"/>
    <x v="0"/>
    <x v="22"/>
    <d v="2018-12-15T00:00:00"/>
    <x v="9"/>
    <s v="Shyam wakes to discover he's suspected in a murder that one journalist believes may have ties to a mysterious gangster."/>
  </r>
  <r>
    <x v="2464"/>
    <x v="0"/>
    <x v="2464"/>
    <x v="1992"/>
    <s v="Yalitza Aparicio, Marina de Tavira"/>
    <x v="17"/>
    <s v="December 14, 2018"/>
    <x v="22"/>
    <s v="R"/>
    <x v="55"/>
    <x v="1"/>
    <s v=" Independent Movies"/>
    <s v=" International Movies"/>
    <x v="0"/>
    <x v="22"/>
    <d v="2018-12-14T00:00:00"/>
    <x v="9"/>
    <s v="Director Alfonso CuarÃ³n delivers a vivid, emotional portrait of domestic life and social hierarchy set against Mexico's political turmoil of the 1970s."/>
  </r>
  <r>
    <x v="2465"/>
    <x v="0"/>
    <x v="2465"/>
    <x v="1993"/>
    <m/>
    <x v="0"/>
    <s v="December 12, 2018"/>
    <x v="22"/>
    <s v="TV-PG"/>
    <x v="183"/>
    <x v="0"/>
    <m/>
    <m/>
    <x v="0"/>
    <x v="22"/>
    <d v="2018-12-12T00:00:00"/>
    <x v="9"/>
    <s v="In this documentary short, a diverse group of men and women discuss their personal journeys as they prepare for the U.S. citizenship test."/>
  </r>
  <r>
    <x v="2466"/>
    <x v="0"/>
    <x v="2466"/>
    <x v="1223"/>
    <s v="Vir Das"/>
    <x v="0"/>
    <s v="December 11, 2018"/>
    <x v="22"/>
    <s v="TV-MA"/>
    <x v="74"/>
    <x v="12"/>
    <m/>
    <m/>
    <x v="0"/>
    <x v="22"/>
    <d v="2018-12-11T00:00:00"/>
    <x v="9"/>
    <s v="The world's got a lot of problems, but Vir Das has a lot of answers as he discusses travel, religion, his childhood and more in this stand-up special."/>
  </r>
  <r>
    <x v="2467"/>
    <x v="0"/>
    <x v="2467"/>
    <x v="1994"/>
    <s v="Massimo Ghini, Ricky Memphis, Martina Stella, Ralph Palka, Biagio Izzo, Riccardo Rossi, Paola Minaccioni"/>
    <x v="14"/>
    <s v="December 7, 2018"/>
    <x v="22"/>
    <s v="TV-14"/>
    <x v="9"/>
    <x v="3"/>
    <s v=" International Movies"/>
    <m/>
    <x v="0"/>
    <x v="22"/>
    <d v="2018-12-07T00:00:00"/>
    <x v="9"/>
    <s v="When the Italian prime minister meets his lover and political rival while on an official trip to Budapest during Christmas week, things go topsy-turvy."/>
  </r>
  <r>
    <x v="2468"/>
    <x v="0"/>
    <x v="2468"/>
    <x v="1995"/>
    <s v="Danielle Macdonald, Jennifer Aniston, Odeya Rush, Maddie Baillio, Bex Taylor-Klaus, Luke Benward, Georgie Flores, Dove Cameron, Harold Perrineau, Kathy Najimy, Ginger Minj, Hilliary Begley"/>
    <x v="0"/>
    <s v="December 7, 2018"/>
    <x v="22"/>
    <s v="PG-13"/>
    <x v="49"/>
    <x v="3"/>
    <s v=" Dramas"/>
    <s v=" Independent Movies"/>
    <x v="0"/>
    <x v="22"/>
    <d v="2018-12-07T00:00:00"/>
    <x v="9"/>
    <s v="To prove a point about measuring up and fitting in, Texas teen Willowdean Dickson enters a local pageant run by her ex-beauty queen mom."/>
  </r>
  <r>
    <x v="2469"/>
    <x v="0"/>
    <x v="2469"/>
    <x v="1996"/>
    <s v="Christian Bale, Cate Blanchett, Benedict Cumberbatch, Naomie Harris, Andy Serkis, Rohan Chand, Peter Mullan, Jack Reynor, Eddie Marsan, Tom Hollander, Louis Ashbourne Serkis, Matthew Rhys, Freida Pinto"/>
    <x v="1"/>
    <s v="December 7, 2018"/>
    <x v="22"/>
    <s v="PG-13"/>
    <x v="44"/>
    <x v="6"/>
    <s v=" Children &amp; Family Movies"/>
    <s v=" Dramas"/>
    <x v="0"/>
    <x v="22"/>
    <d v="2018-12-07T00:00:00"/>
    <x v="9"/>
    <s v="An orphaned boy raised by animals in the jungle seizes his destiny while confronting a dangerous enemy â€“ and his own human origins."/>
  </r>
  <r>
    <x v="2470"/>
    <x v="1"/>
    <x v="2470"/>
    <x v="1997"/>
    <s v="Parker Sawyers, Jacqueline McKenzie, Steve Toussaint, Tess Haubrich, Stephen Curry, Lewis Fitz-Gerald, Mark Leonard Winter"/>
    <x v="10"/>
    <s v="December 7, 2018"/>
    <x v="22"/>
    <s v="TV-MA"/>
    <x v="54"/>
    <x v="11"/>
    <s v=" TV Dramas"/>
    <m/>
    <x v="0"/>
    <x v="22"/>
    <d v="2018-12-07T00:00:00"/>
    <x v="9"/>
    <s v="At top-secret U.S.-Australian joint defense facility Pine Gap, fissures appear in the critical alliance as spies work with, and against, each other."/>
  </r>
  <r>
    <x v="2471"/>
    <x v="0"/>
    <x v="2471"/>
    <x v="1998"/>
    <s v="Paris Hilton, Josh Ostrovsky, Brittany Furlan, Kirill Bichutsky, DJ Khaled, Emily Ratajkowski, Hailey Baldwin"/>
    <x v="0"/>
    <s v="December 7, 2018"/>
    <x v="22"/>
    <s v="TV-MA"/>
    <x v="12"/>
    <x v="0"/>
    <m/>
    <m/>
    <x v="0"/>
    <x v="22"/>
    <d v="2018-12-07T00:00:00"/>
    <x v="9"/>
    <s v="Social media stars Paris Hilton, Josh Ostrovsky, Brittany Furlan and Kirill Bichutsky hustle to build online empires â€“ and face the pitfalls of fame."/>
  </r>
  <r>
    <x v="2472"/>
    <x v="0"/>
    <x v="2472"/>
    <x v="1999"/>
    <s v="Ali Zafar, Maya Ali, Javed Sheikh, Mehmood Aslam, Faisal Qureshi, Nayyar Ejaz, Asma Abbas, Marhoom Ahmad Bilal, Simi Raheal, Salman Bokhari"/>
    <x v="61"/>
    <s v="December 2, 2018"/>
    <x v="22"/>
    <s v="TV-14"/>
    <x v="77"/>
    <x v="6"/>
    <s v=" Comedies"/>
    <s v=" International Movies"/>
    <x v="0"/>
    <x v="22"/>
    <d v="2018-12-02T00:00:00"/>
    <x v="9"/>
    <s v="A gangster hires goon Teefa to abduct his friendâ€™s daughter for an arranged marriage, but things get tricky when Teefa develops feelings for the girl."/>
  </r>
  <r>
    <x v="2473"/>
    <x v="0"/>
    <x v="2473"/>
    <x v="56"/>
    <s v="Qi Shu, Liu Ye, Anthony Wong Chau-Sang, Liang Tian, Danying Feng, Rina Sa, Zhang Songwen, Tian Gao, Andrew Lin"/>
    <x v="4"/>
    <s v="December 1, 2018"/>
    <x v="16"/>
    <s v="TV-14"/>
    <x v="15"/>
    <x v="1"/>
    <s v=" International Movies"/>
    <s v=" Romantic Movies"/>
    <x v="1"/>
    <x v="16"/>
    <d v="2018-12-01T00:00:00"/>
    <x v="9"/>
    <s v="After meeting under awkward circumstances, a glamorous businesswoman and a tradition-bound policeman begin a relationship that changes their lives."/>
  </r>
  <r>
    <x v="2474"/>
    <x v="0"/>
    <x v="2474"/>
    <x v="2000"/>
    <s v="Louis Koo, Richie Ren, Stanley Fung Sui-Fan, Michelle Ye, Lam Suet, Alexander Chan, Monica Mok"/>
    <x v="13"/>
    <s v="December 1, 2018"/>
    <x v="18"/>
    <s v="TV-MA"/>
    <x v="67"/>
    <x v="15"/>
    <s v=" Thrillers"/>
    <m/>
    <x v="1"/>
    <x v="18"/>
    <d v="2018-12-01T00:00:00"/>
    <x v="9"/>
    <s v="A contract killer skilled at staging lethal accidents fears he may be a victim of his own strategy when an accomplice dies in a mysterious mishap."/>
  </r>
  <r>
    <x v="2475"/>
    <x v="0"/>
    <x v="2475"/>
    <x v="2001"/>
    <m/>
    <x v="17"/>
    <s v="December 1, 2018"/>
    <x v="22"/>
    <s v="TV-MA"/>
    <x v="104"/>
    <x v="0"/>
    <s v=" International Movies"/>
    <m/>
    <x v="0"/>
    <x v="22"/>
    <d v="2018-12-01T00:00:00"/>
    <x v="9"/>
    <s v="Delving into the disappearance of 43 college students in Mexico, this documentary seeks to give justice and a voice to the victims and their families."/>
  </r>
  <r>
    <x v="2476"/>
    <x v="0"/>
    <x v="2476"/>
    <x v="2002"/>
    <s v="Lisa Teige, Fabian Svegaard Tapia, VebjÃ¸rn Enger, Charlott Madeleine Utzig, Stig R. Amdam, Karen-Lise Mynster"/>
    <x v="52"/>
    <s v="December 1, 2018"/>
    <x v="22"/>
    <s v="TV-MA"/>
    <x v="12"/>
    <x v="1"/>
    <s v=" International Movies"/>
    <s v=" Romantic Movies"/>
    <x v="0"/>
    <x v="22"/>
    <d v="2018-12-01T00:00:00"/>
    <x v="9"/>
    <s v="After Amalie's dad goes bankrupt, the young dancer's affluent life collapses. But she finds a new beat to follow after meeting hip-hop dancer Mikael."/>
  </r>
  <r>
    <x v="2477"/>
    <x v="0"/>
    <x v="2477"/>
    <x v="2003"/>
    <s v="Andy Lau, Sammi Cheng, Gao Yuanyuan, Guo Tao, Philip Keung, Lam Suet, Lo Hoi-pang, Tai-Lo Ma, Man-Wai Wong, Ying-Ying Yiu, Yi Zi"/>
    <x v="13"/>
    <s v="December 1, 2018"/>
    <x v="5"/>
    <s v="TV-MA"/>
    <x v="71"/>
    <x v="6"/>
    <s v=" Comedies"/>
    <s v=" International Movies"/>
    <x v="1"/>
    <x v="5"/>
    <d v="2018-12-01T00:00:00"/>
    <x v="9"/>
    <s v="When a cop loses his vision, his detecting skills stay sharp. Luckily, a rookie officer recognizes his extraordinary powers of deduction."/>
  </r>
  <r>
    <x v="2478"/>
    <x v="0"/>
    <x v="2478"/>
    <x v="2004"/>
    <s v="Ekin Cheng, Chrissie Chow, Ivana Wong, Jase Ho, Alex Lam, Wen Xin, Miriam Chin Wah Yeung, Eric Kot, Kar Lok Chin"/>
    <x v="13"/>
    <s v="December 1, 2018"/>
    <x v="28"/>
    <s v="TV-14"/>
    <x v="44"/>
    <x v="3"/>
    <s v=" International Movies"/>
    <s v=" Romantic Movies"/>
    <x v="1"/>
    <x v="28"/>
    <d v="2018-12-01T00:00:00"/>
    <x v="9"/>
    <s v="After their 99th breakup, a career woman and her carefree partner open a cafe where customers can put up souvenirs of past relationships."/>
  </r>
  <r>
    <x v="2479"/>
    <x v="0"/>
    <x v="2479"/>
    <x v="2005"/>
    <s v="Deepak Dobriyal, Tarun Bajaj, Keeya Khanna, Varun Mehra, Sanjay Mishra, Yashpal Sharma, Mukesh Tiwari, Atul Srivastava, Manish Khanna, Kunwar Aziz"/>
    <x v="3"/>
    <s v="December 1, 2018"/>
    <x v="28"/>
    <s v="TV-14"/>
    <x v="49"/>
    <x v="3"/>
    <s v=" Dramas"/>
    <s v=" International Movies"/>
    <x v="1"/>
    <x v="28"/>
    <d v="2018-12-01T00:00:00"/>
    <x v="9"/>
    <s v="Three petty criminals find themselves in a pickle when police wrongly charge them with the murder of an important politician."/>
  </r>
  <r>
    <x v="2480"/>
    <x v="0"/>
    <x v="2480"/>
    <x v="2006"/>
    <s v="Zahiril Adzim, Ario Bayu, Asmara Abigail, Rosdeen Suboh, Amerul Affendi, Iedil Putra, Timothy Castillo, Chew Kin Wah, Along Eyzendy, Nam Ron"/>
    <x v="29"/>
    <s v="December 1, 2018"/>
    <x v="22"/>
    <s v="TV-14"/>
    <x v="72"/>
    <x v="1"/>
    <s v=" International Movies"/>
    <m/>
    <x v="0"/>
    <x v="22"/>
    <d v="2018-12-01T00:00:00"/>
    <x v="9"/>
    <s v="In Kuala Lumpur, an abused domestic worker tries to escape to Indonesia, while an idealistic cop insists on fighting corruption  â€“ at a heavy price."/>
  </r>
  <r>
    <x v="2481"/>
    <x v="0"/>
    <x v="2481"/>
    <x v="2003"/>
    <s v="Louis Koo, Gao Yuanyuan, Daniel Wu"/>
    <x v="13"/>
    <s v="December 1, 2018"/>
    <x v="16"/>
    <s v="TV-PG"/>
    <x v="14"/>
    <x v="3"/>
    <s v=" International Movies"/>
    <s v=" Romantic Movies"/>
    <x v="1"/>
    <x v="16"/>
    <d v="2018-12-01T00:00:00"/>
    <x v="9"/>
    <s v="A financial analyst succumbs to a love triangle with a hard-drinking architect and a promiscuous investment bro, who soon becomes her boss."/>
  </r>
  <r>
    <x v="2482"/>
    <x v="0"/>
    <x v="2482"/>
    <x v="2003"/>
    <s v="Louis Koo, Gao Yuanyuan, Miriam Chin Wah Yeung, Vic Chou, Daniel Wu"/>
    <x v="13"/>
    <s v="December 1, 2018"/>
    <x v="28"/>
    <s v="TV-14"/>
    <x v="38"/>
    <x v="3"/>
    <s v=" International Movies"/>
    <s v=" Romantic Movies"/>
    <x v="1"/>
    <x v="28"/>
    <d v="2018-12-01T00:00:00"/>
    <x v="9"/>
    <s v="Zixin is about to marry Qihong, but her gallivanting ex returns to wreak havoc as mistaken identities and love triangles stir up the lovers' paradise."/>
  </r>
  <r>
    <x v="2483"/>
    <x v="0"/>
    <x v="2483"/>
    <x v="2007"/>
    <s v="Kainaat Arora, Jaggi Singh, Gippy Grewal"/>
    <x v="10"/>
    <s v="December 1, 2018"/>
    <x v="25"/>
    <s v="TV-14"/>
    <x v="136"/>
    <x v="6"/>
    <s v=" Dramas"/>
    <s v=" International Movies"/>
    <x v="1"/>
    <x v="25"/>
    <d v="2018-12-01T00:00:00"/>
    <x v="9"/>
    <s v="When a man is arrested on arrival in America because authorities mistake him for a wanted gangster, a new friend tries to help him prove his innocence."/>
  </r>
  <r>
    <x v="2484"/>
    <x v="0"/>
    <x v="2484"/>
    <x v="2008"/>
    <s v="Jacky Cheung, Nick Cheung, Chang Chen, Shawn Yue, Wang Xueqi, Janice Man, Ji Jin-hee, Choi Si-won"/>
    <x v="13"/>
    <s v="December 1, 2018"/>
    <x v="25"/>
    <s v="TV-14"/>
    <x v="33"/>
    <x v="6"/>
    <s v=" International Movies"/>
    <m/>
    <x v="1"/>
    <x v="25"/>
    <d v="2018-12-01T00:00:00"/>
    <x v="9"/>
    <s v="When master criminal Helios steals a mobile WMD, rival agents from Hong Kong, South Korea and China must join forces to recover the device."/>
  </r>
  <r>
    <x v="2485"/>
    <x v="0"/>
    <x v="2485"/>
    <x v="2009"/>
    <s v="Nick Cheung, Louis Koo, Francis Chun-Yu Ng, Charmaine Sheh, Hui Shiu Hung, Li Guangjie, Zhang Huiwen, Xing Yu, Cheng Taishen, Moses Chan, Louis Cheung"/>
    <x v="4"/>
    <s v="December 1, 2018"/>
    <x v="32"/>
    <s v="TV-MA"/>
    <x v="42"/>
    <x v="6"/>
    <s v=" Dramas"/>
    <s v=" International Movies"/>
    <x v="1"/>
    <x v="32"/>
    <d v="2018-12-01T00:00:00"/>
    <x v="9"/>
    <s v="A Hong Kong intelligence officer tasked with finding undercover agents whose identities have been erased finds herself in the paths of rival triads."/>
  </r>
  <r>
    <x v="2486"/>
    <x v="0"/>
    <x v="2486"/>
    <x v="56"/>
    <s v="Andy Lau, Qi Shu, Zhang Hanyu, Denise Ho, Dominic Lam, Xinyi Zhang, David Chiang, George Lam, Rebecca Pan, Maria Cordero, Tat-Ming Cheung"/>
    <x v="13"/>
    <s v="December 1, 2018"/>
    <x v="18"/>
    <s v="TV-14"/>
    <x v="35"/>
    <x v="3"/>
    <s v=" International Movies"/>
    <s v=" Romantic Movies"/>
    <x v="1"/>
    <x v="18"/>
    <d v="2018-12-01T00:00:00"/>
    <x v="9"/>
    <s v="While keeping his identity secret, a real estate billionaire tries to woo an outspoken croupier who talks gamblers out of losing their money."/>
  </r>
  <r>
    <x v="2487"/>
    <x v="0"/>
    <x v="2487"/>
    <x v="2010"/>
    <s v="Ekin Cheng, Jordan Chan, Alex Fong, Michelle Ye, On-on Yu, Wilfred Lau, Conroy Chan"/>
    <x v="13"/>
    <s v="December 1, 2018"/>
    <x v="4"/>
    <s v="TV-MA"/>
    <x v="21"/>
    <x v="6"/>
    <s v=" Comedies"/>
    <s v=" International Movies"/>
    <x v="1"/>
    <x v="4"/>
    <d v="2018-12-01T00:00:00"/>
    <x v="9"/>
    <s v="Two former triads are tapped to run in an election for leader of the underworld, but both want normal lives. Each must outwit the other to lose."/>
  </r>
  <r>
    <x v="2488"/>
    <x v="0"/>
    <x v="2488"/>
    <x v="2011"/>
    <s v="Rajkiran, Dhanush, Prasanna, Chaya Singh, Revathy, Madonna Sebastian, Vidyullekha Raman"/>
    <x v="3"/>
    <s v="December 1, 2018"/>
    <x v="6"/>
    <s v="TV-MA"/>
    <x v="10"/>
    <x v="1"/>
    <s v=" Independent Movies"/>
    <s v=" International Movies"/>
    <x v="1"/>
    <x v="6"/>
    <d v="2018-12-01T00:00:00"/>
    <x v="9"/>
    <s v="Retired, restless and constantly butting heads with his son, a former stuntman escapes on a road trip that becomes a journey to find his first love."/>
  </r>
  <r>
    <x v="2489"/>
    <x v="0"/>
    <x v="2489"/>
    <x v="2012"/>
    <s v="Chapman To, Shawn Yue, Matt Chow, Kwok Cheung Tsang"/>
    <x v="13"/>
    <s v="December 1, 2018"/>
    <x v="5"/>
    <s v="TV-MA"/>
    <x v="9"/>
    <x v="3"/>
    <s v=" International Movies"/>
    <m/>
    <x v="1"/>
    <x v="5"/>
    <d v="2018-12-01T00:00:00"/>
    <x v="9"/>
    <s v="Four man-children in an elite tactical unit gallivant around Macau for a weekend of debauchery that gets them in trouble with the law."/>
  </r>
  <r>
    <x v="2490"/>
    <x v="0"/>
    <x v="2490"/>
    <x v="2013"/>
    <s v="Wenpei Ju, Fan Wei, Liu Hua, Qianyuan Wang, Ren Zhengbin, He Jiang"/>
    <x v="4"/>
    <s v="December 1, 2018"/>
    <x v="17"/>
    <s v="TV-MA"/>
    <x v="9"/>
    <x v="1"/>
    <s v=" International Movies"/>
    <m/>
    <x v="1"/>
    <x v="17"/>
    <d v="2018-12-01T00:00:00"/>
    <x v="9"/>
    <s v="When a restaurant owner in Cyprus returns to Beijing to sign divorce papers, a drunk woman he encounters triggers a string of mishaps."/>
  </r>
  <r>
    <x v="2491"/>
    <x v="0"/>
    <x v="2491"/>
    <x v="1545"/>
    <s v="Rose McIver, Ben Lamb, Alice Krige, Simon Dutton, Honor Kneafsey, Sarah Douglas, Theo Devaney, John Guerrasio, Andy Lucas, Raj Bajaj, Richard Ashton, Billy Angel, Tahirah Sharif, Joel McVeagh"/>
    <x v="0"/>
    <s v="November 30, 2018"/>
    <x v="22"/>
    <s v="TV-PG"/>
    <x v="20"/>
    <x v="8"/>
    <s v=" Dramas"/>
    <s v=" Romantic Movies"/>
    <x v="0"/>
    <x v="22"/>
    <d v="2018-11-30T00:00:00"/>
    <x v="10"/>
    <s v="A year after helping Richard secure the crown, Amber returns to Aldovia to plan their wedding. But her simple tastes clash with royal protocol."/>
  </r>
  <r>
    <x v="2492"/>
    <x v="0"/>
    <x v="2492"/>
    <x v="761"/>
    <s v="Lucy O'Connell, Ruth Negga, Brendan Mullins, Malachy McCourt, Vivian Drew, Anya O'Connor, Janet Moran, Brian Gleeson, Pat Kinevane"/>
    <x v="44"/>
    <s v="November 30, 2018"/>
    <x v="22"/>
    <s v="TV-Y"/>
    <x v="144"/>
    <x v="8"/>
    <m/>
    <m/>
    <x v="0"/>
    <x v="22"/>
    <d v="2018-11-30T00:00:00"/>
    <x v="10"/>
    <s v="A trip to church with her family on Christmas Eve gives young Angela an extraordinary idea. A heartwarming tale based on a story by Frank McCourt."/>
  </r>
  <r>
    <x v="2493"/>
    <x v="0"/>
    <x v="2493"/>
    <x v="2014"/>
    <s v="Cassandra Ciangherotti, Leonardo Ortizgris, Alejandra Ambrosi, Alexandra De La Mora, MÃ³nica Dionne, Sergio Goyri, Fernando Becerril, Humberto Busto, Marco MÃ©ndez, Alejandra UrdiaÃ­n, Khristian Clausen, Fernando LujÃ¡n"/>
    <x v="17"/>
    <s v="November 30, 2018"/>
    <x v="22"/>
    <s v="TV-MA"/>
    <x v="41"/>
    <x v="1"/>
    <s v=" International Movies"/>
    <m/>
    <x v="0"/>
    <x v="22"/>
    <d v="2018-11-30T00:00:00"/>
    <x v="10"/>
    <s v="An insomniac, an aspiring photographer and a pregnant veterinarian form a unique friendship during late-night meetings at a 24-hour mini-mart."/>
  </r>
  <r>
    <x v="2494"/>
    <x v="0"/>
    <x v="2494"/>
    <x v="2015"/>
    <s v="Adriano Tardiolo, Agnese Graziani, Alba Rohrwacher, Luca Chikovani, Tommaso Ragno, Sergi LÃ³pez, Natalino Balasso, Carlo Tarmati, Pasqualina Scuncia, Nicoletta Braschi"/>
    <x v="14"/>
    <s v="November 30, 2018"/>
    <x v="22"/>
    <s v="PG-13"/>
    <x v="4"/>
    <x v="1"/>
    <s v=" Independent Movies"/>
    <s v=" International Movies"/>
    <x v="0"/>
    <x v="22"/>
    <d v="2018-11-30T00:00:00"/>
    <x v="10"/>
    <s v="Purehearted teen Lazzaro is content living as a sharecropper in rural Italy, but an unlikely friendship with the marquise's son will change his world."/>
  </r>
  <r>
    <x v="2495"/>
    <x v="0"/>
    <x v="2495"/>
    <x v="2016"/>
    <s v="Nawazuddin Siddiqui, Rasika Dugal, Tahir Raj Bhasin"/>
    <x v="3"/>
    <s v="November 30, 2018"/>
    <x v="22"/>
    <s v="TV-MA"/>
    <x v="31"/>
    <x v="1"/>
    <s v=" Independent Movies"/>
    <s v=" International Movies"/>
    <x v="0"/>
    <x v="22"/>
    <d v="2018-11-30T00:00:00"/>
    <x v="10"/>
    <s v="The controversial and troubled Indo-Pakistani writer Saadat Hasan Manto finds his artistic choices challenged by censors."/>
  </r>
  <r>
    <x v="2496"/>
    <x v="0"/>
    <x v="2496"/>
    <x v="1831"/>
    <s v="Rishi Kapoor, Anirudh Tanwar, Amyra Dastur, Jitendra Shastri, Aparshakti Khurana, Harish Khanna, Manu Rishi Chadha, Nirmal Rishi, Sheeba Chaddha, Adil Hussain, Rahul Ram, Mukesh Chhabra"/>
    <x v="3"/>
    <s v="November 30, 2018"/>
    <x v="22"/>
    <s v="TV-MA"/>
    <x v="30"/>
    <x v="3"/>
    <s v=" Dramas"/>
    <s v=" International Movies"/>
    <x v="0"/>
    <x v="22"/>
    <d v="2018-11-30T00:00:00"/>
    <x v="10"/>
    <s v="Hoping to revive his relationship with his resentful millennial son, an internet-rookie widower assumes the online persona of a young woman."/>
  </r>
  <r>
    <x v="2497"/>
    <x v="0"/>
    <x v="2497"/>
    <x v="2017"/>
    <s v="Isabelle Adjani, Karim Leklou, FranÃ§ois Damiens, Vincent Cassel, Oulaya Amamra"/>
    <x v="9"/>
    <s v="November 30, 2018"/>
    <x v="22"/>
    <s v="TV-MA"/>
    <x v="43"/>
    <x v="6"/>
    <s v=" Comedies"/>
    <s v=" International Movies"/>
    <x v="0"/>
    <x v="22"/>
    <d v="2018-11-30T00:00:00"/>
    <x v="10"/>
    <s v="To escape his life of crime, a Paris drug dealer takes on one last job involving Spain, unhinged gangsters, his longtime crush and his scheming mother."/>
  </r>
  <r>
    <x v="2498"/>
    <x v="0"/>
    <x v="2498"/>
    <x v="2018"/>
    <s v="Luis Gerardo MÃ©ndez, Miguel Rodarte, R.J. Mitte, Cassandra Ciangherotti, Montserrat MaraÃ±on, AndrÃ©s Almeida, Emiliano RodrÃ­guez"/>
    <x v="17"/>
    <s v="November 30, 2018"/>
    <x v="22"/>
    <s v="TV-MA"/>
    <x v="9"/>
    <x v="1"/>
    <s v=" Independent Movies"/>
    <s v=" International Movies"/>
    <x v="0"/>
    <x v="22"/>
    <d v="2018-11-30T00:00:00"/>
    <x v="10"/>
    <s v="Husband and father Pedro becomes increasingly suspicious that a series of mishaps at a resort during a family vacation are part of a sinister plan."/>
  </r>
  <r>
    <x v="2499"/>
    <x v="0"/>
    <x v="2499"/>
    <x v="2019"/>
    <s v="Tara Strong, Andrea Libman, Ashleigh Ball, Cathy Weseluck, Tabitha St. Germain, John de Lancie, Sam Vincent, Garry Chalk"/>
    <x v="0"/>
    <s v="November 25, 2018"/>
    <x v="22"/>
    <s v="TV-Y"/>
    <x v="134"/>
    <x v="8"/>
    <m/>
    <m/>
    <x v="0"/>
    <x v="22"/>
    <d v="2018-11-25T00:00:00"/>
    <x v="10"/>
    <s v="The ponies get in the spirit of the holidays by drawing names for a gift exchange, then race around Equestria in search of the perfect presents."/>
  </r>
  <r>
    <x v="2500"/>
    <x v="0"/>
    <x v="2500"/>
    <x v="2020"/>
    <s v="Kurt Russell, Darby Camp, Judah Lewis, Kimberly Williams-Paisley, Oliver Hudson, Lamorne Morris, Martin Roach"/>
    <x v="0"/>
    <s v="November 22, 2018"/>
    <x v="22"/>
    <s v="TV-PG"/>
    <x v="3"/>
    <x v="8"/>
    <s v=" Comedies"/>
    <m/>
    <x v="0"/>
    <x v="22"/>
    <d v="2018-11-22T00:00:00"/>
    <x v="10"/>
    <s v="After accidentally crashing Santa's sleigh, a brother and sister pull an all-nighter to save Christmas with a savvy, straight-talking St. Nick."/>
  </r>
  <r>
    <x v="2501"/>
    <x v="0"/>
    <x v="2501"/>
    <x v="2021"/>
    <s v="Paco LeÃ³n, Carmen Machi, Luis Bermejo, Maribel del Pino, Maite Sandoval, Arlette Torres, Marisol Aznar, MarÃ­a JosÃ© Sarrate, Manuel Huedo, Artur Busquets"/>
    <x v="8"/>
    <s v="November 21, 2018"/>
    <x v="22"/>
    <s v="TV-MA"/>
    <x v="13"/>
    <x v="3"/>
    <s v=" International Movies"/>
    <m/>
    <x v="0"/>
    <x v="22"/>
    <d v="2018-11-21T00:00:00"/>
    <x v="10"/>
    <s v="An executive-turned-viral sensation loses his reputation and his memory, but finds a new life with his biological mother and her empowered dance group."/>
  </r>
  <r>
    <x v="2502"/>
    <x v="0"/>
    <x v="2502"/>
    <x v="2022"/>
    <s v="Kaitlyn Maher, Mackenzie Sol, Makenzie Moss, David DeLuise, George Newbern, Reggie De Leon, Diedrich Bader, Chloe Coleman, Oakley Bull, Dillon Fontana, vivienne Rutherford, Tyreese Burnett"/>
    <x v="0"/>
    <s v="November 20, 2018"/>
    <x v="22"/>
    <s v="PG"/>
    <x v="13"/>
    <x v="8"/>
    <s v=" Comedies"/>
    <m/>
    <x v="0"/>
    <x v="22"/>
    <d v="2018-11-20T00:00:00"/>
    <x v="10"/>
    <s v="A new pack of Pup Star pooches stumbles upon a rival teamâ€™s plan to ruin Christmas, then ends up at the North Pole to try and save the holiday spirit."/>
  </r>
  <r>
    <x v="2503"/>
    <x v="0"/>
    <x v="2503"/>
    <x v="1768"/>
    <s v="Luna Maya, Christian Sugiono, Sara Wijayanto, Jeremy Thomas, Richelle Georgette Skornicki, Rizky Hanggono, Asri Handayani"/>
    <x v="26"/>
    <s v="November 20, 2018"/>
    <x v="22"/>
    <s v="TV-MA"/>
    <x v="31"/>
    <x v="4"/>
    <s v=" International Movies"/>
    <m/>
    <x v="0"/>
    <x v="22"/>
    <d v="2018-11-20T00:00:00"/>
    <x v="10"/>
    <s v="A toy manufacturer and his wife are terrorized by a demon after their orphaned niece tries to summon her late mother's spirit using a spooky ritual."/>
  </r>
  <r>
    <x v="2504"/>
    <x v="0"/>
    <x v="2504"/>
    <x v="2023"/>
    <s v="Raditya Dika, Cinta Laura Kiehl, Samuel Rizal, Willy Dozan, Abdur Arsyad, Hifdzi Khoir, Romy Rafael, Ria Ricis, Anggika Bolsterli"/>
    <x v="26"/>
    <s v="November 20, 2018"/>
    <x v="22"/>
    <s v="TV-14"/>
    <x v="13"/>
    <x v="3"/>
    <s v=" Horror Movies"/>
    <s v=" International Movies"/>
    <x v="0"/>
    <x v="22"/>
    <d v="2018-11-20T00:00:00"/>
    <x v="10"/>
    <s v="Trapped in an empty building, nine people are forced to play a lethal game. All their movements will be recorded, and only one player can survive."/>
  </r>
  <r>
    <x v="2505"/>
    <x v="0"/>
    <x v="2505"/>
    <x v="2024"/>
    <s v="Trevor Noah"/>
    <x v="0"/>
    <s v="November 20, 2018"/>
    <x v="22"/>
    <s v="TV-MA"/>
    <x v="62"/>
    <x v="12"/>
    <m/>
    <m/>
    <x v="0"/>
    <x v="22"/>
    <d v="2018-11-20T00:00:00"/>
    <x v="10"/>
    <s v="&quot;Daily Show&quot; host Trevor Noah touches on tacos, runaway snakes, camping, racism immunity and lessons he learned from his mother in this comedy special."/>
  </r>
  <r>
    <x v="2506"/>
    <x v="0"/>
    <x v="2506"/>
    <x v="1643"/>
    <s v="Stacy Keach"/>
    <x v="0"/>
    <s v="November 18, 2018"/>
    <x v="19"/>
    <s v="G"/>
    <x v="48"/>
    <x v="0"/>
    <m/>
    <m/>
    <x v="1"/>
    <x v="19"/>
    <d v="2018-11-18T00:00:00"/>
    <x v="10"/>
    <s v="Go behind the scenes at Pixar Animation Studios with this Emmy-nominated documentary tracing the creation and history of the groundbreaking company."/>
  </r>
  <r>
    <x v="2507"/>
    <x v="0"/>
    <x v="2507"/>
    <x v="2025"/>
    <s v="Madeline Brewer, Patch Darragh, Melora Walters, Devin Druid, Imani Hakim, Michael Dempsey, Flora Diaz, Samantha Robinson, Jessica Parker Kennedy, Quei Tann"/>
    <x v="0"/>
    <s v="November 16, 2018"/>
    <x v="22"/>
    <s v="TV-MA"/>
    <x v="21"/>
    <x v="4"/>
    <s v=" Independent Movies"/>
    <s v=" Thrillers"/>
    <x v="0"/>
    <x v="22"/>
    <d v="2018-11-16T00:00:00"/>
    <x v="10"/>
    <s v="After a look-alike takes over her account, a cam girl with a growing fan base sets out to identify the mysterious culprit and reclaim her own identity."/>
  </r>
  <r>
    <x v="2508"/>
    <x v="0"/>
    <x v="2508"/>
    <x v="2026"/>
    <s v="BÃ©rÃ©nice Bejo, Suzanne ClÃ©ment, StÃ©phane De Groodt, Vincent Elbaz, GrÃ©gory Gadebois, Doria Tillier, Roschdy Zem, Fleur Fitoussi"/>
    <x v="9"/>
    <s v="November 16, 2018"/>
    <x v="22"/>
    <s v="TV-MA"/>
    <x v="32"/>
    <x v="3"/>
    <s v=" Dramas"/>
    <s v=" International Movies"/>
    <x v="0"/>
    <x v="22"/>
    <d v="2018-11-16T00:00:00"/>
    <x v="10"/>
    <s v="To spice up a dinner party, old friends agree to share every private message that pops up on their phones â€“ with disastrous results."/>
  </r>
  <r>
    <x v="2509"/>
    <x v="0"/>
    <x v="2509"/>
    <x v="2027"/>
    <s v="Liam Neeson, James Franco, Tim Blake Nelson, Tom Waits, Zoe Kazan, Brendan Gleeson"/>
    <x v="0"/>
    <s v="November 16, 2018"/>
    <x v="22"/>
    <s v="R"/>
    <x v="59"/>
    <x v="3"/>
    <s v=" Dramas"/>
    <m/>
    <x v="0"/>
    <x v="22"/>
    <d v="2018-11-16T00:00:00"/>
    <x v="10"/>
    <s v="Ranging from absurd to profound, these Western vignettes from the Coen brothers follow the adventures of outlaws and settlers on the American frontier."/>
  </r>
  <r>
    <x v="2510"/>
    <x v="0"/>
    <x v="2510"/>
    <x v="2028"/>
    <s v="Indrans, Sreekanth Menon, Vishnu Agasthya, Aliyar, Seethabaala, Shaji John, Sajith Nampiyar, Benny Vadakkan"/>
    <x v="3"/>
    <s v="November 15, 2018"/>
    <x v="22"/>
    <s v="TV-PG"/>
    <x v="15"/>
    <x v="1"/>
    <s v=" Independent Movies"/>
    <s v=" International Movies"/>
    <x v="0"/>
    <x v="22"/>
    <d v="2018-11-15T00:00:00"/>
    <x v="10"/>
    <s v="When an aging father seeks the help of a doctor and a journalist to look for the son who left him 16 years ago, he learns some surprising truths."/>
  </r>
  <r>
    <x v="2511"/>
    <x v="0"/>
    <x v="2511"/>
    <x v="803"/>
    <s v="Stephen Huszar, Kelly Rutherford"/>
    <x v="12"/>
    <s v="November 15, 2018"/>
    <x v="6"/>
    <s v="PG"/>
    <x v="45"/>
    <x v="3"/>
    <s v=" International Movies"/>
    <s v=" Romantic Movies"/>
    <x v="1"/>
    <x v="6"/>
    <d v="2018-11-15T00:00:00"/>
    <x v="10"/>
    <s v="A wedding plannerâ€™s world is turned upside down when a handsome private investigator is hired to disrupt one of her biggest jobs."/>
  </r>
  <r>
    <x v="2512"/>
    <x v="0"/>
    <x v="2512"/>
    <x v="2029"/>
    <s v="Tathastu, Aryan Preet, Ranvir Shorey, Paoli Dam, Kumud Mishra, Devender Chaudhary, Shrikant Verma"/>
    <x v="3"/>
    <s v="November 15, 2018"/>
    <x v="22"/>
    <s v="TV-14"/>
    <x v="65"/>
    <x v="3"/>
    <s v=" Dramas"/>
    <s v=" Independent Movies"/>
    <x v="0"/>
    <x v="22"/>
    <d v="2018-11-15T00:00:00"/>
    <x v="10"/>
    <s v="Up against a corrupt government official and crushing poverty, a young boy in the Delhi slums attempts to raise funds to build himself his own toilet."/>
  </r>
  <r>
    <x v="2513"/>
    <x v="0"/>
    <x v="2513"/>
    <x v="2030"/>
    <s v="Chelsea Islan, Pevita Pearce, Samo Rafael, Karina Suwandhi, Ray Sahetapy, Ruth Marini, Hadijah Shahab, Clara Bernadeth, Kinaryosih, Nicole Rossi"/>
    <x v="26"/>
    <s v="November 15, 2018"/>
    <x v="22"/>
    <s v="TV-MA"/>
    <x v="65"/>
    <x v="4"/>
    <s v=" International Movies"/>
    <m/>
    <x v="0"/>
    <x v="22"/>
    <d v="2018-11-15T00:00:00"/>
    <x v="10"/>
    <s v="Hoping to find answers to her estranged father's mysterious illness, a young woman visits his old villa and uncovers a horrifying truth from the past."/>
  </r>
  <r>
    <x v="2514"/>
    <x v="0"/>
    <x v="2514"/>
    <x v="2031"/>
    <m/>
    <x v="3"/>
    <s v="November 15, 2018"/>
    <x v="25"/>
    <s v="TV-MA"/>
    <x v="56"/>
    <x v="0"/>
    <s v=" International Movies"/>
    <m/>
    <x v="1"/>
    <x v="25"/>
    <d v="2018-11-15T00:00:00"/>
    <x v="10"/>
    <s v="Through interviews with locals, this documentary investigates the triggers and outcomes of the 2013 communal riots in the heart of Uttar Pradesh."/>
  </r>
  <r>
    <x v="2515"/>
    <x v="0"/>
    <x v="2515"/>
    <x v="2032"/>
    <s v="Guru Somasundaram, Nasser, Anand Sami, Lakshmi Priyaa Chandramouli, Ashiqa Salvan, Ravindra Vijay, Abishek K.S., Venkatesh Harinathan"/>
    <x v="3"/>
    <s v="November 15, 2018"/>
    <x v="22"/>
    <s v="TV-14"/>
    <x v="36"/>
    <x v="3"/>
    <s v=" Independent Movies"/>
    <s v=" International Movies"/>
    <x v="0"/>
    <x v="22"/>
    <d v="2018-11-15T00:00:00"/>
    <x v="10"/>
    <s v="While trying to buy his wife a set-top box, a struggling writer and his pal get entangled in the domino effect of a spectacularly botched drug deal."/>
  </r>
  <r>
    <x v="2516"/>
    <x v="0"/>
    <x v="2516"/>
    <x v="2033"/>
    <s v="Subodh Bhave, Trupti Toradmal, Rakesh Bapat, Pallavi Patil, Angad Mhaskar, Hemangi Kavi, Savita Prabhune, Sandeep Avchat"/>
    <x v="3"/>
    <s v="November 15, 2018"/>
    <x v="22"/>
    <s v="TV-14"/>
    <x v="30"/>
    <x v="4"/>
    <s v=" International Movies"/>
    <m/>
    <x v="0"/>
    <x v="22"/>
    <d v="2018-11-15T00:00:00"/>
    <x v="10"/>
    <s v="When his wife begins to exhibit alarming behavior, a husband tries to find whether she suffers from a personality disorder or something more sinister."/>
  </r>
  <r>
    <x v="2517"/>
    <x v="0"/>
    <x v="2517"/>
    <x v="820"/>
    <s v="Joseba Usabiaga, Eneko Sagardoy, IÃ±igo Aranburu, RamÃ³n Aguirre, Aia Kruse, IÃ±igo Azpitarte"/>
    <x v="8"/>
    <s v="November 15, 2018"/>
    <x v="6"/>
    <s v="TV-14"/>
    <x v="14"/>
    <x v="1"/>
    <s v=" International Movies"/>
    <m/>
    <x v="1"/>
    <x v="6"/>
    <d v="2018-11-15T00:00:00"/>
    <x v="10"/>
    <s v="In 1843, crippled Martin returns from war to his Basque hometown and finds his brother has grown into a giant, which they turn into a circus act."/>
  </r>
  <r>
    <x v="2518"/>
    <x v="0"/>
    <x v="2518"/>
    <x v="2034"/>
    <s v="Anne Curtis, Brandon Vera, Victor Neri, Arjo Atayde, Levi Ignacio, Alex Calleja, Lao Rodriguez, Joross Gamboa, Ricky Pascua, Nonie Buencamino"/>
    <x v="34"/>
    <s v="November 13, 2018"/>
    <x v="22"/>
    <s v="TV-MA"/>
    <x v="28"/>
    <x v="6"/>
    <s v=" International Movies"/>
    <m/>
    <x v="0"/>
    <x v="22"/>
    <d v="2018-11-13T00:00:00"/>
    <x v="10"/>
    <s v="In a mazelike Manila slum, at war with incensed civilians and a brutal cartel, special agent Nina Manigan must fight her way through one fierce night."/>
  </r>
  <r>
    <x v="2519"/>
    <x v="0"/>
    <x v="2519"/>
    <x v="2035"/>
    <s v="Louis Koo, Sandra Ng Kwan Yue, Raymond Wong, Ronald Cheng, Yao Chen, Guo Tao, Heung Kam Lee, Chun Chau Ha, Miki Shum"/>
    <x v="13"/>
    <s v="November 9, 2018"/>
    <x v="18"/>
    <s v="TV-14"/>
    <x v="16"/>
    <x v="3"/>
    <s v=" International Movies"/>
    <s v=" Romantic Movies"/>
    <x v="1"/>
    <x v="18"/>
    <d v="2018-11-09T00:00:00"/>
    <x v="10"/>
    <s v="Bound by a family rule that forbids him from marrying until his stubborn sister gets hitched, a bachelor enlists the help of a love guru to woo her."/>
  </r>
  <r>
    <x v="2520"/>
    <x v="0"/>
    <x v="2520"/>
    <x v="2036"/>
    <s v="Lucas Gregorowicz, Moritz Bleibtreu, Louis Hofmann, Wotan Wilke MÃ¶hring, Alexandra Neldel, Melanie Winigir, Mavie HÃ¶rbiger, Dar Salim, Elmar Wepper, Antoine Monot Jr."/>
    <x v="2"/>
    <s v="November 9, 2018"/>
    <x v="6"/>
    <s v="TV-MA"/>
    <x v="8"/>
    <x v="3"/>
    <s v=" International Movies"/>
    <m/>
    <x v="1"/>
    <x v="6"/>
    <d v="2018-11-09T00:00:00"/>
    <x v="10"/>
    <s v="After finding love in drug-free Dubai, Stefan returns to Germany to grab documents for his wedding. But old buddy Kai's bad habits complicate things."/>
  </r>
  <r>
    <x v="2521"/>
    <x v="0"/>
    <x v="2521"/>
    <x v="2037"/>
    <s v="Chris Pine, Aaron Taylor-Johnson, Florence Pugh, Billy Howle, Sam Spruell, Tony Curran, Callan Mulvey, James Cosmo, Stephen Dillane"/>
    <x v="1"/>
    <s v="November 9, 2018"/>
    <x v="22"/>
    <s v="R"/>
    <x v="15"/>
    <x v="6"/>
    <s v=" Dramas"/>
    <m/>
    <x v="0"/>
    <x v="22"/>
    <d v="2018-11-09T00:00:00"/>
    <x v="10"/>
    <s v="In 14th-century Scotland, Robert the Bruce claims the crown and leads a fierce uprising to win back the country's independence from English rule."/>
  </r>
  <r>
    <x v="2522"/>
    <x v="0"/>
    <x v="2522"/>
    <x v="2038"/>
    <s v="Madhuri Dixit, Sumeet Raghvan, Renuka Shahane, Milind Pathak, Vandana Gupte, Pradeep Velankar, Shubha Khote, Resham Tipnis"/>
    <x v="3"/>
    <s v="November 5, 2018"/>
    <x v="22"/>
    <s v="TV-14"/>
    <x v="52"/>
    <x v="1"/>
    <s v=" International Movies"/>
    <m/>
    <x v="0"/>
    <x v="22"/>
    <d v="2018-11-05T00:00:00"/>
    <x v="10"/>
    <s v="After getting a heart transplant, a 40-year-old homemaker in Pune makes the life-changing decision to complete the bucket list of her 20-year-old donor."/>
  </r>
  <r>
    <x v="2523"/>
    <x v="0"/>
    <x v="2523"/>
    <x v="2039"/>
    <s v="Ana Caetano, VitÃ³ria FalcÃ£o, Clarissa MÃ¼ller, Bruce Gomlevsky, Thati Lopes, Caique Nogueira, Ã‰rika Mader, Victor Lamoglia, Gabriela Nunes, Bryan Ruffo, Hamilton Dias"/>
    <x v="20"/>
    <s v="November 2, 2018"/>
    <x v="22"/>
    <s v="TV-MA"/>
    <x v="11"/>
    <x v="3"/>
    <s v=" International Movies"/>
    <s v=" LGBTQ Movies"/>
    <x v="0"/>
    <x v="22"/>
    <d v="2018-11-02T00:00:00"/>
    <x v="10"/>
    <s v="After meeting by chance, two young musicians with differing views on love and life record an album that drastically alters their lives."/>
  </r>
  <r>
    <x v="2524"/>
    <x v="0"/>
    <x v="2524"/>
    <x v="2040"/>
    <m/>
    <x v="0"/>
    <s v="November 2, 2018"/>
    <x v="22"/>
    <s v="TV-14"/>
    <x v="63"/>
    <x v="0"/>
    <s v=" Music &amp; Musicals"/>
    <m/>
    <x v="0"/>
    <x v="22"/>
    <d v="2018-11-02T00:00:00"/>
    <x v="10"/>
    <s v="This documentary chronicles Johnny Cash's 1970 visit to the White House, where Cash's emerging ideals clashed with Richard Nixon's policies."/>
  </r>
  <r>
    <x v="2525"/>
    <x v="0"/>
    <x v="2525"/>
    <x v="2041"/>
    <s v="Kat Graham, Quincy Brown, Ethan Peck, Ron Cephas Jones, Genelle Williams, Ali Hassan, Rodrigo Fernandez-Stoll, Laura de Carteret, Kevin Hanchard, Romaine Waite"/>
    <x v="0"/>
    <s v="November 2, 2018"/>
    <x v="22"/>
    <s v="TV-G"/>
    <x v="21"/>
    <x v="1"/>
    <s v=" Romantic Movies"/>
    <m/>
    <x v="0"/>
    <x v="22"/>
    <d v="2018-11-02T00:00:00"/>
    <x v="10"/>
    <s v="A talented photographer stuck in a dead-end job inherits an antique Advent calendar that may be predicting the future â€“ and pointing her toward love."/>
  </r>
  <r>
    <x v="2526"/>
    <x v="0"/>
    <x v="2526"/>
    <x v="2042"/>
    <s v="John Huston, Oja Kodar, Peter Bogdanovich, Susan Strasberg, Robert Random, Lilli Palmer, Norman Foster, Edmond O'Brien, Mercedes McCambridge, Cameron Mitchell, Paul Stewart"/>
    <x v="9"/>
    <s v="November 2, 2018"/>
    <x v="22"/>
    <s v="R"/>
    <x v="15"/>
    <x v="9"/>
    <s v=" Dramas"/>
    <s v=" Independent Movies"/>
    <x v="0"/>
    <x v="22"/>
    <d v="2018-11-02T00:00:00"/>
    <x v="10"/>
    <s v="On the last day of his life, a legendary director struggles to complete a new project and contemplates his legacy in this layered film by Orson Welles."/>
  </r>
  <r>
    <x v="2527"/>
    <x v="0"/>
    <x v="2527"/>
    <x v="2043"/>
    <s v="Orson Welles, Alan Cumming"/>
    <x v="0"/>
    <s v="November 2, 2018"/>
    <x v="22"/>
    <s v="TV-MA"/>
    <x v="12"/>
    <x v="0"/>
    <m/>
    <m/>
    <x v="0"/>
    <x v="22"/>
    <d v="2018-11-02T00:00:00"/>
    <x v="10"/>
    <s v="Actors, crew members and others who were there discuss the tumultuous creation of Orson Welles's final, unfinished film, â€œThe Other Side of the Wind.â€"/>
  </r>
  <r>
    <x v="2528"/>
    <x v="0"/>
    <x v="2528"/>
    <x v="2044"/>
    <s v="Shreyas Talpade, Kay Kay Menon, Shiv Pandit, Sanjay Sharma, Shenaz Treasury, Mahie Gill"/>
    <x v="3"/>
    <s v="November 1, 2018"/>
    <x v="18"/>
    <s v="TV-14"/>
    <x v="35"/>
    <x v="3"/>
    <s v=" International Movies"/>
    <s v=" Music &amp; Musicals"/>
    <x v="1"/>
    <x v="18"/>
    <d v="2018-11-01T00:00:00"/>
    <x v="10"/>
    <s v="A cop full of self-doubt loses his gun five days before he's due to leave the force, and becomes an unexpected hero as he tries to retrieve it."/>
  </r>
  <r>
    <x v="2529"/>
    <x v="0"/>
    <x v="2529"/>
    <x v="2045"/>
    <s v="Rajeev Khandelwal, Gajraj Rao, Shashanka Ghosh, Jhilmil Hazrika, Gazala Amin, Allauddin Khan"/>
    <x v="3"/>
    <s v="November 1, 2018"/>
    <x v="17"/>
    <s v="TV-14"/>
    <x v="21"/>
    <x v="15"/>
    <s v=" Thrillers"/>
    <m/>
    <x v="1"/>
    <x v="17"/>
    <d v="2018-11-01T00:00:00"/>
    <x v="10"/>
    <s v="In this high-tension thriller, an anonymous caller on a cell phone threatens to harm a man's family if he doesn't carry out every order."/>
  </r>
  <r>
    <x v="2530"/>
    <x v="0"/>
    <x v="2530"/>
    <x v="2046"/>
    <s v="Prabhu Deva, Varun Dhawan, Shraddha Kapoor, Lauren Gottlieb, Sushant Pujari, Punit Pathak, Dharmesh Yelande, Raghav Juyal"/>
    <x v="3"/>
    <s v="November 1, 2018"/>
    <x v="25"/>
    <s v="TV-14"/>
    <x v="136"/>
    <x v="1"/>
    <s v=" International Movies"/>
    <s v=" Music &amp; Musicals"/>
    <x v="1"/>
    <x v="25"/>
    <d v="2018-11-01T00:00:00"/>
    <x v="10"/>
    <s v="After being accused of cheating on a reality TV show, a dance troupe seeks to redeem itself by winning the World Hip-Hop Dance Championship."/>
  </r>
  <r>
    <x v="2531"/>
    <x v="0"/>
    <x v="2531"/>
    <x v="2046"/>
    <s v="Prabhu Deva, Kay Kay Menon, Ganesh Acharya, Dharmesh Yelande, Salman, Lauren Gottlieb, Noorin Sha, Punit Pathak"/>
    <x v="3"/>
    <s v="November 1, 2018"/>
    <x v="5"/>
    <s v="TV-14"/>
    <x v="56"/>
    <x v="1"/>
    <s v=" International Movies"/>
    <m/>
    <x v="1"/>
    <x v="5"/>
    <d v="2018-11-01T00:00:00"/>
    <x v="10"/>
    <s v="Thrown out of the elite dance studio he founded, Vishnu's spirits rebound when he sees young street dancers prepping for an annual contest."/>
  </r>
  <r>
    <x v="2532"/>
    <x v="0"/>
    <x v="2532"/>
    <x v="2047"/>
    <s v="Yudhveer Bakoliya, Ashok Banthia, Ravi Khanwilkar, Vijay Kashyap, Ila Arun, Sachin Khedekar, Rajeshwari Sachdev, Hemanth Mahaur"/>
    <x v="3"/>
    <s v="November 1, 2018"/>
    <x v="16"/>
    <s v="TV-14"/>
    <x v="13"/>
    <x v="6"/>
    <s v=" Dramas"/>
    <s v=" International Movies"/>
    <x v="1"/>
    <x v="16"/>
    <d v="2018-11-01T00:00:00"/>
    <x v="10"/>
    <s v="This animated retelling of the classic Indian tale of Prince Arjun â€“ part of the Sanskrit epic Mahabharata â€“ begins during the prince's youth."/>
  </r>
  <r>
    <x v="2533"/>
    <x v="0"/>
    <x v="2533"/>
    <x v="2048"/>
    <s v="Rana Ranbir, Neha Pawar, Kuljinder Sidhu, Rupinder Roopi, Sardar Sohi, Pardeep Sran, Seema Kaushal, Rajvir Boparai"/>
    <x v="3"/>
    <s v="November 1, 2018"/>
    <x v="22"/>
    <s v="TV-14"/>
    <x v="78"/>
    <x v="1"/>
    <s v=" International Movies"/>
    <s v=" Music &amp; Musicals"/>
    <x v="0"/>
    <x v="22"/>
    <d v="2018-11-01T00:00:00"/>
    <x v="10"/>
    <s v="When a dispute breaks out between five siblings over their motherâ€™s property, one devoted son will go to any lengths to protect her land."/>
  </r>
  <r>
    <x v="2534"/>
    <x v="0"/>
    <x v="2534"/>
    <x v="813"/>
    <s v="Ranbir Kapoor, Priyanka Chopra, Ileana D'Cruz, Saurabh Shukla, Ashish Vidyarthi, Rupa Ganguly, Bholaraj Sapkota, Jishu Sengupta, Haradhan Bannerjee"/>
    <x v="3"/>
    <s v="November 1, 2018"/>
    <x v="11"/>
    <s v="TV-14"/>
    <x v="161"/>
    <x v="3"/>
    <s v=" Dramas"/>
    <s v=" International Movies"/>
    <x v="1"/>
    <x v="11"/>
    <d v="2018-11-01T00:00:00"/>
    <x v="10"/>
    <s v="Years after rejecting Barfii, a hearing and speech impaired young man, for a more &quot;appropriate&quot; suitor, Shruti finds herself falling for him."/>
  </r>
  <r>
    <x v="2535"/>
    <x v="0"/>
    <x v="2535"/>
    <x v="893"/>
    <s v="Shahid Kapoor, Genelia D'Souza, Mohnish Bahl, Satish Shah, Parikshat Sahni, Vikas Bhalla, Kurush Deboo, Zain Khan"/>
    <x v="3"/>
    <s v="November 1, 2018"/>
    <x v="4"/>
    <s v="TV-14"/>
    <x v="36"/>
    <x v="3"/>
    <s v=" Dramas"/>
    <s v=" International Movies"/>
    <x v="1"/>
    <x v="4"/>
    <d v="2018-11-01T00:00:00"/>
    <x v="10"/>
    <s v="Having risen from humble beginnings, an ambitious young man sets his sights on winning a major dance competition that could catapult him to fame."/>
  </r>
  <r>
    <x v="2536"/>
    <x v="0"/>
    <x v="2536"/>
    <x v="803"/>
    <s v="Scott Cavalheiro, Kaitlyn Leeb, Vivica A. Fox, Patrick Duffy, Jess Walton, Mark GhanimÃ©"/>
    <x v="12"/>
    <s v="November 1, 2018"/>
    <x v="22"/>
    <s v="TV-PG"/>
    <x v="13"/>
    <x v="15"/>
    <s v=" Romantic Movies"/>
    <m/>
    <x v="0"/>
    <x v="22"/>
    <d v="2018-11-01T00:00:00"/>
    <x v="10"/>
    <s v="Still reeling from a business failure, the restaurant manager of a ski resort finds her world jolted by a new chef, who has his own hidden past."/>
  </r>
  <r>
    <x v="2537"/>
    <x v="0"/>
    <x v="2537"/>
    <x v="2049"/>
    <s v="Shahid Kapoor, Kareena Kapoor, Om Puri, Neha Dhupia, Sunil Shetty, Paresh Rawal, Rajpal Yadav, Shakti Kapoor"/>
    <x v="3"/>
    <s v="November 1, 2018"/>
    <x v="21"/>
    <s v="TV-14"/>
    <x v="100"/>
    <x v="3"/>
    <s v=" Dramas"/>
    <s v=" International Movies"/>
    <x v="1"/>
    <x v="21"/>
    <d v="2018-11-01T00:00:00"/>
    <x v="10"/>
    <s v="Mistaking a broke, small-time hustler for a millionaire, two bumbling fishermen hatch a scheme to use him to help pay off their debts."/>
  </r>
  <r>
    <x v="2538"/>
    <x v="0"/>
    <x v="2538"/>
    <x v="2050"/>
    <s v="John Abraham, Bipasha Basu, Arshad Warsi, Shernaz Patel, Boman Irani, Dibyendu Bhattacharya, Gilbert Montoya, Dalip Tahil, Rajendranath Zutshi"/>
    <x v="1"/>
    <s v="November 1, 2018"/>
    <x v="19"/>
    <s v="TV-14"/>
    <x v="140"/>
    <x v="1"/>
    <s v=" International Movies"/>
    <s v=" Music &amp; Musicals"/>
    <x v="1"/>
    <x v="19"/>
    <d v="2018-11-01T00:00:00"/>
    <x v="10"/>
    <s v="In a last-ditch effort, the jaded coach of the Southall United Football Club assembles a ragtag team and helps lead the team to a comeback season."/>
  </r>
  <r>
    <x v="2539"/>
    <x v="0"/>
    <x v="2539"/>
    <x v="1109"/>
    <s v="Paresh Rawal, Kunal Khemu, Sonu Sood, Soha Ali Khan, Johnny Lever, Dilip Joshi, Asrani, Malay Chakrabarty, Razak Khan, Hrishitaa Bhatt"/>
    <x v="3"/>
    <s v="November 1, 2018"/>
    <x v="18"/>
    <s v="TV-14"/>
    <x v="10"/>
    <x v="3"/>
    <s v=" International Movies"/>
    <s v=" Music &amp; Musicals"/>
    <x v="1"/>
    <x v="18"/>
    <d v="2018-11-01T00:00:00"/>
    <x v="10"/>
    <s v="An accountant and a producer hatch a scheme to finance a movie, while making every effort to ensure that it flops so they may pocket the difference."/>
  </r>
  <r>
    <x v="2540"/>
    <x v="0"/>
    <x v="2540"/>
    <x v="2051"/>
    <s v="Rishi Kapoor, Neetu Singh, Aditi Vasudev, Archit Krishna, Akhilendra Mishra, Natasha Rastogi, Manoj Bakshi, Supriya Shukla"/>
    <x v="3"/>
    <s v="November 1, 2018"/>
    <x v="4"/>
    <s v="TV-PG"/>
    <x v="8"/>
    <x v="3"/>
    <s v=" International Movies"/>
    <m/>
    <x v="1"/>
    <x v="4"/>
    <d v="2018-11-01T00:00:00"/>
    <x v="10"/>
    <s v="A struggling math teacher holds down a second job to keep his family afloat. But when he receives a wedding invitation, he's determined to attend."/>
  </r>
  <r>
    <x v="2541"/>
    <x v="0"/>
    <x v="2541"/>
    <x v="2052"/>
    <s v="Shen Lin, Robert Patrick, Zhu Zhu, Jodi Lyn O'Keefe, Robert Knepper, Amaury Nolasco, Rockmond Dunbar, Andy Mackenzie, Robert Crayton, John Edward Lee, Trent Brya"/>
    <x v="0"/>
    <s v="November 1, 2018"/>
    <x v="22"/>
    <s v="TV-MA"/>
    <x v="26"/>
    <x v="22"/>
    <s v=" Thrillers"/>
    <m/>
    <x v="0"/>
    <x v="22"/>
    <d v="2018-11-01T00:00:00"/>
    <x v="10"/>
    <s v="During a wilderness getaway, a gang of sociopathic criminals kidnap a woman and assault her husband, who must summon all his strength to save her."/>
  </r>
  <r>
    <x v="2542"/>
    <x v="0"/>
    <x v="2542"/>
    <x v="2053"/>
    <s v="Edmilson Filho"/>
    <x v="20"/>
    <s v="November 1, 2018"/>
    <x v="6"/>
    <s v="TV-MA"/>
    <x v="27"/>
    <x v="12"/>
    <m/>
    <m/>
    <x v="1"/>
    <x v="6"/>
    <d v="2018-11-01T00:00:00"/>
    <x v="10"/>
    <s v="Brazilian comedian Edmilson Filho walks his audience through the stages of a modern relationship, playing up the differences between men and women."/>
  </r>
  <r>
    <x v="2543"/>
    <x v="0"/>
    <x v="2543"/>
    <x v="2054"/>
    <s v="Harbhajan Mann, Manpneet Grewal, Ashish Duggal, Girja Shankar, Shavinder Mahal, Rupinder Roopi, Anita Meet, Tarsem Paul, Balkaran Wadding, Bobby Sandhu"/>
    <x v="3"/>
    <s v="November 1, 2018"/>
    <x v="25"/>
    <s v="TV-14"/>
    <x v="76"/>
    <x v="1"/>
    <s v=" International Movies"/>
    <s v=" Thrillers"/>
    <x v="1"/>
    <x v="25"/>
    <d v="2018-11-01T00:00:00"/>
    <x v="10"/>
    <s v="An Indian man who has become a major business mogul in Canada must return to his homeland where he's reviled due to being wrongly branded a traitor."/>
  </r>
  <r>
    <x v="2544"/>
    <x v="0"/>
    <x v="2544"/>
    <x v="2045"/>
    <s v="Emraan Hashmi, Vidya Balan, Rajesh Sharma, Namit Das, Parvin Dabas"/>
    <x v="3"/>
    <s v="November 1, 2018"/>
    <x v="5"/>
    <s v="TV-MA"/>
    <x v="52"/>
    <x v="3"/>
    <s v=" International Movies"/>
    <s v=" Thrillers"/>
    <x v="1"/>
    <x v="5"/>
    <d v="2018-11-01T00:00:00"/>
    <x v="10"/>
    <s v="Former con artist Sanju surrounds himself with the finer things, a blissful life troubled by only one thing: his wife, who wants even more."/>
  </r>
  <r>
    <x v="2545"/>
    <x v="0"/>
    <x v="2545"/>
    <x v="2055"/>
    <s v="Mithra Kurian, Anoop Menon, Mohanlal, Narein, Priyamani, Roma, Siddique, Jagathy Sreekumar"/>
    <x v="3"/>
    <s v="November 1, 2018"/>
    <x v="11"/>
    <s v="TV-14"/>
    <x v="59"/>
    <x v="15"/>
    <s v=" Thrillers"/>
    <m/>
    <x v="1"/>
    <x v="11"/>
    <d v="2018-11-01T00:00:00"/>
    <x v="10"/>
    <s v="Anticipating the next move in a serial killer's grisly game, a police chief realizes that his daughter and estranged wife are the next likely victims."/>
  </r>
  <r>
    <x v="2546"/>
    <x v="0"/>
    <x v="2546"/>
    <x v="93"/>
    <s v="Nana Patekar, Paresh Rawal, Kunal Kapoor, Rimi Sen, Danny Denzongpa, Prateeksha Lonkar, Gautam Bhimani, Harsha Bhogle"/>
    <x v="3"/>
    <s v="November 1, 2018"/>
    <x v="19"/>
    <s v="TV-14"/>
    <x v="42"/>
    <x v="3"/>
    <s v=" Dramas"/>
    <s v=" International Movies"/>
    <x v="1"/>
    <x v="19"/>
    <d v="2018-11-01T00:00:00"/>
    <x v="10"/>
    <s v="Stories of personal victories coincide with Team India's battle for the Cricket World Cup in this engaging ensemble drama."/>
  </r>
  <r>
    <x v="2547"/>
    <x v="0"/>
    <x v="2547"/>
    <x v="2056"/>
    <s v="Kareena Kapoor, Arjun Rampal, Randeep Hooda, Divya Dutta, Govind Namdeo, Sanjay Suri, Mugdha Godse, Shahana Goswami, Ranvir Shorey, Lillete Dubey"/>
    <x v="3"/>
    <s v="November 1, 2018"/>
    <x v="11"/>
    <s v="TV-MA"/>
    <x v="29"/>
    <x v="1"/>
    <s v=" International Movies"/>
    <m/>
    <x v="1"/>
    <x v="11"/>
    <d v="2018-11-01T00:00:00"/>
    <x v="10"/>
    <s v="One woman experiences the dramatic highs and lows of fame in this voyeuristic glimpse past the glitz and glamour of a Bollywood superstar's life."/>
  </r>
  <r>
    <x v="2548"/>
    <x v="0"/>
    <x v="2548"/>
    <x v="2057"/>
    <s v="Ajay Devgn, Tamannaah Bhatia, Paresh Rawal, Zarina Wahab, Mahesh Manjrekar"/>
    <x v="3"/>
    <s v="November 1, 2018"/>
    <x v="5"/>
    <s v="TV-14"/>
    <x v="89"/>
    <x v="6"/>
    <s v=" Comedies"/>
    <s v=" International Movies"/>
    <x v="1"/>
    <x v="5"/>
    <d v="2018-11-01T00:00:00"/>
    <x v="10"/>
    <s v="A young man returns to his native village on a mission of vengeance after his father commits suicide in the wake of false accusations."/>
  </r>
  <r>
    <x v="2549"/>
    <x v="0"/>
    <x v="2549"/>
    <x v="2058"/>
    <s v="Jayasurya, Indrajith, Asif Ali, Lal, Bhama, Ramya Nambeeshan, Rima Kallingal, Praveena"/>
    <x v="3"/>
    <s v="November 1, 2018"/>
    <x v="11"/>
    <s v="TV-14"/>
    <x v="58"/>
    <x v="3"/>
    <s v=" International Movies"/>
    <s v=" Music &amp; Musicals"/>
    <x v="1"/>
    <x v="11"/>
    <d v="2018-11-01T00:00:00"/>
    <x v="10"/>
    <s v="Three professional friends, all husbands living with domineering wives, take a well-deserved vacation in the resort city of Goa."/>
  </r>
  <r>
    <x v="2550"/>
    <x v="0"/>
    <x v="2550"/>
    <x v="2059"/>
    <s v="Arya Babbar, Samiksha Singh, Gurpreet Guggi, Binnu Dhillon, Jaswinder Bhalla, B.N. Sharma, Veena Malik, Sardar Sohi"/>
    <x v="3"/>
    <s v="November 1, 2018"/>
    <x v="5"/>
    <s v="TV-PG"/>
    <x v="28"/>
    <x v="3"/>
    <s v=" International Movies"/>
    <s v=" Music &amp; Musicals"/>
    <x v="1"/>
    <x v="5"/>
    <d v="2018-11-01T00:00:00"/>
    <x v="10"/>
    <s v="Without fully realizing the consequences, a boy who wants to relocate from India to Canada sells his heart to a gangster in need of a transplant."/>
  </r>
  <r>
    <x v="2551"/>
    <x v="0"/>
    <x v="2551"/>
    <x v="1529"/>
    <s v="Rajkummar Rao, Amit Sadh, Sushant Singh Rajput, Amrita Puri, Digvijay Deshmukh, Asif Basra, Manav Kaul, Ashish Kakkad"/>
    <x v="3"/>
    <s v="November 1, 2018"/>
    <x v="5"/>
    <s v="TV-MA"/>
    <x v="40"/>
    <x v="1"/>
    <s v=" International Movies"/>
    <s v=" Sports Movies"/>
    <x v="1"/>
    <x v="5"/>
    <d v="2018-11-01T00:00:00"/>
    <x v="10"/>
    <s v="This Bollywood drama tells the story of three best friends who dream of starting a cricket training academy in Ahmedabad for very different reasons."/>
  </r>
  <r>
    <x v="2552"/>
    <x v="0"/>
    <x v="2552"/>
    <x v="2060"/>
    <s v="Vimal, Anjali, Shiva, Oviya, Santhanam, John Vijay, M. Ilavarasu, Manobala"/>
    <x v="3"/>
    <s v="November 1, 2018"/>
    <x v="11"/>
    <s v="TV-14"/>
    <x v="39"/>
    <x v="3"/>
    <s v=" International Movies"/>
    <s v=" Music &amp; Musicals"/>
    <x v="1"/>
    <x v="11"/>
    <d v="2018-11-01T00:00:00"/>
    <x v="10"/>
    <s v="Cheenu dreams of resurrecting the restaurant he has inherited to its former glory, but his brother, a compulsive gambler, loses the place to a cop."/>
  </r>
  <r>
    <x v="2553"/>
    <x v="0"/>
    <x v="2553"/>
    <x v="2061"/>
    <s v="Katt Williams, Anthony Anderson"/>
    <x v="0"/>
    <s v="November 1, 2018"/>
    <x v="21"/>
    <s v="TV-MA"/>
    <x v="127"/>
    <x v="12"/>
    <m/>
    <m/>
    <x v="1"/>
    <x v="21"/>
    <d v="2018-11-01T00:00:00"/>
    <x v="10"/>
    <s v="In this 2006 show, comic Katt Williams uses his edgy style and personal experiences to paint a sassy, hilarious portrait of life in black America."/>
  </r>
  <r>
    <x v="2554"/>
    <x v="0"/>
    <x v="2554"/>
    <x v="2062"/>
    <s v="Imran Khan, Kangana Ranaut, Abhishek Saha, Mithila Palkar, Vivan Bhatena, Suhaas Ahuja, Nicole Faria, Adaar Malik"/>
    <x v="3"/>
    <s v="November 1, 2018"/>
    <x v="25"/>
    <s v="TV-14"/>
    <x v="88"/>
    <x v="3"/>
    <s v=" Dramas"/>
    <s v=" International Movies"/>
    <x v="1"/>
    <x v="25"/>
    <d v="2018-11-01T00:00:00"/>
    <x v="10"/>
    <s v="After falling in love during college, architect Maddy and free spirit Payal have five wonderful years together, until a mystery suddenly divides them."/>
  </r>
  <r>
    <x v="2555"/>
    <x v="0"/>
    <x v="2555"/>
    <x v="813"/>
    <s v="Dharmendra, Irrfan Khan, Konkona Sen Sharma, Kay Kay Menon, Shilpa Shetty, Shiney Ahuja, Sharman Joshi, Kangana Ranaut, Nafisa Ali, Manoj Pahwa"/>
    <x v="3"/>
    <s v="November 1, 2018"/>
    <x v="19"/>
    <s v="TV-14"/>
    <x v="76"/>
    <x v="1"/>
    <s v=" International Movies"/>
    <s v=" Music &amp; Musicals"/>
    <x v="1"/>
    <x v="19"/>
    <d v="2018-11-01T00:00:00"/>
    <x v="10"/>
    <s v="A group of Mumbai up-and-comers search for love and struggle for success in this ensemble drama that centers on an eager young call-center executive."/>
  </r>
  <r>
    <x v="2556"/>
    <x v="0"/>
    <x v="2556"/>
    <x v="1535"/>
    <s v="Marc Maron"/>
    <x v="0"/>
    <s v="November 1, 2018"/>
    <x v="5"/>
    <s v="TV-MA"/>
    <x v="21"/>
    <x v="12"/>
    <m/>
    <m/>
    <x v="1"/>
    <x v="5"/>
    <d v="2018-11-01T00:00:00"/>
    <x v="10"/>
    <s v="Alternative comic Marc Maron is back on stage in New York to talk Chinese food, drug abuse, sex in hotel rooms and life with his girlfriend."/>
  </r>
  <r>
    <x v="2557"/>
    <x v="0"/>
    <x v="2557"/>
    <x v="1103"/>
    <s v="Madhavan, Irrfan Khan, Soha Ali Khan, Paresh Rawal, Kay Kay Menon, Anand Goradia, Vijay Maurya, Vibhavari Deshpande, Santosh Juvekar, Kamlesh Sawant"/>
    <x v="3"/>
    <s v="November 1, 2018"/>
    <x v="17"/>
    <s v="TV-MA"/>
    <x v="55"/>
    <x v="1"/>
    <s v=" International Movies"/>
    <m/>
    <x v="1"/>
    <x v="17"/>
    <d v="2018-11-01T00:00:00"/>
    <x v="10"/>
    <s v="A moving portrayal of the 2006 train bombings in Mumbai, this Indian drama follows the interconnected stories of several strangers."/>
  </r>
  <r>
    <x v="2558"/>
    <x v="0"/>
    <x v="2558"/>
    <x v="2063"/>
    <s v="Roshan Prince, Jassi Gill, Simran Kaur Mundi, Bharti Singh, Anshu Sawhney, Hobby Dhaliwal, Sunita Dhir, Minto, Manoj Sabarwal, Sunny Gill"/>
    <x v="3"/>
    <s v="November 1, 2018"/>
    <x v="28"/>
    <s v="TV-14"/>
    <x v="108"/>
    <x v="3"/>
    <s v=" International Movies"/>
    <s v=" Music &amp; Musicals"/>
    <x v="1"/>
    <x v="28"/>
    <d v="2018-11-01T00:00:00"/>
    <x v="10"/>
    <s v="When they both fall for the same girl, best pals and shameless womanizers Prince and Jassi go head-to-head to compete for her love."/>
  </r>
  <r>
    <x v="2559"/>
    <x v="0"/>
    <x v="2559"/>
    <x v="2045"/>
    <s v="Rani Mukerji, Vidya Balan, Myra Karn, Neil Bhoopalam, Rajesh Sharma, Mohammed Zeeshan Ayyub, Bubbles Sabharwal, Satyadeep Misra, Yogendra Tikku, Geeta Sudan"/>
    <x v="3"/>
    <s v="November 1, 2018"/>
    <x v="16"/>
    <s v="TV-MA"/>
    <x v="75"/>
    <x v="1"/>
    <s v=" International Movies"/>
    <m/>
    <x v="1"/>
    <x v="16"/>
    <d v="2018-11-01T00:00:00"/>
    <x v="10"/>
    <s v="This thriller tells the true story of model Jessica Lall â€“ who was shot dead in a restaurant â€“ and the campaign to bring her killer to justice."/>
  </r>
  <r>
    <x v="2560"/>
    <x v="0"/>
    <x v="2560"/>
    <x v="91"/>
    <s v="Abhay Deol, Paresh Rawal, Neetu Chandra, Archana Puran Singh, Manu Rishi Chadha, Richa Chadda, Anurag Arora, Rajender Sethi, Manjot Singh, Chandan Anand"/>
    <x v="3"/>
    <s v="November 1, 2018"/>
    <x v="17"/>
    <s v="TV-14"/>
    <x v="33"/>
    <x v="3"/>
    <s v=" Dramas"/>
    <s v=" International Movies"/>
    <x v="1"/>
    <x v="17"/>
    <d v="2018-11-01T00:00:00"/>
    <x v="10"/>
    <s v="Starting as a petty thief, a man rises to become one of the city's biggest operators and carves out the kind of lifestyle he'd once only dreamed of."/>
  </r>
  <r>
    <x v="2561"/>
    <x v="0"/>
    <x v="2561"/>
    <x v="949"/>
    <s v="Irrfan Khan, Mahie Gill, Rajendra Gupta, Brijendra Kala, Jahangir Khan, Vipin Sharma, Zakir Hussain"/>
    <x v="3"/>
    <s v="November 1, 2018"/>
    <x v="4"/>
    <s v="TV-14"/>
    <x v="52"/>
    <x v="6"/>
    <s v=" Dramas"/>
    <s v=" International Movies"/>
    <x v="1"/>
    <x v="4"/>
    <d v="2018-11-01T00:00:00"/>
    <x v="10"/>
    <s v="Paan Singh Tomar goes from celebrated runner to star brigand and rebel when life after sports fails to unfold as planned."/>
  </r>
  <r>
    <x v="2562"/>
    <x v="0"/>
    <x v="2562"/>
    <x v="2064"/>
    <s v="Emraan Hashmi, Humaima Malik, Paresh Rawal, Kay Kay Menon, Deepak Tijori, Prachi Shah, Mohammed Zeeshan Ayyub"/>
    <x v="3"/>
    <s v="November 1, 2018"/>
    <x v="28"/>
    <s v="TV-14"/>
    <x v="75"/>
    <x v="1"/>
    <s v=" International Movies"/>
    <s v=" Thrillers"/>
    <x v="1"/>
    <x v="28"/>
    <d v="2018-11-01T00:00:00"/>
    <x v="10"/>
    <s v="A small-time con man assembles a team to help him avenge the death of his partner-in-crime at the hands of a powerful gangster."/>
  </r>
  <r>
    <x v="2563"/>
    <x v="0"/>
    <x v="2563"/>
    <x v="667"/>
    <s v="Kareena Kapoor, Amitabh Bachchan, Ajay Devgn, Arjun Rampal, Amrita Rao, Manoj Bajpayee, Vipin Sharma, Anjali Patil"/>
    <x v="3"/>
    <s v="November 1, 2018"/>
    <x v="5"/>
    <s v="TV-14"/>
    <x v="136"/>
    <x v="1"/>
    <s v=" International Movies"/>
    <s v=" Music &amp; Musicals"/>
    <x v="1"/>
    <x v="5"/>
    <d v="2018-11-01T00:00:00"/>
    <x v="10"/>
    <s v="In this Bollywood drama, a corporate go-getter sees his priorities shift when personal tragedy brings him face-to-face with political corruption."/>
  </r>
  <r>
    <x v="2564"/>
    <x v="0"/>
    <x v="2564"/>
    <x v="2065"/>
    <s v="Arya, Anjali, Hansika Motwani, Santhanam, Premgi Amaren, Nasser"/>
    <x v="3"/>
    <s v="November 1, 2018"/>
    <x v="5"/>
    <s v="TV-14"/>
    <x v="78"/>
    <x v="3"/>
    <s v=" International Movies"/>
    <s v=" Music &amp; Musicals"/>
    <x v="1"/>
    <x v="5"/>
    <d v="2018-11-01T00:00:00"/>
    <x v="10"/>
    <s v="Asked to deliver a package for a friend, Madhu gets her fiancÃ©, Jayaganthan, to take care of it, and he then passes the task to one of his roommates."/>
  </r>
  <r>
    <x v="2565"/>
    <x v="0"/>
    <x v="2565"/>
    <x v="2066"/>
    <s v="Vikram Prabhu, Sathyaraj, Monal Gajjar, Sathish, Erode Mahesh, Gaurav Narayanan"/>
    <x v="3"/>
    <s v="November 1, 2018"/>
    <x v="28"/>
    <s v="TV-14"/>
    <x v="70"/>
    <x v="1"/>
    <s v=" International Movies"/>
    <s v=" Thrillers"/>
    <x v="1"/>
    <x v="28"/>
    <d v="2018-11-01T00:00:00"/>
    <x v="10"/>
    <s v="A policeman's son overcomes his reluctance to join the force following a brutal attack on his father and ends up in the middle of a robbery case."/>
  </r>
  <r>
    <x v="2566"/>
    <x v="0"/>
    <x v="2566"/>
    <x v="2067"/>
    <s v="Sommore"/>
    <x v="0"/>
    <s v="November 1, 2018"/>
    <x v="25"/>
    <s v="TV-MA"/>
    <x v="20"/>
    <x v="12"/>
    <m/>
    <m/>
    <x v="1"/>
    <x v="25"/>
    <d v="2018-11-01T00:00:00"/>
    <x v="10"/>
    <s v="Self-proclaimed &quot;Queen of Comedy&quot; Sommore storms the stage to deliver a riotous stand-up performance in Charlotte, North Carolina."/>
  </r>
  <r>
    <x v="2567"/>
    <x v="0"/>
    <x v="2567"/>
    <x v="2068"/>
    <s v="Armistead Maupin, Neil Gaiman, Laura Linney, Ian McKellen, Amy Tan, Margaret Cho, Jonathan Groff, Amanda Palmer"/>
    <x v="0"/>
    <s v="November 1, 2018"/>
    <x v="6"/>
    <s v="TV-MA"/>
    <x v="13"/>
    <x v="0"/>
    <s v=" LGBTQ Movies"/>
    <m/>
    <x v="1"/>
    <x v="6"/>
    <d v="2018-11-01T00:00:00"/>
    <x v="10"/>
    <s v="This documentary traces the life of &quot;Tales of the City&quot; author Armistead Maupin, from his conservative roots to his rise as an LGBTQ champion."/>
  </r>
  <r>
    <x v="2568"/>
    <x v="0"/>
    <x v="2568"/>
    <x v="2069"/>
    <s v="Mncedisi Shabangu, Sihle Xaba, Sibusiso Msimang, Zimkhitha Nyoka, Warren Masemola, Nomonde Mbusi, Azwile Chamane, Harriet Lenabe"/>
    <x v="5"/>
    <s v="November 1, 2018"/>
    <x v="32"/>
    <s v="TV-MA"/>
    <x v="8"/>
    <x v="1"/>
    <s v=" Independent Movies"/>
    <s v=" International Movies"/>
    <x v="1"/>
    <x v="32"/>
    <d v="2018-11-01T00:00:00"/>
    <x v="10"/>
    <s v="Three youths from rural South Africa set out for Johannesburg, where they're thrust into the seedy underbelly of the city and must fight to survive."/>
  </r>
  <r>
    <x v="2569"/>
    <x v="0"/>
    <x v="2569"/>
    <x v="798"/>
    <s v="Shreyas Talpade, Amrita Rao, Ravi Kishan, Ila Arun, Rajeshwari Sachdev, Divya Dutta, Yashpal Sharma, Ravi Jhankal, Lalit Mohan Tiwari"/>
    <x v="3"/>
    <s v="November 1, 2018"/>
    <x v="17"/>
    <s v="TV-14"/>
    <x v="75"/>
    <x v="3"/>
    <s v=" Dramas"/>
    <s v=" International Movies"/>
    <x v="1"/>
    <x v="17"/>
    <d v="2018-11-01T00:00:00"/>
    <x v="10"/>
    <s v="An educated man assists the illiterate residents of his village with written correspondence, sometimes manipulating the letters to suit his interests."/>
  </r>
  <r>
    <x v="2570"/>
    <x v="0"/>
    <x v="2570"/>
    <x v="446"/>
    <s v="Darsheel Safary, Anupam Kher, Manjari Fadnis, Tinnu Anand, Sheeba Chaddha, S.M. Zaheer, Aayam Mehta, Gargi Datar, Jai Vyas"/>
    <x v="3"/>
    <s v="November 1, 2018"/>
    <x v="16"/>
    <s v="PG"/>
    <x v="3"/>
    <x v="8"/>
    <s v=" Dramas"/>
    <m/>
    <x v="1"/>
    <x v="16"/>
    <d v="2018-11-01T00:00:00"/>
    <x v="10"/>
    <s v="When his cruel uncle abandons him, a young orphan learns to access the untapped superpowers that have been waiting within him all along."/>
  </r>
  <r>
    <x v="2571"/>
    <x v="0"/>
    <x v="2571"/>
    <x v="2070"/>
    <s v="Luis Tosar, Michelle Jenner, Vicente Romero, Manolo Solo, Paco Tous, Adriana Torrebejano, Pep Tosar, Jaime Lorente, Ernesto Alterio, Fernando Cayo"/>
    <x v="8"/>
    <s v="October 31, 2018"/>
    <x v="22"/>
    <s v="TV-MA"/>
    <x v="76"/>
    <x v="1"/>
    <s v=" International Movies"/>
    <s v=" Thrillers"/>
    <x v="0"/>
    <x v="22"/>
    <d v="2018-10-31T00:00:00"/>
    <x v="11"/>
    <s v="In 1921 Barcelona, amid unrest between anarchists and the police, a cop plays both sides to learn who stole army weapons that could ignite a civil war."/>
  </r>
  <r>
    <x v="2572"/>
    <x v="0"/>
    <x v="2572"/>
    <x v="1930"/>
    <s v="John Arcilla, Mon Confiado, Arron Villaflor, Joem Bascon, Archie Alemania, Art AcuÃ±a, Alex Medina, Nonie Buencamino, Lorenz Martinez, Jeffrey Quizon, Alvin Anson, Mylene Dizon, Bing Pimentel, Leo Martinez, Ketchup Eusebio, Ronnie Lazaro, Paulo Avelino"/>
    <x v="34"/>
    <s v="October 31, 2018"/>
    <x v="25"/>
    <s v="R"/>
    <x v="33"/>
    <x v="1"/>
    <s v=" International Movies"/>
    <m/>
    <x v="1"/>
    <x v="25"/>
    <d v="2018-10-31T00:00:00"/>
    <x v="11"/>
    <s v="Flashbacks reveal Gen. Antonio Luna's tireless fight for Filipino independence from the U.S. and his leadership in the Philippine-American War in 1899."/>
  </r>
  <r>
    <x v="2573"/>
    <x v="0"/>
    <x v="2573"/>
    <x v="1074"/>
    <s v="Donnie Yen, Nicholas Tse, Shawn Yue, Dong Jie, Li Xiaoran, Yuen Wah, Chen Kuan Tai, Xing Yu, Vincent Sze, Tommy Yuen"/>
    <x v="13"/>
    <s v="October 27, 2018"/>
    <x v="21"/>
    <s v="TV-14"/>
    <x v="32"/>
    <x v="6"/>
    <s v=" International Movies"/>
    <m/>
    <x v="1"/>
    <x v="21"/>
    <d v="2018-10-27T00:00:00"/>
    <x v="11"/>
    <s v="Dragon and his fellow students at Dragon Tiger Gate martial arts school team up to battle the ferocious villain Shibumi."/>
  </r>
  <r>
    <x v="2574"/>
    <x v="0"/>
    <x v="2574"/>
    <x v="2071"/>
    <s v="Milan Maric, Danila Kozlovsky, Helena Sujecka, Artur Beschastny, Anton Shagin, Svetlana Khodchenkova, Elena Lyadova, Piotr Gasowski, Eva Gerr, Hanna Sleszynska"/>
    <x v="45"/>
    <s v="October 26, 2018"/>
    <x v="22"/>
    <s v="PG-13"/>
    <x v="76"/>
    <x v="1"/>
    <s v=" International Movies"/>
    <m/>
    <x v="0"/>
    <x v="22"/>
    <d v="2018-10-26T00:00:00"/>
    <x v="11"/>
    <s v="Over six days in 1971, brilliant writer Sergei Dovlatov encounters maddening barriers to publishing his work under the repressive Soviet regime."/>
  </r>
  <r>
    <x v="2575"/>
    <x v="0"/>
    <x v="2575"/>
    <x v="2072"/>
    <s v="Luis Callejo, Juana Acosta, Carlo D'Ursi, Josean Bengoetxea, BÃ¡rbara Santa-Cruz, Maica Barroso, Adam Jezierski, Sergio Quintana"/>
    <x v="8"/>
    <s v="October 26, 2018"/>
    <x v="22"/>
    <s v="TV-MA"/>
    <x v="0"/>
    <x v="3"/>
    <s v=" Dramas"/>
    <s v=" International Movies"/>
    <x v="0"/>
    <x v="22"/>
    <d v="2018-10-26T00:00:00"/>
    <x v="11"/>
    <s v="A rude, self-centered businessman seems to be on the brink of losing everything until a night janitor at his office helps him find redemption."/>
  </r>
  <r>
    <x v="2576"/>
    <x v="0"/>
    <x v="2576"/>
    <x v="2073"/>
    <m/>
    <x v="0"/>
    <s v="October 26, 2018"/>
    <x v="22"/>
    <s v="TV-14"/>
    <x v="7"/>
    <x v="0"/>
    <m/>
    <m/>
    <x v="0"/>
    <x v="22"/>
    <d v="2018-10-26T00:00:00"/>
    <x v="11"/>
    <s v="In 1992, Sandi Tan and her friends shot a quirky film on the streets of Singapore. Then the footage disappeared, sending her on a hunt for answers."/>
  </r>
  <r>
    <x v="2577"/>
    <x v="0"/>
    <x v="2577"/>
    <x v="2074"/>
    <s v="Lakshmi Manchu, Aadarsh Balakrishna, Priyadarshi Pullikonda, Samrat Reddy, Shrikanth Iyyangar, Shrusti Dange"/>
    <x v="3"/>
    <s v="October 26, 2018"/>
    <x v="22"/>
    <s v="TV-MA"/>
    <x v="14"/>
    <x v="1"/>
    <s v=" International Movies"/>
    <s v=" Thrillers"/>
    <x v="0"/>
    <x v="22"/>
    <d v="2018-10-26T00:00:00"/>
    <x v="11"/>
    <s v="Frustrated with the stalled investigation into her husband's murder, a woman searches for the killer on her own, putting herself in grave danger."/>
  </r>
  <r>
    <x v="2578"/>
    <x v="0"/>
    <x v="2578"/>
    <x v="1713"/>
    <s v="Ronnie Coleman"/>
    <x v="0"/>
    <s v="October 25, 2018"/>
    <x v="22"/>
    <s v="TV-MA"/>
    <x v="20"/>
    <x v="0"/>
    <m/>
    <m/>
    <x v="0"/>
    <x v="22"/>
    <d v="2018-10-25T00:00:00"/>
    <x v="11"/>
    <s v="Today, legendary bodybuilder Ronnie Coleman's body bears the scars of becoming the best in the world. Here, he shares what it took to reach his goals."/>
  </r>
  <r>
    <x v="2579"/>
    <x v="0"/>
    <x v="2579"/>
    <x v="106"/>
    <s v="Adam Sandler"/>
    <x v="0"/>
    <s v="October 23, 2018"/>
    <x v="22"/>
    <s v="TV-MA"/>
    <x v="83"/>
    <x v="12"/>
    <m/>
    <m/>
    <x v="0"/>
    <x v="22"/>
    <d v="2018-10-23T00:00:00"/>
    <x v="11"/>
    <s v="From &quot;Heroes&quot; to &quot;Ice Cream Ladies&quot; â€“ Adam Sandler's comedy special hits you with new songs and jokes in an unexpected, groundbreaking way."/>
  </r>
  <r>
    <x v="2580"/>
    <x v="0"/>
    <x v="2580"/>
    <x v="321"/>
    <s v="Zach McGowan, Pearl Thusi, Nathan Jones, Peter Mensah, Katy Louise Saunders, Mayling Ng, Howard Charles, Inge Beckmann"/>
    <x v="0"/>
    <s v="October 23, 2018"/>
    <x v="22"/>
    <s v="PG-13"/>
    <x v="19"/>
    <x v="6"/>
    <s v=" Sci-Fi &amp; Fantasy"/>
    <m/>
    <x v="0"/>
    <x v="22"/>
    <d v="2018-10-23T00:00:00"/>
    <x v="11"/>
    <s v="The Scorpion King joins forces with a Nubian princess in an all-or-nothing fight to stop a warlord from claiming the souls of the vanquished."/>
  </r>
  <r>
    <x v="2581"/>
    <x v="0"/>
    <x v="2581"/>
    <x v="2075"/>
    <s v="Gisela Ponce de LeÃ³n, Karina JordÃ¡n, Jely ReÃ¡tegui, AndrÃ©s Salas, Christopher Von Uckermann, Carlos CarlÃ­n"/>
    <x v="57"/>
    <s v="October 20, 2018"/>
    <x v="22"/>
    <s v="TV-MA"/>
    <x v="3"/>
    <x v="3"/>
    <s v=" International Movies"/>
    <s v=" Romantic Movies"/>
    <x v="0"/>
    <x v="22"/>
    <d v="2018-10-20T00:00:00"/>
    <x v="11"/>
    <s v="A heartbroken ad copywriter living in Lima, Peru, is inspired to write a blog about life as a single woman and is surprised by her website's success."/>
  </r>
  <r>
    <x v="2582"/>
    <x v="0"/>
    <x v="2582"/>
    <x v="2076"/>
    <s v="JoaquÃ­n Ferreira, Marcela Ãlvarez, BenjamÃ­n Alfonso, Emilia Claudeville, Mauricio Llera, Sol Gaschetto, MartÃ­n Seefeld, MartÃ­n Rocco, Gonzalo VIzÃ¡n"/>
    <x v="17"/>
    <s v="October 19, 2018"/>
    <x v="22"/>
    <s v="TV-MA"/>
    <x v="131"/>
    <x v="14"/>
    <m/>
    <m/>
    <x v="0"/>
    <x v="22"/>
    <d v="2018-10-19T00:00:00"/>
    <x v="11"/>
    <s v="Former Club de Cuervos player Potro returns home to Argentina to crash the wedding of his famous soccer-star brother and confront his estranged family."/>
  </r>
  <r>
    <x v="2583"/>
    <x v="0"/>
    <x v="2583"/>
    <x v="1157"/>
    <s v="Becky G., Josh Peck, Tara Strong, Olivia Holt, David Koechner, Jeff Dunham, Patrick Stump, Nash Grier, Madison De La Garza, George Lopez"/>
    <x v="1"/>
    <s v="October 19, 2018"/>
    <x v="22"/>
    <s v="PG"/>
    <x v="45"/>
    <x v="8"/>
    <s v=" Comedies"/>
    <m/>
    <x v="0"/>
    <x v="22"/>
    <d v="2018-10-19T00:00:00"/>
    <x v="11"/>
    <s v="After moving into a new house with her mom, high schooler Chloe discovers a troupe of talking garden gnomes who need her help saving the world."/>
  </r>
  <r>
    <x v="2584"/>
    <x v="0"/>
    <x v="2584"/>
    <x v="2077"/>
    <s v="Gang Dong-won, Han Hyo-joo, Jung Woo-sung, Kim Mu-yeol, Han Ye-ri, Choi Min-ho, Shin Eun-soo, Kim Beop-rae, Lee Dong-ha, Jung Won-joong, Choi Jin-ho"/>
    <x v="30"/>
    <s v="October 19, 2018"/>
    <x v="22"/>
    <s v="TV-MA"/>
    <x v="89"/>
    <x v="6"/>
    <s v=" International Movies"/>
    <s v=" Sci-Fi &amp; Fantasy"/>
    <x v="0"/>
    <x v="22"/>
    <d v="2018-10-19T00:00:00"/>
    <x v="11"/>
    <s v="In 2029, the elite police squad Illang combats a terrorist group opposing reunification of the two Koreas. But another enemy may be lurking nearby."/>
  </r>
  <r>
    <x v="2585"/>
    <x v="0"/>
    <x v="2585"/>
    <x v="2078"/>
    <s v="Siddique, Anjali Patil, Lakshmi Menon, Nina Kurup, Rathna Shekar Reddy, Anoop Aravindan"/>
    <x v="3"/>
    <s v="October 19, 2018"/>
    <x v="5"/>
    <s v="TV-14"/>
    <x v="15"/>
    <x v="1"/>
    <s v=" International Movies"/>
    <m/>
    <x v="1"/>
    <x v="5"/>
    <d v="2018-10-19T00:00:00"/>
    <x v="11"/>
    <s v="A father leading a dark double life and his daughter, who's eager to pursue her studies in Hyderabad, face the tragic consequences of sex trafficking."/>
  </r>
  <r>
    <x v="2586"/>
    <x v="0"/>
    <x v="2586"/>
    <x v="2079"/>
    <s v="Louis Koo, Julian Cheung, Vic Chou, Ada Choi, Bowie Lam, Dada Chan, Janelle Sing, Lo Hoi-pang"/>
    <x v="13"/>
    <s v="October 19, 2018"/>
    <x v="32"/>
    <s v="TV-MA"/>
    <x v="21"/>
    <x v="6"/>
    <s v=" International Movies"/>
    <m/>
    <x v="1"/>
    <x v="32"/>
    <d v="2018-10-19T00:00:00"/>
    <x v="11"/>
    <s v="Anti-corruption investigator William Luk must join forces with detective Lau Po-keung to bring down a crime syndicate involved in sports betting."/>
  </r>
  <r>
    <x v="2587"/>
    <x v="0"/>
    <x v="2587"/>
    <x v="2030"/>
    <s v="Joe Taslim, Iko Uwais, Asha Kenyeri Bermudez, Sunny Pang, Salvita Decorte, Abimana Aryasatya, Zack Lee, Dimas Anggara, Julie Estelle, Dian Sastrowardoyo"/>
    <x v="26"/>
    <s v="October 19, 2018"/>
    <x v="22"/>
    <s v="TV-MA"/>
    <x v="36"/>
    <x v="6"/>
    <s v=" International Movies"/>
    <m/>
    <x v="0"/>
    <x v="22"/>
    <d v="2018-10-19T00:00:00"/>
    <x v="11"/>
    <s v="After sparing a girl's life during a massacre, an elite Triad assassin is targeted by an onslaught of murderous gangsters."/>
  </r>
  <r>
    <x v="2588"/>
    <x v="0"/>
    <x v="2588"/>
    <x v="2080"/>
    <s v="Karthik, Gautam Karthik, Regina Cassandra, Varalakshmi Sarathkumar, Santhosh Prathap, Mime Gopi, J. Mahendran, Viji Chandrasekhar"/>
    <x v="3"/>
    <s v="October 18, 2018"/>
    <x v="22"/>
    <s v="TV-MA"/>
    <x v="75"/>
    <x v="1"/>
    <s v=" International Movies"/>
    <s v=" Thrillers"/>
    <x v="0"/>
    <x v="22"/>
    <d v="2018-10-18T00:00:00"/>
    <x v="11"/>
    <s v="When the lives of a carefree boxer and his cabdriver dad collide with the ambitions of a ruthless businessman, a search for answers turns to revenge."/>
  </r>
  <r>
    <x v="2589"/>
    <x v="0"/>
    <x v="2589"/>
    <x v="2081"/>
    <s v="Ron White"/>
    <x v="0"/>
    <s v="October 16, 2018"/>
    <x v="22"/>
    <s v="TV-MA"/>
    <x v="139"/>
    <x v="12"/>
    <m/>
    <m/>
    <x v="0"/>
    <x v="22"/>
    <d v="2018-10-16T00:00:00"/>
    <x v="11"/>
    <s v="Ron â€œTater Saladâ€ White dishes out his signature brand of cynicism, riffing on sex, celebrity and the sinister habits of wild geese."/>
  </r>
  <r>
    <x v="2590"/>
    <x v="0"/>
    <x v="2590"/>
    <x v="2082"/>
    <s v="Barun Chanda, Sabyasachi Chakraborty"/>
    <x v="3"/>
    <s v="October 15, 2018"/>
    <x v="6"/>
    <s v="TV-MA"/>
    <x v="58"/>
    <x v="1"/>
    <s v=" International Movies"/>
    <m/>
    <x v="1"/>
    <x v="6"/>
    <d v="2018-10-15T00:00:00"/>
    <x v="11"/>
    <s v="A professor mysteriously vanishes, leaving behind a host of suspects, a shadowy history and a clue: the anonymous birthday gift of a Bengali classic."/>
  </r>
  <r>
    <x v="2591"/>
    <x v="0"/>
    <x v="2591"/>
    <x v="495"/>
    <s v="Ranbir Kapoor, Vicky Kaushal, Paresh Rawal, Sonam Kapoor, Dia Mirza, Jim Sarbh, Anushka Sharma, Manisha Koirala, Boman Irani"/>
    <x v="3"/>
    <s v="October 15, 2018"/>
    <x v="22"/>
    <s v="TV-MA"/>
    <x v="184"/>
    <x v="1"/>
    <s v=" International Movies"/>
    <m/>
    <x v="0"/>
    <x v="22"/>
    <d v="2018-10-15T00:00:00"/>
    <x v="11"/>
    <s v="From the depths of addiction to the heights of stardom to underworld entanglements, this biopic traces the checkered past of Indian actor Sanjay Dutt."/>
  </r>
  <r>
    <x v="2592"/>
    <x v="0"/>
    <x v="2592"/>
    <x v="2083"/>
    <s v="Diljit Dosanjh, Tapsee Pannu, Angad Bedi, Kulbhushan Kharbanda, Satish Kaushik, Vijay Raaz, Seema Kaushal, Mahabir Bhullar, Alka Badola Kaushal, Jimmy Moses"/>
    <x v="3"/>
    <s v="October 13, 2018"/>
    <x v="22"/>
    <s v="TV-14"/>
    <x v="75"/>
    <x v="1"/>
    <s v=" International Movies"/>
    <s v=" Sports Movies"/>
    <x v="0"/>
    <x v="22"/>
    <d v="2018-10-13T00:00:00"/>
    <x v="11"/>
    <s v="This biopic on former Indian field hockey player Sandeep Singh follows the athleteâ€™s hard-fought comeback after an accidental gunshot left him paralyzed."/>
  </r>
  <r>
    <x v="2593"/>
    <x v="0"/>
    <x v="2593"/>
    <x v="2084"/>
    <s v="Dan Stevens, Lucy Boynton, Michael Sheen, Mark Lewis Jones, Bill Milner, Kristine Froseth, Paul Higgins, Richard Elfyn, Elen Rhys, Ross O'Hennessy"/>
    <x v="1"/>
    <s v="October 12, 2018"/>
    <x v="22"/>
    <s v="TV-MA"/>
    <x v="71"/>
    <x v="4"/>
    <s v=" International Movies"/>
    <s v=" Thrillers"/>
    <x v="0"/>
    <x v="22"/>
    <d v="2018-10-12T00:00:00"/>
    <x v="11"/>
    <s v="In 1905, a drifter on a dangerous mission to rescue his kidnapped sister tangles with a sinister religious cult on an isolated island."/>
  </r>
  <r>
    <x v="2594"/>
    <x v="0"/>
    <x v="2594"/>
    <x v="2085"/>
    <s v="Kandido Uranga, Uma Bracaglia, Eneko Sagardoy, RamÃ³n Agirre, Josean Bengoetxea, Gotzon SÃ¡nchez, JosÃ© RamÃ³n Argoitia, Gorka Aguinagalde, IÃ±igo de la Iglesia, Aitor Urtzelai"/>
    <x v="8"/>
    <s v="October 12, 2018"/>
    <x v="22"/>
    <s v="TV-MA"/>
    <x v="16"/>
    <x v="4"/>
    <s v=" International Movies"/>
    <s v=" Sci-Fi &amp; Fantasy"/>
    <x v="0"/>
    <x v="22"/>
    <d v="2018-10-12T00:00:00"/>
    <x v="11"/>
    <s v="A brutal blacksmith tortures a demon he blames for his misery, unaware a trespassing orphan is about to change everything. Based on Basque folklore."/>
  </r>
  <r>
    <x v="2595"/>
    <x v="0"/>
    <x v="2595"/>
    <x v="2086"/>
    <m/>
    <x v="0"/>
    <s v="October 12, 2018"/>
    <x v="22"/>
    <s v="TV-MA"/>
    <x v="45"/>
    <x v="0"/>
    <s v=" LGBTQ Movies"/>
    <m/>
    <x v="0"/>
    <x v="22"/>
    <d v="2018-10-12T00:00:00"/>
    <x v="11"/>
    <s v="Revisiting 1970s photos of women that captured a feminist awakening, this film explores those women's lives and examines the continued need for change."/>
  </r>
  <r>
    <x v="2596"/>
    <x v="0"/>
    <x v="2596"/>
    <x v="2087"/>
    <s v="Sandrinna M Skornicki, AurÃ©lie Moeremans, Fero Walandouw, Andryan Bima, Ciara Nadine Brosnan, Ali Fikry, Adlu Fahrezy, Nena Rosier, Naufal Ho, Aqi Singgih"/>
    <x v="26"/>
    <s v="October 12, 2018"/>
    <x v="22"/>
    <s v="TV-14"/>
    <x v="8"/>
    <x v="4"/>
    <s v=" International Movies"/>
    <m/>
    <x v="0"/>
    <x v="22"/>
    <d v="2018-10-12T00:00:00"/>
    <x v="11"/>
    <s v="Five youngsters discover that an antique mirror found in their orphanage is home to an evil ghost who kidnaps children and imprisons them inside it."/>
  </r>
  <r>
    <x v="2597"/>
    <x v="0"/>
    <x v="2597"/>
    <x v="861"/>
    <m/>
    <x v="0"/>
    <s v="October 12, 2018"/>
    <x v="22"/>
    <s v="TV-14"/>
    <x v="118"/>
    <x v="0"/>
    <s v=" Music &amp; Musicals"/>
    <m/>
    <x v="0"/>
    <x v="22"/>
    <d v="2018-10-12T00:00:00"/>
    <x v="11"/>
    <s v="In 1976, reggae icon Bob Marley survived an assassination attempt as rival political groups battled in Jamaica. But who exactly was responsible?"/>
  </r>
  <r>
    <x v="2598"/>
    <x v="0"/>
    <x v="2598"/>
    <x v="2088"/>
    <s v="Maggie Gyllenhaal, Parker Sevak, Gael GarcÃ­a Bernal, Michael Chernus, Anna Baryshnikov, Rosa Salazar, Ajay Naidu"/>
    <x v="0"/>
    <s v="October 12, 2018"/>
    <x v="22"/>
    <s v="R"/>
    <x v="7"/>
    <x v="1"/>
    <s v=" Independent Movies"/>
    <m/>
    <x v="0"/>
    <x v="22"/>
    <d v="2018-10-12T00:00:00"/>
    <x v="11"/>
    <s v="A devoted teacher takes interest in a young student's creative potential after hearing his poetry. But she soon crosses the line into obsession."/>
  </r>
  <r>
    <x v="2599"/>
    <x v="0"/>
    <x v="2599"/>
    <x v="399"/>
    <s v="Anders Danielsen Lie, Jon Ã˜igarden, Jonas Strand Gravli, Ola G. Furuseth, Maria Bock, ThorbjÃ¸rn Harr, Jaden Smith"/>
    <x v="52"/>
    <s v="October 10, 2018"/>
    <x v="22"/>
    <s v="R"/>
    <x v="161"/>
    <x v="1"/>
    <s v=" Thrillers"/>
    <m/>
    <x v="0"/>
    <x v="22"/>
    <d v="2018-10-10T00:00:00"/>
    <x v="11"/>
    <s v="After devastating terror attacks in Norway, a young survivor, grieving families and the country rally for justice and healing. Based on a true story."/>
  </r>
  <r>
    <x v="2600"/>
    <x v="0"/>
    <x v="2600"/>
    <x v="2089"/>
    <s v="Keith David, Bryan Batt, Alexandria Deberry, Bill Martin Williams, Martin Bats Bradford, Kendrick Cross, Jasmine Akakpo, Kedrick Brown"/>
    <x v="0"/>
    <s v="October 10, 2018"/>
    <x v="22"/>
    <s v="R"/>
    <x v="49"/>
    <x v="20"/>
    <s v=" Horror Movies"/>
    <s v=" Independent Movies"/>
    <x v="0"/>
    <x v="22"/>
    <d v="2018-10-10T00:00:00"/>
    <x v="11"/>
    <s v="Buckle up for an anthology of socially conscious horror stories that focus on the perils of racial injustice and the price of ignorance."/>
  </r>
  <r>
    <x v="2601"/>
    <x v="0"/>
    <x v="2601"/>
    <x v="1700"/>
    <s v="Mo Amer"/>
    <x v="0"/>
    <s v="October 9, 2018"/>
    <x v="22"/>
    <s v="TV-MA"/>
    <x v="118"/>
    <x v="12"/>
    <m/>
    <m/>
    <x v="0"/>
    <x v="22"/>
    <d v="2018-10-09T00:00:00"/>
    <x v="11"/>
    <s v="Arab-American comedian Mo Amer recounts his life as a refugee comic, from traveling with the name Mohammed to his long path to citizenship."/>
  </r>
  <r>
    <x v="2602"/>
    <x v="0"/>
    <x v="2602"/>
    <x v="2090"/>
    <s v="Puteri Aishah, Remy Ishak, Alvin Wong"/>
    <x v="29"/>
    <s v="October 8, 2018"/>
    <x v="22"/>
    <s v="TV-14"/>
    <x v="30"/>
    <x v="6"/>
    <s v=" Dramas"/>
    <s v=" International Movies"/>
    <x v="0"/>
    <x v="22"/>
    <d v="2018-10-08T00:00:00"/>
    <x v="11"/>
    <s v="Thom tells her grandson about his grandfather, a sailor who left 61 years ago to seek his fortune, and asks him to find out what happened to her spouse."/>
  </r>
  <r>
    <x v="2603"/>
    <x v="0"/>
    <x v="2603"/>
    <x v="2091"/>
    <s v="Travis Tope, Haley Ramm, Jacinda Barrett, Gary Cole, Dylan Everett, Clark Backo, Vinson Tran, Paulino Nunes, Jeff Clarke"/>
    <x v="0"/>
    <s v="October 6, 2018"/>
    <x v="22"/>
    <s v="PG-13"/>
    <x v="32"/>
    <x v="4"/>
    <m/>
    <m/>
    <x v="0"/>
    <x v="22"/>
    <d v="2018-10-06T00:00:00"/>
    <x v="11"/>
    <s v="Two teenagers step into a secret closet and emerge in a terrifying alternate reality. They must find their way back before the door shuts forever."/>
  </r>
  <r>
    <x v="2604"/>
    <x v="0"/>
    <x v="2604"/>
    <x v="2092"/>
    <s v="Florence Pugh, Ben Lloyd-Hughes, Celia Imrie, James Cosmo, Scott Chambers, Georgina Bevan"/>
    <x v="1"/>
    <s v="October 5, 2018"/>
    <x v="22"/>
    <s v="TV-MA"/>
    <x v="48"/>
    <x v="4"/>
    <s v=" Thrillers"/>
    <m/>
    <x v="0"/>
    <x v="22"/>
    <d v="2018-10-05T00:00:00"/>
    <x v="11"/>
    <s v="A brother-sister team who fake paranormal encounters for cash get more than they bargained for when a job at a haunted estate turns very, very real."/>
  </r>
  <r>
    <x v="2605"/>
    <x v="0"/>
    <x v="2605"/>
    <x v="2093"/>
    <s v="Paul Giamatti, Kathryn Hahn, Kayli Carter, Molly Shannon, John Carroll Lynch, Denis O'Hare, Desmin Borges, Tracee Chimo, Siobhan Fallon Hogan, Emily Robinson"/>
    <x v="0"/>
    <s v="October 5, 2018"/>
    <x v="22"/>
    <s v="R"/>
    <x v="10"/>
    <x v="3"/>
    <s v=" Dramas"/>
    <s v=" Independent Movies"/>
    <x v="0"/>
    <x v="22"/>
    <d v="2018-10-05T00:00:00"/>
    <x v="11"/>
    <s v="Struggling to conceive, a couple in their 40s are almost out of options â€“ until a sliver of hope arrives in the form of their visiting step-niece."/>
  </r>
  <r>
    <x v="2606"/>
    <x v="0"/>
    <x v="2606"/>
    <x v="2094"/>
    <s v="Satinder Sartaaj, Shabana Azmi, Jason Flemyng, Amanda Root, Rup Magon, Sophie Stevens, Keith Duffy, David Essex, Leanne Joyce, Ranjit Singh Shubh"/>
    <x v="1"/>
    <s v="October 3, 2018"/>
    <x v="6"/>
    <s v="PG-13"/>
    <x v="36"/>
    <x v="1"/>
    <s v=" International Movies"/>
    <m/>
    <x v="1"/>
    <x v="6"/>
    <d v="2018-10-03T00:00:00"/>
    <x v="11"/>
    <s v="After being exiled to England as a child, a Punjabi prince struggles to return to his homeland and his Sikh faith in this historical drama."/>
  </r>
  <r>
    <x v="2607"/>
    <x v="0"/>
    <x v="2607"/>
    <x v="2095"/>
    <s v="Cassandra Scerbo, Brytni Sarpy, Mason Dye, Harvey Guillen, Luke Baines, Ricardo Hoyos, Alexxis Lemire, Christina Masterson, Heather Langenkamp"/>
    <x v="0"/>
    <s v="October 3, 2018"/>
    <x v="6"/>
    <s v="TV-MA"/>
    <x v="17"/>
    <x v="4"/>
    <m/>
    <m/>
    <x v="1"/>
    <x v="6"/>
    <d v="2018-10-03T00:00:00"/>
    <x v="11"/>
    <s v="A game of &quot;Truth or Dare&quot; among college friends on spring break turns deadly when a demon seems determined to use it to kill them all."/>
  </r>
  <r>
    <x v="2608"/>
    <x v="0"/>
    <x v="2608"/>
    <x v="321"/>
    <s v="Zach McGowan, Danny Glover, Frederick Koehler, Danny Trejo, Christine Marzano, Cassie Clare, Yennis Cheung, Lucy Aarden"/>
    <x v="0"/>
    <s v="October 2, 2018"/>
    <x v="6"/>
    <s v="R"/>
    <x v="65"/>
    <x v="6"/>
    <m/>
    <m/>
    <x v="1"/>
    <x v="6"/>
    <d v="2018-10-02T00:00:00"/>
    <x v="11"/>
    <s v="An ex-racecar driver is sent to a barbaric prison where, to get pardoned, he must defeat the inmate known as Frankenstein in a lethal &quot;Death Race.&quot;"/>
  </r>
  <r>
    <x v="2609"/>
    <x v="0"/>
    <x v="2609"/>
    <x v="2096"/>
    <s v="Russell Brand, Billy Connolly, Tim Curry, Eric Idle, Eddie Izzard, Jane Leeves, Jim Piddock, Tracey Ullman, Sophie Winkleman"/>
    <x v="0"/>
    <s v="October 2, 2018"/>
    <x v="11"/>
    <s v="TV-MA"/>
    <x v="72"/>
    <x v="3"/>
    <s v=" Music &amp; Musicals"/>
    <m/>
    <x v="1"/>
    <x v="11"/>
    <d v="2018-10-02T00:00:00"/>
    <x v="11"/>
    <s v="In a madcap stage play from Monty Python icon Eric Idle, comic greats perform the decline and fall of the British Empire ... as told through a piano."/>
  </r>
  <r>
    <x v="2610"/>
    <x v="0"/>
    <x v="2610"/>
    <x v="2096"/>
    <s v="John Cleese, Terry Gilliam, Eric Idle, Terry Jones, Michael Palin"/>
    <x v="1"/>
    <s v="October 2, 2018"/>
    <x v="28"/>
    <s v="TV-MA"/>
    <x v="97"/>
    <x v="3"/>
    <m/>
    <m/>
    <x v="1"/>
    <x v="28"/>
    <d v="2018-10-02T00:00:00"/>
    <x v="11"/>
    <s v="Live from London in a sold-out final show, surviving members of the British comedy troupe reprise old roles and break out in irreverent song and dance."/>
  </r>
  <r>
    <x v="2611"/>
    <x v="0"/>
    <x v="2611"/>
    <x v="2097"/>
    <s v="Graham Chapman, Eric Idle, Terry Jones, Michael Palin, Terry Gilliam, John Cleese"/>
    <x v="1"/>
    <s v="October 2, 2018"/>
    <x v="42"/>
    <s v="TV-MA"/>
    <x v="175"/>
    <x v="3"/>
    <s v=" Documentaries"/>
    <m/>
    <x v="1"/>
    <x v="42"/>
    <d v="2018-10-02T00:00:00"/>
    <x v="11"/>
    <s v="Discover how six seemingly ordinary but supremely talented men became Monty Python, sketch comedy's revolutionary comedy troupe."/>
  </r>
  <r>
    <x v="2612"/>
    <x v="0"/>
    <x v="2612"/>
    <x v="2098"/>
    <s v="Graham Chapman, John Cleese, Terry Gilliam, Eric Idle, Terry Jones, Michael Palin, Neil Innes, Carol Cleveland"/>
    <x v="1"/>
    <s v="October 2, 2018"/>
    <x v="26"/>
    <s v="R"/>
    <x v="27"/>
    <x v="3"/>
    <m/>
    <m/>
    <x v="1"/>
    <x v="26"/>
    <d v="2018-10-02T00:00:00"/>
    <x v="11"/>
    <s v="Film clips and Terry Gilliam animations feature in this live-to-tape performance of greatest hits, including &quot;Travel Agent&quot; and &quot;Solo Wrestling.&quot;"/>
  </r>
  <r>
    <x v="2613"/>
    <x v="0"/>
    <x v="2613"/>
    <x v="2099"/>
    <s v="John Cleese, Terry Gilliam, Eric Idle, Terry Jones, Michael Palin, Mike Myers, Graham Chapman, Stephen Hawking"/>
    <x v="1"/>
    <s v="October 2, 2018"/>
    <x v="28"/>
    <s v="TV-MA"/>
    <x v="32"/>
    <x v="0"/>
    <m/>
    <m/>
    <x v="1"/>
    <x v="28"/>
    <d v="2018-10-02T00:00:00"/>
    <x v="11"/>
    <s v="From heyday to curtain call, this documentary offers a rare glimpse of the legendary Monty Python troupe as it stages live shows after a long hiatus."/>
  </r>
  <r>
    <x v="2614"/>
    <x v="0"/>
    <x v="2614"/>
    <x v="2100"/>
    <s v="Graham Chapman, John Cleese, Terry Gilliam, Eric Idle, Terry Jones, Michael Palin, Terence Bayler, Carol Cleveland"/>
    <x v="1"/>
    <s v="October 2, 2018"/>
    <x v="50"/>
    <s v="R"/>
    <x v="32"/>
    <x v="9"/>
    <s v=" Comedies"/>
    <s v=" Cult Movies"/>
    <x v="1"/>
    <x v="50"/>
    <d v="2018-10-02T00:00:00"/>
    <x v="11"/>
    <s v="Born in a stable in Judea, Brian grows up to join a group of anti-Roman zealots, but his fate keeps getting confused with that of a certain carpenter."/>
  </r>
  <r>
    <x v="2615"/>
    <x v="0"/>
    <x v="2615"/>
    <x v="2101"/>
    <s v="Steve Martin, John Cleese, Graham Chapman, Terry Gilliam, Eric Idle, Terry Jones, Michael Palin, Carol Cleveland, Connie Booth"/>
    <x v="1"/>
    <s v="October 2, 2018"/>
    <x v="27"/>
    <s v="TV-14"/>
    <x v="86"/>
    <x v="3"/>
    <m/>
    <m/>
    <x v="1"/>
    <x v="27"/>
    <d v="2018-10-02T00:00:00"/>
    <x v="11"/>
    <s v="Presented by Steve Martin, this anthology draws from â€œFlying Circusâ€ and â€œFliegender Zirkusâ€ to mark the 20th anniversary of the TV series."/>
  </r>
  <r>
    <x v="2616"/>
    <x v="0"/>
    <x v="2616"/>
    <x v="2102"/>
    <m/>
    <x v="1"/>
    <s v="October 2, 2018"/>
    <x v="5"/>
    <s v="TV-MA"/>
    <x v="95"/>
    <x v="0"/>
    <m/>
    <m/>
    <x v="1"/>
    <x v="5"/>
    <d v="2018-10-02T00:00:00"/>
    <x v="11"/>
    <s v="Five Pythons reflect on their creative process, politics, television and the making of their award-winning final film, &quot;The Meaning of Life.&quot;"/>
  </r>
  <r>
    <x v="2617"/>
    <x v="0"/>
    <x v="2617"/>
    <x v="2103"/>
    <s v="Guggu Gill, Yograj Singh, Sonia Mann, Jimmy Sharma, Sapna Bassi, Lakha Lakhwinder Singh, Sandeep Kaur Sandy, Sardar Sohi"/>
    <x v="3"/>
    <s v="October 1, 2018"/>
    <x v="32"/>
    <s v="TV-14"/>
    <x v="89"/>
    <x v="6"/>
    <s v=" Dramas"/>
    <s v=" International Movies"/>
    <x v="1"/>
    <x v="32"/>
    <d v="2018-10-01T00:00:00"/>
    <x v="11"/>
    <s v="Four brothers learn that they have inherited ancestral land, but must fight to claim it when a greedy feudal lord threatens to take it over."/>
  </r>
  <r>
    <x v="2618"/>
    <x v="0"/>
    <x v="2618"/>
    <x v="803"/>
    <s v="Morgan Neundorf, Karen Slater, Loukia Ioannou, Will Ennis, Renee Stein, Keith Cooper, Paul Mason, Lisa Scenna, Ashley Rogan"/>
    <x v="12"/>
    <s v="October 1, 2018"/>
    <x v="6"/>
    <s v="PG"/>
    <x v="13"/>
    <x v="8"/>
    <m/>
    <m/>
    <x v="1"/>
    <x v="6"/>
    <d v="2018-10-01T00:00:00"/>
    <x v="11"/>
    <s v="Beatrix can't wait to be inducted as a witch, but an unfortunate incident threatens to take her pending title away if she doesn't act fast."/>
  </r>
  <r>
    <x v="2619"/>
    <x v="0"/>
    <x v="2619"/>
    <x v="171"/>
    <s v="Adesh Bhardwaj, Rasika Dugal, Joy Fernandes, Ravi Kale, Ishtiyak Khan, Priyanka Kothari, Kali Prasad Mukherjee, Nitin Reddy, Gautam Rode, Howard Rosemeyer"/>
    <x v="3"/>
    <s v="October 1, 2018"/>
    <x v="18"/>
    <s v="TV-14"/>
    <x v="7"/>
    <x v="4"/>
    <s v=" International Movies"/>
    <m/>
    <x v="1"/>
    <x v="18"/>
    <d v="2018-10-01T00:00:00"/>
    <x v="11"/>
    <s v="A film crew shooting in a remote forested location begins losing members one by one to a mysterious entity that they cannot see or hear."/>
  </r>
  <r>
    <x v="2620"/>
    <x v="0"/>
    <x v="2620"/>
    <x v="2104"/>
    <s v="Suriya, Samantha Ruth Prabhu, Vidyut Jammwal, Manoj Bajpayee, Soori"/>
    <x v="3"/>
    <s v="October 1, 2018"/>
    <x v="28"/>
    <s v="TV-14"/>
    <x v="136"/>
    <x v="6"/>
    <s v=" Dramas"/>
    <s v=" International Movies"/>
    <x v="1"/>
    <x v="28"/>
    <d v="2018-10-01T00:00:00"/>
    <x v="11"/>
    <s v="Mild-mannered Krishna comes to Mumbai to search for his gang-leader brother, and quickly finds himself in way over his head."/>
  </r>
  <r>
    <x v="2621"/>
    <x v="0"/>
    <x v="2621"/>
    <x v="2105"/>
    <s v="Deep Joshi, Jasmine Kaur, Mohit Bhaskar, Vijay S. Kumar, Prince Kanwaljit Singh, Tarlochan Singh, Harsh Sethi"/>
    <x v="3"/>
    <s v="October 1, 2018"/>
    <x v="32"/>
    <s v="TV-14"/>
    <x v="33"/>
    <x v="1"/>
    <s v=" International Movies"/>
    <s v=" Sports Movies"/>
    <x v="1"/>
    <x v="32"/>
    <d v="2018-10-01T00:00:00"/>
    <x v="11"/>
    <s v="An ambitious young athlete endeavors to revive his floundering running career after falling prey to negative influences."/>
  </r>
  <r>
    <x v="2622"/>
    <x v="0"/>
    <x v="2622"/>
    <x v="1782"/>
    <s v="Abhishek Bachchan, Sonam Kapoor, Waheeda Rehman, Om Puri, Prem Chopra, Atul Kulkarni, Pavan Malhotra, Divya Dutta, Deepak Dobriyal, Sheeba Chaddha"/>
    <x v="3"/>
    <s v="October 1, 2018"/>
    <x v="18"/>
    <s v="TV-14"/>
    <x v="28"/>
    <x v="1"/>
    <s v=" International Movies"/>
    <m/>
    <x v="1"/>
    <x v="18"/>
    <d v="2018-10-01T00:00:00"/>
    <x v="11"/>
    <s v="In the ancient walled city of Delhi, an American-born Indian finds himself on an unexpected inner journey as he learns about himself and his roots."/>
  </r>
  <r>
    <x v="2623"/>
    <x v="0"/>
    <x v="2623"/>
    <x v="793"/>
    <s v="Abhay Deol, Mahie Gill, Kalki Koechlin, Sindbad Phgura, Ammo 'Too Sweet', Jimi the Quiff, Parakh Madan"/>
    <x v="3"/>
    <s v="October 1, 2018"/>
    <x v="18"/>
    <s v="TV-MA"/>
    <x v="97"/>
    <x v="1"/>
    <s v=" International Movies"/>
    <s v=" Romantic Movies"/>
    <x v="1"/>
    <x v="18"/>
    <d v="2018-10-01T00:00:00"/>
    <x v="11"/>
    <s v="Because they come from different castes, the son of a tax collector and his true love are not allowed to marry, sending them down divergent paths."/>
  </r>
  <r>
    <x v="2624"/>
    <x v="0"/>
    <x v="2624"/>
    <x v="2106"/>
    <s v="Gurdas Maan, Neeru Bajwa, Jassi Gill, Rajiv Thakur, Khushdeed Maan, Manav Vij, Raj Jhinger, Shruti Sodhi, Meher Vij"/>
    <x v="3"/>
    <s v="October 1, 2018"/>
    <x v="28"/>
    <s v="TV-PG"/>
    <x v="60"/>
    <x v="15"/>
    <s v=" Music &amp; Musicals"/>
    <s v=" Romantic Movies"/>
    <x v="1"/>
    <x v="28"/>
    <d v="2018-10-01T00:00:00"/>
    <x v="11"/>
    <s v="Agam Singh's brothers mean everything to him, so while he promises not to marry, he tries to get them to marry â€“ but they want him to marry first."/>
  </r>
  <r>
    <x v="2625"/>
    <x v="0"/>
    <x v="2625"/>
    <x v="1337"/>
    <s v="Kareena Kapoor, Imran Khan, Boman Irani, Ram Kapoor, Ratna Pathak Shah, Zenobia Shroff, Soniya Mehra, Akshat Verma, Dana Lewis, Rajesh Khattar"/>
    <x v="3"/>
    <s v="October 1, 2018"/>
    <x v="11"/>
    <s v="TV-14"/>
    <x v="8"/>
    <x v="3"/>
    <s v=" International Movies"/>
    <s v=" Romantic Movies"/>
    <x v="1"/>
    <x v="11"/>
    <d v="2018-10-01T00:00:00"/>
    <x v="11"/>
    <s v="Bollywood stars Imran Khan and Kareena Kapoor pair up to play exceptionally dissimilar lovers in this lighthearted romantic comedy."/>
  </r>
  <r>
    <x v="2626"/>
    <x v="0"/>
    <x v="2626"/>
    <x v="2054"/>
    <s v="Sarabjit Cheema, Mahreen Kaleka, Harbhajan Mann, Anuj Sachdeva, Rupan Bal, Sonia Mann"/>
    <x v="3"/>
    <s v="October 1, 2018"/>
    <x v="5"/>
    <s v="TV-14"/>
    <x v="97"/>
    <x v="1"/>
    <s v=" International Movies"/>
    <s v=" Music &amp; Musicals"/>
    <x v="1"/>
    <x v="5"/>
    <d v="2018-10-01T00:00:00"/>
    <x v="11"/>
    <s v="When a man discovers that he can communicate with his grandfather's spirit, it leads to two love stories intertwining 50 years apart."/>
  </r>
  <r>
    <x v="2627"/>
    <x v="0"/>
    <x v="2627"/>
    <x v="2107"/>
    <s v="Amrinder Gill, Harish Verma, Sumeet Sandhu, Gurpreet Guggi, B.N. Sharma, Praneet Bhatt, Kuldeep Sharma"/>
    <x v="3"/>
    <s v="October 1, 2018"/>
    <x v="28"/>
    <s v="TV-14"/>
    <x v="52"/>
    <x v="3"/>
    <s v=" International Movies"/>
    <s v=" Music &amp; Musicals"/>
    <x v="1"/>
    <x v="28"/>
    <d v="2018-10-01T00:00:00"/>
    <x v="11"/>
    <s v="Three sisters seem to be ideal brides for three brothers. But when the girls' father won't allow the marriages, the boys use trickery to pull it off."/>
  </r>
  <r>
    <x v="2628"/>
    <x v="0"/>
    <x v="2628"/>
    <x v="2108"/>
    <s v="Nandu Madhav, Vibhawari Deshpande, Ambarish Deshpande, Mohit Gokhale, Dilip Joglekar, Dheeresh Joshi, Ketan Karande, Atharva Karve, Mayur Khandge, Sandip Pathak"/>
    <x v="3"/>
    <s v="October 1, 2018"/>
    <x v="18"/>
    <s v="TV-PG"/>
    <x v="16"/>
    <x v="1"/>
    <s v=" International Movies"/>
    <m/>
    <x v="1"/>
    <x v="18"/>
    <d v="2018-10-01T00:00:00"/>
    <x v="11"/>
    <s v="Against a backdrop of burgeoning social unrest, a neophyte filmmaker makes history in 1913 as the director of India's first feature-length film."/>
  </r>
  <r>
    <x v="2629"/>
    <x v="0"/>
    <x v="2629"/>
    <x v="813"/>
    <s v="Ranbir Kapoor, Katrina Kaif, Saurabh Shukla, Saswata Chatterjee, Rajatabha Dutta, Saravajeet Tiwari"/>
    <x v="3"/>
    <s v="October 1, 2018"/>
    <x v="6"/>
    <s v="TV-14"/>
    <x v="77"/>
    <x v="6"/>
    <s v=" Comedies"/>
    <s v=" International Movies"/>
    <x v="1"/>
    <x v="6"/>
    <d v="2018-10-01T00:00:00"/>
    <x v="11"/>
    <s v="An eccentric, self-proclaimed detective goes on an action-packed hunt for his missing father, with an awkward but adventurous journalist by his side."/>
  </r>
  <r>
    <x v="2630"/>
    <x v="0"/>
    <x v="2630"/>
    <x v="2109"/>
    <s v="Gippy Grewal, Gurpreet Guggi, Zarine Khan"/>
    <x v="3"/>
    <s v="October 1, 2018"/>
    <x v="28"/>
    <s v="TV-14"/>
    <x v="37"/>
    <x v="3"/>
    <s v=" Dramas"/>
    <s v=" International Movies"/>
    <x v="1"/>
    <x v="28"/>
    <d v="2018-10-01T00:00:00"/>
    <x v="11"/>
    <s v="Shinda loves Laali but can't have her, so he and his friends come up with an elaborate plan to solve all their problems and win her."/>
  </r>
  <r>
    <x v="2631"/>
    <x v="0"/>
    <x v="2631"/>
    <x v="445"/>
    <s v="Hrithik Roshan, Aishwarya Rai Bachchan, Sonu Sood, Poonam Sinha, Suhasini Mulay, Ila Arun, Raza Murad, Kulbhushan Kharbanda, Abeer Abrar"/>
    <x v="3"/>
    <s v="October 1, 2018"/>
    <x v="17"/>
    <s v="TV-14"/>
    <x v="185"/>
    <x v="6"/>
    <s v=" Dramas"/>
    <s v=" International Movies"/>
    <x v="1"/>
    <x v="17"/>
    <d v="2018-10-01T00:00:00"/>
    <x v="11"/>
    <s v="In 16th-century India, what begins as a strategic alliance between a Mughal emperor and a Hindu princess becomes a genuine opportunity for true love."/>
  </r>
  <r>
    <x v="2632"/>
    <x v="0"/>
    <x v="2632"/>
    <x v="2110"/>
    <s v="Ravinder Grewal, B.N. Sharma, Sardar Sohi, Chandan Prabhakar, Anita Devgan, Harpal Singh, Hardeep Gill, Surbhi Mahendru"/>
    <x v="3"/>
    <s v="October 1, 2018"/>
    <x v="25"/>
    <s v="TV-PG"/>
    <x v="97"/>
    <x v="3"/>
    <s v=" Dramas"/>
    <s v=" International Movies"/>
    <x v="1"/>
    <x v="25"/>
    <d v="2018-10-01T00:00:00"/>
    <x v="11"/>
    <s v="Framed by a politician for committing murder, a lower-class boy hires the only counsel he can afford: a lawyer with no courtroom experience."/>
  </r>
  <r>
    <x v="2633"/>
    <x v="0"/>
    <x v="2633"/>
    <x v="2111"/>
    <s v="Shahid Kapoor, Priyanka Chopra, Deb Mukherjee, Shivkumar Subramaniam, Chandan Roy Sanyal, Hrishikesh Joshi, Amole Gupte, Patricia Bull, Carlos Paca, Eric Santos"/>
    <x v="3"/>
    <s v="October 1, 2018"/>
    <x v="18"/>
    <s v="TV-14"/>
    <x v="28"/>
    <x v="1"/>
    <s v=" International Movies"/>
    <s v=" Music &amp; Musicals"/>
    <x v="1"/>
    <x v="18"/>
    <d v="2018-10-01T00:00:00"/>
    <x v="11"/>
    <s v="A young man pursues his dreams of wealth by breaking the law, while his twin brother tries to better his life through hard work and honesty."/>
  </r>
  <r>
    <x v="2634"/>
    <x v="0"/>
    <x v="2634"/>
    <x v="2109"/>
    <s v="Ranjit Bawa, Mandy Takhar, Manav Vij, Elnaaz Norouzi, Mahavir Bhullar, Guggu Gill, Seema Kaushal, Sukhbir Singh"/>
    <x v="3"/>
    <s v="October 1, 2018"/>
    <x v="22"/>
    <s v="TV-14"/>
    <x v="109"/>
    <x v="1"/>
    <s v=" International Movies"/>
    <s v=" Sports Movies"/>
    <x v="0"/>
    <x v="22"/>
    <d v="2018-10-01T00:00:00"/>
    <x v="11"/>
    <s v="An embittered former hockey star must engage with the sport again to help his brother assemble a team for a momentous match against the British."/>
  </r>
  <r>
    <x v="2635"/>
    <x v="0"/>
    <x v="2635"/>
    <x v="1585"/>
    <s v="Sonam Kapoor, Fawad Khan, Kiron Kher, Ratna Pathak Shah, Amir Raza Hussain, Ashok Banthia, Kaizaad Kotwal, Rishabh Chaddha"/>
    <x v="3"/>
    <s v="October 1, 2018"/>
    <x v="28"/>
    <s v="TV-14"/>
    <x v="36"/>
    <x v="3"/>
    <s v=" International Movies"/>
    <s v=" Romantic Movies"/>
    <x v="1"/>
    <x v="28"/>
    <d v="2018-10-01T00:00:00"/>
    <x v="11"/>
    <s v="A free-spirited doctor is hired to assist an injured king and winds up challenging his family's tradition-bound lifestyle as she falls for his son."/>
  </r>
  <r>
    <x v="2636"/>
    <x v="0"/>
    <x v="2636"/>
    <x v="2112"/>
    <s v="Jackie Shroff, Arbaaz Khan, Sohail Khan, Diya Mirza, Nauheed Cyrusi, Sharat Saxena, Dalip Tahil, Vishwajeet Pradhan, Sarfaraz Khan"/>
    <x v="3"/>
    <s v="October 1, 2018"/>
    <x v="18"/>
    <s v="TV-14"/>
    <x v="43"/>
    <x v="6"/>
    <s v=" Dramas"/>
    <s v=" International Movies"/>
    <x v="1"/>
    <x v="18"/>
    <d v="2018-10-01T00:00:00"/>
    <x v="11"/>
    <s v="A bitter family battle ensues between a father and his sons when a businessman makes a deal that entices farmers to sell off their properties."/>
  </r>
  <r>
    <x v="2637"/>
    <x v="0"/>
    <x v="2637"/>
    <x v="2113"/>
    <s v="Shahid Kapoor, Vidya Balan, Juhi Chawla, Om Puri, Vishal Malhotra, Karanvir Bohra, Amit Varma"/>
    <x v="3"/>
    <s v="October 1, 2018"/>
    <x v="17"/>
    <s v="TV-14"/>
    <x v="60"/>
    <x v="3"/>
    <s v=" Dramas"/>
    <s v=" International Movies"/>
    <x v="1"/>
    <x v="17"/>
    <d v="2018-10-01T00:00:00"/>
    <x v="11"/>
    <s v="A man finds his lucky charm in the form of a woman whom he had once clashed with on every level, but on whose presence he must now rely to succeed."/>
  </r>
  <r>
    <x v="2638"/>
    <x v="0"/>
    <x v="2638"/>
    <x v="1342"/>
    <s v="Kareena Kapoor, Saif Ali Khan, Om Puri, Diya Mirza, Vivek Oberoi, Kulbhushan Kharbanda, Kiron Kher, Rupinder Nagra, Nauheed Cyrusi"/>
    <x v="3"/>
    <s v="October 1, 2018"/>
    <x v="18"/>
    <s v="TV-14"/>
    <x v="25"/>
    <x v="15"/>
    <s v=" Thrillers"/>
    <m/>
    <x v="1"/>
    <x v="18"/>
    <d v="2018-10-01T00:00:00"/>
    <x v="11"/>
    <s v="When a young Indian couple moves to the American suburbs, they are shocked to discover that they've become enmeshed in a secret terrorist plot."/>
  </r>
  <r>
    <x v="2639"/>
    <x v="0"/>
    <x v="2639"/>
    <x v="947"/>
    <s v="Gippy Grewal, Gurpreet Guggi, Smeep Kang, Geeta Basra, Karamjit Anmol, Harpal Singh, Vikram Grover, Priyanka Sharma"/>
    <x v="3"/>
    <s v="October 1, 2018"/>
    <x v="32"/>
    <s v="TV-14"/>
    <x v="0"/>
    <x v="1"/>
    <s v=" International Movies"/>
    <m/>
    <x v="1"/>
    <x v="32"/>
    <d v="2018-10-01T00:00:00"/>
    <x v="11"/>
    <s v="A disillusioned rickshaw driver in Punjab dreams of moving to Dubai, but his plan to butter up his would-be benefactor goes horribly wrong."/>
  </r>
  <r>
    <x v="2640"/>
    <x v="0"/>
    <x v="2640"/>
    <x v="2114"/>
    <s v="Kunal Kapoor, Huma Qureshi, Rajesh Sharma, Vipin Sharma, Dolly Ahluwalia, Vinod Nagpal, Rahul Bagga, Rajendra Sethi, Munish Makhija, Herry Tangri"/>
    <x v="3"/>
    <s v="October 1, 2018"/>
    <x v="11"/>
    <s v="TV-14"/>
    <x v="52"/>
    <x v="3"/>
    <s v=" International Movies"/>
    <s v=" Romantic Movies"/>
    <x v="1"/>
    <x v="11"/>
    <d v="2018-10-01T00:00:00"/>
    <x v="11"/>
    <s v="Fleeing London to evade a gangland debt collector, Omi Khurana returns to his native village in India, passing himself off as a successful lawyer."/>
  </r>
  <r>
    <x v="2641"/>
    <x v="0"/>
    <x v="2641"/>
    <x v="2115"/>
    <s v="Rajpal Yadav, Rituparna Sengupta, Kay Kay Menon, Varun Bandola, Vinod Nagpal, Naseeruddin Shah"/>
    <x v="3"/>
    <s v="October 1, 2018"/>
    <x v="20"/>
    <s v="TV-PG"/>
    <x v="52"/>
    <x v="3"/>
    <s v=" Dramas"/>
    <s v=" International Movies"/>
    <x v="1"/>
    <x v="20"/>
    <d v="2018-10-01T00:00:00"/>
    <x v="11"/>
    <s v="An ordinary-looking guy weds the woman of his dreams, but his jealousy threatens to destroy their union in this lighthearted tale of marital mismatch."/>
  </r>
  <r>
    <x v="2642"/>
    <x v="0"/>
    <x v="2642"/>
    <x v="2007"/>
    <s v="Gippy Grewal, Sonam Bajwa, Karamjit Anmol, Jaggi Singh, B.N. Sharma, Hobby Dhaliwal, Rana Ranbir, Sardar Sohi, Anita Devgan, Harby Sangha"/>
    <x v="3"/>
    <s v="October 1, 2018"/>
    <x v="6"/>
    <s v="TV-14"/>
    <x v="56"/>
    <x v="3"/>
    <s v=" Dramas"/>
    <s v=" International Movies"/>
    <x v="1"/>
    <x v="6"/>
    <d v="2018-10-01T00:00:00"/>
    <x v="11"/>
    <s v="While prepping for a family wedding, a young man falls for his sisterâ€™s friend, who has already been promised to someone else."/>
  </r>
  <r>
    <x v="2643"/>
    <x v="0"/>
    <x v="2643"/>
    <x v="2054"/>
    <s v="Gurpreet Guggi, Happy Raikoti, Vikram Singh, Sonia Mann, Yograj Singh, Sardar Sohi, Harsharan Singh, Anita Meet, Prakash Gadhu, Gurmeet Sajan"/>
    <x v="3"/>
    <s v="October 1, 2018"/>
    <x v="32"/>
    <s v="TV-PG"/>
    <x v="35"/>
    <x v="3"/>
    <s v=" International Movies"/>
    <m/>
    <x v="1"/>
    <x v="32"/>
    <d v="2018-10-01T00:00:00"/>
    <x v="11"/>
    <s v="When three brothers unwittingly get entangled in a murder associated with a fraudulent ashram leader, they set out to expose him to society as a fake."/>
  </r>
  <r>
    <x v="2644"/>
    <x v="0"/>
    <x v="2644"/>
    <x v="1261"/>
    <s v="Jiiva, Pooja Hegde, Narain, Nasser, Girish Karnad, Anupama Kumar, Selvaah"/>
    <x v="3"/>
    <s v="October 1, 2018"/>
    <x v="11"/>
    <s v="TV-14"/>
    <x v="58"/>
    <x v="6"/>
    <s v=" International Movies"/>
    <m/>
    <x v="1"/>
    <x v="11"/>
    <d v="2018-10-01T00:00:00"/>
    <x v="11"/>
    <s v="A martial arts specialist accidentally becomes a superhero when he steps in â€“ in costume â€“ to help the cops catch a criminal."/>
  </r>
  <r>
    <x v="2645"/>
    <x v="0"/>
    <x v="2645"/>
    <x v="2116"/>
    <s v="Prasanna, Cheran, Haripriya, Nikhita, Suma Bhattacharya, Jayaprakash"/>
    <x v="3"/>
    <s v="October 1, 2018"/>
    <x v="16"/>
    <s v="TV-14"/>
    <x v="111"/>
    <x v="6"/>
    <s v=" International Movies"/>
    <m/>
    <x v="1"/>
    <x v="16"/>
    <d v="2018-10-01T00:00:00"/>
    <x v="11"/>
    <s v="When jingle composer Nanda's car breaks down on his way to Chennai, he hitchhikes there with Arjun, who tries to rope Nanda into a shady deal."/>
  </r>
  <r>
    <x v="2646"/>
    <x v="0"/>
    <x v="2646"/>
    <x v="2117"/>
    <s v="Prateik, Kalki Koechlin, Arjun Mathur, Shruti Seth, Makrand Deshpande, Divya Dutta, Rajendranath Zutshi, Amin Hajee, Karim Hajee, Shakeel Khan"/>
    <x v="3"/>
    <s v="October 1, 2018"/>
    <x v="16"/>
    <s v="TV-14"/>
    <x v="18"/>
    <x v="3"/>
    <s v=" International Movies"/>
    <s v=" Sci-Fi &amp; Fantasy"/>
    <x v="1"/>
    <x v="16"/>
    <d v="2018-10-01T00:00:00"/>
    <x v="11"/>
    <s v="A bright-eyed villager comes face-to-face with the gritty realities of modern-day Mumbai when he sets out to find his childhood friend."/>
  </r>
  <r>
    <x v="2647"/>
    <x v="0"/>
    <x v="2647"/>
    <x v="2118"/>
    <s v="Ashleigh Ball, Andrea Libman, Rebecca Shoichet, Tabitha St. Germain, Tara Strong, Nicole Oliver"/>
    <x v="0"/>
    <s v="October 1, 2018"/>
    <x v="22"/>
    <s v="TV-Y"/>
    <x v="134"/>
    <x v="8"/>
    <m/>
    <m/>
    <x v="0"/>
    <x v="22"/>
    <d v="2018-10-01T00:00:00"/>
    <x v="11"/>
    <s v="School yearbook editor Sunset Shimmer has suddenly been erased from the memories of her best friends and must find out how to fix this."/>
  </r>
  <r>
    <x v="2648"/>
    <x v="0"/>
    <x v="2648"/>
    <x v="2118"/>
    <s v="Ashleigh Ball, Andrea Libman, Rebecca Shoichet, Tabitha St. Germain, Tara Strong, Tegan Moss"/>
    <x v="0"/>
    <s v="October 1, 2018"/>
    <x v="22"/>
    <s v="TV-Y"/>
    <x v="134"/>
    <x v="8"/>
    <m/>
    <m/>
    <x v="0"/>
    <x v="22"/>
    <d v="2018-10-01T00:00:00"/>
    <x v="11"/>
    <s v="Rarity gets a summer job at Equestria Land, making Applejack feel jealous. But when their friends start vanishing, they must work together to find them."/>
  </r>
  <r>
    <x v="2649"/>
    <x v="0"/>
    <x v="2649"/>
    <x v="2119"/>
    <s v="Gabriel Sunday, David Carradine, Mariel Hemingway, Brooke Nevin, Nora Dunn, Michael Welch, Zachary Ray Sherman, Vanessa Lengies, Tony Hale, Joe Mantegna"/>
    <x v="0"/>
    <s v="October 1, 2018"/>
    <x v="18"/>
    <s v="TV-MA"/>
    <x v="65"/>
    <x v="3"/>
    <s v=" Dramas"/>
    <s v=" Independent Movies"/>
    <x v="1"/>
    <x v="18"/>
    <d v="2018-10-01T00:00:00"/>
    <x v="11"/>
    <s v="After declaring that he's going to film himself committing suicide for a school project, Archie videotapes reactions from friends and family."/>
  </r>
  <r>
    <x v="2650"/>
    <x v="0"/>
    <x v="2650"/>
    <x v="2080"/>
    <s v="Vishal, Lakshmi Menon, Saranya Ponvannan, Jayaprakash, Sunder Ramu, Jagan, Iniya, Chetan Cheenu"/>
    <x v="3"/>
    <s v="October 1, 2018"/>
    <x v="28"/>
    <s v="TV-14"/>
    <x v="25"/>
    <x v="6"/>
    <s v=" Dramas"/>
    <s v=" International Movies"/>
    <x v="1"/>
    <x v="28"/>
    <d v="2018-10-01T00:00:00"/>
    <x v="11"/>
    <s v="After his sleeping disorder hinders him from protecting his girlfriend, a man sets out to take revenge on the thugs who attacked her."/>
  </r>
  <r>
    <x v="2651"/>
    <x v="0"/>
    <x v="2651"/>
    <x v="2120"/>
    <s v="Shivam Patil, Poonam Pandey, Sheetal Singh, Vishal Bhosle, Rohan Khurana, Ranbir Chakma, Raj Kesaria, Chirag Lobo"/>
    <x v="3"/>
    <s v="October 1, 2018"/>
    <x v="5"/>
    <s v="TV-14"/>
    <x v="14"/>
    <x v="1"/>
    <s v=" International Movies"/>
    <s v=" Romantic Movies"/>
    <x v="1"/>
    <x v="5"/>
    <d v="2018-10-01T00:00:00"/>
    <x v="11"/>
    <s v="A teenage boy becomes smitten with his new drama teacher and pursues her, despite the perilous risks of being found out."/>
  </r>
  <r>
    <x v="2652"/>
    <x v="0"/>
    <x v="2652"/>
    <x v="1551"/>
    <s v="Neeru Bajwa, Binnu Dhillon, Arya Babbar, Roshan Prince, B.N. Sharma, Karamjit Anmol, Harby Sangha"/>
    <x v="3"/>
    <s v="October 1, 2018"/>
    <x v="5"/>
    <s v="TV-PG"/>
    <x v="36"/>
    <x v="3"/>
    <s v=" International Movies"/>
    <s v=" Music &amp; Musicals"/>
    <x v="1"/>
    <x v="5"/>
    <d v="2018-10-01T00:00:00"/>
    <x v="11"/>
    <s v="When three different boys propose to a lively, strictly reared girl who yearns to be a performer, she agrees to marry the winner of a singing contest."/>
  </r>
  <r>
    <x v="2653"/>
    <x v="0"/>
    <x v="2653"/>
    <x v="2121"/>
    <s v="Kulraj Randhawa, Nirmal Rishi, Ashish Duggal, Aman Sutdhar, Dally Daljit, Seema Kaushal, Shubh Ghumman, Karan Tiwana"/>
    <x v="3"/>
    <s v="October 1, 2018"/>
    <x v="32"/>
    <s v="TV-14"/>
    <x v="6"/>
    <x v="6"/>
    <s v=" Dramas"/>
    <s v=" International Movies"/>
    <x v="1"/>
    <x v="32"/>
    <d v="2018-10-01T00:00:00"/>
    <x v="11"/>
    <s v="When her friendâ€™s rapist evades punishment from the law, a determined young woman takes revenge into her own hands in this story based on real events."/>
  </r>
  <r>
    <x v="2654"/>
    <x v="0"/>
    <x v="2654"/>
    <x v="2122"/>
    <s v="Soumitra Chatterjee, Paran Banerjee, Arun Mukherjee, Sujan Mukherjee"/>
    <x v="3"/>
    <s v="October 1, 2018"/>
    <x v="32"/>
    <s v="TV-14"/>
    <x v="104"/>
    <x v="3"/>
    <s v=" Dramas"/>
    <s v=" Independent Movies"/>
    <x v="1"/>
    <x v="32"/>
    <d v="2018-10-01T00:00:00"/>
    <x v="11"/>
    <s v="Complications around the cremation of their deceased friend inspire three septuagenarian friends to build their own mortuary."/>
  </r>
  <r>
    <x v="2655"/>
    <x v="0"/>
    <x v="2655"/>
    <x v="2123"/>
    <s v="Saif Ali Khan, Katrina Kaif, Sabyasachi Chakraborty, Mohammed Zeeshan Ayyub, Sohaila Kapoor, Denzil Smith"/>
    <x v="3"/>
    <s v="October 1, 2018"/>
    <x v="25"/>
    <s v="TV-14"/>
    <x v="52"/>
    <x v="6"/>
    <s v=" International Movies"/>
    <m/>
    <x v="1"/>
    <x v="25"/>
    <d v="2018-10-01T00:00:00"/>
    <x v="11"/>
    <s v="India's primary intelligence agency sends an enigmatic operative on a top-secret mission to avenge the 11/26 terrorist attack on Mumbai."/>
  </r>
  <r>
    <x v="2656"/>
    <x v="0"/>
    <x v="2656"/>
    <x v="2124"/>
    <s v="Akshay Oberoi, Parvathy Omanakuttan, Arunoday Singh, Dipannita Sharma, Rajesh Sharma, Omkar Das Manikpuri, Hussain Dalal, D. Santosh"/>
    <x v="3"/>
    <s v="October 1, 2018"/>
    <x v="28"/>
    <s v="TV-14"/>
    <x v="19"/>
    <x v="4"/>
    <s v=" International Movies"/>
    <s v=" Thrillers"/>
    <x v="1"/>
    <x v="28"/>
    <d v="2018-10-01T00:00:00"/>
    <x v="11"/>
    <s v="A pizza delivery boy who doesn't believe in the supernatural is forced to confront his convictions after being trapped in a house on his route."/>
  </r>
  <r>
    <x v="2657"/>
    <x v="0"/>
    <x v="2657"/>
    <x v="2125"/>
    <s v="Miss Pooja, Tarun Khanna, Raj Singh Jhinger, Sahil Vedoliyaa, B.N. Sharma, Manoj Joshi, Anita Shabdeesh, Sardar Sohi"/>
    <x v="3"/>
    <s v="October 1, 2018"/>
    <x v="5"/>
    <s v="TV-PG"/>
    <x v="15"/>
    <x v="3"/>
    <s v=" International Movies"/>
    <s v=" Music &amp; Musicals"/>
    <x v="1"/>
    <x v="5"/>
    <d v="2018-10-01T00:00:00"/>
    <x v="11"/>
    <s v="When a woman arrives in Mumbai and hires three spirited boys to care for her estate, she discovers they're more trustworthy than her family members."/>
  </r>
  <r>
    <x v="2658"/>
    <x v="0"/>
    <x v="2658"/>
    <x v="2126"/>
    <s v="Saif Ali Khan, Akshaye Khanna, Katrina Kaif, Bipasha Basu, Anil Kapoor, Sameera Reddy"/>
    <x v="3"/>
    <s v="October 1, 2018"/>
    <x v="17"/>
    <s v="TV-14"/>
    <x v="77"/>
    <x v="6"/>
    <s v=" International Movies"/>
    <s v=" Music &amp; Musicals"/>
    <x v="1"/>
    <x v="17"/>
    <d v="2018-10-01T00:00:00"/>
    <x v="11"/>
    <s v="The plot thickens around two horse-racing competitors when three beautiful women come into their lives and a murder is committed."/>
  </r>
  <r>
    <x v="2659"/>
    <x v="0"/>
    <x v="2659"/>
    <x v="1113"/>
    <s v="Anil Kapoor, Saif Ali Khan, John Abraham, Deepika Padukone, Jacqueline Fernandez, Ameesha Patel, Rajesh Khattar, Chunky Pandey"/>
    <x v="3"/>
    <s v="October 1, 2018"/>
    <x v="5"/>
    <s v="TV-14"/>
    <x v="108"/>
    <x v="6"/>
    <s v=" International Movies"/>
    <s v=" Music &amp; Musicals"/>
    <x v="1"/>
    <x v="5"/>
    <d v="2018-10-01T00:00:00"/>
    <x v="11"/>
    <s v="In this sequel set in the world of horse racing, half-brothers Ranvir and Rajiv Singh return for another complex tale of love, greed and violence."/>
  </r>
  <r>
    <x v="2660"/>
    <x v="0"/>
    <x v="2660"/>
    <x v="2127"/>
    <s v="Harbhajan Mann, Kashish Singh, Gurpreet Guggi, Rahul Singh, Dev Gill, Inder Bajwa"/>
    <x v="3"/>
    <s v="October 1, 2018"/>
    <x v="25"/>
    <s v="TV-PG"/>
    <x v="75"/>
    <x v="3"/>
    <s v=" Dramas"/>
    <s v=" International Movies"/>
    <x v="1"/>
    <x v="25"/>
    <d v="2018-10-01T00:00:00"/>
    <x v="11"/>
    <s v="Three old friends who have always hated politics are in for a shock when the friend who dislikes politics the most is somehow elected head minister."/>
  </r>
  <r>
    <x v="2661"/>
    <x v="0"/>
    <x v="2661"/>
    <x v="2128"/>
    <s v="Ammy Virk, Monica Gill, Karamjit Anmol, Sardar Sohi, Jarnail Singh, Satwant Kaur, Harby Sangha, Baljinder Darapuri"/>
    <x v="3"/>
    <s v="October 1, 2018"/>
    <x v="6"/>
    <s v="TV-14"/>
    <x v="4"/>
    <x v="3"/>
    <s v=" Dramas"/>
    <s v=" International Movies"/>
    <x v="1"/>
    <x v="6"/>
    <d v="2018-10-01T00:00:00"/>
    <x v="11"/>
    <s v="After several failed attempts to obtain a visa, a man desperate to escape Punjab pays a British woman to marry him so he can move to England."/>
  </r>
  <r>
    <x v="2662"/>
    <x v="0"/>
    <x v="2662"/>
    <x v="2129"/>
    <s v="Vikram, Jagapathi Babu, Anushka Shetty, Amy Jackson, Lakshmi Rai, Santhanam, Nasser, Saranya Ponvannan"/>
    <x v="3"/>
    <s v="October 1, 2018"/>
    <x v="11"/>
    <s v="TV-14"/>
    <x v="50"/>
    <x v="6"/>
    <s v=" International Movies"/>
    <s v=" Music &amp; Musicals"/>
    <x v="1"/>
    <x v="11"/>
    <d v="2018-10-01T00:00:00"/>
    <x v="11"/>
    <s v="In London, a mysterious blind man named Kenny appears to be an assassin who uses echolocation to kill, but there is more to Kenny than meets the eye."/>
  </r>
  <r>
    <x v="2663"/>
    <x v="0"/>
    <x v="2663"/>
    <x v="2060"/>
    <s v="Siddarth, Santhanam, Hansika Motwani, Ganesh Venkatraman, RJ Balaji, Bosskey, Manobala, Chitra Lakshmanan"/>
    <x v="3"/>
    <s v="October 1, 2018"/>
    <x v="5"/>
    <s v="TV-PG"/>
    <x v="88"/>
    <x v="3"/>
    <s v=" International Movies"/>
    <s v=" Music &amp; Musicals"/>
    <x v="1"/>
    <x v="5"/>
    <d v="2018-10-01T00:00:00"/>
    <x v="11"/>
    <s v="When shy Kumar gets stuck on the losing end of a love triangle, the Love Doctor, Mokia, has a strategy for Kumar to win the love of his life."/>
  </r>
  <r>
    <x v="2664"/>
    <x v="0"/>
    <x v="2664"/>
    <x v="2130"/>
    <s v="Sippy Gill, Ihana Dhillon, Yograj Singh, Yashpal Sharma, Deedar GIll, Rahul Jugraj, Virender Nath Lubana, Aneeta"/>
    <x v="3"/>
    <s v="October 1, 2018"/>
    <x v="32"/>
    <s v="TV-14"/>
    <x v="71"/>
    <x v="6"/>
    <s v=" Dramas"/>
    <s v=" International Movies"/>
    <x v="1"/>
    <x v="32"/>
    <d v="2018-10-01T00:00:00"/>
    <x v="11"/>
    <s v="Imprisoned for drug smuggling as a child, a young man uses the law he studied while in jail to take revenge on those who wronged him."/>
  </r>
  <r>
    <x v="2665"/>
    <x v="0"/>
    <x v="2665"/>
    <x v="704"/>
    <s v="Rajat Barmecha, Ronit Roy, Ram Kapoor, Aayan Boradia, Manjot Singh, Anand Tiwari, Raja Hudda, Shaunak Sengupta, Varun Khettry, Akshay Sachdev"/>
    <x v="3"/>
    <s v="October 1, 2018"/>
    <x v="4"/>
    <s v="TV-MA"/>
    <x v="97"/>
    <x v="1"/>
    <s v=" Independent Movies"/>
    <s v=" International Movies"/>
    <x v="1"/>
    <x v="4"/>
    <d v="2018-10-01T00:00:00"/>
    <x v="11"/>
    <s v="Upon returning to his industrial hometown, a young man must decide whether to follow his own dreams or acquiesce to his father's plans for his future."/>
  </r>
  <r>
    <x v="2666"/>
    <x v="0"/>
    <x v="2666"/>
    <x v="2104"/>
    <s v="Arya, Madhavan, Sameera Reddy, Amala Paul, Nasser, Ashutosh Rana, Sreejith Ravi, Muthukumar"/>
    <x v="3"/>
    <s v="October 1, 2018"/>
    <x v="11"/>
    <s v="TV-14"/>
    <x v="50"/>
    <x v="6"/>
    <s v=" International Movies"/>
    <s v=" Music &amp; Musicals"/>
    <x v="1"/>
    <x v="11"/>
    <d v="2018-10-01T00:00:00"/>
    <x v="11"/>
    <s v="This powerful Tamil action film follows the shared fate of two very different siblings: policeman Thiru and his roguish brother, Guru."/>
  </r>
  <r>
    <x v="2667"/>
    <x v="0"/>
    <x v="2667"/>
    <x v="2131"/>
    <s v="Ranbir Kapoor, Konkona Sen Sharma, Shruti Bapna, Krutika Bolaki, Namit Das, Munir Kabani, Mohsin Ali Khan, Anupam Kher, Rahul Khanna, Kainaz Motivala"/>
    <x v="3"/>
    <s v="October 1, 2018"/>
    <x v="18"/>
    <s v="TV-14"/>
    <x v="88"/>
    <x v="3"/>
    <s v=" International Movies"/>
    <s v=" Romantic Movies"/>
    <x v="1"/>
    <x v="18"/>
    <d v="2018-10-01T00:00:00"/>
    <x v="11"/>
    <s v="A spoiled trust fund brat finds himself stuck in a rut of meaningless late-night parties â€“ until he meets a significantly older woman and writer."/>
  </r>
  <r>
    <x v="2668"/>
    <x v="0"/>
    <x v="2668"/>
    <x v="2132"/>
    <s v="Kajol, Kareena Kapoor, Arjun Rampal, Nominath Ginsberg, Iravati Harshe, Aachal Munjal, Diya Sonecha"/>
    <x v="3"/>
    <s v="October 1, 2018"/>
    <x v="4"/>
    <s v="TV-14"/>
    <x v="30"/>
    <x v="1"/>
    <s v=" International Movies"/>
    <m/>
    <x v="1"/>
    <x v="4"/>
    <d v="2018-10-01T00:00:00"/>
    <x v="11"/>
    <s v="A divorced mother of three children runs a happy household â€“ until her former husband brings his new career-oriented girlfriend into the picture."/>
  </r>
  <r>
    <x v="2669"/>
    <x v="0"/>
    <x v="2669"/>
    <x v="2133"/>
    <s v="Harish Verma, Isha Rikhi, Vipul Roy, Binnu Dhillon, Poonam Rajput, B.N. Sharma, Satti Sembi"/>
    <x v="3"/>
    <s v="October 1, 2018"/>
    <x v="25"/>
    <s v="TV-PG"/>
    <x v="89"/>
    <x v="3"/>
    <s v=" International Movies"/>
    <s v=" Romantic Movies"/>
    <x v="1"/>
    <x v="25"/>
    <d v="2018-10-01T00:00:00"/>
    <x v="11"/>
    <s v="A peasant from Punjab and his best friend pose as detectives, filmmakers and more while trying to retrieve stolen money in this romantic comedy."/>
  </r>
  <r>
    <x v="2670"/>
    <x v="0"/>
    <x v="2670"/>
    <x v="2134"/>
    <s v="Feroze Khan, Sajal Ali, Jibrayl Ahmed Rajput, Alyy Khan, Shafqat Cheema, Nayyar Ejaz, Rashid Farooqi"/>
    <x v="61"/>
    <s v="October 1, 2018"/>
    <x v="32"/>
    <s v="TV-14"/>
    <x v="76"/>
    <x v="1"/>
    <s v=" International Movies"/>
    <s v=" Romantic Movies"/>
    <x v="1"/>
    <x v="32"/>
    <d v="2018-10-01T00:00:00"/>
    <x v="11"/>
    <s v="Two young parents struggle to keep their marriage afloat and their son protected amidst financial woes, career goals and clashes of ego."/>
  </r>
  <r>
    <x v="2671"/>
    <x v="0"/>
    <x v="2671"/>
    <x v="2135"/>
    <s v="Drew Barrymore, John Krasinski, Kristen Bell, Dermot Mulroney, Tim Blake Nelson, Vinessa Shaw, Ted Danson, Stephen Root, Rob Riggle, Michael Gaston"/>
    <x v="0"/>
    <s v="September 30, 2018"/>
    <x v="11"/>
    <s v="PG"/>
    <x v="53"/>
    <x v="8"/>
    <s v=" Dramas"/>
    <m/>
    <x v="1"/>
    <x v="11"/>
    <d v="2018-09-30T00:00:00"/>
    <x v="0"/>
    <s v="After a reporter writes about whales trapped in the Arctic Circle, the U.S. and U.S.S.R. team up to rescue them in this tale inspired by true events."/>
  </r>
  <r>
    <x v="2672"/>
    <x v="0"/>
    <x v="2672"/>
    <x v="2136"/>
    <s v="JÃºlio Andrade, Lee Taylor, Hermila Guedes, Julia Konrad, Erasmo Carlos, Marjorie Estiano, Seu Jorge, Jaloo, Felipe Abib, Humberto CarrÃ£o, Malu Galli"/>
    <x v="20"/>
    <s v="September 29, 2018"/>
    <x v="22"/>
    <s v="TV-MA"/>
    <x v="65"/>
    <x v="1"/>
    <s v=" Independent Movies"/>
    <s v=" International Movies"/>
    <x v="0"/>
    <x v="22"/>
    <d v="2018-09-29T00:00:00"/>
    <x v="0"/>
    <s v="A cop moonlights as the bodyguard for a young drag queen at a nightclub, and grows closer to the family of misfit singers that perform there."/>
  </r>
  <r>
    <x v="2673"/>
    <x v="0"/>
    <x v="2673"/>
    <x v="2137"/>
    <s v="Li Yi Feng, Zhou Dongyu, Michael Douglas, Bingkun Cao, Ge Wang, Keanu Chi, Zhang Jungyi, Yijuan Li, Su Ke"/>
    <x v="4"/>
    <s v="September 28, 2018"/>
    <x v="22"/>
    <s v="TV-MA"/>
    <x v="71"/>
    <x v="6"/>
    <s v=" International Movies"/>
    <s v=" Sci-Fi &amp; Fantasy"/>
    <x v="0"/>
    <x v="22"/>
    <d v="2018-09-28T00:00:00"/>
    <x v="0"/>
    <s v="An unlucky, debt-ridden teen resorts to his math skills when he's forced into a deadly tournament of rock-paper-scissors run by a diabolical host."/>
  </r>
  <r>
    <x v="2674"/>
    <x v="0"/>
    <x v="2674"/>
    <x v="2138"/>
    <s v="Jeffrey Wright, Alexander SkarsgÃ¥rd, James Badge Dale, Riley Keough, Julian Black Antelope, Tantoo Cardinal, Macon Blair, Jonathan Whitesell, Peter McRobbie"/>
    <x v="0"/>
    <s v="September 28, 2018"/>
    <x v="22"/>
    <s v="TV-MA"/>
    <x v="76"/>
    <x v="6"/>
    <s v=" Dramas"/>
    <m/>
    <x v="0"/>
    <x v="22"/>
    <d v="2018-09-28T00:00:00"/>
    <x v="0"/>
    <s v="In the grim Alaskan winter, a naturalist hunts for wolves blamed for killing a local boy, but he soon finds himself swept into a chilling mystery."/>
  </r>
  <r>
    <x v="2675"/>
    <x v="0"/>
    <x v="2675"/>
    <x v="2139"/>
    <m/>
    <x v="0"/>
    <s v="September 28, 2018"/>
    <x v="22"/>
    <s v="TV-14"/>
    <x v="107"/>
    <x v="0"/>
    <m/>
    <m/>
    <x v="0"/>
    <x v="22"/>
    <d v="2018-09-28T00:00:00"/>
    <x v="0"/>
    <s v="Two priests â€“ one from Dunblane, Scotland, the other from Newtown, Connecticut â€“ bond over school tragedies that occurred 16 years apart."/>
  </r>
  <r>
    <x v="2676"/>
    <x v="0"/>
    <x v="2676"/>
    <x v="1768"/>
    <s v="Jessica Mila, Denny Sumargo, Citra Prima, Bianca Hello, Epy Kusnandar, Anita Hara, Derry Drajat, Voke Victoria, Shofia Shireen, Afdhal Yusman"/>
    <x v="26"/>
    <s v="September 28, 2018"/>
    <x v="22"/>
    <s v="TV-MA"/>
    <x v="34"/>
    <x v="4"/>
    <s v=" International Movies"/>
    <m/>
    <x v="0"/>
    <x v="22"/>
    <d v="2018-09-28T00:00:00"/>
    <x v="0"/>
    <s v="When her little sister claims she sees the dead, Alia consults a psychic, who opens her own eyes to the vengeful ghosts haunting their childhood home."/>
  </r>
  <r>
    <x v="2677"/>
    <x v="0"/>
    <x v="2677"/>
    <x v="2140"/>
    <m/>
    <x v="8"/>
    <s v="September 28, 2018"/>
    <x v="22"/>
    <s v="TV-MA"/>
    <x v="35"/>
    <x v="0"/>
    <s v=" International Movies"/>
    <m/>
    <x v="0"/>
    <x v="22"/>
    <d v="2018-09-28T00:00:00"/>
    <x v="0"/>
    <s v="Lawmakers and activists with conflicting ideologies speak about the complexities of Catalonia's politics and the fight for its independence from Spain."/>
  </r>
  <r>
    <x v="2678"/>
    <x v="0"/>
    <x v="2678"/>
    <x v="2141"/>
    <s v="Natalie Dormer, Ed Skrein, Emily Ratajkowski, Neil Maskell, Jan Bijvoet, James Cosmo, Joely Richardson"/>
    <x v="1"/>
    <s v="September 22, 2018"/>
    <x v="22"/>
    <s v="TV-MA"/>
    <x v="43"/>
    <x v="22"/>
    <s v=" International Movies"/>
    <s v=" Thrillers"/>
    <x v="0"/>
    <x v="22"/>
    <d v="2018-09-22T00:00:00"/>
    <x v="0"/>
    <s v="A blind pianist fears for her life after the suspicious death of her neighbor, the daughter of a businessman accused of war crimes."/>
  </r>
  <r>
    <x v="2679"/>
    <x v="0"/>
    <x v="2679"/>
    <x v="2142"/>
    <s v="Quincy Jones"/>
    <x v="0"/>
    <s v="September 21, 2018"/>
    <x v="22"/>
    <s v="TV-MA"/>
    <x v="10"/>
    <x v="0"/>
    <s v=" Music &amp; Musicals"/>
    <m/>
    <x v="0"/>
    <x v="22"/>
    <d v="2018-09-21T00:00:00"/>
    <x v="0"/>
    <s v="This documentary profiles music and culture icon Quincy Jones, offering unprecedented access to his private life and stories from his unparalleled career."/>
  </r>
  <r>
    <x v="2680"/>
    <x v="0"/>
    <x v="2680"/>
    <x v="2143"/>
    <s v="Marwan Kenzari, Hannah Ware, Toby Kebbell, Waleed Zuaiter, Maisa Abd Elhadi, Sasson Gabai, Mickey Leon, Ori Pfeffer, Slimane Dazi"/>
    <x v="62"/>
    <s v="September 14, 2018"/>
    <x v="22"/>
    <s v="TV-MA"/>
    <x v="31"/>
    <x v="1"/>
    <s v=" International Movies"/>
    <s v=" Thrillers"/>
    <x v="0"/>
    <x v="22"/>
    <d v="2018-09-14T00:00:00"/>
    <x v="0"/>
    <s v="As his country prepares for war, top Egyptian official Ashraf Marwan makes contact with Israel and wades into a shadowy game of high-stakes espionage."/>
  </r>
  <r>
    <x v="2681"/>
    <x v="0"/>
    <x v="2681"/>
    <x v="2144"/>
    <s v="Ben Mendelsohn, Edie Falco, Connie Britton, Thomas Mann, Bill Camp, Elizabeth Marvel, Charlie Tahan, Michael Gaston, Josh Pais"/>
    <x v="0"/>
    <s v="September 14, 2018"/>
    <x v="22"/>
    <s v="TV-MA"/>
    <x v="12"/>
    <x v="3"/>
    <s v=" Dramas"/>
    <s v=" Independent Movies"/>
    <x v="0"/>
    <x v="22"/>
    <d v="2018-09-14T00:00:00"/>
    <x v="0"/>
    <s v="After leaving his wife and his job to find happiness, Anders begins a clumsy, heartbreaking quest to reassemble the pieces of his fractured life."/>
  </r>
  <r>
    <x v="2682"/>
    <x v="0"/>
    <x v="2682"/>
    <x v="2145"/>
    <s v="Alessandro Borghi, Jasmine Trinca, Milvia Marigliano, Max Tortora"/>
    <x v="14"/>
    <s v="September 12, 2018"/>
    <x v="22"/>
    <s v="TV-MA"/>
    <x v="18"/>
    <x v="1"/>
    <s v=" International Movies"/>
    <m/>
    <x v="0"/>
    <x v="22"/>
    <d v="2018-09-12T00:00:00"/>
    <x v="0"/>
    <s v="Arrested in Rome for a drug-related offense, Stefano Cucchi endures a harrowing week in custody that changes his family forever. Based on true events."/>
  </r>
  <r>
    <x v="2683"/>
    <x v="0"/>
    <x v="2683"/>
    <x v="2146"/>
    <s v="Barry Atsma, Jacob Derwig, Pierre Bokma, Jaap Spijkers, Raymond Thiry, Fockeline Ouwerkerk, Matteo van der Grijn, Jochum ten Haaf, Peter Jordan, GÃ¶tz Schubert"/>
    <x v="43"/>
    <s v="September 11, 2018"/>
    <x v="22"/>
    <s v="TV-MA"/>
    <x v="78"/>
    <x v="1"/>
    <s v=" International Movies"/>
    <m/>
    <x v="0"/>
    <x v="22"/>
    <d v="2018-09-11T00:00:00"/>
    <x v="0"/>
    <s v="Risking his family and future, a banker in occupied Amsterdam slows the Nazi war machine by creating an underground bank to fund the resistance."/>
  </r>
  <r>
    <x v="2684"/>
    <x v="0"/>
    <x v="2684"/>
    <x v="2147"/>
    <m/>
    <x v="0"/>
    <s v="September 7, 2018"/>
    <x v="22"/>
    <s v="TV-MA"/>
    <x v="82"/>
    <x v="0"/>
    <m/>
    <m/>
    <x v="0"/>
    <x v="22"/>
    <d v="2018-09-07T00:00:00"/>
    <x v="0"/>
    <s v="Women who've been sexually brutalized in war-torn Congo begin to heal at City of Joy, a center that helps them regain a sense of self and empowerment."/>
  </r>
  <r>
    <x v="2685"/>
    <x v="0"/>
    <x v="2685"/>
    <x v="2148"/>
    <s v="John Krasinski, Charlyne Yi, Jason Sudeikis, Michael PeÃ±a, David Cross, Constance Wu"/>
    <x v="4"/>
    <s v="September 7, 2018"/>
    <x v="22"/>
    <s v="TV-PG"/>
    <x v="8"/>
    <x v="8"/>
    <s v=" Comedies"/>
    <s v=" Sci-Fi &amp; Fantasy"/>
    <x v="0"/>
    <x v="22"/>
    <d v="2018-09-07T00:00:00"/>
    <x v="0"/>
    <s v="When lonely Mai forms an unlikely bond with a top-secret robot, they embark on an intense, action-packed adventure to foil the plot of a vicious villain."/>
  </r>
  <r>
    <x v="2686"/>
    <x v="0"/>
    <x v="2686"/>
    <x v="2149"/>
    <s v="Shannon Purser, Kristine Froseth, RJ Cyler, Noah Centineo, Loretta Devine, Giorgia Whigham, Alice Lee, Lea Thompson, Alan Ruck, Mary Pat Gleason, Chrissy Metz"/>
    <x v="0"/>
    <s v="September 7, 2018"/>
    <x v="22"/>
    <s v="PG-13"/>
    <x v="8"/>
    <x v="3"/>
    <s v=" Romantic Movies"/>
    <m/>
    <x v="0"/>
    <x v="22"/>
    <d v="2018-09-07T00:00:00"/>
    <x v="0"/>
    <s v="A wrong-number text sparks a virtual romance between a smart but unpopular teen and a sweet jock who thinks he's talking to a gorgeous cheerleader."/>
  </r>
  <r>
    <x v="2687"/>
    <x v="0"/>
    <x v="2687"/>
    <x v="2150"/>
    <s v="Anna Mouglalis, Niels Schneider, AndrÃ© Wilms, Michel Fau, Sissi Duparc, Jean-Michel Balthazar, Julie Recoing, Eric Godon, Maya Coline, Constance DollÃ©"/>
    <x v="18"/>
    <s v="September 7, 2018"/>
    <x v="22"/>
    <s v="TV-MA"/>
    <x v="19"/>
    <x v="1"/>
    <s v=" International Movies"/>
    <s v=" Thrillers"/>
    <x v="0"/>
    <x v="22"/>
    <d v="2018-09-07T00:00:00"/>
    <x v="0"/>
    <s v="In 1930s Paris, an actress famous for her gory death scenes at the Grand Guignol Theater contends with a mysterious stalker and ghosts from her past."/>
  </r>
  <r>
    <x v="2688"/>
    <x v="0"/>
    <x v="2688"/>
    <x v="495"/>
    <s v="Aamir Khan, Anuskha Sharma, Sanjay Dutt, Saurabh Shukla, Parikshat Sahni, Sushant Singh Rajput, Boman Irani, Rukhsar"/>
    <x v="3"/>
    <s v="September 6, 2018"/>
    <x v="28"/>
    <s v="TV-14"/>
    <x v="136"/>
    <x v="3"/>
    <s v=" Dramas"/>
    <s v=" International Movies"/>
    <x v="1"/>
    <x v="28"/>
    <d v="2018-09-06T00:00:00"/>
    <x v="0"/>
    <s v="Aamir Khan teams with director Rajkumar Hirani to play a social crusader in a political satire on the state of corruption in India."/>
  </r>
  <r>
    <x v="2689"/>
    <x v="0"/>
    <x v="2689"/>
    <x v="1010"/>
    <s v="Scott Adkins, Louis Mandylor, Vladimir Kulich, Michael ParÃ©, Rachel Brann, Selina Lo, Tony Todd"/>
    <x v="1"/>
    <s v="September 3, 2018"/>
    <x v="22"/>
    <s v="TV-MA"/>
    <x v="9"/>
    <x v="6"/>
    <m/>
    <m/>
    <x v="0"/>
    <x v="22"/>
    <d v="2018-09-03T00:00:00"/>
    <x v="0"/>
    <s v="A broke martial arts instructor takes a side gig with a mobster, who pairs him with a veteran thug for a weekend of fisticuffs-fueled debt collection."/>
  </r>
  <r>
    <x v="2690"/>
    <x v="1"/>
    <x v="2690"/>
    <x v="2151"/>
    <s v="Peter Ho, Jeanine Yang, Tammy Chen, Jason Tsou, Chang Ting-hu, Nana Lee, Nien Hsuan Wu"/>
    <x v="21"/>
    <s v="September 1, 2018"/>
    <x v="22"/>
    <s v="TV-MA"/>
    <x v="54"/>
    <x v="10"/>
    <s v=" International TV Shows"/>
    <s v=" TV Dramas"/>
    <x v="0"/>
    <x v="22"/>
    <d v="2018-09-01T00:00:00"/>
    <x v="0"/>
    <s v="At their high school, a group of unruly teens wreak havoc, face bullies and navigate turbulent lives beyond school grounds."/>
  </r>
  <r>
    <x v="2691"/>
    <x v="0"/>
    <x v="2691"/>
    <x v="844"/>
    <s v="BenoÃ®t Magimel, Gringe, Idir Chender, Laura Smet, MichaÃ«l Youn, Dani, Patrick Catalifo, GÃ©rard Depardieu"/>
    <x v="9"/>
    <s v="September 1, 2018"/>
    <x v="6"/>
    <s v="TV-MA"/>
    <x v="3"/>
    <x v="1"/>
    <s v=" International Movies"/>
    <s v=" Thrillers"/>
    <x v="1"/>
    <x v="6"/>
    <d v="2018-09-01T00:00:00"/>
    <x v="0"/>
    <s v="On the verge of losing his business, an entrepreneur launches a carbon tax scam that thrusts him into a web of criminals, intrigue and murder."/>
  </r>
  <r>
    <x v="2692"/>
    <x v="0"/>
    <x v="2692"/>
    <x v="2152"/>
    <s v="Tanmay Dhanania, Trimala Adhikari, Satarupa Das, Satchit Puranik, Gitanjali Dang, Shruti Viswan, Nikhil Chopra, Krish Moitra"/>
    <x v="3"/>
    <s v="September 1, 2018"/>
    <x v="22"/>
    <s v="TV-MA"/>
    <x v="42"/>
    <x v="1"/>
    <s v=" Independent Movies"/>
    <s v=" International Movies"/>
    <x v="0"/>
    <x v="22"/>
    <d v="2018-09-01T00:00:00"/>
    <x v="0"/>
    <s v="The lives of a fundamentalist online troll and a woman reeling from a sex tape gone viral become dangerously intertwined in this provocative thriller."/>
  </r>
  <r>
    <x v="2693"/>
    <x v="0"/>
    <x v="2693"/>
    <x v="2153"/>
    <s v="Geetanjali Thapa, Zain Khan Durrani, Shray Rai Tiwari, Mona Ambegaonkar, Chandreyee Ghosh, Barun Chanda, Saheb Bhattacharjee, Shefali Chauhan"/>
    <x v="3"/>
    <s v="September 1, 2018"/>
    <x v="22"/>
    <s v="TV-14"/>
    <x v="49"/>
    <x v="1"/>
    <s v=" Independent Movies"/>
    <s v=" International Movies"/>
    <x v="0"/>
    <x v="22"/>
    <d v="2018-09-01T00:00:00"/>
    <x v="0"/>
    <s v="After accidentally connecting over the Internet, two strangers form a tight friendship â€“ not knowing they already share a bond."/>
  </r>
  <r>
    <x v="2694"/>
    <x v="0"/>
    <x v="2694"/>
    <x v="2154"/>
    <s v="Saharsh Kumar Shukla, Taneea Rajawat, Hima Singh, Aparna Upadhyay, Loknath Tiwari, Sambhaji Sasane"/>
    <x v="3"/>
    <s v="September 1, 2018"/>
    <x v="6"/>
    <s v="TV-MA"/>
    <x v="49"/>
    <x v="1"/>
    <s v=" Independent Movies"/>
    <s v=" International Movies"/>
    <x v="1"/>
    <x v="6"/>
    <d v="2018-09-01T00:00:00"/>
    <x v="0"/>
    <s v="A sexually inexperienced rickshaw driver struggles to build intimacy with his shy new wife in their tiny, overcrowded quarters."/>
  </r>
  <r>
    <x v="2695"/>
    <x v="0"/>
    <x v="2695"/>
    <x v="2155"/>
    <s v="Shefali Shah, Neeraj Kabi, Rasika Dugal, Bidita Bag, Priyanshu Painyuli, Bhagwan Tiwari"/>
    <x v="3"/>
    <s v="September 1, 2018"/>
    <x v="22"/>
    <s v="TV-PG"/>
    <x v="43"/>
    <x v="1"/>
    <s v=" Independent Movies"/>
    <s v=" International Movies"/>
    <x v="0"/>
    <x v="22"/>
    <d v="2018-09-01T00:00:00"/>
    <x v="0"/>
    <s v="After a chance phone call leads to daily conversations, a widowed restaurant owner and a lonely film actor plan to finally meet in person."/>
  </r>
  <r>
    <x v="2696"/>
    <x v="0"/>
    <x v="2696"/>
    <x v="2156"/>
    <s v="Mathieu Kassovitz, Olivia Merilahti, Souleymane M'Baye, Billie Blain, Malik Bine, Zakariya Gouram, Jolente De Keersmaeker, Lyes Salem, Ali Labidi, David Saracino"/>
    <x v="9"/>
    <s v="September 1, 2018"/>
    <x v="6"/>
    <s v="TV-MA"/>
    <x v="32"/>
    <x v="1"/>
    <s v=" International Movies"/>
    <s v=" Sports Movies"/>
    <x v="1"/>
    <x v="6"/>
    <d v="2018-09-01T00:00:00"/>
    <x v="0"/>
    <s v="A middle-aged boxer with a mixed record becomes a champion's sparring partner while dreaming of one last chance to end his career with a victory."/>
  </r>
  <r>
    <x v="2697"/>
    <x v="0"/>
    <x v="2697"/>
    <x v="810"/>
    <s v="Vito Sanz, Berta VÃ¡zquez, Chino DarÃ­n, Vicky Luengo, Andrea Ros, Irene Escolar, Josep Maria Pou, Daniel SÃ¡nchez ArÃ©valo"/>
    <x v="8"/>
    <s v="August 31, 2018"/>
    <x v="22"/>
    <s v="TV-MA"/>
    <x v="43"/>
    <x v="3"/>
    <s v=" International Movies"/>
    <s v=" Romantic Movies"/>
    <x v="0"/>
    <x v="22"/>
    <d v="2018-08-31T00:00:00"/>
    <x v="1"/>
    <s v="A physicist uses the laws of thermodynamics to describe romance and relationships, but his theories prove faulty when it comes to his own love life."/>
  </r>
  <r>
    <x v="2698"/>
    <x v="0"/>
    <x v="2698"/>
    <x v="2157"/>
    <s v="Tapsee Pannu, Akshay Kumar, Manoj Bajpayee, Prithviraj Sukumaran, Danny Denzongpa, Anupam Kher, Zakir Hussain, Virendra Saxenda"/>
    <x v="3"/>
    <s v="August 28, 2018"/>
    <x v="6"/>
    <s v="TV-14"/>
    <x v="70"/>
    <x v="6"/>
    <s v=" International Movies"/>
    <m/>
    <x v="1"/>
    <x v="6"/>
    <d v="2018-08-28T00:00:00"/>
    <x v="1"/>
    <s v="A fiery young woman accepts help from a spy agency to avenge her lover's murder. In return, she must prove herself as one of their top recruits."/>
  </r>
  <r>
    <x v="2699"/>
    <x v="0"/>
    <x v="2699"/>
    <x v="1908"/>
    <s v="Irrfan Khan, Parvathy, Neha Dhupia, Pushtii Shakti, Luke Kenny, Siddharth Menon, Bajrangbali Singh, Brijendra Kala"/>
    <x v="3"/>
    <s v="August 28, 2018"/>
    <x v="6"/>
    <s v="TV-14"/>
    <x v="40"/>
    <x v="3"/>
    <s v=" International Movies"/>
    <s v=" Romantic Movies"/>
    <x v="1"/>
    <x v="6"/>
    <d v="2018-08-28T00:00:00"/>
    <x v="1"/>
    <s v="After reluctantly joining a dating app, a 35-year-old widow accompanies an easygoing poet on a trip to visit three of his exes."/>
  </r>
  <r>
    <x v="2700"/>
    <x v="0"/>
    <x v="2700"/>
    <x v="2158"/>
    <s v="Mahesh Babu, Rakul Preet Singh, S.J. Surya, Bharath Srinivasan, Priyadarshi Pullikonda, RJ Balaji"/>
    <x v="3"/>
    <s v="August 28, 2018"/>
    <x v="6"/>
    <s v="TV-14"/>
    <x v="89"/>
    <x v="6"/>
    <s v=" International Movies"/>
    <m/>
    <x v="1"/>
    <x v="6"/>
    <d v="2018-08-28T00:00:00"/>
    <x v="1"/>
    <s v="When an Intelligence Bureau officerâ€™s phone-tapping day job leads him to a serial killer, he must track down and thwart the murdererâ€™s next steps."/>
  </r>
  <r>
    <x v="2701"/>
    <x v="0"/>
    <x v="2701"/>
    <x v="2159"/>
    <s v="Maria Bamford, Wayne Federman, Jackie Kashian"/>
    <x v="0"/>
    <s v="August 25, 2018"/>
    <x v="11"/>
    <s v="TV-MA"/>
    <x v="121"/>
    <x v="12"/>
    <m/>
    <m/>
    <x v="1"/>
    <x v="11"/>
    <d v="2018-08-25T00:00:00"/>
    <x v="1"/>
    <s v="Spend an evening with gleeful, oh-so-awkward Maria Bamford via her cozy, shot-at-home comedy special, which has a two-person audience: her parents."/>
  </r>
  <r>
    <x v="2702"/>
    <x v="1"/>
    <x v="2702"/>
    <x v="2160"/>
    <s v="Radhika Apte, Manav Kaul, Ratnabali Bhattacharjee, Mahesh Balraj"/>
    <x v="3"/>
    <s v="August 24, 2018"/>
    <x v="22"/>
    <s v="TV-MA"/>
    <x v="54"/>
    <x v="11"/>
    <s v=" TV Dramas"/>
    <s v=" TV Horror"/>
    <x v="0"/>
    <x v="22"/>
    <d v="2018-08-24T00:00:00"/>
    <x v="1"/>
    <s v="When a new prisoner at a military detention center exhibits eerie behavior, a young interrogatorâ€™s search for the truth becomes a battle for survival."/>
  </r>
  <r>
    <x v="2703"/>
    <x v="0"/>
    <x v="2703"/>
    <x v="2161"/>
    <s v="Robb Wells, John Paul Tremblay, John Dunsworth"/>
    <x v="12"/>
    <s v="August 24, 2018"/>
    <x v="3"/>
    <s v="TV-MA"/>
    <x v="186"/>
    <x v="3"/>
    <m/>
    <m/>
    <x v="1"/>
    <x v="3"/>
    <d v="2018-08-24T00:00:00"/>
    <x v="1"/>
    <s v="In this low-budget short film, two best buddies meet up for a night of booze-fueled fun before one of them moves to Vancouver."/>
  </r>
  <r>
    <x v="2704"/>
    <x v="1"/>
    <x v="2704"/>
    <x v="2162"/>
    <s v="Sun Qian, Joseph Zeng, Lv Xiao Yu, Hu Yong Tao, Wang Xu Dong, Ma Bai Quan"/>
    <x v="4"/>
    <s v="August 24, 2018"/>
    <x v="22"/>
    <s v="TV-14"/>
    <x v="54"/>
    <x v="11"/>
    <s v=" TV Comedies"/>
    <s v=" TV Dramas"/>
    <x v="0"/>
    <x v="22"/>
    <d v="2018-08-24T00:00:00"/>
    <x v="1"/>
    <s v="Bickering siblings Shi Miao and Shi Fen tackle friendship matters, school drama and the pitfalls of growing up with little parental supervision."/>
  </r>
  <r>
    <x v="2705"/>
    <x v="0"/>
    <x v="2705"/>
    <x v="1302"/>
    <s v="Kyle Harvey, Harrison Holzer, Teyana Taylor, Shelley Hennig, Wiz Khalifa, Blair Underwood, Jordan Rock, Amin Joseph, Andy Buckley, Jamie Choi"/>
    <x v="0"/>
    <s v="August 24, 2018"/>
    <x v="22"/>
    <s v="TV-MA"/>
    <x v="0"/>
    <x v="3"/>
    <s v=" Music &amp; Musicals"/>
    <m/>
    <x v="0"/>
    <x v="22"/>
    <d v="2018-08-24T00:00:00"/>
    <x v="1"/>
    <s v="An aspiring rapper and his best friend/manager have one night to bounce back from embarrassment and make their dreams of hip-hop stardom come true."/>
  </r>
  <r>
    <x v="2706"/>
    <x v="0"/>
    <x v="2706"/>
    <x v="2163"/>
    <s v="Ayushmann Khurrana, Kriti Sanon, Rajkummar Rao, Pankaj Tripathi, Seema Pahwa, Rohit Chaudhury, Swati Semwal"/>
    <x v="3"/>
    <s v="August 21, 2018"/>
    <x v="6"/>
    <s v="TV-14"/>
    <x v="49"/>
    <x v="3"/>
    <s v=" Dramas"/>
    <s v=" International Movies"/>
    <x v="1"/>
    <x v="6"/>
    <d v="2018-08-21T00:00:00"/>
    <x v="1"/>
    <s v="When she falls in love with the author of a novel she adores, bohemian Bitti enlists the help of a local printer to find her new object of affection."/>
  </r>
  <r>
    <x v="2707"/>
    <x v="0"/>
    <x v="2707"/>
    <x v="2164"/>
    <s v="Joseph Vijay, S.J. Surya, Kajal Aggarwal, Samantha Ruth Prabhu, Nithya Menon, Vadivelu, Sathyaraj"/>
    <x v="3"/>
    <s v="August 21, 2018"/>
    <x v="6"/>
    <s v="TV-14"/>
    <x v="94"/>
    <x v="6"/>
    <s v=" Dramas"/>
    <s v=" International Movies"/>
    <x v="1"/>
    <x v="6"/>
    <d v="2018-08-21T00:00:00"/>
    <x v="1"/>
    <s v="A detective arrests a doctor for crimes targeting medical professionals but later finds the real culprit in a tale of revenge, corruption and magic."/>
  </r>
  <r>
    <x v="2708"/>
    <x v="0"/>
    <x v="2708"/>
    <x v="2165"/>
    <s v="Sridevi, Akshaye Khanna, Sajal Ali, Nawazuddin Siddiqui, Adnan Siddiqui, Pitobash, Abhimanyu Singh, Vikas Verma"/>
    <x v="3"/>
    <s v="August 21, 2018"/>
    <x v="6"/>
    <s v="TV-14"/>
    <x v="108"/>
    <x v="1"/>
    <s v=" International Movies"/>
    <s v=" Thrillers"/>
    <x v="1"/>
    <x v="6"/>
    <d v="2018-08-21T00:00:00"/>
    <x v="1"/>
    <s v="After her stepdaughter is sexually assaulted at a party, a furious mother sets out to destroy the lives of the four perpetrators who walked away free."/>
  </r>
  <r>
    <x v="2709"/>
    <x v="0"/>
    <x v="2709"/>
    <x v="2166"/>
    <s v="Akshay Kumar, Sonam Kapoor, Radhika Apte, Jyoti Subhash, Urmila Mahanta, Suneel Sinha, Sanjay Singh, Rakesh Chaturvedi Om"/>
    <x v="3"/>
    <s v="August 21, 2018"/>
    <x v="22"/>
    <s v="PG-13"/>
    <x v="71"/>
    <x v="1"/>
    <s v=" International Movies"/>
    <s v=" Romantic Movies"/>
    <x v="0"/>
    <x v="22"/>
    <d v="2018-08-21T00:00:00"/>
    <x v="1"/>
    <s v="Despite public humiliation and resistance, an entrepreneur markets a hygienic, low-cost sanitary pad that even India's poorest women can afford."/>
  </r>
  <r>
    <x v="2710"/>
    <x v="0"/>
    <x v="2710"/>
    <x v="2167"/>
    <s v="Akshay Kumar, Bhumi Pednekar, Divyendu Sharma, Atul Srivastava, Anupam Kher, Ayesha Raza Mishra, Mukesh S Bhatt, Shubha Khote, Sudhir Pandey"/>
    <x v="3"/>
    <s v="August 21, 2018"/>
    <x v="6"/>
    <s v="TV-14"/>
    <x v="60"/>
    <x v="3"/>
    <s v=" Dramas"/>
    <s v=" International Movies"/>
    <x v="1"/>
    <x v="6"/>
    <d v="2018-08-21T00:00:00"/>
    <x v="1"/>
    <s v="On her first day of marriage, a woman leaves her husband upon learning his home lacks a toilet, sparking a quixotic quest to acquire modern sanitation."/>
  </r>
  <r>
    <x v="2711"/>
    <x v="0"/>
    <x v="2711"/>
    <x v="2168"/>
    <s v="Javier GutiÃ©rrez, MarÃ­a LeÃ³n, Adelfa Calvo, Adriana Paz, Tenoch Huerta, Rafael TÃ©llez, Antonio de la Torre"/>
    <x v="8"/>
    <s v="August 17, 2018"/>
    <x v="6"/>
    <s v="TV-MA"/>
    <x v="31"/>
    <x v="3"/>
    <s v=" Dramas"/>
    <s v=" International Movies"/>
    <x v="1"/>
    <x v="6"/>
    <d v="2018-08-17T00:00:00"/>
    <x v="1"/>
    <s v="An aspiring writer with no imagination seeks inspiration for his novel by manipulating the lives of his neighbors so that he can write about them."/>
  </r>
  <r>
    <x v="2712"/>
    <x v="0"/>
    <x v="2712"/>
    <x v="2169"/>
    <s v="Lana Condor, Noah Centineo, Janel Parrish, Anna Cathcart, Andrew Bachelor, Trezzo Mahoro, Madaleine Arthur, Israel Broussard, Emilija Baranac, John Corbett"/>
    <x v="0"/>
    <s v="August 17, 2018"/>
    <x v="22"/>
    <s v="TV-14"/>
    <x v="18"/>
    <x v="3"/>
    <s v=" International Movies"/>
    <s v=" Romantic Movies"/>
    <x v="0"/>
    <x v="22"/>
    <d v="2018-08-17T00:00:00"/>
    <x v="1"/>
    <s v="When her secret love letters somehow get mailed to each of her five crushes, Lara Jean finds her quiet high school existence turned upside down."/>
  </r>
  <r>
    <x v="2713"/>
    <x v="0"/>
    <x v="2713"/>
    <x v="2170"/>
    <s v="Yoo Byung Jae"/>
    <x v="30"/>
    <s v="August 17, 2018"/>
    <x v="22"/>
    <s v="TV-MA"/>
    <x v="125"/>
    <x v="12"/>
    <m/>
    <m/>
    <x v="0"/>
    <x v="22"/>
    <d v="2018-08-17T00:00:00"/>
    <x v="1"/>
    <s v="Daring comedian Yoo Byung-jae connects criticism he's received from the general public to some of the most touchy issues in current Korean society."/>
  </r>
  <r>
    <x v="2714"/>
    <x v="0"/>
    <x v="2714"/>
    <x v="704"/>
    <s v="Harshvardhan Kapoor, Priyanshu Painyuli, Ashish Verma, Shreiya Sabharwal, Pratap Phad, Chinmayee Mandlekar, Nishikant Kamat, Hrishikesh Joshi"/>
    <x v="3"/>
    <s v="August 16, 2018"/>
    <x v="22"/>
    <s v="TV-14"/>
    <x v="58"/>
    <x v="1"/>
    <s v=" International Movies"/>
    <s v=" Sci-Fi &amp; Fantasy"/>
    <x v="0"/>
    <x v="22"/>
    <d v="2018-08-16T00:00:00"/>
    <x v="1"/>
    <s v="When his best friend is killed for uncovering political corruption, an idealistic young man decides to become a masked fighter for justice."/>
  </r>
  <r>
    <x v="2715"/>
    <x v="0"/>
    <x v="2715"/>
    <x v="2171"/>
    <s v="Ali Fazal, Melanie Chandra, Rajit Kapoor, Amitosh Nagpal, Omi Vaidya, Samrat Chakrabarti, Keith Stevenson"/>
    <x v="0"/>
    <s v="August 15, 2018"/>
    <x v="25"/>
    <s v="TV-MA"/>
    <x v="44"/>
    <x v="3"/>
    <s v=" Dramas"/>
    <s v=" Independent Movies"/>
    <x v="1"/>
    <x v="25"/>
    <d v="2018-08-15T00:00:00"/>
    <x v="1"/>
    <s v="A software engineer must decide if he'd rather navigate America's frustrating visa renewal process or simply return to his home country of India."/>
  </r>
  <r>
    <x v="2716"/>
    <x v="0"/>
    <x v="2716"/>
    <x v="2172"/>
    <s v="Lily James, Michiel Huisman, Penelope Wilton, Tom Courtenay, Jessica Brown Findlay, Katherine Parkinson, Matthew Goode"/>
    <x v="1"/>
    <s v="August 10, 2018"/>
    <x v="22"/>
    <s v="TV-PG"/>
    <x v="10"/>
    <x v="1"/>
    <s v=" Romantic Movies"/>
    <m/>
    <x v="0"/>
    <x v="22"/>
    <d v="2018-08-10T00:00:00"/>
    <x v="1"/>
    <s v="A London writer bonds with the colorful residents of Guernsey as she learns about the book club they formed during the WWII German occupation."/>
  </r>
  <r>
    <x v="2717"/>
    <x v="0"/>
    <x v="2717"/>
    <x v="2173"/>
    <s v="Daniel Doheny, Geraldine Viswanathan, Luke Spencer Roberts, Eduardo Franco, Sadie Calvano"/>
    <x v="0"/>
    <s v="August 10, 2018"/>
    <x v="22"/>
    <s v="TV-MA"/>
    <x v="21"/>
    <x v="3"/>
    <m/>
    <m/>
    <x v="0"/>
    <x v="22"/>
    <d v="2018-08-10T00:00:00"/>
    <x v="1"/>
    <s v="After their buddy suffers an unfortunate accident during spring break, four pals risk everything â€“ including their dignity â€“ to make him whole again."/>
  </r>
  <r>
    <x v="2718"/>
    <x v="0"/>
    <x v="2718"/>
    <x v="117"/>
    <s v="Zion Clark"/>
    <x v="0"/>
    <s v="August 10, 2018"/>
    <x v="22"/>
    <s v="TV-PG"/>
    <x v="179"/>
    <x v="0"/>
    <s v=" Sports Movies"/>
    <m/>
    <x v="0"/>
    <x v="22"/>
    <d v="2018-08-10T00:00:00"/>
    <x v="1"/>
    <s v="Born without legs and stuck in foster care for years, teen Zion Clark finds his calling when he pursues competitive wrestling. A documentary short."/>
  </r>
  <r>
    <x v="2719"/>
    <x v="0"/>
    <x v="2719"/>
    <x v="1199"/>
    <s v="Luisana Lopilato, Amaia Salamanca, Rafael Spregelburd, NicolÃ¡s Furtado, Oriana Sabatini, Pedro Casablanc, Arancha MartÃ­, Carlos AlcÃ¡ntara, MarÃ­a Onetto, Sara SÃ¡lamo"/>
    <x v="11"/>
    <s v="August 9, 2018"/>
    <x v="22"/>
    <s v="TV-MA"/>
    <x v="3"/>
    <x v="1"/>
    <s v=" International Movies"/>
    <s v=" Thrillers"/>
    <x v="0"/>
    <x v="22"/>
    <d v="2018-08-09T00:00:00"/>
    <x v="1"/>
    <s v="A policewoman whose childhood friend disappeared in Patagonia years ago starts a new search to find answers, and soon finds her own life in danger."/>
  </r>
  <r>
    <x v="2720"/>
    <x v="0"/>
    <x v="2720"/>
    <x v="2174"/>
    <s v="Alia Bhatt, Arjun Kapoor, Ronit Roy, Amrita Singh, Revathy, Aru Krishansh Verma"/>
    <x v="3"/>
    <s v="August 4, 2018"/>
    <x v="28"/>
    <s v="TV-PG"/>
    <x v="29"/>
    <x v="3"/>
    <s v=" Dramas"/>
    <s v=" International Movies"/>
    <x v="1"/>
    <x v="28"/>
    <d v="2018-08-04T00:00:00"/>
    <x v="1"/>
    <s v="Graduate students Krish and Ananya hope to win their parents' approval before they marry, but the two families clash over their cultural differences."/>
  </r>
  <r>
    <x v="2721"/>
    <x v="0"/>
    <x v="2721"/>
    <x v="2175"/>
    <s v="Tiger Shroff, Shraddha Kapoor, Sudheer Babu, Paras Arora, Sunil Grover, Sourav Chakraborty, Shaurya Bhardawaj"/>
    <x v="3"/>
    <s v="August 4, 2018"/>
    <x v="32"/>
    <s v="TV-14"/>
    <x v="4"/>
    <x v="6"/>
    <s v=" International Movies"/>
    <m/>
    <x v="1"/>
    <x v="32"/>
    <d v="2018-08-04T00:00:00"/>
    <x v="1"/>
    <s v="A martial artist faces his biggest test when he has to travel to Bangkok to rescue the woman he loves from the clutches of his romantic rival."/>
  </r>
  <r>
    <x v="2722"/>
    <x v="0"/>
    <x v="2722"/>
    <x v="2176"/>
    <s v="Arjun Mathur, Nidhi Singh, Manav Vij, Sheetal Thakur, Sunny Hinduja, Yogendra Tikku, Vijayant Kohli"/>
    <x v="3"/>
    <s v="August 4, 2018"/>
    <x v="22"/>
    <s v="TV-MA"/>
    <x v="18"/>
    <x v="3"/>
    <s v=" Dramas"/>
    <s v=" International Movies"/>
    <x v="0"/>
    <x v="22"/>
    <d v="2018-08-04T00:00:00"/>
    <x v="1"/>
    <s v="Faking his death to escape the realities of his uneventful life worked out well for Brij Mohan â€“ until he was sentenced to death for his own murder."/>
  </r>
  <r>
    <x v="2723"/>
    <x v="0"/>
    <x v="2723"/>
    <x v="2177"/>
    <s v="Taito Ban, Mariya Ise, Minako Kotobuki, Haruka Shiraishi, Hiroki Yasumoto, Takeo Otsuka, Ikumi Hasegawa, Takayuki Nakatsukasa"/>
    <x v="4"/>
    <s v="August 4, 2018"/>
    <x v="22"/>
    <s v="TV-PG"/>
    <x v="83"/>
    <x v="27"/>
    <s v=" International Movies"/>
    <s v=" Romantic Movies"/>
    <x v="0"/>
    <x v="22"/>
    <d v="2018-08-04T00:00:00"/>
    <x v="1"/>
    <s v="Memories in a bowl of steaming noodles, a fading beauty finding her way and a bittersweet first love â€“ all in these stories of city life in China."/>
  </r>
  <r>
    <x v="2724"/>
    <x v="0"/>
    <x v="2724"/>
    <x v="2178"/>
    <s v="Kristen Bell, Kelsey Grammer, Seth Rogen, Paul W. Downs, Zach Appelman, Leonard Ouzts, Blaire Brooks, Anthony Laciura, Mary Looram, Brett Gelman"/>
    <x v="0"/>
    <s v="August 3, 2018"/>
    <x v="22"/>
    <s v="TV-MA"/>
    <x v="3"/>
    <x v="3"/>
    <s v=" Dramas"/>
    <m/>
    <x v="0"/>
    <x v="22"/>
    <d v="2018-08-03T00:00:00"/>
    <x v="1"/>
    <s v="After she's left at the altar, a workaholic advertising executive ends up on her Caribbean honeymoon cruise with her estranged father."/>
  </r>
  <r>
    <x v="2725"/>
    <x v="0"/>
    <x v="2725"/>
    <x v="2111"/>
    <s v="Priyanka Chopra, Neil Nitin Mukesh, John Abraham, Irrfan Khan, Aleksandr Dyachenko, Annu Kapoor, Naseeruddin Shah, Vivaan Shah, Usha Uthup, Konkona Sen Sharma"/>
    <x v="3"/>
    <s v="August 2, 2018"/>
    <x v="16"/>
    <s v="TV-MA"/>
    <x v="68"/>
    <x v="1"/>
    <s v=" International Movies"/>
    <s v=" Thrillers"/>
    <x v="1"/>
    <x v="16"/>
    <d v="2018-08-02T00:00:00"/>
    <x v="1"/>
    <s v="Spiced liberally with black comedy, this Bollywood drama follows the lethal love life of a woman who marries numerous men â€“ only to find them flawed."/>
  </r>
  <r>
    <x v="2726"/>
    <x v="0"/>
    <x v="2726"/>
    <x v="1115"/>
    <s v="Irfan Khan, Raju, Sanath Menon, Rohan Grover, Naman Jain, Aarav Khanna, Vishesh Tiwari, Chinmai Chandranshuh, Vedant Desai, Shriya Sharma, Divji Handa"/>
    <x v="3"/>
    <s v="August 2, 2018"/>
    <x v="16"/>
    <s v="TV-PG"/>
    <x v="4"/>
    <x v="8"/>
    <s v=" Comedies"/>
    <s v=" Dramas"/>
    <x v="1"/>
    <x v="16"/>
    <d v="2018-08-02T00:00:00"/>
    <x v="1"/>
    <s v="Eight feisty boys befriend young drifter Fatka. When a mean politician threatens Fatka's way of life, the boys band together in honor of their pal."/>
  </r>
  <r>
    <x v="2727"/>
    <x v="0"/>
    <x v="2727"/>
    <x v="2056"/>
    <s v="Priyanka Chopra, Kangana Ranaut, Mugdha Godse, Arbaaz Khan, Arjan Bajwa, Raj Babbar, Kiran Juneja, Samir Soni"/>
    <x v="3"/>
    <s v="August 2, 2018"/>
    <x v="17"/>
    <s v="TV-MA"/>
    <x v="100"/>
    <x v="1"/>
    <s v=" International Movies"/>
    <m/>
    <x v="1"/>
    <x v="17"/>
    <d v="2018-08-02T00:00:00"/>
    <x v="1"/>
    <s v="A small-town girl finally realizes her dream of becoming a famous supermodel but soon finds there's a price for her glamorous new life."/>
  </r>
  <r>
    <x v="2728"/>
    <x v="0"/>
    <x v="2728"/>
    <x v="1529"/>
    <s v="Aditya Roy Kapoor, Katrina Kaif, Tabu, Rahul Bhatt, Lara Dutta, Akshay Oberoi, Aditi Rao Hydari, Ajay Devgn"/>
    <x v="3"/>
    <s v="August 2, 2018"/>
    <x v="32"/>
    <s v="TV-14"/>
    <x v="10"/>
    <x v="1"/>
    <s v=" International Movies"/>
    <s v=" Romantic Movies"/>
    <x v="1"/>
    <x v="32"/>
    <d v="2018-08-02T00:00:00"/>
    <x v="1"/>
    <s v="A young artist falls for an aristocratic young woman whose bitter mother has trained her in the art of breaking hearts."/>
  </r>
  <r>
    <x v="2729"/>
    <x v="0"/>
    <x v="2729"/>
    <x v="2179"/>
    <s v="Karisma Kapoor, Jaya Bhaduri, Hrithik Roshan, Neha, Asha Sachdev, Bikram Saluja, Isha Koppikar, Johny Lever, Sushmita Sen, Manoj Bajpayee"/>
    <x v="3"/>
    <s v="August 2, 2018"/>
    <x v="42"/>
    <s v="TV-14"/>
    <x v="187"/>
    <x v="1"/>
    <s v=" International Movies"/>
    <s v=" Music &amp; Musicals"/>
    <x v="1"/>
    <x v="42"/>
    <d v="2018-08-02T00:00:00"/>
    <x v="1"/>
    <s v="Fiza's brother disappears during Mumbai's horrifying 1993 riots. Each day, Fiza and her widowed mother hope that he will return."/>
  </r>
  <r>
    <x v="2730"/>
    <x v="0"/>
    <x v="2730"/>
    <x v="2180"/>
    <s v="Hrithik Roshan, Aishwarya Rai Bachchan, Shernaz Patel, Aditya Roy Kapoor, Nafisa Ali, Monikangana Dutta, Suhel Seth, Rajit Kapoor, Ash Chandler, Vijay Crishna"/>
    <x v="3"/>
    <s v="August 2, 2018"/>
    <x v="4"/>
    <s v="TV-14"/>
    <x v="36"/>
    <x v="1"/>
    <s v=" International Movies"/>
    <m/>
    <x v="1"/>
    <x v="4"/>
    <d v="2018-08-02T00:00:00"/>
    <x v="1"/>
    <s v="After an onstage disaster leaves an illusionist paralyzed, he channels his magic into a hit radio show. Years later, he fights for the right to die."/>
  </r>
  <r>
    <x v="2731"/>
    <x v="0"/>
    <x v="2731"/>
    <x v="2111"/>
    <s v="Shahid Kapoor, Tabu, Shraddha Kapoor, Kay Kay Menon, Irrfan Khan, Narendra Jha"/>
    <x v="3"/>
    <s v="August 2, 2018"/>
    <x v="28"/>
    <s v="TV-MA"/>
    <x v="39"/>
    <x v="1"/>
    <s v=" International Movies"/>
    <s v=" Romantic Movies"/>
    <x v="1"/>
    <x v="28"/>
    <d v="2018-08-02T00:00:00"/>
    <x v="1"/>
    <s v="Shahid Kapoor delivers a searing performance in this Bollywood take on Hamlet that unfolds amid Kashmiri culture and history."/>
  </r>
  <r>
    <x v="2732"/>
    <x v="0"/>
    <x v="2732"/>
    <x v="935"/>
    <s v="Randeep Hooda, Alia Bhatt, Durgesh Kumar, Pradeep Nagar"/>
    <x v="3"/>
    <s v="August 2, 2018"/>
    <x v="28"/>
    <s v="TV-14"/>
    <x v="4"/>
    <x v="6"/>
    <s v=" Dramas"/>
    <s v=" International Movies"/>
    <x v="1"/>
    <x v="28"/>
    <d v="2018-08-02T00:00:00"/>
    <x v="1"/>
    <s v="City girl Veera is kidnapped on the eve of her wedding, but as her captors take her through the countryside, Veera finds herself feeling emancipated."/>
  </r>
  <r>
    <x v="2733"/>
    <x v="0"/>
    <x v="2733"/>
    <x v="1333"/>
    <s v="Imran Khan, Sonam Kapoor, Sammir Dattani, Samir Soni, Kavin Dave, Bruna Abdullah"/>
    <x v="3"/>
    <s v="August 2, 2018"/>
    <x v="4"/>
    <s v="TV-14"/>
    <x v="28"/>
    <x v="3"/>
    <s v=" International Movies"/>
    <s v=" Music &amp; Musicals"/>
    <x v="1"/>
    <x v="4"/>
    <d v="2018-08-02T00:00:00"/>
    <x v="1"/>
    <s v="This Bollywood spoof recounts the ups and downs of an assistant film director who loathes romance and a designer who adores all things sentimental."/>
  </r>
  <r>
    <x v="2734"/>
    <x v="0"/>
    <x v="2734"/>
    <x v="1260"/>
    <s v="Akshay Kumar, Sonakshi Sinha, Shreyas Talpade, Minissha Lamba, Pitobash, Darshan Jariwala, Alexx O'Nell, Asrani, Sanjay Mishra, Vrijesh Hirjee"/>
    <x v="3"/>
    <s v="August 2, 2018"/>
    <x v="11"/>
    <s v="TV-PG"/>
    <x v="12"/>
    <x v="3"/>
    <s v=" International Movies"/>
    <s v=" Music &amp; Musicals"/>
    <x v="1"/>
    <x v="11"/>
    <d v="2018-08-02T00:00:00"/>
    <x v="1"/>
    <s v="A remote village situated neither in India or Pakistan becomes its own republic after inmates at the local mental asylum bust loose and take over."/>
  </r>
  <r>
    <x v="2735"/>
    <x v="0"/>
    <x v="2735"/>
    <x v="2181"/>
    <s v="Salman Khan, Kareena Kapoor, Sohail Khan, Preity Zinta, Bappi Lahiri, Yash Tonk, Nauheed Cyrusi, Mahek Chahal"/>
    <x v="3"/>
    <s v="August 2, 2018"/>
    <x v="18"/>
    <s v="TV-14"/>
    <x v="42"/>
    <x v="15"/>
    <s v=" Music &amp; Musicals"/>
    <s v=" Romantic Movies"/>
    <x v="1"/>
    <x v="18"/>
    <d v="2018-08-02T00:00:00"/>
    <x v="1"/>
    <s v="A financially troubled Indian man heads to Singapore to find employment, while his pretty wife stays behind in a move that could cause trouble."/>
  </r>
  <r>
    <x v="2736"/>
    <x v="0"/>
    <x v="2736"/>
    <x v="445"/>
    <s v="Hrithik Roshan, Sonakshi Sinha, Pooja Hegde, Kabir Bedi, Arunoday Singh, Kishori Shahane, Narendra Jha, Nitish Bharadwaj"/>
    <x v="3"/>
    <s v="August 2, 2018"/>
    <x v="32"/>
    <s v="TV-14"/>
    <x v="181"/>
    <x v="6"/>
    <s v=" Dramas"/>
    <s v=" International Movies"/>
    <x v="1"/>
    <x v="32"/>
    <d v="2018-08-02T00:00:00"/>
    <x v="1"/>
    <s v="A courageous villager moves to the ancient city of Mohenjo Daro, where he falls for the daughter of a priest and does battle with a tyrant."/>
  </r>
  <r>
    <x v="2737"/>
    <x v="0"/>
    <x v="2737"/>
    <x v="667"/>
    <s v="Ajay Devgn, Nana Patekar, Ranbir Kapoor, Katrina Kaif, Arjun Rampal, Manoj Bajpayee, Sarah Thompson, Naseeruddin Shah"/>
    <x v="3"/>
    <s v="August 2, 2018"/>
    <x v="4"/>
    <s v="TV-14"/>
    <x v="94"/>
    <x v="1"/>
    <s v=" International Movies"/>
    <s v=" Thrillers"/>
    <x v="1"/>
    <x v="4"/>
    <d v="2018-08-02T00:00:00"/>
    <x v="1"/>
    <s v="When the American-educated scion of a powerful Indian family returns to the subcontinent, his first taste of power starts him down a corrupt path."/>
  </r>
  <r>
    <x v="2738"/>
    <x v="0"/>
    <x v="2738"/>
    <x v="1782"/>
    <s v="Aamir Khan, Siddharth, Atul Kulkarni, Sharman Joshi, Kunal Kapoor, Alice Patten, Soha Ali Khan, Waheeda Rehman, Kiron Kher, Om Puri, Anupam Kher, Madhavan"/>
    <x v="3"/>
    <s v="August 2, 2018"/>
    <x v="21"/>
    <s v="TV-14"/>
    <x v="184"/>
    <x v="1"/>
    <s v=" International Movies"/>
    <m/>
    <x v="1"/>
    <x v="21"/>
    <d v="2018-08-02T00:00:00"/>
    <x v="1"/>
    <s v="An idealistic English filmmaker casts a group of student actors in her docudrama about India's revolution against British rule in the 1920s."/>
  </r>
  <r>
    <x v="2739"/>
    <x v="0"/>
    <x v="2739"/>
    <x v="2182"/>
    <s v="Akshay Kumar, Sonakshi Sinha, Nasser, Yashpal Sharma, Paresh Ganatra, Gurdip Kohli, Mushtaq Khan, Amit Kumar Tiwari"/>
    <x v="3"/>
    <s v="August 2, 2018"/>
    <x v="11"/>
    <s v="TV-14"/>
    <x v="97"/>
    <x v="6"/>
    <s v=" Comedies"/>
    <s v=" International Movies"/>
    <x v="1"/>
    <x v="11"/>
    <d v="2018-08-02T00:00:00"/>
    <x v="1"/>
    <s v="A con man uncovers a deadly secret and must save his lady love, the little girl who insists she's his daughter and the small-town locals from the mob."/>
  </r>
  <r>
    <x v="2740"/>
    <x v="0"/>
    <x v="2740"/>
    <x v="935"/>
    <s v="Ranbir Kapoor, Deepika Padukone, Piyush Mishra, Javed Sheikh, Nikhil Bhagat, Faraaz Servaia"/>
    <x v="3"/>
    <s v="August 2, 2018"/>
    <x v="25"/>
    <s v="TV-14"/>
    <x v="59"/>
    <x v="1"/>
    <s v=" International Movies"/>
    <s v=" Romantic Movies"/>
    <x v="1"/>
    <x v="25"/>
    <d v="2018-08-02T00:00:00"/>
    <x v="1"/>
    <s v="Meeting while on vacation, Ved and Tara sense a connection but vow to keep their real identities a secret. Years later, their paths cross again."/>
  </r>
  <r>
    <x v="2741"/>
    <x v="0"/>
    <x v="2741"/>
    <x v="2183"/>
    <s v="Riteish Deshmukh, Genelia D'Souza, Tinnu Anand, Om Puri, Smita Jaykar, Chitrashi Rawat, Navin Prabhakar, Kartar Cheema"/>
    <x v="3"/>
    <s v="August 2, 2018"/>
    <x v="11"/>
    <s v="TV-14"/>
    <x v="4"/>
    <x v="3"/>
    <s v=" International Movies"/>
    <s v=" Romantic Movies"/>
    <x v="1"/>
    <x v="11"/>
    <d v="2018-08-02T00:00:00"/>
    <x v="1"/>
    <s v="Mini isn't eager to wed the rich suitor who's been chosen for her, so she stages her own kidnapping and runs off with a man who works for her father."/>
  </r>
  <r>
    <x v="2742"/>
    <x v="0"/>
    <x v="2742"/>
    <x v="937"/>
    <s v="Akshay Kumar, Bobby Deol, Sonam Kapoor, Irrfan Khan, Sunil Shetty, Rimi Sen, Celina Jaitly"/>
    <x v="3"/>
    <s v="August 2, 2018"/>
    <x v="16"/>
    <s v="TV-14"/>
    <x v="75"/>
    <x v="3"/>
    <s v=" International Movies"/>
    <s v=" Romantic Movies"/>
    <x v="1"/>
    <x v="16"/>
    <d v="2018-08-02T00:00:00"/>
    <x v="1"/>
    <s v="Three cheating husbands end up paying the price for their infidelities when their spouses hire a private detective â€“ who falls for one of the wives."/>
  </r>
  <r>
    <x v="2743"/>
    <x v="0"/>
    <x v="2743"/>
    <x v="2111"/>
    <s v="Pankaj Kapur, Shreya Sharma, Dolly Ahluwalia, Deepak Dobriyal, Rahul Kumar, Paramjit Singh Kakran, Piu Dutt, Samrat Mukherjee"/>
    <x v="3"/>
    <s v="August 2, 2018"/>
    <x v="20"/>
    <s v="TV-PG"/>
    <x v="0"/>
    <x v="8"/>
    <s v=" Dramas"/>
    <s v=" Independent Movies"/>
    <x v="1"/>
    <x v="20"/>
    <d v="2018-08-02T00:00:00"/>
    <x v="1"/>
    <s v="A charming allegory based on a novella by Ruskin Bond, this visually stunning film from India explores themes of greed, loneliness, longing and loss."/>
  </r>
  <r>
    <x v="2744"/>
    <x v="0"/>
    <x v="2744"/>
    <x v="2184"/>
    <s v="Mark Schneider, Frank Samson"/>
    <x v="0"/>
    <s v="August 1, 2018"/>
    <x v="22"/>
    <s v="TV-MA"/>
    <x v="17"/>
    <x v="0"/>
    <m/>
    <m/>
    <x v="0"/>
    <x v="22"/>
    <d v="2018-08-01T00:00:00"/>
    <x v="1"/>
    <s v="On the 200th anniversary of the Battle of Waterloo, thousands of enthusiasts reenact the epic clash. But there can only be one Napoleon."/>
  </r>
  <r>
    <x v="2745"/>
    <x v="0"/>
    <x v="2745"/>
    <x v="2185"/>
    <s v="Mora Arenillas, Mara Bestelli, Diego Cremonesi"/>
    <x v="11"/>
    <s v="August 1, 2018"/>
    <x v="6"/>
    <s v="TV-MA"/>
    <x v="67"/>
    <x v="1"/>
    <s v=" Independent Movies"/>
    <s v=" International Movies"/>
    <x v="1"/>
    <x v="6"/>
    <d v="2018-08-01T00:00:00"/>
    <x v="1"/>
    <s v="After learning she's pregnant, a teen grapples with the consequences while trying to go about her life as if nothing has changed."/>
  </r>
  <r>
    <x v="2746"/>
    <x v="0"/>
    <x v="2746"/>
    <x v="2186"/>
    <s v="Jane Turner, Gina Riley, Glenn Robbins, Peter Rowsthorn, Magda Szubanski"/>
    <x v="10"/>
    <s v="July 28, 2018"/>
    <x v="20"/>
    <s v="TV-PG"/>
    <x v="41"/>
    <x v="14"/>
    <m/>
    <m/>
    <x v="1"/>
    <x v="20"/>
    <d v="2018-07-28T00:00:00"/>
    <x v="2"/>
    <s v="Kath and Kel's union is tested by Michael BublÃ©, daughter Kim tries pole dancing, pal Sharon finds love online, and a stalker lurks amid Yuletide cheer."/>
  </r>
  <r>
    <x v="2747"/>
    <x v="0"/>
    <x v="2747"/>
    <x v="2186"/>
    <s v="Jane Turner, Gina Riley, Magda Szubanski, Glenn Robbins, Peter Rowsthorn, Rob Sitch, Richard E. Grant, Barry Humphries, Erin Mullally, Jessica De Gouw"/>
    <x v="10"/>
    <s v="July 28, 2018"/>
    <x v="11"/>
    <s v="TV-14"/>
    <x v="45"/>
    <x v="3"/>
    <m/>
    <m/>
    <x v="1"/>
    <x v="11"/>
    <d v="2018-07-28T00:00:00"/>
    <x v="2"/>
    <s v="Chipper baby boomer Kath, diva daughter Kim and hapless pal Sharon visit Papilloma, Italy, where a royal romance and knockoff fashions await."/>
  </r>
  <r>
    <x v="2748"/>
    <x v="0"/>
    <x v="2748"/>
    <x v="2187"/>
    <s v="Nathalie Odzierejko, Marc Jarousseau, Ludovik Day, Yvick Letexier, JÃ©rÃ´me Niel, Vincent Tirel, Vanessa Guide, Delphine Baril, Baptiste Lorber, Lila Lacombe"/>
    <x v="9"/>
    <s v="July 28, 2018"/>
    <x v="6"/>
    <s v="TV-MA"/>
    <x v="18"/>
    <x v="3"/>
    <s v=" Horror Movies"/>
    <s v=" International Movies"/>
    <x v="1"/>
    <x v="6"/>
    <d v="2018-07-28T00:00:00"/>
    <x v="2"/>
    <s v="A group of students celebrates New Year's at a remote Belgian estate, where their substance-fueled revelry soon descends into a bloodstained nightmare."/>
  </r>
  <r>
    <x v="2749"/>
    <x v="0"/>
    <x v="2749"/>
    <x v="2188"/>
    <s v="Coco Celis, RaÃºl Meneses"/>
    <x v="17"/>
    <s v="July 27, 2018"/>
    <x v="22"/>
    <s v="TV-MA"/>
    <x v="118"/>
    <x v="12"/>
    <m/>
    <m/>
    <x v="0"/>
    <x v="22"/>
    <d v="2018-07-27T00:00:00"/>
    <x v="2"/>
    <s v="A study in contrasts, comedy partners and good friends Coco Celis and RaÃºl Meneses alternate separate stand-up sets for double the laughs."/>
  </r>
  <r>
    <x v="2750"/>
    <x v="0"/>
    <x v="2750"/>
    <x v="2189"/>
    <s v="Michael PeÃ±a, Lizzy Caplan, Israel Broussard, Mike Colter, Emma Booth, Lex Shrapnel, Erica Tremblay, Lilly Aspell"/>
    <x v="0"/>
    <s v="July 27, 2018"/>
    <x v="22"/>
    <s v="TV-MA"/>
    <x v="21"/>
    <x v="6"/>
    <s v=" Dramas"/>
    <s v=" Sci-Fi &amp; Fantasy"/>
    <x v="0"/>
    <x v="22"/>
    <d v="2018-07-27T00:00:00"/>
    <x v="2"/>
    <s v="Plagued by dreams of an alien invasion, a family man faces his worst nightmare when an extraterrestrial force begins exterminating Earth's inhabitants."/>
  </r>
  <r>
    <x v="2751"/>
    <x v="0"/>
    <x v="2751"/>
    <x v="2190"/>
    <m/>
    <x v="10"/>
    <s v="July 27, 2018"/>
    <x v="22"/>
    <s v="TV-14"/>
    <x v="43"/>
    <x v="0"/>
    <m/>
    <m/>
    <x v="0"/>
    <x v="22"/>
    <d v="2018-07-27T00:00:00"/>
    <x v="2"/>
    <s v="This eye-opening look at the fast-growing medical device industry reveals how the rush to innovate can lead to devastating consequences for patients."/>
  </r>
  <r>
    <x v="2752"/>
    <x v="0"/>
    <x v="2752"/>
    <x v="1560"/>
    <s v="John Abraham, Boman Irani, Diana Penty, Anuja Sathe, Yogendra Tikku, Aditya Hitkari, Vikas Kumar, Ajay Shankar, Darshan Pandya, Mark Benington"/>
    <x v="3"/>
    <s v="July 25, 2018"/>
    <x v="22"/>
    <s v="TV-PG"/>
    <x v="10"/>
    <x v="1"/>
    <s v=" International Movies"/>
    <m/>
    <x v="0"/>
    <x v="22"/>
    <d v="2018-07-25T00:00:00"/>
    <x v="2"/>
    <s v="A dedicated government official puts his career in jeopardy by insisting that India become a nuclear power, a goal that powerful forces resist."/>
  </r>
  <r>
    <x v="2753"/>
    <x v="0"/>
    <x v="2753"/>
    <x v="1577"/>
    <s v="Iliza Shlesinger"/>
    <x v="0"/>
    <s v="July 24, 2018"/>
    <x v="22"/>
    <s v="TV-MA"/>
    <x v="86"/>
    <x v="12"/>
    <m/>
    <m/>
    <x v="0"/>
    <x v="22"/>
    <d v="2018-07-24T00:00:00"/>
    <x v="2"/>
    <s v="Newly engaged comic Iliza Shlesinger dives intoÂ undeniable truths about life at age 35, the insanity of the road traveled and what's to come."/>
  </r>
  <r>
    <x v="2754"/>
    <x v="0"/>
    <x v="2754"/>
    <x v="1389"/>
    <s v="RaÃºl ArÃ©valo, Aura Garrido, Hugo Arbues, BelÃ©n Cuesta, Antonio Dechent, Aitor Luna, Sergio Mur"/>
    <x v="8"/>
    <s v="July 24, 2018"/>
    <x v="22"/>
    <s v="TV-MA"/>
    <x v="20"/>
    <x v="15"/>
    <s v=" Thrillers"/>
    <m/>
    <x v="0"/>
    <x v="22"/>
    <d v="2018-07-24T00:00:00"/>
    <x v="2"/>
    <s v="After his friend is shot, Jon finds a mathematical pattern behind deaths that occurred at the same location and sets out to warn the next young victim."/>
  </r>
  <r>
    <x v="2755"/>
    <x v="0"/>
    <x v="2755"/>
    <x v="2191"/>
    <s v="Jim Gaffigan, Zendaya, Lance Lim, Greg Proops, Reggie Watts, Carl Reiner, Jennifer Grey, Stephen Fry, Diedrich Bader, Natasha Leggero, Craig Ferguson, Rick Overton"/>
    <x v="4"/>
    <s v="July 20, 2018"/>
    <x v="22"/>
    <s v="PG"/>
    <x v="26"/>
    <x v="8"/>
    <s v=" Comedies"/>
    <m/>
    <x v="0"/>
    <x v="22"/>
    <d v="2018-07-20T00:00:00"/>
    <x v="2"/>
    <s v="As his flock's annual migration nears, a carefree goose is grounded with an injury and takes a pair of lost ducklings under his wing."/>
  </r>
  <r>
    <x v="2756"/>
    <x v="0"/>
    <x v="2756"/>
    <x v="1539"/>
    <s v="PetrÃ´nio Gontijo, Day Mesquita, Beth Goulart, Dalton Vigh, Eduardo GalvÃ£o, AndrÃ© GonÃ§alves, Marcello Airoldi"/>
    <x v="20"/>
    <s v="July 20, 2018"/>
    <x v="22"/>
    <s v="PG"/>
    <x v="59"/>
    <x v="1"/>
    <s v=" Faith &amp; Spirituality"/>
    <s v=" International Movies"/>
    <x v="0"/>
    <x v="22"/>
    <d v="2018-07-20T00:00:00"/>
    <x v="2"/>
    <s v="This biographical drama traces the rise to fame of controversial Brazilian evangelical leader and business titan Edir Macedo."/>
  </r>
  <r>
    <x v="2757"/>
    <x v="0"/>
    <x v="2757"/>
    <x v="430"/>
    <s v="Juan Diego"/>
    <x v="8"/>
    <s v="July 18, 2018"/>
    <x v="22"/>
    <s v="TV-14"/>
    <x v="44"/>
    <x v="0"/>
    <s v=" International Movies"/>
    <s v=" Music &amp; Musicals"/>
    <x v="0"/>
    <x v="22"/>
    <d v="2018-07-18T00:00:00"/>
    <x v="2"/>
    <s v="This documentary looks back on the life of legendary flamenco singer CamarÃ³n, who went from humble roots to rock star status to a tragic early death."/>
  </r>
  <r>
    <x v="2758"/>
    <x v="0"/>
    <x v="2758"/>
    <x v="1948"/>
    <s v="Mamoru Miyano, Takahiro Sakurai, Kana Hanazawa, Tomokazu Sugita, Yuki Kaji, Junichi Suwabe, Reina Ueda, Ari Ozawa, Daisuke Ono, Kenta Miyake, Kenyu Horiuchi, Kazuya Nakai, Kazuhiro Yamaji"/>
    <x v="6"/>
    <s v="July 18, 2018"/>
    <x v="22"/>
    <s v="TV-14"/>
    <x v="43"/>
    <x v="6"/>
    <s v=" Anime Features"/>
    <s v=" International Movies"/>
    <x v="0"/>
    <x v="22"/>
    <d v="2018-07-18T00:00:00"/>
    <x v="2"/>
    <s v="On Earth, Haruo and his companions make contact with the indigenous Houtua tribe. To defeat Godzilla, they set out for the old Mechagodzilla facility."/>
  </r>
  <r>
    <x v="2759"/>
    <x v="0"/>
    <x v="2759"/>
    <x v="174"/>
    <s v="Kelli Berglund, Emily Morris, Terry Rogers, Jess Kuss, Jo Stone, Elysia Markou, Daisy Anderson, Ruth Natalie Fallon, Henry Turczynowicz, Martha Lott"/>
    <x v="10"/>
    <s v="July 15, 2018"/>
    <x v="22"/>
    <s v="TV-G"/>
    <x v="17"/>
    <x v="8"/>
    <s v=" Dramas"/>
    <s v=" International Movies"/>
    <x v="0"/>
    <x v="22"/>
    <d v="2018-07-15T00:00:00"/>
    <x v="2"/>
    <s v="After moving to Australia, an American teen convinces her new friends to form a cheer squad and take on their biggest rivals in competition."/>
  </r>
  <r>
    <x v="2760"/>
    <x v="0"/>
    <x v="2760"/>
    <x v="1512"/>
    <s v="Theo James, Forest Whitaker, Kat Graham, Nicole Ari Parker, Mark O'Brien, Grace Dove"/>
    <x v="0"/>
    <s v="July 13, 2018"/>
    <x v="22"/>
    <s v="TV-MA"/>
    <x v="38"/>
    <x v="6"/>
    <s v=" Sci-Fi &amp; Fantasy"/>
    <m/>
    <x v="0"/>
    <x v="22"/>
    <d v="2018-07-13T00:00:00"/>
    <x v="2"/>
    <s v="When a mysterious disaster turns the country into a war zone, a young lawyer heads west with his future father-in-law to find his pregnant fiancÃ©e."/>
  </r>
  <r>
    <x v="2761"/>
    <x v="0"/>
    <x v="2761"/>
    <x v="2192"/>
    <s v="Jim Jefferies"/>
    <x v="0"/>
    <s v="July 13, 2018"/>
    <x v="22"/>
    <s v="TV-MA"/>
    <x v="113"/>
    <x v="12"/>
    <m/>
    <m/>
    <x v="0"/>
    <x v="22"/>
    <d v="2018-07-13T00:00:00"/>
    <x v="2"/>
    <s v="The gleefully irreverent Jefferies skewers &quot;grabby&quot; celebrities, political hypocrisy and his own ill-advised career moves in a brash stand-up special."/>
  </r>
  <r>
    <x v="2762"/>
    <x v="0"/>
    <x v="2762"/>
    <x v="2193"/>
    <s v="Francisca Lozano, Oliver Nava, Arantza Ruiz, Claudia Zepeda, Walter Bercht, Roberto Beck, Victor Bonilla, Eduardo Negrete"/>
    <x v="17"/>
    <s v="July 13, 2018"/>
    <x v="22"/>
    <s v="TV-MA"/>
    <x v="98"/>
    <x v="4"/>
    <s v=" Independent Movies"/>
    <s v=" International Movies"/>
    <x v="0"/>
    <x v="22"/>
    <d v="2018-07-13T00:00:00"/>
    <x v="2"/>
    <s v="A shocking assault inspires horrific violence when a group of teens encounters a girl from their school while camping in a remote spot."/>
  </r>
  <r>
    <x v="2763"/>
    <x v="1"/>
    <x v="2763"/>
    <x v="2194"/>
    <s v="Lee Byung-hun, Kim Tae-ri, Yoo Yeon-seok, Kim Min-jung, Byun Yo-han"/>
    <x v="30"/>
    <s v="July 8, 2018"/>
    <x v="22"/>
    <s v="TV-MA"/>
    <x v="54"/>
    <x v="11"/>
    <s v=" Korean TV Shows"/>
    <s v=" Romantic TV Shows"/>
    <x v="0"/>
    <x v="22"/>
    <d v="2018-07-08T00:00:00"/>
    <x v="2"/>
    <s v="A young boy who ends up in the U.S. after the 1871 Shinmiyangyo incident returns to Korea at a historical turning point and falls for a noblewoman."/>
  </r>
  <r>
    <x v="2764"/>
    <x v="0"/>
    <x v="2764"/>
    <x v="2188"/>
    <s v="Luciano Mellera"/>
    <x v="11"/>
    <s v="July 6, 2018"/>
    <x v="22"/>
    <s v="TV-14"/>
    <x v="120"/>
    <x v="12"/>
    <m/>
    <m/>
    <x v="0"/>
    <x v="22"/>
    <d v="2018-07-06T00:00:00"/>
    <x v="2"/>
    <s v="Argentina's Luciano Mellera emphasizes the humorous and fantastical aspects of childhood through comedic impersonations and insights on daily life."/>
  </r>
  <r>
    <x v="2765"/>
    <x v="0"/>
    <x v="2765"/>
    <x v="2195"/>
    <s v="Josh Brolin, Danny McBride, Montana Jordan, Scoot McNairy, Carrie Coon"/>
    <x v="0"/>
    <s v="July 6, 2018"/>
    <x v="22"/>
    <s v="TV-14"/>
    <x v="23"/>
    <x v="6"/>
    <s v=" Comedies"/>
    <s v=" Dramas"/>
    <x v="0"/>
    <x v="22"/>
    <d v="2018-07-06T00:00:00"/>
    <x v="2"/>
    <s v="A star of hunting videos strives to bond with his 12-year-old son on a wilderness trip but learns familial connections can't be forced."/>
  </r>
  <r>
    <x v="2766"/>
    <x v="0"/>
    <x v="2766"/>
    <x v="2196"/>
    <s v="Mario Casas, Irene Escolar, Ruth DÃ­az"/>
    <x v="8"/>
    <s v="July 6, 2018"/>
    <x v="22"/>
    <s v="TV-MA"/>
    <x v="49"/>
    <x v="1"/>
    <s v=" Independent Movies"/>
    <s v=" International Movies"/>
    <x v="0"/>
    <x v="22"/>
    <d v="2018-07-06T00:00:00"/>
    <x v="2"/>
    <s v="An animal trapper living in an abandoned mountain town in northern Spain seeks to resolve his loneliness by securing a wife."/>
  </r>
  <r>
    <x v="2767"/>
    <x v="0"/>
    <x v="2767"/>
    <x v="2197"/>
    <s v="Nick Offerman, Rashida Jones, Paul Giamatti, Eddie Spears, David Boat, Sean Kenin, Raquel Antonia, Daniel Hagen, Stephen Kramer Glickman, William Calvert, Jason Grasl, Armando Riesco"/>
    <x v="9"/>
    <s v="July 6, 2018"/>
    <x v="22"/>
    <s v="TV-PG"/>
    <x v="17"/>
    <x v="8"/>
    <s v=" Dramas"/>
    <m/>
    <x v="0"/>
    <x v="22"/>
    <d v="2018-07-06T00:00:00"/>
    <x v="2"/>
    <s v="A loyal wolfdog's curiosity leads him on the adventure of a lifetime while serving a series of three distinctly different masters."/>
  </r>
  <r>
    <x v="2768"/>
    <x v="0"/>
    <x v="2768"/>
    <x v="2067"/>
    <s v="Sommore"/>
    <x v="0"/>
    <s v="July 4, 2018"/>
    <x v="5"/>
    <s v="TV-MA"/>
    <x v="82"/>
    <x v="12"/>
    <m/>
    <m/>
    <x v="1"/>
    <x v="5"/>
    <d v="2018-07-04T00:00:00"/>
    <x v="2"/>
    <s v="Luminous funnywoman Sommore wows Miami with her unique take on body modification, Internet sex, the world of celebrities and more."/>
  </r>
  <r>
    <x v="2769"/>
    <x v="0"/>
    <x v="2769"/>
    <x v="2198"/>
    <s v="Felipe Esparza"/>
    <x v="0"/>
    <s v="July 3, 2018"/>
    <x v="11"/>
    <s v="TV-MA"/>
    <x v="85"/>
    <x v="12"/>
    <m/>
    <m/>
    <x v="1"/>
    <x v="11"/>
    <d v="2018-07-03T00:00:00"/>
    <x v="2"/>
    <s v="&quot;Last Comic Standing&quot; winner Felipe Esparza runs riot in his first comedy special with his wry comments on life as a wild man from East Los Angeles."/>
  </r>
  <r>
    <x v="2770"/>
    <x v="0"/>
    <x v="2770"/>
    <x v="2198"/>
    <s v="Joan Rivers"/>
    <x v="0"/>
    <s v="July 3, 2018"/>
    <x v="11"/>
    <s v="TV-MA"/>
    <x v="66"/>
    <x v="12"/>
    <m/>
    <m/>
    <x v="1"/>
    <x v="11"/>
    <d v="2018-07-03T00:00:00"/>
    <x v="2"/>
    <s v="At 78, Joan Rivers has no interest in slowing down, and no one's immune from her caustic barbs in this stand-up special."/>
  </r>
  <r>
    <x v="2771"/>
    <x v="0"/>
    <x v="2771"/>
    <x v="1223"/>
    <s v="Katt Williams"/>
    <x v="0"/>
    <s v="July 3, 2018"/>
    <x v="11"/>
    <s v="TV-MA"/>
    <x v="138"/>
    <x v="12"/>
    <m/>
    <m/>
    <x v="1"/>
    <x v="11"/>
    <d v="2018-07-03T00:00:00"/>
    <x v="2"/>
    <s v="Urban comic Katt Williams ushers in Kattpacalypse, exploding with more energy than an atomic bomb and riffing on everything from Doomsday to Obama."/>
  </r>
  <r>
    <x v="2772"/>
    <x v="0"/>
    <x v="2772"/>
    <x v="2199"/>
    <s v="Zhao Jun, Wang Naixun, Han Qing, Si Chao, Geng Bowen, Yi Long"/>
    <x v="4"/>
    <s v="July 2, 2018"/>
    <x v="22"/>
    <s v="TV-14"/>
    <x v="17"/>
    <x v="3"/>
    <s v=" Dramas"/>
    <s v=" International Movies"/>
    <x v="0"/>
    <x v="22"/>
    <d v="2018-07-02T00:00:00"/>
    <x v="2"/>
    <s v="Strapped for cash, a traveling projectionist begins to run a DVD pirating business, putting him at odds with his young, skeptical son."/>
  </r>
  <r>
    <x v="2773"/>
    <x v="0"/>
    <x v="2773"/>
    <x v="2200"/>
    <s v="Sanjay Dutt, Arshad Warsi, Minissha Lamba, Raghuvir Yadav, Anusha Dhandekar, Gulshan Grover, Ravi Baswani"/>
    <x v="3"/>
    <s v="July 1, 2018"/>
    <x v="21"/>
    <s v="TV-14"/>
    <x v="15"/>
    <x v="3"/>
    <s v=" Dramas"/>
    <s v=" International Movies"/>
    <x v="1"/>
    <x v="21"/>
    <d v="2018-07-01T00:00:00"/>
    <x v="2"/>
    <s v="A forger uses a fake identity in trying to retrieve stolen diamonds buried in a penitentiary, unaware a mob assassin is on the trail of his phony alias."/>
  </r>
  <r>
    <x v="2774"/>
    <x v="0"/>
    <x v="2774"/>
    <x v="347"/>
    <s v="Bo Burnham"/>
    <x v="0"/>
    <s v="July 1, 2018"/>
    <x v="5"/>
    <s v="TV-MA"/>
    <x v="95"/>
    <x v="12"/>
    <m/>
    <m/>
    <x v="1"/>
    <x v="5"/>
    <d v="2018-07-01T00:00:00"/>
    <x v="2"/>
    <s v="Left brain and right brain duke it out â€“ and ultimately belt out a melody â€“ in stand-up comedian Bo Burnham's quick and clever one-man show."/>
  </r>
  <r>
    <x v="2775"/>
    <x v="0"/>
    <x v="2775"/>
    <x v="2113"/>
    <s v="Shah Rukh Khan, Rani Mukerji, Jas Arora, Satish Shah, Rajiv Verma, Lillete Dubey, Jayshree T., Johny Lever"/>
    <x v="3"/>
    <s v="July 1, 2018"/>
    <x v="14"/>
    <s v="TV-14"/>
    <x v="5"/>
    <x v="1"/>
    <s v=" International Movies"/>
    <s v=" Romantic Movies"/>
    <x v="1"/>
    <x v="14"/>
    <d v="2018-07-01T00:00:00"/>
    <x v="2"/>
    <s v="Priya and Raj are polar opposites. Raj is brash and earthy, while Pirya is sophisticated and something of a perfectionist in all she does. They really are like oil and water, but nonetheless, they dare to fall in love."/>
  </r>
  <r>
    <x v="2776"/>
    <x v="0"/>
    <x v="2776"/>
    <x v="2201"/>
    <s v="Govinda, Priyanka Chopra, Kader Khan, Prem Chopra, Shakti Kapoor, Sharat Saxena, Himani Shivpuri, Johnny Lever"/>
    <x v="3"/>
    <s v="July 1, 2018"/>
    <x v="5"/>
    <s v="TV-14"/>
    <x v="53"/>
    <x v="3"/>
    <s v=" Dramas"/>
    <s v=" International Movies"/>
    <x v="1"/>
    <x v="5"/>
    <d v="2018-07-01T00:00:00"/>
    <x v="2"/>
    <s v="A man's instant attraction to a woman becomes an obsession as he adopts a friend's identity and even commits murder in order to get closer to her."/>
  </r>
  <r>
    <x v="2777"/>
    <x v="0"/>
    <x v="2777"/>
    <x v="558"/>
    <s v="Alia Shawkat, Laia Costa, Mae Whitman, Hong Chau, Kate Berlant, Lindsay Burdge, Kumail Nanjiani, Mark Duplass, Jay Duplass, Jenny O'Hara"/>
    <x v="0"/>
    <s v="July 1, 2018"/>
    <x v="22"/>
    <s v="TV-MA"/>
    <x v="32"/>
    <x v="1"/>
    <s v=" Independent Movies"/>
    <s v=" LGBTQ Movies"/>
    <x v="0"/>
    <x v="22"/>
    <d v="2018-07-01T00:00:00"/>
    <x v="2"/>
    <s v="Wary of dishonesty in relationships, two young women embark on a 24-hour experiment on intimacy, but their romance flounders as the clock winds down."/>
  </r>
  <r>
    <x v="2778"/>
    <x v="0"/>
    <x v="2778"/>
    <x v="2029"/>
    <s v="Gulshan Grover, Harsh Mayar, Pitobash, Hussan Saad, Beatrice Ordeix, Sanjay Chauhan"/>
    <x v="3"/>
    <s v="July 1, 2018"/>
    <x v="4"/>
    <s v="TV-PG"/>
    <x v="67"/>
    <x v="8"/>
    <s v=" Comedies"/>
    <s v=" Dramas"/>
    <x v="1"/>
    <x v="4"/>
    <d v="2018-07-01T00:00:00"/>
    <x v="2"/>
    <s v="An intelligent boy born into poverty befriends the son of a once noble family and is inspired by the life of India's president to pursue an education."/>
  </r>
  <r>
    <x v="2779"/>
    <x v="0"/>
    <x v="2779"/>
    <x v="2202"/>
    <s v="Sanjay Suri, Nora Fatehi, Zenia Starr, Suparna Krishna, Elena Kazan"/>
    <x v="3"/>
    <s v="July 1, 2018"/>
    <x v="22"/>
    <s v="TV-14"/>
    <x v="26"/>
    <x v="1"/>
    <s v=" International Movies"/>
    <s v=" Thrillers"/>
    <x v="0"/>
    <x v="22"/>
    <d v="2018-07-01T00:00:00"/>
    <x v="2"/>
    <s v="After a wild night of impulse and infidelity, advertising executive Rajiv Kaul must navigate the blurred lines between life, death, fact and fiction."/>
  </r>
  <r>
    <x v="2780"/>
    <x v="0"/>
    <x v="2780"/>
    <x v="1237"/>
    <s v="Akshay Kumar, Katrina Kaif, Rishi Kapoor, Upen Patel, Javed Sheikh, Nina Wadia, Clive Standen, Tiffany Mulheron"/>
    <x v="3"/>
    <s v="July 1, 2018"/>
    <x v="19"/>
    <s v="TV-14"/>
    <x v="71"/>
    <x v="3"/>
    <s v=" Dramas"/>
    <s v=" International Movies"/>
    <x v="1"/>
    <x v="19"/>
    <d v="2018-07-01T00:00:00"/>
    <x v="2"/>
    <s v="To her Indian parents' dismay, London-born Jasmeet &quot;Jazz&quot; Malhotra longs for everything Western, including her British boyfriend. On a family trip to India, her father arranges Jazz's nuptials to Arjun Ballu Singh, who's smitten with his new bride."/>
  </r>
  <r>
    <x v="2781"/>
    <x v="0"/>
    <x v="2781"/>
    <x v="2203"/>
    <s v="SofÃ­a Sisniega, Natasha Dupeyron, Ana SofÃ­a DurÃ¡n, Javier Escobar, Luis Gatica, Juan Ãngel Esparza, Jorge Luis Moreno, Arnulfo Reyes Sanchez, Tizoc Arroyo, JosÃ© Enot, Ricardo Dalmacci, Harding Junior, Claudine Sosa, Pablo ValentÃ­n"/>
    <x v="17"/>
    <s v="July 1, 2018"/>
    <x v="25"/>
    <s v="TV-14"/>
    <x v="17"/>
    <x v="4"/>
    <s v=" International Movies"/>
    <m/>
    <x v="1"/>
    <x v="25"/>
    <d v="2018-07-01T00:00:00"/>
    <x v="2"/>
    <s v="During Mexico's War of Independence, a group of men face unimaginable horrors when they attempt to steal from the seemingly helpless Cordero sisters."/>
  </r>
  <r>
    <x v="2782"/>
    <x v="0"/>
    <x v="2782"/>
    <x v="1105"/>
    <s v="Nana Patekar, Dimple Kapadia, Sunil Shetty, Vidya Malvade, Rehan Khan, Anjana Sukhani, Mohnish Bahl, Vrajesh Hirjee"/>
    <x v="3"/>
    <s v="July 1, 2018"/>
    <x v="4"/>
    <s v="TV-14"/>
    <x v="28"/>
    <x v="3"/>
    <s v=" Dramas"/>
    <s v=" International Movies"/>
    <x v="1"/>
    <x v="4"/>
    <d v="2018-07-01T00:00:00"/>
    <x v="2"/>
    <s v="An astute but old-fashioned law clerk steps up to help the owner of a cafe in a legal battle that has both business and personal ramifications."/>
  </r>
  <r>
    <x v="2783"/>
    <x v="0"/>
    <x v="2783"/>
    <x v="1998"/>
    <m/>
    <x v="0"/>
    <s v="July 1, 2018"/>
    <x v="6"/>
    <s v="TV-MA"/>
    <x v="9"/>
    <x v="0"/>
    <s v=" Music &amp; Musicals"/>
    <m/>
    <x v="1"/>
    <x v="6"/>
    <d v="2018-07-01T00:00:00"/>
    <x v="2"/>
    <s v="DJs and industry insiders offer a backstage pass to the world of electronic dance music, reflecting on its radical origins and the future of the genre."/>
  </r>
  <r>
    <x v="2784"/>
    <x v="0"/>
    <x v="2784"/>
    <x v="2204"/>
    <s v="Shashank Arora, Shweta Tripathi, Rahul Kumar, Gopal K. Singh, Yogesh Kurme, Prince Daniel"/>
    <x v="3"/>
    <s v="July 1, 2018"/>
    <x v="22"/>
    <s v="TV-MA"/>
    <x v="32"/>
    <x v="1"/>
    <s v=" Independent Movies"/>
    <s v=" International Movies"/>
    <x v="0"/>
    <x v="22"/>
    <d v="2018-07-01T00:00:00"/>
    <x v="2"/>
    <s v="A drug dealer starts having doubts about his trade as his brother, his client, and two rappers from the slums each battle their own secret addictions."/>
  </r>
  <r>
    <x v="2785"/>
    <x v="0"/>
    <x v="2785"/>
    <x v="1311"/>
    <s v="Bill Burr"/>
    <x v="0"/>
    <s v="June 30, 2018"/>
    <x v="11"/>
    <s v="TV-MA"/>
    <x v="66"/>
    <x v="12"/>
    <m/>
    <m/>
    <x v="1"/>
    <x v="11"/>
    <d v="2018-06-30T00:00:00"/>
    <x v="3"/>
    <s v="Funnyman Bill Burr takes the stage to uncork a profanity-laced, incisive routine that pokes fun at plastic surgery, reality TV, gold diggers and more."/>
  </r>
  <r>
    <x v="2786"/>
    <x v="0"/>
    <x v="2786"/>
    <x v="2205"/>
    <s v="Alma Terzic, August Wittgenstein, Aleksandar Seksan, Sanin Milavic, Diana FernÃ¡ndez PÃ©rez, Ella Jazz"/>
    <x v="8"/>
    <s v="June 30, 2018"/>
    <x v="6"/>
    <s v="TV-MA"/>
    <x v="0"/>
    <x v="4"/>
    <s v=" Independent Movies"/>
    <s v=" International Movies"/>
    <x v="1"/>
    <x v="6"/>
    <d v="2018-06-30T00:00:00"/>
    <x v="3"/>
    <s v="While traveling with her German boyfriend, Selma is confronted by the violent remnants of the Bosnian War and the ethnic cleansing her family faced."/>
  </r>
  <r>
    <x v="2787"/>
    <x v="0"/>
    <x v="2787"/>
    <x v="2206"/>
    <s v="Jack Lowden, Martin McCann, Tony Curran, Ian Pirie, Cameron Jack"/>
    <x v="1"/>
    <s v="June 29, 2018"/>
    <x v="22"/>
    <s v="TV-MA"/>
    <x v="43"/>
    <x v="1"/>
    <s v=" International Movies"/>
    <s v=" Thrillers"/>
    <x v="0"/>
    <x v="22"/>
    <d v="2018-06-29T00:00:00"/>
    <x v="3"/>
    <s v="Two lifelong friends on a hunting trip in Scotland find their nerves â€“ and their morals â€“ ruthlessly tested after a harrowing turn of events."/>
  </r>
  <r>
    <x v="2788"/>
    <x v="0"/>
    <x v="2788"/>
    <x v="2188"/>
    <s v="Jani DueÃ±as"/>
    <x v="47"/>
    <s v="June 29, 2018"/>
    <x v="22"/>
    <s v="TV-MA"/>
    <x v="82"/>
    <x v="12"/>
    <m/>
    <m/>
    <x v="0"/>
    <x v="22"/>
    <d v="2018-06-29T00:00:00"/>
    <x v="3"/>
    <s v="Chilean comedian and personality Jani DueÃ±as pours out her feelings on issues that are all too universal, from aging to dieting to sex."/>
  </r>
  <r>
    <x v="2789"/>
    <x v="0"/>
    <x v="2789"/>
    <x v="2207"/>
    <s v="AdriÃ¡n Uribe, Julieth Restrepo, Carlos Manuel Vesga, JosÃ© Sefami, Mary Paz Mata, Alicia Sandoval, Teresa Monroy, Eduardo Ibarrola"/>
    <x v="16"/>
    <s v="June 29, 2018"/>
    <x v="22"/>
    <s v="TV-14"/>
    <x v="48"/>
    <x v="3"/>
    <s v=" Dramas"/>
    <s v=" International Movies"/>
    <x v="0"/>
    <x v="22"/>
    <d v="2018-06-29T00:00:00"/>
    <x v="3"/>
    <s v="Convinced Mexico will lose the World Cup qualifier without him, a soccer superfan faces an impossible choice when family obligations stand in his way."/>
  </r>
  <r>
    <x v="2790"/>
    <x v="0"/>
    <x v="2790"/>
    <x v="2208"/>
    <m/>
    <x v="0"/>
    <s v="June 29, 2018"/>
    <x v="22"/>
    <s v="TV-MA"/>
    <x v="0"/>
    <x v="0"/>
    <m/>
    <m/>
    <x v="0"/>
    <x v="22"/>
    <d v="2018-06-29T00:00:00"/>
    <x v="3"/>
    <s v="In a region ravaged by opioid abuse, four young men in a farming-based rehab forge a bond as they try to reinvent their lives after years of addiction."/>
  </r>
  <r>
    <x v="2791"/>
    <x v="0"/>
    <x v="2791"/>
    <x v="2209"/>
    <s v="Maika Monroe, Ed Skrein, Gary Oldman"/>
    <x v="0"/>
    <s v="June 29, 2018"/>
    <x v="22"/>
    <s v="R"/>
    <x v="12"/>
    <x v="7"/>
    <s v=" Thrillers"/>
    <m/>
    <x v="0"/>
    <x v="22"/>
    <d v="2018-06-29T00:00:00"/>
    <x v="3"/>
    <s v="Kidnapped by an inventor who uses her as a test subject to perfect his robotic AI, a street-smart young woman tries to escape her high-tech prison."/>
  </r>
  <r>
    <x v="2792"/>
    <x v="0"/>
    <x v="2792"/>
    <x v="1460"/>
    <s v="W. Kamau Bell"/>
    <x v="0"/>
    <s v="June 26, 2018"/>
    <x v="22"/>
    <s v="TV-MA"/>
    <x v="120"/>
    <x v="12"/>
    <m/>
    <m/>
    <x v="0"/>
    <x v="22"/>
    <d v="2018-06-26T00:00:00"/>
    <x v="3"/>
    <s v="Comedian W. Kamau Bell muses on parenting in the Trump era, &quot;free speech&quot; dustups, woke children's TV and his fear of going off the grid."/>
  </r>
  <r>
    <x v="2793"/>
    <x v="0"/>
    <x v="2793"/>
    <x v="2210"/>
    <s v="Rie Kugimiya, Wendee Lee, Shinichiro Miki, Steve Blum, Hiroshi Kamiya, Johnny Yong Bosch"/>
    <x v="6"/>
    <s v="June 25, 2018"/>
    <x v="28"/>
    <s v="TV-MA"/>
    <x v="6"/>
    <x v="6"/>
    <s v=" Anime Features"/>
    <s v=" Sci-Fi &amp; Fantasy"/>
    <x v="1"/>
    <x v="28"/>
    <d v="2018-06-25T00:00:00"/>
    <x v="3"/>
    <s v="In the wake of a global catastrophe, the human survivors are &quot;uploaded&quot; into a cyber network, but someone or something is infiltrating the system."/>
  </r>
  <r>
    <x v="2794"/>
    <x v="0"/>
    <x v="2794"/>
    <x v="2211"/>
    <s v="Sarah Stern, Jean-Christophe Folly, Julia Piaton, AriÃ© Elmaleh, ClÃ©mentine Poidatz, StÃ©phane Debac, Richard Berry, Catherine Jacob"/>
    <x v="9"/>
    <s v="June 24, 2018"/>
    <x v="22"/>
    <s v="TV-MA"/>
    <x v="21"/>
    <x v="3"/>
    <s v=" International Movies"/>
    <s v=" LGBTQ Movies"/>
    <x v="0"/>
    <x v="22"/>
    <d v="2018-06-24T00:00:00"/>
    <x v="3"/>
    <s v="Just as Simone works up the courage to tell her conservative Jewish family she's a lesbian, she finds herself attracted to a male Senegalese chef."/>
  </r>
  <r>
    <x v="2795"/>
    <x v="0"/>
    <x v="2795"/>
    <x v="2212"/>
    <s v="ChloÃ« Grace Moretz, Thomas Mann, Richard Armitage, Jenny Slate, Carrie-Anne Moss, Tyler Perry, Alex Zahara"/>
    <x v="0"/>
    <s v="June 22, 2018"/>
    <x v="32"/>
    <s v="PG-13"/>
    <x v="48"/>
    <x v="1"/>
    <s v=" Independent Movies"/>
    <s v=" International Movies"/>
    <x v="1"/>
    <x v="32"/>
    <d v="2018-06-22T00:00:00"/>
    <x v="3"/>
    <s v="Stricken with seizures, psychosis and memory loss, a young New York Post reporter visits doctor after doctor in search of an elusive diagnosis."/>
  </r>
  <r>
    <x v="2796"/>
    <x v="0"/>
    <x v="2796"/>
    <x v="2213"/>
    <s v="Jing Boran, Zhou Dongyu, Zhuangzhuang Tian, Qu Zheming, Zhang Zixian"/>
    <x v="4"/>
    <s v="June 22, 2018"/>
    <x v="22"/>
    <s v="TV-MA"/>
    <x v="30"/>
    <x v="1"/>
    <s v=" International Movies"/>
    <s v=" Romantic Movies"/>
    <x v="0"/>
    <x v="22"/>
    <d v="2018-06-22T00:00:00"/>
    <x v="3"/>
    <s v="Two strangers meet on a train and form a bond that evolves over the years. After a separation, they reconnect and reflect on their love for each other."/>
  </r>
  <r>
    <x v="2797"/>
    <x v="0"/>
    <x v="2797"/>
    <x v="1201"/>
    <s v="Hannah Gadsby"/>
    <x v="10"/>
    <s v="June 19, 2018"/>
    <x v="22"/>
    <s v="TV-MA"/>
    <x v="64"/>
    <x v="12"/>
    <m/>
    <m/>
    <x v="0"/>
    <x v="22"/>
    <d v="2018-06-19T00:00:00"/>
    <x v="3"/>
    <s v="Australian comic Hannah Gadsby reshapes standard stand-up by pairing punchlines with personal revelations on gender, sexuality and childhood turmoil."/>
  </r>
  <r>
    <x v="2798"/>
    <x v="0"/>
    <x v="2798"/>
    <x v="1523"/>
    <s v="Vicky Kaushal, Bhumi Pednekar, Radhika Apte, Neha Dhupia, Manisha Koirala, Akash Thosar, Randeep Jha, Neil Bhoopalam, Jaideep Ahlawat, Sanjay Kapoor, Kiara Advani"/>
    <x v="3"/>
    <s v="June 15, 2018"/>
    <x v="22"/>
    <s v="TV-MA"/>
    <x v="36"/>
    <x v="3"/>
    <s v=" Dramas"/>
    <s v=" International Movies"/>
    <x v="0"/>
    <x v="22"/>
    <d v="2018-06-15T00:00:00"/>
    <x v="3"/>
    <s v="In the companion to 2013's &quot;Bombay Talkies,&quot; four short films by four of India's biggest directors explore love, sex and relationships in modern India."/>
  </r>
  <r>
    <x v="2799"/>
    <x v="0"/>
    <x v="2799"/>
    <x v="2214"/>
    <s v="Guy Amir, Hanan Savyon, Itzik Cohen, Igal Naor"/>
    <x v="62"/>
    <s v="June 15, 2018"/>
    <x v="22"/>
    <s v="TV-MA"/>
    <x v="8"/>
    <x v="3"/>
    <s v=" International Movies"/>
    <m/>
    <x v="0"/>
    <x v="22"/>
    <d v="2018-06-15T00:00:00"/>
    <x v="3"/>
    <s v="After surviving a bomb attack, two low-level mobsters in Jerusalem change their ways and set about making strangers' Wailing Wall prayers come true."/>
  </r>
  <r>
    <x v="2800"/>
    <x v="0"/>
    <x v="2800"/>
    <x v="2215"/>
    <m/>
    <x v="57"/>
    <s v="June 15, 2018"/>
    <x v="6"/>
    <s v="TV-G"/>
    <x v="83"/>
    <x v="0"/>
    <s v=" International Movies"/>
    <m/>
    <x v="1"/>
    <x v="6"/>
    <d v="2018-06-15T00:00:00"/>
    <x v="3"/>
    <s v="Four scientists offer a sweeping yet intimate exploration of Peru's majestic coastline by land, sea and air."/>
  </r>
  <r>
    <x v="2801"/>
    <x v="0"/>
    <x v="2801"/>
    <x v="1236"/>
    <s v="Zoey Deutch, Glen Powell, Lucy Liu, Taye Diggs, Meredith Hagner, Pete Davidson, Tituss Burgess"/>
    <x v="0"/>
    <s v="June 15, 2018"/>
    <x v="22"/>
    <s v="TV-MA"/>
    <x v="8"/>
    <x v="3"/>
    <s v=" Romantic Movies"/>
    <m/>
    <x v="0"/>
    <x v="22"/>
    <d v="2018-06-15T00:00:00"/>
    <x v="3"/>
    <s v="In desperate need of a break from the office, two beleaguered assistants team up to trick their workaholic bosses into falling in love."/>
  </r>
  <r>
    <x v="2802"/>
    <x v="0"/>
    <x v="2802"/>
    <x v="2216"/>
    <s v="BÃ¡rbara Lennie, Susi SÃ¡nchez, Miguel Ãngel SolÃ¡, Richard Bohringer"/>
    <x v="8"/>
    <s v="June 15, 2018"/>
    <x v="6"/>
    <s v="PG-13"/>
    <x v="38"/>
    <x v="1"/>
    <s v=" Independent Movies"/>
    <s v=" International Movies"/>
    <x v="1"/>
    <x v="6"/>
    <d v="2018-06-15T00:00:00"/>
    <x v="3"/>
    <s v="Decades after being abandoned as a young child, Chiara finds her mother and asks her to spend 10 days together in a remote location."/>
  </r>
  <r>
    <x v="2803"/>
    <x v="0"/>
    <x v="2803"/>
    <x v="2217"/>
    <s v="Pietro Sibille, Nidia Bermejo, ToÃ±o Vega, Tommy PÃ¡rraga, Fausto Molina, Katerina D'Onofrio, Haysen Percovich, Emilram CossÃ­o, Sandro CalderÃ³n, Tony Dulzaidez"/>
    <x v="47"/>
    <s v="June 15, 2018"/>
    <x v="6"/>
    <s v="TV-MA"/>
    <x v="30"/>
    <x v="1"/>
    <s v=" International Movies"/>
    <m/>
    <x v="1"/>
    <x v="6"/>
    <d v="2018-06-15T00:00:00"/>
    <x v="3"/>
    <s v="In this compelling true story, two Peruvian detectives go undercover to locate and capture the elusive leader of the Shining Path guerrilla army."/>
  </r>
  <r>
    <x v="2804"/>
    <x v="0"/>
    <x v="2804"/>
    <x v="2218"/>
    <s v="Daniel Doheny, Madeline Weinstein, Antonio Marziale, Daniel Zolghadri, Annie Q., Nik Dodani, Fred Hechinger, Kathryn Erbe, Isabella Amara, Sophie Faulkenberry"/>
    <x v="0"/>
    <s v="June 8, 2018"/>
    <x v="22"/>
    <s v="TV-MA"/>
    <x v="18"/>
    <x v="3"/>
    <s v=" Dramas"/>
    <s v=" Independent Movies"/>
    <x v="0"/>
    <x v="22"/>
    <d v="2018-06-08T00:00:00"/>
    <x v="3"/>
    <s v="High school senior Alex Truelove's plan to lose his virginity to lovable girlfriend Claire goes awry when he meets the equally lovable Elliot."/>
  </r>
  <r>
    <x v="2805"/>
    <x v="0"/>
    <x v="2805"/>
    <x v="2219"/>
    <s v="Osamah Sami, Don Hany, Helana Sawires, Frances Duca, Majid Shokor, Rodney Afif, Ghazi Alkinani, Ryan Corr"/>
    <x v="10"/>
    <s v="June 8, 2018"/>
    <x v="22"/>
    <s v="TV-MA"/>
    <x v="49"/>
    <x v="3"/>
    <s v=" Independent Movies"/>
    <s v=" International Movies"/>
    <x v="0"/>
    <x v="22"/>
    <d v="2018-06-08T00:00:00"/>
    <x v="3"/>
    <s v="After telling a white lie that spins out of control, the son of an Iraqi-born cleric in Melbourne becomes torn between family duty and his own heart."/>
  </r>
  <r>
    <x v="2806"/>
    <x v="0"/>
    <x v="2806"/>
    <x v="1826"/>
    <s v="Franco Escamilla"/>
    <x v="17"/>
    <s v="June 8, 2018"/>
    <x v="22"/>
    <s v="TV-MA"/>
    <x v="120"/>
    <x v="12"/>
    <m/>
    <m/>
    <x v="0"/>
    <x v="22"/>
    <d v="2018-06-08T00:00:00"/>
    <x v="3"/>
    <s v="Mexican stand-up comedian Franco Escamilla draws his jokes from real-life experiences â€“ and he's willing to do anything for new material."/>
  </r>
  <r>
    <x v="2807"/>
    <x v="0"/>
    <x v="2807"/>
    <x v="2220"/>
    <s v="Kritika Sachdeva, Sasho, Sanghmitra Hitaishi, Indraneil Sengupta, Saurabh Dubey, Shubhangi Latkar, Sukhbir Kaur Lamba, Arav Chowdharry"/>
    <x v="3"/>
    <s v="June 1, 2018"/>
    <x v="6"/>
    <s v="TV-14"/>
    <x v="76"/>
    <x v="1"/>
    <s v=" International Movies"/>
    <m/>
    <x v="1"/>
    <x v="6"/>
    <d v="2018-06-01T00:00:00"/>
    <x v="3"/>
    <s v="A young woman eager to avoid an arranged marriage moves to Mumbai, where she learns hard truths about show business, life and love."/>
  </r>
  <r>
    <x v="2808"/>
    <x v="0"/>
    <x v="2808"/>
    <x v="2221"/>
    <s v="Chutimon Chuengcharoensukying, Chanon Santinatornkul, Teeradon Supapunpinyo, Eisaya Hosuwan, Thaneth Warakulnukroh, Sarinrat Thomas, Ego Mikitas, Pasin Kuansataporn, Sahajak Boonthanakit, Kanjana Vinaipanid"/>
    <x v="25"/>
    <s v="June 1, 2018"/>
    <x v="6"/>
    <s v="TV-MA"/>
    <x v="71"/>
    <x v="1"/>
    <s v=" International Movies"/>
    <s v=" Thrillers"/>
    <x v="1"/>
    <x v="6"/>
    <d v="2018-06-01T00:00:00"/>
    <x v="3"/>
    <s v="A top student gets pulled into a cheating racket with increasingly higher risks and even higher rewards. But she may lose much more than she gains."/>
  </r>
  <r>
    <x v="2809"/>
    <x v="0"/>
    <x v="2809"/>
    <x v="241"/>
    <s v="Jay Duplass, Edie Falco, Kaitlyn Dever, Ben Schwartz, Louis Hobson, Alycia Delmore, Pamela Reed, Matt Malloy, Aaron Blakely"/>
    <x v="0"/>
    <s v="June 1, 2018"/>
    <x v="22"/>
    <s v="TV-MA"/>
    <x v="49"/>
    <x v="1"/>
    <s v=" Independent Movies"/>
    <m/>
    <x v="0"/>
    <x v="22"/>
    <d v="2018-06-01T00:00:00"/>
    <x v="3"/>
    <s v="After serving time for a crime he didnâ€™t commit, a 38-year-old man forms a complicated, life-altering bond with the woman who advocated for his early release."/>
  </r>
  <r>
    <x v="2810"/>
    <x v="0"/>
    <x v="2810"/>
    <x v="2222"/>
    <s v="Felix Starck"/>
    <x v="2"/>
    <s v="June 1, 2018"/>
    <x v="25"/>
    <s v="TV-MA"/>
    <x v="22"/>
    <x v="0"/>
    <s v=" International Movies"/>
    <s v=" Sports Movies"/>
    <x v="1"/>
    <x v="25"/>
    <d v="2018-06-01T00:00:00"/>
    <x v="3"/>
    <s v="Over the course of one memorable and adventure-filled year, Felix Starck documents his 18,000-kilometer bicycle journey across 22 countries."/>
  </r>
  <r>
    <x v="2811"/>
    <x v="0"/>
    <x v="2811"/>
    <x v="2223"/>
    <s v="BelÃ©n Rueda, Marian Ãlvarez, IvÃ¡n Mendes, Manolo Cardona, Nick Devlin, Florin Opritescu"/>
    <x v="8"/>
    <s v="May 26, 2018"/>
    <x v="22"/>
    <s v="TV-MA"/>
    <x v="35"/>
    <x v="1"/>
    <s v=" International Movies"/>
    <s v=" Thrillers"/>
    <x v="0"/>
    <x v="22"/>
    <d v="2018-05-26T00:00:00"/>
    <x v="4"/>
    <s v="A naive Madrid lawyer travels to Africa to search for her younger sister, who has gone missing in a part of Congo plagued by violence and strife."/>
  </r>
  <r>
    <x v="2812"/>
    <x v="0"/>
    <x v="2812"/>
    <x v="2188"/>
    <s v="Fernando Sanjiao"/>
    <x v="11"/>
    <s v="May 25, 2018"/>
    <x v="22"/>
    <s v="TV-MA"/>
    <x v="139"/>
    <x v="12"/>
    <m/>
    <m/>
    <x v="0"/>
    <x v="22"/>
    <d v="2018-05-25T00:00:00"/>
    <x v="4"/>
    <s v="Argentine actor and comedian Fernando Sanjiao uses humor and impersonations to explore the concepts of masculinity and fatherhood in modern times."/>
  </r>
  <r>
    <x v="2813"/>
    <x v="0"/>
    <x v="2813"/>
    <x v="2224"/>
    <s v="Gillian Jacobs, Vanessa Bayer, Phoebe Robinson, Richard Madden, Michaela Watkins, FÃ©lix GÃ³mez"/>
    <x v="0"/>
    <s v="May 25, 2018"/>
    <x v="22"/>
    <s v="TV-MA"/>
    <x v="32"/>
    <x v="3"/>
    <s v=" Romantic Movies"/>
    <m/>
    <x v="0"/>
    <x v="22"/>
    <d v="2018-05-25T00:00:00"/>
    <x v="4"/>
    <s v="When Harper is sent to Spain for an important work meeting, her hard-partying friends tag along and convince her to pursue a fling with a famous DJ."/>
  </r>
  <r>
    <x v="2814"/>
    <x v="0"/>
    <x v="2814"/>
    <x v="1223"/>
    <s v="Steve Martin, Martin Short"/>
    <x v="0"/>
    <s v="May 25, 2018"/>
    <x v="22"/>
    <s v="TV-14"/>
    <x v="83"/>
    <x v="12"/>
    <m/>
    <m/>
    <x v="0"/>
    <x v="22"/>
    <d v="2018-05-25T00:00:00"/>
    <x v="4"/>
    <s v="Longtime pals and showbiz icons Steve Martin and Martin Short share countless quips, catchy tunes and hilarious stories about their lives in comedy."/>
  </r>
  <r>
    <x v="2815"/>
    <x v="0"/>
    <x v="2815"/>
    <x v="2225"/>
    <s v="Tig Notaro"/>
    <x v="0"/>
    <s v="May 22, 2018"/>
    <x v="22"/>
    <s v="TV-14"/>
    <x v="85"/>
    <x v="12"/>
    <m/>
    <m/>
    <x v="0"/>
    <x v="22"/>
    <d v="2018-05-22T00:00:00"/>
    <x v="4"/>
    <s v="Comedian Tig Notaro unleashes her inner prankster in a playful stand-up special packed with funny anecdotes, parenting confessions and more."/>
  </r>
  <r>
    <x v="2816"/>
    <x v="0"/>
    <x v="2816"/>
    <x v="531"/>
    <s v="Kagiso Lediga, Pearl Thusi, Akin Omotoso, Andrew Buckland"/>
    <x v="5"/>
    <s v="May 18, 2018"/>
    <x v="22"/>
    <s v="TV-MA"/>
    <x v="35"/>
    <x v="3"/>
    <s v=" International Movies"/>
    <s v=" Romantic Movies"/>
    <x v="0"/>
    <x v="22"/>
    <d v="2018-05-18T00:00:00"/>
    <x v="4"/>
    <s v="Amid growing tensions in their marriage, a Johannesburg professor and his journalist wife find their lives upended by a famous, hard-partying author."/>
  </r>
  <r>
    <x v="2817"/>
    <x v="0"/>
    <x v="2817"/>
    <x v="2226"/>
    <s v="Katt Williams, Da Brat, Snoop Dogg, Tamala Jones, Jeremy Piven, Ludacris, Melanie Comarcho, Red Grant, Alphonso Mcauley, Damaine Radcliff, Taran Killam"/>
    <x v="0"/>
    <s v="May 17, 2018"/>
    <x v="19"/>
    <s v="TV-MA"/>
    <x v="48"/>
    <x v="12"/>
    <m/>
    <m/>
    <x v="1"/>
    <x v="19"/>
    <d v="2018-05-17T00:00:00"/>
    <x v="4"/>
    <s v="An aspiring actor leaves Hollywood and takes to the road to do stand-up after he's cast in a series of increasingly stereotypical &quot;black&quot; roles."/>
  </r>
  <r>
    <x v="2818"/>
    <x v="0"/>
    <x v="2818"/>
    <x v="2227"/>
    <m/>
    <x v="11"/>
    <s v="May 16, 2018"/>
    <x v="6"/>
    <s v="TV-MA"/>
    <x v="120"/>
    <x v="0"/>
    <s v=" International Movies"/>
    <m/>
    <x v="1"/>
    <x v="6"/>
    <d v="2018-05-16T00:00:00"/>
    <x v="4"/>
    <s v="Epicureans and experts trace the migration of Italian cuisine and its evolution in the Americas, delving into the ideas of origin, diaspora and heritage."/>
  </r>
  <r>
    <x v="2819"/>
    <x v="0"/>
    <x v="2819"/>
    <x v="1116"/>
    <s v="Sidharth Malhotra, Manoj Bajpayee, Rakul Preet Singh, Pooja Chopra, Adil Hussain, Kumud Mishra, Naseeruddin Shah, Anupam Kher, Vikram Gokhale, Juhi Babbar"/>
    <x v="3"/>
    <s v="May 15, 2018"/>
    <x v="22"/>
    <s v="TV-MA"/>
    <x v="100"/>
    <x v="6"/>
    <s v=" Dramas"/>
    <s v=" International Movies"/>
    <x v="0"/>
    <x v="22"/>
    <d v="2018-05-15T00:00:00"/>
    <x v="4"/>
    <s v="When his protÃ©gÃ© goes rogue and poses a grave threat to the government he serves, a veteran officer of the Indian Army tries to stop him at all costs."/>
  </r>
  <r>
    <x v="2820"/>
    <x v="0"/>
    <x v="2820"/>
    <x v="2228"/>
    <s v="Yasuo Yamada, Kiyoshi Kobayashi, Eiko Masuyama, Makio Inoue, Goro Naya, Sumi Shimamoto, Taro Ishida, Kohei Miyauchi, Ichiro Nagai"/>
    <x v="6"/>
    <s v="May 15, 2018"/>
    <x v="50"/>
    <s v="PG-13"/>
    <x v="18"/>
    <x v="6"/>
    <s v=" Anime Features"/>
    <s v=" Classic Movies"/>
    <x v="1"/>
    <x v="50"/>
    <d v="2018-05-15T00:00:00"/>
    <x v="4"/>
    <s v="Lupin, his sidekick, Jigen, and the samurai warrior Goemon set out to take over an evil counterfeit operation at Count Cagliostro's fortress."/>
  </r>
  <r>
    <x v="2821"/>
    <x v="0"/>
    <x v="2821"/>
    <x v="1311"/>
    <s v="Ali Wong"/>
    <x v="0"/>
    <s v="May 13, 2018"/>
    <x v="22"/>
    <s v="TV-MA"/>
    <x v="62"/>
    <x v="12"/>
    <m/>
    <m/>
    <x v="0"/>
    <x v="22"/>
    <d v="2018-05-13T00:00:00"/>
    <x v="4"/>
    <s v="Two years after the hit &quot;Baby Cobra,&quot; Ali Wong is back with another baby bump â€“ and a torrent of hilarious truths about marriage and motherhood."/>
  </r>
  <r>
    <x v="2822"/>
    <x v="0"/>
    <x v="2822"/>
    <x v="2229"/>
    <s v="Michael Bacall, Maggie Lawson, Elden Henson, Robert Kazinsky, Mark Webber, Chloe Wepper"/>
    <x v="0"/>
    <s v="May 12, 2018"/>
    <x v="6"/>
    <s v="TV-MA"/>
    <x v="26"/>
    <x v="3"/>
    <s v=" Independent Movies"/>
    <m/>
    <x v="1"/>
    <x v="6"/>
    <d v="2018-05-12T00:00:00"/>
    <x v="4"/>
    <s v="Struggling writer Wally Spivak is stuck in a rut â€“ until he meets an engaged couple and starts to see life in a whole new way."/>
  </r>
  <r>
    <x v="2823"/>
    <x v="0"/>
    <x v="2823"/>
    <x v="2188"/>
    <s v="Carlos Ballarta"/>
    <x v="17"/>
    <s v="May 11, 2018"/>
    <x v="22"/>
    <s v="TV-MA"/>
    <x v="139"/>
    <x v="12"/>
    <m/>
    <m/>
    <x v="0"/>
    <x v="22"/>
    <d v="2018-05-11T00:00:00"/>
    <x v="4"/>
    <s v="Mexican comic Carlos Ballarta mocks himself and points out the absurdities of parenthood and how he uses his wife's pregnancies to avoid commitments."/>
  </r>
  <r>
    <x v="2824"/>
    <x v="1"/>
    <x v="2824"/>
    <x v="2230"/>
    <m/>
    <x v="0"/>
    <s v="May 11, 2018"/>
    <x v="22"/>
    <s v="TV-MA"/>
    <x v="54"/>
    <x v="10"/>
    <s v=" Docuseries"/>
    <s v=" TV Mysteries"/>
    <x v="0"/>
    <x v="22"/>
    <d v="2018-05-11T00:00:00"/>
    <x v="4"/>
    <s v="This baffling true crime story starts with the grisly death of a pizza man who robs a bank with a bomb around his neck â€“ and gets weirder from there."/>
  </r>
  <r>
    <x v="2825"/>
    <x v="0"/>
    <x v="2825"/>
    <x v="115"/>
    <s v="Joey King, Joel Courtney, Jacob Elordi, Molly Ringwald"/>
    <x v="1"/>
    <s v="May 11, 2018"/>
    <x v="22"/>
    <s v="TV-14"/>
    <x v="44"/>
    <x v="3"/>
    <s v=" Romantic Movies"/>
    <m/>
    <x v="0"/>
    <x v="22"/>
    <d v="2018-05-11T00:00:00"/>
    <x v="4"/>
    <s v="When teenager Elle's first kiss leads to a forbidden romance with the hottest boy in high school, she risks her relationship with her best friend."/>
  </r>
  <r>
    <x v="2826"/>
    <x v="0"/>
    <x v="2826"/>
    <x v="2231"/>
    <s v="Hari Kondabolu"/>
    <x v="0"/>
    <s v="May 8, 2018"/>
    <x v="22"/>
    <s v="TV-MA"/>
    <x v="145"/>
    <x v="12"/>
    <m/>
    <m/>
    <x v="0"/>
    <x v="22"/>
    <d v="2018-05-08T00:00:00"/>
    <x v="4"/>
    <s v="Hari Kondabolu breaks down identity politics, celebrity encounters, his mango obsession and more in an unpredictable stand-up comedy special."/>
  </r>
  <r>
    <x v="2827"/>
    <x v="0"/>
    <x v="2827"/>
    <x v="2232"/>
    <s v="Helge Schneider, Ulrich MÃ¼he, Sylvester Groth, Adriana Altaras, Stefan Kurt, Ulrich Noethen, Lambert Hamel, Udo Kroschwald, Torsten Michaelis, Axel Werner"/>
    <x v="2"/>
    <s v="May 7, 2018"/>
    <x v="19"/>
    <s v="TV-14"/>
    <x v="13"/>
    <x v="3"/>
    <s v=" International Movies"/>
    <m/>
    <x v="1"/>
    <x v="19"/>
    <d v="2018-05-07T00:00:00"/>
    <x v="4"/>
    <s v="Germany's most celebrated actor is commissioned by Nazi propagandist Joseph Goebbels to prepare the leader of the Third Reich to deliver a speech."/>
  </r>
  <r>
    <x v="2828"/>
    <x v="0"/>
    <x v="2828"/>
    <x v="2233"/>
    <s v="James Ransone, Vinessa Shaw, Ajiona Alexus, Colin Ford"/>
    <x v="0"/>
    <s v="May 5, 2018"/>
    <x v="22"/>
    <s v="TV-MA"/>
    <x v="26"/>
    <x v="4"/>
    <m/>
    <m/>
    <x v="0"/>
    <x v="22"/>
    <d v="2018-05-05T00:00:00"/>
    <x v="4"/>
    <s v="A former addict moves to a new city with her children for a fresh start, but her struggle soon takes on an unexpected, supernatural dimension."/>
  </r>
  <r>
    <x v="2829"/>
    <x v="0"/>
    <x v="2829"/>
    <x v="2022"/>
    <s v="Jed Ress, Makenzie Moss, Denisse Ojeda, Reggie De Leon, David DeLuise, Kaitlyn Maher, Jorge Diaz, George Newbern, Diedrich Bader, Mackenzie Sol"/>
    <x v="12"/>
    <s v="May 5, 2018"/>
    <x v="22"/>
    <s v="G"/>
    <x v="67"/>
    <x v="8"/>
    <s v=" Comedies"/>
    <s v=" Music &amp; Musicals"/>
    <x v="0"/>
    <x v="22"/>
    <d v="2018-05-05T00:00:00"/>
    <x v="4"/>
    <s v="Talented pooches from around the world compete to be the next Pup Star, but behind-the-scenes schemes threaten to ruin the fun."/>
  </r>
  <r>
    <x v="2830"/>
    <x v="0"/>
    <x v="2830"/>
    <x v="2234"/>
    <s v="Clive Owen, Amanda Seyfried, Colm Feore, Sonya Walger, Mark O'Brien, Joe Pingue, Iddo Goldberg, Sebastian Pigott, Rachel Roberts, Ethan Tavares"/>
    <x v="1"/>
    <s v="May 4, 2018"/>
    <x v="22"/>
    <s v="TV-MA"/>
    <x v="18"/>
    <x v="1"/>
    <s v=" Sci-Fi &amp; Fantasy"/>
    <s v=" Thrillers"/>
    <x v="0"/>
    <x v="22"/>
    <d v="2018-05-04T00:00:00"/>
    <x v="4"/>
    <s v="In a future where technology has rendered privacy obsolete, a detective investigates a serial assassin who has been deleted from all visual records."/>
  </r>
  <r>
    <x v="2831"/>
    <x v="0"/>
    <x v="2831"/>
    <x v="2235"/>
    <s v="Dany Boon"/>
    <x v="9"/>
    <s v="May 4, 2018"/>
    <x v="22"/>
    <s v="TV-MA"/>
    <x v="38"/>
    <x v="12"/>
    <m/>
    <m/>
    <x v="0"/>
    <x v="22"/>
    <d v="2018-05-04T00:00:00"/>
    <x v="4"/>
    <s v="In an eclectic one-man show, French superstar Dany Boon reflects on his homeland, his first comedy gig and the challenges of parenting hostile teens."/>
  </r>
  <r>
    <x v="2832"/>
    <x v="0"/>
    <x v="2832"/>
    <x v="2236"/>
    <m/>
    <x v="0"/>
    <s v="May 4, 2018"/>
    <x v="22"/>
    <s v="TV-PG"/>
    <x v="177"/>
    <x v="0"/>
    <m/>
    <m/>
    <x v="0"/>
    <x v="22"/>
    <d v="2018-05-04T00:00:00"/>
    <x v="4"/>
    <s v="Facing an inevitable outcome, terminally ill patients meet extraordinary medical practitioners seeking to change our approach to life and death."/>
  </r>
  <r>
    <x v="2833"/>
    <x v="0"/>
    <x v="2833"/>
    <x v="2237"/>
    <s v="Marco Giallini, Claudio Santamaria, Jerzy Stuhr, Flonja Kodheli"/>
    <x v="14"/>
    <s v="May 4, 2018"/>
    <x v="22"/>
    <s v="TV-MA"/>
    <x v="44"/>
    <x v="1"/>
    <s v=" International Movies"/>
    <m/>
    <x v="0"/>
    <x v="22"/>
    <d v="2018-05-04T00:00:00"/>
    <x v="4"/>
    <s v="Threatened by creditors, a newly unemployed man agrees to work for a debt collector, but soon discovers his deal with the devil has unexpected costs."/>
  </r>
  <r>
    <x v="2834"/>
    <x v="0"/>
    <x v="2834"/>
    <x v="2238"/>
    <s v="Danna Paola, Marjorie De Sousa, Alosian Vivancos, Daniela Wong, Lalo Brito, Eduardo TanÃºs, Paulina Matos, Fernando Sarfati, Lorena San MartÃ­n, Consuelo Vega"/>
    <x v="17"/>
    <s v="May 4, 2018"/>
    <x v="22"/>
    <s v="TV-14"/>
    <x v="32"/>
    <x v="3"/>
    <s v=" International Movies"/>
    <s v=" Romantic Movies"/>
    <x v="0"/>
    <x v="22"/>
    <d v="2018-05-04T00:00:00"/>
    <x v="4"/>
    <s v="When a 17-year-old learns the TV news host she pines for is engaged, she and her best friend launch an elaborate plan to prevent his marriage."/>
  </r>
  <r>
    <x v="2835"/>
    <x v="0"/>
    <x v="2835"/>
    <x v="2239"/>
    <s v="Zhang Hanyu, Masaharu Fukuyama, Qi Wei, Ji-won Ha, Jun Kunimura, Angeles Woo, Nanami Sakuraba"/>
    <x v="4"/>
    <s v="May 4, 2018"/>
    <x v="6"/>
    <s v="TV-MA"/>
    <x v="42"/>
    <x v="6"/>
    <s v=" International Movies"/>
    <m/>
    <x v="1"/>
    <x v="6"/>
    <d v="2018-05-04T00:00:00"/>
    <x v="4"/>
    <s v="A Chinese pharmaceutical lawyer framed for a vile crime teams up with a sharp-witted Japanese detective to stop a dangerous corporate plot."/>
  </r>
  <r>
    <x v="2836"/>
    <x v="0"/>
    <x v="2836"/>
    <x v="2240"/>
    <s v="Carmen Machi, Adriana Ozores, Aitana SÃ¡nchez-GijÃ³n, Dani Rovira, Eric Nguyen, Pedro Casablanc, JosÃ© Troncoso, JosÃ© Burgos, Ana LÃ³pez, Pedro Miguel MartÃ­nez, Nguyen Ngan Ha"/>
    <x v="8"/>
    <s v="May 4, 2018"/>
    <x v="6"/>
    <s v="TV-MA"/>
    <x v="16"/>
    <x v="3"/>
    <s v=" Dramas"/>
    <s v=" International Movies"/>
    <x v="1"/>
    <x v="6"/>
    <d v="2018-05-04T00:00:00"/>
    <x v="4"/>
    <s v="Along with her two friends, a determined woman travels to Vietnam to bring home the baby her recently deceased daughter had planned to adopt."/>
  </r>
  <r>
    <x v="2837"/>
    <x v="0"/>
    <x v="2837"/>
    <x v="526"/>
    <s v="Ricardo Quevedo, IvÃ¡n MarÃ­n, Freddy BeltrÃ¡n, Nelson PolanÃ­a, Fabiola Posada, Liss Pereira, Jessica Sanjuan, Lina Cardona"/>
    <x v="16"/>
    <s v="May 3, 2018"/>
    <x v="22"/>
    <s v="TV-MA"/>
    <x v="48"/>
    <x v="3"/>
    <s v=" International Movies"/>
    <m/>
    <x v="0"/>
    <x v="22"/>
    <d v="2018-05-03T00:00:00"/>
    <x v="4"/>
    <s v="When four unhappy couples attend a spiritual retreat at a resort to try and solve their relationship troubles, shenanigans ensue."/>
  </r>
  <r>
    <x v="2838"/>
    <x v="0"/>
    <x v="2838"/>
    <x v="2241"/>
    <s v="Jean-Paul Ly, Dara Our, Tharoth Sam, Dara Phang, Celine Tran, Savin Phillip, Sok Visal"/>
    <x v="66"/>
    <s v="May 2, 2018"/>
    <x v="6"/>
    <s v="TV-MA"/>
    <x v="26"/>
    <x v="6"/>
    <s v=" International Movies"/>
    <m/>
    <x v="1"/>
    <x v="6"/>
    <d v="2018-05-02T00:00:00"/>
    <x v="4"/>
    <s v="Four cops escorting a mobster to a high-security prison fight for survival when a gang boss orchestrates a riot from outside to silence their charge."/>
  </r>
  <r>
    <x v="2839"/>
    <x v="0"/>
    <x v="2839"/>
    <x v="2242"/>
    <s v="Sushama Deshpande, Abhishek Banerjee, Smita Tambe, Sharvani Suryavanshi, Vikas Kumar, Sadiya Siddiqui, Sudhir Pandey, Manuj Sharma"/>
    <x v="3"/>
    <s v="May 1, 2018"/>
    <x v="6"/>
    <s v="TV-MA"/>
    <x v="44"/>
    <x v="1"/>
    <s v=" International Movies"/>
    <m/>
    <x v="1"/>
    <x v="6"/>
    <d v="2018-05-01T00:00:00"/>
    <x v="4"/>
    <s v="When her small granddaughter is sexually assaulted by a powerful man and no justice is served, a poor, frail old woman plots her violent revenge."/>
  </r>
  <r>
    <x v="2840"/>
    <x v="0"/>
    <x v="2840"/>
    <x v="2243"/>
    <s v="Dulquer Salmaan, Karthika Muraleedharan, Siddique, Soubin Shahir, Dileesh Pothan, John Vijay, Chandini Sreedharan, Jinu Joseph, Sujith Shankar, Alencier Ley Lopez"/>
    <x v="3"/>
    <s v="May 1, 2018"/>
    <x v="6"/>
    <s v="TV-14"/>
    <x v="71"/>
    <x v="6"/>
    <s v=" Dramas"/>
    <s v=" Independent Movies"/>
    <x v="1"/>
    <x v="6"/>
    <d v="2018-05-01T00:00:00"/>
    <x v="4"/>
    <s v="A young man in Kerala has two weeks to stop the woman he loves from a fixed marriage in the U.S., but he doesn't have the papers to get there."/>
  </r>
  <r>
    <x v="2841"/>
    <x v="0"/>
    <x v="2841"/>
    <x v="2244"/>
    <m/>
    <x v="14"/>
    <s v="May 1, 2018"/>
    <x v="6"/>
    <s v="TV-PG"/>
    <x v="66"/>
    <x v="0"/>
    <s v=" International Movies"/>
    <m/>
    <x v="1"/>
    <x v="6"/>
    <d v="2018-05-01T00:00:00"/>
    <x v="4"/>
    <s v="In Naples, Buenos Aires and New York, people reflect on the Neapolitan tradition of &quot;suspended coffee&quot; and how it changed their lives."/>
  </r>
  <r>
    <x v="2842"/>
    <x v="0"/>
    <x v="2842"/>
    <x v="2245"/>
    <s v="Tony Schiena, Armand Assante, Kippei Shiina, Sho Ikushima, Vienna Hehir, Tetsu Watanabe, Grand Master John U. Kim, Dawn Olivieri"/>
    <x v="0"/>
    <s v="May 1, 2018"/>
    <x v="22"/>
    <s v="TV-MA"/>
    <x v="12"/>
    <x v="6"/>
    <s v=" Independent Movies"/>
    <m/>
    <x v="0"/>
    <x v="22"/>
    <d v="2018-05-01T00:00:00"/>
    <x v="4"/>
    <s v="To bring down a global human trafficking ring, an Interpol agent recruits the help of a brutal criminal with inside knowledge of the yakuza."/>
  </r>
  <r>
    <x v="2843"/>
    <x v="0"/>
    <x v="2843"/>
    <x v="2246"/>
    <s v="Imanol Arias, DarÃ­o Grandinetti, Hugo Silva, Luis Luque, Miguel Ãngel SolÃ¡, TomÃ¡s Pozzi, Valeria Alonso"/>
    <x v="11"/>
    <s v="May 1, 2018"/>
    <x v="6"/>
    <s v="TV-MA"/>
    <x v="0"/>
    <x v="3"/>
    <s v=" International Movies"/>
    <m/>
    <x v="1"/>
    <x v="6"/>
    <d v="2018-05-01T00:00:00"/>
    <x v="4"/>
    <s v="A Spaniard working in Argentina sees his life upended after accidentally giving bad directions to a passerby, who demands compensation for the error."/>
  </r>
  <r>
    <x v="2844"/>
    <x v="0"/>
    <x v="2844"/>
    <x v="1215"/>
    <s v="John Mulaney"/>
    <x v="0"/>
    <s v="May 1, 2018"/>
    <x v="22"/>
    <s v="TV-MA"/>
    <x v="96"/>
    <x v="12"/>
    <m/>
    <m/>
    <x v="0"/>
    <x v="22"/>
    <d v="2018-05-01T00:00:00"/>
    <x v="4"/>
    <s v="John Mulaney relays stories from his childhood and â€œSNL,â€ eviscerates the value of college and laments getting older in this electric comedy special."/>
  </r>
  <r>
    <x v="2845"/>
    <x v="0"/>
    <x v="2845"/>
    <x v="803"/>
    <s v="Kimberly-Sue Murray, Christopher Russell, Lauren Holly, Jodie Sweetin, Morgan Fairchild"/>
    <x v="12"/>
    <s v="May 1, 2018"/>
    <x v="22"/>
    <s v="PG"/>
    <x v="26"/>
    <x v="3"/>
    <s v=" International Movies"/>
    <s v=" Romantic Movies"/>
    <x v="0"/>
    <x v="22"/>
    <d v="2018-05-01T00:00:00"/>
    <x v="4"/>
    <s v="Just in time for Valentine's Day, a program developer pitches a revolutionary dating algorithm to her new CEO, who volunteers them as guinea pigs."/>
  </r>
  <r>
    <x v="2846"/>
    <x v="0"/>
    <x v="2846"/>
    <x v="2247"/>
    <s v="Stephen Fry, Carys Doyle"/>
    <x v="8"/>
    <s v="May 1, 2018"/>
    <x v="17"/>
    <s v="TV-Y"/>
    <x v="142"/>
    <x v="14"/>
    <m/>
    <m/>
    <x v="1"/>
    <x v="17"/>
    <d v="2018-05-01T00:00:00"/>
    <x v="4"/>
    <s v="Acrobatic aliens arrive on spaceships and perform for everyone, but when angry aliens arrive as well, Pocoyo and his friends must now put on a show."/>
  </r>
  <r>
    <x v="2847"/>
    <x v="0"/>
    <x v="2847"/>
    <x v="2049"/>
    <s v="Prakash Raj, Shreya Reddy, Ashok Selvan"/>
    <x v="3"/>
    <s v="May 1, 2018"/>
    <x v="32"/>
    <s v="TV-14"/>
    <x v="43"/>
    <x v="1"/>
    <s v=" International Movies"/>
    <m/>
    <x v="1"/>
    <x v="32"/>
    <d v="2018-05-01T00:00:00"/>
    <x v="4"/>
    <s v="Seven strangers anxiously waiting for their HIV test results decide to bribe the clinic receptionist to get them early, learning one is positive."/>
  </r>
  <r>
    <x v="2848"/>
    <x v="0"/>
    <x v="2848"/>
    <x v="2248"/>
    <s v="Ed Helms, Amanda Seyfried, Tracy Morgan, Brenda Vaccaro, P.J. Byrne, Leah Remini, Mickey Gooch Jr., Adam Levine, Russell Peters, Alan Thicke"/>
    <x v="0"/>
    <s v="May 1, 2018"/>
    <x v="6"/>
    <s v="R"/>
    <x v="0"/>
    <x v="3"/>
    <s v=" Dramas"/>
    <s v=" Independent Movies"/>
    <x v="1"/>
    <x v="6"/>
    <d v="2018-05-01T00:00:00"/>
    <x v="4"/>
    <s v="A newcomer ekes out a living in LA as a professional audience member on infomercials, but life gets complicated when he's thrust into the spotlight."/>
  </r>
  <r>
    <x v="2849"/>
    <x v="0"/>
    <x v="2849"/>
    <x v="2249"/>
    <s v="Paco LeÃ³n, Alexandra JimÃ©nez, Rossy de Palma, Nuria Herrero, AdriÃ¡n Lastra, Oscar MartÃ­nez, Inma Cuevas, Ana Rujas, Carolina Lapausa"/>
    <x v="8"/>
    <s v="May 1, 2018"/>
    <x v="6"/>
    <s v="TV-MA"/>
    <x v="9"/>
    <x v="3"/>
    <s v=" International Movies"/>
    <m/>
    <x v="1"/>
    <x v="6"/>
    <d v="2018-05-01T00:00:00"/>
    <x v="4"/>
    <s v="A group of patients with OCD wait for their flight-delayed doctor to arrive for their appointments, forcing them to endure each other's oddball quirks."/>
  </r>
  <r>
    <x v="2850"/>
    <x v="0"/>
    <x v="2850"/>
    <x v="2250"/>
    <s v="Amit Sadh, Tapsee Pannu, Arsh Bajwa, Brijendra Kala, Mahavir Bhullar, Pankaj Jha, Neeta Mohindra"/>
    <x v="3"/>
    <s v="April 30, 2018"/>
    <x v="6"/>
    <s v="TV-14"/>
    <x v="14"/>
    <x v="3"/>
    <s v=" International Movies"/>
    <s v=" Romantic Movies"/>
    <x v="1"/>
    <x v="6"/>
    <d v="2018-04-30T00:00:00"/>
    <x v="5"/>
    <s v="A Bihari migrant runs a successful service to help couples elope, until the daughter of his former boss stirs the pot."/>
  </r>
  <r>
    <x v="2851"/>
    <x v="0"/>
    <x v="2851"/>
    <x v="2251"/>
    <s v="Tahar Rahim, MaÃ¯wenn Le Besco, Roschdy Zem, GrÃ©goire Colin, Sultan, Ali Marhyar, Camille Lellouche, SaÃ¯da Bekkouche, Meriem Serbah, Salma Lahmer"/>
    <x v="9"/>
    <s v="April 30, 2018"/>
    <x v="6"/>
    <s v="TV-MA"/>
    <x v="26"/>
    <x v="1"/>
    <s v=" International Movies"/>
    <m/>
    <x v="1"/>
    <x v="6"/>
    <d v="2018-04-30T00:00:00"/>
    <x v="5"/>
    <s v="Struggling to balance family ties and a career, a rising comedian of Parisian banlieue roots learns the true price of fame."/>
  </r>
  <r>
    <x v="2852"/>
    <x v="0"/>
    <x v="2852"/>
    <x v="2252"/>
    <s v="Christina Hendricks, Helen Hunt, Uzo Aduba, Sami Gayle, Jacob Latimore"/>
    <x v="0"/>
    <s v="April 27, 2018"/>
    <x v="22"/>
    <s v="TV-14"/>
    <x v="20"/>
    <x v="8"/>
    <s v=" Dramas"/>
    <s v=" Romantic Movies"/>
    <x v="0"/>
    <x v="22"/>
    <d v="2018-04-27T00:00:00"/>
    <x v="5"/>
    <s v="Dueling high school debate champs who are at odds on just about everything forge ahead with ambitious plans to get into the colleges of their dreams."/>
  </r>
  <r>
    <x v="2853"/>
    <x v="0"/>
    <x v="2853"/>
    <x v="2253"/>
    <s v="Karra Elejalde, Alain HernÃ¡ndez, Juan Manuel Montilla, Joel Bosqued, Macarena GarcÃ­a, Tito Valverde, Paco Rueda, Guillermo Furiase, Txema Blasco, Paco Sagarzazu"/>
    <x v="8"/>
    <s v="April 27, 2018"/>
    <x v="6"/>
    <s v="TV-MA"/>
    <x v="21"/>
    <x v="3"/>
    <s v=" International Movies"/>
    <s v=" Sports Movies"/>
    <x v="1"/>
    <x v="6"/>
    <d v="2018-04-27T00:00:00"/>
    <x v="5"/>
    <s v="A young priest coaches a team of uncoordinated monks in order to win a soccer tournament and save their monastery from being turned into a hotel."/>
  </r>
  <r>
    <x v="2854"/>
    <x v="0"/>
    <x v="2854"/>
    <x v="2254"/>
    <m/>
    <x v="0"/>
    <s v="April 27, 2018"/>
    <x v="22"/>
    <s v="TV-MA"/>
    <x v="44"/>
    <x v="0"/>
    <m/>
    <m/>
    <x v="0"/>
    <x v="22"/>
    <d v="2018-04-27T00:00:00"/>
    <x v="5"/>
    <s v="Rachel Dolezal, her family and her critics reckon with the aftermath of a national debate sparked by questions about her racial identity."/>
  </r>
  <r>
    <x v="2855"/>
    <x v="0"/>
    <x v="2855"/>
    <x v="2255"/>
    <s v="Adam Sandler, Chris Rock, Steve Buscemi, Rachel Dratch, Allison Strong, Roland Buck III, Katie Hartman, Chloe Himmelman, Jake Lippmann, Jim Barone, June Gable"/>
    <x v="0"/>
    <s v="April 27, 2018"/>
    <x v="22"/>
    <s v="TV-14"/>
    <x v="35"/>
    <x v="3"/>
    <m/>
    <m/>
    <x v="0"/>
    <x v="22"/>
    <d v="2018-04-27T00:00:00"/>
    <x v="5"/>
    <s v="Two fathers with clashing views about their children's upcoming wedding struggle to keep it together during the chaotic week before the big day."/>
  </r>
  <r>
    <x v="2856"/>
    <x v="0"/>
    <x v="2856"/>
    <x v="2256"/>
    <s v="Enissa Amani"/>
    <x v="2"/>
    <s v="April 26, 2018"/>
    <x v="22"/>
    <s v="TV-MA"/>
    <x v="120"/>
    <x v="12"/>
    <m/>
    <m/>
    <x v="0"/>
    <x v="22"/>
    <d v="2018-04-26T00:00:00"/>
    <x v="5"/>
    <s v="Live from Hamburg, Iranian-German comedian Enissa Amani shares her take on German engineering, tax deductions and online fan-mail etiquette."/>
  </r>
  <r>
    <x v="2857"/>
    <x v="0"/>
    <x v="2857"/>
    <x v="2257"/>
    <s v="Bill Nye, Neil deGrasse Tyson, Eugenie Scott, Francis Collins, Ann Druyan"/>
    <x v="0"/>
    <s v="April 25, 2018"/>
    <x v="6"/>
    <s v="TV-PG"/>
    <x v="7"/>
    <x v="0"/>
    <m/>
    <m/>
    <x v="1"/>
    <x v="6"/>
    <d v="2018-04-25T00:00:00"/>
    <x v="5"/>
    <s v="The dynamic, bow-tied host behind the young adult science show faces climate-change skeptics as he demonstrates the importance of scientific evidence."/>
  </r>
  <r>
    <x v="2858"/>
    <x v="0"/>
    <x v="2858"/>
    <x v="2258"/>
    <s v="FÃ¡bio Lucindo, Celso Alves, Fernanda Bullara"/>
    <x v="20"/>
    <s v="April 25, 2018"/>
    <x v="22"/>
    <s v="TV-Y"/>
    <x v="87"/>
    <x v="8"/>
    <m/>
    <m/>
    <x v="0"/>
    <x v="22"/>
    <d v="2018-04-25T00:00:00"/>
    <x v="5"/>
    <s v="Fishtronaut, Marina and Zeek travel to the big city in search of Grandpa, only to find that everyone else has mysteriously vanished too."/>
  </r>
  <r>
    <x v="2859"/>
    <x v="0"/>
    <x v="2859"/>
    <x v="2259"/>
    <s v="Ryu Seung-ryong, Shim Eun-kyung, Jung-min Park, Min-jae Kim, Yu-mi Jung"/>
    <x v="30"/>
    <s v="April 25, 2018"/>
    <x v="22"/>
    <s v="TV-MA"/>
    <x v="19"/>
    <x v="6"/>
    <s v=" Comedies"/>
    <s v=" International Movies"/>
    <x v="0"/>
    <x v="22"/>
    <d v="2018-04-25T00:00:00"/>
    <x v="5"/>
    <s v="Suddenly possessed with supernatural powers, a father sets out to help his estranged daughter, who's at risk of losing everything she's lived for."/>
  </r>
  <r>
    <x v="2860"/>
    <x v="0"/>
    <x v="2860"/>
    <x v="2260"/>
    <s v="Kevin James"/>
    <x v="0"/>
    <s v="April 24, 2018"/>
    <x v="22"/>
    <s v="TV-PG"/>
    <x v="146"/>
    <x v="12"/>
    <m/>
    <m/>
    <x v="0"/>
    <x v="22"/>
    <d v="2018-04-24T00:00:00"/>
    <x v="5"/>
    <s v="Kevin James makes his long-awaited return to stand-up in this family-friendly special, dishing on fatherhood, fans, his disdain for allergies and more."/>
  </r>
  <r>
    <x v="2861"/>
    <x v="0"/>
    <x v="2861"/>
    <x v="2261"/>
    <s v="Lucy Hale, Kathryn Prescott, Alexandra Shipp, Awkwafina, Alex Wolff, Brooke Smith, Jerry MacKinnon, Ronen Rubenstein, Satya Bhabha, Sydney Lucas"/>
    <x v="0"/>
    <s v="April 20, 2018"/>
    <x v="22"/>
    <s v="TV-MA"/>
    <x v="7"/>
    <x v="3"/>
    <s v=" Dramas"/>
    <s v=" Independent Movies"/>
    <x v="0"/>
    <x v="22"/>
    <d v="2018-04-20T00:00:00"/>
    <x v="5"/>
    <s v="Four best friends navigate loss and major life changes â€“ and smoke a lot of weed â€“ during their last two weeks of high school."/>
  </r>
  <r>
    <x v="2862"/>
    <x v="0"/>
    <x v="2862"/>
    <x v="296"/>
    <s v="Ed Harris, Jason Sudeikis, Elizabeth Olsen"/>
    <x v="12"/>
    <s v="April 20, 2018"/>
    <x v="22"/>
    <s v="TV-MA"/>
    <x v="44"/>
    <x v="3"/>
    <s v=" Dramas"/>
    <m/>
    <x v="0"/>
    <x v="22"/>
    <d v="2018-04-20T00:00:00"/>
    <x v="5"/>
    <s v="A record company exec joins his estranged dad, a famous photographer who's dying, on a road trip to the last lab still developing Kodachrome film."/>
  </r>
  <r>
    <x v="2863"/>
    <x v="0"/>
    <x v="2863"/>
    <x v="2262"/>
    <m/>
    <x v="0"/>
    <s v="April 20, 2018"/>
    <x v="22"/>
    <s v="TV-PG"/>
    <x v="123"/>
    <x v="0"/>
    <m/>
    <m/>
    <x v="0"/>
    <x v="22"/>
    <d v="2018-04-20T00:00:00"/>
    <x v="5"/>
    <s v="After rigorous testing in 1961, a small group of skilled female pilots are asked to step aside when only men are selected for spaceflight."/>
  </r>
  <r>
    <x v="2864"/>
    <x v="0"/>
    <x v="2864"/>
    <x v="2263"/>
    <s v="Johnny Massaro, Bianca Comparato, Regina Braga, Maria Laura Nogueira, Victor Mendes, Thiago Amaral, Rafael Primot, Eduardo Mossri, Rita Batata, Larissa Ferrara"/>
    <x v="20"/>
    <s v="April 19, 2018"/>
    <x v="6"/>
    <s v="TV-MA"/>
    <x v="0"/>
    <x v="3"/>
    <s v=" Dramas"/>
    <s v=" International Movies"/>
    <x v="1"/>
    <x v="6"/>
    <d v="2018-04-19T00:00:00"/>
    <x v="5"/>
    <s v="A Brazilian man tries a myriad of ways to get over his breakup with his girlfriend but is surprised to learn it's more difficult than he anticipated."/>
  </r>
  <r>
    <x v="2865"/>
    <x v="0"/>
    <x v="2865"/>
    <x v="541"/>
    <s v="Frank Grillo, Bojana Novakovic, Jonny Weston, Callan Mulvey, Antonio Fargas, Yayan Ruhian, Pamelyn Chee, Jacob Vargas, Iko Uwais"/>
    <x v="0"/>
    <s v="April 15, 2018"/>
    <x v="6"/>
    <s v="R"/>
    <x v="53"/>
    <x v="6"/>
    <s v=" Sci-Fi &amp; Fantasy"/>
    <m/>
    <x v="1"/>
    <x v="6"/>
    <d v="2018-04-15T00:00:00"/>
    <x v="5"/>
    <s v="In the wake of an extraterrestrial invasion, a suspended L.A. cop teams up with survivors to stop the onslaught and rescue human captives."/>
  </r>
  <r>
    <x v="2866"/>
    <x v="0"/>
    <x v="2866"/>
    <x v="2264"/>
    <s v="Chiwetel Ejiofor, Martin Sheen, Danny Glover, Jason Segel, Condola Rashad, Lakeith Stanfield, Stacey Sargeant, Vondie Curtis-Hall"/>
    <x v="0"/>
    <s v="April 13, 2018"/>
    <x v="22"/>
    <s v="TV-14"/>
    <x v="44"/>
    <x v="1"/>
    <s v=" Faith &amp; Spirituality"/>
    <s v=" Independent Movies"/>
    <x v="0"/>
    <x v="22"/>
    <d v="2018-04-13T00:00:00"/>
    <x v="5"/>
    <s v="A crisis of faith sets renowned fundamentalist preacher Carlton Pearson on a new spiritual path that jeopardizes everything he holds dear."/>
  </r>
  <r>
    <x v="2867"/>
    <x v="0"/>
    <x v="2867"/>
    <x v="2265"/>
    <s v="Vincent Elbaz, Marie-Sophie Ferdane, Pierre Benezit, Blanche Gardin, Celine Menville"/>
    <x v="9"/>
    <s v="April 13, 2018"/>
    <x v="22"/>
    <s v="TV-MA"/>
    <x v="16"/>
    <x v="3"/>
    <s v=" International Movies"/>
    <s v=" Romantic Movies"/>
    <x v="0"/>
    <x v="22"/>
    <d v="2018-04-13T00:00:00"/>
    <x v="5"/>
    <s v="A shameless chauvinist gets a taste of his own medicine when he wakes up in a world dominated by women and locks horns with a powerful female author."/>
  </r>
  <r>
    <x v="2868"/>
    <x v="0"/>
    <x v="2868"/>
    <x v="2266"/>
    <s v="Carlos Bardem, Natalia Reyes, Emiliano Pernia, Duban Prado, Marcela Mar"/>
    <x v="16"/>
    <s v="April 12, 2018"/>
    <x v="6"/>
    <s v="TV-MA"/>
    <x v="34"/>
    <x v="1"/>
    <s v=" Independent Movies"/>
    <s v=" International Movies"/>
    <x v="1"/>
    <x v="6"/>
    <d v="2018-04-12T00:00:00"/>
    <x v="5"/>
    <s v="Aspiring teen thieves learn what it takes to be successful pickpockets on the streets of BogotÃ¡ from a master in the arts of trickery and deception."/>
  </r>
  <r>
    <x v="2869"/>
    <x v="0"/>
    <x v="2869"/>
    <x v="2267"/>
    <s v="Greg Davies"/>
    <x v="1"/>
    <s v="April 10, 2018"/>
    <x v="22"/>
    <s v="TV-MA"/>
    <x v="120"/>
    <x v="12"/>
    <m/>
    <m/>
    <x v="0"/>
    <x v="22"/>
    <d v="2018-04-10T00:00:00"/>
    <x v="5"/>
    <s v="British comedian Greg Davies revisits terrifying dates, manscaping disasters, his father's pranks and more in a savagely funny stand-up special."/>
  </r>
  <r>
    <x v="2870"/>
    <x v="0"/>
    <x v="2870"/>
    <x v="2268"/>
    <s v="Abbi Jacobson, Dave Franco, Jane Kaczmarek, Tim Matheson, Charlotte Carel, Madeline Carel, Maya Erskine, Dawan Owens, Jen Tullock"/>
    <x v="0"/>
    <s v="April 6, 2018"/>
    <x v="22"/>
    <s v="TV-MA"/>
    <x v="98"/>
    <x v="1"/>
    <s v=" Independent Movies"/>
    <m/>
    <x v="0"/>
    <x v="22"/>
    <d v="2018-04-06T00:00:00"/>
    <x v="5"/>
    <s v="A loyal sister struggles to stay afloat while driving her heroin-addicted brother to a detox center and looking after his 2-year-old daughter."/>
  </r>
  <r>
    <x v="2871"/>
    <x v="0"/>
    <x v="2871"/>
    <x v="2269"/>
    <s v="Michael Rainey Jr., Josh Charles, Brian White, Sharon Leal, Ashlee Brian, Corey Parker Robinson"/>
    <x v="0"/>
    <s v="April 6, 2018"/>
    <x v="22"/>
    <s v="TV-MA"/>
    <x v="9"/>
    <x v="1"/>
    <s v=" Independent Movies"/>
    <s v=" Sports Movies"/>
    <x v="0"/>
    <x v="22"/>
    <d v="2018-04-06T00:00:00"/>
    <x v="5"/>
    <s v="After he's recruited to an elite prep school, a 14-year-old basketball phenom is confronted by corruption and greed in amateur sports."/>
  </r>
  <r>
    <x v="2872"/>
    <x v="0"/>
    <x v="2872"/>
    <x v="2270"/>
    <s v="Clara Lago, Alex Gonzalez, AndrÃ©s Parra, BelÃ©n Rueda"/>
    <x v="8"/>
    <s v="April 6, 2018"/>
    <x v="6"/>
    <s v="TV-14"/>
    <x v="21"/>
    <x v="1"/>
    <s v=" International Movies"/>
    <s v=" Sci-Fi &amp; Fantasy"/>
    <x v="1"/>
    <x v="6"/>
    <d v="2018-04-06T00:00:00"/>
    <x v="5"/>
    <s v="A woman who's been alone on a spaceship her whole life becomes enamored with an engineer who suddenly enters her life and upends her universe."/>
  </r>
  <r>
    <x v="2873"/>
    <x v="0"/>
    <x v="2873"/>
    <x v="2271"/>
    <s v="Ram Dass"/>
    <x v="0"/>
    <s v="April 6, 2018"/>
    <x v="22"/>
    <s v="TV-14"/>
    <x v="99"/>
    <x v="0"/>
    <s v=" Faith &amp; Spirituality"/>
    <m/>
    <x v="0"/>
    <x v="22"/>
    <d v="2018-04-06T00:00:00"/>
    <x v="5"/>
    <s v="From his home on Maui, pioneering researcher, author and spiritual teacher Ram Dass reflects on love, life and death as his own days draw to a close."/>
  </r>
  <r>
    <x v="2874"/>
    <x v="0"/>
    <x v="2874"/>
    <x v="1292"/>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x v="22"/>
    <s v="TV-MA"/>
    <x v="64"/>
    <x v="12"/>
    <m/>
    <m/>
    <x v="0"/>
    <x v="22"/>
    <d v="2018-04-06T00:00:00"/>
    <x v="5"/>
    <s v="Seth Rogen and friends combine stand-up, sketches and music for an outrageous comedy special that could only come from the mind of Seth."/>
  </r>
  <r>
    <x v="2875"/>
    <x v="0"/>
    <x v="2875"/>
    <x v="2272"/>
    <s v="Michael Angarano, Melissa Benoist, Xzibit, Allison Janney, Ed O'Neill, J.R. Ramirez, Eric Christian Olsen, Niko Nicotera, Nicholas Massouh, Alexander Wraith, Fernando Chien, Tom Berninger"/>
    <x v="17"/>
    <s v="April 6, 2018"/>
    <x v="6"/>
    <s v="TV-MA"/>
    <x v="32"/>
    <x v="3"/>
    <s v=" Dramas"/>
    <s v=" Independent Movies"/>
    <x v="1"/>
    <x v="6"/>
    <d v="2018-04-06T00:00:00"/>
    <x v="5"/>
    <s v="Rejected by the Marines but eager to serve his country after 9/11, a simple-minded man performs amateur terrorist surveillance with a young runaway."/>
  </r>
  <r>
    <x v="2876"/>
    <x v="0"/>
    <x v="2876"/>
    <x v="2188"/>
    <s v="Lucas Lauriente"/>
    <x v="11"/>
    <s v="April 6, 2018"/>
    <x v="22"/>
    <s v="TV-MA"/>
    <x v="87"/>
    <x v="12"/>
    <m/>
    <m/>
    <x v="0"/>
    <x v="22"/>
    <d v="2018-04-06T00:00:00"/>
    <x v="5"/>
    <s v="In his stand-up set, Argentine comic Lucas Lauriente animatedly rattles off reflections on different generations and begs kids to stop saying &quot;goals.&quot;"/>
  </r>
  <r>
    <x v="2877"/>
    <x v="0"/>
    <x v="2877"/>
    <x v="2273"/>
    <s v="Johnathon Schaech, Sophie Skelton, Marcus Vanco, Jeff Gum, Lillian Blankenship, Ulyana Chan, Shari Watson, Atanas Srebrev"/>
    <x v="22"/>
    <s v="April 5, 2018"/>
    <x v="22"/>
    <s v="R"/>
    <x v="13"/>
    <x v="4"/>
    <s v=" Independent Movies"/>
    <m/>
    <x v="0"/>
    <x v="22"/>
    <d v="2018-04-05T00:00:00"/>
    <x v="5"/>
    <s v="A former medical student battles for survival against an evil human-zombie hybrid determined to destroy her, in this reimagining of the 1985 classic."/>
  </r>
  <r>
    <x v="2878"/>
    <x v="0"/>
    <x v="2878"/>
    <x v="2274"/>
    <s v="Fary"/>
    <x v="9"/>
    <s v="April 3, 2018"/>
    <x v="22"/>
    <s v="TV-MA"/>
    <x v="98"/>
    <x v="12"/>
    <m/>
    <m/>
    <x v="0"/>
    <x v="22"/>
    <d v="2018-04-03T00:00:00"/>
    <x v="5"/>
    <s v="Armed with sly wit, a fresh outlook and plenty of style, French comedy star Fary veers from dating to stereotypes and beyond in this exclusive special."/>
  </r>
  <r>
    <x v="2879"/>
    <x v="0"/>
    <x v="2879"/>
    <x v="2275"/>
    <s v="Sidharth Malhotra, Sonakshi Sinha, Akshaye Khanna"/>
    <x v="3"/>
    <s v="April 3, 2018"/>
    <x v="6"/>
    <s v="TV-MA"/>
    <x v="44"/>
    <x v="1"/>
    <s v=" International Movies"/>
    <s v=" Thrillers"/>
    <x v="1"/>
    <x v="6"/>
    <d v="2018-04-03T00:00:00"/>
    <x v="5"/>
    <s v="A homemaker and a writer are prime suspects â€“ and the only witnesses â€“ in a double murder, and itâ€™s up to one detective to uncover the elusive truth."/>
  </r>
  <r>
    <x v="2880"/>
    <x v="0"/>
    <x v="2880"/>
    <x v="2276"/>
    <s v="BÃ¡rbara Lennie, Daniel ArÃ¡oz, Claudio Tolcachir, Paula Cohen, Yanina Ãvila"/>
    <x v="11"/>
    <s v="April 1, 2018"/>
    <x v="6"/>
    <s v="TV-14"/>
    <x v="9"/>
    <x v="1"/>
    <s v=" International Movies"/>
    <s v=" Thrillers"/>
    <x v="1"/>
    <x v="6"/>
    <d v="2018-04-01T00:00:00"/>
    <x v="5"/>
    <s v="An Argentine doctor faces legal and ethical challenges when she travels to the countryside to pick up the infant she has been waiting to adopt."/>
  </r>
  <r>
    <x v="2881"/>
    <x v="0"/>
    <x v="2881"/>
    <x v="2049"/>
    <s v="Irrfan Khan, Shah Rukh Khan, Lara Dutta, Rajpal Yadav, Om Puri, Asrani, Manoj Joshi"/>
    <x v="3"/>
    <s v="April 1, 2018"/>
    <x v="18"/>
    <s v="TV-PG"/>
    <x v="88"/>
    <x v="1"/>
    <s v=" International Movies"/>
    <m/>
    <x v="1"/>
    <x v="18"/>
    <d v="2018-04-01T00:00:00"/>
    <x v="5"/>
    <s v="An Indian village is abuzz with news that a major movie star is coming to town â€“ even more so because the town barber went to school with him. But as the day of the actor's visit approaches, the humble barber begins to worry he won't be recognized."/>
  </r>
  <r>
    <x v="2882"/>
    <x v="0"/>
    <x v="2882"/>
    <x v="1292"/>
    <s v="John Mulaney"/>
    <x v="0"/>
    <s v="April 1, 2018"/>
    <x v="11"/>
    <s v="TV-MA"/>
    <x v="95"/>
    <x v="12"/>
    <m/>
    <m/>
    <x v="1"/>
    <x v="11"/>
    <d v="2018-04-01T00:00:00"/>
    <x v="5"/>
    <s v="Stand-up comedian John Mulaney tackles such red-hot topics as quicksand, Motown singers and an elderly man he once met in a bathroom."/>
  </r>
  <r>
    <x v="2883"/>
    <x v="0"/>
    <x v="2883"/>
    <x v="2277"/>
    <s v="Shah Rukh Khan, Sunil Shetty, Sushmita Sen, Zayed Khan, Amrita Rao, Kiron Kher, Boman Irani, Bindu, Naseeruddin Shah, Kabir Bedi"/>
    <x v="3"/>
    <s v="April 1, 2018"/>
    <x v="15"/>
    <s v="TV-14"/>
    <x v="128"/>
    <x v="6"/>
    <s v=" Comedies"/>
    <s v=" Dramas"/>
    <x v="1"/>
    <x v="15"/>
    <d v="2018-04-01T00:00:00"/>
    <x v="5"/>
    <s v="Major Ram Prasad Sharma yearns to see project Mission Milaap come to fruition and usher in an era of peace between two warring countries. But the evil Raghavan will do anything to stop the peace process."/>
  </r>
  <r>
    <x v="2884"/>
    <x v="0"/>
    <x v="2884"/>
    <x v="2278"/>
    <s v="Yogi Babu, Bobby Simha, Shirish"/>
    <x v="3"/>
    <s v="April 1, 2018"/>
    <x v="32"/>
    <s v="TV-14"/>
    <x v="11"/>
    <x v="1"/>
    <s v=" International Movies"/>
    <s v=" Thrillers"/>
    <x v="1"/>
    <x v="32"/>
    <d v="2018-04-01T00:00:00"/>
    <x v="5"/>
    <s v="Disgusted by the gold-chain snatchers in his home city of Chennai, a man vows to combat the criminal menace by taking the law into his own hands."/>
  </r>
  <r>
    <x v="2885"/>
    <x v="0"/>
    <x v="2885"/>
    <x v="2277"/>
    <s v="Shah Rukh Khan, Deepika Padukone, Shreyas Talpade, Arjun Rampal, Kirron Kher, Javed Sheikh"/>
    <x v="3"/>
    <s v="April 1, 2018"/>
    <x v="19"/>
    <s v="TV-14"/>
    <x v="176"/>
    <x v="3"/>
    <s v=" Dramas"/>
    <s v=" International Movies"/>
    <x v="1"/>
    <x v="19"/>
    <d v="2018-04-01T00:00:00"/>
    <x v="5"/>
    <s v="Reincarnated 30 years after being killed in a suspicious on-set fire, a small-time actor is determined to punish the person who ignited the blaze."/>
  </r>
  <r>
    <x v="2886"/>
    <x v="0"/>
    <x v="2886"/>
    <x v="2279"/>
    <s v="Shah Rukh Khan, Rani Mukerji, Anupam Kher, Dilip Prabhavalkar, Amitabh Bachchan, Juhi Chawla, Nina Kulkarni, Rajpal Yadav"/>
    <x v="3"/>
    <s v="April 1, 2018"/>
    <x v="20"/>
    <s v="TV-PG"/>
    <x v="111"/>
    <x v="1"/>
    <s v=" International Movies"/>
    <s v=" Romantic Movies"/>
    <x v="1"/>
    <x v="20"/>
    <d v="2018-04-01T00:00:00"/>
    <x v="5"/>
    <s v="Traditional Indian folklore comes alive in this charming film based on a story by Statwart Vijaydan Detha."/>
  </r>
  <r>
    <x v="2887"/>
    <x v="0"/>
    <x v="2887"/>
    <x v="2113"/>
    <s v="Shah Rukh Khan, Juhi Chawla, Paresh Rawal, Satish Shah, Dilip Tahil, Govind Namdeo, Smita Jaykar, Shakti Kapoor, Johnny Lever"/>
    <x v="3"/>
    <s v="April 1, 2018"/>
    <x v="42"/>
    <s v="TV-14"/>
    <x v="184"/>
    <x v="3"/>
    <s v=" Dramas"/>
    <s v=" International Movies"/>
    <x v="1"/>
    <x v="42"/>
    <d v="2018-04-01T00:00:00"/>
    <x v="5"/>
    <s v="In this Bollywood entertainment, two journalists, Ajay and Ria, work for rival TV stations and compete heavily to mask their feelings for each other."/>
  </r>
  <r>
    <x v="2888"/>
    <x v="0"/>
    <x v="2888"/>
    <x v="2280"/>
    <s v="Lee Pace, BÃ©rÃ©nice Marlohe, Jason Flemyng, Sibulele Gcilitshana, Wandile Molebatsi, Sekoati Sk Tsubane, Leroy Gopal, Welile Nzunza, Patrick Bakoba, Tom Fairfoot"/>
    <x v="1"/>
    <s v="March 31, 2018"/>
    <x v="6"/>
    <s v="R"/>
    <x v="67"/>
    <x v="6"/>
    <s v=" Sci-Fi &amp; Fantasy"/>
    <m/>
    <x v="1"/>
    <x v="6"/>
    <d v="2018-03-31T00:00:00"/>
    <x v="6"/>
    <s v="Following a devastating alien invasion, an American soldier and a French foreign aid worker attempt to find refuge in the Kenyan countryside."/>
  </r>
  <r>
    <x v="2889"/>
    <x v="0"/>
    <x v="2889"/>
    <x v="2281"/>
    <s v="Elvire Emanuelle, Yahya Abdul-Mateen II, Colman Domingo, Jharrel Jerome, Kim Ramirez, Jared Kemp, Allen Maldonado"/>
    <x v="0"/>
    <s v="March 30, 2018"/>
    <x v="22"/>
    <s v="TV-MA"/>
    <x v="6"/>
    <x v="1"/>
    <s v=" Independent Movies"/>
    <s v=" Sports Movies"/>
    <x v="0"/>
    <x v="22"/>
    <d v="2018-03-30T00:00:00"/>
    <x v="6"/>
    <s v="A tenacious high school girl raised in foster homes in the inner city tries to reconnect with her ex-con father by joining a boys wrestling team."/>
  </r>
  <r>
    <x v="2890"/>
    <x v="0"/>
    <x v="2890"/>
    <x v="2282"/>
    <s v="NoÃ«l Wells, Ben Schwartz, Joe Pantoliano, Annie Potts, Rahul Kohli, Kristin Bauer van Straten, David Walton, Leonardo Nam, Kate Berlant"/>
    <x v="0"/>
    <s v="March 30, 2018"/>
    <x v="22"/>
    <s v="TV-MA"/>
    <x v="87"/>
    <x v="3"/>
    <s v=" Romantic Movies"/>
    <m/>
    <x v="0"/>
    <x v="22"/>
    <d v="2018-03-30T00:00:00"/>
    <x v="6"/>
    <s v="A quirky couple spends their three-year dating anniversary looking back at their relationship and contemplating whether they should break up."/>
  </r>
  <r>
    <x v="2891"/>
    <x v="0"/>
    <x v="2891"/>
    <x v="2188"/>
    <s v="SofÃ­a NiÃ±o de Rivera"/>
    <x v="17"/>
    <s v="March 30, 2018"/>
    <x v="22"/>
    <s v="TV-MA"/>
    <x v="146"/>
    <x v="12"/>
    <m/>
    <m/>
    <x v="0"/>
    <x v="22"/>
    <d v="2018-03-30T00:00:00"/>
    <x v="6"/>
    <s v="Mexico's SofÃ­a NiÃ±o de Rivera brings her dark humor to the stage with jokes about marriage traps, sexually attractive leopards and funny funerals."/>
  </r>
  <r>
    <x v="2892"/>
    <x v="0"/>
    <x v="2892"/>
    <x v="2283"/>
    <s v="Sam Worthington, Taylor Schilling, Agyness Deyn, Nathalie Emmanuel, Noah Jupe, Corey Johnson, Aleksandar Jovanovic, Diego Boneta, Tom Wilkinson"/>
    <x v="1"/>
    <s v="March 30, 2018"/>
    <x v="22"/>
    <s v="TV-MA"/>
    <x v="7"/>
    <x v="1"/>
    <s v=" Sci-Fi &amp; Fantasy"/>
    <s v=" Thrillers"/>
    <x v="0"/>
    <x v="22"/>
    <d v="2018-03-30T00:00:00"/>
    <x v="6"/>
    <s v="On a bleak future Earth, a soldier endures a radical genetic transformation to save humanity. But his wife fears he's becoming more creature than man."/>
  </r>
  <r>
    <x v="2893"/>
    <x v="0"/>
    <x v="2893"/>
    <x v="2161"/>
    <s v="Robb Wells, John Paul Tremblay, Mike Smith, John Dunsworth, Jonathan Torrens, Patrick Roach, Lucy Decoutere, Sarah Dunsworth, Barrie Dunn, Tyrone Parsons"/>
    <x v="12"/>
    <s v="March 30, 2018"/>
    <x v="18"/>
    <s v="R"/>
    <x v="19"/>
    <x v="3"/>
    <s v=" Cult Movies"/>
    <m/>
    <x v="1"/>
    <x v="18"/>
    <d v="2018-03-30T00:00:00"/>
    <x v="6"/>
    <s v="After their latest jail stint, boozy pals Julian, Bubbles and Ricky plan to go legit but learn trailer park manager Jim aims to demolish their homes."/>
  </r>
  <r>
    <x v="2894"/>
    <x v="0"/>
    <x v="2894"/>
    <x v="2161"/>
    <s v="Robb Wells, John Paul Tremblay, Mike Smith, Lucy Decoutere, Lydia Lawson-Baird, Cory Bowles, Michael Jackson, Gord Downie, Alex Lifeson, Gerry Dee, Glen Grant, Eugene Clark, Barrie Dunn, John Dunsworth, Patrick Roach"/>
    <x v="12"/>
    <s v="March 30, 2018"/>
    <x v="21"/>
    <s v="R"/>
    <x v="21"/>
    <x v="3"/>
    <s v=" Cult Movies"/>
    <m/>
    <x v="1"/>
    <x v="21"/>
    <d v="2018-03-30T00:00:00"/>
    <x v="6"/>
    <s v="In this feature-length adventure, Ricky, Julian and Bubbles â€“ just out of jail â€“ plan the lamest scheme yet: to get rich by stealing tons of change."/>
  </r>
  <r>
    <x v="2895"/>
    <x v="1"/>
    <x v="2895"/>
    <x v="2284"/>
    <s v="James Acaster"/>
    <x v="1"/>
    <s v="March 27, 2018"/>
    <x v="22"/>
    <s v="TV-14"/>
    <x v="54"/>
    <x v="2"/>
    <s v=" International TV Shows"/>
    <s v=" Stand-Up Comedy &amp; Talk Shows"/>
    <x v="0"/>
    <x v="22"/>
    <d v="2018-03-27T00:00:00"/>
    <x v="6"/>
    <s v="Offbeat comic James Acaster covers the strange, the mundane and everything in between in this collection of four wide-ranging stand-up specials."/>
  </r>
  <r>
    <x v="2896"/>
    <x v="0"/>
    <x v="2896"/>
    <x v="1550"/>
    <s v="Mary Joy Apostol, Arnold Reyes, Ku Aquino, John Arcilla, Dido Dela Paz, Elora Espano, Ronnie Quizon, Rolando T. Inocencio, Suzette Ranillo, Angelica C. Ferro"/>
    <x v="34"/>
    <s v="March 26, 2018"/>
    <x v="32"/>
    <s v="TV-MA"/>
    <x v="14"/>
    <x v="1"/>
    <s v=" International Movies"/>
    <s v=" Thrillers"/>
    <x v="1"/>
    <x v="32"/>
    <d v="2018-03-26T00:00:00"/>
    <x v="6"/>
    <s v="A sheltered farm girl inadvertently shoots an endangered Philippine eagle, setting off a police investigation that exposes violence and corruption."/>
  </r>
  <r>
    <x v="2897"/>
    <x v="0"/>
    <x v="2897"/>
    <x v="1766"/>
    <s v="Adam DeVine, Anders Holm, Blake Anderson, Utkarsh Ambudkar, Aya Cash, Neal McDonough, Daniel Stern, Jamie Demetriou, Rhona Mitra, Sam Richardson, Steve Howey, Mac Brandt, Geno Segers, Roe Hartrampf"/>
    <x v="0"/>
    <s v="March 23, 2018"/>
    <x v="22"/>
    <s v="TV-MA"/>
    <x v="19"/>
    <x v="6"/>
    <s v=" Comedies"/>
    <m/>
    <x v="0"/>
    <x v="22"/>
    <d v="2018-03-23T00:00:00"/>
    <x v="6"/>
    <s v="Three buddies with big dreams go from underachieving slackers to badass warriors when their posh hotel is taken over by terrorists."/>
  </r>
  <r>
    <x v="2898"/>
    <x v="0"/>
    <x v="2898"/>
    <x v="2285"/>
    <s v="Nora El Koussour, Ilias Addab, Mohammed Azaay, Esma Abouzahra, Bilal Wahib, Nezha Karim, Ayisha Siddiqi, Aziz Akazim, Hassan Akkouch, Husam Chadat"/>
    <x v="43"/>
    <s v="March 23, 2018"/>
    <x v="32"/>
    <s v="TV-MA"/>
    <x v="16"/>
    <x v="1"/>
    <s v=" International Movies"/>
    <m/>
    <x v="1"/>
    <x v="32"/>
    <d v="2018-03-23T00:00:00"/>
    <x v="6"/>
    <s v="In response to the repeated bigotry she faces, a Muslim teen in Amsterdam tries to find a sense of belonging in the world of fundamentalist Islam."/>
  </r>
  <r>
    <x v="2899"/>
    <x v="0"/>
    <x v="2899"/>
    <x v="2286"/>
    <s v="Neil Young, Lukas Nelson, Micah Nelson, Corey McCormick, Anthony Logerfo, Tato"/>
    <x v="0"/>
    <s v="March 23, 2018"/>
    <x v="22"/>
    <s v="TV-MA"/>
    <x v="83"/>
    <x v="1"/>
    <s v=" Independent Movies"/>
    <s v=" Music &amp; Musicals"/>
    <x v="0"/>
    <x v="22"/>
    <d v="2018-03-23T00:00:00"/>
    <x v="6"/>
    <s v="Neil Young and his band of outlaws sow seeds of strange mischief and musical wonder under Western skies in this dreamlike film by Daryl Hannah."/>
  </r>
  <r>
    <x v="2900"/>
    <x v="0"/>
    <x v="2900"/>
    <x v="2287"/>
    <s v="ChantÃ© Adams, Mahershala Ali, Nia Long, Elvis Nolasco, Kevin Phillips, Shenell Edmonds"/>
    <x v="0"/>
    <s v="March 23, 2018"/>
    <x v="22"/>
    <s v="TV-MA"/>
    <x v="18"/>
    <x v="1"/>
    <s v=" Music &amp; Musicals"/>
    <m/>
    <x v="0"/>
    <x v="22"/>
    <d v="2018-03-23T00:00:00"/>
    <x v="6"/>
    <s v="She grew up in a tough New York neighborhood in the '80s and made history with &quot;Roxanne's Revenge.&quot; The story of teen battle rap champ Roxanne Shante."/>
  </r>
  <r>
    <x v="2901"/>
    <x v="0"/>
    <x v="2901"/>
    <x v="2288"/>
    <s v="Zaira Wasim, Meher Vij, Raj Arjun, Aamir Khan, Tirth Sharma"/>
    <x v="3"/>
    <s v="March 23, 2018"/>
    <x v="6"/>
    <s v="TV-14"/>
    <x v="58"/>
    <x v="1"/>
    <s v=" International Movies"/>
    <s v=" Music &amp; Musicals"/>
    <x v="1"/>
    <x v="6"/>
    <d v="2018-03-23T00:00:00"/>
    <x v="6"/>
    <s v="A talented teenage singer-songwriter living amid domestic abuse becomes a YouTube sensation after a video in which she hides her identity goes viral."/>
  </r>
  <r>
    <x v="2902"/>
    <x v="0"/>
    <x v="2902"/>
    <x v="2289"/>
    <s v="Gabriel Bateman, Darby Camp, Kiele Sanchez, Jerod Haynes, Gralen Bryant Banks, Angus Sampson, Will Rothhaar, Jim Gleason, Brady Permenter"/>
    <x v="35"/>
    <s v="March 16, 2018"/>
    <x v="22"/>
    <s v="TV-PG"/>
    <x v="67"/>
    <x v="8"/>
    <s v=" Dramas"/>
    <m/>
    <x v="0"/>
    <x v="22"/>
    <d v="2018-03-16T00:00:00"/>
    <x v="6"/>
    <s v="A determined dog comes to the rescue and helps heal a broken family when a young boy and his sister stumble into some serious danger."/>
  </r>
  <r>
    <x v="2903"/>
    <x v="0"/>
    <x v="2903"/>
    <x v="2290"/>
    <m/>
    <x v="0"/>
    <s v="March 16, 2018"/>
    <x v="22"/>
    <s v="TV-14"/>
    <x v="17"/>
    <x v="0"/>
    <m/>
    <m/>
    <x v="0"/>
    <x v="22"/>
    <d v="2018-03-16T00:00:00"/>
    <x v="6"/>
    <s v="In a hypercompetitive world, drugs like Adderall offer students, athletes, coders and others a way to do more â€“ faster and better. But at what cost?"/>
  </r>
  <r>
    <x v="2904"/>
    <x v="0"/>
    <x v="2904"/>
    <x v="2291"/>
    <s v="Non, Yoshimasa Hosoya, Natsuki Inaba, Minori Omi, Daisuke Ono, Megumi Han, Nanase Iwai, Shigeru Ushiyama, Mayumi Shintani"/>
    <x v="6"/>
    <s v="March 15, 2018"/>
    <x v="32"/>
    <s v="PG-13"/>
    <x v="52"/>
    <x v="27"/>
    <s v=" Children &amp; Family Movies"/>
    <s v=" International Movies"/>
    <x v="1"/>
    <x v="32"/>
    <d v="2018-03-15T00:00:00"/>
    <x v="6"/>
    <s v="Suzu marries into a family living outside of Hiroshima and quickly settles into her new life, until World War II challenges her ability to survive."/>
  </r>
  <r>
    <x v="2905"/>
    <x v="0"/>
    <x v="2905"/>
    <x v="2292"/>
    <s v="BjÃ¶rn Kjellman, Christine Meltzer, Rodolfo Corsato, Martina Haag, Sven-Bertil Taube, Anita Wall, Nour El-Refai"/>
    <x v="36"/>
    <s v="March 15, 2018"/>
    <x v="32"/>
    <s v="TV-MA"/>
    <x v="13"/>
    <x v="3"/>
    <s v=" Dramas"/>
    <s v=" International Movies"/>
    <x v="1"/>
    <x v="32"/>
    <d v="2018-03-15T00:00:00"/>
    <x v="6"/>
    <s v="Tired of her passionless marriage, Marianne wants a separation from her husband, Gustav, who, in response, decides to make a big change of his own."/>
  </r>
  <r>
    <x v="2906"/>
    <x v="0"/>
    <x v="2906"/>
    <x v="2293"/>
    <s v="Magdalena Boczarska, Eryk Lubos, Justyna Wasilewska, Piotr Adamczyk, Arkadiusz Jakubik, Wojciech Mecwaldowski, Borys Szyc, Katarzyna Kwiatkowska, Artur BarciÅ›"/>
    <x v="23"/>
    <s v="March 15, 2018"/>
    <x v="6"/>
    <s v="TV-MA"/>
    <x v="14"/>
    <x v="1"/>
    <s v=" International Movies"/>
    <m/>
    <x v="1"/>
    <x v="6"/>
    <d v="2018-03-15T00:00:00"/>
    <x v="6"/>
    <s v="During Communist rule, a Polish gynecologist and sexologist defies taboo and fights to publish her groundbreaking book on love and sex."/>
  </r>
  <r>
    <x v="2907"/>
    <x v="0"/>
    <x v="2907"/>
    <x v="2294"/>
    <s v="Woo-sung Jung, Do-won Kwak, Kap-soo Kim, Woo-jin Jo, Eui-sung Kim, Kyeong-yeong Lee, Won-joong Jung, Hyun-sung Jang"/>
    <x v="30"/>
    <s v="March 14, 2018"/>
    <x v="22"/>
    <s v="TV-MA"/>
    <x v="89"/>
    <x v="6"/>
    <s v=" Dramas"/>
    <s v=" International Movies"/>
    <x v="0"/>
    <x v="22"/>
    <d v="2018-03-14T00:00:00"/>
    <x v="6"/>
    <s v="Amid a coup, a North Korean agent escapes south with the country's injured leader in an attempt to keep him alive and prevent a Korean war."/>
  </r>
  <r>
    <x v="2908"/>
    <x v="0"/>
    <x v="2908"/>
    <x v="2295"/>
    <s v="Ricky Gervais"/>
    <x v="1"/>
    <s v="March 13, 2018"/>
    <x v="22"/>
    <s v="TV-MA"/>
    <x v="123"/>
    <x v="12"/>
    <m/>
    <m/>
    <x v="0"/>
    <x v="22"/>
    <d v="2018-03-13T00:00:00"/>
    <x v="6"/>
    <s v="In his first special in seven years, Ricky Gervais slings his trademark snark at celebrity, mortality and a society that takes everything personally."/>
  </r>
  <r>
    <x v="2909"/>
    <x v="0"/>
    <x v="2909"/>
    <x v="2296"/>
    <s v="Scott Menville, Steven Yeun, Ogie Banks, Nazneen Contractor, Kate Mulgrew, Wil Wheaton, Keith David, Jon Heder, Yvette Nicole Brown, Clancy Brown, James Arnold Taylor, Grey Griffin, Miguel Ferrer, Kelly Hu, Walter Koenig, Vanessa Marshall, Will Friedle, Andrew Kishino"/>
    <x v="0"/>
    <s v="March 13, 2018"/>
    <x v="22"/>
    <s v="TV-Y7"/>
    <x v="3"/>
    <x v="8"/>
    <m/>
    <m/>
    <x v="0"/>
    <x v="22"/>
    <d v="2018-03-13T00:00:00"/>
    <x v="6"/>
    <s v="Villains are rampaging through Charter City and the Flex Fighters â€“ Jake, Ricardo and Nathan â€“ need your help to halt the chaos."/>
  </r>
  <r>
    <x v="2910"/>
    <x v="1"/>
    <x v="2910"/>
    <x v="2297"/>
    <s v="Haruka Shiraishi, Yusuke Kobayashi, Makoto Furukawa, Taishi Murata, Kaori Nazuka, Mãƒ»Aãƒ»O, Ryota Takeuchi, Ai Kayano, Toru Okawa, Takehito Koyasu, Atsuko Tanaka"/>
    <x v="6"/>
    <s v="March 9, 2018"/>
    <x v="22"/>
    <s v="TV-14"/>
    <x v="54"/>
    <x v="18"/>
    <s v=" International TV Shows"/>
    <m/>
    <x v="0"/>
    <x v="22"/>
    <d v="2018-03-09T00:00:00"/>
    <x v="6"/>
    <s v="Everything Aiko knew was a lie. Now she's joining a team of Divers to reach the place where the Burst began to stop it for good and save her family."/>
  </r>
  <r>
    <x v="2911"/>
    <x v="0"/>
    <x v="2911"/>
    <x v="2298"/>
    <s v="Jared Leto, Tadanobu Asano, Kippei Shiina, Shioli Kutsuna, Emile Hirsch, Raymond Nicholson, Rory Cochrane, Nao Omori, Min Tanaka"/>
    <x v="0"/>
    <s v="March 9, 2018"/>
    <x v="22"/>
    <s v="TV-MA"/>
    <x v="36"/>
    <x v="1"/>
    <s v=" Thrillers"/>
    <m/>
    <x v="0"/>
    <x v="22"/>
    <d v="2018-03-09T00:00:00"/>
    <x v="6"/>
    <s v="An American soldier imprisoned in postwar Japan enters the dark world of the yakuza, adopting their way of life in repayment for his freedom."/>
  </r>
  <r>
    <x v="2912"/>
    <x v="0"/>
    <x v="2912"/>
    <x v="2299"/>
    <m/>
    <x v="3"/>
    <s v="March 8, 2018"/>
    <x v="22"/>
    <s v="TV-G"/>
    <x v="177"/>
    <x v="0"/>
    <s v=" International Movies"/>
    <s v=" Sports Movies"/>
    <x v="0"/>
    <x v="22"/>
    <d v="2018-03-08T00:00:00"/>
    <x v="6"/>
    <s v="Born amid poverty and limited women's rights in the village of Ratu, India, Deepika Kumari rose to become the No.1 female archer in the world at 18."/>
  </r>
  <r>
    <x v="2913"/>
    <x v="0"/>
    <x v="2913"/>
    <x v="1061"/>
    <s v="Adrien Brody, John Malkovich, Rory Culkin, Antonio Banderas, Ori Pfeffer, Alexandra Dinu, Owen Davis, Deyan Petrov"/>
    <x v="22"/>
    <s v="March 7, 2018"/>
    <x v="6"/>
    <s v="R"/>
    <x v="32"/>
    <x v="15"/>
    <s v=" Thrillers"/>
    <m/>
    <x v="1"/>
    <x v="6"/>
    <d v="2018-03-07T00:00:00"/>
    <x v="6"/>
    <s v="After a daring heist, three fugitives lock themselves in a warehouse hoping to evade the police, but find a worse threat as they fight to stay alive."/>
  </r>
  <r>
    <x v="2914"/>
    <x v="0"/>
    <x v="2914"/>
    <x v="284"/>
    <s v="Gad Elmaleh"/>
    <x v="0"/>
    <s v="March 6, 2018"/>
    <x v="22"/>
    <s v="TV-14"/>
    <x v="85"/>
    <x v="12"/>
    <m/>
    <m/>
    <x v="0"/>
    <x v="22"/>
    <d v="2018-03-06T00:00:00"/>
    <x v="6"/>
    <s v="In his first English-language special, comedian Gad Elmaleh gleefully digs into America's food obsessions, dating culture, slang and more."/>
  </r>
  <r>
    <x v="2915"/>
    <x v="0"/>
    <x v="2915"/>
    <x v="2188"/>
    <s v="Malena Pichot"/>
    <x v="11"/>
    <s v="March 2, 2018"/>
    <x v="22"/>
    <s v="TV-MA"/>
    <x v="131"/>
    <x v="12"/>
    <m/>
    <m/>
    <x v="0"/>
    <x v="22"/>
    <d v="2018-03-02T00:00:00"/>
    <x v="6"/>
    <s v="An Argentine comedian espouses the values of feminism, speaking on topics like sex, language, abortion and why it's OK to let a man buy you dinner."/>
  </r>
  <r>
    <x v="2916"/>
    <x v="0"/>
    <x v="2916"/>
    <x v="2188"/>
    <s v="Natalia Valdebenito"/>
    <x v="47"/>
    <s v="March 2, 2018"/>
    <x v="22"/>
    <s v="TV-MA"/>
    <x v="66"/>
    <x v="12"/>
    <m/>
    <m/>
    <x v="0"/>
    <x v="22"/>
    <d v="2018-03-02T00:00:00"/>
    <x v="6"/>
    <s v="A Chilean comedian fuses activism with irreverence for a stand-up set filled with jokes about misogyny, reproductive rights and respecting women."/>
  </r>
  <r>
    <x v="2917"/>
    <x v="0"/>
    <x v="2917"/>
    <x v="2300"/>
    <s v="Marc-AndrÃ© Grondin, Monia Chokri, Charlotte St-Martin, Brigitte Poupart, Marie-Ginette Guay, Micheline LanctÃ´t, Ã‰douard Tremblay-Grenier, Luc Proulx, Didier Lucien, Robert Brouillette, Patrick Hivon"/>
    <x v="12"/>
    <s v="March 2, 2018"/>
    <x v="6"/>
    <s v="TV-MA"/>
    <x v="3"/>
    <x v="4"/>
    <s v=" International Movies"/>
    <m/>
    <x v="1"/>
    <x v="6"/>
    <d v="2018-03-02T00:00:00"/>
    <x v="6"/>
    <s v="As a zombie plague ravages their rural Quebec town, a scrappy band of survivors join forces to flee the infected hordes in this quiet thriller."/>
  </r>
  <r>
    <x v="2918"/>
    <x v="0"/>
    <x v="2918"/>
    <x v="2301"/>
    <s v="Louis Mandylor, Daniel Southworth, Richard Alan Reid, Oleg Taktarov, Natassia Malthe, Jason Earles, Dominique Swain, Michael ParÃ©"/>
    <x v="0"/>
    <s v="March 1, 2018"/>
    <x v="22"/>
    <s v="TV-MA"/>
    <x v="32"/>
    <x v="6"/>
    <s v=" Independent Movies"/>
    <s v=" Sci-Fi &amp; Fantasy"/>
    <x v="0"/>
    <x v="22"/>
    <d v="2018-03-01T00:00:00"/>
    <x v="6"/>
    <s v="A team of mercenaries working with the CIA accepts an off-the-books mission in Chernobyl, where deadly human-controlled droids prepare an ambush."/>
  </r>
  <r>
    <x v="2919"/>
    <x v="0"/>
    <x v="2919"/>
    <x v="104"/>
    <s v="Shah Rukh Khan, Manisha Koirala, Preity Zinta, Raghuvir Yadav, Zohra Sehgal, Sabyasachi Chakraborty, Piyush Mishra, Krishnakant, Aditya Srivastava"/>
    <x v="3"/>
    <s v="March 1, 2018"/>
    <x v="3"/>
    <s v="TV-14"/>
    <x v="5"/>
    <x v="1"/>
    <s v=" International Movies"/>
    <s v=" Romantic Movies"/>
    <x v="1"/>
    <x v="3"/>
    <d v="2018-03-01T00:00:00"/>
    <x v="6"/>
    <s v="A radio broadcaster's intense attraction to a mysterious woman opens the door to a tidal wave of powerful emotions and desires."/>
  </r>
  <r>
    <x v="2920"/>
    <x v="0"/>
    <x v="2920"/>
    <x v="104"/>
    <s v="Abhishek Bachchan, Mithun Chakraborty, Aishwarya Rai Bachchan, Madhavan, Vidya Balan, Roshan Seth, Arya Babbar, Sachin Khedekar, Dhritiman Chatterjee, Manoj Joshi"/>
    <x v="3"/>
    <s v="March 1, 2018"/>
    <x v="19"/>
    <s v="TV-PG"/>
    <x v="77"/>
    <x v="1"/>
    <s v=" International Movies"/>
    <m/>
    <x v="1"/>
    <x v="19"/>
    <d v="2018-03-01T00:00:00"/>
    <x v="6"/>
    <s v="Ambitious Gurukant Desai ignores his father's advice and leaves his village to find success in Turkey."/>
  </r>
  <r>
    <x v="2921"/>
    <x v="0"/>
    <x v="2921"/>
    <x v="90"/>
    <s v="Varun Dhawan, Jacqueline Fernandez, Tapsee Pannu, Rajpal Yadav, Sachin Khedekar, Anupam Kher, Zakir Hussain, Pavan Malhotra"/>
    <x v="3"/>
    <s v="March 1, 2018"/>
    <x v="6"/>
    <s v="TV-14"/>
    <x v="60"/>
    <x v="6"/>
    <s v=" Comedies"/>
    <s v=" International Movies"/>
    <x v="1"/>
    <x v="6"/>
    <d v="2018-03-01T00:00:00"/>
    <x v="6"/>
    <s v="Separated at birth, twins Raja and Prem couldn't be more different. But when fate puts them both in London, they start being mistaken for each other."/>
  </r>
  <r>
    <x v="2922"/>
    <x v="0"/>
    <x v="2922"/>
    <x v="647"/>
    <s v="Azealia Banks, Lucien Laviscount, Jill Scott, Common, Lorraine Toussaint, Hana Mae Lee, Jeremie Harris"/>
    <x v="0"/>
    <s v="March 1, 2018"/>
    <x v="32"/>
    <s v="R"/>
    <x v="8"/>
    <x v="1"/>
    <s v=" Music &amp; Musicals"/>
    <s v=" Romantic Movies"/>
    <x v="1"/>
    <x v="32"/>
    <d v="2018-03-01T00:00:00"/>
    <x v="6"/>
    <s v="After enrolling in a college poetry course, a struggling rapper finds inspiration for her new voice through slam poetry."/>
  </r>
  <r>
    <x v="2923"/>
    <x v="0"/>
    <x v="2923"/>
    <x v="2302"/>
    <s v="Olaf Schubert, Mario Adorf, Marie Leuenberger, Jochen Barkas, Bert Stephan, Martina Hill, Christoph Jungmann, Luise Wolfram, Hildegard Schroedter, Imke Buchel"/>
    <x v="2"/>
    <s v="March 1, 2018"/>
    <x v="32"/>
    <s v="TV-14"/>
    <x v="32"/>
    <x v="3"/>
    <s v=" International Movies"/>
    <m/>
    <x v="1"/>
    <x v="32"/>
    <d v="2018-03-01T00:00:00"/>
    <x v="6"/>
    <s v="The last of his family line, Olaf Schubert doesn't have time for a girlfriend but dutifully searches for one when his father demands offspring."/>
  </r>
  <r>
    <x v="2924"/>
    <x v="0"/>
    <x v="2924"/>
    <x v="2303"/>
    <s v="Harsh Chhaya, Prachi Shah, Bharat Chawda, Deeksha Joshi, Aarjav Trivedi, Prashant Barot, Harsha Bhavsar"/>
    <x v="3"/>
    <s v="March 1, 2018"/>
    <x v="6"/>
    <s v="TV-PG"/>
    <x v="4"/>
    <x v="1"/>
    <s v=" International Movies"/>
    <s v=" Romantic Movies"/>
    <x v="1"/>
    <x v="6"/>
    <d v="2018-03-01T00:00:00"/>
    <x v="6"/>
    <s v="As her own wedding looms on the horizon, a marriage counselor strives to save her future in-laws' crumbling relationship."/>
  </r>
  <r>
    <x v="2925"/>
    <x v="0"/>
    <x v="2925"/>
    <x v="2304"/>
    <s v="Berto Romero, Carolina Bang, Javier Botet, Carlos Areces, Miguel Noguera, Toni Sevilla"/>
    <x v="8"/>
    <s v="March 1, 2018"/>
    <x v="6"/>
    <s v="TV-MA"/>
    <x v="67"/>
    <x v="3"/>
    <s v=" Independent Movies"/>
    <s v=" International Movies"/>
    <x v="1"/>
    <x v="6"/>
    <d v="2018-03-01T00:00:00"/>
    <x v="6"/>
    <s v="A director and a comedian want to shoot the &quot;comedy of the future&quot; and make cinema history, but soon run out of resources and run into mission creep."/>
  </r>
  <r>
    <x v="2926"/>
    <x v="0"/>
    <x v="2926"/>
    <x v="445"/>
    <s v="Shah Rukh Khan, Gayatri Joshi, Kishori Balal, Smith Seth, Lekh Tandon, Rajesh Vivek, Daya Shankar Pandey, Farrukh Jaffar"/>
    <x v="3"/>
    <s v="March 1, 2018"/>
    <x v="15"/>
    <s v="TV-PG"/>
    <x v="168"/>
    <x v="1"/>
    <s v=" International Movies"/>
    <m/>
    <x v="1"/>
    <x v="15"/>
    <d v="2018-03-01T00:00:00"/>
    <x v="6"/>
    <s v="An Americanized NASA scientist returns to his native India on a business trip and searches for the nanny who helped raise him."/>
  </r>
  <r>
    <x v="2927"/>
    <x v="0"/>
    <x v="2927"/>
    <x v="2305"/>
    <s v="Mike Smith, John Paul Tremblay, Robb Wells, John Dunsworth, Pat Roach, Leigh MacInnis, Luke Gordon"/>
    <x v="12"/>
    <s v="March 1, 2018"/>
    <x v="28"/>
    <s v="TV-MA"/>
    <x v="98"/>
    <x v="3"/>
    <s v=" International Movies"/>
    <m/>
    <x v="1"/>
    <x v="28"/>
    <d v="2018-03-01T00:00:00"/>
    <x v="6"/>
    <s v="&quot;Trailer Park Boys&quot; John Paul Tremblay, Robb Wells and Mike Smith host this foulmouthed live kick-off of their Web-based Swearnet network."/>
  </r>
  <r>
    <x v="2928"/>
    <x v="0"/>
    <x v="2928"/>
    <x v="2305"/>
    <s v="Mike Smith, John Paul Tremblay, Robb Wells, John Dunsworth, Pat Roach, Jacob Rolfe, Marguerite McNeil, Doug Barron, Paul Doucette, Gareth Meagher"/>
    <x v="12"/>
    <s v="March 1, 2018"/>
    <x v="28"/>
    <s v="TV-MA"/>
    <x v="48"/>
    <x v="14"/>
    <m/>
    <m/>
    <x v="1"/>
    <x v="28"/>
    <d v="2018-03-01T00:00:00"/>
    <x v="6"/>
    <s v="Bubbles's plan to spread the true meaning of Christmas is dashed by Julian's wish to cash in on the holiday and Ricky's quest to meet the real Santa."/>
  </r>
  <r>
    <x v="2929"/>
    <x v="0"/>
    <x v="2929"/>
    <x v="2305"/>
    <s v="Mike Smith, John Paul Tremblay, Robb Wells, Pat Roach"/>
    <x v="12"/>
    <s v="March 1, 2018"/>
    <x v="28"/>
    <s v="TV-MA"/>
    <x v="72"/>
    <x v="14"/>
    <m/>
    <m/>
    <x v="1"/>
    <x v="28"/>
    <d v="2018-03-01T00:00:00"/>
    <x v="6"/>
    <s v="The boys head to Ireland after winning a contest to see Rush but are arrested by immigration and must perform a community service puppet show."/>
  </r>
  <r>
    <x v="2930"/>
    <x v="0"/>
    <x v="2930"/>
    <x v="2161"/>
    <s v="John Paul Tremblay, Robb Wells, John Dunsworth, Patrick Roach, Lucy Decoutere, Sarah Dunsworth, Barrie Dunn, Jeanna Harrison, Shelley Thompson, Tyrone Parsons"/>
    <x v="12"/>
    <s v="March 1, 2018"/>
    <x v="17"/>
    <s v="TV-MA"/>
    <x v="132"/>
    <x v="3"/>
    <s v=" Cult Movies"/>
    <m/>
    <x v="1"/>
    <x v="17"/>
    <d v="2018-03-01T00:00:00"/>
    <x v="6"/>
    <s v="A year after the Season 7 finale, the boys are poised to live the good life. But an old enemy throws a wrench in things once again."/>
  </r>
  <r>
    <x v="2931"/>
    <x v="0"/>
    <x v="2931"/>
    <x v="2161"/>
    <s v="John Paul Tremblay, Robb Wells, John Dunsworth, Patrick Roach, Lucy Decoutere, Sarah Dunsworth, Cory Bowles, Barrie Dunn, Michael Jackson, Shelley Thompson"/>
    <x v="12"/>
    <s v="March 1, 2018"/>
    <x v="15"/>
    <s v="TV-MA"/>
    <x v="117"/>
    <x v="14"/>
    <m/>
    <m/>
    <x v="1"/>
    <x v="15"/>
    <d v="2018-03-01T00:00:00"/>
    <x v="6"/>
    <s v="See what Sunnyvale Trailer Park was like back in the day, featuring Randy as a prostitute, J-Roc before he rapped and Barb and Lahey still together."/>
  </r>
  <r>
    <x v="2932"/>
    <x v="0"/>
    <x v="2932"/>
    <x v="2306"/>
    <s v="Barun Sobti, Shahana Goswami, Vishal Malhotra, Avinash Tiwary, Rasika Dugal, Maanvi Gagroo, Nakul Bhalla, Jay Upadhyay"/>
    <x v="3"/>
    <s v="March 1, 2018"/>
    <x v="32"/>
    <s v="TV-14"/>
    <x v="1"/>
    <x v="3"/>
    <s v=" Independent Movies"/>
    <s v=" International Movies"/>
    <x v="1"/>
    <x v="32"/>
    <d v="2018-03-01T00:00:00"/>
    <x v="6"/>
    <s v="When their Sunday soccer game on the beach is canceled, five friends set out to find another place to play in the noisy, crowded city of Mumbai."/>
  </r>
  <r>
    <x v="2933"/>
    <x v="0"/>
    <x v="2933"/>
    <x v="104"/>
    <s v="Ajay Devgn, Abhishek Bachchan, Vivek Oberoi, Esha Deol, Kareena Kapoor, Rani Mukerji, Loveleen Mishra, Anant Nag, Om Puri, Vijay Raaz, Sonu Sood"/>
    <x v="3"/>
    <s v="March 1, 2018"/>
    <x v="15"/>
    <s v="TV-14"/>
    <x v="158"/>
    <x v="1"/>
    <s v=" International Movies"/>
    <m/>
    <x v="1"/>
    <x v="15"/>
    <d v="2018-03-01T00:00:00"/>
    <x v="6"/>
    <s v="An accident on a bridge ties together three young men from different social classes, sparking a course of events that will forever alter their lives."/>
  </r>
  <r>
    <x v="2934"/>
    <x v="0"/>
    <x v="2934"/>
    <x v="2307"/>
    <s v="Baek Yoon-sik"/>
    <x v="30"/>
    <s v="February 28, 2018"/>
    <x v="6"/>
    <s v="TV-MA"/>
    <x v="49"/>
    <x v="1"/>
    <s v=" International Movies"/>
    <s v=" Thrillers"/>
    <x v="1"/>
    <x v="6"/>
    <d v="2018-02-28T00:00:00"/>
    <x v="7"/>
    <s v="After people in his town start turning up dead, a grumpy landlord is visited by a man who recounts an unsolved serial murder case from 30 years ago."/>
  </r>
  <r>
    <x v="2935"/>
    <x v="0"/>
    <x v="2935"/>
    <x v="1223"/>
    <s v="Marlon Wayans"/>
    <x v="0"/>
    <s v="February 27, 2018"/>
    <x v="22"/>
    <s v="TV-MA"/>
    <x v="145"/>
    <x v="12"/>
    <m/>
    <m/>
    <x v="0"/>
    <x v="22"/>
    <d v="2018-02-27T00:00:00"/>
    <x v="7"/>
    <s v="Rollicking, outrageous and audacious, Marlon Wayans gets raw on racism, age-appropriate rap rhymes, gay rights, raising kids and even the Kardashians."/>
  </r>
  <r>
    <x v="2936"/>
    <x v="0"/>
    <x v="2936"/>
    <x v="1481"/>
    <s v="Sandra Escacena, Claudia Placer, Bruna GonzÃ¡lez, IvÃ¡n Chavero, Ana Torrent, Consuelo Trujillo"/>
    <x v="8"/>
    <s v="February 25, 2018"/>
    <x v="6"/>
    <s v="TV-MA"/>
    <x v="44"/>
    <x v="4"/>
    <s v=" International Movies"/>
    <s v=" Thrillers"/>
    <x v="1"/>
    <x v="6"/>
    <d v="2018-02-25T00:00:00"/>
    <x v="7"/>
    <s v="In 1991 Madrid, after holding a sÃ©ance at school, a teen girl minding her younger siblings at home suspects an evil force has entered their apartment."/>
  </r>
  <r>
    <x v="2937"/>
    <x v="0"/>
    <x v="2937"/>
    <x v="2308"/>
    <s v="Alexander SkarsgÃ¥rd, Paul Rudd, Justin Theroux"/>
    <x v="1"/>
    <s v="February 23, 2018"/>
    <x v="22"/>
    <s v="TV-MA"/>
    <x v="4"/>
    <x v="7"/>
    <s v=" Thrillers"/>
    <m/>
    <x v="0"/>
    <x v="22"/>
    <d v="2018-02-23T00:00:00"/>
    <x v="7"/>
    <s v="When his girlfriend vanishes, a mute man ventures into a near-future Berlin's seamy underworld, where his actions speak louder than words."/>
  </r>
  <r>
    <x v="2938"/>
    <x v="0"/>
    <x v="2938"/>
    <x v="2309"/>
    <s v="Ha-neul Kang, Moo-Yul Kim, Young-hee Na, Seong-kun Mun, Myung-Ryul Nam, Eun-woo Lee, Chan-bi Jung, Go Choi, Seong-il Bae, Soon-won Lee"/>
    <x v="30"/>
    <s v="February 21, 2018"/>
    <x v="6"/>
    <s v="TV-MA"/>
    <x v="42"/>
    <x v="1"/>
    <s v=" International Movies"/>
    <s v=" Thrillers"/>
    <x v="1"/>
    <x v="6"/>
    <d v="2018-02-21T00:00:00"/>
    <x v="7"/>
    <s v="When his abducted brother returns seemingly a different man with no memory of the past 19 days, Jin-seok chases after the truth behind the kidnapping."/>
  </r>
  <r>
    <x v="2939"/>
    <x v="0"/>
    <x v="2939"/>
    <x v="2310"/>
    <s v="Ryosuke Yamada, Tsubasa Honda, Dean Fujioka, Misako Renbutsu, Kanata Hongo, Shinji Uchiyama, Jun Kunimura, Yo Oizumi, Ryuta Sato, Fumiyo Kohinata, Yasuko Matsuyuki"/>
    <x v="6"/>
    <s v="February 19, 2018"/>
    <x v="6"/>
    <s v="TV-PG"/>
    <x v="111"/>
    <x v="6"/>
    <s v=" Dramas"/>
    <s v=" International Movies"/>
    <x v="1"/>
    <x v="6"/>
    <d v="2018-02-19T00:00:00"/>
    <x v="7"/>
    <s v="While alchemist Edward Elric searches for a way to restore his brother Al's body, the military government and mysterious monsters are watching closely."/>
  </r>
  <r>
    <x v="2940"/>
    <x v="0"/>
    <x v="2940"/>
    <x v="2311"/>
    <s v="AgustÃ­n AristarÃ¡n"/>
    <x v="11"/>
    <s v="February 16, 2018"/>
    <x v="22"/>
    <s v="TV-MA"/>
    <x v="95"/>
    <x v="12"/>
    <m/>
    <m/>
    <x v="0"/>
    <x v="22"/>
    <d v="2018-02-16T00:00:00"/>
    <x v="7"/>
    <s v="Argentine comedian AgustÃ­n &quot;Radagast&quot; AristarÃ¡n adds doses of magic, music and acting to his high-energy stand-up routine."/>
  </r>
  <r>
    <x v="2941"/>
    <x v="0"/>
    <x v="2941"/>
    <x v="2312"/>
    <s v="Gugu Mbatha-Raw, Michiel Huisman, Christopher Walken, Steve Coogan, Kate McKinnon, Jacki Weaver, Timothy Simons, Brian Tyree Henry, Alanna Masterson, Gayle Rankin, Tamara Tunie"/>
    <x v="0"/>
    <s v="February 16, 2018"/>
    <x v="22"/>
    <s v="TV-MA"/>
    <x v="9"/>
    <x v="1"/>
    <s v=" Romantic Movies"/>
    <m/>
    <x v="0"/>
    <x v="22"/>
    <d v="2018-02-16T00:00:00"/>
    <x v="7"/>
    <s v="A stunning cancer diagnosis spurs Abbie to seek a future girlfriend for fiancÃ© and childhood sweetheart Sam, who's clueless when it comes to dating."/>
  </r>
  <r>
    <x v="2942"/>
    <x v="0"/>
    <x v="2942"/>
    <x v="347"/>
    <s v="Chris Rock"/>
    <x v="0"/>
    <s v="February 14, 2018"/>
    <x v="22"/>
    <s v="TV-MA"/>
    <x v="96"/>
    <x v="12"/>
    <m/>
    <m/>
    <x v="0"/>
    <x v="22"/>
    <d v="2018-02-14T00:00:00"/>
    <x v="7"/>
    <s v="Chris Rock takes the stage in Brooklyn for a comedy special filled with searing observations on fatherhood, infidelity and American politics."/>
  </r>
  <r>
    <x v="2943"/>
    <x v="0"/>
    <x v="2943"/>
    <x v="2313"/>
    <s v="Vicky Kaushal, Angira Dhar, Alankrita Sahai, Raghuvir Yadav, Ratna Pathak Shah, Supriya Pathak"/>
    <x v="3"/>
    <s v="February 14, 2018"/>
    <x v="22"/>
    <s v="TV-14"/>
    <x v="59"/>
    <x v="3"/>
    <s v=" International Movies"/>
    <s v=" Romantic Movies"/>
    <x v="0"/>
    <x v="22"/>
    <d v="2018-02-14T00:00:00"/>
    <x v="7"/>
    <s v="Individually, bank employees Sanjay and Karina don't earn enough to be able to buy a home, so they decide to enter into a marriage of convenience."/>
  </r>
  <r>
    <x v="2944"/>
    <x v="0"/>
    <x v="2944"/>
    <x v="2314"/>
    <s v="Gloria Allred"/>
    <x v="0"/>
    <s v="February 9, 2018"/>
    <x v="22"/>
    <s v="TV-14"/>
    <x v="9"/>
    <x v="0"/>
    <m/>
    <m/>
    <x v="0"/>
    <x v="22"/>
    <d v="2018-02-09T00:00:00"/>
    <x v="7"/>
    <s v="Explore the public and private sides of feminist firebrand attorney Gloria Allred, who's battled some of the biggest names in politics and business."/>
  </r>
  <r>
    <x v="2945"/>
    <x v="0"/>
    <x v="2945"/>
    <x v="2315"/>
    <s v="Rafe Spall, Arsher Ali, Robert James-Collier, Sam Troughton"/>
    <x v="1"/>
    <s v="February 9, 2018"/>
    <x v="22"/>
    <s v="TV-MA"/>
    <x v="21"/>
    <x v="4"/>
    <s v=" International Movies"/>
    <s v=" Thrillers"/>
    <x v="0"/>
    <x v="22"/>
    <d v="2018-02-09T00:00:00"/>
    <x v="7"/>
    <s v="Four friends with a long-standing â€“ but strained â€“ connection take a hiking trip into the Swedish wilderness, from which they may never return."/>
  </r>
  <r>
    <x v="2946"/>
    <x v="0"/>
    <x v="2946"/>
    <x v="2316"/>
    <m/>
    <x v="67"/>
    <s v="February 9, 2018"/>
    <x v="22"/>
    <s v="TV-PG"/>
    <x v="107"/>
    <x v="0"/>
    <s v=" International Movies"/>
    <m/>
    <x v="0"/>
    <x v="22"/>
    <d v="2018-02-09T00:00:00"/>
    <x v="7"/>
    <s v="A traveling trader provides a window into rural life in the Republic of Georgia, where potatoes are currency and ambition is crushed by poverty."/>
  </r>
  <r>
    <x v="2947"/>
    <x v="0"/>
    <x v="2947"/>
    <x v="2317"/>
    <s v="Adam DeVine, Alexandra Daddario, Shelley Hennig, Robbie Amell, Andrew Bachelor"/>
    <x v="0"/>
    <s v="February 9, 2018"/>
    <x v="22"/>
    <s v="TV-14"/>
    <x v="7"/>
    <x v="3"/>
    <s v=" Romantic Movies"/>
    <m/>
    <x v="0"/>
    <x v="22"/>
    <d v="2018-02-09T00:00:00"/>
    <x v="7"/>
    <s v="Using a magical photo booth that sends him back in time, Noah relives the night he met Avery over and over, trying to persuade her to fall for him."/>
  </r>
  <r>
    <x v="2948"/>
    <x v="0"/>
    <x v="2948"/>
    <x v="2318"/>
    <s v="Gugu Mbatha-Raw, David Oyelowo, Daniel BrÃ¼hl, John Ortiz, Chris O'Dowd, Aksel Hennie, Zhang Ziyi, Elizabeth Debicki, Roger Davies, Clover Nee"/>
    <x v="0"/>
    <s v="February 5, 2018"/>
    <x v="22"/>
    <s v="PG-13"/>
    <x v="19"/>
    <x v="6"/>
    <s v=" Sci-Fi &amp; Fantasy"/>
    <m/>
    <x v="0"/>
    <x v="22"/>
    <d v="2018-02-05T00:00:00"/>
    <x v="7"/>
    <s v="Orbiting above a planet on the brink of war, scientists test a device to solve an energy crisis and end up face-to-face with a dark alternate reality."/>
  </r>
  <r>
    <x v="2949"/>
    <x v="0"/>
    <x v="2949"/>
    <x v="2319"/>
    <s v="Alexandra BorbÃ©ly, GÃ©za MorcsÃ¡nyi, RÃ©ka Tenki, ZoltÃ¡n Schneider, Ervin Nagy, Itala Bekes, Ã‰va Bata, PÃ¡l MÃ¡csai, Zsuzsa Jaro, NÃ³ra Rainer-Micsinyei"/>
    <x v="51"/>
    <s v="February 2, 2018"/>
    <x v="6"/>
    <s v="TV-MA"/>
    <x v="11"/>
    <x v="1"/>
    <s v=" International Movies"/>
    <s v=" Romantic Movies"/>
    <x v="1"/>
    <x v="6"/>
    <d v="2018-02-02T00:00:00"/>
    <x v="7"/>
    <s v="Two shy and socially awkward co-workers in Budapest form a special bond through a mysterious mystic connection that manifests in a dream."/>
  </r>
  <r>
    <x v="2950"/>
    <x v="0"/>
    <x v="2950"/>
    <x v="2320"/>
    <s v="Dong-hwi Lee, Dong-seok Ma, Ha-Nui Lee, Woo-jin Jo, Young-chang Song, Chang-wook Ji, Man-seok Oh, Ye-ji Seo"/>
    <x v="30"/>
    <s v="February 2, 2018"/>
    <x v="6"/>
    <s v="TV-14"/>
    <x v="19"/>
    <x v="3"/>
    <s v=" Dramas"/>
    <s v=" International Movies"/>
    <x v="1"/>
    <x v="6"/>
    <d v="2018-02-02T00:00:00"/>
    <x v="7"/>
    <s v="Reunited in their hometown for their father's funeral, two self-interested brothers meet a peculiar woman who shares a huge secret about their family."/>
  </r>
  <r>
    <x v="2951"/>
    <x v="0"/>
    <x v="2951"/>
    <x v="103"/>
    <s v="Nicholas Hoult, Laia Costa, Danny Huston, Courtney Eaton, Matthew Gray Gubler, Albert Hammond Jr."/>
    <x v="0"/>
    <s v="February 1, 2018"/>
    <x v="6"/>
    <s v="TV-MA"/>
    <x v="35"/>
    <x v="1"/>
    <s v=" Independent Movies"/>
    <s v=" Romantic Movies"/>
    <x v="1"/>
    <x v="6"/>
    <d v="2018-02-01T00:00:00"/>
    <x v="7"/>
    <s v="Martin and Gabi try to form a relationship after meeting through a hookup app, but when boredom creeps in, they seek out an unconventional solution."/>
  </r>
  <r>
    <x v="2952"/>
    <x v="1"/>
    <x v="2952"/>
    <x v="2321"/>
    <m/>
    <x v="0"/>
    <s v="February 1, 2018"/>
    <x v="32"/>
    <s v="TV-MA"/>
    <x v="172"/>
    <x v="10"/>
    <s v=" Docuseries"/>
    <s v=" International TV Shows"/>
    <x v="1"/>
    <x v="32"/>
    <d v="2018-02-01T00:00:00"/>
    <x v="7"/>
    <s v="Cameras follow police officers as they solve crimes, assist the public and arrest lawbreakers in this reality series."/>
  </r>
  <r>
    <x v="2953"/>
    <x v="0"/>
    <x v="2953"/>
    <x v="2322"/>
    <s v="Selima Taibi, Felix Starck"/>
    <x v="2"/>
    <s v="January 31, 2018"/>
    <x v="6"/>
    <s v="TV-PG"/>
    <x v="9"/>
    <x v="0"/>
    <s v=" International Movies"/>
    <m/>
    <x v="1"/>
    <x v="6"/>
    <d v="2018-01-31T00:00:00"/>
    <x v="8"/>
    <s v="A filmmaker and his musician girlfriend attempt an epic road trip with their dog, traveling across North America in a refurbished school bus."/>
  </r>
  <r>
    <x v="2954"/>
    <x v="0"/>
    <x v="2954"/>
    <x v="2323"/>
    <s v="Jerry Seinfeld"/>
    <x v="0"/>
    <s v="January 30, 2018"/>
    <x v="3"/>
    <s v="TV-14"/>
    <x v="66"/>
    <x v="12"/>
    <m/>
    <m/>
    <x v="1"/>
    <x v="3"/>
    <d v="2018-01-30T00:00:00"/>
    <x v="8"/>
    <s v="Months after his classic TV sitcom ends, the legendary comic returns to his stand-up roots to deliver his best jokes on a sold-out international tour."/>
  </r>
  <r>
    <x v="2955"/>
    <x v="0"/>
    <x v="2955"/>
    <x v="2324"/>
    <s v="Macarena GarcÃ­a, Anna Castillo, BelÃ©n Cuesta, Gracia Olayo, Richard Collins-Moore, Llum Barrera, Secun de la Rosa, MarÃ­a Isabel DÃ­az, VÃ­ctor ElÃ­as, Henry MÃ©ndez, Esti Quesada"/>
    <x v="8"/>
    <s v="January 29, 2018"/>
    <x v="6"/>
    <s v="TV-MA"/>
    <x v="34"/>
    <x v="3"/>
    <s v=" Dramas"/>
    <s v=" Faith &amp; Spirituality"/>
    <x v="1"/>
    <x v="6"/>
    <d v="2018-01-29T00:00:00"/>
    <x v="8"/>
    <s v="In this musical comedy, two rebellious teen girls who love electronic music have a life-changing brush with the divine at a camp run by nuns."/>
  </r>
  <r>
    <x v="2956"/>
    <x v="0"/>
    <x v="2956"/>
    <x v="2325"/>
    <s v="Will Forte, Domhnall Gleeson, Martin Mull, Joel McHale, Matt Lucas, Thomas Lennon, Seth Green, Jackie Tohn, Natasha Lyonne, Emmy Rossum, Elvy Yost, Matt Walsh, John Gemberling, Rick Glassman, Camille Guaty"/>
    <x v="0"/>
    <s v="January 26, 2018"/>
    <x v="22"/>
    <s v="TV-MA"/>
    <x v="19"/>
    <x v="3"/>
    <m/>
    <m/>
    <x v="0"/>
    <x v="22"/>
    <d v="2018-01-26T00:00:00"/>
    <x v="8"/>
    <s v="In a brief life full of triumph and failure, &quot;National Lampoon&quot; co-founder Doug Kenney built a comedy empire, molding pop culture in the 1970s."/>
  </r>
  <r>
    <x v="2957"/>
    <x v="0"/>
    <x v="2957"/>
    <x v="1164"/>
    <s v="Fakkah Fuzz"/>
    <x v="53"/>
    <s v="January 26, 2018"/>
    <x v="22"/>
    <s v="TV-MA"/>
    <x v="138"/>
    <x v="12"/>
    <m/>
    <m/>
    <x v="0"/>
    <x v="22"/>
    <d v="2018-01-26T00:00:00"/>
    <x v="8"/>
    <s v="Stand-up comic Fakkah Fuzz mines cross-cultural humor from the experience of growing up as an outspoken Malay man in Singapore."/>
  </r>
  <r>
    <x v="2958"/>
    <x v="0"/>
    <x v="2958"/>
    <x v="2188"/>
    <s v="SebastiÃ¡n Marcelo Wainraich"/>
    <x v="11"/>
    <s v="January 26, 2018"/>
    <x v="22"/>
    <s v="TV-MA"/>
    <x v="84"/>
    <x v="12"/>
    <m/>
    <m/>
    <x v="0"/>
    <x v="22"/>
    <d v="2018-01-26T00:00:00"/>
    <x v="8"/>
    <s v="Argentine comedian SebastiÃ¡n Wainraich highlights the comedy in everyday life, from minibars to reasons why funerals are better than weddings."/>
  </r>
  <r>
    <x v="2959"/>
    <x v="0"/>
    <x v="2959"/>
    <x v="2326"/>
    <s v="Antonio Banderas, Karl Urban, Paz Vega, Robert Forster, Clint Dyer, Cristina Serafini, Lillian Blankenship, Atanas Srebrev, Mark Rhino Smith"/>
    <x v="22"/>
    <s v="January 25, 2018"/>
    <x v="6"/>
    <s v="R"/>
    <x v="67"/>
    <x v="6"/>
    <s v=" International Movies"/>
    <m/>
    <x v="1"/>
    <x v="6"/>
    <d v="2018-01-25T00:00:00"/>
    <x v="8"/>
    <s v="Devastated by the murder of his wife and child, a formerly fast-talking lawyer takes a vow of silence and trains himself for a mission of revenge."/>
  </r>
  <r>
    <x v="2960"/>
    <x v="0"/>
    <x v="2960"/>
    <x v="2188"/>
    <s v="Ricardo Quevedo"/>
    <x v="16"/>
    <s v="January 24, 2018"/>
    <x v="22"/>
    <s v="TV-MA"/>
    <x v="63"/>
    <x v="12"/>
    <m/>
    <m/>
    <x v="0"/>
    <x v="22"/>
    <d v="2018-01-24T00:00:00"/>
    <x v="8"/>
    <s v="Droll comic Ricardo Quevedo hits BogotÃ¡ with a set that touches on embarrassing misunderstandings, sex talk, the thrill of being scared and more."/>
  </r>
  <r>
    <x v="2961"/>
    <x v="0"/>
    <x v="2961"/>
    <x v="2327"/>
    <s v="Todd Glass"/>
    <x v="0"/>
    <s v="January 23, 2018"/>
    <x v="22"/>
    <s v="TV-MA"/>
    <x v="139"/>
    <x v="12"/>
    <m/>
    <m/>
    <x v="0"/>
    <x v="22"/>
    <d v="2018-01-23T00:00:00"/>
    <x v="8"/>
    <s v="Try to keep up as comedian Todd Glass delivers rapid-fire stand-up that bounces from his heart attack to his coming out to how to eat a Kit Kat."/>
  </r>
  <r>
    <x v="2962"/>
    <x v="0"/>
    <x v="2962"/>
    <x v="1164"/>
    <s v="Harith Iskander"/>
    <x v="0"/>
    <s v="January 19, 2018"/>
    <x v="22"/>
    <s v="TV-14"/>
    <x v="146"/>
    <x v="12"/>
    <m/>
    <m/>
    <x v="0"/>
    <x v="22"/>
    <d v="2018-01-19T00:00:00"/>
    <x v="8"/>
    <s v="Malaysian stand-up comedy icon Harith Iskander takes the stage in Kuala Lumpur to talk about Singapore, a past girlfriend, Rick Astley and more."/>
  </r>
  <r>
    <x v="2963"/>
    <x v="0"/>
    <x v="2963"/>
    <x v="2328"/>
    <s v="Megalyn Echikunwoke, Eden Sher, Lyndon Smith, Gage Golightly, Matt McGorry, Marque Richardson, Alessandra Torresani, Naturi Naughton, Nia Jervier, Robert Curtis Brown"/>
    <x v="0"/>
    <s v="January 19, 2018"/>
    <x v="22"/>
    <s v="PG-13"/>
    <x v="34"/>
    <x v="3"/>
    <m/>
    <m/>
    <x v="0"/>
    <x v="22"/>
    <d v="2018-01-19T00:00:00"/>
    <x v="8"/>
    <s v="With her Harvard Law dreams on the line, a black sorority leader agrees to help a rhythmically challenged sisterhood win a step dance championship."/>
  </r>
  <r>
    <x v="2964"/>
    <x v="0"/>
    <x v="2964"/>
    <x v="2329"/>
    <s v="Dylan Minnette, Piercey Dalton, Patricia Bethune, Sharif Atkins, Aaron Abrams, Edward Olson, Katie Walder, Paul Rae"/>
    <x v="12"/>
    <s v="January 19, 2018"/>
    <x v="22"/>
    <s v="TV-MA"/>
    <x v="21"/>
    <x v="4"/>
    <s v=" Thrillers"/>
    <m/>
    <x v="0"/>
    <x v="22"/>
    <d v="2018-01-19T00:00:00"/>
    <x v="8"/>
    <s v="Following a tragedy, a mother and her teen son move to a relative's vacant vacation home, where eerie and unexplained forces conspire against them."/>
  </r>
  <r>
    <x v="2965"/>
    <x v="0"/>
    <x v="2965"/>
    <x v="2330"/>
    <s v="Nigel O'Neill, Susan Lynch, JÃ³zef Pawlowski, Stuart Graham, David Pearse, Brian Milligan, Anna Prochniak, Stella McCusker, Ian McElhinney, Lalor Roddy"/>
    <x v="1"/>
    <s v="January 18, 2018"/>
    <x v="6"/>
    <s v="TV-MA"/>
    <x v="16"/>
    <x v="22"/>
    <s v=" International Movies"/>
    <s v=" Thrillers"/>
    <x v="1"/>
    <x v="6"/>
    <d v="2018-01-18T00:00:00"/>
    <x v="8"/>
    <s v="A mild-mannered, middle-aged Irish farmer devoted to his mother embarks on a violent quest for revenge when she's murdered in a home invasion."/>
  </r>
  <r>
    <x v="2966"/>
    <x v="0"/>
    <x v="2966"/>
    <x v="2188"/>
    <s v="JuliÃ¡n Arango, Antonio Sanint"/>
    <x v="16"/>
    <s v="January 17, 2018"/>
    <x v="22"/>
    <s v="TV-MA"/>
    <x v="146"/>
    <x v="12"/>
    <m/>
    <m/>
    <x v="0"/>
    <x v="22"/>
    <d v="2018-01-17T00:00:00"/>
    <x v="8"/>
    <s v="Colombian stand-up comedians Antonio Sanint and JuliÃ¡n Arango impersonate an Argentine visitor and a cabbie, and a pair of dirty old men at the opera."/>
  </r>
  <r>
    <x v="2967"/>
    <x v="1"/>
    <x v="2967"/>
    <x v="1948"/>
    <s v="Mamoru Miyano, Takahiro Sakurai, Kana Hanazawa, Tomokazu Sugita, Yuki Kaji, Junichi Suwabe, Daisuke Ono, Kenta Miyake, Kenyu Horiuchi, Kazuya Nakai, Kazuhiro Yamaji"/>
    <x v="6"/>
    <s v="January 17, 2018"/>
    <x v="6"/>
    <s v="TV-14"/>
    <x v="54"/>
    <x v="13"/>
    <m/>
    <m/>
    <x v="1"/>
    <x v="6"/>
    <d v="2018-01-17T00:00:00"/>
    <x v="8"/>
    <s v="A desperate group of refugees attempts to recolonize Earth 20,000 years after Godzilla took over. But one young man wants revenge above all else."/>
  </r>
  <r>
    <x v="2968"/>
    <x v="0"/>
    <x v="2968"/>
    <x v="2331"/>
    <s v="Dharmendra, Hema Malini, Zeenat Aman, Rolan Bykov, Prem Chopra, Yakub Akhmedov, Madan Puri, Sofiko Chiaureli"/>
    <x v="68"/>
    <s v="January 15, 2018"/>
    <x v="37"/>
    <s v="TV-14"/>
    <x v="25"/>
    <x v="6"/>
    <s v=" International Movies"/>
    <s v=" Sci-Fi &amp; Fantasy"/>
    <x v="1"/>
    <x v="37"/>
    <d v="2018-01-15T00:00:00"/>
    <x v="8"/>
    <s v="A simple village man is thrown into a web of political intrigue after he takes on a powerful and ruthless gang of bandits."/>
  </r>
  <r>
    <x v="2969"/>
    <x v="0"/>
    <x v="2969"/>
    <x v="2332"/>
    <s v="Mithun Chakraborty, Jayapradha, Simple Kapadia, Krishan Dhawan, Jagdeep, Bindu, Satyendra Kapoor, Shubha Khote, Amrit Pal, Lalita Pawar"/>
    <x v="3"/>
    <s v="January 15, 2018"/>
    <x v="33"/>
    <s v="TV-14"/>
    <x v="182"/>
    <x v="1"/>
    <s v=" International Movies"/>
    <s v=" Music &amp; Musicals"/>
    <x v="1"/>
    <x v="33"/>
    <d v="2018-01-15T00:00:00"/>
    <x v="8"/>
    <s v="Twins separated by a court order meet at camp and decide to reunite their parents, unaware of the dark secret that drove them apart years before."/>
  </r>
  <r>
    <x v="2970"/>
    <x v="0"/>
    <x v="2970"/>
    <x v="2333"/>
    <s v="Debby Ryan, Genevieve Hegney, Andrew Creer, Naomi Sequeira, Aaron Jeffery, Valerie Bader, Jeremy Lindsay Taylor, Danielle Carter, Marcus Graham, Kimie Tsukakoshi"/>
    <x v="10"/>
    <s v="January 15, 2018"/>
    <x v="6"/>
    <s v="TV-PG"/>
    <x v="67"/>
    <x v="8"/>
    <s v=" Dramas"/>
    <s v=" Sports Movies"/>
    <x v="1"/>
    <x v="6"/>
    <d v="2018-01-15T00:00:00"/>
    <x v="8"/>
    <s v="Following an embarrassing viral video, a New York model decides to escape from her suffocating existence by visiting her faraway aunt in Australia."/>
  </r>
  <r>
    <x v="2971"/>
    <x v="0"/>
    <x v="2971"/>
    <x v="2334"/>
    <s v="Ayelet Zurer, Robert Gant, Vica Kerekes, AÅˆa GeislerovÃ¡, Ivana ChÃ½lkovÃ¡, VladimÃ­r JavorskÃ½, Dagmar BlÃ¡hovÃ¡, JaromÃ­r Dulava, Martin PechlÃ¡t, Brian Caspe"/>
    <x v="41"/>
    <s v="January 12, 2018"/>
    <x v="6"/>
    <s v="TV-14"/>
    <x v="10"/>
    <x v="1"/>
    <s v=" International Movies"/>
    <m/>
    <x v="1"/>
    <x v="6"/>
    <d v="2018-01-12T00:00:00"/>
    <x v="8"/>
    <s v="Politician and human rights campaigner Milada HorÃ¡kovÃ¡ battles against all odds to defend her beliefs in a Czechoslovakia under Communist rule."/>
  </r>
  <r>
    <x v="2972"/>
    <x v="0"/>
    <x v="2972"/>
    <x v="2335"/>
    <s v="Jack Black, Jenny Slate, Jason Schwartzman, Jacki Weaver, J.B. Smoove, Vanessa Bayer, Robert Capron, Willie Garson, Lew Schneider"/>
    <x v="0"/>
    <s v="January 12, 2018"/>
    <x v="22"/>
    <s v="TV-14"/>
    <x v="32"/>
    <x v="3"/>
    <s v=" Independent Movies"/>
    <m/>
    <x v="0"/>
    <x v="22"/>
    <d v="2018-01-12T00:00:00"/>
    <x v="8"/>
    <s v="Determined to make it big in America, Polish-born bandleader Jan Lewan draws his fans into a Ponzi scheme in this comedy based on a true story."/>
  </r>
  <r>
    <x v="2973"/>
    <x v="0"/>
    <x v="2973"/>
    <x v="2336"/>
    <m/>
    <x v="30"/>
    <s v="January 12, 2018"/>
    <x v="6"/>
    <s v="TV-MA"/>
    <x v="18"/>
    <x v="0"/>
    <s v=" International Movies"/>
    <m/>
    <x v="1"/>
    <x v="6"/>
    <d v="2018-01-12T00:00:00"/>
    <x v="8"/>
    <s v="An investigative reporter seeks to expose the whereabouts of a slush fund belonging to the former president of South Korea, Lee Myung-bak."/>
  </r>
  <r>
    <x v="2974"/>
    <x v="0"/>
    <x v="2974"/>
    <x v="1311"/>
    <s v="Tom Segura"/>
    <x v="0"/>
    <s v="January 12, 2018"/>
    <x v="22"/>
    <s v="TV-MA"/>
    <x v="113"/>
    <x v="12"/>
    <m/>
    <m/>
    <x v="0"/>
    <x v="22"/>
    <d v="2018-01-12T00:00:00"/>
    <x v="8"/>
    <s v="Tom Segura gives voice to the sordid thoughts you'd never say out loud, with blunt musings on porn, parking lot power struggles, parenthood and more."/>
  </r>
  <r>
    <x v="2975"/>
    <x v="0"/>
    <x v="2975"/>
    <x v="2337"/>
    <s v="Siddharth, Andrea Jeremiah, Anisha Victor, Atul Kulkarni, Suresh, Prakash Belawadi"/>
    <x v="3"/>
    <s v="January 9, 2018"/>
    <x v="6"/>
    <s v="TV-MA"/>
    <x v="55"/>
    <x v="4"/>
    <s v=" International Movies"/>
    <s v=" Thrillers"/>
    <x v="1"/>
    <x v="6"/>
    <d v="2018-01-09T00:00:00"/>
    <x v="8"/>
    <s v="In this Hindi version of &quot;Aval,&quot; a young couple's relationship is shaken to its core when a mysterious and troubled family moves into the neighborhood."/>
  </r>
  <r>
    <x v="2976"/>
    <x v="0"/>
    <x v="2976"/>
    <x v="2338"/>
    <s v="Kate Bosworth, Thomas Jane, Jacob Tremblay, Annabeth Gish, Dash Mihok, Jay Karnes, Lance E. Nichols"/>
    <x v="0"/>
    <s v="January 5, 2018"/>
    <x v="32"/>
    <s v="PG-13"/>
    <x v="7"/>
    <x v="4"/>
    <s v=" Thrillers"/>
    <m/>
    <x v="1"/>
    <x v="32"/>
    <d v="2018-01-05T00:00:00"/>
    <x v="8"/>
    <s v="Still mourning the death of their son, Mark and Jessie welcome foster child Cody into their lives. Soon they discover he has a strange ability."/>
  </r>
  <r>
    <x v="2977"/>
    <x v="1"/>
    <x v="2977"/>
    <x v="1372"/>
    <s v="Kouki Uchiyama, Ayumu Murase, Megumi Han, Ami Koshimizu, Atsuko Tanaka, Rikiya Koyama, Avu-chan, Kenjiro Tsuda, KEN THE 390, Subaru Kimura, Young Dais, Hannya, AFRA"/>
    <x v="6"/>
    <s v="January 5, 2018"/>
    <x v="22"/>
    <s v="TV-MA"/>
    <x v="54"/>
    <x v="18"/>
    <s v=" International TV Shows"/>
    <s v=" TV Horror"/>
    <x v="0"/>
    <x v="22"/>
    <d v="2018-01-05T00:00:00"/>
    <x v="8"/>
    <s v="With demons reawakened and humanity in turmoil, a sensitive demon-boy is led into a brutal, degenerate war against evil by his mysterious friend, Ryo."/>
  </r>
  <r>
    <x v="2978"/>
    <x v="0"/>
    <x v="2978"/>
    <x v="2339"/>
    <s v="Macon Blair, Lee Eddy, John Merriman, Byron Brown, Jason Newman"/>
    <x v="0"/>
    <s v="January 2, 2018"/>
    <x v="6"/>
    <s v="TV-14"/>
    <x v="45"/>
    <x v="3"/>
    <s v=" Dramas"/>
    <s v=" Independent Movies"/>
    <x v="1"/>
    <x v="6"/>
    <d v="2018-01-02T00:00:00"/>
    <x v="8"/>
    <s v="After being dumped on New Year's Eve, Bill pursues his ex-girlfriend to an off-season Gulf Coast beach town, but things get complicated along the way."/>
  </r>
  <r>
    <x v="2979"/>
    <x v="0"/>
    <x v="2979"/>
    <x v="2340"/>
    <m/>
    <x v="8"/>
    <s v="January 1, 2018"/>
    <x v="6"/>
    <s v="TV-MA"/>
    <x v="13"/>
    <x v="0"/>
    <s v=" International Movies"/>
    <m/>
    <x v="1"/>
    <x v="6"/>
    <d v="2018-01-01T00:00:00"/>
    <x v="8"/>
    <s v="Interviews with global policymakers and girls in Gambia and Kenya detail the horrors of female genital mutilation and the growing efforts to end it."/>
  </r>
  <r>
    <x v="2980"/>
    <x v="1"/>
    <x v="2980"/>
    <x v="2341"/>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6"/>
    <s v="January 1, 2018"/>
    <x v="4"/>
    <s v="TV-14"/>
    <x v="150"/>
    <x v="18"/>
    <s v=" International TV Shows"/>
    <m/>
    <x v="1"/>
    <x v="4"/>
    <d v="2018-01-01T00:00:00"/>
    <x v="8"/>
    <s v="After both suffer physical damage â€“ brothers Edward and Alphonse battle nefarious forces to try to reclaim their bodies in this supernatural anime."/>
  </r>
  <r>
    <x v="2981"/>
    <x v="1"/>
    <x v="2981"/>
    <x v="1700"/>
    <s v="Dave Chappelle"/>
    <x v="0"/>
    <s v="December 31, 2017"/>
    <x v="6"/>
    <s v="TV-MA"/>
    <x v="54"/>
    <x v="25"/>
    <s v=" TV Comedies"/>
    <m/>
    <x v="1"/>
    <x v="6"/>
    <d v="2017-12-31T00:00:00"/>
    <x v="9"/>
    <s v="Comedy titan Dave Chappelle caps a wild year with two stand-up specials packed with scorching new material, self-reflection and tough love."/>
  </r>
  <r>
    <x v="2982"/>
    <x v="0"/>
    <x v="2982"/>
    <x v="2342"/>
    <s v="Katie Aselton, Toni Collette, Bridget Everett, Molly Shannon, Adam Scott, Rob Huebel, Adam Levine, Paul Rust"/>
    <x v="0"/>
    <s v="December 31, 2017"/>
    <x v="6"/>
    <s v="R"/>
    <x v="41"/>
    <x v="3"/>
    <s v=" International Movies"/>
    <m/>
    <x v="1"/>
    <x v="6"/>
    <d v="2017-12-31T00:00:00"/>
    <x v="9"/>
    <s v="Four preschool moms with little in common need a night out to take a break from their kids. But one thing leads to another, and things get rowdy."/>
  </r>
  <r>
    <x v="2983"/>
    <x v="0"/>
    <x v="2983"/>
    <x v="2343"/>
    <s v="Seann William Scott, Alison Pill, Liev Schreiber, Marc-AndrÃ© Grondin, Wyatt Russell, Elisha Cuthbert, Callum Keith Rennie, Jason Jones, Kim Coates, T.J. Miller"/>
    <x v="12"/>
    <s v="December 30, 2017"/>
    <x v="32"/>
    <s v="R"/>
    <x v="19"/>
    <x v="3"/>
    <s v=" International Movies"/>
    <s v=" Sports Movies"/>
    <x v="1"/>
    <x v="32"/>
    <d v="2017-12-30T00:00:00"/>
    <x v="9"/>
    <s v="Injury and family push hockey player Doug Glatt into retirement, but his plans change when his beloved former team appoints his nemesis as captain."/>
  </r>
  <r>
    <x v="2984"/>
    <x v="0"/>
    <x v="2984"/>
    <x v="2344"/>
    <s v="Ahmed Sylla, Alice BelaÃ¯di, Kevin Razy, Nicolas Wanczycki, Waly Dia, Umesh Tamang"/>
    <x v="9"/>
    <s v="December 29, 2017"/>
    <x v="6"/>
    <s v="TV-14"/>
    <x v="44"/>
    <x v="6"/>
    <s v=" Comedies"/>
    <s v=" Dramas"/>
    <x v="1"/>
    <x v="6"/>
    <d v="2017-12-29T00:00:00"/>
    <x v="9"/>
    <s v="A young Senegalese-French man from humble roots sets out to climb Mount Everest to impress the woman he loves â€“ and slowly becomes a media sensation."/>
  </r>
  <r>
    <x v="2985"/>
    <x v="0"/>
    <x v="2985"/>
    <x v="753"/>
    <s v="Lina Larissa Strahl, Lisa-Marie Koroll, Louis Held, Lea van Acken, Emilio Sakraya, Michael Maertens, Martin Seifert"/>
    <x v="2"/>
    <s v="December 27, 2017"/>
    <x v="6"/>
    <s v="TV-14"/>
    <x v="8"/>
    <x v="8"/>
    <s v=" Music &amp; Musicals"/>
    <m/>
    <x v="1"/>
    <x v="6"/>
    <d v="2017-12-27T00:00:00"/>
    <x v="9"/>
    <s v="Teen witch Bibi and her pal Tina return to the screen to reconcile a runaway girl with her narrow-minded family and save Falkenstein Castle from chaos."/>
  </r>
  <r>
    <x v="2986"/>
    <x v="0"/>
    <x v="2986"/>
    <x v="2345"/>
    <s v="NoÃ«l Wells, Nick Thune, Britt Lower, Daniella Pineda, Andre Hyland, Armen Weitzman, Sergio Cilli"/>
    <x v="0"/>
    <s v="December 26, 2017"/>
    <x v="6"/>
    <s v="TV-MA"/>
    <x v="13"/>
    <x v="3"/>
    <s v=" Independent Movies"/>
    <m/>
    <x v="1"/>
    <x v="6"/>
    <d v="2017-12-26T00:00:00"/>
    <x v="9"/>
    <s v="A struggling comedian returns to Austin, Texas, to see her ailing cat and face her messy past â€“ while staying with her ex and his new girlfriend."/>
  </r>
  <r>
    <x v="2987"/>
    <x v="0"/>
    <x v="2987"/>
    <x v="1729"/>
    <s v="Todd Barry"/>
    <x v="0"/>
    <s v="December 26, 2017"/>
    <x v="6"/>
    <s v="TV-MA"/>
    <x v="138"/>
    <x v="12"/>
    <m/>
    <m/>
    <x v="1"/>
    <x v="6"/>
    <d v="2017-12-26T00:00:00"/>
    <x v="9"/>
    <s v="With bone-dry wit, stand-up comic Todd Barry dissects texting emergencies, Hitler's taste in wine, pricey soap, cheap pizza and much more."/>
  </r>
  <r>
    <x v="2988"/>
    <x v="0"/>
    <x v="2988"/>
    <x v="2346"/>
    <s v="Mark Duplass, Desiree Akhavan, Karan Soni"/>
    <x v="0"/>
    <s v="December 23, 2017"/>
    <x v="6"/>
    <s v="TV-MA"/>
    <x v="27"/>
    <x v="4"/>
    <s v=" Independent Movies"/>
    <s v=" Thrillers"/>
    <x v="1"/>
    <x v="6"/>
    <d v="2017-12-23T00:00:00"/>
    <x v="9"/>
    <s v="A video artist finds the perfect character for a sensational piece, but the subject of her dreams soon reveals his insidious side."/>
  </r>
  <r>
    <x v="2989"/>
    <x v="1"/>
    <x v="2989"/>
    <x v="2347"/>
    <s v="Nicholas Day"/>
    <x v="1"/>
    <s v="December 23, 2017"/>
    <x v="6"/>
    <s v="TV-PG"/>
    <x v="54"/>
    <x v="2"/>
    <s v=" Docuseries"/>
    <m/>
    <x v="1"/>
    <x v="6"/>
    <d v="2017-12-23T00:00:00"/>
    <x v="9"/>
    <s v="This documentary series takes us to the mythic landscapes of Europe to explore some of most enduring legends produced by European culture."/>
  </r>
  <r>
    <x v="2990"/>
    <x v="0"/>
    <x v="2990"/>
    <x v="359"/>
    <s v="Will Smith, Joel Edgerton, Noomi Rapace, Lucy Fry, Edgar RamÃ­rez, Ike Barinholtz, Brad William Henke, Enrique Murciano, Happy Anderson, Kenneth Choi, Andrea Navedo, Dawn Olivieri"/>
    <x v="0"/>
    <s v="December 22, 2017"/>
    <x v="6"/>
    <s v="TV-MA"/>
    <x v="33"/>
    <x v="6"/>
    <s v=" Sci-Fi &amp; Fantasy"/>
    <m/>
    <x v="1"/>
    <x v="6"/>
    <d v="2017-12-22T00:00:00"/>
    <x v="9"/>
    <s v="In an LA rife with interspecies tensions, a human cop and his orc partner stumble on a powerful object and become embroiled in a prophesied turf war."/>
  </r>
  <r>
    <x v="2991"/>
    <x v="0"/>
    <x v="2991"/>
    <x v="2348"/>
    <s v="Carolina Ardohain, MÃ³nica AntonÃ³pulos, Guilherme Winter, Juan Sorini, Andrea Frigerio"/>
    <x v="11"/>
    <s v="December 21, 2017"/>
    <x v="6"/>
    <s v="TV-MA"/>
    <x v="32"/>
    <x v="1"/>
    <s v=" International Movies"/>
    <s v=" Romantic Movies"/>
    <x v="1"/>
    <x v="6"/>
    <d v="2017-12-21T00:00:00"/>
    <x v="9"/>
    <s v="A young woman arrives at her estranged sister's wedding to mend fences but falls prey to lust when she meets the groom."/>
  </r>
  <r>
    <x v="2992"/>
    <x v="0"/>
    <x v="2992"/>
    <x v="2349"/>
    <s v="Khiyla Aynne, Noah Dyer, Maya Franzoi, Clara Kushnir, Madeline Leon, Liam MacDonald, Matt Schichter, Ethan Yang, Adam Crew"/>
    <x v="12"/>
    <s v="December 20, 2017"/>
    <x v="6"/>
    <s v="TV-G"/>
    <x v="79"/>
    <x v="8"/>
    <s v=" Comedies"/>
    <m/>
    <x v="1"/>
    <x v="6"/>
    <d v="2017-12-20T00:00:00"/>
    <x v="9"/>
    <s v="When a small town's letters to Santa accidentally go up in smoke, two elves venture out of the North Pole to retrieve every missing wish."/>
  </r>
  <r>
    <x v="2993"/>
    <x v="0"/>
    <x v="2993"/>
    <x v="2350"/>
    <s v="Jeremiah Tower, Anthony Bourdain, Mario Batali, Ruth Reichl"/>
    <x v="17"/>
    <s v="December 20, 2017"/>
    <x v="32"/>
    <s v="R"/>
    <x v="6"/>
    <x v="0"/>
    <m/>
    <m/>
    <x v="1"/>
    <x v="32"/>
    <d v="2017-12-20T00:00:00"/>
    <x v="9"/>
    <s v="This documentary profiles influential chef Jeremiah Tower, who played a pivotal role in the invention of a revolutionary new American cuisine."/>
  </r>
  <r>
    <x v="2994"/>
    <x v="0"/>
    <x v="2994"/>
    <x v="2267"/>
    <s v="Russell Howard"/>
    <x v="1"/>
    <s v="December 19, 2017"/>
    <x v="6"/>
    <s v="TV-MA"/>
    <x v="66"/>
    <x v="12"/>
    <m/>
    <m/>
    <x v="1"/>
    <x v="6"/>
    <d v="2017-12-19T00:00:00"/>
    <x v="9"/>
    <s v="Self-deprecating comic Russell Howard plows ahead through politics, porn, social media and his own shortcomings. Yet he somehow keeps it positive."/>
  </r>
  <r>
    <x v="2995"/>
    <x v="0"/>
    <x v="2995"/>
    <x v="219"/>
    <s v="Eliza Taylor, Jake Lacy, Andie MacDowell, Michael Xavier, Neil Crone, Anthony Sherwood, Joanna Douglas, Martin Roach"/>
    <x v="0"/>
    <s v="December 15, 2017"/>
    <x v="6"/>
    <s v="TV-G"/>
    <x v="44"/>
    <x v="1"/>
    <s v=" International Movies"/>
    <s v=" Romantic Movies"/>
    <x v="1"/>
    <x v="6"/>
    <d v="2017-12-15T00:00:00"/>
    <x v="9"/>
    <s v="To inherit her father's company, socialite Ellen must first visit his small hometown, where she learns the value of hard work and helping others."/>
  </r>
  <r>
    <x v="2996"/>
    <x v="0"/>
    <x v="2996"/>
    <x v="2351"/>
    <s v="Mithila Palkar, Amey Wagh, Sachin Khedekar, Chinmayi Sumit"/>
    <x v="3"/>
    <s v="December 15, 2017"/>
    <x v="6"/>
    <s v="TV-MA"/>
    <x v="28"/>
    <x v="3"/>
    <s v=" Dramas"/>
    <s v=" International Movies"/>
    <x v="1"/>
    <x v="6"/>
    <d v="2017-12-15T00:00:00"/>
    <x v="9"/>
    <s v="A young man and his parents ponder the reasons behind the recent breakdown of a relationship he was in â€“ and the possibility of reconciliation."/>
  </r>
  <r>
    <x v="2997"/>
    <x v="0"/>
    <x v="2997"/>
    <x v="2352"/>
    <s v="Michael Shannon, Judy Greer, Thomas Lennon, Ron Perlman, Christina Hendricks, Ian McShane"/>
    <x v="0"/>
    <s v="December 15, 2017"/>
    <x v="6"/>
    <s v="PG-13"/>
    <x v="45"/>
    <x v="3"/>
    <s v=" Independent Movies"/>
    <m/>
    <x v="1"/>
    <x v="6"/>
    <d v="2017-12-15T00:00:00"/>
    <x v="9"/>
    <s v="A man's drunken romp in a gorilla suit gets him mistaken for Bigfoot, drawing media attention and tourist dollars to his struggling small town."/>
  </r>
  <r>
    <x v="2998"/>
    <x v="0"/>
    <x v="2998"/>
    <x v="2353"/>
    <s v="In-pyo Cha, Justin Chon, Jessika Van, Esteban Ahn, Teo Yoo, Rosalina Leigh, Kang Byul, Crystal Kay, Dante Han, Sue Son, Albert Kong, Byeol Kang, David Lee McInnis, Seung-hyeon Han, Nathalia Ramos, Seong-guk Choi, Ji-a Park"/>
    <x v="30"/>
    <s v="December 15, 2017"/>
    <x v="25"/>
    <s v="TV-MA"/>
    <x v="42"/>
    <x v="3"/>
    <s v=" Dramas"/>
    <s v=" International Movies"/>
    <x v="1"/>
    <x v="25"/>
    <d v="2017-12-15T00:00:00"/>
    <x v="9"/>
    <s v="Teens of Korean descent who were born and raised in other countries travel to Seoul to learn about their cultural heritage at a summer camp in 1986."/>
  </r>
  <r>
    <x v="2999"/>
    <x v="0"/>
    <x v="2999"/>
    <x v="1223"/>
    <s v="Judd Apatow"/>
    <x v="0"/>
    <s v="December 12, 2017"/>
    <x v="6"/>
    <s v="TV-MA"/>
    <x v="64"/>
    <x v="12"/>
    <m/>
    <m/>
    <x v="1"/>
    <x v="6"/>
    <d v="2017-12-12T00:00:00"/>
    <x v="9"/>
    <s v="Judd Apatow returns to stand-up comedy after 25 years, riffing on living with three women, amusing moments from his career and much more."/>
  </r>
  <r>
    <x v="3000"/>
    <x v="0"/>
    <x v="3000"/>
    <x v="807"/>
    <s v="Jessica Alba, Tim Allen, Dax Shepard, Vincent D'Onofrio, Luke Grimes, Kurtwood Smith, Michelle Mylett"/>
    <x v="0"/>
    <s v="December 8, 2017"/>
    <x v="6"/>
    <s v="TV-MA"/>
    <x v="48"/>
    <x v="3"/>
    <s v=" Dramas"/>
    <m/>
    <x v="1"/>
    <x v="6"/>
    <d v="2017-12-08T00:00:00"/>
    <x v="9"/>
    <s v="Stuck in a liquor store during an alleged robbery, a group of strangers shares hidden truths and forms an unexpected bond on Christmas Eve."/>
  </r>
  <r>
    <x v="3001"/>
    <x v="0"/>
    <x v="3001"/>
    <x v="2354"/>
    <s v="Jeetendra, Mithun Chakraborty, Rekha, Mandakini, Moon Moon Sen, Vinod Mehra, Tanuja, Amrit Pal"/>
    <x v="3"/>
    <s v="December 8, 2017"/>
    <x v="33"/>
    <s v="TV-14"/>
    <x v="94"/>
    <x v="6"/>
    <s v=" International Movies"/>
    <m/>
    <x v="1"/>
    <x v="33"/>
    <d v="2017-12-08T00:00:00"/>
    <x v="9"/>
    <s v="When a mysterious woman hires Shankar to spy on a family, he must determine how his own father's abandonment figures into the situation."/>
  </r>
  <r>
    <x v="3002"/>
    <x v="0"/>
    <x v="3002"/>
    <x v="2331"/>
    <s v="Mithun Chakraborty, Naseeruddin Shah, Irina Kushnareva, Varsha Usgaonkar, Gulshan Grover, Anjana Mumtaz, Amrish Puri, Amrit Pal, Achyut Potdar, Lilliput"/>
    <x v="3"/>
    <s v="December 8, 2017"/>
    <x v="30"/>
    <s v="TV-14"/>
    <x v="187"/>
    <x v="1"/>
    <s v=" International Movies"/>
    <s v=" Music &amp; Musicals"/>
    <x v="1"/>
    <x v="30"/>
    <d v="2017-12-08T00:00:00"/>
    <x v="9"/>
    <s v="When Shankar, who performs on the road with partner Chanchal and elephant Appu, falls for a Russian circus performer, jealousies and conflicts arise."/>
  </r>
  <r>
    <x v="3003"/>
    <x v="0"/>
    <x v="3003"/>
    <x v="2355"/>
    <m/>
    <x v="10"/>
    <s v="December 7, 2017"/>
    <x v="21"/>
    <s v="TV-14"/>
    <x v="13"/>
    <x v="0"/>
    <s v=" Faith &amp; Spirituality"/>
    <m/>
    <x v="1"/>
    <x v="21"/>
    <d v="2017-12-07T00:00:00"/>
    <x v="9"/>
    <s v="An assembly of writers, philosophers and scientists share The Secret, which reputedly brought success to Plato, da Vinci, Einstein and other greats."/>
  </r>
  <r>
    <x v="3004"/>
    <x v="0"/>
    <x v="3004"/>
    <x v="2356"/>
    <s v="Anna Kendrick, Justin Timberlake, Zooey Deschanel, Christopher Mintz-Plasse, James Corden, Ron Funches, Kunal Nayyar, Aino Jawo, Caroline Hjelt, Walt Dohrn"/>
    <x v="0"/>
    <s v="December 6, 2017"/>
    <x v="6"/>
    <s v="TV-Y7"/>
    <x v="130"/>
    <x v="8"/>
    <s v=" Comedies"/>
    <s v=" Music &amp; Musicals"/>
    <x v="1"/>
    <x v="6"/>
    <d v="2017-12-06T00:00:00"/>
    <x v="9"/>
    <s v="When Queen Poppy realizes that Bridget and the Bergens don't have any holidays, she hatches a plan for Branch and the Snack Pack to help create one."/>
  </r>
  <r>
    <x v="3005"/>
    <x v="0"/>
    <x v="3005"/>
    <x v="1729"/>
    <s v="Craig Ferguson"/>
    <x v="0"/>
    <s v="December 5, 2017"/>
    <x v="6"/>
    <s v="TV-MA"/>
    <x v="145"/>
    <x v="12"/>
    <m/>
    <m/>
    <x v="1"/>
    <x v="6"/>
    <d v="2017-12-05T00:00:00"/>
    <x v="9"/>
    <s v="Cheeky comic Craig Ferguson keeps it casual as he discusses '70s porn, Japanese toilets and his mildly crime-filled days as a talk show host."/>
  </r>
  <r>
    <x v="3006"/>
    <x v="0"/>
    <x v="3006"/>
    <x v="935"/>
    <s v="Shah Rukh Khan, Anushka Sharma, Aru Krishansh Verma, Chandan Roy Sanyal, Evelyn Sharma, Kavi Shastri, Barbora Mudrochova, Paula Donner, Denis Dorokhov, Martavious Gayles"/>
    <x v="3"/>
    <s v="December 2, 2017"/>
    <x v="6"/>
    <s v="TV-MA"/>
    <x v="37"/>
    <x v="3"/>
    <s v=" International Movies"/>
    <s v=" Romantic Movies"/>
    <x v="1"/>
    <x v="6"/>
    <d v="2017-12-02T00:00:00"/>
    <x v="9"/>
    <s v="A philandering tour guide in Europe begins to develop feelings for one of his clients while helping her search for her lost engagement ring."/>
  </r>
  <r>
    <x v="3007"/>
    <x v="0"/>
    <x v="3007"/>
    <x v="2357"/>
    <s v="Logan Huffman, Natalia Warner, Brandon Sklenar, Naoto Takenaka, Asahi Uchida, Mei Kurokawa, Hisashi Miyazawa, Miho Tamaki, Seiki Chiba, Yoshimi Tachi"/>
    <x v="6"/>
    <s v="December 2, 2017"/>
    <x v="6"/>
    <s v="TV-MA"/>
    <x v="87"/>
    <x v="4"/>
    <s v=" Independent Movies"/>
    <m/>
    <x v="1"/>
    <x v="6"/>
    <d v="2017-12-02T00:00:00"/>
    <x v="9"/>
    <s v="Three unsuspecting American tourists visit a mysterious mountain shrine in Japan despite uncanny warnings from local inhabitants to stay away."/>
  </r>
  <r>
    <x v="3008"/>
    <x v="0"/>
    <x v="3008"/>
    <x v="2358"/>
    <s v="Edward Asner, Judy Greer, Erin Fitzgerald, Fred Tatasciore, Jeff Gill, Gregg Spiridellis, Evan Spiridellis, Jim Meskimen, Nate Theis"/>
    <x v="0"/>
    <s v="December 1, 2017"/>
    <x v="6"/>
    <s v="TV-Y"/>
    <x v="124"/>
    <x v="8"/>
    <s v=" Comedies"/>
    <m/>
    <x v="1"/>
    <x v="6"/>
    <d v="2017-12-01T00:00:00"/>
    <x v="9"/>
    <s v="Bo thinks her holiday gift-giving isn't good enough, so she heads north to study under Santa Claus â€“ only to find he's missing."/>
  </r>
  <r>
    <x v="3009"/>
    <x v="0"/>
    <x v="3009"/>
    <x v="2359"/>
    <s v="Joey Camen, Fiona Hardingham, Johnny Rose, Katie Leigh, Roger L. Jackson, Wally Wingert, Phillip Vasquez"/>
    <x v="3"/>
    <s v="December 1, 2017"/>
    <x v="6"/>
    <s v="TV-Y7"/>
    <x v="72"/>
    <x v="8"/>
    <m/>
    <m/>
    <x v="1"/>
    <x v="6"/>
    <d v="2017-12-01T00:00:00"/>
    <x v="9"/>
    <s v="When a teenager discovers he's not really human, he ventures out to a remote island to explore his roots and confronts a series of wild challenges."/>
  </r>
  <r>
    <x v="3010"/>
    <x v="0"/>
    <x v="3010"/>
    <x v="2360"/>
    <s v="Ia Shugliashvili, Merab Ninidze, Berta Khapava, Tsisia Qumsishvili, Giorgi Khurtsilava, Giorgi Tabidze, Goven Cheishvili, Dimitri Oragvelidze, Mariam Bokeria"/>
    <x v="67"/>
    <s v="December 1, 2017"/>
    <x v="6"/>
    <s v="TV-14"/>
    <x v="30"/>
    <x v="1"/>
    <s v=" Independent Movies"/>
    <s v=" International Movies"/>
    <x v="1"/>
    <x v="6"/>
    <d v="2017-12-01T00:00:00"/>
    <x v="9"/>
    <s v="A middle-aged wife and mother of two shocks her traditional, multigenerational Georgian household when she announces she's going to live by herself."/>
  </r>
  <r>
    <x v="3011"/>
    <x v="1"/>
    <x v="3011"/>
    <x v="2361"/>
    <s v="Don Michael Paul, Tony Sampson, Sam Vincent, Matt Hill, Greg Eagles, Peter Kelamis, Tara Strong, Rick Jones"/>
    <x v="9"/>
    <s v="December 1, 2017"/>
    <x v="6"/>
    <s v="TV-Y7"/>
    <x v="54"/>
    <x v="16"/>
    <s v=" TV Comedies"/>
    <m/>
    <x v="1"/>
    <x v="6"/>
    <d v="2017-12-01T00:00:00"/>
    <x v="9"/>
    <s v="Wimpy blue cat Oggy would like nothing more than to snooze, but he's constantly bothered by the three ugly cockroaches who have invaded his home."/>
  </r>
  <r>
    <x v="3012"/>
    <x v="0"/>
    <x v="3012"/>
    <x v="1166"/>
    <s v="Ali Suliman, Mahmoud Al Atrash, Samer al Masri, Rakeen Saad, Habib Ghuloom, Samer Ismail, Salah Hanoun, Maisa Abd Elhadi, Mohammad Al Ibrahimi, Nabeel Ahmad Alkoni"/>
    <x v="35"/>
    <s v="December 1, 2017"/>
    <x v="32"/>
    <s v="TV-MA"/>
    <x v="16"/>
    <x v="15"/>
    <s v=" Sci-Fi &amp; Fantasy"/>
    <s v=" Thrillers"/>
    <x v="1"/>
    <x v="32"/>
    <d v="2017-12-01T00:00:00"/>
    <x v="9"/>
    <s v="In the near future, with civilization a thing of the past, a man puts his family in peril when he reluctantly lets outsiders into his compound."/>
  </r>
  <r>
    <x v="3013"/>
    <x v="0"/>
    <x v="3013"/>
    <x v="2362"/>
    <s v="Gay Talese"/>
    <x v="0"/>
    <s v="December 1, 2017"/>
    <x v="6"/>
    <s v="TV-MA"/>
    <x v="9"/>
    <x v="0"/>
    <m/>
    <m/>
    <x v="1"/>
    <x v="6"/>
    <d v="2017-12-01T00:00:00"/>
    <x v="9"/>
    <s v="Legendary journalist Gay Talese unmasks a motel owner who spied on his guests for decades. But his bombshell story soon becomes a scandal of its own."/>
  </r>
  <r>
    <x v="3014"/>
    <x v="0"/>
    <x v="3014"/>
    <x v="2363"/>
    <s v="Sunny Deol, Bobby Deol, Shreyas Talpade, Sonali Kulkarni, Tripti Dimri, Samiksha Bhatnagar, Lovely Singh, Purnima Varma"/>
    <x v="3"/>
    <s v="November 27, 2017"/>
    <x v="6"/>
    <s v="PG-13"/>
    <x v="28"/>
    <x v="3"/>
    <s v=" International Movies"/>
    <m/>
    <x v="1"/>
    <x v="6"/>
    <d v="2017-11-27T00:00:00"/>
    <x v="10"/>
    <s v="Three men are stunned to find their faces on a poster promoting vasectomies, and must prove to their upset loved ones that they're innocent victims."/>
  </r>
  <r>
    <x v="3015"/>
    <x v="0"/>
    <x v="3015"/>
    <x v="2364"/>
    <m/>
    <x v="0"/>
    <s v="November 24, 2017"/>
    <x v="6"/>
    <s v="TV-14"/>
    <x v="31"/>
    <x v="0"/>
    <m/>
    <m/>
    <x v="1"/>
    <x v="6"/>
    <d v="2017-11-24T00:00:00"/>
    <x v="10"/>
    <s v="Emmy-winning filmmaker Jon Alpert chronicles the fortunes of three Cuban families over the course of four tumultuous decades in the nation's history."/>
  </r>
  <r>
    <x v="3016"/>
    <x v="0"/>
    <x v="3016"/>
    <x v="2365"/>
    <s v="Lewis Rainer, Josephine Berry, Charlotte Atkinson, Charles MacGechan"/>
    <x v="8"/>
    <s v="November 24, 2017"/>
    <x v="32"/>
    <s v="TV-MA"/>
    <x v="43"/>
    <x v="1"/>
    <s v=" Independent Movies"/>
    <s v=" International Movies"/>
    <x v="1"/>
    <x v="32"/>
    <d v="2017-11-24T00:00:00"/>
    <x v="10"/>
    <s v="When an aspiring musician falls for a carefree college student, he follows her to the Nevada desert to declare his love to her and find himself."/>
  </r>
  <r>
    <x v="3017"/>
    <x v="0"/>
    <x v="3017"/>
    <x v="342"/>
    <s v="Barbra Streisand"/>
    <x v="0"/>
    <s v="November 22, 2017"/>
    <x v="6"/>
    <s v="TV-14"/>
    <x v="42"/>
    <x v="24"/>
    <m/>
    <m/>
    <x v="1"/>
    <x v="6"/>
    <d v="2017-11-22T00:00:00"/>
    <x v="10"/>
    <s v="Iconic songstress Barbra Streisand culminates her 13-city tour in Miami with dazzling ballads, Broadway standards and stories from behind the scenes."/>
  </r>
  <r>
    <x v="3018"/>
    <x v="0"/>
    <x v="3018"/>
    <x v="2366"/>
    <s v="Ashleigh Ball, Lili Beaudoin, Charles Demers, Rebecca Husain, Erin Mathews"/>
    <x v="10"/>
    <s v="November 21, 2017"/>
    <x v="6"/>
    <s v="TV-Y"/>
    <x v="131"/>
    <x v="8"/>
    <s v=" Music &amp; Musicals"/>
    <m/>
    <x v="1"/>
    <x v="6"/>
    <d v="2017-11-21T00:00:00"/>
    <x v="10"/>
    <s v="After winning a local talent show, the Beat Bugs journey to compete on &quot;The Bug Factor,&quot; a televised singing contest held in faraway Rocket Ship Park."/>
  </r>
  <r>
    <x v="3019"/>
    <x v="0"/>
    <x v="3019"/>
    <x v="540"/>
    <s v="Brian Regan"/>
    <x v="0"/>
    <s v="November 21, 2017"/>
    <x v="6"/>
    <s v="TV-PG"/>
    <x v="138"/>
    <x v="12"/>
    <m/>
    <m/>
    <x v="1"/>
    <x v="6"/>
    <d v="2017-11-21T00:00:00"/>
    <x v="10"/>
    <s v="Brian Regan takes relatable family humor to new heights as he talks board games, underwear elastic and looking for hot dogs in all the wrong places."/>
  </r>
  <r>
    <x v="3020"/>
    <x v="0"/>
    <x v="3020"/>
    <x v="2367"/>
    <s v="Robert Reich"/>
    <x v="0"/>
    <s v="November 21, 2017"/>
    <x v="6"/>
    <s v="TV-PG"/>
    <x v="104"/>
    <x v="0"/>
    <m/>
    <m/>
    <x v="1"/>
    <x v="6"/>
    <d v="2017-11-21T00:00:00"/>
    <x v="10"/>
    <s v="Former Secretary of Labor Robert Reich meets with Americans from all walks of life as he chronicles a seismic shift in the nation's economy."/>
  </r>
  <r>
    <x v="3021"/>
    <x v="0"/>
    <x v="3021"/>
    <x v="494"/>
    <s v="Rose McIver, Ben Lamb, Alice Krige, Honor Kneafsey"/>
    <x v="0"/>
    <s v="November 17, 2017"/>
    <x v="6"/>
    <s v="TV-PG"/>
    <x v="26"/>
    <x v="8"/>
    <s v=" Dramas"/>
    <s v=" Romantic Movies"/>
    <x v="1"/>
    <x v="6"/>
    <d v="2017-11-17T00:00:00"/>
    <x v="10"/>
    <s v="Christmas comes early for an aspiring young journalist when she's sent abroad to get the scoop on a dashing prince who's poised to be king."/>
  </r>
  <r>
    <x v="3022"/>
    <x v="0"/>
    <x v="3022"/>
    <x v="545"/>
    <s v="Jim Carrey"/>
    <x v="12"/>
    <s v="November 17, 2017"/>
    <x v="6"/>
    <s v="TV-MA"/>
    <x v="32"/>
    <x v="0"/>
    <m/>
    <m/>
    <x v="1"/>
    <x v="6"/>
    <d v="2017-11-17T00:00:00"/>
    <x v="10"/>
    <s v="Through the lens of his stunningly immersive performance as Andy Kaufman, Jim Carrey ponders the meaning of life, reality, identity and career."/>
  </r>
  <r>
    <x v="3023"/>
    <x v="0"/>
    <x v="3023"/>
    <x v="1416"/>
    <s v="Carey Mulligan, Jason Clarke, Mary J. Blige, Garrett Hedlund, Jason Mitchell, Rob Morgan, Jonathan Banks"/>
    <x v="0"/>
    <s v="November 17, 2017"/>
    <x v="6"/>
    <s v="R"/>
    <x v="55"/>
    <x v="1"/>
    <s v=" Independent Movies"/>
    <m/>
    <x v="1"/>
    <x v="6"/>
    <d v="2017-11-17T00:00:00"/>
    <x v="10"/>
    <s v="Two Mississippi families â€“ one black, one white â€“ confront the brutal realities of prejudice, farming and friendship in a divided World War II era."/>
  </r>
  <r>
    <x v="3024"/>
    <x v="0"/>
    <x v="3024"/>
    <x v="1223"/>
    <s v="DeRay Davis"/>
    <x v="0"/>
    <s v="November 14, 2017"/>
    <x v="6"/>
    <s v="TV-MA"/>
    <x v="120"/>
    <x v="12"/>
    <m/>
    <m/>
    <x v="1"/>
    <x v="6"/>
    <d v="2017-11-14T00:00:00"/>
    <x v="10"/>
    <s v="Dynamic comic DeRay Davis hits the stage like a ball of fire, nailing the finer points of living, dating and handling show business as a black man."/>
  </r>
  <r>
    <x v="3025"/>
    <x v="0"/>
    <x v="3025"/>
    <x v="2368"/>
    <s v="Patrick Huard, Colm Feore, Marc BeauprÃ©, Noam Jenkins, Andreas Apergis, Mariana Mazza, Erik Knudsen, Sarah-Jeanne Labrosse, Lucie Laurier, Neil Crone, Catherine St-Laurent"/>
    <x v="12"/>
    <s v="November 11, 2017"/>
    <x v="6"/>
    <s v="TV-MA"/>
    <x v="76"/>
    <x v="6"/>
    <s v=" Comedies"/>
    <s v=" International Movies"/>
    <x v="1"/>
    <x v="6"/>
    <d v="2017-11-11T00:00:00"/>
    <x v="10"/>
    <s v="Two veteran buddy cops are back for a second chapter, this time to tackle a car theft ring that turns out to be much more than they bargained for."/>
  </r>
  <r>
    <x v="3026"/>
    <x v="1"/>
    <x v="3026"/>
    <x v="2369"/>
    <s v="Debi Derryberry, Cassandra Morris, Melissa Fahn, Stephanie Sheh, Erica Lindbeck, Kate Higgins, Cherami Leigh, Tara Sands, Bryce Papenbrook, Erica Mendez, Ray Chase, Carrie Keranen, Ben Diskin, Grant George, Kirk Thornton"/>
    <x v="6"/>
    <s v="November 10, 2017"/>
    <x v="6"/>
    <s v="TV-Y7"/>
    <x v="61"/>
    <x v="18"/>
    <s v=" Kids' TV"/>
    <m/>
    <x v="1"/>
    <x v="6"/>
    <d v="2017-11-10T00:00:00"/>
    <x v="10"/>
    <s v="Four girls summon their inner superheroes to defend Earth and the magical kingdom of Splendorius from King Mercenare and his minions."/>
  </r>
  <r>
    <x v="3027"/>
    <x v="0"/>
    <x v="3027"/>
    <x v="2188"/>
    <s v="Alexis de Anda"/>
    <x v="17"/>
    <s v="November 10, 2017"/>
    <x v="6"/>
    <s v="TV-MA"/>
    <x v="125"/>
    <x v="12"/>
    <m/>
    <m/>
    <x v="1"/>
    <x v="6"/>
    <d v="2017-11-10T00:00:00"/>
    <x v="10"/>
    <s v="Raw and outspoken, comedian Alexis de Anda bares her soul about weddings, exercise, sex, gynecologists, drugs and much more in this stand-up special."/>
  </r>
  <r>
    <x v="3028"/>
    <x v="0"/>
    <x v="3028"/>
    <x v="1903"/>
    <s v="Diogo Morgado, Etienne Chicot, Maria de Medeiros, Deto Montenegro, Jonas Leite, Paulo Gorgulho, Will Roberts, Allan Lima, Eduardo GalvÃ£o, Igor GalvÃ£o"/>
    <x v="20"/>
    <s v="November 10, 2017"/>
    <x v="6"/>
    <s v="TV-MA"/>
    <x v="18"/>
    <x v="6"/>
    <s v=" International Movies"/>
    <m/>
    <x v="1"/>
    <x v="6"/>
    <d v="2017-11-10T00:00:00"/>
    <x v="10"/>
    <s v="In lawless badlands, reclusive Cabeleira sets out to discover the fate of his gunman father and grows to be a feared assassin himself."/>
  </r>
  <r>
    <x v="3029"/>
    <x v="0"/>
    <x v="3029"/>
    <x v="2370"/>
    <s v="Jerry Seinfeld, Orny Adams, Colin Quinn, Bill Cosby, Robert Klein, Chris Rock, Garry Shandling, Jay Leno, Kevin Nealon, Ray Romano"/>
    <x v="0"/>
    <s v="November 7, 2017"/>
    <x v="13"/>
    <s v="R"/>
    <x v="72"/>
    <x v="0"/>
    <m/>
    <m/>
    <x v="1"/>
    <x v="13"/>
    <d v="2017-11-07T00:00:00"/>
    <x v="10"/>
    <s v="Christian Charles's documentary follows established comedian Jerry Seinfeld and up-and-comer Orny Adams as they navigate the stand-up circuit."/>
  </r>
  <r>
    <x v="3030"/>
    <x v="0"/>
    <x v="3030"/>
    <x v="2371"/>
    <s v="Ben Schnetzer, Kelly Macdonald, Sam Hazeldine, Ella Purnell, Maria Bello, Yusra Warsama"/>
    <x v="0"/>
    <s v="November 7, 2017"/>
    <x v="32"/>
    <s v="R"/>
    <x v="78"/>
    <x v="1"/>
    <m/>
    <m/>
    <x v="1"/>
    <x v="32"/>
    <d v="2017-11-07T00:00:00"/>
    <x v="10"/>
    <s v="Spirited 22-year-old activist and photojournalist Dan Eldon rushes to the frontline of a dangerous relief effort for Somalian refugees in this biopic."/>
  </r>
  <r>
    <x v="3031"/>
    <x v="0"/>
    <x v="3031"/>
    <x v="2372"/>
    <m/>
    <x v="0"/>
    <s v="November 6, 2017"/>
    <x v="6"/>
    <s v="TV-MA"/>
    <x v="161"/>
    <x v="0"/>
    <m/>
    <m/>
    <x v="1"/>
    <x v="6"/>
    <d v="2017-11-06T00:00:00"/>
    <x v="10"/>
    <s v="This documentary chronicles simmering tension and broken trust between L.A.'s black community and police in the decade before the Rodney King riots."/>
  </r>
  <r>
    <x v="3032"/>
    <x v="0"/>
    <x v="3032"/>
    <x v="937"/>
    <s v="Anil Kapoor, Arjun Kapoor, Ileana D'Cruz, Athiya Shetty, Neha Sharma, Vineet Kumar Singh, Pavan Malhotra, Ratna Pathak Shah, Karan Kundra, Anil Mange, Rahul Dev, Sanjay Kapoor"/>
    <x v="3"/>
    <s v="November 5, 2017"/>
    <x v="6"/>
    <s v="PG-13"/>
    <x v="182"/>
    <x v="3"/>
    <s v=" Dramas"/>
    <s v=" International Movies"/>
    <x v="1"/>
    <x v="6"/>
    <d v="2017-11-05T00:00:00"/>
    <x v="10"/>
    <s v="Chaos ensues after two orphaned twin brothers raised apart team up with their eccentric, unmarried uncle to find a solution to their romantic woes."/>
  </r>
  <r>
    <x v="3033"/>
    <x v="0"/>
    <x v="3033"/>
    <x v="2373"/>
    <s v="Uttam Kumar, Sulakshana Pandit, Utpal Dutt, Bindu, Amjad Khan, Helen, Indrani Mukherjee, Padma Khanna, Iftekhar"/>
    <x v="3"/>
    <s v="November 1, 2017"/>
    <x v="8"/>
    <s v="TV-PG"/>
    <x v="70"/>
    <x v="6"/>
    <s v=" Dramas"/>
    <s v=" International Movies"/>
    <x v="1"/>
    <x v="8"/>
    <d v="2017-11-01T00:00:00"/>
    <x v="10"/>
    <s v="Heirless Maharaj Brajbhan leaves his throne to his cousin Vikram, but when Brajbhan's wife, Badi Rani, finally conceives, Vikram plots to destroy her."/>
  </r>
  <r>
    <x v="3034"/>
    <x v="0"/>
    <x v="3034"/>
    <x v="2374"/>
    <s v="Alain HernÃ¡ndez, Javier GutiÃ©rrez, Alba Galocha, Itziar Atienza, Luis Tosar, Florin Opritescu, Jaroslaw Bielski, Peter Nikolas"/>
    <x v="8"/>
    <s v="November 1, 2017"/>
    <x v="32"/>
    <s v="TV-MA"/>
    <x v="3"/>
    <x v="15"/>
    <s v=" Thrillers"/>
    <m/>
    <x v="1"/>
    <x v="32"/>
    <d v="2017-11-01T00:00:00"/>
    <x v="10"/>
    <s v="Professional burglar and blowtorch expert VÃ­ctor is recruited by the Russian mafia to break into a vault as part of an elaborate bank heist."/>
  </r>
  <r>
    <x v="3035"/>
    <x v="0"/>
    <x v="3035"/>
    <x v="2375"/>
    <s v="Yasser Al Jarraf, Haleem Aljabri, Anwar Aljabri, Omar Aljabri, Ali Almarzouqi, Majed Aldheeb, Yousef Almahmodi, Reem Ali"/>
    <x v="35"/>
    <s v="November 1, 2017"/>
    <x v="32"/>
    <s v="TV-PG"/>
    <x v="7"/>
    <x v="6"/>
    <s v=" Dramas"/>
    <s v=" International Movies"/>
    <x v="1"/>
    <x v="32"/>
    <d v="2017-11-01T00:00:00"/>
    <x v="10"/>
    <s v="A competitive streetcar racer's obsession with winning drive him to develop a vehicle with an innovative engine that's never been used before."/>
  </r>
  <r>
    <x v="3036"/>
    <x v="0"/>
    <x v="3036"/>
    <x v="2376"/>
    <s v="Stefan Kurt, Marianne SÃ¤gebrecht, Max Herbrechter"/>
    <x v="2"/>
    <s v="November 1, 2017"/>
    <x v="32"/>
    <s v="TV-G"/>
    <x v="41"/>
    <x v="8"/>
    <s v=" Comedies"/>
    <m/>
    <x v="1"/>
    <x v="32"/>
    <d v="2017-11-01T00:00:00"/>
    <x v="10"/>
    <s v="Christmas is just around the corner, but Pettersson and Findus are worried the snowy weather (and lack of a tree) may keep them from celebrating."/>
  </r>
  <r>
    <x v="3037"/>
    <x v="0"/>
    <x v="3037"/>
    <x v="2377"/>
    <s v="Min-ho Lee, Zhu Xuan"/>
    <x v="4"/>
    <s v="November 1, 2017"/>
    <x v="6"/>
    <s v="TV-MA"/>
    <x v="12"/>
    <x v="6"/>
    <s v=" Dramas"/>
    <s v=" International Movies"/>
    <x v="1"/>
    <x v="6"/>
    <d v="2017-11-01T00:00:00"/>
    <x v="10"/>
    <s v="As a killer stalks the streets, a troubled young courier suspects that a doctor may be the long-lost sister he hasn't seen since childhood."/>
  </r>
  <r>
    <x v="3038"/>
    <x v="0"/>
    <x v="3038"/>
    <x v="2378"/>
    <s v="Judah Friedlander"/>
    <x v="0"/>
    <s v="October 31, 2017"/>
    <x v="6"/>
    <s v="TV-MA"/>
    <x v="79"/>
    <x v="12"/>
    <m/>
    <m/>
    <x v="1"/>
    <x v="6"/>
    <d v="2017-10-31T00:00:00"/>
    <x v="11"/>
    <s v="Deadpan comic and self-proclaimed world champion Judah Friedlander performs over several nights in New York, explaining why America is No. 1."/>
  </r>
  <r>
    <x v="3039"/>
    <x v="0"/>
    <x v="3039"/>
    <x v="2379"/>
    <s v="Elsa Dorfman"/>
    <x v="0"/>
    <s v="October 31, 2017"/>
    <x v="32"/>
    <s v="R"/>
    <x v="47"/>
    <x v="0"/>
    <m/>
    <m/>
    <x v="1"/>
    <x v="32"/>
    <d v="2017-10-31T00:00:00"/>
    <x v="11"/>
    <s v="Filmmaker Errol Morris probes the life, work and studio of his pal Elsa Dorfman, a Polaroid photographer who's shot luminaries and regular folk alike."/>
  </r>
  <r>
    <x v="3040"/>
    <x v="0"/>
    <x v="3040"/>
    <x v="2380"/>
    <s v="Carson Meyer, Noah Centineo, Bianca Santos, Jackson White, Sean Russel Herman, Rosanna Arquette, Molly Ringwald, Pamela Anderson, Keanu Reeves, Goldie Hawn"/>
    <x v="0"/>
    <s v="October 30, 2017"/>
    <x v="6"/>
    <s v="PG-13"/>
    <x v="98"/>
    <x v="1"/>
    <s v=" Romantic Movies"/>
    <s v=" Sports Movies"/>
    <x v="1"/>
    <x v="6"/>
    <d v="2017-10-30T00:00:00"/>
    <x v="11"/>
    <s v="The arrival of an enigmatic struggling musician in Malibu shakes the ground beneath the feet of a teenage girl and her surfer boyfriend."/>
  </r>
  <r>
    <x v="3041"/>
    <x v="0"/>
    <x v="3041"/>
    <x v="2022"/>
    <s v="Kaitlyn Maher, Obba BabatundÃ©, Lombardo Boyar, Molly Burnett, Chris Coppola, Reggie De Leon, David DeLuise, Matty Finochio, Josh Flitter, Benjamin Flores Jr."/>
    <x v="12"/>
    <s v="October 28, 2017"/>
    <x v="6"/>
    <s v="PG"/>
    <x v="20"/>
    <x v="8"/>
    <s v=" Comedies"/>
    <m/>
    <x v="1"/>
    <x v="6"/>
    <d v="2017-10-28T00:00:00"/>
    <x v="11"/>
    <s v="Returning Pup Star champ Tiny has her Yorkie paws full after an evil rival replaces her with street dog Scrappy during the national competition."/>
  </r>
  <r>
    <x v="3042"/>
    <x v="0"/>
    <x v="3042"/>
    <x v="2381"/>
    <s v="Joan Didion"/>
    <x v="0"/>
    <s v="October 27, 2017"/>
    <x v="6"/>
    <s v="TV-14"/>
    <x v="12"/>
    <x v="0"/>
    <m/>
    <m/>
    <x v="1"/>
    <x v="6"/>
    <d v="2017-10-27T00:00:00"/>
    <x v="11"/>
    <s v="Literary icon Joan Didion reflects on her remarkable career and personal struggles in this intimate documentary directed by her nephew, Griffin Dunne."/>
  </r>
  <r>
    <x v="3043"/>
    <x v="0"/>
    <x v="3043"/>
    <x v="2382"/>
    <s v="Holly Hunter, Carrie Coon, Kim Coates, Shane Jacobsen, Andrene Ward-Hammond, Allene Quincy, Glenne Headly"/>
    <x v="0"/>
    <s v="October 26, 2017"/>
    <x v="32"/>
    <s v="R"/>
    <x v="13"/>
    <x v="1"/>
    <s v=" Independent Movies"/>
    <m/>
    <x v="1"/>
    <x v="32"/>
    <d v="2017-10-26T00:00:00"/>
    <x v="11"/>
    <s v="A grieving mother takes a road trip with her friend to confront the man who, she believes, stole her late son's business idea to get rich."/>
  </r>
  <r>
    <x v="3044"/>
    <x v="0"/>
    <x v="3044"/>
    <x v="173"/>
    <s v="Samuel L. Jackson, Kurt Russell, Jennifer Jason Leigh, Walton Goggins, DemiÃ¡n Bichir, Tim Roth, Michael Madsen, Bruce Dern, James Parks, Dana Gourrier, Channing Tatum, ZoÃ« Bell"/>
    <x v="0"/>
    <s v="October 25, 2017"/>
    <x v="25"/>
    <s v="R"/>
    <x v="181"/>
    <x v="6"/>
    <s v=" Thrillers"/>
    <m/>
    <x v="1"/>
    <x v="25"/>
    <d v="2017-10-25T00:00:00"/>
    <x v="11"/>
    <s v="Years after the Civil War, a bounty hunter and his captive are waylaid by a Wyoming blizzard and hole up in a way station with six dicey strangers."/>
  </r>
  <r>
    <x v="3045"/>
    <x v="0"/>
    <x v="3045"/>
    <x v="2383"/>
    <s v="Jack Whitehall"/>
    <x v="1"/>
    <s v="October 24, 2017"/>
    <x v="6"/>
    <s v="TV-MA"/>
    <x v="74"/>
    <x v="12"/>
    <m/>
    <m/>
    <x v="1"/>
    <x v="6"/>
    <d v="2017-10-24T00:00:00"/>
    <x v="11"/>
    <s v="Comedian Jack Whitehall takes the stage to tell stories about drinking, drugs, a Google Maps van and his ongoing rivalry with Robert Pattinson."/>
  </r>
  <r>
    <x v="3046"/>
    <x v="0"/>
    <x v="3046"/>
    <x v="1627"/>
    <s v="Thomas Jane, Molly Parker, Dylan Schmid, Kaitlyn Bernard, Bob Frazer, Brian d'Arcy James, Neal McDonough"/>
    <x v="0"/>
    <s v="October 20, 2017"/>
    <x v="6"/>
    <s v="TV-MA"/>
    <x v="6"/>
    <x v="1"/>
    <s v=" Thrillers"/>
    <m/>
    <x v="1"/>
    <x v="6"/>
    <d v="2017-10-20T00:00:00"/>
    <x v="11"/>
    <s v="A farmer pens a confession admitting to his wife's murder, but her death is just the beginning of a macabre tale. Based on Stephen King's novella."/>
  </r>
  <r>
    <x v="3047"/>
    <x v="0"/>
    <x v="3047"/>
    <x v="2384"/>
    <m/>
    <x v="0"/>
    <s v="October 20, 2017"/>
    <x v="6"/>
    <s v="TV-14"/>
    <x v="21"/>
    <x v="0"/>
    <m/>
    <m/>
    <x v="1"/>
    <x v="6"/>
    <d v="2017-10-20T00:00:00"/>
    <x v="11"/>
    <s v="In the wake of trauma and abuse, three Hasidic Jews face ostracism, anxiety and danger as they attempt to leave their ultra-Orthodox community."/>
  </r>
  <r>
    <x v="3048"/>
    <x v="0"/>
    <x v="3048"/>
    <x v="2385"/>
    <s v="Frank Grillo, Caitlin Carmichael, Garret Dillahunt, Shea Whigham, Wendy Moniz, John Cenatiempo, Slaine"/>
    <x v="0"/>
    <s v="October 20, 2017"/>
    <x v="6"/>
    <s v="TV-MA"/>
    <x v="41"/>
    <x v="6"/>
    <m/>
    <m/>
    <x v="1"/>
    <x v="6"/>
    <d v="2017-10-20T00:00:00"/>
    <x v="11"/>
    <s v="The getaway driver in a botched robbery puts his skills and smarts to the test when he receives shocking orders from an unknown caller."/>
  </r>
  <r>
    <x v="3049"/>
    <x v="0"/>
    <x v="3049"/>
    <x v="2386"/>
    <s v="Reem Kherici, Nicolas Duvauchelle, Julia Piaton, Sylvie Testud, FranÃ§ois-Xavier Demaison, Chantal Lauby, Lionnel Astier, Ãˆve Saint-Louis, Victoria Monfort, Amelie Fonlupt"/>
    <x v="9"/>
    <s v="October 19, 2017"/>
    <x v="6"/>
    <s v="TV-MA"/>
    <x v="32"/>
    <x v="3"/>
    <s v=" International Movies"/>
    <s v=" Romantic Movies"/>
    <x v="1"/>
    <x v="6"/>
    <d v="2017-10-19T00:00:00"/>
    <x v="11"/>
    <s v="Mathias's girlfriend finds a business card for a wedding planner in his pocket. Suddenly, he's engaged and hiring his lover to plan the big day!"/>
  </r>
  <r>
    <x v="3050"/>
    <x v="0"/>
    <x v="3050"/>
    <x v="2231"/>
    <s v="Patton Oswalt"/>
    <x v="0"/>
    <s v="October 17, 2017"/>
    <x v="6"/>
    <s v="TV-MA"/>
    <x v="120"/>
    <x v="12"/>
    <m/>
    <m/>
    <x v="1"/>
    <x v="6"/>
    <d v="2017-10-17T00:00:00"/>
    <x v="11"/>
    <s v="By turns scathing and candid, Patton Oswalt reflects on the glut of comic material in the Trump era and the dark days following a personal tragedy."/>
  </r>
  <r>
    <x v="3051"/>
    <x v="0"/>
    <x v="3051"/>
    <x v="93"/>
    <s v="Ajay Devgn, Emraan Hashmi, Vidyut Jamwal, Ileana D'Cruz, Esha Gupta, Sanjay Mishra, Sunny Leone, Sharad Kelkar, Priyanshu Chatterjee, Denzil Smith"/>
    <x v="3"/>
    <s v="October 16, 2017"/>
    <x v="6"/>
    <s v="TV-14"/>
    <x v="55"/>
    <x v="6"/>
    <s v=" International Movies"/>
    <m/>
    <x v="1"/>
    <x v="6"/>
    <d v="2017-10-16T00:00:00"/>
    <x v="11"/>
    <s v="In 1975, during the government-declared Emergency, thief Bhawani and his crew plan a daring robbery to reclaim his royal lover's seized treasures."/>
  </r>
  <r>
    <x v="3052"/>
    <x v="0"/>
    <x v="3052"/>
    <x v="2387"/>
    <s v="Farhan Akhtar, Diana Penty, Ronit Roy, Gippy Grewal, Deepak Dobriyal, Inaamulhaq, Rajesh Sharma"/>
    <x v="3"/>
    <s v="October 16, 2017"/>
    <x v="6"/>
    <s v="TV-14"/>
    <x v="161"/>
    <x v="1"/>
    <s v=" International Movies"/>
    <s v=" Music &amp; Musicals"/>
    <x v="1"/>
    <x v="6"/>
    <d v="2017-10-16T00:00:00"/>
    <x v="11"/>
    <s v="After being arrested for a crime he didn't commit, an aspiring musician teams up with some of his inmates at Lucknow Central to form a band."/>
  </r>
  <r>
    <x v="3053"/>
    <x v="0"/>
    <x v="3053"/>
    <x v="2388"/>
    <s v="Kura Forrester, William Davis, Tina Cook, Hariata Moriarty"/>
    <x v="15"/>
    <s v="October 15, 2017"/>
    <x v="25"/>
    <s v="TV-MA"/>
    <x v="0"/>
    <x v="0"/>
    <s v=" International Movies"/>
    <m/>
    <x v="1"/>
    <x v="25"/>
    <d v="2017-10-15T00:00:00"/>
    <x v="11"/>
    <s v="This documentary tries to reconstruct, through a series of interviews, a family's misguided attempt to heal a woman's pain through exorcism."/>
  </r>
  <r>
    <x v="3054"/>
    <x v="0"/>
    <x v="3054"/>
    <x v="2389"/>
    <s v="Shammi Kapoor, Padmini, Maria Menado, Shashikala, Agha, K.N. Singh, Madan Puri, Helen"/>
    <x v="3"/>
    <s v="October 15, 2017"/>
    <x v="56"/>
    <s v="TV-PG"/>
    <x v="100"/>
    <x v="3"/>
    <s v=" Dramas"/>
    <s v=" International Movies"/>
    <x v="1"/>
    <x v="56"/>
    <d v="2017-10-15T00:00:00"/>
    <x v="11"/>
    <s v="When his employee disappears in Singapore, Shyam travels from India to investigate the absence and becomes entangled in a deadly plot."/>
  </r>
  <r>
    <x v="3055"/>
    <x v="0"/>
    <x v="3055"/>
    <x v="2390"/>
    <s v="Ahmad Thaher, Maher Khammash, Odai Hijazi, Nadeem Rimawi, Mahmoud al Massad, Nadim Mushahwar"/>
    <x v="2"/>
    <s v="October 13, 2017"/>
    <x v="32"/>
    <s v="TV-14"/>
    <x v="23"/>
    <x v="3"/>
    <s v=" Dramas"/>
    <s v=" International Movies"/>
    <x v="1"/>
    <x v="32"/>
    <d v="2017-10-13T00:00:00"/>
    <x v="11"/>
    <s v="After being wrongfully convicted of fraud, an honest man finds that life in prison comes with a measure of freedom that is unavailable outside."/>
  </r>
  <r>
    <x v="3056"/>
    <x v="0"/>
    <x v="3056"/>
    <x v="2391"/>
    <s v="Funda EryiÄŸit, Ecem Uzun, Mehmet Kurtulus, Okan Yalabik, Serkan Keskin, Sema Poyraz"/>
    <x v="40"/>
    <s v="October 13, 2017"/>
    <x v="32"/>
    <s v="TV-MA"/>
    <x v="19"/>
    <x v="1"/>
    <s v=" International Movies"/>
    <m/>
    <x v="1"/>
    <x v="32"/>
    <d v="2017-10-13T00:00:00"/>
    <x v="11"/>
    <s v="While examining a young woman who has just murdered her husband and mother-in-law, a psychiatrist begins to reflect on her own marriage."/>
  </r>
  <r>
    <x v="3057"/>
    <x v="0"/>
    <x v="3057"/>
    <x v="2392"/>
    <s v="Alex FernÃ¡ndez"/>
    <x v="17"/>
    <s v="October 13, 2017"/>
    <x v="6"/>
    <s v="TV-MA"/>
    <x v="112"/>
    <x v="12"/>
    <m/>
    <m/>
    <x v="1"/>
    <x v="6"/>
    <d v="2017-10-13T00:00:00"/>
    <x v="11"/>
    <s v="From a Mexico City theme park, energetic stand-up Alex FernÃ¡ndez riffs on music, cheap toys, insecurity and other fun things about growing up."/>
  </r>
  <r>
    <x v="3058"/>
    <x v="0"/>
    <x v="3058"/>
    <x v="2393"/>
    <m/>
    <x v="1"/>
    <s v="October 13, 2017"/>
    <x v="6"/>
    <s v="TV-MA"/>
    <x v="49"/>
    <x v="0"/>
    <m/>
    <m/>
    <x v="1"/>
    <x v="6"/>
    <d v="2017-10-13T00:00:00"/>
    <x v="11"/>
    <s v="A father's suicide sends a family of eight on a journey through childhood memories and treacherous emotional waters in this poignant documentary."/>
  </r>
  <r>
    <x v="3059"/>
    <x v="0"/>
    <x v="3059"/>
    <x v="221"/>
    <s v="Samara Weaving, Hana Mae Lee, Judah Lewis, Robbie Amell, Bella Thorne, Andrew Bachelor, Emily Alyn Lind, Leslie Bibb, Ken Marino"/>
    <x v="0"/>
    <s v="October 13, 2017"/>
    <x v="6"/>
    <s v="TV-MA"/>
    <x v="22"/>
    <x v="3"/>
    <s v=" Horror Movies"/>
    <m/>
    <x v="1"/>
    <x v="6"/>
    <d v="2017-10-13T00:00:00"/>
    <x v="11"/>
    <s v="When Cole stays up past his bedtime, he discovers that his hot babysitter is part of a satanic cult that will stop at nothing to keep him quiet."/>
  </r>
  <r>
    <x v="3060"/>
    <x v="0"/>
    <x v="3060"/>
    <x v="1540"/>
    <s v="Adam Sandler, Ben Stiller, Dustin Hoffman, Elizabeth Marvel, Grace Van Patten, Emma Thompson, Candice Bergen, Rebecca Miller, Danny Flaherty, Sakina Jaffrey, Adam David Thompson"/>
    <x v="0"/>
    <s v="October 13, 2017"/>
    <x v="6"/>
    <s v="TV-MA"/>
    <x v="38"/>
    <x v="3"/>
    <s v=" Dramas"/>
    <s v=" Independent Movies"/>
    <x v="1"/>
    <x v="6"/>
    <d v="2017-10-13T00:00:00"/>
    <x v="11"/>
    <s v="Grudges and rivalries abound as three adult siblings converge in New York to contend with their prickly artist father â€“ and his fading legacy."/>
  </r>
  <r>
    <x v="3061"/>
    <x v="0"/>
    <x v="3061"/>
    <x v="2394"/>
    <s v="Hisham Fageeh, Fatima Al-Banawi, Sami Hifny, Khairia Nazmi, Abdulmajeed Al-Ruhaidi"/>
    <x v="24"/>
    <s v="October 12, 2017"/>
    <x v="32"/>
    <s v="TV-MA"/>
    <x v="17"/>
    <x v="3"/>
    <s v=" International Movies"/>
    <s v=" Romantic Movies"/>
    <x v="1"/>
    <x v="32"/>
    <d v="2017-10-12T00:00:00"/>
    <x v="11"/>
    <s v="A laid-back civil servant and wealthy video blogger struggle to make it as a modern couple amid strict Saudi social conventions."/>
  </r>
  <r>
    <x v="3062"/>
    <x v="0"/>
    <x v="3062"/>
    <x v="2395"/>
    <s v="Javier CÃ¡mara, JuliÃ¡n LÃ³pez, Miren Ibarguren, Gorka Otxoa, Tina SÃ¡inz, RamÃ³n Barea"/>
    <x v="8"/>
    <s v="October 12, 2017"/>
    <x v="6"/>
    <s v="TV-MA"/>
    <x v="48"/>
    <x v="3"/>
    <s v=" Independent Movies"/>
    <s v=" International Movies"/>
    <x v="1"/>
    <x v="6"/>
    <d v="2017-10-12T00:00:00"/>
    <x v="11"/>
    <s v="In this dark comedy, a dysfunctional group of wannabe Basque terrorists awaits word about a new mission while Spain makes a run at the World Cup title."/>
  </r>
  <r>
    <x v="3063"/>
    <x v="0"/>
    <x v="3063"/>
    <x v="1311"/>
    <s v="Christina Pazsitzky"/>
    <x v="0"/>
    <s v="October 10, 2017"/>
    <x v="6"/>
    <s v="TV-MA"/>
    <x v="63"/>
    <x v="12"/>
    <m/>
    <m/>
    <x v="1"/>
    <x v="6"/>
    <d v="2017-10-10T00:00:00"/>
    <x v="11"/>
    <s v="Christina Pazsitzky hits Seattle with a biting dose of reality, telling truths about her childhood, getting older and the horrors of giving birth."/>
  </r>
  <r>
    <x v="3064"/>
    <x v="0"/>
    <x v="3064"/>
    <x v="2396"/>
    <m/>
    <x v="69"/>
    <s v="October 6, 2017"/>
    <x v="6"/>
    <s v="TV-MA"/>
    <x v="8"/>
    <x v="0"/>
    <s v=" LGBTQ Movies"/>
    <m/>
    <x v="1"/>
    <x v="6"/>
    <d v="2017-10-06T00:00:00"/>
    <x v="11"/>
    <s v="As she fights the tide of violence against trans women, activist Victoria Cruz probes the suspicious 1992 death of her friend Marsha P. Johnson."/>
  </r>
  <r>
    <x v="3065"/>
    <x v="0"/>
    <x v="3065"/>
    <x v="2397"/>
    <s v="Rodney Carrington"/>
    <x v="0"/>
    <s v="October 3, 2017"/>
    <x v="6"/>
    <s v="TV-MA"/>
    <x v="120"/>
    <x v="12"/>
    <m/>
    <m/>
    <x v="1"/>
    <x v="6"/>
    <d v="2017-10-03T00:00:00"/>
    <x v="11"/>
    <s v="Raunchy country comic and musician Rodney Carrington jokes and sings about life in his 40s, poking fun at sex, relationships and gaining weight."/>
  </r>
  <r>
    <x v="3066"/>
    <x v="0"/>
    <x v="3066"/>
    <x v="2398"/>
    <s v="Goo Jin, Hye-jin Han, Soo-bin Bae, Seul-ong Im, Kyeong-yeong Lee, Gwang Jang, Deok-jae Jo, Eui-sung Kim, Seok-Hwan An, Bok-gi Min"/>
    <x v="30"/>
    <s v="October 1, 2017"/>
    <x v="11"/>
    <s v="TV-MA"/>
    <x v="55"/>
    <x v="1"/>
    <s v=" International Movies"/>
    <s v=" Thrillers"/>
    <x v="1"/>
    <x v="11"/>
    <d v="2017-10-01T00:00:00"/>
    <x v="11"/>
    <s v="Twenty-six years after the 1980 massacre at Gwangju, South Korea, three relatives of the victims come together to avenge the infamous orchestrator."/>
  </r>
  <r>
    <x v="3067"/>
    <x v="0"/>
    <x v="3067"/>
    <x v="2399"/>
    <s v="Jose Coronado, Javier CÃ¡mara, Roberto Ãlamo, Pilar Castro, MarÃ­a Pujalte, Carmen Ruiz, Silvia Alonso, Georgina AmorÃ³s, Andrea Ros, Miki EsparbÃ©"/>
    <x v="8"/>
    <s v="October 1, 2017"/>
    <x v="6"/>
    <s v="TV-MA"/>
    <x v="20"/>
    <x v="3"/>
    <s v=" International Movies"/>
    <m/>
    <x v="1"/>
    <x v="6"/>
    <d v="2017-10-01T00:00:00"/>
    <x v="11"/>
    <s v="Three brothers-in-law join forces to secretly drive away their daughters' undesirable boyfriends: anarchist Ãlex, bad-boy Dani and playboy Ernesto."/>
  </r>
  <r>
    <x v="3068"/>
    <x v="0"/>
    <x v="3068"/>
    <x v="2400"/>
    <m/>
    <x v="0"/>
    <s v="October 1, 2017"/>
    <x v="32"/>
    <s v="TV-MA"/>
    <x v="123"/>
    <x v="0"/>
    <s v=" International Movies"/>
    <m/>
    <x v="1"/>
    <x v="32"/>
    <d v="2017-10-01T00:00:00"/>
    <x v="11"/>
    <s v="A documentary filmmaker chronicles the life and times of his mother, Franca Sozzani, the editor of Italian Vogue and a fashion-world provocateur."/>
  </r>
  <r>
    <x v="3069"/>
    <x v="0"/>
    <x v="3069"/>
    <x v="1713"/>
    <m/>
    <x v="0"/>
    <s v="October 1, 2017"/>
    <x v="6"/>
    <s v="PG-13"/>
    <x v="53"/>
    <x v="0"/>
    <s v=" Sports Movies"/>
    <m/>
    <x v="1"/>
    <x v="6"/>
    <d v="2017-10-01T00:00:00"/>
    <x v="11"/>
    <s v="New-generation bodybuilding stars â€“ including Rich Piana, Kai Greene and Calum von Moger â€“ share their experiences competing in the demanding sport."/>
  </r>
  <r>
    <x v="3070"/>
    <x v="0"/>
    <x v="3070"/>
    <x v="2401"/>
    <s v="Scott McNeil, Vincent Tong, Travis Turner, Shannon Chan-Kent, Lili Beaudoin"/>
    <x v="12"/>
    <s v="October 1, 2017"/>
    <x v="32"/>
    <s v="TV-Y7"/>
    <x v="132"/>
    <x v="8"/>
    <s v=" Comedies"/>
    <m/>
    <x v="1"/>
    <x v="32"/>
    <d v="2017-10-01T00:00:00"/>
    <x v="11"/>
    <s v="Two kids and their pet dog (aka the Ghost Patrol) get a call about an old manor and soon find they are investigating their first real haunted house."/>
  </r>
  <r>
    <x v="3071"/>
    <x v="0"/>
    <x v="3071"/>
    <x v="2402"/>
    <s v="Rolf LassgÃ¥rd, Kjersti TveterÃ¥s, Rolf Kristian Larsen, Ole Johan Skjelbred-Knutsen, Karen-Lise Mynster, Ida Ursin-Holm, Lisa Loven Kongsli, Connie Nielsen, Henrik Mestad, KÃ¥re Conradi, Mathilde Thomine Storm"/>
    <x v="52"/>
    <s v="October 1, 2017"/>
    <x v="32"/>
    <s v="TV-14"/>
    <x v="33"/>
    <x v="1"/>
    <s v=" International Movies"/>
    <m/>
    <x v="1"/>
    <x v="32"/>
    <d v="2017-10-01T00:00:00"/>
    <x v="11"/>
    <s v="A girl born with a condition that causes abnormal hair growth across her body tries to cope with the challenges of being different."/>
  </r>
  <r>
    <x v="3072"/>
    <x v="0"/>
    <x v="3072"/>
    <x v="2403"/>
    <s v="Arcelia RamÃ­rez, Olga Segura, SofÃ­a Garza"/>
    <x v="17"/>
    <s v="October 1, 2017"/>
    <x v="6"/>
    <s v="TV-MA"/>
    <x v="72"/>
    <x v="1"/>
    <s v=" Independent Movies"/>
    <s v=" International Movies"/>
    <x v="1"/>
    <x v="6"/>
    <d v="2017-10-01T00:00:00"/>
    <x v="11"/>
    <s v="A reclusive psychologist agrees to treat a patient â€“ whose therapist is missing â€“ at her remote cabin, where the women test each other's boundaries."/>
  </r>
  <r>
    <x v="3073"/>
    <x v="0"/>
    <x v="3073"/>
    <x v="2338"/>
    <s v="Carla Gugino, Bruce Greenwood, Henry Thomas, Carel Struycken, Chiara Aurelia"/>
    <x v="0"/>
    <s v="September 29, 2017"/>
    <x v="6"/>
    <s v="TV-MA"/>
    <x v="6"/>
    <x v="4"/>
    <s v=" Thrillers"/>
    <m/>
    <x v="1"/>
    <x v="6"/>
    <d v="2017-09-29T00:00:00"/>
    <x v="0"/>
    <s v="When her husband's sex game goes wrong, Jessie â€“ handcuffed to a bed in a remote lake house â€“ faces warped visions, dark secrets and a dire choice."/>
  </r>
  <r>
    <x v="3074"/>
    <x v="0"/>
    <x v="3074"/>
    <x v="2404"/>
    <m/>
    <x v="0"/>
    <s v="September 29, 2017"/>
    <x v="6"/>
    <s v="TV-14"/>
    <x v="177"/>
    <x v="0"/>
    <m/>
    <m/>
    <x v="1"/>
    <x v="6"/>
    <d v="2017-09-29T00:00:00"/>
    <x v="0"/>
    <s v="When Juan Catalan is arrested for a murder he didn't commit, he builds his case for innocence around raw footage from a popular TV show. A documentary."/>
  </r>
  <r>
    <x v="3075"/>
    <x v="0"/>
    <x v="3075"/>
    <x v="2405"/>
    <s v="Robert Redford, Jane Fonda, Bruce Dern, Matthias Schoenaerts, Iain Armitage, Judy Greer, Phyllis Somerville"/>
    <x v="0"/>
    <s v="September 29, 2017"/>
    <x v="6"/>
    <s v="TV-14"/>
    <x v="6"/>
    <x v="1"/>
    <s v=" Romantic Movies"/>
    <m/>
    <x v="1"/>
    <x v="6"/>
    <d v="2017-09-29T00:00:00"/>
    <x v="0"/>
    <s v="After widowed neighbors Addie and Louis begin sleeping in bed together platonically to alleviate their loneliness, a real romance begins to blossom."/>
  </r>
  <r>
    <x v="3076"/>
    <x v="0"/>
    <x v="3076"/>
    <x v="2406"/>
    <s v="Loubna Abidar, Asmaa Lazrak, Halima Karaouane, Sara El Mhamdi Elaaloui, Abdellah Didane, Danny Boushebel, Carlo Brandt, CamÃ©lia Montassere"/>
    <x v="9"/>
    <s v="September 27, 2017"/>
    <x v="25"/>
    <s v="TV-MA"/>
    <x v="3"/>
    <x v="1"/>
    <s v=" Independent Movies"/>
    <s v=" International Movies"/>
    <x v="1"/>
    <x v="25"/>
    <d v="2017-09-27T00:00:00"/>
    <x v="0"/>
    <s v="Four friends who make their living as prostitutes in Morocco deal with both the dangers and stigma that come with their profession."/>
  </r>
  <r>
    <x v="3077"/>
    <x v="0"/>
    <x v="3077"/>
    <x v="2407"/>
    <s v="Dave Chappelle, Steve Harvey, Cedric the Entertainer, Martin Lawrence, Tiffany Haddish, Katt Williams, Craig Robinson, D.L. Hughley, Eddie Griffin, J.B. Smoove, Joe Torry, Kid Capri, Mike Epps, Sheryl Underwood, Tracy Morgan, Deon Cole"/>
    <x v="0"/>
    <s v="September 26, 2017"/>
    <x v="6"/>
    <s v="TV-MA"/>
    <x v="41"/>
    <x v="12"/>
    <m/>
    <m/>
    <x v="1"/>
    <x v="6"/>
    <d v="2017-09-26T00:00:00"/>
    <x v="0"/>
    <s v="In this special live event, giants of stand-up come together to commemorate the 25th anniversary of Russell Simmons's groundbreaking &quot;Def Comedy Jam.&quot;"/>
  </r>
  <r>
    <x v="3078"/>
    <x v="0"/>
    <x v="3078"/>
    <x v="2408"/>
    <s v="Mike Smith, John Paul Tremblay, Robb Wells, Patrick Roach, Mishael Morgan, Sarah Jurgens, Shannon Leroux, Dana Woods, Howard Jerome, Tom Green"/>
    <x v="12"/>
    <s v="September 24, 2017"/>
    <x v="28"/>
    <s v="NC-17"/>
    <x v="51"/>
    <x v="3"/>
    <s v=" International Movies"/>
    <m/>
    <x v="1"/>
    <x v="28"/>
    <d v="2017-09-24T00:00:00"/>
    <x v="0"/>
    <s v="After losing a TV network deal, the Trailer Park Boys launch their own Internet series, but they soon confront personal and creative differences."/>
  </r>
  <r>
    <x v="3079"/>
    <x v="0"/>
    <x v="3079"/>
    <x v="2409"/>
    <s v="Blanca SuÃ¡rez, Mario Casas, Carmen Machi, Secun de la Rosa, Jaime OrdoÃ±ez, Terele PÃ¡vez, JoaquÃ­n Climent, Alejandro Awada"/>
    <x v="8"/>
    <s v="September 24, 2017"/>
    <x v="6"/>
    <s v="TV-MA"/>
    <x v="19"/>
    <x v="3"/>
    <s v=" Horror Movies"/>
    <s v=" International Movies"/>
    <x v="1"/>
    <x v="6"/>
    <d v="2017-09-24T00:00:00"/>
    <x v="0"/>
    <s v="Strangers holed up in a Madrid bar after witnessing a murder begin to turn on each other as panic sets in and the body count rises."/>
  </r>
  <r>
    <x v="3080"/>
    <x v="0"/>
    <x v="3080"/>
    <x v="2410"/>
    <s v="Lady Gaga"/>
    <x v="0"/>
    <s v="September 22, 2017"/>
    <x v="6"/>
    <s v="TV-MA"/>
    <x v="43"/>
    <x v="0"/>
    <s v=" Music &amp; Musicals"/>
    <m/>
    <x v="1"/>
    <x v="6"/>
    <d v="2017-09-22T00:00:00"/>
    <x v="0"/>
    <s v="Follow pop provocateur Lady Gaga as she releases a new album, preps for her Super Bowl halftime show, and confronts physical and emotional struggles."/>
  </r>
  <r>
    <x v="3081"/>
    <x v="0"/>
    <x v="3081"/>
    <x v="2411"/>
    <s v="Suki Waterhouse, Jason Momoa, Keanu Reeves, Jim Carrey, Giovanni Ribisi, Yolonda Ross"/>
    <x v="0"/>
    <s v="September 22, 2017"/>
    <x v="32"/>
    <s v="R"/>
    <x v="30"/>
    <x v="1"/>
    <s v=" Independent Movies"/>
    <s v=" Thrillers"/>
    <x v="1"/>
    <x v="32"/>
    <d v="2017-09-22T00:00:00"/>
    <x v="0"/>
    <s v="Banished to a wasteland of undesirables, a young woman struggles to find her feet among a drug-soaked desert society and an enclave of cannibals."/>
  </r>
  <r>
    <x v="3082"/>
    <x v="0"/>
    <x v="3082"/>
    <x v="2412"/>
    <s v="Jerry Seinfeld"/>
    <x v="0"/>
    <s v="September 19, 2017"/>
    <x v="6"/>
    <s v="TV-14"/>
    <x v="146"/>
    <x v="12"/>
    <m/>
    <m/>
    <x v="1"/>
    <x v="6"/>
    <d v="2017-09-19T00:00:00"/>
    <x v="0"/>
    <s v="Jerry Seinfeld returns to the club that gave him his start in the 1970s, mixing iconic jokes with stories from his childhood and early days in comedy."/>
  </r>
  <r>
    <x v="3083"/>
    <x v="0"/>
    <x v="3083"/>
    <x v="998"/>
    <s v="Erica Lindbeck, Shannon Chan-Kent, Kazumi Evans, Claire Corlett, Ciana Swales, Adrian Petriw, Maryke Hendrikse, Paul Dobson, Garry Chalk"/>
    <x v="0"/>
    <s v="September 18, 2017"/>
    <x v="6"/>
    <s v="TV-Y"/>
    <x v="62"/>
    <x v="8"/>
    <m/>
    <m/>
    <x v="1"/>
    <x v="6"/>
    <d v="2017-09-18T00:00:00"/>
    <x v="0"/>
    <s v="While visiting Ken and exploring a coral reef, Barbie and her sisters make an amazing discovery and meet a mysterious new friend."/>
  </r>
  <r>
    <x v="3084"/>
    <x v="0"/>
    <x v="3084"/>
    <x v="1420"/>
    <s v="Sreymoch Sareum, Kompheak Phoeung, Socheata Sveng, Dara Heng, Sothea Khoun, Sreyneang Oun, Kimhak Mun, Chenda Run, Nika Sarun, Nita Sarun"/>
    <x v="66"/>
    <s v="September 15, 2017"/>
    <x v="6"/>
    <s v="TV-MA"/>
    <x v="97"/>
    <x v="1"/>
    <m/>
    <m/>
    <x v="1"/>
    <x v="6"/>
    <d v="2017-09-15T00:00:00"/>
    <x v="0"/>
    <s v="A 5-year-old girl embarks on a harrowing quest for survival amid the sudden rise and terrifying reign of the Khmer Rouge in Cambodia."/>
  </r>
  <r>
    <x v="3085"/>
    <x v="0"/>
    <x v="3085"/>
    <x v="2413"/>
    <m/>
    <x v="0"/>
    <s v="September 15, 2017"/>
    <x v="6"/>
    <s v="TV-MA"/>
    <x v="34"/>
    <x v="0"/>
    <m/>
    <m/>
    <x v="1"/>
    <x v="6"/>
    <d v="2017-09-15T00:00:00"/>
    <x v="0"/>
    <s v="The forces of family, grief and racial injustice converge in this powerful documentary exploring the murder of filmmaker Yance Ford's brother."/>
  </r>
  <r>
    <x v="3086"/>
    <x v="0"/>
    <x v="3086"/>
    <x v="2414"/>
    <s v="Antoine Fuqua"/>
    <x v="0"/>
    <s v="September 13, 2017"/>
    <x v="6"/>
    <s v="G"/>
    <x v="87"/>
    <x v="8"/>
    <s v=" Documentaries"/>
    <m/>
    <x v="1"/>
    <x v="6"/>
    <d v="2017-09-13T00:00:00"/>
    <x v="0"/>
    <s v="An international group of filmmakers sets out on a mission to get up close and personal with a family of elusive snow leopards."/>
  </r>
  <r>
    <x v="3087"/>
    <x v="0"/>
    <x v="3087"/>
    <x v="2208"/>
    <m/>
    <x v="0"/>
    <s v="September 12, 2017"/>
    <x v="6"/>
    <s v="TV-14"/>
    <x v="177"/>
    <x v="0"/>
    <m/>
    <m/>
    <x v="1"/>
    <x v="6"/>
    <d v="2017-09-12T00:00:00"/>
    <x v="0"/>
    <s v="This documentary follows three women â€“ a fire chief, a judge and a street missionary â€“ as they battle West Virginia's devastating opioid epidemic."/>
  </r>
  <r>
    <x v="3088"/>
    <x v="0"/>
    <x v="3088"/>
    <x v="284"/>
    <s v="Jeff Dunham"/>
    <x v="0"/>
    <s v="September 12, 2017"/>
    <x v="6"/>
    <s v="TV-MA"/>
    <x v="113"/>
    <x v="12"/>
    <m/>
    <m/>
    <x v="1"/>
    <x v="6"/>
    <d v="2017-09-12T00:00:00"/>
    <x v="0"/>
    <s v="Ventriloquist Jeff Dunham brings his rude and slightly demented posse of puppets to Ireland for a gleeful skewering of family and politics."/>
  </r>
  <r>
    <x v="3089"/>
    <x v="0"/>
    <x v="3089"/>
    <x v="2415"/>
    <s v="Nesta Cooper, Kate Walsh, John Michael Higgins, Keith Powers, Alicia Sanz, Jake Borelli, Kid Ink, Yousef Erakat, Rebekah Graf, Anne Winters, Peter Gilroy, Patrick Davis"/>
    <x v="0"/>
    <s v="September 8, 2017"/>
    <x v="6"/>
    <s v="TV-14"/>
    <x v="16"/>
    <x v="3"/>
    <m/>
    <m/>
    <x v="1"/>
    <x v="6"/>
    <d v="2017-09-08T00:00:00"/>
    <x v="0"/>
    <s v="When nerdy high schooler Dani finally attracts the interest of her longtime crush, she lands in the cross hairs of his ex, a social media celebrity."/>
  </r>
  <r>
    <x v="3090"/>
    <x v="0"/>
    <x v="3090"/>
    <x v="2416"/>
    <s v="Fabrizio Copano"/>
    <x v="47"/>
    <s v="September 8, 2017"/>
    <x v="6"/>
    <s v="TV-MA"/>
    <x v="95"/>
    <x v="12"/>
    <m/>
    <m/>
    <x v="1"/>
    <x v="6"/>
    <d v="2017-09-08T00:00:00"/>
    <x v="0"/>
    <s v="Fabrizio Copano takes audience participation to the next level in this stand-up set while reflecting on sperm banks, family WhatsApp groups and more."/>
  </r>
  <r>
    <x v="3091"/>
    <x v="0"/>
    <x v="3091"/>
    <x v="2169"/>
    <s v="Bel Powley, Nathan Lane, Vanessa Bayer, Gabriel Byrne, Jason Ritter, Colin O'Donoghue, William Moseley, Desmin Borges"/>
    <x v="0"/>
    <s v="September 5, 2017"/>
    <x v="32"/>
    <s v="TV-MA"/>
    <x v="12"/>
    <x v="3"/>
    <s v=" Dramas"/>
    <m/>
    <x v="1"/>
    <x v="32"/>
    <d v="2017-09-05T00:00:00"/>
    <x v="0"/>
    <s v="A socially awkward 19-year-old genius makes big plans to step out of her shell and make a friend, get a job and â€“ maybe â€“ even go on a date."/>
  </r>
  <r>
    <x v="3092"/>
    <x v="0"/>
    <x v="3092"/>
    <x v="241"/>
    <s v="Marc Maron"/>
    <x v="0"/>
    <s v="September 5, 2017"/>
    <x v="6"/>
    <s v="TV-MA"/>
    <x v="64"/>
    <x v="12"/>
    <m/>
    <m/>
    <x v="1"/>
    <x v="6"/>
    <d v="2017-09-05T00:00:00"/>
    <x v="0"/>
    <s v="Battle-scarred stand-up comedian Marc Maron unleashes a storm of ideas about meditation, mortality, documentary films and our weird modern world."/>
  </r>
  <r>
    <x v="3093"/>
    <x v="0"/>
    <x v="3093"/>
    <x v="2332"/>
    <s v="Vinod Khanna, Dimple Kapadia, Jackie Shroff, Sonam, Vinod Mehra, Shafi Inamdar, Gulshan Grover, Roopesh Kumar"/>
    <x v="3"/>
    <s v="September 1, 2017"/>
    <x v="45"/>
    <s v="TV-14"/>
    <x v="68"/>
    <x v="6"/>
    <s v=" International Movies"/>
    <m/>
    <x v="1"/>
    <x v="45"/>
    <d v="2017-09-01T00:00:00"/>
    <x v="0"/>
    <s v="An intrepid police inspector forced into a desk job must take matters into his own hands when ruthless criminals are released on a technicality."/>
  </r>
  <r>
    <x v="3094"/>
    <x v="0"/>
    <x v="3094"/>
    <x v="2417"/>
    <s v="Hiroaki Iwanaga, Takahiro Sakurai, Toa Yukinari, Yuki Kaji, Minako Kotobuki, Takahiro Fujiwara, Yoshiro Matsumoto, Kazuki Yao, Aki Toyosaki, Rikiya Koyama, Kenta Miyake, Nobuyuki Katsube, Houchu Ohtsuka, Takayuki Sugo"/>
    <x v="6"/>
    <s v="September 1, 2017"/>
    <x v="11"/>
    <s v="TV-MA"/>
    <x v="26"/>
    <x v="6"/>
    <s v=" Anime Features"/>
    <s v=" International Movies"/>
    <x v="1"/>
    <x v="11"/>
    <d v="2017-09-01T00:00:00"/>
    <x v="0"/>
    <s v="For three years, Guts believed his mission was to pursue Griffith's dream together with him. But in order to become Griffith's equal and truly be called his friend, Guts realizes he will have to leave the Band of the Hawk."/>
  </r>
  <r>
    <x v="3095"/>
    <x v="0"/>
    <x v="3095"/>
    <x v="2417"/>
    <s v="Hiroaki Iwanaga, Takahiro Sakurai, Toa Yukinari, Yuki Kaji, Yoshiro Matsumoto, Minako Kotobuki, Takahiro Fujiwara, Kazuki Yao, Yuichi Nakamura, Aki Toyosaki, Akio Otsuka"/>
    <x v="6"/>
    <s v="September 1, 2017"/>
    <x v="5"/>
    <s v="TV-MA"/>
    <x v="53"/>
    <x v="6"/>
    <s v=" Anime Features"/>
    <s v=" International Movies"/>
    <x v="1"/>
    <x v="5"/>
    <d v="2017-09-01T00:00:00"/>
    <x v="0"/>
    <s v="A year after he left the Band of the Hawk, Guts rejoins them in an epic battle to vanquish the God Hand and save Griffith from a hellish fate."/>
  </r>
  <r>
    <x v="3096"/>
    <x v="0"/>
    <x v="3096"/>
    <x v="2418"/>
    <s v="Scott Cohen, Judd Hirsch, Susan Floyd, Elliot Korte, Ruben Santiago-Hudson, James Murtaugh, Ato Essandoh, Toby Poser, Diane Kagan, John Di Benedetto, Jerry Matz, Lisa Emery"/>
    <x v="0"/>
    <s v="September 1, 2017"/>
    <x v="21"/>
    <s v="TV-MA"/>
    <x v="0"/>
    <x v="1"/>
    <s v=" Independent Movies"/>
    <m/>
    <x v="1"/>
    <x v="21"/>
    <d v="2017-09-01T00:00:00"/>
    <x v="0"/>
    <s v="After serving time in jail, a disgraced son returns to the family business in New York, where he struggles to fill the shoes of his late twin brother."/>
  </r>
  <r>
    <x v="3097"/>
    <x v="0"/>
    <x v="3097"/>
    <x v="2332"/>
    <s v="Rajiv Kapoor, Divya Rana, Shammi Kapoor, Tanuja, Kiran Vairale, Rakesh Bedi, Gulshan Grover, Monty Sharma"/>
    <x v="3"/>
    <s v="September 1, 2017"/>
    <x v="9"/>
    <s v="TV-14"/>
    <x v="109"/>
    <x v="1"/>
    <s v=" International Movies"/>
    <s v=" Music &amp; Musicals"/>
    <x v="1"/>
    <x v="9"/>
    <d v="2017-09-01T00:00:00"/>
    <x v="0"/>
    <s v="While trying to win over his belovedâ€™s parents, a young man is accused of arson, and his father soon realizes insanity may be his only defense."/>
  </r>
  <r>
    <x v="3098"/>
    <x v="0"/>
    <x v="3098"/>
    <x v="2419"/>
    <s v="Danny Denzongpa, Mahendra Sandhu, Rekha, Faryal, Helen, Jagdeep"/>
    <x v="3"/>
    <s v="September 1, 2017"/>
    <x v="55"/>
    <s v="TV-14"/>
    <x v="88"/>
    <x v="6"/>
    <s v=" International Movies"/>
    <m/>
    <x v="1"/>
    <x v="55"/>
    <d v="2017-09-01T00:00:00"/>
    <x v="0"/>
    <s v="As a crazed killer blazes a trail of blood through an anxious city, a hardened cop aims to take him down by any means in this remake of â€œDirty Harry.â€"/>
  </r>
  <r>
    <x v="3099"/>
    <x v="0"/>
    <x v="3099"/>
    <x v="2420"/>
    <s v="Adam Scott, Evangeline Lilly, Bridget Everett, Owen Atlas, Chris D'Elia, Donald Faison, Clancy Brown, Tyler Labine, Kyle Bornheimer, Carla Gallo, Brad Williams, Sally Field"/>
    <x v="0"/>
    <s v="September 1, 2017"/>
    <x v="6"/>
    <s v="TV-MA"/>
    <x v="21"/>
    <x v="3"/>
    <s v=" Horror Movies"/>
    <m/>
    <x v="1"/>
    <x v="6"/>
    <d v="2017-09-01T00:00:00"/>
    <x v="0"/>
    <s v="In this horror-comedy, a recently married man who wants to bond with his stepson begins to fear that the boy is a demon."/>
  </r>
  <r>
    <x v="3100"/>
    <x v="0"/>
    <x v="3100"/>
    <x v="2421"/>
    <s v="Sanjeev Kumar, Zeenat Aman, Shammi Kapoor, Dev Kumar, Madan Puri, Paintal, Asit Kumar Sen, Agha, Murad, Shefali"/>
    <x v="3"/>
    <s v="September 1, 2017"/>
    <x v="57"/>
    <s v="TV-14"/>
    <x v="94"/>
    <x v="3"/>
    <s v=" International Movies"/>
    <s v=" Music &amp; Musicals"/>
    <x v="1"/>
    <x v="57"/>
    <d v="2017-09-01T00:00:00"/>
    <x v="0"/>
    <s v="After getting fired, a police officer connects with a prostitute he met on the job in a red-light district and sets out to keep her off the streets."/>
  </r>
  <r>
    <x v="3101"/>
    <x v="0"/>
    <x v="3101"/>
    <x v="2354"/>
    <s v="Mithun Chakraborty, Madhuri Dixit, Suresh Oberoi, Shakti Kapoor, Pallavi Joshi, Gulshan Grover, Amrish Puri, Nutan, Jagdeep, Sharat Saxena"/>
    <x v="3"/>
    <s v="September 1, 2017"/>
    <x v="27"/>
    <s v="TV-14"/>
    <x v="187"/>
    <x v="6"/>
    <s v=" Dramas"/>
    <s v=" International Movies"/>
    <x v="1"/>
    <x v="27"/>
    <d v="2017-09-01T00:00:00"/>
    <x v="0"/>
    <s v="Jailed as a teenager, Shankar has been unable to stay on the right side of the law ever since, despite his wife's pleas and his mother's rejection."/>
  </r>
  <r>
    <x v="3102"/>
    <x v="0"/>
    <x v="3102"/>
    <x v="2422"/>
    <s v="Moritz Jahn, Mala Emde, Ugur Ekeroglu, David SchÃ¼tter, Hannes Wegener, Yung Ngo, Kida Khodr Ramadan"/>
    <x v="2"/>
    <s v="September 1, 2017"/>
    <x v="32"/>
    <s v="TV-MA"/>
    <x v="48"/>
    <x v="6"/>
    <s v=" Comedies"/>
    <s v=" International Movies"/>
    <x v="1"/>
    <x v="32"/>
    <d v="2017-09-01T00:00:00"/>
    <x v="0"/>
    <s v="Competitive gamer Jan finds his life thrown for a loop when his bitter rival hacks his identity just before a high-stakes tournament."/>
  </r>
  <r>
    <x v="3103"/>
    <x v="0"/>
    <x v="3103"/>
    <x v="2423"/>
    <m/>
    <x v="0"/>
    <s v="September 1, 2017"/>
    <x v="6"/>
    <s v="TV-MA"/>
    <x v="119"/>
    <x v="0"/>
    <s v=" Sports Movies"/>
    <m/>
    <x v="1"/>
    <x v="6"/>
    <d v="2017-09-01T00:00:00"/>
    <x v="0"/>
    <s v="A suicidal war veteran finds like-minded souls in a surf therapy program that helps traumatized soldiers heal while riding the waves."/>
  </r>
  <r>
    <x v="3104"/>
    <x v="0"/>
    <x v="3104"/>
    <x v="858"/>
    <s v="Rocco Siffredi"/>
    <x v="9"/>
    <s v="September 1, 2017"/>
    <x v="32"/>
    <s v="TV-MA"/>
    <x v="6"/>
    <x v="0"/>
    <s v=" International Movies"/>
    <m/>
    <x v="1"/>
    <x v="32"/>
    <d v="2017-09-01T00:00:00"/>
    <x v="0"/>
    <s v="Italian porn star Rocco Siffredi is showcased in this documentary that shadows the legendary performer during his final year in front of the camera."/>
  </r>
  <r>
    <x v="3105"/>
    <x v="0"/>
    <x v="3105"/>
    <x v="2331"/>
    <s v="Zeenat Aman, Pran, Tanuja, Poonam Dhillon"/>
    <x v="3"/>
    <s v="September 1, 2017"/>
    <x v="35"/>
    <s v="TV-14"/>
    <x v="158"/>
    <x v="1"/>
    <s v=" International Movies"/>
    <s v=" Romantic Movies"/>
    <x v="1"/>
    <x v="35"/>
    <d v="2017-09-01T00:00:00"/>
    <x v="0"/>
    <s v="After being violently separated from the woman he loves, a young man must disguise himself in order to keep meeting her."/>
  </r>
  <r>
    <x v="3106"/>
    <x v="0"/>
    <x v="3106"/>
    <x v="1932"/>
    <s v="Oscar MartÃ­nez, Dady Brieva, Andrea Frigerio, Nora Navas, Manuel Vicente, BelÃ©n Chavanne, Marcelo D'Andrea, Gustavo GarzÃ³n"/>
    <x v="11"/>
    <s v="September 1, 2017"/>
    <x v="32"/>
    <s v="TV-MA"/>
    <x v="38"/>
    <x v="3"/>
    <s v=" Dramas"/>
    <s v=" International Movies"/>
    <x v="1"/>
    <x v="32"/>
    <d v="2017-09-01T00:00:00"/>
    <x v="0"/>
    <s v="Worried heâ€™s lost his artistic edge, a wealthy expat novelist returns to his backwater hometown in Argentina, where heâ€™s regarded as a local hero."/>
  </r>
  <r>
    <x v="3107"/>
    <x v="0"/>
    <x v="3107"/>
    <x v="2424"/>
    <s v="Edward Norton, Dan Fogler, Mike Birbiglia, Bella Thorne, Randall Park, Mel Brooks, Nicole Kidman, Meryl Streep"/>
    <x v="4"/>
    <s v="September 1, 2017"/>
    <x v="32"/>
    <s v="TV-G"/>
    <x v="45"/>
    <x v="8"/>
    <s v=" Comedies"/>
    <m/>
    <x v="1"/>
    <x v="32"/>
    <d v="2017-09-01T00:00:00"/>
    <x v="0"/>
    <s v="When a Chinese family's soup shop is targeted for sabotage by a competitor, two guardians from the spirit world leave retirement to protect them."/>
  </r>
  <r>
    <x v="3108"/>
    <x v="0"/>
    <x v="3108"/>
    <x v="2425"/>
    <s v="James Freeman"/>
    <x v="1"/>
    <s v="September 1, 2017"/>
    <x v="32"/>
    <s v="TV-14"/>
    <x v="23"/>
    <x v="0"/>
    <s v=" International Movies"/>
    <m/>
    <x v="1"/>
    <x v="32"/>
    <d v="2017-09-01T00:00:00"/>
    <x v="0"/>
    <s v="In a last-ditch effort to prevent suicide, a clinically depressed young man travels to the Amazon to engage in an ancient hallucinatory ritual."/>
  </r>
  <r>
    <x v="3109"/>
    <x v="0"/>
    <x v="3109"/>
    <x v="2426"/>
    <s v="Leonardo Sbaraglia, Daniel Hendler, Ãngela Molina, AliÃ¡n Devetac, Pablo CedrÃ³n, Alejandra Flechner"/>
    <x v="11"/>
    <s v="September 1, 2017"/>
    <x v="6"/>
    <s v="TV-MA"/>
    <x v="38"/>
    <x v="1"/>
    <s v=" International Movies"/>
    <m/>
    <x v="1"/>
    <x v="6"/>
    <d v="2017-09-01T00:00:00"/>
    <x v="0"/>
    <s v="While settling the affairs of his murdered mother and brother, a man partners with a local thug in a life insurance scam, putting him on a dark path."/>
  </r>
  <r>
    <x v="3110"/>
    <x v="0"/>
    <x v="3110"/>
    <x v="2427"/>
    <s v="El Negro Ãlvarez"/>
    <x v="11"/>
    <s v="September 1, 2017"/>
    <x v="32"/>
    <s v="TV-MA"/>
    <x v="45"/>
    <x v="0"/>
    <s v=" International Movies"/>
    <m/>
    <x v="1"/>
    <x v="32"/>
    <d v="2017-09-01T00:00:00"/>
    <x v="0"/>
    <s v="This quirky examination of Argentina's culture, customs and cuisine slices into the country's traditional barbecue â€“ which is both meal and ritual."/>
  </r>
  <r>
    <x v="3111"/>
    <x v="0"/>
    <x v="3111"/>
    <x v="1223"/>
    <s v="Ryan Hamilton"/>
    <x v="0"/>
    <s v="August 29, 2017"/>
    <x v="6"/>
    <s v="TV-14"/>
    <x v="118"/>
    <x v="12"/>
    <m/>
    <m/>
    <x v="1"/>
    <x v="6"/>
    <d v="2017-08-29T00:00:00"/>
    <x v="1"/>
    <s v="Small-town import Ryan Hamilton charms New York with folksy comic observations on big-city life, hot-air ballooning and going to Disney World alone."/>
  </r>
  <r>
    <x v="3112"/>
    <x v="0"/>
    <x v="3112"/>
    <x v="2428"/>
    <s v="Rami Malek, DJ Qualls, Kate Lyn Sheil, Sukha Belle Potter, Toby Huss, Lin Shaye, Mark Kelly, Bruce Bundy, Teresa Yenque, Sandra Ellis Lafferty, Nicholas Pryor"/>
    <x v="0"/>
    <s v="August 26, 2017"/>
    <x v="32"/>
    <s v="TV-MA"/>
    <x v="12"/>
    <x v="22"/>
    <s v=" Thrillers"/>
    <m/>
    <x v="1"/>
    <x v="32"/>
    <d v="2017-08-26T00:00:00"/>
    <x v="1"/>
    <s v="On the run from authorities, a troubled man recalls the mysterious events â€“ and the strange drifter â€“ that inspired his unusual transformation."/>
  </r>
  <r>
    <x v="3113"/>
    <x v="0"/>
    <x v="3113"/>
    <x v="2429"/>
    <s v="Matthias Habich, Max Riemelt, Teresa Palmer, Lucie Aron, Emma Bading"/>
    <x v="10"/>
    <s v="August 25, 2017"/>
    <x v="6"/>
    <s v="R"/>
    <x v="11"/>
    <x v="15"/>
    <s v=" Thrillers"/>
    <m/>
    <x v="1"/>
    <x v="6"/>
    <d v="2017-08-25T00:00:00"/>
    <x v="1"/>
    <s v="What starts as a passionate one-night stand quickly turns sinister when Clare learns she's locked inside Andi's apartment with no way out."/>
  </r>
  <r>
    <x v="3114"/>
    <x v="0"/>
    <x v="3114"/>
    <x v="2430"/>
    <s v="Willem Dafoe, Nat Wolff, Lakeith Stanfield, Margaret Qualley, Shea Whigham, Paul Nakauchi, Jason Liles"/>
    <x v="0"/>
    <s v="August 25, 2017"/>
    <x v="6"/>
    <s v="TV-MA"/>
    <x v="18"/>
    <x v="4"/>
    <s v=" Thrillers"/>
    <m/>
    <x v="1"/>
    <x v="6"/>
    <d v="2017-08-25T00:00:00"/>
    <x v="1"/>
    <s v="Light Turner finds a supernatural notebook and uses it to mete out death, attracting the attention of a detective, a demon and a girl in his class."/>
  </r>
  <r>
    <x v="3115"/>
    <x v="0"/>
    <x v="3115"/>
    <x v="1223"/>
    <s v="Lynne Koplitz"/>
    <x v="0"/>
    <s v="August 22, 2017"/>
    <x v="6"/>
    <s v="TV-MA"/>
    <x v="131"/>
    <x v="12"/>
    <m/>
    <m/>
    <x v="1"/>
    <x v="6"/>
    <d v="2017-08-22T00:00:00"/>
    <x v="1"/>
    <s v="Unabashed comedian Lynne Koplitz offers a woman's take on being crazy, the benefits of childlessness and the three things all men really want."/>
  </r>
  <r>
    <x v="3116"/>
    <x v="0"/>
    <x v="3116"/>
    <x v="2431"/>
    <s v="Montrail 'Money' Brown, O.C. Brown, Bill Courtney, Chavis Daniels"/>
    <x v="0"/>
    <s v="August 18, 2017"/>
    <x v="16"/>
    <s v="PG-13"/>
    <x v="38"/>
    <x v="0"/>
    <s v=" Sports Movies"/>
    <m/>
    <x v="1"/>
    <x v="16"/>
    <d v="2017-08-18T00:00:00"/>
    <x v="1"/>
    <s v="An inspirational profile of an inner-city high school football team's valiant effort to reach the school's first-ever playoff game."/>
  </r>
  <r>
    <x v="3117"/>
    <x v="0"/>
    <x v="3117"/>
    <x v="2432"/>
    <s v="Noomi Rapace, Willem Dafoe, Glenn Close, Marwan Kenzari, Christian Rubeck, PÃ¥l Sverre Hagen, Tomiwa Edun, Cassie Clare, Cameron Jack, Clara Read, Robert Wagner"/>
    <x v="1"/>
    <s v="August 18, 2017"/>
    <x v="6"/>
    <s v="TV-MA"/>
    <x v="10"/>
    <x v="6"/>
    <s v=" Sci-Fi &amp; Fantasy"/>
    <m/>
    <x v="1"/>
    <x v="6"/>
    <d v="2017-08-18T00:00:00"/>
    <x v="1"/>
    <s v="In a future with a strict one-child policy, six septuplets must avoid government detection while searching for their missing sister."/>
  </r>
  <r>
    <x v="3118"/>
    <x v="0"/>
    <x v="3118"/>
    <x v="1729"/>
    <s v="Brad Paisley, Nate Bargatze, John Heffron, Jon Reep, Sarah Tiana, Mike E. Winfield"/>
    <x v="0"/>
    <s v="August 15, 2017"/>
    <x v="6"/>
    <s v="TV-MA"/>
    <x v="139"/>
    <x v="24"/>
    <s v=" Stand-Up Comedy"/>
    <m/>
    <x v="1"/>
    <x v="6"/>
    <d v="2017-08-15T00:00:00"/>
    <x v="1"/>
    <s v="Country music star Brad Paisley hosts a night of music and laughs with comics Nate Bargatze, John Heffron, Jon Reep, Sarah Tiana and Mike E. Winfield."/>
  </r>
  <r>
    <x v="3119"/>
    <x v="0"/>
    <x v="3119"/>
    <x v="1729"/>
    <s v="Colin Quinn"/>
    <x v="0"/>
    <s v="August 15, 2017"/>
    <x v="25"/>
    <s v="TV-MA"/>
    <x v="175"/>
    <x v="12"/>
    <m/>
    <m/>
    <x v="1"/>
    <x v="25"/>
    <d v="2017-08-15T00:00:00"/>
    <x v="1"/>
    <s v="New York comedian Colin Quinn writes and stars in this live one-man stage show that dissects and deconstructs U.S. constitutional history."/>
  </r>
  <r>
    <x v="3120"/>
    <x v="0"/>
    <x v="3120"/>
    <x v="345"/>
    <s v="Victoria Justice, Eden Sher, Ashley Rickards, Claudia Lee, Katie Chang, Peyton List, Jazmyn Richardson, Avan Jogia, Will Peltz"/>
    <x v="0"/>
    <s v="August 14, 2017"/>
    <x v="6"/>
    <s v="TV-14"/>
    <x v="32"/>
    <x v="3"/>
    <m/>
    <m/>
    <x v="1"/>
    <x v="6"/>
    <d v="2017-08-14T00:00:00"/>
    <x v="1"/>
    <s v="After failing to strike a truce with their school's queen bee, two misfit best friends lead a nerd uprising that turns social hierarchy on its head."/>
  </r>
  <r>
    <x v="3121"/>
    <x v="0"/>
    <x v="3121"/>
    <x v="2433"/>
    <s v="Robert Ri'chard, Darrin Dewitt Henson, Ginuwine, Gilbert Saldivar, Keith Carlos, Michael Bolwaire, Willie Taylor, Michael Jai White, Vivica A. Fox, Mekhi Phifer"/>
    <x v="0"/>
    <s v="August 12, 2017"/>
    <x v="6"/>
    <s v="TV-MA"/>
    <x v="0"/>
    <x v="1"/>
    <m/>
    <m/>
    <x v="1"/>
    <x v="6"/>
    <d v="2017-08-12T00:00:00"/>
    <x v="1"/>
    <s v="The exotic dancers from Chocolate City get back together for a trip to Las Vegas and a chance at $500,000 in prize money."/>
  </r>
  <r>
    <x v="3122"/>
    <x v="0"/>
    <x v="3122"/>
    <x v="2434"/>
    <s v="MÃ¡ximo Hollander, SebastiÃ¡n Aguirre, Ãšrsula Pruneda, Rodrigo Mendoza, GermÃ¡n Bracco, TomÃ¡s Manterola, Regina Soto, Diego VelÃ¡zquez, MÃ³nica Del Carmen, JosÃ© EgÃ¼ez, Pablo Cruz"/>
    <x v="17"/>
    <s v="August 12, 2017"/>
    <x v="25"/>
    <s v="TV-MA"/>
    <x v="113"/>
    <x v="1"/>
    <s v=" International Movies"/>
    <m/>
    <x v="1"/>
    <x v="25"/>
    <d v="2017-08-12T00:00:00"/>
    <x v="1"/>
    <s v="Spurred by boredom and peer pressure, a group of suburban teens becomes increasingly violent and find their paths intersecting those of their parents."/>
  </r>
  <r>
    <x v="3123"/>
    <x v="0"/>
    <x v="3123"/>
    <x v="293"/>
    <s v="Marlon Wayans, Regina Hall, Dennis Haysbert, Loretta Devine, Eliza Coupe, Scott Foley, J.T. Jackson, Brian McKnight, Cory Hardrict, Neil Brown Jr., David Sheridan, Minka Kelly"/>
    <x v="0"/>
    <s v="August 11, 2017"/>
    <x v="6"/>
    <s v="TV-14"/>
    <x v="7"/>
    <x v="3"/>
    <s v=" Romantic Movies"/>
    <m/>
    <x v="1"/>
    <x v="6"/>
    <d v="2017-08-11T00:00:00"/>
    <x v="1"/>
    <s v="Rob's madly in love and about to be married. Unfortunately, he's also naked, stuck in an elevator and caught in a time loop."/>
  </r>
  <r>
    <x v="3124"/>
    <x v="0"/>
    <x v="3124"/>
    <x v="2435"/>
    <s v="Maria Bello, Frank Grillo, Cody Horn, Dustin Milligan, Megan Park, Scott Mechlowicz, Aaron Yoo, Alex Goode, Terence Rosemore, Jesse Steccato"/>
    <x v="0"/>
    <s v="August 10, 2017"/>
    <x v="25"/>
    <s v="R"/>
    <x v="23"/>
    <x v="4"/>
    <s v=" Independent Movies"/>
    <m/>
    <x v="1"/>
    <x v="25"/>
    <d v="2017-08-10T00:00:00"/>
    <x v="1"/>
    <s v="When amateur ghost hunters visit an abandoned house, their investigation turns into a massacre, leaving questions for a detective and a psychologist."/>
  </r>
  <r>
    <x v="3125"/>
    <x v="0"/>
    <x v="3125"/>
    <x v="219"/>
    <s v="Adam Rayner, Eliza Dushku, Ian Ogilvy, James Remar, Roger Moore, Enrique Murciano, Thomas Kretschmann, Beatrice Rosen, Greg Grunberg, Yani Gellman"/>
    <x v="0"/>
    <s v="August 10, 2017"/>
    <x v="6"/>
    <s v="TV-14"/>
    <x v="26"/>
    <x v="6"/>
    <m/>
    <m/>
    <x v="1"/>
    <x v="6"/>
    <d v="2017-08-10T00:00:00"/>
    <x v="1"/>
    <s v="Master thief Simon Templar â€“ also known as the Saint â€“ is hired by a wealthy banker to find his kidnapped daughter, but not all is as it seems."/>
  </r>
  <r>
    <x v="3126"/>
    <x v="0"/>
    <x v="3126"/>
    <x v="2436"/>
    <s v="Prabhas, Rana Daggubati, Anushka Shetty, Tamannaah Bhatia, Sathyaraj, Ramya Krishnan, Nassar, Subbaraju"/>
    <x v="3"/>
    <s v="August 7, 2017"/>
    <x v="6"/>
    <s v="TV-MA"/>
    <x v="57"/>
    <x v="6"/>
    <s v=" Dramas"/>
    <s v=" International Movies"/>
    <x v="1"/>
    <x v="6"/>
    <d v="2017-08-07T00:00:00"/>
    <x v="1"/>
    <s v="To avenge his father's death, a young man leads an army into battle against a cruel tyrant in this Hindi conclusion to the historic saga."/>
  </r>
  <r>
    <x v="3127"/>
    <x v="0"/>
    <x v="3127"/>
    <x v="2436"/>
    <s v="Prabhas, Rana Daggubati, Anushka Shetty, Tamannaah Bhatia, Sathyaraj, Nassar, Ramya Krishnan, Sudeep"/>
    <x v="3"/>
    <s v="August 7, 2017"/>
    <x v="25"/>
    <s v="TV-14"/>
    <x v="184"/>
    <x v="6"/>
    <s v=" Dramas"/>
    <s v=" International Movies"/>
    <x v="1"/>
    <x v="25"/>
    <d v="2017-08-07T00:00:00"/>
    <x v="1"/>
    <s v="Villagers in the kingdom of Mahismati rescue a baby who is destined to embark on a heroic quest in this Hindi version of S.S. Rajamouli's epic."/>
  </r>
  <r>
    <x v="3128"/>
    <x v="0"/>
    <x v="3128"/>
    <x v="2437"/>
    <s v="Laura Bailey, Troy Baker, Eric Bauza, Ben Diskin, Grant George, JP Karliak, Jim Meskimen, Bumper Robinson, Roger Craig Smith, Fred Tatasciore, Travis Willingham, Mick Wingert"/>
    <x v="0"/>
    <s v="August 6, 2017"/>
    <x v="25"/>
    <s v="TV-Y7"/>
    <x v="110"/>
    <x v="8"/>
    <m/>
    <m/>
    <x v="1"/>
    <x v="25"/>
    <d v="2017-08-06T00:00:00"/>
    <x v="1"/>
    <s v="When Ultron seizes control of Iron Man's armor, the Avengers race to save their friend and stop an evil plot to take over the world."/>
  </r>
  <r>
    <x v="3129"/>
    <x v="0"/>
    <x v="3129"/>
    <x v="2438"/>
    <s v="Jeff Daniels, Jack O'Connell, Michelle Dockery, Scoot McNairy, Merritt Wever, Thomas Brodie-Sangster, Francis Ng, Ni Ni"/>
    <x v="9"/>
    <s v="August 5, 2017"/>
    <x v="32"/>
    <s v="PG-13"/>
    <x v="44"/>
    <x v="6"/>
    <s v=" International Movies"/>
    <s v=" Sci-Fi &amp; Fantasy"/>
    <x v="1"/>
    <x v="32"/>
    <d v="2017-08-05T00:00:00"/>
    <x v="1"/>
    <s v="An avid gamer is magically transported to ancient China, where he must become a warrior in order to save the princess from an evil warlord."/>
  </r>
  <r>
    <x v="3130"/>
    <x v="0"/>
    <x v="3130"/>
    <x v="2188"/>
    <s v="Alan SaldaÃ±a"/>
    <x v="17"/>
    <s v="August 4, 2017"/>
    <x v="6"/>
    <s v="TV-MA"/>
    <x v="125"/>
    <x v="12"/>
    <m/>
    <m/>
    <x v="1"/>
    <x v="6"/>
    <d v="2017-08-04T00:00:00"/>
    <x v="1"/>
    <s v="Mexican comic Alan SaldaÃ±a has fun with everything from the pressure of sitting in an exit row to maxing out his credit card in this stand-up special."/>
  </r>
  <r>
    <x v="3131"/>
    <x v="0"/>
    <x v="3131"/>
    <x v="2439"/>
    <s v="Bryan Fogel, Grigory Rodchenkov"/>
    <x v="0"/>
    <s v="August 4, 2017"/>
    <x v="6"/>
    <s v="TV-MA"/>
    <x v="36"/>
    <x v="0"/>
    <s v=" Sports Movies"/>
    <m/>
    <x v="1"/>
    <x v="6"/>
    <d v="2017-08-04T00:00:00"/>
    <x v="1"/>
    <s v="An American filmmaker and cyclist unwittingly wades into a global scandal when a Russian scientist leaks shocking details of a vast doping conspiracy."/>
  </r>
  <r>
    <x v="3132"/>
    <x v="0"/>
    <x v="3132"/>
    <x v="2440"/>
    <s v="Chadwick Boseman, Luke Evans, Teresa Palmer, Alfred Molina, Natalie Martinez, Tom Felton, Dale Dickey, Sibongile Mlambo"/>
    <x v="1"/>
    <s v="August 4, 2017"/>
    <x v="6"/>
    <s v="R"/>
    <x v="6"/>
    <x v="22"/>
    <s v=" Thrillers"/>
    <m/>
    <x v="1"/>
    <x v="6"/>
    <d v="2017-08-04T00:00:00"/>
    <x v="1"/>
    <s v="On a relentless quest to avenge his sister's murder, a man from Cape Town infiltrates a sprawling network of lowlifes and elites in Los Angeles."/>
  </r>
  <r>
    <x v="3133"/>
    <x v="0"/>
    <x v="3133"/>
    <x v="1068"/>
    <s v="Marta Etura, Elvira MÃ­nguez, Francesc Orella, Itziar Aizpuru, Nene, Miquel FernÃ¡ndez, Pedro Casablanc, Colin McFarlane, Benn Northover"/>
    <x v="8"/>
    <s v="August 3, 2017"/>
    <x v="6"/>
    <s v="TV-MA"/>
    <x v="52"/>
    <x v="15"/>
    <s v=" Thrillers"/>
    <m/>
    <x v="1"/>
    <x v="6"/>
    <d v="2017-08-03T00:00:00"/>
    <x v="1"/>
    <s v="When an FBI-trained cop returns to her Navarre hometown to catch a killer targeting local teens, she must also face personal demons from her past."/>
  </r>
  <r>
    <x v="3134"/>
    <x v="0"/>
    <x v="3134"/>
    <x v="2441"/>
    <s v="Fionn O'Shea, Nicholas Galitzine, Andrew Scott, Michael McElhatton, Moe Dunford, RuairÃ­ O'Connor, Jay Duffy, Mark Lavery, Jamie Hallahan, Ardal O'Hanlon, Amy Huberman"/>
    <x v="44"/>
    <s v="August 1, 2017"/>
    <x v="32"/>
    <s v="TV-MA"/>
    <x v="21"/>
    <x v="3"/>
    <s v=" Dramas"/>
    <s v=" International Movies"/>
    <x v="1"/>
    <x v="32"/>
    <d v="2017-08-01T00:00:00"/>
    <x v="1"/>
    <s v="A self-described outsider is sent to a rugby-obsessed boarding school, where he forms an unexpected bond with the star player."/>
  </r>
  <r>
    <x v="3135"/>
    <x v="0"/>
    <x v="3135"/>
    <x v="2442"/>
    <s v="Chloe East, Emma Rayne Lyle, Jane Widdop, Jane Sibbett, Eric Lutes, Blair Fowler, Ashley Liao, Eva Bella, Kimrie Lewis-Davis, Abraham Benrubi"/>
    <x v="0"/>
    <s v="August 1, 2017"/>
    <x v="32"/>
    <s v="TV-Y"/>
    <x v="27"/>
    <x v="8"/>
    <s v=" Comedies"/>
    <m/>
    <x v="1"/>
    <x v="32"/>
    <d v="2017-08-01T00:00:00"/>
    <x v="1"/>
    <s v="Armed with popularity tips from her beautiful older sister, precocious Jessica Darling prepares to navigate the treacherous world of seventh grade."/>
  </r>
  <r>
    <x v="3136"/>
    <x v="0"/>
    <x v="3136"/>
    <x v="2443"/>
    <s v="Topher Grace, Alona Tal, Anne Heche, Taye Diggs, Rob Riggle, Paul Scheer, J.C. Chasez, Lauren Lapkus, Lesli Margherita, Brian Huskey"/>
    <x v="0"/>
    <s v="August 1, 2017"/>
    <x v="32"/>
    <s v="TV-MA"/>
    <x v="79"/>
    <x v="3"/>
    <s v=" Independent Movies"/>
    <s v=" Music &amp; Musicals"/>
    <x v="1"/>
    <x v="32"/>
    <d v="2017-08-01T00:00:00"/>
    <x v="1"/>
    <s v="Once a rising star on Broadway, Nick is now the perennially pestered production manager for a new musical dedicated to rock music's one-hit wonders."/>
  </r>
  <r>
    <x v="3137"/>
    <x v="0"/>
    <x v="3137"/>
    <x v="174"/>
    <s v="Kelli Berglund, Lili Karamalikis, Tess Fowler, Emily Morris, Peta Shannon, Adam Tuominen, Caetlyn Collins, Jack Tomich, Isabelle Andary-Geslin, Rachel D'Sena"/>
    <x v="10"/>
    <s v="August 1, 2017"/>
    <x v="32"/>
    <s v="TV-Y"/>
    <x v="7"/>
    <x v="8"/>
    <s v=" Dramas"/>
    <s v=" Sports Movies"/>
    <x v="1"/>
    <x v="32"/>
    <d v="2017-08-01T00:00:00"/>
    <x v="1"/>
    <s v="A teenager who gave up her spot in an elite U.S. gymnastics program when her family moved to Australia enters a competition to help a new friend."/>
  </r>
  <r>
    <x v="3138"/>
    <x v="0"/>
    <x v="3138"/>
    <x v="2444"/>
    <s v="Michael Silva, BastiÃ¡n Inostroza, Ana MarÃ­a HenrÃ­quez, Mauricio Pinto, Pedro Godoy, Hermelinda Cayo, HÃ©ctor Mella, Gonzalo Villalobos, Noelia Rubio"/>
    <x v="47"/>
    <s v="August 1, 2017"/>
    <x v="32"/>
    <s v="TV-MA"/>
    <x v="45"/>
    <x v="1"/>
    <s v=" Independent Movies"/>
    <s v=" International Movies"/>
    <x v="1"/>
    <x v="32"/>
    <d v="2017-08-01T00:00:00"/>
    <x v="1"/>
    <s v="A man claiming he had a divine revelation as a child treks across the Chilean desert to perform a miracle on a friend badly injured in a remote town."/>
  </r>
  <r>
    <x v="3139"/>
    <x v="0"/>
    <x v="3139"/>
    <x v="2445"/>
    <s v="Jean Dujardin, Elsa Zylberstein, Christopher Lambert, Alice Pol, Rahul Vohra, Shriya Pilgaonkar, Abhishek Krishnan, Venantino Venantini, Amma, Kalki Koechlin"/>
    <x v="9"/>
    <s v="August 1, 2017"/>
    <x v="25"/>
    <s v="TV-MA"/>
    <x v="31"/>
    <x v="3"/>
    <s v=" Dramas"/>
    <s v=" International Movies"/>
    <x v="1"/>
    <x v="25"/>
    <d v="2017-08-01T00:00:00"/>
    <x v="1"/>
    <s v="A womanizing musician travels to India, where he composes a Bollywood film score and unexpectedly falls for the wife of the French ambassador."/>
  </r>
  <r>
    <x v="3140"/>
    <x v="1"/>
    <x v="3140"/>
    <x v="2446"/>
    <m/>
    <x v="0"/>
    <s v="July 28, 2017"/>
    <x v="6"/>
    <s v="TV-14"/>
    <x v="54"/>
    <x v="23"/>
    <m/>
    <m/>
    <x v="1"/>
    <x v="6"/>
    <d v="2017-07-28T00:00:00"/>
    <x v="2"/>
    <s v="Five girls from India's most impoverished families attend a boarding school designed to create opportunities as they strive for a brighter future."/>
  </r>
  <r>
    <x v="3141"/>
    <x v="0"/>
    <x v="3141"/>
    <x v="2447"/>
    <s v="Jessica Williams, Chris O'Dowd, Lakeith Stanfield, NoÃ«l Wells, Taliyah Whitaker, Zabryna Guevara, Sarah Jones, Will Stephen, Susan Heyward, Megan Ketch"/>
    <x v="0"/>
    <s v="July 28, 2017"/>
    <x v="6"/>
    <s v="TV-MA"/>
    <x v="79"/>
    <x v="3"/>
    <s v=" Independent Movies"/>
    <s v=" Romantic Movies"/>
    <x v="1"/>
    <x v="6"/>
    <d v="2017-07-28T00:00:00"/>
    <x v="2"/>
    <s v="Burned by a bad breakup, a struggling New York City playwright makes an unlikely connection with a divorced app designer she meets on a blind date."/>
  </r>
  <r>
    <x v="3142"/>
    <x v="0"/>
    <x v="3142"/>
    <x v="1738"/>
    <s v="Joe Mande"/>
    <x v="0"/>
    <s v="July 25, 2017"/>
    <x v="6"/>
    <s v="TV-MA"/>
    <x v="145"/>
    <x v="12"/>
    <m/>
    <m/>
    <x v="1"/>
    <x v="6"/>
    <d v="2017-07-25T00:00:00"/>
    <x v="2"/>
    <s v="Stand-up comic Joe Mande aims for critical adulation with this special that covers dating shows, &quot;Shark Tank,&quot; Jewish summer camp and much more."/>
  </r>
  <r>
    <x v="3143"/>
    <x v="0"/>
    <x v="3143"/>
    <x v="2448"/>
    <m/>
    <x v="36"/>
    <s v="July 24, 2017"/>
    <x v="32"/>
    <s v="TV-14"/>
    <x v="13"/>
    <x v="0"/>
    <s v=" Music &amp; Musicals"/>
    <m/>
    <x v="1"/>
    <x v="32"/>
    <d v="2017-07-24T00:00:00"/>
    <x v="2"/>
    <s v="Decades after serving a prison sentence for killing jazz musician Lee Morgan, his common-law wife, Helen, reflects on their lives and his legacy."/>
  </r>
  <r>
    <x v="3144"/>
    <x v="0"/>
    <x v="3144"/>
    <x v="2449"/>
    <s v="Aditi Mittal"/>
    <x v="3"/>
    <s v="July 18, 2017"/>
    <x v="6"/>
    <s v="TV-MA"/>
    <x v="139"/>
    <x v="12"/>
    <m/>
    <m/>
    <x v="1"/>
    <x v="6"/>
    <d v="2017-07-18T00:00:00"/>
    <x v="2"/>
    <s v="Trailblazing comic Aditi Mittal mixes topical stand-up with frank talk about being single, wearing thongs and the awkwardness of Indian movie ratings."/>
  </r>
  <r>
    <x v="3145"/>
    <x v="1"/>
    <x v="3145"/>
    <x v="2450"/>
    <s v="Ari Shaffir"/>
    <x v="0"/>
    <s v="July 18, 2017"/>
    <x v="6"/>
    <s v="TV-MA"/>
    <x v="54"/>
    <x v="25"/>
    <m/>
    <m/>
    <x v="1"/>
    <x v="6"/>
    <d v="2017-07-18T00:00:00"/>
    <x v="2"/>
    <s v="Wry yet thoughtful, comedian Ari Shaffir brings his edgy humor to two fast-paced stand-up specials about children and adulthood."/>
  </r>
  <r>
    <x v="3146"/>
    <x v="0"/>
    <x v="3146"/>
    <x v="2451"/>
    <s v="Marcel BorrÃ s, Bruna CusÃ­, Nuria Prims, Oriol Pla, Luisa Gavasa, Terele PÃ¡vez, Fernando Esteso, Juan Diego, Roger Casamajor, Jorge UsÃ³n"/>
    <x v="8"/>
    <s v="July 17, 2017"/>
    <x v="6"/>
    <s v="TV-MA"/>
    <x v="11"/>
    <x v="1"/>
    <s v=" International Movies"/>
    <m/>
    <x v="1"/>
    <x v="6"/>
    <d v="2017-07-17T00:00:00"/>
    <x v="2"/>
    <s v="When LluÃ­s, a disinterested Spanish soldier, meets Carlana, he falls quickly in love, but soon discovers that Carlana's true passion is power."/>
  </r>
  <r>
    <x v="3147"/>
    <x v="0"/>
    <x v="3147"/>
    <x v="626"/>
    <s v="MarÃ­a Pedraza, Pol Monen, Natalia Tena, Nacho Fresneda, Greta FernÃ¡ndez, Gustavo SalmerÃ³n, Celso Bugallo, Sonia Almarcha, Marta Belenguer"/>
    <x v="8"/>
    <s v="July 15, 2017"/>
    <x v="6"/>
    <s v="TV-MA"/>
    <x v="3"/>
    <x v="1"/>
    <s v=" International Movies"/>
    <s v=" Romantic Movies"/>
    <x v="1"/>
    <x v="6"/>
    <d v="2017-07-15T00:00:00"/>
    <x v="2"/>
    <s v="Young Laura and Carlos experience the intensity and fragility of first love, as life realities gradually tarnish their idealized notions of romance."/>
  </r>
  <r>
    <x v="3148"/>
    <x v="0"/>
    <x v="3148"/>
    <x v="2452"/>
    <s v="Brian Atkinson, Ted Raimi, Harry Chaskin, Debi Derryberry, Philip Maurice Hayes, Leigh Kelly, J.D. Ryznar, Nick Shakoour, Ryan Wiesbrock, Clark Wiesbrock"/>
    <x v="0"/>
    <s v="July 14, 2017"/>
    <x v="6"/>
    <s v="TV-Y7"/>
    <x v="188"/>
    <x v="8"/>
    <s v=" Comedies"/>
    <m/>
    <x v="1"/>
    <x v="6"/>
    <d v="2017-07-14T00:00:00"/>
    <x v="2"/>
    <s v="Champion truck-racing dog Buddy and his best friend, ferret mechanic Darnell, paw through the &quot;maybe pile&quot; and test out a bunch of crazy stunts."/>
  </r>
  <r>
    <x v="3149"/>
    <x v="0"/>
    <x v="3149"/>
    <x v="983"/>
    <m/>
    <x v="0"/>
    <s v="July 14, 2017"/>
    <x v="6"/>
    <s v="TV-PG"/>
    <x v="48"/>
    <x v="0"/>
    <m/>
    <m/>
    <x v="1"/>
    <x v="6"/>
    <d v="2017-07-14T00:00:00"/>
    <x v="2"/>
    <s v="Divers, scientists and photographers around the world mount an epic underwater campaign to document the disappearance of coral reefs."/>
  </r>
  <r>
    <x v="3150"/>
    <x v="0"/>
    <x v="3150"/>
    <x v="2453"/>
    <s v="Lily Collins, Keanu Reeves, Carrie Preston, Lili Taylor, Alex Sharp, Liana Liberato, Brooke Smith, Leslie Bibb, Kathryn Prescott"/>
    <x v="0"/>
    <s v="July 14, 2017"/>
    <x v="6"/>
    <s v="TV-MA"/>
    <x v="34"/>
    <x v="1"/>
    <s v=" Independent Movies"/>
    <m/>
    <x v="1"/>
    <x v="6"/>
    <d v="2017-07-14T00:00:00"/>
    <x v="2"/>
    <s v="Ellen, a 20-year-old with anorexia nervosa, goes on a harrowing, sometimes funny journey of self-discovery at a group home run by an unusual doctor."/>
  </r>
  <r>
    <x v="3151"/>
    <x v="0"/>
    <x v="3151"/>
    <x v="1729"/>
    <s v="D.L. Hughley"/>
    <x v="0"/>
    <s v="July 13, 2017"/>
    <x v="28"/>
    <s v="TV-MA"/>
    <x v="63"/>
    <x v="12"/>
    <m/>
    <m/>
    <x v="1"/>
    <x v="28"/>
    <d v="2017-07-13T00:00:00"/>
    <x v="2"/>
    <s v="In this 2014 standup special filmed in San Francisco, comedic genius D.L. Hughley entertains with his hilarious take on current affairs and more."/>
  </r>
  <r>
    <x v="3152"/>
    <x v="0"/>
    <x v="3152"/>
    <x v="1729"/>
    <s v="Tom Segura"/>
    <x v="0"/>
    <s v="July 13, 2017"/>
    <x v="28"/>
    <s v="TV-MA"/>
    <x v="83"/>
    <x v="12"/>
    <m/>
    <m/>
    <x v="1"/>
    <x v="28"/>
    <d v="2017-07-13T00:00:00"/>
    <x v="2"/>
    <s v="Levelheaded stand-up Tom Segura shares offhand appraisals on hotels and opens up about his hobbies and digestive ailments in this comedy special."/>
  </r>
  <r>
    <x v="3153"/>
    <x v="1"/>
    <x v="3153"/>
    <x v="2454"/>
    <s v="Amanda Arcuri, Amir Bageria, Soma Bhatia, Jamie Bloch, Stefan Brogren, Chelsea Clark, Reiya Downs, Ana Golja, Nikki Gould, Ricardo Hoyos, Ehren Kassam, Andre Kim, Lyle Lettau, Spencer MacPherson, Eric Osborne, Dante Scott, Olivia Scriven, Sara Waisglass, Richard Walters"/>
    <x v="12"/>
    <s v="July 7, 2017"/>
    <x v="6"/>
    <s v="TV-14"/>
    <x v="80"/>
    <x v="11"/>
    <s v=" TV Dramas"/>
    <s v=" Teen TV Shows"/>
    <x v="1"/>
    <x v="6"/>
    <d v="2017-07-07T00:00:00"/>
    <x v="2"/>
    <s v="Degrassi's next generation of high-tech newbies and returning students navigates real-world high school drama. If you're a teen, this is your life."/>
  </r>
  <r>
    <x v="3154"/>
    <x v="0"/>
    <x v="3154"/>
    <x v="2455"/>
    <s v="Taylor Schilling, Pat Healy, Alycia Delmore, Jim O'Heir, Brooke Dillman, Mark Kelly, Toby Huss, Alejandro PatiÃ±o"/>
    <x v="0"/>
    <s v="July 7, 2017"/>
    <x v="6"/>
    <s v="TV-MA"/>
    <x v="79"/>
    <x v="3"/>
    <s v=" Independent Movies"/>
    <m/>
    <x v="1"/>
    <x v="6"/>
    <d v="2017-07-07T00:00:00"/>
    <x v="2"/>
    <s v="With his simulated kidnapping business flagging, an entrepreneur jumps at a weekend abduction opportunity â€“ only to find the job isn't what it seems."/>
  </r>
  <r>
    <x v="3155"/>
    <x v="0"/>
    <x v="3155"/>
    <x v="2456"/>
    <s v="Franck Dubosc, Claude Rich, Marie Kremer, Mathis TourÃ©, Rufus, Olivier Claverie"/>
    <x v="9"/>
    <s v="July 1, 2017"/>
    <x v="11"/>
    <s v="TV-14"/>
    <x v="7"/>
    <x v="3"/>
    <s v=" Dramas"/>
    <s v=" International Movies"/>
    <x v="1"/>
    <x v="11"/>
    <d v="2017-07-01T00:00:00"/>
    <x v="2"/>
    <s v="When a carefree bachelor is unexpectedly left in charge of a young boy, the two embark on a road trip that will change both of their lives."/>
  </r>
  <r>
    <x v="3156"/>
    <x v="1"/>
    <x v="3156"/>
    <x v="2457"/>
    <s v="Erdal BeÅŸikÃ§ioÄŸlu, Yasemin Allen, Melis Birkan, SaygÄ±n Soysal, Berkan Åžal, Metin Belgin, AyÃ§a Eren, Selin UludoÄŸan, Ã–zay Fecht, Suna YÄ±ldÄ±zoÄŸlu"/>
    <x v="40"/>
    <s v="July 1, 2017"/>
    <x v="32"/>
    <s v="TV-MA"/>
    <x v="54"/>
    <x v="11"/>
    <s v=" TV Dramas"/>
    <s v=" TV Mysteries"/>
    <x v="1"/>
    <x v="32"/>
    <d v="2017-07-01T00:00:00"/>
    <x v="2"/>
    <s v="A genetics professor experiments with a treatment for his comatose sister that blends medical and shamanic cures, but unlocks a shocking side effect."/>
  </r>
  <r>
    <x v="3157"/>
    <x v="0"/>
    <x v="3157"/>
    <x v="174"/>
    <s v="Nina Pearce, Adam Tuominen, Emily Morris, Amy Handley, Carmel Johnson, Alanah Gilbert, Hapi Murphy, Lilly Blacker, Julie Kay Lumasag, Elysia Markou"/>
    <x v="10"/>
    <s v="July 1, 2017"/>
    <x v="16"/>
    <s v="PG"/>
    <x v="21"/>
    <x v="8"/>
    <s v=" Dramas"/>
    <s v=" Sports Movies"/>
    <x v="1"/>
    <x v="16"/>
    <d v="2017-07-01T00:00:00"/>
    <x v="2"/>
    <s v="A gymnast lacks the confidence she needs to reach the top. But with the help of her new coach, she has the chance to win a spot on the national team."/>
  </r>
  <r>
    <x v="3158"/>
    <x v="0"/>
    <x v="3158"/>
    <x v="2458"/>
    <s v="Vyjayantimala, Sunil Dutt, Prem Nath, Bipin Gupta, Gajanan Jagirdar, Zul Vellani, K.N. Singh, Randhir"/>
    <x v="3"/>
    <s v="July 1, 2017"/>
    <x v="58"/>
    <s v="TV-PG"/>
    <x v="11"/>
    <x v="1"/>
    <s v=" International Movies"/>
    <s v=" Music &amp; Musicals"/>
    <x v="1"/>
    <x v="58"/>
    <d v="2017-07-01T00:00:00"/>
    <x v="2"/>
    <s v="In the age of Buddha and his philosophy of nonviolence, a warmonger king plots the destruction of an enemy kingdom to rescue the woman he loves."/>
  </r>
  <r>
    <x v="3159"/>
    <x v="0"/>
    <x v="3159"/>
    <x v="2459"/>
    <s v="Hans Teeuwen"/>
    <x v="43"/>
    <s v="July 1, 2017"/>
    <x v="22"/>
    <s v="TV-MA"/>
    <x v="45"/>
    <x v="12"/>
    <m/>
    <m/>
    <x v="0"/>
    <x v="22"/>
    <d v="2017-07-01T00:00:00"/>
    <x v="2"/>
    <s v="Comedian Hans Teeuwen rebels against political correctness, proclaims himself Britain's moral leader and takes on Donald Trump."/>
  </r>
  <r>
    <x v="3160"/>
    <x v="0"/>
    <x v="3160"/>
    <x v="2460"/>
    <s v="Raaj Kumar, Hema Malini, Rakhee Gulzar, Vinod Mehra, Asit Kumar Sen, Paintal, Dulari, Chandramohan, Sujata Bakshi, Meena T."/>
    <x v="3"/>
    <s v="July 1, 2017"/>
    <x v="59"/>
    <s v="TV-14"/>
    <x v="182"/>
    <x v="9"/>
    <s v=" Dramas"/>
    <s v=" International Movies"/>
    <x v="1"/>
    <x v="59"/>
    <d v="2017-07-01T00:00:00"/>
    <x v="2"/>
    <s v="A vain, self-righteous nobleman falls in love with a village girl and tries to transform her into his version of the ideal woman."/>
  </r>
  <r>
    <x v="3161"/>
    <x v="0"/>
    <x v="3161"/>
    <x v="2461"/>
    <s v="Nawazuddin Siddiqui, Geetanjali Thapa, Manya Gupta, Murari Kumar"/>
    <x v="3"/>
    <s v="July 1, 2017"/>
    <x v="5"/>
    <s v="TV-MA"/>
    <x v="3"/>
    <x v="1"/>
    <s v=" Independent Movies"/>
    <s v=" International Movies"/>
    <x v="1"/>
    <x v="5"/>
    <d v="2017-07-01T00:00:00"/>
    <x v="2"/>
    <s v="A woman from a small mountain village disobeys her village elders and sets out for the big city in search of her missing husband."/>
  </r>
  <r>
    <x v="3162"/>
    <x v="0"/>
    <x v="3162"/>
    <x v="2458"/>
    <s v="Shammi Kapoor, Kalpana, Lalita Pawar, Parveen Choudhary, Salim, Pratima Devi, Rashid Khan, Bir Sakuja, Bela Bose, Ratnamala"/>
    <x v="3"/>
    <s v="July 1, 2017"/>
    <x v="60"/>
    <s v="TV-PG"/>
    <x v="187"/>
    <x v="3"/>
    <s v=" Dramas"/>
    <s v=" International Movies"/>
    <x v="1"/>
    <x v="60"/>
    <d v="2017-07-01T00:00:00"/>
    <x v="2"/>
    <s v="A college grad in need of money must disguise himself as an old man to tutor two young women who are under the watchful eye of their strict aunt."/>
  </r>
  <r>
    <x v="3163"/>
    <x v="0"/>
    <x v="3163"/>
    <x v="2462"/>
    <s v="Mario Casas, Ana Wagener, JosÃ© Coronado, BÃ¡rbara Lennie, Francesc Orella, Paco Tous, David Selvas"/>
    <x v="8"/>
    <s v="July 1, 2017"/>
    <x v="32"/>
    <s v="TV-14"/>
    <x v="8"/>
    <x v="15"/>
    <s v=" Thrillers"/>
    <m/>
    <x v="1"/>
    <x v="32"/>
    <d v="2017-07-01T00:00:00"/>
    <x v="2"/>
    <s v="After waking next to his now-dead lover in a hotel room, a young businessman hires a prominent lawyer to figure out how he ended up a murder suspect."/>
  </r>
  <r>
    <x v="3164"/>
    <x v="0"/>
    <x v="3164"/>
    <x v="2354"/>
    <s v="Mithun Chakraborty, Saif Ali Khan, Somy Ali, Prem Chopra, Gulshan Grover, Puneet Issar, Himani Shivpuri, Johnny Lever, Yunus Parvez, Umesh Shukla"/>
    <x v="3"/>
    <s v="July 1, 2017"/>
    <x v="24"/>
    <s v="TV-14"/>
    <x v="68"/>
    <x v="1"/>
    <s v=" International Movies"/>
    <m/>
    <x v="1"/>
    <x v="24"/>
    <d v="2017-07-01T00:00:00"/>
    <x v="2"/>
    <s v="When his brother becomes involved in a deadly bank robbery, a heartbroken cop vows to track down and retrieve his wayward sibling â€“ dead or alive."/>
  </r>
  <r>
    <x v="3165"/>
    <x v="0"/>
    <x v="3165"/>
    <x v="2463"/>
    <s v="Teo Planell, Toni GÃ³mez, Elena Anaya, Iria Castellano, MÃ¡ximo Pastor, Ana Blanco de CÃ³rdova, FermÃ­ Reixach, Jorge Bosch, Carolina Lapausa, Goizalde NÃºÃ±ez, Juan Codina"/>
    <x v="8"/>
    <s v="July 1, 2017"/>
    <x v="32"/>
    <s v="TV-PG"/>
    <x v="44"/>
    <x v="8"/>
    <s v=" Comedies"/>
    <m/>
    <x v="1"/>
    <x v="32"/>
    <d v="2017-07-01T00:00:00"/>
    <x v="2"/>
    <s v="At Christmas, Zip and Zap take a trip with their parents to a remote island, where a friendly woman runs a children's home and mystery awaits."/>
  </r>
  <r>
    <x v="3166"/>
    <x v="0"/>
    <x v="3166"/>
    <x v="216"/>
    <s v="Tilda Swinton, Jake Gyllenhaal, An Seo Hyun, Paul Dano, Steven Yeun, Byun Heebong, Lily Collins, Yoon Je Moon, Shirley Henderson, Daniel Henshall, Devon Bostick, Woo Shik Choi, Giancarlo Esposito"/>
    <x v="30"/>
    <s v="June 28, 2017"/>
    <x v="6"/>
    <s v="TV-MA"/>
    <x v="36"/>
    <x v="6"/>
    <s v=" Comedies"/>
    <s v=" Dramas"/>
    <x v="1"/>
    <x v="6"/>
    <d v="2017-06-28T00:00:00"/>
    <x v="3"/>
    <s v="A gentle giant and the girl who raised her are caught in the crossfire between animal activism, corporate greed and scientific ethics."/>
  </r>
  <r>
    <x v="3167"/>
    <x v="0"/>
    <x v="3167"/>
    <x v="2464"/>
    <s v="Chris D'Elia"/>
    <x v="0"/>
    <s v="June 27, 2017"/>
    <x v="6"/>
    <s v="TV-MA"/>
    <x v="120"/>
    <x v="12"/>
    <m/>
    <m/>
    <x v="1"/>
    <x v="6"/>
    <d v="2017-06-27T00:00:00"/>
    <x v="3"/>
    <s v="Unbridled comic Chris D'Elia reconsiders his approach to major life events like marriage, not having kids and buying pants for your friends."/>
  </r>
  <r>
    <x v="3168"/>
    <x v="0"/>
    <x v="3168"/>
    <x v="400"/>
    <s v="James Franco, Zachary Quinto, Emma Roberts, Charlie Carver, Avan Jogia, Daryl Hannah, Lesley Ann Warren, Jefferson Mays, Jan Maxwell, Ahna O'Reilly"/>
    <x v="0"/>
    <s v="June 26, 2017"/>
    <x v="25"/>
    <s v="TV-MA"/>
    <x v="19"/>
    <x v="1"/>
    <s v=" LGBTQ Movies"/>
    <m/>
    <x v="1"/>
    <x v="25"/>
    <d v="2017-06-26T00:00:00"/>
    <x v="3"/>
    <s v="Gay activist Michael Glatze begins a painful journey when he decides to renounce his sexuality for his religion in this drama based on true story."/>
  </r>
  <r>
    <x v="3169"/>
    <x v="0"/>
    <x v="3169"/>
    <x v="2465"/>
    <m/>
    <x v="43"/>
    <s v="June 23, 2017"/>
    <x v="6"/>
    <s v="TV-14"/>
    <x v="9"/>
    <x v="0"/>
    <m/>
    <m/>
    <x v="1"/>
    <x v="6"/>
    <d v="2017-06-23T00:00:00"/>
    <x v="3"/>
    <s v="Hulk Hogan's court case against Gawker Media sheds light on wealthy, powerful figures who challenge freedom of the press in order to silence critics."/>
  </r>
  <r>
    <x v="3170"/>
    <x v="0"/>
    <x v="3170"/>
    <x v="2466"/>
    <s v="Bella Thorne, Halston Sage, Taylor John Smith, Nash Grier, Anna Akana, Kathryn Morris, Brigid Brannagh, Kimberly Williams-Paisley, Tyler Hanson"/>
    <x v="0"/>
    <s v="June 23, 2017"/>
    <x v="6"/>
    <s v="TV-MA"/>
    <x v="48"/>
    <x v="1"/>
    <s v=" Thrillers"/>
    <m/>
    <x v="1"/>
    <x v="6"/>
    <d v="2017-06-23T00:00:00"/>
    <x v="3"/>
    <s v="After a one-night stand, Holly develops a dangerous obsession with Tyler and transfers to his high school, desperate to keep their &quot;romance&quot; alive."/>
  </r>
  <r>
    <x v="3171"/>
    <x v="0"/>
    <x v="3171"/>
    <x v="2467"/>
    <s v="Aamir Khan, Sakshi Tanwar, Fatima Sana Shaikh, Sanya Malhotra, Aparshakti Khurana, Zaira Wasim, Suhani Bhatnagar, Ritwik Sahore"/>
    <x v="3"/>
    <s v="June 21, 2017"/>
    <x v="32"/>
    <s v="TV-PG"/>
    <x v="114"/>
    <x v="1"/>
    <s v=" International Movies"/>
    <s v=" Sports Movies"/>
    <x v="1"/>
    <x v="32"/>
    <d v="2017-06-21T00:00:00"/>
    <x v="3"/>
    <s v="A once-promising wrestler pursues the gold medal he never won by training two of his daughters to compete at the Commonwealth Games."/>
  </r>
  <r>
    <x v="3172"/>
    <x v="0"/>
    <x v="3172"/>
    <x v="2468"/>
    <s v="Eric Bauza, Jayma Mays, Maria Bamford, Jeff Bennett, Grey Griffin, Carla Jimenez, Paul Rugg, Joshua Rush"/>
    <x v="0"/>
    <s v="June 20, 2017"/>
    <x v="6"/>
    <s v="TV-Y7"/>
    <x v="107"/>
    <x v="8"/>
    <s v=" Comedies"/>
    <m/>
    <x v="1"/>
    <x v="6"/>
    <d v="2017-06-20T00:00:00"/>
    <x v="3"/>
    <s v="After tumbling into a magic storybook, Puss in Boots must fight, dance and romance his way through wild adventures as he searches for an escape."/>
  </r>
  <r>
    <x v="3173"/>
    <x v="0"/>
    <x v="3173"/>
    <x v="2327"/>
    <s v="Rory Scovel"/>
    <x v="0"/>
    <s v="June 20, 2017"/>
    <x v="6"/>
    <s v="TV-MA"/>
    <x v="120"/>
    <x v="12"/>
    <m/>
    <m/>
    <x v="1"/>
    <x v="6"/>
    <d v="2017-06-20T00:00:00"/>
    <x v="3"/>
    <s v="Comedian Rory Scovel storms the stage in Atlanta, where he shares unfocused thoughts about things that mystify him, relationships and the &quot;Thong Song.&quot;"/>
  </r>
  <r>
    <x v="3174"/>
    <x v="0"/>
    <x v="3174"/>
    <x v="2469"/>
    <m/>
    <x v="0"/>
    <s v="June 16, 2017"/>
    <x v="6"/>
    <s v="TV-MA"/>
    <x v="13"/>
    <x v="0"/>
    <s v=" Sports Movies"/>
    <m/>
    <x v="1"/>
    <x v="6"/>
    <d v="2017-06-16T00:00:00"/>
    <x v="3"/>
    <s v="As boxing's popularity wanes, three fighters at different stages of their career make sacrifices to pursue their dreams of becoming champions."/>
  </r>
  <r>
    <x v="3175"/>
    <x v="0"/>
    <x v="3175"/>
    <x v="2470"/>
    <m/>
    <x v="0"/>
    <s v="June 16, 2017"/>
    <x v="6"/>
    <s v="TV-PG"/>
    <x v="26"/>
    <x v="0"/>
    <m/>
    <m/>
    <x v="1"/>
    <x v="6"/>
    <d v="2017-06-16T00:00:00"/>
    <x v="3"/>
    <s v="This film examines the link between diet and disease, and the billions of dollars at stake in the healthcare, pharmaceutical and food industries."/>
  </r>
  <r>
    <x v="3176"/>
    <x v="1"/>
    <x v="3176"/>
    <x v="2471"/>
    <s v="Haven Paschall, Alysha Deslorieux, Jessica Paquet, Eileen Stevens, Kate Bristol, Saskia Maarleveld, Brittany Pressley, Billy Bob Thompson, Marc Thompson, Suzy Myers, Jason Griffith, Samara Naeymi, Wayne Grayson, Alyson Leigh Rosenfeld, Abe Goldfarb, Lisa Flanagan"/>
    <x v="14"/>
    <s v="June 16, 2017"/>
    <x v="6"/>
    <s v="TV-Y7"/>
    <x v="61"/>
    <x v="16"/>
    <m/>
    <m/>
    <x v="1"/>
    <x v="6"/>
    <d v="2017-06-16T00:00:00"/>
    <x v="3"/>
    <s v="The reality show &quot;WOW!&quot; engages the Winx in their mission, starting an undercover, worldly journey in order to make talented kids' dreams come true."/>
  </r>
  <r>
    <x v="3177"/>
    <x v="0"/>
    <x v="3177"/>
    <x v="2472"/>
    <s v="Jiya Anil Manne, Arun Chidambaram, T.P. Gajendran, Gnanasambandam, M. Ilavarasu, Yog Japee, Mayilsamy, Black Pandi"/>
    <x v="3"/>
    <s v="June 15, 2017"/>
    <x v="6"/>
    <s v="TV-PG"/>
    <x v="3"/>
    <x v="3"/>
    <s v=" Dramas"/>
    <s v=" International Movies"/>
    <x v="1"/>
    <x v="6"/>
    <d v="2017-06-15T00:00:00"/>
    <x v="3"/>
    <s v="Despite doubts from fellow villagers who think heâ€™s crazy, an ambitious dropout commits himself to solving a persistent local electricity crisis."/>
  </r>
  <r>
    <x v="3178"/>
    <x v="0"/>
    <x v="3178"/>
    <x v="2473"/>
    <s v="Marco Luque"/>
    <x v="20"/>
    <s v="June 15, 2017"/>
    <x v="6"/>
    <s v="TV-MA"/>
    <x v="104"/>
    <x v="12"/>
    <m/>
    <m/>
    <x v="1"/>
    <x v="6"/>
    <d v="2017-06-15T00:00:00"/>
    <x v="3"/>
    <s v="Eclectic character comedian Marco Luque plays himself in this stand-up special about relationships, regional differences and his own love of movies."/>
  </r>
  <r>
    <x v="3179"/>
    <x v="0"/>
    <x v="3179"/>
    <x v="2474"/>
    <s v="Jonathan Kydd"/>
    <x v="1"/>
    <s v="June 15, 2017"/>
    <x v="6"/>
    <s v="TV-PG"/>
    <x v="132"/>
    <x v="0"/>
    <m/>
    <m/>
    <x v="1"/>
    <x v="6"/>
    <d v="2017-06-15T00:00:00"/>
    <x v="3"/>
    <s v="Starting in 1881, this film describes how the personal battle between the royal Romanovs and Lenin's Ulyanov family led to the Russian Revolution."/>
  </r>
  <r>
    <x v="3180"/>
    <x v="0"/>
    <x v="3180"/>
    <x v="2475"/>
    <s v="Nick Kroll, John Mulaney"/>
    <x v="0"/>
    <s v="June 13, 2017"/>
    <x v="6"/>
    <s v="TV-MA"/>
    <x v="19"/>
    <x v="12"/>
    <m/>
    <m/>
    <x v="1"/>
    <x v="6"/>
    <d v="2017-06-13T00:00:00"/>
    <x v="3"/>
    <s v="Two delusional geriatrics reveal curious pasts, share a love of tuna and welcome a surprise guest in this filming of the popular Broadway comedy show."/>
  </r>
  <r>
    <x v="3181"/>
    <x v="1"/>
    <x v="3181"/>
    <x v="2476"/>
    <s v="Hae-Jin Park, Sung-woong Park, Min-jung Kim, Jung-an Chae, Jung-hoon Yeon, Hyun-sung Jang, Man-sik Jung, Shin-il Kang, Ho-jin Chun, In-ho Tae"/>
    <x v="30"/>
    <s v="June 10, 2017"/>
    <x v="6"/>
    <s v="TV-14"/>
    <x v="54"/>
    <x v="10"/>
    <s v=" International TV Shows"/>
    <s v=" Korean TV Shows"/>
    <x v="1"/>
    <x v="6"/>
    <d v="2017-06-10T00:00:00"/>
    <x v="3"/>
    <s v="Disguised as a bodyguard, a special agent must complete his national secret tasks while pandering to the whims of his ill-tempered world star."/>
  </r>
  <r>
    <x v="3182"/>
    <x v="0"/>
    <x v="3182"/>
    <x v="2477"/>
    <s v="Benjamin Walker, Rainn Wilson, Rob Corddry, Adam Pally, Ron Livingston, John Michael Higgins, Wyatt Russell, Stephanie Sigman, Mark Rendall, Isabel Dove, Angela Vint"/>
    <x v="12"/>
    <s v="June 9, 2017"/>
    <x v="6"/>
    <s v="TV-MA"/>
    <x v="67"/>
    <x v="1"/>
    <s v=" Independent Movies"/>
    <s v=" Thrillers"/>
    <x v="1"/>
    <x v="6"/>
    <d v="2017-06-09T00:00:00"/>
    <x v="3"/>
    <s v="Unfolding in reverse time, this darkly comic crime thriller follows a local sheriff hunting three bank robbery suspects, one of whom is his brother."/>
  </r>
  <r>
    <x v="3183"/>
    <x v="0"/>
    <x v="3183"/>
    <x v="2478"/>
    <s v="Shabana Azmi, Makrand Deshpande, Harshpreet Kaur, Aabhas Yadav, Shivani Joshi, Saurabh Shukla"/>
    <x v="3"/>
    <s v="June 5, 2017"/>
    <x v="6"/>
    <s v="TV-14"/>
    <x v="35"/>
    <x v="8"/>
    <s v=" Dramas"/>
    <s v=" Music &amp; Musicals"/>
    <x v="1"/>
    <x v="6"/>
    <d v="2017-06-05T00:00:00"/>
    <x v="3"/>
    <s v="Five children living on the edge of a forest band together to save a magical wishing tree from destruction and find their own paths to happiness."/>
  </r>
  <r>
    <x v="3184"/>
    <x v="0"/>
    <x v="3184"/>
    <x v="2030"/>
    <s v="Iko Uwais, Chelsea Islan, Julie Estelle, Sunny Pang, Very Tri Yulisman, David Hendrawan, Zack Lee, Yayu Unru, Ganindra Bimo"/>
    <x v="26"/>
    <s v="June 3, 2017"/>
    <x v="32"/>
    <s v="TV-MA"/>
    <x v="30"/>
    <x v="6"/>
    <s v=" International Movies"/>
    <m/>
    <x v="1"/>
    <x v="32"/>
    <d v="2017-06-03T00:00:00"/>
    <x v="3"/>
    <s v="When a young man wakes from a coma, memories of brutal violence begin to surface, putting his life â€“ and that of his doctor â€“ in jeopardy."/>
  </r>
  <r>
    <x v="3185"/>
    <x v="0"/>
    <x v="3185"/>
    <x v="1126"/>
    <s v="Luis Tosar, Javier GutiÃ©rrez, Ãlvaro Cervantes, Karra Elejalde, Carlos HipÃ³lito, Ricardo GÃ³mez, Patrick Criado, Eduard FernÃ¡ndez, Miguel HerrÃ¡n, Emilio Palacios"/>
    <x v="8"/>
    <s v="June 2, 2017"/>
    <x v="32"/>
    <s v="R"/>
    <x v="71"/>
    <x v="1"/>
    <s v=" International Movies"/>
    <m/>
    <x v="1"/>
    <x v="32"/>
    <d v="2017-06-02T00:00:00"/>
    <x v="3"/>
    <s v="While Spain relinquishes its last colonies, a battle-fatigued outpost engages in a long, brutal and sometimes bizarre clash with Filipino insurgents."/>
  </r>
  <r>
    <x v="3186"/>
    <x v="0"/>
    <x v="3186"/>
    <x v="2479"/>
    <s v="Ko Soo, Kyung-gu Seol, Yu-chun Park, Hye-jung Kang, In-hwan Park, Ho-jin Chun"/>
    <x v="30"/>
    <s v="June 2, 2017"/>
    <x v="6"/>
    <s v="TV-MA"/>
    <x v="19"/>
    <x v="15"/>
    <s v=" Sci-Fi &amp; Fantasy"/>
    <s v=" Thrillers"/>
    <x v="1"/>
    <x v="6"/>
    <d v="2017-06-02T00:00:00"/>
    <x v="3"/>
    <s v="After searching for his abducted son for three years, a devastated father attempts to track down his missing child through lucid dreams."/>
  </r>
  <r>
    <x v="3187"/>
    <x v="0"/>
    <x v="3187"/>
    <x v="2354"/>
    <s v="Saif Ali Khan, Mamta Kulkarni, Mohnish Bahl, Sharmila Tagore, Saeed Jaffrey, Kader Khan"/>
    <x v="3"/>
    <s v="June 1, 2017"/>
    <x v="1"/>
    <s v="TV-14"/>
    <x v="39"/>
    <x v="1"/>
    <s v=" International Movies"/>
    <s v=" Music &amp; Musicals"/>
    <x v="1"/>
    <x v="1"/>
    <d v="2017-06-01T00:00:00"/>
    <x v="3"/>
    <s v="Raised by a kindly thief, orphaned Jimmy goes on the run from goons and falls in love with Jyoti, whose father indirectly caused his parents' deaths."/>
  </r>
  <r>
    <x v="3188"/>
    <x v="0"/>
    <x v="3188"/>
    <x v="2480"/>
    <s v="Rachael Stirling"/>
    <x v="1"/>
    <s v="June 1, 2017"/>
    <x v="6"/>
    <s v="TV-PG"/>
    <x v="134"/>
    <x v="0"/>
    <m/>
    <m/>
    <x v="1"/>
    <x v="6"/>
    <d v="2017-06-01T00:00:00"/>
    <x v="3"/>
    <s v="Eight decades after her disappearance, Amelia Earhart's incredible accomplishments are still celebrated, thanks in large part to her sister Muriel."/>
  </r>
  <r>
    <x v="3189"/>
    <x v="0"/>
    <x v="3189"/>
    <x v="2481"/>
    <s v="Sandra Oh, Anne Heche, Alicia Silverstone, Amy Hill, Myra Lucretia Taylor, Ariel Kavoussi, Damian Young, Stephen Gevedon, Giullian Yao Gioiello, Tituss Burgess"/>
    <x v="0"/>
    <s v="June 1, 2017"/>
    <x v="32"/>
    <s v="TV-MA"/>
    <x v="9"/>
    <x v="3"/>
    <s v=" Independent Movies"/>
    <m/>
    <x v="1"/>
    <x v="32"/>
    <d v="2017-06-01T00:00:00"/>
    <x v="3"/>
    <s v="Two college frenemies whose lives aren't what they hoped meet up decades later and escalate their resentments from verbal jabs to bloody brawls."/>
  </r>
  <r>
    <x v="3190"/>
    <x v="0"/>
    <x v="3190"/>
    <x v="2474"/>
    <s v="Cal Seville"/>
    <x v="1"/>
    <s v="June 1, 2017"/>
    <x v="6"/>
    <s v="TV-14"/>
    <x v="132"/>
    <x v="0"/>
    <m/>
    <m/>
    <x v="1"/>
    <x v="6"/>
    <d v="2017-06-01T00:00:00"/>
    <x v="3"/>
    <s v="Explore how Caesar, Napoleon, Mussolini, Hitler and modern-day dictators consolidated their considerable power through bold and brazen coups."/>
  </r>
  <r>
    <x v="3191"/>
    <x v="0"/>
    <x v="3191"/>
    <x v="2480"/>
    <s v="Rachael Stirling"/>
    <x v="1"/>
    <s v="June 1, 2017"/>
    <x v="6"/>
    <s v="TV-PG"/>
    <x v="134"/>
    <x v="0"/>
    <m/>
    <m/>
    <x v="1"/>
    <x v="6"/>
    <d v="2017-06-01T00:00:00"/>
    <x v="3"/>
    <s v="Rachael Stirling narrates this multifaceted portrait of former First Lady Jacqueline Kennedy Onassis and her younger sister, Lee Radziwill."/>
  </r>
  <r>
    <x v="3192"/>
    <x v="0"/>
    <x v="3192"/>
    <x v="2482"/>
    <s v="Jayaprakash Radhakrishnan, Anand Sami, Aswathy Lal, Misha Ghoshal"/>
    <x v="3"/>
    <s v="June 1, 2017"/>
    <x v="25"/>
    <s v="TV-MA"/>
    <x v="42"/>
    <x v="1"/>
    <s v=" Independent Movies"/>
    <s v=" International Movies"/>
    <x v="1"/>
    <x v="25"/>
    <d v="2017-06-01T00:00:00"/>
    <x v="3"/>
    <s v="Addicted to webcams and voyeurism, a married man gets more than he bargained for when an online stranger tries to force him to watch a suicide."/>
  </r>
  <r>
    <x v="3193"/>
    <x v="0"/>
    <x v="3193"/>
    <x v="2483"/>
    <s v="Melanie Lynskey, Nelsan Ellis, Armani Jackson, Oona Laurence, Janeane Garofalo, Christine Taylor, Nadia Dajani, Veanne Cox, Will Janowitz, Julie Hays"/>
    <x v="0"/>
    <s v="June 1, 2017"/>
    <x v="32"/>
    <s v="TV-MA"/>
    <x v="48"/>
    <x v="3"/>
    <s v=" Dramas"/>
    <s v=" Independent Movies"/>
    <x v="1"/>
    <x v="32"/>
    <d v="2017-06-01T00:00:00"/>
    <x v="3"/>
    <s v="After moving from New York City to a small town in Washington state, an interracial couple and their preteen son struggle to adjust to their new life."/>
  </r>
  <r>
    <x v="3194"/>
    <x v="0"/>
    <x v="3194"/>
    <x v="2484"/>
    <s v="Isis Valverde, Gil Coelho, Joaquim Lopes, Carol Portes, Alexandra Richter, Marcos Mion, JoÃ£o CÃ´rtes, CÃ©sar Cardadeiro"/>
    <x v="20"/>
    <s v="June 1, 2017"/>
    <x v="6"/>
    <s v="TV-MA"/>
    <x v="26"/>
    <x v="3"/>
    <s v=" International Movies"/>
    <s v=" Romantic Movies"/>
    <x v="1"/>
    <x v="6"/>
    <d v="2017-06-01T00:00:00"/>
    <x v="3"/>
    <s v="When a fashion blogger falls for a video game vlogger, their romance goes viral. But separating their virtual life from reality gets complicated."/>
  </r>
  <r>
    <x v="3195"/>
    <x v="0"/>
    <x v="3195"/>
    <x v="2485"/>
    <s v="Deepa Sahi, Farooq Shaikh, Raj Babbar, Shah Rukh Khan, Shreeram Lagoo, Sudha Shivpuri, Paresh Rawal, Raghuvir Yadav, Satyadev Dubey"/>
    <x v="9"/>
    <s v="June 1, 2017"/>
    <x v="1"/>
    <s v="TV-14"/>
    <x v="15"/>
    <x v="1"/>
    <s v=" International Movies"/>
    <s v=" Music &amp; Musicals"/>
    <x v="1"/>
    <x v="1"/>
    <d v="2017-06-01T00:00:00"/>
    <x v="3"/>
    <s v="A beautiful, wealthy womanâ€™s insatiable appetite for romance leads to tragedy and a police investigation."/>
  </r>
  <r>
    <x v="3196"/>
    <x v="0"/>
    <x v="3196"/>
    <x v="2486"/>
    <m/>
    <x v="12"/>
    <s v="June 1, 2017"/>
    <x v="6"/>
    <s v="TV-PG"/>
    <x v="189"/>
    <x v="0"/>
    <s v=" International Movies"/>
    <s v=" LGBTQ Movies"/>
    <x v="1"/>
    <x v="6"/>
    <d v="2017-06-01T00:00:00"/>
    <x v="3"/>
    <s v="Benjie Nycum travels to Wyoming to visit his ex-lover, Michael Glatze, a former gay activist who now lives with his wife and works as a church pastor."/>
  </r>
  <r>
    <x v="3197"/>
    <x v="0"/>
    <x v="3197"/>
    <x v="2485"/>
    <s v="Shah Rukh Khan, Deepa Sahi, Javed Jaffrey, Anupam Kher, Amrish Puri, Tom Alter, Tinnu Anand, Sadashiv Amrapurkar, Tiku Talsania, Kader Khan"/>
    <x v="3"/>
    <s v="June 1, 2017"/>
    <x v="39"/>
    <s v="TV-14"/>
    <x v="39"/>
    <x v="6"/>
    <s v=" Comedies"/>
    <s v=" International Movies"/>
    <x v="1"/>
    <x v="39"/>
    <d v="2017-06-01T00:00:00"/>
    <x v="3"/>
    <s v="A penniless actor new to Mumbai and a beautiful woman he meets one fateful night try to stop a gangster from replacing India's president with a twin."/>
  </r>
  <r>
    <x v="3198"/>
    <x v="0"/>
    <x v="3198"/>
    <x v="2458"/>
    <s v="Shammi Kapoor, Vyjayantimala, Rajendra Nath, Ajit, Helen, Leela Chitnis, Parveen Choudhary, Sudhir, Sunder, Rashid Khan"/>
    <x v="3"/>
    <s v="June 1, 2017"/>
    <x v="61"/>
    <s v="TV-PG"/>
    <x v="156"/>
    <x v="1"/>
    <s v=" International Movies"/>
    <s v=" Romantic Movies"/>
    <x v="1"/>
    <x v="61"/>
    <d v="2017-06-01T00:00:00"/>
    <x v="3"/>
    <s v="To better himself, a spoiled prince temporarily assumes a commonerâ€™s identity. But he soon learns his palace has been gifted to his fatherâ€™s new wife."/>
  </r>
  <r>
    <x v="3199"/>
    <x v="0"/>
    <x v="3199"/>
    <x v="2354"/>
    <s v="Dilip Kumar, Mukul Dev, Rekha, Mamta Kulkarni, Smita Jaykar, Gulshan Grover"/>
    <x v="3"/>
    <s v="June 1, 2017"/>
    <x v="3"/>
    <s v="TV-14"/>
    <x v="114"/>
    <x v="1"/>
    <s v=" International Movies"/>
    <m/>
    <x v="1"/>
    <x v="3"/>
    <d v="2017-06-01T00:00:00"/>
    <x v="3"/>
    <s v="When an abusive landowner is murdered, his twin brother sets out to find the killer but quickly discovers that everyone, it seems, wanted him dead."/>
  </r>
  <r>
    <x v="3200"/>
    <x v="0"/>
    <x v="3200"/>
    <x v="2487"/>
    <s v="Eduard FernÃ¡ndez, JosÃ© Coronado, Marta Etura, Carlos Santos, Enric Benavent, Philippe Rebbot, Israel Elejalde, TomÃ¡s del Estal, Emilio GutiÃ©rrez Caba"/>
    <x v="8"/>
    <s v="June 1, 2017"/>
    <x v="32"/>
    <s v="TV-14"/>
    <x v="78"/>
    <x v="1"/>
    <s v=" International Movies"/>
    <s v=" Thrillers"/>
    <x v="1"/>
    <x v="32"/>
    <d v="2017-06-01T00:00:00"/>
    <x v="3"/>
    <s v="Betrayed by the Spanish government he once served, a former secret agent plots to steal millions of dollars embezzled by a corrupt public official."/>
  </r>
  <r>
    <x v="3201"/>
    <x v="0"/>
    <x v="3201"/>
    <x v="2480"/>
    <s v="Rachael Stirling"/>
    <x v="1"/>
    <s v="June 1, 2017"/>
    <x v="6"/>
    <s v="TV-PG"/>
    <x v="134"/>
    <x v="0"/>
    <m/>
    <m/>
    <x v="1"/>
    <x v="6"/>
    <d v="2017-06-01T00:00:00"/>
    <x v="3"/>
    <s v="Jessica and Diana were sisters who were separated by just a few years in age. But their political ideologies couldn't have been any farther apart."/>
  </r>
  <r>
    <x v="3202"/>
    <x v="0"/>
    <x v="3202"/>
    <x v="697"/>
    <m/>
    <x v="1"/>
    <s v="May 31, 2017"/>
    <x v="16"/>
    <s v="TV-14"/>
    <x v="27"/>
    <x v="0"/>
    <m/>
    <m/>
    <x v="1"/>
    <x v="16"/>
    <d v="2017-05-31T00:00:00"/>
    <x v="4"/>
    <s v="A filmmaker trains the camera on her own family as she examines the impact her grandfather, troubled artist Arshile Gorky, had on three generations."/>
  </r>
  <r>
    <x v="3203"/>
    <x v="0"/>
    <x v="3203"/>
    <x v="579"/>
    <s v="Sarah Silverman"/>
    <x v="0"/>
    <s v="May 30, 2017"/>
    <x v="6"/>
    <s v="TV-MA"/>
    <x v="113"/>
    <x v="12"/>
    <m/>
    <m/>
    <x v="1"/>
    <x v="6"/>
    <d v="2017-05-30T00:00:00"/>
    <x v="4"/>
    <s v="In her first comedy special post-health scare, Sarah Silverman shares a mix of fun facts, sad truths and yeah-she-just-went-there moments."/>
  </r>
  <r>
    <x v="3204"/>
    <x v="0"/>
    <x v="3204"/>
    <x v="2111"/>
    <s v="Saif Ali Khan, Shahid Kapoor, Kangana Ranaut, Shriswara, Richard McCabe, Satoru Kawaguchi, Surendra Pal, Lin Laishram"/>
    <x v="3"/>
    <s v="May 29, 2017"/>
    <x v="6"/>
    <s v="TV-14"/>
    <x v="182"/>
    <x v="6"/>
    <s v=" Dramas"/>
    <s v=" International Movies"/>
    <x v="1"/>
    <x v="6"/>
    <d v="2017-05-29T00:00:00"/>
    <x v="4"/>
    <s v="During World War II, daredevil star Miss Julia entertains soldiers at the Indo-Burma border, where she's caught up in a web of love and deceit."/>
  </r>
  <r>
    <x v="3205"/>
    <x v="0"/>
    <x v="3205"/>
    <x v="2488"/>
    <m/>
    <x v="0"/>
    <s v="May 26, 2017"/>
    <x v="6"/>
    <s v="TV-14"/>
    <x v="123"/>
    <x v="0"/>
    <m/>
    <m/>
    <x v="1"/>
    <x v="6"/>
    <d v="2017-05-26T00:00:00"/>
    <x v="4"/>
    <s v="Mobilized by teenage activist Joshua Wong, young citizens of Hong Kong take to the streets in a bid to preserve their history of autonomy from China."/>
  </r>
  <r>
    <x v="3206"/>
    <x v="0"/>
    <x v="3206"/>
    <x v="2489"/>
    <s v="Shah Rukh Khan, Mahira Khan, Nawazuddin Siddiqui, Mohammed Zeeshan Ayyub, Sheeba Chaddha, Shubham Chintamani, Shubham Tukaram, Atul Kulkarni, Narendra Jha, Jaideep Ahlawat, Sunny Leone"/>
    <x v="3"/>
    <s v="May 26, 2017"/>
    <x v="6"/>
    <s v="TV-14"/>
    <x v="29"/>
    <x v="6"/>
    <s v=" Dramas"/>
    <s v=" International Movies"/>
    <x v="1"/>
    <x v="6"/>
    <d v="2017-05-26T00:00:00"/>
    <x v="4"/>
    <s v="After street smart kid Raees rises to become Gujarat's bootlegging king in the 1980s, he tries to balance his life of crime with helping his people."/>
  </r>
  <r>
    <x v="3207"/>
    <x v="0"/>
    <x v="3207"/>
    <x v="1616"/>
    <s v="Brad Pitt, Topher Grace, Emory Cohen, John Magaro, Scoot McNairy, Anthony Michael Hall, Will Poulter"/>
    <x v="0"/>
    <s v="May 26, 2017"/>
    <x v="6"/>
    <s v="TV-MA"/>
    <x v="78"/>
    <x v="3"/>
    <s v=" Dramas"/>
    <m/>
    <x v="1"/>
    <x v="6"/>
    <d v="2017-05-26T00:00:00"/>
    <x v="4"/>
    <s v="When a proud general is tasked with winning an unpopular war, he takes the challenge head-on, not knowing that hubris may be his own worst enemy."/>
  </r>
  <r>
    <x v="3208"/>
    <x v="0"/>
    <x v="3208"/>
    <x v="2490"/>
    <s v="Ola Rapace, Micha Lescot, Thierry Hancisse, HÃ©lÃ¨ne FilliÃ¨res, Ruth Vega Fernandez, Louis-Do de Lencquesaing, Eva Lallier, Emilie Gavois-Kahn"/>
    <x v="9"/>
    <s v="May 23, 2017"/>
    <x v="32"/>
    <s v="TV-MA"/>
    <x v="27"/>
    <x v="6"/>
    <s v=" International Movies"/>
    <s v=" Sci-Fi &amp; Fantasy"/>
    <x v="1"/>
    <x v="32"/>
    <d v="2017-05-23T00:00:00"/>
    <x v="4"/>
    <s v="A futuristic France tries to keep its people from despair and rebellion over crippling poverty by engaging them with a violent TV competition show."/>
  </r>
  <r>
    <x v="3209"/>
    <x v="0"/>
    <x v="3209"/>
    <x v="2491"/>
    <s v="Takahiro Sakurai, Kana Hanazawa, Sora Amamiya, Kazuhiro Yamaji, Mamoru Miyano, Aya Suzaki, Nobunaga Shimazaki, Yuki Kaji, Aki Toyosaki, Saori Hayami"/>
    <x v="6"/>
    <s v="May 19, 2017"/>
    <x v="6"/>
    <s v="TV-14"/>
    <x v="8"/>
    <x v="6"/>
    <s v=" Anime Features"/>
    <s v=" International Movies"/>
    <x v="1"/>
    <x v="6"/>
    <d v="2017-05-19T00:00:00"/>
    <x v="4"/>
    <s v="Inside a vast, self-replicating city bent on eliminating all life, mysterious loner Killy emerges to guide a remnant of humanity desperate to survive."/>
  </r>
  <r>
    <x v="3210"/>
    <x v="0"/>
    <x v="3210"/>
    <x v="2492"/>
    <s v="Laerte Coutinho"/>
    <x v="20"/>
    <s v="May 19, 2017"/>
    <x v="6"/>
    <s v="TV-MA"/>
    <x v="43"/>
    <x v="0"/>
    <s v=" International Movies"/>
    <s v=" LGBTQ Movies"/>
    <x v="1"/>
    <x v="6"/>
    <d v="2017-05-19T00:00:00"/>
    <x v="4"/>
    <s v="After living as a man for nearly 60 years, Laerte Coutinho, one of Brazil's most brilliant cartoonists, introduces herself to the world as a woman."/>
  </r>
  <r>
    <x v="3211"/>
    <x v="0"/>
    <x v="3211"/>
    <x v="1292"/>
    <s v="Tracy Morgan"/>
    <x v="0"/>
    <s v="May 16, 2017"/>
    <x v="6"/>
    <s v="TV-MA"/>
    <x v="63"/>
    <x v="12"/>
    <m/>
    <m/>
    <x v="1"/>
    <x v="6"/>
    <d v="2017-05-16T00:00:00"/>
    <x v="4"/>
    <s v="In his first special since his serious car accident, Tracy Morgan cracks jokes about life in a coma, his second marriage and his family's dark side."/>
  </r>
  <r>
    <x v="3212"/>
    <x v="0"/>
    <x v="3212"/>
    <x v="2332"/>
    <s v="Shah Rukh Khan, Naseeruddin Shah, Urmila Matondkar, Malvika Tiwari, Shammi Kapoor, Deven Verma, Tinnu Anand, Anjana Mumtaz, Anjan Srivastav, Rakesh Bedi"/>
    <x v="3"/>
    <s v="May 15, 2017"/>
    <x v="41"/>
    <s v="TV-14"/>
    <x v="101"/>
    <x v="3"/>
    <s v=" International Movies"/>
    <s v=" Sci-Fi &amp; Fantasy"/>
    <x v="1"/>
    <x v="41"/>
    <d v="2017-05-15T00:00:00"/>
    <x v="4"/>
    <s v="A village schoolteacher and the ghost of a murdered man, who were both betrayed by those closest to them, join forces to help each other."/>
  </r>
  <r>
    <x v="3213"/>
    <x v="0"/>
    <x v="3213"/>
    <x v="2493"/>
    <s v="Shah Rukh Khan, Suchitra Krishnamoorthi, Deepak Tijori, Rita Bhaduri, Satish Shah, Anjan Srivastav, Goga Kapoor, Tiku Talsania, Ravi Baswani, Naseeruddin Shah"/>
    <x v="3"/>
    <s v="May 15, 2017"/>
    <x v="24"/>
    <s v="TV-14"/>
    <x v="109"/>
    <x v="3"/>
    <s v=" Dramas"/>
    <s v=" International Movies"/>
    <x v="1"/>
    <x v="24"/>
    <d v="2017-05-15T00:00:00"/>
    <x v="4"/>
    <s v="A dreamer falls for a girl who is in love with someone else and tries to create a rift between her and the man she loves."/>
  </r>
  <r>
    <x v="3214"/>
    <x v="0"/>
    <x v="3214"/>
    <x v="2494"/>
    <s v="Jena Malone, Riley Keough, Brooklyn Decker, Amy Seimetz, Ryan Eggold, Rosanna Arquette, Cary Joji Fukunaga, Marshall Chapman, Neal Huff"/>
    <x v="0"/>
    <s v="May 15, 2017"/>
    <x v="32"/>
    <s v="TV-MA"/>
    <x v="79"/>
    <x v="1"/>
    <s v=" Independent Movies"/>
    <s v=" Romantic Movies"/>
    <x v="1"/>
    <x v="32"/>
    <d v="2017-05-15T00:00:00"/>
    <x v="4"/>
    <s v="Best friends Sarah and Mindy share an unexpected moment while on a road trip. Years later, the two struggle to reconnect before a wedding."/>
  </r>
  <r>
    <x v="3215"/>
    <x v="0"/>
    <x v="3215"/>
    <x v="2495"/>
    <m/>
    <x v="0"/>
    <s v="May 15, 2017"/>
    <x v="4"/>
    <s v="TV-14"/>
    <x v="131"/>
    <x v="14"/>
    <m/>
    <m/>
    <x v="1"/>
    <x v="4"/>
    <d v="2017-05-15T00:00:00"/>
    <x v="4"/>
    <s v="A Viennese child who was kidnapped and held captive in a basement before escaping after eight years reveals her headline-making story of survival."/>
  </r>
  <r>
    <x v="3216"/>
    <x v="0"/>
    <x v="3216"/>
    <x v="2332"/>
    <s v="Shah Rukh Khan, Juhi Chawla, Vivek Mushran, Pankaj Kapur, Puneet Issar, Tinnu Anand, Deven Verma, Gulshan Grover, Amrit Pal, Arun Bali"/>
    <x v="3"/>
    <s v="May 15, 2017"/>
    <x v="39"/>
    <s v="TV-14"/>
    <x v="37"/>
    <x v="1"/>
    <s v=" International Movies"/>
    <s v=" Music &amp; Musicals"/>
    <x v="1"/>
    <x v="39"/>
    <d v="2017-05-15T00:00:00"/>
    <x v="4"/>
    <s v="Two boyhood pals â€“ one righteous, the other a criminal â€“ take very different paths to adulthood. Their love for the same woman may prove disastrous."/>
  </r>
  <r>
    <x v="3217"/>
    <x v="0"/>
    <x v="3217"/>
    <x v="2496"/>
    <s v="Tatiana PauhofovÃ¡, Karl Markovics, Gedeon Burkhard, Simona StasovÃ¡, Martin Huba, Pavel KrÃ­z, Zdenka ProchÃ¡zkovÃ¡, Anna FialovÃ¡, Lenka VlasÃ¡kovÃ¡, JirÃ­ MÃ¡dl"/>
    <x v="41"/>
    <s v="May 15, 2017"/>
    <x v="32"/>
    <s v="TV-MA"/>
    <x v="49"/>
    <x v="1"/>
    <s v=" International Movies"/>
    <m/>
    <x v="1"/>
    <x v="32"/>
    <d v="2017-05-15T00:00:00"/>
    <x v="4"/>
    <s v="Before the dawn of World War II, an ambitious actress pursues her dreams in Berlin. But her plans derail when she becomes Joseph Goebbelsâ€™ mistress."/>
  </r>
  <r>
    <x v="3218"/>
    <x v="0"/>
    <x v="3218"/>
    <x v="327"/>
    <s v="Shirley MacLaine, Jessica Lange, Billy Connolly, Santiago Segura, Howard Hesseman, Matt Walsh, Jay Hayden, Rebecca Da Costa, Demi Moore"/>
    <x v="2"/>
    <s v="May 13, 2017"/>
    <x v="32"/>
    <s v="PG-13"/>
    <x v="45"/>
    <x v="3"/>
    <m/>
    <m/>
    <x v="1"/>
    <x v="32"/>
    <d v="2017-05-13T00:00:00"/>
    <x v="4"/>
    <s v="When insurance accidentally pays her millions, retired teacher Eva and her pal Maddie head to the Canary Islands for the adventure of their lives."/>
  </r>
  <r>
    <x v="3219"/>
    <x v="0"/>
    <x v="3219"/>
    <x v="2497"/>
    <s v="Roger Stone"/>
    <x v="0"/>
    <s v="May 12, 2017"/>
    <x v="6"/>
    <s v="TV-MA"/>
    <x v="43"/>
    <x v="0"/>
    <m/>
    <m/>
    <x v="1"/>
    <x v="6"/>
    <d v="2017-05-12T00:00:00"/>
    <x v="4"/>
    <s v="Examine the rise, fall and rebirth of political operative Roger Stone, who's been an influential member of Team Trump for decades."/>
  </r>
  <r>
    <x v="3220"/>
    <x v="0"/>
    <x v="3220"/>
    <x v="2498"/>
    <s v="Julian Barratt, Andrea Riseborough, Essie Davis, Russell Tovey, Simon Farnaby, Steve Coogan, Richard McCabe, David Schofield, Nicholas Farrell, Jessica Barden"/>
    <x v="1"/>
    <s v="May 12, 2017"/>
    <x v="6"/>
    <s v="TV-MA"/>
    <x v="17"/>
    <x v="3"/>
    <s v=" Cult Movies"/>
    <s v=" Independent Movies"/>
    <x v="1"/>
    <x v="6"/>
    <d v="2017-05-12T00:00:00"/>
    <x v="4"/>
    <s v="When a twisted killer tells the police he'll only speak to a fictional 1980s TV detective, the washed-up actor who played him takes the gig."/>
  </r>
  <r>
    <x v="3221"/>
    <x v="0"/>
    <x v="3221"/>
    <x v="2499"/>
    <s v="Robert Naylor, Angela Galuppo, Daniel Brochu, Mark Hauser, Andrew Shaver, Mathew Mackay, Richard Dumont, Brady Moffatt, Rick Jones, Nadia Verrucci, Sonja Ball"/>
    <x v="9"/>
    <s v="May 12, 2017"/>
    <x v="6"/>
    <s v="TV-Y7"/>
    <x v="45"/>
    <x v="8"/>
    <m/>
    <m/>
    <x v="1"/>
    <x v="6"/>
    <d v="2017-05-12T00:00:00"/>
    <x v="4"/>
    <s v="When his new love is captured by an evil snake charmer, a young cobra and his scorpion best friend set out across the desert on a wild rescue mission."/>
  </r>
  <r>
    <x v="3222"/>
    <x v="0"/>
    <x v="3222"/>
    <x v="2500"/>
    <s v="Norm MacDonald"/>
    <x v="0"/>
    <s v="May 9, 2017"/>
    <x v="6"/>
    <s v="TV-MA"/>
    <x v="138"/>
    <x v="12"/>
    <m/>
    <m/>
    <x v="1"/>
    <x v="6"/>
    <d v="2017-05-09T00:00:00"/>
    <x v="4"/>
    <s v="In this new stand-up special, Norm Macdonald delivers sly, deadpan observations from an older â€“ and perhaps even wiser â€“ point of view."/>
  </r>
  <r>
    <x v="3223"/>
    <x v="0"/>
    <x v="3223"/>
    <x v="2501"/>
    <s v="Jeff Garlin, Natasha Lyonne, Amy Sedaris, Steven Weber, Christine Woods, Eddie Pepitone, Timm Sharp, Brad Morris, Leah Remini, Ava Acres"/>
    <x v="0"/>
    <s v="May 5, 2017"/>
    <x v="6"/>
    <s v="TV-MA"/>
    <x v="72"/>
    <x v="3"/>
    <m/>
    <m/>
    <x v="1"/>
    <x v="6"/>
    <d v="2017-05-05T00:00:00"/>
    <x v="4"/>
    <s v="Homicide detective Gene Handsome sets out to solve a woman's murder while searching for clues about what's missing from his personal life."/>
  </r>
  <r>
    <x v="3224"/>
    <x v="0"/>
    <x v="3224"/>
    <x v="2392"/>
    <s v="Manu NNa"/>
    <x v="17"/>
    <s v="May 5, 2017"/>
    <x v="6"/>
    <s v="TV-MA"/>
    <x v="86"/>
    <x v="12"/>
    <m/>
    <m/>
    <x v="1"/>
    <x v="6"/>
    <d v="2017-05-05T00:00:00"/>
    <x v="4"/>
    <s v="Eclectic stand-up comic Manu NNa relays everyday tales about the struggles of being gay in Mexico and shares his love of telenovelas and mezcal."/>
  </r>
  <r>
    <x v="3225"/>
    <x v="0"/>
    <x v="3225"/>
    <x v="2502"/>
    <s v="Neil deGrasse Tyson, Bill Nye, Michio Kaku"/>
    <x v="0"/>
    <s v="May 5, 2017"/>
    <x v="6"/>
    <s v="TV-PG"/>
    <x v="12"/>
    <x v="8"/>
    <s v=" Documentaries"/>
    <m/>
    <x v="1"/>
    <x v="6"/>
    <d v="2017-05-05T00:00:00"/>
    <x v="4"/>
    <s v="Self-professed teenage &quot;space nerds&quot; at Space Camp chase their dreams of traveling to Mars, while experts reflect on NASA's history and future."/>
  </r>
  <r>
    <x v="3226"/>
    <x v="0"/>
    <x v="3226"/>
    <x v="2503"/>
    <s v="Maria Bamford"/>
    <x v="0"/>
    <s v="May 2, 2017"/>
    <x v="6"/>
    <s v="TV-MA"/>
    <x v="62"/>
    <x v="12"/>
    <m/>
    <m/>
    <x v="1"/>
    <x v="6"/>
    <d v="2017-05-02T00:00:00"/>
    <x v="4"/>
    <s v="Maria Bamford performs a rapid-fire, playful stand-up set for crowds at park benches, bowling alleys and LA theaters in this roving comedy special."/>
  </r>
  <r>
    <x v="3227"/>
    <x v="0"/>
    <x v="3227"/>
    <x v="2504"/>
    <s v="Sivakumar Palakrishnan, Huang Lu, Seema Biswas, Udaya Soundari, Nithiyia Rao, Indra Chandran"/>
    <x v="53"/>
    <s v="May 1, 2017"/>
    <x v="32"/>
    <s v="TV-MA"/>
    <x v="65"/>
    <x v="1"/>
    <s v=" Independent Movies"/>
    <s v=" International Movies"/>
    <x v="1"/>
    <x v="32"/>
    <d v="2017-05-01T00:00:00"/>
    <x v="4"/>
    <s v="In Singapore, a homeless ex-convict hoping to reunite with his family forms a bond with a Chinese sex worker while serving as her bodyguard."/>
  </r>
  <r>
    <x v="3228"/>
    <x v="0"/>
    <x v="3228"/>
    <x v="1331"/>
    <s v="Naseeruddin Shah, Shah Rukh Khan, Pooja Bhatt, Anupam Kher, Ramya Krishnan, Avtar Gill, Mushtaq Khan"/>
    <x v="3"/>
    <s v="May 1, 2017"/>
    <x v="34"/>
    <s v="TV-14"/>
    <x v="68"/>
    <x v="1"/>
    <s v=" International Movies"/>
    <s v=" Romantic Movies"/>
    <x v="1"/>
    <x v="34"/>
    <d v="2017-05-01T00:00:00"/>
    <x v="4"/>
    <s v="A vulnerable singer is forced to choose between the girl he loves and another who has developed an unhealthy obsession with him."/>
  </r>
  <r>
    <x v="3229"/>
    <x v="0"/>
    <x v="3229"/>
    <x v="2505"/>
    <s v="Shah Rukh Khan, Sonali Bendre, Rajeshwari, Saeed Jaffrey, Kiran Kumar, Baba Brahmbhatt, Ishita Haria, Sunny Singh, Gulshan Bawra"/>
    <x v="3"/>
    <s v="May 1, 2017"/>
    <x v="34"/>
    <s v="TV-14"/>
    <x v="187"/>
    <x v="3"/>
    <s v=" Dramas"/>
    <s v=" International Movies"/>
    <x v="1"/>
    <x v="34"/>
    <d v="2017-05-01T00:00:00"/>
    <x v="4"/>
    <s v="After his brother dies, wealthy Vikram reluctantly returns to India and forms a surprise bond with his orphaned nephew and the showgirl raising him."/>
  </r>
  <r>
    <x v="3230"/>
    <x v="0"/>
    <x v="3230"/>
    <x v="2506"/>
    <s v="Lucien Jean-Baptiste, Aissa Maiga, Zabou Breitman, Vincent Elbaz, Michel Jonasz, Naidra Ayadi, Marie-PhilomÃ¨ne Nga, Bass Dhem, Delphine ThÃ©odore"/>
    <x v="9"/>
    <s v="May 1, 2017"/>
    <x v="32"/>
    <s v="TV-MA"/>
    <x v="21"/>
    <x v="3"/>
    <s v=" International Movies"/>
    <m/>
    <x v="1"/>
    <x v="32"/>
    <d v="2017-05-01T00:00:00"/>
    <x v="4"/>
    <s v="When French-African couple Paul and Sali discover the longed-for baby they are about to adopt is white, family chaos and confrontation ensue."/>
  </r>
  <r>
    <x v="3231"/>
    <x v="0"/>
    <x v="3231"/>
    <x v="749"/>
    <s v="Romain Duris, Charlotte Le Bon, Jalil Lespert, Camille Cottin, Adel Bencherif, Sophie Verbeeck, HÃ©lÃ¨ne Barbry"/>
    <x v="9"/>
    <s v="May 1, 2017"/>
    <x v="32"/>
    <s v="TV-MA"/>
    <x v="16"/>
    <x v="1"/>
    <s v=" International Movies"/>
    <s v=" Thrillers"/>
    <x v="1"/>
    <x v="32"/>
    <d v="2017-05-01T00:00:00"/>
    <x v="4"/>
    <s v="The sudden disappearance of a wealthy banker's wife cracks open a dizzying world of secret fetishes, desperate acts and elaborate deceptions."/>
  </r>
  <r>
    <x v="3232"/>
    <x v="0"/>
    <x v="3232"/>
    <x v="2480"/>
    <m/>
    <x v="1"/>
    <s v="May 1, 2017"/>
    <x v="6"/>
    <s v="TV-PG"/>
    <x v="134"/>
    <x v="0"/>
    <m/>
    <m/>
    <x v="1"/>
    <x v="6"/>
    <d v="2017-05-01T00:00:00"/>
    <x v="4"/>
    <s v="Explore how John F. Kennedy's worldview was influenced by his younger years, when he endured poor health, family tragedy and a demanding father."/>
  </r>
  <r>
    <x v="3233"/>
    <x v="0"/>
    <x v="3233"/>
    <x v="2507"/>
    <s v="Sarah Fisher, Luke Bilyk, Chantal Kreviazuk, Sergio Di Zio, Denis Akiyama, Julia Tomasone, Brittany Bristow, ZoÃ« Belkin, Lauren Esdale, Naomi Snieckus"/>
    <x v="12"/>
    <s v="May 1, 2017"/>
    <x v="6"/>
    <s v="TV-MA"/>
    <x v="20"/>
    <x v="1"/>
    <s v=" International Movies"/>
    <s v=" Romantic Movies"/>
    <x v="1"/>
    <x v="6"/>
    <d v="2017-05-01T00:00:00"/>
    <x v="4"/>
    <s v="Faced with a rare form of throat cancer, teen figure skater Carley Allison finds strength in singing for an online audience in this biopic."/>
  </r>
  <r>
    <x v="3234"/>
    <x v="0"/>
    <x v="3234"/>
    <x v="2508"/>
    <s v="Shiv Pandit, Dhruv Ganesh, Siddharth Menon, Rishabh Chaddha"/>
    <x v="3"/>
    <s v="May 1, 2017"/>
    <x v="25"/>
    <s v="TV-MA"/>
    <x v="48"/>
    <x v="1"/>
    <s v=" Independent Movies"/>
    <s v=" International Movies"/>
    <x v="1"/>
    <x v="25"/>
    <d v="2017-05-01T00:00:00"/>
    <x v="4"/>
    <s v="Lives are upended when a hiking trip leads a Wall Street hotshot to explore his true feelings for an old pal whoâ€™s disenchanted with his boyfriend."/>
  </r>
  <r>
    <x v="3235"/>
    <x v="0"/>
    <x v="3235"/>
    <x v="2509"/>
    <s v="Sunny Leone"/>
    <x v="12"/>
    <s v="May 1, 2017"/>
    <x v="32"/>
    <s v="TV-MA"/>
    <x v="23"/>
    <x v="0"/>
    <s v=" International Movies"/>
    <m/>
    <x v="1"/>
    <x v="32"/>
    <d v="2017-05-01T00:00:00"/>
    <x v="4"/>
    <s v="Explore the unconventional career of Sunny Leone, who transitioned from adult film star to Bollywood actress and reality TV star."/>
  </r>
  <r>
    <x v="3236"/>
    <x v="0"/>
    <x v="3236"/>
    <x v="2510"/>
    <s v="Ã€lex Monner, Emma SuÃ¡rez, Sergi LÃ³pez, Bruno Todeschini, Igor Szpakowski, SÃ­lvia Bel, Greta FernÃ¡ndez, Mikel Iglesias"/>
    <x v="8"/>
    <s v="May 1, 2017"/>
    <x v="32"/>
    <s v="TV-MA"/>
    <x v="3"/>
    <x v="1"/>
    <s v=" International Movies"/>
    <m/>
    <x v="1"/>
    <x v="32"/>
    <d v="2017-05-01T00:00:00"/>
    <x v="4"/>
    <s v="When a withdrawn, long-missing teenager reappears in a chilly alpine town, his heartbroken family begins to wonder if he's actually who he says he is."/>
  </r>
  <r>
    <x v="3237"/>
    <x v="0"/>
    <x v="3237"/>
    <x v="2511"/>
    <m/>
    <x v="0"/>
    <s v="April 28, 2017"/>
    <x v="6"/>
    <s v="TV-14"/>
    <x v="72"/>
    <x v="0"/>
    <m/>
    <m/>
    <x v="1"/>
    <x v="6"/>
    <d v="2017-04-28T00:00:00"/>
    <x v="5"/>
    <s v="Local actors from JonBenet Ramsey's hometown offer multiple perspectives on her 1996 murder as they vie to play roles in a dramatization of the case."/>
  </r>
  <r>
    <x v="3238"/>
    <x v="0"/>
    <x v="3238"/>
    <x v="46"/>
    <s v="Roger Guenveur Smith"/>
    <x v="0"/>
    <s v="April 28, 2017"/>
    <x v="6"/>
    <s v="TV-MA"/>
    <x v="115"/>
    <x v="1"/>
    <m/>
    <m/>
    <x v="1"/>
    <x v="6"/>
    <d v="2017-04-28T00:00:00"/>
    <x v="5"/>
    <s v="Roger Guenveur Smith gives voice to the man at the center of the brutal police beating that helped fuel the 1992 LA riots. Spike Lee directs."/>
  </r>
  <r>
    <x v="3239"/>
    <x v="0"/>
    <x v="3239"/>
    <x v="2512"/>
    <s v="Nikolaj Coster-Waldau, Gary Cole, Molly Parker, Macon Blair, Pat Healy, Jacki Weaver, Robert Forster"/>
    <x v="12"/>
    <s v="April 28, 2017"/>
    <x v="6"/>
    <s v="TV-MA"/>
    <x v="21"/>
    <x v="1"/>
    <s v=" Thrillers"/>
    <m/>
    <x v="1"/>
    <x v="6"/>
    <d v="2017-04-28T00:00:00"/>
    <x v="5"/>
    <s v="After serving a six-year prison sentence, an ex-cop tries to rebuild his life in his hometown, but gets caught up in the fallout from his past."/>
  </r>
  <r>
    <x v="3240"/>
    <x v="0"/>
    <x v="3240"/>
    <x v="2513"/>
    <s v="Alia Bhatt, Shah Rukh Khan, Ira Dubey, Yashaswini Dayama, Gautmik, Raj Bhansali, Rohit Saraf, Atul Kale, Kunal Kapoor, Angad Bedi, Ali Zafar, Aditya Roy Kapoor"/>
    <x v="3"/>
    <s v="April 25, 2017"/>
    <x v="32"/>
    <s v="TV-14"/>
    <x v="91"/>
    <x v="3"/>
    <s v=" Dramas"/>
    <s v=" International Movies"/>
    <x v="1"/>
    <x v="32"/>
    <d v="2017-04-25T00:00:00"/>
    <x v="5"/>
    <s v="A young cinematographer with a bright professional future and a lack of empathy learns the importance of balancing ambition with humanity."/>
  </r>
  <r>
    <x v="3241"/>
    <x v="0"/>
    <x v="3241"/>
    <x v="2514"/>
    <s v="Steve Coogan, Andrea Riseborough, Garion Dowds, Robert Hobbs, Deon Lotz, Marcel Van Heerden, Lauren Steyn"/>
    <x v="5"/>
    <s v="April 25, 2017"/>
    <x v="32"/>
    <s v="R"/>
    <x v="8"/>
    <x v="1"/>
    <s v=" International Movies"/>
    <m/>
    <x v="1"/>
    <x v="32"/>
    <d v="2017-04-25T00:00:00"/>
    <x v="5"/>
    <s v="When a young prison guard commits murder in South Africa, an ardent lawyer aims to prove he was psychologically unbalanced by his role in executions."/>
  </r>
  <r>
    <x v="3242"/>
    <x v="0"/>
    <x v="3242"/>
    <x v="2515"/>
    <s v="Robert Gustafsson, Jens HultÃ©n, Caroline Boulton, Colin McFarlane, Cory Peterson, Jay Simpson, David Schaal"/>
    <x v="36"/>
    <s v="April 25, 2017"/>
    <x v="32"/>
    <s v="TV-MA"/>
    <x v="34"/>
    <x v="3"/>
    <s v=" International Movies"/>
    <m/>
    <x v="1"/>
    <x v="32"/>
    <d v="2017-04-25T00:00:00"/>
    <x v="5"/>
    <s v="In need of money, an eccentric ex-spy and his younger octogenarian partner embark on an international quest for a valuable Soviet soda formula."/>
  </r>
  <r>
    <x v="3243"/>
    <x v="0"/>
    <x v="3243"/>
    <x v="1223"/>
    <s v="Vir Das"/>
    <x v="0"/>
    <s v="April 25, 2017"/>
    <x v="6"/>
    <s v="TV-MA"/>
    <x v="120"/>
    <x v="12"/>
    <m/>
    <m/>
    <x v="1"/>
    <x v="6"/>
    <d v="2017-04-25T00:00:00"/>
    <x v="5"/>
    <s v="Comedian Vir Das tackles nationalism, globalism, good food and bad politics in two cleverly crosscut performances in New York and New Delhi."/>
  </r>
  <r>
    <x v="3244"/>
    <x v="1"/>
    <x v="3244"/>
    <x v="2516"/>
    <m/>
    <x v="0"/>
    <s v="April 21, 2017"/>
    <x v="6"/>
    <s v="TV-MA"/>
    <x v="54"/>
    <x v="23"/>
    <m/>
    <m/>
    <x v="1"/>
    <x v="6"/>
    <d v="2017-04-21T00:00:00"/>
    <x v="5"/>
    <s v="Personal stories reveal how the intersection of sex, technology and intimate relationships is rewiring us in fundamental ways."/>
  </r>
  <r>
    <x v="3245"/>
    <x v="0"/>
    <x v="3245"/>
    <x v="2517"/>
    <s v="Nicholas Hoult, Logan Marshall-Green, Henry Cavill, Glen Powell, Neil Brown Jr., Beau Knapp, Sammy Sheik, Gonzalo Menendez"/>
    <x v="0"/>
    <s v="April 21, 2017"/>
    <x v="6"/>
    <s v="TV-MA"/>
    <x v="38"/>
    <x v="6"/>
    <s v=" Dramas"/>
    <s v=" Independent Movies"/>
    <x v="1"/>
    <x v="6"/>
    <d v="2017-04-21T00:00:00"/>
    <x v="5"/>
    <s v="After the invasion of Iraq in 2003, a reluctant soldier's platoon is dispatched on a dangerous mission to repair a hostile village's water system."/>
  </r>
  <r>
    <x v="3246"/>
    <x v="0"/>
    <x v="3246"/>
    <x v="2518"/>
    <s v="Callum Turner, Grace Van Patten, Michal Vondel, Mike Birbiglia, Margaret Colin, Louis Cancelmi, Rachel Zeiger-Haag, Dane Martinez"/>
    <x v="0"/>
    <s v="April 21, 2017"/>
    <x v="6"/>
    <s v="TV-MA"/>
    <x v="23"/>
    <x v="1"/>
    <s v=" Independent Movies"/>
    <s v=" Romantic Movies"/>
    <x v="1"/>
    <x v="6"/>
    <d v="2017-04-21T00:00:00"/>
    <x v="5"/>
    <s v="Pulled into a shady briefcase swap for different reasons, young strangers Danny and Ellie spend an eventful night together when the deal goes wrong."/>
  </r>
  <r>
    <x v="3247"/>
    <x v="0"/>
    <x v="3247"/>
    <x v="1729"/>
    <s v="Keith Lucas, Kenny Lucas"/>
    <x v="0"/>
    <s v="April 18, 2017"/>
    <x v="6"/>
    <s v="TV-MA"/>
    <x v="121"/>
    <x v="12"/>
    <m/>
    <m/>
    <x v="1"/>
    <x v="6"/>
    <d v="2017-04-18T00:00:00"/>
    <x v="5"/>
    <s v="Deadpan twin comics Keith and Kenny Lucas take the stage in Brooklyn with a set that touches on drugs, race, Deion Sanders, teachers and O.J. Simpson."/>
  </r>
  <r>
    <x v="3248"/>
    <x v="0"/>
    <x v="3248"/>
    <x v="753"/>
    <s v="Lina Larissa Strahl, Lisa-Marie Koroll, Louis Held, Ruby O. Fee, Charly HÃ¼bner, Michael Maertens, Winnie BÃ¶we, Fabian Buch, Max von der Groeben, Martin Seifert"/>
    <x v="2"/>
    <s v="April 15, 2017"/>
    <x v="28"/>
    <s v="TV-PG"/>
    <x v="7"/>
    <x v="8"/>
    <s v=" Music &amp; Musicals"/>
    <m/>
    <x v="1"/>
    <x v="28"/>
    <d v="2017-04-15T00:00:00"/>
    <x v="5"/>
    <s v="Teen witch Bibi and horse-loving Tina face trouble when a posh girl flirts with Tina's boyfriend and a crook sets his greedy eyes on a promising foal."/>
  </r>
  <r>
    <x v="3249"/>
    <x v="0"/>
    <x v="3249"/>
    <x v="753"/>
    <s v="Lina Larissa Strahl, Lisa-Marie Koroll, Louis Held, Emilio Moutaoukkil, Michael Maertens, Martin Seifert, Winnie BÃ¶we, Fabian Buch, Mavie HÃ¶rbiger, Olli Schulz, Charly HÃ¼bner, Milan Peschel"/>
    <x v="2"/>
    <s v="April 15, 2017"/>
    <x v="28"/>
    <s v="TV-14"/>
    <x v="44"/>
    <x v="8"/>
    <s v=" Music &amp; Musicals"/>
    <m/>
    <x v="1"/>
    <x v="28"/>
    <d v="2017-04-15T00:00:00"/>
    <x v="5"/>
    <s v="When robbers hit Falkenstein castle, teen witch Bibi and pal Tina hunt for the crooks, then devise a plan to save the neighbors' failing ranch."/>
  </r>
  <r>
    <x v="3250"/>
    <x v="0"/>
    <x v="3250"/>
    <x v="753"/>
    <s v="Lina Larissa Strahl, Lisa-Marie Koroll, Tilman PÃ¶rzgen, Philipp Laude, Charly HÃ¼bner, Louis Held, Benjamin Lutzke, Max von der Groeben, Kostja Ullmann, Michael Maertens, Fabian Buch, Winnie BÃ¶we"/>
    <x v="2"/>
    <s v="April 15, 2017"/>
    <x v="32"/>
    <s v="TV-14"/>
    <x v="53"/>
    <x v="8"/>
    <s v=" Music &amp; Musicals"/>
    <m/>
    <x v="1"/>
    <x v="32"/>
    <d v="2017-04-15T00:00:00"/>
    <x v="5"/>
    <s v="At summer camp, young Bibi and her friends are pitted against the boys in a treasure hunt. But what's a witch to do when she loses her powers?"/>
  </r>
  <r>
    <x v="3251"/>
    <x v="0"/>
    <x v="3251"/>
    <x v="2519"/>
    <s v="Ludovico Tersigni, Jasmine Trinca, Luca Marinelli, Barbara Ramella, Gianluca Broccatelli, Pietro Ragusa, Fiorenza Tessari"/>
    <x v="14"/>
    <s v="April 15, 2017"/>
    <x v="6"/>
    <s v="TV-MA"/>
    <x v="16"/>
    <x v="3"/>
    <s v=" Dramas"/>
    <s v=" International Movies"/>
    <x v="1"/>
    <x v="6"/>
    <d v="2017-04-15T00:00:00"/>
    <x v="5"/>
    <s v="Teen father-to-be Sam imagines his future as a young parent and finds a surprising mentor while reading about his idol, pro skateboarder Tony Hawk."/>
  </r>
  <r>
    <x v="3252"/>
    <x v="0"/>
    <x v="3252"/>
    <x v="22"/>
    <s v="Adesua Etomi, Banky Wellington, Richard Mofe-Damijo, Sola Sobowale, Iretiola Doyle, Alibaba Akporobome, Zainab Balogun, Beverly Naya, Enyinna Nwigwe"/>
    <x v="7"/>
    <s v="April 15, 2017"/>
    <x v="32"/>
    <s v="TV-14"/>
    <x v="43"/>
    <x v="3"/>
    <s v=" Dramas"/>
    <s v=" International Movies"/>
    <x v="1"/>
    <x v="32"/>
    <d v="2017-04-15T00:00:00"/>
    <x v="5"/>
    <s v="As their big day arrives, a couple's lavish wedding plans turn into a nightmare of exes, fighting parents and uninvited guests."/>
  </r>
  <r>
    <x v="3253"/>
    <x v="0"/>
    <x v="3253"/>
    <x v="2520"/>
    <s v="Charlotte Le Bon, Guillaume Canet, Anne Le Ny, Patrick d'AssumÃ§ao, Damien Chapelle, Xavier Beauvois, Vincent Launay-Franceschini"/>
    <x v="9"/>
    <s v="April 14, 2017"/>
    <x v="32"/>
    <s v="TV-14"/>
    <x v="72"/>
    <x v="1"/>
    <s v=" International Movies"/>
    <s v=" Romantic Movies"/>
    <x v="1"/>
    <x v="32"/>
    <d v="2017-04-14T00:00:00"/>
    <x v="5"/>
    <s v="Madly in love with a brilliant scientist studying an immunizing protein produced by penguins, a timid med student offers her body to his research."/>
  </r>
  <r>
    <x v="3254"/>
    <x v="0"/>
    <x v="3254"/>
    <x v="2521"/>
    <s v="Eduardo Noriega, Michelle Jenner, Fele MartÃ­nez, Amaia Salamanca"/>
    <x v="8"/>
    <s v="April 14, 2017"/>
    <x v="32"/>
    <s v="TV-MA"/>
    <x v="26"/>
    <x v="3"/>
    <s v=" Dramas"/>
    <s v=" International Movies"/>
    <x v="1"/>
    <x v="32"/>
    <d v="2017-04-14T00:00:00"/>
    <x v="5"/>
    <s v="A love-challenged man and a woman he meets at a bookshop bar begin dating, but only at the shop â€“ and without knowing anything about each other."/>
  </r>
  <r>
    <x v="3255"/>
    <x v="0"/>
    <x v="3255"/>
    <x v="2522"/>
    <s v="Adam Sandler, Jennifer Hudson, Kevin James, Terry Crews, Rob Schneider, Colin Quinn, Nick Swardson, Lamorne Morris, Arsenio Hall, Jamie Gray Hyder"/>
    <x v="0"/>
    <s v="April 14, 2017"/>
    <x v="6"/>
    <s v="TV-14"/>
    <x v="75"/>
    <x v="3"/>
    <m/>
    <m/>
    <x v="1"/>
    <x v="6"/>
    <d v="2017-04-14T00:00:00"/>
    <x v="5"/>
    <s v="When a hapless but dedicated talent manager signs his first client who actually has talent, his career finally starts to take off."/>
  </r>
  <r>
    <x v="3256"/>
    <x v="0"/>
    <x v="3256"/>
    <x v="2523"/>
    <s v="Miguel Rodarte, Cecilia SuÃ¡rez, Aislinn Derbez, Renato LÃ³pez, Mario IvÃ¡n MartÃ­nez, Valeria Vera, David Zorrilla, Ana de la Reguera, Manolo Cardona, Ofelia Medina"/>
    <x v="17"/>
    <s v="April 12, 2017"/>
    <x v="32"/>
    <s v="TV-MA"/>
    <x v="43"/>
    <x v="3"/>
    <s v=" International Movies"/>
    <s v=" LGBTQ Movies"/>
    <x v="1"/>
    <x v="32"/>
    <d v="2017-04-12T00:00:00"/>
    <x v="5"/>
    <s v="A famous designer who's always pretended to be gay finds himself in crisis mode when threatened with exposure as the woman-chasing straight guy he is."/>
  </r>
  <r>
    <x v="3257"/>
    <x v="0"/>
    <x v="3257"/>
    <x v="800"/>
    <s v="Kevin Hart, Don Cheadle, Halle Berry, Ed Helms, David Meunier"/>
    <x v="0"/>
    <s v="April 11, 2017"/>
    <x v="32"/>
    <s v="R"/>
    <x v="9"/>
    <x v="12"/>
    <m/>
    <m/>
    <x v="1"/>
    <x v="32"/>
    <d v="2017-04-11T00:00:00"/>
    <x v="5"/>
    <s v="Frenetic comic Kevin Hart hits Philadelphia and dishes on suburban wildlife, jean shorts and the fine art of getting even with a 7-year-old."/>
  </r>
  <r>
    <x v="3258"/>
    <x v="0"/>
    <x v="3258"/>
    <x v="2524"/>
    <s v="Connor Lawrence, Justin Mark, Cathryn Dylan, Chris Elliott, Tyler Weaks, Max Sheldon, Austin Ramsey, Peter O'Connor, Nicole Balsam, Kaitlin Mesh"/>
    <x v="0"/>
    <s v="April 10, 2017"/>
    <x v="6"/>
    <s v="TV-MA"/>
    <x v="22"/>
    <x v="3"/>
    <m/>
    <m/>
    <x v="1"/>
    <x v="6"/>
    <d v="2017-04-10T00:00:00"/>
    <x v="5"/>
    <s v="A freshman uninterested in joining a fraternity is convinced to pledge by a rich roommate who introduces him to a world darker than he ever dreamed."/>
  </r>
  <r>
    <x v="3259"/>
    <x v="0"/>
    <x v="3259"/>
    <x v="1739"/>
    <s v="Maribel VerdÃº, JoaquÃ­n Furriel, JoaquÃ­n Rapalini"/>
    <x v="8"/>
    <s v="April 7, 2017"/>
    <x v="32"/>
    <s v="TV-MA"/>
    <x v="49"/>
    <x v="1"/>
    <s v=" International Movies"/>
    <s v=" Romantic Movies"/>
    <x v="1"/>
    <x v="32"/>
    <d v="2017-04-07T00:00:00"/>
    <x v="5"/>
    <s v="A mother travels to Patagonia with her autistic son with the hopes that a ranger and a pod of wild orcas can help him find an emotional connection."/>
  </r>
  <r>
    <x v="3260"/>
    <x v="0"/>
    <x v="3260"/>
    <x v="2525"/>
    <s v="Jake Johnson, Aislinn Derbez, Joe Lo Truglio, Keegan-Michael Key, Nicky Excitement"/>
    <x v="0"/>
    <s v="April 7, 2017"/>
    <x v="6"/>
    <s v="TV-MA"/>
    <x v="48"/>
    <x v="3"/>
    <s v=" Independent Movies"/>
    <s v=" Romantic Movies"/>
    <x v="1"/>
    <x v="6"/>
    <d v="2017-04-07T00:00:00"/>
    <x v="5"/>
    <s v="After losing $50,000 that wasn't his, gambling addict Eddie starts to rebuild his life. But an unwelcome surprise pushes him toward his old ways."/>
  </r>
  <r>
    <x v="3261"/>
    <x v="0"/>
    <x v="3261"/>
    <x v="2526"/>
    <s v="Louis C.K."/>
    <x v="0"/>
    <s v="April 4, 2017"/>
    <x v="6"/>
    <s v="74 min"/>
    <x v="190"/>
    <x v="14"/>
    <m/>
    <m/>
    <x v="1"/>
    <x v="6"/>
    <d v="2017-04-04T00:00:00"/>
    <x v="5"/>
    <s v="Louis C.K. muses on religion, eternal love, giving dogs drugs, email fights, teachers and more in a live performance from Washington, D.C."/>
  </r>
  <r>
    <x v="3262"/>
    <x v="0"/>
    <x v="3262"/>
    <x v="2527"/>
    <s v="ZezÃ© Polessa, Daniel Dantas, Paulo Vilhena, Fernanda Paes Leme, Juliana Mesquita"/>
    <x v="20"/>
    <s v="April 1, 2017"/>
    <x v="32"/>
    <s v="TV-MA"/>
    <x v="17"/>
    <x v="3"/>
    <s v=" Dramas"/>
    <s v=" International Movies"/>
    <x v="1"/>
    <x v="32"/>
    <d v="2017-04-01T00:00:00"/>
    <x v="5"/>
    <s v="A seasoned couples therapist comes to realize she might need help with her own marriage after meeting a new pair of young clients."/>
  </r>
  <r>
    <x v="3263"/>
    <x v="0"/>
    <x v="3263"/>
    <x v="2528"/>
    <s v="Larenz Tate, Meagan Good, Lance Gross, Antonique Smith, La La Anthony, Rick Gonzalez, Rotimi, Andra Fuller"/>
    <x v="0"/>
    <s v="April 1, 2017"/>
    <x v="32"/>
    <s v="TV-MA"/>
    <x v="17"/>
    <x v="1"/>
    <m/>
    <m/>
    <x v="1"/>
    <x v="32"/>
    <d v="2017-04-01T00:00:00"/>
    <x v="5"/>
    <s v="Assigned to go undercover to take down an impenetrable crime ring, a detective finds himself falling under the sway of its enigmatic leader."/>
  </r>
  <r>
    <x v="3264"/>
    <x v="0"/>
    <x v="3264"/>
    <x v="2529"/>
    <s v="Vinod Mehra, Rekha, Vinod Khanna, Helen, Madan Puri, Brahm Bhardwaj"/>
    <x v="3"/>
    <s v="April 1, 2017"/>
    <x v="59"/>
    <s v="TV-14"/>
    <x v="29"/>
    <x v="6"/>
    <s v=" Cult Movies"/>
    <s v=" International Movies"/>
    <x v="1"/>
    <x v="59"/>
    <d v="2017-04-01T00:00:00"/>
    <x v="5"/>
    <s v="Journalist Naresh is hired to probe illegal activities on an island. When he's captured, a fellow prisoner gives him a ring with magic powers."/>
  </r>
  <r>
    <x v="3265"/>
    <x v="0"/>
    <x v="3265"/>
    <x v="2530"/>
    <s v="David Oyelowo, Dianne Wiest, Rosie Perez, Teyonah Parris, Hani Furstenberg, Bill Raymond"/>
    <x v="0"/>
    <s v="April 1, 2017"/>
    <x v="25"/>
    <s v="TV-MA"/>
    <x v="23"/>
    <x v="1"/>
    <s v=" Independent Movies"/>
    <m/>
    <x v="1"/>
    <x v="25"/>
    <d v="2017-04-01T00:00:00"/>
    <x v="5"/>
    <s v="After his wife dies in a car accident, a grief-stricken man visits his estranged mother-in-law in Maine, where they try to help each other heal."/>
  </r>
  <r>
    <x v="3266"/>
    <x v="0"/>
    <x v="3266"/>
    <x v="2531"/>
    <s v="Amruta Subhash, Archit Deodhar, Parth Bhalerao, Gaurish Gawade, Atharva Upasni, Swandand Raikar, Shrikant Yadav, Umesh Jagtap, Shivalati Bokil, Jui Kahate"/>
    <x v="3"/>
    <s v="April 1, 2017"/>
    <x v="28"/>
    <s v="TV-14"/>
    <x v="53"/>
    <x v="1"/>
    <s v=" International Movies"/>
    <m/>
    <x v="1"/>
    <x v="28"/>
    <d v="2017-04-01T00:00:00"/>
    <x v="5"/>
    <s v="Growing up poses challenges for Chinu when he moves from city to country and encounters a youth culture far different from what he's used to."/>
  </r>
  <r>
    <x v="3267"/>
    <x v="0"/>
    <x v="3267"/>
    <x v="2532"/>
    <m/>
    <x v="0"/>
    <s v="April 1, 2017"/>
    <x v="4"/>
    <s v="TV-MA"/>
    <x v="16"/>
    <x v="0"/>
    <m/>
    <m/>
    <x v="1"/>
    <x v="4"/>
    <d v="2017-04-01T00:00:00"/>
    <x v="5"/>
    <s v="Computer users across the globe log onto the virtual world of Second Life. But some users' lives are dramatically consumed by this alternate reality."/>
  </r>
  <r>
    <x v="3268"/>
    <x v="0"/>
    <x v="3268"/>
    <x v="2533"/>
    <s v="Shashi Kapoor, Sulakshana Pandit, Mehmood, Sudhir, Anjana Mumtaz, Sajjan, M. Rajan, Mac Mohan, Amrish Puri, Ramesh Deo"/>
    <x v="3"/>
    <s v="April 1, 2017"/>
    <x v="7"/>
    <s v="TV-14"/>
    <x v="111"/>
    <x v="6"/>
    <s v=" International Movies"/>
    <s v=" Music &amp; Musicals"/>
    <x v="1"/>
    <x v="7"/>
    <d v="2017-04-01T00:00:00"/>
    <x v="5"/>
    <s v="Two close childhood friends take drastically different paths in life, but meet by chance years later and fall in love, unaware of their past bond."/>
  </r>
  <r>
    <x v="3269"/>
    <x v="0"/>
    <x v="3269"/>
    <x v="2534"/>
    <s v="Ana Polvorosa, Candela PeÃ±a, Macarena GÃ³mez, Carmen Machi, Jon Kortajarena, Secun de la Rosa, Itziar Castro, Antonio DurÃ¡n 'Morris', JoaquÃ­n Climent, Ana MarÃ­a Ayala, Eloi Costa"/>
    <x v="8"/>
    <s v="April 1, 2017"/>
    <x v="6"/>
    <s v="TV-MA"/>
    <x v="87"/>
    <x v="1"/>
    <s v=" International Movies"/>
    <m/>
    <x v="1"/>
    <x v="6"/>
    <d v="2017-04-01T00:00:00"/>
    <x v="5"/>
    <s v="Deformed, disfigured characters must find a way to deal with society shunning their differences in this darkly comic social drama."/>
  </r>
  <r>
    <x v="3270"/>
    <x v="0"/>
    <x v="3270"/>
    <x v="2535"/>
    <s v="Alan Sabbagh, Julieta Zylberberg, Usher Barilka, Elvira Onetto, AdriÃ¡n Stoppelman, Dan Breitman, Elisa Carricajo"/>
    <x v="11"/>
    <s v="April 1, 2017"/>
    <x v="32"/>
    <s v="TV-MA"/>
    <x v="72"/>
    <x v="1"/>
    <s v=" International Movies"/>
    <m/>
    <x v="1"/>
    <x v="32"/>
    <d v="2017-04-01T00:00:00"/>
    <x v="5"/>
    <s v="After spending much of his adult life in New York, an affable economist returns home to Buenos Aires and tries to reconnect with his aloof father."/>
  </r>
  <r>
    <x v="3271"/>
    <x v="0"/>
    <x v="3271"/>
    <x v="2536"/>
    <s v="Mario Casas, Luis Tosar, JosÃ© SacristÃ¡n, Claudia Canal, JosÃ© Manuel Poga, Ingrid GarcÃ­a Jonsson, Luichi MacÃ­as"/>
    <x v="8"/>
    <s v="April 1, 2017"/>
    <x v="32"/>
    <s v="TV-MA"/>
    <x v="8"/>
    <x v="1"/>
    <s v=" International Movies"/>
    <s v=" Thrillers"/>
    <x v="1"/>
    <x v="32"/>
    <d v="2017-04-01T00:00:00"/>
    <x v="5"/>
    <s v="Ex-con Toro's brother and former partner in crime makes a desperate plea for help that may put Toro back behind bars ... if he survives at all."/>
  </r>
  <r>
    <x v="3272"/>
    <x v="1"/>
    <x v="3272"/>
    <x v="2537"/>
    <s v="David Hasselhoff, Asim Chaudhry, Fergus Craig, Mark Quartley, Ella Smith, Brett Goldstein"/>
    <x v="1"/>
    <s v="March 31, 2017"/>
    <x v="32"/>
    <s v="TV-MA"/>
    <x v="61"/>
    <x v="2"/>
    <s v=" TV Comedies"/>
    <m/>
    <x v="1"/>
    <x v="32"/>
    <d v="2017-03-31T00:00:00"/>
    <x v="6"/>
    <s v="TV star David Hasselhoff hopes to reboot his career in the U.K., but both his comeback plans and his personal life keep going off the rails."/>
  </r>
  <r>
    <x v="3273"/>
    <x v="0"/>
    <x v="3273"/>
    <x v="2538"/>
    <s v="Jason Segel, Rooney Mara, Robert Redford, Riley Keough, Jesse Plemons, Ron Canada"/>
    <x v="0"/>
    <s v="March 31, 2017"/>
    <x v="6"/>
    <s v="TV-MA"/>
    <x v="19"/>
    <x v="1"/>
    <s v=" Independent Movies"/>
    <s v=" Romantic Movies"/>
    <x v="1"/>
    <x v="6"/>
    <d v="2017-03-31T00:00:00"/>
    <x v="6"/>
    <s v="A scientist whose proof of an afterlife caused a rash of suicides forges ahead with his research, while his disapproving son falls for a troubled woman."/>
  </r>
  <r>
    <x v="3274"/>
    <x v="0"/>
    <x v="3274"/>
    <x v="1460"/>
    <s v="Jo Koy"/>
    <x v="0"/>
    <s v="March 28, 2017"/>
    <x v="6"/>
    <s v="TV-MA"/>
    <x v="139"/>
    <x v="12"/>
    <m/>
    <m/>
    <x v="1"/>
    <x v="6"/>
    <d v="2017-03-28T00:00:00"/>
    <x v="6"/>
    <s v="Between raising a teenage boy and growing up with a Filipino mother, stand-up comic Jo Koy has been through a lot. He's here to tell you all about it."/>
  </r>
  <r>
    <x v="3275"/>
    <x v="0"/>
    <x v="3275"/>
    <x v="1301"/>
    <s v="Felipe Neto"/>
    <x v="20"/>
    <s v="March 24, 2017"/>
    <x v="6"/>
    <s v="TV-MA"/>
    <x v="13"/>
    <x v="12"/>
    <m/>
    <m/>
    <x v="1"/>
    <x v="6"/>
    <d v="2017-03-24T00:00:00"/>
    <x v="6"/>
    <s v="YouTube sensation Felipe Neto brings the stories from his autobiographical book &quot;NÃ£o Faz Sentido!&quot; to the stage in this comedy special."/>
  </r>
  <r>
    <x v="3276"/>
    <x v="0"/>
    <x v="3276"/>
    <x v="2539"/>
    <s v="Morgan Freeman"/>
    <x v="0"/>
    <s v="March 24, 2017"/>
    <x v="32"/>
    <s v="TV-14"/>
    <x v="20"/>
    <x v="0"/>
    <m/>
    <m/>
    <x v="1"/>
    <x v="32"/>
    <d v="2017-03-24T00:00:00"/>
    <x v="6"/>
    <s v="To solve the mystery of cancer, challenging the status quo is a must. Witness how lifestyle and societal changes may help beat the disease."/>
  </r>
  <r>
    <x v="3277"/>
    <x v="0"/>
    <x v="3277"/>
    <x v="2540"/>
    <s v="Melissa Leo, Josh Lucas, Vincent Kartheiser, Juno Temple, Adam Scott, Peter Fonda, Sally Kirkland, Rory Cochrane"/>
    <x v="0"/>
    <s v="March 24, 2017"/>
    <x v="6"/>
    <s v="TV-MA"/>
    <x v="20"/>
    <x v="1"/>
    <m/>
    <m/>
    <x v="1"/>
    <x v="6"/>
    <d v="2017-03-24T00:00:00"/>
    <x v="6"/>
    <s v="This drama follows the controversial life of outspoken atheist Madalyn Murray O'Hair, from her landmark court battles to her infamous abduction."/>
  </r>
  <r>
    <x v="3278"/>
    <x v="1"/>
    <x v="3278"/>
    <x v="1700"/>
    <s v="Dave Chappelle"/>
    <x v="0"/>
    <s v="March 21, 2017"/>
    <x v="6"/>
    <s v="TV-MA"/>
    <x v="54"/>
    <x v="25"/>
    <s v=" TV Comedies"/>
    <m/>
    <x v="1"/>
    <x v="6"/>
    <d v="2017-03-21T00:00:00"/>
    <x v="6"/>
    <s v="Comedy icon Dave Chappelle makes his triumphant return to the screen with a pair of blistering, fresh stand-up specials."/>
  </r>
  <r>
    <x v="3279"/>
    <x v="0"/>
    <x v="3279"/>
    <x v="2541"/>
    <s v="Stephen Sondheim, Harold Prince, Jason Alexander, Mandy Patinkin, Lonny Price"/>
    <x v="0"/>
    <s v="March 18, 2017"/>
    <x v="32"/>
    <s v="TV-MA"/>
    <x v="7"/>
    <x v="0"/>
    <m/>
    <m/>
    <x v="1"/>
    <x v="32"/>
    <d v="2017-03-18T00:00:00"/>
    <x v="6"/>
    <s v="The cast and crew of the 1981 Broadway musical &quot;Merrily We Roll Along&quot; recall joy and heartbreak during the production of a surefire hit that wasn't."/>
  </r>
  <r>
    <x v="3280"/>
    <x v="0"/>
    <x v="3280"/>
    <x v="2542"/>
    <s v="Rachel Crow, Ashleigh Murray, Sasheer Zamata, Danielle Nicolet, David Sullivan, Tim Blake Nelson, Missi Pyle, Arturo Castro, Sharon Lawrence, Brooke Markham, Kinna McInroe, Myko Olivier, Lance Gray"/>
    <x v="0"/>
    <s v="March 17, 2017"/>
    <x v="6"/>
    <s v="TV-14"/>
    <x v="26"/>
    <x v="3"/>
    <s v=" Dramas"/>
    <s v=" Independent Movies"/>
    <x v="1"/>
    <x v="6"/>
    <d v="2017-03-17T00:00:00"/>
    <x v="6"/>
    <s v="With their mother in jail and bills piling up, ambitious small-town teens Deidra and Laney plot a series of train robberies to keep themselves afloat."/>
  </r>
  <r>
    <x v="3281"/>
    <x v="0"/>
    <x v="3281"/>
    <x v="2543"/>
    <s v="Nam-gil Kim, Young-ae Kim, Jeong-hee Moon, Joo-hyun Kim, Jin-young Jung, Kyeong-yeong Lee, Shin-il Kang, Dae-Myung Kim, Seung-mok Yoo, Myung-min Kim"/>
    <x v="30"/>
    <s v="March 17, 2017"/>
    <x v="32"/>
    <s v="TV-MA"/>
    <x v="97"/>
    <x v="1"/>
    <s v=" International Movies"/>
    <s v=" Thrillers"/>
    <x v="1"/>
    <x v="32"/>
    <d v="2017-03-17T00:00:00"/>
    <x v="6"/>
    <s v="When an earthquake hits a Korean village housing a run-down nuclear power plant, a man risks his life to save the country from imminent disaster."/>
  </r>
  <r>
    <x v="3282"/>
    <x v="0"/>
    <x v="3282"/>
    <x v="2544"/>
    <s v="Anthony Hopkins, Vanessa Redgrave, Helena Bonham Carter, Emma Thompson, James Wilby, Samuel West, Jemma Redgrave, Joseph Bennett, Nicola Duffett, Susie Lindeman"/>
    <x v="1"/>
    <s v="March 16, 2017"/>
    <x v="41"/>
    <s v="PG"/>
    <x v="29"/>
    <x v="9"/>
    <s v=" Dramas"/>
    <s v=" Independent Movies"/>
    <x v="1"/>
    <x v="41"/>
    <d v="2017-03-16T00:00:00"/>
    <x v="6"/>
    <s v="When a husband, acting in his family's &quot;best interest,&quot; does not accept his wife's deathbed wish, providence dictates that he pay for his duplicity."/>
  </r>
  <r>
    <x v="3283"/>
    <x v="0"/>
    <x v="3283"/>
    <x v="2545"/>
    <s v="Shah Rukh Khan, Kareena Kapoor, Danny Denzongpa, Rahul Dev, Hrishitaa Bhatt, Gerson Da Cunha, Subhashini Ali, Umesh Mehra, Sooraj Balaji"/>
    <x v="3"/>
    <s v="March 15, 2017"/>
    <x v="12"/>
    <s v="R"/>
    <x v="181"/>
    <x v="6"/>
    <s v=" Dramas"/>
    <s v=" International Movies"/>
    <x v="1"/>
    <x v="12"/>
    <d v="2017-03-15T00:00:00"/>
    <x v="6"/>
    <s v="This elaborate Bollywood epic dramatizes one man's transformation from a vengeful and cunning warrior into a legendary leader and teacher of Buddhism."/>
  </r>
  <r>
    <x v="3284"/>
    <x v="0"/>
    <x v="3284"/>
    <x v="2546"/>
    <s v="Patrick Huard, Colm Feore, Sylvain Marcel, Lucie Laurier, Pierre Lebeau, Ron Lea, Sarain Boylan, Louis-JosÃ© Houde"/>
    <x v="12"/>
    <s v="March 15, 2017"/>
    <x v="21"/>
    <s v="TV-MA"/>
    <x v="35"/>
    <x v="6"/>
    <s v=" Comedies"/>
    <s v=" International Movies"/>
    <x v="1"/>
    <x v="21"/>
    <d v="2017-03-15T00:00:00"/>
    <x v="6"/>
    <s v="An English-speaking officer from Toronto and a French-speaking cop from Montreal are forced to work together to solve a crime."/>
  </r>
  <r>
    <x v="3285"/>
    <x v="0"/>
    <x v="3285"/>
    <x v="2547"/>
    <s v="Dan Renton Skinner, Simone Kirby"/>
    <x v="1"/>
    <s v="March 15, 2017"/>
    <x v="32"/>
    <s v="TV-PG"/>
    <x v="67"/>
    <x v="0"/>
    <s v=" Dramas"/>
    <s v=" International Movies"/>
    <x v="1"/>
    <x v="32"/>
    <d v="2017-03-15T00:00:00"/>
    <x v="6"/>
    <s v="Based on the audio diaries of academic and theologian John Hull, this film offers an impressionistic re-creation of his slow descent into blindness."/>
  </r>
  <r>
    <x v="3286"/>
    <x v="0"/>
    <x v="3286"/>
    <x v="2548"/>
    <s v="Shah Rukh Khan, Juhi Chawla, Jackie Shroff, Nirmal Pandey, Dilip Joshi, Sahila Chaddha, Suresh Chatwal, Bharat Dabholkar, Baby Gazala, Akash Khurana"/>
    <x v="3"/>
    <s v="March 15, 2017"/>
    <x v="12"/>
    <s v="TV-14"/>
    <x v="158"/>
    <x v="6"/>
    <s v=" Comedies"/>
    <s v=" Dramas"/>
    <x v="1"/>
    <x v="12"/>
    <d v="2017-03-15T00:00:00"/>
    <x v="6"/>
    <s v="When his partner is killed, a young cop is forced to care for the man's four children, and solicits the help of a woman who moves in with them."/>
  </r>
  <r>
    <x v="3287"/>
    <x v="0"/>
    <x v="3287"/>
    <x v="1460"/>
    <s v="Jim Norton"/>
    <x v="0"/>
    <s v="March 14, 2017"/>
    <x v="6"/>
    <s v="TV-MA"/>
    <x v="146"/>
    <x v="12"/>
    <m/>
    <m/>
    <x v="1"/>
    <x v="6"/>
    <d v="2017-03-14T00:00:00"/>
    <x v="6"/>
    <s v="In this unrestricted jaunt through a gleefully filthy mind, comic Jim Norton offers a personal perspective on romance, desire and sexual proclivities."/>
  </r>
  <r>
    <x v="3288"/>
    <x v="0"/>
    <x v="3288"/>
    <x v="2549"/>
    <s v="Dani Rovira, Karra Elejalde, Alexandra JimÃ©nez, David Verdaguer, Clara Segura, Alba Ribas, Bruno Bergonzini, Ricardo Pereira, Manuela Couto, Marc Balaguer"/>
    <x v="50"/>
    <s v="March 10, 2017"/>
    <x v="32"/>
    <s v="TV-MA"/>
    <x v="42"/>
    <x v="1"/>
    <s v=" International Movies"/>
    <s v=" Sports Movies"/>
    <x v="1"/>
    <x v="32"/>
    <d v="2017-03-10T00:00:00"/>
    <x v="6"/>
    <s v="A man who is diagnosed with multiple sclerosis responds by training for an Ironman triathlon, with his cranky father-in-law's help."/>
  </r>
  <r>
    <x v="3289"/>
    <x v="0"/>
    <x v="3289"/>
    <x v="2550"/>
    <s v="Trevor Jackson, Alfre Woodard, Trevante Rhodes, Steve Harris, DeRon Horton, Rotimi, Serayah, Tosin Cole, Malik Bazille, Octavius J. Johnson, Davyon St. Usaire, Mitchell Edwards, Nafessa Williams, Christian Robinson, Imani Hakim, Raquel Bianca John"/>
    <x v="0"/>
    <s v="March 10, 2017"/>
    <x v="6"/>
    <s v="TV-MA"/>
    <x v="19"/>
    <x v="1"/>
    <s v=" Independent Movies"/>
    <m/>
    <x v="1"/>
    <x v="6"/>
    <d v="2017-03-10T00:00:00"/>
    <x v="6"/>
    <s v="Promising student Zurich opens his eyes to some hard truths when his fraternity's violent hazing escalates into a disastrous hell night."/>
  </r>
  <r>
    <x v="3290"/>
    <x v="0"/>
    <x v="3290"/>
    <x v="383"/>
    <s v="KÄ±vanÃ§ TatlÄ±tuÄŸ, Mert FÄ±rat, BelÃ§im Bilgin, Farah Zeynep Abdullah, YÄ±lmaz ErdoÄŸan, Ahmet MÃ¼mtaz Taylan, Taner Birsel, Selman ÃœnlÃ¼soy, Ä°pek Bilgin, Aksel Bonfil, Devrim Yakut, Salih Kalyon"/>
    <x v="40"/>
    <s v="March 10, 2017"/>
    <x v="5"/>
    <s v="TV-PG"/>
    <x v="33"/>
    <x v="1"/>
    <s v=" International Movies"/>
    <s v=" Romantic Movies"/>
    <x v="1"/>
    <x v="5"/>
    <d v="2017-03-10T00:00:00"/>
    <x v="6"/>
    <s v="Forced to work in a coal mine during World War II, two young poets find some escape when they both fall for the same woman."/>
  </r>
  <r>
    <x v="3291"/>
    <x v="0"/>
    <x v="3291"/>
    <x v="1862"/>
    <s v="Amy Schumer"/>
    <x v="0"/>
    <s v="March 7, 2017"/>
    <x v="6"/>
    <s v="TV-MA"/>
    <x v="118"/>
    <x v="12"/>
    <m/>
    <m/>
    <x v="1"/>
    <x v="6"/>
    <d v="2017-03-07T00:00:00"/>
    <x v="6"/>
    <s v="Comic sensation Amy Schumer riffs on sex, dating and the absurdities of fame in a bold and uncensored stand-up set at Denver's Bellco Theater."/>
  </r>
  <r>
    <x v="3292"/>
    <x v="0"/>
    <x v="3292"/>
    <x v="2551"/>
    <s v="Sruthi Hariharan, Vicky R"/>
    <x v="3"/>
    <s v="March 1, 2017"/>
    <x v="32"/>
    <s v="TV-MA"/>
    <x v="32"/>
    <x v="1"/>
    <s v=" International Movies"/>
    <s v=" Romantic Movies"/>
    <x v="1"/>
    <x v="32"/>
    <d v="2017-03-01T00:00:00"/>
    <x v="6"/>
    <s v="When a cabbie chances upon his childhood sweetheart, he tries to rekindle old feelings but finds that mature love is a more complicated matter."/>
  </r>
  <r>
    <x v="3293"/>
    <x v="0"/>
    <x v="3293"/>
    <x v="1252"/>
    <s v="Mike Birbiglia"/>
    <x v="0"/>
    <s v="February 28, 2017"/>
    <x v="6"/>
    <s v="TV-MA"/>
    <x v="113"/>
    <x v="12"/>
    <m/>
    <m/>
    <x v="1"/>
    <x v="6"/>
    <d v="2017-02-28T00:00:00"/>
    <x v="7"/>
    <s v="Comedian Mike Birbiglia takes the stage in Brooklyn and hits on hard truths about puppets, late people and the very real dangers of being funny."/>
  </r>
  <r>
    <x v="3294"/>
    <x v="0"/>
    <x v="3294"/>
    <x v="442"/>
    <s v="John Abraham, Sonakshi Sinha, Tahir Raj Bhasin, Narendra Jha, Adil Hussain, Vikram Kapadia, Patricia Hittler, Genelia D'souza, Raj Babbar, Freddy Daruwala, Boman Irani"/>
    <x v="3"/>
    <s v="February 27, 2017"/>
    <x v="32"/>
    <s v="TV-14"/>
    <x v="78"/>
    <x v="6"/>
    <s v=" International Movies"/>
    <m/>
    <x v="1"/>
    <x v="32"/>
    <d v="2017-02-27T00:00:00"/>
    <x v="7"/>
    <s v="An ex-cop investigates the death of his best friend and two other spies, killings that lead to a mole operating from India's embassy in Budapest."/>
  </r>
  <r>
    <x v="3295"/>
    <x v="0"/>
    <x v="3295"/>
    <x v="2552"/>
    <s v="JesuÃ­ta Barbosa, Laura Neiva, Criolo, Ana CecÃ­lia Costa, JoÃ£o FÃ¡bio Cabral, Ariclenes Barroso, Karol ConkÃ¡, Chay Suede, Luciana Souza, Chris Couto, Roberto Berindelli"/>
    <x v="20"/>
    <s v="February 26, 2017"/>
    <x v="25"/>
    <s v="TV-MA"/>
    <x v="7"/>
    <x v="1"/>
    <s v=" International Movies"/>
    <m/>
    <x v="1"/>
    <x v="25"/>
    <d v="2017-02-26T00:00:00"/>
    <x v="7"/>
    <s v="During Carnival, two teens from different classes meet years after being kept apart. Bad decisions lead the boy to hide with the girl inside a float."/>
  </r>
  <r>
    <x v="3296"/>
    <x v="0"/>
    <x v="3296"/>
    <x v="2553"/>
    <s v="Cleo Pires, Marcos Caruso, Thiago Martins, FabrÃ­cio Boliveira, Fabiula Nascimento, Antonio Pedro Tabet, FÃ¡bio Lago, AnalÃº Prestes, Gillray Coutinho, Augusto Madeira"/>
    <x v="20"/>
    <s v="February 25, 2017"/>
    <x v="25"/>
    <s v="TV-MA"/>
    <x v="16"/>
    <x v="6"/>
    <s v=" International Movies"/>
    <m/>
    <x v="1"/>
    <x v="25"/>
    <d v="2017-02-25T00:00:00"/>
    <x v="7"/>
    <s v="In a crime-plagued area of Rio de Janeiro, a team of honest cops, including a determined rookie, fights corruption and mistrust on all sides."/>
  </r>
  <r>
    <x v="3297"/>
    <x v="0"/>
    <x v="3297"/>
    <x v="2554"/>
    <s v="Melanie Lynskey, Elijah Wood, David Yow, Jane Levy, Devon Graye, Christine Woods, Robert Longstreet, Gary Anthony Williams"/>
    <x v="0"/>
    <s v="February 24, 2017"/>
    <x v="6"/>
    <s v="TV-MA"/>
    <x v="7"/>
    <x v="1"/>
    <s v=" Independent Movies"/>
    <s v=" Thrillers"/>
    <x v="1"/>
    <x v="6"/>
    <d v="2017-02-24T00:00:00"/>
    <x v="7"/>
    <s v="A timid nursing assistant gets a new lease on life when she and a neighborhood loner track down the degenerates who broke into her house."/>
  </r>
  <r>
    <x v="3298"/>
    <x v="0"/>
    <x v="3298"/>
    <x v="2024"/>
    <s v="Trevor Noah"/>
    <x v="0"/>
    <s v="February 21, 2017"/>
    <x v="6"/>
    <s v="TV-14"/>
    <x v="145"/>
    <x v="12"/>
    <m/>
    <m/>
    <x v="1"/>
    <x v="6"/>
    <d v="2017-02-21T00:00:00"/>
    <x v="7"/>
    <s v="The &quot;Daily Show&quot; host ponders the perils of naming countries, how traffic lights turn New Yorkers invincible and why you shouldn't drink in Scotland."/>
  </r>
  <r>
    <x v="3299"/>
    <x v="0"/>
    <x v="3299"/>
    <x v="1890"/>
    <s v="Blanca Portillo, Antonio Dechent, Vicente Romero, Marc DomÃ¨nech, Nausicaa BonnÃ­n, AndrÃ©s Herrera, JosÃ© Coronado, Macarena GÃ³mez, Paco Manzanedo, Sergi SubirÃ "/>
    <x v="8"/>
    <s v="February 19, 2017"/>
    <x v="32"/>
    <s v="TV-MA"/>
    <x v="44"/>
    <x v="15"/>
    <s v=" Thrillers"/>
    <m/>
    <x v="1"/>
    <x v="32"/>
    <d v="2017-02-19T00:00:00"/>
    <x v="7"/>
    <s v="When her son is kidnapped and later found traumatized, a lawyer takes justice into her own hands, causing events that spiral out of control."/>
  </r>
  <r>
    <x v="3300"/>
    <x v="0"/>
    <x v="3300"/>
    <x v="2555"/>
    <s v="Daveed Diggs"/>
    <x v="0"/>
    <s v="February 19, 2017"/>
    <x v="32"/>
    <s v="G"/>
    <x v="87"/>
    <x v="8"/>
    <s v=" Documentaries"/>
    <m/>
    <x v="1"/>
    <x v="32"/>
    <d v="2017-02-19T00:00:00"/>
    <x v="7"/>
    <s v="Five baby animals from different parts of the world grow up learning to survive in the wild, nurtured by the love and guidance of their families."/>
  </r>
  <r>
    <x v="3301"/>
    <x v="0"/>
    <x v="3301"/>
    <x v="2556"/>
    <s v="Martina Stoessel, Jorge Blanco, AdriÃ¡n Salzedo, Mercedes Lambre, Diego Ramos, Clara Alonso, Sofia Carson, Leonardo Cecchi, Ridder van Kooten, Beatrice Arnera, Georgina AmorÃ³s"/>
    <x v="8"/>
    <s v="February 19, 2017"/>
    <x v="32"/>
    <s v="G"/>
    <x v="16"/>
    <x v="8"/>
    <s v=" Music &amp; Musicals"/>
    <m/>
    <x v="1"/>
    <x v="32"/>
    <d v="2017-02-19T00:00:00"/>
    <x v="7"/>
    <s v="After completing a world tour, a teen pop star spends the summer at an Italian villa to recover from heartbreak and grow into a mature artist."/>
  </r>
  <r>
    <x v="3302"/>
    <x v="0"/>
    <x v="3302"/>
    <x v="1103"/>
    <s v="John Abraham, Diya Chalwad, Shruti Haasan, Nishikant Kamat, Sharad Kelkar, Nathalia Kaur"/>
    <x v="3"/>
    <s v="February 17, 2017"/>
    <x v="32"/>
    <s v="TV-MA"/>
    <x v="30"/>
    <x v="6"/>
    <s v=" International Movies"/>
    <m/>
    <x v="1"/>
    <x v="32"/>
    <d v="2017-02-17T00:00:00"/>
    <x v="7"/>
    <s v="A reclusive pawn shop owner sets his sights on revenge when vicious gangsters kidnap his drug-addicted neighbor's young daughter."/>
  </r>
  <r>
    <x v="3303"/>
    <x v="0"/>
    <x v="3303"/>
    <x v="2557"/>
    <s v="Peter Kurth, Lena Lauzemis, Lina Wendel, Edin Hasanovic, Marko Dyrlich, Peter Schneider, Reiner SchÃ¶ne, Udo Kroschwald"/>
    <x v="2"/>
    <s v="February 15, 2017"/>
    <x v="25"/>
    <s v="TV-MA"/>
    <x v="42"/>
    <x v="1"/>
    <s v=" Independent Movies"/>
    <s v=" International Movies"/>
    <x v="1"/>
    <x v="25"/>
    <d v="2017-02-15T00:00:00"/>
    <x v="7"/>
    <s v="Long past his heyday, a still-virile boxer tries to reconnect with his daughter as he confronts the onset of a terminal, degenerative neural disorder."/>
  </r>
  <r>
    <x v="3304"/>
    <x v="0"/>
    <x v="3304"/>
    <x v="1405"/>
    <m/>
    <x v="12"/>
    <s v="February 15, 2017"/>
    <x v="4"/>
    <s v="TV-MA"/>
    <x v="53"/>
    <x v="0"/>
    <s v=" Music &amp; Musicals"/>
    <m/>
    <x v="1"/>
    <x v="4"/>
    <d v="2017-02-15T00:00:00"/>
    <x v="7"/>
    <s v="Celebrate the remarkable 40-year career of influential Canadian rockers Rush with this documentary, which details the band's formation and evolution."/>
  </r>
  <r>
    <x v="3305"/>
    <x v="0"/>
    <x v="3305"/>
    <x v="2558"/>
    <s v="Antonio de la Torre, Luis Callejo, Ruth DÃ­az, RaÃºl JimÃ©nez, Manolo Solo, Font GarcÃ­a, Pilar GÃ³mez, Alicia Rubio"/>
    <x v="8"/>
    <s v="February 15, 2017"/>
    <x v="32"/>
    <s v="TV-MA"/>
    <x v="26"/>
    <x v="15"/>
    <s v=" Thrillers"/>
    <m/>
    <x v="1"/>
    <x v="32"/>
    <d v="2017-02-15T00:00:00"/>
    <x v="7"/>
    <s v="After his lover is killed in a jewelry store robbery, quiet JosÃ© romances cafÃ© owner Ana, who's unaware he has other motivations."/>
  </r>
  <r>
    <x v="3306"/>
    <x v="0"/>
    <x v="3306"/>
    <x v="2559"/>
    <s v="Elena Anaya, BenjamÃ­n VicuÃ±a, NÃ©stor Cantillana, Sergio HernÃ¡ndez, Silvia Marty, Etienne Bobenrieth, Antonia Zegers, Pablo Cerda"/>
    <x v="47"/>
    <s v="February 15, 2017"/>
    <x v="25"/>
    <s v="TV-MA"/>
    <x v="17"/>
    <x v="1"/>
    <s v=" International Movies"/>
    <m/>
    <x v="1"/>
    <x v="25"/>
    <d v="2017-02-15T00:00:00"/>
    <x v="7"/>
    <s v="When the accidental death of a couple's young son sends them grieving in opposite directions, they're forced to re-examine their life and marriage."/>
  </r>
  <r>
    <x v="3307"/>
    <x v="0"/>
    <x v="3307"/>
    <x v="2560"/>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x v="6"/>
    <s v="TV-MA"/>
    <x v="113"/>
    <x v="3"/>
    <s v=" Independent Movies"/>
    <m/>
    <x v="1"/>
    <x v="6"/>
    <d v="2017-02-14T00:00:00"/>
    <x v="7"/>
    <s v="When he's caught up in a deadly conspiracy, an unemployed greeting card writer must create the perfect card for a new holiday to save his skin."/>
  </r>
  <r>
    <x v="3308"/>
    <x v="0"/>
    <x v="3308"/>
    <x v="2561"/>
    <s v="Katherine Ryan"/>
    <x v="1"/>
    <s v="February 14, 2017"/>
    <x v="6"/>
    <s v="TV-MA"/>
    <x v="62"/>
    <x v="12"/>
    <m/>
    <m/>
    <x v="1"/>
    <x v="6"/>
    <d v="2017-02-14T00:00:00"/>
    <x v="7"/>
    <s v="Stand-up comic Katherine Ryan reminisces about unusual relationships, life in the hometown she hates and the time she enraged an entire nation."/>
  </r>
  <r>
    <x v="3309"/>
    <x v="0"/>
    <x v="3309"/>
    <x v="2562"/>
    <s v="Ricky Gervais, Doc Brown, Tom Basden, Jo Hartley, Tom Bennett, Andrew Brooke, Nina Sosanya, Andy Burrows, Kevin Bishop, Roisin Conaty, Diane Morgan, Ashley McGuire, Alexander Arnold, Mandeep Dhillon"/>
    <x v="1"/>
    <s v="February 10, 2017"/>
    <x v="32"/>
    <s v="TV-MA"/>
    <x v="7"/>
    <x v="3"/>
    <s v=" International Movies"/>
    <s v=" Music &amp; Musicals"/>
    <x v="1"/>
    <x v="32"/>
    <d v="2017-02-10T00:00:00"/>
    <x v="7"/>
    <s v="With &quot;The Office&quot; long in the past, middling salesman David Brent ditches work and goes on tour with his rock band in a disastrous stab at stardom."/>
  </r>
  <r>
    <x v="3310"/>
    <x v="0"/>
    <x v="3310"/>
    <x v="2563"/>
    <m/>
    <x v="70"/>
    <s v="February 10, 2017"/>
    <x v="62"/>
    <s v="TV-MA"/>
    <x v="58"/>
    <x v="0"/>
    <s v=" International Movies"/>
    <m/>
    <x v="1"/>
    <x v="62"/>
    <d v="2017-02-10T00:00:00"/>
    <x v="7"/>
    <s v="This documentary examines how Adolf Hitler's talent for manipulation, psychology and image-making led him from humble origins to near-world conquest."/>
  </r>
  <r>
    <x v="3311"/>
    <x v="0"/>
    <x v="3311"/>
    <x v="1679"/>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s v="February 7, 2017"/>
    <x v="6"/>
    <s v="TV-MA"/>
    <x v="125"/>
    <x v="3"/>
    <s v=" Music &amp; Musicals"/>
    <s v=" Romantic Movies"/>
    <x v="1"/>
    <x v="6"/>
    <d v="2017-02-07T00:00:00"/>
    <x v="7"/>
    <s v="After Santa tells him he needs 75,000 new babies by Christmas to meet toy supply, Michael Bolton hosts a telethon to inspire the world to make love."/>
  </r>
  <r>
    <x v="3312"/>
    <x v="0"/>
    <x v="3312"/>
    <x v="2188"/>
    <s v="Daniel Sosa"/>
    <x v="17"/>
    <s v="February 3, 2017"/>
    <x v="6"/>
    <s v="TV-MA"/>
    <x v="87"/>
    <x v="12"/>
    <m/>
    <m/>
    <x v="1"/>
    <x v="6"/>
    <d v="2017-02-03T00:00:00"/>
    <x v="7"/>
    <s v="Comedian Daniel Sosa inhabits various characters, including a Tupperware dealer, a thirsty priest and a Trojan horse soldier in this stand-up special."/>
  </r>
  <r>
    <x v="3313"/>
    <x v="0"/>
    <x v="3313"/>
    <x v="2564"/>
    <s v="John Boyega, Rotimi, Glenn Plummer, De'Aundre Bonds, Keke Palmer, Nora Zehetner, Todd Louiso"/>
    <x v="0"/>
    <s v="February 3, 2017"/>
    <x v="28"/>
    <s v="TV-MA"/>
    <x v="45"/>
    <x v="1"/>
    <m/>
    <m/>
    <x v="1"/>
    <x v="28"/>
    <d v="2017-02-03T00:00:00"/>
    <x v="7"/>
    <s v="A young father returns home from jail eager to care for his son and become a writer, but crime, poverty and a flawed system threaten his plans."/>
  </r>
  <r>
    <x v="3314"/>
    <x v="0"/>
    <x v="3314"/>
    <x v="125"/>
    <s v="Shah Rukh Khan, Kajol, Kriti Sanon, Kabir Bedi, Varun Dhawan, Boman Irani, Johnny Lever, Varun Sharma, Sanjay Mishra, Vinod Khanna, Mukesh Tiwari, Pankaj Tripathi, Shawar Ali"/>
    <x v="3"/>
    <s v="February 1, 2017"/>
    <x v="25"/>
    <s v="TV-PG"/>
    <x v="39"/>
    <x v="6"/>
    <s v=" Dramas"/>
    <s v=" International Movies"/>
    <x v="1"/>
    <x v="25"/>
    <d v="2017-02-01T00:00:00"/>
    <x v="7"/>
    <s v="A young couple falls in love, but conflicting loyalties drive them apart. Years later, fate intervenes and hands them a second chance."/>
  </r>
  <r>
    <x v="3315"/>
    <x v="0"/>
    <x v="3315"/>
    <x v="2277"/>
    <s v="Shah Rukh Khan, Deepika Padukone, Abhishek Bachchan, Sonu Sood, Boman Irani, Vivaan Shah"/>
    <x v="3"/>
    <s v="February 1, 2017"/>
    <x v="28"/>
    <s v="TV-14"/>
    <x v="191"/>
    <x v="6"/>
    <s v=" Comedies"/>
    <s v=" Dramas"/>
    <x v="1"/>
    <x v="28"/>
    <d v="2017-02-01T00:00:00"/>
    <x v="7"/>
    <s v="A revenge-seeking diamond thief gathers a ragtag crew to infiltrate a Dubai hotel hosting a dance contest. But first they have to learn how to dance."/>
  </r>
  <r>
    <x v="3316"/>
    <x v="0"/>
    <x v="3316"/>
    <x v="2204"/>
    <s v="Nawazuddin Siddiqui, Shweta Tripathi, Harish Khanna, Irfan Khan, Trimala Adhikari, Mohd Samad"/>
    <x v="3"/>
    <s v="February 1, 2017"/>
    <x v="25"/>
    <s v="TV-14"/>
    <x v="20"/>
    <x v="1"/>
    <s v=" Independent Movies"/>
    <s v=" International Movies"/>
    <x v="1"/>
    <x v="25"/>
    <d v="2017-02-01T00:00:00"/>
    <x v="7"/>
    <s v="A selfish, manipulative schoolteacher takes advantage of a schoolgirl's vulnerability to gratify his dark, narcissistic desires."/>
  </r>
  <r>
    <x v="3317"/>
    <x v="0"/>
    <x v="3317"/>
    <x v="2565"/>
    <s v="MarÃ­a LeÃ³n, Miki EsparbÃ©, Jordi SÃ¡nchez, Andoni Agirregomezkorta, Juan Carlos Aduviri, SÃ­lvia Abril, Carlos Areces, JoaquÃ­n Reyes"/>
    <x v="8"/>
    <s v="February 1, 2017"/>
    <x v="32"/>
    <s v="TV-MA"/>
    <x v="7"/>
    <x v="6"/>
    <s v=" Comedies"/>
    <s v=" International Movies"/>
    <x v="1"/>
    <x v="32"/>
    <d v="2017-02-01T00:00:00"/>
    <x v="7"/>
    <s v="When its special ops agency is wiped out, Spain hastily assembles a new team to defuse a terrorist plot. But who are these scrappy would-be heroes?"/>
  </r>
  <r>
    <x v="3318"/>
    <x v="0"/>
    <x v="3318"/>
    <x v="2566"/>
    <s v="Francesco Carril, Itsaso Arana, Candela Recio, Pablo Hoyos, Aura Garrido"/>
    <x v="8"/>
    <s v="February 1, 2017"/>
    <x v="32"/>
    <s v="TV-MA"/>
    <x v="34"/>
    <x v="1"/>
    <s v=" International Movies"/>
    <s v=" Romantic Movies"/>
    <x v="1"/>
    <x v="32"/>
    <d v="2017-02-01T00:00:00"/>
    <x v="7"/>
    <s v="Years after they were childhood sweethearts, Manuela and Olmo share a night in Madrid, where they discuss their past and the possibility of a future."/>
  </r>
  <r>
    <x v="3319"/>
    <x v="0"/>
    <x v="3319"/>
    <x v="2567"/>
    <s v="Zendaya, Chanelle Peloso, Spencer Boldman, Emilia McCarthy, Adam DiMarco, William Ainscough, Aleks Paunovic, Lucia Walters"/>
    <x v="12"/>
    <s v="February 1, 2017"/>
    <x v="28"/>
    <s v="TV-Y"/>
    <x v="26"/>
    <x v="8"/>
    <s v=" Comedies"/>
    <m/>
    <x v="1"/>
    <x v="28"/>
    <d v="2017-02-01T00:00:00"/>
    <x v="7"/>
    <s v="A girl discovers a dog-training app that can get boys to obey her every command. But she soon learns that it isn't the cure-all she had hoped for."/>
  </r>
  <r>
    <x v="3320"/>
    <x v="0"/>
    <x v="3320"/>
    <x v="1311"/>
    <s v="Bill Burr"/>
    <x v="0"/>
    <s v="January 31, 2017"/>
    <x v="6"/>
    <s v="TV-MA"/>
    <x v="87"/>
    <x v="12"/>
    <m/>
    <m/>
    <x v="1"/>
    <x v="6"/>
    <d v="2017-01-31T00:00:00"/>
    <x v="8"/>
    <s v="No-nonsense comic Bill Burr takes the stage in Nashville and riffs on fast food, overpopulation, dictators and gorilla sign language."/>
  </r>
  <r>
    <x v="3321"/>
    <x v="0"/>
    <x v="3321"/>
    <x v="2568"/>
    <s v="Tenoch Huerta, AnajosÃ© Aldrete, Esteban Ãvila, David Thornton, Jimena CuarÃ³n, Lakshmi Picazo"/>
    <x v="17"/>
    <s v="January 31, 2017"/>
    <x v="25"/>
    <s v="TV-MA"/>
    <x v="67"/>
    <x v="1"/>
    <s v=" International Movies"/>
    <m/>
    <x v="1"/>
    <x v="25"/>
    <d v="2017-01-31T00:00:00"/>
    <x v="8"/>
    <s v="A single mother, her boyfriend and her 8-year-old son take a weeklong resort vacation, during which secrets and relationship strains take their toll."/>
  </r>
  <r>
    <x v="3322"/>
    <x v="0"/>
    <x v="3322"/>
    <x v="2569"/>
    <s v="Thomas Blanchard, Thomas Scimeca, FranÃ§ois Chattot, Ole Eliassen, Adam Eskilden"/>
    <x v="9"/>
    <s v="January 29, 2017"/>
    <x v="32"/>
    <s v="TV-14"/>
    <x v="16"/>
    <x v="3"/>
    <s v=" International Movies"/>
    <m/>
    <x v="1"/>
    <x v="32"/>
    <d v="2017-01-29T00:00:00"/>
    <x v="8"/>
    <s v="When they flee Paris for a remote village in Greenland, two part-time actors become immersed in the archaic Inuit culture and forge unexpected bonds."/>
  </r>
  <r>
    <x v="3323"/>
    <x v="0"/>
    <x v="3323"/>
    <x v="2570"/>
    <s v="Bill Milner, Maisie Williams, Rory Kinnear, Miranda Richardson, Jordan Bolger, Charley Palmer Rothwell, Aymen Hamdouchi"/>
    <x v="1"/>
    <s v="January 27, 2017"/>
    <x v="6"/>
    <s v="TV-MA"/>
    <x v="13"/>
    <x v="15"/>
    <s v=" Sci-Fi &amp; Fantasy"/>
    <s v=" Thrillers"/>
    <x v="1"/>
    <x v="6"/>
    <d v="2017-01-27T00:00:00"/>
    <x v="8"/>
    <s v="When shards of a cell phone get lodged in a teenager's brain, he discovers he can control electronic devices and uses his newfound power for revenge."/>
  </r>
  <r>
    <x v="3324"/>
    <x v="0"/>
    <x v="3324"/>
    <x v="2571"/>
    <s v="Leonardo Sbaraglia, Carolina Dieckmann, Chino DarÃ­n, Alvaro Armand Ugon, Mirella Pascual, Roberto SuÃ¡rez, Paula Cohen, Dylan Cortes, Priscila Bellora, Gabriela Freire, MarÃ­a Mendive"/>
    <x v="20"/>
    <s v="January 25, 2017"/>
    <x v="32"/>
    <s v="TV-MA"/>
    <x v="19"/>
    <x v="1"/>
    <s v=" International Movies"/>
    <m/>
    <x v="1"/>
    <x v="32"/>
    <d v="2017-01-25T00:00:00"/>
    <x v="8"/>
    <s v="After being raped in her home, a married woman chooses not to tell her husband, unaware that he has his own troubled secret and a plan for revenge."/>
  </r>
  <r>
    <x v="3325"/>
    <x v="0"/>
    <x v="3325"/>
    <x v="1223"/>
    <s v="Cristela Alonzo"/>
    <x v="0"/>
    <s v="January 24, 2017"/>
    <x v="6"/>
    <s v="TV-MA"/>
    <x v="145"/>
    <x v="12"/>
    <m/>
    <m/>
    <x v="1"/>
    <x v="6"/>
    <d v="2017-01-24T00:00:00"/>
    <x v="8"/>
    <s v="The irrepressible Alonzo skewers Latino stereotypes, pricey luxuries and her mother's tough-love parenting in a night of sly and infectious comedy."/>
  </r>
  <r>
    <x v="3326"/>
    <x v="0"/>
    <x v="3326"/>
    <x v="2572"/>
    <s v="Gad Elmaleh"/>
    <x v="9"/>
    <s v="January 23, 2017"/>
    <x v="6"/>
    <s v="TV-MA"/>
    <x v="118"/>
    <x v="12"/>
    <m/>
    <m/>
    <x v="1"/>
    <x v="6"/>
    <d v="2017-01-23T00:00:00"/>
    <x v="8"/>
    <s v="French comic Gad Elmaleh regales a Montreal crowd with tales of awkward mix-ups and baffling customs he's encountered since moving to the U.S."/>
  </r>
  <r>
    <x v="3327"/>
    <x v="0"/>
    <x v="3327"/>
    <x v="2573"/>
    <s v="Tapsee Pannu, Kirti Kulhari, Andrea Tariang, Amitabh Bachchan, Piyush Mishra, Angad Bedi, Vijay Varma, Raashul Tandon, Tushar Pandey, Dhritiman Chatterjee, Mamata Shankar"/>
    <x v="3"/>
    <s v="January 20, 2017"/>
    <x v="32"/>
    <s v="TV-14"/>
    <x v="71"/>
    <x v="1"/>
    <s v=" International Movies"/>
    <m/>
    <x v="1"/>
    <x v="32"/>
    <d v="2017-01-20T00:00:00"/>
    <x v="8"/>
    <s v="A sexual assault victim, unjustly tried for the attempted murder of her attacker, is defended by a retired lawyer who challenges India's rape culture."/>
  </r>
  <r>
    <x v="3328"/>
    <x v="0"/>
    <x v="3328"/>
    <x v="2574"/>
    <s v="Josh Peck, Tony Revolori, Kevin Corrigan, Chester Tam, Andy Samberg, Stella Maeve, Jordan Rock, Carlos Alazraqui, Fred Armisen"/>
    <x v="0"/>
    <s v="January 20, 2017"/>
    <x v="6"/>
    <s v="TV-MA"/>
    <x v="27"/>
    <x v="3"/>
    <m/>
    <m/>
    <x v="1"/>
    <x v="6"/>
    <d v="2017-01-20T00:00:00"/>
    <x v="8"/>
    <s v="Two buddies working dead-end cashier jobs endure a mind-blowing series of events on their quest to get to the hip-hop show of their lives."/>
  </r>
  <r>
    <x v="3329"/>
    <x v="0"/>
    <x v="3329"/>
    <x v="1598"/>
    <s v="Neal Brennan"/>
    <x v="0"/>
    <s v="January 17, 2017"/>
    <x v="6"/>
    <s v="TV-MA"/>
    <x v="120"/>
    <x v="12"/>
    <m/>
    <m/>
    <x v="1"/>
    <x v="6"/>
    <d v="2017-01-17T00:00:00"/>
    <x v="8"/>
    <s v="Wicked one-liners and soul-baring confessions converge in this uniquely intimate stand-up special from &quot;Chappelle's Show&quot; co-creator Neal Brennan."/>
  </r>
  <r>
    <x v="3330"/>
    <x v="0"/>
    <x v="3330"/>
    <x v="2575"/>
    <s v="Paul Kalkbrenner, Rita Lengyel, Corinna Harfouch, Araba Walton, Peter Schneider, Rolf Peter Kahl, Henriette MÃ¼ller, Udo Kroschwald, Megan Gay, Max Mauff"/>
    <x v="2"/>
    <s v="January 15, 2017"/>
    <x v="17"/>
    <s v="TV-MA"/>
    <x v="44"/>
    <x v="1"/>
    <s v=" International Movies"/>
    <s v=" Music &amp; Musicals"/>
    <x v="1"/>
    <x v="17"/>
    <d v="2017-01-15T00:00:00"/>
    <x v="8"/>
    <s v="DJ Ickarus is at the top of his game, dazzling fans and touring the world â€“ until he gets locked in the loony bin after taking a few too many drugs."/>
  </r>
  <r>
    <x v="3331"/>
    <x v="0"/>
    <x v="3331"/>
    <x v="2576"/>
    <s v="Florian Teichtmeister, Heino Ferch, Melika Foroutan, Juergen Maurer, Edin Hasanovic, Eugen Knecht, Mateusz Dopieralski, Dominik Warta, Simon Hatzl, Erwin Steinhauer, Friedrich von Thun, Juraj Kukura"/>
    <x v="39"/>
    <s v="January 15, 2017"/>
    <x v="28"/>
    <s v="TV-PG"/>
    <x v="12"/>
    <x v="1"/>
    <s v=" International Movies"/>
    <m/>
    <x v="1"/>
    <x v="28"/>
    <d v="2017-01-15T00:00:00"/>
    <x v="8"/>
    <s v="Tasked with unraveling the assassination of Archduke Franz Ferdinand, an honorable magistrate finds himself targeted by the shadowy perpetrators."/>
  </r>
  <r>
    <x v="3332"/>
    <x v="0"/>
    <x v="3332"/>
    <x v="2577"/>
    <s v="JÃ¼rgen Vogel, Moritz Bleibtreu, Petra Schmidt-Schaller, Georg Friedrich, Rainer Bock, Mark Zak, Helena SchÃ¶nfelder, Fabian Hinrichs"/>
    <x v="2"/>
    <s v="January 15, 2017"/>
    <x v="28"/>
    <s v="TV-MA"/>
    <x v="13"/>
    <x v="15"/>
    <s v=" Thrillers"/>
    <m/>
    <x v="1"/>
    <x v="28"/>
    <d v="2017-01-15T00:00:00"/>
    <x v="8"/>
    <s v="Erik's peaceful rural family life is shaken by the arrival of sinister figures who claim to know him and a mysterious &quot;friend&quot; who may not even exist."/>
  </r>
  <r>
    <x v="3333"/>
    <x v="0"/>
    <x v="3333"/>
    <x v="2578"/>
    <s v="Jonas Nay, Trang Le Hong, Devid Striesow, Joel Basman, Saskia Rosendahl, Paul GÃ¤bler, David SchÃ¼tter, Jakob Bieber, Swantje Kohlhof, Mai Duong Kieu"/>
    <x v="2"/>
    <s v="January 15, 2017"/>
    <x v="28"/>
    <s v="TV-MA"/>
    <x v="78"/>
    <x v="1"/>
    <s v=" International Movies"/>
    <m/>
    <x v="1"/>
    <x v="28"/>
    <d v="2017-01-15T00:00:00"/>
    <x v="8"/>
    <s v="In 1992, three radically different residents of Rostock, Germany, become entangled in a violent xenophobic riot that rocks the beleaguered city."/>
  </r>
  <r>
    <x v="3334"/>
    <x v="0"/>
    <x v="3334"/>
    <x v="2579"/>
    <m/>
    <x v="9"/>
    <s v="January 13, 2017"/>
    <x v="32"/>
    <s v="TV-14"/>
    <x v="41"/>
    <x v="0"/>
    <s v=" International Movies"/>
    <m/>
    <x v="1"/>
    <x v="32"/>
    <d v="2017-01-13T00:00:00"/>
    <x v="8"/>
    <s v="The rise and smash success of Elite modeling agency founder John Casablancas is chronicled in this biography of the man who invented the supermodel."/>
  </r>
  <r>
    <x v="3335"/>
    <x v="0"/>
    <x v="3335"/>
    <x v="2580"/>
    <s v="Vinessa Shaw, Kevin Rahm, William Atherton, Aaron Stanford, Wilmer Calderon, Sydney Tamiia Poitier, India Eisley, Nestor Serrano"/>
    <x v="0"/>
    <s v="January 13, 2017"/>
    <x v="6"/>
    <s v="TV-MA"/>
    <x v="3"/>
    <x v="4"/>
    <s v=" Thrillers"/>
    <m/>
    <x v="1"/>
    <x v="6"/>
    <d v="2017-01-13T00:00:00"/>
    <x v="8"/>
    <s v="A psychiatrist is plagued by flashbacks to a terrifying attack as she treats a new patient who was horribly disfigured in an accident."/>
  </r>
  <r>
    <x v="3336"/>
    <x v="0"/>
    <x v="3336"/>
    <x v="2581"/>
    <s v="Alain Saadeh, Fouad Yammine, Tarek Yaacoub, Alexandra Kahwaji, Wissam Fares, Georges Hayeck, Fadi Abi Samra, Marcel Ghanem"/>
    <x v="32"/>
    <s v="January 12, 2017"/>
    <x v="25"/>
    <s v="TV-MA"/>
    <x v="42"/>
    <x v="3"/>
    <s v=" Dramas"/>
    <s v=" International Movies"/>
    <x v="1"/>
    <x v="25"/>
    <d v="2017-01-12T00:00:00"/>
    <x v="8"/>
    <s v="When three brothers struggling to go straight become targets of a criminal underworld, they use the making of a movie as a front to transport drugs."/>
  </r>
  <r>
    <x v="3337"/>
    <x v="0"/>
    <x v="3337"/>
    <x v="2582"/>
    <s v="Jim Gaffigan"/>
    <x v="0"/>
    <s v="January 10, 2017"/>
    <x v="6"/>
    <s v="TV-14"/>
    <x v="83"/>
    <x v="12"/>
    <m/>
    <m/>
    <x v="1"/>
    <x v="6"/>
    <d v="2017-01-10T00:00:00"/>
    <x v="8"/>
    <s v="America's king of clean comedy delivers wickedly funny jokes in his fifth hour-long special."/>
  </r>
  <r>
    <x v="3338"/>
    <x v="0"/>
    <x v="3338"/>
    <x v="2583"/>
    <s v="Narges Rashidi, Avin Manshadi, Bobby Naderi, Ray Haratian, Arash Marandi, Hamidreza Djavdan, Soussan Farrokhnia, Bijan Daneshmand, Sajjad Delafrooz, Behi Djanati Atai"/>
    <x v="1"/>
    <s v="January 7, 2017"/>
    <x v="32"/>
    <s v="PG-13"/>
    <x v="79"/>
    <x v="4"/>
    <s v=" International Movies"/>
    <s v=" Thrillers"/>
    <x v="1"/>
    <x v="32"/>
    <d v="2017-01-07T00:00:00"/>
    <x v="8"/>
    <s v="During the Iran-Iraq conflict, a Tehran woman caring for her daughter while her husband is at war is gradually convinced evil spirits are at work."/>
  </r>
  <r>
    <x v="3339"/>
    <x v="0"/>
    <x v="3339"/>
    <x v="2584"/>
    <s v="Sasha Pieterse, Alexis G. Zall, Alex Saxon, Jay Walker, Mark Blum, Neal Huff, Michael Cyril Creighton, Blanche Baker, Connor Ratliff, Will Denton"/>
    <x v="0"/>
    <s v="January 6, 2017"/>
    <x v="6"/>
    <s v="TV-14"/>
    <x v="12"/>
    <x v="8"/>
    <s v=" Dramas"/>
    <m/>
    <x v="1"/>
    <x v="6"/>
    <d v="2017-01-06T00:00:00"/>
    <x v="8"/>
    <s v="When a crisis threatens to destroy their high school, four teens hatch a daring plan to raise $10 million. Step one? Breaking into the U.S. Mint."/>
  </r>
  <r>
    <x v="3340"/>
    <x v="0"/>
    <x v="3340"/>
    <x v="2585"/>
    <s v="Troy Baker, Drake Bell, Fred Tatasciore, Dee Bradley Baker, Steve Blum, Adrian Pasdar, Greg Cipes, Chi McBride, Barry Dennen, Robin Atkin Downes"/>
    <x v="0"/>
    <s v="January 6, 2017"/>
    <x v="5"/>
    <s v="TV-Y7"/>
    <x v="110"/>
    <x v="8"/>
    <m/>
    <m/>
    <x v="1"/>
    <x v="5"/>
    <d v="2017-01-06T00:00:00"/>
    <x v="8"/>
    <s v="Villainous Loki is amassing an army to conquer Earth! His antics are keeping Spider-Man and S.H.I.E.L.D. busy as they tackle a host of bad guys."/>
  </r>
  <r>
    <x v="3341"/>
    <x v="0"/>
    <x v="3341"/>
    <x v="2586"/>
    <s v="Brendan Fletcher, Steve Baran, Ryan McDonell, Scott Patey, Loretta Walsh, Zain Meghji, Crystal Lowe"/>
    <x v="12"/>
    <s v="January 5, 2017"/>
    <x v="32"/>
    <s v="TV-MA"/>
    <x v="18"/>
    <x v="6"/>
    <s v=" International Movies"/>
    <m/>
    <x v="1"/>
    <x v="32"/>
    <d v="2017-01-05T00:00:00"/>
    <x v="8"/>
    <s v="Lone-wolf vigilante Bill Williamson is back, taking aim at the U.S. government and eluding the pursuit of two FBI agents who are on his trail."/>
  </r>
  <r>
    <x v="3342"/>
    <x v="0"/>
    <x v="3342"/>
    <x v="2587"/>
    <s v="Fred Tatasciore, Liam O'Brien, Jesse Burch, Edward Bosco, Chiara Zanni, Mike Vaughn, Jon Olson, Matthew Waterson, Zach Callison, Laura Bailey, Hope Levy"/>
    <x v="0"/>
    <s v="January 4, 2017"/>
    <x v="32"/>
    <s v="PG"/>
    <x v="98"/>
    <x v="8"/>
    <s v=" Sci-Fi &amp; Fantasy"/>
    <m/>
    <x v="1"/>
    <x v="32"/>
    <d v="2017-01-04T00:00:00"/>
    <x v="8"/>
    <s v="On Halloween, the Hulk and Dr. Strange battle monsters wreaking havoc on New York and uncover an evil plot by Nightmare, ruler of the Dream Dimension."/>
  </r>
  <r>
    <x v="3343"/>
    <x v="0"/>
    <x v="3343"/>
    <x v="1535"/>
    <s v="Jen Kirkman"/>
    <x v="0"/>
    <s v="January 3, 2017"/>
    <x v="6"/>
    <s v="TV-MA"/>
    <x v="66"/>
    <x v="12"/>
    <m/>
    <m/>
    <x v="1"/>
    <x v="6"/>
    <d v="2017-01-03T00:00:00"/>
    <x v="8"/>
    <s v="Incisive comic Jen Kirkman gets real about women's bodies, the value of alone time and an Italian private tour guide who may have been a ghost."/>
  </r>
  <r>
    <x v="3344"/>
    <x v="0"/>
    <x v="3344"/>
    <x v="2588"/>
    <s v="Deepak Sampat, Ronjini Chakroborty, Vikrant Singh, Jhanvi Dwivedi, Ajay Mishra, Rohit Mittal, Sunny Banerjee, Ravidev Singh"/>
    <x v="3"/>
    <s v="January 1, 2017"/>
    <x v="32"/>
    <s v="TV-MA"/>
    <x v="7"/>
    <x v="1"/>
    <s v=" International Movies"/>
    <s v=" Thrillers"/>
    <x v="1"/>
    <x v="32"/>
    <d v="2017-01-01T00:00:00"/>
    <x v="8"/>
    <s v="A production crew that thinks it's making a documentary about a humble Mumbai rickshaw driver unmasks a horrifying truth about their film's subject."/>
  </r>
  <r>
    <x v="3345"/>
    <x v="0"/>
    <x v="3345"/>
    <x v="2589"/>
    <s v="Jerry Seinfeld, RenÃ©e Zellweger, Matthew Broderick, Patrick Warburton, John Goodman, Chris Rock, Kathy Bates, Barry Levinson, Larry King, Ray Liotta"/>
    <x v="0"/>
    <s v="January 1, 2017"/>
    <x v="19"/>
    <s v="PG"/>
    <x v="26"/>
    <x v="8"/>
    <s v=" Comedies"/>
    <m/>
    <x v="1"/>
    <x v="19"/>
    <d v="2017-01-01T00:00:00"/>
    <x v="8"/>
    <s v="Barry, a worker bee stuck in a dead-end job making honey, sues humans when he learns they've been stealing bees' nectar all along."/>
  </r>
  <r>
    <x v="3346"/>
    <x v="0"/>
    <x v="3346"/>
    <x v="749"/>
    <s v="BenoÃ®t Magimel, Isabelle CarrÃ©, Antoine DulÃ©ry, Ramzy BÃ©dia, Bouli Lanners, Marie-Ange Casta, Daniel Duval, Lubna Azabal, Aurore ClÃ©ment, Audrey Tautou"/>
    <x v="9"/>
    <s v="January 1, 2017"/>
    <x v="16"/>
    <s v="TV-MA"/>
    <x v="26"/>
    <x v="1"/>
    <s v=" Independent Movies"/>
    <s v=" International Movies"/>
    <x v="1"/>
    <x v="16"/>
    <d v="2017-01-01T00:00:00"/>
    <x v="8"/>
    <s v="After his wife inexplicably disappears, a man takes their two children and relocates to his hometown in an attempt to end their grief and move on."/>
  </r>
  <r>
    <x v="3347"/>
    <x v="0"/>
    <x v="3347"/>
    <x v="934"/>
    <s v="Shahid Kapoor, Kareena Kapoor, Alia Bhatt, Diljit Dosanjh, Satish Kaushik, Suhail Nayyar, Prabhjyot Singh, Harpreet Singh, Manav Vij, Taran Bajaj"/>
    <x v="3"/>
    <s v="January 1, 2017"/>
    <x v="32"/>
    <s v="TV-MA"/>
    <x v="136"/>
    <x v="1"/>
    <s v=" International Movies"/>
    <m/>
    <x v="1"/>
    <x v="32"/>
    <d v="2017-01-01T00:00:00"/>
    <x v="8"/>
    <s v="Drug abuse and the darker side of Punjab rear their heads in the intense, interwoven tales of a cop, a doctor, a migrant worker and a rock star."/>
  </r>
  <r>
    <x v="3348"/>
    <x v="0"/>
    <x v="3348"/>
    <x v="2590"/>
    <s v="Danny Glover, Maya Rudolph, JosÃ© MarÃ­a Yazpik, Joel Murray, AngÃ©lica AragÃ³n, Gabriela Araujo"/>
    <x v="17"/>
    <s v="December 31, 2016"/>
    <x v="32"/>
    <s v="TV-MA"/>
    <x v="7"/>
    <x v="1"/>
    <s v=" Independent Movies"/>
    <s v=" International Movies"/>
    <x v="1"/>
    <x v="32"/>
    <d v="2016-12-31T00:00:00"/>
    <x v="9"/>
    <s v="An aging California pig farmer whose property is on the brink of foreclosure makes a last-ditch trip across the border to sell his prized hog."/>
  </r>
  <r>
    <x v="3349"/>
    <x v="0"/>
    <x v="3349"/>
    <x v="2591"/>
    <s v="DemiÃ¡n Bichir, HÃ©ctor Bonilla, Oscar Serrano, Azalia Ortiz, Octavio Michel, Carmen Beato"/>
    <x v="17"/>
    <s v="December 23, 2016"/>
    <x v="32"/>
    <s v="TV-MA"/>
    <x v="20"/>
    <x v="1"/>
    <s v=" International Movies"/>
    <m/>
    <x v="1"/>
    <x v="32"/>
    <d v="2016-12-23T00:00:00"/>
    <x v="9"/>
    <s v="After a devastating earthquake hits Mexico City, trapped survivors from all walks of life wait to be rescued while trying desperately to stay alive."/>
  </r>
  <r>
    <x v="3350"/>
    <x v="0"/>
    <x v="3350"/>
    <x v="2592"/>
    <s v="Riki Lindhome, Kate Micucci, Anthony Jeselnik, Steve Agee"/>
    <x v="0"/>
    <s v="December 23, 2016"/>
    <x v="32"/>
    <s v="TV-MA"/>
    <x v="146"/>
    <x v="24"/>
    <s v=" Stand-Up Comedy"/>
    <m/>
    <x v="1"/>
    <x v="32"/>
    <d v="2016-12-23T00:00:00"/>
    <x v="9"/>
    <s v="Garfunkel and Oates put on a surprise-filled show in Seattle in hopes of raising enough money to make their own comedy special."/>
  </r>
  <r>
    <x v="3351"/>
    <x v="0"/>
    <x v="3351"/>
    <x v="1454"/>
    <s v="Cristina Vee, Bryce Papenbrook, Keith Silverstein, Mela Lee, Max Mittelman, Carrie Keranen, Stephanie Sheh, Selah Victor, Ben Diskin, Erin Fitzgerald, Grant George"/>
    <x v="9"/>
    <s v="December 20, 2016"/>
    <x v="32"/>
    <s v="TV-Y7"/>
    <x v="110"/>
    <x v="14"/>
    <m/>
    <m/>
    <x v="1"/>
    <x v="32"/>
    <d v="2016-12-20T00:00:00"/>
    <x v="9"/>
    <s v="Parisian teen Marinette transforms herself into superhero Ladybug to find her lonely secret crush Adrien when he runs away from home at Christmas."/>
  </r>
  <r>
    <x v="3352"/>
    <x v="0"/>
    <x v="3352"/>
    <x v="542"/>
    <s v="Gabriel Iglesias"/>
    <x v="0"/>
    <s v="December 20, 2016"/>
    <x v="32"/>
    <s v="TV-14"/>
    <x v="17"/>
    <x v="12"/>
    <m/>
    <m/>
    <x v="1"/>
    <x v="32"/>
    <d v="2016-12-20T00:00:00"/>
    <x v="9"/>
    <s v="Hawaiian-shirt enthusiast Gabriel &quot;Fluffy&quot; Iglesias finds the laughs in racist gift baskets, Prius-driving cops and all-female taco trucks."/>
  </r>
  <r>
    <x v="3353"/>
    <x v="0"/>
    <x v="3353"/>
    <x v="2593"/>
    <s v="Devon Terrell, Anya Taylor-Joy, Jason Mitchell, Ashley Judd, Jenna Elfman, Ellar Coltrane, Avi Nash, Linus Roache, John Benjamin Hickey"/>
    <x v="0"/>
    <s v="December 16, 2016"/>
    <x v="32"/>
    <s v="TV-MA"/>
    <x v="44"/>
    <x v="1"/>
    <m/>
    <m/>
    <x v="1"/>
    <x v="32"/>
    <d v="2016-12-16T00:00:00"/>
    <x v="9"/>
    <s v="A young Barack Obama forges his identity while dealing with race, divergent cultures and ordinary life as a New York City college student."/>
  </r>
  <r>
    <x v="3354"/>
    <x v="0"/>
    <x v="3354"/>
    <x v="2594"/>
    <s v="Jacki Weaver, Troian Bellisario, Stana Katic, Michelle Trachtenberg, Jess Weixler, Alfred Molina, Amy Smart, Tom Everett Scott, Kaia Gerber, Aimee Garcia, Kathy Baker, Peter Jason"/>
    <x v="0"/>
    <s v="December 16, 2016"/>
    <x v="32"/>
    <s v="TV-MA"/>
    <x v="17"/>
    <x v="1"/>
    <m/>
    <m/>
    <x v="1"/>
    <x v="32"/>
    <d v="2016-12-16T00:00:00"/>
    <x v="9"/>
    <s v="After years of estrangement, four sisters gather in the wake of their mother's death, which may or may not have been a suicide."/>
  </r>
  <r>
    <x v="3355"/>
    <x v="0"/>
    <x v="3355"/>
    <x v="2595"/>
    <s v="Kostja Ullmann, Eko Fresh, Kida Khodr Ramadan, Sabrina KlÃ¼ber, Sami Nasser, Kayla Rybicka, Jytte-Merle BÃ¶hrnsen, Emrah Erdogru, Tim Grothe, HÃ¼lya Duyar"/>
    <x v="2"/>
    <s v="December 15, 2016"/>
    <x v="25"/>
    <s v="TV-MA"/>
    <x v="20"/>
    <x v="3"/>
    <s v=" International Movies"/>
    <m/>
    <x v="1"/>
    <x v="25"/>
    <d v="2016-12-15T00:00:00"/>
    <x v="9"/>
    <s v="The lives of three dissatisfied brothers running a family bridal shop turn topsy-turvy when one of them has to care for his ex-girlfriend's baby."/>
  </r>
  <r>
    <x v="3356"/>
    <x v="0"/>
    <x v="3356"/>
    <x v="2596"/>
    <s v="Eddie Hall"/>
    <x v="1"/>
    <s v="December 15, 2016"/>
    <x v="25"/>
    <s v="TV-MA"/>
    <x v="12"/>
    <x v="0"/>
    <s v=" Sports Movies"/>
    <m/>
    <x v="1"/>
    <x v="25"/>
    <d v="2016-12-15T00:00:00"/>
    <x v="9"/>
    <s v="British strongman Eddie Hall wants to be the strongest man in the world. This documentary reveals the grueling life choices that fuel his obsession."/>
  </r>
  <r>
    <x v="3357"/>
    <x v="1"/>
    <x v="3357"/>
    <x v="2597"/>
    <s v="Colin Morgan, Bradley James, Katie McGrath, Angel Coulby, Richard Wilson, Anthony Head, John Hurt, Nathaniel Parker"/>
    <x v="1"/>
    <s v="December 15, 2016"/>
    <x v="11"/>
    <s v="TV-PG"/>
    <x v="150"/>
    <x v="2"/>
    <s v=" International TV Shows"/>
    <s v=" TV Action &amp; Adventure"/>
    <x v="1"/>
    <x v="11"/>
    <d v="2016-12-15T00:00:00"/>
    <x v="9"/>
    <s v="This family-oriented retelling of the King Arthur legend finds Merlin arriving in Camelot, where he hones his magic skills with the help of his uncle."/>
  </r>
  <r>
    <x v="3358"/>
    <x v="0"/>
    <x v="3358"/>
    <x v="2598"/>
    <s v="Lamis Ammar, Ruba Blal, Haitham Omari, Khadija Alakel, Jalal Masarwa"/>
    <x v="62"/>
    <s v="December 15, 2016"/>
    <x v="32"/>
    <s v="TV-PG"/>
    <x v="17"/>
    <x v="1"/>
    <s v=" Independent Movies"/>
    <s v=" International Movies"/>
    <x v="1"/>
    <x v="32"/>
    <d v="2016-12-15T00:00:00"/>
    <x v="9"/>
    <s v="When a Bedouin patriarch takes a second bride, his first wife chafes against her changing status while his daughter chases her own dreams of autonomy."/>
  </r>
  <r>
    <x v="3359"/>
    <x v="0"/>
    <x v="3359"/>
    <x v="2188"/>
    <s v="Ricardo O'Farrill, Carlos Ballarta, SofÃ­a NiÃ±o de Rivera, Chumel Torres, Marissa &quot;Chabe&quot; Lozano"/>
    <x v="17"/>
    <s v="December 12, 2016"/>
    <x v="32"/>
    <s v="TV-MA"/>
    <x v="186"/>
    <x v="12"/>
    <m/>
    <m/>
    <x v="1"/>
    <x v="32"/>
    <d v="2016-12-12T00:00:00"/>
    <x v="9"/>
    <s v="The expressive Ricardo O'Farrill uses his astute comedic sensibilities to tease Christmas traditions, and not even Santa Claus escapes unscathed."/>
  </r>
  <r>
    <x v="3360"/>
    <x v="0"/>
    <x v="3360"/>
    <x v="1892"/>
    <s v="Noah Britton, Ethan Finlan, Jack Hanke, New Michael Ingemi"/>
    <x v="0"/>
    <s v="December 11, 2016"/>
    <x v="32"/>
    <s v="TV-MA"/>
    <x v="23"/>
    <x v="0"/>
    <m/>
    <m/>
    <x v="1"/>
    <x v="32"/>
    <d v="2016-12-11T00:00:00"/>
    <x v="9"/>
    <s v="A comedy troupe of four friends on the autism spectrum prepares for a final show before its members go their separate ways."/>
  </r>
  <r>
    <x v="3361"/>
    <x v="0"/>
    <x v="3361"/>
    <x v="2599"/>
    <s v="Mariah Carey, Lacey Chabert, Kelsey Grammer, Billy Gardell, Fina Strazza, Kenneth Edmonds, Cameron Mathison, Brennan Elliott"/>
    <x v="0"/>
    <s v="December 9, 2016"/>
    <x v="25"/>
    <s v="TV-G"/>
    <x v="178"/>
    <x v="8"/>
    <s v=" Music &amp; Musicals"/>
    <m/>
    <x v="1"/>
    <x v="25"/>
    <d v="2016-12-09T00:00:00"/>
    <x v="9"/>
    <s v="Pop music superstar Mariah Carey hosts this all-star holiday celebration with special guests and a celebrity reading of &quot;The Night Before Christmas.&quot;"/>
  </r>
  <r>
    <x v="3362"/>
    <x v="0"/>
    <x v="3362"/>
    <x v="2600"/>
    <s v="James Badge Dale, Emily Mortimer, Bruce Greenwood, Max Martini, Clayne Crawford, Cory Hardrict, Louis Ozawa Changchien, Jimmy Akingbola, Dylan Smith, Philip Bulcock"/>
    <x v="0"/>
    <s v="December 9, 2016"/>
    <x v="32"/>
    <s v="TV-14"/>
    <x v="34"/>
    <x v="6"/>
    <s v=" Sci-Fi &amp; Fantasy"/>
    <m/>
    <x v="1"/>
    <x v="32"/>
    <d v="2016-12-09T00:00:00"/>
    <x v="9"/>
    <s v="When an otherworldly force wreaks havoc on a war-torn European city, an engineer teams up with an elite Special Ops unit to stop it."/>
  </r>
  <r>
    <x v="3363"/>
    <x v="0"/>
    <x v="3363"/>
    <x v="2601"/>
    <s v="Jesse Plemons, Molly Shannon, Bradley Whitford, Maude Apatow, Madisen Beaty, John Early, Zach Woods, Paul Dooley, June Squibb"/>
    <x v="0"/>
    <s v="December 8, 2016"/>
    <x v="32"/>
    <s v="TV-MA"/>
    <x v="7"/>
    <x v="3"/>
    <s v=" Dramas"/>
    <s v=" Independent Movies"/>
    <x v="1"/>
    <x v="32"/>
    <d v="2016-12-08T00:00:00"/>
    <x v="9"/>
    <s v="After a bad breakup, a struggling New York comedy writer tries to don a brave face and care for his dying mother in Sacramento."/>
  </r>
  <r>
    <x v="3364"/>
    <x v="0"/>
    <x v="3364"/>
    <x v="1892"/>
    <s v="Sarah Paulson, Mark Duplass, Clu Gulager"/>
    <x v="0"/>
    <s v="December 6, 2016"/>
    <x v="32"/>
    <s v="TV-MA"/>
    <x v="72"/>
    <x v="1"/>
    <s v=" Independent Movies"/>
    <s v=" Romantic Movies"/>
    <x v="1"/>
    <x v="32"/>
    <d v="2016-12-06T00:00:00"/>
    <x v="9"/>
    <s v="Two former high school sweethearts unexpectedly reunite in their old hometown, where they rediscover their magical bond and face a shared regret."/>
  </r>
  <r>
    <x v="3365"/>
    <x v="0"/>
    <x v="3365"/>
    <x v="2602"/>
    <s v="Satnam Singh Bhamara, Mark Cuban, Adam Silver, Vivek RanadivÃ©"/>
    <x v="0"/>
    <s v="December 6, 2016"/>
    <x v="32"/>
    <s v="TV-14"/>
    <x v="64"/>
    <x v="0"/>
    <s v=" Sports Movies"/>
    <m/>
    <x v="1"/>
    <x v="32"/>
    <d v="2016-12-06T00:00:00"/>
    <x v="9"/>
    <s v="Follow the journey of Satnam Singh Bhamara as he works to fulfill his dream of becoming the first India-born player to be drafted into the NBA."/>
  </r>
  <r>
    <x v="3366"/>
    <x v="0"/>
    <x v="3366"/>
    <x v="2603"/>
    <s v="Reggie Watts"/>
    <x v="0"/>
    <s v="December 6, 2016"/>
    <x v="32"/>
    <s v="TV-MA"/>
    <x v="146"/>
    <x v="24"/>
    <s v=" Stand-Up Comedy"/>
    <m/>
    <x v="1"/>
    <x v="32"/>
    <d v="2016-12-06T00:00:00"/>
    <x v="9"/>
    <s v="The comic innovator delivers a surreal set blending experimental songs, jokes about grits, guns and drugs, and other improvised comedy adventures."/>
  </r>
  <r>
    <x v="3367"/>
    <x v="0"/>
    <x v="3367"/>
    <x v="2604"/>
    <s v="Toki Pilioko, Iliana Zabeth, Mikaele Tuugahala, Laurent Pakihivatau, Petelo Sealeu, Maoni Talalua, Teotola Maka, Bessarion Udesiani"/>
    <x v="9"/>
    <s v="December 4, 2016"/>
    <x v="32"/>
    <s v="TV-MA"/>
    <x v="16"/>
    <x v="1"/>
    <s v=" International Movies"/>
    <s v=" Sports Movies"/>
    <x v="1"/>
    <x v="32"/>
    <d v="2016-12-04T00:00:00"/>
    <x v="9"/>
    <s v="When he defies his cruel father and leaves New Caledonia to play rugby in France, young Soane learns hard lessons about life, love and success."/>
  </r>
  <r>
    <x v="3368"/>
    <x v="0"/>
    <x v="3368"/>
    <x v="2605"/>
    <s v="Leonard Nimoy, William Shatner, George Takei, Nichelle Nichols, Chris Pine, Zachary Quinto, Simon Pegg, Zoe Saldana, Jim Parsons, Jason Alexander, Neil deGrasse Tyson, J.J. Abrams"/>
    <x v="12"/>
    <s v="December 2, 2016"/>
    <x v="32"/>
    <s v="TV-14"/>
    <x v="51"/>
    <x v="0"/>
    <m/>
    <m/>
    <x v="1"/>
    <x v="32"/>
    <d v="2016-12-02T00:00:00"/>
    <x v="9"/>
    <s v="The son of actor Leonard Nimoy directs this moving look at his father's portrayal of Spock, the iconic &quot;Star Trek&quot; character he played for 50 years."/>
  </r>
  <r>
    <x v="3369"/>
    <x v="0"/>
    <x v="3369"/>
    <x v="2606"/>
    <s v="Morgan Saylor, Brian 'Sene' Marc, Justin Bartha, Chris Noth, Adrian Martinez, India Menuez, Anthony Ramos, Ralph Rodriguez, Annabelle Dexter-Jones"/>
    <x v="0"/>
    <s v="December 2, 2016"/>
    <x v="32"/>
    <s v="TV-MA"/>
    <x v="0"/>
    <x v="1"/>
    <s v=" Independent Movies"/>
    <m/>
    <x v="1"/>
    <x v="32"/>
    <d v="2016-12-02T00:00:00"/>
    <x v="9"/>
    <s v="A college girl romping through New York City in search of cocaine and other highs finds something real to grasp, only to see it potentially slip away."/>
  </r>
  <r>
    <x v="3370"/>
    <x v="0"/>
    <x v="3370"/>
    <x v="2607"/>
    <m/>
    <x v="0"/>
    <s v="December 1, 2016"/>
    <x v="32"/>
    <s v="TV-PG"/>
    <x v="175"/>
    <x v="0"/>
    <s v=" Sports Movies"/>
    <m/>
    <x v="1"/>
    <x v="32"/>
    <d v="2016-12-01T00:00:00"/>
    <x v="9"/>
    <s v="This documentary celebrates the 50th anniversary of the Harlem sports program that has inspired countless city kids to become pro basketball players."/>
  </r>
  <r>
    <x v="3371"/>
    <x v="0"/>
    <x v="3371"/>
    <x v="2608"/>
    <s v="Usha Naik, Sandeep Pathak, Shrikant Yadav, Ganesh Yadav, Pooja Nayak, Devendra Gaikwad"/>
    <x v="3"/>
    <s v="December 1, 2016"/>
    <x v="28"/>
    <s v="TV-14"/>
    <x v="48"/>
    <x v="1"/>
    <s v=" International Movies"/>
    <m/>
    <x v="1"/>
    <x v="28"/>
    <d v="2016-12-01T00:00:00"/>
    <x v="9"/>
    <s v="After randomly receiving a handsome political bribe, a sweet, poor elderly woman decides to treat herself a shopping spree, which doesn't go smoothly."/>
  </r>
  <r>
    <x v="3372"/>
    <x v="0"/>
    <x v="3372"/>
    <x v="2609"/>
    <s v="Ben Hyland, Marsha Mason, Karina Smirnoff, Colin Branca, Ralph Macchio, Tricia Paoluccio"/>
    <x v="0"/>
    <s v="December 1, 2016"/>
    <x v="5"/>
    <s v="TV-PG"/>
    <x v="107"/>
    <x v="1"/>
    <m/>
    <m/>
    <x v="1"/>
    <x v="5"/>
    <d v="2016-12-01T00:00:00"/>
    <x v="9"/>
    <s v="A young boy, upset by his parents' divorce, becomes infatuated with his grandmother's neighbor, an entrancing dancer he watches through a window."/>
  </r>
  <r>
    <x v="3373"/>
    <x v="0"/>
    <x v="3373"/>
    <x v="2610"/>
    <s v="Carlos AlcÃ¡ntara, Emilia Drago, Christian Meier, AndrÃ©s Salas, AnahÃ­ de CÃ¡rdenas, Rodrigo SÃ¡nchez PatiÃ±o, Denisse DibÃ³s, Javier Delgiudice, Ana Cecilia Natteri"/>
    <x v="57"/>
    <s v="December 1, 2016"/>
    <x v="25"/>
    <s v="TV-14"/>
    <x v="18"/>
    <x v="3"/>
    <s v=" International Movies"/>
    <m/>
    <x v="1"/>
    <x v="25"/>
    <d v="2016-12-01T00:00:00"/>
    <x v="9"/>
    <s v="To win the heart of his true love â€“ a high-society girl â€“ a hapless commoner plots to change his identity and avoid his embarrassing friends."/>
  </r>
  <r>
    <x v="3374"/>
    <x v="0"/>
    <x v="3374"/>
    <x v="2611"/>
    <s v="Dinesh Ravi, Samuthirakani, Kishore Kumar, Anandhi, Murugadoss, Ajay Ghosh"/>
    <x v="3"/>
    <s v="December 1, 2016"/>
    <x v="25"/>
    <s v="TV-MA"/>
    <x v="11"/>
    <x v="1"/>
    <s v=" International Movies"/>
    <s v=" Thrillers"/>
    <x v="1"/>
    <x v="25"/>
    <d v="2016-12-01T00:00:00"/>
    <x v="9"/>
    <s v="In this fact-based drama, politically motivated cops in Andhra Pradesh set out to frame four Tamil laborers for a crime, torturing them to no avail."/>
  </r>
  <r>
    <x v="3375"/>
    <x v="0"/>
    <x v="3375"/>
    <x v="2612"/>
    <s v="Linas Phillips, Melanie Lynskey, Timm Sharp, Tobin Bell, Jay Duplass, Lauren Weedman, Artemis Pebdani, Reagan Yates, Austin Fryberger"/>
    <x v="0"/>
    <s v="December 1, 2016"/>
    <x v="32"/>
    <s v="TV-MA"/>
    <x v="26"/>
    <x v="3"/>
    <s v=" Dramas"/>
    <s v=" Independent Movies"/>
    <x v="1"/>
    <x v="32"/>
    <d v="2016-12-01T00:00:00"/>
    <x v="9"/>
    <s v="A developmentally disabled man obsessed with the Fonz, guns and all things kinky poses a challenge for his arrogant brother when he moves in with him."/>
  </r>
  <r>
    <x v="3376"/>
    <x v="0"/>
    <x v="3376"/>
    <x v="2613"/>
    <s v="Richard Pryor"/>
    <x v="0"/>
    <s v="December 1, 2016"/>
    <x v="50"/>
    <s v="TV-MA"/>
    <x v="123"/>
    <x v="12"/>
    <m/>
    <m/>
    <x v="1"/>
    <x v="50"/>
    <d v="2016-12-01T00:00:00"/>
    <x v="9"/>
    <s v="Richard Pryor's classic 1979 concert film has him discussing a wide range of topics, including race, the police and his favorite target â€“ himself."/>
  </r>
  <r>
    <x v="3377"/>
    <x v="0"/>
    <x v="3377"/>
    <x v="2614"/>
    <s v="Ritwick Chakraborty, Adil Hussain, Nayani Dixit, Sonam Stobgais"/>
    <x v="3"/>
    <s v="December 1, 2016"/>
    <x v="32"/>
    <s v="TV-14"/>
    <x v="86"/>
    <x v="1"/>
    <s v=" Independent Movies"/>
    <s v=" International Movies"/>
    <x v="1"/>
    <x v="32"/>
    <d v="2016-12-01T00:00:00"/>
    <x v="9"/>
    <s v="An unemployed Bollywood session violinist in Mumbai finally lands a small gig, but it's what happens on his way home that proves truly transformative."/>
  </r>
  <r>
    <x v="3378"/>
    <x v="0"/>
    <x v="3378"/>
    <x v="2615"/>
    <s v="Olga Breeskin, Lyn May, Rossy Mendoza, Wanda Seux, Princesa Yamal"/>
    <x v="17"/>
    <s v="November 25, 2016"/>
    <x v="32"/>
    <s v="TV-MA"/>
    <x v="26"/>
    <x v="0"/>
    <s v=" International Movies"/>
    <m/>
    <x v="1"/>
    <x v="32"/>
    <d v="2016-11-25T00:00:00"/>
    <x v="10"/>
    <s v="Back in the days of disco, Mexico had its own stars of the night. This documentary casts new light on former queens of the Mexican burlesque scene."/>
  </r>
  <r>
    <x v="3379"/>
    <x v="0"/>
    <x v="3379"/>
    <x v="913"/>
    <s v="Michael Che"/>
    <x v="0"/>
    <s v="November 25, 2016"/>
    <x v="32"/>
    <s v="TV-MA"/>
    <x v="138"/>
    <x v="12"/>
    <m/>
    <m/>
    <x v="1"/>
    <x v="32"/>
    <d v="2016-11-25T00:00:00"/>
    <x v="10"/>
    <s v="&quot;SNL&quot; star Michael Che takes on hot-button topics like inequality, homophobia and gentrification in this stand-up set filmed live in Brooklyn."/>
  </r>
  <r>
    <x v="3380"/>
    <x v="0"/>
    <x v="3380"/>
    <x v="2616"/>
    <s v="James Wolk, Caitlin Fitzgerald, Tom Lipinski, Dan Ziskie, Michael Godere, Michael Donovan, Dion Graham, Constance Barron"/>
    <x v="0"/>
    <s v="November 22, 2016"/>
    <x v="32"/>
    <s v="TV-MA"/>
    <x v="17"/>
    <x v="1"/>
    <s v=" Thrillers"/>
    <m/>
    <x v="1"/>
    <x v="32"/>
    <d v="2016-11-22T00:00:00"/>
    <x v="10"/>
    <s v="Two brothers clash with their half-siblings when a visit home to see their dying mother surfaces old secrets and becomes a fight for survival."/>
  </r>
  <r>
    <x v="3381"/>
    <x v="0"/>
    <x v="3381"/>
    <x v="2152"/>
    <s v="Joyraj Bhattacharya, Rii, Soumyak Kanti DeBiswas, Anubrata Basu, Tillotama Shome, Maya Tideman, Tinu Verghese, Immaduddin Shah, Sayani Gupta"/>
    <x v="3"/>
    <s v="November 22, 2016"/>
    <x v="11"/>
    <s v="TV-14"/>
    <x v="38"/>
    <x v="1"/>
    <s v=" Independent Movies"/>
    <s v=" International Movies"/>
    <x v="1"/>
    <x v="11"/>
    <d v="2016-11-22T00:00:00"/>
    <x v="10"/>
    <s v="A royal prince arrives on an island of fascist rule and inspires a rebellion among its women in this hallucinogenic adaptation of a classic play."/>
  </r>
  <r>
    <x v="3382"/>
    <x v="0"/>
    <x v="3382"/>
    <x v="2392"/>
    <s v="Carlos Ballarta"/>
    <x v="17"/>
    <s v="November 21, 2016"/>
    <x v="32"/>
    <s v="TV-MA"/>
    <x v="145"/>
    <x v="12"/>
    <m/>
    <m/>
    <x v="1"/>
    <x v="32"/>
    <d v="2016-11-21T00:00:00"/>
    <x v="10"/>
    <s v="Carlos Ballarta mocks daily life in Mexico, including public transit, the education system and the corn seller who betrays your confidence."/>
  </r>
  <r>
    <x v="3383"/>
    <x v="0"/>
    <x v="3383"/>
    <x v="1460"/>
    <s v="Donald Glover"/>
    <x v="0"/>
    <s v="November 19, 2016"/>
    <x v="11"/>
    <s v="TV-MA"/>
    <x v="96"/>
    <x v="12"/>
    <m/>
    <m/>
    <x v="1"/>
    <x v="11"/>
    <d v="2016-11-19T00:00:00"/>
    <x v="10"/>
    <s v="Fearlessly funny stand-up comic and sitcom star Donald Glover puts on a live show in New York, confessing his love for Cocoa Puffs and Toys &quot;R&quot; Us."/>
  </r>
  <r>
    <x v="3384"/>
    <x v="0"/>
    <x v="3384"/>
    <x v="1735"/>
    <s v="Colin Quinn"/>
    <x v="0"/>
    <s v="November 18, 2016"/>
    <x v="32"/>
    <s v="TV-MA"/>
    <x v="146"/>
    <x v="12"/>
    <m/>
    <m/>
    <x v="1"/>
    <x v="32"/>
    <d v="2016-11-18T00:00:00"/>
    <x v="10"/>
    <s v="The &quot;SNL&quot; veteran performs his off-Broadway show about the history of New York and the people who shape its personality. Directed by Jerry Seinfeld."/>
  </r>
  <r>
    <x v="3385"/>
    <x v="0"/>
    <x v="3385"/>
    <x v="2617"/>
    <s v="DÃ©borah Lukumuena, Jisca Kalvanda, KÃ©vin Mischel, Majdouline Idrissi, Oulaya Amamra, Yasin Houicha"/>
    <x v="9"/>
    <s v="November 18, 2016"/>
    <x v="32"/>
    <s v="TV-MA"/>
    <x v="53"/>
    <x v="1"/>
    <s v=" Independent Movies"/>
    <s v=" International Movies"/>
    <x v="1"/>
    <x v="32"/>
    <d v="2016-11-18T00:00:00"/>
    <x v="10"/>
    <s v="A shrewd teenager and her wisecracking best friend plan to get rich or die trying by following in the footsteps of a flashy female drug dealer."/>
  </r>
  <r>
    <x v="3386"/>
    <x v="0"/>
    <x v="3386"/>
    <x v="2618"/>
    <s v="Dieter Nuhr"/>
    <x v="2"/>
    <s v="November 15, 2016"/>
    <x v="32"/>
    <s v="TV-MA"/>
    <x v="66"/>
    <x v="12"/>
    <m/>
    <m/>
    <x v="1"/>
    <x v="32"/>
    <d v="2016-11-15T00:00:00"/>
    <x v="10"/>
    <s v="The cerebral and popular German cabaret comic expounds his theories on gender norms, primal instincts and a decidedly gastrointestinal Big Bang."/>
  </r>
  <r>
    <x v="3387"/>
    <x v="0"/>
    <x v="3387"/>
    <x v="2619"/>
    <s v="Rahul Bairagi, Arbaaz Khan, Tejas Parvatkar, Dhanshree Jain, Salman Khan, Aftab Khan"/>
    <x v="3"/>
    <s v="November 15, 2016"/>
    <x v="11"/>
    <s v="TV-MA"/>
    <x v="82"/>
    <x v="1"/>
    <s v=" Independent Movies"/>
    <s v=" International Movies"/>
    <x v="1"/>
    <x v="11"/>
    <d v="2016-11-15T00:00:00"/>
    <x v="10"/>
    <s v="This coming-of-age tale follows Rahul, a young boy growing up in a Mumbai slum whose alcoholic father abuses him and his mother."/>
  </r>
  <r>
    <x v="3388"/>
    <x v="0"/>
    <x v="3388"/>
    <x v="402"/>
    <s v="Kevin James, Andy Garcia, Zulay Henao, Maurice Compte, Kelen Coleman, Andrew Howard, Rob Riggle, Leonard Earl Howze, Yul Vazquez, Kim Coates, Daniel Zacapa, Ron Rifkin, Jeff Chase"/>
    <x v="0"/>
    <s v="November 11, 2016"/>
    <x v="32"/>
    <s v="TV-14"/>
    <x v="12"/>
    <x v="6"/>
    <s v=" Comedies"/>
    <m/>
    <x v="1"/>
    <x v="32"/>
    <d v="2016-11-11T00:00:00"/>
    <x v="10"/>
    <s v="After his publisher markets his crime novel as a memoir, a novice author finds himself forcibly recruited into a deadly political plot in Venezuela."/>
  </r>
  <r>
    <x v="3389"/>
    <x v="0"/>
    <x v="3389"/>
    <x v="2620"/>
    <s v="Kathleen Madigan"/>
    <x v="0"/>
    <s v="November 10, 2016"/>
    <x v="32"/>
    <s v="TV-MA"/>
    <x v="113"/>
    <x v="12"/>
    <m/>
    <m/>
    <x v="1"/>
    <x v="32"/>
    <d v="2016-11-10T00:00:00"/>
    <x v="10"/>
    <s v="The Irish American comic riffs on everything from growing up in Missouri, signing up her parents to be Uber drivers and anything to do with bacon."/>
  </r>
  <r>
    <x v="3390"/>
    <x v="0"/>
    <x v="3390"/>
    <x v="1223"/>
    <s v="Dana Carvey"/>
    <x v="0"/>
    <s v="November 4, 2016"/>
    <x v="32"/>
    <s v="TV-MA"/>
    <x v="62"/>
    <x v="12"/>
    <m/>
    <m/>
    <x v="1"/>
    <x v="32"/>
    <d v="2016-11-04T00:00:00"/>
    <x v="10"/>
    <s v="Emmy-winning comedian Dana Carvey blends pitch-perfect takes on big personalities with so-true-it-hurts stories from his life as a dad of millennials."/>
  </r>
  <r>
    <x v="3391"/>
    <x v="0"/>
    <x v="3391"/>
    <x v="861"/>
    <m/>
    <x v="39"/>
    <s v="November 4, 2016"/>
    <x v="32"/>
    <s v="TV-14"/>
    <x v="51"/>
    <x v="0"/>
    <m/>
    <m/>
    <x v="1"/>
    <x v="32"/>
    <d v="2016-11-04T00:00:00"/>
    <x v="10"/>
    <s v="Filmmakers infiltrate the corrupt global network of ivory trafficking, exposing poachers and dealers as African elephants edge closer to extinction."/>
  </r>
  <r>
    <x v="3392"/>
    <x v="0"/>
    <x v="3392"/>
    <x v="2621"/>
    <s v="Julie Walters"/>
    <x v="1"/>
    <s v="November 1, 2016"/>
    <x v="25"/>
    <s v="TV-PG"/>
    <x v="63"/>
    <x v="0"/>
    <m/>
    <m/>
    <x v="1"/>
    <x v="25"/>
    <d v="2016-11-01T00:00:00"/>
    <x v="10"/>
    <s v="Aardman Animations icons Wallace &amp; Gromit, Morph and more join fans and collaborators for a retrospective celebrating the studio's 40th anniversary."/>
  </r>
  <r>
    <x v="3393"/>
    <x v="0"/>
    <x v="3393"/>
    <x v="2384"/>
    <s v="Norman Lear, George Clooney, Bill Moyers, John Amos, Russell Simmons, Louise Lasser, Rob Reiner, Jon Stewart, Amy Poehler"/>
    <x v="0"/>
    <s v="November 1, 2016"/>
    <x v="32"/>
    <s v="TV-MA"/>
    <x v="13"/>
    <x v="0"/>
    <m/>
    <m/>
    <x v="1"/>
    <x v="32"/>
    <d v="2016-11-01T00:00:00"/>
    <x v="10"/>
    <s v="This documentary turns the spotlight on the man behind the iconic &quot;All in the Family,&quot; with comments from friends, family and famous collaborators."/>
  </r>
  <r>
    <x v="3394"/>
    <x v="0"/>
    <x v="3394"/>
    <x v="2622"/>
    <s v="Dani Rovira, Clara Lago, Karra Elejalde, Carmen Machi, BelÃ©n Cuesta, Berto Romero, Rosa MarÃ­a SardÃ , Alfonso SÃ¡nchez, Alberto LÃ³pez, Josep Maria Riera"/>
    <x v="8"/>
    <s v="November 1, 2016"/>
    <x v="25"/>
    <s v="TV-MA"/>
    <x v="53"/>
    <x v="3"/>
    <s v=" International Movies"/>
    <s v=" Romantic Movies"/>
    <x v="1"/>
    <x v="25"/>
    <d v="2016-11-01T00:00:00"/>
    <x v="10"/>
    <s v="Spanish provincialism is put into the spotlight as a man from the Basque Country embarks on a mission to keep his daughter from marrying a Catalan."/>
  </r>
  <r>
    <x v="3395"/>
    <x v="0"/>
    <x v="3395"/>
    <x v="2022"/>
    <s v="Makenzie Moss, Jed Rees, David DeLuise, Carla Jimenez, Tom Everett Scott, Diedrich Bader, George Newbern, Bonnie Somerville, John Ratzenberger"/>
    <x v="12"/>
    <s v="October 29, 2016"/>
    <x v="32"/>
    <s v="G"/>
    <x v="26"/>
    <x v="8"/>
    <s v=" Comedies"/>
    <m/>
    <x v="1"/>
    <x v="32"/>
    <d v="2016-10-29T00:00:00"/>
    <x v="11"/>
    <s v="After a singing pup with big dreams of stardom gets dognapped and escapes with a friend's help, her journey home is a fun, music-filled adventure."/>
  </r>
  <r>
    <x v="3396"/>
    <x v="0"/>
    <x v="3396"/>
    <x v="2623"/>
    <s v="Ruth Wilson, Bob Balaban, Lucy Boynton, Paula Prentiss"/>
    <x v="12"/>
    <s v="October 28, 2016"/>
    <x v="32"/>
    <s v="TV-14"/>
    <x v="48"/>
    <x v="4"/>
    <s v=" International Movies"/>
    <s v=" Thrillers"/>
    <x v="1"/>
    <x v="32"/>
    <d v="2016-10-28T00:00:00"/>
    <x v="11"/>
    <s v="A nervous nurse who scares easily finds herself caring for an ailing horror novelist while living in a house with hidden secrets."/>
  </r>
  <r>
    <x v="3397"/>
    <x v="0"/>
    <x v="3397"/>
    <x v="2624"/>
    <s v="Werner Herzog"/>
    <x v="1"/>
    <s v="October 28, 2016"/>
    <x v="32"/>
    <s v="TV-PG"/>
    <x v="53"/>
    <x v="0"/>
    <m/>
    <m/>
    <x v="1"/>
    <x v="32"/>
    <d v="2016-10-28T00:00:00"/>
    <x v="11"/>
    <s v="With stunning views of eruptions and lava flows, Werner Herzog captures the raw power of volcanoes and their ties to indigenous spiritual practices."/>
  </r>
  <r>
    <x v="3398"/>
    <x v="0"/>
    <x v="3398"/>
    <x v="2625"/>
    <s v="Marc Zinga, AÃ¯ssa MaÃ¯ga, Bayron Lebli, MÃ©dina Diarra, Rufus, Jonathan Lambert, Jean-BenoÃ®t Ugeux"/>
    <x v="9"/>
    <s v="October 28, 2016"/>
    <x v="32"/>
    <s v="TV-14"/>
    <x v="32"/>
    <x v="3"/>
    <s v=" Dramas"/>
    <s v=" International Movies"/>
    <x v="1"/>
    <x v="32"/>
    <d v="2016-10-28T00:00:00"/>
    <x v="11"/>
    <s v="Happily escaping a dictatorship, a Congolese doctor transplants his family to a small French village, where culture shock sets in for everyone."/>
  </r>
  <r>
    <x v="3399"/>
    <x v="0"/>
    <x v="3399"/>
    <x v="2626"/>
    <s v="Yvan Attal, BenoÃ®t Poelvoorde, Charlotte Gainsbourg, ValÃ©rie Bonneton, Dany Boon, GrÃ©gory Gadebois, Denis PodalydÃ¨s, FranÃ§ois Damiens, YamÃ©e Couture, Freya Mavor, Rivka Michaeli"/>
    <x v="9"/>
    <s v="October 28, 2016"/>
    <x v="32"/>
    <s v="TV-MA"/>
    <x v="49"/>
    <x v="3"/>
    <s v=" International Movies"/>
    <m/>
    <x v="1"/>
    <x v="32"/>
    <d v="2016-10-28T00:00:00"/>
    <x v="11"/>
    <s v="In counseling sessions with his therapist, preoccupied Yvan shares stories of anti-Semitism and what it's like to live as a Jew in modern France."/>
  </r>
  <r>
    <x v="3400"/>
    <x v="0"/>
    <x v="3400"/>
    <x v="2627"/>
    <s v="Devi Couzigou, Mathis Crusson, Victor Le Blond, Sullivan Loyez, Pierre-FranÃ§ois Martin-Laval, Hugo Chalan-Marchio"/>
    <x v="9"/>
    <s v="October 28, 2016"/>
    <x v="32"/>
    <s v="TV-MA"/>
    <x v="72"/>
    <x v="3"/>
    <s v=" Dramas"/>
    <s v=" International Movies"/>
    <x v="1"/>
    <x v="32"/>
    <d v="2016-10-28T00:00:00"/>
    <x v="11"/>
    <s v="Four small-town French teens who style themselves after American rappers set out to avenge a classroom insult and end up on a mind-blowing adventure."/>
  </r>
  <r>
    <x v="3401"/>
    <x v="0"/>
    <x v="3401"/>
    <x v="2628"/>
    <s v="Paco LeÃ³n, Juana Acosta, Juan Pablo Raba, Alex BrendemÃ¼hl, Manuel MorÃ³n"/>
    <x v="8"/>
    <s v="October 27, 2016"/>
    <x v="32"/>
    <s v="TV-MA"/>
    <x v="82"/>
    <x v="1"/>
    <s v=" International Movies"/>
    <m/>
    <x v="1"/>
    <x v="32"/>
    <d v="2016-10-27T00:00:00"/>
    <x v="11"/>
    <s v="Loyalties are tested and cruelties revealed when four business partners spend a tense evening debating who will pay for the crime they committed."/>
  </r>
  <r>
    <x v="3402"/>
    <x v="0"/>
    <x v="3402"/>
    <x v="2629"/>
    <s v="Joe Rogan"/>
    <x v="0"/>
    <s v="October 21, 2016"/>
    <x v="32"/>
    <s v="TV-MA"/>
    <x v="62"/>
    <x v="12"/>
    <m/>
    <m/>
    <x v="1"/>
    <x v="32"/>
    <d v="2016-10-21T00:00:00"/>
    <x v="11"/>
    <s v="Unleashing his inquisitive, intense comedic style, Rogan explores everything from raising kids and Santa Claus to pot gummies and talking to dolphins."/>
  </r>
  <r>
    <x v="3403"/>
    <x v="0"/>
    <x v="3403"/>
    <x v="2630"/>
    <s v="GÃ©rard Depardieu, Chantal Lauby, Medi Sadoun, Ilian Bergala, Blanche Gardin, Patrick Timsit, Barbara Cabrita, Jean Dell, Thomas Vandenberghe, ThÃ©o Fernandez, LÃ©a Lopez"/>
    <x v="9"/>
    <s v="October 15, 2016"/>
    <x v="32"/>
    <s v="TV-MA"/>
    <x v="7"/>
    <x v="3"/>
    <s v=" International Movies"/>
    <s v=" Sports Movies"/>
    <x v="1"/>
    <x v="32"/>
    <d v="2016-10-15T00:00:00"/>
    <x v="11"/>
    <s v="When a fit of anger leads to a serious injury, a sidelined soccer star returns to his hometown and reluctantly agrees to train the local youth."/>
  </r>
  <r>
    <x v="3404"/>
    <x v="0"/>
    <x v="3404"/>
    <x v="2417"/>
    <s v="Hiroaki Iwanaga, Takahiro Sakurai, Toa Yukinari, Yuki Kaji, Minako Kotobuki, Takahiro Fujiwara, Yoshiro Matsumoto, Kazuki Yao, Aki Toyosaki, Rikiya Koyama, Kenta Miyake"/>
    <x v="6"/>
    <s v="October 15, 2016"/>
    <x v="11"/>
    <s v="TV-MA"/>
    <x v="82"/>
    <x v="6"/>
    <s v=" Anime Features"/>
    <s v=" International Movies"/>
    <x v="1"/>
    <x v="11"/>
    <d v="2016-10-15T00:00:00"/>
    <x v="11"/>
    <s v="Loner Guts is recruited by Griffith and his band of mercenaries, but their ensuing success as a full-fledged army could lead to a horrible fate."/>
  </r>
  <r>
    <x v="3405"/>
    <x v="0"/>
    <x v="3405"/>
    <x v="1964"/>
    <s v="Masakazu Morita, Fumiko Orikasa, Aya Hirano, Hiroshi Kamiya, Mitsuaki Madono, Ryotaro Okiayu, Kentaro Ito, Shinichiro Miki, Satsuki Yukino, Masaaki Tsukada"/>
    <x v="6"/>
    <s v="October 15, 2016"/>
    <x v="17"/>
    <s v="TV-PG"/>
    <x v="32"/>
    <x v="6"/>
    <s v=" Anime Features"/>
    <s v=" Sci-Fi &amp; Fantasy"/>
    <x v="1"/>
    <x v="17"/>
    <d v="2016-10-15T00:00:00"/>
    <x v="11"/>
    <s v="When his mind is fogged by a scimitar-weilding stranger, Mayuri destroys his laboratory, unleashing a cloud of reishi that lays waste to the Seiretei."/>
  </r>
  <r>
    <x v="3406"/>
    <x v="0"/>
    <x v="3406"/>
    <x v="1964"/>
    <s v="Masakazu Morita, Fumiko Orikasa, Kazuya Nakai, Noriaki Sugiyama, KentarÃ´ ItÃ´, Yuki Matsuoka, Ryotaro Okiayu, Romi Park"/>
    <x v="6"/>
    <s v="October 15, 2016"/>
    <x v="4"/>
    <s v="TV-14"/>
    <x v="32"/>
    <x v="6"/>
    <s v=" Anime Features"/>
    <s v=" Sci-Fi &amp; Fantasy"/>
    <x v="1"/>
    <x v="4"/>
    <d v="2016-10-15T00:00:00"/>
    <x v="11"/>
    <s v="When a group of vicious Sinners plots to escape from this eternal prison in Hell, they discover that Substitute Soul Reaper Ichigo is the key to their freedom. The Sinners launch an attack and in the process kidnap Ichigo's younger sister."/>
  </r>
  <r>
    <x v="3407"/>
    <x v="0"/>
    <x v="3407"/>
    <x v="2631"/>
    <s v="MÃ©lanie Bernier, Clovis Cornillac, Lilou Fogli, Philippe Duquesne, GrÃ©goire Oestermann, Oscar Copp, Boris Terral, Manu Payet"/>
    <x v="9"/>
    <s v="October 15, 2016"/>
    <x v="25"/>
    <s v="TV-14"/>
    <x v="13"/>
    <x v="3"/>
    <s v=" International Movies"/>
    <s v=" Music &amp; Musicals"/>
    <x v="1"/>
    <x v="25"/>
    <d v="2016-10-15T00:00:00"/>
    <x v="11"/>
    <s v="A passionate pianist and a soulful puzzle maker who treasures silence aren't the best neighbors, but things get interesting when they start to date."/>
  </r>
  <r>
    <x v="3408"/>
    <x v="0"/>
    <x v="3408"/>
    <x v="406"/>
    <s v="Cai Guo-Qiang"/>
    <x v="0"/>
    <s v="October 14, 2016"/>
    <x v="32"/>
    <s v="TV-MA"/>
    <x v="27"/>
    <x v="0"/>
    <m/>
    <m/>
    <x v="1"/>
    <x v="32"/>
    <d v="2016-10-14T00:00:00"/>
    <x v="11"/>
    <s v="Known for his spectacular pyrotechnic displays, Chinese artist Cai Guo-Qiang creates his most ambitious project yet in this breathtaking documentary."/>
  </r>
  <r>
    <x v="3409"/>
    <x v="0"/>
    <x v="3409"/>
    <x v="2632"/>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x v="32"/>
    <s v="TV-MA"/>
    <x v="21"/>
    <x v="3"/>
    <m/>
    <m/>
    <x v="1"/>
    <x v="32"/>
    <d v="2016-10-13T00:00:00"/>
    <x v="11"/>
    <s v="Eager contestants don big heads and furry suits to vie for the title of World's Best Mascot in this offbeat, comic romp from Christopher Guest."/>
  </r>
  <r>
    <x v="3410"/>
    <x v="0"/>
    <x v="3410"/>
    <x v="2633"/>
    <s v="Justin Timberlake"/>
    <x v="0"/>
    <s v="October 12, 2016"/>
    <x v="32"/>
    <s v="TV-MA"/>
    <x v="0"/>
    <x v="24"/>
    <m/>
    <m/>
    <x v="1"/>
    <x v="32"/>
    <d v="2016-10-12T00:00:00"/>
    <x v="11"/>
    <s v="On the final nights of a world tour, director Jonathan Demme captures what makes the show soar: gifted musicians, deft dancers and a magnetic star."/>
  </r>
  <r>
    <x v="3411"/>
    <x v="0"/>
    <x v="3411"/>
    <x v="611"/>
    <m/>
    <x v="0"/>
    <s v="October 7, 2016"/>
    <x v="32"/>
    <s v="TV-MA"/>
    <x v="43"/>
    <x v="0"/>
    <m/>
    <m/>
    <x v="1"/>
    <x v="32"/>
    <d v="2016-10-07T00:00:00"/>
    <x v="11"/>
    <s v="In this thought-provoking documentary, scholars, activists and politicians analyze the criminalization of African Americans and the U.S. prison boom."/>
  </r>
  <r>
    <x v="3412"/>
    <x v="0"/>
    <x v="3412"/>
    <x v="2634"/>
    <s v="Russell Peters"/>
    <x v="0"/>
    <s v="October 7, 2016"/>
    <x v="32"/>
    <s v="TV-MA"/>
    <x v="104"/>
    <x v="12"/>
    <m/>
    <m/>
    <x v="1"/>
    <x v="32"/>
    <d v="2016-10-07T00:00:00"/>
    <x v="11"/>
    <s v="The comic comes home to Toronto to sound off on cultural quirks, kids' furniture and bathroom visits, reveling in all things ridiculously human."/>
  </r>
  <r>
    <x v="3413"/>
    <x v="0"/>
    <x v="3413"/>
    <x v="2635"/>
    <s v="Jamie Dornan, Guillaume Canet, Emmanuelle Seigner, Jason O'Mara, Mikael Persbrandt, Mark Strong, Michael McElhatton, Danny Sapani, Sam Keeley, Ronan Raftery, Mike Noble, Charlie Kelly, Conor MacNeill, Fionn O'Shea, Conor Quinlan, Jordan Mifsud"/>
    <x v="44"/>
    <s v="October 7, 2016"/>
    <x v="32"/>
    <s v="TV-MA"/>
    <x v="34"/>
    <x v="6"/>
    <s v=" Dramas"/>
    <s v=" International Movies"/>
    <x v="1"/>
    <x v="32"/>
    <d v="2016-10-07T00:00:00"/>
    <x v="11"/>
    <s v="Besieged by overwhelming enemy forces, Irish soldiers on a U.N. peacekeeping mission in Africa valiantly defend their outpost in this true story."/>
  </r>
  <r>
    <x v="3414"/>
    <x v="0"/>
    <x v="3414"/>
    <x v="1921"/>
    <s v="A.J. LoCascio, Sendhil Ramamurthy, Fred Tatasciore, Jake Johnson, Lauren Lapkus, Zachary Levi, BD Wong, David Gunning"/>
    <x v="0"/>
    <s v="October 4, 2016"/>
    <x v="32"/>
    <s v="TV-Y7"/>
    <x v="142"/>
    <x v="8"/>
    <s v=" Comedies"/>
    <m/>
    <x v="1"/>
    <x v="32"/>
    <d v="2016-10-04T00:00:00"/>
    <x v="11"/>
    <s v="The scientists of Jurassic World create a captivating and terrifying new creature that loves hot dogs. But what happens when the hot dogs run out?"/>
  </r>
  <r>
    <x v="3415"/>
    <x v="0"/>
    <x v="3415"/>
    <x v="2636"/>
    <s v="Ande Cunningham, Mark Mitchinson, Mia Pistorius, Nathalie Boltt, Nathan Lovejoy, Colin Moy, Jay Simon, Coen Falke, Greta Gregory, Byron Coll"/>
    <x v="15"/>
    <s v="October 1, 2016"/>
    <x v="32"/>
    <s v="TV-MA"/>
    <x v="45"/>
    <x v="1"/>
    <m/>
    <m/>
    <x v="1"/>
    <x v="32"/>
    <d v="2016-10-01T00:00:00"/>
    <x v="11"/>
    <s v="In 1985, when a vessel protesting nuclear testing is sunk in New Zealand, local police fight to prove it was a terrorist plot by their French allies."/>
  </r>
  <r>
    <x v="3416"/>
    <x v="0"/>
    <x v="3416"/>
    <x v="2637"/>
    <s v="Marco Ricca, Andrea BeltrÃ£o, LetÃ­cia Sabatella, Leandra Leal, Gabriel Braga Nunes, Paulo Betti, Marcos Oliveira, Eliane Giardini"/>
    <x v="20"/>
    <s v="October 1, 2016"/>
    <x v="25"/>
    <s v="TV-MA"/>
    <x v="44"/>
    <x v="1"/>
    <s v=" International Movies"/>
    <m/>
    <x v="1"/>
    <x v="25"/>
    <d v="2016-10-01T00:00:00"/>
    <x v="11"/>
    <s v="The romanticized life of media mogul Assis Chateaubriand depicts him as the star of a televised trial, where his passions and achievements are judged."/>
  </r>
  <r>
    <x v="3417"/>
    <x v="0"/>
    <x v="3417"/>
    <x v="2638"/>
    <s v="Mohammad Amir Naji, Shahnawaz Bhat, Shamim Basharat, Salma Ashai, Mudessir Ahmed Khan, Rayes Mohiuddin"/>
    <x v="3"/>
    <s v="October 1, 2016"/>
    <x v="4"/>
    <s v="TV-MA"/>
    <x v="18"/>
    <x v="1"/>
    <s v=" International Movies"/>
    <m/>
    <x v="1"/>
    <x v="4"/>
    <d v="2016-10-01T00:00:00"/>
    <x v="11"/>
    <s v="A young Kashmiri man sets out to escape to Pakistan and make sense of his brother's death, but he drifts aimlessly until finding his brother's camera."/>
  </r>
  <r>
    <x v="3418"/>
    <x v="0"/>
    <x v="3418"/>
    <x v="1696"/>
    <s v="AgustÃ­n Silva, Paulina GarcÃ­a, Daniel AlcaÃ­no, Alejandro Goic, Luis Gnecco, Samuel Landea, Dindi Jane, Isabella Costa, Augusto Schuster, Pilar Ronderos"/>
    <x v="47"/>
    <s v="October 1, 2016"/>
    <x v="32"/>
    <s v="TV-MA"/>
    <x v="9"/>
    <x v="1"/>
    <s v=" Independent Movies"/>
    <s v=" International Movies"/>
    <x v="1"/>
    <x v="32"/>
    <d v="2016-10-01T00:00:00"/>
    <x v="11"/>
    <s v="Carefree college student Vicente ends up in a desperate fight for freedom when a well-connected friend falsely accuses him of a hit-and-run accident."/>
  </r>
  <r>
    <x v="3419"/>
    <x v="0"/>
    <x v="3419"/>
    <x v="2409"/>
    <s v="Raphael, Mario Casas, PepÃ³n Nieto, Blanca SuÃ¡rez, Hugo Silva, Carmen Machi, Luis Callejo, Carlos Areces, Enrique VillÃ©n, Santiago Segura, Jaime OrdoÃ±ez, TomÃ¡s Pozzi, Carolina Bang, Ana Polvorosa, Luis FernÃ¡ndez"/>
    <x v="8"/>
    <s v="October 1, 2016"/>
    <x v="25"/>
    <s v="TV-MA"/>
    <x v="7"/>
    <x v="3"/>
    <s v=" International Movies"/>
    <s v=" Music &amp; Musicals"/>
    <x v="1"/>
    <x v="25"/>
    <d v="2016-10-01T00:00:00"/>
    <x v="11"/>
    <s v="An unemployed man gets a job as an extra at the shooting of a New Year's Eve TV special that's beset by crises and seems to go on forever."/>
  </r>
  <r>
    <x v="3420"/>
    <x v="0"/>
    <x v="3420"/>
    <x v="2118"/>
    <s v="Tara Strong, Rebecca Shoichet, Ashleigh Ball, Andrea Libman, Tabitha St. Germain, Cathy Weseluck, Enid-Raye Adams, Brian Doe, Nicole Oliver"/>
    <x v="0"/>
    <s v="October 1, 2016"/>
    <x v="32"/>
    <s v="TV-Y7"/>
    <x v="104"/>
    <x v="8"/>
    <s v=" Comedies"/>
    <m/>
    <x v="1"/>
    <x v="32"/>
    <d v="2016-10-01T00:00:00"/>
    <x v="11"/>
    <s v="The Equestria Girls, human teen counterparts to My Little Pony characters, head to Camp Everfree, where they need a little magic to help save summer."/>
  </r>
  <r>
    <x v="3421"/>
    <x v="1"/>
    <x v="3421"/>
    <x v="2639"/>
    <s v="Udo Kier, Sunnyi Melles, Nicholas Ofczarek, Manuel Rubey, Nora von WaldstÃ¤tten, Thomas Stipsits, Ursula Strauss, Robert Palfrader, Simon Schwarz, Johannes Krisch, Lukas Miko"/>
    <x v="0"/>
    <s v="October 1, 2016"/>
    <x v="25"/>
    <s v="TV-MA"/>
    <x v="54"/>
    <x v="11"/>
    <s v=" TV Comedies"/>
    <s v=" TV Dramas"/>
    <x v="1"/>
    <x v="25"/>
    <d v="2016-10-01T00:00:00"/>
    <x v="11"/>
    <s v="Backstabbing, blackmail and revenge consume the dysfunctional family of a wealthy patriarch as they compete to find him a new liver at all costs."/>
  </r>
  <r>
    <x v="3422"/>
    <x v="0"/>
    <x v="3422"/>
    <x v="2640"/>
    <s v="Jeroen van Koningsbrugge, Anna Raadsveld, Sigrid ten Napel, Peter Blok, Bob Stoop, Lisa Zweerman, Kay Greidanus, RenÃ© Kortekaas, Sieger Sloot, Mark Rietman"/>
    <x v="43"/>
    <s v="October 1, 2016"/>
    <x v="32"/>
    <s v="TV-14"/>
    <x v="88"/>
    <x v="1"/>
    <s v=" International Movies"/>
    <m/>
    <x v="1"/>
    <x v="32"/>
    <d v="2016-10-01T00:00:00"/>
    <x v="11"/>
    <s v="This biopic profiles Andries Riphagen, a Dutch criminal who blackmailed Jews in hiding during World War II and was responsible for hundreds of deaths."/>
  </r>
  <r>
    <x v="3423"/>
    <x v="0"/>
    <x v="3423"/>
    <x v="2641"/>
    <s v="Suraj Sharma, Tony Revolori, Smita Tambe, Adil Hussain, Rajesh Tailang, Prateik Babbar, Pramod Pathak, Amit Sial, Sauraseni Maitra"/>
    <x v="3"/>
    <s v="October 1, 2016"/>
    <x v="25"/>
    <s v="TV-MA"/>
    <x v="9"/>
    <x v="1"/>
    <s v=" Independent Movies"/>
    <s v=" International Movies"/>
    <x v="1"/>
    <x v="25"/>
    <d v="2016-10-01T00:00:00"/>
    <x v="11"/>
    <s v="An ambitious man leaves his small Indian village for America. But when his letters to home stop coming, his brother sets out on his own adventure."/>
  </r>
  <r>
    <x v="3424"/>
    <x v="0"/>
    <x v="3424"/>
    <x v="2642"/>
    <s v="Josh Brolin"/>
    <x v="0"/>
    <s v="October 1, 2016"/>
    <x v="32"/>
    <s v="TV-MA"/>
    <x v="26"/>
    <x v="0"/>
    <s v=" Sports Movies"/>
    <m/>
    <x v="1"/>
    <x v="32"/>
    <d v="2016-10-01T00:00:00"/>
    <x v="11"/>
    <s v="This adrenaline-rush documentary traces the rise of freestyle motocross, arguably the world's most extreme sport, and spotlights its pioneers."/>
  </r>
  <r>
    <x v="3425"/>
    <x v="0"/>
    <x v="3425"/>
    <x v="2643"/>
    <s v="Claudio Bisio, Kasia Smutniak, Beppe Fiorello, Remo Girone, Massimo Popolizio, Cesare Bocci, Omero Antonutti, Michele Alhaique, Franco Ravera, Patrizio Rispo, Piera Degli Esposti, Gianni Cavina"/>
    <x v="14"/>
    <s v="October 1, 2016"/>
    <x v="5"/>
    <s v="TV-MA"/>
    <x v="16"/>
    <x v="3"/>
    <s v=" International Movies"/>
    <m/>
    <x v="1"/>
    <x v="5"/>
    <d v="2016-10-01T00:00:00"/>
    <x v="11"/>
    <s v="When frustrated politicians name a historical figure as the next president, an honest, humble man by the same name suddenly becomes Italy's leader."/>
  </r>
  <r>
    <x v="3426"/>
    <x v="0"/>
    <x v="3426"/>
    <x v="2644"/>
    <m/>
    <x v="64"/>
    <s v="September 30, 2016"/>
    <x v="32"/>
    <s v="TV-MA"/>
    <x v="26"/>
    <x v="0"/>
    <m/>
    <m/>
    <x v="1"/>
    <x v="32"/>
    <d v="2016-09-30T00:00:00"/>
    <x v="0"/>
    <s v="She was twice convicted and acquitted of murder. Amanda Knox and the people closest to her case speak out in this illuminating documentary."/>
  </r>
  <r>
    <x v="3427"/>
    <x v="0"/>
    <x v="3427"/>
    <x v="1142"/>
    <m/>
    <x v="0"/>
    <s v="September 23, 2016"/>
    <x v="32"/>
    <s v="TV-MA"/>
    <x v="16"/>
    <x v="0"/>
    <m/>
    <m/>
    <x v="1"/>
    <x v="32"/>
    <d v="2016-09-23T00:00:00"/>
    <x v="0"/>
    <s v="In this wrenching documentary, two teens are sexually assaulted by boys they considered friends, humiliated online and harassed by their communities."/>
  </r>
  <r>
    <x v="3428"/>
    <x v="0"/>
    <x v="3428"/>
    <x v="2231"/>
    <s v="Iliza Shlesinger"/>
    <x v="0"/>
    <s v="September 23, 2016"/>
    <x v="32"/>
    <s v="TV-MA"/>
    <x v="87"/>
    <x v="12"/>
    <m/>
    <m/>
    <x v="1"/>
    <x v="32"/>
    <d v="2016-09-23T00:00:00"/>
    <x v="0"/>
    <s v="The stand-up sensation tackles TV's &quot;Shark Tank,&quot; what it means to be a woman and how to deal with the lawless party goblin that lives in us all."/>
  </r>
  <r>
    <x v="3429"/>
    <x v="0"/>
    <x v="3429"/>
    <x v="2645"/>
    <s v="Robbie Amell, Rachael Taylor, Shaun Benson, Gray Powell, Jacob Neayem, Adam Butcher, Tantoo Cardinal"/>
    <x v="12"/>
    <s v="September 16, 2016"/>
    <x v="32"/>
    <s v="TV-MA"/>
    <x v="48"/>
    <x v="15"/>
    <s v=" Sci-Fi &amp; Fantasy"/>
    <s v=" Thrillers"/>
    <x v="1"/>
    <x v="32"/>
    <d v="2016-09-16T00:00:00"/>
    <x v="0"/>
    <s v="Trapped in a lab and stuck in a time loop, a disoriented couple fends off masked raiders while harboring a new energy source that could save humanity."/>
  </r>
  <r>
    <x v="3430"/>
    <x v="0"/>
    <x v="3430"/>
    <x v="540"/>
    <s v="Cedric the Entertainer"/>
    <x v="0"/>
    <s v="September 16, 2016"/>
    <x v="32"/>
    <s v="TV-MA"/>
    <x v="95"/>
    <x v="12"/>
    <m/>
    <m/>
    <x v="1"/>
    <x v="32"/>
    <d v="2016-09-16T00:00:00"/>
    <x v="0"/>
    <s v="Donning his signature suit and fedora, the dapper comic offers a unique spin on getting old, the presidential election and &quot;Honky Tonk Badonkadonk.&quot;"/>
  </r>
  <r>
    <x v="3431"/>
    <x v="0"/>
    <x v="3431"/>
    <x v="2526"/>
    <s v="Louis C.K."/>
    <x v="0"/>
    <s v="September 16, 2016"/>
    <x v="4"/>
    <s v="84 min"/>
    <x v="190"/>
    <x v="14"/>
    <m/>
    <m/>
    <x v="1"/>
    <x v="4"/>
    <d v="2016-09-16T00:00:00"/>
    <x v="0"/>
    <s v="Emmy-winning comedy writer Louis C.K. brings his caustic wit to Milwaukee, offering up his unique and uncensored take on sex, parenting and more."/>
  </r>
  <r>
    <x v="3432"/>
    <x v="0"/>
    <x v="3432"/>
    <x v="1688"/>
    <m/>
    <x v="1"/>
    <s v="September 16, 2016"/>
    <x v="32"/>
    <s v="TV-PG"/>
    <x v="143"/>
    <x v="0"/>
    <m/>
    <m/>
    <x v="1"/>
    <x v="32"/>
    <d v="2016-09-16T00:00:00"/>
    <x v="0"/>
    <s v="As daily airstrikes pound civilian targets in Syria, a group of indomitable first responders risk their lives to rescue victims from the rubble."/>
  </r>
  <r>
    <x v="3433"/>
    <x v="0"/>
    <x v="3433"/>
    <x v="2321"/>
    <s v="Gene Simmons"/>
    <x v="0"/>
    <s v="September 15, 2016"/>
    <x v="11"/>
    <s v="TV-14"/>
    <x v="23"/>
    <x v="0"/>
    <s v=" Music &amp; Musicals"/>
    <m/>
    <x v="1"/>
    <x v="11"/>
    <d v="2016-09-15T00:00:00"/>
    <x v="0"/>
    <s v="This doc traces the impact of the Incredible Bongo Band's &quot;Apache,&quot; which played a key role in the birth of hip-hop after Kool Herc began sampling it."/>
  </r>
  <r>
    <x v="3434"/>
    <x v="0"/>
    <x v="3434"/>
    <x v="2646"/>
    <m/>
    <x v="0"/>
    <s v="September 13, 2016"/>
    <x v="32"/>
    <s v="TV-PG"/>
    <x v="142"/>
    <x v="0"/>
    <m/>
    <m/>
    <x v="1"/>
    <x v="32"/>
    <d v="2016-09-13T00:00:00"/>
    <x v="0"/>
    <s v="Witness the wrenching emotions that accompany end-of-life decisions as doctors, patients and families in a hospital ICU face harrowing choices."/>
  </r>
  <r>
    <x v="3435"/>
    <x v="0"/>
    <x v="3435"/>
    <x v="1311"/>
    <s v="Jeff Foxworthy, Larry the Cable Guy"/>
    <x v="0"/>
    <s v="August 26, 2016"/>
    <x v="32"/>
    <s v="TV-14"/>
    <x v="98"/>
    <x v="12"/>
    <m/>
    <m/>
    <x v="1"/>
    <x v="32"/>
    <d v="2016-08-26T00:00:00"/>
    <x v="1"/>
    <s v="Grammy-nominated comedians Jeff Foxworthy and Larry the Cable Guy bring their distinctive brand of humor to a packed crowd in Minneapolis."/>
  </r>
  <r>
    <x v="3436"/>
    <x v="0"/>
    <x v="3436"/>
    <x v="2647"/>
    <s v="Sarah Hyland, Graham Phillips, Chris D'Elia, Hayley Kiyoko, Brett DelBuono, Ryan Hansen, Ian Anthony Dale, Ione Skye, Colin Woodell, LaMonica Garrett, Brianne Howey"/>
    <x v="0"/>
    <s v="August 26, 2016"/>
    <x v="32"/>
    <s v="TV-MA"/>
    <x v="26"/>
    <x v="1"/>
    <s v=" Music &amp; Musicals"/>
    <m/>
    <x v="1"/>
    <x v="32"/>
    <d v="2016-08-26T00:00:00"/>
    <x v="1"/>
    <s v="The lives of a budding DJ, his loyal pal, a hopeless romantic, a jaded has-been and a troubled couple intersect at an electronic dance music festival."/>
  </r>
  <r>
    <x v="3437"/>
    <x v="0"/>
    <x v="3437"/>
    <x v="2648"/>
    <s v="Steve Aoki"/>
    <x v="0"/>
    <s v="August 19, 2016"/>
    <x v="32"/>
    <s v="TV-MA"/>
    <x v="27"/>
    <x v="0"/>
    <s v=" Music &amp; Musicals"/>
    <m/>
    <x v="1"/>
    <x v="32"/>
    <d v="2016-08-19T00:00:00"/>
    <x v="1"/>
    <s v="Superstar DJ Steve Aoki reflects on the driving force behind his career: his ambitious father, Benihana founder and perennial daredevil Rocky Aoki."/>
  </r>
  <r>
    <x v="3438"/>
    <x v="0"/>
    <x v="3438"/>
    <x v="2526"/>
    <s v="Louis C.K."/>
    <x v="0"/>
    <s v="August 15, 2016"/>
    <x v="25"/>
    <s v="66 min"/>
    <x v="190"/>
    <x v="14"/>
    <m/>
    <m/>
    <x v="1"/>
    <x v="25"/>
    <d v="2016-08-15T00:00:00"/>
    <x v="1"/>
    <s v="The comic puts his trademark hilarious/thought-provoking spin on finding a bat in his kitchen, seeing rats having sex, Boston accents and dead pets."/>
  </r>
  <r>
    <x v="3439"/>
    <x v="0"/>
    <x v="3439"/>
    <x v="2649"/>
    <s v="Jim Gaffigan"/>
    <x v="0"/>
    <s v="August 11, 2016"/>
    <x v="20"/>
    <s v="TV-14"/>
    <x v="86"/>
    <x v="12"/>
    <m/>
    <m/>
    <x v="1"/>
    <x v="20"/>
    <d v="2016-08-11T00:00:00"/>
    <x v="1"/>
    <s v="Comedian Jim Gaffigan cuts loose on a variety of topics, including Hot Pockets, holidays, Catholicism and his favorite activity: doing nothing."/>
  </r>
  <r>
    <x v="3440"/>
    <x v="0"/>
    <x v="3440"/>
    <x v="540"/>
    <s v="Jim Gaffigan"/>
    <x v="0"/>
    <s v="August 11, 2016"/>
    <x v="18"/>
    <s v="TV-PG"/>
    <x v="113"/>
    <x v="12"/>
    <m/>
    <m/>
    <x v="1"/>
    <x v="18"/>
    <d v="2016-08-11T00:00:00"/>
    <x v="1"/>
    <s v="Jim Gaffigan offers up his take on bacon, bowling and other weighty topics in this stand-up performance filmed live in Austin on his 2008 comedy tour."/>
  </r>
  <r>
    <x v="3441"/>
    <x v="0"/>
    <x v="3441"/>
    <x v="1311"/>
    <s v="Jim Gaffigan"/>
    <x v="0"/>
    <s v="August 11, 2016"/>
    <x v="11"/>
    <s v="TV-14"/>
    <x v="82"/>
    <x v="12"/>
    <m/>
    <m/>
    <x v="1"/>
    <x v="11"/>
    <d v="2016-08-11T00:00:00"/>
    <x v="1"/>
    <s v="Funnyman Jim Gaffigan offers up his unique take on everything from Disney World to overweight whales in this live show from Washington, D.C."/>
  </r>
  <r>
    <x v="3442"/>
    <x v="0"/>
    <x v="3442"/>
    <x v="1729"/>
    <s v="Jim Gaffigan"/>
    <x v="0"/>
    <s v="August 11, 2016"/>
    <x v="28"/>
    <s v="TV-14"/>
    <x v="64"/>
    <x v="12"/>
    <m/>
    <m/>
    <x v="1"/>
    <x v="28"/>
    <d v="2016-08-11T00:00:00"/>
    <x v="1"/>
    <s v="Comic Jim Gaffigan delivers his sardonic take on topics like eating, exercise, weddings and his five kids in this live stand-up special."/>
  </r>
  <r>
    <x v="3443"/>
    <x v="0"/>
    <x v="3443"/>
    <x v="2650"/>
    <s v="David Cross"/>
    <x v="0"/>
    <s v="August 5, 2016"/>
    <x v="32"/>
    <s v="TV-MA"/>
    <x v="104"/>
    <x v="12"/>
    <m/>
    <m/>
    <x v="1"/>
    <x v="32"/>
    <d v="2016-08-05T00:00:00"/>
    <x v="1"/>
    <s v="Cross skewers Donald Trump, religious taboos and American swagger in a provocative night of comedy at the Paramount Theatre in Austin, Texas."/>
  </r>
  <r>
    <x v="3444"/>
    <x v="0"/>
    <x v="3444"/>
    <x v="2649"/>
    <s v="Lavell Crawford"/>
    <x v="0"/>
    <s v="August 2, 2016"/>
    <x v="16"/>
    <s v="TV-MA"/>
    <x v="72"/>
    <x v="12"/>
    <m/>
    <m/>
    <x v="1"/>
    <x v="16"/>
    <d v="2016-08-02T00:00:00"/>
    <x v="1"/>
    <s v="&quot;Last Comic Standing&quot; runner-up Lavell Crawford lords over a hometown crowd at St. Louis's Orpheum Theatre, raking in the love â€“ and the laughs."/>
  </r>
  <r>
    <x v="3445"/>
    <x v="0"/>
    <x v="3445"/>
    <x v="2651"/>
    <m/>
    <x v="1"/>
    <s v="August 1, 2016"/>
    <x v="24"/>
    <s v="TV-MA"/>
    <x v="139"/>
    <x v="0"/>
    <m/>
    <m/>
    <x v="1"/>
    <x v="24"/>
    <d v="2016-08-01T00:00:00"/>
    <x v="1"/>
    <s v="A former member examines the lingering effects of being raised in the Family, a cult whose disturbing practices include the sexual abuse of children."/>
  </r>
  <r>
    <x v="3446"/>
    <x v="0"/>
    <x v="3446"/>
    <x v="2652"/>
    <s v="Arthur Shawcross"/>
    <x v="0"/>
    <s v="August 1, 2016"/>
    <x v="17"/>
    <s v="TV-MA"/>
    <x v="127"/>
    <x v="0"/>
    <m/>
    <m/>
    <x v="1"/>
    <x v="17"/>
    <d v="2016-08-01T00:00:00"/>
    <x v="1"/>
    <s v="In this jailhouse interview, Arthur Shawcross, the Genesee River Killer, shares candid details of his crimes and his surprising family bonds."/>
  </r>
  <r>
    <x v="3447"/>
    <x v="0"/>
    <x v="3447"/>
    <x v="2653"/>
    <s v="Forbes KB"/>
    <x v="1"/>
    <s v="August 1, 2016"/>
    <x v="17"/>
    <s v="TV-14"/>
    <x v="117"/>
    <x v="0"/>
    <m/>
    <m/>
    <x v="1"/>
    <x v="17"/>
    <d v="2016-08-01T00:00:00"/>
    <x v="1"/>
    <s v="In an attempted heist worthy of a Hollywood film, a cadre of criminals sets out to steal the world's largest perfect diamond from a London landmark."/>
  </r>
  <r>
    <x v="3448"/>
    <x v="0"/>
    <x v="3448"/>
    <x v="2654"/>
    <s v="Ellen Page, Allison Janney, Tammy Blanchard, Evan Jonigkeit, Uzo Aduba, John Benjamin Hickey, David Zayas, Zachary Quinto, Fredric Lehne"/>
    <x v="0"/>
    <s v="July 29, 2016"/>
    <x v="32"/>
    <s v="TV-MA"/>
    <x v="51"/>
    <x v="1"/>
    <s v=" Independent Movies"/>
    <m/>
    <x v="1"/>
    <x v="32"/>
    <d v="2016-07-29T00:00:00"/>
    <x v="2"/>
    <s v="While searching for her ex-boyfriend, a young drifter impulsively kidnaps a baby from a neglectful mother and pretends the child is her own."/>
  </r>
  <r>
    <x v="3449"/>
    <x v="0"/>
    <x v="3449"/>
    <x v="2655"/>
    <s v="Fran Kranz, Adam Goldberg, Nicky Whelan, Luis Gerardo MÃ©ndez, Harry Hamlin, Pat Healy, Kat Foster, Andrew J. West, Eric Ladin, Steve Agee"/>
    <x v="0"/>
    <s v="July 15, 2016"/>
    <x v="32"/>
    <s v="TV-MA"/>
    <x v="43"/>
    <x v="1"/>
    <s v=" Thrillers"/>
    <m/>
    <x v="1"/>
    <x v="32"/>
    <d v="2016-07-15T00:00:00"/>
    <x v="2"/>
    <s v="Long-lost buddy Zack gets suburban dad Kyle on a bus to a Rebirth seminar, sending him down a rabbit hole of psychodrama, seduction and violence."/>
  </r>
  <r>
    <x v="3450"/>
    <x v="0"/>
    <x v="3450"/>
    <x v="286"/>
    <s v="Tony Robbins"/>
    <x v="0"/>
    <s v="July 15, 2016"/>
    <x v="32"/>
    <s v="TV-MA"/>
    <x v="35"/>
    <x v="0"/>
    <m/>
    <m/>
    <x v="1"/>
    <x v="32"/>
    <d v="2016-07-15T00:00:00"/>
    <x v="2"/>
    <s v="Tony Robbins' clients swear by his unorthodox life coaching methods. A revealing film goes behind the curtain at his annual mega-event."/>
  </r>
  <r>
    <x v="3451"/>
    <x v="0"/>
    <x v="3451"/>
    <x v="2656"/>
    <s v="Dominic Purcell, Cody Hackman, Stephen Lang, Trish Stratus, Danny Glover, Vinnie Jones, Saul Rubinek, Richard Gunn, Steve Byers, James A. Woods"/>
    <x v="12"/>
    <s v="July 14, 2016"/>
    <x v="25"/>
    <s v="R"/>
    <x v="31"/>
    <x v="6"/>
    <m/>
    <m/>
    <x v="1"/>
    <x v="25"/>
    <d v="2016-07-14T00:00:00"/>
    <x v="2"/>
    <s v="An embittered cop is tasked with baby-sitting a spoiled actor, but the two must learn to fight together when they run afoul of a group of mercenaries."/>
  </r>
  <r>
    <x v="3452"/>
    <x v="0"/>
    <x v="3452"/>
    <x v="2152"/>
    <s v="Shashank Arora, Tanmay Dhanania, Chaitanya Varad, Vaishwath Shankar, Sindhu Sreenivasa Murthy, Sid Mallya, Denzil Smith"/>
    <x v="3"/>
    <s v="July 6, 2016"/>
    <x v="32"/>
    <s v="TV-MA"/>
    <x v="9"/>
    <x v="3"/>
    <s v=" Independent Movies"/>
    <s v=" International Movies"/>
    <x v="1"/>
    <x v="32"/>
    <d v="2016-07-06T00:00:00"/>
    <x v="2"/>
    <s v="This homage to 1980s teen sex comedies follows a college quiz bowl champion who knows almost everything â€“ except how to talk to women."/>
  </r>
  <r>
    <x v="3453"/>
    <x v="1"/>
    <x v="3453"/>
    <x v="21"/>
    <s v="Yohei Azakami, Mãƒ»Aãƒ»O, Reina Ueda, Asami Seto, Kaito Ishikawa, Yusuke Kobayashi, Shunsuke Takeuchi, Manami Sugihira, Momo Asakura, Kanako Tojo, Ryohei Kimura, Hikaru Ueda, Taiten Kusunoki"/>
    <x v="6"/>
    <s v="July 4, 2016"/>
    <x v="32"/>
    <s v="TV-14"/>
    <x v="61"/>
    <x v="18"/>
    <s v=" International TV Shows"/>
    <m/>
    <x v="1"/>
    <x v="32"/>
    <d v="2016-07-04T00:00:00"/>
    <x v="2"/>
    <s v="When mecha attack a research center, its students, pilots, and researchers must fight back with the help of mysterious artifacts and a young samurai."/>
  </r>
  <r>
    <x v="3454"/>
    <x v="0"/>
    <x v="3454"/>
    <x v="1292"/>
    <s v="Jim Jefferies"/>
    <x v="0"/>
    <s v="July 1, 2016"/>
    <x v="32"/>
    <s v="TV-MA"/>
    <x v="67"/>
    <x v="12"/>
    <m/>
    <m/>
    <x v="1"/>
    <x v="32"/>
    <d v="2016-07-01T00:00:00"/>
    <x v="2"/>
    <s v="Returning for a second Netflix comedy special, Jim Jefferies unleashes his famously ferocious black humor to a packed house in Nashville, Tennessee."/>
  </r>
  <r>
    <x v="3455"/>
    <x v="0"/>
    <x v="3455"/>
    <x v="2657"/>
    <s v="Anshuman Jha, Rajat Kapoor, Pooja Ruparel, Piaa Bajpai, Huma Qureshi, Usha Uthup, Radhika Apte, Swara Bhaskar"/>
    <x v="3"/>
    <s v="July 1, 2016"/>
    <x v="25"/>
    <s v="TV-MA"/>
    <x v="44"/>
    <x v="1"/>
    <s v=" Independent Movies"/>
    <s v=" International Movies"/>
    <x v="1"/>
    <x v="25"/>
    <d v="2016-07-01T00:00:00"/>
    <x v="2"/>
    <s v="When a middle-aged filmmaker meets an alluring stranger at a party, he's haunted by troubling memories of his past relationships."/>
  </r>
  <r>
    <x v="3456"/>
    <x v="0"/>
    <x v="3456"/>
    <x v="2188"/>
    <s v="SofÃ­a NiÃ±o de Rivera"/>
    <x v="17"/>
    <s v="June 24, 2016"/>
    <x v="32"/>
    <s v="TV-MA"/>
    <x v="27"/>
    <x v="12"/>
    <m/>
    <m/>
    <x v="1"/>
    <x v="32"/>
    <d v="2016-06-24T00:00:00"/>
    <x v="3"/>
    <s v="Self-deprecating comic SofÃ­a NiÃ±o de Rivera puts her sarcasm on full display in this stand-up special filmed live at Guadalajara's Degollado Theater."/>
  </r>
  <r>
    <x v="3457"/>
    <x v="0"/>
    <x v="3457"/>
    <x v="2658"/>
    <s v="Paul Rudd, Craig Roberts, Selena Gomez, Jennifer Ehle, Megan Ferguson, Frederick Weller, Bobby Cannavale"/>
    <x v="0"/>
    <s v="June 24, 2016"/>
    <x v="32"/>
    <s v="TV-MA"/>
    <x v="7"/>
    <x v="3"/>
    <s v=" Dramas"/>
    <s v=" Independent Movies"/>
    <x v="1"/>
    <x v="32"/>
    <d v="2016-06-24T00:00:00"/>
    <x v="3"/>
    <s v="In this inspirational buddy comedy, a young shut-in and his caregiver take a road trip in search of landmarks, but end up finding hope and friendship."/>
  </r>
  <r>
    <x v="3458"/>
    <x v="0"/>
    <x v="3458"/>
    <x v="1074"/>
    <s v="Donnie Yen, Zhang Jin, Lynn Hung, Patrick Tam, Karena Ng, Kent Cheng, Bryan Leung, Louis Cheung, Danny Chan, Mike Tyson, Babyjohn Choi"/>
    <x v="4"/>
    <s v="June 18, 2016"/>
    <x v="25"/>
    <s v="PG-13"/>
    <x v="44"/>
    <x v="6"/>
    <s v=" Dramas"/>
    <s v=" International Movies"/>
    <x v="1"/>
    <x v="25"/>
    <d v="2016-06-18T00:00:00"/>
    <x v="3"/>
    <s v="Martial arts master Ip springs into action when his son's school is threatened by a shady American, then defends his status as wing chun champion."/>
  </r>
  <r>
    <x v="3459"/>
    <x v="0"/>
    <x v="3459"/>
    <x v="347"/>
    <s v="Bo Burnham"/>
    <x v="0"/>
    <s v="June 3, 2016"/>
    <x v="32"/>
    <s v="TV-MA"/>
    <x v="95"/>
    <x v="24"/>
    <s v=" Stand-Up Comedy"/>
    <m/>
    <x v="1"/>
    <x v="32"/>
    <d v="2016-06-03T00:00:00"/>
    <x v="3"/>
    <s v="Combining his trademark wit and self-deprecating humor with original music, Bo Burnham offers up his unique twist on life in this stand-up special."/>
  </r>
  <r>
    <x v="3460"/>
    <x v="0"/>
    <x v="3460"/>
    <x v="2522"/>
    <s v="Adam Sandler, David Spade, Paula Patton, Kathryn Hahn, Nick Swardson, Catherine Bell, Michael Chiklis, Natasha Leggero, Sean Astin"/>
    <x v="0"/>
    <s v="May 27, 2016"/>
    <x v="32"/>
    <s v="TV-MA"/>
    <x v="42"/>
    <x v="6"/>
    <s v=" Comedies"/>
    <m/>
    <x v="1"/>
    <x v="32"/>
    <d v="2016-05-27T00:00:00"/>
    <x v="4"/>
    <s v="The life of a bank manager is turned upside down when a friend from his past manipulates him into faking his own death and taking off on an adventure."/>
  </r>
  <r>
    <x v="3461"/>
    <x v="0"/>
    <x v="3461"/>
    <x v="1311"/>
    <s v="Ali Wong"/>
    <x v="0"/>
    <s v="May 6, 2016"/>
    <x v="32"/>
    <s v="TV-MA"/>
    <x v="95"/>
    <x v="12"/>
    <m/>
    <m/>
    <x v="1"/>
    <x v="32"/>
    <d v="2016-05-06T00:00:00"/>
    <x v="4"/>
    <s v="Ali Wong's stand up special delves into her sexual adventures, hoarding, the rocky road to pregnancy, and why feminism is terrible."/>
  </r>
  <r>
    <x v="3462"/>
    <x v="0"/>
    <x v="3462"/>
    <x v="2562"/>
    <s v="Eric Bana, Ricky Gervais, Vera Farmiga, Kelly Macdonald, Kevin Pollak, America Ferrera, RaÃºl Castillo, Benjamin Bratt"/>
    <x v="12"/>
    <s v="April 29, 2016"/>
    <x v="32"/>
    <s v="TV-MA"/>
    <x v="43"/>
    <x v="3"/>
    <m/>
    <m/>
    <x v="1"/>
    <x v="32"/>
    <d v="2016-04-29T00:00:00"/>
    <x v="5"/>
    <s v="When they lose their passports, a bickering radio team invents phony reports from a combat zone in a ruse that becomes increasingly complicated."/>
  </r>
  <r>
    <x v="3463"/>
    <x v="0"/>
    <x v="3463"/>
    <x v="2659"/>
    <m/>
    <x v="0"/>
    <s v="April 29, 2016"/>
    <x v="32"/>
    <s v="TV-MA"/>
    <x v="13"/>
    <x v="0"/>
    <s v=" Sports Movies"/>
    <m/>
    <x v="1"/>
    <x v="32"/>
    <d v="2016-04-29T00:00:00"/>
    <x v="5"/>
    <s v="With never-before seen home video, this film recounts the paranoid downward spiral of John E. du Pont and the murder of Olympic wrestler Dave Schultz."/>
  </r>
  <r>
    <x v="3464"/>
    <x v="0"/>
    <x v="3464"/>
    <x v="2660"/>
    <s v="Stef Aerts, Tom Vermeir, Charlotte Vandermeersch, HÃ©lÃ¨ne Devos, Boris Van Severen, Sara De Bosschere, Dominique Van Malder, Sam Louwyck, Stefaan De Winter, Silvanus Saow"/>
    <x v="18"/>
    <s v="April 15, 2016"/>
    <x v="32"/>
    <s v="TV-MA"/>
    <x v="4"/>
    <x v="1"/>
    <s v=" International Movies"/>
    <m/>
    <x v="1"/>
    <x v="32"/>
    <d v="2016-04-15T00:00:00"/>
    <x v="5"/>
    <s v="Two brothers become partners in a modest nightclub and turn it into the hottest spot in town, but their exhilarating run of success comes at a price."/>
  </r>
  <r>
    <x v="3465"/>
    <x v="0"/>
    <x v="3465"/>
    <x v="2338"/>
    <s v="John Gallagher Jr., Kate Siegel, Michael Trucco, Samantha Sloyan, Emma Graves"/>
    <x v="0"/>
    <s v="April 8, 2016"/>
    <x v="32"/>
    <s v="R"/>
    <x v="41"/>
    <x v="4"/>
    <s v=" Thrillers"/>
    <m/>
    <x v="1"/>
    <x v="32"/>
    <d v="2016-04-08T00:00:00"/>
    <x v="5"/>
    <s v="A deaf writer who retreated into the woods to live a solitary life must fight for her life in silence when a masked killer appears in her window."/>
  </r>
  <r>
    <x v="3466"/>
    <x v="0"/>
    <x v="3466"/>
    <x v="1456"/>
    <m/>
    <x v="0"/>
    <s v="April 1, 2016"/>
    <x v="19"/>
    <s v="TV-MA"/>
    <x v="64"/>
    <x v="0"/>
    <s v=" Music &amp; Musicals"/>
    <m/>
    <x v="1"/>
    <x v="19"/>
    <d v="2016-04-01T00:00:00"/>
    <x v="5"/>
    <s v="Frank was a rising pop star when he married Cindy, but decades of dashed dreams and alcoholism have left the pair struggling to find happiness."/>
  </r>
  <r>
    <x v="3467"/>
    <x v="0"/>
    <x v="3467"/>
    <x v="2661"/>
    <s v="Jack Black, Dustin Hoffman, Seth Rogen, David Cross, Lucy Liu, Tara Macri, James Hong, Randall Duk Kim"/>
    <x v="0"/>
    <s v="March 25, 2016"/>
    <x v="32"/>
    <s v="TV-PG"/>
    <x v="192"/>
    <x v="8"/>
    <s v=" Comedies"/>
    <m/>
    <x v="1"/>
    <x v="32"/>
    <d v="2016-03-25T00:00:00"/>
    <x v="6"/>
    <s v="When a twist of fate brings five unlikely animals together, they find that combining their unique kung fu styles as a team makes the perfect weapon!"/>
  </r>
  <r>
    <x v="3468"/>
    <x v="0"/>
    <x v="3468"/>
    <x v="2662"/>
    <s v="Henry Rollins, Booboo Stewart, Kate Greenhouse, Jordan Todosey, David Richmond-Peck, James Cade, Don Francks, Steven Ogg"/>
    <x v="12"/>
    <s v="March 18, 2016"/>
    <x v="25"/>
    <s v="R"/>
    <x v="7"/>
    <x v="3"/>
    <s v=" Horror Movies"/>
    <m/>
    <x v="1"/>
    <x v="25"/>
    <d v="2016-03-18T00:00:00"/>
    <x v="6"/>
    <s v="A reclusive immortal who needs human flesh but tries to stay clean finds himself cast back into society by a gang of thugs and his estranged daughter."/>
  </r>
  <r>
    <x v="3469"/>
    <x v="0"/>
    <x v="3469"/>
    <x v="2663"/>
    <s v="Jimmy Carr"/>
    <x v="1"/>
    <s v="March 18, 2016"/>
    <x v="32"/>
    <s v="TV-MA"/>
    <x v="146"/>
    <x v="12"/>
    <m/>
    <m/>
    <x v="1"/>
    <x v="32"/>
    <d v="2016-03-18T00:00:00"/>
    <x v="6"/>
    <s v="British comedian Jimmy Carr unleashes his deadpan delivery and wickedly funny one-liners to a sold-out audience at the UK's Hammersmith Apollo."/>
  </r>
  <r>
    <x v="3470"/>
    <x v="0"/>
    <x v="3470"/>
    <x v="2664"/>
    <s v="Sophie Robinson, Lotje Sodderland"/>
    <x v="1"/>
    <s v="March 18, 2016"/>
    <x v="32"/>
    <s v="TV-14"/>
    <x v="79"/>
    <x v="0"/>
    <s v=" International Movies"/>
    <m/>
    <x v="1"/>
    <x v="32"/>
    <d v="2016-03-18T00:00:00"/>
    <x v="6"/>
    <s v="After suffering a stroke at age 34, a woman documents her struggles, setbacks and eventual breakthrough as she relearns to speak, read and write."/>
  </r>
  <r>
    <x v="3471"/>
    <x v="0"/>
    <x v="3471"/>
    <x v="2665"/>
    <s v="Paul Reubens, Joe Manganiello, Jessica Pohly, Alia Shawkat, Stephanie Beatriz, Brad William Henke, Hal Landon Jr., Diane Salinger, Patrick Egan, Tara Buck, Richard Riehle"/>
    <x v="0"/>
    <s v="March 18, 2016"/>
    <x v="32"/>
    <s v="TV-PG"/>
    <x v="0"/>
    <x v="8"/>
    <s v=" Comedies"/>
    <s v=" Cult Movies"/>
    <x v="1"/>
    <x v="32"/>
    <d v="2016-03-18T00:00:00"/>
    <x v="6"/>
    <s v="A chance encounter with a mysterious stranger (Joe Manganiello) points Pee-wee toward his destiny â€“ and his first-ever holiday!"/>
  </r>
  <r>
    <x v="3472"/>
    <x v="0"/>
    <x v="3472"/>
    <x v="2666"/>
    <s v="Michelle Yeoh, Donnie Yen, Harry Shum Jr., Natasha Liu Bordizzo, Jason Scott Lee, Eugenia Yuan, Roger Yuan, Juju Chan, Chris Pang, Woon Young Park, Darryl Quon"/>
    <x v="4"/>
    <s v="February 26, 2016"/>
    <x v="32"/>
    <s v="PG-13"/>
    <x v="43"/>
    <x v="6"/>
    <s v=" Romantic Movies"/>
    <m/>
    <x v="1"/>
    <x v="32"/>
    <d v="2016-02-26T00:00:00"/>
    <x v="7"/>
    <s v="Renowned warrior Yu Shu-Lien comes out of retirement to keep the legendary Green Destiny sword away from villainous warlord Hades Dai."/>
  </r>
  <r>
    <x v="3473"/>
    <x v="0"/>
    <x v="3473"/>
    <x v="2587"/>
    <s v="Mick Wingert, Matthew Mercer, Travis Willingham, Fred Tatasciore, Grey DeLisle, Troy Baker, Antony Del Rio, Trevor Devall, Kevin Michael Richardson, Steve Blum, Jane Singer"/>
    <x v="0"/>
    <s v="February 24, 2016"/>
    <x v="25"/>
    <s v="PG"/>
    <x v="83"/>
    <x v="8"/>
    <s v=" Sci-Fi &amp; Fantasy"/>
    <m/>
    <x v="1"/>
    <x v="25"/>
    <d v="2016-02-24T00:00:00"/>
    <x v="7"/>
    <s v="In this Christmas-themed special, Captain America and the Avengers battle Loki and Ymir, who plot to steal Santa Claus' powers and conquer the world."/>
  </r>
  <r>
    <x v="3474"/>
    <x v="0"/>
    <x v="3474"/>
    <x v="1535"/>
    <s v="Hannibal Buress"/>
    <x v="0"/>
    <s v="February 5, 2016"/>
    <x v="32"/>
    <s v="TV-MA"/>
    <x v="74"/>
    <x v="12"/>
    <m/>
    <m/>
    <x v="1"/>
    <x v="32"/>
    <d v="2016-02-05T00:00:00"/>
    <x v="7"/>
    <s v="In a special packed with stealthy humor, Hannibal Buress tackles zipper etiquette, the legacy of steroids and the fallout from his Bill Cosby routine."/>
  </r>
  <r>
    <x v="3475"/>
    <x v="0"/>
    <x v="3475"/>
    <x v="2188"/>
    <s v="Ricardo O'Farrill"/>
    <x v="17"/>
    <s v="January 22, 2016"/>
    <x v="32"/>
    <s v="TV-MA"/>
    <x v="26"/>
    <x v="12"/>
    <m/>
    <m/>
    <x v="1"/>
    <x v="32"/>
    <d v="2016-01-22T00:00:00"/>
    <x v="8"/>
    <s v="Ricardo O'Farrill brings his sharp, observational humor to the stage with a relentless sarcasm and specific Mexican sensibility. Prepare for mockery."/>
  </r>
  <r>
    <x v="3476"/>
    <x v="0"/>
    <x v="3476"/>
    <x v="1074"/>
    <s v="Donnie Yen, Simon Yam, Louis Fan, Lam Ka Tung, Xing Yu, Wong You-nam, Chen Zhi Hui, Lynn Hung, Hiroyuki Ikeuchi"/>
    <x v="13"/>
    <s v="January 15, 2016"/>
    <x v="17"/>
    <s v="R"/>
    <x v="53"/>
    <x v="6"/>
    <s v=" Dramas"/>
    <s v=" International Movies"/>
    <x v="1"/>
    <x v="17"/>
    <d v="2016-01-15T00:00:00"/>
    <x v="8"/>
    <s v="An occupying Japanese general challenges Chinese men to duels to prove the superiority of the Japanese, but Ip Man refuses to fight â€“ at first."/>
  </r>
  <r>
    <x v="3477"/>
    <x v="0"/>
    <x v="3477"/>
    <x v="1074"/>
    <s v="Donnie Yen, Sammo Kam-Bo Hung, Huang Xiaoming, Simon Yam, Lynn Hung, Kanin Ngo, Kent Cheng, Darren Shahlavi, Louis Fan, Calvin Ka-Sing Cheng"/>
    <x v="13"/>
    <s v="January 15, 2016"/>
    <x v="4"/>
    <s v="R"/>
    <x v="34"/>
    <x v="6"/>
    <s v=" International Movies"/>
    <m/>
    <x v="1"/>
    <x v="4"/>
    <d v="2016-01-15T00:00:00"/>
    <x v="8"/>
    <s v="New in Hong Kong, martial arts instructor Ip Man perseveres and retaliates against his rivals' opposition to the Wing Chun fighting style he teaches."/>
  </r>
  <r>
    <x v="3478"/>
    <x v="0"/>
    <x v="3478"/>
    <x v="1311"/>
    <s v="Tom Segura"/>
    <x v="0"/>
    <s v="January 8, 2016"/>
    <x v="32"/>
    <s v="TV-MA"/>
    <x v="83"/>
    <x v="12"/>
    <m/>
    <m/>
    <x v="1"/>
    <x v="32"/>
    <d v="2016-01-08T00:00:00"/>
    <x v="8"/>
    <s v="The bearded, bawdy and comically bitter Tom Segura gets real about body piercings, the &quot;Area 51&quot; of men's bodies, and the lie he told Mike Tyson."/>
  </r>
  <r>
    <x v="3479"/>
    <x v="0"/>
    <x v="3479"/>
    <x v="2667"/>
    <s v="Tom Wu, Benedict Wong, Michelle Yeoh"/>
    <x v="0"/>
    <s v="December 26, 2015"/>
    <x v="25"/>
    <s v="TV-MA"/>
    <x v="135"/>
    <x v="14"/>
    <m/>
    <m/>
    <x v="1"/>
    <x v="25"/>
    <d v="2015-12-26T00:00:00"/>
    <x v="9"/>
    <s v="A defiant warrior-monk arrives at Kublai Khan's court in chains and soon earns his tragic nickname in this 30-minute origin story."/>
  </r>
  <r>
    <x v="3480"/>
    <x v="0"/>
    <x v="3480"/>
    <x v="2668"/>
    <s v="Mike Epps"/>
    <x v="0"/>
    <s v="December 18, 2015"/>
    <x v="25"/>
    <s v="TV-MA"/>
    <x v="95"/>
    <x v="12"/>
    <m/>
    <m/>
    <x v="1"/>
    <x v="25"/>
    <d v="2015-12-18T00:00:00"/>
    <x v="9"/>
    <s v="Mike Epps tears up the stage at L.A.'s historic Orpheum Theatre in a special packed with blistering impressions and unapologetically raunchy swagger."/>
  </r>
  <r>
    <x v="3481"/>
    <x v="0"/>
    <x v="3481"/>
    <x v="2669"/>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x v="25"/>
    <s v="TV-14"/>
    <x v="40"/>
    <x v="6"/>
    <s v=" Comedies"/>
    <m/>
    <x v="1"/>
    <x v="25"/>
    <d v="2015-12-11T00:00:00"/>
    <x v="9"/>
    <s v="When his outlaw dad is kidnapped, Tommy â€œWhite Knifeâ€ Stockburn sets off across the West on a rescue mission with five brothers he never knew he had."/>
  </r>
  <r>
    <x v="3482"/>
    <x v="0"/>
    <x v="3482"/>
    <x v="2670"/>
    <s v="Mike Smith, John Paul Tremblay, Robb Wells, John Dunsworth, Pat Roach, Tom Green, Verne Troyer, Jonathan Torrens"/>
    <x v="12"/>
    <s v="December 9, 2015"/>
    <x v="25"/>
    <s v="TV-MA"/>
    <x v="83"/>
    <x v="3"/>
    <s v=" International Movies"/>
    <m/>
    <x v="1"/>
    <x v="25"/>
    <d v="2015-12-09T00:00:00"/>
    <x v="9"/>
    <s v="Ricky, Julian and Bubbles bring their trailer park humor out onto the stage for a night of bravado, schemes and an intoxicated acting demo."/>
  </r>
  <r>
    <x v="3483"/>
    <x v="0"/>
    <x v="3483"/>
    <x v="183"/>
    <s v="Bill Murray, Miley Cyrus, George Clooney, Chris Rock, Amy Poehler, Michael Cera, Maya Rudolph, Rashida Jones, Jason Schwartzman, Paul Shaffer, Jenny Lewis, Phoenix"/>
    <x v="0"/>
    <s v="December 4, 2015"/>
    <x v="25"/>
    <s v="TV-14"/>
    <x v="118"/>
    <x v="3"/>
    <s v=" Music &amp; Musicals"/>
    <m/>
    <x v="1"/>
    <x v="25"/>
    <d v="2015-12-04T00:00:00"/>
    <x v="9"/>
    <s v="Bill Murray rounds up an all-star cast for an evening of music, mischief and barroom camaraderie in this irreverent twist on holiday variety shows."/>
  </r>
  <r>
    <x v="3484"/>
    <x v="0"/>
    <x v="3484"/>
    <x v="2671"/>
    <s v="Victoria Justice, Pierson Fode, Matthew Daddario, Ryan Ward, Griffin Newman, Monique Coleman, Danny Flaherty"/>
    <x v="0"/>
    <s v="November 18, 2015"/>
    <x v="25"/>
    <s v="TV-MA"/>
    <x v="13"/>
    <x v="3"/>
    <s v=" Dramas"/>
    <s v=" LGBTQ Movies"/>
    <x v="1"/>
    <x v="25"/>
    <d v="2015-11-18T00:00:00"/>
    <x v="10"/>
    <s v="Naomi and her gay best friend, Ely, have been inseparable since childhood, but their bond faces its biggest test yet when they fall for the same guy."/>
  </r>
  <r>
    <x v="3485"/>
    <x v="0"/>
    <x v="3485"/>
    <x v="1511"/>
    <s v="John Mulaney"/>
    <x v="0"/>
    <s v="November 13, 2015"/>
    <x v="25"/>
    <s v="TV-MA"/>
    <x v="146"/>
    <x v="12"/>
    <m/>
    <m/>
    <x v="1"/>
    <x v="25"/>
    <d v="2015-11-13T00:00:00"/>
    <x v="10"/>
    <s v="Armed with boyish charm and a sharp wit, the former &quot;SNL&quot; writer offers sly takes on marriage, his beef with babies and the time he met Bill Clinton."/>
  </r>
  <r>
    <x v="3486"/>
    <x v="0"/>
    <x v="3486"/>
    <x v="2672"/>
    <s v="Jay Duplass, Linas Phillips, Leonora Pitts, Adam Chernick, Davie-Blue, Suzanne Ford, Tobin Bell"/>
    <x v="0"/>
    <s v="October 27, 2015"/>
    <x v="25"/>
    <s v="TV-MA"/>
    <x v="22"/>
    <x v="3"/>
    <s v=" Dramas"/>
    <s v=" Independent Movies"/>
    <x v="1"/>
    <x v="25"/>
    <d v="2015-10-27T00:00:00"/>
    <x v="11"/>
    <s v="The pleasant family life of an L.A. attorney is disrupted by the sudden arrival of his brother, who is obsessed with the Charles Manson murders."/>
  </r>
  <r>
    <x v="3487"/>
    <x v="0"/>
    <x v="3487"/>
    <x v="2673"/>
    <s v="Kristen Bell, Josh Gad, Jonathan Groff, Idina Menzel, Geoffrey Jones, Alfre Woodard, Carrie Harrington, Tim Hodge, David Murray, Sarah Chalke, Dave Foley, Derek Richardson, Betty White, Zachary Levi, Mandy Moore"/>
    <x v="0"/>
    <s v="October 25, 2015"/>
    <x v="25"/>
    <s v="TV-Y"/>
    <x v="0"/>
    <x v="8"/>
    <m/>
    <m/>
    <x v="1"/>
    <x v="25"/>
    <d v="2015-10-25T00:00:00"/>
    <x v="11"/>
    <s v="This collection of 12 short films from Disney includes &quot;Frozen Fever,&quot; the Mickey Mouse short &quot;Get a Horse!&quot; and Oscar winners &quot;Paperman&quot; and &quot;Feast.&quot;"/>
  </r>
  <r>
    <x v="3488"/>
    <x v="1"/>
    <x v="3488"/>
    <x v="1580"/>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s v="October 23, 2015"/>
    <x v="25"/>
    <s v="TV-MA"/>
    <x v="193"/>
    <x v="32"/>
    <s v=" TV Mysteries"/>
    <s v=" TV Thrillers"/>
    <x v="1"/>
    <x v="25"/>
    <d v="2015-10-23T00:00:00"/>
    <x v="11"/>
    <s v="Secrets are just a part of daily life in the small Pennsylvania town of Hemlock Grove, where the darkest evils hide in plain sight."/>
  </r>
  <r>
    <x v="3489"/>
    <x v="0"/>
    <x v="3489"/>
    <x v="2674"/>
    <s v="Guy Pearce, Cobie Smulders, Kevin Corrigan, Giovanni Ribisi, Anthony Michael Hall, Brooklyn Decker, Constance Zimmer, Tishuan Scott"/>
    <x v="0"/>
    <s v="October 22, 2015"/>
    <x v="25"/>
    <s v="R"/>
    <x v="44"/>
    <x v="3"/>
    <s v=" Independent Movies"/>
    <m/>
    <x v="1"/>
    <x v="25"/>
    <d v="2015-10-22T00:00:00"/>
    <x v="11"/>
    <s v="After an ugly divorce, a wealthy but unhappy man trains at a local gym and develops a strange relationship with the owner and a captivating trainer."/>
  </r>
  <r>
    <x v="3490"/>
    <x v="0"/>
    <x v="3490"/>
    <x v="2675"/>
    <s v="Anthony Jeselnik"/>
    <x v="0"/>
    <s v="October 16, 2015"/>
    <x v="25"/>
    <s v="TV-MA"/>
    <x v="63"/>
    <x v="12"/>
    <m/>
    <m/>
    <x v="1"/>
    <x v="25"/>
    <d v="2015-10-16T00:00:00"/>
    <x v="11"/>
    <s v="There's no subject too dark as the comedian skewers taboos and riffs on national tragedies before pulling back the curtain on his provocative style."/>
  </r>
  <r>
    <x v="3491"/>
    <x v="0"/>
    <x v="3491"/>
    <x v="2676"/>
    <s v="Idris Elba, Abraham Attah, Kurt Egyiawan, Jude Akuwudike, Emmanuel &quot;King Kong&quot; Nii Adom Quaye, Ama K. Abebrese, Kobina Amissah Sam, Francis Weddey, Richard Pepple"/>
    <x v="0"/>
    <s v="October 16, 2015"/>
    <x v="25"/>
    <s v="TV-MA"/>
    <x v="97"/>
    <x v="1"/>
    <s v=" Independent Movies"/>
    <m/>
    <x v="1"/>
    <x v="25"/>
    <d v="2015-10-16T00:00:00"/>
    <x v="11"/>
    <s v="When civil war tears his family apart, a young West African boy is forced to join a unit of mercenary fighters and transform into a child soldier."/>
  </r>
  <r>
    <x v="3492"/>
    <x v="0"/>
    <x v="3492"/>
    <x v="2677"/>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x v="25"/>
    <s v="TV-MA"/>
    <x v="45"/>
    <x v="1"/>
    <s v=" Independent Movies"/>
    <s v=" Sci-Fi &amp; Fantasy"/>
    <x v="1"/>
    <x v="25"/>
    <d v="2015-10-16T00:00:00"/>
    <x v="11"/>
    <s v="When a group of strangers is seized and awaits execution, they face the impossible task of choosing the one person among them worthy of being spared."/>
  </r>
  <r>
    <x v="3493"/>
    <x v="0"/>
    <x v="3493"/>
    <x v="2678"/>
    <m/>
    <x v="1"/>
    <s v="October 9, 2015"/>
    <x v="25"/>
    <s v="TV-MA"/>
    <x v="16"/>
    <x v="0"/>
    <s v=" International Movies"/>
    <m/>
    <x v="1"/>
    <x v="25"/>
    <d v="2015-10-09T00:00:00"/>
    <x v="11"/>
    <s v="Over 93 days in Ukraine, what started as peaceful student demonstrations became a violent revolution and full-fledged civil rights movement."/>
  </r>
  <r>
    <x v="3494"/>
    <x v="0"/>
    <x v="3494"/>
    <x v="1311"/>
    <s v="Anjelah Johnson-Reyes"/>
    <x v="0"/>
    <s v="October 2, 2015"/>
    <x v="25"/>
    <s v="TV-14"/>
    <x v="62"/>
    <x v="12"/>
    <m/>
    <m/>
    <x v="1"/>
    <x v="25"/>
    <d v="2015-10-02T00:00:00"/>
    <x v="11"/>
    <s v="The actress, comedian and YouTube sensation riffs on everything from nail salons and Gypsies to Mexican moms and super-sleuthing Liam Neeson."/>
  </r>
  <r>
    <x v="3495"/>
    <x v="0"/>
    <x v="3495"/>
    <x v="2043"/>
    <s v="Keith Richards"/>
    <x v="0"/>
    <s v="September 18, 2015"/>
    <x v="25"/>
    <s v="TV-14"/>
    <x v="41"/>
    <x v="0"/>
    <s v=" Music &amp; Musicals"/>
    <m/>
    <x v="1"/>
    <x v="25"/>
    <d v="2015-09-18T00:00:00"/>
    <x v="0"/>
    <s v="In a documentary with unparalleled access, discover the people and sounds that inspired rock 'n' roll legend Keith Richards from childhood to today."/>
  </r>
  <r>
    <x v="3496"/>
    <x v="0"/>
    <x v="3496"/>
    <x v="2470"/>
    <s v="Kip Andersen"/>
    <x v="0"/>
    <s v="September 15, 2015"/>
    <x v="28"/>
    <s v="TV-PG"/>
    <x v="0"/>
    <x v="0"/>
    <m/>
    <m/>
    <x v="1"/>
    <x v="28"/>
    <d v="2015-09-15T00:00:00"/>
    <x v="0"/>
    <s v="Learn how factory farming is decimating the planet's natural resources â€“ and why this crisis has been largely ignored by major environmental groups."/>
  </r>
  <r>
    <x v="3497"/>
    <x v="0"/>
    <x v="3497"/>
    <x v="1094"/>
    <s v="Taissa Farmiga, Ben Rosenfield, Lindsay Burdge, Joshua Leonard, Jennifer Lafleur, Peter Vack, Dana Wheeler-Nicholson, Jason Newman, Molly McMichael"/>
    <x v="0"/>
    <s v="September 8, 2015"/>
    <x v="25"/>
    <s v="TV-MA"/>
    <x v="27"/>
    <x v="1"/>
    <s v=" Independent Movies"/>
    <s v=" Romantic Movies"/>
    <x v="1"/>
    <x v="25"/>
    <d v="2015-09-08T00:00:00"/>
    <x v="0"/>
    <s v="As a volatile young couple who have been together for six years approach college graduation, unexpected career opportunities threaten their future."/>
  </r>
  <r>
    <x v="3498"/>
    <x v="0"/>
    <x v="3498"/>
    <x v="1311"/>
    <s v="Demetri Martin"/>
    <x v="0"/>
    <s v="August 14, 2015"/>
    <x v="25"/>
    <s v="TV-MA"/>
    <x v="146"/>
    <x v="12"/>
    <m/>
    <m/>
    <x v="1"/>
    <x v="25"/>
    <d v="2015-08-14T00:00:00"/>
    <x v="1"/>
    <s v="Demetri Martin brings his off-kilter take on acoustic guitar, hairless cats, color schemes, and the word &quot;nope&quot; to Washington in his original special."/>
  </r>
  <r>
    <x v="3499"/>
    <x v="0"/>
    <x v="3499"/>
    <x v="2679"/>
    <s v="Tig Notaro"/>
    <x v="0"/>
    <s v="July 17, 2015"/>
    <x v="25"/>
    <s v="TV-14"/>
    <x v="26"/>
    <x v="0"/>
    <s v=" Stand-Up Comedy"/>
    <m/>
    <x v="1"/>
    <x v="25"/>
    <d v="2015-07-17T00:00:00"/>
    <x v="2"/>
    <s v="Comedian Tig Notaro announced her cancer diagnosis at what became a legendary stand-up set in 2012. Follow her search for humor amid devastating news."/>
  </r>
  <r>
    <x v="3500"/>
    <x v="0"/>
    <x v="3500"/>
    <x v="2346"/>
    <s v="Mark Duplass, Patrick Brice"/>
    <x v="0"/>
    <s v="July 14, 2015"/>
    <x v="28"/>
    <s v="R"/>
    <x v="87"/>
    <x v="4"/>
    <s v=" Independent Movies"/>
    <s v=" Thrillers"/>
    <x v="1"/>
    <x v="28"/>
    <d v="2015-07-14T00:00:00"/>
    <x v="2"/>
    <s v="When a cash-strapped videographer takes a job in a remote mountain town, he finds that the client has some unsettling ideas in mind."/>
  </r>
  <r>
    <x v="3501"/>
    <x v="0"/>
    <x v="3501"/>
    <x v="2680"/>
    <s v="Chris Tucker"/>
    <x v="0"/>
    <s v="July 10, 2015"/>
    <x v="25"/>
    <s v="TV-MA"/>
    <x v="26"/>
    <x v="12"/>
    <m/>
    <m/>
    <x v="1"/>
    <x v="25"/>
    <d v="2015-07-10T00:00:00"/>
    <x v="2"/>
    <s v="Filmed in his hometown of Atlanta, Chris Tucker showcases his stand-up comedic chops as he shares his experiences from childhood to the big time."/>
  </r>
  <r>
    <x v="3502"/>
    <x v="0"/>
    <x v="3502"/>
    <x v="2681"/>
    <s v="Ralphie May"/>
    <x v="0"/>
    <s v="June 29, 2015"/>
    <x v="25"/>
    <s v="TV-MA"/>
    <x v="66"/>
    <x v="12"/>
    <m/>
    <m/>
    <x v="1"/>
    <x v="25"/>
    <d v="2015-06-29T00:00:00"/>
    <x v="3"/>
    <s v="Comedian Ralphie May takes to the Las Vegas stage with his raw, rollicking take on men's fashion, racism, sex and even waffles. Filmed live in 2013."/>
  </r>
  <r>
    <x v="3503"/>
    <x v="0"/>
    <x v="3503"/>
    <x v="1383"/>
    <m/>
    <x v="0"/>
    <s v="June 26, 2015"/>
    <x v="25"/>
    <s v="TV-14"/>
    <x v="6"/>
    <x v="0"/>
    <s v=" Music &amp; Musicals"/>
    <m/>
    <x v="1"/>
    <x v="25"/>
    <d v="2015-06-26T00:00:00"/>
    <x v="3"/>
    <s v="Using never-before-heard recordings, rare archival footage and her best-known songs, this is the story of legendary singer and activist Nina Simone."/>
  </r>
  <r>
    <x v="3504"/>
    <x v="0"/>
    <x v="3504"/>
    <x v="2682"/>
    <s v="Jacqueline Kim, James Urbaniak, Freya Adams, Ken Jeong, Jennifer Ehle, Samantha Kim, Troi Zee, Olivia Horton, Jennifer Ikeda, Mercedes Griffeth"/>
    <x v="0"/>
    <s v="June 23, 2015"/>
    <x v="25"/>
    <s v="TV-MA"/>
    <x v="26"/>
    <x v="1"/>
    <s v=" Independent Movies"/>
    <s v=" Sci-Fi &amp; Fantasy"/>
    <x v="1"/>
    <x v="25"/>
    <d v="2015-06-23T00:00:00"/>
    <x v="3"/>
    <s v="In order to keep her job at a biomedical engineering firm that prizes youth, a middle-aged woman must submit to a drastic experimental procedure."/>
  </r>
  <r>
    <x v="3505"/>
    <x v="0"/>
    <x v="3505"/>
    <x v="2683"/>
    <s v="DamiÃ¡n AlcÃ¡zar, Alfonso Herrera, JoaquÃ­n Cosio, Osvaldo Benavides, Silvia Navarro, Flavio Medina, SaÃºl Lisazo, Tony Dalton"/>
    <x v="17"/>
    <s v="June 1, 2015"/>
    <x v="28"/>
    <s v="TV-MA"/>
    <x v="29"/>
    <x v="3"/>
    <s v=" Dramas"/>
    <s v=" International Movies"/>
    <x v="1"/>
    <x v="28"/>
    <d v="2015-06-01T00:00:00"/>
    <x v="3"/>
    <s v="After accepting a colossal bribe, a powerful TV conglomerate gins up fake news stories to enhance the image of a notoriously corrupt politician."/>
  </r>
  <r>
    <x v="3506"/>
    <x v="0"/>
    <x v="3506"/>
    <x v="2516"/>
    <m/>
    <x v="0"/>
    <s v="May 29, 2015"/>
    <x v="25"/>
    <s v="TV-MA"/>
    <x v="23"/>
    <x v="0"/>
    <m/>
    <m/>
    <x v="1"/>
    <x v="25"/>
    <d v="2015-05-29T00:00:00"/>
    <x v="4"/>
    <s v="This 2015 Sundance Film Festival breakout documentary from producer Rashida Jones spotlights the &quot;amateur&quot; porn industry and the women it exploits."/>
  </r>
  <r>
    <x v="3507"/>
    <x v="0"/>
    <x v="3507"/>
    <x v="1535"/>
    <s v="Jen Kirkman"/>
    <x v="0"/>
    <s v="May 22, 2015"/>
    <x v="25"/>
    <s v="TV-MA"/>
    <x v="87"/>
    <x v="12"/>
    <m/>
    <m/>
    <x v="1"/>
    <x v="25"/>
    <d v="2015-05-22T00:00:00"/>
    <x v="4"/>
    <s v="Jen Kirkman delivers some sharp, hilarious truths about divorce, kids, sex and turning 40 in this Netflix original comedy special."/>
  </r>
  <r>
    <x v="3508"/>
    <x v="0"/>
    <x v="3508"/>
    <x v="2684"/>
    <s v="Bob Weir"/>
    <x v="0"/>
    <s v="May 22, 2015"/>
    <x v="25"/>
    <s v="TV-14"/>
    <x v="79"/>
    <x v="0"/>
    <s v=" Music &amp; Musicals"/>
    <m/>
    <x v="1"/>
    <x v="25"/>
    <d v="2015-05-22T00:00:00"/>
    <x v="4"/>
    <s v="This chronicle of Bob Weir highlights his brotherhood with Jerry Garcia and his success as a member of one of the world's most influential bands."/>
  </r>
  <r>
    <x v="3509"/>
    <x v="0"/>
    <x v="3509"/>
    <x v="2464"/>
    <s v="Chris D'Elia"/>
    <x v="0"/>
    <s v="April 17, 2015"/>
    <x v="25"/>
    <s v="TV-MA"/>
    <x v="79"/>
    <x v="12"/>
    <m/>
    <m/>
    <x v="1"/>
    <x v="25"/>
    <d v="2015-04-17T00:00:00"/>
    <x v="5"/>
    <s v="Stand-up comedian Chris D'Elia covers everything from how to improve the NFL to why dating is evil and that babies should grow up before they're born."/>
  </r>
  <r>
    <x v="3510"/>
    <x v="0"/>
    <x v="3510"/>
    <x v="2685"/>
    <s v="Aziz Ansari"/>
    <x v="0"/>
    <s v="March 6, 2015"/>
    <x v="25"/>
    <s v="TV-MA"/>
    <x v="85"/>
    <x v="12"/>
    <m/>
    <m/>
    <x v="1"/>
    <x v="25"/>
    <d v="2015-03-06T00:00:00"/>
    <x v="6"/>
    <s v="Stand-up comedian and TV star Aziz Ansari (&quot;Parks and Recreation&quot;) delivers his sharp-witted take on immigrants, relationships and the food industry."/>
  </r>
  <r>
    <x v="3511"/>
    <x v="0"/>
    <x v="3511"/>
    <x v="2686"/>
    <s v="David Sampliner"/>
    <x v="0"/>
    <s v="March 6, 2015"/>
    <x v="25"/>
    <s v="TV-MA"/>
    <x v="41"/>
    <x v="0"/>
    <m/>
    <m/>
    <x v="1"/>
    <x v="25"/>
    <d v="2015-03-06T00:00:00"/>
    <x v="6"/>
    <s v="When a man discovers he will be the father to a boy, his fear and insecurities send him on an emotional, humorous quest for his own manhood."/>
  </r>
  <r>
    <x v="3512"/>
    <x v="0"/>
    <x v="3512"/>
    <x v="1720"/>
    <s v="Ralphie May"/>
    <x v="0"/>
    <s v="February 27, 2015"/>
    <x v="25"/>
    <s v="TV-MA"/>
    <x v="23"/>
    <x v="12"/>
    <m/>
    <m/>
    <x v="1"/>
    <x v="25"/>
    <d v="2015-02-27T00:00:00"/>
    <x v="7"/>
    <s v="Filmed in front of a raucous crowd, comedian Ralphie May unleashes his hilariously raunchy perspective in his first Netflix original stand-up special."/>
  </r>
  <r>
    <x v="3513"/>
    <x v="0"/>
    <x v="3513"/>
    <x v="1311"/>
    <s v="Bill Burr"/>
    <x v="0"/>
    <s v="December 5, 2014"/>
    <x v="28"/>
    <s v="TV-MA"/>
    <x v="72"/>
    <x v="12"/>
    <m/>
    <m/>
    <x v="1"/>
    <x v="28"/>
    <d v="2014-12-05T00:00:00"/>
    <x v="9"/>
    <s v="Bill Burr escapes the zombie apocalypse, explores how rom-coms ruin great sex and explains how too many childhood hugs may be the downfall of man."/>
  </r>
  <r>
    <x v="3514"/>
    <x v="0"/>
    <x v="3514"/>
    <x v="1535"/>
    <s v="Chelsea Peretti"/>
    <x v="0"/>
    <s v="November 14, 2014"/>
    <x v="28"/>
    <s v="TV-MA"/>
    <x v="98"/>
    <x v="12"/>
    <m/>
    <m/>
    <x v="1"/>
    <x v="28"/>
    <d v="2014-11-14T00:00:00"/>
    <x v="10"/>
    <s v="&quot;Brooklyn Nine-Nine&quot; star Chelsea Peretti showcases her diverse talents in this dark yet silly reimagining of the comedy special."/>
  </r>
  <r>
    <x v="3515"/>
    <x v="0"/>
    <x v="3515"/>
    <x v="1688"/>
    <m/>
    <x v="1"/>
    <s v="November 7, 2014"/>
    <x v="28"/>
    <s v="TV-MA"/>
    <x v="18"/>
    <x v="0"/>
    <s v=" International Movies"/>
    <m/>
    <x v="1"/>
    <x v="28"/>
    <d v="2014-11-07T00:00:00"/>
    <x v="10"/>
    <s v="The Oscar-nominated true story of the rangers risking their lives to save Africa's most precious national park and its endangered gorillas."/>
  </r>
  <r>
    <x v="3516"/>
    <x v="0"/>
    <x v="3516"/>
    <x v="2687"/>
    <m/>
    <x v="0"/>
    <s v="October 24, 2014"/>
    <x v="28"/>
    <s v="TV-MA"/>
    <x v="0"/>
    <x v="0"/>
    <m/>
    <m/>
    <x v="1"/>
    <x v="28"/>
    <d v="2014-10-24T00:00:00"/>
    <x v="11"/>
    <s v="The courageous investigators of Human Rights Watch's Emergencies Team risk their lives to document unlawful attacks on civilians by brutal dictators."/>
  </r>
  <r>
    <x v="3517"/>
    <x v="0"/>
    <x v="3517"/>
    <x v="2688"/>
    <s v="Wyatt Cenac"/>
    <x v="0"/>
    <s v="October 21, 2014"/>
    <x v="28"/>
    <s v="TV-MA"/>
    <x v="74"/>
    <x v="12"/>
    <m/>
    <m/>
    <x v="1"/>
    <x v="28"/>
    <d v="2014-10-21T00:00:00"/>
    <x v="11"/>
    <s v="Wyatt Cenac heads to Brooklyn to share his observations on the borough that's the backdrop for three sitcoms and a reality show about cheesemongers."/>
  </r>
  <r>
    <x v="3518"/>
    <x v="0"/>
    <x v="3518"/>
    <x v="2599"/>
    <s v="Chelsea Handler"/>
    <x v="0"/>
    <s v="October 10, 2014"/>
    <x v="28"/>
    <s v="TV-MA"/>
    <x v="113"/>
    <x v="12"/>
    <m/>
    <m/>
    <x v="1"/>
    <x v="28"/>
    <d v="2014-10-10T00:00:00"/>
    <x v="11"/>
    <s v="In her first Netflix stand-up comedy special, Chelsea Handler recounts her African adventures (and provides hilarious photographic evidence)."/>
  </r>
  <r>
    <x v="3519"/>
    <x v="0"/>
    <x v="3519"/>
    <x v="2689"/>
    <m/>
    <x v="0"/>
    <s v="September 26, 2014"/>
    <x v="28"/>
    <s v="TV-14"/>
    <x v="18"/>
    <x v="0"/>
    <m/>
    <m/>
    <x v="1"/>
    <x v="28"/>
    <d v="2014-09-26T00:00:00"/>
    <x v="0"/>
    <s v="This award-winning, original documentary chronicles the race for market leadership in 3D printing, the next wave of technological evolution."/>
  </r>
  <r>
    <x v="3520"/>
    <x v="0"/>
    <x v="3520"/>
    <x v="2690"/>
    <s v="James Cameron, Michael deGruy, Sylvia Earle, Bryce Groark, Jeremy Jackson, Carl Safina"/>
    <x v="0"/>
    <s v="August 15, 2014"/>
    <x v="28"/>
    <s v="TV-PG"/>
    <x v="32"/>
    <x v="0"/>
    <m/>
    <m/>
    <x v="1"/>
    <x v="28"/>
    <d v="2014-08-15T00:00:00"/>
    <x v="1"/>
    <s v="This documentary follows oceanographer Sylvia Earle's campaign to save the world's oceans from threats such as overfishing and toxic waste."/>
  </r>
  <r>
    <x v="3521"/>
    <x v="0"/>
    <x v="3521"/>
    <x v="29"/>
    <s v="Todd Field, Kurt Russell"/>
    <x v="0"/>
    <s v="July 11, 2014"/>
    <x v="28"/>
    <s v="TV-MA"/>
    <x v="27"/>
    <x v="0"/>
    <s v=" Sports Movies"/>
    <m/>
    <x v="1"/>
    <x v="28"/>
    <d v="2014-07-11T00:00:00"/>
    <x v="2"/>
    <s v="The colorful true story of the Portland Mavericks, a scrappy, independent baseball team of underdogs started by actor Bing Russell in the 1970s."/>
  </r>
  <r>
    <x v="3522"/>
    <x v="0"/>
    <x v="3522"/>
    <x v="2624"/>
    <m/>
    <x v="0"/>
    <s v="April 15, 2014"/>
    <x v="5"/>
    <s v="TV-14"/>
    <x v="183"/>
    <x v="0"/>
    <m/>
    <m/>
    <x v="1"/>
    <x v="5"/>
    <d v="2014-04-15T00:00:00"/>
    <x v="5"/>
    <s v="Werner Herzog chronicles the devastating consequences of texting and driving. The film examines how lives can be forever altered by a trivial text."/>
  </r>
  <r>
    <x v="3523"/>
    <x v="0"/>
    <x v="3523"/>
    <x v="2691"/>
    <s v="Mitt Romney"/>
    <x v="0"/>
    <s v="January 24, 2014"/>
    <x v="28"/>
    <s v="TV-PG"/>
    <x v="20"/>
    <x v="0"/>
    <m/>
    <m/>
    <x v="1"/>
    <x v="28"/>
    <d v="2014-01-24T00:00:00"/>
    <x v="8"/>
    <s v="The real Mitt Romney is revealed in this documentary that goes beyond the sound bites with unprecedented access to his 2012 presidential campaign."/>
  </r>
  <r>
    <x v="3524"/>
    <x v="0"/>
    <x v="3524"/>
    <x v="2692"/>
    <s v="Ahmed Hassan, Khalid Abdalla, Magdy Ashour, Ramy Essam, Bothaina Kamel, Dina Abdullah, Aida Elkashef, Ragia Omran, Pierre Seyoufr, Dina Amer, Sherif Boray, Khaled Nagy, Salma Saied, Ahmed Saleh, Alaa Seif"/>
    <x v="1"/>
    <s v="January 17, 2014"/>
    <x v="5"/>
    <s v="TV-MA"/>
    <x v="44"/>
    <x v="0"/>
    <s v=" International Movies"/>
    <m/>
    <x v="1"/>
    <x v="5"/>
    <d v="2014-01-17T00:00:00"/>
    <x v="8"/>
    <s v="This Emmy-winning, street-level view of the 2011 Egyptian Revolution captures the astonishing uprising that led to the collapse of two governments."/>
  </r>
  <r>
    <x v="3525"/>
    <x v="0"/>
    <x v="3525"/>
    <x v="2693"/>
    <s v="Brian d'Arcy James, Daniel Breaker, Sutton Foster, Christopher Sieber, John Tartaglia, Rozi Baker, Ryan Duncan, Leah Greenhaus, Chris Hoch, Marissa O'Donnell, Denny Paschall"/>
    <x v="0"/>
    <s v="December 29, 2013"/>
    <x v="5"/>
    <s v="TV-G"/>
    <x v="71"/>
    <x v="8"/>
    <s v=" Comedies"/>
    <s v=" Music &amp; Musicals"/>
    <x v="1"/>
    <x v="5"/>
    <d v="2013-12-29T00:00:00"/>
    <x v="9"/>
    <s v="The greatest fairy tale never told comes to life in this colorful, song-filled, Tony Award-winning Broadway production based on the hit movie."/>
  </r>
  <r>
    <x v="3526"/>
    <x v="0"/>
    <x v="3526"/>
    <x v="2694"/>
    <s v="Sky Sudberry, Allan Kournikova, Jed Dy, Zamokuhle Nxasana, Alexa Pano, Amari Avery, Augustin Valery, Kuang Yang, Jack Nicklaus, Gary Player"/>
    <x v="0"/>
    <s v="December 12, 2013"/>
    <x v="5"/>
    <s v="PG"/>
    <x v="18"/>
    <x v="8"/>
    <s v=" Documentaries"/>
    <s v=" Sports Movies"/>
    <x v="1"/>
    <x v="5"/>
    <d v="2013-12-12T00:00:00"/>
    <x v="9"/>
    <s v="They are fiercely competitive athletes, determined to become champions on one of the world's toughest golf courses. And they're still in grade school."/>
  </r>
  <r>
    <x v="3527"/>
    <x v="0"/>
    <x v="3527"/>
    <x v="2695"/>
    <s v="Aziz Ansari"/>
    <x v="0"/>
    <s v="November 1, 2013"/>
    <x v="5"/>
    <s v="TV-MA"/>
    <x v="27"/>
    <x v="12"/>
    <m/>
    <m/>
    <x v="1"/>
    <x v="5"/>
    <d v="2013-11-01T00:00:00"/>
    <x v="10"/>
    <s v="&quot;Parks and Recreation&quot; star Aziz Ansari takes the stage to share his unfiltered views on adulthood, babies, marriage, love and more in the modern era."/>
  </r>
  <r>
    <x v="3528"/>
    <x v="0"/>
    <x v="3528"/>
    <x v="2696"/>
    <s v="Kevin Clash, Whoopi Goldberg"/>
    <x v="0"/>
    <s v="February 21, 2012"/>
    <x v="16"/>
    <s v="PG"/>
    <x v="47"/>
    <x v="0"/>
    <m/>
    <m/>
    <x v="1"/>
    <x v="16"/>
    <d v="2012-02-21T00:00:00"/>
    <x v="7"/>
    <s v="Whoopi Goldberg narrates Elmo creator Kevin Clash's remarkable journey from a working-class Baltimore neighborhood to Jim Henson's &quot;Sesame Street.&quot;"/>
  </r>
  <r>
    <x v="3529"/>
    <x v="0"/>
    <x v="3529"/>
    <x v="2697"/>
    <s v="Ken Olin, Jill Eikenberry, Maureen Mueller, Gregg Henry, Nicholas Pryor, Noble Willingham, Peter Michael Goetz, Ron Perlman, Theodore Bikel, Olivia Burnette, Bill Allen, Brad Pitt"/>
    <x v="0"/>
    <s v="October 1, 2011"/>
    <x v="45"/>
    <s v="TV-14"/>
    <x v="21"/>
    <x v="1"/>
    <m/>
    <m/>
    <x v="1"/>
    <x v="45"/>
    <d v="2011-10-01T00:00:00"/>
    <x v="11"/>
    <s v="After reckless teens kill an Amish child, a prosecutor attempts to bring the youths to justice despite the condemnation he faces from the community."/>
  </r>
  <r>
    <x v="3530"/>
    <x v="0"/>
    <x v="3530"/>
    <x v="2698"/>
    <s v="Daniel J. Travanti, JoBeth Williams, Richard Masur, Martha Scott, Paul Regina"/>
    <x v="0"/>
    <s v="October 1, 2011"/>
    <x v="33"/>
    <s v="TV-MA"/>
    <x v="9"/>
    <x v="1"/>
    <m/>
    <m/>
    <x v="1"/>
    <x v="33"/>
    <d v="2011-10-01T00:00:00"/>
    <x v="11"/>
    <s v="After their child was abducted and murdered, John and Reve Walsh fought to raise national awareness of the problem of missing children."/>
  </r>
  <r>
    <x v="3531"/>
    <x v="0"/>
    <x v="3531"/>
    <x v="2699"/>
    <s v="Denzel Washington, Lynn Whitfield, Richard Masur, Akosua Busia"/>
    <x v="0"/>
    <s v="October 1, 2011"/>
    <x v="33"/>
    <s v="TV-14"/>
    <x v="32"/>
    <x v="1"/>
    <m/>
    <m/>
    <x v="1"/>
    <x v="33"/>
    <d v="2011-10-01T00:00:00"/>
    <x v="11"/>
    <s v="This drama based on real-life events tells the story of George McKenna, the tough, determined new principal of a notorious Los Angeles high school."/>
  </r>
  <r>
    <x v="3532"/>
    <x v="0"/>
    <x v="3532"/>
    <x v="2700"/>
    <s v="Judith Light, Michael Ontkean, Jerry Orbach, Pat Corley, Nicholas Campbell, John Colicos, Cynthia Sikes, Johnny Galecki"/>
    <x v="0"/>
    <s v="October 1, 2011"/>
    <x v="29"/>
    <s v="TV-14"/>
    <x v="32"/>
    <x v="1"/>
    <m/>
    <m/>
    <x v="1"/>
    <x v="29"/>
    <d v="2011-10-01T00:00:00"/>
    <x v="11"/>
    <s v="A lawyer's husband is having an affair. When his mistress is found dead, he becomes the prime suspect â€“ and his wife must take charge of his defense."/>
  </r>
  <r>
    <x v="3533"/>
    <x v="0"/>
    <x v="3533"/>
    <x v="2701"/>
    <s v="Pam Dawber, Michael Nouri, Bess Meyer, Peter Berg, James Handy, Kyle Chandler"/>
    <x v="0"/>
    <s v="October 1, 2011"/>
    <x v="45"/>
    <s v="TV-PG"/>
    <x v="20"/>
    <x v="1"/>
    <s v=" Sports Movies"/>
    <m/>
    <x v="1"/>
    <x v="45"/>
    <d v="2011-10-01T00:00:00"/>
    <x v="11"/>
    <s v="When high school football coach Charlie Wedemeyer is diagnosed with Lou Gehrig's disease, he perseveres in leading his team despite becoming disabled."/>
  </r>
  <r>
    <x v="3534"/>
    <x v="0"/>
    <x v="3534"/>
    <x v="2702"/>
    <s v="Nancy McKeon, Valerie Harper, Stephen Macht, Tricia Leigh Fisher, Millie Perkins"/>
    <x v="0"/>
    <s v="October 1, 2011"/>
    <x v="10"/>
    <s v="TV-PG"/>
    <x v="9"/>
    <x v="1"/>
    <m/>
    <m/>
    <x v="1"/>
    <x v="10"/>
    <d v="2011-10-01T00:00:00"/>
    <x v="11"/>
    <s v="When their college-age daughter suddenly begins acting erratically and is diagnosed with schizophrenia, a desperate couple seeks treatment for her."/>
  </r>
  <r>
    <x v="3535"/>
    <x v="0"/>
    <x v="3535"/>
    <x v="2703"/>
    <s v="Judith Light, Lukas Haas, Michael Bowen, Nikki Cox, George Dzundza, Valerie Landsburg, Sarah Jessica Parker, Mitchell Ryan"/>
    <x v="0"/>
    <s v="October 1, 2011"/>
    <x v="27"/>
    <s v="TV-PG"/>
    <x v="32"/>
    <x v="1"/>
    <m/>
    <m/>
    <x v="1"/>
    <x v="27"/>
    <d v="2011-10-01T00:00:00"/>
    <x v="11"/>
    <s v="After contracting HIV from a tainted blood treatment, teenaged hemophiliac Ryan White is forced to fight for his right to attend public school."/>
  </r>
  <r>
    <x v="3536"/>
    <x v="0"/>
    <x v="3536"/>
    <x v="2704"/>
    <s v="Ricky Schroder, Jon DeVries, Debra Mooney, Mary-Louise Parker, Christopher Curry, Rick Warner, Tom Wood"/>
    <x v="0"/>
    <s v="October 1, 2011"/>
    <x v="45"/>
    <s v="TV-MA"/>
    <x v="32"/>
    <x v="1"/>
    <m/>
    <m/>
    <x v="1"/>
    <x v="45"/>
    <d v="2011-10-01T00:00:00"/>
    <x v="11"/>
    <s v="Twelve-year-old Calvin manages to join the navy and serves in the battle of Guadalcanal. But when his age is revealed, the boy is sent to the brig."/>
  </r>
  <r>
    <x v="3537"/>
    <x v="0"/>
    <x v="3537"/>
    <x v="2705"/>
    <s v="Mario Van Peebles, Susan Ruttan, Lane R. Davis, Lynn Whitfield, Adam Faraizl, Polly Holliday, Jay Pennison, John Schuhmacher"/>
    <x v="0"/>
    <s v="October 1, 2011"/>
    <x v="30"/>
    <s v="TV-PG"/>
    <x v="20"/>
    <x v="1"/>
    <s v=" Sports Movies"/>
    <m/>
    <x v="1"/>
    <x v="30"/>
    <d v="2011-10-01T00:00:00"/>
    <x v="11"/>
    <s v="This drama tells the tale of Ricky Bell, a pro running back with the Tampa Bay Buccaneers who died of a muscle disease in the prime of his career."/>
  </r>
  <r>
    <x v="3538"/>
    <x v="0"/>
    <x v="3538"/>
    <x v="2706"/>
    <s v="Jill Clayburgh, Brad Davis, Sam Behrens"/>
    <x v="0"/>
    <s v="October 1, 2011"/>
    <x v="29"/>
    <s v="TV-14"/>
    <x v="21"/>
    <x v="1"/>
    <m/>
    <m/>
    <x v="1"/>
    <x v="29"/>
    <d v="2011-10-01T00:00:00"/>
    <x v="11"/>
    <s v="Laurie and Joseph are doctors who interview sexually abused children. With a lot of energy they track down a pedophile who has abused many toddlers."/>
  </r>
  <r>
    <x v="3539"/>
    <x v="0"/>
    <x v="3539"/>
    <x v="2707"/>
    <s v="William Devane, Jeri Ryan, Michele Abrams, Nick Searcy, Linda Pierce, J. Don Ferguson, Butch Slade, Joyce Bowden-Kirby"/>
    <x v="0"/>
    <s v="October 1, 2011"/>
    <x v="30"/>
    <s v="TV-14"/>
    <x v="20"/>
    <x v="1"/>
    <s v=" Thrillers"/>
    <m/>
    <x v="1"/>
    <x v="30"/>
    <d v="2011-10-01T00:00:00"/>
    <x v="11"/>
    <s v="A beauty pageant winner is stalked by a serial killer who kidnaps her sister and torments her family in this thriller based on a shocking true story."/>
  </r>
  <r>
    <x v="3540"/>
    <x v="0"/>
    <x v="3540"/>
    <x v="2708"/>
    <s v="Ben Affleck, Mark Hamill, Richard Herd, Maureen McGovern, Jodi Benson, Judith Light, James Eckhouse, Richard McGonagle, David Campbell, Steven Weber, Dan Castellaneta, Rene Auberjonois, Ken Hudson Campbell, Tom Virtue, Jeff Bennett"/>
    <x v="0"/>
    <s v="September 27, 2011"/>
    <x v="42"/>
    <s v="TV-PG"/>
    <x v="98"/>
    <x v="8"/>
    <s v=" Dramas"/>
    <s v=" Faith &amp; Spirituality"/>
    <x v="1"/>
    <x v="42"/>
    <d v="2011-09-27T00:00:00"/>
    <x v="0"/>
    <s v="With his gift of dream interpretation and his brilliantly colored coat, Joseph inspires jealousy in his brothers in this animated Bible story."/>
  </r>
  <r>
    <x v="3541"/>
    <x v="0"/>
    <x v="3541"/>
    <x v="2709"/>
    <s v="Luis Tosar, Gael GarcÃ­a Bernal, Juan Carlos Aduviri, Karra Elejalde, RaÃºl ArÃ©valo, Carlos Santos, Cassandra Ciangherotti, Milena Soliz, LeÃ³nidas Chiri, Vicente Romero, Daniel CurrÃ¡s, Pau CÃ³lera"/>
    <x v="8"/>
    <s v="May 17, 2011"/>
    <x v="4"/>
    <s v="TV-MA"/>
    <x v="6"/>
    <x v="1"/>
    <s v=" International Movies"/>
    <m/>
    <x v="1"/>
    <x v="4"/>
    <d v="2011-05-17T00:00:00"/>
    <x v="4"/>
    <s v="While making a film about the incursion of Christopher Columbus in the New World, a director finds the Bolivian locals protesting modern exploitation."/>
  </r>
  <r>
    <x v="3542"/>
    <x v="0"/>
    <x v="3542"/>
    <x v="2710"/>
    <s v="Corey Feldman, Tony Todd, Tara Leigh, Erin Way, Mark Alan, Stuart Pankin"/>
    <x v="0"/>
    <s v="November 18, 2009"/>
    <x v="18"/>
    <s v="TV-MA"/>
    <x v="135"/>
    <x v="4"/>
    <m/>
    <m/>
    <x v="1"/>
    <x v="18"/>
    <d v="2009-11-18T00:00:00"/>
    <x v="10"/>
    <s v="After committing suicide, a washed-up rocker returns from the grave to torment the five people who betrayed him in life."/>
  </r>
  <r>
    <x v="3543"/>
    <x v="0"/>
    <x v="3543"/>
    <x v="2711"/>
    <s v="Anders W. Berthelsen, Rebecka Hemse, Nikolaj Lie Kaas, Charlotte Fich, Dejan Cukic, Karsten Jansfort, Flemming Enevold, Bent Mejding, Ewa FrÃ¶ling, Josephine Raahauge, Timm Vladimir, Ditte Hansen"/>
    <x v="64"/>
    <s v="May 5, 2009"/>
    <x v="19"/>
    <s v="TV-MA"/>
    <x v="3"/>
    <x v="1"/>
    <s v=" International Movies"/>
    <m/>
    <x v="1"/>
    <x v="19"/>
    <d v="2009-05-05T00:00:00"/>
    <x v="4"/>
    <s v="When he causes a car accident that leaves a young woman with amnesia, a man finds himself telling incredible lies to make her and her family happy."/>
  </r>
  <r>
    <x v="3544"/>
    <x v="0"/>
    <x v="3544"/>
    <x v="2712"/>
    <s v="Barbara King, Shaana Diya, John Krisiukenas, Yoriko Haraguchi, David Crane, Chad Thomas"/>
    <x v="0"/>
    <s v="January 1, 2008"/>
    <x v="21"/>
    <s v="TV-MA"/>
    <x v="72"/>
    <x v="1"/>
    <s v=" Independent Movies"/>
    <s v=" Thrillers"/>
    <x v="1"/>
    <x v="21"/>
    <d v="2008-01-01T00:00:00"/>
    <x v="8"/>
    <s v="While covering a story in New York City, a Seattle-based reporter uncovers a link between two missing women that changes her article entirely."/>
  </r>
  <r>
    <x v="3545"/>
    <x v="0"/>
    <x v="3545"/>
    <x v="2713"/>
    <s v="Elijah Wood, John C. Reilly, Jennifer Connelly, Christopher Plummer, Crispin Glover, Martin Landau, Fred Tatasciore, Alan Oppenheimer, Tom Kane"/>
    <x v="0"/>
    <s v="November 16, 2017"/>
    <x v="18"/>
    <s v="PG-13"/>
    <x v="27"/>
    <x v="6"/>
    <s v=" Independent Movies"/>
    <s v=" Sci-Fi &amp; Fantasy"/>
    <x v="1"/>
    <x v="18"/>
    <d v="2017-11-16T00:00:00"/>
    <x v="10"/>
    <s v="In a postapocalyptic world, rag-doll robots hide in fear from dangerous machines out to exterminate them, until a brave newcomer joins the group."/>
  </r>
  <r>
    <x v="3546"/>
    <x v="0"/>
    <x v="3546"/>
    <x v="8"/>
    <s v="Jim Sturgess, Kevin Spacey, Kate Bosworth, Aaron Yoo, Liza Lapira, Jacob Pitts, Laurence Fishburne, Jack McGee, Josh Gad, Sam Golzari, Helen Carey, Jack Gilpin"/>
    <x v="0"/>
    <s v="January 1, 2020"/>
    <x v="17"/>
    <s v="PG-13"/>
    <x v="78"/>
    <x v="1"/>
    <m/>
    <m/>
    <x v="1"/>
    <x v="17"/>
    <d v="2020-01-01T00:00:00"/>
    <x v="8"/>
    <s v="A brilliant group of students become card-counting experts with the intent of swindling millions out of Las Vegas casinos by playing blackjack."/>
  </r>
  <r>
    <x v="3547"/>
    <x v="0"/>
    <x v="3547"/>
    <x v="2714"/>
    <s v="Samuel L. Jackson, John Heard, Kelly Rowan, Clifton Collins Jr., Tony Plana"/>
    <x v="0"/>
    <s v="November 1, 2019"/>
    <x v="36"/>
    <s v="R"/>
    <x v="30"/>
    <x v="1"/>
    <m/>
    <m/>
    <x v="1"/>
    <x v="36"/>
    <d v="2019-11-01T00:00:00"/>
    <x v="10"/>
    <s v="After one of his high school students attacks him, dedicated teacher Trevor Garfield grows weary of the gang warfare in the New York City school system and moves to California to teach there, thinking it must be a less hostile environment."/>
  </r>
  <r>
    <x v="3548"/>
    <x v="0"/>
    <x v="3548"/>
    <x v="2715"/>
    <s v="Divya Dutta, Atul Kulkarni, Mohan Agashe, Anupam Shyam, Raayo S. Bakhirta, Yashvit Sancheti, Greeva Kansara, Archan Trivedi, Rajiv Pathak"/>
    <x v="3"/>
    <s v="April 1, 2019"/>
    <x v="23"/>
    <s v="TV-14"/>
    <x v="33"/>
    <x v="4"/>
    <s v=" International Movies"/>
    <m/>
    <x v="0"/>
    <x v="23"/>
    <d v="2019-04-01T00:00:00"/>
    <x v="5"/>
    <s v="When a doctor goes missing, his psychiatrist wife treats the bizarre medical condition of a psychic patient, who knows much more than he's leading on."/>
  </r>
  <r>
    <x v="3549"/>
    <x v="0"/>
    <x v="3549"/>
    <x v="600"/>
    <s v="Rajneesh Duggal, Adah Sharma, Indraneil Sengupta, Anjori Alagh, Rajendranath Zutshi, Vipin Sharma, Amin Hajee, Shri Vallabh Vyas"/>
    <x v="3"/>
    <s v="December 15, 2017"/>
    <x v="17"/>
    <s v="TV-MA"/>
    <x v="29"/>
    <x v="4"/>
    <s v=" International Movies"/>
    <s v=" Thrillers"/>
    <x v="1"/>
    <x v="17"/>
    <d v="2017-12-15T00:00:00"/>
    <x v="9"/>
    <s v="An architect and his wife move into a castle that is slated to become a luxury hotel. But something inside is determined to stop the renovation."/>
  </r>
  <r>
    <x v="3550"/>
    <x v="0"/>
    <x v="3550"/>
    <x v="818"/>
    <s v="Sadiq Daba, David Bailie, Kayode Olaiya, Kehinde Bankole, Fabian Adeoye Lojede, Nick Rhys, Kunle Afolayan, Colin David Reese, Ibrahim Shatta, Femi Adebayo, Kanayo O. Kanayo, Lawrence Stubbings, Ademola Adedoyin"/>
    <x v="7"/>
    <s v="September 1, 2019"/>
    <x v="28"/>
    <s v="TV-14"/>
    <x v="91"/>
    <x v="1"/>
    <s v=" International Movies"/>
    <s v=" Thrillers"/>
    <x v="1"/>
    <x v="28"/>
    <d v="2019-09-01T00:00:00"/>
    <x v="0"/>
    <s v="Against the backdrop of Nigeria's looming independence from Britain, detective Danladi Waziri races to capture a killer terrorizing local women."/>
  </r>
  <r>
    <x v="3551"/>
    <x v="0"/>
    <x v="2599"/>
    <x v="399"/>
    <s v="Anders Danielsen Lie, Jon Ã˜igarden, Jonas Strand Gravli, Ola G. Furuseth, Maria Bock, ThorbjÃ¸rn Harr, Jaden Smith"/>
    <x v="52"/>
    <s v="October 10, 2018"/>
    <x v="22"/>
    <s v="R"/>
    <x v="161"/>
    <x v="1"/>
    <s v=" Thrillers"/>
    <m/>
    <x v="0"/>
    <x v="22"/>
    <d v="2018-10-10T00:00:00"/>
    <x v="11"/>
    <s v="After devastating terror attacks in Norway, a young survivor, grieving families and the country rally for justice and healing. Based on a true story."/>
  </r>
  <r>
    <x v="3552"/>
    <x v="0"/>
    <x v="2257"/>
    <x v="1848"/>
    <s v="Rahul Pethe, Mrunmayee Deshpande, Adinath Kothare, Vaibhav Mangale, Jaywant Wadkar, Satish Pulekar, Naina Apte, Uday Tikekar"/>
    <x v="3"/>
    <s v="March 29, 2019"/>
    <x v="23"/>
    <s v="TV-14"/>
    <x v="10"/>
    <x v="3"/>
    <s v=" Dramas"/>
    <s v=" Independent Movies"/>
    <x v="0"/>
    <x v="23"/>
    <d v="2019-03-29T00:00:00"/>
    <x v="6"/>
    <s v="On India's Independence Day, a zany mishap in a Mumbai chawl disrupts a young love story while compelling the residents to unite in aid of a little boy."/>
  </r>
  <r>
    <x v="3553"/>
    <x v="0"/>
    <x v="3551"/>
    <x v="2716"/>
    <s v="Samuthirakani, Bharath Seeni, Vinoth, Esakki Barath, Chemban Vinod Jose, Gautham Menon, Krisha Kurup, Subiksha"/>
    <x v="3"/>
    <s v="September 15, 2018"/>
    <x v="22"/>
    <s v="TV-14"/>
    <x v="28"/>
    <x v="6"/>
    <s v=" Dramas"/>
    <s v=" International Movies"/>
    <x v="0"/>
    <x v="22"/>
    <d v="2018-09-15T00:00:00"/>
    <x v="0"/>
    <s v="A taxi driver, a gangster and an athlete struggle to better their lives despite obstacles like crooked politicians, evil dons and caste barriers."/>
  </r>
  <r>
    <x v="3554"/>
    <x v="0"/>
    <x v="3552"/>
    <x v="2717"/>
    <s v="Adil Hussain, Shakil Imtiaz, Mahendra Rabha, Sulakshana Baruah, Rahul Gautam Sarma, Kulada Bhattacharjya, Indu Mohan Das, Moumita Talukdar"/>
    <x v="3"/>
    <s v="September 15, 2018"/>
    <x v="6"/>
    <s v="TV-14"/>
    <x v="35"/>
    <x v="1"/>
    <s v=" International Movies"/>
    <m/>
    <x v="1"/>
    <x v="6"/>
    <d v="2018-09-15T00:00:00"/>
    <x v="0"/>
    <s v="A successful writer returns to the town that launched his career, encountering people who spark nostalgic, often painfully illuminating flashbacks."/>
  </r>
  <r>
    <x v="3555"/>
    <x v="0"/>
    <x v="3553"/>
    <x v="2718"/>
    <s v="Soumitra Chatterjee, Prasenjit Chatterjee, Indrani Haldar, Sudipta Chakraborty, Suman Banerjee, Gargi Roychowdhury"/>
    <x v="3"/>
    <s v="September 15, 2018"/>
    <x v="6"/>
    <s v="TV-14"/>
    <x v="18"/>
    <x v="1"/>
    <s v=" International Movies"/>
    <m/>
    <x v="1"/>
    <x v="6"/>
    <d v="2018-09-15T00:00:00"/>
    <x v="0"/>
    <s v="When a middle-aged divorcee returns to Kolkata to visit his ailing father, long-buried memories resurface, bringing new discoveries with them."/>
  </r>
  <r>
    <x v="3556"/>
    <x v="0"/>
    <x v="3554"/>
    <x v="2719"/>
    <m/>
    <x v="0"/>
    <s v="June 30, 2016"/>
    <x v="25"/>
    <s v="NR"/>
    <x v="79"/>
    <x v="0"/>
    <m/>
    <m/>
    <x v="1"/>
    <x v="25"/>
    <d v="2016-06-30T00:00:00"/>
    <x v="3"/>
    <s v="This real-life look at FBI counterterrorism operations features access to both sides of a sting: the government informant and the radicalized target."/>
  </r>
  <r>
    <x v="3557"/>
    <x v="0"/>
    <x v="3555"/>
    <x v="2720"/>
    <m/>
    <x v="12"/>
    <s v="February 5, 2020"/>
    <x v="0"/>
    <s v="TV-14"/>
    <x v="0"/>
    <x v="0"/>
    <s v=" International Movies"/>
    <m/>
    <x v="0"/>
    <x v="0"/>
    <d v="2020-02-05T00:00:00"/>
    <x v="7"/>
    <s v="This pawesome documentary explores how our feline friends became online icons, from the earliest text memes to the rise of celebrity cat influencers."/>
  </r>
  <r>
    <x v="3558"/>
    <x v="0"/>
    <x v="3556"/>
    <x v="2721"/>
    <s v="Jake Short, Sarah Fisher, Booboo Stewart, Danny Trejo, Pippa Mackie, Jake Smith, Patricia Zentilli, Carter Thicke"/>
    <x v="12"/>
    <s v="April 10, 2019"/>
    <x v="22"/>
    <s v="TV-14"/>
    <x v="44"/>
    <x v="3"/>
    <s v=" Romantic Movies"/>
    <m/>
    <x v="0"/>
    <x v="22"/>
    <d v="2019-04-10T00:00:00"/>
    <x v="5"/>
    <s v="A teenage hacker with a huge nose helps a cool kid woo a girl that heâ€™s secretly in love with."/>
  </r>
  <r>
    <x v="3559"/>
    <x v="0"/>
    <x v="3557"/>
    <x v="2722"/>
    <s v="JÃ³hannes Haukur JÃ³hannesson, ÃgÃºsta Eva ErlendsdÃ³ttir, Elma Stefania Agustsdottir, Thor Kristjansson, Anna GunndÃ­s GuÃ°mundsdÃ³ttir, Sara DÃ¶gg ÃsgeirsdÃ³ttir, ÃžrÃ¶stur LeÃ³ Gunnarsson, JÃ³hann SigurÃ°arson, Sveinn Geirsson, Arnar PÃ¡ll HarÃ°arson"/>
    <x v="54"/>
    <s v="March 27, 2018"/>
    <x v="6"/>
    <s v="TV-MA"/>
    <x v="8"/>
    <x v="4"/>
    <s v=" International Movies"/>
    <m/>
    <x v="1"/>
    <x v="6"/>
    <d v="2018-03-27T00:00:00"/>
    <x v="6"/>
    <s v="Young urbanites renovating a rundown house, and a psychiatrist grieving his son's disappearance, are connected to a supernatural, decades-old secret."/>
  </r>
  <r>
    <x v="3560"/>
    <x v="0"/>
    <x v="3558"/>
    <x v="424"/>
    <s v="AyÃ§a Erturan, Aydan TaÅŸ, AyÅŸegÃ¼l Akdemir, Burcu GÃ¶nder, BÃ¼lent Emrah Parlak, BÃ¼ÅŸra Pekin, Emre Canpolat, Ersin Korkut, Eser Yenenler, Gizem TuÄŸral, GÃ¼lhan Tekin, GÃ¼lsÃ¼m Alkan, Hamdi Kahraman, Ä°brahim BÃ¼yÃ¼kak, Metin KeÃ§eci"/>
    <x v="40"/>
    <s v="March 10, 2017"/>
    <x v="4"/>
    <s v="TV-MA"/>
    <x v="16"/>
    <x v="3"/>
    <s v=" International Movies"/>
    <m/>
    <x v="1"/>
    <x v="4"/>
    <d v="2017-03-10T00:00:00"/>
    <x v="6"/>
    <s v="Vignettes of the summer holidays follow vacationers as they battle mosquitoes, suffer ruined plans and otherwise hit snags in their precious time off."/>
  </r>
  <r>
    <x v="3561"/>
    <x v="0"/>
    <x v="3559"/>
    <x v="2723"/>
    <s v="Charlize Theron, Marton Csokas, Jonny Lee Miller, Sophie Okonedo, Frances McDormand, Pete Postlethwaite, Amelia Warner, Caroline Chikezie, Nikolai Kinski, Paterson Joseph, Yangzom Brauen"/>
    <x v="0"/>
    <s v="February 1, 2018"/>
    <x v="20"/>
    <s v="PG-13"/>
    <x v="20"/>
    <x v="6"/>
    <s v=" Sci-Fi &amp; Fantasy"/>
    <m/>
    <x v="1"/>
    <x v="20"/>
    <d v="2018-02-01T00:00:00"/>
    <x v="7"/>
    <s v="Aiming to hasten an uprising, the leader of an underground rebellion dispatches acrobatic assassin Aeon Flux to eliminate the government's top leader."/>
  </r>
  <r>
    <x v="3562"/>
    <x v="0"/>
    <x v="3560"/>
    <x v="2724"/>
    <s v="Lexi Giovagnoli, Justin Ray, Rae Latt, Poonam Basu, Teresa Biter, Kalilah Harris, Alexia Dox, Adam Powell, Sean McBride"/>
    <x v="0"/>
    <s v="July 1, 2017"/>
    <x v="28"/>
    <s v="TV-PG"/>
    <x v="48"/>
    <x v="1"/>
    <s v=" Romantic Movies"/>
    <m/>
    <x v="1"/>
    <x v="28"/>
    <d v="2017-07-01T00:00:00"/>
    <x v="2"/>
    <s v="When an aspiring dancer is uprooted during her senior year of high school, she finds herself torn between two boys â€“ and with one shot at her dream."/>
  </r>
  <r>
    <x v="3563"/>
    <x v="0"/>
    <x v="3561"/>
    <x v="2725"/>
    <s v="Billy Crudup, Graham Rogers, Liana Liberato, Stefanie Scott, Tim Roth, Melanie Lynskey, Thomas Cocquerel, Peter Coyote"/>
    <x v="0"/>
    <s v="July 7, 2017"/>
    <x v="6"/>
    <s v="TV-14"/>
    <x v="44"/>
    <x v="1"/>
    <s v=" Romantic Movies"/>
    <s v=" Sports Movies"/>
    <x v="1"/>
    <x v="6"/>
    <d v="2017-07-07T00:00:00"/>
    <x v="2"/>
    <s v="After escaping the bus accident that killed his girlfriend, a high school student channels his grief into running, with the help of a new coach."/>
  </r>
  <r>
    <x v="3564"/>
    <x v="0"/>
    <x v="3562"/>
    <x v="405"/>
    <s v="Steven Strait, Camilla Belle, Cliff Curtis, Joel Virgel, Affif Ben Badra, Mo Zinal, Nathanael Baring, Mona Hammond, Omar Sharif"/>
    <x v="0"/>
    <s v="June 1, 2019"/>
    <x v="17"/>
    <s v="PG-13"/>
    <x v="42"/>
    <x v="6"/>
    <m/>
    <m/>
    <x v="1"/>
    <x v="17"/>
    <d v="2019-06-01T00:00:00"/>
    <x v="3"/>
    <s v="Fierce mammoth hunter D'Leh sets out on an impossible journey to rescue the woman he loves from a vicious warlord and save the people of his village."/>
  </r>
  <r>
    <x v="3565"/>
    <x v="0"/>
    <x v="3563"/>
    <x v="2726"/>
    <m/>
    <x v="0"/>
    <s v="March 20, 2018"/>
    <x v="32"/>
    <s v="TV-14"/>
    <x v="98"/>
    <x v="0"/>
    <m/>
    <m/>
    <x v="1"/>
    <x v="32"/>
    <d v="2018-03-20T00:00:00"/>
    <x v="6"/>
    <s v="This documentary chronicles Elouise Cobell's long fight against the U.S. government for the gross mismanagement of mineral-rich Native American land."/>
  </r>
  <r>
    <x v="3566"/>
    <x v="0"/>
    <x v="3564"/>
    <x v="2727"/>
    <s v="Sam Upton, Jared Abrahamson, Mark Boone Junior, Laila Ali, Kate Vernon, Cassi Thomson, Colby French, Miguel Perez, Jay Acovone"/>
    <x v="0"/>
    <s v="March 14, 2019"/>
    <x v="6"/>
    <s v="TV-MA"/>
    <x v="0"/>
    <x v="1"/>
    <s v=" Independent Movies"/>
    <s v=" Sports Movies"/>
    <x v="1"/>
    <x v="6"/>
    <d v="2019-03-14T00:00:00"/>
    <x v="6"/>
    <s v="Dealing with personal demons and the death of his son, a prizefighter attempts a return to the ring by challenging his rival to a 12-round rematch."/>
  </r>
  <r>
    <x v="3567"/>
    <x v="0"/>
    <x v="3565"/>
    <x v="2728"/>
    <s v="PJ McCabe, Brianne Moncrief, Sarah Baldwin, Jim Cummings, Heidi Niedermeyer, Neville Archambault"/>
    <x v="0"/>
    <s v="August 13, 2016"/>
    <x v="25"/>
    <s v="NR"/>
    <x v="0"/>
    <x v="4"/>
    <s v=" Independent Movies"/>
    <s v=" Thrillers"/>
    <x v="1"/>
    <x v="25"/>
    <d v="2016-08-13T00:00:00"/>
    <x v="1"/>
    <s v="Young parents-to-be Claire and Ryan move into a suburban rental home, unaware that someone is secretly watching their every move via hidden cameras."/>
  </r>
  <r>
    <x v="3568"/>
    <x v="0"/>
    <x v="3566"/>
    <x v="2729"/>
    <s v="Mark Webber, Rutina Wesley, Devon Graye, Tom Bower, Ron Perlman, Pruitt Taylor Vince"/>
    <x v="0"/>
    <s v="January 13, 2019"/>
    <x v="28"/>
    <s v="R"/>
    <x v="20"/>
    <x v="4"/>
    <s v=" Thrillers"/>
    <m/>
    <x v="1"/>
    <x v="28"/>
    <d v="2019-01-13T00:00:00"/>
    <x v="8"/>
    <s v="A man agrees to appear on a game show with a $6 million prize. But as the challenges become more extreme, he realizes he's made a grave mistake."/>
  </r>
  <r>
    <x v="3569"/>
    <x v="0"/>
    <x v="3567"/>
    <x v="2730"/>
    <s v="Donnie Yen, Zhao Wei, Wu Chun, Law Kar-Ying, Kate Tsui, Yuwu Qi, Wu Ma, Chen Kuan Tai, Sammo Kam-Bo Hung, Chen Zhi Hui, Damian Lau, Xiang Dong Xu"/>
    <x v="13"/>
    <s v="April 3, 2019"/>
    <x v="4"/>
    <s v="R"/>
    <x v="38"/>
    <x v="6"/>
    <s v=" International Movies"/>
    <m/>
    <x v="1"/>
    <x v="4"/>
    <d v="2019-04-03T00:00:00"/>
    <x v="5"/>
    <s v="In the age of the Ming Dynasty, Quinglong is the best of the Jinyiwei, an elite assassin squad made up of highly trained former street urchins. When evil eunuch Jia unseats the emperor, Quinglong is called to action but is quickly betrayed."/>
  </r>
  <r>
    <x v="3570"/>
    <x v="0"/>
    <x v="3568"/>
    <x v="2731"/>
    <s v="Neville Archambault, Amber Midthunder, Brytnee Ratledge, Hank Rogerson, Chelsea Edmundson, John-Paul Howard, Lora Martinez-Cunningham, Brianne Moncrief"/>
    <x v="0"/>
    <s v="October 27, 2018"/>
    <x v="22"/>
    <s v="TV-MA"/>
    <x v="48"/>
    <x v="4"/>
    <s v=" Thrillers"/>
    <m/>
    <x v="0"/>
    <x v="22"/>
    <d v="2018-10-27T00:00:00"/>
    <x v="11"/>
    <s v="Upping the â€œ13 Camerasâ€ ante, this sequel finds a family renting a vacation house thatâ€™s been customized to violate their privacy."/>
  </r>
  <r>
    <x v="3571"/>
    <x v="0"/>
    <x v="3569"/>
    <x v="2732"/>
    <s v="Bruce Willis, Mos Def, David Morse, Jenna Stern, Cylk Cozart, Casey Sander, David Zayas, Robert Racki, Patrick Garrow, Sasha Roiz"/>
    <x v="0"/>
    <s v="November 1, 2019"/>
    <x v="21"/>
    <s v="PG-13"/>
    <x v="19"/>
    <x v="6"/>
    <m/>
    <m/>
    <x v="1"/>
    <x v="21"/>
    <d v="2019-11-01T00:00:00"/>
    <x v="10"/>
    <s v="Tasked with escorting a prosecution witness to court, an aging cop gears up for the 16-block trek â€“ but they'll be lucky to make it there alive."/>
  </r>
  <r>
    <x v="3572"/>
    <x v="0"/>
    <x v="3570"/>
    <x v="2733"/>
    <s v="Zac Efron, Leslie Mann, Matthew Perry, Thomas Lennon, Michelle Trachtenberg, Melora Hardin, Sterling Knight, Hunter Parrish, Nicole Sullivan, Allison Miller"/>
    <x v="0"/>
    <s v="January 1, 2021"/>
    <x v="18"/>
    <s v="PG-13"/>
    <x v="19"/>
    <x v="3"/>
    <m/>
    <m/>
    <x v="1"/>
    <x v="18"/>
    <d v="2021-01-01T00:00:00"/>
    <x v="8"/>
    <s v="Nearing a midlife crisis, thirty-something Mike wishes for a &quot;do-over&quot; â€“ and that's exactly what he gets when he wakes up to find he's 17 again."/>
  </r>
  <r>
    <x v="3573"/>
    <x v="0"/>
    <x v="3571"/>
    <x v="2734"/>
    <s v="Nicole Brydon Bloom, Giles Matthey, Taylor Nichols, Alan Blumenfeld, Celeste Sully, Susan Davis, Clayton Hoff, Earnestine Phillips"/>
    <x v="0"/>
    <s v="August 23, 2020"/>
    <x v="23"/>
    <s v="TV-MA"/>
    <x v="0"/>
    <x v="4"/>
    <s v=" Independent Movies"/>
    <s v=" Thrillers"/>
    <x v="0"/>
    <x v="23"/>
    <d v="2020-08-23T00:00:00"/>
    <x v="1"/>
    <s v="Seeking her independence, a young woman moves to Los Angeles and settles into a cozy apartment complex with a disturbing sense of community."/>
  </r>
  <r>
    <x v="3574"/>
    <x v="0"/>
    <x v="3572"/>
    <x v="2735"/>
    <s v="Hayley Lovitt, Teddy Cole, Brook Todd, Ace Harney, Jason Macdonald"/>
    <x v="0"/>
    <s v="July 26, 2019"/>
    <x v="22"/>
    <s v="TV-MA"/>
    <x v="32"/>
    <x v="4"/>
    <s v=" Independent Movies"/>
    <m/>
    <x v="0"/>
    <x v="22"/>
    <d v="2019-07-26T00:00:00"/>
    <x v="2"/>
    <s v="Student filmmakers uncover occult rituals tied to an abandoned warehouse, then gradually realize the horror is closer than they think."/>
  </r>
  <r>
    <x v="3575"/>
    <x v="0"/>
    <x v="3573"/>
    <x v="2043"/>
    <s v="Darlene Love, Merry Clayton, Lisa Fischer, TÃ¡ta Vega, Claudia Lennear, Judith Hill, Bruce Springsteen, Mick Jagger, Stevie Wonder, Sting, Bette Midler, Cissy Houston, Sheryl Crow, Tata Vega"/>
    <x v="0"/>
    <s v="September 22, 2018"/>
    <x v="5"/>
    <s v="PG-13"/>
    <x v="13"/>
    <x v="0"/>
    <s v=" Music &amp; Musicals"/>
    <m/>
    <x v="1"/>
    <x v="5"/>
    <d v="2018-09-22T00:00:00"/>
    <x v="0"/>
    <s v="Winner of the 2014 Academy Award for Best Documentary Feature, this film takes a look at the world of backup vocalists and the legends they support."/>
  </r>
  <r>
    <x v="3576"/>
    <x v="0"/>
    <x v="3574"/>
    <x v="2736"/>
    <s v="Katee Sackhoff, Ray Fearon, Julie Cox, Steven Cree, David Tse, Joe David Walters"/>
    <x v="1"/>
    <s v="December 20, 2018"/>
    <x v="22"/>
    <s v="TV-14"/>
    <x v="21"/>
    <x v="7"/>
    <m/>
    <m/>
    <x v="0"/>
    <x v="22"/>
    <d v="2018-12-20T00:00:00"/>
    <x v="9"/>
    <s v="Working with an artificial intelligence to investigate the failure of a deadly Mars landing, a mission controller makes an astonishing discovery."/>
  </r>
  <r>
    <x v="3577"/>
    <x v="0"/>
    <x v="3575"/>
    <x v="2737"/>
    <s v="Annette Bening, Elle Fanning, Greta Gerwig, Lucas Jade Zumann, Billy Crudup"/>
    <x v="0"/>
    <s v="June 28, 2019"/>
    <x v="32"/>
    <s v="R"/>
    <x v="30"/>
    <x v="1"/>
    <s v=" Independent Movies"/>
    <m/>
    <x v="1"/>
    <x v="32"/>
    <d v="2019-06-28T00:00:00"/>
    <x v="3"/>
    <s v="In 1979, single bohemian mom Dorothea, hoping to help her teen son find his place as a man, asks two young women to share their lives with him."/>
  </r>
  <r>
    <x v="3578"/>
    <x v="0"/>
    <x v="3576"/>
    <x v="2738"/>
    <s v="Miles Teller, Skylar Astin, Justin Chon, Sarah Wright, Jonathan Keltz, FranÃ§ois Chau, Russell Hodgkinson, Daniel Booko, Russell Mercado, Josie Loren, Dustin Ybarra"/>
    <x v="0"/>
    <s v="April 16, 2019"/>
    <x v="5"/>
    <s v="R"/>
    <x v="20"/>
    <x v="3"/>
    <m/>
    <m/>
    <x v="1"/>
    <x v="5"/>
    <d v="2019-04-16T00:00:00"/>
    <x v="5"/>
    <s v="Jeff's straight-and-narrow life changes abruptly when his buddies take him out for a birthday bash â€“ the night before a crucial med school interview."/>
  </r>
  <r>
    <x v="3579"/>
    <x v="0"/>
    <x v="3577"/>
    <x v="2739"/>
    <s v="Paul Sidhu, Arielle Holmes, Branden Coles, Kelcey Watson, Anne-Solenne Hatte, Brad Potts, Timothy Lee DePriest, Fernando Argosino, Duchess Dukes, Harwood Gordon, Stormi Henley"/>
    <x v="0"/>
    <s v="March 1, 2018"/>
    <x v="32"/>
    <s v="TV-MA"/>
    <x v="43"/>
    <x v="6"/>
    <s v=" Independent Movies"/>
    <s v=" Sci-Fi &amp; Fantasy"/>
    <x v="1"/>
    <x v="32"/>
    <d v="2018-03-01T00:00:00"/>
    <x v="6"/>
    <s v="In the frozen tundra of a futuristic Arizona where humans have been forced underground, a soldier hunts the bioengineered leader of a rebellion."/>
  </r>
  <r>
    <x v="3580"/>
    <x v="0"/>
    <x v="3578"/>
    <x v="2740"/>
    <s v="Ethan Hawke, Xu Qing, Paul Anderson, Rutger Hauer, Tyrone Keogh, Nathalie Boltt, Liam Cunningham"/>
    <x v="5"/>
    <s v="April 7, 2018"/>
    <x v="6"/>
    <s v="R"/>
    <x v="20"/>
    <x v="6"/>
    <m/>
    <m/>
    <x v="1"/>
    <x v="6"/>
    <d v="2018-04-07T00:00:00"/>
    <x v="5"/>
    <s v="Revived by an experimental procedure, a hit man gets to live an extra 24 hours â€“ which he uses to avenge his dead wife and child and redeem himself."/>
  </r>
  <r>
    <x v="3581"/>
    <x v="0"/>
    <x v="3579"/>
    <x v="2741"/>
    <s v="Diego Capusotto, SofÃ­a Gala, Daniel ArÃ¡oz, Willy Toledo, El Polaco, Paula Manzone, Yayo Guridi, Guillermo Toledo"/>
    <x v="11"/>
    <s v="May 1, 2018"/>
    <x v="22"/>
    <s v="TV-MA"/>
    <x v="41"/>
    <x v="6"/>
    <s v=" Comedies"/>
    <s v=" International Movies"/>
    <x v="0"/>
    <x v="22"/>
    <d v="2018-05-01T00:00:00"/>
    <x v="4"/>
    <s v="After a musician dies under suspicious circumstances, a hard-drinking detective and a music fan investigate why rock stars often die at the age of 27."/>
  </r>
  <r>
    <x v="3582"/>
    <x v="0"/>
    <x v="3580"/>
    <x v="2742"/>
    <s v="Janis Joplin, Jimi Hendrix, Amy Winehouse, Jim Morrison, Kurt Cobain"/>
    <x v="1"/>
    <s v="May 1, 2018"/>
    <x v="6"/>
    <s v="TV-MA"/>
    <x v="64"/>
    <x v="0"/>
    <m/>
    <m/>
    <x v="1"/>
    <x v="6"/>
    <d v="2018-05-01T00:00:00"/>
    <x v="4"/>
    <s v="Explore the circumstances surrounding the tragic deaths at 27 of Jimi Hendrix, Jim Morrison, Brian Jones, Janis Joplin, Kurt Cobain and Amy Winehouse."/>
  </r>
  <r>
    <x v="3583"/>
    <x v="0"/>
    <x v="3581"/>
    <x v="2743"/>
    <s v="Sandra Bullock, Viggo Mortensen, Dominic West, Diane Ladd, Elizabeth Perkins, Steve Buscemi, Alan Tudyk, Mike O'Malley, Azura Skye, Reni Santoni, Marianne Jean-Baptiste"/>
    <x v="0"/>
    <s v="September 30, 2020"/>
    <x v="42"/>
    <s v="PG-13"/>
    <x v="3"/>
    <x v="3"/>
    <s v=" Dramas"/>
    <m/>
    <x v="1"/>
    <x v="42"/>
    <d v="2020-09-30T00:00:00"/>
    <x v="0"/>
    <s v="After her drunken antics result in property damage, an alcoholic journalist enters rehab â€“ and soon meets a fellow resident who changes her outlook."/>
  </r>
  <r>
    <x v="3584"/>
    <x v="0"/>
    <x v="3582"/>
    <x v="2744"/>
    <s v="Elle Fanning, Naomi Watts, Susan Sarandon, Tate Donovan, Linda Emond, Jordan Carlos, Sam Trammell, Maria Dizzia, Tessa Albertson"/>
    <x v="0"/>
    <s v="August 28, 2017"/>
    <x v="25"/>
    <s v="PG-13"/>
    <x v="26"/>
    <x v="1"/>
    <s v=" LGBTQ Movies"/>
    <m/>
    <x v="1"/>
    <x v="25"/>
    <d v="2017-08-28T00:00:00"/>
    <x v="1"/>
    <s v="When teenage Ray begins transitioning from female to male, his single mom and grandmother must cope with the change while tracking down his father."/>
  </r>
  <r>
    <x v="3585"/>
    <x v="0"/>
    <x v="3583"/>
    <x v="2745"/>
    <s v="Reza Rahadian, Bunga Citra Lestari, Tara Basro, Chelsea Islan"/>
    <x v="26"/>
    <s v="January 5, 2019"/>
    <x v="32"/>
    <s v="TV-PG"/>
    <x v="10"/>
    <x v="1"/>
    <s v=" International Movies"/>
    <s v=" Sports Movies"/>
    <x v="1"/>
    <x v="32"/>
    <d v="2019-01-05T00:00:00"/>
    <x v="8"/>
    <s v="Three Indonesian women break records by becoming the first of their nation to medal in archery at the Seoul Olympics in the summer of 1988."/>
  </r>
  <r>
    <x v="3586"/>
    <x v="0"/>
    <x v="3584"/>
    <x v="2746"/>
    <m/>
    <x v="12"/>
    <s v="June 15, 2019"/>
    <x v="22"/>
    <s v="TV-PG"/>
    <x v="115"/>
    <x v="0"/>
    <s v=" Faith &amp; Spirituality"/>
    <m/>
    <x v="0"/>
    <x v="22"/>
    <d v="2019-06-15T00:00:00"/>
    <x v="3"/>
    <s v="A Muslim women's activist group in India protests against oral divorces, starting a movement to reclaim their religious and constitutional rights."/>
  </r>
  <r>
    <x v="3587"/>
    <x v="0"/>
    <x v="3585"/>
    <x v="2747"/>
    <s v="Taher Farouz, Sad Al-Saghir, Ahmad Faloks, Soleiman Eid, Mahmood El-Laithi, Hesham Ismail, Shaima Saif, Nermin Maher, Sofinar"/>
    <x v="27"/>
    <s v="April 18, 2019"/>
    <x v="32"/>
    <s v="TV-14"/>
    <x v="13"/>
    <x v="3"/>
    <s v=" International Movies"/>
    <m/>
    <x v="1"/>
    <x v="32"/>
    <d v="2019-04-18T00:00:00"/>
    <x v="5"/>
    <s v="With the help of his friends, a man breaks out of prison in hopes of restoring a lively nightclub."/>
  </r>
  <r>
    <x v="3588"/>
    <x v="0"/>
    <x v="3586"/>
    <x v="2748"/>
    <s v="Jesse Eisenberg, Danny McBride, Aziz Ansari, Nick Swardson, Dilshad Vadsaria, Michael PeÃ±a, Bianca Kajlich, Fred Ward"/>
    <x v="0"/>
    <s v="January 1, 2021"/>
    <x v="16"/>
    <s v="R"/>
    <x v="23"/>
    <x v="6"/>
    <s v=" Comedies"/>
    <m/>
    <x v="1"/>
    <x v="16"/>
    <d v="2021-01-01T00:00:00"/>
    <x v="8"/>
    <s v="Two crooks planning a bank heist wind up abducting a pizza delivery driver and force him to commit the robbery â€” with a strict time limit."/>
  </r>
  <r>
    <x v="3589"/>
    <x v="0"/>
    <x v="3587"/>
    <x v="2749"/>
    <s v="Krzysztof StroiÅ„ski, Andrzej Mellin, Adrianna BiedrzyÅ„ska, Adrianna BiedrzyÅ„ska, RafaÅ‚ Zimowski, Kama Kowalewska, WiesÅ‚aw Komasa, Aleksander Bednarz, Jadwiga Jankowska-Cieslak, Wojciech Klata"/>
    <x v="64"/>
    <s v="October 1, 2019"/>
    <x v="27"/>
    <s v="TV-14"/>
    <x v="20"/>
    <x v="1"/>
    <s v=" International Movies"/>
    <m/>
    <x v="1"/>
    <x v="27"/>
    <d v="2019-10-01T00:00:00"/>
    <x v="11"/>
    <s v="Hoping to help their dissident parents, two brothers sneak out of Poland and land as refugees in Denmark, where they are prevented from returning home."/>
  </r>
  <r>
    <x v="3590"/>
    <x v="0"/>
    <x v="3588"/>
    <x v="2750"/>
    <s v="Jake Bickelhaupt"/>
    <x v="0"/>
    <s v="February 1, 2018"/>
    <x v="6"/>
    <s v="TV-MA"/>
    <x v="72"/>
    <x v="0"/>
    <m/>
    <m/>
    <x v="1"/>
    <x v="6"/>
    <d v="2018-02-01T00:00:00"/>
    <x v="7"/>
    <s v="After launching a successful underground restaurant out of their apartment, an ambitious chef and his wife open an all-consuming upscale eatery."/>
  </r>
  <r>
    <x v="3591"/>
    <x v="0"/>
    <x v="3589"/>
    <x v="2751"/>
    <s v="Evan Todd, Parker Young, Chord Overstreet, Jon Gabrus, Kate Flannery, Brooke Dillman, Jennifer Damiano, Jordan Lane Price, Alex Rennie, Jake Epstein"/>
    <x v="0"/>
    <s v="May 5, 2016"/>
    <x v="25"/>
    <s v="NR"/>
    <x v="45"/>
    <x v="3"/>
    <s v=" LGBTQ Movies"/>
    <m/>
    <x v="1"/>
    <x v="25"/>
    <d v="2016-05-05T00:00:00"/>
    <x v="4"/>
    <s v="A young mechanic comes out to his extremely straight best friends. Once they get used to the idea, they're determined to help him find the right guy."/>
  </r>
  <r>
    <x v="3592"/>
    <x v="0"/>
    <x v="3590"/>
    <x v="2752"/>
    <s v="Anton Yelchin, BÃ©rÃ©nice Marlohe, Olivia Thirlby, Lambert Wilson, Frank Langella, Glenn Close"/>
    <x v="0"/>
    <s v="March 16, 2017"/>
    <x v="28"/>
    <s v="R"/>
    <x v="7"/>
    <x v="3"/>
    <s v=" Dramas"/>
    <s v=" Romantic Movies"/>
    <x v="1"/>
    <x v="28"/>
    <d v="2017-03-16T00:00:00"/>
    <x v="6"/>
    <s v="A young novelist's life is turned upside down when a chance encounter outside a New York hotel leads to an intense affair with a diplomat's wife."/>
  </r>
  <r>
    <x v="3593"/>
    <x v="0"/>
    <x v="3591"/>
    <x v="2753"/>
    <s v="Adam Sandler, Drew Barrymore, Rob Schneider, Sean Astin, Lusia Strus, Dan Aykroyd, Amy Hill, Allen Covert, Blake Clark, Maya Rudolph"/>
    <x v="0"/>
    <s v="December 1, 2020"/>
    <x v="15"/>
    <s v="PG-13"/>
    <x v="16"/>
    <x v="3"/>
    <s v=" Romantic Movies"/>
    <m/>
    <x v="1"/>
    <x v="15"/>
    <d v="2020-12-01T00:00:00"/>
    <x v="9"/>
    <s v="After falling for a pretty art teacher who has no short-term memory, a marine veterinarian has to win her over again every single day."/>
  </r>
  <r>
    <x v="3594"/>
    <x v="0"/>
    <x v="3592"/>
    <x v="2754"/>
    <s v="Joseph Gordon-Levitt, Seth Rogen, Anna Kendrick, Bryce Dallas Howard, Anjelica Huston, Serge Houde, Andrew Airlie, Matt Frewer, Philip Baker Hall, Marie Avgeropoulos, Jessica Parker Kennedy"/>
    <x v="0"/>
    <s v="June 1, 2019"/>
    <x v="16"/>
    <s v="R"/>
    <x v="18"/>
    <x v="3"/>
    <s v=" Dramas"/>
    <s v=" Independent Movies"/>
    <x v="1"/>
    <x v="16"/>
    <d v="2019-06-01T00:00:00"/>
    <x v="3"/>
    <s v="An otherwise healthy twentysomething has a comically early midlife crisis when he gets slapped with a cancer diagnosis and a 50-50 chance of survival."/>
  </r>
  <r>
    <x v="3595"/>
    <x v="0"/>
    <x v="3593"/>
    <x v="2087"/>
    <s v="Herjunot Ali, Raline Shah, Fedi Nuril, Pevita Pearce, Saykoji, Denny Sumargo, Didi Petet, Firrina Sinatrya"/>
    <x v="26"/>
    <s v="September 28, 2018"/>
    <x v="11"/>
    <s v="TV-14"/>
    <x v="76"/>
    <x v="1"/>
    <s v=" International Movies"/>
    <m/>
    <x v="1"/>
    <x v="11"/>
    <d v="2018-09-28T00:00:00"/>
    <x v="0"/>
    <s v="Five friends embark on a mission to climb the highest peak in Java, overcoming obstacles on the way and discovering the true meaning of friendship."/>
  </r>
  <r>
    <x v="3596"/>
    <x v="0"/>
    <x v="3594"/>
    <x v="2755"/>
    <s v="Jamie Bell, Abbie Cornish, Mark Strong, Martin Shaw, Ben Turner, Aymen Hamdouchi, Tim Pigott-Smith, Robert Portal, Colin Garlick, Andrew Grainger, Martin Hancock, Emun Elliott"/>
    <x v="15"/>
    <s v="February 8, 2018"/>
    <x v="6"/>
    <s v="R"/>
    <x v="32"/>
    <x v="6"/>
    <s v=" Dramas"/>
    <s v=" International Movies"/>
    <x v="1"/>
    <x v="6"/>
    <d v="2018-02-08T00:00:00"/>
    <x v="7"/>
    <s v="When armed gunmen seize the Iranian Embassy in 1980, a tense six-day standoff ensues while elite British soldiers prepare for a dangerous raid."/>
  </r>
  <r>
    <x v="3597"/>
    <x v="0"/>
    <x v="3595"/>
    <x v="2756"/>
    <s v="Prashantt Guptha, Gaurav Paswala, Gaurav Kothari, Disha Kapoor, Niharica Raizada, Ashrut Jain, Darshan Machamada"/>
    <x v="3"/>
    <s v="November 1, 2017"/>
    <x v="28"/>
    <s v="TV-MA"/>
    <x v="6"/>
    <x v="4"/>
    <s v=" International Movies"/>
    <s v=" Thrillers"/>
    <x v="1"/>
    <x v="28"/>
    <d v="2017-11-01T00:00:00"/>
    <x v="10"/>
    <s v="Six friends decide to undertake a grueling mountain trek, only to find that the difficulties in store for them are not merely physical."/>
  </r>
  <r>
    <x v="3598"/>
    <x v="0"/>
    <x v="3596"/>
    <x v="2757"/>
    <s v="Matthew Gray Gubler, AnnaLynne McCord, Alisha Boe, Sheila Vand, Sam Eidson, James Moses Black, Ajay Mehta, Michael Beasley, David Maldonado, Hallie Grace Bradley, Peter Jaymes Jr., Eric Podnar, Lucy Faust"/>
    <x v="0"/>
    <s v="September 1, 2019"/>
    <x v="6"/>
    <s v="R"/>
    <x v="9"/>
    <x v="3"/>
    <s v=" Independent Movies"/>
    <s v=" Thrillers"/>
    <x v="1"/>
    <x v="6"/>
    <d v="2019-09-01T00:00:00"/>
    <x v="0"/>
    <s v="A hapless guy agrees to help his stunning â€“ but psychotic â€“ girlfriend rob her loathsome sugar daddy in a scheme as ill-conceived as it is violent."/>
  </r>
  <r>
    <x v="3599"/>
    <x v="1"/>
    <x v="3597"/>
    <x v="2758"/>
    <s v="Rahman, Havish, Regina Cassandra, Nandita Swetha, Anisha Ambrose, Tridha Choudhury, Pujitha Ponnada, Aditi Arya"/>
    <x v="3"/>
    <s v="July 30, 2019"/>
    <x v="23"/>
    <s v="TV-14"/>
    <x v="54"/>
    <x v="13"/>
    <m/>
    <m/>
    <x v="0"/>
    <x v="23"/>
    <d v="2019-07-30T00:00:00"/>
    <x v="2"/>
    <s v="Multiple women report their husbands as missing but when it appears they are looking for the same man, a police officer traces their cryptic connection."/>
  </r>
  <r>
    <x v="3600"/>
    <x v="0"/>
    <x v="3598"/>
    <x v="2759"/>
    <s v="Mahira Khan, Sheheryar Munawar, Javed Sheikh, Hina Dilpazeer, Amna Ilyas, Mira Sethi, Rimal Ali, Salahuddin Tunio, Aamir Qureshi, Adnan Shah"/>
    <x v="61"/>
    <s v="May 15, 2019"/>
    <x v="22"/>
    <s v="TV-PG"/>
    <x v="97"/>
    <x v="3"/>
    <s v=" International Movies"/>
    <s v=" Music &amp; Musicals"/>
    <x v="0"/>
    <x v="22"/>
    <d v="2019-05-15T00:00:00"/>
    <x v="4"/>
    <s v="Given just seven days by a genie to find a girl who will fall for him, a nerdy young man embarks on a madcap and messy search for his would-be wife."/>
  </r>
  <r>
    <x v="3601"/>
    <x v="0"/>
    <x v="3599"/>
    <x v="2738"/>
    <s v="Mila Kunis, Kristen Bell, Kathryn Hahn, Susan Sarandon, Christine Baranski, Jay Hernandez, Cheryl Hines, Peter Gallagher, Justin Hartley"/>
    <x v="0"/>
    <s v="February 14, 2020"/>
    <x v="6"/>
    <s v="R"/>
    <x v="3"/>
    <x v="3"/>
    <m/>
    <m/>
    <x v="1"/>
    <x v="6"/>
    <d v="2020-02-14T00:00:00"/>
    <x v="7"/>
    <s v="Stressed-out moms Amy, Carla and Kiki are back, and the looming Christmas holiday gets even more daunting when their mothers show up for a visit."/>
  </r>
  <r>
    <x v="3602"/>
    <x v="0"/>
    <x v="3600"/>
    <x v="2760"/>
    <s v="Dhruva Padmakumar, Gaurav Sharma, Vasuki"/>
    <x v="3"/>
    <s v="April 1, 2018"/>
    <x v="32"/>
    <s v="TV-14"/>
    <x v="3"/>
    <x v="1"/>
    <s v=" Independent Movies"/>
    <s v=" International Movies"/>
    <x v="1"/>
    <x v="32"/>
    <d v="2018-04-01T00:00:00"/>
    <x v="5"/>
    <s v="The curious child of idealistic interfaith parents observes an increasingly intolerant world as his family faces financial strain."/>
  </r>
  <r>
    <x v="3603"/>
    <x v="0"/>
    <x v="3601"/>
    <x v="1720"/>
    <s v="Christopher Gorham, Julian Feder, Kaitlin Doubleday, Andrew Bowen, Caitlin Carmichael, Sean Gunn, Bryan Batt, Fay Masterson, Brian George"/>
    <x v="0"/>
    <s v="January 15, 2018"/>
    <x v="32"/>
    <s v="PG"/>
    <x v="32"/>
    <x v="1"/>
    <s v=" Sci-Fi &amp; Fantasy"/>
    <m/>
    <x v="1"/>
    <x v="32"/>
    <d v="2018-01-15T00:00:00"/>
    <x v="8"/>
    <s v="After his wife's death, an overworked engineer struggles to care for his son with autism, who regresses into a fantasy world to escape real-life bullying."/>
  </r>
  <r>
    <x v="3604"/>
    <x v="0"/>
    <x v="3602"/>
    <x v="2761"/>
    <s v="Dirk Bogarde, James Caan, Michael Caine, Sean Connery, Edward Fox, Elliott Gould, Gene Hackman, Anthony Hopkins, Hardy KrÃ¼ger, Laurence Olivier, Ryan O'Neal, Robert Redford, Maximilian Schell, Liv Ullmann"/>
    <x v="0"/>
    <s v="July 1, 2020"/>
    <x v="62"/>
    <s v="PG"/>
    <x v="174"/>
    <x v="6"/>
    <s v=" Classic Movies"/>
    <s v=" Dramas"/>
    <x v="1"/>
    <x v="62"/>
    <d v="2020-07-01T00:00:00"/>
    <x v="2"/>
    <s v="This wartime drama details a pivotal day in 1944 when an Allied task force tried to win World War II by seizing control of key bridges in Holland."/>
  </r>
  <r>
    <x v="3605"/>
    <x v="0"/>
    <x v="3603"/>
    <x v="2762"/>
    <s v="Malcolm McDowell, Patrick Magee, Michael Bates, Warren Clarke, Adrienne Corri, Paul Farrell, Miriam Karlin, James Marcus"/>
    <x v="1"/>
    <s v="November 1, 2020"/>
    <x v="59"/>
    <s v="R"/>
    <x v="97"/>
    <x v="9"/>
    <s v=" Cult Movies"/>
    <s v=" Dramas"/>
    <x v="1"/>
    <x v="59"/>
    <d v="2020-11-01T00:00:00"/>
    <x v="10"/>
    <s v="In this dark satire from director Stanley Kubrick, a young, vicious sociopath in a dystopian England undergoes an experimental rehabilitation therapy."/>
  </r>
  <r>
    <x v="3606"/>
    <x v="0"/>
    <x v="3604"/>
    <x v="2763"/>
    <s v="Debra Winger, Barbara Hershey, Gabriel Byrne, Laurie Metcalf, John Terry, Maggie Gyllenhaal, Jake Gyllenhaal, Chloe Webb, David Strathairn"/>
    <x v="0"/>
    <s v="April 1, 2018"/>
    <x v="1"/>
    <s v="R"/>
    <x v="43"/>
    <x v="1"/>
    <s v=" Romantic Movies"/>
    <m/>
    <x v="1"/>
    <x v="1"/>
    <d v="2018-04-01T00:00:00"/>
    <x v="5"/>
    <s v="At the center of this engrossing melodrama is a Golden Globe-nominated turn by Debra Winger, who plays a sheltered, slow-witted woman living with her widowed Aunt Frances while working at a dry cleaners."/>
  </r>
  <r>
    <x v="3607"/>
    <x v="0"/>
    <x v="3605"/>
    <x v="2764"/>
    <s v="Tom Fassaert"/>
    <x v="43"/>
    <s v="October 16, 2016"/>
    <x v="25"/>
    <s v="TV-PG"/>
    <x v="65"/>
    <x v="0"/>
    <s v=" International Movies"/>
    <m/>
    <x v="1"/>
    <x v="25"/>
    <d v="2016-10-16T00:00:00"/>
    <x v="11"/>
    <s v="The filmmaker hunts for the missing puzzle pieces of his family history during a visit with a complex and controversial figure: his grandmother."/>
  </r>
  <r>
    <x v="3608"/>
    <x v="0"/>
    <x v="3606"/>
    <x v="2765"/>
    <s v="Gerard Butler, Gretchen Mol, Alison Brie, Willem Dafoe, Alfred Molina, Maxwell Jenkins, Anupam Kher, Dustin Milligan"/>
    <x v="12"/>
    <s v="December 15, 2019"/>
    <x v="32"/>
    <s v="R"/>
    <x v="49"/>
    <x v="1"/>
    <m/>
    <m/>
    <x v="1"/>
    <x v="32"/>
    <d v="2019-12-15T00:00:00"/>
    <x v="9"/>
    <s v="A ruthless corporate headhunter battles his rival for a promotion while dealing with a family crisis that threatens to derail his career."/>
  </r>
  <r>
    <x v="3609"/>
    <x v="0"/>
    <x v="3607"/>
    <x v="2046"/>
    <s v="Tiger Shroff, Jacqueline Fernandez, Nathan Jones, Kay Kay Menon, Amrita Singh, Gaurav Pandey, Shraddha Kapoor, Amrita Puri"/>
    <x v="3"/>
    <s v="November 15, 2017"/>
    <x v="32"/>
    <s v="TV-14"/>
    <x v="37"/>
    <x v="6"/>
    <s v=" International Movies"/>
    <s v=" Sci-Fi &amp; Fantasy"/>
    <x v="1"/>
    <x v="32"/>
    <d v="2017-11-15T00:00:00"/>
    <x v="10"/>
    <s v="A timid man gets unexpected superpowers while trying to save his family's land and a sacred tree from a ruthless tycoon."/>
  </r>
  <r>
    <x v="3610"/>
    <x v="0"/>
    <x v="3608"/>
    <x v="2766"/>
    <s v="Charlie Sheen, Jason Schwartzman, Bill Murray, Katheryn Winnick, Patricia Arquette, Aubrey Plaza, Mary Elizabeth Winstead, Dermot Mulroney"/>
    <x v="0"/>
    <s v="July 15, 2018"/>
    <x v="11"/>
    <s v="R"/>
    <x v="45"/>
    <x v="3"/>
    <s v=" Independent Movies"/>
    <m/>
    <x v="1"/>
    <x v="11"/>
    <d v="2018-07-15T00:00:00"/>
    <x v="2"/>
    <s v="When his girlfriend walks out and leaves him a wreck, a graphic designer â€“ who seemed to have it all â€“ sets out to discover where he went wrong."/>
  </r>
  <r>
    <x v="3611"/>
    <x v="0"/>
    <x v="3609"/>
    <x v="2767"/>
    <m/>
    <x v="0"/>
    <s v="December 25, 2017"/>
    <x v="6"/>
    <s v="TV-MA"/>
    <x v="20"/>
    <x v="0"/>
    <m/>
    <m/>
    <x v="1"/>
    <x v="6"/>
    <d v="2017-12-25T00:00:00"/>
    <x v="9"/>
    <s v="This documentary dissects the case of a filmmaker whose death, along with the deaths of his wife and daughter, sparked alt-right conspiracy theories."/>
  </r>
  <r>
    <x v="3612"/>
    <x v="0"/>
    <x v="3610"/>
    <x v="293"/>
    <s v="Marlon Wayans, Essence Atkins, Cedric the Entertainer, Nick Swardson, David Koechner, Dave Sheridan, Affion Crockett, J.B. Smoove, Andrew Daly, Alanna Ubach"/>
    <x v="0"/>
    <s v="February 21, 2020"/>
    <x v="5"/>
    <s v="R"/>
    <x v="45"/>
    <x v="3"/>
    <s v=" Horror Movies"/>
    <m/>
    <x v="1"/>
    <x v="5"/>
    <d v="2020-02-21T00:00:00"/>
    <x v="7"/>
    <s v="This spoof on scary movies follows a young couple settling into a new home, where an evil spirit â€” and horrifyingly hilarious antics â€” await."/>
  </r>
  <r>
    <x v="3613"/>
    <x v="0"/>
    <x v="3611"/>
    <x v="2768"/>
    <s v="Laura Flannery, James Cavlo, Harry Hains, Clemmie Dugdale, Dendrie Taylor, Bryan Chesters, Jennifer Dorogi, Adam Lazarre-White, Nikita Ramsey"/>
    <x v="0"/>
    <s v="September 17, 2019"/>
    <x v="23"/>
    <s v="TV-14"/>
    <x v="27"/>
    <x v="4"/>
    <s v=" Independent Movies"/>
    <m/>
    <x v="0"/>
    <x v="23"/>
    <d v="2019-09-17T00:00:00"/>
    <x v="0"/>
    <s v="When the ghost of her serial killer aunt seemingly resurfaces, Jordan must return to Silver Falls in hopes of finally putting an end to the torment."/>
  </r>
  <r>
    <x v="3614"/>
    <x v="0"/>
    <x v="3612"/>
    <x v="2769"/>
    <s v="Bonnie Somerville, Shelley Long, Jordan Bridges, Sam McMurray, Haylie Duff, Sam Horrigan, Carrie Wiita, Chris McKenna, Edi Patterson, Jennifer Elise Cox"/>
    <x v="0"/>
    <s v="November 4, 2019"/>
    <x v="16"/>
    <s v="TV-G"/>
    <x v="26"/>
    <x v="8"/>
    <s v=" Comedies"/>
    <s v=" Romantic Movies"/>
    <x v="1"/>
    <x v="16"/>
    <d v="2019-11-04T00:00:00"/>
    <x v="10"/>
    <s v="Hilary's plan to hire a good-looking guy to act as her boyfriend backfires when she brings him home for the holidays to try and fool her family."/>
  </r>
  <r>
    <x v="3615"/>
    <x v="0"/>
    <x v="3613"/>
    <x v="2770"/>
    <s v="Patrick Wilson, Jessica Biel, Vincent Kartheiser, Haley Bennett, Eddie Marsan, Jon Osbeck, Radek Lord, Christine Dye"/>
    <x v="0"/>
    <s v="May 1, 2017"/>
    <x v="32"/>
    <s v="R"/>
    <x v="9"/>
    <x v="5"/>
    <m/>
    <m/>
    <x v="1"/>
    <x v="32"/>
    <d v="2017-05-01T00:00:00"/>
    <x v="4"/>
    <s v="Obsessed with an unsolved murder case, a crime novelist stuck in an unhappy marriage fantasizes about killing his wife, who soon turns up dead."/>
  </r>
  <r>
    <x v="3616"/>
    <x v="0"/>
    <x v="3614"/>
    <x v="2771"/>
    <m/>
    <x v="0"/>
    <s v="August 27, 2018"/>
    <x v="22"/>
    <s v="TV-MA"/>
    <x v="67"/>
    <x v="0"/>
    <m/>
    <m/>
    <x v="0"/>
    <x v="22"/>
    <d v="2018-08-27T00:00:00"/>
    <x v="1"/>
    <s v="This documentary takes a deep dive into the benefits, dangers and lingering questions around Kratom leaf as an alternative to opioid painkillers."/>
  </r>
  <r>
    <x v="3617"/>
    <x v="0"/>
    <x v="3615"/>
    <x v="1869"/>
    <s v="Oscar Isaac, Jessica Chastain, David Oyelowo, Albert Brooks, Elyes Gabel, Catalina Sandino Moreno, Christopher Abbott, Peter Gerety, Alessandro Nivola"/>
    <x v="35"/>
    <s v="July 22, 2018"/>
    <x v="28"/>
    <s v="R"/>
    <x v="1"/>
    <x v="1"/>
    <s v=" Thrillers"/>
    <m/>
    <x v="1"/>
    <x v="28"/>
    <d v="2018-07-22T00:00:00"/>
    <x v="2"/>
    <s v="Abel Morales tries to avoid corruption's easy path as he pursues the American Dream amid an increasingly violent business war in 1981 New York City."/>
  </r>
  <r>
    <x v="3618"/>
    <x v="0"/>
    <x v="3616"/>
    <x v="2772"/>
    <m/>
    <x v="0"/>
    <s v="April 28, 2017"/>
    <x v="28"/>
    <s v="PG-13"/>
    <x v="13"/>
    <x v="0"/>
    <m/>
    <m/>
    <x v="1"/>
    <x v="28"/>
    <d v="2017-04-28T00:00:00"/>
    <x v="5"/>
    <s v="This documentary excoriates a noted anti-death-penalty activist and his team, whose questionable methods got a convicted killer freed in 1999."/>
  </r>
  <r>
    <x v="3619"/>
    <x v="0"/>
    <x v="3617"/>
    <x v="1959"/>
    <s v="Will Ferrell, Chris Kattan, Dan Hedaya, Molly Shannon, Richard Grieco, Loni Anderson, Elisa Donovan, Gigi Rice, Lochlyn Munro, Dwayne Hickman"/>
    <x v="0"/>
    <s v="December 1, 2019"/>
    <x v="3"/>
    <s v="PG-13"/>
    <x v="41"/>
    <x v="3"/>
    <s v=" Cult Movies"/>
    <m/>
    <x v="1"/>
    <x v="3"/>
    <d v="2019-12-01T00:00:00"/>
    <x v="9"/>
    <s v="After a run-in with Richard Grieco, dimwits Doug and Steve gain entry to a swanky nightclub in this comedy based on a &quot;Saturday Night Live&quot; sketch."/>
  </r>
  <r>
    <x v="3620"/>
    <x v="0"/>
    <x v="3618"/>
    <x v="2146"/>
    <s v="Gijs Scholten van Aschat, Jacob Derwig, Rifka Lodeizen, Juda Goslinga, Zeb Troostwijk, Elisabeth Hesemans, Joosje Duk"/>
    <x v="43"/>
    <s v="September 1, 2016"/>
    <x v="25"/>
    <s v="TV-MA"/>
    <x v="65"/>
    <x v="1"/>
    <s v=" International Movies"/>
    <m/>
    <x v="1"/>
    <x v="25"/>
    <d v="2016-09-01T00:00:00"/>
    <x v="0"/>
    <s v="In 1888 Amsterdam, a headstrong violin maker finds himself immersed in peril and tragedy after challenging businessmen who threaten his community."/>
  </r>
  <r>
    <x v="3621"/>
    <x v="0"/>
    <x v="3619"/>
    <x v="2773"/>
    <s v="Stephen Graham, Conleth Hill, Lara Pulver, Arsher Ali, Stuart Graham, Ian McElhinney"/>
    <x v="1"/>
    <s v="April 15, 2017"/>
    <x v="25"/>
    <s v="TV-MA"/>
    <x v="26"/>
    <x v="1"/>
    <s v=" Thrillers"/>
    <m/>
    <x v="1"/>
    <x v="25"/>
    <d v="2017-04-15T00:00:00"/>
    <x v="5"/>
    <s v="When a guard catches a writer-television host shoplifting, instead of turning him in, he only asks to be a friend, then begins to rule his life."/>
  </r>
  <r>
    <x v="3622"/>
    <x v="0"/>
    <x v="3620"/>
    <x v="2774"/>
    <s v="Liev Schreiber, Jeanne Tripplehorn, Joelle Carter, Louise Fletcher, Katie Carr, RenÃ©e Soutendijk, Huub Stapel, Michael Pas"/>
    <x v="0"/>
    <s v="June 6, 2019"/>
    <x v="5"/>
    <s v="R"/>
    <x v="32"/>
    <x v="1"/>
    <s v=" Independent Movies"/>
    <s v=" Romantic Movies"/>
    <x v="1"/>
    <x v="5"/>
    <d v="2019-06-06T00:00:00"/>
    <x v="3"/>
    <s v="Nina thinks her husband, James, is cheating on her, and she sets out to prove it by calling him and pretending to be another woman."/>
  </r>
  <r>
    <x v="3623"/>
    <x v="0"/>
    <x v="3621"/>
    <x v="1195"/>
    <s v="Katie McGrath, Sir Roger Moore, Sam Heughan, Travis Turner, Leilah de Meza, Miles Richardson, Charlotte Salt"/>
    <x v="0"/>
    <s v="August 28, 2020"/>
    <x v="16"/>
    <s v="TV-PG"/>
    <x v="13"/>
    <x v="8"/>
    <s v=" Dramas"/>
    <s v=" Romantic Movies"/>
    <x v="1"/>
    <x v="16"/>
    <d v="2020-08-28T00:00:00"/>
    <x v="1"/>
    <s v="At the invitation of a relative, young Jules Daly travels with her niece and nephew to a castle in Europe, where Jules falls for a dashing prince."/>
  </r>
  <r>
    <x v="3624"/>
    <x v="0"/>
    <x v="3622"/>
    <x v="2775"/>
    <s v="Russell Peters, Pamela Anderson, Michael BublÃ©, Jon Lovitz, Scott Thompson, Faizon Love, Goapele, Ted Lange"/>
    <x v="12"/>
    <s v="November 1, 2013"/>
    <x v="16"/>
    <s v="NR"/>
    <x v="134"/>
    <x v="12"/>
    <m/>
    <m/>
    <x v="1"/>
    <x v="16"/>
    <d v="2013-11-01T00:00:00"/>
    <x v="10"/>
    <s v="Inspired by the variety shows of the 1970s, &quot;A Russell Peters Christmas&quot; is a sweet, silly, sentimental and, most of all, funny Christmas special."/>
  </r>
  <r>
    <x v="3625"/>
    <x v="0"/>
    <x v="3623"/>
    <x v="2776"/>
    <s v="Johnny Baweja, Reeth Mazumder, Manav Kaul, Tanvi Vyas, Puru Chibber, Vasundhara Kaul, Aayam Mehta, Niraj Sah"/>
    <x v="3"/>
    <s v="October 15, 2017"/>
    <x v="32"/>
    <s v="TV-MA"/>
    <x v="34"/>
    <x v="15"/>
    <s v=" Thrillers"/>
    <m/>
    <x v="1"/>
    <x v="32"/>
    <d v="2017-10-15T00:00:00"/>
    <x v="11"/>
    <s v="A film school graduate is interested in making a movie about his girlfriend's uncle, who claims that he can see his long-dead daughter."/>
  </r>
  <r>
    <x v="3626"/>
    <x v="0"/>
    <x v="3624"/>
    <x v="2777"/>
    <s v="Leila Hatami, Peyman Moaadi, Shahab Hosseini, Sareh Bayat, Sarina Farhadi, Babak Karimi, Ali-Asghar Shahbazi, Shirin Yazdanbakhsh, Kimia Hosseini, Merila Zare'i, Sahabanu Zolghadr"/>
    <x v="71"/>
    <s v="March 16, 2019"/>
    <x v="16"/>
    <s v="PG-13"/>
    <x v="78"/>
    <x v="1"/>
    <s v=" International Movies"/>
    <m/>
    <x v="1"/>
    <x v="16"/>
    <d v="2019-03-16T00:00:00"/>
    <x v="6"/>
    <s v="Amid an impasse in his marriage, a father in Tehran is beset by a bitter feud involving the family of a pious caretaker he hired for his aging dad."/>
  </r>
  <r>
    <x v="3627"/>
    <x v="0"/>
    <x v="3625"/>
    <x v="1299"/>
    <s v="Michael Stuhlbarg, Richard Kind, Fred Melamed, Sari Lennick, Adam Arkin, Amy Landecker, Alan Mandell, Fyvush Finkel, Peter Breitmayer, Aaron Wolff, Jessica McManus, Brent Braunschweig"/>
    <x v="0"/>
    <s v="January 16, 2018"/>
    <x v="18"/>
    <s v="R"/>
    <x v="8"/>
    <x v="3"/>
    <s v=" Independent Movies"/>
    <m/>
    <x v="1"/>
    <x v="18"/>
    <d v="2018-01-16T00:00:00"/>
    <x v="8"/>
    <s v="With every aspect of his life unraveling, a Jewish physics professor seeks out three rabbis for spiritual guidance."/>
  </r>
  <r>
    <x v="3628"/>
    <x v="0"/>
    <x v="3626"/>
    <x v="2778"/>
    <s v="Laura Marano, Parker Mack, Katherine McNamara, Marcus Lyle Brown, Shayne Topp, Michelle Clunie, Kathleen Wilhoite"/>
    <x v="0"/>
    <s v="August 1, 2017"/>
    <x v="25"/>
    <s v="TV-PG"/>
    <x v="48"/>
    <x v="1"/>
    <s v=" Independent Movies"/>
    <m/>
    <x v="1"/>
    <x v="25"/>
    <d v="2017-08-01T00:00:00"/>
    <x v="1"/>
    <s v="Ace news producer Amy is called back to her Louisiana hometown where memories of what used to be â€“ and what might have been â€“ come flooding back."/>
  </r>
  <r>
    <x v="3629"/>
    <x v="0"/>
    <x v="3627"/>
    <x v="2779"/>
    <s v="Natalie Portman, Gilad Kahana, Amir Tessler, Moni Moshonov, Ohad Knoller, Makram Khoury, Neta Riskin, Alexander Peleg, Rotem Keinan, Tomer Kapon"/>
    <x v="62"/>
    <s v="October 25, 2019"/>
    <x v="25"/>
    <s v="PG-13"/>
    <x v="12"/>
    <x v="1"/>
    <s v=" International Movies"/>
    <m/>
    <x v="1"/>
    <x v="25"/>
    <d v="2019-10-25T00:00:00"/>
    <x v="11"/>
    <s v="Based on the memoirs of author Amos Oz, this poetic drama shares his family's tale of suffering and survival in the early years of independent Israel."/>
  </r>
  <r>
    <x v="3630"/>
    <x v="0"/>
    <x v="3628"/>
    <x v="2780"/>
    <s v="Martin Lawrence, Lynn Whitfield, Regina King, Bobby Brown, Della Reese, Daryl Mitchell, Roger Mosley, Malinda Williams, Roger E. Mosley, Simbi Khali, Tangie Ambrose, Wendy Raquel Robinson, Stacii Jae Johnson, Faizon Love, Miguel A. NÃºÃ±ez Jr., Tracy Morgan"/>
    <x v="0"/>
    <s v="December 1, 2020"/>
    <x v="34"/>
    <s v="R"/>
    <x v="34"/>
    <x v="3"/>
    <s v=" Romantic Movies"/>
    <m/>
    <x v="1"/>
    <x v="34"/>
    <d v="2020-12-01T00:00:00"/>
    <x v="9"/>
    <s v="When a philandering club promoter sets out to woo a rich, glamorous woman, he has no clue just how much mayhem he's about to unleash on his life."/>
  </r>
  <r>
    <x v="3631"/>
    <x v="0"/>
    <x v="3629"/>
    <x v="683"/>
    <s v="Eddie Murphy, Kerry Washington, Cliff Curtis, Clark Duke, Allison Janney, Ruby Dee, John Witherspoon, Jack McBrayer"/>
    <x v="0"/>
    <s v="July 1, 2020"/>
    <x v="11"/>
    <s v="PG-13"/>
    <x v="26"/>
    <x v="3"/>
    <m/>
    <m/>
    <x v="1"/>
    <x v="11"/>
    <d v="2020-07-01T00:00:00"/>
    <x v="2"/>
    <s v="When he learns his karma will permit him to speak just a thousand more words before he dies, fast-talking agent Jack must make every syllable count."/>
  </r>
  <r>
    <x v="3632"/>
    <x v="0"/>
    <x v="3630"/>
    <x v="2781"/>
    <s v="Mandy Moore, Shane West, Peter Coyote, Daryl Hannah, Lauren German, Clayne Crawford, Al Thompson"/>
    <x v="0"/>
    <s v="July 1, 2020"/>
    <x v="13"/>
    <s v="PG"/>
    <x v="19"/>
    <x v="1"/>
    <s v=" Romantic Movies"/>
    <m/>
    <x v="1"/>
    <x v="13"/>
    <d v="2020-07-01T00:00:00"/>
    <x v="2"/>
    <s v="When bad boy Landon is cast opposite campus bookworm Jamie in a high school play, romance blooms â€” until tragedy threatens to tear them apart."/>
  </r>
  <r>
    <x v="3633"/>
    <x v="0"/>
    <x v="3631"/>
    <x v="1116"/>
    <s v="Anupam Kher, Naseeruddin Shah, Jimmy Shergill, Deepal Shaw, Aamir Bashir, Kali Prasad Mukherjee, Vijay Bhatia, Chetan Pandit"/>
    <x v="3"/>
    <s v="November 1, 2018"/>
    <x v="17"/>
    <s v="TV-MA"/>
    <x v="6"/>
    <x v="6"/>
    <s v=" Dramas"/>
    <s v=" International Movies"/>
    <x v="1"/>
    <x v="17"/>
    <d v="2018-11-01T00:00:00"/>
    <x v="10"/>
    <s v="After receiving an anonymous tip about a bomb, a police commissioner must negotiate with the terrorist, who demands the release of four militants."/>
  </r>
  <r>
    <x v="3634"/>
    <x v="0"/>
    <x v="3632"/>
    <x v="2782"/>
    <m/>
    <x v="0"/>
    <s v="February 19, 2018"/>
    <x v="6"/>
    <s v="TV-14"/>
    <x v="13"/>
    <x v="0"/>
    <m/>
    <m/>
    <x v="1"/>
    <x v="6"/>
    <d v="2018-02-19T00:00:00"/>
    <x v="7"/>
    <s v="Los Angeles police officers embark on an innovative program mentoring promising students from the harsh, gang-infested Watts neighborhood."/>
  </r>
  <r>
    <x v="3635"/>
    <x v="0"/>
    <x v="3633"/>
    <x v="611"/>
    <s v="Storm Reid, Oprah Winfrey, Reese Witherspoon, Mindy Kaling, Deric McCabe, Levi Miller, Chris Pine, Gugu Mbatha-Raw, Zach Galifianakis, Michael PeÃ±a, Bellamy Young, AndrÃ© Holland, Will McCormack, Rowan Blanchard, Daniel MacPherson"/>
    <x v="0"/>
    <s v="September 25, 2018"/>
    <x v="22"/>
    <s v="PG"/>
    <x v="49"/>
    <x v="8"/>
    <m/>
    <m/>
    <x v="0"/>
    <x v="22"/>
    <d v="2018-09-25T00:00:00"/>
    <x v="0"/>
    <s v="Years after their father disappears, Meg and her younger brother Charles Wallace cross galaxies on a quest to save him from the heart of darkness."/>
  </r>
  <r>
    <x v="3636"/>
    <x v="0"/>
    <x v="3634"/>
    <x v="2783"/>
    <s v="Debs Howard, Philip Granger, Sam Robert Muik, Havana Guppy, Bonnie Hay, Veronica Hampson, Lori Triolo, Andrew Coghlan, Laura Mitchell, Elinet Louicius"/>
    <x v="12"/>
    <s v="October 1, 2020"/>
    <x v="23"/>
    <s v="TV-MA"/>
    <x v="82"/>
    <x v="4"/>
    <m/>
    <m/>
    <x v="0"/>
    <x v="23"/>
    <d v="2020-10-01T00:00:00"/>
    <x v="11"/>
    <s v="After losing her mother, a teenage girl bonds with her phoneâ€™s artificial intelligence app, a relationship that soon takes a dark and violent turn."/>
  </r>
  <r>
    <x v="3637"/>
    <x v="0"/>
    <x v="3635"/>
    <x v="2784"/>
    <s v="Alex Neustaedter, Becky G., Alex MacNicoll, Dominic Rains, Thomas Jane, Lou Taylor Pucci, Patricia De Leon, Niko Guardado, Ted McGinley, Marie-FranÃ§oise Theodore, Eric Etebari, Dorian Kingi"/>
    <x v="0"/>
    <s v="March 20, 2019"/>
    <x v="22"/>
    <s v="PG"/>
    <x v="16"/>
    <x v="6"/>
    <s v=" Children &amp; Family Movies"/>
    <s v=" Independent Movies"/>
    <x v="0"/>
    <x v="22"/>
    <d v="2019-03-20T00:00:00"/>
    <x v="6"/>
    <s v="Young motocross racer Miles Hill helps a top-secret robotic combat dog evade its ruthless creator and the military, who are in hot pursuit."/>
  </r>
  <r>
    <x v="3638"/>
    <x v="0"/>
    <x v="3636"/>
    <x v="428"/>
    <s v="Mehmet GÃ¼nsÃ¼r, BelÃ§im Bilgin, Ayda Aksel, Altan Erkekli, Sebnem SÃ¶nmez, HÃ¼seyin Avni Danyal, Berna Konur, Ãœmit BÃ¼lent DinÃ§er"/>
    <x v="40"/>
    <s v="April 4, 2018"/>
    <x v="16"/>
    <s v="TV-MA"/>
    <x v="15"/>
    <x v="1"/>
    <s v=" International Movies"/>
    <s v=" Romantic Movies"/>
    <x v="1"/>
    <x v="16"/>
    <d v="2018-04-04T00:00:00"/>
    <x v="5"/>
    <s v="A series of coincidences brings two star-crossed lovers together, but fate pulls them apart until they encounter each other again in Istanbul."/>
  </r>
  <r>
    <x v="3639"/>
    <x v="0"/>
    <x v="3637"/>
    <x v="2785"/>
    <s v="Jayasurya, Vinayakan, Sunny Wayne, Vijay Babu, Saiju Kurup, Vineeth Mohan, Unni Rajan P. Dev, Dharmajan Bolgatty, Indrans"/>
    <x v="3"/>
    <s v="May 15, 2018"/>
    <x v="6"/>
    <s v="TV-MA"/>
    <x v="58"/>
    <x v="3"/>
    <s v=" International Movies"/>
    <m/>
    <x v="1"/>
    <x v="6"/>
    <d v="2018-05-15T00:00:00"/>
    <x v="4"/>
    <s v="When Shaji Pappan and his gang of goofy outlaws find themselves low on funds, they plan to once again win a hefty prize in a tug-of-war competition."/>
  </r>
  <r>
    <x v="3640"/>
    <x v="0"/>
    <x v="3638"/>
    <x v="2786"/>
    <s v="Sachin Khedekar, Ashwini Bhave, Mahesh Manjrekar, Hrishikesh Joshi, Satish Alekar, Sunil Tawde, Pushkar Shrotri, Anand Ingle"/>
    <x v="3"/>
    <s v="January 1, 2018"/>
    <x v="5"/>
    <s v="TV-PG"/>
    <x v="76"/>
    <x v="3"/>
    <s v=" Dramas"/>
    <s v=" International Movies"/>
    <x v="1"/>
    <x v="5"/>
    <d v="2018-01-01T00:00:00"/>
    <x v="8"/>
    <s v="A conscientious politician helps an elderly singer overcome the obstacles placed in his path a by a powerful bureaucracy."/>
  </r>
  <r>
    <x v="3641"/>
    <x v="0"/>
    <x v="3639"/>
    <x v="667"/>
    <s v="Amitabh Bachchan, Saif Ali Khan, Manoj Bajpayee, Deepika Padukone, Prateik, Tanvi Azmi, Saurabh Shukla, Darshan Jariwala, Yashpal Sharma, Mukesh Tiwari"/>
    <x v="3"/>
    <s v="December 31, 2019"/>
    <x v="16"/>
    <s v="TV-14"/>
    <x v="101"/>
    <x v="1"/>
    <s v=" International Movies"/>
    <m/>
    <x v="1"/>
    <x v="16"/>
    <d v="2019-12-31T00:00:00"/>
    <x v="9"/>
    <s v="The decision by India's supreme court to establish caste-based reservations for jobs in education causes conflict between a teacher and his mentor."/>
  </r>
  <r>
    <x v="3642"/>
    <x v="0"/>
    <x v="3640"/>
    <x v="34"/>
    <s v="John Abraham, Sonal Sehgal, Prateeksha Lonkar, Girish Karnad, Farida Jalal, Ashwin Chitale, Anaitha Nair, Vikram Inamdar, Vipin Bhali, Poonam Chitale, Nagesh Kukunoor"/>
    <x v="3"/>
    <s v="October 22, 2017"/>
    <x v="4"/>
    <s v="TV-14"/>
    <x v="14"/>
    <x v="1"/>
    <s v=" International Movies"/>
    <m/>
    <x v="1"/>
    <x v="4"/>
    <d v="2017-10-22T00:00:00"/>
    <x v="11"/>
    <s v="When he learns he has terminal cancer, a cynical gambler and chronic smoker ditches his fiancÃ©e, snubs doctors and checks into a nursing home to die."/>
  </r>
  <r>
    <x v="3643"/>
    <x v="0"/>
    <x v="3641"/>
    <x v="2787"/>
    <s v="Sanjay Narvekar, Bharat Jadhav, Satish Phulekar, Ashwini Apte"/>
    <x v="3"/>
    <s v="January 1, 2018"/>
    <x v="4"/>
    <s v="TV-14"/>
    <x v="59"/>
    <x v="3"/>
    <s v=" Dramas"/>
    <s v=" International Movies"/>
    <x v="1"/>
    <x v="4"/>
    <d v="2018-01-01T00:00:00"/>
    <x v="8"/>
    <s v="A municipal clerk with literary ambitions stalks a loan recovery officer on whom he has decided to base his story's central character."/>
  </r>
  <r>
    <x v="3644"/>
    <x v="0"/>
    <x v="3642"/>
    <x v="2718"/>
    <s v="Abir Chatterjee, Raima Sen, Arunima Ghosh, Priyanka Sarkar, Sujan Mukherjee, Kanchan Mullick, Biswanath Basu, Bhaswar Chatterjee, Swagata Basu, Tuhin Mitra, Paran Banerjee, Kharaj Mukherjee, Chiranjit"/>
    <x v="3"/>
    <s v="May 1, 2017"/>
    <x v="25"/>
    <s v="TV-PG"/>
    <x v="4"/>
    <x v="3"/>
    <s v=" Dramas"/>
    <s v=" International Movies"/>
    <x v="1"/>
    <x v="25"/>
    <d v="2017-05-01T00:00:00"/>
    <x v="4"/>
    <s v="After losing his seventh job in a row, a TV producer and sci-fi buff travels back in time to 1980, where his employment prospects improve."/>
  </r>
  <r>
    <x v="3645"/>
    <x v="0"/>
    <x v="3643"/>
    <x v="1693"/>
    <s v="Tamannaah Bhatia, Prabhu Deva, Sonu Sood, Sapthagiri, Murli Sharma, R.V. Udhaykumar, Joy Mathew, Hema"/>
    <x v="3"/>
    <s v="May 1, 2018"/>
    <x v="32"/>
    <s v="TV-14"/>
    <x v="75"/>
    <x v="3"/>
    <s v=" International Movies"/>
    <s v=" Sci-Fi &amp; Fantasy"/>
    <x v="1"/>
    <x v="32"/>
    <d v="2018-05-01T00:00:00"/>
    <x v="4"/>
    <s v="Due to family pressure, a corporate man reluctantly marries a woman from the village, but in their new home, she abruptly assumes a different persona."/>
  </r>
  <r>
    <x v="3646"/>
    <x v="1"/>
    <x v="3644"/>
    <x v="532"/>
    <s v="Hyun-moo Jun, Si-kyung Sung, Se-yoon Yoo"/>
    <x v="30"/>
    <s v=" August 4, 2017"/>
    <x v="6"/>
    <s v="TV-PG"/>
    <x v="61"/>
    <x v="11"/>
    <s v=" Korean TV Shows"/>
    <s v=" Stand-Up Comedy &amp; Talk Shows"/>
    <x v="1"/>
    <x v="6"/>
    <d v="2106-09-18T00:00:00"/>
    <x v="0"/>
    <s v="Led by a trio of Korean celebs, a multinational panel of men engage in â€“ usually â€“ lighthearted debates on issues that surround Korea and beyond."/>
  </r>
  <r>
    <x v="3647"/>
    <x v="0"/>
    <x v="3645"/>
    <x v="2788"/>
    <s v="Isabella Acres, Drake Bell, Emilio Estevez, Nolan Gould, Matthew Lillard, Ray Liotta, Jane Lynch, Ariel Winter"/>
    <x v="0"/>
    <s v="February 18, 2016"/>
    <x v="11"/>
    <s v="TV-Y7"/>
    <x v="134"/>
    <x v="8"/>
    <s v=" Comedies"/>
    <m/>
    <x v="1"/>
    <x v="11"/>
    <d v="2016-02-18T00:00:00"/>
    <x v="7"/>
    <s v="Two small abominable snowmen flee their mountain to escape a scientist who's trying to capture them and end up spending Christmas with a human family."/>
  </r>
  <r>
    <x v="3648"/>
    <x v="0"/>
    <x v="3646"/>
    <x v="187"/>
    <s v="Nicholas Hoult, Toni Collette, Victoria Smurfit, Sharon Small, Natalia Tena, Isabel Brook, Hugh Grant, Rachel Weisz, Nicholas Hutchison"/>
    <x v="1"/>
    <s v="February 1, 2019"/>
    <x v="13"/>
    <s v="PG-13"/>
    <x v="43"/>
    <x v="3"/>
    <s v=" Dramas"/>
    <s v=" International Movies"/>
    <x v="1"/>
    <x v="13"/>
    <d v="2019-02-01T00:00:00"/>
    <x v="7"/>
    <s v="Hip, irresponsible Londoner Will invents an imaginary son and starts attending single-parent meetings to find available women."/>
  </r>
  <r>
    <x v="3649"/>
    <x v="0"/>
    <x v="3647"/>
    <x v="2789"/>
    <s v="Eugenia SuÃ¡rez, Esteban Lamothe, Gloria CarrÃ¡, Rafael Spregelburd, TomÃ¡s Ottaviano, Julieta Gullo, Zoe Hochbaum, Lucia Carolina Pecrul"/>
    <x v="11"/>
    <s v="August 25, 2016"/>
    <x v="25"/>
    <s v="TV-MA"/>
    <x v="0"/>
    <x v="1"/>
    <s v=" International Movies"/>
    <m/>
    <x v="1"/>
    <x v="25"/>
    <d v="2016-08-25T00:00:00"/>
    <x v="1"/>
    <s v="A disenfranchised 16-year-old girl connects to an older man on the internet and after a brief one-sided affair descends into obsession and anorexia."/>
  </r>
  <r>
    <x v="3650"/>
    <x v="0"/>
    <x v="3648"/>
    <x v="2790"/>
    <s v="Patricio Castillo, Sergio Bustamante, Alejandro SuÃ¡rez, Luz MarÃ­a Jerez, Bob Isaacs, Tere Monroy"/>
    <x v="17"/>
    <s v="June 3, 2017"/>
    <x v="32"/>
    <s v="TV-MA"/>
    <x v="48"/>
    <x v="3"/>
    <s v=" Dramas"/>
    <s v=" International Movies"/>
    <x v="1"/>
    <x v="32"/>
    <d v="2017-06-03T00:00:00"/>
    <x v="3"/>
    <s v="Three lifelong friends travel to Acapulco ostensibly so one of them can find his lost love, but the real reason behind the trip holds some surprises."/>
  </r>
  <r>
    <x v="3651"/>
    <x v="0"/>
    <x v="3649"/>
    <x v="2791"/>
    <s v="Sarah Jeffery, Simon Paul Mutuyimana, Denis Theriault, Jeremiah Sparks, Steven Love, Cara Ricketts, Jim Codrington, Shamier Anderson, Stephan James, Lanette Ware, Hugh Thompson"/>
    <x v="12"/>
    <s v="April 1, 2019"/>
    <x v="25"/>
    <s v="TV-MA"/>
    <x v="17"/>
    <x v="1"/>
    <s v=" Sports Movies"/>
    <m/>
    <x v="1"/>
    <x v="25"/>
    <d v="2019-04-01T00:00:00"/>
    <x v="5"/>
    <s v="A black high school student sets his sights for the National Hockey League, but rising racial tensions in his community may jeopardize his goals."/>
  </r>
  <r>
    <x v="3652"/>
    <x v="0"/>
    <x v="3650"/>
    <x v="2792"/>
    <s v="Evan Rachel Wood, Jim Sturgess, Joe Anderson, Dana Fuchs, Martin Luther, James Urbaniak, T.V. Carpio, Spencer Liff"/>
    <x v="0"/>
    <s v="January 1, 2019"/>
    <x v="19"/>
    <s v="PG-13"/>
    <x v="59"/>
    <x v="1"/>
    <s v=" Music &amp; Musicals"/>
    <s v=" Romantic Movies"/>
    <x v="1"/>
    <x v="19"/>
    <d v="2019-01-01T00:00:00"/>
    <x v="8"/>
    <s v="An American girl and a British lad fall in love amid the social and political upheaval of the 1960s, in this musical featuring songs by the Beatles."/>
  </r>
  <r>
    <x v="3653"/>
    <x v="0"/>
    <x v="3651"/>
    <x v="2793"/>
    <s v="Keo Woolford, Drea Castro, Emilio Rivera, Rorke Denver, Jason Cottle, Ailsa Marshall, Alex Veadov, Dave, Roselyn Sanchez, Thomas Rosales Jr., Nestor Serrano, Gonzalo Menendez"/>
    <x v="0"/>
    <s v="June 1, 2020"/>
    <x v="11"/>
    <s v="R"/>
    <x v="49"/>
    <x v="6"/>
    <m/>
    <m/>
    <x v="1"/>
    <x v="11"/>
    <d v="2020-06-01T00:00:00"/>
    <x v="3"/>
    <s v="An elite squad of Navy SEALs is tasked with rescuing a kidnapped CIA agent from a lethal terrorist cell."/>
  </r>
  <r>
    <x v="3654"/>
    <x v="0"/>
    <x v="3652"/>
    <x v="554"/>
    <s v="Haluk Bilginer, Mahsun KÄ±rmÄ±zÄ±gÃ¼l, Mustafa Sandal, Gina Gershon, Robert Patrick, Danny Glover, Engin Altan DÃ¼zyatan, Scott William Winters, Sharrieff Pugh"/>
    <x v="40"/>
    <s v="September 29, 2018"/>
    <x v="4"/>
    <s v="NR"/>
    <x v="51"/>
    <x v="6"/>
    <s v=" International Movies"/>
    <m/>
    <x v="1"/>
    <x v="4"/>
    <d v="2018-09-29T00:00:00"/>
    <x v="0"/>
    <s v="Two Turkish agents are sent to New York City on a mission to capture a notorious terrorist known only as &quot;Dejjal&quot; (Arabic for Antichrist)."/>
  </r>
  <r>
    <x v="3655"/>
    <x v="0"/>
    <x v="3653"/>
    <x v="2794"/>
    <s v="Cole Hauser, Bruce Willis, Shawn Ashmore, Ashton Holmes, Melissa Bolona, Patrick St. Esprit, Sophia Bush, Mike Epps"/>
    <x v="12"/>
    <s v="August 1, 2020"/>
    <x v="22"/>
    <s v="R"/>
    <x v="67"/>
    <x v="6"/>
    <m/>
    <m/>
    <x v="0"/>
    <x v="22"/>
    <d v="2020-08-01T00:00:00"/>
    <x v="1"/>
    <s v="When his future sister-in-law is kidnapped by human traffickers, a military veteran joins forces with his brothers and a world-weary cop to rescue her."/>
  </r>
  <r>
    <x v="3656"/>
    <x v="0"/>
    <x v="3654"/>
    <x v="2795"/>
    <s v="Antoine Bizet, Jesse Richman, Karsten Gefle, Wille Lindberg, Matahi Drollet, Mathias Wyss, Matt Annetts"/>
    <x v="9"/>
    <s v="June 12, 2020"/>
    <x v="28"/>
    <s v="TV-14"/>
    <x v="13"/>
    <x v="6"/>
    <s v=" Documentaries"/>
    <s v=" International Movies"/>
    <x v="1"/>
    <x v="28"/>
    <d v="2020-06-12T00:00:00"/>
    <x v="3"/>
    <s v="Chasing extreme challenges, athletic daredevils test their limits in various environments from giant waves to snowy slopes around the world."/>
  </r>
  <r>
    <x v="3657"/>
    <x v="0"/>
    <x v="3655"/>
    <x v="2796"/>
    <s v="Naomi Watts, Robin Wright, Xavier Samuel, James Frecheville, Ben Mendelsohn, Jessica Tovey, Sophie Lowe, Gary Sweet, Alyson Standen, Skye Sutherland, Sarah Henderson"/>
    <x v="10"/>
    <s v="November 20, 2019"/>
    <x v="5"/>
    <s v="R"/>
    <x v="65"/>
    <x v="1"/>
    <s v=" Independent Movies"/>
    <s v=" International Movies"/>
    <x v="1"/>
    <x v="5"/>
    <d v="2019-11-20T00:00:00"/>
    <x v="10"/>
    <s v="When lifelong friends Roz and Lil fall in love with each other's teenage sons, they must carry out their affairs in relative secrecy."/>
  </r>
  <r>
    <x v="3658"/>
    <x v="0"/>
    <x v="3656"/>
    <x v="2797"/>
    <s v="Ravi Kumar, Ayesha Singh, Nishat Mallick, Archana Kotwal, Rakesh Chaturvedi Om, Nidhi Mahavan, Abhijit Sinha, Abdur Rehman"/>
    <x v="3"/>
    <s v="December 31, 2019"/>
    <x v="6"/>
    <s v="TV-14"/>
    <x v="16"/>
    <x v="4"/>
    <s v=" Independent Movies"/>
    <s v=" International Movies"/>
    <x v="1"/>
    <x v="6"/>
    <d v="2019-12-31T00:00:00"/>
    <x v="9"/>
    <s v="A familyâ€™s harmonious existence is interrupted when the young son begins showing symptoms of anxiety that seem linked to disturbing events at home."/>
  </r>
  <r>
    <x v="3659"/>
    <x v="0"/>
    <x v="3657"/>
    <x v="2798"/>
    <s v="Daniel Doheny, Judy Greer, Siobhan Williams, Russell Peters, Grace Park, Andrew McNee, Alex Barima, Andrew Herr, Eva Day, Josh Epstein"/>
    <x v="12"/>
    <s v="August 15, 2018"/>
    <x v="22"/>
    <s v="NR"/>
    <x v="45"/>
    <x v="3"/>
    <m/>
    <m/>
    <x v="0"/>
    <x v="22"/>
    <d v="2018-08-15T00:00:00"/>
    <x v="1"/>
    <s v="After years of home-schooling, an awkward teen decides he wants a public high school experience, but his overbearing mother struggles to let go."/>
  </r>
  <r>
    <x v="3660"/>
    <x v="0"/>
    <x v="3658"/>
    <x v="2799"/>
    <m/>
    <x v="0"/>
    <s v="May 27, 2019"/>
    <x v="11"/>
    <s v="NR"/>
    <x v="20"/>
    <x v="0"/>
    <m/>
    <m/>
    <x v="1"/>
    <x v="11"/>
    <d v="2019-05-27T00:00:00"/>
    <x v="4"/>
    <s v="This documentary explores the careers of some of porn's top stars and examines their adjustment to &quot;normal&quot; society after leaving adult entertainment."/>
  </r>
  <r>
    <x v="3661"/>
    <x v="0"/>
    <x v="3659"/>
    <x v="2800"/>
    <m/>
    <x v="0"/>
    <s v="December 30, 2018"/>
    <x v="22"/>
    <s v="TV-MA"/>
    <x v="67"/>
    <x v="0"/>
    <m/>
    <m/>
    <x v="0"/>
    <x v="22"/>
    <d v="2018-12-30T00:00:00"/>
    <x v="9"/>
    <s v="This third installment in a documentary series examines the lives of the adult film genre's biggest stars after their industry careers have ended."/>
  </r>
  <r>
    <x v="3662"/>
    <x v="0"/>
    <x v="3660"/>
    <x v="957"/>
    <s v="Ezra Miller, Addison Timlin, Jeremy Allen White, Michael Stuhlbarg, Emory Cohen, David Costabile, Rosemarie DeWitt, Dariusz M. Uczkowski, Gary Wilmes, Paul Sparks, Alexandra Neil, Lee Wilkof"/>
    <x v="0"/>
    <s v="August 13, 2020"/>
    <x v="17"/>
    <s v="TV-MA"/>
    <x v="53"/>
    <x v="1"/>
    <s v=" Independent Movies"/>
    <m/>
    <x v="1"/>
    <x v="17"/>
    <d v="2020-08-13T00:00:00"/>
    <x v="1"/>
    <s v="When a prep school loner films two classmates overdosing on cocaine, his footage plays a role in the emotional fallout within the school community."/>
  </r>
  <r>
    <x v="3663"/>
    <x v="0"/>
    <x v="3661"/>
    <x v="2801"/>
    <s v="Eli Roth, Andrea OsvÃ¡rt, Ariel Levy, Natasha Yarovenko, NicolÃ¡s MartÃ­nez, Lorenza Izzo, Marcial Tagle, RamÃ³n Llao, Ignacia Allamand, Paz BascuÃ±Ã¡n"/>
    <x v="0"/>
    <s v="March 7, 2018"/>
    <x v="11"/>
    <s v="R"/>
    <x v="48"/>
    <x v="6"/>
    <s v=" Horror Movies"/>
    <m/>
    <x v="1"/>
    <x v="11"/>
    <d v="2018-03-07T00:00:00"/>
    <x v="6"/>
    <s v="An American tourist and his friends are partying in Chile, but a major earthquake devastates the area and forces them to scramble for survival."/>
  </r>
  <r>
    <x v="3664"/>
    <x v="0"/>
    <x v="3662"/>
    <x v="2802"/>
    <s v="Ruth Bradley, Pippa Haywood, Dean Andrews, Bebe Cave, Blake Harrison, Tim McInnerny, Ralph Ineson, Michael McElhatton"/>
    <x v="1"/>
    <s v="January 31, 2019"/>
    <x v="22"/>
    <s v="TV-MA"/>
    <x v="26"/>
    <x v="1"/>
    <m/>
    <m/>
    <x v="0"/>
    <x v="22"/>
    <d v="2019-01-31T00:00:00"/>
    <x v="8"/>
    <s v="In a dramatized depiction of her 11-day disappearance, novelist Agatha Christie solving a real murder amid a crisis in her writing and marriage."/>
  </r>
  <r>
    <x v="3665"/>
    <x v="0"/>
    <x v="3663"/>
    <x v="2157"/>
    <s v="Abhay Deol, Soha Ali Khan, Shayan Munshi, Kamini Khanna, Sohrab Ardeshir, Murad Ali, Shakeel Khan, Natasha Sinha, Brijendra Kala"/>
    <x v="3"/>
    <s v="December 31, 2019"/>
    <x v="21"/>
    <s v="TV-14"/>
    <x v="15"/>
    <x v="1"/>
    <s v=" International Movies"/>
    <s v=" Romantic Movies"/>
    <x v="1"/>
    <x v="21"/>
    <d v="2019-12-31T00:00:00"/>
    <x v="9"/>
    <s v="Stood up by her groom at the altar, a young woman finds help and healing from another man â€“ until her ex-fiancÃ© returns, hoping to win her back."/>
  </r>
  <r>
    <x v="3666"/>
    <x v="0"/>
    <x v="3664"/>
    <x v="2290"/>
    <s v="Ai Weiwei, Lao Ai"/>
    <x v="0"/>
    <s v="March 1, 2018"/>
    <x v="11"/>
    <s v="R"/>
    <x v="13"/>
    <x v="0"/>
    <m/>
    <m/>
    <x v="1"/>
    <x v="11"/>
    <d v="2018-03-01T00:00:00"/>
    <x v="6"/>
    <s v="Chinese artist and activist Ai Weiwei uses social media and art to inspire protests and suffers government persecution for his actions."/>
  </r>
  <r>
    <x v="3667"/>
    <x v="0"/>
    <x v="3665"/>
    <x v="2803"/>
    <s v="Palash Sen, Ira Dubey, Yashpal Sharma, Tinnu Anand, Prisha Dabbas, Kymsleen Kholie, Satish Sharma"/>
    <x v="3"/>
    <s v="October 15, 2017"/>
    <x v="25"/>
    <s v="TV-14"/>
    <x v="4"/>
    <x v="1"/>
    <s v=" Independent Movies"/>
    <s v=" International Movies"/>
    <x v="1"/>
    <x v="25"/>
    <d v="2017-10-15T00:00:00"/>
    <x v="11"/>
    <s v="During a vacation with her parents, away from her concrete urban existence, a young girl learns to appreciate the joys of connecting with nature."/>
  </r>
  <r>
    <x v="3668"/>
    <x v="0"/>
    <x v="3666"/>
    <x v="1113"/>
    <s v="Akshay Kumar, Kareena Kapoor, Priyanka Chopra, Amrish Puri, Paresh Rawal, Annu Kapoor"/>
    <x v="3"/>
    <s v="March 1, 2018"/>
    <x v="15"/>
    <s v="TV-14"/>
    <x v="182"/>
    <x v="15"/>
    <s v=" Music &amp; Musicals"/>
    <s v=" Romantic Movies"/>
    <x v="1"/>
    <x v="15"/>
    <d v="2018-03-01T00:00:00"/>
    <x v="6"/>
    <s v="A happily married business executive is forced to deal with an episode from his past that he had long thought was put behind him."/>
  </r>
  <r>
    <x v="3669"/>
    <x v="0"/>
    <x v="3667"/>
    <x v="2804"/>
    <s v="Daniel Sharman, Jennifer Morrison, Debra Messing, Stephen Dorff, John Cleese, Liam McIntyre, Richard Kind, Avery Arendes, Castille Landon"/>
    <x v="0"/>
    <s v="July 1, 2017"/>
    <x v="32"/>
    <s v="TV-PG"/>
    <x v="8"/>
    <x v="8"/>
    <m/>
    <m/>
    <x v="1"/>
    <x v="32"/>
    <d v="2017-07-01T00:00:00"/>
    <x v="2"/>
    <s v="After a magical horse transports her to a fantasy world ruled by an evil general, a brave girl sets out to save the land once and for all."/>
  </r>
  <r>
    <x v="3670"/>
    <x v="0"/>
    <x v="3668"/>
    <x v="2805"/>
    <s v="Alejandro Sanz"/>
    <x v="8"/>
    <s v="August 18, 2018"/>
    <x v="22"/>
    <s v="TV-MA"/>
    <x v="19"/>
    <x v="0"/>
    <s v=" International Movies"/>
    <s v=" Music &amp; Musicals"/>
    <x v="0"/>
    <x v="22"/>
    <d v="2018-08-18T00:00:00"/>
    <x v="1"/>
    <s v="A retrospective look at the life and career of Grammy-award winning Spanish musician Alejandro Sanz."/>
  </r>
  <r>
    <x v="3671"/>
    <x v="0"/>
    <x v="3669"/>
    <x v="629"/>
    <s v="Ellen Burstyn, Kris Kristofferson, Billy Green Bush, Diane Ladd, Harvey Keitel, Lelia Goldoni, Lane Bradbury, Vic Tayback, Jodie Foster, Alfred Lutter"/>
    <x v="0"/>
    <s v="July 1, 2019"/>
    <x v="57"/>
    <s v="PG"/>
    <x v="51"/>
    <x v="9"/>
    <s v=" Comedies"/>
    <s v=" Dramas"/>
    <x v="1"/>
    <x v="57"/>
    <d v="2019-07-01T00:00:00"/>
    <x v="2"/>
    <s v="A widowed singer and single mother starts over as a diner waitress in Arizona, befriending her coworkers and romancing a ruggedly handsome rancher."/>
  </r>
  <r>
    <x v="3672"/>
    <x v="0"/>
    <x v="3670"/>
    <x v="2806"/>
    <s v="J. Michael Long"/>
    <x v="0"/>
    <s v="January 9, 2018"/>
    <x v="6"/>
    <s v="TV-PG"/>
    <x v="139"/>
    <x v="0"/>
    <m/>
    <m/>
    <x v="1"/>
    <x v="6"/>
    <d v="2018-01-09T00:00:00"/>
    <x v="8"/>
    <s v="This fact-based account delves into humankind's efforts to gather signals from possible intelligent beings beyond the solar system."/>
  </r>
  <r>
    <x v="3673"/>
    <x v="0"/>
    <x v="3671"/>
    <x v="395"/>
    <s v="William Shatner, Dan Payne, Kirsten Robek, Ty Consiglio, Sean McNamara, Christian Convery, Jayden Greig, Lauren McNamara, Alex Zahara, Sandy Robson"/>
    <x v="0"/>
    <s v="March 6, 2018"/>
    <x v="22"/>
    <s v="PG"/>
    <x v="0"/>
    <x v="8"/>
    <s v=" Comedies"/>
    <s v=" Sci-Fi &amp; Fantasy"/>
    <x v="0"/>
    <x v="22"/>
    <d v="2018-03-06T00:00:00"/>
    <x v="6"/>
    <s v="Tiny alien lawmen fly into Rod's bedroom and recruit him into helping them stop an intergalactic criminal â€“ who's disguised as a very familiar human."/>
  </r>
  <r>
    <x v="3674"/>
    <x v="0"/>
    <x v="3672"/>
    <x v="2807"/>
    <m/>
    <x v="36"/>
    <s v="August 10, 2017"/>
    <x v="32"/>
    <s v="TV-14"/>
    <x v="48"/>
    <x v="0"/>
    <m/>
    <m/>
    <x v="1"/>
    <x v="32"/>
    <d v="2017-08-10T00:00:00"/>
    <x v="1"/>
    <s v="Take an inside look at swing dancing's continued prosperity and the lively and joyous personalities that make the art form so unique."/>
  </r>
  <r>
    <x v="3675"/>
    <x v="0"/>
    <x v="3673"/>
    <x v="2808"/>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x v="22"/>
    <s v="R"/>
    <x v="43"/>
    <x v="3"/>
    <s v=" Dramas"/>
    <s v=" Independent Movies"/>
    <x v="0"/>
    <x v="22"/>
    <d v="2019-03-18T00:00:00"/>
    <x v="6"/>
    <s v="Fearless provocation has fueled stand-up comic Nina Geld's career, but a move to LA and a new love take her to new levels of honesty."/>
  </r>
  <r>
    <x v="3676"/>
    <x v="0"/>
    <x v="3674"/>
    <x v="2809"/>
    <s v="Dom DeLuise, Burt Reynolds, Daryl Gilley, Candy Devine, Charles Nelson Reilly, Vic Tayback, Melba Moore, Judith Barsi, Rob Fuller, Earleen Carey, Anna Manahan, Nigel Pegram, Loni Anderson, Ken Page, Godfrey Quigley"/>
    <x v="44"/>
    <s v="June 1, 2020"/>
    <x v="27"/>
    <s v="G"/>
    <x v="22"/>
    <x v="8"/>
    <m/>
    <m/>
    <x v="1"/>
    <x v="27"/>
    <d v="2020-06-01T00:00:00"/>
    <x v="3"/>
    <s v="When a canine con artist becomes an angel, he sneaks back to Earth and crosses paths with an orphan girl who can speak to animals."/>
  </r>
  <r>
    <x v="3677"/>
    <x v="0"/>
    <x v="3675"/>
    <x v="2810"/>
    <s v="Claire Forlani, Jake Abel, Titus Welliver, Melina Matthews"/>
    <x v="8"/>
    <s v="July 30, 2019"/>
    <x v="23"/>
    <s v="TV-MA"/>
    <x v="23"/>
    <x v="15"/>
    <s v=" Thrillers"/>
    <m/>
    <x v="0"/>
    <x v="23"/>
    <d v="2019-07-30T00:00:00"/>
    <x v="2"/>
    <s v="When a mysterious figure blackmails an adulterous couple during a romantic getaway, their secret affair turns into a fight for survival."/>
  </r>
  <r>
    <x v="3678"/>
    <x v="0"/>
    <x v="3676"/>
    <x v="2811"/>
    <s v="Lexi Giovagnoli, Ashley Argota, John DeLuca, Diane Salinger, Martin Klebba, Tracey Gold, Dee Wallace, Pilot Paisley-Rose, Daniel Cooksley, Vincent Giovagnoli, Dillon Cavitt"/>
    <x v="0"/>
    <s v="August 1, 2017"/>
    <x v="32"/>
    <s v="TV-G"/>
    <x v="26"/>
    <x v="8"/>
    <s v=" Independent Movies"/>
    <m/>
    <x v="1"/>
    <x v="32"/>
    <d v="2017-08-01T00:00:00"/>
    <x v="1"/>
    <s v="Instead of summoning the spirit of her dearly departed mother, a charming teen accidentally awakens a vengeful witch who wants to destroy her town."/>
  </r>
  <r>
    <x v="3679"/>
    <x v="0"/>
    <x v="3677"/>
    <x v="2812"/>
    <s v="Ashley Pereira, Alexandra Harris, Ted Welch, Sam Jones III, Sarah Butler, Andy Buckley, Graham Outerbridge, Michael James Thomas, John Schuck, Aaron Munoz"/>
    <x v="0"/>
    <s v="February 2, 2019"/>
    <x v="22"/>
    <s v="TV-MA"/>
    <x v="79"/>
    <x v="4"/>
    <s v=" Thrillers"/>
    <m/>
    <x v="0"/>
    <x v="22"/>
    <d v="2019-02-02T00:00:00"/>
    <x v="7"/>
    <s v="A horror novelist with a traumatic past returns to her childhood hometown, where she revisits her night terrors and loses sight of reality."/>
  </r>
  <r>
    <x v="3680"/>
    <x v="0"/>
    <x v="3678"/>
    <x v="2754"/>
    <s v="Anson Mount, Edwin Hodge, Michael Welch, Brooke Bloom, Amber Heard, Aaron Himelstein, Whitney Able, Luke Grimes, Melissa Price"/>
    <x v="0"/>
    <s v="July 3, 2018"/>
    <x v="21"/>
    <s v="R"/>
    <x v="13"/>
    <x v="4"/>
    <m/>
    <m/>
    <x v="1"/>
    <x v="21"/>
    <d v="2018-07-03T00:00:00"/>
    <x v="2"/>
    <s v="During a weekend excursion to a secluded ranch, an unwelcome visitor begins picking off the randy admirers of teenage temptress Mandy Lane."/>
  </r>
  <r>
    <x v="3681"/>
    <x v="0"/>
    <x v="3679"/>
    <x v="2813"/>
    <s v="Milo Gibson, Sylvia Hoeks, Gbenga Akinnagbe, William Fichtner, Joseph Millson, Elliot Cowan, Perry Fitzpatrick, Warren Rusher"/>
    <x v="1"/>
    <s v="May 15, 2019"/>
    <x v="22"/>
    <s v="R"/>
    <x v="18"/>
    <x v="6"/>
    <m/>
    <m/>
    <x v="0"/>
    <x v="22"/>
    <d v="2019-05-15T00:00:00"/>
    <x v="4"/>
    <s v="A battle-scarred Special Ops military vet joins a CIA-funded assignment to take down a Russian terrorist and his trigger-happy comrades."/>
  </r>
  <r>
    <x v="3682"/>
    <x v="0"/>
    <x v="3680"/>
    <x v="2814"/>
    <s v="Emma Thompson, Brendan Gleeson, Daniel BrÃ¼hl, Monique Chaumette, Joachim Bissmeier, Katrin Pollitt, Lars Rudolph, Uwe Preuss, Daniel StrÃ¤ÃŸer, Rainer Reiners, Mikael Persbrandt"/>
    <x v="1"/>
    <s v="February 15, 2019"/>
    <x v="32"/>
    <s v="R"/>
    <x v="6"/>
    <x v="1"/>
    <m/>
    <m/>
    <x v="1"/>
    <x v="32"/>
    <d v="2019-02-15T00:00:00"/>
    <x v="7"/>
    <s v="After learning of their son's death on the battlefield, a grieving Berlin couple embark on a quietly dangerous act of resistance against Adolf Hitler."/>
  </r>
  <r>
    <x v="3683"/>
    <x v="0"/>
    <x v="3681"/>
    <x v="2815"/>
    <s v="Morgan Freeman, Monica Potter, Michael Wincott, Dylan Baker, Mika Boorem, Anton Yelchin, Kim Hawthorne, Jay O. Sanders, Billy Burke, Michael Moriarty, Penelope Ann Miller"/>
    <x v="0"/>
    <s v="October 1, 2019"/>
    <x v="12"/>
    <s v="R"/>
    <x v="6"/>
    <x v="5"/>
    <m/>
    <m/>
    <x v="1"/>
    <x v="12"/>
    <d v="2019-10-01T00:00:00"/>
    <x v="11"/>
    <s v="When a girl is kidnapped from a prestigious prep school, a homicide detective takes the case, teaming up with young security agent."/>
  </r>
  <r>
    <x v="3684"/>
    <x v="0"/>
    <x v="3682"/>
    <x v="2816"/>
    <s v="Ben Diskin, Kate Higgins, Blackie Rose, Lindsay Torrance, Liza West, Tracy Pfau, Bill Lader, Meryl Leigh, Shaun Gerardo"/>
    <x v="0"/>
    <s v="October 1, 2019"/>
    <x v="5"/>
    <s v="TV-G"/>
    <x v="127"/>
    <x v="8"/>
    <m/>
    <m/>
    <x v="1"/>
    <x v="5"/>
    <d v="2019-10-01T00:00:00"/>
    <x v="11"/>
    <s v="In this animated outdoor adventure, wolf couple Humphrey and Kate face a crisis when one of their three cubs disappears without explanation."/>
  </r>
  <r>
    <x v="3685"/>
    <x v="0"/>
    <x v="3683"/>
    <x v="2816"/>
    <s v="Debi Derryberry, Ben Diskin, Kate Higgins, Lindsay Torrance, Larry Thomas, Bill Lader, Cindy Robinson"/>
    <x v="0"/>
    <s v="January 1, 2020"/>
    <x v="28"/>
    <s v="TV-Y7"/>
    <x v="127"/>
    <x v="8"/>
    <m/>
    <m/>
    <x v="1"/>
    <x v="28"/>
    <d v="2020-01-01T00:00:00"/>
    <x v="8"/>
    <s v="When a wolf pup named Runt sneaks off to explore a mysterious cave, he meets and befriends a wolf driven from her pack because she's blind."/>
  </r>
  <r>
    <x v="3686"/>
    <x v="0"/>
    <x v="3684"/>
    <x v="2817"/>
    <m/>
    <x v="0"/>
    <s v="January 1, 2018"/>
    <x v="6"/>
    <s v="TV-G"/>
    <x v="0"/>
    <x v="0"/>
    <m/>
    <m/>
    <x v="1"/>
    <x v="6"/>
    <d v="2018-01-01T00:00:00"/>
    <x v="8"/>
    <s v="Seemingly simple but deceptively complex, the game of &quot;Go&quot; serves as the backdrop for this battle between artificial intelligence and man."/>
  </r>
  <r>
    <x v="3687"/>
    <x v="0"/>
    <x v="3685"/>
    <x v="2818"/>
    <s v="Javicia Leslie, Jordan Calloway, Richard Lawson, Yvette Nicole Brown, Michelle Mitchenor, Amber Chardae Robinson, Jasmin Brown"/>
    <x v="0"/>
    <s v="March 3, 2020"/>
    <x v="23"/>
    <s v="TV-14"/>
    <x v="12"/>
    <x v="3"/>
    <s v=" Romantic Movies"/>
    <m/>
    <x v="0"/>
    <x v="23"/>
    <d v="2020-03-03T00:00:00"/>
    <x v="6"/>
    <s v="Never married but always at weddings, a copy editor finally dives into the dating pool but wonders if her love story involves staying single forever."/>
  </r>
  <r>
    <x v="3688"/>
    <x v="0"/>
    <x v="3686"/>
    <x v="2819"/>
    <s v="Rez Kempton, Sam Vincenti, Martin Delaney, Karen David, Laura Aikman, Goldy Notay, Meera Syal, Nina Wadia, Tanveer Ghani, Amrita Acharia"/>
    <x v="1"/>
    <s v="June 20, 2017"/>
    <x v="25"/>
    <s v="TV-MA"/>
    <x v="26"/>
    <x v="3"/>
    <s v=" Dramas"/>
    <s v=" International Movies"/>
    <x v="1"/>
    <x v="25"/>
    <d v="2017-06-20T00:00:00"/>
    <x v="3"/>
    <s v="The brotherly bond between three childhood friends â€“ one Sikh, one Muslim and one Catholic â€“ is tested by the often comic absurdities of adulthood."/>
  </r>
  <r>
    <x v="3689"/>
    <x v="0"/>
    <x v="3687"/>
    <x v="2820"/>
    <s v="Vinod Khanna, Rishi Kapoor, Amitabh Bachchan, Neetu Singh, Parveen Babi, Shabana Azmi, Nirupa Roy, Pran"/>
    <x v="3"/>
    <s v="December 31, 2019"/>
    <x v="62"/>
    <s v="TV-14"/>
    <x v="169"/>
    <x v="6"/>
    <s v=" Classic Movies"/>
    <s v=" Comedies"/>
    <x v="1"/>
    <x v="62"/>
    <d v="2019-12-31T00:00:00"/>
    <x v="9"/>
    <s v="Abandoned in a park by their father, Amar, Akbar and Anthony grow up independently and have no knowledge of one another. They're reunited as adults when, by coincidence, they all give blood at the same hospital."/>
  </r>
  <r>
    <x v="3690"/>
    <x v="0"/>
    <x v="3688"/>
    <x v="2821"/>
    <s v="Ghadah Abdulrazeq, Wafaa Amer, Hassan El Raddad, Houria Farghally, Sabry Fawwaz"/>
    <x v="27"/>
    <s v="April 26, 2019"/>
    <x v="16"/>
    <s v="TV-14"/>
    <x v="1"/>
    <x v="1"/>
    <s v=" International Movies"/>
    <m/>
    <x v="1"/>
    <x v="16"/>
    <d v="2019-04-26T00:00:00"/>
    <x v="5"/>
    <s v="To fulfill her husbandâ€™s dream to build a home, a widow sends her five children to earn money in Cairo, where their poverty tests them at every turn."/>
  </r>
  <r>
    <x v="3691"/>
    <x v="0"/>
    <x v="3689"/>
    <x v="2822"/>
    <s v="William Powell"/>
    <x v="0"/>
    <s v="June 23, 2017"/>
    <x v="32"/>
    <s v="TV-MA"/>
    <x v="72"/>
    <x v="0"/>
    <m/>
    <m/>
    <x v="1"/>
    <x v="32"/>
    <d v="2017-06-23T00:00:00"/>
    <x v="3"/>
    <s v="This documentary profiles William Powell, who wrote the &quot;The Anarchist Cookbook&quot; in the early 1970s and spent his later life regretting his actions."/>
  </r>
  <r>
    <x v="3692"/>
    <x v="0"/>
    <x v="3690"/>
    <x v="1984"/>
    <s v="Dylan O'Brien, Michael Keaton, Sanaa Lathan, Shiva Negar, Taylor Kitsch, Trevor White, Navid Negahban, Scott Adkins, David Suchet, Sydney Rae White"/>
    <x v="0"/>
    <s v="January 31, 2020"/>
    <x v="6"/>
    <s v="R"/>
    <x v="51"/>
    <x v="6"/>
    <m/>
    <m/>
    <x v="1"/>
    <x v="6"/>
    <d v="2020-01-31T00:00:00"/>
    <x v="8"/>
    <s v="After grad student Mitch Rapp suffers a tragic loss during a terrorist attack, his single-minded thirst for vengeance catches the interest of the CIA."/>
  </r>
  <r>
    <x v="3693"/>
    <x v="0"/>
    <x v="3691"/>
    <x v="2823"/>
    <s v="Kevin Spacey, Annette Bening, Thora Birch, Wes Bentley, Mena Suvari, Chris Cooper, Peter Gallagher, Allison Janney, Scott Bakula, Sam Robards"/>
    <x v="0"/>
    <s v="January 1, 2020"/>
    <x v="31"/>
    <s v="R"/>
    <x v="15"/>
    <x v="1"/>
    <m/>
    <m/>
    <x v="1"/>
    <x v="31"/>
    <d v="2020-01-01T00:00:00"/>
    <x v="8"/>
    <s v="While struggling to endure his tightly wound wife, an unfulfilling job and a surly teen, a man becomes obsessed with one of his daughter's friends."/>
  </r>
  <r>
    <x v="3694"/>
    <x v="0"/>
    <x v="3692"/>
    <x v="2824"/>
    <m/>
    <x v="0"/>
    <s v="December 16, 2018"/>
    <x v="6"/>
    <s v="TV-14"/>
    <x v="43"/>
    <x v="0"/>
    <m/>
    <m/>
    <x v="1"/>
    <x v="6"/>
    <d v="2018-12-16T00:00:00"/>
    <x v="9"/>
    <s v="With interviews from experts on both sides of the debate, this film questions the routine practice of non-religious infant circumcision in the U.S."/>
  </r>
  <r>
    <x v="3695"/>
    <x v="0"/>
    <x v="3693"/>
    <x v="2825"/>
    <s v="Dave Hunt, Bo Gritz, Sara Weaver"/>
    <x v="0"/>
    <s v="April 19, 2017"/>
    <x v="6"/>
    <s v="TV-MA"/>
    <x v="115"/>
    <x v="0"/>
    <m/>
    <m/>
    <x v="1"/>
    <x v="6"/>
    <d v="2017-04-19T00:00:00"/>
    <x v="5"/>
    <s v="A botched attempt to arrest a white supremacist in Idaho results in a gun battle, a standoff and three deaths that galvanize public opinion in 1992."/>
  </r>
  <r>
    <x v="3696"/>
    <x v="1"/>
    <x v="3694"/>
    <x v="2826"/>
    <m/>
    <x v="0"/>
    <s v="May 2, 2019"/>
    <x v="22"/>
    <s v="TV-PG"/>
    <x v="54"/>
    <x v="23"/>
    <m/>
    <m/>
    <x v="0"/>
    <x v="22"/>
    <d v="2019-05-02T00:00:00"/>
    <x v="4"/>
    <s v="An exploration of the American circus, as the spectacle evolved from a one-ring show to a cultural event and eventually, a dying breed."/>
  </r>
  <r>
    <x v="3697"/>
    <x v="0"/>
    <x v="3695"/>
    <x v="2827"/>
    <s v="Blair Brown"/>
    <x v="0"/>
    <s v="May 1, 2019"/>
    <x v="22"/>
    <s v="TV-14"/>
    <x v="115"/>
    <x v="0"/>
    <m/>
    <m/>
    <x v="0"/>
    <x v="22"/>
    <d v="2019-05-01T00:00:00"/>
    <x v="4"/>
    <s v="In 1931, a young Navy wife tore apart Hawaii on racial lines after claiming she was raped by a gang of nonwhite islanders."/>
  </r>
  <r>
    <x v="3698"/>
    <x v="0"/>
    <x v="3696"/>
    <x v="2828"/>
    <s v="Donald Sutherland, Vincent Kartheiser, Oliver Dennis, Paul Braunstein, Paul Amato, Matt Baram, Dan Beirne, Joanne Boland, Jamie Jacqueline Burns, Alexander Crowther"/>
    <x v="12"/>
    <s v="July 30, 2019"/>
    <x v="23"/>
    <s v="TV-MA"/>
    <x v="16"/>
    <x v="5"/>
    <m/>
    <m/>
    <x v="0"/>
    <x v="23"/>
    <d v="2019-07-30T00:00:00"/>
    <x v="2"/>
    <s v="A judgeâ€™s kidnapping is streamed live on social media, as a vengeful loner puts him on trial for supposedly sending an innocent man to his death."/>
  </r>
  <r>
    <x v="3699"/>
    <x v="0"/>
    <x v="3697"/>
    <x v="2829"/>
    <s v="Hayden Christensen, Adrien Brody, Jordana Brewster, Tory Kittles, Akon, Luis Da Silva Jr., Lance E. Nichols, Joe Chrest"/>
    <x v="12"/>
    <s v="October 23, 2019"/>
    <x v="28"/>
    <s v="R"/>
    <x v="21"/>
    <x v="6"/>
    <s v=" Dramas"/>
    <m/>
    <x v="1"/>
    <x v="28"/>
    <d v="2019-10-23T00:00:00"/>
    <x v="11"/>
    <s v="An ex-con is just getting his life back on track when his older brother is released from prison and drags him into the underworld for one final heist."/>
  </r>
  <r>
    <x v="3700"/>
    <x v="0"/>
    <x v="3698"/>
    <x v="2830"/>
    <s v="Edward Norton, Edward Furlong, Beverly D'Angelo, Jennifer Lien, Ethan Suplee, Fairuza Balk, Avery Brooks, Elliott Gould, Stacy Keach, William Russ, Guy Torry"/>
    <x v="0"/>
    <s v="November 1, 2019"/>
    <x v="3"/>
    <s v="R"/>
    <x v="30"/>
    <x v="1"/>
    <m/>
    <m/>
    <x v="1"/>
    <x v="3"/>
    <d v="2019-11-01T00:00:00"/>
    <x v="10"/>
    <s v="A neo-Nazi gets sent to prison for murder and comes out a changed man. But can he prevent his younger brother from following in his footsteps?"/>
  </r>
  <r>
    <x v="3701"/>
    <x v="0"/>
    <x v="3699"/>
    <x v="2831"/>
    <s v="Sasha Lane, Shia LaBeouf, Riley Keough, McCaul Lombardi, Arielle Holmes"/>
    <x v="1"/>
    <s v="April 27, 2019"/>
    <x v="32"/>
    <s v="R"/>
    <x v="187"/>
    <x v="1"/>
    <s v=" Independent Movies"/>
    <m/>
    <x v="1"/>
    <x v="32"/>
    <d v="2019-04-27T00:00:00"/>
    <x v="5"/>
    <s v="A teenage girl leaves her dull life in Oklahoma to join a raucous band of travelling magazine sellers on an alcohol-, drug- and sex-filled road trip."/>
  </r>
  <r>
    <x v="3702"/>
    <x v="0"/>
    <x v="3700"/>
    <x v="2832"/>
    <s v="Ted Williams"/>
    <x v="0"/>
    <s v="April 1, 2019"/>
    <x v="22"/>
    <s v="TV-MA"/>
    <x v="149"/>
    <x v="0"/>
    <s v=" Sports Movies"/>
    <m/>
    <x v="0"/>
    <x v="22"/>
    <d v="2019-04-01T00:00:00"/>
    <x v="5"/>
    <s v="Baseball legend Ted Williams fights to become the greatest hitter of all time as he battles family, teammates, the press and even the fans."/>
  </r>
  <r>
    <x v="3703"/>
    <x v="0"/>
    <x v="3701"/>
    <x v="2833"/>
    <s v="Christian Bale, Willem Dafoe, Jared Leto, Reese Witherspoon, Samantha Mathis, ChloÃ« Sevigny, Justin Theroux, Josh Lucas, Matt Ross, Bill Sage, Cara Seymour, Guinevere Turner"/>
    <x v="0"/>
    <s v="September 1, 2019"/>
    <x v="42"/>
    <s v="R"/>
    <x v="19"/>
    <x v="3"/>
    <s v=" Cult Movies"/>
    <s v=" Dramas"/>
    <x v="1"/>
    <x v="42"/>
    <d v="2019-09-01T00:00:00"/>
    <x v="0"/>
    <s v="With chiseled good looks that belie his insanity, a businessman takes pathological pride in yuppie pursuits and indulges in sudden homicidal urges."/>
  </r>
  <r>
    <x v="3704"/>
    <x v="0"/>
    <x v="3702"/>
    <x v="2834"/>
    <s v="Jerry G. Angelo, Paul Logan, Joshua Santana, Carolina Castro, David Robbins, Michael King, Tom Crisp, Jennifer Marshall, Victoria Clare, Ryan Baumann, Isaac C. Singleton Jr., Said Faraj"/>
    <x v="0"/>
    <s v="September 13, 2019"/>
    <x v="23"/>
    <s v="TV-MA"/>
    <x v="8"/>
    <x v="1"/>
    <m/>
    <m/>
    <x v="0"/>
    <x v="23"/>
    <d v="2019-09-13T00:00:00"/>
    <x v="0"/>
    <s v="A Navy SEAL haunted by wartime memories tries to rebuild his life at home, even as one last mission threatens to unravel everything."/>
  </r>
  <r>
    <x v="3705"/>
    <x v="0"/>
    <x v="3703"/>
    <x v="2835"/>
    <s v="Amy Winehouse, Lauren Gilbert"/>
    <x v="1"/>
    <s v="July 26, 2018"/>
    <x v="25"/>
    <s v="R"/>
    <x v="28"/>
    <x v="0"/>
    <s v=" International Movies"/>
    <s v=" Music &amp; Musicals"/>
    <x v="1"/>
    <x v="25"/>
    <d v="2018-07-26T00:00:00"/>
    <x v="2"/>
    <s v="Rare home videos and interviews with Amy Winehouse's inner circle offer an intimate look at her journey from charismatic teen to troubled star."/>
  </r>
  <r>
    <x v="3706"/>
    <x v="0"/>
    <x v="3704"/>
    <x v="2836"/>
    <m/>
    <x v="3"/>
    <s v="January 1, 2017"/>
    <x v="5"/>
    <s v="TV-PG"/>
    <x v="27"/>
    <x v="0"/>
    <s v=" International Movies"/>
    <m/>
    <x v="1"/>
    <x v="5"/>
    <d v="2017-01-01T00:00:00"/>
    <x v="8"/>
    <s v="Extensive film clips and interviews tell the story of American filmmaker Ellis R. Dungan, who spent 15 years in India and helped define Tamil cinema."/>
  </r>
  <r>
    <x v="3707"/>
    <x v="0"/>
    <x v="3705"/>
    <x v="2809"/>
    <s v="Erica Yohn, Nehemiah Persoff, Amy Green, Phillip Glasser, Christopher Plummer, John Finnegan, Will Ryan, Hal Smith, Dom DeLuise, Madeline Kahn"/>
    <x v="0"/>
    <s v="April 1, 2018"/>
    <x v="33"/>
    <s v="G"/>
    <x v="27"/>
    <x v="8"/>
    <m/>
    <m/>
    <x v="1"/>
    <x v="33"/>
    <d v="2018-04-01T00:00:00"/>
    <x v="5"/>
    <s v="Fievel, a young Russian mouse, immigrates to America and must make his own way in the strange and sometimes perilous new world."/>
  </r>
  <r>
    <x v="3708"/>
    <x v="0"/>
    <x v="3706"/>
    <x v="2837"/>
    <s v="Philip Glasser, James Stewart, Erica Yohn, Cathy Cavadini, Nehemiah Persoff, Dom DeLuise, Amy Irving, John Cleese, Jon Lovitz"/>
    <x v="0"/>
    <s v="April 1, 2018"/>
    <x v="30"/>
    <s v="G"/>
    <x v="98"/>
    <x v="8"/>
    <m/>
    <m/>
    <x v="1"/>
    <x v="30"/>
    <d v="2018-04-01T00:00:00"/>
    <x v="5"/>
    <s v="Fievel and his family head west for what turns out to be a wild adventure. Deep in cowboy country, the intrepid mouse faces down a nasty feline."/>
  </r>
  <r>
    <x v="3709"/>
    <x v="0"/>
    <x v="3707"/>
    <x v="2838"/>
    <s v="Thomas Dekker, Lacey Chabert, Jane Singer, Nehemiah Persoff, Susan Boyd, Robert Hays, Pat Musick, Dom DeLuise, Candi Milo, Jeff Bennett"/>
    <x v="0"/>
    <s v="April 1, 2018"/>
    <x v="31"/>
    <s v="G"/>
    <x v="98"/>
    <x v="8"/>
    <m/>
    <m/>
    <x v="1"/>
    <x v="31"/>
    <d v="2018-04-01T00:00:00"/>
    <x v="5"/>
    <s v="When a monster goes on a mouse-napping spree in New York, Fievel and his friends help a reporter get to the bottom of the mystery."/>
  </r>
  <r>
    <x v="3710"/>
    <x v="0"/>
    <x v="3708"/>
    <x v="2838"/>
    <s v="Thomas Dekker, Dom DeLuise, Pat Musick, Nehemiah Persoff, Erica Yohn, Lacey Chabert, Elaine Bilstad, Rene Auberjonois, David Carradine, Sherman Howard, Tony Jay, Richard Karron, John Kassir, Ron Perlman"/>
    <x v="0"/>
    <s v="April 1, 2018"/>
    <x v="42"/>
    <s v="G"/>
    <x v="123"/>
    <x v="8"/>
    <m/>
    <m/>
    <x v="1"/>
    <x v="42"/>
    <d v="2018-04-01T00:00:00"/>
    <x v="5"/>
    <s v="When Fievel and friends go hunting for buried treasure beneath the ruins of an old subway tunnel, they stumble onto something surprising."/>
  </r>
  <r>
    <x v="3711"/>
    <x v="0"/>
    <x v="3709"/>
    <x v="1182"/>
    <s v="Eyad Nassar, Ahmed Bedir, Fathy Abdel Wahab, Sawsan Badr, Maged El Kedwany, Tarek Abdel Aziz, Karima Mokhtar, Yousra El Lozy, Somaya El Khashab, Mohamed Emam"/>
    <x v="27"/>
    <s v="April 26, 2019"/>
    <x v="11"/>
    <s v="TV-14"/>
    <x v="67"/>
    <x v="1"/>
    <s v=" International Movies"/>
    <m/>
    <x v="1"/>
    <x v="11"/>
    <d v="2019-04-26T00:00:00"/>
    <x v="5"/>
    <s v="Based on the 2002 El Ayyat train accident, this drama begins 90 minutes before the explosion, following the lives of riders in the third-class cars."/>
  </r>
  <r>
    <x v="3712"/>
    <x v="0"/>
    <x v="3710"/>
    <x v="2839"/>
    <s v="Brenton Thwaites, David Strathairn, Hill Harper, Charlbi Dean, Yael Grobglas"/>
    <x v="0"/>
    <s v="March 1, 2019"/>
    <x v="22"/>
    <s v="TV-PG"/>
    <x v="7"/>
    <x v="1"/>
    <s v=" Faith &amp; Spirituality"/>
    <m/>
    <x v="0"/>
    <x v="22"/>
    <d v="2019-03-01T00:00:00"/>
    <x v="6"/>
    <s v="After an assignment in a war zone, a journalist trying to put his life back together is granted an interview with someone claiming to be God."/>
  </r>
  <r>
    <x v="3713"/>
    <x v="0"/>
    <x v="3711"/>
    <x v="2840"/>
    <s v="Mohamed Ramadan, Randa El Behery, Nermin Maher, Inas El Naggar, Mayar El Gheity, Hassan Abdulfattah, Sabri Abdulmonem, Alaa Zenhom, Abdalah Mishrif, Mohamed Soliman"/>
    <x v="27"/>
    <s v="June 20, 2019"/>
    <x v="28"/>
    <s v="TV-MA"/>
    <x v="22"/>
    <x v="3"/>
    <s v=" Dramas"/>
    <s v=" International Movies"/>
    <x v="1"/>
    <x v="28"/>
    <d v="2019-06-20T00:00:00"/>
    <x v="3"/>
    <s v="Eager to settle down, Abdullah searches for the right woman to marry â€“ but the one he truly longs for may not feel the same way."/>
  </r>
  <r>
    <x v="3714"/>
    <x v="0"/>
    <x v="3712"/>
    <x v="2841"/>
    <s v="Swara Bhaskar, Sanjay Mishra, Vijay Kumar, Pankaj Tripathi, Mayur More, Ishtiyak Khan"/>
    <x v="3"/>
    <s v="August 1, 2017"/>
    <x v="6"/>
    <s v="TV-MA"/>
    <x v="65"/>
    <x v="1"/>
    <s v=" Independent Movies"/>
    <s v=" International Movies"/>
    <x v="1"/>
    <x v="6"/>
    <d v="2017-08-01T00:00:00"/>
    <x v="1"/>
    <s v="After being sexually harassed by a drunken politician while performing at a public event, a village dancer plots revenge to clear her name."/>
  </r>
  <r>
    <x v="3715"/>
    <x v="0"/>
    <x v="3713"/>
    <x v="2842"/>
    <s v="Oona Chaplin, Natalia Tena, David Verdaguer, Geraldine Chaplin"/>
    <x v="8"/>
    <s v="February 15, 2019"/>
    <x v="6"/>
    <s v="TV-MA"/>
    <x v="38"/>
    <x v="3"/>
    <s v=" Dramas"/>
    <s v=" LGBTQ Movies"/>
    <x v="1"/>
    <x v="6"/>
    <d v="2019-02-15T00:00:00"/>
    <x v="7"/>
    <s v="Kat and Evaâ€™s happy romance hits a rough patch when Eva decides that she wants a child. Visiting friend Roger could help complete their family."/>
  </r>
  <r>
    <x v="3716"/>
    <x v="0"/>
    <x v="3714"/>
    <x v="2843"/>
    <s v="Sam Waterston, Tim Blake Nelson, Jessica Hecht, Kristen Stewart, Corey Stoll, K. Todd Freeman, Glenn Close, Gretchen Mol, Michael Kenneth Williams, Gloria Reuben, Mickey Sumner, Yul Vazquez, Hannah Marks, Ben Konigsberg"/>
    <x v="0"/>
    <s v="December 30, 2018"/>
    <x v="25"/>
    <s v="R"/>
    <x v="0"/>
    <x v="1"/>
    <s v=" Independent Movies"/>
    <m/>
    <x v="1"/>
    <x v="25"/>
    <d v="2018-12-30T00:00:00"/>
    <x v="9"/>
    <s v="After a popular professor is attacked on a New York street, the story of how a series of intertwined events led to the life-altering assault unfolds."/>
  </r>
  <r>
    <x v="3717"/>
    <x v="0"/>
    <x v="3715"/>
    <x v="2844"/>
    <s v="Jennifer Lopez, Jim Caviezel, Sonia Braga, Terrence Howard, Jeremy Sisto, Monet Mazur, Victor Argo, Shirley Knight"/>
    <x v="0"/>
    <s v="September 5, 2020"/>
    <x v="12"/>
    <s v="R"/>
    <x v="6"/>
    <x v="1"/>
    <s v=" Romantic Movies"/>
    <m/>
    <x v="1"/>
    <x v="12"/>
    <d v="2020-09-05T00:00:00"/>
    <x v="0"/>
    <s v="When a violent assault leaves her vulnerable, a streetwise Chicago cop receives help from a haunted loner who's struggling with traumas of his own."/>
  </r>
  <r>
    <x v="3718"/>
    <x v="0"/>
    <x v="3716"/>
    <x v="2753"/>
    <s v="Adam Sandler, Jack Nicholson, Marisa Tomei, Luis GuzmÃ¡n, Allen Covert, Lynne Thigpen, Kurt Fuller, Jonathan Loughran, Krista Allen, January Jones, Woody Harrelson, John Turturro, Kevin Nealon"/>
    <x v="0"/>
    <s v="November 1, 2019"/>
    <x v="14"/>
    <s v="PG-13"/>
    <x v="44"/>
    <x v="3"/>
    <m/>
    <m/>
    <x v="1"/>
    <x v="14"/>
    <d v="2019-11-01T00:00:00"/>
    <x v="10"/>
    <s v="After a gentle businessman is forced to get anger management counseling, his therapist moves in â€“ but turns out to have anger issues of his own."/>
  </r>
  <r>
    <x v="3719"/>
    <x v="0"/>
    <x v="3717"/>
    <x v="2845"/>
    <s v="Amrit Maghera, Rajshri Deshpande, Pavleen Gujral, Anushka Manchanda, Sandhya Mridul, Sarah-Jane Dias, Tannishtha Chatterjee, Adil Hussain, Arjun Mathur, Anuj Choudhry"/>
    <x v="3"/>
    <s v="March 14, 2017"/>
    <x v="25"/>
    <s v="TV-MA"/>
    <x v="3"/>
    <x v="1"/>
    <s v=" Independent Movies"/>
    <s v=" International Movies"/>
    <x v="1"/>
    <x v="25"/>
    <d v="2017-03-14T00:00:00"/>
    <x v="6"/>
    <s v="A photographer invites a close-knit group of female pals to her Goa home to announce her engagement, which stirs up a riot of emotion in all of them."/>
  </r>
  <r>
    <x v="3720"/>
    <x v="0"/>
    <x v="3718"/>
    <x v="2846"/>
    <s v="Kay Kay Menon, Tisca Chopra, Arjun Mathur, Paoli Dam, Vishakha Singh, Manish Chaudhary, Vishesh Tiwari, Harsh Chhaya"/>
    <x v="3"/>
    <s v="October 15, 2017"/>
    <x v="5"/>
    <s v="TV-14"/>
    <x v="4"/>
    <x v="1"/>
    <s v=" International Movies"/>
    <s v=" Thrillers"/>
    <x v="1"/>
    <x v="5"/>
    <d v="2017-10-15T00:00:00"/>
    <x v="11"/>
    <s v="A young medical intern sets out to fight for justice after the negligence of the surgeon he looked up to ends in tragedy."/>
  </r>
  <r>
    <x v="3721"/>
    <x v="0"/>
    <x v="3719"/>
    <x v="2847"/>
    <s v="Bailee Madison, Robert Capron, Rachel Resheff, Mavrick Moreno, Whitney Goin, Gary Weeks, Juliana Harkavy, Kevin B. McGlynn, Jamison Stern, Mia Matthews, Bianca Matthews"/>
    <x v="0"/>
    <s v="August 1, 2017"/>
    <x v="32"/>
    <s v="TV-PG"/>
    <x v="26"/>
    <x v="8"/>
    <m/>
    <m/>
    <x v="1"/>
    <x v="32"/>
    <d v="2017-08-01T00:00:00"/>
    <x v="1"/>
    <s v="While vacationing on picturesque Nantucket, a crafty teenage mystery writer contends with two thieves as she tries to solve a ghostly conundrum."/>
  </r>
  <r>
    <x v="3722"/>
    <x v="0"/>
    <x v="3720"/>
    <x v="2848"/>
    <s v="Daniela Escobar, Marlon Moreno, Peter Ketnath, Barbara Scolaro"/>
    <x v="20"/>
    <s v="March 21, 2017"/>
    <x v="32"/>
    <s v="TV-PG"/>
    <x v="86"/>
    <x v="1"/>
    <s v=" Independent Movies"/>
    <s v=" International Movies"/>
    <x v="1"/>
    <x v="32"/>
    <d v="2017-03-21T00:00:00"/>
    <x v="6"/>
    <s v="Overtaken by the death of her beloved, a grieving woman decides to take a spontaneous trip to visit her friend and get her life back on track."/>
  </r>
  <r>
    <x v="3723"/>
    <x v="0"/>
    <x v="3721"/>
    <x v="514"/>
    <s v="Paul Rudd, Evangeline Lilly, Michael Douglas, Michael PeÃ±a, Hannah John-Kamen, Laurence Fishburne, Michelle Pfeiffer, Walton Goggins, T.I., Judy Greer, Bobby Cannavale, David Dastmalchian, Abby Ryder Fortson, Randall Park"/>
    <x v="0"/>
    <s v="January 29, 2019"/>
    <x v="22"/>
    <s v="PG-13"/>
    <x v="33"/>
    <x v="6"/>
    <s v=" Comedies"/>
    <s v=" Sci-Fi &amp; Fantasy"/>
    <x v="0"/>
    <x v="22"/>
    <d v="2019-01-29T00:00:00"/>
    <x v="8"/>
    <s v="Problems big and small pop up when Scott Lang, aka Ant-Man, gets drafted by Dr. Hank Pym and Hope van Dyne, aka the Wasp, for an urgent rescue mission."/>
  </r>
  <r>
    <x v="3724"/>
    <x v="0"/>
    <x v="3722"/>
    <x v="2849"/>
    <s v="Mohamed Henedi, Bassem Samra, Dorra Zarrouk, Lotfy Labib"/>
    <x v="27"/>
    <s v="May 9, 2019"/>
    <x v="6"/>
    <s v="TV-MA"/>
    <x v="49"/>
    <x v="3"/>
    <s v=" International Movies"/>
    <m/>
    <x v="1"/>
    <x v="6"/>
    <d v="2019-05-09T00:00:00"/>
    <x v="4"/>
    <s v="Learning he is the grandson of a famous knight, a young man hilariously fights a rival gang to win over the most beautiful woman in the tribe."/>
  </r>
  <r>
    <x v="3725"/>
    <x v="0"/>
    <x v="3723"/>
    <x v="2850"/>
    <s v="Randy Couture, Chuck Zito, Wil Traval, Celeste Thornton, Rafael De La Fuente, Alyona Chekhova, Natali Yura, Thom Rivera"/>
    <x v="0"/>
    <s v="April 14, 2019"/>
    <x v="22"/>
    <s v="TV-MA"/>
    <x v="0"/>
    <x v="6"/>
    <s v=" Horror Movies"/>
    <m/>
    <x v="0"/>
    <x v="22"/>
    <d v="2019-04-14T00:00:00"/>
    <x v="5"/>
    <s v="A tough-as-nails treasure hunter protects a humanitarian doctor as she tries to cure a supernatural disease caused by a mysterious witch."/>
  </r>
  <r>
    <x v="3726"/>
    <x v="0"/>
    <x v="3724"/>
    <x v="2851"/>
    <s v="Siddharth Koirala, Nauheed Cyrusi, Manisha Koirala, Rajpal Yadav, Yashpal Sharma, Vijay Raaz, Hiten Tejwani, Sudhir Pandey, Sanjay Mishra, Lalit Tiwari"/>
    <x v="3"/>
    <s v="December 31, 2019"/>
    <x v="19"/>
    <s v="TV-14"/>
    <x v="111"/>
    <x v="1"/>
    <s v=" Independent Movies"/>
    <s v=" International Movies"/>
    <x v="1"/>
    <x v="19"/>
    <d v="2019-12-31T00:00:00"/>
    <x v="9"/>
    <s v="Seeking refuge in a Hindu temple after the tragic death of the girl he loved, a Muslim youth is caught by the police, who mistake him for an enemy."/>
  </r>
  <r>
    <x v="3727"/>
    <x v="0"/>
    <x v="3725"/>
    <x v="2852"/>
    <m/>
    <x v="0"/>
    <s v="November 1, 2019"/>
    <x v="6"/>
    <s v="TV-MA"/>
    <x v="48"/>
    <x v="0"/>
    <m/>
    <m/>
    <x v="1"/>
    <x v="6"/>
    <d v="2019-11-01T00:00:00"/>
    <x v="10"/>
    <s v="Recovered cockpit footage and telling interviews reveal the true stories of US fighter pilots in one of the largest combat strikes in history."/>
  </r>
  <r>
    <x v="3728"/>
    <x v="0"/>
    <x v="3726"/>
    <x v="2853"/>
    <s v="Zachary Levi"/>
    <x v="0"/>
    <s v="August 1, 2016"/>
    <x v="32"/>
    <s v="NR"/>
    <x v="45"/>
    <x v="0"/>
    <m/>
    <m/>
    <x v="1"/>
    <x v="32"/>
    <d v="2016-08-01T00:00:00"/>
    <x v="1"/>
    <s v="A visionary carmaker introduces his fuel-efficient, high-performance hypercar to a market filled with big-name competitors like Ferrari and Porsche."/>
  </r>
  <r>
    <x v="3729"/>
    <x v="0"/>
    <x v="3727"/>
    <x v="1797"/>
    <s v="Warren Christie, Lloyd Owen, Ryan Robbins, Michael Kopsa, Andrew Airlie"/>
    <x v="0"/>
    <s v="March 9, 2019"/>
    <x v="16"/>
    <s v="PG-13"/>
    <x v="67"/>
    <x v="4"/>
    <s v=" Sci-Fi &amp; Fantasy"/>
    <s v=" Thrillers"/>
    <x v="1"/>
    <x v="16"/>
    <d v="2019-03-09T00:00:00"/>
    <x v="6"/>
    <s v="This sci-fi thriller suggests that Apollo 17, despite official statements to the contrary, wasn't NASA's last manned mission to the moon."/>
  </r>
  <r>
    <x v="3730"/>
    <x v="0"/>
    <x v="3728"/>
    <x v="2854"/>
    <s v="Angela Galuppo, Paul Giamatti, Susan Sarandon, Tony Hale, J.K. Simmons, Tony Robinow, Mark Camacho, Tod Fennell, Carlos Alazraqui, Kari Wahlgren"/>
    <x v="9"/>
    <s v="October 1, 2017"/>
    <x v="25"/>
    <s v="PG"/>
    <x v="53"/>
    <x v="6"/>
    <s v=" Comedies"/>
    <s v=" International Movies"/>
    <x v="1"/>
    <x v="25"/>
    <d v="2017-10-01T00:00:00"/>
    <x v="11"/>
    <s v="After the world's top scientists disappear, orphaned April secretly forges ahead with a family experiment and gets tangled up in a vast conspiracy."/>
  </r>
  <r>
    <x v="3731"/>
    <x v="0"/>
    <x v="3729"/>
    <x v="2855"/>
    <s v="John Roohinian, Levon Sharafyan, Sevak Hakoyan, David Villada, Mike Ghader, Razmik Mansuryan, Lorita Meg, Amy Sanders, Alla Tumanian"/>
    <x v="0"/>
    <s v="February 15, 2017"/>
    <x v="25"/>
    <s v="TV-14"/>
    <x v="123"/>
    <x v="1"/>
    <s v=" Independent Movies"/>
    <m/>
    <x v="1"/>
    <x v="25"/>
    <d v="2017-02-15T00:00:00"/>
    <x v="7"/>
    <s v="Newly orphaned Aram leaves Beirut to live with his grandfather in Los Angeles, and overwhelmed by culture shock, he falls prey to an Armenian gang."/>
  </r>
  <r>
    <x v="3732"/>
    <x v="0"/>
    <x v="3730"/>
    <x v="2856"/>
    <s v="Ahmed Eid, Ayten Amer, Ahmed Fouad Selim, Mohsen Mansour"/>
    <x v="27"/>
    <s v="August 1, 2019"/>
    <x v="22"/>
    <s v="TV-14"/>
    <x v="67"/>
    <x v="3"/>
    <s v=" Dramas"/>
    <s v=" International Movies"/>
    <x v="0"/>
    <x v="22"/>
    <d v="2019-08-01T00:00:00"/>
    <x v="1"/>
    <s v="When authorities arrest his young son, a taxi driver must convince the courts and rabid media that he's not the criminal they seek."/>
  </r>
  <r>
    <x v="3733"/>
    <x v="0"/>
    <x v="3731"/>
    <x v="2857"/>
    <s v="Surya Saputra, Cut Mini Theo, Tora Sudiro"/>
    <x v="26"/>
    <s v="September 15, 2018"/>
    <x v="16"/>
    <s v="TV-14"/>
    <x v="38"/>
    <x v="3"/>
    <s v=" Dramas"/>
    <s v=" International Movies"/>
    <x v="1"/>
    <x v="16"/>
    <d v="2018-09-15T00:00:00"/>
    <x v="0"/>
    <s v="A group of friends reunites for a vacation amid nature, where they laugh about their shared history and bond over difficult truths."/>
  </r>
  <r>
    <x v="3734"/>
    <x v="0"/>
    <x v="3732"/>
    <x v="2858"/>
    <s v="Russell Brand, Helen Mirren, Greta Gerwig, Jennifer Garner, Geraldine James, Luis GuzmÃ¡n, Nick Nolte, Christina Jacquelyn Calph, Murphy Guyer, JosÃ© RamÃ³n Rosario"/>
    <x v="0"/>
    <s v="April 1, 2019"/>
    <x v="16"/>
    <s v="PG-13"/>
    <x v="49"/>
    <x v="3"/>
    <s v=" Romantic Movies"/>
    <m/>
    <x v="1"/>
    <x v="16"/>
    <d v="2019-04-01T00:00:00"/>
    <x v="5"/>
    <s v="Russell Brand stars in this remake as a philanderer who must decide whether to give up an inheritance of millions for the sake of romance."/>
  </r>
  <r>
    <x v="3735"/>
    <x v="0"/>
    <x v="3733"/>
    <x v="2859"/>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
    <s v="January 1, 2020"/>
    <x v="16"/>
    <s v="PG"/>
    <x v="12"/>
    <x v="8"/>
    <s v=" Comedies"/>
    <m/>
    <x v="1"/>
    <x v="16"/>
    <d v="2020-01-01T00:00:00"/>
    <x v="8"/>
    <s v="At Santa Claus's super-secret toy-making facility, Mr. Claus entrusts his son, Arthur, to carry out an ultra-important Christmas mission."/>
  </r>
  <r>
    <x v="3736"/>
    <x v="0"/>
    <x v="3734"/>
    <x v="584"/>
    <s v="Perdita Weeks, Ben Feldman, Edwin Hodge, FranÃ§ois Civil, Marion Lambert, Ali Marhyar, Cosme Castro, Hamid Djavadan, ThÃ©o Cholbi, Emy LÃ©vy"/>
    <x v="0"/>
    <s v="September 16, 2018"/>
    <x v="28"/>
    <s v="R"/>
    <x v="20"/>
    <x v="4"/>
    <s v=" Thrillers"/>
    <m/>
    <x v="1"/>
    <x v="28"/>
    <d v="2018-09-16T00:00:00"/>
    <x v="0"/>
    <s v="A beautiful tomb raider and her crew hunt for treasure in the catacombs of Paris and find themselves in a hellish underworld."/>
  </r>
  <r>
    <x v="3737"/>
    <x v="0"/>
    <x v="3735"/>
    <x v="2860"/>
    <s v="Jack Nicholson, Helen Hunt, Greg Kinnear, Cuba Gooding Jr., Skeet Ulrich, Shirley Knight, Yeardley Smith, Lupe Ontiveros"/>
    <x v="0"/>
    <s v="January 1, 2020"/>
    <x v="36"/>
    <s v="PG-13"/>
    <x v="108"/>
    <x v="3"/>
    <s v=" Romantic Movies"/>
    <m/>
    <x v="1"/>
    <x v="36"/>
    <d v="2020-01-01T00:00:00"/>
    <x v="8"/>
    <s v="The structured world of a sour, obsessive-compulsive author crumbles when he's drawn into the lives of a stressed-out single mom and his gay neighbor."/>
  </r>
  <r>
    <x v="3738"/>
    <x v="0"/>
    <x v="3736"/>
    <x v="2861"/>
    <s v="Joel Courtney, Calum Worthy, Andi Matichak, Katherine McNamara, Cam Gigandet, Mason McNulty, Terry Dale Parks, Vito Viscuso, Jennifer Pierce Mathus, Kevin Remington"/>
    <x v="0"/>
    <s v="October 25, 2019"/>
    <x v="23"/>
    <s v="TV-MA"/>
    <x v="32"/>
    <x v="4"/>
    <s v=" Sci-Fi &amp; Fantasy"/>
    <s v=" Thrillers"/>
    <x v="0"/>
    <x v="23"/>
    <d v="2019-10-25T00:00:00"/>
    <x v="11"/>
    <s v="A group of friends making a web series about their hometown realize it isnâ€™t as boring as they thought when their neighbors start behaving strangely."/>
  </r>
  <r>
    <x v="3739"/>
    <x v="0"/>
    <x v="3737"/>
    <x v="2862"/>
    <s v="Jung-min Hwang, Do-won Kwak, Man-sik Jung, Woo-sung Jung"/>
    <x v="30"/>
    <s v="February 15, 2018"/>
    <x v="32"/>
    <s v="NR"/>
    <x v="59"/>
    <x v="6"/>
    <s v=" Dramas"/>
    <s v=" International Movies"/>
    <x v="1"/>
    <x v="32"/>
    <d v="2018-02-15T00:00:00"/>
    <x v="7"/>
    <s v="Caught between a corrupt mayor and a prosecutor intent on exposing political depravity, a police detective must decide whose side he's on."/>
  </r>
  <r>
    <x v="3740"/>
    <x v="0"/>
    <x v="3738"/>
    <x v="2863"/>
    <s v="Parker Jackson Cartwright, Gabe York"/>
    <x v="0"/>
    <s v="December 14, 2016"/>
    <x v="32"/>
    <s v="TV-MA"/>
    <x v="72"/>
    <x v="0"/>
    <s v=" Sports Movies"/>
    <m/>
    <x v="1"/>
    <x v="32"/>
    <d v="2016-12-14T00:00:00"/>
    <x v="9"/>
    <s v="This revealing documentary explores how the high-stakes world of Amateur Athletic Union basketball has professionalized youth sports in America."/>
  </r>
  <r>
    <x v="3741"/>
    <x v="0"/>
    <x v="3739"/>
    <x v="2864"/>
    <s v="Stefanie Scott, Theodore Pellerin, Percy Hynes White, Kate Burton, SaÃ¯d Taghmaoui, Kristin Booth, James Wotherspoon"/>
    <x v="12"/>
    <s v="December 27, 2018"/>
    <x v="22"/>
    <s v="TV-14"/>
    <x v="13"/>
    <x v="1"/>
    <s v=" Sci-Fi &amp; Fantasy"/>
    <m/>
    <x v="0"/>
    <x v="22"/>
    <d v="2018-12-27T00:00:00"/>
    <x v="9"/>
    <s v="After mysterious lights imbue her with extraordinary powers, a teenager goes on the run from authorities with the friend who harbors a crush on her."/>
  </r>
  <r>
    <x v="3742"/>
    <x v="0"/>
    <x v="3740"/>
    <x v="2865"/>
    <s v="Chantavit Dhanasevi, Preechaya Pongthananikorn, Chaleumpol Tikumpornteerawong, Thawat Pornrattanaprasert, Sananthachat Thanapatpisal, Pongkool Suebsung, Puttachat Pongsuchat, Gornpop Janjaroen, Yanee Tramoth, Pongsatorn Jongwilak"/>
    <x v="0"/>
    <s v="September 5, 2018"/>
    <x v="11"/>
    <s v="TV-14"/>
    <x v="15"/>
    <x v="3"/>
    <s v=" International Movies"/>
    <s v=" Romantic Movies"/>
    <x v="1"/>
    <x v="11"/>
    <d v="2018-09-05T00:00:00"/>
    <x v="0"/>
    <s v="When a broken ATM dishes out a fortune, a couple who works at the bank vies to see who can recover the most cash â€“ and the loser must find a new job."/>
  </r>
  <r>
    <x v="3743"/>
    <x v="0"/>
    <x v="3741"/>
    <x v="2866"/>
    <s v="Harold Evans"/>
    <x v="1"/>
    <s v="May 15, 2016"/>
    <x v="28"/>
    <s v="TV-14"/>
    <x v="19"/>
    <x v="0"/>
    <s v=" International Movies"/>
    <m/>
    <x v="1"/>
    <x v="28"/>
    <d v="2016-05-15T00:00:00"/>
    <x v="4"/>
    <s v="Intrepid newspaper editor Harold Evans wages an ongoing battle to expose the truth about a dangerous drug and obtain compensation for its victims."/>
  </r>
  <r>
    <x v="3744"/>
    <x v="0"/>
    <x v="3742"/>
    <x v="2867"/>
    <s v="BelÃ©n Soto, Denise Rosenthal, Constanza Piccoli, Fabiola AlarcÃ³n, Lucas Balmaceda, AgustÃ­n Silva, Camilo Carmona, Ingrid Cruz, Elvis Fuentes, Samuel Landea"/>
    <x v="47"/>
    <s v="August 19, 2018"/>
    <x v="32"/>
    <s v="TV-14"/>
    <x v="17"/>
    <x v="3"/>
    <s v=" Independent Movies"/>
    <s v=" International Movies"/>
    <x v="1"/>
    <x v="32"/>
    <d v="2018-08-19T00:00:00"/>
    <x v="1"/>
    <s v="Four high school seniors steal an important college entrance exam and go on vacation to &quot;study,&quot; but accidentally lose the exam while partying."/>
  </r>
  <r>
    <x v="3745"/>
    <x v="0"/>
    <x v="3743"/>
    <x v="2868"/>
    <s v="Roy Marsden"/>
    <x v="1"/>
    <s v="January 19, 2019"/>
    <x v="24"/>
    <s v="TV-PG"/>
    <x v="84"/>
    <x v="0"/>
    <m/>
    <m/>
    <x v="1"/>
    <x v="24"/>
    <d v="2019-01-19T00:00:00"/>
    <x v="8"/>
    <s v="Newly released KGB files expose evidence proving how architects and engineers conspired with the Nazis to build a camp designed for genocide."/>
  </r>
  <r>
    <x v="3746"/>
    <x v="0"/>
    <x v="3744"/>
    <x v="2869"/>
    <s v="Antonio Banderas, Dylan McDermott, Melanie Griffith, Birgitte Hjort SÃ¸rensen, Robert Forster, Christa Campbell, Tim McInnerny, Andy Nyman, David Ryall"/>
    <x v="22"/>
    <s v="September 8, 2017"/>
    <x v="28"/>
    <s v="R"/>
    <x v="49"/>
    <x v="15"/>
    <s v=" Sci-Fi &amp; Fantasy"/>
    <s v=" Thrillers"/>
    <x v="1"/>
    <x v="28"/>
    <d v="2017-09-08T00:00:00"/>
    <x v="0"/>
    <s v="In a dystopian future, an insurance adjuster for a tech company investigates a robot killed for violating protocol and discovers a global conspiracy."/>
  </r>
  <r>
    <x v="3747"/>
    <x v="0"/>
    <x v="3745"/>
    <x v="2870"/>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x v="22"/>
    <s v="PG-13"/>
    <x v="58"/>
    <x v="6"/>
    <s v=" Sci-Fi &amp; Fantasy"/>
    <m/>
    <x v="0"/>
    <x v="22"/>
    <d v="2018-12-25T00:00:00"/>
    <x v="9"/>
    <s v="Superheroes amass to stop intergalactic sociopath Thanos from acquiring a full set of Infinity Stones and wiping out half of all life in the universe."/>
  </r>
  <r>
    <x v="3748"/>
    <x v="0"/>
    <x v="3746"/>
    <x v="2871"/>
    <s v="Avicii"/>
    <x v="36"/>
    <s v="December 28, 2018"/>
    <x v="6"/>
    <s v="TV-MA"/>
    <x v="7"/>
    <x v="0"/>
    <s v=" International Movies"/>
    <s v=" Music &amp; Musicals"/>
    <x v="1"/>
    <x v="6"/>
    <d v="2018-12-28T00:00:00"/>
    <x v="9"/>
    <s v="Follow the meteoric rise of Tim Bergling, aka Avicii, from Swedish teenager to the creative force behind &quot;Wake Me Up,&quot; &quot;You Make Me&quot; and other hits."/>
  </r>
  <r>
    <x v="3749"/>
    <x v="0"/>
    <x v="3747"/>
    <x v="1100"/>
    <s v="Emraan Hashmi, Prachi Desai, Nargis Fakhri, Lara Dutta, Kunaal Roy Kapur, Gautam Gulati, Anikie Maguire, Kulbhushan Kharbanda, Rajesh Sharma, Shernaz Patel, Veerendra Saxena"/>
    <x v="3"/>
    <s v="April 12, 2019"/>
    <x v="32"/>
    <s v="TV-14"/>
    <x v="52"/>
    <x v="1"/>
    <s v=" International Movies"/>
    <s v=" Sports Movies"/>
    <x v="1"/>
    <x v="32"/>
    <d v="2019-04-12T00:00:00"/>
    <x v="5"/>
    <s v="This biopic traces the tumultuous life and career of top cricket player Mohammad Azharuddin, who led India's national team in the 1990s."/>
  </r>
  <r>
    <x v="3750"/>
    <x v="0"/>
    <x v="3748"/>
    <x v="2872"/>
    <s v="Shadab Kamal, Shilpa Shukla, Rajesh Sharma, Dibyendu Bhattacharya, Vijay Kaushik, Anula Navlekar, Happy Ranjit, Raveena Singh, Padam Mishra"/>
    <x v="3"/>
    <s v="June 7, 2018"/>
    <x v="5"/>
    <s v="TV-14"/>
    <x v="16"/>
    <x v="1"/>
    <s v=" Independent Movies"/>
    <s v=" International Movies"/>
    <x v="1"/>
    <x v="5"/>
    <d v="2018-06-07T00:00:00"/>
    <x v="3"/>
    <s v="Orphaned and at loose ends, young Mukesh falls into the seductive orbit of married Sarika, who leads him ever deeper into a world of sex and betrayal."/>
  </r>
  <r>
    <x v="3751"/>
    <x v="0"/>
    <x v="3749"/>
    <x v="2873"/>
    <s v="Ã‡etin Tekindor, Fikret KuÅŸkan, HÃ¼meyra, Ege Tanman, Åžerif Sezer, Yetkin Dikinciler, Binnur Kaya, Mahmut GÃ¶kgÃ¶z, Nergis Ã‡orakÃ§i, Bilge Sen"/>
    <x v="40"/>
    <s v="April 30, 2018"/>
    <x v="20"/>
    <s v="TV-14"/>
    <x v="51"/>
    <x v="1"/>
    <s v=" International Movies"/>
    <m/>
    <x v="1"/>
    <x v="20"/>
    <d v="2018-04-30T00:00:00"/>
    <x v="5"/>
    <s v="Following Turkey's bloody coup of 1980, a widowed reporter returns to his Aegean hometown, bringing his son and a last wish for his estranged father."/>
  </r>
  <r>
    <x v="3752"/>
    <x v="0"/>
    <x v="3750"/>
    <x v="2874"/>
    <s v="Brad Pitt, Cate Blanchett, Gael GarcÃ­a Bernal, Koji Yakusho, Adriana Barraza, Rinko Kikuchi, Said Tarchani, Boubker Ait El Caid, Elle Fanning, Nathan Gamble, Mohamed Akhzam"/>
    <x v="9"/>
    <s v="January 1, 2019"/>
    <x v="21"/>
    <s v="R"/>
    <x v="29"/>
    <x v="1"/>
    <s v=" Independent Movies"/>
    <m/>
    <x v="1"/>
    <x v="21"/>
    <d v="2019-01-01T00:00:00"/>
    <x v="8"/>
    <s v="When an American couple vacationing in Morocco falls victim to a random act of violence, a series of events unfolds across four countries."/>
  </r>
  <r>
    <x v="3753"/>
    <x v="0"/>
    <x v="3751"/>
    <x v="2875"/>
    <m/>
    <x v="3"/>
    <s v="March 1, 2018"/>
    <x v="32"/>
    <s v="TV-MA"/>
    <x v="138"/>
    <x v="0"/>
    <s v=" International Movies"/>
    <m/>
    <x v="1"/>
    <x v="32"/>
    <d v="2018-03-01T00:00:00"/>
    <x v="6"/>
    <s v="Through intimate interviews, this documentary explores the stigma facing independent women who seek housing in modern Mumbai."/>
  </r>
  <r>
    <x v="3754"/>
    <x v="0"/>
    <x v="3752"/>
    <x v="2876"/>
    <s v="Ingrid GuimarÃ£es, FÃ¡bio AssunÃ§Ã£o, Alice Braga, Rosanne Mulholland, Caroline Abras, JoÃ£o AssunÃ§Ã£o"/>
    <x v="20"/>
    <s v="January 5, 2017"/>
    <x v="32"/>
    <s v="NR"/>
    <x v="21"/>
    <x v="3"/>
    <s v=" Dramas"/>
    <s v=" International Movies"/>
    <x v="1"/>
    <x v="32"/>
    <d v="2017-01-05T00:00:00"/>
    <x v="8"/>
    <s v="When their car breaks down en route to SÃ£o Paulo, a father and son accept a ride from four beautiful telemarketers who are headed there on holiday."/>
  </r>
  <r>
    <x v="3755"/>
    <x v="0"/>
    <x v="3753"/>
    <x v="2877"/>
    <s v="Missy Peregrym, Jeff Roop, Eric Balfour, Nicholas Campbell"/>
    <x v="12"/>
    <s v="March 30, 2017"/>
    <x v="28"/>
    <s v="NR"/>
    <x v="26"/>
    <x v="4"/>
    <s v=" Independent Movies"/>
    <s v=" Thrillers"/>
    <x v="1"/>
    <x v="28"/>
    <d v="2017-03-30T00:00:00"/>
    <x v="6"/>
    <s v="A weekend hike for urbanites Alex and Jenn takes a dangerous turn when they become lost deep in the remote territory of a menacing bear."/>
  </r>
  <r>
    <x v="3756"/>
    <x v="0"/>
    <x v="3754"/>
    <x v="2878"/>
    <s v="Black Deniro, Byron &quot;Squally&quot; Vinson, Dominic Costa, Nick Ferraro, Peter Ferriero, Jowharah Jones"/>
    <x v="0"/>
    <s v="April 5, 2019"/>
    <x v="23"/>
    <s v="TV-MA"/>
    <x v="7"/>
    <x v="1"/>
    <s v=" Independent Movies"/>
    <s v=" Thrillers"/>
    <x v="0"/>
    <x v="23"/>
    <d v="2019-04-05T00:00:00"/>
    <x v="5"/>
    <s v="When two would-be robbers accidentally kill a made man, they find themselves on the run from the South Philly Italian mob."/>
  </r>
  <r>
    <x v="3757"/>
    <x v="0"/>
    <x v="3755"/>
    <x v="2879"/>
    <s v="Adrien Brody, Sam Neill, Robin McLeavy, Bruce Spence, Jenni Baird, Chloe Bayliss, Anna Lise Phillips, George Shevtsov"/>
    <x v="10"/>
    <s v="December 25, 2018"/>
    <x v="25"/>
    <s v="R"/>
    <x v="0"/>
    <x v="1"/>
    <s v=" Thrillers"/>
    <m/>
    <x v="1"/>
    <x v="25"/>
    <d v="2018-12-25T00:00:00"/>
    <x v="9"/>
    <s v="Haunted by visions of the dead, psychologist Peter returns home to confront a long-ago trauma. But will the trip exorcise or embolden the ghosts?"/>
  </r>
  <r>
    <x v="3758"/>
    <x v="0"/>
    <x v="3756"/>
    <x v="1530"/>
    <s v="Will Smith, Martin Lawrence, TÃ©a Leoni, TchÃ©ky Karyo, Theresa Randle, Joe Pantoliano, Emmanuel Xuereb, Michael Imperioli, Nestor Serrano, Julio Oscar Mechoso"/>
    <x v="0"/>
    <s v="October 1, 2019"/>
    <x v="39"/>
    <s v="R"/>
    <x v="30"/>
    <x v="6"/>
    <s v=" Comedies"/>
    <m/>
    <x v="1"/>
    <x v="39"/>
    <d v="2019-10-01T00:00:00"/>
    <x v="11"/>
    <s v="In this fast-paced actioner, two Miami narcotics cops are hot on the trail of a master crook who has snatched $100 million worth of heroin."/>
  </r>
  <r>
    <x v="3759"/>
    <x v="0"/>
    <x v="3757"/>
    <x v="1530"/>
    <s v="Will Smith, Martin Lawrence, Jordi MollÃ , Gabrielle Union, Peter Stormare, Theresa Randle, Joe Pantoliano, Michael Shannon, Jon Seda, Yul Vazquez"/>
    <x v="0"/>
    <s v="October 1, 2019"/>
    <x v="14"/>
    <s v="R"/>
    <x v="25"/>
    <x v="6"/>
    <s v=" Comedies"/>
    <m/>
    <x v="1"/>
    <x v="14"/>
    <d v="2019-10-01T00:00:00"/>
    <x v="11"/>
    <s v="In this hyperkinetic sequel, a pair of Miami narcotics cops investigate a Cuban drug kingpin's connection to Florida's influx of Ecstasy."/>
  </r>
  <r>
    <x v="3760"/>
    <x v="0"/>
    <x v="3758"/>
    <x v="2880"/>
    <s v="Jack Cutmore-Scott, Lili Simmons, Brandon Scott, Chase Williamson, Noureen DeWulf, Seth Morris, Christine Donlon, Trent Haaga, Kahyun Kim, Cynthia Rose Hall, Zedrick Restauro, Eric Podnar"/>
    <x v="53"/>
    <s v="March 11, 2018"/>
    <x v="6"/>
    <s v="TV-MA"/>
    <x v="23"/>
    <x v="5"/>
    <m/>
    <m/>
    <x v="1"/>
    <x v="6"/>
    <d v="2018-03-11T00:00:00"/>
    <x v="6"/>
    <s v="A player who uses the internet to facilitate his womanizing ways is tormented when he spurns a persistent woman who won't take no for an answer."/>
  </r>
  <r>
    <x v="3761"/>
    <x v="0"/>
    <x v="3759"/>
    <x v="2881"/>
    <s v="Jonathan Park, Awkwafina, David Lee, Richard Lee"/>
    <x v="0"/>
    <s v="August 21, 2017"/>
    <x v="32"/>
    <s v="TV-MA"/>
    <x v="23"/>
    <x v="0"/>
    <s v=" Music &amp; Musicals"/>
    <m/>
    <x v="1"/>
    <x v="32"/>
    <d v="2017-08-21T00:00:00"/>
    <x v="1"/>
    <s v="Four young Asian-American rappers strive to achieve success on their own terms in a musical genre that often treats them as outsiders."/>
  </r>
  <r>
    <x v="3762"/>
    <x v="0"/>
    <x v="3760"/>
    <x v="2882"/>
    <s v="Amruta Subhash, Rajesh More, Devika Daftardar, Renuka Daftardar, Uttara Baokar, Jyoti Subhash, Milind Shinde, Sachin Mondkar"/>
    <x v="3"/>
    <s v="January 1, 2018"/>
    <x v="21"/>
    <s v="TV-14"/>
    <x v="13"/>
    <x v="1"/>
    <s v=" International Movies"/>
    <m/>
    <x v="1"/>
    <x v="21"/>
    <d v="2018-01-01T00:00:00"/>
    <x v="8"/>
    <s v="A young woman who is suspected of practicing black magic and witchcraft is demonized and forced to live apart from her family."/>
  </r>
  <r>
    <x v="3763"/>
    <x v="0"/>
    <x v="3761"/>
    <x v="2883"/>
    <s v="Kevin Makely, Bruce Dern, Mira Sorvino, Trace Adkins, Wes Studi, Tony Todd, Jeff Fahey, James Russo, Amanda Wyss"/>
    <x v="0"/>
    <s v="March 26, 2020"/>
    <x v="23"/>
    <s v="TV-14"/>
    <x v="35"/>
    <x v="1"/>
    <m/>
    <m/>
    <x v="0"/>
    <x v="23"/>
    <d v="2020-03-26T00:00:00"/>
    <x v="6"/>
    <s v="A detective with a license to kill roams the Old West to wrangle Confederate war criminals and meets a pioneer woman who throws his journey off track."/>
  </r>
  <r>
    <x v="3764"/>
    <x v="0"/>
    <x v="3762"/>
    <x v="2884"/>
    <s v="Kevin Bacon, Bob Hoskins, Bridget Fonda, Jim Cummings, Phil Collins, Jack Angel, Danny Mann, Robbie Rist"/>
    <x v="0"/>
    <s v="April 1, 2018"/>
    <x v="39"/>
    <s v="G"/>
    <x v="87"/>
    <x v="8"/>
    <s v=" Dramas"/>
    <m/>
    <x v="1"/>
    <x v="39"/>
    <d v="2018-04-01T00:00:00"/>
    <x v="5"/>
    <s v="Balto, who is half wolf and half dog, endures the taunts of disapproving humans as he guides a precious cargo of medicine through the Alaskan winter."/>
  </r>
  <r>
    <x v="3765"/>
    <x v="0"/>
    <x v="3763"/>
    <x v="2885"/>
    <s v="Maurice LaMarche, Jodi Benson, Lacey Chabert, David Carradine, Mark Hamill, Charles Fleischer, Peter MacNicol, Rob Paulsen, Nicolette Little, Melanie Stone"/>
    <x v="0"/>
    <s v="April 1, 2018"/>
    <x v="12"/>
    <s v="G"/>
    <x v="98"/>
    <x v="8"/>
    <m/>
    <m/>
    <x v="1"/>
    <x v="12"/>
    <d v="2018-04-01T00:00:00"/>
    <x v="5"/>
    <s v="Half-dog, half-wolf Balto (voiced by Maurice LaMarche) and his wife proudly put their pups up for adoption to humans, but when nobody takes daughter Aleu because she looks too much like a wolf, she runs away to search for her place in the world."/>
  </r>
  <r>
    <x v="3766"/>
    <x v="0"/>
    <x v="3764"/>
    <x v="2885"/>
    <s v="Maurice LaMarche, Sean Astin, Keith Carradine, Charles Fleischer, Jodi Benson, Bill Fagerbakke, Charity James, Kathy Najimy, David Paymer, Jean Smart"/>
    <x v="0"/>
    <s v="April 1, 2018"/>
    <x v="15"/>
    <s v="G"/>
    <x v="87"/>
    <x v="8"/>
    <m/>
    <m/>
    <x v="1"/>
    <x v="15"/>
    <d v="2018-04-01T00:00:00"/>
    <x v="5"/>
    <s v="A pilot challenges Balto's son Kodi and his sled team to see who can deliver the mail faster, but the dogs race to the rescue when the plane vanishes."/>
  </r>
  <r>
    <x v="3767"/>
    <x v="0"/>
    <x v="3765"/>
    <x v="2886"/>
    <s v="Osman Khalid Butt, Ainy Jaffri, Sadaf Kanwal, Khurram Patras, Ali Sheikh, Zeeshan Ali, Durdana Butt, Shafqat Cheema, Adeel Hashmi, Javed Sheikh"/>
    <x v="61"/>
    <s v="March 1, 2018"/>
    <x v="6"/>
    <s v="TV-MA"/>
    <x v="91"/>
    <x v="15"/>
    <s v=" Romantic Movies"/>
    <m/>
    <x v="1"/>
    <x v="6"/>
    <d v="2018-03-01T00:00:00"/>
    <x v="6"/>
    <s v="Determined to stop his ex-girlfriend from marrying, a young man crashes the wrong wedding and meets a bride looking to run away."/>
  </r>
  <r>
    <x v="3768"/>
    <x v="0"/>
    <x v="3766"/>
    <x v="431"/>
    <s v="Hande DoÄŸandemir, Fatih Artman, Devrim Yakut, Cengiz Bozkurt, Erdal Tosun, Berat Yenilmez, Ercan Yazgan, Sadi Celil Cengiz, Cihan Ercan, Burcu Biricik, TarÄ±k ÃœnlÃ¼oÄŸlu, GÃ¼rkan Uygun, GÃ¶kÃ§e BahadÄ±r"/>
    <x v="40"/>
    <s v="March 10, 2017"/>
    <x v="25"/>
    <s v="TV-14"/>
    <x v="6"/>
    <x v="3"/>
    <s v=" International Movies"/>
    <s v=" Romantic Movies"/>
    <x v="1"/>
    <x v="25"/>
    <d v="2017-03-10T00:00:00"/>
    <x v="6"/>
    <s v="Minibus driver Riza is a steady presence in his close-knit neighborhood, until he brings home a dreamy beauty and throws everything into chaos."/>
  </r>
  <r>
    <x v="3769"/>
    <x v="0"/>
    <x v="3767"/>
    <x v="2887"/>
    <s v="Zoe Lister-Jones, Adam Pally, Fred Armisen, Susie Essman, Retta, Hannah Simone, Brooklyn Decker, Angelique Cabral, Colin Hanks, Ravi V. Patel, Jamie Chung, Erinn Hayes, Gillian Zinser, Jesse Williams"/>
    <x v="0"/>
    <s v="April 12, 2019"/>
    <x v="6"/>
    <s v="R"/>
    <x v="32"/>
    <x v="3"/>
    <s v=" Dramas"/>
    <s v=" Independent Movies"/>
    <x v="1"/>
    <x v="6"/>
    <d v="2019-04-12T00:00:00"/>
    <x v="5"/>
    <s v="A young married couple tries to save their disintegrating relationship by turning their fights into songs, with the help of an oddball neighbor."/>
  </r>
  <r>
    <x v="3770"/>
    <x v="0"/>
    <x v="3768"/>
    <x v="2888"/>
    <s v="Kyle Gallner, Adam Nee, Matthew Gray Gubler, Melissa Benoist, Hannibal Buress, Eric Christian Olsen, Stephen Lang, Daniel Edward Mora, Johnny Pemberton, Cooper Huckabee, Lee Garlington, Beth Grant, Creed Bratton"/>
    <x v="0"/>
    <s v="April 15, 2016"/>
    <x v="25"/>
    <s v="NR"/>
    <x v="21"/>
    <x v="6"/>
    <s v=" Comedies"/>
    <s v=" Independent Movies"/>
    <x v="1"/>
    <x v="25"/>
    <d v="2016-04-15T00:00:00"/>
    <x v="5"/>
    <s v="Recast as modern-day men, Tom Sawyer and Huck Finn draft their misfit cronies to help find the buried treasure the two have sought since boyhood."/>
  </r>
  <r>
    <x v="3771"/>
    <x v="0"/>
    <x v="3769"/>
    <x v="2889"/>
    <s v="Puri Hiranyapluek, Paradorn Srichaphan, Chatchai Plengpanich"/>
    <x v="25"/>
    <s v="July 25, 2018"/>
    <x v="4"/>
    <s v="TV-MA"/>
    <x v="15"/>
    <x v="6"/>
    <s v=" International Movies"/>
    <m/>
    <x v="1"/>
    <x v="4"/>
    <d v="2018-07-25T00:00:00"/>
    <x v="2"/>
    <s v="A small but fierce group of resistance fighters engages in a brutal battle to protect their village from an army of Burmese invaders."/>
  </r>
  <r>
    <x v="3772"/>
    <x v="0"/>
    <x v="3770"/>
    <x v="2890"/>
    <s v="Chalad Na Songkhla, Sahatchai 'Stop' Chumrum, Pornchai Hongrattanaporn, Kongsak Kaenmeepol, Samart Saengsa-Ngiam, Suthpong Kanithanon"/>
    <x v="25"/>
    <s v="September 14, 2018"/>
    <x v="13"/>
    <s v="TV-MA"/>
    <x v="53"/>
    <x v="1"/>
    <s v=" International Movies"/>
    <m/>
    <x v="1"/>
    <x v="13"/>
    <d v="2018-09-14T00:00:00"/>
    <x v="0"/>
    <s v="When offered a deal to snitch on fellow prisoners, an inmate faces a tough dilemma: act in his own interest, or help those who may need him."/>
  </r>
  <r>
    <x v="3773"/>
    <x v="0"/>
    <x v="3771"/>
    <x v="2891"/>
    <s v="Theeradej Wongpuapan, Sirin Horwang, Ungsumalynn Sirapatsakmetha, Panissara Phimpru, Taksaorn Paksukcharern, Charlie Trairat, Kazuki Yano"/>
    <x v="25"/>
    <s v="September 5, 2018"/>
    <x v="18"/>
    <s v="TV-14"/>
    <x v="76"/>
    <x v="3"/>
    <s v=" International Movies"/>
    <s v=" Romantic Movies"/>
    <x v="1"/>
    <x v="18"/>
    <d v="2018-09-05T00:00:00"/>
    <x v="0"/>
    <s v="After an encounter with an engineer working the night shift for the city train, a 30-year-old woman struggles against all odds to pursue true love."/>
  </r>
  <r>
    <x v="3774"/>
    <x v="0"/>
    <x v="3772"/>
    <x v="2892"/>
    <s v="Johan Cruyff, AndrÃ©s Iniesta, Gary Lineker, Xavi HernÃ¡ndez, Lionel Messi, Pau Gasol"/>
    <x v="8"/>
    <s v="September 1, 2018"/>
    <x v="25"/>
    <s v="TV-MA"/>
    <x v="15"/>
    <x v="0"/>
    <s v=" International Movies"/>
    <s v=" Sports Movies"/>
    <x v="1"/>
    <x v="25"/>
    <d v="2018-09-01T00:00:00"/>
    <x v="0"/>
    <s v="Explore the history and philosophies behind one of the world's most beloved â€“ and successful â€“ soccer franchises: FC Barcelona."/>
  </r>
  <r>
    <x v="3775"/>
    <x v="0"/>
    <x v="3773"/>
    <x v="2893"/>
    <s v="Naseeruddin Shah, Arjun Mathur, Vijay Raaz, Tannishtha Chatterjee, Violante Placido, Benjamin Gilani"/>
    <x v="3"/>
    <s v="December 31, 2019"/>
    <x v="18"/>
    <s v="TV-14"/>
    <x v="21"/>
    <x v="1"/>
    <s v=" International Movies"/>
    <m/>
    <x v="1"/>
    <x v="18"/>
    <d v="2019-12-31T00:00:00"/>
    <x v="9"/>
    <s v="After futile attempts to better their lives with honest work, three broke friends opt for a more dubious means of making money: kidnapping for ransom."/>
  </r>
  <r>
    <x v="3776"/>
    <x v="0"/>
    <x v="3774"/>
    <x v="2894"/>
    <m/>
    <x v="10"/>
    <s v="August 15, 2017"/>
    <x v="6"/>
    <s v="TV-MA"/>
    <x v="43"/>
    <x v="0"/>
    <s v=" International Movies"/>
    <m/>
    <x v="1"/>
    <x v="6"/>
    <d v="2017-08-15T00:00:00"/>
    <x v="1"/>
    <s v="A blend of cultural nuance and mesmerizing techniques adds flavor to this globe-hopping celebration of cooking, tradition and community."/>
  </r>
  <r>
    <x v="3777"/>
    <x v="0"/>
    <x v="3775"/>
    <x v="1125"/>
    <s v="Kelly Sheridan, Kazumi Evans, Claire Corlett, Ashlyn Drummond, Alex Kelly, Tabitha St. Germain, Shannon Chan-Kent"/>
    <x v="0"/>
    <s v="October 1, 2017"/>
    <x v="5"/>
    <s v="TV-Y"/>
    <x v="83"/>
    <x v="8"/>
    <m/>
    <m/>
    <x v="1"/>
    <x v="5"/>
    <d v="2017-10-01T00:00:00"/>
    <x v="11"/>
    <s v="Barbie and her sisters set off on a Swiss adventure to the majestic Alps, where they're excited to spend the summer at a fun-filled riding academy!"/>
  </r>
  <r>
    <x v="3778"/>
    <x v="0"/>
    <x v="3776"/>
    <x v="2895"/>
    <s v="Kelly Sheridan, Kathleen Barr, Tabitha St. Germain, Peter Mel, Nakia Burrise, Maryke Hendrikse, Emma Pierson, Ciara Janson, Garry Chalk, Nicole Oliver"/>
    <x v="0"/>
    <s v="October 1, 2017"/>
    <x v="4"/>
    <s v="TV-Y"/>
    <x v="83"/>
    <x v="8"/>
    <m/>
    <m/>
    <x v="1"/>
    <x v="4"/>
    <d v="2017-10-01T00:00:00"/>
    <x v="11"/>
    <s v="Surf champ Merliah discovers she's actually a mermaid in a girl's body. With the help of a dolphin, Merliah must rescue her mom, the Queen of Oceana."/>
  </r>
  <r>
    <x v="3779"/>
    <x v="0"/>
    <x v="3777"/>
    <x v="2896"/>
    <s v="Kelly Sheridan, Britt Irvin, Michael Kopsa, Rebecca Husain, Kira Tozer"/>
    <x v="0"/>
    <s v="October 1, 2017"/>
    <x v="25"/>
    <s v="TV-Y"/>
    <x v="83"/>
    <x v="8"/>
    <m/>
    <m/>
    <x v="1"/>
    <x v="25"/>
    <d v="2017-10-01T00:00:00"/>
    <x v="11"/>
    <s v="A princess with a predictable life finds herself transformed by a magical butterfly's kiss into Super Sparkle, a crime-fighting superhero."/>
  </r>
  <r>
    <x v="3780"/>
    <x v="0"/>
    <x v="3778"/>
    <x v="2401"/>
    <s v="Kelly Sheridan, Chiara Zanni, Bethany Brown, Devyn Dalton, Michael Dobson, Brynna Drummond, Rachel Harrison, Alessandro Juliani, Peter Kelamis, Omari Newton, Ingrid Nilson, Nicole Oliver, Shaun Smyth, Kira Tozer"/>
    <x v="0"/>
    <s v="October 1, 2017"/>
    <x v="25"/>
    <s v="TV-Y"/>
    <x v="23"/>
    <x v="8"/>
    <m/>
    <m/>
    <x v="1"/>
    <x v="25"/>
    <d v="2017-10-01T00:00:00"/>
    <x v="11"/>
    <s v="When royal Princess Courtney trades places with famous rock star Erika, two worlds collide while both learn to appreciate new friends and experiences."/>
  </r>
  <r>
    <x v="3781"/>
    <x v="0"/>
    <x v="3779"/>
    <x v="2897"/>
    <s v="Erica Lindbeck, Robbie Daymond, Kimberly Woods, Sarah Anne Williams, Michael Chandler, Dwight Schultz, Ben Bledsoe, Jonathan Lipow, Lucien Dodge, Laura Post"/>
    <x v="0"/>
    <s v="October 1, 2017"/>
    <x v="32"/>
    <s v="TV-Y"/>
    <x v="123"/>
    <x v="8"/>
    <m/>
    <m/>
    <x v="1"/>
    <x v="32"/>
    <d v="2017-10-01T00:00:00"/>
    <x v="11"/>
    <s v="A hoverboard-riding princess of the cosmos, Barbie must band together with a team of talented new friends to save the stars from winking out."/>
  </r>
  <r>
    <x v="3782"/>
    <x v="0"/>
    <x v="3780"/>
    <x v="2898"/>
    <s v="Diana Kaarina, Adrian Petriw, Britt Irvin, Cassandra Morris, Kate Higgins, Silvio Pollio, Brittney Wilson, Alexandra Carter, Nicole Oliver, Barbara Tyson"/>
    <x v="0"/>
    <s v="October 1, 2017"/>
    <x v="4"/>
    <s v="TV-Y7"/>
    <x v="86"/>
    <x v="8"/>
    <m/>
    <m/>
    <x v="1"/>
    <x v="4"/>
    <d v="2017-10-01T00:00:00"/>
    <x v="11"/>
    <s v="When devilish fairies capture Ken and fly away with him, Barbie and Raquelle travel to the glittering fairy world of Gloss Angeles to save him."/>
  </r>
  <r>
    <x v="3783"/>
    <x v="0"/>
    <x v="3781"/>
    <x v="2899"/>
    <s v="Diana Kaarina, Morwenna Banks, Nicole Oliver, Brittney Wilson, Ali Liebert, Shannon Chan-Kent, Madeleine Peters, Cathy Weseluck, Ellen Kennedy, Vincent Tong, Derek Waters, Brian Drummond, Tabitha St. Germain, Bethany Brown, Miranda Nolte, Kelly Metzger, Kazumi Evans, Anna Cummer"/>
    <x v="0"/>
    <s v="October 1, 2017"/>
    <x v="16"/>
    <s v="TV-Y"/>
    <x v="27"/>
    <x v="8"/>
    <m/>
    <m/>
    <x v="1"/>
    <x v="16"/>
    <d v="2017-10-01T00:00:00"/>
    <x v="11"/>
    <s v="Blair Willows is excited when she gets to go to Princess Charm School, where she meets princesses Delancy and Hadley, and searches for a magic crown."/>
  </r>
  <r>
    <x v="3784"/>
    <x v="0"/>
    <x v="3782"/>
    <x v="998"/>
    <s v="Erica Lindbeck, Stephanie Sheh, Jenny Pellicer, Alyssya Swales, Elizabeth Irving, Brian Dobson, Rebecca Husain, Cathy Weseluck"/>
    <x v="0"/>
    <s v="October 1, 2017"/>
    <x v="32"/>
    <s v="TV-Y"/>
    <x v="98"/>
    <x v="8"/>
    <m/>
    <m/>
    <x v="1"/>
    <x v="32"/>
    <d v="2017-10-01T00:00:00"/>
    <x v="11"/>
    <s v="A high-tech spy agency transforms Barbie and her best friends into secret agents, using their gymnastics skills to bring down a cunning cat burglar."/>
  </r>
  <r>
    <x v="3785"/>
    <x v="0"/>
    <x v="3783"/>
    <x v="2899"/>
    <s v="Kelly Sheridan, Jennifer Waris, Ashleigh Ball, Tiffany Kathryn, Ellie King, Peter Kelamis, Jonathan Holmes, Allison Warnyca, Christopher Gaze, Lauren Lavoie"/>
    <x v="0"/>
    <s v="October 1, 2017"/>
    <x v="11"/>
    <s v="TV-Y"/>
    <x v="98"/>
    <x v="8"/>
    <m/>
    <m/>
    <x v="1"/>
    <x v="11"/>
    <d v="2017-10-01T00:00:00"/>
    <x v="11"/>
    <s v="Barbie stars as a princess who would rather sing and dance than be a royal. When a famous pop star visits the kingdom, they decide to switch places."/>
  </r>
  <r>
    <x v="3786"/>
    <x v="0"/>
    <x v="3784"/>
    <x v="998"/>
    <s v="Erica Lindbeck, Sienna Bohn, Shannon Chan-Kent, Michael Dobson, Alyssya Swales, Rebekah Asselstine, Brad Swaile, Sam Vincent, Ingrid Nilson, Nesta Cooper"/>
    <x v="0"/>
    <s v="October 1, 2017"/>
    <x v="6"/>
    <s v="TV-Y"/>
    <x v="86"/>
    <x v="8"/>
    <m/>
    <m/>
    <x v="1"/>
    <x v="6"/>
    <d v="2017-10-01T00:00:00"/>
    <x v="11"/>
    <s v="Pulled into her favorite video game, Barbie becomes a fun, roller-skating heroine who's battling a sinister emoji that's trying to take over."/>
  </r>
  <r>
    <x v="3787"/>
    <x v="0"/>
    <x v="3785"/>
    <x v="2900"/>
    <s v="Hailee Steinfeld, Jessica Alba, Samuel L. Jackson, Sophie Turner, Dove Cameron, Toby Sebastian, Gabriel Basso, Thomas Mann, Rachael Harris, Dan Fogler, Steve-O, Rob Huebel, Finesse Mitchell, Jaime King"/>
    <x v="0"/>
    <s v="July 26, 2018"/>
    <x v="25"/>
    <s v="PG-13"/>
    <x v="16"/>
    <x v="6"/>
    <s v=" Comedies"/>
    <m/>
    <x v="1"/>
    <x v="25"/>
    <d v="2018-07-26T00:00:00"/>
    <x v="2"/>
    <s v="A girl raised to be a government assassin just wants to be a normal teen â€“ so she runs away and pretends to be a high school exchange student."/>
  </r>
  <r>
    <x v="3788"/>
    <x v="0"/>
    <x v="3786"/>
    <x v="2901"/>
    <s v="Fabrizio Copano, Rodrigo Salinas, Pedro Ruminot, Sergio Freire, Juanita Ringeling, Alessandra Denegri, Luis DubÃ³, Felipe Avello"/>
    <x v="47"/>
    <s v="August 19, 2018"/>
    <x v="5"/>
    <s v="TV-14"/>
    <x v="13"/>
    <x v="3"/>
    <s v=" International Movies"/>
    <m/>
    <x v="1"/>
    <x v="5"/>
    <d v="2018-08-19T00:00:00"/>
    <x v="1"/>
    <s v="Four friends from a humble technical school compete against the elite students of a prestigious university in a robot-building contest."/>
  </r>
  <r>
    <x v="3789"/>
    <x v="0"/>
    <x v="3787"/>
    <x v="854"/>
    <s v="Twinkle Khanna, Bobby Deol, Danny Denzongpa, Raj Babbar, Ashwin Kaushal, Mukesh Khanna, Harish Patel"/>
    <x v="3"/>
    <s v="April 1, 2018"/>
    <x v="39"/>
    <s v="TV-PG"/>
    <x v="5"/>
    <x v="6"/>
    <s v=" International Movies"/>
    <s v=" Music &amp; Musicals"/>
    <x v="1"/>
    <x v="39"/>
    <d v="2018-04-01T00:00:00"/>
    <x v="5"/>
    <s v="A naÃ¯ve young man and a rich city girl fall in love. Her stepfather, however, doesn't approve of the match and will stop at nothing to split the pair."/>
  </r>
  <r>
    <x v="3790"/>
    <x v="0"/>
    <x v="3788"/>
    <x v="64"/>
    <s v="Trey Parker, Matt Stone, Dian Bachar, Yasmine Bleeth, Jenny McCarthy, Ernest Borgnine, Robert Vaughn, Trevor Einhorn"/>
    <x v="0"/>
    <s v="November 1, 2018"/>
    <x v="3"/>
    <s v="R"/>
    <x v="6"/>
    <x v="3"/>
    <s v=" Sports Movies"/>
    <m/>
    <x v="1"/>
    <x v="3"/>
    <d v="2018-11-01T00:00:00"/>
    <x v="10"/>
    <s v="When two slackers' made-up sport, BASEketball, becomes a national craze, they hope to cash in on the basketball/baseball hybrid's popularity."/>
  </r>
  <r>
    <x v="3791"/>
    <x v="0"/>
    <x v="3789"/>
    <x v="1131"/>
    <s v="Michael Douglas, Sharon Stone, George Dzundza, Jeanne Tripplehorn, Denis Arndt, Leilani Sarelle, Bruce A. Young, Chelcie Ross, Dorothy Malone, Wayne Knight, Daniel von Bargen, Stephen Tobolowsky"/>
    <x v="0"/>
    <s v="October 1, 2020"/>
    <x v="41"/>
    <s v="R"/>
    <x v="28"/>
    <x v="9"/>
    <s v=" Thrillers"/>
    <m/>
    <x v="1"/>
    <x v="41"/>
    <d v="2020-10-01T00:00:00"/>
    <x v="11"/>
    <s v="A detective investigating a rock star's brutal murder becomes drawn to the prime suspect â€” a mysterious novelist whose recent book mirrors the crime."/>
  </r>
  <r>
    <x v="3792"/>
    <x v="0"/>
    <x v="3790"/>
    <x v="2902"/>
    <s v="Steve Young"/>
    <x v="0"/>
    <s v="May 9, 2019"/>
    <x v="22"/>
    <s v="PG-13"/>
    <x v="67"/>
    <x v="0"/>
    <s v=" Music &amp; Musicals"/>
    <m/>
    <x v="0"/>
    <x v="22"/>
    <d v="2019-05-09T00:00:00"/>
    <x v="4"/>
    <s v="A comedy writer for David Letterman unearths a hidden world of hilariously bizarre musicals, which turns into a toe-tapping obsession."/>
  </r>
  <r>
    <x v="3793"/>
    <x v="0"/>
    <x v="3791"/>
    <x v="2903"/>
    <s v="Rajesh Khanna, A.K. Hangal, Durga Khote, Jaya Bhaduri, Kali Bannerjee, Usha Kiran, Asrani, Paintal"/>
    <x v="3"/>
    <s v="December 31, 2019"/>
    <x v="46"/>
    <s v="TV-PG"/>
    <x v="1"/>
    <x v="9"/>
    <s v=" Comedies"/>
    <s v=" Dramas"/>
    <x v="1"/>
    <x v="46"/>
    <d v="2019-12-31T00:00:00"/>
    <x v="9"/>
    <s v="A dysfunctional middle-class family is transformed by the attentions of their talented new chef â€“ until he vanishes along with their valuable jewels."/>
  </r>
  <r>
    <x v="3794"/>
    <x v="0"/>
    <x v="3792"/>
    <x v="2904"/>
    <s v="Farooq Shaikh, Smita Patil, Naseeruddin Shah, Bharat Kapoor, Supriya Pathak, Rita Rani Kaul, Malika"/>
    <x v="3"/>
    <s v="December 31, 2019"/>
    <x v="26"/>
    <s v="TV-14"/>
    <x v="36"/>
    <x v="1"/>
    <s v=" Independent Movies"/>
    <s v=" International Movies"/>
    <x v="1"/>
    <x v="26"/>
    <d v="2019-12-31T00:00:00"/>
    <x v="9"/>
    <s v="A young man challenges traditional customs by standing up to the father of the woman he loves, who has promised her to a wealthy expatriate."/>
  </r>
  <r>
    <x v="3795"/>
    <x v="0"/>
    <x v="3793"/>
    <x v="2905"/>
    <s v="Andy Whitfield"/>
    <x v="0"/>
    <s v="February 28, 2017"/>
    <x v="25"/>
    <s v="TV-MA"/>
    <x v="49"/>
    <x v="0"/>
    <m/>
    <m/>
    <x v="1"/>
    <x v="25"/>
    <d v="2017-02-28T00:00:00"/>
    <x v="7"/>
    <s v="Trace the brave journey of actor Andy Whitfield, who received a devastating cancer diagnosis while starring in the series &quot;Spartacus: Blood and Sand.&quot;"/>
  </r>
  <r>
    <x v="3796"/>
    <x v="0"/>
    <x v="3794"/>
    <x v="2906"/>
    <s v="Matthew Espinosa, Sarah Jeffery, Allison Paige, Tava Smiley, Caitlin Keats, LaMonica Garrett, Mahaley Patel, Mason McCulley, Liana Ramirez"/>
    <x v="0"/>
    <s v="November 20, 2019"/>
    <x v="32"/>
    <s v="PG"/>
    <x v="17"/>
    <x v="3"/>
    <s v=" Dramas"/>
    <s v=" Romantic Movies"/>
    <x v="1"/>
    <x v="32"/>
    <d v="2019-11-20T00:00:00"/>
    <x v="10"/>
    <s v="To escape the stress of fame, teen pop star Jordan goes incognito in a small town, where he forms a special bond with high school art student Emily."/>
  </r>
  <r>
    <x v="3797"/>
    <x v="0"/>
    <x v="3795"/>
    <x v="2907"/>
    <m/>
    <x v="2"/>
    <s v="March 1, 2017"/>
    <x v="5"/>
    <s v="TV-G"/>
    <x v="112"/>
    <x v="0"/>
    <s v=" International Movies"/>
    <m/>
    <x v="1"/>
    <x v="5"/>
    <d v="2017-03-01T00:00:00"/>
    <x v="6"/>
    <s v="Whoever came up with the term &quot;bird brain&quot; never met these feathered thinkers, who use their claws and beaks to solve puzzles, make tools and more."/>
  </r>
  <r>
    <x v="3798"/>
    <x v="0"/>
    <x v="3796"/>
    <x v="2908"/>
    <s v="Rowan Atkinson, Peter MacNicol, John Mills, Pamela Reed, Harris Yulin, Burt Reynolds, Larry Drake, Danny Goldring, Johnny Galecki, Chris Ellis, Andrew Lawrence, Peter Egan, Peter Capaldi, June Brown, Peter James, Sandra Oh"/>
    <x v="1"/>
    <s v="August 1, 2018"/>
    <x v="36"/>
    <s v="PG-13"/>
    <x v="48"/>
    <x v="3"/>
    <s v=" International Movies"/>
    <m/>
    <x v="1"/>
    <x v="36"/>
    <d v="2018-08-01T00:00:00"/>
    <x v="1"/>
    <s v="Disaster-prone Mr. Bean is sent to Los Angeles to guard a famous painting, but as he's unfit for any physical task, everything goes hilariously wrong."/>
  </r>
  <r>
    <x v="3799"/>
    <x v="0"/>
    <x v="3797"/>
    <x v="2909"/>
    <s v="Mike Judge, Bruce Willis, Demi Moore, Cloris Leachman, Robert Stack, Jacqueline Barba, Pamela Blair, Eric Bogosian, Kristofor Brown, Tony Darling, David Letterman"/>
    <x v="0"/>
    <s v="November 20, 2019"/>
    <x v="34"/>
    <s v="PG-13"/>
    <x v="72"/>
    <x v="3"/>
    <s v=" Cult Movies"/>
    <m/>
    <x v="1"/>
    <x v="34"/>
    <d v="2019-11-20T00:00:00"/>
    <x v="10"/>
    <s v="After realizing that their boob tube is gone, Beavis and Butt-head set off on an expedition that takes them from Las Vegas to the nation's capital."/>
  </r>
  <r>
    <x v="3800"/>
    <x v="0"/>
    <x v="3798"/>
    <x v="2910"/>
    <s v="Faizon Love, Vanessa Bell Calloway, Wayne Collins, Jonell Green, Marques Houston, Tone-Loc, Myra J., Nell Carter"/>
    <x v="0"/>
    <s v="November 20, 2019"/>
    <x v="41"/>
    <s v="PG-13"/>
    <x v="104"/>
    <x v="3"/>
    <m/>
    <m/>
    <x v="1"/>
    <x v="41"/>
    <d v="2019-11-20T00:00:00"/>
    <x v="10"/>
    <s v="When ladies' man Robin meets Jamika, he falls head over heels, but she greets him with four surprises: her son and her girlfriend Bebe's three kids."/>
  </r>
  <r>
    <x v="3801"/>
    <x v="0"/>
    <x v="3799"/>
    <x v="2911"/>
    <s v="Herjunot Ali, Winky Wiryawan, Erly Ashy, Laura Basuki, Tarzan, Aida Nurmala, Otto Djauhari, Indra Herlambang"/>
    <x v="26"/>
    <s v="December 8, 2018"/>
    <x v="17"/>
    <s v="TV-14"/>
    <x v="98"/>
    <x v="3"/>
    <s v=" Dramas"/>
    <s v=" International Movies"/>
    <x v="1"/>
    <x v="17"/>
    <d v="2018-12-08T00:00:00"/>
    <x v="9"/>
    <s v="After losing a World Cup bet, two hapless buddies must use their wits to pay off their debt to a big Jakarta bookie in this action-packed comedy."/>
  </r>
  <r>
    <x v="3802"/>
    <x v="0"/>
    <x v="3800"/>
    <x v="2856"/>
    <s v="Hassan El Raddad, Emy Samir Ghanim, Bayyumi Fuad, Taher Abu Lela, Nesreen Ameen, Mourad Makram, Diaa El-Merghani, Juditta Salem-Wolff"/>
    <x v="27"/>
    <s v="April 18, 2019"/>
    <x v="32"/>
    <s v="TV-14"/>
    <x v="16"/>
    <x v="3"/>
    <s v=" International Movies"/>
    <m/>
    <x v="1"/>
    <x v="32"/>
    <d v="2019-04-18T00:00:00"/>
    <x v="5"/>
    <s v="Trouble and high jinks ensue when a man and woman stumble on a bag full of money while out on the town."/>
  </r>
  <r>
    <x v="3803"/>
    <x v="0"/>
    <x v="3801"/>
    <x v="2912"/>
    <s v="Anne Hathaway, James McAvoy, Julie Walters, James Cromwell, Maggie Smith, Laurence Fox, Ian Richardson"/>
    <x v="1"/>
    <s v="January 12, 2019"/>
    <x v="19"/>
    <s v="PG-13"/>
    <x v="36"/>
    <x v="1"/>
    <s v=" Romantic Movies"/>
    <m/>
    <x v="1"/>
    <x v="19"/>
    <d v="2019-01-12T00:00:00"/>
    <x v="8"/>
    <s v="A passionate romance with roguish barrister Tom Lefroy serves as the inspiration for the works of budding novelist Jane Austen."/>
  </r>
  <r>
    <x v="3804"/>
    <x v="0"/>
    <x v="3802"/>
    <x v="2781"/>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x v="17"/>
    <s v="PG"/>
    <x v="18"/>
    <x v="8"/>
    <s v=" Comedies"/>
    <m/>
    <x v="1"/>
    <x v="17"/>
    <d v="2019-03-05T00:00:00"/>
    <x v="6"/>
    <s v="Skeeter's life is turned upside down when the fantastical stories he makes up to entertain his niece and nephew inexplicably turn into reality."/>
  </r>
  <r>
    <x v="3805"/>
    <x v="0"/>
    <x v="3803"/>
    <x v="2913"/>
    <s v="Leonardo DiCaprio"/>
    <x v="0"/>
    <s v="February 1, 2018"/>
    <x v="32"/>
    <s v="PG"/>
    <x v="7"/>
    <x v="0"/>
    <m/>
    <m/>
    <x v="1"/>
    <x v="32"/>
    <d v="2018-02-01T00:00:00"/>
    <x v="7"/>
    <s v="Leonardo DiCaprio crisscrosses the globe to investigate the consequences of man-made globe warming and the measures being taken to reverse it."/>
  </r>
  <r>
    <x v="3806"/>
    <x v="0"/>
    <x v="3804"/>
    <x v="2914"/>
    <m/>
    <x v="6"/>
    <s v="August 25, 2017"/>
    <x v="25"/>
    <s v="TV-14"/>
    <x v="44"/>
    <x v="0"/>
    <s v=" International Movies"/>
    <m/>
    <x v="1"/>
    <x v="25"/>
    <d v="2017-08-25T00:00:00"/>
    <x v="1"/>
    <s v="After a documentary about the Japanese whaling industry garnered international attention, an amateur filmmaker decides to tell the rest of the story."/>
  </r>
  <r>
    <x v="3807"/>
    <x v="0"/>
    <x v="3805"/>
    <x v="2915"/>
    <s v="Todrick Hall"/>
    <x v="0"/>
    <s v="April 5, 2018"/>
    <x v="6"/>
    <s v="TV-MA"/>
    <x v="18"/>
    <x v="0"/>
    <s v=" LGBTQ Movies"/>
    <s v=" Music &amp; Musicals"/>
    <x v="1"/>
    <x v="6"/>
    <d v="2018-04-05T00:00:00"/>
    <x v="5"/>
    <s v="Follow singer and YouTube sensation Todrick Hall as he launches an original musical based on growing up gay in Texas and finding showbiz success."/>
  </r>
  <r>
    <x v="3808"/>
    <x v="0"/>
    <x v="3806"/>
    <x v="2916"/>
    <s v="Sunny Leone, Rajneesh Duggal, Rajeev Verma, Daniel Weber, Yuvraj Siddharth Singh, Ziesha Nancy"/>
    <x v="3"/>
    <s v="November 1, 2017"/>
    <x v="32"/>
    <s v="TV-MA"/>
    <x v="14"/>
    <x v="1"/>
    <s v=" International Movies"/>
    <s v=" Romantic Movies"/>
    <x v="1"/>
    <x v="32"/>
    <d v="2017-11-01T00:00:00"/>
    <x v="10"/>
    <s v="After having her heart broken by a man who seduced her at a party, a young, ambitious woman concocts a scheme to get revenge."/>
  </r>
  <r>
    <x v="3809"/>
    <x v="0"/>
    <x v="3807"/>
    <x v="2917"/>
    <s v="Tony McCoy"/>
    <x v="1"/>
    <s v="August 15, 2016"/>
    <x v="25"/>
    <s v="TV-14"/>
    <x v="16"/>
    <x v="0"/>
    <s v=" International Movies"/>
    <s v=" Sports Movies"/>
    <x v="1"/>
    <x v="25"/>
    <d v="2016-08-15T00:00:00"/>
    <x v="1"/>
    <s v="With retirement staring him in the face, an all-time-great jump jockey pursues his 20th consecutive title in his unrelenting quest for glory."/>
  </r>
  <r>
    <x v="3810"/>
    <x v="0"/>
    <x v="3808"/>
    <x v="2918"/>
    <s v="Erika Linder, Natalie Krill, Sebastian Pigott, Mayko Nguyen, Tommie-Amber Pirie, Melanie Leishman, Andrea Stefancikova, Daniela Barbosa"/>
    <x v="12"/>
    <s v="August 1, 2017"/>
    <x v="32"/>
    <s v="TV-MA"/>
    <x v="13"/>
    <x v="1"/>
    <s v=" Independent Movies"/>
    <s v=" International Movies"/>
    <x v="1"/>
    <x v="32"/>
    <d v="2017-08-01T00:00:00"/>
    <x v="1"/>
    <s v="An engaged fashion editor begins a torrid affair with a female roofer that threatens to turn both of their lives upside down."/>
  </r>
  <r>
    <x v="3811"/>
    <x v="0"/>
    <x v="3809"/>
    <x v="2919"/>
    <s v="Mira Sorvino, Kristoffer Polaha, Doug Jones, Paul Sorvino, Aaron Farb, Ser'Darius Blain, Christopher Backus, Christopher Masterson, Tommy Kijas, Kee Seymore, Marla Adams"/>
    <x v="0"/>
    <s v="June 8, 2019"/>
    <x v="23"/>
    <s v="TV-MA"/>
    <x v="0"/>
    <x v="22"/>
    <s v=" Thrillers"/>
    <m/>
    <x v="0"/>
    <x v="23"/>
    <d v="2019-06-08T00:00:00"/>
    <x v="3"/>
    <s v="An escaped psychopathic child killer faces off against one of his former victims, who has since become a hard-nosed detective."/>
  </r>
  <r>
    <x v="3812"/>
    <x v="0"/>
    <x v="3810"/>
    <x v="2920"/>
    <s v="Nick Whitaker, Chris Kendrick, Randall Newsome, Duane Stephens, Lincoln Hoppe, Christy Summerhays, Scott Wilkinson"/>
    <x v="0"/>
    <s v="March 6, 2018"/>
    <x v="15"/>
    <s v="PG"/>
    <x v="18"/>
    <x v="8"/>
    <s v=" Dramas"/>
    <m/>
    <x v="1"/>
    <x v="15"/>
    <d v="2018-03-06T00:00:00"/>
    <x v="6"/>
    <s v="Benji is back in this charming story that's told from the pooch's point of view, tracking his early days as a pup to his current life in showbiz."/>
  </r>
  <r>
    <x v="3813"/>
    <x v="0"/>
    <x v="3811"/>
    <x v="2920"/>
    <s v="Ron Moody, Patsy Garrett, Cynthia Smith"/>
    <x v="0"/>
    <s v="October 3, 2018"/>
    <x v="8"/>
    <s v="TV-G"/>
    <x v="142"/>
    <x v="8"/>
    <m/>
    <m/>
    <x v="1"/>
    <x v="8"/>
    <d v="2018-10-03T00:00:00"/>
    <x v="11"/>
    <s v="While on a press tour, Benji goes behind the scenes of Santa's workshop. But Santa has a devastating secret, so it's up to Benji to save Christmas."/>
  </r>
  <r>
    <x v="3814"/>
    <x v="0"/>
    <x v="3812"/>
    <x v="426"/>
    <s v="Ata Demirer, Necati BilgiÃ§, TarÄ±k ÃœnlÃ¼oÄŸlu, Ã–zlem TÃ¼rkad, Nihal YalÃ§Ä±n, Cemil Ã–zbayer, Cengiz Bozkurt, Orhan GÃ¼ner, Mert Aran"/>
    <x v="40"/>
    <s v="March 10, 2017"/>
    <x v="11"/>
    <s v="TV-14"/>
    <x v="16"/>
    <x v="3"/>
    <s v=" International Movies"/>
    <s v=" Sports Movies"/>
    <x v="1"/>
    <x v="11"/>
    <d v="2017-03-10T00:00:00"/>
    <x v="6"/>
    <s v="After a losing streak puts him in debt of 50,000 euros to his sponsors, an unlikely Turkish-German boxer in Berlin finds himself in need of a miracle."/>
  </r>
  <r>
    <x v="3815"/>
    <x v="0"/>
    <x v="3813"/>
    <x v="2921"/>
    <s v="William Ackman"/>
    <x v="0"/>
    <s v="June 1, 2017"/>
    <x v="6"/>
    <s v="TV-PG"/>
    <x v="3"/>
    <x v="0"/>
    <m/>
    <m/>
    <x v="1"/>
    <x v="6"/>
    <d v="2017-06-01T00:00:00"/>
    <x v="3"/>
    <s v="This documentary dives into the complex world of Herbalife, the international nutritional products company accused of being a pyramid scheme."/>
  </r>
  <r>
    <x v="3816"/>
    <x v="0"/>
    <x v="3814"/>
    <x v="2922"/>
    <s v="Anil Kapoor, Akshay Kumar, Kareena Kapoor, Sushmita Sen, Shamita Shetty, Manoj Bajpayee, Kabir Bedi, Nafisa Ali, Supriya Pathak, Raj Premi, Supriya Karnik"/>
    <x v="3"/>
    <s v="July 21, 2019"/>
    <x v="20"/>
    <s v="TV-PG"/>
    <x v="91"/>
    <x v="1"/>
    <s v=" International Movies"/>
    <s v=" Romantic Movies"/>
    <x v="1"/>
    <x v="20"/>
    <d v="2019-07-21T00:00:00"/>
    <x v="2"/>
    <s v="A young woman faces pressure to marry her brother-in-law, after her sister dies while giving birth. But she's secretly in love with someone else."/>
  </r>
  <r>
    <x v="3817"/>
    <x v="0"/>
    <x v="3815"/>
    <x v="1024"/>
    <s v="Ahmed Helmy, Zeina, Shery Adel, Emy Samir Ghanim, Yousef Fawzy, Yasser El Tobgy, Wael Sami, Maryam Saleh"/>
    <x v="27"/>
    <s v="June 20, 2019"/>
    <x v="4"/>
    <s v="TV-14"/>
    <x v="51"/>
    <x v="3"/>
    <s v=" International Movies"/>
    <s v=" Romantic Movies"/>
    <x v="1"/>
    <x v="4"/>
    <d v="2019-06-20T00:00:00"/>
    <x v="3"/>
    <s v="A man suffering from amnesia can't seem to choose between the women playing tricks on him."/>
  </r>
  <r>
    <x v="3818"/>
    <x v="0"/>
    <x v="3816"/>
    <x v="2923"/>
    <s v="Kunal Nayyar"/>
    <x v="0"/>
    <s v="April 1, 2017"/>
    <x v="5"/>
    <s v="TV-14"/>
    <x v="12"/>
    <x v="0"/>
    <s v=" International Movies"/>
    <s v=" Sports Movies"/>
    <x v="1"/>
    <x v="5"/>
    <d v="2017-04-01T00:00:00"/>
    <x v="5"/>
    <s v="As the 2011 Cricket World Cup begins, three Indians demonstrate their passion and the sacrifices they've made for the country's most popular sport."/>
  </r>
  <r>
    <x v="3819"/>
    <x v="0"/>
    <x v="3817"/>
    <x v="2924"/>
    <s v="Ishaan Khattar, Malavika Mohanan, Goutam Ghose, Sharada, Tannishtha Chatterjee, Shashank Shende, Hema Singh, Akash Gopal"/>
    <x v="3"/>
    <s v="August 10, 2018"/>
    <x v="22"/>
    <s v="TV-14"/>
    <x v="40"/>
    <x v="1"/>
    <s v=" Independent Movies"/>
    <s v=" International Movies"/>
    <x v="0"/>
    <x v="22"/>
    <d v="2018-08-10T00:00:00"/>
    <x v="1"/>
    <s v="A youthful drug dealer in Mumbai must change his ways when the sister who raised him is assaulted by her boss and imprisoned for defending herself."/>
  </r>
  <r>
    <x v="3820"/>
    <x v="0"/>
    <x v="3818"/>
    <x v="2049"/>
    <s v="Akshay Kumar, Govinda, Lara Dutta, Paresh Rawal, Rajpal Yadav, Jackie Shroff, Arbaaz Khan, Tanushree Dutta, Asrani, Shakti Kapoor"/>
    <x v="3"/>
    <s v="December 31, 2019"/>
    <x v="21"/>
    <s v="TV-14"/>
    <x v="109"/>
    <x v="3"/>
    <s v=" International Movies"/>
    <s v=" Romantic Movies"/>
    <x v="1"/>
    <x v="21"/>
    <d v="2019-12-31T00:00:00"/>
    <x v="9"/>
    <s v="A theater group lands in trouble when its new actress takes her own life, two of its members are framed for murder and no one is who they appear to be."/>
  </r>
  <r>
    <x v="3821"/>
    <x v="0"/>
    <x v="3819"/>
    <x v="2049"/>
    <s v="Akshay Kumar, Vidya Balan, Ameesha Patel, Shiney Ahuja, Paresh Rawal, Rajpal Yadav, Manoj Joshi, Asrani, Vikram Gokhale, Rasika Joshi"/>
    <x v="3"/>
    <s v="October 22, 2017"/>
    <x v="19"/>
    <s v="TV-14"/>
    <x v="68"/>
    <x v="1"/>
    <s v=" International Movies"/>
    <s v=" Thrillers"/>
    <x v="1"/>
    <x v="19"/>
    <d v="2017-10-22T00:00:00"/>
    <x v="11"/>
    <s v="Siddharth dismisses warnings that his palace might be haunted, until ghostly occurrences force him to reconsider his beliefs."/>
  </r>
  <r>
    <x v="3822"/>
    <x v="0"/>
    <x v="3820"/>
    <x v="171"/>
    <s v="Ajay Devgn, Urmila Matondkar, Nana Patekar, Rekha, Fardeen Khan, Victor Banerjee, Tanuja, Seema Biswas"/>
    <x v="3"/>
    <s v="December 31, 2019"/>
    <x v="14"/>
    <s v="TV-MA"/>
    <x v="31"/>
    <x v="4"/>
    <s v=" International Movies"/>
    <s v=" Thrillers"/>
    <x v="1"/>
    <x v="14"/>
    <d v="2019-12-31T00:00:00"/>
    <x v="9"/>
    <s v="After a couple moves into an apartment, the wifeâ€™s increasingly disturbing behavior unravels chilling secrets about their new homeâ€™s past."/>
  </r>
  <r>
    <x v="3823"/>
    <x v="0"/>
    <x v="3821"/>
    <x v="2925"/>
    <s v="Raghuvir Yadav, Masha Paur, Mohan Joshi, Manoj Joshi, Mukesh Tiwari, Shakti Kapoor, Sitaram Panchal, Kunika Lall"/>
    <x v="3"/>
    <s v="December 1, 2017"/>
    <x v="6"/>
    <s v="TV-14"/>
    <x v="78"/>
    <x v="1"/>
    <s v=" Independent Movies"/>
    <s v=" International Movies"/>
    <x v="1"/>
    <x v="6"/>
    <d v="2017-12-01T00:00:00"/>
    <x v="9"/>
    <s v="A 23-year-old girl who's married to a man more than twice her age is forced to contend with the predatory nature of a male-dominated society."/>
  </r>
  <r>
    <x v="3824"/>
    <x v="0"/>
    <x v="3822"/>
    <x v="2926"/>
    <s v="Joey Kern, Adam Brody, Zachary Knighton, Tyler Labine, Pablo Schreiber, Toby Huss, Heidi Heaslet, Ahna O'Reilly"/>
    <x v="0"/>
    <s v="February 28, 2018"/>
    <x v="6"/>
    <s v="TV-MA"/>
    <x v="67"/>
    <x v="3"/>
    <m/>
    <m/>
    <x v="1"/>
    <x v="6"/>
    <d v="2018-02-28T00:00:00"/>
    <x v="7"/>
    <s v="The alcohol-fueled high jinks of a bachelor party go haywire when the buddies of an ill-fated groom abduct his fiancÃ©e's new lover."/>
  </r>
  <r>
    <x v="3825"/>
    <x v="0"/>
    <x v="3823"/>
    <x v="6"/>
    <s v="Adam Sandler, Joey Lauren Adams, Jon Stewart, Cole Sprouse, Dylan Sprouse, Josh Mostel, Leslie Mann, Allen Covert, Rob Schneider, Kristy Swanson"/>
    <x v="0"/>
    <s v="October 1, 2020"/>
    <x v="31"/>
    <s v="PG-13"/>
    <x v="20"/>
    <x v="3"/>
    <m/>
    <m/>
    <x v="1"/>
    <x v="31"/>
    <d v="2020-10-01T00:00:00"/>
    <x v="11"/>
    <s v="Dumped by his girlfriend because he refuses to accept responsibility, overgrown adolescent Sonny Koufax adopts a 5-year-old to prove he's a grownup."/>
  </r>
  <r>
    <x v="3826"/>
    <x v="0"/>
    <x v="3824"/>
    <x v="939"/>
    <s v="Frankie Muniz, Paul Giamatti, Amanda Bynes, Amanda Detmer, Donald Faison, Sandra Oh, Russell Hornsby, Michael Bryan French, Christine Tucci, Lee Majors, John Cho"/>
    <x v="0"/>
    <s v="January 15, 2020"/>
    <x v="13"/>
    <s v="PG"/>
    <x v="17"/>
    <x v="8"/>
    <s v=" Comedies"/>
    <m/>
    <x v="1"/>
    <x v="13"/>
    <d v="2020-01-15T00:00:00"/>
    <x v="8"/>
    <s v="Junior high students Jason and Kaylee take action when a greedy Hollywood producer turns Jason's essay into a hit film without giving him credit."/>
  </r>
  <r>
    <x v="3827"/>
    <x v="0"/>
    <x v="3825"/>
    <x v="2927"/>
    <s v="Christoph Sanders, Jason Patric, Clint Glenn Hummel, Lou Diamond Phillips, Danny Trejo, Scott Martin, Elizabeth McLaughlin, Stephanie Beran, K.C. Clyde, Michael ParÃ©"/>
    <x v="0"/>
    <s v="June 18, 2019"/>
    <x v="22"/>
    <s v="R"/>
    <x v="76"/>
    <x v="6"/>
    <m/>
    <m/>
    <x v="0"/>
    <x v="22"/>
    <d v="2019-06-18T00:00:00"/>
    <x v="3"/>
    <s v="A tenderfoot and two gamblers seeking their fortunes in a boom town instead find themselves defending it from a gunslinging preacher and his gang."/>
  </r>
  <r>
    <x v="3828"/>
    <x v="0"/>
    <x v="3826"/>
    <x v="2928"/>
    <s v="Bjarke Ingels"/>
    <x v="64"/>
    <s v="April 1, 2018"/>
    <x v="6"/>
    <s v="TV-MA"/>
    <x v="0"/>
    <x v="0"/>
    <m/>
    <m/>
    <x v="1"/>
    <x v="6"/>
    <d v="2018-04-01T00:00:00"/>
    <x v="5"/>
    <s v="In this documentary, architect Bjarke Ingels offers his vision for 2 World Trade Center as he aims to restore Manhattan's skyline to its former glory."/>
  </r>
  <r>
    <x v="3829"/>
    <x v="0"/>
    <x v="3827"/>
    <x v="1508"/>
    <s v="Ricky Garcia, Jodelle Ferland, Barry Bostwick, Fiona Vroom, Kevin O'Grady, Karen Holness"/>
    <x v="0"/>
    <s v="April 18, 2017"/>
    <x v="6"/>
    <s v="PG"/>
    <x v="21"/>
    <x v="8"/>
    <s v=" Comedies"/>
    <m/>
    <x v="1"/>
    <x v="6"/>
    <d v="2017-04-18T00:00:00"/>
    <x v="5"/>
    <s v="When his video game concept is stolen by a dishonest executive, a teenage chronic liar sets out to prove that he's telling the truth, for once."/>
  </r>
  <r>
    <x v="3830"/>
    <x v="0"/>
    <x v="3828"/>
    <x v="2929"/>
    <s v="Nick Broomfield"/>
    <x v="1"/>
    <s v="January 26, 2019"/>
    <x v="13"/>
    <s v="R"/>
    <x v="34"/>
    <x v="0"/>
    <s v=" Music &amp; Musicals"/>
    <m/>
    <x v="1"/>
    <x v="13"/>
    <d v="2019-01-26T00:00:00"/>
    <x v="8"/>
    <s v="British documentarian Nick Broomfield investigates the murders of rappers Tupac Shakur and Biggie Smalls, digging up some surprises in the process."/>
  </r>
  <r>
    <x v="3831"/>
    <x v="0"/>
    <x v="3829"/>
    <x v="1460"/>
    <s v="Bill Burr"/>
    <x v="0"/>
    <s v="November 10, 2017"/>
    <x v="4"/>
    <s v="NR"/>
    <x v="96"/>
    <x v="12"/>
    <m/>
    <m/>
    <x v="1"/>
    <x v="4"/>
    <d v="2017-11-10T00:00:00"/>
    <x v="10"/>
    <s v="The musings of comedian Bill Burr are let loose in this special, which was filmed at the historic Fillmore Auditorium in San Francisco."/>
  </r>
  <r>
    <x v="3832"/>
    <x v="0"/>
    <x v="3830"/>
    <x v="2930"/>
    <s v="Jamie Bell, Gary Lewis, Stuart Wells, Billy Fane, Colin MacLachlan, Nicola Blackwell, Carol McGuigan, Joe Renton, Janine Birkett, Charlie Hardwick, Mike Elliot, Jean Heywood, Jamie Draven, Julie Walters, Trevor Fox, Adam Cooper"/>
    <x v="1"/>
    <s v="February 1, 2019"/>
    <x v="42"/>
    <s v="R"/>
    <x v="49"/>
    <x v="1"/>
    <s v=" Independent Movies"/>
    <s v=" International Movies"/>
    <x v="1"/>
    <x v="42"/>
    <d v="2019-02-01T00:00:00"/>
    <x v="7"/>
    <s v="When a boy trades boxing school for ballet lessons, he may take his newfound talent all the way to the top - and win over his disapproving father."/>
  </r>
  <r>
    <x v="3833"/>
    <x v="0"/>
    <x v="3831"/>
    <x v="2931"/>
    <s v="Billy Graham, Jeff Hoyt, Tom Brokaw, Greta Van Susteren, Diane Sawyer, Larry King, George Bush Sr., George W. Bush, Bill Clinton, Franklin Graham"/>
    <x v="0"/>
    <s v="February 28, 2019"/>
    <x v="22"/>
    <s v="TV-PG"/>
    <x v="120"/>
    <x v="0"/>
    <s v=" Faith &amp; Spirituality"/>
    <m/>
    <x v="0"/>
    <x v="22"/>
    <d v="2019-02-28T00:00:00"/>
    <x v="7"/>
    <s v="This documentary recounts the life story of evangelist preacher Billy Graham featuring interviews with family members and former presidents."/>
  </r>
  <r>
    <x v="3834"/>
    <x v="0"/>
    <x v="3832"/>
    <x v="2932"/>
    <s v="Joy Sengupta, Koneenica Banerjee, Kanchana Moitra, Pradip Mukherjee"/>
    <x v="3"/>
    <s v="March 15, 2018"/>
    <x v="6"/>
    <s v="TV-MA"/>
    <x v="4"/>
    <x v="1"/>
    <s v=" International Movies"/>
    <m/>
    <x v="1"/>
    <x v="6"/>
    <d v="2018-03-15T00:00:00"/>
    <x v="6"/>
    <s v="Torn between his demanding corporate career, his passion for music and his turbulent family life, a man struggles to keep his inner demons in check."/>
  </r>
  <r>
    <x v="3835"/>
    <x v="0"/>
    <x v="3833"/>
    <x v="2933"/>
    <s v="Nina Kulkarni, Suhas Palshikar, Kushal Badrike, Spruha Joshi, Mangesh Desai, Smita Tambe, Veena Jamkar, Sandeep Khare"/>
    <x v="3"/>
    <s v="August 15, 2018"/>
    <x v="25"/>
    <s v="TV-14"/>
    <x v="75"/>
    <x v="1"/>
    <s v=" International Movies"/>
    <s v=" LGBTQ Movies"/>
    <x v="1"/>
    <x v="25"/>
    <d v="2018-08-15T00:00:00"/>
    <x v="1"/>
    <s v="Inspired by classic and contemporary literature, four renowned Marathi directors create four individual stories in this anthology of short films."/>
  </r>
  <r>
    <x v="3836"/>
    <x v="0"/>
    <x v="3834"/>
    <x v="2934"/>
    <s v="Toni Collette, Matthew Goode, Andreas Apergis, Michael Smiley, Fionnula Flanagan, Suzanne ClÃ©ment, Jordan Poole, Megan O'Kelly, Anton Gillis-Adelman, Tyrone Benskin, Vincent Hoss-Desmarais"/>
    <x v="12"/>
    <s v="June 28, 2018"/>
    <x v="22"/>
    <s v="TV-MA"/>
    <x v="17"/>
    <x v="3"/>
    <s v=" Independent Movies"/>
    <s v=" International Movies"/>
    <x v="0"/>
    <x v="22"/>
    <d v="2018-06-28T00:00:00"/>
    <x v="3"/>
    <s v="In an attempt to settle the &quot;nature vs. nurture&quot; debate, a scientist couple raises three children to live lives that defy their genetic dispositions."/>
  </r>
  <r>
    <x v="3837"/>
    <x v="0"/>
    <x v="3835"/>
    <x v="2935"/>
    <s v="Jason Ritter, Jaime King, Marianna Palka, Brighton Sharbino, Rio Mangini, Jason Maybaum, Kingston Foster, Arielle Kebbel, Martin Starr, Roger Guenveur Smith, Caroline Aaron, Bill Smitrovich"/>
    <x v="0"/>
    <s v="March 11, 2018"/>
    <x v="6"/>
    <s v="R"/>
    <x v="7"/>
    <x v="3"/>
    <s v=" Dramas"/>
    <s v=" Independent Movies"/>
    <x v="1"/>
    <x v="6"/>
    <d v="2018-03-11T00:00:00"/>
    <x v="6"/>
    <s v="Cracking under the demands of children and a philandering, thankless husband, an overworked suburban mother assumes the persona of a ferocious dog."/>
  </r>
  <r>
    <x v="3838"/>
    <x v="0"/>
    <x v="3836"/>
    <x v="2936"/>
    <s v="Kate Nhung, Thanh Pham, Petey Majik Nguyen, Suboi, Jayvee Mai The Hiep, Lam Thanh My"/>
    <x v="31"/>
    <s v="September 2, 2017"/>
    <x v="32"/>
    <s v="TV-14"/>
    <x v="11"/>
    <x v="6"/>
    <s v=" Comedies"/>
    <s v=" International Movies"/>
    <x v="1"/>
    <x v="32"/>
    <d v="2017-09-02T00:00:00"/>
    <x v="0"/>
    <s v="A unconventional, efficient Interpol special agent goes rogue and assembles a team of thieves to catch a shadowy hacker called &quot;The Ghost.&quot;"/>
  </r>
  <r>
    <x v="3839"/>
    <x v="1"/>
    <x v="3837"/>
    <x v="2937"/>
    <s v="MarÃ­a Mera, Toni Salgado, Miquel Insua, Denis GÃ³mez, LucÃ­a Ãlvarez, Sara Sanz, Jimmy NÃºÃ±ez, Paloma Saavedra, Manuel CortÃ©s, Yelena Molina, Ricardo de Barreiro, Nerea Barros, Santiago Cuquejo, Martina Stetson, Carlos Villarino"/>
    <x v="8"/>
    <s v="March 29, 2019"/>
    <x v="22"/>
    <s v="TV-MA"/>
    <x v="54"/>
    <x v="10"/>
    <s v=" International TV Shows"/>
    <s v=" TV Dramas"/>
    <x v="0"/>
    <x v="22"/>
    <d v="2019-03-29T00:00:00"/>
    <x v="6"/>
    <s v="While investigating the disappearance of a teen girl in a tight-knit Galician town, a Civil Guard officer uncovers secrets linked to a loss of her own."/>
  </r>
  <r>
    <x v="3840"/>
    <x v="0"/>
    <x v="3838"/>
    <x v="2938"/>
    <s v="Pulkit Samrat, Ashok Pathak, Tanvir Singh, Amita Pathak, Sunil Shetty, Rajendra Sethi, Mohan Kapoor"/>
    <x v="3"/>
    <s v="July 5, 2020"/>
    <x v="11"/>
    <s v="TV-14"/>
    <x v="35"/>
    <x v="3"/>
    <s v=" Dramas"/>
    <s v=" International Movies"/>
    <x v="1"/>
    <x v="11"/>
    <d v="2020-07-05T00:00:00"/>
    <x v="2"/>
    <s v="When a small-town wedding videographer falls in love, he decides he needs to make more money and turns to shooting sexy videos â€“ with mixed results."/>
  </r>
  <r>
    <x v="3841"/>
    <x v="0"/>
    <x v="3839"/>
    <x v="2939"/>
    <s v="Dawnisha Halfkenny, Simeon Henderson, Corey Hendrix, Malcom Banks, Nadia Simms, Brian White, Brely Evans, Cynda Williams, Carl Anthony Payne II"/>
    <x v="0"/>
    <s v="July 12, 2019"/>
    <x v="23"/>
    <s v="TV-MA"/>
    <x v="123"/>
    <x v="1"/>
    <m/>
    <m/>
    <x v="0"/>
    <x v="23"/>
    <d v="2019-07-12T00:00:00"/>
    <x v="2"/>
    <s v="When low-income families move into a thriving black community in Chicago, they find themselves at odds with politicians to maintain their status."/>
  </r>
  <r>
    <x v="3842"/>
    <x v="0"/>
    <x v="3840"/>
    <x v="40"/>
    <s v="Josh Hartnett, Ewan McGregor, Tom Sizemore, Eric Bana, William Fichtner, Ewen Bremner, Sam Shepard, Gabriel Casseus, Kim Coates, Hugh Dancy, Ron Eldard, Ioan Gruffudd, Tom Guiry, Charlie Hofheimer, Danny Hoch, Jason Isaacs, Zeljko Ivanek, Glenn Morshower, Jeremy Piven, Brendan Sexton III"/>
    <x v="0"/>
    <s v="January 1, 2019"/>
    <x v="12"/>
    <s v="R"/>
    <x v="161"/>
    <x v="6"/>
    <s v=" Dramas"/>
    <m/>
    <x v="1"/>
    <x v="12"/>
    <d v="2019-01-01T00:00:00"/>
    <x v="8"/>
    <s v="When U.S. forces attempt to capture two underlings of a Somali warlord, their helicopters are shot down and the Americans suffer heavy casualties."/>
  </r>
  <r>
    <x v="3843"/>
    <x v="0"/>
    <x v="3841"/>
    <x v="2340"/>
    <m/>
    <x v="8"/>
    <s v="June 1, 2016"/>
    <x v="25"/>
    <s v="TV-PG"/>
    <x v="123"/>
    <x v="0"/>
    <s v=" International Movies"/>
    <m/>
    <x v="1"/>
    <x v="25"/>
    <d v="2016-06-01T00:00:00"/>
    <x v="3"/>
    <s v="This film chronicles the health and social problems that African albinos face and details the fight waged on their behalf by advocacy groups in Spain."/>
  </r>
  <r>
    <x v="3844"/>
    <x v="0"/>
    <x v="3842"/>
    <x v="812"/>
    <s v="Chadwick Boseman, Michael B. Jordan, Lupita Nyong'o, Danai Gurira, Martin Freeman, Daniel Kaluuya, Letitia Wright, Winston Duke, Sterling K. Brown, Angela Bassett, Forest Whitaker, Andy Serkis, Florence Kasumba, John Kani, David S. Lee, Stan Lee"/>
    <x v="0"/>
    <s v="September 4, 2018"/>
    <x v="22"/>
    <s v="PG-13"/>
    <x v="55"/>
    <x v="6"/>
    <s v=" Sci-Fi &amp; Fantasy"/>
    <m/>
    <x v="0"/>
    <x v="22"/>
    <d v="2018-09-04T00:00:00"/>
    <x v="0"/>
    <s v="T'Challa, the superpowered new leader of the hidden, highly advanced African nation of Wakanda, strives to protect his home from enemies old and new."/>
  </r>
  <r>
    <x v="3845"/>
    <x v="0"/>
    <x v="3843"/>
    <x v="2940"/>
    <s v="Cam Gigandet, Teri Reeves, Michael Dale, Dion Mucciacito, Casey Hendershot, Benjamin Charles Watson, John Brodsky, Arash Mokhtar"/>
    <x v="0"/>
    <s v="August 9, 2017"/>
    <x v="6"/>
    <s v="TV-MA"/>
    <x v="17"/>
    <x v="6"/>
    <m/>
    <m/>
    <x v="1"/>
    <x v="6"/>
    <d v="2017-08-09T00:00:00"/>
    <x v="1"/>
    <s v="After discovering that their secret military prison is under attack by terrorists, a ragtag group of inmates does their best to neutralize the enemy."/>
  </r>
  <r>
    <x v="3846"/>
    <x v="0"/>
    <x v="3844"/>
    <x v="1625"/>
    <s v="Samuel L. Jackson, Christina Ricci, Justin Timberlake, S. Epatha Merkerson, John Cothran, David Banner, Michael Raymond-James, Adriane Lenox, Kim Richards, Neimus K. Williams"/>
    <x v="0"/>
    <s v="November 20, 2019"/>
    <x v="19"/>
    <s v="R"/>
    <x v="11"/>
    <x v="1"/>
    <s v=" Independent Movies"/>
    <m/>
    <x v="1"/>
    <x v="19"/>
    <d v="2019-11-20T00:00:00"/>
    <x v="10"/>
    <s v="Lazarus finds Rae beaten and near death, and acts as a father figure to help redeem her. But before saving anyone, Lazarus must face his own demons."/>
  </r>
  <r>
    <x v="3847"/>
    <x v="0"/>
    <x v="3845"/>
    <x v="2941"/>
    <s v="Ricardo DarÃ­n, Leonardo Sbaraglia, Laia Costa, Federico Luppi, Dolores Fonzi, AndrÃ©s Herrera"/>
    <x v="11"/>
    <s v="July 1, 2017"/>
    <x v="6"/>
    <s v="TV-MA"/>
    <x v="13"/>
    <x v="1"/>
    <s v=" International Movies"/>
    <s v=" Thrillers"/>
    <x v="1"/>
    <x v="6"/>
    <d v="2017-07-01T00:00:00"/>
    <x v="2"/>
    <s v="An old tragedy and lingering animosity erupt when a man returns to Patagonia to convince his estranged brother to sell the family's isolated property."/>
  </r>
  <r>
    <x v="3848"/>
    <x v="0"/>
    <x v="3846"/>
    <x v="2942"/>
    <m/>
    <x v="0"/>
    <s v="May 1, 2020"/>
    <x v="5"/>
    <s v="PG-13"/>
    <x v="23"/>
    <x v="0"/>
    <m/>
    <m/>
    <x v="1"/>
    <x v="5"/>
    <d v="2020-05-01T00:00:00"/>
    <x v="4"/>
    <s v="This fascinating documentary examines the life of performing killer whale Tilikum, who has caused the deaths of several people while in captivity."/>
  </r>
  <r>
    <x v="3849"/>
    <x v="0"/>
    <x v="3847"/>
    <x v="2943"/>
    <s v="Anthony Hopkins, Julia Stiles, Alexander Ludwig, Ray Liotta, Hal Holbrook, Lochlyn Munro, Steve Bacic, Aaron Pearl, Aleks Paunovic"/>
    <x v="0"/>
    <s v="December 15, 2017"/>
    <x v="25"/>
    <s v="PG-13"/>
    <x v="0"/>
    <x v="5"/>
    <m/>
    <m/>
    <x v="1"/>
    <x v="25"/>
    <d v="2017-12-15T00:00:00"/>
    <x v="9"/>
    <s v="Menaced by a psychopath who's got the local cops scared, waitress Lillian turns to a mysterious old logger to help her turn the tables on her stalker."/>
  </r>
  <r>
    <x v="3850"/>
    <x v="0"/>
    <x v="3848"/>
    <x v="2944"/>
    <s v="Benjamin Dickey, Alia Shawkat, Josh Hamilton, Charlie Sexton, Sam Rockwell, Wyatt Russell, Steve Zahn, Kris Kristofferson, Richard Linklater, David Kallaway, Ritchie Montgomery"/>
    <x v="0"/>
    <s v="August 30, 2020"/>
    <x v="22"/>
    <s v="R"/>
    <x v="52"/>
    <x v="1"/>
    <s v=" Independent Movies"/>
    <s v=" Music &amp; Musicals"/>
    <x v="0"/>
    <x v="22"/>
    <d v="2020-08-30T00:00:00"/>
    <x v="1"/>
    <s v="An influential, if unsung country songwriter reflects on his career, and how the love of his life drove him to write his most personal music."/>
  </r>
  <r>
    <x v="3851"/>
    <x v="0"/>
    <x v="3849"/>
    <x v="2945"/>
    <s v="Miles Teller, Aaron Eckhart, Katey Sagal, CiarÃ¡n Hinds, Ted Levine, Jordan Gelber, Amanda Clayton, Daniel Sauli, Christine Evangelista, Tina Casciani"/>
    <x v="0"/>
    <s v="April 11, 2020"/>
    <x v="32"/>
    <s v="R"/>
    <x v="40"/>
    <x v="1"/>
    <s v=" Sports Movies"/>
    <m/>
    <x v="1"/>
    <x v="32"/>
    <d v="2020-04-11T00:00:00"/>
    <x v="5"/>
    <s v="After a devastating injury derails his career, scrappy world champion boxer Vinny Pazienza determines to make an against-all-odds comeback."/>
  </r>
  <r>
    <x v="3852"/>
    <x v="0"/>
    <x v="3850"/>
    <x v="2946"/>
    <s v="Ryan Kwanten, Rufus Sewell, Toni Collette, Robin McLeavy, David Wenham, Barry Humphries, Richard Roxburgh, Deborah Mailman, Barry Otto"/>
    <x v="10"/>
    <s v="February 8, 2017"/>
    <x v="25"/>
    <s v="PG"/>
    <x v="13"/>
    <x v="8"/>
    <m/>
    <m/>
    <x v="1"/>
    <x v="25"/>
    <d v="2017-02-08T00:00:00"/>
    <x v="7"/>
    <s v="Happy koala Blinky Bill and some spunky pals travel the Outback following clues to help him find his long-lost father and finally bring him home."/>
  </r>
  <r>
    <x v="3853"/>
    <x v="0"/>
    <x v="3851"/>
    <x v="2947"/>
    <s v="Syrus Shahidi, Lionel Abelanski, Charlotte Gabris, Tom Hygreck, Sylvain Quimene, Laura Boujenah, Foed Amara"/>
    <x v="9"/>
    <s v="January 24, 2018"/>
    <x v="6"/>
    <s v="TV-MA"/>
    <x v="22"/>
    <x v="3"/>
    <s v=" Independent Movies"/>
    <s v=" International Movies"/>
    <x v="1"/>
    <x v="6"/>
    <d v="2018-01-24T00:00:00"/>
    <x v="8"/>
    <s v="Dumped over a video he made to amuse his ailing dad, a heartsick JÃ©rÃ©my hatches an elaborate scheme to win back his superhero-loving girlfriend, Lola."/>
  </r>
  <r>
    <x v="3854"/>
    <x v="0"/>
    <x v="3852"/>
    <x v="2948"/>
    <s v="Mel Gibson, Erin Moriarty, Diego Luna, Michael Parks, William H. Macy, Miguel Sandoval, Dale Dickey, Richard Cabral, Daniel Moncada, Ryan Dorsey"/>
    <x v="9"/>
    <s v="March 26, 2020"/>
    <x v="32"/>
    <s v="R"/>
    <x v="17"/>
    <x v="6"/>
    <s v=" International Movies"/>
    <m/>
    <x v="1"/>
    <x v="32"/>
    <d v="2020-03-26T00:00:00"/>
    <x v="6"/>
    <s v="An ex-convict and estranged father finds the chance to prove himself when his daughter seeks his help shaking off a dangerous group of drug dealers."/>
  </r>
  <r>
    <x v="3855"/>
    <x v="0"/>
    <x v="3853"/>
    <x v="2949"/>
    <s v="Johnny Depp, PenÃ©lope Cruz, Franka Potente, Rachel Griffiths, Paul Reubens, Jordi MollÃ , Cliff Curtis, Miguel Sandoval, Ethan Suplee, Ray Liotta"/>
    <x v="0"/>
    <s v="October 1, 2019"/>
    <x v="12"/>
    <s v="R"/>
    <x v="78"/>
    <x v="1"/>
    <m/>
    <m/>
    <x v="1"/>
    <x v="12"/>
    <d v="2019-10-01T00:00:00"/>
    <x v="11"/>
    <s v="Cocaine smuggler George rises from poverty to become one of the biggest drug dealers in America before his eventual downfall."/>
  </r>
  <r>
    <x v="3856"/>
    <x v="0"/>
    <x v="3854"/>
    <x v="2950"/>
    <s v="LÃ©a Seydoux, AdÃ¨le Exarchopoulos, Salim Kechiouche, AurÃ©lien Recoing, Catherine SalÃ©e, Benjamin Siksou, Mona Walravens, Alma Jodorowsky, JÃ©rÃ©mie Laheurte, Anne Loiret, BenoÃ®t Pilot, Sandor Funtek, Fanny Maurin"/>
    <x v="9"/>
    <s v="August 26, 2016"/>
    <x v="5"/>
    <s v="NC-17"/>
    <x v="160"/>
    <x v="1"/>
    <s v=" Independent Movies"/>
    <s v=" International Movies"/>
    <x v="1"/>
    <x v="5"/>
    <d v="2016-08-26T00:00:00"/>
    <x v="1"/>
    <s v="Determined to fall in love, 15-year-old Adele is focused on boys. But it's a blue-haired girl she meets on the street who really piques her interest."/>
  </r>
  <r>
    <x v="3857"/>
    <x v="0"/>
    <x v="3855"/>
    <x v="2951"/>
    <s v="Cate Blanchett, Sally Hawkins, Alec Baldwin, Louis C.K., Bobby Cannavale, Andrew Dice Clay, Peter Sarsgaard, Michael Stuhlbarg, Tammy Blanchard, Max Casella, Alden Ehrenreich"/>
    <x v="0"/>
    <s v="March 8, 2019"/>
    <x v="5"/>
    <s v="PG-13"/>
    <x v="12"/>
    <x v="3"/>
    <s v=" Dramas"/>
    <s v=" Independent Movies"/>
    <x v="1"/>
    <x v="5"/>
    <d v="2019-03-08T00:00:00"/>
    <x v="6"/>
    <s v="The high life leads to high anxiety for a fashionable New York City homemaker in crisis who finds herself forced to live a more modest lifestyle."/>
  </r>
  <r>
    <x v="3858"/>
    <x v="0"/>
    <x v="3856"/>
    <x v="2952"/>
    <s v="Alan Ritchson, Darin Brooks, James Cade, Rob Ramsay, Chris Romano, Frankie Shaw, Omari Newton, Ed Marinaro, Dhani Jones, Ed Amatrudo, Jimmy Tatro"/>
    <x v="0"/>
    <s v="March 1, 2016"/>
    <x v="32"/>
    <s v="R"/>
    <x v="0"/>
    <x v="3"/>
    <m/>
    <m/>
    <x v="1"/>
    <x v="32"/>
    <d v="2016-03-01T00:00:00"/>
    <x v="6"/>
    <s v="New NFL star Thad buys his old teammates' beloved frat house, renames it Thadland and throws the raunchiest, most debauched party in school history."/>
  </r>
  <r>
    <x v="3859"/>
    <x v="0"/>
    <x v="3857"/>
    <x v="2138"/>
    <s v="Macon Blair, Devin Ratray, Amy Hargreaves, Kevin Kolack, Eve Plumb, David W. Thompson, Brent Werzner, Stacy Rock, SidnÃ© Anderson, Sandy Barnett, Bonnie Johnson"/>
    <x v="0"/>
    <s v="February 25, 2019"/>
    <x v="5"/>
    <s v="R"/>
    <x v="0"/>
    <x v="22"/>
    <s v=" Thrillers"/>
    <m/>
    <x v="1"/>
    <x v="5"/>
    <d v="2019-02-25T00:00:00"/>
    <x v="7"/>
    <s v="Bad news from the past unhinges vagabond Dwight Evans, sending him on a mission of bloody retribution that takes him to his childhood hometown."/>
  </r>
  <r>
    <x v="3860"/>
    <x v="0"/>
    <x v="3858"/>
    <x v="315"/>
    <s v="Martin Lawrence, Luke Wilson, Peter Greene, Dave Chappelle, Nicole Ari Parker, Graham Beckel, Robert Miranda, Olek Krupa, Saverio Guerra, Richard C. Sarafian, William Forsythe"/>
    <x v="2"/>
    <s v="January 1, 2021"/>
    <x v="31"/>
    <s v="PG-13"/>
    <x v="32"/>
    <x v="6"/>
    <s v=" Comedies"/>
    <m/>
    <x v="1"/>
    <x v="31"/>
    <d v="2021-01-01T00:00:00"/>
    <x v="8"/>
    <s v="A jewel thief returns to his hiding place after a stint in jail â€” only to find that his diamond is buried under a newly constructed police station."/>
  </r>
  <r>
    <x v="3861"/>
    <x v="0"/>
    <x v="3859"/>
    <x v="2953"/>
    <s v="Ryan Gosling, Michelle Williams, Faith Wladyka, John Doman, Mike Vogel, Ben Shenkman, Jen Jones, Maryann Plunkett, Marshall Johnson, James Benatti, Barbara Troy, Carey Westbrook, Enid Graham"/>
    <x v="0"/>
    <s v="July 5, 2018"/>
    <x v="4"/>
    <s v="R"/>
    <x v="51"/>
    <x v="1"/>
    <s v=" Independent Movies"/>
    <s v=" Romantic Movies"/>
    <x v="1"/>
    <x v="4"/>
    <d v="2018-07-05T00:00:00"/>
    <x v="2"/>
    <s v="As Cindy and Dean muddle through their languishing marriage, they hearken back to the golden days when life was filled with possibility and romance."/>
  </r>
  <r>
    <x v="3862"/>
    <x v="0"/>
    <x v="3860"/>
    <x v="589"/>
    <m/>
    <x v="12"/>
    <s v="December 31, 2017"/>
    <x v="6"/>
    <s v="TV-MA"/>
    <x v="22"/>
    <x v="0"/>
    <m/>
    <m/>
    <x v="1"/>
    <x v="6"/>
    <d v="2017-12-31T00:00:00"/>
    <x v="9"/>
    <s v="Artists and industry insiders shed light on the commercial forces behind the veneer of genius and glamour that often shrouds contemporary art."/>
  </r>
  <r>
    <x v="3863"/>
    <x v="0"/>
    <x v="3861"/>
    <x v="2954"/>
    <s v="Robert Lazar"/>
    <x v="0"/>
    <s v="June 18, 2019"/>
    <x v="22"/>
    <s v="TV-MA"/>
    <x v="7"/>
    <x v="0"/>
    <m/>
    <m/>
    <x v="0"/>
    <x v="22"/>
    <d v="2019-06-18T00:00:00"/>
    <x v="3"/>
    <s v="Decades ago, Bob Lazar blew the whistle on Area 51. Now heâ€™s back to explain the alien tech he worked with, and the government's war to shut him up."/>
  </r>
  <r>
    <x v="3864"/>
    <x v="0"/>
    <x v="3862"/>
    <x v="2955"/>
    <s v="Cole Howard, Bruce Greenwood, Victor Garber, Michael Adamthwaite, Raini Rodriguez, Colin Murdock, Maryke Hendrikse, Sam Vincent, Gabe Khouth"/>
    <x v="12"/>
    <s v="December 17, 2015"/>
    <x v="25"/>
    <s v="TV-G"/>
    <x v="132"/>
    <x v="8"/>
    <m/>
    <m/>
    <x v="1"/>
    <x v="25"/>
    <d v="2015-12-17T00:00:00"/>
    <x v="9"/>
    <s v="An overly eager elf improves Santa's sleigh, but when he crash lands far from home, three odd critters pitch in to send him back to the North Pole."/>
  </r>
  <r>
    <x v="3865"/>
    <x v="0"/>
    <x v="3863"/>
    <x v="2956"/>
    <s v="Bobbi Jene Smith"/>
    <x v="64"/>
    <s v="June 1, 2018"/>
    <x v="6"/>
    <s v="TV-MA"/>
    <x v="16"/>
    <x v="0"/>
    <m/>
    <m/>
    <x v="1"/>
    <x v="6"/>
    <d v="2018-06-01T00:00:00"/>
    <x v="3"/>
    <s v="This candid profile follows dancer Bobbi Jene Smith as she leaves the company of Israeli choreographer Ohad Naharin to forge her own artistic path."/>
  </r>
  <r>
    <x v="3866"/>
    <x v="0"/>
    <x v="3864"/>
    <x v="2957"/>
    <s v="Rishi Kapoor, Dimple Kapadia, Pran, Prem Nath, Sonia Sahni, Durga Khote, Aruna Irani, Prem Chopra, Farida Jalal"/>
    <x v="3"/>
    <s v="December 31, 2019"/>
    <x v="55"/>
    <s v="TV-14"/>
    <x v="181"/>
    <x v="9"/>
    <s v=" Dramas"/>
    <s v=" International Movies"/>
    <x v="1"/>
    <x v="55"/>
    <d v="2019-12-31T00:00:00"/>
    <x v="9"/>
    <s v="Raj, the son of strict, wealthy parents, falls in love with Bobby, the daughter of a poor Christian fisherman â€“ a romance his parents oppose."/>
  </r>
  <r>
    <x v="3867"/>
    <x v="0"/>
    <x v="3865"/>
    <x v="2958"/>
    <s v="Bobby Robson"/>
    <x v="1"/>
    <s v="December 1, 2018"/>
    <x v="22"/>
    <s v="TV-14"/>
    <x v="16"/>
    <x v="0"/>
    <s v=" International Movies"/>
    <s v=" Sports Movies"/>
    <x v="0"/>
    <x v="22"/>
    <d v="2018-12-01T00:00:00"/>
    <x v="9"/>
    <s v="Explore the life and times of legendary soccer manager Bobby Robson, whose keen mind for the game was matched only by his devotion to his teams."/>
  </r>
  <r>
    <x v="3868"/>
    <x v="0"/>
    <x v="3866"/>
    <x v="2959"/>
    <m/>
    <x v="44"/>
    <s v="September 28, 2017"/>
    <x v="32"/>
    <s v="TV-14"/>
    <x v="8"/>
    <x v="0"/>
    <m/>
    <m/>
    <x v="1"/>
    <x v="32"/>
    <d v="2017-09-28T00:00:00"/>
    <x v="0"/>
    <s v="In 1981, an imprisoned Irish Republican Army soldier went on a hunger strike that galvanized his movement and made him a controversial global icon."/>
  </r>
  <r>
    <x v="3869"/>
    <x v="0"/>
    <x v="3867"/>
    <x v="2960"/>
    <s v="Maika Monroe, Matt O'Leary, Arnar JÃ³nsson, Gunnar Helgason, Berglind RÃ³s SigurÃ°ardÃ³ttir"/>
    <x v="0"/>
    <s v="June 22, 2017"/>
    <x v="6"/>
    <s v="TV-14"/>
    <x v="26"/>
    <x v="1"/>
    <s v=" Independent Movies"/>
    <s v=" Sci-Fi &amp; Fantasy"/>
    <x v="1"/>
    <x v="6"/>
    <d v="2017-06-22T00:00:00"/>
    <x v="3"/>
    <s v="After learning they are the sole survivors of an eerie apocalypse, a young American couple on vacation in Iceland ponder their love and the future."/>
  </r>
  <r>
    <x v="3870"/>
    <x v="0"/>
    <x v="3868"/>
    <x v="2961"/>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s v="July 22, 2018"/>
    <x v="17"/>
    <s v="PG"/>
    <x v="16"/>
    <x v="8"/>
    <s v=" Comedies"/>
    <m/>
    <x v="1"/>
    <x v="17"/>
    <d v="2018-07-22T00:00:00"/>
    <x v="2"/>
    <s v="This tale follows German shepherd Bolt, a canine actor who makes a cross-country trek when he's mistakenly shipped from Hollywood to New York City."/>
  </r>
  <r>
    <x v="3871"/>
    <x v="0"/>
    <x v="3869"/>
    <x v="2962"/>
    <s v="Hedy Lamarr"/>
    <x v="0"/>
    <s v="May 31, 2018"/>
    <x v="6"/>
    <s v="TV-14"/>
    <x v="48"/>
    <x v="0"/>
    <m/>
    <m/>
    <x v="1"/>
    <x v="6"/>
    <d v="2018-05-31T00:00:00"/>
    <x v="4"/>
    <s v="An unearthed audio interview of Hollywood icon Hedy Lamarr reveals a woman with brains as well as beauty, who was the first to patent frequency hopping."/>
  </r>
  <r>
    <x v="3872"/>
    <x v="0"/>
    <x v="3870"/>
    <x v="2963"/>
    <s v="Jandino Asporaat, Liliana de Vries, Teun Kuilboer, Sergio IJssel, Dennis Rudge, Alpha Oumar Barry, Phi Nguyen"/>
    <x v="43"/>
    <s v="September 1, 2016"/>
    <x v="25"/>
    <s v="TV-MA"/>
    <x v="17"/>
    <x v="3"/>
    <s v=" International Movies"/>
    <m/>
    <x v="1"/>
    <x v="25"/>
    <d v="2016-09-01T00:00:00"/>
    <x v="0"/>
    <s v="On the island of CuraÃ§ao, an amiable scam artist angers gangsters and flees to Holland, where his conscience is torn between a woman and a new scheme."/>
  </r>
  <r>
    <x v="3873"/>
    <x v="0"/>
    <x v="3871"/>
    <x v="2964"/>
    <s v="Warren Beatty, Faye Dunaway, Michael J. Pollard, Gene Hackman, Estelle Parsons, Denver Pyle, Dub Taylor, Evans Evans, Gene Wilder"/>
    <x v="0"/>
    <s v="January 1, 2021"/>
    <x v="63"/>
    <s v="R"/>
    <x v="65"/>
    <x v="6"/>
    <s v=" Classic Movies"/>
    <s v=" Dramas"/>
    <x v="1"/>
    <x v="63"/>
    <d v="2021-01-01T00:00:00"/>
    <x v="8"/>
    <s v="Bonnie Parker and Clyde Barrow are young, in love and on the run during a bullet-riddled bank robbery spree across Depression-ravaged America."/>
  </r>
  <r>
    <x v="3874"/>
    <x v="0"/>
    <x v="3872"/>
    <x v="2965"/>
    <s v="Amitabh Bachchan, Gulshan Grover, Jackie Shroff, Javed Jaffrey, Katrina Kaif, Madhu Sapre, Padma Lakshmi, Seema Biswas, Zeenat Aman, Boman Irani"/>
    <x v="3"/>
    <s v="March 1, 2018"/>
    <x v="14"/>
    <s v="TV-MA"/>
    <x v="123"/>
    <x v="6"/>
    <s v=" Dramas"/>
    <s v=" International Movies"/>
    <x v="1"/>
    <x v="14"/>
    <d v="2018-03-01T00:00:00"/>
    <x v="6"/>
    <s v="Following a fashion show mishap, three supermodels find themselves on the run from dangerous gangsters trying to recover a fortune in stolen diamonds."/>
  </r>
  <r>
    <x v="3875"/>
    <x v="0"/>
    <x v="3873"/>
    <x v="2966"/>
    <s v="Eddie Hall, HafÃ¾Ã³r JÃºlÃ­us BjÃ¶rnsson, Brian Shaw, Zydrunas Savickas"/>
    <x v="0"/>
    <s v="December 31, 2017"/>
    <x v="6"/>
    <s v="TV-MA"/>
    <x v="45"/>
    <x v="0"/>
    <s v=" Sports Movies"/>
    <m/>
    <x v="1"/>
    <x v="6"/>
    <d v="2017-12-31T00:00:00"/>
    <x v="9"/>
    <s v="Four 400-pound giants fight for the crown at the Arnold Strongman Classic and offer a glimpse into their lives leading up to the competition."/>
  </r>
  <r>
    <x v="3876"/>
    <x v="0"/>
    <x v="3874"/>
    <x v="2967"/>
    <s v="Casting a light on the mistreatment of sea mammals, this documentary follows the plight of 18 Beluga whales kept in captivity for years."/>
    <x v="1"/>
    <s v="April 1, 2017"/>
    <x v="32"/>
    <s v="TV-14"/>
    <x v="83"/>
    <x v="0"/>
    <s v=" International Movies"/>
    <m/>
    <x v="1"/>
    <x v="32"/>
    <d v="2017-04-01T00:00:00"/>
    <x v="5"/>
    <s v="Casting a light on the mistreatment of sea mammals, this documentary follows the plight of 18 Beluga whales kept in captivity for years."/>
  </r>
  <r>
    <x v="3877"/>
    <x v="0"/>
    <x v="3875"/>
    <x v="2968"/>
    <s v="Jena Malone, Douglas Smith, Ted Levine, Tamara Duarte, Kelly Pendygraft, Mark Sivertsen, Jon McLaren"/>
    <x v="12"/>
    <s v="May 28, 2020"/>
    <x v="6"/>
    <s v="TV-MA"/>
    <x v="79"/>
    <x v="1"/>
    <s v=" Independent Movies"/>
    <s v=" Thrillers"/>
    <x v="1"/>
    <x v="6"/>
    <d v="2020-05-28T00:00:00"/>
    <x v="4"/>
    <s v="En route to a fresh start in Los Angeles, young couple Alex and Scarlett stop over in a sleepy Southwestern town that loosens their grip on reality."/>
  </r>
  <r>
    <x v="3878"/>
    <x v="0"/>
    <x v="3876"/>
    <x v="2969"/>
    <s v="VinÃ­cius Garcia, Felipe Zilse, AlÃª Abreu, Lu Horta, Marco AurÃ©lio Campos, Cassius Romero, Alfredo Rollo"/>
    <x v="20"/>
    <s v="October 1, 2017"/>
    <x v="5"/>
    <s v="PG"/>
    <x v="27"/>
    <x v="8"/>
    <m/>
    <m/>
    <x v="1"/>
    <x v="5"/>
    <d v="2017-10-01T00:00:00"/>
    <x v="11"/>
    <s v="Young Cuca leaves his idyllic village on a grand adventure to find his father, who has traveled to the city seeking work."/>
  </r>
  <r>
    <x v="3879"/>
    <x v="0"/>
    <x v="3877"/>
    <x v="2970"/>
    <s v="Wendy Raquel Robinson, Ross Fleming, Shondrella Avery, Tammy Townsend, Omar Gooding, Tracy Davis, Veronika Bozeman, Kelly Perine, Valarie Pettiford"/>
    <x v="0"/>
    <s v="April 2, 2019"/>
    <x v="32"/>
    <s v="TV-MA"/>
    <x v="45"/>
    <x v="3"/>
    <s v=" Romantic Movies"/>
    <m/>
    <x v="1"/>
    <x v="32"/>
    <d v="2019-04-02T00:00:00"/>
    <x v="5"/>
    <s v="Single entrepreneur Veronica finally starts to believe in love after meeting sexy Lance, but she soon discovers he's hiding something from her."/>
  </r>
  <r>
    <x v="3880"/>
    <x v="0"/>
    <x v="3878"/>
    <x v="2971"/>
    <s v="Alex Russell, Rose McIver, Jean Smart, Scott Porter, Kevin Linehan, Spencer Grammer, Carter Hastings, Riley Voelkel, John Getz"/>
    <x v="0"/>
    <s v="April 19, 2019"/>
    <x v="22"/>
    <s v="TV-MA"/>
    <x v="0"/>
    <x v="1"/>
    <s v=" Romantic Movies"/>
    <s v=" Sports Movies"/>
    <x v="0"/>
    <x v="22"/>
    <d v="2019-04-19T00:00:00"/>
    <x v="5"/>
    <s v="After 12 years in the minors, a struggling baseball player retires, returns home and faces the last person he struck out with â€“ his ex-girlfriend."/>
  </r>
  <r>
    <x v="3881"/>
    <x v="0"/>
    <x v="3879"/>
    <x v="395"/>
    <s v="Logan Browning, Janel Parrish, Nathalia Ramos, Skyler Shaye, Chelsea Kane"/>
    <x v="0"/>
    <s v="June 29, 2020"/>
    <x v="19"/>
    <s v="PG"/>
    <x v="19"/>
    <x v="8"/>
    <s v=" Comedies"/>
    <m/>
    <x v="1"/>
    <x v="19"/>
    <d v="2020-06-29T00:00:00"/>
    <x v="3"/>
    <s v="When high school hierarchy divides four best friends into different cliques, the girls defy expectations and try to bring their groups together."/>
  </r>
  <r>
    <x v="3882"/>
    <x v="1"/>
    <x v="3880"/>
    <x v="2972"/>
    <s v="Linor Abargil"/>
    <x v="0"/>
    <s v="February 17, 2018"/>
    <x v="5"/>
    <s v="TV-14"/>
    <x v="54"/>
    <x v="10"/>
    <s v=" Docuseries"/>
    <m/>
    <x v="1"/>
    <x v="5"/>
    <d v="2018-02-17T00:00:00"/>
    <x v="7"/>
    <s v="Weeks before being named Miss World, Linor Abargil was raped. She tells the world her inspiring true story in this Emmy-nominated documentary."/>
  </r>
  <r>
    <x v="3883"/>
    <x v="0"/>
    <x v="3881"/>
    <x v="2973"/>
    <s v="Tony Hale, Anna Camp, Sam Jaeger, Heather Burns, Dan Bakkedahl, Raymond J. Barry, Erika Alexander, Mel Rodriguez, Evan Jonigkeit, Grace Kaufman"/>
    <x v="0"/>
    <s v="December 15, 2017"/>
    <x v="32"/>
    <s v="TV-MA"/>
    <x v="26"/>
    <x v="3"/>
    <s v=" Independent Movies"/>
    <m/>
    <x v="1"/>
    <x v="32"/>
    <d v="2017-12-15T00:00:00"/>
    <x v="9"/>
    <s v="Small-town residents mistake an Orson Welles radio broadcast for news about an alien invasion and are emboldened to act as they await an apocalypse."/>
  </r>
  <r>
    <x v="3884"/>
    <x v="0"/>
    <x v="3882"/>
    <x v="1887"/>
    <s v="Sridhar Rangayan"/>
    <x v="3"/>
    <s v="December 15, 2017"/>
    <x v="25"/>
    <s v="TV-MA"/>
    <x v="72"/>
    <x v="0"/>
    <s v=" International Movies"/>
    <s v=" LGBTQ Movies"/>
    <x v="1"/>
    <x v="25"/>
    <d v="2017-12-15T00:00:00"/>
    <x v="9"/>
    <s v="One filmmakerâ€™s quest to expose the human rights violations faced by Indiaâ€™s LGBTQ community was a project of passion seven years in the making."/>
  </r>
  <r>
    <x v="3885"/>
    <x v="0"/>
    <x v="3883"/>
    <x v="2974"/>
    <s v="Samson Coulter, Ben Spence, Simon Baker, Elizabeth Debicki, Richard Roxburgh, Rachael Blake, Jacek Koman"/>
    <x v="10"/>
    <s v="December 5, 2018"/>
    <x v="22"/>
    <s v="TV-MA"/>
    <x v="11"/>
    <x v="1"/>
    <s v=" Sports Movies"/>
    <m/>
    <x v="0"/>
    <x v="22"/>
    <d v="2018-12-05T00:00:00"/>
    <x v="9"/>
    <s v="In mid-1970s Australia, two small-town teenage boys befriend an enigmatic middle-aged surfer, who urges them to see the thrill in facing their fears."/>
  </r>
  <r>
    <x v="3886"/>
    <x v="0"/>
    <x v="3884"/>
    <x v="2975"/>
    <s v="Joseph Gordon-Levitt, Nora Zehetner, Lukas Haas, Noah Fleiss, Matt O'Leary, Emilie de Ravin, Noah Segan, Richard Roundtree, Meagan Good, Brian White"/>
    <x v="0"/>
    <s v="September 1, 2018"/>
    <x v="20"/>
    <s v="R"/>
    <x v="49"/>
    <x v="22"/>
    <s v=" Thrillers"/>
    <m/>
    <x v="1"/>
    <x v="20"/>
    <d v="2018-09-01T00:00:00"/>
    <x v="0"/>
    <s v="Teenage loner Brendan Fry navigates his high school's intense social network to discover a killer's identity after his secret crush is murdered."/>
  </r>
  <r>
    <x v="3887"/>
    <x v="0"/>
    <x v="3885"/>
    <x v="2976"/>
    <s v="Cristine Prosperi, Jordan Rodrigues, Gia Re, Sophie Vavasseur, Sven Ruygrok, Stephan Lee Benson, Natalie Walsh, Vivica A. Fox"/>
    <x v="0"/>
    <s v="August 29, 2017"/>
    <x v="6"/>
    <s v="PG-13"/>
    <x v="21"/>
    <x v="3"/>
    <m/>
    <m/>
    <x v="1"/>
    <x v="6"/>
    <d v="2017-08-29T00:00:00"/>
    <x v="1"/>
    <s v="When cheerleading champs the Rebels are challenged by an edgy new squad, they take on teams from all over the world in a virtual cheer battle."/>
  </r>
  <r>
    <x v="3888"/>
    <x v="0"/>
    <x v="3886"/>
    <x v="15"/>
    <s v="Richard Gere, Don Cheadle, Ethan Hawke, Wesley Snipes, Will Patton, Lili Taylor, Michael Kenneth Williams, BrÃ­an F. O'Byrne, Shannon Kane, Ellen Barkin, Vincent D'Onofrio, Logan Marshall-Green"/>
    <x v="0"/>
    <s v="October 1, 2018"/>
    <x v="18"/>
    <s v="R"/>
    <x v="59"/>
    <x v="1"/>
    <s v=" Thrillers"/>
    <m/>
    <x v="1"/>
    <x v="18"/>
    <d v="2018-10-01T00:00:00"/>
    <x v="11"/>
    <s v="Three cops find themselves hurtling toward the same crime scene on one fatal night in this tense, edge-of your-seat thriller."/>
  </r>
  <r>
    <x v="3889"/>
    <x v="0"/>
    <x v="3887"/>
    <x v="2977"/>
    <s v="Chang Chen, Yang Mi, Zhang Yi, Lei Jiayin, Xin Zhilei, Shih Chieh King"/>
    <x v="4"/>
    <s v="November 28, 2018"/>
    <x v="6"/>
    <s v="TV-MA"/>
    <x v="40"/>
    <x v="6"/>
    <s v=" International Movies"/>
    <m/>
    <x v="1"/>
    <x v="6"/>
    <d v="2018-11-28T00:00:00"/>
    <x v="10"/>
    <s v="While tracking down a seditious painter, an imperial guard is accused of a royal assassination attempt and framed in a complicated conspiracy."/>
  </r>
  <r>
    <x v="3890"/>
    <x v="0"/>
    <x v="3888"/>
    <x v="2978"/>
    <s v="Jonny Gray, Callan Potter, Peter Keleghan, Hannah Vandenbygaart, Kiana Madeira, Joshua Kilimnik, Drew Haytaoglu, Isiah Lea, Scott Thompson, Caroline Rhea"/>
    <x v="12"/>
    <s v="June 24, 2017"/>
    <x v="32"/>
    <s v="TV-PG"/>
    <x v="13"/>
    <x v="8"/>
    <s v=" Comedies"/>
    <m/>
    <x v="1"/>
    <x v="32"/>
    <d v="2017-06-24T00:00:00"/>
    <x v="3"/>
    <s v="To keep pal Boots from being sent to a rival school with better athletics, prankster Bruno leads an epic campaign to build a pool at Macdonald Hall."/>
  </r>
  <r>
    <x v="3891"/>
    <x v="0"/>
    <x v="3889"/>
    <x v="2978"/>
    <s v="Jonny Gray, Callan Potter, Matt Baram, Caroline Rhea, Kiana Madeira"/>
    <x v="12"/>
    <s v="July 1, 2017"/>
    <x v="6"/>
    <s v="TV-PG"/>
    <x v="0"/>
    <x v="8"/>
    <s v=" Comedies"/>
    <m/>
    <x v="1"/>
    <x v="6"/>
    <d v="2017-07-01T00:00:00"/>
    <x v="2"/>
    <s v="Fed up with weird dress codes and wacky punishments, the students of neighboring schools face off against two recently hired oddball authoritarians."/>
  </r>
  <r>
    <x v="3892"/>
    <x v="0"/>
    <x v="3890"/>
    <x v="2978"/>
    <s v="Jonny Gray, Callan Potter, Peter Keleghan, Caroline Rhea"/>
    <x v="12"/>
    <s v="June 24, 2017"/>
    <x v="6"/>
    <s v="TV-PG"/>
    <x v="0"/>
    <x v="8"/>
    <s v=" Comedies"/>
    <m/>
    <x v="1"/>
    <x v="6"/>
    <d v="2017-06-24T00:00:00"/>
    <x v="3"/>
    <s v="The biggest troublemakers at Macdonald Hall are Bruno and Boots, who are caught and face an unthinkable punishment: separation into different dorms."/>
  </r>
  <r>
    <x v="3893"/>
    <x v="0"/>
    <x v="3891"/>
    <x v="2979"/>
    <s v="Yoshua Sudarso, Ario Bayu, Pevita Pearce, Tio Pakusadewo, Reinout Bussemaker, Mikha Tambayong, Happy Salma, Alex Abbad, Zack Lee"/>
    <x v="26"/>
    <s v="April 12, 2019"/>
    <x v="22"/>
    <s v="TV-MA"/>
    <x v="6"/>
    <x v="6"/>
    <s v=" International Movies"/>
    <m/>
    <x v="0"/>
    <x v="22"/>
    <d v="2019-04-12T00:00:00"/>
    <x v="5"/>
    <s v="Two Indonesian brothers learn the ways of the American cowboy before returning home to avenge the murder of their father."/>
  </r>
  <r>
    <x v="3894"/>
    <x v="0"/>
    <x v="3892"/>
    <x v="2980"/>
    <m/>
    <x v="43"/>
    <s v="February 20, 2018"/>
    <x v="32"/>
    <s v="TV-G"/>
    <x v="104"/>
    <x v="0"/>
    <s v=" International Movies"/>
    <m/>
    <x v="1"/>
    <x v="32"/>
    <d v="2018-02-20T00:00:00"/>
    <x v="7"/>
    <s v="A willing team of chefs and researchers goes on a gastronomic adventure around the globe to weigh the benefits of using bugs as a future food source."/>
  </r>
  <r>
    <x v="3895"/>
    <x v="0"/>
    <x v="3893"/>
    <x v="2981"/>
    <s v="Mike C. Nelson, Jenni Melear, David McCracken, Napoleon Ryan, Dorothy Lyman, Richard Riehle"/>
    <x v="0"/>
    <s v="June 1, 2019"/>
    <x v="22"/>
    <s v="TV-MA"/>
    <x v="12"/>
    <x v="22"/>
    <s v=" Thrillers"/>
    <m/>
    <x v="0"/>
    <x v="22"/>
    <d v="2019-06-01T00:00:00"/>
    <x v="3"/>
    <s v="When four college friends reunite for a bachelor party, their hunt for cash said to be hidden in Kentucky's backwoods leads to bloodshed and betrayal."/>
  </r>
  <r>
    <x v="3896"/>
    <x v="0"/>
    <x v="3894"/>
    <x v="2982"/>
    <s v="Cher, Christina Aguilera, Alan Cumming, Eric Dane, Cam Gigandet, Julianne Hough, Peter Gallagher, Kristen Bell, Stanley Tucci, Dianna Agron"/>
    <x v="0"/>
    <s v="December 16, 2019"/>
    <x v="4"/>
    <s v="PG-13"/>
    <x v="30"/>
    <x v="1"/>
    <s v=" Romantic Movies"/>
    <m/>
    <x v="1"/>
    <x v="4"/>
    <d v="2019-12-16T00:00:00"/>
    <x v="9"/>
    <s v="After leaving Iowa with stars in her eyes, Ali arrives at a Los Angeles burlesque lounge with dreams of taking the stage with her soaring voice."/>
  </r>
  <r>
    <x v="3897"/>
    <x v="0"/>
    <x v="3895"/>
    <x v="2983"/>
    <m/>
    <x v="0"/>
    <s v="June 1, 2017"/>
    <x v="6"/>
    <s v="TV-MA"/>
    <x v="47"/>
    <x v="0"/>
    <m/>
    <m/>
    <x v="1"/>
    <x v="6"/>
    <d v="2017-06-01T00:00:00"/>
    <x v="3"/>
    <s v="This revealing documentary probes the onstage personas of Portland, Oregon, burlesque performers who practice wildly different art forms."/>
  </r>
  <r>
    <x v="3898"/>
    <x v="0"/>
    <x v="3896"/>
    <x v="2984"/>
    <s v="Yoo Ah-in, Steven Yeun, Jun Jong-seo, Kim Soo-kyung, Moon Sung-keun, ChoI Seung-ho"/>
    <x v="30"/>
    <s v="April 29, 2019"/>
    <x v="22"/>
    <s v="TV-MA"/>
    <x v="68"/>
    <x v="1"/>
    <s v=" Independent Movies"/>
    <s v=" International Movies"/>
    <x v="0"/>
    <x v="22"/>
    <d v="2019-04-29T00:00:00"/>
    <x v="5"/>
    <s v="An aspiring writer goes to the airport to pick up a high school friend returning from a trip to Africa but is disheartened to see her with another man."/>
  </r>
  <r>
    <x v="3899"/>
    <x v="0"/>
    <x v="3897"/>
    <x v="2985"/>
    <s v="Dave Bautista, Brittany Snow, Angelic Zambrana, Jeremie Harris, Myra Lucretia Taylor, Arturo Castro, Christian Navarro"/>
    <x v="0"/>
    <s v="November 24, 2017"/>
    <x v="6"/>
    <s v="TV-MA"/>
    <x v="32"/>
    <x v="6"/>
    <s v=" Independent Movies"/>
    <m/>
    <x v="1"/>
    <x v="6"/>
    <d v="2017-11-24T00:00:00"/>
    <x v="10"/>
    <s v="When their diverse neighborhood is besieged by a mysterious militia, a grad student and an ex-Marine become an unlikely team in a battle for survival."/>
  </r>
  <r>
    <x v="3900"/>
    <x v="0"/>
    <x v="3898"/>
    <x v="2986"/>
    <s v="Elizabeth Taylor, Laurence Harvey, Eddie Fisher, Dina Merrill, Mildred Dunnock, Betty Field, Jeffrey Lynn, Susan Oliver"/>
    <x v="0"/>
    <s v="November 1, 2019"/>
    <x v="56"/>
    <s v="TV-14"/>
    <x v="34"/>
    <x v="9"/>
    <s v=" Dramas"/>
    <s v=" Romantic Movies"/>
    <x v="1"/>
    <x v="56"/>
    <d v="2019-11-01T00:00:00"/>
    <x v="10"/>
    <s v="Elizabeth Taylor won an Oscar as Gloria Wandrous, a stylish call girl who yearns to go straight, especially after she thinks she's found Mr. Right."/>
  </r>
  <r>
    <x v="3901"/>
    <x v="0"/>
    <x v="3899"/>
    <x v="2987"/>
    <s v="Guillaume Canet, Guillaume Gallienne, Alice Pol, DÃ©borah FranÃ§ois, Sabine AzÃ©ma, Freya Mavor, Isabelle Candelier, Laurent Stocker"/>
    <x v="18"/>
    <s v="September 7, 2017"/>
    <x v="32"/>
    <s v="R"/>
    <x v="31"/>
    <x v="1"/>
    <s v=" Independent Movies"/>
    <s v=" International Movies"/>
    <x v="1"/>
    <x v="32"/>
    <d v="2017-09-07T00:00:00"/>
    <x v="0"/>
    <s v="This historical drama explores the long and often volatile friendship of painter Paul CÃ©zanne and writer Ã‰mile Zola, who first met as schoolboys."/>
  </r>
  <r>
    <x v="3902"/>
    <x v="0"/>
    <x v="3900"/>
    <x v="2988"/>
    <s v="Gage Golightly, Matthew Daddario, Samuel Davis, Nadine Crocker, Dustin Ingram, Randy Schulman"/>
    <x v="0"/>
    <s v="June 6, 2019"/>
    <x v="32"/>
    <s v="R"/>
    <x v="12"/>
    <x v="4"/>
    <s v=" Thrillers"/>
    <m/>
    <x v="1"/>
    <x v="32"/>
    <d v="2019-06-06T00:00:00"/>
    <x v="3"/>
    <s v="As a flesh-eating virus rips its way through a remote woodland cabin, the terrified teens vacationing inside wonder who'll fall victim next."/>
  </r>
  <r>
    <x v="3903"/>
    <x v="0"/>
    <x v="3901"/>
    <x v="479"/>
    <s v="Chicco Jerikho, Abdurrahman Arif, Jajang C. Noer, Ridho Hafiedz, Leo Maitimu, Shafira Umm, Glenn Fredly, Aufa Assagaf, Burhanuddin Ohorella, Bebeto Leutually"/>
    <x v="26"/>
    <s v="October 5, 2018"/>
    <x v="28"/>
    <s v="TV-14"/>
    <x v="109"/>
    <x v="1"/>
    <s v=" International Movies"/>
    <s v=" Sports Movies"/>
    <x v="1"/>
    <x v="28"/>
    <d v="2018-10-05T00:00:00"/>
    <x v="11"/>
    <s v="After witnessing a childâ€™s death during a violent clash, a former soccer player launches a youth team to help local kids avoid further bloodshed."/>
  </r>
  <r>
    <x v="3904"/>
    <x v="0"/>
    <x v="3902"/>
    <x v="2989"/>
    <s v="Muriel Santa Ana, Peto Menahem, HÃ©ctor DÃ­az, SebastiÃ¡n Wainraich, Karina K., HernÃ¡n JimÃ©nez, FabiÃ¡n Forte, VerÃ³nica Intile"/>
    <x v="11"/>
    <s v="January 20, 2017"/>
    <x v="32"/>
    <s v="TV-MA"/>
    <x v="87"/>
    <x v="3"/>
    <s v=" International Movies"/>
    <s v=" Romantic Movies"/>
    <x v="1"/>
    <x v="32"/>
    <d v="2017-01-20T00:00:00"/>
    <x v="8"/>
    <s v="When Julia literally falls into Alejandro's backyard from her apartment above, it's just the jolt that's needed to nudge these two loners together."/>
  </r>
  <r>
    <x v="3905"/>
    <x v="0"/>
    <x v="3903"/>
    <x v="2990"/>
    <s v="Aamina Sheikh, Sanam Saeed, Adnan Malik, Mohammad Ahmad, Beo Rana Zafar, Faris Khalid, Hira Hussain, Mikaal Zulfiqar"/>
    <x v="1"/>
    <s v="May 15, 2019"/>
    <x v="22"/>
    <s v="TV-MA"/>
    <x v="1"/>
    <x v="3"/>
    <s v=" Dramas"/>
    <s v=" International Movies"/>
    <x v="0"/>
    <x v="22"/>
    <d v="2019-05-15T00:00:00"/>
    <x v="4"/>
    <s v="When their aging fatherâ€™s illness reunites two sisters under one roof, new tensions arise between them as old wounds and hidden secrets surface."/>
  </r>
  <r>
    <x v="3906"/>
    <x v="0"/>
    <x v="3904"/>
    <x v="2056"/>
    <s v="Akanksha Puri, Avani Modi, Kyra Dutt, Ruhi Singh, Satarupa Pyne, Mita Vashisht, Keith Sequeira, Deepak Wadhwa, Indraneil Sengupta, Vikram Sakhalkar"/>
    <x v="3"/>
    <s v="October 15, 2017"/>
    <x v="25"/>
    <s v="TV-14"/>
    <x v="76"/>
    <x v="1"/>
    <s v=" International Movies"/>
    <m/>
    <x v="1"/>
    <x v="25"/>
    <d v="2017-10-15T00:00:00"/>
    <x v="11"/>
    <s v="Five calendar models try to navigate the twists and turns thrown in their path by the seductive and ruthless world of glamour."/>
  </r>
  <r>
    <x v="3907"/>
    <x v="1"/>
    <x v="3905"/>
    <x v="2991"/>
    <s v="Sara Maldonado, Erik Hayser, AndrÃ©s Palacios, Dagoberto Gama, Luis Ernesto Franco, Arcelia RamÃ­rez, ErÃ©ndira Ibarra"/>
    <x v="17"/>
    <s v="February 1, 2017"/>
    <x v="28"/>
    <s v="TV-14"/>
    <x v="54"/>
    <x v="10"/>
    <s v=" Romantic TV Shows"/>
    <s v=" Spanish-Language TV Shows"/>
    <x v="1"/>
    <x v="28"/>
    <d v="2017-02-01T00:00:00"/>
    <x v="7"/>
    <s v="Inspired by the famous song &quot;Contrabando y TraiciÃ³n,&quot; Camelia, a beautiful girl from San Antonio, kills her lover and becomes a legendary drug runner."/>
  </r>
  <r>
    <x v="3908"/>
    <x v="0"/>
    <x v="3906"/>
    <x v="2992"/>
    <s v="John Larroquette, John Rhys-Davies, Paul Ben-Victor, David James Elliott, Laura Silverman, Cheryl Ladd, Justin Lieberman, Maddie McCormick"/>
    <x v="0"/>
    <s v="August 20, 2017"/>
    <x v="32"/>
    <s v="TV-MA"/>
    <x v="3"/>
    <x v="3"/>
    <s v=" Dramas"/>
    <m/>
    <x v="1"/>
    <x v="32"/>
    <d v="2017-08-20T00:00:00"/>
    <x v="1"/>
    <s v="With the digital revolution just around the corner, the employees of Bibideaux camera store strive to stay relevant amid unstoppable change."/>
  </r>
  <r>
    <x v="3909"/>
    <x v="0"/>
    <x v="3907"/>
    <x v="2993"/>
    <s v="Connor Rosen, Logan Shroyer, Michael Gross, Markie Post, Leigh-Allyn Baker, Juliocesar Chavez, Tyree Brown"/>
    <x v="0"/>
    <s v="January 1, 2018"/>
    <x v="6"/>
    <s v="TV-G"/>
    <x v="3"/>
    <x v="8"/>
    <s v=" Comedies"/>
    <s v=" Dramas"/>
    <x v="1"/>
    <x v="6"/>
    <d v="2018-01-01T00:00:00"/>
    <x v="8"/>
    <s v="A young boy attends summer camp, where he overcomes his fears, stands up to bullies and learns important lessons about faith and life."/>
  </r>
  <r>
    <x v="3910"/>
    <x v="0"/>
    <x v="3908"/>
    <x v="2994"/>
    <s v="Kristen Stewart, Peyman Moaadi, John Carroll Lynch, Lane Garrison, Joseph Julian Soria, Ser'Darius Blain, Cory Michael Smith, Julia Duffy"/>
    <x v="0"/>
    <s v="January 14, 2017"/>
    <x v="28"/>
    <s v="R"/>
    <x v="35"/>
    <x v="1"/>
    <s v=" Independent Movies"/>
    <m/>
    <x v="1"/>
    <x v="28"/>
    <d v="2017-01-14T00:00:00"/>
    <x v="8"/>
    <s v="Fresh Army recruit Amy Cole is assigned to Guantanamo Bay's Camp X-Ray, where she forms a surprising bond with one of the prisoners in her charge."/>
  </r>
  <r>
    <x v="3911"/>
    <x v="0"/>
    <x v="3909"/>
    <x v="2995"/>
    <s v="Jennifer Love Hewitt, Ethan Embry, Charlie Korsmo, Lauren Ambrose, Peter Facinelli, Seth Green, Michelle Brookhurst, Alexander Martin, Erik Palladino, Channon Roe, Sean Patrick Thomas"/>
    <x v="0"/>
    <s v="January 1, 2021"/>
    <x v="3"/>
    <s v="PG-13"/>
    <x v="43"/>
    <x v="3"/>
    <s v=" Romantic Movies"/>
    <m/>
    <x v="1"/>
    <x v="3"/>
    <d v="2021-01-01T00:00:00"/>
    <x v="8"/>
    <s v="At a wild high school graduation party, aspiring writer Preston hopes to declare his love to popular girl Amanda, who just got dumped by the class jock."/>
  </r>
  <r>
    <x v="3912"/>
    <x v="0"/>
    <x v="3910"/>
    <x v="2996"/>
    <s v="Virginia Madsen, Tony Todd, Xander Berkeley, Kasi Lemmons, Vanessa Williams, DeJuan Guy, Michael Culkin, Stanley DeSantis"/>
    <x v="0"/>
    <s v="October 1, 2019"/>
    <x v="41"/>
    <s v="R"/>
    <x v="16"/>
    <x v="20"/>
    <s v=" Horror Movies"/>
    <m/>
    <x v="1"/>
    <x v="41"/>
    <d v="2019-10-01T00:00:00"/>
    <x v="11"/>
    <s v="Grad student Helen Lyle unintentionally summons the Candyman, a hook-handed creature made flesh by other people's belief in him."/>
  </r>
  <r>
    <x v="3913"/>
    <x v="0"/>
    <x v="3911"/>
    <x v="2997"/>
    <m/>
    <x v="9"/>
    <s v="September 8, 2020"/>
    <x v="23"/>
    <s v="TV-14"/>
    <x v="6"/>
    <x v="0"/>
    <m/>
    <m/>
    <x v="0"/>
    <x v="23"/>
    <d v="2020-09-08T00:00:00"/>
    <x v="0"/>
    <s v="Based on economist Thomas Piketty's best-selling book, this documentary examines wealth accumulation and its looming social repercussions."/>
  </r>
  <r>
    <x v="3914"/>
    <x v="0"/>
    <x v="3912"/>
    <x v="2998"/>
    <s v="Dharmajan Bolgatty, Aneesh Menon, Sunil Sukhada, Anita Lukmance, Kottayam Pradeep, Natasha Doshi, Hareesh Perumanna, Sharanya, Vineeth Mohan, Sudhi Koppa"/>
    <x v="3"/>
    <s v="July 1, 2018"/>
    <x v="6"/>
    <s v="TV-PG"/>
    <x v="76"/>
    <x v="3"/>
    <s v=" Dramas"/>
    <s v=" International Movies"/>
    <x v="1"/>
    <x v="6"/>
    <d v="2018-07-01T00:00:00"/>
    <x v="2"/>
    <s v="Richi is a director of commercials whose computer memory drive is accidentally switched with that of Sneha, a woman he soon falls in love with."/>
  </r>
  <r>
    <x v="3915"/>
    <x v="0"/>
    <x v="3913"/>
    <x v="2999"/>
    <s v="John Connors, Fionn Walton, Kierston Wareing, Paul Alwright, Ryan Lincoln, Jimmy Smallhorne, Toni O'Rourke, Fionna Hewitt-Twamley, Stephen Clinch, Ciaran McCabe"/>
    <x v="44"/>
    <s v="September 15, 2018"/>
    <x v="32"/>
    <s v="TV-MA"/>
    <x v="26"/>
    <x v="1"/>
    <s v=" International Movies"/>
    <m/>
    <x v="1"/>
    <x v="32"/>
    <d v="2018-09-15T00:00:00"/>
    <x v="0"/>
    <s v="A low-level drug dealer decides to move up the ranks of the illegal narcotics trade in Darndale, Dublin, putting him and his gang on a violent path."/>
  </r>
  <r>
    <x v="3916"/>
    <x v="0"/>
    <x v="3914"/>
    <x v="3000"/>
    <s v="Sharon Cuneta, John Estrada, John Manalo, Rica Peralejo, Jhong Hilario, Saul Reichlin, Matthew Rutherford, Claire Jeater, Makisig Morales, Mickey Ferriols"/>
    <x v="34"/>
    <s v="March 5, 2019"/>
    <x v="17"/>
    <s v="TV-14"/>
    <x v="75"/>
    <x v="1"/>
    <s v=" International Movies"/>
    <m/>
    <x v="1"/>
    <x v="17"/>
    <d v="2019-03-05T00:00:00"/>
    <x v="6"/>
    <s v="Sarah leaves her son in the Philippines to reunite with her husband in London, where she struggles personally and professionally as a care-home worker."/>
  </r>
  <r>
    <x v="3917"/>
    <x v="0"/>
    <x v="3915"/>
    <x v="3001"/>
    <s v="Cate Blanchett, Rooney Mara, Sarah Paulson, Kyle Chandler, Jake Lacy, John Magaro, Cory Michael Smith, Carrie Brownstein, Kevin Crowley, Nik Pajic"/>
    <x v="1"/>
    <s v="October 20, 2020"/>
    <x v="25"/>
    <s v="R"/>
    <x v="30"/>
    <x v="1"/>
    <s v=" LGBTQ Movies"/>
    <s v=" Romantic Movies"/>
    <x v="1"/>
    <x v="25"/>
    <d v="2020-10-20T00:00:00"/>
    <x v="11"/>
    <s v="In the 1950s, a glamorous married woman and an aspiring photographer embark on a passionate, forbidden romance that will forever change their lives."/>
  </r>
  <r>
    <x v="3918"/>
    <x v="0"/>
    <x v="3916"/>
    <x v="3002"/>
    <s v="Sissy Spacek, Piper Laurie, Amy Irving, William Katt, John Travolta, Nancy Allen, Betty Buckley, P.J. Soles, Priscilla Pointer, Sydney Lassick, Stefan Gierasch, Michael Talbott, Doug Cox, Harry Gold, Noelle North"/>
    <x v="0"/>
    <s v="June 1, 2019"/>
    <x v="43"/>
    <s v="R"/>
    <x v="12"/>
    <x v="9"/>
    <s v=" Cult Movies"/>
    <s v=" Horror Movies"/>
    <x v="1"/>
    <x v="43"/>
    <d v="2019-06-01T00:00:00"/>
    <x v="3"/>
    <s v="An outcast teen with telekinetic ability lashes out with her deadly power when the high school &quot;in crowd&quot; torments her with a sick joke at the prom."/>
  </r>
  <r>
    <x v="3919"/>
    <x v="0"/>
    <x v="3917"/>
    <x v="1362"/>
    <s v="Lou Taylor Pucci, Chris Pine, Piper Perabo, Emily VanCamp, Christopher Meloni, Kiernan Shipka, Ron McClary, Mark Moses"/>
    <x v="0"/>
    <s v="November 20, 2019"/>
    <x v="18"/>
    <s v="PG-13"/>
    <x v="22"/>
    <x v="4"/>
    <s v=" Sci-Fi &amp; Fantasy"/>
    <s v=" Thrillers"/>
    <x v="1"/>
    <x v="18"/>
    <d v="2019-11-20T00:00:00"/>
    <x v="10"/>
    <s v="As a lethal virus spreads globally, four friends seek a reputed plague-free haven. But while avoiding the infected, the travelers turn on one another."/>
  </r>
  <r>
    <x v="3920"/>
    <x v="0"/>
    <x v="3918"/>
    <x v="3003"/>
    <s v="Will Ferrell, Gael GarcÃ­a Bernal, Diego Luna, Genesis Rodriguez, Pedro ArmendÃ¡riz Jr., Nick Offerman, Efren Ramirez, Adrian Martinez"/>
    <x v="0"/>
    <s v="November 14, 2012"/>
    <x v="11"/>
    <s v="R"/>
    <x v="79"/>
    <x v="3"/>
    <m/>
    <m/>
    <x v="1"/>
    <x v="11"/>
    <d v="2012-11-14T00:00:00"/>
    <x v="10"/>
    <s v="Will Ferrell stars as a Spanish-speaking cowboy in this comedy about a Mexican clan trying to rescue their ranch from greedy creditors."/>
  </r>
  <r>
    <x v="3921"/>
    <x v="0"/>
    <x v="3919"/>
    <x v="50"/>
    <s v="Daniel Craig, Judi Dench, Eva Green, Jeffrey Wright, Mads Mikkelsen, Giancarlo Giannini"/>
    <x v="1"/>
    <s v="August 31, 2020"/>
    <x v="21"/>
    <s v="PG-13"/>
    <x v="60"/>
    <x v="6"/>
    <m/>
    <m/>
    <x v="1"/>
    <x v="21"/>
    <d v="2020-08-31T00:00:00"/>
    <x v="1"/>
    <s v="Daniel Craig makes his debut as the newly minted agent 007, who's pitted against an infamous financier of global terrorism â€“ at the poker table."/>
  </r>
  <r>
    <x v="3922"/>
    <x v="0"/>
    <x v="3920"/>
    <x v="3004"/>
    <s v="Wong Jing"/>
    <x v="13"/>
    <s v="August 1, 2018"/>
    <x v="41"/>
    <s v="TV-MA"/>
    <x v="1"/>
    <x v="6"/>
    <s v=" Dramas"/>
    <s v=" International Movies"/>
    <x v="1"/>
    <x v="41"/>
    <d v="2018-08-01T00:00:00"/>
    <x v="1"/>
    <s v="When Japanese troops invade Hong Kong, young Benny Ho flees to Macau and rises to the top of the city's casino business with pluck, diligence and wit."/>
  </r>
  <r>
    <x v="3923"/>
    <x v="0"/>
    <x v="3921"/>
    <x v="3004"/>
    <s v="Dennis Chan"/>
    <x v="13"/>
    <s v="August 16, 2018"/>
    <x v="41"/>
    <s v="TV-MA"/>
    <x v="34"/>
    <x v="6"/>
    <s v=" Dramas"/>
    <s v=" International Movies"/>
    <x v="1"/>
    <x v="41"/>
    <d v="2018-08-16T00:00:00"/>
    <x v="1"/>
    <s v="Casino mogul Benny Ho wields enormous power. But a feud with his former partner and a massive fraud scheme soon threaten his family and his empire."/>
  </r>
  <r>
    <x v="3924"/>
    <x v="0"/>
    <x v="3922"/>
    <x v="3005"/>
    <s v="Elizabeth Taylor, Paul Newman, Burl Ives, Jack Carson, Judith Anderson, Madeleine Sherwood, Larry Gates, Vaughn Taylor"/>
    <x v="0"/>
    <s v="November 1, 2019"/>
    <x v="51"/>
    <s v="NR"/>
    <x v="34"/>
    <x v="9"/>
    <s v=" Dramas"/>
    <m/>
    <x v="1"/>
    <x v="51"/>
    <d v="2019-11-01T00:00:00"/>
    <x v="10"/>
    <s v="Members of a Southern clan scramble to curry favor with a dying, wealthy patriarch in this adaptation of Tennessee Williams's sizzling stage drama."/>
  </r>
  <r>
    <x v="3925"/>
    <x v="0"/>
    <x v="3923"/>
    <x v="480"/>
    <m/>
    <x v="4"/>
    <s v="April 22, 2016"/>
    <x v="25"/>
    <s v="TV-14"/>
    <x v="83"/>
    <x v="0"/>
    <m/>
    <m/>
    <x v="1"/>
    <x v="25"/>
    <d v="2016-04-22T00:00:00"/>
    <x v="5"/>
    <s v="This documentary explores the worldwide economics of the burgeoning solar energy industry and its impact on hopeful job seekers in the United States."/>
  </r>
  <r>
    <x v="3926"/>
    <x v="0"/>
    <x v="3924"/>
    <x v="731"/>
    <s v="James Marsden, Nick Nolte, Christina Applegate, Katt Williams, Bette Midler, Neil Patrick Harris, Sean Hayes, Wallace Shawn, Roger Moore, Joe Pantoliano, Michael Clarke Duncan, Chris O'Donnell, Jack McBrayer, Kiernan Shipka"/>
    <x v="0"/>
    <s v="February 1, 2019"/>
    <x v="4"/>
    <s v="PG"/>
    <x v="41"/>
    <x v="8"/>
    <s v=" Comedies"/>
    <m/>
    <x v="1"/>
    <x v="4"/>
    <d v="2019-02-01T00:00:00"/>
    <x v="7"/>
    <s v="Cats and dogs must set aside their differences and merge animal instincts when Kitty Galore decides to claw her way to global domination."/>
  </r>
  <r>
    <x v="3927"/>
    <x v="0"/>
    <x v="3925"/>
    <x v="3006"/>
    <m/>
    <x v="12"/>
    <s v="January 7, 2019"/>
    <x v="22"/>
    <s v="TV-PG"/>
    <x v="98"/>
    <x v="0"/>
    <s v=" International Movies"/>
    <m/>
    <x v="0"/>
    <x v="22"/>
    <d v="2019-01-07T00:00:00"/>
    <x v="8"/>
    <s v="This fun, charming documentary follows the exploits of some very feline-friendly folks as they strive to get their kitties crowned Canadaâ€™s top cat."/>
  </r>
  <r>
    <x v="3928"/>
    <x v="0"/>
    <x v="3926"/>
    <x v="3007"/>
    <s v="Heidi Toini, Benjamin Helstad, Mads Sjogard Pettersen, Ingar Helge Gimle"/>
    <x v="52"/>
    <s v="June 15, 2017"/>
    <x v="32"/>
    <s v="TV-MA"/>
    <x v="82"/>
    <x v="6"/>
    <s v=" International Movies"/>
    <s v=" Thrillers"/>
    <x v="1"/>
    <x v="32"/>
    <d v="2017-06-15T00:00:00"/>
    <x v="3"/>
    <s v="Torn between old camaraderie and recent tensions, three ex-soldiers reunite to explore a deadly cave but soon discover terror beyond all expectations."/>
  </r>
  <r>
    <x v="3929"/>
    <x v="0"/>
    <x v="3927"/>
    <x v="3008"/>
    <s v="P.K. Nair"/>
    <x v="3"/>
    <s v="April 1, 2017"/>
    <x v="11"/>
    <s v="TV-PG"/>
    <x v="50"/>
    <x v="0"/>
    <s v=" International Movies"/>
    <m/>
    <x v="1"/>
    <x v="11"/>
    <d v="2017-04-01T00:00:00"/>
    <x v="5"/>
    <s v="This documentary chronicles the philosophy and life's work of archivist P.K. Nair, who made a mission of preserving Indian cinemaâ€™s rich history."/>
  </r>
  <r>
    <x v="3930"/>
    <x v="0"/>
    <x v="3928"/>
    <x v="3009"/>
    <s v="Amanda Schull, Zoe Saldana, Susan May Pratt, Peter Gallagher, Donna Murphy, Debra Monk, Ethan Stiefel, Sascha Radetsky, Julie Kent, Ilia Kulik"/>
    <x v="0"/>
    <s v="January 1, 2020"/>
    <x v="42"/>
    <s v="PG-13"/>
    <x v="11"/>
    <x v="1"/>
    <m/>
    <m/>
    <x v="1"/>
    <x v="42"/>
    <d v="2020-01-01T00:00:00"/>
    <x v="8"/>
    <s v="Vying for a spot in the American Ballet Company, 12 dance students are ready to push their bodies and minds to the limit to realize their dreams."/>
  </r>
  <r>
    <x v="3931"/>
    <x v="0"/>
    <x v="3929"/>
    <x v="3010"/>
    <s v="Om Puri"/>
    <x v="3"/>
    <s v="November 1, 2018"/>
    <x v="28"/>
    <s v="TV-PG"/>
    <x v="76"/>
    <x v="1"/>
    <s v=" Faith &amp; Spirituality"/>
    <s v=" International Movies"/>
    <x v="1"/>
    <x v="28"/>
    <d v="2018-11-01T00:00:00"/>
    <x v="10"/>
    <s v="With a horde of enemy invaders bearing down, four sons of an illustrious Sikh guru lead a tiny but valiant army into a desperate fight for freedom."/>
  </r>
  <r>
    <x v="3932"/>
    <x v="0"/>
    <x v="3930"/>
    <x v="3011"/>
    <s v="Nagesh Bhonsle"/>
    <x v="3"/>
    <s v="March 15, 2018"/>
    <x v="4"/>
    <s v="TV-14"/>
    <x v="52"/>
    <x v="3"/>
    <s v=" Dramas"/>
    <s v=" International Movies"/>
    <x v="1"/>
    <x v="4"/>
    <d v="2018-03-15T00:00:00"/>
    <x v="6"/>
    <s v="After her fat-shaming husband brings home a new lover, a wife in Maharashtra recruits a group of women to challenge him in a kabaddi match."/>
  </r>
  <r>
    <x v="3933"/>
    <x v="0"/>
    <x v="3931"/>
    <x v="90"/>
    <s v="Sanjay Dutt, Salman Khan, Karisma Kapoor, Dalip Tahil, Sushma Seth, Shakti Kapoor, Nagma, Sonali Bendre, Twinkle Khanna, Ravi Baswani"/>
    <x v="3"/>
    <s v="December 31, 2019"/>
    <x v="42"/>
    <s v="TV-14"/>
    <x v="88"/>
    <x v="3"/>
    <s v=" International Movies"/>
    <s v=" Romantic Movies"/>
    <x v="1"/>
    <x v="42"/>
    <d v="2019-12-31T00:00:00"/>
    <x v="9"/>
    <s v="When a secretary saves her tycoon boss's life, his family hears wedding bells. Problem is, she's already in love â€“ with his younger brother."/>
  </r>
  <r>
    <x v="3934"/>
    <x v="0"/>
    <x v="3932"/>
    <x v="3012"/>
    <s v="Syra Shehroz, Kent S. Leung, Osama Tahir, Mansha Pasha, Zhalay Sharhadi, Faris Khalid, Behroze Sabzwari, Shamim Hilaly"/>
    <x v="61"/>
    <s v="May 15, 2018"/>
    <x v="6"/>
    <s v="TV-14"/>
    <x v="33"/>
    <x v="3"/>
    <s v=" Dramas"/>
    <s v=" International Movies"/>
    <x v="1"/>
    <x v="6"/>
    <d v="2018-05-15T00:00:00"/>
    <x v="4"/>
    <s v="Beautiful and adventurous doctor Resham meets a handsome Chinese backpacker named Adam while traveling with friends on a journey of self-discovery."/>
  </r>
  <r>
    <x v="3935"/>
    <x v="0"/>
    <x v="3933"/>
    <x v="3013"/>
    <s v="K.G. Chandani Renuka Ratnayake"/>
    <x v="2"/>
    <s v="March 1, 2017"/>
    <x v="4"/>
    <s v="TV-G"/>
    <x v="67"/>
    <x v="0"/>
    <s v=" International Movies"/>
    <m/>
    <x v="1"/>
    <x v="4"/>
    <d v="2017-03-01T00:00:00"/>
    <x v="6"/>
    <s v="A girl who wants to be an elephant driver like her father is given the chance to raise a calf and becomes even more determined when it's taken away."/>
  </r>
  <r>
    <x v="3936"/>
    <x v="0"/>
    <x v="3934"/>
    <x v="3014"/>
    <s v="Mary Beth Hurt, Rachel Brosnahan, Aidan Quinn, Olympia Dukakis, M. Emmet Walsh, Peter Gerety, Macy Gray, Satya Bhabha"/>
    <x v="0"/>
    <s v="March 1, 2020"/>
    <x v="22"/>
    <s v="PG"/>
    <x v="21"/>
    <x v="1"/>
    <m/>
    <m/>
    <x v="0"/>
    <x v="22"/>
    <d v="2020-03-01T00:00:00"/>
    <x v="6"/>
    <s v="When a secretive woman breezes into a quiet town, her subdued neighbors get swept up in curiosity over her ethereal presence."/>
  </r>
  <r>
    <x v="3937"/>
    <x v="0"/>
    <x v="3935"/>
    <x v="3015"/>
    <s v="Chicco Jerikho, Pevita Pearce"/>
    <x v="26"/>
    <s v="January 5, 2019"/>
    <x v="32"/>
    <s v="TV-14"/>
    <x v="45"/>
    <x v="1"/>
    <s v=" International Movies"/>
    <s v=" Romantic Movies"/>
    <x v="1"/>
    <x v="32"/>
    <d v="2019-01-05T00:00:00"/>
    <x v="8"/>
    <s v="Spanning the 1970s, â€˜80s and â€˜90s, this lyrical love story of two childhood neighbors plays out amidst a rapidly evolving Indonesia."/>
  </r>
  <r>
    <x v="3938"/>
    <x v="0"/>
    <x v="3936"/>
    <x v="3016"/>
    <s v="Jason Clarke, Kate Mara, Ed Helms, Bruce Dern, Jim Gaffigan, Olivia Thirlby, Clancy Brown, Taylor Nichols, John Fiore"/>
    <x v="0"/>
    <s v="October 1, 2018"/>
    <x v="6"/>
    <s v="PG-13"/>
    <x v="8"/>
    <x v="1"/>
    <m/>
    <m/>
    <x v="1"/>
    <x v="6"/>
    <d v="2018-10-01T00:00:00"/>
    <x v="11"/>
    <s v="Senator Ted Kennedy watches his future unravel in the wake of an infamous car crash as family and allies vie to protect his reputation."/>
  </r>
  <r>
    <x v="3939"/>
    <x v="0"/>
    <x v="3937"/>
    <x v="63"/>
    <s v="Johnny Depp, Freddie Highmore, David Kelly, Helena Bonham Carter, Noah Taylor, Missi Pyle, James Fox, Deep Roy, Christopher Lee, Adam Godley, AnnaSophia Robb, Julia Winter, Jordan Fry, Philip Wiegratz"/>
    <x v="1"/>
    <s v="January 1, 2020"/>
    <x v="20"/>
    <s v="PG"/>
    <x v="14"/>
    <x v="8"/>
    <s v=" Comedies"/>
    <m/>
    <x v="1"/>
    <x v="20"/>
    <d v="2020-01-01T00:00:00"/>
    <x v="8"/>
    <s v="The eccentric Willy Wonka opens the doors of his candy factory to five lucky kids who learn the secrets behind his amazing confections."/>
  </r>
  <r>
    <x v="3940"/>
    <x v="0"/>
    <x v="3938"/>
    <x v="221"/>
    <s v="Cameron Diaz, Drew Barrymore, Lucy Liu, Bernie Mac, Crispin Glover, Justin Theroux, Robert Patrick, Demi Moore, Rodrigo Santoro, Shia LaBeouf, Matt LeBlanc, Luke Wilson, John Cleese"/>
    <x v="0"/>
    <s v="October 1, 2019"/>
    <x v="14"/>
    <s v="PG-13"/>
    <x v="8"/>
    <x v="6"/>
    <s v=" Comedies"/>
    <m/>
    <x v="1"/>
    <x v="14"/>
    <d v="2019-10-01T00:00:00"/>
    <x v="11"/>
    <s v="In this reboot of the TV classic, the Angels are tasked with finding lost rings encoded with the personal information of people in witness protection."/>
  </r>
  <r>
    <x v="3941"/>
    <x v="0"/>
    <x v="3939"/>
    <x v="3017"/>
    <s v="Debbie Reynolds, Charles Nelson Reilly, Paul Lynde, Henry Gibson, Rex Allen, Danny Bonaduce, Pamelyn Ferdin, Don Messick, Agnes Moorehead, Martha Scott, John Stephenson, Herb Vigran, Dave Madden"/>
    <x v="0"/>
    <s v="November 23, 2019"/>
    <x v="55"/>
    <s v="G"/>
    <x v="32"/>
    <x v="8"/>
    <s v=" Classic Movies"/>
    <m/>
    <x v="1"/>
    <x v="55"/>
    <d v="2019-11-23T00:00:00"/>
    <x v="10"/>
    <s v="Follow the adventures of Wilbur the pig, Templeton the rat and Charlotte the spider in this animated musical version of E.B. White's timeless story."/>
  </r>
  <r>
    <x v="3942"/>
    <x v="0"/>
    <x v="3940"/>
    <x v="90"/>
    <s v="Ali Zafar, Siddharth, Divyendu Sharma, Tapsee Pannu, Rishi Kapoor, Anupam Kher, Bharati Achrekar, Varun Dhawan, Lillete Dubey, Ayaz Khan, Ashish Verma"/>
    <x v="3"/>
    <s v="May 1, 2017"/>
    <x v="5"/>
    <s v="TV-PG"/>
    <x v="36"/>
    <x v="3"/>
    <s v=" International Movies"/>
    <s v=" Music &amp; Musicals"/>
    <x v="1"/>
    <x v="5"/>
    <d v="2017-05-01T00:00:00"/>
    <x v="4"/>
    <s v="When pretty new neighbor Seema falls for their shy roommate Sid, jealous womanizers Omi and Jai plot to break up the new lovebirds."/>
  </r>
  <r>
    <x v="3943"/>
    <x v="0"/>
    <x v="3941"/>
    <x v="415"/>
    <s v="Ben Affleck, Joey Lauren Adams, Jason Lee, Dwight Ewell, Jason Mewes, Kevin Smith"/>
    <x v="0"/>
    <s v="January 1, 2020"/>
    <x v="36"/>
    <s v="R"/>
    <x v="38"/>
    <x v="3"/>
    <s v=" Cult Movies"/>
    <s v=" Dramas"/>
    <x v="1"/>
    <x v="36"/>
    <d v="2020-01-01T00:00:00"/>
    <x v="8"/>
    <s v="Comic book artist Holden meets the perfect woman, only to learn that she's a lesbian. But that doesn't stop him from falling in love with her."/>
  </r>
  <r>
    <x v="3944"/>
    <x v="0"/>
    <x v="3942"/>
    <x v="3004"/>
    <s v="Donnie Yen, Andy Lau, Philip Keung, Kent Cheng, Wilfred Lau, Ken Tong, Yu Kang"/>
    <x v="13"/>
    <s v="April 19, 2018"/>
    <x v="6"/>
    <s v="TV-MA"/>
    <x v="52"/>
    <x v="6"/>
    <s v=" Dramas"/>
    <s v=" International Movies"/>
    <x v="1"/>
    <x v="6"/>
    <d v="2018-04-19T00:00:00"/>
    <x v="5"/>
    <s v="In corrupt, British-colonized Hong Kong, a mainland Chinese immigrant rises to the top of the city's drug underworld with the help of a notorious cop."/>
  </r>
  <r>
    <x v="3945"/>
    <x v="0"/>
    <x v="3943"/>
    <x v="3018"/>
    <s v="Denzel Washington, Bill Clinton, Ravi Coltrane, Common, Benny Golson, Jimmy Heath, Wynton Marsalis, Sonny Rollins, Carlos Santana, Cornel West"/>
    <x v="0"/>
    <s v="November 13, 2017"/>
    <x v="32"/>
    <s v="TV-PG"/>
    <x v="16"/>
    <x v="0"/>
    <s v=" Music &amp; Musicals"/>
    <m/>
    <x v="1"/>
    <x v="32"/>
    <d v="2017-11-13T00:00:00"/>
    <x v="10"/>
    <s v="Featuring interviews, insights and archival footage, this documentary aims to reveal how historical events shaped the music of John Coltrane."/>
  </r>
  <r>
    <x v="3946"/>
    <x v="0"/>
    <x v="3944"/>
    <x v="3019"/>
    <s v="Suvinder Vikky, Rajbir Kaur, Gurpreet Kaur Bhangu, Taranjit Singh, Harleen Kaur, Kanwaljeet Singh, Harnek Aulakh, Tejpal Singh, Gulshan Saggi"/>
    <x v="3"/>
    <s v="February 1, 2017"/>
    <x v="25"/>
    <s v="TV-14"/>
    <x v="11"/>
    <x v="1"/>
    <s v=" Independent Movies"/>
    <s v=" International Movies"/>
    <x v="1"/>
    <x v="25"/>
    <d v="2017-02-01T00:00:00"/>
    <x v="7"/>
    <s v="Related tales of a family seeking refuge and two men on a train to Amritsar evoke the dreadful unease surrounding Hindu-Sikh tensions in 1980s Punjab."/>
  </r>
  <r>
    <x v="3947"/>
    <x v="0"/>
    <x v="3945"/>
    <x v="288"/>
    <s v="Ingrid BolsÃ¸ Berdal, Dimitri Diatchenko, Olivia Taylor Dudley, Devin Kelley, Jesse McCartney, Nathan Phillips, Jonathan Sadowski, Alex Feldman, Kristof Konrad, Pasha D. Lychnikoff"/>
    <x v="0"/>
    <s v="August 1, 2018"/>
    <x v="11"/>
    <s v="R"/>
    <x v="17"/>
    <x v="4"/>
    <s v=" Thrillers"/>
    <m/>
    <x v="1"/>
    <x v="11"/>
    <d v="2018-08-01T00:00:00"/>
    <x v="1"/>
    <s v="A group of kids takes an illegal tour through an abandoned city near Chernobyl, where mysterious humanoid forms begin to haunt their steps..."/>
  </r>
  <r>
    <x v="3948"/>
    <x v="0"/>
    <x v="3946"/>
    <x v="176"/>
    <s v="Sonal Kaushal, Rupa Bhimani, Jigna Bharadhwaj, Sabina Malik, Julie Tejwani, Rajesh Kava, Vaibhav Thakkar, Samriddhi Shuklaa, Aditya Raj Sharma, Vinod Kulkarni"/>
    <x v="3"/>
    <s v="August 15, 2019"/>
    <x v="23"/>
    <s v="TV-Y7"/>
    <x v="51"/>
    <x v="8"/>
    <m/>
    <m/>
    <x v="0"/>
    <x v="23"/>
    <d v="2019-08-15T00:00:00"/>
    <x v="1"/>
    <s v="Chhota Bheem is in China for a martial arts competition but his real challenge: to save the emperorâ€™s daughter from being kidnapped by the villain Zuhu!"/>
  </r>
  <r>
    <x v="3949"/>
    <x v="0"/>
    <x v="3947"/>
    <x v="3020"/>
    <s v="Anuranjan Premji, Indrans, Dharmajan Bolgatty, Sudhi Koppa, Bijukuttan, Neha Rathanakaran, Prasanth"/>
    <x v="3"/>
    <s v="July 1, 2018"/>
    <x v="6"/>
    <s v="TV-14"/>
    <x v="38"/>
    <x v="3"/>
    <s v=" International Movies"/>
    <m/>
    <x v="1"/>
    <x v="6"/>
    <d v="2018-07-01T00:00:00"/>
    <x v="2"/>
    <s v="In the wake of his sister's marriage, a young middle-class man leaves his village and learns that supporting one's self is easier said than done."/>
  </r>
  <r>
    <x v="3950"/>
    <x v="0"/>
    <x v="3948"/>
    <x v="3021"/>
    <s v="Zach Braff, Joan Cusack, Patrick Stewart, Steve Zahn, Catherine O'Hara, Harry Shearer, Adam West, Don Knotts, Amy Sedaris, Garry Marshall, Patrick Warburton, Fred Willard, Wallace Shawn"/>
    <x v="0"/>
    <s v="March 16, 2016"/>
    <x v="20"/>
    <s v="G"/>
    <x v="41"/>
    <x v="8"/>
    <s v=" Comedies"/>
    <m/>
    <x v="1"/>
    <x v="20"/>
    <d v="2016-03-16T00:00:00"/>
    <x v="6"/>
    <s v="No one believes Chicken Little when he tries to warn of an alien invasion â€“ so it's up to him and his misfit friends to save the world!"/>
  </r>
  <r>
    <x v="3951"/>
    <x v="0"/>
    <x v="3949"/>
    <x v="1026"/>
    <s v="Taiwo Obileye, Joke Silva, Falz The Bahd Guy, Dakore Akande, Funke Akindele, Zainab Balogun, Shaffy Bello, Ini Edo, Linda Ihuoma-Suleiman, Mawuli Gavor, Richard Mofe-Damijo, Rachael Oniga, Nkem Owoh, Patience Ozokwor"/>
    <x v="7"/>
    <s v="March 15, 2019"/>
    <x v="22"/>
    <s v="TV-MA"/>
    <x v="12"/>
    <x v="3"/>
    <s v=" Dramas"/>
    <s v=" International Movies"/>
    <x v="0"/>
    <x v="22"/>
    <d v="2019-03-15T00:00:00"/>
    <x v="6"/>
    <s v="When a wealthy patriarch unexpectedly drops dead, his money-crazed family, friends and staff scramble for his billionaire fortune."/>
  </r>
  <r>
    <x v="3952"/>
    <x v="0"/>
    <x v="3950"/>
    <x v="3022"/>
    <s v="Catherine Hicks, Alex Vincent, Brad Dourif, Chris Sarandon, Dinah Manoff, Tommy Swerdlow, Jack Colvin, Neil Giuntoli, Juan RamÃ­rez, Alan Wilder"/>
    <x v="0"/>
    <s v="December 31, 2019"/>
    <x v="45"/>
    <s v="R"/>
    <x v="67"/>
    <x v="20"/>
    <s v=" Horror Movies"/>
    <m/>
    <x v="1"/>
    <x v="45"/>
    <d v="2019-12-31T00:00:00"/>
    <x v="9"/>
    <s v="When a rash of murders unfolds, 6-year-old Andy knows that his toy doll Chucky is the killer, but neither his mom nor the cops believe him."/>
  </r>
  <r>
    <x v="3953"/>
    <x v="0"/>
    <x v="3951"/>
    <x v="3023"/>
    <s v="Li Dong Xue, Mike Tyson, Steven Seagal, Janicke Askevold, Li Ai, Eriq Ebouaney, Clovis Fouin, Wang Zijian"/>
    <x v="4"/>
    <s v="September 24, 2018"/>
    <x v="6"/>
    <s v="TV-MA"/>
    <x v="65"/>
    <x v="6"/>
    <s v=" International Movies"/>
    <m/>
    <x v="1"/>
    <x v="6"/>
    <d v="2018-09-24T00:00:00"/>
    <x v="0"/>
    <s v="A Chinese engineer travels to a war-torn African country to rebuild its telecommunications but instead finds massive corruption and explosive danger."/>
  </r>
  <r>
    <x v="3954"/>
    <x v="0"/>
    <x v="3952"/>
    <x v="3024"/>
    <s v="Manoj Bajpayee, Barry John, Delzad Hiwale, Vega Tamotia, Nawazuddin Siddiqui, Rajkummar Rao, Jaideep Ahlawat, Vijay Varma, Dibyendu Bhattacharya"/>
    <x v="0"/>
    <s v="January 1, 2018"/>
    <x v="11"/>
    <s v="NR"/>
    <x v="44"/>
    <x v="1"/>
    <s v=" Independent Movies"/>
    <s v=" International Movies"/>
    <x v="1"/>
    <x v="11"/>
    <d v="2018-01-01T00:00:00"/>
    <x v="8"/>
    <s v="In the turbulent 1930s of British colonial India, a teenager joins a ragtag army of schoolboys determined to overthrow their foreign conquerors."/>
  </r>
  <r>
    <x v="3955"/>
    <x v="0"/>
    <x v="3953"/>
    <x v="3025"/>
    <s v="Dick Van Dyke, Sally Ann Howes, Lionel Jeffries, Gert FrÃ¶be, Anna Quayle, Benny Hill, James Robertson Justice, Robert Helpmann, Heather Ripley, Adrian Hall, Barbara Windsor, Davy Kaye, Alexander DorÃ©, Bernard Spear, Stanley Unwin"/>
    <x v="1"/>
    <s v="January 1, 2020"/>
    <x v="64"/>
    <s v="G"/>
    <x v="136"/>
    <x v="8"/>
    <s v=" Classic Movies"/>
    <s v=" Comedies"/>
    <x v="1"/>
    <x v="64"/>
    <d v="2020-01-01T00:00:00"/>
    <x v="8"/>
    <s v="Quirky inventor Caractacus Potts and his family travel in their magical flying car to Vulgaria, a kingdom strangely devoid of children."/>
  </r>
  <r>
    <x v="3956"/>
    <x v="0"/>
    <x v="3954"/>
    <x v="3026"/>
    <s v="Julianne Moore, Liam Neeson, Amanda Seyfried, Max Thieriot, R.H. Thomson, Nina Dobrev, Laura de Carteret, Mishu Vellani"/>
    <x v="0"/>
    <s v="January 1, 2020"/>
    <x v="18"/>
    <s v="R"/>
    <x v="9"/>
    <x v="22"/>
    <s v=" Thrillers"/>
    <m/>
    <x v="1"/>
    <x v="18"/>
    <d v="2020-01-01T00:00:00"/>
    <x v="8"/>
    <s v="Suspecting her husband of infidelity, Catherine hires sexy Chloe to test his faithfulness. Soon, the relationships between all three intensify."/>
  </r>
  <r>
    <x v="3957"/>
    <x v="0"/>
    <x v="3955"/>
    <x v="3027"/>
    <s v="Chris Brown"/>
    <x v="0"/>
    <s v="October 7, 2017"/>
    <x v="6"/>
    <s v="TV-MA"/>
    <x v="27"/>
    <x v="0"/>
    <s v=" Music &amp; Musicals"/>
    <m/>
    <x v="1"/>
    <x v="6"/>
    <d v="2017-10-07T00:00:00"/>
    <x v="11"/>
    <s v="Featuring interviews, concert footage and behind-the-scenes access, this documentary delivers fans an all-access look at the life of Chris Brown."/>
  </r>
  <r>
    <x v="3958"/>
    <x v="0"/>
    <x v="3956"/>
    <x v="3028"/>
    <s v="Lacey Chabert, Jonathan Patrick Moore, Saidah Arrika Ekulona, Stephen Tobolowsky, John O'Hurley, David Keith, Morgan Fairchild, Corbin Bernsen"/>
    <x v="0"/>
    <s v="June 6, 2019"/>
    <x v="28"/>
    <s v="PG"/>
    <x v="16"/>
    <x v="3"/>
    <s v=" Faith &amp; Spirituality"/>
    <s v=" Romantic Movies"/>
    <x v="1"/>
    <x v="28"/>
    <d v="2019-06-06T00:00:00"/>
    <x v="3"/>
    <s v="A career woman who has everything but romance finds her values challenged when she starts dating a good man she met on a Christian matchmaking site."/>
  </r>
  <r>
    <x v="3959"/>
    <x v="0"/>
    <x v="3957"/>
    <x v="3029"/>
    <s v="Rachel Boston, Jonathan Bennett, Jon Prescott, Sunny Mabrey, Julia Voth, Elizabeth Lauren Hoffman, Eileen April Boylan, Josh Crotty"/>
    <x v="12"/>
    <s v="November 4, 2019"/>
    <x v="11"/>
    <s v="TV-PG"/>
    <x v="67"/>
    <x v="3"/>
    <s v=" Romantic Movies"/>
    <m/>
    <x v="1"/>
    <x v="11"/>
    <d v="2019-11-04T00:00:00"/>
    <x v="10"/>
    <s v="Twentysomething Georgia pines for her old boyfriend and is thrilled to have a second chance at love when she attends their high school reunion."/>
  </r>
  <r>
    <x v="3960"/>
    <x v="0"/>
    <x v="3958"/>
    <x v="3030"/>
    <s v="Sarah Lancaster, Barry Corbin, Alan Powell, Jill Wagner, Danny Vinson, Gregory Alan Williams, Rebecca Koon, Brett Rice"/>
    <x v="0"/>
    <s v="March 1, 2019"/>
    <x v="25"/>
    <s v="TV-G"/>
    <x v="17"/>
    <x v="8"/>
    <s v=" Dramas"/>
    <s v=" Romantic Movies"/>
    <x v="1"/>
    <x v="25"/>
    <d v="2019-03-01T00:00:00"/>
    <x v="6"/>
    <s v="In the Smoky Mountains, an ambitious woman works to save her family's historic berry farm as her ex, a country music star, returns to town."/>
  </r>
  <r>
    <x v="3961"/>
    <x v="0"/>
    <x v="3959"/>
    <x v="145"/>
    <s v="Tim Allen, Jamie Lee Curtis, Dan Aykroyd, Erik Per Sullivan, Cheech Marin, Jake Busey, M. Emmet Walsh, Kevin Chamberlin, Elizabeth Franz, RenÃ© Lavan"/>
    <x v="0"/>
    <s v="January 1, 2019"/>
    <x v="15"/>
    <s v="PG"/>
    <x v="16"/>
    <x v="8"/>
    <s v=" Comedies"/>
    <m/>
    <x v="1"/>
    <x v="15"/>
    <d v="2019-01-01T00:00:00"/>
    <x v="8"/>
    <s v="When Luther Krank and his wife opt to skip Christmas â€“ no tree and no rooftop Frosty â€“ can they handle the fallout from their family and neighbors?"/>
  </r>
  <r>
    <x v="3962"/>
    <x v="0"/>
    <x v="3960"/>
    <x v="3031"/>
    <s v="Ewan McGregor, Hayley Atwell, Bronte Carmichael, Mark Gatiss, Jim Cummings, Brad Garrett, Nick Mohammed, Peter Capaldi"/>
    <x v="0"/>
    <s v="March 5, 2019"/>
    <x v="22"/>
    <s v="PG"/>
    <x v="3"/>
    <x v="8"/>
    <s v=" Comedies"/>
    <s v=" Dramas"/>
    <x v="0"/>
    <x v="22"/>
    <d v="2019-03-05T00:00:00"/>
    <x v="6"/>
    <s v="Now a careworn middle-aged man, Christopher Robin goes on a familiar adventure when his old pal Winnie the Pooh brings him to the Hundred Acre Wood."/>
  </r>
  <r>
    <x v="3963"/>
    <x v="0"/>
    <x v="3961"/>
    <x v="2426"/>
    <s v="Rodrigo de la Serna, Pablo Echarri, Nazareno Casero, Lautaro Delgado, MatÃ­as Marmorato, MartÃ­n Urruty, CÃ©sar AlbarracÃ­n, Guillermo Fernandez, Daniel Di Biase"/>
    <x v="11"/>
    <s v="June 15, 2018"/>
    <x v="21"/>
    <s v="R"/>
    <x v="3"/>
    <x v="1"/>
    <s v=" International Movies"/>
    <s v=" Thrillers"/>
    <x v="1"/>
    <x v="21"/>
    <d v="2018-06-15T00:00:00"/>
    <x v="3"/>
    <s v="Soccer goalie Claudio Tamburrini is kidnapped by the Argentine military. Several months later, he joins other prisoners in planning a daring escape."/>
  </r>
  <r>
    <x v="3964"/>
    <x v="0"/>
    <x v="3962"/>
    <x v="3032"/>
    <s v="Ahsan Khan, Neelam Muneer, Faizan Khawaja, Ali Rizvi, Vajdaan Shah, Zayed Sheikh, Talat Hussain, Javed Sheikh"/>
    <x v="61"/>
    <s v="January 15, 2019"/>
    <x v="6"/>
    <s v="TV-14"/>
    <x v="33"/>
    <x v="3"/>
    <s v=" International Movies"/>
    <m/>
    <x v="1"/>
    <x v="6"/>
    <d v="2019-01-15T00:00:00"/>
    <x v="8"/>
    <s v="The lives of five hapless, petty criminals careen into madcap disarray when their plan to abduct a wealthy ministerâ€™s son goes horribly wrong."/>
  </r>
  <r>
    <x v="3965"/>
    <x v="0"/>
    <x v="3963"/>
    <x v="2903"/>
    <s v="Dharmendra, Sharmila Tagore, Amitabh Bachchan, Jaya Bhaduri, Om Prakash, Asrani, David Abraham, Usha Kiran, Lily Chakravarty, Keshto Mukherjee"/>
    <x v="3"/>
    <s v="December 31, 2019"/>
    <x v="7"/>
    <s v="TV-PG"/>
    <x v="4"/>
    <x v="9"/>
    <s v=" Comedies"/>
    <s v=" International Movies"/>
    <x v="1"/>
    <x v="7"/>
    <d v="2019-12-31T00:00:00"/>
    <x v="9"/>
    <s v="Jealous of the high regard in which his new wife holds their brother-in-law, a botany professor stages an elaborate prank that will even the score."/>
  </r>
  <r>
    <x v="3966"/>
    <x v="0"/>
    <x v="3964"/>
    <x v="272"/>
    <s v="John C. Reilly, Ken Watanabe, Josh Hutcherson, Chris Massoglia, Ray Stevenson, Patrick Fugit, Orlando Jones, Willem Dafoe, Salma Hayek, Michael Cerveris, Jane Krakowski, Frankie Faison, Patrick Breen, Colleen Camp, Don McManus, Jessica Carlson, Kristen Schaal"/>
    <x v="0"/>
    <s v="April 16, 2018"/>
    <x v="18"/>
    <s v="PG-13"/>
    <x v="42"/>
    <x v="6"/>
    <s v=" Horror Movies"/>
    <s v=" Sci-Fi &amp; Fantasy"/>
    <x v="1"/>
    <x v="18"/>
    <d v="2018-04-16T00:00:00"/>
    <x v="5"/>
    <s v="When Darren Shan is taken to a circus that's chock-full of sideshow oddities, he meets a vampire and receives a life-changing bite on the neck."/>
  </r>
  <r>
    <x v="3967"/>
    <x v="0"/>
    <x v="3965"/>
    <x v="1516"/>
    <s v="Alexandre Rodrigues, Leandro Firmino, Phellipe Haagensen, Douglas Silva, Jonathan Haagensen, Matheus Nachtergaele, Seu Jorge, Jefechander Suplino, Alice Braga"/>
    <x v="20"/>
    <s v="January 1, 2020"/>
    <x v="13"/>
    <s v="R"/>
    <x v="71"/>
    <x v="1"/>
    <s v=" Independent Movies"/>
    <s v=" International Movies"/>
    <x v="1"/>
    <x v="13"/>
    <d v="2020-01-01T00:00:00"/>
    <x v="8"/>
    <s v="Growing up in a Rio de Janeiro slum, Rocket is able to avoid being drawn into a life of drugs and crime by having a passion for photography."/>
  </r>
  <r>
    <x v="3968"/>
    <x v="0"/>
    <x v="3966"/>
    <x v="3033"/>
    <s v="Riz Ahmed, Billie Piper, James Floyd, Cush Jumbo, Roshan Seth, Hannah Rae, Antonio Aakeel, George Sargeant, Alexander Siddig, Vincent Regan, Barry Aird"/>
    <x v="1"/>
    <s v="July 21, 2017"/>
    <x v="32"/>
    <s v="TV-MA"/>
    <x v="49"/>
    <x v="1"/>
    <s v=" International Movies"/>
    <s v=" Thrillers"/>
    <x v="1"/>
    <x v="32"/>
    <d v="2017-07-21T00:00:00"/>
    <x v="2"/>
    <s v="In moody London, a burned-out sleuth sinks into a world of corruption and murderous romance when he tackles a mysterious case of a missing sex worker."/>
  </r>
  <r>
    <x v="3969"/>
    <x v="0"/>
    <x v="3967"/>
    <x v="3034"/>
    <s v="Clarence Clemons"/>
    <x v="0"/>
    <s v="November 14, 2019"/>
    <x v="23"/>
    <s v="TV-MA"/>
    <x v="17"/>
    <x v="0"/>
    <s v=" Music &amp; Musicals"/>
    <m/>
    <x v="0"/>
    <x v="23"/>
    <d v="2019-11-14T00:00:00"/>
    <x v="10"/>
    <s v="This intimate documentary follows the life of legendary saxophonist Clarence Clemons and his spiritual awakening before his death in 2011."/>
  </r>
  <r>
    <x v="3970"/>
    <x v="0"/>
    <x v="3968"/>
    <x v="3035"/>
    <s v="Sam Worthington, Liam Neeson, Ralph Fiennes, Jason Flemyng, Gemma Arterton, Alexa Davalos, Tine Stapelfeldt, Mads Mikkelsen, Luke Evans"/>
    <x v="0"/>
    <s v="August 1, 2019"/>
    <x v="4"/>
    <s v="PG-13"/>
    <x v="8"/>
    <x v="6"/>
    <s v=" Sci-Fi &amp; Fantasy"/>
    <m/>
    <x v="1"/>
    <x v="4"/>
    <d v="2019-08-01T00:00:00"/>
    <x v="1"/>
    <s v="If he is to save the life of the beautiful Princess Andromeda, the valiant Perseus must battle a host of powerful, beastly enemies."/>
  </r>
  <r>
    <x v="3971"/>
    <x v="0"/>
    <x v="3969"/>
    <x v="3036"/>
    <s v="Christien Anholt, Andre Braugher, Dan Futterman, Josh Lucas, Clive Owen, Sophie Ward, Sue-Ann Leeds, Laura Linney"/>
    <x v="0"/>
    <s v="April 1, 2018"/>
    <x v="1"/>
    <s v="TV-PG"/>
    <x v="13"/>
    <x v="1"/>
    <m/>
    <m/>
    <x v="1"/>
    <x v="1"/>
    <d v="2018-04-01T00:00:00"/>
    <x v="5"/>
    <s v="As the Civil War looms, a runaway slave seeks freedom, and West Point cadets find their camaraderie shattered as they choose between North or South."/>
  </r>
  <r>
    <x v="3972"/>
    <x v="0"/>
    <x v="3970"/>
    <x v="3037"/>
    <s v="Olivia Holt, Skyler Gisondo, Kristin Chenoweth, Bruce Dern, Nick Krause, Kathleen Chalfant, Peter Maloney, Rod McLachlan, Hawn Tran, Danni Wang"/>
    <x v="0"/>
    <s v="September 18, 2018"/>
    <x v="22"/>
    <s v="TV-MA"/>
    <x v="6"/>
    <x v="3"/>
    <m/>
    <m/>
    <x v="0"/>
    <x v="22"/>
    <d v="2018-09-18T00:00:00"/>
    <x v="0"/>
    <s v="When her class rank threatens her college plans, an ambitious teen convinces a nerdy peer to run for the school board to abolish the ranking system."/>
  </r>
  <r>
    <x v="3973"/>
    <x v="0"/>
    <x v="3971"/>
    <x v="3038"/>
    <s v="Tamara Dobson, Bernie Casey, BrendaSykes, Esther Rolle, Shelley Winters"/>
    <x v="0"/>
    <s v="November 1, 2019"/>
    <x v="55"/>
    <s v="PG"/>
    <x v="48"/>
    <x v="6"/>
    <s v=" Classic Movies"/>
    <m/>
    <x v="1"/>
    <x v="55"/>
    <d v="2019-11-01T00:00:00"/>
    <x v="10"/>
    <s v="A stylin' special agent chases down drug lords and does her part to stop trafficking. Soon, she finds herself seeking revenge on a dealer."/>
  </r>
  <r>
    <x v="3974"/>
    <x v="0"/>
    <x v="3972"/>
    <x v="2669"/>
    <s v="Adam Sandler, Kate Beckinsale, Christopher Walken, David Hasselhoff, Henry Winkler, Julie Kavner, Sean Astin, Joseph Castanon, Jonah Hill, Jake Hoffman, Jennifer Coolidge"/>
    <x v="0"/>
    <s v="January 1, 2020"/>
    <x v="21"/>
    <s v="PG-13"/>
    <x v="34"/>
    <x v="3"/>
    <s v=" Sci-Fi &amp; Fantasy"/>
    <m/>
    <x v="1"/>
    <x v="21"/>
    <d v="2020-01-01T00:00:00"/>
    <x v="8"/>
    <s v="Overworked Michael Newman stumbles on a universal remote control that gives him the power to pause or fast-forward through scenes in his life."/>
  </r>
  <r>
    <x v="3975"/>
    <x v="0"/>
    <x v="3973"/>
    <x v="3039"/>
    <s v="Clive Davis"/>
    <x v="0"/>
    <s v="September 17, 2019"/>
    <x v="6"/>
    <s v="TV-MA"/>
    <x v="10"/>
    <x v="0"/>
    <s v=" Music &amp; Musicals"/>
    <m/>
    <x v="1"/>
    <x v="6"/>
    <d v="2019-09-17T00:00:00"/>
    <x v="0"/>
    <s v="This music-driven documentary charts Clive Davis' 50-year career as one of the world's most influential record moguls."/>
  </r>
  <r>
    <x v="3976"/>
    <x v="0"/>
    <x v="3974"/>
    <x v="3040"/>
    <s v="Eric Bana, Rebecca Hall, CiarÃ¡n Hinds, Riz Ahmed, Anne-Marie Duff, Kenneth Cranham, Julia Stiles, Jim Broadbent, Denis Moschitto, Barbora Bobulova, Jemma Powell"/>
    <x v="1"/>
    <s v="October 16, 2017"/>
    <x v="5"/>
    <s v="R"/>
    <x v="9"/>
    <x v="1"/>
    <s v=" Thrillers"/>
    <m/>
    <x v="1"/>
    <x v="5"/>
    <d v="2017-10-16T00:00:00"/>
    <x v="11"/>
    <s v="Martin and Claudia, top-flight lawyers who happen to be former lovers, become targets when they're teamed up to defend a notorious terrorist."/>
  </r>
  <r>
    <x v="3977"/>
    <x v="0"/>
    <x v="3975"/>
    <x v="3041"/>
    <s v="Tom Hanks, Halle Berry, Jim Broadbent, Hugo Weaving, Jim Sturgess, Doona Bae, Ben Whishaw, Keith David, James D'Arcy, Zhou Xun"/>
    <x v="2"/>
    <s v="August 1, 2017"/>
    <x v="11"/>
    <s v="R"/>
    <x v="169"/>
    <x v="6"/>
    <s v=" Cult Movies"/>
    <s v=" Dramas"/>
    <x v="1"/>
    <x v="11"/>
    <d v="2017-08-01T00:00:00"/>
    <x v="1"/>
    <s v="In this star-studded drama, six seemingly disparate stories explore the complicated links that humanity shares through the generations."/>
  </r>
  <r>
    <x v="3978"/>
    <x v="0"/>
    <x v="3976"/>
    <x v="1153"/>
    <s v="Juliette Binoche, Kristen Stewart, ChloÃ« Grace Moretz, Lars Eidinger, Johnny Flynn, Angela Winkler, Hanns Zischler, Brady Corbet"/>
    <x v="9"/>
    <s v="February 12, 2017"/>
    <x v="28"/>
    <s v="R"/>
    <x v="10"/>
    <x v="1"/>
    <s v=" International Movies"/>
    <m/>
    <x v="1"/>
    <x v="28"/>
    <d v="2017-02-12T00:00:00"/>
    <x v="7"/>
    <s v="A middle-aged actress is cast in a film adaptation of the play that made her famous 20 years earlier, but in a much less glamorous role."/>
  </r>
  <r>
    <x v="3979"/>
    <x v="0"/>
    <x v="3977"/>
    <x v="3042"/>
    <s v="Lizzy Caplan, Jessica Lucas, T.J. Miller, Michael Stahl-David, Mike Vogel, Odette Annable, Anjul Nigam, Margot Farley, Theo Rossi, Brian Klugman"/>
    <x v="0"/>
    <s v="January 1, 2020"/>
    <x v="17"/>
    <s v="PG-13"/>
    <x v="22"/>
    <x v="6"/>
    <s v=" Horror Movies"/>
    <s v=" Sci-Fi &amp; Fantasy"/>
    <x v="1"/>
    <x v="17"/>
    <d v="2020-01-01T00:00:00"/>
    <x v="8"/>
    <s v="A going-away party in Manhattan is interrupted when a mysterious monster of epic proportions launches an attack on New York City."/>
  </r>
  <r>
    <x v="3980"/>
    <x v="0"/>
    <x v="3978"/>
    <x v="3043"/>
    <s v="Samuel L. Jackson, Rob Brown, Robert Ri'chard, Rick Gonzalez, Nana Gbewonyo, Antwon Tanner, Channing Tatum, Ashanti, Texas Battle, Denise Dowse, Debbi Morgan"/>
    <x v="0"/>
    <s v="January 1, 2020"/>
    <x v="20"/>
    <s v="PG-13"/>
    <x v="97"/>
    <x v="1"/>
    <s v=" Sports Movies"/>
    <m/>
    <x v="1"/>
    <x v="20"/>
    <d v="2020-01-01T00:00:00"/>
    <x v="8"/>
    <s v="Controversial basketball coach Ken Carter puts school before sports and benches his undefeated high school team for poor academic performance."/>
  </r>
  <r>
    <x v="3981"/>
    <x v="0"/>
    <x v="3979"/>
    <x v="315"/>
    <s v="Cedric the Entertainer, Lucy Liu, Nicollette Sheridan, Mark Dacascos, Callum Keith Rennie, DeRay Davis, Niecy Nash, Will Patton"/>
    <x v="0"/>
    <s v="November 1, 2019"/>
    <x v="19"/>
    <s v="PG-13"/>
    <x v="13"/>
    <x v="6"/>
    <s v=" Comedies"/>
    <m/>
    <x v="1"/>
    <x v="19"/>
    <d v="2019-11-01T00:00:00"/>
    <x v="10"/>
    <s v="A mild-mannered janitor duped into believing he's an undercover agent stumbles into an international arms ring plot involving the CIA and the FBI."/>
  </r>
  <r>
    <x v="3982"/>
    <x v="0"/>
    <x v="3980"/>
    <x v="3044"/>
    <s v="Sunil Grover, Zakir Hussain, Anjana Sukhani, Dipannita Sharma, Pankaj Tripathi, Rajesh Sharma, Vinod Ramani, Guru Singh"/>
    <x v="3"/>
    <s v="November 1, 2017"/>
    <x v="6"/>
    <s v="TV-PG"/>
    <x v="40"/>
    <x v="3"/>
    <s v=" Independent Movies"/>
    <s v=" International Movies"/>
    <x v="1"/>
    <x v="6"/>
    <d v="2017-11-01T00:00:00"/>
    <x v="10"/>
    <s v="Low TV ratings drive a well-known journalist to concoct a plan to interview a notorious underworld figure who is also a suspected terrorist."/>
  </r>
  <r>
    <x v="3983"/>
    <x v="0"/>
    <x v="3981"/>
    <x v="3045"/>
    <s v="Mir Afsar Ali, Gaurav Chakrabarty, Tanusree Chakraborty, Anirban Bhattacharya, Ritabhari Chakraborty, Suchandra Vaaniya, Arijit Dutt"/>
    <x v="3"/>
    <s v="March 30, 2017"/>
    <x v="32"/>
    <s v="TV-14"/>
    <x v="33"/>
    <x v="3"/>
    <s v=" Dramas"/>
    <s v=" Independent Movies"/>
    <x v="1"/>
    <x v="32"/>
    <d v="2017-03-30T00:00:00"/>
    <x v="6"/>
    <s v="When Christopher Columbus mysteriously appears in modern-day Kolkata, India, two struggling young men look to him for advice on achieving success."/>
  </r>
  <r>
    <x v="3984"/>
    <x v="0"/>
    <x v="3982"/>
    <x v="3046"/>
    <s v="Emma Watson, Daniel BrÃ¼hl, Michael Nyqvist, Richenda Carey, Vicky Krieps, Jeanne Werner, Julian Ovenden, August Zirner, Martin Wuttke, Stefan Merki"/>
    <x v="2"/>
    <s v="July 14, 2018"/>
    <x v="25"/>
    <s v="R"/>
    <x v="49"/>
    <x v="1"/>
    <s v=" Independent Movies"/>
    <s v=" International Movies"/>
    <x v="1"/>
    <x v="25"/>
    <d v="2018-07-14T00:00:00"/>
    <x v="2"/>
    <s v="When her boyfriend is caught up in a Chilean coup, a young woman tries to free him from a prison camp posing as a commune by joining it voluntarily."/>
  </r>
  <r>
    <x v="3985"/>
    <x v="0"/>
    <x v="3983"/>
    <x v="2485"/>
    <s v="Randeep Hooda, Nandana Sen, Jim Boeven, Paresh Rawal, Tom Alter, Vikram Gokhale, Vipin Sharma, Gaurav Dwivedi"/>
    <x v="3"/>
    <s v="May 25, 2018"/>
    <x v="17"/>
    <s v="TV-14"/>
    <x v="31"/>
    <x v="1"/>
    <s v=" International Movies"/>
    <m/>
    <x v="1"/>
    <x v="17"/>
    <d v="2018-05-25T00:00:00"/>
    <x v="4"/>
    <s v="Seeking inspiration, a young 19th-century painter finds a woman who is his love, his muse and his willing subject, but his work becomes controversial."/>
  </r>
  <r>
    <x v="3986"/>
    <x v="0"/>
    <x v="3984"/>
    <x v="3047"/>
    <s v="Aaron Paul, Annabelle Wallis, Garret Dillahunt, Chris Chalk, Zachary Knighton, Enver Gjokaj, Michael Kopsa, Terry Chen"/>
    <x v="12"/>
    <s v="September 18, 2019"/>
    <x v="32"/>
    <s v="R"/>
    <x v="51"/>
    <x v="1"/>
    <s v=" Thrillers"/>
    <m/>
    <x v="1"/>
    <x v="32"/>
    <d v="2019-09-18T00:00:00"/>
    <x v="0"/>
    <s v="When his photographer girlfriend vanishes, an L.A. graphic designer starts his own investigation and uncovers a web of deceit, crime and corruption."/>
  </r>
  <r>
    <x v="3987"/>
    <x v="0"/>
    <x v="3985"/>
    <x v="1544"/>
    <m/>
    <x v="0"/>
    <s v="May 15, 2017"/>
    <x v="6"/>
    <s v="TV-PG"/>
    <x v="26"/>
    <x v="0"/>
    <m/>
    <m/>
    <x v="1"/>
    <x v="6"/>
    <d v="2017-05-15T00:00:00"/>
    <x v="4"/>
    <s v="Chronicling a 1980 Titan II missile accident, this sobering documentary weighs the balance of power and safety involving weapons of mass destruction."/>
  </r>
  <r>
    <x v="3988"/>
    <x v="0"/>
    <x v="3986"/>
    <x v="171"/>
    <s v="Ajay Devgn, Vivek Oberoi, Mohanlal, Manisha Koirala, Seema Biswas, Antara Mali, Akash Khurana, Madan Joshi, Vijay Raaz, Rajpal Yadav"/>
    <x v="3"/>
    <s v="March 1, 2018"/>
    <x v="13"/>
    <s v="TV-MA"/>
    <x v="97"/>
    <x v="6"/>
    <s v=" Dramas"/>
    <s v=" International Movies"/>
    <x v="1"/>
    <x v="13"/>
    <d v="2018-03-01T00:00:00"/>
    <x v="6"/>
    <s v="Following a misunderstanding, a gangster and his boss part ways and become bitter enemies â€“ with devastating consequences."/>
  </r>
  <r>
    <x v="3989"/>
    <x v="0"/>
    <x v="3987"/>
    <x v="3048"/>
    <s v="Analeigh Tipton, Jakob Cedergren, Marta Gastini, Jan Bijvoet, Anita Kravos, Valentin Merlet"/>
    <x v="1"/>
    <s v="October 4, 2018"/>
    <x v="32"/>
    <s v="TV-MA"/>
    <x v="79"/>
    <x v="1"/>
    <s v=" Thrillers"/>
    <m/>
    <x v="1"/>
    <x v="32"/>
    <d v="2018-10-04T00:00:00"/>
    <x v="11"/>
    <s v="Lured to a majestic, remote villa by an old lover, an erotic novelist finds herself falling for a mysterious woman and descending into a moral abyss."/>
  </r>
  <r>
    <x v="3990"/>
    <x v="0"/>
    <x v="3988"/>
    <x v="3049"/>
    <m/>
    <x v="41"/>
    <s v="September 1, 2017"/>
    <x v="32"/>
    <s v="TV-MA"/>
    <x v="112"/>
    <x v="0"/>
    <s v=" International Movies"/>
    <s v=" Sports Movies"/>
    <x v="1"/>
    <x v="32"/>
    <d v="2017-09-01T00:00:00"/>
    <x v="0"/>
    <s v="The development of professional soccer worldwide owes a great debt to the soccer â€“ or &quot;football&quot; â€“ that is played on the streets of France."/>
  </r>
  <r>
    <x v="3991"/>
    <x v="0"/>
    <x v="3989"/>
    <x v="925"/>
    <s v="Robin Weigert, Maggie Siff, Johnathan Tchaikovsky, Ben Shenkman, Janel Moloney, Emily Kinney"/>
    <x v="0"/>
    <s v="August 2, 2018"/>
    <x v="5"/>
    <s v="R"/>
    <x v="9"/>
    <x v="1"/>
    <s v=" Independent Movies"/>
    <s v=" LGBTQ Movies"/>
    <x v="1"/>
    <x v="5"/>
    <d v="2018-08-02T00:00:00"/>
    <x v="1"/>
    <s v="A lesbian housewife, feeling trapped in a stale marriage, begins visiting female prostitutes and soon seeks excitement by becoming a sex worker."/>
  </r>
  <r>
    <x v="3992"/>
    <x v="0"/>
    <x v="3990"/>
    <x v="3050"/>
    <s v="Phuong Mai, Quang Su, Hoang Phuc Nguyen, Chi Pu, Tien Pham, Hoai An"/>
    <x v="31"/>
    <s v="August 28, 2018"/>
    <x v="28"/>
    <s v="TV-MA"/>
    <x v="51"/>
    <x v="4"/>
    <s v=" International Movies"/>
    <s v=" Thrillers"/>
    <x v="1"/>
    <x v="28"/>
    <d v="2018-08-28T00:00:00"/>
    <x v="1"/>
    <s v="In the wake of her husband's betrayal, a novelist and mother moves to an old building, where she receives a music box and encounters a strange spirit."/>
  </r>
  <r>
    <x v="3993"/>
    <x v="0"/>
    <x v="3991"/>
    <x v="3051"/>
    <s v="Conor McGregor"/>
    <x v="44"/>
    <s v="March 21, 2018"/>
    <x v="6"/>
    <s v="R"/>
    <x v="0"/>
    <x v="0"/>
    <s v=" Sports Movies"/>
    <m/>
    <x v="1"/>
    <x v="6"/>
    <d v="2018-03-21T00:00:00"/>
    <x v="6"/>
    <s v="From making ends meet to lavish rides and fur coats, the Irish MMA champion grants an all-access pass to the highs â€“ and lows â€“ of his ascent."/>
  </r>
  <r>
    <x v="3994"/>
    <x v="0"/>
    <x v="3992"/>
    <x v="424"/>
    <s v="Nehir ErdoÄŸan, Tardu Flordun, Ä°lker Kaleli, Serkan Keskin, Esra Bezen Bilgin, AytaÃ§ UÅŸun, Cem Ã–zeren, Caner ArÃ§kan"/>
    <x v="40"/>
    <s v="October 25, 2019"/>
    <x v="28"/>
    <s v="TV-MA"/>
    <x v="8"/>
    <x v="1"/>
    <s v=" International Movies"/>
    <s v=" Thrillers"/>
    <x v="1"/>
    <x v="28"/>
    <d v="2019-10-25T00:00:00"/>
    <x v="11"/>
    <s v="Secrets bubble to the surface after a sensual encounter and an unforeseen crime entangle two friends and a woman caught between them."/>
  </r>
  <r>
    <x v="3995"/>
    <x v="0"/>
    <x v="3993"/>
    <x v="171"/>
    <s v="Adhvik Mahajan, Prasad Purandhare, Sakshi Gulati, Zakir Hussain, Amruta Subhash, Kishore Kadam, Sumeet Nijhawan, Upyendra Limaye"/>
    <x v="3"/>
    <s v="March 2, 2019"/>
    <x v="17"/>
    <s v="TV-14"/>
    <x v="11"/>
    <x v="6"/>
    <s v=" Dramas"/>
    <s v=" Independent Movies"/>
    <x v="1"/>
    <x v="17"/>
    <d v="2019-03-02T00:00:00"/>
    <x v="6"/>
    <s v="Following the death of his wife and daughter in a terrorist attack, an ex-Indian army commando agrees to infiltrate a terrorist cell."/>
  </r>
  <r>
    <x v="3996"/>
    <x v="0"/>
    <x v="3994"/>
    <x v="3052"/>
    <s v="Paul Newman, George Kennedy, J.D. Cannon, Lou Antonio, Robert Drivas, Strother Martin, Jo Van Fleet, Harry Dean Stanton, Dennis Hopper, Joe Don Baker, James Gammon, Wayne Rogers"/>
    <x v="0"/>
    <s v="January 1, 2021"/>
    <x v="63"/>
    <s v="TV-14"/>
    <x v="4"/>
    <x v="9"/>
    <s v=" Dramas"/>
    <m/>
    <x v="1"/>
    <x v="63"/>
    <d v="2021-01-01T00:00:00"/>
    <x v="8"/>
    <s v="Luke Jackson likes to do things his own way, which leads to a world of hurt when he ends up in a prison camp â€“ and on the wrong side of its warden."/>
  </r>
  <r>
    <x v="3997"/>
    <x v="0"/>
    <x v="3995"/>
    <x v="1500"/>
    <s v="Lou Diamond Phillips, Lulu Wilson, Giles Panton, Janet Kidder, Michael Coleman, Wallace Shawn, Gina Holden, Jordyn Ashley Olson, Vincent Tong, Reese Alexander"/>
    <x v="12"/>
    <s v="August 17, 2017"/>
    <x v="6"/>
    <s v="PG"/>
    <x v="9"/>
    <x v="8"/>
    <s v=" Comedies"/>
    <m/>
    <x v="1"/>
    <x v="6"/>
    <d v="2017-08-17T00:00:00"/>
    <x v="1"/>
    <s v="A world-weary detective is forced to team up with a 12-year-old who thinks she's a cop in order to solve a case that's baffled police."/>
  </r>
  <r>
    <x v="3998"/>
    <x v="0"/>
    <x v="3996"/>
    <x v="3053"/>
    <s v="Dakota Fanning, Teri Hatcher, John Hodgman, Jennifer Saunders, Dawn French, Keith David, Robert Bailey Jr., Ian McShane"/>
    <x v="0"/>
    <s v="March 16, 2017"/>
    <x v="18"/>
    <s v="PG"/>
    <x v="43"/>
    <x v="8"/>
    <m/>
    <m/>
    <x v="1"/>
    <x v="18"/>
    <d v="2017-03-16T00:00:00"/>
    <x v="6"/>
    <s v="Curious young Coraline unlocks a door in her family's home and is transported to a universe that strangely resembles her own â€“ only better."/>
  </r>
  <r>
    <x v="3999"/>
    <x v="0"/>
    <x v="3997"/>
    <x v="3054"/>
    <s v="Sarah Butler, Larissa Albuquerque, Kayla Wallace, Matthew MacCaull, James Dean, Alison Wandzura, Bruce Blain, Natalie Grace, Phillip Mitchell"/>
    <x v="12"/>
    <s v="July 1, 2018"/>
    <x v="22"/>
    <s v="TV-14"/>
    <x v="17"/>
    <x v="1"/>
    <s v=" Thrillers"/>
    <m/>
    <x v="0"/>
    <x v="22"/>
    <d v="2018-07-01T00:00:00"/>
    <x v="2"/>
    <s v="Two teenagers print counterfeit money in their high school art room, but things go terribly wrong when their debt-ridden teacher becomes suspicious."/>
  </r>
  <r>
    <x v="4000"/>
    <x v="0"/>
    <x v="3998"/>
    <x v="3055"/>
    <s v="Israel Houghton"/>
    <x v="0"/>
    <s v="March 31, 2016"/>
    <x v="32"/>
    <s v="TV-G"/>
    <x v="98"/>
    <x v="0"/>
    <s v=" Faith &amp; Spirituality"/>
    <s v=" Music &amp; Musicals"/>
    <x v="1"/>
    <x v="32"/>
    <d v="2016-03-31T00:00:00"/>
    <x v="6"/>
    <s v="Christian musician Israel Houghton leads his band Israel &amp; New Breed on a tour supporting their newest album of multicultural, hybrid-genre songs."/>
  </r>
  <r>
    <x v="4001"/>
    <x v="0"/>
    <x v="3999"/>
    <x v="643"/>
    <s v="Sandra Bullock, Don Cheadle, Matt Dillon, Jennifer Esposito, William Fichtner, Brendan Fraser, Terrence Howard, Ludacris, Thandie Newton, Ryan Phillippe, Larenz Tate, Nona Gaye, Michael PeÃ±a"/>
    <x v="0"/>
    <s v="October 1, 2019"/>
    <x v="15"/>
    <s v="R"/>
    <x v="51"/>
    <x v="1"/>
    <s v=" Independent Movies"/>
    <m/>
    <x v="1"/>
    <x v="15"/>
    <d v="2019-10-01T00:00:00"/>
    <x v="11"/>
    <s v="In post-Sept. 11 Los Angeles, tensions erupt when the lives of people from all walks of life converge during a 36-hour period."/>
  </r>
  <r>
    <x v="4002"/>
    <x v="0"/>
    <x v="4000"/>
    <x v="3056"/>
    <s v="Mrinmayee Godbole, Vinay Sharma, Saurabh Saraswat, Isha Keskar, Abhay Mahajan, Geetika Tyagi"/>
    <x v="3"/>
    <s v="April 29, 2019"/>
    <x v="32"/>
    <s v="TV-MA"/>
    <x v="49"/>
    <x v="3"/>
    <s v=" Dramas"/>
    <s v=" Independent Movies"/>
    <x v="1"/>
    <x v="32"/>
    <d v="2019-04-29T00:00:00"/>
    <x v="5"/>
    <s v="At odds with his radical instructor's ruthless methods, a drama student assembles his own troupe of misfit actors ahead of a prestigious competition."/>
  </r>
  <r>
    <x v="4003"/>
    <x v="0"/>
    <x v="4001"/>
    <x v="3057"/>
    <s v="Chow Yun Fat, Michelle Yeoh, Zhang Ziyi, Chang Chen, Lung Hsiung, Cheng Pei-pei, Fa Zeng Li, Xian Gao, Yan Hai, De Ming Wang"/>
    <x v="21"/>
    <s v="March 1, 2019"/>
    <x v="42"/>
    <s v="PG-13"/>
    <x v="40"/>
    <x v="6"/>
    <s v=" International Movies"/>
    <s v=" Romantic Movies"/>
    <x v="1"/>
    <x v="42"/>
    <d v="2019-03-01T00:00:00"/>
    <x v="6"/>
    <s v="A young woman in ancient China longs for an adventurous life rather than a dull arranged marriage in Ang Lee's Oscar-winning martial arts epic."/>
  </r>
  <r>
    <x v="4004"/>
    <x v="0"/>
    <x v="4002"/>
    <x v="3058"/>
    <s v="Fiona Dourif, Michael Therriault, Adam Hurtig, Alex Vincent, Jennifer Tilly, Brad Dourif, Summer H. Howell, Grace Lynn Kung, Elisabeth Rosen, Zak Santiago, Ali Tataryn"/>
    <x v="0"/>
    <s v="October 3, 2017"/>
    <x v="6"/>
    <s v="R"/>
    <x v="0"/>
    <x v="4"/>
    <m/>
    <m/>
    <x v="1"/>
    <x v="6"/>
    <d v="2017-10-03T00:00:00"/>
    <x v="11"/>
    <s v="Following a string of murders in the asylum where she's confined, Nica Pierce begins to wonder whether Chucky is real after all."/>
  </r>
  <r>
    <x v="4005"/>
    <x v="0"/>
    <x v="4003"/>
    <x v="3059"/>
    <s v="Noriko Shinohara, Ushio Shinohara"/>
    <x v="0"/>
    <s v="June 14, 2018"/>
    <x v="5"/>
    <s v="R"/>
    <x v="41"/>
    <x v="0"/>
    <m/>
    <m/>
    <x v="1"/>
    <x v="5"/>
    <d v="2018-06-14T00:00:00"/>
    <x v="3"/>
    <s v="A 2014 Oscar nominee for Best Documentary Feature, this film explores the symbiotic relationship of artists Ushio and Noriko Shinohara."/>
  </r>
  <r>
    <x v="4006"/>
    <x v="0"/>
    <x v="4004"/>
    <x v="3060"/>
    <s v="Ankush Chaudhari, Makrand Deshpande, Pooja Sawant, Sanjay Khapre, Yatin Karyekar, Kamlesh Sawant, Sandeep Gaikwad, Digvijay Rohidas"/>
    <x v="3"/>
    <s v="February 15, 2018"/>
    <x v="25"/>
    <s v="TV-14"/>
    <x v="33"/>
    <x v="6"/>
    <s v=" Dramas"/>
    <s v=" International Movies"/>
    <x v="1"/>
    <x v="25"/>
    <d v="2018-02-15T00:00:00"/>
    <x v="7"/>
    <s v="A simple man's peaceful life is complicated when an incident brings him in contact with a gangster and launches his journey into the underworld."/>
  </r>
  <r>
    <x v="4007"/>
    <x v="0"/>
    <x v="4005"/>
    <x v="1833"/>
    <s v="Sema ÅžimÅŸek, Nilay GÃ¶k, Volkan Ãœnal, Fehmi Karaarslan, ElÃ§in AtamgÃ¼Ã§, Ã–mer Duran, Murat SeviÅŸ, Aybike Turan, Burak Ã‡imen"/>
    <x v="40"/>
    <s v="April 17, 2019"/>
    <x v="25"/>
    <s v="TV-MA"/>
    <x v="182"/>
    <x v="4"/>
    <s v=" International Movies"/>
    <m/>
    <x v="1"/>
    <x v="25"/>
    <d v="2019-04-17T00:00:00"/>
    <x v="5"/>
    <s v="A cardiologist tries to pinpoint the cause of her mother's sudden death as her sister, who witnessed it, claims malevolent demons are at play."/>
  </r>
  <r>
    <x v="4008"/>
    <x v="0"/>
    <x v="4006"/>
    <x v="3061"/>
    <s v="Jack Lemmon, Ted Danson, Olympia Dukakis, Kathy Baker, Kevin Spacey, Ethan Hawke, Zakes Mokae, J.T. Walsh, Peter Michael Goetz, John Apicella, Richard McGonagle, Bill Morey, Mary Fogarty"/>
    <x v="0"/>
    <s v="April 1, 2018"/>
    <x v="27"/>
    <s v="PG"/>
    <x v="35"/>
    <x v="1"/>
    <m/>
    <m/>
    <x v="1"/>
    <x v="27"/>
    <d v="2018-04-01T00:00:00"/>
    <x v="5"/>
    <s v="Family bonds are revived after a father is diagnosed with cancer in this bittersweet drama. Dutiful son John cares for his aging father, Jake, but not without complaint."/>
  </r>
  <r>
    <x v="4009"/>
    <x v="0"/>
    <x v="4007"/>
    <x v="3062"/>
    <s v="Eddie Murphy, Jeff Garlin, Steve Zahn, Regina King, Anjelica Huston, Kevin Nealon, Jonathan Katz, Siobhan Fallon Hogan, Lisa Edelstein, Lacey Chabert, Laura Kightlinger, Leila Arcieri"/>
    <x v="0"/>
    <s v="January 1, 2019"/>
    <x v="14"/>
    <s v="PG"/>
    <x v="20"/>
    <x v="8"/>
    <s v=" Comedies"/>
    <m/>
    <x v="1"/>
    <x v="14"/>
    <d v="2019-01-01T00:00:00"/>
    <x v="8"/>
    <s v="When a conscientious father loses his lucrative dot-com job and faces economic ruin, he joins two friends in opening a business called Daddy Day Care."/>
  </r>
  <r>
    <x v="4010"/>
    <x v="0"/>
    <x v="4008"/>
    <x v="3063"/>
    <s v="Madison Lawlor, Montana Manning, Andrew Pifko, Monte Markham, Kamala Jones, Jodi Carol Harrison, Seth Cassell, Ronnie Clark, Lissa Danshaw, J.J. Hawkins"/>
    <x v="0"/>
    <s v="September 20, 2019"/>
    <x v="23"/>
    <s v="TV-MA"/>
    <x v="41"/>
    <x v="1"/>
    <s v=" Independent Movies"/>
    <s v=" LGBTQ Movies"/>
    <x v="0"/>
    <x v="23"/>
    <d v="2019-09-20T00:00:00"/>
    <x v="0"/>
    <s v="Maya finally hooks up with her online dream girl, only to discover sheâ€™s deeply involved with an older sugar daddy â€“ a man Maya knows all too well."/>
  </r>
  <r>
    <x v="4011"/>
    <x v="0"/>
    <x v="4009"/>
    <x v="3064"/>
    <s v="Walter CornÃ¡s, Dany Casco, Caro Angus, RocÃ­o RodrÃ­guez Presedo, Chucho FernÃ¡ndez, Amanda Nara, Maite ZumelzÃº"/>
    <x v="11"/>
    <s v="December 20, 2016"/>
    <x v="25"/>
    <s v="NR"/>
    <x v="14"/>
    <x v="6"/>
    <s v=" Horror Movies"/>
    <s v=" International Movies"/>
    <x v="1"/>
    <x v="25"/>
    <d v="2016-12-20T00:00:00"/>
    <x v="9"/>
    <s v="In a realm where magic and technology intersect, a shifty, cigar-smoking wizard finds himself in the middle of a war with the powers of hell."/>
  </r>
  <r>
    <x v="4012"/>
    <x v="0"/>
    <x v="4010"/>
    <x v="3065"/>
    <s v="Tini Tom, Malavikka, Sudheer Karamana, Indrans"/>
    <x v="3"/>
    <s v="July 1, 2018"/>
    <x v="6"/>
    <s v="TV-14"/>
    <x v="109"/>
    <x v="1"/>
    <s v=" International Movies"/>
    <m/>
    <x v="1"/>
    <x v="6"/>
    <d v="2018-07-01T00:00:00"/>
    <x v="2"/>
    <s v="A retired government worker continues to dedicate himself to public service, but his principled ways soon clash with those of his extravagant sons."/>
  </r>
  <r>
    <x v="4013"/>
    <x v="0"/>
    <x v="4011"/>
    <x v="3066"/>
    <s v="Victor Banerjee, Adil Hussain, Bhanu Uday, Preeti Gupta, Bhavani Lee, Ankur Vikal, Seema Rahmani, Samrat Chakrabarti"/>
    <x v="0"/>
    <s v="April 1, 2018"/>
    <x v="25"/>
    <s v="TV-MA"/>
    <x v="6"/>
    <x v="1"/>
    <s v=" Independent Movies"/>
    <s v=" International Movies"/>
    <x v="1"/>
    <x v="25"/>
    <d v="2018-04-01T00:00:00"/>
    <x v="5"/>
    <s v="A lesbian daughter fights off an arranged marriage in India while an Islamic fundamentalist targets an anti-extremist Muslim scholar in New York."/>
  </r>
  <r>
    <x v="4014"/>
    <x v="0"/>
    <x v="4012"/>
    <x v="3067"/>
    <s v="Matthew McConaughey, Jennifer Garner, Jared Leto, Denis O'Hare, Steve Zahn, Michael O'Neill, Dallas Roberts, Griffin Dunne, Kevin Rankin, Donna DuPlantier"/>
    <x v="0"/>
    <s v="January 16, 2018"/>
    <x v="5"/>
    <s v="R"/>
    <x v="35"/>
    <x v="1"/>
    <s v=" Independent Movies"/>
    <s v=" LGBTQ Movies"/>
    <x v="1"/>
    <x v="5"/>
    <d v="2018-01-16T00:00:00"/>
    <x v="8"/>
    <s v="Refusing to accept a death sentence from his doctor after being diagnosed with AIDS in 1986, Ron Woodroof smuggles medications from abroad."/>
  </r>
  <r>
    <x v="4015"/>
    <x v="0"/>
    <x v="4013"/>
    <x v="2219"/>
    <s v="Xenia Goodwin, Alicia Banit, Dena Kaplan, Jordan Rodrigues, Keiynan Lonsdale, Thomas Lacey, Tara Morice, Miranda Otto"/>
    <x v="2"/>
    <s v="July 2, 2018"/>
    <x v="6"/>
    <s v="TV-PG"/>
    <x v="18"/>
    <x v="1"/>
    <s v=" International Movies"/>
    <m/>
    <x v="1"/>
    <x v="6"/>
    <d v="2018-07-02T00:00:00"/>
    <x v="2"/>
    <s v="In this adaptation of the TV series, Tara recovers from injury and pursues a career in the U.S., where she grapples with love and professional rejection."/>
  </r>
  <r>
    <x v="4016"/>
    <x v="0"/>
    <x v="4014"/>
    <x v="3068"/>
    <s v="Martina SchÃ¶ne-Radunski, Hans-Heinrich Hardt, Sebastian FrÃ¤sdorf, Claudia Jacob, Deleila Piasko, Tobias Borchers, Ruth Bickelhaupt"/>
    <x v="2"/>
    <s v="April 1, 2017"/>
    <x v="32"/>
    <s v="TV-MA"/>
    <x v="64"/>
    <x v="1"/>
    <s v=" Independent Movies"/>
    <s v=" International Movies"/>
    <x v="1"/>
    <x v="32"/>
    <d v="2017-04-01T00:00:00"/>
    <x v="5"/>
    <s v="After years of battling a deep depression, a young woman attempts to pass an important exam with the help of a fellow student."/>
  </r>
  <r>
    <x v="4017"/>
    <x v="0"/>
    <x v="4015"/>
    <x v="3069"/>
    <s v="Danny Fields, Iggy Pop, Alice Cooper, Judy Collins, Tommy Ramone, Jac Holzman, Lenny Kaye, Wayne Kramer, John Cameron Mitchell, Jann Wenner"/>
    <x v="0"/>
    <s v="March 2, 2017"/>
    <x v="25"/>
    <s v="TV-MA"/>
    <x v="6"/>
    <x v="0"/>
    <s v=" Music &amp; Musicals"/>
    <m/>
    <x v="1"/>
    <x v="25"/>
    <d v="2017-03-02T00:00:00"/>
    <x v="6"/>
    <s v="This documentary profiles eccentric publicist Danny Fields, who helped launch the careers of innovative new artists who would become musical icons."/>
  </r>
  <r>
    <x v="4018"/>
    <x v="0"/>
    <x v="4016"/>
    <x v="98"/>
    <s v="Pierce Brosnan, Linda Hamilton, Elizabeth Hoffman, Jamie RenÃ©e Smith, Jeremy Foley, Charles Hallahan, Grant Heslov, Kirk Trutner, Arabella Field, Tzi Ma"/>
    <x v="0"/>
    <s v="September 1, 2019"/>
    <x v="36"/>
    <s v="PG-13"/>
    <x v="34"/>
    <x v="6"/>
    <m/>
    <m/>
    <x v="1"/>
    <x v="36"/>
    <d v="2019-09-01T00:00:00"/>
    <x v="0"/>
    <s v="When a volcanologist comes to investigate the recent rumblings of a dormant volcano, a massive eruption has everyone in town fighting for their lives."/>
  </r>
  <r>
    <x v="4019"/>
    <x v="0"/>
    <x v="4017"/>
    <x v="3070"/>
    <s v="Riya Sen, Mahima Chaudhry, Rajesh Sharma, Indrasish Roy, Mumtaz Sorcar, Sudip Mukherjee, Shataf Figar, Koushik Sen"/>
    <x v="3"/>
    <s v="December 15, 2017"/>
    <x v="32"/>
    <s v="TV-MA"/>
    <x v="13"/>
    <x v="1"/>
    <s v=" International Movies"/>
    <s v=" Thrillers"/>
    <x v="1"/>
    <x v="32"/>
    <d v="2017-12-15T00:00:00"/>
    <x v="9"/>
    <s v="In this Bangla thriller inspired by a true story, the discovery of a charred corpse in the woods leads to a high-profile murder investigation."/>
  </r>
  <r>
    <x v="4020"/>
    <x v="0"/>
    <x v="4018"/>
    <x v="3071"/>
    <s v="Jim Carrey, Marton Csokas, Charlotte Gainsbourg, Agata Kulesza, Kati Outinen, Zbigniew Zamachowski, Danuta Kowalska, Vlad Ivanov, Robert WiÄ™ckiewicz, Piotr GÅ‚owacki"/>
    <x v="1"/>
    <s v="October 15, 2019"/>
    <x v="32"/>
    <s v="R"/>
    <x v="20"/>
    <x v="1"/>
    <s v=" Thrillers"/>
    <m/>
    <x v="1"/>
    <x v="32"/>
    <d v="2019-10-15T00:00:00"/>
    <x v="11"/>
    <s v="A detective on a cold murder case discovers that a famous writerâ€™s latest novel contains details chillingly similar to the crime heâ€™s investigating."/>
  </r>
  <r>
    <x v="4021"/>
    <x v="0"/>
    <x v="4019"/>
    <x v="3072"/>
    <s v="Charlize Theron, Nicholas Hoult, ChloÃ« Grace Moretz, Tye Sheridan, Sterling Jerins, Corey Stoll, Christina Hendricks, Drea de Matteo, Sean Bridgers, Andrea Roth"/>
    <x v="0"/>
    <s v="July 26, 2018"/>
    <x v="25"/>
    <s v="R"/>
    <x v="38"/>
    <x v="1"/>
    <s v=" International Movies"/>
    <s v=" Thrillers"/>
    <x v="1"/>
    <x v="25"/>
    <d v="2018-07-26T00:00:00"/>
    <x v="2"/>
    <s v="Years after surviving a brutal crime as a child, Libby Day comes to believe that the brother she testified against for committing it may be innocent."/>
  </r>
  <r>
    <x v="4022"/>
    <x v="0"/>
    <x v="4020"/>
    <x v="3073"/>
    <s v="Aftab Shivdasani, Antara Mali, Boman Irani, Isha Koppikar, Nana Patekar, Raghuvir Yadav, Rajpal Yadav, Revathy, Saif Ali Khan, Sameera Reddy, Sanjay Kapoor, Shilpa Shetty, Sohail Khan, Vivek Oberoi"/>
    <x v="3"/>
    <s v="August 1, 2019"/>
    <x v="14"/>
    <s v="TV-MA"/>
    <x v="11"/>
    <x v="4"/>
    <s v=" International Movies"/>
    <s v=" Thrillers"/>
    <x v="1"/>
    <x v="14"/>
    <d v="2019-08-01T00:00:00"/>
    <x v="1"/>
    <s v="Stranded in a jungle when their car breaks down, six friends pass their time exchanging horror stories, unaware that they may be part of one themselves."/>
  </r>
  <r>
    <x v="4023"/>
    <x v="0"/>
    <x v="4021"/>
    <x v="3074"/>
    <s v="Gurpreet Ghuggi, Happy Raikoti, Kartar Cheema, Sardar Sohi, Shavendra Mahal, Karamjit Anmol, Pammi Bai, Nirmal Rishi, Manpreet Saggu"/>
    <x v="3"/>
    <s v="October 15, 2017"/>
    <x v="32"/>
    <s v="TV-14"/>
    <x v="36"/>
    <x v="1"/>
    <s v=" International Movies"/>
    <m/>
    <x v="1"/>
    <x v="32"/>
    <d v="2017-10-15T00:00:00"/>
    <x v="11"/>
    <s v="After returning from school and getting married, a popular farmer begins to arouse resentment and jealousy among those around him."/>
  </r>
  <r>
    <x v="4024"/>
    <x v="0"/>
    <x v="4022"/>
    <x v="3075"/>
    <s v="Cora Lee Day, Alva Rogers, Barbarao, Trula Hoosier, Adisa Anderson, Kaycee Moore, Bahni Turpin, Cheryl Lynn Bruce, Tommy Redmond Hicks, Cornell Royal"/>
    <x v="1"/>
    <s v="June 10, 2017"/>
    <x v="30"/>
    <s v="NR"/>
    <x v="51"/>
    <x v="9"/>
    <s v=" Dramas"/>
    <s v=" Independent Movies"/>
    <x v="1"/>
    <x v="30"/>
    <d v="2017-06-10T00:00:00"/>
    <x v="3"/>
    <s v="An African American Gullah family leaves their coastal island home in 1902 and risks losing their culture to start a new life on the U.S. mainland."/>
  </r>
  <r>
    <x v="4025"/>
    <x v="0"/>
    <x v="4023"/>
    <x v="3076"/>
    <s v="Devin Blackmon, Dontrell Bright, Kordell &quot;KD&quot; Johnson, Lachion Buckingham, Chasity Moore, Marquell Manning, Shavidee Trotter, Maurice Everett"/>
    <x v="0"/>
    <s v="January 11, 2018"/>
    <x v="6"/>
    <s v="TV-MA"/>
    <x v="47"/>
    <x v="1"/>
    <s v=" Independent Movies"/>
    <m/>
    <x v="1"/>
    <x v="6"/>
    <d v="2018-01-11T00:00:00"/>
    <x v="8"/>
    <s v="Following the shooting death of his older brother, a depressed and aimless 13-year-old boy falls in with a gang in rural Arkansas."/>
  </r>
  <r>
    <x v="4026"/>
    <x v="0"/>
    <x v="4024"/>
    <x v="3077"/>
    <s v="Dylan Haegens, Nick Golterman, Marit Brugman, Ilse Warringa, Teun Peters, Patrick Stoof, Rick Vermeulen, Rico Verhoeven"/>
    <x v="43"/>
    <s v="April 17, 2019"/>
    <x v="22"/>
    <s v="TV-PG"/>
    <x v="72"/>
    <x v="3"/>
    <s v=" International Movies"/>
    <m/>
    <x v="0"/>
    <x v="22"/>
    <d v="2019-04-17T00:00:00"/>
    <x v="5"/>
    <s v="A YouTuber becomes obsessed with figuring out how his copycat archnemesis manages to steal all of his ideas."/>
  </r>
  <r>
    <x v="4027"/>
    <x v="0"/>
    <x v="4025"/>
    <x v="1540"/>
    <s v="Brian De Palma"/>
    <x v="0"/>
    <s v="November 21, 2018"/>
    <x v="25"/>
    <s v="R"/>
    <x v="49"/>
    <x v="0"/>
    <m/>
    <m/>
    <x v="1"/>
    <x v="25"/>
    <d v="2018-11-21T00:00:00"/>
    <x v="10"/>
    <s v="Iconoclastic film director Brian DePalma takes a look back at the production of such classic movies as &quot;Carrie,&quot; &quot;Scarface&quot; and &quot;The Untouchables.&quot;"/>
  </r>
  <r>
    <x v="4028"/>
    <x v="0"/>
    <x v="4026"/>
    <x v="3078"/>
    <s v="Tom Wilkinson, Aneurin Barnard, Freya Mavor, Marion Bailey, Christopher Eccleston, Nigel Lindsay, Velibor Topic"/>
    <x v="1"/>
    <s v="March 1, 2019"/>
    <x v="22"/>
    <s v="TV-MA"/>
    <x v="0"/>
    <x v="3"/>
    <m/>
    <m/>
    <x v="0"/>
    <x v="22"/>
    <d v="2019-03-01T00:00:00"/>
    <x v="6"/>
    <s v="After several failed attempts at taking his own life, a young man hires an aging assassin whoâ€™ll do anything to fend off retirement."/>
  </r>
  <r>
    <x v="4029"/>
    <x v="0"/>
    <x v="4027"/>
    <x v="3079"/>
    <s v="Irrfan Khan, Konkona Sen Sharma, Rajit Kapoor, Sandhya Mridul, Zakir Hussain, Rajeev Verma, Princey Shukla"/>
    <x v="3"/>
    <s v="December 31, 2019"/>
    <x v="21"/>
    <s v="TV-14"/>
    <x v="7"/>
    <x v="22"/>
    <s v=" International Movies"/>
    <s v=" Thrillers"/>
    <x v="1"/>
    <x v="21"/>
    <d v="2019-12-31T00:00:00"/>
    <x v="9"/>
    <s v="A surgeonâ€™s perfect life is rattled when his daughter is taken hostage in their own home and he's given 24 hours to pay a hefty ransom."/>
  </r>
  <r>
    <x v="4030"/>
    <x v="0"/>
    <x v="4028"/>
    <x v="3080"/>
    <s v="Kennedy Lea Slocum, Corey Fogelmanis, Alexa Mansour, Peyton Clark, Sheryl Lee, Sherri Saum, Eric Stanton Betts, Paris Berelc, Pedro Correa, Alissa Latow"/>
    <x v="0"/>
    <s v="February 15, 2019"/>
    <x v="22"/>
    <s v="TV-14"/>
    <x v="45"/>
    <x v="1"/>
    <s v=" Thrillers"/>
    <m/>
    <x v="0"/>
    <x v="22"/>
    <d v="2019-02-15T00:00:00"/>
    <x v="7"/>
    <s v="After a series of strange deaths, a high school reporter tries to pin down the killer who's targeting students eligible for a prestigious scholarship."/>
  </r>
  <r>
    <x v="4031"/>
    <x v="0"/>
    <x v="4029"/>
    <x v="3081"/>
    <s v="Demetri Martin, Kevin Kline, Gillian Jacobs, Rory Scovel, Ginger Gonzaga, Reid Scott, Mary Steenburgen, Briga Heelan, Christine Woods, Peter Scolari"/>
    <x v="0"/>
    <s v="March 15, 2020"/>
    <x v="32"/>
    <s v="PG-13"/>
    <x v="32"/>
    <x v="3"/>
    <s v=" Dramas"/>
    <s v=" Independent Movies"/>
    <x v="1"/>
    <x v="32"/>
    <d v="2020-03-15T00:00:00"/>
    <x v="6"/>
    <s v="As his father takes steps to move on, a New Yorker grieving his mom's death visits Los Angeles where new possibilities may bring him out of his funk."/>
  </r>
  <r>
    <x v="4032"/>
    <x v="0"/>
    <x v="4030"/>
    <x v="3082"/>
    <s v="Arvind Swamy, Himanshu Sharma, Ekavali Khanna, Aman Uppal, Bhavika Bhasin"/>
    <x v="3"/>
    <s v="March 2, 2019"/>
    <x v="32"/>
    <s v="TV-14"/>
    <x v="23"/>
    <x v="3"/>
    <s v=" Dramas"/>
    <s v=" Independent Movies"/>
    <x v="1"/>
    <x v="32"/>
    <d v="2019-03-02T00:00:00"/>
    <x v="6"/>
    <s v="A father and son bond on an impromptu road trip over deep conversations, unexpected confessions, strange encounters ... and a drunken escapade."/>
  </r>
  <r>
    <x v="4033"/>
    <x v="0"/>
    <x v="4031"/>
    <x v="2788"/>
    <s v="Nathan Gamble, Ray Liotta, Emilio Estevez, Ariel Winter, Matthew Lillard, Yuri Lowenthal, Marion Ross, Tara Strong"/>
    <x v="0"/>
    <s v="February 18, 2016"/>
    <x v="11"/>
    <s v="TV-Y7-FV"/>
    <x v="194"/>
    <x v="8"/>
    <s v=" Comedies"/>
    <m/>
    <x v="1"/>
    <x v="11"/>
    <d v="2016-02-18T00:00:00"/>
    <x v="7"/>
    <s v="When he gets a fan letter from a young monster movie buff, Dracula visits him and soon has a new friend helping him to get his confidence back."/>
  </r>
  <r>
    <x v="4034"/>
    <x v="0"/>
    <x v="4032"/>
    <x v="3083"/>
    <s v="Amy Acker, David Haydn-Jones, Patrick Creery, Gina Holden, James Dugan, Margherita Donato, Brooklynn Proulx, James D. Hopkin, Bob Irvine"/>
    <x v="12"/>
    <s v="November 4, 2019"/>
    <x v="16"/>
    <s v="TV-PG"/>
    <x v="26"/>
    <x v="3"/>
    <s v=" Romantic Movies"/>
    <m/>
    <x v="1"/>
    <x v="16"/>
    <d v="2019-11-04T00:00:00"/>
    <x v="10"/>
    <s v="Finding a letter mailed to Santa by a girl asking for a new wife for her daddy, twentysomething Crystal sets out to make the girl's wishes come true."/>
  </r>
  <r>
    <x v="4035"/>
    <x v="0"/>
    <x v="4033"/>
    <x v="3084"/>
    <s v="Chris Rock, Martin Lawrence, Tracy Morgan, Danny Glover, James Marsden, Luke Wilson, Zoe Saldana, Regina Hall, Columbus Short, Peter Dinklage, Kevin Hart, Loretta Devine, Regine Nehy, Keith David, Ron Glass"/>
    <x v="0"/>
    <s v="August 1, 2020"/>
    <x v="4"/>
    <s v="R"/>
    <x v="20"/>
    <x v="3"/>
    <m/>
    <m/>
    <x v="1"/>
    <x v="4"/>
    <d v="2020-08-01T00:00:00"/>
    <x v="1"/>
    <s v="When a Los Angeles family's patriarch dies, his dutiful eldest son plans the funeral â€“ which becomes a fiasco thanks to a colorful cast of attendees."/>
  </r>
  <r>
    <x v="4036"/>
    <x v="0"/>
    <x v="4034"/>
    <x v="3085"/>
    <s v="Cody Longo, Cortney Palm, Adrienne Barbeau, Michael Berryman, Barbara Crampton, Sid Haig, Gunnar Hansen, Lindsay Hartley, Kane Hodder, Lloyd Kaufman, Camille Keaton, Bill Moseley, Tony Todd, Dee Wallace, Vincent Ward, Vernon Wells"/>
    <x v="0"/>
    <s v="May 5, 2019"/>
    <x v="6"/>
    <s v="R"/>
    <x v="17"/>
    <x v="4"/>
    <m/>
    <m/>
    <x v="1"/>
    <x v="6"/>
    <d v="2019-05-05T00:00:00"/>
    <x v="4"/>
    <s v="Two federal agents battle through an army of rioting prisoners â€“ and their sense of reality â€“ inside a high-tech prison modeled after Danteâ€™s Inferno."/>
  </r>
  <r>
    <x v="4037"/>
    <x v="0"/>
    <x v="4035"/>
    <x v="3086"/>
    <s v="Brendan Fairclough, Olly Wilkins, Kyle Jameson, Andrew Neethling, Nico Vink, Ryan Howard, Sam Hill, Josh Bryceland, Brandon Semenuk"/>
    <x v="1"/>
    <s v="March 1, 2018"/>
    <x v="6"/>
    <s v="TV-MA"/>
    <x v="115"/>
    <x v="15"/>
    <s v=" Sports Movies"/>
    <m/>
    <x v="1"/>
    <x v="6"/>
    <d v="2018-03-01T00:00:00"/>
    <x v="6"/>
    <s v="Mountain bikers â€“ including legend Brendan Fairclough â€“ put their skills to the test and engage in daring feats set against vivid backdrops."/>
  </r>
  <r>
    <x v="4038"/>
    <x v="0"/>
    <x v="4036"/>
    <x v="937"/>
    <s v="Ajay Devgn, Akshaye Khanna, Urmila Matondkar, Farida Jalal, Vijayendra Ghatge"/>
    <x v="3"/>
    <s v="January 3, 2020"/>
    <x v="13"/>
    <s v="TV-MA"/>
    <x v="50"/>
    <x v="15"/>
    <s v=" Thrillers"/>
    <m/>
    <x v="1"/>
    <x v="13"/>
    <d v="2020-01-03T00:00:00"/>
    <x v="8"/>
    <s v="Hired by a singer to defend her friend, who has been accused of murder, a formidable lawyer learns that the man he represents may not be innocent."/>
  </r>
  <r>
    <x v="4039"/>
    <x v="0"/>
    <x v="4037"/>
    <x v="3087"/>
    <s v="Tom Hanks, Marina Goldman"/>
    <x v="0"/>
    <s v="May 1, 2017"/>
    <x v="32"/>
    <s v="TV-14"/>
    <x v="123"/>
    <x v="0"/>
    <m/>
    <m/>
    <x v="1"/>
    <x v="32"/>
    <d v="2017-05-01T00:00:00"/>
    <x v="4"/>
    <s v="This film documents the story of minister Waitstill Sharp and his wife, Martha, who risked everything to save thousands of refugees fleeing the Nazis."/>
  </r>
  <r>
    <x v="4040"/>
    <x v="0"/>
    <x v="4038"/>
    <x v="3088"/>
    <s v="Topher Grace, Genesis Rodriguez, Patricia Clarkson, Callan Mulvey, Robin Thomas, Daisy McCrackin"/>
    <x v="0"/>
    <s v="September 1, 2018"/>
    <x v="22"/>
    <s v="R"/>
    <x v="9"/>
    <x v="4"/>
    <s v=" Thrillers"/>
    <m/>
    <x v="0"/>
    <x v="22"/>
    <d v="2018-09-01T00:00:00"/>
    <x v="0"/>
    <s v="A man with a history of mental issues moves into his late parents' mansion and comes to suspect his new home may be haunted."/>
  </r>
  <r>
    <x v="4041"/>
    <x v="0"/>
    <x v="4039"/>
    <x v="3089"/>
    <m/>
    <x v="64"/>
    <s v="April 25, 2016"/>
    <x v="28"/>
    <s v="NR"/>
    <x v="16"/>
    <x v="0"/>
    <s v=" International Movies"/>
    <m/>
    <x v="1"/>
    <x v="28"/>
    <d v="2016-04-25T00:00:00"/>
    <x v="5"/>
    <s v="After Zimbabwe's disputed 2008 election results, political enemies are asked to write a new constitution and save their country from a bleak future."/>
  </r>
  <r>
    <x v="4042"/>
    <x v="0"/>
    <x v="4040"/>
    <x v="3090"/>
    <s v="Gerard Butler, Pablo Schreiber, O'Shea Jackson Jr., 50 Cent, Meadow Williams, Maurice Compte, Brian Van Holt, Evan Jones, Mo McRae, Kaiwi Lyman"/>
    <x v="0"/>
    <s v="May 1, 2020"/>
    <x v="22"/>
    <s v="R"/>
    <x v="89"/>
    <x v="6"/>
    <m/>
    <m/>
    <x v="0"/>
    <x v="22"/>
    <d v="2020-05-01T00:00:00"/>
    <x v="4"/>
    <s v="A highly skilled crew of bank robbers plotting a heist at the supposedly impenetrable Federal Reserve faces off against an elite unit of L.A. cops."/>
  </r>
  <r>
    <x v="4043"/>
    <x v="0"/>
    <x v="4041"/>
    <x v="2949"/>
    <s v="Denis Leary"/>
    <x v="0"/>
    <s v="August 8, 2017"/>
    <x v="41"/>
    <s v="R"/>
    <x v="146"/>
    <x v="12"/>
    <m/>
    <m/>
    <x v="1"/>
    <x v="41"/>
    <d v="2017-08-08T00:00:00"/>
    <x v="1"/>
    <s v="In the stand-up performance that made him a legend, comedian Denis Leary caustically holds forth on nonsmokers, vegetarians and other undesirables."/>
  </r>
  <r>
    <x v="4044"/>
    <x v="0"/>
    <x v="4042"/>
    <x v="3091"/>
    <s v="Jaimi Paige, Alyshia Ochse, Toby Nichols, Claude Duhamel"/>
    <x v="0"/>
    <s v="May 8, 2018"/>
    <x v="6"/>
    <s v="TV-MA"/>
    <x v="47"/>
    <x v="4"/>
    <s v=" Thrillers"/>
    <m/>
    <x v="1"/>
    <x v="6"/>
    <d v="2018-05-08T00:00:00"/>
    <x v="4"/>
    <s v="Along with her son and best friend, a grieving widow hikes into the woods to scatter her late husband's ashes, only to discover they're being stalked."/>
  </r>
  <r>
    <x v="4045"/>
    <x v="0"/>
    <x v="4043"/>
    <x v="3092"/>
    <s v="Mohamed Ramadan, Dina El-Sherbiny, Eyad Nassar, Sayed Rajab, Walid Fawaz, Eman El-Assy"/>
    <x v="27"/>
    <s v="August 5, 2019"/>
    <x v="6"/>
    <s v="TV-14"/>
    <x v="16"/>
    <x v="6"/>
    <s v=" International Movies"/>
    <m/>
    <x v="1"/>
    <x v="6"/>
    <d v="2019-08-05T00:00:00"/>
    <x v="1"/>
    <s v="A man begins to regret his choices when his brother decides to join him as a member of the same terrorist organization."/>
  </r>
  <r>
    <x v="4046"/>
    <x v="0"/>
    <x v="4044"/>
    <x v="3093"/>
    <s v="Tye Sheridan, Bel Powley, Emory Cohen, Gbenga Akinnagbe, Jared Abrahamson, John Lynch, Stephen Moyer"/>
    <x v="1"/>
    <s v="May 25, 2017"/>
    <x v="32"/>
    <s v="R"/>
    <x v="7"/>
    <x v="5"/>
    <m/>
    <m/>
    <x v="1"/>
    <x v="32"/>
    <d v="2017-05-25T00:00:00"/>
    <x v="4"/>
    <s v="Convinced his stepfather caused the crash that left his mother in a coma, a law student drunkenly agrees to his murder, then can't rescind the deal."/>
  </r>
  <r>
    <x v="4047"/>
    <x v="0"/>
    <x v="4045"/>
    <x v="3094"/>
    <s v="Emma Bell, Nick Ballard, Bradley Bundlie, Gail O'Grady, Corbin Timbrook, Kate Lang Johnson, Robert Adamson, Caia Coley, Alicia James, Sotida Arpon"/>
    <x v="0"/>
    <s v="September 13, 2019"/>
    <x v="23"/>
    <s v="TV-14"/>
    <x v="67"/>
    <x v="5"/>
    <m/>
    <m/>
    <x v="0"/>
    <x v="23"/>
    <d v="2019-09-13T00:00:00"/>
    <x v="0"/>
    <s v="In a tailspin after her marriage collapses, Jamie falls for a helpful gentleman whose interest in her welfare hides sinister motives."/>
  </r>
  <r>
    <x v="4048"/>
    <x v="0"/>
    <x v="4046"/>
    <x v="3095"/>
    <s v="Tuulia Eloranta, Magnus Krepper, Elin Petersdottir, Claes Malmberg, Kaija Pakarinen, Antti Reini, Lauri Tanskanen, Johanna af SchultÃ©n, Maria Sid, Pirkko HÃ¤mÃ¤lÃ¤inen, Sonja Halla-aho"/>
    <x v="63"/>
    <s v="June 1, 2017"/>
    <x v="32"/>
    <s v="TV-MA"/>
    <x v="34"/>
    <x v="1"/>
    <s v=" International Movies"/>
    <m/>
    <x v="1"/>
    <x v="32"/>
    <d v="2017-06-01T00:00:00"/>
    <x v="3"/>
    <s v="On a small Finnish island in 1666, a teenage girl in love with a married fisherman becomes the center of a tragic witch hunt and power struggle."/>
  </r>
  <r>
    <x v="4049"/>
    <x v="0"/>
    <x v="4047"/>
    <x v="3096"/>
    <s v="Amanda Schull, Milo Ventimiglia, Shawn Ashmore, Bridget Regan, Jonathan Frakes, Sarah Constible, Spencer Drever, Javier Botet"/>
    <x v="12"/>
    <s v="July 16, 2020"/>
    <x v="6"/>
    <s v="TV-MA"/>
    <x v="32"/>
    <x v="4"/>
    <s v=" Sci-Fi &amp; Fantasy"/>
    <s v=" Thrillers"/>
    <x v="1"/>
    <x v="6"/>
    <d v="2020-07-16T00:00:00"/>
    <x v="2"/>
    <s v="Seeking a missing woman in North Dakota, an FBI agent and a sheriff focus on her religious zealot husband but discover something far more sinister."/>
  </r>
  <r>
    <x v="4050"/>
    <x v="0"/>
    <x v="4048"/>
    <x v="2882"/>
    <s v="Atul Kulkarni, Sonali Kulkarni, Tushar Dalvi, Devika Daftardar, Amruta Subhash, Mohan Agashe, Ashwin Chitale, Jyoti Subhash"/>
    <x v="3"/>
    <s v="January 1, 2018"/>
    <x v="15"/>
    <s v="TV-PG"/>
    <x v="78"/>
    <x v="1"/>
    <s v=" International Movies"/>
    <m/>
    <x v="1"/>
    <x v="15"/>
    <d v="2018-01-01T00:00:00"/>
    <x v="8"/>
    <s v="After science student Shesh Shahi â€“ a shy eccentric with a strange connection to nature â€“ is examined by a team of mental hospital doctors, a gripping portrait of schizophrenia emerges."/>
  </r>
  <r>
    <x v="4051"/>
    <x v="0"/>
    <x v="4049"/>
    <x v="894"/>
    <s v="Sanjay Dutt, Riteish Deshmukh, Arshad Warsi, Aashish Chaudhary, Javed Jaffrey, Prem Chopra, Asrani, Tiku Talsania"/>
    <x v="3"/>
    <s v="December 31, 2019"/>
    <x v="19"/>
    <s v="TV-14"/>
    <x v="28"/>
    <x v="6"/>
    <s v=" Comedies"/>
    <s v=" International Movies"/>
    <x v="1"/>
    <x v="19"/>
    <d v="2019-12-31T00:00:00"/>
    <x v="9"/>
    <s v="Tipped off about buried money in Goa, four neâ€™er-do-well friends go on the hunt, chased by a police officer who wants the treasure for himself."/>
  </r>
  <r>
    <x v="4052"/>
    <x v="0"/>
    <x v="4050"/>
    <x v="3097"/>
    <s v="Mark Chao, Feng Shaofeng, Kenny Lin, Carina Lau, Ethan Juan, Sandra Ma"/>
    <x v="4"/>
    <s v="February 6, 2019"/>
    <x v="22"/>
    <s v="TV-14"/>
    <x v="88"/>
    <x v="6"/>
    <s v=" International Movies"/>
    <s v=" Sci-Fi &amp; Fantasy"/>
    <x v="0"/>
    <x v="22"/>
    <d v="2019-02-06T00:00:00"/>
    <x v="7"/>
    <s v="Framed by an empress who plans to steal a dragon-taming mace, imperial magistrate Dee Renjie soon uncovers a greater plot that threatens the kingdom."/>
  </r>
  <r>
    <x v="4053"/>
    <x v="0"/>
    <x v="4051"/>
    <x v="3098"/>
    <s v="James D'Arcy"/>
    <x v="1"/>
    <s v="July 28, 2017"/>
    <x v="6"/>
    <s v="TV-PG"/>
    <x v="20"/>
    <x v="0"/>
    <m/>
    <m/>
    <x v="1"/>
    <x v="6"/>
    <d v="2017-07-28T00:00:00"/>
    <x v="2"/>
    <s v="This illuminating documentary examines the aftermath of Princess Dianaâ€™s tragic death and the tense, dramatic week leading up to her funeral."/>
  </r>
  <r>
    <x v="4054"/>
    <x v="0"/>
    <x v="4052"/>
    <x v="3099"/>
    <s v="LÃ©a Seydoux, Vincent Lindon, Clotilde Mollet, HervÃ© Pierre, MÃ©lodie Valemberg, Patrick d'AssumÃ§ao, Vincent Lacoste, JosÃ©phine Derenne, Dominique Reymond"/>
    <x v="9"/>
    <s v="December 3, 2016"/>
    <x v="25"/>
    <s v="NR"/>
    <x v="9"/>
    <x v="1"/>
    <s v=" International Movies"/>
    <m/>
    <x v="1"/>
    <x v="25"/>
    <d v="2016-12-03T00:00:00"/>
    <x v="9"/>
    <s v="An attractive young woman goes to work as a chambermaid for a troublesome couple. The wife is unreasonable, and the husband won't stop hitting on her."/>
  </r>
  <r>
    <x v="4055"/>
    <x v="0"/>
    <x v="4053"/>
    <x v="2815"/>
    <s v="Pierce Brosnan, Halle Berry, Toby Stephens, Rick Yune, Rosamund Pike, Judi Dench, John Cleese, Michael Madsen, Will Yun Lee, Kenneth Tsang, Emilio EchevarrÃ­a, Mikhail Gorevoy, Lawrence Makoare, Colin Salmon, Samantha Bond"/>
    <x v="1"/>
    <s v="December 31, 2019"/>
    <x v="13"/>
    <s v="PG-13"/>
    <x v="59"/>
    <x v="6"/>
    <m/>
    <m/>
    <x v="1"/>
    <x v="13"/>
    <d v="2019-12-31T00:00:00"/>
    <x v="9"/>
    <s v="Pierce Brosnan's final outing as 007 finds James Bond facing off against a North Korean terrorist who's in league with a British diamond merchant."/>
  </r>
  <r>
    <x v="4056"/>
    <x v="0"/>
    <x v="4054"/>
    <x v="2493"/>
    <s v="Rekha, Preity Zinta, Mahima Chaudhry, Arjun Rampal, Jimmy Shergill, Alok Nath, Dilip Joshi, Govind Namdeo"/>
    <x v="3"/>
    <s v="April 1, 2018"/>
    <x v="13"/>
    <s v="TV-14"/>
    <x v="174"/>
    <x v="1"/>
    <s v=" International Movies"/>
    <s v=" Music &amp; Musicals"/>
    <x v="1"/>
    <x v="13"/>
    <d v="2018-04-01T00:00:00"/>
    <x v="5"/>
    <s v="The sophisticated son of a powerful businessman falls for a simple, free-spirited girl whose older sister is in love with him."/>
  </r>
  <r>
    <x v="4057"/>
    <x v="0"/>
    <x v="4055"/>
    <x v="220"/>
    <s v="Steve Carell, Paul Rudd, Zach Galifianakis, Jemaine Clement, Jeff Dunham, Bruce Greenwood, Ron Livingston, Chris O'Dowd, Lucy Punch, Stephanie Szostak, David Walliams, Larry Wilmore"/>
    <x v="0"/>
    <s v="January 1, 2020"/>
    <x v="4"/>
    <s v="PG-13"/>
    <x v="14"/>
    <x v="3"/>
    <m/>
    <m/>
    <x v="1"/>
    <x v="4"/>
    <d v="2020-01-01T00:00:00"/>
    <x v="8"/>
    <s v="The host of a dinner party invites his friends to bring the saddest loser they can find. But the ultimate schmuck turns everyone else into the losers."/>
  </r>
  <r>
    <x v="4058"/>
    <x v="0"/>
    <x v="4056"/>
    <x v="3100"/>
    <s v="Hou Hsiao, Gordon Liu, Lily Li, Jason Pai Piao, Chia-Liang Liu"/>
    <x v="13"/>
    <s v="August 16, 2018"/>
    <x v="40"/>
    <s v="TV-14"/>
    <x v="0"/>
    <x v="6"/>
    <s v=" International Movies"/>
    <m/>
    <x v="1"/>
    <x v="40"/>
    <d v="2018-08-16T00:00:00"/>
    <x v="1"/>
    <s v="Shaolin monk San Te returns to protect a fellow hero with a talent for finding trouble in this action-packed sequel to &quot;The 36th Chamber of Shaolin.&quot;"/>
  </r>
  <r>
    <x v="4059"/>
    <x v="0"/>
    <x v="4057"/>
    <x v="3101"/>
    <s v="Todd Standing"/>
    <x v="0"/>
    <s v="December 15, 2017"/>
    <x v="6"/>
    <s v="TV-MA"/>
    <x v="65"/>
    <x v="0"/>
    <m/>
    <m/>
    <x v="1"/>
    <x v="6"/>
    <d v="2017-12-15T00:00:00"/>
    <x v="9"/>
    <s v="Follow Todd Standing, Dr. Jeff Meldrum and other researchers into the wilderness, where they try to capture definitive proof of Sasquatch's existence."/>
  </r>
  <r>
    <x v="4060"/>
    <x v="0"/>
    <x v="4058"/>
    <x v="3102"/>
    <s v="Kent Osborne, Dylan Sprouse, Rae Gray, Alycia Delmore, Robert Longstreet, Chris Bauer, Randall Park, Mitchell Edwards, Victoria Zeutzius, Leslie Thurston, Matthew J. Evans"/>
    <x v="0"/>
    <s v="February 19, 2018"/>
    <x v="6"/>
    <s v="TV-14"/>
    <x v="67"/>
    <x v="5"/>
    <m/>
    <m/>
    <x v="1"/>
    <x v="6"/>
    <d v="2018-02-19T00:00:00"/>
    <x v="7"/>
    <s v="An intelligent but intense honor student traumatizes his high school teacher and mentor when he doesn't get the grade he believes he deserves."/>
  </r>
  <r>
    <x v="4061"/>
    <x v="0"/>
    <x v="4059"/>
    <x v="41"/>
    <s v="Sharlto Copley, Jason Cope, David James, Vanessa Haywood, Mandla Gaduka, Kenneth Nkosi, Eugene Khumbanyiwa, Louis Minnaar, William Allen Young, Nathalie Boltt"/>
    <x v="5"/>
    <s v="November 4, 2019"/>
    <x v="18"/>
    <s v="R"/>
    <x v="51"/>
    <x v="6"/>
    <s v=" International Movies"/>
    <s v=" Sci-Fi &amp; Fantasy"/>
    <x v="1"/>
    <x v="18"/>
    <d v="2019-11-04T00:00:00"/>
    <x v="10"/>
    <s v="After years of segregation and forced labor, a race of stranded aliens enlists in a resistance movement spearheaded by a rogue government agent."/>
  </r>
  <r>
    <x v="4062"/>
    <x v="0"/>
    <x v="4060"/>
    <x v="3103"/>
    <s v="Omar Sharif, Julie Christie, Geraldine Chaplin, Rod Steiger, Alec Guinness, Tom Courtenay, Siobhan McKenna, Ralph Richardson, Jeffrey Rockland"/>
    <x v="0"/>
    <s v="November 1, 2019"/>
    <x v="65"/>
    <s v="PG-13"/>
    <x v="195"/>
    <x v="9"/>
    <s v=" Dramas"/>
    <s v=" Romantic Movies"/>
    <x v="1"/>
    <x v="65"/>
    <d v="2019-11-01T00:00:00"/>
    <x v="10"/>
    <s v="A young physician and his beautiful mistress get swept up in the danger and drama of the Bolshevik Revolution in this Oscar-winning epic."/>
  </r>
  <r>
    <x v="4063"/>
    <x v="0"/>
    <x v="4061"/>
    <x v="3104"/>
    <s v="Nicolas Cage, Willem Dafoe, Christopher Matthew Cook, Omar J. Dorsey, Louisa Krause, Melissa Bolona, Reynaldo Gallegos"/>
    <x v="0"/>
    <s v="December 31, 2016"/>
    <x v="32"/>
    <s v="TV-MA"/>
    <x v="20"/>
    <x v="1"/>
    <s v=" Thrillers"/>
    <m/>
    <x v="1"/>
    <x v="32"/>
    <d v="2016-12-31T00:00:00"/>
    <x v="9"/>
    <s v="A delusional ex-con rejoins his unhinged former partners for one last job: kidnap the baby of a mobster's enemy for ransom."/>
  </r>
  <r>
    <x v="4064"/>
    <x v="0"/>
    <x v="4062"/>
    <x v="3105"/>
    <s v="Axle McCoy, Travis McCoy, Tyler Jade Nixon, Alexis Louder, DeVaughn Gow, LaVaughn Hamilton, Maya Simmons, Quddus Newton, Jordan Padreira, Derek Lee Nixon"/>
    <x v="0"/>
    <s v="June 5, 2019"/>
    <x v="23"/>
    <s v="TV-PG"/>
    <x v="0"/>
    <x v="8"/>
    <m/>
    <m/>
    <x v="0"/>
    <x v="23"/>
    <d v="2019-06-05T00:00:00"/>
    <x v="3"/>
    <s v="After losing his mom, 10-year-old Luke abandons competitive swimming. It takes a friendly dolphin to get him back in the water â€“ and help him heal."/>
  </r>
  <r>
    <x v="4065"/>
    <x v="0"/>
    <x v="4063"/>
    <x v="3106"/>
    <s v="Morgan Freeman, Ashley Judd, Harry Connick Jr., Kris Kristofferson, Nathan Gamble, Austin Stowell, Juliana Harkavy, Charles Martin Smith, Austin Highsmith, Cozi Zuehlsdorff"/>
    <x v="0"/>
    <s v="February 25, 2019"/>
    <x v="28"/>
    <s v="PG"/>
    <x v="53"/>
    <x v="8"/>
    <s v=" Dramas"/>
    <m/>
    <x v="1"/>
    <x v="28"/>
    <d v="2019-02-25T00:00:00"/>
    <x v="7"/>
    <s v="Winter the dolphin, who survived a tragic injury by receiving a prosthetic tail, bonds with an orphaned baby dolphin after her beloved pool mate dies."/>
  </r>
  <r>
    <x v="4066"/>
    <x v="0"/>
    <x v="4064"/>
    <x v="3002"/>
    <s v="Nikolaj Coster-Waldau, Carice van Houten, Eriq Ebouaney, Guy Pearce, Mohammed Azaay, SÃ¸ren Malling, Paprika Steen, Helena Kaittani"/>
    <x v="64"/>
    <s v="September 28, 2019"/>
    <x v="23"/>
    <s v="R"/>
    <x v="48"/>
    <x v="15"/>
    <s v=" Thrillers"/>
    <m/>
    <x v="0"/>
    <x v="23"/>
    <d v="2019-09-28T00:00:00"/>
    <x v="0"/>
    <s v="A Copenhagen police officer hunts for the man who attacked his partner, only to stumble into a high-stakes game of espionage."/>
  </r>
  <r>
    <x v="4067"/>
    <x v="0"/>
    <x v="4065"/>
    <x v="3107"/>
    <s v="Carmen Argenziano, Horatio Sanz, Luis Guzman, Vera Cherny, Lorena McGregor, Reinaldo Zavarce, Jacquie Barnbrook, Anthony Skordi, Lin Shaye, James Franco"/>
    <x v="0"/>
    <s v="January 5, 2018"/>
    <x v="25"/>
    <s v="TV-14"/>
    <x v="23"/>
    <x v="3"/>
    <s v=" Independent Movies"/>
    <m/>
    <x v="1"/>
    <x v="25"/>
    <d v="2018-01-05T00:00:00"/>
    <x v="8"/>
    <s v="In this modern adaptation of a Spanish classic, an eccentric, elderly gentleman sets out with his honest sidekick to right the wrongs of the world."/>
  </r>
  <r>
    <x v="4068"/>
    <x v="0"/>
    <x v="4066"/>
    <x v="572"/>
    <s v="Sam Rockwell, Amy Ryan, Will Forte, Danny McBride, Jemaine Clement, Leslie Bibb, Steve Park, Sky Elobar, P.J. BoudousquÃ©, Yaniv Moyal"/>
    <x v="0"/>
    <s v="March 1, 2020"/>
    <x v="25"/>
    <s v="PG-13"/>
    <x v="9"/>
    <x v="3"/>
    <m/>
    <m/>
    <x v="1"/>
    <x v="25"/>
    <d v="2020-03-01T00:00:00"/>
    <x v="6"/>
    <s v="A questionable character working as a self-styled &quot;biblical archaeologist&quot; advances his cause by creating phony religious artifacts."/>
  </r>
  <r>
    <x v="4069"/>
    <x v="0"/>
    <x v="4067"/>
    <x v="3108"/>
    <s v="Katie Holmes, Guy Pearce, Bailee Madison, Jack Thompson, Garry McDonald, Alan Dale, Julia Blake, Edwina Ritchard, Emilia Burns, Guillermo del Toro"/>
    <x v="0"/>
    <s v="November 2, 2019"/>
    <x v="4"/>
    <s v="R"/>
    <x v="16"/>
    <x v="4"/>
    <m/>
    <m/>
    <x v="1"/>
    <x v="4"/>
    <d v="2019-11-02T00:00:00"/>
    <x v="10"/>
    <s v="Young Sally Hurst discovers she isn't alone in her new house: strange creatures live there â€“ and they might not be as friendly as Sally thinks."/>
  </r>
  <r>
    <x v="4070"/>
    <x v="0"/>
    <x v="4068"/>
    <x v="2795"/>
    <s v="Davide Carrera, Jesse Richman, Loic Collomb-Patton, Wille Lindberg, Matt Annetts"/>
    <x v="9"/>
    <s v="June 12, 2020"/>
    <x v="25"/>
    <s v="TV-MA"/>
    <x v="21"/>
    <x v="6"/>
    <s v=" Documentaries"/>
    <s v=" International Movies"/>
    <x v="1"/>
    <x v="25"/>
    <d v="2020-06-12T00:00:00"/>
    <x v="3"/>
    <s v="There are risks. Then there are risk-takers. In an around-the-world trip, follow athletes perform jaw-dropping acts in unpredictable elements of nature."/>
  </r>
  <r>
    <x v="4071"/>
    <x v="0"/>
    <x v="4069"/>
    <x v="2795"/>
    <s v="Davide Carrera, Eric Duguil, Jesse Richman, Richie Jackson, Loic Collomb-Patton, Wille Lindberg, Matt Annetts"/>
    <x v="9"/>
    <s v="June 12, 2020"/>
    <x v="32"/>
    <s v="TV-MA"/>
    <x v="17"/>
    <x v="6"/>
    <s v=" Documentaries"/>
    <s v=" International Movies"/>
    <x v="1"/>
    <x v="32"/>
    <d v="2020-06-12T00:00:00"/>
    <x v="3"/>
    <s v="Using state-of-the-art technology, this stunning sequel follows athletes pulling off daring feats under extreme conditions in extraordinary locations."/>
  </r>
  <r>
    <x v="4072"/>
    <x v="0"/>
    <x v="4070"/>
    <x v="2795"/>
    <s v="Temarii Buillard, Davide Carrera, Jesse Richman, Loic Collomb-Patton, Wille Lindberg, Matt Annetts"/>
    <x v="9"/>
    <s v="June 12, 2020"/>
    <x v="6"/>
    <s v="TV-14"/>
    <x v="32"/>
    <x v="6"/>
    <s v=" Documentaries"/>
    <s v=" International Movies"/>
    <x v="1"/>
    <x v="6"/>
    <d v="2020-06-12T00:00:00"/>
    <x v="3"/>
    <s v="Through deserts, above mountains and deep into oceans, elite athletes â€” both veteran and new â€” form bonds and pursue adventure in sumptuous landscapes."/>
  </r>
  <r>
    <x v="4073"/>
    <x v="0"/>
    <x v="4071"/>
    <x v="3109"/>
    <s v="Katee Sackhoff, Lucy Boynton, Richard Mylan, Nick Moran, Pascale Wilson, Javier Botet, Pooneh Hajimohammadi, Sarah Buckland"/>
    <x v="1"/>
    <s v="February 8, 2019"/>
    <x v="32"/>
    <s v="R"/>
    <x v="20"/>
    <x v="4"/>
    <s v=" International Movies"/>
    <m/>
    <x v="1"/>
    <x v="32"/>
    <d v="2019-02-08T00:00:00"/>
    <x v="7"/>
    <s v="A recovering addict becomes her estranged daughter's only hope after the teen awakens a terrifying child-stealing witch from an urban legend."/>
  </r>
  <r>
    <x v="4074"/>
    <x v="0"/>
    <x v="4072"/>
    <x v="3110"/>
    <s v="Richard Branson"/>
    <x v="1"/>
    <s v="April 1, 2017"/>
    <x v="32"/>
    <s v="TV-MA"/>
    <x v="20"/>
    <x v="0"/>
    <s v=" International Movies"/>
    <m/>
    <x v="1"/>
    <x v="32"/>
    <d v="2017-04-01T00:00:00"/>
    <x v="5"/>
    <s v="Aided by dramatic reconstructions and archive footage, Sir Richard Branson recounts his daring attempts to break hot air balloon records."/>
  </r>
  <r>
    <x v="4075"/>
    <x v="0"/>
    <x v="4073"/>
    <x v="3111"/>
    <s v="Keegan-Michael Key, Gillian Jacobs, Mike Birbiglia, Kate Micucci, Chris Gethard, Richard Masur, Tami Sagher, Erin Darke"/>
    <x v="0"/>
    <s v="May 1, 2017"/>
    <x v="32"/>
    <s v="R"/>
    <x v="26"/>
    <x v="3"/>
    <s v=" Dramas"/>
    <s v=" Independent Movies"/>
    <x v="1"/>
    <x v="32"/>
    <d v="2017-05-01T00:00:00"/>
    <x v="4"/>
    <s v="Six talented but struggling improv comics see a sudden shift in their troupe's dynamic after one of them lands a much-coveted gig on television."/>
  </r>
  <r>
    <x v="4076"/>
    <x v="0"/>
    <x v="4074"/>
    <x v="2172"/>
    <s v="Al Pacino, Johnny Depp, Michael Madsen, Bruno Kirby, James Russo, Anne Heche, Zeljko Ivanek, Gerry Becker, Robert Miano, Zach Grenier"/>
    <x v="0"/>
    <s v="January 1, 2020"/>
    <x v="36"/>
    <s v="R"/>
    <x v="4"/>
    <x v="1"/>
    <s v=" Thrillers"/>
    <m/>
    <x v="1"/>
    <x v="36"/>
    <d v="2020-01-01T00:00:00"/>
    <x v="8"/>
    <s v="When FBI agent Joe Pistone goes undercover to infiltrate the mob, he starts to identify with the made men he's charged with taking down."/>
  </r>
  <r>
    <x v="4077"/>
    <x v="0"/>
    <x v="4075"/>
    <x v="322"/>
    <s v="Karl Urban, Rosamund Pike, Dwayne Johnson, Deobia Oparei, Ben Daniels, Razaaq Adoti, Richard Brake, Dexter Fletcher, Al Weaver, Brian Steele"/>
    <x v="1"/>
    <s v="November 1, 2020"/>
    <x v="20"/>
    <s v="R"/>
    <x v="44"/>
    <x v="6"/>
    <s v=" Horror Movies"/>
    <s v=" Sci-Fi &amp; Fantasy"/>
    <x v="1"/>
    <x v="20"/>
    <d v="2020-11-01T00:00:00"/>
    <x v="10"/>
    <s v="A special ops squad investigating a distress signal from a distant planet discovers that mutant aliens have already wiped out most of the population."/>
  </r>
  <r>
    <x v="4078"/>
    <x v="0"/>
    <x v="4076"/>
    <x v="3004"/>
    <s v="Carol 'Do Do' Cheng, Maggie Cheung, Wilson Lam, Chan Pak-cheung, Charlie Cho, Tom Poon, Kwan Ming-yuk, Hon Yee-Sang, Sherman Wong, Lo Fan"/>
    <x v="13"/>
    <s v="August 1, 2018"/>
    <x v="27"/>
    <s v="TV-14"/>
    <x v="32"/>
    <x v="6"/>
    <s v=" Comedies"/>
    <s v=" International Movies"/>
    <x v="1"/>
    <x v="27"/>
    <d v="2018-08-01T00:00:00"/>
    <x v="1"/>
    <s v="When the tenant in their flat dies under suspicious circumstances, two bickering cousins are forced to navigate both sides of the law."/>
  </r>
  <r>
    <x v="4079"/>
    <x v="0"/>
    <x v="4077"/>
    <x v="3112"/>
    <s v="Meryl Streep, Philip Seymour Hoffman, Amy Adams, Viola Davis, Alice Drummond, Audrie Neenan, Susan Blommaert, Carrie Preston, Lydia Jordan, Lloyd Clay Brown"/>
    <x v="0"/>
    <s v="March 7, 2019"/>
    <x v="17"/>
    <s v="PG-13"/>
    <x v="3"/>
    <x v="1"/>
    <s v=" Faith &amp; Spirituality"/>
    <m/>
    <x v="1"/>
    <x v="17"/>
    <d v="2019-03-07T00:00:00"/>
    <x v="6"/>
    <s v="Sister Aloysius begins to have doubts about doting Father Flynn, who seems to have become overly involved in the life of an African American pupil."/>
  </r>
  <r>
    <x v="4080"/>
    <x v="0"/>
    <x v="4078"/>
    <x v="3113"/>
    <m/>
    <x v="0"/>
    <s v="January 15, 2018"/>
    <x v="6"/>
    <s v="TV-PG"/>
    <x v="32"/>
    <x v="0"/>
    <m/>
    <m/>
    <x v="1"/>
    <x v="6"/>
    <d v="2018-01-15T00:00:00"/>
    <x v="8"/>
    <s v="The human-equine bond propels the unique and challenging sport of reined cow horse, in which dedicated trainers compete for the national championship."/>
  </r>
  <r>
    <x v="4081"/>
    <x v="0"/>
    <x v="4079"/>
    <x v="3114"/>
    <s v="Mike Myers, Alec Baldwin, Kelly Preston, Dakota Fanning, Spencer Breslin, Amy Hill, Sean Hayes, Dan Castellaneta"/>
    <x v="0"/>
    <s v="May 1, 2019"/>
    <x v="14"/>
    <s v="PG"/>
    <x v="41"/>
    <x v="8"/>
    <s v=" Comedies"/>
    <m/>
    <x v="1"/>
    <x v="14"/>
    <d v="2019-05-01T00:00:00"/>
    <x v="4"/>
    <s v="While Mom is away, a bored little boy and girl are visited by the Cat in the Hat, who proceeds to turn the house into the &quot;mother of all messes.&quot;"/>
  </r>
  <r>
    <x v="4082"/>
    <x v="0"/>
    <x v="4080"/>
    <x v="3115"/>
    <s v="Benedict Cumberbatch, Cameron Seely, Rashida Jones, Pharrell Williams, Kenan Thompson, Angela Lansbury"/>
    <x v="9"/>
    <s v="June 5, 2019"/>
    <x v="22"/>
    <s v="PG"/>
    <x v="45"/>
    <x v="8"/>
    <s v=" Comedies"/>
    <m/>
    <x v="0"/>
    <x v="22"/>
    <d v="2019-06-05T00:00:00"/>
    <x v="3"/>
    <s v="A grump with a mean streak plots to bring Christmas to a halt in the cheerful town of Whoville. But a generous little girl could change his heart."/>
  </r>
  <r>
    <x v="4083"/>
    <x v="0"/>
    <x v="4081"/>
    <x v="3116"/>
    <s v="Sean Connery, Dennis Quaid, David Thewlis, Pete Postlethwaite, Dina Meyer, Jason Isaacs, Brian Thompson, Julie Christie"/>
    <x v="0"/>
    <s v="January 1, 2020"/>
    <x v="34"/>
    <s v="PG-13"/>
    <x v="6"/>
    <x v="6"/>
    <s v=" Sci-Fi &amp; Fantasy"/>
    <m/>
    <x v="1"/>
    <x v="34"/>
    <d v="2020-01-01T00:00:00"/>
    <x v="8"/>
    <s v="In ancient times when majestic fire-breathers soared through the skies, a knight comes face to face and heart to heart with the last dragon on Earth."/>
  </r>
  <r>
    <x v="4084"/>
    <x v="0"/>
    <x v="4082"/>
    <x v="3117"/>
    <s v="Julian Morris, Tamzin Merchant, Ben Kingsley, Jassa Ahluwalia, Jonjo O'Neill, Dominic Mafham, Roger Ashton-Griffiths, Jake Curran, Duncan Preston, Ozama Oancea"/>
    <x v="0"/>
    <s v="January 1, 2020"/>
    <x v="25"/>
    <s v="PG-13"/>
    <x v="7"/>
    <x v="6"/>
    <s v=" Sci-Fi &amp; Fantasy"/>
    <m/>
    <x v="1"/>
    <x v="25"/>
    <d v="2020-01-01T00:00:00"/>
    <x v="8"/>
    <s v="When an aspiring knight crosses paths with a dragon, the two form an unlikely alliance in a high-stakes battle against a malicious sorcerer."/>
  </r>
  <r>
    <x v="4085"/>
    <x v="0"/>
    <x v="4083"/>
    <x v="3118"/>
    <s v="Christopher Masterson, Harry Van Gorkum, Rona Figueroa, Matt Hickey, Henry O, Tom Burke, Robby Benson, Ken Shorter, John Woodnutt, Lubomir Misak"/>
    <x v="0"/>
    <s v="January 1, 2020"/>
    <x v="42"/>
    <s v="PG"/>
    <x v="79"/>
    <x v="6"/>
    <s v=" Sci-Fi &amp; Fantasy"/>
    <m/>
    <x v="1"/>
    <x v="42"/>
    <d v="2020-01-01T00:00:00"/>
    <x v="8"/>
    <s v="This sequel introduces Draco the dragon's offspring, Drake, who dreams of becoming a knight and teams up with a stable boy to master his skills."/>
  </r>
  <r>
    <x v="4086"/>
    <x v="0"/>
    <x v="4084"/>
    <x v="3119"/>
    <s v="Tom Rhys Harries, Jessamine-Bliss Bell, Patrick Stewart, AndrÃ© Eriksen, Richard Cordery, Martin Hutson, Turlough Convery, Delroy Brown, Tamzin Merchant"/>
    <x v="0"/>
    <s v="June 13, 2017"/>
    <x v="6"/>
    <s v="PG-13"/>
    <x v="12"/>
    <x v="6"/>
    <s v=" Sci-Fi &amp; Fantasy"/>
    <m/>
    <x v="1"/>
    <x v="6"/>
    <d v="2017-06-13T00:00:00"/>
    <x v="3"/>
    <s v="When the king of Brittania dies, the dragon who shares his heart must find a new ruler, but the monarch's grandchildren go to war over the throne."/>
  </r>
  <r>
    <x v="4087"/>
    <x v="0"/>
    <x v="4085"/>
    <x v="3120"/>
    <s v="Jeff Bridges"/>
    <x v="0"/>
    <s v="July 1, 2018"/>
    <x v="6"/>
    <s v="TV-G"/>
    <x v="129"/>
    <x v="0"/>
    <m/>
    <m/>
    <x v="1"/>
    <x v="6"/>
    <d v="2018-07-01T00:00:00"/>
    <x v="2"/>
    <s v="Narrated by Jeff Bridges, this compelling documentary examines some incredible achievements of engineering from across the globe."/>
  </r>
  <r>
    <x v="4088"/>
    <x v="0"/>
    <x v="4086"/>
    <x v="3121"/>
    <m/>
    <x v="2"/>
    <s v="December 1, 2017"/>
    <x v="6"/>
    <s v="TV-MA"/>
    <x v="26"/>
    <x v="0"/>
    <s v=" International Movies"/>
    <s v=" LGBTQ Movies"/>
    <x v="1"/>
    <x v="6"/>
    <d v="2017-12-01T00:00:00"/>
    <x v="9"/>
    <s v="On a cruise for gay men, five passengers of different nationalities take a break from their families and cultures to party and reflect on life."/>
  </r>
  <r>
    <x v="4089"/>
    <x v="0"/>
    <x v="4087"/>
    <x v="3122"/>
    <s v="Dries Van Noten"/>
    <x v="2"/>
    <s v="January 1, 2018"/>
    <x v="6"/>
    <s v="TV-PG"/>
    <x v="48"/>
    <x v="0"/>
    <s v=" International Movies"/>
    <m/>
    <x v="1"/>
    <x v="6"/>
    <d v="2018-01-01T00:00:00"/>
    <x v="8"/>
    <s v="This documentary explores the intense passion and distinctive talent that make Dries Van Noten one of the most unique fashion designers in the world."/>
  </r>
  <r>
    <x v="4090"/>
    <x v="0"/>
    <x v="4088"/>
    <x v="3123"/>
    <s v="Samiya Mumtaz, Mohib Mirza, Saleha Aref, Asif Khan, Adnan Shah, Ajab Gul, Abdullah Jan, Samina Ahmad, Omair Rana, Zeeshan Shafa"/>
    <x v="61"/>
    <s v="September 1, 2016"/>
    <x v="28"/>
    <s v="TV-14"/>
    <x v="20"/>
    <x v="1"/>
    <s v=" Independent Movies"/>
    <s v=" International Movies"/>
    <x v="1"/>
    <x v="28"/>
    <d v="2016-09-01T00:00:00"/>
    <x v="0"/>
    <s v="A young mother embarks on a desperate quest for freedom when she kidnaps her 10-year-old daughter to save her from a tribal marriage."/>
  </r>
  <r>
    <x v="4091"/>
    <x v="0"/>
    <x v="4089"/>
    <x v="3124"/>
    <s v="Vivek Oberoi, Diya Mirza, Atul Kulkarni, Govind Namdeo, Mukesh Rishi, Sushant Singh, Yashpal Sharma, Sheeba"/>
    <x v="3"/>
    <s v="March 1, 2018"/>
    <x v="14"/>
    <s v="TV-14"/>
    <x v="94"/>
    <x v="6"/>
    <s v=" Dramas"/>
    <s v=" International Movies"/>
    <x v="1"/>
    <x v="14"/>
    <d v="2018-03-01T00:00:00"/>
    <x v="6"/>
    <s v="When one of his colleagues becomes corrupted by power and goes over to the dark side, a young police officer tries to bring the offender to justice."/>
  </r>
  <r>
    <x v="4092"/>
    <x v="0"/>
    <x v="4090"/>
    <x v="540"/>
    <s v="Eric Christian Olsen, Derek Richardson, Rachel Nichols, Cheri Oteri, Luis GuzmÃ¡n, Elden Henson, William Lee Scott, Mimi Rogers, Eugene Levy"/>
    <x v="0"/>
    <s v="October 1, 2019"/>
    <x v="14"/>
    <s v="PG-13"/>
    <x v="22"/>
    <x v="3"/>
    <m/>
    <m/>
    <x v="1"/>
    <x v="14"/>
    <d v="2019-10-01T00:00:00"/>
    <x v="11"/>
    <s v="This wacky prequel to the 1994 blockbuster goes back to the lame-brained title characters' days as classmates at a Rhode Island high school."/>
  </r>
  <r>
    <x v="4093"/>
    <x v="0"/>
    <x v="4091"/>
    <x v="3125"/>
    <s v="Michael Mosley"/>
    <x v="1"/>
    <s v="February 1, 2019"/>
    <x v="32"/>
    <s v="TV-14"/>
    <x v="112"/>
    <x v="0"/>
    <m/>
    <m/>
    <x v="1"/>
    <x v="32"/>
    <d v="2019-02-01T00:00:00"/>
    <x v="7"/>
    <s v="This documentary investigates the surge in vaping culture and whether e-cigarettes can really help smokers kick the habit."/>
  </r>
  <r>
    <x v="4094"/>
    <x v="0"/>
    <x v="4092"/>
    <x v="3126"/>
    <s v="Teo Halm, Astro, Reese Hartwig, Ella Wahlestedt, Jason Gray-Stanford, Algee Smith, Cassius Willis, Sonya Leslie, Kerry O'Malley, Virginia Louise Smith, Peter Mackenzie, Valerie Wildman"/>
    <x v="0"/>
    <s v="October 1, 2019"/>
    <x v="28"/>
    <s v="PG"/>
    <x v="13"/>
    <x v="8"/>
    <s v=" Sci-Fi &amp; Fantasy"/>
    <m/>
    <x v="1"/>
    <x v="28"/>
    <d v="2019-10-01T00:00:00"/>
    <x v="11"/>
    <s v="When a construction project begins in their neighborhood, four friends start receiving bizarre encoded text messages on their cell phones."/>
  </r>
  <r>
    <x v="4095"/>
    <x v="0"/>
    <x v="4093"/>
    <x v="3127"/>
    <s v="Diana Elizabeth Torres, Yutaka Takeuchi, Rodrigo Duarte Clark, Kaya Jade Aguirre, Roji Oyama, Lane Nishikawa, Miyoko Sakatani"/>
    <x v="0"/>
    <s v="September 15, 2020"/>
    <x v="25"/>
    <s v="PG"/>
    <x v="8"/>
    <x v="1"/>
    <m/>
    <m/>
    <x v="1"/>
    <x v="25"/>
    <d v="2020-09-15T00:00:00"/>
    <x v="0"/>
    <s v="Sheâ€™s not the usual candidate for the role, but a dogged Mexican-American mother makes it her mission to become a talented sushi chef."/>
  </r>
  <r>
    <x v="4096"/>
    <x v="0"/>
    <x v="4094"/>
    <x v="3128"/>
    <s v="Emma Stone, Penn Badgley, Amanda Bynes, Dan Byrd, Thomas Haden Church, Patricia Clarkson, Cam Gigandet, Lisa Kudrow, Malcolm McDowell, Aly Michalka"/>
    <x v="0"/>
    <s v="November 1, 2020"/>
    <x v="4"/>
    <s v="PG-13"/>
    <x v="26"/>
    <x v="3"/>
    <s v=" Romantic Movies"/>
    <m/>
    <x v="1"/>
    <x v="4"/>
    <d v="2020-11-01T00:00:00"/>
    <x v="10"/>
    <s v="When a lie about Olive's reputation transforms her from anonymous to infamous at her high school, she decides to embrace a provocative new persona."/>
  </r>
  <r>
    <x v="4097"/>
    <x v="0"/>
    <x v="4095"/>
    <x v="741"/>
    <s v="Julia Roberts, James Franco, Javier Bardem, Richard Jenkins, Viola Davis, Billy Crudup, Hadi Subiyanto, Mike O'Malley, Tuva Novotny, Luca Argentero"/>
    <x v="0"/>
    <s v="September 10, 2019"/>
    <x v="4"/>
    <s v="PG-13"/>
    <x v="89"/>
    <x v="1"/>
    <s v=" Romantic Movies"/>
    <m/>
    <x v="1"/>
    <x v="4"/>
    <d v="2019-09-10T00:00:00"/>
    <x v="0"/>
    <s v="After deciding to reshape her life after divorce, Liz travels around the world in search of good food, spirituality and true love."/>
  </r>
  <r>
    <x v="4098"/>
    <x v="0"/>
    <x v="4096"/>
    <x v="3129"/>
    <s v="Eddie Murphy"/>
    <x v="0"/>
    <s v="April 15, 2018"/>
    <x v="9"/>
    <s v="TV-MA"/>
    <x v="66"/>
    <x v="12"/>
    <m/>
    <m/>
    <x v="1"/>
    <x v="9"/>
    <d v="2018-04-15T00:00:00"/>
    <x v="5"/>
    <s v="Flashing the wild stand-up comedy that made him a household name, Eddie Murphy unleashes uncensored observations and parodies in this 1983 live show."/>
  </r>
  <r>
    <x v="4099"/>
    <x v="0"/>
    <x v="4097"/>
    <x v="3130"/>
    <s v="Shane Nigaam, Nimisha Sajayan, Manikandan R. Achari, Alencier Ley Lopez, Sujith Sankar, P. Balachandran, Sudhi Koppa"/>
    <x v="3"/>
    <s v="September 15, 2018"/>
    <x v="22"/>
    <s v="TV-14"/>
    <x v="182"/>
    <x v="1"/>
    <s v=" International Movies"/>
    <s v=" Romantic Movies"/>
    <x v="0"/>
    <x v="22"/>
    <d v="2018-09-15T00:00:00"/>
    <x v="0"/>
    <s v="Two young adults with families on opposite ends of the political spectrum fall in love in a Kerala city torn by violence."/>
  </r>
  <r>
    <x v="4100"/>
    <x v="0"/>
    <x v="4098"/>
    <x v="3131"/>
    <s v="Pavan Malhotra, Sudhanshu Aggarwal, Arjuna Bhalla, Avrinder Kaur, Arvinder Bhatti, Master Yuvraj, Jai Bharti, Gagandeep Singh"/>
    <x v="3"/>
    <s v="December 1, 2017"/>
    <x v="25"/>
    <s v="TV-14"/>
    <x v="10"/>
    <x v="1"/>
    <s v=" International Movies"/>
    <m/>
    <x v="1"/>
    <x v="25"/>
    <d v="2017-12-01T00:00:00"/>
    <x v="9"/>
    <s v="Driven by the lessons he learned from his mother, and the values of the Sikh religion, a man sets out on a mission to serve humanity."/>
  </r>
  <r>
    <x v="4101"/>
    <x v="0"/>
    <x v="4099"/>
    <x v="2882"/>
    <s v="Kishore Kadam, Ashwini Giri, Kamal Desai, Devika Daftardar, Sunil Sukthankar, Shriram Ranade, Padmanabh Bind"/>
    <x v="3"/>
    <s v="March 15, 2018"/>
    <x v="18"/>
    <s v="TV-PG"/>
    <x v="40"/>
    <x v="1"/>
    <s v=" Independent Movies"/>
    <s v=" International Movies"/>
    <x v="1"/>
    <x v="18"/>
    <d v="2018-03-15T00:00:00"/>
    <x v="6"/>
    <s v="A poor bus conductor's efforts at obtaining information about his enormous electricity bill are hindered by a corrupt system."/>
  </r>
  <r>
    <x v="4102"/>
    <x v="0"/>
    <x v="4100"/>
    <x v="1982"/>
    <s v="Saif Ali Khan, Urmila Matondkar, Seema Biswas, Pratima Kazmi, Aditya Srivastava, Rasika Joshi, Madan Joshi, Seema Adhikari"/>
    <x v="3"/>
    <s v="August 1, 2019"/>
    <x v="15"/>
    <s v="TV-MA"/>
    <x v="111"/>
    <x v="1"/>
    <s v=" International Movies"/>
    <s v=" Thrillers"/>
    <x v="1"/>
    <x v="15"/>
    <d v="2019-08-01T00:00:00"/>
    <x v="1"/>
    <s v="Imprisoned for underworld crimes she didnâ€™t commit, a vengeful woman breaks free and goes scorched earth on the smooth-talking suitor who framed her."/>
  </r>
  <r>
    <x v="4103"/>
    <x v="0"/>
    <x v="4101"/>
    <x v="3132"/>
    <s v="Aaron Eckhart, Liana Liberato, Olga Kurylenko, Garrick Hagon, Eric Godon, Yassine Fadel, Neil Napier, David Bark-Jones, Alexander Fehling, Nick Alachiotis, Jade HassounÃ©"/>
    <x v="0"/>
    <s v="February 4, 2018"/>
    <x v="11"/>
    <s v="R"/>
    <x v="44"/>
    <x v="6"/>
    <m/>
    <m/>
    <x v="1"/>
    <x v="11"/>
    <d v="2018-02-04T00:00:00"/>
    <x v="7"/>
    <s v="A security expert and ex-CIA agent living in Belgium must go on the run with his estranged teen daughter when they're both marked for assassination."/>
  </r>
  <r>
    <x v="4104"/>
    <x v="0"/>
    <x v="4102"/>
    <x v="851"/>
    <s v="Paco Ignacio Taibo II"/>
    <x v="72"/>
    <s v="October 15, 2017"/>
    <x v="6"/>
    <s v="TV-14"/>
    <x v="30"/>
    <x v="0"/>
    <s v=" International Movies"/>
    <m/>
    <x v="1"/>
    <x v="6"/>
    <d v="2017-10-15T00:00:00"/>
    <x v="11"/>
    <s v="Spanish-Mexican writer Paco Ignacio Taibo II hits the road to trace the footsteps of Ernesto &quot;Che&quot; Guevara and sheds new light on the revolutionary."/>
  </r>
  <r>
    <x v="4105"/>
    <x v="0"/>
    <x v="4103"/>
    <x v="1495"/>
    <m/>
    <x v="8"/>
    <s v="April 8, 2017"/>
    <x v="6"/>
    <s v="TV-14"/>
    <x v="8"/>
    <x v="0"/>
    <s v=" International Movies"/>
    <m/>
    <x v="1"/>
    <x v="6"/>
    <d v="2017-04-08T00:00:00"/>
    <x v="5"/>
    <s v="This documentary chronicles the decade-long process that led to the end of the ETA, a Basque terrorist group that operated for more than 50 years."/>
  </r>
  <r>
    <x v="4106"/>
    <x v="0"/>
    <x v="4104"/>
    <x v="3133"/>
    <s v="Cas Jansen, Tygo Gernandt"/>
    <x v="43"/>
    <s v="August 23, 2018"/>
    <x v="21"/>
    <s v="TV-MA"/>
    <x v="196"/>
    <x v="15"/>
    <s v=" Sci-Fi &amp; Fantasy"/>
    <m/>
    <x v="1"/>
    <x v="21"/>
    <d v="2018-08-23T00:00:00"/>
    <x v="1"/>
    <s v="Friends Proog and Emo live in a capricious, seemingly infinite machine with a sinister purpose in this experimental computer-animated short."/>
  </r>
  <r>
    <x v="4107"/>
    <x v="0"/>
    <x v="4105"/>
    <x v="3134"/>
    <m/>
    <x v="1"/>
    <s v="May 22, 2017"/>
    <x v="32"/>
    <s v="TV-G"/>
    <x v="0"/>
    <x v="0"/>
    <m/>
    <m/>
    <x v="1"/>
    <x v="32"/>
    <d v="2017-05-22T00:00:00"/>
    <x v="4"/>
    <s v="A blend of the royal family's intimate recollections and rarely seen home movies pays tribute to Queen Elizabeth II on the eve of her 90th birthday."/>
  </r>
  <r>
    <x v="4108"/>
    <x v="0"/>
    <x v="4106"/>
    <x v="3135"/>
    <s v="Abbey Lee, CiarÃ¡n Hinds, Carla Gugino, Matthew Beard, Dylan Baker"/>
    <x v="0"/>
    <s v="August 1, 2020"/>
    <x v="23"/>
    <s v="R"/>
    <x v="42"/>
    <x v="1"/>
    <s v=" Sci-Fi &amp; Fantasy"/>
    <m/>
    <x v="0"/>
    <x v="23"/>
    <d v="2020-08-01T00:00:00"/>
    <x v="1"/>
    <s v="When a young newlywed enters the one chamber in her husbandâ€™s mansion thatâ€™s off-limits, she faces the horrifying consequences of defying the rules."/>
  </r>
  <r>
    <x v="4109"/>
    <x v="0"/>
    <x v="4107"/>
    <x v="3136"/>
    <s v="Nathalie Baye"/>
    <x v="9"/>
    <s v="December 31, 2017"/>
    <x v="28"/>
    <s v="TV-14"/>
    <x v="20"/>
    <x v="0"/>
    <s v=" International Movies"/>
    <m/>
    <x v="1"/>
    <x v="28"/>
    <d v="2017-12-31T00:00:00"/>
    <x v="9"/>
    <s v="Trace the overlapping journeys of exceptional women swept up in World War I and hear their tales of bravery on history's front lines."/>
  </r>
  <r>
    <x v="4110"/>
    <x v="0"/>
    <x v="4108"/>
    <x v="3137"/>
    <s v="Paul Blake, Jeremy Bulloch, John Chapman, Anthony Forrest, Laurie Goode, Garrick Hagon, Derek Lyons, Angus MacInnes, David Prowse, Pam Rose"/>
    <x v="1"/>
    <s v="September 6, 2016"/>
    <x v="25"/>
    <s v="TV-PG"/>
    <x v="19"/>
    <x v="0"/>
    <m/>
    <m/>
    <x v="1"/>
    <x v="25"/>
    <d v="2016-09-06T00:00:00"/>
    <x v="0"/>
    <s v="Then and now footage of bit players who appeared in &quot;Star Wars&quot; tells the story of how the film and its legions of fans changed their lives forever."/>
  </r>
  <r>
    <x v="4111"/>
    <x v="0"/>
    <x v="4109"/>
    <x v="3138"/>
    <s v="Sarah Bolger, Joshua Rush, Carly Adams, Thomas Bair, Susan Pourfar, Chris Beetem"/>
    <x v="0"/>
    <s v="August 2, 2018"/>
    <x v="32"/>
    <s v="TV-MA"/>
    <x v="41"/>
    <x v="4"/>
    <s v=" Thrillers"/>
    <m/>
    <x v="1"/>
    <x v="32"/>
    <d v="2018-08-02T00:00:00"/>
    <x v="1"/>
    <s v="A suburban couple hires a new sitter to watch their three kids for the night, unaware that the young woman isn't who she claims to be."/>
  </r>
  <r>
    <x v="4112"/>
    <x v="0"/>
    <x v="4110"/>
    <x v="3139"/>
    <s v="Cut Mini Theo, Christoffer Nelwan, Arman Dewarti, Jajang C. Noer, Indah Permatasari, Dimi Cindyastira, Irmawati Jabbar, Andreuw Parinussa, Fanesa Kayla"/>
    <x v="26"/>
    <s v="October 5, 2018"/>
    <x v="32"/>
    <s v="TV-PG"/>
    <x v="83"/>
    <x v="1"/>
    <s v=" International Movies"/>
    <m/>
    <x v="1"/>
    <x v="32"/>
    <d v="2018-10-05T00:00:00"/>
    <x v="11"/>
    <s v="In 1950s Makassar, the life of a devoted mother is upended when another woman enters her husband's life."/>
  </r>
  <r>
    <x v="4113"/>
    <x v="0"/>
    <x v="4111"/>
    <x v="3140"/>
    <s v="Benson Jack Anthony, Jordan Hare, Rahart Adams, Jon Prasida, Lucy Barrett, Ben Bennett, Craig Hyde-Smith, Geraldine Viswanathan, Kevin Clayette, Bridie Carter"/>
    <x v="10"/>
    <s v="February 1, 2018"/>
    <x v="32"/>
    <s v="TV-MA"/>
    <x v="32"/>
    <x v="1"/>
    <s v=" International Movies"/>
    <s v=" Music &amp; Musicals"/>
    <x v="1"/>
    <x v="32"/>
    <d v="2018-02-01T00:00:00"/>
    <x v="7"/>
    <s v="Expelled from private school for attempted suicide, emo Ethan enters the world of Seymour High and meets a cute Christian who's ready to convert him."/>
  </r>
  <r>
    <x v="4114"/>
    <x v="0"/>
    <x v="4112"/>
    <x v="865"/>
    <m/>
    <x v="12"/>
    <s v="January 1, 2018"/>
    <x v="28"/>
    <s v="TV-14"/>
    <x v="67"/>
    <x v="0"/>
    <s v=" International Movies"/>
    <m/>
    <x v="1"/>
    <x v="28"/>
    <d v="2018-01-01T00:00:00"/>
    <x v="8"/>
    <s v="This documentary explores the extent to which our sense of smell directs our survival instincts and enriches our sensual experiences."/>
  </r>
  <r>
    <x v="4115"/>
    <x v="0"/>
    <x v="4113"/>
    <x v="3141"/>
    <s v="Dane Cook, Jessica Simpson, Dax Shepard, Andy Dick, Tim Bagley, Brian George, Efren Ramirez, Marcello Thedford, Danny Woodburn, Harland Williams"/>
    <x v="0"/>
    <s v="October 1, 2020"/>
    <x v="21"/>
    <s v="PG-13"/>
    <x v="34"/>
    <x v="3"/>
    <s v=" Romantic Movies"/>
    <m/>
    <x v="1"/>
    <x v="21"/>
    <d v="2020-10-01T00:00:00"/>
    <x v="11"/>
    <s v="Warehouse workers Vince and Zack compete in a full-on war to be named Employee of the Month and win a date with their dream girl."/>
  </r>
  <r>
    <x v="4116"/>
    <x v="0"/>
    <x v="4114"/>
    <x v="3142"/>
    <s v="Naseeruddin Shah, Tara Deshpande, Akash Khurana, Ratna Pathak Shah, Dilip Prabhavalkar, Avtar Gill"/>
    <x v="3"/>
    <s v="December 31, 2019"/>
    <x v="13"/>
    <s v="TV-14"/>
    <x v="109"/>
    <x v="1"/>
    <s v=" Independent Movies"/>
    <s v=" International Movies"/>
    <x v="1"/>
    <x v="13"/>
    <d v="2019-12-31T00:00:00"/>
    <x v="9"/>
    <s v="After accidentally killing a young mobster, a guilt-stricken police officer searches for the parents who never came forward to claim their son's body."/>
  </r>
  <r>
    <x v="4117"/>
    <x v="0"/>
    <x v="4115"/>
    <x v="359"/>
    <s v="Jake Gyllenhaal, Michael PeÃ±a, Natalie Martinez, Anna Kendrick, David Harbour, Frank Grillo, America Ferrera, Cle Sloan, Jaime FitzSimons, Cody Horn, Shondrella Avery, America Ferrara"/>
    <x v="0"/>
    <s v="November 23, 2019"/>
    <x v="11"/>
    <s v="R"/>
    <x v="42"/>
    <x v="6"/>
    <m/>
    <m/>
    <x v="1"/>
    <x v="11"/>
    <d v="2019-11-23T00:00:00"/>
    <x v="10"/>
    <s v="Officers Taylor and Zavala patrol the streets of South Central Los Angeles, an area of the city ruled by gangs and riddled with drug violence."/>
  </r>
  <r>
    <x v="4118"/>
    <x v="0"/>
    <x v="4116"/>
    <x v="3143"/>
    <s v="Jake Gyllenhaal, MÃ©lanie Laurent, Sarah Gadon, Isabella Rossellini, Joshua Peace, Tim Post"/>
    <x v="12"/>
    <s v="July 15, 2018"/>
    <x v="5"/>
    <s v="R"/>
    <x v="13"/>
    <x v="22"/>
    <s v=" Thrillers"/>
    <m/>
    <x v="1"/>
    <x v="5"/>
    <d v="2018-07-15T00:00:00"/>
    <x v="2"/>
    <s v="When a humdrum academic spots his double in a movie, he launches a search that leads him to a small-time actor who looks exactly like him."/>
  </r>
  <r>
    <x v="4119"/>
    <x v="0"/>
    <x v="4117"/>
    <x v="3144"/>
    <s v="James Arthur Ray"/>
    <x v="0"/>
    <s v="January 18, 2017"/>
    <x v="32"/>
    <s v="TV-14"/>
    <x v="20"/>
    <x v="0"/>
    <m/>
    <m/>
    <x v="1"/>
    <x v="32"/>
    <d v="2017-01-18T00:00:00"/>
    <x v="8"/>
    <s v="This documentary digs deep to recount the saga of the superstar self-help guru convicted of negligent homicide in the deaths of three followers."/>
  </r>
  <r>
    <x v="4120"/>
    <x v="0"/>
    <x v="4118"/>
    <x v="3145"/>
    <s v="Thomas Middleditch, Jess Weixler, Diana Bang, Randal Edwards, Marilyn Norry, Johannah Newmarch, Nicole LaPlaca"/>
    <x v="12"/>
    <s v="December 9, 2018"/>
    <x v="22"/>
    <s v="TV-MA"/>
    <x v="22"/>
    <x v="1"/>
    <s v=" Independent Movies"/>
    <s v=" Romantic Movies"/>
    <x v="0"/>
    <x v="22"/>
    <d v="2018-12-09T00:00:00"/>
    <x v="9"/>
    <s v="After his ailing father makes a shocking confession, a desperately depressed man sets out to find the woman he believes will change his destiny."/>
  </r>
  <r>
    <x v="4121"/>
    <x v="0"/>
    <x v="4119"/>
    <x v="3146"/>
    <s v="Bruce Lee, John Saxon, Jim Kelly, Ahna Capri, Kien Shih, Robert Wall, Angela Mao, Betty Chung, Geoffrey Weeks, Bolo Yeung, Peter Archer"/>
    <x v="13"/>
    <s v="January 1, 2021"/>
    <x v="55"/>
    <s v="R"/>
    <x v="6"/>
    <x v="6"/>
    <s v=" Classic Movies"/>
    <m/>
    <x v="1"/>
    <x v="55"/>
    <d v="2021-01-01T00:00:00"/>
    <x v="8"/>
    <s v="Recruited by a British agent, Shaolin master Lee infiltrates a remote island and a brutal martial arts tournament to spy on a sinister crime lord."/>
  </r>
  <r>
    <x v="4122"/>
    <x v="0"/>
    <x v="4120"/>
    <x v="103"/>
    <s v="Nicholas Hoult, Kristen Stewart, Jacki Weaver, Guy Pearce, Rebecca Hazlewood, Scott Lawrence, Kai Lennox, Rizwan Manji"/>
    <x v="0"/>
    <s v="October 28, 2018"/>
    <x v="25"/>
    <s v="PG-13"/>
    <x v="19"/>
    <x v="1"/>
    <s v=" Romantic Movies"/>
    <s v=" Sci-Fi &amp; Fantasy"/>
    <x v="1"/>
    <x v="25"/>
    <d v="2018-10-28T00:00:00"/>
    <x v="11"/>
    <s v="Two young lovers depart from the norm simply by having romantic feelings for each other in a society where humans have been relieved of all emotions."/>
  </r>
  <r>
    <x v="4123"/>
    <x v="0"/>
    <x v="4121"/>
    <x v="3147"/>
    <s v="Christian Bale, Emily Watson, Taye Diggs, Angus Macfadyen, Sean Bean, Sean Pertwee, Matthew Harbour, William Fichtner"/>
    <x v="0"/>
    <s v="June 8, 2019"/>
    <x v="13"/>
    <s v="R"/>
    <x v="53"/>
    <x v="6"/>
    <s v=" Dramas"/>
    <s v=" Sci-Fi &amp; Fantasy"/>
    <x v="1"/>
    <x v="13"/>
    <d v="2019-06-08T00:00:00"/>
    <x v="3"/>
    <s v="In a dystopian future, a totalitarian regime maintains peace by subduing the populace with a drug, and displays of emotion are punishable by death."/>
  </r>
  <r>
    <x v="4124"/>
    <x v="0"/>
    <x v="4122"/>
    <x v="3148"/>
    <s v="Janusz Gajos, Zbigniew Zamachowski, Teresa Marczewska, Piotr Fronczewski, WÅ‚adysÅ‚aw Kowalski, MichaÅ‚ Bajor, Jan Peszek, Jerzy BiÅ„czycki"/>
    <x v="23"/>
    <s v="October 1, 2019"/>
    <x v="29"/>
    <s v="TV-MA"/>
    <x v="17"/>
    <x v="3"/>
    <s v=" Dramas"/>
    <s v=" Independent Movies"/>
    <x v="1"/>
    <x v="29"/>
    <d v="2019-10-01T00:00:00"/>
    <x v="11"/>
    <s v="Artistic rebellion ignites at the movies when film characters suddenly speak freely to the audience, prompting a surly censor to combat the uprising."/>
  </r>
  <r>
    <x v="4125"/>
    <x v="0"/>
    <x v="144"/>
    <x v="127"/>
    <s v="Luis Brandoni, China Zorrilla, Antonio Gasalla, Julio De Grazia, Betiana Blum, Monica Villa, Juan Manuel Tenuta, Andrea Tenuta, Cecilia Rossetto, Enrique Pinti"/>
    <x v="11"/>
    <s v="July 15, 2018"/>
    <x v="40"/>
    <s v="NR"/>
    <x v="21"/>
    <x v="3"/>
    <s v=" Cult Movies"/>
    <s v=" International Movies"/>
    <x v="1"/>
    <x v="40"/>
    <d v="2018-07-15T00:00:00"/>
    <x v="2"/>
    <s v="Cora has three sons and a daughter and sheÂ´s almost 80. One day during a family reunion the big question comes up: who will be her heir?"/>
  </r>
  <r>
    <x v="4126"/>
    <x v="0"/>
    <x v="4123"/>
    <x v="3149"/>
    <s v="Flavio Medina, Aislinn Derbez, Patricia Reyes SpÃ­ndola, TiarÃ© Scanda, AngÃ©lica AragÃ³n, Horacio Castelo, Gonzalo Garcia Vivanco, RubÃ©n GonzÃ¡lez Garza, Iliana de la Garza, Mary Paz Mata"/>
    <x v="17"/>
    <s v="January 14, 2017"/>
    <x v="32"/>
    <s v="TV-14"/>
    <x v="18"/>
    <x v="1"/>
    <s v=" International Movies"/>
    <s v=" Romantic Movies"/>
    <x v="1"/>
    <x v="32"/>
    <d v="2017-01-14T00:00:00"/>
    <x v="8"/>
    <s v="An ill and addled man recalls what seems to be a brief but powerful past romance with a kindred spirit, a young Russian woman who lived a lonely life."/>
  </r>
  <r>
    <x v="4127"/>
    <x v="0"/>
    <x v="4124"/>
    <x v="3150"/>
    <s v="Riccardo Scamarcio, Valerio Mastandrea, Isabella Ferrari, Valentina Cervi, Jasmine Trinca, Andrea Germani, Marzia Ubaldi, Iaia Forte"/>
    <x v="14"/>
    <s v="November 1, 2019"/>
    <x v="22"/>
    <s v="R"/>
    <x v="49"/>
    <x v="1"/>
    <s v=" International Movies"/>
    <s v=" LGBTQ Movies"/>
    <x v="0"/>
    <x v="22"/>
    <d v="2019-11-01T00:00:00"/>
    <x v="10"/>
    <s v="An entrepreneur prone to partying and his estranged brother, a teacher resigned to a humdrum life, begin to bond under fragile circumstances."/>
  </r>
  <r>
    <x v="4128"/>
    <x v="0"/>
    <x v="4125"/>
    <x v="78"/>
    <s v="Steve Carell, John Goodman, Molly Shannon, Lauren Graham, Graham Phillips, Johnny Simmons, Morgan Freeman, Wanda Sykes, John Michael Higgins, Jonah Hill, Jimmy Bennett"/>
    <x v="0"/>
    <s v="April 16, 2019"/>
    <x v="19"/>
    <s v="PG"/>
    <x v="9"/>
    <x v="8"/>
    <s v=" Comedies"/>
    <s v=" Faith &amp; Spirituality"/>
    <x v="1"/>
    <x v="19"/>
    <d v="2019-04-16T00:00:00"/>
    <x v="5"/>
    <s v="God summons narcissistic Evan to build an ark in preparation for a flood. Meanwhile, Evan's family interprets his new hobby as a midlife crisis."/>
  </r>
  <r>
    <x v="4129"/>
    <x v="0"/>
    <x v="4126"/>
    <x v="231"/>
    <s v="Laurence Fishburne, Sam Neill, Kathleen Quinlan, Joely Richardson, Richard T. Jones, Jack Noseworthy, Jason Isaacs, Sean Pertwee"/>
    <x v="1"/>
    <s v="January 1, 2020"/>
    <x v="36"/>
    <s v="R"/>
    <x v="9"/>
    <x v="4"/>
    <s v=" Sci-Fi &amp; Fantasy"/>
    <m/>
    <x v="1"/>
    <x v="36"/>
    <d v="2020-01-01T00:00:00"/>
    <x v="8"/>
    <s v="After a signal is received from a long-missing spaceship, a rescue ship investigates, but the crew soon realizes something unimaginable has happened."/>
  </r>
  <r>
    <x v="4130"/>
    <x v="0"/>
    <x v="4127"/>
    <x v="3151"/>
    <s v="Drew Fonteiro, Marc Menchaca, Michelle Macedo, Tyler Fleming, Melissa Macedo, Kenneth Moronta, Frankie Hinton"/>
    <x v="0"/>
    <s v="February 25, 2020"/>
    <x v="23"/>
    <s v="TV-MA"/>
    <x v="12"/>
    <x v="1"/>
    <s v=" Independent Movies"/>
    <s v=" Thrillers"/>
    <x v="0"/>
    <x v="23"/>
    <d v="2020-02-25T00:00:00"/>
    <x v="7"/>
    <s v="After a paramedicâ€™s violent death during a weekend trip, his spirit inhabits his friendsâ€™ bodies in an effort to save them from a similar fate."/>
  </r>
  <r>
    <x v="4131"/>
    <x v="0"/>
    <x v="4128"/>
    <x v="2777"/>
    <s v="PenÃ©lope Cruz, Javier Bardem, Ricardo DarÃ­n, Eduard FernÃ¡ndez, BÃ¡rbara Lennie, Inma Cuesta, Elvira MÃ­nguez, RamÃ³n Barea, Carla Campra, Sara SÃ¡lamo, Roger Casamajor, JosÃ© Ãngel Egido"/>
    <x v="8"/>
    <s v="June 6, 2019"/>
    <x v="23"/>
    <s v="R"/>
    <x v="59"/>
    <x v="1"/>
    <s v=" International Movies"/>
    <s v=" Thrillers"/>
    <x v="0"/>
    <x v="23"/>
    <d v="2019-06-06T00:00:00"/>
    <x v="3"/>
    <s v="Journeying back to her small Spanish hometown for her sister's wedding, Laura must grapple with long-buried secrets when her daughter is abducted."/>
  </r>
  <r>
    <x v="4132"/>
    <x v="0"/>
    <x v="4129"/>
    <x v="232"/>
    <s v="David Duchovny, Julianne Moore, Orlando Jones, Seann William Scott, Ted Levine, Ethan Suplee, Michael Bower, Pat Kilbane, Ty Burrell, Dan Aykroyd"/>
    <x v="0"/>
    <s v="November 20, 2019"/>
    <x v="12"/>
    <s v="PG-13"/>
    <x v="19"/>
    <x v="3"/>
    <s v=" Sci-Fi &amp; Fantasy"/>
    <m/>
    <x v="1"/>
    <x v="12"/>
    <d v="2019-11-20T00:00:00"/>
    <x v="10"/>
    <s v="After two community college geology professors discover microscopic alien life-forms on a meteorite, the military and government become involved."/>
  </r>
  <r>
    <x v="4133"/>
    <x v="0"/>
    <x v="4130"/>
    <x v="3152"/>
    <s v="Domhnall Gleeson, Alicia Vikander, Oscar Isaac, Sonoya Mizuno, Claire Selby, Symara Templeman, Gana Bayarsaikhan, Tiffany Pisani, Corey Johnson, Evie Wray, Deborah Rosan"/>
    <x v="1"/>
    <s v="July 26, 2018"/>
    <x v="25"/>
    <s v="R"/>
    <x v="34"/>
    <x v="1"/>
    <s v=" Independent Movies"/>
    <s v=" International Movies"/>
    <x v="1"/>
    <x v="25"/>
    <d v="2018-07-26T00:00:00"/>
    <x v="2"/>
    <s v="A coder at a tech company wins a week-long retreat at the compound of his company's CEO, where he's tasked with testing a new artificial intelligence."/>
  </r>
  <r>
    <x v="4134"/>
    <x v="0"/>
    <x v="4131"/>
    <x v="3153"/>
    <s v="Kurt Russell, Halle Berry, John Leguizamo, Oliver Platt, Steven Seagal, Joe Morton, David Suchet, BD Wong, Len Cariou, Whip Hubley"/>
    <x v="0"/>
    <s v="November 1, 2019"/>
    <x v="34"/>
    <s v="R"/>
    <x v="59"/>
    <x v="6"/>
    <m/>
    <m/>
    <x v="1"/>
    <x v="34"/>
    <d v="2019-11-01T00:00:00"/>
    <x v="10"/>
    <s v="When terrorists hijack a 747 and turn it into a nerve gas bomb aimed at Washington, D.C., commandos use an experimental plane to try to stop them."/>
  </r>
  <r>
    <x v="4135"/>
    <x v="0"/>
    <x v="4132"/>
    <x v="3154"/>
    <m/>
    <x v="52"/>
    <s v="July 1, 2016"/>
    <x v="5"/>
    <s v="TV-MA"/>
    <x v="85"/>
    <x v="0"/>
    <s v=" International Movies"/>
    <m/>
    <x v="1"/>
    <x v="5"/>
    <d v="2016-07-01T00:00:00"/>
    <x v="2"/>
    <s v="Featuring interviews with participants on all sides, this documentary questions Norway and the West's protracted military involvement in Afghanistan."/>
  </r>
  <r>
    <x v="4136"/>
    <x v="0"/>
    <x v="4133"/>
    <x v="3155"/>
    <s v="Jameel Saleem, Kimelia Weathers, Quincy Harris, Big Boy, Kevin Hart, Misty Alli, Noelle Balfour, Sid Burston, Carlos Castillo, Liz Hernandez, Nick Sinise"/>
    <x v="0"/>
    <s v="March 3, 2019"/>
    <x v="11"/>
    <s v="NR"/>
    <x v="123"/>
    <x v="3"/>
    <s v=" Romantic Movies"/>
    <m/>
    <x v="1"/>
    <x v="11"/>
    <d v="2019-03-03T00:00:00"/>
    <x v="6"/>
    <s v="When James's living situation turns sour, he has little choice but to move in with his new girlfriend â€“ a decision he almost immediately regrets."/>
  </r>
  <r>
    <x v="4137"/>
    <x v="0"/>
    <x v="4134"/>
    <x v="322"/>
    <s v="Steven Seagal, DMX, Isaiah Washington, Anthony Anderson, Michael Jai White, Bill Duke, Jill Hennessy, Tom Arnold, Bruce McGill, David Vadim, Eva Mendes"/>
    <x v="0"/>
    <s v="October 1, 2019"/>
    <x v="12"/>
    <s v="R"/>
    <x v="43"/>
    <x v="6"/>
    <m/>
    <m/>
    <x v="1"/>
    <x v="12"/>
    <d v="2019-10-01T00:00:00"/>
    <x v="11"/>
    <s v="Maverick cop Orin Boyd joins forces with an unlikely ally in gangster Latrell Walker to take down a group of dirty Detroit cops."/>
  </r>
  <r>
    <x v="4138"/>
    <x v="0"/>
    <x v="4135"/>
    <x v="3156"/>
    <s v="Derek Davenport, Amelia Haberman, Shepsut Wilson, Titus Covington, Hayley Vrana, Michael Alvarez, Richard Lippert, Alfoniso Lopez"/>
    <x v="0"/>
    <s v="August 29, 2019"/>
    <x v="23"/>
    <s v="TV-14"/>
    <x v="72"/>
    <x v="6"/>
    <s v=" Dramas"/>
    <s v=" Independent Movies"/>
    <x v="0"/>
    <x v="23"/>
    <d v="2019-08-29T00:00:00"/>
    <x v="1"/>
    <s v="Mistakenly accused of kidnapping, a veteran soldier leaves a trail of broken bad guys in his wake as he tries to rescue a teen sex trafficking victim."/>
  </r>
  <r>
    <x v="4139"/>
    <x v="0"/>
    <x v="4136"/>
    <x v="426"/>
    <s v="Demet AkbaÄŸ, Ata Demirer, Ã–zge Borak, Bican GÃ¼nalan, Salih Kalyon, Tanju Tuncel, Meray Ãœlgen"/>
    <x v="40"/>
    <s v="March 10, 2017"/>
    <x v="4"/>
    <s v="TV-MA"/>
    <x v="16"/>
    <x v="3"/>
    <s v=" International Movies"/>
    <m/>
    <x v="1"/>
    <x v="4"/>
    <d v="2017-03-10T00:00:00"/>
    <x v="6"/>
    <s v="A clarinet player who lives with his grandparents in a small village is forced to move to Istanbul, where he meets a singer enjoying sudden fame."/>
  </r>
  <r>
    <x v="4140"/>
    <x v="0"/>
    <x v="4137"/>
    <x v="426"/>
    <s v="Demet AkbaÄŸ, Ata Demirer, Ã–zge Borak, Salih Kalyon, Tanju Tuncel, Meray Ãœlgen, Bican GÃ¼nalan, TarÄ±k ÃœnlÃ¼oÄŸlu, AyÅŸenil ÅžamlÄ±oÄŸlu"/>
    <x v="40"/>
    <s v="March 10, 2017"/>
    <x v="16"/>
    <s v="TV-PG"/>
    <x v="8"/>
    <x v="3"/>
    <s v=" International Movies"/>
    <s v=" Romantic Movies"/>
    <x v="1"/>
    <x v="16"/>
    <d v="2017-03-10T00:00:00"/>
    <x v="6"/>
    <s v="HÃ¼seyin has found his father, and now has one more mission â€“ to get together with the girl of his dreams, with a little help from his new friend."/>
  </r>
  <r>
    <x v="4141"/>
    <x v="0"/>
    <x v="4138"/>
    <x v="426"/>
    <s v="Demet AkbaÄŸ, Ata Demirer, Ã–zge Borak, Salih Kalyon, Tanju Tuncel, Serra YÄ±lmaz, TarÄ±k ÃœnlÃ¼oÄŸlu, AyÅŸenil ÅžamlÄ±oÄŸlu"/>
    <x v="40"/>
    <s v="March 10, 2017"/>
    <x v="28"/>
    <s v="TV-PG"/>
    <x v="6"/>
    <x v="3"/>
    <s v=" International Movies"/>
    <m/>
    <x v="1"/>
    <x v="28"/>
    <d v="2017-03-10T00:00:00"/>
    <x v="6"/>
    <s v="Life is tough for HÃ¼seyin after marrying his true love. He works day and night to support his growing family, while singer Firuzan copes with fame."/>
  </r>
  <r>
    <x v="4142"/>
    <x v="0"/>
    <x v="4139"/>
    <x v="3157"/>
    <s v="Cameron Palatas, Richard Karn, Cheri Oteri, Danielle Campbell, Nicholle Tom, Joel Courtney, Luke Bilyk"/>
    <x v="0"/>
    <s v="March 5, 2018"/>
    <x v="6"/>
    <s v="TV-MA"/>
    <x v="26"/>
    <x v="3"/>
    <s v=" Romantic Movies"/>
    <m/>
    <x v="1"/>
    <x v="6"/>
    <d v="2018-03-05T00:00:00"/>
    <x v="6"/>
    <s v="Maddy and Cole were inseparable before high school. Then she got popular; he didn't. But after Maddy is betrayed, she and Cole reunite â€“ to ruin prom."/>
  </r>
  <r>
    <x v="4143"/>
    <x v="0"/>
    <x v="4140"/>
    <x v="3158"/>
    <s v="Daniela Bobadilla, Daniel Amerman, Kevin McCorkle, Mary Gordon Murray, Emily Jordan, Karrie Cox, Nicholas James Reilly, Enspirit, Sheldon A. Smith, Michael Soulema"/>
    <x v="0"/>
    <s v="January 15, 2018"/>
    <x v="6"/>
    <s v="TV-MA"/>
    <x v="48"/>
    <x v="1"/>
    <s v=" Independent Movies"/>
    <m/>
    <x v="1"/>
    <x v="6"/>
    <d v="2018-01-15T00:00:00"/>
    <x v="8"/>
    <s v="Two former friends, who now live far apart, learn about each other's insecurities and secrets over a series of video chats."/>
  </r>
  <r>
    <x v="4144"/>
    <x v="0"/>
    <x v="4141"/>
    <x v="1763"/>
    <s v="Sachin Khedekar, Bharat Jadhav, Aniket Vishwasrao, Siddarth Jadhav, Sanjay Narvekar, Vaibhav Mangale, Santosh Juvekar, Sanjay Khapre, Mahesh Manjrekar"/>
    <x v="3"/>
    <s v="February 15, 2018"/>
    <x v="16"/>
    <s v="TV-14"/>
    <x v="58"/>
    <x v="6"/>
    <s v=" Dramas"/>
    <s v=" International Movies"/>
    <x v="1"/>
    <x v="16"/>
    <d v="2018-02-15T00:00:00"/>
    <x v="7"/>
    <s v="A young man enlists the help of his friends to avenge his uncle's death by taking on a powerful, unscrupulous politician."/>
  </r>
  <r>
    <x v="4145"/>
    <x v="0"/>
    <x v="4142"/>
    <x v="2970"/>
    <s v="Amara La Negra, Erica Hubbard, Joely Fisher, Paris Phillips, Erica Peeples, Tami Roman, Alfred Thomas II, J-Boog, Hunter Ives, Dylan Mooney"/>
    <x v="0"/>
    <s v="January 1, 2020"/>
    <x v="23"/>
    <s v="TV-14"/>
    <x v="27"/>
    <x v="3"/>
    <m/>
    <m/>
    <x v="0"/>
    <x v="23"/>
    <d v="2020-01-01T00:00:00"/>
    <x v="8"/>
    <s v="Following a night of hard partying that left their tycoon boss dead, four women try to keep it a secret in hopes of closing a billion-dollar deal."/>
  </r>
  <r>
    <x v="4146"/>
    <x v="0"/>
    <x v="4143"/>
    <x v="3036"/>
    <s v="Denzel Washington, John Goodman, Donald Sutherland, Embeth Davidtz, James Gandolfini, Elias Koteas, Gabriel Casseus, Michael J. Pagan, Robert Joy"/>
    <x v="0"/>
    <s v="November 1, 2019"/>
    <x v="3"/>
    <s v="R"/>
    <x v="10"/>
    <x v="5"/>
    <m/>
    <m/>
    <x v="1"/>
    <x v="3"/>
    <d v="2019-11-01T00:00:00"/>
    <x v="10"/>
    <s v="A tough homicide cop faces his most dangerous assignment when he must stop a murderous evil spirit who can move from one host to the next."/>
  </r>
  <r>
    <x v="4147"/>
    <x v="0"/>
    <x v="4144"/>
    <x v="3159"/>
    <s v="Kubilay Sarikaya, Arnel Taci, Muhammed Kirtan, Violetta Schurawlow, Burak YiÄŸit, Giwar Xatar Hajabi, Ridvan Kirtan, Ilhan Erdinc, Michael Hanemann, Sedat Kirtan"/>
    <x v="2"/>
    <s v="May 1, 2019"/>
    <x v="6"/>
    <s v="TV-MA"/>
    <x v="16"/>
    <x v="1"/>
    <s v=" Independent Movies"/>
    <s v=" International Movies"/>
    <x v="1"/>
    <x v="6"/>
    <d v="2019-05-01T00:00:00"/>
    <x v="4"/>
    <s v="An ex-con struggles to take care of his two brothers, a gambling addict and a young man with Down syndrome, after being released from prison."/>
  </r>
  <r>
    <x v="4148"/>
    <x v="0"/>
    <x v="4145"/>
    <x v="207"/>
    <m/>
    <x v="3"/>
    <s v="December 15, 2016"/>
    <x v="25"/>
    <s v="TV-14"/>
    <x v="135"/>
    <x v="0"/>
    <s v=" International Movies"/>
    <m/>
    <x v="1"/>
    <x v="25"/>
    <d v="2016-12-15T00:00:00"/>
    <x v="9"/>
    <s v="Follow an 11-year-old boy as he goes from ordinary child to colorful competitor in his quest for a big win at Indiaâ€™s biggest kite-flying festival."/>
  </r>
  <r>
    <x v="4149"/>
    <x v="0"/>
    <x v="4146"/>
    <x v="3160"/>
    <s v="Denyce Lawton, Hosea Chanchez, Michelle Mitchenor, Darius McCrary, Shawne Merriman, Sticky Fingaz, Miguel A. NÃºÃ±ez Jr., Masika Kalysha, Zac Titus"/>
    <x v="0"/>
    <s v="August 24, 2019"/>
    <x v="23"/>
    <s v="TV-14"/>
    <x v="13"/>
    <x v="5"/>
    <m/>
    <m/>
    <x v="0"/>
    <x v="23"/>
    <d v="2019-08-24T00:00:00"/>
    <x v="1"/>
    <s v="When a successful young rap star has an affair with an obsessive fan, his life is turned upside down when she kidnaps him."/>
  </r>
  <r>
    <x v="4150"/>
    <x v="0"/>
    <x v="4147"/>
    <x v="3161"/>
    <s v="Somnath Awghade, Suraj Pawar, Chhaya Kadam, Kishore Kadam, Rajeshwari Kharat, Bhushan Manjule, Nagraj Manjule, Sohail Shaikh, Sanjay Chaudhri, Vikas Pandurang Patil"/>
    <x v="3"/>
    <s v="January 1, 2018"/>
    <x v="28"/>
    <s v="NR"/>
    <x v="19"/>
    <x v="1"/>
    <s v=" Independent Movies"/>
    <s v=" International Movies"/>
    <x v="1"/>
    <x v="28"/>
    <d v="2018-01-01T00:00:00"/>
    <x v="8"/>
    <s v="Spunky, lower-caste lad Jabya falls for lovely, upper-caste Shalu. But his family's derided social position proves a stubborn stumbling block to love."/>
  </r>
  <r>
    <x v="4151"/>
    <x v="0"/>
    <x v="4148"/>
    <x v="3162"/>
    <s v="Ahmed Fathy, Bayoumi Fouad, Sami Maghouri, Mohammed Tharwat, Mohamed Salam, Haya Ibrahim, Mohsen Mansour"/>
    <x v="27"/>
    <s v="June 6, 2019"/>
    <x v="6"/>
    <s v="TV-MA"/>
    <x v="32"/>
    <x v="3"/>
    <s v=" International Movies"/>
    <m/>
    <x v="1"/>
    <x v="6"/>
    <d v="2019-06-06T00:00:00"/>
    <x v="3"/>
    <s v="A beauty expert, a drug dealer and a bungling revolutionary end up in the grips of an extremist group after meeting on a plane to Lebanon."/>
  </r>
  <r>
    <x v="4152"/>
    <x v="1"/>
    <x v="4149"/>
    <x v="3163"/>
    <s v="Mark Williams, Sorcha Cusack, Nancy Carroll, Alex Price, Hugo Speer, Tom Chambers, Keith Osborn"/>
    <x v="1"/>
    <s v=" March 31, 2018"/>
    <x v="6"/>
    <s v="TV-14"/>
    <x v="106"/>
    <x v="2"/>
    <s v=" Crime TV Shows"/>
    <s v=" TV Dramas"/>
    <x v="1"/>
    <x v="6"/>
    <d v="2049-03-01T00:00:00"/>
    <x v="6"/>
    <s v="A modest, compassionate priest doubles as an effective crime solver in this series based on the short stories by G.K. Chesterton."/>
  </r>
  <r>
    <x v="4153"/>
    <x v="0"/>
    <x v="4150"/>
    <x v="1954"/>
    <s v="Johnny Depp, Benicio Del Toro, Tobey Maguire, Ellen Barkin, Gary Busey, Christina Ricci, Mark Harmon, Cameron Diaz, Katherine Helmond, Michael Jeter, Craig Bierko, Lyle Lovett, Flea, Christopher Meloni, Harry Dean Stanton, Tim Thomerson"/>
    <x v="0"/>
    <s v="November 1, 2019"/>
    <x v="3"/>
    <s v="R"/>
    <x v="33"/>
    <x v="3"/>
    <s v=" Cult Movies"/>
    <s v=" Dramas"/>
    <x v="1"/>
    <x v="3"/>
    <d v="2019-11-01T00:00:00"/>
    <x v="10"/>
    <s v="A sportswriter and his Samoan lawyer embark on a hallucinogenic three-day romp from Los Angeles to Las Vegas in this counterculture cult favorite."/>
  </r>
  <r>
    <x v="4154"/>
    <x v="0"/>
    <x v="4151"/>
    <x v="70"/>
    <s v="Quincy Jones, Common, Russell Simmons, Fat Joe, Paul Wall, Quincy Jones III"/>
    <x v="0"/>
    <s v="August 23, 2017"/>
    <x v="6"/>
    <s v="TV-MA"/>
    <x v="64"/>
    <x v="0"/>
    <m/>
    <m/>
    <x v="1"/>
    <x v="6"/>
    <d v="2017-08-23T00:00:00"/>
    <x v="1"/>
    <s v="Talking squarely to the hip-hop generation, musicians, athletes and others outline the benefits of exercise, a healthy diet and spiritual wellness."/>
  </r>
  <r>
    <x v="4155"/>
    <x v="0"/>
    <x v="4152"/>
    <x v="3164"/>
    <s v="Topol, Norma Crane, Leonard Frey, Molly Picon, Paul Mann, Rosalind Harris, Michele Marsh, Neva Small, Paul Michael Glaser, Ray Lovelock"/>
    <x v="0"/>
    <s v="July 1, 2020"/>
    <x v="59"/>
    <s v="G"/>
    <x v="103"/>
    <x v="9"/>
    <s v=" Dramas"/>
    <s v=" Music &amp; Musicals"/>
    <x v="1"/>
    <x v="59"/>
    <d v="2020-07-01T00:00:00"/>
    <x v="2"/>
    <s v="This adaptation of the musical chronicles the trials of a Jewish peasant, his wife, and their three strong-willed daughters in pre-revolutionary Russia."/>
  </r>
  <r>
    <x v="4156"/>
    <x v="0"/>
    <x v="4153"/>
    <x v="3165"/>
    <s v="Dakore Akande, Ireti Doyle, Nse Ikpe-Etim, Omoni Oboli"/>
    <x v="7"/>
    <s v="December 28, 2015"/>
    <x v="25"/>
    <s v="NR"/>
    <x v="43"/>
    <x v="1"/>
    <s v=" International Movies"/>
    <m/>
    <x v="1"/>
    <x v="25"/>
    <d v="2015-12-28T00:00:00"/>
    <x v="9"/>
    <s v="In Lagos, Nigeria, four successful women on the verge of 50 take stock of their lives and loves over the course of one week."/>
  </r>
  <r>
    <x v="4157"/>
    <x v="0"/>
    <x v="4154"/>
    <x v="3166"/>
    <s v="Luke Jurevicius"/>
    <x v="1"/>
    <s v="September 1, 2016"/>
    <x v="17"/>
    <s v="TV-Y7"/>
    <x v="135"/>
    <x v="8"/>
    <s v=" Comedies"/>
    <m/>
    <x v="1"/>
    <x v="17"/>
    <d v="2016-09-01T00:00:00"/>
    <x v="0"/>
    <s v="Quirky little Figaro has a whole alphabet's worth of phobias. These wordless animated shorts follow his many fears from A to Z."/>
  </r>
  <r>
    <x v="4158"/>
    <x v="0"/>
    <x v="4155"/>
    <x v="3167"/>
    <s v="Chris Pine"/>
    <x v="0"/>
    <s v="December 21, 2016"/>
    <x v="32"/>
    <s v="TV-PG"/>
    <x v="26"/>
    <x v="0"/>
    <m/>
    <m/>
    <x v="1"/>
    <x v="32"/>
    <d v="2016-12-21T00:00:00"/>
    <x v="9"/>
    <s v="In this documentary, passionate high schoolers travel the country and come of age during a turbulent yearlong prep for a national speech competition."/>
  </r>
  <r>
    <x v="4159"/>
    <x v="0"/>
    <x v="4156"/>
    <x v="3168"/>
    <s v="Leon Vitali"/>
    <x v="0"/>
    <s v="November 1, 2018"/>
    <x v="6"/>
    <s v="TV-MA"/>
    <x v="32"/>
    <x v="0"/>
    <m/>
    <m/>
    <x v="1"/>
    <x v="6"/>
    <d v="2018-11-01T00:00:00"/>
    <x v="10"/>
    <s v="Leon Vitali had a thriving acting career most others would envy. Then he gave it all up to devote himself completely to the vision of Stanley Kubrick."/>
  </r>
  <r>
    <x v="4160"/>
    <x v="0"/>
    <x v="4157"/>
    <x v="479"/>
    <s v="Chicco Jerikho, Rio Dewanto, Julie Estelle, Jajang C. Noer, Slamet Rahardjo, Otig Pakis, Arash Buana, Hazel Raditya, Dimas Harya, Westny Dj"/>
    <x v="26"/>
    <s v="October 11, 2018"/>
    <x v="25"/>
    <s v="TV-PG"/>
    <x v="33"/>
    <x v="1"/>
    <s v=" International Movies"/>
    <m/>
    <x v="1"/>
    <x v="25"/>
    <d v="2018-10-11T00:00:00"/>
    <x v="11"/>
    <s v="The level-headed owner of a struggling coffee shop finds his future at risk when his partner â€“ a talented but cocky barista â€“ makes a major bet."/>
  </r>
  <r>
    <x v="4161"/>
    <x v="0"/>
    <x v="4158"/>
    <x v="3169"/>
    <s v="Devon Sawa, Ali Larter, Kerr Smith, Kristen Cloke, Seann William Scott, Tony Todd, Daniel Roebuck, Chad Donella, Roger Guenveur Smith, Amanda Detmer"/>
    <x v="0"/>
    <s v="January 1, 2020"/>
    <x v="42"/>
    <s v="R"/>
    <x v="12"/>
    <x v="20"/>
    <s v=" Horror Movies"/>
    <s v=" Thrillers"/>
    <x v="1"/>
    <x v="42"/>
    <d v="2020-01-01T00:00:00"/>
    <x v="8"/>
    <s v="After narrowly avoiding a fatal plane explosion, a group of seemingly lucky teen classmates finds that Death is not so easily cheated."/>
  </r>
  <r>
    <x v="4162"/>
    <x v="0"/>
    <x v="4159"/>
    <x v="3170"/>
    <s v="Ali Larter, A.J. Cook, Michael Landes, Terrence 'T.C.' Carson, Jonathan Cherry, Keegan Connor Tracy, Sarah Carter, Lynda Boyd, David Paetkau, Justina Machado"/>
    <x v="0"/>
    <s v="January 1, 2020"/>
    <x v="14"/>
    <s v="R"/>
    <x v="0"/>
    <x v="4"/>
    <s v=" Thrillers"/>
    <m/>
    <x v="1"/>
    <x v="14"/>
    <d v="2020-01-01T00:00:00"/>
    <x v="8"/>
    <s v="On a road trip with friends, Kimberly has a premonition that saves everyone from a freak accident. More terrifying visions prompt her to seek help."/>
  </r>
  <r>
    <x v="4163"/>
    <x v="0"/>
    <x v="4160"/>
    <x v="3169"/>
    <s v="Mary Elizabeth Winstead, Ryan Merriman, Kris Lemche, Alexz Johnson, Sam Easton, Jesse Moss, Gina Holden, Texas Battle, Chelan Simmons, Crystal Lowe, Amanda Crew"/>
    <x v="0"/>
    <s v="January 1, 2020"/>
    <x v="21"/>
    <s v="R"/>
    <x v="20"/>
    <x v="4"/>
    <m/>
    <m/>
    <x v="1"/>
    <x v="21"/>
    <d v="2020-01-01T00:00:00"/>
    <x v="8"/>
    <s v="When a girl prevents her premonition of a deadly roller-coaster mishap from coming true, the survivors must face the consequences of cheating death."/>
  </r>
  <r>
    <x v="4164"/>
    <x v="0"/>
    <x v="4161"/>
    <x v="3171"/>
    <s v="Samuele Caruana, Giuseppe Fragapane"/>
    <x v="14"/>
    <s v="March 21, 2017"/>
    <x v="32"/>
    <s v="TV-14"/>
    <x v="31"/>
    <x v="0"/>
    <s v=" International Movies"/>
    <m/>
    <x v="1"/>
    <x v="32"/>
    <d v="2017-03-21T00:00:00"/>
    <x v="6"/>
    <s v="Heartbreak, hope and nostalgia collide in this complex portrait of Lampedusa, a Mediterranean island where thousands of migrants land each year."/>
  </r>
  <r>
    <x v="4165"/>
    <x v="0"/>
    <x v="4162"/>
    <x v="3172"/>
    <s v="Rahul Khanna, Arjun Mathur, Shivani Ghai, Monica Dogra, Aadya Bedi"/>
    <x v="3"/>
    <s v="April 24, 2019"/>
    <x v="5"/>
    <s v="TV-MA"/>
    <x v="16"/>
    <x v="1"/>
    <s v=" Independent Movies"/>
    <s v=" International Movies"/>
    <x v="1"/>
    <x v="5"/>
    <d v="2019-04-24T00:00:00"/>
    <x v="5"/>
    <s v="Grappling with love and loss in their respective lives, two estranged brothers must confront their traumatic, unresolved past when they cross paths."/>
  </r>
  <r>
    <x v="4166"/>
    <x v="0"/>
    <x v="4163"/>
    <x v="3173"/>
    <s v="Lamman Rucker, Lisa Arrindell Anderson, Elise Neal, Kendrick Cross"/>
    <x v="0"/>
    <s v="May 17, 2019"/>
    <x v="22"/>
    <s v="TV-14"/>
    <x v="9"/>
    <x v="3"/>
    <s v=" Romantic Movies"/>
    <m/>
    <x v="0"/>
    <x v="22"/>
    <d v="2019-05-17T00:00:00"/>
    <x v="4"/>
    <s v="Unaware theyâ€™ve matched online, a struggling writer embellishes his lifestyle to impress a successful exec with whom he sparks an unexpected romance."/>
  </r>
  <r>
    <x v="4167"/>
    <x v="0"/>
    <x v="4164"/>
    <x v="48"/>
    <s v="Hayden Christensen, Bruce Willis, Gethin Anthony, Megan Leonard, Tyler Jon Olson, Shea Buckner, William DeMeo, Magi Avila, Ty Shelton, Christine Dye"/>
    <x v="1"/>
    <s v="September 1, 2019"/>
    <x v="6"/>
    <s v="R"/>
    <x v="19"/>
    <x v="6"/>
    <m/>
    <m/>
    <x v="1"/>
    <x v="6"/>
    <d v="2019-09-01T00:00:00"/>
    <x v="0"/>
    <s v="A stock broker brings his young son back to the town where he grew up for a hunting trip, but things take a dangerous turn when they witness a crime."/>
  </r>
  <r>
    <x v="4168"/>
    <x v="0"/>
    <x v="4165"/>
    <x v="3174"/>
    <s v="Antonia Thomas, Luke Norris, Thea Petrie, Eileen Davies, Jonathan Hyde"/>
    <x v="1"/>
    <s v="March 31, 2017"/>
    <x v="32"/>
    <s v="TV-MA"/>
    <x v="0"/>
    <x v="4"/>
    <s v=" International Movies"/>
    <m/>
    <x v="1"/>
    <x v="32"/>
    <d v="2017-03-31T00:00:00"/>
    <x v="6"/>
    <s v="A young couple fights supernatural foes in an attempt to save their daughter from the dark and mysterious forces that follow her every move."/>
  </r>
  <r>
    <x v="4169"/>
    <x v="0"/>
    <x v="4166"/>
    <x v="3175"/>
    <s v="Harry Dean Stanton"/>
    <x v="0"/>
    <s v="October 1, 2018"/>
    <x v="25"/>
    <s v="NR"/>
    <x v="138"/>
    <x v="0"/>
    <m/>
    <m/>
    <x v="1"/>
    <x v="25"/>
    <d v="2018-10-01T00:00:00"/>
    <x v="11"/>
    <s v="Harry Dean Stanton narrates this documentary that follows two modern-day cowboys as they welcome new calves at Montana's Fishtail Basin Ranch."/>
  </r>
  <r>
    <x v="4170"/>
    <x v="0"/>
    <x v="4167"/>
    <x v="3176"/>
    <m/>
    <x v="35"/>
    <s v="April 15, 2020"/>
    <x v="23"/>
    <s v="TV-14"/>
    <x v="95"/>
    <x v="0"/>
    <s v=" International Movies"/>
    <s v=" Sports Movies"/>
    <x v="0"/>
    <x v="23"/>
    <d v="2020-04-15T00:00:00"/>
    <x v="5"/>
    <s v="Top athletes from around the globe test their fitness in a four-day competition at the first-ever CrossFit Sanctional event. Let the games begin."/>
  </r>
  <r>
    <x v="4171"/>
    <x v="0"/>
    <x v="4168"/>
    <x v="3177"/>
    <s v="Tien-chi Cheng, Tien Hsiang Lung, Meng Lo, Michael Chan Wai-Man, Pei Hsi Chen, Li Wang, Ke Chu"/>
    <x v="13"/>
    <s v="September 17, 2019"/>
    <x v="26"/>
    <s v="R"/>
    <x v="3"/>
    <x v="6"/>
    <s v=" International Movies"/>
    <m/>
    <x v="1"/>
    <x v="26"/>
    <d v="2019-09-17T00:00:00"/>
    <x v="0"/>
    <s v="When five ninjas whose fighting styles are based on natural elements unleash their fury on a rival school, a lone survivor vows deadly revenge."/>
  </r>
  <r>
    <x v="4172"/>
    <x v="0"/>
    <x v="4169"/>
    <x v="3178"/>
    <s v="Greg Kinnear, Lauren Graham, Dermot Mulroney, Alan Alda, Bill Smitrovich, Mitch Pileggi, Daniel Roebuck, Tim Kelleher, Aaron Abrams, Chuck Shamata, Andrew Gillies"/>
    <x v="12"/>
    <s v="January 16, 2017"/>
    <x v="17"/>
    <s v="PG-13"/>
    <x v="30"/>
    <x v="1"/>
    <m/>
    <m/>
    <x v="1"/>
    <x v="17"/>
    <d v="2017-01-16T00:00:00"/>
    <x v="8"/>
    <s v="A college professor goes up against the giants of the auto industry when they fail to give him credit for inventing intermittent windshield wipers."/>
  </r>
  <r>
    <x v="4173"/>
    <x v="0"/>
    <x v="4170"/>
    <x v="1024"/>
    <s v="Ahmed Helmy, Donia Samir Ghanim, Sabrine, Bayyumi Fuad, Jamila Adel Awad, Bea, Yasser El Tobgy, Enaam Salousa"/>
    <x v="27"/>
    <s v="June 13, 2019"/>
    <x v="32"/>
    <s v="TV-14"/>
    <x v="19"/>
    <x v="3"/>
    <s v=" International Movies"/>
    <m/>
    <x v="1"/>
    <x v="32"/>
    <d v="2019-06-13T00:00:00"/>
    <x v="3"/>
    <s v="Nosy family in tow, a fun-loving bachelor goes on a romantic getaway, but he ends up pretending to be married to a complete stranger to avoid trouble."/>
  </r>
  <r>
    <x v="4174"/>
    <x v="0"/>
    <x v="4171"/>
    <x v="2782"/>
    <s v="Braeden Lemasters, Isaac Jay, Uriah Shelton, Dylan Riley Snyder, Coco Jones, Shane Harper, Nadji Jeter, Connor Paolo, Gatlin Green, Reg E. Cathey"/>
    <x v="0"/>
    <s v="August 1, 2018"/>
    <x v="22"/>
    <s v="TV-MA"/>
    <x v="23"/>
    <x v="1"/>
    <s v=" Independent Movies"/>
    <s v=" Music &amp; Musicals"/>
    <x v="0"/>
    <x v="22"/>
    <d v="2018-08-01T00:00:00"/>
    <x v="1"/>
    <s v="One night in 1959, four young musicians venture from Pasadena to South-Central Los Angeles in the hopes of hearing a living jazz legend play."/>
  </r>
  <r>
    <x v="4175"/>
    <x v="0"/>
    <x v="4172"/>
    <x v="3179"/>
    <s v="Feng Ku, Chung Wang, Szu Shih, Lung Ti, Lo Lieh, Szu-Chia Chen"/>
    <x v="13"/>
    <s v="July 31, 2018"/>
    <x v="8"/>
    <s v="TV-MA"/>
    <x v="17"/>
    <x v="6"/>
    <s v=" International Movies"/>
    <m/>
    <x v="1"/>
    <x v="8"/>
    <d v="2018-07-31T00:00:00"/>
    <x v="2"/>
    <s v="The emperor's reign of terror expands. Heroic outlaw Ma Teng joins a squad of female rebels, whose leader is torn between family loyalties."/>
  </r>
  <r>
    <x v="4176"/>
    <x v="0"/>
    <x v="4173"/>
    <x v="3180"/>
    <s v="Asri Bendacha"/>
    <x v="35"/>
    <s v="November 16, 2018"/>
    <x v="6"/>
    <s v="TV-MA"/>
    <x v="45"/>
    <x v="0"/>
    <s v=" International Movies"/>
    <m/>
    <x v="1"/>
    <x v="6"/>
    <d v="2018-11-16T00:00:00"/>
    <x v="10"/>
    <s v="Aspiring to be an internet celebrity and make big bucks, a filmmaker travels the world to learn the tricks of the trade from social media influencers."/>
  </r>
  <r>
    <x v="4177"/>
    <x v="0"/>
    <x v="4174"/>
    <x v="3181"/>
    <m/>
    <x v="8"/>
    <s v="June 30, 2017"/>
    <x v="25"/>
    <s v="PG"/>
    <x v="0"/>
    <x v="0"/>
    <s v=" Faith &amp; Spirituality"/>
    <s v=" International Movies"/>
    <x v="1"/>
    <x v="25"/>
    <d v="2017-06-30T00:00:00"/>
    <x v="3"/>
    <s v="This documentary follows 10 men who agree to walk the Camino de Santiago, a 500-mile, 40-day trek that will challenge their strength and faith."/>
  </r>
  <r>
    <x v="4178"/>
    <x v="0"/>
    <x v="4175"/>
    <x v="1473"/>
    <s v="Kimberly Elise, Janet Jackson, Loretta Devine, Thandie Newton, Anika Noni Rose, Kerry Washington, Tessa Thompson, Phylicia Rashad, Whoopi Goldberg, Omari Hardwick, Macy Gray, Michael Ealy, Richard Lawson, Hill Harper, Khalil Kain"/>
    <x v="0"/>
    <s v="May 1, 2020"/>
    <x v="4"/>
    <s v="R"/>
    <x v="111"/>
    <x v="1"/>
    <m/>
    <m/>
    <x v="1"/>
    <x v="4"/>
    <d v="2020-05-01T00:00:00"/>
    <x v="4"/>
    <s v="This adaptation of Ntozake Shange's play consists of a series of poetic vignettes that explore the lives of modern African American women."/>
  </r>
  <r>
    <x v="4179"/>
    <x v="0"/>
    <x v="4176"/>
    <x v="3182"/>
    <m/>
    <x v="0"/>
    <s v="March 2, 2016"/>
    <x v="25"/>
    <s v="TV-PG"/>
    <x v="26"/>
    <x v="0"/>
    <m/>
    <m/>
    <x v="1"/>
    <x v="25"/>
    <d v="2016-03-02T00:00:00"/>
    <x v="6"/>
    <s v="As chef Curtis Duffy oversees every aspect of opening his own restaurant, Grace, he recalls his turbulent childhood and difficult adult relationships."/>
  </r>
  <r>
    <x v="4180"/>
    <x v="0"/>
    <x v="4177"/>
    <x v="3183"/>
    <s v="RubÃ©n Blades, Bruce Greenwood, Bruce McGill, Peter O'Toole, Andy Garcia, Nestor Carbonell, Eduardo VerÃ¡stegui, Catalina Sandino Moreno, Eva Longoria, Santiago Cabrera, Adrian Alonso, Oscar Isaac, Mauricio Kuri"/>
    <x v="17"/>
    <s v="August 2, 2019"/>
    <x v="11"/>
    <s v="R"/>
    <x v="60"/>
    <x v="1"/>
    <s v=" International Movies"/>
    <m/>
    <x v="1"/>
    <x v="11"/>
    <d v="2019-08-02T00:00:00"/>
    <x v="1"/>
    <s v="When a vicious war against Catholics is waged in Mexico in the 1920s, a retired general joins the militia fighting to preserve religious freedom."/>
  </r>
  <r>
    <x v="4181"/>
    <x v="0"/>
    <x v="4178"/>
    <x v="3184"/>
    <s v="Robert Kazinsky, Samantha Barks, Ed Speleers, Tony Way, Rachel Hurd-Wood, Ivan Kaye, Anna Chancellor, David Hargreaves, Tanya Reynolds"/>
    <x v="1"/>
    <s v="August 16, 2019"/>
    <x v="23"/>
    <s v="TV-MA"/>
    <x v="21"/>
    <x v="3"/>
    <m/>
    <m/>
    <x v="0"/>
    <x v="23"/>
    <d v="2019-08-16T00:00:00"/>
    <x v="1"/>
    <s v="When a goofy but likable millionaire discovers his fiancÃ©eâ€™s plan to steal his wealth, he devises an unromantic scheme to make her life a living hell."/>
  </r>
  <r>
    <x v="4182"/>
    <x v="0"/>
    <x v="4179"/>
    <x v="3185"/>
    <s v="Kathy Murphy"/>
    <x v="0"/>
    <s v="September 1, 2019"/>
    <x v="22"/>
    <s v="TV-MA"/>
    <x v="20"/>
    <x v="0"/>
    <m/>
    <m/>
    <x v="0"/>
    <x v="22"/>
    <d v="2019-09-01T00:00:00"/>
    <x v="0"/>
    <s v="A woman with a passion for fowl keeps a menagerie of birds that draws the ire of neighbors, animal rights advocates and even her own family."/>
  </r>
  <r>
    <x v="4183"/>
    <x v="0"/>
    <x v="4180"/>
    <x v="2920"/>
    <s v="Patsy Garrett, Cynthia Smith, Allen Fiuzat, Ed Nelson, Art Vasil, Peter Bowles, Bridget Armstrong, Mihalis Lambrinos, Dean Goss, Tony Alatis"/>
    <x v="0"/>
    <s v="March 6, 2018"/>
    <x v="62"/>
    <s v="G"/>
    <x v="79"/>
    <x v="8"/>
    <m/>
    <m/>
    <x v="1"/>
    <x v="62"/>
    <d v="2018-03-06T00:00:00"/>
    <x v="6"/>
    <s v="Benji and his owner get separated in Greece. On his quest to find them, he's targeted by various bad guys who want to get their hands on him."/>
  </r>
  <r>
    <x v="4184"/>
    <x v="0"/>
    <x v="4181"/>
    <x v="3186"/>
    <s v="Justin Fashanu, John Fashanu"/>
    <x v="1"/>
    <s v="December 1, 2017"/>
    <x v="6"/>
    <s v="TV-14"/>
    <x v="72"/>
    <x v="0"/>
    <s v=" International Movies"/>
    <s v=" LGBTQ Movies"/>
    <x v="1"/>
    <x v="6"/>
    <d v="2017-12-01T00:00:00"/>
    <x v="9"/>
    <s v="This documentary chronicles the tragic, true story of Justin Fashanu, the first â€“ and only â€“ openly gay man to have played professional soccer."/>
  </r>
  <r>
    <x v="4185"/>
    <x v="0"/>
    <x v="4182"/>
    <x v="3187"/>
    <s v="Leslie Nielsen, Walter Pidgeon, Anne Francis, Jack Kelly, Warren Stevens, James Drury, Earl Holliman"/>
    <x v="0"/>
    <s v="November 1, 2019"/>
    <x v="52"/>
    <s v="G"/>
    <x v="12"/>
    <x v="6"/>
    <s v=" Classic Movies"/>
    <s v=" Sci-Fi &amp; Fantasy"/>
    <x v="1"/>
    <x v="52"/>
    <d v="2019-11-01T00:00:00"/>
    <x v="10"/>
    <s v="A pulp-fiction sci-fi classic, Forbidden Planet stars Leslie Nielsen as a heroic starship captain who finds the paradise planet Altair-IV."/>
  </r>
  <r>
    <x v="4186"/>
    <x v="0"/>
    <x v="4183"/>
    <x v="595"/>
    <m/>
    <x v="20"/>
    <s v="August 2, 2018"/>
    <x v="22"/>
    <s v="TV-MA"/>
    <x v="83"/>
    <x v="0"/>
    <s v=" International Movies"/>
    <s v=" Sports Movies"/>
    <x v="0"/>
    <x v="22"/>
    <d v="2018-08-02T00:00:00"/>
    <x v="1"/>
    <s v="In the wake of the plane crash that claimed the lives of 71 people, the Brazilian soccer club Chapecoense seeks to rebuild the team that made history."/>
  </r>
  <r>
    <x v="4187"/>
    <x v="0"/>
    <x v="4184"/>
    <x v="3188"/>
    <m/>
    <x v="1"/>
    <s v="May 29, 2017"/>
    <x v="32"/>
    <s v="TV-MA"/>
    <x v="67"/>
    <x v="0"/>
    <s v=" International Movies"/>
    <s v=" Sports Movies"/>
    <x v="1"/>
    <x v="32"/>
    <d v="2017-05-29T00:00:00"/>
    <x v="4"/>
    <s v="The furor over the addition of two Muslim players to the Beitar Jerusalem soccer club underscores the role of institutionalized racism in Israel."/>
  </r>
  <r>
    <x v="4188"/>
    <x v="0"/>
    <x v="4185"/>
    <x v="3189"/>
    <m/>
    <x v="0"/>
    <s v="October 3, 2019"/>
    <x v="16"/>
    <s v="PG"/>
    <x v="9"/>
    <x v="0"/>
    <m/>
    <m/>
    <x v="1"/>
    <x v="16"/>
    <d v="2019-10-03T00:00:00"/>
    <x v="11"/>
    <s v="According to the research of two food scientists, the popularity of processed foods has led to epidemic rates of obesity, diabetes and other diseases."/>
  </r>
  <r>
    <x v="4189"/>
    <x v="0"/>
    <x v="4186"/>
    <x v="3190"/>
    <s v="Vince Vaughn, Reese Witherspoon, Robert Duvall, Sissy Spacek, Jon Voight, Jon Favreau, Mary Steenburgen, Dwight Yoakam, Tim McGraw, Kristin Chenoweth"/>
    <x v="2"/>
    <s v="January 1, 2021"/>
    <x v="17"/>
    <s v="PG-13"/>
    <x v="17"/>
    <x v="3"/>
    <s v=" Romantic Movies"/>
    <m/>
    <x v="1"/>
    <x v="17"/>
    <d v="2021-01-01T00:00:00"/>
    <x v="8"/>
    <s v="A dating couple is forced to spend their first Christmas together visiting each of their four divorced parents â€“ in a single day."/>
  </r>
  <r>
    <x v="4190"/>
    <x v="0"/>
    <x v="4187"/>
    <x v="2172"/>
    <s v="Hugh Grant, Andie MacDowell, James Fleet, Simon Callow, John Hannah, Kristin Scott Thomas, David Bower, Charlotte Coleman, David Haig, Rowan Atkinson, Sophie Thompson, Anna Chancellor, Corin Redgrave"/>
    <x v="1"/>
    <s v="August 1, 2019"/>
    <x v="24"/>
    <s v="R"/>
    <x v="33"/>
    <x v="9"/>
    <s v=" Comedies"/>
    <s v=" International Movies"/>
    <x v="1"/>
    <x v="24"/>
    <d v="2019-08-01T00:00:00"/>
    <x v="1"/>
    <s v="A commitment-phobic Brit tries to reconnect with an alluring American who's about to make a seemingly awful mistake by marrying a wealthy, boring man."/>
  </r>
  <r>
    <x v="4191"/>
    <x v="0"/>
    <x v="4188"/>
    <x v="3036"/>
    <s v="Anthony Hopkins, Ryan Gosling, David Strathairn, Rosamund Pike, Embeth Davidtz, Billy Burke, Cliff Curtis, Fiona Shaw, Bob Gunton, Josh Stamberg"/>
    <x v="0"/>
    <s v="April 1, 2019"/>
    <x v="19"/>
    <s v="R"/>
    <x v="38"/>
    <x v="1"/>
    <s v=" Thrillers"/>
    <m/>
    <x v="1"/>
    <x v="19"/>
    <d v="2019-04-01T00:00:00"/>
    <x v="5"/>
    <s v="Ted Crawford, who allegedly attempted to murder his wife, is now locked in a battle of wits with a young assistant district attorney."/>
  </r>
  <r>
    <x v="4192"/>
    <x v="0"/>
    <x v="4189"/>
    <x v="1540"/>
    <s v="Greta Gerwig, Mickey Sumner, Charlotte d'Amboise, Adam Driver, Hannah Dunne, Michael Esper, Grace Gummer, Patrick Heusinger, Josh Hamilton, Cindy Katz, Maya Kazan, Justine Lupe, Britta Phillips, Juliet Rylance, Dean Wareham, Michael Zegen"/>
    <x v="0"/>
    <s v="October 1, 2017"/>
    <x v="11"/>
    <s v="R"/>
    <x v="45"/>
    <x v="3"/>
    <s v=" Dramas"/>
    <s v=" Independent Movies"/>
    <x v="1"/>
    <x v="11"/>
    <d v="2017-10-01T00:00:00"/>
    <x v="11"/>
    <s v="Determined to make it as a modern dancer in New York, a young woman pursues her unlikely goal with more enthusiasm than natural talent."/>
  </r>
  <r>
    <x v="4193"/>
    <x v="0"/>
    <x v="4190"/>
    <x v="3191"/>
    <s v="Alex Lawther, Abigail Breslin, AnnaSophia Robb, Ian Nelson, Celia Weston, Laverne Cox, Bette Midler, Willa Fitzgerald, Larry Pine, John McEnroe, Mickey Sumner, Daniel Bellomy, Wally Dunn, Marceline Hugot"/>
    <x v="0"/>
    <s v="August 13, 2020"/>
    <x v="22"/>
    <s v="TV-MA"/>
    <x v="13"/>
    <x v="3"/>
    <s v=" Dramas"/>
    <s v=" Independent Movies"/>
    <x v="0"/>
    <x v="22"/>
    <d v="2020-08-13T00:00:00"/>
    <x v="1"/>
    <s v="Forced to attend a new high school, a glamorous teen navigates hostile territory before taking a stand by running for homecoming queen."/>
  </r>
  <r>
    <x v="4194"/>
    <x v="0"/>
    <x v="4191"/>
    <x v="1136"/>
    <s v="Vince Vaughn, Paul Giamatti, John Michael Higgins, Miranda Richardson, Rachel Weisz, Kathy Bates, Trevor Peacock, Ludacris, Elizabeth Banks"/>
    <x v="0"/>
    <s v="January 1, 2021"/>
    <x v="19"/>
    <s v="PG"/>
    <x v="14"/>
    <x v="8"/>
    <s v=" Comedies"/>
    <m/>
    <x v="1"/>
    <x v="19"/>
    <d v="2021-01-01T00:00:00"/>
    <x v="8"/>
    <s v="The holiday season is ruined for Santa Claus when his cranky older brother â€“ a repo man with a sizable rap sheet â€“ visits him at the North Pole."/>
  </r>
  <r>
    <x v="4195"/>
    <x v="0"/>
    <x v="4192"/>
    <x v="45"/>
    <s v="Jason James Richter, Lori Petty, Jayne Atkinson, August Schellenberg, Michael Madsen, Michael Ironside, Richard Riehle, Mykelti Williamson, Michael Bacall, Danielle Harris"/>
    <x v="0"/>
    <s v="January 1, 2020"/>
    <x v="1"/>
    <s v="PG"/>
    <x v="51"/>
    <x v="8"/>
    <s v=" Dramas"/>
    <m/>
    <x v="1"/>
    <x v="1"/>
    <d v="2020-01-01T00:00:00"/>
    <x v="8"/>
    <s v="Ordered to clean up the graffiti he painted at a marine theme park, a troubled young boy unexpectedly bonds with a killer whale on exhibit."/>
  </r>
  <r>
    <x v="4196"/>
    <x v="0"/>
    <x v="4193"/>
    <x v="3192"/>
    <s v="Freeway Rick Ross"/>
    <x v="0"/>
    <s v="December 15, 2017"/>
    <x v="25"/>
    <s v="R"/>
    <x v="6"/>
    <x v="0"/>
    <m/>
    <m/>
    <x v="1"/>
    <x v="25"/>
    <d v="2017-12-15T00:00:00"/>
    <x v="9"/>
    <s v="Take in the true account of drug kingpin &quot;Freeway&quot; Rick Ross's empire and how the CIA helped him fuel America's  devastating crack cocaine epidemic."/>
  </r>
  <r>
    <x v="4197"/>
    <x v="0"/>
    <x v="4194"/>
    <x v="1184"/>
    <s v="Bayyumi Fuad, Chico, Hesham Maged, Ahmed Fathy, Nesreen Ameen, Dareen Haddad, Bushra, Samy Maghawry"/>
    <x v="27"/>
    <s v="June 6, 2019"/>
    <x v="32"/>
    <s v="TV-MA"/>
    <x v="11"/>
    <x v="3"/>
    <s v=" International Movies"/>
    <m/>
    <x v="1"/>
    <x v="32"/>
    <d v="2019-06-06T00:00:00"/>
    <x v="3"/>
    <s v="When climate change makes Egypt freeze over, intelligence officers pose as a film crew on location to seek a device that can eliminate the frost."/>
  </r>
  <r>
    <x v="4198"/>
    <x v="0"/>
    <x v="4195"/>
    <x v="3193"/>
    <s v="Wade Allain-Marcus, Arjun Gupta, Melina Lizette, Elsa Biedermann, Katie Blake, Santana Dempsey"/>
    <x v="0"/>
    <s v="February 4, 2016"/>
    <x v="25"/>
    <s v="TV-MA"/>
    <x v="86"/>
    <x v="1"/>
    <s v=" Independent Movies"/>
    <m/>
    <x v="1"/>
    <x v="25"/>
    <d v="2016-02-04T00:00:00"/>
    <x v="7"/>
    <s v="An aimless, unemployed millennial hangs out with his pals and resists growing up, until an affair with his best friend's girl forces him to change."/>
  </r>
  <r>
    <x v="4199"/>
    <x v="0"/>
    <x v="4196"/>
    <x v="3194"/>
    <s v="Diallo Thompson, Natalia Dominguez, Benjamin A. Onyango, Gregory Alan Williams, Desalene Jones, Wynton Odd, Ed Gonzalez Moreno, Natasha Dee Davis, Cameron Schaefer, Joshua Flores-Q"/>
    <x v="0"/>
    <s v="March 3, 2020"/>
    <x v="23"/>
    <s v="TV-PG"/>
    <x v="3"/>
    <x v="1"/>
    <s v=" Faith &amp; Spirituality"/>
    <m/>
    <x v="0"/>
    <x v="23"/>
    <d v="2020-03-03T00:00:00"/>
    <x v="6"/>
    <s v="A devout preacher's son leaves his protective home to begin college and meets a self-reliant student who will test his faith and his heart."/>
  </r>
  <r>
    <x v="4200"/>
    <x v="0"/>
    <x v="4197"/>
    <x v="3195"/>
    <s v="Jared Padalecki, Danielle Panabaker, Amanda Righetti, Travis Van Winkle, Aaron Yoo, Derek Mears, Jonathan Sadowski, Julianna Guill, Ben Feldman, Arlen Escarpeta, Ryan Hansen"/>
    <x v="0"/>
    <s v="January 1, 2020"/>
    <x v="18"/>
    <s v="R"/>
    <x v="7"/>
    <x v="4"/>
    <m/>
    <m/>
    <x v="1"/>
    <x v="18"/>
    <d v="2020-01-01T00:00:00"/>
    <x v="8"/>
    <s v="A group of teenage camp counselors raises the ire of Jason Voorhees, a masked, homicidal maniac, in this remake of the classic slasher flick."/>
  </r>
  <r>
    <x v="4201"/>
    <x v="0"/>
    <x v="4198"/>
    <x v="3196"/>
    <s v="Alycia Debnam-Carey, William Moseley, Connor Paolo, Brit Morgan, Brooke Markham, Sean Marquette, Liesl Ahlers, Shashawnee Hall, Susan Danford"/>
    <x v="2"/>
    <s v="April 18, 2018"/>
    <x v="32"/>
    <s v="R"/>
    <x v="26"/>
    <x v="4"/>
    <s v=" International Movies"/>
    <m/>
    <x v="1"/>
    <x v="32"/>
    <d v="2018-04-18T00:00:00"/>
    <x v="5"/>
    <s v="A popular college student's love of social media becomes her biggest regret when a mysterious account marks each of her friends for a grisly demise."/>
  </r>
  <r>
    <x v="4202"/>
    <x v="0"/>
    <x v="4199"/>
    <x v="3197"/>
    <s v="Ahmed Eid, Saki Tsukamoto, Nada Moussa, Mohammed Tharwat"/>
    <x v="27"/>
    <s v="June 6, 2019"/>
    <x v="6"/>
    <s v="TV-14"/>
    <x v="20"/>
    <x v="8"/>
    <s v=" Comedies"/>
    <s v=" Dramas"/>
    <x v="1"/>
    <x v="6"/>
    <d v="2019-06-06T00:00:00"/>
    <x v="3"/>
    <s v="After his wife relocates to her home country of Japan, an Egyptian man â€“ and father of two rambunctious kids â€“ tries to win her back."/>
  </r>
  <r>
    <x v="4203"/>
    <x v="0"/>
    <x v="4200"/>
    <x v="765"/>
    <s v="John Travolta, Jonathan Rhys Meyers, Kasia Smutniak, Richard Durden, Bing Yin, Amber Rose Revah, Eric Godon, FranÃ§ois Bredon, Chems Dahmani, Sami Darr, Didier Constant"/>
    <x v="9"/>
    <s v="September 8, 2020"/>
    <x v="4"/>
    <s v="R"/>
    <x v="20"/>
    <x v="6"/>
    <s v=" International Movies"/>
    <m/>
    <x v="1"/>
    <x v="4"/>
    <d v="2020-09-08T00:00:00"/>
    <x v="0"/>
    <s v="A low-level intelligence agent gets pulled into action and espionage above his pay grade when he's ordered to assist a trigger-happy senior agent."/>
  </r>
  <r>
    <x v="4204"/>
    <x v="0"/>
    <x v="4201"/>
    <x v="3198"/>
    <s v="Rich Froning"/>
    <x v="0"/>
    <s v="July 15, 2018"/>
    <x v="32"/>
    <s v="PG"/>
    <x v="16"/>
    <x v="0"/>
    <s v=" International Movies"/>
    <s v=" Sports Movies"/>
    <x v="1"/>
    <x v="32"/>
    <d v="2018-07-15T00:00:00"/>
    <x v="2"/>
    <s v="Follow the grueling training regimen of Rich Froning Jr. as he sets his sights on winning an unprecedented fourth CrossFit Games title."/>
  </r>
  <r>
    <x v="4205"/>
    <x v="1"/>
    <x v="4202"/>
    <x v="907"/>
    <s v="David Attenborough"/>
    <x v="1"/>
    <s v="January 28, 2016"/>
    <x v="16"/>
    <s v="TV-PG"/>
    <x v="54"/>
    <x v="2"/>
    <s v=" Docuseries"/>
    <s v=" International TV Shows"/>
    <x v="1"/>
    <x v="16"/>
    <d v="2016-01-28T00:00:00"/>
    <x v="8"/>
    <s v="Go on a journey through the Arctic and Antarctic with this visually stunning program that explores these wildernesses and their inhabitants."/>
  </r>
  <r>
    <x v="4206"/>
    <x v="0"/>
    <x v="4203"/>
    <x v="412"/>
    <s v="Melissa Leo, Misty Upham, Charlie McDermott, Michael O'Keefe, Mark Boone Junior, James Reilly, Jay Klaitz, John Canoe, Dylan Carusona, Michael Sky"/>
    <x v="0"/>
    <s v="July 1, 2019"/>
    <x v="17"/>
    <s v="R"/>
    <x v="7"/>
    <x v="1"/>
    <s v=" Independent Movies"/>
    <m/>
    <x v="1"/>
    <x v="17"/>
    <d v="2019-07-01T00:00:00"/>
    <x v="2"/>
    <s v="On a Mohawk reservation on the Canadian border, Ray Eddy teams with a widowed tribe member to smuggle illegal immigrants into the United States."/>
  </r>
  <r>
    <x v="4207"/>
    <x v="0"/>
    <x v="4204"/>
    <x v="2507"/>
    <s v="Jennifer Beals, Ana Golja, Art Hindle, Jake Epstein, Ramona Milano, Trevor Tordjman, Lamar Johnson, Asha Bromfield, Sarah Fisher"/>
    <x v="12"/>
    <s v="September 1, 2016"/>
    <x v="25"/>
    <s v="TV-PG"/>
    <x v="17"/>
    <x v="8"/>
    <s v=" Dramas"/>
    <s v=" Sports Movies"/>
    <x v="1"/>
    <x v="25"/>
    <d v="2016-09-01T00:00:00"/>
    <x v="0"/>
    <s v="After a debilitating accident ends her Olympic dreams, gymnast Ariana Berlin finds recovery and hope in the world of hip-hop and college athletics."/>
  </r>
  <r>
    <x v="4208"/>
    <x v="0"/>
    <x v="4205"/>
    <x v="3199"/>
    <m/>
    <x v="0"/>
    <s v="January 1, 2018"/>
    <x v="32"/>
    <s v="TV-MA"/>
    <x v="8"/>
    <x v="0"/>
    <m/>
    <m/>
    <x v="1"/>
    <x v="32"/>
    <d v="2018-01-01T00:00:00"/>
    <x v="8"/>
    <s v="This documentary explores the challenging, transformative world of high-intensity fitness programs through the eyes of the people who've embraced them."/>
  </r>
  <r>
    <x v="4209"/>
    <x v="0"/>
    <x v="4206"/>
    <x v="3200"/>
    <s v="Ngo Thanh Van, Phan Thanh Nhien, Mai Cat Vi, Thanh Hoa, Pham Anh Khoa"/>
    <x v="31"/>
    <s v="September 25, 2019"/>
    <x v="23"/>
    <s v="TV-MA"/>
    <x v="7"/>
    <x v="6"/>
    <s v=" Dramas"/>
    <s v=" International Movies"/>
    <x v="0"/>
    <x v="23"/>
    <d v="2019-09-25T00:00:00"/>
    <x v="0"/>
    <s v="When traffickers kidnap her daughter from their village, vengeful Hai Phuong returns to Saigon â€“ and her outlaw roots â€“ to take down the abductors."/>
  </r>
  <r>
    <x v="4210"/>
    <x v="0"/>
    <x v="4207"/>
    <x v="3201"/>
    <s v="Aaron Stanford, Teri Reeves, Sean Patrick Flanery, Forrest Fyre, Steven Michael Quezada, Paul Blott, Travis Hammer, Ryan Begay, Jermaine Washington, Vincent McDaniel"/>
    <x v="0"/>
    <s v="April 24, 2019"/>
    <x v="6"/>
    <s v="TV-MA"/>
    <x v="17"/>
    <x v="1"/>
    <s v=" Thrillers"/>
    <m/>
    <x v="1"/>
    <x v="6"/>
    <d v="2019-04-24T00:00:00"/>
    <x v="5"/>
    <s v="Kyle helps people disappear, but when a crazed killer starts hunting down his latest client, he has to decide what he's willing to do to keep her safe."/>
  </r>
  <r>
    <x v="4211"/>
    <x v="0"/>
    <x v="4208"/>
    <x v="3202"/>
    <s v="Bill Nighy, Will Arnett, Zach Galifianakis, Kelli Garner, Tyler Patrick Jones, Piper Mackenzie Harris, Gabriel Casseus, Jack Conley, Niecy Nash, Justin Mentell, Nicolas Cage, Sam Rockwell, Jon Favreau, PenÃ©lope Cruz, Steve Buscemi, Tracy Morgan"/>
    <x v="0"/>
    <s v="March 15, 2019"/>
    <x v="18"/>
    <s v="PG"/>
    <x v="17"/>
    <x v="8"/>
    <s v=" Comedies"/>
    <m/>
    <x v="1"/>
    <x v="18"/>
    <d v="2019-03-15T00:00:00"/>
    <x v="6"/>
    <s v="When a billionaire sets out to take over the world, only one special forces unit can handle the job â€“ a squad of highly trained guinea pigs."/>
  </r>
  <r>
    <x v="4212"/>
    <x v="0"/>
    <x v="4209"/>
    <x v="3203"/>
    <s v="JoÃ£o Pedro Zappa, Caroline Abras, Alex Alembe, Leonard Siampala, Tony B. Lesika, John Goodluck, Rashidi Athuman, Toney Montana, George Ngandu, Rhosinah Sekeleti, Luke Mpata, Lewis Gadson, Manuela Pacq"/>
    <x v="20"/>
    <s v="November 9, 2018"/>
    <x v="6"/>
    <s v="TV-MA"/>
    <x v="88"/>
    <x v="1"/>
    <s v=" Independent Movies"/>
    <s v=" International Movies"/>
    <x v="1"/>
    <x v="6"/>
    <d v="2018-11-09T00:00:00"/>
    <x v="10"/>
    <s v="In a drama based on a true story, Brazilian backpacker Gabriel Buchmann spends his gap year exploring Africa. Why does he die in the Malawi mountains?"/>
  </r>
  <r>
    <x v="4213"/>
    <x v="0"/>
    <x v="4210"/>
    <x v="3204"/>
    <s v="Yaroslav Zhalnin, Mikhail Filippov, Olga Ivanova, Vadim Michman, Vladimir Steklov, Viktor Proskurin, Nadezhda Markina, Daniil Vorobyov"/>
    <x v="45"/>
    <s v="September 15, 2017"/>
    <x v="5"/>
    <s v="TV-14"/>
    <x v="34"/>
    <x v="1"/>
    <s v=" International Movies"/>
    <m/>
    <x v="1"/>
    <x v="5"/>
    <d v="2017-09-15T00:00:00"/>
    <x v="0"/>
    <s v="This biopic of Russian cosmonaut Yuri Gagarin follows his rise from childhood poverty to his selection and training for the 1961 Vostok mission."/>
  </r>
  <r>
    <x v="4214"/>
    <x v="0"/>
    <x v="4211"/>
    <x v="3205"/>
    <s v="Refal Hady, Sheryl Sheinafia, Ayu Dyah Pasha, Joko Anwar, Hengky Tarnando, Marissa Anita, Sari Koeswoyo"/>
    <x v="26"/>
    <s v="September 15, 2018"/>
    <x v="6"/>
    <s v="TV-PG"/>
    <x v="65"/>
    <x v="1"/>
    <s v=" International Movies"/>
    <s v=" Romantic Movies"/>
    <x v="1"/>
    <x v="6"/>
    <d v="2018-09-15T00:00:00"/>
    <x v="0"/>
    <s v="Sparks fly between the new girl at school and the misfit with a passion for music. Yet the world threatens to put a stop to their innocent love song."/>
  </r>
  <r>
    <x v="4215"/>
    <x v="0"/>
    <x v="4212"/>
    <x v="629"/>
    <s v="Leonardo DiCaprio, Daniel Day-Lewis, Cameron Diaz, Jim Broadbent, John C. Reilly, Henry Thomas, Liam Neeson, Brendan Gleeson, Gary Lewis, Stephen Graham"/>
    <x v="0"/>
    <s v="August 20, 2019"/>
    <x v="13"/>
    <s v="R"/>
    <x v="197"/>
    <x v="1"/>
    <m/>
    <m/>
    <x v="1"/>
    <x v="13"/>
    <d v="2019-08-20T00:00:00"/>
    <x v="1"/>
    <s v="In the crime-ridden slums of New York in the 1860s, vengeful orphan Amsterdam Vallon joins the cutthroat gang of his father's killer, Bill the Butcher."/>
  </r>
  <r>
    <x v="4216"/>
    <x v="0"/>
    <x v="4213"/>
    <x v="3206"/>
    <s v="Emir Mahira, Maudy Koesnaedi, Ikranagara, Aldo Tansani, Marsha Aruan, Ari Sihasale"/>
    <x v="26"/>
    <s v="October 9, 2018"/>
    <x v="18"/>
    <s v="TV-PG"/>
    <x v="9"/>
    <x v="8"/>
    <s v=" Dramas"/>
    <s v=" Sports Movies"/>
    <x v="1"/>
    <x v="18"/>
    <d v="2018-10-09T00:00:00"/>
    <x v="11"/>
    <s v="A determined boy will do anything to become a great soccer player, despite the wishes of his grandfather."/>
  </r>
  <r>
    <x v="4217"/>
    <x v="0"/>
    <x v="4214"/>
    <x v="3207"/>
    <s v="Emir Mahira, Aldo Tansani, Maudy Koesnaedi, Ramzi, Rio Dewanto, Monica Sayangbati, Rendy Khrisna"/>
    <x v="26"/>
    <s v="November 30, 2018"/>
    <x v="16"/>
    <s v="TV-PG"/>
    <x v="21"/>
    <x v="8"/>
    <s v=" Dramas"/>
    <s v=" Sports Movies"/>
    <x v="1"/>
    <x v="16"/>
    <d v="2018-11-30T00:00:00"/>
    <x v="10"/>
    <s v="A young soccer player sets out to prove he can lead his team to a championship â€“ but being a winner is about more than just talent."/>
  </r>
  <r>
    <x v="4218"/>
    <x v="0"/>
    <x v="4215"/>
    <x v="3208"/>
    <s v="Eva Swan, Simon Phillips, Justin Gordon, Doug Jones, Lance Henriksen, Matthew Edward Hegstrom, Patrick Gorman, Sean Sprawling, Masashi Odate"/>
    <x v="6"/>
    <s v="December 10, 2018"/>
    <x v="32"/>
    <s v="TV-MA"/>
    <x v="53"/>
    <x v="4"/>
    <s v=" Thrillers"/>
    <m/>
    <x v="1"/>
    <x v="32"/>
    <d v="2018-12-10T00:00:00"/>
    <x v="9"/>
    <s v="Developers looking for a location to build a resort on Saipan stumble into a subterranean bunker from WWII where an evil force lies in wait."/>
  </r>
  <r>
    <x v="4219"/>
    <x v="0"/>
    <x v="4216"/>
    <x v="3209"/>
    <s v="Jaspinder Cheema, Pavan Malhotra, Gurjit Singh, Dilawar Sidhu, Aditya Sharma, Raj Dhaliwal"/>
    <x v="3"/>
    <s v="December 15, 2017"/>
    <x v="32"/>
    <s v="TV-MA"/>
    <x v="33"/>
    <x v="1"/>
    <s v=" International Movies"/>
    <m/>
    <x v="1"/>
    <x v="32"/>
    <d v="2017-12-15T00:00:00"/>
    <x v="9"/>
    <s v="A Punjabi woman who works on a farm must endure the difficulties of living in an oppressive class-based society and a dysfunctional community."/>
  </r>
  <r>
    <x v="4220"/>
    <x v="0"/>
    <x v="4217"/>
    <x v="3210"/>
    <s v="Esther Anil, Sijoy Varghese, Renji Panicker, Thanusree Ghosh, Sasi Kalinga, Kishore Sathya, Sethu Lakshmi, Rosin Jolly"/>
    <x v="3"/>
    <s v="July 1, 2018"/>
    <x v="22"/>
    <s v="TV-PG"/>
    <x v="71"/>
    <x v="1"/>
    <m/>
    <m/>
    <x v="0"/>
    <x v="22"/>
    <d v="2018-07-01T00:00:00"/>
    <x v="2"/>
    <s v="Despite growing up with traits that set her apart from her peers, a young adopted girl discovers her gift when she takes an interest in spelling bees."/>
  </r>
  <r>
    <x v="4221"/>
    <x v="0"/>
    <x v="4218"/>
    <x v="3211"/>
    <s v="Christopher Showerman, Julie Benz, Angus T. Jones, Thomas Haden Church, Christina Pickles, John Cleese, Michael Clarke Duncan, John Kassir, Kevin Greutert, Keith Scott"/>
    <x v="0"/>
    <s v="December 20, 2016"/>
    <x v="14"/>
    <s v="PG"/>
    <x v="67"/>
    <x v="8"/>
    <s v=" Comedies"/>
    <m/>
    <x v="1"/>
    <x v="14"/>
    <d v="2016-12-20T00:00:00"/>
    <x v="9"/>
    <s v="Now married and raising a son, clumsy ape-man George finds his jungle kingdom in peril as Really Mean Lion challenges him for the throne."/>
  </r>
  <r>
    <x v="4222"/>
    <x v="1"/>
    <x v="4219"/>
    <x v="3212"/>
    <s v="Brian Drummond, Erin Mathews, Richard Ian Cox, Sarah Edmondson, Moneca Stori"/>
    <x v="14"/>
    <s v="December 31, 2017"/>
    <x v="16"/>
    <s v="TV-Y"/>
    <x v="54"/>
    <x v="16"/>
    <s v=" TV Comedies"/>
    <m/>
    <x v="1"/>
    <x v="16"/>
    <d v="2017-12-31T00:00:00"/>
    <x v="9"/>
    <s v="With the help of brainy and adventurous sidekicks, New Mouse City's favorite journalist investigates mysteries that take him around the world,"/>
  </r>
  <r>
    <x v="4223"/>
    <x v="0"/>
    <x v="4220"/>
    <x v="3213"/>
    <s v="Jonah Hill, Russell Brand, Elisabeth Moss, Rose Byrne, Colm Meaney, Sean &quot;P. Diddy&quot; Combs, Aziz Ansari, Carla Gallo, Nick Kroll, Kristen Schaal"/>
    <x v="0"/>
    <s v="January 16, 2020"/>
    <x v="4"/>
    <s v="R"/>
    <x v="42"/>
    <x v="3"/>
    <s v=" Music &amp; Musicals"/>
    <m/>
    <x v="1"/>
    <x v="4"/>
    <d v="2020-01-16T00:00:00"/>
    <x v="8"/>
    <s v="Ambitious young record company intern Aaron must escort an unruly rock star to Los Angeles for the start of his anniversary concert."/>
  </r>
  <r>
    <x v="4224"/>
    <x v="0"/>
    <x v="4221"/>
    <x v="3093"/>
    <s v="Jodie Whittaker, Warwick Davis, Jim Broadbent, Stephen Graham, Nonso Anozie, Rafe Spall, Ewen Bremner, Matt King"/>
    <x v="1"/>
    <s v="December 12, 2014"/>
    <x v="28"/>
    <s v="PG"/>
    <x v="6"/>
    <x v="8"/>
    <s v=" Comedies"/>
    <m/>
    <x v="1"/>
    <x v="28"/>
    <d v="2014-12-12T00:00:00"/>
    <x v="9"/>
    <s v="When Santa gets arrested for trespassing after crashing his sleigh, it's up to a father-son team to spring him from jail and save Christmas."/>
  </r>
  <r>
    <x v="4225"/>
    <x v="0"/>
    <x v="4222"/>
    <x v="2753"/>
    <s v="Steve Carell, Anne Hathaway, Dwayne Johnson, Alan Arkin, Terence Stamp, Terry Crews, David Koechner, James Caan, Masi Oka, Nate Torrence, Bill Murray"/>
    <x v="0"/>
    <s v="April 1, 2019"/>
    <x v="17"/>
    <s v="PG-13"/>
    <x v="49"/>
    <x v="6"/>
    <s v=" Comedies"/>
    <m/>
    <x v="1"/>
    <x v="17"/>
    <d v="2019-04-01T00:00:00"/>
    <x v="5"/>
    <s v="When the identities of secret agents are compromised, hapless Maxwell Smart teams with far more capable Agent 99 to thwart an evil terrorist group."/>
  </r>
  <r>
    <x v="4226"/>
    <x v="0"/>
    <x v="4223"/>
    <x v="3214"/>
    <s v="Carmen Electra, Stacey Dash, Vivica A. Fox, Bill Bellamy, Kathy Najimy, Joe Torry, Dorian Gregory, Mindy Sterling, Joseph C. Phillips, Larry B. Scott, Michael Jai White, Sheryl Underwood, Earthquake"/>
    <x v="0"/>
    <s v="November 1, 2019"/>
    <x v="20"/>
    <s v="PG-13"/>
    <x v="22"/>
    <x v="3"/>
    <s v=" Romantic Movies"/>
    <m/>
    <x v="1"/>
    <x v="20"/>
    <d v="2019-11-01T00:00:00"/>
    <x v="10"/>
    <s v="Tired of dealing with boyfriends who wrong them, gal pals Lauren, Emily and Andrea decide to turn the tables and become the players themselves."/>
  </r>
  <r>
    <x v="4227"/>
    <x v="0"/>
    <x v="4224"/>
    <x v="854"/>
    <s v="Sunny Deol, Meenakshi Sheshadri, Amrish Puri, Moushumi Chatterjee, Kulbhushan Kharbanda, Om Puri, Raj Babbar, Shabbir Khan"/>
    <x v="3"/>
    <s v="December 31, 2019"/>
    <x v="29"/>
    <s v="TV-14"/>
    <x v="187"/>
    <x v="6"/>
    <s v=" Dramas"/>
    <s v=" International Movies"/>
    <x v="1"/>
    <x v="29"/>
    <d v="2019-12-31T00:00:00"/>
    <x v="9"/>
    <s v="Framed for his older brother's murder, a boxer seeks violent revenge against the true killer who's torn his family apart."/>
  </r>
  <r>
    <x v="4228"/>
    <x v="0"/>
    <x v="4225"/>
    <x v="3215"/>
    <s v="Scout Taylor-Compton, James Landry HÃ©bert, Mark Boone Junior, Michael S. New, Russell Geoffrey Banks, Rich Lee Gray, Elana Krausz, Kevin Ragsdale, Wen-Chu Yang, Katrina Grey"/>
    <x v="25"/>
    <s v="December 31, 2017"/>
    <x v="6"/>
    <s v="TV-MA"/>
    <x v="18"/>
    <x v="4"/>
    <m/>
    <m/>
    <x v="1"/>
    <x v="6"/>
    <d v="2017-12-31T00:00:00"/>
    <x v="9"/>
    <s v="While visiting the site of a supernatural shrine in the Thai countryside, a vacationing couple unwittingly upsets a vengeful demon."/>
  </r>
  <r>
    <x v="4229"/>
    <x v="0"/>
    <x v="4226"/>
    <x v="3216"/>
    <s v="Maaya Sakamoto, Ikkyu Juku, Kenichirou Matsuda, Tarusuke Shingaki, Yoji Ueda, Miyuki Sawashiro, Mayumi Asano, Takanori Hoshino, Yasuhiro Mamiya, Kenji Nojima"/>
    <x v="6"/>
    <s v="February 24, 2019"/>
    <x v="5"/>
    <s v="TV-MA"/>
    <x v="85"/>
    <x v="6"/>
    <s v=" Anime Features"/>
    <s v=" International Movies"/>
    <x v="1"/>
    <x v="5"/>
    <d v="2019-02-24T00:00:00"/>
    <x v="7"/>
    <s v="World War IV is over, but a bomb has gone off in Newport City, killing a major arms dealer who may have ties with the mysterious 501 Organization."/>
  </r>
  <r>
    <x v="4230"/>
    <x v="0"/>
    <x v="4227"/>
    <x v="993"/>
    <s v="Nicolas Cage, Eva Mendes, Wes Bentley, Sam Elliott, Donal Logue, Matt Long, Peter Fonda, Brett Cullen, Raquel Alessi, Laurence Breuls"/>
    <x v="0"/>
    <s v="October 1, 2020"/>
    <x v="19"/>
    <s v="PG-13"/>
    <x v="49"/>
    <x v="6"/>
    <s v=" Sci-Fi &amp; Fantasy"/>
    <m/>
    <x v="1"/>
    <x v="19"/>
    <d v="2020-10-01T00:00:00"/>
    <x v="11"/>
    <s v="After selling his soul to save a loved one, daredevil biker Johnny Blaze pays the price by becoming a flame-skulled bounty hunter for Mephistopheles."/>
  </r>
  <r>
    <x v="4231"/>
    <x v="0"/>
    <x v="4228"/>
    <x v="3216"/>
    <s v="Maaya Sakamoto, Ikkyu Juku, Kenichirou Matsuda, Tarusuke Shingaki, Shunsuke Sakuya, Takuro Nakakuni, Yoji Ueda, Kazuya Nakai, Miyuki Sawashiro, Tatsuhisa Suzuki"/>
    <x v="6"/>
    <s v="February 24, 2019"/>
    <x v="28"/>
    <s v="TV-MA"/>
    <x v="85"/>
    <x v="6"/>
    <s v=" Anime Features"/>
    <s v=" International Movies"/>
    <x v="1"/>
    <x v="28"/>
    <d v="2019-02-24T00:00:00"/>
    <x v="7"/>
    <s v="As Motoko and Batou attempt to thwart a mysterious terrorist group, Togusa tracks the killer of a man with a prosthetic leg made by Mermaid's Leg."/>
  </r>
  <r>
    <x v="4232"/>
    <x v="0"/>
    <x v="4229"/>
    <x v="3216"/>
    <s v="Maaya Sakamoto, Ikkyu Juku, Kenichirou Matsuda, Tomoyuki Dan, Takuro Nakakuni, Yoji Ueda, Kazuya Nakai, Miyuki Sawashiro, Ikuya Sawaki, Takako Fuji"/>
    <x v="6"/>
    <s v="February 24, 2019"/>
    <x v="5"/>
    <s v="TV-14"/>
    <x v="175"/>
    <x v="6"/>
    <s v=" Anime Features"/>
    <s v=" International Movies"/>
    <x v="1"/>
    <x v="5"/>
    <d v="2019-02-24T00:00:00"/>
    <x v="7"/>
    <s v="Freed of her responsibilities for the 501 Organization, Motoko must now learn how to take orders from Aramaki."/>
  </r>
  <r>
    <x v="4233"/>
    <x v="0"/>
    <x v="4230"/>
    <x v="3217"/>
    <s v="Nana Patekar, Raveena Tandon, Paresh Rawal, Aruna Irani, Mohan Joshi, Mohnish Bahl, Shivaji Satham, Vishwajeet Pradhan, Ashwin Kaushal, Satish Shah"/>
    <x v="3"/>
    <s v="December 31, 2019"/>
    <x v="36"/>
    <s v="TV-MA"/>
    <x v="114"/>
    <x v="6"/>
    <s v=" Dramas"/>
    <s v=" International Movies"/>
    <x v="1"/>
    <x v="36"/>
    <d v="2019-12-31T00:00:00"/>
    <x v="9"/>
    <s v="Giving up his life of crime for love, a gangster struggles with a moral dilemma when tragic events and enduring enemies take him back to the underworld."/>
  </r>
  <r>
    <x v="4234"/>
    <x v="0"/>
    <x v="4231"/>
    <x v="3139"/>
    <s v="Nicholas Saputra, Sita Nursanti, Lukman Sardi, Indra Birowo, Wulan Guritno, Thomas Nawilis, Tutie Kirana, Robby Tumewu, Jonathan Mulia"/>
    <x v="26"/>
    <s v="September 15, 2018"/>
    <x v="20"/>
    <s v="TV-14"/>
    <x v="70"/>
    <x v="1"/>
    <s v=" International Movies"/>
    <m/>
    <x v="1"/>
    <x v="20"/>
    <d v="2018-09-15T00:00:00"/>
    <x v="0"/>
    <s v="Indonesian activist Soe Hok Gie experiences a political awakening during the tumultuous regimes of Suharto and Sukarno. Inspired by true events."/>
  </r>
  <r>
    <x v="4235"/>
    <x v="0"/>
    <x v="4232"/>
    <x v="3218"/>
    <s v="Leslie Caron, Maurice Chevalier, Louis Jourdan, Hermione Gingold, Eva Gabor, Jacques Bergerac, Isabel Jeans, John Abbott, Edwin Jerome, Corinne Marchand"/>
    <x v="0"/>
    <s v="November 1, 2019"/>
    <x v="51"/>
    <s v="G"/>
    <x v="14"/>
    <x v="9"/>
    <s v=" Comedies"/>
    <s v=" Music &amp; Musicals"/>
    <x v="1"/>
    <x v="51"/>
    <d v="2019-11-01T00:00:00"/>
    <x v="10"/>
    <s v="Gigi's an avant-garde French waif being groomed as the fille de joie of affluent and handsome Gaston. Soon Gigi metamorphoses into a stunning beauty."/>
  </r>
  <r>
    <x v="4236"/>
    <x v="0"/>
    <x v="4233"/>
    <x v="3219"/>
    <s v="Elle Fanning, Alessandro Nivola, Christina Hendricks, Alice Englert, Timothy Spall, Oliver Platt, Annette Bening, Jodhi May, Oliver Milburn, Andrew Hawley"/>
    <x v="1"/>
    <s v="July 15, 2018"/>
    <x v="11"/>
    <s v="PG-13"/>
    <x v="0"/>
    <x v="1"/>
    <s v=" Independent Movies"/>
    <m/>
    <x v="1"/>
    <x v="11"/>
    <d v="2018-07-15T00:00:00"/>
    <x v="2"/>
    <s v="With the Cold War looming over them, teen best pals Ginger and Rosa share everything in early 1960s London â€“ until betrayal drives them apart."/>
  </r>
  <r>
    <x v="4237"/>
    <x v="0"/>
    <x v="4234"/>
    <x v="1858"/>
    <s v="Vice Ganda, Maricel Soriano, Joey Marquez, Ruffa Gutierrez, Cristine Reyes, JC de Vera, Ejay Falcon, Angelu De Leon, Bobby Andrews"/>
    <x v="34"/>
    <s v="February 27, 2019"/>
    <x v="5"/>
    <s v="TV-14"/>
    <x v="6"/>
    <x v="3"/>
    <s v=" International Movies"/>
    <m/>
    <x v="1"/>
    <x v="5"/>
    <d v="2019-02-27T00:00:00"/>
    <x v="7"/>
    <s v="Quadruplets separated as babies reunite in Manila when one needs a liver transplant, but long-held family resentments threaten to derail everything."/>
  </r>
  <r>
    <x v="4238"/>
    <x v="0"/>
    <x v="4235"/>
    <x v="3220"/>
    <m/>
    <x v="0"/>
    <s v="March 31, 2017"/>
    <x v="11"/>
    <s v="NR"/>
    <x v="82"/>
    <x v="0"/>
    <s v=" Sports Movies"/>
    <m/>
    <x v="1"/>
    <x v="11"/>
    <d v="2017-03-31T00:00:00"/>
    <x v="6"/>
    <s v="This engaging documentary chronicles the 1980s phenomenon &quot;The Gorgeous Ladies of Wrestling,&quot; which elevated its female grapplers to star status."/>
  </r>
  <r>
    <x v="4239"/>
    <x v="0"/>
    <x v="4236"/>
    <x v="3221"/>
    <s v="Patrika Darbo, Kim Delaney, Jordin Sparks, Makenzie Moss, Liam Matthews, Andrew W. Walker, Lindsay Pulsipher, Gary Grubbs, Robin Givens, Arthur Cartwright"/>
    <x v="0"/>
    <s v="February 9, 2019"/>
    <x v="22"/>
    <s v="PG"/>
    <x v="65"/>
    <x v="8"/>
    <s v=" Dramas"/>
    <s v=" Faith &amp; Spirituality"/>
    <x v="0"/>
    <x v="22"/>
    <d v="2019-02-09T00:00:00"/>
    <x v="7"/>
    <s v="After a young mother is widowed by war, her faith is tested as she struggles to stay afloat financially and raise her daughter."/>
  </r>
  <r>
    <x v="4240"/>
    <x v="0"/>
    <x v="4237"/>
    <x v="3222"/>
    <s v="Lori Singer"/>
    <x v="0"/>
    <s v="October 22, 2018"/>
    <x v="32"/>
    <s v="TV-PG"/>
    <x v="6"/>
    <x v="0"/>
    <m/>
    <m/>
    <x v="1"/>
    <x v="32"/>
    <d v="2018-10-22T00:00:00"/>
    <x v="11"/>
    <s v="Through diary entries, this documentary follows the life and death of homeless woman Linda Bishop and her struggles with starvation, sanity and God."/>
  </r>
  <r>
    <x v="4241"/>
    <x v="0"/>
    <x v="4238"/>
    <x v="3223"/>
    <s v="Vincent Zhao, Sammo Kam-Bo Hung, Regina Wan, Yasuaki Kurata, Keisuke Koide, Timmy Hung, Michael Tong"/>
    <x v="4"/>
    <s v="December 16, 2017"/>
    <x v="6"/>
    <s v="NR"/>
    <x v="52"/>
    <x v="6"/>
    <s v=" International Movies"/>
    <m/>
    <x v="1"/>
    <x v="6"/>
    <d v="2017-12-16T00:00:00"/>
    <x v="9"/>
    <s v="A maverick leader and a clever young general take on Japanese pirates amid bureaucratic intrigue in Ming Dynasty China."/>
  </r>
  <r>
    <x v="4242"/>
    <x v="0"/>
    <x v="4239"/>
    <x v="3221"/>
    <s v="Kevin Sorbo, Shane Harper, David A.R. White, Dean Cain, Benjamin A. Onyango, Paul Kwo, Hadeel Sittu, Trisha LaFache, Cory Oliver, Willie Robertson, Korie Robertson"/>
    <x v="0"/>
    <s v="April 1, 2020"/>
    <x v="28"/>
    <s v="PG"/>
    <x v="38"/>
    <x v="1"/>
    <s v=" Faith &amp; Spirituality"/>
    <m/>
    <x v="1"/>
    <x v="28"/>
    <d v="2020-04-01T00:00:00"/>
    <x v="5"/>
    <s v="A spiritual college student clashes with an atheistic professor who insists that students will only pass his class by admitting that God is dead."/>
  </r>
  <r>
    <x v="4243"/>
    <x v="0"/>
    <x v="4240"/>
    <x v="3224"/>
    <s v="David A.R. White, John Corbett, Shane Harper, Ted McGinley, Jennifer Taylor, Benjamin A. Onyango, Tatum O'Neal, Cissy Houston"/>
    <x v="0"/>
    <s v="December 4, 2018"/>
    <x v="22"/>
    <s v="PG"/>
    <x v="8"/>
    <x v="1"/>
    <s v=" Faith &amp; Spirituality"/>
    <m/>
    <x v="0"/>
    <x v="22"/>
    <d v="2018-12-04T00:00:00"/>
    <x v="9"/>
    <s v="After a fire breaks out at his church, a pastor faces a legal battle against university leaders who wish to push the congregation off the campus."/>
  </r>
  <r>
    <x v="4244"/>
    <x v="0"/>
    <x v="4241"/>
    <x v="3225"/>
    <s v="Josh O'Connor, Alec Secareanu, Ian Hart, Gemma Jones"/>
    <x v="1"/>
    <s v="May 1, 2018"/>
    <x v="6"/>
    <s v="TV-MA"/>
    <x v="44"/>
    <x v="1"/>
    <s v=" Independent Movies"/>
    <s v=" International Movies"/>
    <x v="1"/>
    <x v="6"/>
    <d v="2018-05-01T00:00:00"/>
    <x v="4"/>
    <s v="In Yorkshire, a withdrawn gay farmer begins a torrid affair with a Romanian migrant worker who shows him the depths of his capacity for affection."/>
  </r>
  <r>
    <x v="4245"/>
    <x v="0"/>
    <x v="4242"/>
    <x v="2903"/>
    <s v="Amol Palekar, Bindiya Goswami, Deven Verma, Utpal Dutt, Shubha Khote, Manju Singh, Dina Pathak, Pushpa, David Abraham, Asrani"/>
    <x v="3"/>
    <s v="December 31, 2019"/>
    <x v="50"/>
    <s v="TV-PG"/>
    <x v="97"/>
    <x v="9"/>
    <s v=" Comedies"/>
    <s v=" International Movies"/>
    <x v="1"/>
    <x v="50"/>
    <d v="2019-12-31T00:00:00"/>
    <x v="9"/>
    <s v="When circumstances at work compel Ram to pretend to have a twin, his lie works â€“ until the boss wants his daughter to marry Ramâ€™s fictitious brother."/>
  </r>
  <r>
    <x v="4246"/>
    <x v="0"/>
    <x v="4243"/>
    <x v="3226"/>
    <m/>
    <x v="6"/>
    <s v="November 1, 2017"/>
    <x v="5"/>
    <s v="TV-Y"/>
    <x v="110"/>
    <x v="15"/>
    <s v=" Sci-Fi &amp; Fantasy"/>
    <m/>
    <x v="1"/>
    <x v="5"/>
    <d v="2017-11-01T00:00:00"/>
    <x v="10"/>
    <s v="In the 1980s, a recently discarded television set from the 1960s refuses to accept its fate and tries to break out of the junkyard."/>
  </r>
  <r>
    <x v="4247"/>
    <x v="0"/>
    <x v="4244"/>
    <x v="50"/>
    <s v="Pierce Brosnan, Sean Bean, Izabella Scorupco, Famke Janssen, Joe Don Baker, Judi Dench, Robbie Coltrane, Gottfried John, Alan Cumming, TchÃ©ky Karyo, Desmond Llewelyn, Samantha Bond, Michael Kitchen, Serena Gordon, Simon Kunz"/>
    <x v="1"/>
    <s v="December 31, 2019"/>
    <x v="39"/>
    <s v="PG-13"/>
    <x v="71"/>
    <x v="6"/>
    <m/>
    <m/>
    <x v="1"/>
    <x v="39"/>
    <d v="2019-12-31T00:00:00"/>
    <x v="9"/>
    <s v="Pierce Brosnan takes his first turn as debonair secret agent James Bond, who investigates the destruction of a Russian satellite weapons base."/>
  </r>
  <r>
    <x v="4248"/>
    <x v="0"/>
    <x v="4245"/>
    <x v="3227"/>
    <s v="Slick Woods, George Sample III, Shaquila Angela Griszell, Danny Hoch, Khris Davis, Jazmyn Davis, Alana Tyler-Tomkins, Fran Jaye"/>
    <x v="0"/>
    <s v="June 22, 2020"/>
    <x v="23"/>
    <s v="TV-MA"/>
    <x v="48"/>
    <x v="1"/>
    <m/>
    <m/>
    <x v="0"/>
    <x v="23"/>
    <d v="2020-06-22T00:00:00"/>
    <x v="3"/>
    <s v="When a bold teen mounts a gritty pursuit to dance in a music video, she must also evade child services so she can keep her younger sisters together."/>
  </r>
  <r>
    <x v="4249"/>
    <x v="0"/>
    <x v="4246"/>
    <x v="3228"/>
    <s v="Aaron Pedersen, Alex Russell, Jacki Weaver, Cheng Pei-pei, David Gulpilil, Michelle Lim Davidson, David Wenham, Tommy Lewis, Tommy Caldwell"/>
    <x v="10"/>
    <s v="December 10, 2018"/>
    <x v="32"/>
    <s v="R"/>
    <x v="49"/>
    <x v="5"/>
    <m/>
    <m/>
    <x v="1"/>
    <x v="32"/>
    <d v="2018-12-10T00:00:00"/>
    <x v="9"/>
    <s v="In the Australian outback, an Indigenous cop on a missing persons case unearths a trafficking ring and runs afoul of political-industrial interests."/>
  </r>
  <r>
    <x v="4250"/>
    <x v="0"/>
    <x v="4247"/>
    <x v="125"/>
    <s v="Ajay Devgn, Tusshar Kapoor, Arshad Warsi, Sharman Joshi, Paresh Rawal, Rimi Sen, Sushmita Mukherjee, Vrajesh Hirjee"/>
    <x v="3"/>
    <s v="December 31, 2019"/>
    <x v="21"/>
    <s v="TV-14"/>
    <x v="68"/>
    <x v="3"/>
    <s v=" International Movies"/>
    <m/>
    <x v="1"/>
    <x v="21"/>
    <d v="2019-12-31T00:00:00"/>
    <x v="9"/>
    <s v="Between thwarting crooks and wooing the belle next door, four pranksters get in over their heads when they bamboozle their way into a coupleâ€™s bungalow."/>
  </r>
  <r>
    <x v="4251"/>
    <x v="0"/>
    <x v="4248"/>
    <x v="3229"/>
    <s v="Lance Henriksen, Tom Berenger, Meg Steedle, Danny Trejo"/>
    <x v="0"/>
    <s v="January 1, 2019"/>
    <x v="22"/>
    <s v="R"/>
    <x v="18"/>
    <x v="22"/>
    <m/>
    <m/>
    <x v="0"/>
    <x v="22"/>
    <d v="2019-01-01T00:00:00"/>
    <x v="8"/>
    <s v="As a notorious outlaw comes to grips with his past, he reconnects with his estranged daughter and gets one more shot to make things right."/>
  </r>
  <r>
    <x v="4252"/>
    <x v="1"/>
    <x v="4249"/>
    <x v="3230"/>
    <s v="GÃ¶kÃ§e BahadÄ±r, Engin Ã–ztÃ¼rk, Onur Saylak"/>
    <x v="40"/>
    <s v="July 12, 2017"/>
    <x v="25"/>
    <s v="TV-14"/>
    <x v="54"/>
    <x v="11"/>
    <s v=" TV Dramas"/>
    <s v=" TV Thrillers"/>
    <x v="1"/>
    <x v="25"/>
    <d v="2017-07-12T00:00:00"/>
    <x v="2"/>
    <s v="A nurse escapes from her surgeon fiancÃ© after his ex reveals his dark secrets. She later finds love again, but a car accident changes everything."/>
  </r>
  <r>
    <x v="4253"/>
    <x v="0"/>
    <x v="4250"/>
    <x v="3231"/>
    <s v="Nicholas Braun, Zoey Deutch, Mateo Arias, Israel Broussard, Dayo Okeniyi, Julia Garner, Kevin Chapman, Ashley Judd"/>
    <x v="0"/>
    <s v="January 19, 2017"/>
    <x v="32"/>
    <s v="R"/>
    <x v="0"/>
    <x v="3"/>
    <s v=" Independent Movies"/>
    <m/>
    <x v="1"/>
    <x v="32"/>
    <d v="2017-01-19T00:00:00"/>
    <x v="8"/>
    <s v="Four overachieving friends spend the summer after finishing high school doing everything possible to enjoy the party life and ruin their reputations."/>
  </r>
  <r>
    <x v="4254"/>
    <x v="0"/>
    <x v="4251"/>
    <x v="2234"/>
    <s v="Ethan Hawke, January Jones, Bruce Greenwood, ZoÃ« Kravitz, Jake Abel, Ryan Montano, Dylan Kenin, Stafford Douglas"/>
    <x v="0"/>
    <s v="April 2, 2017"/>
    <x v="28"/>
    <s v="R"/>
    <x v="6"/>
    <x v="1"/>
    <m/>
    <m/>
    <x v="1"/>
    <x v="28"/>
    <d v="2017-04-02T00:00:00"/>
    <x v="5"/>
    <s v="As Tommy Egan pilots armed drones over Afghanistan from the safe comfort of Las Vegas, the remote nature of his work begins to raise moral questions."/>
  </r>
  <r>
    <x v="4255"/>
    <x v="0"/>
    <x v="4252"/>
    <x v="3232"/>
    <s v="Kari Alison Hodge, Rachel Paulson, Julia Eringer"/>
    <x v="0"/>
    <s v="August 20, 2020"/>
    <x v="23"/>
    <s v="TV-MA"/>
    <x v="98"/>
    <x v="3"/>
    <s v=" Dramas"/>
    <s v=" Independent Movies"/>
    <x v="0"/>
    <x v="23"/>
    <d v="2020-08-20T00:00:00"/>
    <x v="1"/>
    <s v="Hoping to give their relationship a boost, Jenna and Kate arrange to spend an evening with a third woman, but things take a turn once the sparks fly."/>
  </r>
  <r>
    <x v="4256"/>
    <x v="0"/>
    <x v="4253"/>
    <x v="3233"/>
    <s v="Ahmed Eid, May Kassab, Diaa El Merghany, Samy Maghawry, Badria Tolba, Hassan Abdulfattah, Ahmed Safwat, Sayed Sadek, Laila Gamal"/>
    <x v="27"/>
    <s v="June 21, 2019"/>
    <x v="11"/>
    <s v="TV-MA"/>
    <x v="16"/>
    <x v="1"/>
    <s v=" International Movies"/>
    <m/>
    <x v="1"/>
    <x v="11"/>
    <d v="2019-06-21T00:00:00"/>
    <x v="3"/>
    <s v="Seeking an apartment to share with his wife, an apolitical man starts to question his own modest goals as revolution swirls around him."/>
  </r>
  <r>
    <x v="4257"/>
    <x v="0"/>
    <x v="4254"/>
    <x v="710"/>
    <s v="David Strathairn, Patricia Clarkson, George Clooney, Jeff Daniels, Robert Downey Jr., Frank Langella, Ray Wise, Robert John Burke, Tate Donovan, Alex Borstein, Matt Ross, Grant Heslov"/>
    <x v="0"/>
    <s v="June 2, 2019"/>
    <x v="20"/>
    <s v="PG"/>
    <x v="20"/>
    <x v="1"/>
    <m/>
    <m/>
    <x v="1"/>
    <x v="20"/>
    <d v="2019-06-02T00:00:00"/>
    <x v="3"/>
    <s v="Veteran television newsman Edward R. Murrow faces off against Sen. Joseph McCarthy and his crusade to quell the threat of communism in America."/>
  </r>
  <r>
    <x v="4258"/>
    <x v="0"/>
    <x v="4255"/>
    <x v="3234"/>
    <s v="James Franco, Kate Hudson, Tom Wilkinson, Omar Sy, Sam Spruell, Anna Friel, Thomas Arnold, Oliver Dimsdale, Diana Hardcastle, Michael Jibson, Diarmaid Murtagh"/>
    <x v="0"/>
    <s v="September 8, 2017"/>
    <x v="28"/>
    <s v="R"/>
    <x v="0"/>
    <x v="6"/>
    <s v=" Thrillers"/>
    <m/>
    <x v="1"/>
    <x v="28"/>
    <d v="2017-09-08T00:00:00"/>
    <x v="0"/>
    <s v="A struggling couple can't believe their luck when they find a stash of money in the apartment of a neighbor who was recently murdered."/>
  </r>
  <r>
    <x v="4259"/>
    <x v="0"/>
    <x v="4256"/>
    <x v="629"/>
    <s v="Robert De Niro, Ray Liotta, Joe Pesci, Lorraine Bracco, Paul Sorvino, Frank Sivero, Tony Darrow, Mike Starr, Frank Vincent, Chuck Low"/>
    <x v="0"/>
    <s v="January 1, 2021"/>
    <x v="29"/>
    <s v="R"/>
    <x v="60"/>
    <x v="9"/>
    <s v=" Dramas"/>
    <m/>
    <x v="1"/>
    <x v="29"/>
    <d v="2021-01-01T00:00:00"/>
    <x v="8"/>
    <s v="Former mobster Henry Hill recounts his colorful yet violent rise and fall in a New York crime family â€“ a high-rolling dream turned paranoid nightmare."/>
  </r>
  <r>
    <x v="4260"/>
    <x v="0"/>
    <x v="4257"/>
    <x v="3235"/>
    <s v="Simone Baker, Justin Chon, David So, Curtiss Cook Jr., Sang Chon, Ben Munoz, Omono Okojie, Isaiah Jarel"/>
    <x v="0"/>
    <s v="March 6, 2018"/>
    <x v="6"/>
    <s v="TV-MA"/>
    <x v="21"/>
    <x v="1"/>
    <s v=" Independent Movies"/>
    <m/>
    <x v="1"/>
    <x v="6"/>
    <d v="2018-03-06T00:00:00"/>
    <x v="6"/>
    <s v="Amidst the looting and chaos of the LA riots, two Korean-American brothers fight to save their struggling shoe store while contemplating their future."/>
  </r>
  <r>
    <x v="4261"/>
    <x v="0"/>
    <x v="4258"/>
    <x v="1321"/>
    <s v="Seann William Scott, Jay Baruchel, Liev Schreiber, Alison Pill, Marc-AndrÃ© Grondin, Kim Coates, Eugene Levy, Nicholas Campbell, Richard Clarkin, Jonathan Cherry"/>
    <x v="0"/>
    <s v="August 15, 2017"/>
    <x v="16"/>
    <s v="R"/>
    <x v="26"/>
    <x v="3"/>
    <s v=" Sports Movies"/>
    <m/>
    <x v="1"/>
    <x v="16"/>
    <d v="2017-08-15T00:00:00"/>
    <x v="1"/>
    <s v="When he's seen dispatching a rude opposing hockey player in the stands, Doug Glatt is hired by a rival team ... for his fighting skills."/>
  </r>
  <r>
    <x v="4262"/>
    <x v="0"/>
    <x v="4259"/>
    <x v="2317"/>
    <s v="Jeremy Ray Taylor, Madison Iseman, Caleel Harris, Wendi McLendon-Covey, Chris Parnell, Ken Jeong, Jack Black"/>
    <x v="0"/>
    <s v="April 25, 2019"/>
    <x v="22"/>
    <s v="PG"/>
    <x v="0"/>
    <x v="8"/>
    <s v=" Comedies"/>
    <m/>
    <x v="0"/>
    <x v="22"/>
    <d v="2019-04-25T00:00:00"/>
    <x v="5"/>
    <s v="Three teens spend their Halloween trying to stop a magical book, which brings characters from the &quot;Goosebumps&quot; novels to life."/>
  </r>
  <r>
    <x v="4263"/>
    <x v="0"/>
    <x v="4260"/>
    <x v="3236"/>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0"/>
    <s v="November 1, 2019"/>
    <x v="12"/>
    <s v="R"/>
    <x v="97"/>
    <x v="3"/>
    <s v=" Dramas"/>
    <s v=" International Movies"/>
    <x v="1"/>
    <x v="12"/>
    <d v="2019-11-01T00:00:00"/>
    <x v="10"/>
    <s v="In this witty whodunit, wealthy guests and their servants gather for a weekend stay at the home of Sir William McCordle, who is soon found murdered."/>
  </r>
  <r>
    <x v="4264"/>
    <x v="0"/>
    <x v="4261"/>
    <x v="3237"/>
    <s v="Halle Berry, Robert Downey Jr., Charles S. Dutton, John Carroll Lynch, Bernard Hill, PenÃ©lope Cruz, Dorian Harewood, Bronwen Mantel"/>
    <x v="0"/>
    <s v="January 1, 2021"/>
    <x v="14"/>
    <s v="R"/>
    <x v="12"/>
    <x v="4"/>
    <s v=" Thrillers"/>
    <m/>
    <x v="1"/>
    <x v="14"/>
    <d v="2021-01-01T00:00:00"/>
    <x v="8"/>
    <s v="After a car crash, a criminal psychiatrist awakens to find that she's a patient in the same mental institution that currently employs her."/>
  </r>
  <r>
    <x v="4265"/>
    <x v="0"/>
    <x v="4262"/>
    <x v="3238"/>
    <s v="Vinay Pathak, Konkona Sen Sharma, Ranvir Shorey, Tannishtha Chatterjee, Rajit Kapoor, Vikram Gokhale, Vipin Sharma, Rahul Vohra, Saurabh Shukla, Asrani"/>
    <x v="3"/>
    <s v="October 15, 2017"/>
    <x v="25"/>
    <s v="TV-14"/>
    <x v="42"/>
    <x v="1"/>
    <s v=" Independent Movies"/>
    <s v=" International Movies"/>
    <x v="1"/>
    <x v="25"/>
    <d v="2017-10-15T00:00:00"/>
    <x v="11"/>
    <s v="A former freedom fighter is forced to navigate the corridors of a disinterested bureaucracy to prove that he fought in India's freedom movement."/>
  </r>
  <r>
    <x v="4266"/>
    <x v="0"/>
    <x v="4263"/>
    <x v="156"/>
    <s v="Clint Eastwood, Bee Vang, Ahney Her, Christopher Carley, John Carroll Lynch, Brian Haley, Geraldine Hughes, Brian Howe, William Hill, Dreama Walker"/>
    <x v="2"/>
    <s v="October 1, 2020"/>
    <x v="17"/>
    <s v="R"/>
    <x v="35"/>
    <x v="1"/>
    <m/>
    <m/>
    <x v="1"/>
    <x v="17"/>
    <d v="2020-10-01T00:00:00"/>
    <x v="11"/>
    <s v="A newly widowed Korean War veteran faces his racism and his past when the son of the Hmong family next door tries to steal his beloved 1972 Gran Torino."/>
  </r>
  <r>
    <x v="4267"/>
    <x v="0"/>
    <x v="4264"/>
    <x v="894"/>
    <s v="Riteish Deshmukh, Vivek Oberoi, Aftab Shivdasani, Suresh Menon, Manjari Fadnis, Sonalee Kulkarni, Karishma Tanna, Kainaat Arora, Bruna Abdullah, Maryam Zakaria, Pradeep Singh Rawat"/>
    <x v="3"/>
    <s v="March 1, 2018"/>
    <x v="5"/>
    <s v="TV-MA"/>
    <x v="20"/>
    <x v="3"/>
    <s v=" International Movies"/>
    <s v=" Music &amp; Musicals"/>
    <x v="1"/>
    <x v="5"/>
    <d v="2018-03-01T00:00:00"/>
    <x v="6"/>
    <s v="Leaving their wives at home, three randy friends look forward to some raunchy extramarital fun at their college reunion."/>
  </r>
  <r>
    <x v="4268"/>
    <x v="0"/>
    <x v="4265"/>
    <x v="3239"/>
    <s v="Emily Chang, Pia Shah, Anthony Ma"/>
    <x v="0"/>
    <s v="February 14, 2019"/>
    <x v="6"/>
    <s v="TV-MA"/>
    <x v="118"/>
    <x v="3"/>
    <s v=" Independent Movies"/>
    <m/>
    <x v="1"/>
    <x v="6"/>
    <d v="2019-02-14T00:00:00"/>
    <x v="7"/>
    <s v="Good girl Cam recruits her pot-loving bestie Jinky to help deliver a backpack full of weed for her drug-dealing fiancÃ©."/>
  </r>
  <r>
    <x v="4269"/>
    <x v="0"/>
    <x v="4266"/>
    <x v="74"/>
    <s v="John Travolta, Olivia Newton-John, Stockard Channing, Jeff Conaway, Barry Pearl, Michael Tucci, Kelly Ward, Didi Conn, Jamie Donnelly, Dinah Manoff, Eve Arden, Dody Goodman, Sid Caesar, Joan Blondell, Frankie Avalon"/>
    <x v="0"/>
    <s v="November 1, 2019"/>
    <x v="8"/>
    <s v="PG"/>
    <x v="49"/>
    <x v="9"/>
    <s v=" Comedies"/>
    <s v=" Music &amp; Musicals"/>
    <x v="1"/>
    <x v="8"/>
    <d v="2019-11-01T00:00:00"/>
    <x v="10"/>
    <s v="John Travolta and Olivia Newton-John star in this hit musical comedy about a greaser and the good girl he falls for â€“ much to his friends' chagrin."/>
  </r>
  <r>
    <x v="4270"/>
    <x v="0"/>
    <x v="4267"/>
    <x v="2138"/>
    <s v="Anton Yelchin, Imogen Poots, Patrick Stewart, Alia Shawkat, Joe Cole, Callum Turner, Macon Blair, David W. Thompson, Mark Webber, Eric Edelstein, Kai Lennox"/>
    <x v="0"/>
    <s v="November 12, 2018"/>
    <x v="25"/>
    <s v="R"/>
    <x v="21"/>
    <x v="4"/>
    <s v=" Thrillers"/>
    <m/>
    <x v="1"/>
    <x v="25"/>
    <d v="2018-11-12T00:00:00"/>
    <x v="10"/>
    <s v="At the end of their low-budget tour, a punk band accepts a gig at an isolated rural club, only to discover that their hosts are neo-Nazis."/>
  </r>
  <r>
    <x v="4271"/>
    <x v="0"/>
    <x v="4268"/>
    <x v="990"/>
    <s v="Ifeanyi Dike Jr., Jamal Ibrahim, Samuel Robinson, Cristabel Goddy, Okey Uzoeshi, Bimbo Manuel, Meg Otanwa, Eric Didie, Donatus Ekwuazi, Omoye Uzamere"/>
    <x v="7"/>
    <s v="January 1, 2018"/>
    <x v="32"/>
    <s v="TV-MA"/>
    <x v="19"/>
    <x v="3"/>
    <s v=" Independent Movies"/>
    <s v=" International Movies"/>
    <x v="1"/>
    <x v="32"/>
    <d v="2018-01-01T00:00:00"/>
    <x v="8"/>
    <s v="Three young Nigerian bohemians, each from one of the country's major ethnic groups, explore the directions in which their lives could go."/>
  </r>
  <r>
    <x v="4272"/>
    <x v="0"/>
    <x v="4269"/>
    <x v="3240"/>
    <m/>
    <x v="0"/>
    <s v="April 1, 2018"/>
    <x v="32"/>
    <s v="TV-MA"/>
    <x v="7"/>
    <x v="0"/>
    <m/>
    <m/>
    <x v="1"/>
    <x v="32"/>
    <d v="2018-04-01T00:00:00"/>
    <x v="5"/>
    <s v="Tech tycoon John McAfee made millions from his anti-virus software. Now, he may be best known for his bizarre and scandalous lifestyle."/>
  </r>
  <r>
    <x v="4273"/>
    <x v="0"/>
    <x v="4270"/>
    <x v="3241"/>
    <m/>
    <x v="0"/>
    <s v="January 6, 2017"/>
    <x v="32"/>
    <s v="TV-PG"/>
    <x v="41"/>
    <x v="0"/>
    <s v=" LGBTQ Movies"/>
    <m/>
    <x v="1"/>
    <x v="32"/>
    <d v="2017-01-06T00:00:00"/>
    <x v="8"/>
    <s v="Filmmakers follow a Colorado family's highly public battle for the rights of their transgender daughter, Coy, in a landmark civil rights case."/>
  </r>
  <r>
    <x v="4274"/>
    <x v="0"/>
    <x v="4271"/>
    <x v="3242"/>
    <m/>
    <x v="12"/>
    <s v="February 1, 2017"/>
    <x v="25"/>
    <s v="TV-PG"/>
    <x v="0"/>
    <x v="0"/>
    <s v=" International Movies"/>
    <s v=" Sports Movies"/>
    <x v="1"/>
    <x v="25"/>
    <d v="2017-02-01T00:00:00"/>
    <x v="7"/>
    <s v="Two roaming Kenyan bandits attempt to change the course of their lives by exchanging their rifles for running shoes."/>
  </r>
  <r>
    <x v="4275"/>
    <x v="0"/>
    <x v="4272"/>
    <x v="3243"/>
    <s v="Guy Martin, Kevin Stone, Shaun Dooley"/>
    <x v="1"/>
    <s v="July 26, 2019"/>
    <x v="25"/>
    <s v="TV-G"/>
    <x v="118"/>
    <x v="0"/>
    <s v=" International Movies"/>
    <m/>
    <x v="1"/>
    <x v="25"/>
    <d v="2019-07-26T00:00:00"/>
    <x v="2"/>
    <s v="Guy Martin assists in preparing the last airworthy Vulcan bomber for a farewell tour while revealing the stories behind the iconic aircraft."/>
  </r>
  <r>
    <x v="4276"/>
    <x v="0"/>
    <x v="4273"/>
    <x v="2901"/>
    <s v="Fabrizio Copano, Juanita Ringeling, Fernando AlarcÃ³n, Delfina GuzmÃ¡n, Paty CofrÃ©, AndrÃ©s RillÃ³n, Julio Jung, NicolÃ¡s OyarzÃºn"/>
    <x v="47"/>
    <s v="August 19, 2018"/>
    <x v="25"/>
    <s v="TV-MA"/>
    <x v="13"/>
    <x v="3"/>
    <s v=" International Movies"/>
    <m/>
    <x v="1"/>
    <x v="25"/>
    <d v="2018-08-19T00:00:00"/>
    <x v="1"/>
    <s v="When an earthquake hits Chile, rescue workers must put aside their differences to save the country from a businessman's evil scheme."/>
  </r>
  <r>
    <x v="4277"/>
    <x v="0"/>
    <x v="4274"/>
    <x v="1271"/>
    <s v="Demet AkbaÄŸ, Sermiyan Midyat, Mahir Ä°pek, GÃ¼lhan Tekin, Burcu GÃ¶nder, Cezmi BaskÄ±n, Renan Bilek, Ayberk Attila, RÄ±za AkÄ±n, BÃ¼lent Ã‡olak"/>
    <x v="40"/>
    <s v="March 10, 2017"/>
    <x v="5"/>
    <s v="TV-MA"/>
    <x v="18"/>
    <x v="3"/>
    <s v=" International Movies"/>
    <m/>
    <x v="1"/>
    <x v="5"/>
    <d v="2017-03-10T00:00:00"/>
    <x v="6"/>
    <s v="When an uneducated mother of eight suddenly becomes mayor, she uses the skills she's learned as a housewife to keep her town running like clockwork."/>
  </r>
  <r>
    <x v="4278"/>
    <x v="0"/>
    <x v="4275"/>
    <x v="1271"/>
    <s v="Demet AkbaÄŸ, Sermiyan Midyat, Mahir Ä°pek, GÃ¼lhan Tekin, Burcu GÃ¶nder, Mine Åženhuy Teber, Osman AlkaÅŸ, BÃ¼lent Ã‡olak, Olgun Toker, DoÄŸukan Polat"/>
    <x v="40"/>
    <s v="March 10, 2017"/>
    <x v="5"/>
    <s v="TV-14"/>
    <x v="43"/>
    <x v="3"/>
    <s v=" International Movies"/>
    <m/>
    <x v="1"/>
    <x v="5"/>
    <d v="2017-03-10T00:00:00"/>
    <x v="6"/>
    <s v="In 1949, with freedoms threatened, housewife HÃ¼kÃ¼met is unaware of her future life in politics as she faces off with liar and mayoral hopeful Faruk."/>
  </r>
  <r>
    <x v="4279"/>
    <x v="0"/>
    <x v="4276"/>
    <x v="3244"/>
    <s v="BÃ¼ÅŸra Pekin, Murat Boz, Cezmi BaskÄ±n, Åžinasi Yurtsever, Ä°dil Dizdar, HÃ¼lya GÃ¼lsen Irmak, Canan Ã–zer, Åženay Bozoklar, Emrah Kaman, MÃ¼jde Uzman"/>
    <x v="40"/>
    <s v="April 4, 2018"/>
    <x v="28"/>
    <s v="TV-14"/>
    <x v="21"/>
    <x v="3"/>
    <s v=" International Movies"/>
    <s v=" Romantic Movies"/>
    <x v="1"/>
    <x v="28"/>
    <d v="2018-04-04T00:00:00"/>
    <x v="5"/>
    <s v="A young woman recovering poorly from a bad romance gets a new lease on life after encountering a handsome man during a job interview."/>
  </r>
  <r>
    <x v="4280"/>
    <x v="0"/>
    <x v="4277"/>
    <x v="2781"/>
    <s v="Nikki Blonsky, John Travolta, Michelle Pfeiffer, Christopher Walken, Amanda Bynes, James Marsden, Queen Latifah, Zac Efron, Brittany Snow, Allison Janney, Elijah Kelley, Jerry Stiller"/>
    <x v="0"/>
    <s v="January 1, 2020"/>
    <x v="19"/>
    <s v="PG"/>
    <x v="11"/>
    <x v="8"/>
    <s v=" Comedies"/>
    <s v=" Music &amp; Musicals"/>
    <x v="1"/>
    <x v="19"/>
    <d v="2020-01-01T00:00:00"/>
    <x v="8"/>
    <s v="In 1962, ambitious plus-size teen Tracy Turnblad tries to integrate a racially divided Baltimore one Watusi at a time."/>
  </r>
  <r>
    <x v="4281"/>
    <x v="0"/>
    <x v="4278"/>
    <x v="506"/>
    <s v="Andy McAvin, James Faulkner, Luci Christian, John Swasey"/>
    <x v="0"/>
    <s v="May 1, 2017"/>
    <x v="18"/>
    <s v="PG-13"/>
    <x v="35"/>
    <x v="6"/>
    <s v=" Anime Features"/>
    <s v=" Sci-Fi &amp; Fantasy"/>
    <x v="1"/>
    <x v="18"/>
    <d v="2017-05-01T00:00:00"/>
    <x v="4"/>
    <s v="This anthology features seven independent anime shorts from renowned directors, delving into the futuristic universe of the video game franchise Halo."/>
  </r>
  <r>
    <x v="4282"/>
    <x v="0"/>
    <x v="4279"/>
    <x v="3245"/>
    <s v="Jen Taylor, Steve Downes, Michelle Lukes, Britt Baron, Travis Willingham, John Bently, Todd Haberkorn, Cole Jensen"/>
    <x v="0"/>
    <s v="March 7, 2016"/>
    <x v="25"/>
    <s v="TV-14"/>
    <x v="96"/>
    <x v="6"/>
    <s v=" Sci-Fi &amp; Fantasy"/>
    <m/>
    <x v="1"/>
    <x v="25"/>
    <d v="2016-03-07T00:00:00"/>
    <x v="6"/>
    <s v="Witness the origins of Master Chief and the Spartan program as a group of children transform into enhanced soldiers and fight a powerful alien threat."/>
  </r>
  <r>
    <x v="4283"/>
    <x v="0"/>
    <x v="4280"/>
    <x v="3246"/>
    <s v="Anil Kapoor, Aishwarya Rai Bachchan, Sonali Bendre, Puru Rajkumar, Anupam Kher, Satish Kaushik, Mukesh Rishi, Jaspal Bhatti, Razak Khan, Himani Shivpuri, Smita Jaykar, Tanaaz Currim Irani"/>
    <x v="3"/>
    <s v="March 1, 2018"/>
    <x v="42"/>
    <s v="TV-14"/>
    <x v="100"/>
    <x v="1"/>
    <s v=" International Movies"/>
    <s v=" Music &amp; Musicals"/>
    <x v="1"/>
    <x v="42"/>
    <d v="2018-03-01T00:00:00"/>
    <x v="6"/>
    <s v="Love blooms when kind-hearted Avinash takes in Preeti, a woman shunned by society, but the unorthodox living situation creates quite a stir among the neighbors."/>
  </r>
  <r>
    <x v="4284"/>
    <x v="0"/>
    <x v="4281"/>
    <x v="3247"/>
    <s v="Anthony Barille, Michael Boatman, Don Cheadle, Michael Dolan, Don James, Dylan McDermott, Michael A. Nickles, Harry O'Reilly, Daniel O'Shea, Tim Quill, Tommy Swerdlow, Courtney B. Vance, Steven Weber, Tegan West"/>
    <x v="0"/>
    <s v="November 23, 2019"/>
    <x v="10"/>
    <s v="R"/>
    <x v="49"/>
    <x v="6"/>
    <s v=" Dramas"/>
    <m/>
    <x v="1"/>
    <x v="10"/>
    <d v="2019-11-23T00:00:00"/>
    <x v="10"/>
    <s v="The Vietnam War's horrors come brutally to life through the eyes of American soldiers trying to take a heavily fortified hill under Vietcong control."/>
  </r>
  <r>
    <x v="4285"/>
    <x v="0"/>
    <x v="4282"/>
    <x v="3248"/>
    <s v="Hamada Helal, Yousra El Lozy, Ahmed Fathy, Mohammed Tharwat, Samia Trabelsi, Diaa El-Merghani, Abdalah Mishrif, Mohamed Metwalli, Samy Maghawry, Bayoumi Fouad, Inas al-Najjar, Taher Abu Lela"/>
    <x v="27"/>
    <s v="May 2, 2019"/>
    <x v="6"/>
    <s v="TV-14"/>
    <x v="123"/>
    <x v="3"/>
    <s v=" International Movies"/>
    <m/>
    <x v="1"/>
    <x v="6"/>
    <d v="2019-05-02T00:00:00"/>
    <x v="4"/>
    <s v="When a con man tries to retrieve a bag of money, he swoons for a woman with ties to a notorious crew of criminals."/>
  </r>
  <r>
    <x v="4286"/>
    <x v="0"/>
    <x v="4283"/>
    <x v="3249"/>
    <s v="Al Pacino, Karl Urban, Brittany Snow, Joe Anderson, Sarah Shahi, Sloane Warren, Chelle Ramos, Steve Coulter, Michael Rose"/>
    <x v="0"/>
    <s v="May 6, 2020"/>
    <x v="6"/>
    <s v="R"/>
    <x v="16"/>
    <x v="5"/>
    <m/>
    <m/>
    <x v="1"/>
    <x v="6"/>
    <d v="2020-05-06T00:00:00"/>
    <x v="4"/>
    <s v="A homicide detective, a criminal profiler and a journalist team up to nab a serial killer whose murders are inspired by the classic game of Hangman."/>
  </r>
  <r>
    <x v="4287"/>
    <x v="0"/>
    <x v="4284"/>
    <x v="286"/>
    <s v="Henry Paulson, Wendy Paulson"/>
    <x v="0"/>
    <s v="August 25, 2018"/>
    <x v="5"/>
    <s v="TV-14"/>
    <x v="45"/>
    <x v="0"/>
    <m/>
    <m/>
    <x v="1"/>
    <x v="5"/>
    <d v="2018-08-25T00:00:00"/>
    <x v="1"/>
    <s v="From Joe Berlinger, director of the &quot;Paradise Lost&quot; trilogy, comes this documentary about controversial former U.S. Treasury Secretary Henry Paulson."/>
  </r>
  <r>
    <x v="4288"/>
    <x v="0"/>
    <x v="4285"/>
    <x v="3250"/>
    <s v="Hans Zimmer"/>
    <x v="1"/>
    <s v="March 1, 2018"/>
    <x v="6"/>
    <s v="TV-G"/>
    <x v="90"/>
    <x v="15"/>
    <s v=" Music &amp; Musicals"/>
    <m/>
    <x v="1"/>
    <x v="6"/>
    <d v="2018-03-01T00:00:00"/>
    <x v="6"/>
    <s v="In this concert film, Oscar-winning composer Hans Zimmer performs his most iconic movie scores to a sell-out crowd at the O2 Arena in Prague."/>
  </r>
  <r>
    <x v="4289"/>
    <x v="0"/>
    <x v="4286"/>
    <x v="3251"/>
    <s v="Martin Dingle-Wall, Ken Lally, Kenny Wormald, Connor Williams, Gary Sturm, C.J. Baker, Jeremy Lawson, Liesel Hanson, Kenneth Billings, Michael Tipps"/>
    <x v="0"/>
    <s v="January 1, 2018"/>
    <x v="6"/>
    <s v="TV-MA"/>
    <x v="13"/>
    <x v="4"/>
    <s v=" Independent Movies"/>
    <m/>
    <x v="1"/>
    <x v="6"/>
    <d v="2018-01-01T00:00:00"/>
    <x v="8"/>
    <s v="On the run from his meth-dealing employers, a drifter with a drinking problem becomes prey in a desert town's twisted hunting contest."/>
  </r>
  <r>
    <x v="4290"/>
    <x v="0"/>
    <x v="4287"/>
    <x v="3252"/>
    <s v="Luis Arrieta, Cassandra Ciangherotti, Humberto Busto, IvÃ¡n Arana, BÃ¡rbara de Regil, Miguel Rodarte"/>
    <x v="17"/>
    <s v="February 8, 2017"/>
    <x v="28"/>
    <s v="NR"/>
    <x v="123"/>
    <x v="3"/>
    <s v=" International Movies"/>
    <s v=" Romantic Movies"/>
    <x v="1"/>
    <x v="28"/>
    <d v="2017-02-08T00:00:00"/>
    <x v="7"/>
    <s v="Desperate to break up with his clingy girlfriend, a nerdy cartoonist hires a mysterious agency to do the deed. But the agency has unusual methods."/>
  </r>
  <r>
    <x v="4291"/>
    <x v="0"/>
    <x v="4288"/>
    <x v="3253"/>
    <s v="Nathanael Wiseman, Mem Ferda, Alexandra Newick, Oliver Stark, Kat Gellin, Andy Lucas, Ralph Brown, Beverly Hills"/>
    <x v="1"/>
    <s v="September 6, 2017"/>
    <x v="25"/>
    <s v="TV-MA"/>
    <x v="123"/>
    <x v="1"/>
    <s v=" Independent Movies"/>
    <m/>
    <x v="1"/>
    <x v="25"/>
    <d v="2017-09-06T00:00:00"/>
    <x v="0"/>
    <s v="A drug dealer who's been emulating his father's successful criminal career is forced to go on the run with a young girl in this fact-based thriller."/>
  </r>
  <r>
    <x v="4292"/>
    <x v="0"/>
    <x v="4289"/>
    <x v="3254"/>
    <s v="Sharlto Copley, Danila Kozlovsky, Haley Bennett, Andrey Dementiev, Dasha Charusha, Svetlana Ustinova, Tim Roth, Ilya Naishuller"/>
    <x v="45"/>
    <s v="August 1, 2020"/>
    <x v="25"/>
    <s v="R"/>
    <x v="9"/>
    <x v="6"/>
    <s v=" International Movies"/>
    <s v=" Sci-Fi &amp; Fantasy"/>
    <x v="1"/>
    <x v="25"/>
    <d v="2020-08-01T00:00:00"/>
    <x v="1"/>
    <s v="Shot entirely like a first-person shooter video game, this film tracks Henry, a cyborg racing to save his wife from a villain with paranormal powers."/>
  </r>
  <r>
    <x v="4293"/>
    <x v="0"/>
    <x v="4290"/>
    <x v="3255"/>
    <s v="John Cho, Kal Penn, Rob Corddry, Jack Conley, Roger Bart, Neil Patrick Harris, Danneel Ackles, Eric Winter, Paula GarcÃ©s, Jon Reep, Missi Pyle"/>
    <x v="0"/>
    <s v="October 1, 2019"/>
    <x v="17"/>
    <s v="R"/>
    <x v="43"/>
    <x v="3"/>
    <s v=" Cult Movies"/>
    <m/>
    <x v="1"/>
    <x v="17"/>
    <d v="2019-10-01T00:00:00"/>
    <x v="11"/>
    <s v="Harold and Kumar jump on a plane to catch up with Harold's love interest but must change their plans when Kumar is accused of being a terrorist."/>
  </r>
  <r>
    <x v="4294"/>
    <x v="0"/>
    <x v="4291"/>
    <x v="3256"/>
    <s v="John Cho, Kal Penn, Paula GarcÃ©s, Neil Patrick Harris, David Krumholtz, Eddie Kaye Thomas, Christopher Meloni, Ryan Reynolds, Fred Willard"/>
    <x v="0"/>
    <s v="January 1, 2020"/>
    <x v="15"/>
    <s v="R"/>
    <x v="17"/>
    <x v="3"/>
    <s v=" Cult Movies"/>
    <m/>
    <x v="1"/>
    <x v="15"/>
    <d v="2020-01-01T00:00:00"/>
    <x v="8"/>
    <s v="Buddies Harold and Kumar set out to satisfy a stoner craving for hamburgers but end up on an epic journey when they can't find White Castle."/>
  </r>
  <r>
    <x v="4295"/>
    <x v="0"/>
    <x v="4292"/>
    <x v="3257"/>
    <s v="Harold Michelson, Lillian Michelson, Mel Brooks, Francis Ford Coppola, Danny DeVito"/>
    <x v="0"/>
    <s v="November 25, 2018"/>
    <x v="25"/>
    <s v="TV-14"/>
    <x v="21"/>
    <x v="0"/>
    <m/>
    <m/>
    <x v="1"/>
    <x v="25"/>
    <d v="2018-11-25T00:00:00"/>
    <x v="10"/>
    <s v="Storyboard artist Harold Michelson and his film researcher wife, Lillian, recall the influence they had on 60 years of Hollywood's biggest hits."/>
  </r>
  <r>
    <x v="4296"/>
    <x v="0"/>
    <x v="4293"/>
    <x v="1508"/>
    <s v="Jennifer Stone, Kristin Booth, Wesley Morgan, Doug Murray, Shauna MacDonald, Jason Blicker, Jayne Eastwood, Melinda Shankar, Alexander Conti, Vanessa Morgan"/>
    <x v="0"/>
    <s v="April 15, 2018"/>
    <x v="4"/>
    <s v="TV-G"/>
    <x v="67"/>
    <x v="8"/>
    <s v=" Comedies"/>
    <m/>
    <x v="1"/>
    <x v="4"/>
    <d v="2018-04-15T00:00:00"/>
    <x v="5"/>
    <s v="Intrepid writer Harriet Welsch is determined to become the class blogger despite stiff competition from her snooty archrival."/>
  </r>
  <r>
    <x v="4297"/>
    <x v="1"/>
    <x v="4294"/>
    <x v="3258"/>
    <m/>
    <x v="29"/>
    <s v="October 15, 2017"/>
    <x v="6"/>
    <s v="TV-Y7"/>
    <x v="54"/>
    <x v="16"/>
    <s v=" TV Comedies"/>
    <m/>
    <x v="1"/>
    <x v="6"/>
    <d v="2017-10-15T00:00:00"/>
    <x v="11"/>
    <s v="A young wannabe magician and his mischievous stage rabbit battle and sabotage each other while putting on shows."/>
  </r>
  <r>
    <x v="4298"/>
    <x v="0"/>
    <x v="4295"/>
    <x v="3259"/>
    <s v="Harry DeLeyer"/>
    <x v="0"/>
    <s v="January 15, 2017"/>
    <x v="25"/>
    <s v="TV-PG"/>
    <x v="23"/>
    <x v="0"/>
    <s v=" Sports Movies"/>
    <m/>
    <x v="1"/>
    <x v="25"/>
    <d v="2017-01-15T00:00:00"/>
    <x v="8"/>
    <s v="With only a strong will and a cheap horse, a former agent of the Dutch underground in World War II sets out to become a champion show jumper."/>
  </r>
  <r>
    <x v="4299"/>
    <x v="0"/>
    <x v="4296"/>
    <x v="3260"/>
    <s v="Harry Benson"/>
    <x v="0"/>
    <s v="May 1, 2017"/>
    <x v="32"/>
    <s v="NR"/>
    <x v="0"/>
    <x v="0"/>
    <m/>
    <m/>
    <x v="1"/>
    <x v="32"/>
    <d v="2017-05-01T00:00:00"/>
    <x v="4"/>
    <s v="This film chronicles the career of photographer Harry Benson, who earned global renown with his candid shots of the Beatles and other celebrities."/>
  </r>
  <r>
    <x v="4300"/>
    <x v="0"/>
    <x v="4297"/>
    <x v="90"/>
    <s v="Sanjay Dutt, Govinda, Karisma Kapoor, Pooja Batra, Kader Khan, Paresh Rawal, Satish Kaushik, Aruna Irani, Anupam Kher, Ashish Vidyarthi, Aashif Sheikh, Asrani, Razak Khan, Shakti Kapoor, Bindu, Mahavir Shah, Mohan Joshi, Anil Dhawan"/>
    <x v="3"/>
    <s v="March 1, 2018"/>
    <x v="31"/>
    <s v="TV-PG"/>
    <x v="109"/>
    <x v="6"/>
    <s v=" Comedies"/>
    <s v=" Dramas"/>
    <x v="1"/>
    <x v="31"/>
    <d v="2018-03-01T00:00:00"/>
    <x v="6"/>
    <s v="A millionaire opens the door to comic complications when he punishes his spoiled sons for trying to make money through shady, get-rich-quick schemes."/>
  </r>
  <r>
    <x v="4301"/>
    <x v="0"/>
    <x v="4298"/>
    <x v="3261"/>
    <m/>
    <x v="0"/>
    <s v="January 2, 2018"/>
    <x v="6"/>
    <s v="TV-MA"/>
    <x v="48"/>
    <x v="0"/>
    <s v=" Horror Movies"/>
    <m/>
    <x v="1"/>
    <x v="6"/>
    <d v="2018-01-02T00:00:00"/>
    <x v="8"/>
    <s v="This documentary takes us into the world of those who create horror simulations for willing audiences, and examines the culture they have spawned."/>
  </r>
  <r>
    <x v="4302"/>
    <x v="0"/>
    <x v="4299"/>
    <x v="3262"/>
    <s v="Jacob Artist, Jayson Blair, Shanley Caswell, Claudia Lee, Ashton Moio, Cameron Moulene, Molly Tarlov, Chester Rushing"/>
    <x v="0"/>
    <s v="March 1, 2019"/>
    <x v="22"/>
    <s v="TV-MA"/>
    <x v="16"/>
    <x v="4"/>
    <s v=" Independent Movies"/>
    <m/>
    <x v="0"/>
    <x v="22"/>
    <d v="2019-03-01T00:00:00"/>
    <x v="6"/>
    <s v="When a fraternity's last big luau serves up horrible deaths to its partygoers, the brothers learn firsthand about their houseâ€™s frightening history."/>
  </r>
  <r>
    <x v="4303"/>
    <x v="0"/>
    <x v="4300"/>
    <x v="3263"/>
    <s v="Anthony Lister"/>
    <x v="10"/>
    <s v="February 1, 2019"/>
    <x v="6"/>
    <s v="TV-MA"/>
    <x v="45"/>
    <x v="0"/>
    <s v=" International Movies"/>
    <m/>
    <x v="1"/>
    <x v="6"/>
    <d v="2019-02-01T00:00:00"/>
    <x v="7"/>
    <s v="This documentary paints a candid picture of Australian street artist Anthony Lister as he navigates his burgeoning career and personal hardships."/>
  </r>
  <r>
    <x v="4304"/>
    <x v="0"/>
    <x v="4301"/>
    <x v="3264"/>
    <s v="Julie Benz, Belle Shouse, Josh Stamberg, Danielle Harris, Douglas Tait, Matt Lasky, Dendrie Taylor, Toby Huss, Jennifer Blanc, Fionnula Flanagan"/>
    <x v="0"/>
    <s v="June 10, 2017"/>
    <x v="32"/>
    <s v="TV-MA"/>
    <x v="22"/>
    <x v="4"/>
    <s v=" Thrillers"/>
    <m/>
    <x v="1"/>
    <x v="32"/>
    <d v="2017-06-10T00:00:00"/>
    <x v="3"/>
    <s v="An alcoholic with a tragic past rents an apartment in a building for those in recovery, but soon learns the truth about residents who get &quot;evicted.&quot;"/>
  </r>
  <r>
    <x v="4305"/>
    <x v="0"/>
    <x v="4302"/>
    <x v="1639"/>
    <s v="Gina Carano, Michael Fassbender, Ewan McGregor, Bill Paxton, Channing Tatum, Antonio Banderas, Mathieu Kassovitz, Michael Angarano, Michael Douglas, Anthony Brandon Wong"/>
    <x v="44"/>
    <s v="March 1, 2020"/>
    <x v="16"/>
    <s v="R"/>
    <x v="20"/>
    <x v="6"/>
    <m/>
    <m/>
    <x v="1"/>
    <x v="16"/>
    <d v="2020-03-01T00:00:00"/>
    <x v="6"/>
    <s v="A last-minute mission in Dublin turns deadly for stunning secret operative Mallory Kane when she realizes she's been betrayed."/>
  </r>
  <r>
    <x v="4306"/>
    <x v="0"/>
    <x v="4303"/>
    <x v="987"/>
    <s v="Malala Yousafzai"/>
    <x v="0"/>
    <s v="June 1, 2018"/>
    <x v="25"/>
    <s v="PG-13"/>
    <x v="48"/>
    <x v="0"/>
    <m/>
    <m/>
    <x v="1"/>
    <x v="25"/>
    <d v="2018-06-01T00:00:00"/>
    <x v="3"/>
    <s v="This documentary tells the story of a teenage Pakistani girl shot for her advocacy of women's education, her survival, and her continued efforts."/>
  </r>
  <r>
    <x v="4307"/>
    <x v="0"/>
    <x v="4304"/>
    <x v="3265"/>
    <s v="Yvonne Strahovski, Anna Pniowsky, Abigail Pniowsky, Ryan McDonald, Justin Bruening, Julian Bailey"/>
    <x v="0"/>
    <s v="January 12, 2019"/>
    <x v="22"/>
    <s v="R"/>
    <x v="48"/>
    <x v="4"/>
    <s v=" Thrillers"/>
    <m/>
    <x v="0"/>
    <x v="22"/>
    <d v="2019-01-12T00:00:00"/>
    <x v="8"/>
    <s v="While vacationing at a remote lake house, a mother and her daughters become pawns in the twisted game of an ax-wielding psychopath."/>
  </r>
  <r>
    <x v="4308"/>
    <x v="0"/>
    <x v="4305"/>
    <x v="3266"/>
    <s v="Isaac Jay, Ashleigh Morghan, Bevin Bru, Billy Meade, Hunter Peterson, Chelcie May, Tory Freeth, Michael Herman, Amaka Obiechie, Sam Marra, Cooper Rowe"/>
    <x v="0"/>
    <s v="September 13, 2019"/>
    <x v="22"/>
    <s v="TV-MA"/>
    <x v="0"/>
    <x v="4"/>
    <s v=" Independent Movies"/>
    <m/>
    <x v="0"/>
    <x v="22"/>
    <d v="2019-09-13T00:00:00"/>
    <x v="0"/>
    <s v="A group of college students on a weekend getaway accidentally summon a supernatural entity intent on using them for its deadly ritual."/>
  </r>
  <r>
    <x v="4309"/>
    <x v="0"/>
    <x v="4306"/>
    <x v="3267"/>
    <s v="Alex Dimitriades, Paul Capsis, Julian Garner, Tony Nikolakopoulos, Elena Mandalis, Eugenia Fragos, Damien Fotiou, Andrea Mandalis, Maria Mercedes, Dora Kaskanis, Alex Papps, Vassili Zappa"/>
    <x v="10"/>
    <s v="August 25, 2018"/>
    <x v="3"/>
    <s v="TV-MA"/>
    <x v="3"/>
    <x v="1"/>
    <s v=" Independent Movies"/>
    <s v=" LGBTQ Movies"/>
    <x v="1"/>
    <x v="3"/>
    <d v="2018-08-25T00:00:00"/>
    <x v="1"/>
    <s v="This edgy drama follows 19-year-old Ari, a gay Greek-Australian whose roiling ethnic- and sexual-identity struggles lead to a wild, 24-hour odyssey."/>
  </r>
  <r>
    <x v="4310"/>
    <x v="0"/>
    <x v="4307"/>
    <x v="3268"/>
    <s v="Kelly Noonan, Deepak Chopra, Michael Beckwith, Joe Dispenza, Dr. Jeffrey Thompson, Gregg Braden, Joan Borysenko, Marianne Williamson"/>
    <x v="0"/>
    <s v="February 1, 2019"/>
    <x v="6"/>
    <s v="TV-14"/>
    <x v="53"/>
    <x v="0"/>
    <m/>
    <m/>
    <x v="1"/>
    <x v="6"/>
    <d v="2019-02-01T00:00:00"/>
    <x v="7"/>
    <s v="Stories from spiritual leaders, physicians and those with chronic illnesses reveal the powerful connection between the human psyche and physical health."/>
  </r>
  <r>
    <x v="4311"/>
    <x v="0"/>
    <x v="4308"/>
    <x v="3269"/>
    <s v="Sigourney Weaver, Jennifer Love Hewitt, Ray Liotta, Jason Lee, Gene Hackman, Anne Bancroft, Jeffrey Jones, Nora Dunn, Ricky Jay, Zach Galifianakis"/>
    <x v="0"/>
    <s v="December 31, 2019"/>
    <x v="12"/>
    <s v="PG-13"/>
    <x v="10"/>
    <x v="3"/>
    <s v=" Romantic Movies"/>
    <m/>
    <x v="1"/>
    <x v="12"/>
    <d v="2019-12-31T00:00:00"/>
    <x v="9"/>
    <s v="In this stylish comedy, a mother-daughter con team makes money the old-fashioned way: They use their feminine wiles to swindle it."/>
  </r>
  <r>
    <x v="4312"/>
    <x v="0"/>
    <x v="4309"/>
    <x v="860"/>
    <s v="Aubrey Peeples, Keir Gilchrist, Peter Facinelli, Felicity Price, Ione Skye, Jimmy Bennett, Taylor Dearden"/>
    <x v="0"/>
    <s v="January 1, 2018"/>
    <x v="6"/>
    <s v="TV-MA"/>
    <x v="67"/>
    <x v="5"/>
    <m/>
    <m/>
    <x v="1"/>
    <x v="6"/>
    <d v="2018-01-01T00:00:00"/>
    <x v="8"/>
    <s v="A shy, brilliant boy and a popular girl fall into an unexpected romance. But as their bond deepens, his attraction begins taking on dark overtones."/>
  </r>
  <r>
    <x v="4313"/>
    <x v="0"/>
    <x v="4310"/>
    <x v="3270"/>
    <s v="Anthony Padilla, Ian Hecox, Jenn McAllister, Jon Heder, Chevy Chase"/>
    <x v="0"/>
    <s v="April 1, 2019"/>
    <x v="32"/>
    <s v="PG"/>
    <x v="32"/>
    <x v="8"/>
    <m/>
    <m/>
    <x v="1"/>
    <x v="32"/>
    <d v="2019-04-01T00:00:00"/>
    <x v="5"/>
    <s v="When a hedgehog suffering from memory loss forgets his identity, he ends up on a big city journey with a pigeon to save his habitat from a human threat."/>
  </r>
  <r>
    <x v="4314"/>
    <x v="0"/>
    <x v="4311"/>
    <x v="3271"/>
    <s v="Nick Swardson, Mila Kunis, Bob Odenkirk, T.J. Miller, Rob Riggle, Susan Sarandon, Danny McBride, Jennifer Coolidge, John Farley, Maria Bamford"/>
    <x v="0"/>
    <s v="September 6, 2018"/>
    <x v="25"/>
    <s v="R"/>
    <x v="45"/>
    <x v="6"/>
    <s v=" Comedies"/>
    <s v=" Independent Movies"/>
    <x v="1"/>
    <x v="25"/>
    <d v="2018-09-06T00:00:00"/>
    <x v="0"/>
    <s v="When best friends break a blood oath, one of them is cast away to hell, and the other two must save him from the misfits of the underworld."/>
  </r>
  <r>
    <x v="4315"/>
    <x v="0"/>
    <x v="4312"/>
    <x v="2037"/>
    <s v="Jeff Bridges, Chris Pine, Ben Foster, Gil Birmingham, Marin Ireland, Katy Mixon, Dale Dickey, Kevin Rankin, William Sterchi"/>
    <x v="0"/>
    <s v="January 1, 2019"/>
    <x v="32"/>
    <s v="R"/>
    <x v="19"/>
    <x v="1"/>
    <s v=" Independent Movies"/>
    <m/>
    <x v="1"/>
    <x v="32"/>
    <d v="2019-01-01T00:00:00"/>
    <x v="8"/>
    <s v="In a desperate bid to save their family ranch, two brothers stage a series of clever bank robberies with a pair of Texas Rangers in hot pursuit."/>
  </r>
  <r>
    <x v="4316"/>
    <x v="0"/>
    <x v="4313"/>
    <x v="452"/>
    <s v="Ron Perlman, John Hurt, Selma Blair, Rupert Evans, Karel Roden, Jeffrey Tambor, Doug Jones, Brian Steele, Ladislav Beran, Biddy Hodson, Corey Johnson, Kevin Trainor"/>
    <x v="0"/>
    <s v="December 1, 2018"/>
    <x v="15"/>
    <s v="PG-13"/>
    <x v="15"/>
    <x v="6"/>
    <s v=" Cult Movies"/>
    <s v=" Sci-Fi &amp; Fantasy"/>
    <x v="1"/>
    <x v="15"/>
    <d v="2018-12-01T00:00:00"/>
    <x v="9"/>
    <s v="This fast-paced action flick tells the dark story of Hellboy, a charismatic demon who's put on Earth by the Nazis to terrorize the rest of the world."/>
  </r>
  <r>
    <x v="4317"/>
    <x v="0"/>
    <x v="4314"/>
    <x v="1745"/>
    <s v="Joaquin Phoenix, Scarlett Johansson, Amy Adams, Rooney Mara, Olivia Wilde, Chris Pratt, Matt Letscher, Portia Doubleday"/>
    <x v="0"/>
    <s v="July 29, 2018"/>
    <x v="5"/>
    <s v="R"/>
    <x v="76"/>
    <x v="1"/>
    <s v=" Romantic Movies"/>
    <s v=" Sci-Fi &amp; Fantasy"/>
    <x v="1"/>
    <x v="5"/>
    <d v="2018-07-29T00:00:00"/>
    <x v="2"/>
    <s v="Love comes to a lonely writer in the sleekest of packages when he finds himself falling for the advanced operating system he bought to run his life."/>
  </r>
  <r>
    <x v="4318"/>
    <x v="0"/>
    <x v="4315"/>
    <x v="3272"/>
    <s v="Denise Boutte, Timon Kyle Durrett, Leon, Tamara Tunie, Vanessa Bell Calloway, Tiffany Snow, Keith Arthur Bolden, Elise Neal, Jeryl Prescott"/>
    <x v="0"/>
    <s v="May 2, 2019"/>
    <x v="22"/>
    <s v="TV-14"/>
    <x v="67"/>
    <x v="1"/>
    <m/>
    <m/>
    <x v="0"/>
    <x v="22"/>
    <d v="2019-05-02T00:00:00"/>
    <x v="4"/>
    <s v="A woman must decide if sheâ€™s willing to end her pregnancy to save her own life after being diagnosed with breast cancer."/>
  </r>
  <r>
    <x v="4319"/>
    <x v="0"/>
    <x v="4316"/>
    <x v="1338"/>
    <s v="Amitabh Bachchan, Vinod Khanna, Saira Banu, Sulakshana Pandit, Shreeram Lagoo, Pinchoo Kapoor, P. Jairaj, Yunus Parvez"/>
    <x v="3"/>
    <s v="December 31, 2019"/>
    <x v="43"/>
    <s v="TV-14"/>
    <x v="50"/>
    <x v="6"/>
    <s v=" Comedies"/>
    <s v=" Dramas"/>
    <x v="1"/>
    <x v="43"/>
    <d v="2019-12-31T00:00:00"/>
    <x v="9"/>
    <s v="The bond between two crooks and best friends is threatened when one learns that the other's father had a hand in his own tragic past."/>
  </r>
  <r>
    <x v="4320"/>
    <x v="0"/>
    <x v="4317"/>
    <x v="2644"/>
    <s v="Lucy Walters, Gina Piersanti, Adam David Thompson, Shane West, Ryken A. Whitfield, Abel McSurely Bradshaw, Rebecca Spiro"/>
    <x v="0"/>
    <s v="July 1, 2017"/>
    <x v="32"/>
    <s v="TV-MA"/>
    <x v="7"/>
    <x v="4"/>
    <m/>
    <m/>
    <x v="1"/>
    <x v="32"/>
    <d v="2017-07-01T00:00:00"/>
    <x v="2"/>
    <s v="When she finally encounters two other survivors, a woman alone in a world decimated by a zombie epidemic struggles to trust her new companions."/>
  </r>
  <r>
    <x v="4321"/>
    <x v="0"/>
    <x v="4318"/>
    <x v="1732"/>
    <s v="Takeshi Kaneshiro, Yuen Biao, Valerie Chow, Jessica Hester Hsuan, Tak Yuen, Wah Yuen, Corey Yuen"/>
    <x v="13"/>
    <s v="August 1, 2018"/>
    <x v="36"/>
    <s v="TV-MA"/>
    <x v="48"/>
    <x v="6"/>
    <s v=" International Movies"/>
    <m/>
    <x v="1"/>
    <x v="36"/>
    <d v="2018-08-01T00:00:00"/>
    <x v="1"/>
    <s v="A pugilist from Shantung struggles to rise to the top of the Shanghai triad ladder, where his stellar martial arts talents can shine."/>
  </r>
  <r>
    <x v="4322"/>
    <x v="0"/>
    <x v="4319"/>
    <x v="3273"/>
    <s v="Luke Hemsworth, Trace Adkins, Kris Kristofferson, Bruce Dern, Cameron Richardson, Kaiwi Lyman, Hunter Fischer, Robert Catrini, Britain Simons"/>
    <x v="0"/>
    <s v="July 24, 2020"/>
    <x v="6"/>
    <s v="TV-MA"/>
    <x v="17"/>
    <x v="6"/>
    <m/>
    <m/>
    <x v="1"/>
    <x v="6"/>
    <d v="2020-07-24T00:00:00"/>
    <x v="2"/>
    <s v="While serving as the marshal of rowdy Abilene, Kansas, &quot;Wild Bill&quot; Hickok uses guns and gall to tidy up the lawless frontier town."/>
  </r>
  <r>
    <x v="4323"/>
    <x v="0"/>
    <x v="4320"/>
    <x v="3274"/>
    <s v="Purab Kohli, Arjan Bajwa, Mrinalini Sharma, Sameer Kochhar, Ayaz Khan, Amruta Patki, Pavail Gulati, Prashant, Amol Mhatre"/>
    <x v="3"/>
    <s v="March 1, 2018"/>
    <x v="4"/>
    <s v="TV-14"/>
    <x v="9"/>
    <x v="4"/>
    <s v=" International Movies"/>
    <s v=" Thrillers"/>
    <x v="1"/>
    <x v="4"/>
    <d v="2018-03-01T00:00:00"/>
    <x v="6"/>
    <s v="Years after an accident at a wild Christmas party traumatized them all, six former friends find themselves trapped in a shopping mall and forced by a killer disguised as Santa Claus to play a lethal game of hide-and-seek."/>
  </r>
  <r>
    <x v="4324"/>
    <x v="0"/>
    <x v="4321"/>
    <x v="3275"/>
    <s v="Wallace Huo, Qin Hailu, Regina Wan, Jessie Li, Dong Zijian, Li Yiqing, Fan Qianhui"/>
    <x v="4"/>
    <s v="August 19, 2017"/>
    <x v="32"/>
    <s v="TV-14"/>
    <x v="3"/>
    <x v="15"/>
    <s v=" Thrillers"/>
    <m/>
    <x v="1"/>
    <x v="32"/>
    <d v="2017-08-19T00:00:00"/>
    <x v="1"/>
    <s v="While living a comfortable life with his wife and child, a germophobic man realizes his estranged brother may have committed a terrible crime."/>
  </r>
  <r>
    <x v="4325"/>
    <x v="0"/>
    <x v="4322"/>
    <x v="3276"/>
    <m/>
    <x v="10"/>
    <s v="February 1, 2017"/>
    <x v="25"/>
    <s v="TV-14"/>
    <x v="27"/>
    <x v="0"/>
    <s v=" International Movies"/>
    <s v=" Music &amp; Musicals"/>
    <x v="1"/>
    <x v="25"/>
    <d v="2017-02-01T00:00:00"/>
    <x v="7"/>
    <s v="Fiery passions take center stage in this intimate look at the Australian String Quartet and, perhaps more vital, the priceless instruments they guard."/>
  </r>
  <r>
    <x v="4326"/>
    <x v="0"/>
    <x v="4323"/>
    <x v="3277"/>
    <s v="John Sessions"/>
    <x v="1"/>
    <s v="March 31, 2017"/>
    <x v="25"/>
    <s v="TV-PG"/>
    <x v="21"/>
    <x v="0"/>
    <m/>
    <m/>
    <x v="1"/>
    <x v="25"/>
    <d v="2017-03-31T00:00:00"/>
    <x v="6"/>
    <s v="This detailed examination of the 1945 Hiroshima bombing includes the prelude to and aftermath of history's controversial first use of atomic weapons."/>
  </r>
  <r>
    <x v="4327"/>
    <x v="0"/>
    <x v="4324"/>
    <x v="3278"/>
    <s v="Mallika Sherawat, Irrfan Khan, Jeff Doucette, Divya Dutta, Raman Trikha, Mahmoud Babai, Raj Bhansali, Sunny Charles, Tony Ciccone, Parvez Khan"/>
    <x v="3"/>
    <s v="December 1, 2017"/>
    <x v="4"/>
    <s v="TV-MA"/>
    <x v="7"/>
    <x v="4"/>
    <s v=" International Movies"/>
    <s v=" Thrillers"/>
    <x v="1"/>
    <x v="4"/>
    <d v="2017-12-01T00:00:00"/>
    <x v="9"/>
    <s v="In a plot to bait the snake-goddess Nagin for her immortality-granting essence, George States journeys to India and abducts her reptilian lover."/>
  </r>
  <r>
    <x v="4328"/>
    <x v="0"/>
    <x v="4325"/>
    <x v="3279"/>
    <s v="Vishnu Vinay, Vinay Forrt, Saikumar, Joju George, Nobi, Sreekumar, Nandu, Sunil Sukhada"/>
    <x v="3"/>
    <s v="August 1, 2018"/>
    <x v="6"/>
    <s v="TV-14"/>
    <x v="33"/>
    <x v="1"/>
    <s v=" International Movies"/>
    <m/>
    <x v="1"/>
    <x v="6"/>
    <d v="2018-08-01T00:00:00"/>
    <x v="1"/>
    <s v="The life of a high-flying law student takes a drastic turn when a bout of misfortune changes his status in society for good."/>
  </r>
  <r>
    <x v="4329"/>
    <x v="0"/>
    <x v="4326"/>
    <x v="327"/>
    <s v="Will Smith, Eva Mendes, Kevin James, Amber Valletta, Julie Ann Emery, Adam Arkin, Robinne Lee, Nathan Lee Graham, Michael Rapaport, Jeffrey Donovan"/>
    <x v="0"/>
    <s v="January 1, 2020"/>
    <x v="20"/>
    <s v="PG-13"/>
    <x v="33"/>
    <x v="3"/>
    <s v=" Romantic Movies"/>
    <m/>
    <x v="1"/>
    <x v="20"/>
    <d v="2020-01-01T00:00:00"/>
    <x v="8"/>
    <s v="Smooth and sexy Hitch helps clients make a great first impression on a date, but he's thrown when a lovely reporter starts nosing around his business."/>
  </r>
  <r>
    <x v="4330"/>
    <x v="0"/>
    <x v="4327"/>
    <x v="2347"/>
    <m/>
    <x v="1"/>
    <s v="August 1, 2016"/>
    <x v="32"/>
    <s v="TV-PG"/>
    <x v="134"/>
    <x v="0"/>
    <s v=" Sports Movies"/>
    <m/>
    <x v="1"/>
    <x v="32"/>
    <d v="2016-08-01T00:00:00"/>
    <x v="1"/>
    <s v="Hitler, Nazi propaganda and 1936 Berlin Olympics are put under the microscope to uncover hidden truths and the historical legacy of those games."/>
  </r>
  <r>
    <x v="4331"/>
    <x v="0"/>
    <x v="4328"/>
    <x v="3280"/>
    <m/>
    <x v="9"/>
    <s v="November 1, 2017"/>
    <x v="6"/>
    <s v="TV-14"/>
    <x v="125"/>
    <x v="0"/>
    <s v=" International Movies"/>
    <m/>
    <x v="1"/>
    <x v="6"/>
    <d v="2017-11-01T00:00:00"/>
    <x v="10"/>
    <s v="Trace the history of Hitler's armored private train, a 15-car mobile headquarters boasting state-of-the-art communications and anti-aircraft cannons."/>
  </r>
  <r>
    <x v="4332"/>
    <x v="0"/>
    <x v="4329"/>
    <x v="3281"/>
    <s v="Adeel Hussain, Mahira Khan, Sheheryar Munawar, Sonya Jehan, Bushra Ansari, Nimra Bucha, Arshad Mahmud, Jamal Shah"/>
    <x v="61"/>
    <s v="July 1, 2017"/>
    <x v="25"/>
    <s v="TV-PG"/>
    <x v="164"/>
    <x v="1"/>
    <s v=" International Movies"/>
    <s v=" Romantic Movies"/>
    <x v="1"/>
    <x v="25"/>
    <d v="2017-07-01T00:00:00"/>
    <x v="2"/>
    <s v="Three friends in modern-day Karachi navigate their post-college lives, while struggling to balance their passion for music with familial obligations."/>
  </r>
  <r>
    <x v="4333"/>
    <x v="0"/>
    <x v="4330"/>
    <x v="3244"/>
    <s v="Cem YÄ±lmaz, Mazhar Alanson, Ã–zlem Tekin, Tuna Orhan, Tuncer Salman, Kemal Ä°nci, GÃ¼rgen Ã–z, Caner Alkaya, AyÃ§e Abana, Bahtiyar Engin"/>
    <x v="40"/>
    <s v="March 10, 2017"/>
    <x v="21"/>
    <s v="TV-MA"/>
    <x v="33"/>
    <x v="3"/>
    <s v=" Dramas"/>
    <s v=" International Movies"/>
    <x v="1"/>
    <x v="21"/>
    <d v="2017-03-10T00:00:00"/>
    <x v="6"/>
    <s v="Trying to resurrect his career, not-so-talented magician Iskender goes on tour, but things get iffy when one of his illusions works a little too well."/>
  </r>
  <r>
    <x v="4334"/>
    <x v="0"/>
    <x v="4331"/>
    <x v="3282"/>
    <s v="Ryan Corr, Craig Stott, Kerry Fox, Camilla Ah Kin, Sarah Snook, Guy Pearce, Anthony LaPaglia, Geoffrey Rush"/>
    <x v="10"/>
    <s v="August 1, 2016"/>
    <x v="25"/>
    <s v="TV-MA"/>
    <x v="28"/>
    <x v="1"/>
    <s v=" International Movies"/>
    <s v=" LGBTQ Movies"/>
    <x v="1"/>
    <x v="25"/>
    <d v="2016-08-01T00:00:00"/>
    <x v="1"/>
    <s v="In 1970s Australia, two teen boys fall in love with each other and defeat obstacles to their 15-year relationship, until a new crisis comes their way."/>
  </r>
  <r>
    <x v="4335"/>
    <x v="0"/>
    <x v="4332"/>
    <x v="3283"/>
    <s v="Madeleine Coghlan, Savannah Kennick, Ruth Bradley, Ava Acres, Sophie Traub, Jocelin Donahue, Harley Morenstein, Harley Quinn Smith, Ashley Greene, Olivia Roush, Seth Green, Clare Grant, Lorenza Izzo, Andrew Bowen"/>
    <x v="0"/>
    <s v="July 15, 2016"/>
    <x v="32"/>
    <s v="TV-MA"/>
    <x v="8"/>
    <x v="3"/>
    <s v=" Horror Movies"/>
    <m/>
    <x v="1"/>
    <x v="32"/>
    <d v="2016-07-15T00:00:00"/>
    <x v="2"/>
    <s v="Eight gleefully grim short tales set on Halloween, Mother's Day, St. Patrick's Day and other holidays comprise this chilling horror anthology."/>
  </r>
  <r>
    <x v="4336"/>
    <x v="0"/>
    <x v="4333"/>
    <x v="3284"/>
    <m/>
    <x v="0"/>
    <s v="September 1, 2016"/>
    <x v="32"/>
    <s v="NR"/>
    <x v="6"/>
    <x v="0"/>
    <m/>
    <m/>
    <x v="1"/>
    <x v="32"/>
    <d v="2016-09-01T00:00:00"/>
    <x v="0"/>
    <s v="An ex-member charts his path from idealism to disenchantment in a California cult when alarming revelations about the group's leader come to light."/>
  </r>
  <r>
    <x v="4337"/>
    <x v="0"/>
    <x v="4334"/>
    <x v="3285"/>
    <s v="Apisit Opasaimlikit, Suthep Po-ngam, Phichet Iamchaonaa, Note Chern-Yim"/>
    <x v="25"/>
    <s v="July 30, 2018"/>
    <x v="17"/>
    <s v="TV-14"/>
    <x v="26"/>
    <x v="3"/>
    <s v=" Faith &amp; Spirituality"/>
    <s v=" International Movies"/>
    <x v="1"/>
    <x v="17"/>
    <d v="2018-07-30T00:00:00"/>
    <x v="2"/>
    <s v="Former rap musician Joey Boy is now a monk who takes Father Teng's place at his rural temple, where a crisis develops involving a nearby stone quarry."/>
  </r>
  <r>
    <x v="4338"/>
    <x v="0"/>
    <x v="4335"/>
    <x v="3285"/>
    <s v="Krissada Sukosol, Natee Aekwijit, Yoakyake Chernyim, Der Doksadao, Note Chern-Yim, Kohtee Aramboy, Chaleumpol Tikumpornteerawong"/>
    <x v="25"/>
    <s v="July 30, 2018"/>
    <x v="4"/>
    <s v="TV-MA"/>
    <x v="19"/>
    <x v="3"/>
    <s v=" Faith &amp; Spirituality"/>
    <s v=" International Movies"/>
    <x v="1"/>
    <x v="4"/>
    <d v="2018-07-30T00:00:00"/>
    <x v="2"/>
    <s v="Two new monks, one of them a former rock music star seeking inner peace, join a temple plagued by thieves who are stealing its valuable holy relics."/>
  </r>
  <r>
    <x v="4339"/>
    <x v="0"/>
    <x v="4336"/>
    <x v="3286"/>
    <s v="Subbu Talabi, Dhanu Gowda, H.G. Dattatreya, Suchendra Prasad, Ambujakshi, Neenasam Ashwath"/>
    <x v="3"/>
    <s v="May 1, 2018"/>
    <x v="6"/>
    <s v="TV-14"/>
    <x v="76"/>
    <x v="1"/>
    <s v=" International Movies"/>
    <m/>
    <x v="1"/>
    <x v="6"/>
    <d v="2018-05-01T00:00:00"/>
    <x v="4"/>
    <s v="In the forests of Karnataka, a farmer and his community face eviction from the land when they get caught in the currents of socio-political change."/>
  </r>
  <r>
    <x v="4340"/>
    <x v="0"/>
    <x v="4337"/>
    <x v="3287"/>
    <s v="Kat Graham, Mario Lopez, Audrina Patridge, Seychelle Gabriel, Randy Wayne, Brandon Molale, Melissa Molinaro, Jossara Jinaro, Lonette McKee, Laurieann Gibson, Christopher Shazar"/>
    <x v="0"/>
    <s v="October 1, 2019"/>
    <x v="16"/>
    <s v="PG-13"/>
    <x v="65"/>
    <x v="1"/>
    <s v=" Romantic Movies"/>
    <m/>
    <x v="1"/>
    <x v="16"/>
    <d v="2019-10-01T00:00:00"/>
    <x v="11"/>
    <s v="Determined to prove herself as a street dancer, Maria heads from juvie to a Bronx rec center where she's introduced to her dance idol, Honey Daniels."/>
  </r>
  <r>
    <x v="4341"/>
    <x v="0"/>
    <x v="4338"/>
    <x v="3287"/>
    <s v="Teyana Taylor, Sierra Aylina McClain, Bryshere Gray"/>
    <x v="0"/>
    <s v="April 3, 2018"/>
    <x v="22"/>
    <s v="PG-13"/>
    <x v="18"/>
    <x v="1"/>
    <m/>
    <m/>
    <x v="0"/>
    <x v="22"/>
    <d v="2018-04-03T00:00:00"/>
    <x v="5"/>
    <s v="Despite discouragement from her loved ones, a talented street dancer tries out for an exclusive dance crew in a bid to win a college scholarship."/>
  </r>
  <r>
    <x v="4342"/>
    <x v="0"/>
    <x v="4339"/>
    <x v="3288"/>
    <s v="Hayden Panettiere, Glenn Close, Patrick Warburton, Joan Cusack, David Ogden Stiers, Bill Hader, Amy Poehler, Andy Dick, Martin Short, Brad Garrett, Cheech Marin, Tommy Chong, Heidi Klum, Wayne Newton"/>
    <x v="0"/>
    <s v="November 3, 2018"/>
    <x v="16"/>
    <s v="PG"/>
    <x v="45"/>
    <x v="8"/>
    <s v=" Comedies"/>
    <m/>
    <x v="1"/>
    <x v="16"/>
    <d v="2018-11-03T00:00:00"/>
    <x v="10"/>
    <s v="Fresh off a top-secret training, feisty heroine Little Red teams up with intrepid reporter Wolf to investigate the disappearance of Hansel and Gretel."/>
  </r>
  <r>
    <x v="4343"/>
    <x v="0"/>
    <x v="4340"/>
    <x v="3289"/>
    <s v="Naseeruddin Shah, Kabir Sajid, Sonali Kulkarni, Amir Bashir, Naveen Kasturia, Neha Chauhan, Virti Vaghani"/>
    <x v="3"/>
    <s v="September 1, 2018"/>
    <x v="22"/>
    <s v="TV-14"/>
    <x v="21"/>
    <x v="8"/>
    <s v=" Comedies"/>
    <s v=" Dramas"/>
    <x v="0"/>
    <x v="22"/>
    <d v="2018-09-01T00:00:00"/>
    <x v="0"/>
    <s v="A multigenerational household navigates daily life, evolving relationships and clashes between old and new mindsets in this light family drama."/>
  </r>
  <r>
    <x v="4344"/>
    <x v="0"/>
    <x v="4341"/>
    <x v="2750"/>
    <s v="Mia Rose Frampton, Beth Lacke, Stony Blyden, Juliette Angelo, Lauren Giraldo, Beau Brooks, Pej Vahdat"/>
    <x v="0"/>
    <s v="November 8, 2018"/>
    <x v="22"/>
    <s v="PG"/>
    <x v="123"/>
    <x v="1"/>
    <m/>
    <m/>
    <x v="0"/>
    <x v="22"/>
    <d v="2018-11-08T00:00:00"/>
    <x v="10"/>
    <s v="When a teen with terminal cancer miraculously finds herself in remission, she struggles to give up the attention her illness gave her at school."/>
  </r>
  <r>
    <x v="4345"/>
    <x v="0"/>
    <x v="4342"/>
    <x v="3290"/>
    <s v="Gift Ngoepe"/>
    <x v="0"/>
    <s v="December 15, 2019"/>
    <x v="6"/>
    <s v="TV-14"/>
    <x v="72"/>
    <x v="0"/>
    <s v=" International Movies"/>
    <s v=" Sports Movies"/>
    <x v="1"/>
    <x v="6"/>
    <d v="2019-12-15T00:00:00"/>
    <x v="9"/>
    <s v="The remarkable true story of Gift Ngoepe, the first African to play for Major League Baseball, is recounted in this inspiring documentary."/>
  </r>
  <r>
    <x v="4346"/>
    <x v="0"/>
    <x v="4343"/>
    <x v="377"/>
    <s v="Daniel Radcliffe, Juno Temple, Max Minghella, Joe Anderson, Kelli Garner, Heather Graham, David Morse, Kathleen Quinlan, James Remar"/>
    <x v="0"/>
    <s v="August 1, 2019"/>
    <x v="5"/>
    <s v="R"/>
    <x v="40"/>
    <x v="1"/>
    <s v=" Horror Movies"/>
    <s v=" Sci-Fi &amp; Fantasy"/>
    <x v="1"/>
    <x v="5"/>
    <d v="2019-08-01T00:00:00"/>
    <x v="1"/>
    <s v="Accused of murder, Ig Perish wakes up one day to find he's grown a set of horns â€“ compelling people to confess their sins to him."/>
  </r>
  <r>
    <x v="4347"/>
    <x v="0"/>
    <x v="4344"/>
    <x v="3291"/>
    <s v="Karan Kundra, Nishant Malkani, Hassan Zaidi, Ravish Desai, Radhika Menon, Aparna Bajpai, Nandini Vaid, Sheetal Singh, Bikramjeet Singh, Masood Akhtar"/>
    <x v="3"/>
    <s v="April 12, 2019"/>
    <x v="5"/>
    <s v="TV-14"/>
    <x v="22"/>
    <x v="4"/>
    <s v=" International Movies"/>
    <m/>
    <x v="1"/>
    <x v="5"/>
    <d v="2019-04-12T00:00:00"/>
    <x v="5"/>
    <s v="On a dare, seven college friends spend a night at an abandoned hotel rumored to be haunted and find themselves trapped in a nightmare."/>
  </r>
  <r>
    <x v="4348"/>
    <x v="0"/>
    <x v="4345"/>
    <x v="3292"/>
    <m/>
    <x v="44"/>
    <s v="January 15, 2017"/>
    <x v="32"/>
    <s v="TV-14"/>
    <x v="9"/>
    <x v="0"/>
    <s v=" International Movies"/>
    <m/>
    <x v="1"/>
    <x v="32"/>
    <d v="2017-01-15T00:00:00"/>
    <x v="8"/>
    <s v="Follow the eerie story of Father Malachi Martin, a disenchanted priest whose belief in demonic possession would lead him to conduct several exorcisms."/>
  </r>
  <r>
    <x v="4349"/>
    <x v="0"/>
    <x v="4346"/>
    <x v="3293"/>
    <s v="Christian Bale, Rosamund Pike, Wes Studi, Jesse Plemons, TimothÃ©e Chalamet, Ben Foster, Adam Beach, Rory Cochrane, Peter Mullan, Scott Wilson, Paul Anderson, Jonathan Majors, John Benjamin Hickey, Q'orianka Kilcher, Ryan Bingham"/>
    <x v="0"/>
    <s v="August 15, 2018"/>
    <x v="6"/>
    <s v="R"/>
    <x v="111"/>
    <x v="1"/>
    <m/>
    <m/>
    <x v="1"/>
    <x v="6"/>
    <d v="2018-08-15T00:00:00"/>
    <x v="1"/>
    <s v="After a long career battling the Cheyenne, a U.S. Army captain is ordered to safely escort the tribe's most influential chief to his Montana homeland."/>
  </r>
  <r>
    <x v="4350"/>
    <x v="0"/>
    <x v="4347"/>
    <x v="3294"/>
    <s v="Cynthia Kirchner, Doug Haley, Zack Pearlman, Larry Miller, Danny Masterson, Anthony Anderson, David Shackelford, Donald Faison, Angela Kinsey, Kirby Bliss Blanton, John Robinson"/>
    <x v="0"/>
    <s v="March 1, 2016"/>
    <x v="32"/>
    <s v="NR"/>
    <x v="20"/>
    <x v="3"/>
    <m/>
    <m/>
    <x v="1"/>
    <x v="32"/>
    <d v="2016-03-01T00:00:00"/>
    <x v="6"/>
    <s v="Two teenage geeks inadvertently find a lifelike, state-of-the-art sex robot, but must dodge the high-profile owner who lost her in order to keep her."/>
  </r>
  <r>
    <x v="4351"/>
    <x v="0"/>
    <x v="4348"/>
    <x v="3295"/>
    <s v="MyAnna Buring, Tom Rhys Harries, Ella Smith, Sam Phillips, Kate Bracken"/>
    <x v="1"/>
    <s v="August 13, 2017"/>
    <x v="32"/>
    <s v="TV-MA"/>
    <x v="41"/>
    <x v="3"/>
    <s v=" Independent Movies"/>
    <m/>
    <x v="1"/>
    <x v="32"/>
    <d v="2017-08-13T00:00:00"/>
    <x v="1"/>
    <s v="When a resourceful but flighty Londoner is threatened with eviction, she vows to do whatever it takes to defeat a greedy real estate agent."/>
  </r>
  <r>
    <x v="4352"/>
    <x v="0"/>
    <x v="4349"/>
    <x v="3296"/>
    <s v="Andy Samberg, Jorma Taccone, Bill Hader, Danny McBride, Isla Fisher, Sissy Spacek, Ian McShane, Will Arnett, Chris Parnell, Chester Tam"/>
    <x v="0"/>
    <s v="November 20, 2019"/>
    <x v="19"/>
    <s v="PG-13"/>
    <x v="17"/>
    <x v="3"/>
    <s v=" Sports Movies"/>
    <m/>
    <x v="1"/>
    <x v="19"/>
    <d v="2019-11-20T00:00:00"/>
    <x v="10"/>
    <s v="Andy Samberg stars in this comedy as an accident-prone daredevil who's determined to jump 15 buses on his moped and impress his abusive stepfather."/>
  </r>
  <r>
    <x v="4353"/>
    <x v="0"/>
    <x v="4350"/>
    <x v="3297"/>
    <s v="Marek Kondrat, Roman Wilhelmi, Roman Skamene, ÄŒestmÃ­r Å˜anda, MichaÅ‚ Pawlicki, Martin Hron, StanisÅ‚awa CeliÅ„ska, Joanna Kasperska, Jaroslava SchallerovÃ¡"/>
    <x v="23"/>
    <s v="October 1, 2019"/>
    <x v="7"/>
    <s v="TV-MA"/>
    <x v="9"/>
    <x v="9"/>
    <s v=" Dramas"/>
    <s v=" International Movies"/>
    <x v="1"/>
    <x v="7"/>
    <d v="2019-10-01T00:00:00"/>
    <x v="11"/>
    <s v="A motivated teen strives to rise from dishwasher to waiter at a luxury hotel only to tread in the abusive tide of its workplace hierarchy."/>
  </r>
  <r>
    <x v="4354"/>
    <x v="0"/>
    <x v="4351"/>
    <x v="3298"/>
    <s v="Adam Sandler, Selena Gomez, Kevin James, Kathryn Hahn, Andy Samberg, David Spade, Steve Buscemi, Fran Drescher, Molly Shannon, Mel Brooks, Keegan-Michael Key"/>
    <x v="0"/>
    <s v="January 24, 2019"/>
    <x v="22"/>
    <s v="PG"/>
    <x v="7"/>
    <x v="8"/>
    <s v=" Comedies"/>
    <m/>
    <x v="0"/>
    <x v="22"/>
    <d v="2019-01-24T00:00:00"/>
    <x v="8"/>
    <s v="It's love at first sight for Dracula when he meets Ericka, the charming but mysterious captain of the monster cruise that Mavis plans for the family."/>
  </r>
  <r>
    <x v="4355"/>
    <x v="0"/>
    <x v="4352"/>
    <x v="3299"/>
    <s v="Gil Bellows, Max Thieriot, Jennifer Lawrence, Elisabeth Shue, Jordan Hayes, James Thomas, Eva Link, Nolan Gerard Funk, Allie MacDonald, Krista Bridges"/>
    <x v="0"/>
    <s v="May 8, 2020"/>
    <x v="11"/>
    <s v="PG-13"/>
    <x v="43"/>
    <x v="4"/>
    <s v=" Thrillers"/>
    <m/>
    <x v="1"/>
    <x v="11"/>
    <d v="2020-05-08T00:00:00"/>
    <x v="4"/>
    <s v="Moving to a new town proves even more stressful for a teenager when she learns that the house next door was the site of a double murder."/>
  </r>
  <r>
    <x v="4356"/>
    <x v="0"/>
    <x v="4353"/>
    <x v="3300"/>
    <s v="Zac Posen"/>
    <x v="0"/>
    <s v="January 6, 2018"/>
    <x v="32"/>
    <s v="TV-14"/>
    <x v="17"/>
    <x v="0"/>
    <m/>
    <m/>
    <x v="1"/>
    <x v="32"/>
    <d v="2018-01-06T00:00:00"/>
    <x v="8"/>
    <s v="Featuring archival footage and exclusive interviews, this documentary looks at the rise, fall and comeback of charismatic fashion designer Zac Posen."/>
  </r>
  <r>
    <x v="4357"/>
    <x v="0"/>
    <x v="4354"/>
    <x v="3301"/>
    <s v="Slavoj Zizek"/>
    <x v="73"/>
    <s v="July 20, 2017"/>
    <x v="32"/>
    <s v="TV-14"/>
    <x v="79"/>
    <x v="3"/>
    <s v=" Independent Movies"/>
    <s v=" International Movies"/>
    <x v="1"/>
    <x v="32"/>
    <d v="2017-07-20T00:00:00"/>
    <x v="2"/>
    <s v="Blending fact with myth, this conspiracy-minded docufiction argues that the U.S. purchased Yugoslavia's secret space program in the 1960s."/>
  </r>
  <r>
    <x v="4358"/>
    <x v="0"/>
    <x v="4355"/>
    <x v="3302"/>
    <s v="George Harrison, John Lennon, Ringo Starr, Paul McCartney, Brian Epstein"/>
    <x v="0"/>
    <s v="February 1, 2018"/>
    <x v="6"/>
    <s v="TV-PG"/>
    <x v="49"/>
    <x v="0"/>
    <s v=" Music &amp; Musicals"/>
    <m/>
    <x v="1"/>
    <x v="6"/>
    <d v="2018-02-01T00:00:00"/>
    <x v="7"/>
    <s v="Interviews and rare archival footage illuminate how the Beatles' influence over music and culture continues to be felt around the world."/>
  </r>
  <r>
    <x v="4359"/>
    <x v="0"/>
    <x v="4356"/>
    <x v="456"/>
    <s v="Jim Carrey, Taylor Momsen, Jeffrey Tambor, Christine Baranski, Bill Irwin, Molly Shannon, Clint Howard, Josh Ryan Evans, Mindy Sterling, Anthony Hopkins"/>
    <x v="0"/>
    <s v="June 1, 2017"/>
    <x v="42"/>
    <s v="PG"/>
    <x v="44"/>
    <x v="8"/>
    <s v=" Comedies"/>
    <m/>
    <x v="1"/>
    <x v="42"/>
    <d v="2017-06-01T00:00:00"/>
    <x v="3"/>
    <s v="The Grinch decides to rob Whoville of Christmas â€“ but a dash of kindness from little Cindy Lou Who and her family may be enough to melt his heart."/>
  </r>
  <r>
    <x v="4360"/>
    <x v="0"/>
    <x v="4357"/>
    <x v="3303"/>
    <s v="Eugenio Derbez, Salma Hayek, Rob Lowe, Raphael Alejandro, Kristen Bell, Raquel Welch, Linda Lavin, RenÃ©e Taylor, Rob Riggle, Rob Corddry, Rob Huebel, Michael Cera, Michaela Watkins"/>
    <x v="17"/>
    <s v="November 1, 2019"/>
    <x v="6"/>
    <s v="PG-13"/>
    <x v="11"/>
    <x v="3"/>
    <m/>
    <m/>
    <x v="1"/>
    <x v="6"/>
    <d v="2019-11-01T00:00:00"/>
    <x v="10"/>
    <s v="When an aging Lothario gets the boot from his sugar mama, he must pull out all the stops to find a new female sponsor."/>
  </r>
  <r>
    <x v="4361"/>
    <x v="0"/>
    <x v="4358"/>
    <x v="3304"/>
    <s v="Bill Bellamy, Natalie Desselle, Lark Voorhies, Mari Morrow, Pierre Edwards, Jermaine 'Huggy' Hopkins, Anthony Johnson, Max Julien, Beverly Johnson, Gilbert Gottfried, Bernie Mac"/>
    <x v="0"/>
    <s v="November 1, 2019"/>
    <x v="36"/>
    <s v="R"/>
    <x v="32"/>
    <x v="3"/>
    <m/>
    <m/>
    <x v="1"/>
    <x v="36"/>
    <d v="2019-11-01T00:00:00"/>
    <x v="10"/>
    <s v="Dray lives life one woman at a time and is the envy of all his friends, until his sister decides to show him the error of his philandering ways."/>
  </r>
  <r>
    <x v="4362"/>
    <x v="0"/>
    <x v="4359"/>
    <x v="285"/>
    <m/>
    <x v="12"/>
    <s v="January 1, 2016"/>
    <x v="25"/>
    <s v="NR"/>
    <x v="49"/>
    <x v="0"/>
    <s v=" International Movies"/>
    <m/>
    <x v="1"/>
    <x v="25"/>
    <d v="2016-01-01T00:00:00"/>
    <x v="8"/>
    <s v="In the 1970s, a group of activists who gathered to protest nuclear testing formed the iconic Greenpeace environmental organization."/>
  </r>
  <r>
    <x v="4363"/>
    <x v="0"/>
    <x v="4360"/>
    <x v="3305"/>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x v="39"/>
    <s v="PG-13"/>
    <x v="11"/>
    <x v="1"/>
    <s v=" Romantic Movies"/>
    <m/>
    <x v="1"/>
    <x v="39"/>
    <d v="2018-04-01T00:00:00"/>
    <x v="5"/>
    <s v="A conflicted young woman spends the summer with her grandmother, her great-aunt and their quilting circle, whose life stories captivate her."/>
  </r>
  <r>
    <x v="4364"/>
    <x v="0"/>
    <x v="4361"/>
    <x v="3306"/>
    <m/>
    <x v="0"/>
    <s v="August 1, 2016"/>
    <x v="32"/>
    <s v="TV-PG"/>
    <x v="131"/>
    <x v="0"/>
    <m/>
    <m/>
    <x v="1"/>
    <x v="32"/>
    <d v="2016-08-01T00:00:00"/>
    <x v="1"/>
    <s v="This whimsical look at rough-and-tumble American politics examines the influence of money, religion and even ancient Rome on presidential campaigns."/>
  </r>
  <r>
    <x v="4365"/>
    <x v="0"/>
    <x v="4362"/>
    <x v="3307"/>
    <s v="Jackie Shroff, Aditya Pancholi, Swarangi Maharte, Ameya Hunaswadkar, Urmila Matondkar"/>
    <x v="3"/>
    <s v="January 1, 2018"/>
    <x v="11"/>
    <s v="TV-14"/>
    <x v="6"/>
    <x v="1"/>
    <s v=" International Movies"/>
    <m/>
    <x v="1"/>
    <x v="11"/>
    <d v="2018-01-01T00:00:00"/>
    <x v="8"/>
    <s v="A schoolteacher known for his good deeds and benevolence takes a walk on the dark side after undergoing a heart transplant."/>
  </r>
  <r>
    <x v="4366"/>
    <x v="0"/>
    <x v="4363"/>
    <x v="886"/>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x v="18"/>
    <s v="PG-13"/>
    <x v="23"/>
    <x v="6"/>
    <s v=" Sci-Fi &amp; Fantasy"/>
    <m/>
    <x v="1"/>
    <x v="18"/>
    <d v="2020-06-01T00:00:00"/>
    <x v="3"/>
    <s v="This action-packed animated double feature pits the Hulk against two of the Marvel Universe's most powerful characters: Wolverine and Thor."/>
  </r>
  <r>
    <x v="4367"/>
    <x v="0"/>
    <x v="4364"/>
    <x v="1141"/>
    <s v="Salman Khan, Karisma Kapoor, Saif Ali Khan, Tabu, Sonali Bendre, Mohnish Bahl, Mahesh Thakur, Neelam, Alok Nath, Satish Shah"/>
    <x v="3"/>
    <s v="January 1, 2018"/>
    <x v="31"/>
    <s v="TV-G"/>
    <x v="174"/>
    <x v="1"/>
    <s v=" International Movies"/>
    <s v=" Music &amp; Musicals"/>
    <x v="1"/>
    <x v="31"/>
    <d v="2018-01-01T00:00:00"/>
    <x v="8"/>
    <s v="A scheming matriarch plots to cut off her disabled stepson and his wife from the family fortune, creating a division within the clan."/>
  </r>
  <r>
    <x v="4368"/>
    <x v="0"/>
    <x v="4365"/>
    <x v="3308"/>
    <s v="Akshay Kumar, Katrina Kaif, Bipasha Basu, Bhagyashree, Shernaz Patel, Vivek Shaq, Mahesh Thakur, Ranjeet, Nina Kulkarni, Puneet Issar, Anju Mahendru, Manoj Joshi, Anil Kapoor"/>
    <x v="3"/>
    <s v="October 22, 2017"/>
    <x v="21"/>
    <s v="TV-PG"/>
    <x v="91"/>
    <x v="15"/>
    <s v=" Music &amp; Musicals"/>
    <s v=" Romantic Movies"/>
    <x v="1"/>
    <x v="21"/>
    <d v="2017-10-22T00:00:00"/>
    <x v="11"/>
    <s v="Two kindred spirits who are betrothed to others must decide whether to go through with arranged marriages or brush aside convention for true love."/>
  </r>
  <r>
    <x v="4369"/>
    <x v="0"/>
    <x v="4366"/>
    <x v="3309"/>
    <s v="Drew Casson, Georgia Bradley, Sam Carter, Tom Scarlett, Nigel Morgan, Colin Stark, Kitty Speed"/>
    <x v="1"/>
    <s v="June 23, 2018"/>
    <x v="28"/>
    <s v="TV-MA"/>
    <x v="123"/>
    <x v="4"/>
    <s v=" Independent Movies"/>
    <s v=" International Movies"/>
    <x v="1"/>
    <x v="28"/>
    <d v="2018-06-23T00:00:00"/>
    <x v="3"/>
    <s v="While filming his daily life for a media course, Cowen discovers his small English town may be under an ominous and otherworldly influence."/>
  </r>
  <r>
    <x v="4370"/>
    <x v="0"/>
    <x v="4367"/>
    <x v="1875"/>
    <s v="Steve Austin, Gil Bellows, Gary Daniels, Marie Avgeropoulos, Emilie Ullerup, Michael Eklund, Eric Roberts, Michael Hogan, Donnelly Rhodes, Adrian Holmes"/>
    <x v="12"/>
    <s v="January 1, 2020"/>
    <x v="4"/>
    <s v="R"/>
    <x v="7"/>
    <x v="6"/>
    <m/>
    <m/>
    <x v="1"/>
    <x v="4"/>
    <d v="2020-01-01T00:00:00"/>
    <x v="8"/>
    <s v="U.S. Border Patrol agent and deadly hunter Jim Rhodes takes violent revenge when a group of desperate thieves kidnaps his daughter after a robbery."/>
  </r>
  <r>
    <x v="4371"/>
    <x v="0"/>
    <x v="4368"/>
    <x v="3310"/>
    <s v="Sam Worthington, Odeya Rush, Amy Landecker, Allen Leech, VerÃ³nica Echegui"/>
    <x v="0"/>
    <s v="October 22, 2019"/>
    <x v="25"/>
    <s v="R"/>
    <x v="13"/>
    <x v="6"/>
    <s v=" Independent Movies"/>
    <m/>
    <x v="1"/>
    <x v="25"/>
    <d v="2019-10-22T00:00:00"/>
    <x v="11"/>
    <s v="A hired gun has second thoughts when he's contracted to kill a teenage girl whose father's shady business dealings put her life in danger."/>
  </r>
  <r>
    <x v="4372"/>
    <x v="0"/>
    <x v="4369"/>
    <x v="3311"/>
    <s v="Roy Haylock, Bianca Leigh, Denton Blane Everett, Willam Belli, D.J. &quot;Shangela&quot; Pierce, Justin &quot;Alyssa Edwards&quot; Johnson, Molly Ryman, Ted Ferguson, Rachel Dratch, Alan Cumming, Margaret Cho, RuPaul"/>
    <x v="0"/>
    <s v="January 1, 2017"/>
    <x v="32"/>
    <s v="TV-MA"/>
    <x v="22"/>
    <x v="3"/>
    <s v=" Independent Movies"/>
    <s v=" LGBTQ Movies"/>
    <x v="1"/>
    <x v="32"/>
    <d v="2017-01-01T00:00:00"/>
    <x v="8"/>
    <s v="Fired for being gay, schoolteacher Richard returns in drag as force-of-nature Bianca, gets hired for the same job and plots sweet, scornful revenge."/>
  </r>
  <r>
    <x v="4373"/>
    <x v="0"/>
    <x v="4370"/>
    <x v="3311"/>
    <s v="Roy Haylock, Rachel Dratch, Brian McCook, D.J. &quot;Shangela&quot; Pierce, Doug Plaut, Cheyenne Jackson, Kristen Johnston, Heather McDonald, Wanda Sykes, Janeane Garofalo"/>
    <x v="0"/>
    <s v="August 15, 2018"/>
    <x v="22"/>
    <s v="TV-MA"/>
    <x v="22"/>
    <x v="3"/>
    <s v=" Independent Movies"/>
    <s v=" LGBTQ Movies"/>
    <x v="0"/>
    <x v="22"/>
    <d v="2018-08-15T00:00:00"/>
    <x v="1"/>
    <s v="When Texas teacher Richard is lured to Russia under false pretenses by his enemy Deb, his drag alter ego Bianca soon turns the country upside down."/>
  </r>
  <r>
    <x v="4374"/>
    <x v="0"/>
    <x v="4371"/>
    <x v="1625"/>
    <s v="Terrence Howard, Anthony Anderson, Taryn Manning, Taraji P. Henson, DJ Qualls, Ludacris, Paula Jai Parker, Elise Neal, Isaac Hayes"/>
    <x v="0"/>
    <s v="December 1, 2019"/>
    <x v="20"/>
    <s v="R"/>
    <x v="35"/>
    <x v="1"/>
    <s v=" Independent Movies"/>
    <s v=" Music &amp; Musicals"/>
    <x v="1"/>
    <x v="20"/>
    <d v="2019-12-01T00:00:00"/>
    <x v="9"/>
    <s v="A pimp with aspirations of grandeur wants to make it as a rapper but discovers that fame isn't all it's cracked up to be in this indie drama."/>
  </r>
  <r>
    <x v="4375"/>
    <x v="0"/>
    <x v="4372"/>
    <x v="3312"/>
    <s v="Yamila Saud, Gerardo Romano, Jimena BarÃ³n, Vanesa GonzÃ¡lez, Candela Vetrano, Florencia Torrente, Nazareno Casero, SofÃ­a Gala, Gustavo GarzÃ³n, BelÃ©n Chavanne, Fabiana Cantilo, Peter Lanzani"/>
    <x v="11"/>
    <s v="June 8, 2017"/>
    <x v="32"/>
    <s v="TV-MA"/>
    <x v="79"/>
    <x v="4"/>
    <s v=" International Movies"/>
    <s v=" Thrillers"/>
    <x v="1"/>
    <x v="32"/>
    <d v="2017-06-08T00:00:00"/>
    <x v="3"/>
    <s v="A young actress rehearsing for a play about human trafficking begins to relive terrifying scenes that may be dreams â€“ or an alternate reality."/>
  </r>
  <r>
    <x v="4376"/>
    <x v="0"/>
    <x v="4373"/>
    <x v="2153"/>
    <s v="Juhi Chawla, Rahul Bose, Nandita Das, Sanjay Suri, Manisha Koirala, Purab Kohli, Shernaz Patel, Abhimanyu Singh, Arjun Mathur, Radhika Apte"/>
    <x v="3"/>
    <s v="March 4, 2019"/>
    <x v="4"/>
    <s v="TV-MA"/>
    <x v="8"/>
    <x v="1"/>
    <s v=" Independent Movies"/>
    <s v=" International Movies"/>
    <x v="1"/>
    <x v="4"/>
    <d v="2019-03-04T00:00:00"/>
    <x v="6"/>
    <s v="Four individuals in modern India grapple with their identities amid social taboos, trauma and brutal sexual discrimination in this quartet of stories."/>
  </r>
  <r>
    <x v="4377"/>
    <x v="0"/>
    <x v="4374"/>
    <x v="3313"/>
    <s v="Usain Bolt"/>
    <x v="1"/>
    <s v="October 1, 2017"/>
    <x v="32"/>
    <s v="PG"/>
    <x v="53"/>
    <x v="0"/>
    <s v=" Sports Movies"/>
    <m/>
    <x v="1"/>
    <x v="32"/>
    <d v="2017-10-01T00:00:00"/>
    <x v="11"/>
    <s v="Mixing archival footage with present-day interviews, Olympic champion and global icon Usain Bolt opens up about his athletic legacy."/>
  </r>
  <r>
    <x v="4378"/>
    <x v="0"/>
    <x v="4375"/>
    <x v="3314"/>
    <s v="Jessica Chastain"/>
    <x v="0"/>
    <s v="May 26, 2017"/>
    <x v="6"/>
    <s v="TV-14"/>
    <x v="12"/>
    <x v="0"/>
    <m/>
    <m/>
    <x v="1"/>
    <x v="6"/>
    <d v="2017-05-26T00:00:00"/>
    <x v="4"/>
    <s v="This intense documentary follows real cases of American girls enslaved in the child sex trade through ads in a newspaper's online classified section."/>
  </r>
  <r>
    <x v="4379"/>
    <x v="0"/>
    <x v="4376"/>
    <x v="3315"/>
    <s v="Maris Degener"/>
    <x v="0"/>
    <s v="April 1, 2019"/>
    <x v="22"/>
    <s v="TV-14"/>
    <x v="125"/>
    <x v="0"/>
    <m/>
    <m/>
    <x v="0"/>
    <x v="22"/>
    <d v="2019-04-01T00:00:00"/>
    <x v="5"/>
    <s v="Through her own words and art, a young woman details the healing power of yoga in her struggle with anorexia and her journey to self-acceptance."/>
  </r>
  <r>
    <x v="4380"/>
    <x v="0"/>
    <x v="4377"/>
    <x v="3316"/>
    <s v="Fan Bingbing, Guo Tao, Da Peng, Zhang Jiayi, Yu Hewei, Yi Zhao, Zonghan Li, Zhao Lixin, Tian Xiaojie, Yin Yuanzhang, Enhe Feng, Xin Liu, Jiang Yongbo"/>
    <x v="4"/>
    <s v="September 2, 2017"/>
    <x v="32"/>
    <s v="TV-14"/>
    <x v="108"/>
    <x v="3"/>
    <s v=" Dramas"/>
    <s v=" International Movies"/>
    <x v="1"/>
    <x v="32"/>
    <d v="2017-09-02T00:00:00"/>
    <x v="0"/>
    <s v="To qualify for an apartment reserved for singles, a married couple stages a divorce. But when her husband unexpectedly remarries, Li seeks justice."/>
  </r>
  <r>
    <x v="4381"/>
    <x v="0"/>
    <x v="4378"/>
    <x v="3317"/>
    <m/>
    <x v="4"/>
    <s v="February 1, 2017"/>
    <x v="25"/>
    <s v="NR"/>
    <x v="17"/>
    <x v="0"/>
    <s v=" International Movies"/>
    <m/>
    <x v="1"/>
    <x v="25"/>
    <d v="2017-02-01T00:00:00"/>
    <x v="7"/>
    <s v="A North Korean propagandist who escaped to Seoul now creates satirical art about Kim Jong Il's regime and copes with repercussions of his defection."/>
  </r>
  <r>
    <x v="4382"/>
    <x v="0"/>
    <x v="4379"/>
    <x v="879"/>
    <s v="Stu Bennett, Anna Shaffer, Mark Griffin, Bryan Larkin, Kevin Leslie, Gary Daniels"/>
    <x v="1"/>
    <s v="December 22, 2018"/>
    <x v="22"/>
    <s v="R"/>
    <x v="20"/>
    <x v="6"/>
    <m/>
    <m/>
    <x v="0"/>
    <x v="22"/>
    <d v="2018-12-22T00:00:00"/>
    <x v="9"/>
    <s v="After learning that an ex-military friend and his parents were killed, the highly trained John Gold comes to town seeking answers and revenge."/>
  </r>
  <r>
    <x v="4383"/>
    <x v="0"/>
    <x v="4380"/>
    <x v="3318"/>
    <s v="John Travolta, Christopher Meloni, Amanda Schull, Sam Trammell, Patrick St. Esprit, Rebecca De Mornay, Asante Jones, Paul Sloan, Luis Da Silva Jr., Jordan Whalen"/>
    <x v="0"/>
    <s v="September 16, 2019"/>
    <x v="32"/>
    <s v="R"/>
    <x v="13"/>
    <x v="6"/>
    <s v=" Dramas"/>
    <m/>
    <x v="1"/>
    <x v="32"/>
    <d v="2019-09-16T00:00:00"/>
    <x v="0"/>
    <s v="Hell-bent on avenging his wife's murder, Stanley Hill summons an old partner's help in exposing a cover-up by crooked cops and slimy politicians."/>
  </r>
  <r>
    <x v="4384"/>
    <x v="0"/>
    <x v="4381"/>
    <x v="3319"/>
    <s v="Sarah Jessica Parker, Pierce Brosnan, Greg Kinnear, Christina Hendricks, Kelsey Grammer, Seth Meyers, Olivia Munn, Jane Curtin, Mark Blum, Busy Philipps, Sarah Shahi, Jessica Szohr"/>
    <x v="0"/>
    <s v="March 23, 2019"/>
    <x v="16"/>
    <s v="PG-13"/>
    <x v="48"/>
    <x v="3"/>
    <m/>
    <m/>
    <x v="1"/>
    <x v="16"/>
    <d v="2019-03-23T00:00:00"/>
    <x v="6"/>
    <s v="In this affable yuppie comedy, Kate Reddy is a successful executive, wife and mom whose personal and professional lives hang in precarious balance."/>
  </r>
  <r>
    <x v="4385"/>
    <x v="0"/>
    <x v="4382"/>
    <x v="2865"/>
    <s v="Preechaya Pongthananikorn, Sunny Suwanmethanont, Sora Aoi, Puttachat Pongsuchat, Popetorn Soonthornyanakij"/>
    <x v="25"/>
    <s v="September 5, 2018"/>
    <x v="28"/>
    <s v="TV-14"/>
    <x v="11"/>
    <x v="3"/>
    <s v=" International Movies"/>
    <s v=" Romantic Movies"/>
    <x v="1"/>
    <x v="28"/>
    <d v="2018-09-05T00:00:00"/>
    <x v="0"/>
    <s v="Desperate to go to the U.S. to win back his girlfriend, Yim hires a tutor to teach him English. But things don't go according to plan."/>
  </r>
  <r>
    <x v="4386"/>
    <x v="0"/>
    <x v="4383"/>
    <x v="3320"/>
    <s v="Dave Johns, Hayley Squires, Briana Shann, Dylan McKiernan, Kate Rutter, Sharon Percy, Kema Sikazwe, Steven Richens"/>
    <x v="1"/>
    <s v="April 19, 2019"/>
    <x v="32"/>
    <s v="R"/>
    <x v="18"/>
    <x v="1"/>
    <s v=" Independent Movies"/>
    <m/>
    <x v="1"/>
    <x v="32"/>
    <d v="2019-04-19T00:00:00"/>
    <x v="5"/>
    <s v="While fighting for his welfare benefits following a job-ending heart attack, a widowed carpenter befriends a single mother in a similar plight."/>
  </r>
  <r>
    <x v="4387"/>
    <x v="0"/>
    <x v="4384"/>
    <x v="1011"/>
    <s v="Blythe Danner, Martin Starr, June Squibb, Rhea Perlman, Mary Kay Place, Malin Akerman, Sam Elliott, Aarti Mann, Mark Adair-Rios, Ashley Spillers"/>
    <x v="0"/>
    <s v="October 22, 2019"/>
    <x v="25"/>
    <s v="PG-13"/>
    <x v="9"/>
    <x v="3"/>
    <s v=" Dramas"/>
    <s v=" Independent Movies"/>
    <x v="1"/>
    <x v="25"/>
    <d v="2019-10-22T00:00:00"/>
    <x v="11"/>
    <s v="After the passing of her dog, a long-widowed senior citizen is in need of companionship. Two very different possibilities present themselves."/>
  </r>
  <r>
    <x v="4388"/>
    <x v="0"/>
    <x v="4385"/>
    <x v="3321"/>
    <s v="Ja Rule, Adrienne Bailon, Stephen Baldwin, Vincent Pastore, Michael Madsen, T-Bone, Martin Kove, Toby Mac"/>
    <x v="0"/>
    <s v="October 1, 2017"/>
    <x v="5"/>
    <s v="PG"/>
    <x v="30"/>
    <x v="1"/>
    <s v=" Faith &amp; Spirituality"/>
    <s v=" Romantic Movies"/>
    <x v="1"/>
    <x v="5"/>
    <d v="2017-10-01T00:00:00"/>
    <x v="11"/>
    <s v="When a tough-minded ex-drug dealer falls for a beautiful but highly devout woman, their mutual attraction takes them both down a twisty path."/>
  </r>
  <r>
    <x v="4389"/>
    <x v="0"/>
    <x v="4386"/>
    <x v="3322"/>
    <s v="Dave Brown, Brett Hull, Rob Ray, Jarome Iginla, Wendel Clark, Scott Parker, Dave schultz, Jay Baruchel"/>
    <x v="12"/>
    <s v="October 1, 2017"/>
    <x v="32"/>
    <s v="TV-MA"/>
    <x v="34"/>
    <x v="0"/>
    <s v=" International Movies"/>
    <s v=" Sports Movies"/>
    <x v="1"/>
    <x v="32"/>
    <d v="2017-10-01T00:00:00"/>
    <x v="11"/>
    <s v="This film explores the controversial role of ice hockey &quot;enforcers,&quot; as well as the physical and mental price paid by the game's notorious tough guys."/>
  </r>
  <r>
    <x v="4390"/>
    <x v="0"/>
    <x v="4387"/>
    <x v="3323"/>
    <s v="Donnie Yen, Wang Baoqiang, Shengyi Huang, Yu Kang, Simon Yam, Lam Suet, Singh Hartihan Bitto, Mark Wu"/>
    <x v="4"/>
    <s v="January 23, 2018"/>
    <x v="28"/>
    <s v="R"/>
    <x v="3"/>
    <x v="6"/>
    <s v=" International Movies"/>
    <s v=" Sci-Fi &amp; Fantasy"/>
    <x v="1"/>
    <x v="28"/>
    <d v="2018-01-23T00:00:00"/>
    <x v="8"/>
    <s v="Four hundred years after they were frozen in time, a Ming Dynasty guard and his three pursuers are defrosted to continue their ancient battle."/>
  </r>
  <r>
    <x v="4391"/>
    <x v="0"/>
    <x v="4388"/>
    <x v="3324"/>
    <s v="Bhargavi Chirmuley, Mahesh Kothare, Sachin, Ashok Saraf, Nirmiti Sawant"/>
    <x v="3"/>
    <s v="January 1, 2018"/>
    <x v="4"/>
    <s v="TV-14"/>
    <x v="10"/>
    <x v="3"/>
    <s v=" International Movies"/>
    <s v=" Romantic Movies"/>
    <x v="1"/>
    <x v="4"/>
    <d v="2018-01-01T00:00:00"/>
    <x v="8"/>
    <s v="After an actor is hit by a car driven by the police commissioner's sister, his scheming brother-in-law files a bogus suit against the commissioner."/>
  </r>
  <r>
    <x v="4392"/>
    <x v="0"/>
    <x v="4389"/>
    <x v="3325"/>
    <s v="John Cusack, Steve Buscemi, Sean Hayes, Molly Shannon, Eddie Izzard, Jennifer Coolidge, Jay Leno"/>
    <x v="0"/>
    <s v="September 1, 2019"/>
    <x v="17"/>
    <s v="PG"/>
    <x v="67"/>
    <x v="8"/>
    <m/>
    <m/>
    <x v="1"/>
    <x v="17"/>
    <d v="2019-09-01T00:00:00"/>
    <x v="0"/>
    <s v="Igor, the brilliant but deformed assistant to mad Dr. Glickenstein, dreams of winning the Evil Science Fair and the heart of village beauty Gretchen."/>
  </r>
  <r>
    <x v="4393"/>
    <x v="0"/>
    <x v="4390"/>
    <x v="1729"/>
    <s v="Iliza Shlesinger"/>
    <x v="0"/>
    <s v="September 1, 2013"/>
    <x v="5"/>
    <s v="NR"/>
    <x v="98"/>
    <x v="12"/>
    <m/>
    <m/>
    <x v="1"/>
    <x v="5"/>
    <d v="2013-09-01T00:00:00"/>
    <x v="0"/>
    <s v="&quot;Last Comic Standing&quot; winner Iliza Shlesinger unleashes her acerbic, stream-of-conscious comedy on an unsuspecting audience in her hometown of Dallas."/>
  </r>
  <r>
    <x v="4394"/>
    <x v="0"/>
    <x v="4391"/>
    <x v="3326"/>
    <s v="Eddie Murphy, Thomas Haden Church, Yara Shahidi, Ronny Cox, Stephen Rannazzisi, Nicole Ari Parker, DeRay Davis, Vanessa Williams, Martin Sheen, Lauren Weedman, Timm Sharp, Bobb'e J. Thompson"/>
    <x v="0"/>
    <s v="December 7, 2019"/>
    <x v="18"/>
    <s v="PG"/>
    <x v="34"/>
    <x v="8"/>
    <s v=" Comedies"/>
    <s v=" Sci-Fi &amp; Fantasy"/>
    <x v="1"/>
    <x v="18"/>
    <d v="2019-12-07T00:00:00"/>
    <x v="9"/>
    <s v="Work problems are piling up for a businessman. But when he discovers a pathway to his daughter's imaginary world, he starts finding some solutions."/>
  </r>
  <r>
    <x v="4395"/>
    <x v="0"/>
    <x v="4392"/>
    <x v="3327"/>
    <s v="Lise Danvers, Fabrice Luchini, Charlotte Alexandra, Paloma Picasso, Pascale Christophe, Florence Bellamy, Jacopo Berinizi, Lorenzo Berinizi"/>
    <x v="9"/>
    <s v="June 6, 2019"/>
    <x v="57"/>
    <s v="UR"/>
    <x v="6"/>
    <x v="1"/>
    <s v=" International Movies"/>
    <s v=" Romantic Movies"/>
    <x v="1"/>
    <x v="57"/>
    <d v="2019-06-06T00:00:00"/>
    <x v="3"/>
    <s v="This anthology illustrates the timeless nature of desire in four stories of incest, bloodlust and other forbidden subjects."/>
  </r>
  <r>
    <x v="4396"/>
    <x v="0"/>
    <x v="4393"/>
    <x v="3328"/>
    <s v="Ksenia Solo, Mary Lynn Rajskub, Maria Bello, Enrico Oetiker, Paolo Bernardini, Beth Riesgraf, David O'Donnell, Nancy Cartwright, Bruno Zanin, Michael Wiseman, Andrea OsvÃ¡rt"/>
    <x v="0"/>
    <s v="March 19, 2018"/>
    <x v="6"/>
    <s v="R"/>
    <x v="6"/>
    <x v="6"/>
    <s v=" Dramas"/>
    <m/>
    <x v="1"/>
    <x v="6"/>
    <d v="2018-03-19T00:00:00"/>
    <x v="6"/>
    <s v="A naive and sheltered young woman embarks on a whimsical adventure across Italy in the hopes of meeting director Federico Fellini."/>
  </r>
  <r>
    <x v="4397"/>
    <x v="0"/>
    <x v="4394"/>
    <x v="417"/>
    <s v="Mandy Moore, Claire Holt, Matthew Modine, Chris Johnson, Yani Gellman, Santiago Segura"/>
    <x v="1"/>
    <s v="January 10, 2018"/>
    <x v="6"/>
    <s v="PG-13"/>
    <x v="48"/>
    <x v="4"/>
    <s v=" International Movies"/>
    <s v=" Thrillers"/>
    <x v="1"/>
    <x v="6"/>
    <d v="2018-01-10T00:00:00"/>
    <x v="8"/>
    <s v="With little oxygen left in their scuba tanks, two sisters are trapped in a shark cage at the bottom of the ocean while great whites circle nearby."/>
  </r>
  <r>
    <x v="4398"/>
    <x v="0"/>
    <x v="4395"/>
    <x v="3329"/>
    <s v="Halil Sezai ParacÄ±koÄŸlu, Åžafak Pekdemir, Ahmet Uz, Mehmet Selim AkgÃ¼l, Sinan Ã‡alÄ±ÅŸkanoÄŸlu, TuÄŸba SarÄ±Ã¼nal"/>
    <x v="40"/>
    <s v="March 10, 2017"/>
    <x v="28"/>
    <s v="TV-14"/>
    <x v="6"/>
    <x v="1"/>
    <s v=" International Movies"/>
    <s v=" Romantic Movies"/>
    <x v="1"/>
    <x v="28"/>
    <d v="2017-03-10T00:00:00"/>
    <x v="6"/>
    <s v="Grief-stricken over the death of his true love, singer-songwriter Metin has given up on life, until he meets Gizem, who slowly reawakens his heart."/>
  </r>
  <r>
    <x v="4399"/>
    <x v="0"/>
    <x v="4396"/>
    <x v="3330"/>
    <s v="Scott Adkins, Aaron McCusker, Vahldin Prelic, Lukas Loughran, Michelle Lehane, Alaa Seif, Milan Kovacevic, Arkie Reece, Vladimir Alenikov, Dominic Power"/>
    <x v="55"/>
    <s v="October 26, 2018"/>
    <x v="23"/>
    <s v="TV-MA"/>
    <x v="48"/>
    <x v="6"/>
    <s v=" Sci-Fi &amp; Fantasy"/>
    <m/>
    <x v="0"/>
    <x v="23"/>
    <d v="2018-10-26T00:00:00"/>
    <x v="11"/>
    <s v="When an imprisoned terrorist cell hijacks a high-security prison in outer space, a CIA agent becomes the one chance of stopping them."/>
  </r>
  <r>
    <x v="4400"/>
    <x v="0"/>
    <x v="4397"/>
    <x v="3331"/>
    <s v="Ritwick Chakraborty, Swastika Mukherjee, Paoli Dam, Bratya Basu, Santu Mukherjee, Dibyendu Bhattacharya, Anindya Bandopadhyay, Poulomi Das, Nigel Akkara, Bhed Sinha"/>
    <x v="3"/>
    <s v="April 8, 2017"/>
    <x v="6"/>
    <s v="TV-MA"/>
    <x v="30"/>
    <x v="1"/>
    <s v=" International Movies"/>
    <s v=" Romantic Movies"/>
    <x v="1"/>
    <x v="6"/>
    <d v="2017-04-08T00:00:00"/>
    <x v="5"/>
    <s v="A man returns to his childhood hometown, where he meets the happily married woman he once jilted, while his best friend endures a more volatile union."/>
  </r>
  <r>
    <x v="4401"/>
    <x v="0"/>
    <x v="4398"/>
    <x v="3332"/>
    <s v="Gina Gershon, Faye Dunaway, Nicolas Cage, Nicky Whelan, Natalie Eva Marie, Jonathan Baker, James Van Patten"/>
    <x v="1"/>
    <s v="March 1, 2018"/>
    <x v="6"/>
    <s v="R"/>
    <x v="8"/>
    <x v="5"/>
    <m/>
    <m/>
    <x v="1"/>
    <x v="6"/>
    <d v="2018-03-01T00:00:00"/>
    <x v="6"/>
    <s v="A couple trying to conceive invite a woman with a mysterious past to move in with them. But it's an invitation they might come to regret."/>
  </r>
  <r>
    <x v="4402"/>
    <x v="0"/>
    <x v="4399"/>
    <x v="3333"/>
    <m/>
    <x v="0"/>
    <s v="September 1, 2017"/>
    <x v="25"/>
    <s v="TV-MA"/>
    <x v="0"/>
    <x v="0"/>
    <m/>
    <m/>
    <x v="1"/>
    <x v="25"/>
    <d v="2017-09-01T00:00:00"/>
    <x v="0"/>
    <s v="In the streets of Senegal, a youth movement rises up against a regime bent on retaining power in this chronicle of the nation's stormy 2012 elections."/>
  </r>
  <r>
    <x v="4403"/>
    <x v="0"/>
    <x v="4400"/>
    <x v="3334"/>
    <s v="VÃ­ctor Trujillo, Consuelo Duval, DarÃ­o T. Pie, Leyla Rangel, Oliver DÃ­az Barba, Dulce Guerrero, Eli Fucile, Martin Hernandez"/>
    <x v="0"/>
    <s v="February 8, 2019"/>
    <x v="22"/>
    <s v="PG"/>
    <x v="33"/>
    <x v="8"/>
    <s v=" Comedies"/>
    <m/>
    <x v="0"/>
    <x v="22"/>
    <d v="2019-02-08T00:00:00"/>
    <x v="7"/>
    <s v="When Elastigirl gets recruited for a high-profile crime-fighting mission, Mr. Incredible takes on his toughest assignment ever: full-time parenting."/>
  </r>
  <r>
    <x v="4404"/>
    <x v="0"/>
    <x v="4401"/>
    <x v="3335"/>
    <s v="Heeba Shah, Ashwin Shukla, Muskaan, Aldan Shaikh, Ayesha"/>
    <x v="3"/>
    <s v="February 17, 2017"/>
    <x v="28"/>
    <s v="NR"/>
    <x v="21"/>
    <x v="1"/>
    <s v=" Independent Movies"/>
    <s v=" International Movies"/>
    <x v="1"/>
    <x v="28"/>
    <d v="2017-02-17T00:00:00"/>
    <x v="7"/>
    <s v="A man buys a young girl, code-names her &quot;Doll&quot; and sends her to live with a mother of two who has a mysterious mission to be fulfilled."/>
  </r>
  <r>
    <x v="4405"/>
    <x v="0"/>
    <x v="4402"/>
    <x v="10"/>
    <s v="Harrison Ford, Cate Blanchett, Karen Allen, Ray Winstone, John Hurt, Jim Broadbent, Igor Jijikine, Shia LaBeouf"/>
    <x v="0"/>
    <s v="January 1, 2019"/>
    <x v="17"/>
    <s v="PG-13"/>
    <x v="78"/>
    <x v="6"/>
    <s v=" Children &amp; Family Movies"/>
    <s v=" Sci-Fi &amp; Fantasy"/>
    <x v="1"/>
    <x v="17"/>
    <d v="2019-01-01T00:00:00"/>
    <x v="8"/>
    <s v="Indiana Jones is drawn into a Russian plot to unearth the Crystal Skulls of Akator, Amazonian artifacts with supernatural powers."/>
  </r>
  <r>
    <x v="4406"/>
    <x v="0"/>
    <x v="4403"/>
    <x v="10"/>
    <s v="Harrison Ford, Sean Connery, Denholm Elliott, Alison Doody, John Rhys-Davies, Julian Glover, River Phoenix, Michael Byrne, Kevork Malikyan, Robert Eddison"/>
    <x v="0"/>
    <s v="January 1, 2019"/>
    <x v="27"/>
    <s v="PG-13"/>
    <x v="4"/>
    <x v="6"/>
    <s v=" Children &amp; Family Movies"/>
    <s v=" Classic Movies"/>
    <x v="1"/>
    <x v="27"/>
    <d v="2019-01-01T00:00:00"/>
    <x v="8"/>
    <s v="Accompanied by his father, Indiana Jones sets off on his third adventure to explore the cradle of civilization on a perilous hunt for the Holy Grail."/>
  </r>
  <r>
    <x v="4407"/>
    <x v="0"/>
    <x v="4404"/>
    <x v="10"/>
    <s v="Harrison Ford, Karen Allen, Paul Freeman, Ronald Lacey, John Rhys-Davies, Denholm Elliott, Alfred Molina, Wolf Kahler, Anthony Higgins, Vic Tablian"/>
    <x v="0"/>
    <s v="January 1, 2019"/>
    <x v="47"/>
    <s v="PG"/>
    <x v="11"/>
    <x v="6"/>
    <s v=" Children &amp; Family Movies"/>
    <s v=" Classic Movies"/>
    <x v="1"/>
    <x v="47"/>
    <d v="2019-01-01T00:00:00"/>
    <x v="8"/>
    <s v="When Indiana Jones is hired by the government to locate the legendary Ark of the Covenant, he finds himself up against the entire Nazi regime."/>
  </r>
  <r>
    <x v="4408"/>
    <x v="0"/>
    <x v="4405"/>
    <x v="10"/>
    <s v="Harrison Ford, Kate Capshaw, Amrish Puri, Roshan Seth, Philip Stone, Roy Chiao, Jonathan Ke Quan, David Yip, Ric Young, Chua Kah Joo"/>
    <x v="0"/>
    <s v="January 1, 2019"/>
    <x v="35"/>
    <s v="PG"/>
    <x v="30"/>
    <x v="6"/>
    <s v=" Children &amp; Family Movies"/>
    <s v=" Classic Movies"/>
    <x v="1"/>
    <x v="35"/>
    <d v="2019-01-01T00:00:00"/>
    <x v="8"/>
    <s v="Indiana Jones, his young sidekick and a spoiled songbird get more than they bargained for when they go to India in search of a missing magical stone."/>
  </r>
  <r>
    <x v="4409"/>
    <x v="0"/>
    <x v="4406"/>
    <x v="3336"/>
    <s v="Mira Sorvino, Cary Elwes, Christopher Backus, Katherine McNamara, Lisa Gay Hamilton, Melora Walters, Buck Taylor, Shane Callahan"/>
    <x v="0"/>
    <s v="February 1, 2017"/>
    <x v="32"/>
    <s v="TV-MA"/>
    <x v="16"/>
    <x v="1"/>
    <s v=" Thrillers"/>
    <m/>
    <x v="1"/>
    <x v="32"/>
    <d v="2017-02-01T00:00:00"/>
    <x v="7"/>
    <s v="After a weekend fling with artist Victor, Veronica, a psychiatrist and politician's wife, becomes the target of Victor's dangerous romantic obsession."/>
  </r>
  <r>
    <x v="4410"/>
    <x v="0"/>
    <x v="4407"/>
    <x v="2367"/>
    <s v="Robert Reich"/>
    <x v="0"/>
    <s v="August 29, 2018"/>
    <x v="5"/>
    <s v="PG"/>
    <x v="0"/>
    <x v="0"/>
    <m/>
    <m/>
    <x v="1"/>
    <x v="5"/>
    <d v="2018-08-29T00:00:00"/>
    <x v="1"/>
    <s v="Former U.S. Labor Secretary Robert Reich makes a compelling case about the serious crisis the U.S. faces due to the widening economic gap."/>
  </r>
  <r>
    <x v="4411"/>
    <x v="0"/>
    <x v="4408"/>
    <x v="3337"/>
    <m/>
    <x v="1"/>
    <s v="April 1, 2018"/>
    <x v="32"/>
    <s v="TV-PG"/>
    <x v="0"/>
    <x v="0"/>
    <s v=" International Movies"/>
    <m/>
    <x v="1"/>
    <x v="32"/>
    <d v="2018-04-01T00:00:00"/>
    <x v="5"/>
    <s v="Italians in London reveal the ups and downs of immigration and touch upon their uneasiness about leaving behind their crisis-ridden homeland."/>
  </r>
  <r>
    <x v="4412"/>
    <x v="0"/>
    <x v="4409"/>
    <x v="173"/>
    <s v="Brad Pitt, MÃ©lanie Laurent, Christoph Waltz, Eli Roth, Michael Fassbender, Diane Kruger, Daniel BrÃ¼hl, Til Schweiger, Gedeon Burkhard, Jacky Ido, B.J. Novak, Sylvester Groth, Martin Wuttke"/>
    <x v="2"/>
    <s v="July 22, 2019"/>
    <x v="18"/>
    <s v="R"/>
    <x v="182"/>
    <x v="6"/>
    <m/>
    <m/>
    <x v="1"/>
    <x v="18"/>
    <d v="2019-07-22T00:00:00"/>
    <x v="2"/>
    <s v="A Jewish cinema owner in occupied Paris is forced to host a Nazi premiere, where a group of American soldiers called the Basterds plans a face-off."/>
  </r>
  <r>
    <x v="4413"/>
    <x v="0"/>
    <x v="4410"/>
    <x v="3338"/>
    <s v="Brendan Fraser, Paul Bettany, Helen Mirren, Jim Broadbent, Andy Serkis, Sienna Guillory, Eliza Bennett, Rafi Gavron, Lesley Sharp, Jamie Foreman"/>
    <x v="2"/>
    <s v="July 1, 2019"/>
    <x v="17"/>
    <s v="PG"/>
    <x v="8"/>
    <x v="6"/>
    <s v=" Children &amp; Family Movies"/>
    <s v=" Sci-Fi &amp; Fantasy"/>
    <x v="1"/>
    <x v="17"/>
    <d v="2019-07-01T00:00:00"/>
    <x v="2"/>
    <s v="Unbeknownst to his 12-year-old daughter, a bookbinder has a secret ability to bring characters to life by reading their stories out loud."/>
  </r>
  <r>
    <x v="4414"/>
    <x v="0"/>
    <x v="4411"/>
    <x v="3339"/>
    <s v="Akshay Kumar, Ajay Devgn, Tusshar Kapoor, Esha Deol, Lara Dutta, Laila, Rahul Dev, Koena Mitra, Archana Puran Singh, Sharat Saxena"/>
    <x v="3"/>
    <s v="March 1, 2018"/>
    <x v="20"/>
    <s v="TV-14"/>
    <x v="70"/>
    <x v="6"/>
    <s v=" Dramas"/>
    <s v=" International Movies"/>
    <x v="1"/>
    <x v="20"/>
    <d v="2018-03-01T00:00:00"/>
    <x v="6"/>
    <s v="A grieving policeman and a rickshaw driver are brought together by a dark, tragic secret that will change their lives forever."/>
  </r>
  <r>
    <x v="4415"/>
    <x v="0"/>
    <x v="4412"/>
    <x v="3340"/>
    <s v="Eugenio Derbez, Jessica Lindsey, Loreto Peralta, Daniel Raymont, Alessandra Rosaldo, Hugo Stiglitz, Arcelia RamÃ­rez, Sammy PÃ©rez, AgustÃ­n Bernal, Karla Souza"/>
    <x v="17"/>
    <s v="January 1, 2020"/>
    <x v="5"/>
    <s v="PG-13"/>
    <x v="15"/>
    <x v="3"/>
    <s v=" Dramas"/>
    <s v=" International Movies"/>
    <x v="1"/>
    <x v="5"/>
    <d v="2020-01-01T00:00:00"/>
    <x v="8"/>
    <s v="Unable to locate the elusive mother of a baby girl left on his doorstep, an Acapulco playboy unexpectedly begins to develop feelings for the tot."/>
  </r>
  <r>
    <x v="4416"/>
    <x v="0"/>
    <x v="4413"/>
    <x v="3341"/>
    <s v="Shane Dawson, Steve Greene, Amanda Cerny, Christian Delgrosso, Wendy McColm, Richard Ryan, Roger Bart, John Michael Higgins, Missi Pyle, Jimmy Tatro, Tay Zonday, Adam Busch"/>
    <x v="0"/>
    <s v="July 21, 2016"/>
    <x v="32"/>
    <s v="TV-14"/>
    <x v="67"/>
    <x v="3"/>
    <m/>
    <m/>
    <x v="1"/>
    <x v="32"/>
    <d v="2016-07-21T00:00:00"/>
    <x v="2"/>
    <s v="Five viral Internet celebrities travel to a competition that will award one of them their own television series in this ensemble comedy."/>
  </r>
  <r>
    <x v="4417"/>
    <x v="0"/>
    <x v="4414"/>
    <x v="3342"/>
    <s v="Ellen Page, Evan Rachel Wood, Max Minghella, Callum Keith Rennie, Michael Eklund, Wendy Crewson"/>
    <x v="12"/>
    <s v="November 7, 2018"/>
    <x v="25"/>
    <s v="R"/>
    <x v="19"/>
    <x v="1"/>
    <s v=" International Movies"/>
    <s v=" Sci-Fi &amp; Fantasy"/>
    <x v="1"/>
    <x v="25"/>
    <d v="2018-11-07T00:00:00"/>
    <x v="10"/>
    <s v="In the near future, two frightened sisters fight for survival after losing their father during a deadly, quietly looming apocalypse."/>
  </r>
  <r>
    <x v="4418"/>
    <x v="0"/>
    <x v="4415"/>
    <x v="16"/>
    <s v="Kappei Yamaguchi, Satsuki Yukino, Koji Tsujitani, Houko Kuwashima, Kumiko Watanabe, Noriko Hidaka, Ken Narita, Cho, Mamiko Noto, Nobutoshi Canna, Fumiko Orikasa, Richard Ian Cox, Moneca Stori"/>
    <x v="6"/>
    <s v="September 1, 2017"/>
    <x v="15"/>
    <s v="TV-PG"/>
    <x v="17"/>
    <x v="6"/>
    <s v=" Anime Features"/>
    <s v=" International Movies"/>
    <x v="1"/>
    <x v="15"/>
    <d v="2017-09-01T00:00:00"/>
    <x v="0"/>
    <s v="Ai, a young half-demon who has escaped from Horai Island to try to help his people, returns with potential saviors InuYasha, Sesshomaru and Kikyo."/>
  </r>
  <r>
    <x v="4419"/>
    <x v="0"/>
    <x v="4416"/>
    <x v="16"/>
    <s v="Kappei Yamaguchi, Satsuki Yukino, Koji Tsujitani, Houko Kuwashima, Kumiko Watanabe, Ken Narita, Akio Otsuka, Kikuko Inoue"/>
    <x v="6"/>
    <s v="September 1, 2017"/>
    <x v="14"/>
    <s v="TV-14"/>
    <x v="16"/>
    <x v="6"/>
    <s v=" Anime Features"/>
    <s v=" International Movies"/>
    <x v="1"/>
    <x v="14"/>
    <d v="2017-09-01T00:00:00"/>
    <x v="0"/>
    <s v="The Great Dog Demon beaqueathed one of the Three Swords of the Fang to each of his two sons. Now the evil power of the third sword has been awakened."/>
  </r>
  <r>
    <x v="4420"/>
    <x v="0"/>
    <x v="4417"/>
    <x v="16"/>
    <s v="Kappei Yamaguchi, Satsuki Yukino, Koji Tsujitani, Houko Kuwashima, Kumiko Watanabe, Noriko Hidaka, Kenichi Ogata, Toshiyuki Morikawa, Mieko Harada"/>
    <x v="6"/>
    <s v="September 1, 2017"/>
    <x v="13"/>
    <s v="TV-14"/>
    <x v="16"/>
    <x v="6"/>
    <s v=" Anime Features"/>
    <s v=" International Movies"/>
    <x v="1"/>
    <x v="13"/>
    <d v="2017-09-01T00:00:00"/>
    <x v="0"/>
    <s v="With their biggest foe seemingly defeated, InuYasha and his friends return to everyday life. But the peace is soon shattered by an emerging new enemy."/>
  </r>
  <r>
    <x v="4421"/>
    <x v="0"/>
    <x v="4418"/>
    <x v="156"/>
    <s v="Morgan Freeman, Matt Damon, Tony Kgoroge, Patrick Mofokeng, Matt Stern, Julian Lewis Jones, Adjoa Andoh, Marguerite Wheatley, Leleti Khumalo, Patrick Lyster, Penny Downie"/>
    <x v="0"/>
    <s v="November 1, 2019"/>
    <x v="18"/>
    <s v="PG-13"/>
    <x v="111"/>
    <x v="1"/>
    <s v=" Sports Movies"/>
    <m/>
    <x v="1"/>
    <x v="18"/>
    <d v="2019-11-01T00:00:00"/>
    <x v="10"/>
    <s v="After the end of apartheid, newly elected President Nelson Mandela uses the 1995 World Cup rugby matches to unite his people in South Africa."/>
  </r>
  <r>
    <x v="4422"/>
    <x v="0"/>
    <x v="4419"/>
    <x v="3343"/>
    <m/>
    <x v="12"/>
    <s v="January 14, 2019"/>
    <x v="22"/>
    <s v="TV-PG"/>
    <x v="13"/>
    <x v="0"/>
    <m/>
    <m/>
    <x v="0"/>
    <x v="22"/>
    <d v="2019-01-14T00:00:00"/>
    <x v="8"/>
    <s v="Artists and writers delve into the heart of Antoine de Saint-ExupÃ©ry's timeless fable, which captured the imagination of children and adults worldwide."/>
  </r>
  <r>
    <x v="4423"/>
    <x v="0"/>
    <x v="4420"/>
    <x v="3344"/>
    <s v="Nakhane TourÃ©, Bongile Mantsai, Niza Jay, Thobani Mseleni, Gamelihle Bovana, Halalisani Bradley Cebekhulu, Inga Qwede, Sibabalwe Ngqayana, Siphosethu Ngcetane, Zwelakhe Mtsaka"/>
    <x v="5"/>
    <s v="February 1, 2018"/>
    <x v="6"/>
    <s v="TV-MA"/>
    <x v="17"/>
    <x v="1"/>
    <s v=" Independent Movies"/>
    <s v=" International Movies"/>
    <x v="1"/>
    <x v="6"/>
    <d v="2018-02-01T00:00:00"/>
    <x v="7"/>
    <s v="At an initiation ritual for the young men of his Xhosa community, a closeted factory hand meets a Johannesburg teen who discovers his best-kept secret."/>
  </r>
  <r>
    <x v="4424"/>
    <x v="0"/>
    <x v="4421"/>
    <x v="34"/>
    <s v="Shreyas Talpade, Naseeruddin Shah, Girish Karnad, Shweta Prasad, Yatin Karyekar, Prateeksha Lonkar, Dilip Salgaonkar, Jyoti Joshi, Aadarsh Balakrishna, Gururaj Manepalli"/>
    <x v="3"/>
    <s v="March 1, 2018"/>
    <x v="21"/>
    <s v="TV-Y7"/>
    <x v="4"/>
    <x v="1"/>
    <s v=" Independent Movies"/>
    <s v=" International Movies"/>
    <x v="1"/>
    <x v="21"/>
    <d v="2018-03-01T00:00:00"/>
    <x v="6"/>
    <s v="A boy with a hearing and speech impairment â€“ and extraordinary athletic ability â€“ chases his lifelong dream of playing cricket for India."/>
  </r>
  <r>
    <x v="4425"/>
    <x v="0"/>
    <x v="4422"/>
    <x v="3345"/>
    <s v="Smita Jaykar, Siddarth Jadhav"/>
    <x v="3"/>
    <s v="March 15, 2018"/>
    <x v="4"/>
    <s v="TV-14"/>
    <x v="97"/>
    <x v="3"/>
    <s v=" Dramas"/>
    <s v=" International Movies"/>
    <x v="1"/>
    <x v="4"/>
    <d v="2018-03-15T00:00:00"/>
    <x v="6"/>
    <s v="Bored in their happy marriage, a couple decides to spice things up by fighting more, but their game takes the relationship on an unexpected path."/>
  </r>
  <r>
    <x v="4426"/>
    <x v="0"/>
    <x v="4423"/>
    <x v="3346"/>
    <s v="James Lawrence"/>
    <x v="0"/>
    <s v="July 19, 2019"/>
    <x v="22"/>
    <s v="TV-14"/>
    <x v="82"/>
    <x v="0"/>
    <s v=" Sports Movies"/>
    <m/>
    <x v="0"/>
    <x v="22"/>
    <d v="2019-07-19T00:00:00"/>
    <x v="2"/>
    <s v="A record-setting triathlete dares to complete 50 Ironman races â€“ a 2.4-mile swim, a 112-mile bike ride, and a 26.2-mile run â€“ in 50 days in 50 states."/>
  </r>
  <r>
    <x v="4427"/>
    <x v="0"/>
    <x v="4424"/>
    <x v="3347"/>
    <s v="Adrian Pasdar, Roger Craig Smith, Fred Tatasciore, David Kaye, Clancy Brown, Liam O'Brien, Robin Atkin Downes, Dee Bradley Baker"/>
    <x v="0"/>
    <s v="October 12, 2014"/>
    <x v="28"/>
    <s v="PG"/>
    <x v="113"/>
    <x v="8"/>
    <s v=" Sci-Fi &amp; Fantasy"/>
    <m/>
    <x v="1"/>
    <x v="28"/>
    <d v="2014-10-12T00:00:00"/>
    <x v="11"/>
    <s v="While battling to keep the Red Skull and Taskmaster from unleashing a Hydra army, Iron Man and Captain America must learn to work together."/>
  </r>
  <r>
    <x v="4428"/>
    <x v="0"/>
    <x v="4425"/>
    <x v="3348"/>
    <s v="Suhasini Mulay, Kavin Dave, Evelyn Sharma"/>
    <x v="3"/>
    <s v="March 1, 2018"/>
    <x v="25"/>
    <s v="TV-14"/>
    <x v="71"/>
    <x v="1"/>
    <s v=" International Movies"/>
    <s v=" Romantic Movies"/>
    <x v="1"/>
    <x v="25"/>
    <d v="2018-03-01T00:00:00"/>
    <x v="6"/>
    <s v="A young millionaire is willing to do anything to make the schoolteacher he loves happy. Even if it means helping her marry someone else."/>
  </r>
  <r>
    <x v="4429"/>
    <x v="0"/>
    <x v="4426"/>
    <x v="3349"/>
    <s v="Prateik, Amyra Dastur, Ravi Kishan, Prashant Narayanan, Rajeshwari Sachdev, Neena Gupta, Makarand Deshpande, Vineet Kumar Singh, Amit Sial, Prashantt Guptha, Sudhir Pandey, Evelyn Sharma, Sandeep Bose"/>
    <x v="3"/>
    <s v="March 1, 2018"/>
    <x v="5"/>
    <s v="TV-MA"/>
    <x v="89"/>
    <x v="1"/>
    <s v=" International Movies"/>
    <s v=" Music &amp; Musicals"/>
    <x v="1"/>
    <x v="5"/>
    <d v="2018-03-01T00:00:00"/>
    <x v="6"/>
    <s v="Two young lovers in Banaras are caught in the crossfire of a feud between their powerful families and a political climate destroying their city."/>
  </r>
  <r>
    <x v="4430"/>
    <x v="0"/>
    <x v="4427"/>
    <x v="327"/>
    <s v="Kirstie Alley, Steve Guttenberg, Mary-Kate Olsen, Ashley Olsen, Philip Bosco, Jane Sibbett"/>
    <x v="0"/>
    <s v="November 20, 2019"/>
    <x v="39"/>
    <s v="PG"/>
    <x v="43"/>
    <x v="8"/>
    <s v=" Comedies"/>
    <m/>
    <x v="1"/>
    <x v="39"/>
    <d v="2019-11-20T00:00:00"/>
    <x v="10"/>
    <s v="The Olsen twins put a cute new spin on Mark Twain's classic tale &quot;The Prince and the Pauper,&quot; playing identical 9-year-olds from very different backgrounds: orphaned Amanda and wealthy Alyssa."/>
  </r>
  <r>
    <x v="4431"/>
    <x v="0"/>
    <x v="4428"/>
    <x v="1489"/>
    <s v="Dani Rovira, MarÃ­a Valverde, Jordi SÃ¡nchez, JoaquÃ­n NÃºÃ±ez, Alicia Rubio, Clara Lago, Anna Gras, Gracia Olayo, Melody, Marta PÃ©rez"/>
    <x v="8"/>
    <s v="March 1, 2016"/>
    <x v="25"/>
    <s v="TV-MA"/>
    <x v="13"/>
    <x v="3"/>
    <s v=" International Movies"/>
    <s v=" Romantic Movies"/>
    <x v="1"/>
    <x v="25"/>
    <d v="2016-03-01T00:00:00"/>
    <x v="6"/>
    <s v="When Eva and Alex decide to wed in England, where they met three years earlier, obstacles including a labor strike and a volcano keep them apart."/>
  </r>
  <r>
    <x v="4432"/>
    <x v="0"/>
    <x v="4429"/>
    <x v="2747"/>
    <s v="Mahmood El-Laithi, Saad El Soghayar, Nermin Maher, Safinaz"/>
    <x v="27"/>
    <s v="June 6, 2019"/>
    <x v="6"/>
    <s v="TV-14"/>
    <x v="79"/>
    <x v="3"/>
    <s v=" International Movies"/>
    <s v=" Music &amp; Musicals"/>
    <x v="1"/>
    <x v="6"/>
    <d v="2019-06-06T00:00:00"/>
    <x v="3"/>
    <s v="Two down-on-their-luck singers set out to marry wealthy women â€“ but not everyone is happy to have them climb the social ladder."/>
  </r>
  <r>
    <x v="4433"/>
    <x v="0"/>
    <x v="4430"/>
    <x v="3350"/>
    <s v="Allen Iverson"/>
    <x v="0"/>
    <s v="April 1, 2016"/>
    <x v="28"/>
    <s v="NR"/>
    <x v="17"/>
    <x v="0"/>
    <s v=" Sports Movies"/>
    <m/>
    <x v="1"/>
    <x v="28"/>
    <d v="2016-04-01T00:00:00"/>
    <x v="5"/>
    <s v="This unfiltered documentary follows the rocky life and stratospheric career of Allen Iverson, an NBA icon who left an indelible mark on the sport."/>
  </r>
  <r>
    <x v="4434"/>
    <x v="0"/>
    <x v="4431"/>
    <x v="1260"/>
    <s v="Salman Khan, Akshay Kumar, Preity Zinta, Anupam Kher, Aman Verma, Javed Sheikh, Soni Razdan, Nawab Shah"/>
    <x v="3"/>
    <s v="December 31, 2019"/>
    <x v="21"/>
    <s v="TV-14"/>
    <x v="187"/>
    <x v="1"/>
    <s v=" International Movies"/>
    <s v=" Romantic Movies"/>
    <x v="1"/>
    <x v="21"/>
    <d v="2019-12-31T00:00:00"/>
    <x v="9"/>
    <s v="To avoid alimony payments, an aspiring actor schemes for his ex-wife to marry an unlikely suitor, but soon realizes he may not be ready to lose her."/>
  </r>
  <r>
    <x v="4435"/>
    <x v="0"/>
    <x v="4432"/>
    <x v="3351"/>
    <s v="Orlando Seale, Samantha Barks, Harry Sadeghi, Stephane Cornicard, Jessie Buckley, Sophia Ellis, Barbara Scaff, Michelle Fairley, Richard Ridings, Howard Samuels"/>
    <x v="9"/>
    <s v="February 8, 2017"/>
    <x v="5"/>
    <s v="PG"/>
    <x v="20"/>
    <x v="8"/>
    <s v=" Music &amp; Musicals"/>
    <m/>
    <x v="1"/>
    <x v="5"/>
    <d v="2017-02-08T00:00:00"/>
    <x v="7"/>
    <s v="Equipped with a mechanical heart and determined to stay out of death's shadow, young Jack understands that love could prove fatal."/>
  </r>
  <r>
    <x v="4436"/>
    <x v="0"/>
    <x v="4433"/>
    <x v="3352"/>
    <m/>
    <x v="12"/>
    <s v="July 16, 2019"/>
    <x v="22"/>
    <s v="TV-MA"/>
    <x v="45"/>
    <x v="0"/>
    <s v=" Sports Movies"/>
    <m/>
    <x v="0"/>
    <x v="22"/>
    <d v="2019-07-16T00:00:00"/>
    <x v="2"/>
    <s v="Once upon a time, baseball cards were as much an American pastime as the sport. But then scandal rocked the multi-million-dollar industry for good."/>
  </r>
  <r>
    <x v="4437"/>
    <x v="1"/>
    <x v="4434"/>
    <x v="3353"/>
    <s v="Iain Glen, Killian Scott, Nora-Jane Noone, Tara Breathnach, Frank O'Sullivan"/>
    <x v="0"/>
    <s v="March 31, 2013"/>
    <x v="32"/>
    <s v="TV-MA"/>
    <x v="54"/>
    <x v="10"/>
    <s v=" International TV Shows"/>
    <s v=" TV Dramas"/>
    <x v="1"/>
    <x v="32"/>
    <d v="2013-03-31T00:00:00"/>
    <x v="6"/>
    <s v="Ken Bruen's bestselling crime novels leap to life in this series of TV movies featuring Irish cop-turned-private-investigator Jack Taylor."/>
  </r>
  <r>
    <x v="4438"/>
    <x v="0"/>
    <x v="4435"/>
    <x v="173"/>
    <s v="Pam Grier, Samuel L. Jackson, Robert Forster, Bridget Fonda, Michael Keaton, Robert De Niro, Michael Bowen, Chris Tucker, LisaGay Hamilton, Tommy 'Tiny' Lister, Hattie Winston, Sid Haig"/>
    <x v="0"/>
    <s v="August 1, 2019"/>
    <x v="36"/>
    <s v="R"/>
    <x v="39"/>
    <x v="1"/>
    <s v=" Thrillers"/>
    <m/>
    <x v="1"/>
    <x v="36"/>
    <d v="2019-08-01T00:00:00"/>
    <x v="1"/>
    <s v="When an aging flight attendant's caught smuggling cash and forced to help with an investigation, she hatches a clever plan to make off with the dough."/>
  </r>
  <r>
    <x v="4439"/>
    <x v="0"/>
    <x v="4436"/>
    <x v="3354"/>
    <s v="Chi Tai, Lan Ngoc, Dustin Nguyen, Thu Trang"/>
    <x v="31"/>
    <s v="October 6, 2018"/>
    <x v="25"/>
    <s v="TV-14"/>
    <x v="26"/>
    <x v="3"/>
    <s v=" Dramas"/>
    <s v=" International Movies"/>
    <x v="1"/>
    <x v="25"/>
    <d v="2018-10-06T00:00:00"/>
    <x v="11"/>
    <s v="A lottery ticket salesperson faces an ethical dilemma after setting aside a soon-to-be winning ticket for a customer to pick up and pay for later."/>
  </r>
  <r>
    <x v="4440"/>
    <x v="0"/>
    <x v="4437"/>
    <x v="2056"/>
    <s v="Neil Nitin Mukesh, Manoj Bajpayee, Mugdha Godse, Arya Babbar, Chetan Pandit, Rahul Singh, Navni Parihar, Manish Mehta"/>
    <x v="3"/>
    <s v="December 31, 2019"/>
    <x v="18"/>
    <s v="TV-14"/>
    <x v="88"/>
    <x v="1"/>
    <s v=" International Movies"/>
    <m/>
    <x v="1"/>
    <x v="18"/>
    <d v="2019-12-31T00:00:00"/>
    <x v="9"/>
    <s v="Incarcerated for a crime he didnâ€™t commit, a young man must navigate the crowded, cut-throat environment of prison as he awaits trial."/>
  </r>
  <r>
    <x v="4441"/>
    <x v="0"/>
    <x v="4438"/>
    <x v="742"/>
    <s v="Purab Kohli, Tannishtha Chatterjee, Kirti Kulhari, Yashpal Sharma, Mukul Dev, Saidah Jules, Ravi Gossain, Rahul Singh"/>
    <x v="3"/>
    <s v="October 15, 2017"/>
    <x v="5"/>
    <s v="TV-14"/>
    <x v="88"/>
    <x v="1"/>
    <s v=" Independent Movies"/>
    <s v=" International Movies"/>
    <x v="1"/>
    <x v="5"/>
    <d v="2017-10-15T00:00:00"/>
    <x v="11"/>
    <s v="A gifted young man from a drought-stricken village helps a group of ecologists find water for migrating flamingoes."/>
  </r>
  <r>
    <x v="4442"/>
    <x v="0"/>
    <x v="4439"/>
    <x v="2029"/>
    <s v="Lehar Khan, Krishang Trivedi, Parvin Dabas, Suhasini Mulay, V.M. Badola, Tannishtha Chatterjee, Rahul Singh, Harsh Mayar"/>
    <x v="3"/>
    <s v="May 19, 2018"/>
    <x v="11"/>
    <s v="TV-14"/>
    <x v="32"/>
    <x v="1"/>
    <s v=" Independent Movies"/>
    <s v=" International Movies"/>
    <x v="1"/>
    <x v="11"/>
    <d v="2018-05-19T00:00:00"/>
    <x v="4"/>
    <s v="When they travel to their father's ancestral village, city kids expecting a natural paradise instead find a poor, dusty town that harbors secrets."/>
  </r>
  <r>
    <x v="4443"/>
    <x v="0"/>
    <x v="4440"/>
    <x v="3355"/>
    <s v="Armeena Rana Khan, Bilal Ashraf, Ali Rehman Khan, Hania Aamir, Usman Mukhtar, Nayyar Ejaz"/>
    <x v="61"/>
    <s v="September 15, 2017"/>
    <x v="32"/>
    <s v="TV-14"/>
    <x v="88"/>
    <x v="3"/>
    <s v=" Dramas"/>
    <s v=" International Movies"/>
    <x v="1"/>
    <x v="32"/>
    <d v="2017-09-15T00:00:00"/>
    <x v="0"/>
    <s v="After 11 years in Canada, young Meena returns to her native Pakistan for a family wedding and becomes romantically entangled with an adopted cousin."/>
  </r>
  <r>
    <x v="4444"/>
    <x v="0"/>
    <x v="4441"/>
    <x v="415"/>
    <s v="Jason Mewes, Kevin Smith, Ben Affleck, Jeff Anderson, Brian O'Halloran, Shannon Elizabeth, Eliza Dushku, Ali Larter, Jennifer Schwalbach, Will Ferrell, Jason Lee"/>
    <x v="0"/>
    <s v="January 1, 2019"/>
    <x v="12"/>
    <s v="R"/>
    <x v="44"/>
    <x v="3"/>
    <s v=" Cult Movies"/>
    <m/>
    <x v="1"/>
    <x v="12"/>
    <d v="2019-01-01T00:00:00"/>
    <x v="8"/>
    <s v="Jay and Silent Bob's comic book alter egos have been sold to Hollywood without permission, so they head to Tinseltown to sabotage the production."/>
  </r>
  <r>
    <x v="4445"/>
    <x v="0"/>
    <x v="4442"/>
    <x v="3297"/>
    <s v="Mariusz Dmochowski, Ewa KrzyÅ¼ewska, WÅ‚odzimierz BoruÅ„ski, Andrzej Mrowiec, JÃ³zef RosiÅ„ski, Piotr KÄ…kolewski, Beata Nowicka, Edmund Fetting, GraÅ¼yna Staniszewska, Andrzej Åapicki"/>
    <x v="23"/>
    <s v="October 1, 2019"/>
    <x v="55"/>
    <s v="TV-MA"/>
    <x v="7"/>
    <x v="1"/>
    <s v=" International Movies"/>
    <s v=" Romantic Movies"/>
    <x v="1"/>
    <x v="55"/>
    <d v="2019-10-01T00:00:00"/>
    <x v="11"/>
    <s v="Tormented by mistrust, a businessman hires a cagey tailor to track his wife's whereabouts with her doctor only to send his mind further down an abyss."/>
  </r>
  <r>
    <x v="4446"/>
    <x v="0"/>
    <x v="4443"/>
    <x v="1713"/>
    <s v="Jeremy Scott"/>
    <x v="0"/>
    <s v="April 1, 2016"/>
    <x v="25"/>
    <s v="PG-13"/>
    <x v="42"/>
    <x v="0"/>
    <m/>
    <m/>
    <x v="1"/>
    <x v="25"/>
    <d v="2016-04-01T00:00:00"/>
    <x v="5"/>
    <s v="The journey of fashion designer Jeremy Scott from humble roots on a Missouri farm to creative director of Moschino is charted in this documentary."/>
  </r>
  <r>
    <x v="4447"/>
    <x v="0"/>
    <x v="4444"/>
    <x v="156"/>
    <s v="John Lloyd Young, Erich Bergen, Michael Lomenda, Vincent Piazza, Christopher Walken, Mike Doyle, RenÃ©e Marino, Erica Piccininni, Joey Russo, Donnie Kehr, Katherine Narducci, Steve Schirripa"/>
    <x v="0"/>
    <s v="January 1, 2019"/>
    <x v="28"/>
    <s v="R"/>
    <x v="111"/>
    <x v="1"/>
    <s v=" Music &amp; Musicals"/>
    <m/>
    <x v="1"/>
    <x v="28"/>
    <d v="2019-01-01T00:00:00"/>
    <x v="8"/>
    <s v="Adapted from the hit Broadway musical, this nostalgic look at the Four Seasons and their bumpy offstage lives stretches across four decades."/>
  </r>
  <r>
    <x v="4448"/>
    <x v="0"/>
    <x v="4445"/>
    <x v="3356"/>
    <s v="Hugh Bonneville"/>
    <x v="44"/>
    <s v="April 1, 2019"/>
    <x v="22"/>
    <s v="TV-14"/>
    <x v="115"/>
    <x v="0"/>
    <s v=" Faith &amp; Spirituality"/>
    <m/>
    <x v="0"/>
    <x v="22"/>
    <d v="2019-04-01T00:00:00"/>
    <x v="5"/>
    <s v="Host Hugh Bonneville traces Jesus' last days to learn how the execution of an itinerant Jewish preacher had an immense impact on society."/>
  </r>
  <r>
    <x v="4449"/>
    <x v="0"/>
    <x v="4446"/>
    <x v="3357"/>
    <s v="Jewel Thais-Williams"/>
    <x v="0"/>
    <s v="May 1, 2018"/>
    <x v="32"/>
    <s v="TV-MA"/>
    <x v="79"/>
    <x v="0"/>
    <s v=" LGBTQ Movies"/>
    <m/>
    <x v="1"/>
    <x v="32"/>
    <d v="2018-05-01T00:00:00"/>
    <x v="4"/>
    <s v="The story of famed L.A. nightclub Catch One and owner Jewel Thais-Williams, who defied all odds and provided a safe space for black LGBT communities."/>
  </r>
  <r>
    <x v="4450"/>
    <x v="0"/>
    <x v="4447"/>
    <x v="3358"/>
    <s v="Jimi Hendrix, Eric Clapton, Billy Cox"/>
    <x v="0"/>
    <s v="November 1, 2019"/>
    <x v="55"/>
    <s v="R"/>
    <x v="19"/>
    <x v="0"/>
    <s v=" Music &amp; Musicals"/>
    <m/>
    <x v="1"/>
    <x v="55"/>
    <d v="2019-11-01T00:00:00"/>
    <x v="10"/>
    <s v="Jimi Hendrix's family, friends, and fellow musicians discuss his life and influence. Hendrix also appears in classic performance footage."/>
  </r>
  <r>
    <x v="4451"/>
    <x v="0"/>
    <x v="4448"/>
    <x v="3359"/>
    <s v="Jiro Ono"/>
    <x v="0"/>
    <s v="June 5, 2019"/>
    <x v="16"/>
    <s v="PG"/>
    <x v="123"/>
    <x v="0"/>
    <m/>
    <m/>
    <x v="1"/>
    <x v="16"/>
    <d v="2019-06-05T00:00:00"/>
    <x v="3"/>
    <s v="This documentary profiles sushi chef Jiro Ono, an 85-year-old master whose 10-seat, $300-a-plate restaurant is legendary among Tokyo foodies."/>
  </r>
  <r>
    <x v="4452"/>
    <x v="0"/>
    <x v="4449"/>
    <x v="3360"/>
    <m/>
    <x v="1"/>
    <s v="April 1, 2017"/>
    <x v="6"/>
    <s v="TV-14"/>
    <x v="0"/>
    <x v="0"/>
    <s v=" International Movies"/>
    <s v=" Music &amp; Musicals"/>
    <x v="1"/>
    <x v="6"/>
    <d v="2017-04-01T00:00:00"/>
    <x v="5"/>
    <s v="From his star turn at Woodstock to his battles with addiction, this film chronicles the stormy life and unique talent of soulful singer Joe Cocker."/>
  </r>
  <r>
    <x v="4453"/>
    <x v="0"/>
    <x v="4450"/>
    <x v="3361"/>
    <m/>
    <x v="3"/>
    <s v="August 15, 2016"/>
    <x v="20"/>
    <s v="TV-14"/>
    <x v="123"/>
    <x v="0"/>
    <s v=" International Movies"/>
    <m/>
    <x v="1"/>
    <x v="20"/>
    <d v="2016-08-15T00:00:00"/>
    <x v="1"/>
    <s v="Truth and fiction blend in this quasi-documentary about six exhausted workers at a Mumbai call center servicing U.S. customers."/>
  </r>
  <r>
    <x v="4454"/>
    <x v="0"/>
    <x v="4451"/>
    <x v="3362"/>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x v="11"/>
    <s v="PG-13"/>
    <x v="59"/>
    <x v="6"/>
    <s v=" Sci-Fi &amp; Fantasy"/>
    <m/>
    <x v="1"/>
    <x v="11"/>
    <d v="2019-05-02T00:00:00"/>
    <x v="4"/>
    <s v="One minute, Civil War veteran John Carter is evading Apaches; the next, he's waking up on Mars, a once-fruitful planet that's devolved into chaos."/>
  </r>
  <r>
    <x v="4455"/>
    <x v="0"/>
    <x v="4452"/>
    <x v="3363"/>
    <s v="Naseeruddin Shah, Randeep Hooda, Shernaz Patel, Elena Kazan, Sharat Saxena, Vipin Sharma, Denzil Smith, Kenneth Desai, Sushil Pandey"/>
    <x v="3"/>
    <s v="December 31, 2019"/>
    <x v="5"/>
    <s v="TV-MA"/>
    <x v="1"/>
    <x v="15"/>
    <s v=" Thrillers"/>
    <m/>
    <x v="1"/>
    <x v="5"/>
    <d v="2019-12-31T00:00:00"/>
    <x v="9"/>
    <s v="A bank manager and his wife, still grieving over their daughter who died in a fire, become pawns in a bank heist with ties to corruption and fraud."/>
  </r>
  <r>
    <x v="4456"/>
    <x v="0"/>
    <x v="4453"/>
    <x v="3364"/>
    <s v="Ansel Elgort, Suki Waterhouse, Douglas Hodge, Patricia Clarkson, Matt Bomer, Souleymane Sy Savane, Shunori Ramanathan, Joe Egender"/>
    <x v="0"/>
    <s v="April 16, 2019"/>
    <x v="22"/>
    <s v="TV-MA"/>
    <x v="43"/>
    <x v="1"/>
    <s v=" Independent Movies"/>
    <s v=" Sci-Fi &amp; Fantasy"/>
    <x v="0"/>
    <x v="22"/>
    <d v="2019-04-16T00:00:00"/>
    <x v="5"/>
    <s v="Two siblings share a body, each getting it for 12 hours a day. But when one of them breaks the rules, their whole way of life comes crashing down."/>
  </r>
  <r>
    <x v="4457"/>
    <x v="1"/>
    <x v="4454"/>
    <x v="3365"/>
    <s v="Eddie Marsan, Bertie Carvel, Marc Warren, Charlotte Riley, Alice Englert, Samuel West, Enzo Cilenti, Paul Kaye, Edward Hogg, Ariyon Bakare"/>
    <x v="1"/>
    <s v="August 25, 2016"/>
    <x v="25"/>
    <s v="TV-14"/>
    <x v="54"/>
    <x v="2"/>
    <s v=" TV Dramas"/>
    <s v=" TV Sci-Fi &amp; Fantasy"/>
    <x v="1"/>
    <x v="25"/>
    <d v="2016-08-25T00:00:00"/>
    <x v="1"/>
    <s v="In 1806, ambitious magician Norrell leads a revival of practical magic in England and ignites a fierce rivalry with bold young conjurer Strange."/>
  </r>
  <r>
    <x v="4458"/>
    <x v="0"/>
    <x v="4455"/>
    <x v="3366"/>
    <s v="Deep Sidhu, Dharmendra, Ashish Duggal, Aman Hundal, Pali Sidhu, Mukesh Tiwari, Mukul Dev"/>
    <x v="3"/>
    <s v="January 1, 2018"/>
    <x v="6"/>
    <s v="TV-MA"/>
    <x v="55"/>
    <x v="6"/>
    <s v=" International Movies"/>
    <m/>
    <x v="1"/>
    <x v="6"/>
    <d v="2018-01-01T00:00:00"/>
    <x v="8"/>
    <s v="The wounds of a traumatic childhood and a corrupt, unjust system push a young man into becoming a cold-blooded, ruthless gangster."/>
  </r>
  <r>
    <x v="4459"/>
    <x v="0"/>
    <x v="4456"/>
    <x v="90"/>
    <s v="Salman Khan, Karisma Kapoor, Rambha, Kader Khan, Anupam Kher, Shakti Kapoor, Bindu, Reema Lagoo, Satish Shah, Mukesh Rishi"/>
    <x v="3"/>
    <s v="December 31, 2019"/>
    <x v="36"/>
    <s v="TV-14"/>
    <x v="59"/>
    <x v="3"/>
    <s v=" International Movies"/>
    <s v=" Romantic Movies"/>
    <x v="1"/>
    <x v="36"/>
    <d v="2019-12-31T00:00:00"/>
    <x v="9"/>
    <s v="Separated at birth, a pair of identical twins unexpectedly reunite as adults and embark on a madcap mission to take down a common enemy from their past."/>
  </r>
  <r>
    <x v="4460"/>
    <x v="0"/>
    <x v="4457"/>
    <x v="1545"/>
    <s v="Jordana Beatty, Heather Graham, Parris Mosteller, Preston Bailey, Kristoffer Ryan Winters, Garrett Ryan, Jaleel White, Ashley Boettcher, Taylar Hender, Cameron Boyce, Jenica Bergere, Janet Varney"/>
    <x v="0"/>
    <s v="August 8, 2019"/>
    <x v="16"/>
    <s v="PG"/>
    <x v="13"/>
    <x v="8"/>
    <s v=" Comedies"/>
    <m/>
    <x v="1"/>
    <x v="16"/>
    <d v="2019-08-08T00:00:00"/>
    <x v="1"/>
    <s v="In this family film, never-dull third-grader Judy Moody embarks on a summer adventure with her brother, Stink, and always-up-for-fun Aunt Opal."/>
  </r>
  <r>
    <x v="4461"/>
    <x v="0"/>
    <x v="4458"/>
    <x v="3367"/>
    <s v="Meryl Streep, Amy Adams, Stanley Tucci, Chris Messina, Linda Emond, Helen Carey, Mary Lynn Rajskub, Jane Lynch, Joan Juliet Buck"/>
    <x v="0"/>
    <s v="January 1, 2021"/>
    <x v="18"/>
    <s v="PG-13"/>
    <x v="78"/>
    <x v="3"/>
    <s v=" Dramas"/>
    <m/>
    <x v="1"/>
    <x v="18"/>
    <d v="2021-01-01T00:00:00"/>
    <x v="8"/>
    <s v="In this heartwarming tale, Julie Powell decides to spice up her uneventful life by cooking all 524 recipes outlined in Julia Child's classic cookbook."/>
  </r>
  <r>
    <x v="4462"/>
    <x v="0"/>
    <x v="4459"/>
    <x v="3368"/>
    <s v="Angela Bassett, Paula Patton, Laz Alonso, Loretta Devine, Meagan Good, Tasha Smith, Julie Bowen, DeRay Davis, Valarie Pettiford, Pooch Hall, Tenika Davis, T.D. Jakes, Mike Epps, Romeo Miller, Marguerite McNeil, El DeBarge, Brian Stokes Mitchell, Gary Dourdan"/>
    <x v="0"/>
    <s v="November 1, 2020"/>
    <x v="16"/>
    <s v="PG-13"/>
    <x v="38"/>
    <x v="3"/>
    <s v=" Romantic Movies"/>
    <m/>
    <x v="1"/>
    <x v="16"/>
    <d v="2020-11-01T00:00:00"/>
    <x v="10"/>
    <s v="After a whirlwind romance, a couple rushes to say &quot;I do&quot; at the bride's family estate on Martha's Vineyard, where their relations meet â€” and clash."/>
  </r>
  <r>
    <x v="4463"/>
    <x v="0"/>
    <x v="4460"/>
    <x v="3369"/>
    <s v="Amy Adams, Embeth Davidtz, Ben McKenzie, Alessandro Nivola, Frank Hoyt Taylor, Celia Weston, Scott Wilson, Jill Wagner, Victoria Jackson, Chuck Russell, Jerry Minor, Matt Besser"/>
    <x v="0"/>
    <s v="March 1, 2019"/>
    <x v="20"/>
    <s v="R"/>
    <x v="53"/>
    <x v="3"/>
    <s v=" Dramas"/>
    <s v=" Independent Movies"/>
    <x v="1"/>
    <x v="20"/>
    <d v="2019-03-01T00:00:00"/>
    <x v="6"/>
    <s v="When a big-city art dealer travels to North Carolina to meet her new husband's small-town family, their trip gives rise to a multitude of problems."/>
  </r>
  <r>
    <x v="4464"/>
    <x v="0"/>
    <x v="4461"/>
    <x v="3370"/>
    <s v="Mila Kunis, Channing Tatum, Sean Bean, Eddie Redmayne, Douglas Booth, Tuppence Middleton, Nikki Amuka-Bird, Christina Cole, James D'Arcy, Gugu Mbatha-Raw"/>
    <x v="0"/>
    <s v="August 1, 2019"/>
    <x v="25"/>
    <s v="PG-13"/>
    <x v="28"/>
    <x v="6"/>
    <s v=" Sci-Fi &amp; Fantasy"/>
    <m/>
    <x v="1"/>
    <x v="25"/>
    <d v="2019-08-01T00:00:00"/>
    <x v="1"/>
    <s v="A young impoverished woman learns she's been predestined to change the fate of the universe after a genetically engineered hunter tracks her down."/>
  </r>
  <r>
    <x v="4465"/>
    <x v="0"/>
    <x v="4462"/>
    <x v="410"/>
    <s v="Anna Faris, Ty Olsson, Julie Hagerty, Amy Smart, Chris Marquette, Fred Ewanuick, Amy Matysio, Chris Klein, Ryan Reynolds, Stephen Root"/>
    <x v="2"/>
    <s v="September 1, 2019"/>
    <x v="20"/>
    <s v="PG-13"/>
    <x v="32"/>
    <x v="3"/>
    <s v=" Romantic Movies"/>
    <m/>
    <x v="1"/>
    <x v="20"/>
    <d v="2019-09-01T00:00:00"/>
    <x v="0"/>
    <s v="Years after high school, a once-portly nice guy comes home for the holidays and reunites with a former crush he still has feelings for."/>
  </r>
  <r>
    <x v="4466"/>
    <x v="0"/>
    <x v="4463"/>
    <x v="2003"/>
    <s v="Stephen Chow, Anita Mui, Carrie Ng, Wai Ai, Benjamin Chan, Ka Sang Cheung, Wing Cho, Paul Chun, Eddy Ko, Chi Ming Lau"/>
    <x v="13"/>
    <s v="August 31, 2018"/>
    <x v="41"/>
    <s v="TV-14"/>
    <x v="21"/>
    <x v="6"/>
    <s v=" Comedies"/>
    <s v=" International Movies"/>
    <x v="1"/>
    <x v="41"/>
    <d v="2018-08-31T00:00:00"/>
    <x v="1"/>
    <s v="Slick lawyer Sung fears he's been cursed with bad karma and considers giving up his practice â€“ until he's approached by a widow accused of murder."/>
  </r>
  <r>
    <x v="4467"/>
    <x v="0"/>
    <x v="4464"/>
    <x v="1300"/>
    <s v="Justin Bieber, Ludacris, Usher Raymond, Jaden Smith, Miley Cyrus, Sean Kingston, Boyz II Men"/>
    <x v="0"/>
    <s v="January 1, 2018"/>
    <x v="16"/>
    <s v="G"/>
    <x v="8"/>
    <x v="0"/>
    <s v=" Music &amp; Musicals"/>
    <m/>
    <x v="1"/>
    <x v="16"/>
    <d v="2018-01-01T00:00:00"/>
    <x v="8"/>
    <s v="Teen idol Justin Bieber provides personal snapshots from throughout his career, culminating with scenes from his triumphant 2010 concert tour."/>
  </r>
  <r>
    <x v="4468"/>
    <x v="0"/>
    <x v="4465"/>
    <x v="3371"/>
    <s v="Harrison Ford, Liam Neeson, Peter Sarsgaard, Sam Spruell, Joss Ackland, Peter Stebbings, Christian Camargo, Sam Redford, John Shrapnel, Donald Sumpter"/>
    <x v="1"/>
    <s v="November 21, 2019"/>
    <x v="13"/>
    <s v="PG-13"/>
    <x v="90"/>
    <x v="6"/>
    <s v=" Dramas"/>
    <m/>
    <x v="1"/>
    <x v="13"/>
    <d v="2019-11-21T00:00:00"/>
    <x v="10"/>
    <s v="On board Russia's first nuclear ballistic submarine, Capt. Vostrikov must race against time to prevent a Chernobyl-like explosion."/>
  </r>
  <r>
    <x v="4469"/>
    <x v="0"/>
    <x v="4466"/>
    <x v="3372"/>
    <s v="Hrithik Roshan, Yami Gautam, Ronit Roy, Rohit Roy, Narendra Jha, Girish Kulkarni, Sahidur Rahaman, Suresh Menon"/>
    <x v="3"/>
    <s v="June 25, 2017"/>
    <x v="6"/>
    <s v="TV-14"/>
    <x v="108"/>
    <x v="1"/>
    <s v=" International Movies"/>
    <m/>
    <x v="1"/>
    <x v="6"/>
    <d v="2017-06-25T00:00:00"/>
    <x v="3"/>
    <s v="The happy life of a young blind couple is shattered when the wife is raped and corrupt police won't help, sending the husband on a quest for revenge."/>
  </r>
  <r>
    <x v="4470"/>
    <x v="0"/>
    <x v="4467"/>
    <x v="3373"/>
    <s v="Jitendra Joshi, Urmila Kanitkar, Ashutosh Gaikwad, Ashok Shinde, Madhavi Juvekar"/>
    <x v="3"/>
    <s v="March 1, 2018"/>
    <x v="25"/>
    <s v="TV-PG"/>
    <x v="88"/>
    <x v="1"/>
    <s v=" International Movies"/>
    <s v=" Romantic Movies"/>
    <x v="1"/>
    <x v="25"/>
    <d v="2018-03-01T00:00:00"/>
    <x v="6"/>
    <s v="Star-crossed lovers from different social strata struggle to overcome differences in class and family expectation, as well as a long separation."/>
  </r>
  <r>
    <x v="4471"/>
    <x v="0"/>
    <x v="4468"/>
    <x v="3374"/>
    <s v="Amitabh Bachchan, Asha Parekh, Parveen Babi, Amjad Khan, Pran, K.N. Singh, Sajjan, Murad, Kader Khan, Jagdeep"/>
    <x v="3"/>
    <s v="December 31, 2019"/>
    <x v="47"/>
    <s v="TV-14"/>
    <x v="102"/>
    <x v="6"/>
    <s v=" Dramas"/>
    <s v=" International Movies"/>
    <x v="1"/>
    <x v="47"/>
    <d v="2019-12-31T00:00:00"/>
    <x v="9"/>
    <s v="Jailed for robbing his brotherâ€™s unscrupulous employer, a simpleton has a transformation while in prison, emerging with a violent mission for revenge."/>
  </r>
  <r>
    <x v="4472"/>
    <x v="0"/>
    <x v="4469"/>
    <x v="3375"/>
    <s v="Tini Tom, Meghanathan, Balachandran Chullikadu, Shivaji Guruvayoor, Kottayam Purushan, Nithin George, Grace Antony, Shalu"/>
    <x v="3"/>
    <s v="August 1, 2018"/>
    <x v="6"/>
    <s v="TV-PG"/>
    <x v="44"/>
    <x v="1"/>
    <s v=" International Movies"/>
    <m/>
    <x v="1"/>
    <x v="6"/>
    <d v="2018-08-01T00:00:00"/>
    <x v="1"/>
    <s v="An aggressive, wayward fisherman abandons his wife and daughters, who grow up to face the consequences of their father's mistakes."/>
  </r>
  <r>
    <x v="4473"/>
    <x v="0"/>
    <x v="4470"/>
    <x v="3376"/>
    <s v="Rajnikanth, Winston Chao, Radhika Apte, Nassar, Dhansika, Kalaiyarasan, Dinesh, John Vijay, Kishore Kumar G., Riythvika"/>
    <x v="3"/>
    <s v="December 15, 2017"/>
    <x v="32"/>
    <s v="TV-MA"/>
    <x v="68"/>
    <x v="6"/>
    <s v=" Dramas"/>
    <s v=" International Movies"/>
    <x v="1"/>
    <x v="32"/>
    <d v="2017-12-15T00:00:00"/>
    <x v="9"/>
    <s v="In this Hindi version of the Tamil blockbuster, a Tamil gang leader in Kuala Lumpur seeks justice for crimes committed against him and his family."/>
  </r>
  <r>
    <x v="4474"/>
    <x v="0"/>
    <x v="4471"/>
    <x v="3377"/>
    <s v="Yograj Singh, Nitu Pandher, Deep Mandian, Shreya Chawla, Jagpal Singh Chahal, Jyoti Sharma, Janak Joshi, Karan Vinayak"/>
    <x v="3"/>
    <s v="November 1, 2017"/>
    <x v="32"/>
    <s v="TV-14"/>
    <x v="40"/>
    <x v="1"/>
    <s v=" International Movies"/>
    <s v=" Romantic Movies"/>
    <x v="1"/>
    <x v="32"/>
    <d v="2017-11-01T00:00:00"/>
    <x v="10"/>
    <s v="While visiting India for her cousin's wedding, a Canadian girl develops strong feelings for a boy from a lower caste."/>
  </r>
  <r>
    <x v="4475"/>
    <x v="0"/>
    <x v="4472"/>
    <x v="3378"/>
    <s v="Liam Neeson, Salma Hayek, John Krasinski, Frank Langella, Alfred Molina, John Rhys-Davies, QuvenzhanÃ© Wallis"/>
    <x v="0"/>
    <s v="October 1, 2017"/>
    <x v="28"/>
    <s v="PG"/>
    <x v="22"/>
    <x v="8"/>
    <s v=" Dramas"/>
    <m/>
    <x v="1"/>
    <x v="28"/>
    <d v="2017-10-01T00:00:00"/>
    <x v="11"/>
    <s v="A troubled young girl and her mother find solace on a journey with a subversive poet whose words captivate their hearts and imaginations."/>
  </r>
  <r>
    <x v="4476"/>
    <x v="0"/>
    <x v="4473"/>
    <x v="3379"/>
    <s v="Himesh Reshammiya, Sara Loren, Amrita Singh, Gulshan Grover, Javed Sheikh, Adnan Shah, Natasha Sinha, Gaurav Chanana, Anupam Shyam"/>
    <x v="3"/>
    <s v="October 22, 2017"/>
    <x v="4"/>
    <s v="TV-14"/>
    <x v="38"/>
    <x v="1"/>
    <s v=" International Movies"/>
    <s v=" Music &amp; Musicals"/>
    <x v="1"/>
    <x v="4"/>
    <d v="2017-10-22T00:00:00"/>
    <x v="11"/>
    <s v="A popular singer on the run poses as a bartender and falls in love with a prostitute, but their love is threatened by a violent incident in his past."/>
  </r>
  <r>
    <x v="4477"/>
    <x v="0"/>
    <x v="4474"/>
    <x v="3380"/>
    <s v="Toby Jones, Anne Reid, Sinead Matthews, Cecilia Noble, Karl Johnson, Frederick Schmidt, Deborah Findlay, Manjinder Virk"/>
    <x v="1"/>
    <s v="May 8, 2018"/>
    <x v="32"/>
    <s v="TV-MA"/>
    <x v="16"/>
    <x v="5"/>
    <m/>
    <m/>
    <x v="1"/>
    <x v="32"/>
    <d v="2018-05-08T00:00:00"/>
    <x v="4"/>
    <s v="A quiet ex-con's tenuous grip on reality starts to slip when his manipulative mother brings out a part of him he hoped to leave behind."/>
  </r>
  <r>
    <x v="4478"/>
    <x v="0"/>
    <x v="4475"/>
    <x v="3381"/>
    <s v="Kishore Kumar G., Yasmin Ponnappa, Mithraboomi Saravanan"/>
    <x v="3"/>
    <s v="March 1, 2018"/>
    <x v="6"/>
    <s v="TV-14"/>
    <x v="143"/>
    <x v="1"/>
    <s v=" Independent Movies"/>
    <s v=" International Movies"/>
    <x v="1"/>
    <x v="6"/>
    <d v="2018-03-01T00:00:00"/>
    <x v="6"/>
    <s v="A scientist trying to solve one of the universe's greatest puzzles begins a romance with a much younger colleague that's haunted by a dark secret."/>
  </r>
  <r>
    <x v="4479"/>
    <x v="0"/>
    <x v="4476"/>
    <x v="3246"/>
    <s v="Himesh Reshammiya, Urmila Matondkar, Shweta Kumar, Dino Morea, Raj Babbar, Danny Denzongpa, Gulshan Grover, Rohini Hattangadi, Asrani, Smita Bansal"/>
    <x v="3"/>
    <s v="October 22, 2017"/>
    <x v="17"/>
    <s v="TV-14"/>
    <x v="97"/>
    <x v="15"/>
    <s v=" Music &amp; Musicals"/>
    <s v=" Romantic Movies"/>
    <x v="1"/>
    <x v="17"/>
    <d v="2017-10-22T00:00:00"/>
    <x v="11"/>
    <s v="When flashbacks reveal that he's the reincarnation of a man murdered by his wife, rock star Monty sets out to get revenge for the decades-old crime."/>
  </r>
  <r>
    <x v="4480"/>
    <x v="0"/>
    <x v="4477"/>
    <x v="134"/>
    <s v="Meg Ryan, Hugh Jackman, Liev Schreiber, Breckin Meyer, Natasha Lyonne, Bradley Whitford, Paxton Whitehead, Spalding Gray, Josh Stamberg, Matthew Sussman"/>
    <x v="0"/>
    <s v="January 1, 2020"/>
    <x v="12"/>
    <s v="PG-13"/>
    <x v="33"/>
    <x v="3"/>
    <s v=" Romantic Movies"/>
    <m/>
    <x v="1"/>
    <x v="12"/>
    <d v="2020-01-01T00:00:00"/>
    <x v="8"/>
    <s v="A present-day woman takes responsibility for guiding a charming time-traveling 19th-century nobleman through the 21st century."/>
  </r>
  <r>
    <x v="4481"/>
    <x v="0"/>
    <x v="4478"/>
    <x v="3382"/>
    <s v="Farooq Shaikh, Naseeruddin Shah, Deepti Naval, Veeni Paranjape Joglekar, Mallika Sarabhai, Arun Joglekar"/>
    <x v="3"/>
    <s v="December 31, 2019"/>
    <x v="26"/>
    <s v="TV-PG"/>
    <x v="89"/>
    <x v="3"/>
    <s v=" Dramas"/>
    <s v=" Independent Movies"/>
    <x v="1"/>
    <x v="26"/>
    <d v="2019-12-31T00:00:00"/>
    <x v="9"/>
    <s v="Secretly in love with his neighbor, a mild-mannered clerk is heartbroken when his much bolder, more charming friend wins her heart instead."/>
  </r>
  <r>
    <x v="4482"/>
    <x v="0"/>
    <x v="4479"/>
    <x v="3383"/>
    <s v="Katt Williams"/>
    <x v="0"/>
    <s v="July 19, 2018"/>
    <x v="21"/>
    <s v="NR"/>
    <x v="22"/>
    <x v="12"/>
    <m/>
    <m/>
    <x v="1"/>
    <x v="21"/>
    <d v="2018-07-19T00:00:00"/>
    <x v="2"/>
    <s v="Outspoken comedian Katt Williams pokes fun at a variety of topics, including sex, relationships, parenthood and trying to make it as an entertainer."/>
  </r>
  <r>
    <x v="4483"/>
    <x v="0"/>
    <x v="4480"/>
    <x v="3384"/>
    <s v="Prakash Bare, Arun Kumar, Kulappulli Leela, Sangeetha Mohan, Kochu Preman"/>
    <x v="3"/>
    <s v="July 1, 2018"/>
    <x v="6"/>
    <s v="TV-14"/>
    <x v="11"/>
    <x v="1"/>
    <s v=" International Movies"/>
    <m/>
    <x v="1"/>
    <x v="6"/>
    <d v="2018-07-01T00:00:00"/>
    <x v="2"/>
    <s v="When a late poet leaves behind his property to a young man, the man's brother suspects the poet may have been more than just a family friend."/>
  </r>
  <r>
    <x v="4484"/>
    <x v="0"/>
    <x v="4481"/>
    <x v="2786"/>
    <s v="Makarand Anaspure, Akshay Pendse, Umesh Kamat, Sharvari Jamenis, Sachin Khedekar, Arun Nalawade, Mohan Agashe, Nirmiti Sawant, Sanjay Mone, Amita Khopkar, Pushkar Shrotri, Ganesh Yadav"/>
    <x v="3"/>
    <s v="January 1, 2018"/>
    <x v="20"/>
    <s v="TV-14"/>
    <x v="59"/>
    <x v="3"/>
    <s v=" Dramas"/>
    <s v=" International Movies"/>
    <x v="1"/>
    <x v="20"/>
    <d v="2018-01-01T00:00:00"/>
    <x v="8"/>
    <s v="Wrongfully accused of murder, two students' last hope lies with their defense attorney, an inexperienced bumbler who's never even tried a case."/>
  </r>
  <r>
    <x v="4485"/>
    <x v="1"/>
    <x v="4482"/>
    <x v="3087"/>
    <s v="Sam Waterston, Julie Harris, Jason Robards, Morgan Freeman, Paul Roebling, Garrison Keillor, George Black, David McCullough, Arthur Miller, Christopher Murney, Charles McDowell, Horton Foote, George Plimpton, Philip Bosco, Terry Courier, Jody Powell, Studs Terkel"/>
    <x v="0"/>
    <s v="February 22, 2017"/>
    <x v="29"/>
    <s v="TV-14"/>
    <x v="54"/>
    <x v="23"/>
    <m/>
    <m/>
    <x v="1"/>
    <x v="29"/>
    <d v="2017-02-22T00:00:00"/>
    <x v="7"/>
    <s v="Ken Burns's documentary depicts the action of famous Civil War battles, and relates the stories of soldiers, generals and a beleaguered president."/>
  </r>
  <r>
    <x v="4486"/>
    <x v="1"/>
    <x v="4483"/>
    <x v="3087"/>
    <m/>
    <x v="0"/>
    <s v="February 22, 2017"/>
    <x v="28"/>
    <s v="TV-PG"/>
    <x v="54"/>
    <x v="23"/>
    <m/>
    <m/>
    <x v="1"/>
    <x v="28"/>
    <d v="2017-02-22T00:00:00"/>
    <x v="7"/>
    <s v="Award-winning documentarian Burns profiles three members of one of America's premier political families: Theodore, Franklin and Eleanor Roosevelt."/>
  </r>
  <r>
    <x v="4487"/>
    <x v="0"/>
    <x v="4484"/>
    <x v="800"/>
    <s v="Kevin Hart"/>
    <x v="0"/>
    <s v="October 1, 2018"/>
    <x v="16"/>
    <s v="R"/>
    <x v="48"/>
    <x v="12"/>
    <m/>
    <m/>
    <x v="1"/>
    <x v="16"/>
    <d v="2018-10-01T00:00:00"/>
    <x v="11"/>
    <s v="Sometimes edgy and always hilarious, comedian Kevin Hart shines in this theatrical version of his record-breaking 2011 live tour."/>
  </r>
  <r>
    <x v="4488"/>
    <x v="0"/>
    <x v="4485"/>
    <x v="800"/>
    <s v="Kevin Hart"/>
    <x v="0"/>
    <s v="July 13, 2018"/>
    <x v="5"/>
    <s v="R"/>
    <x v="98"/>
    <x v="12"/>
    <m/>
    <m/>
    <x v="1"/>
    <x v="5"/>
    <d v="2018-07-13T00:00:00"/>
    <x v="2"/>
    <s v="Philadelphia funnyman Kevin Hart takes the stage in front of a sold-out crowd at Madison Square Garden, part of his hit &quot;Let Me Explain&quot; world tour."/>
  </r>
  <r>
    <x v="4489"/>
    <x v="0"/>
    <x v="4486"/>
    <x v="1460"/>
    <s v="Kevin Hart"/>
    <x v="0"/>
    <s v="October 1, 2018"/>
    <x v="4"/>
    <s v="TV-MA"/>
    <x v="145"/>
    <x v="12"/>
    <m/>
    <m/>
    <x v="1"/>
    <x v="4"/>
    <d v="2018-10-01T00:00:00"/>
    <x v="11"/>
    <s v="With his unique hip-hop style delivery, African American stand-up comedian Kevin Hart expounds on life at a sold-out concert performance."/>
  </r>
  <r>
    <x v="4490"/>
    <x v="0"/>
    <x v="4487"/>
    <x v="3385"/>
    <s v="Kevyn Aucoin, Cindy Crawford, Naomi Campbell, Gwyneth Paltrow, Andie MacDowell, Paulina Porizkova, Amber Valletta"/>
    <x v="0"/>
    <s v="January 1, 2019"/>
    <x v="6"/>
    <s v="TV-MA"/>
    <x v="0"/>
    <x v="0"/>
    <s v=" LGBTQ Movies"/>
    <m/>
    <x v="1"/>
    <x v="6"/>
    <d v="2019-01-01T00:00:00"/>
    <x v="8"/>
    <s v="Makeup artist Kevyn Aucoin worked with top supermodels in the 1980s and 1990s. Personal videos merged with interviews provide a peek into his life."/>
  </r>
  <r>
    <x v="4491"/>
    <x v="0"/>
    <x v="4488"/>
    <x v="3386"/>
    <s v="Sanjay Dutt, Madhuri Dixit, Jackie Shroff, Anupam Kher, Rakhee Gulzar, Pramod Moutho, Ramya Krishnan, Sushmita Mukherjee, Neena Gupta, A.K. Hangal"/>
    <x v="3"/>
    <s v="March 1, 2018"/>
    <x v="1"/>
    <s v="TV-14"/>
    <x v="164"/>
    <x v="6"/>
    <s v=" Dramas"/>
    <s v=" International Movies"/>
    <x v="1"/>
    <x v="1"/>
    <d v="2018-03-01T00:00:00"/>
    <x v="6"/>
    <s v="A prison guard goes undercover as a dancer to try and recapture an escaped criminal and restore her police inspector boyfriend's reputation."/>
  </r>
  <r>
    <x v="4492"/>
    <x v="0"/>
    <x v="4489"/>
    <x v="91"/>
    <s v="Anupam Kher, Boman Irani, Parvin Dabas, Tara Sharma, Navin Nischol, Kiran Juneja, Ranvir Shorey, Vinod Nagpal, Vinay Pathak, Nitish Pandey"/>
    <x v="3"/>
    <s v="August 2, 2018"/>
    <x v="21"/>
    <s v="TV-14"/>
    <x v="10"/>
    <x v="3"/>
    <s v=" Dramas"/>
    <s v=" International Movies"/>
    <x v="1"/>
    <x v="21"/>
    <d v="2018-08-02T00:00:00"/>
    <x v="1"/>
    <s v="A cranky control freak must rely on his comically dysfunctional family to pull off a scam on a greedy land shark who's stolen his prized property."/>
  </r>
  <r>
    <x v="4493"/>
    <x v="0"/>
    <x v="4490"/>
    <x v="2903"/>
    <s v="Ashok Kumar, Rekha, Rakesh Roshan, Shashikala, Aradhana, Dina Pathak, David Abraham, S.N. Banerjee, Keshto Mukherjee"/>
    <x v="3"/>
    <s v="December 31, 2019"/>
    <x v="37"/>
    <s v="TV-PG"/>
    <x v="40"/>
    <x v="9"/>
    <s v=" Comedies"/>
    <s v=" Dramas"/>
    <x v="1"/>
    <x v="37"/>
    <d v="2019-12-31T00:00:00"/>
    <x v="9"/>
    <s v="A strict matriarch's regimented household is upended by the arrival of a spunky relative who challenges the rules."/>
  </r>
  <r>
    <x v="4494"/>
    <x v="0"/>
    <x v="4491"/>
    <x v="3387"/>
    <s v="Fardeen Khan, Kareena Kapoor, Amrish Puri, Navin Nischol, Beena, Anup Soni, Johnny Lever, Sharat Saxena, Amitabh Bachchan, Sakshi Shivanand"/>
    <x v="3"/>
    <s v="March 1, 2018"/>
    <x v="14"/>
    <s v="TV-14"/>
    <x v="140"/>
    <x v="3"/>
    <s v=" International Movies"/>
    <s v=" Music &amp; Musicals"/>
    <x v="1"/>
    <x v="14"/>
    <d v="2018-03-01T00:00:00"/>
    <x v="6"/>
    <s v="While playing matchmaker to a pair of their friends, two young university students begin developing feelings for each other."/>
  </r>
  <r>
    <x v="4495"/>
    <x v="0"/>
    <x v="4492"/>
    <x v="3388"/>
    <s v="Ritwika Pal, Swastika Mukherjee, Joy Sengupta"/>
    <x v="3"/>
    <s v="May 1, 2019"/>
    <x v="22"/>
    <s v="TV-14"/>
    <x v="10"/>
    <x v="1"/>
    <s v=" Independent Movies"/>
    <s v=" International Movies"/>
    <x v="0"/>
    <x v="22"/>
    <d v="2019-05-01T00:00:00"/>
    <x v="4"/>
    <s v="A 15-year-old girl with autism attempts to write a mystery novel based on her hunt for the killer of a neighborhood cat."/>
  </r>
  <r>
    <x v="4496"/>
    <x v="0"/>
    <x v="4493"/>
    <x v="535"/>
    <s v="Alain Moussi, Jean-Claude Van Damme, Mike Tyson, Christopher Lambert, Sara Malakul Lane, HafÃ¾Ã³r JÃºlÃ­us BjÃ¶rnsson, Sam Medina, Steven Swadling"/>
    <x v="0"/>
    <s v="April 26, 2018"/>
    <x v="6"/>
    <s v="R"/>
    <x v="49"/>
    <x v="6"/>
    <m/>
    <m/>
    <x v="1"/>
    <x v="6"/>
    <d v="2018-04-26T00:00:00"/>
    <x v="5"/>
    <s v="Sloan's vow to never return to Thailand is cut short when he's kidnapped and taken to a Thai prison, where he's forced to fight a 400-pound brute."/>
  </r>
  <r>
    <x v="4497"/>
    <x v="0"/>
    <x v="4494"/>
    <x v="3389"/>
    <s v="Alain Moussi, Jean-Claude Van Damme, Dave Bautista, Gina Carano, Georges St-Pierre, Sara Malakul Lane, Matthew Ziff, T.J. Storm, Fabricio Werdum, Cain Velasquez"/>
    <x v="0"/>
    <s v="December 8, 2016"/>
    <x v="32"/>
    <s v="TV-MA"/>
    <x v="0"/>
    <x v="6"/>
    <m/>
    <m/>
    <x v="1"/>
    <x v="32"/>
    <d v="2016-12-08T00:00:00"/>
    <x v="9"/>
    <s v="After a skilled fighter falls in the ring, his younger brother emerges from the shadows to train and get revenge against a brutal champion."/>
  </r>
  <r>
    <x v="4498"/>
    <x v="0"/>
    <x v="4495"/>
    <x v="1540"/>
    <s v="Josh Hamilton, Olivia d'Abo, Carlos Jacott, Chris Eigeman, Eric Stoltz, Jason Wiles, Parker Posey, Cara Buono, Elliott Gould, Samuel Gould"/>
    <x v="0"/>
    <s v="November 4, 2019"/>
    <x v="39"/>
    <s v="R"/>
    <x v="7"/>
    <x v="3"/>
    <s v=" Independent Movies"/>
    <s v=" Romantic Movies"/>
    <x v="1"/>
    <x v="39"/>
    <d v="2019-11-04T00:00:00"/>
    <x v="10"/>
    <s v="After graduating, four college roomies â€“ petrified by the prospect of facing &quot;real life&quot; â€“ reluctantly step into adulthood in this ensemble comedy."/>
  </r>
  <r>
    <x v="4499"/>
    <x v="0"/>
    <x v="4496"/>
    <x v="811"/>
    <s v="Robert Villar, Alessandra de Rossi, Cesar Montano, Alex Medina, Jake Macapagal, Khalil Ramos, Jomari Angeles, Kokoy DeSantos"/>
    <x v="34"/>
    <s v="March 4, 2019"/>
    <x v="25"/>
    <s v="TV-14"/>
    <x v="34"/>
    <x v="1"/>
    <s v=" International Movies"/>
    <s v=" Sports Movies"/>
    <x v="1"/>
    <x v="25"/>
    <d v="2019-03-04T00:00:00"/>
    <x v="6"/>
    <s v="Growing up in poverty and political turmoil, he found his way out in the ring. The early years of world-famous boxer Manny Pacquiao unfolds in this biopic."/>
  </r>
  <r>
    <x v="4500"/>
    <x v="0"/>
    <x v="4497"/>
    <x v="2943"/>
    <s v="Jim Sturgess, Sam Worthington, Ryan Kwanten, Anthony Hopkins, Mark van Eeuwen, Thomas Cocquerel, Jemima West, David Dencik"/>
    <x v="43"/>
    <s v="September 8, 2017"/>
    <x v="25"/>
    <s v="R"/>
    <x v="21"/>
    <x v="6"/>
    <s v=" Dramas"/>
    <s v=" International Movies"/>
    <x v="1"/>
    <x v="25"/>
    <d v="2017-09-08T00:00:00"/>
    <x v="0"/>
    <s v="When beer magnate Alfred &quot;Freddy&quot; Heineken is kidnapped in 1983, his abductors make the largest ransom demand in history."/>
  </r>
  <r>
    <x v="4501"/>
    <x v="0"/>
    <x v="4498"/>
    <x v="173"/>
    <s v="Uma Thurman, Lucy Liu, Vivica A. Fox, Daryl Hannah, David Carradine, Michael Madsen, Julie Dreyfus, Chiaki Kuriyama, Sonny Chiba, Gordon Liu"/>
    <x v="0"/>
    <s v="January 1, 2020"/>
    <x v="14"/>
    <s v="R"/>
    <x v="65"/>
    <x v="6"/>
    <m/>
    <m/>
    <x v="1"/>
    <x v="14"/>
    <d v="2020-01-01T00:00:00"/>
    <x v="8"/>
    <s v="An assassin is shot by her ruthless employer, Bill, and other members of their assassination circle. But she lives â€“ and plots her vengeance."/>
  </r>
  <r>
    <x v="4502"/>
    <x v="0"/>
    <x v="4499"/>
    <x v="173"/>
    <s v="Uma Thurman, David Carradine, Michael Madsen, Daryl Hannah, Gordon Liu, Michael Parks, Perla Haney-Jardine, Helen Kim, Claire Smithies, Clark Middleton"/>
    <x v="0"/>
    <s v="January 1, 2020"/>
    <x v="15"/>
    <s v="R"/>
    <x v="97"/>
    <x v="6"/>
    <m/>
    <m/>
    <x v="1"/>
    <x v="15"/>
    <d v="2020-01-01T00:00:00"/>
    <x v="8"/>
    <s v="The Bride has three left on her rampage list: Budd, Elle Driver and Bill himself. But when she arrives at Bill's house, she's in for a surprise."/>
  </r>
  <r>
    <x v="4503"/>
    <x v="0"/>
    <x v="4500"/>
    <x v="3390"/>
    <s v="Vanessa Kirby, David Ajala, Mike Noble, Bentley Kalu, Tom McKay, Kelly Gough, Osi Okerafor, Damian Kell, Tim Ahern, Deborah Rosan, Thure Lindhardt"/>
    <x v="1"/>
    <s v="February 23, 2017"/>
    <x v="32"/>
    <s v="TV-MA"/>
    <x v="18"/>
    <x v="6"/>
    <s v=" Independent Movies"/>
    <s v=" Sci-Fi &amp; Fantasy"/>
    <x v="1"/>
    <x v="32"/>
    <d v="2017-02-23T00:00:00"/>
    <x v="7"/>
    <s v="On a remote island, elite soldiers discover their training exercise is actually an experimental death trap teeming with efficiently lethal robots."/>
  </r>
  <r>
    <x v="4504"/>
    <x v="0"/>
    <x v="4501"/>
    <x v="3391"/>
    <s v="Jean-Baptiste Marcenac"/>
    <x v="9"/>
    <s v="May 1, 2019"/>
    <x v="25"/>
    <s v="TV-14"/>
    <x v="115"/>
    <x v="0"/>
    <s v=" International Movies"/>
    <m/>
    <x v="1"/>
    <x v="25"/>
    <d v="2019-05-01T00:00:00"/>
    <x v="4"/>
    <s v="From politicians to officers, many attempted to kill Hitler â€“ and failed. This documentary delves into the details of how their plots unraveled."/>
  </r>
  <r>
    <x v="4505"/>
    <x v="0"/>
    <x v="4502"/>
    <x v="3392"/>
    <s v="Tom Hopper, Amy Huberman, Lacy Moore, Brian McGuinness, Luke Pierucci, Nick Dunning"/>
    <x v="0"/>
    <s v="February 17, 2017"/>
    <x v="32"/>
    <s v="TV-MA"/>
    <x v="67"/>
    <x v="6"/>
    <m/>
    <m/>
    <x v="1"/>
    <x v="32"/>
    <d v="2017-02-17T00:00:00"/>
    <x v="7"/>
    <s v="Posing as a telecom salesman at a business conference, a CIA agent fights to protect a fledgling Eastern European democracy from a military coup."/>
  </r>
  <r>
    <x v="4506"/>
    <x v="0"/>
    <x v="4503"/>
    <x v="264"/>
    <s v="Ray Stevenson, Vincent D'Onofrio, Val Kilmer, Christopher Walken, Linda Cardellini, Fionnula Flanagan, Jason Butler Harner, Vinnie Jones, Paul Sorvino, Marcus Thomas, Tony Darrow"/>
    <x v="0"/>
    <s v="August 21, 2020"/>
    <x v="16"/>
    <s v="R"/>
    <x v="8"/>
    <x v="6"/>
    <s v=" Dramas"/>
    <s v=" Independent Movies"/>
    <x v="1"/>
    <x v="16"/>
    <d v="2020-08-21T00:00:00"/>
    <x v="1"/>
    <s v="This true crime tale charts the rise and fall of mobster Danny Greene, who faced down the Mafia to gain control of organized crime in 1970s Cleveland."/>
  </r>
  <r>
    <x v="4507"/>
    <x v="0"/>
    <x v="4504"/>
    <x v="790"/>
    <s v="Grant Cramer, Suzanne Snyder, John Allen Nelson, John Vernon, Michael S. Siegel, Peter Licassi, Royal Dano, Christopher Titus, Irene Michaels, Karla Sue Krull"/>
    <x v="0"/>
    <s v="April 1, 2020"/>
    <x v="45"/>
    <s v="PG-13"/>
    <x v="45"/>
    <x v="3"/>
    <s v=" Cult Movies"/>
    <s v=" Horror Movies"/>
    <x v="1"/>
    <x v="45"/>
    <d v="2020-04-01T00:00:00"/>
    <x v="5"/>
    <s v="An alien band of killer clowns descends from the cosmos to harvest scores of small-town victims, cocooning their prey in cotton candy to eat later."/>
  </r>
  <r>
    <x v="4508"/>
    <x v="0"/>
    <x v="4505"/>
    <x v="8"/>
    <s v="Katherine Heigl, Ashton Kutcher, Tom Selleck, Catherine O'Hara, Katheryn Winnick, Kevin Sussman, Lisa Ann Walter, Casey Wilson, Rob Riggle, Martin Mull, Alex Borstein"/>
    <x v="0"/>
    <s v="January 1, 2021"/>
    <x v="4"/>
    <s v="PG-13"/>
    <x v="18"/>
    <x v="6"/>
    <s v=" Comedies"/>
    <s v=" Romantic Movies"/>
    <x v="1"/>
    <x v="4"/>
    <d v="2021-01-01T00:00:00"/>
    <x v="8"/>
    <s v="After a whirlwind romance, Jen and Spencer settle into married life â€” until Spencer's secret past as a hit man shakes up their suburban bliss."/>
  </r>
  <r>
    <x v="4509"/>
    <x v="0"/>
    <x v="4506"/>
    <x v="3393"/>
    <s v="Szabolcs ThurÃ³czy, ZoltÃ¡n Fenyvesi, AdÃ¡m Fekete, Dusan Vitanovic, MÃ³nika Balsai, Lidia Danis, ZoltÃ¡n Mucsi"/>
    <x v="51"/>
    <s v="March 15, 2018"/>
    <x v="32"/>
    <s v="TV-MA"/>
    <x v="6"/>
    <x v="6"/>
    <s v=" Dramas"/>
    <s v=" International Movies"/>
    <x v="1"/>
    <x v="32"/>
    <d v="2018-03-15T00:00:00"/>
    <x v="6"/>
    <s v="Two young men with disabilities befriend a hitman in a wheelchair and become his helpers, only to wind up in the crosshairs of a Serbian mobster."/>
  </r>
  <r>
    <x v="4510"/>
    <x v="0"/>
    <x v="4507"/>
    <x v="3394"/>
    <s v="David Elliot, Mark Stanley, Scott Kyle, Benjamin O'Mahony, Bryan Parry, Liam Ainsworth, Andy Gibbins, John Doughty, Paul Luebke, Thomas Davison, Grant Kilburn, Robert Mitchell, Jon-Paul Bell, Malachi Kirby, Ali Cook"/>
    <x v="1"/>
    <s v="March 1, 2019"/>
    <x v="28"/>
    <s v="R"/>
    <x v="42"/>
    <x v="1"/>
    <s v=" Independent Movies"/>
    <s v=" Thrillers"/>
    <x v="1"/>
    <x v="28"/>
    <d v="2019-03-01T00:00:00"/>
    <x v="6"/>
    <s v="On patrol in Afghanistan, a British paratrooper unit unwittingly ventures into a dry riverbed that turns out to be littered with land mines."/>
  </r>
  <r>
    <x v="4511"/>
    <x v="0"/>
    <x v="4508"/>
    <x v="3395"/>
    <s v="Charlie Plummer, Cory Nichols, Christian Madsen, Danny Flaherty, Erin Davie, Chloe Levine"/>
    <x v="0"/>
    <s v="July 1, 2016"/>
    <x v="25"/>
    <s v="NR"/>
    <x v="72"/>
    <x v="1"/>
    <s v=" Independent Movies"/>
    <m/>
    <x v="1"/>
    <x v="25"/>
    <d v="2016-07-01T00:00:00"/>
    <x v="2"/>
    <s v="Already coping with a bully, a mercurial older brother and summer school, 15-year-old Jack is saddled with his young cousin for an eventful weekend."/>
  </r>
  <r>
    <x v="4512"/>
    <x v="0"/>
    <x v="4509"/>
    <x v="3396"/>
    <s v="Anthony Anderson, Jay Mohr, Kellita Smith, Nicole Ari Parker, Regina Hall, Loretta Devine, Donald Faison, Leila Arcieri, Charlie Murphy, Brooke D'Orsay"/>
    <x v="0"/>
    <s v="November 1, 2019"/>
    <x v="20"/>
    <s v="PG-13"/>
    <x v="12"/>
    <x v="6"/>
    <s v=" Comedies"/>
    <m/>
    <x v="1"/>
    <x v="20"/>
    <d v="2019-11-01T00:00:00"/>
    <x v="10"/>
    <s v="A wealthy, despicable businessman comes to the realization that he may lose half his fortune to the obnoxious wife he's trying to divorce. So, he decides to arrange his own kidnapping in order to wipe himself out and claim poverty."/>
  </r>
  <r>
    <x v="4513"/>
    <x v="0"/>
    <x v="4510"/>
    <x v="3397"/>
    <s v="Woody Harrelson, Randy Quaid, Vanessa Angel, Bill Murray, Chris Elliott, William Jordan, Richard Tyson, Lin Shaye"/>
    <x v="0"/>
    <s v="January 1, 2020"/>
    <x v="34"/>
    <s v="PG-13"/>
    <x v="31"/>
    <x v="3"/>
    <s v=" Cult Movies"/>
    <s v=" Sports Movies"/>
    <x v="1"/>
    <x v="34"/>
    <d v="2020-01-01T00:00:00"/>
    <x v="8"/>
    <s v="After a bowler loses his hand, his career takes a nosedive. That is, until he uncovers the next big thing: an Amish kid named Ishmael."/>
  </r>
  <r>
    <x v="4514"/>
    <x v="0"/>
    <x v="4511"/>
    <x v="3398"/>
    <s v="Halle Berry, Daniel Craig, Lamar Johnson, Kaalan Walker, Rachel Hilson, Issac Ryan Brown, Callan Farris, Serenity Reign Brown, Reece Cody, Aiden Akpan"/>
    <x v="9"/>
    <s v="October 29, 2018"/>
    <x v="6"/>
    <s v="R"/>
    <x v="67"/>
    <x v="1"/>
    <m/>
    <m/>
    <x v="1"/>
    <x v="6"/>
    <d v="2018-10-29T00:00:00"/>
    <x v="11"/>
    <s v="A foster mom and her houseful of kids befriend a bitter neighbor after the Rodney King verdict is handed down in 1992 Los Angeles."/>
  </r>
  <r>
    <x v="4515"/>
    <x v="0"/>
    <x v="4512"/>
    <x v="1113"/>
    <s v="Kapil Sharma, Arbaaz Khan, Varun Sharma, Sharat Saxena, Supriya Pathak, Manoj Joshi, Manjari Fadnis, Simran Kaur Mundi, Elli Avram, Jamie Lever"/>
    <x v="3"/>
    <s v="November 1, 2017"/>
    <x v="25"/>
    <s v="TV-PG"/>
    <x v="88"/>
    <x v="3"/>
    <s v=" International Movies"/>
    <m/>
    <x v="1"/>
    <x v="25"/>
    <d v="2017-11-01T00:00:00"/>
    <x v="10"/>
    <s v="A man's decision to marry three women, to keep them from committing suicide, complicates his relationship with his girlfriend."/>
  </r>
  <r>
    <x v="4516"/>
    <x v="0"/>
    <x v="4513"/>
    <x v="649"/>
    <s v="Morgan Freeman, Ashley Judd, Cary Elwes, Alex McArthur, Tony Goldwyn, Jay O. Sanders, Bill Nunn, Brian Cox"/>
    <x v="0"/>
    <s v="January 1, 2020"/>
    <x v="36"/>
    <s v="R"/>
    <x v="11"/>
    <x v="5"/>
    <m/>
    <m/>
    <x v="1"/>
    <x v="36"/>
    <d v="2020-01-01T00:00:00"/>
    <x v="8"/>
    <s v="A forensic psychologist teams up with an escaped kidnapping victim to hunt down a serial killer who abducts and dominates strong-willed women."/>
  </r>
  <r>
    <x v="4517"/>
    <x v="0"/>
    <x v="4514"/>
    <x v="3399"/>
    <s v="Zizan Razak, Siti Saleha, Zain Hamid, Izara Aishah, Fadzli Daniel Ali, Usop Wilcha"/>
    <x v="29"/>
    <s v="August 21, 2017"/>
    <x v="5"/>
    <s v="TV-14"/>
    <x v="26"/>
    <x v="3"/>
    <s v=" Horror Movies"/>
    <s v=" International Movies"/>
    <x v="1"/>
    <x v="5"/>
    <d v="2017-08-21T00:00:00"/>
    <x v="1"/>
    <s v="A field hockey-playing pizza delivery boy finds himself transformed from slacker to zombie slayer during an outbreak of the undead in Kuala Lumpur."/>
  </r>
  <r>
    <x v="4518"/>
    <x v="0"/>
    <x v="4515"/>
    <x v="1580"/>
    <s v="Keanu Reeves, Lorenza Izzo, Ana de Armas, Aaron Burns, Ignacia Allamand, Dan Baily, Megan Baily, Colleen Camp, Antonio Quercia"/>
    <x v="0"/>
    <s v="November 1, 2020"/>
    <x v="25"/>
    <s v="R"/>
    <x v="16"/>
    <x v="4"/>
    <s v=" Thrillers"/>
    <m/>
    <x v="1"/>
    <x v="25"/>
    <d v="2020-11-01T00:00:00"/>
    <x v="10"/>
    <s v="A devoted husband and father on his own for the weekend has his life turned inside out after giving shelter to two young women during a storm."/>
  </r>
  <r>
    <x v="4519"/>
    <x v="0"/>
    <x v="4516"/>
    <x v="3400"/>
    <s v="Walter Huston, Dana Andrews"/>
    <x v="0"/>
    <s v="March 31, 2017"/>
    <x v="66"/>
    <s v="TV-14"/>
    <x v="139"/>
    <x v="9"/>
    <s v=" Documentaries"/>
    <m/>
    <x v="1"/>
    <x v="66"/>
    <d v="2017-03-31T00:00:00"/>
    <x v="6"/>
    <s v="Though culturally insensitive by modern standards, this propaganda film examines the history of Japan from the 16th century through the 1930s."/>
  </r>
  <r>
    <x v="4520"/>
    <x v="0"/>
    <x v="4517"/>
    <x v="3401"/>
    <s v="Nicolas Cage, Chandler Canterbury, Rose Byrne, Lara Robinson, D.G. Maloney, Nadia Townsend, Alan Hopgood, Adrienne Pickering"/>
    <x v="0"/>
    <s v="October 1, 2019"/>
    <x v="18"/>
    <s v="PG-13"/>
    <x v="36"/>
    <x v="7"/>
    <s v=" Thrillers"/>
    <m/>
    <x v="1"/>
    <x v="18"/>
    <d v="2019-10-01T00:00:00"/>
    <x v="11"/>
    <s v="An MIT astrophysics professor and his son unearth a string of numbers from a time capsule that seem to reveal a cataclysm that will wipe out humanity."/>
  </r>
  <r>
    <x v="4521"/>
    <x v="0"/>
    <x v="4518"/>
    <x v="3402"/>
    <s v="Demetri Goritsas"/>
    <x v="1"/>
    <s v="March 1, 2017"/>
    <x v="32"/>
    <s v="TV-G"/>
    <x v="175"/>
    <x v="0"/>
    <m/>
    <m/>
    <x v="1"/>
    <x v="32"/>
    <d v="2017-03-01T00:00:00"/>
    <x v="6"/>
    <s v="Witness the incredible, decades-long friendship between Koko the gorilla and Penny Patterson, who taught Koko to communicate via sign language."/>
  </r>
  <r>
    <x v="4522"/>
    <x v="0"/>
    <x v="4519"/>
    <x v="3403"/>
    <s v="PÃ¥l Sverre Hagen, Anders Baasmo Christiansen, Tobias Santelmann, Gustaf SkarsgÃ¥rd, Odd Magnus Williamson, Jakob Oftebro, Agnes Kittelsen, Peter Wight, Amund Hellum Noraker, Eilif Hellum Noraker"/>
    <x v="1"/>
    <s v="April 26, 2019"/>
    <x v="11"/>
    <s v="PG-13"/>
    <x v="9"/>
    <x v="6"/>
    <s v=" Dramas"/>
    <s v=" International Movies"/>
    <x v="1"/>
    <x v="11"/>
    <d v="2019-04-26T00:00:00"/>
    <x v="5"/>
    <s v="With five loyal friends in tow, explorer Thor Heyerdahl sails a fragile balsa wood raft along an ancient path some 4,300 miles across the Pacific."/>
  </r>
  <r>
    <x v="4523"/>
    <x v="0"/>
    <x v="4520"/>
    <x v="3404"/>
    <s v="Sanjeev Kumar, Jaya Bhaduri, Asrani, Seema, Om Shivpuri, Dina Pathak"/>
    <x v="3"/>
    <s v="December 31, 2019"/>
    <x v="46"/>
    <s v="TV-14"/>
    <x v="14"/>
    <x v="15"/>
    <s v=" Romantic Movies"/>
    <m/>
    <x v="1"/>
    <x v="46"/>
    <d v="2019-12-31T00:00:00"/>
    <x v="9"/>
    <s v="A speech and hearing-impaired couple persists through unforgiving obstacles to be accepted by society and live a life of dignity."/>
  </r>
  <r>
    <x v="4524"/>
    <x v="0"/>
    <x v="4521"/>
    <x v="3405"/>
    <s v="Stellan SkarsgÃ¥rd, PÃ¥l Sverre Hagen, Bruno Ganz, Hildegun Riise, Peter Andersson, Birgitte Hjort SÃ¸rensen, Jakob Oftebro, Anders Baasmo Christiansen, Jon Ã˜igarden, Gard B. Eidsvold, Kristofer Hivju, Birgitte Hjort Sorensen, Stellan Skarsgard"/>
    <x v="52"/>
    <s v="January 5, 2017"/>
    <x v="28"/>
    <s v="TV-MA"/>
    <x v="35"/>
    <x v="3"/>
    <s v=" International Movies"/>
    <s v=" Thrillers"/>
    <x v="1"/>
    <x v="28"/>
    <d v="2017-01-05T00:00:00"/>
    <x v="8"/>
    <s v="When he sets out to avenge his son's murder, mild-mannered snowplow driver Nils sparks a war between a Norwegian mobster and his Serbian rival."/>
  </r>
  <r>
    <x v="4525"/>
    <x v="0"/>
    <x v="4522"/>
    <x v="3406"/>
    <s v="Tarun Ratnani, Smita Malhotra, Deepak Chachra"/>
    <x v="3"/>
    <s v="November 17, 2017"/>
    <x v="6"/>
    <s v="TV-Y7"/>
    <x v="96"/>
    <x v="8"/>
    <m/>
    <m/>
    <x v="1"/>
    <x v="6"/>
    <d v="2017-11-17T00:00:00"/>
    <x v="10"/>
    <s v="In three tales about fear, a baby elephant gets captured by a circus, two boys enter a haunted house and a parrot faces his fear of flying."/>
  </r>
  <r>
    <x v="4526"/>
    <x v="0"/>
    <x v="4523"/>
    <x v="1537"/>
    <s v="Krisha Fairchild, Alex Dobrenko, Robyn Fairchild, Chris Doubek, Victoria Fairchild, Bryan Casserly, Chase Joliet, Atheena Frizzell, Augustine Frizzell, Bill Wise, Olivia Grace Applegate, Trey Edward Shults"/>
    <x v="0"/>
    <s v="November 7, 2018"/>
    <x v="25"/>
    <s v="R"/>
    <x v="72"/>
    <x v="1"/>
    <s v=" Independent Movies"/>
    <m/>
    <x v="1"/>
    <x v="25"/>
    <d v="2018-11-07T00:00:00"/>
    <x v="10"/>
    <s v="After 10 years away from her family, Krisha returns for Thanksgiving, but bitter grudges and troubling addictions threaten to ruin the event."/>
  </r>
  <r>
    <x v="4527"/>
    <x v="0"/>
    <x v="4524"/>
    <x v="3407"/>
    <s v="Haley Bennett, Ashley Greene, Erica Ash, Lucas Till, Chris Coy, Al Vicente, Wayne PÃ©re, Jon Arthur, Mike Seal"/>
    <x v="0"/>
    <s v="October 31, 2015"/>
    <x v="5"/>
    <s v="NR"/>
    <x v="22"/>
    <x v="4"/>
    <m/>
    <m/>
    <x v="1"/>
    <x v="5"/>
    <d v="2015-10-31T00:00:00"/>
    <x v="11"/>
    <s v="Opting to stay on campus over the Thanksgiving holiday, coed Justine and a handful of friends find their break violently disrupted by a sadistic gang."/>
  </r>
  <r>
    <x v="4528"/>
    <x v="0"/>
    <x v="4525"/>
    <x v="3408"/>
    <s v="Rosario Dawson, Nick Robinson, Jacob Latimore, Grant Gustin, William H. Macy, Kathy Bates, Felicity Huffman, William Fichtner, T.I., Rick Fox, Amy Parrish"/>
    <x v="0"/>
    <s v="January 1, 2019"/>
    <x v="6"/>
    <s v="R"/>
    <x v="20"/>
    <x v="3"/>
    <s v=" Dramas"/>
    <m/>
    <x v="1"/>
    <x v="6"/>
    <d v="2019-01-01T00:00:00"/>
    <x v="8"/>
    <s v="A kid with a heart condition falls for an ex-stripper with a lot of baggage and joins her Alcoholics Anonymous group to catch her attention."/>
  </r>
  <r>
    <x v="4529"/>
    <x v="0"/>
    <x v="4526"/>
    <x v="3409"/>
    <s v="Deepak Dobriyal, Gulshan Devaiah, Raima Sen, Parvin Dabas, Anurag Arora, Jameel Khan, Priyanka Setia"/>
    <x v="3"/>
    <s v="December 31, 2019"/>
    <x v="6"/>
    <s v="TV-MA"/>
    <x v="76"/>
    <x v="1"/>
    <s v=" Independent Movies"/>
    <s v=" International Movies"/>
    <x v="1"/>
    <x v="6"/>
    <d v="2019-12-31T00:00:00"/>
    <x v="9"/>
    <s v="Accused of killing a politician, a local grocerâ€™s fight to prove his innocence reveals his lifelong struggles with injustice leading up to the incident."/>
  </r>
  <r>
    <x v="4530"/>
    <x v="0"/>
    <x v="4527"/>
    <x v="3410"/>
    <s v="Stephen Chow, Yuen Wah, Yuen Qiu, Lam Chi-chung, Dong Zhihua, Chiu Chi-ling, Xing Yu, Danny Chan Kwok-kwan, Leung Siu-lung"/>
    <x v="13"/>
    <s v="April 1, 2020"/>
    <x v="15"/>
    <s v="R"/>
    <x v="16"/>
    <x v="6"/>
    <s v=" Comedies"/>
    <s v=" Cult Movies"/>
    <x v="1"/>
    <x v="15"/>
    <d v="2020-04-01T00:00:00"/>
    <x v="5"/>
    <s v="Sing, a mobster in 1940s China, longs to be as cool as the formally clad Axe Gang, a band of killers who rule Hong Kong, but can only pretend."/>
  </r>
  <r>
    <x v="4531"/>
    <x v="0"/>
    <x v="4528"/>
    <x v="3411"/>
    <s v="Dylan Sprouse, Cole Sprouse, Alyson Stoner, Tom Kenny, Chris Parnell, Rodger Bumpass, Maile Flanagan, Wally Wingert, Candi Milo, Jim Ward"/>
    <x v="17"/>
    <s v="August 1, 2018"/>
    <x v="4"/>
    <s v="TV-Y7"/>
    <x v="123"/>
    <x v="8"/>
    <s v=" Comedies"/>
    <m/>
    <x v="1"/>
    <x v="4"/>
    <d v="2018-08-01T00:00:00"/>
    <x v="1"/>
    <s v="Shortsighted curmudgeon Mr. Magoo and his young nephew, Justin, fight such nefarious foes as kung fu villains, robot spiders and teenage mutants."/>
  </r>
  <r>
    <x v="4532"/>
    <x v="0"/>
    <x v="4529"/>
    <x v="353"/>
    <s v="Jack Black, Angelina Jolie, Dustin Hoffman, Jackie Chan, Seth Rogen, Lucy Liu, David Cross, James Hong, Dan Fogler"/>
    <x v="0"/>
    <s v="December 1, 2012"/>
    <x v="4"/>
    <s v="TV-PG"/>
    <x v="124"/>
    <x v="8"/>
    <s v=" Comedies"/>
    <m/>
    <x v="1"/>
    <x v="4"/>
    <d v="2012-12-01T00:00:00"/>
    <x v="9"/>
    <s v="As preparations for the Winter Feast build, Po is caught between his obligations as the Dragon Warrior and his family holiday traditions."/>
  </r>
  <r>
    <x v="4533"/>
    <x v="0"/>
    <x v="4530"/>
    <x v="3412"/>
    <s v="Jackie Chan, Disha Patani, Amyra Dastur, Sonu Sood, Aarif Rahman, Miya Muqi, Zhang Yixing, Eric Tsang"/>
    <x v="4"/>
    <s v="October 6, 2017"/>
    <x v="6"/>
    <s v="TV-PG"/>
    <x v="53"/>
    <x v="6"/>
    <s v=" Comedies"/>
    <s v=" International Movies"/>
    <x v="1"/>
    <x v="6"/>
    <d v="2017-10-06T00:00:00"/>
    <x v="11"/>
    <s v="Two mismatched archaeologists battle a team of vicious mercenaries in a race to discover an ancient Tibetan treasure of unimaginable worth."/>
  </r>
  <r>
    <x v="4534"/>
    <x v="0"/>
    <x v="4531"/>
    <x v="2929"/>
    <s v="Kurt Cobain, Courtney Love"/>
    <x v="1"/>
    <s v="January 8, 2019"/>
    <x v="3"/>
    <s v="R"/>
    <x v="21"/>
    <x v="0"/>
    <s v=" Music &amp; Musicals"/>
    <m/>
    <x v="1"/>
    <x v="3"/>
    <d v="2019-01-08T00:00:00"/>
    <x v="8"/>
    <s v="This film charts Nirvana's Kurt Cobain's rise to fame, his drug-addled romance with Courtney Love and the conspiracy theories surrounding his death."/>
  </r>
  <r>
    <x v="4535"/>
    <x v="0"/>
    <x v="4532"/>
    <x v="3413"/>
    <s v="BelÃ§im Bilgin, Demet AkbaÄŸ, Asuman Dabak, Ayten SoykÃ¶k, Damla SÃ¶nmez, Mete HorozoÄŸlu, Ahmet MÃ¼mtaz Taylan, Yavuz BingÃ¶l, HÃ¼seyin Soysalan, Tolga KaraÃ§elik, Nihal YalÃ§Ä±n"/>
    <x v="40"/>
    <s v="March 10, 2017"/>
    <x v="11"/>
    <s v="TV-MA"/>
    <x v="18"/>
    <x v="3"/>
    <s v=" Dramas"/>
    <s v=" International Movies"/>
    <x v="1"/>
    <x v="11"/>
    <d v="2017-03-10T00:00:00"/>
    <x v="6"/>
    <s v="When a recently single psychologist moves to a new neighborhood, she finds friendship with women starting to rebel against years of domestic abuse."/>
  </r>
  <r>
    <x v="4536"/>
    <x v="0"/>
    <x v="4533"/>
    <x v="2493"/>
    <s v="Preity Zinta, Saif Ali Khan, Anupam Kher, Farida Jalal, Chandrachur Singh"/>
    <x v="3"/>
    <s v="April 1, 2018"/>
    <x v="42"/>
    <s v="TV-PG"/>
    <x v="91"/>
    <x v="1"/>
    <s v=" International Movies"/>
    <s v=" Romantic Movies"/>
    <x v="1"/>
    <x v="42"/>
    <d v="2018-04-01T00:00:00"/>
    <x v="5"/>
    <s v="A young university student's world is shaken after her brief involvement with a wealthy playboy results in her pregnancy."/>
  </r>
  <r>
    <x v="4537"/>
    <x v="0"/>
    <x v="4534"/>
    <x v="3414"/>
    <s v="Kygo"/>
    <x v="0"/>
    <s v="March 12, 2018"/>
    <x v="6"/>
    <s v="TV-MA"/>
    <x v="112"/>
    <x v="24"/>
    <m/>
    <m/>
    <x v="1"/>
    <x v="6"/>
    <d v="2018-03-12T00:00:00"/>
    <x v="6"/>
    <s v="Join Norwegian electronic music superstar Kygo onstage and behind the scenes as he performs at the famed L.A. venue with a bevy of special guests."/>
  </r>
  <r>
    <x v="4538"/>
    <x v="0"/>
    <x v="4535"/>
    <x v="3415"/>
    <s v="Aishwarya Rai Bachchan, Vivek Oberoi, Amitabh Bachchan, Om Puri, Rati Agnihotri, Sunil Shetty, Tinnu Anand, Rahul Singh"/>
    <x v="3"/>
    <s v="March 1, 2018"/>
    <x v="15"/>
    <s v="TV-PG"/>
    <x v="57"/>
    <x v="15"/>
    <s v=" Romantic Movies"/>
    <m/>
    <x v="1"/>
    <x v="15"/>
    <d v="2018-03-01T00:00:00"/>
    <x v="6"/>
    <s v="Cinematic lovebirds Aishwarya Rai and Vivek Oberoi star in this love story about a sweet young girl, Diya, brought up by her widowed father on a coffee plantation in the village of Coorg."/>
  </r>
  <r>
    <x v="4539"/>
    <x v="0"/>
    <x v="4536"/>
    <x v="3416"/>
    <s v="NicolÃ¡s VÃ¡zquez, Alan Sabbagh, BenjamÃ­n Amadeo, Eva De Dominici, CÃ©sar BordÃ³n, Julian Kartun, Paula Carruega, Luciano Rossi, Ezequiel Campa"/>
    <x v="11"/>
    <s v="February 1, 2017"/>
    <x v="32"/>
    <s v="TV-MA"/>
    <x v="3"/>
    <x v="3"/>
    <s v=" International Movies"/>
    <m/>
    <x v="1"/>
    <x v="32"/>
    <d v="2017-02-01T00:00:00"/>
    <x v="7"/>
    <s v="Three best buddies are thrown into a wild chase for a priceless painting that was stolen from a house they used to throw a huge party."/>
  </r>
  <r>
    <x v="4540"/>
    <x v="0"/>
    <x v="4537"/>
    <x v="2431"/>
    <m/>
    <x v="0"/>
    <s v="March 1, 2018"/>
    <x v="6"/>
    <s v="R"/>
    <x v="31"/>
    <x v="0"/>
    <m/>
    <m/>
    <x v="1"/>
    <x v="6"/>
    <d v="2018-03-01T00:00:00"/>
    <x v="6"/>
    <s v="Previously unseen footage is shaped into a fresh and timely retelling of the 1992 Rodney King trial â€“ and the verdict that sparked civil unrest."/>
  </r>
  <r>
    <x v="4541"/>
    <x v="0"/>
    <x v="4538"/>
    <x v="467"/>
    <s v="Lou Diamond Phillips, Esai Morales, Rosanna DeSoto, Elizabeth PeÃ±a, Danielle von Zerneck, Joe Pantoliano, Rick Dees, Marshall Crenshaw, Howard Huntsberry, Brian Setzer"/>
    <x v="0"/>
    <s v="January 1, 2020"/>
    <x v="10"/>
    <s v="PG-13"/>
    <x v="42"/>
    <x v="9"/>
    <s v=" Dramas"/>
    <s v=" Music &amp; Musicals"/>
    <x v="1"/>
    <x v="10"/>
    <d v="2020-01-01T00:00:00"/>
    <x v="8"/>
    <s v="The plane crash that killed Buddy Holly also took Ritchie Valens, whose modest upbringing and rise to fame are depicted in this exhilarating biopic."/>
  </r>
  <r>
    <x v="4542"/>
    <x v="0"/>
    <x v="4539"/>
    <x v="3417"/>
    <s v="Massimo Boldi, Massimiliano Tortora, Anna Maria Barbera, Massimo Ceccherini, Pia Lanciotti, Flora Canto"/>
    <x v="14"/>
    <s v="February 15, 2017"/>
    <x v="32"/>
    <s v="TV-MA"/>
    <x v="17"/>
    <x v="3"/>
    <s v=" International Movies"/>
    <m/>
    <x v="1"/>
    <x v="32"/>
    <d v="2017-02-15T00:00:00"/>
    <x v="7"/>
    <s v="After winning a shared trip to a soccer match, two colleagues who hold opposite world views find they're stuck traveling together for the duration."/>
  </r>
  <r>
    <x v="4543"/>
    <x v="1"/>
    <x v="4540"/>
    <x v="3418"/>
    <s v="Ana Serradilla, JuliÃ¡n RomÃ¡n, Ramiro Meneses, Juan Pablo Gamboa, Eileen Moreno, Luis Alfredo Velasco, Margarita Reyes, Alexander Gil, Luis Roberto GuzmÃ¡n, RaÃºl MÃ©ndez"/>
    <x v="16"/>
    <s v="January 15, 2019"/>
    <x v="32"/>
    <s v="TV-14"/>
    <x v="54"/>
    <x v="10"/>
    <s v=" International TV Shows"/>
    <s v=" Spanish-Language TV Shows"/>
    <x v="1"/>
    <x v="32"/>
    <d v="2019-01-15T00:00:00"/>
    <x v="8"/>
    <s v="Beautiful and ruthless Griselda Blanco, known as the queen of cocaine, becomes Pablo Escobar's boss and governs a world of deceit and death."/>
  </r>
  <r>
    <x v="4544"/>
    <x v="0"/>
    <x v="4541"/>
    <x v="3419"/>
    <s v="Randeep Hooda, Piaa Bajpai, Jaihind Kumar, Akshay Oberoi, Rajneesh Duggal, Ashutosh Kaushik, Meenakshi Dixit, Shreya Narayan, Rajendra Sethi"/>
    <x v="3"/>
    <s v="March 1, 2018"/>
    <x v="32"/>
    <s v="TV-14"/>
    <x v="29"/>
    <x v="1"/>
    <s v=" International Movies"/>
    <s v=" Thrillers"/>
    <x v="1"/>
    <x v="32"/>
    <d v="2018-03-01T00:00:00"/>
    <x v="6"/>
    <s v="Eager for cash, Rajesh joins his friend Shankar's blood-theft operation. As Rajesh's greed grows and the cops close in, Shankar is poised to explode."/>
  </r>
  <r>
    <x v="4545"/>
    <x v="0"/>
    <x v="4542"/>
    <x v="3420"/>
    <s v="Saharat Sangkapreecha, Pok Piyatida Woramusik, Sutatta Udomsilp, Athipich Chutiwatkajornchai, Deuntem Salitul, Sahajak Boonthanakit"/>
    <x v="25"/>
    <s v="September 7, 2018"/>
    <x v="16"/>
    <s v="TV-MA"/>
    <x v="51"/>
    <x v="4"/>
    <s v=" International Movies"/>
    <m/>
    <x v="1"/>
    <x v="16"/>
    <d v="2018-09-07T00:00:00"/>
    <x v="0"/>
    <s v="When a family moves into an upscale housing development, they encounter a series of paranormal events that drive them to the edge of insanity."/>
  </r>
  <r>
    <x v="4546"/>
    <x v="0"/>
    <x v="4543"/>
    <x v="3421"/>
    <s v="Amy Johnston, Muriel Hofmann, Jenny Wu, Kathy Wu, Jet Tranter, Mayling Ng"/>
    <x v="13"/>
    <s v="August 5, 2017"/>
    <x v="32"/>
    <s v="R"/>
    <x v="43"/>
    <x v="6"/>
    <m/>
    <m/>
    <x v="1"/>
    <x v="32"/>
    <d v="2017-08-05T00:00:00"/>
    <x v="1"/>
    <s v="An American travels to Hong Kong in hopes of winning a lucrative â€“ but potentially deadly â€“ all-female underground fighting tournament."/>
  </r>
  <r>
    <x v="4547"/>
    <x v="0"/>
    <x v="4544"/>
    <x v="1315"/>
    <s v="Paul Giamatti, Bryce Dallas Howard, Jeffrey Wright, Bob Balaban, Sarita Choudhury, Cindy Cheung, M. Night Shyamalan, Freddy RodrÃ­guez, Bill Irwin, Mary Beth Hurt"/>
    <x v="0"/>
    <s v="July 1, 2019"/>
    <x v="21"/>
    <s v="PG-13"/>
    <x v="49"/>
    <x v="7"/>
    <s v=" Thrillers"/>
    <m/>
    <x v="1"/>
    <x v="21"/>
    <d v="2019-07-01T00:00:00"/>
    <x v="2"/>
    <s v="When an apartment building manager discovers a water nymph in the complex's swimming pool, he tries to help her return to her mythical home."/>
  </r>
  <r>
    <x v="4548"/>
    <x v="0"/>
    <x v="4545"/>
    <x v="970"/>
    <s v="Sachin Khedekar, Seema Biswas, Ankush Chaudhari, Satish Kaushik, Siddarth Jadhav, Shashank Shende, Sameer Dharmadhikari, Karan Patel, Veena Jamkar, Kashmira Shah"/>
    <x v="3"/>
    <s v="March 15, 2018"/>
    <x v="4"/>
    <s v="TV-MA"/>
    <x v="60"/>
    <x v="1"/>
    <s v=" International Movies"/>
    <m/>
    <x v="1"/>
    <x v="4"/>
    <d v="2018-03-15T00:00:00"/>
    <x v="6"/>
    <s v="Industrial workers struggle against the greed of their employers and the apathy of the government toward the conditions in which they live and work."/>
  </r>
  <r>
    <x v="4549"/>
    <x v="0"/>
    <x v="4546"/>
    <x v="3422"/>
    <s v="Dolph Lundgren, Corbin Bernsen, Louis Mandylor, Isaac C. Singleton Jr., Jocelyn Osorio, Eddie J. Fernandez, David Fernandez Jr., Mauricio Mendoza, Steven Dell, Luis Gatica"/>
    <x v="0"/>
    <s v="September 15, 2017"/>
    <x v="6"/>
    <s v="TV-14"/>
    <x v="67"/>
    <x v="6"/>
    <m/>
    <m/>
    <x v="1"/>
    <x v="6"/>
    <d v="2017-09-15T00:00:00"/>
    <x v="0"/>
    <s v="An ex-CIA contractor turned thief is forced to head a CIA gambit to infiltrate a black ops Mexican prison and steal $50 million in drug cartel money."/>
  </r>
  <r>
    <x v="4550"/>
    <x v="0"/>
    <x v="4547"/>
    <x v="3423"/>
    <s v="RamÃ³n O. Torres, Sheldon Best, Myles Clohessy, Larry Owens, Gabriel Sloyer"/>
    <x v="0"/>
    <s v="March 11, 2020"/>
    <x v="23"/>
    <s v="TV-MA"/>
    <x v="45"/>
    <x v="1"/>
    <s v=" Independent Movies"/>
    <s v=" LGBTQ Movies"/>
    <x v="0"/>
    <x v="23"/>
    <d v="2020-03-11T00:00:00"/>
    <x v="6"/>
    <s v="Seeking romance and friendship, a young gay lawyer travels to Fire Island in the off-season and is soon on the run after witnessing a murder."/>
  </r>
  <r>
    <x v="4551"/>
    <x v="0"/>
    <x v="4548"/>
    <x v="3424"/>
    <s v="Clive Owen, Morgan Freeman, Cliff Curtis, Aksel Hennie, Peyman Moaadi, Ayelet Zurer, Shohreh Aghdashloo, Tsuyoshi Ihara, Ahn Sung-kee"/>
    <x v="1"/>
    <s v="August 1, 2019"/>
    <x v="25"/>
    <s v="R"/>
    <x v="14"/>
    <x v="6"/>
    <m/>
    <m/>
    <x v="1"/>
    <x v="25"/>
    <d v="2019-08-01T00:00:00"/>
    <x v="1"/>
    <s v="A nobleman who values his people's well-being over his emperor's edicts is killed. His knights vow revenge."/>
  </r>
  <r>
    <x v="4552"/>
    <x v="0"/>
    <x v="4549"/>
    <x v="3425"/>
    <s v="Keira Knightley, Sam Worthington, Guillaume Canet, Eva Mendes, Griffin Dunne, Anson Mount, Stephanie Romanov, Scott Adsit, Daniel Eric Gold"/>
    <x v="0"/>
    <s v="January 1, 2019"/>
    <x v="4"/>
    <s v="R"/>
    <x v="20"/>
    <x v="1"/>
    <s v=" Independent Movies"/>
    <s v=" Romantic Movies"/>
    <x v="1"/>
    <x v="4"/>
    <d v="2019-01-01T00:00:00"/>
    <x v="8"/>
    <s v="During an evening apart, married couple Joanna and Michael encounter tempting opportunities to cheat on each other with sexy acquaintances."/>
  </r>
  <r>
    <x v="4553"/>
    <x v="0"/>
    <x v="4550"/>
    <x v="3426"/>
    <s v="Karim Benzema"/>
    <x v="9"/>
    <s v="May 1, 2018"/>
    <x v="6"/>
    <s v="TV-14"/>
    <x v="36"/>
    <x v="0"/>
    <s v=" International Movies"/>
    <s v=" Sports Movies"/>
    <x v="1"/>
    <x v="6"/>
    <d v="2018-05-01T00:00:00"/>
    <x v="4"/>
    <s v="After a blackmailing scandal and being sidelined from the French national team, Real Madrid forward Karim Benzema tells his side of the story."/>
  </r>
  <r>
    <x v="4554"/>
    <x v="0"/>
    <x v="4551"/>
    <x v="3427"/>
    <m/>
    <x v="9"/>
    <s v="May 1, 2019"/>
    <x v="28"/>
    <s v="TV-PG"/>
    <x v="125"/>
    <x v="0"/>
    <s v=" International Movies"/>
    <m/>
    <x v="1"/>
    <x v="28"/>
    <d v="2019-05-01T00:00:00"/>
    <x v="4"/>
    <s v="This documentary retraces the footsteps of Adolf Hitler's mysterious nephew and explores what became of the Hitler family line."/>
  </r>
  <r>
    <x v="4555"/>
    <x v="0"/>
    <x v="4552"/>
    <x v="3428"/>
    <s v="Amy Adams, Matthew Goode, Adam Scott, John Lithgow, Noel O'Donovan, Tony Rohr, Pat Laffan, Alan Devlin, Ian McElhinney, Dominique McElligott"/>
    <x v="0"/>
    <s v="November 15, 2019"/>
    <x v="4"/>
    <s v="PG"/>
    <x v="18"/>
    <x v="3"/>
    <s v=" Romantic Movies"/>
    <m/>
    <x v="1"/>
    <x v="4"/>
    <d v="2019-11-15T00:00:00"/>
    <x v="10"/>
    <s v="Anna chooses February 29 to propose marriage to her boyfriend, but after meeting a charming innkeeper, she must evaluate her original plans."/>
  </r>
  <r>
    <x v="4556"/>
    <x v="0"/>
    <x v="4553"/>
    <x v="3429"/>
    <s v="Joey Camen, Marie Danielle, Mark Cacciatore, Dave Fennoy, Debi Derryberry"/>
    <x v="0"/>
    <s v="April 15, 2020"/>
    <x v="14"/>
    <s v="TV-Y"/>
    <x v="198"/>
    <x v="8"/>
    <m/>
    <m/>
    <x v="1"/>
    <x v="14"/>
    <d v="2020-04-15T00:00:00"/>
    <x v="5"/>
    <s v="In this entertaining installment of the wildly popular early-learning series, Professor Quigley, Leap, Lily and Tad arrive at the magical Letter Factory, where jumbles of sounds are miraculously shaped into letters."/>
  </r>
  <r>
    <x v="4557"/>
    <x v="0"/>
    <x v="4554"/>
    <x v="3430"/>
    <s v="Jeannie Elias, Kat Feller, Sandy Fox, Cindy Robinson, Richard Rosenblatt"/>
    <x v="0"/>
    <s v="April 15, 2020"/>
    <x v="16"/>
    <s v="TV-Y"/>
    <x v="133"/>
    <x v="14"/>
    <m/>
    <m/>
    <x v="1"/>
    <x v="16"/>
    <d v="2020-04-15T00:00:00"/>
    <x v="5"/>
    <s v="With transport support from their magic car, Axel, the LeapFrog pets make a new friend named Max, who helps them learn counting skills in Numberland."/>
  </r>
  <r>
    <x v="4558"/>
    <x v="0"/>
    <x v="4555"/>
    <x v="3430"/>
    <s v="Jeannie Elias, Kat Feller, Sandy Fox, Cindy Robinson, Richard Rosenblatt"/>
    <x v="0"/>
    <s v="April 15, 2020"/>
    <x v="16"/>
    <s v="TV-Y"/>
    <x v="183"/>
    <x v="14"/>
    <m/>
    <m/>
    <x v="1"/>
    <x v="16"/>
    <d v="2020-04-15T00:00:00"/>
    <x v="5"/>
    <s v="Scout takes a magical trip to a farm where an alligator and other friendly critters teach him all about sounding out the letters of the alphabet."/>
  </r>
  <r>
    <x v="4559"/>
    <x v="0"/>
    <x v="4556"/>
    <x v="3431"/>
    <s v="Parvathy Ratheesh, Biju Sopanam, Sethulekshmi Amma, Molly Angamaly"/>
    <x v="3"/>
    <s v="August 1, 2018"/>
    <x v="6"/>
    <s v="TV-MA"/>
    <x v="25"/>
    <x v="3"/>
    <s v=" Horror Movies"/>
    <s v=" International Movies"/>
    <x v="1"/>
    <x v="6"/>
    <d v="2018-08-01T00:00:00"/>
    <x v="1"/>
    <s v="The spirit of a murdered woman contacts four bachelors, enlisting their help to find her killer."/>
  </r>
  <r>
    <x v="4560"/>
    <x v="0"/>
    <x v="4557"/>
    <x v="3432"/>
    <s v="Nicolas Cage, Chad Michael Murray, Cassi Thomson, Nicky Whelan, Jordin Sparks, Lea Thompson, Gary Grubbs, Quinton Aaron"/>
    <x v="0"/>
    <s v="December 26, 2018"/>
    <x v="28"/>
    <s v="PG-13"/>
    <x v="49"/>
    <x v="6"/>
    <s v=" Faith &amp; Spirituality"/>
    <s v=" Sci-Fi &amp; Fantasy"/>
    <x v="1"/>
    <x v="28"/>
    <d v="2018-12-26T00:00:00"/>
    <x v="9"/>
    <s v="After millions of people on Earth suddenly disappear, a pilot flying a plane stuck at 30,000 feet must find a way to ensure the passengers' survival."/>
  </r>
  <r>
    <x v="4561"/>
    <x v="0"/>
    <x v="4558"/>
    <x v="355"/>
    <s v="Helen Mirren, Geoffrey Rush, Jim Sturgess, Hugo Weaving, Emily Barclay, Abbie Cornish, Ryan Kwanten, Anthony LaPaglia, Miriam Margolyes, Sam Neill"/>
    <x v="0"/>
    <s v="January 1, 2020"/>
    <x v="4"/>
    <s v="PG"/>
    <x v="7"/>
    <x v="8"/>
    <m/>
    <m/>
    <x v="1"/>
    <x v="4"/>
    <d v="2020-01-01T00:00:00"/>
    <x v="8"/>
    <s v="Soren, a barn owl kidnapped from his peaceful forest home, is brought to an orphanage where he must train to become a soldier."/>
  </r>
  <r>
    <x v="4562"/>
    <x v="0"/>
    <x v="4559"/>
    <x v="3433"/>
    <s v="Darren Wang, Zhang Tianai, Sheng Guansen, Simon Yam, Wang Xun, Zhao Jian, Xing Yu, Hu Bing, He Sui, Luxia Jiang"/>
    <x v="4"/>
    <s v="March 30, 2018"/>
    <x v="6"/>
    <s v="TV-MA"/>
    <x v="34"/>
    <x v="6"/>
    <s v=" International Movies"/>
    <s v=" Sci-Fi &amp; Fantasy"/>
    <x v="1"/>
    <x v="6"/>
    <d v="2018-03-30T00:00:00"/>
    <x v="6"/>
    <s v="A petty thief teams up with two bickering accomplices to safeguard a powerful relic and save humankind from a tribe of vengeful, winged humanoids."/>
  </r>
  <r>
    <x v="4563"/>
    <x v="0"/>
    <x v="4560"/>
    <x v="3100"/>
    <s v="Gordon Liu, Chia Yung Liu, Hou Hsiao, Chia-Liang Liu, Tiet Wo Chu, Sheng Fu, Kara Hui"/>
    <x v="13"/>
    <s v="August 16, 2018"/>
    <x v="26"/>
    <s v="TV-14"/>
    <x v="43"/>
    <x v="6"/>
    <s v=" Cult Movies"/>
    <s v=" International Movies"/>
    <x v="1"/>
    <x v="26"/>
    <d v="2018-08-16T00:00:00"/>
    <x v="1"/>
    <s v="Three assassins â€“ magician Lei Ying, hit man Tieh Hon and kung fu master Ti Tan â€“ are sent to Yunnan by their clan leader to bring to justice another clan member who betrayed the tribe."/>
  </r>
  <r>
    <x v="4564"/>
    <x v="0"/>
    <x v="4561"/>
    <x v="7"/>
    <s v="Paul Bettany, Lucas Black, Tyrese Gibson, Adrianne Palicki, Charles S. Dutton, Jon Tenney, Kevin Durand, Willa Holland, Kate Walsh, Dennis Quaid, Jeanette Miller, Cameron Harlow, Doug Jones, Josh Stamberg, Yancey Arias"/>
    <x v="0"/>
    <s v="November 1, 2019"/>
    <x v="4"/>
    <s v="R"/>
    <x v="18"/>
    <x v="6"/>
    <s v=" Horror Movies"/>
    <s v=" Sci-Fi &amp; Fantasy"/>
    <x v="1"/>
    <x v="4"/>
    <d v="2019-11-01T00:00:00"/>
    <x v="10"/>
    <s v="A motley crew of apocalypse survivors living at an abandoned truck stop never suspects that the pregnant woman among them is carrying the Messiah."/>
  </r>
  <r>
    <x v="4565"/>
    <x v="1"/>
    <x v="4562"/>
    <x v="2897"/>
    <s v="Jasmine St. Clair, Allegra Clark, Rosamund Marks, Faye Mata, Kira Buckland, David Roach, Bradley Venable"/>
    <x v="64"/>
    <s v="February 1, 2019"/>
    <x v="22"/>
    <s v="TV-Y"/>
    <x v="54"/>
    <x v="16"/>
    <m/>
    <m/>
    <x v="0"/>
    <x v="22"/>
    <d v="2019-02-01T00:00:00"/>
    <x v="7"/>
    <s v="Five best friends put their teamwork, wits and courage to the test when they take on a mission to protect Heartlake City from bad people."/>
  </r>
  <r>
    <x v="4566"/>
    <x v="0"/>
    <x v="4563"/>
    <x v="3434"/>
    <s v="Daniel Amerman, John Cygan, Matthew Mercer, Amanda Allan, Porter Hansen, Debi Derryberry, Mari Devon, Eileen Galindo, Cole Sand"/>
    <x v="0"/>
    <s v="December 20, 2015"/>
    <x v="5"/>
    <s v="TV-Y7-FV"/>
    <x v="87"/>
    <x v="8"/>
    <s v=" Comedies"/>
    <m/>
    <x v="1"/>
    <x v="5"/>
    <d v="2015-12-20T00:00:00"/>
    <x v="9"/>
    <s v="Eschewing the carnivorous ways of his fellow lions, maverick Leo follows a vegetarian diet â€“ causing the other lions to shun him."/>
  </r>
  <r>
    <x v="4567"/>
    <x v="0"/>
    <x v="4564"/>
    <x v="3435"/>
    <m/>
    <x v="9"/>
    <s v="March 15, 2017"/>
    <x v="32"/>
    <s v="TV-MA"/>
    <x v="6"/>
    <x v="0"/>
    <s v=" International Movies"/>
    <s v=" Sports Movies"/>
    <x v="1"/>
    <x v="32"/>
    <d v="2017-03-15T00:00:00"/>
    <x v="6"/>
    <s v="This documentary charts 20 years of the French national soccer team, Les Bleus, whose ups and downs have mirrored those of French society."/>
  </r>
  <r>
    <x v="4568"/>
    <x v="0"/>
    <x v="4565"/>
    <x v="3436"/>
    <s v="Walter Huston"/>
    <x v="0"/>
    <s v="March 31, 2017"/>
    <x v="67"/>
    <s v="TV-PG"/>
    <x v="85"/>
    <x v="9"/>
    <s v=" Documentaries"/>
    <m/>
    <x v="1"/>
    <x v="67"/>
    <d v="2017-03-31T00:00:00"/>
    <x v="6"/>
    <s v="Some returning combat veterans suffer scars that are more psychological than physical. This film follows patients and staff during their treatment."/>
  </r>
  <r>
    <x v="4569"/>
    <x v="1"/>
    <x v="4566"/>
    <x v="3437"/>
    <s v="Ali Atay, Melis Birkan, Serkan Keskin, Ahmet MÃ¼mtaz Taylan, Cengiz Bozkurt, Osman Sonant, KÃ¶ksal EngÃ¼r, Ege Tanman, Ä°ÅŸtar GÃ¶kseven"/>
    <x v="40"/>
    <s v="April 15, 2017"/>
    <x v="28"/>
    <s v="TV-MA"/>
    <x v="193"/>
    <x v="11"/>
    <s v=" Romantic TV Shows"/>
    <s v=" TV Comedies"/>
    <x v="1"/>
    <x v="28"/>
    <d v="2017-04-15T00:00:00"/>
    <x v="5"/>
    <s v="Destiny brings Mecnun and Leyla together as newborns, and again years later. Despite unexpected turns in Mecnun's zany life, Leyla remains a constant."/>
  </r>
  <r>
    <x v="4570"/>
    <x v="0"/>
    <x v="4567"/>
    <x v="3438"/>
    <s v="Jenna Laurenzo, Deirdre O'Connell, Brandon Michael Hall, Kevin Pollak, Elaine Hendrix, Steve Guttenberg, Cloris Leachman, Bruce Dern"/>
    <x v="0"/>
    <s v="February 7, 2019"/>
    <x v="22"/>
    <s v="TV-14"/>
    <x v="0"/>
    <x v="3"/>
    <s v=" LGBTQ Movies"/>
    <m/>
    <x v="0"/>
    <x v="22"/>
    <d v="2019-02-07T00:00:00"/>
    <x v="7"/>
    <s v="A young woman's attempt to come out of the closet on Thanksgiving gets complicated when her male roommate shows up to her parents' home unannounced."/>
  </r>
  <r>
    <x v="4571"/>
    <x v="0"/>
    <x v="4568"/>
    <x v="1440"/>
    <s v="Aubrey Plaza, Dane DeHaan, John C. Reilly, Molly Shannon, Cheryl Hines, Paul Reiser, Matthew Gray Gubler, Anna Kendrick, Paul Weitz"/>
    <x v="0"/>
    <s v="July 21, 2018"/>
    <x v="28"/>
    <s v="R"/>
    <x v="48"/>
    <x v="3"/>
    <s v=" Horror Movies"/>
    <s v=" Independent Movies"/>
    <x v="1"/>
    <x v="28"/>
    <d v="2018-07-21T00:00:00"/>
    <x v="2"/>
    <s v="Following the death of his beloved girlfriend, Beth, Zach is first shattered and then overjoyed when she inexplicably comes back to life."/>
  </r>
  <r>
    <x v="4572"/>
    <x v="0"/>
    <x v="4569"/>
    <x v="3259"/>
    <m/>
    <x v="0"/>
    <s v="June 1, 2019"/>
    <x v="22"/>
    <s v="TV-PG"/>
    <x v="23"/>
    <x v="0"/>
    <s v=" LGBTQ Movies"/>
    <m/>
    <x v="0"/>
    <x v="22"/>
    <d v="2019-06-01T00:00:00"/>
    <x v="3"/>
    <s v="A couple operates a bustling dog rescue out of their own home, vowing to give a safe space to the neediest pups on the planet â€“ 10,000 and counting."/>
  </r>
  <r>
    <x v="4573"/>
    <x v="0"/>
    <x v="4570"/>
    <x v="3439"/>
    <s v="Lora Burke, Jack Foley, Bill Oberst Jr., Elitsa Bako, Sam James White, Rachel Vanduzer, Steve Kasan"/>
    <x v="12"/>
    <s v="May 28, 2019"/>
    <x v="22"/>
    <s v="TV-MA"/>
    <x v="79"/>
    <x v="4"/>
    <s v=" Independent Movies"/>
    <s v=" Thrillers"/>
    <x v="0"/>
    <x v="22"/>
    <d v="2019-05-28T00:00:00"/>
    <x v="4"/>
    <s v="A shapeshifter has to kill, then inhabit his victims, or die. But as his need for new bodies speeds up, he finally faces down his own mortality."/>
  </r>
  <r>
    <x v="4574"/>
    <x v="0"/>
    <x v="4571"/>
    <x v="2003"/>
    <s v="Lau Ching Wan, Alex Fong, Carman Lee, Ruby Wong, Raymond Wong Ho-Yin, Damian Lau, Lam Suet, Kenneth Chan"/>
    <x v="13"/>
    <s v="August 16, 2018"/>
    <x v="36"/>
    <s v="TV-14"/>
    <x v="3"/>
    <x v="6"/>
    <s v=" International Movies"/>
    <m/>
    <x v="1"/>
    <x v="36"/>
    <d v="2018-08-16T00:00:00"/>
    <x v="1"/>
    <s v="Johnnie To's character-centered drama follows a Hong Kong firefighting crew as they take on harrowing rescue missions and navigate personal dilemmas."/>
  </r>
  <r>
    <x v="4575"/>
    <x v="0"/>
    <x v="4572"/>
    <x v="3440"/>
    <s v="Micah Lynn Hanson, Alan Powell, Elizabeth Becka, Garry Nation, Joseph Callender, Anisa Nyell Johnson, Aowyn Grace Peoples, John Jackson Hunter, Alex Kendrick"/>
    <x v="0"/>
    <s v="May 6, 2019"/>
    <x v="22"/>
    <s v="TV-PG"/>
    <x v="16"/>
    <x v="1"/>
    <s v=" Faith &amp; Spirituality"/>
    <m/>
    <x v="0"/>
    <x v="22"/>
    <d v="2019-05-06T00:00:00"/>
    <x v="4"/>
    <s v="Over 50 years of their lives, a couple enjoys the blessings and setbacks of parenting, and learns that God has to be at the center of their family."/>
  </r>
  <r>
    <x v="4576"/>
    <x v="0"/>
    <x v="4573"/>
    <x v="3441"/>
    <s v="Marco Leonardi, Lumi Cavazos, Regina TornÃ©, Mario IvÃ¡n MartÃ­nez, Ada Carrasco, Yareli Arizmendi, Claudette MaillÃ©, Pilar Aranda"/>
    <x v="17"/>
    <s v="November 1, 2019"/>
    <x v="41"/>
    <s v="R"/>
    <x v="44"/>
    <x v="9"/>
    <s v=" Dramas"/>
    <s v=" International Movies"/>
    <x v="1"/>
    <x v="41"/>
    <d v="2019-11-01T00:00:00"/>
    <x v="10"/>
    <s v="When Pedro marries her sister, Tita throws herself into her cooking â€“ and discovers she can transfer her emotions through the food she prepares."/>
  </r>
  <r>
    <x v="4577"/>
    <x v="0"/>
    <x v="4574"/>
    <x v="2328"/>
    <s v="Viola Davis, Jennifer Lopez, Andre Royo, Shea Whigham, Aml Ameen, Chris Chalk, Will Brittain, Michole Briana White, Julius Tennon, Gino Vento, Yolonda Ross"/>
    <x v="0"/>
    <s v="February 6, 2016"/>
    <x v="25"/>
    <s v="R"/>
    <x v="32"/>
    <x v="1"/>
    <s v=" Thrillers"/>
    <m/>
    <x v="1"/>
    <x v="25"/>
    <d v="2016-02-06T00:00:00"/>
    <x v="7"/>
    <s v="After each of them loses a child to murder, two women who meet in a support group initiate their own investigation when the police are no help."/>
  </r>
  <r>
    <x v="4578"/>
    <x v="0"/>
    <x v="4575"/>
    <x v="10"/>
    <s v="Daniel Day-Lewis, Sally Field, David Strathairn, Joseph Gordon-Levitt, James Spader, Hal Holbrook, Tommy Lee Jones, Jackie Earle Haley, John Hawkes, Jared Harris, Joseph Cross, Tim Blake Nelson, David Oyelowo, Bruce McGill"/>
    <x v="0"/>
    <s v="February 21, 2018"/>
    <x v="11"/>
    <s v="PG-13"/>
    <x v="58"/>
    <x v="1"/>
    <m/>
    <m/>
    <x v="1"/>
    <x v="11"/>
    <d v="2018-02-21T00:00:00"/>
    <x v="7"/>
    <s v="Director Steven Spielberg takes on the towering legacy of Abraham Lincoln, focusing on his stewardship of the Union during the Civil War years."/>
  </r>
  <r>
    <x v="4579"/>
    <x v="0"/>
    <x v="4576"/>
    <x v="3442"/>
    <s v="Mohamed Ramadan, Hassan Hosny, Horeya Farghaly, Sayed Rajab, Aida Reyad, Omar Mustafa Metwally, Riham Ayman, Mohsen Mansour, Afaf Rashad, Maher Essam, Sabry Fawwaz, Hamdy Heykal, Sabry Abdel Moniem"/>
    <x v="27"/>
    <s v="May 9, 2019"/>
    <x v="5"/>
    <s v="TV-14"/>
    <x v="65"/>
    <x v="6"/>
    <s v=" International Movies"/>
    <m/>
    <x v="1"/>
    <x v="5"/>
    <d v="2019-05-09T00:00:00"/>
    <x v="4"/>
    <s v="Kidnapped as a child and raised in the circus, a young lion tamerâ€™s tough side emerges when he gets entangled in an underworld murder mystery."/>
  </r>
  <r>
    <x v="4580"/>
    <x v="0"/>
    <x v="4577"/>
    <x v="3443"/>
    <s v="Leslie Cheung, Jing-Jing Yung, Chen Kuan-tai, Leanne Liu, Tanny Tien Ni"/>
    <x v="13"/>
    <s v="August 1, 2018"/>
    <x v="9"/>
    <s v="TV-14"/>
    <x v="26"/>
    <x v="6"/>
    <s v=" International Movies"/>
    <s v=" Romantic Movies"/>
    <x v="1"/>
    <x v="9"/>
    <d v="2018-08-01T00:00:00"/>
    <x v="1"/>
    <s v="Seeking to improve his combat skills, a young man falls in love with a woman with mystical powers, but his past stands in the way of their union."/>
  </r>
  <r>
    <x v="4581"/>
    <x v="0"/>
    <x v="4578"/>
    <x v="3444"/>
    <s v="Flynn Curry, Olivia Deeble, Madison Lu, OisÃ­n O'Leary, Faith Seci, Joshua Sitch, Heidi Arena, Wayne Hope"/>
    <x v="10"/>
    <s v="March 15, 2018"/>
    <x v="32"/>
    <s v="TV-Y7"/>
    <x v="192"/>
    <x v="8"/>
    <s v=" Comedies"/>
    <m/>
    <x v="1"/>
    <x v="32"/>
    <d v="2018-03-15T00:00:00"/>
    <x v="6"/>
    <s v="When the class puts on a Halloween play about a boy who leaves behind his friends for a scary new place, it hits too close to home for one student."/>
  </r>
  <r>
    <x v="4582"/>
    <x v="0"/>
    <x v="4579"/>
    <x v="3445"/>
    <s v="Flynn Curry, Olivia Deeble, Madison Lu, OisÃ­n O'Leary, Faith Seci, Joshua Sitch, Heidi Arena, Wayne Hope"/>
    <x v="10"/>
    <s v="March 15, 2018"/>
    <x v="32"/>
    <s v="TV-Y7"/>
    <x v="142"/>
    <x v="8"/>
    <s v=" Comedies"/>
    <m/>
    <x v="1"/>
    <x v="32"/>
    <d v="2018-03-15T00:00:00"/>
    <x v="6"/>
    <s v="Mrs. Gonsha's students are excited about the end of primary school â€“ until they discover that a classmate might not move on with them."/>
  </r>
  <r>
    <x v="4583"/>
    <x v="0"/>
    <x v="4580"/>
    <x v="3446"/>
    <s v="Greg Kinnear, Jennifer Ehle, Paulina GarcÃ­a, Alfred Molina, Michael Barbieri, Theo Taplitz, Talia Balsam, Maliq Johnson, Anthony A. Flamminio, Madison Wright, John Procaccino"/>
    <x v="0"/>
    <s v="January 12, 2017"/>
    <x v="32"/>
    <s v="PG"/>
    <x v="22"/>
    <x v="1"/>
    <s v=" Independent Movies"/>
    <m/>
    <x v="1"/>
    <x v="32"/>
    <d v="2017-01-12T00:00:00"/>
    <x v="8"/>
    <s v="Jake and Tony become friends when Jake's dad inherits a home above Tony's mother's shop. Friendship is tested when Jake's dad raises the shop's rent."/>
  </r>
  <r>
    <x v="4584"/>
    <x v="0"/>
    <x v="4581"/>
    <x v="106"/>
    <s v="Adam Sandler, Patricia Arquette, Harvey Keitel, Rhys Ifans, Allen Covert, Tommy 'Tiny' Lister, Kevin Nealon, Jon Lovitz, Michael McKean, Quentin Tarantino"/>
    <x v="0"/>
    <s v="December 1, 2020"/>
    <x v="42"/>
    <s v="PG-13"/>
    <x v="0"/>
    <x v="3"/>
    <m/>
    <m/>
    <x v="1"/>
    <x v="42"/>
    <d v="2020-12-01T00:00:00"/>
    <x v="9"/>
    <s v="The devil sends his sweet son Nicky to Earth to bring back his scheming siblings, who have plans to oust dear old dad from power."/>
  </r>
  <r>
    <x v="4585"/>
    <x v="0"/>
    <x v="4582"/>
    <x v="3447"/>
    <s v="Addison Timlin, Ally Sheedy, Keith Poulson, Peter Hedges, Barbara Crampton, Kristin Slaysman, Molly Plunk"/>
    <x v="0"/>
    <s v="January 14, 2017"/>
    <x v="32"/>
    <s v="NR"/>
    <x v="13"/>
    <x v="3"/>
    <s v=" Dramas"/>
    <s v=" Independent Movies"/>
    <x v="1"/>
    <x v="32"/>
    <d v="2017-01-14T00:00:00"/>
    <x v="8"/>
    <s v="A former Goth studying to become a nun finds her faith tested when she returns home to visit her brother, who has been disfigured in the Iraq War."/>
  </r>
  <r>
    <x v="4586"/>
    <x v="0"/>
    <x v="4583"/>
    <x v="3448"/>
    <s v="Christina Ricci, Clea DuVall, Gregg Henry, Stephen McHattie, Shawn Doyle, Sara Botsford, Hannah Emily Anderson, Andrea Runge, Billy Campbell, Jennifer Kydd, Kirstin Howell, John Maclaren"/>
    <x v="0"/>
    <s v="July 25, 2016"/>
    <x v="28"/>
    <s v="TV-14"/>
    <x v="67"/>
    <x v="5"/>
    <m/>
    <m/>
    <x v="1"/>
    <x v="28"/>
    <d v="2016-07-25T00:00:00"/>
    <x v="2"/>
    <s v="This made-for-TV drama chronicles the scandal and enduring mystery surrounding Lizzie Borden, who was tried in 1892 for axing her parents to death."/>
  </r>
  <r>
    <x v="4587"/>
    <x v="0"/>
    <x v="4584"/>
    <x v="2624"/>
    <s v="Werner Herzog"/>
    <x v="0"/>
    <s v="December 23, 2016"/>
    <x v="32"/>
    <s v="PG-13"/>
    <x v="12"/>
    <x v="0"/>
    <m/>
    <m/>
    <x v="1"/>
    <x v="32"/>
    <d v="2016-12-23T00:00:00"/>
    <x v="9"/>
    <s v="Filmmaker Werner Herzog presents a history of the internet, starting with its birth in 1969, and ponders the joys and sorrows of its social influence."/>
  </r>
  <r>
    <x v="4588"/>
    <x v="0"/>
    <x v="4585"/>
    <x v="3449"/>
    <s v="Jason Flemyng, Dexter Fletcher, Nick Moran, Jason Statham, Steven Mackintosh, Nicholas Rowe, Nick Marcq, Charles Forbes, Vinnie Jones, Lenny McLean"/>
    <x v="1"/>
    <s v="January 1, 2019"/>
    <x v="3"/>
    <s v="R"/>
    <x v="34"/>
    <x v="6"/>
    <s v=" Comedies"/>
    <s v=" Independent Movies"/>
    <x v="1"/>
    <x v="3"/>
    <d v="2019-01-01T00:00:00"/>
    <x v="8"/>
    <s v="Hoping to make a bundle in a high-stakes poker game, four shiftless lads from London's East End instead find themselves swimming in debt."/>
  </r>
  <r>
    <x v="4589"/>
    <x v="0"/>
    <x v="4586"/>
    <x v="3450"/>
    <s v="Tom Hardy, Olivia Colman, Ruth Wilson, Andrew Scott, Ben Daniels, Tom Holland, Bill Milner, Danny Webb, Alice Lowe, Silas Carson"/>
    <x v="1"/>
    <s v="July 15, 2018"/>
    <x v="5"/>
    <s v="R"/>
    <x v="22"/>
    <x v="1"/>
    <s v=" Independent Movies"/>
    <m/>
    <x v="1"/>
    <x v="5"/>
    <d v="2018-07-15T00:00:00"/>
    <x v="2"/>
    <s v="Over the space of 90 minutes, Ivan Locke's life spins out of control via a series of phone calls made while he drives down the highway to London."/>
  </r>
  <r>
    <x v="4590"/>
    <x v="0"/>
    <x v="4587"/>
    <x v="3451"/>
    <s v="Guy Pearce, Maggie Grace, Joseph Gilgun, Vincent Regan, Lennie James, Peter Stormare, Jacky Ido, Tim Plester, Mark Tankersley, Anne-Solenne Hatte"/>
    <x v="9"/>
    <s v="May 7, 2020"/>
    <x v="11"/>
    <s v="PG-13"/>
    <x v="21"/>
    <x v="6"/>
    <s v=" International Movies"/>
    <s v=" Sci-Fi &amp; Fantasy"/>
    <x v="1"/>
    <x v="11"/>
    <d v="2020-05-07T00:00:00"/>
    <x v="4"/>
    <s v="A government agent wrongly accused of a crime gets a shot at freedom if he can engineer a high-risk rescue mission to outer space."/>
  </r>
  <r>
    <x v="4591"/>
    <x v="0"/>
    <x v="4588"/>
    <x v="3452"/>
    <s v="Evan Deverian, Melany Bennet, Jordan T. Wilson, Adan MartÃ­n Rocha"/>
    <x v="17"/>
    <s v="July 30, 2017"/>
    <x v="6"/>
    <s v="TV-MA"/>
    <x v="6"/>
    <x v="1"/>
    <s v=" Independent Movies"/>
    <s v=" International Movies"/>
    <x v="1"/>
    <x v="6"/>
    <d v="2017-07-30T00:00:00"/>
    <x v="2"/>
    <s v="A young man and woman fall in love but are threatened to be torn apart by the tensions between their Latino and Caucasian communities in Arizona."/>
  </r>
  <r>
    <x v="4592"/>
    <x v="0"/>
    <x v="4589"/>
    <x v="3453"/>
    <s v="Michael York, Richard Jordan, Farrah Fawcett, Jenny Agutter, Peter Ustinov, Roscoe Lee Browne, Randolph Roberts, Gary Morgan, Greg Lewis"/>
    <x v="0"/>
    <s v="November 1, 2019"/>
    <x v="43"/>
    <s v="PG"/>
    <x v="33"/>
    <x v="6"/>
    <s v=" Classic Movies"/>
    <s v=" Cult Movies"/>
    <x v="1"/>
    <x v="43"/>
    <d v="2019-11-01T00:00:00"/>
    <x v="10"/>
    <s v="In the 23rd century, inhabitants of a domed city exist in a world filled with life's pleasures â€“ but no one is allowed to live past the age of 30."/>
  </r>
  <r>
    <x v="4593"/>
    <x v="0"/>
    <x v="4590"/>
    <x v="2762"/>
    <s v="James Mason, Shelley Winters, Peter Sellers, Sue Lyon, Gary Cockrell, Jerry Stovin, Diana Decker, Lois Maxwell, Cec Linder"/>
    <x v="1"/>
    <s v="November 1, 2019"/>
    <x v="60"/>
    <s v="R"/>
    <x v="182"/>
    <x v="9"/>
    <s v=" Dramas"/>
    <s v=" Romantic Movies"/>
    <x v="1"/>
    <x v="60"/>
    <d v="2019-11-01T00:00:00"/>
    <x v="10"/>
    <s v="In this black comedy, an English professor marries his landlady to get closer to his forbidden obsession: her teenage daughter."/>
  </r>
  <r>
    <x v="4594"/>
    <x v="1"/>
    <x v="4591"/>
    <x v="3454"/>
    <s v="Ben Whishaw, Jim Broadbent, Edward Holcroft, Samantha Spiro, Charlotte Rampling, Lorraine Ashbourne, David Hayman, Clarke Peters, Adrian Lester, Harriet Walter"/>
    <x v="1"/>
    <s v="March 31, 2017"/>
    <x v="25"/>
    <s v="TV-MA"/>
    <x v="54"/>
    <x v="2"/>
    <s v=" Crime TV Shows"/>
    <s v=" International TV Shows"/>
    <x v="1"/>
    <x v="25"/>
    <d v="2017-03-31T00:00:00"/>
    <x v="6"/>
    <s v="When his reclusive-banker lover disappears, a hard-partying young British hedonist plunges into the dangerous world of espionage to find the truth."/>
  </r>
  <r>
    <x v="4595"/>
    <x v="0"/>
    <x v="4592"/>
    <x v="3455"/>
    <s v="Gord Downie, Paul Langlois, Gord Sinclair, Rob Baker, Johnny Fay, Justin Trudeau"/>
    <x v="12"/>
    <s v="November 12, 2017"/>
    <x v="6"/>
    <s v="TV-14"/>
    <x v="9"/>
    <x v="0"/>
    <s v=" International Movies"/>
    <s v=" Music &amp; Musicals"/>
    <x v="1"/>
    <x v="6"/>
    <d v="2017-11-12T00:00:00"/>
    <x v="10"/>
    <s v="This documentary follows the 2016 tour of beloved rock band The Tragically Hip as they make their way across Canada one last time."/>
  </r>
  <r>
    <x v="4596"/>
    <x v="0"/>
    <x v="4593"/>
    <x v="3456"/>
    <s v="Stephen Chow, Bill Tung, Stanley Sui-Fan Fung, Vivian Chan, Indra Leech, Amy Yip"/>
    <x v="13"/>
    <s v="August 16, 2018"/>
    <x v="29"/>
    <s v="TV-14"/>
    <x v="17"/>
    <x v="6"/>
    <s v=" Comedies"/>
    <s v=" International Movies"/>
    <x v="1"/>
    <x v="29"/>
    <d v="2018-08-16T00:00:00"/>
    <x v="1"/>
    <s v="An officer killed on the job returns to Earth as a ghost to solve his own murder and seek justice with the help of a rookie cop and some funky magic."/>
  </r>
  <r>
    <x v="4597"/>
    <x v="0"/>
    <x v="4594"/>
    <x v="3457"/>
    <s v="Oliver Masucci, Fabian Busch, Christoph Maria Herbst, Katja Riemann, Franziska Wulf, Lars Rudolph, Michael Kessler, Thomas Thieme"/>
    <x v="2"/>
    <s v="April 9, 2016"/>
    <x v="25"/>
    <s v="NR"/>
    <x v="11"/>
    <x v="3"/>
    <s v=" International Movies"/>
    <m/>
    <x v="1"/>
    <x v="25"/>
    <d v="2016-04-09T00:00:00"/>
    <x v="5"/>
    <s v="When Adolf Hitler reawakens at the site of his former bunker 70 years later, he's mistaken for a brilliant comedian and becomes a media phenomenon."/>
  </r>
  <r>
    <x v="4598"/>
    <x v="0"/>
    <x v="4595"/>
    <x v="1894"/>
    <s v="Prasenjit Chatterjee, Payel Sarkar, Indrasish Roy, Kanchan Mullick, Kharaj Mukherjee, Gargi Roychowdhury, Deepankar De, Biswajit Chakraborty, Bharat Kaul, Rajat Ganguly"/>
    <x v="3"/>
    <s v="September 1, 2017"/>
    <x v="25"/>
    <s v="TV-14"/>
    <x v="77"/>
    <x v="1"/>
    <s v=" International Movies"/>
    <s v=" Sports Movies"/>
    <x v="1"/>
    <x v="25"/>
    <d v="2017-09-01T00:00:00"/>
    <x v="0"/>
    <s v="Under a government initiative, a retired alcoholic soccer player is sent to establish a soccer team in a politically troubled area."/>
  </r>
  <r>
    <x v="4599"/>
    <x v="1"/>
    <x v="4596"/>
    <x v="1582"/>
    <m/>
    <x v="16"/>
    <s v="August 1, 2018"/>
    <x v="11"/>
    <s v="TV-14"/>
    <x v="54"/>
    <x v="10"/>
    <s v=" Docuseries"/>
    <s v=" International TV Shows"/>
    <x v="1"/>
    <x v="11"/>
    <d v="2018-08-01T00:00:00"/>
    <x v="1"/>
    <s v="Featuring never-before-seen images, personal testimonies and more, this is the story of one of the most notorious drug smugglers of all time."/>
  </r>
  <r>
    <x v="4600"/>
    <x v="0"/>
    <x v="4597"/>
    <x v="3458"/>
    <m/>
    <x v="0"/>
    <s v="May 1, 2017"/>
    <x v="6"/>
    <s v="TV-14"/>
    <x v="26"/>
    <x v="0"/>
    <s v=" Sports Movies"/>
    <m/>
    <x v="1"/>
    <x v="6"/>
    <d v="2017-05-01T00:00:00"/>
    <x v="4"/>
    <s v="This documentary recounts the feats of the Coxless Crew, a team of four women who rowed from San Francisco to Australia in support of two charities."/>
  </r>
  <r>
    <x v="4601"/>
    <x v="0"/>
    <x v="4598"/>
    <x v="3459"/>
    <s v="Brave Williams, Tobias Truvillion, Kym Whitley, LisaRaye McCoy, Charles Malik Whitfield, W. Ellington Felton, Christopher Williams, Angus Whinfield, Jamie Moreen, Raheem Devaughn"/>
    <x v="0"/>
    <s v="February 17, 2020"/>
    <x v="23"/>
    <s v="TV-MA"/>
    <x v="12"/>
    <x v="3"/>
    <s v=" Romantic Movies"/>
    <m/>
    <x v="0"/>
    <x v="23"/>
    <d v="2020-02-17T00:00:00"/>
    <x v="7"/>
    <s v="Sparks fly and romance blooms when Shelby, a vegan chef, meets Greg, a developer â€“ until their opposing views clash."/>
  </r>
  <r>
    <x v="4602"/>
    <x v="0"/>
    <x v="70"/>
    <x v="62"/>
    <s v="Miriam Chin Wah Yeung, Shawn Yue, Singh Hartihan Bitto, Yat Ning Chan, Tat-Ming Cheung, Matt Chow, Chui Tien-you, Queenie Chu, Charmaine Fong, Vincent Kok"/>
    <x v="13"/>
    <s v="August 1, 2018"/>
    <x v="4"/>
    <s v="TV-MA"/>
    <x v="6"/>
    <x v="3"/>
    <s v=" Dramas"/>
    <s v=" International Movies"/>
    <x v="1"/>
    <x v="4"/>
    <d v="2018-08-01T00:00:00"/>
    <x v="1"/>
    <s v="When the Hong Kong government enacts a ban on smoking cigarettes indoors, the new law drives hard-core smokers outside, facilitating a meeting between Cherie, a makeup saleswoman, and Jimmy, an advertising exec."/>
  </r>
  <r>
    <x v="4603"/>
    <x v="0"/>
    <x v="4599"/>
    <x v="3460"/>
    <s v="Malhar Thakar, Pratik Gandhi, Aarohi Patel, Maulik Jagdish Nayak, Diana Raval, Roopa Divatia, Aarti Patel"/>
    <x v="3"/>
    <s v="May 1, 2018"/>
    <x v="6"/>
    <s v="TV-14"/>
    <x v="187"/>
    <x v="3"/>
    <s v=" International Movies"/>
    <s v=" Romantic Movies"/>
    <x v="1"/>
    <x v="6"/>
    <d v="2018-05-01T00:00:00"/>
    <x v="4"/>
    <s v="Not romantically inclined, a popular radio personality finds herself caught between two diametrically opposed suitors."/>
  </r>
  <r>
    <x v="4604"/>
    <x v="0"/>
    <x v="4600"/>
    <x v="3410"/>
    <s v="Stephen Chow, Christy Chung, Ng Man-Tat"/>
    <x v="13"/>
    <s v="August 16, 2018"/>
    <x v="24"/>
    <s v="TV-14"/>
    <x v="20"/>
    <x v="6"/>
    <s v=" Comedies"/>
    <s v=" International Movies"/>
    <x v="1"/>
    <x v="24"/>
    <d v="2018-08-16T00:00:00"/>
    <x v="1"/>
    <s v="To prove himself to a love interest, a delivery boy learns dubious kung fu from an aging charlatan so he can challenge his archrival to a fight."/>
  </r>
  <r>
    <x v="4605"/>
    <x v="0"/>
    <x v="4601"/>
    <x v="3461"/>
    <s v="Dakota Loesch, Amy Tsang, John Kapelos, Cruz Kim, Victor J. Ho, Clint Jung, Daniel Phai, Cindy Chu, Brian Kurtis, Pete Herron"/>
    <x v="0"/>
    <s v="July 15, 2019"/>
    <x v="22"/>
    <s v="TV-MA"/>
    <x v="82"/>
    <x v="1"/>
    <s v=" Thrillers"/>
    <m/>
    <x v="0"/>
    <x v="22"/>
    <d v="2019-07-15T00:00:00"/>
    <x v="2"/>
    <s v="A charming hitman questions his profession after learning his next target is the karaoke singer heâ€™s falling in love with."/>
  </r>
  <r>
    <x v="4606"/>
    <x v="0"/>
    <x v="4602"/>
    <x v="3462"/>
    <s v="Menna Shalaby, Sherif Salama, Yousra El Lozy, Mona Hala, Edward Fouad, Lotfy Labib, Ashraf Hamdy"/>
    <x v="27"/>
    <s v="April 25, 2019"/>
    <x v="16"/>
    <s v="TV-14"/>
    <x v="7"/>
    <x v="3"/>
    <s v=" International Movies"/>
    <s v=" Romantic Movies"/>
    <x v="1"/>
    <x v="16"/>
    <d v="2019-04-25T00:00:00"/>
    <x v="5"/>
    <s v="Single coworkers at a radio station are brought together by mutual friends, but their starry-eyed notions about love may scuttle their romance."/>
  </r>
  <r>
    <x v="4607"/>
    <x v="0"/>
    <x v="4603"/>
    <x v="3463"/>
    <s v="Chelsea Islan, Hamish Daud, Miller Khan, Kemal Pahlevi, R.R. Melati Pinaring, Fico Fachriza, Reynold Hamzah, Rizka Dwi Septiana, Arkanda Saezario Wicaksono"/>
    <x v="26"/>
    <s v="January 5, 2019"/>
    <x v="25"/>
    <s v="TV-14"/>
    <x v="14"/>
    <x v="3"/>
    <s v=" International Movies"/>
    <s v=" Romantic Movies"/>
    <x v="1"/>
    <x v="25"/>
    <d v="2019-01-05T00:00:00"/>
    <x v="8"/>
    <s v="A love triangle gets complicated when a female English tutor unknowingly gets between a hot-tempered guy and his off-to-the-United States girlfriend."/>
  </r>
  <r>
    <x v="4608"/>
    <x v="0"/>
    <x v="4604"/>
    <x v="3464"/>
    <s v="Lily Collins, Sam Claflin, Christian Cooke, Jamie Beamish, Suki Waterhouse, Tamsin Egerton, Jaime Winstone, Lorcan Cranitch"/>
    <x v="2"/>
    <s v="November 20, 2019"/>
    <x v="28"/>
    <s v="R"/>
    <x v="6"/>
    <x v="3"/>
    <s v=" International Movies"/>
    <s v=" Romantic Movies"/>
    <x v="1"/>
    <x v="28"/>
    <d v="2019-11-20T00:00:00"/>
    <x v="10"/>
    <s v="Over the years, as they come and go in each other's life, childhood pals Rosie and Alex struggle to resolve the lasting, intimate bond between them."/>
  </r>
  <r>
    <x v="4609"/>
    <x v="0"/>
    <x v="4605"/>
    <x v="3465"/>
    <m/>
    <x v="0"/>
    <s v="May 7, 2017"/>
    <x v="32"/>
    <s v="TV-MA"/>
    <x v="41"/>
    <x v="0"/>
    <m/>
    <m/>
    <x v="1"/>
    <x v="32"/>
    <d v="2017-05-07T00:00:00"/>
    <x v="4"/>
    <s v="In this blend of documentary and dramatization, circumstances test notions of love held by a young stripper, a single-dad surfer and a teen musician."/>
  </r>
  <r>
    <x v="4610"/>
    <x v="0"/>
    <x v="4606"/>
    <x v="3466"/>
    <s v="Erin Kelly, Diane Gaidry, Laura Breckenridge, Michelle Horn, Gustine Fudickar, Ilene Graff, Kevin McCarthy, Markus Flanagan"/>
    <x v="0"/>
    <s v="July 1, 2018"/>
    <x v="21"/>
    <s v="TV-MA"/>
    <x v="82"/>
    <x v="1"/>
    <s v=" Independent Movies"/>
    <s v=" LGBTQ Movies"/>
    <x v="1"/>
    <x v="21"/>
    <d v="2018-07-01T00:00:00"/>
    <x v="2"/>
    <s v="An esteemed young poetry teacher at a Catholic boarding school risks everything when she engages in a feverish affair with a female student."/>
  </r>
  <r>
    <x v="4611"/>
    <x v="0"/>
    <x v="4607"/>
    <x v="2003"/>
    <s v="Lau Ching Wan, Carman Lee, Tsung-Hua To, Chung-wai Lee, Ruby Wong"/>
    <x v="13"/>
    <s v="August 16, 2018"/>
    <x v="39"/>
    <s v="TV-14"/>
    <x v="123"/>
    <x v="1"/>
    <s v=" International Movies"/>
    <m/>
    <x v="1"/>
    <x v="39"/>
    <d v="2018-08-16T00:00:00"/>
    <x v="1"/>
    <s v="Struggling in a loveless marriage, a hard-drinking, workaholic cop finds a chance at redemption after a fateful incident leaves him wounded."/>
  </r>
  <r>
    <x v="4612"/>
    <x v="0"/>
    <x v="4608"/>
    <x v="3467"/>
    <s v="Luciana Aymar"/>
    <x v="11"/>
    <s v="July 15, 2018"/>
    <x v="32"/>
    <s v="TV-PG"/>
    <x v="12"/>
    <x v="0"/>
    <s v=" International Movies"/>
    <s v=" Sports Movies"/>
    <x v="1"/>
    <x v="32"/>
    <d v="2018-07-15T00:00:00"/>
    <x v="2"/>
    <s v="Known simply as &quot;Lucha,&quot; field hockey player Luciana Aymar shares her tumultuous and triumphant journey to become the best in the world."/>
  </r>
  <r>
    <x v="4613"/>
    <x v="0"/>
    <x v="4609"/>
    <x v="3468"/>
    <s v="Salman Khan, Sneha Ullal, Mithun Chakraborty, Kader Khan, Navni Parihar, Ravi Baswani, Vikram Gokhale, Mumait Khan"/>
    <x v="3"/>
    <s v="November 15, 2017"/>
    <x v="20"/>
    <s v="TV-14"/>
    <x v="75"/>
    <x v="1"/>
    <s v=" International Movies"/>
    <s v=" Romantic Movies"/>
    <x v="1"/>
    <x v="20"/>
    <d v="2017-11-15T00:00:00"/>
    <x v="10"/>
    <s v="During an uprising in Russia's St. Petersburg, teen girl Lucky meets handsome Aditya, the Indian ambassador's son, and together they flee the chaos."/>
  </r>
  <r>
    <x v="4614"/>
    <x v="0"/>
    <x v="4610"/>
    <x v="3469"/>
    <s v="Javed Jaffrey, Vijay Raaz, Karan Aanand, Niki Walia, Meenakshi Dixit, Rishabh Chaddha, Rishina Kandhari, Kiearra Soni"/>
    <x v="3"/>
    <s v="April 5, 2019"/>
    <x v="22"/>
    <s v="TV-14"/>
    <x v="49"/>
    <x v="4"/>
    <s v=" International Movies"/>
    <s v=" Thrillers"/>
    <x v="0"/>
    <x v="22"/>
    <d v="2019-04-05T00:00:00"/>
    <x v="5"/>
    <s v="Haunted by disturbing visions, a workaholic takes a vacation with his family, but a detour leads them to an unsettling stranger and chilling events."/>
  </r>
  <r>
    <x v="4615"/>
    <x v="0"/>
    <x v="4611"/>
    <x v="3470"/>
    <s v="Carlos AlcÃ¡ntara, Pablo Granados, Felipe Izquierdo, Gaby Espino, CristiÃ¡n de la Fuente, Marcela Guerty, Claudio Torres"/>
    <x v="11"/>
    <s v="July 15, 2016"/>
    <x v="25"/>
    <s v="TV-MA"/>
    <x v="18"/>
    <x v="3"/>
    <s v=" International Movies"/>
    <s v=" Sports Movies"/>
    <x v="1"/>
    <x v="25"/>
    <d v="2016-07-15T00:00:00"/>
    <x v="2"/>
    <s v="Three men from different nations must find their way out of the Amazon jungle â€“ on foot â€“ when they get lost on the way to Brazil's World Cup Final."/>
  </r>
  <r>
    <x v="4616"/>
    <x v="0"/>
    <x v="4612"/>
    <x v="3471"/>
    <s v="Pasupathy, Janani Iyer, Pratap Pothen"/>
    <x v="3"/>
    <s v="July 1, 2018"/>
    <x v="6"/>
    <s v="TV-14"/>
    <x v="35"/>
    <x v="15"/>
    <s v=" Thrillers"/>
    <m/>
    <x v="1"/>
    <x v="6"/>
    <d v="2018-07-01T00:00:00"/>
    <x v="2"/>
    <s v="The relationship between a journalist and a lawyer she meets while investigating a story grows complicated as she uncovers layers of deception."/>
  </r>
  <r>
    <x v="4617"/>
    <x v="0"/>
    <x v="4613"/>
    <x v="3472"/>
    <s v="Ritwick Chakraborty, Mamata Shankar, Paoli Dam, Kaya Blocksage, Sauraseni Maitra, Arjun Chakrabarty"/>
    <x v="3"/>
    <s v="January 1, 2018"/>
    <x v="6"/>
    <s v="TV-PG"/>
    <x v="53"/>
    <x v="1"/>
    <s v=" International Movies"/>
    <m/>
    <x v="1"/>
    <x v="6"/>
    <d v="2018-01-01T00:00:00"/>
    <x v="8"/>
    <s v="On his first visit to his home city of Kolkata in 13 years, a Paris-based chef is faced with a cooking challenge that will change his life forever."/>
  </r>
  <r>
    <x v="4618"/>
    <x v="0"/>
    <x v="4614"/>
    <x v="3473"/>
    <s v="Snoop Dogg, Wiz Khalifa, Mike Epps, Teairra Mari, Derek Kane, Luenell, Teni Panosian, Paul Iacono, Andy Milonakis, Mystikal"/>
    <x v="0"/>
    <s v="April 20, 2016"/>
    <x v="11"/>
    <s v="R"/>
    <x v="47"/>
    <x v="3"/>
    <m/>
    <m/>
    <x v="1"/>
    <x v="11"/>
    <d v="2016-04-20T00:00:00"/>
    <x v="5"/>
    <s v="Devin Overstreet may be the class valedictorian, but he hasn't had much life experience. Enter Mac Johnson, a 10th-year senior and weed dealer."/>
  </r>
  <r>
    <x v="4619"/>
    <x v="0"/>
    <x v="4615"/>
    <x v="3474"/>
    <s v="Swara Bhaskar, Bhanu Uday, Murli Sharma, Deep Raj Rana, Reema Debnath, Hemant Pandey, Saurabh Dubey, Sakha Kalyani"/>
    <x v="3"/>
    <s v="October 15, 2017"/>
    <x v="28"/>
    <s v="TV-MA"/>
    <x v="33"/>
    <x v="4"/>
    <s v=" International Movies"/>
    <m/>
    <x v="1"/>
    <x v="28"/>
    <d v="2017-10-15T00:00:00"/>
    <x v="11"/>
    <s v="After relocating to a different town with her husband, a housewife begins to sense the existence of a mysterious presence in their new house."/>
  </r>
  <r>
    <x v="4620"/>
    <x v="0"/>
    <x v="4616"/>
    <x v="3475"/>
    <s v="Mel Gibson, Joanne Samuel, Hugh Keays-Byrne, Steve Bisley, Tim Burns, Roger Ward, Lisa Aldenhoven, Bertrand Cadart"/>
    <x v="10"/>
    <s v="August 1, 2020"/>
    <x v="50"/>
    <s v="R"/>
    <x v="20"/>
    <x v="6"/>
    <s v=" Classic Movies"/>
    <s v=" Cult Movies"/>
    <x v="1"/>
    <x v="50"/>
    <d v="2020-08-01T00:00:00"/>
    <x v="1"/>
    <s v="In a post-apocalyptic future, a malicious gang murders Max's family as an act of retaliation, forcing Max to hit the open road seeking vengeance."/>
  </r>
  <r>
    <x v="4621"/>
    <x v="0"/>
    <x v="4617"/>
    <x v="3476"/>
    <s v="Diane Keaton, Queen Latifah, Katie Holmes, Ted Danson, Roger Cross, Adam Rothenberg, Stephen Root, Christopher McDonald, Meagen Fay, J.C. MacKenzie, Finesse Mitchell, Eric Keenleyside"/>
    <x v="0"/>
    <s v="November 1, 2019"/>
    <x v="17"/>
    <s v="PG-13"/>
    <x v="16"/>
    <x v="3"/>
    <m/>
    <m/>
    <x v="1"/>
    <x v="17"/>
    <d v="2019-11-01T00:00:00"/>
    <x v="10"/>
    <s v="A woman joins the janitorial staff of the Federal Reserve Bank and conspires with two co-workers to pilfer old money that's scheduled to be destroyed."/>
  </r>
  <r>
    <x v="4622"/>
    <x v="0"/>
    <x v="4618"/>
    <x v="3477"/>
    <s v="Nick Pawlow, Jordu Schell, Jay Kushwara, Michael Townsend Wright, Anthony Kelly, Happy Goldsplatt, Ron Roccia, Fred Pomerleau, Joe Amodei, Nicholas Kitsopoulos"/>
    <x v="0"/>
    <s v="November 1, 2010"/>
    <x v="10"/>
    <s v="NR"/>
    <x v="79"/>
    <x v="20"/>
    <s v=" Horror Movies"/>
    <m/>
    <x v="1"/>
    <x v="10"/>
    <d v="2010-11-01T00:00:00"/>
    <x v="10"/>
    <s v="This collection cherry-picks trailers, forgotten scenes and poster art from 47 gory oldies, including Bay of Blood and The Blood Spattered Bride."/>
  </r>
  <r>
    <x v="4623"/>
    <x v="0"/>
    <x v="4619"/>
    <x v="3478"/>
    <s v="Shawn Yue, Eric Tsang, Elaine Jin, Charmaine Fong"/>
    <x v="13"/>
    <s v="September 20, 2018"/>
    <x v="32"/>
    <s v="TV-MA"/>
    <x v="19"/>
    <x v="1"/>
    <s v=" International Movies"/>
    <m/>
    <x v="1"/>
    <x v="32"/>
    <d v="2018-09-20T00:00:00"/>
    <x v="0"/>
    <s v="A stockbroker struggling with bipolar disorder goes to live with his estranged father in a cramped flat, where old resentments bubble to the surface."/>
  </r>
  <r>
    <x v="4624"/>
    <x v="0"/>
    <x v="4620"/>
    <x v="1103"/>
    <s v="Irrfan Khan, Jimmy Shergill, Vishesh Bansal, Tushar Dalvi, Nitish Pandey"/>
    <x v="3"/>
    <s v="February 17, 2017"/>
    <x v="32"/>
    <s v="TV-14"/>
    <x v="111"/>
    <x v="1"/>
    <s v=" Independent Movies"/>
    <s v=" International Movies"/>
    <x v="1"/>
    <x v="32"/>
    <d v="2017-02-17T00:00:00"/>
    <x v="7"/>
    <s v="A bridge under construction collapses in Mumbai, killing a man's family and launching him on a crusade to bring those responsible to justice."/>
  </r>
  <r>
    <x v="4625"/>
    <x v="0"/>
    <x v="4621"/>
    <x v="3479"/>
    <s v="Steve Madden"/>
    <x v="0"/>
    <s v="January 1, 2018"/>
    <x v="6"/>
    <s v="TV-MA"/>
    <x v="87"/>
    <x v="0"/>
    <m/>
    <m/>
    <x v="1"/>
    <x v="6"/>
    <d v="2018-01-01T00:00:00"/>
    <x v="8"/>
    <s v="This documentary chronicles the rise of the footwear designer behind a billion-dollar empire and his subsequent comeback after a financial scandal."/>
  </r>
  <r>
    <x v="4626"/>
    <x v="0"/>
    <x v="4622"/>
    <x v="3480"/>
    <s v="Daniela RamÃ­rez, Cristobal Tapia Montt, Aida, MatÃ­as Bassi, NicolÃ¡s DurÃ¡n, Ignacia Allamand"/>
    <x v="47"/>
    <s v="August 26, 2017"/>
    <x v="32"/>
    <s v="TV-MA"/>
    <x v="21"/>
    <x v="15"/>
    <s v=" Thrillers"/>
    <m/>
    <x v="1"/>
    <x v="32"/>
    <d v="2017-08-26T00:00:00"/>
    <x v="1"/>
    <s v="Pregnant and overwhelmed, Diana hires a caretaker for her son with severe autism. But she soon begins to fear the new nanny has sinister intentions."/>
  </r>
  <r>
    <x v="4627"/>
    <x v="1"/>
    <x v="4623"/>
    <x v="2471"/>
    <s v="Emanuela Rei, Giorgia Boni, Sergio Ruggeri, Luca Murphy, Federica Corti, Federico Pedroni, Tiffany Zhou, Sergio Melone"/>
    <x v="14"/>
    <s v="March 31, 2019"/>
    <x v="6"/>
    <s v="TV-Y7"/>
    <x v="54"/>
    <x v="16"/>
    <s v=" TV Comedies"/>
    <m/>
    <x v="1"/>
    <x v="6"/>
    <d v="2019-03-31T00:00:00"/>
    <x v="6"/>
    <s v="Originally polar opposites, an American fashion student and the daughter of an industry mogul form an everlasting bond and start a rock band in Milan."/>
  </r>
  <r>
    <x v="4628"/>
    <x v="0"/>
    <x v="4624"/>
    <x v="3481"/>
    <s v="Nathan Simony, BenoÃ®t Allemane, Vincent Grass, Jean-Claude Donda, Alexis Tomassian, Pascal Sellem, Evelyne Grandjean, Alice RÃ©vÃ©rend, Kylian Trouillard, CÃ©line Melloul"/>
    <x v="9"/>
    <s v="December 20, 2015"/>
    <x v="5"/>
    <s v="TV-Y"/>
    <x v="104"/>
    <x v="8"/>
    <m/>
    <m/>
    <x v="1"/>
    <x v="5"/>
    <d v="2015-12-20T00:00:00"/>
    <x v="9"/>
    <s v="Young Nicolas agrees to do Santa's work for one year. But the stress of the job threatens the boy's sense of joy â€“ and Christmas itself."/>
  </r>
  <r>
    <x v="4629"/>
    <x v="0"/>
    <x v="4625"/>
    <x v="2795"/>
    <s v="Tom Barrer, Liam Whaley, Wille Lindberg, Sam Favret, Fabian Bodet, Jamie Lee, Lorenzo Avvenenti, Ross Clarke-Jones"/>
    <x v="9"/>
    <s v="June 12, 2020"/>
    <x v="22"/>
    <s v="TV-14"/>
    <x v="49"/>
    <x v="6"/>
    <s v=" Documentaries"/>
    <s v=" International Movies"/>
    <x v="0"/>
    <x v="22"/>
    <d v="2020-06-12T00:00:00"/>
    <x v="3"/>
    <s v="Attracted to thrills across the globe, intrepid athletes venture to remote locations in pursuit of their extreme form of bliss."/>
  </r>
  <r>
    <x v="4630"/>
    <x v="0"/>
    <x v="4626"/>
    <x v="3482"/>
    <s v="Magnus Carlsen"/>
    <x v="52"/>
    <s v="February 22, 2017"/>
    <x v="32"/>
    <s v="TV-PG"/>
    <x v="98"/>
    <x v="8"/>
    <s v=" Documentaries"/>
    <s v=" International Movies"/>
    <x v="1"/>
    <x v="32"/>
    <d v="2017-02-22T00:00:00"/>
    <x v="7"/>
    <s v="This dramatic documentary explores the life and mind of Magnus Carlsen, the charismatic Norwegian prodigy who became world chess champion."/>
  </r>
  <r>
    <x v="4631"/>
    <x v="0"/>
    <x v="4627"/>
    <x v="3483"/>
    <s v="Amitabh Bachchan, Ajay Devgn, Vidya Balan, Shatrughan Sinha, Sunny Deol, Anil Kapoor, Manoj Bajpayee, Jackie Shroff, Anupam Kher, Deepti Naval"/>
    <x v="3"/>
    <s v="August 1, 2018"/>
    <x v="5"/>
    <s v="TV-14"/>
    <x v="30"/>
    <x v="6"/>
    <s v=" Dramas"/>
    <s v=" International Movies"/>
    <x v="1"/>
    <x v="5"/>
    <d v="2018-08-01T00:00:00"/>
    <x v="1"/>
    <s v="Two young brothers encounter a singing bird who treats them to a musical reinterpretation of one of Indiaâ€™s most epic ancient tales."/>
  </r>
  <r>
    <x v="4632"/>
    <x v="0"/>
    <x v="4628"/>
    <x v="3484"/>
    <s v="Patrick Tse, Betty Ting Pei, Hua Yueh, Chin Siu Ho, Lau Hak-Suen, Kwan Hoi-san"/>
    <x v="13"/>
    <s v="August 16, 2018"/>
    <x v="47"/>
    <s v="TV-PG"/>
    <x v="26"/>
    <x v="3"/>
    <s v=" International Movies"/>
    <m/>
    <x v="1"/>
    <x v="47"/>
    <d v="2018-08-16T00:00:00"/>
    <x v="1"/>
    <s v="In this comedy, characters from all walks of life go head-to-head around the mahjong table in a high-stakes contest of different playing styles."/>
  </r>
  <r>
    <x v="4633"/>
    <x v="0"/>
    <x v="4629"/>
    <x v="90"/>
    <s v="Salman Khan, Sushmita Sen, Sohail Khan, Katrina Kaif, Arshad Warsi, Isha Koppikar, Rajpal Yadav, Beena Kak"/>
    <x v="3"/>
    <s v="December 31, 2019"/>
    <x v="20"/>
    <s v="TV-14"/>
    <x v="97"/>
    <x v="3"/>
    <s v=" International Movies"/>
    <s v=" Music &amp; Musicals"/>
    <x v="1"/>
    <x v="20"/>
    <d v="2019-12-31T00:00:00"/>
    <x v="9"/>
    <s v="After lying to his girlfriend, orthopedic surgeon Samir must conjure up a pretend wife in this musical comedy."/>
  </r>
  <r>
    <x v="4634"/>
    <x v="0"/>
    <x v="4630"/>
    <x v="1141"/>
    <s v="Salman Khan, Bhagyashree, Alok Nath, Rajeev Verma, Reema Lagoo, Ajit Vachani, Harish Patel, Deep Dhillon, Pervin Dastur, Mohnish Bahl"/>
    <x v="3"/>
    <s v="January 1, 2018"/>
    <x v="27"/>
    <s v="TV-PG"/>
    <x v="165"/>
    <x v="1"/>
    <s v=" International Movies"/>
    <s v=" Music &amp; Musicals"/>
    <x v="1"/>
    <x v="27"/>
    <d v="2018-01-01T00:00:00"/>
    <x v="8"/>
    <s v="When the son of a wealthy businessman and the daughter of a struggling engineer fall in love, the young man's parents question the girl's motives."/>
  </r>
  <r>
    <x v="4635"/>
    <x v="0"/>
    <x v="4631"/>
    <x v="3485"/>
    <s v="Gashmeer Mahajani, Spruha Joshi, Nirmiti Sawant, Vijay Nikam, Satish Alekar, Mangal Kenkre, Kamlesh Sawant, Seema Deshmukh"/>
    <x v="3"/>
    <s v="November 15, 2018"/>
    <x v="6"/>
    <s v="TV-PG"/>
    <x v="88"/>
    <x v="1"/>
    <s v=" International Movies"/>
    <m/>
    <x v="1"/>
    <x v="6"/>
    <d v="2018-11-15T00:00:00"/>
    <x v="10"/>
    <s v="With their relationship running on autopilot, a discontent husband and wife must confront their issues while on a trip with the extended family."/>
  </r>
  <r>
    <x v="4636"/>
    <x v="0"/>
    <x v="4632"/>
    <x v="3486"/>
    <s v="Bojana Novakovic, Josh Stewart, Delroy Lindo, Melissa Bolona, Yvette Yates, Luke Edwards, Jaqueline Fleming, Ben VanderMey, Presley Richardson, Joy Kate Lawson"/>
    <x v="0"/>
    <s v="February 1, 2019"/>
    <x v="22"/>
    <s v="TV-MA"/>
    <x v="13"/>
    <x v="4"/>
    <m/>
    <m/>
    <x v="0"/>
    <x v="22"/>
    <d v="2019-02-01T00:00:00"/>
    <x v="7"/>
    <s v="After receiving a strange present, a professor and his pregnant wife are plagued by tragedy and a paranormal presence that's determined to kill."/>
  </r>
  <r>
    <x v="4637"/>
    <x v="0"/>
    <x v="4633"/>
    <x v="3487"/>
    <s v="Keanu Reeves, Tiger Chen, Karen Mok, Simon Yam, Qing Ye, Hai Yu, Sam Lee, Iko Uwais"/>
    <x v="0"/>
    <s v="July 26, 2018"/>
    <x v="5"/>
    <s v="R"/>
    <x v="44"/>
    <x v="6"/>
    <s v=" Dramas"/>
    <m/>
    <x v="1"/>
    <x v="5"/>
    <d v="2018-07-26T00:00:00"/>
    <x v="2"/>
    <s v="In this kung fu tale set in Beijing, a young man armed with incomparable martial arts skills gets embroiled in the world of underground fight clubs."/>
  </r>
  <r>
    <x v="4638"/>
    <x v="0"/>
    <x v="4634"/>
    <x v="3488"/>
    <s v="Lake Bell, Simon Pegg, Ophelia Lovibond, Olivia Williams, Rory Kinnear, Henry Lloyd-Hughes, Ken Stott, Sharon Horgan, Harriet Walter, Stephen Campbell Moore, Dean-Charles Chapman, Phoebe Waller-Bridge"/>
    <x v="1"/>
    <s v="September 4, 2018"/>
    <x v="25"/>
    <s v="R"/>
    <x v="17"/>
    <x v="3"/>
    <s v=" International Movies"/>
    <s v=" Romantic Movies"/>
    <x v="1"/>
    <x v="25"/>
    <d v="2018-09-04T00:00:00"/>
    <x v="0"/>
    <s v="A single woman seizes an opportunity when, while standing under a train station clock, she meets a stranger who mistakes her for his blind date."/>
  </r>
  <r>
    <x v="4639"/>
    <x v="0"/>
    <x v="4635"/>
    <x v="798"/>
    <s v="Shabana Azmi, Smita Patil, Naseeruddin Shah, Amrish Puri, Kulbhushan Kharbanda, Saeed Jaffrey, Om Puri, Sreela Mazumdar, Neena Gupta"/>
    <x v="3"/>
    <s v="January 1, 2020"/>
    <x v="9"/>
    <s v="TV-MA"/>
    <x v="77"/>
    <x v="1"/>
    <s v=" Independent Movies"/>
    <s v=" International Movies"/>
    <x v="1"/>
    <x v="9"/>
    <d v="2020-01-01T00:00:00"/>
    <x v="8"/>
    <s v="Forbidden love, fraying loyalties and flagrant hypocrisy emerge when sanctimonious politicians drive a madamâ€™s brothel from the heart of Hyderabad."/>
  </r>
  <r>
    <x v="4640"/>
    <x v="0"/>
    <x v="4636"/>
    <x v="3489"/>
    <s v="Paoli Dam, Parambrata Chattopadhyay, Indrasish Roy, Koushik Sen, Biswajit Chakraborty"/>
    <x v="3"/>
    <s v="April 1, 2018"/>
    <x v="6"/>
    <s v="TV-14"/>
    <x v="6"/>
    <x v="1"/>
    <s v=" International Movies"/>
    <s v=" Romantic Movies"/>
    <x v="1"/>
    <x v="6"/>
    <d v="2018-04-01T00:00:00"/>
    <x v="5"/>
    <s v="With the assistance of a psychiatrist, an acclaimed filmmaker struggles to come to terms with a mysterious romantic trauma."/>
  </r>
  <r>
    <x v="4641"/>
    <x v="0"/>
    <x v="4637"/>
    <x v="152"/>
    <s v="Al Pacino, Holly Hunter, Harmony Korine, Chris Messina, Skylar Gasper, Brian D. Mays, Herculano Trevino, Angela Woods"/>
    <x v="0"/>
    <s v="April 16, 2017"/>
    <x v="28"/>
    <s v="PG-13"/>
    <x v="7"/>
    <x v="1"/>
    <s v=" Independent Movies"/>
    <m/>
    <x v="1"/>
    <x v="28"/>
    <d v="2017-04-16T00:00:00"/>
    <x v="5"/>
    <s v="A reclusive small-town locksmith who can't stop writing letters to a lost love meets a kindly bank teller who challenges him to look to the future."/>
  </r>
  <r>
    <x v="4642"/>
    <x v="0"/>
    <x v="4638"/>
    <x v="3490"/>
    <s v="Ram Gopal Bajaj, Pankaj Tripathi, Sameer Kochhar"/>
    <x v="0"/>
    <s v="March 15, 2018"/>
    <x v="32"/>
    <s v="TV-14"/>
    <x v="26"/>
    <x v="1"/>
    <s v=" Independent Movies"/>
    <m/>
    <x v="1"/>
    <x v="32"/>
    <d v="2018-03-15T00:00:00"/>
    <x v="6"/>
    <s v="Concerned that dementia will soon steal his most cherished memories, a Hindu doctor hires a Mulsim rickshaw driver to take him to his childhood home."/>
  </r>
  <r>
    <x v="4643"/>
    <x v="0"/>
    <x v="4639"/>
    <x v="3491"/>
    <s v="Tom O'Brien, Katherine Waterston, Caitlin Fitzgerald, Gaby Hoffmann, Louis Cancelmi, Zach Grenier"/>
    <x v="0"/>
    <s v="September 8, 2017"/>
    <x v="28"/>
    <s v="TV-14"/>
    <x v="12"/>
    <x v="3"/>
    <s v=" Independent Movies"/>
    <s v=" Romantic Movies"/>
    <x v="1"/>
    <x v="28"/>
    <d v="2017-09-08T00:00:00"/>
    <x v="0"/>
    <s v="A filmmaker working on a documentary about love in modern Manhattan becomes personally entangled in the romantic lives of his subjects."/>
  </r>
  <r>
    <x v="4644"/>
    <x v="0"/>
    <x v="4640"/>
    <x v="3492"/>
    <s v="Manolo Blahnik, Anna Wintour, AndrÃ© Leon Talley, Paloma Picasso, Candace Bushnell, Iman, Rihanna, Naomi Campbell, Isaac Mizrahi, Rupert Everett, Sofia Coppola, John Galliano"/>
    <x v="1"/>
    <s v="January 15, 2018"/>
    <x v="6"/>
    <s v="TV-MA"/>
    <x v="48"/>
    <x v="0"/>
    <s v=" International Movies"/>
    <m/>
    <x v="1"/>
    <x v="6"/>
    <d v="2018-01-15T00:00:00"/>
    <x v="8"/>
    <s v="As legendary shoe designer Manolo Blahnik speaks about his creative process, his celebrity admirers chime in with their own takes on his work."/>
  </r>
  <r>
    <x v="4645"/>
    <x v="0"/>
    <x v="4641"/>
    <x v="3342"/>
    <s v="Frances O'Connor, Embeth Davidtz, Jonny Lee Miller, Alessandro Nivola, Harold Pinter, Lindsay Duncan, Sheila Gish, James Purefoy, Victoria Hamilton, Hugh Bonneville"/>
    <x v="1"/>
    <s v="January 1, 2020"/>
    <x v="31"/>
    <s v="PG-13"/>
    <x v="51"/>
    <x v="3"/>
    <s v=" Dramas"/>
    <s v=" International Movies"/>
    <x v="1"/>
    <x v="31"/>
    <d v="2020-01-01T00:00:00"/>
    <x v="8"/>
    <s v="A poor heroine is sent to live with wealthy relatives in 1800s England, where her wit and writing talent find the room, and circumstance, to grow."/>
  </r>
  <r>
    <x v="4646"/>
    <x v="0"/>
    <x v="4642"/>
    <x v="3493"/>
    <s v="Raghuvir Yadav, Veerendra Saxena, Sonal Sehgal, Aaditya Pratap Singh, Rahat Kazmi, Raina Bassnet, Sakshi Bhat"/>
    <x v="3"/>
    <s v="December 15, 2017"/>
    <x v="6"/>
    <s v="TV-MA"/>
    <x v="98"/>
    <x v="1"/>
    <s v=" Independent Movies"/>
    <s v=" International Movies"/>
    <x v="1"/>
    <x v="6"/>
    <d v="2017-12-15T00:00:00"/>
    <x v="9"/>
    <s v="Four stories by writer Sadaat Hasan Manto culminate in a single gruesome drama that's set during the partitioning of the Indian subcontinent."/>
  </r>
  <r>
    <x v="4647"/>
    <x v="0"/>
    <x v="4643"/>
    <x v="1163"/>
    <s v="Rajat Kapoor, Lushin Dubey, Kalki Koechlin, Shiv Pandit, Adil Hussain, Rohan Joshi, Yuri Suri, Maya Krishna Rao"/>
    <x v="3"/>
    <s v="December 15, 2017"/>
    <x v="6"/>
    <s v="TV-14"/>
    <x v="48"/>
    <x v="1"/>
    <s v=" Independent Movies"/>
    <s v=" International Movies"/>
    <x v="1"/>
    <x v="6"/>
    <d v="2017-12-15T00:00:00"/>
    <x v="9"/>
    <s v="An Indian business owner struggles to keep his company afloat amid global competition while trying to make up for lost time with his family."/>
  </r>
  <r>
    <x v="4648"/>
    <x v="0"/>
    <x v="4644"/>
    <x v="3494"/>
    <s v="Olga Kurylenko, Javier Botet, Mitch Eakins, Lance E. Nichols, Rosie Fellner, Mackenzie Imsand, Dandy Barrett, Craig Conway, Melissa Bolona"/>
    <x v="1"/>
    <s v="January 5, 2019"/>
    <x v="6"/>
    <s v="TV-MA"/>
    <x v="16"/>
    <x v="4"/>
    <s v=" Thrillers"/>
    <m/>
    <x v="1"/>
    <x v="6"/>
    <d v="2019-01-05T00:00:00"/>
    <x v="8"/>
    <s v="When criminal psychologist Kate Fuller investigates a man who was seemingly murdered in his sleep by his wife, she uncovers a case like no other."/>
  </r>
  <r>
    <x v="4649"/>
    <x v="0"/>
    <x v="4645"/>
    <x v="48"/>
    <s v="Bruce Willis, Christopher Meloni, Dave Bautista, Adrian Grenier, Johnathon Schaech, Lydia Hull, Tyler Jon Olson, Christopher Rob Bowen, Richie Chance"/>
    <x v="12"/>
    <s v="December 1, 2020"/>
    <x v="32"/>
    <s v="R"/>
    <x v="53"/>
    <x v="6"/>
    <m/>
    <m/>
    <x v="1"/>
    <x v="32"/>
    <d v="2020-12-01T00:00:00"/>
    <x v="9"/>
    <s v="A series of high-stakes thefts at banks owned by a manipulative millionaire sparks an FBI agent to suspect a sinister plan behind the deadly heists."/>
  </r>
  <r>
    <x v="4650"/>
    <x v="0"/>
    <x v="4646"/>
    <x v="3495"/>
    <s v="Manav Kaul, Devyani Cm, Saurabh Sachdeva, Sarika Singh, Suneel Sinha, Sumeet Vyas"/>
    <x v="3"/>
    <s v="February 1, 2017"/>
    <x v="32"/>
    <s v="TV-MA"/>
    <x v="32"/>
    <x v="1"/>
    <s v=" Independent Movies"/>
    <s v=" International Movies"/>
    <x v="1"/>
    <x v="32"/>
    <d v="2017-02-01T00:00:00"/>
    <x v="7"/>
    <s v="When his wife goes missing, university professor Saurabh remains at home while the police investigate, but his grip on reality loosens as days pass."/>
  </r>
  <r>
    <x v="4651"/>
    <x v="1"/>
    <x v="4647"/>
    <x v="3496"/>
    <s v="Jihae, Alberto Ammann, ClÃ©mentine Poidatz, Anamaria Marinca, Sammi Rotibi, Nicholas Wittman, Cosima Shaw"/>
    <x v="0"/>
    <s v=" November 1, 2019"/>
    <x v="22"/>
    <s v="TV-PG"/>
    <x v="61"/>
    <x v="23"/>
    <s v=" Science &amp; Nature TV"/>
    <s v=" TV Dramas"/>
    <x v="0"/>
    <x v="22"/>
    <d v="2108-09-17T00:00:00"/>
    <x v="0"/>
    <s v="Fact meets fiction in this docudrama chronicling the journey of a spacecraft crew as it embarks in 2033 on a mission to colonize the red planet."/>
  </r>
  <r>
    <x v="4652"/>
    <x v="0"/>
    <x v="4648"/>
    <x v="3100"/>
    <s v="Jet Li, Jianqiang Hu, Qiuyan Huang, Qingfu Pan, Yu Chenghui, Yu Hai, Jianwen Zhang"/>
    <x v="13"/>
    <s v="August 16, 2018"/>
    <x v="33"/>
    <s v="R"/>
    <x v="0"/>
    <x v="6"/>
    <s v=" International Movies"/>
    <m/>
    <x v="1"/>
    <x v="33"/>
    <d v="2018-08-16T00:00:00"/>
    <x v="1"/>
    <s v="In ancient China, Zhi Ming trains at the legendary Northern Shaolin temple to avenge the death of his father at the hands of a nefarious magistrate."/>
  </r>
  <r>
    <x v="4653"/>
    <x v="0"/>
    <x v="4649"/>
    <x v="3497"/>
    <s v="Martin Lawrence"/>
    <x v="0"/>
    <s v="December 1, 2019"/>
    <x v="13"/>
    <s v="R"/>
    <x v="3"/>
    <x v="12"/>
    <m/>
    <m/>
    <x v="1"/>
    <x v="13"/>
    <d v="2019-12-01T00:00:00"/>
    <x v="9"/>
    <s v="This provocative film sheds light on actor-comedian Martin Lawrence's roots, his rise to fame and his walk on the wild side."/>
  </r>
  <r>
    <x v="4654"/>
    <x v="0"/>
    <x v="4650"/>
    <x v="3498"/>
    <s v="Hugh Bonneville"/>
    <x v="0"/>
    <s v="January 1, 2018"/>
    <x v="6"/>
    <s v="TV-PG"/>
    <x v="149"/>
    <x v="0"/>
    <s v=" Faith &amp; Spirituality"/>
    <m/>
    <x v="1"/>
    <x v="6"/>
    <d v="2018-01-01T00:00:00"/>
    <x v="8"/>
    <s v="This docudrama tells the dramatic story of the monk who took on the Catholic Church, tracing his life before and after the contentious &quot;95 Theses.&quot;"/>
  </r>
  <r>
    <x v="4655"/>
    <x v="0"/>
    <x v="4651"/>
    <x v="3499"/>
    <m/>
    <x v="3"/>
    <s v="March 15, 2018"/>
    <x v="32"/>
    <s v="TV-14"/>
    <x v="23"/>
    <x v="0"/>
    <s v=" International Movies"/>
    <m/>
    <x v="1"/>
    <x v="32"/>
    <d v="2018-03-15T00:00:00"/>
    <x v="6"/>
    <s v="This documentary reveals the cracks in India's anti-dowry act and gives voice to both women and men who've been victimized by the law's abusers."/>
  </r>
  <r>
    <x v="4656"/>
    <x v="0"/>
    <x v="4652"/>
    <x v="3347"/>
    <s v="Adrian Pasdar, Fred Tatasciore, Dee Bradley Baker, Robin Atkin Downes, David Kaye"/>
    <x v="0"/>
    <s v="February 16, 2014"/>
    <x v="5"/>
    <s v="PG"/>
    <x v="86"/>
    <x v="6"/>
    <s v=" Sci-Fi &amp; Fantasy"/>
    <m/>
    <x v="1"/>
    <x v="5"/>
    <d v="2014-02-16T00:00:00"/>
    <x v="7"/>
    <s v="When scientists join Hulk's gamma energy with Tony Stark's Arc Reactor, the resulting force creates a foe that only the two Marvel heroes can combat."/>
  </r>
  <r>
    <x v="4657"/>
    <x v="0"/>
    <x v="4653"/>
    <x v="1205"/>
    <s v="Ruby Barnhill, Kate Winslet, Jim Broadbent, Ewen Bremner, Lynda Baron, Louis Ashbourne Serkis, Morwenna Banks, Teresa Gallagher, Rasmus Hardiker"/>
    <x v="6"/>
    <s v="July 17, 2018"/>
    <x v="6"/>
    <s v="PG"/>
    <x v="6"/>
    <x v="27"/>
    <s v=" Children &amp; Family Movies"/>
    <m/>
    <x v="1"/>
    <x v="6"/>
    <d v="2018-07-17T00:00:00"/>
    <x v="2"/>
    <s v="Ordinary girl Mary picks an extraordinary flower and travels to Endor College, a school for magic. But its foremost teachers have a sinister plan."/>
  </r>
  <r>
    <x v="4658"/>
    <x v="0"/>
    <x v="4654"/>
    <x v="229"/>
    <s v="Emily Blunt, Lin-Manuel Miranda, Ben Whishaw, Emily Mortimer, Pixie Davies, Nathanael Saleh, Joel Dawson, Julie Walters, Meryl Streep, Colin Firth, Dick Van Dyke"/>
    <x v="0"/>
    <s v="July 9, 2019"/>
    <x v="22"/>
    <s v="PG"/>
    <x v="75"/>
    <x v="8"/>
    <s v=" Music &amp; Musicals"/>
    <m/>
    <x v="0"/>
    <x v="22"/>
    <d v="2019-07-09T00:00:00"/>
    <x v="2"/>
    <s v="In 1930s London, Michael Banks and his three children get some help turning their topsy-turvy world around when his magical childhood nanny reappears."/>
  </r>
  <r>
    <x v="4659"/>
    <x v="0"/>
    <x v="4655"/>
    <x v="3500"/>
    <s v="Shabana Azmi, Naseeruddin Shah, Saeed Jaffrey, Jugal Hansraj, Urmila Matondkar, Aradhana Srivastav, Tanuja, Supriya Pathak"/>
    <x v="3"/>
    <s v="December 31, 2019"/>
    <x v="9"/>
    <s v="TV-14"/>
    <x v="90"/>
    <x v="1"/>
    <s v=" Independent Movies"/>
    <s v=" International Movies"/>
    <x v="1"/>
    <x v="9"/>
    <d v="2019-12-31T00:00:00"/>
    <x v="9"/>
    <s v="A loving husband and father's joyful family life is rocked to its core upon the discovery that he has a young son borne from a past extramarital affair."/>
  </r>
  <r>
    <x v="4660"/>
    <x v="0"/>
    <x v="4656"/>
    <x v="3501"/>
    <s v="Byung-hun Lee, Dong-won Gang, Woo-bin Kim, Ji-won Uhm, Dal-su Oh, Kyung Jin, Gang Dong-won"/>
    <x v="30"/>
    <s v="February 1, 2018"/>
    <x v="32"/>
    <s v="NR"/>
    <x v="29"/>
    <x v="6"/>
    <s v=" International Movies"/>
    <m/>
    <x v="1"/>
    <x v="32"/>
    <d v="2018-02-01T00:00:00"/>
    <x v="7"/>
    <s v="Needing hard evidence to convict a company chairman of fraud, an investigator bargains with the company's tech expert to turn over his boss's ledger."/>
  </r>
  <r>
    <x v="4661"/>
    <x v="0"/>
    <x v="4657"/>
    <x v="3502"/>
    <s v="Lautaro Perotti, Tamara Kiper, Inda Lavalle, Miriam Odorico, Araceli Dvoskin, Gonzalo Ruiz, Patricio Aranguren, Marina Bellati, Luciana Fuks, Martin Slipak"/>
    <x v="11"/>
    <s v="August 1, 2018"/>
    <x v="6"/>
    <s v="TV-MA"/>
    <x v="27"/>
    <x v="1"/>
    <s v=" Independent Movies"/>
    <s v=" International Movies"/>
    <x v="1"/>
    <x v="6"/>
    <d v="2018-08-01T00:00:00"/>
    <x v="1"/>
    <s v="A single man in his 30s overwhelmed by his domineering mother meets a lesbian couple willing to go to extreme lengths to have a child."/>
  </r>
  <r>
    <x v="4662"/>
    <x v="0"/>
    <x v="4658"/>
    <x v="3503"/>
    <s v="Sudhir Joshi, Vandana Gupte, Ankush Chaudhari, Madhura Velankar, Sanjay Mone, Anand Abhyankar"/>
    <x v="3"/>
    <s v="February 15, 2018"/>
    <x v="21"/>
    <s v="TV-14"/>
    <x v="88"/>
    <x v="3"/>
    <s v=" Dramas"/>
    <s v=" International Movies"/>
    <x v="1"/>
    <x v="21"/>
    <d v="2018-02-15T00:00:00"/>
    <x v="7"/>
    <s v="A jealous, possessive mother thinks she is competing with her new daughter-in-law for the affections of her overindulged son."/>
  </r>
  <r>
    <x v="4663"/>
    <x v="0"/>
    <x v="4659"/>
    <x v="3504"/>
    <s v="Jerry Lewis, Kerry BishÃ©, Illeana Douglas, Rance Howard, Kevin Pollak, Mort Sahl, Dean Stockwell, Lee Weaver, Claire Bloom"/>
    <x v="0"/>
    <s v="January 15, 2017"/>
    <x v="5"/>
    <s v="TV-14"/>
    <x v="79"/>
    <x v="1"/>
    <s v=" Independent Movies"/>
    <m/>
    <x v="1"/>
    <x v="5"/>
    <d v="2017-01-15T00:00:00"/>
    <x v="8"/>
    <s v="An aging jazz musician learns after his wife's death that she may have been unfaithful to him decades before."/>
  </r>
  <r>
    <x v="4664"/>
    <x v="0"/>
    <x v="4660"/>
    <x v="3505"/>
    <s v="Irene Wan, Peter Mak, Rainky Wai, Heidi Lee, Kabby Hui, Paulyn Sun, Dominic Ho, Au Cheuk-Man"/>
    <x v="13"/>
    <s v="August 26, 2018"/>
    <x v="28"/>
    <s v="TV-MA"/>
    <x v="16"/>
    <x v="1"/>
    <s v=" International Movies"/>
    <m/>
    <x v="1"/>
    <x v="28"/>
    <d v="2018-08-26T00:00:00"/>
    <x v="1"/>
    <s v="A messaging app unites a mute prostitute, an unruly rich girl and a stormy young woman, three Hong Kong teens living in pain and excess."/>
  </r>
  <r>
    <x v="4665"/>
    <x v="0"/>
    <x v="4661"/>
    <x v="3506"/>
    <s v="Ahmed Rizk, Bosy, Bayoumi Fouad, Mahmoud Ellithy, Hayatem, Hesham Ismail, Tamer Shaltout, Alaa Morsy"/>
    <x v="27"/>
    <s v="July 20, 2019"/>
    <x v="6"/>
    <s v="TV-14"/>
    <x v="20"/>
    <x v="3"/>
    <s v=" International Movies"/>
    <s v=" Music &amp; Musicals"/>
    <x v="1"/>
    <x v="6"/>
    <d v="2019-07-20T00:00:00"/>
    <x v="2"/>
    <s v="A man's inability to conquer his personal insecurities and distrust of other people leads to problems with his on-again, off-again wife and their son."/>
  </r>
  <r>
    <x v="4666"/>
    <x v="0"/>
    <x v="4662"/>
    <x v="3507"/>
    <s v="Maya Angelou, Cicely Tyson, Common, John Singleton, Alfre Woodard, Oprah Winfrey, Quincy Jones"/>
    <x v="0"/>
    <s v="May 1, 2017"/>
    <x v="32"/>
    <s v="TV-PG"/>
    <x v="31"/>
    <x v="0"/>
    <m/>
    <m/>
    <x v="1"/>
    <x v="32"/>
    <d v="2017-05-01T00:00:00"/>
    <x v="4"/>
    <s v="Poet and civil rights activist Maya Angelou is celebrated using her own words set over rare photographs and video illustrating her remarkable life."/>
  </r>
  <r>
    <x v="4667"/>
    <x v="0"/>
    <x v="4663"/>
    <x v="3508"/>
    <m/>
    <x v="0"/>
    <s v="September 2, 2018"/>
    <x v="6"/>
    <s v="TV-PG"/>
    <x v="18"/>
    <x v="0"/>
    <m/>
    <m/>
    <x v="1"/>
    <x v="6"/>
    <d v="2018-09-02T00:00:00"/>
    <x v="0"/>
    <s v="Friends, family and political titans recall the impact of Atlanta's Maynard Jackson, the first African-American mayor of a major Southern city."/>
  </r>
  <r>
    <x v="4668"/>
    <x v="0"/>
    <x v="4664"/>
    <x v="3324"/>
    <s v="Sachin, Supriya Pilgaonkar, Ashok Saraf, Kishori Shahane, Suhas Bhalekar, Manchindra Kamble, Jairam Kulkarni, Nilu Phule, Shubha Khote"/>
    <x v="3"/>
    <s v="January 1, 2018"/>
    <x v="45"/>
    <s v="TV-PG"/>
    <x v="88"/>
    <x v="3"/>
    <s v=" International Movies"/>
    <s v=" Romantic Movies"/>
    <x v="1"/>
    <x v="45"/>
    <d v="2018-01-01T00:00:00"/>
    <x v="8"/>
    <s v="An orphan girl who has ambitions of marrying a rich man changes her identity to win the heart of a prominent businessman's son."/>
  </r>
  <r>
    <x v="4669"/>
    <x v="0"/>
    <x v="4665"/>
    <x v="3509"/>
    <s v="Ines De Tavira, Juan Pablo Campa, Paco de la Fuente, Juan Ugarte, Carlos AragÃ³n, Gloria Toba, Jessy Bulbo, Tato Alexander, Fabiola Guajardo, Arturo Carmona"/>
    <x v="17"/>
    <s v="February 14, 2017"/>
    <x v="32"/>
    <s v="TV-MA"/>
    <x v="23"/>
    <x v="3"/>
    <s v=" Dramas"/>
    <s v=" International Movies"/>
    <x v="1"/>
    <x v="32"/>
    <d v="2017-02-14T00:00:00"/>
    <x v="7"/>
    <s v="Hoping to pump up their sound, a punk band hires Pepe, a keyboardist with Down Syndrome, but tensions erupt when he steals the show with his talent."/>
  </r>
  <r>
    <x v="4670"/>
    <x v="0"/>
    <x v="4666"/>
    <x v="3510"/>
    <s v="Bill Paxton, Sophie NÃ©lisse, Josh Wiggins, Colm Feore, Vickie Papavs, Joe Cobden, Ryan Blakely, George Buza"/>
    <x v="12"/>
    <s v="July 1, 2019"/>
    <x v="32"/>
    <s v="R"/>
    <x v="44"/>
    <x v="1"/>
    <s v=" Independent Movies"/>
    <s v=" Thrillers"/>
    <x v="1"/>
    <x v="32"/>
    <d v="2019-07-01T00:00:00"/>
    <x v="2"/>
    <s v="Desperate to start a new life with his girlfriend, a teenage boy steals drug money from her father, who happens to be the town's corrupt lawman."/>
  </r>
  <r>
    <x v="4671"/>
    <x v="0"/>
    <x v="4667"/>
    <x v="629"/>
    <s v="Robert De Niro, Harvey Keitel, David Proval, Amy Robinson, Richard Romanus, Cesare Danova, Victor Argo, George Memmoli"/>
    <x v="0"/>
    <s v="July 1, 2019"/>
    <x v="55"/>
    <s v="R"/>
    <x v="51"/>
    <x v="9"/>
    <s v=" Dramas"/>
    <s v=" Independent Movies"/>
    <x v="1"/>
    <x v="55"/>
    <d v="2019-07-01T00:00:00"/>
    <x v="2"/>
    <s v="In New York's Little Italy, a low-level hoodlum wrestles with loyalty to his mobster uncle, his faith and his friendship with an inveterate gambler."/>
  </r>
  <r>
    <x v="4672"/>
    <x v="0"/>
    <x v="4668"/>
    <x v="3511"/>
    <s v="Cheng Pei-pei, Tzi Ma, Sandra Oh, Don McKellar, Zak Santiago, Liane Balaban, Alannah Ong, Lillian Lim, Jemmy Chen"/>
    <x v="12"/>
    <s v="March 9, 2018"/>
    <x v="6"/>
    <s v="TV-PG"/>
    <x v="32"/>
    <x v="1"/>
    <m/>
    <m/>
    <x v="1"/>
    <x v="6"/>
    <d v="2018-03-09T00:00:00"/>
    <x v="6"/>
    <s v="An elderly immigrant matriarch from Hong Kong finally begins to break out of her shell of isolation when she suspects her husband of infidelity."/>
  </r>
  <r>
    <x v="4673"/>
    <x v="0"/>
    <x v="4669"/>
    <x v="3512"/>
    <s v="WÅ‚adysÅ‚aw Kowalski, MichaÅ‚ Bajor, Jerzy Zelnik, Jerzy Stuhr, GraÅ¼yna SzapoÅ‚owska, Jerzy Nowak, Ewa DaÅ‚kowska, Piotr Machalica, Zygmunt Zintel, Henryk Bista"/>
    <x v="23"/>
    <s v="October 1, 2019"/>
    <x v="40"/>
    <s v="TV-MA"/>
    <x v="0"/>
    <x v="4"/>
    <s v=" International Movies"/>
    <s v=" Thrillers"/>
    <x v="1"/>
    <x v="40"/>
    <d v="2019-10-01T00:00:00"/>
    <x v="11"/>
    <s v="In 1930s Poland, a powerful psychic steers a group of strangers toward a fated convergence that ensures survival for one and annihilation for others."/>
  </r>
  <r>
    <x v="4674"/>
    <x v="0"/>
    <x v="4670"/>
    <x v="3513"/>
    <m/>
    <x v="1"/>
    <s v="October 25, 2017"/>
    <x v="6"/>
    <s v="TV-14"/>
    <x v="126"/>
    <x v="0"/>
    <m/>
    <m/>
    <x v="1"/>
    <x v="6"/>
    <d v="2017-10-25T00:00:00"/>
    <x v="11"/>
    <s v="Learn about Donald Trump's family history, including his immigrant grandfather's gold-rush enterprises and his dad's development of a property empire."/>
  </r>
  <r>
    <x v="4675"/>
    <x v="0"/>
    <x v="4671"/>
    <x v="3514"/>
    <s v="Amith Chakalakkal, Thanuja Karthik, Joy Mathew, Joju George, Krishna Prabha, Ambika Mohan, P. Balachandran, Illikkett Namboothiri"/>
    <x v="3"/>
    <s v="August 1, 2018"/>
    <x v="6"/>
    <s v="TV-PG"/>
    <x v="49"/>
    <x v="1"/>
    <s v=" International Movies"/>
    <s v=" Romantic Movies"/>
    <x v="1"/>
    <x v="6"/>
    <d v="2018-08-01T00:00:00"/>
    <x v="1"/>
    <s v="After recovering from a tragic experience, a young woman makes a journey to her father's homeland and falls in love with a kind-hearted doctor."/>
  </r>
  <r>
    <x v="4676"/>
    <x v="0"/>
    <x v="4672"/>
    <x v="3515"/>
    <s v="Michael Blieden, Stephanie Courtney, Annabelle Gurwitch, Matt Price, David Cross, Maura Tierney, Kathleen Roll, Jack Black, Jenna Fischer, Fred Armisen"/>
    <x v="0"/>
    <s v="July 1, 2018"/>
    <x v="14"/>
    <s v="R"/>
    <x v="79"/>
    <x v="3"/>
    <s v=" Dramas"/>
    <s v=" Independent Movies"/>
    <x v="1"/>
    <x v="14"/>
    <d v="2018-07-01T00:00:00"/>
    <x v="2"/>
    <s v="When Melvin and his friends gather for dinner, their casual conversation takes a sharp turn as they begin to disclose raw truths about themselves."/>
  </r>
  <r>
    <x v="4677"/>
    <x v="0"/>
    <x v="4673"/>
    <x v="3516"/>
    <s v="Kyung-gu Seol, Nam-gil Kim, Seol-hyun Kim, Dal-su Oh, Seok-jeong Hwang, In-Gum Jung, Ki-jun Shin, Jin-young Jang, Rina Shin, Hye-yoon Kim"/>
    <x v="30"/>
    <s v="February 19, 2018"/>
    <x v="6"/>
    <s v="TV-MA"/>
    <x v="33"/>
    <x v="1"/>
    <s v=" International Movies"/>
    <s v=" Thrillers"/>
    <x v="1"/>
    <x v="6"/>
    <d v="2018-02-19T00:00:00"/>
    <x v="7"/>
    <s v="Hiding his own murderous past, a man suffering from Alzheimer's must protect his daughter from her boyfriend, who he suspects is also a serial killer."/>
  </r>
  <r>
    <x v="4678"/>
    <x v="0"/>
    <x v="4674"/>
    <x v="3517"/>
    <m/>
    <x v="2"/>
    <s v="June 19, 2019"/>
    <x v="22"/>
    <s v="TV-14"/>
    <x v="45"/>
    <x v="0"/>
    <m/>
    <m/>
    <x v="0"/>
    <x v="22"/>
    <d v="2019-06-19T00:00:00"/>
    <x v="3"/>
    <s v="Glimpse into the brain's vast potential for memorization through the eyes of four competitive memory athletes as they share techniques and insights."/>
  </r>
  <r>
    <x v="4679"/>
    <x v="0"/>
    <x v="4675"/>
    <x v="3518"/>
    <s v="Tommy Lee Jones, Will Smith, Linda Fiorentino, Vincent D'Onofrio, Rip Torn, Tony Shalhoub, Siobhan Fallon Hogan, Mike Nussbaum, Jon Gries, Sergio CalderÃ³n"/>
    <x v="0"/>
    <s v="October 19, 2019"/>
    <x v="36"/>
    <s v="PG-13"/>
    <x v="12"/>
    <x v="6"/>
    <s v=" Comedies"/>
    <s v=" Sci-Fi &amp; Fantasy"/>
    <x v="1"/>
    <x v="36"/>
    <d v="2019-10-19T00:00:00"/>
    <x v="11"/>
    <s v="A streetwise cop teams with a veteran government agent to work for a super-secret, extremely dapper team that monitors extraterrestrials on Earth."/>
  </r>
  <r>
    <x v="4680"/>
    <x v="0"/>
    <x v="4676"/>
    <x v="3518"/>
    <s v="Tommy Lee Jones, Will Smith, Rip Torn, Lara Flynn Boyle, Johnny Knoxville, Rosario Dawson, Tony Shalhoub, Patrick Warburton, Jack Kehler, David Cross"/>
    <x v="0"/>
    <s v="October 1, 2019"/>
    <x v="13"/>
    <s v="PG-13"/>
    <x v="17"/>
    <x v="6"/>
    <s v=" Comedies"/>
    <s v=" Sci-Fi &amp; Fantasy"/>
    <x v="1"/>
    <x v="13"/>
    <d v="2019-10-01T00:00:00"/>
    <x v="11"/>
    <s v="Will Smith and Tommy Lee Jones reprise their roles as two highly secretive and unofficial government agents dealing with all things evil and alien."/>
  </r>
  <r>
    <x v="4681"/>
    <x v="0"/>
    <x v="4677"/>
    <x v="3519"/>
    <s v="Tammy Gillis, Sheila Campbell, Talia Pura, Dorothy Carroll, Logan Creran, Jason Wishnowski, Aaron Merke, Krystle Snow, Michael O'Sullivan"/>
    <x v="12"/>
    <s v="August 27, 2017"/>
    <x v="32"/>
    <s v="TV-MA"/>
    <x v="72"/>
    <x v="1"/>
    <s v=" Independent Movies"/>
    <m/>
    <x v="1"/>
    <x v="32"/>
    <d v="2017-08-27T00:00:00"/>
    <x v="1"/>
    <s v="A hedonistic soccer mom takes a voyage of self-discovery when she tries to reconnect with her son by returning his pet rock to a Mediterranean island."/>
  </r>
  <r>
    <x v="4682"/>
    <x v="0"/>
    <x v="4678"/>
    <x v="2084"/>
    <s v="Iko Uwais, Sisca Jessica, Christine Hakim, Mads Koudal, Yusuf Aulia, Alex Abbad, Yayan Ruhian, Laurent Buson, Donny Alamsyah, Ratna Galih"/>
    <x v="26"/>
    <s v="February 13, 2019"/>
    <x v="18"/>
    <s v="R"/>
    <x v="51"/>
    <x v="6"/>
    <s v=" Dramas"/>
    <s v=" International Movies"/>
    <x v="1"/>
    <x v="18"/>
    <d v="2019-02-13T00:00:00"/>
    <x v="7"/>
    <s v="In this fast-paced Indonesian thriller, a young martial arts master travels to Jakarta, where he saves an orphan from a human-trafficking ring."/>
  </r>
  <r>
    <x v="4683"/>
    <x v="0"/>
    <x v="4679"/>
    <x v="1078"/>
    <s v="Ramsey Nouah, Jim Iyke, Ayo Makun, Falz, Richard Mofe-Damijo, Iretiola Doyle, Damilola Adegbite, Rosaline Meurer, Jide Kosoko, Ali Nuhu, Segun Arinze, Francis Duru"/>
    <x v="7"/>
    <s v="September 21, 2019"/>
    <x v="22"/>
    <s v="TV-MA"/>
    <x v="8"/>
    <x v="3"/>
    <s v=" International Movies"/>
    <m/>
    <x v="0"/>
    <x v="22"/>
    <d v="2019-09-21T00:00:00"/>
    <x v="0"/>
    <s v="Four of the richest bachelors in Abuja, Nigeria enjoy a life of fast cars, palatial homes and female attention while concealing their true activities."/>
  </r>
  <r>
    <x v="4684"/>
    <x v="0"/>
    <x v="4680"/>
    <x v="3520"/>
    <s v="Sachin Khedekar, Mahesh Manjrekar, Makarand Anaspure, Suchitra Bandekar, Siddharth Jadhav, Priya Bapat, Abhijit Kelkar, Ganesh Yadav, Reema Lagoo, Vidyadhar Joshi"/>
    <x v="3"/>
    <s v="January 1, 2018"/>
    <x v="18"/>
    <s v="TV-14"/>
    <x v="68"/>
    <x v="3"/>
    <s v=" International Movies"/>
    <s v=" Sci-Fi &amp; Fantasy"/>
    <x v="1"/>
    <x v="18"/>
    <d v="2018-01-01T00:00:00"/>
    <x v="8"/>
    <s v="After a disgruntled man blames his Marathi heritage for his lack of his success, he is visited by Shivaji, a great medieval Marathi king."/>
  </r>
  <r>
    <x v="4685"/>
    <x v="0"/>
    <x v="4681"/>
    <x v="3521"/>
    <s v="Peter Firth, Kit Harington, Jennifer Ehle, Elyes Gabel, Eleanor Matsuura, Tim McInnerny, Lara Pulver, David Harewood, Tuppence Middleton"/>
    <x v="1"/>
    <s v="August 1, 2019"/>
    <x v="25"/>
    <s v="R"/>
    <x v="44"/>
    <x v="6"/>
    <s v=" Dramas"/>
    <s v=" International Movies"/>
    <x v="1"/>
    <x v="25"/>
    <d v="2019-08-01T00:00:00"/>
    <x v="1"/>
    <s v="When a terrorist escapes custody, MI-5 director Harry Pearce becomes the scapegoat. But the wily veteran still has some spycraft tricks up his sleeve."/>
  </r>
  <r>
    <x v="4686"/>
    <x v="0"/>
    <x v="4682"/>
    <x v="3062"/>
    <s v="Griffin Gluck, Lauren Graham, Rob Riggle, Thomas Barbusca, Andrew Daly, Adam Pally, Retta, Efren Ramirez, Isabela Moner, Alexa Nisenson, Jacob Hopkins"/>
    <x v="0"/>
    <s v="March 3, 2019"/>
    <x v="32"/>
    <s v="PG"/>
    <x v="26"/>
    <x v="8"/>
    <s v=" Comedies"/>
    <m/>
    <x v="1"/>
    <x v="32"/>
    <d v="2019-03-03T00:00:00"/>
    <x v="6"/>
    <s v="At Hills Village Middle School, budding cartoonist Rafe and best pal Leo challenge their uptight principal by breaking every rule in his handbook."/>
  </r>
  <r>
    <x v="4687"/>
    <x v="0"/>
    <x v="4683"/>
    <x v="801"/>
    <s v="Michael Shannon, Joel Edgerton, Kirsten Dunst, Adam Driver, Jaeden Martell, Sam Shepard, Bill Camp, Scott Haze, Paul Sparks"/>
    <x v="0"/>
    <s v="September 7, 2020"/>
    <x v="32"/>
    <s v="PG-13"/>
    <x v="51"/>
    <x v="6"/>
    <s v=" Sci-Fi &amp; Fantasy"/>
    <m/>
    <x v="1"/>
    <x v="32"/>
    <d v="2020-09-07T00:00:00"/>
    <x v="0"/>
    <s v="When his son exhibits supernatural powers, a father takes the youngster on the run to protect him from government authorities and religious fanatics."/>
  </r>
  <r>
    <x v="4688"/>
    <x v="0"/>
    <x v="4684"/>
    <x v="3522"/>
    <s v="Sean Penn, Emile Hirsch, Josh Brolin, Diego Luna, James Franco, Alison Pill, Victor Garber, Denis O'Hare, Joseph Cross, Stephen Spinella, Lucas Grabeel, Brandon Boyce"/>
    <x v="0"/>
    <s v="February 16, 2017"/>
    <x v="17"/>
    <s v="R"/>
    <x v="28"/>
    <x v="1"/>
    <s v=" Independent Movies"/>
    <s v=" LGBTQ Movies"/>
    <x v="1"/>
    <x v="17"/>
    <d v="2017-02-16T00:00:00"/>
    <x v="7"/>
    <s v="Sean Penn stars in this biopic about Harvey Milk, the openly gay San Francisco politician who was murdered by a disgruntled city supervisor in 1978."/>
  </r>
  <r>
    <x v="4689"/>
    <x v="0"/>
    <x v="4685"/>
    <x v="3523"/>
    <s v="Surabhi Lakshmi, Krishnan Balakrishnan, Rebecca Santhosh, Prem Prakash, Archana Padmini"/>
    <x v="3"/>
    <s v="August 1, 2018"/>
    <x v="6"/>
    <s v="TV-14"/>
    <x v="28"/>
    <x v="1"/>
    <s v=" International Movies"/>
    <m/>
    <x v="1"/>
    <x v="6"/>
    <d v="2018-08-01T00:00:00"/>
    <x v="1"/>
    <s v="A nameless widow juggles multiple jobs to support her daughterâ€™s decision to study abroad, only to discover that she has other plans."/>
  </r>
  <r>
    <x v="4690"/>
    <x v="0"/>
    <x v="4686"/>
    <x v="3524"/>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12"/>
    <s v="June 1, 2018"/>
    <x v="15"/>
    <s v="PG"/>
    <x v="56"/>
    <x v="8"/>
    <s v=" Dramas"/>
    <s v=" Sports Movies"/>
    <x v="1"/>
    <x v="15"/>
    <d v="2018-06-01T00:00:00"/>
    <x v="3"/>
    <s v="U.S. hockey coach Herb Brooks unites a motley crew of college athletes and turns them into a force to be reckoned with at the 1980 Winter Olympics."/>
  </r>
  <r>
    <x v="4691"/>
    <x v="0"/>
    <x v="4687"/>
    <x v="1708"/>
    <s v="Julia Roberts, Lily Collins, Armie Hammer, Nathan Lane, Mare Winningham, Michael Lerner, Sean Bean, Robert Emms, Danny Woodburn, Martin Klebba, Sebastian Saraceno, Jordan Prentice, Mark Povinelli, Joe Gnoffo, Ronald Lee Clark"/>
    <x v="0"/>
    <s v="April 24, 2020"/>
    <x v="11"/>
    <s v="PG"/>
    <x v="8"/>
    <x v="8"/>
    <s v=" Comedies"/>
    <m/>
    <x v="1"/>
    <x v="11"/>
    <d v="2020-04-24T00:00:00"/>
    <x v="5"/>
    <s v="This remake of the classic Grimm tale follows fair-skinned Snow White on a quest to regain her royal throne with help from a team of shady dwarves."/>
  </r>
  <r>
    <x v="4692"/>
    <x v="0"/>
    <x v="4688"/>
    <x v="1782"/>
    <s v="Harshvardhan Kapoor, Saiyami Kher, Anuj Choudhry, Art Malik, Om Puri, K.K. Raina, Anjali Patil"/>
    <x v="3"/>
    <s v="February 20, 2017"/>
    <x v="32"/>
    <s v="TV-MA"/>
    <x v="52"/>
    <x v="1"/>
    <s v=" International Movies"/>
    <s v=" Music &amp; Musicals"/>
    <x v="1"/>
    <x v="32"/>
    <d v="2017-02-20T00:00:00"/>
    <x v="7"/>
    <s v="A modern love story is connected to an ancient folk tale as star-crossed lovers from different social classes are kept apart by their families."/>
  </r>
  <r>
    <x v="4693"/>
    <x v="0"/>
    <x v="4689"/>
    <x v="3525"/>
    <s v="Anne Watanabe, Yutaka Matsushige, Gaku Hamada, Kengo Kora, Jun Miho, Shion Shimizu, Michitaka Tsutsui, Ethan Murray, Kevin T. Collins, Barbara Goodson, Cindy Robinson, Mike Pollock, Robbie Daymond, Marc Diraison, Richard Epcar, Erica Lindbeck"/>
    <x v="6"/>
    <s v="October 1, 2017"/>
    <x v="25"/>
    <s v="PG-13"/>
    <x v="0"/>
    <x v="27"/>
    <m/>
    <m/>
    <x v="1"/>
    <x v="25"/>
    <d v="2017-10-01T00:00:00"/>
    <x v="11"/>
    <s v="Herself a talented artist, O-Ei works with her father, Tetsuzo, later known as Hokusai, on the woodblock prints that would make Edo famous worldwide."/>
  </r>
  <r>
    <x v="4694"/>
    <x v="0"/>
    <x v="4690"/>
    <x v="3526"/>
    <s v="Jessica Chastain, Colin Farrell, Samantha Morton, Nora McMenamy"/>
    <x v="52"/>
    <s v="September 2, 2015"/>
    <x v="28"/>
    <s v="PG-13"/>
    <x v="71"/>
    <x v="1"/>
    <s v=" International Movies"/>
    <m/>
    <x v="1"/>
    <x v="28"/>
    <d v="2015-09-02T00:00:00"/>
    <x v="0"/>
    <s v="On a summer night in 1890 Ireland, the unsettled daughter of aristocrats coaxes her father's valet to seduce her, though he's engaged to their cook."/>
  </r>
  <r>
    <x v="4695"/>
    <x v="0"/>
    <x v="4691"/>
    <x v="3527"/>
    <s v="Eva Marcille, Richard Gant, Redaric Williams, Allen Maldonado, Erica Ash, Brely Evans"/>
    <x v="0"/>
    <s v="December 19, 2017"/>
    <x v="6"/>
    <s v="TV-14"/>
    <x v="22"/>
    <x v="26"/>
    <m/>
    <m/>
    <x v="1"/>
    <x v="6"/>
    <d v="2017-12-19T00:00:00"/>
    <x v="9"/>
    <s v="With their divorce set to become final on Christmas day, a couple must decide if they're really ready to throw in the towel on their relationship."/>
  </r>
  <r>
    <x v="4696"/>
    <x v="0"/>
    <x v="4692"/>
    <x v="3528"/>
    <m/>
    <x v="0"/>
    <s v="October 20, 2017"/>
    <x v="16"/>
    <s v="NR"/>
    <x v="0"/>
    <x v="0"/>
    <m/>
    <m/>
    <x v="1"/>
    <x v="16"/>
    <d v="2017-10-20T00:00:00"/>
    <x v="11"/>
    <s v="Explore how the mainstream media's often disparaging portrayals of women contribute to the under-representation of females in positions of leadership."/>
  </r>
  <r>
    <x v="4697"/>
    <x v="0"/>
    <x v="4693"/>
    <x v="3529"/>
    <s v="Sharon Jones"/>
    <x v="0"/>
    <s v="January 7, 2017"/>
    <x v="25"/>
    <s v="TV-MA"/>
    <x v="32"/>
    <x v="0"/>
    <s v=" Music &amp; Musicals"/>
    <m/>
    <x v="1"/>
    <x v="25"/>
    <d v="2017-01-07T00:00:00"/>
    <x v="8"/>
    <s v="This uplifting documentary follows R&amp;B singer Sharon Jones's battle with pancreatic cancer while keeping her band intact for a return to the stage."/>
  </r>
  <r>
    <x v="4698"/>
    <x v="0"/>
    <x v="4694"/>
    <x v="3530"/>
    <s v="Lily Rabe, TimothÃ©e Chalamet, Lili Reinhart, Anthony Quintal, Oscar NuÃ±ez, Rob Huebel"/>
    <x v="0"/>
    <s v="December 19, 2016"/>
    <x v="32"/>
    <s v="NR"/>
    <x v="45"/>
    <x v="1"/>
    <s v=" Independent Movies"/>
    <m/>
    <x v="1"/>
    <x v="32"/>
    <d v="2016-12-19T00:00:00"/>
    <x v="9"/>
    <s v="Emotionally vulnerable teacher Rachel accompanies three students to a weekend drama competition and forms an unexpected bond with troubled teen Billy."/>
  </r>
  <r>
    <x v="4699"/>
    <x v="0"/>
    <x v="4695"/>
    <x v="3531"/>
    <m/>
    <x v="0"/>
    <s v="August 13, 2017"/>
    <x v="6"/>
    <s v="TV-14"/>
    <x v="18"/>
    <x v="0"/>
    <m/>
    <m/>
    <x v="1"/>
    <x v="6"/>
    <d v="2017-08-13T00:00:00"/>
    <x v="1"/>
    <s v="Combining archive footage with present-day interviews, this documentary explores how Apollo's mission control helped change the course of history."/>
  </r>
  <r>
    <x v="4700"/>
    <x v="0"/>
    <x v="4696"/>
    <x v="3532"/>
    <s v="Iwan Rheon, Milo Gibson, Stefanie Martini, Marcin DorociÅ„ski, Krystof HÃ¡dek, Christopher Jaciow"/>
    <x v="1"/>
    <s v="July 29, 2019"/>
    <x v="22"/>
    <s v="TV-MA"/>
    <x v="53"/>
    <x v="6"/>
    <s v=" Dramas"/>
    <m/>
    <x v="0"/>
    <x v="22"/>
    <d v="2019-07-29T00:00:00"/>
    <x v="2"/>
    <s v="As Hitler's Nazis threaten to take command of Britain's skies, a squadron of Polish pilots arrives to aid the Royal Air Force against a mutual enemy."/>
  </r>
  <r>
    <x v="4701"/>
    <x v="0"/>
    <x v="4697"/>
    <x v="3533"/>
    <s v="Bront Palarae, Maya Karin, Remy Ishak, Izara Aishah, Azad Jazmin, Dira Abu Zahar, Zarina Zainuddin"/>
    <x v="29"/>
    <s v="August 7, 2017"/>
    <x v="28"/>
    <s v="TV-PG"/>
    <x v="20"/>
    <x v="3"/>
    <s v=" International Movies"/>
    <s v=" Romantic Movies"/>
    <x v="1"/>
    <x v="28"/>
    <d v="2017-08-07T00:00:00"/>
    <x v="1"/>
    <s v="Two strangers meet by chance on a trip to Thailand and form a connection when they realize their former romantic partners ended up getting together."/>
  </r>
  <r>
    <x v="4702"/>
    <x v="0"/>
    <x v="4698"/>
    <x v="3534"/>
    <s v="Ryan Reynolds, Ben Mendelsohn, Sienna Miller, Analeigh Tipton, Alfre Woodard, James Toback, Robin Weigert"/>
    <x v="0"/>
    <s v="July 26, 2018"/>
    <x v="25"/>
    <s v="R"/>
    <x v="42"/>
    <x v="1"/>
    <s v=" Independent Movies"/>
    <m/>
    <x v="1"/>
    <x v="25"/>
    <d v="2018-07-26T00:00:00"/>
    <x v="2"/>
    <s v="A gambler mired in debt thinks another cardsharp may just be his good luck charm as the two head for New Orleans to buy into a high-stakes poker game."/>
  </r>
  <r>
    <x v="4703"/>
    <x v="0"/>
    <x v="4699"/>
    <x v="3535"/>
    <s v="Ranvir Shorey, Neha Dhupia, Devendra Chowhan, Ashwath Bhatt, Vidushi Mehra, Anant Raina"/>
    <x v="3"/>
    <s v="May 1, 2017"/>
    <x v="32"/>
    <s v="TV-MA"/>
    <x v="42"/>
    <x v="1"/>
    <s v=" Independent Movies"/>
    <s v=" International Movies"/>
    <x v="1"/>
    <x v="32"/>
    <d v="2017-05-01T00:00:00"/>
    <x v="4"/>
    <s v="After investing in a shady deal that quickly falls apart, a morally flexible real estate agent involves his wife in a dangerous recovery plan."/>
  </r>
  <r>
    <x v="4704"/>
    <x v="0"/>
    <x v="4700"/>
    <x v="3536"/>
    <s v="Kaniehtiio Horn, Eamon Farren, Justin Rain, Ezra Buzzington, Noah Segan, Ian Colletti, Robert Longstreet, Jon Huber, Jack Gwaltney, Sheri Foster, David La Haye"/>
    <x v="0"/>
    <s v="June 30, 2018"/>
    <x v="6"/>
    <s v="TV-MA"/>
    <x v="26"/>
    <x v="6"/>
    <s v=" Horror Movies"/>
    <s v=" Independent Movies"/>
    <x v="1"/>
    <x v="6"/>
    <d v="2018-06-30T00:00:00"/>
    <x v="3"/>
    <s v="During the War of 1812, two Native Americans and their British ally are pursued into enemy territory by American soldiers thirsting for revenge."/>
  </r>
  <r>
    <x v="4705"/>
    <x v="0"/>
    <x v="4701"/>
    <x v="3537"/>
    <s v="Garrett Hedlund, Oscar Isaac, Louise Bourgoin, Walton Goggins, Mark Wahlberg, Fran Kranz"/>
    <x v="0"/>
    <s v="July 26, 2018"/>
    <x v="25"/>
    <s v="R"/>
    <x v="20"/>
    <x v="1"/>
    <s v=" Independent Movies"/>
    <s v=" Thrillers"/>
    <x v="1"/>
    <x v="25"/>
    <d v="2018-07-26T00:00:00"/>
    <x v="2"/>
    <s v="A lethal game of cat and mouse stretches from the desert to Tinseltown after Hollywood bad boy Thomas runs afoul of a cunning and dangerous drifter."/>
  </r>
  <r>
    <x v="4706"/>
    <x v="0"/>
    <x v="4702"/>
    <x v="818"/>
    <s v="Tooni Afolayan, Ayo Ogunshina, Dayo Akinpelu, Simi Ogunleye, Femi Adebayo, Lateef Adedimeji, Damilola Ogunsi, Rasaq Olayiwola, Ayo Adesanya, Wale Akorede, Toyosi Benjamin, Hamzat Sherifdeen, Samuel Olasehinde"/>
    <x v="7"/>
    <s v="September 1, 2019"/>
    <x v="23"/>
    <s v="TV-14"/>
    <x v="18"/>
    <x v="1"/>
    <s v=" International Movies"/>
    <m/>
    <x v="0"/>
    <x v="23"/>
    <d v="2019-09-01T00:00:00"/>
    <x v="0"/>
    <s v="A young boy's life shifts when he's sent to work at a mechanic's shop far from his suburban home until an opportunity forces him to make a tough choice."/>
  </r>
  <r>
    <x v="4707"/>
    <x v="0"/>
    <x v="4703"/>
    <x v="883"/>
    <s v="Jessica Chastain, Idris Elba, Kevin Costner, Michael Cera, Jeremy Strong, Chris O'Dowd, J.C. MacKenzie, Brian d'Arcy James, Bill Camp, Graham Greene, Justin Kirk, Brian dâ€™Arcy James"/>
    <x v="4"/>
    <s v="April 1, 2020"/>
    <x v="6"/>
    <s v="R"/>
    <x v="70"/>
    <x v="1"/>
    <m/>
    <m/>
    <x v="1"/>
    <x v="6"/>
    <d v="2020-04-01T00:00:00"/>
    <x v="5"/>
    <s v="Former Olympian Molly Bloom ran a high-stakes poker game for the stars â€“ until her lofty lifestyle nearly sent her to prison."/>
  </r>
  <r>
    <x v="4708"/>
    <x v="0"/>
    <x v="4704"/>
    <x v="2172"/>
    <s v="Julia Roberts, Kirsten Dunst, Julia Stiles, Maggie Gyllenhaal, Juliet Stevenson, Dominic West, Ginnifer Goodwin, Topher Grace, John Slattery, Marcia Gay Harden"/>
    <x v="0"/>
    <s v="January 1, 2019"/>
    <x v="14"/>
    <s v="PG-13"/>
    <x v="30"/>
    <x v="1"/>
    <m/>
    <m/>
    <x v="1"/>
    <x v="14"/>
    <d v="2019-01-01T00:00:00"/>
    <x v="8"/>
    <s v="In 1953, the women of Wellesley College are measured by how well they marry â€“ until the arrival of a professor who threatens to upend the status quo."/>
  </r>
  <r>
    <x v="4709"/>
    <x v="0"/>
    <x v="4705"/>
    <x v="3538"/>
    <s v="Kellan Lutz, Jess Weixler, Jesse Williams, Jamie Bamber, LucÃ­a Guerrero, Fredric Lehne"/>
    <x v="0"/>
    <s v="October 15, 2017"/>
    <x v="32"/>
    <s v="R"/>
    <x v="79"/>
    <x v="5"/>
    <m/>
    <m/>
    <x v="1"/>
    <x v="32"/>
    <d v="2017-10-15T00:00:00"/>
    <x v="11"/>
    <s v="Two corporate spies with a $5 million haul for selling secrets are held hostage by a thief, triggering a game of cat and mouse to gain the upper hand."/>
  </r>
  <r>
    <x v="4710"/>
    <x v="0"/>
    <x v="4706"/>
    <x v="3539"/>
    <s v="Charlie Sheen, Chris Tucker, Heather Locklear, Paul Sorvino, GÃ©rard IsmaÃ«l, Damian Chapa, Elise Neal, Michael Wright, Veronica Cartwright"/>
    <x v="0"/>
    <s v="November 1, 2019"/>
    <x v="36"/>
    <s v="R"/>
    <x v="9"/>
    <x v="6"/>
    <s v=" Comedies"/>
    <m/>
    <x v="1"/>
    <x v="36"/>
    <d v="2019-11-01T00:00:00"/>
    <x v="10"/>
    <s v="TV news reporter James Russell helps put small-time criminal Franklin Hatchett in jail, but turns to protecting Hatchett when he escapes from prison."/>
  </r>
  <r>
    <x v="4711"/>
    <x v="0"/>
    <x v="4707"/>
    <x v="2022"/>
    <s v="Jonathan Mangum, Erin Allin O'Reilly, Kayden Magnuson, Danny Woodburn, Skylar Astin, John Ratzenberger, David Milchard"/>
    <x v="12"/>
    <s v="March 19, 2016"/>
    <x v="32"/>
    <s v="PG"/>
    <x v="23"/>
    <x v="8"/>
    <s v=" Comedies"/>
    <m/>
    <x v="1"/>
    <x v="32"/>
    <d v="2016-03-19T00:00:00"/>
    <x v="6"/>
    <s v="A talking monkey famous for his TV commercials dreams of breaking into real movies. But first he stumbles upon a brother and sister who need his help."/>
  </r>
  <r>
    <x v="4712"/>
    <x v="0"/>
    <x v="4708"/>
    <x v="3540"/>
    <s v="Mohamed Mamdouh, Mohammed Tharwat, Akram Hosny"/>
    <x v="27"/>
    <s v="June 15, 2019"/>
    <x v="6"/>
    <s v="TV-MA"/>
    <x v="35"/>
    <x v="3"/>
    <s v=" International Movies"/>
    <m/>
    <x v="1"/>
    <x v="6"/>
    <d v="2019-06-15T00:00:00"/>
    <x v="3"/>
    <s v="Seeking revenge on his employer, a lazy bank agent and his two dim-witted friends concoct an elaborate but flawed heist."/>
  </r>
  <r>
    <x v="4713"/>
    <x v="0"/>
    <x v="4709"/>
    <x v="3541"/>
    <s v="Celia Imrie, Emily Watson, Catherine Tate, Jason Isaacs, Nick Frost, Jessica Brown Findlay"/>
    <x v="2"/>
    <s v="April 4, 2018"/>
    <x v="6"/>
    <s v="PG"/>
    <x v="20"/>
    <x v="8"/>
    <m/>
    <m/>
    <x v="1"/>
    <x v="6"/>
    <d v="2018-04-04T00:00:00"/>
    <x v="5"/>
    <s v="A familyâ€™s festive Halloween plans take a spooky turn when an evil witch's curse transforms the costumed clan into actual monsters."/>
  </r>
  <r>
    <x v="4714"/>
    <x v="0"/>
    <x v="4710"/>
    <x v="3542"/>
    <s v="Erin Fitzgerald, Missi Hale, Marcus Griffin, Celeste Henderson, Evan Smith, Cindy Robinson, Julie Maddalena, Cam Clarke, Jonquil Goode"/>
    <x v="0"/>
    <s v="March 1, 2018"/>
    <x v="5"/>
    <s v="TV-Y7"/>
    <x v="104"/>
    <x v="8"/>
    <m/>
    <m/>
    <x v="1"/>
    <x v="5"/>
    <d v="2018-03-01T00:00:00"/>
    <x v="6"/>
    <s v="It's a new school year at Monster High, and the little sister of Clawdeen Wolf, Howleen, is determined to be more fangtastic than ever."/>
  </r>
  <r>
    <x v="4715"/>
    <x v="0"/>
    <x v="4711"/>
    <x v="2898"/>
    <s v="Karen Strassman, Celeste Henderson, Wendee Lee, TJ Smith, America Young, Rachel Staman, Laura Bailey"/>
    <x v="0"/>
    <s v="September 29, 2015"/>
    <x v="25"/>
    <s v="TV-Y7"/>
    <x v="86"/>
    <x v="8"/>
    <s v=" Music &amp; Musicals"/>
    <m/>
    <x v="1"/>
    <x v="25"/>
    <d v="2015-09-29T00:00:00"/>
    <x v="0"/>
    <s v="Cleo is invited to a gala in the big city celebrating a magical comet and brings her best friends along. But the sinister Nefera has other plans."/>
  </r>
  <r>
    <x v="4716"/>
    <x v="0"/>
    <x v="4712"/>
    <x v="1047"/>
    <s v="Kate Higgins, Debi Derryberry, Salli Saffioti, Evan Smith, Laura Bailey, Audu Paden, Erin Fitzgerald, Cindy Robinson, Ogie Banks, Cam Clarke"/>
    <x v="0"/>
    <s v="January 1, 2018"/>
    <x v="11"/>
    <s v="TV-Y7"/>
    <x v="117"/>
    <x v="8"/>
    <m/>
    <m/>
    <x v="1"/>
    <x v="11"/>
    <d v="2018-01-01T00:00:00"/>
    <x v="8"/>
    <s v="A swanky cruise veers off course for Lagoona and her friends when they're left stranded on Skull Shores, an island with a notorious beast."/>
  </r>
  <r>
    <x v="4717"/>
    <x v="0"/>
    <x v="4713"/>
    <x v="2898"/>
    <s v="Cam Clarke, Audu Paden, Laura Bailey, Cindy Robinson, Erin Fitzgerald, Kate Higgins, Salli Saffioti, Sue Swan, Haviland Stillwell, Paula Rhodes, America Young, Stephanie Sheh, Josey Montana McCoy"/>
    <x v="0"/>
    <s v="January 30, 2018"/>
    <x v="28"/>
    <s v="TV-Y7"/>
    <x v="83"/>
    <x v="8"/>
    <m/>
    <m/>
    <x v="1"/>
    <x v="28"/>
    <d v="2018-01-30T00:00:00"/>
    <x v="8"/>
    <s v="When Frankie Stein travels back in time, a teen scientist follows her home into the present and causes a lab accident that creates four new monsters."/>
  </r>
  <r>
    <x v="4718"/>
    <x v="0"/>
    <x v="4714"/>
    <x v="3543"/>
    <s v="Laura Bailey, Ogie Banks, Cam Clarke, Debi Derryberry, Erin Fitzgerald, Kate Higgins, Julie Maddalena, Audu Paden, Cindy Robinson, Salli Saffioti, Evan Smith, America Young"/>
    <x v="0"/>
    <s v="January 1, 2018"/>
    <x v="5"/>
    <s v="TV-Y7"/>
    <x v="117"/>
    <x v="8"/>
    <m/>
    <m/>
    <x v="1"/>
    <x v="5"/>
    <d v="2018-01-01T00:00:00"/>
    <x v="8"/>
    <s v="In their bid to win the Skulltimate Roller Maze championship, Monster High loses its star players, Clawd and Deuce, to injury."/>
  </r>
  <r>
    <x v="4719"/>
    <x v="0"/>
    <x v="4715"/>
    <x v="3544"/>
    <s v="Kate Higgins, Debi Derryberry, Salli Saffioti, Laura Bailey, Yuri Lowenthal, Audu Paden, Cindy Robinson, Erin Fitzgerald, America Young, Ogie Banks"/>
    <x v="0"/>
    <s v="January 1, 2018"/>
    <x v="16"/>
    <s v="TV-Y7"/>
    <x v="117"/>
    <x v="8"/>
    <m/>
    <m/>
    <x v="1"/>
    <x v="16"/>
    <d v="2018-01-01T00:00:00"/>
    <x v="8"/>
    <s v="Big changes are afoot at Monster High when administrators announce a merger with two other schools, designed to bring all monsters together."/>
  </r>
  <r>
    <x v="4720"/>
    <x v="0"/>
    <x v="4716"/>
    <x v="2898"/>
    <s v="Sue Swan, Kate Higgins, Celeste Henderson, Marcus Griffin, America Young, Karen Strassman, James Horan, Erin Fitzgerald, Laura Bailey, Yeni Alvarez"/>
    <x v="0"/>
    <s v="January 1, 2018"/>
    <x v="28"/>
    <s v="TV-Y7"/>
    <x v="83"/>
    <x v="8"/>
    <m/>
    <m/>
    <x v="1"/>
    <x v="28"/>
    <d v="2018-01-01T00:00:00"/>
    <x v="8"/>
    <s v="Draculaura is whisked to Transylvania to be crowned vampire queen, but when she learns she's been duped, the search is on for the true royal heir."/>
  </r>
  <r>
    <x v="4721"/>
    <x v="0"/>
    <x v="4717"/>
    <x v="3545"/>
    <s v="Laura Bailey, Hank Banks, Cam Clarke, Erin Fitzgerald, Dee Dee Green, Kate Higgins, Andrew Duncan"/>
    <x v="0"/>
    <s v="March 1, 2018"/>
    <x v="11"/>
    <s v="TV-Y7"/>
    <x v="113"/>
    <x v="8"/>
    <m/>
    <m/>
    <x v="1"/>
    <x v="11"/>
    <d v="2018-03-01T00:00:00"/>
    <x v="6"/>
    <s v="After learning that monsters and &quot;Normies&quot; used to spend Halloween together, Frankie Stein and her pals rally both groups for a frightfully good time."/>
  </r>
  <r>
    <x v="4722"/>
    <x v="0"/>
    <x v="4718"/>
    <x v="2898"/>
    <s v="Larissa Galagher, Kate Higgins, Debi Derryberry, Salli Saffioti, America Young, Evan Smith, Lyndsy Kail, Rachel Staman, Cherami Leigh, Paula Rhodes, Erin Fitzgerald"/>
    <x v="0"/>
    <s v="October 1, 2017"/>
    <x v="32"/>
    <s v="TV-Y7"/>
    <x v="86"/>
    <x v="8"/>
    <m/>
    <m/>
    <x v="1"/>
    <x v="32"/>
    <d v="2017-10-01T00:00:00"/>
    <x v="11"/>
    <s v="At a Monster High party, Lagoona and pals are sucked into the reef, where she'll have to come to terms with her flaws and confront an old frenemy."/>
  </r>
  <r>
    <x v="4723"/>
    <x v="0"/>
    <x v="4719"/>
    <x v="3546"/>
    <m/>
    <x v="0"/>
    <s v="March 24, 2018"/>
    <x v="25"/>
    <s v="TV-Y7"/>
    <x v="47"/>
    <x v="8"/>
    <m/>
    <m/>
    <x v="1"/>
    <x v="25"/>
    <d v="2018-03-24T00:00:00"/>
    <x v="6"/>
    <s v="Hearing that their old school is being haunted, Spectra Vondergeist and her pals head back to Monster High to get to the bottom of the scary spookery."/>
  </r>
  <r>
    <x v="4724"/>
    <x v="0"/>
    <x v="4720"/>
    <x v="3547"/>
    <s v="Kate Higgins, Salli Saffioti, Debi Derryberry, Laura Bailey, Yuri Lowenthal, Audu Paden, Troy Baker, Erin Fitzgerald"/>
    <x v="0"/>
    <s v="October 1, 2017"/>
    <x v="4"/>
    <s v="TV-Y7"/>
    <x v="192"/>
    <x v="8"/>
    <m/>
    <m/>
    <x v="1"/>
    <x v="4"/>
    <d v="2017-10-01T00:00:00"/>
    <x v="11"/>
    <s v="Insecure new student Frankie Stein struggles to fit in at Monster High, where ultra-cool ghoul Cleo De Nile and hunky monster Deuce rule the roost."/>
  </r>
  <r>
    <x v="4725"/>
    <x v="0"/>
    <x v="4721"/>
    <x v="3543"/>
    <s v="Laura Bailey, Cam Clarke, Erin Fitzgerald, Dee Dee Green, Celeste Henderson, Kate Higgins, Jonathan Lipow, Julie Maddalena, Dustin McKenzie, Audu Paden"/>
    <x v="0"/>
    <s v="July 7, 2015"/>
    <x v="5"/>
    <s v="TV-G"/>
    <x v="95"/>
    <x v="8"/>
    <m/>
    <m/>
    <x v="1"/>
    <x v="5"/>
    <d v="2015-07-07T00:00:00"/>
    <x v="2"/>
    <s v="When Clawdeen gets a chance to study with a top fashion designer, she and her pals hop on a plane to Scaris, France, the city where screams come true."/>
  </r>
  <r>
    <x v="4726"/>
    <x v="0"/>
    <x v="4722"/>
    <x v="3543"/>
    <s v="Laura Bailey, Ogie Banks, Cam Clarke, Debi Derryberry, Erin Fitzgerald, Kate Higgins, Jonathan Lipow, Audu Paden, Cindy Robinson, Salli Saffioti, Evan Smith, America Young"/>
    <x v="0"/>
    <s v="January 1, 2018"/>
    <x v="5"/>
    <s v="TV-Y7"/>
    <x v="117"/>
    <x v="8"/>
    <m/>
    <m/>
    <x v="1"/>
    <x v="5"/>
    <d v="2018-01-01T00:00:00"/>
    <x v="8"/>
    <s v="Draculaura's ghoulfriends have some suspicions about one of her two persistent suitors â€“ but can they stop him before he steals her un-beating heart?"/>
  </r>
  <r>
    <x v="4727"/>
    <x v="0"/>
    <x v="4723"/>
    <x v="8"/>
    <s v="Jennifer Lopez, Jane Fonda, Michael Vartan, Wanda Sykes, Adam Scott, Monet Mazur, Annie Parisse, Will Arnett, Elaine Stritch, Stephen Dunham"/>
    <x v="0"/>
    <s v="January 1, 2020"/>
    <x v="20"/>
    <s v="PG-13"/>
    <x v="43"/>
    <x v="3"/>
    <s v=" Romantic Movies"/>
    <m/>
    <x v="1"/>
    <x v="20"/>
    <d v="2020-01-01T00:00:00"/>
    <x v="8"/>
    <s v="An office temp thinks she's found Mr. Right when she starts dating a handsome surgeon. But there's a problem standing in the way of everlasting bliss."/>
  </r>
  <r>
    <x v="4728"/>
    <x v="1"/>
    <x v="4724"/>
    <x v="3548"/>
    <m/>
    <x v="1"/>
    <s v="July 26, 2019"/>
    <x v="5"/>
    <s v="TV-G"/>
    <x v="54"/>
    <x v="2"/>
    <s v=" Docuseries"/>
    <s v=" International TV Shows"/>
    <x v="1"/>
    <x v="5"/>
    <d v="2019-07-26T00:00:00"/>
    <x v="2"/>
    <s v="TV personality Monty Don visits Franceâ€™s most famous gardens to dig up the influence of power, culture and passion on their conceptions and designs."/>
  </r>
  <r>
    <x v="4729"/>
    <x v="0"/>
    <x v="4725"/>
    <x v="2308"/>
    <s v="Sam Rockwell, Kevin Spacey, Dominique McElligott, Rosie Shaw, Adrienne Shaw, Kaya Scodelario, Benedict Wong, Matt Berry, Malcolm Stewart, Robin Chalk"/>
    <x v="1"/>
    <s v="January 1, 2020"/>
    <x v="18"/>
    <s v="R"/>
    <x v="7"/>
    <x v="1"/>
    <s v=" Independent Movies"/>
    <s v=" Sci-Fi &amp; Fantasy"/>
    <x v="1"/>
    <x v="18"/>
    <d v="2020-01-01T00:00:00"/>
    <x v="8"/>
    <s v="As he nears the end of a lonely three-year stint on the moon base Sarang, astronaut Sam Bell begins to hear and see strange things."/>
  </r>
  <r>
    <x v="4730"/>
    <x v="0"/>
    <x v="4726"/>
    <x v="3549"/>
    <s v="Trevante Rhodes, AndrÃ© Holland, Janelle MonÃ¡e, Ashton Sanders, Jharrel Jerome, Alex Hibbert, Jaden Piner, Naomie Harris, Mahershala Ali"/>
    <x v="0"/>
    <s v="May 21, 2019"/>
    <x v="32"/>
    <s v="R"/>
    <x v="65"/>
    <x v="1"/>
    <s v=" Independent Movies"/>
    <s v=" LGBTQ Movies"/>
    <x v="1"/>
    <x v="32"/>
    <d v="2019-05-21T00:00:00"/>
    <x v="4"/>
    <s v="In a crime-infested Miami neighborhood, a gay African-American boy with a drug-addicted mother grows up with the help of a mentoring drug dealer."/>
  </r>
  <r>
    <x v="4731"/>
    <x v="0"/>
    <x v="4727"/>
    <x v="3550"/>
    <s v="Ron Perlman, Rupert Grint, Robert Sheehan, Stephen Campbell Moore, Eric Lampaert, Kevin Bishop, Tom Audenaert, Erika Sainte"/>
    <x v="9"/>
    <s v="September 8, 2017"/>
    <x v="25"/>
    <s v="R"/>
    <x v="9"/>
    <x v="6"/>
    <s v=" Comedies"/>
    <s v=" International Movies"/>
    <x v="1"/>
    <x v="25"/>
    <d v="2017-09-08T00:00:00"/>
    <x v="0"/>
    <s v="A brain-addled war vet, a failing band manager and a Stanley Kubrick impersonator help the CIA construct an epic scam by faking the 1969 moon landing."/>
  </r>
  <r>
    <x v="4732"/>
    <x v="0"/>
    <x v="4728"/>
    <x v="3551"/>
    <s v="Hameed Sheikh, Samiya Mumtaz, Shaz Khan, Abdul Qadir, Shabbir Rana, Sultan Hussain, Ayaz Samoo, Nayyar Ejaz, Sonia Hussain"/>
    <x v="61"/>
    <s v="November 1, 2017"/>
    <x v="25"/>
    <s v="TV-14"/>
    <x v="55"/>
    <x v="1"/>
    <s v=" Independent Movies"/>
    <s v=" International Movies"/>
    <x v="1"/>
    <x v="25"/>
    <d v="2017-11-01T00:00:00"/>
    <x v="10"/>
    <s v="A railway stationmaster tries to cope with his wife's death, his estrangement from his son and the corrupt world in which he lives."/>
  </r>
  <r>
    <x v="4733"/>
    <x v="0"/>
    <x v="4729"/>
    <x v="3552"/>
    <s v="Markees Christmas, Craig Robinson, Lina Keller, Carla Juri, Jakub Gierszal, Levin Henning, Eva Loebau"/>
    <x v="2"/>
    <s v="November 1, 2018"/>
    <x v="32"/>
    <s v="R"/>
    <x v="13"/>
    <x v="1"/>
    <s v=" Independent Movies"/>
    <s v=" International Movies"/>
    <x v="1"/>
    <x v="32"/>
    <d v="2018-11-01T00:00:00"/>
    <x v="10"/>
    <s v="When his father moves from the U.S. to Heidelberg, Germany, an African American teenager struggles to find his place and pursue his hip-hop dreams."/>
  </r>
  <r>
    <x v="4734"/>
    <x v="0"/>
    <x v="4730"/>
    <x v="3553"/>
    <m/>
    <x v="0"/>
    <s v="February 1, 2018"/>
    <x v="5"/>
    <s v="TV-MA"/>
    <x v="79"/>
    <x v="0"/>
    <m/>
    <m/>
    <x v="1"/>
    <x v="5"/>
    <d v="2018-02-01T00:00:00"/>
    <x v="7"/>
    <s v="This comic documentary follows the Mortified movement, a series of stage events where adults share awkward childhood moments in front of strangers."/>
  </r>
  <r>
    <x v="4735"/>
    <x v="0"/>
    <x v="4731"/>
    <x v="3554"/>
    <s v="Santosh Juvekar, Chinmay Mandlekar, Pari Telang, S. Joshi, Dilip Prabhavalkar, Ganesh Yadav, Pushkar Shrotri"/>
    <x v="3"/>
    <s v="February 15, 2018"/>
    <x v="16"/>
    <s v="TV-14"/>
    <x v="36"/>
    <x v="1"/>
    <s v=" International Movies"/>
    <m/>
    <x v="1"/>
    <x v="16"/>
    <d v="2018-02-15T00:00:00"/>
    <x v="7"/>
    <s v="Two communities in Mumbai get a final chance to compete with each other in the celebration of the iconic Ganesh Chaturthi festival."/>
  </r>
  <r>
    <x v="4736"/>
    <x v="0"/>
    <x v="4732"/>
    <x v="3555"/>
    <s v="Saurav Chakrabarty, Vinay Pathak"/>
    <x v="3"/>
    <s v="July 6, 2017"/>
    <x v="32"/>
    <s v="TV-Y7-FV"/>
    <x v="42"/>
    <x v="8"/>
    <s v=" Comedies"/>
    <m/>
    <x v="1"/>
    <x v="32"/>
    <d v="2017-07-06T00:00:00"/>
    <x v="2"/>
    <s v="Motu and Patlu want to help a circus lion get back to the jungle. On the way, the three become caught up in an exciting adventure in the forest."/>
  </r>
  <r>
    <x v="4737"/>
    <x v="0"/>
    <x v="4733"/>
    <x v="3556"/>
    <m/>
    <x v="10"/>
    <s v="October 1, 2018"/>
    <x v="6"/>
    <s v="PG"/>
    <x v="83"/>
    <x v="6"/>
    <s v=" Documentaries"/>
    <s v=" International Movies"/>
    <x v="1"/>
    <x v="6"/>
    <d v="2018-10-01T00:00:00"/>
    <x v="11"/>
    <s v="Featuring breathtaking imagery and thought-provoking narration, this film takes viewers to the summits of some of the worldâ€™s most amazing mountains."/>
  </r>
  <r>
    <x v="4738"/>
    <x v="0"/>
    <x v="4734"/>
    <x v="3397"/>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s v="April 9, 2019"/>
    <x v="5"/>
    <s v="R"/>
    <x v="32"/>
    <x v="3"/>
    <m/>
    <m/>
    <x v="1"/>
    <x v="5"/>
    <d v="2019-04-09T00:00:00"/>
    <x v="5"/>
    <s v="An eye-popping cast stars in this sketch-comedy collage, the new millennium's homage to classic anthology films like The Kentucky Fried Movie."/>
  </r>
  <r>
    <x v="4739"/>
    <x v="0"/>
    <x v="4735"/>
    <x v="1128"/>
    <s v="Eddie Murphy, Britt Robertson, Natascha McElhone, Xavier Samuel, Lucy Fry, Christian Madsen, Natalie Coughlin, Madison Wolfe, Thom Barry, Mckenna Grace"/>
    <x v="0"/>
    <s v="December 22, 2018"/>
    <x v="32"/>
    <s v="PG-13"/>
    <x v="44"/>
    <x v="1"/>
    <m/>
    <m/>
    <x v="1"/>
    <x v="32"/>
    <d v="2018-12-22T00:00:00"/>
    <x v="9"/>
    <s v="A temporary personal chef, a terminally ill single mother and her young daughter form an unlikely bond that redefines the meaning of family."/>
  </r>
  <r>
    <x v="4740"/>
    <x v="0"/>
    <x v="4736"/>
    <x v="106"/>
    <s v="Adam Sandler, Winona Ryder, Peter Gallagher, Jared Harris, Allen Covert, Erick Avari, John Turturro, Peter Dante, Conchata Ferrell, Steve Buscemi"/>
    <x v="0"/>
    <s v="August 1, 2020"/>
    <x v="13"/>
    <s v="PG-13"/>
    <x v="7"/>
    <x v="3"/>
    <s v=" Romantic Movies"/>
    <m/>
    <x v="1"/>
    <x v="13"/>
    <d v="2020-08-01T00:00:00"/>
    <x v="1"/>
    <s v="After inheriting a media empire, humble Longfellow Deeds moves to the Big Apple â€“ where a reporter and a company bigwig are waiting to pounce on him."/>
  </r>
  <r>
    <x v="4741"/>
    <x v="0"/>
    <x v="4737"/>
    <x v="3557"/>
    <s v="Ohad Naharin"/>
    <x v="62"/>
    <s v="June 15, 2017"/>
    <x v="25"/>
    <s v="TV-14"/>
    <x v="19"/>
    <x v="0"/>
    <s v=" International Movies"/>
    <m/>
    <x v="1"/>
    <x v="25"/>
    <d v="2017-06-15T00:00:00"/>
    <x v="3"/>
    <s v="World-renowned choreographer Ohad Naharin is profiled in this vivid documentary that mixes rehearsal footage with insights about his influence."/>
  </r>
  <r>
    <x v="4742"/>
    <x v="0"/>
    <x v="4738"/>
    <x v="3558"/>
    <s v="Olivia Cheng, Alfred Cheung, Hu Chin, Chung Ping Geung, Anglie Leung"/>
    <x v="13"/>
    <s v="August 16, 2018"/>
    <x v="35"/>
    <s v="TV-14"/>
    <x v="45"/>
    <x v="3"/>
    <s v=" Dramas"/>
    <s v=" International Movies"/>
    <x v="1"/>
    <x v="35"/>
    <d v="2018-08-16T00:00:00"/>
    <x v="1"/>
    <s v="When a young man ignores a feng shui masterâ€™s warning and decides to marry before turning 30, a series of mishaps begins to curse his life."/>
  </r>
  <r>
    <x v="4743"/>
    <x v="0"/>
    <x v="4739"/>
    <x v="3559"/>
    <s v="Billy Bob Thornton, Seann William Scott, Ethan Suplee, Melissa Sagemiller, Susan Sarandon, Melissa Leo, Bill Macy, Kurt Fuller, Amy Poehler"/>
    <x v="0"/>
    <s v="September 1, 2019"/>
    <x v="19"/>
    <s v="PG-13"/>
    <x v="17"/>
    <x v="3"/>
    <m/>
    <m/>
    <x v="1"/>
    <x v="19"/>
    <d v="2019-09-01T00:00:00"/>
    <x v="0"/>
    <s v="When a self-help author learns that his mother has fallen for his sadistic high school gym teacher, he tries to put a stop to their budding romance."/>
  </r>
  <r>
    <x v="4744"/>
    <x v="0"/>
    <x v="4740"/>
    <x v="1185"/>
    <s v="Yasmin Abdulaziz, Hassan El Raddad, Ahmed Fouad Selim, Entessar, Hesham Ismail, Badria Tolba, Ghassan Mattar, Eman El-Sayed, Saad El Soghayar, Soleiman Eid, Youssef Eid, Hassan Abdulfattah, Mohamed Lotfy, Hala Fakher"/>
    <x v="27"/>
    <s v="June 6, 2019"/>
    <x v="11"/>
    <s v="TV-14"/>
    <x v="0"/>
    <x v="3"/>
    <s v=" International Movies"/>
    <m/>
    <x v="1"/>
    <x v="11"/>
    <d v="2019-06-06T00:00:00"/>
    <x v="3"/>
    <s v="A successful advertising agency executive falls asleep on an airplane and wakes up in an alternate universe as a stay-at-home mom with three kids."/>
  </r>
  <r>
    <x v="4745"/>
    <x v="0"/>
    <x v="4741"/>
    <x v="801"/>
    <s v="Matthew McConaughey, Reese Witherspoon, Tye Sheridan, Jacob Lofland, Sam Shepard, Ray McKinnon, Sarah Paulson, Michael Shannon, Joe Don Baker, Paul Sparks"/>
    <x v="0"/>
    <s v="January 1, 2021"/>
    <x v="11"/>
    <s v="PG-13"/>
    <x v="75"/>
    <x v="1"/>
    <s v=" Independent Movies"/>
    <m/>
    <x v="1"/>
    <x v="11"/>
    <d v="2021-01-01T00:00:00"/>
    <x v="8"/>
    <s v="Two Mississippi teens meet peculiar drifter Mud and get caught up in his web of tall tales about lost love, crimes of passion and bounty hunters."/>
  </r>
  <r>
    <x v="4746"/>
    <x v="0"/>
    <x v="4742"/>
    <x v="90"/>
    <s v="Rajpal Yadav, Amrish Puri, Kader Khan, Shashi Kala, Priyanka Chopra, Salman Khan, Akshay Kumar, Satish Shah"/>
    <x v="3"/>
    <s v="December 31, 2019"/>
    <x v="15"/>
    <s v="TV-PG"/>
    <x v="100"/>
    <x v="3"/>
    <s v=" International Movies"/>
    <s v=" Romantic Movies"/>
    <x v="1"/>
    <x v="15"/>
    <d v="2019-12-31T00:00:00"/>
    <x v="9"/>
    <s v="Samir must overcome a hostile horoscope, a hot temper and a determined rival to win the heart of Rani, the love of his life."/>
  </r>
  <r>
    <x v="4747"/>
    <x v="0"/>
    <x v="4743"/>
    <x v="3560"/>
    <s v="Joshua J. Ballard, Nicole Provost, Trevor Devall, Michael Dobson, Jonathan Love, Davey Grant"/>
    <x v="9"/>
    <s v="January 26, 2018"/>
    <x v="28"/>
    <s v="PG"/>
    <x v="22"/>
    <x v="8"/>
    <m/>
    <m/>
    <x v="1"/>
    <x v="28"/>
    <d v="2018-01-26T00:00:00"/>
    <x v="8"/>
    <s v="When the old guardian of the moon retires, the mischievous Mune is chosen as his successor, but he worries he's not up to the job."/>
  </r>
  <r>
    <x v="4748"/>
    <x v="0"/>
    <x v="4744"/>
    <x v="3561"/>
    <s v="Ricky Gervais, Ty Burrell, Tina Fey, Kermit the Frog, Miss Piggy, Fozzie Bear, Gonzo, Muppets, Steve Whitmire, Eric Jacobson, Dave Goelz, Bill Barretta, David Rudman, Matt Vogel, Peter Linz"/>
    <x v="0"/>
    <s v="September 1, 2020"/>
    <x v="28"/>
    <s v="PG"/>
    <x v="49"/>
    <x v="8"/>
    <s v=" Comedies"/>
    <m/>
    <x v="1"/>
    <x v="28"/>
    <d v="2020-09-01T00:00:00"/>
    <x v="0"/>
    <s v="In the middle of their global tour, the Muppets inadvertently get mixed up in a perilous drama involving a gang of international jewel thieves."/>
  </r>
  <r>
    <x v="4749"/>
    <x v="0"/>
    <x v="4745"/>
    <x v="2138"/>
    <s v="Alex Barnett, Macon Blair, Paul Goldblatt, Stacy Rock, William Lacey, Beau Sia, Skei Saulnier, Chris Sharp, Bill Tangradi"/>
    <x v="0"/>
    <s v="September 1, 2018"/>
    <x v="19"/>
    <s v="NR"/>
    <x v="123"/>
    <x v="3"/>
    <s v=" Cult Movies"/>
    <s v=" Horror Movies"/>
    <x v="1"/>
    <x v="19"/>
    <d v="2018-09-01T00:00:00"/>
    <x v="0"/>
    <s v="A mild-mannered office drone plucks a Halloween party invitation off the street and suddenly finds himself the main event at a &quot;murder party.&quot;"/>
  </r>
  <r>
    <x v="4750"/>
    <x v="0"/>
    <x v="4746"/>
    <x v="3562"/>
    <s v="Marlon Brando, Trevor Howard, Richard Harris, Hugh Griffith, Richard Haydn, Tarita"/>
    <x v="0"/>
    <s v="November 1, 2019"/>
    <x v="60"/>
    <s v="TV-PG"/>
    <x v="168"/>
    <x v="6"/>
    <s v=" Classic Movies"/>
    <s v=" Dramas"/>
    <x v="1"/>
    <x v="60"/>
    <d v="2019-11-01T00:00:00"/>
    <x v="10"/>
    <s v="Marlon Brando gives a nuanced performance as the aristocratic Lt. Fletcher Christian, an officer aboard the HMS Bounty who leads a mutiny against the ship's tyrannical Capt. Bligh."/>
  </r>
  <r>
    <x v="4751"/>
    <x v="0"/>
    <x v="4747"/>
    <x v="3563"/>
    <s v="Matthew Knight, Vanessa Morgan, Atticus Mitchell, Cameron Kennedy, Kate Todd, Joe Dinicol, Ella Jonas Farlinger, Ari Cohen, Laura de Carteret, Hrant Alianak"/>
    <x v="12"/>
    <s v="October 17, 2018"/>
    <x v="4"/>
    <s v="TV-PG"/>
    <x v="27"/>
    <x v="8"/>
    <s v=" Comedies"/>
    <m/>
    <x v="1"/>
    <x v="4"/>
    <d v="2018-10-17T00:00:00"/>
    <x v="11"/>
    <s v="When their parents head out for the evening, Ethan and his little sister get the babysitter of their nightmares: a fledgling vampire named Sarah."/>
  </r>
  <r>
    <x v="4752"/>
    <x v="0"/>
    <x v="4748"/>
    <x v="2153"/>
    <s v="Juhi Chawla, Sanjay Suri, Victor Banerjee, Lillete Dubey, Purab Kohli, Dipannita Sharma, Gautam Kapoor"/>
    <x v="3"/>
    <s v="October 30, 2018"/>
    <x v="20"/>
    <s v="TV-PG"/>
    <x v="11"/>
    <x v="1"/>
    <s v=" Independent Movies"/>
    <s v=" International Movies"/>
    <x v="1"/>
    <x v="20"/>
    <d v="2018-10-30T00:00:00"/>
    <x v="11"/>
    <s v="After being diagnosed HIV-positive, a champion swimmer is disowned and harassed by all except his loving sister and loyal boyfriend."/>
  </r>
  <r>
    <x v="4753"/>
    <x v="0"/>
    <x v="4749"/>
    <x v="3564"/>
    <s v="Jenn Gotzon Chandler, Corbin Bernsen, Lorenzo Lamas, T.C. Stallings, Jill Morrison, Lane Garrison, Jake Jacobson, Lee Benton, Riley St. John, Cricket St. John"/>
    <x v="0"/>
    <s v="June 12, 2018"/>
    <x v="6"/>
    <s v="TV-14"/>
    <x v="21"/>
    <x v="1"/>
    <s v=" Faith &amp; Spirituality"/>
    <m/>
    <x v="1"/>
    <x v="6"/>
    <d v="2018-06-12T00:00:00"/>
    <x v="3"/>
    <s v="After the sudden loss of her husband, a mother has a crisis of faith and struggles to keep her life together for the sake of her daughter and herself."/>
  </r>
  <r>
    <x v="4754"/>
    <x v="0"/>
    <x v="4750"/>
    <x v="2840"/>
    <s v="Sameh Hussain, Hasan Abdulfattah, Sulayman Id, Ayten Amer, Hassan Hosny"/>
    <x v="27"/>
    <s v="April 18, 2019"/>
    <x v="5"/>
    <s v="TV-14"/>
    <x v="16"/>
    <x v="3"/>
    <s v=" International Movies"/>
    <m/>
    <x v="1"/>
    <x v="5"/>
    <d v="2019-04-18T00:00:00"/>
    <x v="5"/>
    <s v="Relocated to a new post and struggling to adjust, a police officer further complicates his life by falling for a woman he has little in common with."/>
  </r>
  <r>
    <x v="4755"/>
    <x v="0"/>
    <x v="4751"/>
    <x v="3565"/>
    <s v="Jason Schwartzman, Lena Dunham, Reggie Watts, Maya Rudolph, Susan Sarandon, Thomas Jay Ryan, Alex Karpovsky, Louisa Krause, John Cameron Mitchell, Matthew Maher"/>
    <x v="0"/>
    <s v="January 23, 2018"/>
    <x v="32"/>
    <s v="PG-13"/>
    <x v="82"/>
    <x v="3"/>
    <s v=" Independent Movies"/>
    <m/>
    <x v="1"/>
    <x v="32"/>
    <d v="2018-01-23T00:00:00"/>
    <x v="8"/>
    <s v="After an earthquake sends their school building drifting into the sea, a group of high-schoolers struggles to survive and overcome clique wars."/>
  </r>
  <r>
    <x v="4756"/>
    <x v="0"/>
    <x v="4752"/>
    <x v="3566"/>
    <s v="AndrÃ© Bharti, Katherine Barrell, Ray Galletti, Emily Alatalo, Tamara Duarte, Randal Edwards, Alastair Forbes, Jesse Camacho"/>
    <x v="12"/>
    <s v="August 15, 2017"/>
    <x v="25"/>
    <s v="TV-MA"/>
    <x v="13"/>
    <x v="3"/>
    <s v=" Romantic Movies"/>
    <m/>
    <x v="1"/>
    <x v="25"/>
    <d v="2017-08-15T00:00:00"/>
    <x v="1"/>
    <s v="A recently dumped attorney hires a psychic to help her win back her boyfriend. Things take an unexpected turn when another ex re-enters the picture."/>
  </r>
  <r>
    <x v="4757"/>
    <x v="0"/>
    <x v="4753"/>
    <x v="3567"/>
    <s v="Leone Frisa, Paolo Vaccarino, Francesco Migliore, Albrecht Weimer, Giulia Dichiaro, Alessandra Oriti Niosi, Andreas Segeritz"/>
    <x v="14"/>
    <s v="March 1, 2017"/>
    <x v="25"/>
    <m/>
    <x v="14"/>
    <x v="1"/>
    <m/>
    <m/>
    <x v="1"/>
    <x v="25"/>
    <d v="2017-03-01T00:00:00"/>
    <x v="6"/>
    <s v="Amid the chaos and horror of World War II, a committed German soldier fights a private battle with his own conscience."/>
  </r>
  <r>
    <x v="4758"/>
    <x v="0"/>
    <x v="4754"/>
    <x v="3568"/>
    <s v="Gaspard Schlatter, Sixtine Murat, Paulin Jaccoud, Michel Vuillermoz, Raul Ribera, Estelle Hennard, Elliot Sanchez, Lou Wick, Brigitte Rosset, Natacha Koutchoumov, Monica Budde, Adrien Barazzone, Will Forte, Nick Offerman, Ellen Page, Amy Sedaris"/>
    <x v="19"/>
    <s v="October 1, 2017"/>
    <x v="32"/>
    <s v="PG-13"/>
    <x v="74"/>
    <x v="3"/>
    <s v=" Dramas"/>
    <s v=" International Movies"/>
    <x v="1"/>
    <x v="32"/>
    <d v="2017-10-01T00:00:00"/>
    <x v="11"/>
    <s v="A 9-year-old boy finds his life upended when he's sent to live in an orphanage in this stop-motion animated tale of loss, friendship and young love."/>
  </r>
  <r>
    <x v="4759"/>
    <x v="0"/>
    <x v="4755"/>
    <x v="2118"/>
    <s v="Tara Strong, Rebecca Shoichet, Ashleigh Ball, Andrea Libman, Tabitha St. Germain, Cathy Weseluck, Iris Quinn, Nicole Oliver"/>
    <x v="0"/>
    <s v="December 1, 2015"/>
    <x v="25"/>
    <s v="TV-Y"/>
    <x v="86"/>
    <x v="8"/>
    <s v=" Comedies"/>
    <m/>
    <x v="1"/>
    <x v="25"/>
    <d v="2015-12-01T00:00:00"/>
    <x v="9"/>
    <s v="Rainbow Dash, Applejack and friends compete against Crystal Prep Academy and their lead athlete, this world's Twilight Sparkle, in sporting events."/>
  </r>
  <r>
    <x v="4760"/>
    <x v="0"/>
    <x v="4756"/>
    <x v="3569"/>
    <s v="Tara Strong, Ashleigh Ball, Andrea Libman, Tabitha St. Germain, Cathy Weseluck, Rebecca Shoichet, Maryke Hendrikse, Kazumi Evans, Diana Kaarina"/>
    <x v="0"/>
    <s v="December 17, 2014"/>
    <x v="28"/>
    <s v="TV-Y"/>
    <x v="104"/>
    <x v="8"/>
    <s v=" Comedies"/>
    <m/>
    <x v="1"/>
    <x v="28"/>
    <d v="2014-12-17T00:00:00"/>
    <x v="9"/>
    <s v="Rainbow Dash, Applejack, Pinkie Pie, Rarity and Fluttershy plan to perform with their new band at the Canterlot High musical showcase."/>
  </r>
  <r>
    <x v="4761"/>
    <x v="0"/>
    <x v="4757"/>
    <x v="3570"/>
    <s v="Nicholas Tse, Stephen Fung, Joey Yung, Samuel Pang, Serena Po, Ken Chung, Hyper BB, Ka Ho Yu, Frankie Chi-Hung Ng, Lai Hing Chan"/>
    <x v="13"/>
    <s v="August 16, 2018"/>
    <x v="12"/>
    <s v="TV-14"/>
    <x v="0"/>
    <x v="6"/>
    <s v=" Comedies"/>
    <s v=" International Movies"/>
    <x v="1"/>
    <x v="12"/>
    <d v="2018-08-16T00:00:00"/>
    <x v="1"/>
    <s v="A brainy private school student is transferred to a far less elite institution, where he must fend off classmates who settle scores with fistfights."/>
  </r>
  <r>
    <x v="4762"/>
    <x v="0"/>
    <x v="4758"/>
    <x v="3571"/>
    <s v="Louis Theroux"/>
    <x v="1"/>
    <s v="July 13, 2017"/>
    <x v="25"/>
    <s v="TV-MA"/>
    <x v="16"/>
    <x v="0"/>
    <m/>
    <m/>
    <x v="1"/>
    <x v="25"/>
    <d v="2017-07-13T00:00:00"/>
    <x v="2"/>
    <s v="After speaking with former Scientology members and being stonewalled by higher-ups, filmmaker Louis Theroux hires actors to re-create alleged events."/>
  </r>
  <r>
    <x v="4763"/>
    <x v="0"/>
    <x v="4759"/>
    <x v="3572"/>
    <s v="Cameron Diaz, Abigail Breslin, Alec Baldwin, Jason Patric, Sofia Vassilieva, Joan Cusack, Heather Wahlquist, Thomas Dekker, Evan Ellingson, David Thornton"/>
    <x v="0"/>
    <s v="September 1, 2019"/>
    <x v="18"/>
    <s v="PG-13"/>
    <x v="42"/>
    <x v="1"/>
    <m/>
    <m/>
    <x v="1"/>
    <x v="18"/>
    <d v="2019-09-01T00:00:00"/>
    <x v="0"/>
    <s v="A former defense attorney finds herself back in court when she and her husband are sued for medical emancipation by their 11-year-old daughter."/>
  </r>
  <r>
    <x v="4764"/>
    <x v="0"/>
    <x v="4760"/>
    <x v="3573"/>
    <s v="Mario Maurer, Natcha Juntapan, Monchanok Saengchaipiangpen, Nawapaiboon Wuthinanon, Kamolned Ruengsri, Sirapop Daongern, Rakchawan Maroukasonti, Poom Rungsrithananon, Patsomtat Sudprasert, Ranee Campen"/>
    <x v="25"/>
    <s v="July 25, 2018"/>
    <x v="11"/>
    <s v="TV-MA"/>
    <x v="34"/>
    <x v="6"/>
    <s v=" Dramas"/>
    <s v=" International Movies"/>
    <x v="1"/>
    <x v="11"/>
    <d v="2018-07-25T00:00:00"/>
    <x v="2"/>
    <s v="A bullied student forms a bond with the leader of a youth gang and discovers the power and meaning of true friendship."/>
  </r>
  <r>
    <x v="4765"/>
    <x v="0"/>
    <x v="4761"/>
    <x v="3574"/>
    <s v="Michelle Williams, Kenneth Branagh, Eddie Redmayne, Dominic Cooper, Philip Jackson, Derek Jacobi, Toby Jones, Michael Kitchen, Julia Ormond, Simon Russell Beale, Dougray Scott, ZoÃ« Wanamaker, Emma Watson, Judi Dench"/>
    <x v="1"/>
    <s v="May 30, 2019"/>
    <x v="16"/>
    <s v="R"/>
    <x v="16"/>
    <x v="1"/>
    <s v=" Romantic Movies"/>
    <m/>
    <x v="1"/>
    <x v="16"/>
    <d v="2019-05-30T00:00:00"/>
    <x v="4"/>
    <s v="While filming a movie in England, Hollywood icon Marilyn Monroe slips away with a young Brit for a week of self-discovery and frivolity."/>
  </r>
  <r>
    <x v="4766"/>
    <x v="0"/>
    <x v="4762"/>
    <x v="3575"/>
    <s v="Udhay, Kiran Raj, I.M. Vijayan, Sandhanam, Shivani Bhai, Sangeetha Balan"/>
    <x v="3"/>
    <s v="August 1, 2018"/>
    <x v="6"/>
    <s v="TV-PG"/>
    <x v="17"/>
    <x v="4"/>
    <s v=" International Movies"/>
    <m/>
    <x v="1"/>
    <x v="6"/>
    <d v="2018-08-01T00:00:00"/>
    <x v="1"/>
    <s v="After losing her father, a young woman moves to the city to earn money. When she finds a job at a mysterious bungalow, her worst nightmares come true."/>
  </r>
  <r>
    <x v="4767"/>
    <x v="0"/>
    <x v="4763"/>
    <x v="572"/>
    <s v="Jack Black, Ana de la Reguera, HÃ©ctor JimÃ©nez, Darius Rose, Moises Arias, Diego Eduardo Gomez, Carlos Maycotte, Richard Montoya, Cesar Gonzalez, Rafael Montalvo"/>
    <x v="0"/>
    <s v="November 1, 2019"/>
    <x v="21"/>
    <s v="PG"/>
    <x v="26"/>
    <x v="3"/>
    <s v=" Sports Movies"/>
    <m/>
    <x v="1"/>
    <x v="21"/>
    <d v="2019-11-01T00:00:00"/>
    <x v="10"/>
    <s v="When Ignacio learns of an orphanage's financial woes, he pitches in to help â€“ by disguising himself and joining the professional wrestling circuit."/>
  </r>
  <r>
    <x v="4768"/>
    <x v="0"/>
    <x v="4764"/>
    <x v="3576"/>
    <m/>
    <x v="14"/>
    <s v="February 5, 2017"/>
    <x v="32"/>
    <s v="TV-PG"/>
    <x v="104"/>
    <x v="0"/>
    <s v=" International Movies"/>
    <m/>
    <x v="1"/>
    <x v="32"/>
    <d v="2017-02-05T00:00:00"/>
    <x v="7"/>
    <s v="This documentary examines the naked yoga gurus of India whose devout spiritual practice connects them to the eternal, transcending the material world."/>
  </r>
  <r>
    <x v="4769"/>
    <x v="0"/>
    <x v="4765"/>
    <x v="3577"/>
    <s v="Leah McNamara, Shauna Macdonald, Steve Wall, Ross Noble, Charlotte Bradley, Richard Foster-King, Dennis Bartok, Robert O'Mahoney, Muireann D'Arcy"/>
    <x v="44"/>
    <s v="March 10, 2018"/>
    <x v="6"/>
    <s v="TV-MA"/>
    <x v="22"/>
    <x v="4"/>
    <m/>
    <m/>
    <x v="1"/>
    <x v="6"/>
    <d v="2018-03-10T00:00:00"/>
    <x v="6"/>
    <s v="Recently paralyzed in a devastating car accident, Dana begins to suspect a dark and sinister force may be lurking within her hospital room."/>
  </r>
  <r>
    <x v="4770"/>
    <x v="0"/>
    <x v="4766"/>
    <x v="3578"/>
    <m/>
    <x v="0"/>
    <s v="May 28, 2020"/>
    <x v="32"/>
    <s v="TV-PG"/>
    <x v="13"/>
    <x v="0"/>
    <m/>
    <m/>
    <x v="1"/>
    <x v="32"/>
    <d v="2020-05-28T00:00:00"/>
    <x v="4"/>
    <s v="Scientists and animal keepers fight to save an orphaned baby elephant at a rescue camp in Botswana while struggling to defend its entire species."/>
  </r>
  <r>
    <x v="4771"/>
    <x v="0"/>
    <x v="4767"/>
    <x v="1338"/>
    <s v="Amitabh Bachchan, Shashi Kapoor, Parveen Babi, Smita Patil, Waheeda Rehman, Om Prakash, Ranjeet, Satyendra Kapoor"/>
    <x v="3"/>
    <s v="December 31, 2019"/>
    <x v="26"/>
    <s v="TV-14"/>
    <x v="128"/>
    <x v="6"/>
    <s v=" Comedies"/>
    <s v=" International Movies"/>
    <x v="1"/>
    <x v="26"/>
    <d v="2019-12-31T00:00:00"/>
    <x v="9"/>
    <s v="While loyally defending his boss from mobsters trying to kill him, a naive, hotel bellboy discovers the family he never knew he had."/>
  </r>
  <r>
    <x v="4772"/>
    <x v="0"/>
    <x v="4768"/>
    <x v="3579"/>
    <s v="Karim Saleh, Waleed Zuaiter, Nicole Haddad, Mona Hala, Wedad Abdel Aziz Abdou, Lavrenti Lopes, Jessica Lu, Amin El Gamal, Melina Lizette, Tom Lenk, Terry Walters"/>
    <x v="0"/>
    <s v="March 15, 2017"/>
    <x v="32"/>
    <s v="NR"/>
    <x v="27"/>
    <x v="1"/>
    <s v=" Independent Movies"/>
    <m/>
    <x v="1"/>
    <x v="32"/>
    <d v="2017-03-15T00:00:00"/>
    <x v="6"/>
    <s v="Aimless valet driver Steven Bassem can't find the motivation to get a better job, even when his fractious immigrant family starts falling apart."/>
  </r>
  <r>
    <x v="4773"/>
    <x v="0"/>
    <x v="4769"/>
    <x v="17"/>
    <s v="Junko Takeuchi, Chie Nakamura, Rikiya Koyama, Kazuhiko Inoue, Masaki Terasoma, Mie Sonozaki, Yuichi Nakamura, Kengo Kawanishi, Kosei Hirota, Masako Katsuki"/>
    <x v="6"/>
    <s v="September 1, 2017"/>
    <x v="16"/>
    <s v="TV-14"/>
    <x v="19"/>
    <x v="6"/>
    <s v=" Anime Features"/>
    <s v=" International Movies"/>
    <x v="1"/>
    <x v="16"/>
    <d v="2017-09-01T00:00:00"/>
    <x v="0"/>
    <s v="Mistakenly accused of an attack on the Fourth Raikage, ninja Naruto is imprisoned in the impenetrable Hozuki Castle and his powers are sealed."/>
  </r>
  <r>
    <x v="4774"/>
    <x v="0"/>
    <x v="4770"/>
    <x v="3580"/>
    <s v="Natalia Valdebenito"/>
    <x v="0"/>
    <s v="November 10, 2017"/>
    <x v="6"/>
    <s v="TV-MA"/>
    <x v="47"/>
    <x v="12"/>
    <m/>
    <m/>
    <x v="1"/>
    <x v="6"/>
    <d v="2017-11-10T00:00:00"/>
    <x v="10"/>
    <s v="Chile's Natalia Valdebenito hits Santiago's Teatro CaupolicÃ¡n with a one-woman show steeped in irony, a dash of improv and her own personal style."/>
  </r>
  <r>
    <x v="4775"/>
    <x v="0"/>
    <x v="4771"/>
    <x v="3581"/>
    <m/>
    <x v="0"/>
    <s v="May 8, 2017"/>
    <x v="32"/>
    <s v="TV-MA"/>
    <x v="26"/>
    <x v="0"/>
    <m/>
    <m/>
    <x v="1"/>
    <x v="32"/>
    <d v="2017-05-08T00:00:00"/>
    <x v="4"/>
    <s v="Three former military operatives offer disturbing, firsthand accounts of the deadly impact that U.S. drone warfare has had on civilians overseas."/>
  </r>
  <r>
    <x v="4776"/>
    <x v="0"/>
    <x v="4772"/>
    <x v="3120"/>
    <s v="Robert Redford"/>
    <x v="0"/>
    <s v="February 1, 2018"/>
    <x v="32"/>
    <s v="TV-G"/>
    <x v="129"/>
    <x v="0"/>
    <m/>
    <m/>
    <x v="1"/>
    <x v="32"/>
    <d v="2018-02-01T00:00:00"/>
    <x v="7"/>
    <s v="Narrated by Robert Redford, this documentary tours the awe-inspiring landscapes, historic sites and untamed wilderness of America's great parks."/>
  </r>
  <r>
    <x v="4777"/>
    <x v="0"/>
    <x v="4773"/>
    <x v="3582"/>
    <s v="Nicolas Cage, Diane Kruger, Justin Bartha, Sean Bean, Jon Voight, Harvey Keitel, Christopher Plummer"/>
    <x v="0"/>
    <s v="June 1, 2018"/>
    <x v="15"/>
    <s v="PG"/>
    <x v="75"/>
    <x v="6"/>
    <s v=" Children &amp; Family Movies"/>
    <m/>
    <x v="1"/>
    <x v="15"/>
    <d v="2018-06-01T00:00:00"/>
    <x v="3"/>
    <s v="Modern treasure hunters search for a chest of riches rumored to have been stashed away by George Washington, Thomas Jefferson and Benjamin Franklin."/>
  </r>
  <r>
    <x v="4778"/>
    <x v="0"/>
    <x v="4774"/>
    <x v="970"/>
    <s v="Nana Patekar, Medha Manjrekar, Mrinmayee Deshpande, Sunil Barve, Vikram Gokhale, Neha Pendse"/>
    <x v="3"/>
    <s v="June 1, 2018"/>
    <x v="32"/>
    <s v="TV-14"/>
    <x v="57"/>
    <x v="1"/>
    <s v=" International Movies"/>
    <m/>
    <x v="1"/>
    <x v="32"/>
    <d v="2018-06-01T00:00:00"/>
    <x v="3"/>
    <s v="A veteran Shakespearean actor steps off the stage and into the painful tragedy of old age, facing ungrateful family and his fleeting legacy."/>
  </r>
  <r>
    <x v="4779"/>
    <x v="0"/>
    <x v="4775"/>
    <x v="3583"/>
    <s v="Roman Atwood, Vitaly Zdorovetskiy, Dennis Roady"/>
    <x v="0"/>
    <s v="September 15, 2016"/>
    <x v="32"/>
    <s v="R"/>
    <x v="13"/>
    <x v="3"/>
    <m/>
    <m/>
    <x v="1"/>
    <x v="32"/>
    <d v="2016-09-15T00:00:00"/>
    <x v="0"/>
    <s v="The biggest pranksters on YouTube â€“ VitalyzdTV, Dennis Roady and Roman Atwood â€“ turn Hollywood into &quot;Prankwood&quot; with their most over-the-top stunts."/>
  </r>
  <r>
    <x v="4780"/>
    <x v="0"/>
    <x v="4776"/>
    <x v="3584"/>
    <s v="Mason Dye, Ryan Munzert, Anthony Michael Hall, Amy Carlson, Katherine McNamara, Tyler Elliot Burke, Esther Zynn, Ryan Boudreau"/>
    <x v="0"/>
    <s v="December 1, 2016"/>
    <x v="25"/>
    <s v="R"/>
    <x v="43"/>
    <x v="1"/>
    <s v=" Independent Movies"/>
    <m/>
    <x v="1"/>
    <x v="25"/>
    <d v="2016-12-01T00:00:00"/>
    <x v="9"/>
    <s v="As the new kid, a shy high school senior finds himself tormented by all his peers except one. But his new friend has a dark, infectious outlook."/>
  </r>
  <r>
    <x v="4781"/>
    <x v="0"/>
    <x v="4777"/>
    <x v="3585"/>
    <m/>
    <x v="0"/>
    <s v="March 31, 2017"/>
    <x v="66"/>
    <s v="TV-MA"/>
    <x v="63"/>
    <x v="9"/>
    <s v=" Documentaries"/>
    <m/>
    <x v="1"/>
    <x v="66"/>
    <d v="2017-03-31T00:00:00"/>
    <x v="6"/>
    <s v="Shocking footage shows Nazi concentration camps after liberation, including Buchenwald and Ohrdruf, where Gen. Eisenhower ordered local Nazis to tour."/>
  </r>
  <r>
    <x v="4782"/>
    <x v="0"/>
    <x v="4778"/>
    <x v="583"/>
    <s v="Luis Gnecco, Gael GarcÃ­a Bernal, Mercedes MorÃ¡n, Emilio GutiÃ©rrez Caba, Diego MuÃ±oz, Alejandro Goic, Pablo Derqui, Marcelo Alonso"/>
    <x v="47"/>
    <s v="June 26, 2017"/>
    <x v="32"/>
    <s v="R"/>
    <x v="34"/>
    <x v="1"/>
    <s v=" International Movies"/>
    <m/>
    <x v="1"/>
    <x v="32"/>
    <d v="2017-06-26T00:00:00"/>
    <x v="3"/>
    <s v="When a Chilean policeman vows to find and capture leftist poet Pablo Neruda, a game of cat and mouse ensues that tests both their wills."/>
  </r>
  <r>
    <x v="4783"/>
    <x v="0"/>
    <x v="4779"/>
    <x v="3586"/>
    <s v="Romeo Miller, David Banner, Robin Givens, Karrueche Tran, Dijon Talton, Dorien Wilson, Karen Abercrombie, Kandi Burruss, Brian White, Jackie Long"/>
    <x v="0"/>
    <s v="February 15, 2019"/>
    <x v="22"/>
    <s v="TV-PG"/>
    <x v="48"/>
    <x v="1"/>
    <s v=" Faith &amp; Spirituality"/>
    <m/>
    <x v="0"/>
    <x v="22"/>
    <d v="2019-02-15T00:00:00"/>
    <x v="7"/>
    <s v="As his father sits behind bars, a young man is lured into Los Angeles' merciless drug world and forced to choose between God and gang life."/>
  </r>
  <r>
    <x v="4784"/>
    <x v="0"/>
    <x v="4780"/>
    <x v="1263"/>
    <s v="Mary-Kate Olsen, Ashley Olsen, Eugene Levy, Andy Richter, Riley Smith, Jared Padalecki, Drew Pinsky, Darrell Hammond, Andrea Martin, Alannah Ong, Mary Bond Davis, Bob Saget, Jack Osbourne"/>
    <x v="0"/>
    <s v="January 1, 2020"/>
    <x v="15"/>
    <s v="PG"/>
    <x v="13"/>
    <x v="8"/>
    <s v=" Comedies"/>
    <m/>
    <x v="1"/>
    <x v="15"/>
    <d v="2020-01-01T00:00:00"/>
    <x v="8"/>
    <s v="When bickering teenage twins accidentally land in the middle of a criminal operation, they'll have to work together to get themselves out of trouble."/>
  </r>
  <r>
    <x v="4785"/>
    <x v="0"/>
    <x v="4781"/>
    <x v="2139"/>
    <m/>
    <x v="0"/>
    <s v="April 7, 2017"/>
    <x v="32"/>
    <s v="NR"/>
    <x v="79"/>
    <x v="0"/>
    <m/>
    <m/>
    <x v="1"/>
    <x v="32"/>
    <d v="2017-04-07T00:00:00"/>
    <x v="5"/>
    <s v="This intimate portrait sheds light on the trauma experienced and strength displayed by those affected by the 2012 massacre in Newtown, Connecticut."/>
  </r>
  <r>
    <x v="4786"/>
    <x v="0"/>
    <x v="4782"/>
    <x v="2815"/>
    <s v="Nicolas Cage, Julianne Moore, Jessica Biel, Thomas Kretschmann, Tory Kittles, JosÃ© ZÃºÃ±iga, Jim Beaver, Jason Butler Harner, Michael Trucco, Enzo Cilenti"/>
    <x v="0"/>
    <s v="July 1, 2019"/>
    <x v="19"/>
    <s v="PG-13"/>
    <x v="9"/>
    <x v="6"/>
    <s v=" Sci-Fi &amp; Fantasy"/>
    <m/>
    <x v="1"/>
    <x v="19"/>
    <d v="2019-07-01T00:00:00"/>
    <x v="2"/>
    <s v="Las Vegas magician Cris can see a few minutes into the future and an FBI agent wants his help thwarting a nuclear attack."/>
  </r>
  <r>
    <x v="4787"/>
    <x v="0"/>
    <x v="4783"/>
    <x v="3587"/>
    <s v="Arjun, Prasanna, Varalakshmi Sarathkumar, Sruthi Hariharan, Vaibhav Reddy, Suman, Suhasini, Krishna Sekhar"/>
    <x v="3"/>
    <s v="May 1, 2018"/>
    <x v="6"/>
    <s v="TV-14"/>
    <x v="10"/>
    <x v="6"/>
    <s v=" Dramas"/>
    <s v=" International Movies"/>
    <x v="1"/>
    <x v="6"/>
    <d v="2018-05-01T00:00:00"/>
    <x v="4"/>
    <s v="With numbers written on a doll as their only clue, three officers of the law track down a psychotic killer, unearthing dark secrets along the way."/>
  </r>
  <r>
    <x v="4788"/>
    <x v="0"/>
    <x v="4784"/>
    <x v="3588"/>
    <s v="Dominique Fishback, Tatum Marilyn Hall, Nastashia Fuller, Angel Bismark Curiel, John Earl Jelks, Max Casella, James McDaniel, Cymbal Byrd"/>
    <x v="0"/>
    <s v="August 27, 2020"/>
    <x v="22"/>
    <s v="TV-MA"/>
    <x v="67"/>
    <x v="1"/>
    <s v=" Independent Movies"/>
    <m/>
    <x v="0"/>
    <x v="22"/>
    <d v="2020-08-27T00:00:00"/>
    <x v="1"/>
    <s v="A teen fresh out of juvenile detention tries to rescue her sister from foster care in order to exact revenge on their father for their mother's murder."/>
  </r>
  <r>
    <x v="4789"/>
    <x v="0"/>
    <x v="4785"/>
    <x v="3589"/>
    <s v="Jesse Eisenberg, Dakota Fanning, Peter Sarsgaard, Alia Shawkat, Logan Miller, Kai Lennox, Katherine Waterston, James Le Gros"/>
    <x v="0"/>
    <s v="June 30, 2019"/>
    <x v="5"/>
    <s v="R"/>
    <x v="38"/>
    <x v="1"/>
    <s v=" Independent Movies"/>
    <s v=" Thrillers"/>
    <x v="1"/>
    <x v="5"/>
    <d v="2019-06-30T00:00:00"/>
    <x v="3"/>
    <s v="A pair of young environmentalists enlist the help of an ex-military explosives expert to carry out a dangerous act of eco-terrorism."/>
  </r>
  <r>
    <x v="4790"/>
    <x v="0"/>
    <x v="4786"/>
    <x v="1922"/>
    <s v="Jake Gyllenhaal, Rene Russo, Riz Ahmed, Bill Paxton, Kevin Rahm, Michael Hyatt, Ann Cusack, Marco Rodriguez, Michael Papajohn, Kent Shocknek, James Huang"/>
    <x v="0"/>
    <s v="August 10, 2020"/>
    <x v="28"/>
    <s v="R"/>
    <x v="33"/>
    <x v="1"/>
    <s v=" Independent Movies"/>
    <s v=" Thrillers"/>
    <x v="1"/>
    <x v="28"/>
    <d v="2020-08-10T00:00:00"/>
    <x v="1"/>
    <s v="A young hustler finds success trolling the streets of Los Angeles to film disasters and death. But the darkness he captures starts to take hold of him."/>
  </r>
  <r>
    <x v="4791"/>
    <x v="0"/>
    <x v="4787"/>
    <x v="721"/>
    <s v="Richard Gere, Diane Lane, Christopher Meloni, Viola Davis, Becky Ann Baker, Scott Glenn, Linda Molloy, Pablo Schreiber, Mae Whitman, Charlie Tahan"/>
    <x v="0"/>
    <s v="July 1, 2019"/>
    <x v="17"/>
    <s v="PG-13"/>
    <x v="7"/>
    <x v="1"/>
    <s v=" Romantic Movies"/>
    <m/>
    <x v="1"/>
    <x v="17"/>
    <d v="2019-07-01T00:00:00"/>
    <x v="2"/>
    <s v="When a hurricane hits a coastal North Carolina inn and strands the only guest, surgeon Paul Flanner, a young woman's life changes forever."/>
  </r>
  <r>
    <x v="4792"/>
    <x v="0"/>
    <x v="4788"/>
    <x v="937"/>
    <s v="Anil Kapoor, Salman Khan, Fardeen Khan, Bipasha Basu, Lara Dutta, Esha Deol, Celina Jaitly, Boman Irani"/>
    <x v="3"/>
    <s v="March 1, 2018"/>
    <x v="20"/>
    <s v="TV-PG"/>
    <x v="114"/>
    <x v="3"/>
    <s v=" International Movies"/>
    <m/>
    <x v="1"/>
    <x v="20"/>
    <d v="2018-03-01T00:00:00"/>
    <x v="6"/>
    <s v="After a prank goes sideways, three buddies find their relationships  â€“ with women and each other â€“ tested in unexpected ways."/>
  </r>
  <r>
    <x v="4793"/>
    <x v="0"/>
    <x v="4789"/>
    <x v="2801"/>
    <s v="Paz BascuÃ±Ã¡n, Marcial Tagle, Antonia Zegers, Carolina Paulsen, Gabriela Hernandez, Fernanda Urrejola, Luis Pablo RomÃ¡n, Loreto Aravena, Ariel Levy, Ignacia Allamand, RamÃ³n Llao"/>
    <x v="47"/>
    <s v="May 4, 2018"/>
    <x v="22"/>
    <s v="TV-MA"/>
    <x v="11"/>
    <x v="3"/>
    <s v=" Dramas"/>
    <s v=" International Movies"/>
    <x v="0"/>
    <x v="22"/>
    <d v="2018-05-04T00:00:00"/>
    <x v="4"/>
    <s v="A woman enters a quirky mental health clinic after attempting suicide upon finding out her husband is having an affair with her best friend."/>
  </r>
  <r>
    <x v="4794"/>
    <x v="0"/>
    <x v="4790"/>
    <x v="3276"/>
    <s v="Catherine Zeta-Jones, Aaron Eckhart, Abigail Breslin, Patricia Clarkson, Jenny Wade, Bob Balaban, BrÃ­an F. O'Byrne, Lily Rabe"/>
    <x v="0"/>
    <s v="October 1, 2019"/>
    <x v="19"/>
    <s v="PG"/>
    <x v="3"/>
    <x v="3"/>
    <s v=" Romantic Movies"/>
    <m/>
    <x v="1"/>
    <x v="19"/>
    <d v="2019-10-01T00:00:00"/>
    <x v="11"/>
    <s v="Kate, an uptight chef, finds her life turned upside down when her sister dies in a car accident and she becomes her niece's sole guardian."/>
  </r>
  <r>
    <x v="4795"/>
    <x v="0"/>
    <x v="4791"/>
    <x v="3590"/>
    <s v="Andrew Toth, Lisa Durupt, Jonathan Holmes, Paul Dobson, Cole Howard, Brian Drummond, Jennifer Cameron"/>
    <x v="0"/>
    <s v="May 25, 2020"/>
    <x v="0"/>
    <s v="TV-Y7"/>
    <x v="48"/>
    <x v="8"/>
    <m/>
    <m/>
    <x v="0"/>
    <x v="0"/>
    <d v="2020-05-25T00:00:00"/>
    <x v="4"/>
    <s v="Stressed by his duties as king and father, Norm must secretly find his stolen crown while taking his family on a much-needed vacation."/>
  </r>
  <r>
    <x v="4796"/>
    <x v="0"/>
    <x v="4792"/>
    <x v="3591"/>
    <s v="Andrew Toth, Cole Howard, Maya Kay, Jennifer Cameron, Alan Marriott, Lee Tockar, Brian Drummond"/>
    <x v="3"/>
    <s v="August 21, 2020"/>
    <x v="23"/>
    <s v="TV-PG"/>
    <x v="26"/>
    <x v="8"/>
    <m/>
    <m/>
    <x v="0"/>
    <x v="23"/>
    <d v="2020-08-21T00:00:00"/>
    <x v="1"/>
    <s v="When Norm the polar bear is framed for a crime he didnâ€™t commit, his friends step up to help him clear his name."/>
  </r>
  <r>
    <x v="4797"/>
    <x v="0"/>
    <x v="4793"/>
    <x v="3592"/>
    <s v="Alan Marriott, Andrew Toth, Brian Dobson, Cole Howard, Jennifer Cameron, Jonathan Holmes, Lee Tockar, Lisa Durupt, Maya Kay, Michael Dobson"/>
    <x v="0"/>
    <s v="September 9, 2019"/>
    <x v="23"/>
    <s v="TV-PG"/>
    <x v="0"/>
    <x v="8"/>
    <s v=" Comedies"/>
    <m/>
    <x v="0"/>
    <x v="23"/>
    <d v="2019-09-09T00:00:00"/>
    <x v="0"/>
    <s v="Before planning an awesome wedding for his grandfather, a polar bear king must take back a stolen artifact from an evil archaeologist first."/>
  </r>
  <r>
    <x v="4798"/>
    <x v="0"/>
    <x v="4794"/>
    <x v="3593"/>
    <m/>
    <x v="0"/>
    <s v="January 1, 2018"/>
    <x v="6"/>
    <s v="TV-14"/>
    <x v="121"/>
    <x v="0"/>
    <m/>
    <m/>
    <x v="1"/>
    <x v="6"/>
    <d v="2018-01-01T00:00:00"/>
    <x v="8"/>
    <s v="An 18-year-old struggling to understand her best friend's suicide talks to teenagers who have grappled with mental illness and suicidal thoughts."/>
  </r>
  <r>
    <x v="4799"/>
    <x v="0"/>
    <x v="4795"/>
    <x v="3594"/>
    <s v="Janna Levin"/>
    <x v="0"/>
    <s v="July 1, 2019"/>
    <x v="22"/>
    <s v="TV-G"/>
    <x v="38"/>
    <x v="0"/>
    <m/>
    <m/>
    <x v="0"/>
    <x v="22"/>
    <d v="2019-07-01T00:00:00"/>
    <x v="2"/>
    <s v="Astrophysicists show how black holes might hold answers to how the universe evolved, leading to life on Earth and, ultimately, the human race."/>
  </r>
  <r>
    <x v="4800"/>
    <x v="0"/>
    <x v="4796"/>
    <x v="3595"/>
    <s v="Eric Meyers"/>
    <x v="0"/>
    <s v="July 1, 2019"/>
    <x v="6"/>
    <s v="TV-PG"/>
    <x v="115"/>
    <x v="0"/>
    <m/>
    <m/>
    <x v="1"/>
    <x v="6"/>
    <d v="2019-07-01T00:00:00"/>
    <x v="2"/>
    <s v="Thirty years after Chernobylâ€™s nuclear disaster, engineers race against time to complete a new dome to contain the reactorâ€™s lethal radiation."/>
  </r>
  <r>
    <x v="4801"/>
    <x v="0"/>
    <x v="4797"/>
    <x v="3596"/>
    <s v="Eric Meyers"/>
    <x v="0"/>
    <s v="July 1, 2019"/>
    <x v="6"/>
    <s v="TV-PG"/>
    <x v="125"/>
    <x v="0"/>
    <m/>
    <m/>
    <x v="1"/>
    <x v="6"/>
    <d v="2019-07-01T00:00:00"/>
    <x v="2"/>
    <s v="The chariot dominated Chinese warfare for millennia. Now, a team of experts is building their own and unlocking its many secrets."/>
  </r>
  <r>
    <x v="4802"/>
    <x v="0"/>
    <x v="4798"/>
    <x v="3597"/>
    <s v="Craig Sechler"/>
    <x v="0"/>
    <s v="July 1, 2019"/>
    <x v="6"/>
    <s v="TV-PG"/>
    <x v="115"/>
    <x v="0"/>
    <m/>
    <m/>
    <x v="1"/>
    <x v="6"/>
    <d v="2019-07-01T00:00:00"/>
    <x v="2"/>
    <s v="Drilling into the impact crater of the asteroid that wiped out the dinosaurs, a group of scientists unearths new evidence about the catastrophic event."/>
  </r>
  <r>
    <x v="4803"/>
    <x v="0"/>
    <x v="4799"/>
    <x v="3598"/>
    <s v="Craig Sechler"/>
    <x v="0"/>
    <s v="July 1, 2019"/>
    <x v="6"/>
    <s v="TV-G"/>
    <x v="125"/>
    <x v="0"/>
    <m/>
    <m/>
    <x v="1"/>
    <x v="6"/>
    <d v="2019-07-01T00:00:00"/>
    <x v="2"/>
    <s v="After decades of amazing discoveries, spacecraft Cassini embarks on its final â€“ and most daring â€“ mission: a dive below Saturnâ€™s rings."/>
  </r>
  <r>
    <x v="4804"/>
    <x v="0"/>
    <x v="4800"/>
    <x v="3599"/>
    <s v="Jay O. Sanders"/>
    <x v="0"/>
    <s v="July 1, 2019"/>
    <x v="22"/>
    <s v="TV-14"/>
    <x v="38"/>
    <x v="0"/>
    <m/>
    <m/>
    <x v="0"/>
    <x v="22"/>
    <d v="2019-07-01T00:00:00"/>
    <x v="2"/>
    <s v="Scientists investigate Earthâ€™s climate machine, looking for clues across the globe, from Greenlandâ€™s ice sheet to the desert of Australia."/>
  </r>
  <r>
    <x v="4805"/>
    <x v="0"/>
    <x v="4801"/>
    <x v="3595"/>
    <m/>
    <x v="0"/>
    <s v="July 1, 2019"/>
    <x v="6"/>
    <s v="TV-G"/>
    <x v="115"/>
    <x v="0"/>
    <m/>
    <m/>
    <x v="1"/>
    <x v="6"/>
    <d v="2019-07-01T00:00:00"/>
    <x v="2"/>
    <s v="Scientists reveal how the 2017 solar eclipse provided new clues into how the sun works, from its scorching atmosphere to its deadly solar storms."/>
  </r>
  <r>
    <x v="4806"/>
    <x v="0"/>
    <x v="4802"/>
    <x v="3600"/>
    <s v="Doug Averill"/>
    <x v="0"/>
    <s v="July 1, 2019"/>
    <x v="6"/>
    <s v="TV-PG"/>
    <x v="115"/>
    <x v="0"/>
    <m/>
    <m/>
    <x v="1"/>
    <x v="6"/>
    <d v="2019-07-01T00:00:00"/>
    <x v="2"/>
    <s v="From huge tusks to giant horns, some animals sport weaponry thatâ€™s larger than life. Researchers explain the science behind this biological arms race."/>
  </r>
  <r>
    <x v="4807"/>
    <x v="0"/>
    <x v="4803"/>
    <x v="3601"/>
    <s v="Jay O. Sanders"/>
    <x v="0"/>
    <s v="July 1, 2019"/>
    <x v="22"/>
    <s v="TV-PG"/>
    <x v="115"/>
    <x v="0"/>
    <m/>
    <m/>
    <x v="0"/>
    <x v="22"/>
    <d v="2019-07-01T00:00:00"/>
    <x v="2"/>
    <s v="During risky expeditions in an underwater cave, scientists unearth a 13,000-year-old skeleton to gain insight into the earliest known humans in America."/>
  </r>
  <r>
    <x v="4808"/>
    <x v="0"/>
    <x v="4804"/>
    <x v="3602"/>
    <m/>
    <x v="0"/>
    <s v="July 1, 2019"/>
    <x v="6"/>
    <s v="TV-14"/>
    <x v="125"/>
    <x v="0"/>
    <m/>
    <m/>
    <x v="1"/>
    <x v="6"/>
    <d v="2019-07-01T00:00:00"/>
    <x v="2"/>
    <s v="At a former Nazi execution site in Lithuania, an international team of archaeologists searches for a lost escape tunnel dug by Jewish prisoners."/>
  </r>
  <r>
    <x v="4809"/>
    <x v="0"/>
    <x v="4805"/>
    <x v="3603"/>
    <s v="Craig Sechler"/>
    <x v="0"/>
    <s v="July 1, 2019"/>
    <x v="6"/>
    <s v="TV-PG"/>
    <x v="112"/>
    <x v="0"/>
    <m/>
    <m/>
    <x v="1"/>
    <x v="6"/>
    <d v="2019-07-01T00:00:00"/>
    <x v="2"/>
    <s v="Scientists research the worldâ€™s deadliest hurricane, trying to understand what this 18th-century storm could tell us about our own future."/>
  </r>
  <r>
    <x v="4810"/>
    <x v="0"/>
    <x v="4806"/>
    <x v="3603"/>
    <s v="Craig Sechler"/>
    <x v="0"/>
    <s v="July 1, 2019"/>
    <x v="6"/>
    <s v="TV-PG"/>
    <x v="125"/>
    <x v="0"/>
    <m/>
    <m/>
    <x v="1"/>
    <x v="6"/>
    <d v="2019-07-01T00:00:00"/>
    <x v="2"/>
    <s v="Evidence of a mysterious medieval famine leads researchers on a quest for one of the deadliest volcanoes in human history."/>
  </r>
  <r>
    <x v="4811"/>
    <x v="0"/>
    <x v="4807"/>
    <x v="3604"/>
    <s v="Joe Morton"/>
    <x v="0"/>
    <s v="July 1, 2019"/>
    <x v="6"/>
    <s v="TV-PG"/>
    <x v="125"/>
    <x v="0"/>
    <m/>
    <m/>
    <x v="1"/>
    <x v="6"/>
    <d v="2019-07-01T00:00:00"/>
    <x v="2"/>
    <s v="This documentary details how the water disaster in Flint, Michigan happened, its lasting effects, and the lengthy efforts it took to correct it."/>
  </r>
  <r>
    <x v="4812"/>
    <x v="0"/>
    <x v="4808"/>
    <x v="3605"/>
    <s v="Jay O. Sanders"/>
    <x v="0"/>
    <s v="July 1, 2019"/>
    <x v="22"/>
    <s v="TV-G"/>
    <x v="115"/>
    <x v="0"/>
    <m/>
    <m/>
    <x v="0"/>
    <x v="22"/>
    <d v="2019-07-01T00:00:00"/>
    <x v="2"/>
    <s v="With the science of forecasting flourishing, this documentary explores how predictions inform our lives and statistics and algorithms' reliability."/>
  </r>
  <r>
    <x v="4813"/>
    <x v="0"/>
    <x v="4809"/>
    <x v="3606"/>
    <s v="Jay O. Sanders"/>
    <x v="0"/>
    <s v="July 1, 2019"/>
    <x v="6"/>
    <s v="TV-PG"/>
    <x v="115"/>
    <x v="0"/>
    <m/>
    <m/>
    <x v="1"/>
    <x v="6"/>
    <d v="2019-07-01T00:00:00"/>
    <x v="2"/>
    <s v="A master armorer and his team recreate parts of a knight's medieval armor and test its strength while rediscovering centuries-old metalworking secrets."/>
  </r>
  <r>
    <x v="4814"/>
    <x v="0"/>
    <x v="4810"/>
    <x v="3607"/>
    <m/>
    <x v="0"/>
    <s v="July 1, 2019"/>
    <x v="22"/>
    <s v="TV-PG"/>
    <x v="115"/>
    <x v="0"/>
    <m/>
    <m/>
    <x v="0"/>
    <x v="22"/>
    <d v="2019-07-01T00:00:00"/>
    <x v="2"/>
    <s v="An international team of rescue workers race to save 12 young soccer players and their coach trapped in a flooded cave in Thailand."/>
  </r>
  <r>
    <x v="4815"/>
    <x v="0"/>
    <x v="4811"/>
    <x v="3608"/>
    <m/>
    <x v="0"/>
    <s v="July 1, 2019"/>
    <x v="22"/>
    <s v="TV-PG"/>
    <x v="38"/>
    <x v="0"/>
    <m/>
    <m/>
    <x v="0"/>
    <x v="22"/>
    <d v="2019-07-01T00:00:00"/>
    <x v="2"/>
    <s v="Two adventurous pilots attempt to fly around the world without using any fuel, relying only on the power of the sun."/>
  </r>
  <r>
    <x v="4816"/>
    <x v="0"/>
    <x v="4812"/>
    <x v="3609"/>
    <s v="Lance Lewman"/>
    <x v="0"/>
    <s v="July 1, 2019"/>
    <x v="11"/>
    <s v="TV-G"/>
    <x v="115"/>
    <x v="14"/>
    <m/>
    <m/>
    <x v="1"/>
    <x v="11"/>
    <d v="2019-07-01T00:00:00"/>
    <x v="2"/>
    <s v="With access to the scientists and engineers responsible for the Curiosity rover's on-the-ground experiments, NOVA captures its landing on Mars."/>
  </r>
  <r>
    <x v="4817"/>
    <x v="0"/>
    <x v="4813"/>
    <x v="3610"/>
    <s v="Ansel Elgort, ChloÃ« Grace Moretz, David Strathairn, Catherine Keener, Terry Kinney, Cory Hardrict, Philip Ettinger, Danny Flaherty, Victor Williams, Tessa Albertson"/>
    <x v="0"/>
    <s v="July 3, 2020"/>
    <x v="6"/>
    <s v="PG-13"/>
    <x v="45"/>
    <x v="1"/>
    <s v=" Thrillers"/>
    <m/>
    <x v="1"/>
    <x v="6"/>
    <d v="2020-07-03T00:00:00"/>
    <x v="2"/>
    <s v="Dissatisfied with the policeâ€™s progress, a teen and his best friend investigate their classmate's murder, treading down a dark path to the uneasy truth."/>
  </r>
  <r>
    <x v="4818"/>
    <x v="0"/>
    <x v="4814"/>
    <x v="3611"/>
    <s v="Christina Ricci, Rosie O'Donnell, Thora Birch, Melanie Griffith, Gaby Hoffmann, Demi Moore, Ashleigh Aston Moore, Rita Wilson, Janeane Garofalo, Hank Azaria, Bonnie Hunt, Cloris Leachman"/>
    <x v="0"/>
    <s v="August 2, 2019"/>
    <x v="39"/>
    <s v="PG-13"/>
    <x v="19"/>
    <x v="1"/>
    <m/>
    <m/>
    <x v="1"/>
    <x v="39"/>
    <d v="2019-08-02T00:00:00"/>
    <x v="1"/>
    <s v="Waxing nostalgic about the bittersweet passage from childhood to puberty, four childhood girlfriends recall the magical summer of 1970."/>
  </r>
  <r>
    <x v="4819"/>
    <x v="0"/>
    <x v="4815"/>
    <x v="3612"/>
    <s v="Chicago"/>
    <x v="0"/>
    <s v="January 1, 2018"/>
    <x v="32"/>
    <s v="TV-MA"/>
    <x v="31"/>
    <x v="0"/>
    <s v=" Music &amp; Musicals"/>
    <m/>
    <x v="1"/>
    <x v="32"/>
    <d v="2018-01-01T00:00:00"/>
    <x v="8"/>
    <s v="This rockumentary tells the behind-the-scenes story of the Hall-of-Fame band Chicago, from their jazz-rock fusion roots to chart-topping pop hits."/>
  </r>
  <r>
    <x v="4820"/>
    <x v="0"/>
    <x v="4816"/>
    <x v="3613"/>
    <s v="Aaron Taylor-Johnson, Anne-Marie Duff, Kristin Scott Thomas, David Threlfall, Thomas Brodie-Sangster, David Morrissey, Sam Bell, Ophelia Lovibond, Josh Bolt, Andrew Buchan"/>
    <x v="1"/>
    <s v="April 14, 2018"/>
    <x v="18"/>
    <s v="R"/>
    <x v="16"/>
    <x v="1"/>
    <m/>
    <m/>
    <x v="1"/>
    <x v="18"/>
    <d v="2018-04-14T00:00:00"/>
    <x v="5"/>
    <s v="Raised by his aunt since he was a young boy, charismatic John Lennon is suddenly reunited with his mother, Julia, which ignites a bitter battle."/>
  </r>
  <r>
    <x v="4821"/>
    <x v="0"/>
    <x v="4817"/>
    <x v="3614"/>
    <m/>
    <x v="62"/>
    <s v="December 31, 2017"/>
    <x v="11"/>
    <s v="TV-PG"/>
    <x v="149"/>
    <x v="0"/>
    <s v=" International Movies"/>
    <m/>
    <x v="1"/>
    <x v="11"/>
    <d v="2017-12-31T00:00:00"/>
    <x v="9"/>
    <s v="Guided by survivors' testimonies, this documentary explores the history and meaning of the numbers tattooed on the bodies of Auschwitz prisoners."/>
  </r>
  <r>
    <x v="4822"/>
    <x v="0"/>
    <x v="4818"/>
    <x v="3615"/>
    <m/>
    <x v="14"/>
    <s v="April 15, 2018"/>
    <x v="25"/>
    <s v="TV-MA"/>
    <x v="13"/>
    <x v="0"/>
    <s v=" International Movies"/>
    <s v=" Music &amp; Musicals"/>
    <x v="1"/>
    <x v="25"/>
    <d v="2018-04-15T00:00:00"/>
    <x v="5"/>
    <s v="In the '90s, the explosive popularity of hip-hop music in Italy impacts the nation's character while creating a new kind of renegade artist."/>
  </r>
  <r>
    <x v="4823"/>
    <x v="0"/>
    <x v="4819"/>
    <x v="3616"/>
    <s v="Charlotte Gainsbourg, Stellan SkarsgÃ¥rd, Stacy Martin, Shia LaBeouf, Christian Slater, Uma Thurman, Sophie Kennedy Clark, Connie Nielsen"/>
    <x v="64"/>
    <s v="January 1, 2018"/>
    <x v="5"/>
    <s v="NR"/>
    <x v="35"/>
    <x v="1"/>
    <s v=" Independent Movies"/>
    <s v=" International Movies"/>
    <x v="1"/>
    <x v="5"/>
    <d v="2018-01-01T00:00:00"/>
    <x v="8"/>
    <s v="A self-diagnosed nymphomaniac reveals a lifetime of sexual experiences to a man who saves her from being beaten in an alley."/>
  </r>
  <r>
    <x v="4824"/>
    <x v="0"/>
    <x v="4820"/>
    <x v="3616"/>
    <s v="Charlotte Gainsbourg, Stellan SkarsgÃ¥rd, Stacy Martin, Shia LaBeouf, Christian Slater, Jamie Bell, Uma Thurman, Willem Dafoe, Mia Goth, Sophie Kennedy Clark, Michael Pas, Stellan Skarsgard"/>
    <x v="64"/>
    <s v="August 25, 2018"/>
    <x v="5"/>
    <s v="TV-MA"/>
    <x v="10"/>
    <x v="1"/>
    <s v=" Independent Movies"/>
    <s v=" International Movies"/>
    <x v="1"/>
    <x v="5"/>
    <d v="2018-08-25T00:00:00"/>
    <x v="1"/>
    <s v="The second half of Lars von Trier's epic follows Joe as her reignited sex addiction destroys her family and thrusts her toward a surprising new trade."/>
  </r>
  <r>
    <x v="4825"/>
    <x v="0"/>
    <x v="4821"/>
    <x v="3617"/>
    <s v="Oasis, Alan McGee, Paul McGuigan, Liam Gallagher, Noel Gallagher"/>
    <x v="1"/>
    <s v="December 28, 2018"/>
    <x v="32"/>
    <s v="R"/>
    <x v="15"/>
    <x v="0"/>
    <s v=" International Movies"/>
    <s v=" Music &amp; Musicals"/>
    <x v="1"/>
    <x v="32"/>
    <d v="2018-12-28T00:00:00"/>
    <x v="9"/>
    <s v="This film details the rise of British rock group Oasis and the creativity and chaos that brothers Noel and Liam Gallagher brought to the iconic band."/>
  </r>
  <r>
    <x v="4826"/>
    <x v="0"/>
    <x v="4822"/>
    <x v="1633"/>
    <s v="Jenny Slate, Jake Lacy, Gaby Hoffmann, Gabe Liedman, Polly Draper, Richard Kind, David Cross, Paul Briganti, Stephen Singer, Cindy Cheung, Jennifer Kim, Cyrus McQueen, Emily Tremaine, Ernest Mingione"/>
    <x v="0"/>
    <s v="July 19, 2018"/>
    <x v="28"/>
    <s v="R"/>
    <x v="79"/>
    <x v="3"/>
    <s v=" Dramas"/>
    <s v=" Independent Movies"/>
    <x v="1"/>
    <x v="28"/>
    <d v="2018-07-19T00:00:00"/>
    <x v="2"/>
    <s v="After being fired from her job and dumped by her cheating boyfriend, a comedian has a one-night stand. Weeks later, she finds out she's pregnant."/>
  </r>
  <r>
    <x v="4827"/>
    <x v="0"/>
    <x v="4823"/>
    <x v="3618"/>
    <s v="Pierce Brosnan, Jacques Perrin, Rie Miyazawa, Lancelot Perrin"/>
    <x v="9"/>
    <s v="September 19, 2019"/>
    <x v="18"/>
    <s v="G"/>
    <x v="79"/>
    <x v="0"/>
    <s v=" International Movies"/>
    <m/>
    <x v="1"/>
    <x v="18"/>
    <d v="2019-09-19T00:00:00"/>
    <x v="0"/>
    <s v="This documentary examines the vital role water plays in human existence and the cause-and-effect interplay between oceans and the environment."/>
  </r>
  <r>
    <x v="4828"/>
    <x v="0"/>
    <x v="4824"/>
    <x v="3619"/>
    <s v="Daniel Ewing, Temuera Morrison, Stephanie Jacobsen, Rhiannon Fish, Zachary Garred, Izzy Stephens, Charles Terrier, Charles Mesure, Felix Williamson, Jacqueline McKenzie, Aaron Jeffery, Bruce Spence"/>
    <x v="10"/>
    <s v="January 3, 2019"/>
    <x v="22"/>
    <s v="R"/>
    <x v="40"/>
    <x v="6"/>
    <s v=" Sci-Fi &amp; Fantasy"/>
    <m/>
    <x v="0"/>
    <x v="22"/>
    <d v="2019-01-03T00:00:00"/>
    <x v="8"/>
    <s v="When aliens take over their small Australian town, a modest group of survivors must unite to fend off their otherworldly intruders."/>
  </r>
  <r>
    <x v="4829"/>
    <x v="0"/>
    <x v="4825"/>
    <x v="3562"/>
    <s v="Frank Sinatra, Dean Martin, Sammy Davis Jr., Peter Lawford, Angie Dickinson, Richard Conte, Cesar Romero, Patrice Wymore, Joey Bishop"/>
    <x v="0"/>
    <s v="November 1, 2019"/>
    <x v="56"/>
    <s v="TV-PG"/>
    <x v="4"/>
    <x v="6"/>
    <s v=" Classic Movies"/>
    <s v=" Comedies"/>
    <x v="1"/>
    <x v="56"/>
    <d v="2019-11-01T00:00:00"/>
    <x v="10"/>
    <s v="Frank Sinatra leads an all-star cast as Danny Ocean, who decides to knock over a few casinos on the Las Vegas Strip with his buddies."/>
  </r>
  <r>
    <x v="4830"/>
    <x v="0"/>
    <x v="4826"/>
    <x v="1639"/>
    <s v="George Clooney, Brad Pitt, Matt Damon, Andy Garcia, Don Cheadle, Bernie Mac, Ellen Barkin, Al Pacino, Casey Affleck, Scott Caan"/>
    <x v="0"/>
    <s v="October 1, 2019"/>
    <x v="19"/>
    <s v="PG-13"/>
    <x v="15"/>
    <x v="6"/>
    <s v=" Comedies"/>
    <m/>
    <x v="1"/>
    <x v="19"/>
    <d v="2019-10-01T00:00:00"/>
    <x v="11"/>
    <s v="This entry in the all-star caper franchise finds debonair con man Danny Ocean and his gang taking revenge on a double-crossing Las Vegas kingpin."/>
  </r>
  <r>
    <x v="4831"/>
    <x v="0"/>
    <x v="4827"/>
    <x v="1639"/>
    <s v="George Clooney, Brad Pitt, Matt Damon, Catherine Zeta-Jones, Andy Garcia, Don Cheadle, Bernie Mac, Julia Roberts, Casey Affleck, Scott Caan"/>
    <x v="0"/>
    <s v="October 1, 2019"/>
    <x v="15"/>
    <s v="PG-13"/>
    <x v="1"/>
    <x v="6"/>
    <s v=" Comedies"/>
    <m/>
    <x v="1"/>
    <x v="15"/>
    <d v="2019-10-01T00:00:00"/>
    <x v="11"/>
    <s v="Danny Ocean reunites with his old flame and the rest of his merry band of thieves in a caper covering three huge heists in Rome, Paris and Amsterdam."/>
  </r>
  <r>
    <x v="4832"/>
    <x v="0"/>
    <x v="4828"/>
    <x v="3620"/>
    <s v="Yon GonzÃ¡lez, JuliÃ¡n LÃ³pez, Blanca SuÃ¡rez, Malena Alterio, Ãšrsula CorberÃ³, Miki EsparbÃ©, Younes Bachir, Javier CÃ¡mara, Carmen Machi, JosÃ© SacristÃ¡n"/>
    <x v="8"/>
    <s v="September 1, 2016"/>
    <x v="25"/>
    <s v="TV-MA"/>
    <x v="53"/>
    <x v="3"/>
    <s v=" International Movies"/>
    <m/>
    <x v="1"/>
    <x v="25"/>
    <d v="2016-09-01T00:00:00"/>
    <x v="0"/>
    <s v="Fed up with the uselessness of their degrees and swayed by a TV commercial, two Spaniards head to Berlin for work but find it not quite as advertised."/>
  </r>
  <r>
    <x v="4833"/>
    <x v="0"/>
    <x v="4829"/>
    <x v="3621"/>
    <s v="Kim Coates, Tyler Ross, Lauren VÃ©lez, Reno Wilson, Bruno Gunn, Tracy Vilar, Sona Eyambe, Corey Taylor, Meadow Williams"/>
    <x v="0"/>
    <s v="March 30, 2017"/>
    <x v="32"/>
    <s v="R"/>
    <x v="13"/>
    <x v="6"/>
    <m/>
    <m/>
    <x v="1"/>
    <x v="32"/>
    <d v="2017-03-30T00:00:00"/>
    <x v="6"/>
    <s v="Fallen Los Angeles police officer Terrence Downe finds new life as a secret weapon: a scientifically altered super-cop with unlimited lives."/>
  </r>
  <r>
    <x v="4834"/>
    <x v="0"/>
    <x v="4830"/>
    <x v="3622"/>
    <s v="Kohtee Aramboy, Yingsak Chonglertjetsadawong, Jaturong Mokjok, Apaporn Nakornsawan, Pharanyu Rojanawuthitham, Wiradit Srimalai, Ekkachai Srivichai, Chaiwat Thongsaeng, Kachapa Toncharoen"/>
    <x v="25"/>
    <s v="July 25, 2018"/>
    <x v="16"/>
    <s v="TV-MA"/>
    <x v="6"/>
    <x v="3"/>
    <s v=" Horror Movies"/>
    <s v=" International Movies"/>
    <x v="1"/>
    <x v="16"/>
    <d v="2018-07-25T00:00:00"/>
    <x v="2"/>
    <s v="The spirited trio are back to take on a new ghost-busting adventure at a mens' residence, where spooky secrets lurk around every corner."/>
  </r>
  <r>
    <x v="4835"/>
    <x v="0"/>
    <x v="4831"/>
    <x v="3622"/>
    <s v="Kohtee Aramboy, Yingsak Chonglertjetsadawong, Jaturong Mokjok, Waraphat Phatsathit, Wiradit Srimalai, Ekkachai Srivichai, Varuth Waratham, Butsarin Yokpraipan"/>
    <x v="25"/>
    <s v="August 16, 2018"/>
    <x v="11"/>
    <s v="TV-MA"/>
    <x v="6"/>
    <x v="3"/>
    <s v=" Horror Movies"/>
    <s v=" International Movies"/>
    <x v="1"/>
    <x v="11"/>
    <d v="2018-08-16T00:00:00"/>
    <x v="1"/>
    <s v="After a body is discovered in their building, a vengeful, paranormal presence begins to affect Taew, Mod Dum and Cartoon's business."/>
  </r>
  <r>
    <x v="4836"/>
    <x v="0"/>
    <x v="4832"/>
    <x v="2825"/>
    <m/>
    <x v="0"/>
    <s v="April 19, 2017"/>
    <x v="6"/>
    <s v="TV-14"/>
    <x v="19"/>
    <x v="0"/>
    <m/>
    <m/>
    <x v="1"/>
    <x v="6"/>
    <d v="2017-04-19T00:00:00"/>
    <x v="5"/>
    <s v="Domestic terrorist Timothy McVeigh's bomb attack on an Oklahoma City federal building in 1995 is chronicled in this examination of the shocking event."/>
  </r>
  <r>
    <x v="4837"/>
    <x v="1"/>
    <x v="4833"/>
    <x v="549"/>
    <s v="Oliver Stone"/>
    <x v="0"/>
    <s v="November 15, 2016"/>
    <x v="5"/>
    <s v="TV-PG"/>
    <x v="54"/>
    <x v="23"/>
    <m/>
    <m/>
    <x v="1"/>
    <x v="5"/>
    <d v="2016-11-15T00:00:00"/>
    <x v="10"/>
    <s v="This documentary series offers an alternative take on modern American history, focusing on underreported events that shaped the nation's character."/>
  </r>
  <r>
    <x v="4838"/>
    <x v="0"/>
    <x v="4834"/>
    <x v="3092"/>
    <s v="Tamer Hosny, Mai Ezzidine, Ezzat Abou Aouf, Lamitta Frangieh"/>
    <x v="27"/>
    <s v="April 25, 2019"/>
    <x v="11"/>
    <s v="TV-MA"/>
    <x v="7"/>
    <x v="3"/>
    <s v=" International Movies"/>
    <s v=" Romantic Movies"/>
    <x v="1"/>
    <x v="11"/>
    <d v="2019-04-25T00:00:00"/>
    <x v="5"/>
    <s v="In this second sequel of the trilogy, marital strife brews as Omar pursues a music career despite Salmaâ€™s wishes that he opt for a more stable job."/>
  </r>
  <r>
    <x v="4839"/>
    <x v="0"/>
    <x v="4835"/>
    <x v="3623"/>
    <s v="Andy Lau, Yim Chau-wah, Wai Yee Chan, Prudence Liew, Poon Wang Ban, Hua Yueh, Wong Kung-miu"/>
    <x v="13"/>
    <s v="August 2, 2018"/>
    <x v="9"/>
    <s v="TV-14"/>
    <x v="48"/>
    <x v="6"/>
    <s v=" International Movies"/>
    <m/>
    <x v="1"/>
    <x v="9"/>
    <d v="2018-08-02T00:00:00"/>
    <x v="1"/>
    <s v="Two rebellious, hot-headed teenage brothers get caught up in gang life, which has dangerous repercussions for their family and friends."/>
  </r>
  <r>
    <x v="4840"/>
    <x v="0"/>
    <x v="4836"/>
    <x v="3624"/>
    <s v="Michael Oâ€™Neill"/>
    <x v="20"/>
    <s v="January 10, 2018"/>
    <x v="6"/>
    <s v="TV-14"/>
    <x v="26"/>
    <x v="0"/>
    <s v=" Faith &amp; Spirituality"/>
    <m/>
    <x v="1"/>
    <x v="6"/>
    <d v="2018-01-10T00:00:00"/>
    <x v="8"/>
    <s v="Based on photographer Michael Oâ€™Neillâ€™s book of the same name, this documentary traces the authorâ€™s 10-year journey through the landscape of yoga."/>
  </r>
  <r>
    <x v="4841"/>
    <x v="0"/>
    <x v="4837"/>
    <x v="3625"/>
    <s v="Sweety Pala, Merlvin Mukhim, Richard Kharpuri, Enshon Lamare, Mary Nonghuloo, Destina Mawrie, Anvil Laloo, Tashneem Lyngdoh"/>
    <x v="3"/>
    <s v="May 1, 2018"/>
    <x v="32"/>
    <s v="TV-14"/>
    <x v="53"/>
    <x v="1"/>
    <s v=" International Movies"/>
    <m/>
    <x v="1"/>
    <x v="32"/>
    <d v="2018-05-01T00:00:00"/>
    <x v="4"/>
    <s v="Seeking to heal after a traumatic assault, a young woman retreats to a small village by the hills, where she finds hope, love and new purpose."/>
  </r>
  <r>
    <x v="4842"/>
    <x v="0"/>
    <x v="4838"/>
    <x v="1966"/>
    <s v="Moby, Alex Cohen"/>
    <x v="0"/>
    <s v="August 1, 2018"/>
    <x v="22"/>
    <s v="TV-14"/>
    <x v="45"/>
    <x v="0"/>
    <s v=" Music &amp; Musicals"/>
    <m/>
    <x v="0"/>
    <x v="22"/>
    <d v="2018-08-01T00:00:00"/>
    <x v="1"/>
    <s v="Through performances and interviews, musician Moby opens up about his unusual childhood, his heroes and the stories behind his songs."/>
  </r>
  <r>
    <x v="4843"/>
    <x v="0"/>
    <x v="4839"/>
    <x v="3626"/>
    <s v="Nile Rodgers"/>
    <x v="0"/>
    <s v="August 1, 2018"/>
    <x v="22"/>
    <s v="TV-PG"/>
    <x v="64"/>
    <x v="0"/>
    <s v=" Music &amp; Musicals"/>
    <m/>
    <x v="0"/>
    <x v="22"/>
    <d v="2018-08-01T00:00:00"/>
    <x v="1"/>
    <s v="The career of rhythm guitarist and Chic founder Nile Rodgers is chronicled in this musical blend of documentary and original concert performance."/>
  </r>
  <r>
    <x v="4844"/>
    <x v="0"/>
    <x v="4840"/>
    <x v="3626"/>
    <s v="Noel Gallagher"/>
    <x v="0"/>
    <s v="August 1, 2018"/>
    <x v="22"/>
    <s v="TV-MA"/>
    <x v="120"/>
    <x v="0"/>
    <s v=" Music &amp; Musicals"/>
    <m/>
    <x v="0"/>
    <x v="22"/>
    <d v="2018-08-01T00:00:00"/>
    <x v="1"/>
    <s v="Between scenes from an intimate performance, the Oasis legend reflects on his road to stardom and offers insights on his creative process."/>
  </r>
  <r>
    <x v="4845"/>
    <x v="0"/>
    <x v="4841"/>
    <x v="1966"/>
    <m/>
    <x v="0"/>
    <s v="August 1, 2018"/>
    <x v="22"/>
    <s v="TV-PG"/>
    <x v="86"/>
    <x v="0"/>
    <s v=" Music &amp; Musicals"/>
    <m/>
    <x v="0"/>
    <x v="22"/>
    <d v="2018-08-01T00:00:00"/>
    <x v="1"/>
    <s v="One of the most successful female groups in music history, TLC performs in concert while taking a look back at their tumultuous history."/>
  </r>
  <r>
    <x v="4846"/>
    <x v="0"/>
    <x v="4842"/>
    <x v="3627"/>
    <s v="Leo Gregory, Terry Stone, Doug Allen, Andy Beckwith, Kate Braithwaite, Holly Earl, Joe Egan, Nadia Forde"/>
    <x v="1"/>
    <s v="April 15, 2020"/>
    <x v="23"/>
    <s v="TV-MA"/>
    <x v="65"/>
    <x v="1"/>
    <s v=" International Movies"/>
    <m/>
    <x v="0"/>
    <x v="23"/>
    <d v="2020-04-15T00:00:00"/>
    <x v="5"/>
    <s v="Organized crime came to London in the 1930s, ushering in three decades ruled by two legendary gangsters whose legacy outlived their reign."/>
  </r>
  <r>
    <x v="4847"/>
    <x v="0"/>
    <x v="4843"/>
    <x v="66"/>
    <s v="Henry Fonda, Charles Bronson, Claudia Cardinale, Jason Robards, Gabriele Ferzetti, Paolo Stoppa, Woody Strode, Jack Elam, Keenan Wynn, Frank Wolff, Lionel Stander"/>
    <x v="14"/>
    <s v="November 20, 2019"/>
    <x v="64"/>
    <s v="PG-13"/>
    <x v="5"/>
    <x v="6"/>
    <s v=" Classic Movies"/>
    <s v=" International Movies"/>
    <x v="1"/>
    <x v="64"/>
    <d v="2019-11-20T00:00:00"/>
    <x v="10"/>
    <s v="In this epic spaghetti Western, a flinty gunslinger is hired by a railroad tycoon to kill anyone standing in the way of his trans-American iron horse."/>
  </r>
  <r>
    <x v="4848"/>
    <x v="0"/>
    <x v="4844"/>
    <x v="3628"/>
    <s v="Chantavit Dhanasevi, Nittha Jirayungyurn, Theerapat Sajakul, Prim Bulakul, Kris Srepoomseth, Somyos Matures, Sutthatip Wutichaipradit, Rermthon Kemapech, Kaz Sawamura"/>
    <x v="25"/>
    <s v="September 5, 2018"/>
    <x v="32"/>
    <s v="TV-PG"/>
    <x v="55"/>
    <x v="1"/>
    <s v=" International Movies"/>
    <s v=" Romantic Movies"/>
    <x v="1"/>
    <x v="32"/>
    <d v="2018-09-05T00:00:00"/>
    <x v="0"/>
    <s v="When his colleague (and crush) temporarily loses her memory, an overlooked geek seizes the chance to make an impression before she remembers again."/>
  </r>
  <r>
    <x v="4849"/>
    <x v="0"/>
    <x v="4845"/>
    <x v="3629"/>
    <s v="Harry Styles, Niall Horan, Zayn Malik, Louis Tomlinson, Liam Payne"/>
    <x v="0"/>
    <s v="October 1, 2019"/>
    <x v="5"/>
    <s v="PG"/>
    <x v="26"/>
    <x v="0"/>
    <s v=" Music &amp; Musicals"/>
    <m/>
    <x v="1"/>
    <x v="5"/>
    <d v="2019-10-01T00:00:00"/>
    <x v="11"/>
    <s v="Award-winning documentarian Morgan Spurlock turns his camera on boy band phenomenon One Direction in this combination concert film and backstage pass."/>
  </r>
  <r>
    <x v="4850"/>
    <x v="0"/>
    <x v="4846"/>
    <x v="3630"/>
    <s v="Wendell Pierce, Jurnee Smollett-Bell, Joanne Froggatt, April Billingsley, Elizabeth Ludlow, David Kronawitter, Adora Dei, Eric Mendenhall, Ed Amatrudo, Kate Kovach"/>
    <x v="0"/>
    <s v="August 25, 2019"/>
    <x v="22"/>
    <s v="TV-MA"/>
    <x v="26"/>
    <x v="1"/>
    <m/>
    <m/>
    <x v="0"/>
    <x v="22"/>
    <d v="2019-08-25T00:00:00"/>
    <x v="1"/>
    <s v="After 25 years of searching, a lonely dentist finds his long-lost daughter but learns that she suffers from a rare medical condition."/>
  </r>
  <r>
    <x v="4851"/>
    <x v="0"/>
    <x v="4847"/>
    <x v="3631"/>
    <m/>
    <x v="0"/>
    <s v="January 15, 2018"/>
    <x v="6"/>
    <s v="TV-MA"/>
    <x v="48"/>
    <x v="0"/>
    <m/>
    <m/>
    <x v="1"/>
    <x v="6"/>
    <d v="2018-01-15T00:00:00"/>
    <x v="8"/>
    <s v="Infertility affects millions. One couple copes with the assisted reproduction process by documenting its pain, disappointment and potential joy."/>
  </r>
  <r>
    <x v="4852"/>
    <x v="0"/>
    <x v="4848"/>
    <x v="3632"/>
    <s v="Tanuj Virwani, Sunny Leone, Narendra Jetley, Aamir Ahmed, Kapil Punjabi, Madhurima Banerjee, Ninad Kamat, Geeta Bisht"/>
    <x v="3"/>
    <s v="October 15, 2017"/>
    <x v="32"/>
    <s v="TV-MA"/>
    <x v="20"/>
    <x v="1"/>
    <s v=" International Movies"/>
    <s v=" Music &amp; Musicals"/>
    <x v="1"/>
    <x v="32"/>
    <d v="2017-10-15T00:00:00"/>
    <x v="11"/>
    <s v="An obsession with a woman with whom he had a one-night stand brings disharmony into a man's life and destroys his peace of mind."/>
  </r>
  <r>
    <x v="4853"/>
    <x v="0"/>
    <x v="4849"/>
    <x v="3633"/>
    <s v="Ryan Gosling, Kristin Scott Thomas, Vithaya Pansringarm, Gordon Brown, Yayaying Rhatha Phongam, Tom Burke, Sahajak Boonthanakit, Pitchawat Petchayahon, Charlie Ruedpokanon, Kowit Wattanakul, Wannisa Peungpa, Narucha Chaimareung"/>
    <x v="64"/>
    <s v="May 15, 2018"/>
    <x v="5"/>
    <s v="R"/>
    <x v="0"/>
    <x v="20"/>
    <s v=" Independent Movies"/>
    <s v=" Thrillers"/>
    <x v="1"/>
    <x v="5"/>
    <d v="2018-05-15T00:00:00"/>
    <x v="4"/>
    <s v="When a cop kills the brother of an expat American gangster who runs a Bangkok fight club, his crime-boss mother flies in to supervise revenge."/>
  </r>
  <r>
    <x v="4854"/>
    <x v="0"/>
    <x v="4850"/>
    <x v="3634"/>
    <s v="Michael Ware"/>
    <x v="10"/>
    <s v="November 15, 2018"/>
    <x v="25"/>
    <s v="TV-MA"/>
    <x v="47"/>
    <x v="0"/>
    <s v=" International Movies"/>
    <m/>
    <x v="1"/>
    <x v="25"/>
    <d v="2018-11-15T00:00:00"/>
    <x v="10"/>
    <s v="Given unprecedented access to soldiers and terrorists alike, journalist Michael Ware presents an epic, uncensored, intimate account of the Iraq War."/>
  </r>
  <r>
    <x v="4855"/>
    <x v="0"/>
    <x v="4851"/>
    <x v="3378"/>
    <s v="Martin Lawrence, Ashton Kutcher, Gary Sinise, Debra Messing, Billy Connolly, Georgia Engel, Jon Favreau, Jane Krakowski, Gordon Tootoosis, Patrick Warburton"/>
    <x v="0"/>
    <s v="September 1, 2019"/>
    <x v="21"/>
    <s v="PG"/>
    <x v="45"/>
    <x v="8"/>
    <s v=" Comedies"/>
    <m/>
    <x v="1"/>
    <x v="21"/>
    <d v="2019-09-01T00:00:00"/>
    <x v="0"/>
    <s v="After saving a deer from a hunter's clutches, a domesticated grizzly finds himself relocated to the wild â€“ and unprepared for the real world."/>
  </r>
  <r>
    <x v="4856"/>
    <x v="0"/>
    <x v="4852"/>
    <x v="3635"/>
    <s v="Jung-jae Lee, Beom-su Lee, Liam Neeson, Se-yeon Jin, Jun-ho Jeong, Cheol-min Park"/>
    <x v="30"/>
    <s v="January 15, 2018"/>
    <x v="32"/>
    <s v="NR"/>
    <x v="65"/>
    <x v="6"/>
    <s v=" Dramas"/>
    <s v=" International Movies"/>
    <x v="1"/>
    <x v="32"/>
    <d v="2018-01-15T00:00:00"/>
    <x v="8"/>
    <s v="To pave the way for a major amphibious invasion, a team of South Korean spies goes behind enemy lines to steal a map of North Korean coastal defenses."/>
  </r>
  <r>
    <x v="4857"/>
    <x v="0"/>
    <x v="4853"/>
    <x v="1730"/>
    <s v="Eddie Peng, Zhang Hanyu, Carl Ng, Ken Lo, Pawarith Monkolpisit, Jonathan Wu"/>
    <x v="4"/>
    <s v="August 5, 2017"/>
    <x v="32"/>
    <s v="TV-MA"/>
    <x v="10"/>
    <x v="6"/>
    <s v=" International Movies"/>
    <m/>
    <x v="1"/>
    <x v="32"/>
    <d v="2017-08-05T00:00:00"/>
    <x v="1"/>
    <s v="In a dangerous area of the Mekong River, a drug raid ending in 13 deaths arouses the suspicions of a narcotics officer who sets out to find the truth."/>
  </r>
  <r>
    <x v="4858"/>
    <x v="0"/>
    <x v="4854"/>
    <x v="1730"/>
    <s v="Zhang Yi, Johnny Huang, Hai Qing, Du Jiang, Zhang Hanyu, Henry Prince Mak, Luxia Jiang, Yin Fang, Wang Yutian, Guo Jiahao"/>
    <x v="4"/>
    <s v="November 27, 2018"/>
    <x v="22"/>
    <s v="TV-MA"/>
    <x v="108"/>
    <x v="6"/>
    <s v=" International Movies"/>
    <m/>
    <x v="0"/>
    <x v="22"/>
    <d v="2018-11-27T00:00:00"/>
    <x v="10"/>
    <s v="A special task force takes on a risky operation to evacuate civilians amid civil war. Based on the 2015 mission to rescue Chinese citizens in Yemen."/>
  </r>
  <r>
    <x v="4859"/>
    <x v="0"/>
    <x v="4855"/>
    <x v="3636"/>
    <s v="Martin Starr, Mae Whitman, Nat Faxon, Cameron Esposito, Retta, Christine Lahti, Kate Cobb, Kristopher Lofton, Tim Hopper, Trevor Dawkins"/>
    <x v="0"/>
    <s v="February 16, 2017"/>
    <x v="32"/>
    <s v="TV-MA"/>
    <x v="13"/>
    <x v="3"/>
    <s v=" Dramas"/>
    <s v=" Independent Movies"/>
    <x v="1"/>
    <x v="32"/>
    <d v="2017-02-16T00:00:00"/>
    <x v="7"/>
    <s v="When a programmer uses his wife's sympathetic voice for his company's customer service app, he starts to rely more on her idealized self than her."/>
  </r>
  <r>
    <x v="4860"/>
    <x v="0"/>
    <x v="4856"/>
    <x v="3637"/>
    <s v="Lung Ti, Te-Lo Mai, Leanne Liu, Kuan Tai Chen, Phillip Ko, Kuan-chung Ku, Kwok Kuen Chan, Hoi Sang Lee, Tau Wan Yue, Chia Tang, Shen Chan"/>
    <x v="13"/>
    <s v="August 16, 2018"/>
    <x v="35"/>
    <s v="TV-MA"/>
    <x v="45"/>
    <x v="6"/>
    <s v=" International Movies"/>
    <m/>
    <x v="1"/>
    <x v="35"/>
    <d v="2018-08-16T00:00:00"/>
    <x v="1"/>
    <s v="Leader of the Ten Kwangtung Tigers, Tieh Chiao-san works with his kung fu students to protect his village from crime. But when an opium dealer starts to ruin the town, Tieh Chiao-san struggles to fight back, thanks to his growing opium addiction."/>
  </r>
  <r>
    <x v="4861"/>
    <x v="1"/>
    <x v="4857"/>
    <x v="3638"/>
    <m/>
    <x v="0"/>
    <s v=" July 20, 2018"/>
    <x v="22"/>
    <s v="TV-PG"/>
    <x v="193"/>
    <x v="23"/>
    <m/>
    <m/>
    <x v="0"/>
    <x v="22"/>
    <d v="2107-09-18T00:00:00"/>
    <x v="0"/>
    <s v="This documentary series explores the stories behind history's most fascinating innovations, including games, technology, sports, medicine and more."/>
  </r>
  <r>
    <x v="4862"/>
    <x v="0"/>
    <x v="4858"/>
    <x v="3639"/>
    <s v="Nedumudi Venu, V.K. Sriraman, Lena, Sunil Sukhada, Mammukoya, Joju George, Bhagath Baby Manuel, Sasi Kalinga"/>
    <x v="3"/>
    <s v="August 1, 2018"/>
    <x v="6"/>
    <s v="TV-14"/>
    <x v="15"/>
    <x v="3"/>
    <s v=" Dramas"/>
    <s v=" International Movies"/>
    <x v="1"/>
    <x v="6"/>
    <d v="2018-08-01T00:00:00"/>
    <x v="1"/>
    <s v="When the village's biryani cook unexpectedly passes, a widow steps up to the plate and takes on new delectable challenges."/>
  </r>
  <r>
    <x v="4863"/>
    <x v="0"/>
    <x v="4859"/>
    <x v="3640"/>
    <s v="Jessica De Gouw, T.J. Power, Thomas Cocquerel, Liam Graham, Clarence John Ryan, Maggie Meyer, Tiriel Mora, Priscilla-Anne Forder, Adriane Daff, Ian Toyne"/>
    <x v="10"/>
    <s v="October 15, 2017"/>
    <x v="6"/>
    <s v="TV-MA"/>
    <x v="9"/>
    <x v="1"/>
    <s v=" Independent Movies"/>
    <s v=" International Movies"/>
    <x v="1"/>
    <x v="6"/>
    <d v="2017-10-15T00:00:00"/>
    <x v="11"/>
    <s v="After inventing a drug that induces time-compressed virtual realities, young Ren grapples with partner Sam over how to use their powerful creation."/>
  </r>
  <r>
    <x v="4864"/>
    <x v="0"/>
    <x v="4860"/>
    <x v="3641"/>
    <s v="Ashanth K. Shah, Kumarakom Vasudevan, Shine Tom Chacko, Sabitha Jayaraj, Thomas J. Kannampuzha"/>
    <x v="3"/>
    <s v="March 15, 2017"/>
    <x v="28"/>
    <s v="TV-PG"/>
    <x v="17"/>
    <x v="1"/>
    <s v=" International Movies"/>
    <m/>
    <x v="1"/>
    <x v="28"/>
    <d v="2017-03-15T00:00:00"/>
    <x v="6"/>
    <s v="Young orphan Kuttappayi goes to live with his grandfather in the country, but his new life takes a hard turn when his grandfather's health fails."/>
  </r>
  <r>
    <x v="4865"/>
    <x v="0"/>
    <x v="4861"/>
    <x v="3642"/>
    <s v="Tommaso Buscetta"/>
    <x v="1"/>
    <s v="September 10, 2019"/>
    <x v="23"/>
    <s v="TV-MA"/>
    <x v="20"/>
    <x v="0"/>
    <s v=" International Movies"/>
    <m/>
    <x v="0"/>
    <x v="23"/>
    <d v="2019-09-10T00:00:00"/>
    <x v="0"/>
    <s v="In 1986, Tommaso Buscetta became the first top-level Mafia boss ever to testify against the mob. It cost him and his family everything."/>
  </r>
  <r>
    <x v="4866"/>
    <x v="0"/>
    <x v="4862"/>
    <x v="3283"/>
    <s v="Thomas Mann, Nicola Peltz, Percy Hynes White, Kate Moyer, Carlyn Burchell, John Ralston, Christine Horne, Allison Hossack, Lucius Hoyos, Marcia Bennett"/>
    <x v="12"/>
    <s v="June 1, 2020"/>
    <x v="22"/>
    <s v="PG-13"/>
    <x v="0"/>
    <x v="4"/>
    <s v=" Thrillers"/>
    <m/>
    <x v="0"/>
    <x v="22"/>
    <d v="2020-06-01T00:00:00"/>
    <x v="3"/>
    <s v="A young man invents a device he hopes will generate wireless energy, but instead, it proves to spark sinister, supernatural activity in his home."/>
  </r>
  <r>
    <x v="4867"/>
    <x v="0"/>
    <x v="4863"/>
    <x v="3643"/>
    <s v="Adam Collins, Jessica Norris, Ian Hitchens, Steven Blades, Zara Phythian, Anthony Burrows, Andy Calderwood, Emmeline Kellie, Andre Squire, Ollie Christie"/>
    <x v="1"/>
    <s v="February 15, 2019"/>
    <x v="22"/>
    <s v="TV-MA"/>
    <x v="19"/>
    <x v="6"/>
    <m/>
    <m/>
    <x v="0"/>
    <x v="22"/>
    <d v="2019-02-15T00:00:00"/>
    <x v="7"/>
    <s v="After a failed mission, an ex-Royal Marines Commando tries to overcome his demons while investigating the death of his ex-girlfriend's father."/>
  </r>
  <r>
    <x v="4868"/>
    <x v="0"/>
    <x v="4864"/>
    <x v="3644"/>
    <s v="Suangporn Jaturaphut, Opal, Dor Yodrak, Pisamai Pakdeevijit, Manthana Wannarod, Supatra Roongsawang, Narisara Sairatanee, Amy Siriya"/>
    <x v="1"/>
    <s v="May 31, 2019"/>
    <x v="21"/>
    <s v="TV-MA"/>
    <x v="44"/>
    <x v="4"/>
    <s v=" International Movies"/>
    <m/>
    <x v="1"/>
    <x v="21"/>
    <d v="2019-05-31T00:00:00"/>
    <x v="4"/>
    <s v="An orphan girl taught magic by her sick grandma must find work in seedy Bangkok, where unsavory characters run afoul of her increasingly dark powers."/>
  </r>
  <r>
    <x v="4869"/>
    <x v="0"/>
    <x v="4865"/>
    <x v="2493"/>
    <s v="Meenakshi Dixit, Indrajeet Soni, Bharat Jadhav, Yashpal Sharma, Anjan Srivastav, Deepak Shirke, Akhilendra Mishra, Mushtaq Khan, Aanand Kale"/>
    <x v="3"/>
    <s v="August 1, 2018"/>
    <x v="25"/>
    <s v="TV-14"/>
    <x v="35"/>
    <x v="3"/>
    <s v=" Independent Movies"/>
    <s v=" International Movies"/>
    <x v="1"/>
    <x v="25"/>
    <d v="2018-08-01T00:00:00"/>
    <x v="1"/>
    <s v="A prostitute who is down on her luck gets caught in the middle of an elaborate scheme orchestrated by two local politicians."/>
  </r>
  <r>
    <x v="4870"/>
    <x v="0"/>
    <x v="4866"/>
    <x v="49"/>
    <s v="Hilary Swank, Gerard Butler, Lisa Kudrow, Gina Gershon, James Marsters, Kathy Bates, Harry Connick Jr., Nellie McKay, Jeffrey Dean Morgan, Dean Winters"/>
    <x v="0"/>
    <s v="April 1, 2019"/>
    <x v="19"/>
    <s v="PG-13"/>
    <x v="76"/>
    <x v="1"/>
    <s v=" Romantic Movies"/>
    <m/>
    <x v="1"/>
    <x v="19"/>
    <d v="2019-04-01T00:00:00"/>
    <x v="5"/>
    <s v="When she loses her beloved husband to a brain tumor, grieving widow Holly Kennedy learns that he left a series of letters behind to help her cope."/>
  </r>
  <r>
    <x v="4871"/>
    <x v="0"/>
    <x v="4867"/>
    <x v="3645"/>
    <s v="Indrans, Joy Mathew, Kalabhavan Shajohn, Sasi Kalinga, Santhosh Keezhattoor, Valsala Menon, Seema G. Nair, Parvathi T"/>
    <x v="3"/>
    <s v="July 1, 2018"/>
    <x v="6"/>
    <s v="TV-14"/>
    <x v="48"/>
    <x v="1"/>
    <s v=" International Movies"/>
    <m/>
    <x v="1"/>
    <x v="6"/>
    <d v="2018-07-01T00:00:00"/>
    <x v="2"/>
    <s v="A face painter for Theyyam rituals who is himself disfigured conceals his guilt over the fact that he performs abortions as a medical practitioner."/>
  </r>
  <r>
    <x v="4872"/>
    <x v="0"/>
    <x v="4868"/>
    <x v="3646"/>
    <m/>
    <x v="72"/>
    <s v="March 23, 2018"/>
    <x v="19"/>
    <s v="NR"/>
    <x v="41"/>
    <x v="0"/>
    <s v=" International Movies"/>
    <m/>
    <x v="1"/>
    <x v="19"/>
    <d v="2018-03-23T00:00:00"/>
    <x v="6"/>
    <s v="This documentary traces the steps of druglord Pablo Escobar with vivid eyewitness accounts that reconstruct his bloody reign in Colombia."/>
  </r>
  <r>
    <x v="4873"/>
    <x v="0"/>
    <x v="4869"/>
    <x v="3647"/>
    <s v="Nattanun Jantarawetch, David Bueno, Peerawat Herabat, Andrew Koji, Nahatai Lekbumrung, Lex Luther, Tim Man, Micky Nowacki, Sura Sankum, Amornrit Sriphung"/>
    <x v="25"/>
    <s v="July 26, 2018"/>
    <x v="19"/>
    <s v="TV-MA"/>
    <x v="41"/>
    <x v="6"/>
    <s v=" International Movies"/>
    <m/>
    <x v="1"/>
    <x v="19"/>
    <d v="2018-07-26T00:00:00"/>
    <x v="2"/>
    <s v="When profit-seekers threaten to take over a bar in a tourist town, local martial artists put their skills to the test and fight back."/>
  </r>
  <r>
    <x v="4874"/>
    <x v="0"/>
    <x v="4870"/>
    <x v="2328"/>
    <s v="Wood Harris, Mekhi Phifer, Kevin Carroll, Esai Morales, Chi McBride, Cam'ron, Remo Greene, Cynthia Martells, Elise Neal, Regina Hall, Joyce Walker"/>
    <x v="0"/>
    <s v="November 1, 2019"/>
    <x v="13"/>
    <s v="R"/>
    <x v="12"/>
    <x v="6"/>
    <s v=" Dramas"/>
    <m/>
    <x v="1"/>
    <x v="13"/>
    <d v="2019-11-01T00:00:00"/>
    <x v="10"/>
    <s v="This fictionalized account of three real-life notorious Harlem drug dealers is told in flashbacks as they plunge into the world of hustling."/>
  </r>
  <r>
    <x v="4875"/>
    <x v="0"/>
    <x v="4871"/>
    <x v="3648"/>
    <s v="Alia Shawkat, Janet McTeer, Rhys Wakefield, Alfred Molina, Emily Rios, Nancy Kwan, John Roberts, Annabelle Attanasio, Ken Davitian"/>
    <x v="0"/>
    <s v="February 1, 2018"/>
    <x v="32"/>
    <s v="R"/>
    <x v="9"/>
    <x v="1"/>
    <m/>
    <m/>
    <x v="1"/>
    <x v="32"/>
    <d v="2018-02-01T00:00:00"/>
    <x v="7"/>
    <s v="In the wake of a young artistâ€™s suicide, his pianist mother and his despairing girlfriend square off in a living nightmare beset by guilt and blame."/>
  </r>
  <r>
    <x v="4876"/>
    <x v="0"/>
    <x v="4872"/>
    <x v="3649"/>
    <s v="Sammo Kam-Bo Hung, Ching-Ying Lam, Cheng Pei-pei"/>
    <x v="13"/>
    <s v="August 16, 2018"/>
    <x v="45"/>
    <s v="TV-PG"/>
    <x v="34"/>
    <x v="1"/>
    <s v=" International Movies"/>
    <m/>
    <x v="1"/>
    <x v="45"/>
    <d v="2018-08-16T00:00:00"/>
    <x v="1"/>
    <s v="In this dramatized rendition, students undergo rigorous study at Master Yu's Peking Opera school, a cradle for future Hong Kong film stars."/>
  </r>
  <r>
    <x v="4877"/>
    <x v="0"/>
    <x v="4873"/>
    <x v="697"/>
    <m/>
    <x v="1"/>
    <s v="June 30, 2016"/>
    <x v="25"/>
    <s v="TV-14"/>
    <x v="13"/>
    <x v="0"/>
    <s v=" International Movies"/>
    <s v=" Sports Movies"/>
    <x v="1"/>
    <x v="25"/>
    <d v="2016-06-30T00:00:00"/>
    <x v="3"/>
    <s v="In this documentary, a centuries-old horse race in the city of Siena, Italy, is the forum for a showdown between a young jockey and his former mentor."/>
  </r>
  <r>
    <x v="4878"/>
    <x v="0"/>
    <x v="4874"/>
    <x v="1068"/>
    <s v="Mario Casas, Adriana Ugarte, Macarena GarcÃ­a, Alain HernÃ¡ndez, Laia Costa, Emilio GutiÃ©rrez Caba, Berta VÃ¡zquez, Daniel Grao"/>
    <x v="8"/>
    <s v="May 1, 2016"/>
    <x v="25"/>
    <s v="TV-MA"/>
    <x v="187"/>
    <x v="1"/>
    <s v=" International Movies"/>
    <s v=" Romantic Movies"/>
    <x v="1"/>
    <x v="25"/>
    <d v="2016-05-01T00:00:00"/>
    <x v="4"/>
    <s v="Finding a tantalizing clue in an old letter, a young woman journeys to her family's tropical plantation to uncover generations of secrets."/>
  </r>
  <r>
    <x v="4879"/>
    <x v="0"/>
    <x v="4875"/>
    <x v="245"/>
    <s v="Jodie Foster, Forest Whitaker, Dwight Yoakam, Jared Leto, Kristen Stewart, Ann Magnuson, Ian Buchanan, Patrick Bauchau, Paul Schulze"/>
    <x v="0"/>
    <s v="August 1, 2019"/>
    <x v="13"/>
    <s v="R"/>
    <x v="51"/>
    <x v="5"/>
    <m/>
    <m/>
    <x v="1"/>
    <x v="13"/>
    <d v="2019-08-01T00:00:00"/>
    <x v="1"/>
    <s v="A woman and her daughter are caught in a game of cat-and-mouse with burglars in their New York City home and are forced to retreat inside a vault."/>
  </r>
  <r>
    <x v="4880"/>
    <x v="0"/>
    <x v="4876"/>
    <x v="3650"/>
    <s v="Krishan Kumar, Nagma, Satya Prakash, Master Bobby, Satish Kaushik, Laxmikant Berde, Mahavir Shah, Anil Dhawan, Shama Deshpande, Shatrughan Sinha"/>
    <x v="3"/>
    <s v="December 8, 2017"/>
    <x v="42"/>
    <s v="TV-PG"/>
    <x v="97"/>
    <x v="3"/>
    <s v=" Dramas"/>
    <s v=" International Movies"/>
    <x v="1"/>
    <x v="42"/>
    <d v="2017-12-08T00:00:00"/>
    <x v="9"/>
    <s v="After witnessing a murder, a meek family man must summon his courage when he finds himself on the wrong side of a notorious gangster."/>
  </r>
  <r>
    <x v="4881"/>
    <x v="0"/>
    <x v="4877"/>
    <x v="3651"/>
    <s v="Hamish Linklater, Eve Hewson, Avan Jogia, Andie MacDowell"/>
    <x v="12"/>
    <s v="April 20, 2019"/>
    <x v="22"/>
    <s v="TV-MA"/>
    <x v="48"/>
    <x v="1"/>
    <s v=" Independent Movies"/>
    <s v=" Romantic Movies"/>
    <x v="0"/>
    <x v="22"/>
    <d v="2019-04-20T00:00:00"/>
    <x v="5"/>
    <s v="A young newlywed tries to keep her relationship afloat after developing feelings for her older, TV writer boss."/>
  </r>
  <r>
    <x v="4882"/>
    <x v="0"/>
    <x v="4878"/>
    <x v="3652"/>
    <s v="Katie Featherston, Randy McDowell, Amber Armstrong, Mark Fredrichs, Micah Sloat, Ashley Palmer, James Piper"/>
    <x v="0"/>
    <s v="January 1, 2020"/>
    <x v="19"/>
    <s v="R"/>
    <x v="45"/>
    <x v="4"/>
    <s v=" Thrillers"/>
    <m/>
    <x v="1"/>
    <x v="19"/>
    <d v="2020-01-01T00:00:00"/>
    <x v="8"/>
    <s v="When Katie and Micah fear their home may be haunted by a demonic presence, Micah sets up a video camera to document all the action."/>
  </r>
  <r>
    <x v="4883"/>
    <x v="0"/>
    <x v="4879"/>
    <x v="3386"/>
    <s v="Shah Rukh Khan, Amrish Puri, Mahima Chaudhry, Apoorva Agnihotri, Alok Nath, Himani Shivpuri, Padmavati Rao, Madhuri Bhatia, Dina Pathak, Benu Kalsi, Anand Balraj, Ajay Nagrath, Deepak Qazir, Shashi Sharma, Smita Jaykar, Pavan Malhotra, Aditya Narayan, Subhash Ghai"/>
    <x v="3"/>
    <s v="March 1, 2018"/>
    <x v="36"/>
    <s v="TV-14"/>
    <x v="167"/>
    <x v="1"/>
    <s v=" International Movies"/>
    <s v=" Romantic Movies"/>
    <x v="1"/>
    <x v="36"/>
    <d v="2018-03-01T00:00:00"/>
    <x v="6"/>
    <s v="Prompted by loyalty, Arjun plays matchmaker between his philandering foster brother and a conservative girl but winds up falling in love himself."/>
  </r>
  <r>
    <x v="4884"/>
    <x v="0"/>
    <x v="4880"/>
    <x v="3653"/>
    <s v="Kalabhavan Shajohn, Sajitha Madathil, Jaffer Idukki, Sunil Sukhada, Joy Mathew, Ansiba"/>
    <x v="3"/>
    <s v="July 1, 2018"/>
    <x v="6"/>
    <s v="TV-PG"/>
    <x v="42"/>
    <x v="1"/>
    <s v=" Independent Movies"/>
    <s v=" International Movies"/>
    <x v="1"/>
    <x v="6"/>
    <d v="2018-07-01T00:00:00"/>
    <x v="2"/>
    <s v="As the parents of three unmarried daughters, a humble cook and his wife contend with the challenges of matchmaking and social expectations."/>
  </r>
  <r>
    <x v="4885"/>
    <x v="0"/>
    <x v="4881"/>
    <x v="3654"/>
    <m/>
    <x v="0"/>
    <s v="February 1, 2017"/>
    <x v="29"/>
    <s v="R"/>
    <x v="82"/>
    <x v="9"/>
    <s v=" Cult Movies"/>
    <s v=" Documentaries"/>
    <x v="1"/>
    <x v="29"/>
    <d v="2017-02-01T00:00:00"/>
    <x v="7"/>
    <s v="This Sundance prize-winning documentary is an intimate portrait of 1980s Harlem drag balls: a world of fierce competition, sustenance, and survival."/>
  </r>
  <r>
    <x v="4886"/>
    <x v="0"/>
    <x v="4882"/>
    <x v="3655"/>
    <s v="Wesley Snipes, Bruce Payne, Tom Sizemore, Alex Datcher, Bruce Greenwood, Elizabeth Hurley, Michael Horse, Marc Macaulay, Ernie Lively"/>
    <x v="0"/>
    <s v="January 1, 2021"/>
    <x v="41"/>
    <s v="R"/>
    <x v="79"/>
    <x v="6"/>
    <m/>
    <m/>
    <x v="1"/>
    <x v="41"/>
    <d v="2021-01-01T00:00:00"/>
    <x v="8"/>
    <s v="Air marshal John Cutter must stop notorious terrorist Charles Rane from killing hostages on board a flight that should have delivered Rane to jail."/>
  </r>
  <r>
    <x v="4887"/>
    <x v="0"/>
    <x v="4883"/>
    <x v="2062"/>
    <s v="Rishi Kapoor, Dimple Kapadia, Akshay Kumar, Anushka Sharma, Tinnu Anand, Soni Razdan, Prem Chopra, Masood Akhtar, Jeneva Talwar, Suparna Marwah"/>
    <x v="3"/>
    <s v="October 22, 2017"/>
    <x v="16"/>
    <s v="TV-PG"/>
    <x v="89"/>
    <x v="1"/>
    <s v=" International Movies"/>
    <s v=" Sports Movies"/>
    <x v="1"/>
    <x v="16"/>
    <d v="2017-10-22T00:00:00"/>
    <x v="11"/>
    <s v="A talented young Indian cricket player must defy his father's wishes to play for the side of England, a rebellion his siblings quietly cheer."/>
  </r>
  <r>
    <x v="4888"/>
    <x v="0"/>
    <x v="4884"/>
    <x v="2954"/>
    <m/>
    <x v="0"/>
    <s v="January 29, 2018"/>
    <x v="6"/>
    <s v="TV-14"/>
    <x v="74"/>
    <x v="0"/>
    <m/>
    <m/>
    <x v="1"/>
    <x v="6"/>
    <d v="2018-01-29T00:00:00"/>
    <x v="8"/>
    <s v="A surgeon claims to remove high tech microchips that aliens used to manipulate the human race. This documentary seeks to separate fact from fiction."/>
  </r>
  <r>
    <x v="4889"/>
    <x v="0"/>
    <x v="4885"/>
    <x v="42"/>
    <s v="Harrison Ford, Anne Archer, Patrick Bergin, Sean Bean, Thora Birch, James Fox, Samuel L. Jackson, Polly Walker, J.E. Freeman, James Earl Jones, Richard Harris"/>
    <x v="0"/>
    <s v="January 1, 2020"/>
    <x v="41"/>
    <s v="R"/>
    <x v="35"/>
    <x v="6"/>
    <m/>
    <m/>
    <x v="1"/>
    <x v="41"/>
    <d v="2020-01-01T00:00:00"/>
    <x v="8"/>
    <s v="CIA desk jockey Jack Ryan plunges into the heart of international terrorism after spoiling an assassination attempt on a British royal family member."/>
  </r>
  <r>
    <x v="4890"/>
    <x v="0"/>
    <x v="4886"/>
    <x v="432"/>
    <s v="Tolga Ã‡evik, Ezgi Mola, Murat BaÅŸoÄŸlu, Erkan Can, Ersin Korkut, Mustafa UzunyÄ±lmaz, Nusret Ã‡etinel, AyÅŸenur YazÄ±cÄ±"/>
    <x v="40"/>
    <s v="March 10, 2017"/>
    <x v="28"/>
    <s v="TV-MA"/>
    <x v="44"/>
    <x v="3"/>
    <s v=" International Movies"/>
    <s v=" Romantic Movies"/>
    <x v="1"/>
    <x v="28"/>
    <d v="2017-03-10T00:00:00"/>
    <x v="6"/>
    <s v="Sent to a remote village to write a screenplay, Sinan finds inspiration to spare in colorful locals, farcical misadventures and the craziness of love."/>
  </r>
  <r>
    <x v="4891"/>
    <x v="0"/>
    <x v="4887"/>
    <x v="3062"/>
    <s v="Kevin James, Keir O'Donnell, Jayma Mays, Raini Rodriguez, Shirley Knight, Stephen Rannazzisi, Peter Gerety, Bobby Cannavale, Adam Ferrara, Jamal Mixon, Adhir Kalyan, Gary Valentine"/>
    <x v="0"/>
    <s v="November 1, 2020"/>
    <x v="18"/>
    <s v="PG"/>
    <x v="13"/>
    <x v="6"/>
    <s v=" Comedies"/>
    <m/>
    <x v="1"/>
    <x v="18"/>
    <d v="2020-11-01T00:00:00"/>
    <x v="10"/>
    <s v="An overzealous security guard finds himself in over his head when he tries to thwart a criminal mastermind's plot to rob an entire shopping mall."/>
  </r>
  <r>
    <x v="4892"/>
    <x v="0"/>
    <x v="4888"/>
    <x v="3656"/>
    <s v="Saikumar, Amal Unnithan, Manasa Radhakrishnan, K.P.A.C. Lalitha, Sudheer Karamana, Seema G. Nair"/>
    <x v="3"/>
    <s v="July 1, 2018"/>
    <x v="32"/>
    <s v="TV-14"/>
    <x v="3"/>
    <x v="1"/>
    <s v=" International Movies"/>
    <m/>
    <x v="1"/>
    <x v="32"/>
    <d v="2018-07-01T00:00:00"/>
    <x v="2"/>
    <s v="A wealthy businessman's miserly habits cause no small amount of stress and embarrassment to his family, particularly his daughter."/>
  </r>
  <r>
    <x v="4893"/>
    <x v="0"/>
    <x v="4889"/>
    <x v="3657"/>
    <s v="Shreyas Talpade, Javed Jaffrey, Aashish Chaudhary, Vatsal Seth, Celina Jaitly, Johnny Lever, Delnaaz Paul, Riya Sen, Sayali Bhagat, Neha Dhupia"/>
    <x v="3"/>
    <s v="July 1, 2018"/>
    <x v="18"/>
    <s v="TV-14"/>
    <x v="31"/>
    <x v="3"/>
    <s v=" International Movies"/>
    <m/>
    <x v="1"/>
    <x v="18"/>
    <d v="2018-07-01T00:00:00"/>
    <x v="2"/>
    <s v="Desperate for a place to live, twentysomething bachelors Parikshit, Jayesh, Parag and Bhavesh finally locate a house to rent, only to learn that the landlords will consider married applicants only."/>
  </r>
  <r>
    <x v="4894"/>
    <x v="0"/>
    <x v="4890"/>
    <x v="3628"/>
    <s v="Mario Maurer, Davika Hoorne, Nattapong Chartpong, Pongsatorn Jongwilak, Wiwat Kongrasri, Kantapat Permpoonpatcharasuk, Sean Jindachot"/>
    <x v="25"/>
    <s v="September 1, 2018"/>
    <x v="5"/>
    <s v="TV-MA"/>
    <x v="51"/>
    <x v="3"/>
    <s v=" Horror Movies"/>
    <s v=" International Movies"/>
    <x v="1"/>
    <x v="5"/>
    <d v="2018-09-01T00:00:00"/>
    <x v="0"/>
    <s v="Mak's friends just want to protect him, but his wife Nak won't let a small thing like her own death get in the way of true love in this horror-comedy."/>
  </r>
  <r>
    <x v="4895"/>
    <x v="0"/>
    <x v="4891"/>
    <x v="3658"/>
    <s v="Paul Reubens, Annette Funicello, Frankie Avalon, Grace Jones, k.d. lang, Dinah Shore, Little Richard, Cher, Eadie del Rubio, Magic Johnson, Elena del Rubio, Zsa Zsa Gabor, Milly del Rubio, Whoopi Goldberg, Oprah Winfrey, Joan Rivers"/>
    <x v="0"/>
    <s v="December 18, 2014"/>
    <x v="45"/>
    <s v="TV-PG"/>
    <x v="126"/>
    <x v="14"/>
    <m/>
    <m/>
    <x v="1"/>
    <x v="45"/>
    <d v="2014-12-18T00:00:00"/>
    <x v="9"/>
    <s v="Amid an avalanche of stars, Pee-wee straps on his ice skates and glides into the holiday season with Christmas cards, carols ... and Charo."/>
  </r>
  <r>
    <x v="4896"/>
    <x v="0"/>
    <x v="4892"/>
    <x v="3659"/>
    <s v="Zahiril Adzim, Sharifah Amani, Amerul Affendi, Sharifah Sakinah, Iedil Putra, Zaidi Omar, Joe Flizzow, Chew Kin-Wah"/>
    <x v="29"/>
    <s v="August 25, 2017"/>
    <x v="32"/>
    <s v="TV-MA"/>
    <x v="21"/>
    <x v="1"/>
    <s v=" International Movies"/>
    <m/>
    <x v="1"/>
    <x v="32"/>
    <d v="2017-08-25T00:00:00"/>
    <x v="1"/>
    <s v="Desperate to escape her tyrannical father, a rebellious teen befriends a deaf drug pusher who's saving up his money for cochlear implants."/>
  </r>
  <r>
    <x v="4897"/>
    <x v="0"/>
    <x v="4893"/>
    <x v="3660"/>
    <s v="Christina Ricci, James McAvoy, Catherine O'Hara, Peter Dinklage, Simon Woods"/>
    <x v="1"/>
    <s v="April 1, 2019"/>
    <x v="21"/>
    <s v="PG"/>
    <x v="48"/>
    <x v="8"/>
    <s v=" Comedies"/>
    <s v=" Romantic Movies"/>
    <x v="1"/>
    <x v="21"/>
    <d v="2019-04-01T00:00:00"/>
    <x v="5"/>
    <s v="In this modern fairy tale, a young woman cursed with the nose of a pig lives her life in seclusion â€“ until an unlikely beau stumbles onto the scene."/>
  </r>
  <r>
    <x v="4898"/>
    <x v="0"/>
    <x v="4894"/>
    <x v="3661"/>
    <s v="Sean Maher, Andrea Grano, Mark Cirillo, Nacho San JosÃ©, Curt Hansen, Trey McCurley, Jimmy Shaw, Carmen Maura"/>
    <x v="0"/>
    <s v="February 28, 2017"/>
    <x v="32"/>
    <s v="TV-MA"/>
    <x v="34"/>
    <x v="1"/>
    <s v=" LGBTQ Movies"/>
    <m/>
    <x v="1"/>
    <x v="32"/>
    <d v="2017-02-28T00:00:00"/>
    <x v="7"/>
    <s v="The lives of several friends are thrown into chaos when a woman becomes pregnant by her husband's gay best friend after a drunken one-night stand."/>
  </r>
  <r>
    <x v="4899"/>
    <x v="0"/>
    <x v="4895"/>
    <x v="3662"/>
    <s v="Theodore Slauson"/>
    <x v="12"/>
    <s v="April 30, 2019"/>
    <x v="6"/>
    <s v="TV-MA"/>
    <x v="86"/>
    <x v="0"/>
    <m/>
    <m/>
    <x v="1"/>
    <x v="6"/>
    <d v="2019-04-30T00:00:00"/>
    <x v="5"/>
    <s v="A &quot;Price Is Right&quot; superfan brings a bit of scandal to the long-running show by figuring out the answers to the questions before they're asked."/>
  </r>
  <r>
    <x v="4900"/>
    <x v="0"/>
    <x v="4896"/>
    <x v="3663"/>
    <s v="Halle Berry, Bruce Willis, Giovanni Ribisi, Richard Portnow, Gary Dourdan, Florencia Lozano, Nicki Aycox, Kathleen Chalfant, Gordon MacDonald, Daniella Van Graas"/>
    <x v="0"/>
    <s v="January 1, 2019"/>
    <x v="19"/>
    <s v="R"/>
    <x v="42"/>
    <x v="5"/>
    <m/>
    <m/>
    <x v="1"/>
    <x v="19"/>
    <d v="2019-01-01T00:00:00"/>
    <x v="8"/>
    <s v="Ro risks her life to discover the identity of a stranger lurking on the Internet who might hold the answers to her friend's murder."/>
  </r>
  <r>
    <x v="4901"/>
    <x v="0"/>
    <x v="4897"/>
    <x v="1153"/>
    <s v="Kristen Stewart, Lars Eidinger, Sigrid Bouaziz, Anders Danielsen Lie, Ty Olwin, Hammou GraÃ¯a, Nora von WaldstÃ¤tten, Benjamin Biolay, Audrey Bonnet, Pascal Rambert"/>
    <x v="9"/>
    <s v="February 1, 2019"/>
    <x v="32"/>
    <s v="R"/>
    <x v="44"/>
    <x v="1"/>
    <s v=" International Movies"/>
    <s v=" Thrillers"/>
    <x v="1"/>
    <x v="32"/>
    <d v="2019-02-01T00:00:00"/>
    <x v="7"/>
    <s v="A psychic medium takes a job as personal shopper for a spoiled celebrity in order to contact the spirit of her brother, who owned her employer's home."/>
  </r>
  <r>
    <x v="4902"/>
    <x v="0"/>
    <x v="4898"/>
    <x v="3664"/>
    <s v="Peter Dunning"/>
    <x v="0"/>
    <s v="March 9, 2017"/>
    <x v="32"/>
    <s v="TV-MA"/>
    <x v="26"/>
    <x v="0"/>
    <m/>
    <m/>
    <x v="1"/>
    <x v="32"/>
    <d v="2017-03-09T00:00:00"/>
    <x v="6"/>
    <s v="His hilltop farm in Vermont may be bucolic, but making ends meet is a backbreaking challenge for grizzled, hard-drinking organic farmer Peter Dunning."/>
  </r>
  <r>
    <x v="4903"/>
    <x v="0"/>
    <x v="4899"/>
    <x v="3128"/>
    <s v="James Corden, Domhnall Gleeson, Rose Byrne, Margot Robbie, Daisy Ridley, Elizabeth Debicki, Vauxhall Jermaine, Marianne Jean-Baptiste, Sia, Colin Moody"/>
    <x v="0"/>
    <s v="August 18, 2018"/>
    <x v="22"/>
    <s v="PG"/>
    <x v="21"/>
    <x v="8"/>
    <s v=" Comedies"/>
    <m/>
    <x v="0"/>
    <x v="22"/>
    <d v="2018-08-18T00:00:00"/>
    <x v="1"/>
    <s v="In this mix of live action and CGI, rascally Peter Rabbit faces a tough new foe in his ongoing battle for the veggies in Mr. McGregor's garden."/>
  </r>
  <r>
    <x v="4904"/>
    <x v="0"/>
    <x v="4900"/>
    <x v="3665"/>
    <s v="Marcus D'Angelo, Vincent D'Onofrio, Fred Armisen, Jared Padalecki, Joey Camen, Brian T. Delaney, Melissa Disney, Bill Lobley, Amanda CÃ©line Miller, Dana Snyder, Stephanie Sheh"/>
    <x v="9"/>
    <s v="October 1, 2017"/>
    <x v="25"/>
    <s v="PG"/>
    <x v="22"/>
    <x v="6"/>
    <s v=" Dramas"/>
    <s v=" International Movies"/>
    <x v="1"/>
    <x v="25"/>
    <d v="2017-10-01T00:00:00"/>
    <x v="11"/>
    <s v="A boy whose illness allows him to float outside his body uses his newfound skill to help a cop take on a madman who's terrorizing New York City."/>
  </r>
  <r>
    <x v="4905"/>
    <x v="0"/>
    <x v="4901"/>
    <x v="2633"/>
    <s v="Tom Hanks, Denzel Washington, Jason Robards, Mary Steenburgen, Antonio Banderas, Ron Vawter, Robert Ridgely, Charles Napier, Lisa Summerour, Obba BabatundÃ©"/>
    <x v="0"/>
    <s v="July 1, 2019"/>
    <x v="1"/>
    <s v="PG-13"/>
    <x v="76"/>
    <x v="9"/>
    <s v=" Dramas"/>
    <s v=" LGBTQ Movies"/>
    <x v="1"/>
    <x v="1"/>
    <d v="2019-07-01T00:00:00"/>
    <x v="2"/>
    <s v="Philadelphia attorney Andrew Beckett launches a wrongful termination suit against his law firm when they fire him because he's gay and HIV-positive."/>
  </r>
  <r>
    <x v="4906"/>
    <x v="0"/>
    <x v="4902"/>
    <x v="3666"/>
    <s v="Kunal Kohli, Jennifer Winget, Sumona Chakravarti, Sushmita Mukherjee, Kanwaljit Singh, Dalip Tahil, Rajit Kapoor"/>
    <x v="3"/>
    <s v="January 15, 2018"/>
    <x v="25"/>
    <s v="TV-14"/>
    <x v="33"/>
    <x v="15"/>
    <s v=" Romantic Movies"/>
    <m/>
    <x v="1"/>
    <x v="25"/>
    <d v="2018-01-15T00:00:00"/>
    <x v="8"/>
    <s v="The paths of a man and a woman, who have both been recently divorced from their spouses, intersect at an art exhibition in London."/>
  </r>
  <r>
    <x v="4907"/>
    <x v="0"/>
    <x v="4903"/>
    <x v="3628"/>
    <s v="Jirayu La-ongmanee, Charlie Trairat, Worrawech Danuwong, Marsha Wattanapanich, Nicole Theriault, Chumphorn Thepphithak, Gacha Plienwithi, Suteerush Channukool, Peeratchai Roompol, Nattapong Chartpong"/>
    <x v="25"/>
    <s v="September 5, 2018"/>
    <x v="18"/>
    <s v="TV-MA"/>
    <x v="1"/>
    <x v="4"/>
    <s v=" International Movies"/>
    <m/>
    <x v="1"/>
    <x v="18"/>
    <d v="2018-09-05T00:00:00"/>
    <x v="0"/>
    <s v="From disfiguring punishments to festering souls, Thai horror masters present five supernatural tales of karma in this sequel to the 4bia anthology."/>
  </r>
  <r>
    <x v="4908"/>
    <x v="0"/>
    <x v="4904"/>
    <x v="818"/>
    <s v="Wale Ojo, Nse Ikpe-Etim, Lydia Forson, Joke Silva, Chika Okpala, Ada Ameh, Hafeez Oyetoro, Chika Chukwu"/>
    <x v="7"/>
    <s v="September 1, 2019"/>
    <x v="11"/>
    <s v="TV-14"/>
    <x v="51"/>
    <x v="3"/>
    <s v=" International Movies"/>
    <s v=" Romantic Movies"/>
    <x v="1"/>
    <x v="11"/>
    <d v="2019-09-01T00:00:00"/>
    <x v="0"/>
    <s v="A fashion designer and an arrogant businessman reluctantly try to help each other after accidentally swapping phones in the airport."/>
  </r>
  <r>
    <x v="4909"/>
    <x v="0"/>
    <x v="4905"/>
    <x v="3667"/>
    <s v="Sharib Hashmi, Nutan Surya, Jyotii Sethi, Inaamulhaq, Trisha Kale, Namya Saxena, Shivam Pradhan, Kimti Anand, Paras Raj Gandhi"/>
    <x v="3"/>
    <s v="December 31, 2019"/>
    <x v="6"/>
    <s v="TV-14"/>
    <x v="9"/>
    <x v="1"/>
    <s v=" Independent Movies"/>
    <s v=" International Movies"/>
    <x v="1"/>
    <x v="6"/>
    <d v="2019-12-31T00:00:00"/>
    <x v="9"/>
    <s v="Struck by the lack of clean resources for menstruating women in his village, a jobless loafer braves social stigmas to create low-cost sanitary napkins."/>
  </r>
  <r>
    <x v="4910"/>
    <x v="0"/>
    <x v="4906"/>
    <x v="3668"/>
    <m/>
    <x v="0"/>
    <s v="August 2, 2020"/>
    <x v="22"/>
    <s v="TV-PG"/>
    <x v="72"/>
    <x v="8"/>
    <s v=" Documentaries"/>
    <m/>
    <x v="0"/>
    <x v="22"/>
    <d v="2020-08-02T00:00:00"/>
    <x v="1"/>
    <s v="Five Labrador puppies embark on a 20-month training to pass the milestones on their journey to becoming guide dogs for people with visual impairment."/>
  </r>
  <r>
    <x v="4911"/>
    <x v="0"/>
    <x v="4907"/>
    <x v="906"/>
    <s v="Trae Ireland, Chrystee Pharris, Brian Hooks, Dawnisha Halfkenny, Ebony Byrd Wesley, Simeon Henderson, Marquita Goings, Lew Collins, Kendra Gilliams, Caneil Oliver"/>
    <x v="0"/>
    <s v="June 29, 2019"/>
    <x v="22"/>
    <s v="TV-MA"/>
    <x v="72"/>
    <x v="26"/>
    <m/>
    <m/>
    <x v="0"/>
    <x v="22"/>
    <d v="2019-06-29T00:00:00"/>
    <x v="3"/>
    <s v="In the midst of ann arduous divorce battle, a real estate tycoon opts for a life of partying and sex until feelings for his childhood friend surface."/>
  </r>
  <r>
    <x v="4912"/>
    <x v="0"/>
    <x v="4908"/>
    <x v="2933"/>
    <s v="Dilip Prabhavalkar, Priya Bapat, Kishore Kadam, Vrinda Gajendra, Alok Rajwade, Sakhi Gokhale"/>
    <x v="3"/>
    <s v="November 15, 2018"/>
    <x v="6"/>
    <s v="TV-PG"/>
    <x v="26"/>
    <x v="1"/>
    <s v=" Independent Movies"/>
    <s v=" International Movies"/>
    <x v="1"/>
    <x v="6"/>
    <d v="2018-11-15T00:00:00"/>
    <x v="10"/>
    <s v="As a lonely widower prepares to leave India to live with his children in America, he looks back on past memories and unfinished business."/>
  </r>
  <r>
    <x v="4913"/>
    <x v="1"/>
    <x v="4909"/>
    <x v="3669"/>
    <m/>
    <x v="0"/>
    <s v="February 1, 2017"/>
    <x v="67"/>
    <s v="TV-14"/>
    <x v="54"/>
    <x v="13"/>
    <m/>
    <m/>
    <x v="1"/>
    <x v="67"/>
    <d v="2017-02-01T00:00:00"/>
    <x v="7"/>
    <s v="This newly preserved collection features more than 20 films made by groundbreaking African American directors for black audiences from 1915 to 1946."/>
  </r>
  <r>
    <x v="4914"/>
    <x v="0"/>
    <x v="4910"/>
    <x v="970"/>
    <s v="Sanjay Dutt, Nandita Das, Om Puri, Jackie Shroff, Mita Vashisht, Sachin Khedekar, Anjan Srivastav, Dinesh Anand, Mink Singh, Siddharth"/>
    <x v="3"/>
    <s v="March 1, 2018"/>
    <x v="13"/>
    <s v="TV-MA"/>
    <x v="4"/>
    <x v="1"/>
    <s v=" International Movies"/>
    <s v=" Music &amp; Musicals"/>
    <x v="1"/>
    <x v="13"/>
    <d v="2018-03-01T00:00:00"/>
    <x v="6"/>
    <s v="Thakur Avadh is an evil landlord in a remote village who rules with an iron fist. His two sons live a debauched life, knowing that their father will bail them out of any scrape."/>
  </r>
  <r>
    <x v="4915"/>
    <x v="0"/>
    <x v="4911"/>
    <x v="2426"/>
    <s v="HÃ©ctor Anglada, Jorge SesÃ¡n, Pamela JordÃ¡n, AdriÃ¡n Yospe, Daniel Di Biase, Walter DÃ­az, MartÃ­n AdjemiÃ¡n, Elena CÃ¡nepa, RubÃ©n RodrÃ­guez, Tony Lestingi, Alejandro Pous"/>
    <x v="11"/>
    <s v="March 15, 2018"/>
    <x v="3"/>
    <s v="TV-MA"/>
    <x v="72"/>
    <x v="1"/>
    <s v=" International Movies"/>
    <m/>
    <x v="1"/>
    <x v="3"/>
    <d v="2018-03-15T00:00:00"/>
    <x v="6"/>
    <s v="A group of hardscrabble young thieves in Argentina decide to leave their boss and plan heists on their own."/>
  </r>
  <r>
    <x v="4916"/>
    <x v="0"/>
    <x v="4912"/>
    <x v="3670"/>
    <s v="Vincent Lacoste, Pierre Deladonchamps, Denis PodalydÃ¨s, AdÃ¨le Wismes, Thomas Gonzalez, Clement Metayer, Quentin ThÃ©bault, Tristan Farge, Sophie Letourneur"/>
    <x v="9"/>
    <s v="July 13, 2019"/>
    <x v="22"/>
    <s v="TV-MA"/>
    <x v="59"/>
    <x v="1"/>
    <s v=" Independent Movies"/>
    <s v=" International Movies"/>
    <x v="0"/>
    <x v="22"/>
    <d v="2019-07-13T00:00:00"/>
    <x v="2"/>
    <s v="When a Paris-based writer with AIDS meets a college student exploring his sexuality, romance blossoms in his waning days."/>
  </r>
  <r>
    <x v="4917"/>
    <x v="1"/>
    <x v="4913"/>
    <x v="907"/>
    <s v="David Attenborough"/>
    <x v="1"/>
    <s v="April 22, 2015"/>
    <x v="21"/>
    <s v="TV-PG"/>
    <x v="54"/>
    <x v="2"/>
    <s v=" Docuseries"/>
    <s v=" International TV Shows"/>
    <x v="1"/>
    <x v="21"/>
    <d v="2015-04-22T00:00:00"/>
    <x v="5"/>
    <s v="This landmark series transports nature lovers from the Himalayan Mountains to the depths of the ocean and everywhere in between."/>
  </r>
  <r>
    <x v="4918"/>
    <x v="0"/>
    <x v="4914"/>
    <x v="886"/>
    <s v="Rick D. Wasserman, Lisa Ann Beley, Mark Hildreth, Liam O'Brien, Kevin Michael Richardson, Sam Vincent, Advah Soudack, Michael Kopsa, Paul Dobson, Marc Worden"/>
    <x v="0"/>
    <s v="June 1, 2020"/>
    <x v="4"/>
    <s v="TV-14"/>
    <x v="72"/>
    <x v="6"/>
    <s v=" Sci-Fi &amp; Fantasy"/>
    <m/>
    <x v="1"/>
    <x v="4"/>
    <d v="2020-06-01T00:00:00"/>
    <x v="3"/>
    <s v="When Earth's superheroes exile the volatile Incredible Hulk to a distant planet called Sakaar, the muscle-bound green monster is sold into slavery."/>
  </r>
  <r>
    <x v="4919"/>
    <x v="0"/>
    <x v="4915"/>
    <x v="1034"/>
    <s v="Natalie Portman, Lily-Rose Depp, Emmanuel Salinger, Amira Casar, Pierre Salvadori, Louis Garrel"/>
    <x v="9"/>
    <s v="January 1, 2018"/>
    <x v="32"/>
    <s v="TV-MA"/>
    <x v="34"/>
    <x v="1"/>
    <s v=" International Movies"/>
    <m/>
    <x v="1"/>
    <x v="32"/>
    <d v="2018-01-01T00:00:00"/>
    <x v="8"/>
    <s v="In pre-World War II France, two sisters purport to be able to communicate with the dead and soon catch the eye of an ambitious filmmaker."/>
  </r>
  <r>
    <x v="4920"/>
    <x v="0"/>
    <x v="4916"/>
    <x v="549"/>
    <s v="Tom Berenger, Willem Dafoe, Charlie Sheen, Forest Whitaker, Francesco Quinn, John C. McGinley, Richard Edson, Kevin Dillon, Reggie Johnson, Keith David"/>
    <x v="0"/>
    <s v="November 1, 2020"/>
    <x v="33"/>
    <s v="R"/>
    <x v="40"/>
    <x v="6"/>
    <s v=" Classic Movies"/>
    <s v=" Dramas"/>
    <x v="1"/>
    <x v="33"/>
    <d v="2020-11-01T00:00:00"/>
    <x v="10"/>
    <s v="A soldier grows disillusioned as he's caught between rival sergeants in this semi-autobiographical Vietnam War drama from writer-director Oliver Stone."/>
  </r>
  <r>
    <x v="4921"/>
    <x v="0"/>
    <x v="4917"/>
    <x v="2986"/>
    <s v="Vanessa Redgrave, Jane Alexander, Maud Adams, Donna Haley, Robin Bartlett, Marisa Berenson, Will Lee, Verna Bloom, Christine Baranski, Lenore Harris"/>
    <x v="0"/>
    <s v="December 1, 2017"/>
    <x v="37"/>
    <s v="TV-14"/>
    <x v="91"/>
    <x v="1"/>
    <m/>
    <m/>
    <x v="1"/>
    <x v="37"/>
    <d v="2017-12-01T00:00:00"/>
    <x v="9"/>
    <s v="Captured by Nazis and sent to Auschwitz, a Jewish musician is assigned to soothe other prisoners marching to their deaths in the gas chambers."/>
  </r>
  <r>
    <x v="4922"/>
    <x v="0"/>
    <x v="4918"/>
    <x v="3671"/>
    <m/>
    <x v="12"/>
    <s v="April 5, 2019"/>
    <x v="22"/>
    <s v="TV-MA"/>
    <x v="26"/>
    <x v="0"/>
    <s v=" International Movies"/>
    <m/>
    <x v="0"/>
    <x v="22"/>
    <d v="2019-04-05T00:00:00"/>
    <x v="5"/>
    <s v="Step inside the Ubisoft offices, and follow designer Jason VandenBerghe's fight to create the video game &quot;For Honor&quot; over four years."/>
  </r>
  <r>
    <x v="4923"/>
    <x v="0"/>
    <x v="4919"/>
    <x v="3672"/>
    <s v="Pope Francis"/>
    <x v="19"/>
    <s v="January 3, 2019"/>
    <x v="22"/>
    <s v="PG"/>
    <x v="9"/>
    <x v="0"/>
    <s v=" Faith &amp; Spirituality"/>
    <s v=" International Movies"/>
    <x v="0"/>
    <x v="22"/>
    <d v="2019-01-03T00:00:00"/>
    <x v="8"/>
    <s v="Documentary filmmaker Wim Wenders travels the world with Pope Francis, recording the controversial pontiff's humanist views in a sharply divided age."/>
  </r>
  <r>
    <x v="4924"/>
    <x v="0"/>
    <x v="4920"/>
    <x v="3236"/>
    <s v="Robin Williams, Shelley Duvall, Ray Walston, Paul Dooley, Paul L. Smith, Richard Libertini, Donald Moffat, Macintyre Dixon, Roberta Maxwell, Donovan Scott"/>
    <x v="0"/>
    <s v="November 24, 2019"/>
    <x v="37"/>
    <s v="PG"/>
    <x v="31"/>
    <x v="6"/>
    <s v=" Children &amp; Family Movies"/>
    <s v=" Comedies"/>
    <x v="1"/>
    <x v="37"/>
    <d v="2019-11-24T00:00:00"/>
    <x v="10"/>
    <s v="During a storm that wrecks his ship, super-strong sailor Popeye washes ashore and winds up rooming at the Oyl household, where he meets Olive."/>
  </r>
  <r>
    <x v="4925"/>
    <x v="0"/>
    <x v="4921"/>
    <x v="3673"/>
    <s v="Anton Yelchin, Lucie Lucas, FranÃ§oise Lebrun, Paulo CalatrÃ©"/>
    <x v="50"/>
    <s v="April 16, 2018"/>
    <x v="32"/>
    <s v="TV-MA"/>
    <x v="82"/>
    <x v="1"/>
    <s v=" Independent Movies"/>
    <s v=" Romantic Movies"/>
    <x v="1"/>
    <x v="32"/>
    <d v="2018-04-16T00:00:00"/>
    <x v="5"/>
    <s v="In a coastal Portuguese city, an erotic encounter ensues between an American expat and a French student, resonating through their lives years later."/>
  </r>
  <r>
    <x v="4926"/>
    <x v="0"/>
    <x v="4922"/>
    <x v="3674"/>
    <s v="Harris Dickinson, Jonah Hauer-King, Alessandro Cimadamore, Leonardo Salerni, Raphael Desprez, Jerome Holder, Leemore Marrett Jr., Silas Carson, Stephen Boxer, Leo Hatton, Ben Cura"/>
    <x v="1"/>
    <s v="February 19, 2019"/>
    <x v="22"/>
    <s v="TV-MA"/>
    <x v="0"/>
    <x v="1"/>
    <s v=" Independent Movies"/>
    <s v=" LGBTQ Movies"/>
    <x v="0"/>
    <x v="22"/>
    <d v="2019-02-19T00:00:00"/>
    <x v="7"/>
    <s v="After being recruited to be a raconteur in London, a handsome teenager discovers he suffers from a rare condition where he faints upon seeing fine art."/>
  </r>
  <r>
    <x v="4927"/>
    <x v="0"/>
    <x v="4923"/>
    <x v="3675"/>
    <s v="Andrew M. Gray, Ciara Hanna, John Mark Loudermilk, Christina Masterson, Azim Rizk, Cameron Jebo, Shailesh Prajapati, Ian Harcourt"/>
    <x v="0"/>
    <s v="January 1, 2016"/>
    <x v="28"/>
    <s v="TV-Y7"/>
    <x v="149"/>
    <x v="14"/>
    <m/>
    <m/>
    <x v="1"/>
    <x v="28"/>
    <d v="2016-01-01T00:00:00"/>
    <x v="8"/>
    <s v="New footage augments the tale of the Rangers, who give their all to save Earth from Vrak and Emperor Mavro, as the Armada stages an epic final attack."/>
  </r>
  <r>
    <x v="4928"/>
    <x v="0"/>
    <x v="4924"/>
    <x v="3676"/>
    <s v="Andrew M. Gray, Ciara Hanna, John Mark Loudermilk, Christina Masterson, Azim Rizk, Shailesh Prajapati, Ian Harcourt"/>
    <x v="0"/>
    <s v="January 1, 2016"/>
    <x v="5"/>
    <s v="TV-Y7"/>
    <x v="107"/>
    <x v="8"/>
    <m/>
    <m/>
    <x v="1"/>
    <x v="5"/>
    <d v="2016-01-01T00:00:00"/>
    <x v="8"/>
    <s v="Robo Knight learns the meaning of Christmas from a group of children when he is mistaken for a donated Christmas toy and is shipped to a foreign land."/>
  </r>
  <r>
    <x v="4929"/>
    <x v="0"/>
    <x v="4925"/>
    <x v="3677"/>
    <s v="Chandan Roy Sanyal, Elena Kazan, Kumar Mayank, Sonia Bindra, Arfi Lamba"/>
    <x v="3"/>
    <s v="December 1, 2017"/>
    <x v="5"/>
    <s v="TV-MA"/>
    <x v="8"/>
    <x v="1"/>
    <s v=" Independent Movies"/>
    <s v=" International Movies"/>
    <x v="1"/>
    <x v="5"/>
    <d v="2017-12-01T00:00:00"/>
    <x v="9"/>
    <s v="The chaotic ramblings of a young architect's mind take hold of his life as he leaves behind his past in India to work in Prague."/>
  </r>
  <r>
    <x v="4930"/>
    <x v="0"/>
    <x v="4926"/>
    <x v="3400"/>
    <m/>
    <x v="0"/>
    <s v="March 31, 2017"/>
    <x v="68"/>
    <s v="TV-14"/>
    <x v="112"/>
    <x v="9"/>
    <s v=" Documentaries"/>
    <m/>
    <x v="1"/>
    <x v="68"/>
    <d v="2017-03-31T00:00:00"/>
    <x v="6"/>
    <s v="Frank Capra's documentary chronicles the rise of authoritarianism in Germany, Italy and Japan as America prepares for a defense of liberty."/>
  </r>
  <r>
    <x v="4931"/>
    <x v="0"/>
    <x v="4927"/>
    <x v="968"/>
    <s v="Atul Kulkarni, Sagarika Ghatge, Rohini Hattangadi, Sulekha Talvalkar, Meera Welankar, Satish Rajwade"/>
    <x v="3"/>
    <s v="February 15, 2018"/>
    <x v="5"/>
    <s v="TV-14"/>
    <x v="4"/>
    <x v="15"/>
    <s v=" Romantic Movies"/>
    <m/>
    <x v="1"/>
    <x v="5"/>
    <d v="2018-02-15T00:00:00"/>
    <x v="7"/>
    <s v="A man and a woman struggling to keep their respective marriages afloat run into each other at a marriage counselor's office, with unexpected results."/>
  </r>
  <r>
    <x v="4932"/>
    <x v="0"/>
    <x v="4928"/>
    <x v="2771"/>
    <s v="Chris Bell"/>
    <x v="0"/>
    <s v="April 15, 2016"/>
    <x v="25"/>
    <s v="NR"/>
    <x v="45"/>
    <x v="0"/>
    <m/>
    <m/>
    <x v="1"/>
    <x v="25"/>
    <d v="2016-04-15T00:00:00"/>
    <x v="5"/>
    <s v="A documentarian uses his own family's experiences as a springboard to explore the ethical issues surrounding the FDA and pharmaceutical industry."/>
  </r>
  <r>
    <x v="4933"/>
    <x v="0"/>
    <x v="4929"/>
    <x v="3036"/>
    <s v="Richard Gere, Edward Norton, Laura Linney, John Mahoney, Alfre Woodard, Frances McDormand, Terry O'Quinn, Andre Braugher, Steven Bauer, Joe Spano, Kenneth Tigar, Tony Plana, Maura Tierney, Stanley Anderson"/>
    <x v="0"/>
    <s v="December 1, 2019"/>
    <x v="34"/>
    <s v="R"/>
    <x v="75"/>
    <x v="1"/>
    <s v=" Thrillers"/>
    <m/>
    <x v="1"/>
    <x v="34"/>
    <d v="2019-12-01T00:00:00"/>
    <x v="9"/>
    <s v="When a blood-spattered altar boy is found running from a murder scene, his conviction seems certain â€“ but his attorney is determined to win the case."/>
  </r>
  <r>
    <x v="4934"/>
    <x v="0"/>
    <x v="4930"/>
    <x v="3004"/>
    <s v="Kenny Bee, Cherie Chung, Chan Pak-cheung, Rosamund Kwan, Maggie Cheung"/>
    <x v="13"/>
    <s v="August 31, 2018"/>
    <x v="35"/>
    <s v="TV-14"/>
    <x v="20"/>
    <x v="3"/>
    <s v=" International Movies"/>
    <s v=" Romantic Movies"/>
    <x v="1"/>
    <x v="35"/>
    <d v="2018-08-31T00:00:00"/>
    <x v="1"/>
    <s v="Two young buddies seek love in Hawaii, and upon returning home in disappointment, soon entangle themselves in a messy identity swap."/>
  </r>
  <r>
    <x v="4935"/>
    <x v="0"/>
    <x v="4931"/>
    <x v="3678"/>
    <s v="Tyler Ross, Rebecca Spence, James Vincent Meredith"/>
    <x v="0"/>
    <s v="February 5, 2018"/>
    <x v="6"/>
    <s v="TV-MA"/>
    <x v="7"/>
    <x v="1"/>
    <s v=" Independent Movies"/>
    <s v=" LGBTQ Movies"/>
    <x v="1"/>
    <x v="6"/>
    <d v="2018-02-05T00:00:00"/>
    <x v="7"/>
    <s v="A teenager moves to Chicago for the summer and finds a poignant mentor in her aunt and a sweet love interest in a girl who works in the neighborhood."/>
  </r>
  <r>
    <x v="4936"/>
    <x v="0"/>
    <x v="4932"/>
    <x v="906"/>
    <s v="Lisa Wu, Timon Kyle Durrett, Robert Christopher Riley, Erica Hubbard, Amin Joseph, Christopher Nolen, Larry Biela, Jackie Christie, Katharin 'Ladie K' Mraz, Simeon Henderson"/>
    <x v="0"/>
    <s v="August 6, 2019"/>
    <x v="22"/>
    <s v="TV-MA"/>
    <x v="79"/>
    <x v="3"/>
    <s v=" Romantic Movies"/>
    <m/>
    <x v="0"/>
    <x v="22"/>
    <d v="2019-08-06T00:00:00"/>
    <x v="1"/>
    <s v="When a confident college professor is courted by four eligible and well-established men, she struggles to decide who she likes the best."/>
  </r>
  <r>
    <x v="4937"/>
    <x v="0"/>
    <x v="4933"/>
    <x v="589"/>
    <s v="Ben Ferencz"/>
    <x v="12"/>
    <s v="June 1, 2019"/>
    <x v="23"/>
    <s v="TV-MA"/>
    <x v="23"/>
    <x v="0"/>
    <m/>
    <m/>
    <x v="0"/>
    <x v="23"/>
    <d v="2019-06-01T00:00:00"/>
    <x v="3"/>
    <s v="A gripping profile of Ben Ferencz, the last surviving lead prosecutor at the Nuremberg trials whose lifelong desire for justice altered the rule of law."/>
  </r>
  <r>
    <x v="4938"/>
    <x v="0"/>
    <x v="4934"/>
    <x v="854"/>
    <s v="Anil Kapoor, Madhuri Dixit, Namrata Shirodkar, Danny Denzongpa, Om Puri, Kulbhushan Kharbanda, Farida Jalal, Shivaji Satham"/>
    <x v="3"/>
    <s v="March 1, 2018"/>
    <x v="42"/>
    <s v="TV-14"/>
    <x v="57"/>
    <x v="6"/>
    <s v=" Dramas"/>
    <s v=" International Movies"/>
    <x v="1"/>
    <x v="42"/>
    <d v="2018-03-01T00:00:00"/>
    <x v="6"/>
    <s v="A notorious terrorist manipulates an Indian army major's jilted lover into helping him obtain a classified military code."/>
  </r>
  <r>
    <x v="4939"/>
    <x v="0"/>
    <x v="4935"/>
    <x v="173"/>
    <s v="John Travolta, Samuel L. Jackson, Uma Thurman, Harvey Keitel, Tim Roth, Amanda Plummer, Maria de Medeiros, Ving Rhames, Eric Stoltz, Rosanna Arquette, Christopher Walken, Bruce Willis"/>
    <x v="0"/>
    <s v="January 1, 2019"/>
    <x v="24"/>
    <s v="R"/>
    <x v="39"/>
    <x v="9"/>
    <s v=" Cult Movies"/>
    <s v=" Dramas"/>
    <x v="1"/>
    <x v="24"/>
    <d v="2019-01-01T00:00:00"/>
    <x v="8"/>
    <s v="This stylized crime caper weaves together stories featuring a burger-loving hit man, his philosophical partner and a washed-up boxer."/>
  </r>
  <r>
    <x v="4940"/>
    <x v="0"/>
    <x v="4936"/>
    <x v="3679"/>
    <s v="Diljit Dosanjh, Kiron Kher, Sonam Bajwa, Pavan Malhotra, Rana Ranbir, Vishwas Kini, Manav Vij, Vansh Bhardwaj"/>
    <x v="12"/>
    <s v="November 1, 2017"/>
    <x v="28"/>
    <s v="TV-14"/>
    <x v="100"/>
    <x v="1"/>
    <s v=" International Movies"/>
    <m/>
    <x v="1"/>
    <x v="28"/>
    <d v="2017-11-01T00:00:00"/>
    <x v="10"/>
    <s v="During a time of political turmoil, a mother goes on a journey in search of her missing son, who has been misjudged and labeled a terrorist."/>
  </r>
  <r>
    <x v="4941"/>
    <x v="0"/>
    <x v="4937"/>
    <x v="3680"/>
    <s v="Richard Coyle, Bronson Webb, Agyness Deyn, Mem Ferda, Zlatko Buric, Paul Kaye, Bill Thomas, Neil Maskell, Daisy Lewis"/>
    <x v="1"/>
    <s v="December 27, 2017"/>
    <x v="11"/>
    <s v="R"/>
    <x v="48"/>
    <x v="6"/>
    <m/>
    <m/>
    <x v="1"/>
    <x v="11"/>
    <d v="2017-12-27T00:00:00"/>
    <x v="9"/>
    <s v="In this remake of a 1996 Danish thriller, a drug pusher incurs his suppliers' wrath when he gets busted and is left without the money he owes."/>
  </r>
  <r>
    <x v="4942"/>
    <x v="0"/>
    <x v="4938"/>
    <x v="1114"/>
    <s v="Kartik Aaryan, Divyendu Sharma, Raayo S. Bakhirta, Nushrat Bharucha, Sonalli Sehgall, Ishita Raj"/>
    <x v="3"/>
    <s v="May 1, 2017"/>
    <x v="16"/>
    <s v="TV-14"/>
    <x v="91"/>
    <x v="3"/>
    <s v=" Dramas"/>
    <s v=" International Movies"/>
    <x v="1"/>
    <x v="16"/>
    <d v="2017-05-01T00:00:00"/>
    <x v="4"/>
    <s v="Matters of the heart introduce chaos into the once-idyllic bachelor existence of three young men who share an apartment."/>
  </r>
  <r>
    <x v="4943"/>
    <x v="0"/>
    <x v="4939"/>
    <x v="3681"/>
    <m/>
    <x v="0"/>
    <s v="March 11, 2020"/>
    <x v="23"/>
    <s v="TV-MA"/>
    <x v="9"/>
    <x v="0"/>
    <s v=" Sports Movies"/>
    <m/>
    <x v="0"/>
    <x v="23"/>
    <d v="2020-03-11T00:00:00"/>
    <x v="6"/>
    <s v="At San Quentin State Prison, hardened convicts take their shots at redemption while navigating personal struggles by bonding through basketball."/>
  </r>
  <r>
    <x v="4944"/>
    <x v="0"/>
    <x v="4940"/>
    <x v="3031"/>
    <s v="Daniel Craig, Olga Kurylenko, Mathieu Amalric, Judi Dench, Giancarlo Giannini, Gemma Arterton, Jeffrey Wright, David Harbour, Jesper Christensen, Anatole Taubman"/>
    <x v="1"/>
    <s v="August 31, 2020"/>
    <x v="17"/>
    <s v="PG-13"/>
    <x v="8"/>
    <x v="6"/>
    <m/>
    <m/>
    <x v="1"/>
    <x v="17"/>
    <d v="2020-08-31T00:00:00"/>
    <x v="1"/>
    <s v="Picking up an hour after the events of 2006's Casino Royale, this James Bond adventure finds 007 tracking a traitor who's infiltrated Britain's MI6."/>
  </r>
  <r>
    <x v="4945"/>
    <x v="0"/>
    <x v="4941"/>
    <x v="2624"/>
    <s v="Nicole Kidman, James Franco, Damian Lewis, Jay Abdo, Robert Pattinson, Jenny Agutter, David Calder, Christopher Fulford, Nick Waring, Holly Earl, Sophie Linfield"/>
    <x v="0"/>
    <s v="April 6, 2019"/>
    <x v="25"/>
    <s v="PG-13"/>
    <x v="28"/>
    <x v="1"/>
    <m/>
    <m/>
    <x v="1"/>
    <x v="25"/>
    <d v="2019-04-06T00:00:00"/>
    <x v="5"/>
    <s v="Driven beyond the bounds of convention, adventurer Gertrude Bell leaves turn-of-the-century Britain behind for the deserts of the Middle East."/>
  </r>
  <r>
    <x v="4946"/>
    <x v="0"/>
    <x v="4942"/>
    <x v="3682"/>
    <s v="Madison Pettis, Sterling Beaumon, Luke Benward, Brian Stepanek, David DeLuise, Kim Rhodes, Adam Hicks, Ali Lohan, Sabrina Bryan, Rachel Winfree, Diego AcuÃ±a"/>
    <x v="0"/>
    <s v="August 1, 2018"/>
    <x v="17"/>
    <s v="PG"/>
    <x v="12"/>
    <x v="8"/>
    <s v=" Comedies"/>
    <m/>
    <x v="1"/>
    <x v="17"/>
    <d v="2018-08-01T00:00:00"/>
    <x v="1"/>
    <s v="After discovering a pair of young ghosts, a nebbish 11-year-old agrees to help the sibling spirits solve the mystery surrounding their demise."/>
  </r>
  <r>
    <x v="4947"/>
    <x v="0"/>
    <x v="4943"/>
    <x v="2260"/>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x v="18"/>
    <s v="PG"/>
    <x v="16"/>
    <x v="8"/>
    <m/>
    <m/>
    <x v="1"/>
    <x v="18"/>
    <d v="2019-07-01T00:00:00"/>
    <x v="2"/>
    <s v="A sister and brother with special powers are on the run from a mysterious organization that wants to take advantage of the siblings' gifts."/>
  </r>
  <r>
    <x v="4948"/>
    <x v="0"/>
    <x v="4944"/>
    <x v="2633"/>
    <s v="Anne Hathaway, Rosemarie DeWitt, Debra Winger, Bill Irwin, Tunde Adebimpe, Mather Zickel, Anna Deavere Smith, Anisa George, Robyn Hitchcock, Sister Carol East, Sebastian Stan"/>
    <x v="0"/>
    <s v="September 1, 2019"/>
    <x v="17"/>
    <s v="R"/>
    <x v="38"/>
    <x v="1"/>
    <s v=" Independent Movies"/>
    <m/>
    <x v="1"/>
    <x v="17"/>
    <d v="2019-09-01T00:00:00"/>
    <x v="0"/>
    <s v="Longstanding family conflicts resurface when a former model who's been in and out of rehab for a decade returns home for her sister's wedding."/>
  </r>
  <r>
    <x v="4949"/>
    <x v="0"/>
    <x v="4945"/>
    <x v="3683"/>
    <m/>
    <x v="20"/>
    <s v="April 12, 2017"/>
    <x v="5"/>
    <s v="TV-MA"/>
    <x v="113"/>
    <x v="0"/>
    <s v=" International Movies"/>
    <s v=" Sports Movies"/>
    <x v="1"/>
    <x v="5"/>
    <d v="2017-04-12T00:00:00"/>
    <x v="5"/>
    <s v="This film chronicles the career of surfer DadÃ¡ Figueiredo, whose stormy personal life upended his status as a trendsetting '70s sports hero."/>
  </r>
  <r>
    <x v="4950"/>
    <x v="0"/>
    <x v="4946"/>
    <x v="3684"/>
    <s v="Lakshmanan, TVV Ramanujam, Shobana, Nivas Adithan, Indhumathi, Baby Maya, Master Rohan"/>
    <x v="3"/>
    <s v="January 1, 2017"/>
    <x v="25"/>
    <s v="TV-PG"/>
    <x v="23"/>
    <x v="1"/>
    <s v=" International Movies"/>
    <m/>
    <x v="1"/>
    <x v="25"/>
    <d v="2017-01-01T00:00:00"/>
    <x v="8"/>
    <s v="An elderly, hearing-impaired Indian man stays connected to the world of the past through the beloved valve radio he has owned since childhood."/>
  </r>
  <r>
    <x v="4951"/>
    <x v="0"/>
    <x v="4947"/>
    <x v="629"/>
    <s v="Robert De Niro, Cathy Moriarty, Joe Pesci, Frank Vincent, Nicholas Colasanto, Theresa Saldana, Mario Gallo, Frank Adonis, Joseph Bono"/>
    <x v="0"/>
    <s v="October 1, 2019"/>
    <x v="37"/>
    <s v="R"/>
    <x v="52"/>
    <x v="9"/>
    <s v=" Dramas"/>
    <s v=" Sports Movies"/>
    <x v="1"/>
    <x v="37"/>
    <d v="2019-10-01T00:00:00"/>
    <x v="11"/>
    <s v="This gritty biopic of brutal boxer Jake LaMotta portrays a tormented soul rising to the top of his sport, only to be undone by his demons."/>
  </r>
  <r>
    <x v="4952"/>
    <x v="0"/>
    <x v="4948"/>
    <x v="3685"/>
    <s v="Kay Kay Menon, Ashish Vidyarthi, Tisca Chopra, Mita Vashisht, Bikramjeet Kanwarpal, Ashwini Kalsekar, Kunal Sharma, Nimai Bali"/>
    <x v="3"/>
    <s v="March 1, 2018"/>
    <x v="25"/>
    <s v="TV-14"/>
    <x v="35"/>
    <x v="1"/>
    <s v=" International Movies"/>
    <m/>
    <x v="1"/>
    <x v="25"/>
    <d v="2018-03-01T00:00:00"/>
    <x v="6"/>
    <s v="The murder of a teenage girl found dead in her bedroom opens up a twisted investigation that leads into a dark, murky labyrinth of secrets and lies."/>
  </r>
  <r>
    <x v="4953"/>
    <x v="0"/>
    <x v="4949"/>
    <x v="3686"/>
    <m/>
    <x v="0"/>
    <s v="September 16, 2016"/>
    <x v="25"/>
    <s v="NR"/>
    <x v="20"/>
    <x v="0"/>
    <m/>
    <m/>
    <x v="1"/>
    <x v="25"/>
    <d v="2016-09-16T00:00:00"/>
    <x v="0"/>
    <s v="Three childhood friends attempt to finish the pet project they've worked on for over 30 years: re-creating &quot;Raiders of the Lost Ark&quot; shot for shot."/>
  </r>
  <r>
    <x v="4954"/>
    <x v="0"/>
    <x v="4950"/>
    <x v="3687"/>
    <s v="Jackie Chan, Zitao Huang, Jaycee Chan, Wang Kai, Hiroyuki Ikeuchi, Sang Ping, Alan Ng, Xu Fan, Darren Wang"/>
    <x v="4"/>
    <s v="August 19, 2017"/>
    <x v="32"/>
    <s v="TV-14"/>
    <x v="10"/>
    <x v="6"/>
    <s v=" Comedies"/>
    <s v=" International Movies"/>
    <x v="1"/>
    <x v="32"/>
    <d v="2017-08-19T00:00:00"/>
    <x v="1"/>
    <s v="During World War II, a Chinese railroad worker leads a group of brave resistance fighters against the forces of Japanese occupation."/>
  </r>
  <r>
    <x v="4955"/>
    <x v="0"/>
    <x v="4951"/>
    <x v="2922"/>
    <s v="Aamir Khan, Karisma Kapoor, Suresh Oberoi, Johnny Lever, Navneet Nishan, Veeru Krishnan, Kunal Khemu, Pramod Moutho, Mohnish Bahl"/>
    <x v="3"/>
    <s v="May 1, 2017"/>
    <x v="34"/>
    <s v="TV-14"/>
    <x v="152"/>
    <x v="1"/>
    <s v=" International Movies"/>
    <s v=" Romantic Movies"/>
    <x v="1"/>
    <x v="34"/>
    <d v="2017-05-01T00:00:00"/>
    <x v="4"/>
    <s v="When a poor taxi driver falls in love with a wealthy young woman, he must stand up to her family and contend with his own insecurities."/>
  </r>
  <r>
    <x v="4956"/>
    <x v="0"/>
    <x v="4952"/>
    <x v="3688"/>
    <s v="Vidya Sinha, Amol Palekar, Dinesh Thakur, Ranjita Thakur, Veena Gaud, Manju Maini"/>
    <x v="3"/>
    <s v="December 31, 2019"/>
    <x v="57"/>
    <s v="TV-PG"/>
    <x v="3"/>
    <x v="3"/>
    <s v=" Dramas"/>
    <s v=" Independent Movies"/>
    <x v="1"/>
    <x v="57"/>
    <d v="2019-12-31T00:00:00"/>
    <x v="9"/>
    <s v="A grad student leaves her boyfriend in Delhi for a job interview in Mumbai, where she reconnects with an old flame for whom she still has feelings."/>
  </r>
  <r>
    <x v="4957"/>
    <x v="0"/>
    <x v="4953"/>
    <x v="3689"/>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x v="22"/>
    <s v="PG"/>
    <x v="38"/>
    <x v="8"/>
    <s v=" Comedies"/>
    <m/>
    <x v="0"/>
    <x v="22"/>
    <d v="2019-06-11T00:00:00"/>
    <x v="3"/>
    <s v="When video-game bad guy Ralph and best friend Vanellope discover a way onto the internet, they set off on a mission to save her broken game."/>
  </r>
  <r>
    <x v="4958"/>
    <x v="0"/>
    <x v="4954"/>
    <x v="2957"/>
    <s v="Mandakini, Rajiv Kapoor, Divya Rana, Saeed Jaffrey, Kulbhushan Kharbanda, Raza Murad, Sushma Seth, Trilok Kapoor"/>
    <x v="3"/>
    <s v="December 31, 2019"/>
    <x v="40"/>
    <s v="TV-14"/>
    <x v="199"/>
    <x v="9"/>
    <s v=" Dramas"/>
    <s v=" International Movies"/>
    <x v="1"/>
    <x v="40"/>
    <d v="2019-12-31T00:00:00"/>
    <x v="9"/>
    <s v="Abandoned by her new husband and father of her son, a mountain woman journeys to Calcutta to find him, constantly tested by social evils along the way."/>
  </r>
  <r>
    <x v="4959"/>
    <x v="0"/>
    <x v="4955"/>
    <x v="3690"/>
    <s v="Takumi Saitoh, Seiko Matsuda, Mark Lee, Jeanette Aw, Tsuyoshi Ihara, Tetsuya Bessho, Beatrice Chien"/>
    <x v="53"/>
    <s v="July 31, 2019"/>
    <x v="22"/>
    <s v="TV-PG"/>
    <x v="0"/>
    <x v="1"/>
    <s v=" International Movies"/>
    <m/>
    <x v="0"/>
    <x v="22"/>
    <d v="2019-07-31T00:00:00"/>
    <x v="2"/>
    <s v="Ramen chef Masato travels to Singapore to retrace his mother's life and finds a deeper understanding of his family history and culture."/>
  </r>
  <r>
    <x v="4960"/>
    <x v="0"/>
    <x v="4956"/>
    <x v="3691"/>
    <s v="Madhavan, Samita Bangargi, Harsh Chhaya, Rajendranath Zutshi, Shikha Shalu Varma, Satish Shah, Akhilendra Mishra"/>
    <x v="3"/>
    <s v="December 31, 2019"/>
    <x v="20"/>
    <s v="TV-14"/>
    <x v="39"/>
    <x v="3"/>
    <s v=" Dramas"/>
    <s v=" International Movies"/>
    <x v="1"/>
    <x v="20"/>
    <d v="2019-12-31T00:00:00"/>
    <x v="9"/>
    <s v="A small-town cook moves to London to earn a living, but from his employerâ€™s sudden death to the immigration officials on his trail, plans soon go sour."/>
  </r>
  <r>
    <x v="4961"/>
    <x v="0"/>
    <x v="4957"/>
    <x v="3692"/>
    <s v="Hyun Bin, Jang Dong-gun, Jo Woo-jin, Jeong Man-sik, Lee Sun-bin, Kim Eui-sung, Cho Dal-hwan, Seo Ji-hye, Kim Tae-woo, Kim Joo-hyuk"/>
    <x v="30"/>
    <s v="May 26, 2019"/>
    <x v="22"/>
    <s v="TV-MA"/>
    <x v="15"/>
    <x v="6"/>
    <s v=" Horror Movies"/>
    <s v=" International Movies"/>
    <x v="0"/>
    <x v="22"/>
    <d v="2019-05-26T00:00:00"/>
    <x v="4"/>
    <s v="When Prince Lee Cheong returns to Joseon after his brotherâ€™s death, he finds the kingdom plagued by deadly creatures â€“ but theyâ€™re not the only threat."/>
  </r>
  <r>
    <x v="4962"/>
    <x v="0"/>
    <x v="4958"/>
    <x v="3693"/>
    <s v="Subodh Bhave, Mohan Joshi, Vinay Apte, Uday Tikekar, Tejaswini Pandit, Saii Ranade, Daksha Mahendra, Gargi Datar"/>
    <x v="3"/>
    <s v="March 15, 2018"/>
    <x v="4"/>
    <s v="TV-MA"/>
    <x v="14"/>
    <x v="4"/>
    <s v=" International Movies"/>
    <s v=" Thrillers"/>
    <x v="1"/>
    <x v="4"/>
    <d v="2018-03-15T00:00:00"/>
    <x v="6"/>
    <s v="Believing himself to be God's envoy, a troubled young man embarks on a killing spree as his passion for music becomes a psychotic obsession."/>
  </r>
  <r>
    <x v="4963"/>
    <x v="0"/>
    <x v="4959"/>
    <x v="3694"/>
    <s v="Urwa Hocane, Bilal Ashraf, Gohar Rasheed, Saleem Mairaj, Ghana Ali, Shahid Naqvi"/>
    <x v="61"/>
    <s v="August 1, 2018"/>
    <x v="6"/>
    <s v="TV-14"/>
    <x v="76"/>
    <x v="1"/>
    <s v=" International Movies"/>
    <s v=" Music &amp; Musicals"/>
    <x v="1"/>
    <x v="6"/>
    <d v="2018-08-01T00:00:00"/>
    <x v="1"/>
    <s v="A high-flying rock star and son of a politician falls for a woman from a qawwal family, leading to a love triangle that may consume everyone involved."/>
  </r>
  <r>
    <x v="4964"/>
    <x v="0"/>
    <x v="4960"/>
    <x v="3629"/>
    <m/>
    <x v="0"/>
    <s v="December 16, 2016"/>
    <x v="32"/>
    <s v="NR"/>
    <x v="17"/>
    <x v="0"/>
    <m/>
    <m/>
    <x v="1"/>
    <x v="32"/>
    <d v="2016-12-16T00:00:00"/>
    <x v="9"/>
    <s v="Explore the icky world of rats and witness how their talent for surviving in almost any environment has led to catastrophic events throughout history."/>
  </r>
  <r>
    <x v="4965"/>
    <x v="0"/>
    <x v="4961"/>
    <x v="3695"/>
    <s v="Mahmoud Abdel Moghny, Amr Youssef, Horeya Farghaly, Mahmoud El Gendy, Entessar, Donia El Masry, Sabry Abdel Moniem, Raouf Mustafa, Alaa Zenhom"/>
    <x v="27"/>
    <s v="June 20, 2019"/>
    <x v="16"/>
    <s v="TV-14"/>
    <x v="16"/>
    <x v="1"/>
    <s v=" International Movies"/>
    <m/>
    <x v="1"/>
    <x v="16"/>
    <d v="2019-06-20T00:00:00"/>
    <x v="3"/>
    <s v="When a series of seemingly random people are murdered, baffled police search for a killer who may have a connection to them all."/>
  </r>
  <r>
    <x v="4966"/>
    <x v="0"/>
    <x v="4962"/>
    <x v="937"/>
    <s v="Salman Khan, Asin, Paresh Rawal, Mahesh Manjrekar, Anuradha Patel, Manoj Pahwa, Manoj Joshi, Puneet Issar, Sharat Saxena, Akhilendra Mishra, Zarine Khan, Arya Babbar"/>
    <x v="3"/>
    <s v="October 22, 2017"/>
    <x v="16"/>
    <s v="TV-PG"/>
    <x v="161"/>
    <x v="3"/>
    <s v=" International Movies"/>
    <s v=" Romantic Movies"/>
    <x v="1"/>
    <x v="16"/>
    <d v="2017-10-22T00:00:00"/>
    <x v="11"/>
    <s v="Bollywood superstar Salman Khan plays Prem, an heir to a perfume fortune who falls in love with the wrong woman in this romantic comedy."/>
  </r>
  <r>
    <x v="4967"/>
    <x v="0"/>
    <x v="4963"/>
    <x v="3696"/>
    <s v="James Dean, Natalie Wood, Sal Mineo, Jim Backus, Ann Doran, Corey Allen, William Hopper, Rochelle Hudson, Dennis Hopper, Edward Platt"/>
    <x v="0"/>
    <s v="November 1, 2019"/>
    <x v="69"/>
    <s v="PG-13"/>
    <x v="65"/>
    <x v="9"/>
    <s v=" Dramas"/>
    <m/>
    <x v="1"/>
    <x v="69"/>
    <d v="2019-11-01T00:00:00"/>
    <x v="10"/>
    <s v="When Jim Stark arrives in a new town with his troubled past firmly in tow, he quickly falls for the girl next door and befriends the vulnerable Plato."/>
  </r>
  <r>
    <x v="4968"/>
    <x v="0"/>
    <x v="4964"/>
    <x v="3697"/>
    <s v="Michael James Regan, Tommy James Murphy, Louis Di Bianco, Stefano DiMatteo, Juan Carlos Velis, Katriina Isberg, Danny Bruzzi, Eugene Clark, Ronnie Rowe Jr., Brendee Green, A.C. Peterson"/>
    <x v="12"/>
    <s v="June 25, 2019"/>
    <x v="22"/>
    <s v="TV-MA"/>
    <x v="104"/>
    <x v="1"/>
    <m/>
    <m/>
    <x v="0"/>
    <x v="22"/>
    <d v="2019-06-25T00:00:00"/>
    <x v="3"/>
    <s v="Struggling to move on from a heartbreaking loss, Mikey is drawn into a dangerous underworld robbery orchestrated by his unreliable stepbrother Dale."/>
  </r>
  <r>
    <x v="4969"/>
    <x v="0"/>
    <x v="4965"/>
    <x v="3698"/>
    <s v="Dee Wallace, Geoff Morrell, Sarah Bishop, Janis McGavin, David Collins, Bjorn Stewart, Gerard O'Dwyer, Deelia Meriel, Sam Campbell, Anthony Jensen, Robert Anderson"/>
    <x v="10"/>
    <s v="December 11, 2017"/>
    <x v="32"/>
    <s v="TV-MA"/>
    <x v="72"/>
    <x v="4"/>
    <m/>
    <m/>
    <x v="1"/>
    <x v="32"/>
    <d v="2017-12-11T00:00:00"/>
    <x v="9"/>
    <s v="A family Christmas gathering at an isolated Australian estate turns into the holiday from hell after a mysterious stranger turns up at the door."/>
  </r>
  <r>
    <x v="4970"/>
    <x v="0"/>
    <x v="4966"/>
    <x v="3699"/>
    <s v="Patrick Swayze, C. Thomas Howell, Lea Thompson, Charlie Sheen, Darren Dalton, Jennifer Grey, Brad Savage, Doug Toby, Ben Johnson, Harry Dean Stanton"/>
    <x v="0"/>
    <s v="December 31, 2019"/>
    <x v="35"/>
    <s v="PG-13"/>
    <x v="31"/>
    <x v="6"/>
    <s v=" Cult Movies"/>
    <m/>
    <x v="1"/>
    <x v="35"/>
    <d v="2019-12-31T00:00:00"/>
    <x v="9"/>
    <s v="A group of teenagers witnesses Soviet and Cuban paratroopers descending on their small Colorado town and systematically setting off World War III."/>
  </r>
  <r>
    <x v="4971"/>
    <x v="0"/>
    <x v="4967"/>
    <x v="3700"/>
    <s v="Shantilal Mukherjee, Mumtaz Sorcar, Rahul, Koushik Sen, Rajesh Sharma, Debdut Ghosh, Anindya Banerjee, Amitabha Bhattacharjee, Usashi Chakraborty, Dipankar Dey"/>
    <x v="3"/>
    <s v="September 15, 2018"/>
    <x v="6"/>
    <s v="TV-14"/>
    <x v="51"/>
    <x v="1"/>
    <s v=" International Movies"/>
    <m/>
    <x v="1"/>
    <x v="6"/>
    <d v="2018-09-15T00:00:00"/>
    <x v="0"/>
    <s v="When a theater group stages a production of a Rabindranath Tagore play, they begin to notice parallels between the story and their own lives."/>
  </r>
  <r>
    <x v="4972"/>
    <x v="0"/>
    <x v="4968"/>
    <x v="3701"/>
    <s v="Tim Piggott-Smith"/>
    <x v="1"/>
    <s v="March 24, 2018"/>
    <x v="6"/>
    <s v="TV-PG"/>
    <x v="27"/>
    <x v="0"/>
    <s v=" International Movies"/>
    <m/>
    <x v="1"/>
    <x v="6"/>
    <d v="2018-03-24T00:00:00"/>
    <x v="6"/>
    <s v="A documentarian details her Jewish family's escape from Nazi-occupied Prague to refuge in Brazil, where her father built a life as an architect."/>
  </r>
  <r>
    <x v="4973"/>
    <x v="0"/>
    <x v="4969"/>
    <x v="3092"/>
    <s v="Amr Saad, Ilham Shaheen, Rania Yousef"/>
    <x v="27"/>
    <s v="May 9, 2019"/>
    <x v="25"/>
    <s v="TV-MA"/>
    <x v="18"/>
    <x v="6"/>
    <s v=" Dramas"/>
    <s v=" International Movies"/>
    <x v="1"/>
    <x v="25"/>
    <d v="2019-05-09T00:00:00"/>
    <x v="4"/>
    <s v="Inside one of Cairo's most impoverished areas exists a place where criminals control everything and everyone."/>
  </r>
  <r>
    <x v="4974"/>
    <x v="0"/>
    <x v="4970"/>
    <x v="3702"/>
    <s v="Snoop Dogg, Dr. Dre, Bunny Wailer"/>
    <x v="0"/>
    <s v="June 13, 2016"/>
    <x v="11"/>
    <s v="R"/>
    <x v="9"/>
    <x v="0"/>
    <s v=" Music &amp; Musicals"/>
    <m/>
    <x v="1"/>
    <x v="11"/>
    <d v="2016-06-13T00:00:00"/>
    <x v="3"/>
    <s v="Vice magazine's Andy Capper follows rapper Snoop Dogg on a pilgrimage to Jamaica, where he rechristens himself Snoop Lion, a reggae artist."/>
  </r>
  <r>
    <x v="4975"/>
    <x v="0"/>
    <x v="4971"/>
    <x v="3703"/>
    <s v="Shaheizy Sam, Aniu, Zizan Razak, Zara Zya, Arja Lee"/>
    <x v="29"/>
    <s v="August 21, 2017"/>
    <x v="25"/>
    <s v="TV-PG"/>
    <x v="17"/>
    <x v="6"/>
    <s v=" Comedies"/>
    <s v=" International Movies"/>
    <x v="1"/>
    <x v="25"/>
    <d v="2017-08-21T00:00:00"/>
    <x v="1"/>
    <s v="Two huge soccer fans must go on a rambunctious road trip to fix a big match between Malaysia and Thailand, or they'll draw the ire of a loan shark."/>
  </r>
  <r>
    <x v="4976"/>
    <x v="0"/>
    <x v="4972"/>
    <x v="3026"/>
    <s v="Christopher Plummer, Bruno Ganz, JÃ¼rgen Prochnow, Heinz Lieven, Henry Czerny, Dean Norris, Martin Landau"/>
    <x v="12"/>
    <s v="July 26, 2018"/>
    <x v="25"/>
    <s v="R"/>
    <x v="21"/>
    <x v="6"/>
    <s v=" Dramas"/>
    <m/>
    <x v="1"/>
    <x v="25"/>
    <d v="2018-07-26T00:00:00"/>
    <x v="2"/>
    <s v="Following the written instructions of his friend, senile Zev crosses the country to find and murder the Nazi who killed their families in Auschwitz."/>
  </r>
  <r>
    <x v="4977"/>
    <x v="0"/>
    <x v="4973"/>
    <x v="3704"/>
    <s v="Robert Pattinson, Emilie de Ravin, Chris Cooper, Lena Olin, Pierce Brosnan, Tate Ellington, Ruby Jerins, Gregory Jbara, Meghan Markle"/>
    <x v="0"/>
    <s v="August 1, 2020"/>
    <x v="4"/>
    <s v="PG-13"/>
    <x v="51"/>
    <x v="1"/>
    <s v=" Romantic Movies"/>
    <m/>
    <x v="1"/>
    <x v="4"/>
    <d v="2020-08-01T00:00:00"/>
    <x v="1"/>
    <s v="Tyler's still feeling lost following the tragedy that's strained his relationship with his father when he meets Ally, a girl who understands his pain."/>
  </r>
  <r>
    <x v="4978"/>
    <x v="0"/>
    <x v="4974"/>
    <x v="3660"/>
    <s v="Peter Dinklage, Julia Ormond, Martin Donovan, Anton Yelchin, Henry Ian Cusick, Evelyne Brochu, Matt Ellis, Colin Lawrence, Chad Krowchuk, Gracyn Shinyei"/>
    <x v="1"/>
    <s v="June 1, 2020"/>
    <x v="6"/>
    <s v="PG-13"/>
    <x v="51"/>
    <x v="1"/>
    <s v=" Sci-Fi &amp; Fantasy"/>
    <m/>
    <x v="1"/>
    <x v="6"/>
    <d v="2020-06-01T00:00:00"/>
    <x v="3"/>
    <s v="A psychologist is murdered after unveiling a breakthrough invention that extracts memories, spurring a fixated former patient to hunt for answers."/>
  </r>
  <r>
    <x v="4979"/>
    <x v="0"/>
    <x v="4975"/>
    <x v="231"/>
    <s v="Milla Jovovich, Ali Larter, Kim Coates, Shawn Roberts, Sergio Peris-Mencheta, Spencer Locke, Boris Kodjoe, Wentworth Miller"/>
    <x v="2"/>
    <s v="January 1, 2020"/>
    <x v="4"/>
    <s v="R"/>
    <x v="7"/>
    <x v="6"/>
    <s v=" Horror Movies"/>
    <s v=" Sci-Fi &amp; Fantasy"/>
    <x v="1"/>
    <x v="4"/>
    <d v="2020-01-01T00:00:00"/>
    <x v="8"/>
    <s v="The Undead Apocalypse continues as super-soldier Alice finds her way to a supposed sanctuary in Los Angeles, which may just be a deadly trap."/>
  </r>
  <r>
    <x v="4980"/>
    <x v="0"/>
    <x v="4976"/>
    <x v="3705"/>
    <s v="RenÃ© PÃ©rez Joglar"/>
    <x v="0"/>
    <s v="January 1, 2018"/>
    <x v="6"/>
    <s v="TV-MA"/>
    <x v="7"/>
    <x v="0"/>
    <s v=" Music &amp; Musicals"/>
    <m/>
    <x v="1"/>
    <x v="6"/>
    <d v="2018-01-01T00:00:00"/>
    <x v="8"/>
    <s v="The results of a DNA test spur Puerto Rican rap icon Residente to set out on a global voyage in search of his roots and fresh musical inspiration."/>
  </r>
  <r>
    <x v="4981"/>
    <x v="0"/>
    <x v="4977"/>
    <x v="3706"/>
    <s v="Peter Martins, Sean Suozzi, Gretchen Smith, Ashley Laracey, Tiler Peck, Damian Woetzel, Albert Evans, Sterling Hyltin, Craig Hall, Peter Boal, Karen Young, Michelle Rodriguez, Jock Soto, Adam Barrett"/>
    <x v="0"/>
    <s v="September 26, 2017"/>
    <x v="32"/>
    <s v="TV-MA"/>
    <x v="32"/>
    <x v="0"/>
    <m/>
    <m/>
    <x v="1"/>
    <x v="32"/>
    <d v="2017-09-26T00:00:00"/>
    <x v="0"/>
    <s v="After 30 years with the New York City Ballet, celebrated dancer Wendy Whelan redefines herself as an artist in a new stage of life."/>
  </r>
  <r>
    <x v="4982"/>
    <x v="0"/>
    <x v="4978"/>
    <x v="3100"/>
    <s v="Gordon Liu, Lung Wei Wang, Hou Hsiao, Lun Hua, Yeong-mun Kwon, Kara Hui, Szu-Chia Chen, Tsui Ling Yu, Wei Hao Teng, Gong Shih"/>
    <x v="13"/>
    <s v="August 16, 2018"/>
    <x v="37"/>
    <s v="R"/>
    <x v="7"/>
    <x v="6"/>
    <s v=" Comedies"/>
    <s v=" International Movies"/>
    <x v="1"/>
    <x v="37"/>
    <d v="2018-08-16T00:00:00"/>
    <x v="1"/>
    <s v="When thugs prey upon innocent factory workers, a small-time scammer trains for revenge by studying the moves of Shaolin temple monks."/>
  </r>
  <r>
    <x v="4983"/>
    <x v="0"/>
    <x v="4979"/>
    <x v="3707"/>
    <s v="Chetan, Lakshmi Priyaa Chandramouli, Anantharam Karthik, Arpita Banerjee"/>
    <x v="3"/>
    <s v="March 1, 2017"/>
    <x v="32"/>
    <s v="NR"/>
    <x v="33"/>
    <x v="1"/>
    <s v=" International Movies"/>
    <m/>
    <x v="1"/>
    <x v="32"/>
    <d v="2017-03-01T00:00:00"/>
    <x v="6"/>
    <s v="After four years together, a husband and wife become entangled in secret, sexually charged relationships that threaten to unravel their marriage."/>
  </r>
  <r>
    <x v="4984"/>
    <x v="0"/>
    <x v="4980"/>
    <x v="56"/>
    <s v="Ray Liotta, Justin Chon, Kevin Wu, Harry Shum Jr., Eugenia Yuan, Leonard Wu, Jin Auyeung, Jon Kit Lee, Shuya Chang, Geoff Pierson"/>
    <x v="13"/>
    <s v="July 21, 2018"/>
    <x v="28"/>
    <s v="R"/>
    <x v="21"/>
    <x v="6"/>
    <s v=" Dramas"/>
    <s v=" Independent Movies"/>
    <x v="1"/>
    <x v="28"/>
    <d v="2018-07-21T00:00:00"/>
    <x v="2"/>
    <s v="In gritty 1980s New York, two Chinese immigrant boys rise through the ranks of the infamous Green Dragons gang, where they're trained to kill."/>
  </r>
  <r>
    <x v="4985"/>
    <x v="1"/>
    <x v="4981"/>
    <x v="3708"/>
    <s v="Rob Brydon, Bertie Carvel, Gemma Chan, Dominic West, Isaac Hempstead Wright, Bel Powley, Tamsin Greig, Rose Leslie, David Walliams"/>
    <x v="1"/>
    <s v="February 1, 2018"/>
    <x v="6"/>
    <s v="TV-PG"/>
    <x v="54"/>
    <x v="2"/>
    <s v=" Kids' TV"/>
    <m/>
    <x v="1"/>
    <x v="6"/>
    <d v="2018-02-01T00:00:00"/>
    <x v="7"/>
    <s v="Popular fairy tales take on a darkly comic edge in these short animated films based on a book by Roald Dahl and illustrator Quentin Blake."/>
  </r>
  <r>
    <x v="4986"/>
    <x v="0"/>
    <x v="4982"/>
    <x v="2823"/>
    <s v="Leonardo DiCaprio, Kate Winslet, Kathy Bates, Michael Shannon, Kathryn Hahn, David Harbour, Dylan Baker, Richard Easton, Zoe Kazan, Jay O. Sanders, Max Casella"/>
    <x v="0"/>
    <s v="November 1, 2019"/>
    <x v="17"/>
    <s v="R"/>
    <x v="40"/>
    <x v="1"/>
    <s v=" Romantic Movies"/>
    <m/>
    <x v="1"/>
    <x v="17"/>
    <d v="2019-11-01T00:00:00"/>
    <x v="10"/>
    <s v="April and Frank's marriage unravels when a plan to change their &quot;perfect&quot; lives becomes their last hope to escape lives engulfed in emptiness."/>
  </r>
  <r>
    <x v="4987"/>
    <x v="0"/>
    <x v="4983"/>
    <x v="1200"/>
    <s v="Rezeta Veliu, Roger Mendoza, Emiliano BecerrÃ­l, SebastiÃ¡n Cordova, Paulina DÃ¡vila"/>
    <x v="17"/>
    <s v="December 3, 2016"/>
    <x v="11"/>
    <s v="NR"/>
    <x v="79"/>
    <x v="1"/>
    <s v=" Independent Movies"/>
    <s v=" International Movies"/>
    <x v="1"/>
    <x v="11"/>
    <d v="2016-12-03T00:00:00"/>
    <x v="9"/>
    <s v="Gorgeous and free-spirited Albanian model Rezeta arrives in Mexico City, and soon uses her charms to take up a carefree new life in the metropolis."/>
  </r>
  <r>
    <x v="4988"/>
    <x v="0"/>
    <x v="4984"/>
    <x v="3709"/>
    <s v="Robert De Niro, Al Pacino, 50 Cent, Carla Gugino, John Leguizamo, Donnie Wahlberg, Brian Dennehy, Trilby Glover"/>
    <x v="0"/>
    <s v="June 1, 2019"/>
    <x v="17"/>
    <s v="R"/>
    <x v="43"/>
    <x v="1"/>
    <s v=" Thrillers"/>
    <m/>
    <x v="1"/>
    <x v="17"/>
    <d v="2019-06-01T00:00:00"/>
    <x v="3"/>
    <s v="Two detectives investigate a rash of vigilante killings linked to an old case, suggesting they might have put an innocent man behind bars."/>
  </r>
  <r>
    <x v="4989"/>
    <x v="0"/>
    <x v="4985"/>
    <x v="974"/>
    <s v="Shashank Shende, Sahil Joshi, Suhas Sirsat, Kalyanee Mulay, Vijay Salve, Umesh Jagtap, Shantanu Gangane, Abhay Mahajan, Vitthal Patil, Ketan Pawar"/>
    <x v="3"/>
    <s v="May 1, 2018"/>
    <x v="25"/>
    <s v="TV-14"/>
    <x v="6"/>
    <x v="1"/>
    <s v=" International Movies"/>
    <m/>
    <x v="1"/>
    <x v="25"/>
    <d v="2018-05-01T00:00:00"/>
    <x v="4"/>
    <s v="Desperate to save his land, an indebted farmer journeys to Pandharpur to seek divine blessing with his small son, who searches for his mother."/>
  </r>
  <r>
    <x v="4990"/>
    <x v="0"/>
    <x v="4986"/>
    <x v="3710"/>
    <s v="Luke Kenny, Kirti Kulhari, Ashwin Mushran, Benjamin Gilani"/>
    <x v="3"/>
    <s v="December 15, 2017"/>
    <x v="5"/>
    <s v="TV-MA"/>
    <x v="23"/>
    <x v="4"/>
    <s v=" International Movies"/>
    <m/>
    <x v="1"/>
    <x v="5"/>
    <d v="2017-12-15T00:00:00"/>
    <x v="9"/>
    <s v="A heartbroken wildlife photographer throws himself into his work, only to find himself experiencing strange transformations."/>
  </r>
  <r>
    <x v="4991"/>
    <x v="0"/>
    <x v="4987"/>
    <x v="1249"/>
    <s v="Deepti Naval, Vijay Raaz, Meghna Naidu, Saadhika Randhawa, Ritisha Vijayvargya, Manoj Biddvai, Sayaji Shinde, Reema Lagoo"/>
    <x v="3"/>
    <s v="November 1, 2017"/>
    <x v="16"/>
    <s v="TV-MA"/>
    <x v="53"/>
    <x v="1"/>
    <s v=" Independent Movies"/>
    <s v=" International Movies"/>
    <x v="1"/>
    <x v="16"/>
    <d v="2017-11-01T00:00:00"/>
    <x v="10"/>
    <s v="In a village where girls are auctioned off rather than married, a man falls in love with a girl who is about to face the bidders."/>
  </r>
  <r>
    <x v="4992"/>
    <x v="0"/>
    <x v="4988"/>
    <x v="3711"/>
    <s v="Paresh Rawal, Om Puri, Pavan Malhotra, Javed Sheikh, Swati Chitnis, Masood Akhtar, Sudhir Nema, Rakesh Srivastava"/>
    <x v="3"/>
    <s v="December 31, 2019"/>
    <x v="4"/>
    <s v="TV-14"/>
    <x v="56"/>
    <x v="1"/>
    <s v=" Independent Movies"/>
    <s v=" International Movies"/>
    <x v="1"/>
    <x v="4"/>
    <d v="2019-12-31T00:00:00"/>
    <x v="9"/>
    <s v="As communal violence erupts in his neighborhood, a Muslim mechanic presses forward to repair a historic truck that will transport Gandhiâ€™s last remains."/>
  </r>
  <r>
    <x v="4993"/>
    <x v="0"/>
    <x v="4989"/>
    <x v="1147"/>
    <s v="Genevieve Nnaji, Oris Erhuero, Majid Michel"/>
    <x v="7"/>
    <s v="July 1, 2016"/>
    <x v="25"/>
    <s v="TV-14"/>
    <x v="9"/>
    <x v="1"/>
    <s v=" International Movies"/>
    <m/>
    <x v="1"/>
    <x v="25"/>
    <d v="2016-07-01T00:00:00"/>
    <x v="2"/>
    <s v="Their marriage failing, Victoria and Izu try to reconnect during a road trip. But bringing long-repressed secrets to light threatens yet more discord."/>
  </r>
  <r>
    <x v="4994"/>
    <x v="0"/>
    <x v="4990"/>
    <x v="3712"/>
    <s v="Pierfrancesco Diliberto"/>
    <x v="14"/>
    <s v="May 1, 2018"/>
    <x v="32"/>
    <s v="TV-14"/>
    <x v="127"/>
    <x v="0"/>
    <s v=" International Movies"/>
    <m/>
    <x v="1"/>
    <x v="32"/>
    <d v="2018-05-01T00:00:00"/>
    <x v="4"/>
    <s v="Italian TV host Pif revisits Roberto Saviano, who's been living under protection since publishing &quot;Gomorrah,&quot; his exposÃ© on organized crime in Naples."/>
  </r>
  <r>
    <x v="4995"/>
    <x v="0"/>
    <x v="4991"/>
    <x v="3713"/>
    <s v="Ben Freeman, James Oliver Wheatley, Marie Everett, Jamie Kenna, James Groom, James G. Nunn, Martyn Ford, Gareth David-Lloyd, Brian Blessed, Kristian Nairn"/>
    <x v="1"/>
    <s v="May 1, 2019"/>
    <x v="22"/>
    <s v="TV-14"/>
    <x v="26"/>
    <x v="6"/>
    <s v=" Independent Movies"/>
    <s v=" International Movies"/>
    <x v="0"/>
    <x v="22"/>
    <d v="2019-05-01T00:00:00"/>
    <x v="4"/>
    <s v="When the Sheriff of Nottingham takes his beloved captive, Robin Hood embarks on a daring rescue mission at the tyrant's castle."/>
  </r>
  <r>
    <x v="4996"/>
    <x v="0"/>
    <x v="4992"/>
    <x v="246"/>
    <s v="Sylvester Stallone, Talia Shire, Burt Young, Carl Weathers, Burgess Meredith, Thayer David, Joe Spinell, Jimmy Gambina, Bill Baldwin"/>
    <x v="0"/>
    <s v="August 1, 2019"/>
    <x v="43"/>
    <s v="PG"/>
    <x v="40"/>
    <x v="6"/>
    <s v=" Classic Movies"/>
    <s v=" Dramas"/>
    <x v="1"/>
    <x v="43"/>
    <d v="2019-08-01T00:00:00"/>
    <x v="1"/>
    <s v="Sylvester Stallone shot to fame as Rocky Balboa, an unknown fighter who's given a shot at fighting world champ Apollo Creed as a publicity stunt."/>
  </r>
  <r>
    <x v="4997"/>
    <x v="0"/>
    <x v="4993"/>
    <x v="3714"/>
    <s v="Sylvester Stallone, Talia Shire, Burt Young, Carl Weathers, Burgess Meredith, Tony Burton, Joe Spinell, Leonard Gaines, John Pleshette, Sylvia Meals"/>
    <x v="0"/>
    <s v="August 1, 2019"/>
    <x v="50"/>
    <s v="PG"/>
    <x v="30"/>
    <x v="1"/>
    <s v=" Sports Movies"/>
    <m/>
    <x v="1"/>
    <x v="50"/>
    <d v="2019-08-01T00:00:00"/>
    <x v="1"/>
    <s v="Featuring a rousing climax, this engaging sequel finds boxer Rocky Balboa returning to the ring for a rematch against reigning champ Apollo Creed."/>
  </r>
  <r>
    <x v="4998"/>
    <x v="0"/>
    <x v="4994"/>
    <x v="3714"/>
    <s v="Sylvester Stallone, Talia Shire, Burt Young, Carl Weathers, Burgess Meredith, Tony Burton, Mr. T, Hulk Hogan, Ian Fried"/>
    <x v="0"/>
    <s v="August 1, 2019"/>
    <x v="26"/>
    <s v="PG"/>
    <x v="18"/>
    <x v="1"/>
    <s v=" Sports Movies"/>
    <m/>
    <x v="1"/>
    <x v="26"/>
    <d v="2019-08-01T00:00:00"/>
    <x v="1"/>
    <s v="After taking a pounding from a powerful young fighter, humbled world champ Rocky Balboa turns to ex-rival Apollo Creed for help in regaining his form."/>
  </r>
  <r>
    <x v="4999"/>
    <x v="0"/>
    <x v="4995"/>
    <x v="3714"/>
    <s v="Sylvester Stallone, Talia Shire, Burt Young, Carl Weathers, Dolph Lundgren, Brigitte Nielsen, Tony Burton, Michael Pataki"/>
    <x v="0"/>
    <s v="August 1, 2019"/>
    <x v="40"/>
    <s v="PG"/>
    <x v="26"/>
    <x v="1"/>
    <s v=" Sports Movies"/>
    <m/>
    <x v="1"/>
    <x v="40"/>
    <d v="2019-08-01T00:00:00"/>
    <x v="1"/>
    <s v="Rocky Balboa takes on the Cold War, coming out of retirement to battle a Soviet fighter who pulverized Rocky's friend and former rival, Apollo Creed."/>
  </r>
  <r>
    <x v="5000"/>
    <x v="0"/>
    <x v="4996"/>
    <x v="246"/>
    <s v="Sylvester Stallone, Talia Shire, Burt Young, Richard Gant, Tommy Morrison, Sage Stallone, Burgess Meredith, Tony Burton"/>
    <x v="0"/>
    <s v="August 1, 2019"/>
    <x v="29"/>
    <s v="PG-13"/>
    <x v="3"/>
    <x v="1"/>
    <s v=" Sports Movies"/>
    <m/>
    <x v="1"/>
    <x v="29"/>
    <d v="2019-08-01T00:00:00"/>
    <x v="1"/>
    <s v="Inspired by the memory of his trainer, a broke and seemingly careerless Rocky finds glory in training and takes on an up-and-coming boxer."/>
  </r>
  <r>
    <x v="5001"/>
    <x v="0"/>
    <x v="4997"/>
    <x v="1456"/>
    <s v="Manu Bennett, Malcolm McDowell, Marci Miller, Burt Grinstead, Folake Olowofoyeku, Ramsey Moore, Yancy Butler, Charlie Farrell, Shanna Olson"/>
    <x v="0"/>
    <s v="January 17, 2017"/>
    <x v="6"/>
    <s v="R"/>
    <x v="20"/>
    <x v="6"/>
    <s v=" Sci-Fi &amp; Fantasy"/>
    <m/>
    <x v="1"/>
    <x v="6"/>
    <d v="2017-01-17T00:00:00"/>
    <x v="8"/>
    <s v="In this dystopian sequel, kills equal points in a violently gory annual cross-country road race sponsored by the United Corporations of America."/>
  </r>
  <r>
    <x v="5002"/>
    <x v="0"/>
    <x v="4998"/>
    <x v="1184"/>
    <s v="Haifa Wehbe, Bassem Samra, Mohamed Lotfy, Ahmed Fathy, Nagua Fouad, Ahlam Al-Gritly, Karim El Abnoudi, Salah Abdullah, Hakim, Usha"/>
    <x v="27"/>
    <s v="April 19, 2019"/>
    <x v="28"/>
    <s v="TV-MA"/>
    <x v="12"/>
    <x v="1"/>
    <s v=" International Movies"/>
    <m/>
    <x v="1"/>
    <x v="28"/>
    <d v="2019-04-19T00:00:00"/>
    <x v="5"/>
    <s v="Hoping to earn money to support her son, a single mother sings in a nightclub, where danger lurks around every corner."/>
  </r>
  <r>
    <x v="5003"/>
    <x v="0"/>
    <x v="4999"/>
    <x v="3715"/>
    <m/>
    <x v="0"/>
    <s v="August 8, 2019"/>
    <x v="22"/>
    <s v="TV-MA"/>
    <x v="27"/>
    <x v="0"/>
    <m/>
    <m/>
    <x v="0"/>
    <x v="22"/>
    <d v="2019-08-08T00:00:00"/>
    <x v="1"/>
    <s v="This compelling documentary follows the 2012 Steubenville, Ohio rape case, putting social media and high school football culture in the spotlight."/>
  </r>
  <r>
    <x v="5004"/>
    <x v="0"/>
    <x v="5000"/>
    <x v="3716"/>
    <m/>
    <x v="0"/>
    <s v="September 8, 2017"/>
    <x v="25"/>
    <s v="TV-MA"/>
    <x v="123"/>
    <x v="0"/>
    <m/>
    <m/>
    <x v="1"/>
    <x v="25"/>
    <d v="2017-09-08T00:00:00"/>
    <x v="0"/>
    <s v="As the newspaper industry takes a hit, The Denver Post breaks new ground with a section dedicated to cannabis culture."/>
  </r>
  <r>
    <x v="5005"/>
    <x v="0"/>
    <x v="5001"/>
    <x v="1553"/>
    <s v="Jazzy B, Garry Sandhu, Monica Bedi, Parul Gulati, Rana Ranbir, Yograj Singh, Rana Jung Bahadur, Sanga Jagir"/>
    <x v="3"/>
    <s v="November 1, 2017"/>
    <x v="28"/>
    <s v="TV-14"/>
    <x v="15"/>
    <x v="6"/>
    <s v=" Comedies"/>
    <s v=" Music &amp; Musicals"/>
    <x v="1"/>
    <x v="28"/>
    <d v="2017-11-01T00:00:00"/>
    <x v="10"/>
    <s v="Two common boys travel from India to Thailand to find success and money, enjoying their friendship and finding ways to cheat the cheats."/>
  </r>
  <r>
    <x v="5006"/>
    <x v="0"/>
    <x v="5002"/>
    <x v="3717"/>
    <s v="Brie Larson, Jacob Tremblay, Joan Allen, Sean Bridgers, Tom McCamus, William H. Macy, Cas Anvar, Amanda Brugel, Wendy Crewson, Sandy McMaster"/>
    <x v="44"/>
    <s v="July 19, 2018"/>
    <x v="25"/>
    <s v="R"/>
    <x v="33"/>
    <x v="1"/>
    <s v=" Independent Movies"/>
    <m/>
    <x v="1"/>
    <x v="25"/>
    <d v="2018-07-19T00:00:00"/>
    <x v="2"/>
    <s v="Kidnapped, confined to a tiny room and raped, a young woman gives birth to a son. When he reaches his fifth birthday, she begins plotting an escape."/>
  </r>
  <r>
    <x v="5007"/>
    <x v="0"/>
    <x v="5003"/>
    <x v="3718"/>
    <s v="Brett Gelman, Mark Little, Carla Gallo, Stephnie Weir, Patrick J. Adams, Mark McKinney"/>
    <x v="12"/>
    <s v="March 1, 2019"/>
    <x v="6"/>
    <s v="TV-MA"/>
    <x v="48"/>
    <x v="3"/>
    <s v=" Independent Movies"/>
    <m/>
    <x v="1"/>
    <x v="6"/>
    <d v="2019-03-01T00:00:00"/>
    <x v="6"/>
    <s v="To save his parentsâ€™ home, a lottery-squandering 32-year-old man sublets a room to a disarmingly creepy tenant."/>
  </r>
  <r>
    <x v="5008"/>
    <x v="0"/>
    <x v="5004"/>
    <x v="3719"/>
    <s v="Simon Pegg, Gillian Anderson, Rob Brydon, Martin Clunes, Sally Hawkins, David Walliams, Timothy Spall"/>
    <x v="1"/>
    <s v="July 1, 2019"/>
    <x v="11"/>
    <s v="TV-Y7"/>
    <x v="124"/>
    <x v="8"/>
    <s v=" Independent Movies"/>
    <m/>
    <x v="1"/>
    <x v="11"/>
    <d v="2019-07-01T00:00:00"/>
    <x v="2"/>
    <s v="A gentle witch with a ginger braid offers rides to a variety of animals on her increasingly crowded broom, much to her grumpy cat's chagrin."/>
  </r>
  <r>
    <x v="5009"/>
    <x v="0"/>
    <x v="5005"/>
    <x v="3720"/>
    <s v="Mia Farrow, John Cassavetes, Ruth Gordon, Sidney Blackmer, Maurice Evans, Ralph Bellamy, Patsy Kelly, Elisha Cook Jr., Emmaline Henry, Charles Grodin"/>
    <x v="0"/>
    <s v="November 1, 2019"/>
    <x v="64"/>
    <s v="R"/>
    <x v="97"/>
    <x v="9"/>
    <s v=" Horror Movies"/>
    <s v=" Thrillers"/>
    <x v="1"/>
    <x v="64"/>
    <d v="2019-11-01T00:00:00"/>
    <x v="10"/>
    <s v="A woman is thrilled to find out she's pregnant. But as her belly grows, the more certain she becomes that her unborn child is in serious danger."/>
  </r>
  <r>
    <x v="5010"/>
    <x v="0"/>
    <x v="5006"/>
    <x v="3721"/>
    <s v="Matt Damon, Edward Norton, John Turturro, Gretchen Mol, Famke Janssen, John Malkovich, Martin Landau, Michael Rispoli, Josh Mostel, Tom Aldredge"/>
    <x v="0"/>
    <s v="November 1, 2019"/>
    <x v="3"/>
    <s v="R"/>
    <x v="36"/>
    <x v="1"/>
    <m/>
    <m/>
    <x v="1"/>
    <x v="3"/>
    <d v="2019-11-01T00:00:00"/>
    <x v="10"/>
    <s v="A law student befriends and &quot;befoes&quot; a fellow gambling addict and a club owner, and tensions run high when they must come up with $15k in just 5 days."/>
  </r>
  <r>
    <x v="5011"/>
    <x v="1"/>
    <x v="5007"/>
    <x v="3722"/>
    <s v="Mark Feuerstein, Paulo Costanzo, Reshma Shetty, Jill Flint, Campbell Scott, Brooke D'Orsay, Dieter Riesle"/>
    <x v="0"/>
    <s v=" May 18, 2017"/>
    <x v="32"/>
    <s v="TV-PG"/>
    <x v="172"/>
    <x v="31"/>
    <s v=" TV Dramas"/>
    <m/>
    <x v="1"/>
    <x v="32"/>
    <d v="2106-09-18T00:00:00"/>
    <x v="0"/>
    <s v="Dr. Hank Lawson unexpectedly gets a career upgrade as a freelance physician treating New York's aristocratic upper crust in their posh Hamptons homes."/>
  </r>
  <r>
    <x v="5012"/>
    <x v="0"/>
    <x v="5008"/>
    <x v="3723"/>
    <s v="Adarsh Gourav, Manoj Bajpayee, Smita Tambe, Kumud Mishra"/>
    <x v="3"/>
    <s v="April 1, 2018"/>
    <x v="6"/>
    <s v="TV-MA"/>
    <x v="6"/>
    <x v="1"/>
    <s v=" Independent Movies"/>
    <s v=" International Movies"/>
    <x v="1"/>
    <x v="6"/>
    <d v="2018-04-01T00:00:00"/>
    <x v="5"/>
    <s v="Following the untimely death of his father, a young man begins to reconnect with his family while uncovering some difficult truths."/>
  </r>
  <r>
    <x v="5013"/>
    <x v="0"/>
    <x v="5009"/>
    <x v="3422"/>
    <s v="Gary Daniels, Luis Gatica, Sissi Fleitas, Eddie J. Fernandez, FabiÃ¡n LÃ³pez, Justin Nesbitt, Pedro Rodman Rodriguez"/>
    <x v="17"/>
    <s v="September 15, 2017"/>
    <x v="32"/>
    <s v="TV-MA"/>
    <x v="26"/>
    <x v="6"/>
    <s v=" Independent Movies"/>
    <m/>
    <x v="1"/>
    <x v="32"/>
    <d v="2017-09-15T00:00:00"/>
    <x v="0"/>
    <s v="An ex-MMA champion reduced to fixing fights in Mexico must win one last match to save his girlfriend, who's been kidnapped by the mob."/>
  </r>
  <r>
    <x v="5014"/>
    <x v="0"/>
    <x v="5010"/>
    <x v="3412"/>
    <s v="Jackie Chan, Anita Mui, FranÃ§oise Yip, Bill Tung, Marc Akerstream, Garvin Cross, Morgan Lam, Ailen Sit"/>
    <x v="13"/>
    <s v="November 1, 2019"/>
    <x v="39"/>
    <s v="R"/>
    <x v="48"/>
    <x v="6"/>
    <s v=" Comedies"/>
    <s v=" International Movies"/>
    <x v="1"/>
    <x v="39"/>
    <d v="2019-11-01T00:00:00"/>
    <x v="10"/>
    <s v="During a visit to the Bronx to help out at his uncle's store, a cheerful martial arts expert springs into action when a gang terrorizes the shop."/>
  </r>
  <r>
    <x v="5015"/>
    <x v="0"/>
    <x v="5011"/>
    <x v="326"/>
    <s v="Jennifer Aniston, Kevin Costner, Shirley MacLaine, Mark Ruffalo, Richard Jenkins, Christopher McDonald, Steve Sandvoss, Mena Suvari, Mike Vogel"/>
    <x v="0"/>
    <s v="August 1, 2019"/>
    <x v="20"/>
    <s v="PG-13"/>
    <x v="7"/>
    <x v="3"/>
    <s v=" Romantic Movies"/>
    <m/>
    <x v="1"/>
    <x v="20"/>
    <d v="2019-08-01T00:00:00"/>
    <x v="1"/>
    <s v="When Sarah travels to California for her sister's wedding, she hears a rumor that her family was the real-life inspiration for &quot;The Graduate.&quot;"/>
  </r>
  <r>
    <x v="5016"/>
    <x v="0"/>
    <x v="5012"/>
    <x v="3724"/>
    <s v="Abhishek Bachchan, Bhoomika Chawla, Mahesh Manjrekar, Vijay Raaz, Mukesh Rishi, Ayesha Jhulka, Anjan Srivastav, Goga Kapoor, Mukul Agarwal, Shweta Menon"/>
    <x v="3"/>
    <s v="March 1, 2018"/>
    <x v="15"/>
    <s v="TV-14"/>
    <x v="111"/>
    <x v="6"/>
    <s v=" International Movies"/>
    <s v=" Music &amp; Musicals"/>
    <x v="1"/>
    <x v="15"/>
    <d v="2018-03-01T00:00:00"/>
    <x v="6"/>
    <s v="Siddharth falls in love with beautiful Jhanvi. But Jhanvi's brother Ganpat is overly possessive â€“ and determined to destroy their relationship."/>
  </r>
  <r>
    <x v="5017"/>
    <x v="0"/>
    <x v="5013"/>
    <x v="165"/>
    <s v="Julia Roberts, Richard Gere, Joan Cusack, Hector Elizondo, Rita Wilson, Paul Dooley, Christopher Meloni, Donal Logue, Reg Rogers, Yul Vazquez, Jane Morris, Lisa Roberts, Kathleen Marshall, Jean Schertler, Tom Hines"/>
    <x v="0"/>
    <s v="December 1, 2020"/>
    <x v="31"/>
    <s v="PG"/>
    <x v="11"/>
    <x v="3"/>
    <s v=" Romantic Movies"/>
    <m/>
    <x v="1"/>
    <x v="31"/>
    <d v="2020-12-01T00:00:00"/>
    <x v="9"/>
    <s v="Sparks fly when a newspaper columnist writes a one-sided, sexist story about a commitment-phobic bride who abandoned three men at the altar."/>
  </r>
  <r>
    <x v="5018"/>
    <x v="0"/>
    <x v="5014"/>
    <x v="3725"/>
    <s v="Ryan Potter, Matt Dillon, Jim Caviezel, Olivia Ritchie, Juliet Mills, Nick Boraine, Rumi Oyama"/>
    <x v="0"/>
    <s v="June 19, 2019"/>
    <x v="22"/>
    <s v="TV-14"/>
    <x v="49"/>
    <x v="1"/>
    <s v=" Romantic Movies"/>
    <m/>
    <x v="0"/>
    <x v="22"/>
    <d v="2019-06-19T00:00:00"/>
    <x v="3"/>
    <s v="In 1920s Hawaii, a young man of mixed race and the daughter of a white plantation owner must overcome racial and class prejudice to be together."/>
  </r>
  <r>
    <x v="5019"/>
    <x v="0"/>
    <x v="5015"/>
    <x v="2970"/>
    <s v="Tasha Smith, RonReaco Lee, Telma Hopkins, Sydney Elise Johnson, Sean Dominic, Dustin Harnish, Paul Logan, Kearia Schroeder, Michael Toland, Anton Peeples"/>
    <x v="0"/>
    <s v="August 1, 2019"/>
    <x v="22"/>
    <s v="TV-14"/>
    <x v="17"/>
    <x v="5"/>
    <m/>
    <m/>
    <x v="0"/>
    <x v="22"/>
    <d v="2019-08-01T00:00:00"/>
    <x v="1"/>
    <s v="Held hostage by men searching for a secret her late husband left behind, a recent widow and her family race against time to find a way out."/>
  </r>
  <r>
    <x v="5020"/>
    <x v="0"/>
    <x v="5016"/>
    <x v="2022"/>
    <s v="David Milchard, John Ratzenberger, Will Sasso, Mason Vale Cotton, John Hennigan, Sean Giambrone, Charles Robinson, Mckenna Grace, Kate Reinders, Fred Willard"/>
    <x v="0"/>
    <s v="May 10, 2015"/>
    <x v="25"/>
    <s v="PG"/>
    <x v="20"/>
    <x v="8"/>
    <s v=" Comedies"/>
    <s v=" Sports Movies"/>
    <x v="1"/>
    <x v="25"/>
    <d v="2015-05-10T00:00:00"/>
    <x v="4"/>
    <s v="A spunky terrier named Russell with serious wrestling chops becomes a sports phenomenon with the help of his coach, a monkey named Hunk."/>
  </r>
  <r>
    <x v="5021"/>
    <x v="0"/>
    <x v="5017"/>
    <x v="2634"/>
    <s v="Russell Peters"/>
    <x v="0"/>
    <s v="October 14, 2013"/>
    <x v="5"/>
    <s v="NR"/>
    <x v="86"/>
    <x v="12"/>
    <m/>
    <m/>
    <x v="1"/>
    <x v="5"/>
    <d v="2013-10-14T00:00:00"/>
    <x v="11"/>
    <s v="Global comedy star Russell Peters leaves no ethnic or cultural stereotype unsatirized in this outrageous standup appearance in Sydney, Australia."/>
  </r>
  <r>
    <x v="5022"/>
    <x v="0"/>
    <x v="5018"/>
    <x v="3726"/>
    <s v="Akshay Kumar, Ileana D'Cruz, Arjan Bajwa, Esha Gupta, Pavan Malhotra, Parmeet Sethi, Sachin Khedekar, Anang Desai, Kumud Mishra, Brijendra Kala, Usha Nadkarni, Kanwaljeet Singh"/>
    <x v="3"/>
    <s v="January 6, 2017"/>
    <x v="32"/>
    <s v="TV-14"/>
    <x v="70"/>
    <x v="1"/>
    <s v=" International Movies"/>
    <m/>
    <x v="1"/>
    <x v="32"/>
    <d v="2017-01-06T00:00:00"/>
    <x v="8"/>
    <s v="A decorated naval officer kills his wife's lover, leading to a sensational trial and a national obsession over passion versus premeditated murder."/>
  </r>
  <r>
    <x v="5023"/>
    <x v="0"/>
    <x v="5019"/>
    <x v="3727"/>
    <m/>
    <x v="14"/>
    <s v="June 15, 2017"/>
    <x v="32"/>
    <s v="TV-MA"/>
    <x v="41"/>
    <x v="0"/>
    <s v=" International Movies"/>
    <m/>
    <x v="1"/>
    <x v="32"/>
    <d v="2017-06-15T00:00:00"/>
    <x v="3"/>
    <s v="This film examines the complex life of iconic filmmaker Stanley Kubrick, as seen through the eyes of his devoted longtime driver, Emilio D'Alessandro."/>
  </r>
  <r>
    <x v="5024"/>
    <x v="0"/>
    <x v="5020"/>
    <x v="1871"/>
    <s v="Samuel L. Jackson, Colin Farrell, Michelle Rodriguez, LL Cool J, Josh Charles, Jeremy Renner, Brian Van Holt, Olivier Martinez, Reg E. Cathey, Larry Poindexter, Page Kennedy, Domenick Lombardozzi, James DuMont"/>
    <x v="0"/>
    <s v="January 1, 2021"/>
    <x v="14"/>
    <s v="PG-13"/>
    <x v="35"/>
    <x v="6"/>
    <m/>
    <m/>
    <x v="1"/>
    <x v="14"/>
    <d v="2021-01-01T00:00:00"/>
    <x v="8"/>
    <s v="A veteran cop is tasked with drafting and training a special weapons and tactics team, who soon find themselves up against an international criminal."/>
  </r>
  <r>
    <x v="5025"/>
    <x v="0"/>
    <x v="5021"/>
    <x v="3728"/>
    <s v="Deepti Naval, Farooq Shaikh, Satish Shah, Iftekhar, A.K. Hangal, Neena Gupta, Avtar Gill, Javed Khan"/>
    <x v="3"/>
    <s v="December 31, 2019"/>
    <x v="26"/>
    <s v="TV-14"/>
    <x v="33"/>
    <x v="1"/>
    <s v=" Independent Movies"/>
    <s v=" International Movies"/>
    <x v="1"/>
    <x v="26"/>
    <d v="2019-12-31T00:00:00"/>
    <x v="9"/>
    <s v="A young woman falls for her classmateâ€™s idealistic, non-materialistic ways, but is troubled upon seeing his principles change after they marry."/>
  </r>
  <r>
    <x v="5026"/>
    <x v="0"/>
    <x v="5022"/>
    <x v="3171"/>
    <m/>
    <x v="14"/>
    <s v="March 21, 2017"/>
    <x v="5"/>
    <s v="TV-MA"/>
    <x v="13"/>
    <x v="0"/>
    <s v=" International Movies"/>
    <m/>
    <x v="1"/>
    <x v="5"/>
    <d v="2017-03-21T00:00:00"/>
    <x v="6"/>
    <s v="Italian filmmaker Gianfranco Rosi turns his eye to his own country, roaming and filming for over two years in a minivan on Rome's giant ring road."/>
  </r>
  <r>
    <x v="5027"/>
    <x v="0"/>
    <x v="5023"/>
    <x v="3729"/>
    <s v="BelÃ§im Bilgin, Ä°brahim Ã‡elikkol, Kerem Can, Necmi YapÄ±cÄ±, Levent SÃ¼lÃ¼n, BarÄ±ÅŸ ArduÃ§, Erol Gedik, Cezmi BaskÄ±n"/>
    <x v="40"/>
    <s v="March 10, 2017"/>
    <x v="28"/>
    <s v="TV-MA"/>
    <x v="44"/>
    <x v="1"/>
    <s v=" International Movies"/>
    <s v=" Romantic Movies"/>
    <x v="1"/>
    <x v="28"/>
    <d v="2017-03-10T00:00:00"/>
    <x v="6"/>
    <s v="An ex-boxer falls in love with a blind woman and starts to build a new life, but his violent past returns to endanger them both."/>
  </r>
  <r>
    <x v="5028"/>
    <x v="0"/>
    <x v="5024"/>
    <x v="3730"/>
    <s v="Morgan Taylor Campbell, Clark Backo, Ricardo Hoyos, Munro Chambers, Paula Brancati, Helene Joy, Peter Keleghan, George Stroumboulopoulos, John Ralston, Emilia McCarthy"/>
    <x v="12"/>
    <s v="August 22, 2017"/>
    <x v="32"/>
    <s v="TV-14"/>
    <x v="32"/>
    <x v="3"/>
    <s v=" Sci-Fi &amp; Fantasy"/>
    <m/>
    <x v="1"/>
    <x v="32"/>
    <d v="2017-08-22T00:00:00"/>
    <x v="1"/>
    <s v="High schooler Sadie Mitchell believes the world is about to end â€“ literally. Before it does, she sets out to kiss a boy and win back her best friend."/>
  </r>
  <r>
    <x v="5029"/>
    <x v="0"/>
    <x v="5025"/>
    <x v="3731"/>
    <s v="Kamal Hassan, Sridevi, Silk Smitha, Gulshan Grover, Paintal, Arvind Deshpande"/>
    <x v="3"/>
    <s v="December 31, 2019"/>
    <x v="9"/>
    <s v="TV-14"/>
    <x v="97"/>
    <x v="1"/>
    <s v=" International Movies"/>
    <s v=" Romantic Movies"/>
    <x v="1"/>
    <x v="9"/>
    <d v="2019-12-31T00:00:00"/>
    <x v="9"/>
    <s v="After a traumatic injury leaves her with amnesia and age regression, a young woman is sold to a brothel before a teacher becomes her savior."/>
  </r>
  <r>
    <x v="5030"/>
    <x v="1"/>
    <x v="5026"/>
    <x v="3732"/>
    <s v="Mahira Khan, Samiya Mumtaz, Adnan Malik, Rehan Sheikh, Sanya Shamshad, Qavi Khan"/>
    <x v="61"/>
    <s v="December 15, 2016"/>
    <x v="28"/>
    <s v="TV-PG"/>
    <x v="54"/>
    <x v="11"/>
    <s v=" Romantic TV Shows"/>
    <s v=" TV Dramas"/>
    <x v="1"/>
    <x v="28"/>
    <d v="2016-12-15T00:00:00"/>
    <x v="9"/>
    <s v="An arranged engagement between a village girl and her city cousin shows signs of true love, but an indiscretion decades ago could doom their romance."/>
  </r>
  <r>
    <x v="5031"/>
    <x v="0"/>
    <x v="5027"/>
    <x v="3733"/>
    <s v="Saeed Akhtar Mirza"/>
    <x v="3"/>
    <s v="May 1, 2017"/>
    <x v="32"/>
    <s v="TV-MA"/>
    <x v="138"/>
    <x v="0"/>
    <s v=" International Movies"/>
    <m/>
    <x v="1"/>
    <x v="32"/>
    <d v="2017-05-01T00:00:00"/>
    <x v="4"/>
    <s v="This documentary profiles the celebrated Hindi film director known as much for his embrace of leftist politics and social concerns as lyrical cinema."/>
  </r>
  <r>
    <x v="5032"/>
    <x v="0"/>
    <x v="5028"/>
    <x v="184"/>
    <s v="Aubrey Plaza, Mark Duplass, Jake Johnson, Mary Lynn Rajskub, Jeff Garlin, Kristen Bell, Jenica Bergere, Karan Soni"/>
    <x v="0"/>
    <s v="August 13, 2020"/>
    <x v="11"/>
    <s v="R"/>
    <x v="45"/>
    <x v="3"/>
    <s v=" Independent Movies"/>
    <s v=" Romantic Movies"/>
    <x v="1"/>
    <x v="11"/>
    <d v="2020-08-13T00:00:00"/>
    <x v="1"/>
    <s v="A team of journalists are sent to find out who's behind a classified ad seeking a companion for time travel, then must decide how to approach him."/>
  </r>
  <r>
    <x v="5033"/>
    <x v="0"/>
    <x v="5029"/>
    <x v="3472"/>
    <s v="Anjan Dutt, Swastika Mukherjee, Ritwick Chakraborty, Parno Mittra, Bikram Chatterjee, Sohag Sen, Sumanta Mukherjee, Arun Mukhopadhyay"/>
    <x v="3"/>
    <s v="January 1, 2017"/>
    <x v="32"/>
    <s v="TV-MA"/>
    <x v="33"/>
    <x v="1"/>
    <s v=" International Movies"/>
    <m/>
    <x v="1"/>
    <x v="32"/>
    <d v="2017-01-01T00:00:00"/>
    <x v="8"/>
    <s v="A charming cabbie, a cop turned assassin and a housewife whoâ€™s also a hooker share one thing in common: a bizarre and violent afternoon in Kolkata."/>
  </r>
  <r>
    <x v="5034"/>
    <x v="0"/>
    <x v="5030"/>
    <x v="3161"/>
    <s v="Rinku Rajguru, Akash Thosar, Arbaz Shaikh, Tanaji Galgunde, Suresh Vishwakarma"/>
    <x v="3"/>
    <s v="April 1, 2018"/>
    <x v="32"/>
    <s v="TV-14"/>
    <x v="102"/>
    <x v="1"/>
    <s v=" International Movies"/>
    <s v=" Romantic Movies"/>
    <x v="1"/>
    <x v="32"/>
    <d v="2018-04-01T00:00:00"/>
    <x v="5"/>
    <s v="When two college students â€“ a rich manâ€™s daughter and a fishermanâ€™s son â€“ defy social edicts by falling in love, violence erupts in their village."/>
  </r>
  <r>
    <x v="5035"/>
    <x v="0"/>
    <x v="5031"/>
    <x v="3734"/>
    <s v="Ashok Saraf, Sonali Kulkarni, Subodh Bhave, Usha Nadkarni, Raghavendra Kadkol, Pushkar Shrotri, Lokesh Gupte, Santosh Juvekar, Jyoti Joshi, Kishor Mahabole"/>
    <x v="3"/>
    <s v="February 15, 2018"/>
    <x v="19"/>
    <s v="TV-PG"/>
    <x v="156"/>
    <x v="1"/>
    <s v=" International Movies"/>
    <s v=" Music &amp; Musicals"/>
    <x v="1"/>
    <x v="19"/>
    <d v="2018-02-15T00:00:00"/>
    <x v="7"/>
    <s v="Caught in a downward spiral of failed career moves, misguided ambitions and bad relations, a pair of lost souls find hope in an unexpected friendship."/>
  </r>
  <r>
    <x v="5036"/>
    <x v="0"/>
    <x v="5032"/>
    <x v="3735"/>
    <s v="Mohamed Ragab, Horeya Farghaly, Ayten Amer, Mohamed Al Shakankeery, Reem Al Baroudi, Badria Tolba, Hesham Ismail, Maher Essam, Hassan Abdulfattah, Aliaa Al-Husseini"/>
    <x v="27"/>
    <s v="June 22, 2019"/>
    <x v="28"/>
    <s v="TV-14"/>
    <x v="16"/>
    <x v="1"/>
    <s v=" International Movies"/>
    <m/>
    <x v="1"/>
    <x v="28"/>
    <d v="2019-06-22T00:00:00"/>
    <x v="3"/>
    <s v="A street vendor's simple life is turned upside down after the Egyptian revolution of 2011, forcing him to contend with criminals and cops alike."/>
  </r>
  <r>
    <x v="5037"/>
    <x v="0"/>
    <x v="5033"/>
    <x v="3736"/>
    <s v="Riddhi Sen, Parambrata Chatterjee, Soumitra Chatterjee, Aparajita Adhya, Tanusree Chakraborty, Kushal Chakraborty, Anindya Banerjee, Surangana Banerjee"/>
    <x v="3"/>
    <s v="September 15, 2018"/>
    <x v="6"/>
    <s v="TV-MA"/>
    <x v="49"/>
    <x v="1"/>
    <s v=" International Movies"/>
    <m/>
    <x v="1"/>
    <x v="6"/>
    <d v="2018-09-15T00:00:00"/>
    <x v="0"/>
    <s v="On a family visit, a young man and his girlfriend set out to discover why his eccentric uncle has been mysteriously confined to one room for years."/>
  </r>
  <r>
    <x v="5038"/>
    <x v="0"/>
    <x v="5034"/>
    <x v="3737"/>
    <s v="Virginia Rodriguez, Anil Nedumangad, Santhosh Keezhattoor, Indrans, P. Balachandran, Renji Panicker, Gopalan"/>
    <x v="3"/>
    <s v="March 1, 2018"/>
    <x v="6"/>
    <s v="TV-PG"/>
    <x v="11"/>
    <x v="1"/>
    <s v=" International Movies"/>
    <m/>
    <x v="1"/>
    <x v="6"/>
    <d v="2018-03-01T00:00:00"/>
    <x v="6"/>
    <s v="When a young girl is killed in a suspicious train accident, three very different lives become intertwined in their quest for answers."/>
  </r>
  <r>
    <x v="5039"/>
    <x v="0"/>
    <x v="5035"/>
    <x v="1279"/>
    <s v="Ahmed Mekky, Nicole Saba, Mohamed Lotfy, Hussien El Imam, Dina El-Sherbiny, Said Tarabeek, Alaa Morsy, Edward Fouad, Abdalah Mishrif, Youssef Eid"/>
    <x v="27"/>
    <s v="June 6, 2019"/>
    <x v="5"/>
    <s v="TV-14"/>
    <x v="53"/>
    <x v="3"/>
    <s v=" International Movies"/>
    <m/>
    <x v="1"/>
    <x v="5"/>
    <d v="2019-06-06T00:00:00"/>
    <x v="3"/>
    <s v="Disliked for his stinginess, Samir finds his life turned upside down when he receives a windfall and launches a television channel."/>
  </r>
  <r>
    <x v="5040"/>
    <x v="0"/>
    <x v="5036"/>
    <x v="3738"/>
    <s v="Taylor James, Billy Zane, Lindsay Wagner, Caitlin Leahy, Rutger Hauer, Jackson Rathbone, Brandon Auret, Frances Sholto-Douglas, Greg Kriek"/>
    <x v="5"/>
    <s v="December 14, 2018"/>
    <x v="22"/>
    <s v="PG-13"/>
    <x v="42"/>
    <x v="6"/>
    <s v=" Dramas"/>
    <s v=" Faith &amp; Spirituality"/>
    <x v="0"/>
    <x v="22"/>
    <d v="2018-12-14T00:00:00"/>
    <x v="9"/>
    <s v="The Biblical story of Samson becomes this sword-and-sandals epic about an Israelite warrior whose God-given brawn is undone by a beautiful temptress."/>
  </r>
  <r>
    <x v="5041"/>
    <x v="0"/>
    <x v="5037"/>
    <x v="3436"/>
    <m/>
    <x v="0"/>
    <s v="March 31, 2017"/>
    <x v="66"/>
    <s v="TV-14"/>
    <x v="99"/>
    <x v="9"/>
    <s v=" Documentaries"/>
    <m/>
    <x v="1"/>
    <x v="66"/>
    <d v="2017-03-31T00:00:00"/>
    <x v="6"/>
    <s v="After the Allies invade Italy, the Liri Valley town of San Pietro becomes an example of the brutal effects of combat, both for soldiers and civilians."/>
  </r>
  <r>
    <x v="5042"/>
    <x v="0"/>
    <x v="5038"/>
    <x v="3739"/>
    <s v="Shreyas Talpade, Subodh Bhave, Sai Tamhankar, Santosh Juvekar, Tushar Dalvi, Bharti Aacharekar"/>
    <x v="3"/>
    <s v="January 1, 2018"/>
    <x v="17"/>
    <s v="TV-14"/>
    <x v="15"/>
    <x v="3"/>
    <s v=" Dramas"/>
    <s v=" International Movies"/>
    <x v="1"/>
    <x v="17"/>
    <d v="2018-01-01T00:00:00"/>
    <x v="8"/>
    <s v="In an effort to honor the family matriarch's dying wish, Urmila and her husband, Shrikant, embark on a quest to find a husband for charismatic yet choosey Sai. But some things are easier said than done."/>
  </r>
  <r>
    <x v="5043"/>
    <x v="0"/>
    <x v="5039"/>
    <x v="2957"/>
    <s v="Raj Kapoor, Vyjayanthimala, Rajendra Kumar, Lalita Pawar, Achala Sachdev, Hari Shivdasani, Raj Mehra, Iftekhar"/>
    <x v="3"/>
    <s v="December 31, 2019"/>
    <x v="48"/>
    <s v="TV-14"/>
    <x v="200"/>
    <x v="9"/>
    <s v=" Dramas"/>
    <s v=" International Movies"/>
    <x v="1"/>
    <x v="48"/>
    <d v="2019-12-31T00:00:00"/>
    <x v="9"/>
    <s v="Returning home from war after being assumed dead, a pilot weds the woman he has long loved, unaware that she had been planning to marry his best friend."/>
  </r>
  <r>
    <x v="5044"/>
    <x v="0"/>
    <x v="5040"/>
    <x v="3740"/>
    <s v="Nicola Lambo, Evan Boymel, John P. Fowler, Erica Duke, Ezra James Colbert"/>
    <x v="0"/>
    <s v="November 17, 2017"/>
    <x v="28"/>
    <s v="TV-PG"/>
    <x v="45"/>
    <x v="8"/>
    <s v=" Comedies"/>
    <m/>
    <x v="1"/>
    <x v="28"/>
    <d v="2017-11-17T00:00:00"/>
    <x v="10"/>
    <s v="When a gift sack full of kittens gives Santa a bad allergic reaction, the kitties have to take over and deliver the presents on time."/>
  </r>
  <r>
    <x v="5045"/>
    <x v="0"/>
    <x v="5041"/>
    <x v="3481"/>
    <s v="Julie Gayet, Jean-Pierre Marielle, LorÃ nt Deutsch, Bruno Salomone, Pierre-FranÃ§ois Martin-Laval, Didier Brice, BenoÃ®t Allemane, Nathan Simony, Daniela Duspara, Max Cullen"/>
    <x v="10"/>
    <s v="December 20, 2015"/>
    <x v="4"/>
    <s v="TV-G"/>
    <x v="86"/>
    <x v="8"/>
    <m/>
    <m/>
    <x v="1"/>
    <x v="4"/>
    <d v="2015-12-20T00:00:00"/>
    <x v="9"/>
    <s v="Young orphan Nicolas learns how to guide a sleigh, slide down chimneys and other duties he'll need when he becomes the next Santa Claus."/>
  </r>
  <r>
    <x v="5046"/>
    <x v="0"/>
    <x v="5042"/>
    <x v="3072"/>
    <s v="Aidan Quinn, Kristin Scott Thomas, FrÃ©dÃ©ric Pierrot, Michel Duchaussoy, Dominique Frot, Niels Arestrup, MÃ©lusine Mayance, GisÃ¨le Casadesus, Natasha Mashkevich"/>
    <x v="9"/>
    <s v="September 21, 2019"/>
    <x v="4"/>
    <s v="PG-13"/>
    <x v="19"/>
    <x v="1"/>
    <s v=" International Movies"/>
    <m/>
    <x v="1"/>
    <x v="4"/>
    <d v="2019-09-21T00:00:00"/>
    <x v="0"/>
    <s v="Paris, 1942: To protect her brother from the police arresting Jewish families, a young girl hides him away, promising to come back for him."/>
  </r>
  <r>
    <x v="5047"/>
    <x v="0"/>
    <x v="5043"/>
    <x v="2109"/>
    <s v="Diljit Dosanjh, Neeru Bajwa, Mandy Takhar, Jaswinder Bhalla, Ali Kazmi, Anita Kailey, Daman Singh, Sanju Salonki, Amrit Pal, Jatinder Lall, Avy Randhawa"/>
    <x v="12"/>
    <s v="December 1, 2017"/>
    <x v="25"/>
    <s v="TV-14"/>
    <x v="89"/>
    <x v="3"/>
    <s v=" International Movies"/>
    <s v=" Music &amp; Musicals"/>
    <x v="1"/>
    <x v="25"/>
    <d v="2017-12-01T00:00:00"/>
    <x v="9"/>
    <s v="When a palatial wedding venue turns out to be haunted, one of the families hosting the wedding hires a fearless Sikh to deal with the ghost."/>
  </r>
  <r>
    <x v="5048"/>
    <x v="0"/>
    <x v="5044"/>
    <x v="2109"/>
    <s v="Jaswinder Bhalla, Sonam Bajwa, Diljit Dosanjh, Monica Gill"/>
    <x v="10"/>
    <s v="October 15, 2017"/>
    <x v="32"/>
    <s v="TV-PG"/>
    <x v="60"/>
    <x v="6"/>
    <s v=" Comedies"/>
    <s v=" International Movies"/>
    <x v="1"/>
    <x v="32"/>
    <d v="2017-10-15T00:00:00"/>
    <x v="11"/>
    <s v="A simple farmer's life becomes complicated after he resolves to save his village from an economic crisis by traveling to Australia to earn money."/>
  </r>
  <r>
    <x v="5049"/>
    <x v="0"/>
    <x v="5045"/>
    <x v="2933"/>
    <s v="Madhura Velankar, Mohan Joshi, Nina Kulkarni, Manasi Salvi, Milind Gunaji, Shreyas Talpade, Bharat Jadhav"/>
    <x v="3"/>
    <s v="February 15, 2018"/>
    <x v="20"/>
    <s v="TV-14"/>
    <x v="76"/>
    <x v="1"/>
    <s v=" International Movies"/>
    <m/>
    <x v="1"/>
    <x v="20"/>
    <d v="2018-02-15T00:00:00"/>
    <x v="7"/>
    <s v="Raised in working-class Mumbai, Manisha has an independent spirit that angers her father, who favors Manisha's medical student sister, Mini. Things reach a breaking point when Manisha's father beats her for accepting a modeling contract."/>
  </r>
  <r>
    <x v="5050"/>
    <x v="0"/>
    <x v="5046"/>
    <x v="3741"/>
    <s v="Anoop Menon, Alencier Ley Lopez, Balu Varghese, Aparna Balamurali, Anu Sithara, Gayathri Arun, Nandu, Chali Pala"/>
    <x v="3"/>
    <s v="July 1, 2018"/>
    <x v="6"/>
    <s v="TV-14"/>
    <x v="59"/>
    <x v="1"/>
    <s v=" International Movies"/>
    <m/>
    <x v="1"/>
    <x v="6"/>
    <d v="2018-07-01T00:00:00"/>
    <x v="2"/>
    <s v="In the course of a human trafficking investigation, a conservative cop crosses paths with an artist-activist in a clash of worldviews."/>
  </r>
  <r>
    <x v="5051"/>
    <x v="0"/>
    <x v="5047"/>
    <x v="3742"/>
    <s v="Kimi Verma, Manpreet Singh, Arun Bali, Dolly Minhas, Avtar Gill, Manmeet Singh, Neelu Kohli, Vivek Shaq, Nirmal Rishi, Pooja Tandon"/>
    <x v="3"/>
    <s v="January 30, 2019"/>
    <x v="17"/>
    <s v="TV-14"/>
    <x v="70"/>
    <x v="1"/>
    <s v=" Faith &amp; Spirituality"/>
    <s v=" International Movies"/>
    <x v="1"/>
    <x v="17"/>
    <d v="2019-01-30T00:00:00"/>
    <x v="8"/>
    <s v="Based on true events, this moving story centers on a Punjabi family whose celebration of their faith endures in the face of conflicting attitudes."/>
  </r>
  <r>
    <x v="5052"/>
    <x v="0"/>
    <x v="5048"/>
    <x v="3743"/>
    <s v="Sterling Magee, Adam Gussow"/>
    <x v="0"/>
    <s v="June 1, 2019"/>
    <x v="22"/>
    <s v="TV-MA"/>
    <x v="87"/>
    <x v="0"/>
    <s v=" Music &amp; Musicals"/>
    <m/>
    <x v="0"/>
    <x v="22"/>
    <d v="2019-06-01T00:00:00"/>
    <x v="3"/>
    <s v="An aging blues guitarist and a grad student form an unlikely duo while busking on the street corners of 1980s Harlem."/>
  </r>
  <r>
    <x v="5053"/>
    <x v="0"/>
    <x v="5049"/>
    <x v="1736"/>
    <s v="Amruta Khanvilkar, Vidyadhar Joshi, Subodh Bhave"/>
    <x v="3"/>
    <s v="March 15, 2018"/>
    <x v="11"/>
    <s v="TV-14"/>
    <x v="58"/>
    <x v="1"/>
    <s v=" International Movies"/>
    <s v=" Music &amp; Musicals"/>
    <x v="1"/>
    <x v="11"/>
    <d v="2018-03-15T00:00:00"/>
    <x v="6"/>
    <s v="Friends in their last year of college contemplate the future of their band as they juggle questions of love, work, family and identity."/>
  </r>
  <r>
    <x v="5054"/>
    <x v="0"/>
    <x v="5050"/>
    <x v="3744"/>
    <s v="Amitabh Bachchan, Hema Malini, Amjad Khan, Sachin, Shakti Kapoor, Ranjeeta Kaur, Paintal, Ranjeet"/>
    <x v="3"/>
    <s v="December 31, 2019"/>
    <x v="26"/>
    <s v="TV-14"/>
    <x v="182"/>
    <x v="3"/>
    <s v=" Cult Movies"/>
    <s v=" Dramas"/>
    <x v="1"/>
    <x v="26"/>
    <d v="2019-12-31T00:00:00"/>
    <x v="9"/>
    <s v="The eldest of seven brothers who run a family farm together marries a pretty nurse, inspiring his country-bumpkin siblings to follow his example."/>
  </r>
  <r>
    <x v="5055"/>
    <x v="0"/>
    <x v="5051"/>
    <x v="3745"/>
    <s v="Luka Kain, Regina Taylor, Margot Bingham, Marquis Rodriguez, Mj Rodriguez, Indya Moore, Alexia Garcia, Kate Bornstein, Peter Kim, Jaylin Fletcher"/>
    <x v="0"/>
    <s v="October 6, 2020"/>
    <x v="6"/>
    <s v="TV-MA"/>
    <x v="23"/>
    <x v="1"/>
    <s v=" LGBTQ Movies"/>
    <m/>
    <x v="1"/>
    <x v="6"/>
    <d v="2020-10-06T00:00:00"/>
    <x v="11"/>
    <s v="A teen struggling with gender identity and family tensions seeks hope and support in New York City's underground LGBTQ ballroom community."/>
  </r>
  <r>
    <x v="5056"/>
    <x v="0"/>
    <x v="5052"/>
    <x v="1010"/>
    <s v="Scott Adkins, Juju Chan, Marko Zaror, Vladimir Kulich, Charles Fathy, Matthew Marsden, Keith David, Luke Massy"/>
    <x v="0"/>
    <s v="November 1, 2017"/>
    <x v="6"/>
    <s v="TV-MA"/>
    <x v="21"/>
    <x v="6"/>
    <s v=" Independent Movies"/>
    <m/>
    <x v="1"/>
    <x v="6"/>
    <d v="2017-11-01T00:00:00"/>
    <x v="10"/>
    <s v="A former professional boxer serving time in a brutal labor camp must fight incredible odds to gain his freedom and avenge an act of violence."/>
  </r>
  <r>
    <x v="5057"/>
    <x v="0"/>
    <x v="5053"/>
    <x v="3197"/>
    <s v="Ramez Galal, Riham Hagag, Bayyumi Fuad, Entessar, Ahmed Fathy, Mohammed Tharwat"/>
    <x v="27"/>
    <s v="June 13, 2019"/>
    <x v="22"/>
    <s v="TV-MA"/>
    <x v="20"/>
    <x v="3"/>
    <s v=" International Movies"/>
    <s v=" Romantic Movies"/>
    <x v="0"/>
    <x v="22"/>
    <d v="2019-06-13T00:00:00"/>
    <x v="3"/>
    <s v="Desperate to support his son, a single father uses his talent with makeup to dress up as a woman to try out for a part in a commercial."/>
  </r>
  <r>
    <x v="5058"/>
    <x v="0"/>
    <x v="5054"/>
    <x v="1850"/>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0"/>
    <s v="March 2, 2019"/>
    <x v="5"/>
    <s v="PG-13"/>
    <x v="76"/>
    <x v="3"/>
    <s v=" Dramas"/>
    <m/>
    <x v="1"/>
    <x v="5"/>
    <d v="2019-03-02T00:00:00"/>
    <x v="6"/>
    <s v="When Walt Disney sets his sights on obtaining the rights to the children's classic &quot;Mary Poppins,&quot; the book's author proves a tough nut to crack."/>
  </r>
  <r>
    <x v="5059"/>
    <x v="0"/>
    <x v="5055"/>
    <x v="3746"/>
    <s v="Laura Marano, Vanessa Marano, Christopher Tavarez, Giorgia Whigham, Michael Provost, Nathaniel Buzolic, Ken Jeong, Annie Jacob, Evan Castelloe, Whitney Goin, Jason Davis"/>
    <x v="0"/>
    <s v="January 15, 2020"/>
    <x v="23"/>
    <s v="R"/>
    <x v="21"/>
    <x v="1"/>
    <m/>
    <m/>
    <x v="0"/>
    <x v="23"/>
    <d v="2020-01-15T00:00:00"/>
    <x v="8"/>
    <s v="A reserved high school freshman acts out when she recovers a diary that offers clues to a secret world that could be behind her sister's murder."/>
  </r>
  <r>
    <x v="5060"/>
    <x v="0"/>
    <x v="5056"/>
    <x v="241"/>
    <s v="Keira Knightley, ChloÃ« Grace Moretz, Sam Rockwell, Kaitlyn Dever, Jeff Garlin, Ellie Kemper, Mark Webber, Daniel Zovatto, Kevin Seal, Ernie Joseph, Louis Hobson, Dylan Arnold, Mari Nelson, Sean Nelson, Omar Silva, Aaron Washington, Sara Coates, Gretchen Mol, Basil Harris"/>
    <x v="0"/>
    <s v="July 19, 2018"/>
    <x v="28"/>
    <s v="R"/>
    <x v="16"/>
    <x v="3"/>
    <s v=" Dramas"/>
    <s v=" Independent Movies"/>
    <x v="1"/>
    <x v="28"/>
    <d v="2018-07-19T00:00:00"/>
    <x v="2"/>
    <s v="Desperately clinging to her youth, 28-year-old Megan tells her boyfriend she's attending a career seminar but hangs out with a teenage friend instead."/>
  </r>
  <r>
    <x v="5061"/>
    <x v="0"/>
    <x v="5057"/>
    <x v="3747"/>
    <s v="Emmy Perry, Morgan Fairchild, Elisabeth RÃ¶hm, Nikki Hahn, Jack Dylan Grazer, Stephen Snedden, Noree Victoria, Sterling Sulieman"/>
    <x v="0"/>
    <s v="January 23, 2020"/>
    <x v="6"/>
    <s v="PG"/>
    <x v="20"/>
    <x v="8"/>
    <m/>
    <m/>
    <x v="1"/>
    <x v="6"/>
    <d v="2020-01-23T00:00:00"/>
    <x v="8"/>
    <s v="A seemingly ordinary girl learns she will turn into a mermaid on her 12th birthday and be forced to leave her life on land behind."/>
  </r>
  <r>
    <x v="5062"/>
    <x v="0"/>
    <x v="5058"/>
    <x v="3748"/>
    <s v="Vittorio De Sica, Sophia Loren, Lea Padovani, Antonio Cifariello, Tina Pica, Mario Carotenuto, Yoka Berretty, Virgilio Riento, Clara Crispo, Pasquale Misiano"/>
    <x v="14"/>
    <s v="November 13, 2020"/>
    <x v="69"/>
    <s v="TV-PG"/>
    <x v="20"/>
    <x v="9"/>
    <s v=" Comedies"/>
    <s v=" Independent Movies"/>
    <x v="1"/>
    <x v="69"/>
    <d v="2020-11-13T00:00:00"/>
    <x v="10"/>
    <s v="When a marshal moves back to his hometown, he finds a woman renting his property who refuses to leave but soon captures his affection."/>
  </r>
  <r>
    <x v="5063"/>
    <x v="0"/>
    <x v="5059"/>
    <x v="3749"/>
    <s v="Anna Faris, Jon Abrahams, Shannon Elizabeth, Shawn Wayans, Regina Hall, Marlon Wayans, Lochlyn Munro, Cheri Oteri, Carmen Electra, Dave Sheridan, Kurt Fuller, Rick Ducommun, James Van Der Beek, Keenen Ivory Wayans, Marissa Jaret Winokur, Dan Joffre"/>
    <x v="0"/>
    <s v="January 1, 2020"/>
    <x v="42"/>
    <s v="R"/>
    <x v="17"/>
    <x v="3"/>
    <s v=" Horror Movies"/>
    <m/>
    <x v="1"/>
    <x v="42"/>
    <d v="2020-01-01T00:00:00"/>
    <x v="8"/>
    <s v="The Wayans brothers spoof some of Hollywood's biggest blockbusters, including Scream, I Know What You Did Last Summer, The Matrix and American Pie."/>
  </r>
  <r>
    <x v="5064"/>
    <x v="0"/>
    <x v="5060"/>
    <x v="79"/>
    <s v="Simon Rex, Ashley Tisdale, Charlie Sheen, Lindsay Lohan, Gracie Whitton, Ava Kolker, Erica Ash, Lidia Porto, Katrina Bowden, Terry Crews"/>
    <x v="0"/>
    <s v="August 12, 2020"/>
    <x v="5"/>
    <s v="PG-13"/>
    <x v="17"/>
    <x v="3"/>
    <s v=" Horror Movies"/>
    <m/>
    <x v="1"/>
    <x v="5"/>
    <d v="2020-08-12T00:00:00"/>
    <x v="1"/>
    <s v="Taking aim at not only the horror genre but also films like &quot;Black Swan&quot; and &quot;Inception,&quot; &quot;Scary Movie 5&quot; widens the franchise's scope of mockery."/>
  </r>
  <r>
    <x v="5065"/>
    <x v="0"/>
    <x v="5061"/>
    <x v="10"/>
    <s v="Liam Neeson, Ben Kingsley, Ralph Fiennes, Caroline Goodall, Jonathan Sagall, Embeth Davidtz, MaÅ‚gorzata Gebel, Shmulik Levy, Mark Ivanir, Beatrice Macola, Friedrich von Thun, Andrzej Seweryn"/>
    <x v="0"/>
    <s v="April 1, 2018"/>
    <x v="1"/>
    <s v="R"/>
    <x v="154"/>
    <x v="9"/>
    <s v=" Dramas"/>
    <m/>
    <x v="1"/>
    <x v="1"/>
    <d v="2018-04-01T00:00:00"/>
    <x v="5"/>
    <s v="Oskar Schindler becomes an unlikely humanitarian, spending his entire fortune to help save 1,100 Jews from Auschwitz during World War II."/>
  </r>
  <r>
    <x v="5066"/>
    <x v="0"/>
    <x v="5062"/>
    <x v="46"/>
    <s v="Laurence Fishburne, Giancarlo Esposito, Tisha Campbell-Martin, Kyme, Joe Seneca, Ellen Holly, Art Evans, Ossie Davis, Bill Nunn, James Bond III"/>
    <x v="0"/>
    <s v="November 1, 2020"/>
    <x v="45"/>
    <s v="R"/>
    <x v="40"/>
    <x v="3"/>
    <s v=" Dramas"/>
    <m/>
    <x v="1"/>
    <x v="45"/>
    <d v="2020-11-01T00:00:00"/>
    <x v="10"/>
    <s v="At a Historically Black College, a student activist and his cousin pledging a fraternity navigate social divides amid parties, protests and conflicts."/>
  </r>
  <r>
    <x v="5067"/>
    <x v="0"/>
    <x v="5063"/>
    <x v="3750"/>
    <s v="Scott Innes, Billy West, Mary Kay Bergman, Frank Welker, B.J. Ward, Adrienne Barbeau, Tara Strong, Cam Clarke, Mark Hamill"/>
    <x v="0"/>
    <s v="December 15, 2019"/>
    <x v="3"/>
    <s v="TV-PG"/>
    <x v="82"/>
    <x v="8"/>
    <m/>
    <m/>
    <x v="1"/>
    <x v="3"/>
    <d v="2019-12-15T00:00:00"/>
    <x v="9"/>
    <s v="When Daphne's TV show does a segment on real monsters, the gang fires up the Mystery Machine and heads to Moonscar Island, where zombies await."/>
  </r>
  <r>
    <x v="5068"/>
    <x v="0"/>
    <x v="5064"/>
    <x v="3751"/>
    <s v="Michael Cera, Mary Elizabeth Winstead, Kieran Culkin, Chris Evans, Anna Kendrick, Brie Larson, Alison Pill, Aubrey Plaza, Brandon Routh, Jason Schwartzman, Mark Webber, Mae Whitman, Johnny Simmons, Ellen Wong"/>
    <x v="0"/>
    <s v="September 16, 2018"/>
    <x v="4"/>
    <s v="PG-13"/>
    <x v="51"/>
    <x v="6"/>
    <s v=" Comedies"/>
    <s v=" Cult Movies"/>
    <x v="1"/>
    <x v="4"/>
    <d v="2018-09-16T00:00:00"/>
    <x v="0"/>
    <s v="Dreamy delivery girl Ramona captures Scott Pilgrim's heart, but he must vanquish all seven of her evil exes in martial arts battles to win her love."/>
  </r>
  <r>
    <x v="5069"/>
    <x v="0"/>
    <x v="5065"/>
    <x v="3752"/>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x v="36"/>
    <s v="R"/>
    <x v="36"/>
    <x v="4"/>
    <m/>
    <m/>
    <x v="1"/>
    <x v="36"/>
    <d v="2019-10-01T00:00:00"/>
    <x v="11"/>
    <s v="Gale has written a best-seller which has been turned into a film. As the movie premiere looms closer, the mysterious deaths begin again."/>
  </r>
  <r>
    <x v="5070"/>
    <x v="0"/>
    <x v="5066"/>
    <x v="3752"/>
    <s v="David Arquette, Neve Campbell, Courteney Cox, Patrick Dempsey, Scott Foley, Lance Henriksen, Matt Keeslar, Jenny McCarthy, Emily Mortimer, Parker Posey, Deon Richmond, Kelly Rutherford, Liev Schreiber, Patrick Warburton, Jamie Kennedy"/>
    <x v="0"/>
    <s v="July 1, 2019"/>
    <x v="42"/>
    <s v="R"/>
    <x v="35"/>
    <x v="4"/>
    <m/>
    <m/>
    <x v="1"/>
    <x v="42"/>
    <d v="2019-07-01T00:00:00"/>
    <x v="2"/>
    <s v="This installment of the tongue-in-cheek horror franchise finds Sidney Prescott once again battling a crazed killer â€“ this time, on a movie set."/>
  </r>
  <r>
    <x v="5071"/>
    <x v="0"/>
    <x v="5067"/>
    <x v="3389"/>
    <s v="Cam Gigandet, Anson Mount, Freddy RodrÃ­guez, Xzibit, Kathleen Robertson, Robert Knepper, Eddie Kaye Thomas, Kenneth Miller, William Fichtner, Jenny Gabrielle, Mo Gallini"/>
    <x v="0"/>
    <s v="January 1, 2020"/>
    <x v="11"/>
    <s v="TV-MA"/>
    <x v="0"/>
    <x v="6"/>
    <m/>
    <m/>
    <x v="1"/>
    <x v="11"/>
    <d v="2020-01-01T00:00:00"/>
    <x v="8"/>
    <s v="In this dramatic recreation, U.S. Navy SEAL Team 6 trains for a critical mission, then executes a tough nighttime raid on Osama Bin Laden's compound."/>
  </r>
  <r>
    <x v="5072"/>
    <x v="0"/>
    <x v="5068"/>
    <x v="3753"/>
    <s v="Max Pomeranc, Joe Mantegna, Joan Allen, Ben Kingsley, Laurence Fishburne, William H. Macy, Laura Linney, David Paymer, Michael Nirenberg, Robert Stephens"/>
    <x v="0"/>
    <s v="December 7, 2020"/>
    <x v="1"/>
    <s v="PG"/>
    <x v="49"/>
    <x v="8"/>
    <s v=" Classic Movies"/>
    <s v=" Dramas"/>
    <x v="1"/>
    <x v="1"/>
    <d v="2020-12-07T00:00:00"/>
    <x v="9"/>
    <s v="When a father learns that his 7-year-old son is a whiz at speed chess, he hires an implacable chess master to coach the boy for competitions."/>
  </r>
  <r>
    <x v="5073"/>
    <x v="0"/>
    <x v="5069"/>
    <x v="3754"/>
    <s v="Rodriguez"/>
    <x v="36"/>
    <s v="December 1, 2019"/>
    <x v="11"/>
    <s v="PG-13"/>
    <x v="45"/>
    <x v="0"/>
    <s v=" International Movies"/>
    <s v=" Music &amp; Musicals"/>
    <x v="1"/>
    <x v="11"/>
    <d v="2019-12-01T00:00:00"/>
    <x v="9"/>
    <s v="Decades after Detroit singer-songwriter Rodriguez disappeared following the commercial failure of his albums, two fans try to track down their idol."/>
  </r>
  <r>
    <x v="5074"/>
    <x v="0"/>
    <x v="5070"/>
    <x v="338"/>
    <s v="Nicolas Cage, Ron Perlman, Christopher Lee, Stephen Campbell Moore, Stephen Graham, Ulrich Thomsen, Claire Foy, Robert Sheehan, Kevin Rees, Andrew Hefler"/>
    <x v="0"/>
    <s v="April 26, 2019"/>
    <x v="16"/>
    <s v="PG-13"/>
    <x v="21"/>
    <x v="6"/>
    <s v=" Sci-Fi &amp; Fantasy"/>
    <m/>
    <x v="1"/>
    <x v="16"/>
    <d v="2019-04-26T00:00:00"/>
    <x v="5"/>
    <s v="A group of weary warriors transport a suspected witch believed to be responsible for spreading the devastating Black Plague."/>
  </r>
  <r>
    <x v="5075"/>
    <x v="0"/>
    <x v="5071"/>
    <x v="3755"/>
    <s v="Jay Chou, Lun-Mei Kwai, Anthony Wong Chau-Sang, Kai-xuan Tseng, Devon Song, Jun Lang Huang, Zhan Yuhao"/>
    <x v="13"/>
    <s v="July 1, 2018"/>
    <x v="19"/>
    <s v="TV-PG"/>
    <x v="43"/>
    <x v="1"/>
    <s v=" International Movies"/>
    <s v=" Music &amp; Musicals"/>
    <x v="1"/>
    <x v="19"/>
    <d v="2018-07-01T00:00:00"/>
    <x v="2"/>
    <s v="Enchanted by a pretty pianist and the haunting melody she plays, a musical prodigy falls in love. But a secret soon threatens to derail their romance."/>
  </r>
  <r>
    <x v="5076"/>
    <x v="0"/>
    <x v="5072"/>
    <x v="3756"/>
    <s v="Chiwetel Ejiofor, Nicole Kidman, Julia Roberts, Dean Norris, Michael Kelly, Joe Cole, Zoe Graham, Alfred Molina"/>
    <x v="0"/>
    <s v="April 1, 2018"/>
    <x v="25"/>
    <s v="PG-13"/>
    <x v="65"/>
    <x v="1"/>
    <s v=" Thrillers"/>
    <m/>
    <x v="1"/>
    <x v="25"/>
    <d v="2018-04-01T00:00:00"/>
    <x v="5"/>
    <s v="A former FBI investigator reopens the haunting 13-year-old murder case of his colleague, only to uncover shocking truths hidden since then."/>
  </r>
  <r>
    <x v="5077"/>
    <x v="0"/>
    <x v="5073"/>
    <x v="3757"/>
    <s v="Samuel West"/>
    <x v="0"/>
    <s v="April 22, 2017"/>
    <x v="5"/>
    <s v="TV-PG"/>
    <x v="125"/>
    <x v="0"/>
    <s v=" International Movies"/>
    <m/>
    <x v="1"/>
    <x v="5"/>
    <d v="2017-04-22T00:00:00"/>
    <x v="5"/>
    <s v="Princess Diana's brother, Charles, the ninth Earl Spencer, leads a tour of Althorp House, the manor the Spencer family has called home for 500 years."/>
  </r>
  <r>
    <x v="5078"/>
    <x v="0"/>
    <x v="5074"/>
    <x v="3758"/>
    <s v="Samuel West"/>
    <x v="0"/>
    <s v="February 22, 2017"/>
    <x v="5"/>
    <s v="TV-PG"/>
    <x v="125"/>
    <x v="0"/>
    <s v=" International Movies"/>
    <m/>
    <x v="1"/>
    <x v="5"/>
    <d v="2017-02-22T00:00:00"/>
    <x v="7"/>
    <s v="Tales of tragedy and scandal unfold through the history of Chatsworth, a grand estate that has been home to some of England's most noted aristocrats."/>
  </r>
  <r>
    <x v="5079"/>
    <x v="0"/>
    <x v="5075"/>
    <x v="3759"/>
    <s v="Samuel West"/>
    <x v="0"/>
    <s v="February 22, 2017"/>
    <x v="5"/>
    <s v="TV-PG"/>
    <x v="125"/>
    <x v="0"/>
    <s v=" International Movies"/>
    <m/>
    <x v="1"/>
    <x v="5"/>
    <d v="2017-02-22T00:00:00"/>
    <x v="7"/>
    <s v="The history of this grand 500-year-old palace is inextricably tied to the lavish lifestyle of King Henry VIII and the doomed fates of his six wives."/>
  </r>
  <r>
    <x v="5080"/>
    <x v="0"/>
    <x v="5076"/>
    <x v="3757"/>
    <s v="Samuel West"/>
    <x v="1"/>
    <s v="February 22, 2017"/>
    <x v="28"/>
    <s v="TV-PG"/>
    <x v="149"/>
    <x v="0"/>
    <s v=" International Movies"/>
    <m/>
    <x v="1"/>
    <x v="28"/>
    <d v="2017-02-22T00:00:00"/>
    <x v="7"/>
    <s v="This documentary spotlights more than 100 years of operatives and operations in the U.K.'s secret service, the world's oldest intelligence agency."/>
  </r>
  <r>
    <x v="5081"/>
    <x v="0"/>
    <x v="5077"/>
    <x v="3760"/>
    <s v="Samuel West"/>
    <x v="0"/>
    <s v="February 22, 2017"/>
    <x v="5"/>
    <s v="TV-PG"/>
    <x v="125"/>
    <x v="0"/>
    <s v=" International Movies"/>
    <m/>
    <x v="1"/>
    <x v="5"/>
    <d v="2017-02-22T00:00:00"/>
    <x v="7"/>
    <s v="Known as the setting of &quot;Downton Abbey,&quot; Highclere Castle truly was the home of aristocrats and an army of servants, with a rich past to share."/>
  </r>
  <r>
    <x v="5082"/>
    <x v="0"/>
    <x v="5078"/>
    <x v="3758"/>
    <s v="Samuel West"/>
    <x v="1"/>
    <s v="April 22, 2017"/>
    <x v="5"/>
    <s v="TV-14"/>
    <x v="149"/>
    <x v="0"/>
    <m/>
    <m/>
    <x v="1"/>
    <x v="5"/>
    <d v="2017-04-22T00:00:00"/>
    <x v="5"/>
    <s v="Revisit famous cases and explore the history of Scotland Yard, one of the world's oldest detective forces and a name synonymous with crime solving."/>
  </r>
  <r>
    <x v="5083"/>
    <x v="0"/>
    <x v="5079"/>
    <x v="3759"/>
    <s v="Samuel West"/>
    <x v="0"/>
    <s v="April 22, 2017"/>
    <x v="28"/>
    <s v="TV-PG"/>
    <x v="149"/>
    <x v="0"/>
    <m/>
    <m/>
    <x v="1"/>
    <x v="28"/>
    <d v="2017-04-22T00:00:00"/>
    <x v="5"/>
    <s v="American Harry Gordon Selfridge introduced Londoners to a new retail model that made shopping less of a practical pursuit and more of an adventure."/>
  </r>
  <r>
    <x v="5084"/>
    <x v="0"/>
    <x v="5080"/>
    <x v="3760"/>
    <s v="Samuel West"/>
    <x v="1"/>
    <s v="February 22, 2017"/>
    <x v="5"/>
    <s v="TV-PG"/>
    <x v="149"/>
    <x v="0"/>
    <m/>
    <m/>
    <x v="1"/>
    <x v="5"/>
    <d v="2017-02-22T00:00:00"/>
    <x v="7"/>
    <s v="Explore the storied history of the iconic Tower of London as it evolved from a royal castle into a dungeon prison and, finally, an armory and mint."/>
  </r>
  <r>
    <x v="5085"/>
    <x v="0"/>
    <x v="5081"/>
    <x v="3760"/>
    <s v="Samuel West"/>
    <x v="1"/>
    <s v="April 22, 2017"/>
    <x v="28"/>
    <s v="TV-PG"/>
    <x v="149"/>
    <x v="0"/>
    <s v=" International Movies"/>
    <m/>
    <x v="1"/>
    <x v="28"/>
    <d v="2017-04-22T00:00:00"/>
    <x v="5"/>
    <s v="Experts examine the ruins and relics hidden beneath London's surface, unearthing a Roman amphitheater, plague pits, air raid shelters and more."/>
  </r>
  <r>
    <x v="5086"/>
    <x v="0"/>
    <x v="5082"/>
    <x v="3761"/>
    <s v="Samuel West"/>
    <x v="0"/>
    <s v="April 22, 2017"/>
    <x v="28"/>
    <s v="TV-PG"/>
    <x v="149"/>
    <x v="0"/>
    <s v=" International Movies"/>
    <m/>
    <x v="1"/>
    <x v="28"/>
    <d v="2017-04-22T00:00:00"/>
    <x v="5"/>
    <s v="Take an insider's tour of Parliament, Big Ben and Westminster Abbey to discover the little-known history and pageantry of these famous buildings."/>
  </r>
  <r>
    <x v="5087"/>
    <x v="0"/>
    <x v="5083"/>
    <x v="424"/>
    <s v="Tolga Ã‡evik, KÃ¶ksal EngÃ¼r, Pelin KÃ¶rmÃ¼kÃ§Ã¼, Toprak Sergen, Zeynep Ã–zder"/>
    <x v="40"/>
    <s v="March 10, 2017"/>
    <x v="11"/>
    <s v="TV-14"/>
    <x v="19"/>
    <x v="3"/>
    <s v=" International Movies"/>
    <m/>
    <x v="1"/>
    <x v="11"/>
    <d v="2017-03-10T00:00:00"/>
    <x v="6"/>
    <s v="Desperate for cash, klutzy private investigator Tekin searches for a wealthy woman's missing girl but faces one surprise and mishap after another."/>
  </r>
  <r>
    <x v="5088"/>
    <x v="0"/>
    <x v="5084"/>
    <x v="2835"/>
    <s v="Ayrton Senna, Alain Prost, Frank Williams"/>
    <x v="1"/>
    <s v="October 1, 2019"/>
    <x v="4"/>
    <s v="PG-13"/>
    <x v="8"/>
    <x v="0"/>
    <s v=" International Movies"/>
    <s v=" Sports Movies"/>
    <x v="1"/>
    <x v="4"/>
    <d v="2019-10-01T00:00:00"/>
    <x v="11"/>
    <s v="This fast-paced documentary profiles Ayrton Senna, one of the greatest drivers in the history of Formula One racing, and a hero in his native Brazil."/>
  </r>
  <r>
    <x v="5089"/>
    <x v="0"/>
    <x v="5085"/>
    <x v="3762"/>
    <s v="SaÃºl Lisazo, Mario Zaragoza, Juan Pablo Olyslager, Costanza Andrade"/>
    <x v="74"/>
    <s v="March 10, 2018"/>
    <x v="6"/>
    <s v="TV-MA"/>
    <x v="66"/>
    <x v="1"/>
    <s v=" Independent Movies"/>
    <s v=" International Movies"/>
    <x v="1"/>
    <x v="6"/>
    <d v="2018-03-10T00:00:00"/>
    <x v="6"/>
    <s v="After a terrorist attack in Guatemala, a baby is rendered deaf and motherless and her father is left to raise her alone."/>
  </r>
  <r>
    <x v="5090"/>
    <x v="0"/>
    <x v="5086"/>
    <x v="282"/>
    <s v="50 Cent, Ryan Phillippe, Bruce Willis, Rory Markham, Jenna Dewan, Brett Granstaff, Randy Couture, Susie Abromeit, Ron Turner, James Remar"/>
    <x v="0"/>
    <s v="January 10, 2020"/>
    <x v="16"/>
    <s v="R"/>
    <x v="22"/>
    <x v="6"/>
    <m/>
    <m/>
    <x v="1"/>
    <x v="16"/>
    <d v="2020-01-10T00:00:00"/>
    <x v="8"/>
    <s v="A diamond heist goes horribly wrong, and the group of friends who sought to make a fortune must instead fight for their very survival."/>
  </r>
  <r>
    <x v="5091"/>
    <x v="0"/>
    <x v="5087"/>
    <x v="3763"/>
    <s v="Sarah Jessica Parker, Kim Cattrall, Cynthia Nixon, Kristin Davis, Chris Noth, John Corbett, David Eigenberg, Evan Handler, Jason Lewis, Willie Garson, Mario Cantone"/>
    <x v="0"/>
    <s v="January 1, 2021"/>
    <x v="4"/>
    <s v="R"/>
    <x v="136"/>
    <x v="3"/>
    <s v=" Dramas"/>
    <s v=" Romantic Movies"/>
    <x v="1"/>
    <x v="4"/>
    <d v="2021-01-01T00:00:00"/>
    <x v="8"/>
    <s v="Best friends Carrie, Miranda, Samantha and Charlotte take a break from their busy New York lives for an all-expenses-paid luxury vacation to Abu Dhabi."/>
  </r>
  <r>
    <x v="5092"/>
    <x v="0"/>
    <x v="5088"/>
    <x v="3763"/>
    <s v="Sarah Jessica Parker, Kim Cattrall, Kristin Davis, Cynthia Nixon, Chris Noth, Candice Bergen, Jennifer Hudson, David Eigenberg, Evan Handler, Jason Lewis, Mario Cantone, Lynn Cohen"/>
    <x v="0"/>
    <s v="January 1, 2021"/>
    <x v="17"/>
    <s v="R"/>
    <x v="60"/>
    <x v="3"/>
    <s v=" Dramas"/>
    <s v=" Romantic Movies"/>
    <x v="1"/>
    <x v="17"/>
    <d v="2021-01-01T00:00:00"/>
    <x v="8"/>
    <s v="When Carrie's big step forward in her relationship goes awry, best friends Charlotte, Miranda and Samantha are there to help her pick up the pieces."/>
  </r>
  <r>
    <x v="5093"/>
    <x v="0"/>
    <x v="5089"/>
    <x v="492"/>
    <s v="Hafsia Herzi, Ash Stymest, Karole Rocher, Paul Hamy, Ira Max, Lindsay Karamoh, Myriam Djeljeli"/>
    <x v="1"/>
    <s v="July 10, 2017"/>
    <x v="32"/>
    <s v="UR"/>
    <x v="6"/>
    <x v="1"/>
    <s v=" International Movies"/>
    <s v=" Romantic Movies"/>
    <x v="1"/>
    <x v="32"/>
    <d v="2017-07-10T00:00:00"/>
    <x v="2"/>
    <s v="A high-end call girl falls for a handsome man she meets at a nightclub, but he harbors a secret that throws a wrench in their relationship."/>
  </r>
  <r>
    <x v="5094"/>
    <x v="0"/>
    <x v="5090"/>
    <x v="2523"/>
    <s v="DemiÃ¡n Bichir, Susana Zabaleta, Jorge Salinas, Cecilia SuÃ¡rez, Victor Huggo Martin, MÃ³nica Dionne, AngÃ©lica AragÃ³n, Laura Almela"/>
    <x v="17"/>
    <s v="December 15, 2017"/>
    <x v="31"/>
    <s v="R"/>
    <x v="65"/>
    <x v="3"/>
    <s v=" Dramas"/>
    <s v=" International Movies"/>
    <x v="1"/>
    <x v="31"/>
    <d v="2017-12-15T00:00:00"/>
    <x v="9"/>
    <s v="Passions flare and alliances form when neighbors Ana and Miguel each start an affair with former lovers, right under their spouses' noses."/>
  </r>
  <r>
    <x v="5095"/>
    <x v="0"/>
    <x v="5091"/>
    <x v="3764"/>
    <s v="Max Martini, Omari Hardwick, Lily Rabe, Elisabeth RÃ¶hm, Robert Patrick, Dermot Mulroney, Gary Sinise, JoBeth Williams, Luis Bordonada, Leo Martini"/>
    <x v="0"/>
    <s v="May 19, 2019"/>
    <x v="23"/>
    <s v="TV-MA"/>
    <x v="1"/>
    <x v="1"/>
    <m/>
    <m/>
    <x v="0"/>
    <x v="23"/>
    <d v="2019-05-19T00:00:00"/>
    <x v="4"/>
    <s v="A homeless vet who has PTSD steals a motorcycle and hits the road, trying to sort out what life means now that war is in the rear-view mirror."/>
  </r>
  <r>
    <x v="5096"/>
    <x v="0"/>
    <x v="5092"/>
    <x v="3503"/>
    <s v="Bharat Jadhav, Ankush Chaudhari, Siddarth Jadhav, Santosh Juvekar, Vaibhav Mangale, Kranti Redkar, Manava Naik"/>
    <x v="3"/>
    <s v="January 1, 2018"/>
    <x v="16"/>
    <s v="TV-14"/>
    <x v="14"/>
    <x v="3"/>
    <s v=" International Movies"/>
    <m/>
    <x v="1"/>
    <x v="16"/>
    <d v="2018-01-01T00:00:00"/>
    <x v="8"/>
    <s v="At large in the city, five inmates of a mental asylum run up against the insanity of the outside world while trying to prevent a terrorist plot."/>
  </r>
  <r>
    <x v="5097"/>
    <x v="0"/>
    <x v="5093"/>
    <x v="3765"/>
    <s v="Karisma Kapoor, Nana Patekar, Sanjay Kapoor, Shah Rukh Khan, Deepti Naval, Vijay Raaz, Tiku Talsania, Jaspal Bhatti, Divya Dutta, Prakash Raj"/>
    <x v="3"/>
    <s v="March 1, 2018"/>
    <x v="13"/>
    <s v="TV-MA"/>
    <x v="181"/>
    <x v="1"/>
    <s v=" International Movies"/>
    <s v=" Thrillers"/>
    <x v="1"/>
    <x v="13"/>
    <d v="2018-03-01T00:00:00"/>
    <x v="6"/>
    <s v="A young mother must break free of the clutches of her husband's feudal family and bring herself and her young child to safety."/>
  </r>
  <r>
    <x v="5098"/>
    <x v="0"/>
    <x v="5094"/>
    <x v="91"/>
    <s v="Emraan Hashmi, Abhay Deol, Prasenjit Chatterjee, Kalki Koechlin, Supriya Pathak, Tillotama Shome, Anant Jog, Pitobash, Farooq Shaikh, Arvind Goswami"/>
    <x v="3"/>
    <s v="March 1, 2018"/>
    <x v="11"/>
    <s v="TV-14"/>
    <x v="42"/>
    <x v="1"/>
    <s v=" Independent Movies"/>
    <s v=" International Movies"/>
    <x v="1"/>
    <x v="11"/>
    <d v="2018-03-01T00:00:00"/>
    <x v="6"/>
    <s v="Three disparate characters uncover government corruption as a small Indian town receives an influx of foreign money to turn it into the next Shanghai."/>
  </r>
  <r>
    <x v="5099"/>
    <x v="0"/>
    <x v="5095"/>
    <x v="3766"/>
    <s v="Abhishek Bachchan, Hrishitaa Bhatt, Amrish Puri, Mohnish Bahl, Helen, Om Puri, Ashish Vidyarthi, A.K. Hangal, Tinnu Anand, Daisy Irani, Dara Singh, Viju Khote, Shubha Khote"/>
    <x v="3"/>
    <s v="March 1, 2018"/>
    <x v="13"/>
    <s v="TV-PG"/>
    <x v="68"/>
    <x v="3"/>
    <s v=" International Movies"/>
    <s v=" Music &amp; Musicals"/>
    <x v="1"/>
    <x v="13"/>
    <d v="2018-03-01T00:00:00"/>
    <x v="6"/>
    <s v="Unable to bribe his way out of a reckless driving charge, an arrogant rich kid is sentenced to community service at a home for senior citizens."/>
  </r>
  <r>
    <x v="5100"/>
    <x v="0"/>
    <x v="5096"/>
    <x v="1817"/>
    <s v="Danny Lee, Hui Siu-Hung, Lam Suet, Alfred Cheung, Brian Ireland, Ken Lo, Lai Suk-Yin, Yeung Tin-King, Fung Hak-On, Jamie Luk"/>
    <x v="13"/>
    <s v="August 16, 2018"/>
    <x v="13"/>
    <s v="TV-14"/>
    <x v="26"/>
    <x v="1"/>
    <s v=" International Movies"/>
    <m/>
    <x v="1"/>
    <x v="13"/>
    <d v="2018-08-16T00:00:00"/>
    <x v="1"/>
    <s v="Hit by a media storm over his own mounting debts, a police officer leads an investigation against the loan sharks behind a sinister credit scheme."/>
  </r>
  <r>
    <x v="5101"/>
    <x v="0"/>
    <x v="5097"/>
    <x v="3170"/>
    <s v="Sara Paxton, Dustin Milligan, Chris Carmack, Katharine McPhee, Donal Logue, Joshua Leonard, Sinqua Walls, Chris Zylka, Alyssa Diaz, Joel David Moore"/>
    <x v="0"/>
    <s v="November 2, 2019"/>
    <x v="16"/>
    <s v="PG-13"/>
    <x v="13"/>
    <x v="4"/>
    <m/>
    <m/>
    <x v="1"/>
    <x v="16"/>
    <d v="2019-11-02T00:00:00"/>
    <x v="10"/>
    <s v="A weekend of beach-house debauchery turns into a nightmare for a group of friends when they discover that the waters are infested with vicious sharks."/>
  </r>
  <r>
    <x v="5102"/>
    <x v="0"/>
    <x v="5098"/>
    <x v="3767"/>
    <s v="Rahul Bose, Javed Jaffrey, Minissha Lamba, Seema Biswas, Deepak Dobriyal, Kay Kay Menon, Amrita Rao, Rosa Catalano, Subrat Dutta, Priyesh Kaushik"/>
    <x v="3"/>
    <s v="March 1, 2018"/>
    <x v="17"/>
    <s v="TV-14"/>
    <x v="55"/>
    <x v="1"/>
    <s v=" International Movies"/>
    <m/>
    <x v="1"/>
    <x v="17"/>
    <d v="2018-03-01T00:00:00"/>
    <x v="6"/>
    <s v="Courtroom intrigue plays out against a backdrop of military secrets in this Bollywood drama with a plot that's reminiscent of A Few Good Men."/>
  </r>
  <r>
    <x v="5103"/>
    <x v="0"/>
    <x v="5099"/>
    <x v="254"/>
    <s v="Julianne Moore, Jonathan Rhys Meyers, Jeffrey DeMunn, Frances Conroy, Nate Corddry, Brooklynn Proulx, Brian Anthony Wilson, Joyce Feurring, Steven Rishard, Charles Techman"/>
    <x v="0"/>
    <s v="December 29, 2017"/>
    <x v="4"/>
    <s v="R"/>
    <x v="51"/>
    <x v="4"/>
    <s v=" Thrillers"/>
    <m/>
    <x v="1"/>
    <x v="4"/>
    <d v="2017-12-29T00:00:00"/>
    <x v="9"/>
    <s v="A forensic psychiatrist has to think outside the box when she takes on a patient whose multiple personalities lead to a trail of murder victims."/>
  </r>
  <r>
    <x v="5104"/>
    <x v="0"/>
    <x v="5100"/>
    <x v="3449"/>
    <s v="Robert Downey Jr., Jude Law, Rachel McAdams, Mark Strong, Eddie Marsan, Robert Maillet, Geraldine James, Kelly Reilly, William Houston, James Fox, Hans Matheson"/>
    <x v="0"/>
    <s v="January 1, 2021"/>
    <x v="18"/>
    <s v="PG-13"/>
    <x v="28"/>
    <x v="6"/>
    <s v=" Comedies"/>
    <m/>
    <x v="1"/>
    <x v="18"/>
    <d v="2021-01-01T00:00:00"/>
    <x v="8"/>
    <s v="The game is afoot for an eccentric detective who must use his brains and brawn to track down a nefarious nemesis with the help of his partner."/>
  </r>
  <r>
    <x v="5105"/>
    <x v="0"/>
    <x v="5101"/>
    <x v="171"/>
    <s v="Nagarjuna Akkineni, Amala, Rajendranath Zutshi, Raghuvaran, Paresh Rawal, Brij Gopal, J.D. Chakravarthi, Tanikella Bharani"/>
    <x v="3"/>
    <s v="December 31, 2019"/>
    <x v="29"/>
    <s v="TV-MA"/>
    <x v="181"/>
    <x v="6"/>
    <s v=" Dramas"/>
    <s v=" International Movies"/>
    <x v="1"/>
    <x v="29"/>
    <d v="2019-12-31T00:00:00"/>
    <x v="9"/>
    <s v="A young man enrolls at a college and becomes a rival to the student-union president, whoâ€™s using force and intimidation to advance his criminal agenda."/>
  </r>
  <r>
    <x v="5106"/>
    <x v="0"/>
    <x v="5102"/>
    <x v="3768"/>
    <s v="Erika Harlacher, Marieve Herington, David Lodge, Cassandra Morris, Kate Murphy, Abby Trott"/>
    <x v="0"/>
    <s v="November 15, 2018"/>
    <x v="32"/>
    <s v="TV-Y"/>
    <x v="127"/>
    <x v="14"/>
    <m/>
    <m/>
    <x v="1"/>
    <x v="32"/>
    <d v="2018-11-15T00:00:00"/>
    <x v="10"/>
    <s v="In this first full Shopkins movie, Peppa-Mint is the new Shoppie in town who stirs things up by hosting a team cooking competition."/>
  </r>
  <r>
    <x v="5107"/>
    <x v="0"/>
    <x v="5103"/>
    <x v="3769"/>
    <s v="Kate Murphy, Cassandra Morris, Kayli Mills, Abby Trott, Brianna Plantano, Laura Stahl, Philece Sampler"/>
    <x v="10"/>
    <s v="November 15, 2018"/>
    <x v="22"/>
    <s v="TV-Y"/>
    <x v="98"/>
    <x v="14"/>
    <m/>
    <m/>
    <x v="0"/>
    <x v="22"/>
    <d v="2018-11-15T00:00:00"/>
    <x v="10"/>
    <s v="Beloved movie star Scarletta Gateau visits Shopville and recruits the Shopkins for a quest through the jungle to the mysterious world of Pawville."/>
  </r>
  <r>
    <x v="5108"/>
    <x v="0"/>
    <x v="5104"/>
    <x v="3770"/>
    <s v="Kate Murphy, Cassandra Morris, Erika Harlacher, Abby Trott, Brianna Plantano, Reba Buhr, Doug Erholtz, Cherami Leigh, Brianna Knickerbocker"/>
    <x v="10"/>
    <s v="November 15, 2018"/>
    <x v="6"/>
    <s v="TV-Y"/>
    <x v="113"/>
    <x v="14"/>
    <m/>
    <m/>
    <x v="1"/>
    <x v="6"/>
    <d v="2018-11-15T00:00:00"/>
    <x v="10"/>
    <s v="The Shopkins and Shoppies jet around the world in search of missing friend Kooky Cookie, a stolen diamond and more vloggable adventure."/>
  </r>
  <r>
    <x v="5109"/>
    <x v="0"/>
    <x v="5105"/>
    <x v="3771"/>
    <s v="Ashutosh Rana, Jimmy Shergill, Suha Gezen, Sanjay Suri, Narendra Jha, Hiten Tejwani, Eijaz Khan, Aniruddha Dave"/>
    <x v="3"/>
    <s v="October 30, 2018"/>
    <x v="32"/>
    <s v="TV-14"/>
    <x v="15"/>
    <x v="1"/>
    <s v=" International Movies"/>
    <m/>
    <x v="1"/>
    <x v="32"/>
    <d v="2018-10-30T00:00:00"/>
    <x v="11"/>
    <s v="A Hindu boy's feelings for a Muslim girl expose the tensions between their two communities and open the door to chaos and violence."/>
  </r>
  <r>
    <x v="5110"/>
    <x v="0"/>
    <x v="5106"/>
    <x v="3772"/>
    <s v="Brie Larson, John Gallagher Jr., Kaitlyn Dever, Rami Malek, Lakeith Stanfield, Kevin Hernandez, Melora Walters, Stephanie Beatriz, Lydia Du Veaux, Alex Calloway, Frantz Turner"/>
    <x v="0"/>
    <s v="July 18, 2019"/>
    <x v="5"/>
    <s v="R"/>
    <x v="7"/>
    <x v="1"/>
    <s v=" Independent Movies"/>
    <m/>
    <x v="1"/>
    <x v="5"/>
    <d v="2019-07-18T00:00:00"/>
    <x v="2"/>
    <s v="A new charge at a foster care facility dredges up the memories of a young supervisor's own troubled past, and her tough exterior begins eroding."/>
  </r>
  <r>
    <x v="5111"/>
    <x v="0"/>
    <x v="5107"/>
    <x v="358"/>
    <s v="Jimmy Bennett, Jake Short, Kat Dennings, Trevor Gagnon, Devon Gearhart, Jolie Vanier, Rebel Rodriguez, Leo Howard, Leslie Mann, Jon Cryer, William H. Macy, James Spader"/>
    <x v="0"/>
    <s v="July 1, 2019"/>
    <x v="18"/>
    <s v="PG"/>
    <x v="48"/>
    <x v="8"/>
    <s v=" Comedies"/>
    <m/>
    <x v="1"/>
    <x v="18"/>
    <d v="2019-07-01T00:00:00"/>
    <x v="2"/>
    <s v="Chaos erupts when locals learn that an 11-year-old boy has discovered a mysterious rock that grants the wishes of whoever possesses it."/>
  </r>
  <r>
    <x v="5112"/>
    <x v="0"/>
    <x v="5108"/>
    <x v="3773"/>
    <s v="Mick Rock"/>
    <x v="1"/>
    <s v="August 10, 2017"/>
    <x v="32"/>
    <s v="TV-MA"/>
    <x v="12"/>
    <x v="0"/>
    <s v=" Music &amp; Musicals"/>
    <m/>
    <x v="1"/>
    <x v="32"/>
    <d v="2017-08-10T00:00:00"/>
    <x v="1"/>
    <s v="Aptly named iconic rock photographer Mick Rock reconstructs his journey through the thrilling and murky universe of rock 'n' roll history."/>
  </r>
  <r>
    <x v="5113"/>
    <x v="0"/>
    <x v="5109"/>
    <x v="3774"/>
    <s v="Lauren Spartano, Niveditha, Amrutha Karagada, Shashank Purushotham, Sidhartha Maadhyamika, Ajay Raj, Sanchari Vijay, Veena Sundar"/>
    <x v="3"/>
    <s v="March 1, 2018"/>
    <x v="6"/>
    <s v="TV-14"/>
    <x v="14"/>
    <x v="1"/>
    <s v=" International Movies"/>
    <s v=" Thrillers"/>
    <x v="1"/>
    <x v="6"/>
    <d v="2018-03-01T00:00:00"/>
    <x v="6"/>
    <s v="An American woman on a revenge mission travels to India and befriends two journalists seeking justice for violent crimes against women."/>
  </r>
  <r>
    <x v="5114"/>
    <x v="0"/>
    <x v="5110"/>
    <x v="3628"/>
    <s v="Ananda Everingham, Natthaweeranuch Thongmee, Achita Sikamana, Unnop Chanpaibool, Titikarn Tongprasearth, Sivagorn Muttamara, Chachchaya Chalemphol, Kachormsak Naruepatr"/>
    <x v="25"/>
    <s v="September 5, 2018"/>
    <x v="15"/>
    <s v="TV-MA"/>
    <x v="9"/>
    <x v="4"/>
    <s v=" International Movies"/>
    <m/>
    <x v="1"/>
    <x v="15"/>
    <d v="2018-09-05T00:00:00"/>
    <x v="0"/>
    <s v="After killing a young girl in a hit-and-run accident, a couple is haunted by more than just the memory of their deadly choice."/>
  </r>
  <r>
    <x v="5115"/>
    <x v="0"/>
    <x v="5111"/>
    <x v="3775"/>
    <s v="Julia Jedlikowska, Gaetano Fernandez, Corinne Musallari, Lorenzo Curcio, Andrea Falzone, Federico Finocchiaro, Vincenzo Amato, Sabine Timoteo"/>
    <x v="14"/>
    <s v="July 6, 2019"/>
    <x v="6"/>
    <s v="TV-MA"/>
    <x v="30"/>
    <x v="1"/>
    <s v=" International Movies"/>
    <s v=" Thrillers"/>
    <x v="1"/>
    <x v="6"/>
    <d v="2019-07-06T00:00:00"/>
    <x v="2"/>
    <s v="When officials are slow to investigate a mysterious disappearance, a teen girl searches the dark woods on the outskirts of town for the boy she loves."/>
  </r>
  <r>
    <x v="5116"/>
    <x v="0"/>
    <x v="5112"/>
    <x v="3776"/>
    <s v="Vikram Gokhale, Swati Chitnis, Kishore Kadam, Ganesh Yadav, Sarang Sathaye, Archit Deodhar, Madhavi Soman, Neha Mahajan"/>
    <x v="3"/>
    <s v="October 30, 2018"/>
    <x v="28"/>
    <s v="TV-G"/>
    <x v="44"/>
    <x v="1"/>
    <s v=" Independent Movies"/>
    <s v=" International Movies"/>
    <x v="1"/>
    <x v="28"/>
    <d v="2018-10-30T00:00:00"/>
    <x v="11"/>
    <s v="A principled mathematics teacher is shocked to discover that his grandson used unethical means to achieve academic success."/>
  </r>
  <r>
    <x v="5117"/>
    <x v="0"/>
    <x v="5113"/>
    <x v="3273"/>
    <s v="Johnny Messner, Danny Trejo, Tito Ortiz, Chuck Liddell, Robert LaSardo, Nikki Leigh, Kai Scarlett Williams, Marlene Marquez"/>
    <x v="0"/>
    <s v="December 3, 2018"/>
    <x v="22"/>
    <s v="TV-MA"/>
    <x v="17"/>
    <x v="6"/>
    <s v=" Independent Movies"/>
    <m/>
    <x v="0"/>
    <x v="22"/>
    <d v="2018-12-03T00:00:00"/>
    <x v="9"/>
    <s v="When a drug lord kidnaps his girlfriendâ€™s daughter, a retired assassin leaves his newly peaceful life to go on a ruthless rampage to rescue the child."/>
  </r>
  <r>
    <x v="5118"/>
    <x v="0"/>
    <x v="5114"/>
    <x v="3777"/>
    <s v="Deborah Kara Unger, Adelaide Clemens, Sean Bean, Malcolm McDowell, Carrie-Anne Moss, Radha Mitchell, Martin Donovan, Kit Harington"/>
    <x v="12"/>
    <s v="December 13, 2019"/>
    <x v="11"/>
    <s v="R"/>
    <x v="32"/>
    <x v="4"/>
    <m/>
    <m/>
    <x v="1"/>
    <x v="11"/>
    <d v="2019-12-13T00:00:00"/>
    <x v="9"/>
    <s v="Haunted by nightmares and her father's disappearance, Heather goes on the hunt for him â€“ and discovers a disturbing truth about her own identity."/>
  </r>
  <r>
    <x v="5119"/>
    <x v="0"/>
    <x v="5115"/>
    <x v="3778"/>
    <m/>
    <x v="0"/>
    <s v="April 1, 2017"/>
    <x v="32"/>
    <s v="TV-PG"/>
    <x v="82"/>
    <x v="0"/>
    <m/>
    <m/>
    <x v="1"/>
    <x v="32"/>
    <d v="2017-04-01T00:00:00"/>
    <x v="5"/>
    <s v="This documentary tells the story of Compaq Computer and its three founders, who in 1982, took on Goliath IBM at the height of its PC dominance."/>
  </r>
  <r>
    <x v="5120"/>
    <x v="0"/>
    <x v="5116"/>
    <x v="3779"/>
    <s v="Sunny Deol, Urvashi Rautela, Prakash Raj, Amrita Rao, Anjali Abrol, Johnny Lever, Sanjay Mishra, Yashpal Sharma, Manoj Pahwa, Raj Premi"/>
    <x v="3"/>
    <s v="July 15, 2017"/>
    <x v="5"/>
    <s v="TV-14"/>
    <x v="29"/>
    <x v="6"/>
    <s v=" Dramas"/>
    <s v=" International Movies"/>
    <x v="1"/>
    <x v="5"/>
    <d v="2017-07-15T00:00:00"/>
    <x v="2"/>
    <s v="As the result of a TV journalist's curiosity, the amazing saga of an honorable government tax collector's past comes to light."/>
  </r>
  <r>
    <x v="5121"/>
    <x v="0"/>
    <x v="5117"/>
    <x v="2023"/>
    <s v="Raditya Dika, Annisa Rawles, Chandra Liow, Pandji Pragiwaksono, Babe Cabita, Elvira Devinamira, Tinna Harahap, Pevita Pearce, Rinna Hassim, Dede Yusuf, Dewi Hughes"/>
    <x v="26"/>
    <s v="September 28, 2018"/>
    <x v="25"/>
    <s v="TV-PG"/>
    <x v="4"/>
    <x v="3"/>
    <s v=" International Movies"/>
    <s v=" Romantic Movies"/>
    <x v="1"/>
    <x v="25"/>
    <d v="2018-09-28T00:00:00"/>
    <x v="0"/>
    <s v="Unemployed and immature, a somewhat pathetic bachelor sets his sights on finding a date for the wedding of his younger, more successful brother."/>
  </r>
  <r>
    <x v="5122"/>
    <x v="0"/>
    <x v="5118"/>
    <x v="3780"/>
    <s v="Julian Schaffner, John Cusack, Jeannine Wacker, Carmen Argenziano, Eileen Grubba, Pavlo Bubryak"/>
    <x v="19"/>
    <s v="June 1, 2018"/>
    <x v="6"/>
    <s v="PG-13"/>
    <x v="26"/>
    <x v="6"/>
    <s v=" Dramas"/>
    <s v=" Sci-Fi &amp; Fantasy"/>
    <x v="1"/>
    <x v="6"/>
    <d v="2018-06-01T00:00:00"/>
    <x v="3"/>
    <s v="Nearly a century after artificial intelligence tried to eradicate people from Earth, two survivors search for a human enclave rumored to still exist."/>
  </r>
  <r>
    <x v="5123"/>
    <x v="0"/>
    <x v="5119"/>
    <x v="3781"/>
    <s v="Milene VÃ¡zquez, MatÃ­as Raygada, Claudia Dammert, Marcello Rivera, Atilia Boschetti, HernÃ¡n Romero, Ismael Contreras, Pietro Sibille, Leslie Shaw"/>
    <x v="57"/>
    <s v="October 1, 2019"/>
    <x v="6"/>
    <s v="TV-MA"/>
    <x v="67"/>
    <x v="4"/>
    <s v=" International Movies"/>
    <m/>
    <x v="1"/>
    <x v="6"/>
    <d v="2019-10-01T00:00:00"/>
    <x v="11"/>
    <s v="A psychologist and her mute son confront evil forces at the site of a terrible tragedy involving an ancestral Ouija board and a demonic secret society."/>
  </r>
  <r>
    <x v="5124"/>
    <x v="0"/>
    <x v="5120"/>
    <x v="3782"/>
    <s v="Chase Williamson, Hannah Fierman, Justin Welborn, Hayes Mercure, Michael Aaron Milligan, Brittany S. Hall, Randy McDowell, Lindsey Garrett, William Mark McCullough, Patrick Wood"/>
    <x v="0"/>
    <s v="January 1, 2020"/>
    <x v="32"/>
    <s v="TV-MA"/>
    <x v="23"/>
    <x v="4"/>
    <m/>
    <m/>
    <x v="1"/>
    <x v="32"/>
    <d v="2020-01-01T00:00:00"/>
    <x v="8"/>
    <s v="A groom-to-be and his pals celebrate with a debauched night out that ends with a supernatural assault by a stripper who is not what she appears to be."/>
  </r>
  <r>
    <x v="5125"/>
    <x v="0"/>
    <x v="5121"/>
    <x v="3783"/>
    <s v="Drew Sidora, Eva Marcille, Amber Rose, Marcus T. Paulk, Erica Ash, Essence Atkins, Amin Joseph, Rolonda Watts, Brooklyn McLinn, Don Hale Jr., Duane Martin, Anne-Marie Johnson"/>
    <x v="0"/>
    <s v="February 14, 2016"/>
    <x v="25"/>
    <s v="R"/>
    <x v="21"/>
    <x v="3"/>
    <s v=" Dramas"/>
    <s v=" Romantic Movies"/>
    <x v="1"/>
    <x v="25"/>
    <d v="2016-02-14T00:00:00"/>
    <x v="7"/>
    <s v="After the death of their beloved mother, three foster sisters find their bond tested by old grudges, career tensions and a startling revelation."/>
  </r>
  <r>
    <x v="5126"/>
    <x v="0"/>
    <x v="5122"/>
    <x v="3784"/>
    <s v="Dolph Lundgren, Tony Jaa, Ron Perlman, Celina Jade, Peter Weller, Michael Jai White, Sahajak Boonthanakit, Mike Dopud"/>
    <x v="25"/>
    <s v="December 17, 2018"/>
    <x v="28"/>
    <s v="R"/>
    <x v="9"/>
    <x v="6"/>
    <m/>
    <m/>
    <x v="1"/>
    <x v="28"/>
    <d v="2018-12-17T00:00:00"/>
    <x v="9"/>
    <s v="A New Jersey detective whose family was killed by an international gangster teams up with a Bangkok cop on a quest to bring down a criminal empire."/>
  </r>
  <r>
    <x v="5127"/>
    <x v="0"/>
    <x v="5123"/>
    <x v="43"/>
    <s v="Jackie Chan, Johnny Knoxville, Fan Bingbing, Eric Tsang, Eve Torres, Winston Chao"/>
    <x v="4"/>
    <s v="July 4, 2019"/>
    <x v="32"/>
    <s v="PG-13"/>
    <x v="53"/>
    <x v="6"/>
    <s v=" Comedies"/>
    <m/>
    <x v="1"/>
    <x v="32"/>
    <d v="2019-07-04T00:00:00"/>
    <x v="2"/>
    <s v="To capture a crime lord who killed his partner and kidnapped his partner's daughter, a Hong Kong detective teams with a smart aleck American gambler."/>
  </r>
  <r>
    <x v="5128"/>
    <x v="0"/>
    <x v="5124"/>
    <x v="502"/>
    <s v="Daniel Wu, Joseph Chang, Amber Kuo, Zhang Jingchu, Ruoyun Zhang"/>
    <x v="4"/>
    <s v="August 5, 2017"/>
    <x v="32"/>
    <s v="TV-MA"/>
    <x v="18"/>
    <x v="6"/>
    <s v=" International Movies"/>
    <m/>
    <x v="1"/>
    <x v="32"/>
    <d v="2017-08-05T00:00:00"/>
    <x v="1"/>
    <s v="The security chief at a top-level medical facility must fight to ensure that revolutionary cancer research doesn't fall into the wrong hands."/>
  </r>
  <r>
    <x v="5129"/>
    <x v="0"/>
    <x v="5125"/>
    <x v="3785"/>
    <m/>
    <x v="0"/>
    <s v="June 27, 2018"/>
    <x v="28"/>
    <s v="TV-G"/>
    <x v="84"/>
    <x v="0"/>
    <s v=" Sports Movies"/>
    <m/>
    <x v="1"/>
    <x v="28"/>
    <d v="2018-06-27T00:00:00"/>
    <x v="3"/>
    <s v="Only a few women pilots take part in the sport of aerobatics. Director Fredric Lean captures their powerful spirit at the World Aerobatic Championships."/>
  </r>
  <r>
    <x v="5130"/>
    <x v="0"/>
    <x v="5126"/>
    <x v="3786"/>
    <s v="Eric Balfour, Scottie Thompson, Brittany Daniel, Crystal Reed, Neil Hopkins, David Zayas, Donald Faison, Robin Gammell, Tanya Newbould, J. Paul Boehmer"/>
    <x v="0"/>
    <s v="January 16, 2019"/>
    <x v="4"/>
    <s v="PG-13"/>
    <x v="32"/>
    <x v="6"/>
    <s v=" Sci-Fi &amp; Fantasy"/>
    <m/>
    <x v="1"/>
    <x v="4"/>
    <d v="2019-01-16T00:00:00"/>
    <x v="8"/>
    <s v="After a wild night of partying, Terry discovers that he's one of the few people left on Earth, then sets out to solve the mystery of what happened."/>
  </r>
  <r>
    <x v="5131"/>
    <x v="0"/>
    <x v="5127"/>
    <x v="3787"/>
    <s v="Jason Sudeikis, Alison Brie, Adam Scott, Jason Mantzoukas, Natasha Lyonne, Adam Brody, Amanda Peet"/>
    <x v="0"/>
    <s v="October 2, 2017"/>
    <x v="25"/>
    <s v="R"/>
    <x v="43"/>
    <x v="3"/>
    <s v=" Dramas"/>
    <s v=" Independent Movies"/>
    <x v="1"/>
    <x v="25"/>
    <d v="2017-10-02T00:00:00"/>
    <x v="11"/>
    <s v="Many years after hooking up in college, two people cross paths and realize they are both serial philanderers who need each other's help to reform."/>
  </r>
  <r>
    <x v="5132"/>
    <x v="0"/>
    <x v="5128"/>
    <x v="3788"/>
    <s v="Alexa PenaVega, Mika Boorem, Jane Lynch, Sam Huntington, Sara Paxton, Brie Larson, Scout Taylor-Compton, Douglas Smith, Katija Pevec, Steve Carell, Jeff Garlin"/>
    <x v="0"/>
    <s v="March 1, 2020"/>
    <x v="15"/>
    <s v="PG"/>
    <x v="48"/>
    <x v="3"/>
    <s v=" Romantic Movies"/>
    <m/>
    <x v="1"/>
    <x v="15"/>
    <d v="2020-03-01T00:00:00"/>
    <x v="6"/>
    <s v="As high school approaches, four best friends have a summer sleepover and participate in a scavenger hunt against their popular archrivals."/>
  </r>
  <r>
    <x v="5133"/>
    <x v="0"/>
    <x v="5129"/>
    <x v="3789"/>
    <s v="Billy Bob Thornton, Dwight Yoakam, J.T. Walsh, John Ritter, Lucas Black, Natalie Canerday, James Hampton, Robert Duvall, Rick Dial, Brent Briscoe"/>
    <x v="0"/>
    <s v="November 1, 2019"/>
    <x v="34"/>
    <s v="R"/>
    <x v="55"/>
    <x v="1"/>
    <s v=" Independent Movies"/>
    <m/>
    <x v="1"/>
    <x v="34"/>
    <d v="2019-11-01T00:00:00"/>
    <x v="10"/>
    <s v="A man returns home after being released from a psychiatric hospital, where he'd been confined since age 12 for murdering his mother and her lover."/>
  </r>
  <r>
    <x v="5134"/>
    <x v="0"/>
    <x v="5130"/>
    <x v="42"/>
    <s v="Sharon Stone, William Baldwin, Tom Berenger, Polly Walker, Colleen Camp, Amanda Foreman, Martin Landau, CCH Pounder, Nina Foch, Keene Curtis"/>
    <x v="0"/>
    <s v="January 1, 2020"/>
    <x v="1"/>
    <s v="R"/>
    <x v="53"/>
    <x v="5"/>
    <m/>
    <m/>
    <x v="1"/>
    <x v="1"/>
    <d v="2020-01-01T00:00:00"/>
    <x v="8"/>
    <s v="A divorcÃ©e moves into a high-rise with a sordid past and begins a steamy affair with her neighbor, unaware that her every move is being monitored."/>
  </r>
  <r>
    <x v="5135"/>
    <x v="0"/>
    <x v="5131"/>
    <x v="3790"/>
    <s v="Kodi Smit-McPhee, Michael Fassbender, Ben Mendelsohn, Caren Pistorius, Rory McCann, Andrew Robertt, Edwin Wright, Kalani Queypo"/>
    <x v="1"/>
    <s v="July 26, 2018"/>
    <x v="25"/>
    <s v="R"/>
    <x v="79"/>
    <x v="6"/>
    <s v=" Dramas"/>
    <s v=" International Movies"/>
    <x v="1"/>
    <x v="25"/>
    <d v="2018-07-26T00:00:00"/>
    <x v="2"/>
    <s v="Determined to find the woman he loves, a Scottish teenager braves the Western frontier of 19th-century America, with bounty hunters hot on his trail."/>
  </r>
  <r>
    <x v="5136"/>
    <x v="0"/>
    <x v="5132"/>
    <x v="2710"/>
    <s v="Kirsten Dunst, Gregory Smith, Jay Mohr, Phil Hartman, Kevin Dunn, Denis Leary, Frank Langella, Tommy Lee Jones, Ernest Borgnine"/>
    <x v="0"/>
    <s v="June 1, 2019"/>
    <x v="3"/>
    <s v="PG-13"/>
    <x v="49"/>
    <x v="6"/>
    <s v=" Comedies"/>
    <s v=" Sci-Fi &amp; Fantasy"/>
    <x v="1"/>
    <x v="3"/>
    <d v="2019-06-01T00:00:00"/>
    <x v="3"/>
    <s v="When the Commando Elite, a group of toy action figures, are released before they've been tested, they attack the children playing with them."/>
  </r>
  <r>
    <x v="5137"/>
    <x v="0"/>
    <x v="5133"/>
    <x v="1971"/>
    <s v="Dennis Quaid, Sarah Jessica Parker, Thomas Haden Church, Ellen Page, Ashton Holmes, Christine Lahti, Camille Mana, David Denman, Don Wadsworth, Robert Haley"/>
    <x v="0"/>
    <s v="July 12, 2019"/>
    <x v="17"/>
    <s v="R"/>
    <x v="21"/>
    <x v="3"/>
    <s v=" Dramas"/>
    <s v=" Independent Movies"/>
    <x v="1"/>
    <x v="17"/>
    <d v="2019-07-12T00:00:00"/>
    <x v="2"/>
    <s v="An unexpected romance and a surprise visit from his wild brother turn the life of widowed professor Lawrence Wetherhold upside down."/>
  </r>
  <r>
    <x v="5138"/>
    <x v="0"/>
    <x v="5134"/>
    <x v="3791"/>
    <s v="Ian Hecox, Anthony Padilla, Jenna Marbles, Grace Helbig, Harley Morenstein, Jillian Nelson, Brittany Ross, Michael Ian Black, Steve Austin"/>
    <x v="0"/>
    <s v="September 22, 2015"/>
    <x v="25"/>
    <s v="PG-13"/>
    <x v="23"/>
    <x v="3"/>
    <m/>
    <m/>
    <x v="1"/>
    <x v="25"/>
    <d v="2015-09-22T00:00:00"/>
    <x v="0"/>
    <s v="To keep his teen crush from spotting him in an embarrassing YouTube video, Anthony and his friend Ian must enter the virtual world and alter the clip."/>
  </r>
  <r>
    <x v="5139"/>
    <x v="0"/>
    <x v="5135"/>
    <x v="3792"/>
    <s v="Steven Seagal, Rob Van Dam, Tim Abell, Charlene Amoia, Daniel Booko, Jason-Shane Scott, Anthony Batarse, Gerald Webb"/>
    <x v="0"/>
    <s v="January 10, 2020"/>
    <x v="32"/>
    <s v="R"/>
    <x v="45"/>
    <x v="6"/>
    <s v=" Dramas"/>
    <m/>
    <x v="1"/>
    <x v="32"/>
    <d v="2020-01-10T00:00:00"/>
    <x v="8"/>
    <s v="After a mission to rescue a U.S. congressman from the Taliban ends with two men left behind, their sniper buddies go against orders to get them back."/>
  </r>
  <r>
    <x v="5140"/>
    <x v="0"/>
    <x v="5136"/>
    <x v="935"/>
    <s v="Abhay Deol, Ayesha Takia, Apoorva Jha, Ayesha Jhulka, Rati Agnihotri, Sandhya Mridul, Suresh Oberoi, Manish Chaudhary"/>
    <x v="3"/>
    <s v="July 1, 2018"/>
    <x v="20"/>
    <s v="TV-14"/>
    <x v="97"/>
    <x v="3"/>
    <s v=" International Movies"/>
    <s v=" Romantic Movies"/>
    <x v="1"/>
    <x v="20"/>
    <d v="2018-07-01T00:00:00"/>
    <x v="2"/>
    <s v="An arranged marriage becomes a friendship for Viren and Aditi, who aren't in love â€“ until they begin having unexpected feelings for each other."/>
  </r>
  <r>
    <x v="5141"/>
    <x v="0"/>
    <x v="5137"/>
    <x v="3793"/>
    <m/>
    <x v="0"/>
    <s v="March 19, 2019"/>
    <x v="22"/>
    <s v="TV-MA"/>
    <x v="67"/>
    <x v="0"/>
    <m/>
    <m/>
    <x v="0"/>
    <x v="22"/>
    <d v="2019-03-19T00:00:00"/>
    <x v="6"/>
    <s v="This documentary follows a trio of teens â€“ a daredevil photographer, an aspiring model and a lonely Ohio girl â€“ and Instagram's impact on their lives."/>
  </r>
  <r>
    <x v="5142"/>
    <x v="0"/>
    <x v="5138"/>
    <x v="508"/>
    <s v="Ario Bayu, Lukman Sardi, Maudy Koesnaedi, Tanta Ginting, Tika Bravani, Emir Mahira, Sujiwo Tedjo, Ayu Laksmi, Matias Muchus"/>
    <x v="26"/>
    <s v="January 5, 2019"/>
    <x v="5"/>
    <s v="TV-MA"/>
    <x v="37"/>
    <x v="1"/>
    <s v=" International Movies"/>
    <m/>
    <x v="1"/>
    <x v="5"/>
    <d v="2019-01-05T00:00:00"/>
    <x v="8"/>
    <s v="This biographical drama about Indonesia's first president recounts his nationalist crusade to seize independence from Dutch colonial rule."/>
  </r>
  <r>
    <x v="5143"/>
    <x v="0"/>
    <x v="5139"/>
    <x v="1992"/>
    <s v="Luis de Icaza, Dobrina Liubomirova, Isabel Benet, Claudia Fernandez, Luz MarÃ­a Jerez, Claudia RamÃ­rez, Astrid Hadad, Toshiro Hisaki, Daniel GimÃ©nez Cacho, Carlos Nakasone, Ricardo Dalmacci, Nevil Wilton, John Keyser, RaÃºl Valerio, Monserrat Ontiveros, Daniel Gimenez Cacho"/>
    <x v="17"/>
    <s v="September 1, 2018"/>
    <x v="30"/>
    <s v="NR"/>
    <x v="32"/>
    <x v="3"/>
    <s v=" Independent Movies"/>
    <s v=" International Movies"/>
    <x v="1"/>
    <x v="30"/>
    <d v="2018-09-01T00:00:00"/>
    <x v="0"/>
    <s v="A yuppie playboy looks for a quick death after being falsely diagnosed with AIDS by a nurse who was once cheated by the young Casanova."/>
  </r>
  <r>
    <x v="5144"/>
    <x v="0"/>
    <x v="5140"/>
    <x v="456"/>
    <s v="Alden Ehrenreich, Woody Harrelson, Emilia Clarke, Donald Glover, Joonas Suotamo, Thandie Newton, Phoebe Waller-Bridge, Paul Bettany"/>
    <x v="0"/>
    <s v="January 9, 2019"/>
    <x v="22"/>
    <s v="PG-13"/>
    <x v="55"/>
    <x v="6"/>
    <s v=" Children &amp; Family Movies"/>
    <s v=" Sci-Fi &amp; Fantasy"/>
    <x v="0"/>
    <x v="22"/>
    <d v="2019-01-09T00:00:00"/>
    <x v="8"/>
    <s v="A young Han Solo tries to settle an old score with the help of his new buddy Chewbacca, a crew of space smugglers and a cunning old friend."/>
  </r>
  <r>
    <x v="5145"/>
    <x v="0"/>
    <x v="5141"/>
    <x v="456"/>
    <s v="Alden Ehrenreich, Woody Harrelson, Emilia Clarke, Donald Glover, Joonas Suotamo, Thandie Newton, Phoebe Waller-Bridge, Paul Bettany"/>
    <x v="0"/>
    <s v="January 9, 2019"/>
    <x v="22"/>
    <s v="PG-13"/>
    <x v="55"/>
    <x v="6"/>
    <s v=" Children &amp; Family Movies"/>
    <s v=" Sci-Fi &amp; Fantasy"/>
    <x v="0"/>
    <x v="22"/>
    <d v="2019-01-09T00:00:00"/>
    <x v="8"/>
    <s v="A young Han Solo tries to settle an old score with the help of his new buddy Chewbacca, a crew of space smugglers and a cunning old friend."/>
  </r>
  <r>
    <x v="5146"/>
    <x v="0"/>
    <x v="5142"/>
    <x v="1675"/>
    <s v="James Purefoy, Pete Postlethwaite, Rachel Hurd-Wood, Alice Krige, Jason Flemyng, Mackenzie Crook, Patrick Hurd-Wood, Max von Sydow"/>
    <x v="41"/>
    <s v="February 15, 2018"/>
    <x v="18"/>
    <s v="R"/>
    <x v="3"/>
    <x v="6"/>
    <s v=" International Movies"/>
    <s v=" Sci-Fi &amp; Fantasy"/>
    <x v="1"/>
    <x v="18"/>
    <d v="2018-02-15T00:00:00"/>
    <x v="7"/>
    <s v="In this epic tale, a once-murderous sea captain is holed up in a monastery in retreat from the devil, whom the captain fears is coming for his soul."/>
  </r>
  <r>
    <x v="5147"/>
    <x v="0"/>
    <x v="5143"/>
    <x v="3794"/>
    <s v="Thomas Mann, Lily Mae Harrington, Ely Henry, Lachlan Buchanan, Marin Ireland, John Thorsen, Stephen Thorne, Shannon Hartman"/>
    <x v="0"/>
    <s v="December 18, 2017"/>
    <x v="6"/>
    <s v="TV-MA"/>
    <x v="7"/>
    <x v="1"/>
    <s v=" Romantic Movies"/>
    <m/>
    <x v="1"/>
    <x v="6"/>
    <d v="2017-12-18T00:00:00"/>
    <x v="9"/>
    <s v="A one-eyed boy and plus-sized girl form a deep connection. But following a brief separation, they reunite as different people."/>
  </r>
  <r>
    <x v="5148"/>
    <x v="0"/>
    <x v="5144"/>
    <x v="3795"/>
    <s v="Jack Nicholson, Diane Keaton, Keanu Reeves, Frances McDormand, Amanda Peet, Jon Favreau, Paul Michael Glaser, Rachel Ticotin"/>
    <x v="0"/>
    <s v="August 1, 2019"/>
    <x v="14"/>
    <s v="PG-13"/>
    <x v="28"/>
    <x v="3"/>
    <s v=" Romantic Movies"/>
    <m/>
    <x v="1"/>
    <x v="14"/>
    <d v="2019-08-01T00:00:00"/>
    <x v="1"/>
    <s v="Still sexy at 60, Harry Sanborn wines and dines women half his age. But a getaway with his girlfriend goes awry when her mother drops in unannounced."/>
  </r>
  <r>
    <x v="5149"/>
    <x v="0"/>
    <x v="5145"/>
    <x v="3796"/>
    <s v="Ewan McGregor, Brenton Thwaites, Alicia Vikander, Jacek Koman, Matt Nable, Tom Budge, Eddie Baroo, Nash Edgerton"/>
    <x v="10"/>
    <s v="July 19, 2018"/>
    <x v="28"/>
    <s v="R"/>
    <x v="42"/>
    <x v="6"/>
    <s v=" Dramas"/>
    <s v=" Independent Movies"/>
    <x v="1"/>
    <x v="28"/>
    <d v="2018-07-19T00:00:00"/>
    <x v="2"/>
    <s v="A young petty thief who received protection from a notorious inmate in jail is forced to spring his defender from prison and help pull off a heist."/>
  </r>
  <r>
    <x v="5150"/>
    <x v="0"/>
    <x v="5146"/>
    <x v="3797"/>
    <m/>
    <x v="0"/>
    <s v="December 10, 2016"/>
    <x v="32"/>
    <s v="NR"/>
    <x v="104"/>
    <x v="0"/>
    <s v=" Sports Movies"/>
    <m/>
    <x v="1"/>
    <x v="32"/>
    <d v="2016-12-10T00:00:00"/>
    <x v="9"/>
    <s v="Passion is an understatement. Meet the folks who wanted a Major League Soccer club in Philadelphia so badly, they became fans before it even existed."/>
  </r>
  <r>
    <x v="5151"/>
    <x v="0"/>
    <x v="5147"/>
    <x v="395"/>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x v="16"/>
    <s v="PG"/>
    <x v="8"/>
    <x v="1"/>
    <s v=" Faith &amp; Spirituality"/>
    <s v=" Sports Movies"/>
    <x v="1"/>
    <x v="16"/>
    <d v="2020-05-17T00:00:00"/>
    <x v="4"/>
    <s v="Hawaiian teen Bethany Hamilton bravely returns to competitive surfing after losing her left arm in a vicious shark attack."/>
  </r>
  <r>
    <x v="5152"/>
    <x v="0"/>
    <x v="5148"/>
    <x v="3798"/>
    <s v="Sandra Mae Frank, Aurora Heimbach, Craig Fogel, Tony Spitz, Jordan Theodore, Kate Rose Reynolds, Jessie Jordan, Derek Long, Sophia Getz, Amelia Sheeler"/>
    <x v="0"/>
    <s v="July 1, 2019"/>
    <x v="23"/>
    <s v="TV-MA"/>
    <x v="32"/>
    <x v="4"/>
    <s v=" Independent Movies"/>
    <m/>
    <x v="0"/>
    <x v="23"/>
    <d v="2019-07-01T00:00:00"/>
    <x v="2"/>
    <s v="Two siblings invite friends to their inherited, remote country home, but the fun stops when the group summons a demonic force from an old spellbook."/>
  </r>
  <r>
    <x v="5153"/>
    <x v="0"/>
    <x v="5149"/>
    <x v="285"/>
    <m/>
    <x v="1"/>
    <s v="November 18, 2016"/>
    <x v="32"/>
    <s v="NR"/>
    <x v="22"/>
    <x v="0"/>
    <m/>
    <m/>
    <x v="1"/>
    <x v="32"/>
    <d v="2016-11-18T00:00:00"/>
    <x v="10"/>
    <s v="A dizzying chronicle of excess and deception dissects a fascinating case of fine-wine fraud and the con man who cheated investors out of millions."/>
  </r>
  <r>
    <x v="5154"/>
    <x v="0"/>
    <x v="5150"/>
    <x v="3799"/>
    <s v="Tony King, Mary Alice, Irene Cara, Dorian Harewood, Paul Lambert, Beatrice Winde, Lonette McKee"/>
    <x v="0"/>
    <s v="November 1, 2019"/>
    <x v="43"/>
    <s v="PG"/>
    <x v="12"/>
    <x v="1"/>
    <s v=" Music &amp; Musicals"/>
    <m/>
    <x v="1"/>
    <x v="43"/>
    <d v="2019-11-01T00:00:00"/>
    <x v="10"/>
    <s v="In 1950s Harlem, three singing sisters hit the big time and end up losing one another in this musical melodrama inspired by the Supremes."/>
  </r>
  <r>
    <x v="5155"/>
    <x v="0"/>
    <x v="5151"/>
    <x v="3800"/>
    <s v="Liam James, Sarah Steele, Austin McKenzie, Roger Bart, Janeane Garofalo, Wendi McLendon-Covey, Kal Penn, Kimberly Williams-Paisley, Skylar Astin, Edgar Arreola, Sarah Baker"/>
    <x v="0"/>
    <s v="July 6, 2017"/>
    <x v="6"/>
    <s v="PG-13"/>
    <x v="9"/>
    <x v="3"/>
    <s v=" Dramas"/>
    <s v=" Independent Movies"/>
    <x v="1"/>
    <x v="6"/>
    <d v="2017-07-06T00:00:00"/>
    <x v="2"/>
    <s v="Fed up with the hypocrisy of the adults around them, three creative high school misfits revive an old debate club as a way to fight back."/>
  </r>
  <r>
    <x v="5156"/>
    <x v="0"/>
    <x v="5152"/>
    <x v="3801"/>
    <m/>
    <x v="1"/>
    <s v="January 9, 2020"/>
    <x v="23"/>
    <s v="TV-14"/>
    <x v="98"/>
    <x v="0"/>
    <s v=" Sports Movies"/>
    <m/>
    <x v="0"/>
    <x v="23"/>
    <d v="2020-01-09T00:00:00"/>
    <x v="8"/>
    <s v="This daredevil documentary trails behind and into the minds of the biggest names in one of the world's most dangerous sports, superbike racing."/>
  </r>
  <r>
    <x v="5157"/>
    <x v="0"/>
    <x v="5153"/>
    <x v="3802"/>
    <s v="Tobey Maguire, Kirsten Dunst, James Franco, Thomas Haden Church, Topher Grace, Bryce Dallas Howard, Rosemary Harris, J.K. Simmons, James Cromwell, Theresa Russell, Dylan Baker, Bill Nunn, Bruce Campbell, Elizabeth Banks"/>
    <x v="0"/>
    <s v="November 1, 2019"/>
    <x v="19"/>
    <s v="PG-13"/>
    <x v="108"/>
    <x v="6"/>
    <s v=" Sci-Fi &amp; Fantasy"/>
    <m/>
    <x v="1"/>
    <x v="19"/>
    <d v="2019-11-01T00:00:00"/>
    <x v="10"/>
    <s v="The seemingly invincible Spider-Man goes up against an all-new crop of villains in the third installment of the blockbuster adventure series."/>
  </r>
  <r>
    <x v="5158"/>
    <x v="0"/>
    <x v="5154"/>
    <x v="3803"/>
    <s v="Shameik Moore, Jake Johnson, Hailee Steinfeld, Brian Tyree Henry, Lauren VÃ©lez, Mahershala Ali, Lily Tomlin, Kathryn Hahn, Liev Schreiber, Kimiko Glenn, Nicolas Cage, John Mulaney"/>
    <x v="0"/>
    <s v="June 26, 2019"/>
    <x v="22"/>
    <s v="PG"/>
    <x v="35"/>
    <x v="6"/>
    <s v=" Comedies"/>
    <m/>
    <x v="0"/>
    <x v="22"/>
    <d v="2019-06-26T00:00:00"/>
    <x v="3"/>
    <s v="After being bitten by a radioactive spider, Brooklyn teen Miles Morales gets a crash course in web-slinging from his alternate-dimension counterparts."/>
  </r>
  <r>
    <x v="5159"/>
    <x v="0"/>
    <x v="5155"/>
    <x v="3531"/>
    <s v="Charles Dance"/>
    <x v="1"/>
    <s v="November 1, 2019"/>
    <x v="22"/>
    <s v="TV-14"/>
    <x v="21"/>
    <x v="0"/>
    <m/>
    <m/>
    <x v="0"/>
    <x v="22"/>
    <d v="2019-11-01T00:00:00"/>
    <x v="10"/>
    <s v="In this epic documentary, last-surviving veterans trace the history of a legendary fighter aircraft that dominated the air during the Battle of Britain."/>
  </r>
  <r>
    <x v="5160"/>
    <x v="0"/>
    <x v="5156"/>
    <x v="3804"/>
    <s v="Mark Ruffalo, Michael Keaton, Rachel McAdams, Liev Schreiber, John Slattery, Brian d'Arcy James, Stanley Tucci, Billy Crudup, Paul Guilfoyle, Jamey Sheridan"/>
    <x v="0"/>
    <s v="July 22, 2020"/>
    <x v="25"/>
    <s v="R"/>
    <x v="52"/>
    <x v="1"/>
    <s v=" Independent Movies"/>
    <m/>
    <x v="1"/>
    <x v="25"/>
    <d v="2020-07-22T00:00:00"/>
    <x v="2"/>
    <s v="A team of reporters and editors at the Boston Globe relentlessly investigate a shocking child molestation cover-up by the Catholic Church."/>
  </r>
  <r>
    <x v="5161"/>
    <x v="0"/>
    <x v="5157"/>
    <x v="3805"/>
    <s v="James Franco, Vanessa Hudgens, Selena Gomez, Ashley Benson, Rachel Korine, Jeff Jarrett, Gucci Mane, Heather Morris, Ash Lendzion, Emma Holzer"/>
    <x v="0"/>
    <s v="January 10, 2021"/>
    <x v="11"/>
    <s v="R"/>
    <x v="32"/>
    <x v="3"/>
    <s v=" Cult Movies"/>
    <s v=" Dramas"/>
    <x v="1"/>
    <x v="11"/>
    <d v="2021-01-10T00:00:00"/>
    <x v="8"/>
    <s v="Four cash-strapped college women run afoul of the law â€” and fall in with a shady hustler â€” as they join the annual rite of bikinis, beer and debauchery."/>
  </r>
  <r>
    <x v="5162"/>
    <x v="0"/>
    <x v="5158"/>
    <x v="3806"/>
    <s v="Dale Elliott, Kadeem Wilson, Dennis Titus, David Alan Grier, Shantol Jackson, Lorraine Toussaint, Bryshere Gray, Quera South, Aiden Moodie"/>
    <x v="75"/>
    <s v="April 15, 2020"/>
    <x v="22"/>
    <s v="TV-MA"/>
    <x v="51"/>
    <x v="1"/>
    <s v=" International Movies"/>
    <s v=" Sports Movies"/>
    <x v="0"/>
    <x v="22"/>
    <d v="2020-04-15T00:00:00"/>
    <x v="5"/>
    <s v="When a Jamaican teen hopes to use track to reunite him with his mother in America, family dysfunction at home threatens to knock his plans off course."/>
  </r>
  <r>
    <x v="5163"/>
    <x v="0"/>
    <x v="5159"/>
    <x v="358"/>
    <s v="Antonio Banderas, Carla Gugino, Alan Cumming, Teri Hatcher, Cheech Marin, Danny Trejo, Robert Patrick, Tony Shalhoub, Alexa PenaVega, Daryl Sabara"/>
    <x v="0"/>
    <s v="April 1, 2019"/>
    <x v="12"/>
    <s v="PG"/>
    <x v="17"/>
    <x v="8"/>
    <s v=" Comedies"/>
    <m/>
    <x v="1"/>
    <x v="12"/>
    <d v="2019-04-01T00:00:00"/>
    <x v="5"/>
    <s v="The tables are turned when pint-sized kids Carmen and Juni must rescue their secret-agent parents from the diabolical clutches of Alexander Minion."/>
  </r>
  <r>
    <x v="5164"/>
    <x v="0"/>
    <x v="5160"/>
    <x v="358"/>
    <s v="Antonio Banderas, Carla Gugino, Alexa PenaVega, Daryl Sabara, Steve Buscemi, Mike Judge, Danny Trejo, Cheech Marin, Matt O'Leary, Emily Osment, Ricardo Montalban, Holland Taylor, Alan Cumming"/>
    <x v="0"/>
    <s v="March 8, 2019"/>
    <x v="13"/>
    <s v="PG"/>
    <x v="18"/>
    <x v="8"/>
    <s v=" Comedies"/>
    <m/>
    <x v="1"/>
    <x v="13"/>
    <d v="2019-03-08T00:00:00"/>
    <x v="6"/>
    <s v="Spy kids Carmen and Juni Cortez team up with two other pint-size secret agents, Gary and Gerti Giggles, in order to take on an evil scientist."/>
  </r>
  <r>
    <x v="5165"/>
    <x v="0"/>
    <x v="5161"/>
    <x v="358"/>
    <s v="Daryl Sabara, Sylvester Stallone, Ricardo Montalban, Alexa PenaVega"/>
    <x v="0"/>
    <s v="April 1, 2019"/>
    <x v="14"/>
    <s v="PG"/>
    <x v="23"/>
    <x v="8"/>
    <s v=" Comedies"/>
    <m/>
    <x v="1"/>
    <x v="14"/>
    <d v="2019-04-01T00:00:00"/>
    <x v="5"/>
    <s v="Carmen gets caught in a virtual reality game designed by the kids' new nemesis, the Toymaker, and it's up to Juni to save her by beating the game."/>
  </r>
  <r>
    <x v="5166"/>
    <x v="0"/>
    <x v="5162"/>
    <x v="1854"/>
    <s v="Imanol Arias, Quim GutiÃ©rrez, Alexandra JimÃ©nez, Berto Romero, Carlos Areces, Eduardo GÃ³mez, Dani El Rojo, Emilio GutiÃ©rrez Caba, Rossy de Palma, SÃ­lvia Abril"/>
    <x v="8"/>
    <s v="June 1, 2016"/>
    <x v="25"/>
    <s v="TV-MA"/>
    <x v="20"/>
    <x v="6"/>
    <s v=" Comedies"/>
    <s v=" International Movies"/>
    <x v="1"/>
    <x v="25"/>
    <d v="2016-06-01T00:00:00"/>
    <x v="3"/>
    <s v="When his girlfriend dumps him for being a bore, a working stiff discovers that his father is a secret agent and a dangerous thug is targeting them."/>
  </r>
  <r>
    <x v="5167"/>
    <x v="0"/>
    <x v="5163"/>
    <x v="651"/>
    <s v="Sabrina Kern, Carolyn Hennesy, Courtney Halverson, Shaun Fletcher, Lindsay Seim, Hannah Fierman, Trin Miller, Seth Michaels, Justin Miles"/>
    <x v="0"/>
    <s v="August 8, 2019"/>
    <x v="22"/>
    <s v="TV-MA"/>
    <x v="6"/>
    <x v="4"/>
    <s v=" Independent Movies"/>
    <m/>
    <x v="0"/>
    <x v="22"/>
    <d v="2019-08-08T00:00:00"/>
    <x v="1"/>
    <s v="Unwed and pregnant, a young woman flees her abusive home in 1950s Georgia and takes refuge at a mysterious convent with a terrible secret."/>
  </r>
  <r>
    <x v="5168"/>
    <x v="0"/>
    <x v="5164"/>
    <x v="3807"/>
    <s v="Chrishell Hartley, Jason Dolley, Darrin Dewitt Henson, Nicole Bilderback, Charlie O'Connell, Chasty Ballesteros, Lyman Chen, Declan Joyce, Frank Rossi, Josh Nuncio"/>
    <x v="0"/>
    <s v="June 28, 2019"/>
    <x v="23"/>
    <s v="TV-14"/>
    <x v="17"/>
    <x v="5"/>
    <m/>
    <m/>
    <x v="0"/>
    <x v="23"/>
    <d v="2019-06-28T00:00:00"/>
    <x v="3"/>
    <s v="After a popular morning television host bumps into an old acquaintance with a dark past, her professional and personal lives begin to unravel."/>
  </r>
  <r>
    <x v="5169"/>
    <x v="0"/>
    <x v="5165"/>
    <x v="3808"/>
    <s v="Thomas Jane, Laurence Fishburne, Joanna Douglas, John Tench, Ted Atherton, Jim Watson, Ella Ballentine"/>
    <x v="12"/>
    <s v="December 11, 2018"/>
    <x v="25"/>
    <s v="R"/>
    <x v="45"/>
    <x v="6"/>
    <m/>
    <m/>
    <x v="1"/>
    <x v="25"/>
    <d v="2018-12-11T00:00:00"/>
    <x v="9"/>
    <s v="After witnessing an assassin's slaughter, a young girl holes up in a farmhouse with a suicidal vet, who must use wits and guts to fend off the killer."/>
  </r>
  <r>
    <x v="5170"/>
    <x v="0"/>
    <x v="5166"/>
    <x v="3809"/>
    <m/>
    <x v="12"/>
    <s v="February 5, 2017"/>
    <x v="25"/>
    <s v="TV-14"/>
    <x v="17"/>
    <x v="0"/>
    <m/>
    <m/>
    <x v="1"/>
    <x v="25"/>
    <d v="2017-02-05T00:00:00"/>
    <x v="7"/>
    <s v="Four astronomers from England celebrate 50 years of friendship and achievement by taking a reflective road trip through the American Southwest."/>
  </r>
  <r>
    <x v="5171"/>
    <x v="0"/>
    <x v="5167"/>
    <x v="2975"/>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x v="6"/>
    <s v="PG-13"/>
    <x v="156"/>
    <x v="6"/>
    <s v=" Children &amp; Family Movies"/>
    <s v=" Sci-Fi &amp; Fantasy"/>
    <x v="1"/>
    <x v="6"/>
    <d v="2018-06-26T00:00:00"/>
    <x v="3"/>
    <s v="As the remnants of the Resistance flee Kylo Ren and the First Order, Rey seeks out Luke Skywalker â€“ but he wants nothing more to do with the Force."/>
  </r>
  <r>
    <x v="5172"/>
    <x v="0"/>
    <x v="5168"/>
    <x v="2037"/>
    <s v="Jack O'Connell, Ben Mendelsohn, Rupert Friend, Sam Spruell, Anthony Welsh, David Ajala, Peter Ferdinando, Gershwyn Eustache Jnr, Ashley Chin, Raphael Sowole, Gilly Gilchrist, Tommy McDonnell"/>
    <x v="1"/>
    <s v="August 29, 2019"/>
    <x v="5"/>
    <s v="TV-MA"/>
    <x v="8"/>
    <x v="1"/>
    <s v=" Independent Movies"/>
    <s v=" International Movies"/>
    <x v="1"/>
    <x v="5"/>
    <d v="2019-08-29T00:00:00"/>
    <x v="1"/>
    <s v="A British juvenile offender's violent temper gets him transferred to an adult prison, where he encounters his estranged father."/>
  </r>
  <r>
    <x v="5173"/>
    <x v="0"/>
    <x v="5169"/>
    <x v="3810"/>
    <s v="Nicolas Hope"/>
    <x v="0"/>
    <s v="July 1, 2016"/>
    <x v="21"/>
    <s v="TV-PG"/>
    <x v="112"/>
    <x v="0"/>
    <s v=" International Movies"/>
    <m/>
    <x v="1"/>
    <x v="21"/>
    <d v="2016-07-01T00:00:00"/>
    <x v="2"/>
    <s v="Journalists expose how smugglers, dealers, collectors and scholars promote plunder of ancient artifacts from war-torn Iraq, Afghanistan and Pakistan."/>
  </r>
  <r>
    <x v="5174"/>
    <x v="0"/>
    <x v="5170"/>
    <x v="242"/>
    <s v="Will Ferrell, John C. Reilly, Mary Steenburgen, Richard Jenkins, Adam Scott, Kathryn Hahn, Andrea Savage, Lurie Poston, Elizabeth Yozamp, Logan Manus, Rob Riggle"/>
    <x v="0"/>
    <s v="November 1, 2019"/>
    <x v="17"/>
    <s v="R"/>
    <x v="12"/>
    <x v="3"/>
    <m/>
    <m/>
    <x v="1"/>
    <x v="17"/>
    <d v="2019-11-01T00:00:00"/>
    <x v="10"/>
    <s v="Brennan and Dale might be grown men, but that doesn't stop a childish sibling rivalry from erupting after Brennan's mom marries Dale's dad."/>
  </r>
  <r>
    <x v="5175"/>
    <x v="0"/>
    <x v="5171"/>
    <x v="1185"/>
    <s v="Kareem Mahmoud Abdel Aziz, Khaled El Sawy, Ahmed Fathy, Malak Koura, Ashraf Abdel Baqi"/>
    <x v="27"/>
    <s v="June 6, 2019"/>
    <x v="22"/>
    <s v="TV-14"/>
    <x v="48"/>
    <x v="3"/>
    <s v=" International Movies"/>
    <m/>
    <x v="0"/>
    <x v="22"/>
    <d v="2019-06-06T00:00:00"/>
    <x v="3"/>
    <s v="A down-on-his-luck man reads a book, only to have its characters materialize and take over his life."/>
  </r>
  <r>
    <x v="5176"/>
    <x v="0"/>
    <x v="5172"/>
    <x v="3811"/>
    <s v="Shree Cooks, Frank Grillo, Anna Torv"/>
    <x v="0"/>
    <s v="September 1, 2018"/>
    <x v="6"/>
    <s v="R"/>
    <x v="45"/>
    <x v="4"/>
    <m/>
    <m/>
    <x v="1"/>
    <x v="6"/>
    <d v="2018-09-01T00:00:00"/>
    <x v="0"/>
    <s v="A menacing, unseen force stalks a young girl living by herself in a suburban house, where she's surrounded by reminders of her once-happy family."/>
  </r>
  <r>
    <x v="5177"/>
    <x v="0"/>
    <x v="5173"/>
    <x v="3812"/>
    <s v="Suman Mukhopadhyay"/>
    <x v="3"/>
    <s v="March 15, 2018"/>
    <x v="4"/>
    <s v="TV-14"/>
    <x v="8"/>
    <x v="1"/>
    <s v=" International Movies"/>
    <m/>
    <x v="1"/>
    <x v="4"/>
    <d v="2018-03-15T00:00:00"/>
    <x v="6"/>
    <s v="In post-Partition Kolkata, a young Bengali poet from an urban colony wanders the city in search of the woman he loves and a channel for his sorrows."/>
  </r>
  <r>
    <x v="5178"/>
    <x v="0"/>
    <x v="5174"/>
    <x v="3813"/>
    <s v="Mai Charoenpura, Akara Amarttayakul, Supakson Chaimongkol, Kachapa Toncharoen, Wiradit Srimalai, Vasana Chalakorn, Ratchanont Sukpragawp, Arisara Thongborisut"/>
    <x v="25"/>
    <s v="September 14, 2018"/>
    <x v="4"/>
    <s v="TV-MA"/>
    <x v="18"/>
    <x v="4"/>
    <s v=" International Movies"/>
    <m/>
    <x v="1"/>
    <x v="4"/>
    <d v="2018-09-14T00:00:00"/>
    <x v="0"/>
    <s v="A haunted hotel, a body in a water tank, a nightclub fire and a prison death comprise four horror tales taken from Thailand's newspaper headlines."/>
  </r>
  <r>
    <x v="5179"/>
    <x v="0"/>
    <x v="5175"/>
    <x v="3814"/>
    <s v="Jeffrey Hollender"/>
    <x v="0"/>
    <s v="November 1, 2018"/>
    <x v="25"/>
    <s v="TV-PG"/>
    <x v="13"/>
    <x v="0"/>
    <m/>
    <m/>
    <x v="1"/>
    <x v="25"/>
    <d v="2018-11-01T00:00:00"/>
    <x v="10"/>
    <s v="After noting a strange odor in his childâ€™s pajamas, a single dadâ€™s search for the source uncovers potentially toxic secrets of the chemical industry."/>
  </r>
  <r>
    <x v="5180"/>
    <x v="0"/>
    <x v="5176"/>
    <x v="163"/>
    <s v="Kate Beckinsale, Jim Sturgess, David Thewlis, Brendan Gleeson, Ben Kingsley, Michael Caine, Jason Flemyng, Sophie Kennedy Clark, SinÃ©ad Cusack, Edmund Kingsley"/>
    <x v="0"/>
    <s v="September 8, 2017"/>
    <x v="28"/>
    <s v="PG-13"/>
    <x v="38"/>
    <x v="4"/>
    <s v=" Thrillers"/>
    <m/>
    <x v="1"/>
    <x v="28"/>
    <d v="2017-09-08T00:00:00"/>
    <x v="0"/>
    <s v="In 1899, a young doctor arrives at an asylum for an apprenticeship and becomes suspicious of his mentor's methods while falling for a female patient."/>
  </r>
  <r>
    <x v="5181"/>
    <x v="0"/>
    <x v="5177"/>
    <x v="3815"/>
    <m/>
    <x v="10"/>
    <s v="February 15, 2015"/>
    <x v="28"/>
    <s v="NR"/>
    <x v="18"/>
    <x v="0"/>
    <s v=" International Movies"/>
    <s v=" Sports Movies"/>
    <x v="1"/>
    <x v="28"/>
    <d v="2015-02-15T00:00:00"/>
    <x v="7"/>
    <s v="An athlete dupes the world with his tale of miraculous recovery from cancer, becoming a sports hero and beacon of hope, but can he outpace the truth?"/>
  </r>
  <r>
    <x v="5182"/>
    <x v="0"/>
    <x v="5178"/>
    <x v="3816"/>
    <s v="Raj B. Shetty, Usha Bhandary, Shailashree, Prakash Tuminadu, Amrutha Naik, Shreya Anchan, VJ Vineeth, Rahul Amin, Deepak Rai Panaje, Ramdas"/>
    <x v="3"/>
    <s v="October 15, 2017"/>
    <x v="6"/>
    <s v="TV-PG"/>
    <x v="88"/>
    <x v="3"/>
    <s v=" International Movies"/>
    <s v=" Romantic Movies"/>
    <x v="1"/>
    <x v="6"/>
    <d v="2017-10-15T00:00:00"/>
    <x v="11"/>
    <s v="When an astrologer gives him one year to find a mate or face being alone forever, a professor sets out to find a bride despite serious obstacles."/>
  </r>
  <r>
    <x v="5183"/>
    <x v="0"/>
    <x v="5179"/>
    <x v="3817"/>
    <s v="James Sweeney, Katie Findlay, Randall Park, Hillary Anne Matthews, James Scully, Betsy Brandt"/>
    <x v="0"/>
    <s v="June 26, 2020"/>
    <x v="0"/>
    <s v="TV-MA"/>
    <x v="9"/>
    <x v="3"/>
    <s v=" Independent Movies"/>
    <s v=" LGBTQ Movies"/>
    <x v="0"/>
    <x v="0"/>
    <d v="2020-06-26T00:00:00"/>
    <x v="3"/>
    <s v="When a gay brainiac with OCD questions his identity, he enters a romantic relationship with a woman, leaving sex and physical intimacy out of it."/>
  </r>
  <r>
    <x v="5184"/>
    <x v="0"/>
    <x v="5180"/>
    <x v="3818"/>
    <s v="Amy Ryan, Nick Robinson, Margaret Qualley, Greg Kinnear, Blythe Danner, Brian Cox, Connor Jessup"/>
    <x v="12"/>
    <s v="August 30, 2020"/>
    <x v="23"/>
    <s v="PG-13"/>
    <x v="9"/>
    <x v="1"/>
    <s v=" Thrillers"/>
    <m/>
    <x v="0"/>
    <x v="23"/>
    <d v="2020-08-30T00:00:00"/>
    <x v="1"/>
    <s v="A young woman rattles her former boyfriendâ€™s family when she reveals she is pregnant with his child â€” despite his death five years ago."/>
  </r>
  <r>
    <x v="5185"/>
    <x v="0"/>
    <x v="5181"/>
    <x v="3031"/>
    <s v="Will Ferrell, Maggie Gyllenhaal, Dustin Hoffman, Queen Latifah, Emma Thompson, Kristin Chenoweth, Tony Hale, Tom Hulce, Linda Hunt"/>
    <x v="0"/>
    <s v="October 1, 2020"/>
    <x v="21"/>
    <s v="PG-13"/>
    <x v="38"/>
    <x v="3"/>
    <s v=" Romantic Movies"/>
    <m/>
    <x v="1"/>
    <x v="21"/>
    <d v="2020-10-01T00:00:00"/>
    <x v="11"/>
    <s v="As a writer ponders how to kill off her main character, the man begins hearing her voice in his head and realizes that his days are numbered."/>
  </r>
  <r>
    <x v="5186"/>
    <x v="0"/>
    <x v="5182"/>
    <x v="3819"/>
    <s v="Paul Mercurio, Tara Morice, Bill Hunter, Pat Thomson, Gia Carides, Peter Whitford, Barry Otto, John Hannan"/>
    <x v="10"/>
    <s v="January 1, 2020"/>
    <x v="41"/>
    <s v="PG"/>
    <x v="21"/>
    <x v="9"/>
    <s v=" Comedies"/>
    <s v=" Romantic Movies"/>
    <x v="1"/>
    <x v="41"/>
    <d v="2020-01-01T00:00:00"/>
    <x v="8"/>
    <s v="Dumped by his partner just before a major dance competition, gifted hoofer Scott Hastings is forced to take a graceless neophyte as his new partner."/>
  </r>
  <r>
    <x v="5187"/>
    <x v="0"/>
    <x v="5183"/>
    <x v="3820"/>
    <m/>
    <x v="43"/>
    <s v="April 7, 2017"/>
    <x v="32"/>
    <s v="TV-MA"/>
    <x v="22"/>
    <x v="0"/>
    <s v=" International Movies"/>
    <s v=" LGBTQ Movies"/>
    <x v="1"/>
    <x v="32"/>
    <d v="2017-04-07T00:00:00"/>
    <x v="5"/>
    <s v="A quarter-century later, this documentary relocates the male dancers who backed Madonna on her 1990 Blond Ambition tour, as seen in &quot;Truth or Dare.&quot;"/>
  </r>
  <r>
    <x v="5188"/>
    <x v="0"/>
    <x v="5184"/>
    <x v="232"/>
    <s v="Bill Murray, Harold Ramis, Warren Oates, P.J. Soles, Sean Young, John Candy, John Larroquette, John Voldstad, John Diehl, Lance LeGault, Judge Reinhold"/>
    <x v="0"/>
    <s v="September 1, 2019"/>
    <x v="47"/>
    <s v="R"/>
    <x v="8"/>
    <x v="9"/>
    <s v=" Comedies"/>
    <s v=" Cult Movies"/>
    <x v="1"/>
    <x v="47"/>
    <d v="2019-09-01T00:00:00"/>
    <x v="0"/>
    <s v="After losing everything, an indolent sad sack impulsively joins the U.S. Army and cajoles his best friend into enlisting, too."/>
  </r>
  <r>
    <x v="5189"/>
    <x v="0"/>
    <x v="5185"/>
    <x v="3821"/>
    <s v="Demi Moore, Burt Reynolds, Armand Assante, Ving Rhames, Robert Patrick, Paul Guilfoyle, Jerry Grayson, Rumer Willis, Robert Stanton, William Hill"/>
    <x v="0"/>
    <s v="January 1, 2021"/>
    <x v="34"/>
    <s v="R"/>
    <x v="35"/>
    <x v="3"/>
    <s v=" Dramas"/>
    <m/>
    <x v="1"/>
    <x v="34"/>
    <d v="2021-01-01T00:00:00"/>
    <x v="8"/>
    <s v="A former FBI employee works as a stripper to finance her custody battle for her daughter when a secretly shady congressman takes an interest in her."/>
  </r>
  <r>
    <x v="5190"/>
    <x v="0"/>
    <x v="5186"/>
    <x v="3822"/>
    <s v="JosÃ© Loreto, Cleo Pires, Milhem Cortaz, Jackson Antunes, Claudia Ohana, RÃ´mulo Arantes Neto, Paloma Bernardi, Thaila Ayala, Rafinha Bastos, Felipe Titto"/>
    <x v="20"/>
    <s v="February 11, 2017"/>
    <x v="32"/>
    <s v="NR"/>
    <x v="78"/>
    <x v="6"/>
    <s v=" Dramas"/>
    <s v=" International Movies"/>
    <x v="1"/>
    <x v="32"/>
    <d v="2017-02-11T00:00:00"/>
    <x v="7"/>
    <s v="After a tough upbringing, natural-born fighter JosÃ© Aldo confronts his personal demons in his quest to become an MMA champion in this sports biopic."/>
  </r>
  <r>
    <x v="5191"/>
    <x v="0"/>
    <x v="5187"/>
    <x v="240"/>
    <s v="Michael J. Fox, Geena Davis, Hugh Laurie, Jonathan Lipnicki, Nathan Lane, Melanie Griffith, James Woods, Steve Zahn"/>
    <x v="0"/>
    <s v="January 1, 2020"/>
    <x v="13"/>
    <s v="PG"/>
    <x v="87"/>
    <x v="8"/>
    <s v=" Comedies"/>
    <m/>
    <x v="1"/>
    <x v="13"/>
    <d v="2020-01-01T00:00:00"/>
    <x v="8"/>
    <s v="Zany misadventures are in store as lovable city mouse Stuart and his human brother, George, raise the roof in this sequel to the 1999 blockbuster."/>
  </r>
  <r>
    <x v="5192"/>
    <x v="0"/>
    <x v="5188"/>
    <x v="3823"/>
    <s v="Scott Pryor, Darrin Dewitt Henson, Eric Roberts, Kevin Sizemore, Lorynn York, John Gray, Sara McMann, Ovince Saint Preux"/>
    <x v="0"/>
    <s v="November 11, 2019"/>
    <x v="23"/>
    <s v="TV-MA"/>
    <x v="21"/>
    <x v="6"/>
    <s v=" Dramas"/>
    <m/>
    <x v="0"/>
    <x v="23"/>
    <d v="2019-11-11T00:00:00"/>
    <x v="10"/>
    <s v="After a near-death trip home, a Marine looking to help his comrade survive returns to the underground world of MMA, where new battles await."/>
  </r>
  <r>
    <x v="5193"/>
    <x v="0"/>
    <x v="5189"/>
    <x v="3824"/>
    <s v="Pierfrancesco Favino, Elio Germano, Claudio Amendola, Alessandro Borghi, Greta Scarano, Giulia Gorietti, Jean-Hugues Anglade, Antonello Fassari, Lidia Vitale"/>
    <x v="14"/>
    <s v="October 14, 2015"/>
    <x v="25"/>
    <s v="NR"/>
    <x v="55"/>
    <x v="1"/>
    <s v=" International Movies"/>
    <s v=" Thrillers"/>
    <x v="1"/>
    <x v="25"/>
    <d v="2015-10-14T00:00:00"/>
    <x v="11"/>
    <s v="A grueling battle over turning a seaside town near Rome into a gambling paradise exposes criminal rivalries and endemic corruption on a grand scale."/>
  </r>
  <r>
    <x v="5194"/>
    <x v="0"/>
    <x v="5190"/>
    <x v="3825"/>
    <s v="Jirayu La-ongmanee, Pachara Chirathivat, Nattasha Nauljam, Thawat Pornrattanaprasert"/>
    <x v="25"/>
    <s v="September 5, 2018"/>
    <x v="16"/>
    <s v="TV-MA"/>
    <x v="71"/>
    <x v="3"/>
    <s v=" International Movies"/>
    <s v=" Music &amp; Musicals"/>
    <x v="1"/>
    <x v="16"/>
    <d v="2018-09-05T00:00:00"/>
    <x v="0"/>
    <s v="When his boyhood crush Ern returns, Ped forms a band with his friend to impress her. Romantic rivalries bloom after the talented Ern joins the group."/>
  </r>
  <r>
    <x v="5195"/>
    <x v="0"/>
    <x v="5191"/>
    <x v="3826"/>
    <s v="Soubin Shahir, Samuel Abiola Robinson, Savithri Sredharan, Aneesh Menon"/>
    <x v="3"/>
    <s v="August 1, 2018"/>
    <x v="22"/>
    <s v="TV-14"/>
    <x v="14"/>
    <x v="3"/>
    <s v=" Dramas"/>
    <s v=" International Movies"/>
    <x v="0"/>
    <x v="22"/>
    <d v="2018-08-01T00:00:00"/>
    <x v="1"/>
    <s v="When a soccer club manager brings one of his injured foreign players home to recuperate, they form an unlikely bond despite their cultural differences."/>
  </r>
  <r>
    <x v="5196"/>
    <x v="0"/>
    <x v="5192"/>
    <x v="3827"/>
    <s v="Mali Levi, Rotem Keinan, Dror Keren, Igal Naor"/>
    <x v="62"/>
    <s v="July 1, 2016"/>
    <x v="28"/>
    <s v="TV-MA"/>
    <x v="31"/>
    <x v="15"/>
    <s v=" Thrillers"/>
    <m/>
    <x v="1"/>
    <x v="28"/>
    <d v="2016-07-01T00:00:00"/>
    <x v="2"/>
    <s v="A failed businessman must kill himself to pay off a loan shark or his family will die, but a detective discovers the case turns on a shocking secret."/>
  </r>
  <r>
    <x v="5197"/>
    <x v="0"/>
    <x v="5193"/>
    <x v="3828"/>
    <s v="Michelle Williams, Matthias Schoenaerts, Kristin Scott Thomas, Sam Riley, Ruth Wilson, Tom Schilling, Harriet Walter, Alexandra Maria Lara, Margot Robbie, Lambert Wilson"/>
    <x v="1"/>
    <s v="June 5, 2017"/>
    <x v="28"/>
    <s v="TV-MA"/>
    <x v="53"/>
    <x v="1"/>
    <s v=" International Movies"/>
    <s v=" Romantic Movies"/>
    <x v="1"/>
    <x v="28"/>
    <d v="2017-06-05T00:00:00"/>
    <x v="3"/>
    <s v="Waiting for news of her prisoner-of-war husband, a French woman in Nazi-occupied France reluctantly falls for a German officer quartering in her home."/>
  </r>
  <r>
    <x v="5198"/>
    <x v="0"/>
    <x v="5194"/>
    <x v="3829"/>
    <s v="Ellar Coltrane, Callan McAuliffe, Ian Nelson, Lana Condor, Analeigh Tipton, Melina Vidler, Bill Milner, Justin Chatwin, Ella Hunt, Elena Kampouris, Victoria Justice, Khris Davis, Hayden Szeto"/>
    <x v="0"/>
    <s v="March 19, 2020"/>
    <x v="23"/>
    <s v="TV-MA"/>
    <x v="20"/>
    <x v="3"/>
    <s v=" Dramas"/>
    <s v=" Romantic Movies"/>
    <x v="0"/>
    <x v="23"/>
    <d v="2020-03-19T00:00:00"/>
    <x v="6"/>
    <s v="A group of 20-somethings in a small town experience a variety of personal and relationship issues leading up to a gathering at the local watering hole."/>
  </r>
  <r>
    <x v="5199"/>
    <x v="0"/>
    <x v="5195"/>
    <x v="3830"/>
    <s v="Ulrich Thomsen, Henning Jensen, Mikkel Boe FÃ¸lsgaard, Cyron Melville, Esben Smed Jensen, Gustav Dyekjaer Giese, Jon Lange, Allan Hyde, Johannes Lassen, Morten Vang Simonsen"/>
    <x v="64"/>
    <s v="July 10, 2016"/>
    <x v="25"/>
    <s v="TV-MA"/>
    <x v="32"/>
    <x v="1"/>
    <s v=" International Movies"/>
    <s v=" Sports Movies"/>
    <x v="1"/>
    <x v="25"/>
    <d v="2016-07-10T00:00:00"/>
    <x v="2"/>
    <s v="When a quirk of fate kicks the Danish national soccer team into the European Championship final, the coach must whip his unprepared squad into shape."/>
  </r>
  <r>
    <x v="5200"/>
    <x v="0"/>
    <x v="5196"/>
    <x v="3831"/>
    <s v="Adil Hussain, Tannishtha Chatterjee, Gulnaaz Ansari, Komal Gupta, Esha Amlani, Ashalata Wabgaonkar, Hridaynath Jadhav, Chinmay Kambli, Nandini Bora, Komal Gawade"/>
    <x v="3"/>
    <s v="March 15, 2017"/>
    <x v="28"/>
    <s v="TV-MA"/>
    <x v="22"/>
    <x v="1"/>
    <s v=" Independent Movies"/>
    <s v=" International Movies"/>
    <x v="1"/>
    <x v="28"/>
    <d v="2017-03-15T00:00:00"/>
    <x v="6"/>
    <s v="While investigating a child kidnapping, a Mumbai police inspector is haunted by a shadowy dream figure and memories of his own abducted daughter."/>
  </r>
  <r>
    <x v="5201"/>
    <x v="0"/>
    <x v="5197"/>
    <x v="3832"/>
    <s v="Sonal Kaushal, Rupa Bhimani, Julie Tejwani, Sabina Malik, Jigna Bharadhwaj, Rajesh Kawa"/>
    <x v="3"/>
    <s v="June 18, 2019"/>
    <x v="22"/>
    <s v="TV-Y7"/>
    <x v="139"/>
    <x v="8"/>
    <m/>
    <m/>
    <x v="0"/>
    <x v="22"/>
    <d v="2019-06-18T00:00:00"/>
    <x v="3"/>
    <s v="Hoping to find a magical root, a monster has captured farmers in the land of Vyom. Itâ€™s up to Bheem and the gang to foil his plan and save the kingdom!"/>
  </r>
  <r>
    <x v="5202"/>
    <x v="0"/>
    <x v="5198"/>
    <x v="3833"/>
    <s v="Owen Campbell, Charlie Tahan, Elizabeth Cappuccino, Max Talisman, Amy Hargreaves, Sawyer Barth, Adea Lennox, Ethan Botwick"/>
    <x v="0"/>
    <s v="January 1, 2018"/>
    <x v="6"/>
    <s v="TV-MA"/>
    <x v="3"/>
    <x v="1"/>
    <s v=" Independent Movies"/>
    <s v=" Thrillers"/>
    <x v="1"/>
    <x v="6"/>
    <d v="2018-01-01T00:00:00"/>
    <x v="8"/>
    <s v="A tragic accident drives a wedge between two teenage boys, threatening a friendship that had seemed firm and unshakeable."/>
  </r>
  <r>
    <x v="5203"/>
    <x v="0"/>
    <x v="5199"/>
    <x v="894"/>
    <s v="Rekha, Randhir Kapoor, Sharman Joshi, Anupam Kher, Shweta Kumar, Varsha Usgaonkar, Rajesh Kumar, Shreya Narayan"/>
    <x v="3"/>
    <s v="March 1, 2018"/>
    <x v="28"/>
    <s v="TV-PG"/>
    <x v="4"/>
    <x v="3"/>
    <s v=" Dramas"/>
    <s v=" International Movies"/>
    <x v="1"/>
    <x v="28"/>
    <d v="2018-03-01T00:00:00"/>
    <x v="6"/>
    <s v="A loving, concerned American grandson travels to Mumbai to rescue his unappreciated grandmother from her drudgery and fulfill her true potential."/>
  </r>
  <r>
    <x v="5204"/>
    <x v="0"/>
    <x v="5200"/>
    <x v="3834"/>
    <s v="Jonah Hill, Michael Cera, Christopher Mintz-Plasse, Bill Hader, Seth Rogen, Martha MacIsaac, Emma Stone, Aviva Baumann, Joe Lo Truglio, Kevin Corrigan"/>
    <x v="0"/>
    <s v="January 1, 2021"/>
    <x v="19"/>
    <s v="R"/>
    <x v="38"/>
    <x v="3"/>
    <s v=" Cult Movies"/>
    <m/>
    <x v="1"/>
    <x v="19"/>
    <d v="2021-01-01T00:00:00"/>
    <x v="8"/>
    <s v="Hoping to have sex before college, high school seniors Seth and Evan try to score booze for a huge party, leading to a series of wild misadventures."/>
  </r>
  <r>
    <x v="5205"/>
    <x v="0"/>
    <x v="5201"/>
    <x v="3835"/>
    <s v="Ron O'Neal, Carl Lee, Sheila Frazier, Julius Harris, Charles McGregor, Nate Adams, Polly Niles, Yvonne Delaine"/>
    <x v="0"/>
    <s v="November 1, 2019"/>
    <x v="46"/>
    <s v="R"/>
    <x v="13"/>
    <x v="6"/>
    <s v=" Classic Movies"/>
    <s v=" Dramas"/>
    <x v="1"/>
    <x v="46"/>
    <d v="2019-11-01T00:00:00"/>
    <x v="10"/>
    <s v="To get away from the thug life, cocaine dealer Youngblood Priest puts together one last deal that will net him enough money to start over."/>
  </r>
  <r>
    <x v="5206"/>
    <x v="0"/>
    <x v="5202"/>
    <x v="3836"/>
    <s v="Brandon Routh, Kate Bosworth, Kevin Spacey, James Marsden, Parker Posey, Frank Langella, Sam Huntington, Eva Marie Saint, Marlon Brando, Kal Penn"/>
    <x v="0"/>
    <s v="October 1, 2019"/>
    <x v="21"/>
    <s v="PG-13"/>
    <x v="39"/>
    <x v="6"/>
    <s v=" Sci-Fi &amp; Fantasy"/>
    <m/>
    <x v="1"/>
    <x v="21"/>
    <d v="2019-10-01T00:00:00"/>
    <x v="11"/>
    <s v="When Superman returns to Metropolis, he finds that Lois Lane has moved on to another man and Lex Luthor is developing a new plan to rule the world."/>
  </r>
  <r>
    <x v="5207"/>
    <x v="0"/>
    <x v="5203"/>
    <x v="3837"/>
    <s v="Molly Shannon, Will Ferrell, Elaine Hendrix, Harland Williams, Mark McKinney, Glynis Johns, Jason Blicker, Gerry Bamman, Emmy Laybourne, Jennifer Irwin, Tom Green"/>
    <x v="0"/>
    <s v="November 20, 2019"/>
    <x v="31"/>
    <s v="PG-13"/>
    <x v="41"/>
    <x v="3"/>
    <m/>
    <m/>
    <x v="1"/>
    <x v="31"/>
    <d v="2019-11-20T00:00:00"/>
    <x v="10"/>
    <s v="A socially awkward Catholic schoolgirl vows to win a dreamy classmateâ€™s affections by taking first prize at an upcoming talent show."/>
  </r>
  <r>
    <x v="5208"/>
    <x v="0"/>
    <x v="5204"/>
    <x v="479"/>
    <s v="Tio Pakusadewo, Julie Estelle, Widyawati, Rio Dewanto, Chicco Jerikho, Jajang C. Noer, Shafira Umm"/>
    <x v="26"/>
    <s v="October 9, 2018"/>
    <x v="32"/>
    <s v="TV-14"/>
    <x v="12"/>
    <x v="1"/>
    <s v=" International Movies"/>
    <s v=" Romantic Movies"/>
    <x v="1"/>
    <x v="32"/>
    <d v="2018-10-09T00:00:00"/>
    <x v="11"/>
    <s v="Hoping to fulfill her deceased mother's final wish, a young woman travels to Prague to deliver an old letter to a mysterious man."/>
  </r>
  <r>
    <x v="5209"/>
    <x v="0"/>
    <x v="5205"/>
    <x v="3838"/>
    <s v="Susan Sarandon"/>
    <x v="0"/>
    <s v="May 24, 2018"/>
    <x v="6"/>
    <s v="TV-MA"/>
    <x v="6"/>
    <x v="0"/>
    <m/>
    <m/>
    <x v="1"/>
    <x v="6"/>
    <d v="2018-05-24T00:00:00"/>
    <x v="4"/>
    <s v="Former inmates, officers and celebrities critique the U.S. prison system in this documentary packaged as a how-to handbook for the incarcerated."/>
  </r>
  <r>
    <x v="5210"/>
    <x v="0"/>
    <x v="5206"/>
    <x v="3839"/>
    <s v="Susanne Bartsch"/>
    <x v="0"/>
    <s v="December 10, 2018"/>
    <x v="6"/>
    <s v="TV-MA"/>
    <x v="45"/>
    <x v="0"/>
    <s v=" LGBTQ Movies"/>
    <m/>
    <x v="1"/>
    <x v="6"/>
    <d v="2018-12-10T00:00:00"/>
    <x v="9"/>
    <s v="Beyond her larger-than-life persona, this documentary reveals the woman behind the famed event planner, and her legacy as a cultural icon and activist."/>
  </r>
  <r>
    <x v="5211"/>
    <x v="0"/>
    <x v="5207"/>
    <x v="3840"/>
    <m/>
    <x v="0"/>
    <s v="March 1, 2017"/>
    <x v="32"/>
    <s v="TV-G"/>
    <x v="26"/>
    <x v="0"/>
    <m/>
    <m/>
    <x v="1"/>
    <x v="32"/>
    <d v="2017-03-01T00:00:00"/>
    <x v="6"/>
    <s v="Chef Rick Bayless, farmers and others discuss the history leading to the sustainable food movement and how it could change what we eat in the future."/>
  </r>
  <r>
    <x v="5212"/>
    <x v="0"/>
    <x v="5208"/>
    <x v="3688"/>
    <s v="Shabana Azmi, Girish Karnad, Vikram, Dheeraj Kumar, Shashikala, Utpal Dutt, Preeti Ganguli, Sudha Shivpuri"/>
    <x v="3"/>
    <s v="December 31, 2019"/>
    <x v="62"/>
    <s v="TV-PG"/>
    <x v="78"/>
    <x v="1"/>
    <s v=" Independent Movies"/>
    <s v=" International Movies"/>
    <x v="1"/>
    <x v="62"/>
    <d v="2019-12-31T00:00:00"/>
    <x v="9"/>
    <s v="After she enters into an arranged marriage, a spirited and intellectual young woman tries to adjust to life with a man who was not her choice."/>
  </r>
  <r>
    <x v="5213"/>
    <x v="0"/>
    <x v="5209"/>
    <x v="63"/>
    <s v="Johnny Depp, Helena Bonham Carter, Alan Rickman, Timothy Spall, Sacha Baron Cohen, Jamie Campbell Bower, Laura Michelle Kelly, Jayne Wisener, Ed Sanders"/>
    <x v="0"/>
    <s v="January 1, 2020"/>
    <x v="19"/>
    <s v="R"/>
    <x v="11"/>
    <x v="1"/>
    <s v=" Horror Movies"/>
    <s v=" Music &amp; Musicals"/>
    <x v="1"/>
    <x v="19"/>
    <d v="2020-01-01T00:00:00"/>
    <x v="8"/>
    <s v="After being falsely imprisoned, a vengeful murderer covers his tracks by enlisting the help of a baker whose meat pies become the toast of London."/>
  </r>
  <r>
    <x v="5214"/>
    <x v="0"/>
    <x v="5210"/>
    <x v="3841"/>
    <s v="Jon Bernthal, Christopher Abbott, Imogen Poots, Rosemarie DeWitt, Odessa Young, Joseph Lyle Taylor, Jonathan Tucker, Garry Chalk, Jared Abrahamson, Gabrielle Rose"/>
    <x v="0"/>
    <s v="December 1, 2019"/>
    <x v="6"/>
    <s v="R"/>
    <x v="20"/>
    <x v="1"/>
    <s v=" Independent Movies"/>
    <s v=" Thrillers"/>
    <x v="1"/>
    <x v="6"/>
    <d v="2019-12-01T00:00:00"/>
    <x v="9"/>
    <s v="In a remote Alaskan town reeling from a sudden triple murder, a former rodeo champ befriends a lone newcomer with a violent occupation."/>
  </r>
  <r>
    <x v="5215"/>
    <x v="0"/>
    <x v="5211"/>
    <x v="3842"/>
    <s v="Paul Dano, Daniel Radcliffe, Mary Elizabeth Winstead, Antonia Ribero, Timothy Eulich, Richard Gross, Marika Casteel, Andy Hull, Aaron Marshall, Shane Carruth"/>
    <x v="0"/>
    <s v="January 30, 2019"/>
    <x v="32"/>
    <s v="R"/>
    <x v="7"/>
    <x v="3"/>
    <s v=" Dramas"/>
    <s v=" Independent Movies"/>
    <x v="1"/>
    <x v="32"/>
    <d v="2019-01-30T00:00:00"/>
    <x v="8"/>
    <s v="A washed-up corpse with surprising abilities gives a hopeless man stranded in the wilderness someone to talk to â€“ and a newfound reason to live."/>
  </r>
  <r>
    <x v="5216"/>
    <x v="0"/>
    <x v="5212"/>
    <x v="3843"/>
    <s v="Kenny Lin, Peter Ho, Jiang Mengjie, Jiang Yiyan, Paw Hee Ching"/>
    <x v="4"/>
    <s v="June 10, 2017"/>
    <x v="32"/>
    <s v="TV-MA"/>
    <x v="34"/>
    <x v="6"/>
    <s v=" Dramas"/>
    <s v=" International Movies"/>
    <x v="1"/>
    <x v="32"/>
    <d v="2017-06-10T00:00:00"/>
    <x v="3"/>
    <s v="Haunted by the past, a master swordsman masks his identity to work anonymously as a janitor in a brothel, setting in motion a violent chain of events."/>
  </r>
  <r>
    <x v="5217"/>
    <x v="0"/>
    <x v="5213"/>
    <x v="3177"/>
    <s v="Meng Lo, Sheng Chiang, Li Wang, Siu-Ho Chin, Feng Lu, Chien Sun, Hsueh-erh Wen, Tai-Ping Yu"/>
    <x v="13"/>
    <s v="August 16, 2018"/>
    <x v="37"/>
    <s v="R"/>
    <x v="43"/>
    <x v="6"/>
    <s v=" International Movies"/>
    <m/>
    <x v="1"/>
    <x v="37"/>
    <d v="2018-08-16T00:00:00"/>
    <x v="1"/>
    <s v="Shaolin warrior Tung Chien-chen is injured in battle against the hated Wu Tang clan, and nursed back to health by a knife-throwing master. As he recovers, Tung learns this deadly art, and also falls in love with his teacher's daughter."/>
  </r>
  <r>
    <x v="5218"/>
    <x v="0"/>
    <x v="5214"/>
    <x v="3386"/>
    <s v="Anil Kapoor, Aishwarya Rai Bachchan, Akshaye Khanna, Amrish Puri, Alok Nath, Mita Vasisht, Saurabh Shukla, Supriya Karnik"/>
    <x v="3"/>
    <s v="March 1, 2018"/>
    <x v="31"/>
    <s v="TV-PG"/>
    <x v="152"/>
    <x v="1"/>
    <s v=" International Movies"/>
    <s v=" Music &amp; Musicals"/>
    <x v="1"/>
    <x v="31"/>
    <d v="2018-03-01T00:00:00"/>
    <x v="6"/>
    <s v="Businessman Manav falls for aspiring singer Mansi, but their romance faces an uphill climb when Manav must depart and Mansi's suave manager moves in."/>
  </r>
  <r>
    <x v="5219"/>
    <x v="0"/>
    <x v="5215"/>
    <x v="2545"/>
    <s v="Purav Bhandare, Anupam Kher, Rahul Bose, Victor Banerjee, Ankush Dubey, Rasika Dugal, Rahul Khanna, Sana Shaikh, Dheirya Sonecha, Fatima Sana Shaikh, Sarika"/>
    <x v="3"/>
    <s v="July 15, 2018"/>
    <x v="17"/>
    <s v="TV-14"/>
    <x v="21"/>
    <x v="1"/>
    <s v=" International Movies"/>
    <m/>
    <x v="1"/>
    <x v="17"/>
    <d v="2018-07-15T00:00:00"/>
    <x v="2"/>
    <s v="After his family's donkey is confiscated by a moneylender, 8-year-old Tahaan travels across conflict-torn Kashmir to find his beloved pet."/>
  </r>
  <r>
    <x v="5220"/>
    <x v="0"/>
    <x v="5216"/>
    <x v="1321"/>
    <s v="Topher Grace, Anna Faris, Dan Fogler, Teresa Palmer, Chris Pratt, Michael Biehn, Jeanie Hackett, Lucy Punch, Michelle Trachtenberg, Demetri Martin"/>
    <x v="0"/>
    <s v="May 16, 2019"/>
    <x v="16"/>
    <s v="R"/>
    <x v="7"/>
    <x v="3"/>
    <s v=" Romantic Movies"/>
    <m/>
    <x v="1"/>
    <x v="16"/>
    <d v="2019-05-16T00:00:00"/>
    <x v="4"/>
    <s v="Set in the financial boom of the late 1980s, this tale centers on a recent college grad trying to figure out what to do with his life."/>
  </r>
  <r>
    <x v="5221"/>
    <x v="0"/>
    <x v="5217"/>
    <x v="3844"/>
    <s v="Nikhil Dwivedi, Richa Chadha, Damandeep Singh Baggan, Vijay Pande, Talib Mehdi, Tushar Phulke, Mahesh Gupta, Prasad Labhe"/>
    <x v="3"/>
    <s v="October 15, 2017"/>
    <x v="28"/>
    <s v="TV-MA"/>
    <x v="65"/>
    <x v="6"/>
    <s v=" International Movies"/>
    <s v=" Romantic Movies"/>
    <x v="1"/>
    <x v="28"/>
    <d v="2017-10-15T00:00:00"/>
    <x v="11"/>
    <s v="A man and a woman on the run from the law are drawn to each other through the common bond of their mutual dependency."/>
  </r>
  <r>
    <x v="5222"/>
    <x v="0"/>
    <x v="5218"/>
    <x v="3845"/>
    <s v="Jonathan Howard, Jonathan Demurger, Fanny Valette, Jess Liaudin"/>
    <x v="9"/>
    <s v="March 1, 2018"/>
    <x v="25"/>
    <s v="TV-MA"/>
    <x v="72"/>
    <x v="15"/>
    <s v=" Thrillers"/>
    <m/>
    <x v="1"/>
    <x v="25"/>
    <d v="2018-03-01T00:00:00"/>
    <x v="6"/>
    <s v="A night out in Paris quickly unravels when two friends provoke the wrong taxi driver, who's after something bigger than cab fare."/>
  </r>
  <r>
    <x v="5223"/>
    <x v="0"/>
    <x v="5219"/>
    <x v="2673"/>
    <s v="Tony Goldwyn, Minnie Driver, Glenn Close, Brian Blessed, Nigel Hawthorne, Rosie O'Donnell, Lance Henriksen, Wayne Knight, Alex D. Linz"/>
    <x v="0"/>
    <s v="June 23, 2018"/>
    <x v="31"/>
    <s v="G"/>
    <x v="48"/>
    <x v="8"/>
    <m/>
    <m/>
    <x v="1"/>
    <x v="31"/>
    <d v="2018-06-23T00:00:00"/>
    <x v="3"/>
    <s v="After being shipwrecked off the African coast, a lone child grows up in the wild, and is destined to become lord of the jungle."/>
  </r>
  <r>
    <x v="5224"/>
    <x v="0"/>
    <x v="5220"/>
    <x v="3846"/>
    <s v="Harrison Chad, George Carlin, Brad Garrett, Ron Perlman, Estelle Harris, Glenn Close, Lance Henriksen, Brenda Grate, Harrison Fahn"/>
    <x v="0"/>
    <s v="June 23, 2017"/>
    <x v="20"/>
    <s v="G"/>
    <x v="86"/>
    <x v="8"/>
    <m/>
    <m/>
    <x v="1"/>
    <x v="20"/>
    <d v="2017-06-23T00:00:00"/>
    <x v="3"/>
    <s v="How did the King of the Jungle ascend to the throne? Find out in this charming prequel to the hit animated movie that catches Tarzan as a young child."/>
  </r>
  <r>
    <x v="5225"/>
    <x v="0"/>
    <x v="5221"/>
    <x v="1184"/>
    <s v="Mohamed Saad, Dolly Shahin, Marwa, Hayatem, Sayed Rajab, Omar Mustafa Metwally, Samy Maghawry, Nabil Issa, Ragaa Al-Geddawy, Samir Ghanem"/>
    <x v="27"/>
    <s v="May 9, 2019"/>
    <x v="5"/>
    <s v="TV-14"/>
    <x v="51"/>
    <x v="3"/>
    <s v=" International Movies"/>
    <m/>
    <x v="1"/>
    <x v="5"/>
    <d v="2019-05-09T00:00:00"/>
    <x v="4"/>
    <s v="A down-on-his-luck man must prove he's not as hapless as he seems when the woman he's on a date with is suddenly kidnapped."/>
  </r>
  <r>
    <x v="5226"/>
    <x v="0"/>
    <x v="5222"/>
    <x v="3847"/>
    <s v="Moon Nam-sook, Jeong Hye-ok, Choe Hana, Gim Yeong-seon"/>
    <x v="0"/>
    <s v="July 1, 2019"/>
    <x v="32"/>
    <s v="TV-Y7"/>
    <x v="126"/>
    <x v="8"/>
    <m/>
    <m/>
    <x v="1"/>
    <x v="32"/>
    <d v="2019-07-01T00:00:00"/>
    <x v="2"/>
    <s v="After he loses his favorite racing car, Duri ventures to a mysterious, magical land filled with toys that have been thrown away."/>
  </r>
  <r>
    <x v="5227"/>
    <x v="0"/>
    <x v="5223"/>
    <x v="3848"/>
    <m/>
    <x v="0"/>
    <s v="September 25, 2017"/>
    <x v="6"/>
    <s v="TV-14"/>
    <x v="72"/>
    <x v="0"/>
    <m/>
    <m/>
    <x v="1"/>
    <x v="6"/>
    <d v="2017-09-25T00:00:00"/>
    <x v="0"/>
    <s v="It's been decades since Brown v. Board of Education, yet American schools remain largely segregated. Some leaders are working to change that."/>
  </r>
  <r>
    <x v="5228"/>
    <x v="0"/>
    <x v="5224"/>
    <x v="1831"/>
    <s v="Amitabh Bachchan, Madhavan, Ben Kingsley, Shraddha Kapoor, Siddharth Kher, Dhruv Ganesh, Vaibhav Talwar"/>
    <x v="3"/>
    <s v="March 1, 2018"/>
    <x v="4"/>
    <s v="TV-PG"/>
    <x v="97"/>
    <x v="1"/>
    <s v=" International Movies"/>
    <s v=" Thrillers"/>
    <x v="1"/>
    <x v="4"/>
    <d v="2018-03-01T00:00:00"/>
    <x v="6"/>
    <s v="Luck brings together math expert Perci Trachtenberg and obscure genius Venkat Subramaniam in a casino, but the foundations of probability may be utterly altered when their chat leads Subramaniam to try a new theory in the gambling dens of Mumbai."/>
  </r>
  <r>
    <x v="5229"/>
    <x v="0"/>
    <x v="5225"/>
    <x v="3849"/>
    <s v="Nichole Bloom, Fabianne Therese, Michelle Borth, Pat Healy, AJ Bowen, Joshua Leonard"/>
    <x v="0"/>
    <s v="January 15, 2017"/>
    <x v="32"/>
    <s v="TV-MA"/>
    <x v="48"/>
    <x v="1"/>
    <s v=" Independent Movies"/>
    <s v=" LGBTQ Movies"/>
    <x v="1"/>
    <x v="32"/>
    <d v="2017-01-15T00:00:00"/>
    <x v="8"/>
    <s v="Two teen girls form an intense bond and launch a lucrative webcam business, leading them to a dangerous encounter with a middle-aged married man."/>
  </r>
  <r>
    <x v="5230"/>
    <x v="0"/>
    <x v="5226"/>
    <x v="3850"/>
    <s v="Chris Evans, Sarah Michelle Gellar, Mako Iwamatsu, Kevin Smith, Patrick Stewart, Zhang Ziyi, Laurence Fishburne, Mitchell Whitfield, James Arnold Taylor, Mikey Kelley, Nolan North"/>
    <x v="13"/>
    <s v="May 1, 2019"/>
    <x v="19"/>
    <s v="PG"/>
    <x v="67"/>
    <x v="8"/>
    <s v=" Comedies"/>
    <m/>
    <x v="1"/>
    <x v="19"/>
    <d v="2019-05-01T00:00:00"/>
    <x v="4"/>
    <s v="In this animated adventure, Master Splinter whips the four Ninja Turtles back into shape to defeat monsters running amok in New York."/>
  </r>
  <r>
    <x v="5231"/>
    <x v="0"/>
    <x v="5227"/>
    <x v="3851"/>
    <s v="Paige Turco, David Warner, Mark Caso, Michelan Sisti, Leif Tilden, Kenn Scott, Kevin Clash, Ernie Reyes Jr., FranÃ§ois Chau, Kevin Nash"/>
    <x v="0"/>
    <s v="January 1, 2020"/>
    <x v="30"/>
    <s v="PG"/>
    <x v="17"/>
    <x v="8"/>
    <s v=" Comedies"/>
    <m/>
    <x v="1"/>
    <x v="30"/>
    <d v="2020-01-01T00:00:00"/>
    <x v="8"/>
    <s v="The evil Shredder decides that ooze is what gives the ninja turtles their power, so he obtains some of the toxic junk and creates dangerous mutants."/>
  </r>
  <r>
    <x v="5232"/>
    <x v="0"/>
    <x v="5228"/>
    <x v="2277"/>
    <s v="Katrina Kaif, Akshay Kumar, Akshaye Khanna, Arya Babbar, Rajiv Lakshman, Raghu Ram, Vijay Maurya, Dharampal, Ali Asghar, Murli Sharma"/>
    <x v="3"/>
    <s v="August 2, 2018"/>
    <x v="4"/>
    <s v="TV-PG"/>
    <x v="1"/>
    <x v="3"/>
    <s v=" International Movies"/>
    <s v=" Music &amp; Musicals"/>
    <x v="1"/>
    <x v="4"/>
    <d v="2018-08-02T00:00:00"/>
    <x v="1"/>
    <s v="A flamboyant con artist and his band of gleeful robbers gamble with fate when smugglers hire them to swipe antiques from a speeding train."/>
  </r>
  <r>
    <x v="5233"/>
    <x v="0"/>
    <x v="5229"/>
    <x v="3852"/>
    <m/>
    <x v="0"/>
    <s v="December 1, 2016"/>
    <x v="32"/>
    <s v="TV-Y7"/>
    <x v="145"/>
    <x v="8"/>
    <m/>
    <m/>
    <x v="1"/>
    <x v="32"/>
    <d v="2016-12-01T00:00:00"/>
    <x v="9"/>
    <s v="Three teenaged best friends on the planet Telluria begin an incredible journey of adventure as they fight against the most evil being in the universe."/>
  </r>
  <r>
    <x v="5234"/>
    <x v="0"/>
    <x v="5230"/>
    <x v="3853"/>
    <s v="GermÃ¡n Palacios, Lautaro Bettoni, Boy Olmi, Rita Pauls, Pilar Benitez Vibart, Diana Szeinblum"/>
    <x v="11"/>
    <s v="July 15, 2018"/>
    <x v="6"/>
    <s v="TV-MA"/>
    <x v="34"/>
    <x v="1"/>
    <s v=" International Movies"/>
    <m/>
    <x v="1"/>
    <x v="6"/>
    <d v="2018-07-15T00:00:00"/>
    <x v="2"/>
    <s v="Animosity gives way to love and forgiveness when an angry teenager reunites with his estranged biological father in the wilds of Patagonia."/>
  </r>
  <r>
    <x v="5235"/>
    <x v="0"/>
    <x v="5231"/>
    <x v="3854"/>
    <s v="Wong Jing, Lau Ho-Chi, Leung Kin-Ping"/>
    <x v="13"/>
    <s v="February 12, 2019"/>
    <x v="25"/>
    <s v="TV-MA"/>
    <x v="19"/>
    <x v="1"/>
    <s v=" Independent Movies"/>
    <s v=" International Movies"/>
    <x v="1"/>
    <x v="25"/>
    <d v="2019-02-12T00:00:00"/>
    <x v="7"/>
    <s v="Five shorts reveal a fictional Hong Kong in 2025, depicting a dystopian city where residents and activists face crackdowns under iron-fisted rule."/>
  </r>
  <r>
    <x v="5236"/>
    <x v="0"/>
    <x v="5232"/>
    <x v="3310"/>
    <s v="Arnold Schwarzenegger, Nick Stahl, Claire Danes, Kristanna Loken, David Andrews, Mark Famiglietti, Earl Boen, Moira Sinise, Chopper Bernet, Christopher Lawford"/>
    <x v="0"/>
    <s v="January 1, 2020"/>
    <x v="14"/>
    <s v="R"/>
    <x v="42"/>
    <x v="6"/>
    <s v=" Sci-Fi &amp; Fantasy"/>
    <m/>
    <x v="1"/>
    <x v="14"/>
    <d v="2020-01-01T00:00:00"/>
    <x v="8"/>
    <s v="Ten years after John Connor saved Earth from Judgment Day, he encounters T-X, a robotic assassin ordered to finish what T-1000 started."/>
  </r>
  <r>
    <x v="5237"/>
    <x v="0"/>
    <x v="5233"/>
    <x v="221"/>
    <s v="Christian Bale, Sam Worthington, Moon Bloodgood, Helena Bonham Carter, Anton Yelchin, Jadagrace, Bryce Dallas Howard, Common, Jane Alexander, Michael Ironside"/>
    <x v="0"/>
    <s v="January 1, 2020"/>
    <x v="18"/>
    <s v="PG-13"/>
    <x v="14"/>
    <x v="6"/>
    <s v=" Sci-Fi &amp; Fantasy"/>
    <m/>
    <x v="1"/>
    <x v="18"/>
    <d v="2020-01-01T00:00:00"/>
    <x v="8"/>
    <s v="All grown up in post-apocalyptic 2018, John Connor must lead the resistance of humans against increasingly dominating militaristic robots."/>
  </r>
  <r>
    <x v="5238"/>
    <x v="0"/>
    <x v="5234"/>
    <x v="3855"/>
    <s v="Vanessa Paradis"/>
    <x v="9"/>
    <s v="May 1, 2016"/>
    <x v="25"/>
    <s v="TV-PG"/>
    <x v="12"/>
    <x v="0"/>
    <s v=" International Movies"/>
    <m/>
    <x v="1"/>
    <x v="25"/>
    <d v="2016-05-01T00:00:00"/>
    <x v="4"/>
    <s v="This visually arresting documentary essay reflects on our relationship to other living creatures as humanity becomes more isolated from nature."/>
  </r>
  <r>
    <x v="5239"/>
    <x v="0"/>
    <x v="5235"/>
    <x v="3856"/>
    <s v="Jenna Kanell, Samantha Scaffidi, David Howard Thornton, Catherine Corcoran, Pooya Mohseni, Matt McAllister, Katie Maguire, Gino Cafarelli, Cory DuVal, Michael Leavy"/>
    <x v="0"/>
    <s v="September 1, 2018"/>
    <x v="6"/>
    <s v="TV-MA"/>
    <x v="79"/>
    <x v="4"/>
    <s v=" Independent Movies"/>
    <s v=" Thrillers"/>
    <x v="1"/>
    <x v="6"/>
    <d v="2018-09-01T00:00:00"/>
    <x v="0"/>
    <s v="On Halloween night, inside a dilapidated apartment building, Art the Clown stalks his victims, slicing and slaughtering in terrifying silence."/>
  </r>
  <r>
    <x v="5240"/>
    <x v="0"/>
    <x v="5236"/>
    <x v="3857"/>
    <s v="Happy Raikoti, Diljott, Prince Kanwaljit Singh, Karamjit Anmol, Harinder Bhullar, Virast Sandhu, Anita Devgan, Simran Sehajpal"/>
    <x v="3"/>
    <s v="October 15, 2017"/>
    <x v="32"/>
    <s v="TV-PG"/>
    <x v="59"/>
    <x v="3"/>
    <s v=" International Movies"/>
    <s v=" Romantic Movies"/>
    <x v="1"/>
    <x v="32"/>
    <d v="2017-10-15T00:00:00"/>
    <x v="11"/>
    <s v="New beginnings appear to be on the horizon after a simple country boy forms a bond with a sophisticated urban girl with modern ideas."/>
  </r>
  <r>
    <x v="5241"/>
    <x v="0"/>
    <x v="5237"/>
    <x v="2049"/>
    <s v="Anil Kapoor, Ajay Devgn, Boman Irani, Kangna Ranaut, Zayed Khan, Mallika Sherawat, Avika Gor, Dominic Power, Sameera Reddy, Mohanlal"/>
    <x v="1"/>
    <s v="December 1, 2017"/>
    <x v="11"/>
    <s v="TV-MA"/>
    <x v="36"/>
    <x v="6"/>
    <s v=" International Movies"/>
    <s v=" Music &amp; Musicals"/>
    <x v="1"/>
    <x v="11"/>
    <d v="2017-12-01T00:00:00"/>
    <x v="9"/>
    <s v="This high-octane thriller tells the story of a man on a mission to reclaim what was taken from him and the agent who's determined to stop him."/>
  </r>
  <r>
    <x v="5242"/>
    <x v="1"/>
    <x v="5238"/>
    <x v="3858"/>
    <s v="Sanjay Keni, Priya Raina"/>
    <x v="3"/>
    <s v="March 31, 2018"/>
    <x v="25"/>
    <s v="TV-Y7"/>
    <x v="54"/>
    <x v="16"/>
    <s v=" TV Comedies"/>
    <m/>
    <x v="1"/>
    <x v="25"/>
    <d v="2018-03-31T00:00:00"/>
    <x v="6"/>
    <s v="A hungry fox and three resourceful, surprisingly formidable birds turn the animal kingdom on its head in this lively animated series."/>
  </r>
  <r>
    <x v="5243"/>
    <x v="0"/>
    <x v="5239"/>
    <x v="1446"/>
    <m/>
    <x v="0"/>
    <s v="November 15, 2019"/>
    <x v="32"/>
    <s v="TV-MA"/>
    <x v="18"/>
    <x v="0"/>
    <s v=" Sports Movies"/>
    <m/>
    <x v="1"/>
    <x v="32"/>
    <d v="2019-11-15T00:00:00"/>
    <x v="10"/>
    <s v="An intense rivalry between Henry Ford II of the Ford Motor Company and Enzo Ferrari results in the most epic showdown in racing history."/>
  </r>
  <r>
    <x v="5244"/>
    <x v="0"/>
    <x v="5240"/>
    <x v="3859"/>
    <s v="Adrian Ladron, Andoni Gracia, HernÃ¡n Mendoza, Gabino RodrÃ­guez, DarÃ­o T. Pie, Manuel Ojeda"/>
    <x v="17"/>
    <s v="April 6, 2018"/>
    <x v="32"/>
    <s v="TV-MA"/>
    <x v="35"/>
    <x v="6"/>
    <s v=" Dramas"/>
    <s v=" International Movies"/>
    <x v="1"/>
    <x v="32"/>
    <d v="2018-04-06T00:00:00"/>
    <x v="5"/>
    <s v="In a violent prison in 1970s Mexico, a young inmate lands a spot on a football team that doubles as an enforcer squad for a corrupt administration."/>
  </r>
  <r>
    <x v="5245"/>
    <x v="0"/>
    <x v="5241"/>
    <x v="3860"/>
    <m/>
    <x v="12"/>
    <s v="July 1, 2019"/>
    <x v="22"/>
    <s v="TV-14"/>
    <x v="87"/>
    <x v="0"/>
    <s v=" International Movies"/>
    <m/>
    <x v="0"/>
    <x v="22"/>
    <d v="2019-07-01T00:00:00"/>
    <x v="2"/>
    <s v="Decades after WWII, a former SS officer stands trial in his native Germany after being charged for his complicity in the murder of Jews at Auschwitz."/>
  </r>
  <r>
    <x v="5246"/>
    <x v="0"/>
    <x v="5242"/>
    <x v="3861"/>
    <s v="James Franco, Ed Harris, Amber Heard, Jim Parrack, TimothÃ©e Chalamet, Wilmer Valderrama, Cynthia Nixon, Christian Slater, Michael Cristofer, Danny Flaherty, Adam LeFevre"/>
    <x v="0"/>
    <s v="July 15, 2018"/>
    <x v="25"/>
    <s v="R"/>
    <x v="67"/>
    <x v="1"/>
    <s v=" Thrillers"/>
    <m/>
    <x v="1"/>
    <x v="25"/>
    <d v="2018-07-15T00:00:00"/>
    <x v="2"/>
    <s v="Author Stephen Elliott has a problem separating his own life from incidents in the life of a convicted murderer about whom he's writing a book."/>
  </r>
  <r>
    <x v="5247"/>
    <x v="0"/>
    <x v="5243"/>
    <x v="3862"/>
    <s v="Sam Ashe Arnold, Jakob Davies, Dalila Bela, Robin Dunne, Gabrielle Miller, Billy Zane, Josh McDonald, Lorne Cardinal, Kim Coates, Glenn Paradis"/>
    <x v="12"/>
    <s v="May 10, 2017"/>
    <x v="32"/>
    <s v="TV-Y7"/>
    <x v="17"/>
    <x v="8"/>
    <m/>
    <m/>
    <x v="1"/>
    <x v="32"/>
    <d v="2017-05-10T00:00:00"/>
    <x v="4"/>
    <s v="After finding a peculiar key, three smart and adventurous kids launch a quest to uncover the whereabouts of a coveted archaeological treasure."/>
  </r>
  <r>
    <x v="5248"/>
    <x v="0"/>
    <x v="5244"/>
    <x v="358"/>
    <s v="Taylor Lautner, Taylor Dooley, Cayden Boyd, George Lopez, David Arquette, Kristin Davis, Jacob Davich, Sasha Pieterse, Rico Torres"/>
    <x v="0"/>
    <s v="December 2, 2020"/>
    <x v="20"/>
    <s v="PG"/>
    <x v="20"/>
    <x v="8"/>
    <m/>
    <m/>
    <x v="1"/>
    <x v="20"/>
    <d v="2020-12-02T00:00:00"/>
    <x v="9"/>
    <s v="A 10-year-old dreamer's imaginary friends â€“ mighty Sharkboy and fire-producing Lavagirl â€“ come to life to seek his help battling a nefarious baddie."/>
  </r>
  <r>
    <x v="5249"/>
    <x v="0"/>
    <x v="5245"/>
    <x v="10"/>
    <s v="Jamie Bell, Andy Serkis, Daniel Craig, Nick Frost, Simon Pegg, Daniel Mays, Gad Elmaleh, Toby Jones, Joe Starr"/>
    <x v="0"/>
    <s v="November 20, 2019"/>
    <x v="16"/>
    <s v="PG"/>
    <x v="53"/>
    <x v="8"/>
    <m/>
    <m/>
    <x v="1"/>
    <x v="16"/>
    <d v="2019-11-20T00:00:00"/>
    <x v="10"/>
    <s v="This 3-D motion capture adapts Georges Remi's classic comic strip about the adventures of fearless young journalist Tintin and his trusty dog, Snowy."/>
  </r>
  <r>
    <x v="5250"/>
    <x v="0"/>
    <x v="5246"/>
    <x v="3863"/>
    <s v="Rafael Ferro, Sol Moreno, Jonathan Sandor, Alejandro Urdapilleta, Julieta Cardinali, Florencia Raggi, Valeria Bertuccelli, RaÃºl Hochman, Ricardo Merkin, Carlos PiÃ±eyro"/>
    <x v="11"/>
    <s v="April 1, 2018"/>
    <x v="19"/>
    <s v="TV-MA"/>
    <x v="16"/>
    <x v="1"/>
    <s v=" International Movies"/>
    <s v=" Sci-Fi &amp; Fantasy"/>
    <x v="1"/>
    <x v="19"/>
    <d v="2018-04-01T00:00:00"/>
    <x v="5"/>
    <s v="In the City Without a Voice, only faceless singer the Voice can still vocalize. Everyone else has lost the power of speech as they let Mr. TV's broadcasts speak for them. But when Mr. TV kidnaps the Voice, things change."/>
  </r>
  <r>
    <x v="5251"/>
    <x v="0"/>
    <x v="5247"/>
    <x v="3864"/>
    <s v="Kang-ho Song, Gong Yoo, Ji-min Han, Tae-goo Eom, Sung-rok Shin, Hee-soon Park, Young-ju Seo, Song Kang-ho"/>
    <x v="30"/>
    <s v="January 1, 2018"/>
    <x v="32"/>
    <s v="TV-MA"/>
    <x v="89"/>
    <x v="6"/>
    <s v=" Dramas"/>
    <s v=" International Movies"/>
    <x v="1"/>
    <x v="32"/>
    <d v="2018-01-01T00:00:00"/>
    <x v="8"/>
    <s v="Formerly a Korean resistance fighter, a policeman working for Japan is tasked with tracking down resistance leaders before they acquire explosives."/>
  </r>
  <r>
    <x v="5252"/>
    <x v="0"/>
    <x v="5248"/>
    <x v="326"/>
    <s v="Michael Douglas, Annette Bening, Martin Sheen, Michael J. Fox, David Paymer, Samantha Mathis, John Mahoney, Anna Deavere Smith, Nina Siemaszko, Wendie Malick, Shawna Waldron, Richard Dreyfuss, Joshua Malina"/>
    <x v="0"/>
    <s v="January 1, 2021"/>
    <x v="39"/>
    <s v="PG-13"/>
    <x v="38"/>
    <x v="3"/>
    <s v=" Dramas"/>
    <s v=" Romantic Movies"/>
    <x v="1"/>
    <x v="39"/>
    <d v="2021-01-01T00:00:00"/>
    <x v="8"/>
    <s v="The widowed president strikes up a romance with a beautiful Washington lobbyist â€“ but can the couple keep their private and political lives separate?"/>
  </r>
  <r>
    <x v="5253"/>
    <x v="0"/>
    <x v="5249"/>
    <x v="3865"/>
    <s v="Ryan Reynolds, Melissa George, ChloÃ« Grace Moretz, Jesse James, Jimmy Bennett, Rachel Nichols, Philip Baker Hall, Isabel Conner, Brendan Donaldson, Annabel Armour"/>
    <x v="0"/>
    <s v="January 1, 2020"/>
    <x v="20"/>
    <s v="R"/>
    <x v="48"/>
    <x v="4"/>
    <m/>
    <m/>
    <x v="1"/>
    <x v="20"/>
    <d v="2020-01-01T00:00:00"/>
    <x v="8"/>
    <s v="This hair-raising remake of the 1979 horror hit depicts the ordeal of the Lutz family, whose new home has a gory past and a legacy of demons."/>
  </r>
  <r>
    <x v="5254"/>
    <x v="0"/>
    <x v="5250"/>
    <x v="3866"/>
    <s v="Jason Sudeikis, Rachel Bloom, Leslie Jones, Josh Gad, Bill Hader, Danny McBride, Awkwafina, Sterling K. Brown, Tiffany Haddish, Eugenio Derbez"/>
    <x v="63"/>
    <s v="February 27, 2020"/>
    <x v="23"/>
    <s v="PG"/>
    <x v="7"/>
    <x v="8"/>
    <s v=" Comedies"/>
    <m/>
    <x v="0"/>
    <x v="23"/>
    <d v="2020-02-27T00:00:00"/>
    <x v="7"/>
    <s v="Enemies turn into frenemies when the Pigs call for a truce with the Birds to unite against a formidable new foe thatâ€™s threatening all of their homes."/>
  </r>
  <r>
    <x v="5255"/>
    <x v="0"/>
    <x v="5251"/>
    <x v="3867"/>
    <m/>
    <x v="0"/>
    <s v="March 11, 2020"/>
    <x v="23"/>
    <s v="TV-MA"/>
    <x v="7"/>
    <x v="0"/>
    <m/>
    <m/>
    <x v="0"/>
    <x v="23"/>
    <d v="2020-03-11T00:00:00"/>
    <x v="6"/>
    <s v="Animal rights protesters trying to shut down a facility that conducts animal testing are labeled terrorists by big business and law enforcement."/>
  </r>
  <r>
    <x v="5256"/>
    <x v="0"/>
    <x v="5252"/>
    <x v="1184"/>
    <s v="Amr Abdel-Geleel, Rania Yousef, Salloum Haddad, Hesham Al-Meligy, Farida Al-Gready, Ahmad Wafiq, Mohamed Abo El Hassan, Amr Sakr, Ahmed Gamal Saeed, Riham Ayman"/>
    <x v="27"/>
    <s v="June 13, 2019"/>
    <x v="4"/>
    <s v="TV-14"/>
    <x v="34"/>
    <x v="3"/>
    <s v=" Dramas"/>
    <s v=" International Movies"/>
    <x v="1"/>
    <x v="4"/>
    <d v="2019-06-13T00:00:00"/>
    <x v="3"/>
    <s v="Released after being wrongly imprisoned in Iraq, an Egyptian contractor returns home to a country on the brink of revolution."/>
  </r>
  <r>
    <x v="5257"/>
    <x v="0"/>
    <x v="5253"/>
    <x v="1769"/>
    <s v="Ãlvaro Ogalla, Marta Larralde, BÃ¡rbara Lennie, Vicky PeÃ±a, Juan Calot, Kaiet Rodriguez, AndrÃ©s GertrÃºdix, JoaquÃ­n Climent, Ãlvaro Roig, Tino Martinez, Mercedes Hoyos"/>
    <x v="8"/>
    <s v="May 10, 2017"/>
    <x v="25"/>
    <s v="TV-MA"/>
    <x v="27"/>
    <x v="3"/>
    <s v=" Dramas"/>
    <s v=" International Movies"/>
    <x v="1"/>
    <x v="25"/>
    <d v="2017-05-10T00:00:00"/>
    <x v="4"/>
    <s v="A young man determined to renounce Catholicism by having his baptismal records excised is thwarted by church bureaucracy and his own inner conflicts."/>
  </r>
  <r>
    <x v="5258"/>
    <x v="0"/>
    <x v="5254"/>
    <x v="3868"/>
    <s v="Kurt Russell, Jay Baruchel, Katheryn Winnick, Chris Diamantopoulos, Kenneth Welsh, Jason Jones, Terence Stamp, Matt Dillon, Devon Bostick"/>
    <x v="12"/>
    <s v="December 8, 2018"/>
    <x v="5"/>
    <s v="R"/>
    <x v="0"/>
    <x v="6"/>
    <s v=" Comedies"/>
    <s v=" Independent Movies"/>
    <x v="1"/>
    <x v="5"/>
    <d v="2018-12-08T00:00:00"/>
    <x v="9"/>
    <s v="Crunch Calhoun, a daredevil motorcyclist and mostly reformed con artist, agrees to do one last job: helping his brother Nicky steal a priceless book."/>
  </r>
  <r>
    <x v="5259"/>
    <x v="0"/>
    <x v="5255"/>
    <x v="3869"/>
    <s v="Wesley Snipes, Anne Archer, Maury Chaykin, Marie Matiko, Cary-Hiroyuki Tagawa, Michael Biehn, Donald Sutherland, Liliana Komorowska, James Hong"/>
    <x v="0"/>
    <s v="July 1, 2020"/>
    <x v="42"/>
    <s v="R"/>
    <x v="35"/>
    <x v="6"/>
    <m/>
    <m/>
    <x v="1"/>
    <x v="42"/>
    <d v="2020-07-01T00:00:00"/>
    <x v="2"/>
    <s v="Framed for the murder of an ambassador, a former member of the United Nations' elite covert action unit will do whatever it takes to clear his name."/>
  </r>
  <r>
    <x v="5260"/>
    <x v="0"/>
    <x v="5256"/>
    <x v="248"/>
    <s v="Michelle Rodriguez, Sigourney Weaver, Tony Shalhoub, Anthony LaPaglia, Caitlin Gerard, Brent Langdon, Adrian Hough, Ken Kirzinger, Darryl Quon, Caroline Chan"/>
    <x v="9"/>
    <s v="March 15, 2020"/>
    <x v="32"/>
    <s v="R"/>
    <x v="21"/>
    <x v="6"/>
    <m/>
    <m/>
    <x v="1"/>
    <x v="32"/>
    <d v="2020-03-15T00:00:00"/>
    <x v="6"/>
    <s v="A hitman has his body surgically altered into a woman's against his will. Now he has to track down the surgeon responsible and get his revenge."/>
  </r>
  <r>
    <x v="5261"/>
    <x v="0"/>
    <x v="5257"/>
    <x v="3870"/>
    <s v="Emile Hirsch, Brian Cox, Ophelia Lovibond, Michael McElhatton, Parker Sawyers, Jane Perry, Olwen Catherine Kelly"/>
    <x v="1"/>
    <s v="December 30, 2018"/>
    <x v="32"/>
    <s v="R"/>
    <x v="45"/>
    <x v="4"/>
    <s v=" Independent Movies"/>
    <s v=" Thrillers"/>
    <x v="1"/>
    <x v="32"/>
    <d v="2018-12-30T00:00:00"/>
    <x v="9"/>
    <s v="A father-son team of small-town coroners performs an autopsy on an unidentified woman with mysterious injuries and a terrifying secret."/>
  </r>
  <r>
    <x v="5262"/>
    <x v="0"/>
    <x v="5258"/>
    <x v="3871"/>
    <s v="J.K. Simmons, Josh Wiggins, Julie Delpy, Odeya Rush, Kevin Dunn, Kimberly Crandall, Jean Louisa Kelly, Charlie DePew, Tyrel Jackson Williams, Tom Amandes, Spencer List, Jacqueline Mazarella, Vanessa Howard, Harold Perrineau"/>
    <x v="0"/>
    <s v="February 21, 2018"/>
    <x v="6"/>
    <s v="TV-14"/>
    <x v="18"/>
    <x v="1"/>
    <m/>
    <m/>
    <x v="1"/>
    <x v="6"/>
    <d v="2018-02-21T00:00:00"/>
    <x v="7"/>
    <s v="After the death of his wife, a teacher and his son move to a new city, where emotional connections with two women help them begin to heal."/>
  </r>
  <r>
    <x v="5263"/>
    <x v="0"/>
    <x v="5259"/>
    <x v="3872"/>
    <s v="Jack Whitehall, Joanna Scanlan, Iain Glen, Ethan Lawrence, Layton Williams, Kae Alexander, Weruche Opia, Nikki Runeckles, Charlie Wernham, Jack Binstead"/>
    <x v="1"/>
    <s v="December 15, 2018"/>
    <x v="25"/>
    <s v="TV-MA"/>
    <x v="67"/>
    <x v="3"/>
    <m/>
    <m/>
    <x v="1"/>
    <x v="25"/>
    <d v="2018-12-15T00:00:00"/>
    <x v="9"/>
    <s v="Britain's most ineffective but caring teacher takes his class to Cornwall for one last school trip, where anything could happen â€“_x000a_ and probably will."/>
  </r>
  <r>
    <x v="5264"/>
    <x v="0"/>
    <x v="5260"/>
    <x v="3873"/>
    <m/>
    <x v="0"/>
    <s v="April 1, 2017"/>
    <x v="32"/>
    <s v="TV-MA"/>
    <x v="43"/>
    <x v="0"/>
    <m/>
    <m/>
    <x v="1"/>
    <x v="32"/>
    <d v="2017-04-01T00:00:00"/>
    <x v="5"/>
    <s v="In this documentary, teachers at a Mojave Desert high school adhere to a belief that compassion and life skills can profoundly help at-risk students."/>
  </r>
  <r>
    <x v="5265"/>
    <x v="0"/>
    <x v="5261"/>
    <x v="2003"/>
    <s v="Aaron Kwok, Lung Ti, Maggie Cheung, Chien-lien Wu, Paul Chun, Kenneth Tsang"/>
    <x v="13"/>
    <s v="August 16, 2018"/>
    <x v="1"/>
    <s v="TV-14"/>
    <x v="23"/>
    <x v="6"/>
    <s v=" International Movies"/>
    <m/>
    <x v="1"/>
    <x v="1"/>
    <d v="2018-08-16T00:00:00"/>
    <x v="1"/>
    <s v="While working at a family friend's business, a penniless orphan draws the attention of a corrupt competitor and is torn between divided loyalties."/>
  </r>
  <r>
    <x v="5266"/>
    <x v="0"/>
    <x v="5262"/>
    <x v="3874"/>
    <s v="Mischa Barton, Jackson Davis, Cayleb Long, Tracie Thoms, Bailey Anne Borders"/>
    <x v="0"/>
    <s v="April 9, 2019"/>
    <x v="22"/>
    <s v="TV-MA"/>
    <x v="48"/>
    <x v="4"/>
    <s v=" Thrillers"/>
    <m/>
    <x v="0"/>
    <x v="22"/>
    <d v="2019-04-09T00:00:00"/>
    <x v="5"/>
    <s v="Known for tortuous role-play with victims in his basement, a twisted serial killer abducts a musician who has a deeper connection to his mind games."/>
  </r>
  <r>
    <x v="5267"/>
    <x v="0"/>
    <x v="5263"/>
    <x v="3875"/>
    <s v="Henry Fonda, Jane Darwell"/>
    <x v="0"/>
    <s v="March 31, 2017"/>
    <x v="68"/>
    <s v="TV-14"/>
    <x v="201"/>
    <x v="9"/>
    <s v=" Documentaries"/>
    <m/>
    <x v="1"/>
    <x v="68"/>
    <d v="2017-03-31T00:00:00"/>
    <x v="6"/>
    <s v="Director John Ford captures combat footage of the Battle of Midway, an air and sea campaign that was a turning point in the war in the Pacific."/>
  </r>
  <r>
    <x v="5268"/>
    <x v="1"/>
    <x v="5264"/>
    <x v="3876"/>
    <m/>
    <x v="20"/>
    <s v="November 11, 2016"/>
    <x v="32"/>
    <s v="TV-PG"/>
    <x v="54"/>
    <x v="23"/>
    <s v=" International TV Shows"/>
    <s v=" Science &amp; Nature TV"/>
    <x v="1"/>
    <x v="32"/>
    <d v="2016-11-11T00:00:00"/>
    <x v="10"/>
    <s v="Using breakthroughs in technology and neuroscience, this series examines how environment affects infants â€“ and how infants can affect our future."/>
  </r>
  <r>
    <x v="5269"/>
    <x v="0"/>
    <x v="5265"/>
    <x v="3877"/>
    <s v="Tommy Avallone, Bill Murray, Joel Murray, Peter Farrelly"/>
    <x v="0"/>
    <s v="December 31, 2018"/>
    <x v="22"/>
    <s v="TV-MA"/>
    <x v="86"/>
    <x v="0"/>
    <m/>
    <m/>
    <x v="0"/>
    <x v="22"/>
    <d v="2018-12-31T00:00:00"/>
    <x v="9"/>
    <s v="This documentary highlights spontaneous encounters with the elusive, comedic veteran, who touches lives by simply showing up anywhere."/>
  </r>
  <r>
    <x v="5270"/>
    <x v="0"/>
    <x v="5266"/>
    <x v="3878"/>
    <s v="Natasha Henstridge, Lukas Hassel, Lin Shaye, Dominique Swain, Augie Duke, Caleb Scott, James Duval, Tiffany Shepis"/>
    <x v="0"/>
    <s v="August 7, 2017"/>
    <x v="32"/>
    <s v="TV-MA"/>
    <x v="21"/>
    <x v="4"/>
    <m/>
    <m/>
    <x v="1"/>
    <x v="32"/>
    <d v="2017-08-07T00:00:00"/>
    <x v="1"/>
    <s v="A couple's new dream home morphs into a nightmare after they learn that an evil and lustful spirit resides in their basement."/>
  </r>
  <r>
    <x v="5271"/>
    <x v="0"/>
    <x v="5267"/>
    <x v="2623"/>
    <s v="Emma Roberts, Kiernan Shipka, Lucy Boynton, Lauren Holly, James Remar, Greg Ellwand, Elana Krausz, Heather Tod Mitchell, Peter James Haworth, Emma Holzer"/>
    <x v="12"/>
    <s v="May 18, 2019"/>
    <x v="25"/>
    <s v="R"/>
    <x v="21"/>
    <x v="4"/>
    <s v=" Independent Movies"/>
    <s v=" Thrillers"/>
    <x v="1"/>
    <x v="25"/>
    <d v="2019-05-18T00:00:00"/>
    <x v="4"/>
    <s v="When their parents fail to pick them up for winter break, two students stay on at an all-girls boarding school in the company of a terrible presence."/>
  </r>
  <r>
    <x v="5272"/>
    <x v="0"/>
    <x v="5268"/>
    <x v="3879"/>
    <s v="Liev Schreiber, Elisabeth Moss, Ron Perlman, Naomi Watts, Jim Gaffigan, Michael Rapaport, Pooch Hall, Morgan Spector, Jason Jones"/>
    <x v="0"/>
    <s v="March 29, 2019"/>
    <x v="32"/>
    <s v="R"/>
    <x v="12"/>
    <x v="1"/>
    <s v=" Sports Movies"/>
    <m/>
    <x v="1"/>
    <x v="32"/>
    <d v="2019-03-29T00:00:00"/>
    <x v="6"/>
    <s v="Husband. Father. Fighter. Meet Chuck Wepner, the liquor salesman and self-proclaimed real-life inspiration behind Rocky Balboa."/>
  </r>
  <r>
    <x v="5273"/>
    <x v="1"/>
    <x v="5269"/>
    <x v="907"/>
    <s v="David Attenborough"/>
    <x v="1"/>
    <s v="October 10, 2015"/>
    <x v="12"/>
    <s v="TV-G"/>
    <x v="54"/>
    <x v="2"/>
    <s v=" Docuseries"/>
    <s v=" International TV Shows"/>
    <x v="1"/>
    <x v="12"/>
    <d v="2015-10-10T00:00:00"/>
    <x v="11"/>
    <s v="David Attenborough narrates this definitive exploration of the marine world, from the familiar to the unknown, revealing the sea and its communities."/>
  </r>
  <r>
    <x v="5274"/>
    <x v="0"/>
    <x v="5270"/>
    <x v="3880"/>
    <m/>
    <x v="0"/>
    <s v="August 1, 2017"/>
    <x v="32"/>
    <s v="TV-14"/>
    <x v="63"/>
    <x v="0"/>
    <m/>
    <m/>
    <x v="1"/>
    <x v="32"/>
    <d v="2017-08-01T00:00:00"/>
    <x v="1"/>
    <s v="Form, montage and mesmerizing kinetics propel this experimental meditation on the destructive power of the nuclear bomb, featuring music by The Acid."/>
  </r>
  <r>
    <x v="5275"/>
    <x v="0"/>
    <x v="5271"/>
    <x v="3881"/>
    <s v="Denzel Washington, Gary Oldman, Mila Kunis, Ray Stevenson, Jennifer Beals, Evan Jones, Joe Pingue, Frances de la Tour, Michael Gambon, Tom Waits"/>
    <x v="0"/>
    <s v="July 1, 2019"/>
    <x v="4"/>
    <s v="R"/>
    <x v="33"/>
    <x v="6"/>
    <s v=" Sci-Fi &amp; Fantasy"/>
    <m/>
    <x v="1"/>
    <x v="4"/>
    <d v="2019-07-01T00:00:00"/>
    <x v="2"/>
    <s v="Determined to protect a sacred text that promises to save humanity, Eli goes on a quest westward across the barren, postapocalyptic country."/>
  </r>
  <r>
    <x v="5276"/>
    <x v="0"/>
    <x v="5272"/>
    <x v="3882"/>
    <s v="Christa ThÃ©ret, Olivier Loustau, Florence Thomassin, Patrick Descamps, StÃ©phane Rideau, Pierre Berriau, Deborah Grall, Vincent Martinez"/>
    <x v="9"/>
    <s v="March 10, 2017"/>
    <x v="25"/>
    <s v="TV-MA"/>
    <x v="12"/>
    <x v="1"/>
    <s v=" International Movies"/>
    <s v=" Romantic Movies"/>
    <x v="1"/>
    <x v="25"/>
    <d v="2017-03-10T00:00:00"/>
    <x v="6"/>
    <s v="While working together, a married textile foreman and his bossâ€™s daughter have a torrid love affair, stirring up hostility among the factory crew."/>
  </r>
  <r>
    <x v="5277"/>
    <x v="0"/>
    <x v="5273"/>
    <x v="327"/>
    <s v="Jennifer Aniston, Gerard Butler, Jason Sudeikis, Jeff Garlin, Ritchie Coster, Cathy Moriarty, Peter Greene, Joel Marsh Garland, Siobhan Fallon Hogan, Dorian Missick, Adam Rose, Christine Baranski, Carol Kane, Adam LeFevre"/>
    <x v="0"/>
    <s v="October 1, 2019"/>
    <x v="4"/>
    <s v="PG-13"/>
    <x v="65"/>
    <x v="6"/>
    <s v=" Comedies"/>
    <s v=" Romantic Movies"/>
    <x v="1"/>
    <x v="4"/>
    <d v="2019-10-01T00:00:00"/>
    <x v="11"/>
    <s v="Bounty hunter Milo Boyd finds his latest assignment downright satisfying as he learns that the bail-jumper he must chase down is his ex-wife, Nicole."/>
  </r>
  <r>
    <x v="5278"/>
    <x v="0"/>
    <x v="5274"/>
    <x v="3883"/>
    <s v="Cameron Diaz, James Marsden, Frank Langella, James Rebhorn, Holmes Osborne, Sam Oz Stone, Gillian Jacobs, Celia Weston, Deborah Rush"/>
    <x v="0"/>
    <s v="June 1, 2019"/>
    <x v="18"/>
    <s v="PG-13"/>
    <x v="11"/>
    <x v="7"/>
    <s v=" Thrillers"/>
    <m/>
    <x v="1"/>
    <x v="18"/>
    <d v="2019-06-01T00:00:00"/>
    <x v="3"/>
    <s v="A couple must decide whether to push a button that will net them a million dollars but that will also cause the death of a complete stranger."/>
  </r>
  <r>
    <x v="5279"/>
    <x v="0"/>
    <x v="5275"/>
    <x v="3884"/>
    <s v="Jim Norton, Rupert Evans, Ben Robson, Lauren Cohan, James Russell, Jett Klyne, Diana Hardcastle"/>
    <x v="0"/>
    <s v="June 1, 2020"/>
    <x v="32"/>
    <s v="PG-13"/>
    <x v="7"/>
    <x v="4"/>
    <s v=" Independent Movies"/>
    <s v=" Thrillers"/>
    <x v="1"/>
    <x v="32"/>
    <d v="2020-06-01T00:00:00"/>
    <x v="3"/>
    <s v="A nanny is hired by a couple to look after their boy. She's shocked to learn that her charge is actually a doll that the couple treats like a human."/>
  </r>
  <r>
    <x v="5280"/>
    <x v="0"/>
    <x v="5276"/>
    <x v="3885"/>
    <s v="Asa Butterfield, Vera Farmiga, David Thewlis, Rupert Friend, David Hayman, Jack Scanlon, Amber Beattie, Sheila Hancock, Richard Johnson, Jim Norton"/>
    <x v="1"/>
    <s v="January 1, 2019"/>
    <x v="17"/>
    <s v="PG-13"/>
    <x v="21"/>
    <x v="1"/>
    <s v=" Independent Movies"/>
    <s v=" International Movies"/>
    <x v="1"/>
    <x v="17"/>
    <d v="2019-01-01T00:00:00"/>
    <x v="8"/>
    <s v="When his family moves from Berlin to Poland, a young boy befriends a boy who lives on the other side of the fence, unaware he's a Jewish prisoner."/>
  </r>
  <r>
    <x v="5281"/>
    <x v="0"/>
    <x v="5277"/>
    <x v="3886"/>
    <s v="Jodie Foster, Terrence Howard, Naveen Andrews, Carmen Ejogo, Nicky Katt, Mary Steenburgen, Lenny Venito, ZoÃ« Kravitz, Jane Adams, Gordon MacDonald"/>
    <x v="0"/>
    <s v="November 1, 2019"/>
    <x v="19"/>
    <s v="R"/>
    <x v="15"/>
    <x v="1"/>
    <s v=" Thrillers"/>
    <m/>
    <x v="1"/>
    <x v="19"/>
    <d v="2019-11-01T00:00:00"/>
    <x v="10"/>
    <s v="New York City radio host Erica Bain decides to take the law into her own hands after losing her fiancÃ© in a brutal Central Park attack."/>
  </r>
  <r>
    <x v="5282"/>
    <x v="0"/>
    <x v="5278"/>
    <x v="3887"/>
    <s v="Zach McGowan, Amy Smart, Joe Pantoliano, Burt Young, Tony Darrow, Nick Loeb, Taryn Manning, Jason James Richter"/>
    <x v="0"/>
    <s v="May 18, 2019"/>
    <x v="23"/>
    <s v="TV-MA"/>
    <x v="21"/>
    <x v="1"/>
    <s v=" Independent Movies"/>
    <s v=" Sports Movies"/>
    <x v="0"/>
    <x v="23"/>
    <d v="2019-05-18T00:00:00"/>
    <x v="4"/>
    <s v="Newly famous after challenging Muhammad Ali for a championship title, boxer Chuck Wepner spirals down the slippery slope of being a celebrity."/>
  </r>
  <r>
    <x v="5283"/>
    <x v="0"/>
    <x v="5279"/>
    <x v="3888"/>
    <s v="Saara Chaudry, Soma Chhaya, Ali Badshah, Soma Bhatia, Shaista Latif, Laara Sadiq, Kawa Ada, Noorin Gulamgaus"/>
    <x v="44"/>
    <s v="February 20, 2018"/>
    <x v="6"/>
    <s v="PG-13"/>
    <x v="20"/>
    <x v="8"/>
    <s v=" Dramas"/>
    <s v=" International Movies"/>
    <x v="1"/>
    <x v="6"/>
    <d v="2018-02-20T00:00:00"/>
    <x v="7"/>
    <s v="A courageous 11-year-old Afghan girl disguises herself as a boy and takes on odd jobs to provide for her family when her father is arrested."/>
  </r>
  <r>
    <x v="5284"/>
    <x v="0"/>
    <x v="5280"/>
    <x v="514"/>
    <s v="Vince Vaughn, Jennifer Aniston, Joey Lauren Adams, Cole Hauser, Jon Favreau, Jason Bateman, Judy Davis, Justin Long, Ivan Sergei, John Michael Higgins, Ann-Margret, Vernon Vaughn, Vincent D'Onofrio"/>
    <x v="0"/>
    <s v="July 16, 2019"/>
    <x v="21"/>
    <s v="PG-13"/>
    <x v="53"/>
    <x v="3"/>
    <s v=" Dramas"/>
    <s v=" Romantic Movies"/>
    <x v="1"/>
    <x v="21"/>
    <d v="2019-07-16T00:00:00"/>
    <x v="2"/>
    <s v="Cohabitating couple Gary and Brooke's petty spats turn into an all-out battle for their home condo."/>
  </r>
  <r>
    <x v="5285"/>
    <x v="0"/>
    <x v="5281"/>
    <x v="818"/>
    <s v="Chidinma Ekile, Ademola Adedoyin, Kunle Afolayan, Zack Orji, Tina Mba, Ayo Akinwale, Akim Mogaji, Ayo Mogaji, Ken Erics"/>
    <x v="7"/>
    <s v="September 1, 2019"/>
    <x v="6"/>
    <s v="TV-14"/>
    <x v="30"/>
    <x v="1"/>
    <s v=" International Movies"/>
    <s v=" Romantic Movies"/>
    <x v="1"/>
    <x v="6"/>
    <d v="2019-09-01T00:00:00"/>
    <x v="0"/>
    <s v="A Yoruba prince and a young lady from a prominent Igbo family face tribal prejudice and parental pressure when they secretly wed."/>
  </r>
  <r>
    <x v="5286"/>
    <x v="0"/>
    <x v="5282"/>
    <x v="1954"/>
    <s v="Matt Damon, Heath Ledger, Monica Bellucci, Lena Headey, Peter Stormare, Jonathan Pryce, Roger Ashton-Griffiths, Richard Ridings, Mackenzie Crook, Julian Bleach, TomÃ¡s HanÃ¡k, Laura Greenwood"/>
    <x v="0"/>
    <s v="July 1, 2019"/>
    <x v="20"/>
    <s v="PG-13"/>
    <x v="30"/>
    <x v="6"/>
    <s v=" Sci-Fi &amp; Fantasy"/>
    <m/>
    <x v="1"/>
    <x v="20"/>
    <d v="2019-07-01T00:00:00"/>
    <x v="2"/>
    <s v="Brothers Jake and Will Grimm travel from village to village, posing as exterminators of magical creatures. But in reality, they're expert con artists."/>
  </r>
  <r>
    <x v="5287"/>
    <x v="0"/>
    <x v="5283"/>
    <x v="326"/>
    <s v="Jack Nicholson, Morgan Freeman, Sean Hayes, Beverly Todd, Alfonso Freeman, Rob Morrow, Rowena King, Christopher Stapleton, Ian Anthony Dale, Richard McGonagle"/>
    <x v="0"/>
    <s v="October 1, 2019"/>
    <x v="19"/>
    <s v="PG-13"/>
    <x v="7"/>
    <x v="3"/>
    <s v=" Dramas"/>
    <m/>
    <x v="1"/>
    <x v="19"/>
    <d v="2019-10-01T00:00:00"/>
    <x v="11"/>
    <s v="Two terminally ill men bust out of the cancer ward with a plan to experience life to the fullest before they kick the bucket."/>
  </r>
  <r>
    <x v="5288"/>
    <x v="0"/>
    <x v="5284"/>
    <x v="3889"/>
    <s v="Douglas Smith, Lucien Laviscount, Cressida Bonas, Michael Trucco, Doug Jones, Carrie-Anne Moss, Faye Dunaway, Jenna Kanell, Erica Tremblay, Cleo King"/>
    <x v="0"/>
    <s v="April 1, 2019"/>
    <x v="6"/>
    <s v="PG-13"/>
    <x v="9"/>
    <x v="4"/>
    <s v=" Thrillers"/>
    <m/>
    <x v="1"/>
    <x v="6"/>
    <d v="2019-04-01T00:00:00"/>
    <x v="5"/>
    <s v="Three college students move into an off-campus house and discover they've unwittingly unleashed a supernatural killer known as the Bye Bye Man."/>
  </r>
  <r>
    <x v="5289"/>
    <x v="0"/>
    <x v="5285"/>
    <x v="3890"/>
    <s v="Graham Phillips, Shawn Hatosy, Jamie McShane, Sydney Schafer, Tokala Black Elk, Jacqueline Toboni, Mike McColl, Jacob Ming-Trent"/>
    <x v="0"/>
    <s v="March 23, 2020"/>
    <x v="23"/>
    <s v="TV-MA"/>
    <x v="8"/>
    <x v="22"/>
    <s v=" Thrillers"/>
    <m/>
    <x v="0"/>
    <x v="23"/>
    <d v="2020-03-23T00:00:00"/>
    <x v="6"/>
    <s v="His way of life under threat due to the oil fracking boom, a young rancher defends a Lakota woman and becomes entangled in human trafficking."/>
  </r>
  <r>
    <x v="5290"/>
    <x v="0"/>
    <x v="5286"/>
    <x v="3891"/>
    <s v="Sarah Adler, Tim Kalkhof, Roy Miller, Zohar Shtrauss, Sandra Sade, Tamir Ben-Yehuda, Stephanie Stremler, Tagel Eliyahu"/>
    <x v="62"/>
    <s v="December 4, 2018"/>
    <x v="6"/>
    <s v="TV-14"/>
    <x v="42"/>
    <x v="1"/>
    <s v=" Independent Movies"/>
    <s v=" International Movies"/>
    <x v="1"/>
    <x v="6"/>
    <d v="2018-12-04T00:00:00"/>
    <x v="9"/>
    <s v="When a German baker travels to Jerusalem in search of his dead male loverâ€™s family, his growing involvement with them may expose his truth."/>
  </r>
  <r>
    <x v="5291"/>
    <x v="1"/>
    <x v="5287"/>
    <x v="3892"/>
    <m/>
    <x v="3"/>
    <s v="April 1, 2019"/>
    <x v="22"/>
    <s v="TV-MA"/>
    <x v="54"/>
    <x v="11"/>
    <s v=" Reality TV"/>
    <m/>
    <x v="0"/>
    <x v="22"/>
    <d v="2019-04-01T00:00:00"/>
    <x v="5"/>
    <s v="Food-crazed travel junkies journey across India, completing bucket list challenges for a chance to win a once-in-a-lifetime scholarship."/>
  </r>
  <r>
    <x v="5292"/>
    <x v="0"/>
    <x v="5288"/>
    <x v="3026"/>
    <s v="Ryan Reynolds, Scott Speedman, Rosario Dawson, Mireille Enos, Kevin Durand, Alexia Fast, Christine Horne, ArsinÃ©e Khanjian, Ian Matthews, Bruce Greenwood, Aidan Shipley"/>
    <x v="12"/>
    <s v="July 20, 2018"/>
    <x v="28"/>
    <s v="R"/>
    <x v="51"/>
    <x v="1"/>
    <s v=" Thrillers"/>
    <m/>
    <x v="1"/>
    <x v="28"/>
    <d v="2018-07-20T00:00:00"/>
    <x v="2"/>
    <s v="Eight years after their daughter's abduction tore them apart, her parents receive enigmatic clues from the kidnapper hinting that she's still alive."/>
  </r>
  <r>
    <x v="5293"/>
    <x v="0"/>
    <x v="5289"/>
    <x v="3893"/>
    <s v="James Brolin, Kathleen Lloyd, John Marley, R.G. Armstrong, John Rubinstein, Elizabeth Thompson, Roy Jenson, Kim Richards, Kyle Richards"/>
    <x v="0"/>
    <s v="June 1, 2020"/>
    <x v="62"/>
    <s v="PG"/>
    <x v="9"/>
    <x v="20"/>
    <s v=" Horror Movies"/>
    <m/>
    <x v="1"/>
    <x v="62"/>
    <d v="2020-06-01T00:00:00"/>
    <x v="3"/>
    <s v="In his small Southwestern town, sheriff Wade Parent must find out who â€” or what â€” is running people down via a mysterious, driverless black sedan."/>
  </r>
  <r>
    <x v="5294"/>
    <x v="0"/>
    <x v="5290"/>
    <x v="3894"/>
    <s v="Vince Carter"/>
    <x v="0"/>
    <s v="May 1, 2018"/>
    <x v="6"/>
    <s v="TV-MA"/>
    <x v="95"/>
    <x v="0"/>
    <s v=" Sports Movies"/>
    <m/>
    <x v="1"/>
    <x v="6"/>
    <d v="2018-05-01T00:00:00"/>
    <x v="4"/>
    <s v="Featuring eight-time NBA All-Star Vince Carter, this documentary takes an in-depth look at his impact on pop culture and the Canadian basketball scene."/>
  </r>
  <r>
    <x v="5295"/>
    <x v="0"/>
    <x v="5291"/>
    <x v="3895"/>
    <s v="Mike Vogel, Erika Christensen, Faye Dunaway, Robert Forster, Frankie Faison, Mike Pniewski"/>
    <x v="0"/>
    <s v="November 21, 2017"/>
    <x v="6"/>
    <s v="TV-PG"/>
    <x v="38"/>
    <x v="1"/>
    <s v=" Faith &amp; Spirituality"/>
    <m/>
    <x v="1"/>
    <x v="6"/>
    <d v="2017-11-21T00:00:00"/>
    <x v="10"/>
    <s v="Bothered by his wife's unyielding belief in Christianity, an investigative reporter sets out to use verifiable facts to poke holes in her faith."/>
  </r>
  <r>
    <x v="5296"/>
    <x v="0"/>
    <x v="5292"/>
    <x v="3896"/>
    <s v="Ahmed Ezz, Mohamed Mamdouh, Samer al Masri, Amina Khalil, Ahmed Safwat, Ahmed Salah Hosny, AÃ¯cha Ben Ahmed, Rania Elkhatib, Riham Abdel Ghafour"/>
    <x v="27"/>
    <s v="June 13, 2019"/>
    <x v="6"/>
    <s v="TV-MA"/>
    <x v="76"/>
    <x v="6"/>
    <s v=" Dramas"/>
    <s v=" International Movies"/>
    <x v="1"/>
    <x v="6"/>
    <d v="2019-06-13T00:00:00"/>
    <x v="3"/>
    <s v="A special operations officer vows to get revenge against the terrorist who killed his friend in a brutal attack."/>
  </r>
  <r>
    <x v="5297"/>
    <x v="0"/>
    <x v="5293"/>
    <x v="818"/>
    <s v="Wale Ojo, Jimmy Jean-Louis, Hilda Dokubo, Nico Panagio, AurÃ©lie Eliam, Peter King Nzioki Mwania, Fatym Layachi, Kemi Lala Akindoju, AngÃ©lique Kidjo"/>
    <x v="7"/>
    <s v="September 1, 2019"/>
    <x v="32"/>
    <s v="TV-14"/>
    <x v="42"/>
    <x v="1"/>
    <s v=" International Movies"/>
    <s v=" Thrillers"/>
    <x v="1"/>
    <x v="32"/>
    <d v="2019-09-01T00:00:00"/>
    <x v="0"/>
    <s v="A group of executives heads to a telecommunications retreat to pick the firm's new CEO until they find themselves in a contest to win â€“ and stay alive."/>
  </r>
  <r>
    <x v="5298"/>
    <x v="0"/>
    <x v="5294"/>
    <x v="3897"/>
    <s v="Callum Blue, Nadine Velazquez, Makenzie Moss, Erik LaRay Harvey, Danielle Lauder, Andy Favreau, Kate Linder, Neil Thackaberry, Alden Tab"/>
    <x v="0"/>
    <s v="February 4, 2017"/>
    <x v="32"/>
    <s v="R"/>
    <x v="20"/>
    <x v="4"/>
    <s v=" Thrillers"/>
    <m/>
    <x v="1"/>
    <x v="32"/>
    <d v="2017-02-04T00:00:00"/>
    <x v="7"/>
    <s v="After an architect transforms a slaughterhouse into trendy lofts, its new inhabitants discover that the structure is haunted by its evil past."/>
  </r>
  <r>
    <x v="5299"/>
    <x v="0"/>
    <x v="5295"/>
    <x v="3898"/>
    <s v="Mostafa Shaban, Ghada Adel, Arwa Gouda, Ahmed Salah Al-Saadany, Ashraf Zaki, Sawsan Badr, Fatma Nasser, Said Saleh, Ali Hassanein, Majed Abdulazim"/>
    <x v="27"/>
    <s v="June 20, 2019"/>
    <x v="4"/>
    <s v="TV-MA"/>
    <x v="43"/>
    <x v="1"/>
    <s v=" International Movies"/>
    <s v=" Music &amp; Musicals"/>
    <x v="1"/>
    <x v="4"/>
    <d v="2019-06-20T00:00:00"/>
    <x v="3"/>
    <s v="A detective investigates the murder of a young musician, whose philandering lifestyle leaves a long list of suspects and a lot of questions."/>
  </r>
  <r>
    <x v="5300"/>
    <x v="0"/>
    <x v="5296"/>
    <x v="3899"/>
    <s v="Alfonso Herrera, Hannah Murray, Henry Goodman, Julian Sands, Frances Barber, Emilio EchevarrÃ­a, Alejandro Calva, Elvira MÃ­nguez, Roger Casamajor, Luis Rosales, Javier Godino, Alexander Holtmann, Brontis Jodorowsky"/>
    <x v="8"/>
    <s v="April 14, 2017"/>
    <x v="32"/>
    <s v="TV-14"/>
    <x v="65"/>
    <x v="1"/>
    <s v=" International Movies"/>
    <s v=" Thrillers"/>
    <x v="1"/>
    <x v="32"/>
    <d v="2017-04-14T00:00:00"/>
    <x v="5"/>
    <s v="In 1937, Spanish revolutionary RamÃ³n trains as a Soviet spy, impersonating a wealthy Belgian as part of a plot to assassinate Leon Trotsky in Mexico."/>
  </r>
  <r>
    <x v="5301"/>
    <x v="0"/>
    <x v="5297"/>
    <x v="376"/>
    <s v="Nancy Talamantes, Ã“scar Torres, Leidi GutiÃ©rrez, JosÃ© SantillÃ¡n Cabuto, Edward Coward, Alicia QuiÃ±onez, Raquel Presa, Susana PÃ©rez, Gisela Madrigal, Jorge Calderon, Felipe Tututi"/>
    <x v="17"/>
    <s v="May 8, 2016"/>
    <x v="25"/>
    <s v="TV-MA"/>
    <x v="53"/>
    <x v="1"/>
    <s v=" Independent Movies"/>
    <s v=" International Movies"/>
    <x v="1"/>
    <x v="25"/>
    <d v="2016-05-08T00:00:00"/>
    <x v="4"/>
    <s v="Young Ulises falls in love with teen Sofia, even as he is forced to lure her into his family's prostitution ring. Now he'll do anything to rescue her."/>
  </r>
  <r>
    <x v="5302"/>
    <x v="0"/>
    <x v="5298"/>
    <x v="3900"/>
    <s v="Hans Matheson, Samantha Barks, Lesley Manville, Sylvester McCoy, Susan Boyle, John Hannah, Barbara Flynn, James Cosmo"/>
    <x v="1"/>
    <s v="November 1, 2019"/>
    <x v="5"/>
    <s v="PG"/>
    <x v="18"/>
    <x v="1"/>
    <s v=" Faith &amp; Spirituality"/>
    <m/>
    <x v="1"/>
    <x v="5"/>
    <d v="2019-11-01T00:00:00"/>
    <x v="10"/>
    <s v="A progressive new minister's arrival in a small village threatens to end an age-old tradition that brings a yuletide miracle to one of the residents."/>
  </r>
  <r>
    <x v="5303"/>
    <x v="0"/>
    <x v="5299"/>
    <x v="3901"/>
    <s v="Jacob Buster, Anson Bagley, Grace Hallows, Josh Reid, Cooper Daniel Johnson, Alison Akin Clark, Brian Neal Clark, Evan Clark, Caitlin E.J. Meyer, Gabe White"/>
    <x v="0"/>
    <s v="March 1, 2019"/>
    <x v="32"/>
    <s v="TV-PG"/>
    <x v="26"/>
    <x v="8"/>
    <s v=" Comedies"/>
    <m/>
    <x v="1"/>
    <x v="32"/>
    <d v="2019-03-01T00:00:00"/>
    <x v="6"/>
    <s v="Four brothers prepare for war when they're forced to deliver secret holiday gifts to the school bullies. But they soon learn kindness goes a long way."/>
  </r>
  <r>
    <x v="5304"/>
    <x v="0"/>
    <x v="5300"/>
    <x v="3164"/>
    <s v="Steve McQueen, Edward G. Robinson, Ann-Margret, Karl Malden, Tuesday Weld, Joan Blondell, Rip Torn, Jack Weston, Cab Calloway, Jeff Corey, Theo Marcuse"/>
    <x v="0"/>
    <s v="November 1, 2019"/>
    <x v="65"/>
    <s v="TV-14"/>
    <x v="6"/>
    <x v="9"/>
    <s v=" Dramas"/>
    <m/>
    <x v="1"/>
    <x v="65"/>
    <d v="2019-11-01T00:00:00"/>
    <x v="10"/>
    <s v="In Depression-era New Orleans, cocksure stud poker player Eric Stoner â€“ the titular Cincinnati Kid â€“ challenges longtime champ Lancey &quot;The Man&quot; Howard to a showdown at the table, where a war of wills â€“ and nerve â€“ ensues."/>
  </r>
  <r>
    <x v="5305"/>
    <x v="0"/>
    <x v="5301"/>
    <x v="419"/>
    <s v="Ben Affleck, Chris Cooper, Kevin Costner, Tommy Lee Jones, Maria Bello, Rosemarie DeWitt, Craig T. Nelson, John Doman, Tonye Patano, Cady Huffman"/>
    <x v="0"/>
    <s v="July 28, 2018"/>
    <x v="4"/>
    <s v="R"/>
    <x v="44"/>
    <x v="1"/>
    <s v=" Independent Movies"/>
    <m/>
    <x v="1"/>
    <x v="4"/>
    <d v="2018-07-28T00:00:00"/>
    <x v="2"/>
    <s v="A successful businessman comes face-to-face with America's downsizing epidemic when he loses his job and is forced to take a construction gig."/>
  </r>
  <r>
    <x v="5306"/>
    <x v="0"/>
    <x v="5302"/>
    <x v="1611"/>
    <s v="Thora Birch, Chris Klein, Claire Coffee, David Blue, Kelsey Tucker, Michael Draper, Jason Tobias, Gabrielle Stone, Catherine Johnson, Tiffany Fallon"/>
    <x v="0"/>
    <s v="July 23, 2019"/>
    <x v="22"/>
    <s v="TV-14"/>
    <x v="6"/>
    <x v="3"/>
    <s v=" Romantic Movies"/>
    <m/>
    <x v="0"/>
    <x v="22"/>
    <d v="2019-07-23T00:00:00"/>
    <x v="2"/>
    <s v="After developing an &quot;infidelity formula&quot; said to repel cheating, a popular blogger crosses paths with a charming lawyer willing to put it to the test."/>
  </r>
  <r>
    <x v="5307"/>
    <x v="0"/>
    <x v="5303"/>
    <x v="3902"/>
    <s v="Clive Owen, Maria Bello, Patton Oswalt, Jaeden Lieberher, Matthew Modine, Stephen Tobolowsky, Tim Blake Nelson, Robert Forster"/>
    <x v="12"/>
    <s v="February 6, 2019"/>
    <x v="32"/>
    <s v="PG-13"/>
    <x v="43"/>
    <x v="3"/>
    <s v=" Dramas"/>
    <s v=" Independent Movies"/>
    <x v="1"/>
    <x v="32"/>
    <d v="2019-02-06T00:00:00"/>
    <x v="7"/>
    <s v="A divorced handyman with a drinking problem bonds with his 8-year-old son when a search for his stolen toolbox leads to a series of misadventures."/>
  </r>
  <r>
    <x v="5308"/>
    <x v="0"/>
    <x v="5304"/>
    <x v="3903"/>
    <s v="Robin Wright, Harvey Keitel, Jon Hamm, Paul Giamatti, Kodi Smit-McPhee, Danny Huston, Sami Gayle, Michael Stahl-David, Michael Landes, Sarah Shahi"/>
    <x v="62"/>
    <s v="August 23, 2019"/>
    <x v="5"/>
    <s v="TV-MA"/>
    <x v="78"/>
    <x v="1"/>
    <s v=" International Movies"/>
    <s v=" Sci-Fi &amp; Fantasy"/>
    <x v="1"/>
    <x v="5"/>
    <d v="2019-08-23T00:00:00"/>
    <x v="1"/>
    <s v="Actress Robin Wright plays herself in this surreal drama about a film star who agrees to have her digital image recorded for reuse in future films."/>
  </r>
  <r>
    <x v="5309"/>
    <x v="0"/>
    <x v="5305"/>
    <x v="1279"/>
    <s v="Khaled Saleh, Ghada Adel, Ahmed el-Sakka, Khaled Sarhan, Sawsan Badr, Mustafa Haridi"/>
    <x v="27"/>
    <s v="April 25, 2019"/>
    <x v="16"/>
    <s v="TV-14"/>
    <x v="31"/>
    <x v="3"/>
    <s v=" International Movies"/>
    <s v=" Thrillers"/>
    <x v="1"/>
    <x v="16"/>
    <d v="2019-04-25T00:00:00"/>
    <x v="5"/>
    <s v="A notorious forger known for his ability to create fake passports and visas finds himself the target of a con man's ruse."/>
  </r>
  <r>
    <x v="5310"/>
    <x v="0"/>
    <x v="5306"/>
    <x v="3904"/>
    <s v="Robin Tunney, Fairuza Balk, Neve Campbell, Rachel True, Skeet Ulrich, Christine Taylor, Breckin Meyer, Nathaniel Marston, Cliff De Young, Assumpta Serna"/>
    <x v="0"/>
    <s v="January 1, 2020"/>
    <x v="34"/>
    <s v="R"/>
    <x v="43"/>
    <x v="4"/>
    <s v=" Thrillers"/>
    <m/>
    <x v="1"/>
    <x v="34"/>
    <d v="2020-01-01T00:00:00"/>
    <x v="8"/>
    <s v="At a Catholic school, a new girl falls in with a clique of teen witches who wield their powers against anyone who crosses them, even their parents."/>
  </r>
  <r>
    <x v="5311"/>
    <x v="0"/>
    <x v="5307"/>
    <x v="3905"/>
    <s v="Nicolas Cage, Emma Stone, Ryan Reynolds, Catherine Keener, Cloris Leachman, Clark Duke, Chris Sanders, Randy Thom"/>
    <x v="0"/>
    <s v="July 29, 2019"/>
    <x v="5"/>
    <s v="PG"/>
    <x v="16"/>
    <x v="8"/>
    <s v=" Comedies"/>
    <m/>
    <x v="1"/>
    <x v="5"/>
    <d v="2019-07-29T00:00:00"/>
    <x v="2"/>
    <s v="When an earthquake obliterates their cave, an unworldly prehistoric family is forced to journey through unfamiliar terrain in search of a new home."/>
  </r>
  <r>
    <x v="5312"/>
    <x v="0"/>
    <x v="5308"/>
    <x v="3401"/>
    <s v="Brandon Lee, Rochelle Davis, Ernie Hudson, Michael Wincott, Bai Ling, Sofia Shinas, Anna Levine, David Patrick Kelly, Angel David, Laurence Mason, Michael Massee, Tony Todd, Jon Polito"/>
    <x v="0"/>
    <s v="January 1, 2019"/>
    <x v="24"/>
    <s v="R"/>
    <x v="19"/>
    <x v="6"/>
    <s v=" Cult Movies"/>
    <s v=" Sci-Fi &amp; Fantasy"/>
    <x v="1"/>
    <x v="24"/>
    <d v="2019-01-01T00:00:00"/>
    <x v="8"/>
    <s v="One year after Eric Draven and his fiancÃ©e are murdered, Draven â€“ watched over by a hypnotic crow â€“ returns from the grave to exact revenge."/>
  </r>
  <r>
    <x v="5313"/>
    <x v="0"/>
    <x v="5309"/>
    <x v="3906"/>
    <s v="Jan Himilsbach, Stanislaw Tym, Jerzy Dobrowolski, Zdzislaw Maklakiewicz, Andrzej Dobosz, Feridun Erol, Jolanta Lothe, Wanda StanisÅ‚awska-Lothe"/>
    <x v="23"/>
    <s v="October 1, 2019"/>
    <x v="54"/>
    <s v="TV-PG"/>
    <x v="120"/>
    <x v="3"/>
    <s v=" Cult Movies"/>
    <s v=" International Movies"/>
    <x v="1"/>
    <x v="54"/>
    <d v="2019-10-01T00:00:00"/>
    <x v="11"/>
    <s v="When the captain of a pleasant cruise ship mistakes a mischievous stowaway the entertainment director, wild and wacky hijinks ensue."/>
  </r>
  <r>
    <x v="5314"/>
    <x v="0"/>
    <x v="5310"/>
    <x v="3886"/>
    <s v="Stephen Rea, Miranda Richardson, Forest Whitaker, Jaye Davidson, Adrian Dunbar, Breffini McKenna, Joe Savino, Birdie Sweeney, Andree Bernard, Jim Broadbent"/>
    <x v="1"/>
    <s v="January 1, 2020"/>
    <x v="41"/>
    <s v="R"/>
    <x v="51"/>
    <x v="9"/>
    <s v=" Independent Movies"/>
    <s v=" Thrillers"/>
    <x v="1"/>
    <x v="41"/>
    <d v="2020-01-01T00:00:00"/>
    <x v="8"/>
    <s v="IRA terrorist Fergus bonds with his prisoner, Jody. Jody tells Fergus of his girlfriend, Dil, with whom Fergus later falls in love."/>
  </r>
  <r>
    <x v="5315"/>
    <x v="0"/>
    <x v="5311"/>
    <x v="3907"/>
    <s v="Jack Black, James Marsden, Kathryn Hahn, Jeffrey Tambor, Russell Posner, Henry Zebrowski, Kyle Bornheimer, Mike White"/>
    <x v="1"/>
    <s v="April 2, 2017"/>
    <x v="25"/>
    <s v="R"/>
    <x v="43"/>
    <x v="3"/>
    <m/>
    <m/>
    <x v="1"/>
    <x v="25"/>
    <d v="2017-04-02T00:00:00"/>
    <x v="5"/>
    <s v="A loser in charge of planning his high school class's 20-year reunion thinks he's scored a major coup when he gets a marginally famous alum to attend."/>
  </r>
  <r>
    <x v="5316"/>
    <x v="0"/>
    <x v="5312"/>
    <x v="3908"/>
    <s v="Sonali Kulkarni, Girish Kulkarni, Jyoti Subhash, Veena Jamkar, Aman Attar"/>
    <x v="3"/>
    <s v="January 1, 2018"/>
    <x v="18"/>
    <s v="TV-14"/>
    <x v="16"/>
    <x v="1"/>
    <s v=" International Movies"/>
    <m/>
    <x v="1"/>
    <x v="18"/>
    <d v="2018-01-01T00:00:00"/>
    <x v="8"/>
    <s v="An optimistic farmer is determined to succeed in spite of the lack of rain in his region, and the sinking spirits around him."/>
  </r>
  <r>
    <x v="5317"/>
    <x v="0"/>
    <x v="5313"/>
    <x v="3206"/>
    <s v="Prisia Nasution, Oka Antara, Slamet Rahardjo, Dewi Irawan, Lukman Sardi, Tio Pakusadewo"/>
    <x v="26"/>
    <s v="December 8, 2018"/>
    <x v="16"/>
    <s v="TV-MA"/>
    <x v="44"/>
    <x v="1"/>
    <s v=" International Movies"/>
    <s v=" Romantic Movies"/>
    <x v="1"/>
    <x v="16"/>
    <d v="2018-12-08T00:00:00"/>
    <x v="9"/>
    <s v="Orphaned by a tragedy that took the lives of her parents, Srintil grows up in a poor Indonesian village aspiring to be a sacred dancer."/>
  </r>
  <r>
    <x v="5318"/>
    <x v="0"/>
    <x v="5314"/>
    <x v="3909"/>
    <s v="Jim Henson, Kathryn Mullen, Frank Oz, Dave Goelz, Stephen Garlick, Lisa Maxwell, Billie Whitelaw, Percy Edwards, Joseph O'Conor"/>
    <x v="0"/>
    <s v="May 1, 2019"/>
    <x v="26"/>
    <s v="PG"/>
    <x v="20"/>
    <x v="8"/>
    <m/>
    <m/>
    <x v="1"/>
    <x v="26"/>
    <d v="2019-05-01T00:00:00"/>
    <x v="4"/>
    <s v="In this mythical tale, Jen, the last of the Gelfling race, is charged with healing the Crystal of Truth after its mutilation sets off an era of terror."/>
  </r>
  <r>
    <x v="5319"/>
    <x v="0"/>
    <x v="5315"/>
    <x v="3910"/>
    <s v="Mahesh Bhatt, Kay Kay Menon, Avii, Nikhil Ratnaparkhi, Neha Khan, Alisha Khan, Irfan Hussein, Jyoti Malshe, Sayed Gul"/>
    <x v="3"/>
    <s v="December 31, 2019"/>
    <x v="22"/>
    <s v="TV-MA"/>
    <x v="36"/>
    <x v="1"/>
    <s v=" International Movies"/>
    <m/>
    <x v="0"/>
    <x v="22"/>
    <d v="2019-12-31T00:00:00"/>
    <x v="9"/>
    <s v="Struggling with Mumbai's pressures and private battles with depression, six lives intersect just as they reach a breaking point."/>
  </r>
  <r>
    <x v="5320"/>
    <x v="0"/>
    <x v="5316"/>
    <x v="636"/>
    <s v="Geoffrey Rush, Ewen Leslie, Paul Schneider, Miranda Otto, Anna Torv, Odessa Young, Sam Neill"/>
    <x v="10"/>
    <s v="April 26, 2017"/>
    <x v="25"/>
    <s v="TV-MA"/>
    <x v="21"/>
    <x v="1"/>
    <m/>
    <m/>
    <x v="1"/>
    <x v="25"/>
    <d v="2017-04-26T00:00:00"/>
    <x v="5"/>
    <s v="Having returned home for his cagey father's wedding, an estranged man gets to know his childhood friend's family and uncovers a devastating secret."/>
  </r>
  <r>
    <x v="5321"/>
    <x v="0"/>
    <x v="5317"/>
    <x v="3911"/>
    <s v="Tommy Caldwell, Kevin Jorgeson"/>
    <x v="39"/>
    <s v="March 4, 2019"/>
    <x v="6"/>
    <s v="TV-MA"/>
    <x v="18"/>
    <x v="0"/>
    <s v=" Sports Movies"/>
    <m/>
    <x v="1"/>
    <x v="6"/>
    <d v="2019-03-04T00:00:00"/>
    <x v="6"/>
    <s v="Cameras follow Tommy Caldwell and Kevin Jorgeson as they take on the staggering challenge of free-climbing Yosemiteâ€™s most formidable rock formation."/>
  </r>
  <r>
    <x v="5322"/>
    <x v="0"/>
    <x v="5318"/>
    <x v="629"/>
    <s v="Leonardo DiCaprio, Matt Damon, Jack Nicholson, Mark Wahlberg, Martin Sheen, Ray Winstone, Vera Farmiga, Anthony Anderson, Alec Baldwin, Kevin Corrigan"/>
    <x v="0"/>
    <s v="January 1, 2021"/>
    <x v="21"/>
    <s v="R"/>
    <x v="109"/>
    <x v="1"/>
    <s v=" Thrillers"/>
    <m/>
    <x v="1"/>
    <x v="21"/>
    <d v="2021-01-01T00:00:00"/>
    <x v="8"/>
    <s v="Two rookie Boston cops are sent deep undercover â€“ one inside the gang of a charismatic Irish mob boss and the other double-crossing his own department."/>
  </r>
  <r>
    <x v="5323"/>
    <x v="0"/>
    <x v="5319"/>
    <x v="3912"/>
    <s v="Paulina GarcÃ­a, Claudio Rissi"/>
    <x v="11"/>
    <s v="November 8, 2018"/>
    <x v="6"/>
    <s v="TV-14"/>
    <x v="87"/>
    <x v="1"/>
    <s v=" International Movies"/>
    <m/>
    <x v="1"/>
    <x v="6"/>
    <d v="2018-11-08T00:00:00"/>
    <x v="10"/>
    <s v="While traveling across Argentina to a new job, a longtime maid encounters a salesman who opens her eyes to life's beauty and possibilities."/>
  </r>
  <r>
    <x v="5324"/>
    <x v="0"/>
    <x v="5320"/>
    <x v="3913"/>
    <s v="Alex Frnka, Sarah Davenport, Henry Zaga, Coy Stewart, Jennifer Robyn Jacobs, Gillian Vigman, Kevin Blake"/>
    <x v="0"/>
    <s v="February 15, 2019"/>
    <x v="6"/>
    <s v="TV-14"/>
    <x v="22"/>
    <x v="4"/>
    <s v=" Thrillers"/>
    <m/>
    <x v="1"/>
    <x v="6"/>
    <d v="2019-02-15T00:00:00"/>
    <x v="7"/>
    <s v="Five high school students serving Saturday detention in a former corrections facility must find a way to outsmart an unseen menace out to kill them."/>
  </r>
  <r>
    <x v="5325"/>
    <x v="0"/>
    <x v="5321"/>
    <x v="3914"/>
    <m/>
    <x v="14"/>
    <s v="July 23, 2018"/>
    <x v="6"/>
    <s v="TV-PG"/>
    <x v="66"/>
    <x v="0"/>
    <s v=" Horror Movies"/>
    <m/>
    <x v="1"/>
    <x v="6"/>
    <d v="2018-07-23T00:00:00"/>
    <x v="2"/>
    <s v="In Rome, &quot;Exorcist&quot; director William Friedkin follows a 91-year-old priest who performs a real demonic exorcism on a woman from a small Italian town."/>
  </r>
  <r>
    <x v="5326"/>
    <x v="0"/>
    <x v="5322"/>
    <x v="3884"/>
    <s v="Fernanda Andrade, Simon Quarterman, Evan Helmuth, Ionut Grama, Suzan Crowley, Bonnie Morgan, Brian Johnson"/>
    <x v="0"/>
    <s v="November 20, 2019"/>
    <x v="11"/>
    <s v="R"/>
    <x v="79"/>
    <x v="4"/>
    <s v=" Thrillers"/>
    <m/>
    <x v="1"/>
    <x v="11"/>
    <d v="2019-11-20T00:00:00"/>
    <x v="10"/>
    <s v="At once spooky and grisly, this thriller follows a woman's quest to find the truth behind claims her mother killed three people during an exorcism."/>
  </r>
  <r>
    <x v="5327"/>
    <x v="0"/>
    <x v="5323"/>
    <x v="3915"/>
    <m/>
    <x v="0"/>
    <s v="January 15, 2019"/>
    <x v="22"/>
    <s v="TV-14"/>
    <x v="17"/>
    <x v="0"/>
    <m/>
    <m/>
    <x v="0"/>
    <x v="22"/>
    <d v="2019-01-15T00:00:00"/>
    <x v="8"/>
    <s v="This documentary details DuPont's alleged decades-long cover-up of the potential harm caused by chemicals used to make popular Teflon products."/>
  </r>
  <r>
    <x v="5328"/>
    <x v="0"/>
    <x v="5324"/>
    <x v="2580"/>
    <s v="Ali Larter, Arjun Gupta, Max Rose, Merrin Dungey, Chloe Perrin, Kurt Carley, Patrick Fischler, Wilmer Calderon, Tom Wright"/>
    <x v="0"/>
    <s v="August 1, 2018"/>
    <x v="25"/>
    <s v="TV-MA"/>
    <x v="45"/>
    <x v="4"/>
    <s v=" Sci-Fi &amp; Fantasy"/>
    <s v=" Thrillers"/>
    <x v="1"/>
    <x v="25"/>
    <d v="2018-08-01T00:00:00"/>
    <x v="1"/>
    <s v="Terrorized by unexplained disturbances and horrific visions in her home, a young widowed mother turns to her scientist boyfriend for help."/>
  </r>
  <r>
    <x v="5329"/>
    <x v="0"/>
    <x v="5325"/>
    <x v="3139"/>
    <s v="Vikri Septiawan, Rendy Ahmad, Azwir Fitrianto, Maudy Ayunda"/>
    <x v="26"/>
    <s v="October 4, 2018"/>
    <x v="18"/>
    <s v="TV-PG"/>
    <x v="36"/>
    <x v="1"/>
    <s v=" International Movies"/>
    <m/>
    <x v="1"/>
    <x v="18"/>
    <d v="2018-10-04T00:00:00"/>
    <x v="11"/>
    <s v="A trio of friends struggles to make it through adolescence, all while hoping that bigger and better things await them."/>
  </r>
  <r>
    <x v="5330"/>
    <x v="0"/>
    <x v="5326"/>
    <x v="3916"/>
    <s v="Josh Charles, Julia Stiles, Avan Jogia, Tracie Thoms, Leo Fitzpatrick, Mike Houston, Jasper Newell"/>
    <x v="0"/>
    <s v="September 1, 2017"/>
    <x v="32"/>
    <s v="TV-MA"/>
    <x v="16"/>
    <x v="5"/>
    <m/>
    <m/>
    <x v="1"/>
    <x v="32"/>
    <d v="2017-09-01T00:00:00"/>
    <x v="0"/>
    <s v="Child psychologist Tom Seymour's testimony helped convict a boy of murder. Years later, their paths cross again, raising uncomfortable questions."/>
  </r>
  <r>
    <x v="5331"/>
    <x v="0"/>
    <x v="5327"/>
    <x v="3917"/>
    <s v="Woody Harrelson, Liam Hemsworth, Alice Braga, Emory Cohen, Felicity Price, JosÃ© ZÃºÃ±iga, William Sadler"/>
    <x v="0"/>
    <s v="June 2, 2019"/>
    <x v="32"/>
    <s v="R"/>
    <x v="49"/>
    <x v="1"/>
    <m/>
    <m/>
    <x v="1"/>
    <x v="32"/>
    <d v="2019-06-02T00:00:00"/>
    <x v="3"/>
    <s v="In 1866, a Texas Ranger investigates some suspicious deaths in a town ruled by a religious despot whose past contains a disturbing link to his own."/>
  </r>
  <r>
    <x v="5332"/>
    <x v="0"/>
    <x v="5328"/>
    <x v="3722"/>
    <s v="Johnny Knoxville, Seann William Scott, Jessica Simpson, Burt Reynolds, M.C. Gainey, David Koechner, Kevin Heffernan, James Roday, Michael Roof, Joe Don Baker"/>
    <x v="0"/>
    <s v="January 1, 2020"/>
    <x v="20"/>
    <s v="PG-13"/>
    <x v="3"/>
    <x v="6"/>
    <s v=" Comedies"/>
    <m/>
    <x v="1"/>
    <x v="20"/>
    <d v="2020-01-01T00:00:00"/>
    <x v="8"/>
    <s v="The Duke boys are back in this comedy based on the TV series, following Bo and Luke as they tear around Hazzard County in their trusty Dodge Charger."/>
  </r>
  <r>
    <x v="5333"/>
    <x v="0"/>
    <x v="5329"/>
    <x v="3918"/>
    <s v="Randy Wayne, Jonathan Bennett, Joel David Moore, Willie Nelson, April Scott, Harland Williams, Christopher McDonald, Hal Williams, Sherilyn Fenn, Gary Cole"/>
    <x v="0"/>
    <s v="January 1, 2020"/>
    <x v="19"/>
    <s v="R"/>
    <x v="21"/>
    <x v="6"/>
    <s v=" Comedies"/>
    <m/>
    <x v="1"/>
    <x v="19"/>
    <d v="2020-01-01T00:00:00"/>
    <x v="8"/>
    <s v="The mischievous Duke boys, Bo and Luke, are sent to live with their Uncle Jesse and cousin Daisy in this prequel movie to the popular TV series."/>
  </r>
  <r>
    <x v="5334"/>
    <x v="0"/>
    <x v="5330"/>
    <x v="3919"/>
    <s v="Martin Freeman, Anthony LaPaglia, Rebecca Front, Andy Nyman, Nicholas Woodeson, Ben Addis, Caroline Bartleet, Ed Birch, Dylan Edwards, Nathaniel Gleed, Ben Lloyd-Hughes, Vaidotas Martinaitis, Zora Bishop"/>
    <x v="1"/>
    <s v="August 31, 2017"/>
    <x v="25"/>
    <s v="TV-MA"/>
    <x v="9"/>
    <x v="1"/>
    <s v=" International Movies"/>
    <m/>
    <x v="1"/>
    <x v="25"/>
    <d v="2017-08-31T00:00:00"/>
    <x v="1"/>
    <s v="This is the astonishing true story behind a moment in TV history: the live 1961 broadcast of Nazi mass-murderer Adolf Eichmann's trial in Jerusalem."/>
  </r>
  <r>
    <x v="5335"/>
    <x v="0"/>
    <x v="5331"/>
    <x v="3920"/>
    <s v="Jason Segel, Jesse Eisenberg, Becky Ann Baker, Anna Chlumsky, Joan Cusack, Mamie Gummer, Ron Livingston, Mickey Sumner"/>
    <x v="0"/>
    <s v="July 26, 2018"/>
    <x v="25"/>
    <s v="R"/>
    <x v="8"/>
    <x v="1"/>
    <s v=" Independent Movies"/>
    <m/>
    <x v="1"/>
    <x v="25"/>
    <d v="2018-07-26T00:00:00"/>
    <x v="2"/>
    <s v="&quot;Rolling Stone&quot; reporter David Lipsky shadows famed writer David Foster Wallace in this fictionalized account of their revealing five-day encounter."/>
  </r>
  <r>
    <x v="5336"/>
    <x v="0"/>
    <x v="5332"/>
    <x v="457"/>
    <s v="Aaron Moorhead, Justin Benson, Callie Hernandez, Lew Temple, James Jordan, Tate Ellington"/>
    <x v="0"/>
    <s v="September 19, 2018"/>
    <x v="6"/>
    <s v="TV-MA"/>
    <x v="51"/>
    <x v="22"/>
    <s v=" Sci-Fi &amp; Fantasy"/>
    <s v=" Thrillers"/>
    <x v="1"/>
    <x v="6"/>
    <d v="2018-09-19T00:00:00"/>
    <x v="0"/>
    <s v="As kids, they escaped a UFO death cult. Now, two adult brothers seek answers after an old videotape surfaces and brings them back to where they began."/>
  </r>
  <r>
    <x v="5337"/>
    <x v="0"/>
    <x v="5333"/>
    <x v="3802"/>
    <s v="Bruce Campbell, Ellen Sandweiss, Richard DeManincor, Betsy Baker, Theresa Tilly, Bill Vincent, Scott Spiegel, Ivan Raimi, David Horton, John Cameron, Ted Raimi"/>
    <x v="0"/>
    <s v="January 10, 2020"/>
    <x v="47"/>
    <s v="TV-MA"/>
    <x v="22"/>
    <x v="9"/>
    <s v=" Cult Movies"/>
    <s v=" Horror Movies"/>
    <x v="1"/>
    <x v="47"/>
    <d v="2020-01-10T00:00:00"/>
    <x v="8"/>
    <s v="During a stop at a remote cabin deep within the woods, a group of teens begins turning into flesh-eating zombies in director Sam Raimi's cult classic."/>
  </r>
  <r>
    <x v="5338"/>
    <x v="0"/>
    <x v="5334"/>
    <x v="3921"/>
    <s v="Lily James, Jai Courtney, Christopher Plummer, Janet McTeer, Ben Daniels, Eddie Marsan, Anton Lesser, Mark Dexter, Kris Cuppens"/>
    <x v="1"/>
    <s v="July 26, 2019"/>
    <x v="32"/>
    <s v="R"/>
    <x v="53"/>
    <x v="1"/>
    <s v=" Romantic Movies"/>
    <m/>
    <x v="1"/>
    <x v="32"/>
    <d v="2019-07-26T00:00:00"/>
    <x v="2"/>
    <s v="During World War II, a Nazi officer charged with protecting an exiled Kaiser Wilhelm II from spies begins a steamy affair with a secretive Dutch maid."/>
  </r>
  <r>
    <x v="5339"/>
    <x v="0"/>
    <x v="5335"/>
    <x v="836"/>
    <s v="Kika MagalhÃ£es, Olivia Bond, Will Brill, Flora Diaz, Paul Nazak, Clara Wong, Diana Agostini"/>
    <x v="0"/>
    <s v="April 6, 2017"/>
    <x v="32"/>
    <s v="R"/>
    <x v="47"/>
    <x v="4"/>
    <s v=" Independent Movies"/>
    <m/>
    <x v="1"/>
    <x v="32"/>
    <d v="2017-04-06T00:00:00"/>
    <x v="5"/>
    <s v="At the remote farmhouse where she once witnessed a traumatic childhood event, a young woman develops a grisly fascination with violence."/>
  </r>
  <r>
    <x v="5340"/>
    <x v="1"/>
    <x v="5336"/>
    <x v="3922"/>
    <s v="Peter Mullan, Anastasia Hille, Harry Lloyd, Paul Nicholls, Demosthenes Chrysan, Dragos Bucur, Shaban Arifi, Julia Ragnarsson, Danny Sapani, Nigel Lindsay, Osy Ikhile, Sidney Kean, Lisa McAllister, Catherine Winter, Amarildo Kola, Julius Peter Wells"/>
    <x v="1"/>
    <s v="March 31, 2017"/>
    <x v="11"/>
    <s v="TV-MA"/>
    <x v="54"/>
    <x v="2"/>
    <s v=" Crime TV Shows"/>
    <s v=" TV Dramas"/>
    <x v="1"/>
    <x v="11"/>
    <d v="2017-03-31T00:00:00"/>
    <x v="6"/>
    <s v="Richie Beckett is an aging Brighton crime boss who's struggling with the onset of dementia, just as a rival gang is trying to take over his territory."/>
  </r>
  <r>
    <x v="5341"/>
    <x v="0"/>
    <x v="5337"/>
    <x v="2262"/>
    <m/>
    <x v="1"/>
    <s v="June 1, 2016"/>
    <x v="25"/>
    <s v="TV-MA"/>
    <x v="21"/>
    <x v="0"/>
    <s v=" International Movies"/>
    <m/>
    <x v="1"/>
    <x v="25"/>
    <d v="2016-06-01T00:00:00"/>
    <x v="3"/>
    <s v="After 20 years on Death Row, self-educated inmate Nick petitions the court to be executed, then tells his twisting, turning tale of despair and hope."/>
  </r>
  <r>
    <x v="5342"/>
    <x v="0"/>
    <x v="5338"/>
    <x v="3923"/>
    <s v="JenÃ©e LaMarque, Angela Trimbur, Constance Wu, Josh Fadem, Ever Mainard"/>
    <x v="0"/>
    <s v="July 1, 2018"/>
    <x v="22"/>
    <s v="TV-MA"/>
    <x v="17"/>
    <x v="3"/>
    <s v=" Independent Movies"/>
    <s v=" LGBTQ Movies"/>
    <x v="0"/>
    <x v="22"/>
    <d v="2018-07-01T00:00:00"/>
    <x v="2"/>
    <s v="During their bachelorette weekend, a lesbian couple's relationship hits a snag when one of the brides confesses to never having an orgasm."/>
  </r>
  <r>
    <x v="5343"/>
    <x v="0"/>
    <x v="5339"/>
    <x v="276"/>
    <s v="Mark Wahlberg, Christian Bale, Amy Adams, Melissa Leo, Jack McGee, Melissa McMeekin, Bianca Hunter, Erica McDermott, Dendrie Taylor, Jill Quigg, Kate B. O'Brien, Sugar Ray Leonard"/>
    <x v="0"/>
    <s v="January 13, 2019"/>
    <x v="4"/>
    <s v="R"/>
    <x v="11"/>
    <x v="1"/>
    <s v=" Sports Movies"/>
    <m/>
    <x v="1"/>
    <x v="4"/>
    <d v="2019-01-13T00:00:00"/>
    <x v="8"/>
    <s v="After a string of defeats, a boxer rediscovers his fighting will with help from his trainer and half-brother, a once-talented pugilist."/>
  </r>
  <r>
    <x v="5344"/>
    <x v="0"/>
    <x v="5340"/>
    <x v="818"/>
    <s v="Ramsey Nouah, Omoni Oboli, Kunle Afolayan, Funlola Aofiyebi, Tosin Sido, David J. Oserwe, Kate Adepegba, Muraina Oyelami, Wale Adebayo, Ombo Gogo Ombo"/>
    <x v="7"/>
    <s v="October 1, 2019"/>
    <x v="18"/>
    <s v="TV-14"/>
    <x v="36"/>
    <x v="4"/>
    <s v=" International Movies"/>
    <s v=" Thrillers"/>
    <x v="1"/>
    <x v="18"/>
    <d v="2019-10-01T00:00:00"/>
    <x v="11"/>
    <s v="When a pair of friends discovers a mystical sculpture in an abandoned shrine, good fortune is bestowed upon them â€“ until luck starts running out."/>
  </r>
  <r>
    <x v="5345"/>
    <x v="0"/>
    <x v="5341"/>
    <x v="3170"/>
    <s v="Bobby Campo, Shantel VanSanten, Nick Zano, Haley Webb, Mykelti Williamson, Krista Allen, Andrew Fiscella, Justin Welborn, Stephanie HonorÃ©"/>
    <x v="0"/>
    <s v="January 1, 2020"/>
    <x v="18"/>
    <s v="R"/>
    <x v="41"/>
    <x v="4"/>
    <m/>
    <m/>
    <x v="1"/>
    <x v="18"/>
    <d v="2020-01-01T00:00:00"/>
    <x v="8"/>
    <s v="Nick O'Bannon thinks he's cheated death when he keeps a grisly premonition from becoming reality, but he soon realizes that fate has other plans."/>
  </r>
  <r>
    <x v="5346"/>
    <x v="0"/>
    <x v="5342"/>
    <x v="3924"/>
    <s v="Pantelis Kodogiannis, Kassandra Voyagis, Paul Freeman, Michael Byrne, Georges Corraface, Yorgo Voyagis, Giancarlo Giannini, Kelly Eleftheriou"/>
    <x v="0"/>
    <s v="September 20, 2016"/>
    <x v="28"/>
    <s v="TV-14"/>
    <x v="67"/>
    <x v="1"/>
    <s v=" Independent Movies"/>
    <m/>
    <x v="1"/>
    <x v="28"/>
    <d v="2016-09-20T00:00:00"/>
    <x v="0"/>
    <s v="Two determined Athenian attorneys spearhead a lawsuit against the British Museum for the return of the Parthenon Marbles to Greece."/>
  </r>
  <r>
    <x v="5347"/>
    <x v="0"/>
    <x v="5343"/>
    <x v="3925"/>
    <s v="Gregorio Duvivier, FÃ¡bio Porchat, Antonio Tabet, Evelyn Castro, Rafael Portugal, Robson Nunes, JoÃ£o Vicente de Castro, Estevam Nabote, Thati Lopes, Karina Ramil, Sura Berditchevsky, FÃ¡bio de Luca"/>
    <x v="20"/>
    <s v="December 3, 2019"/>
    <x v="23"/>
    <s v="TV-MA"/>
    <x v="117"/>
    <x v="3"/>
    <s v=" International Movies"/>
    <m/>
    <x v="0"/>
    <x v="23"/>
    <d v="2019-12-03T00:00:00"/>
    <x v="9"/>
    <s v="Jesus, who's hitting the big 3-0, brings a surprise guest to meet the family. A Christmas special so wrong, it must be from comedians Porta dos Fundos."/>
  </r>
  <r>
    <x v="5348"/>
    <x v="0"/>
    <x v="5344"/>
    <x v="3926"/>
    <s v="Bette Midler, Goldie Hawn, Diane Keaton, Maggie Smith, Dan Hedaya, Sarah Jessica Parker, Stockard Channing, Victor Garber, Stephen Collins, Marcia Gay Harden, Jennie Dundas, Elizabeth Berkley, Eileen Heckart, Bronson Pinchot, Rob Reiner"/>
    <x v="0"/>
    <s v="November 20, 2019"/>
    <x v="34"/>
    <s v="PG"/>
    <x v="6"/>
    <x v="3"/>
    <m/>
    <m/>
    <x v="1"/>
    <x v="34"/>
    <d v="2019-11-20T00:00:00"/>
    <x v="10"/>
    <s v="Following a friend's suicide after her husband dumps her for a younger model, three women plot payback against their two-timing exes."/>
  </r>
  <r>
    <x v="5349"/>
    <x v="1"/>
    <x v="5345"/>
    <x v="3299"/>
    <s v="Tom Cullen, O.T. Fagbenle, Lee Ingleby, Sarah Solemani, Hannah Arterton, Geraldine James, Michael Maloney, Rade Serbedzija, Jonathan Kerrigan, Don Warrington, Sophia La Porta"/>
    <x v="1"/>
    <s v="September 15, 2017"/>
    <x v="32"/>
    <s v="TV-MA"/>
    <x v="54"/>
    <x v="2"/>
    <s v=" Crime TV Shows"/>
    <s v=" TV Dramas"/>
    <x v="1"/>
    <x v="32"/>
    <d v="2017-09-15T00:00:00"/>
    <x v="0"/>
    <s v="Twenty years after 5-year-old Jesse disappears near his home, his DNA turns up at the scene of a woman's murder, baffling his family and the police."/>
  </r>
  <r>
    <x v="5350"/>
    <x v="0"/>
    <x v="5346"/>
    <x v="3177"/>
    <s v="Philip Kwok, Chien Sun, Sheng Chiang, Feng Lu, Meng Lo, Pai Wei, Lung Wei Wang, Feng Ku, Shu Pei Sun, Sun Chien"/>
    <x v="13"/>
    <s v="July 31, 2018"/>
    <x v="8"/>
    <s v="R"/>
    <x v="7"/>
    <x v="6"/>
    <s v=" Cult Movies"/>
    <s v=" International Movies"/>
    <x v="1"/>
    <x v="8"/>
    <d v="2018-07-31T00:00:00"/>
    <x v="2"/>
    <s v="A dying kung fu master sends his last student to track down five former pupils in order to learn which one of them has become evil."/>
  </r>
  <r>
    <x v="5351"/>
    <x v="0"/>
    <x v="5347"/>
    <x v="138"/>
    <s v="John Goodman, Elizabeth Perkins, Rick Moranis, Rosie O'Donnell, Kyle MacLachlan, Halle Berry, Elizabeth Taylor, Dann Florek, Sam Raimi, Harvey Korman"/>
    <x v="0"/>
    <s v="October 1, 2019"/>
    <x v="24"/>
    <s v="PG"/>
    <x v="13"/>
    <x v="8"/>
    <s v=" Comedies"/>
    <m/>
    <x v="1"/>
    <x v="24"/>
    <d v="2019-10-01T00:00:00"/>
    <x v="11"/>
    <s v="The Flintstones hit the big screen in this live-action comedy that finds Fred and Barney struggling to cope with the pressures of work and family."/>
  </r>
  <r>
    <x v="5352"/>
    <x v="0"/>
    <x v="5348"/>
    <x v="138"/>
    <s v="Mark Addy, Stephen Baldwin, Kristen Johnston, Jane Krakowski, Joan Collins, Thomas Gibson, Alan Cumming"/>
    <x v="0"/>
    <s v="October 1, 2019"/>
    <x v="42"/>
    <s v="PG"/>
    <x v="13"/>
    <x v="8"/>
    <s v=" Comedies"/>
    <s v=" Romantic Movies"/>
    <x v="1"/>
    <x v="42"/>
    <d v="2019-10-01T00:00:00"/>
    <x v="11"/>
    <s v="Yabba-dabba-doo! Digital dinosaurs rule the day when Fred, Barney, Betty and Wilma take Vegas by storm in this prequel that posits their lives before marriage."/>
  </r>
  <r>
    <x v="5353"/>
    <x v="0"/>
    <x v="5349"/>
    <x v="3927"/>
    <s v="Kuan Tai Chen, Feng Ku, Hung Wei, Wu Chi Liu, Yang Chiang"/>
    <x v="13"/>
    <s v="July 28, 2018"/>
    <x v="7"/>
    <s v="TV-MA"/>
    <x v="43"/>
    <x v="6"/>
    <s v=" Dramas"/>
    <s v=" International Movies"/>
    <x v="1"/>
    <x v="7"/>
    <d v="2018-07-28T00:00:00"/>
    <x v="2"/>
    <s v="In Qing-dynasty China, the emperor commands that a weapon be invented to kill at a distance without a trace. Then he orders it used on its wielders."/>
  </r>
  <r>
    <x v="5354"/>
    <x v="0"/>
    <x v="5350"/>
    <x v="240"/>
    <s v="Jackie Chan, Jet Li, Collin Chou, Liu Yifei, Li Bingbing, Michael Angarano, Morgan Benoit, Juana Collignon, Wang Deshun, Thomas McDonell"/>
    <x v="0"/>
    <s v="July 1, 2019"/>
    <x v="17"/>
    <s v="PG-13"/>
    <x v="3"/>
    <x v="6"/>
    <s v=" Sci-Fi &amp; Fantasy"/>
    <m/>
    <x v="1"/>
    <x v="17"/>
    <d v="2019-07-01T00:00:00"/>
    <x v="2"/>
    <s v="Jackie Chan and Jet Li star in this rousing adventure about a martial arts movie fan who finds a mystical staff that transports him to ancient China."/>
  </r>
  <r>
    <x v="5355"/>
    <x v="0"/>
    <x v="5351"/>
    <x v="3928"/>
    <m/>
    <x v="0"/>
    <s v="January 29, 2018"/>
    <x v="6"/>
    <s v="TV-MA"/>
    <x v="26"/>
    <x v="0"/>
    <m/>
    <m/>
    <x v="1"/>
    <x v="6"/>
    <d v="2018-01-29T00:00:00"/>
    <x v="8"/>
    <s v="This documentary follows the police of Oakland, California, as they reform and face the challenges of corruption, commitment and cataclysmic change."/>
  </r>
  <r>
    <x v="5356"/>
    <x v="0"/>
    <x v="5352"/>
    <x v="50"/>
    <s v="Pierce Brosnan, Katie Leung, Manolo Cardona, Charlie Murphy, Pippa Bennett-Warner, Rufus Jones, Dermot Crowley, Jackie Chan, Simon Kunz, Rory Fleck Byrne, Liu Tao, Michael McElhatton, Orla Brady, David Pearse"/>
    <x v="1"/>
    <s v="February 14, 2020"/>
    <x v="6"/>
    <s v="R"/>
    <x v="38"/>
    <x v="6"/>
    <s v=" International Movies"/>
    <m/>
    <x v="1"/>
    <x v="6"/>
    <d v="2020-02-14T00:00:00"/>
    <x v="7"/>
    <s v="After his daughter is killed by terrorists, a sullen restaurateur seeks the identities of those responsible and travels to Ireland to take vengeance."/>
  </r>
  <r>
    <x v="5357"/>
    <x v="0"/>
    <x v="5353"/>
    <x v="3929"/>
    <s v="Clem Tibber, Elarica Johnson, James Doherty, Shaun Dingwall, Lyndsey Marshal"/>
    <x v="1"/>
    <s v="September 11, 2017"/>
    <x v="28"/>
    <s v="TV-MA"/>
    <x v="48"/>
    <x v="4"/>
    <m/>
    <m/>
    <x v="1"/>
    <x v="28"/>
    <d v="2017-09-11T00:00:00"/>
    <x v="0"/>
    <s v="After a teenager goes to live with his father in abandoned public housing, he hears strange noises and decides to investigate with his new friend."/>
  </r>
  <r>
    <x v="5358"/>
    <x v="0"/>
    <x v="5354"/>
    <x v="1850"/>
    <s v="Laura Dern, B.J. Novak, Patrick Wilson, John Carroll Lynch, Ric Reitz, John Carroll, Nick Offerman, Michael Keaton, Wilbur Fitzgerald, Linda Cardellini"/>
    <x v="0"/>
    <s v="August 21, 2020"/>
    <x v="32"/>
    <s v="PG-13"/>
    <x v="14"/>
    <x v="1"/>
    <m/>
    <m/>
    <x v="1"/>
    <x v="32"/>
    <d v="2020-08-21T00:00:00"/>
    <x v="1"/>
    <s v="After a fateful encounter with the McDonald brothers, struggling salesman Ray Kroc becomes driven to change the way hamburgers are made and sold."/>
  </r>
  <r>
    <x v="5359"/>
    <x v="0"/>
    <x v="5355"/>
    <x v="2755"/>
    <s v="Jossi Wells"/>
    <x v="15"/>
    <s v="October 1, 2017"/>
    <x v="32"/>
    <s v="TV-PG"/>
    <x v="79"/>
    <x v="0"/>
    <s v=" Sports Movies"/>
    <m/>
    <x v="1"/>
    <x v="32"/>
    <d v="2017-10-01T00:00:00"/>
    <x v="11"/>
    <s v="Olympic freestyle skier Jossi Wells learns the dangerous extreme sport of highlining with help from death-defying daredevils the Flying Frenchies."/>
  </r>
  <r>
    <x v="5360"/>
    <x v="0"/>
    <x v="5356"/>
    <x v="3930"/>
    <s v="Nicolas Cage, John Cusack, Vanessa Hudgens, Dean Norris, Radha Mitchell, 50 Cent, Kevin Dunn, Olga Valentina, Michael McGrady, Jodi Lyn O'Keefe"/>
    <x v="0"/>
    <s v="August 27, 2020"/>
    <x v="5"/>
    <s v="R"/>
    <x v="8"/>
    <x v="1"/>
    <s v=" Thrillers"/>
    <m/>
    <x v="1"/>
    <x v="5"/>
    <d v="2020-08-27T00:00:00"/>
    <x v="1"/>
    <s v="In this fact-based thriller, an Alaska state trooper pursuing a serial killer teams with a 17-year-old-prostitute who escaped the predator's clutches."/>
  </r>
  <r>
    <x v="5361"/>
    <x v="0"/>
    <x v="5357"/>
    <x v="2857"/>
    <s v="Cut Mini Theo, Tora Sudiro, Aida Nurmala, Surya Saputra, Rachel Maryam Sayidina, Trey Gondokusumo, Lili Harahap, Aurora Yahya, Wilza Lubis, Nico Siahaan"/>
    <x v="26"/>
    <s v="December 8, 2018"/>
    <x v="14"/>
    <s v="TV-14"/>
    <x v="10"/>
    <x v="3"/>
    <s v=" Dramas"/>
    <s v=" International Movies"/>
    <x v="1"/>
    <x v="14"/>
    <d v="2018-12-08T00:00:00"/>
    <x v="9"/>
    <s v="Between divorce, bad relationships and coming out as gay, a group of affluent friends realize that none of their lives are as easy as they seem."/>
  </r>
  <r>
    <x v="5362"/>
    <x v="0"/>
    <x v="5358"/>
    <x v="3931"/>
    <m/>
    <x v="0"/>
    <s v="January 31, 2019"/>
    <x v="22"/>
    <s v="TV-MA"/>
    <x v="23"/>
    <x v="0"/>
    <s v=" Sports Movies"/>
    <m/>
    <x v="0"/>
    <x v="22"/>
    <d v="2019-01-31T00:00:00"/>
    <x v="8"/>
    <s v="This documentary follows four tycoons who moonlight as motorsport competitors and examines what fuels them to succeed, both at work and on the track."/>
  </r>
  <r>
    <x v="5363"/>
    <x v="0"/>
    <x v="5359"/>
    <x v="3932"/>
    <s v="Garland Scott, Frank Mosley, Alexia Rasmussen, Gil Darnell, Dasha Nekrasova, Nattalyee Randall, Linda Kennedy, Peter Mayer, Curtis York, Dennis Lebby"/>
    <x v="0"/>
    <s v="April 7, 2020"/>
    <x v="23"/>
    <s v="TV-MA"/>
    <x v="53"/>
    <x v="1"/>
    <s v=" Independent Movies"/>
    <s v=" Thrillers"/>
    <x v="0"/>
    <x v="23"/>
    <d v="2020-04-07T00:00:00"/>
    <x v="5"/>
    <s v="Desperate to meet his daughter, a convict cuts a deal by ratting out his old boss. Free and searching for his family, he must dodge a hit on his life."/>
  </r>
  <r>
    <x v="5364"/>
    <x v="0"/>
    <x v="5360"/>
    <x v="245"/>
    <s v="Daniel Craig, Rooney Mara, Christopher Plummer, Stellan SkarsgÃ¥rd, Steven Berkoff, Robin Wright, Yorick van Wageningen, Joely Richardson, Geraldine James, Goran Visnjic"/>
    <x v="0"/>
    <s v="January 5, 2021"/>
    <x v="16"/>
    <s v="R"/>
    <x v="100"/>
    <x v="1"/>
    <s v=" Thrillers"/>
    <m/>
    <x v="1"/>
    <x v="16"/>
    <d v="2021-01-05T00:00:00"/>
    <x v="8"/>
    <s v="When a young computer hacker is tasked with investigating a prying journalist, their separate missions become entangled amid a decades-old conspiracy."/>
  </r>
  <r>
    <x v="5365"/>
    <x v="0"/>
    <x v="5361"/>
    <x v="3933"/>
    <s v="Hani Furstenberg, Ishai Golan, Kirill Cernyakov, Brynie Furstenberg, Lenny Ravitz, Alexey Tritenko, Adi Kvetner, Mariya Khomutova, Veronika Shostak, Konstantin Anikienko"/>
    <x v="62"/>
    <s v="June 26, 2019"/>
    <x v="22"/>
    <s v="TV-MA"/>
    <x v="21"/>
    <x v="4"/>
    <s v=" Independent Movies"/>
    <s v=" International Movies"/>
    <x v="0"/>
    <x v="22"/>
    <d v="2019-06-26T00:00:00"/>
    <x v="3"/>
    <s v="As sickness spreads throughout the countryside, an infertile woman conjures a living child out of clay and sets it loose on her enemies."/>
  </r>
  <r>
    <x v="5366"/>
    <x v="0"/>
    <x v="5362"/>
    <x v="3934"/>
    <s v="Zachary Spicer, Wrenn Schmidt, Danny Glover, John C. McGinley"/>
    <x v="0"/>
    <s v="January 24, 2018"/>
    <x v="6"/>
    <s v="PG-13"/>
    <x v="7"/>
    <x v="3"/>
    <s v=" Dramas"/>
    <s v=" Romantic Movies"/>
    <x v="1"/>
    <x v="6"/>
    <d v="2018-01-24T00:00:00"/>
    <x v="8"/>
    <s v="A young priestâ€™s faith is tested when he finds himself attracted to a woman he meets at confession and his ideals are shaken to the core."/>
  </r>
  <r>
    <x v="5367"/>
    <x v="0"/>
    <x v="5363"/>
    <x v="3935"/>
    <s v="James Caan, Logan Miller, Keir Gilchrist, Laura Innes, Edwin Hodge, Anne Dudek, Bailey Noble, Lili Reinhart, Mindy Sterling"/>
    <x v="0"/>
    <s v="December 5, 2016"/>
    <x v="32"/>
    <s v="TV-MA"/>
    <x v="7"/>
    <x v="1"/>
    <s v=" Independent Movies"/>
    <s v=" Thrillers"/>
    <x v="1"/>
    <x v="32"/>
    <d v="2016-12-05T00:00:00"/>
    <x v="9"/>
    <s v="Two tech-savvy teens plot to fool a cranky old neighbor into believing his house is haunted, but their cruel prank soon takes some unexpected turns."/>
  </r>
  <r>
    <x v="5368"/>
    <x v="0"/>
    <x v="5364"/>
    <x v="1598"/>
    <s v="Jeremy Piven, Ving Rhames, James Brolin, David Koechner, Kathryn Hahn, Ed Helms, Jordana Spiro, Tony Hale, Ken Jeong, Rob Riggle, Kristen Schaal, Alan Thicke, Jonathan Sadowski, Joey Kern, Craig Robinson"/>
    <x v="0"/>
    <s v="November 20, 2019"/>
    <x v="18"/>
    <s v="R"/>
    <x v="48"/>
    <x v="3"/>
    <m/>
    <m/>
    <x v="1"/>
    <x v="18"/>
    <d v="2019-11-20T00:00:00"/>
    <x v="10"/>
    <s v="Hired to rescue a flagging car dealership during a major sale, a fast-talking closer spends his days on the lot and his nights at local strip clubs."/>
  </r>
  <r>
    <x v="5369"/>
    <x v="0"/>
    <x v="5365"/>
    <x v="3498"/>
    <s v="Selva Rasalingam, Mourad Zaoui, El Mahmoudi M'Barek, Abdelilah Wahbi, Abdelaziz N'Mila, Ait Youssef Youssef, David Harewood"/>
    <x v="1"/>
    <s v="October 20, 2018"/>
    <x v="28"/>
    <s v="TV-14"/>
    <x v="114"/>
    <x v="1"/>
    <s v=" Faith &amp; Spirituality"/>
    <m/>
    <x v="1"/>
    <x v="28"/>
    <d v="2018-10-20T00:00:00"/>
    <x v="11"/>
    <s v="In the first of four word-for-word film adaptations, Aramaic-speaking actors re-create the stories of Jesus' life from the fourth gospel."/>
  </r>
  <r>
    <x v="5370"/>
    <x v="0"/>
    <x v="5366"/>
    <x v="3498"/>
    <s v="Selva Rasalingam, Karima Gouit, Mourad Zaoui, El Mahmoudi M'Barek, Abdelilah Wahbi, Abdelaziz N'Mila, Ait Youssef Youssef, Mohamed El Korchi, Ramdane Aala"/>
    <x v="0"/>
    <s v="October 19, 2018"/>
    <x v="25"/>
    <s v="TV-14"/>
    <x v="202"/>
    <x v="1"/>
    <s v=" Faith &amp; Spirituality"/>
    <m/>
    <x v="1"/>
    <x v="25"/>
    <d v="2018-10-19T00:00:00"/>
    <x v="11"/>
    <s v="Word-for-word Bible texts of the entire book of Luke are narrated and re-enacted in this epic production of the Gospel's accounts of Jesus's life."/>
  </r>
  <r>
    <x v="5371"/>
    <x v="0"/>
    <x v="5367"/>
    <x v="2389"/>
    <s v="Amitabh Bachchan, Zeenat Aman, Neetu Singh, Prem Chopra, Utpal Dutt, Madan Puri, Om Shivpuri, Iftekhar, Sujit Kumar, Roopesh Kumar"/>
    <x v="3"/>
    <s v="December 31, 2019"/>
    <x v="50"/>
    <s v="TV-14"/>
    <x v="114"/>
    <x v="6"/>
    <s v=" Classic Movies"/>
    <s v=" Cult Movies"/>
    <x v="1"/>
    <x v="50"/>
    <d v="2019-12-31T00:00:00"/>
    <x v="9"/>
    <s v="After unwittingly using his skills to obtain military secrets, a gambler is pursued by a police officer who happens to be his doppelgÃ¤nger."/>
  </r>
  <r>
    <x v="5372"/>
    <x v="0"/>
    <x v="5368"/>
    <x v="3721"/>
    <s v="Benjamin Bratt, James Franco, Connie Nielsen, Marton Csokas, Joseph Fiennes, Motoki Kobayashi, Robert Mammone, Natalie Mendoza, Cesar Montano, James Carpinello, Mark Consuelos, Sam Worthington, Craig McLachlan, Max Martini, Clayne Crawford"/>
    <x v="0"/>
    <s v="November 1, 2019"/>
    <x v="20"/>
    <s v="R"/>
    <x v="59"/>
    <x v="6"/>
    <s v=" Dramas"/>
    <m/>
    <x v="1"/>
    <x v="20"/>
    <d v="2019-11-01T00:00:00"/>
    <x v="10"/>
    <s v="In World War II, a battalion goes on a daring rescue mission to liberate the Americans and Filipinos who've been captured by the Japanese."/>
  </r>
  <r>
    <x v="5373"/>
    <x v="0"/>
    <x v="5369"/>
    <x v="3936"/>
    <s v="Seth Rogen, Jay Chou, Cameron Diaz, Tom Wilkinson, Christoph Waltz, David Harbour, Edward James Olmos, Jamie Harris, Chad L. Coleman, Edward Furlong"/>
    <x v="0"/>
    <s v="April 18, 2020"/>
    <x v="16"/>
    <s v="PG-13"/>
    <x v="30"/>
    <x v="6"/>
    <s v=" Comedies"/>
    <m/>
    <x v="1"/>
    <x v="16"/>
    <d v="2020-04-18T00:00:00"/>
    <x v="5"/>
    <s v="A hard-partying heir dons a disguise to fight crime after hours. But with no talents or skills, he relies on his friend, a martial-arts genius."/>
  </r>
  <r>
    <x v="5374"/>
    <x v="0"/>
    <x v="5370"/>
    <x v="3937"/>
    <s v="Sarah Davenport, Andrew Divoff, Gabrielle Bourne, Bayley Corman, Alisha Wainwright, Nina Siemaszko, Shae Smolik, David Naughton, Amanda Wyss, Darby Walker"/>
    <x v="0"/>
    <s v="December 11, 2017"/>
    <x v="6"/>
    <s v="R"/>
    <x v="32"/>
    <x v="4"/>
    <m/>
    <m/>
    <x v="1"/>
    <x v="6"/>
    <d v="2017-12-11T00:00:00"/>
    <x v="9"/>
    <s v="Four young women head to a country house for an idyllic weekend retreat. But what lies in store for them is far from the dreamy getaway they imagined."/>
  </r>
  <r>
    <x v="5375"/>
    <x v="0"/>
    <x v="5371"/>
    <x v="3938"/>
    <s v="Haley Bennett, Jake Weber, Chace Crawford, Shannon Woodward, Shanna Collins, AnnaLynne McCord, Marin Hinkle, Nina Siemaszko, Josh Stewart, Jessica Lowndes, Randy Wayne"/>
    <x v="0"/>
    <s v="October 4, 2018"/>
    <x v="17"/>
    <s v="PG-13"/>
    <x v="22"/>
    <x v="4"/>
    <s v=" Thrillers"/>
    <m/>
    <x v="1"/>
    <x v="17"/>
    <d v="2018-10-04T00:00:00"/>
    <x v="11"/>
    <s v="A troubled teenage girl hopes to start fresh at a new school, but the horrifying truth about her past is destined to catch up with her."/>
  </r>
  <r>
    <x v="5376"/>
    <x v="0"/>
    <x v="5372"/>
    <x v="3939"/>
    <s v="Oliver Jackson-Cohen, Camilla Luddington, Jonathan Pryce, Jorge GarcÃ­a, Kaitlyn Bernard"/>
    <x v="8"/>
    <s v="June 1, 2020"/>
    <x v="6"/>
    <s v="TV-14"/>
    <x v="34"/>
    <x v="8"/>
    <s v=" Dramas"/>
    <s v=" Faith &amp; Spirituality"/>
    <x v="1"/>
    <x v="6"/>
    <d v="2020-06-01T00:00:00"/>
    <x v="3"/>
    <s v="A handyman who has hit rock bottom agrees to live with his distant uncle, who insists that his ability to fix things extends beyond the repair shop."/>
  </r>
  <r>
    <x v="5377"/>
    <x v="0"/>
    <x v="5373"/>
    <x v="3940"/>
    <m/>
    <x v="12"/>
    <s v="May 7, 2019"/>
    <x v="22"/>
    <s v="TV-MA"/>
    <x v="113"/>
    <x v="0"/>
    <m/>
    <m/>
    <x v="0"/>
    <x v="22"/>
    <d v="2019-05-07T00:00:00"/>
    <x v="4"/>
    <s v="Seven female chefs describe what itâ€™s like breaking into the restaurant industry's notorious boys' club."/>
  </r>
  <r>
    <x v="5378"/>
    <x v="0"/>
    <x v="5374"/>
    <x v="547"/>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x v="16"/>
    <s v="PG-13"/>
    <x v="25"/>
    <x v="1"/>
    <m/>
    <m/>
    <x v="1"/>
    <x v="16"/>
    <d v="2020-06-01T00:00:00"/>
    <x v="3"/>
    <s v="A young, white writer stirs up the status quo in 1960s Mississippi by interviewing Black housemaids and bringing their stories to the masses."/>
  </r>
  <r>
    <x v="5379"/>
    <x v="0"/>
    <x v="5375"/>
    <x v="3941"/>
    <s v="Nina Kiri, Ry Barrett, Jorja Cadence, Will King, Nina Richmond"/>
    <x v="12"/>
    <s v="September 4, 2019"/>
    <x v="6"/>
    <s v="TV-MA"/>
    <x v="17"/>
    <x v="4"/>
    <m/>
    <m/>
    <x v="1"/>
    <x v="6"/>
    <d v="2019-09-04T00:00:00"/>
    <x v="0"/>
    <s v="A withdrawn young woman hunted by a malicious cult is abducted by a brooding stranger and undergoes a bizarre transformation."/>
  </r>
  <r>
    <x v="5380"/>
    <x v="0"/>
    <x v="5376"/>
    <x v="1926"/>
    <s v="Emilio Palacios, Jorge Clemente, Beatriz Medina, Macarena GÃ³mez, Olivia Baglivi, Paula Soldevila, Nacho Coronado, Beatriz Olivares"/>
    <x v="8"/>
    <s v="June 1, 2016"/>
    <x v="25"/>
    <s v="TV-MA"/>
    <x v="16"/>
    <x v="1"/>
    <s v=" International Movies"/>
    <m/>
    <x v="1"/>
    <x v="25"/>
    <d v="2016-06-01T00:00:00"/>
    <x v="3"/>
    <s v="Three teenage misfits find camaraderie in sex, violence and petty crime. But what starts as a lark soon threatens to damage them beyond repair."/>
  </r>
  <r>
    <x v="5381"/>
    <x v="0"/>
    <x v="5377"/>
    <x v="3942"/>
    <s v="James Franco, Rico Rodriguez, Abigail Spencer, Natalie Portman, Kristen Wiig, Amber Tamblyn, Jim Parrack, Kate Mara, Thomas Mann, Matthew Modine, Jacob Loeb"/>
    <x v="0"/>
    <s v="February 26, 2018"/>
    <x v="6"/>
    <s v="TV-MA"/>
    <x v="9"/>
    <x v="1"/>
    <s v=" Independent Movies"/>
    <m/>
    <x v="1"/>
    <x v="6"/>
    <d v="2018-02-26T00:00:00"/>
    <x v="7"/>
    <s v="An all-star cast brings to life the short stories of author Robert Boswell in this anthology series of vignettes set in modern-day America."/>
  </r>
  <r>
    <x v="5382"/>
    <x v="0"/>
    <x v="5378"/>
    <x v="1797"/>
    <s v="Patrick Wilson, Ian McShane, John Leguizamo, Lynn Collins, Jim Belushi, Karli Hall, David H. Stevens, Derek Boone"/>
    <x v="0"/>
    <s v="March 16, 2017"/>
    <x v="32"/>
    <s v="R"/>
    <x v="7"/>
    <x v="6"/>
    <m/>
    <m/>
    <x v="1"/>
    <x v="32"/>
    <d v="2017-03-16T00:00:00"/>
    <x v="6"/>
    <s v="New straight-arrow sheriff Wallace finds he must join forces with brutal ex-lawman Leland to protect a troubled border town from a cartel hit man."/>
  </r>
  <r>
    <x v="5383"/>
    <x v="0"/>
    <x v="5379"/>
    <x v="3285"/>
    <s v="Pongsak Pongsuwan, Note Chern-Yim, Sarawut Phumthong, Savika Chaiyadej, Somlek Sakdikul, Petchtai Wongkamlao"/>
    <x v="25"/>
    <s v="July 25, 2018"/>
    <x v="20"/>
    <s v="TV-14"/>
    <x v="26"/>
    <x v="3"/>
    <s v=" Faith &amp; Spirituality"/>
    <s v=" International Movies"/>
    <x v="1"/>
    <x v="20"/>
    <d v="2018-07-25T00:00:00"/>
    <x v="2"/>
    <s v="Formerly a troubled youth, a monk is given charge of a Buddhist temple neglected by superstitious villagers under the spell of a fake psychic."/>
  </r>
  <r>
    <x v="5384"/>
    <x v="0"/>
    <x v="5380"/>
    <x v="3943"/>
    <m/>
    <x v="0"/>
    <s v="June 30, 2017"/>
    <x v="32"/>
    <s v="TV-14"/>
    <x v="123"/>
    <x v="0"/>
    <m/>
    <m/>
    <x v="1"/>
    <x v="32"/>
    <d v="2017-06-30T00:00:00"/>
    <x v="3"/>
    <s v="This film chronicles the journey of Fannie Haughton, an Oakland activist who fled to Grenada with her family just prior to the U.S. invasion in 1983."/>
  </r>
  <r>
    <x v="5385"/>
    <x v="0"/>
    <x v="5381"/>
    <x v="3944"/>
    <m/>
    <x v="3"/>
    <s v="April 1, 2017"/>
    <x v="5"/>
    <s v="TV-PG"/>
    <x v="115"/>
    <x v="0"/>
    <s v=" International Movies"/>
    <s v=" Music &amp; Musicals"/>
    <x v="1"/>
    <x v="5"/>
    <d v="2017-04-01T00:00:00"/>
    <x v="5"/>
    <s v="A family of Parsi musicians collectively works for over 60 years scoring the orchestral soundtracks for some of Bollywood's most memorable films."/>
  </r>
  <r>
    <x v="5386"/>
    <x v="0"/>
    <x v="5382"/>
    <x v="3945"/>
    <s v="Nicolas Cage, Sarah Lind, Hugh Dillon, Jakob Davies, Vicellous Shannon, Kurt Max Runte, Lorne Cardinal, Jett Klyne, David Lovgren"/>
    <x v="12"/>
    <s v="December 18, 2018"/>
    <x v="6"/>
    <s v="R"/>
    <x v="32"/>
    <x v="6"/>
    <s v=" Sci-Fi &amp; Fantasy"/>
    <m/>
    <x v="1"/>
    <x v="6"/>
    <d v="2018-12-18T00:00:00"/>
    <x v="9"/>
    <s v="In a dystopian, near-future United States, a deportation caseworker who has begun to question authority tries to safeguard a woman and her young son."/>
  </r>
  <r>
    <x v="5387"/>
    <x v="0"/>
    <x v="5383"/>
    <x v="39"/>
    <s v="Helen Mirren, Om Puri, Manish Dayal, Charlotte Le Bon, Amit Shah, Farzana Dua Elahe, Dillon Mitra, Aria Pandya"/>
    <x v="0"/>
    <s v="January 31, 2019"/>
    <x v="28"/>
    <s v="PG"/>
    <x v="78"/>
    <x v="3"/>
    <s v=" Dramas"/>
    <m/>
    <x v="1"/>
    <x v="28"/>
    <d v="2019-01-31T00:00:00"/>
    <x v="8"/>
    <s v="A chef and his family leave India to open an eatery in the south of France, where they clash with the haughty restaurateur across the street."/>
  </r>
  <r>
    <x v="5388"/>
    <x v="0"/>
    <x v="5384"/>
    <x v="3116"/>
    <s v="Toby Kebbell, Maggie Grace, Ryan Kwanten, Ralph Ineson, Melissa Bolona, Ben Cross, Jamie Andrew Cutler"/>
    <x v="1"/>
    <s v="September 26, 2018"/>
    <x v="22"/>
    <s v="PG-13"/>
    <x v="6"/>
    <x v="6"/>
    <m/>
    <m/>
    <x v="0"/>
    <x v="22"/>
    <d v="2018-09-26T00:00:00"/>
    <x v="0"/>
    <s v="A deadly hurricane with mile-high waves provides the perfect cover for stealing $600 million from a U.S. Treasury outpost in Mississippi."/>
  </r>
  <r>
    <x v="5389"/>
    <x v="0"/>
    <x v="5385"/>
    <x v="1713"/>
    <s v="Kevin Costner"/>
    <x v="0"/>
    <s v="February 1, 2017"/>
    <x v="32"/>
    <s v="PG-13"/>
    <x v="65"/>
    <x v="0"/>
    <s v=" Sports Movies"/>
    <m/>
    <x v="1"/>
    <x v="32"/>
    <d v="2017-02-01T00:00:00"/>
    <x v="7"/>
    <s v="Featuring legendary and up-and-coming MMA fighters, this documentary details the history of the brutal sport and the fighters' struggles and triumphs."/>
  </r>
  <r>
    <x v="5390"/>
    <x v="0"/>
    <x v="5386"/>
    <x v="1954"/>
    <s v="Heath Ledger, Christopher Plummer, Andrew Garfield, Verne Troyer, Lily Cole, Tom Waits, Johnny Depp, Colin Farrell, Jude Law"/>
    <x v="1"/>
    <s v="March 8, 2019"/>
    <x v="18"/>
    <s v="PG-13"/>
    <x v="78"/>
    <x v="6"/>
    <s v=" Sci-Fi &amp; Fantasy"/>
    <m/>
    <x v="1"/>
    <x v="18"/>
    <d v="2019-03-08T00:00:00"/>
    <x v="6"/>
    <s v="When a deal with the devil comes due, the immortal Doctor Parnassus must renegotiate the pact to save his daughter and right the wrongs of his past."/>
  </r>
  <r>
    <x v="5391"/>
    <x v="0"/>
    <x v="5387"/>
    <x v="3946"/>
    <s v="RaÃºl MÃ©ndez, Nailea Norvind, HernÃ¡n Mendoza, Humberto Busto, Fernando Ãlvarez Rebeil, Gabriel Santoyo, Paulina Montemayor, HÃ©ctor Mendoza, Leonel Tinajero, Marcos Moreno"/>
    <x v="17"/>
    <s v="June 19, 2017"/>
    <x v="28"/>
    <s v="TV-MA"/>
    <x v="18"/>
    <x v="15"/>
    <s v=" Sci-Fi &amp; Fantasy"/>
    <s v=" Thrillers"/>
    <x v="1"/>
    <x v="28"/>
    <d v="2017-06-19T00:00:00"/>
    <x v="3"/>
    <s v="Two criminals race down a stairwell, a cop close behind. A bickering family begins a road trip. Their journeys will take far longer than expected."/>
  </r>
  <r>
    <x v="5392"/>
    <x v="0"/>
    <x v="5388"/>
    <x v="3947"/>
    <s v="Paul Tylak, Susie Power, Roger Gregg, Dermot Magennis, Marcus Lamb, J. Drew Lucas"/>
    <x v="64"/>
    <s v="March 1, 2019"/>
    <x v="22"/>
    <s v="TV-G"/>
    <x v="98"/>
    <x v="8"/>
    <m/>
    <m/>
    <x v="0"/>
    <x v="22"/>
    <d v="2019-03-01T00:00:00"/>
    <x v="6"/>
    <s v="Sebastian the elephant and his feline friend Mithco sail on a gigantic peach to rescue Sunnytown's beloved mayor, who's stranded on a mysterious island."/>
  </r>
  <r>
    <x v="5393"/>
    <x v="0"/>
    <x v="5389"/>
    <x v="3334"/>
    <s v="Craig T. Nelson, Holly Hunter, Samuel L. Jackson, Sarah Vowell, Huck Milner, Catherine Keener, Bob Odenkirk, Sophia Bush, Brad Bird, John Ratzenberger"/>
    <x v="0"/>
    <s v="January 30, 2019"/>
    <x v="22"/>
    <s v="PG"/>
    <x v="33"/>
    <x v="8"/>
    <s v=" Comedies"/>
    <m/>
    <x v="0"/>
    <x v="22"/>
    <d v="2019-01-30T00:00:00"/>
    <x v="8"/>
    <s v="When Elastigirl gets recruited for a high-profile crime-fighting mission, Mr. Incredible takes on his toughest assignment ever: full-time parenting."/>
  </r>
  <r>
    <x v="5394"/>
    <x v="0"/>
    <x v="5390"/>
    <x v="3909"/>
    <s v="Hal Scardino, Litefoot, Lindsay Crouse, Richard Jenkins, Rishi Bhat, Steve Coogan, David Keith, Sakina Jaffrey, Vincent Kartheiser, Nestor Serrano"/>
    <x v="0"/>
    <s v="November 1, 2020"/>
    <x v="39"/>
    <s v="PG"/>
    <x v="9"/>
    <x v="8"/>
    <s v=" Dramas"/>
    <m/>
    <x v="1"/>
    <x v="39"/>
    <d v="2020-11-01T00:00:00"/>
    <x v="10"/>
    <s v="A boy receives a wooden cupboard, antique keys and an Iroquois warrior figurine for his birthday. The figurine comes to life overnight in the cabinet."/>
  </r>
  <r>
    <x v="5395"/>
    <x v="0"/>
    <x v="5391"/>
    <x v="1639"/>
    <s v="Matt Damon, Scott Bakula, Joel McHale, Melanie Lynskey, Thomas F. Wilson, Patton Oswalt, Tony Hale, Eddie Jemison, Paul F. Tompkins, Tom Papa"/>
    <x v="0"/>
    <s v="August 1, 2018"/>
    <x v="18"/>
    <s v="R"/>
    <x v="34"/>
    <x v="3"/>
    <s v=" Dramas"/>
    <m/>
    <x v="1"/>
    <x v="18"/>
    <d v="2018-08-01T00:00:00"/>
    <x v="1"/>
    <s v="While gathering evidence against his employer to help the FBI build a price-fixing case, Mark Whitacre begins to piece together a fantasy world."/>
  </r>
  <r>
    <x v="5396"/>
    <x v="0"/>
    <x v="5392"/>
    <x v="3948"/>
    <s v="Dylan Duffus, Scorcher, Shone Romulus, Jade Asha, Femi Oyeniran, Ashley Chin, Nicky Slimting Walker, Fekky"/>
    <x v="1"/>
    <s v="May 15, 2017"/>
    <x v="32"/>
    <s v="TV-MA"/>
    <x v="16"/>
    <x v="1"/>
    <s v=" International Movies"/>
    <s v=" Thrillers"/>
    <x v="1"/>
    <x v="32"/>
    <d v="2017-05-15T00:00:00"/>
    <x v="4"/>
    <s v="After burgeoning criminal Gunz joins the increasingly violent TIC crew, the gang finds itself dealing with threats from all sides."/>
  </r>
  <r>
    <x v="5397"/>
    <x v="0"/>
    <x v="5393"/>
    <x v="3948"/>
    <s v="Justin Clarke Samuel, Ashley Chin, Nicky Slimting Walker, Femi Oyeniran, Dylan Duffus, Shone Romulus, Adam Deacon, Karen Bryson, Selva Rasalingam, Jay Brown"/>
    <x v="1"/>
    <s v="February 21, 2019"/>
    <x v="22"/>
    <s v="TV-MA"/>
    <x v="6"/>
    <x v="1"/>
    <s v=" International Movies"/>
    <m/>
    <x v="0"/>
    <x v="22"/>
    <d v="2019-02-21T00:00:00"/>
    <x v="7"/>
    <s v="During a trip to Jamaica, a London gang targets a disloyal member who has been meeting with rivals. Meanwhile, an undercover cop stands among them."/>
  </r>
  <r>
    <x v="5398"/>
    <x v="0"/>
    <x v="5394"/>
    <x v="2562"/>
    <s v="Ricky Gervais, Jennifer Garner, Jonah Hill, Louis C.K., Jeffrey Tambor, Fionnula Flanagan, Rob Lowe, Tina Fey, Donna Sorbello, Stephanie March"/>
    <x v="0"/>
    <s v="January 1, 2020"/>
    <x v="18"/>
    <s v="PG-13"/>
    <x v="16"/>
    <x v="3"/>
    <s v=" Romantic Movies"/>
    <m/>
    <x v="1"/>
    <x v="18"/>
    <d v="2020-01-01T00:00:00"/>
    <x v="8"/>
    <s v="In a world where no one fibs, a screenwriter gains fame and fortune â€“ and maybe the girl of his dreams â€“ by saying things that aren't true."/>
  </r>
  <r>
    <x v="5399"/>
    <x v="0"/>
    <x v="5395"/>
    <x v="2723"/>
    <s v="Logan Marshall-Green, Emayatzy Corinealdi, Aiden Lovekamp, Michelle Krusiec, Mike Doyle, Jordi Vilasuso, Jay Larson, Marieh Delfino, Tammy Blanchard, Michiel Huisman, Lindsay Burdge, John Carroll Lynch"/>
    <x v="0"/>
    <s v="July 8, 2016"/>
    <x v="25"/>
    <s v="TV-MA"/>
    <x v="18"/>
    <x v="4"/>
    <s v=" Independent Movies"/>
    <s v=" Thrillers"/>
    <x v="1"/>
    <x v="25"/>
    <d v="2016-07-08T00:00:00"/>
    <x v="2"/>
    <s v="A man accepts an invitation to a dinner party hosted by his ex-wife, an unsettling affair that reopens old wounds and creates new tensions."/>
  </r>
  <r>
    <x v="5400"/>
    <x v="0"/>
    <x v="5396"/>
    <x v="3949"/>
    <s v="Meryl Streep, Jim Broadbent, Alexandra Roach, Harry Lloyd, Olivia Colman, Iain Glen, Victoria Bewick, Nicholas Farrell, John Sessions, Anthony Head, David Westhead, Julian Wadham, Richard E. Grant, Angus Wright, Roger Allam, Michael Pennington, Susan Brown, Phoebe Waller-Bridge"/>
    <x v="1"/>
    <s v="July 7, 2019"/>
    <x v="16"/>
    <s v="PG-13"/>
    <x v="44"/>
    <x v="1"/>
    <s v=" International Movies"/>
    <m/>
    <x v="1"/>
    <x v="16"/>
    <d v="2019-07-07T00:00:00"/>
    <x v="2"/>
    <s v="Margaret Thatcher, the first female prime minister of Britain, navigates a career destined to change the rules of leadership and politics."/>
  </r>
  <r>
    <x v="5401"/>
    <x v="0"/>
    <x v="5397"/>
    <x v="3950"/>
    <m/>
    <x v="9"/>
    <s v="January 2, 2018"/>
    <x v="25"/>
    <s v="TV-14"/>
    <x v="112"/>
    <x v="0"/>
    <s v=" International Movies"/>
    <m/>
    <x v="1"/>
    <x v="25"/>
    <d v="2018-01-02T00:00:00"/>
    <x v="8"/>
    <s v="This documentary explores a bold World War II operation in which an MI5 agent infiltrated a fascist network to intercept stolen documents."/>
  </r>
  <r>
    <x v="5402"/>
    <x v="0"/>
    <x v="5398"/>
    <x v="3951"/>
    <s v="Maria Bello, Emily Blunt, Kathy Baker, Amy Brenneman, Maggie Grace, Jimmy Smits, Hugh Dancy, Marc Blucas, Lynn Redgrave, Kevin Zegers, Nancy Travis"/>
    <x v="0"/>
    <s v="March 8, 2019"/>
    <x v="19"/>
    <s v="PG-13"/>
    <x v="8"/>
    <x v="3"/>
    <s v=" Dramas"/>
    <s v=" Romantic Movies"/>
    <x v="1"/>
    <x v="19"/>
    <d v="2019-03-08T00:00:00"/>
    <x v="6"/>
    <s v="Six book club members find their lives resemble a modern-day version of Jane Austen's novels in this drama."/>
  </r>
  <r>
    <x v="5403"/>
    <x v="0"/>
    <x v="5399"/>
    <x v="3139"/>
    <s v="Prisia Nasution, Nyungsang Bungo, Rukman Rosadi, Nadhira Suryadi, Ines Somellera"/>
    <x v="26"/>
    <s v="October 30, 2018"/>
    <x v="5"/>
    <s v="TV-PG"/>
    <x v="0"/>
    <x v="1"/>
    <s v=" International Movies"/>
    <m/>
    <x v="1"/>
    <x v="5"/>
    <d v="2018-10-30T00:00:00"/>
    <x v="11"/>
    <s v="An idealistic young woman travels to the jungles of Indonesia to teach literacy â€“ and much more â€“ to local children."/>
  </r>
  <r>
    <x v="5404"/>
    <x v="0"/>
    <x v="5400"/>
    <x v="3952"/>
    <s v="Lee Pace, Carrie Coon, Sander Thomas, Amy Smart, Ray Baker, Ana Ortiz, Molly Hagan, Christina Vidal, Anna Diop, Jane Daly, Cliff Chamberlain"/>
    <x v="0"/>
    <s v="September 1, 2018"/>
    <x v="6"/>
    <s v="PG-13"/>
    <x v="21"/>
    <x v="1"/>
    <s v=" Thrillers"/>
    <m/>
    <x v="1"/>
    <x v="6"/>
    <d v="2018-09-01T00:00:00"/>
    <x v="0"/>
    <s v="Years after the death of their only child and subsequent divorce, a couple discovers that their son's ghost continues to inhabit their former home."/>
  </r>
  <r>
    <x v="5405"/>
    <x v="0"/>
    <x v="5401"/>
    <x v="1029"/>
    <s v="Colin Firth, Geoffrey Rush, Helena Bonham Carter, Guy Pearce, Timothy Spall, Derek Jacobi, Jennifer Ehle, Anthony Andrews, Claire Bloom, Eve Best, Michael Gambon"/>
    <x v="1"/>
    <s v="June 2, 2018"/>
    <x v="4"/>
    <s v="R"/>
    <x v="33"/>
    <x v="1"/>
    <s v=" International Movies"/>
    <m/>
    <x v="1"/>
    <x v="4"/>
    <d v="2018-06-02T00:00:00"/>
    <x v="3"/>
    <s v="In this biographical drama, Britain's King George VI struggles with an embarrassing stutter until he seeks help from speech therapist Lionel Logue."/>
  </r>
  <r>
    <x v="5406"/>
    <x v="0"/>
    <x v="5402"/>
    <x v="3953"/>
    <s v="Keanu Reeves, Sandra Bullock, Dylan Walsh, Shohreh Aghdashloo, Ebon Moss-Bachrach, Lynn Collins, Willeke van Ammelrooy, Christopher Plummer"/>
    <x v="0"/>
    <s v="September 1, 2019"/>
    <x v="21"/>
    <s v="PG"/>
    <x v="12"/>
    <x v="1"/>
    <s v=" Romantic Movies"/>
    <s v=" Sci-Fi &amp; Fantasy"/>
    <x v="1"/>
    <x v="21"/>
    <d v="2019-09-01T00:00:00"/>
    <x v="0"/>
    <s v="A lonely doctor begins writing letters to the frustrated architect who lives in her former home, only to discover that they're living two years apart."/>
  </r>
  <r>
    <x v="5407"/>
    <x v="0"/>
    <x v="5403"/>
    <x v="3954"/>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x v="6"/>
    <s v="PG"/>
    <x v="45"/>
    <x v="8"/>
    <s v=" Faith &amp; Spirituality"/>
    <m/>
    <x v="1"/>
    <x v="6"/>
    <d v="2018-06-04T00:00:00"/>
    <x v="3"/>
    <s v="A big-dreaming donkey escapes his menial existence and befriends some free-spirited animal pals in this imaginative retelling of the Nativity Story."/>
  </r>
  <r>
    <x v="5408"/>
    <x v="0"/>
    <x v="5404"/>
    <x v="3955"/>
    <s v="Sohrab Nazari"/>
    <x v="18"/>
    <s v="January 1, 2017"/>
    <x v="32"/>
    <s v="TV-MA"/>
    <x v="79"/>
    <x v="0"/>
    <s v=" International Movies"/>
    <m/>
    <x v="1"/>
    <x v="32"/>
    <d v="2017-01-01T00:00:00"/>
    <x v="8"/>
    <s v="In the rugged mountains of Afghanistan, armed bands of young boys survive by scavenging for old land mines, mining lapis lazuli and trading in opium."/>
  </r>
  <r>
    <x v="5409"/>
    <x v="0"/>
    <x v="5405"/>
    <x v="3956"/>
    <s v="Lisa Harrow, Bruno Ganz, Kerry Fox, Miranda Otto, Kiri Paramore, Bill Hunter"/>
    <x v="10"/>
    <s v="November 1, 2016"/>
    <x v="41"/>
    <s v="R"/>
    <x v="20"/>
    <x v="9"/>
    <s v=" Dramas"/>
    <m/>
    <x v="1"/>
    <x v="41"/>
    <d v="2016-11-01T00:00:00"/>
    <x v="10"/>
    <s v="Successful writer Beth's tepid marriage and home life face a new round of challenges when her footloose younger sister arrives for an extended visit."/>
  </r>
  <r>
    <x v="5410"/>
    <x v="0"/>
    <x v="5406"/>
    <x v="2729"/>
    <s v="Patrick Fabian, Ashley Bell, Iris Bahr, Louis Herthum, Caleb Landry Jones, Tony Bentley, John Wright Jr., Shanna Forrestall, Justin Shafer, Carol Sutton"/>
    <x v="9"/>
    <s v="September 1, 2019"/>
    <x v="4"/>
    <s v="PG-13"/>
    <x v="17"/>
    <x v="4"/>
    <s v=" Independent Movies"/>
    <s v=" Thrillers"/>
    <x v="1"/>
    <x v="4"/>
    <d v="2019-09-01T00:00:00"/>
    <x v="0"/>
    <s v="Ready to expose his miraculous deeds as mere trickery, a famed evangelist invites a documentary crew to film his final exorcism."/>
  </r>
  <r>
    <x v="5411"/>
    <x v="0"/>
    <x v="5407"/>
    <x v="685"/>
    <s v="Javier Bardem, Charlize Theron, AdÃ¨le Exarchopoulos, Jared Harris, Jean Reno, Denise Newman, Merritt Wever, Sibongile Mlambo"/>
    <x v="0"/>
    <s v="January 13, 2020"/>
    <x v="32"/>
    <s v="R"/>
    <x v="75"/>
    <x v="1"/>
    <m/>
    <m/>
    <x v="1"/>
    <x v="32"/>
    <d v="2020-01-13T00:00:00"/>
    <x v="8"/>
    <s v="Savage civil war and a dispute over humanitarian assistance threaten to unravel a checkered romance between an aid director and a doctor."/>
  </r>
  <r>
    <x v="5412"/>
    <x v="0"/>
    <x v="5408"/>
    <x v="3925"/>
    <s v="FÃ¡bio Porchat, GregÃ³rio Duvivier, Antonio Tabet, Pedro Benevides, Paulo Vieira, Rafael Portugal, FÃ¡bio de Luca, Karina Ramil, Evelyn Castro, Pedro Monteiro, Camilo Borges, Gabriel Totoro, Victor Leal, Rafael Logan"/>
    <x v="20"/>
    <s v="December 21, 2018"/>
    <x v="22"/>
    <s v="TV-MA"/>
    <x v="134"/>
    <x v="3"/>
    <s v=" International Movies"/>
    <m/>
    <x v="0"/>
    <x v="22"/>
    <d v="2018-12-21T00:00:00"/>
    <x v="9"/>
    <s v="In this biblical &quot;Hangover&quot; spoof, the apostles awaken to find Jesus is missing and must piece together events of the previous night's wild Last Supper."/>
  </r>
  <r>
    <x v="5413"/>
    <x v="0"/>
    <x v="5409"/>
    <x v="3957"/>
    <s v="Eugene Cernan"/>
    <x v="1"/>
    <s v="May 26, 2016"/>
    <x v="28"/>
    <s v="TV-PG"/>
    <x v="9"/>
    <x v="0"/>
    <m/>
    <m/>
    <x v="1"/>
    <x v="28"/>
    <d v="2016-05-26T00:00:00"/>
    <x v="4"/>
    <s v="Astronaut Gene Cernan looks back on the exciting history of NASA's lunar landings and how being the last man to stand on the moon changed his life."/>
  </r>
  <r>
    <x v="5414"/>
    <x v="0"/>
    <x v="5410"/>
    <x v="3958"/>
    <m/>
    <x v="0"/>
    <s v="April 21, 2019"/>
    <x v="22"/>
    <s v="TV-14"/>
    <x v="64"/>
    <x v="0"/>
    <m/>
    <m/>
    <x v="0"/>
    <x v="22"/>
    <d v="2019-04-21T00:00:00"/>
    <x v="5"/>
    <s v="In the waning days of the 70s, two young photographers document the Jewish retirees who dominated the sunny shores of South Beach."/>
  </r>
  <r>
    <x v="5415"/>
    <x v="0"/>
    <x v="5411"/>
    <x v="3959"/>
    <s v="Brad Leland, Jim O'Heir, Deanne Lauvin, Les Miles, Eric Nelsen, Fred Tolliver Jr, Tyler Perez, Sainty Nelsen"/>
    <x v="0"/>
    <s v="October 26, 2019"/>
    <x v="23"/>
    <s v="PG"/>
    <x v="17"/>
    <x v="1"/>
    <s v=" Sports Movies"/>
    <m/>
    <x v="0"/>
    <x v="23"/>
    <d v="2019-10-26T00:00:00"/>
    <x v="11"/>
    <s v="After a star player dies during football practice, his coachâ€™s career and reputation are on the line as he refuses to quit his win-at-all-costs style."/>
  </r>
  <r>
    <x v="5416"/>
    <x v="0"/>
    <x v="5412"/>
    <x v="70"/>
    <m/>
    <x v="0"/>
    <s v="December 1, 2017"/>
    <x v="6"/>
    <s v="TV-MA"/>
    <x v="67"/>
    <x v="0"/>
    <m/>
    <m/>
    <x v="1"/>
    <x v="6"/>
    <d v="2017-12-01T00:00:00"/>
    <x v="9"/>
    <s v="This documentary explores the growing trend of marijuana decriminalization in the U.S. and the use of cannabis in medicine, art, fine dining and more."/>
  </r>
  <r>
    <x v="5417"/>
    <x v="0"/>
    <x v="5413"/>
    <x v="2851"/>
    <s v="Arshad Warsi, Aditi Rao Hydari, Kayoze Irani, Boman Irani"/>
    <x v="3"/>
    <s v="April 1, 2019"/>
    <x v="32"/>
    <s v="TV-14"/>
    <x v="33"/>
    <x v="3"/>
    <s v=" Dramas"/>
    <s v=" International Movies"/>
    <x v="1"/>
    <x v="32"/>
    <d v="2019-04-01T00:00:00"/>
    <x v="5"/>
    <s v="After a life of crime, a notorious kidnapper tries to change his ways and turn over a new leaf to win the heart of the woman he loves."/>
  </r>
  <r>
    <x v="5418"/>
    <x v="0"/>
    <x v="5414"/>
    <x v="1440"/>
    <s v="Alison Brie, Dave Franco, Kate Micucci, Aubrey Plaza, John C. Reilly, Molly Shannon, Fred Armisen, Jemima Kirke, Lauren Weedman, Nick Offerman, Paul Reiser, Adam Pally, Paul Weitz, Jon Gabrus"/>
    <x v="12"/>
    <s v="December 23, 2018"/>
    <x v="6"/>
    <s v="R"/>
    <x v="48"/>
    <x v="3"/>
    <s v=" Independent Movies"/>
    <m/>
    <x v="1"/>
    <x v="6"/>
    <d v="2018-12-23T00:00:00"/>
    <x v="9"/>
    <s v="Life at a convent takes an unruly turn when three unconventionally opinionated nuns cross paths with a tempting new gardener."/>
  </r>
  <r>
    <x v="5419"/>
    <x v="0"/>
    <x v="5415"/>
    <x v="3960"/>
    <s v="William Moseley, Poppy Drayton, Loreto Peralta, Armando Gutierrez, Shirley MacLaine, Gina Gershon, Shanna Collins, Chris Yong, Jo Marie Payton, Tom Nowicki"/>
    <x v="0"/>
    <s v="December 1, 2018"/>
    <x v="22"/>
    <s v="PG"/>
    <x v="22"/>
    <x v="8"/>
    <s v=" Dramas"/>
    <m/>
    <x v="0"/>
    <x v="22"/>
    <d v="2018-12-01T00:00:00"/>
    <x v="9"/>
    <s v="In this take on the classic tale, a captive circus mermaid transforms the lives of a skeptical journalist and his wide-eyed young sister."/>
  </r>
  <r>
    <x v="5420"/>
    <x v="0"/>
    <x v="5416"/>
    <x v="3961"/>
    <s v="Jeff Bridges, Mackenzie Foy, Rachel McAdams, Riley Osborne, Marion Cotillard, Bud Cort, Ricky Gervais, Albert Brooks, James Franco, Benicio Del Toro, Paul Rudd, Paul Giamatti"/>
    <x v="9"/>
    <s v="November 6, 2020"/>
    <x v="25"/>
    <s v="PG"/>
    <x v="53"/>
    <x v="8"/>
    <m/>
    <m/>
    <x v="1"/>
    <x v="25"/>
    <d v="2020-11-06T00:00:00"/>
    <x v="10"/>
    <s v="When an overscheduled girl befriends an eccentric aviator, he regales her with tales about the adventures of an unusual boy who lives on an asteroid."/>
  </r>
  <r>
    <x v="5421"/>
    <x v="0"/>
    <x v="5417"/>
    <x v="252"/>
    <s v="Ulrich MÃ¼he, Martina Gedeck, Sebastian Koch, Ulrich Tukur, Thomas Thieme, Hans-Uwe Bauer, Volkmar Kleinert, Matthias Brenner, Charly HÃ¼bner"/>
    <x v="2"/>
    <s v="March 15, 2019"/>
    <x v="21"/>
    <s v="R"/>
    <x v="90"/>
    <x v="1"/>
    <s v=" International Movies"/>
    <s v=" Thrillers"/>
    <x v="1"/>
    <x v="21"/>
    <d v="2019-03-15T00:00:00"/>
    <x v="6"/>
    <s v="As a secret police agent eavesdrops on a successful writer in East Germany in 1984, he becomes increasingly fascinated by the man's life and politics."/>
  </r>
  <r>
    <x v="5422"/>
    <x v="0"/>
    <x v="5418"/>
    <x v="1320"/>
    <s v="Colin Farrell, Jessica Barden, Rachel Weisz, Olivia Colman, Ashley Jensen, Ariane Labed, Aggeliki Papoulia, John C. Reilly, LÃ©a Seydoux, Michael Smiley, Ben Whishaw"/>
    <x v="44"/>
    <s v="December 2, 2018"/>
    <x v="25"/>
    <s v="R"/>
    <x v="30"/>
    <x v="3"/>
    <s v=" International Movies"/>
    <s v=" Romantic Movies"/>
    <x v="1"/>
    <x v="25"/>
    <d v="2018-12-02T00:00:00"/>
    <x v="9"/>
    <s v="In a near-future world, single people are hunted and forced to find mates within 45 days, or be turned into animals and banished to the wilderness."/>
  </r>
  <r>
    <x v="5423"/>
    <x v="0"/>
    <x v="5419"/>
    <x v="3962"/>
    <s v="Charlotte Vega, Bill Milner, David Bradley, Eugene Simon, Moe Dunford, Deirdre O'Kane, Roisin Murphy, Anthony Murphy, Brendan O'Rourke, Emmett Kelly"/>
    <x v="44"/>
    <s v="August 23, 2018"/>
    <x v="6"/>
    <s v="R"/>
    <x v="20"/>
    <x v="4"/>
    <s v=" International Movies"/>
    <m/>
    <x v="1"/>
    <x v="6"/>
    <d v="2018-08-23T00:00:00"/>
    <x v="1"/>
    <s v="Twin siblings live under a curse in their ancestral home, but one of them is tempted to defy house rules, angering the spirits keeping them hostage."/>
  </r>
  <r>
    <x v="5424"/>
    <x v="0"/>
    <x v="5420"/>
    <x v="3963"/>
    <m/>
    <x v="0"/>
    <s v="June 23, 2019"/>
    <x v="23"/>
    <s v="TV-PG"/>
    <x v="67"/>
    <x v="0"/>
    <s v=" Faith &amp; Spirituality"/>
    <m/>
    <x v="0"/>
    <x v="23"/>
    <d v="2019-06-23T00:00:00"/>
    <x v="3"/>
    <s v="Faced with terminal breast cancer, a courageous wife and mother turns her suffering into a resilient message of faith, love and compassion."/>
  </r>
  <r>
    <x v="5425"/>
    <x v="0"/>
    <x v="5421"/>
    <x v="3964"/>
    <s v="Burt Reynolds, Eddie Albert, Ed Lauter, James Hampton, Charles Tyner, Bernadette Peters, Richard Kiel, Joe Dorsey, Joe Jackson, Harry Caesar, John Steadman, Jim Nicholson, Tony Cacciotti"/>
    <x v="0"/>
    <s v="November 20, 2019"/>
    <x v="57"/>
    <s v="R"/>
    <x v="36"/>
    <x v="9"/>
    <s v=" Comedies"/>
    <s v=" Sports Movies"/>
    <x v="1"/>
    <x v="57"/>
    <d v="2019-11-20T00:00:00"/>
    <x v="10"/>
    <s v="Washed-up professional quarterback Paul Crewe is sent to jail and forced to put together an inmate gridiron team to take on a group of prison guards."/>
  </r>
  <r>
    <x v="5426"/>
    <x v="0"/>
    <x v="5422"/>
    <x v="3965"/>
    <s v="Ice Cube, Keke Palmer, Tasha Smith, Jill Marie Jones, Dash Mihok, Matt Craven, Glenn Plummer, Garrett Morris, Miles Chandler, Malcolm Goodwin"/>
    <x v="0"/>
    <s v="January 30, 2019"/>
    <x v="17"/>
    <s v="PG"/>
    <x v="21"/>
    <x v="3"/>
    <s v=" Dramas"/>
    <s v=" Sports Movies"/>
    <x v="1"/>
    <x v="17"/>
    <d v="2019-01-30T00:00:00"/>
    <x v="8"/>
    <s v="When an 11-year-old girl becomes Pop Warner football's first female quarterback, she raises eyebrows â€“ till she takes her team to the brink of glory."/>
  </r>
  <r>
    <x v="5427"/>
    <x v="0"/>
    <x v="5423"/>
    <x v="3966"/>
    <m/>
    <x v="64"/>
    <s v="February 26, 2016"/>
    <x v="28"/>
    <s v="PG-13"/>
    <x v="6"/>
    <x v="0"/>
    <s v=" International Movies"/>
    <m/>
    <x v="1"/>
    <x v="28"/>
    <d v="2016-02-26T00:00:00"/>
    <x v="7"/>
    <s v="In a society terrorized into silence, the brother of a 1960s Indonesian genocide victim learns the identity of his murderers and confronts them."/>
  </r>
  <r>
    <x v="5428"/>
    <x v="0"/>
    <x v="5424"/>
    <x v="409"/>
    <s v="Elijah Wood, Ian McKellen, Liv Tyler, Viggo Mortensen, Sean Astin, Cate Blanchett, John Rhys-Davies, Bernard Hill, Billy Boyd, Dominic Monaghan, Orlando Bloom, Hugo Weaving"/>
    <x v="15"/>
    <s v="January 1, 2020"/>
    <x v="14"/>
    <s v="PG-13"/>
    <x v="203"/>
    <x v="6"/>
    <s v=" Sci-Fi &amp; Fantasy"/>
    <m/>
    <x v="1"/>
    <x v="14"/>
    <d v="2020-01-01T00:00:00"/>
    <x v="8"/>
    <s v="Aragorn is revealed as the heir to the ancient kings as he, Gandalf and the other members of the broken fellowship struggle to save Gondor."/>
  </r>
  <r>
    <x v="5429"/>
    <x v="0"/>
    <x v="5425"/>
    <x v="409"/>
    <s v="Elijah Wood, Ian McKellen, Liv Tyler, Viggo Mortensen, Sean Astin, Cate Blanchett, John Rhys-Davies, Bernard Hill, Christopher Lee, Billy Boyd, Dominic Monaghan, Orlando Bloom"/>
    <x v="15"/>
    <s v="January 1, 2020"/>
    <x v="13"/>
    <s v="PG-13"/>
    <x v="191"/>
    <x v="6"/>
    <s v=" Sci-Fi &amp; Fantasy"/>
    <m/>
    <x v="1"/>
    <x v="13"/>
    <d v="2020-01-01T00:00:00"/>
    <x v="8"/>
    <s v="Frodo and Sam head to Mordor to destroy the One Ring of Power while Gimli, Legolas and Aragorn search for the orc-captured Merry and Pippin."/>
  </r>
  <r>
    <x v="5430"/>
    <x v="0"/>
    <x v="5426"/>
    <x v="3967"/>
    <s v="Mike Myers, Jessica Alba, Justin Timberlake, Ben Kingsley, Romany Malco, Meagan Good, Verne Troyer, Omid Djalili, Telma Hopkins"/>
    <x v="1"/>
    <s v="November 20, 2019"/>
    <x v="17"/>
    <s v="PG-13"/>
    <x v="67"/>
    <x v="3"/>
    <s v=" Sports Movies"/>
    <m/>
    <x v="1"/>
    <x v="17"/>
    <d v="2019-11-20T00:00:00"/>
    <x v="10"/>
    <s v="Raised on an ashram in India, a self-styled love guru returns to his native America to settle a romantic rivalry between two pro hockey players."/>
  </r>
  <r>
    <x v="5431"/>
    <x v="0"/>
    <x v="5427"/>
    <x v="3968"/>
    <m/>
    <x v="1"/>
    <s v="February 23, 2017"/>
    <x v="32"/>
    <s v="TV-14"/>
    <x v="12"/>
    <x v="0"/>
    <s v=" International Movies"/>
    <m/>
    <x v="1"/>
    <x v="32"/>
    <d v="2017-02-23T00:00:00"/>
    <x v="7"/>
    <s v="This firsthand account tells of two kidnapped South Korean movie professionals who became the unwilling personal filmmakers of dictator Kim Jong-il."/>
  </r>
  <r>
    <x v="5432"/>
    <x v="0"/>
    <x v="5428"/>
    <x v="3969"/>
    <s v="Jerzy RadziwiÅ‚owicz, Franciszek Pieczka, Piotr Bajor, Ryszarda Hanin, Janusz Paluszkiewicz, Henryk Machalica, Hanna MikuÄ‡, Maria Klejdysz"/>
    <x v="23"/>
    <s v="October 1, 2019"/>
    <x v="26"/>
    <s v="TV-14"/>
    <x v="41"/>
    <x v="1"/>
    <s v=" International Movies"/>
    <m/>
    <x v="1"/>
    <x v="26"/>
    <d v="2019-10-01T00:00:00"/>
    <x v="11"/>
    <s v="A priest's duties are tested when a young guerrilla asks for absolution while confessing his plans to murder a local man he believes is a traitor."/>
  </r>
  <r>
    <x v="5433"/>
    <x v="0"/>
    <x v="5429"/>
    <x v="3970"/>
    <s v="Stephen Chow, Maggie Cheung, Anthony Wong Chau-Sang, Kirk Wong, Ng Man-Tat, Anita Mui"/>
    <x v="13"/>
    <s v="August 16, 2018"/>
    <x v="1"/>
    <s v="TV-14"/>
    <x v="22"/>
    <x v="3"/>
    <s v=" International Movies"/>
    <s v=" Sci-Fi &amp; Fantasy"/>
    <x v="1"/>
    <x v="1"/>
    <d v="2018-08-16T00:00:00"/>
    <x v="1"/>
    <s v="To avoid punishment for his misdeeds, an arrogant god accepts a mission to reform three mortals on earth, where he must also contend with a demon."/>
  </r>
  <r>
    <x v="5434"/>
    <x v="0"/>
    <x v="5430"/>
    <x v="3971"/>
    <s v="Pete Evans, William Davis, Loren Cordain"/>
    <x v="0"/>
    <s v="April 24, 2018"/>
    <x v="6"/>
    <s v="TV-PG"/>
    <x v="0"/>
    <x v="0"/>
    <m/>
    <m/>
    <x v="1"/>
    <x v="6"/>
    <d v="2018-04-24T00:00:00"/>
    <x v="5"/>
    <s v="Doctors, farmers, chefs and others weigh in on the controversial ketogenic diet and its potential to eradicate common illnesses."/>
  </r>
  <r>
    <x v="5435"/>
    <x v="0"/>
    <x v="5431"/>
    <x v="3972"/>
    <s v="Jan Lewan, Greg Korin"/>
    <x v="0"/>
    <s v="January 12, 2018"/>
    <x v="18"/>
    <s v="TV-14"/>
    <x v="74"/>
    <x v="0"/>
    <s v=" Music &amp; Musicals"/>
    <m/>
    <x v="1"/>
    <x v="18"/>
    <d v="2018-01-12T00:00:00"/>
    <x v="8"/>
    <s v="This irreverent documentary reveals how charming entertainer Jan Lewan bilked investors out of millions in a complicated investment scam."/>
  </r>
  <r>
    <x v="5436"/>
    <x v="0"/>
    <x v="5432"/>
    <x v="50"/>
    <s v="Antonio Banderas, Anthony Hopkins, Catherine Zeta-Jones, Stuart Wilson, Matt Letscher, Tony Amendola, Pedro ArmendÃ¡riz Jr., William Marquez, JosÃ© PÃ©rez, Victor Rivers"/>
    <x v="0"/>
    <s v="January 1, 2020"/>
    <x v="3"/>
    <s v="PG-13"/>
    <x v="90"/>
    <x v="6"/>
    <s v=" Romantic Movies"/>
    <m/>
    <x v="1"/>
    <x v="3"/>
    <d v="2020-01-01T00:00:00"/>
    <x v="8"/>
    <s v="An aging Zorro passes the torch to a young successor, schooling him in discipline and training him to take up the sword against crooked officials."/>
  </r>
  <r>
    <x v="5437"/>
    <x v="0"/>
    <x v="5433"/>
    <x v="3041"/>
    <s v="Keanu Reeves, Laurence Fishburne, Carrie-Anne Moss, Hugo Weaving, Gloria Foster, Joe Pantoliano, Marcus Chong, Julian Arahanga, Matt Doran, Belinda McClory"/>
    <x v="0"/>
    <s v="November 1, 2019"/>
    <x v="31"/>
    <s v="R"/>
    <x v="56"/>
    <x v="6"/>
    <s v=" Sci-Fi &amp; Fantasy"/>
    <m/>
    <x v="1"/>
    <x v="31"/>
    <d v="2019-11-01T00:00:00"/>
    <x v="10"/>
    <s v="A computer hacker learns that what most people perceive as reality is actually a simulation created by machines, and joins a rebellion to break free."/>
  </r>
  <r>
    <x v="5438"/>
    <x v="0"/>
    <x v="5434"/>
    <x v="3041"/>
    <s v="Keanu Reeves, Laurence Fishburne, Carrie-Anne Moss, Hugo Weaving, Jada Pinkett Smith, Gloria Foster, Harold Perrineau, Monica Bellucci, Harry Lennix, Lambert Wilson, Randall Duk Kim, Nona Gaye"/>
    <x v="0"/>
    <s v="November 1, 2019"/>
    <x v="14"/>
    <s v="R"/>
    <x v="90"/>
    <x v="6"/>
    <s v=" Sci-Fi &amp; Fantasy"/>
    <m/>
    <x v="1"/>
    <x v="14"/>
    <d v="2019-11-01T00:00:00"/>
    <x v="10"/>
    <s v="The crew must protect Zion, the last outpost still under human control, after it is pinpointed by the machines responsible for the Matrix."/>
  </r>
  <r>
    <x v="5439"/>
    <x v="0"/>
    <x v="5435"/>
    <x v="3041"/>
    <s v="Keanu Reeves, Laurence Fishburne, Carrie-Anne Moss, Hugo Weaving, Jada Pinkett Smith, Mary Alice, Harold Perrineau, Monica Bellucci, Harry Lennix, Lambert Wilson, Nona Gaye"/>
    <x v="0"/>
    <s v="November 1, 2019"/>
    <x v="14"/>
    <s v="R"/>
    <x v="52"/>
    <x v="6"/>
    <s v=" Sci-Fi &amp; Fantasy"/>
    <m/>
    <x v="1"/>
    <x v="14"/>
    <d v="2019-11-01T00:00:00"/>
    <x v="10"/>
    <s v="The final installment in the Matrix trilogy finds an unconscious Neo trapped in a subway station in a zone between the Matrix and the machine world."/>
  </r>
  <r>
    <x v="5440"/>
    <x v="0"/>
    <x v="5436"/>
    <x v="3087"/>
    <s v="Peter Coyote"/>
    <x v="0"/>
    <s v="April 19, 2019"/>
    <x v="22"/>
    <s v="TV-14"/>
    <x v="11"/>
    <x v="0"/>
    <m/>
    <m/>
    <x v="0"/>
    <x v="22"/>
    <d v="2019-04-19T00:00:00"/>
    <x v="5"/>
    <s v="A look at how a world-renowned medical institution prioritizes patients' needs and has adapted to healthcare's evolving demands for over 150 years."/>
  </r>
  <r>
    <x v="5441"/>
    <x v="0"/>
    <x v="5437"/>
    <x v="3973"/>
    <s v="Min-sik Choi, Do-won Kwak, Eun-kyung Shim, So-ri Moon, Mi-ran Ra, Hye-young Ryu, Ki Hong Lee, Sun-gyu Jin, Joo-yeon Lee, Byeong-eun Park"/>
    <x v="30"/>
    <s v="September 30, 2017"/>
    <x v="6"/>
    <s v="TV-MA"/>
    <x v="71"/>
    <x v="1"/>
    <s v=" International Movies"/>
    <m/>
    <x v="1"/>
    <x v="6"/>
    <d v="2017-09-30T00:00:00"/>
    <x v="0"/>
    <s v="With the presidency in mind, the incumbent mayor of Seoul runs for an unprecedented third term â€“ and will stop at nothing to keep his secrets hidden."/>
  </r>
  <r>
    <x v="5442"/>
    <x v="0"/>
    <x v="5438"/>
    <x v="3974"/>
    <m/>
    <x v="0"/>
    <s v="March 31, 2017"/>
    <x v="70"/>
    <s v="TV-PG"/>
    <x v="177"/>
    <x v="9"/>
    <s v=" Documentaries"/>
    <m/>
    <x v="1"/>
    <x v="70"/>
    <d v="2017-03-31T00:00:00"/>
    <x v="6"/>
    <s v="This documentary centers on the crew of the B-17 Flying Fortress Memphis Belle as it prepares to execute a strategic bombing mission over Germany."/>
  </r>
  <r>
    <x v="5443"/>
    <x v="0"/>
    <x v="5439"/>
    <x v="3975"/>
    <s v="George Clooney, Ewan McGregor, Jeff Bridges, Kevin Spacey, Stephen Lang, Robert Patrick, Waleed Zuaiter, Stephen Root, Glenn Morshower, Nick Offerman, Tim Griffin, Rebecca Mader"/>
    <x v="0"/>
    <s v="June 4, 2019"/>
    <x v="18"/>
    <s v="R"/>
    <x v="32"/>
    <x v="3"/>
    <m/>
    <m/>
    <x v="1"/>
    <x v="18"/>
    <d v="2019-06-04T00:00:00"/>
    <x v="3"/>
    <s v="A journalist latches onto an unbelievable story in Iraq when he meets Lyn, a man of mysterious origins who reveals he was a &quot;warrior monk.&quot;"/>
  </r>
  <r>
    <x v="5444"/>
    <x v="0"/>
    <x v="5440"/>
    <x v="3976"/>
    <s v="Maria Palm, Ed Skrein, Yvonnick Muller, Charlotte Tomaszewska, Virgile Bramly, Marco IlsÃ¸, Dominic Allburn"/>
    <x v="64"/>
    <s v="December 6, 2016"/>
    <x v="32"/>
    <s v="TV-MA"/>
    <x v="3"/>
    <x v="1"/>
    <s v=" Independent Movies"/>
    <s v=" International Movies"/>
    <x v="1"/>
    <x v="32"/>
    <d v="2016-12-06T00:00:00"/>
    <x v="9"/>
    <s v="Danish teen Emma moves to Paris hoping to become a top model, but her dreams soon unravel when her affair with photographer Shane turns obsessive."/>
  </r>
  <r>
    <x v="5445"/>
    <x v="0"/>
    <x v="5441"/>
    <x v="250"/>
    <s v="Zoe Kazan, Ella Ballentine, Aaron Douglas, Christine Ebadi, Marc Hickox, Scott Speedman, Chris Webb"/>
    <x v="0"/>
    <s v="January 9, 2019"/>
    <x v="32"/>
    <s v="R"/>
    <x v="13"/>
    <x v="4"/>
    <s v=" Independent Movies"/>
    <m/>
    <x v="1"/>
    <x v="32"/>
    <d v="2019-01-09T00:00:00"/>
    <x v="8"/>
    <s v="A troubled mother-daughter relationship faces the ultimate test when the duoâ€™s broken-down car leaves them trapped within reach of a vicious creature."/>
  </r>
  <r>
    <x v="5446"/>
    <x v="0"/>
    <x v="5442"/>
    <x v="3977"/>
    <s v="Greta Gregory, Mark Mitchinson, Bruce Hopkins, John Sumner, Flynn Allen, Harriet Beattie, Carolyn Dando, Laurie Dee, Ruth Dudding"/>
    <x v="15"/>
    <s v="December 15, 2015"/>
    <x v="25"/>
    <s v="TV-MA"/>
    <x v="64"/>
    <x v="1"/>
    <m/>
    <m/>
    <x v="1"/>
    <x v="25"/>
    <d v="2015-12-15T00:00:00"/>
    <x v="9"/>
    <s v="Real events are dramatized in the unthinkable story of a resilient teenager held prisoner by a seasoned predator on a remote farm in the 1980s."/>
  </r>
  <r>
    <x v="5447"/>
    <x v="0"/>
    <x v="5443"/>
    <x v="3561"/>
    <s v="Jason Segel, Amy Adams, Chris Cooper, Rashida Jones, Kermit the Frog, Miss Piggy, Fozzie Bear, Gonzo, Muppets, Steve Whitmire, Eric Jacobson, Dave Goelz, Bill Barretta, David Rudman, Matt Vogel, Peter Linz"/>
    <x v="0"/>
    <s v="September 1, 2020"/>
    <x v="16"/>
    <s v="PG"/>
    <x v="3"/>
    <x v="8"/>
    <s v=" Comedies"/>
    <m/>
    <x v="1"/>
    <x v="16"/>
    <d v="2020-09-01T00:00:00"/>
    <x v="0"/>
    <s v="When the Muppets learn that their beloved theater is slated for demolition, the gang reunite to raise the $10 million they need to save it."/>
  </r>
  <r>
    <x v="5448"/>
    <x v="0"/>
    <x v="5444"/>
    <x v="3978"/>
    <s v="Toby Sebastian, Luisa Ranieri, Jordi MollÃ , Antonio Banderas, Ennio Fantastichini, Nadir Caselli, Alessandro Sperduti, Francesco Salvi"/>
    <x v="14"/>
    <s v="July 1, 2018"/>
    <x v="6"/>
    <s v="TV-PG"/>
    <x v="14"/>
    <x v="1"/>
    <s v=" International Movies"/>
    <s v=" Music &amp; Musicals"/>
    <x v="1"/>
    <x v="6"/>
    <d v="2018-07-01T00:00:00"/>
    <x v="2"/>
    <s v="Based on the autobiography by tenor Andrea Bocelli, this musical biopic chronicles his life from his bumpy childhood to his meteoric rise to fame."/>
  </r>
  <r>
    <x v="5449"/>
    <x v="0"/>
    <x v="5445"/>
    <x v="64"/>
    <s v="Leslie Nielsen, Priscilla Presley, George Kennedy, Ricardo Montalban, O.J. Simpson, Raye Birk, Susan Beaubian, Nancy Marchand"/>
    <x v="0"/>
    <s v="January 1, 2021"/>
    <x v="45"/>
    <s v="PG-13"/>
    <x v="22"/>
    <x v="3"/>
    <s v=" Cult Movies"/>
    <m/>
    <x v="1"/>
    <x v="45"/>
    <d v="2021-01-01T00:00:00"/>
    <x v="8"/>
    <s v="Hapless cop Frank Drebin causes more problems than he solves while trying to stop a deadly plot involving Queen Elizabeth II."/>
  </r>
  <r>
    <x v="5450"/>
    <x v="0"/>
    <x v="5446"/>
    <x v="201"/>
    <s v="Robert Redford, Robert Duvall, Glenn Close, Kim Basinger, Wilford Brimley, Barbara Hershey, Robert Prosky, Richard Farnsworth, Joe Don Baker, John Finnegan"/>
    <x v="0"/>
    <s v="January 1, 2020"/>
    <x v="35"/>
    <s v="PG"/>
    <x v="90"/>
    <x v="9"/>
    <s v=" Dramas"/>
    <s v=" Sports Movies"/>
    <x v="1"/>
    <x v="35"/>
    <d v="2020-01-01T00:00:00"/>
    <x v="8"/>
    <s v="A gifted baseball player whose life has taken some startling turns becomes a 35-year-old rookie who helps a cellar-dwelling team get back in the game."/>
  </r>
  <r>
    <x v="5451"/>
    <x v="0"/>
    <x v="5447"/>
    <x v="3979"/>
    <m/>
    <x v="0"/>
    <s v="March 31, 2017"/>
    <x v="70"/>
    <s v="TV-14"/>
    <x v="177"/>
    <x v="9"/>
    <s v=" Documentaries"/>
    <m/>
    <x v="1"/>
    <x v="70"/>
    <d v="2017-03-31T00:00:00"/>
    <x v="6"/>
    <s v="This documentary urged African Americans to enlist and join in the effort to be part of America's continuing fight in World War II."/>
  </r>
  <r>
    <x v="5452"/>
    <x v="0"/>
    <x v="5448"/>
    <x v="3980"/>
    <s v="Timm Sharp, Hayley Law, Camila Mendes, Brett Dier, Jessica Barden, Avan Jogia"/>
    <x v="12"/>
    <s v="April 15, 2019"/>
    <x v="22"/>
    <s v="TV-MA"/>
    <x v="41"/>
    <x v="3"/>
    <s v=" Independent Movies"/>
    <s v=" Romantic Movies"/>
    <x v="0"/>
    <x v="22"/>
    <d v="2019-04-15T00:00:00"/>
    <x v="5"/>
    <s v="Fed up with dating and debt, a naÃ¯ve college senior documents her experience of being with a wealthy, older man for a gonzo journalism grant."/>
  </r>
  <r>
    <x v="5453"/>
    <x v="0"/>
    <x v="5449"/>
    <x v="3981"/>
    <m/>
    <x v="2"/>
    <s v="December 28, 2016"/>
    <x v="32"/>
    <s v="TV-14"/>
    <x v="0"/>
    <x v="0"/>
    <s v=" International Movies"/>
    <m/>
    <x v="1"/>
    <x v="32"/>
    <d v="2016-12-28T00:00:00"/>
    <x v="9"/>
    <s v="For 13 years, the underground neo-Nazi organization NSU eluded German police while planting bombs, robbing banks and killing immigrants at random."/>
  </r>
  <r>
    <x v="5454"/>
    <x v="0"/>
    <x v="5450"/>
    <x v="39"/>
    <s v="Mackenzie Foy, Keira Knightley, Helen Mirren, Morgan Freeman, Matthew Macfadyen, Eugenio Derbez, Miranda Hart, Jack Whitehall, Ellie Bamber, Richard E. Grant, Omid Djalili, Tom Sweet, Misty Copeland, Sergei Polunin, Meera Syal"/>
    <x v="0"/>
    <s v="May 28, 2019"/>
    <x v="22"/>
    <s v="PG"/>
    <x v="16"/>
    <x v="8"/>
    <m/>
    <m/>
    <x v="0"/>
    <x v="22"/>
    <d v="2019-05-28T00:00:00"/>
    <x v="4"/>
    <s v="When her late mother gifts her a key, Clara embarks on a dreamlike journey full of fantasy and conflict in this retelling of the holiday classic."/>
  </r>
  <r>
    <x v="5455"/>
    <x v="0"/>
    <x v="5451"/>
    <x v="2538"/>
    <s v="Mark Duplass, Elisabeth Moss, Ted Danson"/>
    <x v="0"/>
    <s v="May 30, 2019"/>
    <x v="28"/>
    <s v="R"/>
    <x v="13"/>
    <x v="3"/>
    <s v=" Dramas"/>
    <s v=" Independent Movies"/>
    <x v="1"/>
    <x v="28"/>
    <d v="2019-05-30T00:00:00"/>
    <x v="4"/>
    <s v="Confronted with the potential end of their marriage, Ethan and Sophie take off for a weekend together, hoping to negotiate their future."/>
  </r>
  <r>
    <x v="5456"/>
    <x v="0"/>
    <x v="5452"/>
    <x v="1858"/>
    <s v="Ai-Ai de las Alas, Shaina Magdayao, Carlo Aquino, Alwyn Uytingco, Eugene Domingo, Deejay Durano, Serena Dalrymple, Jiro Manio, Yuki Kadooka, Cherry Pie Picache, Gloria Diaz"/>
    <x v="34"/>
    <s v="February 27, 2019"/>
    <x v="17"/>
    <s v="TV-PG"/>
    <x v="8"/>
    <x v="3"/>
    <s v=" International Movies"/>
    <m/>
    <x v="1"/>
    <x v="17"/>
    <d v="2019-02-27T00:00:00"/>
    <x v="7"/>
    <s v="Raising her large family alone after her husband's death, Ina searches for work and finally lands the most unlikely job: president of the Philippines."/>
  </r>
  <r>
    <x v="5457"/>
    <x v="0"/>
    <x v="5453"/>
    <x v="242"/>
    <s v="Will Ferrell, Mark Wahlberg, Eva Mendes, Michael Keaton, Steve Coogan, Ray Stevenson, Samuel L. Jackson, Dwayne Johnson, Lindsay Sloane, Natalie Zea"/>
    <x v="0"/>
    <s v="February 1, 2020"/>
    <x v="4"/>
    <s v="PG-13"/>
    <x v="34"/>
    <x v="6"/>
    <s v=" Comedies"/>
    <m/>
    <x v="1"/>
    <x v="4"/>
    <d v="2020-02-01T00:00:00"/>
    <x v="7"/>
    <s v="New York cops Allen and Terry toil in obscurity as lowly desk jockeys until a big break finally gives them a chance to tackle real police work."/>
  </r>
  <r>
    <x v="5458"/>
    <x v="0"/>
    <x v="5454"/>
    <x v="3982"/>
    <s v="Steve Coogan, Emma Gilmour, Susan Jane Tanner, Iain Mitchell, James Smith, Om Puri, Steven Waddington, Ben Miller, Lena Headey, Jenny Agutter"/>
    <x v="1"/>
    <s v="August 1, 2018"/>
    <x v="12"/>
    <s v="R"/>
    <x v="32"/>
    <x v="6"/>
    <s v=" Comedies"/>
    <m/>
    <x v="1"/>
    <x v="12"/>
    <d v="2018-08-01T00:00:00"/>
    <x v="1"/>
    <s v="After witnessing a murder, Simon Garden is framed â€“ and the only evidence that proves his innocence is a videotape locked inside a bank vault."/>
  </r>
  <r>
    <x v="5459"/>
    <x v="0"/>
    <x v="5455"/>
    <x v="3983"/>
    <s v="Russell Tovey, ArinzÃ© Kene, Lisa McGrillis, Nico Mirallegro, Rory J. Saper"/>
    <x v="1"/>
    <s v="January 1, 2019"/>
    <x v="32"/>
    <s v="NR"/>
    <x v="67"/>
    <x v="1"/>
    <s v=" Independent Movies"/>
    <s v=" LGBTQ Movies"/>
    <x v="1"/>
    <x v="32"/>
    <d v="2019-01-01T00:00:00"/>
    <x v="8"/>
    <s v="The lives and careers of two professional soccer players are profoundly impacted by a single moment of intimacy that took place between them."/>
  </r>
  <r>
    <x v="5460"/>
    <x v="0"/>
    <x v="5456"/>
    <x v="3984"/>
    <s v="George Clooney, Nicole Kidman, Marcel Iures, Aleksandr Baluev, Rene Medvesek, Gary Werntz, Randall Batinkoff, Jim Haynie, Alexander Strobele, Holt McCallany"/>
    <x v="0"/>
    <s v="January 1, 2020"/>
    <x v="36"/>
    <s v="R"/>
    <x v="10"/>
    <x v="6"/>
    <m/>
    <m/>
    <x v="1"/>
    <x v="36"/>
    <d v="2020-01-01T00:00:00"/>
    <x v="8"/>
    <s v="After terrorists trigger a nuclear blast in Russia, a U.S. Special Forces intelligence agent and a nuclear weapons expert come to the rescue."/>
  </r>
  <r>
    <x v="5461"/>
    <x v="0"/>
    <x v="5457"/>
    <x v="3985"/>
    <s v="Julia Roberts, Denzel Washington, Sam Shepard, John Heard, Tony Goldwyn, James Sikking, William Atherton, Robert Culp, Stanley Tucci, John Lithgow, Hume Cronyn"/>
    <x v="0"/>
    <s v="November 1, 2019"/>
    <x v="1"/>
    <s v="PG-13"/>
    <x v="70"/>
    <x v="1"/>
    <s v=" Thrillers"/>
    <m/>
    <x v="1"/>
    <x v="1"/>
    <d v="2019-11-01T00:00:00"/>
    <x v="10"/>
    <s v="When law student Darby Shaw theorizes about the assassinations of two Supreme Court justices, she is put in danger and turns to a reporter for help."/>
  </r>
  <r>
    <x v="5462"/>
    <x v="0"/>
    <x v="5458"/>
    <x v="3986"/>
    <s v="Logan Lerman, Emma Watson, Ezra Miller, Mae Whitman, Paul Rudd, Nina Dobrev, Johnny Simmons, Dylan McDermott, Kate Walsh, Joan Cusack, Melanie Lynskey"/>
    <x v="0"/>
    <s v="April 1, 2020"/>
    <x v="11"/>
    <s v="PG-13"/>
    <x v="6"/>
    <x v="3"/>
    <s v=" Dramas"/>
    <m/>
    <x v="1"/>
    <x v="11"/>
    <d v="2020-04-01T00:00:00"/>
    <x v="5"/>
    <s v="A shy freshman struggling with depression deals with his best friend's suicide and his first love in this engaging coming-of-age tale."/>
  </r>
  <r>
    <x v="5463"/>
    <x v="0"/>
    <x v="5459"/>
    <x v="3987"/>
    <s v="Gerard Butler, Emmy Rossum, Patrick Wilson, Miranda Richardson, Minnie Driver, CiarÃ¡n Hinds, Simon Callow, Victor McGuire, Jennifer Ellison"/>
    <x v="1"/>
    <s v="June 1, 2019"/>
    <x v="15"/>
    <s v="PG-13"/>
    <x v="70"/>
    <x v="1"/>
    <s v=" Music &amp; Musicals"/>
    <s v=" Romantic Movies"/>
    <x v="1"/>
    <x v="15"/>
    <d v="2019-06-01T00:00:00"/>
    <x v="3"/>
    <s v="In 1870, a disfigured recluse roams beneath a Parisian opera house and takes under his wing a young soprano, with whom a love triangle develops."/>
  </r>
  <r>
    <x v="5464"/>
    <x v="0"/>
    <x v="5460"/>
    <x v="3132"/>
    <s v="Tom Payne, Ben Kingsley, Stellan SkarsgÃ¥rd, Olivier Martinez, Emma Rigby, Elyas M'Barek, Fahri Yardim, Makram Khoury, Michael Marcus"/>
    <x v="2"/>
    <s v="July 15, 2015"/>
    <x v="5"/>
    <s v="R"/>
    <x v="77"/>
    <x v="6"/>
    <s v=" Dramas"/>
    <s v=" International Movies"/>
    <x v="1"/>
    <x v="5"/>
    <d v="2015-07-15T00:00:00"/>
    <x v="2"/>
    <s v="A medical apprentice in 11th-century Persia disguises himself as a Jew to study at a school that does not admit Christians."/>
  </r>
  <r>
    <x v="5465"/>
    <x v="0"/>
    <x v="5461"/>
    <x v="939"/>
    <s v="Steve Martin, Kevin Kline, BeyoncÃ© Knowles-Carter, Jean Reno, Emily Mortimer, Henry Czerny, Kristin Chenoweth, Roger Rees, Philip Goodwin, Henri Garcin, William Abadie"/>
    <x v="0"/>
    <s v="July 1, 2019"/>
    <x v="21"/>
    <s v="PG"/>
    <x v="20"/>
    <x v="8"/>
    <s v=" Comedies"/>
    <m/>
    <x v="1"/>
    <x v="21"/>
    <d v="2019-07-01T00:00:00"/>
    <x v="2"/>
    <s v="Bumbling Inspector Clouseau must solve the murder of a world-famous soccer coach and catch the thief who stole his priceless diamond ring."/>
  </r>
  <r>
    <x v="5466"/>
    <x v="0"/>
    <x v="5462"/>
    <x v="3988"/>
    <s v="Mae Whitman, Christina Hendricks, Tom Hiddleston, Lucy Liu, Raven-SymonÃ©, Megan Hilty, Pamela Adlon, Angela Bartys, Jim Cummings, Carlos Ponce, Mick Wingert, Kevin Michael Richardson, Jeff Bennett, Rob Paulsen, Grey DeLisle, Kari Wahlgren, Jane Horrocks, Jesse McCartney, Anjelica Huston"/>
    <x v="0"/>
    <s v="June 15, 2014"/>
    <x v="28"/>
    <s v="G"/>
    <x v="87"/>
    <x v="8"/>
    <m/>
    <m/>
    <x v="1"/>
    <x v="28"/>
    <d v="2014-06-15T00:00:00"/>
    <x v="3"/>
    <s v="In this spritely tale, Tinker Bell and her friends set out to find free-spirited fairy Zarina after she makes off with some precious Blue Pixie Dust."/>
  </r>
  <r>
    <x v="5467"/>
    <x v="0"/>
    <x v="5463"/>
    <x v="3989"/>
    <s v="Evan Peters, Barkhad Abdi, Melanie Griffith, Al Pacino, Philip Ettinger, Sabrina Hassan Abdulle, Kiana Madani, Abdi Sidow Farah, Mohamed Barre, Armaan Haggio"/>
    <x v="76"/>
    <s v="March 1, 2018"/>
    <x v="6"/>
    <s v="R"/>
    <x v="33"/>
    <x v="1"/>
    <m/>
    <m/>
    <x v="1"/>
    <x v="6"/>
    <d v="2018-03-01T00:00:00"/>
    <x v="6"/>
    <s v="An aspiring journalist travels to Somalia in hopes of making a name for himself by covering dangerous pirates and hijackers."/>
  </r>
  <r>
    <x v="5468"/>
    <x v="0"/>
    <x v="5464"/>
    <x v="3990"/>
    <s v="Hugh Grant, Martin Freeman, Imelda Staunton, David Tennant, Jeremy Piven, Salma Hayek, Lenny Henry, Brian Blessed, Russell Tovey, Anton Yelchin, Al Roker, David Schaal, Peter Lord, Ashley Jensen, Kayvan Novak, Mitchell Mullen, Brendan Gleeson, David Schneider"/>
    <x v="1"/>
    <s v="October 1, 2020"/>
    <x v="11"/>
    <s v="PG"/>
    <x v="17"/>
    <x v="8"/>
    <s v=" Comedies"/>
    <m/>
    <x v="1"/>
    <x v="11"/>
    <d v="2020-10-01T00:00:00"/>
    <x v="11"/>
    <s v="An egotistical pirate captain strives to win the Pirate of the Year Award, but to snag the coveted prize, he'll have to outwit his dreaded rivals."/>
  </r>
  <r>
    <x v="5469"/>
    <x v="0"/>
    <x v="5465"/>
    <x v="2953"/>
    <s v="Ryan Gosling, Bradley Cooper, Eva Mendes, Ray Liotta, Ben Mendelsohn, Rose Byrne, Mahershala Ali, Bruce Greenwood, Harris Yulin, Olga Merediz"/>
    <x v="0"/>
    <s v="May 16, 2017"/>
    <x v="11"/>
    <s v="R"/>
    <x v="89"/>
    <x v="1"/>
    <s v=" Independent Movies"/>
    <m/>
    <x v="1"/>
    <x v="11"/>
    <d v="2017-05-16T00:00:00"/>
    <x v="4"/>
    <s v="A violent confrontation between a motorcycle-riding bank robber and a rookie cop spirals into a tense generational feud."/>
  </r>
  <r>
    <x v="5470"/>
    <x v="0"/>
    <x v="5466"/>
    <x v="3991"/>
    <s v="Anant Nag, Koustubh Jayakumar, Hemanth, Shreeram, Jay, Sanath, Pramod Shetty, Harish Roy"/>
    <x v="3"/>
    <s v="March 1, 2018"/>
    <x v="25"/>
    <s v="TV-MA"/>
    <x v="10"/>
    <x v="1"/>
    <s v=" International Movies"/>
    <s v=" Thrillers"/>
    <x v="1"/>
    <x v="25"/>
    <d v="2018-03-01T00:00:00"/>
    <x v="6"/>
    <s v="After being sent to a remote prison, three young men suffer under the watchful eye of their jailer and make a meticulous plan to escape."/>
  </r>
  <r>
    <x v="5471"/>
    <x v="0"/>
    <x v="5467"/>
    <x v="1222"/>
    <s v="Ramez Galal, Emy Samir Ghanim, Edward Fouad, Hassan Hosny, Yousef Fawzy, Samar Gaber, Ragaa Al-Geddawy, Maha Abou Ouf, Mai El-Kady"/>
    <x v="27"/>
    <s v="June 20, 2019"/>
    <x v="11"/>
    <s v="TV-MA"/>
    <x v="49"/>
    <x v="3"/>
    <s v=" International Movies"/>
    <m/>
    <x v="1"/>
    <x v="11"/>
    <d v="2019-06-20T00:00:00"/>
    <x v="3"/>
    <s v="To save his fatherâ€™s company from bankruptcy, a rich, spoiled playboy is forced to wed a no-nonsense woman, who's just as unhappy to be marrying him."/>
  </r>
  <r>
    <x v="5472"/>
    <x v="0"/>
    <x v="5468"/>
    <x v="140"/>
    <s v="Tom Hanks, Leslie Zemeckis, Eddie Deezen, Nona Gaye, Peter Scolari, Brendan King, Andy Pellick, Michael Jeter, Chris Coppola, Julene Renee"/>
    <x v="0"/>
    <s v="January 1, 2021"/>
    <x v="15"/>
    <s v="G"/>
    <x v="18"/>
    <x v="8"/>
    <m/>
    <m/>
    <x v="1"/>
    <x v="15"/>
    <d v="2021-01-01T00:00:00"/>
    <x v="8"/>
    <s v="In this warm-hearted tale, a young boy's faith in the holiday spirit is revived after he makes his way by train to the North Pole on Christmas Eve."/>
  </r>
  <r>
    <x v="5473"/>
    <x v="0"/>
    <x v="5469"/>
    <x v="1684"/>
    <m/>
    <x v="12"/>
    <s v="August 24, 2018"/>
    <x v="6"/>
    <s v="TV-14"/>
    <x v="9"/>
    <x v="0"/>
    <m/>
    <m/>
    <x v="1"/>
    <x v="6"/>
    <d v="2018-08-24T00:00:00"/>
    <x v="1"/>
    <s v="This colorful documentary explores the origins and impact of He-Man, a character whose power stretched well beyond a toy line and children's TV show."/>
  </r>
  <r>
    <x v="5474"/>
    <x v="0"/>
    <x v="5470"/>
    <x v="3992"/>
    <s v="Kang-ho Song, So-ri Moon, Jae-eung Lee, Yeong-jin Jo, Byung-ho Son, Yong-soo park, Seung-soo Ryu, Ju-sang Yun, Gyu-su Jeong, Dal-su Oh"/>
    <x v="30"/>
    <s v="October 1, 2017"/>
    <x v="15"/>
    <s v="TV-MA"/>
    <x v="11"/>
    <x v="3"/>
    <s v=" Dramas"/>
    <s v=" International Movies"/>
    <x v="1"/>
    <x v="15"/>
    <d v="2017-10-01T00:00:00"/>
    <x v="11"/>
    <s v="The personal barber to the president, as well as his wife and only son, get tangled in the political chaos that gripped South Korea in the late 1900s."/>
  </r>
  <r>
    <x v="5475"/>
    <x v="0"/>
    <x v="5471"/>
    <x v="3993"/>
    <s v="Jason Patric, Bruce Willis, John Cusack, Rain, Jessica Lowndes, Johnathon Schaech, Gia Mantegna, 50 Cent"/>
    <x v="0"/>
    <s v="February 22, 2019"/>
    <x v="28"/>
    <s v="R"/>
    <x v="13"/>
    <x v="6"/>
    <m/>
    <m/>
    <x v="1"/>
    <x v="28"/>
    <d v="2019-02-22T00:00:00"/>
    <x v="7"/>
    <s v="A former Mafia hit man living quietly as a mechanic veers back into his old world after his daughter is abducted and faces an old foe in New Orleans."/>
  </r>
  <r>
    <x v="5476"/>
    <x v="0"/>
    <x v="5472"/>
    <x v="3994"/>
    <s v="Julia Stiles, Luke Mably, Ben Miller, Miranda Richardson, James Fox, Alberta Watson, John Bourgeois, Zachary Knighton, Eliza Bennett"/>
    <x v="0"/>
    <s v="October 1, 2020"/>
    <x v="15"/>
    <s v="PG"/>
    <x v="65"/>
    <x v="3"/>
    <s v=" Romantic Movies"/>
    <m/>
    <x v="1"/>
    <x v="15"/>
    <d v="2020-10-01T00:00:00"/>
    <x v="11"/>
    <s v="A hardworking Wisconsin college student falls for her arrogant yet charming classmate, unaware that he's a Danish prince attending school incognito."/>
  </r>
  <r>
    <x v="5477"/>
    <x v="0"/>
    <x v="5473"/>
    <x v="3995"/>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x v="18"/>
    <s v="G"/>
    <x v="12"/>
    <x v="8"/>
    <m/>
    <m/>
    <x v="1"/>
    <x v="18"/>
    <d v="2019-07-16T00:00:00"/>
    <x v="2"/>
    <s v="In New Orleans during the Jazz Age, a beautiful girl named Tiana has a fateful encounter with frog prince who desperately wants to be human again."/>
  </r>
  <r>
    <x v="5478"/>
    <x v="0"/>
    <x v="5474"/>
    <x v="3996"/>
    <s v="Suk-kyu Han, Rae-won Kim, Kyeong-yeong Lee, Woong-in Jeong, Jae-yun Jo, Sung-rok Shin, Kim Sung-kyun, Kwak Min-ho"/>
    <x v="30"/>
    <s v="November 18, 2017"/>
    <x v="6"/>
    <s v="TV-MA"/>
    <x v="1"/>
    <x v="6"/>
    <s v=" Dramas"/>
    <s v=" International Movies"/>
    <x v="1"/>
    <x v="6"/>
    <d v="2017-11-18T00:00:00"/>
    <x v="10"/>
    <s v="A cop-turned-convict discovers a crime syndicate inside a prison lorded over by an inmate crime boss â€“ and joins in on their nightly heists."/>
  </r>
  <r>
    <x v="5479"/>
    <x v="0"/>
    <x v="5475"/>
    <x v="3997"/>
    <s v="Arthur Brooks"/>
    <x v="0"/>
    <s v="August 7, 2019"/>
    <x v="23"/>
    <s v="TV-14"/>
    <x v="47"/>
    <x v="0"/>
    <m/>
    <m/>
    <x v="0"/>
    <x v="23"/>
    <d v="2019-08-07T00:00:00"/>
    <x v="1"/>
    <s v="In a time of turbulence for the free market system, one economist explores how it has lifted billions out of poverty, and might just save us all."/>
  </r>
  <r>
    <x v="5480"/>
    <x v="0"/>
    <x v="5476"/>
    <x v="236"/>
    <s v="Will Smith, Jaden Smith, Thandie Newton, Brian Howe, James Karen, Dan Castellaneta, Kurt Fuller, Takayo Fischer"/>
    <x v="0"/>
    <s v="October 1, 2019"/>
    <x v="21"/>
    <s v="PG-13"/>
    <x v="35"/>
    <x v="1"/>
    <m/>
    <m/>
    <x v="1"/>
    <x v="21"/>
    <d v="2019-10-01T00:00:00"/>
    <x v="11"/>
    <s v="When Chris and his son are evicted, they face trying times as a desperate Chris accepts an unpaid internship at a stock brokerage firm."/>
  </r>
  <r>
    <x v="5481"/>
    <x v="0"/>
    <x v="5477"/>
    <x v="3998"/>
    <s v="Grant Korgan"/>
    <x v="0"/>
    <s v="June 7, 2019"/>
    <x v="22"/>
    <s v="TV-MA"/>
    <x v="0"/>
    <x v="0"/>
    <s v=" Sports Movies"/>
    <m/>
    <x v="0"/>
    <x v="22"/>
    <d v="2019-06-07T00:00:00"/>
    <x v="3"/>
    <s v="After a snowmobile accident paralyzed him, Grant Korgan became the first athlete with a spinal cord injury to push himself to the South Pole."/>
  </r>
  <r>
    <x v="5482"/>
    <x v="0"/>
    <x v="5478"/>
    <x v="3139"/>
    <s v="Cut Mini Theo, Ikranagara, Lukman Sardi, Ario Bayu, Tora Sudiro"/>
    <x v="26"/>
    <s v="October 21, 2018"/>
    <x v="17"/>
    <s v="TV-PG"/>
    <x v="30"/>
    <x v="8"/>
    <s v=" Dramas"/>
    <s v=" International Movies"/>
    <x v="1"/>
    <x v="17"/>
    <d v="2018-10-21T00:00:00"/>
    <x v="11"/>
    <s v="Two Indonesian teachers embrace an inspiring crop of gifted young students who've come to study at their crumbling Islamic primary school."/>
  </r>
  <r>
    <x v="5483"/>
    <x v="0"/>
    <x v="5479"/>
    <x v="3999"/>
    <s v="Matt Damon, Danny DeVito, Claire Danes, Jon Voight, Mary Kay Place, Dean Stockwell, Teresa Wright, Virginia Madsen, Mickey Rourke, Andrew Shue"/>
    <x v="0"/>
    <s v="November 20, 2019"/>
    <x v="36"/>
    <s v="PG-13"/>
    <x v="56"/>
    <x v="1"/>
    <s v=" Thrillers"/>
    <m/>
    <x v="1"/>
    <x v="36"/>
    <d v="2019-11-20T00:00:00"/>
    <x v="10"/>
    <s v="A young attorney and a scrappy paralegal work to help the parents of a terminally ill boy in their suit against an insurance company."/>
  </r>
  <r>
    <x v="5484"/>
    <x v="0"/>
    <x v="5480"/>
    <x v="4000"/>
    <m/>
    <x v="3"/>
    <s v="January 1, 2017"/>
    <x v="4"/>
    <s v="TV-PG"/>
    <x v="112"/>
    <x v="0"/>
    <s v=" International Movies"/>
    <m/>
    <x v="1"/>
    <x v="4"/>
    <d v="2017-01-01T00:00:00"/>
    <x v="8"/>
    <s v="Examine the troublesome coexistence of humans and rodents in Mumbai, where the byproducts of a big economy have led to a thriving rat population."/>
  </r>
  <r>
    <x v="5485"/>
    <x v="0"/>
    <x v="5481"/>
    <x v="4001"/>
    <s v="Fumio Demura"/>
    <x v="0"/>
    <s v="June 16, 2017"/>
    <x v="25"/>
    <s v="TV-PG"/>
    <x v="72"/>
    <x v="0"/>
    <s v=" Sports Movies"/>
    <m/>
    <x v="1"/>
    <x v="25"/>
    <d v="2017-06-16T00:00:00"/>
    <x v="3"/>
    <s v="A look at the life of karate master Fumio Demura shows how he spread the discipline in the West, winning countless devotees and influencing Hollywood."/>
  </r>
  <r>
    <x v="5486"/>
    <x v="0"/>
    <x v="5482"/>
    <x v="4002"/>
    <s v="Orlando Carrillo, Mario Moran, Jeremie Phenom Thomas"/>
    <x v="0"/>
    <s v="February 28, 2019"/>
    <x v="32"/>
    <s v="TV-MA"/>
    <x v="82"/>
    <x v="0"/>
    <s v=" Sports Movies"/>
    <m/>
    <x v="1"/>
    <x v="32"/>
    <d v="2019-02-28T00:00:00"/>
    <x v="7"/>
    <s v="This documentary follows three players on the Miami Heat Wheels, who face long odds on the way to the national wheelchair basketball championship."/>
  </r>
  <r>
    <x v="5487"/>
    <x v="0"/>
    <x v="5483"/>
    <x v="3198"/>
    <m/>
    <x v="0"/>
    <s v="July 1, 2018"/>
    <x v="6"/>
    <s v="TV-14"/>
    <x v="40"/>
    <x v="0"/>
    <s v=" Sports Movies"/>
    <m/>
    <x v="1"/>
    <x v="6"/>
    <d v="2018-07-01T00:00:00"/>
    <x v="2"/>
    <s v="Questions about endurance, doping and overall toughness surround a group of elite athletes as they compete fiercely at the Reebok Crossfit Games."/>
  </r>
  <r>
    <x v="5488"/>
    <x v="0"/>
    <x v="5484"/>
    <x v="4003"/>
    <s v="James Rolleston, Kerry Fox, Ella Edwards, Alice Englert"/>
    <x v="15"/>
    <s v="January 1, 2018"/>
    <x v="32"/>
    <s v="TV-MA"/>
    <x v="19"/>
    <x v="1"/>
    <s v=" Independent Movies"/>
    <s v=" International Movies"/>
    <x v="1"/>
    <x v="32"/>
    <d v="2018-01-01T00:00:00"/>
    <x v="8"/>
    <s v="A drama student is torn between creative possibility and ethical boundaries when his girlfriend's family gets caught up in a sex scandal."/>
  </r>
  <r>
    <x v="5489"/>
    <x v="0"/>
    <x v="5485"/>
    <x v="4004"/>
    <s v="Dougray Scott, Jessica De Gouw, Martin McCann, Jassa Ahluwalia, Elen Rhys, Claire Goose"/>
    <x v="1"/>
    <s v="January 16, 2017"/>
    <x v="32"/>
    <s v="TV-MA"/>
    <x v="0"/>
    <x v="4"/>
    <s v=" International Movies"/>
    <m/>
    <x v="1"/>
    <x v="32"/>
    <d v="2017-01-16T00:00:00"/>
    <x v="8"/>
    <s v="After a global zombie war, the living dead are confined to a luxury island resort and hunted by tourists on safari â€“ until the security system fails."/>
  </r>
  <r>
    <x v="5490"/>
    <x v="0"/>
    <x v="5486"/>
    <x v="4005"/>
    <s v="Ken Foree, Katarina ÄŒas, Dragan MiÄ‡anoviÄ‡, Monte Markham, Denis MuriÄ‡, Miroljub LeÅ¡o, Sonja VukiÄ‡eviÄ‡, Ratko TurÄinoviÄ‡, Mick Garris"/>
    <x v="55"/>
    <s v="February 26, 2018"/>
    <x v="32"/>
    <s v="TV-MA"/>
    <x v="26"/>
    <x v="4"/>
    <s v=" Independent Movies"/>
    <s v=" Sci-Fi &amp; Fantasy"/>
    <x v="1"/>
    <x v="32"/>
    <d v="2018-02-26T00:00:00"/>
    <x v="7"/>
    <s v="When a team of special agents is sent to recover the wreckage of a downed satellite in Serbia, their mission takes a horrifying turn."/>
  </r>
  <r>
    <x v="5491"/>
    <x v="0"/>
    <x v="5487"/>
    <x v="4006"/>
    <s v="Hani Salama, Basma Ahmad, Rania Yousef, Kinda Allouch, Yasmin Raeis, Amr Youssef, Zizi El-Badrawy"/>
    <x v="27"/>
    <s v="June 13, 2019"/>
    <x v="16"/>
    <s v="TV-14"/>
    <x v="20"/>
    <x v="1"/>
    <s v=" International Movies"/>
    <s v=" Romantic Movies"/>
    <x v="1"/>
    <x v="16"/>
    <d v="2019-06-13T00:00:00"/>
    <x v="3"/>
    <s v="Under pressure to marry, a rich playboy is conflicted between four women who each possess a different quality he desires in his ideal wife."/>
  </r>
  <r>
    <x v="5492"/>
    <x v="0"/>
    <x v="5488"/>
    <x v="700"/>
    <s v="Naomi Watts, Martin Henderson, David Dorfman, Brian Cox, Jane Alexander, Lindsay Frost, Amber Tamblyn, Rachael Bella, Daveigh Chase, Shannon Cochran"/>
    <x v="0"/>
    <s v="January 1, 2020"/>
    <x v="13"/>
    <s v="PG-13"/>
    <x v="11"/>
    <x v="4"/>
    <s v=" Thrillers"/>
    <m/>
    <x v="1"/>
    <x v="13"/>
    <d v="2020-01-01T00:00:00"/>
    <x v="8"/>
    <s v="A reporter watches a video that supposedly sets in motion the viewer's death in seven days. Can she unravel the mystery before her own time is up?"/>
  </r>
  <r>
    <x v="5493"/>
    <x v="0"/>
    <x v="5489"/>
    <x v="4007"/>
    <s v="Sam Claflin, Max Irons, Douglas Booth, Jessica Brown Findlay, Holliday Grainger, Natalie Dormer, Olly Alexander, Matthew Beard, Gordon Brown, Jack Farthing, Freddie Fox"/>
    <x v="1"/>
    <s v="March 16, 2017"/>
    <x v="28"/>
    <s v="R"/>
    <x v="53"/>
    <x v="1"/>
    <s v=" International Movies"/>
    <m/>
    <x v="1"/>
    <x v="28"/>
    <d v="2017-03-16T00:00:00"/>
    <x v="6"/>
    <s v="After being drafted into an elite secret society, a pair of students at Oxford University see the group's extreme debauchery spiral out of control."/>
  </r>
  <r>
    <x v="5494"/>
    <x v="0"/>
    <x v="5490"/>
    <x v="4008"/>
    <s v="Joel Courtney, Tommy Cash, Paul Johansson, Bas Rutten, Raleigh Cain, David Shannon"/>
    <x v="0"/>
    <s v="January 14, 2017"/>
    <x v="32"/>
    <s v="NR"/>
    <x v="67"/>
    <x v="1"/>
    <s v=" Independent Movies"/>
    <m/>
    <x v="1"/>
    <x v="32"/>
    <d v="2017-01-14T00:00:00"/>
    <x v="8"/>
    <s v="A heedless teen drifter who falls for a small-town waitress makes the mistake of robbing a drug lord, putting his life and newfound love in jeopardy."/>
  </r>
  <r>
    <x v="5495"/>
    <x v="0"/>
    <x v="5491"/>
    <x v="4009"/>
    <s v="Meryl Streep, Kevin Bacon, David Strathairn, Joseph Mazzello, John C. Reilly, Benjamin Bratt, Elizabeth Hoffman, William Lucking, Diane Delano"/>
    <x v="0"/>
    <s v="September 1, 2018"/>
    <x v="24"/>
    <s v="PG-13"/>
    <x v="65"/>
    <x v="6"/>
    <m/>
    <m/>
    <x v="1"/>
    <x v="24"/>
    <d v="2018-09-01T00:00:00"/>
    <x v="0"/>
    <s v="A turbulent vacation turns deadly when a fugitive and his crew kidnap a river rafting guide and her family, forcing them down the dangerous river."/>
  </r>
  <r>
    <x v="5496"/>
    <x v="0"/>
    <x v="5492"/>
    <x v="715"/>
    <s v="Mick Jagger, Keith Richards, Ronnie Wood, Charlie Watts"/>
    <x v="1"/>
    <s v="March 22, 2019"/>
    <x v="32"/>
    <s v="TV-MA"/>
    <x v="43"/>
    <x v="0"/>
    <s v=" International Movies"/>
    <s v=" Music &amp; Musicals"/>
    <x v="1"/>
    <x v="32"/>
    <d v="2019-03-22T00:00:00"/>
    <x v="6"/>
    <s v="Follow the Rolling Stones as the iconic group breaks new ground in Latin America, wrapping a 10-city tour as the first-ever rock band to play in Cuba."/>
  </r>
  <r>
    <x v="5497"/>
    <x v="0"/>
    <x v="5493"/>
    <x v="4010"/>
    <s v="Leighton Meester, Minka Kelly, Cam Gigandet, Aly Michalka, Danneel Ackles, Frances Fisher, Tomas Arana, Billy Zane, Nina Dobrev, Matt Lanter, Kat Graham"/>
    <x v="0"/>
    <s v="April 1, 2020"/>
    <x v="16"/>
    <s v="PG-13"/>
    <x v="13"/>
    <x v="5"/>
    <m/>
    <m/>
    <x v="1"/>
    <x v="16"/>
    <d v="2020-04-01T00:00:00"/>
    <x v="5"/>
    <s v="While acclimating to campus life, college freshman Sara begins to realize that her new roommate, Rebecca, is becoming obsessed with her."/>
  </r>
  <r>
    <x v="5498"/>
    <x v="0"/>
    <x v="5494"/>
    <x v="1616"/>
    <s v="Guy Pearce, Robert Pattinson, Scoot McNairy, David Field, Anthony Hayes, Gillian Jones, Susan Prior, Nash Edgerton"/>
    <x v="10"/>
    <s v="July 19, 2018"/>
    <x v="28"/>
    <s v="R"/>
    <x v="6"/>
    <x v="15"/>
    <s v=" Thrillers"/>
    <m/>
    <x v="1"/>
    <x v="28"/>
    <d v="2018-07-19T00:00:00"/>
    <x v="2"/>
    <s v="Set in a chaotic future, this Outback saga follows loner Eric's brutal ordeal when a criminal gang takes his car and leaves him nowhere with nothing."/>
  </r>
  <r>
    <x v="5499"/>
    <x v="0"/>
    <x v="5495"/>
    <x v="4011"/>
    <s v="Johnny Depp, Aaron Eckhart, Michael Rispoli, Amber Heard, Richard Jenkins, Giovanni Ribisi, Amaury Nolasco, Marshall Bell, Bill Smitrovich"/>
    <x v="0"/>
    <s v="December 6, 2019"/>
    <x v="16"/>
    <s v="R"/>
    <x v="40"/>
    <x v="3"/>
    <s v=" Dramas"/>
    <m/>
    <x v="1"/>
    <x v="16"/>
    <d v="2019-12-06T00:00:00"/>
    <x v="9"/>
    <s v="Johnny Depp stars in this adaptation of Hunter S. Thompson's novel about a boozy journalist who moves to Puerto Rico and falls for a taken woman."/>
  </r>
  <r>
    <x v="5500"/>
    <x v="0"/>
    <x v="5496"/>
    <x v="4012"/>
    <s v="Nicolas Cage, Sarah Paulson, Connie Nielsen, Wendell Pierce, Bryan Batt, Peter Fonda, Dana Gourrier"/>
    <x v="0"/>
    <s v="September 8, 2017"/>
    <x v="25"/>
    <s v="R"/>
    <x v="0"/>
    <x v="1"/>
    <s v=" Independent Movies"/>
    <m/>
    <x v="1"/>
    <x v="25"/>
    <d v="2017-09-08T00:00:00"/>
    <x v="0"/>
    <s v="A New Orleans politician finds his idealistic plans for rebuilding after a toxic oil spill unraveling thanks to a sex scandal."/>
  </r>
  <r>
    <x v="5501"/>
    <x v="0"/>
    <x v="5497"/>
    <x v="4013"/>
    <s v="Mads Mikkelsen, Eva Green, Jeffrey Dean Morgan, Eric Cantona, Mikael Persbrandt, Douglas Henshall, Michael Raymond-James, Jonathan Pryce, Alexander Arnold, Nanna Ã˜land Fabricius"/>
    <x v="64"/>
    <s v="March 2, 2017"/>
    <x v="28"/>
    <s v="R"/>
    <x v="26"/>
    <x v="1"/>
    <s v=" Independent Movies"/>
    <s v=" International Movies"/>
    <x v="1"/>
    <x v="28"/>
    <d v="2017-03-02T00:00:00"/>
    <x v="6"/>
    <s v="In the Old West, a Danish homesteader avenges the murder of his wife and son, only to unleash a gang leader's brutal fury."/>
  </r>
  <r>
    <x v="5502"/>
    <x v="0"/>
    <x v="5498"/>
    <x v="1019"/>
    <s v="Chris O'Dowd, Deborah Mailman, Jessica Mauboy, Shari Sebbens, Miranda Tapsell, Tory Kittles, Eka Darville, Tammy Anderson, Lynette Narkle, Kylie Belling"/>
    <x v="10"/>
    <s v="April 26, 2019"/>
    <x v="11"/>
    <s v="PG-13"/>
    <x v="16"/>
    <x v="3"/>
    <s v=" Dramas"/>
    <s v=" Independent Movies"/>
    <x v="1"/>
    <x v="11"/>
    <d v="2019-04-26T00:00:00"/>
    <x v="5"/>
    <s v="Sisters Gail, Cynthia and Julie have talent, but their career takes off when promoter Dave convinces them to tour for U.S. troops in Vietnam."/>
  </r>
  <r>
    <x v="5503"/>
    <x v="0"/>
    <x v="5499"/>
    <x v="3909"/>
    <s v="Robert De Niro, Edward Norton, Marlon Brando, Angela Bassett, Gary Farmer, Paul Soles, Jamie Harrold, Serge Houde"/>
    <x v="2"/>
    <s v="November 28, 2019"/>
    <x v="12"/>
    <s v="R"/>
    <x v="10"/>
    <x v="1"/>
    <s v=" Thrillers"/>
    <m/>
    <x v="1"/>
    <x v="12"/>
    <d v="2019-11-28T00:00:00"/>
    <x v="10"/>
    <s v="Ready-to-retire safecracker Nick, flamboyant fence Max and talented but volatile thief Jackie team up to rob the Montreal Customs House."/>
  </r>
  <r>
    <x v="5504"/>
    <x v="0"/>
    <x v="5500"/>
    <x v="3522"/>
    <s v="Matthew McConaughey, Naomi Watts, Ken Watanabe, Katie Aselton, Jordan Gavaris"/>
    <x v="0"/>
    <s v="November 8, 2018"/>
    <x v="25"/>
    <s v="PG-13"/>
    <x v="65"/>
    <x v="1"/>
    <m/>
    <m/>
    <x v="1"/>
    <x v="25"/>
    <d v="2018-11-08T00:00:00"/>
    <x v="10"/>
    <s v="A brooding American unable to cope with personal crisis travels to &quot;suicide forest&quot; near Mount Fuji, where he meets a fellow lost wanderer."/>
  </r>
  <r>
    <x v="5505"/>
    <x v="0"/>
    <x v="5501"/>
    <x v="4014"/>
    <m/>
    <x v="0"/>
    <s v="April 1, 2018"/>
    <x v="32"/>
    <s v="TV-G"/>
    <x v="99"/>
    <x v="0"/>
    <m/>
    <m/>
    <x v="1"/>
    <x v="32"/>
    <d v="2018-04-01T00:00:00"/>
    <x v="5"/>
    <s v="To determine whether we're alone in the universe, astrobiologists look to Jupiter, Mars and, closer to home, extreme environments on Earth."/>
  </r>
  <r>
    <x v="5506"/>
    <x v="0"/>
    <x v="5502"/>
    <x v="1095"/>
    <s v="Patton Oswalt, Kevin Hart, Tiffany Haddish, Jenny Slate, Eric Stonestreet, Harrison Ford, Dana Carvey, Nick Kroll, Lake Bell, Ellie Kemper, Bobby Moynihan, Hannibal Buress"/>
    <x v="0"/>
    <s v="December 27, 2019"/>
    <x v="23"/>
    <s v="PG"/>
    <x v="45"/>
    <x v="8"/>
    <s v=" Comedies"/>
    <m/>
    <x v="0"/>
    <x v="23"/>
    <d v="2019-12-27T00:00:00"/>
    <x v="9"/>
    <s v="On a farm outside New York, Max aims to boost his confidence while in the city, Snowball attempts to rescue a tiger cub and Gidget pretends to be a cat."/>
  </r>
  <r>
    <x v="5507"/>
    <x v="0"/>
    <x v="5503"/>
    <x v="662"/>
    <m/>
    <x v="0"/>
    <s v="April 14, 2017"/>
    <x v="28"/>
    <s v="R"/>
    <x v="3"/>
    <x v="0"/>
    <m/>
    <m/>
    <x v="1"/>
    <x v="28"/>
    <d v="2017-04-14T00:00:00"/>
    <x v="5"/>
    <s v="This riveting film examines the case of Mike Dowd, a corrupt Brooklyn cop who became dirtier than the drug dealers he was supposed to be policing."/>
  </r>
  <r>
    <x v="5508"/>
    <x v="0"/>
    <x v="5504"/>
    <x v="1560"/>
    <s v="Akshay Kumar, Annu Kapoor, Piyush Mishra, Lisa Haydon, Anupam Kher"/>
    <x v="3"/>
    <s v="March 1, 2018"/>
    <x v="28"/>
    <s v="TV-MA"/>
    <x v="78"/>
    <x v="3"/>
    <s v=" International Movies"/>
    <s v=" Music &amp; Musicals"/>
    <x v="1"/>
    <x v="28"/>
    <d v="2018-03-01T00:00:00"/>
    <x v="6"/>
    <s v="Three sexually frustrated men in their 60s have the adventure of a lifetime after meeting an intriguing young woman during a holiday in Mauritius."/>
  </r>
  <r>
    <x v="5509"/>
    <x v="0"/>
    <x v="5505"/>
    <x v="4015"/>
    <s v="Josh Duhamel, Giancarlo Esposito, Famke Janssen, Sarah Wayne Callies, Caitlin Fitzgerald, Chris Ellis, Lucia Walters, James Franco"/>
    <x v="0"/>
    <s v="June 1, 2020"/>
    <x v="6"/>
    <s v="TV-MA"/>
    <x v="44"/>
    <x v="1"/>
    <m/>
    <m/>
    <x v="1"/>
    <x v="6"/>
    <d v="2020-06-01T00:00:00"/>
    <x v="3"/>
    <s v="A disillusioned reality TV host and an idealistic producer are lured by their network into producing a show in which participants kill themselves."/>
  </r>
  <r>
    <x v="5510"/>
    <x v="0"/>
    <x v="5506"/>
    <x v="3748"/>
    <s v="Sophia Loren, Franca Valeri, Vittorio De Sica, Raf Vallone, Virgilio Riento, Tina Pica, Lina Gennari, Eloisa Cianni, Leopoldo Trieste, Maurizio Arena, Franco Fantasia, Peppino De Filippo, Alberto Sordi"/>
    <x v="14"/>
    <s v="November 13, 2020"/>
    <x v="69"/>
    <s v="TV-14"/>
    <x v="7"/>
    <x v="9"/>
    <s v=" Comedies"/>
    <s v=" Independent Movies"/>
    <x v="1"/>
    <x v="69"/>
    <d v="2020-11-13T00:00:00"/>
    <x v="10"/>
    <s v="While suitors swoon over her cousin, a single woman takes initiative in finding herself a partner after receiving a favorable romantic fortune."/>
  </r>
  <r>
    <x v="5511"/>
    <x v="0"/>
    <x v="5507"/>
    <x v="4016"/>
    <s v="Brenton Thwaites, Olivia Cooke, Laurence Fishburne, Beau Knapp, Lin Shaye, Robert Longstreet"/>
    <x v="0"/>
    <s v="July 13, 2018"/>
    <x v="28"/>
    <s v="PG-13"/>
    <x v="7"/>
    <x v="7"/>
    <s v=" Thrillers"/>
    <m/>
    <x v="1"/>
    <x v="28"/>
    <d v="2018-07-13T00:00:00"/>
    <x v="2"/>
    <s v="During their drive across the country, college pals Nick and Jonah â€“ accompanied by Nick's girlfriend â€“ run into major trouble in the Nevada desert."/>
  </r>
  <r>
    <x v="5512"/>
    <x v="0"/>
    <x v="5508"/>
    <x v="3946"/>
    <s v="Gustavo SÃ¡nchez Parra, Cassandra Ciangherotti, Fernando Becerril, Humberto Busto, Carmen Beato, Santiago Torres, MarÃ­a Elena Olivares, Catalina Salas, Luis Alberti, Alberto Estrella, Pablo Guisa Koestinger"/>
    <x v="17"/>
    <s v="January 15, 2017"/>
    <x v="25"/>
    <s v="NR"/>
    <x v="0"/>
    <x v="4"/>
    <s v=" Independent Movies"/>
    <s v=" International Movies"/>
    <x v="1"/>
    <x v="25"/>
    <d v="2017-01-15T00:00:00"/>
    <x v="8"/>
    <s v="Stranded in a transit station one stormy night in 1968, eight strangers begin to fall victim to seizures, only to wake up disturbingly altered."/>
  </r>
  <r>
    <x v="5513"/>
    <x v="0"/>
    <x v="5509"/>
    <x v="4017"/>
    <s v="Herjunot Ali, Pevita Pearce, Reza Rahadian, Randy Nidji, Gesya Shandy, Kevin Andrean, Arzetti Bilbina"/>
    <x v="26"/>
    <s v="September 28, 2018"/>
    <x v="5"/>
    <s v="TV-14"/>
    <x v="187"/>
    <x v="1"/>
    <s v=" International Movies"/>
    <s v=" Romantic Movies"/>
    <x v="1"/>
    <x v="5"/>
    <d v="2018-09-28T00:00:00"/>
    <x v="0"/>
    <s v="When a young man leaves home to fulfill the wishes of his late father, he meets and falls in love with a woman from a very different background."/>
  </r>
  <r>
    <x v="5514"/>
    <x v="0"/>
    <x v="5510"/>
    <x v="245"/>
    <s v="Jesse Eisenberg, Andrew Garfield, Justin Timberlake, Armie Hammer, Max Minghella, Josh Pence, Brenda Song, Rashida Jones, John Getz, David Selby"/>
    <x v="0"/>
    <s v="April 1, 2020"/>
    <x v="4"/>
    <s v="PG-13"/>
    <x v="36"/>
    <x v="1"/>
    <m/>
    <m/>
    <x v="1"/>
    <x v="4"/>
    <d v="2020-04-01T00:00:00"/>
    <x v="5"/>
    <s v="Director David Fincher's biographical drama chronicles the meteoric rise of Facebook CEO Mark Zuckerberg from Harvard sophomore to Internet superstar."/>
  </r>
  <r>
    <x v="5515"/>
    <x v="0"/>
    <x v="5511"/>
    <x v="279"/>
    <s v="Gary Oldman, Asa Butterfield, Carla Gugino, Britt Robertson, BD Wong, Janet Montgomery, Trey Tucker"/>
    <x v="0"/>
    <s v="June 1, 2019"/>
    <x v="32"/>
    <s v="PG-13"/>
    <x v="40"/>
    <x v="6"/>
    <s v=" Romantic Movies"/>
    <s v=" Sci-Fi &amp; Fantasy"/>
    <x v="1"/>
    <x v="32"/>
    <d v="2019-06-01T00:00:00"/>
    <x v="3"/>
    <s v="After years of limited contact with Earth, an inquisitive teen who lives on Mars makes an interplanetary trek to discover his own origins."/>
  </r>
  <r>
    <x v="5516"/>
    <x v="0"/>
    <x v="5512"/>
    <x v="3920"/>
    <s v="Miles Teller, Shailene Woodley, Brie Larson, Jennifer Jason Leigh, Mary Elizabeth Winstead, Kyle Chandler, Dayo Okeniyi, Bob Odenkirk, Andre Royo, Masam Holden"/>
    <x v="0"/>
    <s v="July 15, 2018"/>
    <x v="5"/>
    <s v="R"/>
    <x v="21"/>
    <x v="1"/>
    <s v=" Independent Movies"/>
    <s v=" Romantic Movies"/>
    <x v="1"/>
    <x v="5"/>
    <d v="2018-07-15T00:00:00"/>
    <x v="2"/>
    <s v="Classmates Aimee and Sutter form an unlikely friendship, and after helping Aimee raise her social confidence, Sutter begins falling for his creation."/>
  </r>
  <r>
    <x v="5517"/>
    <x v="0"/>
    <x v="5513"/>
    <x v="4018"/>
    <s v="Jan Nowicki, Maja Komorowska, Zofia KucÃ³wna, Aleksander Bardini, Jan Åšwiderski, Seweryna BroniszÃ³wna, Piotr Garlicki, Marian Glinka"/>
    <x v="23"/>
    <s v="October 1, 2019"/>
    <x v="8"/>
    <s v="TV-MA"/>
    <x v="79"/>
    <x v="1"/>
    <s v=" Independent Movies"/>
    <s v=" International Movies"/>
    <x v="1"/>
    <x v="8"/>
    <d v="2019-10-01T00:00:00"/>
    <x v="11"/>
    <s v="When an unbearable stranger arrives at a winter mountain resort and vanishes overnight, his dark past comes to light."/>
  </r>
  <r>
    <x v="5518"/>
    <x v="0"/>
    <x v="5514"/>
    <x v="138"/>
    <s v="Jackie Chan, Amber Valletta, George Lopez, Billy Ray Cyrus, MagnÃºs Scheving, Madeline Carroll, Will Shadley, Alina Foley, Katherine Boecher, Mia Stallard, Lucas Till"/>
    <x v="0"/>
    <s v="November 1, 2020"/>
    <x v="4"/>
    <s v="PG"/>
    <x v="32"/>
    <x v="6"/>
    <s v=" Children &amp; Family Movies"/>
    <s v=" Comedies"/>
    <x v="1"/>
    <x v="4"/>
    <d v="2020-11-01T00:00:00"/>
    <x v="10"/>
    <s v="While babysitting, an undercover agent is thrust back into the world of top-secret adventure when one his young charges downloads a classified file."/>
  </r>
  <r>
    <x v="5519"/>
    <x v="0"/>
    <x v="5515"/>
    <x v="4019"/>
    <m/>
    <x v="1"/>
    <s v="April 5, 2019"/>
    <x v="23"/>
    <s v="TV-MA"/>
    <x v="32"/>
    <x v="0"/>
    <s v=" International Movies"/>
    <m/>
    <x v="0"/>
    <x v="23"/>
    <d v="2019-04-05T00:00:00"/>
    <x v="5"/>
    <s v="Based on Dr. Ahron Bregman's book, this documentary examines the life and mysterious death of Ashraf Marwan, an Egyptian billionaire and Israeli spy."/>
  </r>
  <r>
    <x v="5520"/>
    <x v="0"/>
    <x v="5516"/>
    <x v="4020"/>
    <s v="Billy Crudup, Michael Angarano, Ezra Miller, Tye Sheridan, Keir Gilchrist, Olivia Thirlby, Nelsan Ellis, Thomas Mann, Moises Arias, Gaius Charles"/>
    <x v="0"/>
    <s v="June 17, 2017"/>
    <x v="25"/>
    <s v="R"/>
    <x v="15"/>
    <x v="1"/>
    <s v=" Independent Movies"/>
    <s v=" Thrillers"/>
    <x v="1"/>
    <x v="25"/>
    <d v="2017-06-17T00:00:00"/>
    <x v="3"/>
    <s v="Conducting a study on the psychology of incarceration, a Stanford professor assigns guard and prisoner roles to 24 male test subjects in a mock jail."/>
  </r>
  <r>
    <x v="5521"/>
    <x v="0"/>
    <x v="5517"/>
    <x v="4021"/>
    <s v="Alicia Leigh Willis, Blake Michael, Trevor St. John, Lindsay Hartley, Eric Nelsen, Wolfgang Bodison"/>
    <x v="0"/>
    <s v="March 15, 2019"/>
    <x v="6"/>
    <s v="TV-14"/>
    <x v="0"/>
    <x v="5"/>
    <m/>
    <m/>
    <x v="1"/>
    <x v="6"/>
    <d v="2019-03-15T00:00:00"/>
    <x v="6"/>
    <s v="When a law professor fails an ambitious student for academic dishonesty, he goes to terrifying lengths to seek revenge for more than just his grade."/>
  </r>
  <r>
    <x v="5522"/>
    <x v="0"/>
    <x v="5518"/>
    <x v="4022"/>
    <m/>
    <x v="1"/>
    <s v="March 9, 2017"/>
    <x v="25"/>
    <s v="TV-MA"/>
    <x v="13"/>
    <x v="0"/>
    <s v=" International Movies"/>
    <m/>
    <x v="1"/>
    <x v="25"/>
    <d v="2017-03-09T00:00:00"/>
    <x v="6"/>
    <s v="Take a trip and witness the rise and fall of Tim Scully and Nicholas Sand, improbable pioneers of the drug counterculture during the 1960s."/>
  </r>
  <r>
    <x v="5523"/>
    <x v="0"/>
    <x v="5519"/>
    <x v="4023"/>
    <s v="Patrick John Flueger, Val Kilmer, Louisa Krause, Mattea Conforti, Taylor Richardson, Paul Ben-Victor, Yul Vazquez, Andrea Lynn Green, Travaris Spears, Melissa Bolona"/>
    <x v="0"/>
    <s v="February 16, 2019"/>
    <x v="6"/>
    <s v="R"/>
    <x v="48"/>
    <x v="4"/>
    <m/>
    <m/>
    <x v="1"/>
    <x v="6"/>
    <d v="2019-02-16T00:00:00"/>
    <x v="7"/>
    <s v="When an ex-cop becomes a superintendent of an apartment building, he suspects the sinister janitor is behind the eerie disappearances of its tenants."/>
  </r>
  <r>
    <x v="5524"/>
    <x v="0"/>
    <x v="5520"/>
    <x v="4024"/>
    <m/>
    <x v="0"/>
    <s v="August 30, 2018"/>
    <x v="22"/>
    <s v="TV-14"/>
    <x v="12"/>
    <x v="0"/>
    <m/>
    <m/>
    <x v="0"/>
    <x v="22"/>
    <d v="2018-08-30T00:00:00"/>
    <x v="1"/>
    <s v="Teens in America dedicate themselves to the Asian game of Go, which originated in ancient China, drawing meaningful life lessons along the way."/>
  </r>
  <r>
    <x v="5525"/>
    <x v="0"/>
    <x v="5521"/>
    <x v="160"/>
    <s v="Denzel Washington, John Travolta, Luis GuzmÃ¡n, Victor Gojcaj, Robert Vataj, John Turturro, Michael Rispoli, Ramon Rodriguez, James Gandolfini, John Benjamin Hickey, Alex Kaluzhsky, Gbenga Akinnagbe"/>
    <x v="0"/>
    <s v="September 1, 2019"/>
    <x v="18"/>
    <s v="R"/>
    <x v="8"/>
    <x v="6"/>
    <m/>
    <m/>
    <x v="1"/>
    <x v="18"/>
    <d v="2019-09-01T00:00:00"/>
    <x v="0"/>
    <s v="When a group of hijackers takes passengers aboard a subway train hostage and demand a ransom, it's up to dispatcher Walter Garber to bring them down."/>
  </r>
  <r>
    <x v="5526"/>
    <x v="0"/>
    <x v="5522"/>
    <x v="44"/>
    <s v="Matt Damon, Gwyneth Paltrow, Jude Law, Cate Blanchett, Philip Seymour Hoffman, Jack Davenport, James Rebhorn, Sergio Rubini, Philip Baker Hall, Celia Weston"/>
    <x v="0"/>
    <s v="January 1, 2020"/>
    <x v="31"/>
    <s v="R"/>
    <x v="108"/>
    <x v="1"/>
    <s v=" Thrillers"/>
    <m/>
    <x v="1"/>
    <x v="31"/>
    <d v="2020-01-01T00:00:00"/>
    <x v="8"/>
    <s v="A charming sociopath maneuvers into the lush life of a young heir. But as he embraces the posh lifestyle, he'll stop at nothing to hold onto it."/>
  </r>
  <r>
    <x v="5527"/>
    <x v="0"/>
    <x v="5523"/>
    <x v="4025"/>
    <s v="Gunnar Hansen, Jim Siedow, Marilyn Burns, Edwin Neal, Paul A. Partain, Teri McMinn, William Vail, John Dugan, John Henry Faulk, Allen Danziger"/>
    <x v="0"/>
    <s v="October 22, 2019"/>
    <x v="57"/>
    <s v="R"/>
    <x v="23"/>
    <x v="20"/>
    <s v=" Horror Movies"/>
    <s v=" Independent Movies"/>
    <x v="1"/>
    <x v="57"/>
    <d v="2019-10-22T00:00:00"/>
    <x v="11"/>
    <s v="When some friends visit a vandalized graveyard, they come upon a chainsaw-wielding maniac, and it's a fight to the bloody death between good and evil."/>
  </r>
  <r>
    <x v="5528"/>
    <x v="0"/>
    <x v="5524"/>
    <x v="4026"/>
    <s v="Khaled El Sawy, Khaled Saleh, Ruby"/>
    <x v="27"/>
    <s v="June 6, 2019"/>
    <x v="5"/>
    <s v="TV-14"/>
    <x v="9"/>
    <x v="1"/>
    <s v=" International Movies"/>
    <m/>
    <x v="1"/>
    <x v="5"/>
    <d v="2019-06-06T00:00:00"/>
    <x v="3"/>
    <s v="A street beggar befriends a man who lost his eye in a brawl, unaware that his new acquaintance is plotting to make him his unwitting organ donor."/>
  </r>
  <r>
    <x v="5529"/>
    <x v="0"/>
    <x v="5525"/>
    <x v="4027"/>
    <s v="Danny Pudi, Jon Heder, Rizwan Manji, Karen David, Iqbal Theba, Sam Page, Kevin Pollak, Parvesh Cheena, Michael McMillian"/>
    <x v="0"/>
    <s v="April 9, 2018"/>
    <x v="32"/>
    <s v="TV-14"/>
    <x v="32"/>
    <x v="3"/>
    <s v=" Dramas"/>
    <s v=" Independent Movies"/>
    <x v="1"/>
    <x v="32"/>
    <d v="2018-04-09T00:00:00"/>
    <x v="5"/>
    <s v="It's 1979, and engineer Sami is excited to leave his Indian village for a job in Chicago. But he soon runs into problems achieving his American dream."/>
  </r>
  <r>
    <x v="5530"/>
    <x v="0"/>
    <x v="5526"/>
    <x v="4028"/>
    <s v="Iain Glen"/>
    <x v="1"/>
    <s v="November 1, 2018"/>
    <x v="6"/>
    <s v="TV-G"/>
    <x v="85"/>
    <x v="0"/>
    <m/>
    <m/>
    <x v="1"/>
    <x v="6"/>
    <d v="2018-11-01T00:00:00"/>
    <x v="10"/>
    <s v="This documentary highlights the endangered existence of the Scottish wildcats, and the conservation efforts required to prevent their extinction."/>
  </r>
  <r>
    <x v="5531"/>
    <x v="0"/>
    <x v="5527"/>
    <x v="2884"/>
    <s v="Guy Pearce, Samantha Mumba, Jeremy Irons, Mark Addy, Sienna Guillory, Phyllida Law, Alan Young, Omero Mumba, Yancey Arias, Orlando Jones"/>
    <x v="0"/>
    <s v="November 23, 2019"/>
    <x v="13"/>
    <s v="PG-13"/>
    <x v="9"/>
    <x v="6"/>
    <s v=" Sci-Fi &amp; Fantasy"/>
    <m/>
    <x v="1"/>
    <x v="13"/>
    <d v="2019-11-23T00:00:00"/>
    <x v="10"/>
    <s v="Based on the H.G. Wells classic, this adventure follows a scientist and inventor who's determined to prove to doubters that time travel is possible."/>
  </r>
  <r>
    <x v="5532"/>
    <x v="0"/>
    <x v="5528"/>
    <x v="4029"/>
    <s v="Rachel McAdams, Eric Bana, Arliss Howard, Ron Livingston, Stephen Tobolowsky, Michelle Nolden, Jane McLean, Hailey McCann, Tatum McCann, Brooklynn Proulx, Alex Ferris"/>
    <x v="0"/>
    <s v="October 1, 2019"/>
    <x v="18"/>
    <s v="PG-13"/>
    <x v="53"/>
    <x v="1"/>
    <s v=" Romantic Movies"/>
    <s v=" Sci-Fi &amp; Fantasy"/>
    <x v="1"/>
    <x v="18"/>
    <d v="2019-10-01T00:00:00"/>
    <x v="11"/>
    <s v="Due to a genetic disorder, handsome librarian Henry involuntarily zips through time, appearing at various moments in the life of his true love."/>
  </r>
  <r>
    <x v="5533"/>
    <x v="0"/>
    <x v="5529"/>
    <x v="4030"/>
    <s v="Jennifer Garner, Maika Monroe, Cody Fern, Justin Kirk, Noah Silver, Elisabeth RÃ¶hm, Goran Visnjic, Joely Fisher, Milo Gibson, Alex Neustaedter, Stevie Lynn Jones, Thomas Cocquerel, Alicia Silverstone"/>
    <x v="0"/>
    <s v="December 1, 2019"/>
    <x v="6"/>
    <s v="R"/>
    <x v="3"/>
    <x v="1"/>
    <s v=" Independent Movies"/>
    <s v=" Sports Movies"/>
    <x v="1"/>
    <x v="6"/>
    <d v="2019-12-01T00:00:00"/>
    <x v="9"/>
    <s v="When a move to an exclusive seaside community sends her mother and twin brother into a downward spiral, teenager Medina finds solace in surfing."/>
  </r>
  <r>
    <x v="5534"/>
    <x v="0"/>
    <x v="5530"/>
    <x v="4031"/>
    <s v="Kyle MacLachlan, Elisabeth Shue, Dermot Mulroney, Richard T. Jones, Bill Smitrovich, Michael Rooker, Tori Kristiansen, Tyra Kristiansen"/>
    <x v="0"/>
    <s v="January 1, 2018"/>
    <x v="34"/>
    <s v="R"/>
    <x v="32"/>
    <x v="5"/>
    <m/>
    <m/>
    <x v="1"/>
    <x v="34"/>
    <d v="2018-01-01T00:00:00"/>
    <x v="8"/>
    <s v="When a power failure throws their suburban town into chaos, Matthew and his wife stoop to desperate measures to secure medication for their child."/>
  </r>
  <r>
    <x v="5535"/>
    <x v="0"/>
    <x v="5531"/>
    <x v="343"/>
    <s v="Steve Coogan, Rob Brydon, Marta Barrio, Claire Keelan, Margo Stilley"/>
    <x v="1"/>
    <s v="December 12, 2017"/>
    <x v="32"/>
    <s v="TV-MA"/>
    <x v="34"/>
    <x v="3"/>
    <m/>
    <m/>
    <x v="1"/>
    <x v="32"/>
    <d v="2017-12-12T00:00:00"/>
    <x v="9"/>
    <s v="Comedians Steve Coogan and Rob Brydon gorge on local delicacies and celebrity impressions as they reunite for a hilarious road trip through Spain."/>
  </r>
  <r>
    <x v="5536"/>
    <x v="0"/>
    <x v="5532"/>
    <x v="4032"/>
    <s v="Nicolas Cage, Elijah Wood, Sky Ferreira, Jerry Lewis, Eric Heister, Alexandria Lee, Ethan Suplee, Kenna James, Steven Williams, Carl Windom Carlito"/>
    <x v="0"/>
    <s v="April 1, 2019"/>
    <x v="25"/>
    <s v="R"/>
    <x v="13"/>
    <x v="5"/>
    <m/>
    <m/>
    <x v="1"/>
    <x v="25"/>
    <d v="2019-04-01T00:00:00"/>
    <x v="5"/>
    <s v="Discovering the location of a vault where a drug ring keeps its riches, two run-of-the-mill Las Vegas cops hatch a dicey plan to burgle it."/>
  </r>
  <r>
    <x v="5537"/>
    <x v="0"/>
    <x v="5533"/>
    <x v="4033"/>
    <s v="Javid Abdelmoneim"/>
    <x v="1"/>
    <s v="August 1, 2017"/>
    <x v="32"/>
    <s v="TV-14"/>
    <x v="85"/>
    <x v="0"/>
    <s v=" International Movies"/>
    <m/>
    <x v="1"/>
    <x v="32"/>
    <d v="2017-08-01T00:00:00"/>
    <x v="1"/>
    <s v="Emergency room doctor Javid Abdelmoneim endeavors to learn the truth about alcohol, both its benefits and risks, by exploring the science of drinking."/>
  </r>
  <r>
    <x v="5538"/>
    <x v="0"/>
    <x v="5534"/>
    <x v="4034"/>
    <s v="Jackie Chan, Jennifer Love Hewitt, Jason Isaacs, Debi Mazar, Ritchie Coster, Peter Stormare, Mia Cottet, Romany Malco, Daniel Kash"/>
    <x v="0"/>
    <s v="November 1, 2019"/>
    <x v="13"/>
    <s v="PG-13"/>
    <x v="16"/>
    <x v="6"/>
    <s v=" Comedies"/>
    <m/>
    <x v="1"/>
    <x v="13"/>
    <d v="2019-11-01T00:00:00"/>
    <x v="10"/>
    <s v="After a government spy is hospitalized, New York City cab driver Jimmy unwillingly takes over the spy's role â€“ with the aid of a computerized tuxedo."/>
  </r>
  <r>
    <x v="5539"/>
    <x v="0"/>
    <x v="5535"/>
    <x v="8"/>
    <s v="Katherine Heigl, Gerard Butler, Eric Winter, John Michael Higgins, Bree Turner, Nick Searcy, Kevin Connolly, Cheryl Hines, Bonnie Somerville, Yvette Nicole Brown, Nate Corddry, Noah Matthews"/>
    <x v="0"/>
    <s v="April 25, 2019"/>
    <x v="18"/>
    <s v="R"/>
    <x v="9"/>
    <x v="3"/>
    <s v=" Romantic Movies"/>
    <m/>
    <x v="1"/>
    <x v="18"/>
    <d v="2019-04-25T00:00:00"/>
    <x v="5"/>
    <s v="A chauvinistic morning-show commentator tries to prove the relationship theories he espouses on a segment called &quot;The Ugly Truth.&quot;"/>
  </r>
  <r>
    <x v="5540"/>
    <x v="0"/>
    <x v="5536"/>
    <x v="3622"/>
    <s v="Somchai Kemglad, Pitchanart Sakakorn, Chinaradi Anupongphichart, Arisara Thongborisut, Peerawit Boonark, Chudapha Chanthakhet, Ganthida Chaang"/>
    <x v="25"/>
    <s v="July 30, 2018"/>
    <x v="16"/>
    <s v="TV-MA"/>
    <x v="20"/>
    <x v="4"/>
    <s v=" International Movies"/>
    <m/>
    <x v="1"/>
    <x v="16"/>
    <d v="2018-07-30T00:00:00"/>
    <x v="2"/>
    <s v="A couple and their young daughter are haunted by a paranormal, malicious presence â€“ which is soon linked to a temple and a series of abortions."/>
  </r>
  <r>
    <x v="5541"/>
    <x v="0"/>
    <x v="5537"/>
    <x v="4035"/>
    <s v="AdÃ¨le Haenel, Olivier Bonnaud, JÃ©rÃ©mie Renier, Louka Minnella, Christelle Cornil, Olivier Gourmet, Fabrizio Rongione, Thomas Doret"/>
    <x v="18"/>
    <s v="December 12, 2017"/>
    <x v="32"/>
    <s v="TV-MA"/>
    <x v="8"/>
    <x v="1"/>
    <s v=" International Movies"/>
    <m/>
    <x v="1"/>
    <x v="32"/>
    <d v="2017-12-12T00:00:00"/>
    <x v="9"/>
    <s v="A guilt-ridden doctor in a Belgian town tries to uncover the identity of a woman who died after being turned away from her office."/>
  </r>
  <r>
    <x v="5542"/>
    <x v="0"/>
    <x v="5538"/>
    <x v="2379"/>
    <s v="Donald Rumsfeld, Errol Morris"/>
    <x v="0"/>
    <s v="February 22, 2019"/>
    <x v="5"/>
    <s v="PG-13"/>
    <x v="6"/>
    <x v="0"/>
    <m/>
    <m/>
    <x v="1"/>
    <x v="5"/>
    <d v="2019-02-22T00:00:00"/>
    <x v="7"/>
    <s v="Donald Rumsfeld reviews his long political career, from his time in Congress to serving as secretary of defense under Gerald Ford and George W. Bush."/>
  </r>
  <r>
    <x v="5543"/>
    <x v="0"/>
    <x v="5539"/>
    <x v="4036"/>
    <s v="Olivia Taylor Dudley, Michael PeÃ±a, Dougray Scott, Djimon Hounsou, Peter Andersson, Kathleen Robertson, John Patrick Amedori, Michael ParÃ©, Alex Sparrow, Cas Anvar"/>
    <x v="0"/>
    <s v="April 20, 2020"/>
    <x v="25"/>
    <s v="PG-13"/>
    <x v="13"/>
    <x v="4"/>
    <s v=" Thrillers"/>
    <m/>
    <x v="1"/>
    <x v="25"/>
    <d v="2020-04-20T00:00:00"/>
    <x v="5"/>
    <s v="A young woman hospitalized for an infected wound becomes possessed by a satanic force that will take a priest and two Vatican exorcists to defeat."/>
  </r>
  <r>
    <x v="5544"/>
    <x v="1"/>
    <x v="5540"/>
    <x v="3087"/>
    <m/>
    <x v="0"/>
    <s v="June 20, 2018"/>
    <x v="6"/>
    <s v="TV-MA"/>
    <x v="54"/>
    <x v="23"/>
    <m/>
    <m/>
    <x v="1"/>
    <x v="6"/>
    <d v="2018-06-20T00:00:00"/>
    <x v="3"/>
    <s v="Ken Burns presents an epic 10-part, 18-hour chronicle of the Vietnam War, featuring the soldiers, protesters, politicians and families that lived it."/>
  </r>
  <r>
    <x v="5545"/>
    <x v="0"/>
    <x v="5541"/>
    <x v="4037"/>
    <s v="Mona Zaki, Asser Yassin, Amr Saad, Salwa Mohammed"/>
    <x v="27"/>
    <s v="April 18, 2019"/>
    <x v="25"/>
    <s v="TV-14"/>
    <x v="12"/>
    <x v="6"/>
    <s v=" Dramas"/>
    <s v=" International Movies"/>
    <x v="1"/>
    <x v="25"/>
    <d v="2019-04-18T00:00:00"/>
    <x v="5"/>
    <s v="After losing her eyesight in an accident, a woman lands in a love triangle as she looks for meaning in her life."/>
  </r>
  <r>
    <x v="5546"/>
    <x v="0"/>
    <x v="5542"/>
    <x v="4038"/>
    <s v="Russell Crowe, Olga Kurylenko, YÄ±lmaz ErdoÄŸan, Cem YÄ±lmaz, Jai Courtney, Ryan Corr, James Fraser, Ben O'Toole, Steve Bastoni, Salih Kalyon"/>
    <x v="10"/>
    <s v="October 7, 2019"/>
    <x v="28"/>
    <s v="R"/>
    <x v="65"/>
    <x v="1"/>
    <s v=" International Movies"/>
    <m/>
    <x v="1"/>
    <x v="28"/>
    <d v="2019-10-07T00:00:00"/>
    <x v="11"/>
    <s v="Years after the presumed death of his three sons in battle, a grieving farmer journeys to Turkey to find them and return them to their homeland."/>
  </r>
  <r>
    <x v="5547"/>
    <x v="0"/>
    <x v="5543"/>
    <x v="4039"/>
    <s v="Emily Watson, Alex Etel, Ben Chaplin, David Morrissey, Brian Cox, Priyanka Xi, Marshall Napier, Joel Tobeck, Erroll Shand, Craig Hall"/>
    <x v="15"/>
    <s v="November 1, 2018"/>
    <x v="19"/>
    <s v="PG"/>
    <x v="51"/>
    <x v="8"/>
    <m/>
    <m/>
    <x v="1"/>
    <x v="19"/>
    <d v="2018-11-01T00:00:00"/>
    <x v="10"/>
    <s v="A boy watches an egg he found hatch into something incredible. But how long can he keep such a big secret from his mom â€“ and the Scottish government?"/>
  </r>
  <r>
    <x v="5548"/>
    <x v="0"/>
    <x v="5544"/>
    <x v="2669"/>
    <s v="Adam Sandler, Kathy Bates, Henry Winkler, Fairuza Balk, Jerry Reed, Lawrence Gilliard Jr., Blake Clark, Peter Dante, Jonathan Loughran, Al Whiting"/>
    <x v="0"/>
    <s v="March 8, 2017"/>
    <x v="3"/>
    <s v="PG-13"/>
    <x v="0"/>
    <x v="3"/>
    <s v=" Sports Movies"/>
    <m/>
    <x v="1"/>
    <x v="3"/>
    <d v="2017-03-08T00:00:00"/>
    <x v="6"/>
    <s v="A water boy for a college football team has a rage that makes him a tackling machine whose bone-crushing power might vault his team into the playoffs."/>
  </r>
  <r>
    <x v="5549"/>
    <x v="0"/>
    <x v="5545"/>
    <x v="3000"/>
    <s v="Kris Aquino, Claudine Barretto, Boots Anson-Roa, Glaiza De Castro, Jhong Hilario, Liza Lorena, Bernard Palanca, Wendell Ramos, Maja Salvador, Ronaldo Valdez"/>
    <x v="34"/>
    <s v="March 21, 2019"/>
    <x v="21"/>
    <s v="TV-PG"/>
    <x v="43"/>
    <x v="4"/>
    <s v=" International Movies"/>
    <m/>
    <x v="1"/>
    <x v="21"/>
    <d v="2019-03-21T00:00:00"/>
    <x v="6"/>
    <s v="Two weddings marred by tragedy lead the respective brides to believe that that they've been cursed by an old cultural superstition."/>
  </r>
  <r>
    <x v="5550"/>
    <x v="0"/>
    <x v="5546"/>
    <x v="1026"/>
    <s v="Enyinna Nwigwe, Daniella Down, Banky Wellington, Adesua Etomi, Somkele Iyamah, Iretiola Doyle, Sola Sobowale, Michael De Pinna, Lynita Crofford, Patience Ozokwor"/>
    <x v="7"/>
    <s v="September 21, 2019"/>
    <x v="6"/>
    <s v="TV-14"/>
    <x v="12"/>
    <x v="3"/>
    <s v=" International Movies"/>
    <s v=" Romantic Movies"/>
    <x v="1"/>
    <x v="6"/>
    <d v="2019-09-21T00:00:00"/>
    <x v="0"/>
    <s v="In this sequel to the 2016 hit &quot;The Wedding Party,&quot; a couple's date night ends in an accidental proposal, sparking a series of chaotic family events."/>
  </r>
  <r>
    <x v="5551"/>
    <x v="0"/>
    <x v="5547"/>
    <x v="4040"/>
    <s v="Anya Taylor-Joy, Ralph Ineson, Kate Dickie, Harvey Scrimshaw, Ellie Grainger, Lucas Dawson, Bathsheba Garnett, Sarah Stephens, Julian Richings, Wahab Chaudhry"/>
    <x v="1"/>
    <s v="September 17, 2018"/>
    <x v="25"/>
    <s v="R"/>
    <x v="26"/>
    <x v="4"/>
    <s v=" Independent Movies"/>
    <m/>
    <x v="1"/>
    <x v="25"/>
    <d v="2018-09-17T00:00:00"/>
    <x v="0"/>
    <s v="Believing that a witch has cursed their family, pilgrims homesteading on the edge of a primeval New England forest become increasingly paranoid."/>
  </r>
  <r>
    <x v="5552"/>
    <x v="0"/>
    <x v="5548"/>
    <x v="4041"/>
    <s v="Holly Taylor, Alice Ziolkoski, Britt Flatmo, Paget Brewster, Tara Robinson, Adrienne Rose White, Greg Finley, Valerie Mahaffey, Jared Boghosian, William Bornkessel"/>
    <x v="0"/>
    <s v="February 1, 2019"/>
    <x v="22"/>
    <s v="TV-14"/>
    <x v="17"/>
    <x v="4"/>
    <s v=" Thrillers"/>
    <m/>
    <x v="0"/>
    <x v="22"/>
    <d v="2019-02-01T00:00:00"/>
    <x v="7"/>
    <s v="A disparate group of teenage girls discovers how to obtain supernatural abilities, but abusing their newfound power has disturbing consequences."/>
  </r>
  <r>
    <x v="5553"/>
    <x v="0"/>
    <x v="5549"/>
    <x v="4042"/>
    <m/>
    <x v="1"/>
    <s v="August 1, 2017"/>
    <x v="32"/>
    <s v="TV-MA"/>
    <x v="132"/>
    <x v="0"/>
    <s v=" International Movies"/>
    <m/>
    <x v="1"/>
    <x v="32"/>
    <d v="2017-08-01T00:00:00"/>
    <x v="1"/>
    <s v="Experience an up-close look at the controversial passion and resulting infamy of big-game hunters Rebecca Francis and Jacine Jadresko."/>
  </r>
  <r>
    <x v="5554"/>
    <x v="0"/>
    <x v="5550"/>
    <x v="4043"/>
    <s v="Evelin Hagoel, Igal Naor, Orna Banay, Einat Sarouf, Avraham Aviv Alush, Itzik Cohen, Yafit Asulin, Sharona Elimelech, Herzl Tobey, Haim Znati"/>
    <x v="62"/>
    <s v="December 19, 2017"/>
    <x v="32"/>
    <s v="TV-PG"/>
    <x v="18"/>
    <x v="3"/>
    <s v=" Dramas"/>
    <s v=" Faith &amp; Spirituality"/>
    <x v="1"/>
    <x v="32"/>
    <d v="2017-12-19T00:00:00"/>
    <x v="9"/>
    <s v="A conservative rabbi steps in to lead a congregation reeling from an accident, but his controversial plans incite a gender war among the congregation."/>
  </r>
  <r>
    <x v="5555"/>
    <x v="0"/>
    <x v="5551"/>
    <x v="4044"/>
    <s v="Marina FoÃ¯s, Matthieu Lucci, Warda Rammach, Issam Talbi, Florian Beaujean, Mamadou Doumbia, Julien Souve, MÃ©lissa Guilbert, Olivier Thouret, LÃ©ny Sellam"/>
    <x v="9"/>
    <s v="November 10, 2018"/>
    <x v="6"/>
    <s v="TV-MA"/>
    <x v="31"/>
    <x v="1"/>
    <s v=" International Movies"/>
    <m/>
    <x v="1"/>
    <x v="6"/>
    <d v="2018-11-10T00:00:00"/>
    <x v="10"/>
    <s v="In an old shipyard town in France, sociopolitical tensions beset a writing workshop where the instructor notices a student with a dark side."/>
  </r>
  <r>
    <x v="5556"/>
    <x v="0"/>
    <x v="5552"/>
    <x v="4045"/>
    <s v="Pierce Brosnan, Sophie Marceau, Robert Carlyle, Denise Richards, Robbie Coltrane, Judi Dench, Desmond Llewelyn, John Cleese, Maria Grazia Cucinotta"/>
    <x v="1"/>
    <s v="December 31, 2019"/>
    <x v="31"/>
    <s v="PG-13"/>
    <x v="28"/>
    <x v="6"/>
    <m/>
    <m/>
    <x v="1"/>
    <x v="31"/>
    <d v="2019-12-31T00:00:00"/>
    <x v="9"/>
    <s v="Greed, revenge, world domination: It's all in a day's work for James Bond, who's on a mission to protect an oil heiress from a notorious terrorist."/>
  </r>
  <r>
    <x v="5557"/>
    <x v="0"/>
    <x v="5553"/>
    <x v="4046"/>
    <s v="Maria Diekmann"/>
    <x v="1"/>
    <s v="April 1, 2019"/>
    <x v="22"/>
    <s v="TV-PG"/>
    <x v="115"/>
    <x v="0"/>
    <m/>
    <m/>
    <x v="0"/>
    <x v="22"/>
    <d v="2019-04-01T00:00:00"/>
    <x v="5"/>
    <s v="A conservationist shares her emotional journey in helping save rare, scaly mammals that have been illegally trafficked and now face extinction."/>
  </r>
  <r>
    <x v="5558"/>
    <x v="0"/>
    <x v="5554"/>
    <x v="4047"/>
    <s v="Daphne Zuniga, Seann Gallagher, Lisa Marie Caruk, Matt Bellefleur, Ava Hughes, Britt Irvin, Lochlyn Munro"/>
    <x v="12"/>
    <s v="June 18, 2019"/>
    <x v="6"/>
    <s v="TV-14"/>
    <x v="48"/>
    <x v="5"/>
    <m/>
    <m/>
    <x v="1"/>
    <x v="6"/>
    <d v="2019-06-18T00:00:00"/>
    <x v="3"/>
    <s v="A widow searches for her missing teenage daughter, not knowing that her seemingly helpful neighbor is hiding a terrible secret."/>
  </r>
  <r>
    <x v="5559"/>
    <x v="0"/>
    <x v="5555"/>
    <x v="4048"/>
    <s v="Alex Murphy, Chris Walley, Hilary Rose, Dominic MacHale, P.J. Gallagher, Shane Casey, Pascal Scott, Michael Sands, Ciaran Bermingham"/>
    <x v="44"/>
    <s v="March 9, 2017"/>
    <x v="32"/>
    <s v="TV-MA"/>
    <x v="23"/>
    <x v="3"/>
    <s v=" International Movies"/>
    <m/>
    <x v="1"/>
    <x v="32"/>
    <d v="2017-03-09T00:00:00"/>
    <x v="6"/>
    <s v="Never ones to think things through, two Irish teens steal bicycles and set off to the coast to find a bale of cocaine from a smugglerâ€™s capsized ship."/>
  </r>
  <r>
    <x v="5560"/>
    <x v="0"/>
    <x v="5556"/>
    <x v="3456"/>
    <s v="Chia-Hui Liu, Wong Yu, Jason Pai Piao, Lung Wei Wang, Hoi-Shan Kwan, Feng Ku, San Nam Hung, Kuo Hua Chang, Feng Kuan"/>
    <x v="13"/>
    <s v="August 16, 2018"/>
    <x v="40"/>
    <s v="TV-14"/>
    <x v="22"/>
    <x v="6"/>
    <s v=" Comedies"/>
    <s v=" International Movies"/>
    <x v="1"/>
    <x v="40"/>
    <d v="2018-08-16T00:00:00"/>
    <x v="1"/>
    <s v="To avenge his master, a wine-loving young man steps up his fighting skills to defeat a powerful thief in a life-or-death match."/>
  </r>
  <r>
    <x v="5561"/>
    <x v="0"/>
    <x v="5557"/>
    <x v="4049"/>
    <s v="Massimo Bottura"/>
    <x v="12"/>
    <s v="July 18, 2017"/>
    <x v="32"/>
    <s v="TV-PG"/>
    <x v="32"/>
    <x v="0"/>
    <m/>
    <m/>
    <x v="1"/>
    <x v="32"/>
    <d v="2017-07-18T00:00:00"/>
    <x v="2"/>
    <s v="This documentary follows chef Massimo Bottura as he opens a soup kitchen to cook gourmet meals for the needy from food waste at the 2015 Milan Expo."/>
  </r>
  <r>
    <x v="5562"/>
    <x v="0"/>
    <x v="5558"/>
    <x v="4050"/>
    <s v="Pranav Ratheesh, Maria Yohannan, Askar Ameer, Tini Tom, Anjali Nair, Krishna Prabha, Sudhi Koppa, Nandhan Unni"/>
    <x v="3"/>
    <s v="July 1, 2018"/>
    <x v="6"/>
    <s v="TV-14"/>
    <x v="3"/>
    <x v="1"/>
    <s v=" International Movies"/>
    <s v=" Romantic Movies"/>
    <x v="1"/>
    <x v="6"/>
    <d v="2018-07-01T00:00:00"/>
    <x v="2"/>
    <s v="An auto rickshaw driver harbors a deep affection for a young woman, but his troubled past threatens to stand between them."/>
  </r>
  <r>
    <x v="5563"/>
    <x v="0"/>
    <x v="5559"/>
    <x v="4051"/>
    <s v="Thelonious Monk, Samuel E. Wright"/>
    <x v="0"/>
    <s v="November 1, 2019"/>
    <x v="45"/>
    <s v="PG-13"/>
    <x v="48"/>
    <x v="0"/>
    <s v=" Music &amp; Musicals"/>
    <m/>
    <x v="1"/>
    <x v="45"/>
    <d v="2019-11-01T00:00:00"/>
    <x v="10"/>
    <s v="The spotlight shines on iconic jazz pianist and composer Thelonious Monk in this 1988 documentary featuring vintage performance clips and interviews."/>
  </r>
  <r>
    <x v="5564"/>
    <x v="0"/>
    <x v="5560"/>
    <x v="4052"/>
    <m/>
    <x v="0"/>
    <s v="December 16, 2016"/>
    <x v="32"/>
    <s v="TV-14"/>
    <x v="45"/>
    <x v="0"/>
    <m/>
    <m/>
    <x v="1"/>
    <x v="32"/>
    <d v="2016-12-16T00:00:00"/>
    <x v="9"/>
    <s v="American journalist Theo Padnos retraces the Middle Eastern journey that led to his 2012 kidnapping and brutal torture by an al-Qaida faction."/>
  </r>
  <r>
    <x v="5565"/>
    <x v="0"/>
    <x v="5561"/>
    <x v="4053"/>
    <s v="Takeshi Kaneshiro, Zhou Dongyu, Sun Yizhou, Ming Xi, Tony Yang, Lin Chi-ling"/>
    <x v="4"/>
    <s v="October 14, 2017"/>
    <x v="6"/>
    <s v="TV-PG"/>
    <x v="53"/>
    <x v="3"/>
    <s v=" International Movies"/>
    <s v=" Romantic Movies"/>
    <x v="1"/>
    <x v="6"/>
    <d v="2017-10-14T00:00:00"/>
    <x v="11"/>
    <s v="Romance and cuisine mix when a perpetually dissatisfied hotel executive finally encounters the perfect meal, and the sous chef that made it."/>
  </r>
  <r>
    <x v="5566"/>
    <x v="0"/>
    <x v="5562"/>
    <x v="4054"/>
    <m/>
    <x v="18"/>
    <s v="December 15, 2015"/>
    <x v="25"/>
    <s v="NR"/>
    <x v="82"/>
    <x v="0"/>
    <s v=" International Movies"/>
    <s v=" Music &amp; Musicals"/>
    <x v="1"/>
    <x v="25"/>
    <d v="2015-12-15T00:00:00"/>
    <x v="9"/>
    <s v="The Tomorrowland music festival marks its 10th anniversary in Belgium, the U.S. and Brazil, with all the diverse excitement of the annual event."/>
  </r>
  <r>
    <x v="5567"/>
    <x v="0"/>
    <x v="5563"/>
    <x v="4055"/>
    <s v="Thammegowda S., Channegowda, Abhishek H.N., Pooja, Singri Gowda"/>
    <x v="3"/>
    <s v="March 9, 2017"/>
    <x v="25"/>
    <s v="TV-MA"/>
    <x v="78"/>
    <x v="1"/>
    <s v=" Independent Movies"/>
    <s v=" International Movies"/>
    <x v="1"/>
    <x v="25"/>
    <d v="2017-03-09T00:00:00"/>
    <x v="6"/>
    <s v="In a South Indian village, a centenarian's funeral brings together his free-spirited son, inheritance-hungry grandson and girl-crazy great-grandson."/>
  </r>
  <r>
    <x v="5568"/>
    <x v="0"/>
    <x v="5564"/>
    <x v="4056"/>
    <s v="Buakaw Banchamek, Sornsin Maneewan, Phutharit Prombandal, Nantawut Boonrubsub, Vannapoom Songsuparp, Chutirada Junthit, Jaran Ngamdee, Kochakorn Nimakorn, Rapeepat Ekpankul, Manop Aswathep"/>
    <x v="25"/>
    <s v="January 15, 2018"/>
    <x v="6"/>
    <s v="TV-MA"/>
    <x v="15"/>
    <x v="6"/>
    <s v=" International Movies"/>
    <s v=" Sports Movies"/>
    <x v="1"/>
    <x v="6"/>
    <d v="2018-01-15T00:00:00"/>
    <x v="8"/>
    <s v="After losing a boxing match, a talented Muay Thai fighter leaves home to train with the best. On his quest, he finds friends, foes and lots of action."/>
  </r>
  <r>
    <x v="5569"/>
    <x v="0"/>
    <x v="5565"/>
    <x v="920"/>
    <s v="Chris Hemsworth, Tom Hiddleston, Cate Blanchett, Idris Elba, Jeff Goldblum, Tessa Thompson, Karl Urban, Mark Ruffalo, Anthony Hopkins, Benedict Cumberbatch, Taika Waititi, Rachel House, Clancy Brown, Tadanobu Asano, Ray Stevenson, Zachary Levi, Luke Hemsworth, Sam Neill"/>
    <x v="0"/>
    <s v="June 5, 2018"/>
    <x v="6"/>
    <s v="PG-13"/>
    <x v="75"/>
    <x v="6"/>
    <s v=" Comedies"/>
    <s v=" Sci-Fi &amp; Fantasy"/>
    <x v="1"/>
    <x v="6"/>
    <d v="2018-06-05T00:00:00"/>
    <x v="3"/>
    <s v="To save Asgard from a bloodthirsty goddess of death, the mighty Thor will have to battle his way to freedom and find a way back home."/>
  </r>
  <r>
    <x v="5570"/>
    <x v="0"/>
    <x v="5566"/>
    <x v="886"/>
    <s v="Matthew Wolf, Rick Gomez, Tara Strong, Alistair Abell, Paul Dobson, Brent Chapman, Chris Britton, Ron Halder, Cathy Weseluck, Michael Dobson"/>
    <x v="0"/>
    <s v="April 15, 2020"/>
    <x v="16"/>
    <s v="TV-Y7"/>
    <x v="82"/>
    <x v="8"/>
    <m/>
    <m/>
    <x v="1"/>
    <x v="16"/>
    <d v="2020-04-15T00:00:00"/>
    <x v="5"/>
    <s v="Thor, the Marvel comic book character, comes to life in this animated feature that explores his earliest adventures with his brother Loki."/>
  </r>
  <r>
    <x v="5571"/>
    <x v="0"/>
    <x v="5567"/>
    <x v="4057"/>
    <s v="David Morrissey, Eddie Marsan, Aidan Gillen, O.T. Fagbenle, Lorraine Ashbourne, Sandra Oh, Tom Brooke, Joe Absolom"/>
    <x v="1"/>
    <s v="November 2, 2016"/>
    <x v="4"/>
    <s v="NR"/>
    <x v="1"/>
    <x v="1"/>
    <s v=" International Movies"/>
    <m/>
    <x v="1"/>
    <x v="4"/>
    <d v="2016-11-02T00:00:00"/>
    <x v="10"/>
    <s v="Heading a new team whose aim is to crack the cases that leave others stumped, detective Tom Thorne finds himself on the hunt for two serial killers."/>
  </r>
  <r>
    <x v="5572"/>
    <x v="0"/>
    <x v="5568"/>
    <x v="4058"/>
    <s v="David Morrissey, Eddie Marsan, Aidan Gillen, O. T. Fagbenle, Lorraine Ashbourne, Natascha McElhone, Sara Lloyd-Gregory, Aisling Loftus, Sarah Niles, Joshua Close, Brian McCardie"/>
    <x v="1"/>
    <s v="November 2, 2016"/>
    <x v="4"/>
    <s v="NR"/>
    <x v="1"/>
    <x v="1"/>
    <s v=" International Movies"/>
    <m/>
    <x v="1"/>
    <x v="4"/>
    <d v="2016-11-02T00:00:00"/>
    <x v="10"/>
    <s v="Investigating a series of attacks on young women, detective Tom Thorne is dragged back into the nightmares of his past as he races to find a killer."/>
  </r>
  <r>
    <x v="5573"/>
    <x v="0"/>
    <x v="5569"/>
    <x v="2003"/>
    <s v="Louis Koo, Zhao Wei, Wallace Chung, Lam Suet, Lo Hoi-pang, Eddie Cheung, Timmy Hung, Michael Tse, Raymond Wong Ho-Yin"/>
    <x v="13"/>
    <s v="June 3, 2017"/>
    <x v="32"/>
    <s v="TV-MA"/>
    <x v="17"/>
    <x v="6"/>
    <s v=" International Movies"/>
    <m/>
    <x v="1"/>
    <x v="32"/>
    <d v="2017-06-03T00:00:00"/>
    <x v="3"/>
    <s v="A master criminal engineers his own shooting during a police raid, then refuses treatment while awaiting rescue in a tense standoff at a hospital."/>
  </r>
  <r>
    <x v="5574"/>
    <x v="0"/>
    <x v="5570"/>
    <x v="4059"/>
    <s v="Eliza Taylor, Pablo Schreiber, Daniel Webber, Lena Headey, Ben Feldman, Grant Harvey, Jazzy De Lisser, Brett Rice"/>
    <x v="0"/>
    <s v="February 5, 2018"/>
    <x v="6"/>
    <s v="TV-MA"/>
    <x v="20"/>
    <x v="1"/>
    <s v=" Thrillers"/>
    <m/>
    <x v="1"/>
    <x v="6"/>
    <d v="2018-02-05T00:00:00"/>
    <x v="7"/>
    <s v="After moving to a hardscrabble suburban California town, a young woman becomes dangerously entangled with a local drug enterprise."/>
  </r>
  <r>
    <x v="5575"/>
    <x v="0"/>
    <x v="5571"/>
    <x v="3974"/>
    <s v="James Stewart, Lloyd Bridges"/>
    <x v="0"/>
    <s v="March 31, 2017"/>
    <x v="71"/>
    <s v="TV-PG"/>
    <x v="129"/>
    <x v="9"/>
    <s v=" Documentaries"/>
    <m/>
    <x v="1"/>
    <x v="71"/>
    <d v="2017-03-31T00:00:00"/>
    <x v="6"/>
    <s v="A P-47 Thunderbolt squadron is shown in preparation, at play and in bombing raids aiming to halt Nazi supply lines and aid Allied ground troops."/>
  </r>
  <r>
    <x v="5576"/>
    <x v="0"/>
    <x v="5572"/>
    <x v="4060"/>
    <s v="Wallace Chung, Jung-jae Lee, Lang Yueting, Chae-yeong Lee"/>
    <x v="4"/>
    <s v="July 1, 2017"/>
    <x v="32"/>
    <s v="TV-14"/>
    <x v="34"/>
    <x v="1"/>
    <s v=" International Movies"/>
    <s v=" Thrillers"/>
    <x v="1"/>
    <x v="32"/>
    <d v="2017-07-01T00:00:00"/>
    <x v="2"/>
    <s v="A police officer and a psychologist learn of a sinister threat at a highly anticipated soccer match and team up in hopes of preventing disaster."/>
  </r>
  <r>
    <x v="5577"/>
    <x v="0"/>
    <x v="5573"/>
    <x v="375"/>
    <s v="Vibhawari Deshpande, Chitrangada Chakraborty, Suchitra Pillai, Upendra Limaye, Divya Unny, Kritika Pande, Mayur More, Kamil Shaikh"/>
    <x v="3"/>
    <s v="August 1, 2018"/>
    <x v="6"/>
    <s v="TV-MA"/>
    <x v="109"/>
    <x v="1"/>
    <s v=" International Movies"/>
    <m/>
    <x v="1"/>
    <x v="6"/>
    <d v="2018-08-01T00:00:00"/>
    <x v="1"/>
    <s v="Two frustrated sex workers cut out the middlemen from their business affairs and start a cooperative that's run entirely by women."/>
  </r>
  <r>
    <x v="5578"/>
    <x v="0"/>
    <x v="5574"/>
    <x v="3485"/>
    <s v="Priya Bapat, Siddarth Jadhav, Umesh Kamat, Sai Tamhankar, Vandana Gupte"/>
    <x v="3"/>
    <s v="January 1, 2018"/>
    <x v="5"/>
    <s v="TV-14"/>
    <x v="1"/>
    <x v="3"/>
    <s v=" Dramas"/>
    <s v=" International Movies"/>
    <x v="1"/>
    <x v="5"/>
    <d v="2018-01-01T00:00:00"/>
    <x v="8"/>
    <s v="Personality differences, an old friend and a past flame poke holes in the way a husband and wife perceive their marriage."/>
  </r>
  <r>
    <x v="5579"/>
    <x v="0"/>
    <x v="5575"/>
    <x v="4061"/>
    <s v="Ginnifer Goodwin, Mae Whitman, Rosario Dawson, Lucy Liu, Pamela Adlon, Raven-SymonÃ©, Megan Hilty, Kari Wahlgren, Anjelica Huston, Jeff Corwin, Olivia Holt, Thomas Lennon, Chloe Bennet, Danai Gurira, Grey DeLisle, Peter Michael"/>
    <x v="0"/>
    <s v="May 17, 2015"/>
    <x v="28"/>
    <s v="G"/>
    <x v="87"/>
    <x v="8"/>
    <m/>
    <m/>
    <x v="1"/>
    <x v="28"/>
    <d v="2015-05-17T00:00:00"/>
    <x v="4"/>
    <s v="When suspicious scout fairies scheme to capture the fearsome-looking NeverBeast, Tinker Bell and Fawn set out to save the wondrous creature."/>
  </r>
  <r>
    <x v="5580"/>
    <x v="0"/>
    <x v="5576"/>
    <x v="4062"/>
    <s v="Clayne Crawford, Christian Kane, Colt Crawford, Wilmer Calderon, Randy Smith, Wendy Baron, Lennie Crawford, Chalet Lizette Brannan"/>
    <x v="0"/>
    <s v="March 19, 2019"/>
    <x v="22"/>
    <s v="TV-14"/>
    <x v="7"/>
    <x v="1"/>
    <s v=" Independent Movies"/>
    <s v=" Sci-Fi &amp; Fantasy"/>
    <x v="0"/>
    <x v="22"/>
    <d v="2019-03-19T00:00:00"/>
    <x v="6"/>
    <s v="While building a revolutionary machine outlined in his late father's journal, a recluse farmer becomes the guardian for his gifted six-year-old nephew."/>
  </r>
  <r>
    <x v="5581"/>
    <x v="0"/>
    <x v="5577"/>
    <x v="4063"/>
    <m/>
    <x v="0"/>
    <s v="January 1, 2017"/>
    <x v="32"/>
    <s v="TV-14"/>
    <x v="79"/>
    <x v="0"/>
    <m/>
    <m/>
    <x v="1"/>
    <x v="32"/>
    <d v="2017-01-01T00:00:00"/>
    <x v="8"/>
    <s v="Explore how the media and nationalism have fueled Venezuela's passion for physical appearance and the multibillion-dollar beauty pageant industry."/>
  </r>
  <r>
    <x v="5582"/>
    <x v="0"/>
    <x v="5578"/>
    <x v="4064"/>
    <s v="Patrick Swayze, Wesley Snipes, John Leguizamo, Stockard Channing, Blythe Danner, Arliss Howard, Jason London, Chris Penn, Melinda Dillon, Beth Grant, Alice Drummond, Marceline Hugot, Michael Vartan, RuPaul Charles, Julie Newmar"/>
    <x v="0"/>
    <s v="August 1, 2019"/>
    <x v="39"/>
    <s v="PG-13"/>
    <x v="34"/>
    <x v="3"/>
    <s v=" Cult Movies"/>
    <s v=" LGBTQ Movies"/>
    <x v="1"/>
    <x v="39"/>
    <d v="2019-08-01T00:00:00"/>
    <x v="1"/>
    <s v="Three New York drag queens on their way to Hollywood for a beauty pageant get stranded in a small Midwestern town when their car breaks down."/>
  </r>
  <r>
    <x v="5583"/>
    <x v="1"/>
    <x v="5579"/>
    <x v="4065"/>
    <s v="Matt Berry, Robert Bathurst, Doon Mackichan, Shazad Latif, Tim Downie, Harry Peacock, Tracy Ann Oberman"/>
    <x v="1"/>
    <s v="September 1, 2017"/>
    <x v="25"/>
    <s v="TV-MA"/>
    <x v="193"/>
    <x v="2"/>
    <s v=" Classic &amp; Cult TV"/>
    <s v=" TV Comedies"/>
    <x v="1"/>
    <x v="25"/>
    <d v="2017-09-01T00:00:00"/>
    <x v="0"/>
    <s v="After a divorce and fatal career move, a classically trained British stage actor navigates single life with his odd roommate and takes on horrid jobs."/>
  </r>
  <r>
    <x v="5584"/>
    <x v="0"/>
    <x v="5580"/>
    <x v="4066"/>
    <m/>
    <x v="1"/>
    <s v="October 1, 2017"/>
    <x v="6"/>
    <s v="TV-14"/>
    <x v="48"/>
    <x v="0"/>
    <s v=" International Movies"/>
    <s v=" Music &amp; Musicals"/>
    <x v="1"/>
    <x v="6"/>
    <d v="2017-10-01T00:00:00"/>
    <x v="11"/>
    <s v="This documentary follows J-Pop idol Rio and her predominantly middle-aged fans, and their seemingly transactional interactions."/>
  </r>
  <r>
    <x v="5585"/>
    <x v="0"/>
    <x v="5581"/>
    <x v="4067"/>
    <s v="Pierce Brosnan, Jonathan Pryce, Michelle Yeoh, Teri Hatcher, Joe Don Baker, Judi Dench, Ricky Jay, GÃ¶tz Otto, Desmond Llewelyn, Vincent Schiavelli"/>
    <x v="1"/>
    <s v="December 31, 2019"/>
    <x v="36"/>
    <s v="PG-13"/>
    <x v="30"/>
    <x v="6"/>
    <m/>
    <m/>
    <x v="1"/>
    <x v="36"/>
    <d v="2019-12-31T00:00:00"/>
    <x v="9"/>
    <s v="Pierce Brosnan stars in this 007 installment, which teams the secret agent and a sexy Chinese superspy against a megalomaniacal media mogul."/>
  </r>
  <r>
    <x v="5586"/>
    <x v="0"/>
    <x v="5582"/>
    <x v="4068"/>
    <s v="Sudipto Chattopadhyay, Chandan Roy Sanyal, Kajal Kumari, Ananya Chatterjee, Paoli Dam, Malobika Banerjee, Pawan Kanodia"/>
    <x v="3"/>
    <s v="March 1, 2018"/>
    <x v="32"/>
    <s v="TV-14"/>
    <x v="67"/>
    <x v="1"/>
    <s v=" Independent Movies"/>
    <s v=" International Movies"/>
    <x v="1"/>
    <x v="32"/>
    <d v="2018-03-01T00:00:00"/>
    <x v="6"/>
    <s v="The tales of an eccentric aristocrat, a tightrope walking nomad and a postman-turned-soothsayer unspool in this visual poem of rural life in India."/>
  </r>
  <r>
    <x v="5587"/>
    <x v="0"/>
    <x v="5583"/>
    <x v="1489"/>
    <s v="Hector Elizondo, Jacqueline Obradors, Elizabeth PeÃ±a, Tamara Mello, Nikolai Kinski, Raquel Welch, Joel Joan, Paul Rodriguez, Constance Marie, Julio Oscar Mechoso"/>
    <x v="0"/>
    <s v="September 15, 2020"/>
    <x v="12"/>
    <s v="PG-13"/>
    <x v="3"/>
    <x v="3"/>
    <s v=" Dramas"/>
    <s v=" Romantic Movies"/>
    <x v="1"/>
    <x v="12"/>
    <d v="2020-09-15T00:00:00"/>
    <x v="0"/>
    <s v="Widower Martin is a restaurateur with a booming business and three headstrong daughters who leave the house to pursue their individual destinies."/>
  </r>
  <r>
    <x v="5588"/>
    <x v="0"/>
    <x v="5584"/>
    <x v="2408"/>
    <s v="Justin Deeley, Alex House, Steven Yaffee, Rebecca Dalton, Ann Pirvu, Nick Bateman, Tom Green, Jamie Johnston"/>
    <x v="0"/>
    <s v="December 19, 2016"/>
    <x v="32"/>
    <s v="NR"/>
    <x v="32"/>
    <x v="3"/>
    <m/>
    <m/>
    <x v="1"/>
    <x v="32"/>
    <d v="2016-12-19T00:00:00"/>
    <x v="9"/>
    <s v="A disbanded fraternity tries to get their act together by finding new members, but beer bongs, bad grades and a demented dean stand in their way."/>
  </r>
  <r>
    <x v="5589"/>
    <x v="0"/>
    <x v="5585"/>
    <x v="307"/>
    <s v="Luciano Acuna Jr., Adam Rayner, Marie Avgeropoulos, Rafi Gavron, Taylor Lautner, Sam Medina, Amirah Vann, Johnny M. Wu, Josh Yadon, Christian Steel"/>
    <x v="0"/>
    <s v="October 22, 2019"/>
    <x v="25"/>
    <s v="PG-13"/>
    <x v="32"/>
    <x v="6"/>
    <m/>
    <m/>
    <x v="1"/>
    <x v="25"/>
    <d v="2019-10-22T00:00:00"/>
    <x v="11"/>
    <s v="When a bike messenger falls into debt with organized criminals, a sexy woman draws him into her high-stakes world of parkour, teaching him new skills."/>
  </r>
  <r>
    <x v="5590"/>
    <x v="0"/>
    <x v="5586"/>
    <x v="2056"/>
    <s v="Kunal Khemu, Neetu Chandra, Konkona Sen Sharma, Upendra Limaye, Ranvir Shorey, Sudhir Mishra, Nassar Abdulla, Manoj Joshi"/>
    <x v="3"/>
    <s v="December 31, 2019"/>
    <x v="19"/>
    <s v="TV-MA"/>
    <x v="71"/>
    <x v="1"/>
    <s v=" Independent Movies"/>
    <s v=" International Movies"/>
    <x v="1"/>
    <x v="19"/>
    <d v="2019-12-31T00:00:00"/>
    <x v="9"/>
    <s v="Four characters coexist at an urban traffic signal, where all manage to make a meager living until events threaten the source of their livelihood."/>
  </r>
  <r>
    <x v="5591"/>
    <x v="0"/>
    <x v="5587"/>
    <x v="4069"/>
    <s v="Kett Thantup, Savika Chaiyadej, Sura Theerakon, Chaleumpol Tikumpornteerawong, Yarichada Wattanawongsri, Phoomjai Tangsanga, Warot Pitakanonda, Saowaluck Siriaran"/>
    <x v="25"/>
    <s v="July 25, 2018"/>
    <x v="19"/>
    <s v="TV-MA"/>
    <x v="17"/>
    <x v="4"/>
    <s v=" International Movies"/>
    <m/>
    <x v="1"/>
    <x v="19"/>
    <d v="2018-07-25T00:00:00"/>
    <x v="2"/>
    <s v="Five teenagers on the lam hide out in an empty train. Little do they realize that the train is inhabited by ghosts on their way to final judgment."/>
  </r>
  <r>
    <x v="5592"/>
    <x v="0"/>
    <x v="5588"/>
    <x v="2259"/>
    <s v="Gong Yoo, Yu-mi Jung, Dong-seok Ma, Soo-an Kim, Woo Shik Choi, Sohee, Eui-sung Kim"/>
    <x v="30"/>
    <s v="March 18, 2017"/>
    <x v="32"/>
    <s v="TV-MA"/>
    <x v="33"/>
    <x v="6"/>
    <s v=" Horror Movies"/>
    <s v=" International Movies"/>
    <x v="1"/>
    <x v="32"/>
    <d v="2017-03-18T00:00:00"/>
    <x v="6"/>
    <s v="As a zombie outbreak sweeps the country, a dad and his daughter take a harrowing train journey in an attempt to reach the only city that's still safe."/>
  </r>
  <r>
    <x v="5593"/>
    <x v="0"/>
    <x v="5589"/>
    <x v="1479"/>
    <s v="Ewan McGregor, Ewen Bremner, Jonny Lee Miller, Kevin McKidd, Robert Carlyle, Kelly Macdonald, Peter Mullan, James Cosmo, Eileen Nicholas, Susan Vidler, Pauline Lynch, Shirley Henderson"/>
    <x v="1"/>
    <s v="October 1, 2019"/>
    <x v="34"/>
    <s v="R"/>
    <x v="32"/>
    <x v="3"/>
    <s v=" Cult Movies"/>
    <s v=" Dramas"/>
    <x v="1"/>
    <x v="34"/>
    <d v="2019-10-01T00:00:00"/>
    <x v="11"/>
    <s v="Renton and his mates cope with the gritty realities of heroin addiction. But when Renton gets clean, he can't get away from his friends' nasty habits."/>
  </r>
  <r>
    <x v="5594"/>
    <x v="0"/>
    <x v="5590"/>
    <x v="4070"/>
    <s v="Don Cheadle, Guy Pearce, SaÃ¯d Taghmaoui, Neal McDonough, Alyy Khan, Archie Panjabi, Raad Rawi, Jeff Daniels, Lorena Gale, Simon Reynolds, Jonathan Walker, Mozhan MarnÃ², Tom Barnett, Scali Delpeyrat"/>
    <x v="0"/>
    <s v="July 1, 2018"/>
    <x v="17"/>
    <s v="PG-13"/>
    <x v="31"/>
    <x v="1"/>
    <s v=" Thrillers"/>
    <m/>
    <x v="1"/>
    <x v="17"/>
    <d v="2018-07-01T00:00:00"/>
    <x v="2"/>
    <s v="An FBI agent assigned to pursue an ex-Special Ops soldier who joined a terrorist organization begins to question his target's true intentions."/>
  </r>
  <r>
    <x v="5595"/>
    <x v="0"/>
    <x v="5591"/>
    <x v="4071"/>
    <s v="Johnny Depp, Rebecca Hall, Morgan Freeman, Paul Bettany, Cillian Murphy, Kate Mara, Cole Hauser, Clifton Collins Jr."/>
    <x v="1"/>
    <s v="November 1, 2018"/>
    <x v="28"/>
    <s v="PG-13"/>
    <x v="30"/>
    <x v="7"/>
    <s v=" Thrillers"/>
    <m/>
    <x v="1"/>
    <x v="28"/>
    <d v="2018-11-01T00:00:00"/>
    <x v="10"/>
    <s v="Two computer scientists work to achieve technological singularity to create a world where computers can transcend the abilities of the human brain."/>
  </r>
  <r>
    <x v="5596"/>
    <x v="0"/>
    <x v="5592"/>
    <x v="2930"/>
    <s v="Wagner Moura, Martin Sheen, Rooney Mara, Selton Mello, JosÃ© Dumont, Nelson Xavier, Eduardo Luis, Gabriel Weinstein, Rickson Tevez"/>
    <x v="1"/>
    <s v="January 1, 2019"/>
    <x v="28"/>
    <s v="R"/>
    <x v="31"/>
    <x v="1"/>
    <s v=" Independent Movies"/>
    <s v=" Thrillers"/>
    <x v="1"/>
    <x v="28"/>
    <d v="2019-01-01T00:00:00"/>
    <x v="8"/>
    <s v="Three poor Brazilian teens find something suspicious in a garbage heap, then end up on the run from the law as they try to set things right."/>
  </r>
  <r>
    <x v="5597"/>
    <x v="0"/>
    <x v="5593"/>
    <x v="4072"/>
    <s v="Adrian Grenier, Angela Trimbur, AnnaLynne McCord, Fionnula Flanagan, Matthew Gray Gubler, Ray Santiago, Sally Kirkland, Ezra Buzzington"/>
    <x v="0"/>
    <s v="February 2, 2017"/>
    <x v="32"/>
    <s v="R"/>
    <x v="32"/>
    <x v="3"/>
    <s v=" Dramas"/>
    <s v=" Independent Movies"/>
    <x v="1"/>
    <x v="32"/>
    <d v="2017-02-02T00:00:00"/>
    <x v="7"/>
    <s v="Surprise news that his girlfriend is pregnant sends loutish Owen on an ill-advised trip to reconnect with his twisted sister and sadistic grandmother."/>
  </r>
  <r>
    <x v="5598"/>
    <x v="0"/>
    <x v="5594"/>
    <x v="114"/>
    <m/>
    <x v="1"/>
    <s v="January 1, 2018"/>
    <x v="6"/>
    <s v="TV-G"/>
    <x v="41"/>
    <x v="0"/>
    <s v=" Dramas"/>
    <s v=" International Movies"/>
    <x v="1"/>
    <x v="6"/>
    <d v="2018-01-01T00:00:00"/>
    <x v="8"/>
    <s v="This cinematic journey into the waters off East Africa chronicles the story behind artist Damien Hirst's massive exhibition of oceanic treasures."/>
  </r>
  <r>
    <x v="5599"/>
    <x v="0"/>
    <x v="5595"/>
    <x v="4073"/>
    <m/>
    <x v="12"/>
    <s v="November 1, 2016"/>
    <x v="25"/>
    <s v="TV-PG"/>
    <x v="41"/>
    <x v="0"/>
    <m/>
    <m/>
    <x v="1"/>
    <x v="25"/>
    <d v="2016-11-01T00:00:00"/>
    <x v="10"/>
    <s v="Entrepreneurs from Vermont and Quebec sell Christmas trees on the streets of New York, becoming a cherished part of neighborhood holiday traditions."/>
  </r>
  <r>
    <x v="5600"/>
    <x v="0"/>
    <x v="5596"/>
    <x v="4074"/>
    <s v="Kevin Bacon, Fred Ward, Finn Carter, Michael Gross, Reba McEntire, Robert Jayne, Charlotte Stewart, Tony Genaro, Ariana Richards, Richard Marcus, Victor Wong, Bibi Besch"/>
    <x v="0"/>
    <s v="January 1, 2020"/>
    <x v="29"/>
    <s v="PG-13"/>
    <x v="9"/>
    <x v="3"/>
    <s v=" Cult Movies"/>
    <s v=" Horror Movies"/>
    <x v="1"/>
    <x v="29"/>
    <d v="2020-01-01T00:00:00"/>
    <x v="8"/>
    <s v="After a seismologist gets unusual readings on her equipment, handymen discover 30-foot-long carnivorous worms that suck their prey underground."/>
  </r>
  <r>
    <x v="5601"/>
    <x v="0"/>
    <x v="5597"/>
    <x v="4075"/>
    <s v="Michael Gross, Shawn Christian, Susan Chuang, Charlotte Stewart, Ariana Richards, Tony Genaro, Barry Livingston, John Pappas, Jason Hopkins"/>
    <x v="0"/>
    <s v="January 1, 2020"/>
    <x v="12"/>
    <s v="PG"/>
    <x v="3"/>
    <x v="3"/>
    <s v=" Horror Movies"/>
    <s v=" Sci-Fi &amp; Fantasy"/>
    <x v="1"/>
    <x v="12"/>
    <d v="2020-01-01T00:00:00"/>
    <x v="8"/>
    <s v="When a theme park's simulated giant worm attacks turn real, Burt Gummer and two young entrepreneurs team up to battle the flesh-eating graboids."/>
  </r>
  <r>
    <x v="5602"/>
    <x v="0"/>
    <x v="5598"/>
    <x v="4076"/>
    <s v="Michael Gross, Sara Botsford, Billy Drago, Brent Roam, August Schellenberg, J.E. Freeman, Ming Lo, Lydia Look, Sam Ly, Neil Kopit"/>
    <x v="0"/>
    <s v="January 1, 2020"/>
    <x v="15"/>
    <s v="PG-13"/>
    <x v="43"/>
    <x v="3"/>
    <s v=" Horror Movies"/>
    <s v=" Sci-Fi &amp; Fantasy"/>
    <x v="1"/>
    <x v="15"/>
    <d v="2020-01-01T00:00:00"/>
    <x v="8"/>
    <s v="Residents of a abandoned mining town attempt to get to the bottom of a series of recent, mysterious deaths before their own fates are sealed."/>
  </r>
  <r>
    <x v="5603"/>
    <x v="0"/>
    <x v="5599"/>
    <x v="321"/>
    <s v="Michael Gross, Jamie Kennedy, Ernest Ndhlovu, Lawrence Joffe, Zak Hendrikz, Natalie Becker, Emmanuel Castis, Brandon Auret, Daniel Janks"/>
    <x v="5"/>
    <s v="January 1, 2020"/>
    <x v="25"/>
    <s v="PG-13"/>
    <x v="16"/>
    <x v="3"/>
    <s v=" Horror Movies"/>
    <s v=" Sci-Fi &amp; Fantasy"/>
    <x v="1"/>
    <x v="25"/>
    <d v="2020-01-01T00:00:00"/>
    <x v="8"/>
    <s v="When he is hired to capture a deadly creature terrorizing South Africa, survivalist Burt Gummer brings along a new tech-savvy partner."/>
  </r>
  <r>
    <x v="5604"/>
    <x v="0"/>
    <x v="5600"/>
    <x v="321"/>
    <s v="Michael Gross, Jamie Kennedy, Tanya van Graan, Jamie-Lee Money, Stephanie Schildknecht, Greg Kriek, Jenna Upton, Jay Anstey, Christie Peruso"/>
    <x v="0"/>
    <s v="May 1, 2018"/>
    <x v="22"/>
    <s v="PG-13"/>
    <x v="12"/>
    <x v="6"/>
    <s v=" Comedies"/>
    <s v=" Horror Movies"/>
    <x v="0"/>
    <x v="22"/>
    <d v="2018-05-01T00:00:00"/>
    <x v="4"/>
    <s v="The subterranean, worm-like creatures are back, and Graboid-hunter Burt Gummer suspects they've been weaponized."/>
  </r>
  <r>
    <x v="5605"/>
    <x v="0"/>
    <x v="5601"/>
    <x v="4077"/>
    <s v="Michael Fassbender, Brendan Gleeson, Lyndsey Marshal, Georgie Smith, Rory Kinnear, Killian Scott, Sean Harris, Kingsley Ben-Adir, Kacie Anderson, Gerard Kearns"/>
    <x v="1"/>
    <s v="February 22, 2019"/>
    <x v="32"/>
    <s v="R"/>
    <x v="18"/>
    <x v="1"/>
    <m/>
    <m/>
    <x v="1"/>
    <x v="32"/>
    <d v="2019-02-22T00:00:00"/>
    <x v="7"/>
    <s v="A man from a criminal family yearns to break away and find a better life, but his father's staunch opposition puts his dreams of freedom in jeopardy."/>
  </r>
  <r>
    <x v="5606"/>
    <x v="0"/>
    <x v="5602"/>
    <x v="798"/>
    <s v="Leela Naidu, Neena Gupta, Anita Kanwar, Soni Razdan, Dalip Tahil, K.K. Raina, Kunal Kapoor, Keith Stevenson, Naseeruddin Shah, Kulbhushan Kharbanda"/>
    <x v="3"/>
    <s v="December 31, 2019"/>
    <x v="40"/>
    <s v="TV-14"/>
    <x v="111"/>
    <x v="3"/>
    <s v=" Dramas"/>
    <s v=" Independent Movies"/>
    <x v="1"/>
    <x v="40"/>
    <d v="2019-12-31T00:00:00"/>
    <x v="9"/>
    <s v="A Goan native returns to his now-derelict, palatial childhood home, recalling his familyâ€™s interpersonal drama during the end of Portuguese rule."/>
  </r>
  <r>
    <x v="5607"/>
    <x v="0"/>
    <x v="5603"/>
    <x v="1326"/>
    <s v="Anil Kapoor, Shah Rukh Khan, Jackie Shroff, Satyendra Kapoor, Gautami, Tinnu Anand, Saeed Jaffrey, Anirudh Agarwal, Mohan Agashe, Himani Shivpuri, Priya Tendulkar, Anjali Jathar, Anang Desai, Pramod Moutho, Subhash Ghai"/>
    <x v="3"/>
    <s v="March 1, 2018"/>
    <x v="39"/>
    <s v="TV-PG"/>
    <x v="102"/>
    <x v="6"/>
    <s v=" Dramas"/>
    <s v=" International Movies"/>
    <x v="1"/>
    <x v="39"/>
    <d v="2018-03-01T00:00:00"/>
    <x v="6"/>
    <s v="After being framed, a policewoman languishing in prison hopes that her three sons will deliver justice and restore her honor."/>
  </r>
  <r>
    <x v="5608"/>
    <x v="0"/>
    <x v="5604"/>
    <x v="4078"/>
    <s v="Manish Chaudhary, Suzanna Mukherjee, Piyush Raina, Rachit Behl, Rohit Chaudhury, Vikram Kochhar, Poonam Pandey"/>
    <x v="3"/>
    <s v="November 1, 2017"/>
    <x v="28"/>
    <s v="TV-MA"/>
    <x v="38"/>
    <x v="15"/>
    <s v=" Thrillers"/>
    <m/>
    <x v="1"/>
    <x v="28"/>
    <d v="2017-11-01T00:00:00"/>
    <x v="10"/>
    <s v="To amuse themselves, six college friends decide to pay a visit to a fortress believed by some to be the most haunted place in Asia."/>
  </r>
  <r>
    <x v="5609"/>
    <x v="0"/>
    <x v="5605"/>
    <x v="4079"/>
    <s v="Brian Firkus"/>
    <x v="0"/>
    <s v="March 27, 2020"/>
    <x v="23"/>
    <s v="TV-MA"/>
    <x v="13"/>
    <x v="0"/>
    <s v=" Music &amp; Musicals"/>
    <m/>
    <x v="0"/>
    <x v="23"/>
    <d v="2020-03-27T00:00:00"/>
    <x v="6"/>
    <s v="Drag queen Trixie Mattel deals with the bittersweet reality of success in this documentary that explores her rise to fame and subsequent music career."/>
  </r>
  <r>
    <x v="5610"/>
    <x v="0"/>
    <x v="5606"/>
    <x v="4080"/>
    <m/>
    <x v="1"/>
    <s v="February 13, 2018"/>
    <x v="6"/>
    <s v="TV-MA"/>
    <x v="49"/>
    <x v="0"/>
    <s v=" International Movies"/>
    <m/>
    <x v="1"/>
    <x v="6"/>
    <d v="2018-02-13T00:00:00"/>
    <x v="7"/>
    <s v="This documentary explores the tensions between the lucrative big-game hunting business and wildlife conservation from a variety of perspectives."/>
  </r>
  <r>
    <x v="5611"/>
    <x v="0"/>
    <x v="5607"/>
    <x v="4081"/>
    <s v="Dylan Vox, Lara Heller, Hachem Hicham, David Gray, Kelly B. Jones, Daniel Whyte, Eoin O'Brien, Ego Mikitas"/>
    <x v="0"/>
    <s v="March 12, 2018"/>
    <x v="6"/>
    <s v="TV-MA"/>
    <x v="0"/>
    <x v="6"/>
    <m/>
    <m/>
    <x v="1"/>
    <x v="6"/>
    <d v="2018-03-12T00:00:00"/>
    <x v="6"/>
    <s v="Starting with the Trojan Horse attack, this modest re-telling of Homer's epic covers well-known highlights of Odysseus's long journey home."/>
  </r>
  <r>
    <x v="5612"/>
    <x v="0"/>
    <x v="5608"/>
    <x v="4082"/>
    <s v="John Wayne, Glen Campbell, Kim Darby, Jeremy Slate, Robert Duvall, Dennis Hopper, Alfred Ryder, Strother Martin, Jeff Corey"/>
    <x v="0"/>
    <s v="January 1, 2020"/>
    <x v="61"/>
    <s v="G"/>
    <x v="28"/>
    <x v="9"/>
    <s v=" Dramas"/>
    <m/>
    <x v="1"/>
    <x v="61"/>
    <d v="2020-01-01T00:00:00"/>
    <x v="8"/>
    <s v="Teenage tomboy Mattie Ross enlists the help of crusty lawman Rooster Cogburn to track down the hired hand who murdered her father."/>
  </r>
  <r>
    <x v="5613"/>
    <x v="0"/>
    <x v="5609"/>
    <x v="4083"/>
    <s v="Columbus Short, Erica Peeples, Vivica A. Fox, Andra Fuller, Jamaar Simon, Starletta DuPois, Nelsan Ellis, Draya Michele, Nafessa Williams, Jennifer Freeman, Lisa Renee Pitts"/>
    <x v="0"/>
    <s v="March 1, 2018"/>
    <x v="6"/>
    <s v="R"/>
    <x v="34"/>
    <x v="1"/>
    <m/>
    <m/>
    <x v="1"/>
    <x v="6"/>
    <d v="2018-03-01T00:00:00"/>
    <x v="6"/>
    <s v="When a drug kingpin looking to go legit falls for a Philadelphia college student, it doesn't take long for his dangerous world to bleed into her life."/>
  </r>
  <r>
    <x v="5614"/>
    <x v="0"/>
    <x v="5610"/>
    <x v="220"/>
    <s v="Bryan Cranston, Diane Lane, Elle Fanning, John Goodman, Helen Mirren, Louis C.K., Alan Tudyk, Michael Stuhlbarg, Adewale Akinnuoye-Agbaje, Dean O'Gorman"/>
    <x v="0"/>
    <s v="May 19, 2020"/>
    <x v="25"/>
    <s v="R"/>
    <x v="10"/>
    <x v="1"/>
    <s v=" Independent Movies"/>
    <m/>
    <x v="1"/>
    <x v="25"/>
    <d v="2020-05-19T00:00:00"/>
    <x v="4"/>
    <s v="When he is blacklisted by Hollywood for his leftist political views, screenwriter Dalton Trumbo struggles to find work in secret as a ghost writer."/>
  </r>
  <r>
    <x v="5615"/>
    <x v="0"/>
    <x v="5611"/>
    <x v="2420"/>
    <s v="Tyler Labine, Alan Tudyk, Katrina Bowden, Jesse Moss, Philip Granger, Brandon Jay McLaren, Christie Laing, Chelan Simmons, Travis Nelson, Alex Arsenault"/>
    <x v="12"/>
    <s v="March 29, 2019"/>
    <x v="4"/>
    <s v="R"/>
    <x v="48"/>
    <x v="3"/>
    <s v=" Horror Movies"/>
    <s v=" Independent Movies"/>
    <x v="1"/>
    <x v="4"/>
    <d v="2019-03-29T00:00:00"/>
    <x v="6"/>
    <s v="Expecting to relax at their &quot;vacation&quot; cabin, two backwoods boys see their trip turn into a nightmare when they're accused of being psychotic killers."/>
  </r>
  <r>
    <x v="5616"/>
    <x v="0"/>
    <x v="5612"/>
    <x v="2786"/>
    <s v="Jitendra Joshi, Prateeksha Lonkar, Sharad Ponkshe, Radhika Apte, Veena Jamkar, Yatin Karyekar, Smita Tambe, Vrishasen Dabholkar"/>
    <x v="3"/>
    <s v="February 15, 2018"/>
    <x v="11"/>
    <s v="TV-PG"/>
    <x v="94"/>
    <x v="1"/>
    <s v=" Faith &amp; Spirituality"/>
    <s v=" International Movies"/>
    <x v="1"/>
    <x v="11"/>
    <d v="2018-02-15T00:00:00"/>
    <x v="7"/>
    <s v="A child whose innocence and devotion set him apart from the other children of his village grows up to be one of the foremost saints of India."/>
  </r>
  <r>
    <x v="5617"/>
    <x v="0"/>
    <x v="5613"/>
    <x v="3400"/>
    <s v="Burgess Meredith"/>
    <x v="0"/>
    <s v="March 31, 2017"/>
    <x v="70"/>
    <s v="TV-14"/>
    <x v="47"/>
    <x v="9"/>
    <s v=" Documentaries"/>
    <m/>
    <x v="1"/>
    <x v="70"/>
    <d v="2017-03-31T00:00:00"/>
    <x v="6"/>
    <s v="British and American troops join forces to liberate a Nazi stranglehold in North Africa, sharing battles, hard work and a peaceful Christmas dinner."/>
  </r>
  <r>
    <x v="5618"/>
    <x v="0"/>
    <x v="5614"/>
    <x v="4084"/>
    <s v="Ben Schwartz, Bill Hader, Luis GuzmÃ¡n, Snoop Dogg, Paul Giamatti, Ryan Reynolds, Maya Rudolph, Ken Jeong, Samuel L. Jackson, Michael PeÃ±a, Michelle Rodriguez, Richard Jenkins, Kurtwood Smith, Luis Guzman"/>
    <x v="0"/>
    <s v="September 12, 2019"/>
    <x v="5"/>
    <s v="PG"/>
    <x v="9"/>
    <x v="8"/>
    <s v=" Comedies"/>
    <m/>
    <x v="1"/>
    <x v="5"/>
    <d v="2019-09-12T00:00:00"/>
    <x v="0"/>
    <s v="A speed-obsessed snail who dreams of being the world's greatest race car driver gets his chance when an accident imbues him with high-octane speed."/>
  </r>
  <r>
    <x v="5619"/>
    <x v="0"/>
    <x v="5615"/>
    <x v="415"/>
    <s v="Michael Parks, Justin Long, Haley Joel Osment, Genesis Rodriguez, Johnny Depp, Harley Morenstein, Ralph Garman, Jennifer Schwalbach"/>
    <x v="0"/>
    <s v="July 24, 2018"/>
    <x v="28"/>
    <s v="R"/>
    <x v="19"/>
    <x v="4"/>
    <m/>
    <m/>
    <x v="1"/>
    <x v="28"/>
    <d v="2018-07-24T00:00:00"/>
    <x v="2"/>
    <s v="When a wise-guy podcaster interviews a disabled seafarer, he decides to embark on a transformational quest to track down a dangerous walrus-monster."/>
  </r>
  <r>
    <x v="5620"/>
    <x v="0"/>
    <x v="5616"/>
    <x v="4085"/>
    <s v="Stuart Varnam-Atkin"/>
    <x v="6"/>
    <s v="December 31, 2017"/>
    <x v="4"/>
    <s v="TV-14"/>
    <x v="115"/>
    <x v="0"/>
    <s v=" International Movies"/>
    <m/>
    <x v="1"/>
    <x v="4"/>
    <d v="2017-12-31T00:00:00"/>
    <x v="9"/>
    <s v="This documentary reenacts the experiences of late activist Tsutomu Yamaguchi, a survivor of both atomic bombings on Japan in 1945."/>
  </r>
  <r>
    <x v="5621"/>
    <x v="0"/>
    <x v="5617"/>
    <x v="4086"/>
    <s v="Karissa Strain, Katie Strain, Yves Bright, Angie Everhart, Thaddeus Shafer, Mary O'Neil"/>
    <x v="0"/>
    <s v="March 15, 2019"/>
    <x v="22"/>
    <s v="TV-MA"/>
    <x v="45"/>
    <x v="4"/>
    <s v=" Independent Movies"/>
    <s v=" Thrillers"/>
    <x v="0"/>
    <x v="22"/>
    <d v="2019-03-15T00:00:00"/>
    <x v="6"/>
    <s v="When a yoga enthusiast begins to pull away from her identical twin sister and business partner, their lifelong bond turns deadly."/>
  </r>
  <r>
    <x v="5622"/>
    <x v="0"/>
    <x v="5618"/>
    <x v="4087"/>
    <s v="Cathy Tyson, Katie Jarvis, David Hayman, Josh Herdman, Dave Johns, Danielle Harold, Kedar Williams-Stirling, Neal Ward"/>
    <x v="1"/>
    <s v="May 1, 2019"/>
    <x v="22"/>
    <s v="TV-MA"/>
    <x v="27"/>
    <x v="5"/>
    <m/>
    <m/>
    <x v="0"/>
    <x v="22"/>
    <d v="2019-05-01T00:00:00"/>
    <x v="4"/>
    <s v="A doctor and a drug addict kidnap the son of a local gangster, seeking revenge for the death of a loved one."/>
  </r>
  <r>
    <x v="5623"/>
    <x v="0"/>
    <x v="5619"/>
    <x v="865"/>
    <s v="Dane DeHaan, Tatiana Maslany, Gordon Pinsent, John Ralston"/>
    <x v="12"/>
    <s v="May 2, 2017"/>
    <x v="32"/>
    <s v="R"/>
    <x v="21"/>
    <x v="1"/>
    <s v=" Independent Movies"/>
    <s v=" Romantic Movies"/>
    <x v="1"/>
    <x v="32"/>
    <d v="2017-05-02T00:00:00"/>
    <x v="4"/>
    <s v="A troubled couple living near the North Pole begins a perilous journey south in an attempt to find peace and vanquish ghosts from the past."/>
  </r>
  <r>
    <x v="5624"/>
    <x v="0"/>
    <x v="5620"/>
    <x v="4088"/>
    <m/>
    <x v="10"/>
    <s v="December 1, 2015"/>
    <x v="25"/>
    <s v="TV-14"/>
    <x v="87"/>
    <x v="0"/>
    <s v=" International Movies"/>
    <m/>
    <x v="1"/>
    <x v="25"/>
    <d v="2015-12-01T00:00:00"/>
    <x v="9"/>
    <s v="This documentary recounts a 1994 incident in Honolulu in which a circus elephant attacked and killed its trainer, then ran loose on the city streets."/>
  </r>
  <r>
    <x v="5625"/>
    <x v="0"/>
    <x v="5621"/>
    <x v="661"/>
    <s v="Mike Tyson, Trevor Berbick"/>
    <x v="0"/>
    <s v="March 1, 2019"/>
    <x v="17"/>
    <s v="R"/>
    <x v="0"/>
    <x v="0"/>
    <s v=" Sports Movies"/>
    <m/>
    <x v="1"/>
    <x v="17"/>
    <d v="2019-03-01T00:00:00"/>
    <x v="6"/>
    <s v="In this surprisingly emotional documentary, heavyweight champ Mike Tyson analyzes the controversies surrounding his career and turbulent private life."/>
  </r>
  <r>
    <x v="5626"/>
    <x v="0"/>
    <x v="5622"/>
    <x v="793"/>
    <s v="Rahul Bhat, Ronit Roy, Tejaswini Kolhapure, Vineet Kumar Singh, Surveen Chawla, Siddhant Kapoor, Girish Kulkarni, Abir Goswami, Madhavi Singh, Anshikaa Shrivastava, Murari Kumar, Sandesh Jadhav"/>
    <x v="3"/>
    <s v="March 1, 2017"/>
    <x v="5"/>
    <s v="NR"/>
    <x v="1"/>
    <x v="1"/>
    <s v=" International Movies"/>
    <s v=" Thrillers"/>
    <x v="1"/>
    <x v="5"/>
    <d v="2017-03-01T00:00:00"/>
    <x v="6"/>
    <s v="When a 10-year-old goes missing while her father, an actor, is out on an audition, the girl's stepfather â€“ Mumbai's police chief â€“ leads the search."/>
  </r>
  <r>
    <x v="5627"/>
    <x v="0"/>
    <x v="5623"/>
    <x v="4089"/>
    <s v="Rooney Mara, Ben Mendelsohn, Riz Ahmed, Ruby Stokes, Natasha Little, Tara Fitzgerald, Tobias Menzies"/>
    <x v="1"/>
    <s v="April 1, 2018"/>
    <x v="32"/>
    <s v="R"/>
    <x v="32"/>
    <x v="1"/>
    <s v=" International Movies"/>
    <m/>
    <x v="1"/>
    <x v="32"/>
    <d v="2018-04-01T00:00:00"/>
    <x v="5"/>
    <s v="A young woman tracks down the older man who preyed on her as a child, forcing them both to confront the damage done by what happened 15 years earlier."/>
  </r>
  <r>
    <x v="5628"/>
    <x v="0"/>
    <x v="5624"/>
    <x v="4090"/>
    <s v="Lewis Black, Wilmer Valderrama, Tyler James Williams, Gia Mantegna, Dyllan Christopher, Brett Kelly, Quinn Shephard, Paget Brewster, Rob Corddry, Dominique SaldaÃ±a"/>
    <x v="0"/>
    <s v="October 1, 2019"/>
    <x v="21"/>
    <s v="PG"/>
    <x v="0"/>
    <x v="8"/>
    <s v=" Comedies"/>
    <m/>
    <x v="1"/>
    <x v="21"/>
    <d v="2019-10-01T00:00:00"/>
    <x v="11"/>
    <s v="Five disparate kids, snowed in at the airport on Christmas Eve, try to get back to their families and outsmart a disgruntled airport official."/>
  </r>
  <r>
    <x v="5629"/>
    <x v="0"/>
    <x v="5625"/>
    <x v="4091"/>
    <m/>
    <x v="0"/>
    <s v="August 21, 2017"/>
    <x v="6"/>
    <s v="TV-MA"/>
    <x v="3"/>
    <x v="0"/>
    <m/>
    <m/>
    <x v="1"/>
    <x v="6"/>
    <d v="2017-08-21T00:00:00"/>
    <x v="1"/>
    <s v="Noted UFO expert Dr. Steven Greer interviews witnesses and presents classified documents concerning the existence of extraterrestrials."/>
  </r>
  <r>
    <x v="5630"/>
    <x v="0"/>
    <x v="5626"/>
    <x v="4092"/>
    <s v="Chris Burkard, Sam Hammer, Heidar Logi, Elli Thor Magnusson, Ingo Olsen, Timmy Reyes, Justin Quintal, Steve Hawk, Sigurdur Jonsson, Mark Renneker"/>
    <x v="0"/>
    <s v="December 15, 2017"/>
    <x v="6"/>
    <s v="TV-14"/>
    <x v="177"/>
    <x v="6"/>
    <s v=" Documentaries"/>
    <s v=" Sports Movies"/>
    <x v="1"/>
    <x v="6"/>
    <d v="2017-12-15T00:00:00"/>
    <x v="9"/>
    <s v="Six fearless surfers travel to the north coast of Iceland to ride waves unlike anything they've ever experienced, captured with high-tech cameras."/>
  </r>
  <r>
    <x v="5631"/>
    <x v="0"/>
    <x v="5627"/>
    <x v="4093"/>
    <s v="Scarlett Johansson, Krystof HÃ¡dek, Jeremy McWilliams, Joe Szula, Lynsey Taylor Mackay, Dougie McConnell, Kevin McAlinden, Andrew Gorman, Roy Armstrong, Alison Chand, Paul Brannigan"/>
    <x v="19"/>
    <s v="July 15, 2018"/>
    <x v="5"/>
    <s v="R"/>
    <x v="34"/>
    <x v="1"/>
    <s v=" Independent Movies"/>
    <s v=" International Movies"/>
    <x v="1"/>
    <x v="5"/>
    <d v="2018-07-15T00:00:00"/>
    <x v="2"/>
    <s v="A seductive alien prowls the streets in search of prey: unsuspecting men who fall under her spell, only to be consumed by a strange liquid pool."/>
  </r>
  <r>
    <x v="5632"/>
    <x v="0"/>
    <x v="5628"/>
    <x v="2546"/>
    <s v="James Caan, Jessica Walter, Louis Gossett Jr., Dylan Everett, Paul Sorvino, Kenneth Welsh, Lawrence Dane, Paul Braunstein, Greta Onieogou"/>
    <x v="12"/>
    <s v="November 1, 2017"/>
    <x v="32"/>
    <s v="PG-13"/>
    <x v="32"/>
    <x v="6"/>
    <s v=" Children &amp; Family Movies"/>
    <s v=" Comedies"/>
    <x v="1"/>
    <x v="32"/>
    <d v="2017-11-01T00:00:00"/>
    <x v="10"/>
    <s v="Jake's date with his dream girl takes a turn when she disappears, and Jake's grandpa â€“ a former intelligence officer â€“ sets out to find her."/>
  </r>
  <r>
    <x v="5633"/>
    <x v="0"/>
    <x v="5629"/>
    <x v="3875"/>
    <m/>
    <x v="0"/>
    <s v="March 31, 2017"/>
    <x v="72"/>
    <s v="TV-PG"/>
    <x v="138"/>
    <x v="9"/>
    <s v=" Documentaries"/>
    <m/>
    <x v="1"/>
    <x v="72"/>
    <d v="2017-03-31T00:00:00"/>
    <x v="6"/>
    <s v="This World War II-era training film dramatizes how secret agents should act while undercover and how to avoid capture by enemies."/>
  </r>
  <r>
    <x v="5634"/>
    <x v="0"/>
    <x v="5630"/>
    <x v="3919"/>
    <s v="Terence Stamp, Gemma Arterton, Christopher Eccleston, Vanessa Redgrave, Anne Reid, Elizabeth Counsell, Ram John Holder, Bill Thomas, Orla Hill"/>
    <x v="1"/>
    <s v="July 22, 2019"/>
    <x v="11"/>
    <s v="PG-13"/>
    <x v="32"/>
    <x v="3"/>
    <s v=" Dramas"/>
    <s v=" Independent Movies"/>
    <x v="1"/>
    <x v="11"/>
    <d v="2019-07-22T00:00:00"/>
    <x v="2"/>
    <s v="With his wife terminally ill, Arthur's future seems grim. But he learns to find joy in life again when he joins an unconventional church choir."/>
  </r>
  <r>
    <x v="5635"/>
    <x v="0"/>
    <x v="5631"/>
    <x v="4094"/>
    <s v="Rahul Bhat, Tillotama Shome, Haresh Dagiya, Jayesh More, Tirth Sharma, Vivek Ghamande, Jay Vithlani, Mehul Buch"/>
    <x v="12"/>
    <s v="December 31, 2019"/>
    <x v="6"/>
    <s v="TV-14"/>
    <x v="44"/>
    <x v="1"/>
    <s v=" Independent Movies"/>
    <s v=" International Movies"/>
    <x v="1"/>
    <x v="6"/>
    <d v="2019-12-31T00:00:00"/>
    <x v="9"/>
    <s v="Toxic conditions and a corrupt union leader prompt a chemical plant worker and earnest family man to fight for justice for his fellow laborers."/>
  </r>
  <r>
    <x v="5636"/>
    <x v="0"/>
    <x v="5632"/>
    <x v="4095"/>
    <s v="Kinda Allouch, Ahmed Salah Al-Saadany, Dina Fouad, Amr Youssef, Ahmed Safwat, Madlyn Tabar, Yasser Ali Maher, Nadia Fahmi, Menha Zaytoon, Tamim Abdou, Mostafa Abd Elsalam"/>
    <x v="27"/>
    <s v="June 20, 2019"/>
    <x v="16"/>
    <s v="TV-14"/>
    <x v="23"/>
    <x v="15"/>
    <s v=" Thrillers"/>
    <m/>
    <x v="1"/>
    <x v="16"/>
    <d v="2019-06-20T00:00:00"/>
    <x v="3"/>
    <s v="A young woman discovers that familial and psychological traumas can be difficult to leave behind."/>
  </r>
  <r>
    <x v="5637"/>
    <x v="0"/>
    <x v="5633"/>
    <x v="4096"/>
    <s v="George Clooney, Vera Farmiga, Anna Kendrick, Jason Bateman, Amy Morton, Melanie Lynskey, J.K. Simmons, Sam Elliott, Danny McBride, Zach Galifianakis, Chris Lowell"/>
    <x v="0"/>
    <s v="January 1, 2020"/>
    <x v="18"/>
    <s v="R"/>
    <x v="49"/>
    <x v="3"/>
    <s v=" Dramas"/>
    <s v=" Romantic Movies"/>
    <x v="1"/>
    <x v="18"/>
    <d v="2020-01-01T00:00:00"/>
    <x v="8"/>
    <s v="Ryan Bingham flies around the country firing employees on behalf of companies, but he faces losing the job he savors to recent college grad Natalie."/>
  </r>
  <r>
    <x v="5638"/>
    <x v="0"/>
    <x v="5634"/>
    <x v="4097"/>
    <s v="Sruthi Hariharan, Shraddha Srinath, Shweta Pandit, Achyuth Kumar, Madhukar Niyogi, Prabhu Mundkur, Bhavani Prakash, Ananya Bhat"/>
    <x v="3"/>
    <s v="January 15, 2018"/>
    <x v="6"/>
    <s v="TV-MA"/>
    <x v="36"/>
    <x v="1"/>
    <s v=" Independent Movies"/>
    <s v=" International Movies"/>
    <x v="1"/>
    <x v="6"/>
    <d v="2018-01-15T00:00:00"/>
    <x v="8"/>
    <s v="After getting tricked into working at a brothel, a medical student joins forces with two of her co-workers to fight their unscrupulous exploiters."/>
  </r>
  <r>
    <x v="5639"/>
    <x v="0"/>
    <x v="5635"/>
    <x v="3735"/>
    <s v="Mohamed Ragab, Ayten Amer, Hassan Abdulfattah"/>
    <x v="27"/>
    <s v="September 1, 2019"/>
    <x v="22"/>
    <s v="TV-14"/>
    <x v="21"/>
    <x v="6"/>
    <s v=" Comedies"/>
    <s v=" International Movies"/>
    <x v="0"/>
    <x v="22"/>
    <d v="2019-09-01T00:00:00"/>
    <x v="0"/>
    <s v="To evade greedy pharmaceutical crooks, a medical scientist disguises himself as a struggling salesman to protect his groundbreaking cancer research."/>
  </r>
  <r>
    <x v="5640"/>
    <x v="0"/>
    <x v="5636"/>
    <x v="4098"/>
    <s v="Nicolas Cage, Tom Sizemore, Thomas Jane, Matt Lanter, James Remar, Brian Presley, Johnny Wactor, Adam Scott Miller, Cody Walker, Callard Harris"/>
    <x v="0"/>
    <s v="September 25, 2019"/>
    <x v="32"/>
    <s v="R"/>
    <x v="71"/>
    <x v="6"/>
    <m/>
    <m/>
    <x v="1"/>
    <x v="32"/>
    <d v="2019-09-25T00:00:00"/>
    <x v="0"/>
    <s v="After becoming stranded in the Philippine Sea during World War II, a tenacious Navy crew faces a dire lack of supplies and a string of shark attacks."/>
  </r>
  <r>
    <x v="5641"/>
    <x v="0"/>
    <x v="5637"/>
    <x v="334"/>
    <s v="Natalie Portman, Hugo Weaving, Stephen Rea, Stephen Fry, John Hurt, Tim Pigott-Smith, Rupert Graves, Roger Allam, Ben Miles, SinÃ©ad Cusack, Natasha Wightman"/>
    <x v="0"/>
    <s v="October 1, 2018"/>
    <x v="20"/>
    <s v="R"/>
    <x v="88"/>
    <x v="6"/>
    <s v=" Dramas"/>
    <s v=" Sci-Fi &amp; Fantasy"/>
    <x v="1"/>
    <x v="20"/>
    <d v="2018-10-01T00:00:00"/>
    <x v="11"/>
    <s v="A masked freedom fighter known as &quot;V&quot; takes up arms against a totalitarian government and finds an unlikely ally in a young woman."/>
  </r>
  <r>
    <x v="5642"/>
    <x v="0"/>
    <x v="5638"/>
    <x v="3033"/>
    <s v="Dennis Quaid, Matthew Fox, Forest Whitaker, Bruce McGill, Edgar RamÃ­rez, SaÃ¯d Taghmaoui, Ayelet Zurer, Zoe Saldana, Sigourney Weaver, William Hurt"/>
    <x v="0"/>
    <s v="November 1, 2019"/>
    <x v="17"/>
    <s v="PG-13"/>
    <x v="0"/>
    <x v="6"/>
    <m/>
    <m/>
    <x v="1"/>
    <x v="17"/>
    <d v="2019-11-01T00:00:00"/>
    <x v="10"/>
    <s v="Moments after he arrives in Spain for an antiterrorism summit, U.S. President Ashton is shot."/>
  </r>
  <r>
    <x v="5643"/>
    <x v="0"/>
    <x v="5639"/>
    <x v="171"/>
    <s v="Sandeep Bharadwaj, Sachiin Joshi, Lisa Ray, Usha Jadhav, Nissar Khan, Krishna Shrikanth Iyengar"/>
    <x v="3"/>
    <s v="October 15, 2017"/>
    <x v="32"/>
    <s v="TV-14"/>
    <x v="35"/>
    <x v="6"/>
    <s v=" Dramas"/>
    <s v=" International Movies"/>
    <x v="1"/>
    <x v="32"/>
    <d v="2017-10-15T00:00:00"/>
    <x v="11"/>
    <s v="A police official assembles an elaborate network of spies and undercover operatives to bring down a ruthless bandit with a private army."/>
  </r>
  <r>
    <x v="5644"/>
    <x v="0"/>
    <x v="5640"/>
    <x v="4099"/>
    <s v="Pulkit Samrat, Yuvika Chaudhry, Jimmy Shergill, Supriya Karnik, Kriti Kharbanda, Satish Kaushik"/>
    <x v="3"/>
    <s v="December 31, 2019"/>
    <x v="22"/>
    <s v="TV-14"/>
    <x v="71"/>
    <x v="3"/>
    <s v=" Dramas"/>
    <s v=" International Movies"/>
    <x v="0"/>
    <x v="22"/>
    <d v="2019-12-31T00:00:00"/>
    <x v="9"/>
    <s v="Quick to throw punches in the name of justice, a young man must find a calmer way to win over the pacifist father of the girl he wishes to marry."/>
  </r>
  <r>
    <x v="5645"/>
    <x v="0"/>
    <x v="5641"/>
    <x v="4100"/>
    <m/>
    <x v="0"/>
    <s v="July 4, 2017"/>
    <x v="32"/>
    <s v="TV-14"/>
    <x v="87"/>
    <x v="0"/>
    <m/>
    <m/>
    <x v="1"/>
    <x v="32"/>
    <d v="2017-07-04T00:00:00"/>
    <x v="2"/>
    <s v="A Las Vegas doctor's controversial online contest sees anxious entrants vie for free in vitro fertilization, a procedure rarely covered by insurance."/>
  </r>
  <r>
    <x v="5646"/>
    <x v="0"/>
    <x v="5642"/>
    <x v="4101"/>
    <s v="Hugh Bonneville, Gillian Anderson, Manish Dayal, Huma Qureshi, Michael Gambon, David Hayman, Simon Callow, Denzil Smith, Neeraj Kabi, Tanveer Ghani, Om Puri, Lily Travers"/>
    <x v="1"/>
    <s v="December 12, 2017"/>
    <x v="6"/>
    <s v="NR"/>
    <x v="8"/>
    <x v="1"/>
    <m/>
    <m/>
    <x v="1"/>
    <x v="6"/>
    <d v="2017-12-12T00:00:00"/>
    <x v="9"/>
    <s v="As viceroy Lord Mountbatten arrives in Delhi to oversee a transfer of power from Britain to India in 1947, war looms between religious factions."/>
  </r>
  <r>
    <x v="5647"/>
    <x v="0"/>
    <x v="5643"/>
    <x v="4102"/>
    <s v="Patrick Davis, Lisa Vidal, Josh Pence, JosÃ© ZÃºÃ±iga, Haley Ramm, Matt Angel, J. Michael Trautmann, Lobo Sebastian"/>
    <x v="0"/>
    <s v="July 24, 2017"/>
    <x v="25"/>
    <s v="PG-13"/>
    <x v="49"/>
    <x v="1"/>
    <m/>
    <m/>
    <x v="1"/>
    <x v="25"/>
    <d v="2017-07-24T00:00:00"/>
    <x v="2"/>
    <s v="In 1962 Brooklyn, a Puerto Rican teen who joins a gang is seduced by violence and heroin. But can his mother's love and faith in God save him?"/>
  </r>
  <r>
    <x v="5648"/>
    <x v="0"/>
    <x v="5644"/>
    <x v="4103"/>
    <s v="Anna Demetriou, Timo Nieminen, Will Mellor, Andrew Whipp, Paul Freeman, Terence Stamp, Ian Beattie, Victoria Broom, Taylor Frost, Martyn Ford"/>
    <x v="1"/>
    <s v="February 2, 2019"/>
    <x v="22"/>
    <s v="R"/>
    <x v="13"/>
    <x v="6"/>
    <s v=" Sci-Fi &amp; Fantasy"/>
    <m/>
    <x v="0"/>
    <x v="22"/>
    <d v="2019-02-02T00:00:00"/>
    <x v="7"/>
    <s v="Framed for her fatherâ€™s murder, an exiled Viking princess is guided by the god Odin as she prepares to return to her kingdom and reclaim the throne."/>
  </r>
  <r>
    <x v="5649"/>
    <x v="0"/>
    <x v="5645"/>
    <x v="4104"/>
    <s v="Eric Meyers"/>
    <x v="0"/>
    <s v="March 1, 2017"/>
    <x v="32"/>
    <s v="TV-PG"/>
    <x v="38"/>
    <x v="0"/>
    <m/>
    <m/>
    <x v="1"/>
    <x v="32"/>
    <d v="2017-03-01T00:00:00"/>
    <x v="6"/>
    <s v="Archaeologist Sarah Parcak follows clues to early Viking explorations and discusses just what these notoriously fierce warriors were really like."/>
  </r>
  <r>
    <x v="5650"/>
    <x v="0"/>
    <x v="5646"/>
    <x v="4105"/>
    <s v="Emile Hirsch, ZoÃ« Kravitz, Emory Cohen, Zoey Deutch, Beau Knapp, Jason Mitchell, Scott Mescudi, Jeff Gum, Joey Bicicchi"/>
    <x v="0"/>
    <s v="September 2, 2017"/>
    <x v="32"/>
    <s v="R"/>
    <x v="43"/>
    <x v="1"/>
    <s v=" Thrillers"/>
    <m/>
    <x v="1"/>
    <x v="32"/>
    <d v="2017-09-02T00:00:00"/>
    <x v="0"/>
    <s v="In rural Louisiana, a terse loner forges a redemptive bond with a woman he saved from a killer, but a violent past soon catches up with both of them."/>
  </r>
  <r>
    <x v="5651"/>
    <x v="0"/>
    <x v="5647"/>
    <x v="4106"/>
    <s v="Roshan Mathew, Asha Sarath, Prayaga Martin, Zarina Wahab, Renji Panicker, Leona Lishoy, Santhosh Keezhattoor, Sunil Sukhada"/>
    <x v="3"/>
    <s v="July 1, 2018"/>
    <x v="6"/>
    <s v="TV-14"/>
    <x v="1"/>
    <x v="1"/>
    <s v=" International Movies"/>
    <m/>
    <x v="1"/>
    <x v="6"/>
    <d v="2018-07-01T00:00:00"/>
    <x v="2"/>
    <s v="When a mother and her daughter arrive to stay in his home in Kerala, a young Muslim man becomes torn between love, faith and clashing political views."/>
  </r>
  <r>
    <x v="5652"/>
    <x v="0"/>
    <x v="5648"/>
    <x v="4107"/>
    <s v="Dilip Prabhavalkar, Ashok Samarth, Yatin Karyekar, Nishant Bhavsar, Mrunal Thakur, Vikas Kadam, Utpal Sawant, Ravindra Mankani, Shubhankar Atre, Charudatta Bhagwat"/>
    <x v="3"/>
    <s v="July 15, 2017"/>
    <x v="28"/>
    <s v="TV-14"/>
    <x v="11"/>
    <x v="1"/>
    <s v=" International Movies"/>
    <m/>
    <x v="1"/>
    <x v="28"/>
    <d v="2017-07-15T00:00:00"/>
    <x v="2"/>
    <s v="In a remote village in colonial India, an old man and his grandson display strong differences in their attitudes toward the country's British rulers."/>
  </r>
  <r>
    <x v="5653"/>
    <x v="0"/>
    <x v="5649"/>
    <x v="383"/>
    <s v="YÄ±lmaz ErdoÄŸan, TarÄ±k Akan, Altan Erkekli, Cezmi BaskÄ±n, Ä°clal AydÄ±n, Demet AkbaÄŸ, Tuba Ãœnsal, Tolga Ã‡evik"/>
    <x v="40"/>
    <s v="March 10, 2017"/>
    <x v="15"/>
    <s v="NR"/>
    <x v="8"/>
    <x v="3"/>
    <s v=" Dramas"/>
    <s v=" International Movies"/>
    <x v="1"/>
    <x v="15"/>
    <d v="2017-03-10T00:00:00"/>
    <x v="6"/>
    <s v="With civil war looming, a TV-obsessed Turkish town is bemused when a bureaucrat and his daughter arrive to modernize their library."/>
  </r>
  <r>
    <x v="5654"/>
    <x v="0"/>
    <x v="5650"/>
    <x v="4108"/>
    <s v="Kay Kay Menon, Raima Sen, Mandira Bedi, Sharib Hashmi, Rishi Bhutani, Herry Tangri, Vaishnavi Dhanraj, Swati Rajput"/>
    <x v="3"/>
    <s v="December 31, 2019"/>
    <x v="22"/>
    <s v="TV-14"/>
    <x v="38"/>
    <x v="1"/>
    <s v=" International Movies"/>
    <s v=" Thrillers"/>
    <x v="0"/>
    <x v="22"/>
    <d v="2019-12-31T00:00:00"/>
    <x v="9"/>
    <s v="While investigating a series of murders and the nightclub that links them, a detectiveâ€™s case takes an alarming turn when his wife goes missing."/>
  </r>
  <r>
    <x v="5655"/>
    <x v="0"/>
    <x v="5651"/>
    <x v="4109"/>
    <s v="Connor Swindells, Fola Evans-Akingbola, Nicholas Pinnock, Ruth Sheen, Emily Taaffe, Shotty Horroh, Paige Meade, Elliot Barnes-Worrell, Joivan Wade, Youssef Berouain, Jurell Carter, Ellie James"/>
    <x v="1"/>
    <s v="June 19, 2019"/>
    <x v="22"/>
    <s v="TV-MA"/>
    <x v="16"/>
    <x v="1"/>
    <m/>
    <m/>
    <x v="0"/>
    <x v="22"/>
    <d v="2019-06-19T00:00:00"/>
    <x v="3"/>
    <s v="A young man in foster care finds his voice in the underground rap battle scene. But when his mother returns, a lifetime of pain comes with her."/>
  </r>
  <r>
    <x v="5656"/>
    <x v="0"/>
    <x v="5652"/>
    <x v="4110"/>
    <s v="Shaan Shahid, Shamoon Abbasi, Ayesha Khan, Meesha Shafi, Ali Azmat, Hamza Abbasi, Kamran Lashari"/>
    <x v="61"/>
    <s v="July 1, 2017"/>
    <x v="5"/>
    <s v="TV-MA"/>
    <x v="71"/>
    <x v="6"/>
    <s v=" International Movies"/>
    <m/>
    <x v="1"/>
    <x v="5"/>
    <d v="2017-07-01T00:00:00"/>
    <x v="2"/>
    <s v="When Pakistani authorities learn of a looming terrorist strike, they ask a retired intelligence officer to counter the attack before it's too late."/>
  </r>
  <r>
    <x v="5657"/>
    <x v="0"/>
    <x v="5653"/>
    <x v="4111"/>
    <s v="Niharica Raizada, Rajat Barmecha, Lucy Pinder, Om Puri, Gulshan Grover, Tim Man, Ron Smoorenburg, KaramVeer Chaudhary"/>
    <x v="3"/>
    <s v="November 1, 2017"/>
    <x v="32"/>
    <s v="TV-14"/>
    <x v="40"/>
    <x v="6"/>
    <s v=" International Movies"/>
    <s v=" Sci-Fi &amp; Fantasy"/>
    <x v="1"/>
    <x v="32"/>
    <d v="2017-11-01T00:00:00"/>
    <x v="10"/>
    <s v="In a modern adaptation of a mythological tale, a devoted wife is willing to do whatever it takes to rescue her husband from the clutches of death."/>
  </r>
  <r>
    <x v="5658"/>
    <x v="0"/>
    <x v="5654"/>
    <x v="4112"/>
    <s v="Naseeruddin Shah, Kalki Koechlin, Rajat Kapoor, Rajeev Ravindranathan, Ratnabali Bhattacharjee, Suhasini, Arjun Mathur"/>
    <x v="3"/>
    <s v="May 1, 2018"/>
    <x v="25"/>
    <s v="TV-MA"/>
    <x v="32"/>
    <x v="1"/>
    <s v=" International Movies"/>
    <m/>
    <x v="1"/>
    <x v="25"/>
    <d v="2018-05-01T00:00:00"/>
    <x v="4"/>
    <s v="While visiting his comatose wife in the hospital, a serene old professor befriends a vibrant young woman whose husband has also fallen into a coma."/>
  </r>
  <r>
    <x v="5659"/>
    <x v="0"/>
    <x v="5655"/>
    <x v="4113"/>
    <s v="Ryan Reynolds, Anna Faris, Justin Long, David Koechner, Luis GuzmÃ¡n, Chi McBride, John Francis Daley, Kaitlin Doubleday, Rob Benedict, Alanna Ubach, Vanessa Lengies, Dane Cook"/>
    <x v="0"/>
    <s v="September 23, 2020"/>
    <x v="20"/>
    <s v="R"/>
    <x v="32"/>
    <x v="3"/>
    <s v=" Independent Movies"/>
    <m/>
    <x v="1"/>
    <x v="20"/>
    <d v="2020-09-23T00:00:00"/>
    <x v="0"/>
    <s v="Employees turn up the antics during an eight-hour shift at the restaurant Shenaniganz when new opportunities call and boredom gets the best of them."/>
  </r>
  <r>
    <x v="5660"/>
    <x v="0"/>
    <x v="5656"/>
    <x v="3951"/>
    <s v="Bryan Cranston, Jennifer Garner, Jason O'Mara, Beverly D'Angelo, Ian Anthony Dale, Pippa Bennett-Warner, Isaac Leyva, Victoria Bruno, Ellery Sprayberry, Tracey Walter"/>
    <x v="0"/>
    <s v="March 2, 2019"/>
    <x v="32"/>
    <s v="R"/>
    <x v="42"/>
    <x v="1"/>
    <m/>
    <m/>
    <x v="1"/>
    <x v="32"/>
    <d v="2019-03-02T00:00:00"/>
    <x v="6"/>
    <s v="An unhappy father and lawyer quits his suburban life and vanishes into the attic above his garage, where he watches his family move on without him."/>
  </r>
  <r>
    <x v="5661"/>
    <x v="0"/>
    <x v="5657"/>
    <x v="4114"/>
    <s v="Benedict Cumberbatch, Thich Nhat Hanh"/>
    <x v="1"/>
    <s v="December 26, 2017"/>
    <x v="6"/>
    <s v="TV-PG"/>
    <x v="32"/>
    <x v="0"/>
    <m/>
    <m/>
    <x v="1"/>
    <x v="6"/>
    <d v="2017-12-26T00:00:00"/>
    <x v="9"/>
    <s v="A community of monks in France led by Zen Buddhist master Thich Nhat Hanh offers an intimate glimpse into mindfulness practice and the monastic life."/>
  </r>
  <r>
    <x v="5662"/>
    <x v="0"/>
    <x v="5658"/>
    <x v="4115"/>
    <s v="Matt Bomer, Josh Wiggins, Bill Pullman, Alex Neustaedter, Lily Gladstone"/>
    <x v="0"/>
    <s v="October 1, 2019"/>
    <x v="6"/>
    <s v="PG-13"/>
    <x v="9"/>
    <x v="1"/>
    <s v=" Independent Movies"/>
    <s v=" Thrillers"/>
    <x v="1"/>
    <x v="6"/>
    <d v="2019-10-01T00:00:00"/>
    <x v="11"/>
    <s v="A suburban teen goes hunting with his estranged father. When a mishap with a bear occurs, he must his use his survival skills to save them both."/>
  </r>
  <r>
    <x v="5663"/>
    <x v="0"/>
    <x v="5659"/>
    <x v="4116"/>
    <s v="Jet Li, Jason Statham, John Lone, Devon Aoki, Luis GuzmÃ¡n, Saul Rubinek, Sung Kang, Mathew St. Patrick, Nadine Velazquez, Andrea Roth, Mark Cheng, Kane Kosugi, Ryo Ishibashi, Steph Song"/>
    <x v="0"/>
    <s v="April 1, 2019"/>
    <x v="19"/>
    <s v="R"/>
    <x v="6"/>
    <x v="6"/>
    <m/>
    <m/>
    <x v="1"/>
    <x v="19"/>
    <d v="2019-04-01T00:00:00"/>
    <x v="5"/>
    <s v="When his partner is killed and all clues point to a notorious assassin, FBI agent Jack Crawford sets out for revenge in this taut action-thriller."/>
  </r>
  <r>
    <x v="5664"/>
    <x v="0"/>
    <x v="5660"/>
    <x v="4117"/>
    <s v="Sharman Joshi, Soha Ali Khan, Javed Jaffrey, Dalip Tahil, Mukul Dev, Sanjay Mishra, Vivek Rana, Manoj Pahwa"/>
    <x v="3"/>
    <s v="March 2, 2019"/>
    <x v="5"/>
    <s v="TV-14"/>
    <x v="42"/>
    <x v="3"/>
    <s v=" Dramas"/>
    <s v=" International Movies"/>
    <x v="1"/>
    <x v="5"/>
    <d v="2019-03-02T00:00:00"/>
    <x v="6"/>
    <s v="Set in an India-Pakistan border post, this satirical but thought-provoking comedy about war deals with serious events in a humorous manner."/>
  </r>
  <r>
    <x v="5665"/>
    <x v="0"/>
    <x v="5661"/>
    <x v="10"/>
    <s v="Emily Watson, David Thewlis, Peter Mullan, Niels Arestrup, Tom Hiddleston, Jeremy Irvine, Benedict Cumberbatch, Toby Kebbell, David Kross, Eddie Marsan, Nicolas Bro, Rainer Bock, Patrick Kennedy, Liam Cunningham"/>
    <x v="0"/>
    <s v="May 6, 2019"/>
    <x v="16"/>
    <s v="PG-13"/>
    <x v="25"/>
    <x v="1"/>
    <m/>
    <m/>
    <x v="1"/>
    <x v="16"/>
    <d v="2019-05-06T00:00:00"/>
    <x v="4"/>
    <s v="During World War I, the bond between a young Englishman and his loyal horse, Joey, is tested when Joey is sold to the cavalry and sent to France."/>
  </r>
  <r>
    <x v="5666"/>
    <x v="0"/>
    <x v="5662"/>
    <x v="4118"/>
    <s v="Alexander SkarsgÃ¥rd, Michael PeÃ±a, Theo James, Tessa Thompson, Caleb Landry Jones, Paul Reiser, Stephanie Sigman, David Wilmot, Malcolm Barrett"/>
    <x v="1"/>
    <s v="December 3, 2019"/>
    <x v="32"/>
    <s v="R"/>
    <x v="12"/>
    <x v="6"/>
    <s v=" Comedies"/>
    <m/>
    <x v="1"/>
    <x v="32"/>
    <d v="2019-12-03T00:00:00"/>
    <x v="9"/>
    <s v="Terry and Bob excel at blackmailing small-time crooks. But when the two cops target a big score, they learn not all criminals are easily intimidated."/>
  </r>
  <r>
    <x v="5667"/>
    <x v="0"/>
    <x v="5663"/>
    <x v="4006"/>
    <s v="Nada Al Alfi, Bassel El Kadi, Samira Maqroun, Tareq Abdalla, Ahmed Awni, Emad Ghoniem, Abeer Mansour, Youssef Mohamed"/>
    <x v="27"/>
    <s v="April 18, 2019"/>
    <x v="28"/>
    <s v="TV-14"/>
    <x v="104"/>
    <x v="4"/>
    <s v=" Independent Movies"/>
    <s v=" International Movies"/>
    <x v="1"/>
    <x v="28"/>
    <d v="2019-04-18T00:00:00"/>
    <x v="5"/>
    <s v="When an aspiring documentarian returns to his hometown to investigate paranormal happenings, his girlfriend's mental health takes a troubling turn."/>
  </r>
  <r>
    <x v="5668"/>
    <x v="0"/>
    <x v="5664"/>
    <x v="4119"/>
    <s v="JosÃ© Carlos Ruiz, Hoze MelÃ©ndez"/>
    <x v="17"/>
    <s v="November 1, 2017"/>
    <x v="25"/>
    <s v="TV-14"/>
    <x v="26"/>
    <x v="3"/>
    <s v=" Dramas"/>
    <s v=" International Movies"/>
    <x v="1"/>
    <x v="25"/>
    <d v="2017-11-01T00:00:00"/>
    <x v="10"/>
    <s v="A soon-to-be-retiring Mr. Lino teaches 20-something Nin the strict rules of his new warehouse job in this dramedy about the absurdities of work life."/>
  </r>
  <r>
    <x v="5669"/>
    <x v="0"/>
    <x v="5665"/>
    <x v="4120"/>
    <m/>
    <x v="0"/>
    <s v="February 1, 2018"/>
    <x v="6"/>
    <s v="PG"/>
    <x v="87"/>
    <x v="0"/>
    <m/>
    <m/>
    <x v="1"/>
    <x v="6"/>
    <d v="2018-02-01T00:00:00"/>
    <x v="7"/>
    <s v="California residents and farmers face powerful barons in the struggle to secure water rights in this fresh historical account of profit and interests."/>
  </r>
  <r>
    <x v="5670"/>
    <x v="0"/>
    <x v="5666"/>
    <x v="4121"/>
    <m/>
    <x v="0"/>
    <s v="July 25, 2018"/>
    <x v="22"/>
    <s v="TV-G"/>
    <x v="74"/>
    <x v="0"/>
    <m/>
    <m/>
    <x v="0"/>
    <x v="22"/>
    <d v="2018-07-25T00:00:00"/>
    <x v="2"/>
    <s v="Six young women, who each live near one of Earth's major rivers, share how the Waterschool environmental education program has impacted their lives."/>
  </r>
  <r>
    <x v="5671"/>
    <x v="0"/>
    <x v="5667"/>
    <x v="4122"/>
    <s v="Zac Efron, Wes Bentley, Emily Ratajkowski, Jonny Weston, Shiloh Fernandez, Alex Shaffer, Jon Bernthal, Alicia Coppola, Wiley M. Pickett, Jon Abrahams"/>
    <x v="1"/>
    <s v="January 27, 2020"/>
    <x v="25"/>
    <s v="R"/>
    <x v="9"/>
    <x v="1"/>
    <s v=" Independent Movies"/>
    <s v=" Music &amp; Musicals"/>
    <x v="1"/>
    <x v="25"/>
    <d v="2020-01-27T00:00:00"/>
    <x v="8"/>
    <s v="An ambitious young DJ who knows how to work a crowd puts everything at risk for a budding relationship with his mentor's girlfriend."/>
  </r>
  <r>
    <x v="5672"/>
    <x v="0"/>
    <x v="5668"/>
    <x v="2970"/>
    <s v="Charles Malik Whitfield, Draya Michele, Elise Neal, Cassidey Fralin, Brian White, Valarie Pettiford, Gary Anthony Sturgis, Jessica Vanessa DeLeon"/>
    <x v="0"/>
    <s v="July 16, 2019"/>
    <x v="22"/>
    <s v="TV-14"/>
    <x v="23"/>
    <x v="5"/>
    <m/>
    <m/>
    <x v="0"/>
    <x v="22"/>
    <d v="2019-07-16T00:00:00"/>
    <x v="2"/>
    <s v="A divorced professor shares a night of passion with a troubled student who quickly develops an unhealthy â€“ perhaps deadly â€“ infatuation."/>
  </r>
  <r>
    <x v="5673"/>
    <x v="0"/>
    <x v="5669"/>
    <x v="4123"/>
    <s v="Hugo Silva, Michelle Jenner, Ernesto Sevilla, BelÃ©n Cuesta, Ã“scar Ladoire, Ilay Kurelovic, VerÃ³nica ForquÃ©, Luis Jaspe, Borja Luna, JosÃ© Luis MarÃ­n"/>
    <x v="8"/>
    <s v="September 1, 2016"/>
    <x v="32"/>
    <s v="TV-MA"/>
    <x v="13"/>
    <x v="3"/>
    <s v=" International Movies"/>
    <s v=" Romantic Movies"/>
    <x v="1"/>
    <x v="32"/>
    <d v="2016-09-01T00:00:00"/>
    <x v="0"/>
    <s v="A happy woman's new love is going great, but she needs one thing: divorce papers from her depressed ex. To get them, trickery may be in order."/>
  </r>
  <r>
    <x v="5674"/>
    <x v="0"/>
    <x v="5670"/>
    <x v="4124"/>
    <s v="Evan Rosado, Josiah Gabriel, Isaiah Kristian, RaÃºl Castillo, Sheila Vand, Giovanni Pacciarelli, Terry Holland, Moe Isaac, Mickey Anthony, Tom Malley"/>
    <x v="0"/>
    <s v="February 11, 2019"/>
    <x v="22"/>
    <s v="R"/>
    <x v="20"/>
    <x v="1"/>
    <s v=" Independent Movies"/>
    <m/>
    <x v="0"/>
    <x v="22"/>
    <d v="2019-02-11T00:00:00"/>
    <x v="7"/>
    <s v="A trio of brothers cope with their parents' volatile relationship by running wild and unchecked, and one of them experiences a visceral awakening."/>
  </r>
  <r>
    <x v="5675"/>
    <x v="0"/>
    <x v="5671"/>
    <x v="3120"/>
    <m/>
    <x v="0"/>
    <s v="July 1, 2018"/>
    <x v="6"/>
    <s v="TV-PG"/>
    <x v="178"/>
    <x v="0"/>
    <s v=" International Movies"/>
    <m/>
    <x v="1"/>
    <x v="6"/>
    <d v="2018-07-01T00:00:00"/>
    <x v="2"/>
    <s v="Narrated by actor and former Marine Gene Hackman, this documentary showcases the experience of becoming a member of the US Marine Corps."/>
  </r>
  <r>
    <x v="5676"/>
    <x v="0"/>
    <x v="5672"/>
    <x v="3953"/>
    <s v="John Cusack, Paul Hipp, Kevin Morris, Alejandro Agresti, Mario AlarcÃ³n, Norman Briski, Lucila SolÃ¡, Juana Viale, Pablo Bossi, Leticia BrÃ©dice"/>
    <x v="0"/>
    <s v="August 15, 2017"/>
    <x v="25"/>
    <s v="TV-MA"/>
    <x v="32"/>
    <x v="3"/>
    <s v=" Dramas"/>
    <s v=" Independent Movies"/>
    <x v="1"/>
    <x v="25"/>
    <d v="2017-08-15T00:00:00"/>
    <x v="1"/>
    <s v="Unhappy with his commercial film work, a jaded Hollywood actor moves to Argentina to participate in an experimental thesis on social philosophy."/>
  </r>
  <r>
    <x v="5677"/>
    <x v="0"/>
    <x v="5673"/>
    <x v="4125"/>
    <s v="Halina Buyno-Åoza, Zofia CegieÅ‚kowa, Barbara Chojecka, Eugenia Horecka, Zygmunt Zintel, Henryka Janikowska, Lena WilczyÅ„ska, Jerzy Block"/>
    <x v="23"/>
    <s v="October 1, 2019"/>
    <x v="9"/>
    <s v="TV-MA"/>
    <x v="13"/>
    <x v="1"/>
    <s v=" International Movies"/>
    <m/>
    <x v="1"/>
    <x v="9"/>
    <d v="2019-10-01T00:00:00"/>
    <x v="11"/>
    <s v="When a delivery of coffins foreshadows a harsh winter, residents of a retirement home escape their confines and rediscover the world outside."/>
  </r>
  <r>
    <x v="5678"/>
    <x v="0"/>
    <x v="5674"/>
    <x v="4126"/>
    <s v="Liu Kai Chi, Lam Yiu-sing, Tony Tsz-Tung Wu, Poon Chan-leung, Sun Li Man, Tam Sin Yin, Sham Ka Ki, Wang Simin, Jan Lamb"/>
    <x v="13"/>
    <s v="September 27, 2018"/>
    <x v="32"/>
    <s v="TV-MA"/>
    <x v="21"/>
    <x v="1"/>
    <s v=" Independent Movies"/>
    <s v=" International Movies"/>
    <x v="1"/>
    <x v="32"/>
    <d v="2018-09-27T00:00:00"/>
    <x v="0"/>
    <s v="In 1980s Hong Kong, a school principal forms a baseball team with an eclectic crew of local students who soon fight their way to the top of the league."/>
  </r>
  <r>
    <x v="5679"/>
    <x v="0"/>
    <x v="5675"/>
    <x v="4127"/>
    <s v="Arshad Warsi, Jacky Bhagnani, Lauren Gottlieb, Dalip Tahil, Pavan Malhotra, Ayub Khoso, Adnan Shah"/>
    <x v="3"/>
    <s v="March 1, 2018"/>
    <x v="25"/>
    <s v="TV-MA"/>
    <x v="10"/>
    <x v="3"/>
    <s v=" International Movies"/>
    <m/>
    <x v="1"/>
    <x v="25"/>
    <d v="2018-03-01T00:00:00"/>
    <x v="6"/>
    <s v="Denied a U.S. visa, two dim Indian men decide to sneak into America on a boat. Fate, however, leaves them stranded on a beach â€“ in Karachi, Pakistan."/>
  </r>
  <r>
    <x v="5680"/>
    <x v="0"/>
    <x v="5676"/>
    <x v="4128"/>
    <s v="Debi Derryberry, Cassandra Morris, Salli Saffioti, Larissa Gallagher, Cristina Milizia, Michael Sorich, Jonquil Goode, Travis Dresden, Evan Smith"/>
    <x v="0"/>
    <s v="October 1, 2017"/>
    <x v="32"/>
    <s v="TV-Y7"/>
    <x v="104"/>
    <x v="8"/>
    <m/>
    <m/>
    <x v="1"/>
    <x v="32"/>
    <d v="2017-10-01T00:00:00"/>
    <x v="11"/>
    <s v="Dracula's daughter Draculaura sets out to create a new kind of school where monsters of all kinds can be themselves and have a scary good time."/>
  </r>
  <r>
    <x v="5681"/>
    <x v="0"/>
    <x v="5677"/>
    <x v="4129"/>
    <s v="GÃ©rard Depardieu, Jacqueline Bisset, Marie MoutÃ©, Paul Calderon, Paul Hipp, Pamela Afesi, Chris Zois, Shanyn Leigh, Drena De Niro, Amy Ferguson, Aurelie Claudel, Nikki James"/>
    <x v="0"/>
    <s v="March 23, 2017"/>
    <x v="28"/>
    <s v="R"/>
    <x v="34"/>
    <x v="1"/>
    <s v=" Independent Movies"/>
    <m/>
    <x v="1"/>
    <x v="28"/>
    <d v="2017-03-23T00:00:00"/>
    <x v="6"/>
    <s v="A lecherous World Bank official sees his reputation crumbling when he's accused of raping a hotel maid during a trip to New York."/>
  </r>
  <r>
    <x v="5682"/>
    <x v="0"/>
    <x v="5678"/>
    <x v="4130"/>
    <s v="Bill Sage, Sabina Gadecki, Anastasia Baranova, Dolph Lundgren, Thomas Dekker, Karrueche Tran, Chris Zylka, Keelin Woodell, Garrett Clayton, Shad Gaspard, Rory Culkin"/>
    <x v="0"/>
    <s v="February 6, 2018"/>
    <x v="6"/>
    <s v="TV-MA"/>
    <x v="79"/>
    <x v="3"/>
    <s v=" Horror Movies"/>
    <s v=" Independent Movies"/>
    <x v="1"/>
    <x v="6"/>
    <d v="2018-02-06T00:00:00"/>
    <x v="7"/>
    <s v="A marijuana farmer's extraterrestrial paranoia creates trouble for a group of young campers who pitch their tent on his land in Northern California."/>
  </r>
  <r>
    <x v="5683"/>
    <x v="0"/>
    <x v="5679"/>
    <x v="3969"/>
    <s v="Zygmunt HÃ¼bner, Arkadiusz Bazak, Tadeusz Schmidt, JÃ³zef Nowak, Tadeusz PluciÅ„ski, Bogusz Bilewski"/>
    <x v="23"/>
    <s v="October 1, 2019"/>
    <x v="63"/>
    <s v="TV-MA"/>
    <x v="20"/>
    <x v="9"/>
    <s v=" Dramas"/>
    <s v=" International Movies"/>
    <x v="1"/>
    <x v="63"/>
    <d v="2019-10-01T00:00:00"/>
    <x v="11"/>
    <s v="At the onset of World War II, a Polish infantry lacking firepower fight to build a strong defense and protect their peninsula against enemy forces."/>
  </r>
  <r>
    <x v="5684"/>
    <x v="0"/>
    <x v="5680"/>
    <x v="4131"/>
    <s v="Huang Lei, Sun Li, Lee Li-Chun, Zhang Weixin, Hai Qing, Wang Xun, Wei Daxun, Lorene Ren, Lei Huang"/>
    <x v="4"/>
    <s v="July 1, 2018"/>
    <x v="6"/>
    <s v="TV-14"/>
    <x v="19"/>
    <x v="3"/>
    <s v=" Dramas"/>
    <s v=" International Movies"/>
    <x v="1"/>
    <x v="6"/>
    <d v="2018-07-01T00:00:00"/>
    <x v="2"/>
    <s v="In a large family living under one roof, a storm brews when the matriarch requests a divorce from her husband on their 50th anniversary."/>
  </r>
  <r>
    <x v="5685"/>
    <x v="0"/>
    <x v="5681"/>
    <x v="140"/>
    <s v="Harrison Ford, Michelle Pfeiffer, Diana Scarwid, Joe Morton, James Remar, Miranda Otto, Wendy Crewson, Ray Baker, Micole Mercurio, Amber Valletta, Sloane Shelton"/>
    <x v="0"/>
    <s v="January 1, 2020"/>
    <x v="42"/>
    <s v="PG-13"/>
    <x v="71"/>
    <x v="4"/>
    <s v=" Thrillers"/>
    <m/>
    <x v="1"/>
    <x v="42"/>
    <d v="2020-01-01T00:00:00"/>
    <x v="8"/>
    <s v="When Claire Spencer starts hearing ghostly voices and seeing spooky images, her husband tries to reassure her by telling her it's all in her head."/>
  </r>
  <r>
    <x v="5686"/>
    <x v="0"/>
    <x v="5682"/>
    <x v="4132"/>
    <m/>
    <x v="1"/>
    <s v="February 1, 2019"/>
    <x v="6"/>
    <s v="TV-14"/>
    <x v="112"/>
    <x v="0"/>
    <m/>
    <m/>
    <x v="1"/>
    <x v="6"/>
    <d v="2019-02-01T00:00:00"/>
    <x v="7"/>
    <s v="This wide-ranging documentary examines the behaviors considered in a diagnosis of psychopathy and includes nonviolent, successful figures in history."/>
  </r>
  <r>
    <x v="5687"/>
    <x v="0"/>
    <x v="5683"/>
    <x v="4133"/>
    <s v="Lulu Antariksa, Colin O'Donoghue, Mimi Rogers, Peter O'Brien, Dohn Norwood, Jeff Kober, Roshon Fegan, Siena Goines, Chris Ellis, Tobias Jelinek"/>
    <x v="0"/>
    <s v="December 21, 2018"/>
    <x v="22"/>
    <s v="TV-14"/>
    <x v="13"/>
    <x v="1"/>
    <s v=" Thrillers"/>
    <m/>
    <x v="0"/>
    <x v="22"/>
    <d v="2018-12-21T00:00:00"/>
    <x v="9"/>
    <s v="Struggling to survive alone post-apocalypse, a young woman is offered protection by an unknown man, but his village may not be the haven she imagines."/>
  </r>
  <r>
    <x v="5688"/>
    <x v="0"/>
    <x v="5684"/>
    <x v="3207"/>
    <s v="Dian Sastrowardoyo, Nicholas Saputra, Ladya Cheryll, Titi Kamal, Sissy Priscillia, Adinia Wirasti, Dennis Adhiswara"/>
    <x v="26"/>
    <s v="December 8, 2018"/>
    <x v="13"/>
    <s v="R"/>
    <x v="49"/>
    <x v="1"/>
    <s v=" International Movies"/>
    <s v=" Romantic Movies"/>
    <x v="1"/>
    <x v="13"/>
    <d v="2018-12-08T00:00:00"/>
    <x v="9"/>
    <s v="A popular high school girl strains her relationship with her close-knit clique when she begins falling for a reclusive, lower-class schoolmate."/>
  </r>
  <r>
    <x v="5689"/>
    <x v="0"/>
    <x v="5685"/>
    <x v="4134"/>
    <m/>
    <x v="1"/>
    <s v="December 25, 2016"/>
    <x v="5"/>
    <s v="NR"/>
    <x v="98"/>
    <x v="0"/>
    <s v=" International Movies"/>
    <m/>
    <x v="1"/>
    <x v="5"/>
    <d v="2016-12-25T00:00:00"/>
    <x v="9"/>
    <s v="A small-town taxi driver is arranged to be married, resulting in an intimate look at the clash between modernity and tradition in India."/>
  </r>
  <r>
    <x v="5690"/>
    <x v="0"/>
    <x v="5686"/>
    <x v="4135"/>
    <m/>
    <x v="57"/>
    <s v="November 30, 2016"/>
    <x v="32"/>
    <s v="TV-14"/>
    <x v="6"/>
    <x v="0"/>
    <s v=" International Movies"/>
    <m/>
    <x v="1"/>
    <x v="32"/>
    <d v="2016-11-30T00:00:00"/>
    <x v="10"/>
    <s v="This documentary takes a hard look at how indigenous peoples clashed violently with the Peruvian government over land and economics in the Amazon."/>
  </r>
  <r>
    <x v="5691"/>
    <x v="0"/>
    <x v="5687"/>
    <x v="4136"/>
    <s v="Paul Newman, Linda Fiorentino, Dermot Mulroney, Susan Barnes, Anne Pitoniak, Bruce MacVittie, Irma St. Paule, Michel Perron, Dorothy Gordon, Rita Tuckett"/>
    <x v="2"/>
    <s v="January 15, 2020"/>
    <x v="42"/>
    <s v="PG-13"/>
    <x v="48"/>
    <x v="6"/>
    <s v=" Comedies"/>
    <s v=" Dramas"/>
    <x v="1"/>
    <x v="42"/>
    <d v="2020-01-15T00:00:00"/>
    <x v="8"/>
    <s v="Paul Newman proves he's still got prodigious acting chops, playing an aging bank robber who may have one last job in him. Faking a stroke, the incarcerated Newman is transferred to a nursing home and the care of a skeptical nurse."/>
  </r>
  <r>
    <x v="5692"/>
    <x v="0"/>
    <x v="5688"/>
    <x v="2192"/>
    <s v="Andrew Bachelor, Kat Graham, Mike Epps, Terry Crews, Method Man, Logan Paul, Allen Maldonado, Josh Brener, Devon Werkheiser, Retta"/>
    <x v="0"/>
    <s v="January 22, 2018"/>
    <x v="6"/>
    <s v="R"/>
    <x v="45"/>
    <x v="3"/>
    <m/>
    <m/>
    <x v="1"/>
    <x v="6"/>
    <d v="2018-01-22T00:00:00"/>
    <x v="8"/>
    <s v="Hunting for a stash of stolen money, a sharp-witted slacker from South Central Los Angeles infiltrates an all-white college fraternity."/>
  </r>
  <r>
    <x v="5693"/>
    <x v="0"/>
    <x v="5689"/>
    <x v="1540"/>
    <s v="Ben Stiller, Naomi Watts, Adam Driver, Amanda Seyfried, Charles Grodin, Adam Horovitz, Dree Hemingway, Brady Corbet, Maria Dizzia, Matthew Maher, Peter Yarrow, Dean Wareham"/>
    <x v="0"/>
    <s v="October 23, 2017"/>
    <x v="25"/>
    <s v="R"/>
    <x v="7"/>
    <x v="3"/>
    <s v=" Dramas"/>
    <s v=" Independent Movies"/>
    <x v="1"/>
    <x v="25"/>
    <d v="2017-10-23T00:00:00"/>
    <x v="11"/>
    <s v="A documentary filmmaker struggling with a creative block meets a vibrant young hipster couple who, initially, bring new energy into his life and work."/>
  </r>
  <r>
    <x v="5694"/>
    <x v="0"/>
    <x v="5690"/>
    <x v="4137"/>
    <s v="Shauna MacDonald, Oded Fehr, Amrita Acharia, Sharon Maughan, Nicholas Farrell, Candis Nergaard, Marcus Griffiths, Adrianna Edwards, Sumit Chakravarti, Lisa Reynolds"/>
    <x v="1"/>
    <s v="August 1, 2019"/>
    <x v="22"/>
    <s v="TV-MA"/>
    <x v="48"/>
    <x v="7"/>
    <s v=" Thrillers"/>
    <m/>
    <x v="0"/>
    <x v="22"/>
    <d v="2019-08-01T00:00:00"/>
    <x v="1"/>
    <s v="When a civil war ravages the UK, a scientist awakens in a futuristic cell and is tortured by her captor for information she claims she doesn't possess."/>
  </r>
  <r>
    <x v="5695"/>
    <x v="0"/>
    <x v="5691"/>
    <x v="3313"/>
    <s v="Lyndon Ogbourne, Billy Zane, Billy Boyd, Joel Dommett, Elliot Gleave, Gala Gordon, Darren Day, Owain Arthur, Craig Gazey, Ben Cura"/>
    <x v="1"/>
    <s v="September 25, 2017"/>
    <x v="32"/>
    <s v="TV-MA"/>
    <x v="13"/>
    <x v="3"/>
    <s v=" Independent Movies"/>
    <s v=" Thrillers"/>
    <x v="1"/>
    <x v="32"/>
    <d v="2017-09-25T00:00:00"/>
    <x v="0"/>
    <s v="Returning to Ibiza after several years walking the straight and narrow in London, Connor falls back in with a criminal crowd. It's like he never left."/>
  </r>
  <r>
    <x v="5696"/>
    <x v="0"/>
    <x v="5692"/>
    <x v="4138"/>
    <s v="Michael Alago"/>
    <x v="0"/>
    <s v="September 1, 2017"/>
    <x v="6"/>
    <s v="TV-MA"/>
    <x v="87"/>
    <x v="0"/>
    <s v=" LGBTQ Movies"/>
    <s v=" Music &amp; Musicals"/>
    <x v="1"/>
    <x v="6"/>
    <d v="2017-09-01T00:00:00"/>
    <x v="0"/>
    <s v="Take a ride through the life of record exec Michael Alago, a gay Puerto Rican New Yorker who signed a slew of musical acts, including Metallica."/>
  </r>
  <r>
    <x v="5697"/>
    <x v="0"/>
    <x v="5693"/>
    <x v="629"/>
    <s v="Zina Bethune, Harvey Keitel, Anne Collette, Lennard Kuras, Michael Scala, Harry Northup, Susan Wood, Marissa Mathes, Catherine Scorsese"/>
    <x v="0"/>
    <s v="July 1, 2019"/>
    <x v="63"/>
    <s v="R"/>
    <x v="0"/>
    <x v="9"/>
    <s v=" Dramas"/>
    <s v=" Independent Movies"/>
    <x v="1"/>
    <x v="63"/>
    <d v="2019-07-01T00:00:00"/>
    <x v="2"/>
    <s v="A woman's revelation that she was once raped sends her boyfriend, a reformed street thug, into an emotional and spiritual tailspin."/>
  </r>
  <r>
    <x v="5698"/>
    <x v="0"/>
    <x v="5694"/>
    <x v="4139"/>
    <s v="Giles Yeo"/>
    <x v="1"/>
    <s v="February 1, 2019"/>
    <x v="32"/>
    <s v="TV-14"/>
    <x v="121"/>
    <x v="0"/>
    <m/>
    <m/>
    <x v="1"/>
    <x v="32"/>
    <d v="2019-02-01T00:00:00"/>
    <x v="7"/>
    <s v="A Cambridge geneticist dispels misconceptions about living with obesity and explores why the epidemic continues to expand across the UK and America."/>
  </r>
  <r>
    <x v="5699"/>
    <x v="0"/>
    <x v="5695"/>
    <x v="4140"/>
    <m/>
    <x v="12"/>
    <s v="October 15, 2017"/>
    <x v="32"/>
    <s v="TV-MA"/>
    <x v="79"/>
    <x v="0"/>
    <m/>
    <m/>
    <x v="1"/>
    <x v="32"/>
    <d v="2017-10-15T00:00:00"/>
    <x v="11"/>
    <s v="Pressured by his traditional family to marry, a filmmaker explores the idea of monogamy and the possibility of lifelong union without sexual fidelity."/>
  </r>
  <r>
    <x v="5700"/>
    <x v="0"/>
    <x v="5696"/>
    <x v="3400"/>
    <m/>
    <x v="0"/>
    <s v="March 31, 2017"/>
    <x v="72"/>
    <s v="TV-PG"/>
    <x v="41"/>
    <x v="0"/>
    <m/>
    <m/>
    <x v="1"/>
    <x v="72"/>
    <d v="2017-03-31T00:00:00"/>
    <x v="6"/>
    <s v="This installment of Frank Capra's acclaimed documentary series highlights the need for a Russo-American alliance to defeat the Nazis."/>
  </r>
  <r>
    <x v="5701"/>
    <x v="0"/>
    <x v="5697"/>
    <x v="3518"/>
    <s v="Will Smith, Kevin Kline, Kenneth Branagh, Salma Hayek, M. Emmet Walsh, Ted Levine, Frederique Van Der Wal, Musetta Vander, Sofia Eng, Bai Ling"/>
    <x v="0"/>
    <s v="January 1, 2020"/>
    <x v="31"/>
    <s v="PG-13"/>
    <x v="8"/>
    <x v="6"/>
    <s v=" Comedies"/>
    <s v=" Sci-Fi &amp; Fantasy"/>
    <x v="1"/>
    <x v="31"/>
    <d v="2020-01-01T00:00:00"/>
    <x v="8"/>
    <s v="Armed with an ingenious arsenal, two top-notch government agents are tasked with tracking down a diabolical scientist in this futuristic Western."/>
  </r>
  <r>
    <x v="5702"/>
    <x v="0"/>
    <x v="5698"/>
    <x v="4141"/>
    <s v="Carey Mulligan, Ed Oxenbould, Bill Camp, Jake Gyllenhaal, Mollie Milligan, Darryl Cox"/>
    <x v="0"/>
    <s v="September 1, 2020"/>
    <x v="22"/>
    <s v="PG-13"/>
    <x v="44"/>
    <x v="1"/>
    <s v=" Independent Movies"/>
    <m/>
    <x v="0"/>
    <x v="22"/>
    <d v="2020-09-01T00:00:00"/>
    <x v="0"/>
    <s v="A teenâ€™s life in 1960 Montana grows complicated when his father is fired, his mother returns to work, and the strain on the family begins to show."/>
  </r>
  <r>
    <x v="5703"/>
    <x v="0"/>
    <x v="5699"/>
    <x v="4142"/>
    <m/>
    <x v="1"/>
    <s v="November 4, 2017"/>
    <x v="6"/>
    <s v="TV-MA"/>
    <x v="44"/>
    <x v="0"/>
    <s v=" International Movies"/>
    <s v=" Sports Movies"/>
    <x v="1"/>
    <x v="6"/>
    <d v="2017-11-04T00:00:00"/>
    <x v="10"/>
    <s v="This inspiring documentary charts the birth of Sir Frank Williams's renowned racing empire â€“ and the near-fatal crash that nearly stalled its future."/>
  </r>
  <r>
    <x v="5704"/>
    <x v="0"/>
    <x v="5700"/>
    <x v="4143"/>
    <s v="Gene Wilder, Jack Albertson, Peter Ostrum, Roy Kinnear, Julie Dawn Cole, Leonard Stone, Denise Nickerson, Dodo Denney, Paris Themmen, Ursula Reit"/>
    <x v="0"/>
    <s v="January 1, 2020"/>
    <x v="59"/>
    <s v="G"/>
    <x v="18"/>
    <x v="8"/>
    <s v=" Classic Movies"/>
    <s v=" Comedies"/>
    <x v="1"/>
    <x v="59"/>
    <d v="2020-01-01T00:00:00"/>
    <x v="8"/>
    <s v="Zany Willy Wonka causes a stir when he announces that golden tickets hidden inside his candy bars will admit holders into his secret confectionary."/>
  </r>
  <r>
    <x v="5705"/>
    <x v="0"/>
    <x v="5701"/>
    <x v="4144"/>
    <m/>
    <x v="9"/>
    <s v="February 26, 2018"/>
    <x v="6"/>
    <s v="TV-14"/>
    <x v="22"/>
    <x v="0"/>
    <s v=" International Movies"/>
    <m/>
    <x v="1"/>
    <x v="6"/>
    <d v="2018-02-26T00:00:00"/>
    <x v="7"/>
    <s v="Winnie Mandela speaks about her extraordinary and controversial career, from her early life to her marriage to her ongoing efforts to end apartheid."/>
  </r>
  <r>
    <x v="5706"/>
    <x v="0"/>
    <x v="5702"/>
    <x v="3982"/>
    <s v="Judy Davis, Bryan Brown, Cathy Downes, Baz Luhrmann, Peter Mochrie, Mervyn Drake, Margie McCrae"/>
    <x v="10"/>
    <s v="November 1, 2016"/>
    <x v="47"/>
    <s v="NR"/>
    <x v="45"/>
    <x v="9"/>
    <s v=" Dramas"/>
    <m/>
    <x v="1"/>
    <x v="47"/>
    <d v="2016-11-01T00:00:00"/>
    <x v="10"/>
    <s v="After the death of a long-ago lover, married philanderer Rob tracks down her friend, a drug-addicted prostitute desperate to escape her dead-end life."/>
  </r>
  <r>
    <x v="5707"/>
    <x v="0"/>
    <x v="5703"/>
    <x v="4145"/>
    <s v="Jennifer Lawrence, John Hawkes, Kevin Breznahan, Dale Dickey, Garret Dillahunt, Sheryl Lee, Lauren Sweetser, Tate Taylor"/>
    <x v="0"/>
    <s v="March 1, 2019"/>
    <x v="4"/>
    <s v="R"/>
    <x v="18"/>
    <x v="1"/>
    <s v=" Independent Movies"/>
    <m/>
    <x v="1"/>
    <x v="4"/>
    <d v="2019-03-01T00:00:00"/>
    <x v="6"/>
    <s v="In this unflinching noir drama, a resilient teen goes on the trail of her missing, drug-dealing father when his absence threatens the family's safety."/>
  </r>
  <r>
    <x v="5708"/>
    <x v="0"/>
    <x v="5704"/>
    <x v="4146"/>
    <s v="Zach Braff, Kate Hudson, Donald Faison, Joey King, Josh Gad, Jim Parsons, Pierce Gagnon, Mandy Patinkin, Ashley Greene, Michael Weston"/>
    <x v="0"/>
    <s v="August 16, 2018"/>
    <x v="28"/>
    <s v="R"/>
    <x v="8"/>
    <x v="3"/>
    <s v=" Dramas"/>
    <s v=" Independent Movies"/>
    <x v="1"/>
    <x v="28"/>
    <d v="2018-08-16T00:00:00"/>
    <x v="1"/>
    <s v="With his acting career moribund, Aidan Bloom steers a new tack in life, taking over his children's education when private school becomes too costly."/>
  </r>
  <r>
    <x v="5709"/>
    <x v="0"/>
    <x v="5705"/>
    <x v="4147"/>
    <s v="Andrew Steel, Kirby Bliss Blanton, Tom Sizemore, Danny Trejo, Frank Whaley, Robert Pine, Fay Masterson, Steven Michael Quezada, Bruce Davison, Dale Dickey, Kenny Roberts, Colin Edwards, Casey Stoner, Freddie Spencer"/>
    <x v="0"/>
    <s v="December 3, 2019"/>
    <x v="23"/>
    <s v="TV-14"/>
    <x v="34"/>
    <x v="8"/>
    <s v=" Dramas"/>
    <m/>
    <x v="0"/>
    <x v="23"/>
    <d v="2019-12-03T00:00:00"/>
    <x v="9"/>
    <s v="After surviving a life-threatening accident, a troubled cop finds new purpose when he bonds with a terminally ill little boy. Based on a true story."/>
  </r>
  <r>
    <x v="5710"/>
    <x v="0"/>
    <x v="5706"/>
    <x v="4148"/>
    <s v="Aaron Keogh, Molly Reisman, Dean Tardioli, Greg Wasylyszn, Adrian Murray, Kelly Paoli, Earl Oliveros, Hallie Burt"/>
    <x v="12"/>
    <s v="May 1, 2018"/>
    <x v="6"/>
    <s v="TV-MA"/>
    <x v="83"/>
    <x v="1"/>
    <s v=" Independent Movies"/>
    <m/>
    <x v="1"/>
    <x v="6"/>
    <d v="2018-05-01T00:00:00"/>
    <x v="4"/>
    <s v="Unable to pay bills and unwilling to change his slacker lifestyle, twentysomething Aaron hatches a defrauding scheme when he finds a lost credit card."/>
  </r>
  <r>
    <x v="5711"/>
    <x v="0"/>
    <x v="5707"/>
    <x v="4149"/>
    <s v="Michael Shannon, Carla Gugino, Taylor John Smith, Chris Bauer, John Douglas Thompson, Zazie Beetz, Wayne Duvall, Christopher Meyer, Richard Kohnke"/>
    <x v="0"/>
    <s v="March 29, 2019"/>
    <x v="32"/>
    <s v="R"/>
    <x v="42"/>
    <x v="1"/>
    <s v=" Independent Movies"/>
    <s v=" Sports Movies"/>
    <x v="1"/>
    <x v="32"/>
    <d v="2019-03-29T00:00:00"/>
    <x v="6"/>
    <s v="A promising high school basketball player has his eye on an Ivy League scholarship. But his father's secret addictions could ruin everything."/>
  </r>
  <r>
    <x v="5712"/>
    <x v="0"/>
    <x v="5708"/>
    <x v="2825"/>
    <m/>
    <x v="0"/>
    <s v="August 13, 2019"/>
    <x v="23"/>
    <s v="TV-MA"/>
    <x v="7"/>
    <x v="0"/>
    <s v=" Music &amp; Musicals"/>
    <m/>
    <x v="0"/>
    <x v="23"/>
    <d v="2019-08-13T00:00:00"/>
    <x v="1"/>
    <s v="For the 50th anniversary of the legendary Woodstock festival, organizers and attendees reminisce about one of the defining moments of the 1960s."/>
  </r>
  <r>
    <x v="5713"/>
    <x v="0"/>
    <x v="5709"/>
    <x v="549"/>
    <s v="Nicolas Cage, Michael PeÃ±a, Maggie Gyllenhaal, Maria Bello, Stephen Dorff, Jay Hernandez, Michael Shannon, Frank Whaley, Jon Bernthal, Morgan Flynn, Nick Damici, Viola Davis, William Mapother"/>
    <x v="0"/>
    <s v="November 20, 2019"/>
    <x v="21"/>
    <s v="PG-13"/>
    <x v="52"/>
    <x v="6"/>
    <s v=" Dramas"/>
    <m/>
    <x v="1"/>
    <x v="21"/>
    <d v="2019-11-20T00:00:00"/>
    <x v="10"/>
    <s v="Working under treacherous conditions, an army of dedicated rescuers struggles to find anyone who survived the World Trade Center's tragic collapse."/>
  </r>
  <r>
    <x v="5714"/>
    <x v="0"/>
    <x v="5710"/>
    <x v="4150"/>
    <s v="Brittany Snow, Jeffrey Combs, Jonny Coyne, Lawrence Gilliard Jr., Enver Gjokaj, Sasha Grey, John Heard, Charlie Hofheimer, Logan Miller, June Squibb, Eddie Steeples, Robin Lord Taylor, Robb Wells"/>
    <x v="0"/>
    <s v="June 5, 2019"/>
    <x v="5"/>
    <s v="TV-MA"/>
    <x v="20"/>
    <x v="4"/>
    <s v=" Independent Movies"/>
    <s v=" Thrillers"/>
    <x v="1"/>
    <x v="5"/>
    <d v="2019-06-05T00:00:00"/>
    <x v="3"/>
    <s v="In need of cash to help her sick brother, a young woman agrees to take part in a lethal winner-takes-all parlor game hosted by a sadistic millionaire."/>
  </r>
  <r>
    <x v="5715"/>
    <x v="0"/>
    <x v="5711"/>
    <x v="4151"/>
    <s v="Javed Sheikh, Danish Taimoor, Janita Asma, Nayyar Ejaz, Qavi Khan, Shafqat Cheema, Sohai Ali Abro, Nadeem Jafri"/>
    <x v="61"/>
    <s v="July 1, 2017"/>
    <x v="25"/>
    <s v="TV-14"/>
    <x v="59"/>
    <x v="3"/>
    <s v=" International Movies"/>
    <s v=" Romantic Movies"/>
    <x v="1"/>
    <x v="25"/>
    <d v="2017-07-01T00:00:00"/>
    <x v="2"/>
    <s v="Two identical strangers pursue their respective dreams after exchanging lives and getting out from under the thumb of their controlling loved ones."/>
  </r>
  <r>
    <x v="5716"/>
    <x v="0"/>
    <x v="5712"/>
    <x v="1486"/>
    <s v="Pratik Gandhi, Kimberley Louisa McBeath, Asif Basra, Kavi Shastri, Hetal Puniwala, Ragi Jani, Makarand Shukla, Alok Gagdekar, Jayesh More, Siddharth Randeria, Kenneth Desai"/>
    <x v="3"/>
    <s v="October 1, 2017"/>
    <x v="32"/>
    <s v="TV-MA"/>
    <x v="89"/>
    <x v="1"/>
    <s v=" International Movies"/>
    <m/>
    <x v="1"/>
    <x v="32"/>
    <d v="2017-10-01T00:00:00"/>
    <x v="11"/>
    <s v="The life of a chauffeur and part-time bootlegger takes a turn toward the dramatic when a girl approaches him to buy illicit alcohol."/>
  </r>
  <r>
    <x v="5717"/>
    <x v="0"/>
    <x v="5713"/>
    <x v="3436"/>
    <m/>
    <x v="0"/>
    <s v="March 31, 2017"/>
    <x v="72"/>
    <s v="TV-PG"/>
    <x v="127"/>
    <x v="0"/>
    <m/>
    <m/>
    <x v="1"/>
    <x v="72"/>
    <d v="2017-03-31T00:00:00"/>
    <x v="6"/>
    <s v="Filmmaker John Huston narrates this Oscar-nominated World War II-era film about life among the U.S. soldiers protecting Alaskaâ€™s Aleutian Islands."/>
  </r>
  <r>
    <x v="5718"/>
    <x v="0"/>
    <x v="5714"/>
    <x v="4152"/>
    <s v="Kevin Costner, Dennis Quaid, Gene Hackman, David Andrews, Linden Ashby, Jeff Fahey, Joanna Going, Mark Harmon, Michael Madsen, Catherine O'Hara, Bill Pullman, Isabella Rossellini, Tom Sizemore"/>
    <x v="0"/>
    <s v="January 1, 2020"/>
    <x v="24"/>
    <s v="PG-13"/>
    <x v="204"/>
    <x v="6"/>
    <m/>
    <m/>
    <x v="1"/>
    <x v="24"/>
    <d v="2020-01-01T00:00:00"/>
    <x v="8"/>
    <s v="Legendary lawman Wyatt Earp is continually at odds with a gang of renegade cowboys, culminating in a fiery showdown with the outlaws at the OK Corral."/>
  </r>
  <r>
    <x v="5719"/>
    <x v="0"/>
    <x v="5715"/>
    <x v="4153"/>
    <s v="Natalie Brown, Jonathan Watton, Melanie Lynskey, Lindsay Burdge, Sheila Vand, Casey Adams, Breeda Wool, Angela Trimbur, Morgan Krantz, Christina Kirk, Kyle Allen, Mike Doyle"/>
    <x v="12"/>
    <s v="June 22, 2017"/>
    <x v="6"/>
    <s v="R"/>
    <x v="72"/>
    <x v="4"/>
    <m/>
    <m/>
    <x v="1"/>
    <x v="6"/>
    <d v="2017-06-22T00:00:00"/>
    <x v="3"/>
    <s v="This four-part anthology of short horror films features stories that include some traditional themes but all are shown from a female point of view."/>
  </r>
  <r>
    <x v="5720"/>
    <x v="0"/>
    <x v="5716"/>
    <x v="3116"/>
    <s v="Vin Diesel, Asia Argento, Marton Csokas, Samuel L. Jackson, Danny Trejo, Michael Roof, Tom Everett, Richy MÃ¼ller, William Hope, Werner Daehn"/>
    <x v="0"/>
    <s v="January 1, 2019"/>
    <x v="13"/>
    <s v="PG-13"/>
    <x v="10"/>
    <x v="6"/>
    <s v=" Sports Movies"/>
    <m/>
    <x v="1"/>
    <x v="13"/>
    <d v="2019-01-01T00:00:00"/>
    <x v="8"/>
    <s v="A notorious underground rush-seeker deemed untouchable by the law is coerced into cooperating with the government to infiltrate a Russian crime ring."/>
  </r>
  <r>
    <x v="5721"/>
    <x v="0"/>
    <x v="5717"/>
    <x v="2815"/>
    <s v="Ice Cube, Samuel L. Jackson, Willem Dafoe, Scott Speedman, Peter Strauss, Xzibit, Michael Roof, Sunny Mabrey, Nona Gaye, John Gleeson Connolly"/>
    <x v="0"/>
    <s v="January 1, 2019"/>
    <x v="20"/>
    <s v="PG-13"/>
    <x v="43"/>
    <x v="6"/>
    <m/>
    <m/>
    <x v="1"/>
    <x v="20"/>
    <d v="2019-01-01T00:00:00"/>
    <x v="8"/>
    <s v="In this action-packed follow-up to XXX, U.S. intelligence officer Augustus Gibbons must thwart a massive conspiracy to overthrow the government."/>
  </r>
  <r>
    <x v="5722"/>
    <x v="0"/>
    <x v="5718"/>
    <x v="1992"/>
    <s v="Maribel VerdÃº, Gael GarcÃ­a Bernal, Diego Luna, Daniel GimÃ©nez Cacho, Ana LÃ³pez Mercado, Nathan Grinberg, VerÃ³nica Langer, MarÃ­a Aura, Giselle Audirac, Arturo RÃ­os, AndrÃ©s Almeida, Diana Bracho, Emilio EchevarrÃ­a"/>
    <x v="17"/>
    <s v="June 1, 2017"/>
    <x v="12"/>
    <s v="R"/>
    <x v="8"/>
    <x v="1"/>
    <s v=" Independent Movies"/>
    <s v=" International Movies"/>
    <x v="1"/>
    <x v="12"/>
    <d v="2017-06-01T00:00:00"/>
    <x v="3"/>
    <s v="When rich teens Tenoch and Julio meet the alluring, older Luisa, they try to impress her with stories of a road trip, then convince her to join them."/>
  </r>
  <r>
    <x v="5723"/>
    <x v="0"/>
    <x v="5719"/>
    <x v="4154"/>
    <s v="Anupam Kher, Atul Kulkarni, Aakash Pandey, Milind Gunaji, Perizaad Zorabian, Smiley Suri, Parvin Dabas, Rajit Kapoor, Purab Kohli, Rajpal Yadav, Sarika, Sayaji Shinde, Seema Biswas, Vijay Raaz, Ashwin Mushran, Veerendra Saxena, Siddhant Karnick"/>
    <x v="3"/>
    <s v="March 1, 2018"/>
    <x v="17"/>
    <s v="TV-MA"/>
    <x v="97"/>
    <x v="1"/>
    <s v=" Independent Movies"/>
    <s v=" International Movies"/>
    <x v="1"/>
    <x v="17"/>
    <d v="2018-03-01T00:00:00"/>
    <x v="6"/>
    <s v="The lives of a middle-aged soap opera addict, an ambitious career woman, a fervent activist and nine others from different walks of Indian life intersect in Mumbai. But this vibrant melting pot threatens to bubble over with bias and bigotry."/>
  </r>
  <r>
    <x v="5724"/>
    <x v="0"/>
    <x v="5720"/>
    <x v="3386"/>
    <s v="Jackie Shroff, Hrithik Roshan, Kareena Kapoor, Amrish Puri, Kiran Rathod, Rati Agnihotri, Supriya Karnik, Anang Desai"/>
    <x v="3"/>
    <s v="March 1, 2018"/>
    <x v="12"/>
    <s v="TV-14"/>
    <x v="128"/>
    <x v="1"/>
    <s v=" International Movies"/>
    <s v=" Romantic Movies"/>
    <x v="1"/>
    <x v="12"/>
    <d v="2018-03-01T00:00:00"/>
    <x v="6"/>
    <s v="Two young lovers set out to overcome the obstacles that stand in the way of their marriage, beginning with the objections of the girl's father."/>
  </r>
  <r>
    <x v="5725"/>
    <x v="0"/>
    <x v="5721"/>
    <x v="2059"/>
    <s v="Harbhajan Mann, Tulip Joshi, Kabir Bedi, Gulzar Chahal, Jonita, Gurpreet Ghuggi, Gurpreet Grewal, Neena Cheema, Sunita Dhir"/>
    <x v="3"/>
    <s v="November 1, 2017"/>
    <x v="16"/>
    <s v="TV-14"/>
    <x v="88"/>
    <x v="1"/>
    <s v=" International Movies"/>
    <s v=" Music &amp; Musicals"/>
    <x v="1"/>
    <x v="16"/>
    <d v="2017-11-01T00:00:00"/>
    <x v="10"/>
    <s v="The patriarch of a wealthy family with one industrious son and one who's a playboy arranges for the marriage of one to the woman the other loves."/>
  </r>
  <r>
    <x v="5726"/>
    <x v="0"/>
    <x v="5722"/>
    <x v="88"/>
    <s v="Dharmendra, Sunny Deol, Bobby Deol, Neha Sharma, Kristina Akheeva, Annu Kapoor, Johnny Lever, Sucheta Khanna, Aidan Cook, Anupam Kher"/>
    <x v="3"/>
    <s v="May 1, 2017"/>
    <x v="5"/>
    <s v="TV-14"/>
    <x v="25"/>
    <x v="6"/>
    <s v=" Comedies"/>
    <s v=" International Movies"/>
    <x v="1"/>
    <x v="5"/>
    <d v="2017-05-01T00:00:00"/>
    <x v="4"/>
    <s v="Up to his old tricks, con man Dharam poses as a millionaire to get his younger son married to the daughter of a wealthy businessman."/>
  </r>
  <r>
    <x v="5727"/>
    <x v="0"/>
    <x v="5723"/>
    <x v="3345"/>
    <s v="Ankush Choudhary, Smita Shewale, Mohan Joshi, Atmaram Bhende, Asha Bhende"/>
    <x v="3"/>
    <s v="January 1, 2018"/>
    <x v="21"/>
    <s v="TV-PG"/>
    <x v="109"/>
    <x v="3"/>
    <s v=" Dramas"/>
    <s v=" International Movies"/>
    <x v="1"/>
    <x v="21"/>
    <d v="2018-01-01T00:00:00"/>
    <x v="8"/>
    <s v="Thanks to an arranged marriage that was designed to make an ailing grandmother happy, newlyweds Rahul and Swati are virtually strangers. Can a four-day honeymoon make a difference when it comes to the couple's feelings about each other?"/>
  </r>
  <r>
    <x v="5728"/>
    <x v="0"/>
    <x v="5724"/>
    <x v="4155"/>
    <s v="Rady Gamal, Ahmed Abdelhafiz, Shahira Fahmy, Shehab Ibrahim, Mohamed Abd El Azim, Osama Abdullah, Khaled Raafat, Mohamed Qishta, Shoq Emara, Mahmoud Fares"/>
    <x v="27"/>
    <s v="October 22, 2019"/>
    <x v="22"/>
    <s v="TV-14"/>
    <x v="7"/>
    <x v="1"/>
    <s v=" Independent Movies"/>
    <s v=" International Movies"/>
    <x v="0"/>
    <x v="22"/>
    <d v="2019-10-22T00:00:00"/>
    <x v="11"/>
    <s v="A man cured of leprosy and a young orphan leave their colony for the first time to travel across Egypt, hoping to find the families they lost."/>
  </r>
  <r>
    <x v="5729"/>
    <x v="0"/>
    <x v="5725"/>
    <x v="4156"/>
    <s v="Dakota Fanning, Seth Green, Christine Baranski, Zachary Gordon, Richard Kind, Danny Glover, Elliott Gould, Ryan Lee, Jim Rash, Yvette Nicole Brown, Kostja Ullmann"/>
    <x v="9"/>
    <s v="August 5, 2015"/>
    <x v="28"/>
    <s v="PG"/>
    <x v="0"/>
    <x v="8"/>
    <s v=" Comedies"/>
    <m/>
    <x v="1"/>
    <x v="28"/>
    <d v="2015-08-05T00:00:00"/>
    <x v="1"/>
    <s v="An orphaned bird tags along with a flock on their long migration to Africa and becomes a hero when his newfound &quot;family&quot; runs into trouble."/>
  </r>
  <r>
    <x v="5730"/>
    <x v="0"/>
    <x v="5726"/>
    <x v="4157"/>
    <s v="Sushar Manaying, Supanart Jittaleela, Arisara Thongborisut, Soranut Yupanun, Inthira Yeunyong"/>
    <x v="25"/>
    <s v="December 6, 2018"/>
    <x v="4"/>
    <s v="TV-PG"/>
    <x v="65"/>
    <x v="15"/>
    <s v=" LGBTQ Movies"/>
    <s v=" Romantic Movies"/>
    <x v="1"/>
    <x v="4"/>
    <d v="2018-12-06T00:00:00"/>
    <x v="9"/>
    <s v="Traditional girl Pie is initially uncomfortable with her tomboyish new roommate. But as time goes on, she finds herself increasingly attracted to her."/>
  </r>
  <r>
    <x v="5731"/>
    <x v="0"/>
    <x v="5727"/>
    <x v="4157"/>
    <s v="Supanart Jittaleela, Sushar Manaying, Nisa Boonsantear, Apittha Khlaiudom, Apapattra Meesang"/>
    <x v="25"/>
    <s v="November 8, 2018"/>
    <x v="11"/>
    <s v="TV-PG"/>
    <x v="51"/>
    <x v="15"/>
    <s v=" LGBTQ Movies"/>
    <s v=" Romantic Movies"/>
    <x v="1"/>
    <x v="11"/>
    <d v="2018-11-08T00:00:00"/>
    <x v="10"/>
    <s v="No longer university girls, Kim and Pie face new hurdles in their relationship, including work, new friends and other distractions."/>
  </r>
  <r>
    <x v="5732"/>
    <x v="0"/>
    <x v="5728"/>
    <x v="4158"/>
    <s v="Supanart Jittaleela, Pimpakan Bangchawong, Chansakorn Kittiwattanakorn, Sunanta Yoonniyom"/>
    <x v="25"/>
    <s v="November 8, 2018"/>
    <x v="25"/>
    <s v="TV-PG"/>
    <x v="53"/>
    <x v="15"/>
    <s v=" LGBTQ Movies"/>
    <s v=" Romantic Movies"/>
    <x v="1"/>
    <x v="25"/>
    <d v="2018-11-08T00:00:00"/>
    <x v="10"/>
    <s v="Roommates Wine and Pie find their lives turned upside down when two more ladies move in next door, bringing up past heartaches and new attractions."/>
  </r>
  <r>
    <x v="5733"/>
    <x v="0"/>
    <x v="5729"/>
    <x v="4159"/>
    <s v="Johnny Yong Bosch, Joey D'Auria, Alicyn Packard, Melissa Hutchison, Paul Greenberg, Brent Pendergrass"/>
    <x v="6"/>
    <s v="December 1, 2016"/>
    <x v="32"/>
    <s v="TV-Y7"/>
    <x v="9"/>
    <x v="27"/>
    <s v=" Children &amp; Family Movies"/>
    <m/>
    <x v="1"/>
    <x v="32"/>
    <d v="2016-12-01T00:00:00"/>
    <x v="9"/>
    <s v="Nate's special Yo-Kai Watch is missing. He travels back in time to meet the watch's inventor, his grandfather. Together, they must restore history!"/>
  </r>
  <r>
    <x v="5734"/>
    <x v="0"/>
    <x v="5730"/>
    <x v="415"/>
    <s v="Harley Quinn Smith, Lily-Rose Depp, Johnny Depp, Justin Long, Austin Butler, Tyler Posey, Stan Lee, Jason Mewes, Adam Brody, Haley Joel Osment, Genesis Rodriguez"/>
    <x v="0"/>
    <s v="December 2, 2016"/>
    <x v="32"/>
    <s v="PG-13"/>
    <x v="17"/>
    <x v="3"/>
    <s v=" Horror Movies"/>
    <s v=" Independent Movies"/>
    <x v="1"/>
    <x v="32"/>
    <d v="2016-12-02T00:00:00"/>
    <x v="9"/>
    <s v="With an all-important high school party at stake, two teen yoga fanatics enlist a man hunter to help fight an army of monsters created by Nazis."/>
  </r>
  <r>
    <x v="5735"/>
    <x v="0"/>
    <x v="5731"/>
    <x v="4160"/>
    <s v="Lily O'Regan, Jeannettsy Enriquez Borges, Joeley Gibson, Zahra Hassan Malik, Cleo Badcock, Stuart Manning, Ali Bastian, Amanda Holt"/>
    <x v="1"/>
    <s v="December 31, 2017"/>
    <x v="6"/>
    <s v="TV-G"/>
    <x v="67"/>
    <x v="8"/>
    <m/>
    <m/>
    <x v="1"/>
    <x v="6"/>
    <d v="2017-12-31T00:00:00"/>
    <x v="9"/>
    <s v="A gifted young ballet dancer struggles to find her footing in an uptight ballet school that brings her and her family to a brand-new neighborhood."/>
  </r>
  <r>
    <x v="5736"/>
    <x v="0"/>
    <x v="5732"/>
    <x v="3527"/>
    <s v="Brely Evans, Andra Fuller, Persia White, Porscha Coleman, Travis Winfrey, Nathan Davis Jr., Dedrick Bonner, Matthew Jones, Larry Poindexter, Richard Gant, Marla Gibbs"/>
    <x v="0"/>
    <s v="December 19, 2017"/>
    <x v="6"/>
    <s v="TV-PG"/>
    <x v="22"/>
    <x v="3"/>
    <s v=" Romantic Movies"/>
    <m/>
    <x v="1"/>
    <x v="6"/>
    <d v="2017-12-19T00:00:00"/>
    <x v="9"/>
    <s v="After stepping in to revitalize his family's hotel, a money-minded businessman clashes with the hotel's cheery, Christmas-loving decorator."/>
  </r>
  <r>
    <x v="5737"/>
    <x v="0"/>
    <x v="5733"/>
    <x v="4161"/>
    <s v="Lana Baric, Vojislav Brajovic, Natasa Janjic, Goran Hajdukovic, Helena Beljan, Juraj Dabic, Natasa Dorcic, Sebastian Cavazza, Ana Begic, Krunoslav Saric"/>
    <x v="77"/>
    <s v="July 1, 2016"/>
    <x v="25"/>
    <s v="TV-MA"/>
    <x v="140"/>
    <x v="1"/>
    <s v=" International Movies"/>
    <m/>
    <x v="1"/>
    <x v="25"/>
    <d v="2016-07-01T00:00:00"/>
    <x v="2"/>
    <s v="A soap opera producer, director and makeup artist each face wrenching family turmoil, from teen rebellion and marital infidelity to Alzheimer's."/>
  </r>
  <r>
    <x v="5738"/>
    <x v="0"/>
    <x v="5734"/>
    <x v="708"/>
    <s v="John Lloyd Cruz, Sarah Geronimo, Rayver Cruz, Dante Rivero, Rowell Santiago, Al Tantay, Irma Adlawan, Bernard Palanca, Matet De Leon, Joross Gamboa"/>
    <x v="34"/>
    <s v="February 27, 2019"/>
    <x v="18"/>
    <s v="TV-PG"/>
    <x v="11"/>
    <x v="3"/>
    <s v=" Dramas"/>
    <s v=" International Movies"/>
    <x v="1"/>
    <x v="18"/>
    <d v="2019-02-27T00:00:00"/>
    <x v="7"/>
    <s v="Laida and Miggy think they've found perfect happiness with each other, until their burgeoning careers force them into a long-distance relationship."/>
  </r>
  <r>
    <x v="5739"/>
    <x v="0"/>
    <x v="5735"/>
    <x v="6"/>
    <s v="Adam Sandler, John Turturro, Emmanuelle Chriqui, Nick Swardson, Lainie Kazan, Ido Mosseri, Rob Schneider, Dave Matthews, Michael Buffer, Charlotte Rae"/>
    <x v="0"/>
    <s v="September 1, 2019"/>
    <x v="17"/>
    <s v="UR"/>
    <x v="38"/>
    <x v="6"/>
    <s v=" Comedies"/>
    <m/>
    <x v="1"/>
    <x v="17"/>
    <d v="2019-09-01T00:00:00"/>
    <x v="0"/>
    <s v="An Israeli counterterrorism soldier with a secretly fabulous ambition to become a Manhattan hairstylist will do anything to make his dreams come true."/>
  </r>
  <r>
    <x v="5740"/>
    <x v="0"/>
    <x v="5736"/>
    <x v="4096"/>
    <s v="Charlize Theron, Patton Oswalt, Patrick Wilson, Elizabeth Reaser, Jill Eikenberry, Mary Beth Hurt, Collette Wolfe, Richard Bekins, Kate Nowlin"/>
    <x v="0"/>
    <s v="November 20, 2019"/>
    <x v="16"/>
    <s v="R"/>
    <x v="32"/>
    <x v="3"/>
    <s v=" Dramas"/>
    <s v=" Independent Movies"/>
    <x v="1"/>
    <x v="16"/>
    <d v="2019-11-20T00:00:00"/>
    <x v="10"/>
    <s v="When a divorced writer gets a letter from an old boyfriend announcing his wife's had a baby, she returns to her hometown to reconnect with her ex."/>
  </r>
  <r>
    <x v="5741"/>
    <x v="0"/>
    <x v="5737"/>
    <x v="4162"/>
    <s v="Qiu Yuen, Charlie Chin, Jackie Chan, Hu Chin, Nan Chiang"/>
    <x v="13"/>
    <s v="November 1, 2016"/>
    <x v="55"/>
    <s v="NR"/>
    <x v="72"/>
    <x v="6"/>
    <s v=" International Movies"/>
    <m/>
    <x v="1"/>
    <x v="55"/>
    <d v="2016-11-01T00:00:00"/>
    <x v="10"/>
    <s v="Aided only by a tough female police officer, a Hong Kong taxi driver tries to escape from gangsters pursuing incriminating evidence left in his cab."/>
  </r>
  <r>
    <x v="5742"/>
    <x v="0"/>
    <x v="5738"/>
    <x v="27"/>
    <s v="Dennis Quaid, Rene Russo, Sean Faris, Katija Pevec, Dean Collins, Tyler Patrick Jones, Haley Ramm, Brecken Palmer, Bridger Palmer, Ty Panitz"/>
    <x v="0"/>
    <s v="November 20, 2019"/>
    <x v="20"/>
    <s v="PG"/>
    <x v="17"/>
    <x v="8"/>
    <s v=" Comedies"/>
    <m/>
    <x v="1"/>
    <x v="20"/>
    <d v="2019-11-20T00:00:00"/>
    <x v="10"/>
    <s v="When a father of eight and a mother of 10 prepare to wed, the couple's children attempt to sabotage the union in this remake of a 1968 comedy."/>
  </r>
  <r>
    <x v="5743"/>
    <x v="0"/>
    <x v="5739"/>
    <x v="4163"/>
    <s v="Nelly Karim, Hany Adel, Tarek Abdel Aziz, Ahmed Malek, Ahmed Dash, Husni Sheta, Aly Eltayeb, Amr El Kady, Mohamed Abd El Azim, Gameel Barsoum, Ashraf Hamdy"/>
    <x v="27"/>
    <s v="October 11, 2018"/>
    <x v="32"/>
    <s v="TV-14"/>
    <x v="12"/>
    <x v="1"/>
    <s v=" Independent Movies"/>
    <s v=" International Movies"/>
    <x v="1"/>
    <x v="32"/>
    <d v="2018-10-11T00:00:00"/>
    <x v="11"/>
    <s v="Amid the tumult following Egyptian President Morsi's ouster, demonstrators from divergent backgrounds are brought together inside a police truck."/>
  </r>
  <r>
    <x v="5744"/>
    <x v="0"/>
    <x v="5740"/>
    <x v="4164"/>
    <s v="Adil Hussain, Mona Singh, K.K. Raina, Sanjay Mishra, Anil Rastogi, Ravi Jhankal, Kulbhushan Kharbanda, Ekavali Khanna, Mukesh Tiwari, Vinod Acharya"/>
    <x v="3"/>
    <s v="December 31, 2019"/>
    <x v="28"/>
    <s v="TV-MA"/>
    <x v="75"/>
    <x v="3"/>
    <s v=" Dramas"/>
    <s v=" International Movies"/>
    <x v="1"/>
    <x v="28"/>
    <d v="2019-12-31T00:00:00"/>
    <x v="9"/>
    <s v="A philandering small-town mechanic's political ambitions are sparked when the visiting prime minister mistakenly grants him special security clearance."/>
  </r>
  <r>
    <x v="5745"/>
    <x v="0"/>
    <x v="5741"/>
    <x v="3554"/>
    <s v="Santosh Juvekar, Siddharth Chandekar, Sachit Patil, Chinmay Mandlekar, Rajesh Shringarpure, Pushkar Shrotri, Tejashree Pradhan, Neha Joshi"/>
    <x v="3"/>
    <s v="February 15, 2018"/>
    <x v="18"/>
    <s v="TV-14"/>
    <x v="40"/>
    <x v="1"/>
    <s v=" International Movies"/>
    <m/>
    <x v="1"/>
    <x v="18"/>
    <d v="2018-02-15T00:00:00"/>
    <x v="7"/>
    <s v="A change in the leadership of a political party sparks bitter conflict and the party's division into two rival factions."/>
  </r>
  <r>
    <x v="5746"/>
    <x v="0"/>
    <x v="5742"/>
    <x v="4165"/>
    <s v="Ali Suliman, Saleh Bakri, Yasa, Ali Al-Jabri, Mansoor Alfeeli, Ahd"/>
    <x v="35"/>
    <s v="March 9, 2016"/>
    <x v="25"/>
    <s v="TV-MA"/>
    <x v="9"/>
    <x v="1"/>
    <s v=" International Movies"/>
    <s v=" Thrillers"/>
    <x v="1"/>
    <x v="25"/>
    <d v="2016-03-09T00:00:00"/>
    <x v="6"/>
    <s v="Recovering alcoholic Talal wakes up inside a small-town police station cell, where he's subject to the mind games of a psychotic sadist."/>
  </r>
  <r>
    <x v="5747"/>
    <x v="0"/>
    <x v="5743"/>
    <x v="245"/>
    <s v="Mark Ruffalo, Jake Gyllenhaal, Robert Downey Jr., Anthony Edwards, Brian Cox, Elias Koteas, Donal Logue, John Carroll Lynch, Dermot Mulroney, ChloÃ« Sevigny"/>
    <x v="0"/>
    <s v="November 20, 2019"/>
    <x v="19"/>
    <s v="R"/>
    <x v="100"/>
    <x v="20"/>
    <s v=" Dramas"/>
    <s v=" Thrillers"/>
    <x v="1"/>
    <x v="19"/>
    <d v="2019-11-20T00:00:00"/>
    <x v="10"/>
    <s v="A political cartoonist, a crime reporter and a pair of cops investigate San Francisco's infamous Zodiac Killer in this thriller based on a true story."/>
  </r>
  <r>
    <x v="5748"/>
    <x v="0"/>
    <x v="5744"/>
    <x v="2748"/>
    <s v="Jesse Eisenberg, Woody Harrelson, Emma Stone, Abigail Breslin, Amber Heard, Bill Murray, Derek Graf"/>
    <x v="0"/>
    <s v="November 1, 2019"/>
    <x v="18"/>
    <s v="R"/>
    <x v="17"/>
    <x v="3"/>
    <s v=" Horror Movies"/>
    <m/>
    <x v="1"/>
    <x v="18"/>
    <d v="2019-11-01T00:00:00"/>
    <x v="10"/>
    <s v="Looking to survive in a world taken over by zombies, a dorky college student teams with an urban roughneck and a pair of grifter sisters."/>
  </r>
  <r>
    <x v="5749"/>
    <x v="0"/>
    <x v="5745"/>
    <x v="4166"/>
    <s v="Tim Allen, Courteney Cox, Chevy Chase, Kate Mara, Ryan Newman, Michael Cassidy, Spencer Breslin, Rip Torn, Kevin Zegers"/>
    <x v="0"/>
    <s v="January 11, 2020"/>
    <x v="21"/>
    <s v="PG"/>
    <x v="17"/>
    <x v="8"/>
    <s v=" Comedies"/>
    <m/>
    <x v="1"/>
    <x v="21"/>
    <d v="2020-01-11T00:00:00"/>
    <x v="8"/>
    <s v="Dragged from civilian life, a former superhero must train a new crop of youthful saviors when the military preps for an attack by a familiar villain."/>
  </r>
  <r>
    <x v="5750"/>
    <x v="0"/>
    <x v="5746"/>
    <x v="4167"/>
    <s v="Vicky Kaushal, Sarah-Jane Dias, Raaghav Chanana, Manish Chaudhary, Meghna Malik, Malkeet Rauni, Anita Shabdish, Chittaranjan Tripathy"/>
    <x v="3"/>
    <s v="March 2, 2019"/>
    <x v="25"/>
    <s v="TV-14"/>
    <x v="65"/>
    <x v="1"/>
    <s v=" International Movies"/>
    <s v=" Music &amp; Musicals"/>
    <x v="1"/>
    <x v="25"/>
    <d v="2019-03-02T00:00:00"/>
    <x v="6"/>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C949BA-F48D-40D3-AAC1-C0FF5BC724F4}" name="PivotTable1"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5" rowHeaderCaption="Director" colHeaderCaption="Type">
  <location ref="A4:B17" firstHeaderRow="1" firstDataRow="2" firstDataCol="1"/>
  <pivotFields count="21">
    <pivotField dataField="1" showAll="0"/>
    <pivotField axis="axisCol" showAll="0">
      <items count="3">
        <item x="0"/>
        <item h="1" x="1"/>
        <item t="default"/>
      </items>
    </pivotField>
    <pivotField showAll="0"/>
    <pivotField axis="axisRow" showAll="0" measureFilter="1" sortType="ascending" defaultSubtotal="0">
      <items count="4403">
        <item x="1693"/>
        <item x="1162"/>
        <item x="2533"/>
        <item x="2158"/>
        <item x="2722"/>
        <item x="1362"/>
        <item x="2873"/>
        <item x="2409"/>
        <item x="1968"/>
        <item x="1054"/>
        <item x="2140"/>
        <item x="774"/>
        <item x="642"/>
        <item x="1952"/>
        <item x="1715"/>
        <item x="2638"/>
        <item x="448"/>
        <item x="1117"/>
        <item x="3480"/>
        <item x="3006"/>
        <item x="2677"/>
        <item x="1360"/>
        <item x="2888"/>
        <item x="883"/>
        <item x="1247"/>
        <item x="3011"/>
        <item x="990"/>
        <item x="1113"/>
        <item x="1003"/>
        <item x="444"/>
        <item x="1798"/>
        <item x="2950"/>
        <item m="1" x="4370"/>
        <item x="180"/>
        <item x="4129"/>
        <item x="2275"/>
        <item x="969"/>
        <item x="1758"/>
        <item x="1139"/>
        <item x="442"/>
        <item x="934"/>
        <item x="1529"/>
        <item x="3667"/>
        <item x="1560"/>
        <item x="2174"/>
        <item x="574"/>
        <item x="4155"/>
        <item m="1" x="4262"/>
        <item x="3808"/>
        <item x="1395"/>
        <item m="1" x="4345"/>
        <item x="919"/>
        <item x="3643"/>
        <item x="1918"/>
        <item x="3201"/>
        <item x="2724"/>
        <item x="2675"/>
        <item x="2518"/>
        <item x="2877"/>
        <item x="2919"/>
        <item x="242"/>
        <item x="2605"/>
        <item x="2570"/>
        <item m="1" x="4171"/>
        <item x="2781"/>
        <item x="3317"/>
        <item x="4077"/>
        <item x="2430"/>
        <item x="2895"/>
        <item x="3774"/>
        <item x="1232"/>
        <item x="3769"/>
        <item x="2891"/>
        <item x="375"/>
        <item x="1736"/>
        <item x="1794"/>
        <item x="516"/>
        <item x="4148"/>
        <item x="915"/>
        <item x="1175"/>
        <item m="1" x="4276"/>
        <item x="1298"/>
        <item x="2288"/>
        <item x="119"/>
        <item x="3123"/>
        <item x="3822"/>
        <item x="2911"/>
        <item x="3070"/>
        <item x="2451"/>
        <item x="3258"/>
        <item x="3363"/>
        <item x="1222"/>
        <item x="3462"/>
        <item x="1220"/>
        <item x="3540"/>
        <item x="1282"/>
        <item x="978"/>
        <item x="1281"/>
        <item x="198"/>
        <item x="1272"/>
        <item x="1196"/>
        <item x="1198"/>
        <item x="1646"/>
        <item x="1071"/>
        <item x="1999"/>
        <item x="1796"/>
        <item x="177"/>
        <item x="820"/>
        <item x="2872"/>
        <item x="3666"/>
        <item x="3142"/>
        <item x="3130"/>
        <item x="950"/>
        <item m="1" x="4232"/>
        <item x="1149"/>
        <item x="1171"/>
        <item x="2069"/>
        <item x="1324"/>
        <item x="3811"/>
        <item x="3296"/>
        <item x="1507"/>
        <item x="3248"/>
        <item x="2124"/>
        <item m="1" x="4284"/>
        <item x="701"/>
        <item x="2969"/>
        <item m="1" x="4228"/>
        <item x="546"/>
        <item x="612"/>
        <item x="2368"/>
        <item x="339"/>
        <item x="3985"/>
        <item x="247"/>
        <item x="1825"/>
        <item x="1313"/>
        <item x="952"/>
        <item x="907"/>
        <item x="3881"/>
        <item x="2102"/>
        <item x="1714"/>
        <item x="2487"/>
        <item x="2568"/>
        <item x="3953"/>
        <item x="310"/>
        <item x="127"/>
        <item x="1696"/>
        <item x="2874"/>
        <item x="823"/>
        <item x="3418"/>
        <item x="1199"/>
        <item m="1" x="4298"/>
        <item x="2071"/>
        <item x="529"/>
        <item m="1" x="4227"/>
        <item x="1582"/>
        <item x="3567"/>
        <item x="2145"/>
        <item x="2342"/>
        <item x="1721"/>
        <item x="2650"/>
        <item x="308"/>
        <item x="3152"/>
        <item x="1070"/>
        <item x="3815"/>
        <item x="3727"/>
        <item x="2380"/>
        <item x="3649"/>
        <item x="1892"/>
        <item x="598"/>
        <item x="1805"/>
        <item x="3401"/>
        <item x="1251"/>
        <item x="2224"/>
        <item x="4115"/>
        <item x="1685"/>
        <item x="1215"/>
        <item x="3791"/>
        <item x="1257"/>
        <item x="494"/>
        <item x="2962"/>
        <item x="377"/>
        <item x="1539"/>
        <item x="2197"/>
        <item x="3560"/>
        <item x="2527"/>
        <item x="3071"/>
        <item m="1" x="4183"/>
        <item x="430"/>
        <item x="728"/>
        <item x="1453"/>
        <item x="3441"/>
        <item x="1450"/>
        <item x="1992"/>
        <item x="2247"/>
        <item x="2790"/>
        <item x="2375"/>
        <item x="1166"/>
        <item x="1408"/>
        <item x="1221"/>
        <item x="2376"/>
        <item x="2442"/>
        <item x="530"/>
        <item x="3244"/>
        <item x="1303"/>
        <item m="1" x="4203"/>
        <item x="2015"/>
        <item x="25"/>
        <item x="1262"/>
        <item x="2667"/>
        <item x="2495"/>
        <item x="3809"/>
        <item x="2290"/>
        <item x="4003"/>
        <item x="2580"/>
        <item x="2656"/>
        <item x="3704"/>
        <item x="304"/>
        <item x="3465"/>
        <item x="1130"/>
        <item x="1208"/>
        <item x="2373"/>
        <item x="3383"/>
        <item x="3483"/>
        <item x="2243"/>
        <item x="4100"/>
        <item x="754"/>
        <item x="3307"/>
        <item x="1775"/>
        <item x="3063"/>
        <item x="3366"/>
        <item m="1" x="4344"/>
        <item x="2107"/>
        <item x="3648"/>
        <item x="428"/>
        <item x="871"/>
        <item x="3694"/>
        <item x="2303"/>
        <item x="3711"/>
        <item x="2250"/>
        <item x="2120"/>
        <item x="1832"/>
        <item x="3700"/>
        <item x="2054"/>
        <item x="3076"/>
        <item x="2279"/>
        <item x="1279"/>
        <item x="356"/>
        <item x="1088"/>
        <item x="1917"/>
        <item x="571"/>
        <item x="73"/>
        <item x="1862"/>
        <item x="908"/>
        <item x="3267"/>
        <item x="2411"/>
        <item x="3467"/>
        <item x="1660"/>
        <item x="1339"/>
        <item x="2313"/>
        <item x="3428"/>
        <item x="2278"/>
        <item x="1829"/>
        <item x="3238"/>
        <item x="1178"/>
        <item m="1" x="4386"/>
        <item x="3154"/>
        <item x="706"/>
        <item x="3870"/>
        <item x="1936"/>
        <item x="1086"/>
        <item x="3411"/>
        <item x="1209"/>
        <item x="2831"/>
        <item x="2519"/>
        <item x="2980"/>
        <item x="1743"/>
        <item x="2576"/>
        <item x="1434"/>
        <item x="3821"/>
        <item x="2674"/>
        <item x="3264"/>
        <item x="414"/>
        <item x="1435"/>
        <item x="261"/>
        <item x="3865"/>
        <item x="578"/>
        <item x="3904"/>
        <item x="1482"/>
        <item x="324"/>
        <item x="56"/>
        <item x="2751"/>
        <item x="2234"/>
        <item x="3175"/>
        <item x="3027"/>
        <item x="1629"/>
        <item x="3362"/>
        <item x="2897"/>
        <item x="1503"/>
        <item x="729"/>
        <item x="322"/>
        <item x="1933"/>
        <item x="3702"/>
        <item x="2"/>
        <item x="2260"/>
        <item x="2770"/>
        <item x="1996"/>
        <item x="327"/>
        <item x="937"/>
        <item x="3057"/>
        <item x="563"/>
        <item x="97"/>
        <item x="1420"/>
        <item x="479"/>
        <item m="1" x="4365"/>
        <item x="1197"/>
        <item x="1056"/>
        <item x="2082"/>
        <item x="3779"/>
        <item x="3523"/>
        <item x="87"/>
        <item m="1" x="4378"/>
        <item m="1" x="4366"/>
        <item x="2573"/>
        <item x="262"/>
        <item x="2484"/>
        <item x="1712"/>
        <item x="3242"/>
        <item x="2134"/>
        <item x="407"/>
        <item x="3534"/>
        <item x="538"/>
        <item m="1" x="4309"/>
        <item x="760"/>
        <item x="1995"/>
        <item x="2796"/>
        <item x="1293"/>
        <item x="2229"/>
        <item x="3590"/>
        <item x="2141"/>
        <item x="3839"/>
        <item x="3558"/>
        <item x="1100"/>
        <item x="2629"/>
        <item x="3127"/>
        <item x="386"/>
        <item x="44"/>
        <item x="2681"/>
        <item x="2870"/>
        <item x="3283"/>
        <item x="2917"/>
        <item x="3550"/>
        <item x="15"/>
        <item x="274"/>
        <item x="243"/>
        <item x="4125"/>
        <item x="1759"/>
        <item x="957"/>
        <item x="3899"/>
        <item m="1" x="4304"/>
        <item x="2237"/>
        <item x="2523"/>
        <item x="4112"/>
        <item x="1689"/>
        <item x="813"/>
        <item x="793"/>
        <item x="3679"/>
        <item x="3020"/>
        <item m="1" x="4241"/>
        <item x="447"/>
        <item x="1143"/>
        <item x="92"/>
        <item x="491"/>
        <item x="2918"/>
        <item x="1150"/>
        <item x="979"/>
        <item x="1677"/>
        <item x="695"/>
        <item x="3903"/>
        <item x="3167"/>
        <item x="2317"/>
        <item x="1053"/>
        <item x="2143"/>
        <item x="3812"/>
        <item x="1584"/>
        <item x="1323"/>
        <item x="2047"/>
        <item x="3013"/>
        <item x="699"/>
        <item m="1" x="4219"/>
        <item x="2702"/>
        <item x="3173"/>
        <item x="2964"/>
        <item x="2472"/>
        <item x="3587"/>
        <item x="1891"/>
        <item x="2777"/>
        <item x="191"/>
        <item x="3361"/>
        <item x="4127"/>
        <item x="3677"/>
        <item x="1249"/>
        <item m="1" x="4322"/>
        <item x="4099"/>
        <item x="445"/>
        <item x="1706"/>
        <item x="2163"/>
        <item x="2835"/>
        <item x="2990"/>
        <item x="3281"/>
        <item m="1" x="4368"/>
        <item x="3180"/>
        <item x="2718"/>
        <item x="3723"/>
        <item x="2110"/>
        <item x="1396"/>
        <item x="2164"/>
        <item x="3026"/>
        <item x="3573"/>
        <item x="1541"/>
        <item x="3393"/>
        <item x="2819"/>
        <item x="1020"/>
        <item x="3547"/>
        <item x="759"/>
        <item x="175"/>
        <item x="332"/>
        <item x="1443"/>
        <item x="4012"/>
        <item x="611"/>
        <item x="3554"/>
        <item m="1" x="4328"/>
        <item m="1" x="4237"/>
        <item x="2531"/>
        <item x="2841"/>
        <item x="806"/>
        <item x="1852"/>
        <item x="1080"/>
        <item x="2131"/>
        <item x="1167"/>
        <item x="3329"/>
        <item x="999"/>
        <item x="3291"/>
        <item x="1599"/>
        <item x="429"/>
        <item x="3355"/>
        <item x="2685"/>
        <item x="2113"/>
        <item x="895"/>
        <item m="1" x="4253"/>
        <item x="2055"/>
        <item x="1683"/>
        <item x="3431"/>
        <item x="2583"/>
        <item x="263"/>
        <item x="2007"/>
        <item x="997"/>
        <item x="3731"/>
        <item x="3628"/>
        <item x="295"/>
        <item x="2825"/>
        <item x="381"/>
        <item x="1170"/>
        <item x="3529"/>
        <item x="342"/>
        <item x="3773"/>
        <item x="589"/>
        <item x="777"/>
        <item x="3549"/>
        <item x="201"/>
        <item x="3518"/>
        <item x="4149"/>
        <item x="849"/>
        <item x="1567"/>
        <item x="509"/>
        <item x="3133"/>
        <item x="1642"/>
        <item x="3688"/>
        <item x="2614"/>
        <item x="3819"/>
        <item x="489"/>
        <item x="3024"/>
        <item x="434"/>
        <item x="4064"/>
        <item x="121"/>
        <item x="3983"/>
        <item x="3578"/>
        <item x="4032"/>
        <item x="3640"/>
        <item x="477"/>
        <item x="1062"/>
        <item x="3488"/>
        <item x="3479"/>
        <item x="3098"/>
        <item x="2252"/>
        <item x="599"/>
        <item m="1" x="4371"/>
        <item x="2414"/>
        <item x="868"/>
        <item x="2189"/>
        <item x="2945"/>
        <item x="4089"/>
        <item x="3102"/>
        <item x="3950"/>
        <item x="2603"/>
        <item x="3482"/>
        <item x="4057"/>
        <item x="3313"/>
        <item x="2627"/>
        <item x="3157"/>
        <item x="3827"/>
        <item x="1433"/>
        <item x="3099"/>
        <item x="2353"/>
        <item x="1945"/>
        <item x="2996"/>
        <item x="1021"/>
        <item x="770"/>
        <item x="1998"/>
        <item x="748"/>
        <item x="3916"/>
        <item x="2743"/>
        <item m="1" x="4343"/>
        <item x="3650"/>
        <item x="2756"/>
        <item x="3521"/>
        <item m="1" x="4394"/>
        <item x="1065"/>
        <item x="95"/>
        <item x="900"/>
        <item x="4110"/>
        <item x="185"/>
        <item x="2464"/>
        <item x="3634"/>
        <item x="3364"/>
        <item x="1821"/>
        <item x="3287"/>
        <item x="3789"/>
        <item x="133"/>
        <item x="1626"/>
        <item x="3756"/>
        <item x="4056"/>
        <item m="1" x="4218"/>
        <item x="3514"/>
        <item m="1" x="4332"/>
        <item x="2803"/>
        <item x="3165"/>
        <item x="3913"/>
        <item x="519"/>
        <item x="3960"/>
        <item x="1615"/>
        <item x="347"/>
        <item x="3114"/>
        <item x="3507"/>
        <item x="3902"/>
        <item x="3515"/>
        <item x="3199"/>
        <item x="68"/>
        <item x="2052"/>
        <item x="2231"/>
        <item x="1650"/>
        <item x="216"/>
        <item x="1142"/>
        <item x="2395"/>
        <item x="163"/>
        <item x="3334"/>
        <item x="161"/>
        <item x="731"/>
        <item x="916"/>
        <item x="483"/>
        <item x="288"/>
        <item x="2041"/>
        <item x="2289"/>
        <item x="4102"/>
        <item x="2397"/>
        <item x="3262"/>
        <item x="2959"/>
        <item x="4030"/>
        <item x="3069"/>
        <item x="2824"/>
        <item x="2466"/>
        <item x="370"/>
        <item x="4075"/>
        <item x="2794"/>
        <item x="1011"/>
        <item x="3322"/>
        <item x="1253"/>
        <item x="3539"/>
        <item x="57"/>
        <item x="3220"/>
        <item x="3993"/>
        <item x="102"/>
        <item x="615"/>
        <item x="3002"/>
        <item x="1477"/>
        <item x="766"/>
        <item x="2383"/>
        <item x="2465"/>
        <item x="138"/>
        <item x="3874"/>
        <item x="1820"/>
        <item x="3962"/>
        <item x="683"/>
        <item x="771"/>
        <item x="3846"/>
        <item x="2740"/>
        <item x="778"/>
        <item x="1429"/>
        <item x="1840"/>
        <item x="2226"/>
        <item x="2800"/>
        <item x="3290"/>
        <item x="534"/>
        <item x="2371"/>
        <item x="1128"/>
        <item x="3129"/>
        <item x="1501"/>
        <item x="3738"/>
        <item x="3837"/>
        <item x="3563"/>
        <item x="4011"/>
        <item x="2910"/>
        <item x="1265"/>
        <item x="250"/>
        <item x="3989"/>
        <item x="2439"/>
        <item x="3836"/>
        <item x="2799"/>
        <item x="1092"/>
        <item x="470"/>
        <item x="4068"/>
        <item x="3892"/>
        <item x="1531"/>
        <item x="431"/>
        <item x="2578"/>
        <item x="2733"/>
        <item x="3377"/>
        <item x="4086"/>
        <item x="2704"/>
        <item x="655"/>
        <item x="2961"/>
        <item x="1925"/>
        <item x="3357"/>
        <item x="3662"/>
        <item m="1" x="4174"/>
        <item x="2258"/>
        <item x="1466"/>
        <item x="1295"/>
        <item m="1" x="4277"/>
        <item x="2473"/>
        <item x="484"/>
        <item x="3306"/>
        <item x="2474"/>
        <item x="3476"/>
        <item x="3089"/>
        <item x="202"/>
        <item m="1" x="4338"/>
        <item x="555"/>
        <item x="3109"/>
        <item x="918"/>
        <item x="815"/>
        <item x="958"/>
        <item x="2304"/>
        <item x="2403"/>
        <item x="2991"/>
        <item x="2842"/>
        <item x="566"/>
        <item x="1217"/>
        <item x="892"/>
        <item x="1394"/>
        <item x="784"/>
        <item x="2399"/>
        <item x="1886"/>
        <item x="3980"/>
        <item x="891"/>
        <item x="2676"/>
        <item x="2985"/>
        <item x="1474"/>
        <item x="451"/>
        <item x="1087"/>
        <item x="2804"/>
        <item x="2429"/>
        <item x="188"/>
        <item x="708"/>
        <item x="126"/>
        <item x="3912"/>
        <item x="2972"/>
        <item x="367"/>
        <item x="23"/>
        <item x="1127"/>
        <item x="3941"/>
        <item x="3552"/>
        <item x="3584"/>
        <item x="2788"/>
        <item x="1028"/>
        <item x="416"/>
        <item x="1284"/>
        <item x="832"/>
        <item x="2115"/>
        <item x="953"/>
        <item x="4164"/>
        <item x="3060"/>
        <item x="2786"/>
        <item x="3645"/>
        <item x="853"/>
        <item x="2476"/>
        <item x="1855"/>
        <item x="3992"/>
        <item x="29"/>
        <item x="3017"/>
        <item x="660"/>
        <item x="403"/>
        <item x="3106"/>
        <item x="3343"/>
        <item x="2328"/>
        <item x="112"/>
        <item x="3675"/>
        <item x="989"/>
        <item x="3626"/>
        <item x="2538"/>
        <item x="2822"/>
        <item x="2811"/>
        <item x="4051"/>
        <item x="3459"/>
        <item x="3813"/>
        <item x="3825"/>
        <item x="1800"/>
        <item x="2000"/>
        <item x="3177"/>
        <item x="468"/>
        <item x="2574"/>
        <item x="1564"/>
        <item x="4126"/>
        <item x="1731"/>
        <item x="3637"/>
        <item m="1" x="4266"/>
        <item x="3100"/>
        <item x="537"/>
        <item x="135"/>
        <item x="3000"/>
        <item x="1883"/>
        <item x="984"/>
        <item x="1710"/>
        <item x="2336"/>
        <item m="1" x="4245"/>
        <item x="292"/>
        <item x="2330"/>
        <item x="2771"/>
        <item x="2812"/>
        <item x="1268"/>
        <item x="1960"/>
        <item x="2673"/>
        <item x="4092"/>
        <item x="781"/>
        <item x="2091"/>
        <item m="1" x="4296"/>
        <item x="864"/>
        <item x="408"/>
        <item x="962"/>
        <item x="2191"/>
        <item x="2601"/>
        <item x="238"/>
        <item x="3231"/>
        <item x="1001"/>
        <item x="2410"/>
        <item x="3421"/>
        <item x="1834"/>
        <item x="3039"/>
        <item x="1095"/>
        <item x="1316"/>
        <item m="1" x="4297"/>
        <item x="1012"/>
        <item x="860"/>
        <item x="545"/>
        <item x="2616"/>
        <item x="2970"/>
        <item x="187"/>
        <item x="3272"/>
        <item x="679"/>
        <item x="2370"/>
        <item x="4156"/>
        <item x="2854"/>
        <item x="3464"/>
        <item x="3869"/>
        <item x="4010"/>
        <item x="3090"/>
        <item x="4"/>
        <item x="2036"/>
        <item x="205"/>
        <item x="1388"/>
        <item x="3670"/>
        <item x="99"/>
        <item x="357"/>
        <item x="837"/>
        <item x="2855"/>
        <item x="2632"/>
        <item x="2647"/>
        <item x="2652"/>
        <item x="2444"/>
        <item x="147"/>
        <item x="906"/>
        <item x="3807"/>
        <item x="2772"/>
        <item x="3093"/>
        <item x="1591"/>
        <item x="3318"/>
        <item x="3478"/>
        <item x="1464"/>
        <item x="1635"/>
        <item x="234"/>
        <item x="1236"/>
        <item x="609"/>
        <item x="3623"/>
        <item x="1871"/>
        <item x="3568"/>
        <item x="2445"/>
        <item x="174"/>
        <item x="2020"/>
        <item x="3086"/>
        <item x="3096"/>
        <item m="1" x="4395"/>
        <item x="751"/>
        <item x="156"/>
        <item x="3494"/>
        <item x="2631"/>
        <item x="804"/>
        <item x="3932"/>
        <item x="3924"/>
        <item x="2561"/>
        <item x="1049"/>
        <item x="3786"/>
        <item x="3117"/>
        <item x="184"/>
        <item x="1873"/>
        <item x="998"/>
        <item x="2696"/>
        <item x="1096"/>
        <item x="648"/>
        <item x="3028"/>
        <item x="3783"/>
        <item x="1732"/>
        <item x="1031"/>
        <item x="697"/>
        <item x="4022"/>
        <item x="412"/>
        <item x="3698"/>
        <item x="1625"/>
        <item x="2339"/>
        <item x="1259"/>
        <item x="3559"/>
        <item x="3048"/>
        <item x="2218"/>
        <item x="3897"/>
        <item x="653"/>
        <item x="1392"/>
        <item x="1093"/>
        <item x="268"/>
        <item m="1" x="4193"/>
        <item x="2253"/>
        <item x="438"/>
        <item x="4009"/>
        <item x="1016"/>
        <item x="2377"/>
        <item x="713"/>
        <item x="758"/>
        <item x="932"/>
        <item x="601"/>
        <item x="3943"/>
        <item x="602"/>
        <item x="1241"/>
        <item x="3856"/>
        <item x="761"/>
        <item x="3426"/>
        <item x="3745"/>
        <item x="1005"/>
        <item x="2321"/>
        <item x="3546"/>
        <item x="1922"/>
        <item x="3800"/>
        <item x="2646"/>
        <item x="3842"/>
        <item x="2284"/>
        <item x="863"/>
        <item x="3614"/>
        <item x="3668"/>
        <item x="582"/>
        <item x="2070"/>
        <item x="2232"/>
        <item x="3280"/>
        <item x="2943"/>
        <item x="1744"/>
        <item x="307"/>
        <item x="2535"/>
        <item x="1389"/>
        <item x="1134"/>
        <item x="14"/>
        <item x="2025"/>
        <item x="3110"/>
        <item x="1738"/>
        <item x="1902"/>
        <item x="873"/>
        <item x="2347"/>
        <item x="2730"/>
        <item x="2431"/>
        <item x="2986"/>
        <item x="168"/>
        <item x="3605"/>
        <item x="368"/>
        <item x="1911"/>
        <item x="3504"/>
        <item x="1082"/>
        <item x="372"/>
        <item m="1" x="4233"/>
        <item x="3257"/>
        <item x="1636"/>
        <item m="1" x="4173"/>
        <item x="281"/>
        <item x="2729"/>
        <item m="1" x="4273"/>
        <item x="2486"/>
        <item x="1781"/>
        <item x="2789"/>
        <item x="2987"/>
        <item x="795"/>
        <item x="60"/>
        <item x="1479"/>
        <item x="1667"/>
        <item x="3080"/>
        <item x="3256"/>
        <item x="1730"/>
        <item x="1818"/>
        <item x="476"/>
        <item m="1" x="4303"/>
        <item x="1046"/>
        <item x="651"/>
        <item x="2286"/>
        <item x="3565"/>
        <item x="1779"/>
        <item x="2902"/>
        <item x="3126"/>
        <item x="2634"/>
        <item m="1" x="4198"/>
        <item x="2878"/>
        <item x="1075"/>
        <item m="1" x="4178"/>
        <item x="3798"/>
        <item x="359"/>
        <item x="1328"/>
        <item x="3498"/>
        <item x="1484"/>
        <item m="1" x="4213"/>
        <item x="3532"/>
        <item x="4033"/>
        <item x="2315"/>
        <item m="1" x="4211"/>
        <item x="2880"/>
        <item x="1267"/>
        <item x="1985"/>
        <item x="31"/>
        <item x="90"/>
        <item x="1136"/>
        <item x="807"/>
        <item x="3531"/>
        <item x="151"/>
        <item x="245"/>
        <item x="2396"/>
        <item x="348"/>
        <item x="1013"/>
        <item x="3359"/>
        <item x="152"/>
        <item x="3211"/>
        <item x="4150"/>
        <item x="499"/>
        <item x="1345"/>
        <item x="4031"/>
        <item x="3725"/>
        <item x="4103"/>
        <item x="922"/>
        <item x="2079"/>
        <item x="3103"/>
        <item x="2119"/>
        <item x="3921"/>
        <item x="1488"/>
        <item x="1472"/>
        <item x="1512"/>
        <item x="2037"/>
        <item x="2734"/>
        <item x="2981"/>
        <item x="1616"/>
        <item x="3269"/>
        <item x="1014"/>
        <item x="2866"/>
        <item x="2334"/>
        <item x="276"/>
        <item x="1461"/>
        <item x="100"/>
        <item x="376"/>
        <item x="2024"/>
        <item x="3170"/>
        <item x="3497"/>
        <item x="2852"/>
        <item x="2686"/>
        <item x="2639"/>
        <item x="4123"/>
        <item x="4052"/>
        <item x="3214"/>
        <item x="2262"/>
        <item x="186"/>
        <item x="4084"/>
        <item x="2388"/>
        <item x="880"/>
        <item x="590"/>
        <item x="2325"/>
        <item x="3457"/>
        <item m="1" x="4176"/>
        <item x="283"/>
        <item x="64"/>
        <item x="987"/>
        <item m="1" x="4356"/>
        <item x="1309"/>
        <item x="966"/>
        <item x="398"/>
        <item x="3183"/>
        <item x="2946"/>
        <item x="3474"/>
        <item x="1471"/>
        <item x="788"/>
        <item x="4145"/>
        <item x="1416"/>
        <item x="2105"/>
        <item x="743"/>
        <item x="3499"/>
        <item x="1678"/>
        <item x="4005"/>
        <item m="1" x="4180"/>
        <item x="3081"/>
        <item x="1076"/>
        <item x="3867"/>
        <item x="3143"/>
        <item x="3398"/>
        <item x="1263"/>
        <item x="3577"/>
        <item x="6"/>
        <item x="3088"/>
        <item x="1651"/>
        <item x="3958"/>
        <item x="2019"/>
        <item x="2953"/>
        <item x="4053"/>
        <item x="2271"/>
        <item x="3843"/>
        <item x="767"/>
        <item x="1350"/>
        <item x="3772"/>
        <item x="753"/>
        <item x="3710"/>
        <item x="2242"/>
        <item x="1110"/>
        <item x="3414"/>
        <item x="2011"/>
        <item x="3726"/>
        <item x="2922"/>
        <item x="3858"/>
        <item x="3381"/>
        <item x="4140"/>
        <item x="3014"/>
        <item x="91"/>
        <item x="2193"/>
        <item x="1789"/>
        <item x="2348"/>
        <item x="2276"/>
        <item x="2590"/>
        <item x="1301"/>
        <item x="1304"/>
        <item x="3656"/>
        <item x="2509"/>
        <item x="535"/>
        <item x="3687"/>
        <item x="1532"/>
        <item x="3748"/>
        <item x="2248"/>
        <item x="1621"/>
        <item x="2459"/>
        <item x="553"/>
        <item x="912"/>
        <item x="338"/>
        <item x="392"/>
        <item x="2809"/>
        <item x="3058"/>
        <item x="321"/>
        <item x="1637"/>
        <item x="688"/>
        <item x="1238"/>
        <item x="369"/>
        <item x="3781"/>
        <item x="3933"/>
        <item x="3599"/>
        <item x="3118"/>
        <item m="1" x="4236"/>
        <item x="3319"/>
        <item x="103"/>
        <item x="1613"/>
        <item x="3309"/>
        <item x="2355"/>
        <item x="4138"/>
        <item x="2308"/>
        <item x="1004"/>
        <item x="394"/>
        <item x="118"/>
        <item x="3543"/>
        <item x="3354"/>
        <item x="2497"/>
        <item x="3473"/>
        <item x="3077"/>
        <item m="1" x="4360"/>
        <item x="1234"/>
        <item x="4109"/>
        <item x="1638"/>
        <item x="3263"/>
        <item x="1317"/>
        <item m="1" x="4301"/>
        <item x="3751"/>
        <item x="809"/>
        <item x="2534"/>
        <item m="1" x="4348"/>
        <item x="2217"/>
        <item x="901"/>
        <item x="1138"/>
        <item x="2480"/>
        <item x="181"/>
        <item x="4063"/>
        <item x="441"/>
        <item x="1566"/>
        <item x="1491"/>
        <item x="3124"/>
        <item x="3732"/>
        <item x="3852"/>
        <item x="3784"/>
        <item x="1225"/>
        <item x="1765"/>
        <item x="1983"/>
        <item x="2208"/>
        <item x="2265"/>
        <item x="2420"/>
        <item x="1580"/>
        <item x="1505"/>
        <item x="1893"/>
        <item x="1151"/>
        <item x="2598"/>
        <item x="3333"/>
        <item x="2606"/>
        <item x="3266"/>
        <item x="1568"/>
        <item x="1965"/>
        <item x="1354"/>
        <item x="316"/>
        <item m="1" x="4387"/>
        <item x="734"/>
        <item x="3872"/>
        <item x="3893"/>
        <item x="917"/>
        <item x="2956"/>
        <item x="2934"/>
        <item x="1305"/>
        <item x="4043"/>
        <item x="2622"/>
        <item x="2584"/>
        <item x="1504"/>
        <item x="3125"/>
        <item x="344"/>
        <item x="3427"/>
        <item x="1872"/>
        <item x="575"/>
        <item x="482"/>
        <item x="3615"/>
        <item x="2001"/>
        <item x="2450"/>
        <item x="1542"/>
        <item x="780"/>
        <item x="1607"/>
        <item x="608"/>
        <item x="401"/>
        <item m="1" x="4390"/>
        <item x="1366"/>
        <item x="2096"/>
        <item x="3241"/>
        <item x="3690"/>
        <item x="2699"/>
        <item x="53"/>
        <item x="1145"/>
        <item x="3037"/>
        <item x="673"/>
        <item x="3330"/>
        <item x="2546"/>
        <item x="752"/>
        <item x="2034"/>
        <item x="2767"/>
        <item x="1845"/>
        <item x="219"/>
        <item x="557"/>
        <item x="2379"/>
        <item x="992"/>
        <item x="1455"/>
        <item x="360"/>
        <item x="626"/>
        <item x="3863"/>
        <item x="2901"/>
        <item x="3876"/>
        <item x="3820"/>
        <item x="1299"/>
        <item x="2944"/>
        <item x="3340"/>
        <item m="1" x="4206"/>
        <item x="1573"/>
        <item x="1776"/>
        <item x="2808"/>
        <item x="77"/>
        <item x="2512"/>
        <item x="2358"/>
        <item x="1618"/>
        <item x="3496"/>
        <item x="2678"/>
        <item x="525"/>
        <item x="2899"/>
        <item m="1" x="4341"/>
        <item x="3136"/>
        <item x="3775"/>
        <item x="1123"/>
        <item x="2440"/>
        <item x="2867"/>
        <item x="569"/>
        <item m="1" x="4331"/>
        <item x="1927"/>
        <item x="1032"/>
        <item x="2277"/>
        <item x="543"/>
        <item x="4117"/>
        <item x="737"/>
        <item x="1522"/>
        <item x="1692"/>
        <item x="923"/>
        <item m="1" x="4299"/>
        <item x="2449"/>
        <item x="2209"/>
        <item m="1" x="4373"/>
        <item x="1769"/>
        <item x="1808"/>
        <item x="994"/>
        <item x="2010"/>
        <item x="2515"/>
        <item x="2222"/>
        <item x="3395"/>
        <item x="2660"/>
        <item x="3203"/>
        <item m="1" x="4235"/>
        <item x="3948"/>
        <item x="3316"/>
        <item x="107"/>
        <item m="1" x="4286"/>
        <item x="526"/>
        <item x="2517"/>
        <item x="2021"/>
        <item x="1200"/>
        <item x="1068"/>
        <item x="2415"/>
        <item x="1516"/>
        <item x="269"/>
        <item x="3452"/>
        <item x="1940"/>
        <item x="1274"/>
        <item x="2496"/>
        <item x="613"/>
        <item x="2913"/>
        <item x="675"/>
        <item x="1341"/>
        <item x="3046"/>
        <item x="252"/>
        <item x="2422"/>
        <item x="927"/>
        <item x="117"/>
        <item x="2244"/>
        <item m="1" x="4316"/>
        <item m="1" x="4317"/>
        <item x="3391"/>
        <item x="1240"/>
        <item x="1006"/>
        <item x="2400"/>
        <item x="1791"/>
        <item x="1367"/>
        <item x="280"/>
        <item x="3999"/>
        <item x="3225"/>
        <item x="904"/>
        <item x="663"/>
        <item x="1364"/>
        <item x="1043"/>
        <item x="1881"/>
        <item x="2150"/>
        <item x="1734"/>
        <item x="3400"/>
        <item x="2669"/>
        <item x="739"/>
        <item x="222"/>
        <item x="3909"/>
        <item x="1515"/>
        <item x="1867"/>
        <item x="1806"/>
        <item x="1039"/>
        <item x="846"/>
        <item x="2026"/>
        <item x="3965"/>
        <item x="3187"/>
        <item x="3792"/>
        <item m="1" x="4226"/>
        <item x="1025"/>
        <item m="1" x="4372"/>
        <item x="3785"/>
        <item x="471"/>
        <item x="1343"/>
        <item x="1877"/>
        <item x="2310"/>
        <item m="1" x="4313"/>
        <item x="1102"/>
        <item x="1456"/>
        <item x="2869"/>
        <item x="3673"/>
        <item x="2958"/>
        <item x="3312"/>
        <item x="2942"/>
        <item x="1365"/>
        <item x="1809"/>
        <item x="236"/>
        <item x="2744"/>
        <item x="3653"/>
        <item x="1063"/>
        <item x="3609"/>
        <item x="2933"/>
        <item x="4107"/>
        <item x="1901"/>
        <item x="2084"/>
        <item x="3015"/>
        <item m="1" x="4224"/>
        <item x="165"/>
        <item x="228"/>
        <item x="955"/>
        <item x="2061"/>
        <item x="2966"/>
        <item x="3061"/>
        <item x="649"/>
        <item x="2670"/>
        <item x="2012"/>
        <item x="4105"/>
        <item x="155"/>
        <item m="1" x="4271"/>
        <item x="1349"/>
        <item x="2424"/>
        <item x="3030"/>
        <item x="59"/>
        <item x="4087"/>
        <item x="1144"/>
        <item x="1932"/>
        <item x="1554"/>
        <item x="2066"/>
        <item x="1944"/>
        <item x="2513"/>
        <item x="1590"/>
        <item x="3051"/>
        <item x="3524"/>
        <item x="2967"/>
        <item x="2461"/>
        <item m="1" x="4392"/>
        <item x="1953"/>
        <item x="3298"/>
        <item x="3862"/>
        <item x="2960"/>
        <item x="721"/>
        <item x="710"/>
        <item x="503"/>
        <item m="1" x="4265"/>
        <item x="1168"/>
        <item x="52"/>
        <item x="4047"/>
        <item x="3475"/>
        <item x="9"/>
        <item x="346"/>
        <item x="3585"/>
        <item x="1156"/>
        <item x="2212"/>
        <item x="2550"/>
        <item x="439"/>
        <item x="1739"/>
        <item m="1" x="4188"/>
        <item x="3176"/>
        <item x="3356"/>
        <item x="2805"/>
        <item x="2398"/>
        <item x="4015"/>
        <item x="3171"/>
        <item x="1725"/>
        <item x="857"/>
        <item x="763"/>
        <item x="1975"/>
        <item x="3072"/>
        <item x="3956"/>
        <item x="1633"/>
        <item x="1090"/>
        <item x="3693"/>
        <item x="742"/>
        <item x="564"/>
        <item x="3596"/>
        <item x="3417"/>
        <item x="1630"/>
        <item x="859"/>
        <item x="170"/>
        <item x="640"/>
        <item x="3740"/>
        <item x="463"/>
        <item x="2369"/>
        <item x="1970"/>
        <item x="1797"/>
        <item x="2537"/>
        <item x="3223"/>
        <item x="3835"/>
        <item x="700"/>
        <item x="3890"/>
        <item x="3601"/>
        <item x="1310"/>
        <item x="3975"/>
        <item x="3998"/>
        <item x="2524"/>
        <item x="786"/>
        <item x="1771"/>
        <item x="1296"/>
        <item x="227"/>
        <item x="3141"/>
        <item x="2817"/>
        <item x="3120"/>
        <item x="1160"/>
        <item x="3834"/>
        <item x="1947"/>
        <item x="783"/>
        <item x="2585"/>
        <item x="1007"/>
        <item x="2691"/>
        <item x="3782"/>
        <item x="2782"/>
        <item x="3036"/>
        <item x="1449"/>
        <item x="258"/>
        <item x="633"/>
        <item x="1180"/>
        <item x="2381"/>
        <item x="2637"/>
        <item x="1152"/>
        <item x="1990"/>
        <item x="452"/>
        <item m="1" x="4355"/>
        <item x="3404"/>
        <item x="1641"/>
        <item x="624"/>
        <item x="1669"/>
        <item x="4101"/>
        <item x="1118"/>
        <item x="3766"/>
        <item x="3019"/>
        <item x="3522"/>
        <item m="1" x="4326"/>
        <item x="3449"/>
        <item x="3212"/>
        <item x="2273"/>
        <item x="2051"/>
        <item x="4006"/>
        <item x="189"/>
        <item x="1224"/>
        <item x="1"/>
        <item x="2886"/>
        <item x="18"/>
        <item x="426"/>
        <item x="3729"/>
        <item x="2053"/>
        <item x="565"/>
        <item x="199"/>
        <item x="677"/>
        <item x="2936"/>
        <item x="1243"/>
        <item x="603"/>
        <item x="1783"/>
        <item m="1" x="4195"/>
        <item x="2162"/>
        <item x="2137"/>
        <item x="1273"/>
        <item x="2309"/>
        <item x="1191"/>
        <item x="2747"/>
        <item x="1094"/>
        <item x="2575"/>
        <item x="1774"/>
        <item m="1" x="4177"/>
        <item x="3405"/>
        <item x="508"/>
        <item x="1807"/>
        <item x="839"/>
        <item x="207"/>
        <item x="1906"/>
        <item x="3684"/>
        <item x="3131"/>
        <item x="3097"/>
        <item x="3805"/>
        <item x="323"/>
        <item x="3221"/>
        <item x="3085"/>
        <item x="3010"/>
        <item x="940"/>
        <item x="2452"/>
        <item x="2995"/>
        <item x="896"/>
        <item x="1325"/>
        <item x="3352"/>
        <item x="4104"/>
        <item x="1611"/>
        <item x="1833"/>
        <item x="1938"/>
        <item x="2736"/>
        <item x="1211"/>
        <item x="3506"/>
        <item x="2270"/>
        <item x="2228"/>
        <item x="1695"/>
        <item x="1084"/>
        <item x="1244"/>
        <item x="3198"/>
        <item x="4135"/>
        <item x="2384"/>
        <item x="3579"/>
        <item x="3624"/>
        <item x="309"/>
        <item m="1" x="4288"/>
        <item x="550"/>
        <item x="2657"/>
        <item x="616"/>
        <item x="3007"/>
        <item x="3234"/>
        <item x="4082"/>
        <item x="1033"/>
        <item x="2775"/>
        <item x="3053"/>
        <item x="1799"/>
        <item x="1817"/>
        <item x="1250"/>
        <item x="1747"/>
        <item x="1757"/>
        <item m="1" x="4205"/>
        <item x="505"/>
        <item x="4085"/>
        <item x="1457"/>
        <item x="1205"/>
        <item x="3750"/>
        <item x="3208"/>
        <item x="19"/>
        <item x="2491"/>
        <item x="1000"/>
        <item x="3541"/>
        <item x="1051"/>
        <item x="604"/>
        <item x="1023"/>
        <item x="2307"/>
        <item x="2617"/>
        <item x="1212"/>
        <item x="150"/>
        <item x="3202"/>
        <item x="2903"/>
        <item x="1919"/>
        <item x="136"/>
        <item x="3443"/>
        <item x="592"/>
        <item x="3270"/>
        <item x="4131"/>
        <item x="2579"/>
        <item x="3926"/>
        <item x="1946"/>
        <item m="1" x="4374"/>
        <item x="3695"/>
        <item x="1235"/>
        <item m="1" x="4318"/>
        <item x="1631"/>
        <item x="2374"/>
        <item x="3338"/>
        <item x="3163"/>
        <item x="287"/>
        <item x="1302"/>
        <item x="3245"/>
        <item x="3794"/>
        <item x="2101"/>
        <item x="2149"/>
        <item x="2365"/>
        <item x="1870"/>
        <item x="2709"/>
        <item x="3206"/>
        <item m="1" x="4295"/>
        <item x="2471"/>
        <item m="1" x="4388"/>
        <item x="1666"/>
        <item x="2319"/>
        <item x="3254"/>
        <item x="2745"/>
        <item x="935"/>
        <item x="1183"/>
        <item x="894"/>
        <item x="2044"/>
        <item x="2932"/>
        <item x="109"/>
        <item x="3446"/>
        <item x="1974"/>
        <item x="164"/>
        <item x="3946"/>
        <item x="2326"/>
        <item x="2443"/>
        <item x="1770"/>
        <item x="1017"/>
        <item x="2235"/>
        <item x="2510"/>
        <item x="1876"/>
        <item x="2776"/>
        <item x="1147"/>
        <item x="2118"/>
        <item x="2840"/>
        <item x="2426"/>
        <item m="1" x="4259"/>
        <item x="385"/>
        <item x="232"/>
        <item x="3228"/>
        <item x="1447"/>
        <item x="4161"/>
        <item x="1186"/>
        <item x="130"/>
        <item x="593"/>
        <item x="2672"/>
        <item x="76"/>
        <item x="2806"/>
        <item x="650"/>
        <item x="1869"/>
        <item x="3661"/>
        <item x="364"/>
        <item x="2853"/>
        <item x="239"/>
        <item x="3823"/>
        <item x="580"/>
        <item x="1562"/>
        <item x="3512"/>
        <item x="2750"/>
        <item x="3038"/>
        <item x="4119"/>
        <item x="1909"/>
        <item x="1658"/>
        <item x="2367"/>
        <item x="2404"/>
        <item x="3346"/>
        <item x="3618"/>
        <item x="1527"/>
        <item x="1555"/>
        <item x="2121"/>
        <item x="2173"/>
        <item x="3423"/>
        <item x="1761"/>
        <item x="3454"/>
        <item m="1" x="4252"/>
        <item x="749"/>
        <item x="2528"/>
        <item m="1" x="4249"/>
        <item x="1444"/>
        <item x="3676"/>
        <item x="3561"/>
        <item x="4160"/>
        <item x="740"/>
        <item x="1612"/>
        <item x="3663"/>
        <item x="1193"/>
        <item x="716"/>
        <item x="2597"/>
        <item x="2544"/>
        <item x="2860"/>
        <item m="1" x="4376"/>
        <item x="134"/>
        <item x="1987"/>
        <item x="3451"/>
        <item x="334"/>
        <item x="361"/>
        <item x="3920"/>
        <item x="362"/>
        <item x="3817"/>
        <item x="661"/>
        <item x="850"/>
        <item x="498"/>
        <item x="959"/>
        <item x="3169"/>
        <item x="3243"/>
        <item x="2599"/>
        <item x="3551"/>
        <item x="474"/>
        <item x="3841"/>
        <item x="625"/>
        <item x="204"/>
        <item x="1059"/>
        <item x="2392"/>
        <item x="33"/>
        <item x="3517"/>
        <item x="1784"/>
        <item x="3708"/>
        <item x="828"/>
        <item x="3297"/>
        <item x="862"/>
        <item x="572"/>
        <item x="1442"/>
        <item x="2282"/>
        <item x="3907"/>
        <item x="2925"/>
        <item x="3632"/>
        <item x="3054"/>
        <item x="3778"/>
        <item m="1" x="4184"/>
        <item x="3145"/>
        <item x="2662"/>
        <item x="1979"/>
        <item x="2693"/>
        <item x="1410"/>
        <item x="755"/>
        <item x="3083"/>
        <item x="4096"/>
        <item x="2532"/>
        <item x="2864"/>
        <item x="2257"/>
        <item x="2858"/>
        <item x="1424"/>
        <item x="672"/>
        <item x="2154"/>
        <item m="1" x="4208"/>
        <item x="691"/>
        <item x="2324"/>
        <item x="965"/>
        <item x="1854"/>
        <item x="2343"/>
        <item x="2469"/>
        <item x="3722"/>
        <item x="1729"/>
        <item x="3755"/>
        <item x="714"/>
        <item x="1311"/>
        <item x="3963"/>
        <item x="291"/>
        <item x="220"/>
        <item x="4039"/>
        <item x="2955"/>
        <item x="306"/>
        <item x="3471"/>
        <item x="2482"/>
        <item x="3641"/>
        <item x="266"/>
        <item x="3569"/>
        <item x="2009"/>
        <item x="1801"/>
        <item x="1458"/>
        <item x="2433"/>
        <item x="1647"/>
        <item x="2948"/>
        <item x="3665"/>
        <item x="3067"/>
        <item x="2582"/>
        <item x="11"/>
        <item x="2490"/>
        <item x="4035"/>
        <item m="1" x="4398"/>
        <item x="3671"/>
        <item x="3222"/>
        <item x="1415"/>
        <item x="3724"/>
        <item x="3864"/>
        <item m="1" x="4293"/>
        <item x="1440"/>
        <item x="1308"/>
        <item x="681"/>
        <item x="2501"/>
        <item x="2613"/>
        <item x="801"/>
        <item x="983"/>
        <item x="684"/>
        <item x="1374"/>
        <item x="678"/>
        <item x="402"/>
        <item x="3797"/>
        <item x="3746"/>
        <item x="4070"/>
        <item x="1258"/>
        <item x="3396"/>
        <item x="2219"/>
        <item x="2692"/>
        <item x="2963"/>
        <item x="769"/>
        <item x="3923"/>
        <item x="3438"/>
        <item x="3654"/>
        <item x="3455"/>
        <item x="690"/>
        <item x="389"/>
        <item x="1823"/>
        <item x="3278"/>
        <item x="2068"/>
        <item x="2272"/>
        <item x="3556"/>
        <item x="2682"/>
        <item x="3528"/>
        <item x="833"/>
        <item x="226"/>
        <item x="3144"/>
        <item x="1652"/>
        <item x="926"/>
        <item x="639"/>
        <item x="1838"/>
        <item x="4124"/>
        <item x="3686"/>
        <item x="638"/>
        <item x="2954"/>
        <item x="2385"/>
        <item x="2138"/>
        <item x="197"/>
        <item x="1930"/>
        <item x="2834"/>
        <item x="285"/>
        <item x="1735"/>
        <item x="3509"/>
        <item x="1722"/>
        <item x="3049"/>
        <item x="2940"/>
        <item x="2184"/>
        <item x="1717"/>
        <item x="585"/>
        <item x="1010"/>
        <item x="1203"/>
        <item x="2503"/>
        <item x="330"/>
        <item x="3854"/>
        <item x="3375"/>
        <item x="2516"/>
        <item x="2769"/>
        <item x="237"/>
        <item x="58"/>
        <item x="1158"/>
        <item x="1670"/>
        <item x="3477"/>
        <item x="2447"/>
        <item x="2241"/>
        <item x="4078"/>
        <item x="3771"/>
        <item x="24"/>
        <item x="621"/>
        <item x="2563"/>
        <item x="3403"/>
        <item x="2075"/>
        <item x="2565"/>
        <item x="3305"/>
        <item x="2195"/>
        <item x="2973"/>
        <item x="12"/>
        <item x="286"/>
        <item x="3358"/>
        <item x="2920"/>
        <item x="2710"/>
        <item x="1246"/>
        <item x="3251"/>
        <item x="1742"/>
        <item x="929"/>
        <item x="1606"/>
        <item x="2280"/>
        <item x="1716"/>
        <item x="3788"/>
        <item x="437"/>
        <item x="2488"/>
        <item x="1254"/>
        <item x="145"/>
        <item x="2525"/>
        <item x="373"/>
        <item x="2027"/>
        <item x="2356"/>
        <item x="233"/>
        <item x="224"/>
        <item x="2700"/>
        <item x="3987"/>
        <item x="2739"/>
        <item x="2926"/>
        <item m="1" x="4321"/>
        <item x="2292"/>
        <item m="1" x="4221"/>
        <item x="2086"/>
        <item x="417"/>
        <item x="1494"/>
        <item x="1720"/>
        <item x="3977"/>
        <item x="3519"/>
        <item x="3134"/>
        <item x="2441"/>
        <item x="3849"/>
        <item x="3040"/>
        <item x="3016"/>
        <item x="3721"/>
        <item x="3571"/>
        <item x="3982"/>
        <item x="3360"/>
        <item x="584"/>
        <item x="3875"/>
        <item x="1959"/>
        <item x="246"/>
        <item x="3635"/>
        <item x="1762"/>
        <item x="2703"/>
        <item x="521"/>
        <item x="1993"/>
        <item x="143"/>
        <item x="3436"/>
        <item x="3247"/>
        <item x="2295"/>
        <item x="2665"/>
        <item x="1850"/>
        <item x="507"/>
        <item m="1" x="4329"/>
        <item x="3790"/>
        <item x="440"/>
        <item x="4118"/>
        <item x="3972"/>
        <item x="3699"/>
        <item x="709"/>
        <item x="2861"/>
        <item x="3997"/>
        <item x="3112"/>
        <item x="719"/>
        <item x="1836"/>
        <item x="2372"/>
        <item x="3018"/>
        <item x="1545"/>
        <item x="2651"/>
        <item x="3900"/>
        <item x="225"/>
        <item x="3336"/>
        <item x="3389"/>
        <item x="1368"/>
        <item x="3344"/>
        <item x="3490"/>
        <item x="419"/>
        <item x="847"/>
        <item x="2239"/>
        <item x="2003"/>
        <item x="1465"/>
        <item x="1916"/>
        <item x="3249"/>
        <item x="3970"/>
        <item x="3065"/>
        <item x="2364"/>
        <item x="3709"/>
        <item x="3186"/>
        <item x="631"/>
        <item x="2659"/>
        <item x="3895"/>
        <item x="3255"/>
        <item x="905"/>
        <item x="3814"/>
        <item x="2738"/>
        <item x="1300"/>
        <item x="2983"/>
        <item x="4073"/>
        <item x="1500"/>
        <item x="3261"/>
        <item x="3137"/>
        <item x="3582"/>
        <item x="1760"/>
        <item x="2566"/>
        <item x="1880"/>
        <item x="1277"/>
        <item x="3332"/>
        <item x="303"/>
        <item x="2633"/>
        <item x="4093"/>
        <item x="1935"/>
        <item x="264"/>
        <item x="3793"/>
        <item x="2754"/>
        <item x="420"/>
        <item x="411"/>
        <item x="3310"/>
        <item x="3868"/>
        <item x="3402"/>
        <item x="116"/>
        <item x="518"/>
        <item x="2146"/>
        <item x="2159"/>
        <item x="4059"/>
        <item x="3588"/>
        <item x="2892"/>
        <item x="153"/>
        <item x="3646"/>
        <item x="2434"/>
        <item x="1726"/>
        <item x="2591"/>
        <item x="1385"/>
        <item x="2876"/>
        <item m="1" x="4270"/>
        <item m="1" x="4361"/>
        <item x="517"/>
        <item m="1" x="4251"/>
        <item x="2340"/>
        <item x="2014"/>
        <item x="877"/>
        <item x="3829"/>
        <item x="619"/>
        <item x="3156"/>
        <item x="1048"/>
        <item x="13"/>
        <item x="1592"/>
        <item x="2694"/>
        <item x="2423"/>
        <item x="4133"/>
        <item x="1204"/>
        <item x="2366"/>
        <item x="3586"/>
        <item x="1463"/>
        <item x="2906"/>
        <item x="2264"/>
        <item x="3966"/>
        <item m="1" x="4190"/>
        <item x="941"/>
        <item x="393"/>
        <item x="746"/>
        <item x="1697"/>
        <item x="4153"/>
        <item x="1859"/>
        <item x="727"/>
        <item x="1773"/>
        <item x="2203"/>
        <item x="724"/>
        <item x="108"/>
        <item x="1575"/>
        <item x="1161"/>
        <item x="3181"/>
        <item x="2556"/>
        <item x="2848"/>
        <item x="1620"/>
        <item x="2378"/>
        <item x="3194"/>
        <item x="635"/>
        <item x="3530"/>
        <item x="1707"/>
        <item x="390"/>
        <item x="1445"/>
        <item x="110"/>
        <item x="113"/>
        <item x="2912"/>
        <item x="515"/>
        <item x="838"/>
        <item x="3075"/>
        <item x="2792"/>
        <item x="1571"/>
        <item x="2791"/>
        <item x="568"/>
        <item x="2625"/>
        <item x="614"/>
        <item x="3845"/>
        <item x="664"/>
        <item x="1962"/>
        <item x="1915"/>
        <item x="349"/>
        <item x="3796"/>
        <item x="2318"/>
        <item x="2245"/>
        <item x="2947"/>
        <item x="1671"/>
        <item x="730"/>
        <item x="1600"/>
        <item x="532"/>
        <item x="2543"/>
        <item x="1154"/>
        <item x="991"/>
        <item x="2479"/>
        <item m="1" x="4234"/>
        <item x="123"/>
        <item x="144"/>
        <item x="3260"/>
        <item x="457"/>
        <item x="520"/>
        <item x="3235"/>
        <item x="803"/>
        <item x="400"/>
        <item x="2648"/>
        <item x="2883"/>
        <item x="3439"/>
        <item x="265"/>
        <item x="2997"/>
        <item x="1495"/>
        <item x="3737"/>
        <item x="2504"/>
        <item x="2529"/>
        <item x="3339"/>
        <item x="2201"/>
        <item m="1" x="4172"/>
        <item x="432"/>
        <item x="363"/>
        <item x="2090"/>
        <item x="2123"/>
        <item x="1105"/>
        <item x="2274"/>
        <item x="531"/>
        <item x="1653"/>
        <item x="2965"/>
        <item x="3742"/>
        <item x="3179"/>
        <item x="1172"/>
        <item x="2155"/>
        <item x="1521"/>
        <item x="2836"/>
        <item x="1335"/>
        <item m="1" x="4393"/>
        <item x="1327"/>
        <item x="1861"/>
        <item x="2401"/>
        <item x="866"/>
        <item x="3952"/>
        <item x="3326"/>
        <item x="1728"/>
        <item m="1" x="4196"/>
        <item x="3442"/>
        <item x="2655"/>
        <item x="1839"/>
        <item x="2723"/>
        <item x="3757"/>
        <item x="2928"/>
        <item x="3830"/>
        <item x="2448"/>
        <item x="3935"/>
        <item x="2002"/>
        <item x="1751"/>
        <item x="1793"/>
        <item x="1148"/>
        <item x="3466"/>
        <item x="2382"/>
        <item x="2915"/>
        <item x="3371"/>
        <item m="1" x="4222"/>
        <item x="1052"/>
        <item x="2687"/>
        <item x="2094"/>
        <item x="122"/>
        <item x="3424"/>
        <item x="3216"/>
        <item x="2297"/>
        <item x="3487"/>
        <item x="3345"/>
        <item x="3749"/>
        <item x="3991"/>
        <item x="2774"/>
        <item x="3525"/>
        <item x="462"/>
        <item x="2914"/>
        <item m="1" x="4210"/>
        <item x="3873"/>
        <item x="3160"/>
        <item m="1" x="4377"/>
        <item x="2555"/>
        <item x="1914"/>
        <item x="158"/>
        <item x="3268"/>
        <item x="3589"/>
        <item x="22"/>
        <item x="2850"/>
        <item x="3087"/>
        <item x="893"/>
        <item x="3025"/>
        <item x="3887"/>
        <item x="2135"/>
        <item x="3320"/>
        <item x="3303"/>
        <item x="298"/>
        <item x="3762"/>
        <item x="1610"/>
        <item x="973"/>
        <item x="3527"/>
        <item x="977"/>
        <item x="1875"/>
        <item x="1709"/>
        <item x="2485"/>
        <item x="556"/>
        <item x="3747"/>
        <item x="1961"/>
        <item x="1754"/>
        <item x="576"/>
        <item x="4001"/>
        <item x="4034"/>
        <item x="3880"/>
        <item x="3655"/>
        <item m="1" x="4269"/>
        <item x="890"/>
        <item x="2067"/>
        <item x="406"/>
        <item x="562"/>
        <item x="3850"/>
        <item x="3440"/>
        <item x="3833"/>
        <item x="821"/>
        <item x="2148"/>
        <item x="2714"/>
        <item x="415"/>
        <item x="2856"/>
        <item x="1024"/>
        <item x="2821"/>
        <item x="2179"/>
        <item x="594"/>
        <item x="1972"/>
        <item x="861"/>
        <item x="3917"/>
        <item x="2536"/>
        <item x="3593"/>
        <item x="1681"/>
        <item x="2139"/>
        <item x="692"/>
        <item x="2077"/>
        <item x="1644"/>
        <item x="865"/>
        <item x="1382"/>
        <item x="3692"/>
        <item x="217"/>
        <item m="1" x="4257"/>
        <item x="267"/>
        <item x="65"/>
        <item x="2470"/>
        <item x="3639"/>
        <item x="443"/>
        <item x="4158"/>
        <item x="2190"/>
        <item x="3733"/>
        <item x="3905"/>
        <item x="124"/>
        <item x="747"/>
        <item x="0"/>
        <item x="1165"/>
        <item x="1391"/>
        <item x="2511"/>
        <item x="1948"/>
        <item x="433"/>
        <item m="1" x="4169"/>
        <item x="674"/>
        <item x="1306"/>
        <item x="3056"/>
        <item x="3373"/>
        <item x="1291"/>
        <item x="1104"/>
        <item x="3576"/>
        <item x="3765"/>
        <item x="4013"/>
        <item x="712"/>
        <item x="2671"/>
        <item x="2679"/>
        <item x="137"/>
        <item x="1469"/>
        <item x="4018"/>
        <item x="2059"/>
        <item m="1" x="4306"/>
        <item x="1441"/>
        <item x="2064"/>
        <item x="1949"/>
        <item x="2493"/>
        <item x="1407"/>
        <item x="818"/>
        <item x="1929"/>
        <item x="3871"/>
        <item x="3147"/>
        <item x="4108"/>
        <item x="1574"/>
        <item x="1439"/>
        <item x="1766"/>
        <item x="2900"/>
        <item x="4020"/>
        <item x="4041"/>
        <item x="2798"/>
        <item m="1" x="4220"/>
        <item x="4066"/>
        <item x="1125"/>
        <item x="1849"/>
        <item x="2668"/>
        <item x="2552"/>
        <item x="548"/>
        <item m="1" x="4302"/>
        <item x="3370"/>
        <item x="1459"/>
        <item x="1535"/>
        <item x="855"/>
        <item x="313"/>
        <item x="318"/>
        <item x="294"/>
        <item x="2697"/>
        <item x="2838"/>
        <item x="2302"/>
        <item x="1905"/>
        <item x="1436"/>
        <item x="3616"/>
        <item x="888"/>
        <item x="39"/>
        <item x="2331"/>
        <item x="1931"/>
        <item x="2254"/>
        <item x="128"/>
        <item x="1228"/>
        <item x="1041"/>
        <item x="3315"/>
        <item x="2178"/>
        <item m="1" x="4363"/>
        <item x="4044"/>
        <item x="3323"/>
        <item x="2004"/>
        <item x="4152"/>
        <item x="1772"/>
        <item x="3200"/>
        <item x="1648"/>
        <item x="3416"/>
        <item x="319"/>
        <item x="4028"/>
        <item x="2984"/>
        <item x="776"/>
        <item x="732"/>
        <item x="2194"/>
        <item x="3189"/>
        <item x="930"/>
        <item x="1810"/>
        <item x="305"/>
        <item x="1402"/>
        <item x="1835"/>
        <item x="1942"/>
        <item x="2815"/>
        <item x="1506"/>
        <item x="1661"/>
        <item x="1831"/>
        <item x="2725"/>
        <item m="1" x="4223"/>
        <item x="2458"/>
        <item x="371"/>
        <item x="253"/>
        <item x="4027"/>
        <item x="1956"/>
        <item x="2283"/>
        <item x="3717"/>
        <item x="3347"/>
        <item x="2359"/>
        <item x="315"/>
        <item x="3611"/>
        <item x="1643"/>
        <item x="800"/>
        <item x="1077"/>
        <item x="3787"/>
        <item x="1015"/>
        <item x="1297"/>
        <item x="352"/>
        <item x="2008"/>
        <item x="2952"/>
        <item x="884"/>
        <item x="2871"/>
        <item x="3562"/>
        <item x="4060"/>
        <item x="3484"/>
        <item x="536"/>
        <item x="579"/>
        <item x="541"/>
        <item x="698"/>
        <item x="30"/>
        <item x="2905"/>
        <item x="3041"/>
        <item x="1778"/>
        <item x="725"/>
        <item x="497"/>
        <item x="2612"/>
        <item x="1418"/>
        <item x="1546"/>
        <item x="2706"/>
        <item x="3706"/>
        <item x="921"/>
        <item x="3304"/>
        <item x="2993"/>
        <item x="1073"/>
        <item x="2013"/>
        <item x="3275"/>
        <item x="711"/>
        <item x="3526"/>
        <item x="1383"/>
        <item x="2500"/>
        <item x="3604"/>
        <item x="634"/>
        <item x="3636"/>
        <item x="4007"/>
        <item x="2541"/>
        <item x="1214"/>
        <item m="1" x="4346"/>
        <item x="2620"/>
        <item x="341"/>
        <item x="3385"/>
        <item x="1645"/>
        <item x="169"/>
        <item x="2526"/>
        <item x="2407"/>
        <item x="3035"/>
        <item x="1513"/>
        <item x="3761"/>
        <item x="1119"/>
        <item x="2977"/>
        <item x="3481"/>
        <item x="3337"/>
        <item x="2246"/>
        <item x="1248"/>
        <item x="814"/>
        <item x="1227"/>
        <item x="2506"/>
        <item x="3205"/>
        <item x="2393"/>
        <item x="3277"/>
        <item x="2344"/>
        <item x="775"/>
        <item x="1756"/>
        <item m="1" x="4289"/>
        <item m="1" x="4186"/>
        <item x="595"/>
        <item x="2683"/>
        <item x="1659"/>
        <item x="3252"/>
        <item x="2689"/>
        <item x="2844"/>
        <item x="3680"/>
        <item x="467"/>
        <item x="1866"/>
        <item x="1437"/>
        <item x="35"/>
        <item x="3166"/>
        <item x="1593"/>
        <item x="3619"/>
        <item x="1114"/>
        <item x="652"/>
        <item x="2350"/>
        <item x="2492"/>
        <item x="1377"/>
        <item x="241"/>
        <item x="2719"/>
        <item x="1315"/>
        <item x="3777"/>
        <item x="3113"/>
        <item x="254"/>
        <item x="1294"/>
        <item x="617"/>
        <item x="980"/>
        <item x="702"/>
        <item x="2749"/>
        <item x="2554"/>
        <item x="2147"/>
        <item x="1201"/>
        <item x="1470"/>
        <item x="2056"/>
        <item x="1398"/>
        <item x="481"/>
        <item x="3976"/>
        <item x="454"/>
        <item m="1" x="4207"/>
        <item x="3898"/>
        <item m="1" x="4189"/>
        <item x="1690"/>
        <item x="1331"/>
        <item x="970"/>
        <item x="3107"/>
        <item x="203"/>
        <item x="2390"/>
        <item x="3197"/>
        <item x="2394"/>
        <item x="554"/>
        <item x="671"/>
        <item x="4165"/>
        <item x="2924"/>
        <item x="974"/>
        <item x="1589"/>
        <item x="79"/>
        <item x="3754"/>
        <item x="1370"/>
        <item x="2564"/>
        <item x="1923"/>
        <item x="1192"/>
        <item x="1668"/>
        <item x="1155"/>
        <item x="1812"/>
        <item x="3209"/>
        <item x="2183"/>
        <item x="1795"/>
        <item x="1563"/>
        <item x="1672"/>
        <item x="1816"/>
        <item x="104"/>
        <item x="2478"/>
        <item x="3685"/>
        <item x="2851"/>
        <item x="972"/>
        <item x="3349"/>
        <item x="290"/>
        <item x="2106"/>
        <item x="2619"/>
        <item x="2820"/>
        <item x="542"/>
        <item x="1991"/>
        <item x="882"/>
        <item x="2890"/>
        <item x="1928"/>
        <item x="1711"/>
        <item m="1" x="4230"/>
        <item x="2168"/>
        <item x="1890"/>
        <item x="2615"/>
        <item x="3178"/>
        <item x="3031"/>
        <item x="756"/>
        <item x="4114"/>
        <item x="3192"/>
        <item x="1038"/>
        <item x="1290"/>
        <item x="2549"/>
        <item x="1746"/>
        <item x="1903"/>
        <item x="3149"/>
        <item x="129"/>
        <item x="1617"/>
        <item x="2349"/>
        <item x="2571"/>
        <item x="577"/>
        <item x="632"/>
        <item x="1994"/>
        <item x="3967"/>
        <item x="2076"/>
        <item x="982"/>
        <item m="1" x="4182"/>
        <item x="3195"/>
        <item x="1223"/>
        <item x="4136"/>
        <item m="1" x="4349"/>
        <item x="3906"/>
        <item x="2778"/>
        <item m="1" x="4379"/>
        <item x="421"/>
        <item x="1489"/>
        <item x="2293"/>
        <item x="2215"/>
        <item x="2935"/>
        <item x="2311"/>
        <item x="1680"/>
        <item x="2427"/>
        <item x="567"/>
        <item x="275"/>
        <item x="2520"/>
        <item x="1609"/>
        <item x="3701"/>
        <item x="4120"/>
        <item x="605"/>
        <item x="3434"/>
        <item x="3931"/>
        <item x="2572"/>
        <item x="4098"/>
        <item x="2530"/>
        <item x="3029"/>
        <item x="2268"/>
        <item x="1493"/>
        <item x="3942"/>
        <item x="3957"/>
        <item x="459"/>
        <item x="3021"/>
        <item x="3642"/>
        <item x="2939"/>
        <item x="3182"/>
        <item x="146"/>
        <item x="3885"/>
        <item x="3229"/>
        <item x="1518"/>
        <item x="101"/>
        <item x="686"/>
        <item x="3184"/>
        <item x="4036"/>
        <item x="2999"/>
        <item x="3961"/>
        <item x="3660"/>
        <item x="296"/>
        <item x="4159"/>
        <item x="1767"/>
        <item x="38"/>
        <item x="3801"/>
        <item x="993"/>
        <item x="1008"/>
        <item x="3299"/>
        <item x="300"/>
        <item x="2765"/>
        <item x="2827"/>
        <item x="768"/>
        <item x="1359"/>
        <item x="869"/>
        <item x="1570"/>
        <item x="1042"/>
        <item x="3994"/>
        <item x="2453"/>
        <item x="230"/>
        <item x="50"/>
        <item x="3595"/>
        <item x="2941"/>
        <item x="2780"/>
        <item x="380"/>
        <item x="3538"/>
        <item x="629"/>
        <item x="826"/>
        <item x="2298"/>
        <item x="2323"/>
        <item x="3292"/>
        <item x="946"/>
        <item x="435"/>
        <item x="2833"/>
        <item m="1" x="4247"/>
        <item x="3314"/>
        <item x="1860"/>
        <item x="1372"/>
        <item x="17"/>
        <item x="528"/>
        <item x="3425"/>
        <item x="2126"/>
        <item x="1997"/>
        <item x="3617"/>
        <item x="2559"/>
        <item x="851"/>
        <item x="1276"/>
        <item x="810"/>
        <item x="2039"/>
        <item x="3351"/>
        <item x="1777"/>
        <item x="3237"/>
        <item x="1561"/>
        <item x="1058"/>
        <item x="2329"/>
        <item x="260"/>
        <item x="1966"/>
        <item x="2596"/>
        <item x="1601"/>
        <item x="1307"/>
        <item x="785"/>
        <item x="1624"/>
        <item x="3311"/>
        <item m="1" x="4244"/>
        <item x="2206"/>
        <item x="3003"/>
        <item x="3042"/>
        <item x="581"/>
        <item x="1549"/>
        <item x="259"/>
        <item x="3158"/>
        <item x="1899"/>
        <item x="3840"/>
        <item x="3718"/>
        <item x="3838"/>
        <item x="301"/>
        <item x="2813"/>
        <item x="779"/>
        <item x="67"/>
        <item x="1401"/>
        <item x="2894"/>
        <item x="3860"/>
        <item x="374"/>
        <item x="2438"/>
        <item m="1" x="4191"/>
        <item x="1583"/>
        <item x="2256"/>
        <item x="277"/>
        <item x="4122"/>
        <item x="3719"/>
        <item x="3764"/>
        <item x="3295"/>
        <item x="2577"/>
        <item x="824"/>
        <item x="2335"/>
        <item x="3940"/>
        <item x="3188"/>
        <item x="190"/>
        <item m="1" x="4362"/>
        <item x="221"/>
        <item x="2759"/>
        <item x="1218"/>
        <item x="2539"/>
        <item x="1384"/>
        <item x="2908"/>
        <item x="4143"/>
        <item x="687"/>
        <item x="2726"/>
        <item x="425"/>
        <item x="3927"/>
        <item x="956"/>
        <item x="2227"/>
        <item x="2865"/>
        <item m="1" x="4311"/>
        <item x="512"/>
        <item x="3055"/>
        <item x="622"/>
        <item x="1427"/>
        <item x="1614"/>
        <item x="3453"/>
        <item x="4045"/>
        <item x="2502"/>
        <item x="2357"/>
        <item x="1530"/>
        <item x="1888"/>
        <item x="2412"/>
        <item x="3901"/>
        <item x="71"/>
        <item x="464"/>
        <item x="1173"/>
        <item x="1984"/>
        <item x="4065"/>
        <item x="805"/>
        <item x="1921"/>
        <item x="1195"/>
        <item x="1897"/>
        <item x="2971"/>
        <item x="1321"/>
        <item x="2649"/>
        <item x="1129"/>
        <item x="1813"/>
        <item m="1" x="4400"/>
        <item x="3094"/>
        <item x="607"/>
        <item x="3937"/>
        <item x="3341"/>
        <item m="1" x="4201"/>
        <item x="1675"/>
        <item x="333"/>
        <item x="3697"/>
        <item x="2475"/>
        <item x="831"/>
        <item x="2721"/>
        <item x="2287"/>
        <item x="2773"/>
        <item m="1" x="4264"/>
        <item x="1264"/>
        <item x="2720"/>
        <item x="54"/>
        <item x="3224"/>
        <item x="3553"/>
        <item x="4091"/>
        <item x="1164"/>
        <item x="3763"/>
        <item x="2560"/>
        <item x="2879"/>
        <item x="3294"/>
        <item x="3851"/>
        <item x="3978"/>
        <item x="75"/>
        <item x="3492"/>
        <item x="55"/>
        <item x="3922"/>
        <item x="3730"/>
        <item x="1206"/>
        <item x="284"/>
        <item x="218"/>
        <item m="1" x="4334"/>
        <item x="1628"/>
        <item x="3138"/>
        <item x="293"/>
        <item x="3681"/>
        <item x="3155"/>
        <item x="3486"/>
        <item x="343"/>
        <item x="3936"/>
        <item x="1280"/>
        <item x="1543"/>
        <item x="167"/>
        <item x="1255"/>
        <item x="1547"/>
        <item x="336"/>
        <item m="1" x="4261"/>
        <item x="1413"/>
        <item x="1057"/>
        <item x="3938"/>
        <item x="2785"/>
        <item x="2521"/>
        <item x="1885"/>
        <item m="1" x="4200"/>
        <item x="558"/>
        <item x="1755"/>
        <item x="2937"/>
        <item x="2285"/>
        <item m="1" x="4268"/>
        <item x="654"/>
        <item x="573"/>
        <item x="3111"/>
        <item x="2161"/>
        <item x="3288"/>
        <item m="1" x="4339"/>
        <item x="1045"/>
        <item x="903"/>
        <item m="1" x="4333"/>
        <item x="3545"/>
        <item x="2338"/>
        <item x="2684"/>
        <item x="282"/>
        <item x="524"/>
        <item x="2909"/>
        <item x="2793"/>
        <item x="2737"/>
        <item x="2172"/>
        <item x="2863"/>
        <item m="1" x="4280"/>
        <item x="797"/>
        <item x="2868"/>
        <item x="2305"/>
        <item x="2979"/>
        <item x="1550"/>
        <item x="1486"/>
        <item m="1" x="4283"/>
        <item x="93"/>
        <item x="2306"/>
        <item x="2337"/>
        <item x="4139"/>
        <item x="1399"/>
        <item m="1" x="4292"/>
        <item x="3984"/>
        <item x="3511"/>
        <item x="736"/>
        <item x="4000"/>
        <item x="2581"/>
        <item x="3716"/>
        <item x="2301"/>
        <item x="2587"/>
        <item x="3859"/>
        <item m="1" x="4391"/>
        <item x="4163"/>
        <item x="3735"/>
        <item x="1174"/>
        <item x="3092"/>
        <item x="1283"/>
        <item x="787"/>
        <item x="561"/>
        <item x="1226"/>
        <item x="4026"/>
        <item x="2419"/>
        <item x="3659"/>
        <item x="1231"/>
        <item x="3032"/>
        <item m="1" x="4325"/>
        <item x="26"/>
        <item x="792"/>
        <item x="1572"/>
        <item x="2136"/>
        <item x="610"/>
        <item x="179"/>
        <item x="4142"/>
        <item x="2043"/>
        <item x="3629"/>
        <item x="1081"/>
        <item m="1" x="4305"/>
        <item x="618"/>
        <item m="1" x="4364"/>
        <item x="472"/>
        <item x="4167"/>
        <item x="1524"/>
        <item x="4162"/>
        <item x="1704"/>
        <item x="717"/>
        <item x="1213"/>
        <item x="552"/>
        <item x="1557"/>
        <item x="1326"/>
        <item x="3535"/>
        <item m="1" x="4384"/>
        <item x="1179"/>
        <item x="1146"/>
        <item m="1" x="4215"/>
        <item x="2362"/>
        <item x="2211"/>
        <item x="311"/>
        <item x="1261"/>
        <item x="4154"/>
        <item x="2104"/>
        <item x="4008"/>
        <item x="3996"/>
        <item x="2989"/>
        <item x="2406"/>
        <item x="3620"/>
        <item x="1245"/>
        <item x="522"/>
        <item x="34"/>
        <item x="3161"/>
        <item x="166"/>
        <item x="2031"/>
        <item x="2006"/>
        <item x="1376"/>
        <item x="2360"/>
        <item x="3795"/>
        <item x="3715"/>
        <item x="2016"/>
        <item x="3240"/>
        <item x="1586"/>
        <item m="1" x="4335"/>
        <item x="827"/>
        <item x="213"/>
        <item x="490"/>
        <item x="3853"/>
        <item x="3580"/>
        <item x="2779"/>
        <item x="852"/>
        <item x="1446"/>
        <item m="1" x="4389"/>
        <item x="3510"/>
        <item x="1018"/>
        <item x="3566"/>
        <item x="2221"/>
        <item x="1553"/>
        <item x="936"/>
        <item x="2063"/>
        <item x="1378"/>
        <item x="3844"/>
        <item m="1" x="4229"/>
        <item x="1358"/>
        <item x="726"/>
        <item x="1598"/>
        <item x="1116"/>
        <item x="1352"/>
        <item x="897"/>
        <item x="3282"/>
        <item x="3886"/>
        <item x="3084"/>
        <item x="4042"/>
        <item x="3140"/>
        <item x="41"/>
        <item x="511"/>
        <item m="1" x="4243"/>
        <item x="3230"/>
        <item x="1285"/>
        <item x="996"/>
        <item x="2857"/>
        <item x="1194"/>
        <item m="1" x="4254"/>
        <item x="2600"/>
        <item x="2741"/>
        <item x="3009"/>
        <item x="1163"/>
        <item x="3696"/>
        <item x="3213"/>
        <item x="3713"/>
        <item x="4079"/>
        <item x="1664"/>
        <item x="2929"/>
        <item x="3572"/>
        <item x="149"/>
        <item x="2832"/>
        <item x="3448"/>
        <item x="3034"/>
        <item x="493"/>
        <item x="646"/>
        <item x="2095"/>
        <item x="645"/>
        <item x="2801"/>
        <item x="2456"/>
        <item x="836"/>
        <item x="3633"/>
        <item x="314"/>
        <item x="2144"/>
        <item x="2125"/>
        <item x="391"/>
        <item x="2062"/>
        <item x="2176"/>
        <item x="365"/>
        <item x="458"/>
        <item x="1336"/>
        <item x="2029"/>
        <item m="1" x="4375"/>
        <item x="196"/>
        <item x="848"/>
        <item x="3174"/>
        <item x="2032"/>
        <item x="1737"/>
        <item x="1103"/>
        <item x="1924"/>
        <item x="2467"/>
        <item x="1026"/>
        <item x="2758"/>
        <item x="2345"/>
        <item x="627"/>
        <item x="1540"/>
        <item x="3631"/>
        <item x="1971"/>
        <item x="3608"/>
        <item x="1951"/>
        <item x="1950"/>
        <item m="1" x="4312"/>
        <item x="3367"/>
        <item x="1414"/>
        <item x="3888"/>
        <item x="2223"/>
        <item x="943"/>
        <item x="1964"/>
        <item x="1207"/>
        <item x="3164"/>
        <item x="3285"/>
        <item x="1878"/>
        <item x="2998"/>
        <item x="637"/>
        <item x="1874"/>
        <item x="1520"/>
        <item x="1476"/>
        <item x="1687"/>
        <item m="1" x="4319"/>
        <item x="1133"/>
        <item x="2214"/>
        <item m="1" x="4330"/>
        <item x="3891"/>
        <item x="641"/>
        <item x="3810"/>
        <item x="2092"/>
        <item x="2711"/>
        <item m="1" x="4240"/>
        <item x="3407"/>
        <item x="773"/>
        <item x="2784"/>
        <item x="3929"/>
        <item x="1428"/>
        <item x="2514"/>
        <item x="549"/>
        <item x="3603"/>
        <item x="1868"/>
        <item x="2261"/>
        <item x="2281"/>
        <item x="1256"/>
        <item x="1727"/>
        <item x="1153"/>
        <item x="2361"/>
        <item x="3882"/>
        <item x="844"/>
        <item x="1177"/>
        <item x="666"/>
        <item x="1137"/>
        <item x="1269"/>
        <item x="1108"/>
        <item x="466"/>
        <item x="2153"/>
        <item x="3437"/>
        <item x="1655"/>
        <item x="2481"/>
        <item x="3652"/>
        <item x="2477"/>
        <item x="1856"/>
        <item x="1688"/>
        <item x="2042"/>
        <item x="3669"/>
        <item x="2623"/>
        <item x="2463"/>
        <item x="3533"/>
        <item x="4037"/>
        <item x="1674"/>
        <item x="822"/>
        <item x="1846"/>
        <item x="1380"/>
        <item m="1" x="4327"/>
        <item x="913"/>
        <item x="424"/>
        <item x="3210"/>
        <item x="4106"/>
        <item x="3376"/>
        <item x="105"/>
        <item x="560"/>
        <item m="1" x="4315"/>
        <item x="3502"/>
        <item x="351"/>
        <item x="2185"/>
        <item x="583"/>
        <item x="1322"/>
        <item x="3064"/>
        <item x="1468"/>
        <item x="1159"/>
        <item x="3939"/>
        <item x="1422"/>
        <item x="1481"/>
        <item x="2760"/>
        <item m="1" x="4351"/>
        <item x="1319"/>
        <item x="931"/>
        <item x="961"/>
        <item m="1" x="4359"/>
        <item x="3861"/>
        <item x="2845"/>
        <item x="62"/>
        <item x="1551"/>
        <item x="1431"/>
        <item x="4111"/>
        <item x="1894"/>
        <item x="2108"/>
        <item x="3657"/>
        <item x="475"/>
        <item x="3973"/>
        <item x="1622"/>
        <item x="3736"/>
        <item x="1602"/>
        <item x="3217"/>
        <item x="85"/>
        <item x="3831"/>
        <item x="3074"/>
        <item m="1" x="4310"/>
        <item m="1" x="4239"/>
        <item x="3435"/>
        <item x="4144"/>
        <item x="469"/>
        <item x="2455"/>
        <item x="1353"/>
        <item x="2240"/>
        <item x="1803"/>
        <item x="3342"/>
        <item x="2346"/>
        <item x="488"/>
        <item x="2160"/>
        <item x="255"/>
        <item x="3119"/>
        <item x="1289"/>
        <item x="3919"/>
        <item x="3513"/>
        <item x="4141"/>
        <item x="715"/>
        <item x="4090"/>
        <item x="399"/>
        <item x="643"/>
        <item x="3394"/>
        <item x="1432"/>
        <item m="1" x="4347"/>
        <item x="1896"/>
        <item x="1275"/>
        <item x="4137"/>
        <item x="3658"/>
        <item x="3104"/>
        <item x="2847"/>
        <item x="3934"/>
        <item x="1061"/>
        <item x="811"/>
        <item x="3644"/>
        <item x="3392"/>
        <item x="2642"/>
        <item x="148"/>
        <item x="2085"/>
        <item x="1131"/>
        <item x="231"/>
        <item x="272"/>
        <item x="3602"/>
        <item x="2462"/>
        <item x="902"/>
        <item x="3204"/>
        <item x="889"/>
        <item x="1889"/>
        <item x="94"/>
        <item x="1595"/>
        <item x="350"/>
        <item x="1790"/>
        <item x="418"/>
        <item x="2263"/>
        <item m="1" x="4170"/>
        <item m="1" x="4320"/>
        <item x="3988"/>
        <item x="1510"/>
        <item x="981"/>
        <item x="1314"/>
        <item x="2839"/>
        <item x="3033"/>
        <item x="835"/>
        <item x="1423"/>
        <item x="279"/>
        <item x="2567"/>
        <item x="656"/>
        <item x="3397"/>
        <item x="3600"/>
        <item x="4048"/>
        <item m="1" x="4267"/>
        <item x="4166"/>
        <item x="2151"/>
        <item x="1882"/>
        <item x="345"/>
        <item x="409"/>
        <item x="1157"/>
        <item x="3990"/>
        <item x="3638"/>
        <item x="2547"/>
        <item x="887"/>
        <item x="3911"/>
        <item x="3928"/>
        <item x="2267"/>
        <item x="3612"/>
        <item x="3803"/>
        <item x="2994"/>
        <item x="2753"/>
        <item x="963"/>
        <item x="70"/>
        <item x="1079"/>
        <item x="4049"/>
        <item m="1" x="4216"/>
        <item x="2266"/>
        <item x="131"/>
        <item x="3606"/>
        <item x="1694"/>
        <item x="514"/>
        <item x="1724"/>
        <item x="251"/>
        <item x="764"/>
        <item x="2680"/>
        <item x="3689"/>
        <item x="142"/>
        <item x="3369"/>
        <item x="2837"/>
        <item m="1" x="4399"/>
        <item x="1176"/>
        <item x="2885"/>
        <item x="988"/>
        <item x="3947"/>
        <item x="4116"/>
        <item x="3105"/>
        <item x="3505"/>
        <item x="3068"/>
        <item x="3132"/>
        <item x="960"/>
        <item x="870"/>
        <item x="3879"/>
        <item x="42"/>
        <item x="1596"/>
        <item x="3949"/>
        <item x="1864"/>
        <item m="1" x="4300"/>
        <item x="3712"/>
        <item x="2499"/>
        <item x="1373"/>
        <item x="413"/>
        <item x="765"/>
        <item x="2640"/>
        <item x="3955"/>
        <item x="985"/>
        <item x="3647"/>
        <item x="3622"/>
        <item x="3379"/>
        <item x="289"/>
        <item x="2182"/>
        <item x="3469"/>
        <item x="4097"/>
        <item x="3625"/>
        <item x="2005"/>
        <item x="667"/>
        <item x="971"/>
        <item x="1338"/>
        <item m="1" x="4179"/>
        <item x="212"/>
        <item x="1900"/>
        <item x="2641"/>
        <item x="1981"/>
        <item x="597"/>
        <item x="3472"/>
        <item x="366"/>
        <item x="2505"/>
        <item x="3073"/>
        <item x="2181"/>
        <item x="1356"/>
        <item x="4083"/>
        <item x="705"/>
        <item x="2049"/>
        <item x="3495"/>
        <item x="898"/>
        <item x="2112"/>
        <item x="1333"/>
        <item x="1098"/>
        <item x="2152"/>
        <item m="1" x="4314"/>
        <item x="1467"/>
        <item x="173"/>
        <item x="3265"/>
        <item x="120"/>
        <item x="2166"/>
        <item x="3422"/>
        <item x="2065"/>
        <item x="1421"/>
        <item m="1" x="4336"/>
        <item x="2117"/>
        <item x="4055"/>
        <item x="2558"/>
        <item x="2188"/>
        <item x="3548"/>
        <item x="1135"/>
        <item x="1814"/>
        <item x="1288"/>
        <item x="885"/>
        <item x="1106"/>
        <item x="899"/>
        <item x="3468"/>
        <item m="1" x="4381"/>
        <item x="2023"/>
        <item x="312"/>
        <item x="3493"/>
        <item x="2489"/>
        <item x="1676"/>
        <item x="32"/>
        <item x="1702"/>
        <item x="3066"/>
        <item x="3816"/>
        <item x="1853"/>
        <item x="3308"/>
        <item x="2957"/>
        <item x="2200"/>
        <item x="1332"/>
        <item x="2045"/>
        <item x="3744"/>
        <item x="96"/>
        <item x="1576"/>
        <item x="948"/>
        <item x="27"/>
        <item x="2893"/>
        <item x="2116"/>
        <item x="933"/>
        <item x="2916"/>
        <item x="3739"/>
        <item x="951"/>
        <item x="496"/>
        <item x="2078"/>
        <item x="176"/>
        <item x="2332"/>
        <item x="1837"/>
        <item x="495"/>
        <item x="854"/>
        <item x="208"/>
        <item x="1969"/>
        <item x="1347"/>
        <item x="1782"/>
        <item x="1120"/>
        <item x="3286"/>
        <item x="2609"/>
        <item x="1958"/>
        <item x="171"/>
        <item x="2216"/>
        <item x="3728"/>
        <item x="1462"/>
        <item x="1330"/>
        <item x="1363"/>
        <item x="644"/>
        <item x="378"/>
        <item x="215"/>
        <item x="80"/>
        <item x="872"/>
        <item x="2048"/>
        <item x="874"/>
        <item x="74"/>
        <item x="1684"/>
        <item x="1957"/>
        <item x="2387"/>
        <item x="211"/>
        <item x="1121"/>
        <item x="3683"/>
        <item x="1976"/>
        <item x="2142"/>
        <item m="1" x="4194"/>
        <item x="1498"/>
        <item x="2165"/>
        <item x="1140"/>
        <item x="1344"/>
        <item m="1" x="4272"/>
        <item x="1912"/>
        <item x="1604"/>
        <item x="3768"/>
        <item x="2735"/>
        <item x="2425"/>
        <item x="3651"/>
        <item x="4132"/>
        <item x="1216"/>
        <item x="1034"/>
        <item x="2386"/>
        <item x="1526"/>
        <item x="1050"/>
        <item x="51"/>
        <item x="3122"/>
        <item x="967"/>
        <item x="841"/>
        <item x="2046"/>
        <item x="3409"/>
        <item x="3705"/>
        <item x="808"/>
        <item x="1824"/>
        <item x="2238"/>
        <item x="2213"/>
        <item x="43"/>
        <item x="657"/>
        <item x="1342"/>
        <item x="2333"/>
        <item x="1511"/>
        <item x="2975"/>
        <item x="586"/>
        <item x="325"/>
        <item x="278"/>
        <item x="2610"/>
        <item m="1" x="4231"/>
        <item x="2643"/>
        <item x="2636"/>
        <item x="3215"/>
        <item x="630"/>
        <item x="2761"/>
        <item x="3770"/>
        <item x="4072"/>
        <item x="3005"/>
        <item x="1340"/>
        <item x="3682"/>
        <item x="1827"/>
        <item x="2732"/>
        <item x="3592"/>
        <item x="1452"/>
        <item x="834"/>
        <item x="3883"/>
        <item x="49"/>
        <item x="762"/>
        <item x="72"/>
        <item x="1863"/>
        <item x="2621"/>
        <item x="2705"/>
        <item x="3185"/>
        <item x="1425"/>
        <item x="2816"/>
        <item x="2968"/>
        <item x="1786"/>
        <item x="1533"/>
        <item x="703"/>
        <item x="2635"/>
        <item x="1920"/>
        <item x="2562"/>
        <item x="487"/>
        <item x="40"/>
        <item x="1943"/>
        <item x="938"/>
        <item x="2592"/>
        <item x="1480"/>
        <item m="1" x="4282"/>
        <item x="502"/>
        <item x="3139"/>
        <item x="2405"/>
        <item x="4134"/>
        <item x="2087"/>
        <item x="587"/>
        <item x="2658"/>
        <item x="3116"/>
        <item x="2236"/>
        <item x="2708"/>
        <item x="229"/>
        <item x="4113"/>
        <item x="2483"/>
        <item x="240"/>
        <item x="326"/>
        <item x="270"/>
        <item x="2437"/>
        <item x="3959"/>
        <item x="3945"/>
        <item x="1967"/>
        <item x="1579"/>
        <item x="1536"/>
        <item x="1749"/>
        <item x="2976"/>
        <item x="3964"/>
        <item x="3236"/>
        <item x="3918"/>
        <item x="3968"/>
        <item x="3146"/>
        <item m="1" x="4168"/>
        <item x="1411"/>
        <item x="4040"/>
        <item x="1544"/>
        <item x="3780"/>
        <item x="1448"/>
        <item x="8"/>
        <item x="2698"/>
        <item x="2607"/>
        <item m="1" x="4337"/>
        <item x="2690"/>
        <item x="256"/>
        <item x="3253"/>
        <item x="302"/>
        <item m="1" x="4281"/>
        <item x="397"/>
        <item x="358"/>
        <item x="4029"/>
        <item x="2255"/>
        <item x="3971"/>
        <item x="680"/>
        <item x="2022"/>
        <item x="140"/>
        <item x="2314"/>
        <item x="193"/>
        <item x="1752"/>
        <item x="757"/>
        <item x="3151"/>
        <item x="2300"/>
        <item x="244"/>
        <item x="3951"/>
        <item x="3445"/>
        <item x="623"/>
        <item x="1768"/>
        <item x="2644"/>
        <item x="1426"/>
        <item x="139"/>
        <item x="924"/>
        <item x="2661"/>
        <item x="1619"/>
        <item x="1517"/>
        <item x="1884"/>
        <item x="2416"/>
        <item x="2207"/>
        <item x="3925"/>
        <item m="1" x="4279"/>
        <item x="3378"/>
        <item x="317"/>
        <item x="98"/>
        <item x="2099"/>
        <item x="2628"/>
        <item x="410"/>
        <item x="1565"/>
        <item x="4067"/>
        <item x="2707"/>
        <item x="668"/>
        <item x="670"/>
        <item x="2109"/>
        <item x="2588"/>
        <item x="125"/>
        <item x="405"/>
        <item x="3878"/>
        <item x="2017"/>
        <item x="3583"/>
        <item x="2766"/>
        <item x="2602"/>
        <item x="510"/>
        <item x="3720"/>
        <item x="523"/>
        <item x="3995"/>
        <item x="3259"/>
        <item x="456"/>
        <item x="682"/>
        <item x="3430"/>
        <item x="1508"/>
        <item x="4074"/>
        <item x="879"/>
        <item x="658"/>
        <item x="669"/>
        <item x="3818"/>
        <item x="3429"/>
        <item x="2468"/>
        <item x="2701"/>
        <item x="1662"/>
        <item m="1" x="4214"/>
        <item x="2748"/>
        <item x="2171"/>
        <item x="1387"/>
        <item x="3944"/>
        <item x="3207"/>
        <item x="825"/>
        <item x="3380"/>
        <item m="1" x="4192"/>
        <item x="3594"/>
        <item x="4038"/>
        <item x="2089"/>
        <item x="2783"/>
        <item x="1169"/>
        <item x="812"/>
        <item x="450"/>
        <item x="2269"/>
        <item x="741"/>
        <item x="1292"/>
        <item x="3847"/>
        <item x="465"/>
        <item x="647"/>
        <item x="5"/>
        <item x="1242"/>
        <item x="2436"/>
        <item x="4076"/>
        <item x="2569"/>
        <item x="3460"/>
        <item x="3095"/>
        <item x="802"/>
        <item x="3172"/>
        <item x="1124"/>
        <item x="2175"/>
        <item x="696"/>
        <item x="3575"/>
        <item x="3610"/>
        <item x="2604"/>
        <item x="3324"/>
        <item x="1910"/>
        <item x="1097"/>
        <item x="83"/>
        <item x="1233"/>
        <item x="1219"/>
        <item x="1189"/>
        <item x="2904"/>
        <item x="4050"/>
        <item x="3382"/>
        <item x="2058"/>
        <item x="2057"/>
        <item x="2133"/>
        <item x="1907"/>
        <item m="1" x="4204"/>
        <item x="3368"/>
        <item x="2881"/>
        <item x="3219"/>
        <item x="1230"/>
        <item x="1126"/>
        <item x="914"/>
        <item x="1847"/>
        <item m="1" x="4340"/>
        <item x="3227"/>
        <item x="1405"/>
        <item x="878"/>
        <item x="114"/>
        <item x="1348"/>
        <item x="620"/>
        <item x="886"/>
        <item x="1978"/>
        <item x="720"/>
        <item x="2823"/>
        <item x="3799"/>
        <item x="3091"/>
        <item x="3802"/>
        <item x="1181"/>
        <item x="3759"/>
        <item x="3613"/>
        <item x="2727"/>
        <item x="2199"/>
        <item x="2663"/>
        <item x="3767"/>
        <item x="694"/>
        <item x="976"/>
        <item x="2114"/>
        <item x="3485"/>
        <item x="1184"/>
        <item x="1210"/>
        <item x="3415"/>
        <item x="2202"/>
        <item x="1980"/>
        <item x="1027"/>
        <item x="2196"/>
        <item x="3508"/>
        <item x="2156"/>
        <item m="1" x="4278"/>
        <item x="2797"/>
        <item x="1682"/>
        <item x="2073"/>
        <item m="1" x="4342"/>
        <item x="3300"/>
        <item x="88"/>
        <item x="2259"/>
        <item x="3691"/>
        <item x="3372"/>
        <item x="1763"/>
        <item x="2180"/>
        <item x="4094"/>
        <item x="3734"/>
        <item x="3335"/>
        <item x="1780"/>
        <item x="1569"/>
        <item x="422"/>
        <item x="845"/>
        <item m="1" x="4358"/>
        <item x="3520"/>
        <item x="2545"/>
        <item x="86"/>
        <item x="2717"/>
        <item x="2088"/>
        <item x="2040"/>
        <item x="2428"/>
        <item x="628"/>
        <item x="3597"/>
        <item x="3458"/>
        <item x="2859"/>
        <item x="4157"/>
        <item x="1270"/>
        <item x="1623"/>
        <item m="1" x="4263"/>
        <item x="2829"/>
        <item x="1939"/>
        <item m="1" x="4294"/>
        <item x="2130"/>
        <item x="1822"/>
        <item x="1819"/>
        <item x="3246"/>
        <item x="3908"/>
        <item x="968"/>
        <item x="446"/>
        <item x="3828"/>
        <item x="84"/>
        <item x="1705"/>
        <item x="3045"/>
        <item x="1044"/>
        <item x="210"/>
        <item x="1375"/>
        <item x="1679"/>
        <item x="3293"/>
        <item x="3276"/>
        <item x="2731"/>
        <item x="2198"/>
        <item x="2992"/>
        <item x="2927"/>
        <item x="1603"/>
        <item x="2327"/>
        <item x="3115"/>
        <item m="1" x="4187"/>
        <item x="200"/>
        <item x="329"/>
        <item x="7"/>
        <item x="3930"/>
        <item x="2192"/>
        <item x="1002"/>
        <item x="1318"/>
        <item x="2507"/>
        <item x="2498"/>
        <item x="2594"/>
        <item x="395"/>
        <item x="3894"/>
        <item x="1988"/>
        <item x="685"/>
        <item x="2018"/>
        <item x="47"/>
        <item x="1519"/>
        <item x="3135"/>
        <item x="1393"/>
        <item x="3159"/>
        <item x="423"/>
        <item x="2210"/>
        <item x="954"/>
        <item x="427"/>
        <item m="1" x="4209"/>
        <item x="2322"/>
        <item x="2551"/>
        <item x="194"/>
        <item x="2457"/>
        <item x="1934"/>
        <item x="1552"/>
        <item x="1030"/>
        <item x="2072"/>
        <item x="66"/>
        <item x="1587"/>
        <item x="1271"/>
        <item x="1252"/>
        <item x="3190"/>
        <item x="2352"/>
        <item x="178"/>
        <item x="2083"/>
        <item x="2220"/>
        <item x="3162"/>
        <item x="876"/>
        <item m="1" x="4352"/>
        <item x="4002"/>
        <item x="2389"/>
        <item x="1337"/>
        <item x="480"/>
        <item x="2421"/>
        <item x="3703"/>
        <item x="1009"/>
        <item x="1438"/>
        <item x="1904"/>
        <item x="2713"/>
        <item x="1842"/>
        <item x="36"/>
        <item x="1460"/>
        <item x="384"/>
        <item x="81"/>
        <item x="1035"/>
        <item x="1386"/>
        <item x="2826"/>
        <item x="449"/>
        <item x="1585"/>
        <item x="2548"/>
        <item x="4080"/>
        <item m="1" x="4308"/>
        <item x="738"/>
        <item x="3274"/>
        <item x="3621"/>
        <item x="939"/>
        <item x="513"/>
        <item x="693"/>
        <item x="1844"/>
        <item x="2746"/>
        <item x="3500"/>
        <item x="1841"/>
        <item m="1" x="4250"/>
        <item x="1187"/>
        <item x="2849"/>
        <item x="4095"/>
        <item x="944"/>
        <item x="2875"/>
        <item x="1718"/>
        <item x="506"/>
        <item x="3516"/>
        <item x="1260"/>
        <item x="1122"/>
        <item x="2157"/>
        <item x="3008"/>
        <item x="2204"/>
        <item x="1509"/>
        <item x="1534"/>
        <item x="1107"/>
        <item x="2715"/>
        <item x="2167"/>
        <item x="2363"/>
        <item x="2608"/>
        <item x="1112"/>
        <item m="1" x="4246"/>
        <item x="588"/>
        <item m="1" x="4396"/>
        <item x="798"/>
        <item m="1" x="4369"/>
        <item x="2654"/>
        <item x="1072"/>
        <item x="794"/>
        <item m="1" x="4248"/>
        <item x="2132"/>
        <item m="1" x="4217"/>
        <item x="1989"/>
        <item x="2974"/>
        <item x="3574"/>
        <item x="271"/>
        <item x="2742"/>
        <item x="3627"/>
        <item x="636"/>
        <item x="3196"/>
        <item x="2884"/>
        <item x="45"/>
        <item x="2103"/>
        <item x="2595"/>
        <item x="1266"/>
        <item x="182"/>
        <item x="1748"/>
        <item x="3570"/>
        <item x="1229"/>
        <item x="1937"/>
        <item x="947"/>
        <item x="1400"/>
        <item x="2494"/>
        <item x="183"/>
        <item m="1" x="4255"/>
        <item x="676"/>
        <item x="2846"/>
        <item x="1334"/>
        <item x="3581"/>
        <item x="3848"/>
        <item x="2233"/>
        <item x="4062"/>
        <item x="1417"/>
        <item x="1141"/>
        <item x="942"/>
        <item x="2664"/>
        <item x="3420"/>
        <item x="2712"/>
        <item x="273"/>
        <item x="1830"/>
        <item x="1101"/>
        <item x="1499"/>
        <item x="1745"/>
        <item x="46"/>
        <item x="3463"/>
        <item x="1887"/>
        <item m="1" x="4256"/>
        <item x="1982"/>
        <item x="1085"/>
        <item x="840"/>
        <item x="925"/>
        <item x="3889"/>
        <item x="1700"/>
        <item x="3969"/>
        <item x="2762"/>
        <item x="388"/>
        <item x="772"/>
        <item x="665"/>
        <item x="3412"/>
        <item x="3981"/>
        <item x="2454"/>
        <item x="455"/>
        <item x="1312"/>
        <item x="1083"/>
        <item x="3824"/>
        <item x="1792"/>
        <item x="404"/>
        <item x="4023"/>
        <item x="2312"/>
        <item x="3915"/>
        <item x="1381"/>
        <item x="1379"/>
        <item x="4014"/>
        <item x="3986"/>
        <item x="790"/>
        <item x="3410"/>
        <item x="3678"/>
        <item x="2930"/>
        <item x="4128"/>
        <item x="249"/>
        <item x="2763"/>
        <item x="1605"/>
        <item x="4058"/>
        <item x="28"/>
        <item x="1346"/>
        <item x="2982"/>
        <item x="1047"/>
        <item x="4004"/>
        <item m="1" x="4397"/>
        <item m="1" x="4307"/>
        <item x="1485"/>
        <item x="106"/>
        <item x="3062"/>
        <item x="1977"/>
        <item m="1" x="4383"/>
        <item x="1390"/>
        <item x="2589"/>
        <item x="4061"/>
        <item x="3674"/>
        <item x="1577"/>
        <item x="485"/>
        <item x="3321"/>
        <item x="1497"/>
        <item m="1" x="4285"/>
        <item x="3542"/>
        <item x="817"/>
        <item x="2522"/>
        <item x="48"/>
        <item x="3461"/>
        <item x="3390"/>
        <item x="3450"/>
        <item x="4021"/>
        <item x="1040"/>
        <item x="1639"/>
        <item x="10"/>
        <item m="1" x="4212"/>
        <item x="111"/>
        <item x="3753"/>
        <item x="1665"/>
        <item x="3806"/>
        <item m="1" x="4401"/>
        <item x="3153"/>
        <item x="3979"/>
        <item x="3353"/>
        <item x="3052"/>
        <item x="1857"/>
        <item x="750"/>
        <item x="3386"/>
        <item x="501"/>
        <item x="1785"/>
        <item x="3503"/>
        <item x="723"/>
        <item x="2508"/>
        <item x="911"/>
        <item x="3289"/>
        <item x="3388"/>
        <item x="1089"/>
        <item x="1060"/>
        <item x="3555"/>
        <item x="1538"/>
        <item x="1719"/>
        <item x="3857"/>
        <item x="4069"/>
        <item x="2122"/>
        <item x="3331"/>
        <item x="3832"/>
        <item x="2882"/>
        <item x="2291"/>
        <item x="2060"/>
        <item x="659"/>
        <item x="2862"/>
        <item x="4017"/>
        <item x="1703"/>
        <item x="1514"/>
        <item m="1" x="4290"/>
        <item x="1828"/>
        <item x="2938"/>
        <item m="1" x="4385"/>
        <item x="3387"/>
        <item x="2807"/>
        <item x="2169"/>
        <item x="132"/>
        <item x="4088"/>
        <item x="1371"/>
        <item m="1" x="4382"/>
        <item x="3758"/>
        <item x="1973"/>
        <item x="1898"/>
        <item x="2460"/>
        <item x="2923"/>
        <item x="1753"/>
        <item x="379"/>
        <item x="2033"/>
        <item x="1848"/>
        <item x="1815"/>
        <item x="2542"/>
        <item x="340"/>
        <item x="745"/>
        <item x="3419"/>
        <item x="1941"/>
        <item x="162"/>
        <item x="3714"/>
        <item x="492"/>
        <item x="1558"/>
        <item x="3456"/>
        <item m="1" x="4258"/>
        <item x="328"/>
        <item x="920"/>
        <item x="1111"/>
        <item x="436"/>
        <item x="1430"/>
        <item x="1369"/>
        <item x="799"/>
        <item x="500"/>
        <item m="1" x="4287"/>
        <item x="533"/>
        <item x="335"/>
        <item x="3226"/>
        <item x="2093"/>
        <item x="1361"/>
        <item m="1" x="4367"/>
        <item x="2316"/>
        <item x="3023"/>
        <item x="1556"/>
        <item x="2889"/>
        <item x="3082"/>
        <item x="3239"/>
        <item x="1908"/>
        <item x="3079"/>
        <item x="460"/>
        <item x="3233"/>
        <item x="3896"/>
        <item x="297"/>
        <item x="3910"/>
        <item x="3328"/>
        <item x="1708"/>
        <item x="1329"/>
        <item x="547"/>
        <item x="3489"/>
        <item x="829"/>
        <item x="570"/>
        <item x="551"/>
        <item x="82"/>
        <item x="2921"/>
        <item x="2949"/>
        <item x="2186"/>
        <item x="3536"/>
        <item x="1064"/>
        <item x="2251"/>
        <item x="2038"/>
        <item x="4081"/>
        <item x="1686"/>
        <item x="21"/>
        <item x="2768"/>
        <item x="3598"/>
        <item x="843"/>
        <item x="1954"/>
        <item x="2098"/>
        <item x="2100"/>
        <item x="2802"/>
        <item x="1496"/>
        <item x="1691"/>
        <item x="596"/>
        <item x="4147"/>
        <item x="1851"/>
        <item x="744"/>
        <item x="3"/>
        <item x="331"/>
        <item x="1750"/>
        <item x="858"/>
        <item x="2795"/>
        <item x="2080"/>
        <item x="320"/>
        <item x="1986"/>
        <item x="1454"/>
        <item x="3043"/>
        <item x="4019"/>
        <item x="1741"/>
        <item x="2630"/>
        <item x="2557"/>
        <item x="718"/>
        <item x="1634"/>
        <item x="995"/>
        <item x="3866"/>
        <item x="881"/>
        <item x="1843"/>
        <item x="3470"/>
        <item x="4121"/>
        <item x="2225"/>
        <item x="949"/>
        <item x="3406"/>
        <item x="662"/>
        <item x="3444"/>
        <item x="2843"/>
        <item x="63"/>
        <item x="1475"/>
        <item x="353"/>
        <item x="3591"/>
        <item x="867"/>
        <item x="3630"/>
        <item x="3250"/>
        <item x="2030"/>
        <item x="1578"/>
        <item x="3954"/>
        <item x="3273"/>
        <item m="1" x="4350"/>
        <item x="3374"/>
        <item m="1" x="4353"/>
        <item x="591"/>
        <item x="1351"/>
        <item x="2755"/>
        <item x="4025"/>
        <item x="3365"/>
        <item m="1" x="4354"/>
        <item x="3001"/>
        <item x="1355"/>
        <item x="337"/>
        <item x="2418"/>
        <item x="3101"/>
        <item x="141"/>
        <item x="1733"/>
        <item x="1078"/>
        <item x="559"/>
        <item x="986"/>
        <item x="1409"/>
        <item m="1" x="4238"/>
        <item x="1419"/>
        <item x="192"/>
        <item x="3078"/>
        <item x="159"/>
        <item x="2764"/>
        <item x="733"/>
        <item x="2081"/>
        <item x="3271"/>
        <item x="1487"/>
        <item x="3022"/>
        <item x="1029"/>
        <item x="3804"/>
        <item x="3491"/>
        <item x="3302"/>
        <item x="78"/>
        <item x="1913"/>
        <item x="3607"/>
        <item x="2653"/>
        <item x="928"/>
        <item x="1190"/>
        <item x="2553"/>
        <item m="1" x="4181"/>
        <item x="3557"/>
        <item x="3877"/>
        <item m="1" x="4225"/>
        <item x="2540"/>
        <item x="2432"/>
        <item x="453"/>
        <item x="1066"/>
        <item x="689"/>
        <item x="2187"/>
        <item x="2645"/>
        <item x="504"/>
        <item x="2830"/>
        <item x="3325"/>
        <item x="160"/>
        <item x="3664"/>
        <item x="3168"/>
        <item x="1067"/>
        <item x="842"/>
        <item x="16"/>
        <item x="2417"/>
        <item x="20"/>
        <item x="964"/>
        <item m="1" x="4202"/>
        <item m="1" x="4324"/>
        <item x="1412"/>
        <item x="2988"/>
        <item x="478"/>
        <item x="2757"/>
        <item x="235"/>
        <item x="4130"/>
        <item x="2230"/>
        <item x="1537"/>
        <item x="2818"/>
        <item x="157"/>
        <item x="1022"/>
        <item x="1787"/>
        <item x="3121"/>
        <item x="1406"/>
        <item x="61"/>
        <item x="540"/>
        <item x="3108"/>
        <item x="3191"/>
        <item x="1525"/>
        <item x="461"/>
        <item x="1559"/>
        <item x="1657"/>
        <item m="1" x="4175"/>
        <item x="1473"/>
        <item x="1036"/>
        <item x="1640"/>
        <item m="1" x="4242"/>
        <item m="1" x="4274"/>
        <item x="3501"/>
        <item x="1826"/>
        <item x="816"/>
        <item x="3012"/>
        <item x="527"/>
        <item x="89"/>
        <item x="2354"/>
        <item x="1109"/>
        <item x="909"/>
        <item x="910"/>
        <item x="856"/>
        <item x="1286"/>
        <item x="2299"/>
        <item x="2787"/>
        <item x="2586"/>
        <item m="1" x="4275"/>
        <item x="2028"/>
        <item x="782"/>
        <item x="3348"/>
        <item x="3743"/>
        <item x="2810"/>
        <item x="1492"/>
        <item x="3150"/>
        <item x="1588"/>
        <item x="3050"/>
        <item x="1654"/>
        <item x="2446"/>
        <item x="2351"/>
        <item x="1788"/>
        <item x="1055"/>
        <item x="1278"/>
        <item x="3741"/>
        <item m="1" x="4199"/>
        <item x="2611"/>
        <item x="2402"/>
        <item x="796"/>
        <item x="3432"/>
        <item x="2249"/>
        <item x="3760"/>
        <item x="1037"/>
        <item x="2296"/>
        <item x="3544"/>
        <item x="789"/>
        <item x="2752"/>
        <item x="223"/>
        <item x="2728"/>
        <item x="4046"/>
        <item x="37"/>
        <item x="2129"/>
        <item x="3707"/>
        <item x="1723"/>
        <item x="1548"/>
        <item x="1528"/>
        <item x="975"/>
        <item x="2716"/>
        <item x="387"/>
        <item m="1" x="4323"/>
        <item x="2074"/>
        <item x="1115"/>
        <item x="600"/>
        <item x="2593"/>
        <item x="2128"/>
        <item x="704"/>
        <item x="606"/>
        <item x="1649"/>
        <item x="115"/>
        <item x="2035"/>
        <item x="2814"/>
        <item x="257"/>
        <item x="3218"/>
        <item x="1656"/>
        <item x="3384"/>
        <item x="214"/>
        <item x="1764"/>
        <item x="2127"/>
        <item x="1237"/>
        <item x="735"/>
        <item x="195"/>
        <item x="2111"/>
        <item x="1099"/>
        <item x="3044"/>
        <item x="3279"/>
        <item x="354"/>
        <item x="539"/>
        <item x="2050"/>
        <item x="3776"/>
        <item x="2978"/>
        <item x="1713"/>
        <item x="2907"/>
        <item x="2618"/>
        <item x="2931"/>
        <item x="396"/>
        <item x="1663"/>
        <item x="3193"/>
        <item x="1182"/>
        <item x="1185"/>
        <item x="1698"/>
        <item x="3327"/>
        <item x="4071"/>
        <item x="1963"/>
        <item x="248"/>
        <item x="544"/>
        <item x="2408"/>
        <item x="1581"/>
        <item x="3564"/>
        <item x="1019"/>
        <item x="819"/>
        <item x="3232"/>
        <item x="1858"/>
        <item x="2624"/>
        <item x="3752"/>
        <item x="1699"/>
        <item x="1740"/>
        <item x="3284"/>
        <item x="2435"/>
        <item x="1608"/>
        <item x="1239"/>
        <item x="3128"/>
        <item x="4024"/>
        <item x="2695"/>
        <item x="791"/>
        <item x="2097"/>
        <item x="1811"/>
        <item x="3884"/>
        <item x="4016"/>
        <item x="3914"/>
        <item x="3408"/>
        <item x="1483"/>
        <item x="2898"/>
        <item x="3537"/>
        <item x="3974"/>
        <item x="2828"/>
        <item x="1074"/>
        <item x="4054"/>
        <item x="3672"/>
        <item x="3148"/>
        <item x="69"/>
        <item x="3004"/>
        <item x="1673"/>
        <item x="3399"/>
        <item x="1895"/>
        <item x="2951"/>
        <item x="1091"/>
        <item x="2688"/>
        <item x="1594"/>
        <item x="1879"/>
        <item m="1" x="4291"/>
        <item x="1451"/>
        <item x="486"/>
        <item x="2177"/>
        <item x="2170"/>
        <item x="383"/>
        <item x="1404"/>
        <item x="2413"/>
        <item x="707"/>
        <item x="3433"/>
        <item x="2294"/>
        <item x="3855"/>
        <item x="1865"/>
        <item x="1955"/>
        <item x="1188"/>
        <item x="4151"/>
        <item x="722"/>
        <item x="2341"/>
        <item x="2205"/>
        <item x="1802"/>
        <item m="1" x="4185"/>
        <item x="1804"/>
        <item x="206"/>
        <item x="2391"/>
        <item x="1701"/>
        <item x="1490"/>
        <item m="1" x="4197"/>
        <item m="1" x="4357"/>
        <item x="1287"/>
        <item x="1320"/>
        <item x="1478"/>
        <item m="1" x="4260"/>
        <item x="2320"/>
        <item m="1" x="4380"/>
        <item x="1132"/>
        <item x="209"/>
        <item x="1202"/>
        <item x="945"/>
        <item x="1632"/>
        <item x="2666"/>
        <item x="1069"/>
        <item x="1502"/>
        <item x="299"/>
        <item x="3413"/>
        <item x="172"/>
        <item x="2626"/>
        <item x="4146"/>
        <item x="3447"/>
        <item x="3059"/>
        <item x="355"/>
        <item x="3047"/>
        <item x="1627"/>
        <item x="3826"/>
        <item x="154"/>
        <item x="3350"/>
        <item x="830"/>
        <item x="2896"/>
        <item x="382"/>
        <item x="1597"/>
        <item x="473"/>
        <item x="875"/>
        <item x="3301"/>
        <item x="1403"/>
        <item x="1926"/>
        <item x="2887"/>
        <item x="1523"/>
        <item x="1357"/>
        <item x="1397"/>
        <item m="1" x="4402"/>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numFmtId="14" showAll="0">
      <items count="74">
        <item x="68"/>
        <item x="72"/>
        <item x="70"/>
        <item x="66"/>
        <item x="67"/>
        <item x="71"/>
        <item x="49"/>
        <item x="69"/>
        <item x="52"/>
        <item x="51"/>
        <item x="44"/>
        <item x="56"/>
        <item x="38"/>
        <item x="60"/>
        <item x="53"/>
        <item x="48"/>
        <item x="65"/>
        <item x="58"/>
        <item x="63"/>
        <item x="64"/>
        <item x="61"/>
        <item x="54"/>
        <item x="59"/>
        <item x="46"/>
        <item x="55"/>
        <item x="57"/>
        <item x="7"/>
        <item x="43"/>
        <item x="62"/>
        <item x="8"/>
        <item x="50"/>
        <item x="37"/>
        <item x="47"/>
        <item x="26"/>
        <item x="9"/>
        <item x="35"/>
        <item x="40"/>
        <item x="33"/>
        <item x="10"/>
        <item x="45"/>
        <item x="27"/>
        <item x="29"/>
        <item x="30"/>
        <item x="41"/>
        <item x="1"/>
        <item x="24"/>
        <item x="39"/>
        <item x="34"/>
        <item x="36"/>
        <item x="3"/>
        <item x="31"/>
        <item x="42"/>
        <item x="12"/>
        <item x="13"/>
        <item x="14"/>
        <item x="15"/>
        <item x="20"/>
        <item x="21"/>
        <item x="19"/>
        <item x="17"/>
        <item x="18"/>
        <item x="4"/>
        <item x="16"/>
        <item x="11"/>
        <item x="5"/>
        <item x="28"/>
        <item x="25"/>
        <item x="32"/>
        <item x="6"/>
        <item x="22"/>
        <item x="23"/>
        <item x="0"/>
        <item x="2"/>
        <item t="default"/>
      </items>
    </pivotField>
    <pivotField numFmtId="14"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t="default"/>
      </items>
    </pivotField>
  </pivotFields>
  <rowFields count="1">
    <field x="3"/>
  </rowFields>
  <rowItems count="12">
    <i>
      <x v="958"/>
    </i>
    <i>
      <x v="3756"/>
    </i>
    <i>
      <x v="4339"/>
    </i>
    <i>
      <x v="1088"/>
    </i>
    <i>
      <x v="3922"/>
    </i>
    <i>
      <x v="1742"/>
    </i>
    <i>
      <x v="4369"/>
    </i>
    <i>
      <x v="2606"/>
    </i>
    <i>
      <x v="682"/>
    </i>
    <i>
      <x v="2534"/>
    </i>
    <i>
      <x v="1745"/>
    </i>
    <i>
      <x v="3278"/>
    </i>
  </rowItems>
  <colFields count="1">
    <field x="1"/>
  </colFields>
  <colItems count="1">
    <i>
      <x/>
    </i>
  </colItems>
  <dataFields count="1">
    <dataField name="Top 10 director" fld="0" subtotal="count" baseField="3" baseItem="0"/>
  </dataFields>
  <chartFormats count="1">
    <chartFormat chart="2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9"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3E94ED-1076-4E58-A5B3-DF3084EBCABE}" name="PivotTable5"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chartFormat="24">
  <location ref="A37:B43" firstHeaderRow="1" firstDataRow="2" firstDataCol="1"/>
  <pivotFields count="21">
    <pivotField dataField="1" showAll="0"/>
    <pivotField axis="axisCol" showAll="0">
      <items count="3">
        <item h="1" x="0"/>
        <item n=" " x="1"/>
        <item t="default"/>
      </items>
    </pivotField>
    <pivotField showAll="0"/>
    <pivotField showAll="0"/>
    <pivotField showAll="0"/>
    <pivotField showAll="0"/>
    <pivotField showAll="0"/>
    <pivotField showAll="0"/>
    <pivotField showAll="0"/>
    <pivotField showAll="0"/>
    <pivotField axis="axisRow" showAll="0" measureFilter="1">
      <items count="34">
        <item x="6"/>
        <item x="27"/>
        <item x="18"/>
        <item x="2"/>
        <item x="8"/>
        <item x="30"/>
        <item x="9"/>
        <item x="3"/>
        <item x="10"/>
        <item x="20"/>
        <item x="0"/>
        <item x="23"/>
        <item x="1"/>
        <item x="4"/>
        <item x="22"/>
        <item x="15"/>
        <item x="11"/>
        <item x="16"/>
        <item x="28"/>
        <item x="14"/>
        <item x="24"/>
        <item x="17"/>
        <item x="26"/>
        <item x="19"/>
        <item x="7"/>
        <item x="12"/>
        <item x="25"/>
        <item x="5"/>
        <item x="29"/>
        <item x="31"/>
        <item x="21"/>
        <item x="32"/>
        <item x="13"/>
        <item t="default"/>
      </items>
    </pivotField>
    <pivotField showAll="0"/>
    <pivotField showAll="0"/>
    <pivotField showAll="0"/>
    <pivotField numFmtId="14" showAll="0">
      <items count="74">
        <item x="68"/>
        <item x="72"/>
        <item x="70"/>
        <item x="66"/>
        <item x="67"/>
        <item x="71"/>
        <item x="49"/>
        <item x="69"/>
        <item x="52"/>
        <item x="51"/>
        <item x="44"/>
        <item x="56"/>
        <item x="38"/>
        <item x="60"/>
        <item x="53"/>
        <item x="48"/>
        <item x="65"/>
        <item x="58"/>
        <item x="63"/>
        <item x="64"/>
        <item x="61"/>
        <item x="54"/>
        <item x="59"/>
        <item x="46"/>
        <item x="55"/>
        <item x="57"/>
        <item x="7"/>
        <item x="43"/>
        <item x="62"/>
        <item x="8"/>
        <item x="50"/>
        <item x="37"/>
        <item x="47"/>
        <item x="26"/>
        <item x="9"/>
        <item x="35"/>
        <item x="40"/>
        <item x="33"/>
        <item x="10"/>
        <item x="45"/>
        <item x="27"/>
        <item x="29"/>
        <item x="30"/>
        <item x="41"/>
        <item x="1"/>
        <item x="24"/>
        <item x="39"/>
        <item x="34"/>
        <item x="36"/>
        <item x="3"/>
        <item x="31"/>
        <item x="42"/>
        <item x="12"/>
        <item x="13"/>
        <item x="14"/>
        <item x="15"/>
        <item x="20"/>
        <item x="21"/>
        <item x="19"/>
        <item x="17"/>
        <item x="18"/>
        <item x="4"/>
        <item x="16"/>
        <item x="11"/>
        <item x="5"/>
        <item x="28"/>
        <item x="25"/>
        <item x="32"/>
        <item x="6"/>
        <item x="22"/>
        <item x="23"/>
        <item x="0"/>
        <item x="2"/>
        <item t="default"/>
      </items>
    </pivotField>
    <pivotField numFmtId="14"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t="default"/>
      </items>
    </pivotField>
  </pivotFields>
  <rowFields count="1">
    <field x="10"/>
  </rowFields>
  <rowItems count="5">
    <i>
      <x v="3"/>
    </i>
    <i>
      <x v="8"/>
    </i>
    <i>
      <x v="11"/>
    </i>
    <i>
      <x v="16"/>
    </i>
    <i>
      <x v="17"/>
    </i>
  </rowItems>
  <colFields count="1">
    <field x="1"/>
  </colFields>
  <colItems count="1">
    <i>
      <x v="1"/>
    </i>
  </colItems>
  <dataFields count="1">
    <dataField name="Top 5 TV Show Genre" fld="0" subtotal="count" baseField="0" baseItem="0"/>
  </dataFields>
  <chartFormats count="6">
    <chartFormat chart="23" format="48" series="1">
      <pivotArea type="data" outline="0" fieldPosition="0">
        <references count="1">
          <reference field="4294967294" count="1" selected="0">
            <x v="0"/>
          </reference>
        </references>
      </pivotArea>
    </chartFormat>
    <chartFormat chart="23" format="49">
      <pivotArea type="data" outline="0" fieldPosition="0">
        <references count="2">
          <reference field="4294967294" count="1" selected="0">
            <x v="0"/>
          </reference>
          <reference field="10" count="1" selected="0">
            <x v="3"/>
          </reference>
        </references>
      </pivotArea>
    </chartFormat>
    <chartFormat chart="23" format="50">
      <pivotArea type="data" outline="0" fieldPosition="0">
        <references count="2">
          <reference field="4294967294" count="1" selected="0">
            <x v="0"/>
          </reference>
          <reference field="10" count="1" selected="0">
            <x v="8"/>
          </reference>
        </references>
      </pivotArea>
    </chartFormat>
    <chartFormat chart="23" format="51">
      <pivotArea type="data" outline="0" fieldPosition="0">
        <references count="2">
          <reference field="4294967294" count="1" selected="0">
            <x v="0"/>
          </reference>
          <reference field="10" count="1" selected="0">
            <x v="11"/>
          </reference>
        </references>
      </pivotArea>
    </chartFormat>
    <chartFormat chart="23" format="52">
      <pivotArea type="data" outline="0" fieldPosition="0">
        <references count="2">
          <reference field="4294967294" count="1" selected="0">
            <x v="0"/>
          </reference>
          <reference field="10" count="1" selected="0">
            <x v="16"/>
          </reference>
        </references>
      </pivotArea>
    </chartFormat>
    <chartFormat chart="23" format="53">
      <pivotArea type="data" outline="0" fieldPosition="0">
        <references count="2">
          <reference field="4294967294" count="1" selected="0">
            <x v="0"/>
          </reference>
          <reference field="10" count="1" selected="0">
            <x v="17"/>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72B252-3352-49EB-8863-8242A6E8B2F6}"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6">
  <location ref="A80:B82" firstHeaderRow="1" firstDataRow="1" firstDataCol="1"/>
  <pivotFields count="21">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74">
        <item x="68"/>
        <item x="72"/>
        <item x="70"/>
        <item x="66"/>
        <item x="67"/>
        <item x="71"/>
        <item x="49"/>
        <item x="69"/>
        <item x="52"/>
        <item x="51"/>
        <item x="44"/>
        <item x="56"/>
        <item x="38"/>
        <item x="60"/>
        <item x="53"/>
        <item x="48"/>
        <item x="65"/>
        <item x="58"/>
        <item x="63"/>
        <item x="64"/>
        <item x="61"/>
        <item x="54"/>
        <item x="59"/>
        <item x="46"/>
        <item x="55"/>
        <item x="57"/>
        <item x="7"/>
        <item x="43"/>
        <item x="62"/>
        <item x="8"/>
        <item x="50"/>
        <item x="37"/>
        <item x="47"/>
        <item x="26"/>
        <item x="9"/>
        <item x="35"/>
        <item x="40"/>
        <item x="33"/>
        <item x="10"/>
        <item x="45"/>
        <item x="27"/>
        <item x="29"/>
        <item x="30"/>
        <item x="41"/>
        <item x="1"/>
        <item x="24"/>
        <item x="39"/>
        <item x="34"/>
        <item x="36"/>
        <item x="3"/>
        <item x="31"/>
        <item x="42"/>
        <item x="12"/>
        <item x="13"/>
        <item x="14"/>
        <item x="15"/>
        <item x="20"/>
        <item x="21"/>
        <item x="19"/>
        <item x="17"/>
        <item x="18"/>
        <item x="4"/>
        <item x="16"/>
        <item x="11"/>
        <item x="5"/>
        <item x="28"/>
        <item x="25"/>
        <item x="32"/>
        <item x="6"/>
        <item x="22"/>
        <item x="23"/>
        <item x="0"/>
        <item x="2"/>
        <item t="default"/>
      </items>
    </pivotField>
    <pivotField numFmtId="14" showAll="0"/>
    <pivotField showAll="0"/>
    <pivotField showAll="0"/>
    <pivotField showAll="0" defaultSubtotal="0"/>
    <pivotField showAll="0" defaultSubtotal="0"/>
    <pivotField showAll="0" defaultSubtotal="0">
      <items count="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s>
    </pivotField>
  </pivotFields>
  <rowFields count="1">
    <field x="1"/>
  </rowFields>
  <rowItems count="2">
    <i>
      <x/>
    </i>
    <i>
      <x v="1"/>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7A5E71-5F19-4386-A8FF-EF0B5692E06B}" name="PivotTable2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89:B94" firstHeaderRow="1" firstDataRow="1" firstDataCol="1"/>
  <pivotFields count="21">
    <pivotField showAll="0"/>
    <pivotField showAll="0"/>
    <pivotField axis="axisRow" showAll="0" measureFilter="1" sortType="ascending">
      <items count="5748">
        <item x="3545"/>
        <item x="3546"/>
        <item x="3156"/>
        <item x="1383"/>
        <item x="3547"/>
        <item x="3548"/>
        <item x="3549"/>
        <item x="3046"/>
        <item x="2178"/>
        <item x="546"/>
        <item x="2309"/>
        <item x="1615"/>
        <item x="1128"/>
        <item x="1289"/>
        <item x="3555"/>
        <item x="1408"/>
        <item x="1303"/>
        <item x="3089"/>
        <item x="3556"/>
        <item x="3370"/>
        <item x="299"/>
        <item x="300"/>
        <item x="3554"/>
        <item x="3560"/>
        <item x="3561"/>
        <item x="1962"/>
        <item x="3155"/>
        <item x="3562"/>
        <item x="3288"/>
        <item x="3563"/>
        <item x="747"/>
        <item x="3371"/>
        <item x="3564"/>
        <item x="3565"/>
        <item x="3566"/>
        <item x="3411"/>
        <item x="3567"/>
        <item x="3568"/>
        <item x="2368"/>
        <item x="3569"/>
        <item x="3570"/>
        <item x="1453"/>
        <item x="3185"/>
        <item x="3571"/>
        <item x="3572"/>
        <item x="91"/>
        <item x="348"/>
        <item x="2720"/>
        <item x="3573"/>
        <item x="3574"/>
        <item x="3575"/>
        <item x="3576"/>
        <item x="3577"/>
        <item x="3578"/>
        <item x="2617"/>
        <item x="3066"/>
        <item x="3579"/>
        <item x="3580"/>
        <item x="3581"/>
        <item x="849"/>
        <item x="3582"/>
        <item x="3583"/>
        <item x="547"/>
        <item x="3584"/>
        <item x="3355"/>
        <item x="3585"/>
        <item x="3586"/>
        <item x="3587"/>
        <item x="1360"/>
        <item x="1726"/>
        <item x="887"/>
        <item x="3588"/>
        <item x="2992"/>
        <item x="2107"/>
        <item x="3589"/>
        <item x="1347"/>
        <item x="2278"/>
        <item x="2467"/>
        <item x="3590"/>
        <item x="3591"/>
        <item x="3592"/>
        <item x="3593"/>
        <item x="1502"/>
        <item x="2870"/>
        <item x="242"/>
        <item x="3594"/>
        <item x="1828"/>
        <item x="3497"/>
        <item x="3595"/>
        <item x="3596"/>
        <item x="3597"/>
        <item x="3401"/>
        <item x="3598"/>
        <item x="2725"/>
        <item x="573"/>
        <item x="147"/>
        <item x="2069"/>
        <item x="1641"/>
        <item x="394"/>
        <item x="3157"/>
        <item x="1948"/>
        <item x="1007"/>
        <item x="3599"/>
        <item x="2473"/>
        <item x="3600"/>
        <item x="3601"/>
        <item x="3602"/>
        <item x="820"/>
        <item x="37"/>
        <item x="1038"/>
        <item x="1013"/>
        <item x="3021"/>
        <item x="1849"/>
        <item x="2491"/>
        <item x="3351"/>
        <item x="45"/>
        <item x="1851"/>
        <item x="216"/>
        <item x="3603"/>
        <item x="3604"/>
        <item x="1921"/>
        <item x="1747"/>
        <item x="3605"/>
        <item x="3606"/>
        <item x="1837"/>
        <item x="3607"/>
        <item x="2220"/>
        <item x="2956"/>
        <item x="1765"/>
        <item x="3608"/>
        <item x="865"/>
        <item x="3392"/>
        <item x="3609"/>
        <item x="3610"/>
        <item x="327"/>
        <item x="3611"/>
        <item x="3303"/>
        <item x="3612"/>
        <item x="2213"/>
        <item x="1255"/>
        <item x="3613"/>
        <item x="229"/>
        <item x="3614"/>
        <item x="1611"/>
        <item x="924"/>
        <item x="2224"/>
        <item x="1078"/>
        <item x="2289"/>
        <item x="3403"/>
        <item x="722"/>
        <item x="3615"/>
        <item x="3616"/>
        <item x="929"/>
        <item x="3617"/>
        <item x="3618"/>
        <item x="3619"/>
        <item x="349"/>
        <item x="212"/>
        <item x="3620"/>
        <item x="3621"/>
        <item x="336"/>
        <item x="922"/>
        <item x="1930"/>
        <item x="3622"/>
        <item x="3623"/>
        <item x="2320"/>
        <item x="195"/>
        <item x="1487"/>
        <item x="3624"/>
        <item x="3625"/>
        <item x="1687"/>
        <item x="2159"/>
        <item x="1907"/>
        <item x="2880"/>
        <item x="3626"/>
        <item x="3529"/>
        <item x="3008"/>
        <item x="1736"/>
        <item x="3627"/>
        <item x="2175"/>
        <item x="3628"/>
        <item x="3629"/>
        <item x="1829"/>
        <item x="1590"/>
        <item x="2436"/>
        <item x="906"/>
        <item x="3483"/>
        <item x="916"/>
        <item x="3630"/>
        <item x="3631"/>
        <item x="578"/>
        <item x="3632"/>
        <item x="1328"/>
        <item x="2618"/>
        <item x="3633"/>
        <item x="3227"/>
        <item x="2910"/>
        <item x="3634"/>
        <item x="3635"/>
        <item x="2101"/>
        <item x="1039"/>
        <item x="2693"/>
        <item x="3551"/>
        <item x="3552"/>
        <item x="3553"/>
        <item x="1496"/>
        <item x="3559"/>
        <item x="609"/>
        <item x="3558"/>
        <item x="3557"/>
        <item x="3637"/>
        <item x="2528"/>
        <item x="3638"/>
        <item x="3093"/>
        <item x="2510"/>
        <item x="2529"/>
        <item x="1109"/>
        <item x="3639"/>
        <item x="3640"/>
        <item x="3187"/>
        <item x="3641"/>
        <item x="1782"/>
        <item x="3636"/>
        <item x="1290"/>
        <item x="3642"/>
        <item x="2530"/>
        <item x="2531"/>
        <item x="2394"/>
        <item x="2395"/>
        <item x="3643"/>
        <item x="3644"/>
        <item x="3645"/>
        <item x="3646"/>
        <item x="2226"/>
        <item x="3647"/>
        <item x="3648"/>
        <item x="535"/>
        <item x="2474"/>
        <item x="710"/>
        <item x="3372"/>
        <item x="3649"/>
        <item x="3650"/>
        <item x="3651"/>
        <item x="3652"/>
        <item x="1449"/>
        <item x="2959"/>
        <item x="3653"/>
        <item x="2137"/>
        <item x="2579"/>
        <item x="3530"/>
        <item x="1291"/>
        <item x="3654"/>
        <item x="3144"/>
        <item x="3655"/>
        <item x="1143"/>
        <item x="3656"/>
        <item x="3504"/>
        <item x="3657"/>
        <item x="622"/>
        <item x="1455"/>
        <item x="1137"/>
        <item x="951"/>
        <item x="1986"/>
        <item x="2171"/>
        <item x="3658"/>
        <item x="3659"/>
        <item x="1805"/>
        <item x="790"/>
        <item x="148"/>
        <item x="3660"/>
        <item x="3661"/>
        <item x="3662"/>
        <item x="2690"/>
        <item x="2444"/>
        <item x="1564"/>
        <item x="2940"/>
        <item x="2619"/>
        <item x="405"/>
        <item x="3663"/>
        <item x="3664"/>
        <item x="902"/>
        <item x="243"/>
        <item x="536"/>
        <item x="1738"/>
        <item x="3665"/>
        <item x="3666"/>
        <item x="2819"/>
        <item x="1256"/>
        <item x="967"/>
        <item x="497"/>
        <item x="2839"/>
        <item x="781"/>
        <item x="737"/>
        <item x="1663"/>
        <item x="343"/>
        <item x="3130"/>
        <item x="770"/>
        <item x="1783"/>
        <item x="3667"/>
        <item x="3668"/>
        <item x="1532"/>
        <item x="1739"/>
        <item x="2804"/>
        <item x="1329"/>
        <item x="1330"/>
        <item x="2275"/>
        <item x="1447"/>
        <item x="1292"/>
        <item x="3461"/>
        <item x="2821"/>
        <item x="2968"/>
        <item x="3669"/>
        <item x="970"/>
        <item x="3670"/>
        <item x="2245"/>
        <item x="888"/>
        <item x="3671"/>
        <item x="435"/>
        <item x="2805"/>
        <item x="3672"/>
        <item x="1635"/>
        <item x="3673"/>
        <item x="1045"/>
        <item x="1471"/>
        <item x="3674"/>
        <item x="3675"/>
        <item x="3676"/>
        <item x="2201"/>
        <item x="3677"/>
        <item x="695"/>
        <item x="2404"/>
        <item x="3678"/>
        <item x="1662"/>
        <item x="3679"/>
        <item x="1767"/>
        <item x="2864"/>
        <item x="1159"/>
        <item x="2158"/>
        <item x="1618"/>
        <item x="2519"/>
        <item x="1464"/>
        <item x="1201"/>
        <item x="3680"/>
        <item x="930"/>
        <item x="3681"/>
        <item x="3682"/>
        <item x="3683"/>
        <item x="3684"/>
        <item x="1616"/>
        <item x="3685"/>
        <item x="1144"/>
        <item x="3426"/>
        <item x="1064"/>
        <item x="3147"/>
        <item x="3686"/>
        <item x="3687"/>
        <item x="3688"/>
        <item x="2871"/>
        <item x="3188"/>
        <item x="290"/>
        <item x="3689"/>
        <item x="3690"/>
        <item x="3691"/>
        <item x="3692"/>
        <item x="3693"/>
        <item x="3694"/>
        <item x="3695"/>
        <item x="2058"/>
        <item x="3696"/>
        <item x="3697"/>
        <item x="3698"/>
        <item x="3699"/>
        <item x="149"/>
        <item x="3700"/>
        <item x="489"/>
        <item x="1057"/>
        <item x="350"/>
        <item x="1031"/>
        <item x="3701"/>
        <item x="1931"/>
        <item x="219"/>
        <item x="3702"/>
        <item x="217"/>
        <item x="467"/>
        <item x="3158"/>
        <item x="3703"/>
        <item x="2277"/>
        <item x="3291"/>
        <item x="402"/>
        <item x="537"/>
        <item x="3704"/>
        <item x="3705"/>
        <item x="3706"/>
        <item x="3707"/>
        <item x="3708"/>
        <item x="1185"/>
        <item x="1331"/>
        <item x="1341"/>
        <item x="3709"/>
        <item x="735"/>
        <item x="3710"/>
        <item x="1046"/>
        <item x="46"/>
        <item x="805"/>
        <item x="3711"/>
        <item x="2523"/>
        <item x="1093"/>
        <item x="3712"/>
        <item x="3713"/>
        <item x="1415"/>
        <item x="2412"/>
        <item x="351"/>
        <item x="430"/>
        <item x="1375"/>
        <item x="1450"/>
        <item x="2452"/>
        <item x="877"/>
        <item x="831"/>
        <item x="1198"/>
        <item x="3714"/>
        <item x="36"/>
        <item x="3715"/>
        <item x="1558"/>
        <item x="2492"/>
        <item x="850"/>
        <item x="851"/>
        <item x="3716"/>
        <item x="3717"/>
        <item x="1110"/>
        <item x="2123"/>
        <item x="1223"/>
        <item x="2673"/>
        <item x="666"/>
        <item x="2385"/>
        <item x="811"/>
        <item x="38"/>
        <item x="2620"/>
        <item x="3494"/>
        <item x="1065"/>
        <item x="3718"/>
        <item x="3719"/>
        <item x="2830"/>
        <item x="3720"/>
        <item x="3722"/>
        <item x="2214"/>
        <item x="3490"/>
        <item x="2773"/>
        <item x="3723"/>
        <item x="3721"/>
        <item x="3724"/>
        <item x="589"/>
        <item x="3725"/>
        <item x="741"/>
        <item x="3726"/>
        <item x="3727"/>
        <item x="2593"/>
        <item x="3728"/>
        <item x="3208"/>
        <item x="3729"/>
        <item x="2966"/>
        <item x="1461"/>
        <item x="3253"/>
        <item x="3730"/>
        <item x="847"/>
        <item x="3145"/>
        <item x="794"/>
        <item x="3731"/>
        <item x="2532"/>
        <item x="498"/>
        <item x="395"/>
        <item x="3429"/>
        <item x="1710"/>
        <item x="1947"/>
        <item x="3732"/>
        <item x="3733"/>
        <item x="2035"/>
        <item x="1769"/>
        <item x="3734"/>
        <item x="3735"/>
        <item x="2448"/>
        <item x="2533"/>
        <item x="396"/>
        <item x="3283"/>
        <item x="3360"/>
        <item x="753"/>
        <item x="3736"/>
        <item x="3373"/>
        <item x="1348"/>
        <item x="3737"/>
        <item x="3738"/>
        <item x="570"/>
        <item x="3739"/>
        <item x="1313"/>
        <item x="1866"/>
        <item x="798"/>
        <item x="3740"/>
        <item x="3741"/>
        <item x="3742"/>
        <item x="436"/>
        <item x="3427"/>
        <item x="462"/>
        <item x="1643"/>
        <item x="3743"/>
        <item x="244"/>
        <item x="245"/>
        <item x="246"/>
        <item x="3344"/>
        <item x="3744"/>
        <item x="835"/>
        <item x="1138"/>
        <item x="2023"/>
        <item x="3745"/>
        <item x="3746"/>
        <item x="2366"/>
        <item x="332"/>
        <item x="667"/>
        <item x="2345"/>
        <item x="1350"/>
        <item x="2346"/>
        <item x="2475"/>
        <item x="1705"/>
        <item x="3747"/>
        <item x="3510"/>
        <item x="3527"/>
        <item x="2113"/>
        <item x="307"/>
        <item x="3748"/>
        <item x="2807"/>
        <item x="3051"/>
        <item x="2721"/>
        <item x="3126"/>
        <item x="3127"/>
        <item x="2403"/>
        <item x="3749"/>
        <item x="1527"/>
        <item x="3750"/>
        <item x="1852"/>
        <item x="1626"/>
        <item x="3751"/>
        <item x="3752"/>
        <item x="1800"/>
        <item x="221"/>
        <item x="2415"/>
        <item x="3753"/>
        <item x="2189"/>
        <item x="3754"/>
        <item x="3755"/>
        <item x="3756"/>
        <item x="3757"/>
        <item x="2965"/>
        <item x="2808"/>
        <item x="754"/>
        <item x="3758"/>
        <item x="3759"/>
        <item x="2440"/>
        <item x="3760"/>
        <item x="2077"/>
        <item x="3761"/>
        <item x="392"/>
        <item x="3762"/>
        <item x="3763"/>
        <item x="3764"/>
        <item x="3765"/>
        <item x="3766"/>
        <item x="1841"/>
        <item x="1219"/>
        <item x="3767"/>
        <item x="3768"/>
        <item x="3033"/>
        <item x="3769"/>
        <item x="1810"/>
        <item x="3770"/>
        <item x="3771"/>
        <item x="3772"/>
        <item x="3773"/>
        <item x="3061"/>
        <item x="3774"/>
        <item x="499"/>
        <item x="3775"/>
        <item x="3083"/>
        <item x="3776"/>
        <item x="3777"/>
        <item x="3778"/>
        <item x="1145"/>
        <item x="3779"/>
        <item x="3780"/>
        <item x="3781"/>
        <item x="3782"/>
        <item x="3783"/>
        <item x="3784"/>
        <item x="3017"/>
        <item x="2290"/>
        <item x="2706"/>
        <item x="3785"/>
        <item x="2534"/>
        <item x="3786"/>
        <item x="3353"/>
        <item x="3787"/>
        <item x="189"/>
        <item x="3788"/>
        <item x="3789"/>
        <item x="2621"/>
        <item x="3790"/>
        <item x="1008"/>
        <item x="2476"/>
        <item x="2918"/>
        <item x="463"/>
        <item x="352"/>
        <item x="3791"/>
        <item x="1058"/>
        <item x="2258"/>
        <item x="3792"/>
        <item x="1257"/>
        <item x="3793"/>
        <item x="3794"/>
        <item x="3795"/>
        <item x="3796"/>
        <item x="3491"/>
        <item x="3018"/>
        <item x="2135"/>
        <item x="3378"/>
        <item x="2321"/>
        <item x="3797"/>
        <item x="3798"/>
        <item x="3799"/>
        <item x="3800"/>
        <item x="124"/>
        <item x="1459"/>
        <item x="3801"/>
        <item x="3802"/>
        <item x="3345"/>
        <item x="155"/>
        <item x="156"/>
        <item x="878"/>
        <item x="1359"/>
        <item x="2976"/>
        <item x="3803"/>
        <item x="1364"/>
        <item x="3804"/>
        <item x="3805"/>
        <item x="2347"/>
        <item x="3806"/>
        <item x="3807"/>
        <item x="3528"/>
        <item x="1802"/>
        <item x="2744"/>
        <item x="985"/>
        <item x="3464"/>
        <item x="3053"/>
        <item x="2150"/>
        <item x="3808"/>
        <item x="706"/>
        <item x="1416"/>
        <item x="1784"/>
        <item x="974"/>
        <item x="3809"/>
        <item x="2902"/>
        <item x="3810"/>
        <item x="3811"/>
        <item x="1465"/>
        <item x="157"/>
        <item x="3330"/>
        <item x="3812"/>
        <item x="3113"/>
        <item x="1193"/>
        <item x="3404"/>
        <item x="3094"/>
        <item x="3095"/>
        <item x="1621"/>
        <item x="2334"/>
        <item x="437"/>
        <item x="1036"/>
        <item x="3279"/>
        <item x="1607"/>
        <item x="3813"/>
        <item x="1760"/>
        <item x="843"/>
        <item x="2018"/>
        <item x="464"/>
        <item x="698"/>
        <item x="3814"/>
        <item x="3815"/>
        <item x="1491"/>
        <item x="3816"/>
        <item x="2865"/>
        <item x="3817"/>
        <item x="3818"/>
        <item x="1111"/>
        <item x="1112"/>
        <item x="1086"/>
        <item x="1654"/>
        <item x="2376"/>
        <item x="2714"/>
        <item x="1505"/>
        <item x="3819"/>
        <item x="3820"/>
        <item x="3821"/>
        <item x="3248"/>
        <item x="3249"/>
        <item x="3250"/>
        <item x="2985"/>
        <item x="3822"/>
        <item x="3823"/>
        <item x="3824"/>
        <item x="3825"/>
        <item x="2671"/>
        <item x="1365"/>
        <item x="3826"/>
        <item x="1922"/>
        <item x="1027"/>
        <item x="640"/>
        <item x="3827"/>
        <item x="3828"/>
        <item x="634"/>
        <item x="311"/>
        <item x="1887"/>
        <item x="3513"/>
        <item x="3829"/>
        <item x="2033"/>
        <item x="3320"/>
        <item x="2785"/>
        <item x="2422"/>
        <item x="2423"/>
        <item x="2424"/>
        <item x="2425"/>
        <item x="2857"/>
        <item x="2881"/>
        <item x="3830"/>
        <item x="3831"/>
        <item x="3832"/>
        <item x="3833"/>
        <item x="1492"/>
        <item x="2441"/>
        <item x="2012"/>
        <item x="2896"/>
        <item x="9"/>
        <item x="3834"/>
        <item x="3835"/>
        <item x="3836"/>
        <item x="3837"/>
        <item x="1506"/>
        <item x="3838"/>
        <item x="1087"/>
        <item x="3839"/>
        <item x="968"/>
        <item x="696"/>
        <item x="891"/>
        <item x="3840"/>
        <item x="3841"/>
        <item x="1977"/>
        <item x="632"/>
        <item x="3842"/>
        <item x="713"/>
        <item x="2343"/>
        <item x="3843"/>
        <item x="3844"/>
        <item x="3845"/>
        <item x="3846"/>
        <item x="1014"/>
        <item x="3847"/>
        <item x="47"/>
        <item x="3209"/>
        <item x="687"/>
        <item x="3848"/>
        <item x="3405"/>
        <item x="3406"/>
        <item x="3849"/>
        <item x="3055"/>
        <item x="3407"/>
        <item x="2477"/>
        <item x="328"/>
        <item x="3850"/>
        <item x="353"/>
        <item x="1787"/>
        <item x="3851"/>
        <item x="3852"/>
        <item x="1258"/>
        <item x="2129"/>
        <item x="3853"/>
        <item x="3854"/>
        <item x="3855"/>
        <item x="3364"/>
        <item x="388"/>
        <item x="3856"/>
        <item x="3857"/>
        <item x="3858"/>
        <item x="3859"/>
        <item x="650"/>
        <item x="742"/>
        <item x="3860"/>
        <item x="2310"/>
        <item x="386"/>
        <item x="3459"/>
        <item x="2774"/>
        <item x="3861"/>
        <item x="3863"/>
        <item x="832"/>
        <item x="3864"/>
        <item x="771"/>
        <item x="3865"/>
        <item x="3866"/>
        <item x="3862"/>
        <item x="892"/>
        <item x="2105"/>
        <item x="2090"/>
        <item x="3867"/>
        <item x="2130"/>
        <item x="2227"/>
        <item x="3868"/>
        <item x="3062"/>
        <item x="2279"/>
        <item x="120"/>
        <item x="621"/>
        <item x="1259"/>
        <item x="3415"/>
        <item x="3869"/>
        <item x="3870"/>
        <item x="3025"/>
        <item x="3284"/>
        <item x="3871"/>
        <item x="247"/>
        <item x="3872"/>
        <item x="1551"/>
        <item x="2179"/>
        <item x="2180"/>
        <item x="1251"/>
        <item x="3873"/>
        <item x="3874"/>
        <item x="218"/>
        <item x="1260"/>
        <item x="986"/>
        <item x="3875"/>
        <item x="1493"/>
        <item x="3876"/>
        <item x="3877"/>
        <item x="3299"/>
        <item x="158"/>
        <item x="3118"/>
        <item x="3452"/>
        <item x="2795"/>
        <item x="3878"/>
        <item x="3879"/>
        <item x="981"/>
        <item x="3880"/>
        <item x="3881"/>
        <item x="806"/>
        <item x="844"/>
        <item x="893"/>
        <item x="2478"/>
        <item x="338"/>
        <item x="3882"/>
        <item x="1770"/>
        <item x="3883"/>
        <item x="3019"/>
        <item x="651"/>
        <item x="3884"/>
        <item x="225"/>
        <item x="2322"/>
        <item x="784"/>
        <item x="2990"/>
        <item x="39"/>
        <item x="2722"/>
        <item x="1945"/>
        <item x="3885"/>
        <item x="3886"/>
        <item x="1883"/>
        <item x="1991"/>
        <item x="129"/>
        <item x="3887"/>
        <item x="1565"/>
        <item x="3096"/>
        <item x="3888"/>
        <item x="3889"/>
        <item x="3890"/>
        <item x="2522"/>
        <item x="2311"/>
        <item x="2348"/>
        <item x="3148"/>
        <item x="1261"/>
        <item x="3891"/>
        <item x="3892"/>
        <item x="1314"/>
        <item x="1754"/>
        <item x="2913"/>
        <item x="1764"/>
        <item x="3893"/>
        <item x="1061"/>
        <item x="3894"/>
        <item x="3895"/>
        <item x="2280"/>
        <item x="3896"/>
        <item x="1912"/>
        <item x="3289"/>
        <item x="3897"/>
        <item x="3112"/>
        <item x="3898"/>
        <item x="2518"/>
        <item x="812"/>
        <item x="1681"/>
        <item x="1409"/>
        <item x="1980"/>
        <item x="1623"/>
        <item x="94"/>
        <item x="606"/>
        <item x="3899"/>
        <item x="3900"/>
        <item x="975"/>
        <item x="3901"/>
        <item x="3902"/>
        <item x="1332"/>
        <item x="3903"/>
        <item x="3904"/>
        <item x="2787"/>
        <item x="1100"/>
        <item x="2070"/>
        <item x="2507"/>
        <item x="2757"/>
        <item x="3905"/>
        <item x="329"/>
        <item x="3906"/>
        <item x="3907"/>
        <item x="3908"/>
        <item x="1372"/>
        <item x="2852"/>
        <item x="2349"/>
        <item x="3910"/>
        <item x="3909"/>
        <item x="2323"/>
        <item x="821"/>
        <item x="3911"/>
        <item x="3912"/>
        <item x="641"/>
        <item x="839"/>
        <item x="2691"/>
        <item x="3913"/>
        <item x="2036"/>
        <item x="3914"/>
        <item x="1123"/>
        <item x="1047"/>
        <item x="3382"/>
        <item x="2823"/>
        <item x="931"/>
        <item x="1632"/>
        <item x="354"/>
        <item x="3915"/>
        <item x="3916"/>
        <item x="3091"/>
        <item x="3917"/>
        <item x="3918"/>
        <item x="3334"/>
        <item x="755"/>
        <item x="3919"/>
        <item x="3920"/>
        <item x="3921"/>
        <item x="3237"/>
        <item x="3922"/>
        <item x="159"/>
        <item x="600"/>
        <item x="2816"/>
        <item x="3923"/>
        <item x="3189"/>
        <item x="3924"/>
        <item x="3925"/>
        <item x="583"/>
        <item x="3926"/>
        <item x="3430"/>
        <item x="3927"/>
        <item x="785"/>
        <item x="3928"/>
        <item x="3228"/>
        <item x="3929"/>
        <item x="2479"/>
        <item x="3930"/>
        <item x="3931"/>
        <item x="3932"/>
        <item x="2775"/>
        <item x="1321"/>
        <item x="3212"/>
        <item x="2350"/>
        <item x="2535"/>
        <item x="3933"/>
        <item x="3934"/>
        <item x="3935"/>
        <item x="3936"/>
        <item x="48"/>
        <item x="3937"/>
        <item x="248"/>
        <item x="3938"/>
        <item x="3939"/>
        <item x="743"/>
        <item x="1262"/>
        <item x="3940"/>
        <item x="3941"/>
        <item x="3149"/>
        <item x="3942"/>
        <item x="3943"/>
        <item x="3416"/>
        <item x="3944"/>
        <item x="1997"/>
        <item x="852"/>
        <item x="3518"/>
        <item x="3514"/>
        <item x="142"/>
        <item x="3945"/>
        <item x="197"/>
        <item x="1566"/>
        <item x="198"/>
        <item x="3946"/>
        <item x="3947"/>
        <item x="3948"/>
        <item x="3949"/>
        <item x="3445"/>
        <item x="1146"/>
        <item x="3950"/>
        <item x="2726"/>
        <item x="3951"/>
        <item x="1384"/>
        <item x="3952"/>
        <item x="3953"/>
        <item x="3954"/>
        <item x="3121"/>
        <item x="1366"/>
        <item x="2167"/>
        <item x="3955"/>
        <item x="3509"/>
        <item x="3167"/>
        <item x="1542"/>
        <item x="2942"/>
        <item x="3501"/>
        <item x="3956"/>
        <item x="3063"/>
        <item x="1186"/>
        <item x="940"/>
        <item x="840"/>
        <item x="3957"/>
        <item x="1932"/>
        <item x="3958"/>
        <item x="2995"/>
        <item x="1933"/>
        <item x="2511"/>
        <item x="935"/>
        <item x="2536"/>
        <item x="3959"/>
        <item x="3960"/>
        <item x="1718"/>
        <item x="3961"/>
        <item x="2537"/>
        <item x="3962"/>
        <item x="3963"/>
        <item x="2840"/>
        <item x="1494"/>
        <item x="406"/>
        <item x="3492"/>
        <item x="1520"/>
        <item x="3964"/>
        <item x="925"/>
        <item x="2108"/>
        <item x="3965"/>
        <item x="143"/>
        <item x="2684"/>
        <item x="3966"/>
        <item x="3056"/>
        <item x="3967"/>
        <item x="3968"/>
        <item x="3969"/>
        <item x="1168"/>
        <item x="3970"/>
        <item x="657"/>
        <item x="49"/>
        <item x="302"/>
        <item x="3971"/>
        <item x="3972"/>
        <item x="50"/>
        <item x="3335"/>
        <item x="3973"/>
        <item x="1731"/>
        <item x="3974"/>
        <item x="3975"/>
        <item x="355"/>
        <item x="3976"/>
        <item x="160"/>
        <item x="907"/>
        <item x="3977"/>
        <item x="2582"/>
        <item x="3978"/>
        <item x="150"/>
        <item x="2749"/>
        <item x="1545"/>
        <item x="3979"/>
        <item x="530"/>
        <item x="1559"/>
        <item x="2841"/>
        <item x="3980"/>
        <item x="3339"/>
        <item x="1240"/>
        <item x="1048"/>
        <item x="51"/>
        <item x="3384"/>
        <item x="3119"/>
        <item x="3981"/>
        <item x="387"/>
        <item x="3982"/>
        <item x="3983"/>
        <item x="3984"/>
        <item x="2866"/>
        <item x="2102"/>
        <item x="3985"/>
        <item x="1797"/>
        <item x="3986"/>
        <item x="356"/>
        <item x="3987"/>
        <item x="538"/>
        <item x="3988"/>
        <item x="3989"/>
        <item x="333"/>
        <item x="249"/>
        <item x="3990"/>
        <item x="3991"/>
        <item x="1950"/>
        <item x="3992"/>
        <item x="3993"/>
        <item x="1385"/>
        <item x="3994"/>
        <item x="3995"/>
        <item x="2138"/>
        <item x="330"/>
        <item x="776"/>
        <item x="3996"/>
        <item x="203"/>
        <item x="2160"/>
        <item x="117"/>
        <item x="3997"/>
        <item x="3174"/>
        <item x="1666"/>
        <item x="3262"/>
        <item x="199"/>
        <item x="617"/>
        <item x="3998"/>
        <item x="3496"/>
        <item x="739"/>
        <item x="1472"/>
        <item x="357"/>
        <item x="3005"/>
        <item x="3999"/>
        <item x="642"/>
        <item x="1176"/>
        <item x="2079"/>
        <item x="1867"/>
        <item x="1811"/>
        <item x="4000"/>
        <item x="3500"/>
        <item x="2988"/>
        <item x="2202"/>
        <item x="682"/>
        <item x="2019"/>
        <item x="500"/>
        <item x="3325"/>
        <item x="2115"/>
        <item x="52"/>
        <item x="539"/>
        <item x="2480"/>
        <item x="4001"/>
        <item x="3472"/>
        <item x="579"/>
        <item x="3015"/>
        <item x="1688"/>
        <item x="4002"/>
        <item x="1608"/>
        <item x="1853"/>
        <item x="719"/>
        <item x="4003"/>
        <item x="1124"/>
        <item x="1113"/>
        <item x="3151"/>
        <item x="2095"/>
        <item x="1351"/>
        <item x="2746"/>
        <item x="470"/>
        <item x="471"/>
        <item x="4004"/>
        <item x="2238"/>
        <item x="4005"/>
        <item x="2239"/>
        <item x="4006"/>
        <item x="1106"/>
        <item x="4007"/>
        <item x="4008"/>
        <item x="4009"/>
        <item x="4010"/>
        <item x="4011"/>
        <item x="4012"/>
        <item x="3390"/>
        <item x="4013"/>
        <item x="866"/>
        <item x="416"/>
        <item x="635"/>
        <item x="344"/>
        <item x="4014"/>
        <item x="1957"/>
        <item x="3171"/>
        <item x="1483"/>
        <item x="2124"/>
        <item x="3312"/>
        <item x="4015"/>
        <item x="4016"/>
        <item x="2261"/>
        <item x="2831"/>
        <item x="2842"/>
        <item x="4017"/>
        <item x="509"/>
        <item x="4018"/>
        <item x="1169"/>
        <item x="1556"/>
        <item x="4019"/>
        <item x="7"/>
        <item x="1333"/>
        <item x="4020"/>
        <item x="4021"/>
        <item x="1246"/>
        <item x="3140"/>
        <item x="4022"/>
        <item x="3278"/>
        <item x="2981"/>
        <item x="2052"/>
        <item x="1035"/>
        <item x="1567"/>
        <item x="3309"/>
        <item x="3443"/>
        <item x="1293"/>
        <item x="2877"/>
        <item x="4023"/>
        <item x="1356"/>
        <item x="4024"/>
        <item x="4025"/>
        <item x="4026"/>
        <item x="1854"/>
        <item x="431"/>
        <item x="1748"/>
        <item x="4027"/>
        <item x="594"/>
        <item x="4028"/>
        <item x="419"/>
        <item x="620"/>
        <item x="4029"/>
        <item x="4030"/>
        <item x="4031"/>
        <item x="2369"/>
        <item x="53"/>
        <item x="4032"/>
        <item x="3240"/>
        <item x="4033"/>
        <item x="1466"/>
        <item x="4034"/>
        <item x="3114"/>
        <item x="723"/>
        <item x="2608"/>
        <item x="778"/>
        <item x="4035"/>
        <item x="468"/>
        <item x="1066"/>
        <item x="204"/>
        <item x="161"/>
        <item x="2776"/>
        <item x="4036"/>
        <item x="3077"/>
        <item x="1874"/>
        <item x="4037"/>
        <item x="3153"/>
        <item x="3280"/>
        <item x="2622"/>
        <item x="490"/>
        <item x="469"/>
        <item x="2007"/>
        <item x="4038"/>
        <item x="3498"/>
        <item x="2096"/>
        <item x="4039"/>
        <item x="3124"/>
        <item x="4040"/>
        <item x="4041"/>
        <item x="250"/>
        <item x="1988"/>
        <item x="192"/>
        <item x="3024"/>
        <item x="2991"/>
        <item x="4042"/>
        <item x="1284"/>
        <item x="2843"/>
        <item x="2203"/>
        <item x="1322"/>
        <item x="837"/>
        <item x="4043"/>
        <item x="4044"/>
        <item x="3263"/>
        <item x="2623"/>
        <item x="4045"/>
        <item x="2977"/>
        <item x="4046"/>
        <item x="4047"/>
        <item x="4048"/>
        <item x="4049"/>
        <item x="2538"/>
        <item x="40"/>
        <item x="1263"/>
        <item x="1114"/>
        <item x="491"/>
        <item x="2539"/>
        <item x="4050"/>
        <item x="4051"/>
        <item x="4052"/>
        <item x="0"/>
        <item x="4053"/>
        <item x="1737"/>
        <item x="3386"/>
        <item x="1018"/>
        <item x="1812"/>
        <item x="1813"/>
        <item x="4054"/>
        <item x="2919"/>
        <item x="2624"/>
        <item x="1438"/>
        <item x="1439"/>
        <item x="3314"/>
        <item x="4055"/>
        <item x="4056"/>
        <item x="1019"/>
        <item x="1002"/>
        <item x="4057"/>
        <item x="4058"/>
        <item x="4059"/>
        <item x="3385"/>
        <item x="2144"/>
        <item x="194"/>
        <item x="779"/>
        <item x="2540"/>
        <item x="2017"/>
        <item x="54"/>
        <item x="501"/>
        <item x="4060"/>
        <item x="4061"/>
        <item x="623"/>
        <item x="1951"/>
        <item x="1091"/>
        <item x="1032"/>
        <item x="885"/>
        <item x="4062"/>
        <item x="4063"/>
        <item x="358"/>
        <item x="4064"/>
        <item x="1814"/>
        <item x="1815"/>
        <item x="4065"/>
        <item x="4066"/>
        <item x="867"/>
        <item x="3383"/>
        <item x="4074"/>
        <item x="4067"/>
        <item x="4068"/>
        <item x="4069"/>
        <item x="4070"/>
        <item x="1806"/>
        <item x="2481"/>
        <item x="2482"/>
        <item x="4071"/>
        <item x="4072"/>
        <item x="4073"/>
        <item x="688"/>
        <item x="4075"/>
        <item x="1791"/>
        <item x="1220"/>
        <item x="1888"/>
        <item x="1568"/>
        <item x="725"/>
        <item x="1294"/>
        <item x="1221"/>
        <item x="4076"/>
        <item x="4077"/>
        <item x="2574"/>
        <item x="4078"/>
        <item x="4079"/>
        <item x="4080"/>
        <item x="1254"/>
        <item x="1694"/>
        <item x="2573"/>
        <item x="4081"/>
        <item x="4082"/>
        <item x="4083"/>
        <item x="4084"/>
        <item x="1713"/>
        <item x="2453"/>
        <item x="1598"/>
        <item x="879"/>
        <item x="1224"/>
        <item x="4085"/>
        <item x="4086"/>
        <item x="359"/>
        <item x="251"/>
        <item x="4087"/>
        <item x="2053"/>
        <item x="1264"/>
        <item x="1934"/>
        <item x="1174"/>
        <item x="2193"/>
        <item x="1079"/>
        <item x="2777"/>
        <item x="2755"/>
        <item x="2861"/>
        <item x="438"/>
        <item x="4088"/>
        <item x="4089"/>
        <item x="4090"/>
        <item x="2468"/>
        <item x="1569"/>
        <item x="1570"/>
        <item x="2181"/>
        <item x="2934"/>
        <item x="1528"/>
        <item x="4092"/>
        <item x="1896"/>
        <item x="4093"/>
        <item x="4094"/>
        <item x="4095"/>
        <item x="2396"/>
        <item x="1955"/>
        <item x="4091"/>
        <item x="3356"/>
        <item x="4096"/>
        <item x="756"/>
        <item x="2541"/>
        <item x="1162"/>
        <item x="2542"/>
        <item x="2281"/>
        <item x="2037"/>
        <item x="663"/>
        <item x="4097"/>
        <item x="2091"/>
        <item x="853"/>
        <item x="807"/>
        <item x="4098"/>
        <item x="1421"/>
        <item x="4099"/>
        <item x="4100"/>
        <item x="3097"/>
        <item x="2228"/>
        <item x="2249"/>
        <item x="2625"/>
        <item x="1488"/>
        <item x="4101"/>
        <item x="3000"/>
        <item x="1981"/>
        <item x="4102"/>
        <item x="2493"/>
        <item x="3057"/>
        <item x="4103"/>
        <item x="55"/>
        <item x="1788"/>
        <item x="1897"/>
        <item x="1612"/>
        <item x="2121"/>
        <item x="3264"/>
        <item x="2041"/>
        <item x="4104"/>
        <item x="1320"/>
        <item x="941"/>
        <item x="942"/>
        <item x="1963"/>
        <item x="2151"/>
        <item x="4105"/>
        <item x="4106"/>
        <item x="1009"/>
        <item x="2449"/>
        <item x="4107"/>
        <item x="943"/>
        <item x="4108"/>
        <item x="4109"/>
        <item x="95"/>
        <item x="4110"/>
        <item x="4111"/>
        <item x="4112"/>
        <item x="4113"/>
        <item x="4114"/>
        <item x="2832"/>
        <item x="4115"/>
        <item x="4116"/>
        <item x="3229"/>
        <item x="2856"/>
        <item x="4117"/>
        <item x="1076"/>
        <item x="4118"/>
        <item x="2084"/>
        <item x="4119"/>
        <item x="3129"/>
        <item x="4120"/>
        <item x="4121"/>
        <item x="1316"/>
        <item x="2609"/>
        <item x="2594"/>
        <item x="1923"/>
        <item x="534"/>
        <item x="4122"/>
        <item x="1422"/>
        <item x="144"/>
        <item x="4123"/>
        <item x="3516"/>
        <item x="4124"/>
        <item x="1306"/>
        <item x="4125"/>
        <item x="2131"/>
        <item x="2034"/>
        <item x="3541"/>
        <item x="2324"/>
        <item x="4126"/>
        <item x="4127"/>
        <item x="4128"/>
        <item x="2305"/>
        <item x="2291"/>
        <item x="2979"/>
        <item x="2824"/>
        <item x="4129"/>
        <item x="1875"/>
        <item x="4130"/>
        <item x="4131"/>
        <item x="976"/>
        <item x="4132"/>
        <item x="4133"/>
        <item x="4134"/>
        <item x="2953"/>
        <item x="2793"/>
        <item x="4135"/>
        <item x="2750"/>
        <item x="56"/>
        <item x="2204"/>
        <item x="3434"/>
        <item x="1755"/>
        <item x="187"/>
        <item x="4136"/>
        <item x="4137"/>
        <item x="4138"/>
        <item x="4139"/>
        <item x="2458"/>
        <item x="3090"/>
        <item x="4140"/>
        <item x="1905"/>
        <item x="1714"/>
        <item x="2957"/>
        <item x="4141"/>
        <item x="4142"/>
        <item x="4143"/>
        <item x="2049"/>
        <item x="4144"/>
        <item x="2828"/>
        <item x="4145"/>
        <item x="308"/>
        <item x="1440"/>
        <item x="4146"/>
        <item x="1689"/>
        <item x="4147"/>
        <item x="190"/>
        <item x="870"/>
        <item x="2483"/>
        <item x="4148"/>
        <item x="1533"/>
        <item x="2878"/>
        <item x="2727"/>
        <item x="1653"/>
        <item x="1238"/>
        <item x="624"/>
        <item x="1147"/>
        <item x="4149"/>
        <item x="1236"/>
        <item x="305"/>
        <item x="704"/>
        <item x="2351"/>
        <item x="4150"/>
        <item x="1181"/>
        <item x="339"/>
        <item x="4151"/>
        <item x="1323"/>
        <item x="2769"/>
        <item x="3275"/>
        <item x="937"/>
        <item x="360"/>
        <item x="2595"/>
        <item x="2046"/>
        <item x="2812"/>
        <item x="548"/>
        <item x="162"/>
        <item x="407"/>
        <item x="1016"/>
        <item x="4152"/>
        <item x="848"/>
        <item x="4153"/>
        <item x="4154"/>
        <item x="4155"/>
        <item x="4156"/>
        <item x="4157"/>
        <item x="41"/>
        <item x="4158"/>
        <item x="4159"/>
        <item x="4160"/>
        <item x="2292"/>
        <item x="707"/>
        <item x="861"/>
        <item x="4161"/>
        <item x="1935"/>
        <item x="1445"/>
        <item x="2335"/>
        <item x="4162"/>
        <item x="1792"/>
        <item x="4163"/>
        <item x="4164"/>
        <item x="1998"/>
        <item x="917"/>
        <item x="2889"/>
        <item x="3084"/>
        <item x="4165"/>
        <item x="977"/>
        <item x="4166"/>
        <item x="2858"/>
        <item x="2728"/>
        <item x="4167"/>
        <item x="4168"/>
        <item x="163"/>
        <item x="3265"/>
        <item x="2729"/>
        <item x="4169"/>
        <item x="2723"/>
        <item x="4170"/>
        <item x="361"/>
        <item x="4171"/>
        <item x="188"/>
        <item x="4172"/>
        <item x="4173"/>
        <item x="2818"/>
        <item x="362"/>
        <item x="4174"/>
        <item x="4175"/>
        <item x="4176"/>
        <item x="4177"/>
        <item x="2715"/>
        <item x="4178"/>
        <item x="4179"/>
        <item x="1539"/>
        <item x="4180"/>
        <item x="3368"/>
        <item x="3067"/>
        <item x="4181"/>
        <item x="4182"/>
        <item x="3294"/>
        <item x="1361"/>
        <item x="4183"/>
        <item x="4184"/>
        <item x="2833"/>
        <item x="2938"/>
        <item x="4185"/>
        <item x="1742"/>
        <item x="4186"/>
        <item x="2325"/>
        <item x="502"/>
        <item x="4187"/>
        <item x="4188"/>
        <item x="1982"/>
        <item x="432"/>
        <item x="3068"/>
        <item x="4189"/>
        <item x="2225"/>
        <item x="2806"/>
        <item x="1655"/>
        <item x="3466"/>
        <item x="2106"/>
        <item x="3258"/>
        <item x="4190"/>
        <item x="1647"/>
        <item x="1140"/>
        <item x="4191"/>
        <item x="1960"/>
        <item x="1049"/>
        <item x="4192"/>
        <item x="57"/>
        <item x="164"/>
        <item x="1391"/>
        <item x="4193"/>
        <item x="4194"/>
        <item x="4195"/>
        <item x="1696"/>
        <item x="4196"/>
        <item x="4197"/>
        <item x="4198"/>
        <item x="717"/>
        <item x="1571"/>
        <item x="1354"/>
        <item x="4199"/>
        <item x="3522"/>
        <item x="4200"/>
        <item x="345"/>
        <item x="4201"/>
        <item x="1701"/>
        <item x="4202"/>
        <item x="4203"/>
        <item x="918"/>
        <item x="314"/>
        <item x="643"/>
        <item x="1816"/>
        <item x="911"/>
        <item x="1672"/>
        <item x="4204"/>
        <item x="757"/>
        <item x="2939"/>
        <item x="2980"/>
        <item x="2982"/>
        <item x="439"/>
        <item x="1235"/>
        <item x="4205"/>
        <item x="825"/>
        <item x="4206"/>
        <item x="4207"/>
        <item x="2389"/>
        <item x="472"/>
        <item x="1495"/>
        <item x="1265"/>
        <item x="4209"/>
        <item x="3352"/>
        <item x="2914"/>
        <item x="3326"/>
        <item x="2543"/>
        <item x="3080"/>
        <item x="4210"/>
        <item x="4211"/>
        <item x="1817"/>
        <item x="1423"/>
        <item x="2059"/>
        <item x="2897"/>
        <item x="1727"/>
        <item x="744"/>
        <item x="4212"/>
        <item x="510"/>
        <item x="2692"/>
        <item x="1709"/>
        <item x="1771"/>
        <item x="1772"/>
        <item x="1773"/>
        <item x="3350"/>
        <item x="511"/>
        <item x="4213"/>
        <item x="4214"/>
        <item x="2198"/>
        <item x="1667"/>
        <item x="649"/>
        <item x="4215"/>
        <item x="4216"/>
        <item x="4217"/>
        <item x="618"/>
        <item x="3069"/>
        <item x="2229"/>
        <item x="2342"/>
        <item x="1301"/>
        <item x="4218"/>
        <item x="3073"/>
        <item x="4219"/>
        <item x="4220"/>
        <item x="1473"/>
        <item x="3219"/>
        <item x="603"/>
        <item x="4221"/>
        <item x="4222"/>
        <item x="595"/>
        <item x="461"/>
        <item x="3034"/>
        <item x="4223"/>
        <item x="4208"/>
        <item x="987"/>
        <item x="2544"/>
        <item x="4224"/>
        <item x="4225"/>
        <item x="389"/>
        <item x="3086"/>
        <item x="4226"/>
        <item x="3070"/>
        <item x="4227"/>
        <item x="1774"/>
        <item x="4228"/>
        <item x="4229"/>
        <item x="1972"/>
        <item x="874"/>
        <item x="2702"/>
        <item x="4230"/>
        <item x="4231"/>
        <item x="4232"/>
        <item x="758"/>
        <item x="1094"/>
        <item x="4233"/>
        <item x="1024"/>
        <item x="2282"/>
        <item x="1673"/>
        <item x="4234"/>
        <item x="3307"/>
        <item x="926"/>
        <item x="1818"/>
        <item x="1884"/>
        <item x="2092"/>
        <item x="822"/>
        <item x="3026"/>
        <item x="4235"/>
        <item x="2583"/>
        <item x="1627"/>
        <item x="1474"/>
        <item x="1898"/>
        <item x="4236"/>
        <item x="540"/>
        <item x="4237"/>
        <item x="4238"/>
        <item x="4239"/>
        <item x="4240"/>
        <item x="4241"/>
        <item x="2967"/>
        <item x="2758"/>
        <item x="2408"/>
        <item x="1171"/>
        <item x="2759"/>
        <item x="4242"/>
        <item x="363"/>
        <item x="4243"/>
        <item x="4244"/>
        <item x="4245"/>
        <item x="4246"/>
        <item x="1266"/>
        <item x="1067"/>
        <item x="4247"/>
        <item x="4248"/>
        <item x="125"/>
        <item x="4249"/>
        <item x="1835"/>
        <item x="759"/>
        <item x="1037"/>
        <item x="760"/>
        <item x="4250"/>
        <item x="4251"/>
        <item x="4252"/>
        <item x="4253"/>
        <item x="165"/>
        <item x="4254"/>
        <item x="4255"/>
        <item x="2185"/>
        <item x="1698"/>
        <item x="4256"/>
        <item x="4257"/>
        <item x="4258"/>
        <item x="2983"/>
        <item x="4259"/>
        <item x="1572"/>
        <item x="4260"/>
        <item x="2004"/>
        <item x="4261"/>
        <item x="4262"/>
        <item x="2384"/>
        <item x="4263"/>
        <item x="4264"/>
        <item x="1793"/>
        <item x="2545"/>
        <item x="1394"/>
        <item x="1395"/>
        <item x="4265"/>
        <item x="4266"/>
        <item x="1591"/>
        <item x="58"/>
        <item x="4267"/>
        <item x="4268"/>
        <item x="440"/>
        <item x="2869"/>
        <item x="1943"/>
        <item x="3451"/>
        <item x="4269"/>
        <item x="818"/>
        <item x="676"/>
        <item x="4270"/>
        <item x="3300"/>
        <item x="6"/>
        <item x="1864"/>
        <item x="799"/>
        <item x="964"/>
        <item x="1636"/>
        <item x="1573"/>
        <item x="2571"/>
        <item x="4271"/>
        <item x="1899"/>
        <item x="1188"/>
        <item x="42"/>
        <item x="2920"/>
        <item x="4272"/>
        <item x="2730"/>
        <item x="4273"/>
        <item x="4274"/>
        <item x="4275"/>
        <item x="2626"/>
        <item x="2379"/>
        <item x="441"/>
        <item x="4276"/>
        <item x="2731"/>
        <item x="1534"/>
        <item x="4277"/>
        <item x="2295"/>
        <item x="3035"/>
        <item x="1728"/>
        <item x="1768"/>
        <item x="2512"/>
        <item x="4278"/>
        <item x="4279"/>
        <item x="408"/>
        <item x="4280"/>
        <item x="4281"/>
        <item x="2188"/>
        <item x="252"/>
        <item x="4282"/>
        <item x="3134"/>
        <item x="3223"/>
        <item x="4283"/>
        <item x="4284"/>
        <item x="1398"/>
        <item x="2797"/>
        <item x="3474"/>
        <item x="3159"/>
        <item x="4285"/>
        <item x="2373"/>
        <item x="2890"/>
        <item x="2494"/>
        <item x="2627"/>
        <item x="4286"/>
        <item x="3315"/>
        <item x="1605"/>
        <item x="4287"/>
        <item x="230"/>
        <item x="3316"/>
        <item x="882"/>
        <item x="3531"/>
        <item x="4288"/>
        <item x="4289"/>
        <item x="2826"/>
        <item x="2628"/>
        <item x="2962"/>
        <item x="4290"/>
        <item x="4291"/>
        <item x="4292"/>
        <item x="4293"/>
        <item x="4294"/>
        <item x="4295"/>
        <item x="4296"/>
        <item x="3417"/>
        <item x="1574"/>
        <item x="237"/>
        <item x="4297"/>
        <item x="2071"/>
        <item x="672"/>
        <item x="397"/>
        <item x="2546"/>
        <item x="571"/>
        <item x="4298"/>
        <item x="4299"/>
        <item x="1451"/>
        <item x="423"/>
        <item x="4300"/>
        <item x="4301"/>
        <item x="894"/>
        <item x="473"/>
        <item x="4302"/>
        <item x="2230"/>
        <item x="3230"/>
        <item x="4303"/>
        <item x="3468"/>
        <item x="4305"/>
        <item x="4306"/>
        <item x="3184"/>
        <item x="3346"/>
        <item x="4307"/>
        <item x="4308"/>
        <item x="4309"/>
        <item x="1434"/>
        <item x="151"/>
        <item x="4310"/>
        <item x="2484"/>
        <item x="4311"/>
        <item x="705"/>
        <item x="4312"/>
        <item x="4313"/>
        <item x="751"/>
        <item x="786"/>
        <item x="2029"/>
        <item x="3488"/>
        <item x="2572"/>
        <item x="4314"/>
        <item x="4315"/>
        <item x="4316"/>
        <item x="4317"/>
        <item x="294"/>
        <item x="988"/>
        <item x="4318"/>
        <item x="3317"/>
        <item x="474"/>
        <item x="3087"/>
        <item x="2547"/>
        <item x="4304"/>
        <item x="1924"/>
        <item x="4319"/>
        <item x="953"/>
        <item x="4320"/>
        <item x="4321"/>
        <item x="1080"/>
        <item x="1081"/>
        <item x="1082"/>
        <item x="1083"/>
        <item x="1855"/>
        <item x="2361"/>
        <item x="2377"/>
        <item x="1390"/>
        <item x="4322"/>
        <item x="2732"/>
        <item x="880"/>
        <item x="2548"/>
        <item x="4323"/>
        <item x="954"/>
        <item x="4324"/>
        <item x="4325"/>
        <item x="4326"/>
        <item x="3310"/>
        <item x="4327"/>
        <item x="4328"/>
        <item x="2352"/>
        <item x="4329"/>
        <item x="3272"/>
        <item x="4330"/>
        <item x="2674"/>
        <item x="4331"/>
        <item x="1245"/>
        <item x="960"/>
        <item x="1936"/>
        <item x="1873"/>
        <item x="4332"/>
        <item x="1937"/>
        <item x="2955"/>
        <item x="2853"/>
        <item x="4333"/>
        <item x="4334"/>
        <item x="4335"/>
        <item x="4336"/>
        <item x="393"/>
        <item x="222"/>
        <item x="1987"/>
        <item x="721"/>
        <item x="908"/>
        <item x="484"/>
        <item x="4337"/>
        <item x="4338"/>
        <item x="1819"/>
        <item x="1417"/>
        <item x="4339"/>
        <item x="1267"/>
        <item x="1749"/>
        <item x="4340"/>
        <item x="1101"/>
        <item x="4341"/>
        <item x="4342"/>
        <item x="4343"/>
        <item x="1095"/>
        <item x="4344"/>
        <item x="1706"/>
        <item x="590"/>
        <item x="4345"/>
        <item x="364"/>
        <item x="4346"/>
        <item x="4347"/>
        <item x="1786"/>
        <item x="3506"/>
        <item x="3244"/>
        <item x="4348"/>
        <item x="4349"/>
        <item x="1370"/>
        <item x="1141"/>
        <item x="4350"/>
        <item x="4351"/>
        <item x="1900"/>
        <item x="4352"/>
        <item x="1023"/>
        <item x="4353"/>
        <item x="59"/>
        <item x="60"/>
        <item x="61"/>
        <item x="4354"/>
        <item x="1785"/>
        <item x="2760"/>
        <item x="4355"/>
        <item x="4356"/>
        <item x="4357"/>
        <item x="4358"/>
        <item x="636"/>
        <item x="4359"/>
        <item x="2581"/>
        <item x="4360"/>
        <item x="3190"/>
        <item x="1107"/>
        <item x="4361"/>
        <item x="3282"/>
        <item x="4362"/>
        <item x="1029"/>
        <item x="1656"/>
        <item x="4363"/>
        <item x="1719"/>
        <item x="4364"/>
        <item x="1050"/>
        <item x="4365"/>
        <item x="1575"/>
        <item x="4366"/>
        <item x="1051"/>
        <item x="4367"/>
        <item x="1285"/>
        <item x="1020"/>
        <item x="4368"/>
        <item x="4369"/>
        <item x="4370"/>
        <item x="2549"/>
        <item x="3465"/>
        <item x="4371"/>
        <item x="4372"/>
        <item x="4373"/>
        <item x="409"/>
        <item x="4374"/>
        <item x="1475"/>
        <item x="4375"/>
        <item x="1637"/>
        <item x="2778"/>
        <item x="4376"/>
        <item x="3168"/>
        <item x="2152"/>
        <item x="2867"/>
        <item x="4377"/>
        <item x="1286"/>
        <item x="365"/>
        <item x="4378"/>
        <item x="3396"/>
        <item x="4379"/>
        <item x="1001"/>
        <item x="969"/>
        <item x="4380"/>
        <item x="3143"/>
        <item x="659"/>
        <item x="3297"/>
        <item x="4381"/>
        <item x="4382"/>
        <item x="62"/>
        <item x="2733"/>
        <item x="1868"/>
        <item x="1435"/>
        <item x="1418"/>
        <item x="4383"/>
        <item x="2813"/>
        <item x="3323"/>
        <item x="549"/>
        <item x="3131"/>
        <item x="4386"/>
        <item x="4387"/>
        <item x="4388"/>
        <item x="889"/>
        <item x="34"/>
        <item x="4389"/>
        <item x="2164"/>
        <item x="152"/>
        <item x="3428"/>
        <item x="2753"/>
        <item x="1891"/>
        <item x="4390"/>
        <item x="4384"/>
        <item x="3437"/>
        <item x="2584"/>
        <item x="418"/>
        <item x="2080"/>
        <item x="4385"/>
        <item x="1052"/>
        <item x="1397"/>
        <item x="1133"/>
        <item x="4391"/>
        <item x="2276"/>
        <item x="4392"/>
        <item x="2445"/>
        <item x="3313"/>
        <item x="1003"/>
        <item x="2678"/>
        <item x="3532"/>
        <item x="2196"/>
        <item x="955"/>
        <item x="424"/>
        <item x="1456"/>
        <item x="4393"/>
        <item x="43"/>
        <item x="4394"/>
        <item x="90"/>
        <item x="3231"/>
        <item x="2008"/>
        <item x="1992"/>
        <item x="2904"/>
        <item x="63"/>
        <item x="813"/>
        <item x="166"/>
        <item x="4395"/>
        <item x="4396"/>
        <item x="4397"/>
        <item x="4398"/>
        <item x="4399"/>
        <item x="4400"/>
        <item x="4401"/>
        <item x="1592"/>
        <item x="4402"/>
        <item x="4403"/>
        <item x="4404"/>
        <item x="4405"/>
        <item x="4406"/>
        <item x="633"/>
        <item x="4407"/>
        <item x="4408"/>
        <item x="4409"/>
        <item x="2118"/>
        <item x="1436"/>
        <item x="64"/>
        <item x="1268"/>
        <item x="4410"/>
        <item x="2388"/>
        <item x="4411"/>
        <item x="2013"/>
        <item x="550"/>
        <item x="4412"/>
        <item x="4413"/>
        <item x="3374"/>
        <item x="3446"/>
        <item x="503"/>
        <item x="4414"/>
        <item x="551"/>
        <item x="3397"/>
        <item x="761"/>
        <item x="1396"/>
        <item x="4416"/>
        <item x="4415"/>
        <item x="16"/>
        <item x="17"/>
        <item x="18"/>
        <item x="19"/>
        <item x="4417"/>
        <item x="4418"/>
        <item x="2745"/>
        <item x="4419"/>
        <item x="4420"/>
        <item x="2390"/>
        <item x="3476"/>
        <item x="3477"/>
        <item x="3458"/>
        <item x="1233"/>
        <item x="4421"/>
        <item x="4422"/>
        <item x="4423"/>
        <item x="1856"/>
        <item x="4424"/>
        <item x="1892"/>
        <item x="2941"/>
        <item x="541"/>
        <item x="745"/>
        <item x="782"/>
        <item x="1068"/>
        <item x="4425"/>
        <item x="1069"/>
        <item x="1690"/>
        <item x="1177"/>
        <item x="1820"/>
        <item x="4426"/>
        <item x="1838"/>
        <item x="1952"/>
        <item x="2326"/>
        <item x="4427"/>
        <item x="1213"/>
        <item x="4428"/>
        <item x="4429"/>
        <item x="2879"/>
        <item x="4430"/>
        <item x="1803"/>
        <item x="3001"/>
        <item x="492"/>
        <item x="4431"/>
        <item x="3006"/>
        <item x="1070"/>
        <item x="4432"/>
        <item x="4433"/>
        <item x="4434"/>
        <item x="3045"/>
        <item x="1833"/>
        <item x="1234"/>
        <item x="4435"/>
        <item x="3191"/>
        <item x="4436"/>
        <item x="1799"/>
        <item x="1707"/>
        <item x="2905"/>
        <item x="2250"/>
        <item x="2629"/>
        <item x="1625"/>
        <item x="4437"/>
        <item x="2838"/>
        <item x="4438"/>
        <item x="4439"/>
        <item x="2895"/>
        <item x="1762"/>
        <item x="4440"/>
        <item x="2788"/>
        <item x="65"/>
        <item x="2072"/>
        <item x="1794"/>
        <item x="2630"/>
        <item x="2550"/>
        <item x="10"/>
        <item x="11"/>
        <item x="12"/>
        <item x="13"/>
        <item x="4441"/>
        <item x="4"/>
        <item x="4442"/>
        <item x="5"/>
        <item x="2575"/>
        <item x="1893"/>
        <item x="2283"/>
        <item x="2014"/>
        <item x="2284"/>
        <item x="2285"/>
        <item x="3088"/>
        <item x="1775"/>
        <item x="2286"/>
        <item x="3435"/>
        <item x="1906"/>
        <item x="1535"/>
        <item x="3507"/>
        <item x="3343"/>
        <item x="1959"/>
        <item x="2993"/>
        <item x="4443"/>
        <item x="3082"/>
        <item x="1460"/>
        <item x="3029"/>
        <item x="2954"/>
        <item x="4444"/>
        <item x="3135"/>
        <item x="4445"/>
        <item x="4446"/>
        <item x="1750"/>
        <item x="3232"/>
        <item x="2231"/>
        <item x="3022"/>
        <item x="3439"/>
        <item x="3337"/>
        <item x="3440"/>
        <item x="3441"/>
        <item x="3442"/>
        <item x="2081"/>
        <item x="3454"/>
        <item x="2761"/>
        <item x="3287"/>
        <item x="4447"/>
        <item x="3469"/>
        <item x="1776"/>
        <item x="1857"/>
        <item x="912"/>
        <item x="1925"/>
        <item x="4448"/>
        <item x="591"/>
        <item x="2148"/>
        <item x="1352"/>
        <item x="3274"/>
        <item x="2205"/>
        <item x="3042"/>
        <item x="2770"/>
        <item x="2631"/>
        <item x="4449"/>
        <item x="3142"/>
        <item x="3402"/>
        <item x="4450"/>
        <item x="2209"/>
        <item x="4451"/>
        <item x="4452"/>
        <item x="1452"/>
        <item x="1798"/>
        <item x="2844"/>
        <item x="2882"/>
        <item x="3485"/>
        <item x="2734"/>
        <item x="2186"/>
        <item x="3295"/>
        <item x="4453"/>
        <item x="4454"/>
        <item x="4455"/>
        <item x="3540"/>
        <item x="3205"/>
        <item x="3322"/>
        <item x="2172"/>
        <item x="442"/>
        <item x="2296"/>
        <item x="3038"/>
        <item x="2999"/>
        <item x="2632"/>
        <item x="4456"/>
        <item x="2921"/>
        <item x="4457"/>
        <item x="4458"/>
        <item x="1115"/>
        <item x="4459"/>
        <item x="709"/>
        <item x="4460"/>
        <item x="410"/>
        <item x="4461"/>
        <item x="845"/>
        <item x="3543"/>
        <item x="4462"/>
        <item x="610"/>
        <item x="2387"/>
        <item x="542"/>
        <item x="826"/>
        <item x="1720"/>
        <item x="4463"/>
        <item x="4464"/>
        <item x="3410"/>
        <item x="1628"/>
        <item x="4465"/>
        <item x="1497"/>
        <item x="4466"/>
        <item x="1116"/>
        <item x="4467"/>
        <item x="2054"/>
        <item x="1576"/>
        <item x="956"/>
        <item x="4468"/>
        <item x="4469"/>
        <item x="4470"/>
        <item x="1577"/>
        <item x="3213"/>
        <item x="1578"/>
        <item x="2022"/>
        <item x="4471"/>
        <item x="2125"/>
        <item x="4472"/>
        <item x="2551"/>
        <item x="4473"/>
        <item x="1579"/>
        <item x="2552"/>
        <item x="4474"/>
        <item x="1386"/>
        <item x="829"/>
        <item x="4475"/>
        <item x="1869"/>
        <item x="306"/>
        <item x="2633"/>
        <item x="3177"/>
        <item x="1134"/>
        <item x="1596"/>
        <item x="1580"/>
        <item x="1317"/>
        <item x="475"/>
        <item x="2050"/>
        <item x="1424"/>
        <item x="1821"/>
        <item x="1010"/>
        <item x="4476"/>
        <item x="1307"/>
        <item x="29"/>
        <item x="4477"/>
        <item x="2747"/>
        <item x="4478"/>
        <item x="2116"/>
        <item x="3308"/>
        <item x="3389"/>
        <item x="2817"/>
        <item x="2771"/>
        <item x="4479"/>
        <item x="2553"/>
        <item x="2554"/>
        <item x="4480"/>
        <item x="4481"/>
        <item x="1743"/>
        <item x="580"/>
        <item x="3495"/>
        <item x="1624"/>
        <item x="4482"/>
        <item x="4483"/>
        <item x="2359"/>
        <item x="1392"/>
        <item x="1730"/>
        <item x="2251"/>
        <item x="4484"/>
        <item x="4485"/>
        <item x="4486"/>
        <item x="3257"/>
        <item x="903"/>
        <item x="2362"/>
        <item x="2860"/>
        <item x="2340"/>
        <item x="4487"/>
        <item x="4488"/>
        <item x="2634"/>
        <item x="2635"/>
        <item x="3098"/>
        <item x="4489"/>
        <item x="4490"/>
        <item x="4491"/>
        <item x="4492"/>
        <item x="4493"/>
        <item x="4494"/>
        <item x="4495"/>
        <item x="4496"/>
        <item x="4497"/>
        <item x="2109"/>
        <item x="1993"/>
        <item x="4498"/>
        <item x="4499"/>
        <item x="4500"/>
        <item x="4501"/>
        <item x="2038"/>
        <item x="4502"/>
        <item x="4503"/>
        <item x="2454"/>
        <item x="3266"/>
        <item x="910"/>
        <item x="4504"/>
        <item x="4505"/>
        <item x="1202"/>
        <item x="292"/>
        <item x="4506"/>
        <item x="4507"/>
        <item x="711"/>
        <item x="4508"/>
        <item x="28"/>
        <item x="96"/>
        <item x="2772"/>
        <item x="1629"/>
        <item x="3058"/>
        <item x="4510"/>
        <item x="4511"/>
        <item x="4509"/>
        <item x="552"/>
        <item x="4512"/>
        <item x="2636"/>
        <item x="2637"/>
        <item x="3233"/>
        <item x="4513"/>
        <item x="1077"/>
        <item x="2459"/>
        <item x="4514"/>
        <item x="1902"/>
        <item x="2210"/>
        <item x="4515"/>
        <item x="4516"/>
        <item x="4517"/>
        <item x="476"/>
        <item x="477"/>
        <item x="2862"/>
        <item x="97"/>
        <item x="4518"/>
        <item x="1514"/>
        <item x="2410"/>
        <item x="1901"/>
        <item x="4519"/>
        <item x="4520"/>
        <item x="4521"/>
        <item x="4522"/>
        <item x="4523"/>
        <item x="1310"/>
        <item x="98"/>
        <item x="4524"/>
        <item x="2163"/>
        <item x="4525"/>
        <item x="99"/>
        <item x="1581"/>
        <item x="4526"/>
        <item x="4527"/>
        <item x="4528"/>
        <item x="253"/>
        <item x="254"/>
        <item x="4529"/>
        <item x="3467"/>
        <item x="4530"/>
        <item x="2596"/>
        <item x="2638"/>
        <item x="3453"/>
        <item x="4531"/>
        <item x="4532"/>
        <item x="4533"/>
        <item x="100"/>
        <item x="101"/>
        <item x="102"/>
        <item x="4534"/>
        <item x="103"/>
        <item x="4535"/>
        <item x="4537"/>
        <item x="4536"/>
        <item x="4538"/>
        <item x="4539"/>
        <item x="130"/>
        <item x="1125"/>
        <item x="2122"/>
        <item x="4540"/>
        <item x="4541"/>
        <item x="2207"/>
        <item x="66"/>
        <item x="4542"/>
        <item x="2912"/>
        <item x="1373"/>
        <item x="4543"/>
        <item x="145"/>
        <item x="1467"/>
        <item x="4544"/>
        <item x="2297"/>
        <item x="3210"/>
        <item x="493"/>
        <item x="1822"/>
        <item x="3160"/>
        <item x="4545"/>
        <item x="2446"/>
        <item x="1105"/>
        <item x="4546"/>
        <item x="871"/>
        <item x="2199"/>
        <item x="4547"/>
        <item x="1343"/>
        <item x="4548"/>
        <item x="4549"/>
        <item x="738"/>
        <item x="2287"/>
        <item x="1207"/>
        <item x="3444"/>
        <item x="576"/>
        <item x="414"/>
        <item x="2898"/>
        <item x="677"/>
        <item x="4550"/>
        <item x="4551"/>
        <item x="1973"/>
        <item x="4552"/>
        <item x="748"/>
        <item x="4553"/>
        <item x="4554"/>
        <item x="4555"/>
        <item x="4556"/>
        <item x="814"/>
        <item x="4557"/>
        <item x="553"/>
        <item x="1751"/>
        <item x="4558"/>
        <item x="4559"/>
        <item x="4560"/>
        <item x="1926"/>
        <item x="4561"/>
        <item x="2370"/>
        <item x="4562"/>
        <item x="3414"/>
        <item x="637"/>
        <item x="3128"/>
        <item x="2371"/>
        <item x="3340"/>
        <item x="3192"/>
        <item x="4563"/>
        <item x="4564"/>
        <item x="1178"/>
        <item x="1758"/>
        <item x="2675"/>
        <item x="3031"/>
        <item x="1909"/>
        <item x="4565"/>
        <item x="1376"/>
        <item x="478"/>
        <item x="67"/>
        <item x="68"/>
        <item x="4566"/>
        <item x="4567"/>
        <item x="1927"/>
        <item x="3161"/>
        <item x="1691"/>
        <item x="3267"/>
        <item x="4568"/>
        <item x="255"/>
        <item x="2555"/>
        <item x="4569"/>
        <item x="2437"/>
        <item x="2332"/>
        <item x="315"/>
        <item x="2140"/>
        <item x="4570"/>
        <item x="4571"/>
        <item x="1377"/>
        <item x="213"/>
        <item x="1432"/>
        <item x="4572"/>
        <item x="119"/>
        <item x="2724"/>
        <item x="4573"/>
        <item x="1644"/>
        <item x="4574"/>
        <item x="2450"/>
        <item x="1999"/>
        <item x="4575"/>
        <item x="2485"/>
        <item x="1165"/>
        <item x="2413"/>
        <item x="4576"/>
        <item x="2242"/>
        <item x="989"/>
        <item x="689"/>
        <item x="3193"/>
        <item x="4577"/>
        <item x="3099"/>
        <item x="4578"/>
        <item x="4579"/>
        <item x="4580"/>
        <item x="1949"/>
        <item x="944"/>
        <item x="4581"/>
        <item x="4582"/>
        <item x="1766"/>
        <item x="1404"/>
        <item x="4583"/>
        <item x="4584"/>
        <item x="2834"/>
        <item x="2639"/>
        <item x="4585"/>
        <item x="4586"/>
        <item x="2030"/>
        <item x="4587"/>
        <item x="4588"/>
        <item x="3234"/>
        <item x="4589"/>
        <item x="127"/>
        <item x="1334"/>
        <item x="4590"/>
        <item x="2520"/>
        <item x="762"/>
        <item x="791"/>
        <item x="4591"/>
        <item x="3074"/>
        <item x="4592"/>
        <item x="2486"/>
        <item x="4593"/>
        <item x="4594"/>
        <item x="4595"/>
        <item x="1889"/>
        <item x="3122"/>
        <item x="4596"/>
        <item x="2025"/>
        <item x="4597"/>
        <item x="1324"/>
        <item x="1630"/>
        <item x="1801"/>
        <item x="3261"/>
        <item x="3431"/>
        <item x="3438"/>
        <item x="660"/>
        <item x="1503"/>
        <item x="2694"/>
        <item x="2922"/>
        <item x="69"/>
        <item x="4598"/>
        <item x="1989"/>
        <item x="1700"/>
        <item x="70"/>
        <item x="301"/>
        <item x="1489"/>
        <item x="1721"/>
        <item x="366"/>
        <item x="1011"/>
        <item x="4599"/>
        <item x="2252"/>
        <item x="2374"/>
        <item x="4600"/>
        <item x="2943"/>
        <item x="4601"/>
        <item x="4602"/>
        <item x="1546"/>
        <item x="808"/>
        <item x="4603"/>
        <item x="1139"/>
        <item x="4604"/>
        <item x="1964"/>
        <item x="3194"/>
        <item x="3214"/>
        <item x="4605"/>
        <item x="904"/>
        <item x="4606"/>
        <item x="2216"/>
        <item x="4607"/>
        <item x="312"/>
        <item x="586"/>
        <item x="104"/>
        <item x="1619"/>
        <item x="3247"/>
        <item x="1462"/>
        <item x="1914"/>
        <item x="1648"/>
        <item x="4608"/>
        <item x="2764"/>
        <item x="3186"/>
        <item x="1823"/>
        <item x="2141"/>
        <item x="3052"/>
        <item x="4609"/>
        <item x="919"/>
        <item x="2153"/>
        <item x="2820"/>
        <item x="4610"/>
        <item x="4611"/>
        <item x="2798"/>
        <item x="2640"/>
        <item x="291"/>
        <item x="3115"/>
        <item x="4612"/>
        <item x="800"/>
        <item x="4613"/>
        <item x="4614"/>
        <item x="4615"/>
        <item x="886"/>
        <item x="3256"/>
        <item x="4616"/>
        <item x="4617"/>
        <item x="4618"/>
        <item x="4619"/>
        <item x="4620"/>
        <item x="443"/>
        <item x="1476"/>
        <item x="554"/>
        <item x="543"/>
        <item x="4621"/>
        <item x="1761"/>
        <item x="652"/>
        <item x="494"/>
        <item x="1269"/>
        <item x="4622"/>
        <item x="4623"/>
        <item x="4624"/>
        <item x="4625"/>
        <item x="1582"/>
        <item x="167"/>
        <item x="4626"/>
        <item x="4627"/>
        <item x="1858"/>
        <item x="4628"/>
        <item x="2735"/>
        <item x="2883"/>
        <item x="2641"/>
        <item x="4629"/>
        <item x="4630"/>
        <item x="168"/>
        <item x="1166"/>
        <item x="1606"/>
        <item x="2799"/>
        <item x="4631"/>
        <item x="2010"/>
        <item x="1441"/>
        <item x="690"/>
        <item x="2915"/>
        <item x="2604"/>
        <item x="2191"/>
        <item x="1199"/>
        <item x="4632"/>
        <item x="1890"/>
        <item x="1247"/>
        <item x="4633"/>
        <item x="3181"/>
        <item x="4634"/>
        <item x="531"/>
        <item x="575"/>
        <item x="4635"/>
        <item x="4636"/>
        <item x="4637"/>
        <item x="4638"/>
        <item x="4639"/>
        <item x="2835"/>
        <item x="1157"/>
        <item x="2642"/>
        <item x="841"/>
        <item x="2015"/>
        <item x="1071"/>
        <item x="4640"/>
        <item x="1072"/>
        <item x="3100"/>
        <item x="4641"/>
        <item x="3486"/>
        <item x="2495"/>
        <item x="4642"/>
        <item x="4643"/>
        <item x="2088"/>
        <item x="2367"/>
        <item x="2455"/>
        <item x="4644"/>
        <item x="4645"/>
        <item x="1633"/>
        <item x="2556"/>
        <item x="3092"/>
        <item x="3178"/>
        <item x="3479"/>
        <item x="2182"/>
        <item x="3226"/>
        <item x="2701"/>
        <item x="3361"/>
        <item x="627"/>
        <item x="577"/>
        <item x="2935"/>
        <item x="4646"/>
        <item x="2055"/>
        <item x="1842"/>
        <item x="4647"/>
        <item x="71"/>
        <item x="72"/>
        <item x="4648"/>
        <item x="4649"/>
        <item x="4650"/>
        <item x="1978"/>
        <item x="4651"/>
        <item x="3473"/>
        <item x="3342"/>
        <item x="4652"/>
        <item x="4653"/>
        <item x="1270"/>
        <item x="256"/>
        <item x="4654"/>
        <item x="1617"/>
        <item x="3409"/>
        <item x="1599"/>
        <item x="4655"/>
        <item x="4656"/>
        <item x="1958"/>
        <item x="4657"/>
        <item x="1477"/>
        <item x="4658"/>
        <item x="2104"/>
        <item x="1536"/>
        <item x="4659"/>
        <item x="555"/>
        <item x="2513"/>
        <item x="4660"/>
        <item x="4661"/>
        <item x="4662"/>
        <item x="3195"/>
        <item x="2056"/>
        <item x="4663"/>
        <item x="4664"/>
        <item x="4665"/>
        <item x="3027"/>
        <item x="4666"/>
        <item x="763"/>
        <item x="4667"/>
        <item x="4668"/>
        <item x="4669"/>
        <item x="1175"/>
        <item x="4670"/>
        <item x="2590"/>
        <item x="1946"/>
        <item x="4671"/>
        <item x="4672"/>
        <item x="4673"/>
        <item x="257"/>
        <item x="920"/>
        <item x="4674"/>
        <item x="4675"/>
        <item x="4676"/>
        <item x="587"/>
        <item x="1355"/>
        <item x="1735"/>
        <item x="4677"/>
        <item x="4678"/>
        <item x="2192"/>
        <item x="3367"/>
        <item x="2863"/>
        <item x="3380"/>
        <item x="2255"/>
        <item x="2168"/>
        <item x="2416"/>
        <item x="3357"/>
        <item x="1367"/>
        <item x="4679"/>
        <item x="2707"/>
        <item x="3132"/>
        <item x="961"/>
        <item x="320"/>
        <item x="2884"/>
        <item x="2426"/>
        <item x="1795"/>
        <item x="2047"/>
        <item x="2386"/>
        <item x="4680"/>
        <item x="4681"/>
        <item x="1271"/>
        <item x="3311"/>
        <item x="3379"/>
        <item x="3196"/>
        <item x="1102"/>
        <item x="1062"/>
        <item x="1836"/>
        <item x="1357"/>
        <item x="678"/>
        <item x="4682"/>
        <item x="1525"/>
        <item x="932"/>
        <item x="258"/>
        <item x="4683"/>
        <item x="223"/>
        <item x="838"/>
        <item x="1583"/>
        <item x="1468"/>
        <item x="3293"/>
        <item x="1878"/>
        <item x="3480"/>
        <item x="2127"/>
        <item x="2971"/>
        <item x="945"/>
        <item x="1349"/>
        <item x="1638"/>
        <item x="425"/>
        <item x="1239"/>
        <item x="4684"/>
        <item x="201"/>
        <item x="367"/>
        <item x="1756"/>
        <item x="3220"/>
        <item x="1554"/>
        <item x="1919"/>
        <item x="4685"/>
        <item x="4686"/>
        <item x="1631"/>
        <item x="1722"/>
        <item x="2267"/>
        <item x="1387"/>
        <item x="2161"/>
        <item x="4687"/>
        <item x="4688"/>
        <item x="1540"/>
        <item x="2086"/>
        <item x="1723"/>
        <item x="131"/>
        <item x="1729"/>
        <item x="4689"/>
        <item x="936"/>
        <item x="2447"/>
        <item x="4690"/>
        <item x="4691"/>
        <item x="4692"/>
        <item x="4693"/>
        <item x="488"/>
        <item x="4694"/>
        <item x="1682"/>
        <item x="3520"/>
        <item x="4695"/>
        <item x="105"/>
        <item x="4696"/>
        <item x="4697"/>
        <item x="4698"/>
        <item x="3523"/>
        <item x="2601"/>
        <item x="2005"/>
        <item x="1405"/>
        <item x="4699"/>
        <item x="796"/>
        <item x="4700"/>
        <item x="2736"/>
        <item x="4701"/>
        <item x="4702"/>
        <item x="4703"/>
        <item x="2708"/>
        <item x="1544"/>
        <item x="4704"/>
        <item x="4705"/>
        <item x="1560"/>
        <item x="4706"/>
        <item x="2217"/>
        <item x="4707"/>
        <item x="4708"/>
        <item x="671"/>
        <item x="426"/>
        <item x="4709"/>
        <item x="4710"/>
        <item x="4711"/>
        <item x="4712"/>
        <item x="4713"/>
        <item x="4714"/>
        <item x="4715"/>
        <item x="4716"/>
        <item x="4717"/>
        <item x="4718"/>
        <item x="4719"/>
        <item x="4720"/>
        <item x="4721"/>
        <item x="4722"/>
        <item x="854"/>
        <item x="128"/>
        <item x="3009"/>
        <item x="686"/>
        <item x="4723"/>
        <item x="1763"/>
        <item x="4724"/>
        <item x="2414"/>
        <item x="2610"/>
        <item x="2611"/>
        <item x="2612"/>
        <item x="2613"/>
        <item x="2614"/>
        <item x="4725"/>
        <item x="4726"/>
        <item x="4727"/>
        <item x="4728"/>
        <item x="4729"/>
        <item x="259"/>
        <item x="4730"/>
        <item x="4731"/>
        <item x="2417"/>
        <item x="368"/>
        <item x="3235"/>
        <item x="872"/>
        <item x="938"/>
        <item x="260"/>
        <item x="1744"/>
        <item x="2643"/>
        <item x="4732"/>
        <item x="4733"/>
        <item x="971"/>
        <item x="4734"/>
        <item x="2469"/>
        <item x="630"/>
        <item x="2588"/>
        <item x="4735"/>
        <item x="4736"/>
        <item x="4737"/>
        <item x="1189"/>
        <item x="3348"/>
        <item x="1683"/>
        <item x="2986"/>
        <item x="2763"/>
        <item x="4738"/>
        <item x="4739"/>
        <item x="1478"/>
        <item x="4740"/>
        <item x="3032"/>
        <item x="3418"/>
        <item x="3076"/>
        <item x="1252"/>
        <item x="611"/>
        <item x="4741"/>
        <item x="3023"/>
        <item x="2644"/>
        <item x="1410"/>
        <item x="4742"/>
        <item x="3101"/>
        <item x="801"/>
        <item x="3387"/>
        <item x="1272"/>
        <item x="2232"/>
        <item x="2557"/>
        <item x="2211"/>
        <item x="2558"/>
        <item x="673"/>
        <item x="4743"/>
        <item x="4744"/>
        <item x="1584"/>
        <item x="2996"/>
        <item x="2645"/>
        <item x="631"/>
        <item x="2145"/>
        <item x="4745"/>
        <item x="2221"/>
        <item x="846"/>
        <item x="2978"/>
        <item x="2937"/>
        <item x="1419"/>
        <item x="4746"/>
        <item x="2514"/>
        <item x="895"/>
        <item x="4747"/>
        <item x="3470"/>
        <item x="3419"/>
        <item x="2779"/>
        <item x="73"/>
        <item x="4748"/>
        <item x="4749"/>
        <item x="4750"/>
        <item x="4751"/>
        <item x="2327"/>
        <item x="4752"/>
        <item x="556"/>
        <item x="2646"/>
        <item x="2827"/>
        <item x="169"/>
        <item x="170"/>
        <item x="3010"/>
        <item x="4753"/>
        <item x="1378"/>
        <item x="4754"/>
        <item x="2647"/>
        <item x="4755"/>
        <item x="3420"/>
        <item x="4756"/>
        <item x="2648"/>
        <item x="2499"/>
        <item x="521"/>
        <item x="1129"/>
        <item x="3511"/>
        <item x="2845"/>
        <item x="4757"/>
        <item x="4758"/>
        <item x="4759"/>
        <item x="1425"/>
        <item x="1025"/>
        <item x="1516"/>
        <item x="1517"/>
        <item x="2649"/>
        <item x="669"/>
        <item x="479"/>
        <item x="4760"/>
        <item x="4761"/>
        <item x="1830"/>
        <item x="346"/>
        <item x="74"/>
        <item x="764"/>
        <item x="444"/>
        <item x="4762"/>
        <item x="2989"/>
        <item x="2585"/>
        <item x="2698"/>
        <item x="2650"/>
        <item x="4763"/>
        <item x="4764"/>
        <item x="4765"/>
        <item x="3123"/>
        <item x="4766"/>
        <item x="4767"/>
        <item x="670"/>
        <item x="2780"/>
        <item x="4768"/>
        <item x="2411"/>
        <item x="3484"/>
        <item x="2299"/>
        <item x="2042"/>
        <item x="21"/>
        <item x="22"/>
        <item x="4769"/>
        <item x="20"/>
        <item x="23"/>
        <item x="24"/>
        <item x="25"/>
        <item x="26"/>
        <item x="27"/>
        <item x="2651"/>
        <item x="1197"/>
        <item x="2916"/>
        <item x="4770"/>
        <item x="855"/>
        <item x="3215"/>
        <item x="596"/>
        <item x="2263"/>
        <item x="2380"/>
        <item x="4771"/>
        <item x="4772"/>
        <item x="4773"/>
        <item x="4774"/>
        <item x="4775"/>
        <item x="4776"/>
        <item x="2652"/>
        <item x="138"/>
        <item x="420"/>
        <item x="4777"/>
        <item x="1399"/>
        <item x="3329"/>
        <item x="2653"/>
        <item x="2353"/>
        <item x="4778"/>
        <item x="1498"/>
        <item x="625"/>
        <item x="445"/>
        <item x="369"/>
        <item x="4779"/>
        <item x="522"/>
        <item x="1543"/>
        <item x="4780"/>
        <item x="2951"/>
        <item x="4781"/>
        <item x="4782"/>
        <item x="2409"/>
        <item x="2685"/>
        <item x="581"/>
        <item x="4783"/>
        <item x="1182"/>
        <item x="4784"/>
        <item x="524"/>
        <item x="4785"/>
        <item x="1117"/>
        <item x="736"/>
        <item x="4786"/>
        <item x="4787"/>
        <item x="2000"/>
        <item x="3292"/>
        <item x="1225"/>
        <item x="370"/>
        <item x="1752"/>
        <item x="1777"/>
        <item x="480"/>
        <item x="2218"/>
        <item x="1507"/>
        <item x="4788"/>
        <item x="644"/>
        <item x="664"/>
        <item x="4789"/>
        <item x="1843"/>
        <item x="1411"/>
        <item x="2559"/>
        <item x="2085"/>
        <item x="2306"/>
        <item x="4790"/>
        <item x="261"/>
        <item x="1990"/>
        <item x="1315"/>
        <item x="962"/>
        <item x="3169"/>
        <item x="815"/>
        <item x="3222"/>
        <item x="4791"/>
        <item x="4792"/>
        <item x="4793"/>
        <item x="3393"/>
        <item x="572"/>
        <item x="4794"/>
        <item x="262"/>
        <item x="881"/>
        <item x="3285"/>
        <item x="2508"/>
        <item x="2756"/>
        <item x="1840"/>
        <item x="4795"/>
        <item x="4796"/>
        <item x="4797"/>
        <item x="4798"/>
        <item x="4799"/>
        <item x="4800"/>
        <item x="4801"/>
        <item x="4802"/>
        <item x="4803"/>
        <item x="4804"/>
        <item x="4805"/>
        <item x="4806"/>
        <item x="4807"/>
        <item x="4808"/>
        <item x="4809"/>
        <item x="4810"/>
        <item x="4811"/>
        <item x="4812"/>
        <item x="4813"/>
        <item x="4814"/>
        <item x="4815"/>
        <item x="4816"/>
        <item x="1944"/>
        <item x="4817"/>
        <item x="4818"/>
        <item x="4819"/>
        <item x="4820"/>
        <item x="3324"/>
        <item x="297"/>
        <item x="5739"/>
        <item x="1513"/>
        <item x="4821"/>
        <item x="4822"/>
        <item x="4823"/>
        <item x="4824"/>
        <item x="4825"/>
        <item x="4826"/>
        <item x="4827"/>
        <item x="1183"/>
        <item x="1017"/>
        <item x="574"/>
        <item x="2515"/>
        <item x="4828"/>
        <item x="1226"/>
        <item x="153"/>
        <item x="4829"/>
        <item x="3102"/>
        <item x="3011"/>
        <item x="3197"/>
        <item x="4830"/>
        <item x="4831"/>
        <item x="1273"/>
        <item x="2027"/>
        <item x="3180"/>
        <item x="2165"/>
        <item x="525"/>
        <item x="1831"/>
        <item x="3166"/>
        <item x="1353"/>
        <item x="4832"/>
        <item x="2391"/>
        <item x="3421"/>
        <item x="4833"/>
        <item x="2043"/>
        <item x="486"/>
        <item x="2208"/>
        <item x="2885"/>
        <item x="1426"/>
        <item x="4834"/>
        <item x="30"/>
        <item x="2949"/>
        <item x="2682"/>
        <item x="1684"/>
        <item x="4835"/>
        <item x="4836"/>
        <item x="4837"/>
        <item x="2487"/>
        <item x="2695"/>
        <item x="2460"/>
        <item x="4838"/>
        <item x="4839"/>
        <item x="4840"/>
        <item x="2461"/>
        <item x="4841"/>
        <item x="75"/>
        <item x="4842"/>
        <item x="106"/>
        <item x="107"/>
        <item x="4843"/>
        <item x="465"/>
        <item x="3286"/>
        <item x="1274"/>
        <item x="4844"/>
        <item x="1402"/>
        <item x="1463"/>
        <item x="4845"/>
        <item x="3365"/>
        <item x="2703"/>
        <item x="4846"/>
        <item x="481"/>
        <item x="4847"/>
        <item x="933"/>
        <item x="4848"/>
        <item x="3047"/>
        <item x="1335"/>
        <item x="1325"/>
        <item x="1275"/>
        <item x="4849"/>
        <item x="512"/>
        <item x="4850"/>
        <item x="4851"/>
        <item x="76"/>
        <item x="171"/>
        <item x="3136"/>
        <item x="3296"/>
        <item x="934"/>
        <item x="4852"/>
        <item x="658"/>
        <item x="4853"/>
        <item x="4854"/>
        <item x="601"/>
        <item x="4855"/>
        <item x="263"/>
        <item x="4856"/>
        <item x="2146"/>
        <item x="2872"/>
        <item x="1308"/>
        <item x="1657"/>
        <item x="1499"/>
        <item x="4857"/>
        <item x="4858"/>
        <item x="77"/>
        <item x="298"/>
        <item x="3363"/>
        <item x="4859"/>
        <item x="1920"/>
        <item x="4860"/>
        <item x="4861"/>
        <item x="4862"/>
        <item x="645"/>
        <item x="697"/>
        <item x="3254"/>
        <item x="3075"/>
        <item x="371"/>
        <item x="990"/>
        <item x="2465"/>
        <item x="2521"/>
        <item x="4863"/>
        <item x="2809"/>
        <item x="726"/>
        <item x="972"/>
        <item x="1371"/>
        <item x="2266"/>
        <item x="417"/>
        <item x="2560"/>
        <item x="4864"/>
        <item x="4865"/>
        <item x="4866"/>
        <item x="2561"/>
        <item x="4867"/>
        <item x="802"/>
        <item x="4868"/>
        <item x="2154"/>
        <item x="2800"/>
        <item x="2709"/>
        <item x="2336"/>
        <item x="582"/>
        <item x="959"/>
        <item x="1593"/>
        <item x="2886"/>
        <item x="121"/>
        <item x="4869"/>
        <item x="4870"/>
        <item x="4871"/>
        <item x="4872"/>
        <item x="1028"/>
        <item x="4873"/>
        <item x="4874"/>
        <item x="2397"/>
        <item x="3281"/>
        <item x="4875"/>
        <item x="1692"/>
        <item x="991"/>
        <item x="1778"/>
        <item x="2312"/>
        <item x="4876"/>
        <item x="612"/>
        <item x="4877"/>
        <item x="1910"/>
        <item x="31"/>
        <item x="2672"/>
        <item x="2899"/>
        <item x="8"/>
        <item x="4878"/>
        <item x="2313"/>
        <item x="1000"/>
        <item x="2112"/>
        <item x="4879"/>
        <item x="4880"/>
        <item x="2398"/>
        <item x="4881"/>
        <item x="2337"/>
        <item x="1974"/>
        <item x="628"/>
        <item x="2752"/>
        <item x="2615"/>
        <item x="2288"/>
        <item x="4882"/>
        <item x="4883"/>
        <item x="4884"/>
        <item x="2392"/>
        <item x="2187"/>
        <item x="4885"/>
        <item x="4886"/>
        <item x="3050"/>
        <item x="1427"/>
        <item x="4887"/>
        <item x="4888"/>
        <item x="1870"/>
        <item x="4889"/>
        <item x="2654"/>
        <item x="2810"/>
        <item x="4890"/>
        <item x="495"/>
        <item x="3471"/>
        <item x="4891"/>
        <item x="2169"/>
        <item x="1295"/>
        <item x="4892"/>
        <item x="653"/>
        <item x="1276"/>
        <item x="2789"/>
        <item x="4893"/>
        <item x="712"/>
        <item x="727"/>
        <item x="4894"/>
        <item x="856"/>
        <item x="661"/>
        <item x="2719"/>
        <item x="4895"/>
        <item x="4896"/>
        <item x="2360"/>
        <item x="2241"/>
        <item x="4897"/>
        <item x="1671"/>
        <item x="4898"/>
        <item x="4899"/>
        <item x="1108"/>
        <item x="2246"/>
        <item x="3036"/>
        <item x="2655"/>
        <item x="4900"/>
        <item x="4901"/>
        <item x="588"/>
        <item x="2887"/>
        <item x="1021"/>
        <item x="4902"/>
        <item x="4903"/>
        <item x="4904"/>
        <item x="1118"/>
        <item x="4905"/>
        <item x="4906"/>
        <item x="2868"/>
        <item x="321"/>
        <item x="749"/>
        <item x="946"/>
        <item x="4907"/>
        <item x="2142"/>
        <item x="4908"/>
        <item x="2470"/>
        <item x="172"/>
        <item x="3327"/>
        <item x="728"/>
        <item x="2253"/>
        <item x="4909"/>
        <item x="4910"/>
        <item x="662"/>
        <item x="2656"/>
        <item x="4911"/>
        <item x="2688"/>
        <item x="4912"/>
        <item x="173"/>
        <item x="4913"/>
        <item x="4914"/>
        <item x="4915"/>
        <item x="4916"/>
        <item x="1277"/>
        <item x="752"/>
        <item x="4917"/>
        <item x="4918"/>
        <item x="1059"/>
        <item x="2846"/>
        <item x="2110"/>
        <item x="2418"/>
        <item x="1779"/>
        <item x="1664"/>
        <item x="1702"/>
        <item x="174"/>
        <item x="2657"/>
        <item x="1658"/>
        <item x="4919"/>
        <item x="4920"/>
        <item x="372"/>
        <item x="4921"/>
        <item x="78"/>
        <item x="1780"/>
        <item x="1119"/>
        <item x="4922"/>
        <item x="3014"/>
        <item x="1824"/>
        <item x="2997"/>
        <item x="2488"/>
        <item x="4923"/>
        <item x="4924"/>
        <item x="4925"/>
        <item x="1880"/>
        <item x="154"/>
        <item x="4926"/>
        <item x="1311"/>
        <item x="4927"/>
        <item x="4928"/>
        <item x="1594"/>
        <item x="1679"/>
        <item x="4929"/>
        <item x="3198"/>
        <item x="4930"/>
        <item x="2451"/>
        <item x="4931"/>
        <item x="3519"/>
        <item x="2605"/>
        <item x="3162"/>
        <item x="4932"/>
        <item x="1222"/>
        <item x="1362"/>
        <item x="1184"/>
        <item x="921"/>
        <item x="4933"/>
        <item x="939"/>
        <item x="1479"/>
        <item x="2859"/>
        <item x="1537"/>
        <item x="4934"/>
        <item x="2602"/>
        <item x="4935"/>
        <item x="4936"/>
        <item x="3395"/>
        <item x="3041"/>
        <item x="2829"/>
        <item x="2502"/>
        <item x="2419"/>
        <item x="4937"/>
        <item x="3172"/>
        <item x="1148"/>
        <item x="4938"/>
        <item x="1278"/>
        <item x="2354"/>
        <item x="2969"/>
        <item x="4939"/>
        <item x="2699"/>
        <item x="3199"/>
        <item x="1859"/>
        <item x="792"/>
        <item x="139"/>
        <item x="4940"/>
        <item x="135"/>
        <item x="1279"/>
        <item x="4941"/>
        <item x="2319"/>
        <item x="3533"/>
        <item x="857"/>
        <item x="2679"/>
        <item x="1490"/>
        <item x="4942"/>
        <item x="2737"/>
        <item x="1208"/>
        <item x="803"/>
        <item x="2658"/>
        <item x="2659"/>
        <item x="4943"/>
        <item x="4944"/>
        <item x="4945"/>
        <item x="2314"/>
        <item x="4946"/>
        <item x="724"/>
        <item x="3206"/>
        <item x="4947"/>
        <item x="108"/>
        <item x="109"/>
        <item x="4948"/>
        <item x="4949"/>
        <item x="4950"/>
        <item x="638"/>
        <item x="2233"/>
        <item x="3375"/>
        <item x="3137"/>
        <item x="1103"/>
        <item x="4951"/>
        <item x="2562"/>
        <item x="2496"/>
        <item x="4952"/>
        <item x="2133"/>
        <item x="4953"/>
        <item x="3502"/>
        <item x="3512"/>
        <item x="2873"/>
        <item x="3216"/>
        <item x="466"/>
        <item x="4954"/>
        <item x="896"/>
        <item x="4955"/>
        <item x="4956"/>
        <item x="3341"/>
        <item x="4957"/>
        <item x="4958"/>
        <item x="2738"/>
        <item x="777"/>
        <item x="3204"/>
        <item x="4959"/>
        <item x="220"/>
        <item x="4960"/>
        <item x="1953"/>
        <item x="238"/>
        <item x="2917"/>
        <item x="2365"/>
        <item x="4961"/>
        <item x="4962"/>
        <item x="1995"/>
        <item x="3447"/>
        <item x="1075"/>
        <item x="113"/>
        <item x="982"/>
        <item x="4963"/>
        <item x="604"/>
        <item x="3449"/>
        <item x="4964"/>
        <item x="2790"/>
        <item x="654"/>
        <item x="4965"/>
        <item x="4966"/>
        <item x="679"/>
        <item x="264"/>
        <item x="4967"/>
        <item x="309"/>
        <item x="4968"/>
        <item x="1214"/>
        <item x="4969"/>
        <item x="3366"/>
        <item x="231"/>
        <item x="4970"/>
        <item x="2219"/>
        <item x="2405"/>
        <item x="2268"/>
        <item x="2363"/>
        <item x="2524"/>
        <item x="2597"/>
        <item x="4971"/>
        <item x="4972"/>
        <item x="4973"/>
        <item x="4974"/>
        <item x="1442"/>
        <item x="2075"/>
        <item x="2076"/>
        <item x="4975"/>
        <item x="4976"/>
        <item x="1096"/>
        <item x="4977"/>
        <item x="3489"/>
        <item x="3103"/>
        <item x="1211"/>
        <item x="232"/>
        <item x="4978"/>
        <item x="4979"/>
        <item x="4980"/>
        <item x="1956"/>
        <item x="2399"/>
        <item x="2888"/>
        <item x="4981"/>
        <item x="4982"/>
        <item x="4983"/>
        <item x="79"/>
        <item x="797"/>
        <item x="3475"/>
        <item x="3359"/>
        <item x="2960"/>
        <item x="1484"/>
        <item x="3376"/>
        <item x="2908"/>
        <item x="1305"/>
        <item x="513"/>
        <item x="1342"/>
        <item x="2139"/>
        <item x="4984"/>
        <item x="2173"/>
        <item x="4985"/>
        <item x="2970"/>
        <item x="3422"/>
        <item x="4986"/>
        <item x="233"/>
        <item x="1529"/>
        <item x="4987"/>
        <item x="2114"/>
        <item x="303"/>
        <item x="2307"/>
        <item x="1053"/>
        <item x="1084"/>
        <item x="1699"/>
        <item x="4988"/>
        <item x="4989"/>
        <item x="1781"/>
        <item x="1190"/>
        <item x="4990"/>
        <item x="4991"/>
        <item x="3104"/>
        <item x="2155"/>
        <item x="1825"/>
        <item x="224"/>
        <item x="2073"/>
        <item x="699"/>
        <item x="4992"/>
        <item x="3302"/>
        <item x="4993"/>
        <item x="4994"/>
        <item x="4995"/>
        <item x="4996"/>
        <item x="3065"/>
        <item x="3238"/>
        <item x="4997"/>
        <item x="957"/>
        <item x="1597"/>
        <item x="316"/>
        <item x="1203"/>
        <item x="4998"/>
        <item x="4999"/>
        <item x="5000"/>
        <item x="2149"/>
        <item x="2464"/>
        <item x="1227"/>
        <item x="613"/>
        <item x="614"/>
        <item x="2119"/>
        <item x="5001"/>
        <item x="2762"/>
        <item x="2589"/>
        <item x="2578"/>
        <item x="1807"/>
        <item x="526"/>
        <item x="5002"/>
        <item x="836"/>
        <item x="5003"/>
        <item x="5004"/>
        <item x="1012"/>
        <item x="1469"/>
        <item x="3173"/>
        <item x="830"/>
        <item x="5005"/>
        <item x="5006"/>
        <item x="2739"/>
        <item x="2900"/>
        <item x="5007"/>
        <item x="2381"/>
        <item x="2001"/>
        <item x="5008"/>
        <item x="5009"/>
        <item x="5010"/>
        <item x="5011"/>
        <item x="5012"/>
        <item x="5013"/>
        <item x="5014"/>
        <item x="5015"/>
        <item x="2850"/>
        <item x="504"/>
        <item x="3304"/>
        <item x="2994"/>
        <item x="5016"/>
        <item x="3412"/>
        <item x="5017"/>
        <item x="862"/>
        <item x="5018"/>
        <item x="3111"/>
        <item x="5019"/>
        <item x="2586"/>
        <item x="446"/>
        <item x="5020"/>
        <item x="557"/>
        <item x="2660"/>
        <item x="1839"/>
        <item x="5021"/>
        <item x="2057"/>
        <item x="2039"/>
        <item x="427"/>
        <item x="399"/>
        <item x="2503"/>
        <item x="2065"/>
        <item x="5022"/>
        <item x="2462"/>
        <item x="5023"/>
        <item x="5024"/>
        <item x="5025"/>
        <item x="5026"/>
        <item x="5027"/>
        <item x="629"/>
        <item x="14"/>
        <item x="5028"/>
        <item x="3221"/>
        <item x="5029"/>
        <item x="1088"/>
        <item x="5030"/>
        <item x="809"/>
        <item x="5031"/>
        <item x="3268"/>
        <item x="1336"/>
        <item x="1996"/>
        <item x="5032"/>
        <item x="1200"/>
        <item x="2427"/>
        <item x="2428"/>
        <item x="2429"/>
        <item x="5033"/>
        <item x="5034"/>
        <item x="80"/>
        <item x="5035"/>
        <item x="3433"/>
        <item x="5036"/>
        <item x="5037"/>
        <item x="5038"/>
        <item x="3245"/>
        <item x="3358"/>
        <item x="3255"/>
        <item x="5039"/>
        <item x="200"/>
        <item x="2591"/>
        <item x="1"/>
        <item x="774"/>
        <item x="1089"/>
        <item x="5040"/>
        <item x="1938"/>
        <item x="1160"/>
        <item x="5041"/>
        <item x="965"/>
        <item x="3203"/>
        <item x="5042"/>
        <item x="3331"/>
        <item x="2811"/>
        <item x="323"/>
        <item x="5043"/>
        <item x="5044"/>
        <item x="403"/>
        <item x="5045"/>
        <item x="2244"/>
        <item x="5046"/>
        <item x="2661"/>
        <item x="5047"/>
        <item x="5048"/>
        <item x="5049"/>
        <item x="1120"/>
        <item x="5050"/>
        <item x="5051"/>
        <item x="2563"/>
        <item x="5052"/>
        <item x="5053"/>
        <item x="605"/>
        <item x="2183"/>
        <item x="3020"/>
        <item x="5054"/>
        <item x="5055"/>
        <item x="2516"/>
        <item x="5056"/>
        <item x="5057"/>
        <item x="5058"/>
        <item x="1172"/>
        <item x="5059"/>
        <item x="5060"/>
        <item x="5061"/>
        <item x="5062"/>
        <item x="1547"/>
        <item x="81"/>
        <item x="2923"/>
        <item x="810"/>
        <item x="1457"/>
        <item x="5063"/>
        <item x="2580"/>
        <item x="5064"/>
        <item x="5065"/>
        <item x="5066"/>
        <item x="2082"/>
        <item x="2489"/>
        <item x="175"/>
        <item x="5067"/>
        <item x="1622"/>
        <item x="5068"/>
        <item x="5069"/>
        <item x="5070"/>
        <item x="585"/>
        <item x="2958"/>
        <item x="2400"/>
        <item x="2024"/>
        <item x="2083"/>
        <item x="5071"/>
        <item x="5072"/>
        <item x="584"/>
        <item x="2103"/>
        <item x="2901"/>
        <item x="5073"/>
        <item x="5074"/>
        <item x="5075"/>
        <item x="5076"/>
        <item x="5077"/>
        <item x="5078"/>
        <item x="5079"/>
        <item x="963"/>
        <item x="5080"/>
        <item x="5081"/>
        <item x="5082"/>
        <item x="313"/>
        <item x="2184"/>
        <item x="2944"/>
        <item x="2264"/>
        <item x="2062"/>
        <item x="3321"/>
        <item x="5083"/>
        <item x="5084"/>
        <item x="626"/>
        <item x="2998"/>
        <item x="1167"/>
        <item x="5085"/>
        <item x="1530"/>
        <item x="1040"/>
        <item x="1209"/>
        <item x="2801"/>
        <item x="2490"/>
        <item x="5086"/>
        <item x="1915"/>
        <item x="2874"/>
        <item x="1585"/>
        <item x="2564"/>
        <item x="2603"/>
        <item x="265"/>
        <item x="558"/>
        <item x="2293"/>
        <item x="1965"/>
        <item x="1179"/>
        <item x="5087"/>
        <item x="5088"/>
        <item x="5089"/>
        <item x="1149"/>
        <item x="5090"/>
        <item x="2063"/>
        <item x="5091"/>
        <item x="2194"/>
        <item x="2234"/>
        <item x="1913"/>
        <item x="5092"/>
        <item x="1280"/>
        <item x="5093"/>
        <item x="5094"/>
        <item x="2031"/>
        <item x="5095"/>
        <item x="5096"/>
        <item x="5097"/>
        <item x="973"/>
        <item x="793"/>
        <item x="5098"/>
        <item x="883"/>
        <item x="875"/>
        <item x="1508"/>
        <item x="1885"/>
        <item x="5099"/>
        <item x="3241"/>
        <item x="5100"/>
        <item x="2328"/>
        <item x="266"/>
        <item x="827"/>
        <item x="44"/>
        <item x="3002"/>
        <item x="1732"/>
        <item x="3182"/>
        <item x="1215"/>
        <item x="2576"/>
        <item x="5101"/>
        <item x="2338"/>
        <item x="110"/>
        <item x="5102"/>
        <item x="5103"/>
        <item x="5104"/>
        <item x="111"/>
        <item x="5105"/>
        <item x="5106"/>
        <item x="2235"/>
        <item x="5107"/>
        <item x="1882"/>
        <item x="5108"/>
        <item x="33"/>
        <item x="3525"/>
        <item x="2924"/>
        <item x="5109"/>
        <item x="5110"/>
        <item x="700"/>
        <item x="1458"/>
        <item x="234"/>
        <item x="1403"/>
        <item x="2837"/>
        <item x="5111"/>
        <item x="5112"/>
        <item x="2686"/>
        <item x="2565"/>
        <item x="720"/>
        <item x="5113"/>
        <item x="2162"/>
        <item x="5114"/>
        <item x="5115"/>
        <item x="1733"/>
        <item x="310"/>
        <item x="2061"/>
        <item x="1187"/>
        <item x="3224"/>
        <item x="1229"/>
        <item x="1808"/>
        <item x="3054"/>
        <item x="5116"/>
        <item x="897"/>
        <item x="5117"/>
        <item x="5118"/>
        <item x="1975"/>
        <item x="5119"/>
        <item x="317"/>
        <item x="5120"/>
        <item x="3354"/>
        <item x="5121"/>
        <item x="2300"/>
        <item x="1634"/>
        <item x="447"/>
        <item x="1665"/>
        <item x="324"/>
        <item x="1304"/>
        <item x="5122"/>
        <item x="3269"/>
        <item x="5123"/>
        <item x="3408"/>
        <item x="5124"/>
        <item x="1142"/>
        <item x="5125"/>
        <item x="5126"/>
        <item x="597"/>
        <item x="3251"/>
        <item x="136"/>
        <item x="5127"/>
        <item x="421"/>
        <item x="1695"/>
        <item x="1437"/>
        <item x="5128"/>
        <item x="404"/>
        <item x="5129"/>
        <item x="5130"/>
        <item x="1844"/>
        <item x="5131"/>
        <item x="337"/>
        <item x="3239"/>
        <item x="5132"/>
        <item x="400"/>
        <item x="5133"/>
        <item x="3200"/>
        <item x="5134"/>
        <item x="82"/>
        <item x="559"/>
        <item x="373"/>
        <item x="5135"/>
        <item x="267"/>
        <item x="947"/>
        <item x="239"/>
        <item x="1126"/>
        <item x="714"/>
        <item x="5136"/>
        <item x="5137"/>
        <item x="5138"/>
        <item x="3456"/>
        <item x="2891"/>
        <item x="3105"/>
        <item x="1562"/>
        <item x="1150"/>
        <item x="2406"/>
        <item x="5139"/>
        <item x="5140"/>
        <item x="5141"/>
        <item x="5142"/>
        <item x="5143"/>
        <item x="2222"/>
        <item x="1004"/>
        <item x="2925"/>
        <item x="5144"/>
        <item x="2847"/>
        <item x="2768"/>
        <item x="2566"/>
        <item x="5145"/>
        <item x="1121"/>
        <item x="2393"/>
        <item x="5146"/>
        <item x="2592"/>
        <item x="1379"/>
        <item x="2781"/>
        <item x="5147"/>
        <item x="5148"/>
        <item x="5149"/>
        <item x="390"/>
        <item x="176"/>
        <item x="691"/>
        <item x="3394"/>
        <item x="5150"/>
        <item x="2696"/>
        <item x="1281"/>
        <item x="3462"/>
        <item x="3362"/>
        <item x="5151"/>
        <item x="5152"/>
        <item x="1374"/>
        <item x="1639"/>
        <item x="3040"/>
        <item x="5153"/>
        <item x="5154"/>
        <item x="833"/>
        <item x="5155"/>
        <item x="2822"/>
        <item x="3542"/>
        <item x="863"/>
        <item x="2044"/>
        <item x="5156"/>
        <item x="5157"/>
        <item x="2456"/>
        <item x="5158"/>
        <item x="5159"/>
        <item x="5160"/>
        <item x="5161"/>
        <item x="398"/>
        <item x="5162"/>
        <item x="2700"/>
        <item x="680"/>
        <item x="5163"/>
        <item x="5164"/>
        <item x="5165"/>
        <item x="5166"/>
        <item x="268"/>
        <item x="5167"/>
        <item x="1033"/>
        <item x="1296"/>
        <item x="448"/>
        <item x="5168"/>
        <item x="1194"/>
        <item x="560"/>
        <item x="374"/>
        <item x="2301"/>
        <item x="449"/>
        <item x="2026"/>
        <item x="5169"/>
        <item x="2907"/>
        <item x="5170"/>
        <item x="5171"/>
        <item x="2963"/>
        <item x="5172"/>
        <item x="3332"/>
        <item x="1753"/>
        <item x="2814"/>
        <item x="5173"/>
        <item x="5174"/>
        <item x="5175"/>
        <item x="5176"/>
        <item x="5177"/>
        <item x="5178"/>
        <item x="529"/>
        <item x="485"/>
        <item x="5179"/>
        <item x="5180"/>
        <item x="3534"/>
        <item x="3043"/>
        <item x="5181"/>
        <item x="1337"/>
        <item x="2156"/>
        <item x="1979"/>
        <item x="375"/>
        <item x="2909"/>
        <item x="5182"/>
        <item x="5183"/>
        <item x="692"/>
        <item x="5184"/>
        <item x="5185"/>
        <item x="3085"/>
        <item x="5186"/>
        <item x="2442"/>
        <item x="269"/>
        <item x="5187"/>
        <item x="2344"/>
        <item x="1538"/>
        <item x="2009"/>
        <item x="5188"/>
        <item x="5189"/>
        <item x="5190"/>
        <item x="5191"/>
        <item x="1894"/>
        <item x="1210"/>
        <item x="5192"/>
        <item x="5193"/>
        <item x="5194"/>
        <item x="5195"/>
        <item x="2875"/>
        <item x="2802"/>
        <item x="1903"/>
        <item x="5196"/>
        <item x="5197"/>
        <item x="5198"/>
        <item x="2120"/>
        <item x="422"/>
        <item x="1879"/>
        <item x="1204"/>
        <item x="1994"/>
        <item x="5199"/>
        <item x="5200"/>
        <item x="5201"/>
        <item x="1400"/>
        <item x="2265"/>
        <item x="5202"/>
        <item x="1368"/>
        <item x="5203"/>
        <item x="2212"/>
        <item x="2355"/>
        <item x="5204"/>
        <item x="214"/>
        <item x="2382"/>
        <item x="2383"/>
        <item x="5205"/>
        <item x="5206"/>
        <item x="5207"/>
        <item x="2248"/>
        <item x="2170"/>
        <item x="2926"/>
        <item x="5208"/>
        <item x="2927"/>
        <item x="3078"/>
        <item x="5209"/>
        <item x="340"/>
        <item x="118"/>
        <item x="5210"/>
        <item x="1796"/>
        <item x="450"/>
        <item x="5211"/>
        <item x="5212"/>
        <item x="5213"/>
        <item x="270"/>
        <item x="376"/>
        <item x="1241"/>
        <item x="505"/>
        <item x="1675"/>
        <item x="5214"/>
        <item x="496"/>
        <item x="411"/>
        <item x="5215"/>
        <item x="3154"/>
        <item x="5216"/>
        <item x="2704"/>
        <item x="3328"/>
        <item x="1151"/>
        <item x="2903"/>
        <item x="561"/>
        <item x="1826"/>
        <item x="804"/>
        <item x="2600"/>
        <item x="2032"/>
        <item x="271"/>
        <item x="3448"/>
        <item x="5217"/>
        <item x="2740"/>
        <item x="733"/>
        <item x="146"/>
        <item x="226"/>
        <item x="1282"/>
        <item x="2420"/>
        <item x="1428"/>
        <item x="2504"/>
        <item x="5218"/>
        <item x="772"/>
        <item x="5219"/>
        <item x="5220"/>
        <item x="5221"/>
        <item x="1966"/>
        <item x="2791"/>
        <item x="992"/>
        <item x="1668"/>
        <item x="1649"/>
        <item x="5222"/>
        <item x="898"/>
        <item x="5223"/>
        <item x="177"/>
        <item x="3463"/>
        <item x="83"/>
        <item x="1860"/>
        <item x="2472"/>
        <item x="2215"/>
        <item x="5224"/>
        <item x="5225"/>
        <item x="5226"/>
        <item x="5227"/>
        <item x="5228"/>
        <item x="487"/>
        <item x="1967"/>
        <item x="5229"/>
        <item x="3007"/>
        <item x="5230"/>
        <item x="5231"/>
        <item x="639"/>
        <item x="2741"/>
        <item x="1685"/>
        <item x="5232"/>
        <item x="5233"/>
        <item x="5234"/>
        <item x="5235"/>
        <item x="562"/>
        <item x="5236"/>
        <item x="5237"/>
        <item x="5238"/>
        <item x="2662"/>
        <item x="1309"/>
        <item x="1716"/>
        <item x="2742"/>
        <item x="2302"/>
        <item x="3242"/>
        <item x="952"/>
        <item x="5239"/>
        <item x="864"/>
        <item x="2676"/>
        <item x="2147"/>
        <item x="5240"/>
        <item x="240"/>
        <item x="1832"/>
        <item x="1871"/>
        <item x="5241"/>
        <item x="5242"/>
        <item x="5243"/>
        <item x="5244"/>
        <item x="5245"/>
        <item x="5246"/>
        <item x="3398"/>
        <item x="2705"/>
        <item x="5247"/>
        <item x="2143"/>
        <item x="2270"/>
        <item x="272"/>
        <item x="318"/>
        <item x="2471"/>
        <item x="5248"/>
        <item x="5249"/>
        <item x="2680"/>
        <item x="5250"/>
        <item x="5251"/>
        <item x="5252"/>
        <item x="5253"/>
        <item x="1789"/>
        <item x="890"/>
        <item x="1669"/>
        <item x="2906"/>
        <item x="5254"/>
        <item x="5255"/>
        <item x="1509"/>
        <item x="5256"/>
        <item x="5257"/>
        <item x="1954"/>
        <item x="3059"/>
        <item x="1122"/>
        <item x="5258"/>
        <item x="3081"/>
        <item x="5259"/>
        <item x="5260"/>
        <item x="2509"/>
        <item x="1708"/>
        <item x="701"/>
        <item x="3079"/>
        <item x="5261"/>
        <item x="5262"/>
        <item x="3521"/>
        <item x="5263"/>
        <item x="1429"/>
        <item x="868"/>
        <item x="2097"/>
        <item x="913"/>
        <item x="5264"/>
        <item x="205"/>
        <item x="273"/>
        <item x="607"/>
        <item x="5265"/>
        <item x="1041"/>
        <item x="3037"/>
        <item x="2157"/>
        <item x="2606"/>
        <item x="5266"/>
        <item x="5267"/>
        <item x="1338"/>
        <item x="5268"/>
        <item x="2751"/>
        <item x="3138"/>
        <item x="1983"/>
        <item x="1746"/>
        <item x="619"/>
        <item x="1085"/>
        <item x="84"/>
        <item x="5269"/>
        <item x="2743"/>
        <item x="1676"/>
        <item x="1876"/>
        <item x="5270"/>
        <item x="5271"/>
        <item x="206"/>
        <item x="1054"/>
        <item x="1152"/>
        <item x="5272"/>
        <item x="5273"/>
        <item x="5274"/>
        <item x="5275"/>
        <item x="5276"/>
        <item x="1928"/>
        <item x="2315"/>
        <item x="1060"/>
        <item x="1757"/>
        <item x="5277"/>
        <item x="5278"/>
        <item x="5279"/>
        <item x="2356"/>
        <item x="5280"/>
        <item x="2329"/>
        <item x="5281"/>
        <item x="1163"/>
        <item x="2950"/>
        <item x="5282"/>
        <item x="3039"/>
        <item x="5283"/>
        <item x="2256"/>
        <item x="3290"/>
        <item x="5284"/>
        <item x="5285"/>
        <item x="3276"/>
        <item x="5286"/>
        <item x="869"/>
        <item x="5287"/>
        <item x="5288"/>
        <item x="5289"/>
        <item x="1724"/>
        <item x="5290"/>
        <item x="5291"/>
        <item x="765"/>
        <item x="5292"/>
        <item x="5293"/>
        <item x="5294"/>
        <item x="5295"/>
        <item x="5296"/>
        <item x="1845"/>
        <item x="5297"/>
        <item x="5298"/>
        <item x="2500"/>
        <item x="876"/>
        <item x="5299"/>
        <item x="5300"/>
        <item x="2848"/>
        <item x="1248"/>
        <item x="2984"/>
        <item x="434"/>
        <item x="2948"/>
        <item x="1703"/>
        <item x="1961"/>
        <item x="5301"/>
        <item x="5302"/>
        <item x="795"/>
        <item x="1846"/>
        <item x="5303"/>
        <item x="5304"/>
        <item x="655"/>
        <item x="656"/>
        <item x="5305"/>
        <item x="5306"/>
        <item x="766"/>
        <item x="1173"/>
        <item x="5307"/>
        <item x="5308"/>
        <item x="5309"/>
        <item x="5310"/>
        <item x="2028"/>
        <item x="5311"/>
        <item x="858"/>
        <item x="5312"/>
        <item x="5313"/>
        <item x="1809"/>
        <item x="5314"/>
        <item x="5315"/>
        <item x="451"/>
        <item x="1344"/>
        <item x="5316"/>
        <item x="5317"/>
        <item x="391"/>
        <item x="958"/>
        <item x="1510"/>
        <item x="3064"/>
        <item x="1645"/>
        <item x="1561"/>
        <item x="2689"/>
        <item x="1158"/>
        <item x="1600"/>
        <item x="1443"/>
        <item x="5318"/>
        <item x="5319"/>
        <item x="5320"/>
        <item x="1097"/>
        <item x="5321"/>
        <item x="322"/>
        <item x="5322"/>
        <item x="966"/>
        <item x="5323"/>
        <item x="3217"/>
        <item x="5324"/>
        <item x="708"/>
        <item x="2269"/>
        <item x="112"/>
        <item x="1388"/>
        <item x="459"/>
        <item x="3273"/>
        <item x="3106"/>
        <item x="2401"/>
        <item x="2402"/>
        <item x="3460"/>
        <item x="5325"/>
        <item x="5326"/>
        <item x="2339"/>
        <item x="5327"/>
        <item x="5328"/>
        <item x="5329"/>
        <item x="1454"/>
        <item x="2136"/>
        <item x="178"/>
        <item x="5330"/>
        <item x="1326"/>
        <item x="1433"/>
        <item x="2132"/>
        <item x="5331"/>
        <item x="5332"/>
        <item x="927"/>
        <item x="5333"/>
        <item x="5334"/>
        <item x="5335"/>
        <item x="1297"/>
        <item x="2074"/>
        <item x="5336"/>
        <item x="5337"/>
        <item x="5338"/>
        <item x="5339"/>
        <item x="5340"/>
        <item x="5341"/>
        <item x="5342"/>
        <item x="5343"/>
        <item x="5344"/>
        <item x="532"/>
        <item x="5345"/>
        <item x="5346"/>
        <item x="191"/>
        <item x="5347"/>
        <item x="5348"/>
        <item x="1555"/>
        <item x="598"/>
        <item x="5349"/>
        <item x="5350"/>
        <item x="5351"/>
        <item x="5352"/>
        <item x="1686"/>
        <item x="1984"/>
        <item x="1485"/>
        <item x="5353"/>
        <item x="1026"/>
        <item x="5354"/>
        <item x="377"/>
        <item x="5355"/>
        <item x="5356"/>
        <item x="3457"/>
        <item x="3305"/>
        <item x="274"/>
        <item x="1976"/>
        <item x="1904"/>
        <item x="5357"/>
        <item x="5358"/>
        <item x="1693"/>
        <item x="1740"/>
        <item x="5359"/>
        <item x="2517"/>
        <item x="2060"/>
        <item x="347"/>
        <item x="3016"/>
        <item x="646"/>
        <item x="5360"/>
        <item x="85"/>
        <item x="5361"/>
        <item x="5362"/>
        <item x="5363"/>
        <item x="5364"/>
        <item x="5365"/>
        <item x="5366"/>
        <item x="2011"/>
        <item x="2"/>
        <item x="5367"/>
        <item x="2094"/>
        <item x="2195"/>
        <item x="5368"/>
        <item x="5369"/>
        <item x="1895"/>
        <item x="3107"/>
        <item x="2716"/>
        <item x="86"/>
        <item x="1480"/>
        <item x="859"/>
        <item x="2304"/>
        <item x="3044"/>
        <item x="1216"/>
        <item x="5370"/>
        <item x="179"/>
        <item x="5371"/>
        <item x="5372"/>
        <item x="734"/>
        <item x="1481"/>
        <item x="5373"/>
        <item x="5374"/>
        <item x="5375"/>
        <item x="5376"/>
        <item x="5377"/>
        <item x="2259"/>
        <item x="787"/>
        <item x="2020"/>
        <item x="2525"/>
        <item x="5378"/>
        <item x="5379"/>
        <item x="702"/>
        <item x="2975"/>
        <item x="5380"/>
        <item x="978"/>
        <item x="5381"/>
        <item x="5382"/>
        <item x="979"/>
        <item x="5383"/>
        <item x="5384"/>
        <item x="5385"/>
        <item x="295"/>
        <item x="746"/>
        <item x="5386"/>
        <item x="948"/>
        <item x="5387"/>
        <item x="3141"/>
        <item x="5388"/>
        <item x="5389"/>
        <item x="5390"/>
        <item x="1985"/>
        <item x="5391"/>
        <item x="5392"/>
        <item x="5393"/>
        <item x="1511"/>
        <item x="378"/>
        <item x="87"/>
        <item x="740"/>
        <item x="5394"/>
        <item x="3133"/>
        <item x="3163"/>
        <item x="5395"/>
        <item x="1877"/>
        <item x="5396"/>
        <item x="1872"/>
        <item x="3391"/>
        <item x="5397"/>
        <item x="5398"/>
        <item x="3030"/>
        <item x="5399"/>
        <item x="275"/>
        <item x="276"/>
        <item x="277"/>
        <item x="5400"/>
        <item x="3028"/>
        <item x="1557"/>
        <item x="2598"/>
        <item x="1939"/>
        <item x="5401"/>
        <item x="2825"/>
        <item x="1228"/>
        <item x="132"/>
        <item x="993"/>
        <item x="563"/>
        <item x="1886"/>
        <item x="5402"/>
        <item x="5403"/>
        <item x="1339"/>
        <item x="3381"/>
        <item x="2681"/>
        <item x="5404"/>
        <item x="1230"/>
        <item x="1552"/>
        <item x="608"/>
        <item x="1650"/>
        <item x="180"/>
        <item x="401"/>
        <item x="1369"/>
        <item x="5405"/>
        <item x="5406"/>
        <item x="5407"/>
        <item x="5408"/>
        <item x="2803"/>
        <item x="2407"/>
        <item x="196"/>
        <item x="5409"/>
        <item x="693"/>
        <item x="5410"/>
        <item x="2316"/>
        <item x="3108"/>
        <item x="2206"/>
        <item x="1677"/>
        <item x="5411"/>
        <item x="928"/>
        <item x="1968"/>
        <item x="2697"/>
        <item x="2765"/>
        <item x="1531"/>
        <item x="5412"/>
        <item x="1022"/>
        <item x="2260"/>
        <item x="5413"/>
        <item x="1231"/>
        <item x="914"/>
        <item x="278"/>
        <item x="1504"/>
        <item x="3259"/>
        <item x="181"/>
        <item x="3071"/>
        <item x="5414"/>
        <item x="5415"/>
        <item x="5416"/>
        <item x="2064"/>
        <item x="1586"/>
        <item x="994"/>
        <item x="5417"/>
        <item x="5418"/>
        <item x="5419"/>
        <item x="1253"/>
        <item x="5420"/>
        <item x="279"/>
        <item x="5421"/>
        <item x="5422"/>
        <item x="5423"/>
        <item x="5424"/>
        <item x="5425"/>
        <item x="182"/>
        <item x="3109"/>
        <item x="1191"/>
        <item x="1135"/>
        <item x="2303"/>
        <item x="5426"/>
        <item x="1406"/>
        <item x="452"/>
        <item x="1916"/>
        <item x="5427"/>
        <item x="5428"/>
        <item x="183"/>
        <item x="5429"/>
        <item x="5430"/>
        <item x="780"/>
        <item x="1195"/>
        <item x="983"/>
        <item x="1548"/>
        <item x="2176"/>
        <item x="5431"/>
        <item x="1940"/>
        <item x="2748"/>
        <item x="1412"/>
        <item x="3225"/>
        <item x="5432"/>
        <item x="1929"/>
        <item x="514"/>
        <item x="1153"/>
        <item x="5433"/>
        <item x="5434"/>
        <item x="5435"/>
        <item x="2786"/>
        <item x="5436"/>
        <item x="5437"/>
        <item x="2616"/>
        <item x="379"/>
        <item x="3306"/>
        <item x="5438"/>
        <item x="5439"/>
        <item x="3060"/>
        <item x="2098"/>
        <item x="788"/>
        <item x="2111"/>
        <item x="1237"/>
        <item x="915"/>
        <item x="227"/>
        <item x="1302"/>
        <item x="380"/>
        <item x="683"/>
        <item x="2330"/>
        <item x="3201"/>
        <item x="5440"/>
        <item x="5441"/>
        <item x="5442"/>
        <item x="2687"/>
        <item x="3277"/>
        <item x="665"/>
        <item x="2711"/>
        <item x="5443"/>
        <item x="5444"/>
        <item x="5445"/>
        <item x="5446"/>
        <item x="5447"/>
        <item x="184"/>
        <item x="5448"/>
        <item x="949"/>
        <item x="3236"/>
        <item x="715"/>
        <item x="1363"/>
        <item x="2587"/>
        <item x="114"/>
        <item x="5449"/>
        <item x="1340"/>
        <item x="5450"/>
        <item x="88"/>
        <item x="1609"/>
        <item x="1249"/>
        <item x="1941"/>
        <item x="115"/>
        <item x="5451"/>
        <item x="5452"/>
        <item x="2964"/>
        <item x="193"/>
        <item x="185"/>
        <item x="1393"/>
        <item x="5453"/>
        <item x="3508"/>
        <item x="2526"/>
        <item x="1205"/>
        <item x="3120"/>
        <item x="381"/>
        <item x="1055"/>
        <item x="2911"/>
        <item x="2717"/>
        <item x="828"/>
        <item x="137"/>
        <item x="1098"/>
        <item x="5454"/>
        <item x="5455"/>
        <item x="5456"/>
        <item x="5457"/>
        <item x="2240"/>
        <item x="3505"/>
        <item x="1287"/>
        <item x="2174"/>
        <item x="5458"/>
        <item x="5459"/>
        <item x="1711"/>
        <item x="2333"/>
        <item x="5460"/>
        <item x="564"/>
        <item x="123"/>
        <item x="5461"/>
        <item x="5462"/>
        <item x="5463"/>
        <item x="5464"/>
        <item x="2506"/>
        <item x="5465"/>
        <item x="1521"/>
        <item x="5466"/>
        <item x="5467"/>
        <item x="1242"/>
        <item x="5468"/>
        <item x="2972"/>
        <item x="5469"/>
        <item x="599"/>
        <item x="5470"/>
        <item x="2851"/>
        <item x="5471"/>
        <item x="5472"/>
        <item x="5473"/>
        <item x="899"/>
        <item x="5474"/>
        <item x="819"/>
        <item x="823"/>
        <item x="1512"/>
        <item x="5475"/>
        <item x="5476"/>
        <item x="5477"/>
        <item x="280"/>
        <item x="2854"/>
        <item x="133"/>
        <item x="5478"/>
        <item x="5479"/>
        <item x="5480"/>
        <item x="5481"/>
        <item x="319"/>
        <item x="5482"/>
        <item x="3318"/>
        <item x="2089"/>
        <item x="5483"/>
        <item x="5484"/>
        <item x="1500"/>
        <item x="1232"/>
        <item x="2973"/>
        <item x="2683"/>
        <item x="668"/>
        <item x="5485"/>
        <item x="3481"/>
        <item x="5486"/>
        <item x="5487"/>
        <item x="5488"/>
        <item x="5489"/>
        <item x="816"/>
        <item x="2945"/>
        <item x="5490"/>
        <item x="5491"/>
        <item x="5492"/>
        <item x="5493"/>
        <item x="775"/>
        <item x="5494"/>
        <item x="1090"/>
        <item x="1318"/>
        <item x="2002"/>
        <item x="5495"/>
        <item x="1587"/>
        <item x="5496"/>
        <item x="3179"/>
        <item x="2223"/>
        <item x="3535"/>
        <item x="3125"/>
        <item x="5497"/>
        <item x="5498"/>
        <item x="1413"/>
        <item x="5499"/>
        <item x="5500"/>
        <item x="5501"/>
        <item x="3003"/>
        <item x="5502"/>
        <item x="1522"/>
        <item x="2430"/>
        <item x="5503"/>
        <item x="296"/>
        <item x="718"/>
        <item x="5504"/>
        <item x="3526"/>
        <item x="5505"/>
        <item x="3413"/>
        <item x="5506"/>
        <item x="5507"/>
        <item x="2243"/>
        <item x="1298"/>
        <item x="1523"/>
        <item x="1717"/>
        <item x="5508"/>
        <item x="5509"/>
        <item x="2766"/>
        <item x="1834"/>
        <item x="1170"/>
        <item x="1154"/>
        <item x="1104"/>
        <item x="1127"/>
        <item x="5510"/>
        <item x="2093"/>
        <item x="433"/>
        <item x="517"/>
        <item x="5511"/>
        <item x="5512"/>
        <item x="1217"/>
        <item x="2317"/>
        <item x="5513"/>
        <item x="5514"/>
        <item x="5515"/>
        <item x="3524"/>
        <item x="2003"/>
        <item x="1470"/>
        <item x="523"/>
        <item x="5516"/>
        <item x="3"/>
        <item x="565"/>
        <item x="1389"/>
        <item x="412"/>
        <item x="281"/>
        <item x="460"/>
        <item x="5517"/>
        <item x="1380"/>
        <item x="884"/>
        <item x="282"/>
        <item x="5518"/>
        <item x="5519"/>
        <item x="2271"/>
        <item x="5520"/>
        <item x="140"/>
        <item x="453"/>
        <item x="1099"/>
        <item x="5521"/>
        <item x="5522"/>
        <item x="202"/>
        <item x="3270"/>
        <item x="5523"/>
        <item x="2457"/>
        <item x="5524"/>
        <item x="2272"/>
        <item x="1015"/>
        <item x="5525"/>
        <item x="5526"/>
        <item x="5527"/>
        <item x="5528"/>
        <item x="2892"/>
        <item x="283"/>
        <item x="2946"/>
        <item x="2254"/>
        <item x="2364"/>
        <item x="1549"/>
        <item x="1005"/>
        <item x="2501"/>
        <item x="5529"/>
        <item x="5530"/>
        <item x="5531"/>
        <item x="5532"/>
        <item x="5533"/>
        <item x="5534"/>
        <item x="1250"/>
        <item x="207"/>
        <item x="208"/>
        <item x="209"/>
        <item x="210"/>
        <item x="2099"/>
        <item x="1804"/>
        <item x="5535"/>
        <item x="5536"/>
        <item x="518"/>
        <item x="5537"/>
        <item x="5538"/>
        <item x="2273"/>
        <item x="2567"/>
        <item x="729"/>
        <item x="5539"/>
        <item x="1486"/>
        <item x="5540"/>
        <item x="3377"/>
        <item x="5541"/>
        <item x="2200"/>
        <item x="2754"/>
        <item x="5542"/>
        <item x="5543"/>
        <item x="116"/>
        <item x="5544"/>
        <item x="5545"/>
        <item x="382"/>
        <item x="3252"/>
        <item x="5546"/>
        <item x="2855"/>
        <item x="3432"/>
        <item x="716"/>
        <item x="454"/>
        <item x="455"/>
        <item x="1524"/>
        <item x="383"/>
        <item x="3183"/>
        <item x="5547"/>
        <item x="5548"/>
        <item x="1358"/>
        <item x="1414"/>
        <item x="2134"/>
        <item x="413"/>
        <item x="32"/>
        <item x="5549"/>
        <item x="5550"/>
        <item x="5551"/>
        <item x="5552"/>
        <item x="2497"/>
        <item x="684"/>
        <item x="5553"/>
        <item x="3012"/>
        <item x="5554"/>
        <item x="1446"/>
        <item x="456"/>
        <item x="592"/>
        <item x="694"/>
        <item x="1164"/>
        <item x="5555"/>
        <item x="5556"/>
        <item x="506"/>
        <item x="1865"/>
        <item x="5557"/>
        <item x="5558"/>
        <item x="2663"/>
        <item x="5559"/>
        <item x="384"/>
        <item x="2078"/>
        <item x="5560"/>
        <item x="1659"/>
        <item x="1601"/>
        <item x="3399"/>
        <item x="2527"/>
        <item x="304"/>
        <item x="2836"/>
        <item x="1288"/>
        <item x="92"/>
        <item x="215"/>
        <item x="1518"/>
        <item x="5561"/>
        <item x="681"/>
        <item x="482"/>
        <item x="228"/>
        <item x="5562"/>
        <item x="5563"/>
        <item x="1155"/>
        <item x="5564"/>
        <item x="5565"/>
        <item x="5566"/>
        <item x="5567"/>
        <item x="5568"/>
        <item x="1704"/>
        <item x="5569"/>
        <item x="900"/>
        <item x="2236"/>
        <item x="1595"/>
        <item x="1861"/>
        <item x="5570"/>
        <item x="527"/>
        <item x="5571"/>
        <item x="1850"/>
        <item x="1553"/>
        <item x="3499"/>
        <item x="2815"/>
        <item x="2664"/>
        <item x="1613"/>
        <item x="1550"/>
        <item x="5572"/>
        <item x="5573"/>
        <item x="2066"/>
        <item x="2431"/>
        <item x="2432"/>
        <item x="2433"/>
        <item x="515"/>
        <item x="1074"/>
        <item x="5574"/>
        <item x="2498"/>
        <item x="428"/>
        <item x="1519"/>
        <item x="507"/>
        <item x="3301"/>
        <item x="5576"/>
        <item x="5575"/>
        <item x="2712"/>
        <item x="674"/>
        <item x="1697"/>
        <item x="3544"/>
        <item x="5577"/>
        <item x="1908"/>
        <item x="2794"/>
        <item x="3150"/>
        <item x="1030"/>
        <item x="5578"/>
        <item x="5579"/>
        <item x="2849"/>
        <item x="2987"/>
        <item x="2961"/>
        <item x="2434"/>
        <item x="2876"/>
        <item x="3110"/>
        <item x="1725"/>
        <item x="2710"/>
        <item x="5580"/>
        <item x="1130"/>
        <item x="2435"/>
        <item x="1715"/>
        <item x="1610"/>
        <item x="3152"/>
        <item x="2974"/>
        <item x="3478"/>
        <item x="5581"/>
        <item x="647"/>
        <item x="750"/>
        <item x="3450"/>
        <item x="773"/>
        <item x="3536"/>
        <item x="1642"/>
        <item x="5582"/>
        <item x="824"/>
        <item x="3271"/>
        <item x="5583"/>
        <item x="5584"/>
        <item x="1299"/>
        <item x="415"/>
        <item x="5585"/>
        <item x="3211"/>
        <item x="5586"/>
        <item x="334"/>
        <item x="2928"/>
        <item x="2929"/>
        <item x="2893"/>
        <item x="3482"/>
        <item x="2930"/>
        <item x="1407"/>
        <item x="2894"/>
        <item x="2931"/>
        <item x="5587"/>
        <item x="5588"/>
        <item x="15"/>
        <item x="5589"/>
        <item x="5590"/>
        <item x="3246"/>
        <item x="5591"/>
        <item x="2341"/>
        <item x="5592"/>
        <item x="5593"/>
        <item x="2021"/>
        <item x="2051"/>
        <item x="1218"/>
        <item x="5594"/>
        <item x="5595"/>
        <item x="5596"/>
        <item x="5597"/>
        <item x="5598"/>
        <item x="5599"/>
        <item x="5600"/>
        <item x="984"/>
        <item x="325"/>
        <item x="5601"/>
        <item x="3298"/>
        <item x="2505"/>
        <item x="730"/>
        <item x="5602"/>
        <item x="5603"/>
        <item x="5604"/>
        <item x="834"/>
        <item x="2294"/>
        <item x="2128"/>
        <item x="341"/>
        <item x="3537"/>
        <item x="5605"/>
        <item x="3004"/>
        <item x="5606"/>
        <item x="5607"/>
        <item x="235"/>
        <item x="5608"/>
        <item x="3388"/>
        <item x="5609"/>
        <item x="1156"/>
        <item x="1602"/>
        <item x="5610"/>
        <item x="2607"/>
        <item x="2932"/>
        <item x="5611"/>
        <item x="508"/>
        <item x="5612"/>
        <item x="2782"/>
        <item x="2006"/>
        <item x="1917"/>
        <item x="5613"/>
        <item x="5614"/>
        <item x="1042"/>
        <item x="5615"/>
        <item x="5616"/>
        <item x="211"/>
        <item x="1640"/>
        <item x="2100"/>
        <item x="5617"/>
        <item x="2677"/>
        <item x="528"/>
        <item x="5618"/>
        <item x="5619"/>
        <item x="5620"/>
        <item x="5621"/>
        <item x="1911"/>
        <item x="2665"/>
        <item x="3347"/>
        <item x="5622"/>
        <item x="2357"/>
        <item x="236"/>
        <item x="1614"/>
        <item x="1212"/>
        <item x="3423"/>
        <item x="3139"/>
        <item x="5623"/>
        <item x="1674"/>
        <item x="5624"/>
        <item x="5625"/>
        <item x="1448"/>
        <item x="2048"/>
        <item x="2126"/>
        <item x="3146"/>
        <item x="3424"/>
        <item x="2045"/>
        <item x="1603"/>
        <item x="1651"/>
        <item x="1401"/>
        <item x="3116"/>
        <item x="5626"/>
        <item x="2952"/>
        <item x="457"/>
        <item x="602"/>
        <item x="995"/>
        <item x="2016"/>
        <item x="1300"/>
        <item x="3338"/>
        <item x="5627"/>
        <item x="1918"/>
        <item x="5628"/>
        <item x="5629"/>
        <item x="1345"/>
        <item x="284"/>
        <item x="285"/>
        <item x="286"/>
        <item x="873"/>
        <item x="5630"/>
        <item x="1006"/>
        <item x="1588"/>
        <item x="2247"/>
        <item x="5631"/>
        <item x="566"/>
        <item x="767"/>
        <item x="1161"/>
        <item x="429"/>
        <item x="5632"/>
        <item x="3538"/>
        <item x="1680"/>
        <item x="331"/>
        <item x="35"/>
        <item x="134"/>
        <item x="2378"/>
        <item x="5633"/>
        <item x="1969"/>
        <item x="519"/>
        <item x="1712"/>
        <item x="1970"/>
        <item x="2087"/>
        <item x="5634"/>
        <item x="1243"/>
        <item x="2796"/>
        <item x="5635"/>
        <item x="5636"/>
        <item x="5724"/>
        <item x="860"/>
        <item x="2068"/>
        <item x="5637"/>
        <item x="186"/>
        <item x="126"/>
        <item x="335"/>
        <item x="1043"/>
        <item x="2463"/>
        <item x="5638"/>
        <item x="1526"/>
        <item x="2568"/>
        <item x="5639"/>
        <item x="5640"/>
        <item x="5641"/>
        <item x="1646"/>
        <item x="2372"/>
        <item x="3072"/>
        <item x="2936"/>
        <item x="2262"/>
        <item x="1971"/>
        <item x="3336"/>
        <item x="2666"/>
        <item x="5642"/>
        <item x="3539"/>
        <item x="5643"/>
        <item x="5644"/>
        <item x="5645"/>
        <item x="1132"/>
        <item x="2274"/>
        <item x="5646"/>
        <item x="1563"/>
        <item x="3243"/>
        <item x="1734"/>
        <item x="2466"/>
        <item x="817"/>
        <item x="2375"/>
        <item x="3515"/>
        <item x="5647"/>
        <item x="5648"/>
        <item x="1312"/>
        <item x="141"/>
        <item x="483"/>
        <item x="5649"/>
        <item x="5650"/>
        <item x="287"/>
        <item x="1660"/>
        <item x="3013"/>
        <item x="5651"/>
        <item x="2792"/>
        <item x="1652"/>
        <item x="2577"/>
        <item x="5652"/>
        <item x="5653"/>
        <item x="1430"/>
        <item x="5654"/>
        <item x="1131"/>
        <item x="5655"/>
        <item x="2667"/>
        <item x="5656"/>
        <item x="1034"/>
        <item x="122"/>
        <item x="5657"/>
        <item x="2298"/>
        <item x="5658"/>
        <item x="3487"/>
        <item x="2177"/>
        <item x="1862"/>
        <item x="5659"/>
        <item x="2117"/>
        <item x="5660"/>
        <item x="685"/>
        <item x="5661"/>
        <item x="3207"/>
        <item x="5662"/>
        <item x="5663"/>
        <item x="5664"/>
        <item x="1327"/>
        <item x="2040"/>
        <item x="5665"/>
        <item x="5666"/>
        <item x="2439"/>
        <item x="567"/>
        <item x="2668"/>
        <item x="2166"/>
        <item x="1244"/>
        <item x="3333"/>
        <item x="5667"/>
        <item x="5668"/>
        <item x="783"/>
        <item x="1056"/>
        <item x="5669"/>
        <item x="1192"/>
        <item x="5670"/>
        <item x="5671"/>
        <item x="2308"/>
        <item x="5673"/>
        <item x="3049"/>
        <item x="1444"/>
        <item x="2190"/>
        <item x="5674"/>
        <item x="1073"/>
        <item x="5675"/>
        <item x="385"/>
        <item x="89"/>
        <item x="3425"/>
        <item x="5676"/>
        <item x="5677"/>
        <item x="2569"/>
        <item x="1063"/>
        <item x="5678"/>
        <item x="1501"/>
        <item x="901"/>
        <item x="5672"/>
        <item x="996"/>
        <item x="3400"/>
        <item x="5679"/>
        <item x="1482"/>
        <item x="5680"/>
        <item x="1420"/>
        <item x="997"/>
        <item x="1745"/>
        <item x="288"/>
        <item x="3117"/>
        <item x="768"/>
        <item x="3503"/>
        <item x="1206"/>
        <item x="533"/>
        <item x="5681"/>
        <item x="5682"/>
        <item x="5683"/>
        <item x="1881"/>
        <item x="1283"/>
        <item x="3175"/>
        <item x="2669"/>
        <item x="2783"/>
        <item x="923"/>
        <item x="731"/>
        <item x="769"/>
        <item x="5684"/>
        <item x="1381"/>
        <item x="1180"/>
        <item x="3048"/>
        <item x="950"/>
        <item x="2438"/>
        <item x="5685"/>
        <item x="1670"/>
        <item x="5686"/>
        <item x="2947"/>
        <item x="5687"/>
        <item x="5688"/>
        <item x="5689"/>
        <item x="2067"/>
        <item x="1092"/>
        <item x="1741"/>
        <item x="998"/>
        <item x="568"/>
        <item x="5690"/>
        <item x="909"/>
        <item x="2767"/>
        <item x="3369"/>
        <item x="5691"/>
        <item x="2421"/>
        <item x="648"/>
        <item x="5692"/>
        <item x="2237"/>
        <item x="5693"/>
        <item x="593"/>
        <item x="905"/>
        <item x="5694"/>
        <item x="520"/>
        <item x="289"/>
        <item x="5695"/>
        <item x="1863"/>
        <item x="5696"/>
        <item x="544"/>
        <item x="3218"/>
        <item x="5697"/>
        <item x="5698"/>
        <item x="1589"/>
        <item x="5699"/>
        <item x="1604"/>
        <item x="5700"/>
        <item x="3260"/>
        <item x="241"/>
        <item x="93"/>
        <item x="2197"/>
        <item x="5701"/>
        <item x="5702"/>
        <item x="3493"/>
        <item x="5703"/>
        <item x="1346"/>
        <item x="326"/>
        <item x="5704"/>
        <item x="5705"/>
        <item x="732"/>
        <item x="5706"/>
        <item x="3202"/>
        <item x="1847"/>
        <item x="1848"/>
        <item x="5707"/>
        <item x="1759"/>
        <item x="293"/>
        <item x="1319"/>
        <item x="5708"/>
        <item x="545"/>
        <item x="1196"/>
        <item x="1541"/>
        <item x="3176"/>
        <item x="5709"/>
        <item x="5710"/>
        <item x="5711"/>
        <item x="5712"/>
        <item x="5713"/>
        <item x="3517"/>
        <item x="5714"/>
        <item x="1382"/>
        <item x="3455"/>
        <item x="675"/>
        <item x="3436"/>
        <item x="342"/>
        <item x="1620"/>
        <item x="5715"/>
        <item x="5716"/>
        <item x="5717"/>
        <item x="5718"/>
        <item x="5719"/>
        <item x="5720"/>
        <item x="3164"/>
        <item x="5721"/>
        <item x="5722"/>
        <item x="5723"/>
        <item x="1678"/>
        <item x="5725"/>
        <item x="615"/>
        <item x="569"/>
        <item x="5726"/>
        <item x="5727"/>
        <item x="5728"/>
        <item x="980"/>
        <item x="5730"/>
        <item x="5729"/>
        <item x="2713"/>
        <item x="1790"/>
        <item x="842"/>
        <item x="5731"/>
        <item x="5732"/>
        <item x="5733"/>
        <item x="5734"/>
        <item x="5735"/>
        <item x="3170"/>
        <item x="5736"/>
        <item x="5737"/>
        <item x="789"/>
        <item x="2318"/>
        <item x="616"/>
        <item x="1136"/>
        <item x="1515"/>
        <item x="5738"/>
        <item x="1044"/>
        <item x="2358"/>
        <item x="2933"/>
        <item x="2331"/>
        <item x="458"/>
        <item x="1431"/>
        <item x="3319"/>
        <item x="703"/>
        <item x="5740"/>
        <item x="5741"/>
        <item x="2670"/>
        <item x="1827"/>
        <item x="5742"/>
        <item x="2718"/>
        <item x="3165"/>
        <item x="1942"/>
        <item x="5743"/>
        <item x="2570"/>
        <item x="5744"/>
        <item x="2784"/>
        <item x="5745"/>
        <item x="516"/>
        <item x="999"/>
        <item x="5746"/>
        <item x="1661"/>
        <item x="3349"/>
        <item x="2443"/>
        <item x="3550"/>
        <item x="2599"/>
        <item x="22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numFmtId="14" showAll="0">
      <items count="74">
        <item x="68"/>
        <item x="72"/>
        <item x="70"/>
        <item x="66"/>
        <item x="67"/>
        <item x="71"/>
        <item x="49"/>
        <item x="69"/>
        <item x="52"/>
        <item x="51"/>
        <item x="44"/>
        <item x="56"/>
        <item x="38"/>
        <item x="60"/>
        <item x="53"/>
        <item x="48"/>
        <item x="65"/>
        <item x="58"/>
        <item x="63"/>
        <item x="64"/>
        <item x="61"/>
        <item x="54"/>
        <item x="59"/>
        <item x="46"/>
        <item x="55"/>
        <item x="57"/>
        <item x="7"/>
        <item x="43"/>
        <item x="62"/>
        <item x="8"/>
        <item x="50"/>
        <item x="37"/>
        <item x="47"/>
        <item x="26"/>
        <item x="9"/>
        <item x="35"/>
        <item x="40"/>
        <item x="33"/>
        <item x="10"/>
        <item x="45"/>
        <item x="27"/>
        <item x="29"/>
        <item x="30"/>
        <item x="41"/>
        <item x="1"/>
        <item x="24"/>
        <item x="39"/>
        <item x="34"/>
        <item x="36"/>
        <item x="3"/>
        <item x="31"/>
        <item x="42"/>
        <item x="12"/>
        <item x="13"/>
        <item x="14"/>
        <item x="15"/>
        <item x="20"/>
        <item x="21"/>
        <item x="19"/>
        <item x="17"/>
        <item x="18"/>
        <item x="4"/>
        <item x="16"/>
        <item x="11"/>
        <item x="5"/>
        <item x="28"/>
        <item x="25"/>
        <item x="32"/>
        <item x="6"/>
        <item x="22"/>
        <item x="23"/>
        <item x="0"/>
        <item x="2"/>
        <item t="default"/>
      </items>
    </pivotField>
    <pivotField numFmtId="14" showAll="0"/>
    <pivotField showAll="0"/>
    <pivotField showAll="0"/>
    <pivotField showAll="0" defaultSubtotal="0"/>
    <pivotField showAll="0" defaultSubtotal="0"/>
    <pivotField showAll="0" defaultSubtotal="0">
      <items count="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s>
    </pivotField>
  </pivotFields>
  <rowFields count="1">
    <field x="2"/>
  </rowFields>
  <rowItems count="5">
    <i>
      <x v="3646"/>
    </i>
    <i>
      <x v="4504"/>
    </i>
    <i>
      <x v="5425"/>
    </i>
    <i>
      <x v="5632"/>
    </i>
    <i>
      <x v="5671"/>
    </i>
  </rowItems>
  <colItems count="1">
    <i/>
  </colItems>
  <dataFields count="1">
    <dataField name="Release Year" fld="7" subtotal="min" baseField="2" baseItem="3646"/>
  </dataFields>
  <pivotTableStyleInfo name="PivotStyleLight16" showRowHeaders="1" showColHeaders="1" showRowStripes="0" showColStripes="0" showLastColumn="1"/>
  <filters count="1">
    <filter fld="2"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9EB26F-9367-4946-AAF8-ED406096EAFC}" name="PivotTable2" cacheId="1" applyNumberFormats="0" applyBorderFormats="0" applyFontFormats="0" applyPatternFormats="0" applyAlignmentFormats="0" applyWidthHeightFormats="1" dataCaption="Values" grandTotalCaption="Total" updatedVersion="8" minRefreshableVersion="3" useAutoFormatting="1" rowGrandTotals="0" itemPrintTitles="1" createdVersion="8" indent="0" outline="1" outlineData="1" multipleFieldFilters="0" chartFormat="60" rowHeaderCaption="Country" colHeaderCaption="">
  <location ref="A24:D30" firstHeaderRow="1" firstDataRow="2" firstDataCol="1"/>
  <pivotFields count="21">
    <pivotField dataField="1" showAll="0"/>
    <pivotField axis="axisCol" showAll="0">
      <items count="3">
        <item x="0"/>
        <item x="1"/>
        <item t="default"/>
      </items>
    </pivotField>
    <pivotField showAll="0"/>
    <pivotField showAll="0"/>
    <pivotField showAll="0"/>
    <pivotField axis="axisRow" showAll="0" measureFilter="1" sortType="descending">
      <items count="80">
        <item m="1" x="78"/>
        <item x="60"/>
        <item x="70"/>
        <item x="31"/>
        <item x="72"/>
        <item x="48"/>
        <item x="0"/>
        <item x="1"/>
        <item x="35"/>
        <item x="40"/>
        <item x="25"/>
        <item x="21"/>
        <item x="37"/>
        <item x="19"/>
        <item x="36"/>
        <item x="8"/>
        <item x="68"/>
        <item x="30"/>
        <item x="5"/>
        <item x="76"/>
        <item x="73"/>
        <item x="53"/>
        <item x="55"/>
        <item x="24"/>
        <item x="45"/>
        <item x="33"/>
        <item x="50"/>
        <item x="23"/>
        <item x="34"/>
        <item x="57"/>
        <item x="65"/>
        <item x="61"/>
        <item x="52"/>
        <item x="7"/>
        <item x="15"/>
        <item x="43"/>
        <item x="56"/>
        <item x="58"/>
        <item x="17"/>
        <item x="38"/>
        <item x="29"/>
        <item x="32"/>
        <item x="28"/>
        <item x="46"/>
        <item x="6"/>
        <item x="75"/>
        <item x="14"/>
        <item x="62"/>
        <item x="44"/>
        <item x="71"/>
        <item x="26"/>
        <item x="3"/>
        <item x="54"/>
        <item x="51"/>
        <item x="13"/>
        <item x="74"/>
        <item x="69"/>
        <item x="59"/>
        <item x="2"/>
        <item x="67"/>
        <item x="9"/>
        <item x="63"/>
        <item x="27"/>
        <item x="64"/>
        <item x="41"/>
        <item x="77"/>
        <item x="16"/>
        <item x="4"/>
        <item x="47"/>
        <item x="12"/>
        <item x="42"/>
        <item x="66"/>
        <item x="22"/>
        <item x="20"/>
        <item x="18"/>
        <item x="49"/>
        <item x="39"/>
        <item x="1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items count="74">
        <item x="68"/>
        <item x="72"/>
        <item x="70"/>
        <item x="66"/>
        <item x="67"/>
        <item x="71"/>
        <item x="49"/>
        <item x="69"/>
        <item x="52"/>
        <item x="51"/>
        <item x="44"/>
        <item x="56"/>
        <item x="38"/>
        <item x="60"/>
        <item x="53"/>
        <item x="48"/>
        <item x="65"/>
        <item x="58"/>
        <item x="63"/>
        <item x="64"/>
        <item x="61"/>
        <item x="54"/>
        <item x="59"/>
        <item x="46"/>
        <item x="55"/>
        <item x="57"/>
        <item x="7"/>
        <item x="43"/>
        <item x="62"/>
        <item x="8"/>
        <item x="50"/>
        <item x="37"/>
        <item x="47"/>
        <item x="26"/>
        <item x="9"/>
        <item x="35"/>
        <item x="40"/>
        <item x="33"/>
        <item x="10"/>
        <item x="45"/>
        <item x="27"/>
        <item x="29"/>
        <item x="30"/>
        <item x="41"/>
        <item x="1"/>
        <item x="24"/>
        <item x="39"/>
        <item x="34"/>
        <item x="36"/>
        <item x="3"/>
        <item x="31"/>
        <item x="42"/>
        <item x="12"/>
        <item x="13"/>
        <item x="14"/>
        <item x="15"/>
        <item x="20"/>
        <item x="21"/>
        <item x="19"/>
        <item x="17"/>
        <item x="18"/>
        <item x="4"/>
        <item x="16"/>
        <item x="11"/>
        <item x="5"/>
        <item x="28"/>
        <item x="25"/>
        <item x="32"/>
        <item x="6"/>
        <item x="22"/>
        <item x="23"/>
        <item x="0"/>
        <item x="2"/>
        <item t="default"/>
      </items>
    </pivotField>
    <pivotField numFmtId="14"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t="default"/>
      </items>
    </pivotField>
  </pivotFields>
  <rowFields count="1">
    <field x="5"/>
  </rowFields>
  <rowItems count="5">
    <i>
      <x v="6"/>
    </i>
    <i>
      <x v="51"/>
    </i>
    <i>
      <x v="7"/>
    </i>
    <i>
      <x v="69"/>
    </i>
    <i>
      <x v="60"/>
    </i>
  </rowItems>
  <colFields count="1">
    <field x="1"/>
  </colFields>
  <colItems count="3">
    <i>
      <x/>
    </i>
    <i>
      <x v="1"/>
    </i>
    <i t="grand">
      <x/>
    </i>
  </colItems>
  <dataFields count="1">
    <dataField name="Country wise content creation" fld="0" subtotal="count" baseField="0" baseItem="0"/>
  </dataFields>
  <formats count="2">
    <format dxfId="2">
      <pivotArea dataOnly="0" labelOnly="1" fieldPosition="0">
        <references count="1">
          <reference field="1" count="0"/>
        </references>
      </pivotArea>
    </format>
    <format dxfId="1">
      <pivotArea dataOnly="0" labelOnly="1" grandCol="1" outline="0" fieldPosition="0"/>
    </format>
  </formats>
  <chartFormats count="16">
    <chartFormat chart="19" format="10" series="1">
      <pivotArea type="data" outline="0" fieldPosition="0">
        <references count="2">
          <reference field="4294967294" count="1" selected="0">
            <x v="0"/>
          </reference>
          <reference field="1" count="1" selected="0">
            <x v="0"/>
          </reference>
        </references>
      </pivotArea>
    </chartFormat>
    <chartFormat chart="19" format="11" series="1">
      <pivotArea type="data" outline="0" fieldPosition="0">
        <references count="2">
          <reference field="4294967294" count="1" selected="0">
            <x v="0"/>
          </reference>
          <reference field="1" count="1" selected="0">
            <x v="1"/>
          </reference>
        </references>
      </pivotArea>
    </chartFormat>
    <chartFormat chart="36" format="19" series="1">
      <pivotArea type="data" outline="0" fieldPosition="0">
        <references count="2">
          <reference field="4294967294" count="1" selected="0">
            <x v="0"/>
          </reference>
          <reference field="1" count="1" selected="0">
            <x v="0"/>
          </reference>
        </references>
      </pivotArea>
    </chartFormat>
    <chartFormat chart="36" format="20" series="1">
      <pivotArea type="data" outline="0" fieldPosition="0">
        <references count="2">
          <reference field="4294967294" count="1" selected="0">
            <x v="0"/>
          </reference>
          <reference field="1" count="1" selected="0">
            <x v="1"/>
          </reference>
        </references>
      </pivotArea>
    </chartFormat>
    <chartFormat chart="36" format="21">
      <pivotArea type="data" outline="0" fieldPosition="0">
        <references count="3">
          <reference field="4294967294" count="1" selected="0">
            <x v="0"/>
          </reference>
          <reference field="1" count="1" selected="0">
            <x v="1"/>
          </reference>
          <reference field="5" count="1" selected="0">
            <x v="6"/>
          </reference>
        </references>
      </pivotArea>
    </chartFormat>
    <chartFormat chart="36" format="22">
      <pivotArea type="data" outline="0" fieldPosition="0">
        <references count="3">
          <reference field="4294967294" count="1" selected="0">
            <x v="0"/>
          </reference>
          <reference field="1" count="1" selected="0">
            <x v="1"/>
          </reference>
          <reference field="5" count="1" selected="0">
            <x v="51"/>
          </reference>
        </references>
      </pivotArea>
    </chartFormat>
    <chartFormat chart="36" format="23">
      <pivotArea type="data" outline="0" fieldPosition="0">
        <references count="3">
          <reference field="4294967294" count="1" selected="0">
            <x v="0"/>
          </reference>
          <reference field="1" count="1" selected="0">
            <x v="1"/>
          </reference>
          <reference field="5" count="1" selected="0">
            <x v="7"/>
          </reference>
        </references>
      </pivotArea>
    </chartFormat>
    <chartFormat chart="36" format="24">
      <pivotArea type="data" outline="0" fieldPosition="0">
        <references count="3">
          <reference field="4294967294" count="1" selected="0">
            <x v="0"/>
          </reference>
          <reference field="1" count="1" selected="0">
            <x v="1"/>
          </reference>
          <reference field="5" count="1" selected="0">
            <x v="69"/>
          </reference>
        </references>
      </pivotArea>
    </chartFormat>
    <chartFormat chart="36" format="25">
      <pivotArea type="data" outline="0" fieldPosition="0">
        <references count="3">
          <reference field="4294967294" count="1" selected="0">
            <x v="0"/>
          </reference>
          <reference field="1" count="1" selected="0">
            <x v="1"/>
          </reference>
          <reference field="5" count="1" selected="0">
            <x v="60"/>
          </reference>
        </references>
      </pivotArea>
    </chartFormat>
    <chartFormat chart="59" format="61" series="1">
      <pivotArea type="data" outline="0" fieldPosition="0">
        <references count="2">
          <reference field="4294967294" count="1" selected="0">
            <x v="0"/>
          </reference>
          <reference field="1" count="1" selected="0">
            <x v="0"/>
          </reference>
        </references>
      </pivotArea>
    </chartFormat>
    <chartFormat chart="59" format="62" series="1">
      <pivotArea type="data" outline="0" fieldPosition="0">
        <references count="2">
          <reference field="4294967294" count="1" selected="0">
            <x v="0"/>
          </reference>
          <reference field="1" count="1" selected="0">
            <x v="1"/>
          </reference>
        </references>
      </pivotArea>
    </chartFormat>
    <chartFormat chart="59" format="63">
      <pivotArea type="data" outline="0" fieldPosition="0">
        <references count="3">
          <reference field="4294967294" count="1" selected="0">
            <x v="0"/>
          </reference>
          <reference field="1" count="1" selected="0">
            <x v="1"/>
          </reference>
          <reference field="5" count="1" selected="0">
            <x v="6"/>
          </reference>
        </references>
      </pivotArea>
    </chartFormat>
    <chartFormat chart="59" format="64">
      <pivotArea type="data" outline="0" fieldPosition="0">
        <references count="3">
          <reference field="4294967294" count="1" selected="0">
            <x v="0"/>
          </reference>
          <reference field="1" count="1" selected="0">
            <x v="1"/>
          </reference>
          <reference field="5" count="1" selected="0">
            <x v="51"/>
          </reference>
        </references>
      </pivotArea>
    </chartFormat>
    <chartFormat chart="59" format="65">
      <pivotArea type="data" outline="0" fieldPosition="0">
        <references count="3">
          <reference field="4294967294" count="1" selected="0">
            <x v="0"/>
          </reference>
          <reference field="1" count="1" selected="0">
            <x v="1"/>
          </reference>
          <reference field="5" count="1" selected="0">
            <x v="7"/>
          </reference>
        </references>
      </pivotArea>
    </chartFormat>
    <chartFormat chart="59" format="66">
      <pivotArea type="data" outline="0" fieldPosition="0">
        <references count="3">
          <reference field="4294967294" count="1" selected="0">
            <x v="0"/>
          </reference>
          <reference field="1" count="1" selected="0">
            <x v="1"/>
          </reference>
          <reference field="5" count="1" selected="0">
            <x v="69"/>
          </reference>
        </references>
      </pivotArea>
    </chartFormat>
    <chartFormat chart="59" format="67">
      <pivotArea type="data" outline="0" fieldPosition="0">
        <references count="3">
          <reference field="4294967294" count="1" selected="0">
            <x v="0"/>
          </reference>
          <reference field="1" count="1" selected="0">
            <x v="1"/>
          </reference>
          <reference field="5" count="1" selected="0">
            <x v="6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0D644BA-FB8F-429E-86B8-201905A519D1}" name="PivotTable2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6:B215" firstHeaderRow="1" firstDataRow="1" firstDataCol="1"/>
  <pivotFields count="21">
    <pivotField dataField="1" showAll="0">
      <items count="5752">
        <item x="0"/>
        <item x="3"/>
        <item x="485"/>
        <item x="486"/>
        <item x="487"/>
        <item x="488"/>
        <item x="489"/>
        <item x="490"/>
        <item x="491"/>
        <item x="492"/>
        <item x="35"/>
        <item x="493"/>
        <item x="494"/>
        <item x="495"/>
        <item x="496"/>
        <item x="497"/>
        <item x="498"/>
        <item x="499"/>
        <item x="500"/>
        <item x="501"/>
        <item x="502"/>
        <item x="503"/>
        <item x="504"/>
        <item x="505"/>
        <item x="506"/>
        <item x="507"/>
        <item x="508"/>
        <item x="509"/>
        <item x="510"/>
        <item x="511"/>
        <item x="512"/>
        <item x="513"/>
        <item x="514"/>
        <item x="515"/>
        <item x="516"/>
        <item x="36"/>
        <item x="517"/>
        <item x="518"/>
        <item x="519"/>
        <item x="520"/>
        <item x="521"/>
        <item x="37"/>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38"/>
        <item x="573"/>
        <item x="574"/>
        <item x="575"/>
        <item x="576"/>
        <item x="577"/>
        <item x="578"/>
        <item x="39"/>
        <item x="579"/>
        <item x="580"/>
        <item x="581"/>
        <item x="582"/>
        <item x="583"/>
        <item x="40"/>
        <item x="584"/>
        <item x="585"/>
        <item x="586"/>
        <item x="587"/>
        <item x="588"/>
        <item x="589"/>
        <item x="590"/>
        <item x="591"/>
        <item x="41"/>
        <item x="592"/>
        <item x="593"/>
        <item x="594"/>
        <item x="595"/>
        <item x="42"/>
        <item x="596"/>
        <item x="597"/>
        <item x="598"/>
        <item x="599"/>
        <item x="600"/>
        <item x="601"/>
        <item x="602"/>
        <item x="603"/>
        <item x="604"/>
        <item x="605"/>
        <item x="606"/>
        <item x="607"/>
        <item x="608"/>
        <item x="609"/>
        <item x="610"/>
        <item x="611"/>
        <item x="612"/>
        <item x="613"/>
        <item x="614"/>
        <item x="615"/>
        <item x="616"/>
        <item x="617"/>
        <item x="618"/>
        <item x="619"/>
        <item x="620"/>
        <item x="621"/>
        <item x="43"/>
        <item x="622"/>
        <item x="623"/>
        <item x="624"/>
        <item x="625"/>
        <item x="626"/>
        <item x="627"/>
        <item x="628"/>
        <item x="629"/>
        <item x="630"/>
        <item x="631"/>
        <item x="632"/>
        <item x="633"/>
        <item x="634"/>
        <item x="635"/>
        <item x="636"/>
        <item x="637"/>
        <item x="638"/>
        <item x="639"/>
        <item x="640"/>
        <item x="641"/>
        <item x="642"/>
        <item x="643"/>
        <item x="644"/>
        <item x="645"/>
        <item x="646"/>
        <item x="647"/>
        <item x="648"/>
        <item x="44"/>
        <item x="649"/>
        <item x="650"/>
        <item x="651"/>
        <item x="45"/>
        <item x="652"/>
        <item x="653"/>
        <item x="654"/>
        <item x="655"/>
        <item x="656"/>
        <item x="657"/>
        <item x="658"/>
        <item x="659"/>
        <item x="660"/>
        <item x="661"/>
        <item x="662"/>
        <item x="663"/>
        <item x="664"/>
        <item x="4"/>
        <item x="46"/>
        <item x="665"/>
        <item x="666"/>
        <item x="667"/>
        <item x="668"/>
        <item x="669"/>
        <item x="670"/>
        <item x="671"/>
        <item x="672"/>
        <item x="673"/>
        <item x="674"/>
        <item x="47"/>
        <item x="675"/>
        <item x="676"/>
        <item x="677"/>
        <item x="678"/>
        <item x="679"/>
        <item x="680"/>
        <item x="681"/>
        <item x="682"/>
        <item x="683"/>
        <item x="684"/>
        <item x="685"/>
        <item x="686"/>
        <item x="687"/>
        <item x="688"/>
        <item x="48"/>
        <item x="689"/>
        <item x="690"/>
        <item x="691"/>
        <item x="692"/>
        <item x="693"/>
        <item x="694"/>
        <item x="695"/>
        <item x="696"/>
        <item x="49"/>
        <item x="697"/>
        <item x="698"/>
        <item x="699"/>
        <item x="700"/>
        <item x="50"/>
        <item x="701"/>
        <item x="702"/>
        <item x="703"/>
        <item x="704"/>
        <item x="705"/>
        <item x="706"/>
        <item x="51"/>
        <item x="707"/>
        <item x="708"/>
        <item x="709"/>
        <item x="710"/>
        <item x="711"/>
        <item x="712"/>
        <item x="52"/>
        <item x="713"/>
        <item x="714"/>
        <item x="715"/>
        <item x="716"/>
        <item x="53"/>
        <item x="717"/>
        <item x="718"/>
        <item x="719"/>
        <item x="720"/>
        <item x="721"/>
        <item x="722"/>
        <item x="723"/>
        <item x="54"/>
        <item x="724"/>
        <item x="725"/>
        <item x="726"/>
        <item x="727"/>
        <item x="728"/>
        <item x="55"/>
        <item x="729"/>
        <item x="730"/>
        <item x="731"/>
        <item x="732"/>
        <item x="733"/>
        <item x="734"/>
        <item x="735"/>
        <item x="736"/>
        <item x="737"/>
        <item x="56"/>
        <item x="738"/>
        <item x="739"/>
        <item x="740"/>
        <item x="741"/>
        <item x="742"/>
        <item x="743"/>
        <item x="744"/>
        <item x="745"/>
        <item x="57"/>
        <item x="746"/>
        <item x="747"/>
        <item x="748"/>
        <item x="749"/>
        <item x="750"/>
        <item x="58"/>
        <item x="751"/>
        <item x="752"/>
        <item x="753"/>
        <item x="754"/>
        <item x="755"/>
        <item x="59"/>
        <item x="756"/>
        <item x="757"/>
        <item x="758"/>
        <item x="759"/>
        <item x="760"/>
        <item x="761"/>
        <item x="762"/>
        <item x="60"/>
        <item x="763"/>
        <item x="764"/>
        <item x="765"/>
        <item x="766"/>
        <item x="767"/>
        <item x="768"/>
        <item x="61"/>
        <item x="769"/>
        <item x="770"/>
        <item x="771"/>
        <item x="772"/>
        <item x="773"/>
        <item x="774"/>
        <item x="775"/>
        <item x="776"/>
        <item x="777"/>
        <item x="778"/>
        <item x="779"/>
        <item x="780"/>
        <item x="781"/>
        <item x="782"/>
        <item x="783"/>
        <item x="784"/>
        <item x="785"/>
        <item x="786"/>
        <item x="787"/>
        <item x="62"/>
        <item x="788"/>
        <item x="789"/>
        <item x="790"/>
        <item x="791"/>
        <item x="792"/>
        <item x="793"/>
        <item x="63"/>
        <item x="794"/>
        <item x="795"/>
        <item x="796"/>
        <item x="797"/>
        <item x="798"/>
        <item x="799"/>
        <item x="800"/>
        <item x="64"/>
        <item x="801"/>
        <item x="802"/>
        <item x="803"/>
        <item x="804"/>
        <item x="805"/>
        <item x="806"/>
        <item x="807"/>
        <item x="808"/>
        <item x="65"/>
        <item x="809"/>
        <item x="810"/>
        <item x="811"/>
        <item x="812"/>
        <item x="813"/>
        <item x="814"/>
        <item x="815"/>
        <item x="816"/>
        <item x="817"/>
        <item x="818"/>
        <item x="819"/>
        <item x="820"/>
        <item x="821"/>
        <item x="822"/>
        <item x="66"/>
        <item x="823"/>
        <item x="824"/>
        <item x="825"/>
        <item x="826"/>
        <item x="827"/>
        <item x="828"/>
        <item x="829"/>
        <item x="67"/>
        <item x="830"/>
        <item x="831"/>
        <item x="832"/>
        <item x="68"/>
        <item x="833"/>
        <item x="834"/>
        <item x="835"/>
        <item x="836"/>
        <item x="837"/>
        <item x="838"/>
        <item x="69"/>
        <item x="839"/>
        <item x="840"/>
        <item x="841"/>
        <item x="842"/>
        <item x="843"/>
        <item x="70"/>
        <item x="844"/>
        <item x="845"/>
        <item x="846"/>
        <item x="847"/>
        <item x="848"/>
        <item x="849"/>
        <item x="850"/>
        <item x="851"/>
        <item x="852"/>
        <item x="853"/>
        <item x="854"/>
        <item x="855"/>
        <item x="71"/>
        <item x="856"/>
        <item x="857"/>
        <item x="858"/>
        <item x="859"/>
        <item x="72"/>
        <item x="860"/>
        <item x="861"/>
        <item x="862"/>
        <item x="863"/>
        <item x="864"/>
        <item x="865"/>
        <item x="866"/>
        <item x="867"/>
        <item x="73"/>
        <item x="868"/>
        <item x="869"/>
        <item x="870"/>
        <item x="871"/>
        <item x="872"/>
        <item x="873"/>
        <item x="874"/>
        <item x="74"/>
        <item x="875"/>
        <item x="876"/>
        <item x="877"/>
        <item x="878"/>
        <item x="879"/>
        <item x="880"/>
        <item x="881"/>
        <item x="882"/>
        <item x="883"/>
        <item x="884"/>
        <item x="885"/>
        <item x="886"/>
        <item x="887"/>
        <item x="888"/>
        <item x="75"/>
        <item x="889"/>
        <item x="890"/>
        <item x="891"/>
        <item x="892"/>
        <item x="893"/>
        <item x="894"/>
        <item x="895"/>
        <item x="896"/>
        <item x="76"/>
        <item x="897"/>
        <item x="898"/>
        <item x="899"/>
        <item x="900"/>
        <item x="901"/>
        <item x="902"/>
        <item x="903"/>
        <item x="77"/>
        <item x="904"/>
        <item x="905"/>
        <item x="906"/>
        <item x="907"/>
        <item x="908"/>
        <item x="78"/>
        <item x="909"/>
        <item x="910"/>
        <item x="911"/>
        <item x="912"/>
        <item x="913"/>
        <item x="914"/>
        <item x="915"/>
        <item x="916"/>
        <item x="79"/>
        <item x="917"/>
        <item x="918"/>
        <item x="919"/>
        <item x="920"/>
        <item x="921"/>
        <item x="922"/>
        <item x="80"/>
        <item x="923"/>
        <item x="924"/>
        <item x="925"/>
        <item x="926"/>
        <item x="927"/>
        <item x="81"/>
        <item x="928"/>
        <item x="929"/>
        <item x="930"/>
        <item x="931"/>
        <item x="932"/>
        <item x="933"/>
        <item x="934"/>
        <item x="82"/>
        <item x="935"/>
        <item x="936"/>
        <item x="937"/>
        <item x="938"/>
        <item x="939"/>
        <item x="83"/>
        <item x="940"/>
        <item x="941"/>
        <item x="942"/>
        <item x="943"/>
        <item x="84"/>
        <item x="944"/>
        <item x="945"/>
        <item x="946"/>
        <item x="947"/>
        <item x="948"/>
        <item x="949"/>
        <item x="85"/>
        <item x="950"/>
        <item x="951"/>
        <item x="952"/>
        <item x="953"/>
        <item x="954"/>
        <item x="955"/>
        <item x="956"/>
        <item x="86"/>
        <item x="957"/>
        <item x="958"/>
        <item x="959"/>
        <item x="960"/>
        <item x="961"/>
        <item x="962"/>
        <item x="87"/>
        <item x="963"/>
        <item x="964"/>
        <item x="965"/>
        <item x="966"/>
        <item x="967"/>
        <item x="968"/>
        <item x="969"/>
        <item x="970"/>
        <item x="88"/>
        <item x="971"/>
        <item x="972"/>
        <item x="973"/>
        <item x="974"/>
        <item x="975"/>
        <item x="976"/>
        <item x="977"/>
        <item x="978"/>
        <item x="979"/>
        <item x="980"/>
        <item x="981"/>
        <item x="982"/>
        <item x="983"/>
        <item x="984"/>
        <item x="985"/>
        <item x="986"/>
        <item x="987"/>
        <item x="988"/>
        <item x="989"/>
        <item x="990"/>
        <item x="991"/>
        <item x="992"/>
        <item x="993"/>
        <item x="994"/>
        <item x="995"/>
        <item x="89"/>
        <item x="996"/>
        <item x="997"/>
        <item x="998"/>
        <item x="999"/>
        <item x="1000"/>
        <item x="1001"/>
        <item x="1002"/>
        <item x="1003"/>
        <item x="90"/>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91"/>
        <item x="1038"/>
        <item x="1039"/>
        <item x="1040"/>
        <item x="1041"/>
        <item x="1042"/>
        <item x="1043"/>
        <item x="1044"/>
        <item x="1045"/>
        <item x="1046"/>
        <item x="1047"/>
        <item x="1048"/>
        <item x="92"/>
        <item x="1049"/>
        <item x="1050"/>
        <item x="1051"/>
        <item x="1052"/>
        <item x="1053"/>
        <item x="93"/>
        <item x="1054"/>
        <item x="1055"/>
        <item x="1056"/>
        <item x="1057"/>
        <item x="1058"/>
        <item x="94"/>
        <item x="1059"/>
        <item x="1060"/>
        <item x="1061"/>
        <item x="1062"/>
        <item x="1063"/>
        <item x="1064"/>
        <item x="1065"/>
        <item x="1066"/>
        <item x="1067"/>
        <item x="1068"/>
        <item x="1069"/>
        <item x="1070"/>
        <item x="1071"/>
        <item x="1072"/>
        <item x="1073"/>
        <item x="1074"/>
        <item x="1075"/>
        <item x="95"/>
        <item x="1076"/>
        <item x="1077"/>
        <item x="1078"/>
        <item x="1079"/>
        <item x="1080"/>
        <item x="1081"/>
        <item x="1082"/>
        <item x="1083"/>
        <item x="1084"/>
        <item x="1085"/>
        <item x="1086"/>
        <item x="1087"/>
        <item x="1088"/>
        <item x="1089"/>
        <item x="1090"/>
        <item x="1091"/>
        <item x="1092"/>
        <item x="1093"/>
        <item x="1094"/>
        <item x="1095"/>
        <item x="1096"/>
        <item x="96"/>
        <item x="1097"/>
        <item x="1098"/>
        <item x="1099"/>
        <item x="1100"/>
        <item x="97"/>
        <item x="1101"/>
        <item x="1102"/>
        <item x="1103"/>
        <item x="1104"/>
        <item x="1105"/>
        <item x="1106"/>
        <item x="98"/>
        <item x="1107"/>
        <item x="1108"/>
        <item x="1109"/>
        <item x="1110"/>
        <item x="1111"/>
        <item x="1112"/>
        <item x="99"/>
        <item x="1113"/>
        <item x="1114"/>
        <item x="1115"/>
        <item x="1116"/>
        <item x="1117"/>
        <item x="1118"/>
        <item x="1119"/>
        <item x="1120"/>
        <item x="1121"/>
        <item x="100"/>
        <item x="1122"/>
        <item x="1123"/>
        <item x="1124"/>
        <item x="1125"/>
        <item x="1126"/>
        <item x="1127"/>
        <item x="1128"/>
        <item x="1129"/>
        <item x="101"/>
        <item x="1130"/>
        <item x="1131"/>
        <item x="1132"/>
        <item x="1133"/>
        <item x="1134"/>
        <item x="1135"/>
        <item x="102"/>
        <item x="1136"/>
        <item x="1137"/>
        <item x="1138"/>
        <item x="1139"/>
        <item x="1140"/>
        <item x="1141"/>
        <item x="1142"/>
        <item x="103"/>
        <item x="1143"/>
        <item x="1144"/>
        <item x="1145"/>
        <item x="1146"/>
        <item x="1147"/>
        <item x="104"/>
        <item x="1148"/>
        <item x="1149"/>
        <item x="1150"/>
        <item x="1151"/>
        <item x="1152"/>
        <item x="1153"/>
        <item x="105"/>
        <item x="1154"/>
        <item x="1155"/>
        <item x="1156"/>
        <item x="1157"/>
        <item x="1158"/>
        <item x="1159"/>
        <item x="1160"/>
        <item x="1161"/>
        <item x="106"/>
        <item x="1162"/>
        <item x="1163"/>
        <item x="1164"/>
        <item x="1165"/>
        <item x="1166"/>
        <item x="107"/>
        <item x="1167"/>
        <item x="1168"/>
        <item x="1169"/>
        <item x="1170"/>
        <item x="1171"/>
        <item x="108"/>
        <item x="1172"/>
        <item x="1173"/>
        <item x="1174"/>
        <item x="1175"/>
        <item x="1176"/>
        <item x="109"/>
        <item x="1177"/>
        <item x="1178"/>
        <item x="1179"/>
        <item x="1180"/>
        <item x="1181"/>
        <item x="1182"/>
        <item x="1183"/>
        <item x="1184"/>
        <item x="1185"/>
        <item x="1186"/>
        <item x="1187"/>
        <item x="1188"/>
        <item x="1189"/>
        <item x="1190"/>
        <item x="1191"/>
        <item x="1192"/>
        <item x="1193"/>
        <item x="1194"/>
        <item x="1195"/>
        <item x="110"/>
        <item x="1196"/>
        <item x="1197"/>
        <item x="1198"/>
        <item x="1199"/>
        <item x="111"/>
        <item x="1200"/>
        <item x="1201"/>
        <item x="1202"/>
        <item x="1203"/>
        <item x="1204"/>
        <item x="112"/>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13"/>
        <item x="1271"/>
        <item x="1272"/>
        <item x="1273"/>
        <item x="1274"/>
        <item x="1275"/>
        <item x="1276"/>
        <item x="1277"/>
        <item x="1278"/>
        <item x="1279"/>
        <item x="1280"/>
        <item x="114"/>
        <item x="1281"/>
        <item x="1282"/>
        <item x="1283"/>
        <item x="1284"/>
        <item x="1285"/>
        <item x="1286"/>
        <item x="115"/>
        <item x="1287"/>
        <item x="1288"/>
        <item x="1289"/>
        <item x="1290"/>
        <item x="1291"/>
        <item x="1292"/>
        <item x="1293"/>
        <item x="1294"/>
        <item x="1295"/>
        <item x="1296"/>
        <item x="1297"/>
        <item x="1298"/>
        <item x="1299"/>
        <item x="116"/>
        <item x="1300"/>
        <item x="1301"/>
        <item x="1302"/>
        <item x="1303"/>
        <item x="1304"/>
        <item x="1305"/>
        <item x="1306"/>
        <item x="1307"/>
        <item x="1308"/>
        <item x="1309"/>
        <item x="1310"/>
        <item x="117"/>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18"/>
        <item x="1406"/>
        <item x="1407"/>
        <item x="1408"/>
        <item x="1409"/>
        <item x="1410"/>
        <item x="1411"/>
        <item x="1412"/>
        <item x="1413"/>
        <item x="1414"/>
        <item x="1415"/>
        <item x="1416"/>
        <item x="1417"/>
        <item x="1418"/>
        <item x="1419"/>
        <item x="5"/>
        <item x="1420"/>
        <item x="1421"/>
        <item x="1422"/>
        <item x="1423"/>
        <item x="1424"/>
        <item x="1425"/>
        <item x="1426"/>
        <item x="1427"/>
        <item x="1428"/>
        <item x="1429"/>
        <item x="1430"/>
        <item x="1431"/>
        <item x="1432"/>
        <item x="1433"/>
        <item x="119"/>
        <item x="1434"/>
        <item x="1435"/>
        <item x="1436"/>
        <item x="1437"/>
        <item x="1438"/>
        <item x="1439"/>
        <item x="1440"/>
        <item x="1441"/>
        <item x="1442"/>
        <item x="1443"/>
        <item x="1444"/>
        <item x="120"/>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21"/>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22"/>
        <item x="1518"/>
        <item x="1519"/>
        <item x="1520"/>
        <item x="1521"/>
        <item x="1522"/>
        <item x="1523"/>
        <item x="1524"/>
        <item x="1525"/>
        <item x="1526"/>
        <item x="1527"/>
        <item x="1528"/>
        <item x="1529"/>
        <item x="1530"/>
        <item x="1531"/>
        <item x="1532"/>
        <item x="1533"/>
        <item x="1534"/>
        <item x="1535"/>
        <item x="123"/>
        <item x="1536"/>
        <item x="1537"/>
        <item x="1538"/>
        <item x="1539"/>
        <item x="1540"/>
        <item x="1541"/>
        <item x="1542"/>
        <item x="1543"/>
        <item x="1544"/>
        <item x="1545"/>
        <item x="1546"/>
        <item x="1547"/>
        <item x="1548"/>
        <item x="1549"/>
        <item x="1550"/>
        <item x="1551"/>
        <item x="1552"/>
        <item x="1553"/>
        <item x="1554"/>
        <item x="1555"/>
        <item x="1556"/>
        <item x="1557"/>
        <item x="1558"/>
        <item x="124"/>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25"/>
        <item x="1585"/>
        <item x="1586"/>
        <item x="1587"/>
        <item x="1588"/>
        <item x="1589"/>
        <item x="1590"/>
        <item x="1591"/>
        <item x="1592"/>
        <item x="1593"/>
        <item x="1594"/>
        <item x="1595"/>
        <item x="1596"/>
        <item x="1597"/>
        <item x="1598"/>
        <item x="1599"/>
        <item x="1600"/>
        <item x="126"/>
        <item x="1601"/>
        <item x="1602"/>
        <item x="1603"/>
        <item x="1604"/>
        <item x="1605"/>
        <item x="1606"/>
        <item x="1607"/>
        <item x="1608"/>
        <item x="1609"/>
        <item x="1610"/>
        <item x="1611"/>
        <item x="127"/>
        <item x="1612"/>
        <item x="1613"/>
        <item x="1614"/>
        <item x="1615"/>
        <item x="6"/>
        <item x="128"/>
        <item x="1616"/>
        <item x="1617"/>
        <item x="1618"/>
        <item x="1619"/>
        <item x="1620"/>
        <item x="1621"/>
        <item x="1622"/>
        <item x="1623"/>
        <item x="1624"/>
        <item x="1625"/>
        <item x="1626"/>
        <item x="129"/>
        <item x="1627"/>
        <item x="1628"/>
        <item x="1629"/>
        <item x="1630"/>
        <item x="1631"/>
        <item x="1632"/>
        <item x="130"/>
        <item x="1633"/>
        <item x="1634"/>
        <item x="1635"/>
        <item x="1636"/>
        <item x="1637"/>
        <item x="1638"/>
        <item x="1639"/>
        <item x="1640"/>
        <item x="131"/>
        <item x="1641"/>
        <item x="1642"/>
        <item x="1643"/>
        <item x="1644"/>
        <item x="1645"/>
        <item x="1646"/>
        <item x="1647"/>
        <item x="1648"/>
        <item x="132"/>
        <item x="1649"/>
        <item x="1650"/>
        <item x="1651"/>
        <item x="1652"/>
        <item x="1653"/>
        <item x="1654"/>
        <item x="133"/>
        <item x="1655"/>
        <item x="1656"/>
        <item x="1657"/>
        <item x="1658"/>
        <item x="1659"/>
        <item x="1660"/>
        <item x="1661"/>
        <item x="1662"/>
        <item x="1663"/>
        <item x="1664"/>
        <item x="1665"/>
        <item x="1666"/>
        <item x="1667"/>
        <item x="1668"/>
        <item x="1669"/>
        <item x="1670"/>
        <item x="1671"/>
        <item x="1672"/>
        <item x="1673"/>
        <item x="1674"/>
        <item x="1675"/>
        <item x="1676"/>
        <item x="1677"/>
        <item x="1678"/>
        <item x="7"/>
        <item x="1679"/>
        <item x="1680"/>
        <item x="1681"/>
        <item x="1682"/>
        <item x="1683"/>
        <item x="1684"/>
        <item x="1685"/>
        <item x="1686"/>
        <item x="134"/>
        <item x="1687"/>
        <item x="1688"/>
        <item x="1689"/>
        <item x="1690"/>
        <item x="1691"/>
        <item x="1692"/>
        <item x="1693"/>
        <item x="1694"/>
        <item x="1695"/>
        <item x="1696"/>
        <item x="1697"/>
        <item x="1698"/>
        <item x="135"/>
        <item x="1699"/>
        <item x="1700"/>
        <item x="1701"/>
        <item x="1702"/>
        <item x="1703"/>
        <item x="1704"/>
        <item x="1705"/>
        <item x="136"/>
        <item x="1706"/>
        <item x="1707"/>
        <item x="1708"/>
        <item x="1709"/>
        <item x="1710"/>
        <item x="1711"/>
        <item x="1712"/>
        <item x="1713"/>
        <item x="1714"/>
        <item x="1715"/>
        <item x="1716"/>
        <item x="1717"/>
        <item x="1718"/>
        <item x="1719"/>
        <item x="137"/>
        <item x="1720"/>
        <item x="1721"/>
        <item x="1722"/>
        <item x="1723"/>
        <item x="1724"/>
        <item x="1725"/>
        <item x="1726"/>
        <item x="1727"/>
        <item x="1728"/>
        <item x="1729"/>
        <item x="1730"/>
        <item x="138"/>
        <item x="1731"/>
        <item x="1732"/>
        <item x="1733"/>
        <item x="1734"/>
        <item x="1735"/>
        <item x="139"/>
        <item x="1736"/>
        <item x="1737"/>
        <item x="1738"/>
        <item x="1739"/>
        <item x="8"/>
        <item x="140"/>
        <item x="1740"/>
        <item x="1741"/>
        <item x="1742"/>
        <item x="1743"/>
        <item x="1744"/>
        <item x="1745"/>
        <item x="1746"/>
        <item x="141"/>
        <item x="1747"/>
        <item x="1748"/>
        <item x="1749"/>
        <item x="1750"/>
        <item x="1751"/>
        <item x="142"/>
        <item x="1752"/>
        <item x="1753"/>
        <item x="1754"/>
        <item x="1755"/>
        <item x="1756"/>
        <item x="1757"/>
        <item x="1758"/>
        <item x="143"/>
        <item x="1759"/>
        <item x="1760"/>
        <item x="1761"/>
        <item x="1762"/>
        <item x="1763"/>
        <item x="144"/>
        <item x="1764"/>
        <item x="1765"/>
        <item x="1766"/>
        <item x="1767"/>
        <item x="1768"/>
        <item x="145"/>
        <item x="1769"/>
        <item x="1770"/>
        <item x="1771"/>
        <item x="1772"/>
        <item x="146"/>
        <item x="1773"/>
        <item x="1774"/>
        <item x="1775"/>
        <item x="1776"/>
        <item x="1777"/>
        <item x="1778"/>
        <item x="147"/>
        <item x="1779"/>
        <item x="1780"/>
        <item x="1781"/>
        <item x="1782"/>
        <item x="1783"/>
        <item x="148"/>
        <item x="1784"/>
        <item x="1785"/>
        <item x="149"/>
        <item x="1786"/>
        <item x="1787"/>
        <item x="1788"/>
        <item x="1789"/>
        <item x="1790"/>
        <item x="1791"/>
        <item x="1792"/>
        <item x="1793"/>
        <item x="1794"/>
        <item x="1795"/>
        <item x="1796"/>
        <item x="1797"/>
        <item x="1798"/>
        <item x="1799"/>
        <item x="150"/>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51"/>
        <item x="1827"/>
        <item x="1828"/>
        <item x="1829"/>
        <item x="1830"/>
        <item x="1831"/>
        <item x="1832"/>
        <item x="1833"/>
        <item x="1834"/>
        <item x="152"/>
        <item x="1835"/>
        <item x="1836"/>
        <item x="1837"/>
        <item x="1838"/>
        <item x="1839"/>
        <item x="1840"/>
        <item x="1841"/>
        <item x="153"/>
        <item x="1842"/>
        <item x="1843"/>
        <item x="1844"/>
        <item x="1845"/>
        <item x="1846"/>
        <item x="1847"/>
        <item x="154"/>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55"/>
        <item x="1892"/>
        <item x="1893"/>
        <item x="1894"/>
        <item x="1895"/>
        <item x="1896"/>
        <item x="1897"/>
        <item x="1898"/>
        <item x="1899"/>
        <item x="1900"/>
        <item x="156"/>
        <item x="1901"/>
        <item x="1902"/>
        <item x="1903"/>
        <item x="157"/>
        <item x="1904"/>
        <item x="1905"/>
        <item x="158"/>
        <item x="1906"/>
        <item x="1907"/>
        <item x="1908"/>
        <item x="1909"/>
        <item x="1910"/>
        <item x="159"/>
        <item x="1911"/>
        <item x="1912"/>
        <item x="1913"/>
        <item x="1914"/>
        <item x="1915"/>
        <item x="1916"/>
        <item x="1917"/>
        <item x="160"/>
        <item x="1918"/>
        <item x="1919"/>
        <item x="1920"/>
        <item x="1921"/>
        <item x="1922"/>
        <item x="1923"/>
        <item x="1924"/>
        <item x="1925"/>
        <item x="1926"/>
        <item x="1927"/>
        <item x="1928"/>
        <item x="1929"/>
        <item x="1930"/>
        <item x="161"/>
        <item x="1931"/>
        <item x="1932"/>
        <item x="1933"/>
        <item x="1934"/>
        <item x="1935"/>
        <item x="1936"/>
        <item x="1937"/>
        <item x="162"/>
        <item x="1938"/>
        <item x="1939"/>
        <item x="1940"/>
        <item x="163"/>
        <item x="1941"/>
        <item x="1942"/>
        <item x="1943"/>
        <item x="1944"/>
        <item x="1945"/>
        <item x="164"/>
        <item x="1946"/>
        <item x="1947"/>
        <item x="1948"/>
        <item x="1949"/>
        <item x="1950"/>
        <item x="1951"/>
        <item x="1952"/>
        <item x="165"/>
        <item x="1953"/>
        <item x="1954"/>
        <item x="1955"/>
        <item x="1956"/>
        <item x="1957"/>
        <item x="1958"/>
        <item x="1959"/>
        <item x="1960"/>
        <item x="1961"/>
        <item x="1962"/>
        <item x="1963"/>
        <item x="1964"/>
        <item x="1965"/>
        <item x="1966"/>
        <item x="1967"/>
        <item x="166"/>
        <item x="1968"/>
        <item x="1969"/>
        <item x="1970"/>
        <item x="1971"/>
        <item x="1972"/>
        <item x="1973"/>
        <item x="167"/>
        <item x="1974"/>
        <item x="1975"/>
        <item x="1976"/>
        <item x="1977"/>
        <item x="1978"/>
        <item x="1979"/>
        <item x="1980"/>
        <item x="1981"/>
        <item x="168"/>
        <item x="1982"/>
        <item x="1983"/>
        <item x="1984"/>
        <item x="1985"/>
        <item x="1986"/>
        <item x="169"/>
        <item x="1987"/>
        <item x="1988"/>
        <item x="1989"/>
        <item x="1990"/>
        <item x="1991"/>
        <item x="170"/>
        <item x="1992"/>
        <item x="1993"/>
        <item x="1994"/>
        <item x="171"/>
        <item x="1995"/>
        <item x="1996"/>
        <item x="1997"/>
        <item x="1998"/>
        <item x="1999"/>
        <item x="172"/>
        <item x="2000"/>
        <item x="2001"/>
        <item x="2002"/>
        <item x="2003"/>
        <item x="2004"/>
        <item x="2005"/>
        <item x="173"/>
        <item x="2006"/>
        <item x="2007"/>
        <item x="2008"/>
        <item x="2009"/>
        <item x="2010"/>
        <item x="2011"/>
        <item x="174"/>
        <item x="2012"/>
        <item x="2013"/>
        <item x="2014"/>
        <item x="2015"/>
        <item x="2016"/>
        <item x="2017"/>
        <item x="175"/>
        <item x="2018"/>
        <item x="2019"/>
        <item x="2020"/>
        <item x="2021"/>
        <item x="176"/>
        <item x="2022"/>
        <item x="2023"/>
        <item x="2024"/>
        <item x="2025"/>
        <item x="2026"/>
        <item x="2027"/>
        <item x="2028"/>
        <item x="2029"/>
        <item x="177"/>
        <item x="2030"/>
        <item x="2031"/>
        <item x="2032"/>
        <item x="2033"/>
        <item x="178"/>
        <item x="2034"/>
        <item x="2035"/>
        <item x="2036"/>
        <item x="2037"/>
        <item x="2038"/>
        <item x="2039"/>
        <item x="2040"/>
        <item x="2041"/>
        <item x="179"/>
        <item x="2042"/>
        <item x="2043"/>
        <item x="2044"/>
        <item x="2045"/>
        <item x="2046"/>
        <item x="180"/>
        <item x="2047"/>
        <item x="2048"/>
        <item x="2049"/>
        <item x="2050"/>
        <item x="2051"/>
        <item x="181"/>
        <item x="2052"/>
        <item x="2053"/>
        <item x="2054"/>
        <item x="2055"/>
        <item x="2056"/>
        <item x="2057"/>
        <item x="2058"/>
        <item x="182"/>
        <item x="2059"/>
        <item x="2060"/>
        <item x="2061"/>
        <item x="183"/>
        <item x="2062"/>
        <item x="2063"/>
        <item x="2064"/>
        <item x="184"/>
        <item x="2065"/>
        <item x="2066"/>
        <item x="2067"/>
        <item x="2068"/>
        <item x="2069"/>
        <item x="2070"/>
        <item x="2071"/>
        <item x="185"/>
        <item x="2072"/>
        <item x="2073"/>
        <item x="2074"/>
        <item x="186"/>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187"/>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188"/>
        <item x="2145"/>
        <item x="2146"/>
        <item x="2147"/>
        <item x="2148"/>
        <item x="2149"/>
        <item x="2150"/>
        <item x="2151"/>
        <item x="2152"/>
        <item x="2153"/>
        <item x="2154"/>
        <item x="2155"/>
        <item x="2156"/>
        <item x="2157"/>
        <item x="2158"/>
        <item x="2159"/>
        <item x="2160"/>
        <item x="2161"/>
        <item x="2162"/>
        <item x="189"/>
        <item x="2163"/>
        <item x="2164"/>
        <item x="2165"/>
        <item x="2166"/>
        <item x="2167"/>
        <item x="190"/>
        <item x="2168"/>
        <item x="2169"/>
        <item x="2170"/>
        <item x="2171"/>
        <item x="2172"/>
        <item x="2173"/>
        <item x="2174"/>
        <item x="2175"/>
        <item x="2176"/>
        <item x="2177"/>
        <item x="2178"/>
        <item x="191"/>
        <item x="2179"/>
        <item x="2180"/>
        <item x="2181"/>
        <item x="2182"/>
        <item x="2183"/>
        <item x="2184"/>
        <item x="2185"/>
        <item x="2186"/>
        <item x="2187"/>
        <item x="2188"/>
        <item x="2189"/>
        <item x="2190"/>
        <item x="2191"/>
        <item x="2192"/>
        <item x="2193"/>
        <item x="2194"/>
        <item x="2195"/>
        <item x="2196"/>
        <item x="192"/>
        <item x="2197"/>
        <item x="2198"/>
        <item x="2199"/>
        <item x="2200"/>
        <item x="2201"/>
        <item x="2202"/>
        <item x="2203"/>
        <item x="2204"/>
        <item x="2205"/>
        <item x="2206"/>
        <item x="2207"/>
        <item x="2208"/>
        <item x="2209"/>
        <item x="2210"/>
        <item x="2211"/>
        <item x="2212"/>
        <item x="2213"/>
        <item x="2214"/>
        <item x="2215"/>
        <item x="2216"/>
        <item x="2217"/>
        <item x="2218"/>
        <item x="2219"/>
        <item x="2220"/>
        <item x="9"/>
        <item x="193"/>
        <item x="2221"/>
        <item x="2222"/>
        <item x="2223"/>
        <item x="2224"/>
        <item x="2225"/>
        <item x="2226"/>
        <item x="2227"/>
        <item x="2228"/>
        <item x="2229"/>
        <item x="2230"/>
        <item x="2231"/>
        <item x="2232"/>
        <item x="2233"/>
        <item x="2234"/>
        <item x="2235"/>
        <item x="2236"/>
        <item x="2237"/>
        <item x="2238"/>
        <item x="2239"/>
        <item x="2240"/>
        <item x="2241"/>
        <item x="194"/>
        <item x="2242"/>
        <item x="2243"/>
        <item x="2244"/>
        <item x="2245"/>
        <item x="19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196"/>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197"/>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198"/>
        <item x="2381"/>
        <item x="2382"/>
        <item x="2383"/>
        <item x="2384"/>
        <item x="2385"/>
        <item x="2386"/>
        <item x="2387"/>
        <item x="2388"/>
        <item x="2389"/>
        <item x="2390"/>
        <item x="2391"/>
        <item x="2392"/>
        <item x="2393"/>
        <item x="2394"/>
        <item x="2395"/>
        <item x="2396"/>
        <item x="2397"/>
        <item x="2398"/>
        <item x="2399"/>
        <item x="2400"/>
        <item x="2401"/>
        <item x="2402"/>
        <item x="2403"/>
        <item x="2404"/>
        <item x="10"/>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199"/>
        <item x="2442"/>
        <item x="2443"/>
        <item x="2444"/>
        <item x="2445"/>
        <item x="2446"/>
        <item x="2447"/>
        <item x="2448"/>
        <item x="2449"/>
        <item x="2450"/>
        <item x="2451"/>
        <item x="2452"/>
        <item x="2453"/>
        <item x="2454"/>
        <item x="2455"/>
        <item x="2456"/>
        <item x="2457"/>
        <item x="2458"/>
        <item x="2459"/>
        <item x="11"/>
        <item x="200"/>
        <item x="2460"/>
        <item x="2461"/>
        <item x="2462"/>
        <item x="2463"/>
        <item x="2464"/>
        <item x="2465"/>
        <item x="2466"/>
        <item x="2467"/>
        <item x="2468"/>
        <item x="2469"/>
        <item x="2470"/>
        <item x="2471"/>
        <item x="2472"/>
        <item x="2473"/>
        <item x="2474"/>
        <item x="2475"/>
        <item x="2476"/>
        <item x="2477"/>
        <item x="2478"/>
        <item x="2479"/>
        <item x="2480"/>
        <item x="2481"/>
        <item x="2482"/>
        <item x="201"/>
        <item x="2483"/>
        <item x="2484"/>
        <item x="2485"/>
        <item x="2486"/>
        <item x="2487"/>
        <item x="2488"/>
        <item x="2489"/>
        <item x="2490"/>
        <item x="2491"/>
        <item x="2492"/>
        <item x="2493"/>
        <item x="2494"/>
        <item x="2495"/>
        <item x="2496"/>
        <item x="2497"/>
        <item x="2498"/>
        <item x="2499"/>
        <item x="202"/>
        <item x="2500"/>
        <item x="2501"/>
        <item x="2502"/>
        <item x="2503"/>
        <item x="2504"/>
        <item x="2505"/>
        <item x="2506"/>
        <item x="203"/>
        <item x="2507"/>
        <item x="2508"/>
        <item x="2509"/>
        <item x="2510"/>
        <item x="2511"/>
        <item x="2512"/>
        <item x="2513"/>
        <item x="2514"/>
        <item x="2515"/>
        <item x="2516"/>
        <item x="2517"/>
        <item x="2518"/>
        <item x="12"/>
        <item x="204"/>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05"/>
        <item x="2565"/>
        <item x="2566"/>
        <item x="2567"/>
        <item x="2568"/>
        <item x="2569"/>
        <item x="2570"/>
        <item x="2571"/>
        <item x="2572"/>
        <item x="206"/>
        <item x="2573"/>
        <item x="2574"/>
        <item x="2575"/>
        <item x="2576"/>
        <item x="2577"/>
        <item x="207"/>
        <item x="2578"/>
        <item x="2579"/>
        <item x="2580"/>
        <item x="2581"/>
        <item x="208"/>
        <item x="2582"/>
        <item x="2583"/>
        <item x="2584"/>
        <item x="2585"/>
        <item x="13"/>
        <item x="209"/>
        <item x="2586"/>
        <item x="2587"/>
        <item x="2588"/>
        <item x="2589"/>
        <item x="2590"/>
        <item x="2591"/>
        <item x="210"/>
        <item x="2592"/>
        <item x="2593"/>
        <item x="2594"/>
        <item x="2595"/>
        <item x="2596"/>
        <item x="2597"/>
        <item x="211"/>
        <item x="2598"/>
        <item x="2599"/>
        <item x="2600"/>
        <item x="2601"/>
        <item x="2602"/>
        <item x="2603"/>
        <item x="212"/>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13"/>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14"/>
        <item x="2664"/>
        <item x="2665"/>
        <item x="2666"/>
        <item x="2667"/>
        <item x="2668"/>
        <item x="2669"/>
        <item x="2670"/>
        <item x="2671"/>
        <item x="2672"/>
        <item x="2673"/>
        <item x="2674"/>
        <item x="2675"/>
        <item x="2676"/>
        <item x="2677"/>
        <item x="2678"/>
        <item x="215"/>
        <item x="2679"/>
        <item x="216"/>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14"/>
        <item x="217"/>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18"/>
        <item x="2744"/>
        <item x="2745"/>
        <item x="2746"/>
        <item x="2747"/>
        <item x="2748"/>
        <item x="219"/>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20"/>
        <item x="2826"/>
        <item x="2827"/>
        <item x="2828"/>
        <item x="2829"/>
        <item x="2830"/>
        <item x="2831"/>
        <item x="2832"/>
        <item x="2833"/>
        <item x="2834"/>
        <item x="2835"/>
        <item x="2836"/>
        <item x="2837"/>
        <item x="2838"/>
        <item x="2839"/>
        <item x="2840"/>
        <item x="2841"/>
        <item x="2842"/>
        <item x="2843"/>
        <item x="2844"/>
        <item x="2845"/>
        <item x="2846"/>
        <item x="15"/>
        <item x="221"/>
        <item x="2847"/>
        <item x="2848"/>
        <item x="2849"/>
        <item x="2850"/>
        <item x="2851"/>
        <item x="2852"/>
        <item x="2853"/>
        <item x="2854"/>
        <item x="2855"/>
        <item x="2856"/>
        <item x="2857"/>
        <item x="2858"/>
        <item x="2859"/>
        <item x="222"/>
        <item x="2860"/>
        <item x="2861"/>
        <item x="2862"/>
        <item x="2863"/>
        <item x="2864"/>
        <item x="2865"/>
        <item x="2866"/>
        <item x="223"/>
        <item x="2867"/>
        <item x="2868"/>
        <item x="2869"/>
        <item x="2870"/>
        <item x="2871"/>
        <item x="2872"/>
        <item x="2873"/>
        <item x="2874"/>
        <item x="2875"/>
        <item x="2876"/>
        <item x="2877"/>
        <item x="2878"/>
        <item x="2879"/>
        <item x="2880"/>
        <item x="2881"/>
        <item x="224"/>
        <item x="2882"/>
        <item x="2883"/>
        <item x="2884"/>
        <item x="2885"/>
        <item x="2886"/>
        <item x="2887"/>
        <item x="2888"/>
        <item x="2889"/>
        <item x="2890"/>
        <item x="2891"/>
        <item x="2892"/>
        <item x="2893"/>
        <item x="2894"/>
        <item x="2895"/>
        <item x="22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26"/>
        <item x="2938"/>
        <item x="2939"/>
        <item x="2940"/>
        <item x="2941"/>
        <item x="227"/>
        <item x="2942"/>
        <item x="2943"/>
        <item x="2944"/>
        <item x="2945"/>
        <item x="2946"/>
        <item x="2947"/>
        <item x="2948"/>
        <item x="2949"/>
        <item x="2950"/>
        <item x="2951"/>
        <item x="2952"/>
        <item x="2953"/>
        <item x="2954"/>
        <item x="2955"/>
        <item x="2956"/>
        <item x="2957"/>
        <item x="2958"/>
        <item x="2959"/>
        <item x="2960"/>
        <item x="2961"/>
        <item x="228"/>
        <item x="2962"/>
        <item x="2963"/>
        <item x="2964"/>
        <item x="2965"/>
        <item x="2966"/>
        <item x="2967"/>
        <item x="2968"/>
        <item x="2969"/>
        <item x="2970"/>
        <item x="2971"/>
        <item x="2972"/>
        <item x="2973"/>
        <item x="2974"/>
        <item x="2975"/>
        <item x="229"/>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230"/>
        <item x="3036"/>
        <item x="3037"/>
        <item x="3038"/>
        <item x="3039"/>
        <item x="3040"/>
        <item x="16"/>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231"/>
        <item x="3093"/>
        <item x="3094"/>
        <item x="3095"/>
        <item x="3096"/>
        <item x="3097"/>
        <item x="17"/>
        <item x="232"/>
        <item x="3098"/>
        <item x="3099"/>
        <item x="3100"/>
        <item x="3101"/>
        <item x="3102"/>
        <item x="3103"/>
        <item x="3104"/>
        <item x="3105"/>
        <item x="3106"/>
        <item x="3107"/>
        <item x="3108"/>
        <item x="3109"/>
        <item x="3110"/>
        <item x="3111"/>
        <item x="3112"/>
        <item x="3113"/>
        <item x="3114"/>
        <item x="233"/>
        <item x="3115"/>
        <item x="3116"/>
        <item x="3117"/>
        <item x="3118"/>
        <item x="3119"/>
        <item x="3120"/>
        <item x="3121"/>
        <item x="3122"/>
        <item x="3123"/>
        <item x="3124"/>
        <item x="3125"/>
        <item x="3126"/>
        <item x="3127"/>
        <item x="3128"/>
        <item x="3129"/>
        <item x="3130"/>
        <item x="3131"/>
        <item x="3132"/>
        <item x="3133"/>
        <item x="234"/>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18"/>
        <item x="3162"/>
        <item x="3163"/>
        <item x="3164"/>
        <item x="3165"/>
        <item x="3166"/>
        <item x="3167"/>
        <item x="3168"/>
        <item x="3169"/>
        <item x="235"/>
        <item x="3170"/>
        <item x="3171"/>
        <item x="3172"/>
        <item x="3173"/>
        <item x="3174"/>
        <item x="3175"/>
        <item x="3176"/>
        <item x="23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19"/>
        <item x="3228"/>
        <item x="3229"/>
        <item x="3230"/>
        <item x="3231"/>
        <item x="3232"/>
        <item x="3233"/>
        <item x="3234"/>
        <item x="3235"/>
        <item x="3236"/>
        <item x="3237"/>
        <item x="3238"/>
        <item x="3239"/>
        <item x="3240"/>
        <item x="3241"/>
        <item x="3242"/>
        <item x="3243"/>
        <item x="237"/>
        <item x="3244"/>
        <item x="3245"/>
        <item x="3246"/>
        <item x="3247"/>
        <item x="3248"/>
        <item x="3249"/>
        <item x="3250"/>
        <item x="3251"/>
        <item x="3252"/>
        <item x="3253"/>
        <item x="3254"/>
        <item x="3255"/>
        <item x="3256"/>
        <item x="3257"/>
        <item x="3258"/>
        <item x="3259"/>
        <item x="3260"/>
        <item x="3261"/>
        <item x="3262"/>
        <item x="3263"/>
        <item x="3264"/>
        <item x="3265"/>
        <item x="3266"/>
        <item x="3267"/>
        <item x="238"/>
        <item x="3268"/>
        <item x="3269"/>
        <item x="3270"/>
        <item x="3271"/>
        <item x="3272"/>
        <item x="3273"/>
        <item x="3274"/>
        <item x="239"/>
        <item x="3275"/>
        <item x="3276"/>
        <item x="3277"/>
        <item x="3278"/>
        <item x="3279"/>
        <item x="3280"/>
        <item x="3281"/>
        <item x="240"/>
        <item x="3282"/>
        <item x="3283"/>
        <item x="3284"/>
        <item x="3285"/>
        <item x="3286"/>
        <item x="3287"/>
        <item x="3288"/>
        <item x="241"/>
        <item x="3289"/>
        <item x="3290"/>
        <item x="3291"/>
        <item x="3292"/>
        <item x="3293"/>
        <item x="3294"/>
        <item x="3295"/>
        <item x="242"/>
        <item x="3296"/>
        <item x="3297"/>
        <item x="3298"/>
        <item x="3299"/>
        <item x="3300"/>
        <item x="3301"/>
        <item x="243"/>
        <item x="3302"/>
        <item x="3303"/>
        <item x="3304"/>
        <item x="3305"/>
        <item x="3306"/>
        <item x="3307"/>
        <item x="3308"/>
        <item x="3309"/>
        <item x="3310"/>
        <item x="3311"/>
        <item x="3312"/>
        <item x="3313"/>
        <item x="3314"/>
        <item x="3315"/>
        <item x="3316"/>
        <item x="244"/>
        <item x="3317"/>
        <item x="3318"/>
        <item x="3319"/>
        <item x="3320"/>
        <item x="3321"/>
        <item x="3322"/>
        <item x="3323"/>
        <item x="3324"/>
        <item x="3325"/>
        <item x="3326"/>
        <item x="245"/>
        <item x="3327"/>
        <item x="3328"/>
        <item x="3329"/>
        <item x="3330"/>
        <item x="3331"/>
        <item x="3332"/>
        <item x="3333"/>
        <item x="3334"/>
        <item x="3335"/>
        <item x="3336"/>
        <item x="246"/>
        <item x="3337"/>
        <item x="3338"/>
        <item x="3339"/>
        <item x="3340"/>
        <item x="3341"/>
        <item x="3342"/>
        <item x="3343"/>
        <item x="3344"/>
        <item x="3345"/>
        <item x="247"/>
        <item x="3346"/>
        <item x="3347"/>
        <item x="3348"/>
        <item x="3349"/>
        <item x="3350"/>
        <item x="3351"/>
        <item x="3352"/>
        <item x="3353"/>
        <item x="3354"/>
        <item x="3355"/>
        <item x="3356"/>
        <item x="248"/>
        <item x="3357"/>
        <item x="3358"/>
        <item x="3359"/>
        <item x="249"/>
        <item x="3360"/>
        <item x="3361"/>
        <item x="3362"/>
        <item x="3363"/>
        <item x="3364"/>
        <item x="3365"/>
        <item x="250"/>
        <item x="3366"/>
        <item x="3367"/>
        <item x="3368"/>
        <item x="3369"/>
        <item x="3370"/>
        <item x="3371"/>
        <item x="3372"/>
        <item x="3373"/>
        <item x="20"/>
        <item x="251"/>
        <item x="3374"/>
        <item x="3375"/>
        <item x="3376"/>
        <item x="3377"/>
        <item x="3378"/>
        <item x="3379"/>
        <item x="3380"/>
        <item x="3381"/>
        <item x="3382"/>
        <item x="3383"/>
        <item x="3384"/>
        <item x="3385"/>
        <item x="3386"/>
        <item x="3387"/>
        <item x="3388"/>
        <item x="3389"/>
        <item x="3390"/>
        <item x="3391"/>
        <item x="3392"/>
        <item x="252"/>
        <item x="3393"/>
        <item x="3394"/>
        <item x="3395"/>
        <item x="3396"/>
        <item x="3397"/>
        <item x="253"/>
        <item x="3398"/>
        <item x="3399"/>
        <item x="3400"/>
        <item x="3401"/>
        <item x="3402"/>
        <item x="3403"/>
        <item x="3404"/>
        <item x="3405"/>
        <item x="254"/>
        <item x="3406"/>
        <item x="3407"/>
        <item x="3408"/>
        <item x="3409"/>
        <item x="3410"/>
        <item x="3411"/>
        <item x="3412"/>
        <item x="255"/>
        <item x="3413"/>
        <item x="3414"/>
        <item x="3415"/>
        <item x="3416"/>
        <item x="3417"/>
        <item x="256"/>
        <item x="3418"/>
        <item x="3419"/>
        <item x="3420"/>
        <item x="3421"/>
        <item x="3422"/>
        <item x="3423"/>
        <item x="3424"/>
        <item x="3425"/>
        <item x="3426"/>
        <item x="3427"/>
        <item x="3428"/>
        <item x="257"/>
        <item x="3429"/>
        <item x="3430"/>
        <item x="3431"/>
        <item x="3432"/>
        <item x="3433"/>
        <item x="3434"/>
        <item x="21"/>
        <item x="258"/>
        <item x="3435"/>
        <item x="3436"/>
        <item x="3437"/>
        <item x="3438"/>
        <item x="3439"/>
        <item x="3440"/>
        <item x="3441"/>
        <item x="3442"/>
        <item x="259"/>
        <item x="3443"/>
        <item x="3444"/>
        <item x="3445"/>
        <item x="3446"/>
        <item x="3447"/>
        <item x="3448"/>
        <item x="260"/>
        <item x="3449"/>
        <item x="3450"/>
        <item x="3451"/>
        <item x="3452"/>
        <item x="3453"/>
        <item x="3454"/>
        <item x="3455"/>
        <item x="261"/>
        <item x="3456"/>
        <item x="3457"/>
        <item x="3458"/>
        <item x="3459"/>
        <item x="3460"/>
        <item x="3461"/>
        <item x="3462"/>
        <item x="262"/>
        <item x="3463"/>
        <item x="3464"/>
        <item x="3465"/>
        <item x="3466"/>
        <item x="3467"/>
        <item x="3468"/>
        <item x="263"/>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22"/>
        <item x="264"/>
        <item x="3498"/>
        <item x="3499"/>
        <item x="3500"/>
        <item x="3501"/>
        <item x="3502"/>
        <item x="3503"/>
        <item x="3504"/>
        <item x="3505"/>
        <item x="3506"/>
        <item x="3507"/>
        <item x="3508"/>
        <item x="3509"/>
        <item x="3510"/>
        <item x="3511"/>
        <item x="3512"/>
        <item x="265"/>
        <item x="3513"/>
        <item x="3514"/>
        <item x="3515"/>
        <item x="3516"/>
        <item x="3517"/>
        <item x="3518"/>
        <item x="266"/>
        <item x="3519"/>
        <item x="3520"/>
        <item x="3521"/>
        <item x="3522"/>
        <item x="3523"/>
        <item x="3524"/>
        <item x="3525"/>
        <item x="3526"/>
        <item x="3527"/>
        <item x="267"/>
        <item x="3528"/>
        <item x="3529"/>
        <item x="3530"/>
        <item x="3531"/>
        <item x="3532"/>
        <item x="3533"/>
        <item x="3534"/>
        <item x="3535"/>
        <item x="268"/>
        <item x="3536"/>
        <item x="3537"/>
        <item x="3538"/>
        <item x="3539"/>
        <item x="3540"/>
        <item x="3541"/>
        <item x="3542"/>
        <item x="3543"/>
        <item x="3544"/>
        <item x="3545"/>
        <item x="269"/>
        <item x="3546"/>
        <item x="3547"/>
        <item x="3548"/>
        <item x="3549"/>
        <item x="3550"/>
        <item x="3551"/>
        <item x="3552"/>
        <item x="3553"/>
        <item x="270"/>
        <item x="3554"/>
        <item x="3555"/>
        <item x="3556"/>
        <item x="3557"/>
        <item x="3558"/>
        <item x="3559"/>
        <item x="3560"/>
        <item x="3561"/>
        <item x="271"/>
        <item x="3562"/>
        <item x="3563"/>
        <item x="3564"/>
        <item x="3565"/>
        <item x="3566"/>
        <item x="3567"/>
        <item x="3568"/>
        <item x="272"/>
        <item x="3569"/>
        <item x="3570"/>
        <item x="3571"/>
        <item x="3572"/>
        <item x="3573"/>
        <item x="3574"/>
        <item x="3575"/>
        <item x="3576"/>
        <item x="23"/>
        <item x="273"/>
        <item x="3577"/>
        <item x="3578"/>
        <item x="3579"/>
        <item x="3580"/>
        <item x="3581"/>
        <item x="3582"/>
        <item x="3583"/>
        <item x="3584"/>
        <item x="274"/>
        <item x="3585"/>
        <item x="3586"/>
        <item x="3587"/>
        <item x="3588"/>
        <item x="3589"/>
        <item x="3590"/>
        <item x="3591"/>
        <item x="3592"/>
        <item x="3593"/>
        <item x="275"/>
        <item x="3594"/>
        <item x="3595"/>
        <item x="3596"/>
        <item x="3597"/>
        <item x="3598"/>
        <item x="3599"/>
        <item x="3600"/>
        <item x="3601"/>
        <item x="3602"/>
        <item x="276"/>
        <item x="3603"/>
        <item x="3604"/>
        <item x="3605"/>
        <item x="3606"/>
        <item x="3607"/>
        <item x="3608"/>
        <item x="3609"/>
        <item x="3610"/>
        <item x="3611"/>
        <item x="277"/>
        <item x="3612"/>
        <item x="3613"/>
        <item x="3614"/>
        <item x="3615"/>
        <item x="3616"/>
        <item x="3617"/>
        <item x="3618"/>
        <item x="278"/>
        <item x="3619"/>
        <item x="3620"/>
        <item x="3621"/>
        <item x="3622"/>
        <item x="3623"/>
        <item x="3624"/>
        <item x="3625"/>
        <item x="3626"/>
        <item x="3627"/>
        <item x="3628"/>
        <item x="279"/>
        <item x="3629"/>
        <item x="3630"/>
        <item x="3631"/>
        <item x="3632"/>
        <item x="3633"/>
        <item x="3634"/>
        <item x="3635"/>
        <item x="3636"/>
        <item x="280"/>
        <item x="3637"/>
        <item x="3638"/>
        <item x="3639"/>
        <item x="3640"/>
        <item x="3641"/>
        <item x="3642"/>
        <item x="3643"/>
        <item x="3644"/>
        <item x="3645"/>
        <item x="281"/>
        <item x="3646"/>
        <item x="3647"/>
        <item x="3648"/>
        <item x="3649"/>
        <item x="3650"/>
        <item x="3651"/>
        <item x="3652"/>
        <item x="3653"/>
        <item x="3654"/>
        <item x="3655"/>
        <item x="282"/>
        <item x="3656"/>
        <item x="3657"/>
        <item x="3658"/>
        <item x="3659"/>
        <item x="3660"/>
        <item x="3661"/>
        <item x="3662"/>
        <item x="3663"/>
        <item x="24"/>
        <item x="283"/>
        <item x="3664"/>
        <item x="3665"/>
        <item x="3666"/>
        <item x="3667"/>
        <item x="3668"/>
        <item x="284"/>
        <item x="3669"/>
        <item x="3670"/>
        <item x="3671"/>
        <item x="3672"/>
        <item x="3673"/>
        <item x="3674"/>
        <item x="3675"/>
        <item x="3676"/>
        <item x="3677"/>
        <item x="3678"/>
        <item x="285"/>
        <item x="3679"/>
        <item x="3680"/>
        <item x="3681"/>
        <item x="3682"/>
        <item x="3683"/>
        <item x="3684"/>
        <item x="3685"/>
        <item x="3686"/>
        <item x="3687"/>
        <item x="286"/>
        <item x="3688"/>
        <item x="3689"/>
        <item x="3690"/>
        <item x="3691"/>
        <item x="3692"/>
        <item x="3693"/>
        <item x="3694"/>
        <item x="3695"/>
        <item x="287"/>
        <item x="3696"/>
        <item x="3697"/>
        <item x="3698"/>
        <item x="3699"/>
        <item x="3700"/>
        <item x="3701"/>
        <item x="3702"/>
        <item x="3703"/>
        <item x="3704"/>
        <item x="288"/>
        <item x="3705"/>
        <item x="3706"/>
        <item x="3707"/>
        <item x="3708"/>
        <item x="3709"/>
        <item x="3710"/>
        <item x="3711"/>
        <item x="3712"/>
        <item x="3713"/>
        <item x="289"/>
        <item x="3714"/>
        <item x="3715"/>
        <item x="3716"/>
        <item x="3717"/>
        <item x="3718"/>
        <item x="3719"/>
        <item x="3720"/>
        <item x="3721"/>
        <item x="3722"/>
        <item x="3723"/>
        <item x="3724"/>
        <item x="3725"/>
        <item x="3726"/>
        <item x="3727"/>
        <item x="3728"/>
        <item x="3729"/>
        <item x="3730"/>
        <item x="3731"/>
        <item x="3732"/>
        <item x="3733"/>
        <item x="3734"/>
        <item x="3735"/>
        <item x="3736"/>
        <item x="3737"/>
        <item x="290"/>
        <item x="3738"/>
        <item x="3739"/>
        <item x="3740"/>
        <item x="3741"/>
        <item x="3742"/>
        <item x="3743"/>
        <item x="3744"/>
        <item x="3745"/>
        <item x="2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29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26"/>
        <item x="3822"/>
        <item x="3823"/>
        <item x="3824"/>
        <item x="3825"/>
        <item x="3826"/>
        <item x="3827"/>
        <item x="3828"/>
        <item x="3829"/>
        <item x="292"/>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293"/>
        <item x="3865"/>
        <item x="3866"/>
        <item x="3867"/>
        <item x="3868"/>
        <item x="3869"/>
        <item x="3870"/>
        <item x="3871"/>
        <item x="3872"/>
        <item x="3873"/>
        <item x="294"/>
        <item x="3874"/>
        <item x="3875"/>
        <item x="3876"/>
        <item x="3877"/>
        <item x="3878"/>
        <item x="3879"/>
        <item x="295"/>
        <item x="3880"/>
        <item x="3881"/>
        <item x="3882"/>
        <item x="3883"/>
        <item x="3884"/>
        <item x="3885"/>
        <item x="3886"/>
        <item x="3887"/>
        <item x="3888"/>
        <item x="3889"/>
        <item x="3890"/>
        <item x="3891"/>
        <item x="3892"/>
        <item x="3893"/>
        <item x="3894"/>
        <item x="3895"/>
        <item x="3896"/>
        <item x="3897"/>
        <item x="3898"/>
        <item x="3899"/>
        <item x="3900"/>
        <item x="3901"/>
        <item x="3902"/>
        <item x="27"/>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296"/>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297"/>
        <item x="3980"/>
        <item x="3981"/>
        <item x="3982"/>
        <item x="3983"/>
        <item x="3984"/>
        <item x="3985"/>
        <item x="3986"/>
        <item x="298"/>
        <item x="3987"/>
        <item x="3988"/>
        <item x="3989"/>
        <item x="3990"/>
        <item x="3991"/>
        <item x="3992"/>
        <item x="3993"/>
        <item x="3994"/>
        <item x="3995"/>
        <item x="3996"/>
        <item x="3997"/>
        <item x="3998"/>
        <item x="3999"/>
        <item x="4000"/>
        <item x="4001"/>
        <item x="4002"/>
        <item x="4003"/>
        <item x="4004"/>
        <item x="4005"/>
        <item x="4006"/>
        <item x="4007"/>
        <item x="4008"/>
        <item x="299"/>
        <item x="4009"/>
        <item x="4010"/>
        <item x="4011"/>
        <item x="4012"/>
        <item x="4013"/>
        <item x="4014"/>
        <item x="4015"/>
        <item x="4016"/>
        <item x="300"/>
        <item x="4017"/>
        <item x="4018"/>
        <item x="4019"/>
        <item x="4020"/>
        <item x="4021"/>
        <item x="4022"/>
        <item x="301"/>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302"/>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30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304"/>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305"/>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30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307"/>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308"/>
        <item x="4340"/>
        <item x="4341"/>
        <item x="4342"/>
        <item x="4343"/>
        <item x="4344"/>
        <item x="4345"/>
        <item x="4346"/>
        <item x="4347"/>
        <item x="4348"/>
        <item x="4349"/>
        <item x="4350"/>
        <item x="4351"/>
        <item x="4352"/>
        <item x="4353"/>
        <item x="4354"/>
        <item x="4355"/>
        <item x="4356"/>
        <item x="4357"/>
        <item x="4358"/>
        <item x="4359"/>
        <item x="4360"/>
        <item x="4361"/>
        <item x="4362"/>
        <item x="4363"/>
        <item x="309"/>
        <item x="4364"/>
        <item x="4365"/>
        <item x="4366"/>
        <item x="4367"/>
        <item x="4368"/>
        <item x="4369"/>
        <item x="4370"/>
        <item x="4371"/>
        <item x="310"/>
        <item x="4372"/>
        <item x="4373"/>
        <item x="4374"/>
        <item x="4375"/>
        <item x="4376"/>
        <item x="4377"/>
        <item x="4378"/>
        <item x="4379"/>
        <item x="4380"/>
        <item x="4381"/>
        <item x="4382"/>
        <item x="4383"/>
        <item x="4384"/>
        <item x="4385"/>
        <item x="4386"/>
        <item x="4387"/>
        <item x="4388"/>
        <item x="4389"/>
        <item x="4390"/>
        <item x="4391"/>
        <item x="4392"/>
        <item x="4393"/>
        <item x="4394"/>
        <item x="4395"/>
        <item x="311"/>
        <item x="4396"/>
        <item x="4397"/>
        <item x="4398"/>
        <item x="4399"/>
        <item x="4400"/>
        <item x="4401"/>
        <item x="4402"/>
        <item x="4403"/>
        <item x="4404"/>
        <item x="4405"/>
        <item x="4406"/>
        <item x="4407"/>
        <item x="4408"/>
        <item x="4409"/>
        <item x="4410"/>
        <item x="4411"/>
        <item x="4412"/>
        <item x="4413"/>
        <item x="4414"/>
        <item x="4415"/>
        <item x="4416"/>
        <item x="4417"/>
        <item x="4418"/>
        <item x="312"/>
        <item x="4419"/>
        <item x="4420"/>
        <item x="4421"/>
        <item x="4422"/>
        <item x="4423"/>
        <item x="4424"/>
        <item x="4425"/>
        <item x="4426"/>
        <item x="4427"/>
        <item x="4428"/>
        <item x="4429"/>
        <item x="4430"/>
        <item x="4431"/>
        <item x="4432"/>
        <item x="4433"/>
        <item x="4434"/>
        <item x="4435"/>
        <item x="4436"/>
        <item x="4437"/>
        <item x="4438"/>
        <item x="4439"/>
        <item x="4440"/>
        <item x="4441"/>
        <item x="4442"/>
        <item x="313"/>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314"/>
        <item x="4479"/>
        <item x="4480"/>
        <item x="4481"/>
        <item x="4482"/>
        <item x="4483"/>
        <item x="4484"/>
        <item x="4485"/>
        <item x="4486"/>
        <item x="4487"/>
        <item x="4488"/>
        <item x="4489"/>
        <item x="4490"/>
        <item x="4491"/>
        <item x="4492"/>
        <item x="4493"/>
        <item x="315"/>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316"/>
        <item x="4519"/>
        <item x="4520"/>
        <item x="4521"/>
        <item x="4522"/>
        <item x="4523"/>
        <item x="4524"/>
        <item x="317"/>
        <item x="4525"/>
        <item x="4526"/>
        <item x="4527"/>
        <item x="4528"/>
        <item x="4529"/>
        <item x="318"/>
        <item x="4530"/>
        <item x="4531"/>
        <item x="4532"/>
        <item x="4533"/>
        <item x="4534"/>
        <item x="4535"/>
        <item x="4536"/>
        <item x="4537"/>
        <item x="319"/>
        <item x="4538"/>
        <item x="4539"/>
        <item x="4540"/>
        <item x="4541"/>
        <item x="4542"/>
        <item x="4543"/>
        <item x="4544"/>
        <item x="4545"/>
        <item x="4546"/>
        <item x="4547"/>
        <item x="4548"/>
        <item x="4549"/>
        <item x="320"/>
        <item x="4550"/>
        <item x="4551"/>
        <item x="4552"/>
        <item x="4553"/>
        <item x="4554"/>
        <item x="4555"/>
        <item x="4556"/>
        <item x="4557"/>
        <item x="4558"/>
        <item x="321"/>
        <item x="4559"/>
        <item x="4560"/>
        <item x="4561"/>
        <item x="4562"/>
        <item x="4563"/>
        <item x="4564"/>
        <item x="4565"/>
        <item x="322"/>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323"/>
        <item x="4613"/>
        <item x="4614"/>
        <item x="4615"/>
        <item x="4616"/>
        <item x="4617"/>
        <item x="4618"/>
        <item x="4619"/>
        <item x="4620"/>
        <item x="324"/>
        <item x="4621"/>
        <item x="4622"/>
        <item x="4623"/>
        <item x="4624"/>
        <item x="4625"/>
        <item x="4626"/>
        <item x="4627"/>
        <item x="4628"/>
        <item x="4629"/>
        <item x="325"/>
        <item x="4630"/>
        <item x="4631"/>
        <item x="4632"/>
        <item x="4633"/>
        <item x="4634"/>
        <item x="4635"/>
        <item x="4636"/>
        <item x="4637"/>
        <item x="4638"/>
        <item x="4639"/>
        <item x="4640"/>
        <item x="4641"/>
        <item x="4642"/>
        <item x="4643"/>
        <item x="4644"/>
        <item x="28"/>
        <item x="326"/>
        <item x="4645"/>
        <item x="4646"/>
        <item x="4647"/>
        <item x="4648"/>
        <item x="4649"/>
        <item x="4650"/>
        <item x="327"/>
        <item x="4651"/>
        <item x="4652"/>
        <item x="4653"/>
        <item x="4654"/>
        <item x="4655"/>
        <item x="4656"/>
        <item x="4657"/>
        <item x="4658"/>
        <item x="328"/>
        <item x="4659"/>
        <item x="4660"/>
        <item x="4661"/>
        <item x="4662"/>
        <item x="4663"/>
        <item x="4664"/>
        <item x="4665"/>
        <item x="4666"/>
        <item x="4667"/>
        <item x="4668"/>
        <item x="329"/>
        <item x="4669"/>
        <item x="4670"/>
        <item x="4671"/>
        <item x="4672"/>
        <item x="4673"/>
        <item x="4674"/>
        <item x="4675"/>
        <item x="330"/>
        <item x="4676"/>
        <item x="4677"/>
        <item x="4678"/>
        <item x="4679"/>
        <item x="4680"/>
        <item x="4681"/>
        <item x="4682"/>
        <item x="4683"/>
        <item x="4684"/>
        <item x="4685"/>
        <item x="4686"/>
        <item x="4687"/>
        <item x="4688"/>
        <item x="4689"/>
        <item x="331"/>
        <item x="4690"/>
        <item x="4691"/>
        <item x="4692"/>
        <item x="4693"/>
        <item x="4694"/>
        <item x="4695"/>
        <item x="4696"/>
        <item x="332"/>
        <item x="4697"/>
        <item x="4698"/>
        <item x="4699"/>
        <item x="4700"/>
        <item x="4701"/>
        <item x="4702"/>
        <item x="4703"/>
        <item x="4704"/>
        <item x="4705"/>
        <item x="4706"/>
        <item x="333"/>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334"/>
        <item x="4732"/>
        <item x="4733"/>
        <item x="4734"/>
        <item x="4735"/>
        <item x="4736"/>
        <item x="4737"/>
        <item x="4738"/>
        <item x="4739"/>
        <item x="4740"/>
        <item x="4741"/>
        <item x="4742"/>
        <item x="4743"/>
        <item x="4744"/>
        <item x="4745"/>
        <item x="4746"/>
        <item x="4747"/>
        <item x="4748"/>
        <item x="4749"/>
        <item x="335"/>
        <item x="4750"/>
        <item x="4751"/>
        <item x="4752"/>
        <item x="4753"/>
        <item x="4754"/>
        <item x="4755"/>
        <item x="4756"/>
        <item x="4757"/>
        <item x="4758"/>
        <item x="4759"/>
        <item x="4760"/>
        <item x="4761"/>
        <item x="4762"/>
        <item x="4763"/>
        <item x="4764"/>
        <item x="336"/>
        <item x="4765"/>
        <item x="4766"/>
        <item x="4767"/>
        <item x="4768"/>
        <item x="4769"/>
        <item x="4770"/>
        <item x="4771"/>
        <item x="4772"/>
        <item x="4773"/>
        <item x="4774"/>
        <item x="4775"/>
        <item x="4776"/>
        <item x="4777"/>
        <item x="4778"/>
        <item x="4779"/>
        <item x="4780"/>
        <item x="337"/>
        <item x="4781"/>
        <item x="4782"/>
        <item x="4783"/>
        <item x="338"/>
        <item x="4784"/>
        <item x="4785"/>
        <item x="4786"/>
        <item x="4787"/>
        <item x="4788"/>
        <item x="4789"/>
        <item x="4790"/>
        <item x="4791"/>
        <item x="339"/>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340"/>
        <item x="4823"/>
        <item x="4824"/>
        <item x="4825"/>
        <item x="4826"/>
        <item x="4827"/>
        <item x="4828"/>
        <item x="4829"/>
        <item x="4830"/>
        <item x="4831"/>
        <item x="4832"/>
        <item x="4833"/>
        <item x="4834"/>
        <item x="4835"/>
        <item x="4836"/>
        <item x="4837"/>
        <item x="341"/>
        <item x="4838"/>
        <item x="4839"/>
        <item x="4840"/>
        <item x="4841"/>
        <item x="4842"/>
        <item x="4843"/>
        <item x="4844"/>
        <item x="4845"/>
        <item x="4846"/>
        <item x="342"/>
        <item x="4847"/>
        <item x="4848"/>
        <item x="4849"/>
        <item x="4850"/>
        <item x="4851"/>
        <item x="4852"/>
        <item x="4853"/>
        <item x="4854"/>
        <item x="343"/>
        <item x="4855"/>
        <item x="4856"/>
        <item x="4857"/>
        <item x="4858"/>
        <item x="4859"/>
        <item x="4860"/>
        <item x="4861"/>
        <item x="4862"/>
        <item x="4863"/>
        <item x="4864"/>
        <item x="4865"/>
        <item x="4866"/>
        <item x="4867"/>
        <item x="4868"/>
        <item x="4869"/>
        <item x="344"/>
        <item x="4870"/>
        <item x="4871"/>
        <item x="4872"/>
        <item x="4873"/>
        <item x="4874"/>
        <item x="4875"/>
        <item x="4876"/>
        <item x="345"/>
        <item x="4877"/>
        <item x="4878"/>
        <item x="4879"/>
        <item x="4880"/>
        <item x="4881"/>
        <item x="4882"/>
        <item x="4883"/>
        <item x="4884"/>
        <item x="4885"/>
        <item x="346"/>
        <item x="4886"/>
        <item x="4887"/>
        <item x="4888"/>
        <item x="4889"/>
        <item x="4890"/>
        <item x="4891"/>
        <item x="4892"/>
        <item x="4893"/>
        <item x="4894"/>
        <item x="4895"/>
        <item x="4896"/>
        <item x="4897"/>
        <item x="4898"/>
        <item x="4899"/>
        <item x="4900"/>
        <item x="4901"/>
        <item x="4902"/>
        <item x="4903"/>
        <item x="4904"/>
        <item x="4905"/>
        <item x="4906"/>
        <item x="4907"/>
        <item x="4908"/>
        <item x="347"/>
        <item x="4909"/>
        <item x="4910"/>
        <item x="4911"/>
        <item x="4912"/>
        <item x="4913"/>
        <item x="4914"/>
        <item x="4915"/>
        <item x="4916"/>
        <item x="4917"/>
        <item x="348"/>
        <item x="4918"/>
        <item x="4919"/>
        <item x="4920"/>
        <item x="4921"/>
        <item x="4922"/>
        <item x="4923"/>
        <item x="4924"/>
        <item x="4925"/>
        <item x="4926"/>
        <item x="349"/>
        <item x="350"/>
        <item x="4927"/>
        <item x="351"/>
        <item x="4928"/>
        <item x="4929"/>
        <item x="4930"/>
        <item x="4931"/>
        <item x="4932"/>
        <item x="4933"/>
        <item x="4934"/>
        <item x="4935"/>
        <item x="4936"/>
        <item x="352"/>
        <item x="4937"/>
        <item x="4938"/>
        <item x="4939"/>
        <item x="4940"/>
        <item x="4941"/>
        <item x="4942"/>
        <item x="4943"/>
        <item x="4944"/>
        <item x="4945"/>
        <item x="4946"/>
        <item x="4947"/>
        <item x="4948"/>
        <item x="4949"/>
        <item x="4950"/>
        <item x="4951"/>
        <item x="4952"/>
        <item x="4953"/>
        <item x="4954"/>
        <item x="4955"/>
        <item x="4956"/>
        <item x="4957"/>
        <item x="4958"/>
        <item x="353"/>
        <item x="4959"/>
        <item x="4960"/>
        <item x="4961"/>
        <item x="4962"/>
        <item x="4963"/>
        <item x="4964"/>
        <item x="4965"/>
        <item x="4966"/>
        <item x="354"/>
        <item x="4967"/>
        <item x="4968"/>
        <item x="4969"/>
        <item x="4970"/>
        <item x="4971"/>
        <item x="4972"/>
        <item x="355"/>
        <item x="4973"/>
        <item x="4974"/>
        <item x="4975"/>
        <item x="4976"/>
        <item x="4977"/>
        <item x="4978"/>
        <item x="4979"/>
        <item x="4980"/>
        <item x="4981"/>
        <item x="4982"/>
        <item x="4983"/>
        <item x="4984"/>
        <item x="4985"/>
        <item x="4986"/>
        <item x="4987"/>
        <item x="4988"/>
        <item x="356"/>
        <item x="4989"/>
        <item x="4990"/>
        <item x="4991"/>
        <item x="4992"/>
        <item x="4993"/>
        <item x="4994"/>
        <item x="4995"/>
        <item x="357"/>
        <item x="4996"/>
        <item x="4997"/>
        <item x="4998"/>
        <item x="4999"/>
        <item x="5000"/>
        <item x="5001"/>
        <item x="5002"/>
        <item x="5003"/>
        <item x="5004"/>
        <item x="5005"/>
        <item x="358"/>
        <item x="5006"/>
        <item x="5007"/>
        <item x="5008"/>
        <item x="5009"/>
        <item x="5010"/>
        <item x="5011"/>
        <item x="5012"/>
        <item x="5013"/>
        <item x="5014"/>
        <item x="5015"/>
        <item x="5016"/>
        <item x="5017"/>
        <item x="5018"/>
        <item x="5019"/>
        <item x="5020"/>
        <item x="359"/>
        <item x="5021"/>
        <item x="5022"/>
        <item x="5023"/>
        <item x="5024"/>
        <item x="5025"/>
        <item x="5026"/>
        <item x="5027"/>
        <item x="5028"/>
        <item x="5029"/>
        <item x="5030"/>
        <item x="360"/>
        <item x="5031"/>
        <item x="5032"/>
        <item x="5033"/>
        <item x="5034"/>
        <item x="5035"/>
        <item x="5036"/>
        <item x="5037"/>
        <item x="5038"/>
        <item x="5039"/>
        <item x="5040"/>
        <item x="361"/>
        <item x="5041"/>
        <item x="5042"/>
        <item x="5043"/>
        <item x="5044"/>
        <item x="5045"/>
        <item x="5046"/>
        <item x="5047"/>
        <item x="5048"/>
        <item x="5049"/>
        <item x="362"/>
        <item x="5050"/>
        <item x="5051"/>
        <item x="5052"/>
        <item x="5053"/>
        <item x="5054"/>
        <item x="5055"/>
        <item x="5056"/>
        <item x="5057"/>
        <item x="363"/>
        <item x="5058"/>
        <item x="5059"/>
        <item x="5060"/>
        <item x="5061"/>
        <item x="5062"/>
        <item x="5063"/>
        <item x="5064"/>
        <item x="5065"/>
        <item x="5066"/>
        <item x="5067"/>
        <item x="5068"/>
        <item x="5069"/>
        <item x="5070"/>
        <item x="5071"/>
        <item x="5072"/>
        <item x="5073"/>
        <item x="5074"/>
        <item x="5075"/>
        <item x="364"/>
        <item x="5076"/>
        <item x="5077"/>
        <item x="5078"/>
        <item x="5079"/>
        <item x="5080"/>
        <item x="5081"/>
        <item x="5082"/>
        <item x="5083"/>
        <item x="5084"/>
        <item x="5085"/>
        <item x="365"/>
        <item x="5086"/>
        <item x="5087"/>
        <item x="5088"/>
        <item x="5089"/>
        <item x="5090"/>
        <item x="5091"/>
        <item x="5092"/>
        <item x="5093"/>
        <item x="366"/>
        <item x="5094"/>
        <item x="5095"/>
        <item x="5096"/>
        <item x="5097"/>
        <item x="5098"/>
        <item x="5099"/>
        <item x="5100"/>
        <item x="5101"/>
        <item x="1"/>
        <item x="367"/>
        <item x="5102"/>
        <item x="5103"/>
        <item x="5104"/>
        <item x="5105"/>
        <item x="5106"/>
        <item x="5107"/>
        <item x="5108"/>
        <item x="5109"/>
        <item x="368"/>
        <item x="5110"/>
        <item x="5111"/>
        <item x="5112"/>
        <item x="5113"/>
        <item x="5114"/>
        <item x="5115"/>
        <item x="5116"/>
        <item x="5117"/>
        <item x="5118"/>
        <item x="369"/>
        <item x="5119"/>
        <item x="5120"/>
        <item x="5121"/>
        <item x="5122"/>
        <item x="5123"/>
        <item x="5124"/>
        <item x="5125"/>
        <item x="370"/>
        <item x="5126"/>
        <item x="5127"/>
        <item x="5128"/>
        <item x="5129"/>
        <item x="5130"/>
        <item x="5131"/>
        <item x="5132"/>
        <item x="5133"/>
        <item x="371"/>
        <item x="5134"/>
        <item x="5135"/>
        <item x="5136"/>
        <item x="5137"/>
        <item x="5138"/>
        <item x="5139"/>
        <item x="5140"/>
        <item x="5141"/>
        <item x="372"/>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373"/>
        <item x="5176"/>
        <item x="5177"/>
        <item x="5178"/>
        <item x="5179"/>
        <item x="5180"/>
        <item x="5181"/>
        <item x="5182"/>
        <item x="374"/>
        <item x="5183"/>
        <item x="5184"/>
        <item x="5185"/>
        <item x="5186"/>
        <item x="5187"/>
        <item x="5188"/>
        <item x="5189"/>
        <item x="5190"/>
        <item x="375"/>
        <item x="5191"/>
        <item x="5192"/>
        <item x="5193"/>
        <item x="5194"/>
        <item x="5195"/>
        <item x="5196"/>
        <item x="5197"/>
        <item x="5198"/>
        <item x="5199"/>
        <item x="5200"/>
        <item x="5201"/>
        <item x="5202"/>
        <item x="5203"/>
        <item x="5204"/>
        <item x="5205"/>
        <item x="5206"/>
        <item x="376"/>
        <item x="5207"/>
        <item x="5208"/>
        <item x="5209"/>
        <item x="5210"/>
        <item x="5211"/>
        <item x="5212"/>
        <item x="5213"/>
        <item x="5214"/>
        <item x="5215"/>
        <item x="5216"/>
        <item x="5217"/>
        <item x="5218"/>
        <item x="5219"/>
        <item x="5220"/>
        <item x="377"/>
        <item x="5221"/>
        <item x="5222"/>
        <item x="5223"/>
        <item x="5224"/>
        <item x="5225"/>
        <item x="5226"/>
        <item x="5227"/>
        <item x="5228"/>
        <item x="5229"/>
        <item x="5230"/>
        <item x="5231"/>
        <item x="5232"/>
        <item x="5233"/>
        <item x="5234"/>
        <item x="5235"/>
        <item x="5236"/>
        <item x="5237"/>
        <item x="5238"/>
        <item x="378"/>
        <item x="5239"/>
        <item x="5240"/>
        <item x="5241"/>
        <item x="5242"/>
        <item x="5243"/>
        <item x="5244"/>
        <item x="5245"/>
        <item x="379"/>
        <item x="5246"/>
        <item x="5247"/>
        <item x="5248"/>
        <item x="5249"/>
        <item x="5250"/>
        <item x="5251"/>
        <item x="5252"/>
        <item x="5253"/>
        <item x="380"/>
        <item x="5254"/>
        <item x="5255"/>
        <item x="5256"/>
        <item x="5257"/>
        <item x="5258"/>
        <item x="5259"/>
        <item x="5260"/>
        <item x="5261"/>
        <item x="29"/>
        <item x="381"/>
        <item x="5262"/>
        <item x="5263"/>
        <item x="5264"/>
        <item x="5265"/>
        <item x="5266"/>
        <item x="5267"/>
        <item x="5268"/>
        <item x="5269"/>
        <item x="5270"/>
        <item x="5271"/>
        <item x="5272"/>
        <item x="5273"/>
        <item x="5274"/>
        <item x="5275"/>
        <item x="5276"/>
        <item x="382"/>
        <item x="5277"/>
        <item x="5278"/>
        <item x="5279"/>
        <item x="5280"/>
        <item x="5281"/>
        <item x="5282"/>
        <item x="5283"/>
        <item x="5284"/>
        <item x="5285"/>
        <item x="5286"/>
        <item x="383"/>
        <item x="5287"/>
        <item x="5288"/>
        <item x="5289"/>
        <item x="5290"/>
        <item x="5291"/>
        <item x="5292"/>
        <item x="5293"/>
        <item x="5294"/>
        <item x="384"/>
        <item x="5295"/>
        <item x="5296"/>
        <item x="5297"/>
        <item x="5298"/>
        <item x="5299"/>
        <item x="5300"/>
        <item x="5301"/>
        <item x="5302"/>
        <item x="5303"/>
        <item x="385"/>
        <item x="5304"/>
        <item x="5305"/>
        <item x="5306"/>
        <item x="5307"/>
        <item x="5308"/>
        <item x="5309"/>
        <item x="5310"/>
        <item x="5311"/>
        <item x="5312"/>
        <item x="5313"/>
        <item x="5314"/>
        <item x="5315"/>
        <item x="5316"/>
        <item x="5317"/>
        <item x="5318"/>
        <item x="5319"/>
        <item x="386"/>
        <item x="5320"/>
        <item x="5321"/>
        <item x="5322"/>
        <item x="5323"/>
        <item x="5324"/>
        <item x="5325"/>
        <item x="5326"/>
        <item x="5327"/>
        <item x="5328"/>
        <item x="5329"/>
        <item x="5330"/>
        <item x="5331"/>
        <item x="5332"/>
        <item x="5333"/>
        <item x="5334"/>
        <item x="5335"/>
        <item x="387"/>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388"/>
        <item x="5385"/>
        <item x="5386"/>
        <item x="5387"/>
        <item x="5388"/>
        <item x="5389"/>
        <item x="5390"/>
        <item x="5391"/>
        <item x="5392"/>
        <item x="5393"/>
        <item x="5394"/>
        <item x="5395"/>
        <item x="5396"/>
        <item x="5397"/>
        <item x="5398"/>
        <item x="5399"/>
        <item x="389"/>
        <item x="5400"/>
        <item x="5401"/>
        <item x="5402"/>
        <item x="5403"/>
        <item x="5404"/>
        <item x="5405"/>
        <item x="5406"/>
        <item x="5407"/>
        <item x="5408"/>
        <item x="5409"/>
        <item x="5410"/>
        <item x="5411"/>
        <item x="5412"/>
        <item x="5413"/>
        <item x="5414"/>
        <item x="390"/>
        <item x="5415"/>
        <item x="5416"/>
        <item x="5417"/>
        <item x="5418"/>
        <item x="5419"/>
        <item x="5420"/>
        <item x="5421"/>
        <item x="5422"/>
        <item x="391"/>
        <item x="5423"/>
        <item x="5424"/>
        <item x="5425"/>
        <item x="5426"/>
        <item x="5427"/>
        <item x="5428"/>
        <item x="5429"/>
        <item x="5430"/>
        <item x="5431"/>
        <item x="5432"/>
        <item x="39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393"/>
        <item x="5480"/>
        <item x="5481"/>
        <item x="5482"/>
        <item x="5483"/>
        <item x="5484"/>
        <item x="5485"/>
        <item x="5486"/>
        <item x="5487"/>
        <item x="5488"/>
        <item x="5489"/>
        <item x="5490"/>
        <item x="5491"/>
        <item x="5492"/>
        <item x="5493"/>
        <item x="5494"/>
        <item x="5495"/>
        <item x="5496"/>
        <item x="5497"/>
        <item x="5498"/>
        <item x="5499"/>
        <item x="5500"/>
        <item x="5501"/>
        <item x="5502"/>
        <item x="5503"/>
        <item x="30"/>
        <item x="5504"/>
        <item x="5505"/>
        <item x="5506"/>
        <item x="5507"/>
        <item x="5508"/>
        <item x="5509"/>
        <item x="5510"/>
        <item x="5511"/>
        <item x="5512"/>
        <item x="394"/>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395"/>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396"/>
        <item x="5583"/>
        <item x="5584"/>
        <item x="5585"/>
        <item x="5586"/>
        <item x="5587"/>
        <item x="5588"/>
        <item x="397"/>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398"/>
        <item x="5616"/>
        <item x="5617"/>
        <item x="5618"/>
        <item x="5619"/>
        <item x="5620"/>
        <item x="5621"/>
        <item x="5622"/>
        <item x="5623"/>
        <item x="5624"/>
        <item x="5625"/>
        <item x="5626"/>
        <item x="5627"/>
        <item x="5628"/>
        <item x="5629"/>
        <item x="5630"/>
        <item x="5631"/>
        <item x="399"/>
        <item x="5632"/>
        <item x="5633"/>
        <item x="5634"/>
        <item x="5635"/>
        <item x="5636"/>
        <item x="5637"/>
        <item x="5638"/>
        <item x="5639"/>
        <item x="5640"/>
        <item x="5641"/>
        <item x="400"/>
        <item x="5642"/>
        <item x="5643"/>
        <item x="5644"/>
        <item x="5645"/>
        <item x="5646"/>
        <item x="5647"/>
        <item x="5648"/>
        <item x="5649"/>
        <item x="5650"/>
        <item x="401"/>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402"/>
        <item x="5677"/>
        <item x="5678"/>
        <item x="5679"/>
        <item x="5680"/>
        <item x="5681"/>
        <item x="5682"/>
        <item x="5683"/>
        <item x="403"/>
        <item x="5684"/>
        <item x="5685"/>
        <item x="5686"/>
        <item x="5687"/>
        <item x="5688"/>
        <item x="5689"/>
        <item x="5690"/>
        <item x="404"/>
        <item x="5691"/>
        <item x="5692"/>
        <item x="5693"/>
        <item x="5694"/>
        <item x="5695"/>
        <item x="5696"/>
        <item x="5697"/>
        <item x="5698"/>
        <item x="5699"/>
        <item x="405"/>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406"/>
        <item x="5732"/>
        <item x="5733"/>
        <item x="5734"/>
        <item x="5735"/>
        <item x="5736"/>
        <item x="5737"/>
        <item x="407"/>
        <item x="5738"/>
        <item x="5739"/>
        <item x="5740"/>
        <item x="5741"/>
        <item x="5742"/>
        <item x="5743"/>
        <item x="5744"/>
        <item x="408"/>
        <item x="5745"/>
        <item x="5746"/>
        <item x="5747"/>
        <item x="5748"/>
        <item x="5749"/>
        <item x="5750"/>
        <item x="409"/>
        <item x="410"/>
        <item x="411"/>
        <item x="412"/>
        <item x="413"/>
        <item x="414"/>
        <item x="415"/>
        <item x="416"/>
        <item x="417"/>
        <item x="2"/>
        <item x="418"/>
        <item x="419"/>
        <item x="420"/>
        <item x="421"/>
        <item x="422"/>
        <item x="423"/>
        <item x="424"/>
        <item x="31"/>
        <item x="425"/>
        <item x="426"/>
        <item x="427"/>
        <item x="428"/>
        <item x="429"/>
        <item x="430"/>
        <item x="431"/>
        <item x="432"/>
        <item x="32"/>
        <item x="433"/>
        <item x="434"/>
        <item x="435"/>
        <item x="436"/>
        <item x="437"/>
        <item x="438"/>
        <item x="439"/>
        <item x="440"/>
        <item x="441"/>
        <item x="442"/>
        <item x="443"/>
        <item x="444"/>
        <item x="445"/>
        <item x="446"/>
        <item x="447"/>
        <item x="448"/>
        <item x="449"/>
        <item x="450"/>
        <item x="33"/>
        <item x="451"/>
        <item x="452"/>
        <item x="453"/>
        <item x="454"/>
        <item x="455"/>
        <item x="456"/>
        <item x="457"/>
        <item x="458"/>
        <item x="459"/>
        <item x="460"/>
        <item x="461"/>
        <item x="34"/>
        <item x="462"/>
        <item x="463"/>
        <item x="464"/>
        <item x="465"/>
        <item x="466"/>
        <item x="467"/>
        <item x="468"/>
        <item x="469"/>
        <item x="470"/>
        <item x="471"/>
        <item x="472"/>
        <item x="473"/>
        <item x="474"/>
        <item x="475"/>
        <item x="476"/>
        <item x="477"/>
        <item x="478"/>
        <item x="479"/>
        <item x="480"/>
        <item x="481"/>
        <item x="482"/>
        <item x="483"/>
        <item x="484"/>
        <item t="default"/>
      </items>
    </pivotField>
    <pivotField showAll="0"/>
    <pivotField showAll="0"/>
    <pivotField showAll="0"/>
    <pivotField showAll="0"/>
    <pivotField axis="axisRow" showAll="0">
      <items count="80">
        <item x="11"/>
        <item x="10"/>
        <item x="39"/>
        <item x="49"/>
        <item x="18"/>
        <item x="20"/>
        <item x="22"/>
        <item x="66"/>
        <item x="42"/>
        <item x="12"/>
        <item x="47"/>
        <item x="4"/>
        <item x="16"/>
        <item x="77"/>
        <item x="41"/>
        <item x="64"/>
        <item x="27"/>
        <item x="63"/>
        <item x="9"/>
        <item x="67"/>
        <item x="2"/>
        <item x="59"/>
        <item x="69"/>
        <item x="74"/>
        <item x="13"/>
        <item x="51"/>
        <item x="54"/>
        <item x="3"/>
        <item x="26"/>
        <item x="71"/>
        <item x="44"/>
        <item x="62"/>
        <item x="14"/>
        <item x="75"/>
        <item x="6"/>
        <item x="46"/>
        <item x="28"/>
        <item x="32"/>
        <item x="29"/>
        <item x="38"/>
        <item x="17"/>
        <item x="58"/>
        <item x="56"/>
        <item x="43"/>
        <item x="15"/>
        <item x="7"/>
        <item x="52"/>
        <item x="61"/>
        <item x="65"/>
        <item x="57"/>
        <item x="34"/>
        <item x="23"/>
        <item x="50"/>
        <item x="33"/>
        <item x="45"/>
        <item x="24"/>
        <item x="55"/>
        <item x="53"/>
        <item x="73"/>
        <item x="76"/>
        <item x="5"/>
        <item x="30"/>
        <item x="68"/>
        <item x="8"/>
        <item x="36"/>
        <item x="19"/>
        <item x="37"/>
        <item x="21"/>
        <item x="25"/>
        <item x="40"/>
        <item x="35"/>
        <item x="1"/>
        <item x="0"/>
        <item x="48"/>
        <item x="72"/>
        <item x="31"/>
        <item x="70"/>
        <item x="60"/>
        <item m="1" x="78"/>
        <item t="default"/>
      </items>
    </pivotField>
    <pivotField showAll="0"/>
    <pivotField showAll="0"/>
    <pivotField showAll="0"/>
    <pivotField showAll="0"/>
    <pivotField showAll="0"/>
    <pivotField showAll="0"/>
    <pivotField showAll="0"/>
    <pivotField showAll="0"/>
    <pivotField numFmtId="14" showAll="0">
      <items count="74">
        <item x="68"/>
        <item x="72"/>
        <item x="70"/>
        <item x="66"/>
        <item x="67"/>
        <item x="71"/>
        <item x="49"/>
        <item x="69"/>
        <item x="52"/>
        <item x="51"/>
        <item x="44"/>
        <item x="56"/>
        <item x="38"/>
        <item x="60"/>
        <item x="53"/>
        <item x="48"/>
        <item x="65"/>
        <item x="58"/>
        <item x="63"/>
        <item x="64"/>
        <item x="61"/>
        <item x="54"/>
        <item x="59"/>
        <item x="46"/>
        <item x="55"/>
        <item x="57"/>
        <item x="7"/>
        <item x="43"/>
        <item x="62"/>
        <item x="8"/>
        <item x="50"/>
        <item x="37"/>
        <item x="47"/>
        <item x="26"/>
        <item x="9"/>
        <item x="35"/>
        <item x="40"/>
        <item x="33"/>
        <item x="10"/>
        <item x="45"/>
        <item x="27"/>
        <item x="29"/>
        <item x="30"/>
        <item x="41"/>
        <item x="1"/>
        <item x="24"/>
        <item x="39"/>
        <item x="34"/>
        <item x="36"/>
        <item x="3"/>
        <item x="31"/>
        <item x="42"/>
        <item x="12"/>
        <item x="13"/>
        <item x="14"/>
        <item x="15"/>
        <item x="20"/>
        <item x="21"/>
        <item x="19"/>
        <item x="17"/>
        <item x="18"/>
        <item x="4"/>
        <item x="16"/>
        <item x="11"/>
        <item x="5"/>
        <item x="28"/>
        <item x="25"/>
        <item x="32"/>
        <item x="6"/>
        <item x="22"/>
        <item x="23"/>
        <item x="0"/>
        <item x="2"/>
        <item t="default"/>
      </items>
    </pivotField>
    <pivotField numFmtId="14" showAll="0"/>
    <pivotField showAll="0"/>
    <pivotField showAll="0"/>
    <pivotField showAll="0" defaultSubtotal="0"/>
    <pivotField showAll="0" defaultSubtotal="0"/>
    <pivotField showAll="0" defaultSubtotal="0">
      <items count="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s>
    </pivotField>
  </pivotFields>
  <rowFields count="1">
    <field x="5"/>
  </rowFields>
  <rowItems count="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t="grand">
      <x/>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E2CEC1-1F54-4E06-BB98-16F4AA266F53}"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rowHeaderCaption="Year" colHeaderCaption=" ">
  <location ref="A60:C73" firstHeaderRow="1" firstDataRow="2" firstDataCol="1"/>
  <pivotFields count="21">
    <pivotField dataField="1" showAll="0"/>
    <pivotField axis="axisCol" showAll="0">
      <items count="3">
        <item x="0"/>
        <item x="1"/>
        <item t="default"/>
      </items>
    </pivotField>
    <pivotField showAll="0"/>
    <pivotField showAll="0"/>
    <pivotField showAll="0"/>
    <pivotField showAll="0"/>
    <pivotField showAll="0"/>
    <pivotField showAll="0" includeNewItemsInFilter="1" minSubtotal="1"/>
    <pivotField showAll="0"/>
    <pivotField showAll="0"/>
    <pivotField showAll="0"/>
    <pivotField showAll="0"/>
    <pivotField showAll="0"/>
    <pivotField showAll="0"/>
    <pivotField numFmtId="14" showAll="0">
      <items count="74">
        <item x="68"/>
        <item x="72"/>
        <item x="70"/>
        <item x="66"/>
        <item x="67"/>
        <item x="71"/>
        <item x="49"/>
        <item x="69"/>
        <item x="52"/>
        <item x="51"/>
        <item x="44"/>
        <item x="56"/>
        <item x="38"/>
        <item x="60"/>
        <item x="53"/>
        <item x="48"/>
        <item x="65"/>
        <item x="58"/>
        <item x="63"/>
        <item x="64"/>
        <item x="61"/>
        <item x="54"/>
        <item x="59"/>
        <item x="46"/>
        <item x="55"/>
        <item x="57"/>
        <item x="7"/>
        <item x="43"/>
        <item x="62"/>
        <item x="8"/>
        <item x="50"/>
        <item x="37"/>
        <item x="47"/>
        <item x="26"/>
        <item x="9"/>
        <item x="35"/>
        <item x="40"/>
        <item x="33"/>
        <item x="10"/>
        <item x="45"/>
        <item x="27"/>
        <item x="29"/>
        <item x="30"/>
        <item x="41"/>
        <item x="1"/>
        <item x="24"/>
        <item x="39"/>
        <item x="34"/>
        <item x="36"/>
        <item x="3"/>
        <item x="31"/>
        <item x="42"/>
        <item x="12"/>
        <item x="13"/>
        <item x="14"/>
        <item x="15"/>
        <item x="20"/>
        <item x="21"/>
        <item x="19"/>
        <item x="17"/>
        <item x="18"/>
        <item x="4"/>
        <item x="16"/>
        <item x="11"/>
        <item x="5"/>
        <item x="28"/>
        <item x="25"/>
        <item x="32"/>
        <item x="6"/>
        <item x="22"/>
        <item x="23"/>
        <item x="0"/>
        <item x="2"/>
        <item t="default"/>
      </items>
    </pivotField>
    <pivotField numFmtId="14"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t="default"/>
      </items>
    </pivotField>
  </pivotFields>
  <rowFields count="1">
    <field x="20"/>
  </rowFields>
  <rowItems count="12">
    <i>
      <x v="69"/>
    </i>
    <i>
      <x v="70"/>
    </i>
    <i>
      <x v="71"/>
    </i>
    <i>
      <x v="72"/>
    </i>
    <i>
      <x v="73"/>
    </i>
    <i>
      <x v="74"/>
    </i>
    <i>
      <x v="75"/>
    </i>
    <i>
      <x v="76"/>
    </i>
    <i>
      <x v="77"/>
    </i>
    <i>
      <x v="78"/>
    </i>
    <i>
      <x v="79"/>
    </i>
    <i>
      <x v="80"/>
    </i>
  </rowItems>
  <colFields count="1">
    <field x="1"/>
  </colFields>
  <colItems count="2">
    <i>
      <x/>
    </i>
    <i>
      <x v="1"/>
    </i>
  </colItems>
  <dataFields count="1">
    <dataField name="Content type/year" fld="0" subtotal="count" baseField="0" baseItem="0"/>
  </dataFields>
  <chartFormats count="2">
    <chartFormat chart="36" format="20" series="1">
      <pivotArea type="data" outline="0" fieldPosition="0">
        <references count="2">
          <reference field="4294967294" count="1" selected="0">
            <x v="0"/>
          </reference>
          <reference field="1" count="1" selected="0">
            <x v="0"/>
          </reference>
        </references>
      </pivotArea>
    </chartFormat>
    <chartFormat chart="36" format="2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14" type="dateNewerThan" evalOrder="-1" id="2">
      <autoFilter ref="A1">
        <filterColumn colId="0">
          <customFilters>
            <customFilter operator="greaterThan" val="4017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E9A876A-F877-4FF1-9952-D684AD6ECD55}" name="PivotTable7" cacheId="1" applyNumberFormats="0" applyBorderFormats="0" applyFontFormats="0" applyPatternFormats="0" applyAlignmentFormats="0" applyWidthHeightFormats="1" dataCaption="Values" grandTotalCaption="Total" updatedVersion="8" minRefreshableVersion="3" showDrill="0" useAutoFormatting="1" rowGrandTotals="0" itemPrintTitles="1" createdVersion="8" indent="0" showHeaders="0" outline="1" outlineData="1" multipleFieldFilters="0" chartFormat="24">
  <location ref="A50:D53" firstHeaderRow="1" firstDataRow="2" firstDataCol="1"/>
  <pivotFields count="21">
    <pivotField dataField="1"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2">
        <item x="1"/>
        <item x="0"/>
        <item m="1" x="2"/>
        <item m="1" x="4"/>
        <item m="1" x="3"/>
        <item m="1" x="10"/>
        <item m="1" x="8"/>
        <item m="1" x="5"/>
        <item m="1" x="9"/>
        <item m="1" x="7"/>
        <item m="1" x="6"/>
        <item t="default"/>
      </items>
    </pivotField>
    <pivotField numFmtId="14" showAll="0">
      <items count="74">
        <item x="68"/>
        <item x="72"/>
        <item x="70"/>
        <item x="66"/>
        <item x="67"/>
        <item x="71"/>
        <item x="49"/>
        <item x="69"/>
        <item x="52"/>
        <item x="51"/>
        <item x="44"/>
        <item x="56"/>
        <item x="38"/>
        <item x="60"/>
        <item x="53"/>
        <item x="48"/>
        <item x="65"/>
        <item x="58"/>
        <item x="63"/>
        <item x="64"/>
        <item x="61"/>
        <item x="54"/>
        <item x="59"/>
        <item x="46"/>
        <item x="55"/>
        <item x="57"/>
        <item x="7"/>
        <item x="43"/>
        <item x="62"/>
        <item x="8"/>
        <item x="50"/>
        <item x="37"/>
        <item x="47"/>
        <item x="26"/>
        <item x="9"/>
        <item x="35"/>
        <item x="40"/>
        <item x="33"/>
        <item x="10"/>
        <item x="45"/>
        <item x="27"/>
        <item x="29"/>
        <item x="30"/>
        <item x="41"/>
        <item x="1"/>
        <item x="24"/>
        <item x="39"/>
        <item x="34"/>
        <item x="36"/>
        <item x="3"/>
        <item x="31"/>
        <item x="42"/>
        <item x="12"/>
        <item x="13"/>
        <item x="14"/>
        <item x="15"/>
        <item x="20"/>
        <item x="21"/>
        <item x="19"/>
        <item x="17"/>
        <item x="18"/>
        <item x="4"/>
        <item x="16"/>
        <item x="11"/>
        <item x="5"/>
        <item x="28"/>
        <item x="25"/>
        <item x="32"/>
        <item x="6"/>
        <item x="22"/>
        <item x="23"/>
        <item x="0"/>
        <item x="2"/>
        <item t="default"/>
      </items>
    </pivotField>
    <pivotField numFmtId="14"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t="default"/>
      </items>
    </pivotField>
  </pivotFields>
  <rowFields count="1">
    <field x="13"/>
  </rowFields>
  <rowItems count="2">
    <i>
      <x/>
    </i>
    <i>
      <x v="1"/>
    </i>
  </rowItems>
  <colFields count="1">
    <field x="1"/>
  </colFields>
  <colItems count="3">
    <i>
      <x/>
    </i>
    <i>
      <x v="1"/>
    </i>
    <i t="grand">
      <x/>
    </i>
  </colItems>
  <dataFields count="1">
    <dataField name="Content before &amp; after 2015" fld="0" subtotal="count" baseField="0" baseItem="0"/>
  </dataFields>
  <chartFormats count="2">
    <chartFormat chart="21" format="14" series="1">
      <pivotArea type="data" outline="0" fieldPosition="0">
        <references count="2">
          <reference field="4294967294" count="1" selected="0">
            <x v="0"/>
          </reference>
          <reference field="1" count="1" selected="0">
            <x v="0"/>
          </reference>
        </references>
      </pivotArea>
    </chartFormat>
    <chartFormat chart="21" format="1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43125A0-87C3-40F4-968A-2DC8B53D120C}" name="PivotTable3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118:D129" firstHeaderRow="1" firstDataRow="2" firstDataCol="1"/>
  <pivotFields count="21">
    <pivotField dataField="1" showAll="0">
      <items count="5752">
        <item x="0"/>
        <item x="3"/>
        <item x="485"/>
        <item x="486"/>
        <item x="487"/>
        <item x="488"/>
        <item x="489"/>
        <item x="490"/>
        <item x="491"/>
        <item x="492"/>
        <item x="35"/>
        <item x="493"/>
        <item x="494"/>
        <item x="495"/>
        <item x="496"/>
        <item x="497"/>
        <item x="498"/>
        <item x="499"/>
        <item x="500"/>
        <item x="501"/>
        <item x="502"/>
        <item x="503"/>
        <item x="504"/>
        <item x="505"/>
        <item x="506"/>
        <item x="507"/>
        <item x="508"/>
        <item x="509"/>
        <item x="510"/>
        <item x="511"/>
        <item x="512"/>
        <item x="513"/>
        <item x="514"/>
        <item x="515"/>
        <item x="516"/>
        <item x="36"/>
        <item x="517"/>
        <item x="518"/>
        <item x="519"/>
        <item x="520"/>
        <item x="521"/>
        <item x="37"/>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38"/>
        <item x="573"/>
        <item x="574"/>
        <item x="575"/>
        <item x="576"/>
        <item x="577"/>
        <item x="578"/>
        <item x="39"/>
        <item x="579"/>
        <item x="580"/>
        <item x="581"/>
        <item x="582"/>
        <item x="583"/>
        <item x="40"/>
        <item x="584"/>
        <item x="585"/>
        <item x="586"/>
        <item x="587"/>
        <item x="588"/>
        <item x="589"/>
        <item x="590"/>
        <item x="591"/>
        <item x="41"/>
        <item x="592"/>
        <item x="593"/>
        <item x="594"/>
        <item x="595"/>
        <item x="42"/>
        <item x="596"/>
        <item x="597"/>
        <item x="598"/>
        <item x="599"/>
        <item x="600"/>
        <item x="601"/>
        <item x="602"/>
        <item x="603"/>
        <item x="604"/>
        <item x="605"/>
        <item x="606"/>
        <item x="607"/>
        <item x="608"/>
        <item x="609"/>
        <item x="610"/>
        <item x="611"/>
        <item x="612"/>
        <item x="613"/>
        <item x="614"/>
        <item x="615"/>
        <item x="616"/>
        <item x="617"/>
        <item x="618"/>
        <item x="619"/>
        <item x="620"/>
        <item x="621"/>
        <item x="43"/>
        <item x="622"/>
        <item x="623"/>
        <item x="624"/>
        <item x="625"/>
        <item x="626"/>
        <item x="627"/>
        <item x="628"/>
        <item x="629"/>
        <item x="630"/>
        <item x="631"/>
        <item x="632"/>
        <item x="633"/>
        <item x="634"/>
        <item x="635"/>
        <item x="636"/>
        <item x="637"/>
        <item x="638"/>
        <item x="639"/>
        <item x="640"/>
        <item x="641"/>
        <item x="642"/>
        <item x="643"/>
        <item x="644"/>
        <item x="645"/>
        <item x="646"/>
        <item x="647"/>
        <item x="648"/>
        <item x="44"/>
        <item x="649"/>
        <item x="650"/>
        <item x="651"/>
        <item x="45"/>
        <item x="652"/>
        <item x="653"/>
        <item x="654"/>
        <item x="655"/>
        <item x="656"/>
        <item x="657"/>
        <item x="658"/>
        <item x="659"/>
        <item x="660"/>
        <item x="661"/>
        <item x="662"/>
        <item x="663"/>
        <item x="664"/>
        <item x="4"/>
        <item x="46"/>
        <item x="665"/>
        <item x="666"/>
        <item x="667"/>
        <item x="668"/>
        <item x="669"/>
        <item x="670"/>
        <item x="671"/>
        <item x="672"/>
        <item x="673"/>
        <item x="674"/>
        <item x="47"/>
        <item x="675"/>
        <item x="676"/>
        <item x="677"/>
        <item x="678"/>
        <item x="679"/>
        <item x="680"/>
        <item x="681"/>
        <item x="682"/>
        <item x="683"/>
        <item x="684"/>
        <item x="685"/>
        <item x="686"/>
        <item x="687"/>
        <item x="688"/>
        <item x="48"/>
        <item x="689"/>
        <item x="690"/>
        <item x="691"/>
        <item x="692"/>
        <item x="693"/>
        <item x="694"/>
        <item x="695"/>
        <item x="696"/>
        <item x="49"/>
        <item x="697"/>
        <item x="698"/>
        <item x="699"/>
        <item x="700"/>
        <item x="50"/>
        <item x="701"/>
        <item x="702"/>
        <item x="703"/>
        <item x="704"/>
        <item x="705"/>
        <item x="706"/>
        <item x="51"/>
        <item x="707"/>
        <item x="708"/>
        <item x="709"/>
        <item x="710"/>
        <item x="711"/>
        <item x="712"/>
        <item x="52"/>
        <item x="713"/>
        <item x="714"/>
        <item x="715"/>
        <item x="716"/>
        <item x="53"/>
        <item x="717"/>
        <item x="718"/>
        <item x="719"/>
        <item x="720"/>
        <item x="721"/>
        <item x="722"/>
        <item x="723"/>
        <item x="54"/>
        <item x="724"/>
        <item x="725"/>
        <item x="726"/>
        <item x="727"/>
        <item x="728"/>
        <item x="55"/>
        <item x="729"/>
        <item x="730"/>
        <item x="731"/>
        <item x="732"/>
        <item x="733"/>
        <item x="734"/>
        <item x="735"/>
        <item x="736"/>
        <item x="737"/>
        <item x="56"/>
        <item x="738"/>
        <item x="739"/>
        <item x="740"/>
        <item x="741"/>
        <item x="742"/>
        <item x="743"/>
        <item x="744"/>
        <item x="745"/>
        <item x="57"/>
        <item x="746"/>
        <item x="747"/>
        <item x="748"/>
        <item x="749"/>
        <item x="750"/>
        <item x="58"/>
        <item x="751"/>
        <item x="752"/>
        <item x="753"/>
        <item x="754"/>
        <item x="755"/>
        <item x="59"/>
        <item x="756"/>
        <item x="757"/>
        <item x="758"/>
        <item x="759"/>
        <item x="760"/>
        <item x="761"/>
        <item x="762"/>
        <item x="60"/>
        <item x="763"/>
        <item x="764"/>
        <item x="765"/>
        <item x="766"/>
        <item x="767"/>
        <item x="768"/>
        <item x="61"/>
        <item x="769"/>
        <item x="770"/>
        <item x="771"/>
        <item x="772"/>
        <item x="773"/>
        <item x="774"/>
        <item x="775"/>
        <item x="776"/>
        <item x="777"/>
        <item x="778"/>
        <item x="779"/>
        <item x="780"/>
        <item x="781"/>
        <item x="782"/>
        <item x="783"/>
        <item x="784"/>
        <item x="785"/>
        <item x="786"/>
        <item x="787"/>
        <item x="62"/>
        <item x="788"/>
        <item x="789"/>
        <item x="790"/>
        <item x="791"/>
        <item x="792"/>
        <item x="793"/>
        <item x="63"/>
        <item x="794"/>
        <item x="795"/>
        <item x="796"/>
        <item x="797"/>
        <item x="798"/>
        <item x="799"/>
        <item x="800"/>
        <item x="64"/>
        <item x="801"/>
        <item x="802"/>
        <item x="803"/>
        <item x="804"/>
        <item x="805"/>
        <item x="806"/>
        <item x="807"/>
        <item x="808"/>
        <item x="65"/>
        <item x="809"/>
        <item x="810"/>
        <item x="811"/>
        <item x="812"/>
        <item x="813"/>
        <item x="814"/>
        <item x="815"/>
        <item x="816"/>
        <item x="817"/>
        <item x="818"/>
        <item x="819"/>
        <item x="820"/>
        <item x="821"/>
        <item x="822"/>
        <item x="66"/>
        <item x="823"/>
        <item x="824"/>
        <item x="825"/>
        <item x="826"/>
        <item x="827"/>
        <item x="828"/>
        <item x="829"/>
        <item x="67"/>
        <item x="830"/>
        <item x="831"/>
        <item x="832"/>
        <item x="68"/>
        <item x="833"/>
        <item x="834"/>
        <item x="835"/>
        <item x="836"/>
        <item x="837"/>
        <item x="838"/>
        <item x="69"/>
        <item x="839"/>
        <item x="840"/>
        <item x="841"/>
        <item x="842"/>
        <item x="843"/>
        <item x="70"/>
        <item x="844"/>
        <item x="845"/>
        <item x="846"/>
        <item x="847"/>
        <item x="848"/>
        <item x="849"/>
        <item x="850"/>
        <item x="851"/>
        <item x="852"/>
        <item x="853"/>
        <item x="854"/>
        <item x="855"/>
        <item x="71"/>
        <item x="856"/>
        <item x="857"/>
        <item x="858"/>
        <item x="859"/>
        <item x="72"/>
        <item x="860"/>
        <item x="861"/>
        <item x="862"/>
        <item x="863"/>
        <item x="864"/>
        <item x="865"/>
        <item x="866"/>
        <item x="867"/>
        <item x="73"/>
        <item x="868"/>
        <item x="869"/>
        <item x="870"/>
        <item x="871"/>
        <item x="872"/>
        <item x="873"/>
        <item x="874"/>
        <item x="74"/>
        <item x="875"/>
        <item x="876"/>
        <item x="877"/>
        <item x="878"/>
        <item x="879"/>
        <item x="880"/>
        <item x="881"/>
        <item x="882"/>
        <item x="883"/>
        <item x="884"/>
        <item x="885"/>
        <item x="886"/>
        <item x="887"/>
        <item x="888"/>
        <item x="75"/>
        <item x="889"/>
        <item x="890"/>
        <item x="891"/>
        <item x="892"/>
        <item x="893"/>
        <item x="894"/>
        <item x="895"/>
        <item x="896"/>
        <item x="76"/>
        <item x="897"/>
        <item x="898"/>
        <item x="899"/>
        <item x="900"/>
        <item x="901"/>
        <item x="902"/>
        <item x="903"/>
        <item x="77"/>
        <item x="904"/>
        <item x="905"/>
        <item x="906"/>
        <item x="907"/>
        <item x="908"/>
        <item x="78"/>
        <item x="909"/>
        <item x="910"/>
        <item x="911"/>
        <item x="912"/>
        <item x="913"/>
        <item x="914"/>
        <item x="915"/>
        <item x="916"/>
        <item x="79"/>
        <item x="917"/>
        <item x="918"/>
        <item x="919"/>
        <item x="920"/>
        <item x="921"/>
        <item x="922"/>
        <item x="80"/>
        <item x="923"/>
        <item x="924"/>
        <item x="925"/>
        <item x="926"/>
        <item x="927"/>
        <item x="81"/>
        <item x="928"/>
        <item x="929"/>
        <item x="930"/>
        <item x="931"/>
        <item x="932"/>
        <item x="933"/>
        <item x="934"/>
        <item x="82"/>
        <item x="935"/>
        <item x="936"/>
        <item x="937"/>
        <item x="938"/>
        <item x="939"/>
        <item x="83"/>
        <item x="940"/>
        <item x="941"/>
        <item x="942"/>
        <item x="943"/>
        <item x="84"/>
        <item x="944"/>
        <item x="945"/>
        <item x="946"/>
        <item x="947"/>
        <item x="948"/>
        <item x="949"/>
        <item x="85"/>
        <item x="950"/>
        <item x="951"/>
        <item x="952"/>
        <item x="953"/>
        <item x="954"/>
        <item x="955"/>
        <item x="956"/>
        <item x="86"/>
        <item x="957"/>
        <item x="958"/>
        <item x="959"/>
        <item x="960"/>
        <item x="961"/>
        <item x="962"/>
        <item x="87"/>
        <item x="963"/>
        <item x="964"/>
        <item x="965"/>
        <item x="966"/>
        <item x="967"/>
        <item x="968"/>
        <item x="969"/>
        <item x="970"/>
        <item x="88"/>
        <item x="971"/>
        <item x="972"/>
        <item x="973"/>
        <item x="974"/>
        <item x="975"/>
        <item x="976"/>
        <item x="977"/>
        <item x="978"/>
        <item x="979"/>
        <item x="980"/>
        <item x="981"/>
        <item x="982"/>
        <item x="983"/>
        <item x="984"/>
        <item x="985"/>
        <item x="986"/>
        <item x="987"/>
        <item x="988"/>
        <item x="989"/>
        <item x="990"/>
        <item x="991"/>
        <item x="992"/>
        <item x="993"/>
        <item x="994"/>
        <item x="995"/>
        <item x="89"/>
        <item x="996"/>
        <item x="997"/>
        <item x="998"/>
        <item x="999"/>
        <item x="1000"/>
        <item x="1001"/>
        <item x="1002"/>
        <item x="1003"/>
        <item x="90"/>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91"/>
        <item x="1038"/>
        <item x="1039"/>
        <item x="1040"/>
        <item x="1041"/>
        <item x="1042"/>
        <item x="1043"/>
        <item x="1044"/>
        <item x="1045"/>
        <item x="1046"/>
        <item x="1047"/>
        <item x="1048"/>
        <item x="92"/>
        <item x="1049"/>
        <item x="1050"/>
        <item x="1051"/>
        <item x="1052"/>
        <item x="1053"/>
        <item x="93"/>
        <item x="1054"/>
        <item x="1055"/>
        <item x="1056"/>
        <item x="1057"/>
        <item x="1058"/>
        <item x="94"/>
        <item x="1059"/>
        <item x="1060"/>
        <item x="1061"/>
        <item x="1062"/>
        <item x="1063"/>
        <item x="1064"/>
        <item x="1065"/>
        <item x="1066"/>
        <item x="1067"/>
        <item x="1068"/>
        <item x="1069"/>
        <item x="1070"/>
        <item x="1071"/>
        <item x="1072"/>
        <item x="1073"/>
        <item x="1074"/>
        <item x="1075"/>
        <item x="95"/>
        <item x="1076"/>
        <item x="1077"/>
        <item x="1078"/>
        <item x="1079"/>
        <item x="1080"/>
        <item x="1081"/>
        <item x="1082"/>
        <item x="1083"/>
        <item x="1084"/>
        <item x="1085"/>
        <item x="1086"/>
        <item x="1087"/>
        <item x="1088"/>
        <item x="1089"/>
        <item x="1090"/>
        <item x="1091"/>
        <item x="1092"/>
        <item x="1093"/>
        <item x="1094"/>
        <item x="1095"/>
        <item x="1096"/>
        <item x="96"/>
        <item x="1097"/>
        <item x="1098"/>
        <item x="1099"/>
        <item x="1100"/>
        <item x="97"/>
        <item x="1101"/>
        <item x="1102"/>
        <item x="1103"/>
        <item x="1104"/>
        <item x="1105"/>
        <item x="1106"/>
        <item x="98"/>
        <item x="1107"/>
        <item x="1108"/>
        <item x="1109"/>
        <item x="1110"/>
        <item x="1111"/>
        <item x="1112"/>
        <item x="99"/>
        <item x="1113"/>
        <item x="1114"/>
        <item x="1115"/>
        <item x="1116"/>
        <item x="1117"/>
        <item x="1118"/>
        <item x="1119"/>
        <item x="1120"/>
        <item x="1121"/>
        <item x="100"/>
        <item x="1122"/>
        <item x="1123"/>
        <item x="1124"/>
        <item x="1125"/>
        <item x="1126"/>
        <item x="1127"/>
        <item x="1128"/>
        <item x="1129"/>
        <item x="101"/>
        <item x="1130"/>
        <item x="1131"/>
        <item x="1132"/>
        <item x="1133"/>
        <item x="1134"/>
        <item x="1135"/>
        <item x="102"/>
        <item x="1136"/>
        <item x="1137"/>
        <item x="1138"/>
        <item x="1139"/>
        <item x="1140"/>
        <item x="1141"/>
        <item x="1142"/>
        <item x="103"/>
        <item x="1143"/>
        <item x="1144"/>
        <item x="1145"/>
        <item x="1146"/>
        <item x="1147"/>
        <item x="104"/>
        <item x="1148"/>
        <item x="1149"/>
        <item x="1150"/>
        <item x="1151"/>
        <item x="1152"/>
        <item x="1153"/>
        <item x="105"/>
        <item x="1154"/>
        <item x="1155"/>
        <item x="1156"/>
        <item x="1157"/>
        <item x="1158"/>
        <item x="1159"/>
        <item x="1160"/>
        <item x="1161"/>
        <item x="106"/>
        <item x="1162"/>
        <item x="1163"/>
        <item x="1164"/>
        <item x="1165"/>
        <item x="1166"/>
        <item x="107"/>
        <item x="1167"/>
        <item x="1168"/>
        <item x="1169"/>
        <item x="1170"/>
        <item x="1171"/>
        <item x="108"/>
        <item x="1172"/>
        <item x="1173"/>
        <item x="1174"/>
        <item x="1175"/>
        <item x="1176"/>
        <item x="109"/>
        <item x="1177"/>
        <item x="1178"/>
        <item x="1179"/>
        <item x="1180"/>
        <item x="1181"/>
        <item x="1182"/>
        <item x="1183"/>
        <item x="1184"/>
        <item x="1185"/>
        <item x="1186"/>
        <item x="1187"/>
        <item x="1188"/>
        <item x="1189"/>
        <item x="1190"/>
        <item x="1191"/>
        <item x="1192"/>
        <item x="1193"/>
        <item x="1194"/>
        <item x="1195"/>
        <item x="110"/>
        <item x="1196"/>
        <item x="1197"/>
        <item x="1198"/>
        <item x="1199"/>
        <item x="111"/>
        <item x="1200"/>
        <item x="1201"/>
        <item x="1202"/>
        <item x="1203"/>
        <item x="1204"/>
        <item x="112"/>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13"/>
        <item x="1271"/>
        <item x="1272"/>
        <item x="1273"/>
        <item x="1274"/>
        <item x="1275"/>
        <item x="1276"/>
        <item x="1277"/>
        <item x="1278"/>
        <item x="1279"/>
        <item x="1280"/>
        <item x="114"/>
        <item x="1281"/>
        <item x="1282"/>
        <item x="1283"/>
        <item x="1284"/>
        <item x="1285"/>
        <item x="1286"/>
        <item x="115"/>
        <item x="1287"/>
        <item x="1288"/>
        <item x="1289"/>
        <item x="1290"/>
        <item x="1291"/>
        <item x="1292"/>
        <item x="1293"/>
        <item x="1294"/>
        <item x="1295"/>
        <item x="1296"/>
        <item x="1297"/>
        <item x="1298"/>
        <item x="1299"/>
        <item x="116"/>
        <item x="1300"/>
        <item x="1301"/>
        <item x="1302"/>
        <item x="1303"/>
        <item x="1304"/>
        <item x="1305"/>
        <item x="1306"/>
        <item x="1307"/>
        <item x="1308"/>
        <item x="1309"/>
        <item x="1310"/>
        <item x="117"/>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18"/>
        <item x="1406"/>
        <item x="1407"/>
        <item x="1408"/>
        <item x="1409"/>
        <item x="1410"/>
        <item x="1411"/>
        <item x="1412"/>
        <item x="1413"/>
        <item x="1414"/>
        <item x="1415"/>
        <item x="1416"/>
        <item x="1417"/>
        <item x="1418"/>
        <item x="1419"/>
        <item x="5"/>
        <item x="1420"/>
        <item x="1421"/>
        <item x="1422"/>
        <item x="1423"/>
        <item x="1424"/>
        <item x="1425"/>
        <item x="1426"/>
        <item x="1427"/>
        <item x="1428"/>
        <item x="1429"/>
        <item x="1430"/>
        <item x="1431"/>
        <item x="1432"/>
        <item x="1433"/>
        <item x="119"/>
        <item x="1434"/>
        <item x="1435"/>
        <item x="1436"/>
        <item x="1437"/>
        <item x="1438"/>
        <item x="1439"/>
        <item x="1440"/>
        <item x="1441"/>
        <item x="1442"/>
        <item x="1443"/>
        <item x="1444"/>
        <item x="120"/>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21"/>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22"/>
        <item x="1518"/>
        <item x="1519"/>
        <item x="1520"/>
        <item x="1521"/>
        <item x="1522"/>
        <item x="1523"/>
        <item x="1524"/>
        <item x="1525"/>
        <item x="1526"/>
        <item x="1527"/>
        <item x="1528"/>
        <item x="1529"/>
        <item x="1530"/>
        <item x="1531"/>
        <item x="1532"/>
        <item x="1533"/>
        <item x="1534"/>
        <item x="1535"/>
        <item x="123"/>
        <item x="1536"/>
        <item x="1537"/>
        <item x="1538"/>
        <item x="1539"/>
        <item x="1540"/>
        <item x="1541"/>
        <item x="1542"/>
        <item x="1543"/>
        <item x="1544"/>
        <item x="1545"/>
        <item x="1546"/>
        <item x="1547"/>
        <item x="1548"/>
        <item x="1549"/>
        <item x="1550"/>
        <item x="1551"/>
        <item x="1552"/>
        <item x="1553"/>
        <item x="1554"/>
        <item x="1555"/>
        <item x="1556"/>
        <item x="1557"/>
        <item x="1558"/>
        <item x="124"/>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25"/>
        <item x="1585"/>
        <item x="1586"/>
        <item x="1587"/>
        <item x="1588"/>
        <item x="1589"/>
        <item x="1590"/>
        <item x="1591"/>
        <item x="1592"/>
        <item x="1593"/>
        <item x="1594"/>
        <item x="1595"/>
        <item x="1596"/>
        <item x="1597"/>
        <item x="1598"/>
        <item x="1599"/>
        <item x="1600"/>
        <item x="126"/>
        <item x="1601"/>
        <item x="1602"/>
        <item x="1603"/>
        <item x="1604"/>
        <item x="1605"/>
        <item x="1606"/>
        <item x="1607"/>
        <item x="1608"/>
        <item x="1609"/>
        <item x="1610"/>
        <item x="1611"/>
        <item x="127"/>
        <item x="1612"/>
        <item x="1613"/>
        <item x="1614"/>
        <item x="1615"/>
        <item x="6"/>
        <item x="128"/>
        <item x="1616"/>
        <item x="1617"/>
        <item x="1618"/>
        <item x="1619"/>
        <item x="1620"/>
        <item x="1621"/>
        <item x="1622"/>
        <item x="1623"/>
        <item x="1624"/>
        <item x="1625"/>
        <item x="1626"/>
        <item x="129"/>
        <item x="1627"/>
        <item x="1628"/>
        <item x="1629"/>
        <item x="1630"/>
        <item x="1631"/>
        <item x="1632"/>
        <item x="130"/>
        <item x="1633"/>
        <item x="1634"/>
        <item x="1635"/>
        <item x="1636"/>
        <item x="1637"/>
        <item x="1638"/>
        <item x="1639"/>
        <item x="1640"/>
        <item x="131"/>
        <item x="1641"/>
        <item x="1642"/>
        <item x="1643"/>
        <item x="1644"/>
        <item x="1645"/>
        <item x="1646"/>
        <item x="1647"/>
        <item x="1648"/>
        <item x="132"/>
        <item x="1649"/>
        <item x="1650"/>
        <item x="1651"/>
        <item x="1652"/>
        <item x="1653"/>
        <item x="1654"/>
        <item x="133"/>
        <item x="1655"/>
        <item x="1656"/>
        <item x="1657"/>
        <item x="1658"/>
        <item x="1659"/>
        <item x="1660"/>
        <item x="1661"/>
        <item x="1662"/>
        <item x="1663"/>
        <item x="1664"/>
        <item x="1665"/>
        <item x="1666"/>
        <item x="1667"/>
        <item x="1668"/>
        <item x="1669"/>
        <item x="1670"/>
        <item x="1671"/>
        <item x="1672"/>
        <item x="1673"/>
        <item x="1674"/>
        <item x="1675"/>
        <item x="1676"/>
        <item x="1677"/>
        <item x="1678"/>
        <item x="7"/>
        <item x="1679"/>
        <item x="1680"/>
        <item x="1681"/>
        <item x="1682"/>
        <item x="1683"/>
        <item x="1684"/>
        <item x="1685"/>
        <item x="1686"/>
        <item x="134"/>
        <item x="1687"/>
        <item x="1688"/>
        <item x="1689"/>
        <item x="1690"/>
        <item x="1691"/>
        <item x="1692"/>
        <item x="1693"/>
        <item x="1694"/>
        <item x="1695"/>
        <item x="1696"/>
        <item x="1697"/>
        <item x="1698"/>
        <item x="135"/>
        <item x="1699"/>
        <item x="1700"/>
        <item x="1701"/>
        <item x="1702"/>
        <item x="1703"/>
        <item x="1704"/>
        <item x="1705"/>
        <item x="136"/>
        <item x="1706"/>
        <item x="1707"/>
        <item x="1708"/>
        <item x="1709"/>
        <item x="1710"/>
        <item x="1711"/>
        <item x="1712"/>
        <item x="1713"/>
        <item x="1714"/>
        <item x="1715"/>
        <item x="1716"/>
        <item x="1717"/>
        <item x="1718"/>
        <item x="1719"/>
        <item x="137"/>
        <item x="1720"/>
        <item x="1721"/>
        <item x="1722"/>
        <item x="1723"/>
        <item x="1724"/>
        <item x="1725"/>
        <item x="1726"/>
        <item x="1727"/>
        <item x="1728"/>
        <item x="1729"/>
        <item x="1730"/>
        <item x="138"/>
        <item x="1731"/>
        <item x="1732"/>
        <item x="1733"/>
        <item x="1734"/>
        <item x="1735"/>
        <item x="139"/>
        <item x="1736"/>
        <item x="1737"/>
        <item x="1738"/>
        <item x="1739"/>
        <item x="8"/>
        <item x="140"/>
        <item x="1740"/>
        <item x="1741"/>
        <item x="1742"/>
        <item x="1743"/>
        <item x="1744"/>
        <item x="1745"/>
        <item x="1746"/>
        <item x="141"/>
        <item x="1747"/>
        <item x="1748"/>
        <item x="1749"/>
        <item x="1750"/>
        <item x="1751"/>
        <item x="142"/>
        <item x="1752"/>
        <item x="1753"/>
        <item x="1754"/>
        <item x="1755"/>
        <item x="1756"/>
        <item x="1757"/>
        <item x="1758"/>
        <item x="143"/>
        <item x="1759"/>
        <item x="1760"/>
        <item x="1761"/>
        <item x="1762"/>
        <item x="1763"/>
        <item x="144"/>
        <item x="1764"/>
        <item x="1765"/>
        <item x="1766"/>
        <item x="1767"/>
        <item x="1768"/>
        <item x="145"/>
        <item x="1769"/>
        <item x="1770"/>
        <item x="1771"/>
        <item x="1772"/>
        <item x="146"/>
        <item x="1773"/>
        <item x="1774"/>
        <item x="1775"/>
        <item x="1776"/>
        <item x="1777"/>
        <item x="1778"/>
        <item x="147"/>
        <item x="1779"/>
        <item x="1780"/>
        <item x="1781"/>
        <item x="1782"/>
        <item x="1783"/>
        <item x="148"/>
        <item x="1784"/>
        <item x="1785"/>
        <item x="149"/>
        <item x="1786"/>
        <item x="1787"/>
        <item x="1788"/>
        <item x="1789"/>
        <item x="1790"/>
        <item x="1791"/>
        <item x="1792"/>
        <item x="1793"/>
        <item x="1794"/>
        <item x="1795"/>
        <item x="1796"/>
        <item x="1797"/>
        <item x="1798"/>
        <item x="1799"/>
        <item x="150"/>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51"/>
        <item x="1827"/>
        <item x="1828"/>
        <item x="1829"/>
        <item x="1830"/>
        <item x="1831"/>
        <item x="1832"/>
        <item x="1833"/>
        <item x="1834"/>
        <item x="152"/>
        <item x="1835"/>
        <item x="1836"/>
        <item x="1837"/>
        <item x="1838"/>
        <item x="1839"/>
        <item x="1840"/>
        <item x="1841"/>
        <item x="153"/>
        <item x="1842"/>
        <item x="1843"/>
        <item x="1844"/>
        <item x="1845"/>
        <item x="1846"/>
        <item x="1847"/>
        <item x="154"/>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55"/>
        <item x="1892"/>
        <item x="1893"/>
        <item x="1894"/>
        <item x="1895"/>
        <item x="1896"/>
        <item x="1897"/>
        <item x="1898"/>
        <item x="1899"/>
        <item x="1900"/>
        <item x="156"/>
        <item x="1901"/>
        <item x="1902"/>
        <item x="1903"/>
        <item x="157"/>
        <item x="1904"/>
        <item x="1905"/>
        <item x="158"/>
        <item x="1906"/>
        <item x="1907"/>
        <item x="1908"/>
        <item x="1909"/>
        <item x="1910"/>
        <item x="159"/>
        <item x="1911"/>
        <item x="1912"/>
        <item x="1913"/>
        <item x="1914"/>
        <item x="1915"/>
        <item x="1916"/>
        <item x="1917"/>
        <item x="160"/>
        <item x="1918"/>
        <item x="1919"/>
        <item x="1920"/>
        <item x="1921"/>
        <item x="1922"/>
        <item x="1923"/>
        <item x="1924"/>
        <item x="1925"/>
        <item x="1926"/>
        <item x="1927"/>
        <item x="1928"/>
        <item x="1929"/>
        <item x="1930"/>
        <item x="161"/>
        <item x="1931"/>
        <item x="1932"/>
        <item x="1933"/>
        <item x="1934"/>
        <item x="1935"/>
        <item x="1936"/>
        <item x="1937"/>
        <item x="162"/>
        <item x="1938"/>
        <item x="1939"/>
        <item x="1940"/>
        <item x="163"/>
        <item x="1941"/>
        <item x="1942"/>
        <item x="1943"/>
        <item x="1944"/>
        <item x="1945"/>
        <item x="164"/>
        <item x="1946"/>
        <item x="1947"/>
        <item x="1948"/>
        <item x="1949"/>
        <item x="1950"/>
        <item x="1951"/>
        <item x="1952"/>
        <item x="165"/>
        <item x="1953"/>
        <item x="1954"/>
        <item x="1955"/>
        <item x="1956"/>
        <item x="1957"/>
        <item x="1958"/>
        <item x="1959"/>
        <item x="1960"/>
        <item x="1961"/>
        <item x="1962"/>
        <item x="1963"/>
        <item x="1964"/>
        <item x="1965"/>
        <item x="1966"/>
        <item x="1967"/>
        <item x="166"/>
        <item x="1968"/>
        <item x="1969"/>
        <item x="1970"/>
        <item x="1971"/>
        <item x="1972"/>
        <item x="1973"/>
        <item x="167"/>
        <item x="1974"/>
        <item x="1975"/>
        <item x="1976"/>
        <item x="1977"/>
        <item x="1978"/>
        <item x="1979"/>
        <item x="1980"/>
        <item x="1981"/>
        <item x="168"/>
        <item x="1982"/>
        <item x="1983"/>
        <item x="1984"/>
        <item x="1985"/>
        <item x="1986"/>
        <item x="169"/>
        <item x="1987"/>
        <item x="1988"/>
        <item x="1989"/>
        <item x="1990"/>
        <item x="1991"/>
        <item x="170"/>
        <item x="1992"/>
        <item x="1993"/>
        <item x="1994"/>
        <item x="171"/>
        <item x="1995"/>
        <item x="1996"/>
        <item x="1997"/>
        <item x="1998"/>
        <item x="1999"/>
        <item x="172"/>
        <item x="2000"/>
        <item x="2001"/>
        <item x="2002"/>
        <item x="2003"/>
        <item x="2004"/>
        <item x="2005"/>
        <item x="173"/>
        <item x="2006"/>
        <item x="2007"/>
        <item x="2008"/>
        <item x="2009"/>
        <item x="2010"/>
        <item x="2011"/>
        <item x="174"/>
        <item x="2012"/>
        <item x="2013"/>
        <item x="2014"/>
        <item x="2015"/>
        <item x="2016"/>
        <item x="2017"/>
        <item x="175"/>
        <item x="2018"/>
        <item x="2019"/>
        <item x="2020"/>
        <item x="2021"/>
        <item x="176"/>
        <item x="2022"/>
        <item x="2023"/>
        <item x="2024"/>
        <item x="2025"/>
        <item x="2026"/>
        <item x="2027"/>
        <item x="2028"/>
        <item x="2029"/>
        <item x="177"/>
        <item x="2030"/>
        <item x="2031"/>
        <item x="2032"/>
        <item x="2033"/>
        <item x="178"/>
        <item x="2034"/>
        <item x="2035"/>
        <item x="2036"/>
        <item x="2037"/>
        <item x="2038"/>
        <item x="2039"/>
        <item x="2040"/>
        <item x="2041"/>
        <item x="179"/>
        <item x="2042"/>
        <item x="2043"/>
        <item x="2044"/>
        <item x="2045"/>
        <item x="2046"/>
        <item x="180"/>
        <item x="2047"/>
        <item x="2048"/>
        <item x="2049"/>
        <item x="2050"/>
        <item x="2051"/>
        <item x="181"/>
        <item x="2052"/>
        <item x="2053"/>
        <item x="2054"/>
        <item x="2055"/>
        <item x="2056"/>
        <item x="2057"/>
        <item x="2058"/>
        <item x="182"/>
        <item x="2059"/>
        <item x="2060"/>
        <item x="2061"/>
        <item x="183"/>
        <item x="2062"/>
        <item x="2063"/>
        <item x="2064"/>
        <item x="184"/>
        <item x="2065"/>
        <item x="2066"/>
        <item x="2067"/>
        <item x="2068"/>
        <item x="2069"/>
        <item x="2070"/>
        <item x="2071"/>
        <item x="185"/>
        <item x="2072"/>
        <item x="2073"/>
        <item x="2074"/>
        <item x="186"/>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187"/>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188"/>
        <item x="2145"/>
        <item x="2146"/>
        <item x="2147"/>
        <item x="2148"/>
        <item x="2149"/>
        <item x="2150"/>
        <item x="2151"/>
        <item x="2152"/>
        <item x="2153"/>
        <item x="2154"/>
        <item x="2155"/>
        <item x="2156"/>
        <item x="2157"/>
        <item x="2158"/>
        <item x="2159"/>
        <item x="2160"/>
        <item x="2161"/>
        <item x="2162"/>
        <item x="189"/>
        <item x="2163"/>
        <item x="2164"/>
        <item x="2165"/>
        <item x="2166"/>
        <item x="2167"/>
        <item x="190"/>
        <item x="2168"/>
        <item x="2169"/>
        <item x="2170"/>
        <item x="2171"/>
        <item x="2172"/>
        <item x="2173"/>
        <item x="2174"/>
        <item x="2175"/>
        <item x="2176"/>
        <item x="2177"/>
        <item x="2178"/>
        <item x="191"/>
        <item x="2179"/>
        <item x="2180"/>
        <item x="2181"/>
        <item x="2182"/>
        <item x="2183"/>
        <item x="2184"/>
        <item x="2185"/>
        <item x="2186"/>
        <item x="2187"/>
        <item x="2188"/>
        <item x="2189"/>
        <item x="2190"/>
        <item x="2191"/>
        <item x="2192"/>
        <item x="2193"/>
        <item x="2194"/>
        <item x="2195"/>
        <item x="2196"/>
        <item x="192"/>
        <item x="2197"/>
        <item x="2198"/>
        <item x="2199"/>
        <item x="2200"/>
        <item x="2201"/>
        <item x="2202"/>
        <item x="2203"/>
        <item x="2204"/>
        <item x="2205"/>
        <item x="2206"/>
        <item x="2207"/>
        <item x="2208"/>
        <item x="2209"/>
        <item x="2210"/>
        <item x="2211"/>
        <item x="2212"/>
        <item x="2213"/>
        <item x="2214"/>
        <item x="2215"/>
        <item x="2216"/>
        <item x="2217"/>
        <item x="2218"/>
        <item x="2219"/>
        <item x="2220"/>
        <item x="9"/>
        <item x="193"/>
        <item x="2221"/>
        <item x="2222"/>
        <item x="2223"/>
        <item x="2224"/>
        <item x="2225"/>
        <item x="2226"/>
        <item x="2227"/>
        <item x="2228"/>
        <item x="2229"/>
        <item x="2230"/>
        <item x="2231"/>
        <item x="2232"/>
        <item x="2233"/>
        <item x="2234"/>
        <item x="2235"/>
        <item x="2236"/>
        <item x="2237"/>
        <item x="2238"/>
        <item x="2239"/>
        <item x="2240"/>
        <item x="2241"/>
        <item x="194"/>
        <item x="2242"/>
        <item x="2243"/>
        <item x="2244"/>
        <item x="2245"/>
        <item x="19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196"/>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197"/>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198"/>
        <item x="2381"/>
        <item x="2382"/>
        <item x="2383"/>
        <item x="2384"/>
        <item x="2385"/>
        <item x="2386"/>
        <item x="2387"/>
        <item x="2388"/>
        <item x="2389"/>
        <item x="2390"/>
        <item x="2391"/>
        <item x="2392"/>
        <item x="2393"/>
        <item x="2394"/>
        <item x="2395"/>
        <item x="2396"/>
        <item x="2397"/>
        <item x="2398"/>
        <item x="2399"/>
        <item x="2400"/>
        <item x="2401"/>
        <item x="2402"/>
        <item x="2403"/>
        <item x="2404"/>
        <item x="10"/>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199"/>
        <item x="2442"/>
        <item x="2443"/>
        <item x="2444"/>
        <item x="2445"/>
        <item x="2446"/>
        <item x="2447"/>
        <item x="2448"/>
        <item x="2449"/>
        <item x="2450"/>
        <item x="2451"/>
        <item x="2452"/>
        <item x="2453"/>
        <item x="2454"/>
        <item x="2455"/>
        <item x="2456"/>
        <item x="2457"/>
        <item x="2458"/>
        <item x="2459"/>
        <item x="11"/>
        <item x="200"/>
        <item x="2460"/>
        <item x="2461"/>
        <item x="2462"/>
        <item x="2463"/>
        <item x="2464"/>
        <item x="2465"/>
        <item x="2466"/>
        <item x="2467"/>
        <item x="2468"/>
        <item x="2469"/>
        <item x="2470"/>
        <item x="2471"/>
        <item x="2472"/>
        <item x="2473"/>
        <item x="2474"/>
        <item x="2475"/>
        <item x="2476"/>
        <item x="2477"/>
        <item x="2478"/>
        <item x="2479"/>
        <item x="2480"/>
        <item x="2481"/>
        <item x="2482"/>
        <item x="201"/>
        <item x="2483"/>
        <item x="2484"/>
        <item x="2485"/>
        <item x="2486"/>
        <item x="2487"/>
        <item x="2488"/>
        <item x="2489"/>
        <item x="2490"/>
        <item x="2491"/>
        <item x="2492"/>
        <item x="2493"/>
        <item x="2494"/>
        <item x="2495"/>
        <item x="2496"/>
        <item x="2497"/>
        <item x="2498"/>
        <item x="2499"/>
        <item x="202"/>
        <item x="2500"/>
        <item x="2501"/>
        <item x="2502"/>
        <item x="2503"/>
        <item x="2504"/>
        <item x="2505"/>
        <item x="2506"/>
        <item x="203"/>
        <item x="2507"/>
        <item x="2508"/>
        <item x="2509"/>
        <item x="2510"/>
        <item x="2511"/>
        <item x="2512"/>
        <item x="2513"/>
        <item x="2514"/>
        <item x="2515"/>
        <item x="2516"/>
        <item x="2517"/>
        <item x="2518"/>
        <item x="12"/>
        <item x="204"/>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05"/>
        <item x="2565"/>
        <item x="2566"/>
        <item x="2567"/>
        <item x="2568"/>
        <item x="2569"/>
        <item x="2570"/>
        <item x="2571"/>
        <item x="2572"/>
        <item x="206"/>
        <item x="2573"/>
        <item x="2574"/>
        <item x="2575"/>
        <item x="2576"/>
        <item x="2577"/>
        <item x="207"/>
        <item x="2578"/>
        <item x="2579"/>
        <item x="2580"/>
        <item x="2581"/>
        <item x="208"/>
        <item x="2582"/>
        <item x="2583"/>
        <item x="2584"/>
        <item x="2585"/>
        <item x="13"/>
        <item x="209"/>
        <item x="2586"/>
        <item x="2587"/>
        <item x="2588"/>
        <item x="2589"/>
        <item x="2590"/>
        <item x="2591"/>
        <item x="210"/>
        <item x="2592"/>
        <item x="2593"/>
        <item x="2594"/>
        <item x="2595"/>
        <item x="2596"/>
        <item x="2597"/>
        <item x="211"/>
        <item x="2598"/>
        <item x="2599"/>
        <item x="2600"/>
        <item x="2601"/>
        <item x="2602"/>
        <item x="2603"/>
        <item x="212"/>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13"/>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14"/>
        <item x="2664"/>
        <item x="2665"/>
        <item x="2666"/>
        <item x="2667"/>
        <item x="2668"/>
        <item x="2669"/>
        <item x="2670"/>
        <item x="2671"/>
        <item x="2672"/>
        <item x="2673"/>
        <item x="2674"/>
        <item x="2675"/>
        <item x="2676"/>
        <item x="2677"/>
        <item x="2678"/>
        <item x="215"/>
        <item x="2679"/>
        <item x="216"/>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14"/>
        <item x="217"/>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18"/>
        <item x="2744"/>
        <item x="2745"/>
        <item x="2746"/>
        <item x="2747"/>
        <item x="2748"/>
        <item x="219"/>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20"/>
        <item x="2826"/>
        <item x="2827"/>
        <item x="2828"/>
        <item x="2829"/>
        <item x="2830"/>
        <item x="2831"/>
        <item x="2832"/>
        <item x="2833"/>
        <item x="2834"/>
        <item x="2835"/>
        <item x="2836"/>
        <item x="2837"/>
        <item x="2838"/>
        <item x="2839"/>
        <item x="2840"/>
        <item x="2841"/>
        <item x="2842"/>
        <item x="2843"/>
        <item x="2844"/>
        <item x="2845"/>
        <item x="2846"/>
        <item x="15"/>
        <item x="221"/>
        <item x="2847"/>
        <item x="2848"/>
        <item x="2849"/>
        <item x="2850"/>
        <item x="2851"/>
        <item x="2852"/>
        <item x="2853"/>
        <item x="2854"/>
        <item x="2855"/>
        <item x="2856"/>
        <item x="2857"/>
        <item x="2858"/>
        <item x="2859"/>
        <item x="222"/>
        <item x="2860"/>
        <item x="2861"/>
        <item x="2862"/>
        <item x="2863"/>
        <item x="2864"/>
        <item x="2865"/>
        <item x="2866"/>
        <item x="223"/>
        <item x="2867"/>
        <item x="2868"/>
        <item x="2869"/>
        <item x="2870"/>
        <item x="2871"/>
        <item x="2872"/>
        <item x="2873"/>
        <item x="2874"/>
        <item x="2875"/>
        <item x="2876"/>
        <item x="2877"/>
        <item x="2878"/>
        <item x="2879"/>
        <item x="2880"/>
        <item x="2881"/>
        <item x="224"/>
        <item x="2882"/>
        <item x="2883"/>
        <item x="2884"/>
        <item x="2885"/>
        <item x="2886"/>
        <item x="2887"/>
        <item x="2888"/>
        <item x="2889"/>
        <item x="2890"/>
        <item x="2891"/>
        <item x="2892"/>
        <item x="2893"/>
        <item x="2894"/>
        <item x="2895"/>
        <item x="22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26"/>
        <item x="2938"/>
        <item x="2939"/>
        <item x="2940"/>
        <item x="2941"/>
        <item x="227"/>
        <item x="2942"/>
        <item x="2943"/>
        <item x="2944"/>
        <item x="2945"/>
        <item x="2946"/>
        <item x="2947"/>
        <item x="2948"/>
        <item x="2949"/>
        <item x="2950"/>
        <item x="2951"/>
        <item x="2952"/>
        <item x="2953"/>
        <item x="2954"/>
        <item x="2955"/>
        <item x="2956"/>
        <item x="2957"/>
        <item x="2958"/>
        <item x="2959"/>
        <item x="2960"/>
        <item x="2961"/>
        <item x="228"/>
        <item x="2962"/>
        <item x="2963"/>
        <item x="2964"/>
        <item x="2965"/>
        <item x="2966"/>
        <item x="2967"/>
        <item x="2968"/>
        <item x="2969"/>
        <item x="2970"/>
        <item x="2971"/>
        <item x="2972"/>
        <item x="2973"/>
        <item x="2974"/>
        <item x="2975"/>
        <item x="229"/>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230"/>
        <item x="3036"/>
        <item x="3037"/>
        <item x="3038"/>
        <item x="3039"/>
        <item x="3040"/>
        <item x="16"/>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231"/>
        <item x="3093"/>
        <item x="3094"/>
        <item x="3095"/>
        <item x="3096"/>
        <item x="3097"/>
        <item x="17"/>
        <item x="232"/>
        <item x="3098"/>
        <item x="3099"/>
        <item x="3100"/>
        <item x="3101"/>
        <item x="3102"/>
        <item x="3103"/>
        <item x="3104"/>
        <item x="3105"/>
        <item x="3106"/>
        <item x="3107"/>
        <item x="3108"/>
        <item x="3109"/>
        <item x="3110"/>
        <item x="3111"/>
        <item x="3112"/>
        <item x="3113"/>
        <item x="3114"/>
        <item x="233"/>
        <item x="3115"/>
        <item x="3116"/>
        <item x="3117"/>
        <item x="3118"/>
        <item x="3119"/>
        <item x="3120"/>
        <item x="3121"/>
        <item x="3122"/>
        <item x="3123"/>
        <item x="3124"/>
        <item x="3125"/>
        <item x="3126"/>
        <item x="3127"/>
        <item x="3128"/>
        <item x="3129"/>
        <item x="3130"/>
        <item x="3131"/>
        <item x="3132"/>
        <item x="3133"/>
        <item x="234"/>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18"/>
        <item x="3162"/>
        <item x="3163"/>
        <item x="3164"/>
        <item x="3165"/>
        <item x="3166"/>
        <item x="3167"/>
        <item x="3168"/>
        <item x="3169"/>
        <item x="235"/>
        <item x="3170"/>
        <item x="3171"/>
        <item x="3172"/>
        <item x="3173"/>
        <item x="3174"/>
        <item x="3175"/>
        <item x="3176"/>
        <item x="23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19"/>
        <item x="3228"/>
        <item x="3229"/>
        <item x="3230"/>
        <item x="3231"/>
        <item x="3232"/>
        <item x="3233"/>
        <item x="3234"/>
        <item x="3235"/>
        <item x="3236"/>
        <item x="3237"/>
        <item x="3238"/>
        <item x="3239"/>
        <item x="3240"/>
        <item x="3241"/>
        <item x="3242"/>
        <item x="3243"/>
        <item x="237"/>
        <item x="3244"/>
        <item x="3245"/>
        <item x="3246"/>
        <item x="3247"/>
        <item x="3248"/>
        <item x="3249"/>
        <item x="3250"/>
        <item x="3251"/>
        <item x="3252"/>
        <item x="3253"/>
        <item x="3254"/>
        <item x="3255"/>
        <item x="3256"/>
        <item x="3257"/>
        <item x="3258"/>
        <item x="3259"/>
        <item x="3260"/>
        <item x="3261"/>
        <item x="3262"/>
        <item x="3263"/>
        <item x="3264"/>
        <item x="3265"/>
        <item x="3266"/>
        <item x="3267"/>
        <item x="238"/>
        <item x="3268"/>
        <item x="3269"/>
        <item x="3270"/>
        <item x="3271"/>
        <item x="3272"/>
        <item x="3273"/>
        <item x="3274"/>
        <item x="239"/>
        <item x="3275"/>
        <item x="3276"/>
        <item x="3277"/>
        <item x="3278"/>
        <item x="3279"/>
        <item x="3280"/>
        <item x="3281"/>
        <item x="240"/>
        <item x="3282"/>
        <item x="3283"/>
        <item x="3284"/>
        <item x="3285"/>
        <item x="3286"/>
        <item x="3287"/>
        <item x="3288"/>
        <item x="241"/>
        <item x="3289"/>
        <item x="3290"/>
        <item x="3291"/>
        <item x="3292"/>
        <item x="3293"/>
        <item x="3294"/>
        <item x="3295"/>
        <item x="242"/>
        <item x="3296"/>
        <item x="3297"/>
        <item x="3298"/>
        <item x="3299"/>
        <item x="3300"/>
        <item x="3301"/>
        <item x="243"/>
        <item x="3302"/>
        <item x="3303"/>
        <item x="3304"/>
        <item x="3305"/>
        <item x="3306"/>
        <item x="3307"/>
        <item x="3308"/>
        <item x="3309"/>
        <item x="3310"/>
        <item x="3311"/>
        <item x="3312"/>
        <item x="3313"/>
        <item x="3314"/>
        <item x="3315"/>
        <item x="3316"/>
        <item x="244"/>
        <item x="3317"/>
        <item x="3318"/>
        <item x="3319"/>
        <item x="3320"/>
        <item x="3321"/>
        <item x="3322"/>
        <item x="3323"/>
        <item x="3324"/>
        <item x="3325"/>
        <item x="3326"/>
        <item x="245"/>
        <item x="3327"/>
        <item x="3328"/>
        <item x="3329"/>
        <item x="3330"/>
        <item x="3331"/>
        <item x="3332"/>
        <item x="3333"/>
        <item x="3334"/>
        <item x="3335"/>
        <item x="3336"/>
        <item x="246"/>
        <item x="3337"/>
        <item x="3338"/>
        <item x="3339"/>
        <item x="3340"/>
        <item x="3341"/>
        <item x="3342"/>
        <item x="3343"/>
        <item x="3344"/>
        <item x="3345"/>
        <item x="247"/>
        <item x="3346"/>
        <item x="3347"/>
        <item x="3348"/>
        <item x="3349"/>
        <item x="3350"/>
        <item x="3351"/>
        <item x="3352"/>
        <item x="3353"/>
        <item x="3354"/>
        <item x="3355"/>
        <item x="3356"/>
        <item x="248"/>
        <item x="3357"/>
        <item x="3358"/>
        <item x="3359"/>
        <item x="249"/>
        <item x="3360"/>
        <item x="3361"/>
        <item x="3362"/>
        <item x="3363"/>
        <item x="3364"/>
        <item x="3365"/>
        <item x="250"/>
        <item x="3366"/>
        <item x="3367"/>
        <item x="3368"/>
        <item x="3369"/>
        <item x="3370"/>
        <item x="3371"/>
        <item x="3372"/>
        <item x="3373"/>
        <item x="20"/>
        <item x="251"/>
        <item x="3374"/>
        <item x="3375"/>
        <item x="3376"/>
        <item x="3377"/>
        <item x="3378"/>
        <item x="3379"/>
        <item x="3380"/>
        <item x="3381"/>
        <item x="3382"/>
        <item x="3383"/>
        <item x="3384"/>
        <item x="3385"/>
        <item x="3386"/>
        <item x="3387"/>
        <item x="3388"/>
        <item x="3389"/>
        <item x="3390"/>
        <item x="3391"/>
        <item x="3392"/>
        <item x="252"/>
        <item x="3393"/>
        <item x="3394"/>
        <item x="3395"/>
        <item x="3396"/>
        <item x="3397"/>
        <item x="253"/>
        <item x="3398"/>
        <item x="3399"/>
        <item x="3400"/>
        <item x="3401"/>
        <item x="3402"/>
        <item x="3403"/>
        <item x="3404"/>
        <item x="3405"/>
        <item x="254"/>
        <item x="3406"/>
        <item x="3407"/>
        <item x="3408"/>
        <item x="3409"/>
        <item x="3410"/>
        <item x="3411"/>
        <item x="3412"/>
        <item x="255"/>
        <item x="3413"/>
        <item x="3414"/>
        <item x="3415"/>
        <item x="3416"/>
        <item x="3417"/>
        <item x="256"/>
        <item x="3418"/>
        <item x="3419"/>
        <item x="3420"/>
        <item x="3421"/>
        <item x="3422"/>
        <item x="3423"/>
        <item x="3424"/>
        <item x="3425"/>
        <item x="3426"/>
        <item x="3427"/>
        <item x="3428"/>
        <item x="257"/>
        <item x="3429"/>
        <item x="3430"/>
        <item x="3431"/>
        <item x="3432"/>
        <item x="3433"/>
        <item x="3434"/>
        <item x="21"/>
        <item x="258"/>
        <item x="3435"/>
        <item x="3436"/>
        <item x="3437"/>
        <item x="3438"/>
        <item x="3439"/>
        <item x="3440"/>
        <item x="3441"/>
        <item x="3442"/>
        <item x="259"/>
        <item x="3443"/>
        <item x="3444"/>
        <item x="3445"/>
        <item x="3446"/>
        <item x="3447"/>
        <item x="3448"/>
        <item x="260"/>
        <item x="3449"/>
        <item x="3450"/>
        <item x="3451"/>
        <item x="3452"/>
        <item x="3453"/>
        <item x="3454"/>
        <item x="3455"/>
        <item x="261"/>
        <item x="3456"/>
        <item x="3457"/>
        <item x="3458"/>
        <item x="3459"/>
        <item x="3460"/>
        <item x="3461"/>
        <item x="3462"/>
        <item x="262"/>
        <item x="3463"/>
        <item x="3464"/>
        <item x="3465"/>
        <item x="3466"/>
        <item x="3467"/>
        <item x="3468"/>
        <item x="263"/>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22"/>
        <item x="264"/>
        <item x="3498"/>
        <item x="3499"/>
        <item x="3500"/>
        <item x="3501"/>
        <item x="3502"/>
        <item x="3503"/>
        <item x="3504"/>
        <item x="3505"/>
        <item x="3506"/>
        <item x="3507"/>
        <item x="3508"/>
        <item x="3509"/>
        <item x="3510"/>
        <item x="3511"/>
        <item x="3512"/>
        <item x="265"/>
        <item x="3513"/>
        <item x="3514"/>
        <item x="3515"/>
        <item x="3516"/>
        <item x="3517"/>
        <item x="3518"/>
        <item x="266"/>
        <item x="3519"/>
        <item x="3520"/>
        <item x="3521"/>
        <item x="3522"/>
        <item x="3523"/>
        <item x="3524"/>
        <item x="3525"/>
        <item x="3526"/>
        <item x="3527"/>
        <item x="267"/>
        <item x="3528"/>
        <item x="3529"/>
        <item x="3530"/>
        <item x="3531"/>
        <item x="3532"/>
        <item x="3533"/>
        <item x="3534"/>
        <item x="3535"/>
        <item x="268"/>
        <item x="3536"/>
        <item x="3537"/>
        <item x="3538"/>
        <item x="3539"/>
        <item x="3540"/>
        <item x="3541"/>
        <item x="3542"/>
        <item x="3543"/>
        <item x="3544"/>
        <item x="3545"/>
        <item x="269"/>
        <item x="3546"/>
        <item x="3547"/>
        <item x="3548"/>
        <item x="3549"/>
        <item x="3550"/>
        <item x="3551"/>
        <item x="3552"/>
        <item x="3553"/>
        <item x="270"/>
        <item x="3554"/>
        <item x="3555"/>
        <item x="3556"/>
        <item x="3557"/>
        <item x="3558"/>
        <item x="3559"/>
        <item x="3560"/>
        <item x="3561"/>
        <item x="271"/>
        <item x="3562"/>
        <item x="3563"/>
        <item x="3564"/>
        <item x="3565"/>
        <item x="3566"/>
        <item x="3567"/>
        <item x="3568"/>
        <item x="272"/>
        <item x="3569"/>
        <item x="3570"/>
        <item x="3571"/>
        <item x="3572"/>
        <item x="3573"/>
        <item x="3574"/>
        <item x="3575"/>
        <item x="3576"/>
        <item x="23"/>
        <item x="273"/>
        <item x="3577"/>
        <item x="3578"/>
        <item x="3579"/>
        <item x="3580"/>
        <item x="3581"/>
        <item x="3582"/>
        <item x="3583"/>
        <item x="3584"/>
        <item x="274"/>
        <item x="3585"/>
        <item x="3586"/>
        <item x="3587"/>
        <item x="3588"/>
        <item x="3589"/>
        <item x="3590"/>
        <item x="3591"/>
        <item x="3592"/>
        <item x="3593"/>
        <item x="275"/>
        <item x="3594"/>
        <item x="3595"/>
        <item x="3596"/>
        <item x="3597"/>
        <item x="3598"/>
        <item x="3599"/>
        <item x="3600"/>
        <item x="3601"/>
        <item x="3602"/>
        <item x="276"/>
        <item x="3603"/>
        <item x="3604"/>
        <item x="3605"/>
        <item x="3606"/>
        <item x="3607"/>
        <item x="3608"/>
        <item x="3609"/>
        <item x="3610"/>
        <item x="3611"/>
        <item x="277"/>
        <item x="3612"/>
        <item x="3613"/>
        <item x="3614"/>
        <item x="3615"/>
        <item x="3616"/>
        <item x="3617"/>
        <item x="3618"/>
        <item x="278"/>
        <item x="3619"/>
        <item x="3620"/>
        <item x="3621"/>
        <item x="3622"/>
        <item x="3623"/>
        <item x="3624"/>
        <item x="3625"/>
        <item x="3626"/>
        <item x="3627"/>
        <item x="3628"/>
        <item x="279"/>
        <item x="3629"/>
        <item x="3630"/>
        <item x="3631"/>
        <item x="3632"/>
        <item x="3633"/>
        <item x="3634"/>
        <item x="3635"/>
        <item x="3636"/>
        <item x="280"/>
        <item x="3637"/>
        <item x="3638"/>
        <item x="3639"/>
        <item x="3640"/>
        <item x="3641"/>
        <item x="3642"/>
        <item x="3643"/>
        <item x="3644"/>
        <item x="3645"/>
        <item x="281"/>
        <item x="3646"/>
        <item x="3647"/>
        <item x="3648"/>
        <item x="3649"/>
        <item x="3650"/>
        <item x="3651"/>
        <item x="3652"/>
        <item x="3653"/>
        <item x="3654"/>
        <item x="3655"/>
        <item x="282"/>
        <item x="3656"/>
        <item x="3657"/>
        <item x="3658"/>
        <item x="3659"/>
        <item x="3660"/>
        <item x="3661"/>
        <item x="3662"/>
        <item x="3663"/>
        <item x="24"/>
        <item x="283"/>
        <item x="3664"/>
        <item x="3665"/>
        <item x="3666"/>
        <item x="3667"/>
        <item x="3668"/>
        <item x="284"/>
        <item x="3669"/>
        <item x="3670"/>
        <item x="3671"/>
        <item x="3672"/>
        <item x="3673"/>
        <item x="3674"/>
        <item x="3675"/>
        <item x="3676"/>
        <item x="3677"/>
        <item x="3678"/>
        <item x="285"/>
        <item x="3679"/>
        <item x="3680"/>
        <item x="3681"/>
        <item x="3682"/>
        <item x="3683"/>
        <item x="3684"/>
        <item x="3685"/>
        <item x="3686"/>
        <item x="3687"/>
        <item x="286"/>
        <item x="3688"/>
        <item x="3689"/>
        <item x="3690"/>
        <item x="3691"/>
        <item x="3692"/>
        <item x="3693"/>
        <item x="3694"/>
        <item x="3695"/>
        <item x="287"/>
        <item x="3696"/>
        <item x="3697"/>
        <item x="3698"/>
        <item x="3699"/>
        <item x="3700"/>
        <item x="3701"/>
        <item x="3702"/>
        <item x="3703"/>
        <item x="3704"/>
        <item x="288"/>
        <item x="3705"/>
        <item x="3706"/>
        <item x="3707"/>
        <item x="3708"/>
        <item x="3709"/>
        <item x="3710"/>
        <item x="3711"/>
        <item x="3712"/>
        <item x="3713"/>
        <item x="289"/>
        <item x="3714"/>
        <item x="3715"/>
        <item x="3716"/>
        <item x="3717"/>
        <item x="3718"/>
        <item x="3719"/>
        <item x="3720"/>
        <item x="3721"/>
        <item x="3722"/>
        <item x="3723"/>
        <item x="3724"/>
        <item x="3725"/>
        <item x="3726"/>
        <item x="3727"/>
        <item x="3728"/>
        <item x="3729"/>
        <item x="3730"/>
        <item x="3731"/>
        <item x="3732"/>
        <item x="3733"/>
        <item x="3734"/>
        <item x="3735"/>
        <item x="3736"/>
        <item x="3737"/>
        <item x="290"/>
        <item x="3738"/>
        <item x="3739"/>
        <item x="3740"/>
        <item x="3741"/>
        <item x="3742"/>
        <item x="3743"/>
        <item x="3744"/>
        <item x="3745"/>
        <item x="2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29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26"/>
        <item x="3822"/>
        <item x="3823"/>
        <item x="3824"/>
        <item x="3825"/>
        <item x="3826"/>
        <item x="3827"/>
        <item x="3828"/>
        <item x="3829"/>
        <item x="292"/>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293"/>
        <item x="3865"/>
        <item x="3866"/>
        <item x="3867"/>
        <item x="3868"/>
        <item x="3869"/>
        <item x="3870"/>
        <item x="3871"/>
        <item x="3872"/>
        <item x="3873"/>
        <item x="294"/>
        <item x="3874"/>
        <item x="3875"/>
        <item x="3876"/>
        <item x="3877"/>
        <item x="3878"/>
        <item x="3879"/>
        <item x="295"/>
        <item x="3880"/>
        <item x="3881"/>
        <item x="3882"/>
        <item x="3883"/>
        <item x="3884"/>
        <item x="3885"/>
        <item x="3886"/>
        <item x="3887"/>
        <item x="3888"/>
        <item x="3889"/>
        <item x="3890"/>
        <item x="3891"/>
        <item x="3892"/>
        <item x="3893"/>
        <item x="3894"/>
        <item x="3895"/>
        <item x="3896"/>
        <item x="3897"/>
        <item x="3898"/>
        <item x="3899"/>
        <item x="3900"/>
        <item x="3901"/>
        <item x="3902"/>
        <item x="27"/>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296"/>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297"/>
        <item x="3980"/>
        <item x="3981"/>
        <item x="3982"/>
        <item x="3983"/>
        <item x="3984"/>
        <item x="3985"/>
        <item x="3986"/>
        <item x="298"/>
        <item x="3987"/>
        <item x="3988"/>
        <item x="3989"/>
        <item x="3990"/>
        <item x="3991"/>
        <item x="3992"/>
        <item x="3993"/>
        <item x="3994"/>
        <item x="3995"/>
        <item x="3996"/>
        <item x="3997"/>
        <item x="3998"/>
        <item x="3999"/>
        <item x="4000"/>
        <item x="4001"/>
        <item x="4002"/>
        <item x="4003"/>
        <item x="4004"/>
        <item x="4005"/>
        <item x="4006"/>
        <item x="4007"/>
        <item x="4008"/>
        <item x="299"/>
        <item x="4009"/>
        <item x="4010"/>
        <item x="4011"/>
        <item x="4012"/>
        <item x="4013"/>
        <item x="4014"/>
        <item x="4015"/>
        <item x="4016"/>
        <item x="300"/>
        <item x="4017"/>
        <item x="4018"/>
        <item x="4019"/>
        <item x="4020"/>
        <item x="4021"/>
        <item x="4022"/>
        <item x="301"/>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302"/>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30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304"/>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305"/>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30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307"/>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308"/>
        <item x="4340"/>
        <item x="4341"/>
        <item x="4342"/>
        <item x="4343"/>
        <item x="4344"/>
        <item x="4345"/>
        <item x="4346"/>
        <item x="4347"/>
        <item x="4348"/>
        <item x="4349"/>
        <item x="4350"/>
        <item x="4351"/>
        <item x="4352"/>
        <item x="4353"/>
        <item x="4354"/>
        <item x="4355"/>
        <item x="4356"/>
        <item x="4357"/>
        <item x="4358"/>
        <item x="4359"/>
        <item x="4360"/>
        <item x="4361"/>
        <item x="4362"/>
        <item x="4363"/>
        <item x="309"/>
        <item x="4364"/>
        <item x="4365"/>
        <item x="4366"/>
        <item x="4367"/>
        <item x="4368"/>
        <item x="4369"/>
        <item x="4370"/>
        <item x="4371"/>
        <item x="310"/>
        <item x="4372"/>
        <item x="4373"/>
        <item x="4374"/>
        <item x="4375"/>
        <item x="4376"/>
        <item x="4377"/>
        <item x="4378"/>
        <item x="4379"/>
        <item x="4380"/>
        <item x="4381"/>
        <item x="4382"/>
        <item x="4383"/>
        <item x="4384"/>
        <item x="4385"/>
        <item x="4386"/>
        <item x="4387"/>
        <item x="4388"/>
        <item x="4389"/>
        <item x="4390"/>
        <item x="4391"/>
        <item x="4392"/>
        <item x="4393"/>
        <item x="4394"/>
        <item x="4395"/>
        <item x="311"/>
        <item x="4396"/>
        <item x="4397"/>
        <item x="4398"/>
        <item x="4399"/>
        <item x="4400"/>
        <item x="4401"/>
        <item x="4402"/>
        <item x="4403"/>
        <item x="4404"/>
        <item x="4405"/>
        <item x="4406"/>
        <item x="4407"/>
        <item x="4408"/>
        <item x="4409"/>
        <item x="4410"/>
        <item x="4411"/>
        <item x="4412"/>
        <item x="4413"/>
        <item x="4414"/>
        <item x="4415"/>
        <item x="4416"/>
        <item x="4417"/>
        <item x="4418"/>
        <item x="312"/>
        <item x="4419"/>
        <item x="4420"/>
        <item x="4421"/>
        <item x="4422"/>
        <item x="4423"/>
        <item x="4424"/>
        <item x="4425"/>
        <item x="4426"/>
        <item x="4427"/>
        <item x="4428"/>
        <item x="4429"/>
        <item x="4430"/>
        <item x="4431"/>
        <item x="4432"/>
        <item x="4433"/>
        <item x="4434"/>
        <item x="4435"/>
        <item x="4436"/>
        <item x="4437"/>
        <item x="4438"/>
        <item x="4439"/>
        <item x="4440"/>
        <item x="4441"/>
        <item x="4442"/>
        <item x="313"/>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314"/>
        <item x="4479"/>
        <item x="4480"/>
        <item x="4481"/>
        <item x="4482"/>
        <item x="4483"/>
        <item x="4484"/>
        <item x="4485"/>
        <item x="4486"/>
        <item x="4487"/>
        <item x="4488"/>
        <item x="4489"/>
        <item x="4490"/>
        <item x="4491"/>
        <item x="4492"/>
        <item x="4493"/>
        <item x="315"/>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316"/>
        <item x="4519"/>
        <item x="4520"/>
        <item x="4521"/>
        <item x="4522"/>
        <item x="4523"/>
        <item x="4524"/>
        <item x="317"/>
        <item x="4525"/>
        <item x="4526"/>
        <item x="4527"/>
        <item x="4528"/>
        <item x="4529"/>
        <item x="318"/>
        <item x="4530"/>
        <item x="4531"/>
        <item x="4532"/>
        <item x="4533"/>
        <item x="4534"/>
        <item x="4535"/>
        <item x="4536"/>
        <item x="4537"/>
        <item x="319"/>
        <item x="4538"/>
        <item x="4539"/>
        <item x="4540"/>
        <item x="4541"/>
        <item x="4542"/>
        <item x="4543"/>
        <item x="4544"/>
        <item x="4545"/>
        <item x="4546"/>
        <item x="4547"/>
        <item x="4548"/>
        <item x="4549"/>
        <item x="320"/>
        <item x="4550"/>
        <item x="4551"/>
        <item x="4552"/>
        <item x="4553"/>
        <item x="4554"/>
        <item x="4555"/>
        <item x="4556"/>
        <item x="4557"/>
        <item x="4558"/>
        <item x="321"/>
        <item x="4559"/>
        <item x="4560"/>
        <item x="4561"/>
        <item x="4562"/>
        <item x="4563"/>
        <item x="4564"/>
        <item x="4565"/>
        <item x="322"/>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323"/>
        <item x="4613"/>
        <item x="4614"/>
        <item x="4615"/>
        <item x="4616"/>
        <item x="4617"/>
        <item x="4618"/>
        <item x="4619"/>
        <item x="4620"/>
        <item x="324"/>
        <item x="4621"/>
        <item x="4622"/>
        <item x="4623"/>
        <item x="4624"/>
        <item x="4625"/>
        <item x="4626"/>
        <item x="4627"/>
        <item x="4628"/>
        <item x="4629"/>
        <item x="325"/>
        <item x="4630"/>
        <item x="4631"/>
        <item x="4632"/>
        <item x="4633"/>
        <item x="4634"/>
        <item x="4635"/>
        <item x="4636"/>
        <item x="4637"/>
        <item x="4638"/>
        <item x="4639"/>
        <item x="4640"/>
        <item x="4641"/>
        <item x="4642"/>
        <item x="4643"/>
        <item x="4644"/>
        <item x="28"/>
        <item x="326"/>
        <item x="4645"/>
        <item x="4646"/>
        <item x="4647"/>
        <item x="4648"/>
        <item x="4649"/>
        <item x="4650"/>
        <item x="327"/>
        <item x="4651"/>
        <item x="4652"/>
        <item x="4653"/>
        <item x="4654"/>
        <item x="4655"/>
        <item x="4656"/>
        <item x="4657"/>
        <item x="4658"/>
        <item x="328"/>
        <item x="4659"/>
        <item x="4660"/>
        <item x="4661"/>
        <item x="4662"/>
        <item x="4663"/>
        <item x="4664"/>
        <item x="4665"/>
        <item x="4666"/>
        <item x="4667"/>
        <item x="4668"/>
        <item x="329"/>
        <item x="4669"/>
        <item x="4670"/>
        <item x="4671"/>
        <item x="4672"/>
        <item x="4673"/>
        <item x="4674"/>
        <item x="4675"/>
        <item x="330"/>
        <item x="4676"/>
        <item x="4677"/>
        <item x="4678"/>
        <item x="4679"/>
        <item x="4680"/>
        <item x="4681"/>
        <item x="4682"/>
        <item x="4683"/>
        <item x="4684"/>
        <item x="4685"/>
        <item x="4686"/>
        <item x="4687"/>
        <item x="4688"/>
        <item x="4689"/>
        <item x="331"/>
        <item x="4690"/>
        <item x="4691"/>
        <item x="4692"/>
        <item x="4693"/>
        <item x="4694"/>
        <item x="4695"/>
        <item x="4696"/>
        <item x="332"/>
        <item x="4697"/>
        <item x="4698"/>
        <item x="4699"/>
        <item x="4700"/>
        <item x="4701"/>
        <item x="4702"/>
        <item x="4703"/>
        <item x="4704"/>
        <item x="4705"/>
        <item x="4706"/>
        <item x="333"/>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334"/>
        <item x="4732"/>
        <item x="4733"/>
        <item x="4734"/>
        <item x="4735"/>
        <item x="4736"/>
        <item x="4737"/>
        <item x="4738"/>
        <item x="4739"/>
        <item x="4740"/>
        <item x="4741"/>
        <item x="4742"/>
        <item x="4743"/>
        <item x="4744"/>
        <item x="4745"/>
        <item x="4746"/>
        <item x="4747"/>
        <item x="4748"/>
        <item x="4749"/>
        <item x="335"/>
        <item x="4750"/>
        <item x="4751"/>
        <item x="4752"/>
        <item x="4753"/>
        <item x="4754"/>
        <item x="4755"/>
        <item x="4756"/>
        <item x="4757"/>
        <item x="4758"/>
        <item x="4759"/>
        <item x="4760"/>
        <item x="4761"/>
        <item x="4762"/>
        <item x="4763"/>
        <item x="4764"/>
        <item x="336"/>
        <item x="4765"/>
        <item x="4766"/>
        <item x="4767"/>
        <item x="4768"/>
        <item x="4769"/>
        <item x="4770"/>
        <item x="4771"/>
        <item x="4772"/>
        <item x="4773"/>
        <item x="4774"/>
        <item x="4775"/>
        <item x="4776"/>
        <item x="4777"/>
        <item x="4778"/>
        <item x="4779"/>
        <item x="4780"/>
        <item x="337"/>
        <item x="4781"/>
        <item x="4782"/>
        <item x="4783"/>
        <item x="338"/>
        <item x="4784"/>
        <item x="4785"/>
        <item x="4786"/>
        <item x="4787"/>
        <item x="4788"/>
        <item x="4789"/>
        <item x="4790"/>
        <item x="4791"/>
        <item x="339"/>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340"/>
        <item x="4823"/>
        <item x="4824"/>
        <item x="4825"/>
        <item x="4826"/>
        <item x="4827"/>
        <item x="4828"/>
        <item x="4829"/>
        <item x="4830"/>
        <item x="4831"/>
        <item x="4832"/>
        <item x="4833"/>
        <item x="4834"/>
        <item x="4835"/>
        <item x="4836"/>
        <item x="4837"/>
        <item x="341"/>
        <item x="4838"/>
        <item x="4839"/>
        <item x="4840"/>
        <item x="4841"/>
        <item x="4842"/>
        <item x="4843"/>
        <item x="4844"/>
        <item x="4845"/>
        <item x="4846"/>
        <item x="342"/>
        <item x="4847"/>
        <item x="4848"/>
        <item x="4849"/>
        <item x="4850"/>
        <item x="4851"/>
        <item x="4852"/>
        <item x="4853"/>
        <item x="4854"/>
        <item x="343"/>
        <item x="4855"/>
        <item x="4856"/>
        <item x="4857"/>
        <item x="4858"/>
        <item x="4859"/>
        <item x="4860"/>
        <item x="4861"/>
        <item x="4862"/>
        <item x="4863"/>
        <item x="4864"/>
        <item x="4865"/>
        <item x="4866"/>
        <item x="4867"/>
        <item x="4868"/>
        <item x="4869"/>
        <item x="344"/>
        <item x="4870"/>
        <item x="4871"/>
        <item x="4872"/>
        <item x="4873"/>
        <item x="4874"/>
        <item x="4875"/>
        <item x="4876"/>
        <item x="345"/>
        <item x="4877"/>
        <item x="4878"/>
        <item x="4879"/>
        <item x="4880"/>
        <item x="4881"/>
        <item x="4882"/>
        <item x="4883"/>
        <item x="4884"/>
        <item x="4885"/>
        <item x="346"/>
        <item x="4886"/>
        <item x="4887"/>
        <item x="4888"/>
        <item x="4889"/>
        <item x="4890"/>
        <item x="4891"/>
        <item x="4892"/>
        <item x="4893"/>
        <item x="4894"/>
        <item x="4895"/>
        <item x="4896"/>
        <item x="4897"/>
        <item x="4898"/>
        <item x="4899"/>
        <item x="4900"/>
        <item x="4901"/>
        <item x="4902"/>
        <item x="4903"/>
        <item x="4904"/>
        <item x="4905"/>
        <item x="4906"/>
        <item x="4907"/>
        <item x="4908"/>
        <item x="347"/>
        <item x="4909"/>
        <item x="4910"/>
        <item x="4911"/>
        <item x="4912"/>
        <item x="4913"/>
        <item x="4914"/>
        <item x="4915"/>
        <item x="4916"/>
        <item x="4917"/>
        <item x="348"/>
        <item x="4918"/>
        <item x="4919"/>
        <item x="4920"/>
        <item x="4921"/>
        <item x="4922"/>
        <item x="4923"/>
        <item x="4924"/>
        <item x="4925"/>
        <item x="4926"/>
        <item x="349"/>
        <item x="350"/>
        <item x="4927"/>
        <item x="351"/>
        <item x="4928"/>
        <item x="4929"/>
        <item x="4930"/>
        <item x="4931"/>
        <item x="4932"/>
        <item x="4933"/>
        <item x="4934"/>
        <item x="4935"/>
        <item x="4936"/>
        <item x="352"/>
        <item x="4937"/>
        <item x="4938"/>
        <item x="4939"/>
        <item x="4940"/>
        <item x="4941"/>
        <item x="4942"/>
        <item x="4943"/>
        <item x="4944"/>
        <item x="4945"/>
        <item x="4946"/>
        <item x="4947"/>
        <item x="4948"/>
        <item x="4949"/>
        <item x="4950"/>
        <item x="4951"/>
        <item x="4952"/>
        <item x="4953"/>
        <item x="4954"/>
        <item x="4955"/>
        <item x="4956"/>
        <item x="4957"/>
        <item x="4958"/>
        <item x="353"/>
        <item x="4959"/>
        <item x="4960"/>
        <item x="4961"/>
        <item x="4962"/>
        <item x="4963"/>
        <item x="4964"/>
        <item x="4965"/>
        <item x="4966"/>
        <item x="354"/>
        <item x="4967"/>
        <item x="4968"/>
        <item x="4969"/>
        <item x="4970"/>
        <item x="4971"/>
        <item x="4972"/>
        <item x="355"/>
        <item x="4973"/>
        <item x="4974"/>
        <item x="4975"/>
        <item x="4976"/>
        <item x="4977"/>
        <item x="4978"/>
        <item x="4979"/>
        <item x="4980"/>
        <item x="4981"/>
        <item x="4982"/>
        <item x="4983"/>
        <item x="4984"/>
        <item x="4985"/>
        <item x="4986"/>
        <item x="4987"/>
        <item x="4988"/>
        <item x="356"/>
        <item x="4989"/>
        <item x="4990"/>
        <item x="4991"/>
        <item x="4992"/>
        <item x="4993"/>
        <item x="4994"/>
        <item x="4995"/>
        <item x="357"/>
        <item x="4996"/>
        <item x="4997"/>
        <item x="4998"/>
        <item x="4999"/>
        <item x="5000"/>
        <item x="5001"/>
        <item x="5002"/>
        <item x="5003"/>
        <item x="5004"/>
        <item x="5005"/>
        <item x="358"/>
        <item x="5006"/>
        <item x="5007"/>
        <item x="5008"/>
        <item x="5009"/>
        <item x="5010"/>
        <item x="5011"/>
        <item x="5012"/>
        <item x="5013"/>
        <item x="5014"/>
        <item x="5015"/>
        <item x="5016"/>
        <item x="5017"/>
        <item x="5018"/>
        <item x="5019"/>
        <item x="5020"/>
        <item x="359"/>
        <item x="5021"/>
        <item x="5022"/>
        <item x="5023"/>
        <item x="5024"/>
        <item x="5025"/>
        <item x="5026"/>
        <item x="5027"/>
        <item x="5028"/>
        <item x="5029"/>
        <item x="5030"/>
        <item x="360"/>
        <item x="5031"/>
        <item x="5032"/>
        <item x="5033"/>
        <item x="5034"/>
        <item x="5035"/>
        <item x="5036"/>
        <item x="5037"/>
        <item x="5038"/>
        <item x="5039"/>
        <item x="5040"/>
        <item x="361"/>
        <item x="5041"/>
        <item x="5042"/>
        <item x="5043"/>
        <item x="5044"/>
        <item x="5045"/>
        <item x="5046"/>
        <item x="5047"/>
        <item x="5048"/>
        <item x="5049"/>
        <item x="362"/>
        <item x="5050"/>
        <item x="5051"/>
        <item x="5052"/>
        <item x="5053"/>
        <item x="5054"/>
        <item x="5055"/>
        <item x="5056"/>
        <item x="5057"/>
        <item x="363"/>
        <item x="5058"/>
        <item x="5059"/>
        <item x="5060"/>
        <item x="5061"/>
        <item x="5062"/>
        <item x="5063"/>
        <item x="5064"/>
        <item x="5065"/>
        <item x="5066"/>
        <item x="5067"/>
        <item x="5068"/>
        <item x="5069"/>
        <item x="5070"/>
        <item x="5071"/>
        <item x="5072"/>
        <item x="5073"/>
        <item x="5074"/>
        <item x="5075"/>
        <item x="364"/>
        <item x="5076"/>
        <item x="5077"/>
        <item x="5078"/>
        <item x="5079"/>
        <item x="5080"/>
        <item x="5081"/>
        <item x="5082"/>
        <item x="5083"/>
        <item x="5084"/>
        <item x="5085"/>
        <item x="365"/>
        <item x="5086"/>
        <item x="5087"/>
        <item x="5088"/>
        <item x="5089"/>
        <item x="5090"/>
        <item x="5091"/>
        <item x="5092"/>
        <item x="5093"/>
        <item x="366"/>
        <item x="5094"/>
        <item x="5095"/>
        <item x="5096"/>
        <item x="5097"/>
        <item x="5098"/>
        <item x="5099"/>
        <item x="5100"/>
        <item x="5101"/>
        <item x="1"/>
        <item x="367"/>
        <item x="5102"/>
        <item x="5103"/>
        <item x="5104"/>
        <item x="5105"/>
        <item x="5106"/>
        <item x="5107"/>
        <item x="5108"/>
        <item x="5109"/>
        <item x="368"/>
        <item x="5110"/>
        <item x="5111"/>
        <item x="5112"/>
        <item x="5113"/>
        <item x="5114"/>
        <item x="5115"/>
        <item x="5116"/>
        <item x="5117"/>
        <item x="5118"/>
        <item x="369"/>
        <item x="5119"/>
        <item x="5120"/>
        <item x="5121"/>
        <item x="5122"/>
        <item x="5123"/>
        <item x="5124"/>
        <item x="5125"/>
        <item x="370"/>
        <item x="5126"/>
        <item x="5127"/>
        <item x="5128"/>
        <item x="5129"/>
        <item x="5130"/>
        <item x="5131"/>
        <item x="5132"/>
        <item x="5133"/>
        <item x="371"/>
        <item x="5134"/>
        <item x="5135"/>
        <item x="5136"/>
        <item x="5137"/>
        <item x="5138"/>
        <item x="5139"/>
        <item x="5140"/>
        <item x="5141"/>
        <item x="372"/>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373"/>
        <item x="5176"/>
        <item x="5177"/>
        <item x="5178"/>
        <item x="5179"/>
        <item x="5180"/>
        <item x="5181"/>
        <item x="5182"/>
        <item x="374"/>
        <item x="5183"/>
        <item x="5184"/>
        <item x="5185"/>
        <item x="5186"/>
        <item x="5187"/>
        <item x="5188"/>
        <item x="5189"/>
        <item x="5190"/>
        <item x="375"/>
        <item x="5191"/>
        <item x="5192"/>
        <item x="5193"/>
        <item x="5194"/>
        <item x="5195"/>
        <item x="5196"/>
        <item x="5197"/>
        <item x="5198"/>
        <item x="5199"/>
        <item x="5200"/>
        <item x="5201"/>
        <item x="5202"/>
        <item x="5203"/>
        <item x="5204"/>
        <item x="5205"/>
        <item x="5206"/>
        <item x="376"/>
        <item x="5207"/>
        <item x="5208"/>
        <item x="5209"/>
        <item x="5210"/>
        <item x="5211"/>
        <item x="5212"/>
        <item x="5213"/>
        <item x="5214"/>
        <item x="5215"/>
        <item x="5216"/>
        <item x="5217"/>
        <item x="5218"/>
        <item x="5219"/>
        <item x="5220"/>
        <item x="377"/>
        <item x="5221"/>
        <item x="5222"/>
        <item x="5223"/>
        <item x="5224"/>
        <item x="5225"/>
        <item x="5226"/>
        <item x="5227"/>
        <item x="5228"/>
        <item x="5229"/>
        <item x="5230"/>
        <item x="5231"/>
        <item x="5232"/>
        <item x="5233"/>
        <item x="5234"/>
        <item x="5235"/>
        <item x="5236"/>
        <item x="5237"/>
        <item x="5238"/>
        <item x="378"/>
        <item x="5239"/>
        <item x="5240"/>
        <item x="5241"/>
        <item x="5242"/>
        <item x="5243"/>
        <item x="5244"/>
        <item x="5245"/>
        <item x="379"/>
        <item x="5246"/>
        <item x="5247"/>
        <item x="5248"/>
        <item x="5249"/>
        <item x="5250"/>
        <item x="5251"/>
        <item x="5252"/>
        <item x="5253"/>
        <item x="380"/>
        <item x="5254"/>
        <item x="5255"/>
        <item x="5256"/>
        <item x="5257"/>
        <item x="5258"/>
        <item x="5259"/>
        <item x="5260"/>
        <item x="5261"/>
        <item x="29"/>
        <item x="381"/>
        <item x="5262"/>
        <item x="5263"/>
        <item x="5264"/>
        <item x="5265"/>
        <item x="5266"/>
        <item x="5267"/>
        <item x="5268"/>
        <item x="5269"/>
        <item x="5270"/>
        <item x="5271"/>
        <item x="5272"/>
        <item x="5273"/>
        <item x="5274"/>
        <item x="5275"/>
        <item x="5276"/>
        <item x="382"/>
        <item x="5277"/>
        <item x="5278"/>
        <item x="5279"/>
        <item x="5280"/>
        <item x="5281"/>
        <item x="5282"/>
        <item x="5283"/>
        <item x="5284"/>
        <item x="5285"/>
        <item x="5286"/>
        <item x="383"/>
        <item x="5287"/>
        <item x="5288"/>
        <item x="5289"/>
        <item x="5290"/>
        <item x="5291"/>
        <item x="5292"/>
        <item x="5293"/>
        <item x="5294"/>
        <item x="384"/>
        <item x="5295"/>
        <item x="5296"/>
        <item x="5297"/>
        <item x="5298"/>
        <item x="5299"/>
        <item x="5300"/>
        <item x="5301"/>
        <item x="5302"/>
        <item x="5303"/>
        <item x="385"/>
        <item x="5304"/>
        <item x="5305"/>
        <item x="5306"/>
        <item x="5307"/>
        <item x="5308"/>
        <item x="5309"/>
        <item x="5310"/>
        <item x="5311"/>
        <item x="5312"/>
        <item x="5313"/>
        <item x="5314"/>
        <item x="5315"/>
        <item x="5316"/>
        <item x="5317"/>
        <item x="5318"/>
        <item x="5319"/>
        <item x="386"/>
        <item x="5320"/>
        <item x="5321"/>
        <item x="5322"/>
        <item x="5323"/>
        <item x="5324"/>
        <item x="5325"/>
        <item x="5326"/>
        <item x="5327"/>
        <item x="5328"/>
        <item x="5329"/>
        <item x="5330"/>
        <item x="5331"/>
        <item x="5332"/>
        <item x="5333"/>
        <item x="5334"/>
        <item x="5335"/>
        <item x="387"/>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388"/>
        <item x="5385"/>
        <item x="5386"/>
        <item x="5387"/>
        <item x="5388"/>
        <item x="5389"/>
        <item x="5390"/>
        <item x="5391"/>
        <item x="5392"/>
        <item x="5393"/>
        <item x="5394"/>
        <item x="5395"/>
        <item x="5396"/>
        <item x="5397"/>
        <item x="5398"/>
        <item x="5399"/>
        <item x="389"/>
        <item x="5400"/>
        <item x="5401"/>
        <item x="5402"/>
        <item x="5403"/>
        <item x="5404"/>
        <item x="5405"/>
        <item x="5406"/>
        <item x="5407"/>
        <item x="5408"/>
        <item x="5409"/>
        <item x="5410"/>
        <item x="5411"/>
        <item x="5412"/>
        <item x="5413"/>
        <item x="5414"/>
        <item x="390"/>
        <item x="5415"/>
        <item x="5416"/>
        <item x="5417"/>
        <item x="5418"/>
        <item x="5419"/>
        <item x="5420"/>
        <item x="5421"/>
        <item x="5422"/>
        <item x="391"/>
        <item x="5423"/>
        <item x="5424"/>
        <item x="5425"/>
        <item x="5426"/>
        <item x="5427"/>
        <item x="5428"/>
        <item x="5429"/>
        <item x="5430"/>
        <item x="5431"/>
        <item x="5432"/>
        <item x="39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393"/>
        <item x="5480"/>
        <item x="5481"/>
        <item x="5482"/>
        <item x="5483"/>
        <item x="5484"/>
        <item x="5485"/>
        <item x="5486"/>
        <item x="5487"/>
        <item x="5488"/>
        <item x="5489"/>
        <item x="5490"/>
        <item x="5491"/>
        <item x="5492"/>
        <item x="5493"/>
        <item x="5494"/>
        <item x="5495"/>
        <item x="5496"/>
        <item x="5497"/>
        <item x="5498"/>
        <item x="5499"/>
        <item x="5500"/>
        <item x="5501"/>
        <item x="5502"/>
        <item x="5503"/>
        <item x="30"/>
        <item x="5504"/>
        <item x="5505"/>
        <item x="5506"/>
        <item x="5507"/>
        <item x="5508"/>
        <item x="5509"/>
        <item x="5510"/>
        <item x="5511"/>
        <item x="5512"/>
        <item x="394"/>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395"/>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396"/>
        <item x="5583"/>
        <item x="5584"/>
        <item x="5585"/>
        <item x="5586"/>
        <item x="5587"/>
        <item x="5588"/>
        <item x="397"/>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398"/>
        <item x="5616"/>
        <item x="5617"/>
        <item x="5618"/>
        <item x="5619"/>
        <item x="5620"/>
        <item x="5621"/>
        <item x="5622"/>
        <item x="5623"/>
        <item x="5624"/>
        <item x="5625"/>
        <item x="5626"/>
        <item x="5627"/>
        <item x="5628"/>
        <item x="5629"/>
        <item x="5630"/>
        <item x="5631"/>
        <item x="399"/>
        <item x="5632"/>
        <item x="5633"/>
        <item x="5634"/>
        <item x="5635"/>
        <item x="5636"/>
        <item x="5637"/>
        <item x="5638"/>
        <item x="5639"/>
        <item x="5640"/>
        <item x="5641"/>
        <item x="400"/>
        <item x="5642"/>
        <item x="5643"/>
        <item x="5644"/>
        <item x="5645"/>
        <item x="5646"/>
        <item x="5647"/>
        <item x="5648"/>
        <item x="5649"/>
        <item x="5650"/>
        <item x="401"/>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402"/>
        <item x="5677"/>
        <item x="5678"/>
        <item x="5679"/>
        <item x="5680"/>
        <item x="5681"/>
        <item x="5682"/>
        <item x="5683"/>
        <item x="403"/>
        <item x="5684"/>
        <item x="5685"/>
        <item x="5686"/>
        <item x="5687"/>
        <item x="5688"/>
        <item x="5689"/>
        <item x="5690"/>
        <item x="404"/>
        <item x="5691"/>
        <item x="5692"/>
        <item x="5693"/>
        <item x="5694"/>
        <item x="5695"/>
        <item x="5696"/>
        <item x="5697"/>
        <item x="5698"/>
        <item x="5699"/>
        <item x="405"/>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406"/>
        <item x="5732"/>
        <item x="5733"/>
        <item x="5734"/>
        <item x="5735"/>
        <item x="5736"/>
        <item x="5737"/>
        <item x="407"/>
        <item x="5738"/>
        <item x="5739"/>
        <item x="5740"/>
        <item x="5741"/>
        <item x="5742"/>
        <item x="5743"/>
        <item x="5744"/>
        <item x="408"/>
        <item x="5745"/>
        <item x="5746"/>
        <item x="5747"/>
        <item x="5748"/>
        <item x="5749"/>
        <item x="5750"/>
        <item x="409"/>
        <item x="410"/>
        <item x="411"/>
        <item x="412"/>
        <item x="413"/>
        <item x="414"/>
        <item x="415"/>
        <item x="416"/>
        <item x="417"/>
        <item x="2"/>
        <item x="418"/>
        <item x="419"/>
        <item x="420"/>
        <item x="421"/>
        <item x="422"/>
        <item x="423"/>
        <item x="424"/>
        <item x="31"/>
        <item x="425"/>
        <item x="426"/>
        <item x="427"/>
        <item x="428"/>
        <item x="429"/>
        <item x="430"/>
        <item x="431"/>
        <item x="432"/>
        <item x="32"/>
        <item x="433"/>
        <item x="434"/>
        <item x="435"/>
        <item x="436"/>
        <item x="437"/>
        <item x="438"/>
        <item x="439"/>
        <item x="440"/>
        <item x="441"/>
        <item x="442"/>
        <item x="443"/>
        <item x="444"/>
        <item x="445"/>
        <item x="446"/>
        <item x="447"/>
        <item x="448"/>
        <item x="449"/>
        <item x="450"/>
        <item x="33"/>
        <item x="451"/>
        <item x="452"/>
        <item x="453"/>
        <item x="454"/>
        <item x="455"/>
        <item x="456"/>
        <item x="457"/>
        <item x="458"/>
        <item x="459"/>
        <item x="460"/>
        <item x="461"/>
        <item x="34"/>
        <item x="462"/>
        <item x="463"/>
        <item x="464"/>
        <item x="465"/>
        <item x="466"/>
        <item x="467"/>
        <item x="468"/>
        <item x="469"/>
        <item x="470"/>
        <item x="471"/>
        <item x="472"/>
        <item x="473"/>
        <item x="474"/>
        <item x="475"/>
        <item x="476"/>
        <item x="477"/>
        <item x="478"/>
        <item x="479"/>
        <item x="480"/>
        <item x="481"/>
        <item x="482"/>
        <item x="483"/>
        <item x="484"/>
        <item t="default"/>
      </items>
    </pivotField>
    <pivotField axis="axisCol" showAll="0">
      <items count="3">
        <item x="0"/>
        <item x="1"/>
        <item t="default"/>
      </items>
    </pivotField>
    <pivotField showAll="0"/>
    <pivotField showAll="0"/>
    <pivotField showAll="0"/>
    <pivotField axis="axisRow" showAll="0" measureFilter="1" sortType="ascending">
      <items count="80">
        <item x="11"/>
        <item x="10"/>
        <item x="39"/>
        <item x="49"/>
        <item x="18"/>
        <item x="20"/>
        <item x="22"/>
        <item x="66"/>
        <item x="42"/>
        <item x="12"/>
        <item x="47"/>
        <item x="4"/>
        <item x="16"/>
        <item x="77"/>
        <item x="41"/>
        <item x="64"/>
        <item x="27"/>
        <item x="63"/>
        <item x="9"/>
        <item x="67"/>
        <item x="2"/>
        <item x="59"/>
        <item x="69"/>
        <item x="74"/>
        <item x="13"/>
        <item x="51"/>
        <item x="54"/>
        <item x="3"/>
        <item x="26"/>
        <item x="71"/>
        <item x="44"/>
        <item x="62"/>
        <item x="14"/>
        <item x="75"/>
        <item x="6"/>
        <item x="46"/>
        <item x="28"/>
        <item x="32"/>
        <item x="29"/>
        <item x="38"/>
        <item x="17"/>
        <item x="58"/>
        <item x="56"/>
        <item x="43"/>
        <item x="15"/>
        <item x="7"/>
        <item x="52"/>
        <item x="61"/>
        <item x="65"/>
        <item x="57"/>
        <item x="34"/>
        <item x="23"/>
        <item x="50"/>
        <item x="33"/>
        <item x="45"/>
        <item x="24"/>
        <item x="55"/>
        <item x="53"/>
        <item x="73"/>
        <item x="76"/>
        <item x="5"/>
        <item x="30"/>
        <item x="68"/>
        <item x="8"/>
        <item x="36"/>
        <item x="19"/>
        <item x="37"/>
        <item x="21"/>
        <item x="25"/>
        <item x="40"/>
        <item x="35"/>
        <item x="1"/>
        <item x="0"/>
        <item x="48"/>
        <item x="72"/>
        <item x="31"/>
        <item x="70"/>
        <item x="60"/>
        <item m="1" x="7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items count="74">
        <item x="68"/>
        <item x="72"/>
        <item x="70"/>
        <item x="66"/>
        <item x="67"/>
        <item x="71"/>
        <item x="49"/>
        <item x="69"/>
        <item x="52"/>
        <item x="51"/>
        <item x="44"/>
        <item x="56"/>
        <item x="38"/>
        <item x="60"/>
        <item x="53"/>
        <item x="48"/>
        <item x="65"/>
        <item x="58"/>
        <item x="63"/>
        <item x="64"/>
        <item x="61"/>
        <item x="54"/>
        <item x="59"/>
        <item x="46"/>
        <item x="55"/>
        <item x="57"/>
        <item x="7"/>
        <item x="43"/>
        <item x="62"/>
        <item x="8"/>
        <item x="50"/>
        <item x="37"/>
        <item x="47"/>
        <item x="26"/>
        <item x="9"/>
        <item x="35"/>
        <item x="40"/>
        <item x="33"/>
        <item x="10"/>
        <item x="45"/>
        <item x="27"/>
        <item x="29"/>
        <item x="30"/>
        <item x="41"/>
        <item x="1"/>
        <item x="24"/>
        <item x="39"/>
        <item x="34"/>
        <item x="36"/>
        <item x="3"/>
        <item x="31"/>
        <item x="42"/>
        <item x="12"/>
        <item x="13"/>
        <item x="14"/>
        <item x="15"/>
        <item x="20"/>
        <item x="21"/>
        <item x="19"/>
        <item x="17"/>
        <item x="18"/>
        <item x="4"/>
        <item x="16"/>
        <item x="11"/>
        <item x="5"/>
        <item x="28"/>
        <item x="25"/>
        <item x="32"/>
        <item x="6"/>
        <item x="22"/>
        <item x="23"/>
        <item x="0"/>
        <item x="2"/>
        <item t="default"/>
      </items>
    </pivotField>
    <pivotField numFmtId="14" showAll="0"/>
    <pivotField showAll="0"/>
    <pivotField showAll="0"/>
    <pivotField showAll="0" defaultSubtotal="0"/>
    <pivotField showAll="0" defaultSubtotal="0"/>
    <pivotField showAll="0" defaultSubtotal="0">
      <items count="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s>
    </pivotField>
  </pivotFields>
  <rowFields count="1">
    <field x="5"/>
  </rowFields>
  <rowItems count="10">
    <i>
      <x v="40"/>
    </i>
    <i>
      <x v="45"/>
    </i>
    <i>
      <x v="34"/>
    </i>
    <i>
      <x v="16"/>
    </i>
    <i>
      <x v="63"/>
    </i>
    <i>
      <x v="18"/>
    </i>
    <i>
      <x v="9"/>
    </i>
    <i>
      <x v="71"/>
    </i>
    <i>
      <x v="27"/>
    </i>
    <i>
      <x v="72"/>
    </i>
  </rowItems>
  <colFields count="1">
    <field x="1"/>
  </colFields>
  <colItems count="3">
    <i>
      <x/>
    </i>
    <i>
      <x v="1"/>
    </i>
    <i t="grand">
      <x/>
    </i>
  </colItems>
  <dataFields count="1">
    <dataField name="Count of show_id" fld="0" subtotal="count" showDataAs="percentOfRow" baseField="5" baseItem="9" numFmtId="9"/>
  </dataFields>
  <chartFormats count="4">
    <chartFormat chart="5" format="6" series="1">
      <pivotArea type="data" outline="0" fieldPosition="0">
        <references count="2">
          <reference field="4294967294" count="1" selected="0">
            <x v="0"/>
          </reference>
          <reference field="1" count="1" selected="0">
            <x v="0"/>
          </reference>
        </references>
      </pivotArea>
    </chartFormat>
    <chartFormat chart="5" format="7" series="1">
      <pivotArea type="data" outline="0" fieldPosition="0">
        <references count="2">
          <reference field="4294967294" count="1" selected="0">
            <x v="0"/>
          </reference>
          <reference field="1" count="1" selected="0">
            <x v="1"/>
          </reference>
        </references>
      </pivotArea>
    </chartFormat>
    <chartFormat chart="17" format="16" series="1">
      <pivotArea type="data" outline="0" fieldPosition="0">
        <references count="2">
          <reference field="4294967294" count="1" selected="0">
            <x v="0"/>
          </reference>
          <reference field="1" count="1" selected="0">
            <x v="0"/>
          </reference>
        </references>
      </pivotArea>
    </chartFormat>
    <chartFormat chart="17" format="17"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4C71F2C-9EEB-4593-A2A6-003756804C4F}" name="PivotTable2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2">
  <location ref="A101:B11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74">
        <item x="68"/>
        <item x="72"/>
        <item x="70"/>
        <item x="66"/>
        <item x="67"/>
        <item x="71"/>
        <item x="49"/>
        <item x="69"/>
        <item x="52"/>
        <item x="51"/>
        <item x="44"/>
        <item x="56"/>
        <item x="38"/>
        <item x="60"/>
        <item x="53"/>
        <item x="48"/>
        <item x="65"/>
        <item x="58"/>
        <item x="63"/>
        <item x="64"/>
        <item x="61"/>
        <item x="54"/>
        <item x="59"/>
        <item x="46"/>
        <item x="55"/>
        <item x="57"/>
        <item x="7"/>
        <item x="43"/>
        <item x="62"/>
        <item x="8"/>
        <item x="50"/>
        <item x="37"/>
        <item x="47"/>
        <item x="26"/>
        <item x="9"/>
        <item x="35"/>
        <item x="40"/>
        <item x="33"/>
        <item x="10"/>
        <item x="45"/>
        <item x="27"/>
        <item x="29"/>
        <item x="30"/>
        <item x="41"/>
        <item x="1"/>
        <item x="24"/>
        <item x="39"/>
        <item x="34"/>
        <item x="36"/>
        <item x="3"/>
        <item x="31"/>
        <item x="42"/>
        <item x="12"/>
        <item x="13"/>
        <item x="14"/>
        <item x="15"/>
        <item x="20"/>
        <item x="21"/>
        <item x="19"/>
        <item x="17"/>
        <item x="18"/>
        <item x="4"/>
        <item x="16"/>
        <item x="11"/>
        <item x="5"/>
        <item x="28"/>
        <item x="25"/>
        <item x="32"/>
        <item x="6"/>
        <item x="22"/>
        <item x="23"/>
        <item x="0"/>
        <item x="2"/>
        <item t="default"/>
      </items>
    </pivotField>
    <pivotField numFmtId="14" showAll="0"/>
    <pivotField axis="axisRow" showAll="0">
      <items count="13">
        <item x="8"/>
        <item x="7"/>
        <item x="6"/>
        <item x="5"/>
        <item x="4"/>
        <item x="3"/>
        <item x="2"/>
        <item x="1"/>
        <item x="0"/>
        <item x="11"/>
        <item x="10"/>
        <item x="9"/>
        <item t="default"/>
      </items>
    </pivotField>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s>
    </pivotField>
  </pivotFields>
  <rowFields count="1">
    <field x="16"/>
  </rowFields>
  <rowItems count="12">
    <i>
      <x/>
    </i>
    <i>
      <x v="1"/>
    </i>
    <i>
      <x v="2"/>
    </i>
    <i>
      <x v="3"/>
    </i>
    <i>
      <x v="4"/>
    </i>
    <i>
      <x v="5"/>
    </i>
    <i>
      <x v="6"/>
    </i>
    <i>
      <x v="7"/>
    </i>
    <i>
      <x v="8"/>
    </i>
    <i>
      <x v="9"/>
    </i>
    <i>
      <x v="10"/>
    </i>
    <i>
      <x v="11"/>
    </i>
  </rowItems>
  <colItems count="1">
    <i/>
  </colItems>
  <dataFields count="1">
    <dataField name="Count" fld="0" subtotal="count" baseField="16" baseItem="0"/>
  </dataFields>
  <chartFormats count="1">
    <chartFormat chart="21"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DD9141-8A66-46A9-8125-DE106E33BAC3}" name="table_netflix" displayName="table_netflix" ref="A1:S5752" totalsRowShown="0">
  <autoFilter ref="A1:S5752" xr:uid="{ABDD9141-8A66-46A9-8125-DE106E33BAC3}"/>
  <tableColumns count="19">
    <tableColumn id="1" xr3:uid="{07C7DD78-E32F-4E64-9D46-1EDFD439BB14}" name="show_id"/>
    <tableColumn id="2" xr3:uid="{9C6AD8A4-52A0-4A86-B6E3-5CCE925368D6}" name="type"/>
    <tableColumn id="3" xr3:uid="{88DCEA1E-074D-4540-91B0-E9B21AA2327C}" name="title"/>
    <tableColumn id="4" xr3:uid="{C5A96E7D-B144-4A75-AD1D-F889D460B539}" name="director"/>
    <tableColumn id="5" xr3:uid="{1A2D3B1F-C075-44C9-A8A5-43A2F52894B2}" name="cast"/>
    <tableColumn id="6" xr3:uid="{D1B28879-80E3-4C9B-829E-625D5B1492BA}" name="country"/>
    <tableColumn id="7" xr3:uid="{F0648A25-3AEA-4727-92AB-662954E9B679}" name="date_added" dataDxfId="7"/>
    <tableColumn id="8" xr3:uid="{D2D1C65E-64A0-4A40-82B5-9904E9D35123}" name="release_year"/>
    <tableColumn id="9" xr3:uid="{0BA46129-071D-42A5-9ACE-936042B4D3F1}" name="rating"/>
    <tableColumn id="10" xr3:uid="{A2CCFE17-C577-42EC-9B52-E9B8EACE943E}" name="duration (in min)"/>
    <tableColumn id="15" xr3:uid="{A36B11EC-AD7D-4E32-9904-FA3A99574477}" name="duration" dataDxfId="0">
      <calculatedColumnFormula>IFERROR(VALUE(LEFT(table_netflix[[#This Row],[duration (in min)]], LEN(table_netflix[[#This Row],[duration (in min)]])-4)),0)</calculatedColumnFormula>
    </tableColumn>
    <tableColumn id="11" xr3:uid="{5A58492F-2FD0-4D4B-B8F1-7BDE35582A28}" name="listed_in_1"/>
    <tableColumn id="12" xr3:uid="{81699CA0-E690-4B17-B4E9-88C6918023B7}" name="listed_in_2"/>
    <tableColumn id="13" xr3:uid="{6757E5ED-1109-4E84-B26C-1FA0C8736294}" name="listed_in_3"/>
    <tableColumn id="16" xr3:uid="{BE7A01FD-577C-4A2B-86F3-7E156635D93D}" name="year_range" dataDxfId="6">
      <calculatedColumnFormula array="1">_xlfn.IFS(table_netflix[[#This Row],[release_year]]&gt;=2018, "2018 &amp; after", TRUE, "Before 2018")</calculatedColumnFormula>
    </tableColumn>
    <tableColumn id="17" xr3:uid="{77F6AE91-15A6-4213-BBAD-81716C730138}" name="year" dataDxfId="5">
      <calculatedColumnFormula>DATE(table_netflix[[#This Row],[release_year]],1,1)</calculatedColumnFormula>
    </tableColumn>
    <tableColumn id="18" xr3:uid="{A7E2FA42-6AC2-49A8-AB7A-5E8EAFDF2024}" name="date_added_todate" dataDxfId="4">
      <calculatedColumnFormula>IF(G2&lt;&gt;"", DATE(RIGHT(G2,4), MONTH(1 &amp; LEFT(G2,FIND(" ",G2)-1)), MID(G2, FIND(" ", G2)+1, FIND(",", G2)-FIND(" ", G2)-1)), "")</calculatedColumnFormula>
    </tableColumn>
    <tableColumn id="19" xr3:uid="{E2BBD046-19DC-43D4-92E7-06817A0F0AB4}" name="month_added" dataDxfId="3">
      <calculatedColumnFormula>TEXT(table_netflix[[#This Row],[date_added_todate]], "mmm")</calculatedColumnFormula>
    </tableColumn>
    <tableColumn id="14" xr3:uid="{05C32326-4A26-49A6-A40E-A0975249589A}"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4">
    <wetp:webextensionref xmlns:r="http://schemas.openxmlformats.org/officeDocument/2006/relationships" r:id="rId1"/>
  </wetp:taskpane>
  <wetp:taskpane dockstate="right" visibility="0" width="438" row="5">
    <wetp:webextensionref xmlns:r="http://schemas.openxmlformats.org/officeDocument/2006/relationships" r:id="rId2"/>
  </wetp:taskpane>
  <wetp:taskpane dockstate="right" visibility="0" width="438" row="6">
    <wetp:webextensionref xmlns:r="http://schemas.openxmlformats.org/officeDocument/2006/relationships" r:id="rId3"/>
  </wetp:taskpane>
</wetp:taskpanes>
</file>

<file path=xl/webextensions/webextension1.xml><?xml version="1.0" encoding="utf-8"?>
<we:webextension xmlns:we="http://schemas.microsoft.com/office/webextensions/webextension/2010/11" id="{65BA9AB0-018B-4446-A77C-BCD1B295ADAC}">
  <we:reference id="wa200001745" version="1.0.1.5" store="en-US" storeType="OMEX"/>
  <we:alternateReferences>
    <we:reference id="wa200001745" version="1.0.1.5" store="wa200001745"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45C31F89-7443-4467-A7D1-574B13CBC2BC}">
  <we:reference id="wa200006918" version="1.2.2.0" store="en-US" storeType="OMEX"/>
  <we:alternateReferences>
    <we:reference id="wa200006918" version="1.2.2.0" store="WA200006918" storeType="OMEX"/>
  </we:alternateReferences>
  <we:properties/>
  <we:bindings/>
  <we:snapshot xmlns:r="http://schemas.openxmlformats.org/officeDocument/2006/relationships"/>
</we:webextension>
</file>

<file path=xl/webextensions/webextension3.xml><?xml version="1.0" encoding="utf-8"?>
<we:webextension xmlns:we="http://schemas.microsoft.com/office/webextensions/webextension/2010/11" id="{7F4C11DE-6A9A-42FC-AAF8-81620F0055E4}">
  <we:reference id="wa200007447" version="1.0.0.0" store="en-US" storeType="OMEX"/>
  <we:alternateReferences>
    <we:reference id="WA200007447" version="1.0.0.0" store="WA200007447" storeType="OMEX"/>
  </we:alternateReferences>
  <we:properties>
    <we:property name="wordcloud" value="{&quot;name&quot;:&quot;wordcloud&quot;,&quot;description&quot;:&quot;Generates a word cloud image from provided text data and returns a PNG image as a base64 string.&quot;,&quot;docstring&quot;:&quot;Generates a word cloud image from provided text data and returns a PNG image as a base64 string.\n\nArgs:\n    text: 2D list of strings containing the text data to analyze.\n    max_words: Optional; maximum number of words to display in the word cloud. Default is 100.\n    background_color: Optional; background color of the image. Default is \&quot;white\&quot;.\n    colormap: Optional; matplotlib colormap for word colors. Default is \&quot;viridis\&quot;.\n\nReturns:\n    PNG image as a base64 string for embedding, or an error message string if input is invalid.\n\nThis example function is provided as-is without any representation of accuracy.&quot;,&quot;code&quot;:&quot;options = {\&quot;insert_only\&quot;:True}\n\nimport matplotlib\nmatplotlib.use('Agg')\nimport base64\nfrom io import BytesIO\nfrom wordcloud import WordCloud\nimport matplotlib.pyplot as plt\n\ndef wordcloud(text, max_words=None, background_color=None, colormap=None):\n    \&quot;\&quot;\&quot;\n    Generates a word cloud image from provided text data and returns a PNG image as a base64 string.\n\n    Args:\n        text: 2D list of strings containing the text data to analyze.\n        max_words: Optional; maximum number of words to display in the word cloud. Default is 100.\n        background_color: Optional; background color of the image. Default is \&quot;white\&quot;.\n        colormap: Optional; matplotlib colormap for word colors. Default is \&quot;viridis\&quot;.\n\n    Returns:\n        PNG image as a base64 string for embedding, or an error message string if input is invalid.\n\n    This example function is provided as-is without any representation of accuracy.\n    \&quot;\&quot;\&quot;\n    if not isinstance(text, list) or not all(isinstance(row, list) for row in text):\n        return \&quot;Invalid input: text must be a 2D list of strings.\&quot;\n    flat_text = []\n    for row in text:\n        for cell in row:\n            if not isinstance(cell, str):\n                return \&quot;Invalid input: all elements in text must be strings.\&quot;\n            flat_text.append(cell)\n    joined_text = \&quot; \&quot;.join(flat_text)\n    if not joined_text.strip():\n        return \&quot;Invalid input: text is empty.\&quot;\n    if max_words is None:\n        max_words = 100\n    else:\n        try:\n            max_words = int(max_words)\n        except Exception:\n            return \&quot;Invalid input: max_words must be a number.\&quot;\n    if background_color is None:\n        background_color = \&quot;white\&quot;\n    if colormap is None:\n        colormap = \&quot;viridis\&quot;\n    try:\n        wc = WordCloud(width=800, height=400, max_words=max_words, background_color=background_color, colormap=colormap)\n        wc.generate(joined_text)\n        fig, ax = plt.subplots(figsize=(8, 4))\n        ax.imshow(wc, interpolation='bilinear')\n        ax.axis('off')\n        buf = BytesIO()\n        plt.savefig(buf, format='png', bbox_inches='tight', pad_inches=0)\n        plt.close(fig)\n        buf.seek(0)\n        img_base64 = base64.b64encode(buf.read()).decode('utf-8')\n        return f\&quot;data:image\/png;base64,{img_base64}\&quot;\n    except Exception as e:\n        return f\&quot;Error: {str(e)}\&quot;&quot;,&quot;test_cases&quot;:[{&quot;id&quot;:&quot;basic_white_viridis&quot;,&quot;arguments&quot;:{&quot;text&quot;:[[&quot;Great service&quot;],[&quot;Fast delivery&quot;],[&quot;Excellent support&quot;]],&quot;max_words&quot;:10,&quot;background_color&quot;:&quot;white&quot;,&quot;colormap&quot;:&quot;viridis&quot;}}],&quot;folder&quot;:&quot;data&quot;,&quot;dir&quot;:&quot;\/opt\/buildhome\/repo\/src\/data\/wordcloud&quot;,&quot;public_shared_link&quot;:null,&quot;fileId&quot;:&quot;6&quot;,&quot;link&quot;:&quot;https:\/\/www.boardflare.com\/python-functions\/data\/wordcloud&quot;,&quot;options&quot;:{&quot;insert_only&quot;:true},&quot;signature&quot;:&quot;WORDCLOUD(text, [max_words], [background_color], [colormap])&quot;,&quot;resultLine&quot;:&quot;\n\nresult = wordcloud(**{k: v for k, v in [(\&quot;text\&quot;, arg1 if arg1 != \&quot;__OMITTED__\&quot; else None), (\&quot;max_words\&quot;, arg2 if arg2 != \&quot;__OMITTED__\&quot; else None), (\&quot;background_color\&quot;, arg3 if arg3 != \&quot;__OMITTED__\&quot; else None), (\&quot;colormap\&quot;, arg4 if arg4 != \&quot;__OMITTED__\&quot; else None)] if v is not None})&quot;,&quot;formula&quot;:&quot;=LAMBDA(text,[max_words],[background_color],[colormap], BOARDFLARE.EXEC(\&quot;wordcloud\&quot;,text,IF(ISOMITTED(max_words), \&quot;__OMITTED__\&quot;, max_words),IF(ISOMITTED(background_color), \&quot;__OMITTED__\&quot;, background_color),IF(ISOMITTED(colormap), \&quot;__OMITTED__\&quot;, colormap)))&quot;,&quot;execFormula&quot;:&quot;=BOARDFLARE.EXEC(\&quot;wordcloud\&quot;, arg1,arg2,arg3,arg4)&quot;,&quot;timestamp&quot;:&quot;2025-10-01T19:06:25.444Z&quot;,&quot;uid&quot;:&quot;anonymous&quot;,&quot;parameters&quot;:[{&quot;name&quot;:&quot;text&quot;},{&quot;name&quot;:&quot;max_words&quot;,&quot;has_default&quot;:true,&quot;default&quot;:&quot;None&quot;},{&quot;name&quot;:&quot;background_color&quot;,&quot;has_default&quot;:true,&quot;default&quot;:&quot;None&quot;},{&quot;name&quot;:&quot;colormap&quot;,&quot;has_default&quot;:true,&quot;default&quot;:&quot;None&quot;}],&quot;imports&quot;:[&quot;base64&quot;,&quot;io&quot;,&quot;matplotlib&quot;,&quot;matplotlib.pyplot&quot;,&quot;wordcloud&quot;],&quot;external_packages&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137AF-15F3-494C-9DAA-27F26891BD5C}">
  <dimension ref="A1:S5752"/>
  <sheetViews>
    <sheetView workbookViewId="0">
      <selection activeCell="I2" sqref="I2"/>
    </sheetView>
  </sheetViews>
  <sheetFormatPr defaultRowHeight="14.4" x14ac:dyDescent="0.3"/>
  <cols>
    <col min="1" max="1" width="9.88671875" customWidth="1"/>
    <col min="4" max="4" width="9.44140625" customWidth="1"/>
    <col min="6" max="6" width="9.44140625" customWidth="1"/>
    <col min="7" max="7" width="17.33203125" style="14" bestFit="1" customWidth="1"/>
    <col min="8" max="8" width="13.44140625" customWidth="1"/>
    <col min="10" max="11" width="10.109375" customWidth="1"/>
    <col min="12" max="14" width="11.88671875" customWidth="1"/>
    <col min="15" max="16" width="12.21875" customWidth="1"/>
    <col min="17" max="17" width="17.33203125" bestFit="1" customWidth="1"/>
    <col min="18" max="18" width="17.33203125" customWidth="1"/>
  </cols>
  <sheetData>
    <row r="1" spans="1:19" x14ac:dyDescent="0.3">
      <c r="A1" t="s">
        <v>0</v>
      </c>
      <c r="B1" t="s">
        <v>1</v>
      </c>
      <c r="C1" t="s">
        <v>2</v>
      </c>
      <c r="D1" t="s">
        <v>3</v>
      </c>
      <c r="E1" t="s">
        <v>4</v>
      </c>
      <c r="F1" t="s">
        <v>5</v>
      </c>
      <c r="G1" s="14" t="s">
        <v>6</v>
      </c>
      <c r="H1" t="s">
        <v>7</v>
      </c>
      <c r="I1" t="s">
        <v>8</v>
      </c>
      <c r="J1" t="s">
        <v>28647</v>
      </c>
      <c r="K1" t="s">
        <v>9</v>
      </c>
      <c r="L1" t="s">
        <v>10</v>
      </c>
      <c r="M1" t="s">
        <v>11</v>
      </c>
      <c r="N1" t="s">
        <v>12</v>
      </c>
      <c r="O1" t="s">
        <v>28464</v>
      </c>
      <c r="P1" t="s">
        <v>28470</v>
      </c>
      <c r="Q1" t="s">
        <v>28614</v>
      </c>
      <c r="R1" t="s">
        <v>28613</v>
      </c>
      <c r="S1" t="s">
        <v>13</v>
      </c>
    </row>
    <row r="2" spans="1:19" x14ac:dyDescent="0.3">
      <c r="A2" t="s">
        <v>14</v>
      </c>
      <c r="B2" t="s">
        <v>15</v>
      </c>
      <c r="C2" t="s">
        <v>16</v>
      </c>
      <c r="D2" t="s">
        <v>17</v>
      </c>
      <c r="F2" t="s">
        <v>18</v>
      </c>
      <c r="G2" s="14" t="s">
        <v>19</v>
      </c>
      <c r="H2">
        <v>2020</v>
      </c>
      <c r="I2" t="s">
        <v>20</v>
      </c>
      <c r="J2" t="s">
        <v>21</v>
      </c>
      <c r="K2">
        <f>IFERROR(VALUE(LEFT(table_netflix[[#This Row],[duration (in min)]], LEN(table_netflix[[#This Row],[duration (in min)]])-4)),0)</f>
        <v>90</v>
      </c>
      <c r="L2" t="s">
        <v>22</v>
      </c>
      <c r="O2" t="str" cm="1">
        <f t="array" ref="O2">_xlfn.IFS(table_netflix[[#This Row],[release_year]]&gt;=2018, "2018 &amp; after", TRUE, "Before 2018")</f>
        <v>2018 &amp; after</v>
      </c>
      <c r="P2" s="12">
        <f>DATE(table_netflix[[#This Row],[release_year]],1,1)</f>
        <v>43831</v>
      </c>
      <c r="Q2" s="12">
        <f t="shared" ref="Q2:Q65" si="0">IF(G2&lt;&gt;"", DATE(RIGHT(G2,4), MONTH(1 &amp; LEFT(G2,FIND(" ",G2)-1)), MID(G2, FIND(" ", G2)+1, FIND(",", G2)-FIND(" ", G2)-1)), "")</f>
        <v>44464</v>
      </c>
      <c r="R2" s="12" t="str">
        <f>TEXT(table_netflix[[#This Row],[date_added_todate]], "mmm")</f>
        <v>Sep</v>
      </c>
      <c r="S2" t="s">
        <v>23</v>
      </c>
    </row>
    <row r="3" spans="1:19" x14ac:dyDescent="0.3">
      <c r="A3" t="s">
        <v>48</v>
      </c>
      <c r="B3" t="s">
        <v>15</v>
      </c>
      <c r="C3" t="s">
        <v>49</v>
      </c>
      <c r="D3" t="s">
        <v>50</v>
      </c>
      <c r="E3" t="s">
        <v>51</v>
      </c>
      <c r="F3" t="s">
        <v>18</v>
      </c>
      <c r="G3" s="14" t="s">
        <v>26</v>
      </c>
      <c r="H3">
        <v>1993</v>
      </c>
      <c r="I3" t="s">
        <v>27</v>
      </c>
      <c r="J3" t="s">
        <v>52</v>
      </c>
      <c r="K3">
        <f>IFERROR(VALUE(LEFT(table_netflix[[#This Row],[duration (in min)]], LEN(table_netflix[[#This Row],[duration (in min)]])-4)),0)</f>
        <v>125</v>
      </c>
      <c r="L3" t="s">
        <v>53</v>
      </c>
      <c r="M3" t="s">
        <v>54</v>
      </c>
      <c r="N3" t="s">
        <v>55</v>
      </c>
      <c r="O3" t="str" cm="1">
        <f t="array" ref="O3">_xlfn.IFS(table_netflix[[#This Row],[release_year]]&gt;=2018, "2018 &amp; after", TRUE, "Before 2018")</f>
        <v>Before 2018</v>
      </c>
      <c r="P3" s="12">
        <f>DATE(table_netflix[[#This Row],[release_year]],1,1)</f>
        <v>33970</v>
      </c>
      <c r="Q3" s="12">
        <f t="shared" si="0"/>
        <v>44463</v>
      </c>
      <c r="R3" s="12" t="str">
        <f>TEXT(table_netflix[[#This Row],[date_added_todate]], "mmm")</f>
        <v>Sep</v>
      </c>
      <c r="S3" t="s">
        <v>56</v>
      </c>
    </row>
    <row r="4" spans="1:19" x14ac:dyDescent="0.3">
      <c r="A4" t="s">
        <v>57</v>
      </c>
      <c r="B4" t="s">
        <v>24</v>
      </c>
      <c r="C4" t="s">
        <v>58</v>
      </c>
      <c r="D4" t="s">
        <v>59</v>
      </c>
      <c r="E4" t="s">
        <v>60</v>
      </c>
      <c r="F4" t="s">
        <v>61</v>
      </c>
      <c r="G4" s="14" t="s">
        <v>26</v>
      </c>
      <c r="H4">
        <v>2021</v>
      </c>
      <c r="I4" t="s">
        <v>62</v>
      </c>
      <c r="J4" t="s">
        <v>63</v>
      </c>
      <c r="K4">
        <f>IFERROR(VALUE(LEFT(table_netflix[[#This Row],[duration (in min)]], LEN(table_netflix[[#This Row],[duration (in min)]])-4)),0)</f>
        <v>0</v>
      </c>
      <c r="L4" t="s">
        <v>64</v>
      </c>
      <c r="M4" t="s">
        <v>38</v>
      </c>
      <c r="O4" t="str" cm="1">
        <f t="array" ref="O4">_xlfn.IFS(table_netflix[[#This Row],[release_year]]&gt;=2018, "2018 &amp; after", TRUE, "Before 2018")</f>
        <v>2018 &amp; after</v>
      </c>
      <c r="P4" s="12">
        <f>DATE(table_netflix[[#This Row],[release_year]],1,1)</f>
        <v>44197</v>
      </c>
      <c r="Q4" s="12">
        <f t="shared" si="0"/>
        <v>44463</v>
      </c>
      <c r="R4" s="12" t="str">
        <f>TEXT(table_netflix[[#This Row],[date_added_todate]], "mmm")</f>
        <v>Sep</v>
      </c>
      <c r="S4" t="s">
        <v>65</v>
      </c>
    </row>
    <row r="5" spans="1:19" x14ac:dyDescent="0.3">
      <c r="A5" t="s">
        <v>66</v>
      </c>
      <c r="B5" t="s">
        <v>15</v>
      </c>
      <c r="C5" t="s">
        <v>67</v>
      </c>
      <c r="D5" t="s">
        <v>68</v>
      </c>
      <c r="E5" t="s">
        <v>69</v>
      </c>
      <c r="F5" t="s">
        <v>18</v>
      </c>
      <c r="G5" s="14" t="s">
        <v>26</v>
      </c>
      <c r="H5">
        <v>2021</v>
      </c>
      <c r="I5" t="s">
        <v>20</v>
      </c>
      <c r="J5" t="s">
        <v>70</v>
      </c>
      <c r="K5">
        <f>IFERROR(VALUE(LEFT(table_netflix[[#This Row],[duration (in min)]], LEN(table_netflix[[#This Row],[duration (in min)]])-4)),0)</f>
        <v>104</v>
      </c>
      <c r="L5" t="s">
        <v>71</v>
      </c>
      <c r="M5" t="s">
        <v>72</v>
      </c>
      <c r="O5" t="str" cm="1">
        <f t="array" ref="O5">_xlfn.IFS(table_netflix[[#This Row],[release_year]]&gt;=2018, "2018 &amp; after", TRUE, "Before 2018")</f>
        <v>2018 &amp; after</v>
      </c>
      <c r="P5" s="12">
        <f>DATE(table_netflix[[#This Row],[release_year]],1,1)</f>
        <v>44197</v>
      </c>
      <c r="Q5" s="12">
        <f t="shared" si="0"/>
        <v>44463</v>
      </c>
      <c r="R5" s="12" t="str">
        <f>TEXT(table_netflix[[#This Row],[date_added_todate]], "mmm")</f>
        <v>Sep</v>
      </c>
      <c r="S5" t="s">
        <v>73</v>
      </c>
    </row>
    <row r="6" spans="1:19" x14ac:dyDescent="0.3">
      <c r="A6" t="s">
        <v>76</v>
      </c>
      <c r="B6" t="s">
        <v>15</v>
      </c>
      <c r="C6" t="s">
        <v>77</v>
      </c>
      <c r="D6" t="s">
        <v>78</v>
      </c>
      <c r="E6" t="s">
        <v>79</v>
      </c>
      <c r="F6" t="s">
        <v>80</v>
      </c>
      <c r="G6" s="14" t="s">
        <v>75</v>
      </c>
      <c r="H6">
        <v>2021</v>
      </c>
      <c r="I6" t="s">
        <v>27</v>
      </c>
      <c r="J6" t="s">
        <v>81</v>
      </c>
      <c r="K6">
        <f>IFERROR(VALUE(LEFT(table_netflix[[#This Row],[duration (in min)]], LEN(table_netflix[[#This Row],[duration (in min)]])-4)),0)</f>
        <v>127</v>
      </c>
      <c r="L6" t="s">
        <v>53</v>
      </c>
      <c r="M6" t="s">
        <v>55</v>
      </c>
      <c r="O6" t="str" cm="1">
        <f t="array" ref="O6">_xlfn.IFS(table_netflix[[#This Row],[release_year]]&gt;=2018, "2018 &amp; after", TRUE, "Before 2018")</f>
        <v>2018 &amp; after</v>
      </c>
      <c r="P6" s="12">
        <f>DATE(table_netflix[[#This Row],[release_year]],1,1)</f>
        <v>44197</v>
      </c>
      <c r="Q6" s="12">
        <f t="shared" si="0"/>
        <v>44462</v>
      </c>
      <c r="R6" s="12" t="str">
        <f>TEXT(table_netflix[[#This Row],[date_added_todate]], "mmm")</f>
        <v>Sep</v>
      </c>
      <c r="S6" t="s">
        <v>82</v>
      </c>
    </row>
    <row r="7" spans="1:19" x14ac:dyDescent="0.3">
      <c r="A7" t="s">
        <v>102</v>
      </c>
      <c r="B7" t="s">
        <v>15</v>
      </c>
      <c r="C7" t="s">
        <v>103</v>
      </c>
      <c r="D7" t="s">
        <v>104</v>
      </c>
      <c r="E7" t="s">
        <v>105</v>
      </c>
      <c r="F7" t="s">
        <v>39</v>
      </c>
      <c r="G7" s="14" t="s">
        <v>97</v>
      </c>
      <c r="H7">
        <v>1998</v>
      </c>
      <c r="I7" t="s">
        <v>62</v>
      </c>
      <c r="J7" t="s">
        <v>106</v>
      </c>
      <c r="K7">
        <f>IFERROR(VALUE(LEFT(table_netflix[[#This Row],[duration (in min)]], LEN(table_netflix[[#This Row],[duration (in min)]])-4)),0)</f>
        <v>166</v>
      </c>
      <c r="L7" t="s">
        <v>71</v>
      </c>
      <c r="M7" t="s">
        <v>55</v>
      </c>
      <c r="N7" t="s">
        <v>107</v>
      </c>
      <c r="O7" t="str" cm="1">
        <f t="array" ref="O7">_xlfn.IFS(table_netflix[[#This Row],[release_year]]&gt;=2018, "2018 &amp; after", TRUE, "Before 2018")</f>
        <v>Before 2018</v>
      </c>
      <c r="P7" s="12">
        <f>DATE(table_netflix[[#This Row],[release_year]],1,1)</f>
        <v>35796</v>
      </c>
      <c r="Q7" s="12">
        <f t="shared" si="0"/>
        <v>44460</v>
      </c>
      <c r="R7" s="12" t="str">
        <f>TEXT(table_netflix[[#This Row],[date_added_todate]], "mmm")</f>
        <v>Sep</v>
      </c>
      <c r="S7" t="s">
        <v>108</v>
      </c>
    </row>
    <row r="8" spans="1:19" x14ac:dyDescent="0.3">
      <c r="A8" t="s">
        <v>113</v>
      </c>
      <c r="B8" t="s">
        <v>15</v>
      </c>
      <c r="C8" t="s">
        <v>114</v>
      </c>
      <c r="D8" t="s">
        <v>115</v>
      </c>
      <c r="E8" t="s">
        <v>116</v>
      </c>
      <c r="F8" t="s">
        <v>18</v>
      </c>
      <c r="G8" s="14" t="s">
        <v>117</v>
      </c>
      <c r="H8">
        <v>2010</v>
      </c>
      <c r="I8" t="s">
        <v>20</v>
      </c>
      <c r="J8" t="s">
        <v>118</v>
      </c>
      <c r="K8">
        <f>IFERROR(VALUE(LEFT(table_netflix[[#This Row],[duration (in min)]], LEN(table_netflix[[#This Row],[duration (in min)]])-4)),0)</f>
        <v>103</v>
      </c>
      <c r="L8" t="s">
        <v>71</v>
      </c>
      <c r="O8" t="str" cm="1">
        <f t="array" ref="O8">_xlfn.IFS(table_netflix[[#This Row],[release_year]]&gt;=2018, "2018 &amp; after", TRUE, "Before 2018")</f>
        <v>Before 2018</v>
      </c>
      <c r="P8" s="12">
        <f>DATE(table_netflix[[#This Row],[release_year]],1,1)</f>
        <v>40179</v>
      </c>
      <c r="Q8" s="12">
        <f t="shared" si="0"/>
        <v>44459</v>
      </c>
      <c r="R8" s="12" t="str">
        <f>TEXT(table_netflix[[#This Row],[date_added_todate]], "mmm")</f>
        <v>Sep</v>
      </c>
      <c r="S8" t="s">
        <v>119</v>
      </c>
    </row>
    <row r="9" spans="1:19" x14ac:dyDescent="0.3">
      <c r="A9" t="s">
        <v>120</v>
      </c>
      <c r="B9" t="s">
        <v>15</v>
      </c>
      <c r="C9" t="s">
        <v>121</v>
      </c>
      <c r="D9" t="s">
        <v>122</v>
      </c>
      <c r="E9" t="s">
        <v>123</v>
      </c>
      <c r="F9" t="s">
        <v>18</v>
      </c>
      <c r="G9" s="14" t="s">
        <v>124</v>
      </c>
      <c r="H9">
        <v>2013</v>
      </c>
      <c r="I9" t="s">
        <v>20</v>
      </c>
      <c r="J9" t="s">
        <v>125</v>
      </c>
      <c r="K9">
        <f>IFERROR(VALUE(LEFT(table_netflix[[#This Row],[duration (in min)]], LEN(table_netflix[[#This Row],[duration (in min)]])-4)),0)</f>
        <v>97</v>
      </c>
      <c r="L9" t="s">
        <v>126</v>
      </c>
      <c r="M9" t="s">
        <v>127</v>
      </c>
      <c r="O9" t="str" cm="1">
        <f t="array" ref="O9">_xlfn.IFS(table_netflix[[#This Row],[release_year]]&gt;=2018, "2018 &amp; after", TRUE, "Before 2018")</f>
        <v>Before 2018</v>
      </c>
      <c r="P9" s="12">
        <f>DATE(table_netflix[[#This Row],[release_year]],1,1)</f>
        <v>41275</v>
      </c>
      <c r="Q9" s="12">
        <f t="shared" si="0"/>
        <v>44458</v>
      </c>
      <c r="R9" s="12" t="str">
        <f>TEXT(table_netflix[[#This Row],[date_added_todate]], "mmm")</f>
        <v>Sep</v>
      </c>
      <c r="S9" t="s">
        <v>128</v>
      </c>
    </row>
    <row r="10" spans="1:19" x14ac:dyDescent="0.3">
      <c r="A10" t="s">
        <v>129</v>
      </c>
      <c r="B10" t="s">
        <v>15</v>
      </c>
      <c r="C10" t="s">
        <v>130</v>
      </c>
      <c r="D10" t="s">
        <v>131</v>
      </c>
      <c r="E10" t="s">
        <v>132</v>
      </c>
      <c r="F10" t="s">
        <v>18</v>
      </c>
      <c r="G10" s="14" t="s">
        <v>124</v>
      </c>
      <c r="H10">
        <v>2013</v>
      </c>
      <c r="I10" t="s">
        <v>20</v>
      </c>
      <c r="J10" t="s">
        <v>133</v>
      </c>
      <c r="K10">
        <f>IFERROR(VALUE(LEFT(table_netflix[[#This Row],[duration (in min)]], LEN(table_netflix[[#This Row],[duration (in min)]])-4)),0)</f>
        <v>106</v>
      </c>
      <c r="L10" t="s">
        <v>93</v>
      </c>
      <c r="O10" t="str" cm="1">
        <f t="array" ref="O10">_xlfn.IFS(table_netflix[[#This Row],[release_year]]&gt;=2018, "2018 &amp; after", TRUE, "Before 2018")</f>
        <v>Before 2018</v>
      </c>
      <c r="P10" s="12">
        <f>DATE(table_netflix[[#This Row],[release_year]],1,1)</f>
        <v>41275</v>
      </c>
      <c r="Q10" s="12">
        <f t="shared" si="0"/>
        <v>44458</v>
      </c>
      <c r="R10" s="12" t="str">
        <f>TEXT(table_netflix[[#This Row],[date_added_todate]], "mmm")</f>
        <v>Sep</v>
      </c>
      <c r="S10" t="s">
        <v>134</v>
      </c>
    </row>
    <row r="11" spans="1:19" x14ac:dyDescent="0.3">
      <c r="A11" t="s">
        <v>147</v>
      </c>
      <c r="B11" t="s">
        <v>15</v>
      </c>
      <c r="C11" t="s">
        <v>148</v>
      </c>
      <c r="D11" t="s">
        <v>149</v>
      </c>
      <c r="E11" t="s">
        <v>150</v>
      </c>
      <c r="F11" t="s">
        <v>151</v>
      </c>
      <c r="G11" s="14" t="s">
        <v>146</v>
      </c>
      <c r="H11">
        <v>2017</v>
      </c>
      <c r="I11" t="s">
        <v>20</v>
      </c>
      <c r="J11" t="s">
        <v>152</v>
      </c>
      <c r="K11">
        <f>IFERROR(VALUE(LEFT(table_netflix[[#This Row],[duration (in min)]], LEN(table_netflix[[#This Row],[duration (in min)]])-4)),0)</f>
        <v>96</v>
      </c>
      <c r="L11" t="s">
        <v>144</v>
      </c>
      <c r="M11" t="s">
        <v>72</v>
      </c>
      <c r="O11" t="str" cm="1">
        <f t="array" ref="O11">_xlfn.IFS(table_netflix[[#This Row],[release_year]]&gt;=2018, "2018 &amp; after", TRUE, "Before 2018")</f>
        <v>Before 2018</v>
      </c>
      <c r="P11" s="12">
        <f>DATE(table_netflix[[#This Row],[release_year]],1,1)</f>
        <v>42736</v>
      </c>
      <c r="Q11" s="12">
        <f t="shared" si="0"/>
        <v>44455</v>
      </c>
      <c r="R11" s="12" t="str">
        <f>TEXT(table_netflix[[#This Row],[date_added_todate]], "mmm")</f>
        <v>Sep</v>
      </c>
      <c r="S11" t="s">
        <v>153</v>
      </c>
    </row>
    <row r="12" spans="1:19" x14ac:dyDescent="0.3">
      <c r="A12" t="s">
        <v>156</v>
      </c>
      <c r="B12" t="s">
        <v>15</v>
      </c>
      <c r="C12" t="s">
        <v>157</v>
      </c>
      <c r="D12" t="s">
        <v>158</v>
      </c>
      <c r="E12" t="s">
        <v>159</v>
      </c>
      <c r="F12" t="s">
        <v>18</v>
      </c>
      <c r="G12" s="14" t="s">
        <v>146</v>
      </c>
      <c r="H12">
        <v>1975</v>
      </c>
      <c r="I12" t="s">
        <v>45</v>
      </c>
      <c r="J12" t="s">
        <v>160</v>
      </c>
      <c r="K12">
        <f>IFERROR(VALUE(LEFT(table_netflix[[#This Row],[duration (in min)]], LEN(table_netflix[[#This Row],[duration (in min)]])-4)),0)</f>
        <v>124</v>
      </c>
      <c r="L12" t="s">
        <v>144</v>
      </c>
      <c r="M12" t="s">
        <v>161</v>
      </c>
      <c r="N12" t="s">
        <v>72</v>
      </c>
      <c r="O12" t="str" cm="1">
        <f t="array" ref="O12">_xlfn.IFS(table_netflix[[#This Row],[release_year]]&gt;=2018, "2018 &amp; after", TRUE, "Before 2018")</f>
        <v>Before 2018</v>
      </c>
      <c r="P12" s="12">
        <f>DATE(table_netflix[[#This Row],[release_year]],1,1)</f>
        <v>27395</v>
      </c>
      <c r="Q12" s="12">
        <f t="shared" si="0"/>
        <v>44455</v>
      </c>
      <c r="R12" s="12" t="str">
        <f>TEXT(table_netflix[[#This Row],[date_added_todate]], "mmm")</f>
        <v>Sep</v>
      </c>
      <c r="S12" t="s">
        <v>162</v>
      </c>
    </row>
    <row r="13" spans="1:19" x14ac:dyDescent="0.3">
      <c r="A13" t="s">
        <v>163</v>
      </c>
      <c r="B13" t="s">
        <v>15</v>
      </c>
      <c r="C13" t="s">
        <v>164</v>
      </c>
      <c r="D13" t="s">
        <v>165</v>
      </c>
      <c r="E13" t="s">
        <v>166</v>
      </c>
      <c r="F13" t="s">
        <v>18</v>
      </c>
      <c r="G13" s="14" t="s">
        <v>146</v>
      </c>
      <c r="H13">
        <v>1978</v>
      </c>
      <c r="I13" t="s">
        <v>45</v>
      </c>
      <c r="J13" t="s">
        <v>167</v>
      </c>
      <c r="K13">
        <f>IFERROR(VALUE(LEFT(table_netflix[[#This Row],[duration (in min)]], LEN(table_netflix[[#This Row],[duration (in min)]])-4)),0)</f>
        <v>116</v>
      </c>
      <c r="L13" t="s">
        <v>53</v>
      </c>
      <c r="M13" t="s">
        <v>168</v>
      </c>
      <c r="N13" t="s">
        <v>142</v>
      </c>
      <c r="O13" t="str" cm="1">
        <f t="array" ref="O13">_xlfn.IFS(table_netflix[[#This Row],[release_year]]&gt;=2018, "2018 &amp; after", TRUE, "Before 2018")</f>
        <v>Before 2018</v>
      </c>
      <c r="P13" s="12">
        <f>DATE(table_netflix[[#This Row],[release_year]],1,1)</f>
        <v>28491</v>
      </c>
      <c r="Q13" s="12">
        <f t="shared" si="0"/>
        <v>44455</v>
      </c>
      <c r="R13" s="12" t="str">
        <f>TEXT(table_netflix[[#This Row],[date_added_todate]], "mmm")</f>
        <v>Sep</v>
      </c>
      <c r="S13" t="s">
        <v>169</v>
      </c>
    </row>
    <row r="14" spans="1:19" x14ac:dyDescent="0.3">
      <c r="A14" t="s">
        <v>170</v>
      </c>
      <c r="B14" t="s">
        <v>15</v>
      </c>
      <c r="C14" t="s">
        <v>171</v>
      </c>
      <c r="D14" t="s">
        <v>172</v>
      </c>
      <c r="E14" t="s">
        <v>173</v>
      </c>
      <c r="F14" t="s">
        <v>18</v>
      </c>
      <c r="G14" s="14" t="s">
        <v>146</v>
      </c>
      <c r="H14">
        <v>1983</v>
      </c>
      <c r="I14" t="s">
        <v>45</v>
      </c>
      <c r="J14" t="s">
        <v>174</v>
      </c>
      <c r="K14">
        <f>IFERROR(VALUE(LEFT(table_netflix[[#This Row],[duration (in min)]], LEN(table_netflix[[#This Row],[duration (in min)]])-4)),0)</f>
        <v>98</v>
      </c>
      <c r="L14" t="s">
        <v>144</v>
      </c>
      <c r="M14" t="s">
        <v>168</v>
      </c>
      <c r="N14" t="s">
        <v>142</v>
      </c>
      <c r="O14" t="str" cm="1">
        <f t="array" ref="O14">_xlfn.IFS(table_netflix[[#This Row],[release_year]]&gt;=2018, "2018 &amp; after", TRUE, "Before 2018")</f>
        <v>Before 2018</v>
      </c>
      <c r="P14" s="12">
        <f>DATE(table_netflix[[#This Row],[release_year]],1,1)</f>
        <v>30317</v>
      </c>
      <c r="Q14" s="12">
        <f t="shared" si="0"/>
        <v>44455</v>
      </c>
      <c r="R14" s="12" t="str">
        <f>TEXT(table_netflix[[#This Row],[date_added_todate]], "mmm")</f>
        <v>Sep</v>
      </c>
      <c r="S14" t="s">
        <v>175</v>
      </c>
    </row>
    <row r="15" spans="1:19" x14ac:dyDescent="0.3">
      <c r="A15" t="s">
        <v>176</v>
      </c>
      <c r="B15" t="s">
        <v>15</v>
      </c>
      <c r="C15" t="s">
        <v>177</v>
      </c>
      <c r="D15" t="s">
        <v>178</v>
      </c>
      <c r="E15" t="s">
        <v>179</v>
      </c>
      <c r="F15" t="s">
        <v>18</v>
      </c>
      <c r="G15" s="14" t="s">
        <v>146</v>
      </c>
      <c r="H15">
        <v>1987</v>
      </c>
      <c r="I15" t="s">
        <v>20</v>
      </c>
      <c r="J15" t="s">
        <v>46</v>
      </c>
      <c r="K15">
        <f>IFERROR(VALUE(LEFT(table_netflix[[#This Row],[duration (in min)]], LEN(table_netflix[[#This Row],[duration (in min)]])-4)),0)</f>
        <v>91</v>
      </c>
      <c r="L15" t="s">
        <v>144</v>
      </c>
      <c r="M15" t="s">
        <v>168</v>
      </c>
      <c r="N15" t="s">
        <v>142</v>
      </c>
      <c r="O15" t="str" cm="1">
        <f t="array" ref="O15">_xlfn.IFS(table_netflix[[#This Row],[release_year]]&gt;=2018, "2018 &amp; after", TRUE, "Before 2018")</f>
        <v>Before 2018</v>
      </c>
      <c r="P15" s="12">
        <f>DATE(table_netflix[[#This Row],[release_year]],1,1)</f>
        <v>31778</v>
      </c>
      <c r="Q15" s="12">
        <f t="shared" si="0"/>
        <v>44455</v>
      </c>
      <c r="R15" s="12" t="str">
        <f>TEXT(table_netflix[[#This Row],[date_added_todate]], "mmm")</f>
        <v>Sep</v>
      </c>
      <c r="S15" t="s">
        <v>180</v>
      </c>
    </row>
    <row r="16" spans="1:19" x14ac:dyDescent="0.3">
      <c r="A16" t="s">
        <v>182</v>
      </c>
      <c r="B16" t="s">
        <v>15</v>
      </c>
      <c r="C16" t="s">
        <v>183</v>
      </c>
      <c r="D16" t="s">
        <v>184</v>
      </c>
      <c r="E16" t="s">
        <v>185</v>
      </c>
      <c r="F16" t="s">
        <v>25</v>
      </c>
      <c r="G16" s="14" t="s">
        <v>146</v>
      </c>
      <c r="H16">
        <v>2012</v>
      </c>
      <c r="I16" t="s">
        <v>186</v>
      </c>
      <c r="J16" t="s">
        <v>187</v>
      </c>
      <c r="K16">
        <f>IFERROR(VALUE(LEFT(table_netflix[[#This Row],[duration (in min)]], LEN(table_netflix[[#This Row],[duration (in min)]])-4)),0)</f>
        <v>115</v>
      </c>
      <c r="L16" t="s">
        <v>144</v>
      </c>
      <c r="O16" t="str" cm="1">
        <f t="array" ref="O16">_xlfn.IFS(table_netflix[[#This Row],[release_year]]&gt;=2018, "2018 &amp; after", TRUE, "Before 2018")</f>
        <v>Before 2018</v>
      </c>
      <c r="P16" s="12">
        <f>DATE(table_netflix[[#This Row],[release_year]],1,1)</f>
        <v>40909</v>
      </c>
      <c r="Q16" s="12">
        <f t="shared" si="0"/>
        <v>44455</v>
      </c>
      <c r="R16" s="12" t="str">
        <f>TEXT(table_netflix[[#This Row],[date_added_todate]], "mmm")</f>
        <v>Sep</v>
      </c>
      <c r="S16" t="s">
        <v>188</v>
      </c>
    </row>
    <row r="17" spans="1:19" x14ac:dyDescent="0.3">
      <c r="A17" t="s">
        <v>190</v>
      </c>
      <c r="B17" t="s">
        <v>15</v>
      </c>
      <c r="C17" t="s">
        <v>191</v>
      </c>
      <c r="D17" t="s">
        <v>192</v>
      </c>
      <c r="E17" t="s">
        <v>193</v>
      </c>
      <c r="F17" t="s">
        <v>18</v>
      </c>
      <c r="G17" s="14" t="s">
        <v>146</v>
      </c>
      <c r="H17">
        <v>2001</v>
      </c>
      <c r="I17" t="s">
        <v>186</v>
      </c>
      <c r="J17" t="s">
        <v>194</v>
      </c>
      <c r="K17">
        <f>IFERROR(VALUE(LEFT(table_netflix[[#This Row],[duration (in min)]], LEN(table_netflix[[#This Row],[duration (in min)]])-4)),0)</f>
        <v>122</v>
      </c>
      <c r="L17" t="s">
        <v>53</v>
      </c>
      <c r="M17" t="s">
        <v>142</v>
      </c>
      <c r="O17" t="str" cm="1">
        <f t="array" ref="O17">_xlfn.IFS(table_netflix[[#This Row],[release_year]]&gt;=2018, "2018 &amp; after", TRUE, "Before 2018")</f>
        <v>Before 2018</v>
      </c>
      <c r="P17" s="12">
        <f>DATE(table_netflix[[#This Row],[release_year]],1,1)</f>
        <v>36892</v>
      </c>
      <c r="Q17" s="12">
        <f t="shared" si="0"/>
        <v>44455</v>
      </c>
      <c r="R17" s="12" t="str">
        <f>TEXT(table_netflix[[#This Row],[date_added_todate]], "mmm")</f>
        <v>Sep</v>
      </c>
      <c r="S17" t="s">
        <v>195</v>
      </c>
    </row>
    <row r="18" spans="1:19" x14ac:dyDescent="0.3">
      <c r="A18" t="s">
        <v>198</v>
      </c>
      <c r="B18" t="s">
        <v>15</v>
      </c>
      <c r="C18" t="s">
        <v>199</v>
      </c>
      <c r="D18" t="s">
        <v>200</v>
      </c>
      <c r="E18" t="s">
        <v>201</v>
      </c>
      <c r="F18" t="s">
        <v>202</v>
      </c>
      <c r="G18" s="14" t="s">
        <v>197</v>
      </c>
      <c r="H18">
        <v>2002</v>
      </c>
      <c r="I18" t="s">
        <v>62</v>
      </c>
      <c r="J18" t="s">
        <v>203</v>
      </c>
      <c r="K18">
        <f>IFERROR(VALUE(LEFT(table_netflix[[#This Row],[duration (in min)]], LEN(table_netflix[[#This Row],[duration (in min)]])-4)),0)</f>
        <v>99</v>
      </c>
      <c r="L18" t="s">
        <v>144</v>
      </c>
      <c r="M18" t="s">
        <v>204</v>
      </c>
      <c r="N18" t="s">
        <v>55</v>
      </c>
      <c r="O18" t="str" cm="1">
        <f t="array" ref="O18">_xlfn.IFS(table_netflix[[#This Row],[release_year]]&gt;=2018, "2018 &amp; after", TRUE, "Before 2018")</f>
        <v>Before 2018</v>
      </c>
      <c r="P18" s="12">
        <f>DATE(table_netflix[[#This Row],[release_year]],1,1)</f>
        <v>37257</v>
      </c>
      <c r="Q18" s="12">
        <f t="shared" si="0"/>
        <v>44454</v>
      </c>
      <c r="R18" s="12" t="str">
        <f>TEXT(table_netflix[[#This Row],[date_added_todate]], "mmm")</f>
        <v>Sep</v>
      </c>
      <c r="S18" t="s">
        <v>205</v>
      </c>
    </row>
    <row r="19" spans="1:19" x14ac:dyDescent="0.3">
      <c r="A19" t="s">
        <v>206</v>
      </c>
      <c r="B19" t="s">
        <v>15</v>
      </c>
      <c r="C19" t="s">
        <v>207</v>
      </c>
      <c r="D19" t="s">
        <v>200</v>
      </c>
      <c r="E19" t="s">
        <v>208</v>
      </c>
      <c r="F19" t="s">
        <v>202</v>
      </c>
      <c r="G19" s="14" t="s">
        <v>197</v>
      </c>
      <c r="H19">
        <v>2003</v>
      </c>
      <c r="I19" t="s">
        <v>62</v>
      </c>
      <c r="J19" t="s">
        <v>203</v>
      </c>
      <c r="K19">
        <f>IFERROR(VALUE(LEFT(table_netflix[[#This Row],[duration (in min)]], LEN(table_netflix[[#This Row],[duration (in min)]])-4)),0)</f>
        <v>99</v>
      </c>
      <c r="L19" t="s">
        <v>144</v>
      </c>
      <c r="M19" t="s">
        <v>204</v>
      </c>
      <c r="N19" t="s">
        <v>55</v>
      </c>
      <c r="O19" t="str" cm="1">
        <f t="array" ref="O19">_xlfn.IFS(table_netflix[[#This Row],[release_year]]&gt;=2018, "2018 &amp; after", TRUE, "Before 2018")</f>
        <v>Before 2018</v>
      </c>
      <c r="P19" s="12">
        <f>DATE(table_netflix[[#This Row],[release_year]],1,1)</f>
        <v>37622</v>
      </c>
      <c r="Q19" s="12">
        <f t="shared" si="0"/>
        <v>44454</v>
      </c>
      <c r="R19" s="12" t="str">
        <f>TEXT(table_netflix[[#This Row],[date_added_todate]], "mmm")</f>
        <v>Sep</v>
      </c>
      <c r="S19" t="s">
        <v>209</v>
      </c>
    </row>
    <row r="20" spans="1:19" x14ac:dyDescent="0.3">
      <c r="A20" t="s">
        <v>210</v>
      </c>
      <c r="B20" t="s">
        <v>15</v>
      </c>
      <c r="C20" t="s">
        <v>211</v>
      </c>
      <c r="D20" t="s">
        <v>200</v>
      </c>
      <c r="E20" t="s">
        <v>212</v>
      </c>
      <c r="F20" t="s">
        <v>202</v>
      </c>
      <c r="G20" s="14" t="s">
        <v>197</v>
      </c>
      <c r="H20">
        <v>2004</v>
      </c>
      <c r="I20" t="s">
        <v>84</v>
      </c>
      <c r="J20" t="s">
        <v>213</v>
      </c>
      <c r="K20">
        <f>IFERROR(VALUE(LEFT(table_netflix[[#This Row],[duration (in min)]], LEN(table_netflix[[#This Row],[duration (in min)]])-4)),0)</f>
        <v>88</v>
      </c>
      <c r="L20" t="s">
        <v>144</v>
      </c>
      <c r="M20" t="s">
        <v>204</v>
      </c>
      <c r="N20" t="s">
        <v>55</v>
      </c>
      <c r="O20" t="str" cm="1">
        <f t="array" ref="O20">_xlfn.IFS(table_netflix[[#This Row],[release_year]]&gt;=2018, "2018 &amp; after", TRUE, "Before 2018")</f>
        <v>Before 2018</v>
      </c>
      <c r="P20" s="12">
        <f>DATE(table_netflix[[#This Row],[release_year]],1,1)</f>
        <v>37987</v>
      </c>
      <c r="Q20" s="12">
        <f t="shared" si="0"/>
        <v>44454</v>
      </c>
      <c r="R20" s="12" t="str">
        <f>TEXT(table_netflix[[#This Row],[date_added_todate]], "mmm")</f>
        <v>Sep</v>
      </c>
      <c r="S20" t="s">
        <v>214</v>
      </c>
    </row>
    <row r="21" spans="1:19" x14ac:dyDescent="0.3">
      <c r="A21" t="s">
        <v>215</v>
      </c>
      <c r="B21" t="s">
        <v>15</v>
      </c>
      <c r="C21" t="s">
        <v>216</v>
      </c>
      <c r="D21" t="s">
        <v>200</v>
      </c>
      <c r="E21" t="s">
        <v>217</v>
      </c>
      <c r="F21" t="s">
        <v>202</v>
      </c>
      <c r="G21" s="14" t="s">
        <v>197</v>
      </c>
      <c r="H21">
        <v>2001</v>
      </c>
      <c r="I21" t="s">
        <v>84</v>
      </c>
      <c r="J21" t="s">
        <v>218</v>
      </c>
      <c r="K21">
        <f>IFERROR(VALUE(LEFT(table_netflix[[#This Row],[duration (in min)]], LEN(table_netflix[[#This Row],[duration (in min)]])-4)),0)</f>
        <v>100</v>
      </c>
      <c r="L21" t="s">
        <v>144</v>
      </c>
      <c r="M21" t="s">
        <v>204</v>
      </c>
      <c r="N21" t="s">
        <v>55</v>
      </c>
      <c r="O21" t="str" cm="1">
        <f t="array" ref="O21">_xlfn.IFS(table_netflix[[#This Row],[release_year]]&gt;=2018, "2018 &amp; after", TRUE, "Before 2018")</f>
        <v>Before 2018</v>
      </c>
      <c r="P21" s="12">
        <f>DATE(table_netflix[[#This Row],[release_year]],1,1)</f>
        <v>36892</v>
      </c>
      <c r="Q21" s="12">
        <f t="shared" si="0"/>
        <v>44454</v>
      </c>
      <c r="R21" s="12" t="str">
        <f>TEXT(table_netflix[[#This Row],[date_added_todate]], "mmm")</f>
        <v>Sep</v>
      </c>
      <c r="S21" t="s">
        <v>219</v>
      </c>
    </row>
    <row r="22" spans="1:19" x14ac:dyDescent="0.3">
      <c r="A22" t="s">
        <v>222</v>
      </c>
      <c r="B22" t="s">
        <v>15</v>
      </c>
      <c r="C22" t="s">
        <v>223</v>
      </c>
      <c r="D22" t="s">
        <v>224</v>
      </c>
      <c r="E22" t="s">
        <v>225</v>
      </c>
      <c r="F22" t="s">
        <v>202</v>
      </c>
      <c r="G22" s="14" t="s">
        <v>197</v>
      </c>
      <c r="H22">
        <v>2011</v>
      </c>
      <c r="I22" t="s">
        <v>62</v>
      </c>
      <c r="J22" t="s">
        <v>226</v>
      </c>
      <c r="K22">
        <f>IFERROR(VALUE(LEFT(table_netflix[[#This Row],[duration (in min)]], LEN(table_netflix[[#This Row],[duration (in min)]])-4)),0)</f>
        <v>102</v>
      </c>
      <c r="L22" t="s">
        <v>144</v>
      </c>
      <c r="M22" t="s">
        <v>204</v>
      </c>
      <c r="N22" t="s">
        <v>55</v>
      </c>
      <c r="O22" t="str" cm="1">
        <f t="array" ref="O22">_xlfn.IFS(table_netflix[[#This Row],[release_year]]&gt;=2018, "2018 &amp; after", TRUE, "Before 2018")</f>
        <v>Before 2018</v>
      </c>
      <c r="P22" s="12">
        <f>DATE(table_netflix[[#This Row],[release_year]],1,1)</f>
        <v>40544</v>
      </c>
      <c r="Q22" s="12">
        <f t="shared" si="0"/>
        <v>44454</v>
      </c>
      <c r="R22" s="12" t="str">
        <f>TEXT(table_netflix[[#This Row],[date_added_todate]], "mmm")</f>
        <v>Sep</v>
      </c>
      <c r="S22" t="s">
        <v>227</v>
      </c>
    </row>
    <row r="23" spans="1:19" x14ac:dyDescent="0.3">
      <c r="A23" t="s">
        <v>228</v>
      </c>
      <c r="B23" t="s">
        <v>15</v>
      </c>
      <c r="C23" t="s">
        <v>229</v>
      </c>
      <c r="D23" t="s">
        <v>230</v>
      </c>
      <c r="E23" t="s">
        <v>231</v>
      </c>
      <c r="F23" t="s">
        <v>202</v>
      </c>
      <c r="G23" s="14" t="s">
        <v>197</v>
      </c>
      <c r="H23">
        <v>2008</v>
      </c>
      <c r="I23" t="s">
        <v>84</v>
      </c>
      <c r="J23" t="s">
        <v>232</v>
      </c>
      <c r="K23">
        <f>IFERROR(VALUE(LEFT(table_netflix[[#This Row],[duration (in min)]], LEN(table_netflix[[#This Row],[duration (in min)]])-4)),0)</f>
        <v>93</v>
      </c>
      <c r="L23" t="s">
        <v>144</v>
      </c>
      <c r="M23" t="s">
        <v>204</v>
      </c>
      <c r="N23" t="s">
        <v>55</v>
      </c>
      <c r="O23" t="str" cm="1">
        <f t="array" ref="O23">_xlfn.IFS(table_netflix[[#This Row],[release_year]]&gt;=2018, "2018 &amp; after", TRUE, "Before 2018")</f>
        <v>Before 2018</v>
      </c>
      <c r="P23" s="12">
        <f>DATE(table_netflix[[#This Row],[release_year]],1,1)</f>
        <v>39448</v>
      </c>
      <c r="Q23" s="12">
        <f t="shared" si="0"/>
        <v>44454</v>
      </c>
      <c r="R23" s="12" t="str">
        <f>TEXT(table_netflix[[#This Row],[date_added_todate]], "mmm")</f>
        <v>Sep</v>
      </c>
      <c r="S23" t="s">
        <v>233</v>
      </c>
    </row>
    <row r="24" spans="1:19" x14ac:dyDescent="0.3">
      <c r="A24" t="s">
        <v>234</v>
      </c>
      <c r="B24" t="s">
        <v>15</v>
      </c>
      <c r="C24" t="s">
        <v>235</v>
      </c>
      <c r="D24" t="s">
        <v>224</v>
      </c>
      <c r="E24" t="s">
        <v>236</v>
      </c>
      <c r="F24" t="s">
        <v>202</v>
      </c>
      <c r="G24" s="14" t="s">
        <v>197</v>
      </c>
      <c r="H24">
        <v>2009</v>
      </c>
      <c r="I24" t="s">
        <v>84</v>
      </c>
      <c r="J24" t="s">
        <v>152</v>
      </c>
      <c r="K24">
        <f>IFERROR(VALUE(LEFT(table_netflix[[#This Row],[duration (in min)]], LEN(table_netflix[[#This Row],[duration (in min)]])-4)),0)</f>
        <v>96</v>
      </c>
      <c r="L24" t="s">
        <v>144</v>
      </c>
      <c r="M24" t="s">
        <v>204</v>
      </c>
      <c r="N24" t="s">
        <v>55</v>
      </c>
      <c r="O24" t="str" cm="1">
        <f t="array" ref="O24">_xlfn.IFS(table_netflix[[#This Row],[release_year]]&gt;=2018, "2018 &amp; after", TRUE, "Before 2018")</f>
        <v>Before 2018</v>
      </c>
      <c r="P24" s="12">
        <f>DATE(table_netflix[[#This Row],[release_year]],1,1)</f>
        <v>39814</v>
      </c>
      <c r="Q24" s="12">
        <f t="shared" si="0"/>
        <v>44454</v>
      </c>
      <c r="R24" s="12" t="str">
        <f>TEXT(table_netflix[[#This Row],[date_added_todate]], "mmm")</f>
        <v>Sep</v>
      </c>
      <c r="S24" t="s">
        <v>237</v>
      </c>
    </row>
    <row r="25" spans="1:19" x14ac:dyDescent="0.3">
      <c r="A25" t="s">
        <v>238</v>
      </c>
      <c r="B25" t="s">
        <v>15</v>
      </c>
      <c r="C25" t="s">
        <v>239</v>
      </c>
      <c r="D25" t="s">
        <v>230</v>
      </c>
      <c r="E25" t="s">
        <v>240</v>
      </c>
      <c r="F25" t="s">
        <v>202</v>
      </c>
      <c r="G25" s="14" t="s">
        <v>197</v>
      </c>
      <c r="H25">
        <v>2007</v>
      </c>
      <c r="I25" t="s">
        <v>84</v>
      </c>
      <c r="J25" t="s">
        <v>241</v>
      </c>
      <c r="K25">
        <f>IFERROR(VALUE(LEFT(table_netflix[[#This Row],[duration (in min)]], LEN(table_netflix[[#This Row],[duration (in min)]])-4)),0)</f>
        <v>95</v>
      </c>
      <c r="L25" t="s">
        <v>144</v>
      </c>
      <c r="M25" t="s">
        <v>204</v>
      </c>
      <c r="N25" t="s">
        <v>55</v>
      </c>
      <c r="O25" t="str" cm="1">
        <f t="array" ref="O25">_xlfn.IFS(table_netflix[[#This Row],[release_year]]&gt;=2018, "2018 &amp; after", TRUE, "Before 2018")</f>
        <v>Before 2018</v>
      </c>
      <c r="P25" s="12">
        <f>DATE(table_netflix[[#This Row],[release_year]],1,1)</f>
        <v>39083</v>
      </c>
      <c r="Q25" s="12">
        <f t="shared" si="0"/>
        <v>44454</v>
      </c>
      <c r="R25" s="12" t="str">
        <f>TEXT(table_netflix[[#This Row],[date_added_todate]], "mmm")</f>
        <v>Sep</v>
      </c>
      <c r="S25" t="s">
        <v>242</v>
      </c>
    </row>
    <row r="26" spans="1:19" x14ac:dyDescent="0.3">
      <c r="A26" t="s">
        <v>243</v>
      </c>
      <c r="B26" t="s">
        <v>15</v>
      </c>
      <c r="C26" t="s">
        <v>244</v>
      </c>
      <c r="D26" t="s">
        <v>224</v>
      </c>
      <c r="E26" t="s">
        <v>245</v>
      </c>
      <c r="F26" t="s">
        <v>202</v>
      </c>
      <c r="G26" s="14" t="s">
        <v>197</v>
      </c>
      <c r="H26">
        <v>2010</v>
      </c>
      <c r="I26" t="s">
        <v>62</v>
      </c>
      <c r="J26" t="s">
        <v>246</v>
      </c>
      <c r="K26">
        <f>IFERROR(VALUE(LEFT(table_netflix[[#This Row],[duration (in min)]], LEN(table_netflix[[#This Row],[duration (in min)]])-4)),0)</f>
        <v>85</v>
      </c>
      <c r="L26" t="s">
        <v>144</v>
      </c>
      <c r="M26" t="s">
        <v>204</v>
      </c>
      <c r="N26" t="s">
        <v>55</v>
      </c>
      <c r="O26" t="str" cm="1">
        <f t="array" ref="O26">_xlfn.IFS(table_netflix[[#This Row],[release_year]]&gt;=2018, "2018 &amp; after", TRUE, "Before 2018")</f>
        <v>Before 2018</v>
      </c>
      <c r="P26" s="12">
        <f>DATE(table_netflix[[#This Row],[release_year]],1,1)</f>
        <v>40179</v>
      </c>
      <c r="Q26" s="12">
        <f t="shared" si="0"/>
        <v>44454</v>
      </c>
      <c r="R26" s="12" t="str">
        <f>TEXT(table_netflix[[#This Row],[date_added_todate]], "mmm")</f>
        <v>Sep</v>
      </c>
      <c r="S26" t="s">
        <v>247</v>
      </c>
    </row>
    <row r="27" spans="1:19" x14ac:dyDescent="0.3">
      <c r="A27" t="s">
        <v>248</v>
      </c>
      <c r="B27" t="s">
        <v>15</v>
      </c>
      <c r="C27" t="s">
        <v>249</v>
      </c>
      <c r="D27" t="s">
        <v>250</v>
      </c>
      <c r="E27" t="s">
        <v>251</v>
      </c>
      <c r="F27" t="s">
        <v>202</v>
      </c>
      <c r="G27" s="14" t="s">
        <v>197</v>
      </c>
      <c r="H27">
        <v>2005</v>
      </c>
      <c r="I27" t="s">
        <v>84</v>
      </c>
      <c r="J27" t="s">
        <v>125</v>
      </c>
      <c r="K27">
        <f>IFERROR(VALUE(LEFT(table_netflix[[#This Row],[duration (in min)]], LEN(table_netflix[[#This Row],[duration (in min)]])-4)),0)</f>
        <v>97</v>
      </c>
      <c r="L27" t="s">
        <v>144</v>
      </c>
      <c r="M27" t="s">
        <v>204</v>
      </c>
      <c r="N27" t="s">
        <v>55</v>
      </c>
      <c r="O27" t="str" cm="1">
        <f t="array" ref="O27">_xlfn.IFS(table_netflix[[#This Row],[release_year]]&gt;=2018, "2018 &amp; after", TRUE, "Before 2018")</f>
        <v>Before 2018</v>
      </c>
      <c r="P27" s="12">
        <f>DATE(table_netflix[[#This Row],[release_year]],1,1)</f>
        <v>38353</v>
      </c>
      <c r="Q27" s="12">
        <f t="shared" si="0"/>
        <v>44454</v>
      </c>
      <c r="R27" s="12" t="str">
        <f>TEXT(table_netflix[[#This Row],[date_added_todate]], "mmm")</f>
        <v>Sep</v>
      </c>
      <c r="S27" t="s">
        <v>252</v>
      </c>
    </row>
    <row r="28" spans="1:19" x14ac:dyDescent="0.3">
      <c r="A28" t="s">
        <v>253</v>
      </c>
      <c r="B28" t="s">
        <v>15</v>
      </c>
      <c r="C28" t="s">
        <v>254</v>
      </c>
      <c r="D28" t="s">
        <v>255</v>
      </c>
      <c r="E28" t="s">
        <v>256</v>
      </c>
      <c r="F28" t="s">
        <v>202</v>
      </c>
      <c r="G28" s="14" t="s">
        <v>197</v>
      </c>
      <c r="H28">
        <v>2006</v>
      </c>
      <c r="I28" t="s">
        <v>84</v>
      </c>
      <c r="J28" t="s">
        <v>241</v>
      </c>
      <c r="K28">
        <f>IFERROR(VALUE(LEFT(table_netflix[[#This Row],[duration (in min)]], LEN(table_netflix[[#This Row],[duration (in min)]])-4)),0)</f>
        <v>95</v>
      </c>
      <c r="L28" t="s">
        <v>144</v>
      </c>
      <c r="M28" t="s">
        <v>204</v>
      </c>
      <c r="N28" t="s">
        <v>55</v>
      </c>
      <c r="O28" t="str" cm="1">
        <f t="array" ref="O28">_xlfn.IFS(table_netflix[[#This Row],[release_year]]&gt;=2018, "2018 &amp; after", TRUE, "Before 2018")</f>
        <v>Before 2018</v>
      </c>
      <c r="P28" s="12">
        <f>DATE(table_netflix[[#This Row],[release_year]],1,1)</f>
        <v>38718</v>
      </c>
      <c r="Q28" s="12">
        <f t="shared" si="0"/>
        <v>44454</v>
      </c>
      <c r="R28" s="12" t="str">
        <f>TEXT(table_netflix[[#This Row],[date_added_todate]], "mmm")</f>
        <v>Sep</v>
      </c>
      <c r="S28" t="s">
        <v>257</v>
      </c>
    </row>
    <row r="29" spans="1:19" x14ac:dyDescent="0.3">
      <c r="A29" t="s">
        <v>258</v>
      </c>
      <c r="B29" t="s">
        <v>15</v>
      </c>
      <c r="C29" t="s">
        <v>259</v>
      </c>
      <c r="D29" t="s">
        <v>260</v>
      </c>
      <c r="E29" t="s">
        <v>261</v>
      </c>
      <c r="F29" t="s">
        <v>202</v>
      </c>
      <c r="G29" s="14" t="s">
        <v>197</v>
      </c>
      <c r="H29">
        <v>2004</v>
      </c>
      <c r="I29" t="s">
        <v>84</v>
      </c>
      <c r="J29" t="s">
        <v>262</v>
      </c>
      <c r="K29">
        <f>IFERROR(VALUE(LEFT(table_netflix[[#This Row],[duration (in min)]], LEN(table_netflix[[#This Row],[duration (in min)]])-4)),0)</f>
        <v>83</v>
      </c>
      <c r="L29" t="s">
        <v>144</v>
      </c>
      <c r="M29" t="s">
        <v>204</v>
      </c>
      <c r="N29" t="s">
        <v>55</v>
      </c>
      <c r="O29" t="str" cm="1">
        <f t="array" ref="O29">_xlfn.IFS(table_netflix[[#This Row],[release_year]]&gt;=2018, "2018 &amp; after", TRUE, "Before 2018")</f>
        <v>Before 2018</v>
      </c>
      <c r="P29" s="12">
        <f>DATE(table_netflix[[#This Row],[release_year]],1,1)</f>
        <v>37987</v>
      </c>
      <c r="Q29" s="12">
        <f t="shared" si="0"/>
        <v>44454</v>
      </c>
      <c r="R29" s="12" t="str">
        <f>TEXT(table_netflix[[#This Row],[date_added_todate]], "mmm")</f>
        <v>Sep</v>
      </c>
      <c r="S29" t="s">
        <v>263</v>
      </c>
    </row>
    <row r="30" spans="1:19" x14ac:dyDescent="0.3">
      <c r="A30" t="s">
        <v>269</v>
      </c>
      <c r="B30" t="s">
        <v>15</v>
      </c>
      <c r="C30" t="s">
        <v>270</v>
      </c>
      <c r="D30" t="s">
        <v>271</v>
      </c>
      <c r="E30" t="s">
        <v>272</v>
      </c>
      <c r="F30" t="s">
        <v>196</v>
      </c>
      <c r="G30" s="14" t="s">
        <v>267</v>
      </c>
      <c r="H30">
        <v>2018</v>
      </c>
      <c r="I30" t="s">
        <v>27</v>
      </c>
      <c r="J30" t="s">
        <v>273</v>
      </c>
      <c r="K30">
        <f>IFERROR(VALUE(LEFT(table_netflix[[#This Row],[duration (in min)]], LEN(table_netflix[[#This Row],[duration (in min)]])-4)),0)</f>
        <v>182</v>
      </c>
      <c r="L30" t="s">
        <v>53</v>
      </c>
      <c r="M30" t="s">
        <v>55</v>
      </c>
      <c r="O30" t="str" cm="1">
        <f t="array" ref="O30">_xlfn.IFS(table_netflix[[#This Row],[release_year]]&gt;=2018, "2018 &amp; after", TRUE, "Before 2018")</f>
        <v>2018 &amp; after</v>
      </c>
      <c r="P30" s="12">
        <f>DATE(table_netflix[[#This Row],[release_year]],1,1)</f>
        <v>43101</v>
      </c>
      <c r="Q30" s="12">
        <f t="shared" si="0"/>
        <v>44453</v>
      </c>
      <c r="R30" s="12" t="str">
        <f>TEXT(table_netflix[[#This Row],[date_added_todate]], "mmm")</f>
        <v>Sep</v>
      </c>
      <c r="S30" t="s">
        <v>274</v>
      </c>
    </row>
    <row r="31" spans="1:19" x14ac:dyDescent="0.3">
      <c r="A31" t="s">
        <v>280</v>
      </c>
      <c r="B31" t="s">
        <v>15</v>
      </c>
      <c r="C31" t="s">
        <v>281</v>
      </c>
      <c r="D31" t="s">
        <v>282</v>
      </c>
      <c r="E31" t="s">
        <v>283</v>
      </c>
      <c r="F31" t="s">
        <v>18</v>
      </c>
      <c r="G31" s="14" t="s">
        <v>279</v>
      </c>
      <c r="H31">
        <v>2021</v>
      </c>
      <c r="I31" t="s">
        <v>186</v>
      </c>
      <c r="J31" t="s">
        <v>133</v>
      </c>
      <c r="K31">
        <f>IFERROR(VALUE(LEFT(table_netflix[[#This Row],[duration (in min)]], LEN(table_netflix[[#This Row],[duration (in min)]])-4)),0)</f>
        <v>106</v>
      </c>
      <c r="L31" t="s">
        <v>144</v>
      </c>
      <c r="O31" t="str" cm="1">
        <f t="array" ref="O31">_xlfn.IFS(table_netflix[[#This Row],[release_year]]&gt;=2018, "2018 &amp; after", TRUE, "Before 2018")</f>
        <v>2018 &amp; after</v>
      </c>
      <c r="P31" s="12">
        <f>DATE(table_netflix[[#This Row],[release_year]],1,1)</f>
        <v>44197</v>
      </c>
      <c r="Q31" s="12">
        <f t="shared" si="0"/>
        <v>44449</v>
      </c>
      <c r="R31" s="12" t="str">
        <f>TEXT(table_netflix[[#This Row],[date_added_todate]], "mmm")</f>
        <v>Sep</v>
      </c>
      <c r="S31" t="s">
        <v>284</v>
      </c>
    </row>
    <row r="32" spans="1:19" x14ac:dyDescent="0.3">
      <c r="A32" t="s">
        <v>286</v>
      </c>
      <c r="B32" t="s">
        <v>15</v>
      </c>
      <c r="C32" t="s">
        <v>287</v>
      </c>
      <c r="D32" t="s">
        <v>288</v>
      </c>
      <c r="E32" t="s">
        <v>289</v>
      </c>
      <c r="F32" t="s">
        <v>196</v>
      </c>
      <c r="G32" s="14" t="s">
        <v>279</v>
      </c>
      <c r="H32">
        <v>2020</v>
      </c>
      <c r="I32" t="s">
        <v>27</v>
      </c>
      <c r="J32" t="s">
        <v>111</v>
      </c>
      <c r="K32">
        <f>IFERROR(VALUE(LEFT(table_netflix[[#This Row],[duration (in min)]], LEN(table_netflix[[#This Row],[duration (in min)]])-4)),0)</f>
        <v>147</v>
      </c>
      <c r="L32" t="s">
        <v>144</v>
      </c>
      <c r="M32" t="s">
        <v>85</v>
      </c>
      <c r="N32" t="s">
        <v>72</v>
      </c>
      <c r="O32" t="str" cm="1">
        <f t="array" ref="O32">_xlfn.IFS(table_netflix[[#This Row],[release_year]]&gt;=2018, "2018 &amp; after", TRUE, "Before 2018")</f>
        <v>2018 &amp; after</v>
      </c>
      <c r="P32" s="12">
        <f>DATE(table_netflix[[#This Row],[release_year]],1,1)</f>
        <v>43831</v>
      </c>
      <c r="Q32" s="12">
        <f t="shared" si="0"/>
        <v>44449</v>
      </c>
      <c r="R32" s="12" t="str">
        <f>TEXT(table_netflix[[#This Row],[date_added_todate]], "mmm")</f>
        <v>Sep</v>
      </c>
      <c r="S32" t="s">
        <v>290</v>
      </c>
    </row>
    <row r="33" spans="1:19" x14ac:dyDescent="0.3">
      <c r="A33" t="s">
        <v>297</v>
      </c>
      <c r="B33" t="s">
        <v>15</v>
      </c>
      <c r="C33" t="s">
        <v>298</v>
      </c>
      <c r="D33" t="s">
        <v>299</v>
      </c>
      <c r="E33" t="s">
        <v>300</v>
      </c>
      <c r="F33" t="s">
        <v>301</v>
      </c>
      <c r="G33" s="14" t="s">
        <v>296</v>
      </c>
      <c r="H33">
        <v>2019</v>
      </c>
      <c r="I33" t="s">
        <v>27</v>
      </c>
      <c r="J33" t="s">
        <v>241</v>
      </c>
      <c r="K33">
        <f>IFERROR(VALUE(LEFT(table_netflix[[#This Row],[duration (in min)]], LEN(table_netflix[[#This Row],[duration (in min)]])-4)),0)</f>
        <v>95</v>
      </c>
      <c r="L33" t="s">
        <v>302</v>
      </c>
      <c r="M33" t="s">
        <v>142</v>
      </c>
      <c r="O33" t="str" cm="1">
        <f t="array" ref="O33">_xlfn.IFS(table_netflix[[#This Row],[release_year]]&gt;=2018, "2018 &amp; after", TRUE, "Before 2018")</f>
        <v>2018 &amp; after</v>
      </c>
      <c r="P33" s="12">
        <f>DATE(table_netflix[[#This Row],[release_year]],1,1)</f>
        <v>43466</v>
      </c>
      <c r="Q33" s="12">
        <f t="shared" si="0"/>
        <v>44448</v>
      </c>
      <c r="R33" s="12" t="str">
        <f>TEXT(table_netflix[[#This Row],[date_added_todate]], "mmm")</f>
        <v>Sep</v>
      </c>
      <c r="S33" t="s">
        <v>303</v>
      </c>
    </row>
    <row r="34" spans="1:19" x14ac:dyDescent="0.3">
      <c r="A34" t="s">
        <v>304</v>
      </c>
      <c r="B34" t="s">
        <v>15</v>
      </c>
      <c r="C34" t="s">
        <v>305</v>
      </c>
      <c r="D34" t="s">
        <v>306</v>
      </c>
      <c r="F34" t="s">
        <v>307</v>
      </c>
      <c r="G34" s="14" t="s">
        <v>296</v>
      </c>
      <c r="H34">
        <v>2021</v>
      </c>
      <c r="I34" t="s">
        <v>62</v>
      </c>
      <c r="J34" t="s">
        <v>308</v>
      </c>
      <c r="K34">
        <f>IFERROR(VALUE(LEFT(table_netflix[[#This Row],[duration (in min)]], LEN(table_netflix[[#This Row],[duration (in min)]])-4)),0)</f>
        <v>92</v>
      </c>
      <c r="L34" t="s">
        <v>22</v>
      </c>
      <c r="M34" t="s">
        <v>55</v>
      </c>
      <c r="O34" t="str" cm="1">
        <f t="array" ref="O34">_xlfn.IFS(table_netflix[[#This Row],[release_year]]&gt;=2018, "2018 &amp; after", TRUE, "Before 2018")</f>
        <v>2018 &amp; after</v>
      </c>
      <c r="P34" s="12">
        <f>DATE(table_netflix[[#This Row],[release_year]],1,1)</f>
        <v>44197</v>
      </c>
      <c r="Q34" s="12">
        <f t="shared" si="0"/>
        <v>44448</v>
      </c>
      <c r="R34" s="12" t="str">
        <f>TEXT(table_netflix[[#This Row],[date_added_todate]], "mmm")</f>
        <v>Sep</v>
      </c>
      <c r="S34" t="s">
        <v>309</v>
      </c>
    </row>
    <row r="35" spans="1:19" x14ac:dyDescent="0.3">
      <c r="A35" t="s">
        <v>312</v>
      </c>
      <c r="B35" t="s">
        <v>15</v>
      </c>
      <c r="C35" t="s">
        <v>313</v>
      </c>
      <c r="D35" t="s">
        <v>314</v>
      </c>
      <c r="E35" t="s">
        <v>315</v>
      </c>
      <c r="F35" t="s">
        <v>61</v>
      </c>
      <c r="G35" s="14" t="s">
        <v>311</v>
      </c>
      <c r="H35">
        <v>2018</v>
      </c>
      <c r="I35" t="s">
        <v>45</v>
      </c>
      <c r="J35" t="s">
        <v>21</v>
      </c>
      <c r="K35">
        <f>IFERROR(VALUE(LEFT(table_netflix[[#This Row],[duration (in min)]], LEN(table_netflix[[#This Row],[duration (in min)]])-4)),0)</f>
        <v>90</v>
      </c>
      <c r="L35" t="s">
        <v>47</v>
      </c>
      <c r="M35" t="s">
        <v>85</v>
      </c>
      <c r="O35" t="str" cm="1">
        <f t="array" ref="O35">_xlfn.IFS(table_netflix[[#This Row],[release_year]]&gt;=2018, "2018 &amp; after", TRUE, "Before 2018")</f>
        <v>2018 &amp; after</v>
      </c>
      <c r="P35" s="12">
        <f>DATE(table_netflix[[#This Row],[release_year]],1,1)</f>
        <v>43101</v>
      </c>
      <c r="Q35" s="12">
        <f t="shared" si="0"/>
        <v>44447</v>
      </c>
      <c r="R35" s="12" t="str">
        <f>TEXT(table_netflix[[#This Row],[date_added_todate]], "mmm")</f>
        <v>Sep</v>
      </c>
      <c r="S35" t="s">
        <v>316</v>
      </c>
    </row>
    <row r="36" spans="1:19" x14ac:dyDescent="0.3">
      <c r="A36" t="s">
        <v>318</v>
      </c>
      <c r="B36" t="s">
        <v>15</v>
      </c>
      <c r="C36" t="s">
        <v>319</v>
      </c>
      <c r="D36" t="s">
        <v>320</v>
      </c>
      <c r="E36" t="s">
        <v>321</v>
      </c>
      <c r="F36" t="s">
        <v>18</v>
      </c>
      <c r="G36" s="14" t="s">
        <v>322</v>
      </c>
      <c r="H36">
        <v>2018</v>
      </c>
      <c r="I36" t="s">
        <v>27</v>
      </c>
      <c r="J36" t="s">
        <v>125</v>
      </c>
      <c r="K36">
        <f>IFERROR(VALUE(LEFT(table_netflix[[#This Row],[duration (in min)]], LEN(table_netflix[[#This Row],[duration (in min)]])-4)),0)</f>
        <v>97</v>
      </c>
      <c r="L36" t="s">
        <v>22</v>
      </c>
      <c r="M36" t="s">
        <v>112</v>
      </c>
      <c r="O36" t="str" cm="1">
        <f t="array" ref="O36">_xlfn.IFS(table_netflix[[#This Row],[release_year]]&gt;=2018, "2018 &amp; after", TRUE, "Before 2018")</f>
        <v>2018 &amp; after</v>
      </c>
      <c r="P36" s="12">
        <f>DATE(table_netflix[[#This Row],[release_year]],1,1)</f>
        <v>43101</v>
      </c>
      <c r="Q36" s="12">
        <f t="shared" si="0"/>
        <v>44446</v>
      </c>
      <c r="R36" s="12" t="str">
        <f>TEXT(table_netflix[[#This Row],[date_added_todate]], "mmm")</f>
        <v>Sep</v>
      </c>
      <c r="S36" t="s">
        <v>323</v>
      </c>
    </row>
    <row r="37" spans="1:19" x14ac:dyDescent="0.3">
      <c r="A37" t="s">
        <v>324</v>
      </c>
      <c r="B37" t="s">
        <v>15</v>
      </c>
      <c r="C37" t="s">
        <v>325</v>
      </c>
      <c r="D37" t="s">
        <v>326</v>
      </c>
      <c r="F37" t="s">
        <v>18</v>
      </c>
      <c r="G37" s="14" t="s">
        <v>322</v>
      </c>
      <c r="H37">
        <v>2021</v>
      </c>
      <c r="I37" t="s">
        <v>27</v>
      </c>
      <c r="J37" t="s">
        <v>327</v>
      </c>
      <c r="K37">
        <f>IFERROR(VALUE(LEFT(table_netflix[[#This Row],[duration (in min)]], LEN(table_netflix[[#This Row],[duration (in min)]])-4)),0)</f>
        <v>80</v>
      </c>
      <c r="L37" t="s">
        <v>22</v>
      </c>
      <c r="M37" t="s">
        <v>266</v>
      </c>
      <c r="O37" t="str" cm="1">
        <f t="array" ref="O37">_xlfn.IFS(table_netflix[[#This Row],[release_year]]&gt;=2018, "2018 &amp; after", TRUE, "Before 2018")</f>
        <v>2018 &amp; after</v>
      </c>
      <c r="P37" s="12">
        <f>DATE(table_netflix[[#This Row],[release_year]],1,1)</f>
        <v>44197</v>
      </c>
      <c r="Q37" s="12">
        <f t="shared" si="0"/>
        <v>44446</v>
      </c>
      <c r="R37" s="12" t="str">
        <f>TEXT(table_netflix[[#This Row],[date_added_todate]], "mmm")</f>
        <v>Sep</v>
      </c>
      <c r="S37" t="s">
        <v>328</v>
      </c>
    </row>
    <row r="38" spans="1:19" x14ac:dyDescent="0.3">
      <c r="A38" t="s">
        <v>332</v>
      </c>
      <c r="B38" t="s">
        <v>15</v>
      </c>
      <c r="C38" t="s">
        <v>333</v>
      </c>
      <c r="D38" t="s">
        <v>334</v>
      </c>
      <c r="E38" t="s">
        <v>335</v>
      </c>
      <c r="F38" t="s">
        <v>39</v>
      </c>
      <c r="G38" s="14" t="s">
        <v>336</v>
      </c>
      <c r="H38">
        <v>2017</v>
      </c>
      <c r="I38" t="s">
        <v>62</v>
      </c>
      <c r="J38" t="s">
        <v>337</v>
      </c>
      <c r="K38">
        <f>IFERROR(VALUE(LEFT(table_netflix[[#This Row],[duration (in min)]], LEN(table_netflix[[#This Row],[duration (in min)]])-4)),0)</f>
        <v>128</v>
      </c>
      <c r="L38" t="s">
        <v>144</v>
      </c>
      <c r="M38" t="s">
        <v>85</v>
      </c>
      <c r="N38" t="s">
        <v>72</v>
      </c>
      <c r="O38" t="str" cm="1">
        <f t="array" ref="O38">_xlfn.IFS(table_netflix[[#This Row],[release_year]]&gt;=2018, "2018 &amp; after", TRUE, "Before 2018")</f>
        <v>Before 2018</v>
      </c>
      <c r="P38" s="12">
        <f>DATE(table_netflix[[#This Row],[release_year]],1,1)</f>
        <v>42736</v>
      </c>
      <c r="Q38" s="12">
        <f t="shared" si="0"/>
        <v>44444</v>
      </c>
      <c r="R38" s="12" t="str">
        <f>TEXT(table_netflix[[#This Row],[date_added_todate]], "mmm")</f>
        <v>Sep</v>
      </c>
      <c r="S38" t="s">
        <v>338</v>
      </c>
    </row>
    <row r="39" spans="1:19" x14ac:dyDescent="0.3">
      <c r="A39" t="s">
        <v>339</v>
      </c>
      <c r="B39" t="s">
        <v>15</v>
      </c>
      <c r="C39" t="s">
        <v>340</v>
      </c>
      <c r="D39" t="s">
        <v>341</v>
      </c>
      <c r="E39" t="s">
        <v>342</v>
      </c>
      <c r="F39" t="s">
        <v>18</v>
      </c>
      <c r="G39" s="14" t="s">
        <v>343</v>
      </c>
      <c r="H39">
        <v>2018</v>
      </c>
      <c r="I39" t="s">
        <v>344</v>
      </c>
      <c r="J39" t="s">
        <v>21</v>
      </c>
      <c r="K39">
        <f>IFERROR(VALUE(LEFT(table_netflix[[#This Row],[duration (in min)]], LEN(table_netflix[[#This Row],[duration (in min)]])-4)),0)</f>
        <v>90</v>
      </c>
      <c r="L39" t="s">
        <v>47</v>
      </c>
      <c r="M39" t="s">
        <v>72</v>
      </c>
      <c r="O39" t="str" cm="1">
        <f t="array" ref="O39">_xlfn.IFS(table_netflix[[#This Row],[release_year]]&gt;=2018, "2018 &amp; after", TRUE, "Before 2018")</f>
        <v>2018 &amp; after</v>
      </c>
      <c r="P39" s="12">
        <f>DATE(table_netflix[[#This Row],[release_year]],1,1)</f>
        <v>43101</v>
      </c>
      <c r="Q39" s="12">
        <f t="shared" si="0"/>
        <v>44443</v>
      </c>
      <c r="R39" s="12" t="str">
        <f>TEXT(table_netflix[[#This Row],[date_added_todate]], "mmm")</f>
        <v>Sep</v>
      </c>
      <c r="S39" t="s">
        <v>345</v>
      </c>
    </row>
    <row r="40" spans="1:19" x14ac:dyDescent="0.3">
      <c r="A40" t="s">
        <v>351</v>
      </c>
      <c r="B40" t="s">
        <v>15</v>
      </c>
      <c r="C40" t="s">
        <v>352</v>
      </c>
      <c r="D40" t="s">
        <v>353</v>
      </c>
      <c r="E40" t="s">
        <v>354</v>
      </c>
      <c r="F40" t="s">
        <v>39</v>
      </c>
      <c r="G40" s="14" t="s">
        <v>350</v>
      </c>
      <c r="H40">
        <v>1994</v>
      </c>
      <c r="I40" t="s">
        <v>62</v>
      </c>
      <c r="J40" t="s">
        <v>355</v>
      </c>
      <c r="K40">
        <f>IFERROR(VALUE(LEFT(table_netflix[[#This Row],[duration (in min)]], LEN(table_netflix[[#This Row],[duration (in min)]])-4)),0)</f>
        <v>143</v>
      </c>
      <c r="L40" t="s">
        <v>53</v>
      </c>
      <c r="M40" t="s">
        <v>55</v>
      </c>
      <c r="N40" t="s">
        <v>142</v>
      </c>
      <c r="O40" t="str" cm="1">
        <f t="array" ref="O40">_xlfn.IFS(table_netflix[[#This Row],[release_year]]&gt;=2018, "2018 &amp; after", TRUE, "Before 2018")</f>
        <v>Before 2018</v>
      </c>
      <c r="P40" s="12">
        <f>DATE(table_netflix[[#This Row],[release_year]],1,1)</f>
        <v>34335</v>
      </c>
      <c r="Q40" s="12">
        <f t="shared" si="0"/>
        <v>44441</v>
      </c>
      <c r="R40" s="12" t="str">
        <f>TEXT(table_netflix[[#This Row],[date_added_todate]], "mmm")</f>
        <v>Sep</v>
      </c>
      <c r="S40" t="s">
        <v>356</v>
      </c>
    </row>
    <row r="41" spans="1:19" x14ac:dyDescent="0.3">
      <c r="A41" t="s">
        <v>357</v>
      </c>
      <c r="B41" t="s">
        <v>15</v>
      </c>
      <c r="C41" t="s">
        <v>358</v>
      </c>
      <c r="D41" t="s">
        <v>359</v>
      </c>
      <c r="E41" t="s">
        <v>360</v>
      </c>
      <c r="F41" t="s">
        <v>61</v>
      </c>
      <c r="G41" s="14" t="s">
        <v>350</v>
      </c>
      <c r="H41">
        <v>2009</v>
      </c>
      <c r="I41" t="s">
        <v>45</v>
      </c>
      <c r="J41" t="s">
        <v>348</v>
      </c>
      <c r="K41">
        <f>IFERROR(VALUE(LEFT(table_netflix[[#This Row],[duration (in min)]], LEN(table_netflix[[#This Row],[duration (in min)]])-4)),0)</f>
        <v>119</v>
      </c>
      <c r="L41" t="s">
        <v>53</v>
      </c>
      <c r="M41" t="s">
        <v>107</v>
      </c>
      <c r="O41" t="str" cm="1">
        <f t="array" ref="O41">_xlfn.IFS(table_netflix[[#This Row],[release_year]]&gt;=2018, "2018 &amp; after", TRUE, "Before 2018")</f>
        <v>Before 2018</v>
      </c>
      <c r="P41" s="12">
        <f>DATE(table_netflix[[#This Row],[release_year]],1,1)</f>
        <v>39814</v>
      </c>
      <c r="Q41" s="12">
        <f t="shared" si="0"/>
        <v>44441</v>
      </c>
      <c r="R41" s="12" t="str">
        <f>TEXT(table_netflix[[#This Row],[date_added_todate]], "mmm")</f>
        <v>Sep</v>
      </c>
      <c r="S41" t="s">
        <v>361</v>
      </c>
    </row>
    <row r="42" spans="1:19" x14ac:dyDescent="0.3">
      <c r="A42" t="s">
        <v>362</v>
      </c>
      <c r="B42" t="s">
        <v>15</v>
      </c>
      <c r="C42" t="s">
        <v>363</v>
      </c>
      <c r="D42" t="s">
        <v>364</v>
      </c>
      <c r="E42" t="s">
        <v>365</v>
      </c>
      <c r="F42" t="s">
        <v>39</v>
      </c>
      <c r="G42" s="14" t="s">
        <v>350</v>
      </c>
      <c r="H42">
        <v>2015</v>
      </c>
      <c r="I42" t="s">
        <v>84</v>
      </c>
      <c r="J42" t="s">
        <v>366</v>
      </c>
      <c r="K42">
        <f>IFERROR(VALUE(LEFT(table_netflix[[#This Row],[duration (in min)]], LEN(table_netflix[[#This Row],[duration (in min)]])-4)),0)</f>
        <v>114</v>
      </c>
      <c r="L42" t="s">
        <v>71</v>
      </c>
      <c r="M42" t="s">
        <v>72</v>
      </c>
      <c r="N42" t="s">
        <v>54</v>
      </c>
      <c r="O42" t="str" cm="1">
        <f t="array" ref="O42">_xlfn.IFS(table_netflix[[#This Row],[release_year]]&gt;=2018, "2018 &amp; after", TRUE, "Before 2018")</f>
        <v>Before 2018</v>
      </c>
      <c r="P42" s="12">
        <f>DATE(table_netflix[[#This Row],[release_year]],1,1)</f>
        <v>42005</v>
      </c>
      <c r="Q42" s="12">
        <f t="shared" si="0"/>
        <v>44441</v>
      </c>
      <c r="R42" s="12" t="str">
        <f>TEXT(table_netflix[[#This Row],[date_added_todate]], "mmm")</f>
        <v>Sep</v>
      </c>
      <c r="S42" t="s">
        <v>367</v>
      </c>
    </row>
    <row r="43" spans="1:19" x14ac:dyDescent="0.3">
      <c r="A43" t="s">
        <v>368</v>
      </c>
      <c r="B43" t="s">
        <v>15</v>
      </c>
      <c r="C43" t="s">
        <v>369</v>
      </c>
      <c r="D43" t="s">
        <v>370</v>
      </c>
      <c r="F43" t="s">
        <v>61</v>
      </c>
      <c r="G43" s="14" t="s">
        <v>350</v>
      </c>
      <c r="H43">
        <v>2021</v>
      </c>
      <c r="I43" t="s">
        <v>20</v>
      </c>
      <c r="J43" t="s">
        <v>92</v>
      </c>
      <c r="K43">
        <f>IFERROR(VALUE(LEFT(table_netflix[[#This Row],[duration (in min)]], LEN(table_netflix[[#This Row],[duration (in min)]])-4)),0)</f>
        <v>94</v>
      </c>
      <c r="L43" t="s">
        <v>22</v>
      </c>
      <c r="O43" t="str" cm="1">
        <f t="array" ref="O43">_xlfn.IFS(table_netflix[[#This Row],[release_year]]&gt;=2018, "2018 &amp; after", TRUE, "Before 2018")</f>
        <v>2018 &amp; after</v>
      </c>
      <c r="P43" s="12">
        <f>DATE(table_netflix[[#This Row],[release_year]],1,1)</f>
        <v>44197</v>
      </c>
      <c r="Q43" s="12">
        <f t="shared" si="0"/>
        <v>44441</v>
      </c>
      <c r="R43" s="12" t="str">
        <f>TEXT(table_netflix[[#This Row],[date_added_todate]], "mmm")</f>
        <v>Sep</v>
      </c>
      <c r="S43" t="s">
        <v>371</v>
      </c>
    </row>
    <row r="44" spans="1:19" x14ac:dyDescent="0.3">
      <c r="A44" t="s">
        <v>372</v>
      </c>
      <c r="B44" t="s">
        <v>15</v>
      </c>
      <c r="C44" t="s">
        <v>373</v>
      </c>
      <c r="D44" t="s">
        <v>374</v>
      </c>
      <c r="E44" t="s">
        <v>375</v>
      </c>
      <c r="F44" t="s">
        <v>39</v>
      </c>
      <c r="G44" s="14" t="s">
        <v>350</v>
      </c>
      <c r="H44">
        <v>2017</v>
      </c>
      <c r="I44" t="s">
        <v>62</v>
      </c>
      <c r="J44" t="s">
        <v>133</v>
      </c>
      <c r="K44">
        <f>IFERROR(VALUE(LEFT(table_netflix[[#This Row],[duration (in min)]], LEN(table_netflix[[#This Row],[duration (in min)]])-4)),0)</f>
        <v>106</v>
      </c>
      <c r="L44" t="s">
        <v>53</v>
      </c>
      <c r="M44" t="s">
        <v>55</v>
      </c>
      <c r="N44" t="s">
        <v>142</v>
      </c>
      <c r="O44" t="str" cm="1">
        <f t="array" ref="O44">_xlfn.IFS(table_netflix[[#This Row],[release_year]]&gt;=2018, "2018 &amp; after", TRUE, "Before 2018")</f>
        <v>Before 2018</v>
      </c>
      <c r="P44" s="12">
        <f>DATE(table_netflix[[#This Row],[release_year]],1,1)</f>
        <v>42736</v>
      </c>
      <c r="Q44" s="12">
        <f t="shared" si="0"/>
        <v>44441</v>
      </c>
      <c r="R44" s="12" t="str">
        <f>TEXT(table_netflix[[#This Row],[date_added_todate]], "mmm")</f>
        <v>Sep</v>
      </c>
      <c r="S44" t="s">
        <v>376</v>
      </c>
    </row>
    <row r="45" spans="1:19" x14ac:dyDescent="0.3">
      <c r="A45" t="s">
        <v>378</v>
      </c>
      <c r="B45" t="s">
        <v>15</v>
      </c>
      <c r="C45" t="s">
        <v>379</v>
      </c>
      <c r="D45" t="s">
        <v>359</v>
      </c>
      <c r="E45" t="s">
        <v>380</v>
      </c>
      <c r="F45" t="s">
        <v>61</v>
      </c>
      <c r="G45" s="14" t="s">
        <v>350</v>
      </c>
      <c r="H45">
        <v>2003</v>
      </c>
      <c r="I45" t="s">
        <v>186</v>
      </c>
      <c r="J45" t="s">
        <v>381</v>
      </c>
      <c r="K45">
        <f>IFERROR(VALUE(LEFT(table_netflix[[#This Row],[duration (in min)]], LEN(table_netflix[[#This Row],[duration (in min)]])-4)),0)</f>
        <v>118</v>
      </c>
      <c r="L45" t="s">
        <v>93</v>
      </c>
      <c r="O45" t="str" cm="1">
        <f t="array" ref="O45">_xlfn.IFS(table_netflix[[#This Row],[release_year]]&gt;=2018, "2018 &amp; after", TRUE, "Before 2018")</f>
        <v>Before 2018</v>
      </c>
      <c r="P45" s="12">
        <f>DATE(table_netflix[[#This Row],[release_year]],1,1)</f>
        <v>37622</v>
      </c>
      <c r="Q45" s="12">
        <f t="shared" si="0"/>
        <v>44441</v>
      </c>
      <c r="R45" s="12" t="str">
        <f>TEXT(table_netflix[[#This Row],[date_added_todate]], "mmm")</f>
        <v>Sep</v>
      </c>
      <c r="S45" t="s">
        <v>382</v>
      </c>
    </row>
    <row r="46" spans="1:19" x14ac:dyDescent="0.3">
      <c r="A46" t="s">
        <v>383</v>
      </c>
      <c r="B46" t="s">
        <v>15</v>
      </c>
      <c r="C46" t="s">
        <v>384</v>
      </c>
      <c r="D46" t="s">
        <v>385</v>
      </c>
      <c r="E46" t="s">
        <v>386</v>
      </c>
      <c r="F46" t="s">
        <v>39</v>
      </c>
      <c r="G46" s="14" t="s">
        <v>350</v>
      </c>
      <c r="H46">
        <v>2020</v>
      </c>
      <c r="I46" t="s">
        <v>62</v>
      </c>
      <c r="J46" t="s">
        <v>187</v>
      </c>
      <c r="K46">
        <f>IFERROR(VALUE(LEFT(table_netflix[[#This Row],[duration (in min)]], LEN(table_netflix[[#This Row],[duration (in min)]])-4)),0)</f>
        <v>115</v>
      </c>
      <c r="L46" t="s">
        <v>53</v>
      </c>
      <c r="M46" t="s">
        <v>55</v>
      </c>
      <c r="N46" t="s">
        <v>107</v>
      </c>
      <c r="O46" t="str" cm="1">
        <f t="array" ref="O46">_xlfn.IFS(table_netflix[[#This Row],[release_year]]&gt;=2018, "2018 &amp; after", TRUE, "Before 2018")</f>
        <v>2018 &amp; after</v>
      </c>
      <c r="P46" s="12">
        <f>DATE(table_netflix[[#This Row],[release_year]],1,1)</f>
        <v>43831</v>
      </c>
      <c r="Q46" s="12">
        <f t="shared" si="0"/>
        <v>44441</v>
      </c>
      <c r="R46" s="12" t="str">
        <f>TEXT(table_netflix[[#This Row],[date_added_todate]], "mmm")</f>
        <v>Sep</v>
      </c>
      <c r="S46" t="s">
        <v>387</v>
      </c>
    </row>
    <row r="47" spans="1:19" x14ac:dyDescent="0.3">
      <c r="A47" t="s">
        <v>388</v>
      </c>
      <c r="B47" t="s">
        <v>15</v>
      </c>
      <c r="C47" t="s">
        <v>389</v>
      </c>
      <c r="D47" t="s">
        <v>390</v>
      </c>
      <c r="E47" t="s">
        <v>391</v>
      </c>
      <c r="F47" t="s">
        <v>18</v>
      </c>
      <c r="G47" s="14" t="s">
        <v>392</v>
      </c>
      <c r="H47">
        <v>2004</v>
      </c>
      <c r="I47" t="s">
        <v>45</v>
      </c>
      <c r="J47" t="s">
        <v>241</v>
      </c>
      <c r="K47">
        <f>IFERROR(VALUE(LEFT(table_netflix[[#This Row],[duration (in min)]], LEN(table_netflix[[#This Row],[duration (in min)]])-4)),0)</f>
        <v>95</v>
      </c>
      <c r="L47" t="s">
        <v>47</v>
      </c>
      <c r="M47" t="s">
        <v>85</v>
      </c>
      <c r="O47" t="str" cm="1">
        <f t="array" ref="O47">_xlfn.IFS(table_netflix[[#This Row],[release_year]]&gt;=2018, "2018 &amp; after", TRUE, "Before 2018")</f>
        <v>Before 2018</v>
      </c>
      <c r="P47" s="12">
        <f>DATE(table_netflix[[#This Row],[release_year]],1,1)</f>
        <v>37987</v>
      </c>
      <c r="Q47" s="12">
        <f t="shared" si="0"/>
        <v>44440</v>
      </c>
      <c r="R47" s="12" t="str">
        <f>TEXT(table_netflix[[#This Row],[date_added_todate]], "mmm")</f>
        <v>Sep</v>
      </c>
      <c r="S47" t="s">
        <v>393</v>
      </c>
    </row>
    <row r="48" spans="1:19" x14ac:dyDescent="0.3">
      <c r="A48" t="s">
        <v>395</v>
      </c>
      <c r="B48" t="s">
        <v>15</v>
      </c>
      <c r="C48" t="s">
        <v>396</v>
      </c>
      <c r="D48" t="s">
        <v>397</v>
      </c>
      <c r="E48" t="s">
        <v>398</v>
      </c>
      <c r="F48" t="s">
        <v>80</v>
      </c>
      <c r="G48" s="14" t="s">
        <v>392</v>
      </c>
      <c r="H48">
        <v>2005</v>
      </c>
      <c r="I48" t="s">
        <v>20</v>
      </c>
      <c r="J48" t="s">
        <v>399</v>
      </c>
      <c r="K48">
        <f>IFERROR(VALUE(LEFT(table_netflix[[#This Row],[duration (in min)]], LEN(table_netflix[[#This Row],[duration (in min)]])-4)),0)</f>
        <v>108</v>
      </c>
      <c r="L48" t="s">
        <v>53</v>
      </c>
      <c r="O48" t="str" cm="1">
        <f t="array" ref="O48">_xlfn.IFS(table_netflix[[#This Row],[release_year]]&gt;=2018, "2018 &amp; after", TRUE, "Before 2018")</f>
        <v>Before 2018</v>
      </c>
      <c r="P48" s="12">
        <f>DATE(table_netflix[[#This Row],[release_year]],1,1)</f>
        <v>38353</v>
      </c>
      <c r="Q48" s="12">
        <f t="shared" si="0"/>
        <v>44440</v>
      </c>
      <c r="R48" s="12" t="str">
        <f>TEXT(table_netflix[[#This Row],[date_added_todate]], "mmm")</f>
        <v>Sep</v>
      </c>
      <c r="S48" t="s">
        <v>400</v>
      </c>
    </row>
    <row r="49" spans="1:19" x14ac:dyDescent="0.3">
      <c r="A49" t="s">
        <v>402</v>
      </c>
      <c r="B49" t="s">
        <v>15</v>
      </c>
      <c r="C49" t="s">
        <v>403</v>
      </c>
      <c r="D49" t="s">
        <v>404</v>
      </c>
      <c r="E49" t="s">
        <v>405</v>
      </c>
      <c r="F49" t="s">
        <v>18</v>
      </c>
      <c r="G49" s="14" t="s">
        <v>392</v>
      </c>
      <c r="H49">
        <v>1982</v>
      </c>
      <c r="I49" t="s">
        <v>186</v>
      </c>
      <c r="J49" t="s">
        <v>330</v>
      </c>
      <c r="K49">
        <f>IFERROR(VALUE(LEFT(table_netflix[[#This Row],[duration (in min)]], LEN(table_netflix[[#This Row],[duration (in min)]])-4)),0)</f>
        <v>117</v>
      </c>
      <c r="L49" t="s">
        <v>144</v>
      </c>
      <c r="M49" t="s">
        <v>161</v>
      </c>
      <c r="N49" t="s">
        <v>406</v>
      </c>
      <c r="O49" t="str" cm="1">
        <f t="array" ref="O49">_xlfn.IFS(table_netflix[[#This Row],[release_year]]&gt;=2018, "2018 &amp; after", TRUE, "Before 2018")</f>
        <v>Before 2018</v>
      </c>
      <c r="P49" s="12">
        <f>DATE(table_netflix[[#This Row],[release_year]],1,1)</f>
        <v>29952</v>
      </c>
      <c r="Q49" s="12">
        <f t="shared" si="0"/>
        <v>44440</v>
      </c>
      <c r="R49" s="12" t="str">
        <f>TEXT(table_netflix[[#This Row],[date_added_todate]], "mmm")</f>
        <v>Sep</v>
      </c>
      <c r="S49" t="s">
        <v>407</v>
      </c>
    </row>
    <row r="50" spans="1:19" x14ac:dyDescent="0.3">
      <c r="A50" t="s">
        <v>408</v>
      </c>
      <c r="B50" t="s">
        <v>15</v>
      </c>
      <c r="C50" t="s">
        <v>409</v>
      </c>
      <c r="D50" t="s">
        <v>410</v>
      </c>
      <c r="E50" t="s">
        <v>411</v>
      </c>
      <c r="F50" t="s">
        <v>25</v>
      </c>
      <c r="G50" s="14" t="s">
        <v>392</v>
      </c>
      <c r="H50">
        <v>2015</v>
      </c>
      <c r="I50" t="s">
        <v>186</v>
      </c>
      <c r="J50" t="s">
        <v>412</v>
      </c>
      <c r="K50">
        <f>IFERROR(VALUE(LEFT(table_netflix[[#This Row],[duration (in min)]], LEN(table_netflix[[#This Row],[duration (in min)]])-4)),0)</f>
        <v>121</v>
      </c>
      <c r="L50" t="s">
        <v>144</v>
      </c>
      <c r="M50" t="s">
        <v>127</v>
      </c>
      <c r="O50" t="str" cm="1">
        <f t="array" ref="O50">_xlfn.IFS(table_netflix[[#This Row],[release_year]]&gt;=2018, "2018 &amp; after", TRUE, "Before 2018")</f>
        <v>Before 2018</v>
      </c>
      <c r="P50" s="12">
        <f>DATE(table_netflix[[#This Row],[release_year]],1,1)</f>
        <v>42005</v>
      </c>
      <c r="Q50" s="12">
        <f t="shared" si="0"/>
        <v>44440</v>
      </c>
      <c r="R50" s="12" t="str">
        <f>TEXT(table_netflix[[#This Row],[date_added_todate]], "mmm")</f>
        <v>Sep</v>
      </c>
      <c r="S50" t="s">
        <v>413</v>
      </c>
    </row>
    <row r="51" spans="1:19" x14ac:dyDescent="0.3">
      <c r="A51" t="s">
        <v>414</v>
      </c>
      <c r="B51" t="s">
        <v>15</v>
      </c>
      <c r="C51" t="s">
        <v>415</v>
      </c>
      <c r="D51" t="s">
        <v>416</v>
      </c>
      <c r="E51" t="s">
        <v>417</v>
      </c>
      <c r="F51" t="s">
        <v>18</v>
      </c>
      <c r="G51" s="14" t="s">
        <v>392</v>
      </c>
      <c r="H51">
        <v>1994</v>
      </c>
      <c r="I51" t="s">
        <v>20</v>
      </c>
      <c r="J51" t="s">
        <v>418</v>
      </c>
      <c r="K51">
        <f>IFERROR(VALUE(LEFT(table_netflix[[#This Row],[duration (in min)]], LEN(table_netflix[[#This Row],[duration (in min)]])-4)),0)</f>
        <v>142</v>
      </c>
      <c r="L51" t="s">
        <v>144</v>
      </c>
      <c r="M51" t="s">
        <v>72</v>
      </c>
      <c r="O51" t="str" cm="1">
        <f t="array" ref="O51">_xlfn.IFS(table_netflix[[#This Row],[release_year]]&gt;=2018, "2018 &amp; after", TRUE, "Before 2018")</f>
        <v>Before 2018</v>
      </c>
      <c r="P51" s="12">
        <f>DATE(table_netflix[[#This Row],[release_year]],1,1)</f>
        <v>34335</v>
      </c>
      <c r="Q51" s="12">
        <f t="shared" si="0"/>
        <v>44440</v>
      </c>
      <c r="R51" s="12" t="str">
        <f>TEXT(table_netflix[[#This Row],[date_added_todate]], "mmm")</f>
        <v>Sep</v>
      </c>
      <c r="S51" t="s">
        <v>419</v>
      </c>
    </row>
    <row r="52" spans="1:19" x14ac:dyDescent="0.3">
      <c r="A52" t="s">
        <v>420</v>
      </c>
      <c r="B52" t="s">
        <v>15</v>
      </c>
      <c r="C52" t="s">
        <v>421</v>
      </c>
      <c r="D52" t="s">
        <v>422</v>
      </c>
      <c r="E52" t="s">
        <v>423</v>
      </c>
      <c r="F52" t="s">
        <v>18</v>
      </c>
      <c r="G52" s="14" t="s">
        <v>392</v>
      </c>
      <c r="H52">
        <v>1993</v>
      </c>
      <c r="I52" t="s">
        <v>186</v>
      </c>
      <c r="J52" t="s">
        <v>265</v>
      </c>
      <c r="K52">
        <f>IFERROR(VALUE(LEFT(table_netflix[[#This Row],[duration (in min)]], LEN(table_netflix[[#This Row],[duration (in min)]])-4)),0)</f>
        <v>113</v>
      </c>
      <c r="L52" t="s">
        <v>144</v>
      </c>
      <c r="O52" t="str" cm="1">
        <f t="array" ref="O52">_xlfn.IFS(table_netflix[[#This Row],[release_year]]&gt;=2018, "2018 &amp; after", TRUE, "Before 2018")</f>
        <v>Before 2018</v>
      </c>
      <c r="P52" s="12">
        <f>DATE(table_netflix[[#This Row],[release_year]],1,1)</f>
        <v>33970</v>
      </c>
      <c r="Q52" s="12">
        <f t="shared" si="0"/>
        <v>44440</v>
      </c>
      <c r="R52" s="12" t="str">
        <f>TEXT(table_netflix[[#This Row],[date_added_todate]], "mmm")</f>
        <v>Sep</v>
      </c>
      <c r="S52" t="s">
        <v>424</v>
      </c>
    </row>
    <row r="53" spans="1:19" x14ac:dyDescent="0.3">
      <c r="A53" t="s">
        <v>425</v>
      </c>
      <c r="B53" t="s">
        <v>15</v>
      </c>
      <c r="C53" t="s">
        <v>426</v>
      </c>
      <c r="D53" t="s">
        <v>427</v>
      </c>
      <c r="E53" t="s">
        <v>428</v>
      </c>
      <c r="F53" t="s">
        <v>18</v>
      </c>
      <c r="G53" s="14" t="s">
        <v>392</v>
      </c>
      <c r="H53">
        <v>2003</v>
      </c>
      <c r="I53" t="s">
        <v>186</v>
      </c>
      <c r="J53" t="s">
        <v>429</v>
      </c>
      <c r="K53">
        <f>IFERROR(VALUE(LEFT(table_netflix[[#This Row],[duration (in min)]], LEN(table_netflix[[#This Row],[duration (in min)]])-4)),0)</f>
        <v>154</v>
      </c>
      <c r="L53" t="s">
        <v>53</v>
      </c>
      <c r="M53" t="s">
        <v>107</v>
      </c>
      <c r="O53" t="str" cm="1">
        <f t="array" ref="O53">_xlfn.IFS(table_netflix[[#This Row],[release_year]]&gt;=2018, "2018 &amp; after", TRUE, "Before 2018")</f>
        <v>Before 2018</v>
      </c>
      <c r="P53" s="12">
        <f>DATE(table_netflix[[#This Row],[release_year]],1,1)</f>
        <v>37622</v>
      </c>
      <c r="Q53" s="12">
        <f t="shared" si="0"/>
        <v>44440</v>
      </c>
      <c r="R53" s="12" t="str">
        <f>TEXT(table_netflix[[#This Row],[date_added_todate]], "mmm")</f>
        <v>Sep</v>
      </c>
      <c r="S53" t="s">
        <v>430</v>
      </c>
    </row>
    <row r="54" spans="1:19" x14ac:dyDescent="0.3">
      <c r="A54" t="s">
        <v>431</v>
      </c>
      <c r="B54" t="s">
        <v>15</v>
      </c>
      <c r="C54" t="s">
        <v>432</v>
      </c>
      <c r="D54" t="s">
        <v>433</v>
      </c>
      <c r="E54" t="s">
        <v>434</v>
      </c>
      <c r="F54" t="s">
        <v>109</v>
      </c>
      <c r="G54" s="14" t="s">
        <v>392</v>
      </c>
      <c r="H54">
        <v>2001</v>
      </c>
      <c r="I54" t="s">
        <v>45</v>
      </c>
      <c r="J54" t="s">
        <v>241</v>
      </c>
      <c r="K54">
        <f>IFERROR(VALUE(LEFT(table_netflix[[#This Row],[duration (in min)]], LEN(table_netflix[[#This Row],[duration (in min)]])-4)),0)</f>
        <v>95</v>
      </c>
      <c r="L54" t="s">
        <v>144</v>
      </c>
      <c r="M54" t="s">
        <v>85</v>
      </c>
      <c r="O54" t="str" cm="1">
        <f t="array" ref="O54">_xlfn.IFS(table_netflix[[#This Row],[release_year]]&gt;=2018, "2018 &amp; after", TRUE, "Before 2018")</f>
        <v>Before 2018</v>
      </c>
      <c r="P54" s="12">
        <f>DATE(table_netflix[[#This Row],[release_year]],1,1)</f>
        <v>36892</v>
      </c>
      <c r="Q54" s="12">
        <f t="shared" si="0"/>
        <v>44440</v>
      </c>
      <c r="R54" s="12" t="str">
        <f>TEXT(table_netflix[[#This Row],[date_added_todate]], "mmm")</f>
        <v>Sep</v>
      </c>
      <c r="S54" t="s">
        <v>435</v>
      </c>
    </row>
    <row r="55" spans="1:19" x14ac:dyDescent="0.3">
      <c r="A55" t="s">
        <v>436</v>
      </c>
      <c r="B55" t="s">
        <v>15</v>
      </c>
      <c r="C55" t="s">
        <v>437</v>
      </c>
      <c r="D55" t="s">
        <v>397</v>
      </c>
      <c r="E55" t="s">
        <v>438</v>
      </c>
      <c r="F55" t="s">
        <v>18</v>
      </c>
      <c r="G55" s="14" t="s">
        <v>392</v>
      </c>
      <c r="H55">
        <v>2010</v>
      </c>
      <c r="I55" t="s">
        <v>20</v>
      </c>
      <c r="J55" t="s">
        <v>399</v>
      </c>
      <c r="K55">
        <f>IFERROR(VALUE(LEFT(table_netflix[[#This Row],[duration (in min)]], LEN(table_netflix[[#This Row],[duration (in min)]])-4)),0)</f>
        <v>108</v>
      </c>
      <c r="L55" t="s">
        <v>53</v>
      </c>
      <c r="M55" t="s">
        <v>107</v>
      </c>
      <c r="O55" t="str" cm="1">
        <f t="array" ref="O55">_xlfn.IFS(table_netflix[[#This Row],[release_year]]&gt;=2018, "2018 &amp; after", TRUE, "Before 2018")</f>
        <v>Before 2018</v>
      </c>
      <c r="P55" s="12">
        <f>DATE(table_netflix[[#This Row],[release_year]],1,1)</f>
        <v>40179</v>
      </c>
      <c r="Q55" s="12">
        <f t="shared" si="0"/>
        <v>44440</v>
      </c>
      <c r="R55" s="12" t="str">
        <f>TEXT(table_netflix[[#This Row],[date_added_todate]], "mmm")</f>
        <v>Sep</v>
      </c>
      <c r="S55" t="s">
        <v>439</v>
      </c>
    </row>
    <row r="56" spans="1:19" x14ac:dyDescent="0.3">
      <c r="A56" t="s">
        <v>440</v>
      </c>
      <c r="B56" t="s">
        <v>15</v>
      </c>
      <c r="C56" t="s">
        <v>441</v>
      </c>
      <c r="D56" t="s">
        <v>442</v>
      </c>
      <c r="E56" t="s">
        <v>443</v>
      </c>
      <c r="F56" t="s">
        <v>18</v>
      </c>
      <c r="G56" s="14" t="s">
        <v>392</v>
      </c>
      <c r="H56">
        <v>1989</v>
      </c>
      <c r="I56" t="s">
        <v>186</v>
      </c>
      <c r="J56" t="s">
        <v>444</v>
      </c>
      <c r="K56">
        <f>IFERROR(VALUE(LEFT(table_netflix[[#This Row],[duration (in min)]], LEN(table_netflix[[#This Row],[duration (in min)]])-4)),0)</f>
        <v>120</v>
      </c>
      <c r="L56" t="s">
        <v>445</v>
      </c>
      <c r="M56" t="s">
        <v>85</v>
      </c>
      <c r="N56" t="s">
        <v>72</v>
      </c>
      <c r="O56" t="str" cm="1">
        <f t="array" ref="O56">_xlfn.IFS(table_netflix[[#This Row],[release_year]]&gt;=2018, "2018 &amp; after", TRUE, "Before 2018")</f>
        <v>Before 2018</v>
      </c>
      <c r="P56" s="12">
        <f>DATE(table_netflix[[#This Row],[release_year]],1,1)</f>
        <v>32509</v>
      </c>
      <c r="Q56" s="12">
        <f t="shared" si="0"/>
        <v>44440</v>
      </c>
      <c r="R56" s="12" t="str">
        <f>TEXT(table_netflix[[#This Row],[date_added_todate]], "mmm")</f>
        <v>Sep</v>
      </c>
      <c r="S56" t="s">
        <v>446</v>
      </c>
    </row>
    <row r="57" spans="1:19" x14ac:dyDescent="0.3">
      <c r="A57" t="s">
        <v>447</v>
      </c>
      <c r="B57" t="s">
        <v>15</v>
      </c>
      <c r="C57" t="s">
        <v>448</v>
      </c>
      <c r="D57" t="s">
        <v>449</v>
      </c>
      <c r="E57" t="s">
        <v>450</v>
      </c>
      <c r="F57" t="s">
        <v>451</v>
      </c>
      <c r="G57" s="14" t="s">
        <v>392</v>
      </c>
      <c r="H57">
        <v>2014</v>
      </c>
      <c r="I57" t="s">
        <v>27</v>
      </c>
      <c r="J57" t="s">
        <v>218</v>
      </c>
      <c r="K57">
        <f>IFERROR(VALUE(LEFT(table_netflix[[#This Row],[duration (in min)]], LEN(table_netflix[[#This Row],[duration (in min)]])-4)),0)</f>
        <v>100</v>
      </c>
      <c r="L57" t="s">
        <v>53</v>
      </c>
      <c r="M57" t="s">
        <v>55</v>
      </c>
      <c r="N57" t="s">
        <v>142</v>
      </c>
      <c r="O57" t="str" cm="1">
        <f t="array" ref="O57">_xlfn.IFS(table_netflix[[#This Row],[release_year]]&gt;=2018, "2018 &amp; after", TRUE, "Before 2018")</f>
        <v>Before 2018</v>
      </c>
      <c r="P57" s="12">
        <f>DATE(table_netflix[[#This Row],[release_year]],1,1)</f>
        <v>41640</v>
      </c>
      <c r="Q57" s="12">
        <f t="shared" si="0"/>
        <v>44440</v>
      </c>
      <c r="R57" s="12" t="str">
        <f>TEXT(table_netflix[[#This Row],[date_added_todate]], "mmm")</f>
        <v>Sep</v>
      </c>
      <c r="S57" t="s">
        <v>452</v>
      </c>
    </row>
    <row r="58" spans="1:19" x14ac:dyDescent="0.3">
      <c r="A58" t="s">
        <v>453</v>
      </c>
      <c r="B58" t="s">
        <v>15</v>
      </c>
      <c r="C58" t="s">
        <v>454</v>
      </c>
      <c r="D58" t="s">
        <v>455</v>
      </c>
      <c r="E58" t="s">
        <v>456</v>
      </c>
      <c r="F58" t="s">
        <v>18</v>
      </c>
      <c r="G58" s="14" t="s">
        <v>392</v>
      </c>
      <c r="H58">
        <v>2015</v>
      </c>
      <c r="I58" t="s">
        <v>186</v>
      </c>
      <c r="J58" t="s">
        <v>457</v>
      </c>
      <c r="K58">
        <f>IFERROR(VALUE(LEFT(table_netflix[[#This Row],[duration (in min)]], LEN(table_netflix[[#This Row],[duration (in min)]])-4)),0)</f>
        <v>82</v>
      </c>
      <c r="L58" t="s">
        <v>144</v>
      </c>
      <c r="O58" t="str" cm="1">
        <f t="array" ref="O58">_xlfn.IFS(table_netflix[[#This Row],[release_year]]&gt;=2018, "2018 &amp; after", TRUE, "Before 2018")</f>
        <v>Before 2018</v>
      </c>
      <c r="P58" s="12">
        <f>DATE(table_netflix[[#This Row],[release_year]],1,1)</f>
        <v>42005</v>
      </c>
      <c r="Q58" s="12">
        <f t="shared" si="0"/>
        <v>44440</v>
      </c>
      <c r="R58" s="12" t="str">
        <f>TEXT(table_netflix[[#This Row],[date_added_todate]], "mmm")</f>
        <v>Sep</v>
      </c>
      <c r="S58" t="s">
        <v>458</v>
      </c>
    </row>
    <row r="59" spans="1:19" x14ac:dyDescent="0.3">
      <c r="A59" t="s">
        <v>459</v>
      </c>
      <c r="B59" t="s">
        <v>15</v>
      </c>
      <c r="C59" t="s">
        <v>460</v>
      </c>
      <c r="D59" t="s">
        <v>461</v>
      </c>
      <c r="E59" t="s">
        <v>462</v>
      </c>
      <c r="F59" t="s">
        <v>80</v>
      </c>
      <c r="G59" s="14" t="s">
        <v>392</v>
      </c>
      <c r="H59">
        <v>2007</v>
      </c>
      <c r="I59" t="s">
        <v>20</v>
      </c>
      <c r="J59" t="s">
        <v>160</v>
      </c>
      <c r="K59">
        <f>IFERROR(VALUE(LEFT(table_netflix[[#This Row],[duration (in min)]], LEN(table_netflix[[#This Row],[duration (in min)]])-4)),0)</f>
        <v>124</v>
      </c>
      <c r="L59" t="s">
        <v>53</v>
      </c>
      <c r="O59" t="str" cm="1">
        <f t="array" ref="O59">_xlfn.IFS(table_netflix[[#This Row],[release_year]]&gt;=2018, "2018 &amp; after", TRUE, "Before 2018")</f>
        <v>Before 2018</v>
      </c>
      <c r="P59" s="12">
        <f>DATE(table_netflix[[#This Row],[release_year]],1,1)</f>
        <v>39083</v>
      </c>
      <c r="Q59" s="12">
        <f t="shared" si="0"/>
        <v>44440</v>
      </c>
      <c r="R59" s="12" t="str">
        <f>TEXT(table_netflix[[#This Row],[date_added_todate]], "mmm")</f>
        <v>Sep</v>
      </c>
      <c r="S59" t="s">
        <v>463</v>
      </c>
    </row>
    <row r="60" spans="1:19" x14ac:dyDescent="0.3">
      <c r="A60" t="s">
        <v>464</v>
      </c>
      <c r="B60" t="s">
        <v>15</v>
      </c>
      <c r="C60" t="s">
        <v>465</v>
      </c>
      <c r="D60" t="s">
        <v>466</v>
      </c>
      <c r="E60" t="s">
        <v>467</v>
      </c>
      <c r="F60" t="s">
        <v>18</v>
      </c>
      <c r="G60" s="14" t="s">
        <v>392</v>
      </c>
      <c r="H60">
        <v>2011</v>
      </c>
      <c r="I60" t="s">
        <v>20</v>
      </c>
      <c r="J60" t="s">
        <v>366</v>
      </c>
      <c r="K60">
        <f>IFERROR(VALUE(LEFT(table_netflix[[#This Row],[duration (in min)]], LEN(table_netflix[[#This Row],[duration (in min)]])-4)),0)</f>
        <v>114</v>
      </c>
      <c r="L60" t="s">
        <v>144</v>
      </c>
      <c r="M60" t="s">
        <v>127</v>
      </c>
      <c r="O60" t="str" cm="1">
        <f t="array" ref="O60">_xlfn.IFS(table_netflix[[#This Row],[release_year]]&gt;=2018, "2018 &amp; after", TRUE, "Before 2018")</f>
        <v>Before 2018</v>
      </c>
      <c r="P60" s="12">
        <f>DATE(table_netflix[[#This Row],[release_year]],1,1)</f>
        <v>40544</v>
      </c>
      <c r="Q60" s="12">
        <f t="shared" si="0"/>
        <v>44440</v>
      </c>
      <c r="R60" s="12" t="str">
        <f>TEXT(table_netflix[[#This Row],[date_added_todate]], "mmm")</f>
        <v>Sep</v>
      </c>
      <c r="S60" t="s">
        <v>468</v>
      </c>
    </row>
    <row r="61" spans="1:19" x14ac:dyDescent="0.3">
      <c r="A61" t="s">
        <v>469</v>
      </c>
      <c r="B61" t="s">
        <v>15</v>
      </c>
      <c r="C61" t="s">
        <v>470</v>
      </c>
      <c r="D61" t="s">
        <v>471</v>
      </c>
      <c r="E61" t="s">
        <v>472</v>
      </c>
      <c r="F61" t="s">
        <v>18</v>
      </c>
      <c r="G61" s="14" t="s">
        <v>392</v>
      </c>
      <c r="H61">
        <v>1990</v>
      </c>
      <c r="I61" t="s">
        <v>186</v>
      </c>
      <c r="J61" t="s">
        <v>70</v>
      </c>
      <c r="K61">
        <f>IFERROR(VALUE(LEFT(table_netflix[[#This Row],[duration (in min)]], LEN(table_netflix[[#This Row],[duration (in min)]])-4)),0)</f>
        <v>104</v>
      </c>
      <c r="L61" t="s">
        <v>71</v>
      </c>
      <c r="M61" t="s">
        <v>406</v>
      </c>
      <c r="O61" t="str" cm="1">
        <f t="array" ref="O61">_xlfn.IFS(table_netflix[[#This Row],[release_year]]&gt;=2018, "2018 &amp; after", TRUE, "Before 2018")</f>
        <v>Before 2018</v>
      </c>
      <c r="P61" s="12">
        <f>DATE(table_netflix[[#This Row],[release_year]],1,1)</f>
        <v>32874</v>
      </c>
      <c r="Q61" s="12">
        <f t="shared" si="0"/>
        <v>44440</v>
      </c>
      <c r="R61" s="12" t="str">
        <f>TEXT(table_netflix[[#This Row],[date_added_todate]], "mmm")</f>
        <v>Sep</v>
      </c>
      <c r="S61" t="s">
        <v>473</v>
      </c>
    </row>
    <row r="62" spans="1:19" x14ac:dyDescent="0.3">
      <c r="A62" t="s">
        <v>474</v>
      </c>
      <c r="B62" t="s">
        <v>15</v>
      </c>
      <c r="C62" t="s">
        <v>475</v>
      </c>
      <c r="D62" t="s">
        <v>476</v>
      </c>
      <c r="E62" t="s">
        <v>477</v>
      </c>
      <c r="F62" t="s">
        <v>18</v>
      </c>
      <c r="G62" s="14" t="s">
        <v>392</v>
      </c>
      <c r="H62">
        <v>1991</v>
      </c>
      <c r="I62" t="s">
        <v>186</v>
      </c>
      <c r="J62" t="s">
        <v>92</v>
      </c>
      <c r="K62">
        <f>IFERROR(VALUE(LEFT(table_netflix[[#This Row],[duration (in min)]], LEN(table_netflix[[#This Row],[duration (in min)]])-4)),0)</f>
        <v>94</v>
      </c>
      <c r="L62" t="s">
        <v>71</v>
      </c>
      <c r="M62" t="s">
        <v>406</v>
      </c>
      <c r="N62" t="s">
        <v>112</v>
      </c>
      <c r="O62" t="str" cm="1">
        <f t="array" ref="O62">_xlfn.IFS(table_netflix[[#This Row],[release_year]]&gt;=2018, "2018 &amp; after", TRUE, "Before 2018")</f>
        <v>Before 2018</v>
      </c>
      <c r="P62" s="12">
        <f>DATE(table_netflix[[#This Row],[release_year]],1,1)</f>
        <v>33239</v>
      </c>
      <c r="Q62" s="12">
        <f t="shared" si="0"/>
        <v>44440</v>
      </c>
      <c r="R62" s="12" t="str">
        <f>TEXT(table_netflix[[#This Row],[date_added_todate]], "mmm")</f>
        <v>Sep</v>
      </c>
      <c r="S62" t="s">
        <v>478</v>
      </c>
    </row>
    <row r="63" spans="1:19" x14ac:dyDescent="0.3">
      <c r="A63" t="s">
        <v>479</v>
      </c>
      <c r="B63" t="s">
        <v>15</v>
      </c>
      <c r="C63" t="s">
        <v>480</v>
      </c>
      <c r="D63" t="s">
        <v>481</v>
      </c>
      <c r="E63" t="s">
        <v>482</v>
      </c>
      <c r="F63" t="s">
        <v>18</v>
      </c>
      <c r="G63" s="14" t="s">
        <v>392</v>
      </c>
      <c r="H63">
        <v>1994</v>
      </c>
      <c r="I63" t="s">
        <v>186</v>
      </c>
      <c r="J63" t="s">
        <v>92</v>
      </c>
      <c r="K63">
        <f>IFERROR(VALUE(LEFT(table_netflix[[#This Row],[duration (in min)]], LEN(table_netflix[[#This Row],[duration (in min)]])-4)),0)</f>
        <v>94</v>
      </c>
      <c r="L63" t="s">
        <v>71</v>
      </c>
      <c r="M63" t="s">
        <v>112</v>
      </c>
      <c r="O63" t="str" cm="1">
        <f t="array" ref="O63">_xlfn.IFS(table_netflix[[#This Row],[release_year]]&gt;=2018, "2018 &amp; after", TRUE, "Before 2018")</f>
        <v>Before 2018</v>
      </c>
      <c r="P63" s="12">
        <f>DATE(table_netflix[[#This Row],[release_year]],1,1)</f>
        <v>34335</v>
      </c>
      <c r="Q63" s="12">
        <f t="shared" si="0"/>
        <v>44440</v>
      </c>
      <c r="R63" s="12" t="str">
        <f>TEXT(table_netflix[[#This Row],[date_added_todate]], "mmm")</f>
        <v>Sep</v>
      </c>
      <c r="S63" t="s">
        <v>483</v>
      </c>
    </row>
    <row r="64" spans="1:19" x14ac:dyDescent="0.3">
      <c r="A64" t="s">
        <v>485</v>
      </c>
      <c r="B64" t="s">
        <v>15</v>
      </c>
      <c r="C64" t="s">
        <v>486</v>
      </c>
      <c r="D64" t="s">
        <v>487</v>
      </c>
      <c r="E64" t="s">
        <v>488</v>
      </c>
      <c r="F64" t="s">
        <v>18</v>
      </c>
      <c r="G64" s="14" t="s">
        <v>392</v>
      </c>
      <c r="H64">
        <v>1998</v>
      </c>
      <c r="I64" t="s">
        <v>186</v>
      </c>
      <c r="J64" t="s">
        <v>232</v>
      </c>
      <c r="K64">
        <f>IFERROR(VALUE(LEFT(table_netflix[[#This Row],[duration (in min)]], LEN(table_netflix[[#This Row],[duration (in min)]])-4)),0)</f>
        <v>93</v>
      </c>
      <c r="L64" t="s">
        <v>144</v>
      </c>
      <c r="M64" t="s">
        <v>85</v>
      </c>
      <c r="O64" t="str" cm="1">
        <f t="array" ref="O64">_xlfn.IFS(table_netflix[[#This Row],[release_year]]&gt;=2018, "2018 &amp; after", TRUE, "Before 2018")</f>
        <v>Before 2018</v>
      </c>
      <c r="P64" s="12">
        <f>DATE(table_netflix[[#This Row],[release_year]],1,1)</f>
        <v>35796</v>
      </c>
      <c r="Q64" s="12">
        <f t="shared" si="0"/>
        <v>44440</v>
      </c>
      <c r="R64" s="12" t="str">
        <f>TEXT(table_netflix[[#This Row],[date_added_todate]], "mmm")</f>
        <v>Sep</v>
      </c>
      <c r="S64" t="s">
        <v>489</v>
      </c>
    </row>
    <row r="65" spans="1:19" x14ac:dyDescent="0.3">
      <c r="A65" t="s">
        <v>490</v>
      </c>
      <c r="B65" t="s">
        <v>15</v>
      </c>
      <c r="C65" t="s">
        <v>491</v>
      </c>
      <c r="D65" t="s">
        <v>492</v>
      </c>
      <c r="E65" t="s">
        <v>493</v>
      </c>
      <c r="F65" t="s">
        <v>18</v>
      </c>
      <c r="G65" s="14" t="s">
        <v>392</v>
      </c>
      <c r="H65">
        <v>1999</v>
      </c>
      <c r="I65" t="s">
        <v>186</v>
      </c>
      <c r="J65" t="s">
        <v>125</v>
      </c>
      <c r="K65">
        <f>IFERROR(VALUE(LEFT(table_netflix[[#This Row],[duration (in min)]], LEN(table_netflix[[#This Row],[duration (in min)]])-4)),0)</f>
        <v>97</v>
      </c>
      <c r="L65" t="s">
        <v>93</v>
      </c>
      <c r="O65" t="str" cm="1">
        <f t="array" ref="O65">_xlfn.IFS(table_netflix[[#This Row],[release_year]]&gt;=2018, "2018 &amp; after", TRUE, "Before 2018")</f>
        <v>Before 2018</v>
      </c>
      <c r="P65" s="12">
        <f>DATE(table_netflix[[#This Row],[release_year]],1,1)</f>
        <v>36161</v>
      </c>
      <c r="Q65" s="12">
        <f t="shared" si="0"/>
        <v>44440</v>
      </c>
      <c r="R65" s="12" t="str">
        <f>TEXT(table_netflix[[#This Row],[date_added_todate]], "mmm")</f>
        <v>Sep</v>
      </c>
      <c r="S65" t="s">
        <v>494</v>
      </c>
    </row>
    <row r="66" spans="1:19" x14ac:dyDescent="0.3">
      <c r="A66" t="s">
        <v>495</v>
      </c>
      <c r="B66" t="s">
        <v>15</v>
      </c>
      <c r="C66" t="s">
        <v>496</v>
      </c>
      <c r="D66" t="s">
        <v>497</v>
      </c>
      <c r="E66" t="s">
        <v>498</v>
      </c>
      <c r="F66" t="s">
        <v>151</v>
      </c>
      <c r="G66" s="14" t="s">
        <v>392</v>
      </c>
      <c r="H66">
        <v>2005</v>
      </c>
      <c r="I66" t="s">
        <v>62</v>
      </c>
      <c r="J66" t="s">
        <v>499</v>
      </c>
      <c r="K66">
        <f>IFERROR(VALUE(LEFT(table_netflix[[#This Row],[duration (in min)]], LEN(table_netflix[[#This Row],[duration (in min)]])-4)),0)</f>
        <v>109</v>
      </c>
      <c r="L66" t="s">
        <v>144</v>
      </c>
      <c r="M66" t="s">
        <v>55</v>
      </c>
      <c r="O66" t="str" cm="1">
        <f t="array" ref="O66">_xlfn.IFS(table_netflix[[#This Row],[release_year]]&gt;=2018, "2018 &amp; after", TRUE, "Before 2018")</f>
        <v>Before 2018</v>
      </c>
      <c r="P66" s="12">
        <f>DATE(table_netflix[[#This Row],[release_year]],1,1)</f>
        <v>38353</v>
      </c>
      <c r="Q66" s="12">
        <f t="shared" ref="Q66:Q129" si="1">IF(G66&lt;&gt;"", DATE(RIGHT(G66,4), MONTH(1 &amp; LEFT(G66,FIND(" ",G66)-1)), MID(G66, FIND(" ", G66)+1, FIND(",", G66)-FIND(" ", G66)-1)), "")</f>
        <v>44440</v>
      </c>
      <c r="R66" s="12" t="str">
        <f>TEXT(table_netflix[[#This Row],[date_added_todate]], "mmm")</f>
        <v>Sep</v>
      </c>
      <c r="S66" t="s">
        <v>500</v>
      </c>
    </row>
    <row r="67" spans="1:19" x14ac:dyDescent="0.3">
      <c r="A67" t="s">
        <v>501</v>
      </c>
      <c r="B67" t="s">
        <v>15</v>
      </c>
      <c r="C67" t="s">
        <v>502</v>
      </c>
      <c r="D67" t="s">
        <v>503</v>
      </c>
      <c r="E67" t="s">
        <v>504</v>
      </c>
      <c r="F67" t="s">
        <v>18</v>
      </c>
      <c r="G67" s="14" t="s">
        <v>392</v>
      </c>
      <c r="H67">
        <v>2016</v>
      </c>
      <c r="I67" t="s">
        <v>27</v>
      </c>
      <c r="J67" t="s">
        <v>213</v>
      </c>
      <c r="K67">
        <f>IFERROR(VALUE(LEFT(table_netflix[[#This Row],[duration (in min)]], LEN(table_netflix[[#This Row],[duration (in min)]])-4)),0)</f>
        <v>88</v>
      </c>
      <c r="L67" t="s">
        <v>71</v>
      </c>
      <c r="O67" t="str" cm="1">
        <f t="array" ref="O67">_xlfn.IFS(table_netflix[[#This Row],[release_year]]&gt;=2018, "2018 &amp; after", TRUE, "Before 2018")</f>
        <v>Before 2018</v>
      </c>
      <c r="P67" s="12">
        <f>DATE(table_netflix[[#This Row],[release_year]],1,1)</f>
        <v>42370</v>
      </c>
      <c r="Q67" s="12">
        <f t="shared" si="1"/>
        <v>44440</v>
      </c>
      <c r="R67" s="12" t="str">
        <f>TEXT(table_netflix[[#This Row],[date_added_todate]], "mmm")</f>
        <v>Sep</v>
      </c>
      <c r="S67" t="s">
        <v>505</v>
      </c>
    </row>
    <row r="68" spans="1:19" x14ac:dyDescent="0.3">
      <c r="A68" t="s">
        <v>507</v>
      </c>
      <c r="B68" t="s">
        <v>15</v>
      </c>
      <c r="C68" t="s">
        <v>508</v>
      </c>
      <c r="D68" t="s">
        <v>509</v>
      </c>
      <c r="E68" t="s">
        <v>510</v>
      </c>
      <c r="F68" t="s">
        <v>61</v>
      </c>
      <c r="G68" s="14" t="s">
        <v>392</v>
      </c>
      <c r="H68">
        <v>1986</v>
      </c>
      <c r="I68" t="s">
        <v>45</v>
      </c>
      <c r="J68" t="s">
        <v>511</v>
      </c>
      <c r="K68">
        <f>IFERROR(VALUE(LEFT(table_netflix[[#This Row],[duration (in min)]], LEN(table_netflix[[#This Row],[duration (in min)]])-4)),0)</f>
        <v>101</v>
      </c>
      <c r="L68" t="s">
        <v>144</v>
      </c>
      <c r="M68" t="s">
        <v>512</v>
      </c>
      <c r="N68" t="s">
        <v>406</v>
      </c>
      <c r="O68" t="str" cm="1">
        <f t="array" ref="O68">_xlfn.IFS(table_netflix[[#This Row],[release_year]]&gt;=2018, "2018 &amp; after", TRUE, "Before 2018")</f>
        <v>Before 2018</v>
      </c>
      <c r="P68" s="12">
        <f>DATE(table_netflix[[#This Row],[release_year]],1,1)</f>
        <v>31413</v>
      </c>
      <c r="Q68" s="12">
        <f t="shared" si="1"/>
        <v>44440</v>
      </c>
      <c r="R68" s="12" t="str">
        <f>TEXT(table_netflix[[#This Row],[date_added_todate]], "mmm")</f>
        <v>Sep</v>
      </c>
      <c r="S68" t="s">
        <v>513</v>
      </c>
    </row>
    <row r="69" spans="1:19" x14ac:dyDescent="0.3">
      <c r="A69" t="s">
        <v>514</v>
      </c>
      <c r="B69" t="s">
        <v>15</v>
      </c>
      <c r="C69" t="s">
        <v>515</v>
      </c>
      <c r="D69" t="s">
        <v>516</v>
      </c>
      <c r="E69" t="s">
        <v>517</v>
      </c>
      <c r="F69" t="s">
        <v>18</v>
      </c>
      <c r="G69" s="14" t="s">
        <v>392</v>
      </c>
      <c r="H69">
        <v>2010</v>
      </c>
      <c r="I69" t="s">
        <v>45</v>
      </c>
      <c r="J69" t="s">
        <v>143</v>
      </c>
      <c r="K69">
        <f>IFERROR(VALUE(LEFT(table_netflix[[#This Row],[duration (in min)]], LEN(table_netflix[[#This Row],[duration (in min)]])-4)),0)</f>
        <v>105</v>
      </c>
      <c r="L69" t="s">
        <v>71</v>
      </c>
      <c r="M69" t="s">
        <v>72</v>
      </c>
      <c r="N69" t="s">
        <v>107</v>
      </c>
      <c r="O69" t="str" cm="1">
        <f t="array" ref="O69">_xlfn.IFS(table_netflix[[#This Row],[release_year]]&gt;=2018, "2018 &amp; after", TRUE, "Before 2018")</f>
        <v>Before 2018</v>
      </c>
      <c r="P69" s="12">
        <f>DATE(table_netflix[[#This Row],[release_year]],1,1)</f>
        <v>40179</v>
      </c>
      <c r="Q69" s="12">
        <f t="shared" si="1"/>
        <v>44440</v>
      </c>
      <c r="R69" s="12" t="str">
        <f>TEXT(table_netflix[[#This Row],[date_added_todate]], "mmm")</f>
        <v>Sep</v>
      </c>
      <c r="S69" t="s">
        <v>518</v>
      </c>
    </row>
    <row r="70" spans="1:19" x14ac:dyDescent="0.3">
      <c r="A70" t="s">
        <v>519</v>
      </c>
      <c r="B70" t="s">
        <v>15</v>
      </c>
      <c r="C70" t="s">
        <v>520</v>
      </c>
      <c r="D70" t="s">
        <v>521</v>
      </c>
      <c r="E70" t="s">
        <v>522</v>
      </c>
      <c r="F70" t="s">
        <v>523</v>
      </c>
      <c r="G70" s="14" t="s">
        <v>392</v>
      </c>
      <c r="H70">
        <v>2018</v>
      </c>
      <c r="I70" t="s">
        <v>62</v>
      </c>
      <c r="J70" t="s">
        <v>226</v>
      </c>
      <c r="K70">
        <f>IFERROR(VALUE(LEFT(table_netflix[[#This Row],[duration (in min)]], LEN(table_netflix[[#This Row],[duration (in min)]])-4)),0)</f>
        <v>102</v>
      </c>
      <c r="L70" t="s">
        <v>302</v>
      </c>
      <c r="M70" t="s">
        <v>142</v>
      </c>
      <c r="O70" t="str" cm="1">
        <f t="array" ref="O70">_xlfn.IFS(table_netflix[[#This Row],[release_year]]&gt;=2018, "2018 &amp; after", TRUE, "Before 2018")</f>
        <v>2018 &amp; after</v>
      </c>
      <c r="P70" s="12">
        <f>DATE(table_netflix[[#This Row],[release_year]],1,1)</f>
        <v>43101</v>
      </c>
      <c r="Q70" s="12">
        <f t="shared" si="1"/>
        <v>44440</v>
      </c>
      <c r="R70" s="12" t="str">
        <f>TEXT(table_netflix[[#This Row],[date_added_todate]], "mmm")</f>
        <v>Sep</v>
      </c>
      <c r="S70" t="s">
        <v>524</v>
      </c>
    </row>
    <row r="71" spans="1:19" x14ac:dyDescent="0.3">
      <c r="A71" t="s">
        <v>525</v>
      </c>
      <c r="B71" t="s">
        <v>15</v>
      </c>
      <c r="C71" t="s">
        <v>526</v>
      </c>
      <c r="D71" t="s">
        <v>527</v>
      </c>
      <c r="E71" t="s">
        <v>528</v>
      </c>
      <c r="F71" t="s">
        <v>18</v>
      </c>
      <c r="G71" s="14" t="s">
        <v>392</v>
      </c>
      <c r="H71">
        <v>2003</v>
      </c>
      <c r="I71" t="s">
        <v>20</v>
      </c>
      <c r="J71" t="s">
        <v>511</v>
      </c>
      <c r="K71">
        <f>IFERROR(VALUE(LEFT(table_netflix[[#This Row],[duration (in min)]], LEN(table_netflix[[#This Row],[duration (in min)]])-4)),0)</f>
        <v>101</v>
      </c>
      <c r="L71" t="s">
        <v>71</v>
      </c>
      <c r="M71" t="s">
        <v>107</v>
      </c>
      <c r="O71" t="str" cm="1">
        <f t="array" ref="O71">_xlfn.IFS(table_netflix[[#This Row],[release_year]]&gt;=2018, "2018 &amp; after", TRUE, "Before 2018")</f>
        <v>Before 2018</v>
      </c>
      <c r="P71" s="12">
        <f>DATE(table_netflix[[#This Row],[release_year]],1,1)</f>
        <v>37622</v>
      </c>
      <c r="Q71" s="12">
        <f t="shared" si="1"/>
        <v>44440</v>
      </c>
      <c r="R71" s="12" t="str">
        <f>TEXT(table_netflix[[#This Row],[date_added_todate]], "mmm")</f>
        <v>Sep</v>
      </c>
      <c r="S71" t="s">
        <v>529</v>
      </c>
    </row>
    <row r="72" spans="1:19" x14ac:dyDescent="0.3">
      <c r="A72" t="s">
        <v>530</v>
      </c>
      <c r="B72" t="s">
        <v>15</v>
      </c>
      <c r="C72" t="s">
        <v>531</v>
      </c>
      <c r="D72" t="s">
        <v>532</v>
      </c>
      <c r="E72" t="s">
        <v>533</v>
      </c>
      <c r="F72" t="s">
        <v>534</v>
      </c>
      <c r="G72" s="14" t="s">
        <v>392</v>
      </c>
      <c r="H72">
        <v>2010</v>
      </c>
      <c r="I72" t="s">
        <v>27</v>
      </c>
      <c r="J72" t="s">
        <v>118</v>
      </c>
      <c r="K72">
        <f>IFERROR(VALUE(LEFT(table_netflix[[#This Row],[duration (in min)]], LEN(table_netflix[[#This Row],[duration (in min)]])-4)),0)</f>
        <v>103</v>
      </c>
      <c r="L72" t="s">
        <v>71</v>
      </c>
      <c r="M72" t="s">
        <v>72</v>
      </c>
      <c r="N72" t="s">
        <v>55</v>
      </c>
      <c r="O72" t="str" cm="1">
        <f t="array" ref="O72">_xlfn.IFS(table_netflix[[#This Row],[release_year]]&gt;=2018, "2018 &amp; after", TRUE, "Before 2018")</f>
        <v>Before 2018</v>
      </c>
      <c r="P72" s="12">
        <f>DATE(table_netflix[[#This Row],[release_year]],1,1)</f>
        <v>40179</v>
      </c>
      <c r="Q72" s="12">
        <f t="shared" si="1"/>
        <v>44440</v>
      </c>
      <c r="R72" s="12" t="str">
        <f>TEXT(table_netflix[[#This Row],[date_added_todate]], "mmm")</f>
        <v>Sep</v>
      </c>
      <c r="S72" t="s">
        <v>535</v>
      </c>
    </row>
    <row r="73" spans="1:19" x14ac:dyDescent="0.3">
      <c r="A73" t="s">
        <v>536</v>
      </c>
      <c r="B73" t="s">
        <v>15</v>
      </c>
      <c r="C73" t="s">
        <v>537</v>
      </c>
      <c r="D73" t="s">
        <v>538</v>
      </c>
      <c r="E73" t="s">
        <v>539</v>
      </c>
      <c r="F73" t="s">
        <v>18</v>
      </c>
      <c r="G73" s="14" t="s">
        <v>392</v>
      </c>
      <c r="H73">
        <v>1996</v>
      </c>
      <c r="I73" t="s">
        <v>20</v>
      </c>
      <c r="J73" t="s">
        <v>133</v>
      </c>
      <c r="K73">
        <f>IFERROR(VALUE(LEFT(table_netflix[[#This Row],[duration (in min)]], LEN(table_netflix[[#This Row],[duration (in min)]])-4)),0)</f>
        <v>106</v>
      </c>
      <c r="L73" t="s">
        <v>71</v>
      </c>
      <c r="M73" t="s">
        <v>406</v>
      </c>
      <c r="N73" t="s">
        <v>127</v>
      </c>
      <c r="O73" t="str" cm="1">
        <f t="array" ref="O73">_xlfn.IFS(table_netflix[[#This Row],[release_year]]&gt;=2018, "2018 &amp; after", TRUE, "Before 2018")</f>
        <v>Before 2018</v>
      </c>
      <c r="P73" s="12">
        <f>DATE(table_netflix[[#This Row],[release_year]],1,1)</f>
        <v>35065</v>
      </c>
      <c r="Q73" s="12">
        <f t="shared" si="1"/>
        <v>44440</v>
      </c>
      <c r="R73" s="12" t="str">
        <f>TEXT(table_netflix[[#This Row],[date_added_todate]], "mmm")</f>
        <v>Sep</v>
      </c>
      <c r="S73" t="s">
        <v>540</v>
      </c>
    </row>
    <row r="74" spans="1:19" x14ac:dyDescent="0.3">
      <c r="A74" t="s">
        <v>541</v>
      </c>
      <c r="B74" t="s">
        <v>15</v>
      </c>
      <c r="C74" t="s">
        <v>542</v>
      </c>
      <c r="D74" t="s">
        <v>471</v>
      </c>
      <c r="E74" t="s">
        <v>543</v>
      </c>
      <c r="F74" t="s">
        <v>18</v>
      </c>
      <c r="G74" s="14" t="s">
        <v>392</v>
      </c>
      <c r="H74">
        <v>2017</v>
      </c>
      <c r="I74" t="s">
        <v>20</v>
      </c>
      <c r="J74" t="s">
        <v>381</v>
      </c>
      <c r="K74">
        <f>IFERROR(VALUE(LEFT(table_netflix[[#This Row],[duration (in min)]], LEN(table_netflix[[#This Row],[duration (in min)]])-4)),0)</f>
        <v>118</v>
      </c>
      <c r="L74" t="s">
        <v>53</v>
      </c>
      <c r="O74" t="str" cm="1">
        <f t="array" ref="O74">_xlfn.IFS(table_netflix[[#This Row],[release_year]]&gt;=2018, "2018 &amp; after", TRUE, "Before 2018")</f>
        <v>Before 2018</v>
      </c>
      <c r="P74" s="12">
        <f>DATE(table_netflix[[#This Row],[release_year]],1,1)</f>
        <v>42736</v>
      </c>
      <c r="Q74" s="12">
        <f t="shared" si="1"/>
        <v>44440</v>
      </c>
      <c r="R74" s="12" t="str">
        <f>TEXT(table_netflix[[#This Row],[date_added_todate]], "mmm")</f>
        <v>Sep</v>
      </c>
      <c r="S74" t="s">
        <v>544</v>
      </c>
    </row>
    <row r="75" spans="1:19" x14ac:dyDescent="0.3">
      <c r="A75" t="s">
        <v>545</v>
      </c>
      <c r="B75" t="s">
        <v>15</v>
      </c>
      <c r="C75" t="s">
        <v>546</v>
      </c>
      <c r="D75" t="s">
        <v>547</v>
      </c>
      <c r="E75" t="s">
        <v>548</v>
      </c>
      <c r="F75" t="s">
        <v>18</v>
      </c>
      <c r="G75" s="14" t="s">
        <v>392</v>
      </c>
      <c r="H75">
        <v>2003</v>
      </c>
      <c r="I75" t="s">
        <v>186</v>
      </c>
      <c r="J75" t="s">
        <v>549</v>
      </c>
      <c r="K75">
        <f>IFERROR(VALUE(LEFT(table_netflix[[#This Row],[duration (in min)]], LEN(table_netflix[[#This Row],[duration (in min)]])-4)),0)</f>
        <v>86</v>
      </c>
      <c r="L75" t="s">
        <v>71</v>
      </c>
      <c r="M75" t="s">
        <v>107</v>
      </c>
      <c r="O75" t="str" cm="1">
        <f t="array" ref="O75">_xlfn.IFS(table_netflix[[#This Row],[release_year]]&gt;=2018, "2018 &amp; after", TRUE, "Before 2018")</f>
        <v>Before 2018</v>
      </c>
      <c r="P75" s="12">
        <f>DATE(table_netflix[[#This Row],[release_year]],1,1)</f>
        <v>37622</v>
      </c>
      <c r="Q75" s="12">
        <f t="shared" si="1"/>
        <v>44440</v>
      </c>
      <c r="R75" s="12" t="str">
        <f>TEXT(table_netflix[[#This Row],[date_added_todate]], "mmm")</f>
        <v>Sep</v>
      </c>
      <c r="S75" t="s">
        <v>550</v>
      </c>
    </row>
    <row r="76" spans="1:19" x14ac:dyDescent="0.3">
      <c r="A76" t="s">
        <v>551</v>
      </c>
      <c r="B76" t="s">
        <v>15</v>
      </c>
      <c r="C76" t="s">
        <v>552</v>
      </c>
      <c r="D76" t="s">
        <v>553</v>
      </c>
      <c r="E76" t="s">
        <v>554</v>
      </c>
      <c r="F76" t="s">
        <v>18</v>
      </c>
      <c r="G76" s="14" t="s">
        <v>392</v>
      </c>
      <c r="H76">
        <v>1999</v>
      </c>
      <c r="I76" t="s">
        <v>20</v>
      </c>
      <c r="J76" t="s">
        <v>412</v>
      </c>
      <c r="K76">
        <f>IFERROR(VALUE(LEFT(table_netflix[[#This Row],[duration (in min)]], LEN(table_netflix[[#This Row],[duration (in min)]])-4)),0)</f>
        <v>121</v>
      </c>
      <c r="L76" t="s">
        <v>144</v>
      </c>
      <c r="M76" t="s">
        <v>85</v>
      </c>
      <c r="O76" t="str" cm="1">
        <f t="array" ref="O76">_xlfn.IFS(table_netflix[[#This Row],[release_year]]&gt;=2018, "2018 &amp; after", TRUE, "Before 2018")</f>
        <v>Before 2018</v>
      </c>
      <c r="P76" s="12">
        <f>DATE(table_netflix[[#This Row],[release_year]],1,1)</f>
        <v>36161</v>
      </c>
      <c r="Q76" s="12">
        <f t="shared" si="1"/>
        <v>44440</v>
      </c>
      <c r="R76" s="12" t="str">
        <f>TEXT(table_netflix[[#This Row],[date_added_todate]], "mmm")</f>
        <v>Sep</v>
      </c>
      <c r="S76" t="s">
        <v>555</v>
      </c>
    </row>
    <row r="77" spans="1:19" x14ac:dyDescent="0.3">
      <c r="A77" t="s">
        <v>556</v>
      </c>
      <c r="B77" t="s">
        <v>15</v>
      </c>
      <c r="C77" t="s">
        <v>557</v>
      </c>
      <c r="D77" t="s">
        <v>558</v>
      </c>
      <c r="E77" t="s">
        <v>559</v>
      </c>
      <c r="F77" t="s">
        <v>560</v>
      </c>
      <c r="G77" s="14" t="s">
        <v>392</v>
      </c>
      <c r="H77">
        <v>1984</v>
      </c>
      <c r="I77" t="s">
        <v>186</v>
      </c>
      <c r="J77" t="s">
        <v>561</v>
      </c>
      <c r="K77">
        <f>IFERROR(VALUE(LEFT(table_netflix[[#This Row],[duration (in min)]], LEN(table_netflix[[#This Row],[duration (in min)]])-4)),0)</f>
        <v>229</v>
      </c>
      <c r="L77" t="s">
        <v>445</v>
      </c>
      <c r="M77" t="s">
        <v>72</v>
      </c>
      <c r="O77" t="str" cm="1">
        <f t="array" ref="O77">_xlfn.IFS(table_netflix[[#This Row],[release_year]]&gt;=2018, "2018 &amp; after", TRUE, "Before 2018")</f>
        <v>Before 2018</v>
      </c>
      <c r="P77" s="12">
        <f>DATE(table_netflix[[#This Row],[release_year]],1,1)</f>
        <v>30682</v>
      </c>
      <c r="Q77" s="12">
        <f t="shared" si="1"/>
        <v>44440</v>
      </c>
      <c r="R77" s="12" t="str">
        <f>TEXT(table_netflix[[#This Row],[date_added_todate]], "mmm")</f>
        <v>Sep</v>
      </c>
      <c r="S77" t="s">
        <v>562</v>
      </c>
    </row>
    <row r="78" spans="1:19" x14ac:dyDescent="0.3">
      <c r="A78" t="s">
        <v>563</v>
      </c>
      <c r="B78" t="s">
        <v>15</v>
      </c>
      <c r="C78" t="s">
        <v>564</v>
      </c>
      <c r="D78" t="s">
        <v>565</v>
      </c>
      <c r="E78" t="s">
        <v>566</v>
      </c>
      <c r="F78" t="s">
        <v>18</v>
      </c>
      <c r="G78" s="14" t="s">
        <v>392</v>
      </c>
      <c r="H78">
        <v>2008</v>
      </c>
      <c r="I78" t="s">
        <v>45</v>
      </c>
      <c r="J78" t="s">
        <v>567</v>
      </c>
      <c r="K78">
        <f>IFERROR(VALUE(LEFT(table_netflix[[#This Row],[duration (in min)]], LEN(table_netflix[[#This Row],[duration (in min)]])-4)),0)</f>
        <v>76</v>
      </c>
      <c r="L78" t="s">
        <v>47</v>
      </c>
      <c r="M78" t="s">
        <v>85</v>
      </c>
      <c r="O78" t="str" cm="1">
        <f t="array" ref="O78">_xlfn.IFS(table_netflix[[#This Row],[release_year]]&gt;=2018, "2018 &amp; after", TRUE, "Before 2018")</f>
        <v>Before 2018</v>
      </c>
      <c r="P78" s="12">
        <f>DATE(table_netflix[[#This Row],[release_year]],1,1)</f>
        <v>39448</v>
      </c>
      <c r="Q78" s="12">
        <f t="shared" si="1"/>
        <v>44440</v>
      </c>
      <c r="R78" s="12" t="str">
        <f>TEXT(table_netflix[[#This Row],[date_added_todate]], "mmm")</f>
        <v>Sep</v>
      </c>
      <c r="S78" t="s">
        <v>568</v>
      </c>
    </row>
    <row r="79" spans="1:19" x14ac:dyDescent="0.3">
      <c r="A79" t="s">
        <v>569</v>
      </c>
      <c r="B79" t="s">
        <v>15</v>
      </c>
      <c r="C79" t="s">
        <v>570</v>
      </c>
      <c r="D79" t="s">
        <v>571</v>
      </c>
      <c r="E79" t="s">
        <v>572</v>
      </c>
      <c r="F79" t="s">
        <v>18</v>
      </c>
      <c r="G79" s="14" t="s">
        <v>392</v>
      </c>
      <c r="H79">
        <v>2001</v>
      </c>
      <c r="I79" t="s">
        <v>45</v>
      </c>
      <c r="J79" t="s">
        <v>241</v>
      </c>
      <c r="K79">
        <f>IFERROR(VALUE(LEFT(table_netflix[[#This Row],[duration (in min)]], LEN(table_netflix[[#This Row],[duration (in min)]])-4)),0)</f>
        <v>95</v>
      </c>
      <c r="L79" t="s">
        <v>144</v>
      </c>
      <c r="M79" t="s">
        <v>512</v>
      </c>
      <c r="N79" t="s">
        <v>85</v>
      </c>
      <c r="O79" t="str" cm="1">
        <f t="array" ref="O79">_xlfn.IFS(table_netflix[[#This Row],[release_year]]&gt;=2018, "2018 &amp; after", TRUE, "Before 2018")</f>
        <v>Before 2018</v>
      </c>
      <c r="P79" s="12">
        <f>DATE(table_netflix[[#This Row],[release_year]],1,1)</f>
        <v>36892</v>
      </c>
      <c r="Q79" s="12">
        <f t="shared" si="1"/>
        <v>44440</v>
      </c>
      <c r="R79" s="12" t="str">
        <f>TEXT(table_netflix[[#This Row],[date_added_todate]], "mmm")</f>
        <v>Sep</v>
      </c>
      <c r="S79" t="s">
        <v>573</v>
      </c>
    </row>
    <row r="80" spans="1:19" x14ac:dyDescent="0.3">
      <c r="A80" t="s">
        <v>574</v>
      </c>
      <c r="B80" t="s">
        <v>15</v>
      </c>
      <c r="C80" t="s">
        <v>575</v>
      </c>
      <c r="D80" t="s">
        <v>576</v>
      </c>
      <c r="E80" t="s">
        <v>577</v>
      </c>
      <c r="F80" t="s">
        <v>18</v>
      </c>
      <c r="G80" s="14" t="s">
        <v>392</v>
      </c>
      <c r="H80">
        <v>2006</v>
      </c>
      <c r="I80" t="s">
        <v>20</v>
      </c>
      <c r="J80" t="s">
        <v>174</v>
      </c>
      <c r="K80">
        <f>IFERROR(VALUE(LEFT(table_netflix[[#This Row],[duration (in min)]], LEN(table_netflix[[#This Row],[duration (in min)]])-4)),0)</f>
        <v>98</v>
      </c>
      <c r="L80" t="s">
        <v>144</v>
      </c>
      <c r="M80" t="s">
        <v>72</v>
      </c>
      <c r="O80" t="str" cm="1">
        <f t="array" ref="O80">_xlfn.IFS(table_netflix[[#This Row],[release_year]]&gt;=2018, "2018 &amp; after", TRUE, "Before 2018")</f>
        <v>Before 2018</v>
      </c>
      <c r="P80" s="12">
        <f>DATE(table_netflix[[#This Row],[release_year]],1,1)</f>
        <v>38718</v>
      </c>
      <c r="Q80" s="12">
        <f t="shared" si="1"/>
        <v>44440</v>
      </c>
      <c r="R80" s="12" t="str">
        <f>TEXT(table_netflix[[#This Row],[date_added_todate]], "mmm")</f>
        <v>Sep</v>
      </c>
      <c r="S80" t="s">
        <v>578</v>
      </c>
    </row>
    <row r="81" spans="1:19" x14ac:dyDescent="0.3">
      <c r="A81" t="s">
        <v>579</v>
      </c>
      <c r="B81" t="s">
        <v>15</v>
      </c>
      <c r="C81" t="s">
        <v>580</v>
      </c>
      <c r="D81" t="s">
        <v>581</v>
      </c>
      <c r="E81" t="s">
        <v>582</v>
      </c>
      <c r="F81" t="s">
        <v>18</v>
      </c>
      <c r="G81" s="14" t="s">
        <v>392</v>
      </c>
      <c r="H81">
        <v>1997</v>
      </c>
      <c r="I81" t="s">
        <v>186</v>
      </c>
      <c r="J81" t="s">
        <v>583</v>
      </c>
      <c r="K81">
        <f>IFERROR(VALUE(LEFT(table_netflix[[#This Row],[duration (in min)]], LEN(table_netflix[[#This Row],[duration (in min)]])-4)),0)</f>
        <v>89</v>
      </c>
      <c r="L81" t="s">
        <v>22</v>
      </c>
      <c r="M81" t="s">
        <v>112</v>
      </c>
      <c r="O81" t="str" cm="1">
        <f t="array" ref="O81">_xlfn.IFS(table_netflix[[#This Row],[release_year]]&gt;=2018, "2018 &amp; after", TRUE, "Before 2018")</f>
        <v>Before 2018</v>
      </c>
      <c r="P81" s="12">
        <f>DATE(table_netflix[[#This Row],[release_year]],1,1)</f>
        <v>35431</v>
      </c>
      <c r="Q81" s="12">
        <f t="shared" si="1"/>
        <v>44440</v>
      </c>
      <c r="R81" s="12" t="str">
        <f>TEXT(table_netflix[[#This Row],[date_added_todate]], "mmm")</f>
        <v>Sep</v>
      </c>
      <c r="S81" t="s">
        <v>584</v>
      </c>
    </row>
    <row r="82" spans="1:19" x14ac:dyDescent="0.3">
      <c r="A82" t="s">
        <v>585</v>
      </c>
      <c r="B82" t="s">
        <v>15</v>
      </c>
      <c r="C82" t="s">
        <v>586</v>
      </c>
      <c r="D82" t="s">
        <v>587</v>
      </c>
      <c r="E82" t="s">
        <v>588</v>
      </c>
      <c r="F82" t="s">
        <v>18</v>
      </c>
      <c r="G82" s="14" t="s">
        <v>392</v>
      </c>
      <c r="H82">
        <v>2017</v>
      </c>
      <c r="I82" t="s">
        <v>20</v>
      </c>
      <c r="J82" t="s">
        <v>444</v>
      </c>
      <c r="K82">
        <f>IFERROR(VALUE(LEFT(table_netflix[[#This Row],[duration (in min)]], LEN(table_netflix[[#This Row],[duration (in min)]])-4)),0)</f>
        <v>120</v>
      </c>
      <c r="L82" t="s">
        <v>53</v>
      </c>
      <c r="M82" t="s">
        <v>589</v>
      </c>
      <c r="O82" t="str" cm="1">
        <f t="array" ref="O82">_xlfn.IFS(table_netflix[[#This Row],[release_year]]&gt;=2018, "2018 &amp; after", TRUE, "Before 2018")</f>
        <v>Before 2018</v>
      </c>
      <c r="P82" s="12">
        <f>DATE(table_netflix[[#This Row],[release_year]],1,1)</f>
        <v>42736</v>
      </c>
      <c r="Q82" s="12">
        <f t="shared" si="1"/>
        <v>44440</v>
      </c>
      <c r="R82" s="12" t="str">
        <f>TEXT(table_netflix[[#This Row],[date_added_todate]], "mmm")</f>
        <v>Sep</v>
      </c>
      <c r="S82" t="s">
        <v>590</v>
      </c>
    </row>
    <row r="83" spans="1:19" x14ac:dyDescent="0.3">
      <c r="A83" t="s">
        <v>591</v>
      </c>
      <c r="B83" t="s">
        <v>15</v>
      </c>
      <c r="C83" t="s">
        <v>592</v>
      </c>
      <c r="D83" t="s">
        <v>593</v>
      </c>
      <c r="E83" t="s">
        <v>594</v>
      </c>
      <c r="F83" t="s">
        <v>18</v>
      </c>
      <c r="G83" s="14" t="s">
        <v>392</v>
      </c>
      <c r="H83">
        <v>2003</v>
      </c>
      <c r="I83" t="s">
        <v>20</v>
      </c>
      <c r="J83" t="s">
        <v>141</v>
      </c>
      <c r="K83">
        <f>IFERROR(VALUE(LEFT(table_netflix[[#This Row],[duration (in min)]], LEN(table_netflix[[#This Row],[duration (in min)]])-4)),0)</f>
        <v>110</v>
      </c>
      <c r="L83" t="s">
        <v>71</v>
      </c>
      <c r="M83" t="s">
        <v>112</v>
      </c>
      <c r="O83" t="str" cm="1">
        <f t="array" ref="O83">_xlfn.IFS(table_netflix[[#This Row],[release_year]]&gt;=2018, "2018 &amp; after", TRUE, "Before 2018")</f>
        <v>Before 2018</v>
      </c>
      <c r="P83" s="12">
        <f>DATE(table_netflix[[#This Row],[release_year]],1,1)</f>
        <v>37622</v>
      </c>
      <c r="Q83" s="12">
        <f t="shared" si="1"/>
        <v>44440</v>
      </c>
      <c r="R83" s="12" t="str">
        <f>TEXT(table_netflix[[#This Row],[date_added_todate]], "mmm")</f>
        <v>Sep</v>
      </c>
      <c r="S83" t="s">
        <v>595</v>
      </c>
    </row>
    <row r="84" spans="1:19" x14ac:dyDescent="0.3">
      <c r="A84" t="s">
        <v>596</v>
      </c>
      <c r="B84" t="s">
        <v>15</v>
      </c>
      <c r="C84" t="s">
        <v>597</v>
      </c>
      <c r="D84" t="s">
        <v>598</v>
      </c>
      <c r="E84" t="s">
        <v>599</v>
      </c>
      <c r="F84" t="s">
        <v>18</v>
      </c>
      <c r="G84" s="14" t="s">
        <v>392</v>
      </c>
      <c r="H84">
        <v>2015</v>
      </c>
      <c r="I84" t="s">
        <v>20</v>
      </c>
      <c r="J84" t="s">
        <v>262</v>
      </c>
      <c r="K84">
        <f>IFERROR(VALUE(LEFT(table_netflix[[#This Row],[duration (in min)]], LEN(table_netflix[[#This Row],[duration (in min)]])-4)),0)</f>
        <v>83</v>
      </c>
      <c r="L84" t="s">
        <v>22</v>
      </c>
      <c r="M84" t="s">
        <v>600</v>
      </c>
      <c r="O84" t="str" cm="1">
        <f t="array" ref="O84">_xlfn.IFS(table_netflix[[#This Row],[release_year]]&gt;=2018, "2018 &amp; after", TRUE, "Before 2018")</f>
        <v>Before 2018</v>
      </c>
      <c r="P84" s="12">
        <f>DATE(table_netflix[[#This Row],[release_year]],1,1)</f>
        <v>42005</v>
      </c>
      <c r="Q84" s="12">
        <f t="shared" si="1"/>
        <v>44440</v>
      </c>
      <c r="R84" s="12" t="str">
        <f>TEXT(table_netflix[[#This Row],[date_added_todate]], "mmm")</f>
        <v>Sep</v>
      </c>
      <c r="S84" t="s">
        <v>601</v>
      </c>
    </row>
    <row r="85" spans="1:19" x14ac:dyDescent="0.3">
      <c r="A85" t="s">
        <v>602</v>
      </c>
      <c r="B85" t="s">
        <v>15</v>
      </c>
      <c r="C85" t="s">
        <v>603</v>
      </c>
      <c r="D85" t="s">
        <v>192</v>
      </c>
      <c r="E85" t="s">
        <v>604</v>
      </c>
      <c r="F85" t="s">
        <v>18</v>
      </c>
      <c r="G85" s="14" t="s">
        <v>392</v>
      </c>
      <c r="H85">
        <v>2003</v>
      </c>
      <c r="I85" t="s">
        <v>186</v>
      </c>
      <c r="J85" t="s">
        <v>412</v>
      </c>
      <c r="K85">
        <f>IFERROR(VALUE(LEFT(table_netflix[[#This Row],[duration (in min)]], LEN(table_netflix[[#This Row],[duration (in min)]])-4)),0)</f>
        <v>121</v>
      </c>
      <c r="L85" t="s">
        <v>144</v>
      </c>
      <c r="M85" t="s">
        <v>72</v>
      </c>
      <c r="O85" t="str" cm="1">
        <f t="array" ref="O85">_xlfn.IFS(table_netflix[[#This Row],[release_year]]&gt;=2018, "2018 &amp; after", TRUE, "Before 2018")</f>
        <v>Before 2018</v>
      </c>
      <c r="P85" s="12">
        <f>DATE(table_netflix[[#This Row],[release_year]],1,1)</f>
        <v>37622</v>
      </c>
      <c r="Q85" s="12">
        <f t="shared" si="1"/>
        <v>44440</v>
      </c>
      <c r="R85" s="12" t="str">
        <f>TEXT(table_netflix[[#This Row],[date_added_todate]], "mmm")</f>
        <v>Sep</v>
      </c>
      <c r="S85" t="s">
        <v>605</v>
      </c>
    </row>
    <row r="86" spans="1:19" x14ac:dyDescent="0.3">
      <c r="A86" t="s">
        <v>606</v>
      </c>
      <c r="B86" t="s">
        <v>15</v>
      </c>
      <c r="C86" t="s">
        <v>607</v>
      </c>
      <c r="D86" t="s">
        <v>608</v>
      </c>
      <c r="E86" t="s">
        <v>609</v>
      </c>
      <c r="F86" t="s">
        <v>18</v>
      </c>
      <c r="G86" s="14" t="s">
        <v>392</v>
      </c>
      <c r="H86">
        <v>1980</v>
      </c>
      <c r="I86" t="s">
        <v>186</v>
      </c>
      <c r="J86" t="s">
        <v>143</v>
      </c>
      <c r="K86">
        <f>IFERROR(VALUE(LEFT(table_netflix[[#This Row],[duration (in min)]], LEN(table_netflix[[#This Row],[duration (in min)]])-4)),0)</f>
        <v>105</v>
      </c>
      <c r="L86" t="s">
        <v>53</v>
      </c>
      <c r="M86" t="s">
        <v>107</v>
      </c>
      <c r="O86" t="str" cm="1">
        <f t="array" ref="O86">_xlfn.IFS(table_netflix[[#This Row],[release_year]]&gt;=2018, "2018 &amp; after", TRUE, "Before 2018")</f>
        <v>Before 2018</v>
      </c>
      <c r="P86" s="12">
        <f>DATE(table_netflix[[#This Row],[release_year]],1,1)</f>
        <v>29221</v>
      </c>
      <c r="Q86" s="12">
        <f t="shared" si="1"/>
        <v>44440</v>
      </c>
      <c r="R86" s="12" t="str">
        <f>TEXT(table_netflix[[#This Row],[date_added_todate]], "mmm")</f>
        <v>Sep</v>
      </c>
      <c r="S86" t="s">
        <v>610</v>
      </c>
    </row>
    <row r="87" spans="1:19" x14ac:dyDescent="0.3">
      <c r="A87" t="s">
        <v>611</v>
      </c>
      <c r="B87" t="s">
        <v>15</v>
      </c>
      <c r="C87" t="s">
        <v>612</v>
      </c>
      <c r="D87" t="s">
        <v>613</v>
      </c>
      <c r="E87" t="s">
        <v>614</v>
      </c>
      <c r="F87" t="s">
        <v>18</v>
      </c>
      <c r="G87" s="14" t="s">
        <v>392</v>
      </c>
      <c r="H87">
        <v>1986</v>
      </c>
      <c r="I87" t="s">
        <v>20</v>
      </c>
      <c r="J87" t="s">
        <v>92</v>
      </c>
      <c r="K87">
        <f>IFERROR(VALUE(LEFT(table_netflix[[#This Row],[duration (in min)]], LEN(table_netflix[[#This Row],[duration (in min)]])-4)),0)</f>
        <v>94</v>
      </c>
      <c r="L87" t="s">
        <v>144</v>
      </c>
      <c r="M87" t="s">
        <v>85</v>
      </c>
      <c r="O87" t="str" cm="1">
        <f t="array" ref="O87">_xlfn.IFS(table_netflix[[#This Row],[release_year]]&gt;=2018, "2018 &amp; after", TRUE, "Before 2018")</f>
        <v>Before 2018</v>
      </c>
      <c r="P87" s="12">
        <f>DATE(table_netflix[[#This Row],[release_year]],1,1)</f>
        <v>31413</v>
      </c>
      <c r="Q87" s="12">
        <f t="shared" si="1"/>
        <v>44440</v>
      </c>
      <c r="R87" s="12" t="str">
        <f>TEXT(table_netflix[[#This Row],[date_added_todate]], "mmm")</f>
        <v>Sep</v>
      </c>
      <c r="S87" t="s">
        <v>615</v>
      </c>
    </row>
    <row r="88" spans="1:19" x14ac:dyDescent="0.3">
      <c r="A88" t="s">
        <v>616</v>
      </c>
      <c r="B88" t="s">
        <v>15</v>
      </c>
      <c r="C88" t="s">
        <v>617</v>
      </c>
      <c r="D88" t="s">
        <v>618</v>
      </c>
      <c r="E88" t="s">
        <v>619</v>
      </c>
      <c r="F88" t="s">
        <v>61</v>
      </c>
      <c r="G88" s="14" t="s">
        <v>392</v>
      </c>
      <c r="H88">
        <v>1961</v>
      </c>
      <c r="I88" t="s">
        <v>62</v>
      </c>
      <c r="J88" t="s">
        <v>620</v>
      </c>
      <c r="K88">
        <f>IFERROR(VALUE(LEFT(table_netflix[[#This Row],[duration (in min)]], LEN(table_netflix[[#This Row],[duration (in min)]])-4)),0)</f>
        <v>156</v>
      </c>
      <c r="L88" t="s">
        <v>144</v>
      </c>
      <c r="M88" t="s">
        <v>161</v>
      </c>
      <c r="O88" t="str" cm="1">
        <f t="array" ref="O88">_xlfn.IFS(table_netflix[[#This Row],[release_year]]&gt;=2018, "2018 &amp; after", TRUE, "Before 2018")</f>
        <v>Before 2018</v>
      </c>
      <c r="P88" s="12">
        <f>DATE(table_netflix[[#This Row],[release_year]],1,1)</f>
        <v>22282</v>
      </c>
      <c r="Q88" s="12">
        <f t="shared" si="1"/>
        <v>44440</v>
      </c>
      <c r="R88" s="12" t="str">
        <f>TEXT(table_netflix[[#This Row],[date_added_todate]], "mmm")</f>
        <v>Sep</v>
      </c>
      <c r="S88" t="s">
        <v>621</v>
      </c>
    </row>
    <row r="89" spans="1:19" x14ac:dyDescent="0.3">
      <c r="A89" t="s">
        <v>622</v>
      </c>
      <c r="B89" t="s">
        <v>15</v>
      </c>
      <c r="C89" t="s">
        <v>623</v>
      </c>
      <c r="D89" t="s">
        <v>624</v>
      </c>
      <c r="E89" t="s">
        <v>625</v>
      </c>
      <c r="F89" t="s">
        <v>18</v>
      </c>
      <c r="G89" s="14" t="s">
        <v>392</v>
      </c>
      <c r="H89">
        <v>2014</v>
      </c>
      <c r="I89" t="s">
        <v>186</v>
      </c>
      <c r="J89" t="s">
        <v>626</v>
      </c>
      <c r="K89">
        <f>IFERROR(VALUE(LEFT(table_netflix[[#This Row],[duration (in min)]], LEN(table_netflix[[#This Row],[duration (in min)]])-4)),0)</f>
        <v>112</v>
      </c>
      <c r="L89" t="s">
        <v>144</v>
      </c>
      <c r="M89" t="s">
        <v>85</v>
      </c>
      <c r="O89" t="str" cm="1">
        <f t="array" ref="O89">_xlfn.IFS(table_netflix[[#This Row],[release_year]]&gt;=2018, "2018 &amp; after", TRUE, "Before 2018")</f>
        <v>Before 2018</v>
      </c>
      <c r="P89" s="12">
        <f>DATE(table_netflix[[#This Row],[release_year]],1,1)</f>
        <v>41640</v>
      </c>
      <c r="Q89" s="12">
        <f t="shared" si="1"/>
        <v>44440</v>
      </c>
      <c r="R89" s="12" t="str">
        <f>TEXT(table_netflix[[#This Row],[date_added_todate]], "mmm")</f>
        <v>Sep</v>
      </c>
      <c r="S89" t="s">
        <v>627</v>
      </c>
    </row>
    <row r="90" spans="1:19" x14ac:dyDescent="0.3">
      <c r="A90" t="s">
        <v>628</v>
      </c>
      <c r="B90" t="s">
        <v>15</v>
      </c>
      <c r="C90" t="s">
        <v>629</v>
      </c>
      <c r="D90" t="s">
        <v>630</v>
      </c>
      <c r="E90" t="s">
        <v>631</v>
      </c>
      <c r="F90" t="s">
        <v>18</v>
      </c>
      <c r="G90" s="14" t="s">
        <v>392</v>
      </c>
      <c r="H90">
        <v>1996</v>
      </c>
      <c r="I90" t="s">
        <v>20</v>
      </c>
      <c r="J90" t="s">
        <v>241</v>
      </c>
      <c r="K90">
        <f>IFERROR(VALUE(LEFT(table_netflix[[#This Row],[duration (in min)]], LEN(table_netflix[[#This Row],[duration (in min)]])-4)),0)</f>
        <v>95</v>
      </c>
      <c r="L90" t="s">
        <v>71</v>
      </c>
      <c r="M90" t="s">
        <v>107</v>
      </c>
      <c r="O90" t="str" cm="1">
        <f t="array" ref="O90">_xlfn.IFS(table_netflix[[#This Row],[release_year]]&gt;=2018, "2018 &amp; after", TRUE, "Before 2018")</f>
        <v>Before 2018</v>
      </c>
      <c r="P90" s="12">
        <f>DATE(table_netflix[[#This Row],[release_year]],1,1)</f>
        <v>35065</v>
      </c>
      <c r="Q90" s="12">
        <f t="shared" si="1"/>
        <v>44440</v>
      </c>
      <c r="R90" s="12" t="str">
        <f>TEXT(table_netflix[[#This Row],[date_added_todate]], "mmm")</f>
        <v>Sep</v>
      </c>
      <c r="S90" t="s">
        <v>632</v>
      </c>
    </row>
    <row r="91" spans="1:19" x14ac:dyDescent="0.3">
      <c r="A91" t="s">
        <v>635</v>
      </c>
      <c r="B91" t="s">
        <v>15</v>
      </c>
      <c r="C91" t="s">
        <v>636</v>
      </c>
      <c r="D91" t="s">
        <v>637</v>
      </c>
      <c r="E91" t="s">
        <v>638</v>
      </c>
      <c r="F91" t="s">
        <v>18</v>
      </c>
      <c r="G91" s="14" t="s">
        <v>392</v>
      </c>
      <c r="H91">
        <v>2008</v>
      </c>
      <c r="I91" t="s">
        <v>20</v>
      </c>
      <c r="J91" t="s">
        <v>366</v>
      </c>
      <c r="K91">
        <f>IFERROR(VALUE(LEFT(table_netflix[[#This Row],[duration (in min)]], LEN(table_netflix[[#This Row],[duration (in min)]])-4)),0)</f>
        <v>114</v>
      </c>
      <c r="L91" t="s">
        <v>71</v>
      </c>
      <c r="O91" t="str" cm="1">
        <f t="array" ref="O91">_xlfn.IFS(table_netflix[[#This Row],[release_year]]&gt;=2018, "2018 &amp; after", TRUE, "Before 2018")</f>
        <v>Before 2018</v>
      </c>
      <c r="P91" s="12">
        <f>DATE(table_netflix[[#This Row],[release_year]],1,1)</f>
        <v>39448</v>
      </c>
      <c r="Q91" s="12">
        <f t="shared" si="1"/>
        <v>44440</v>
      </c>
      <c r="R91" s="12" t="str">
        <f>TEXT(table_netflix[[#This Row],[date_added_todate]], "mmm")</f>
        <v>Sep</v>
      </c>
      <c r="S91" t="s">
        <v>639</v>
      </c>
    </row>
    <row r="92" spans="1:19" x14ac:dyDescent="0.3">
      <c r="A92" t="s">
        <v>640</v>
      </c>
      <c r="B92" t="s">
        <v>15</v>
      </c>
      <c r="C92" t="s">
        <v>641</v>
      </c>
      <c r="D92" t="s">
        <v>576</v>
      </c>
      <c r="E92" t="s">
        <v>642</v>
      </c>
      <c r="F92" t="s">
        <v>18</v>
      </c>
      <c r="G92" s="14" t="s">
        <v>643</v>
      </c>
      <c r="H92">
        <v>1993</v>
      </c>
      <c r="I92" t="s">
        <v>186</v>
      </c>
      <c r="J92" t="s">
        <v>644</v>
      </c>
      <c r="K92">
        <f>IFERROR(VALUE(LEFT(table_netflix[[#This Row],[duration (in min)]], LEN(table_netflix[[#This Row],[duration (in min)]])-4)),0)</f>
        <v>129</v>
      </c>
      <c r="L92" t="s">
        <v>144</v>
      </c>
      <c r="M92" t="s">
        <v>161</v>
      </c>
      <c r="O92" t="str" cm="1">
        <f t="array" ref="O92">_xlfn.IFS(table_netflix[[#This Row],[release_year]]&gt;=2018, "2018 &amp; after", TRUE, "Before 2018")</f>
        <v>Before 2018</v>
      </c>
      <c r="P92" s="12">
        <f>DATE(table_netflix[[#This Row],[release_year]],1,1)</f>
        <v>33970</v>
      </c>
      <c r="Q92" s="12">
        <f t="shared" si="1"/>
        <v>44439</v>
      </c>
      <c r="R92" s="12" t="str">
        <f>TEXT(table_netflix[[#This Row],[date_added_todate]], "mmm")</f>
        <v>Aug</v>
      </c>
      <c r="S92" t="s">
        <v>645</v>
      </c>
    </row>
    <row r="93" spans="1:19" x14ac:dyDescent="0.3">
      <c r="A93" t="s">
        <v>646</v>
      </c>
      <c r="B93" t="s">
        <v>15</v>
      </c>
      <c r="C93" t="s">
        <v>647</v>
      </c>
      <c r="D93" t="s">
        <v>648</v>
      </c>
      <c r="E93" t="s">
        <v>649</v>
      </c>
      <c r="F93" t="s">
        <v>307</v>
      </c>
      <c r="G93" s="14" t="s">
        <v>650</v>
      </c>
      <c r="H93">
        <v>2008</v>
      </c>
      <c r="I93" t="s">
        <v>27</v>
      </c>
      <c r="J93" t="s">
        <v>125</v>
      </c>
      <c r="K93">
        <f>IFERROR(VALUE(LEFT(table_netflix[[#This Row],[duration (in min)]], LEN(table_netflix[[#This Row],[duration (in min)]])-4)),0)</f>
        <v>97</v>
      </c>
      <c r="L93" t="s">
        <v>71</v>
      </c>
      <c r="M93" t="s">
        <v>55</v>
      </c>
      <c r="O93" t="str" cm="1">
        <f t="array" ref="O93">_xlfn.IFS(table_netflix[[#This Row],[release_year]]&gt;=2018, "2018 &amp; after", TRUE, "Before 2018")</f>
        <v>Before 2018</v>
      </c>
      <c r="P93" s="12">
        <f>DATE(table_netflix[[#This Row],[release_year]],1,1)</f>
        <v>39448</v>
      </c>
      <c r="Q93" s="12">
        <f t="shared" si="1"/>
        <v>44436</v>
      </c>
      <c r="R93" s="12" t="str">
        <f>TEXT(table_netflix[[#This Row],[date_added_todate]], "mmm")</f>
        <v>Aug</v>
      </c>
      <c r="S93" t="s">
        <v>651</v>
      </c>
    </row>
    <row r="94" spans="1:19" x14ac:dyDescent="0.3">
      <c r="A94" t="s">
        <v>652</v>
      </c>
      <c r="B94" t="s">
        <v>15</v>
      </c>
      <c r="C94" t="s">
        <v>653</v>
      </c>
      <c r="D94" t="s">
        <v>654</v>
      </c>
      <c r="E94" t="s">
        <v>655</v>
      </c>
      <c r="F94" t="s">
        <v>39</v>
      </c>
      <c r="G94" s="14" t="s">
        <v>650</v>
      </c>
      <c r="H94">
        <v>2021</v>
      </c>
      <c r="I94" t="s">
        <v>62</v>
      </c>
      <c r="J94" t="s">
        <v>52</v>
      </c>
      <c r="K94">
        <f>IFERROR(VALUE(LEFT(table_netflix[[#This Row],[duration (in min)]], LEN(table_netflix[[#This Row],[duration (in min)]])-4)),0)</f>
        <v>125</v>
      </c>
      <c r="L94" t="s">
        <v>53</v>
      </c>
      <c r="M94" t="s">
        <v>55</v>
      </c>
      <c r="O94" t="str" cm="1">
        <f t="array" ref="O94">_xlfn.IFS(table_netflix[[#This Row],[release_year]]&gt;=2018, "2018 &amp; after", TRUE, "Before 2018")</f>
        <v>2018 &amp; after</v>
      </c>
      <c r="P94" s="12">
        <f>DATE(table_netflix[[#This Row],[release_year]],1,1)</f>
        <v>44197</v>
      </c>
      <c r="Q94" s="12">
        <f t="shared" si="1"/>
        <v>44436</v>
      </c>
      <c r="R94" s="12" t="str">
        <f>TEXT(table_netflix[[#This Row],[date_added_todate]], "mmm")</f>
        <v>Aug</v>
      </c>
      <c r="S94" t="s">
        <v>656</v>
      </c>
    </row>
    <row r="95" spans="1:19" x14ac:dyDescent="0.3">
      <c r="A95" t="s">
        <v>657</v>
      </c>
      <c r="B95" t="s">
        <v>15</v>
      </c>
      <c r="C95" t="s">
        <v>658</v>
      </c>
      <c r="D95" t="s">
        <v>659</v>
      </c>
      <c r="E95" t="s">
        <v>660</v>
      </c>
      <c r="F95" t="s">
        <v>61</v>
      </c>
      <c r="G95" s="14" t="s">
        <v>650</v>
      </c>
      <c r="H95">
        <v>2017</v>
      </c>
      <c r="I95" t="s">
        <v>186</v>
      </c>
      <c r="J95" t="s">
        <v>634</v>
      </c>
      <c r="K95">
        <f>IFERROR(VALUE(LEFT(table_netflix[[#This Row],[duration (in min)]], LEN(table_netflix[[#This Row],[duration (in min)]])-4)),0)</f>
        <v>107</v>
      </c>
      <c r="L95" t="s">
        <v>53</v>
      </c>
      <c r="M95" t="s">
        <v>54</v>
      </c>
      <c r="O95" t="str" cm="1">
        <f t="array" ref="O95">_xlfn.IFS(table_netflix[[#This Row],[release_year]]&gt;=2018, "2018 &amp; after", TRUE, "Before 2018")</f>
        <v>Before 2018</v>
      </c>
      <c r="P95" s="12">
        <f>DATE(table_netflix[[#This Row],[release_year]],1,1)</f>
        <v>42736</v>
      </c>
      <c r="Q95" s="12">
        <f t="shared" si="1"/>
        <v>44436</v>
      </c>
      <c r="R95" s="12" t="str">
        <f>TEXT(table_netflix[[#This Row],[date_added_todate]], "mmm")</f>
        <v>Aug</v>
      </c>
      <c r="S95" t="s">
        <v>661</v>
      </c>
    </row>
    <row r="96" spans="1:19" x14ac:dyDescent="0.3">
      <c r="A96" t="s">
        <v>662</v>
      </c>
      <c r="B96" t="s">
        <v>15</v>
      </c>
      <c r="C96" t="s">
        <v>663</v>
      </c>
      <c r="D96" t="s">
        <v>664</v>
      </c>
      <c r="E96" t="s">
        <v>665</v>
      </c>
      <c r="F96" t="s">
        <v>39</v>
      </c>
      <c r="G96" s="14" t="s">
        <v>666</v>
      </c>
      <c r="H96">
        <v>2008</v>
      </c>
      <c r="I96" t="s">
        <v>62</v>
      </c>
      <c r="J96" t="s">
        <v>81</v>
      </c>
      <c r="K96">
        <f>IFERROR(VALUE(LEFT(table_netflix[[#This Row],[duration (in min)]], LEN(table_netflix[[#This Row],[duration (in min)]])-4)),0)</f>
        <v>127</v>
      </c>
      <c r="L96" t="s">
        <v>144</v>
      </c>
      <c r="M96" t="s">
        <v>85</v>
      </c>
      <c r="N96" t="s">
        <v>55</v>
      </c>
      <c r="O96" t="str" cm="1">
        <f t="array" ref="O96">_xlfn.IFS(table_netflix[[#This Row],[release_year]]&gt;=2018, "2018 &amp; after", TRUE, "Before 2018")</f>
        <v>Before 2018</v>
      </c>
      <c r="P96" s="12">
        <f>DATE(table_netflix[[#This Row],[release_year]],1,1)</f>
        <v>39448</v>
      </c>
      <c r="Q96" s="12">
        <f t="shared" si="1"/>
        <v>44435</v>
      </c>
      <c r="R96" s="12" t="str">
        <f>TEXT(table_netflix[[#This Row],[date_added_todate]], "mmm")</f>
        <v>Aug</v>
      </c>
      <c r="S96" t="s">
        <v>667</v>
      </c>
    </row>
    <row r="97" spans="1:19" x14ac:dyDescent="0.3">
      <c r="A97" t="s">
        <v>668</v>
      </c>
      <c r="B97" t="s">
        <v>15</v>
      </c>
      <c r="C97" t="s">
        <v>669</v>
      </c>
      <c r="D97" t="s">
        <v>670</v>
      </c>
      <c r="E97" t="s">
        <v>671</v>
      </c>
      <c r="F97" t="s">
        <v>39</v>
      </c>
      <c r="G97" s="14" t="s">
        <v>666</v>
      </c>
      <c r="H97">
        <v>2008</v>
      </c>
      <c r="I97" t="s">
        <v>62</v>
      </c>
      <c r="J97" t="s">
        <v>337</v>
      </c>
      <c r="K97">
        <f>IFERROR(VALUE(LEFT(table_netflix[[#This Row],[duration (in min)]], LEN(table_netflix[[#This Row],[duration (in min)]])-4)),0)</f>
        <v>128</v>
      </c>
      <c r="L97" t="s">
        <v>71</v>
      </c>
      <c r="M97" t="s">
        <v>72</v>
      </c>
      <c r="N97" t="s">
        <v>55</v>
      </c>
      <c r="O97" t="str" cm="1">
        <f t="array" ref="O97">_xlfn.IFS(table_netflix[[#This Row],[release_year]]&gt;=2018, "2018 &amp; after", TRUE, "Before 2018")</f>
        <v>Before 2018</v>
      </c>
      <c r="P97" s="12">
        <f>DATE(table_netflix[[#This Row],[release_year]],1,1)</f>
        <v>39448</v>
      </c>
      <c r="Q97" s="12">
        <f t="shared" si="1"/>
        <v>44435</v>
      </c>
      <c r="R97" s="12" t="str">
        <f>TEXT(table_netflix[[#This Row],[date_added_todate]], "mmm")</f>
        <v>Aug</v>
      </c>
      <c r="S97" t="s">
        <v>672</v>
      </c>
    </row>
    <row r="98" spans="1:19" x14ac:dyDescent="0.3">
      <c r="A98" t="s">
        <v>674</v>
      </c>
      <c r="B98" t="s">
        <v>24</v>
      </c>
      <c r="C98" t="s">
        <v>675</v>
      </c>
      <c r="D98" t="s">
        <v>271</v>
      </c>
      <c r="E98" t="s">
        <v>676</v>
      </c>
      <c r="F98" t="s">
        <v>196</v>
      </c>
      <c r="G98" s="14" t="s">
        <v>666</v>
      </c>
      <c r="H98">
        <v>2021</v>
      </c>
      <c r="I98" t="s">
        <v>27</v>
      </c>
      <c r="J98" t="s">
        <v>33</v>
      </c>
      <c r="K98">
        <f>IFERROR(VALUE(LEFT(table_netflix[[#This Row],[duration (in min)]], LEN(table_netflix[[#This Row],[duration (in min)]])-4)),0)</f>
        <v>0</v>
      </c>
      <c r="L98" t="s">
        <v>34</v>
      </c>
      <c r="M98" t="s">
        <v>35</v>
      </c>
      <c r="N98" t="s">
        <v>30</v>
      </c>
      <c r="O98" t="str" cm="1">
        <f t="array" ref="O98">_xlfn.IFS(table_netflix[[#This Row],[release_year]]&gt;=2018, "2018 &amp; after", TRUE, "Before 2018")</f>
        <v>2018 &amp; after</v>
      </c>
      <c r="P98" s="12">
        <f>DATE(table_netflix[[#This Row],[release_year]],1,1)</f>
        <v>44197</v>
      </c>
      <c r="Q98" s="12">
        <f t="shared" si="1"/>
        <v>44435</v>
      </c>
      <c r="R98" s="12" t="str">
        <f>TEXT(table_netflix[[#This Row],[date_added_todate]], "mmm")</f>
        <v>Aug</v>
      </c>
      <c r="S98" t="s">
        <v>677</v>
      </c>
    </row>
    <row r="99" spans="1:19" x14ac:dyDescent="0.3">
      <c r="A99" t="s">
        <v>678</v>
      </c>
      <c r="B99" t="s">
        <v>15</v>
      </c>
      <c r="C99" t="s">
        <v>679</v>
      </c>
      <c r="D99" t="s">
        <v>680</v>
      </c>
      <c r="E99" t="s">
        <v>681</v>
      </c>
      <c r="F99" t="s">
        <v>39</v>
      </c>
      <c r="G99" s="14" t="s">
        <v>666</v>
      </c>
      <c r="H99">
        <v>2006</v>
      </c>
      <c r="I99" t="s">
        <v>62</v>
      </c>
      <c r="J99" t="s">
        <v>682</v>
      </c>
      <c r="K99">
        <f>IFERROR(VALUE(LEFT(table_netflix[[#This Row],[duration (in min)]], LEN(table_netflix[[#This Row],[duration (in min)]])-4)),0)</f>
        <v>135</v>
      </c>
      <c r="L99" t="s">
        <v>71</v>
      </c>
      <c r="M99" t="s">
        <v>72</v>
      </c>
      <c r="N99" t="s">
        <v>55</v>
      </c>
      <c r="O99" t="str" cm="1">
        <f t="array" ref="O99">_xlfn.IFS(table_netflix[[#This Row],[release_year]]&gt;=2018, "2018 &amp; after", TRUE, "Before 2018")</f>
        <v>Before 2018</v>
      </c>
      <c r="P99" s="12">
        <f>DATE(table_netflix[[#This Row],[release_year]],1,1)</f>
        <v>38718</v>
      </c>
      <c r="Q99" s="12">
        <f t="shared" si="1"/>
        <v>44435</v>
      </c>
      <c r="R99" s="12" t="str">
        <f>TEXT(table_netflix[[#This Row],[date_added_todate]], "mmm")</f>
        <v>Aug</v>
      </c>
      <c r="S99" t="s">
        <v>683</v>
      </c>
    </row>
    <row r="100" spans="1:19" x14ac:dyDescent="0.3">
      <c r="A100" t="s">
        <v>684</v>
      </c>
      <c r="B100" t="s">
        <v>15</v>
      </c>
      <c r="C100" t="s">
        <v>685</v>
      </c>
      <c r="D100" t="s">
        <v>686</v>
      </c>
      <c r="E100" t="s">
        <v>687</v>
      </c>
      <c r="F100" t="s">
        <v>39</v>
      </c>
      <c r="G100" s="14" t="s">
        <v>666</v>
      </c>
      <c r="H100">
        <v>2004</v>
      </c>
      <c r="I100" t="s">
        <v>62</v>
      </c>
      <c r="J100" t="s">
        <v>160</v>
      </c>
      <c r="K100">
        <f>IFERROR(VALUE(LEFT(table_netflix[[#This Row],[duration (in min)]], LEN(table_netflix[[#This Row],[duration (in min)]])-4)),0)</f>
        <v>124</v>
      </c>
      <c r="L100" t="s">
        <v>144</v>
      </c>
      <c r="M100" t="s">
        <v>168</v>
      </c>
      <c r="N100" t="s">
        <v>55</v>
      </c>
      <c r="O100" t="str" cm="1">
        <f t="array" ref="O100">_xlfn.IFS(table_netflix[[#This Row],[release_year]]&gt;=2018, "2018 &amp; after", TRUE, "Before 2018")</f>
        <v>Before 2018</v>
      </c>
      <c r="P100" s="12">
        <f>DATE(table_netflix[[#This Row],[release_year]],1,1)</f>
        <v>37987</v>
      </c>
      <c r="Q100" s="12">
        <f t="shared" si="1"/>
        <v>44435</v>
      </c>
      <c r="R100" s="12" t="str">
        <f>TEXT(table_netflix[[#This Row],[date_added_todate]], "mmm")</f>
        <v>Aug</v>
      </c>
      <c r="S100" t="s">
        <v>688</v>
      </c>
    </row>
    <row r="101" spans="1:19" x14ac:dyDescent="0.3">
      <c r="A101" t="s">
        <v>689</v>
      </c>
      <c r="B101" t="s">
        <v>15</v>
      </c>
      <c r="C101" t="s">
        <v>690</v>
      </c>
      <c r="D101" t="s">
        <v>691</v>
      </c>
      <c r="E101" t="s">
        <v>692</v>
      </c>
      <c r="F101" t="s">
        <v>39</v>
      </c>
      <c r="G101" s="14" t="s">
        <v>666</v>
      </c>
      <c r="H101">
        <v>2003</v>
      </c>
      <c r="I101" t="s">
        <v>62</v>
      </c>
      <c r="J101" t="s">
        <v>693</v>
      </c>
      <c r="K101">
        <f>IFERROR(VALUE(LEFT(table_netflix[[#This Row],[duration (in min)]], LEN(table_netflix[[#This Row],[duration (in min)]])-4)),0)</f>
        <v>136</v>
      </c>
      <c r="L101" t="s">
        <v>53</v>
      </c>
      <c r="M101" t="s">
        <v>55</v>
      </c>
      <c r="N101" t="s">
        <v>142</v>
      </c>
      <c r="O101" t="str" cm="1">
        <f t="array" ref="O101">_xlfn.IFS(table_netflix[[#This Row],[release_year]]&gt;=2018, "2018 &amp; after", TRUE, "Before 2018")</f>
        <v>Before 2018</v>
      </c>
      <c r="P101" s="12">
        <f>DATE(table_netflix[[#This Row],[release_year]],1,1)</f>
        <v>37622</v>
      </c>
      <c r="Q101" s="12">
        <f t="shared" si="1"/>
        <v>44435</v>
      </c>
      <c r="R101" s="12" t="str">
        <f>TEXT(table_netflix[[#This Row],[date_added_todate]], "mmm")</f>
        <v>Aug</v>
      </c>
      <c r="S101" t="s">
        <v>694</v>
      </c>
    </row>
    <row r="102" spans="1:19" x14ac:dyDescent="0.3">
      <c r="A102" t="s">
        <v>695</v>
      </c>
      <c r="B102" t="s">
        <v>15</v>
      </c>
      <c r="C102" t="s">
        <v>696</v>
      </c>
      <c r="D102" t="s">
        <v>697</v>
      </c>
      <c r="E102" t="s">
        <v>698</v>
      </c>
      <c r="F102" t="s">
        <v>39</v>
      </c>
      <c r="G102" s="14" t="s">
        <v>666</v>
      </c>
      <c r="H102">
        <v>2005</v>
      </c>
      <c r="I102" t="s">
        <v>27</v>
      </c>
      <c r="J102" t="s">
        <v>699</v>
      </c>
      <c r="K102">
        <f>IFERROR(VALUE(LEFT(table_netflix[[#This Row],[duration (in min)]], LEN(table_netflix[[#This Row],[duration (in min)]])-4)),0)</f>
        <v>165</v>
      </c>
      <c r="L102" t="s">
        <v>71</v>
      </c>
      <c r="M102" t="s">
        <v>55</v>
      </c>
      <c r="N102" t="s">
        <v>112</v>
      </c>
      <c r="O102" t="str" cm="1">
        <f t="array" ref="O102">_xlfn.IFS(table_netflix[[#This Row],[release_year]]&gt;=2018, "2018 &amp; after", TRUE, "Before 2018")</f>
        <v>Before 2018</v>
      </c>
      <c r="P102" s="12">
        <f>DATE(table_netflix[[#This Row],[release_year]],1,1)</f>
        <v>38353</v>
      </c>
      <c r="Q102" s="12">
        <f t="shared" si="1"/>
        <v>44435</v>
      </c>
      <c r="R102" s="12" t="str">
        <f>TEXT(table_netflix[[#This Row],[date_added_todate]], "mmm")</f>
        <v>Aug</v>
      </c>
      <c r="S102" t="s">
        <v>700</v>
      </c>
    </row>
    <row r="103" spans="1:19" x14ac:dyDescent="0.3">
      <c r="A103" t="s">
        <v>701</v>
      </c>
      <c r="B103" t="s">
        <v>15</v>
      </c>
      <c r="C103" t="s">
        <v>702</v>
      </c>
      <c r="D103" t="s">
        <v>703</v>
      </c>
      <c r="E103" t="s">
        <v>704</v>
      </c>
      <c r="F103" t="s">
        <v>39</v>
      </c>
      <c r="G103" s="14" t="s">
        <v>666</v>
      </c>
      <c r="H103">
        <v>2016</v>
      </c>
      <c r="I103" t="s">
        <v>27</v>
      </c>
      <c r="J103" t="s">
        <v>160</v>
      </c>
      <c r="K103">
        <f>IFERROR(VALUE(LEFT(table_netflix[[#This Row],[duration (in min)]], LEN(table_netflix[[#This Row],[duration (in min)]])-4)),0)</f>
        <v>124</v>
      </c>
      <c r="L103" t="s">
        <v>71</v>
      </c>
      <c r="M103" t="s">
        <v>55</v>
      </c>
      <c r="O103" t="str" cm="1">
        <f t="array" ref="O103">_xlfn.IFS(table_netflix[[#This Row],[release_year]]&gt;=2018, "2018 &amp; after", TRUE, "Before 2018")</f>
        <v>Before 2018</v>
      </c>
      <c r="P103" s="12">
        <f>DATE(table_netflix[[#This Row],[release_year]],1,1)</f>
        <v>42370</v>
      </c>
      <c r="Q103" s="12">
        <f t="shared" si="1"/>
        <v>44435</v>
      </c>
      <c r="R103" s="12" t="str">
        <f>TEXT(table_netflix[[#This Row],[date_added_todate]], "mmm")</f>
        <v>Aug</v>
      </c>
      <c r="S103" t="s">
        <v>705</v>
      </c>
    </row>
    <row r="104" spans="1:19" x14ac:dyDescent="0.3">
      <c r="A104" t="s">
        <v>706</v>
      </c>
      <c r="B104" t="s">
        <v>15</v>
      </c>
      <c r="C104" t="s">
        <v>707</v>
      </c>
      <c r="D104" t="s">
        <v>664</v>
      </c>
      <c r="E104" t="s">
        <v>708</v>
      </c>
      <c r="F104" t="s">
        <v>39</v>
      </c>
      <c r="G104" s="14" t="s">
        <v>666</v>
      </c>
      <c r="H104">
        <v>2012</v>
      </c>
      <c r="I104" t="s">
        <v>27</v>
      </c>
      <c r="J104" t="s">
        <v>693</v>
      </c>
      <c r="K104">
        <f>IFERROR(VALUE(LEFT(table_netflix[[#This Row],[duration (in min)]], LEN(table_netflix[[#This Row],[duration (in min)]])-4)),0)</f>
        <v>136</v>
      </c>
      <c r="L104" t="s">
        <v>71</v>
      </c>
      <c r="M104" t="s">
        <v>55</v>
      </c>
      <c r="O104" t="str" cm="1">
        <f t="array" ref="O104">_xlfn.IFS(table_netflix[[#This Row],[release_year]]&gt;=2018, "2018 &amp; after", TRUE, "Before 2018")</f>
        <v>Before 2018</v>
      </c>
      <c r="P104" s="12">
        <f>DATE(table_netflix[[#This Row],[release_year]],1,1)</f>
        <v>40909</v>
      </c>
      <c r="Q104" s="12">
        <f t="shared" si="1"/>
        <v>44435</v>
      </c>
      <c r="R104" s="12" t="str">
        <f>TEXT(table_netflix[[#This Row],[date_added_todate]], "mmm")</f>
        <v>Aug</v>
      </c>
      <c r="S104" t="s">
        <v>709</v>
      </c>
    </row>
    <row r="105" spans="1:19" x14ac:dyDescent="0.3">
      <c r="A105" t="s">
        <v>710</v>
      </c>
      <c r="B105" t="s">
        <v>15</v>
      </c>
      <c r="C105" t="s">
        <v>711</v>
      </c>
      <c r="D105" t="s">
        <v>712</v>
      </c>
      <c r="E105" t="s">
        <v>713</v>
      </c>
      <c r="F105" t="s">
        <v>39</v>
      </c>
      <c r="G105" s="14" t="s">
        <v>666</v>
      </c>
      <c r="H105">
        <v>2001</v>
      </c>
      <c r="I105" t="s">
        <v>62</v>
      </c>
      <c r="J105" t="s">
        <v>714</v>
      </c>
      <c r="K105">
        <f>IFERROR(VALUE(LEFT(table_netflix[[#This Row],[duration (in min)]], LEN(table_netflix[[#This Row],[duration (in min)]])-4)),0)</f>
        <v>150</v>
      </c>
      <c r="L105" t="s">
        <v>71</v>
      </c>
      <c r="M105" t="s">
        <v>55</v>
      </c>
      <c r="N105" t="s">
        <v>127</v>
      </c>
      <c r="O105" t="str" cm="1">
        <f t="array" ref="O105">_xlfn.IFS(table_netflix[[#This Row],[release_year]]&gt;=2018, "2018 &amp; after", TRUE, "Before 2018")</f>
        <v>Before 2018</v>
      </c>
      <c r="P105" s="12">
        <f>DATE(table_netflix[[#This Row],[release_year]],1,1)</f>
        <v>36892</v>
      </c>
      <c r="Q105" s="12">
        <f t="shared" si="1"/>
        <v>44435</v>
      </c>
      <c r="R105" s="12" t="str">
        <f>TEXT(table_netflix[[#This Row],[date_added_todate]], "mmm")</f>
        <v>Aug</v>
      </c>
      <c r="S105" t="s">
        <v>715</v>
      </c>
    </row>
    <row r="106" spans="1:19" x14ac:dyDescent="0.3">
      <c r="A106" t="s">
        <v>716</v>
      </c>
      <c r="B106" t="s">
        <v>15</v>
      </c>
      <c r="C106" t="s">
        <v>717</v>
      </c>
      <c r="D106" t="s">
        <v>718</v>
      </c>
      <c r="E106" t="s">
        <v>719</v>
      </c>
      <c r="F106" t="s">
        <v>39</v>
      </c>
      <c r="G106" s="14" t="s">
        <v>666</v>
      </c>
      <c r="H106">
        <v>2010</v>
      </c>
      <c r="I106" t="s">
        <v>27</v>
      </c>
      <c r="J106" t="s">
        <v>626</v>
      </c>
      <c r="K106">
        <f>IFERROR(VALUE(LEFT(table_netflix[[#This Row],[duration (in min)]], LEN(table_netflix[[#This Row],[duration (in min)]])-4)),0)</f>
        <v>112</v>
      </c>
      <c r="L106" t="s">
        <v>53</v>
      </c>
      <c r="M106" t="s">
        <v>54</v>
      </c>
      <c r="N106" t="s">
        <v>55</v>
      </c>
      <c r="O106" t="str" cm="1">
        <f t="array" ref="O106">_xlfn.IFS(table_netflix[[#This Row],[release_year]]&gt;=2018, "2018 &amp; after", TRUE, "Before 2018")</f>
        <v>Before 2018</v>
      </c>
      <c r="P106" s="12">
        <f>DATE(table_netflix[[#This Row],[release_year]],1,1)</f>
        <v>40179</v>
      </c>
      <c r="Q106" s="12">
        <f t="shared" si="1"/>
        <v>44435</v>
      </c>
      <c r="R106" s="12" t="str">
        <f>TEXT(table_netflix[[#This Row],[date_added_todate]], "mmm")</f>
        <v>Aug</v>
      </c>
      <c r="S106" t="s">
        <v>720</v>
      </c>
    </row>
    <row r="107" spans="1:19" x14ac:dyDescent="0.3">
      <c r="A107" t="s">
        <v>721</v>
      </c>
      <c r="B107" t="s">
        <v>15</v>
      </c>
      <c r="C107" t="s">
        <v>722</v>
      </c>
      <c r="D107" t="s">
        <v>723</v>
      </c>
      <c r="E107" t="s">
        <v>724</v>
      </c>
      <c r="F107" t="s">
        <v>39</v>
      </c>
      <c r="G107" s="14" t="s">
        <v>666</v>
      </c>
      <c r="H107">
        <v>2008</v>
      </c>
      <c r="I107" t="s">
        <v>62</v>
      </c>
      <c r="J107" t="s">
        <v>348</v>
      </c>
      <c r="K107">
        <f>IFERROR(VALUE(LEFT(table_netflix[[#This Row],[duration (in min)]], LEN(table_netflix[[#This Row],[duration (in min)]])-4)),0)</f>
        <v>119</v>
      </c>
      <c r="L107" t="s">
        <v>144</v>
      </c>
      <c r="M107" t="s">
        <v>55</v>
      </c>
      <c r="N107" t="s">
        <v>112</v>
      </c>
      <c r="O107" t="str" cm="1">
        <f t="array" ref="O107">_xlfn.IFS(table_netflix[[#This Row],[release_year]]&gt;=2018, "2018 &amp; after", TRUE, "Before 2018")</f>
        <v>Before 2018</v>
      </c>
      <c r="P107" s="12">
        <f>DATE(table_netflix[[#This Row],[release_year]],1,1)</f>
        <v>39448</v>
      </c>
      <c r="Q107" s="12">
        <f t="shared" si="1"/>
        <v>44435</v>
      </c>
      <c r="R107" s="12" t="str">
        <f>TEXT(table_netflix[[#This Row],[date_added_todate]], "mmm")</f>
        <v>Aug</v>
      </c>
      <c r="S107" t="s">
        <v>725</v>
      </c>
    </row>
    <row r="108" spans="1:19" x14ac:dyDescent="0.3">
      <c r="A108" t="s">
        <v>726</v>
      </c>
      <c r="B108" t="s">
        <v>15</v>
      </c>
      <c r="C108" t="s">
        <v>727</v>
      </c>
      <c r="D108" t="s">
        <v>728</v>
      </c>
      <c r="E108" t="s">
        <v>729</v>
      </c>
      <c r="F108" t="s">
        <v>39</v>
      </c>
      <c r="G108" s="14" t="s">
        <v>666</v>
      </c>
      <c r="H108">
        <v>2010</v>
      </c>
      <c r="I108" t="s">
        <v>62</v>
      </c>
      <c r="J108" t="s">
        <v>730</v>
      </c>
      <c r="K108">
        <f>IFERROR(VALUE(LEFT(table_netflix[[#This Row],[duration (in min)]], LEN(table_netflix[[#This Row],[duration (in min)]])-4)),0)</f>
        <v>133</v>
      </c>
      <c r="L108" t="s">
        <v>53</v>
      </c>
      <c r="M108" t="s">
        <v>55</v>
      </c>
      <c r="N108" t="s">
        <v>112</v>
      </c>
      <c r="O108" t="str" cm="1">
        <f t="array" ref="O108">_xlfn.IFS(table_netflix[[#This Row],[release_year]]&gt;=2018, "2018 &amp; after", TRUE, "Before 2018")</f>
        <v>Before 2018</v>
      </c>
      <c r="P108" s="12">
        <f>DATE(table_netflix[[#This Row],[release_year]],1,1)</f>
        <v>40179</v>
      </c>
      <c r="Q108" s="12">
        <f t="shared" si="1"/>
        <v>44435</v>
      </c>
      <c r="R108" s="12" t="str">
        <f>TEXT(table_netflix[[#This Row],[date_added_todate]], "mmm")</f>
        <v>Aug</v>
      </c>
      <c r="S108" t="s">
        <v>731</v>
      </c>
    </row>
    <row r="109" spans="1:19" x14ac:dyDescent="0.3">
      <c r="A109" t="s">
        <v>732</v>
      </c>
      <c r="B109" t="s">
        <v>15</v>
      </c>
      <c r="C109" t="s">
        <v>733</v>
      </c>
      <c r="D109" t="s">
        <v>728</v>
      </c>
      <c r="E109" t="s">
        <v>734</v>
      </c>
      <c r="F109" t="s">
        <v>39</v>
      </c>
      <c r="G109" s="14" t="s">
        <v>666</v>
      </c>
      <c r="H109">
        <v>2013</v>
      </c>
      <c r="I109" t="s">
        <v>62</v>
      </c>
      <c r="J109" t="s">
        <v>418</v>
      </c>
      <c r="K109">
        <f>IFERROR(VALUE(LEFT(table_netflix[[#This Row],[duration (in min)]], LEN(table_netflix[[#This Row],[duration (in min)]])-4)),0)</f>
        <v>142</v>
      </c>
      <c r="L109" t="s">
        <v>53</v>
      </c>
      <c r="M109" t="s">
        <v>55</v>
      </c>
      <c r="N109" t="s">
        <v>112</v>
      </c>
      <c r="O109" t="str" cm="1">
        <f t="array" ref="O109">_xlfn.IFS(table_netflix[[#This Row],[release_year]]&gt;=2018, "2018 &amp; after", TRUE, "Before 2018")</f>
        <v>Before 2018</v>
      </c>
      <c r="P109" s="12">
        <f>DATE(table_netflix[[#This Row],[release_year]],1,1)</f>
        <v>41275</v>
      </c>
      <c r="Q109" s="12">
        <f t="shared" si="1"/>
        <v>44435</v>
      </c>
      <c r="R109" s="12" t="str">
        <f>TEXT(table_netflix[[#This Row],[date_added_todate]], "mmm")</f>
        <v>Aug</v>
      </c>
      <c r="S109" t="s">
        <v>735</v>
      </c>
    </row>
    <row r="110" spans="1:19" x14ac:dyDescent="0.3">
      <c r="A110" t="s">
        <v>736</v>
      </c>
      <c r="B110" t="s">
        <v>15</v>
      </c>
      <c r="C110" t="s">
        <v>737</v>
      </c>
      <c r="D110" t="s">
        <v>738</v>
      </c>
      <c r="E110" t="s">
        <v>739</v>
      </c>
      <c r="F110" t="s">
        <v>39</v>
      </c>
      <c r="G110" s="14" t="s">
        <v>666</v>
      </c>
      <c r="H110">
        <v>2011</v>
      </c>
      <c r="I110" t="s">
        <v>27</v>
      </c>
      <c r="J110" t="s">
        <v>232</v>
      </c>
      <c r="K110">
        <f>IFERROR(VALUE(LEFT(table_netflix[[#This Row],[duration (in min)]], LEN(table_netflix[[#This Row],[duration (in min)]])-4)),0)</f>
        <v>93</v>
      </c>
      <c r="L110" t="s">
        <v>126</v>
      </c>
      <c r="M110" t="s">
        <v>55</v>
      </c>
      <c r="O110" t="str" cm="1">
        <f t="array" ref="O110">_xlfn.IFS(table_netflix[[#This Row],[release_year]]&gt;=2018, "2018 &amp; after", TRUE, "Before 2018")</f>
        <v>Before 2018</v>
      </c>
      <c r="P110" s="12">
        <f>DATE(table_netflix[[#This Row],[release_year]],1,1)</f>
        <v>40544</v>
      </c>
      <c r="Q110" s="12">
        <f t="shared" si="1"/>
        <v>44435</v>
      </c>
      <c r="R110" s="12" t="str">
        <f>TEXT(table_netflix[[#This Row],[date_added_todate]], "mmm")</f>
        <v>Aug</v>
      </c>
      <c r="S110" t="s">
        <v>740</v>
      </c>
    </row>
    <row r="111" spans="1:19" x14ac:dyDescent="0.3">
      <c r="A111" t="s">
        <v>741</v>
      </c>
      <c r="B111" t="s">
        <v>15</v>
      </c>
      <c r="C111" t="s">
        <v>742</v>
      </c>
      <c r="D111" t="s">
        <v>743</v>
      </c>
      <c r="E111" t="s">
        <v>744</v>
      </c>
      <c r="F111" t="s">
        <v>39</v>
      </c>
      <c r="G111" s="14" t="s">
        <v>666</v>
      </c>
      <c r="H111">
        <v>2014</v>
      </c>
      <c r="I111" t="s">
        <v>27</v>
      </c>
      <c r="J111" t="s">
        <v>265</v>
      </c>
      <c r="K111">
        <f>IFERROR(VALUE(LEFT(table_netflix[[#This Row],[duration (in min)]], LEN(table_netflix[[#This Row],[duration (in min)]])-4)),0)</f>
        <v>113</v>
      </c>
      <c r="L111" t="s">
        <v>126</v>
      </c>
      <c r="M111" t="s">
        <v>55</v>
      </c>
      <c r="O111" t="str" cm="1">
        <f t="array" ref="O111">_xlfn.IFS(table_netflix[[#This Row],[release_year]]&gt;=2018, "2018 &amp; after", TRUE, "Before 2018")</f>
        <v>Before 2018</v>
      </c>
      <c r="P111" s="12">
        <f>DATE(table_netflix[[#This Row],[release_year]],1,1)</f>
        <v>41640</v>
      </c>
      <c r="Q111" s="12">
        <f t="shared" si="1"/>
        <v>44435</v>
      </c>
      <c r="R111" s="12" t="str">
        <f>TEXT(table_netflix[[#This Row],[date_added_todate]], "mmm")</f>
        <v>Aug</v>
      </c>
      <c r="S111" t="s">
        <v>745</v>
      </c>
    </row>
    <row r="112" spans="1:19" x14ac:dyDescent="0.3">
      <c r="A112" t="s">
        <v>747</v>
      </c>
      <c r="B112" t="s">
        <v>15</v>
      </c>
      <c r="C112" t="s">
        <v>748</v>
      </c>
      <c r="D112" t="s">
        <v>723</v>
      </c>
      <c r="E112" t="s">
        <v>749</v>
      </c>
      <c r="F112" t="s">
        <v>39</v>
      </c>
      <c r="G112" s="14" t="s">
        <v>666</v>
      </c>
      <c r="H112">
        <v>2007</v>
      </c>
      <c r="I112" t="s">
        <v>27</v>
      </c>
      <c r="J112" t="s">
        <v>167</v>
      </c>
      <c r="K112">
        <f>IFERROR(VALUE(LEFT(table_netflix[[#This Row],[duration (in min)]], LEN(table_netflix[[#This Row],[duration (in min)]])-4)),0)</f>
        <v>116</v>
      </c>
      <c r="L112" t="s">
        <v>144</v>
      </c>
      <c r="M112" t="s">
        <v>72</v>
      </c>
      <c r="N112" t="s">
        <v>55</v>
      </c>
      <c r="O112" t="str" cm="1">
        <f t="array" ref="O112">_xlfn.IFS(table_netflix[[#This Row],[release_year]]&gt;=2018, "2018 &amp; after", TRUE, "Before 2018")</f>
        <v>Before 2018</v>
      </c>
      <c r="P112" s="12">
        <f>DATE(table_netflix[[#This Row],[release_year]],1,1)</f>
        <v>39083</v>
      </c>
      <c r="Q112" s="12">
        <f t="shared" si="1"/>
        <v>44435</v>
      </c>
      <c r="R112" s="12" t="str">
        <f>TEXT(table_netflix[[#This Row],[date_added_todate]], "mmm")</f>
        <v>Aug</v>
      </c>
      <c r="S112" t="s">
        <v>750</v>
      </c>
    </row>
    <row r="113" spans="1:19" x14ac:dyDescent="0.3">
      <c r="A113" t="s">
        <v>751</v>
      </c>
      <c r="B113" t="s">
        <v>15</v>
      </c>
      <c r="C113" t="s">
        <v>752</v>
      </c>
      <c r="D113" t="s">
        <v>753</v>
      </c>
      <c r="E113" t="s">
        <v>754</v>
      </c>
      <c r="F113" t="s">
        <v>39</v>
      </c>
      <c r="G113" s="14" t="s">
        <v>666</v>
      </c>
      <c r="H113">
        <v>2011</v>
      </c>
      <c r="I113" t="s">
        <v>62</v>
      </c>
      <c r="J113" t="s">
        <v>133</v>
      </c>
      <c r="K113">
        <f>IFERROR(VALUE(LEFT(table_netflix[[#This Row],[duration (in min)]], LEN(table_netflix[[#This Row],[duration (in min)]])-4)),0)</f>
        <v>106</v>
      </c>
      <c r="L113" t="s">
        <v>71</v>
      </c>
      <c r="M113" t="s">
        <v>72</v>
      </c>
      <c r="N113" t="s">
        <v>54</v>
      </c>
      <c r="O113" t="str" cm="1">
        <f t="array" ref="O113">_xlfn.IFS(table_netflix[[#This Row],[release_year]]&gt;=2018, "2018 &amp; after", TRUE, "Before 2018")</f>
        <v>Before 2018</v>
      </c>
      <c r="P113" s="12">
        <f>DATE(table_netflix[[#This Row],[release_year]],1,1)</f>
        <v>40544</v>
      </c>
      <c r="Q113" s="12">
        <f t="shared" si="1"/>
        <v>44435</v>
      </c>
      <c r="R113" s="12" t="str">
        <f>TEXT(table_netflix[[#This Row],[date_added_todate]], "mmm")</f>
        <v>Aug</v>
      </c>
      <c r="S113" t="s">
        <v>755</v>
      </c>
    </row>
    <row r="114" spans="1:19" x14ac:dyDescent="0.3">
      <c r="A114" t="s">
        <v>756</v>
      </c>
      <c r="B114" t="s">
        <v>15</v>
      </c>
      <c r="C114" t="s">
        <v>757</v>
      </c>
      <c r="D114" t="s">
        <v>728</v>
      </c>
      <c r="E114" t="s">
        <v>758</v>
      </c>
      <c r="F114" t="s">
        <v>39</v>
      </c>
      <c r="G114" s="14" t="s">
        <v>666</v>
      </c>
      <c r="H114">
        <v>2011</v>
      </c>
      <c r="I114" t="s">
        <v>62</v>
      </c>
      <c r="J114" t="s">
        <v>278</v>
      </c>
      <c r="K114">
        <f>IFERROR(VALUE(LEFT(table_netflix[[#This Row],[duration (in min)]], LEN(table_netflix[[#This Row],[duration (in min)]])-4)),0)</f>
        <v>145</v>
      </c>
      <c r="L114" t="s">
        <v>71</v>
      </c>
      <c r="M114" t="s">
        <v>72</v>
      </c>
      <c r="N114" t="s">
        <v>55</v>
      </c>
      <c r="O114" t="str" cm="1">
        <f t="array" ref="O114">_xlfn.IFS(table_netflix[[#This Row],[release_year]]&gt;=2018, "2018 &amp; after", TRUE, "Before 2018")</f>
        <v>Before 2018</v>
      </c>
      <c r="P114" s="12">
        <f>DATE(table_netflix[[#This Row],[release_year]],1,1)</f>
        <v>40544</v>
      </c>
      <c r="Q114" s="12">
        <f t="shared" si="1"/>
        <v>44435</v>
      </c>
      <c r="R114" s="12" t="str">
        <f>TEXT(table_netflix[[#This Row],[date_added_todate]], "mmm")</f>
        <v>Aug</v>
      </c>
      <c r="S114" t="s">
        <v>759</v>
      </c>
    </row>
    <row r="115" spans="1:19" x14ac:dyDescent="0.3">
      <c r="A115" t="s">
        <v>762</v>
      </c>
      <c r="B115" t="s">
        <v>15</v>
      </c>
      <c r="C115" t="s">
        <v>763</v>
      </c>
      <c r="D115" t="s">
        <v>764</v>
      </c>
      <c r="E115" t="s">
        <v>765</v>
      </c>
      <c r="F115" t="s">
        <v>18</v>
      </c>
      <c r="G115" s="14" t="s">
        <v>760</v>
      </c>
      <c r="H115">
        <v>2020</v>
      </c>
      <c r="I115" t="s">
        <v>27</v>
      </c>
      <c r="J115" t="s">
        <v>241</v>
      </c>
      <c r="K115">
        <f>IFERROR(VALUE(LEFT(table_netflix[[#This Row],[duration (in min)]], LEN(table_netflix[[#This Row],[duration (in min)]])-4)),0)</f>
        <v>95</v>
      </c>
      <c r="L115" t="s">
        <v>53</v>
      </c>
      <c r="M115" t="s">
        <v>54</v>
      </c>
      <c r="N115" t="s">
        <v>107</v>
      </c>
      <c r="O115" t="str" cm="1">
        <f t="array" ref="O115">_xlfn.IFS(table_netflix[[#This Row],[release_year]]&gt;=2018, "2018 &amp; after", TRUE, "Before 2018")</f>
        <v>2018 &amp; after</v>
      </c>
      <c r="P115" s="12">
        <f>DATE(table_netflix[[#This Row],[release_year]],1,1)</f>
        <v>43831</v>
      </c>
      <c r="Q115" s="12">
        <f t="shared" si="1"/>
        <v>44433</v>
      </c>
      <c r="R115" s="12" t="str">
        <f>TEXT(table_netflix[[#This Row],[date_added_todate]], "mmm")</f>
        <v>Aug</v>
      </c>
      <c r="S115" t="s">
        <v>766</v>
      </c>
    </row>
    <row r="116" spans="1:19" x14ac:dyDescent="0.3">
      <c r="A116" t="s">
        <v>767</v>
      </c>
      <c r="B116" t="s">
        <v>15</v>
      </c>
      <c r="C116" t="s">
        <v>768</v>
      </c>
      <c r="D116" t="s">
        <v>769</v>
      </c>
      <c r="E116" t="s">
        <v>770</v>
      </c>
      <c r="F116" t="s">
        <v>18</v>
      </c>
      <c r="G116" s="14" t="s">
        <v>760</v>
      </c>
      <c r="H116">
        <v>2014</v>
      </c>
      <c r="I116" t="s">
        <v>186</v>
      </c>
      <c r="J116" t="s">
        <v>399</v>
      </c>
      <c r="K116">
        <f>IFERROR(VALUE(LEFT(table_netflix[[#This Row],[duration (in min)]], LEN(table_netflix[[#This Row],[duration (in min)]])-4)),0)</f>
        <v>108</v>
      </c>
      <c r="L116" t="s">
        <v>144</v>
      </c>
      <c r="O116" t="str" cm="1">
        <f t="array" ref="O116">_xlfn.IFS(table_netflix[[#This Row],[release_year]]&gt;=2018, "2018 &amp; after", TRUE, "Before 2018")</f>
        <v>Before 2018</v>
      </c>
      <c r="P116" s="12">
        <f>DATE(table_netflix[[#This Row],[release_year]],1,1)</f>
        <v>41640</v>
      </c>
      <c r="Q116" s="12">
        <f t="shared" si="1"/>
        <v>44433</v>
      </c>
      <c r="R116" s="12" t="str">
        <f>TEXT(table_netflix[[#This Row],[date_added_todate]], "mmm")</f>
        <v>Aug</v>
      </c>
      <c r="S116" t="s">
        <v>771</v>
      </c>
    </row>
    <row r="117" spans="1:19" x14ac:dyDescent="0.3">
      <c r="A117" t="s">
        <v>772</v>
      </c>
      <c r="B117" t="s">
        <v>15</v>
      </c>
      <c r="C117" t="s">
        <v>773</v>
      </c>
      <c r="D117" t="s">
        <v>774</v>
      </c>
      <c r="E117" t="s">
        <v>775</v>
      </c>
      <c r="F117" t="s">
        <v>18</v>
      </c>
      <c r="G117" s="14" t="s">
        <v>760</v>
      </c>
      <c r="H117">
        <v>2020</v>
      </c>
      <c r="I117" t="s">
        <v>27</v>
      </c>
      <c r="J117" t="s">
        <v>21</v>
      </c>
      <c r="K117">
        <f>IFERROR(VALUE(LEFT(table_netflix[[#This Row],[duration (in min)]], LEN(table_netflix[[#This Row],[duration (in min)]])-4)),0)</f>
        <v>90</v>
      </c>
      <c r="L117" t="s">
        <v>126</v>
      </c>
      <c r="O117" t="str" cm="1">
        <f t="array" ref="O117">_xlfn.IFS(table_netflix[[#This Row],[release_year]]&gt;=2018, "2018 &amp; after", TRUE, "Before 2018")</f>
        <v>2018 &amp; after</v>
      </c>
      <c r="P117" s="12">
        <f>DATE(table_netflix[[#This Row],[release_year]],1,1)</f>
        <v>43831</v>
      </c>
      <c r="Q117" s="12">
        <f t="shared" si="1"/>
        <v>44433</v>
      </c>
      <c r="R117" s="12" t="str">
        <f>TEXT(table_netflix[[#This Row],[date_added_todate]], "mmm")</f>
        <v>Aug</v>
      </c>
      <c r="S117" t="s">
        <v>776</v>
      </c>
    </row>
    <row r="118" spans="1:19" x14ac:dyDescent="0.3">
      <c r="A118" t="s">
        <v>777</v>
      </c>
      <c r="B118" t="s">
        <v>15</v>
      </c>
      <c r="C118" t="s">
        <v>778</v>
      </c>
      <c r="D118" t="s">
        <v>779</v>
      </c>
      <c r="E118" t="s">
        <v>780</v>
      </c>
      <c r="F118" t="s">
        <v>18</v>
      </c>
      <c r="G118" s="14" t="s">
        <v>760</v>
      </c>
      <c r="H118">
        <v>2021</v>
      </c>
      <c r="I118" t="s">
        <v>45</v>
      </c>
      <c r="J118" t="s">
        <v>308</v>
      </c>
      <c r="K118">
        <f>IFERROR(VALUE(LEFT(table_netflix[[#This Row],[duration (in min)]], LEN(table_netflix[[#This Row],[duration (in min)]])-4)),0)</f>
        <v>92</v>
      </c>
      <c r="L118" t="s">
        <v>47</v>
      </c>
      <c r="M118" t="s">
        <v>72</v>
      </c>
      <c r="O118" t="str" cm="1">
        <f t="array" ref="O118">_xlfn.IFS(table_netflix[[#This Row],[release_year]]&gt;=2018, "2018 &amp; after", TRUE, "Before 2018")</f>
        <v>2018 &amp; after</v>
      </c>
      <c r="P118" s="12">
        <f>DATE(table_netflix[[#This Row],[release_year]],1,1)</f>
        <v>44197</v>
      </c>
      <c r="Q118" s="12">
        <f t="shared" si="1"/>
        <v>44433</v>
      </c>
      <c r="R118" s="12" t="str">
        <f>TEXT(table_netflix[[#This Row],[date_added_todate]], "mmm")</f>
        <v>Aug</v>
      </c>
      <c r="S118" t="s">
        <v>781</v>
      </c>
    </row>
    <row r="119" spans="1:19" x14ac:dyDescent="0.3">
      <c r="A119" t="s">
        <v>782</v>
      </c>
      <c r="B119" t="s">
        <v>15</v>
      </c>
      <c r="C119" t="s">
        <v>783</v>
      </c>
      <c r="D119" t="s">
        <v>784</v>
      </c>
      <c r="F119" t="s">
        <v>61</v>
      </c>
      <c r="G119" s="14" t="s">
        <v>785</v>
      </c>
      <c r="H119">
        <v>2021</v>
      </c>
      <c r="I119" t="s">
        <v>27</v>
      </c>
      <c r="J119" t="s">
        <v>457</v>
      </c>
      <c r="K119">
        <f>IFERROR(VALUE(LEFT(table_netflix[[#This Row],[duration (in min)]], LEN(table_netflix[[#This Row],[duration (in min)]])-4)),0)</f>
        <v>82</v>
      </c>
      <c r="L119" t="s">
        <v>22</v>
      </c>
      <c r="M119" t="s">
        <v>112</v>
      </c>
      <c r="O119" t="str" cm="1">
        <f t="array" ref="O119">_xlfn.IFS(table_netflix[[#This Row],[release_year]]&gt;=2018, "2018 &amp; after", TRUE, "Before 2018")</f>
        <v>2018 &amp; after</v>
      </c>
      <c r="P119" s="12">
        <f>DATE(table_netflix[[#This Row],[release_year]],1,1)</f>
        <v>44197</v>
      </c>
      <c r="Q119" s="12">
        <f t="shared" si="1"/>
        <v>44432</v>
      </c>
      <c r="R119" s="12" t="str">
        <f>TEXT(table_netflix[[#This Row],[date_added_todate]], "mmm")</f>
        <v>Aug</v>
      </c>
      <c r="S119" t="s">
        <v>786</v>
      </c>
    </row>
    <row r="120" spans="1:19" x14ac:dyDescent="0.3">
      <c r="A120" t="s">
        <v>790</v>
      </c>
      <c r="B120" t="s">
        <v>15</v>
      </c>
      <c r="C120" t="s">
        <v>791</v>
      </c>
      <c r="D120" t="s">
        <v>792</v>
      </c>
      <c r="E120" t="s">
        <v>793</v>
      </c>
      <c r="F120" t="s">
        <v>18</v>
      </c>
      <c r="G120" s="14" t="s">
        <v>789</v>
      </c>
      <c r="H120">
        <v>2021</v>
      </c>
      <c r="I120" t="s">
        <v>186</v>
      </c>
      <c r="J120" t="s">
        <v>141</v>
      </c>
      <c r="K120">
        <f>IFERROR(VALUE(LEFT(table_netflix[[#This Row],[duration (in min)]], LEN(table_netflix[[#This Row],[duration (in min)]])-4)),0)</f>
        <v>110</v>
      </c>
      <c r="L120" t="s">
        <v>144</v>
      </c>
      <c r="M120" t="s">
        <v>72</v>
      </c>
      <c r="O120" t="str" cm="1">
        <f t="array" ref="O120">_xlfn.IFS(table_netflix[[#This Row],[release_year]]&gt;=2018, "2018 &amp; after", TRUE, "Before 2018")</f>
        <v>2018 &amp; after</v>
      </c>
      <c r="P120" s="12">
        <f>DATE(table_netflix[[#This Row],[release_year]],1,1)</f>
        <v>44197</v>
      </c>
      <c r="Q120" s="12">
        <f t="shared" si="1"/>
        <v>44428</v>
      </c>
      <c r="R120" s="12" t="str">
        <f>TEXT(table_netflix[[#This Row],[date_added_todate]], "mmm")</f>
        <v>Aug</v>
      </c>
      <c r="S120" t="s">
        <v>794</v>
      </c>
    </row>
    <row r="121" spans="1:19" x14ac:dyDescent="0.3">
      <c r="A121" t="s">
        <v>796</v>
      </c>
      <c r="B121" t="s">
        <v>15</v>
      </c>
      <c r="C121" t="s">
        <v>797</v>
      </c>
      <c r="D121" t="s">
        <v>798</v>
      </c>
      <c r="E121" t="s">
        <v>799</v>
      </c>
      <c r="F121" t="s">
        <v>18</v>
      </c>
      <c r="G121" s="14" t="s">
        <v>795</v>
      </c>
      <c r="H121">
        <v>2011</v>
      </c>
      <c r="I121" t="s">
        <v>20</v>
      </c>
      <c r="J121" t="s">
        <v>46</v>
      </c>
      <c r="K121">
        <f>IFERROR(VALUE(LEFT(table_netflix[[#This Row],[duration (in min)]], LEN(table_netflix[[#This Row],[duration (in min)]])-4)),0)</f>
        <v>91</v>
      </c>
      <c r="L121" t="s">
        <v>53</v>
      </c>
      <c r="M121" t="s">
        <v>54</v>
      </c>
      <c r="N121" t="s">
        <v>107</v>
      </c>
      <c r="O121" t="str" cm="1">
        <f t="array" ref="O121">_xlfn.IFS(table_netflix[[#This Row],[release_year]]&gt;=2018, "2018 &amp; after", TRUE, "Before 2018")</f>
        <v>Before 2018</v>
      </c>
      <c r="P121" s="12">
        <f>DATE(table_netflix[[#This Row],[release_year]],1,1)</f>
        <v>40544</v>
      </c>
      <c r="Q121" s="12">
        <f t="shared" si="1"/>
        <v>44427</v>
      </c>
      <c r="R121" s="12" t="str">
        <f>TEXT(table_netflix[[#This Row],[date_added_todate]], "mmm")</f>
        <v>Aug</v>
      </c>
      <c r="S121" t="s">
        <v>800</v>
      </c>
    </row>
    <row r="122" spans="1:19" x14ac:dyDescent="0.3">
      <c r="A122" t="s">
        <v>802</v>
      </c>
      <c r="B122" t="s">
        <v>15</v>
      </c>
      <c r="C122" t="s">
        <v>803</v>
      </c>
      <c r="D122" t="s">
        <v>804</v>
      </c>
      <c r="E122" t="s">
        <v>805</v>
      </c>
      <c r="F122" t="s">
        <v>39</v>
      </c>
      <c r="G122" s="14" t="s">
        <v>801</v>
      </c>
      <c r="H122">
        <v>1995</v>
      </c>
      <c r="I122" t="s">
        <v>62</v>
      </c>
      <c r="J122" t="s">
        <v>682</v>
      </c>
      <c r="K122">
        <f>IFERROR(VALUE(LEFT(table_netflix[[#This Row],[duration (in min)]], LEN(table_netflix[[#This Row],[duration (in min)]])-4)),0)</f>
        <v>135</v>
      </c>
      <c r="L122" t="s">
        <v>53</v>
      </c>
      <c r="M122" t="s">
        <v>55</v>
      </c>
      <c r="N122" t="s">
        <v>107</v>
      </c>
      <c r="O122" t="str" cm="1">
        <f t="array" ref="O122">_xlfn.IFS(table_netflix[[#This Row],[release_year]]&gt;=2018, "2018 &amp; after", TRUE, "Before 2018")</f>
        <v>Before 2018</v>
      </c>
      <c r="P122" s="12">
        <f>DATE(table_netflix[[#This Row],[release_year]],1,1)</f>
        <v>34700</v>
      </c>
      <c r="Q122" s="12">
        <f t="shared" si="1"/>
        <v>44426</v>
      </c>
      <c r="R122" s="12" t="str">
        <f>TEXT(table_netflix[[#This Row],[date_added_todate]], "mmm")</f>
        <v>Aug</v>
      </c>
      <c r="S122" t="s">
        <v>806</v>
      </c>
    </row>
    <row r="123" spans="1:19" x14ac:dyDescent="0.3">
      <c r="A123" t="s">
        <v>808</v>
      </c>
      <c r="B123" t="s">
        <v>15</v>
      </c>
      <c r="C123" t="s">
        <v>809</v>
      </c>
      <c r="D123" t="s">
        <v>810</v>
      </c>
      <c r="E123" t="s">
        <v>811</v>
      </c>
      <c r="F123" t="s">
        <v>39</v>
      </c>
      <c r="G123" s="14" t="s">
        <v>801</v>
      </c>
      <c r="H123">
        <v>2018</v>
      </c>
      <c r="I123" t="s">
        <v>84</v>
      </c>
      <c r="J123" t="s">
        <v>457</v>
      </c>
      <c r="K123">
        <f>IFERROR(VALUE(LEFT(table_netflix[[#This Row],[duration (in min)]], LEN(table_netflix[[#This Row],[duration (in min)]])-4)),0)</f>
        <v>82</v>
      </c>
      <c r="L123" t="s">
        <v>71</v>
      </c>
      <c r="M123" t="s">
        <v>72</v>
      </c>
      <c r="N123" t="s">
        <v>55</v>
      </c>
      <c r="O123" t="str" cm="1">
        <f t="array" ref="O123">_xlfn.IFS(table_netflix[[#This Row],[release_year]]&gt;=2018, "2018 &amp; after", TRUE, "Before 2018")</f>
        <v>2018 &amp; after</v>
      </c>
      <c r="P123" s="12">
        <f>DATE(table_netflix[[#This Row],[release_year]],1,1)</f>
        <v>43101</v>
      </c>
      <c r="Q123" s="12">
        <f t="shared" si="1"/>
        <v>44426</v>
      </c>
      <c r="R123" s="12" t="str">
        <f>TEXT(table_netflix[[#This Row],[date_added_todate]], "mmm")</f>
        <v>Aug</v>
      </c>
      <c r="S123" t="s">
        <v>812</v>
      </c>
    </row>
    <row r="124" spans="1:19" x14ac:dyDescent="0.3">
      <c r="A124" t="s">
        <v>816</v>
      </c>
      <c r="B124" t="s">
        <v>15</v>
      </c>
      <c r="C124" t="s">
        <v>817</v>
      </c>
      <c r="D124" t="s">
        <v>818</v>
      </c>
      <c r="E124" t="s">
        <v>819</v>
      </c>
      <c r="F124" t="s">
        <v>18</v>
      </c>
      <c r="G124" s="14" t="s">
        <v>815</v>
      </c>
      <c r="H124">
        <v>2014</v>
      </c>
      <c r="I124" t="s">
        <v>186</v>
      </c>
      <c r="J124" t="s">
        <v>92</v>
      </c>
      <c r="K124">
        <f>IFERROR(VALUE(LEFT(table_netflix[[#This Row],[duration (in min)]], LEN(table_netflix[[#This Row],[duration (in min)]])-4)),0)</f>
        <v>94</v>
      </c>
      <c r="L124" t="s">
        <v>71</v>
      </c>
      <c r="M124" t="s">
        <v>54</v>
      </c>
      <c r="O124" t="str" cm="1">
        <f t="array" ref="O124">_xlfn.IFS(table_netflix[[#This Row],[release_year]]&gt;=2018, "2018 &amp; after", TRUE, "Before 2018")</f>
        <v>Before 2018</v>
      </c>
      <c r="P124" s="12">
        <f>DATE(table_netflix[[#This Row],[release_year]],1,1)</f>
        <v>41640</v>
      </c>
      <c r="Q124" s="12">
        <f t="shared" si="1"/>
        <v>44424</v>
      </c>
      <c r="R124" s="12" t="str">
        <f>TEXT(table_netflix[[#This Row],[date_added_todate]], "mmm")</f>
        <v>Aug</v>
      </c>
      <c r="S124" t="s">
        <v>820</v>
      </c>
    </row>
    <row r="125" spans="1:19" x14ac:dyDescent="0.3">
      <c r="A125" t="s">
        <v>822</v>
      </c>
      <c r="B125" t="s">
        <v>15</v>
      </c>
      <c r="C125" t="s">
        <v>823</v>
      </c>
      <c r="D125" t="s">
        <v>359</v>
      </c>
      <c r="E125" t="s">
        <v>824</v>
      </c>
      <c r="F125" t="s">
        <v>825</v>
      </c>
      <c r="G125" s="14" t="s">
        <v>821</v>
      </c>
      <c r="H125">
        <v>1993</v>
      </c>
      <c r="I125" t="s">
        <v>186</v>
      </c>
      <c r="J125" t="s">
        <v>412</v>
      </c>
      <c r="K125">
        <f>IFERROR(VALUE(LEFT(table_netflix[[#This Row],[duration (in min)]], LEN(table_netflix[[#This Row],[duration (in min)]])-4)),0)</f>
        <v>121</v>
      </c>
      <c r="L125" t="s">
        <v>445</v>
      </c>
      <c r="M125" t="s">
        <v>72</v>
      </c>
      <c r="N125" t="s">
        <v>54</v>
      </c>
      <c r="O125" t="str" cm="1">
        <f t="array" ref="O125">_xlfn.IFS(table_netflix[[#This Row],[release_year]]&gt;=2018, "2018 &amp; after", TRUE, "Before 2018")</f>
        <v>Before 2018</v>
      </c>
      <c r="P125" s="12">
        <f>DATE(table_netflix[[#This Row],[release_year]],1,1)</f>
        <v>33970</v>
      </c>
      <c r="Q125" s="12">
        <f t="shared" si="1"/>
        <v>44423</v>
      </c>
      <c r="R125" s="12" t="str">
        <f>TEXT(table_netflix[[#This Row],[date_added_todate]], "mmm")</f>
        <v>Aug</v>
      </c>
      <c r="S125" t="s">
        <v>826</v>
      </c>
    </row>
    <row r="126" spans="1:19" x14ac:dyDescent="0.3">
      <c r="A126" t="s">
        <v>828</v>
      </c>
      <c r="B126" t="s">
        <v>15</v>
      </c>
      <c r="C126" t="s">
        <v>829</v>
      </c>
      <c r="D126" t="s">
        <v>830</v>
      </c>
      <c r="E126" t="s">
        <v>831</v>
      </c>
      <c r="F126" t="s">
        <v>560</v>
      </c>
      <c r="G126" s="14" t="s">
        <v>832</v>
      </c>
      <c r="H126">
        <v>2021</v>
      </c>
      <c r="I126" t="s">
        <v>27</v>
      </c>
      <c r="J126" t="s">
        <v>141</v>
      </c>
      <c r="K126">
        <f>IFERROR(VALUE(LEFT(table_netflix[[#This Row],[duration (in min)]], LEN(table_netflix[[#This Row],[duration (in min)]])-4)),0)</f>
        <v>110</v>
      </c>
      <c r="L126" t="s">
        <v>144</v>
      </c>
      <c r="O126" t="str" cm="1">
        <f t="array" ref="O126">_xlfn.IFS(table_netflix[[#This Row],[release_year]]&gt;=2018, "2018 &amp; after", TRUE, "Before 2018")</f>
        <v>2018 &amp; after</v>
      </c>
      <c r="P126" s="12">
        <f>DATE(table_netflix[[#This Row],[release_year]],1,1)</f>
        <v>44197</v>
      </c>
      <c r="Q126" s="12">
        <f t="shared" si="1"/>
        <v>44421</v>
      </c>
      <c r="R126" s="12" t="str">
        <f>TEXT(table_netflix[[#This Row],[date_added_todate]], "mmm")</f>
        <v>Aug</v>
      </c>
      <c r="S126" t="s">
        <v>833</v>
      </c>
    </row>
    <row r="127" spans="1:19" x14ac:dyDescent="0.3">
      <c r="A127" t="s">
        <v>834</v>
      </c>
      <c r="B127" t="s">
        <v>24</v>
      </c>
      <c r="C127" t="s">
        <v>835</v>
      </c>
      <c r="D127" t="s">
        <v>836</v>
      </c>
      <c r="E127" t="s">
        <v>837</v>
      </c>
      <c r="F127" t="s">
        <v>307</v>
      </c>
      <c r="G127" s="14" t="s">
        <v>832</v>
      </c>
      <c r="H127">
        <v>2021</v>
      </c>
      <c r="I127" t="s">
        <v>27</v>
      </c>
      <c r="J127" t="s">
        <v>33</v>
      </c>
      <c r="K127">
        <f>IFERROR(VALUE(LEFT(table_netflix[[#This Row],[duration (in min)]], LEN(table_netflix[[#This Row],[duration (in min)]])-4)),0)</f>
        <v>0</v>
      </c>
      <c r="L127" t="s">
        <v>34</v>
      </c>
      <c r="M127" t="s">
        <v>35</v>
      </c>
      <c r="N127" t="s">
        <v>30</v>
      </c>
      <c r="O127" t="str" cm="1">
        <f t="array" ref="O127">_xlfn.IFS(table_netflix[[#This Row],[release_year]]&gt;=2018, "2018 &amp; after", TRUE, "Before 2018")</f>
        <v>2018 &amp; after</v>
      </c>
      <c r="P127" s="12">
        <f>DATE(table_netflix[[#This Row],[release_year]],1,1)</f>
        <v>44197</v>
      </c>
      <c r="Q127" s="12">
        <f t="shared" si="1"/>
        <v>44421</v>
      </c>
      <c r="R127" s="12" t="str">
        <f>TEXT(table_netflix[[#This Row],[date_added_todate]], "mmm")</f>
        <v>Aug</v>
      </c>
      <c r="S127" t="s">
        <v>838</v>
      </c>
    </row>
    <row r="128" spans="1:19" x14ac:dyDescent="0.3">
      <c r="A128" t="s">
        <v>840</v>
      </c>
      <c r="B128" t="s">
        <v>24</v>
      </c>
      <c r="C128" t="s">
        <v>841</v>
      </c>
      <c r="D128" t="s">
        <v>842</v>
      </c>
      <c r="E128" t="s">
        <v>843</v>
      </c>
      <c r="F128" t="s">
        <v>301</v>
      </c>
      <c r="G128" s="14" t="s">
        <v>832</v>
      </c>
      <c r="H128">
        <v>2021</v>
      </c>
      <c r="I128" t="s">
        <v>27</v>
      </c>
      <c r="J128" t="s">
        <v>28</v>
      </c>
      <c r="K128">
        <f>IFERROR(VALUE(LEFT(table_netflix[[#This Row],[duration (in min)]], LEN(table_netflix[[#This Row],[duration (in min)]])-4)),0)</f>
        <v>0</v>
      </c>
      <c r="L128" t="s">
        <v>29</v>
      </c>
      <c r="M128" t="s">
        <v>40</v>
      </c>
      <c r="N128" t="s">
        <v>91</v>
      </c>
      <c r="O128" t="str" cm="1">
        <f t="array" ref="O128">_xlfn.IFS(table_netflix[[#This Row],[release_year]]&gt;=2018, "2018 &amp; after", TRUE, "Before 2018")</f>
        <v>2018 &amp; after</v>
      </c>
      <c r="P128" s="12">
        <f>DATE(table_netflix[[#This Row],[release_year]],1,1)</f>
        <v>44197</v>
      </c>
      <c r="Q128" s="12">
        <f t="shared" si="1"/>
        <v>44421</v>
      </c>
      <c r="R128" s="12" t="str">
        <f>TEXT(table_netflix[[#This Row],[date_added_todate]], "mmm")</f>
        <v>Aug</v>
      </c>
      <c r="S128" t="s">
        <v>844</v>
      </c>
    </row>
    <row r="129" spans="1:19" x14ac:dyDescent="0.3">
      <c r="A129" t="s">
        <v>846</v>
      </c>
      <c r="B129" t="s">
        <v>15</v>
      </c>
      <c r="C129" t="s">
        <v>847</v>
      </c>
      <c r="D129" t="s">
        <v>848</v>
      </c>
      <c r="E129" t="s">
        <v>849</v>
      </c>
      <c r="F129" t="s">
        <v>850</v>
      </c>
      <c r="G129" s="14" t="s">
        <v>845</v>
      </c>
      <c r="H129">
        <v>2021</v>
      </c>
      <c r="I129" t="s">
        <v>27</v>
      </c>
      <c r="J129" t="s">
        <v>851</v>
      </c>
      <c r="K129">
        <f>IFERROR(VALUE(LEFT(table_netflix[[#This Row],[duration (in min)]], LEN(table_netflix[[#This Row],[duration (in min)]])-4)),0)</f>
        <v>64</v>
      </c>
      <c r="L129" t="s">
        <v>852</v>
      </c>
      <c r="O129" t="str" cm="1">
        <f t="array" ref="O129">_xlfn.IFS(table_netflix[[#This Row],[release_year]]&gt;=2018, "2018 &amp; after", TRUE, "Before 2018")</f>
        <v>2018 &amp; after</v>
      </c>
      <c r="P129" s="12">
        <f>DATE(table_netflix[[#This Row],[release_year]],1,1)</f>
        <v>44197</v>
      </c>
      <c r="Q129" s="12">
        <f t="shared" si="1"/>
        <v>44420</v>
      </c>
      <c r="R129" s="12" t="str">
        <f>TEXT(table_netflix[[#This Row],[date_added_todate]], "mmm")</f>
        <v>Aug</v>
      </c>
      <c r="S129" t="s">
        <v>853</v>
      </c>
    </row>
    <row r="130" spans="1:19" x14ac:dyDescent="0.3">
      <c r="A130" t="s">
        <v>854</v>
      </c>
      <c r="B130" t="s">
        <v>15</v>
      </c>
      <c r="C130" t="s">
        <v>855</v>
      </c>
      <c r="D130" t="s">
        <v>856</v>
      </c>
      <c r="E130" t="s">
        <v>857</v>
      </c>
      <c r="F130" t="s">
        <v>18</v>
      </c>
      <c r="G130" s="14" t="s">
        <v>845</v>
      </c>
      <c r="H130">
        <v>2021</v>
      </c>
      <c r="I130" t="s">
        <v>84</v>
      </c>
      <c r="J130" t="s">
        <v>858</v>
      </c>
      <c r="K130">
        <f>IFERROR(VALUE(LEFT(table_netflix[[#This Row],[duration (in min)]], LEN(table_netflix[[#This Row],[duration (in min)]])-4)),0)</f>
        <v>59</v>
      </c>
      <c r="L130" t="s">
        <v>144</v>
      </c>
      <c r="M130" t="s">
        <v>204</v>
      </c>
      <c r="N130" t="s">
        <v>512</v>
      </c>
      <c r="O130" t="str" cm="1">
        <f t="array" ref="O130">_xlfn.IFS(table_netflix[[#This Row],[release_year]]&gt;=2018, "2018 &amp; after", TRUE, "Before 2018")</f>
        <v>2018 &amp; after</v>
      </c>
      <c r="P130" s="12">
        <f>DATE(table_netflix[[#This Row],[release_year]],1,1)</f>
        <v>44197</v>
      </c>
      <c r="Q130" s="12">
        <f t="shared" ref="Q130:Q193" si="2">IF(G130&lt;&gt;"", DATE(RIGHT(G130,4), MONTH(1 &amp; LEFT(G130,FIND(" ",G130)-1)), MID(G130, FIND(" ", G130)+1, FIND(",", G130)-FIND(" ", G130)-1)), "")</f>
        <v>44420</v>
      </c>
      <c r="R130" s="12" t="str">
        <f>TEXT(table_netflix[[#This Row],[date_added_todate]], "mmm")</f>
        <v>Aug</v>
      </c>
      <c r="S130" t="s">
        <v>859</v>
      </c>
    </row>
    <row r="131" spans="1:19" x14ac:dyDescent="0.3">
      <c r="A131" t="s">
        <v>861</v>
      </c>
      <c r="B131" t="s">
        <v>15</v>
      </c>
      <c r="C131" t="s">
        <v>862</v>
      </c>
      <c r="D131" t="s">
        <v>863</v>
      </c>
      <c r="E131" t="s">
        <v>864</v>
      </c>
      <c r="F131" t="s">
        <v>196</v>
      </c>
      <c r="G131" s="14" t="s">
        <v>860</v>
      </c>
      <c r="H131">
        <v>2016</v>
      </c>
      <c r="I131" t="s">
        <v>62</v>
      </c>
      <c r="J131" t="s">
        <v>511</v>
      </c>
      <c r="K131">
        <f>IFERROR(VALUE(LEFT(table_netflix[[#This Row],[duration (in min)]], LEN(table_netflix[[#This Row],[duration (in min)]])-4)),0)</f>
        <v>101</v>
      </c>
      <c r="L131" t="s">
        <v>71</v>
      </c>
      <c r="M131" t="s">
        <v>55</v>
      </c>
      <c r="O131" t="str" cm="1">
        <f t="array" ref="O131">_xlfn.IFS(table_netflix[[#This Row],[release_year]]&gt;=2018, "2018 &amp; after", TRUE, "Before 2018")</f>
        <v>Before 2018</v>
      </c>
      <c r="P131" s="12">
        <f>DATE(table_netflix[[#This Row],[release_year]],1,1)</f>
        <v>42370</v>
      </c>
      <c r="Q131" s="12">
        <f t="shared" si="2"/>
        <v>44419</v>
      </c>
      <c r="R131" s="12" t="str">
        <f>TEXT(table_netflix[[#This Row],[date_added_todate]], "mmm")</f>
        <v>Aug</v>
      </c>
      <c r="S131" t="s">
        <v>865</v>
      </c>
    </row>
    <row r="132" spans="1:19" x14ac:dyDescent="0.3">
      <c r="A132" t="s">
        <v>866</v>
      </c>
      <c r="B132" t="s">
        <v>15</v>
      </c>
      <c r="C132" t="s">
        <v>867</v>
      </c>
      <c r="D132" t="s">
        <v>868</v>
      </c>
      <c r="E132" t="s">
        <v>869</v>
      </c>
      <c r="F132" t="s">
        <v>90</v>
      </c>
      <c r="G132" s="14" t="s">
        <v>860</v>
      </c>
      <c r="H132">
        <v>2020</v>
      </c>
      <c r="I132" t="s">
        <v>27</v>
      </c>
      <c r="J132" t="s">
        <v>81</v>
      </c>
      <c r="K132">
        <f>IFERROR(VALUE(LEFT(table_netflix[[#This Row],[duration (in min)]], LEN(table_netflix[[#This Row],[duration (in min)]])-4)),0)</f>
        <v>127</v>
      </c>
      <c r="L132" t="s">
        <v>53</v>
      </c>
      <c r="M132" t="s">
        <v>54</v>
      </c>
      <c r="N132" t="s">
        <v>55</v>
      </c>
      <c r="O132" t="str" cm="1">
        <f t="array" ref="O132">_xlfn.IFS(table_netflix[[#This Row],[release_year]]&gt;=2018, "2018 &amp; after", TRUE, "Before 2018")</f>
        <v>2018 &amp; after</v>
      </c>
      <c r="P132" s="12">
        <f>DATE(table_netflix[[#This Row],[release_year]],1,1)</f>
        <v>43831</v>
      </c>
      <c r="Q132" s="12">
        <f t="shared" si="2"/>
        <v>44419</v>
      </c>
      <c r="R132" s="12" t="str">
        <f>TEXT(table_netflix[[#This Row],[date_added_todate]], "mmm")</f>
        <v>Aug</v>
      </c>
      <c r="S132" t="s">
        <v>870</v>
      </c>
    </row>
    <row r="133" spans="1:19" x14ac:dyDescent="0.3">
      <c r="A133" t="s">
        <v>871</v>
      </c>
      <c r="B133" t="s">
        <v>15</v>
      </c>
      <c r="C133" t="s">
        <v>872</v>
      </c>
      <c r="D133" t="s">
        <v>873</v>
      </c>
      <c r="F133" t="s">
        <v>310</v>
      </c>
      <c r="G133" s="14" t="s">
        <v>860</v>
      </c>
      <c r="H133">
        <v>2021</v>
      </c>
      <c r="I133" t="s">
        <v>20</v>
      </c>
      <c r="J133" t="s">
        <v>21</v>
      </c>
      <c r="K133">
        <f>IFERROR(VALUE(LEFT(table_netflix[[#This Row],[duration (in min)]], LEN(table_netflix[[#This Row],[duration (in min)]])-4)),0)</f>
        <v>90</v>
      </c>
      <c r="L133" t="s">
        <v>22</v>
      </c>
      <c r="M133" t="s">
        <v>55</v>
      </c>
      <c r="O133" t="str" cm="1">
        <f t="array" ref="O133">_xlfn.IFS(table_netflix[[#This Row],[release_year]]&gt;=2018, "2018 &amp; after", TRUE, "Before 2018")</f>
        <v>2018 &amp; after</v>
      </c>
      <c r="P133" s="12">
        <f>DATE(table_netflix[[#This Row],[release_year]],1,1)</f>
        <v>44197</v>
      </c>
      <c r="Q133" s="12">
        <f t="shared" si="2"/>
        <v>44419</v>
      </c>
      <c r="R133" s="12" t="str">
        <f>TEXT(table_netflix[[#This Row],[date_added_todate]], "mmm")</f>
        <v>Aug</v>
      </c>
      <c r="S133" t="s">
        <v>874</v>
      </c>
    </row>
    <row r="134" spans="1:19" x14ac:dyDescent="0.3">
      <c r="A134" t="s">
        <v>875</v>
      </c>
      <c r="B134" t="s">
        <v>15</v>
      </c>
      <c r="C134" t="s">
        <v>876</v>
      </c>
      <c r="D134" t="s">
        <v>877</v>
      </c>
      <c r="E134" t="s">
        <v>878</v>
      </c>
      <c r="F134" t="s">
        <v>61</v>
      </c>
      <c r="G134" s="14" t="s">
        <v>860</v>
      </c>
      <c r="H134">
        <v>2021</v>
      </c>
      <c r="I134" t="s">
        <v>62</v>
      </c>
      <c r="J134" t="s">
        <v>366</v>
      </c>
      <c r="K134">
        <f>IFERROR(VALUE(LEFT(table_netflix[[#This Row],[duration (in min)]], LEN(table_netflix[[#This Row],[duration (in min)]])-4)),0)</f>
        <v>114</v>
      </c>
      <c r="L134" t="s">
        <v>71</v>
      </c>
      <c r="M134" t="s">
        <v>107</v>
      </c>
      <c r="O134" t="str" cm="1">
        <f t="array" ref="O134">_xlfn.IFS(table_netflix[[#This Row],[release_year]]&gt;=2018, "2018 &amp; after", TRUE, "Before 2018")</f>
        <v>2018 &amp; after</v>
      </c>
      <c r="P134" s="12">
        <f>DATE(table_netflix[[#This Row],[release_year]],1,1)</f>
        <v>44197</v>
      </c>
      <c r="Q134" s="12">
        <f t="shared" si="2"/>
        <v>44419</v>
      </c>
      <c r="R134" s="12" t="str">
        <f>TEXT(table_netflix[[#This Row],[date_added_todate]], "mmm")</f>
        <v>Aug</v>
      </c>
      <c r="S134" t="s">
        <v>879</v>
      </c>
    </row>
    <row r="135" spans="1:19" x14ac:dyDescent="0.3">
      <c r="A135" t="s">
        <v>880</v>
      </c>
      <c r="B135" t="s">
        <v>15</v>
      </c>
      <c r="C135" t="s">
        <v>881</v>
      </c>
      <c r="D135" t="s">
        <v>882</v>
      </c>
      <c r="E135" t="s">
        <v>883</v>
      </c>
      <c r="F135" t="s">
        <v>884</v>
      </c>
      <c r="G135" s="14" t="s">
        <v>860</v>
      </c>
      <c r="H135">
        <v>2013</v>
      </c>
      <c r="I135" t="s">
        <v>186</v>
      </c>
      <c r="J135" t="s">
        <v>399</v>
      </c>
      <c r="K135">
        <f>IFERROR(VALUE(LEFT(table_netflix[[#This Row],[duration (in min)]], LEN(table_netflix[[#This Row],[duration (in min)]])-4)),0)</f>
        <v>108</v>
      </c>
      <c r="L135" t="s">
        <v>53</v>
      </c>
      <c r="M135" t="s">
        <v>55</v>
      </c>
      <c r="O135" t="str" cm="1">
        <f t="array" ref="O135">_xlfn.IFS(table_netflix[[#This Row],[release_year]]&gt;=2018, "2018 &amp; after", TRUE, "Before 2018")</f>
        <v>Before 2018</v>
      </c>
      <c r="P135" s="12">
        <f>DATE(table_netflix[[#This Row],[release_year]],1,1)</f>
        <v>41275</v>
      </c>
      <c r="Q135" s="12">
        <f t="shared" si="2"/>
        <v>44419</v>
      </c>
      <c r="R135" s="12" t="str">
        <f>TEXT(table_netflix[[#This Row],[date_added_todate]], "mmm")</f>
        <v>Aug</v>
      </c>
      <c r="S135" t="s">
        <v>885</v>
      </c>
    </row>
    <row r="136" spans="1:19" x14ac:dyDescent="0.3">
      <c r="A136" t="s">
        <v>887</v>
      </c>
      <c r="B136" t="s">
        <v>15</v>
      </c>
      <c r="C136" t="s">
        <v>888</v>
      </c>
      <c r="D136" t="s">
        <v>889</v>
      </c>
      <c r="F136" t="s">
        <v>18</v>
      </c>
      <c r="G136" s="14" t="s">
        <v>886</v>
      </c>
      <c r="H136">
        <v>2021</v>
      </c>
      <c r="I136" t="s">
        <v>27</v>
      </c>
      <c r="J136" t="s">
        <v>787</v>
      </c>
      <c r="K136">
        <f>IFERROR(VALUE(LEFT(table_netflix[[#This Row],[duration (in min)]], LEN(table_netflix[[#This Row],[duration (in min)]])-4)),0)</f>
        <v>70</v>
      </c>
      <c r="L136" t="s">
        <v>22</v>
      </c>
      <c r="M136" t="s">
        <v>266</v>
      </c>
      <c r="O136" t="str" cm="1">
        <f t="array" ref="O136">_xlfn.IFS(table_netflix[[#This Row],[release_year]]&gt;=2018, "2018 &amp; after", TRUE, "Before 2018")</f>
        <v>2018 &amp; after</v>
      </c>
      <c r="P136" s="12">
        <f>DATE(table_netflix[[#This Row],[release_year]],1,1)</f>
        <v>44197</v>
      </c>
      <c r="Q136" s="12">
        <f t="shared" si="2"/>
        <v>44418</v>
      </c>
      <c r="R136" s="12" t="str">
        <f>TEXT(table_netflix[[#This Row],[date_added_todate]], "mmm")</f>
        <v>Aug</v>
      </c>
      <c r="S136" t="s">
        <v>890</v>
      </c>
    </row>
    <row r="137" spans="1:19" x14ac:dyDescent="0.3">
      <c r="A137" t="s">
        <v>891</v>
      </c>
      <c r="B137" t="s">
        <v>15</v>
      </c>
      <c r="C137" t="s">
        <v>892</v>
      </c>
      <c r="D137" t="s">
        <v>893</v>
      </c>
      <c r="E137" t="s">
        <v>894</v>
      </c>
      <c r="F137" t="s">
        <v>61</v>
      </c>
      <c r="G137" s="14" t="s">
        <v>895</v>
      </c>
      <c r="H137">
        <v>2012</v>
      </c>
      <c r="I137" t="s">
        <v>20</v>
      </c>
      <c r="J137" t="s">
        <v>174</v>
      </c>
      <c r="K137">
        <f>IFERROR(VALUE(LEFT(table_netflix[[#This Row],[duration (in min)]], LEN(table_netflix[[#This Row],[duration (in min)]])-4)),0)</f>
        <v>98</v>
      </c>
      <c r="L137" t="s">
        <v>71</v>
      </c>
      <c r="M137" t="s">
        <v>72</v>
      </c>
      <c r="N137" t="s">
        <v>54</v>
      </c>
      <c r="O137" t="str" cm="1">
        <f t="array" ref="O137">_xlfn.IFS(table_netflix[[#This Row],[release_year]]&gt;=2018, "2018 &amp; after", TRUE, "Before 2018")</f>
        <v>Before 2018</v>
      </c>
      <c r="P137" s="12">
        <f>DATE(table_netflix[[#This Row],[release_year]],1,1)</f>
        <v>40909</v>
      </c>
      <c r="Q137" s="12">
        <f t="shared" si="2"/>
        <v>44416</v>
      </c>
      <c r="R137" s="12" t="str">
        <f>TEXT(table_netflix[[#This Row],[date_added_todate]], "mmm")</f>
        <v>Aug</v>
      </c>
      <c r="S137" t="s">
        <v>896</v>
      </c>
    </row>
    <row r="138" spans="1:19" x14ac:dyDescent="0.3">
      <c r="A138" t="s">
        <v>897</v>
      </c>
      <c r="B138" t="s">
        <v>15</v>
      </c>
      <c r="C138" t="s">
        <v>898</v>
      </c>
      <c r="D138" t="s">
        <v>899</v>
      </c>
      <c r="E138" t="s">
        <v>900</v>
      </c>
      <c r="F138" t="s">
        <v>25</v>
      </c>
      <c r="G138" s="14" t="s">
        <v>895</v>
      </c>
      <c r="H138">
        <v>2021</v>
      </c>
      <c r="I138" t="s">
        <v>27</v>
      </c>
      <c r="J138" t="s">
        <v>549</v>
      </c>
      <c r="K138">
        <f>IFERROR(VALUE(LEFT(table_netflix[[#This Row],[duration (in min)]], LEN(table_netflix[[#This Row],[duration (in min)]])-4)),0)</f>
        <v>86</v>
      </c>
      <c r="L138" t="s">
        <v>71</v>
      </c>
      <c r="M138" t="s">
        <v>55</v>
      </c>
      <c r="N138" t="s">
        <v>107</v>
      </c>
      <c r="O138" t="str" cm="1">
        <f t="array" ref="O138">_xlfn.IFS(table_netflix[[#This Row],[release_year]]&gt;=2018, "2018 &amp; after", TRUE, "Before 2018")</f>
        <v>2018 &amp; after</v>
      </c>
      <c r="P138" s="12">
        <f>DATE(table_netflix[[#This Row],[release_year]],1,1)</f>
        <v>44197</v>
      </c>
      <c r="Q138" s="12">
        <f t="shared" si="2"/>
        <v>44416</v>
      </c>
      <c r="R138" s="12" t="str">
        <f>TEXT(table_netflix[[#This Row],[date_added_todate]], "mmm")</f>
        <v>Aug</v>
      </c>
      <c r="S138" t="s">
        <v>901</v>
      </c>
    </row>
    <row r="139" spans="1:19" x14ac:dyDescent="0.3">
      <c r="A139" t="s">
        <v>904</v>
      </c>
      <c r="B139" t="s">
        <v>15</v>
      </c>
      <c r="C139" t="s">
        <v>905</v>
      </c>
      <c r="D139" t="s">
        <v>906</v>
      </c>
      <c r="E139" t="s">
        <v>907</v>
      </c>
      <c r="F139" t="s">
        <v>18</v>
      </c>
      <c r="G139" s="14" t="s">
        <v>902</v>
      </c>
      <c r="H139">
        <v>2021</v>
      </c>
      <c r="I139" t="s">
        <v>20</v>
      </c>
      <c r="J139" t="s">
        <v>136</v>
      </c>
      <c r="K139">
        <f>IFERROR(VALUE(LEFT(table_netflix[[#This Row],[duration (in min)]], LEN(table_netflix[[#This Row],[duration (in min)]])-4)),0)</f>
        <v>111</v>
      </c>
      <c r="L139" t="s">
        <v>144</v>
      </c>
      <c r="M139" t="s">
        <v>85</v>
      </c>
      <c r="O139" t="str" cm="1">
        <f t="array" ref="O139">_xlfn.IFS(table_netflix[[#This Row],[release_year]]&gt;=2018, "2018 &amp; after", TRUE, "Before 2018")</f>
        <v>2018 &amp; after</v>
      </c>
      <c r="P139" s="12">
        <f>DATE(table_netflix[[#This Row],[release_year]],1,1)</f>
        <v>44197</v>
      </c>
      <c r="Q139" s="12">
        <f t="shared" si="2"/>
        <v>44415</v>
      </c>
      <c r="R139" s="12" t="str">
        <f>TEXT(table_netflix[[#This Row],[date_added_todate]], "mmm")</f>
        <v>Aug</v>
      </c>
      <c r="S139" t="s">
        <v>908</v>
      </c>
    </row>
    <row r="140" spans="1:19" x14ac:dyDescent="0.3">
      <c r="A140" t="s">
        <v>912</v>
      </c>
      <c r="B140" t="s">
        <v>24</v>
      </c>
      <c r="C140" t="s">
        <v>913</v>
      </c>
      <c r="D140" t="s">
        <v>914</v>
      </c>
      <c r="E140" t="s">
        <v>915</v>
      </c>
      <c r="F140" t="s">
        <v>39</v>
      </c>
      <c r="G140" s="14" t="s">
        <v>910</v>
      </c>
      <c r="H140">
        <v>2021</v>
      </c>
      <c r="I140" t="s">
        <v>27</v>
      </c>
      <c r="J140" t="s">
        <v>33</v>
      </c>
      <c r="K140">
        <f>IFERROR(VALUE(LEFT(table_netflix[[#This Row],[duration (in min)]], LEN(table_netflix[[#This Row],[duration (in min)]])-4)),0)</f>
        <v>0</v>
      </c>
      <c r="L140" t="s">
        <v>484</v>
      </c>
      <c r="O140" t="str" cm="1">
        <f t="array" ref="O140">_xlfn.IFS(table_netflix[[#This Row],[release_year]]&gt;=2018, "2018 &amp; after", TRUE, "Before 2018")</f>
        <v>2018 &amp; after</v>
      </c>
      <c r="P140" s="12">
        <f>DATE(table_netflix[[#This Row],[release_year]],1,1)</f>
        <v>44197</v>
      </c>
      <c r="Q140" s="12">
        <f t="shared" si="2"/>
        <v>44414</v>
      </c>
      <c r="R140" s="12" t="str">
        <f>TEXT(table_netflix[[#This Row],[date_added_todate]], "mmm")</f>
        <v>Aug</v>
      </c>
      <c r="S140" t="s">
        <v>916</v>
      </c>
    </row>
    <row r="141" spans="1:19" x14ac:dyDescent="0.3">
      <c r="A141" t="s">
        <v>917</v>
      </c>
      <c r="B141" t="s">
        <v>15</v>
      </c>
      <c r="C141" t="s">
        <v>918</v>
      </c>
      <c r="D141" t="s">
        <v>919</v>
      </c>
      <c r="E141" t="s">
        <v>920</v>
      </c>
      <c r="F141" t="s">
        <v>196</v>
      </c>
      <c r="G141" s="14" t="s">
        <v>910</v>
      </c>
      <c r="H141">
        <v>2020</v>
      </c>
      <c r="I141" t="s">
        <v>27</v>
      </c>
      <c r="J141" t="s">
        <v>187</v>
      </c>
      <c r="K141">
        <f>IFERROR(VALUE(LEFT(table_netflix[[#This Row],[duration (in min)]], LEN(table_netflix[[#This Row],[duration (in min)]])-4)),0)</f>
        <v>115</v>
      </c>
      <c r="L141" t="s">
        <v>71</v>
      </c>
      <c r="M141" t="s">
        <v>72</v>
      </c>
      <c r="N141" t="s">
        <v>55</v>
      </c>
      <c r="O141" t="str" cm="1">
        <f t="array" ref="O141">_xlfn.IFS(table_netflix[[#This Row],[release_year]]&gt;=2018, "2018 &amp; after", TRUE, "Before 2018")</f>
        <v>2018 &amp; after</v>
      </c>
      <c r="P141" s="12">
        <f>DATE(table_netflix[[#This Row],[release_year]],1,1)</f>
        <v>43831</v>
      </c>
      <c r="Q141" s="12">
        <f t="shared" si="2"/>
        <v>44414</v>
      </c>
      <c r="R141" s="12" t="str">
        <f>TEXT(table_netflix[[#This Row],[date_added_todate]], "mmm")</f>
        <v>Aug</v>
      </c>
      <c r="S141" t="s">
        <v>921</v>
      </c>
    </row>
    <row r="142" spans="1:19" x14ac:dyDescent="0.3">
      <c r="A142" t="s">
        <v>922</v>
      </c>
      <c r="B142" t="s">
        <v>15</v>
      </c>
      <c r="C142" t="s">
        <v>923</v>
      </c>
      <c r="D142" t="s">
        <v>924</v>
      </c>
      <c r="E142" t="s">
        <v>925</v>
      </c>
      <c r="F142" t="s">
        <v>307</v>
      </c>
      <c r="G142" s="14" t="s">
        <v>910</v>
      </c>
      <c r="H142">
        <v>2021</v>
      </c>
      <c r="I142" t="s">
        <v>62</v>
      </c>
      <c r="J142" t="s">
        <v>226</v>
      </c>
      <c r="K142">
        <f>IFERROR(VALUE(LEFT(table_netflix[[#This Row],[duration (in min)]], LEN(table_netflix[[#This Row],[duration (in min)]])-4)),0)</f>
        <v>102</v>
      </c>
      <c r="L142" t="s">
        <v>126</v>
      </c>
      <c r="M142" t="s">
        <v>54</v>
      </c>
      <c r="N142" t="s">
        <v>55</v>
      </c>
      <c r="O142" t="str" cm="1">
        <f t="array" ref="O142">_xlfn.IFS(table_netflix[[#This Row],[release_year]]&gt;=2018, "2018 &amp; after", TRUE, "Before 2018")</f>
        <v>2018 &amp; after</v>
      </c>
      <c r="P142" s="12">
        <f>DATE(table_netflix[[#This Row],[release_year]],1,1)</f>
        <v>44197</v>
      </c>
      <c r="Q142" s="12">
        <f t="shared" si="2"/>
        <v>44414</v>
      </c>
      <c r="R142" s="12" t="str">
        <f>TEXT(table_netflix[[#This Row],[date_added_todate]], "mmm")</f>
        <v>Aug</v>
      </c>
      <c r="S142" t="s">
        <v>926</v>
      </c>
    </row>
    <row r="143" spans="1:19" x14ac:dyDescent="0.3">
      <c r="A143" t="s">
        <v>927</v>
      </c>
      <c r="B143" t="s">
        <v>15</v>
      </c>
      <c r="C143" t="s">
        <v>928</v>
      </c>
      <c r="D143" t="s">
        <v>929</v>
      </c>
      <c r="E143" t="s">
        <v>930</v>
      </c>
      <c r="F143" t="s">
        <v>523</v>
      </c>
      <c r="G143" s="14" t="s">
        <v>910</v>
      </c>
      <c r="H143">
        <v>2021</v>
      </c>
      <c r="I143" t="s">
        <v>45</v>
      </c>
      <c r="J143" t="s">
        <v>218</v>
      </c>
      <c r="K143">
        <f>IFERROR(VALUE(LEFT(table_netflix[[#This Row],[duration (in min)]], LEN(table_netflix[[#This Row],[duration (in min)]])-4)),0)</f>
        <v>100</v>
      </c>
      <c r="L143" t="s">
        <v>47</v>
      </c>
      <c r="M143" t="s">
        <v>112</v>
      </c>
      <c r="O143" t="str" cm="1">
        <f t="array" ref="O143">_xlfn.IFS(table_netflix[[#This Row],[release_year]]&gt;=2018, "2018 &amp; after", TRUE, "Before 2018")</f>
        <v>2018 &amp; after</v>
      </c>
      <c r="P143" s="12">
        <f>DATE(table_netflix[[#This Row],[release_year]],1,1)</f>
        <v>44197</v>
      </c>
      <c r="Q143" s="12">
        <f t="shared" si="2"/>
        <v>44414</v>
      </c>
      <c r="R143" s="12" t="str">
        <f>TEXT(table_netflix[[#This Row],[date_added_todate]], "mmm")</f>
        <v>Aug</v>
      </c>
      <c r="S143" t="s">
        <v>931</v>
      </c>
    </row>
    <row r="144" spans="1:19" x14ac:dyDescent="0.3">
      <c r="A144" t="s">
        <v>932</v>
      </c>
      <c r="B144" t="s">
        <v>15</v>
      </c>
      <c r="C144" t="s">
        <v>933</v>
      </c>
      <c r="D144" t="s">
        <v>934</v>
      </c>
      <c r="E144" t="s">
        <v>935</v>
      </c>
      <c r="F144" t="s">
        <v>39</v>
      </c>
      <c r="G144" s="14" t="s">
        <v>936</v>
      </c>
      <c r="H144">
        <v>2013</v>
      </c>
      <c r="I144" t="s">
        <v>62</v>
      </c>
      <c r="J144" t="s">
        <v>682</v>
      </c>
      <c r="K144">
        <f>IFERROR(VALUE(LEFT(table_netflix[[#This Row],[duration (in min)]], LEN(table_netflix[[#This Row],[duration (in min)]])-4)),0)</f>
        <v>135</v>
      </c>
      <c r="L144" t="s">
        <v>144</v>
      </c>
      <c r="M144" t="s">
        <v>85</v>
      </c>
      <c r="N144" t="s">
        <v>55</v>
      </c>
      <c r="O144" t="str" cm="1">
        <f t="array" ref="O144">_xlfn.IFS(table_netflix[[#This Row],[release_year]]&gt;=2018, "2018 &amp; after", TRUE, "Before 2018")</f>
        <v>Before 2018</v>
      </c>
      <c r="P144" s="12">
        <f>DATE(table_netflix[[#This Row],[release_year]],1,1)</f>
        <v>41275</v>
      </c>
      <c r="Q144" s="12">
        <f t="shared" si="2"/>
        <v>44413</v>
      </c>
      <c r="R144" s="12" t="str">
        <f>TEXT(table_netflix[[#This Row],[date_added_todate]], "mmm")</f>
        <v>Aug</v>
      </c>
      <c r="S144" t="s">
        <v>937</v>
      </c>
    </row>
    <row r="145" spans="1:19" x14ac:dyDescent="0.3">
      <c r="A145" t="s">
        <v>938</v>
      </c>
      <c r="B145" t="s">
        <v>15</v>
      </c>
      <c r="C145" t="s">
        <v>939</v>
      </c>
      <c r="D145" t="s">
        <v>940</v>
      </c>
      <c r="F145" t="s">
        <v>941</v>
      </c>
      <c r="G145" s="14" t="s">
        <v>936</v>
      </c>
      <c r="H145">
        <v>2013</v>
      </c>
      <c r="I145" t="s">
        <v>27</v>
      </c>
      <c r="J145" t="s">
        <v>942</v>
      </c>
      <c r="K145">
        <f>IFERROR(VALUE(LEFT(table_netflix[[#This Row],[duration (in min)]], LEN(table_netflix[[#This Row],[duration (in min)]])-4)),0)</f>
        <v>69</v>
      </c>
      <c r="L145" t="s">
        <v>22</v>
      </c>
      <c r="M145" t="s">
        <v>55</v>
      </c>
      <c r="O145" t="str" cm="1">
        <f t="array" ref="O145">_xlfn.IFS(table_netflix[[#This Row],[release_year]]&gt;=2018, "2018 &amp; after", TRUE, "Before 2018")</f>
        <v>Before 2018</v>
      </c>
      <c r="P145" s="12">
        <f>DATE(table_netflix[[#This Row],[release_year]],1,1)</f>
        <v>41275</v>
      </c>
      <c r="Q145" s="12">
        <f t="shared" si="2"/>
        <v>44413</v>
      </c>
      <c r="R145" s="12" t="str">
        <f>TEXT(table_netflix[[#This Row],[date_added_todate]], "mmm")</f>
        <v>Aug</v>
      </c>
      <c r="S145" t="s">
        <v>943</v>
      </c>
    </row>
    <row r="146" spans="1:19" x14ac:dyDescent="0.3">
      <c r="A146" t="s">
        <v>944</v>
      </c>
      <c r="B146" t="s">
        <v>15</v>
      </c>
      <c r="C146" t="s">
        <v>945</v>
      </c>
      <c r="D146" t="s">
        <v>946</v>
      </c>
      <c r="E146" t="s">
        <v>947</v>
      </c>
      <c r="F146" t="s">
        <v>451</v>
      </c>
      <c r="G146" s="14" t="s">
        <v>936</v>
      </c>
      <c r="H146">
        <v>1985</v>
      </c>
      <c r="I146" t="s">
        <v>27</v>
      </c>
      <c r="J146" t="s">
        <v>241</v>
      </c>
      <c r="K146">
        <f>IFERROR(VALUE(LEFT(table_netflix[[#This Row],[duration (in min)]], LEN(table_netflix[[#This Row],[duration (in min)]])-4)),0)</f>
        <v>95</v>
      </c>
      <c r="L146" t="s">
        <v>71</v>
      </c>
      <c r="M146" t="s">
        <v>406</v>
      </c>
      <c r="N146" t="s">
        <v>55</v>
      </c>
      <c r="O146" t="str" cm="1">
        <f t="array" ref="O146">_xlfn.IFS(table_netflix[[#This Row],[release_year]]&gt;=2018, "2018 &amp; after", TRUE, "Before 2018")</f>
        <v>Before 2018</v>
      </c>
      <c r="P146" s="12">
        <f>DATE(table_netflix[[#This Row],[release_year]],1,1)</f>
        <v>31048</v>
      </c>
      <c r="Q146" s="12">
        <f t="shared" si="2"/>
        <v>44413</v>
      </c>
      <c r="R146" s="12" t="str">
        <f>TEXT(table_netflix[[#This Row],[date_added_todate]], "mmm")</f>
        <v>Aug</v>
      </c>
      <c r="S146" t="s">
        <v>948</v>
      </c>
    </row>
    <row r="147" spans="1:19" x14ac:dyDescent="0.3">
      <c r="A147" t="s">
        <v>949</v>
      </c>
      <c r="B147" t="s">
        <v>15</v>
      </c>
      <c r="C147" t="s">
        <v>950</v>
      </c>
      <c r="D147" t="s">
        <v>951</v>
      </c>
      <c r="E147" t="s">
        <v>952</v>
      </c>
      <c r="F147" t="s">
        <v>61</v>
      </c>
      <c r="G147" s="14" t="s">
        <v>936</v>
      </c>
      <c r="H147">
        <v>2021</v>
      </c>
      <c r="I147" t="s">
        <v>62</v>
      </c>
      <c r="J147" t="s">
        <v>125</v>
      </c>
      <c r="K147">
        <f>IFERROR(VALUE(LEFT(table_netflix[[#This Row],[duration (in min)]], LEN(table_netflix[[#This Row],[duration (in min)]])-4)),0)</f>
        <v>97</v>
      </c>
      <c r="L147" t="s">
        <v>22</v>
      </c>
      <c r="O147" t="str" cm="1">
        <f t="array" ref="O147">_xlfn.IFS(table_netflix[[#This Row],[release_year]]&gt;=2018, "2018 &amp; after", TRUE, "Before 2018")</f>
        <v>2018 &amp; after</v>
      </c>
      <c r="P147" s="12">
        <f>DATE(table_netflix[[#This Row],[release_year]],1,1)</f>
        <v>44197</v>
      </c>
      <c r="Q147" s="12">
        <f t="shared" si="2"/>
        <v>44413</v>
      </c>
      <c r="R147" s="12" t="str">
        <f>TEXT(table_netflix[[#This Row],[date_added_todate]], "mmm")</f>
        <v>Aug</v>
      </c>
      <c r="S147" t="s">
        <v>953</v>
      </c>
    </row>
    <row r="148" spans="1:19" x14ac:dyDescent="0.3">
      <c r="A148" t="s">
        <v>954</v>
      </c>
      <c r="B148" t="s">
        <v>15</v>
      </c>
      <c r="C148" t="s">
        <v>955</v>
      </c>
      <c r="D148" t="s">
        <v>956</v>
      </c>
      <c r="E148" t="s">
        <v>957</v>
      </c>
      <c r="F148" t="s">
        <v>451</v>
      </c>
      <c r="G148" s="14" t="s">
        <v>936</v>
      </c>
      <c r="H148">
        <v>1993</v>
      </c>
      <c r="I148" t="s">
        <v>27</v>
      </c>
      <c r="J148" t="s">
        <v>160</v>
      </c>
      <c r="K148">
        <f>IFERROR(VALUE(LEFT(table_netflix[[#This Row],[duration (in min)]], LEN(table_netflix[[#This Row],[duration (in min)]])-4)),0)</f>
        <v>124</v>
      </c>
      <c r="L148" t="s">
        <v>445</v>
      </c>
      <c r="M148" t="s">
        <v>72</v>
      </c>
      <c r="N148" t="s">
        <v>55</v>
      </c>
      <c r="O148" t="str" cm="1">
        <f t="array" ref="O148">_xlfn.IFS(table_netflix[[#This Row],[release_year]]&gt;=2018, "2018 &amp; after", TRUE, "Before 2018")</f>
        <v>Before 2018</v>
      </c>
      <c r="P148" s="12">
        <f>DATE(table_netflix[[#This Row],[release_year]],1,1)</f>
        <v>33970</v>
      </c>
      <c r="Q148" s="12">
        <f t="shared" si="2"/>
        <v>44413</v>
      </c>
      <c r="R148" s="12" t="str">
        <f>TEXT(table_netflix[[#This Row],[date_added_todate]], "mmm")</f>
        <v>Aug</v>
      </c>
      <c r="S148" t="s">
        <v>958</v>
      </c>
    </row>
    <row r="149" spans="1:19" x14ac:dyDescent="0.3">
      <c r="A149" t="s">
        <v>959</v>
      </c>
      <c r="B149" t="s">
        <v>15</v>
      </c>
      <c r="C149" t="s">
        <v>960</v>
      </c>
      <c r="D149" t="s">
        <v>961</v>
      </c>
      <c r="E149" t="s">
        <v>962</v>
      </c>
      <c r="F149" t="s">
        <v>196</v>
      </c>
      <c r="G149" s="14" t="s">
        <v>963</v>
      </c>
      <c r="H149">
        <v>2016</v>
      </c>
      <c r="I149" t="s">
        <v>84</v>
      </c>
      <c r="J149" t="s">
        <v>381</v>
      </c>
      <c r="K149">
        <f>IFERROR(VALUE(LEFT(table_netflix[[#This Row],[duration (in min)]], LEN(table_netflix[[#This Row],[duration (in min)]])-4)),0)</f>
        <v>118</v>
      </c>
      <c r="L149" t="s">
        <v>53</v>
      </c>
      <c r="M149" t="s">
        <v>55</v>
      </c>
      <c r="O149" t="str" cm="1">
        <f t="array" ref="O149">_xlfn.IFS(table_netflix[[#This Row],[release_year]]&gt;=2018, "2018 &amp; after", TRUE, "Before 2018")</f>
        <v>Before 2018</v>
      </c>
      <c r="P149" s="12">
        <f>DATE(table_netflix[[#This Row],[release_year]],1,1)</f>
        <v>42370</v>
      </c>
      <c r="Q149" s="12">
        <f t="shared" si="2"/>
        <v>44412</v>
      </c>
      <c r="R149" s="12" t="str">
        <f>TEXT(table_netflix[[#This Row],[date_added_todate]], "mmm")</f>
        <v>Aug</v>
      </c>
      <c r="S149" t="s">
        <v>964</v>
      </c>
    </row>
    <row r="150" spans="1:19" x14ac:dyDescent="0.3">
      <c r="A150" t="s">
        <v>965</v>
      </c>
      <c r="B150" t="s">
        <v>15</v>
      </c>
      <c r="C150" t="s">
        <v>966</v>
      </c>
      <c r="D150" t="s">
        <v>967</v>
      </c>
      <c r="E150" t="s">
        <v>968</v>
      </c>
      <c r="F150" t="s">
        <v>18</v>
      </c>
      <c r="G150" s="14" t="s">
        <v>963</v>
      </c>
      <c r="H150">
        <v>2021</v>
      </c>
      <c r="I150" t="s">
        <v>27</v>
      </c>
      <c r="J150" t="s">
        <v>187</v>
      </c>
      <c r="K150">
        <f>IFERROR(VALUE(LEFT(table_netflix[[#This Row],[duration (in min)]], LEN(table_netflix[[#This Row],[duration (in min)]])-4)),0)</f>
        <v>115</v>
      </c>
      <c r="L150" t="s">
        <v>126</v>
      </c>
      <c r="O150" t="str" cm="1">
        <f t="array" ref="O150">_xlfn.IFS(table_netflix[[#This Row],[release_year]]&gt;=2018, "2018 &amp; after", TRUE, "Before 2018")</f>
        <v>2018 &amp; after</v>
      </c>
      <c r="P150" s="12">
        <f>DATE(table_netflix[[#This Row],[release_year]],1,1)</f>
        <v>44197</v>
      </c>
      <c r="Q150" s="12">
        <f t="shared" si="2"/>
        <v>44412</v>
      </c>
      <c r="R150" s="12" t="str">
        <f>TEXT(table_netflix[[#This Row],[date_added_todate]], "mmm")</f>
        <v>Aug</v>
      </c>
      <c r="S150" t="s">
        <v>969</v>
      </c>
    </row>
    <row r="151" spans="1:19" x14ac:dyDescent="0.3">
      <c r="A151" t="s">
        <v>970</v>
      </c>
      <c r="B151" t="s">
        <v>15</v>
      </c>
      <c r="C151" t="s">
        <v>971</v>
      </c>
      <c r="D151" t="s">
        <v>972</v>
      </c>
      <c r="E151" t="s">
        <v>973</v>
      </c>
      <c r="F151" t="s">
        <v>18</v>
      </c>
      <c r="G151" s="14" t="s">
        <v>963</v>
      </c>
      <c r="H151">
        <v>2012</v>
      </c>
      <c r="I151" t="s">
        <v>27</v>
      </c>
      <c r="J151" t="s">
        <v>187</v>
      </c>
      <c r="K151">
        <f>IFERROR(VALUE(LEFT(table_netflix[[#This Row],[duration (in min)]], LEN(table_netflix[[#This Row],[duration (in min)]])-4)),0)</f>
        <v>115</v>
      </c>
      <c r="L151" t="s">
        <v>974</v>
      </c>
      <c r="O151" t="str" cm="1">
        <f t="array" ref="O151">_xlfn.IFS(table_netflix[[#This Row],[release_year]]&gt;=2018, "2018 &amp; after", TRUE, "Before 2018")</f>
        <v>Before 2018</v>
      </c>
      <c r="P151" s="12">
        <f>DATE(table_netflix[[#This Row],[release_year]],1,1)</f>
        <v>40909</v>
      </c>
      <c r="Q151" s="12">
        <f t="shared" si="2"/>
        <v>44412</v>
      </c>
      <c r="R151" s="12" t="str">
        <f>TEXT(table_netflix[[#This Row],[date_added_todate]], "mmm")</f>
        <v>Aug</v>
      </c>
      <c r="S151" t="s">
        <v>975</v>
      </c>
    </row>
    <row r="152" spans="1:19" x14ac:dyDescent="0.3">
      <c r="A152" t="s">
        <v>976</v>
      </c>
      <c r="B152" t="s">
        <v>24</v>
      </c>
      <c r="C152" t="s">
        <v>977</v>
      </c>
      <c r="D152" t="s">
        <v>978</v>
      </c>
      <c r="F152" t="s">
        <v>18</v>
      </c>
      <c r="G152" s="14" t="s">
        <v>963</v>
      </c>
      <c r="H152">
        <v>2021</v>
      </c>
      <c r="I152" t="s">
        <v>27</v>
      </c>
      <c r="J152" t="s">
        <v>33</v>
      </c>
      <c r="K152">
        <f>IFERROR(VALUE(LEFT(table_netflix[[#This Row],[duration (in min)]], LEN(table_netflix[[#This Row],[duration (in min)]])-4)),0)</f>
        <v>0</v>
      </c>
      <c r="L152" t="s">
        <v>34</v>
      </c>
      <c r="M152" t="s">
        <v>74</v>
      </c>
      <c r="O152" t="str" cm="1">
        <f t="array" ref="O152">_xlfn.IFS(table_netflix[[#This Row],[release_year]]&gt;=2018, "2018 &amp; after", TRUE, "Before 2018")</f>
        <v>2018 &amp; after</v>
      </c>
      <c r="P152" s="12">
        <f>DATE(table_netflix[[#This Row],[release_year]],1,1)</f>
        <v>44197</v>
      </c>
      <c r="Q152" s="12">
        <f t="shared" si="2"/>
        <v>44412</v>
      </c>
      <c r="R152" s="12" t="str">
        <f>TEXT(table_netflix[[#This Row],[date_added_todate]], "mmm")</f>
        <v>Aug</v>
      </c>
      <c r="S152" t="s">
        <v>979</v>
      </c>
    </row>
    <row r="153" spans="1:19" x14ac:dyDescent="0.3">
      <c r="A153" t="s">
        <v>982</v>
      </c>
      <c r="B153" t="s">
        <v>15</v>
      </c>
      <c r="C153" t="s">
        <v>983</v>
      </c>
      <c r="D153" t="s">
        <v>984</v>
      </c>
      <c r="E153" t="s">
        <v>985</v>
      </c>
      <c r="F153" t="s">
        <v>18</v>
      </c>
      <c r="G153" s="14" t="s">
        <v>981</v>
      </c>
      <c r="H153">
        <v>1995</v>
      </c>
      <c r="I153" t="s">
        <v>186</v>
      </c>
      <c r="J153" t="s">
        <v>70</v>
      </c>
      <c r="K153">
        <f>IFERROR(VALUE(LEFT(table_netflix[[#This Row],[duration (in min)]], LEN(table_netflix[[#This Row],[duration (in min)]])-4)),0)</f>
        <v>104</v>
      </c>
      <c r="L153" t="s">
        <v>53</v>
      </c>
      <c r="M153" t="s">
        <v>54</v>
      </c>
      <c r="N153" t="s">
        <v>107</v>
      </c>
      <c r="O153" t="str" cm="1">
        <f t="array" ref="O153">_xlfn.IFS(table_netflix[[#This Row],[release_year]]&gt;=2018, "2018 &amp; after", TRUE, "Before 2018")</f>
        <v>Before 2018</v>
      </c>
      <c r="P153" s="12">
        <f>DATE(table_netflix[[#This Row],[release_year]],1,1)</f>
        <v>34700</v>
      </c>
      <c r="Q153" s="12">
        <f t="shared" si="2"/>
        <v>44411</v>
      </c>
      <c r="R153" s="12" t="str">
        <f>TEXT(table_netflix[[#This Row],[date_added_todate]], "mmm")</f>
        <v>Aug</v>
      </c>
      <c r="S153" t="s">
        <v>986</v>
      </c>
    </row>
    <row r="154" spans="1:19" x14ac:dyDescent="0.3">
      <c r="A154" t="s">
        <v>987</v>
      </c>
      <c r="B154" t="s">
        <v>15</v>
      </c>
      <c r="C154" t="s">
        <v>988</v>
      </c>
      <c r="D154" t="s">
        <v>989</v>
      </c>
      <c r="E154" t="s">
        <v>990</v>
      </c>
      <c r="F154" t="s">
        <v>18</v>
      </c>
      <c r="G154" s="14" t="s">
        <v>981</v>
      </c>
      <c r="H154">
        <v>2010</v>
      </c>
      <c r="I154" t="s">
        <v>27</v>
      </c>
      <c r="J154" t="s">
        <v>133</v>
      </c>
      <c r="K154">
        <f>IFERROR(VALUE(LEFT(table_netflix[[#This Row],[duration (in min)]], LEN(table_netflix[[#This Row],[duration (in min)]])-4)),0)</f>
        <v>106</v>
      </c>
      <c r="L154" t="s">
        <v>53</v>
      </c>
      <c r="M154" t="s">
        <v>55</v>
      </c>
      <c r="O154" t="str" cm="1">
        <f t="array" ref="O154">_xlfn.IFS(table_netflix[[#This Row],[release_year]]&gt;=2018, "2018 &amp; after", TRUE, "Before 2018")</f>
        <v>Before 2018</v>
      </c>
      <c r="P154" s="12">
        <f>DATE(table_netflix[[#This Row],[release_year]],1,1)</f>
        <v>40179</v>
      </c>
      <c r="Q154" s="12">
        <f t="shared" si="2"/>
        <v>44411</v>
      </c>
      <c r="R154" s="12" t="str">
        <f>TEXT(table_netflix[[#This Row],[date_added_todate]], "mmm")</f>
        <v>Aug</v>
      </c>
      <c r="S154" t="s">
        <v>991</v>
      </c>
    </row>
    <row r="155" spans="1:19" x14ac:dyDescent="0.3">
      <c r="A155" t="s">
        <v>992</v>
      </c>
      <c r="B155" t="s">
        <v>24</v>
      </c>
      <c r="C155" t="s">
        <v>993</v>
      </c>
      <c r="D155" t="s">
        <v>994</v>
      </c>
      <c r="E155" t="s">
        <v>995</v>
      </c>
      <c r="F155" t="s">
        <v>980</v>
      </c>
      <c r="G155" s="14" t="s">
        <v>981</v>
      </c>
      <c r="H155">
        <v>2011</v>
      </c>
      <c r="I155" t="s">
        <v>62</v>
      </c>
      <c r="J155" t="s">
        <v>33</v>
      </c>
      <c r="K155">
        <f>IFERROR(VALUE(LEFT(table_netflix[[#This Row],[duration (in min)]], LEN(table_netflix[[#This Row],[duration (in min)]])-4)),0)</f>
        <v>0</v>
      </c>
      <c r="L155" t="s">
        <v>29</v>
      </c>
      <c r="M155" t="s">
        <v>40</v>
      </c>
      <c r="N155" t="s">
        <v>41</v>
      </c>
      <c r="O155" t="str" cm="1">
        <f t="array" ref="O155">_xlfn.IFS(table_netflix[[#This Row],[release_year]]&gt;=2018, "2018 &amp; after", TRUE, "Before 2018")</f>
        <v>Before 2018</v>
      </c>
      <c r="P155" s="12">
        <f>DATE(table_netflix[[#This Row],[release_year]],1,1)</f>
        <v>40544</v>
      </c>
      <c r="Q155" s="12">
        <f t="shared" si="2"/>
        <v>44411</v>
      </c>
      <c r="R155" s="12" t="str">
        <f>TEXT(table_netflix[[#This Row],[date_added_todate]], "mmm")</f>
        <v>Aug</v>
      </c>
      <c r="S155" t="s">
        <v>996</v>
      </c>
    </row>
    <row r="156" spans="1:19" x14ac:dyDescent="0.3">
      <c r="A156" t="s">
        <v>997</v>
      </c>
      <c r="B156" t="s">
        <v>15</v>
      </c>
      <c r="C156" t="s">
        <v>998</v>
      </c>
      <c r="D156" t="s">
        <v>999</v>
      </c>
      <c r="F156" t="s">
        <v>18</v>
      </c>
      <c r="G156" s="14" t="s">
        <v>981</v>
      </c>
      <c r="H156">
        <v>2021</v>
      </c>
      <c r="I156" t="s">
        <v>20</v>
      </c>
      <c r="J156" t="s">
        <v>226</v>
      </c>
      <c r="K156">
        <f>IFERROR(VALUE(LEFT(table_netflix[[#This Row],[duration (in min)]], LEN(table_netflix[[#This Row],[duration (in min)]])-4)),0)</f>
        <v>102</v>
      </c>
      <c r="L156" t="s">
        <v>22</v>
      </c>
      <c r="M156" t="s">
        <v>600</v>
      </c>
      <c r="O156" t="str" cm="1">
        <f t="array" ref="O156">_xlfn.IFS(table_netflix[[#This Row],[release_year]]&gt;=2018, "2018 &amp; after", TRUE, "Before 2018")</f>
        <v>2018 &amp; after</v>
      </c>
      <c r="P156" s="12">
        <f>DATE(table_netflix[[#This Row],[release_year]],1,1)</f>
        <v>44197</v>
      </c>
      <c r="Q156" s="12">
        <f t="shared" si="2"/>
        <v>44411</v>
      </c>
      <c r="R156" s="12" t="str">
        <f>TEXT(table_netflix[[#This Row],[date_added_todate]], "mmm")</f>
        <v>Aug</v>
      </c>
      <c r="S156" t="s">
        <v>1000</v>
      </c>
    </row>
    <row r="157" spans="1:19" x14ac:dyDescent="0.3">
      <c r="A157" t="s">
        <v>1002</v>
      </c>
      <c r="B157" t="s">
        <v>15</v>
      </c>
      <c r="C157" t="s">
        <v>1003</v>
      </c>
      <c r="D157" t="s">
        <v>1004</v>
      </c>
      <c r="E157" t="s">
        <v>1005</v>
      </c>
      <c r="F157" t="s">
        <v>18</v>
      </c>
      <c r="G157" s="14" t="s">
        <v>1001</v>
      </c>
      <c r="H157">
        <v>1992</v>
      </c>
      <c r="I157" t="s">
        <v>45</v>
      </c>
      <c r="J157" t="s">
        <v>293</v>
      </c>
      <c r="K157">
        <f>IFERROR(VALUE(LEFT(table_netflix[[#This Row],[duration (in min)]], LEN(table_netflix[[#This Row],[duration (in min)]])-4)),0)</f>
        <v>87</v>
      </c>
      <c r="L157" t="s">
        <v>47</v>
      </c>
      <c r="M157" t="s">
        <v>85</v>
      </c>
      <c r="O157" t="str" cm="1">
        <f t="array" ref="O157">_xlfn.IFS(table_netflix[[#This Row],[release_year]]&gt;=2018, "2018 &amp; after", TRUE, "Before 2018")</f>
        <v>Before 2018</v>
      </c>
      <c r="P157" s="12">
        <f>DATE(table_netflix[[#This Row],[release_year]],1,1)</f>
        <v>33604</v>
      </c>
      <c r="Q157" s="12">
        <f t="shared" si="2"/>
        <v>44409</v>
      </c>
      <c r="R157" s="12" t="str">
        <f>TEXT(table_netflix[[#This Row],[date_added_todate]], "mmm")</f>
        <v>Aug</v>
      </c>
      <c r="S157" t="s">
        <v>1006</v>
      </c>
    </row>
    <row r="158" spans="1:19" x14ac:dyDescent="0.3">
      <c r="A158" t="s">
        <v>1007</v>
      </c>
      <c r="B158" t="s">
        <v>15</v>
      </c>
      <c r="C158" t="s">
        <v>1008</v>
      </c>
      <c r="D158" t="s">
        <v>1009</v>
      </c>
      <c r="E158" t="s">
        <v>1010</v>
      </c>
      <c r="F158" t="s">
        <v>18</v>
      </c>
      <c r="G158" s="14" t="s">
        <v>1001</v>
      </c>
      <c r="H158">
        <v>1993</v>
      </c>
      <c r="I158" t="s">
        <v>45</v>
      </c>
      <c r="J158" t="s">
        <v>213</v>
      </c>
      <c r="K158">
        <f>IFERROR(VALUE(LEFT(table_netflix[[#This Row],[duration (in min)]], LEN(table_netflix[[#This Row],[duration (in min)]])-4)),0)</f>
        <v>88</v>
      </c>
      <c r="L158" t="s">
        <v>47</v>
      </c>
      <c r="M158" t="s">
        <v>85</v>
      </c>
      <c r="O158" t="str" cm="1">
        <f t="array" ref="O158">_xlfn.IFS(table_netflix[[#This Row],[release_year]]&gt;=2018, "2018 &amp; after", TRUE, "Before 2018")</f>
        <v>Before 2018</v>
      </c>
      <c r="P158" s="12">
        <f>DATE(table_netflix[[#This Row],[release_year]],1,1)</f>
        <v>33970</v>
      </c>
      <c r="Q158" s="12">
        <f t="shared" si="2"/>
        <v>44409</v>
      </c>
      <c r="R158" s="12" t="str">
        <f>TEXT(table_netflix[[#This Row],[date_added_todate]], "mmm")</f>
        <v>Aug</v>
      </c>
      <c r="S158" t="s">
        <v>1011</v>
      </c>
    </row>
    <row r="159" spans="1:19" x14ac:dyDescent="0.3">
      <c r="A159" t="s">
        <v>1012</v>
      </c>
      <c r="B159" t="s">
        <v>15</v>
      </c>
      <c r="C159" t="s">
        <v>1013</v>
      </c>
      <c r="D159" t="s">
        <v>1014</v>
      </c>
      <c r="E159" t="s">
        <v>1015</v>
      </c>
      <c r="F159" t="s">
        <v>18</v>
      </c>
      <c r="G159" s="14" t="s">
        <v>1001</v>
      </c>
      <c r="H159">
        <v>2007</v>
      </c>
      <c r="I159" t="s">
        <v>20</v>
      </c>
      <c r="J159" t="s">
        <v>366</v>
      </c>
      <c r="K159">
        <f>IFERROR(VALUE(LEFT(table_netflix[[#This Row],[duration (in min)]], LEN(table_netflix[[#This Row],[duration (in min)]])-4)),0)</f>
        <v>114</v>
      </c>
      <c r="L159" t="s">
        <v>144</v>
      </c>
      <c r="M159" t="s">
        <v>127</v>
      </c>
      <c r="O159" t="str" cm="1">
        <f t="array" ref="O159">_xlfn.IFS(table_netflix[[#This Row],[release_year]]&gt;=2018, "2018 &amp; after", TRUE, "Before 2018")</f>
        <v>Before 2018</v>
      </c>
      <c r="P159" s="12">
        <f>DATE(table_netflix[[#This Row],[release_year]],1,1)</f>
        <v>39083</v>
      </c>
      <c r="Q159" s="12">
        <f t="shared" si="2"/>
        <v>44409</v>
      </c>
      <c r="R159" s="12" t="str">
        <f>TEXT(table_netflix[[#This Row],[date_added_todate]], "mmm")</f>
        <v>Aug</v>
      </c>
      <c r="S159" t="s">
        <v>1016</v>
      </c>
    </row>
    <row r="160" spans="1:19" x14ac:dyDescent="0.3">
      <c r="A160" t="s">
        <v>1017</v>
      </c>
      <c r="B160" t="s">
        <v>15</v>
      </c>
      <c r="C160" t="s">
        <v>1018</v>
      </c>
      <c r="D160" t="s">
        <v>1019</v>
      </c>
      <c r="E160" t="s">
        <v>1020</v>
      </c>
      <c r="F160" t="s">
        <v>1021</v>
      </c>
      <c r="G160" s="14" t="s">
        <v>1001</v>
      </c>
      <c r="H160">
        <v>2016</v>
      </c>
      <c r="I160" t="s">
        <v>186</v>
      </c>
      <c r="J160" t="s">
        <v>21</v>
      </c>
      <c r="K160">
        <f>IFERROR(VALUE(LEFT(table_netflix[[#This Row],[duration (in min)]], LEN(table_netflix[[#This Row],[duration (in min)]])-4)),0)</f>
        <v>90</v>
      </c>
      <c r="L160" t="s">
        <v>144</v>
      </c>
      <c r="O160" t="str" cm="1">
        <f t="array" ref="O160">_xlfn.IFS(table_netflix[[#This Row],[release_year]]&gt;=2018, "2018 &amp; after", TRUE, "Before 2018")</f>
        <v>Before 2018</v>
      </c>
      <c r="P160" s="12">
        <f>DATE(table_netflix[[#This Row],[release_year]],1,1)</f>
        <v>42370</v>
      </c>
      <c r="Q160" s="12">
        <f t="shared" si="2"/>
        <v>44409</v>
      </c>
      <c r="R160" s="12" t="str">
        <f>TEXT(table_netflix[[#This Row],[date_added_todate]], "mmm")</f>
        <v>Aug</v>
      </c>
      <c r="S160" t="s">
        <v>1022</v>
      </c>
    </row>
    <row r="161" spans="1:19" x14ac:dyDescent="0.3">
      <c r="A161" t="s">
        <v>1023</v>
      </c>
      <c r="B161" t="s">
        <v>15</v>
      </c>
      <c r="C161" t="s">
        <v>1024</v>
      </c>
      <c r="D161" t="s">
        <v>158</v>
      </c>
      <c r="E161" t="s">
        <v>1025</v>
      </c>
      <c r="F161" t="s">
        <v>18</v>
      </c>
      <c r="G161" s="14" t="s">
        <v>1001</v>
      </c>
      <c r="H161">
        <v>2002</v>
      </c>
      <c r="I161" t="s">
        <v>20</v>
      </c>
      <c r="J161" t="s">
        <v>418</v>
      </c>
      <c r="K161">
        <f>IFERROR(VALUE(LEFT(table_netflix[[#This Row],[duration (in min)]], LEN(table_netflix[[#This Row],[duration (in min)]])-4)),0)</f>
        <v>142</v>
      </c>
      <c r="L161" t="s">
        <v>53</v>
      </c>
      <c r="O161" t="str" cm="1">
        <f t="array" ref="O161">_xlfn.IFS(table_netflix[[#This Row],[release_year]]&gt;=2018, "2018 &amp; after", TRUE, "Before 2018")</f>
        <v>Before 2018</v>
      </c>
      <c r="P161" s="12">
        <f>DATE(table_netflix[[#This Row],[release_year]],1,1)</f>
        <v>37257</v>
      </c>
      <c r="Q161" s="12">
        <f t="shared" si="2"/>
        <v>44409</v>
      </c>
      <c r="R161" s="12" t="str">
        <f>TEXT(table_netflix[[#This Row],[date_added_todate]], "mmm")</f>
        <v>Aug</v>
      </c>
      <c r="S161" t="s">
        <v>1026</v>
      </c>
    </row>
    <row r="162" spans="1:19" x14ac:dyDescent="0.3">
      <c r="A162" t="s">
        <v>1027</v>
      </c>
      <c r="B162" t="s">
        <v>15</v>
      </c>
      <c r="C162" t="s">
        <v>1028</v>
      </c>
      <c r="D162" t="s">
        <v>1029</v>
      </c>
      <c r="E162" t="s">
        <v>1030</v>
      </c>
      <c r="F162" t="s">
        <v>18</v>
      </c>
      <c r="G162" s="14" t="s">
        <v>1001</v>
      </c>
      <c r="H162">
        <v>2009</v>
      </c>
      <c r="I162" t="s">
        <v>45</v>
      </c>
      <c r="J162" t="s">
        <v>21</v>
      </c>
      <c r="K162">
        <f>IFERROR(VALUE(LEFT(table_netflix[[#This Row],[duration (in min)]], LEN(table_netflix[[#This Row],[duration (in min)]])-4)),0)</f>
        <v>90</v>
      </c>
      <c r="L162" t="s">
        <v>47</v>
      </c>
      <c r="M162" t="s">
        <v>85</v>
      </c>
      <c r="N162" t="s">
        <v>127</v>
      </c>
      <c r="O162" t="str" cm="1">
        <f t="array" ref="O162">_xlfn.IFS(table_netflix[[#This Row],[release_year]]&gt;=2018, "2018 &amp; after", TRUE, "Before 2018")</f>
        <v>Before 2018</v>
      </c>
      <c r="P162" s="12">
        <f>DATE(table_netflix[[#This Row],[release_year]],1,1)</f>
        <v>39814</v>
      </c>
      <c r="Q162" s="12">
        <f t="shared" si="2"/>
        <v>44409</v>
      </c>
      <c r="R162" s="12" t="str">
        <f>TEXT(table_netflix[[#This Row],[date_added_todate]], "mmm")</f>
        <v>Aug</v>
      </c>
      <c r="S162" t="s">
        <v>1031</v>
      </c>
    </row>
    <row r="163" spans="1:19" x14ac:dyDescent="0.3">
      <c r="A163" t="s">
        <v>1032</v>
      </c>
      <c r="B163" t="s">
        <v>15</v>
      </c>
      <c r="C163" t="s">
        <v>1033</v>
      </c>
      <c r="D163" t="s">
        <v>422</v>
      </c>
      <c r="E163" t="s">
        <v>1034</v>
      </c>
      <c r="F163" t="s">
        <v>18</v>
      </c>
      <c r="G163" s="14" t="s">
        <v>1001</v>
      </c>
      <c r="H163">
        <v>1999</v>
      </c>
      <c r="I163" t="s">
        <v>186</v>
      </c>
      <c r="J163" t="s">
        <v>143</v>
      </c>
      <c r="K163">
        <f>IFERROR(VALUE(LEFT(table_netflix[[#This Row],[duration (in min)]], LEN(table_netflix[[#This Row],[duration (in min)]])-4)),0)</f>
        <v>105</v>
      </c>
      <c r="L163" t="s">
        <v>144</v>
      </c>
      <c r="M163" t="s">
        <v>168</v>
      </c>
      <c r="N163" t="s">
        <v>127</v>
      </c>
      <c r="O163" t="str" cm="1">
        <f t="array" ref="O163">_xlfn.IFS(table_netflix[[#This Row],[release_year]]&gt;=2018, "2018 &amp; after", TRUE, "Before 2018")</f>
        <v>Before 2018</v>
      </c>
      <c r="P163" s="12">
        <f>DATE(table_netflix[[#This Row],[release_year]],1,1)</f>
        <v>36161</v>
      </c>
      <c r="Q163" s="12">
        <f t="shared" si="2"/>
        <v>44409</v>
      </c>
      <c r="R163" s="12" t="str">
        <f>TEXT(table_netflix[[#This Row],[date_added_todate]], "mmm")</f>
        <v>Aug</v>
      </c>
      <c r="S163" t="s">
        <v>1035</v>
      </c>
    </row>
    <row r="164" spans="1:19" x14ac:dyDescent="0.3">
      <c r="A164" t="s">
        <v>1036</v>
      </c>
      <c r="B164" t="s">
        <v>15</v>
      </c>
      <c r="C164" t="s">
        <v>1037</v>
      </c>
      <c r="D164" t="s">
        <v>1038</v>
      </c>
      <c r="E164" t="s">
        <v>1039</v>
      </c>
      <c r="F164" t="s">
        <v>18</v>
      </c>
      <c r="G164" s="14" t="s">
        <v>1001</v>
      </c>
      <c r="H164">
        <v>1986</v>
      </c>
      <c r="I164" t="s">
        <v>20</v>
      </c>
      <c r="J164" t="s">
        <v>118</v>
      </c>
      <c r="K164">
        <f>IFERROR(VALUE(LEFT(table_netflix[[#This Row],[duration (in min)]], LEN(table_netflix[[#This Row],[duration (in min)]])-4)),0)</f>
        <v>103</v>
      </c>
      <c r="L164" t="s">
        <v>445</v>
      </c>
      <c r="M164" t="s">
        <v>85</v>
      </c>
      <c r="N164" t="s">
        <v>406</v>
      </c>
      <c r="O164" t="str" cm="1">
        <f t="array" ref="O164">_xlfn.IFS(table_netflix[[#This Row],[release_year]]&gt;=2018, "2018 &amp; after", TRUE, "Before 2018")</f>
        <v>Before 2018</v>
      </c>
      <c r="P164" s="12">
        <f>DATE(table_netflix[[#This Row],[release_year]],1,1)</f>
        <v>31413</v>
      </c>
      <c r="Q164" s="12">
        <f t="shared" si="2"/>
        <v>44409</v>
      </c>
      <c r="R164" s="12" t="str">
        <f>TEXT(table_netflix[[#This Row],[date_added_todate]], "mmm")</f>
        <v>Aug</v>
      </c>
      <c r="S164" t="s">
        <v>1040</v>
      </c>
    </row>
    <row r="165" spans="1:19" x14ac:dyDescent="0.3">
      <c r="A165" t="s">
        <v>1041</v>
      </c>
      <c r="B165" t="s">
        <v>15</v>
      </c>
      <c r="C165" t="s">
        <v>1042</v>
      </c>
      <c r="D165" t="s">
        <v>1043</v>
      </c>
      <c r="E165" t="s">
        <v>1044</v>
      </c>
      <c r="F165" t="s">
        <v>18</v>
      </c>
      <c r="G165" s="14" t="s">
        <v>1001</v>
      </c>
      <c r="H165">
        <v>2019</v>
      </c>
      <c r="I165" t="s">
        <v>20</v>
      </c>
      <c r="J165" t="s">
        <v>167</v>
      </c>
      <c r="K165">
        <f>IFERROR(VALUE(LEFT(table_netflix[[#This Row],[duration (in min)]], LEN(table_netflix[[#This Row],[duration (in min)]])-4)),0)</f>
        <v>116</v>
      </c>
      <c r="L165" t="s">
        <v>53</v>
      </c>
      <c r="M165" t="s">
        <v>107</v>
      </c>
      <c r="O165" t="str" cm="1">
        <f t="array" ref="O165">_xlfn.IFS(table_netflix[[#This Row],[release_year]]&gt;=2018, "2018 &amp; after", TRUE, "Before 2018")</f>
        <v>2018 &amp; after</v>
      </c>
      <c r="P165" s="12">
        <f>DATE(table_netflix[[#This Row],[release_year]],1,1)</f>
        <v>43466</v>
      </c>
      <c r="Q165" s="12">
        <f t="shared" si="2"/>
        <v>44409</v>
      </c>
      <c r="R165" s="12" t="str">
        <f>TEXT(table_netflix[[#This Row],[date_added_todate]], "mmm")</f>
        <v>Aug</v>
      </c>
      <c r="S165" t="s">
        <v>1045</v>
      </c>
    </row>
    <row r="166" spans="1:19" x14ac:dyDescent="0.3">
      <c r="A166" t="s">
        <v>1046</v>
      </c>
      <c r="B166" t="s">
        <v>15</v>
      </c>
      <c r="C166" t="s">
        <v>1047</v>
      </c>
      <c r="D166" t="s">
        <v>1048</v>
      </c>
      <c r="E166" t="s">
        <v>1049</v>
      </c>
      <c r="F166" t="s">
        <v>18</v>
      </c>
      <c r="G166" s="14" t="s">
        <v>1001</v>
      </c>
      <c r="H166">
        <v>2006</v>
      </c>
      <c r="I166" t="s">
        <v>186</v>
      </c>
      <c r="J166" t="s">
        <v>265</v>
      </c>
      <c r="K166">
        <f>IFERROR(VALUE(LEFT(table_netflix[[#This Row],[duration (in min)]], LEN(table_netflix[[#This Row],[duration (in min)]])-4)),0)</f>
        <v>113</v>
      </c>
      <c r="L166" t="s">
        <v>53</v>
      </c>
      <c r="M166" t="s">
        <v>142</v>
      </c>
      <c r="O166" t="str" cm="1">
        <f t="array" ref="O166">_xlfn.IFS(table_netflix[[#This Row],[release_year]]&gt;=2018, "2018 &amp; after", TRUE, "Before 2018")</f>
        <v>Before 2018</v>
      </c>
      <c r="P166" s="12">
        <f>DATE(table_netflix[[#This Row],[release_year]],1,1)</f>
        <v>38718</v>
      </c>
      <c r="Q166" s="12">
        <f t="shared" si="2"/>
        <v>44409</v>
      </c>
      <c r="R166" s="12" t="str">
        <f>TEXT(table_netflix[[#This Row],[date_added_todate]], "mmm")</f>
        <v>Aug</v>
      </c>
      <c r="S166" t="s">
        <v>1050</v>
      </c>
    </row>
    <row r="167" spans="1:19" x14ac:dyDescent="0.3">
      <c r="A167" t="s">
        <v>1051</v>
      </c>
      <c r="B167" t="s">
        <v>15</v>
      </c>
      <c r="C167" t="s">
        <v>1052</v>
      </c>
      <c r="D167" t="s">
        <v>1053</v>
      </c>
      <c r="E167" t="s">
        <v>1054</v>
      </c>
      <c r="F167" t="s">
        <v>18</v>
      </c>
      <c r="G167" s="14" t="s">
        <v>1001</v>
      </c>
      <c r="H167">
        <v>2007</v>
      </c>
      <c r="I167" t="s">
        <v>186</v>
      </c>
      <c r="J167" t="s">
        <v>203</v>
      </c>
      <c r="K167">
        <f>IFERROR(VALUE(LEFT(table_netflix[[#This Row],[duration (in min)]], LEN(table_netflix[[#This Row],[duration (in min)]])-4)),0)</f>
        <v>99</v>
      </c>
      <c r="L167" t="s">
        <v>71</v>
      </c>
      <c r="M167" t="s">
        <v>107</v>
      </c>
      <c r="O167" t="str" cm="1">
        <f t="array" ref="O167">_xlfn.IFS(table_netflix[[#This Row],[release_year]]&gt;=2018, "2018 &amp; after", TRUE, "Before 2018")</f>
        <v>Before 2018</v>
      </c>
      <c r="P167" s="12">
        <f>DATE(table_netflix[[#This Row],[release_year]],1,1)</f>
        <v>39083</v>
      </c>
      <c r="Q167" s="12">
        <f t="shared" si="2"/>
        <v>44409</v>
      </c>
      <c r="R167" s="12" t="str">
        <f>TEXT(table_netflix[[#This Row],[date_added_todate]], "mmm")</f>
        <v>Aug</v>
      </c>
      <c r="S167" t="s">
        <v>1055</v>
      </c>
    </row>
    <row r="168" spans="1:19" x14ac:dyDescent="0.3">
      <c r="A168" t="s">
        <v>1056</v>
      </c>
      <c r="B168" t="s">
        <v>15</v>
      </c>
      <c r="C168" t="s">
        <v>1057</v>
      </c>
      <c r="D168" t="s">
        <v>1058</v>
      </c>
      <c r="E168" t="s">
        <v>1059</v>
      </c>
      <c r="F168" t="s">
        <v>18</v>
      </c>
      <c r="G168" s="14" t="s">
        <v>1001</v>
      </c>
      <c r="H168">
        <v>2010</v>
      </c>
      <c r="I168" t="s">
        <v>20</v>
      </c>
      <c r="J168" t="s">
        <v>1060</v>
      </c>
      <c r="K168">
        <f>IFERROR(VALUE(LEFT(table_netflix[[#This Row],[duration (in min)]], LEN(table_netflix[[#This Row],[duration (in min)]])-4)),0)</f>
        <v>148</v>
      </c>
      <c r="L168" t="s">
        <v>144</v>
      </c>
      <c r="M168" t="s">
        <v>127</v>
      </c>
      <c r="N168" t="s">
        <v>142</v>
      </c>
      <c r="O168" t="str" cm="1">
        <f t="array" ref="O168">_xlfn.IFS(table_netflix[[#This Row],[release_year]]&gt;=2018, "2018 &amp; after", TRUE, "Before 2018")</f>
        <v>Before 2018</v>
      </c>
      <c r="P168" s="12">
        <f>DATE(table_netflix[[#This Row],[release_year]],1,1)</f>
        <v>40179</v>
      </c>
      <c r="Q168" s="12">
        <f t="shared" si="2"/>
        <v>44409</v>
      </c>
      <c r="R168" s="12" t="str">
        <f>TEXT(table_netflix[[#This Row],[date_added_todate]], "mmm")</f>
        <v>Aug</v>
      </c>
      <c r="S168" t="s">
        <v>1061</v>
      </c>
    </row>
    <row r="169" spans="1:19" x14ac:dyDescent="0.3">
      <c r="A169" t="s">
        <v>1062</v>
      </c>
      <c r="B169" t="s">
        <v>15</v>
      </c>
      <c r="C169" t="s">
        <v>1063</v>
      </c>
      <c r="D169" t="s">
        <v>1064</v>
      </c>
      <c r="E169" t="s">
        <v>1065</v>
      </c>
      <c r="F169" t="s">
        <v>18</v>
      </c>
      <c r="G169" s="14" t="s">
        <v>1001</v>
      </c>
      <c r="H169">
        <v>1999</v>
      </c>
      <c r="I169" t="s">
        <v>186</v>
      </c>
      <c r="J169" t="s">
        <v>1066</v>
      </c>
      <c r="K169">
        <f>IFERROR(VALUE(LEFT(table_netflix[[#This Row],[duration (in min)]], LEN(table_netflix[[#This Row],[duration (in min)]])-4)),0)</f>
        <v>189</v>
      </c>
      <c r="L169" t="s">
        <v>53</v>
      </c>
      <c r="M169" t="s">
        <v>54</v>
      </c>
      <c r="O169" t="str" cm="1">
        <f t="array" ref="O169">_xlfn.IFS(table_netflix[[#This Row],[release_year]]&gt;=2018, "2018 &amp; after", TRUE, "Before 2018")</f>
        <v>Before 2018</v>
      </c>
      <c r="P169" s="12">
        <f>DATE(table_netflix[[#This Row],[release_year]],1,1)</f>
        <v>36161</v>
      </c>
      <c r="Q169" s="12">
        <f t="shared" si="2"/>
        <v>44409</v>
      </c>
      <c r="R169" s="12" t="str">
        <f>TEXT(table_netflix[[#This Row],[date_added_todate]], "mmm")</f>
        <v>Aug</v>
      </c>
      <c r="S169" t="s">
        <v>1067</v>
      </c>
    </row>
    <row r="170" spans="1:19" x14ac:dyDescent="0.3">
      <c r="A170" t="s">
        <v>1068</v>
      </c>
      <c r="B170" t="s">
        <v>15</v>
      </c>
      <c r="C170" t="s">
        <v>1069</v>
      </c>
      <c r="D170" t="s">
        <v>1070</v>
      </c>
      <c r="E170" t="s">
        <v>1071</v>
      </c>
      <c r="F170" t="s">
        <v>18</v>
      </c>
      <c r="G170" s="14" t="s">
        <v>1001</v>
      </c>
      <c r="H170">
        <v>1995</v>
      </c>
      <c r="I170" t="s">
        <v>20</v>
      </c>
      <c r="J170" t="s">
        <v>125</v>
      </c>
      <c r="K170">
        <f>IFERROR(VALUE(LEFT(table_netflix[[#This Row],[duration (in min)]], LEN(table_netflix[[#This Row],[duration (in min)]])-4)),0)</f>
        <v>97</v>
      </c>
      <c r="L170" t="s">
        <v>71</v>
      </c>
      <c r="O170" t="str" cm="1">
        <f t="array" ref="O170">_xlfn.IFS(table_netflix[[#This Row],[release_year]]&gt;=2018, "2018 &amp; after", TRUE, "Before 2018")</f>
        <v>Before 2018</v>
      </c>
      <c r="P170" s="12">
        <f>DATE(table_netflix[[#This Row],[release_year]],1,1)</f>
        <v>34700</v>
      </c>
      <c r="Q170" s="12">
        <f t="shared" si="2"/>
        <v>44409</v>
      </c>
      <c r="R170" s="12" t="str">
        <f>TEXT(table_netflix[[#This Row],[date_added_todate]], "mmm")</f>
        <v>Aug</v>
      </c>
      <c r="S170" t="s">
        <v>1072</v>
      </c>
    </row>
    <row r="171" spans="1:19" x14ac:dyDescent="0.3">
      <c r="A171" t="s">
        <v>1073</v>
      </c>
      <c r="B171" t="s">
        <v>15</v>
      </c>
      <c r="C171" t="s">
        <v>1074</v>
      </c>
      <c r="D171" t="s">
        <v>1075</v>
      </c>
      <c r="E171" t="s">
        <v>1076</v>
      </c>
      <c r="F171" t="s">
        <v>18</v>
      </c>
      <c r="G171" s="14" t="s">
        <v>1001</v>
      </c>
      <c r="H171">
        <v>1991</v>
      </c>
      <c r="I171" t="s">
        <v>20</v>
      </c>
      <c r="J171" t="s">
        <v>226</v>
      </c>
      <c r="K171">
        <f>IFERROR(VALUE(LEFT(table_netflix[[#This Row],[duration (in min)]], LEN(table_netflix[[#This Row],[duration (in min)]])-4)),0)</f>
        <v>102</v>
      </c>
      <c r="L171" t="s">
        <v>53</v>
      </c>
      <c r="O171" t="str" cm="1">
        <f t="array" ref="O171">_xlfn.IFS(table_netflix[[#This Row],[release_year]]&gt;=2018, "2018 &amp; after", TRUE, "Before 2018")</f>
        <v>Before 2018</v>
      </c>
      <c r="P171" s="12">
        <f>DATE(table_netflix[[#This Row],[release_year]],1,1)</f>
        <v>33239</v>
      </c>
      <c r="Q171" s="12">
        <f t="shared" si="2"/>
        <v>44409</v>
      </c>
      <c r="R171" s="12" t="str">
        <f>TEXT(table_netflix[[#This Row],[date_added_todate]], "mmm")</f>
        <v>Aug</v>
      </c>
      <c r="S171" t="s">
        <v>1077</v>
      </c>
    </row>
    <row r="172" spans="1:19" x14ac:dyDescent="0.3">
      <c r="A172" t="s">
        <v>1078</v>
      </c>
      <c r="B172" t="s">
        <v>15</v>
      </c>
      <c r="C172" t="s">
        <v>1079</v>
      </c>
      <c r="D172" t="s">
        <v>1075</v>
      </c>
      <c r="E172" t="s">
        <v>1080</v>
      </c>
      <c r="F172" t="s">
        <v>18</v>
      </c>
      <c r="G172" s="14" t="s">
        <v>1001</v>
      </c>
      <c r="H172">
        <v>1994</v>
      </c>
      <c r="I172" t="s">
        <v>45</v>
      </c>
      <c r="J172" t="s">
        <v>203</v>
      </c>
      <c r="K172">
        <f>IFERROR(VALUE(LEFT(table_netflix[[#This Row],[duration (in min)]], LEN(table_netflix[[#This Row],[duration (in min)]])-4)),0)</f>
        <v>99</v>
      </c>
      <c r="L172" t="s">
        <v>47</v>
      </c>
      <c r="M172" t="s">
        <v>85</v>
      </c>
      <c r="N172" t="s">
        <v>72</v>
      </c>
      <c r="O172" t="str" cm="1">
        <f t="array" ref="O172">_xlfn.IFS(table_netflix[[#This Row],[release_year]]&gt;=2018, "2018 &amp; after", TRUE, "Before 2018")</f>
        <v>Before 2018</v>
      </c>
      <c r="P172" s="12">
        <f>DATE(table_netflix[[#This Row],[release_year]],1,1)</f>
        <v>34335</v>
      </c>
      <c r="Q172" s="12">
        <f t="shared" si="2"/>
        <v>44409</v>
      </c>
      <c r="R172" s="12" t="str">
        <f>TEXT(table_netflix[[#This Row],[date_added_todate]], "mmm")</f>
        <v>Aug</v>
      </c>
      <c r="S172" t="s">
        <v>1081</v>
      </c>
    </row>
    <row r="173" spans="1:19" x14ac:dyDescent="0.3">
      <c r="A173" t="s">
        <v>1082</v>
      </c>
      <c r="B173" t="s">
        <v>15</v>
      </c>
      <c r="C173" t="s">
        <v>1083</v>
      </c>
      <c r="D173" t="s">
        <v>1084</v>
      </c>
      <c r="E173" t="s">
        <v>1085</v>
      </c>
      <c r="F173" t="s">
        <v>18</v>
      </c>
      <c r="G173" s="14" t="s">
        <v>1001</v>
      </c>
      <c r="H173">
        <v>2015</v>
      </c>
      <c r="I173" t="s">
        <v>45</v>
      </c>
      <c r="J173" t="s">
        <v>246</v>
      </c>
      <c r="K173">
        <f>IFERROR(VALUE(LEFT(table_netflix[[#This Row],[duration (in min)]], LEN(table_netflix[[#This Row],[duration (in min)]])-4)),0)</f>
        <v>85</v>
      </c>
      <c r="L173" t="s">
        <v>47</v>
      </c>
      <c r="M173" t="s">
        <v>85</v>
      </c>
      <c r="O173" t="str" cm="1">
        <f t="array" ref="O173">_xlfn.IFS(table_netflix[[#This Row],[release_year]]&gt;=2018, "2018 &amp; after", TRUE, "Before 2018")</f>
        <v>Before 2018</v>
      </c>
      <c r="P173" s="12">
        <f>DATE(table_netflix[[#This Row],[release_year]],1,1)</f>
        <v>42005</v>
      </c>
      <c r="Q173" s="12">
        <f t="shared" si="2"/>
        <v>44409</v>
      </c>
      <c r="R173" s="12" t="str">
        <f>TEXT(table_netflix[[#This Row],[date_added_todate]], "mmm")</f>
        <v>Aug</v>
      </c>
      <c r="S173" t="s">
        <v>1086</v>
      </c>
    </row>
    <row r="174" spans="1:19" x14ac:dyDescent="0.3">
      <c r="A174" t="s">
        <v>1087</v>
      </c>
      <c r="B174" t="s">
        <v>15</v>
      </c>
      <c r="C174" t="s">
        <v>1088</v>
      </c>
      <c r="D174" t="s">
        <v>1089</v>
      </c>
      <c r="E174" t="s">
        <v>1090</v>
      </c>
      <c r="F174" t="s">
        <v>18</v>
      </c>
      <c r="G174" s="14" t="s">
        <v>1001</v>
      </c>
      <c r="H174">
        <v>2008</v>
      </c>
      <c r="I174" t="s">
        <v>186</v>
      </c>
      <c r="J174" t="s">
        <v>626</v>
      </c>
      <c r="K174">
        <f>IFERROR(VALUE(LEFT(table_netflix[[#This Row],[duration (in min)]], LEN(table_netflix[[#This Row],[duration (in min)]])-4)),0)</f>
        <v>112</v>
      </c>
      <c r="L174" t="s">
        <v>144</v>
      </c>
      <c r="M174" t="s">
        <v>85</v>
      </c>
      <c r="O174" t="str" cm="1">
        <f t="array" ref="O174">_xlfn.IFS(table_netflix[[#This Row],[release_year]]&gt;=2018, "2018 &amp; after", TRUE, "Before 2018")</f>
        <v>Before 2018</v>
      </c>
      <c r="P174" s="12">
        <f>DATE(table_netflix[[#This Row],[release_year]],1,1)</f>
        <v>39448</v>
      </c>
      <c r="Q174" s="12">
        <f t="shared" si="2"/>
        <v>44409</v>
      </c>
      <c r="R174" s="12" t="str">
        <f>TEXT(table_netflix[[#This Row],[date_added_todate]], "mmm")</f>
        <v>Aug</v>
      </c>
      <c r="S174" t="s">
        <v>1091</v>
      </c>
    </row>
    <row r="175" spans="1:19" x14ac:dyDescent="0.3">
      <c r="A175" t="s">
        <v>1092</v>
      </c>
      <c r="B175" t="s">
        <v>15</v>
      </c>
      <c r="C175" t="s">
        <v>1093</v>
      </c>
      <c r="D175" t="s">
        <v>1094</v>
      </c>
      <c r="E175" t="s">
        <v>1095</v>
      </c>
      <c r="F175" t="s">
        <v>301</v>
      </c>
      <c r="G175" s="14" t="s">
        <v>1001</v>
      </c>
      <c r="H175">
        <v>2009</v>
      </c>
      <c r="I175" t="s">
        <v>45</v>
      </c>
      <c r="J175" t="s">
        <v>46</v>
      </c>
      <c r="K175">
        <f>IFERROR(VALUE(LEFT(table_netflix[[#This Row],[duration (in min)]], LEN(table_netflix[[#This Row],[duration (in min)]])-4)),0)</f>
        <v>91</v>
      </c>
      <c r="L175" t="s">
        <v>47</v>
      </c>
      <c r="M175" t="s">
        <v>85</v>
      </c>
      <c r="N175" t="s">
        <v>127</v>
      </c>
      <c r="O175" t="str" cm="1">
        <f t="array" ref="O175">_xlfn.IFS(table_netflix[[#This Row],[release_year]]&gt;=2018, "2018 &amp; after", TRUE, "Before 2018")</f>
        <v>Before 2018</v>
      </c>
      <c r="P175" s="12">
        <f>DATE(table_netflix[[#This Row],[release_year]],1,1)</f>
        <v>39814</v>
      </c>
      <c r="Q175" s="12">
        <f t="shared" si="2"/>
        <v>44409</v>
      </c>
      <c r="R175" s="12" t="str">
        <f>TEXT(table_netflix[[#This Row],[date_added_todate]], "mmm")</f>
        <v>Aug</v>
      </c>
      <c r="S175" t="s">
        <v>1096</v>
      </c>
    </row>
    <row r="176" spans="1:19" x14ac:dyDescent="0.3">
      <c r="A176" t="s">
        <v>1097</v>
      </c>
      <c r="B176" t="s">
        <v>15</v>
      </c>
      <c r="C176" t="s">
        <v>1098</v>
      </c>
      <c r="D176" t="s">
        <v>1099</v>
      </c>
      <c r="E176" t="s">
        <v>1100</v>
      </c>
      <c r="F176" t="s">
        <v>61</v>
      </c>
      <c r="G176" s="14" t="s">
        <v>1001</v>
      </c>
      <c r="H176">
        <v>2019</v>
      </c>
      <c r="I176" t="s">
        <v>20</v>
      </c>
      <c r="J176" t="s">
        <v>46</v>
      </c>
      <c r="K176">
        <f>IFERROR(VALUE(LEFT(table_netflix[[#This Row],[duration (in min)]], LEN(table_netflix[[#This Row],[duration (in min)]])-4)),0)</f>
        <v>91</v>
      </c>
      <c r="L176" t="s">
        <v>71</v>
      </c>
      <c r="O176" t="str" cm="1">
        <f t="array" ref="O176">_xlfn.IFS(table_netflix[[#This Row],[release_year]]&gt;=2018, "2018 &amp; after", TRUE, "Before 2018")</f>
        <v>2018 &amp; after</v>
      </c>
      <c r="P176" s="12">
        <f>DATE(table_netflix[[#This Row],[release_year]],1,1)</f>
        <v>43466</v>
      </c>
      <c r="Q176" s="12">
        <f t="shared" si="2"/>
        <v>44409</v>
      </c>
      <c r="R176" s="12" t="str">
        <f>TEXT(table_netflix[[#This Row],[date_added_todate]], "mmm")</f>
        <v>Aug</v>
      </c>
      <c r="S176" t="s">
        <v>1101</v>
      </c>
    </row>
    <row r="177" spans="1:19" x14ac:dyDescent="0.3">
      <c r="A177" t="s">
        <v>1102</v>
      </c>
      <c r="B177" t="s">
        <v>15</v>
      </c>
      <c r="C177" t="s">
        <v>1103</v>
      </c>
      <c r="D177" t="s">
        <v>1104</v>
      </c>
      <c r="E177" t="s">
        <v>1105</v>
      </c>
      <c r="F177" t="s">
        <v>18</v>
      </c>
      <c r="G177" s="14" t="s">
        <v>1001</v>
      </c>
      <c r="H177">
        <v>2003</v>
      </c>
      <c r="I177" t="s">
        <v>20</v>
      </c>
      <c r="J177" t="s">
        <v>1106</v>
      </c>
      <c r="K177">
        <f>IFERROR(VALUE(LEFT(table_netflix[[#This Row],[duration (in min)]], LEN(table_netflix[[#This Row],[duration (in min)]])-4)),0)</f>
        <v>141</v>
      </c>
      <c r="L177" t="s">
        <v>53</v>
      </c>
      <c r="M177" t="s">
        <v>266</v>
      </c>
      <c r="O177" t="str" cm="1">
        <f t="array" ref="O177">_xlfn.IFS(table_netflix[[#This Row],[release_year]]&gt;=2018, "2018 &amp; after", TRUE, "Before 2018")</f>
        <v>Before 2018</v>
      </c>
      <c r="P177" s="12">
        <f>DATE(table_netflix[[#This Row],[release_year]],1,1)</f>
        <v>37622</v>
      </c>
      <c r="Q177" s="12">
        <f t="shared" si="2"/>
        <v>44409</v>
      </c>
      <c r="R177" s="12" t="str">
        <f>TEXT(table_netflix[[#This Row],[date_added_todate]], "mmm")</f>
        <v>Aug</v>
      </c>
      <c r="S177" t="s">
        <v>1107</v>
      </c>
    </row>
    <row r="178" spans="1:19" x14ac:dyDescent="0.3">
      <c r="A178" t="s">
        <v>1108</v>
      </c>
      <c r="B178" t="s">
        <v>15</v>
      </c>
      <c r="C178" t="s">
        <v>1109</v>
      </c>
      <c r="D178" t="s">
        <v>1110</v>
      </c>
      <c r="E178" t="s">
        <v>1111</v>
      </c>
      <c r="F178" t="s">
        <v>18</v>
      </c>
      <c r="G178" s="14" t="s">
        <v>1001</v>
      </c>
      <c r="H178">
        <v>2000</v>
      </c>
      <c r="I178" t="s">
        <v>20</v>
      </c>
      <c r="J178" t="s">
        <v>1112</v>
      </c>
      <c r="K178">
        <f>IFERROR(VALUE(LEFT(table_netflix[[#This Row],[duration (in min)]], LEN(table_netflix[[#This Row],[duration (in min)]])-4)),0)</f>
        <v>130</v>
      </c>
      <c r="L178" t="s">
        <v>144</v>
      </c>
      <c r="M178" t="s">
        <v>72</v>
      </c>
      <c r="N178" t="s">
        <v>127</v>
      </c>
      <c r="O178" t="str" cm="1">
        <f t="array" ref="O178">_xlfn.IFS(table_netflix[[#This Row],[release_year]]&gt;=2018, "2018 &amp; after", TRUE, "Before 2018")</f>
        <v>Before 2018</v>
      </c>
      <c r="P178" s="12">
        <f>DATE(table_netflix[[#This Row],[release_year]],1,1)</f>
        <v>36526</v>
      </c>
      <c r="Q178" s="12">
        <f t="shared" si="2"/>
        <v>44409</v>
      </c>
      <c r="R178" s="12" t="str">
        <f>TEXT(table_netflix[[#This Row],[date_added_todate]], "mmm")</f>
        <v>Aug</v>
      </c>
      <c r="S178" t="s">
        <v>1113</v>
      </c>
    </row>
    <row r="179" spans="1:19" x14ac:dyDescent="0.3">
      <c r="A179" t="s">
        <v>1114</v>
      </c>
      <c r="B179" t="s">
        <v>15</v>
      </c>
      <c r="C179" t="s">
        <v>1115</v>
      </c>
      <c r="D179" t="s">
        <v>1116</v>
      </c>
      <c r="E179" t="s">
        <v>1117</v>
      </c>
      <c r="F179" t="s">
        <v>18</v>
      </c>
      <c r="G179" s="14" t="s">
        <v>1001</v>
      </c>
      <c r="H179">
        <v>2004</v>
      </c>
      <c r="I179" t="s">
        <v>186</v>
      </c>
      <c r="J179" t="s">
        <v>174</v>
      </c>
      <c r="K179">
        <f>IFERROR(VALUE(LEFT(table_netflix[[#This Row],[duration (in min)]], LEN(table_netflix[[#This Row],[duration (in min)]])-4)),0)</f>
        <v>98</v>
      </c>
      <c r="L179" t="s">
        <v>144</v>
      </c>
      <c r="M179" t="s">
        <v>85</v>
      </c>
      <c r="N179" t="s">
        <v>406</v>
      </c>
      <c r="O179" t="str" cm="1">
        <f t="array" ref="O179">_xlfn.IFS(table_netflix[[#This Row],[release_year]]&gt;=2018, "2018 &amp; after", TRUE, "Before 2018")</f>
        <v>Before 2018</v>
      </c>
      <c r="P179" s="12">
        <f>DATE(table_netflix[[#This Row],[release_year]],1,1)</f>
        <v>37987</v>
      </c>
      <c r="Q179" s="12">
        <f t="shared" si="2"/>
        <v>44409</v>
      </c>
      <c r="R179" s="12" t="str">
        <f>TEXT(table_netflix[[#This Row],[date_added_todate]], "mmm")</f>
        <v>Aug</v>
      </c>
      <c r="S179" t="s">
        <v>1118</v>
      </c>
    </row>
    <row r="180" spans="1:19" x14ac:dyDescent="0.3">
      <c r="A180" t="s">
        <v>1119</v>
      </c>
      <c r="B180" t="s">
        <v>15</v>
      </c>
      <c r="C180" t="s">
        <v>1120</v>
      </c>
      <c r="D180" t="s">
        <v>1121</v>
      </c>
      <c r="E180" t="s">
        <v>1122</v>
      </c>
      <c r="F180" t="s">
        <v>18</v>
      </c>
      <c r="G180" s="14" t="s">
        <v>1001</v>
      </c>
      <c r="H180">
        <v>2016</v>
      </c>
      <c r="I180" t="s">
        <v>186</v>
      </c>
      <c r="J180" t="s">
        <v>143</v>
      </c>
      <c r="K180">
        <f>IFERROR(VALUE(LEFT(table_netflix[[#This Row],[duration (in min)]], LEN(table_netflix[[#This Row],[duration (in min)]])-4)),0)</f>
        <v>105</v>
      </c>
      <c r="L180" t="s">
        <v>71</v>
      </c>
      <c r="M180" t="s">
        <v>72</v>
      </c>
      <c r="O180" t="str" cm="1">
        <f t="array" ref="O180">_xlfn.IFS(table_netflix[[#This Row],[release_year]]&gt;=2018, "2018 &amp; after", TRUE, "Before 2018")</f>
        <v>Before 2018</v>
      </c>
      <c r="P180" s="12">
        <f>DATE(table_netflix[[#This Row],[release_year]],1,1)</f>
        <v>42370</v>
      </c>
      <c r="Q180" s="12">
        <f t="shared" si="2"/>
        <v>44409</v>
      </c>
      <c r="R180" s="12" t="str">
        <f>TEXT(table_netflix[[#This Row],[date_added_todate]], "mmm")</f>
        <v>Aug</v>
      </c>
      <c r="S180" t="s">
        <v>1123</v>
      </c>
    </row>
    <row r="181" spans="1:19" x14ac:dyDescent="0.3">
      <c r="A181" t="s">
        <v>1124</v>
      </c>
      <c r="B181" t="s">
        <v>15</v>
      </c>
      <c r="C181" t="s">
        <v>1125</v>
      </c>
      <c r="D181" t="s">
        <v>1126</v>
      </c>
      <c r="E181" t="s">
        <v>1127</v>
      </c>
      <c r="F181" t="s">
        <v>18</v>
      </c>
      <c r="G181" s="14" t="s">
        <v>1001</v>
      </c>
      <c r="H181">
        <v>2013</v>
      </c>
      <c r="I181" t="s">
        <v>186</v>
      </c>
      <c r="J181" t="s">
        <v>511</v>
      </c>
      <c r="K181">
        <f>IFERROR(VALUE(LEFT(table_netflix[[#This Row],[duration (in min)]], LEN(table_netflix[[#This Row],[duration (in min)]])-4)),0)</f>
        <v>101</v>
      </c>
      <c r="L181" t="s">
        <v>126</v>
      </c>
      <c r="O181" t="str" cm="1">
        <f t="array" ref="O181">_xlfn.IFS(table_netflix[[#This Row],[release_year]]&gt;=2018, "2018 &amp; after", TRUE, "Before 2018")</f>
        <v>Before 2018</v>
      </c>
      <c r="P181" s="12">
        <f>DATE(table_netflix[[#This Row],[release_year]],1,1)</f>
        <v>41275</v>
      </c>
      <c r="Q181" s="12">
        <f t="shared" si="2"/>
        <v>44409</v>
      </c>
      <c r="R181" s="12" t="str">
        <f>TEXT(table_netflix[[#This Row],[date_added_todate]], "mmm")</f>
        <v>Aug</v>
      </c>
      <c r="S181" t="s">
        <v>1128</v>
      </c>
    </row>
    <row r="182" spans="1:19" x14ac:dyDescent="0.3">
      <c r="A182" t="s">
        <v>1129</v>
      </c>
      <c r="B182" t="s">
        <v>15</v>
      </c>
      <c r="C182" t="s">
        <v>1130</v>
      </c>
      <c r="D182" t="s">
        <v>1131</v>
      </c>
      <c r="E182" t="s">
        <v>1132</v>
      </c>
      <c r="F182" t="s">
        <v>18</v>
      </c>
      <c r="G182" s="14" t="s">
        <v>1001</v>
      </c>
      <c r="H182">
        <v>1991</v>
      </c>
      <c r="I182" t="s">
        <v>186</v>
      </c>
      <c r="J182" t="s">
        <v>143</v>
      </c>
      <c r="K182">
        <f>IFERROR(VALUE(LEFT(table_netflix[[#This Row],[duration (in min)]], LEN(table_netflix[[#This Row],[duration (in min)]])-4)),0)</f>
        <v>105</v>
      </c>
      <c r="L182" t="s">
        <v>144</v>
      </c>
      <c r="M182" t="s">
        <v>85</v>
      </c>
      <c r="O182" t="str" cm="1">
        <f t="array" ref="O182">_xlfn.IFS(table_netflix[[#This Row],[release_year]]&gt;=2018, "2018 &amp; after", TRUE, "Before 2018")</f>
        <v>Before 2018</v>
      </c>
      <c r="P182" s="12">
        <f>DATE(table_netflix[[#This Row],[release_year]],1,1)</f>
        <v>33239</v>
      </c>
      <c r="Q182" s="12">
        <f t="shared" si="2"/>
        <v>44409</v>
      </c>
      <c r="R182" s="12" t="str">
        <f>TEXT(table_netflix[[#This Row],[date_added_todate]], "mmm")</f>
        <v>Aug</v>
      </c>
      <c r="S182" t="s">
        <v>1133</v>
      </c>
    </row>
    <row r="183" spans="1:19" x14ac:dyDescent="0.3">
      <c r="A183" t="s">
        <v>1134</v>
      </c>
      <c r="B183" t="s">
        <v>15</v>
      </c>
      <c r="C183" t="s">
        <v>1135</v>
      </c>
      <c r="D183" t="s">
        <v>1136</v>
      </c>
      <c r="E183" t="s">
        <v>1137</v>
      </c>
      <c r="F183" t="s">
        <v>18</v>
      </c>
      <c r="G183" s="14" t="s">
        <v>1001</v>
      </c>
      <c r="H183">
        <v>2011</v>
      </c>
      <c r="I183" t="s">
        <v>186</v>
      </c>
      <c r="J183" t="s">
        <v>381</v>
      </c>
      <c r="K183">
        <f>IFERROR(VALUE(LEFT(table_netflix[[#This Row],[duration (in min)]], LEN(table_netflix[[#This Row],[duration (in min)]])-4)),0)</f>
        <v>118</v>
      </c>
      <c r="L183" t="s">
        <v>53</v>
      </c>
      <c r="M183" t="s">
        <v>142</v>
      </c>
      <c r="O183" t="str" cm="1">
        <f t="array" ref="O183">_xlfn.IFS(table_netflix[[#This Row],[release_year]]&gt;=2018, "2018 &amp; after", TRUE, "Before 2018")</f>
        <v>Before 2018</v>
      </c>
      <c r="P183" s="12">
        <f>DATE(table_netflix[[#This Row],[release_year]],1,1)</f>
        <v>40544</v>
      </c>
      <c r="Q183" s="12">
        <f t="shared" si="2"/>
        <v>44409</v>
      </c>
      <c r="R183" s="12" t="str">
        <f>TEXT(table_netflix[[#This Row],[date_added_todate]], "mmm")</f>
        <v>Aug</v>
      </c>
      <c r="S183" t="s">
        <v>1138</v>
      </c>
    </row>
    <row r="184" spans="1:19" x14ac:dyDescent="0.3">
      <c r="A184" t="s">
        <v>1139</v>
      </c>
      <c r="B184" t="s">
        <v>15</v>
      </c>
      <c r="C184" t="s">
        <v>1140</v>
      </c>
      <c r="D184" t="s">
        <v>1141</v>
      </c>
      <c r="E184" t="s">
        <v>1142</v>
      </c>
      <c r="F184" t="s">
        <v>18</v>
      </c>
      <c r="G184" s="14" t="s">
        <v>1001</v>
      </c>
      <c r="H184">
        <v>2010</v>
      </c>
      <c r="I184" t="s">
        <v>20</v>
      </c>
      <c r="J184" t="s">
        <v>125</v>
      </c>
      <c r="K184">
        <f>IFERROR(VALUE(LEFT(table_netflix[[#This Row],[duration (in min)]], LEN(table_netflix[[#This Row],[duration (in min)]])-4)),0)</f>
        <v>97</v>
      </c>
      <c r="L184" t="s">
        <v>144</v>
      </c>
      <c r="O184" t="str" cm="1">
        <f t="array" ref="O184">_xlfn.IFS(table_netflix[[#This Row],[release_year]]&gt;=2018, "2018 &amp; after", TRUE, "Before 2018")</f>
        <v>Before 2018</v>
      </c>
      <c r="P184" s="12">
        <f>DATE(table_netflix[[#This Row],[release_year]],1,1)</f>
        <v>40179</v>
      </c>
      <c r="Q184" s="12">
        <f t="shared" si="2"/>
        <v>44409</v>
      </c>
      <c r="R184" s="12" t="str">
        <f>TEXT(table_netflix[[#This Row],[date_added_todate]], "mmm")</f>
        <v>Aug</v>
      </c>
      <c r="S184" t="s">
        <v>1143</v>
      </c>
    </row>
    <row r="185" spans="1:19" x14ac:dyDescent="0.3">
      <c r="A185" t="s">
        <v>1144</v>
      </c>
      <c r="B185" t="s">
        <v>15</v>
      </c>
      <c r="C185" t="s">
        <v>1145</v>
      </c>
      <c r="D185" t="s">
        <v>761</v>
      </c>
      <c r="E185" t="s">
        <v>1146</v>
      </c>
      <c r="F185" t="s">
        <v>301</v>
      </c>
      <c r="G185" s="14" t="s">
        <v>1001</v>
      </c>
      <c r="H185">
        <v>2004</v>
      </c>
      <c r="I185" t="s">
        <v>186</v>
      </c>
      <c r="J185" t="s">
        <v>226</v>
      </c>
      <c r="K185">
        <f>IFERROR(VALUE(LEFT(table_netflix[[#This Row],[duration (in min)]], LEN(table_netflix[[#This Row],[duration (in min)]])-4)),0)</f>
        <v>102</v>
      </c>
      <c r="L185" t="s">
        <v>53</v>
      </c>
      <c r="M185" t="s">
        <v>54</v>
      </c>
      <c r="N185" t="s">
        <v>142</v>
      </c>
      <c r="O185" t="str" cm="1">
        <f t="array" ref="O185">_xlfn.IFS(table_netflix[[#This Row],[release_year]]&gt;=2018, "2018 &amp; after", TRUE, "Before 2018")</f>
        <v>Before 2018</v>
      </c>
      <c r="P185" s="12">
        <f>DATE(table_netflix[[#This Row],[release_year]],1,1)</f>
        <v>37987</v>
      </c>
      <c r="Q185" s="12">
        <f t="shared" si="2"/>
        <v>44409</v>
      </c>
      <c r="R185" s="12" t="str">
        <f>TEXT(table_netflix[[#This Row],[date_added_todate]], "mmm")</f>
        <v>Aug</v>
      </c>
      <c r="S185" t="s">
        <v>1147</v>
      </c>
    </row>
    <row r="186" spans="1:19" x14ac:dyDescent="0.3">
      <c r="A186" t="s">
        <v>1148</v>
      </c>
      <c r="B186" t="s">
        <v>15</v>
      </c>
      <c r="C186" t="s">
        <v>1149</v>
      </c>
      <c r="D186" t="s">
        <v>1150</v>
      </c>
      <c r="E186" t="s">
        <v>1151</v>
      </c>
      <c r="F186" t="s">
        <v>18</v>
      </c>
      <c r="G186" s="14" t="s">
        <v>1001</v>
      </c>
      <c r="H186">
        <v>1995</v>
      </c>
      <c r="I186" t="s">
        <v>20</v>
      </c>
      <c r="J186" t="s">
        <v>366</v>
      </c>
      <c r="K186">
        <f>IFERROR(VALUE(LEFT(table_netflix[[#This Row],[duration (in min)]], LEN(table_netflix[[#This Row],[duration (in min)]])-4)),0)</f>
        <v>114</v>
      </c>
      <c r="L186" t="s">
        <v>93</v>
      </c>
      <c r="O186" t="str" cm="1">
        <f t="array" ref="O186">_xlfn.IFS(table_netflix[[#This Row],[release_year]]&gt;=2018, "2018 &amp; after", TRUE, "Before 2018")</f>
        <v>Before 2018</v>
      </c>
      <c r="P186" s="12">
        <f>DATE(table_netflix[[#This Row],[release_year]],1,1)</f>
        <v>34700</v>
      </c>
      <c r="Q186" s="12">
        <f t="shared" si="2"/>
        <v>44409</v>
      </c>
      <c r="R186" s="12" t="str">
        <f>TEXT(table_netflix[[#This Row],[date_added_todate]], "mmm")</f>
        <v>Aug</v>
      </c>
      <c r="S186" t="s">
        <v>1152</v>
      </c>
    </row>
    <row r="187" spans="1:19" x14ac:dyDescent="0.3">
      <c r="A187" t="s">
        <v>1153</v>
      </c>
      <c r="B187" t="s">
        <v>15</v>
      </c>
      <c r="C187" t="s">
        <v>1154</v>
      </c>
      <c r="D187" t="s">
        <v>442</v>
      </c>
      <c r="E187" t="s">
        <v>1155</v>
      </c>
      <c r="F187" t="s">
        <v>18</v>
      </c>
      <c r="G187" s="14" t="s">
        <v>1001</v>
      </c>
      <c r="H187">
        <v>2000</v>
      </c>
      <c r="I187" t="s">
        <v>186</v>
      </c>
      <c r="J187" t="s">
        <v>136</v>
      </c>
      <c r="K187">
        <f>IFERROR(VALUE(LEFT(table_netflix[[#This Row],[duration (in min)]], LEN(table_netflix[[#This Row],[duration (in min)]])-4)),0)</f>
        <v>111</v>
      </c>
      <c r="L187" t="s">
        <v>852</v>
      </c>
      <c r="O187" t="str" cm="1">
        <f t="array" ref="O187">_xlfn.IFS(table_netflix[[#This Row],[release_year]]&gt;=2018, "2018 &amp; after", TRUE, "Before 2018")</f>
        <v>Before 2018</v>
      </c>
      <c r="P187" s="12">
        <f>DATE(table_netflix[[#This Row],[release_year]],1,1)</f>
        <v>36526</v>
      </c>
      <c r="Q187" s="12">
        <f t="shared" si="2"/>
        <v>44409</v>
      </c>
      <c r="R187" s="12" t="str">
        <f>TEXT(table_netflix[[#This Row],[date_added_todate]], "mmm")</f>
        <v>Aug</v>
      </c>
      <c r="S187" t="s">
        <v>1156</v>
      </c>
    </row>
    <row r="188" spans="1:19" x14ac:dyDescent="0.3">
      <c r="A188" t="s">
        <v>1157</v>
      </c>
      <c r="B188" t="s">
        <v>15</v>
      </c>
      <c r="C188" t="s">
        <v>1158</v>
      </c>
      <c r="D188" t="s">
        <v>1159</v>
      </c>
      <c r="E188" t="s">
        <v>1160</v>
      </c>
      <c r="F188" t="s">
        <v>18</v>
      </c>
      <c r="G188" s="14" t="s">
        <v>1001</v>
      </c>
      <c r="H188">
        <v>2010</v>
      </c>
      <c r="I188" t="s">
        <v>20</v>
      </c>
      <c r="J188" t="s">
        <v>52</v>
      </c>
      <c r="K188">
        <f>IFERROR(VALUE(LEFT(table_netflix[[#This Row],[duration (in min)]], LEN(table_netflix[[#This Row],[duration (in min)]])-4)),0)</f>
        <v>125</v>
      </c>
      <c r="L188" t="s">
        <v>71</v>
      </c>
      <c r="M188" t="s">
        <v>107</v>
      </c>
      <c r="O188" t="str" cm="1">
        <f t="array" ref="O188">_xlfn.IFS(table_netflix[[#This Row],[release_year]]&gt;=2018, "2018 &amp; after", TRUE, "Before 2018")</f>
        <v>Before 2018</v>
      </c>
      <c r="P188" s="12">
        <f>DATE(table_netflix[[#This Row],[release_year]],1,1)</f>
        <v>40179</v>
      </c>
      <c r="Q188" s="12">
        <f t="shared" si="2"/>
        <v>44409</v>
      </c>
      <c r="R188" s="12" t="str">
        <f>TEXT(table_netflix[[#This Row],[date_added_todate]], "mmm")</f>
        <v>Aug</v>
      </c>
      <c r="S188" t="s">
        <v>1161</v>
      </c>
    </row>
    <row r="189" spans="1:19" x14ac:dyDescent="0.3">
      <c r="A189" t="s">
        <v>1164</v>
      </c>
      <c r="B189" t="s">
        <v>15</v>
      </c>
      <c r="C189" t="s">
        <v>1165</v>
      </c>
      <c r="D189" t="s">
        <v>1166</v>
      </c>
      <c r="E189" t="s">
        <v>1167</v>
      </c>
      <c r="F189" t="s">
        <v>307</v>
      </c>
      <c r="G189" s="14" t="s">
        <v>1163</v>
      </c>
      <c r="H189">
        <v>2014</v>
      </c>
      <c r="I189" t="s">
        <v>62</v>
      </c>
      <c r="J189" t="s">
        <v>118</v>
      </c>
      <c r="K189">
        <f>IFERROR(VALUE(LEFT(table_netflix[[#This Row],[duration (in min)]], LEN(table_netflix[[#This Row],[duration (in min)]])-4)),0)</f>
        <v>103</v>
      </c>
      <c r="L189" t="s">
        <v>53</v>
      </c>
      <c r="M189" t="s">
        <v>54</v>
      </c>
      <c r="N189" t="s">
        <v>55</v>
      </c>
      <c r="O189" t="str" cm="1">
        <f t="array" ref="O189">_xlfn.IFS(table_netflix[[#This Row],[release_year]]&gt;=2018, "2018 &amp; after", TRUE, "Before 2018")</f>
        <v>Before 2018</v>
      </c>
      <c r="P189" s="12">
        <f>DATE(table_netflix[[#This Row],[release_year]],1,1)</f>
        <v>41640</v>
      </c>
      <c r="Q189" s="12">
        <f t="shared" si="2"/>
        <v>44407</v>
      </c>
      <c r="R189" s="12" t="str">
        <f>TEXT(table_netflix[[#This Row],[date_added_todate]], "mmm")</f>
        <v>Jul</v>
      </c>
      <c r="S189" t="s">
        <v>1168</v>
      </c>
    </row>
    <row r="190" spans="1:19" x14ac:dyDescent="0.3">
      <c r="A190" t="s">
        <v>1170</v>
      </c>
      <c r="B190" t="s">
        <v>15</v>
      </c>
      <c r="C190" t="s">
        <v>1171</v>
      </c>
      <c r="D190" t="s">
        <v>1172</v>
      </c>
      <c r="E190" t="s">
        <v>1173</v>
      </c>
      <c r="F190" t="s">
        <v>196</v>
      </c>
      <c r="G190" s="14" t="s">
        <v>1174</v>
      </c>
      <c r="H190">
        <v>2013</v>
      </c>
      <c r="I190" t="s">
        <v>84</v>
      </c>
      <c r="J190" t="s">
        <v>92</v>
      </c>
      <c r="K190">
        <f>IFERROR(VALUE(LEFT(table_netflix[[#This Row],[duration (in min)]], LEN(table_netflix[[#This Row],[duration (in min)]])-4)),0)</f>
        <v>94</v>
      </c>
      <c r="L190" t="s">
        <v>71</v>
      </c>
      <c r="M190" t="s">
        <v>55</v>
      </c>
      <c r="N190" t="s">
        <v>107</v>
      </c>
      <c r="O190" t="str" cm="1">
        <f t="array" ref="O190">_xlfn.IFS(table_netflix[[#This Row],[release_year]]&gt;=2018, "2018 &amp; after", TRUE, "Before 2018")</f>
        <v>Before 2018</v>
      </c>
      <c r="P190" s="12">
        <f>DATE(table_netflix[[#This Row],[release_year]],1,1)</f>
        <v>41275</v>
      </c>
      <c r="Q190" s="12">
        <f t="shared" si="2"/>
        <v>44406</v>
      </c>
      <c r="R190" s="12" t="str">
        <f>TEXT(table_netflix[[#This Row],[date_added_todate]], "mmm")</f>
        <v>Jul</v>
      </c>
      <c r="S190" t="s">
        <v>1175</v>
      </c>
    </row>
    <row r="191" spans="1:19" x14ac:dyDescent="0.3">
      <c r="A191" t="s">
        <v>1176</v>
      </c>
      <c r="B191" t="s">
        <v>15</v>
      </c>
      <c r="C191" t="s">
        <v>1177</v>
      </c>
      <c r="D191" t="s">
        <v>1178</v>
      </c>
      <c r="E191" t="s">
        <v>1179</v>
      </c>
      <c r="F191" t="s">
        <v>1180</v>
      </c>
      <c r="G191" s="14" t="s">
        <v>1181</v>
      </c>
      <c r="H191">
        <v>2021</v>
      </c>
      <c r="I191" t="s">
        <v>27</v>
      </c>
      <c r="J191" t="s">
        <v>308</v>
      </c>
      <c r="K191">
        <f>IFERROR(VALUE(LEFT(table_netflix[[#This Row],[duration (in min)]], LEN(table_netflix[[#This Row],[duration (in min)]])-4)),0)</f>
        <v>92</v>
      </c>
      <c r="L191" t="s">
        <v>144</v>
      </c>
      <c r="M191" t="s">
        <v>55</v>
      </c>
      <c r="O191" t="str" cm="1">
        <f t="array" ref="O191">_xlfn.IFS(table_netflix[[#This Row],[release_year]]&gt;=2018, "2018 &amp; after", TRUE, "Before 2018")</f>
        <v>2018 &amp; after</v>
      </c>
      <c r="P191" s="12">
        <f>DATE(table_netflix[[#This Row],[release_year]],1,1)</f>
        <v>44197</v>
      </c>
      <c r="Q191" s="12">
        <f t="shared" si="2"/>
        <v>44405</v>
      </c>
      <c r="R191" s="12" t="str">
        <f>TEXT(table_netflix[[#This Row],[date_added_todate]], "mmm")</f>
        <v>Jul</v>
      </c>
      <c r="S191" t="s">
        <v>1182</v>
      </c>
    </row>
    <row r="192" spans="1:19" x14ac:dyDescent="0.3">
      <c r="A192" t="s">
        <v>1183</v>
      </c>
      <c r="B192" t="s">
        <v>15</v>
      </c>
      <c r="C192" t="s">
        <v>1184</v>
      </c>
      <c r="D192" t="s">
        <v>1185</v>
      </c>
      <c r="F192" t="s">
        <v>18</v>
      </c>
      <c r="G192" s="14" t="s">
        <v>1181</v>
      </c>
      <c r="H192">
        <v>2019</v>
      </c>
      <c r="I192" t="s">
        <v>62</v>
      </c>
      <c r="J192" t="s">
        <v>1186</v>
      </c>
      <c r="K192">
        <f>IFERROR(VALUE(LEFT(table_netflix[[#This Row],[duration (in min)]], LEN(table_netflix[[#This Row],[duration (in min)]])-4)),0)</f>
        <v>81</v>
      </c>
      <c r="L192" t="s">
        <v>22</v>
      </c>
      <c r="O192" t="str" cm="1">
        <f t="array" ref="O192">_xlfn.IFS(table_netflix[[#This Row],[release_year]]&gt;=2018, "2018 &amp; after", TRUE, "Before 2018")</f>
        <v>2018 &amp; after</v>
      </c>
      <c r="P192" s="12">
        <f>DATE(table_netflix[[#This Row],[release_year]],1,1)</f>
        <v>43466</v>
      </c>
      <c r="Q192" s="12">
        <f t="shared" si="2"/>
        <v>44405</v>
      </c>
      <c r="R192" s="12" t="str">
        <f>TEXT(table_netflix[[#This Row],[date_added_todate]], "mmm")</f>
        <v>Jul</v>
      </c>
      <c r="S192" t="s">
        <v>1187</v>
      </c>
    </row>
    <row r="193" spans="1:19" x14ac:dyDescent="0.3">
      <c r="A193" t="s">
        <v>1188</v>
      </c>
      <c r="B193" t="s">
        <v>24</v>
      </c>
      <c r="C193" t="s">
        <v>1189</v>
      </c>
      <c r="D193" t="s">
        <v>1190</v>
      </c>
      <c r="E193" t="s">
        <v>1191</v>
      </c>
      <c r="F193" t="s">
        <v>18</v>
      </c>
      <c r="G193" s="14" t="s">
        <v>1181</v>
      </c>
      <c r="H193">
        <v>2021</v>
      </c>
      <c r="I193" t="s">
        <v>62</v>
      </c>
      <c r="J193" t="s">
        <v>839</v>
      </c>
      <c r="K193">
        <f>IFERROR(VALUE(LEFT(table_netflix[[#This Row],[duration (in min)]], LEN(table_netflix[[#This Row],[duration (in min)]])-4)),0)</f>
        <v>0</v>
      </c>
      <c r="L193" t="s">
        <v>34</v>
      </c>
      <c r="M193" t="s">
        <v>36</v>
      </c>
      <c r="N193" t="s">
        <v>155</v>
      </c>
      <c r="O193" t="str" cm="1">
        <f t="array" ref="O193">_xlfn.IFS(table_netflix[[#This Row],[release_year]]&gt;=2018, "2018 &amp; after", TRUE, "Before 2018")</f>
        <v>2018 &amp; after</v>
      </c>
      <c r="P193" s="12">
        <f>DATE(table_netflix[[#This Row],[release_year]],1,1)</f>
        <v>44197</v>
      </c>
      <c r="Q193" s="12">
        <f t="shared" si="2"/>
        <v>44405</v>
      </c>
      <c r="R193" s="12" t="str">
        <f>TEXT(table_netflix[[#This Row],[date_added_todate]], "mmm")</f>
        <v>Jul</v>
      </c>
      <c r="S193" t="s">
        <v>1192</v>
      </c>
    </row>
    <row r="194" spans="1:19" x14ac:dyDescent="0.3">
      <c r="A194" t="s">
        <v>1194</v>
      </c>
      <c r="B194" t="s">
        <v>15</v>
      </c>
      <c r="C194" t="s">
        <v>1195</v>
      </c>
      <c r="D194" t="s">
        <v>1196</v>
      </c>
      <c r="E194" t="s">
        <v>1197</v>
      </c>
      <c r="F194" t="s">
        <v>39</v>
      </c>
      <c r="G194" s="14" t="s">
        <v>1193</v>
      </c>
      <c r="H194">
        <v>2012</v>
      </c>
      <c r="I194" t="s">
        <v>27</v>
      </c>
      <c r="J194" t="s">
        <v>355</v>
      </c>
      <c r="K194">
        <f>IFERROR(VALUE(LEFT(table_netflix[[#This Row],[duration (in min)]], LEN(table_netflix[[#This Row],[duration (in min)]])-4)),0)</f>
        <v>143</v>
      </c>
      <c r="L194" t="s">
        <v>144</v>
      </c>
      <c r="M194" t="s">
        <v>55</v>
      </c>
      <c r="O194" t="str" cm="1">
        <f t="array" ref="O194">_xlfn.IFS(table_netflix[[#This Row],[release_year]]&gt;=2018, "2018 &amp; after", TRUE, "Before 2018")</f>
        <v>Before 2018</v>
      </c>
      <c r="P194" s="12">
        <f>DATE(table_netflix[[#This Row],[release_year]],1,1)</f>
        <v>40909</v>
      </c>
      <c r="Q194" s="12">
        <f t="shared" ref="Q194:Q257" si="3">IF(G194&lt;&gt;"", DATE(RIGHT(G194,4), MONTH(1 &amp; LEFT(G194,FIND(" ",G194)-1)), MID(G194, FIND(" ", G194)+1, FIND(",", G194)-FIND(" ", G194)-1)), "")</f>
        <v>44404</v>
      </c>
      <c r="R194" s="12" t="str">
        <f>TEXT(table_netflix[[#This Row],[date_added_todate]], "mmm")</f>
        <v>Jul</v>
      </c>
      <c r="S194" t="s">
        <v>1198</v>
      </c>
    </row>
    <row r="195" spans="1:19" x14ac:dyDescent="0.3">
      <c r="A195" t="s">
        <v>1202</v>
      </c>
      <c r="B195" t="s">
        <v>15</v>
      </c>
      <c r="C195" t="s">
        <v>1203</v>
      </c>
      <c r="D195" t="s">
        <v>1204</v>
      </c>
      <c r="E195" t="s">
        <v>1205</v>
      </c>
      <c r="F195" t="s">
        <v>307</v>
      </c>
      <c r="G195" s="14" t="s">
        <v>1193</v>
      </c>
      <c r="H195">
        <v>2019</v>
      </c>
      <c r="I195" t="s">
        <v>27</v>
      </c>
      <c r="J195" t="s">
        <v>330</v>
      </c>
      <c r="K195">
        <f>IFERROR(VALUE(LEFT(table_netflix[[#This Row],[duration (in min)]], LEN(table_netflix[[#This Row],[duration (in min)]])-4)),0)</f>
        <v>117</v>
      </c>
      <c r="L195" t="s">
        <v>53</v>
      </c>
      <c r="M195" t="s">
        <v>55</v>
      </c>
      <c r="N195" t="s">
        <v>142</v>
      </c>
      <c r="O195" t="str" cm="1">
        <f t="array" ref="O195">_xlfn.IFS(table_netflix[[#This Row],[release_year]]&gt;=2018, "2018 &amp; after", TRUE, "Before 2018")</f>
        <v>2018 &amp; after</v>
      </c>
      <c r="P195" s="12">
        <f>DATE(table_netflix[[#This Row],[release_year]],1,1)</f>
        <v>43466</v>
      </c>
      <c r="Q195" s="12">
        <f t="shared" si="3"/>
        <v>44404</v>
      </c>
      <c r="R195" s="12" t="str">
        <f>TEXT(table_netflix[[#This Row],[date_added_todate]], "mmm")</f>
        <v>Jul</v>
      </c>
      <c r="S195" t="s">
        <v>1206</v>
      </c>
    </row>
    <row r="196" spans="1:19" x14ac:dyDescent="0.3">
      <c r="A196" t="s">
        <v>1208</v>
      </c>
      <c r="B196" t="s">
        <v>15</v>
      </c>
      <c r="C196" t="s">
        <v>1209</v>
      </c>
      <c r="D196" t="s">
        <v>1210</v>
      </c>
      <c r="E196" t="s">
        <v>1211</v>
      </c>
      <c r="F196" t="s">
        <v>18</v>
      </c>
      <c r="G196" s="14" t="s">
        <v>1212</v>
      </c>
      <c r="H196">
        <v>2012</v>
      </c>
      <c r="I196" t="s">
        <v>186</v>
      </c>
      <c r="J196" t="s">
        <v>699</v>
      </c>
      <c r="K196">
        <f>IFERROR(VALUE(LEFT(table_netflix[[#This Row],[duration (in min)]], LEN(table_netflix[[#This Row],[duration (in min)]])-4)),0)</f>
        <v>165</v>
      </c>
      <c r="L196" t="s">
        <v>144</v>
      </c>
      <c r="M196" t="s">
        <v>72</v>
      </c>
      <c r="O196" t="str" cm="1">
        <f t="array" ref="O196">_xlfn.IFS(table_netflix[[#This Row],[release_year]]&gt;=2018, "2018 &amp; after", TRUE, "Before 2018")</f>
        <v>Before 2018</v>
      </c>
      <c r="P196" s="12">
        <f>DATE(table_netflix[[#This Row],[release_year]],1,1)</f>
        <v>40909</v>
      </c>
      <c r="Q196" s="12">
        <f t="shared" si="3"/>
        <v>44401</v>
      </c>
      <c r="R196" s="12" t="str">
        <f>TEXT(table_netflix[[#This Row],[date_added_todate]], "mmm")</f>
        <v>Jul</v>
      </c>
      <c r="S196" t="s">
        <v>1213</v>
      </c>
    </row>
    <row r="197" spans="1:19" x14ac:dyDescent="0.3">
      <c r="A197" t="s">
        <v>1214</v>
      </c>
      <c r="B197" t="s">
        <v>15</v>
      </c>
      <c r="C197" t="s">
        <v>1215</v>
      </c>
      <c r="D197" t="s">
        <v>1216</v>
      </c>
      <c r="E197" t="s">
        <v>1217</v>
      </c>
      <c r="F197" t="s">
        <v>109</v>
      </c>
      <c r="G197" s="14" t="s">
        <v>1218</v>
      </c>
      <c r="H197">
        <v>2021</v>
      </c>
      <c r="I197" t="s">
        <v>45</v>
      </c>
      <c r="J197" t="s">
        <v>46</v>
      </c>
      <c r="K197">
        <f>IFERROR(VALUE(LEFT(table_netflix[[#This Row],[duration (in min)]], LEN(table_netflix[[#This Row],[duration (in min)]])-4)),0)</f>
        <v>91</v>
      </c>
      <c r="L197" t="s">
        <v>47</v>
      </c>
      <c r="M197" t="s">
        <v>266</v>
      </c>
      <c r="O197" t="str" cm="1">
        <f t="array" ref="O197">_xlfn.IFS(table_netflix[[#This Row],[release_year]]&gt;=2018, "2018 &amp; after", TRUE, "Before 2018")</f>
        <v>2018 &amp; after</v>
      </c>
      <c r="P197" s="12">
        <f>DATE(table_netflix[[#This Row],[release_year]],1,1)</f>
        <v>44197</v>
      </c>
      <c r="Q197" s="12">
        <f t="shared" si="3"/>
        <v>44400</v>
      </c>
      <c r="R197" s="12" t="str">
        <f>TEXT(table_netflix[[#This Row],[date_added_todate]], "mmm")</f>
        <v>Jul</v>
      </c>
      <c r="S197" t="s">
        <v>1219</v>
      </c>
    </row>
    <row r="198" spans="1:19" x14ac:dyDescent="0.3">
      <c r="A198" t="s">
        <v>1224</v>
      </c>
      <c r="B198" t="s">
        <v>15</v>
      </c>
      <c r="C198" t="s">
        <v>1225</v>
      </c>
      <c r="D198" t="s">
        <v>1226</v>
      </c>
      <c r="E198" t="s">
        <v>1227</v>
      </c>
      <c r="F198" t="s">
        <v>61</v>
      </c>
      <c r="G198" s="14" t="s">
        <v>1218</v>
      </c>
      <c r="H198">
        <v>2021</v>
      </c>
      <c r="I198" t="s">
        <v>27</v>
      </c>
      <c r="J198" t="s">
        <v>136</v>
      </c>
      <c r="K198">
        <f>IFERROR(VALUE(LEFT(table_netflix[[#This Row],[duration (in min)]], LEN(table_netflix[[#This Row],[duration (in min)]])-4)),0)</f>
        <v>111</v>
      </c>
      <c r="L198" t="s">
        <v>53</v>
      </c>
      <c r="M198" t="s">
        <v>107</v>
      </c>
      <c r="O198" t="str" cm="1">
        <f t="array" ref="O198">_xlfn.IFS(table_netflix[[#This Row],[release_year]]&gt;=2018, "2018 &amp; after", TRUE, "Before 2018")</f>
        <v>2018 &amp; after</v>
      </c>
      <c r="P198" s="12">
        <f>DATE(table_netflix[[#This Row],[release_year]],1,1)</f>
        <v>44197</v>
      </c>
      <c r="Q198" s="12">
        <f t="shared" si="3"/>
        <v>44400</v>
      </c>
      <c r="R198" s="12" t="str">
        <f>TEXT(table_netflix[[#This Row],[date_added_todate]], "mmm")</f>
        <v>Jul</v>
      </c>
      <c r="S198" t="s">
        <v>1228</v>
      </c>
    </row>
    <row r="199" spans="1:19" x14ac:dyDescent="0.3">
      <c r="A199" t="s">
        <v>1235</v>
      </c>
      <c r="B199" t="s">
        <v>15</v>
      </c>
      <c r="C199" t="s">
        <v>1236</v>
      </c>
      <c r="D199" t="s">
        <v>1231</v>
      </c>
      <c r="E199" t="s">
        <v>154</v>
      </c>
      <c r="F199" t="s">
        <v>39</v>
      </c>
      <c r="G199" s="14" t="s">
        <v>1229</v>
      </c>
      <c r="H199">
        <v>2013</v>
      </c>
      <c r="I199" t="s">
        <v>139</v>
      </c>
      <c r="J199" t="s">
        <v>851</v>
      </c>
      <c r="K199">
        <f>IFERROR(VALUE(LEFT(table_netflix[[#This Row],[duration (in min)]], LEN(table_netflix[[#This Row],[duration (in min)]])-4)),0)</f>
        <v>64</v>
      </c>
      <c r="L199" t="s">
        <v>47</v>
      </c>
      <c r="O199" t="str" cm="1">
        <f t="array" ref="O199">_xlfn.IFS(table_netflix[[#This Row],[release_year]]&gt;=2018, "2018 &amp; after", TRUE, "Before 2018")</f>
        <v>Before 2018</v>
      </c>
      <c r="P199" s="12">
        <f>DATE(table_netflix[[#This Row],[release_year]],1,1)</f>
        <v>41275</v>
      </c>
      <c r="Q199" s="12">
        <f t="shared" si="3"/>
        <v>44399</v>
      </c>
      <c r="R199" s="12" t="str">
        <f>TEXT(table_netflix[[#This Row],[date_added_todate]], "mmm")</f>
        <v>Jul</v>
      </c>
      <c r="S199" t="s">
        <v>1237</v>
      </c>
    </row>
    <row r="200" spans="1:19" x14ac:dyDescent="0.3">
      <c r="A200" t="s">
        <v>1238</v>
      </c>
      <c r="B200" t="s">
        <v>15</v>
      </c>
      <c r="C200" t="s">
        <v>1239</v>
      </c>
      <c r="D200" t="s">
        <v>1231</v>
      </c>
      <c r="E200" t="s">
        <v>1233</v>
      </c>
      <c r="F200" t="s">
        <v>39</v>
      </c>
      <c r="G200" s="14" t="s">
        <v>1229</v>
      </c>
      <c r="H200">
        <v>2009</v>
      </c>
      <c r="I200" t="s">
        <v>139</v>
      </c>
      <c r="J200" t="s">
        <v>1232</v>
      </c>
      <c r="K200">
        <f>IFERROR(VALUE(LEFT(table_netflix[[#This Row],[duration (in min)]], LEN(table_netflix[[#This Row],[duration (in min)]])-4)),0)</f>
        <v>68</v>
      </c>
      <c r="L200" t="s">
        <v>47</v>
      </c>
      <c r="O200" t="str" cm="1">
        <f t="array" ref="O200">_xlfn.IFS(table_netflix[[#This Row],[release_year]]&gt;=2018, "2018 &amp; after", TRUE, "Before 2018")</f>
        <v>Before 2018</v>
      </c>
      <c r="P200" s="12">
        <f>DATE(table_netflix[[#This Row],[release_year]],1,1)</f>
        <v>39814</v>
      </c>
      <c r="Q200" s="12">
        <f t="shared" si="3"/>
        <v>44399</v>
      </c>
      <c r="R200" s="12" t="str">
        <f>TEXT(table_netflix[[#This Row],[date_added_todate]], "mmm")</f>
        <v>Jul</v>
      </c>
      <c r="S200" t="s">
        <v>1240</v>
      </c>
    </row>
    <row r="201" spans="1:19" x14ac:dyDescent="0.3">
      <c r="A201" t="s">
        <v>1243</v>
      </c>
      <c r="B201" t="s">
        <v>15</v>
      </c>
      <c r="C201" t="s">
        <v>1244</v>
      </c>
      <c r="D201" t="s">
        <v>1245</v>
      </c>
      <c r="E201" t="s">
        <v>1246</v>
      </c>
      <c r="F201" t="s">
        <v>825</v>
      </c>
      <c r="G201" s="14" t="s">
        <v>1229</v>
      </c>
      <c r="H201">
        <v>2021</v>
      </c>
      <c r="I201" t="s">
        <v>27</v>
      </c>
      <c r="J201" t="s">
        <v>203</v>
      </c>
      <c r="K201">
        <f>IFERROR(VALUE(LEFT(table_netflix[[#This Row],[duration (in min)]], LEN(table_netflix[[#This Row],[duration (in min)]])-4)),0)</f>
        <v>99</v>
      </c>
      <c r="L201" t="s">
        <v>53</v>
      </c>
      <c r="O201" t="str" cm="1">
        <f t="array" ref="O201">_xlfn.IFS(table_netflix[[#This Row],[release_year]]&gt;=2018, "2018 &amp; after", TRUE, "Before 2018")</f>
        <v>2018 &amp; after</v>
      </c>
      <c r="P201" s="12">
        <f>DATE(table_netflix[[#This Row],[release_year]],1,1)</f>
        <v>44197</v>
      </c>
      <c r="Q201" s="12">
        <f t="shared" si="3"/>
        <v>44399</v>
      </c>
      <c r="R201" s="12" t="str">
        <f>TEXT(table_netflix[[#This Row],[date_added_todate]], "mmm")</f>
        <v>Jul</v>
      </c>
      <c r="S201" t="s">
        <v>1247</v>
      </c>
    </row>
    <row r="202" spans="1:19" x14ac:dyDescent="0.3">
      <c r="A202" t="s">
        <v>1250</v>
      </c>
      <c r="B202" t="s">
        <v>15</v>
      </c>
      <c r="C202" t="s">
        <v>1251</v>
      </c>
      <c r="D202" t="s">
        <v>1252</v>
      </c>
      <c r="E202" t="s">
        <v>1253</v>
      </c>
      <c r="F202" t="s">
        <v>196</v>
      </c>
      <c r="G202" s="14" t="s">
        <v>1254</v>
      </c>
      <c r="H202">
        <v>2020</v>
      </c>
      <c r="I202" t="s">
        <v>62</v>
      </c>
      <c r="J202" t="s">
        <v>143</v>
      </c>
      <c r="K202">
        <f>IFERROR(VALUE(LEFT(table_netflix[[#This Row],[duration (in min)]], LEN(table_netflix[[#This Row],[duration (in min)]])-4)),0)</f>
        <v>105</v>
      </c>
      <c r="L202" t="s">
        <v>53</v>
      </c>
      <c r="M202" t="s">
        <v>55</v>
      </c>
      <c r="N202" t="s">
        <v>142</v>
      </c>
      <c r="O202" t="str" cm="1">
        <f t="array" ref="O202">_xlfn.IFS(table_netflix[[#This Row],[release_year]]&gt;=2018, "2018 &amp; after", TRUE, "Before 2018")</f>
        <v>2018 &amp; after</v>
      </c>
      <c r="P202" s="12">
        <f>DATE(table_netflix[[#This Row],[release_year]],1,1)</f>
        <v>43831</v>
      </c>
      <c r="Q202" s="12">
        <f t="shared" si="3"/>
        <v>44398</v>
      </c>
      <c r="R202" s="12" t="str">
        <f>TEXT(table_netflix[[#This Row],[date_added_todate]], "mmm")</f>
        <v>Jul</v>
      </c>
      <c r="S202" t="s">
        <v>1255</v>
      </c>
    </row>
    <row r="203" spans="1:19" x14ac:dyDescent="0.3">
      <c r="A203" t="s">
        <v>1256</v>
      </c>
      <c r="B203" t="s">
        <v>15</v>
      </c>
      <c r="C203" t="s">
        <v>1257</v>
      </c>
      <c r="D203" t="s">
        <v>1258</v>
      </c>
      <c r="E203" t="s">
        <v>1259</v>
      </c>
      <c r="F203" t="s">
        <v>18</v>
      </c>
      <c r="G203" s="14" t="s">
        <v>1260</v>
      </c>
      <c r="H203">
        <v>2020</v>
      </c>
      <c r="I203" t="s">
        <v>27</v>
      </c>
      <c r="J203" t="s">
        <v>226</v>
      </c>
      <c r="K203">
        <f>IFERROR(VALUE(LEFT(table_netflix[[#This Row],[duration (in min)]], LEN(table_netflix[[#This Row],[duration (in min)]])-4)),0)</f>
        <v>102</v>
      </c>
      <c r="L203" t="s">
        <v>71</v>
      </c>
      <c r="M203" t="s">
        <v>72</v>
      </c>
      <c r="N203" t="s">
        <v>54</v>
      </c>
      <c r="O203" t="str" cm="1">
        <f t="array" ref="O203">_xlfn.IFS(table_netflix[[#This Row],[release_year]]&gt;=2018, "2018 &amp; after", TRUE, "Before 2018")</f>
        <v>2018 &amp; after</v>
      </c>
      <c r="P203" s="12">
        <f>DATE(table_netflix[[#This Row],[release_year]],1,1)</f>
        <v>43831</v>
      </c>
      <c r="Q203" s="12">
        <f t="shared" si="3"/>
        <v>44397</v>
      </c>
      <c r="R203" s="12" t="str">
        <f>TEXT(table_netflix[[#This Row],[date_added_todate]], "mmm")</f>
        <v>Jul</v>
      </c>
      <c r="S203" t="s">
        <v>1261</v>
      </c>
    </row>
    <row r="204" spans="1:19" x14ac:dyDescent="0.3">
      <c r="A204" t="s">
        <v>1262</v>
      </c>
      <c r="B204" t="s">
        <v>15</v>
      </c>
      <c r="C204" t="s">
        <v>1263</v>
      </c>
      <c r="D204" t="s">
        <v>1264</v>
      </c>
      <c r="E204" t="s">
        <v>1265</v>
      </c>
      <c r="F204" t="s">
        <v>1266</v>
      </c>
      <c r="G204" s="14" t="s">
        <v>1267</v>
      </c>
      <c r="H204">
        <v>2021</v>
      </c>
      <c r="I204" t="s">
        <v>62</v>
      </c>
      <c r="J204" t="s">
        <v>46</v>
      </c>
      <c r="K204">
        <f>IFERROR(VALUE(LEFT(table_netflix[[#This Row],[duration (in min)]], LEN(table_netflix[[#This Row],[duration (in min)]])-4)),0)</f>
        <v>91</v>
      </c>
      <c r="L204" t="s">
        <v>53</v>
      </c>
      <c r="M204" t="s">
        <v>55</v>
      </c>
      <c r="N204" t="s">
        <v>107</v>
      </c>
      <c r="O204" t="str" cm="1">
        <f t="array" ref="O204">_xlfn.IFS(table_netflix[[#This Row],[release_year]]&gt;=2018, "2018 &amp; after", TRUE, "Before 2018")</f>
        <v>2018 &amp; after</v>
      </c>
      <c r="P204" s="12">
        <f>DATE(table_netflix[[#This Row],[release_year]],1,1)</f>
        <v>44197</v>
      </c>
      <c r="Q204" s="12">
        <f t="shared" si="3"/>
        <v>44396</v>
      </c>
      <c r="R204" s="12" t="str">
        <f>TEXT(table_netflix[[#This Row],[date_added_todate]], "mmm")</f>
        <v>Jul</v>
      </c>
      <c r="S204" t="s">
        <v>1268</v>
      </c>
    </row>
    <row r="205" spans="1:19" x14ac:dyDescent="0.3">
      <c r="A205" t="s">
        <v>1269</v>
      </c>
      <c r="B205" t="s">
        <v>15</v>
      </c>
      <c r="C205" t="s">
        <v>1270</v>
      </c>
      <c r="D205" t="s">
        <v>1271</v>
      </c>
      <c r="E205" t="s">
        <v>1272</v>
      </c>
      <c r="F205" t="s">
        <v>18</v>
      </c>
      <c r="G205" s="14" t="s">
        <v>1273</v>
      </c>
      <c r="H205">
        <v>2021</v>
      </c>
      <c r="I205" t="s">
        <v>186</v>
      </c>
      <c r="J205" t="s">
        <v>213</v>
      </c>
      <c r="K205">
        <f>IFERROR(VALUE(LEFT(table_netflix[[#This Row],[duration (in min)]], LEN(table_netflix[[#This Row],[duration (in min)]])-4)),0)</f>
        <v>88</v>
      </c>
      <c r="L205" t="s">
        <v>144</v>
      </c>
      <c r="O205" t="str" cm="1">
        <f t="array" ref="O205">_xlfn.IFS(table_netflix[[#This Row],[release_year]]&gt;=2018, "2018 &amp; after", TRUE, "Before 2018")</f>
        <v>2018 &amp; after</v>
      </c>
      <c r="P205" s="12">
        <f>DATE(table_netflix[[#This Row],[release_year]],1,1)</f>
        <v>44197</v>
      </c>
      <c r="Q205" s="12">
        <f t="shared" si="3"/>
        <v>44394</v>
      </c>
      <c r="R205" s="12" t="str">
        <f>TEXT(table_netflix[[#This Row],[date_added_todate]], "mmm")</f>
        <v>Jul</v>
      </c>
      <c r="S205" t="s">
        <v>1274</v>
      </c>
    </row>
    <row r="206" spans="1:19" x14ac:dyDescent="0.3">
      <c r="A206" t="s">
        <v>1276</v>
      </c>
      <c r="B206" t="s">
        <v>15</v>
      </c>
      <c r="C206" t="s">
        <v>1277</v>
      </c>
      <c r="D206" t="s">
        <v>1278</v>
      </c>
      <c r="E206" t="s">
        <v>1279</v>
      </c>
      <c r="F206" t="s">
        <v>1280</v>
      </c>
      <c r="G206" s="14" t="s">
        <v>1275</v>
      </c>
      <c r="H206">
        <v>2021</v>
      </c>
      <c r="I206" t="s">
        <v>27</v>
      </c>
      <c r="J206" t="s">
        <v>511</v>
      </c>
      <c r="K206">
        <f>IFERROR(VALUE(LEFT(table_netflix[[#This Row],[duration (in min)]], LEN(table_netflix[[#This Row],[duration (in min)]])-4)),0)</f>
        <v>101</v>
      </c>
      <c r="L206" t="s">
        <v>53</v>
      </c>
      <c r="M206" t="s">
        <v>55</v>
      </c>
      <c r="N206" t="s">
        <v>142</v>
      </c>
      <c r="O206" t="str" cm="1">
        <f t="array" ref="O206">_xlfn.IFS(table_netflix[[#This Row],[release_year]]&gt;=2018, "2018 &amp; after", TRUE, "Before 2018")</f>
        <v>2018 &amp; after</v>
      </c>
      <c r="P206" s="12">
        <f>DATE(table_netflix[[#This Row],[release_year]],1,1)</f>
        <v>44197</v>
      </c>
      <c r="Q206" s="12">
        <f t="shared" si="3"/>
        <v>44393</v>
      </c>
      <c r="R206" s="12" t="str">
        <f>TEXT(table_netflix[[#This Row],[date_added_todate]], "mmm")</f>
        <v>Jul</v>
      </c>
      <c r="S206" t="s">
        <v>1281</v>
      </c>
    </row>
    <row r="207" spans="1:19" x14ac:dyDescent="0.3">
      <c r="A207" t="s">
        <v>1283</v>
      </c>
      <c r="B207" t="s">
        <v>15</v>
      </c>
      <c r="C207" t="s">
        <v>1284</v>
      </c>
      <c r="D207" t="s">
        <v>1285</v>
      </c>
      <c r="E207" t="s">
        <v>1286</v>
      </c>
      <c r="F207" t="s">
        <v>18</v>
      </c>
      <c r="G207" s="14" t="s">
        <v>1275</v>
      </c>
      <c r="H207">
        <v>2017</v>
      </c>
      <c r="I207" t="s">
        <v>186</v>
      </c>
      <c r="J207" t="s">
        <v>92</v>
      </c>
      <c r="K207">
        <f>IFERROR(VALUE(LEFT(table_netflix[[#This Row],[duration (in min)]], LEN(table_netflix[[#This Row],[duration (in min)]])-4)),0)</f>
        <v>94</v>
      </c>
      <c r="L207" t="s">
        <v>53</v>
      </c>
      <c r="M207" t="s">
        <v>54</v>
      </c>
      <c r="N207" t="s">
        <v>142</v>
      </c>
      <c r="O207" t="str" cm="1">
        <f t="array" ref="O207">_xlfn.IFS(table_netflix[[#This Row],[release_year]]&gt;=2018, "2018 &amp; after", TRUE, "Before 2018")</f>
        <v>Before 2018</v>
      </c>
      <c r="P207" s="12">
        <f>DATE(table_netflix[[#This Row],[release_year]],1,1)</f>
        <v>42736</v>
      </c>
      <c r="Q207" s="12">
        <f t="shared" si="3"/>
        <v>44393</v>
      </c>
      <c r="R207" s="12" t="str">
        <f>TEXT(table_netflix[[#This Row],[date_added_todate]], "mmm")</f>
        <v>Jul</v>
      </c>
      <c r="S207" t="s">
        <v>1287</v>
      </c>
    </row>
    <row r="208" spans="1:19" x14ac:dyDescent="0.3">
      <c r="A208" t="s">
        <v>1288</v>
      </c>
      <c r="B208" t="s">
        <v>15</v>
      </c>
      <c r="C208" t="s">
        <v>1289</v>
      </c>
      <c r="D208" t="s">
        <v>1290</v>
      </c>
      <c r="E208" t="s">
        <v>1291</v>
      </c>
      <c r="F208" t="s">
        <v>18</v>
      </c>
      <c r="G208" s="14" t="s">
        <v>1275</v>
      </c>
      <c r="H208">
        <v>2017</v>
      </c>
      <c r="I208" t="s">
        <v>20</v>
      </c>
      <c r="J208" t="s">
        <v>143</v>
      </c>
      <c r="K208">
        <f>IFERROR(VALUE(LEFT(table_netflix[[#This Row],[duration (in min)]], LEN(table_netflix[[#This Row],[duration (in min)]])-4)),0)</f>
        <v>105</v>
      </c>
      <c r="L208" t="s">
        <v>53</v>
      </c>
      <c r="O208" t="str" cm="1">
        <f t="array" ref="O208">_xlfn.IFS(table_netflix[[#This Row],[release_year]]&gt;=2018, "2018 &amp; after", TRUE, "Before 2018")</f>
        <v>Before 2018</v>
      </c>
      <c r="P208" s="12">
        <f>DATE(table_netflix[[#This Row],[release_year]],1,1)</f>
        <v>42736</v>
      </c>
      <c r="Q208" s="12">
        <f t="shared" si="3"/>
        <v>44393</v>
      </c>
      <c r="R208" s="12" t="str">
        <f>TEXT(table_netflix[[#This Row],[date_added_todate]], "mmm")</f>
        <v>Jul</v>
      </c>
      <c r="S208" t="s">
        <v>1292</v>
      </c>
    </row>
    <row r="209" spans="1:19" x14ac:dyDescent="0.3">
      <c r="A209" t="s">
        <v>1293</v>
      </c>
      <c r="B209" t="s">
        <v>15</v>
      </c>
      <c r="C209" t="s">
        <v>1294</v>
      </c>
      <c r="D209" t="s">
        <v>1295</v>
      </c>
      <c r="E209" t="s">
        <v>1296</v>
      </c>
      <c r="F209" t="s">
        <v>18</v>
      </c>
      <c r="G209" s="14" t="s">
        <v>1275</v>
      </c>
      <c r="H209">
        <v>2011</v>
      </c>
      <c r="I209" t="s">
        <v>20</v>
      </c>
      <c r="J209" t="s">
        <v>330</v>
      </c>
      <c r="K209">
        <f>IFERROR(VALUE(LEFT(table_netflix[[#This Row],[duration (in min)]], LEN(table_netflix[[#This Row],[duration (in min)]])-4)),0)</f>
        <v>117</v>
      </c>
      <c r="L209" t="s">
        <v>53</v>
      </c>
      <c r="M209" t="s">
        <v>107</v>
      </c>
      <c r="O209" t="str" cm="1">
        <f t="array" ref="O209">_xlfn.IFS(table_netflix[[#This Row],[release_year]]&gt;=2018, "2018 &amp; after", TRUE, "Before 2018")</f>
        <v>Before 2018</v>
      </c>
      <c r="P209" s="12">
        <f>DATE(table_netflix[[#This Row],[release_year]],1,1)</f>
        <v>40544</v>
      </c>
      <c r="Q209" s="12">
        <f t="shared" si="3"/>
        <v>44393</v>
      </c>
      <c r="R209" s="12" t="str">
        <f>TEXT(table_netflix[[#This Row],[date_added_todate]], "mmm")</f>
        <v>Jul</v>
      </c>
      <c r="S209" t="s">
        <v>1297</v>
      </c>
    </row>
    <row r="210" spans="1:19" x14ac:dyDescent="0.3">
      <c r="A210" t="s">
        <v>1298</v>
      </c>
      <c r="B210" t="s">
        <v>15</v>
      </c>
      <c r="C210" t="s">
        <v>1299</v>
      </c>
      <c r="D210" t="s">
        <v>1295</v>
      </c>
      <c r="E210" t="s">
        <v>1300</v>
      </c>
      <c r="F210" t="s">
        <v>18</v>
      </c>
      <c r="G210" s="14" t="s">
        <v>1275</v>
      </c>
      <c r="H210">
        <v>2012</v>
      </c>
      <c r="I210" t="s">
        <v>20</v>
      </c>
      <c r="J210" t="s">
        <v>187</v>
      </c>
      <c r="K210">
        <f>IFERROR(VALUE(LEFT(table_netflix[[#This Row],[duration (in min)]], LEN(table_netflix[[#This Row],[duration (in min)]])-4)),0)</f>
        <v>115</v>
      </c>
      <c r="L210" t="s">
        <v>53</v>
      </c>
      <c r="M210" t="s">
        <v>107</v>
      </c>
      <c r="O210" t="str" cm="1">
        <f t="array" ref="O210">_xlfn.IFS(table_netflix[[#This Row],[release_year]]&gt;=2018, "2018 &amp; after", TRUE, "Before 2018")</f>
        <v>Before 2018</v>
      </c>
      <c r="P210" s="12">
        <f>DATE(table_netflix[[#This Row],[release_year]],1,1)</f>
        <v>40909</v>
      </c>
      <c r="Q210" s="12">
        <f t="shared" si="3"/>
        <v>44393</v>
      </c>
      <c r="R210" s="12" t="str">
        <f>TEXT(table_netflix[[#This Row],[date_added_todate]], "mmm")</f>
        <v>Jul</v>
      </c>
      <c r="S210" t="s">
        <v>1301</v>
      </c>
    </row>
    <row r="211" spans="1:19" x14ac:dyDescent="0.3">
      <c r="A211" t="s">
        <v>1302</v>
      </c>
      <c r="B211" t="s">
        <v>15</v>
      </c>
      <c r="C211" t="s">
        <v>1303</v>
      </c>
      <c r="D211" t="s">
        <v>1304</v>
      </c>
      <c r="E211" t="s">
        <v>1305</v>
      </c>
      <c r="F211" t="s">
        <v>18</v>
      </c>
      <c r="G211" s="14" t="s">
        <v>1275</v>
      </c>
      <c r="H211">
        <v>2010</v>
      </c>
      <c r="I211" t="s">
        <v>20</v>
      </c>
      <c r="J211" t="s">
        <v>160</v>
      </c>
      <c r="K211">
        <f>IFERROR(VALUE(LEFT(table_netflix[[#This Row],[duration (in min)]], LEN(table_netflix[[#This Row],[duration (in min)]])-4)),0)</f>
        <v>124</v>
      </c>
      <c r="L211" t="s">
        <v>53</v>
      </c>
      <c r="M211" t="s">
        <v>107</v>
      </c>
      <c r="O211" t="str" cm="1">
        <f t="array" ref="O211">_xlfn.IFS(table_netflix[[#This Row],[release_year]]&gt;=2018, "2018 &amp; after", TRUE, "Before 2018")</f>
        <v>Before 2018</v>
      </c>
      <c r="P211" s="12">
        <f>DATE(table_netflix[[#This Row],[release_year]],1,1)</f>
        <v>40179</v>
      </c>
      <c r="Q211" s="12">
        <f t="shared" si="3"/>
        <v>44393</v>
      </c>
      <c r="R211" s="12" t="str">
        <f>TEXT(table_netflix[[#This Row],[date_added_todate]], "mmm")</f>
        <v>Jul</v>
      </c>
      <c r="S211" t="s">
        <v>1306</v>
      </c>
    </row>
    <row r="212" spans="1:19" x14ac:dyDescent="0.3">
      <c r="A212" t="s">
        <v>1307</v>
      </c>
      <c r="B212" t="s">
        <v>15</v>
      </c>
      <c r="C212" t="s">
        <v>1308</v>
      </c>
      <c r="D212" t="s">
        <v>1309</v>
      </c>
      <c r="E212" t="s">
        <v>1310</v>
      </c>
      <c r="F212" t="s">
        <v>18</v>
      </c>
      <c r="G212" s="14" t="s">
        <v>1275</v>
      </c>
      <c r="H212">
        <v>2009</v>
      </c>
      <c r="I212" t="s">
        <v>20</v>
      </c>
      <c r="J212" t="s">
        <v>1311</v>
      </c>
      <c r="K212">
        <f>IFERROR(VALUE(LEFT(table_netflix[[#This Row],[duration (in min)]], LEN(table_netflix[[#This Row],[duration (in min)]])-4)),0)</f>
        <v>131</v>
      </c>
      <c r="L212" t="s">
        <v>53</v>
      </c>
      <c r="M212" t="s">
        <v>107</v>
      </c>
      <c r="O212" t="str" cm="1">
        <f t="array" ref="O212">_xlfn.IFS(table_netflix[[#This Row],[release_year]]&gt;=2018, "2018 &amp; after", TRUE, "Before 2018")</f>
        <v>Before 2018</v>
      </c>
      <c r="P212" s="12">
        <f>DATE(table_netflix[[#This Row],[release_year]],1,1)</f>
        <v>39814</v>
      </c>
      <c r="Q212" s="12">
        <f t="shared" si="3"/>
        <v>44393</v>
      </c>
      <c r="R212" s="12" t="str">
        <f>TEXT(table_netflix[[#This Row],[date_added_todate]], "mmm")</f>
        <v>Jul</v>
      </c>
      <c r="S212" t="s">
        <v>1312</v>
      </c>
    </row>
    <row r="213" spans="1:19" x14ac:dyDescent="0.3">
      <c r="A213" t="s">
        <v>1313</v>
      </c>
      <c r="B213" t="s">
        <v>15</v>
      </c>
      <c r="C213" t="s">
        <v>1314</v>
      </c>
      <c r="D213" t="s">
        <v>1315</v>
      </c>
      <c r="E213" t="s">
        <v>1316</v>
      </c>
      <c r="F213" t="s">
        <v>18</v>
      </c>
      <c r="G213" s="14" t="s">
        <v>1275</v>
      </c>
      <c r="H213">
        <v>2008</v>
      </c>
      <c r="I213" t="s">
        <v>20</v>
      </c>
      <c r="J213" t="s">
        <v>194</v>
      </c>
      <c r="K213">
        <f>IFERROR(VALUE(LEFT(table_netflix[[#This Row],[duration (in min)]], LEN(table_netflix[[#This Row],[duration (in min)]])-4)),0)</f>
        <v>122</v>
      </c>
      <c r="L213" t="s">
        <v>144</v>
      </c>
      <c r="M213" t="s">
        <v>72</v>
      </c>
      <c r="N213" t="s">
        <v>107</v>
      </c>
      <c r="O213" t="str" cm="1">
        <f t="array" ref="O213">_xlfn.IFS(table_netflix[[#This Row],[release_year]]&gt;=2018, "2018 &amp; after", TRUE, "Before 2018")</f>
        <v>Before 2018</v>
      </c>
      <c r="P213" s="12">
        <f>DATE(table_netflix[[#This Row],[release_year]],1,1)</f>
        <v>39448</v>
      </c>
      <c r="Q213" s="12">
        <f t="shared" si="3"/>
        <v>44393</v>
      </c>
      <c r="R213" s="12" t="str">
        <f>TEXT(table_netflix[[#This Row],[date_added_todate]], "mmm")</f>
        <v>Jul</v>
      </c>
      <c r="S213" t="s">
        <v>1317</v>
      </c>
    </row>
    <row r="214" spans="1:19" x14ac:dyDescent="0.3">
      <c r="A214" t="s">
        <v>1318</v>
      </c>
      <c r="B214" t="s">
        <v>15</v>
      </c>
      <c r="C214" t="s">
        <v>1319</v>
      </c>
      <c r="D214" t="s">
        <v>1320</v>
      </c>
      <c r="E214" t="s">
        <v>1321</v>
      </c>
      <c r="F214" t="s">
        <v>1322</v>
      </c>
      <c r="G214" s="14" t="s">
        <v>1323</v>
      </c>
      <c r="H214">
        <v>2021</v>
      </c>
      <c r="I214" t="s">
        <v>84</v>
      </c>
      <c r="J214" t="s">
        <v>265</v>
      </c>
      <c r="K214">
        <f>IFERROR(VALUE(LEFT(table_netflix[[#This Row],[duration (in min)]], LEN(table_netflix[[#This Row],[duration (in min)]])-4)),0)</f>
        <v>113</v>
      </c>
      <c r="L214" t="s">
        <v>71</v>
      </c>
      <c r="M214" t="s">
        <v>72</v>
      </c>
      <c r="N214" t="s">
        <v>55</v>
      </c>
      <c r="O214" t="str" cm="1">
        <f t="array" ref="O214">_xlfn.IFS(table_netflix[[#This Row],[release_year]]&gt;=2018, "2018 &amp; after", TRUE, "Before 2018")</f>
        <v>2018 &amp; after</v>
      </c>
      <c r="P214" s="12">
        <f>DATE(table_netflix[[#This Row],[release_year]],1,1)</f>
        <v>44197</v>
      </c>
      <c r="Q214" s="12">
        <f t="shared" si="3"/>
        <v>44392</v>
      </c>
      <c r="R214" s="12" t="str">
        <f>TEXT(table_netflix[[#This Row],[date_added_todate]], "mmm")</f>
        <v>Jul</v>
      </c>
      <c r="S214" t="s">
        <v>1324</v>
      </c>
    </row>
    <row r="215" spans="1:19" x14ac:dyDescent="0.3">
      <c r="A215" t="s">
        <v>1325</v>
      </c>
      <c r="B215" t="s">
        <v>15</v>
      </c>
      <c r="C215" t="s">
        <v>1326</v>
      </c>
      <c r="D215" t="s">
        <v>1327</v>
      </c>
      <c r="F215" t="s">
        <v>1328</v>
      </c>
      <c r="G215" s="14" t="s">
        <v>1323</v>
      </c>
      <c r="H215">
        <v>2021</v>
      </c>
      <c r="I215" t="s">
        <v>84</v>
      </c>
      <c r="J215" t="s">
        <v>232</v>
      </c>
      <c r="K215">
        <f>IFERROR(VALUE(LEFT(table_netflix[[#This Row],[duration (in min)]], LEN(table_netflix[[#This Row],[duration (in min)]])-4)),0)</f>
        <v>93</v>
      </c>
      <c r="L215" t="s">
        <v>22</v>
      </c>
      <c r="M215" t="s">
        <v>55</v>
      </c>
      <c r="N215" t="s">
        <v>266</v>
      </c>
      <c r="O215" t="str" cm="1">
        <f t="array" ref="O215">_xlfn.IFS(table_netflix[[#This Row],[release_year]]&gt;=2018, "2018 &amp; after", TRUE, "Before 2018")</f>
        <v>2018 &amp; after</v>
      </c>
      <c r="P215" s="12">
        <f>DATE(table_netflix[[#This Row],[release_year]],1,1)</f>
        <v>44197</v>
      </c>
      <c r="Q215" s="12">
        <f t="shared" si="3"/>
        <v>44392</v>
      </c>
      <c r="R215" s="12" t="str">
        <f>TEXT(table_netflix[[#This Row],[date_added_todate]], "mmm")</f>
        <v>Jul</v>
      </c>
      <c r="S215" t="s">
        <v>1329</v>
      </c>
    </row>
    <row r="216" spans="1:19" x14ac:dyDescent="0.3">
      <c r="A216" t="s">
        <v>1330</v>
      </c>
      <c r="B216" t="s">
        <v>15</v>
      </c>
      <c r="C216" t="s">
        <v>1331</v>
      </c>
      <c r="D216" t="s">
        <v>1332</v>
      </c>
      <c r="E216" t="s">
        <v>1333</v>
      </c>
      <c r="F216" t="s">
        <v>18</v>
      </c>
      <c r="G216" s="14" t="s">
        <v>1323</v>
      </c>
      <c r="H216">
        <v>2007</v>
      </c>
      <c r="I216" t="s">
        <v>45</v>
      </c>
      <c r="J216" t="s">
        <v>549</v>
      </c>
      <c r="K216">
        <f>IFERROR(VALUE(LEFT(table_netflix[[#This Row],[duration (in min)]], LEN(table_netflix[[#This Row],[duration (in min)]])-4)),0)</f>
        <v>86</v>
      </c>
      <c r="L216" t="s">
        <v>47</v>
      </c>
      <c r="M216" t="s">
        <v>85</v>
      </c>
      <c r="N216" t="s">
        <v>266</v>
      </c>
      <c r="O216" t="str" cm="1">
        <f t="array" ref="O216">_xlfn.IFS(table_netflix[[#This Row],[release_year]]&gt;=2018, "2018 &amp; after", TRUE, "Before 2018")</f>
        <v>Before 2018</v>
      </c>
      <c r="P216" s="12">
        <f>DATE(table_netflix[[#This Row],[release_year]],1,1)</f>
        <v>39083</v>
      </c>
      <c r="Q216" s="12">
        <f t="shared" si="3"/>
        <v>44392</v>
      </c>
      <c r="R216" s="12" t="str">
        <f>TEXT(table_netflix[[#This Row],[date_added_todate]], "mmm")</f>
        <v>Jul</v>
      </c>
      <c r="S216" t="s">
        <v>1334</v>
      </c>
    </row>
    <row r="217" spans="1:19" x14ac:dyDescent="0.3">
      <c r="A217" t="s">
        <v>1335</v>
      </c>
      <c r="B217" t="s">
        <v>15</v>
      </c>
      <c r="C217" t="s">
        <v>1336</v>
      </c>
      <c r="D217" t="s">
        <v>1337</v>
      </c>
      <c r="F217" t="s">
        <v>18</v>
      </c>
      <c r="G217" s="14" t="s">
        <v>1323</v>
      </c>
      <c r="H217">
        <v>2019</v>
      </c>
      <c r="I217" t="s">
        <v>27</v>
      </c>
      <c r="J217" t="s">
        <v>152</v>
      </c>
      <c r="K217">
        <f>IFERROR(VALUE(LEFT(table_netflix[[#This Row],[duration (in min)]], LEN(table_netflix[[#This Row],[duration (in min)]])-4)),0)</f>
        <v>96</v>
      </c>
      <c r="L217" t="s">
        <v>22</v>
      </c>
      <c r="O217" t="str" cm="1">
        <f t="array" ref="O217">_xlfn.IFS(table_netflix[[#This Row],[release_year]]&gt;=2018, "2018 &amp; after", TRUE, "Before 2018")</f>
        <v>2018 &amp; after</v>
      </c>
      <c r="P217" s="12">
        <f>DATE(table_netflix[[#This Row],[release_year]],1,1)</f>
        <v>43466</v>
      </c>
      <c r="Q217" s="12">
        <f t="shared" si="3"/>
        <v>44392</v>
      </c>
      <c r="R217" s="12" t="str">
        <f>TEXT(table_netflix[[#This Row],[date_added_todate]], "mmm")</f>
        <v>Jul</v>
      </c>
      <c r="S217" t="s">
        <v>1338</v>
      </c>
    </row>
    <row r="218" spans="1:19" x14ac:dyDescent="0.3">
      <c r="A218" t="s">
        <v>1339</v>
      </c>
      <c r="B218" t="s">
        <v>15</v>
      </c>
      <c r="C218" t="s">
        <v>1340</v>
      </c>
      <c r="D218" t="s">
        <v>1341</v>
      </c>
      <c r="E218" t="s">
        <v>1342</v>
      </c>
      <c r="F218" t="s">
        <v>560</v>
      </c>
      <c r="G218" s="14" t="s">
        <v>1343</v>
      </c>
      <c r="H218">
        <v>2021</v>
      </c>
      <c r="I218" t="s">
        <v>27</v>
      </c>
      <c r="J218" t="s">
        <v>241</v>
      </c>
      <c r="K218">
        <f>IFERROR(VALUE(LEFT(table_netflix[[#This Row],[duration (in min)]], LEN(table_netflix[[#This Row],[duration (in min)]])-4)),0)</f>
        <v>95</v>
      </c>
      <c r="L218" t="s">
        <v>126</v>
      </c>
      <c r="M218" t="s">
        <v>55</v>
      </c>
      <c r="O218" t="str" cm="1">
        <f t="array" ref="O218">_xlfn.IFS(table_netflix[[#This Row],[release_year]]&gt;=2018, "2018 &amp; after", TRUE, "Before 2018")</f>
        <v>2018 &amp; after</v>
      </c>
      <c r="P218" s="12">
        <f>DATE(table_netflix[[#This Row],[release_year]],1,1)</f>
        <v>44197</v>
      </c>
      <c r="Q218" s="12">
        <f t="shared" si="3"/>
        <v>44391</v>
      </c>
      <c r="R218" s="12" t="str">
        <f>TEXT(table_netflix[[#This Row],[date_added_todate]], "mmm")</f>
        <v>Jul</v>
      </c>
      <c r="S218" t="s">
        <v>1344</v>
      </c>
    </row>
    <row r="219" spans="1:19" x14ac:dyDescent="0.3">
      <c r="A219" t="s">
        <v>1345</v>
      </c>
      <c r="B219" t="s">
        <v>15</v>
      </c>
      <c r="C219" t="s">
        <v>1346</v>
      </c>
      <c r="D219" t="s">
        <v>1347</v>
      </c>
      <c r="E219" t="s">
        <v>1348</v>
      </c>
      <c r="F219" t="s">
        <v>18</v>
      </c>
      <c r="G219" s="14" t="s">
        <v>1349</v>
      </c>
      <c r="H219">
        <v>2019</v>
      </c>
      <c r="I219" t="s">
        <v>27</v>
      </c>
      <c r="J219" t="s">
        <v>293</v>
      </c>
      <c r="K219">
        <f>IFERROR(VALUE(LEFT(table_netflix[[#This Row],[duration (in min)]], LEN(table_netflix[[#This Row],[duration (in min)]])-4)),0)</f>
        <v>87</v>
      </c>
      <c r="L219" t="s">
        <v>53</v>
      </c>
      <c r="M219" t="s">
        <v>54</v>
      </c>
      <c r="O219" t="str" cm="1">
        <f t="array" ref="O219">_xlfn.IFS(table_netflix[[#This Row],[release_year]]&gt;=2018, "2018 &amp; after", TRUE, "Before 2018")</f>
        <v>2018 &amp; after</v>
      </c>
      <c r="P219" s="12">
        <f>DATE(table_netflix[[#This Row],[release_year]],1,1)</f>
        <v>43466</v>
      </c>
      <c r="Q219" s="12">
        <f t="shared" si="3"/>
        <v>44390</v>
      </c>
      <c r="R219" s="12" t="str">
        <f>TEXT(table_netflix[[#This Row],[date_added_todate]], "mmm")</f>
        <v>Jul</v>
      </c>
      <c r="S219" t="s">
        <v>1350</v>
      </c>
    </row>
    <row r="220" spans="1:19" x14ac:dyDescent="0.3">
      <c r="A220" t="s">
        <v>1351</v>
      </c>
      <c r="B220" t="s">
        <v>15</v>
      </c>
      <c r="C220" t="s">
        <v>1352</v>
      </c>
      <c r="D220" t="s">
        <v>1353</v>
      </c>
      <c r="F220" t="s">
        <v>18</v>
      </c>
      <c r="G220" s="14" t="s">
        <v>1354</v>
      </c>
      <c r="H220">
        <v>2020</v>
      </c>
      <c r="I220" t="s">
        <v>27</v>
      </c>
      <c r="J220" t="s">
        <v>232</v>
      </c>
      <c r="K220">
        <f>IFERROR(VALUE(LEFT(table_netflix[[#This Row],[duration (in min)]], LEN(table_netflix[[#This Row],[duration (in min)]])-4)),0)</f>
        <v>93</v>
      </c>
      <c r="L220" t="s">
        <v>22</v>
      </c>
      <c r="M220" t="s">
        <v>266</v>
      </c>
      <c r="O220" t="str" cm="1">
        <f t="array" ref="O220">_xlfn.IFS(table_netflix[[#This Row],[release_year]]&gt;=2018, "2018 &amp; after", TRUE, "Before 2018")</f>
        <v>2018 &amp; after</v>
      </c>
      <c r="P220" s="12">
        <f>DATE(table_netflix[[#This Row],[release_year]],1,1)</f>
        <v>43831</v>
      </c>
      <c r="Q220" s="12">
        <f t="shared" si="3"/>
        <v>44389</v>
      </c>
      <c r="R220" s="12" t="str">
        <f>TEXT(table_netflix[[#This Row],[date_added_todate]], "mmm")</f>
        <v>Jul</v>
      </c>
      <c r="S220" t="s">
        <v>1355</v>
      </c>
    </row>
    <row r="221" spans="1:19" x14ac:dyDescent="0.3">
      <c r="A221" t="s">
        <v>1356</v>
      </c>
      <c r="B221" t="s">
        <v>15</v>
      </c>
      <c r="C221" t="s">
        <v>1357</v>
      </c>
      <c r="D221" t="s">
        <v>1358</v>
      </c>
      <c r="E221" t="s">
        <v>1359</v>
      </c>
      <c r="F221" t="s">
        <v>18</v>
      </c>
      <c r="G221" s="14" t="s">
        <v>1360</v>
      </c>
      <c r="H221">
        <v>2015</v>
      </c>
      <c r="I221" t="s">
        <v>186</v>
      </c>
      <c r="J221" t="s">
        <v>152</v>
      </c>
      <c r="K221">
        <f>IFERROR(VALUE(LEFT(table_netflix[[#This Row],[duration (in min)]], LEN(table_netflix[[#This Row],[duration (in min)]])-4)),0)</f>
        <v>96</v>
      </c>
      <c r="L221" t="s">
        <v>144</v>
      </c>
      <c r="M221" t="s">
        <v>85</v>
      </c>
      <c r="O221" t="str" cm="1">
        <f t="array" ref="O221">_xlfn.IFS(table_netflix[[#This Row],[release_year]]&gt;=2018, "2018 &amp; after", TRUE, "Before 2018")</f>
        <v>Before 2018</v>
      </c>
      <c r="P221" s="12">
        <f>DATE(table_netflix[[#This Row],[release_year]],1,1)</f>
        <v>42005</v>
      </c>
      <c r="Q221" s="12">
        <f t="shared" si="3"/>
        <v>44387</v>
      </c>
      <c r="R221" s="12" t="str">
        <f>TEXT(table_netflix[[#This Row],[date_added_todate]], "mmm")</f>
        <v>Jul</v>
      </c>
      <c r="S221" t="s">
        <v>1361</v>
      </c>
    </row>
    <row r="222" spans="1:19" x14ac:dyDescent="0.3">
      <c r="A222" t="s">
        <v>1366</v>
      </c>
      <c r="B222" t="s">
        <v>15</v>
      </c>
      <c r="C222" t="s">
        <v>1367</v>
      </c>
      <c r="D222" t="s">
        <v>1368</v>
      </c>
      <c r="E222" t="s">
        <v>1369</v>
      </c>
      <c r="F222" t="s">
        <v>534</v>
      </c>
      <c r="G222" s="14" t="s">
        <v>1363</v>
      </c>
      <c r="H222">
        <v>2016</v>
      </c>
      <c r="I222" t="s">
        <v>45</v>
      </c>
      <c r="J222" t="s">
        <v>92</v>
      </c>
      <c r="K222">
        <f>IFERROR(VALUE(LEFT(table_netflix[[#This Row],[duration (in min)]], LEN(table_netflix[[#This Row],[duration (in min)]])-4)),0)</f>
        <v>94</v>
      </c>
      <c r="L222" t="s">
        <v>47</v>
      </c>
      <c r="M222" t="s">
        <v>85</v>
      </c>
      <c r="N222" t="s">
        <v>127</v>
      </c>
      <c r="O222" t="str" cm="1">
        <f t="array" ref="O222">_xlfn.IFS(table_netflix[[#This Row],[release_year]]&gt;=2018, "2018 &amp; after", TRUE, "Before 2018")</f>
        <v>Before 2018</v>
      </c>
      <c r="P222" s="12">
        <f>DATE(table_netflix[[#This Row],[release_year]],1,1)</f>
        <v>42370</v>
      </c>
      <c r="Q222" s="12">
        <f t="shared" si="3"/>
        <v>44386</v>
      </c>
      <c r="R222" s="12" t="str">
        <f>TEXT(table_netflix[[#This Row],[date_added_todate]], "mmm")</f>
        <v>Jul</v>
      </c>
      <c r="S222" t="s">
        <v>1370</v>
      </c>
    </row>
    <row r="223" spans="1:19" x14ac:dyDescent="0.3">
      <c r="A223" t="s">
        <v>1372</v>
      </c>
      <c r="B223" t="s">
        <v>15</v>
      </c>
      <c r="C223" t="s">
        <v>1373</v>
      </c>
      <c r="D223" t="s">
        <v>1374</v>
      </c>
      <c r="E223" t="s">
        <v>1375</v>
      </c>
      <c r="F223" t="s">
        <v>1376</v>
      </c>
      <c r="G223" s="14" t="s">
        <v>1377</v>
      </c>
      <c r="H223">
        <v>2017</v>
      </c>
      <c r="I223" t="s">
        <v>62</v>
      </c>
      <c r="J223" t="s">
        <v>70</v>
      </c>
      <c r="K223">
        <f>IFERROR(VALUE(LEFT(table_netflix[[#This Row],[duration (in min)]], LEN(table_netflix[[#This Row],[duration (in min)]])-4)),0)</f>
        <v>104</v>
      </c>
      <c r="L223" t="s">
        <v>71</v>
      </c>
      <c r="M223" t="s">
        <v>55</v>
      </c>
      <c r="O223" t="str" cm="1">
        <f t="array" ref="O223">_xlfn.IFS(table_netflix[[#This Row],[release_year]]&gt;=2018, "2018 &amp; after", TRUE, "Before 2018")</f>
        <v>Before 2018</v>
      </c>
      <c r="P223" s="12">
        <f>DATE(table_netflix[[#This Row],[release_year]],1,1)</f>
        <v>42736</v>
      </c>
      <c r="Q223" s="12">
        <f t="shared" si="3"/>
        <v>44385</v>
      </c>
      <c r="R223" s="12" t="str">
        <f>TEXT(table_netflix[[#This Row],[date_added_todate]], "mmm")</f>
        <v>Jul</v>
      </c>
      <c r="S223" t="s">
        <v>1378</v>
      </c>
    </row>
    <row r="224" spans="1:19" x14ac:dyDescent="0.3">
      <c r="A224" t="s">
        <v>1379</v>
      </c>
      <c r="B224" t="s">
        <v>15</v>
      </c>
      <c r="C224" t="s">
        <v>1380</v>
      </c>
      <c r="D224" t="s">
        <v>1381</v>
      </c>
      <c r="E224" t="s">
        <v>1382</v>
      </c>
      <c r="F224" t="s">
        <v>18</v>
      </c>
      <c r="G224" s="14" t="s">
        <v>1377</v>
      </c>
      <c r="H224">
        <v>2017</v>
      </c>
      <c r="I224" t="s">
        <v>20</v>
      </c>
      <c r="J224" t="s">
        <v>125</v>
      </c>
      <c r="K224">
        <f>IFERROR(VALUE(LEFT(table_netflix[[#This Row],[duration (in min)]], LEN(table_netflix[[#This Row],[duration (in min)]])-4)),0)</f>
        <v>97</v>
      </c>
      <c r="L224" t="s">
        <v>71</v>
      </c>
      <c r="M224" t="s">
        <v>72</v>
      </c>
      <c r="N224" t="s">
        <v>107</v>
      </c>
      <c r="O224" t="str" cm="1">
        <f t="array" ref="O224">_xlfn.IFS(table_netflix[[#This Row],[release_year]]&gt;=2018, "2018 &amp; after", TRUE, "Before 2018")</f>
        <v>Before 2018</v>
      </c>
      <c r="P224" s="12">
        <f>DATE(table_netflix[[#This Row],[release_year]],1,1)</f>
        <v>42736</v>
      </c>
      <c r="Q224" s="12">
        <f t="shared" si="3"/>
        <v>44385</v>
      </c>
      <c r="R224" s="12" t="str">
        <f>TEXT(table_netflix[[#This Row],[date_added_todate]], "mmm")</f>
        <v>Jul</v>
      </c>
      <c r="S224" t="s">
        <v>1383</v>
      </c>
    </row>
    <row r="225" spans="1:19" x14ac:dyDescent="0.3">
      <c r="A225" t="s">
        <v>1384</v>
      </c>
      <c r="B225" t="s">
        <v>15</v>
      </c>
      <c r="C225" t="s">
        <v>1385</v>
      </c>
      <c r="D225" t="s">
        <v>1386</v>
      </c>
      <c r="E225" t="s">
        <v>1387</v>
      </c>
      <c r="F225" t="s">
        <v>18</v>
      </c>
      <c r="G225" s="14" t="s">
        <v>1377</v>
      </c>
      <c r="H225">
        <v>2018</v>
      </c>
      <c r="I225" t="s">
        <v>20</v>
      </c>
      <c r="J225" t="s">
        <v>46</v>
      </c>
      <c r="K225">
        <f>IFERROR(VALUE(LEFT(table_netflix[[#This Row],[duration (in min)]], LEN(table_netflix[[#This Row],[duration (in min)]])-4)),0)</f>
        <v>91</v>
      </c>
      <c r="L225" t="s">
        <v>53</v>
      </c>
      <c r="M225" t="s">
        <v>107</v>
      </c>
      <c r="O225" t="str" cm="1">
        <f t="array" ref="O225">_xlfn.IFS(table_netflix[[#This Row],[release_year]]&gt;=2018, "2018 &amp; after", TRUE, "Before 2018")</f>
        <v>2018 &amp; after</v>
      </c>
      <c r="P225" s="12">
        <f>DATE(table_netflix[[#This Row],[release_year]],1,1)</f>
        <v>43101</v>
      </c>
      <c r="Q225" s="12">
        <f t="shared" si="3"/>
        <v>44385</v>
      </c>
      <c r="R225" s="12" t="str">
        <f>TEXT(table_netflix[[#This Row],[date_added_todate]], "mmm")</f>
        <v>Jul</v>
      </c>
      <c r="S225" t="s">
        <v>1388</v>
      </c>
    </row>
    <row r="226" spans="1:19" x14ac:dyDescent="0.3">
      <c r="A226" t="s">
        <v>1389</v>
      </c>
      <c r="B226" t="s">
        <v>15</v>
      </c>
      <c r="C226" t="s">
        <v>1390</v>
      </c>
      <c r="D226" t="s">
        <v>1391</v>
      </c>
      <c r="E226" t="s">
        <v>1392</v>
      </c>
      <c r="F226" t="s">
        <v>18</v>
      </c>
      <c r="G226" s="14" t="s">
        <v>1377</v>
      </c>
      <c r="H226">
        <v>2015</v>
      </c>
      <c r="I226" t="s">
        <v>186</v>
      </c>
      <c r="J226" t="s">
        <v>133</v>
      </c>
      <c r="K226">
        <f>IFERROR(VALUE(LEFT(table_netflix[[#This Row],[duration (in min)]], LEN(table_netflix[[#This Row],[duration (in min)]])-4)),0)</f>
        <v>106</v>
      </c>
      <c r="L226" t="s">
        <v>71</v>
      </c>
      <c r="M226" t="s">
        <v>112</v>
      </c>
      <c r="O226" t="str" cm="1">
        <f t="array" ref="O226">_xlfn.IFS(table_netflix[[#This Row],[release_year]]&gt;=2018, "2018 &amp; after", TRUE, "Before 2018")</f>
        <v>Before 2018</v>
      </c>
      <c r="P226" s="12">
        <f>DATE(table_netflix[[#This Row],[release_year]],1,1)</f>
        <v>42005</v>
      </c>
      <c r="Q226" s="12">
        <f t="shared" si="3"/>
        <v>44385</v>
      </c>
      <c r="R226" s="12" t="str">
        <f>TEXT(table_netflix[[#This Row],[date_added_todate]], "mmm")</f>
        <v>Jul</v>
      </c>
      <c r="S226" t="s">
        <v>1393</v>
      </c>
    </row>
    <row r="227" spans="1:19" x14ac:dyDescent="0.3">
      <c r="A227" t="s">
        <v>1396</v>
      </c>
      <c r="B227" t="s">
        <v>15</v>
      </c>
      <c r="C227" t="s">
        <v>1397</v>
      </c>
      <c r="D227" t="s">
        <v>1398</v>
      </c>
      <c r="E227" t="s">
        <v>1399</v>
      </c>
      <c r="F227" t="s">
        <v>307</v>
      </c>
      <c r="G227" s="14" t="s">
        <v>1394</v>
      </c>
      <c r="H227">
        <v>2014</v>
      </c>
      <c r="I227" t="s">
        <v>20</v>
      </c>
      <c r="J227" t="s">
        <v>21</v>
      </c>
      <c r="K227">
        <f>IFERROR(VALUE(LEFT(table_netflix[[#This Row],[duration (in min)]], LEN(table_netflix[[#This Row],[duration (in min)]])-4)),0)</f>
        <v>90</v>
      </c>
      <c r="L227" t="s">
        <v>144</v>
      </c>
      <c r="M227" t="s">
        <v>55</v>
      </c>
      <c r="O227" t="str" cm="1">
        <f t="array" ref="O227">_xlfn.IFS(table_netflix[[#This Row],[release_year]]&gt;=2018, "2018 &amp; after", TRUE, "Before 2018")</f>
        <v>Before 2018</v>
      </c>
      <c r="P227" s="12">
        <f>DATE(table_netflix[[#This Row],[release_year]],1,1)</f>
        <v>41640</v>
      </c>
      <c r="Q227" s="12">
        <f t="shared" si="3"/>
        <v>44384</v>
      </c>
      <c r="R227" s="12" t="str">
        <f>TEXT(table_netflix[[#This Row],[date_added_todate]], "mmm")</f>
        <v>Jul</v>
      </c>
      <c r="S227" t="s">
        <v>1400</v>
      </c>
    </row>
    <row r="228" spans="1:19" x14ac:dyDescent="0.3">
      <c r="A228" t="s">
        <v>1401</v>
      </c>
      <c r="B228" t="s">
        <v>15</v>
      </c>
      <c r="C228" t="s">
        <v>1402</v>
      </c>
      <c r="D228" t="s">
        <v>1403</v>
      </c>
      <c r="E228" t="s">
        <v>1404</v>
      </c>
      <c r="F228" t="s">
        <v>196</v>
      </c>
      <c r="G228" s="14" t="s">
        <v>1394</v>
      </c>
      <c r="H228">
        <v>2010</v>
      </c>
      <c r="I228" t="s">
        <v>62</v>
      </c>
      <c r="J228" t="s">
        <v>70</v>
      </c>
      <c r="K228">
        <f>IFERROR(VALUE(LEFT(table_netflix[[#This Row],[duration (in min)]], LEN(table_netflix[[#This Row],[duration (in min)]])-4)),0)</f>
        <v>104</v>
      </c>
      <c r="L228" t="s">
        <v>53</v>
      </c>
      <c r="M228" t="s">
        <v>55</v>
      </c>
      <c r="N228" t="s">
        <v>107</v>
      </c>
      <c r="O228" t="str" cm="1">
        <f t="array" ref="O228">_xlfn.IFS(table_netflix[[#This Row],[release_year]]&gt;=2018, "2018 &amp; after", TRUE, "Before 2018")</f>
        <v>Before 2018</v>
      </c>
      <c r="P228" s="12">
        <f>DATE(table_netflix[[#This Row],[release_year]],1,1)</f>
        <v>40179</v>
      </c>
      <c r="Q228" s="12">
        <f t="shared" si="3"/>
        <v>44384</v>
      </c>
      <c r="R228" s="12" t="str">
        <f>TEXT(table_netflix[[#This Row],[date_added_todate]], "mmm")</f>
        <v>Jul</v>
      </c>
      <c r="S228" t="s">
        <v>1405</v>
      </c>
    </row>
    <row r="229" spans="1:19" x14ac:dyDescent="0.3">
      <c r="A229" t="s">
        <v>1406</v>
      </c>
      <c r="B229" t="s">
        <v>24</v>
      </c>
      <c r="C229" t="s">
        <v>1407</v>
      </c>
      <c r="D229" t="s">
        <v>1408</v>
      </c>
      <c r="E229" t="s">
        <v>1409</v>
      </c>
      <c r="F229" t="s">
        <v>1180</v>
      </c>
      <c r="G229" s="14" t="s">
        <v>1394</v>
      </c>
      <c r="H229">
        <v>2021</v>
      </c>
      <c r="I229" t="s">
        <v>27</v>
      </c>
      <c r="J229" t="s">
        <v>28</v>
      </c>
      <c r="K229">
        <f>IFERROR(VALUE(LEFT(table_netflix[[#This Row],[duration (in min)]], LEN(table_netflix[[#This Row],[duration (in min)]])-4)),0)</f>
        <v>0</v>
      </c>
      <c r="L229" t="s">
        <v>34</v>
      </c>
      <c r="M229" t="s">
        <v>35</v>
      </c>
      <c r="N229" t="s">
        <v>30</v>
      </c>
      <c r="O229" t="str" cm="1">
        <f t="array" ref="O229">_xlfn.IFS(table_netflix[[#This Row],[release_year]]&gt;=2018, "2018 &amp; after", TRUE, "Before 2018")</f>
        <v>2018 &amp; after</v>
      </c>
      <c r="P229" s="12">
        <f>DATE(table_netflix[[#This Row],[release_year]],1,1)</f>
        <v>44197</v>
      </c>
      <c r="Q229" s="12">
        <f t="shared" si="3"/>
        <v>44384</v>
      </c>
      <c r="R229" s="12" t="str">
        <f>TEXT(table_netflix[[#This Row],[date_added_todate]], "mmm")</f>
        <v>Jul</v>
      </c>
      <c r="S229" t="s">
        <v>1410</v>
      </c>
    </row>
    <row r="230" spans="1:19" x14ac:dyDescent="0.3">
      <c r="A230" t="s">
        <v>1411</v>
      </c>
      <c r="B230" t="s">
        <v>15</v>
      </c>
      <c r="C230" t="s">
        <v>1412</v>
      </c>
      <c r="D230" t="s">
        <v>1413</v>
      </c>
      <c r="E230" t="s">
        <v>1414</v>
      </c>
      <c r="F230" t="s">
        <v>109</v>
      </c>
      <c r="G230" s="14" t="s">
        <v>1394</v>
      </c>
      <c r="H230">
        <v>2021</v>
      </c>
      <c r="I230" t="s">
        <v>264</v>
      </c>
      <c r="J230" t="s">
        <v>308</v>
      </c>
      <c r="K230">
        <f>IFERROR(VALUE(LEFT(table_netflix[[#This Row],[duration (in min)]], LEN(table_netflix[[#This Row],[duration (in min)]])-4)),0)</f>
        <v>92</v>
      </c>
      <c r="L230" t="s">
        <v>294</v>
      </c>
      <c r="M230" t="s">
        <v>107</v>
      </c>
      <c r="O230" t="str" cm="1">
        <f t="array" ref="O230">_xlfn.IFS(table_netflix[[#This Row],[release_year]]&gt;=2018, "2018 &amp; after", TRUE, "Before 2018")</f>
        <v>2018 &amp; after</v>
      </c>
      <c r="P230" s="12">
        <f>DATE(table_netflix[[#This Row],[release_year]],1,1)</f>
        <v>44197</v>
      </c>
      <c r="Q230" s="12">
        <f t="shared" si="3"/>
        <v>44384</v>
      </c>
      <c r="R230" s="12" t="str">
        <f>TEXT(table_netflix[[#This Row],[date_added_todate]], "mmm")</f>
        <v>Jul</v>
      </c>
      <c r="S230" t="s">
        <v>1415</v>
      </c>
    </row>
    <row r="231" spans="1:19" x14ac:dyDescent="0.3">
      <c r="A231" t="s">
        <v>1416</v>
      </c>
      <c r="B231" t="s">
        <v>15</v>
      </c>
      <c r="C231" t="s">
        <v>1417</v>
      </c>
      <c r="D231" t="s">
        <v>1418</v>
      </c>
      <c r="E231" t="s">
        <v>1419</v>
      </c>
      <c r="F231" t="s">
        <v>307</v>
      </c>
      <c r="G231" s="14" t="s">
        <v>1420</v>
      </c>
      <c r="H231">
        <v>2019</v>
      </c>
      <c r="I231" t="s">
        <v>27</v>
      </c>
      <c r="J231" t="s">
        <v>241</v>
      </c>
      <c r="K231">
        <f>IFERROR(VALUE(LEFT(table_netflix[[#This Row],[duration (in min)]], LEN(table_netflix[[#This Row],[duration (in min)]])-4)),0)</f>
        <v>95</v>
      </c>
      <c r="L231" t="s">
        <v>53</v>
      </c>
      <c r="M231" t="s">
        <v>55</v>
      </c>
      <c r="O231" t="str" cm="1">
        <f t="array" ref="O231">_xlfn.IFS(table_netflix[[#This Row],[release_year]]&gt;=2018, "2018 &amp; after", TRUE, "Before 2018")</f>
        <v>2018 &amp; after</v>
      </c>
      <c r="P231" s="12">
        <f>DATE(table_netflix[[#This Row],[release_year]],1,1)</f>
        <v>43466</v>
      </c>
      <c r="Q231" s="12">
        <f t="shared" si="3"/>
        <v>44383</v>
      </c>
      <c r="R231" s="12" t="str">
        <f>TEXT(table_netflix[[#This Row],[date_added_todate]], "mmm")</f>
        <v>Jul</v>
      </c>
      <c r="S231" t="s">
        <v>1421</v>
      </c>
    </row>
    <row r="232" spans="1:19" x14ac:dyDescent="0.3">
      <c r="A232" t="s">
        <v>1422</v>
      </c>
      <c r="B232" t="s">
        <v>15</v>
      </c>
      <c r="C232" t="s">
        <v>1423</v>
      </c>
      <c r="D232" t="s">
        <v>1424</v>
      </c>
      <c r="E232" t="s">
        <v>1425</v>
      </c>
      <c r="F232" t="s">
        <v>39</v>
      </c>
      <c r="G232" s="14" t="s">
        <v>1420</v>
      </c>
      <c r="H232">
        <v>2020</v>
      </c>
      <c r="I232" t="s">
        <v>62</v>
      </c>
      <c r="J232" t="s">
        <v>143</v>
      </c>
      <c r="K232">
        <f>IFERROR(VALUE(LEFT(table_netflix[[#This Row],[duration (in min)]], LEN(table_netflix[[#This Row],[duration (in min)]])-4)),0)</f>
        <v>105</v>
      </c>
      <c r="L232" t="s">
        <v>53</v>
      </c>
      <c r="M232" t="s">
        <v>55</v>
      </c>
      <c r="O232" t="str" cm="1">
        <f t="array" ref="O232">_xlfn.IFS(table_netflix[[#This Row],[release_year]]&gt;=2018, "2018 &amp; after", TRUE, "Before 2018")</f>
        <v>2018 &amp; after</v>
      </c>
      <c r="P232" s="12">
        <f>DATE(table_netflix[[#This Row],[release_year]],1,1)</f>
        <v>43831</v>
      </c>
      <c r="Q232" s="12">
        <f t="shared" si="3"/>
        <v>44383</v>
      </c>
      <c r="R232" s="12" t="str">
        <f>TEXT(table_netflix[[#This Row],[date_added_todate]], "mmm")</f>
        <v>Jul</v>
      </c>
      <c r="S232" t="s">
        <v>1426</v>
      </c>
    </row>
    <row r="233" spans="1:19" x14ac:dyDescent="0.3">
      <c r="A233" t="s">
        <v>1428</v>
      </c>
      <c r="B233" t="s">
        <v>15</v>
      </c>
      <c r="C233" t="s">
        <v>1429</v>
      </c>
      <c r="D233" t="s">
        <v>1430</v>
      </c>
      <c r="E233" t="s">
        <v>1431</v>
      </c>
      <c r="F233" t="s">
        <v>39</v>
      </c>
      <c r="G233" s="14" t="s">
        <v>1420</v>
      </c>
      <c r="H233">
        <v>2012</v>
      </c>
      <c r="I233" t="s">
        <v>62</v>
      </c>
      <c r="J233" t="s">
        <v>167</v>
      </c>
      <c r="K233">
        <f>IFERROR(VALUE(LEFT(table_netflix[[#This Row],[duration (in min)]], LEN(table_netflix[[#This Row],[duration (in min)]])-4)),0)</f>
        <v>116</v>
      </c>
      <c r="L233" t="s">
        <v>53</v>
      </c>
      <c r="M233" t="s">
        <v>55</v>
      </c>
      <c r="N233" t="s">
        <v>107</v>
      </c>
      <c r="O233" t="str" cm="1">
        <f t="array" ref="O233">_xlfn.IFS(table_netflix[[#This Row],[release_year]]&gt;=2018, "2018 &amp; after", TRUE, "Before 2018")</f>
        <v>Before 2018</v>
      </c>
      <c r="P233" s="12">
        <f>DATE(table_netflix[[#This Row],[release_year]],1,1)</f>
        <v>40909</v>
      </c>
      <c r="Q233" s="12">
        <f t="shared" si="3"/>
        <v>44383</v>
      </c>
      <c r="R233" s="12" t="str">
        <f>TEXT(table_netflix[[#This Row],[date_added_todate]], "mmm")</f>
        <v>Jul</v>
      </c>
      <c r="S233" t="s">
        <v>1432</v>
      </c>
    </row>
    <row r="234" spans="1:19" x14ac:dyDescent="0.3">
      <c r="A234" t="s">
        <v>1433</v>
      </c>
      <c r="B234" t="s">
        <v>15</v>
      </c>
      <c r="C234" t="s">
        <v>1434</v>
      </c>
      <c r="D234" t="s">
        <v>1435</v>
      </c>
      <c r="E234" t="s">
        <v>1436</v>
      </c>
      <c r="F234" t="s">
        <v>1328</v>
      </c>
      <c r="G234" s="14" t="s">
        <v>1420</v>
      </c>
      <c r="H234">
        <v>1976</v>
      </c>
      <c r="I234" t="s">
        <v>27</v>
      </c>
      <c r="J234" t="s">
        <v>160</v>
      </c>
      <c r="K234">
        <f>IFERROR(VALUE(LEFT(table_netflix[[#This Row],[duration (in min)]], LEN(table_netflix[[#This Row],[duration (in min)]])-4)),0)</f>
        <v>124</v>
      </c>
      <c r="L234" t="s">
        <v>53</v>
      </c>
      <c r="M234" t="s">
        <v>55</v>
      </c>
      <c r="O234" t="str" cm="1">
        <f t="array" ref="O234">_xlfn.IFS(table_netflix[[#This Row],[release_year]]&gt;=2018, "2018 &amp; after", TRUE, "Before 2018")</f>
        <v>Before 2018</v>
      </c>
      <c r="P234" s="12">
        <f>DATE(table_netflix[[#This Row],[release_year]],1,1)</f>
        <v>27760</v>
      </c>
      <c r="Q234" s="12">
        <f t="shared" si="3"/>
        <v>44383</v>
      </c>
      <c r="R234" s="12" t="str">
        <f>TEXT(table_netflix[[#This Row],[date_added_todate]], "mmm")</f>
        <v>Jul</v>
      </c>
      <c r="S234" t="s">
        <v>1437</v>
      </c>
    </row>
    <row r="235" spans="1:19" x14ac:dyDescent="0.3">
      <c r="A235" t="s">
        <v>1438</v>
      </c>
      <c r="B235" t="s">
        <v>15</v>
      </c>
      <c r="C235" t="s">
        <v>1439</v>
      </c>
      <c r="D235" t="s">
        <v>1440</v>
      </c>
      <c r="E235" t="s">
        <v>1441</v>
      </c>
      <c r="F235" t="s">
        <v>1442</v>
      </c>
      <c r="G235" s="14" t="s">
        <v>1420</v>
      </c>
      <c r="H235">
        <v>2018</v>
      </c>
      <c r="I235" t="s">
        <v>84</v>
      </c>
      <c r="J235" t="s">
        <v>511</v>
      </c>
      <c r="K235">
        <f>IFERROR(VALUE(LEFT(table_netflix[[#This Row],[duration (in min)]], LEN(table_netflix[[#This Row],[duration (in min)]])-4)),0)</f>
        <v>101</v>
      </c>
      <c r="L235" t="s">
        <v>53</v>
      </c>
      <c r="M235" t="s">
        <v>55</v>
      </c>
      <c r="O235" t="str" cm="1">
        <f t="array" ref="O235">_xlfn.IFS(table_netflix[[#This Row],[release_year]]&gt;=2018, "2018 &amp; after", TRUE, "Before 2018")</f>
        <v>2018 &amp; after</v>
      </c>
      <c r="P235" s="12">
        <f>DATE(table_netflix[[#This Row],[release_year]],1,1)</f>
        <v>43101</v>
      </c>
      <c r="Q235" s="12">
        <f t="shared" si="3"/>
        <v>44383</v>
      </c>
      <c r="R235" s="12" t="str">
        <f>TEXT(table_netflix[[#This Row],[date_added_todate]], "mmm")</f>
        <v>Jul</v>
      </c>
      <c r="S235" t="s">
        <v>1443</v>
      </c>
    </row>
    <row r="236" spans="1:19" x14ac:dyDescent="0.3">
      <c r="A236" t="s">
        <v>1444</v>
      </c>
      <c r="B236" t="s">
        <v>15</v>
      </c>
      <c r="C236" t="s">
        <v>1445</v>
      </c>
      <c r="D236" t="s">
        <v>1446</v>
      </c>
      <c r="E236" t="s">
        <v>1447</v>
      </c>
      <c r="F236" t="s">
        <v>1322</v>
      </c>
      <c r="G236" s="14" t="s">
        <v>1420</v>
      </c>
      <c r="H236">
        <v>2019</v>
      </c>
      <c r="I236" t="s">
        <v>264</v>
      </c>
      <c r="J236" t="s">
        <v>241</v>
      </c>
      <c r="K236">
        <f>IFERROR(VALUE(LEFT(table_netflix[[#This Row],[duration (in min)]], LEN(table_netflix[[#This Row],[duration (in min)]])-4)),0)</f>
        <v>95</v>
      </c>
      <c r="L236" t="s">
        <v>53</v>
      </c>
      <c r="M236" t="s">
        <v>55</v>
      </c>
      <c r="O236" t="str" cm="1">
        <f t="array" ref="O236">_xlfn.IFS(table_netflix[[#This Row],[release_year]]&gt;=2018, "2018 &amp; after", TRUE, "Before 2018")</f>
        <v>2018 &amp; after</v>
      </c>
      <c r="P236" s="12">
        <f>DATE(table_netflix[[#This Row],[release_year]],1,1)</f>
        <v>43466</v>
      </c>
      <c r="Q236" s="12">
        <f t="shared" si="3"/>
        <v>44383</v>
      </c>
      <c r="R236" s="12" t="str">
        <f>TEXT(table_netflix[[#This Row],[date_added_todate]], "mmm")</f>
        <v>Jul</v>
      </c>
      <c r="S236" t="s">
        <v>1448</v>
      </c>
    </row>
    <row r="237" spans="1:19" x14ac:dyDescent="0.3">
      <c r="A237" t="s">
        <v>1449</v>
      </c>
      <c r="B237" t="s">
        <v>15</v>
      </c>
      <c r="C237" t="s">
        <v>1450</v>
      </c>
      <c r="D237" t="s">
        <v>1451</v>
      </c>
      <c r="E237" t="s">
        <v>1452</v>
      </c>
      <c r="F237" t="s">
        <v>39</v>
      </c>
      <c r="G237" s="14" t="s">
        <v>1420</v>
      </c>
      <c r="H237">
        <v>2018</v>
      </c>
      <c r="I237" t="s">
        <v>62</v>
      </c>
      <c r="J237" t="s">
        <v>337</v>
      </c>
      <c r="K237">
        <f>IFERROR(VALUE(LEFT(table_netflix[[#This Row],[duration (in min)]], LEN(table_netflix[[#This Row],[duration (in min)]])-4)),0)</f>
        <v>128</v>
      </c>
      <c r="L237" t="s">
        <v>71</v>
      </c>
      <c r="M237" t="s">
        <v>72</v>
      </c>
      <c r="N237" t="s">
        <v>55</v>
      </c>
      <c r="O237" t="str" cm="1">
        <f t="array" ref="O237">_xlfn.IFS(table_netflix[[#This Row],[release_year]]&gt;=2018, "2018 &amp; after", TRUE, "Before 2018")</f>
        <v>2018 &amp; after</v>
      </c>
      <c r="P237" s="12">
        <f>DATE(table_netflix[[#This Row],[release_year]],1,1)</f>
        <v>43101</v>
      </c>
      <c r="Q237" s="12">
        <f t="shared" si="3"/>
        <v>44383</v>
      </c>
      <c r="R237" s="12" t="str">
        <f>TEXT(table_netflix[[#This Row],[date_added_todate]], "mmm")</f>
        <v>Jul</v>
      </c>
      <c r="S237" t="s">
        <v>1453</v>
      </c>
    </row>
    <row r="238" spans="1:19" x14ac:dyDescent="0.3">
      <c r="A238" t="s">
        <v>1454</v>
      </c>
      <c r="B238" t="s">
        <v>15</v>
      </c>
      <c r="C238" t="s">
        <v>1455</v>
      </c>
      <c r="D238" t="s">
        <v>1456</v>
      </c>
      <c r="E238" t="s">
        <v>1457</v>
      </c>
      <c r="F238" t="s">
        <v>39</v>
      </c>
      <c r="G238" s="14" t="s">
        <v>1420</v>
      </c>
      <c r="H238">
        <v>1959</v>
      </c>
      <c r="I238" t="s">
        <v>62</v>
      </c>
      <c r="J238" t="s">
        <v>355</v>
      </c>
      <c r="K238">
        <f>IFERROR(VALUE(LEFT(table_netflix[[#This Row],[duration (in min)]], LEN(table_netflix[[#This Row],[duration (in min)]])-4)),0)</f>
        <v>143</v>
      </c>
      <c r="L238" t="s">
        <v>53</v>
      </c>
      <c r="M238" t="s">
        <v>55</v>
      </c>
      <c r="O238" t="str" cm="1">
        <f t="array" ref="O238">_xlfn.IFS(table_netflix[[#This Row],[release_year]]&gt;=2018, "2018 &amp; after", TRUE, "Before 2018")</f>
        <v>Before 2018</v>
      </c>
      <c r="P238" s="12">
        <f>DATE(table_netflix[[#This Row],[release_year]],1,1)</f>
        <v>21551</v>
      </c>
      <c r="Q238" s="12">
        <f t="shared" si="3"/>
        <v>44383</v>
      </c>
      <c r="R238" s="12" t="str">
        <f>TEXT(table_netflix[[#This Row],[date_added_todate]], "mmm")</f>
        <v>Jul</v>
      </c>
      <c r="S238" t="s">
        <v>1458</v>
      </c>
    </row>
    <row r="239" spans="1:19" x14ac:dyDescent="0.3">
      <c r="A239" t="s">
        <v>1460</v>
      </c>
      <c r="B239" t="s">
        <v>15</v>
      </c>
      <c r="C239" t="s">
        <v>1461</v>
      </c>
      <c r="D239" t="s">
        <v>1462</v>
      </c>
      <c r="E239" t="s">
        <v>1463</v>
      </c>
      <c r="F239" t="s">
        <v>39</v>
      </c>
      <c r="G239" s="14" t="s">
        <v>1459</v>
      </c>
      <c r="H239">
        <v>2021</v>
      </c>
      <c r="I239" t="s">
        <v>27</v>
      </c>
      <c r="J239" t="s">
        <v>693</v>
      </c>
      <c r="K239">
        <f>IFERROR(VALUE(LEFT(table_netflix[[#This Row],[duration (in min)]], LEN(table_netflix[[#This Row],[duration (in min)]])-4)),0)</f>
        <v>136</v>
      </c>
      <c r="L239" t="s">
        <v>294</v>
      </c>
      <c r="M239" t="s">
        <v>107</v>
      </c>
      <c r="N239" t="s">
        <v>142</v>
      </c>
      <c r="O239" t="str" cm="1">
        <f t="array" ref="O239">_xlfn.IFS(table_netflix[[#This Row],[release_year]]&gt;=2018, "2018 &amp; after", TRUE, "Before 2018")</f>
        <v>2018 &amp; after</v>
      </c>
      <c r="P239" s="12">
        <f>DATE(table_netflix[[#This Row],[release_year]],1,1)</f>
        <v>44197</v>
      </c>
      <c r="Q239" s="12">
        <f t="shared" si="3"/>
        <v>44379</v>
      </c>
      <c r="R239" s="12" t="str">
        <f>TEXT(table_netflix[[#This Row],[date_added_todate]], "mmm")</f>
        <v>Jul</v>
      </c>
      <c r="S239" t="s">
        <v>1464</v>
      </c>
    </row>
    <row r="240" spans="1:19" x14ac:dyDescent="0.3">
      <c r="A240" t="s">
        <v>1465</v>
      </c>
      <c r="B240" t="s">
        <v>15</v>
      </c>
      <c r="C240" t="s">
        <v>1466</v>
      </c>
      <c r="D240" t="s">
        <v>1467</v>
      </c>
      <c r="E240" t="s">
        <v>1468</v>
      </c>
      <c r="F240" t="s">
        <v>196</v>
      </c>
      <c r="G240" s="14" t="s">
        <v>1459</v>
      </c>
      <c r="H240">
        <v>2020</v>
      </c>
      <c r="I240" t="s">
        <v>27</v>
      </c>
      <c r="J240" t="s">
        <v>693</v>
      </c>
      <c r="K240">
        <f>IFERROR(VALUE(LEFT(table_netflix[[#This Row],[duration (in min)]], LEN(table_netflix[[#This Row],[duration (in min)]])-4)),0)</f>
        <v>136</v>
      </c>
      <c r="L240" t="s">
        <v>53</v>
      </c>
      <c r="M240" t="s">
        <v>55</v>
      </c>
      <c r="N240" t="s">
        <v>142</v>
      </c>
      <c r="O240" t="str" cm="1">
        <f t="array" ref="O240">_xlfn.IFS(table_netflix[[#This Row],[release_year]]&gt;=2018, "2018 &amp; after", TRUE, "Before 2018")</f>
        <v>2018 &amp; after</v>
      </c>
      <c r="P240" s="12">
        <f>DATE(table_netflix[[#This Row],[release_year]],1,1)</f>
        <v>43831</v>
      </c>
      <c r="Q240" s="12">
        <f t="shared" si="3"/>
        <v>44379</v>
      </c>
      <c r="R240" s="12" t="str">
        <f>TEXT(table_netflix[[#This Row],[date_added_todate]], "mmm")</f>
        <v>Jul</v>
      </c>
      <c r="S240" t="s">
        <v>1469</v>
      </c>
    </row>
    <row r="241" spans="1:19" x14ac:dyDescent="0.3">
      <c r="A241" t="s">
        <v>1470</v>
      </c>
      <c r="B241" t="s">
        <v>15</v>
      </c>
      <c r="C241" t="s">
        <v>1471</v>
      </c>
      <c r="D241" t="s">
        <v>1472</v>
      </c>
      <c r="E241" t="s">
        <v>1473</v>
      </c>
      <c r="F241" t="s">
        <v>331</v>
      </c>
      <c r="G241" s="14" t="s">
        <v>1459</v>
      </c>
      <c r="H241">
        <v>2013</v>
      </c>
      <c r="I241" t="s">
        <v>186</v>
      </c>
      <c r="J241" t="s">
        <v>1474</v>
      </c>
      <c r="K241">
        <f>IFERROR(VALUE(LEFT(table_netflix[[#This Row],[duration (in min)]], LEN(table_netflix[[#This Row],[duration (in min)]])-4)),0)</f>
        <v>126</v>
      </c>
      <c r="L241" t="s">
        <v>144</v>
      </c>
      <c r="M241" t="s">
        <v>406</v>
      </c>
      <c r="N241" t="s">
        <v>55</v>
      </c>
      <c r="O241" t="str" cm="1">
        <f t="array" ref="O241">_xlfn.IFS(table_netflix[[#This Row],[release_year]]&gt;=2018, "2018 &amp; after", TRUE, "Before 2018")</f>
        <v>Before 2018</v>
      </c>
      <c r="P241" s="12">
        <f>DATE(table_netflix[[#This Row],[release_year]],1,1)</f>
        <v>41275</v>
      </c>
      <c r="Q241" s="12">
        <f t="shared" si="3"/>
        <v>44379</v>
      </c>
      <c r="R241" s="12" t="str">
        <f>TEXT(table_netflix[[#This Row],[date_added_todate]], "mmm")</f>
        <v>Jul</v>
      </c>
      <c r="S241" t="s">
        <v>1475</v>
      </c>
    </row>
    <row r="242" spans="1:19" x14ac:dyDescent="0.3">
      <c r="A242" t="s">
        <v>1476</v>
      </c>
      <c r="B242" t="s">
        <v>15</v>
      </c>
      <c r="C242" t="s">
        <v>1477</v>
      </c>
      <c r="D242" t="s">
        <v>1478</v>
      </c>
      <c r="E242" t="s">
        <v>1479</v>
      </c>
      <c r="F242" t="s">
        <v>331</v>
      </c>
      <c r="G242" s="14" t="s">
        <v>1459</v>
      </c>
      <c r="H242">
        <v>2021</v>
      </c>
      <c r="I242" t="s">
        <v>62</v>
      </c>
      <c r="J242" t="s">
        <v>167</v>
      </c>
      <c r="K242">
        <f>IFERROR(VALUE(LEFT(table_netflix[[#This Row],[duration (in min)]], LEN(table_netflix[[#This Row],[duration (in min)]])-4)),0)</f>
        <v>116</v>
      </c>
      <c r="L242" t="s">
        <v>126</v>
      </c>
      <c r="M242" t="s">
        <v>55</v>
      </c>
      <c r="N242" t="s">
        <v>142</v>
      </c>
      <c r="O242" t="str" cm="1">
        <f t="array" ref="O242">_xlfn.IFS(table_netflix[[#This Row],[release_year]]&gt;=2018, "2018 &amp; after", TRUE, "Before 2018")</f>
        <v>2018 &amp; after</v>
      </c>
      <c r="P242" s="12">
        <f>DATE(table_netflix[[#This Row],[release_year]],1,1)</f>
        <v>44197</v>
      </c>
      <c r="Q242" s="12">
        <f t="shared" si="3"/>
        <v>44379</v>
      </c>
      <c r="R242" s="12" t="str">
        <f>TEXT(table_netflix[[#This Row],[date_added_todate]], "mmm")</f>
        <v>Jul</v>
      </c>
      <c r="S242" t="s">
        <v>1480</v>
      </c>
    </row>
    <row r="243" spans="1:19" x14ac:dyDescent="0.3">
      <c r="A243" t="s">
        <v>1481</v>
      </c>
      <c r="B243" t="s">
        <v>15</v>
      </c>
      <c r="C243" t="s">
        <v>1482</v>
      </c>
      <c r="D243" t="s">
        <v>1483</v>
      </c>
      <c r="E243" t="s">
        <v>1484</v>
      </c>
      <c r="F243" t="s">
        <v>109</v>
      </c>
      <c r="G243" s="14" t="s">
        <v>1459</v>
      </c>
      <c r="H243">
        <v>2018</v>
      </c>
      <c r="I243" t="s">
        <v>20</v>
      </c>
      <c r="J243" t="s">
        <v>218</v>
      </c>
      <c r="K243">
        <f>IFERROR(VALUE(LEFT(table_netflix[[#This Row],[duration (in min)]], LEN(table_netflix[[#This Row],[duration (in min)]])-4)),0)</f>
        <v>100</v>
      </c>
      <c r="L243" t="s">
        <v>126</v>
      </c>
      <c r="M243" t="s">
        <v>127</v>
      </c>
      <c r="O243" t="str" cm="1">
        <f t="array" ref="O243">_xlfn.IFS(table_netflix[[#This Row],[release_year]]&gt;=2018, "2018 &amp; after", TRUE, "Before 2018")</f>
        <v>2018 &amp; after</v>
      </c>
      <c r="P243" s="12">
        <f>DATE(table_netflix[[#This Row],[release_year]],1,1)</f>
        <v>43101</v>
      </c>
      <c r="Q243" s="12">
        <f t="shared" si="3"/>
        <v>44379</v>
      </c>
      <c r="R243" s="12" t="str">
        <f>TEXT(table_netflix[[#This Row],[date_added_todate]], "mmm")</f>
        <v>Jul</v>
      </c>
      <c r="S243" t="s">
        <v>1485</v>
      </c>
    </row>
    <row r="244" spans="1:19" x14ac:dyDescent="0.3">
      <c r="A244" t="s">
        <v>1486</v>
      </c>
      <c r="B244" t="s">
        <v>15</v>
      </c>
      <c r="C244" t="s">
        <v>1487</v>
      </c>
      <c r="D244" t="s">
        <v>1488</v>
      </c>
      <c r="E244" t="s">
        <v>1489</v>
      </c>
      <c r="F244" t="s">
        <v>18</v>
      </c>
      <c r="G244" s="14" t="s">
        <v>1490</v>
      </c>
      <c r="H244">
        <v>2012</v>
      </c>
      <c r="I244" t="s">
        <v>186</v>
      </c>
      <c r="J244" t="s">
        <v>187</v>
      </c>
      <c r="K244">
        <f>IFERROR(VALUE(LEFT(table_netflix[[#This Row],[duration (in min)]], LEN(table_netflix[[#This Row],[duration (in min)]])-4)),0)</f>
        <v>115</v>
      </c>
      <c r="L244" t="s">
        <v>144</v>
      </c>
      <c r="O244" t="str" cm="1">
        <f t="array" ref="O244">_xlfn.IFS(table_netflix[[#This Row],[release_year]]&gt;=2018, "2018 &amp; after", TRUE, "Before 2018")</f>
        <v>Before 2018</v>
      </c>
      <c r="P244" s="12">
        <f>DATE(table_netflix[[#This Row],[release_year]],1,1)</f>
        <v>40909</v>
      </c>
      <c r="Q244" s="12">
        <f t="shared" si="3"/>
        <v>44378</v>
      </c>
      <c r="R244" s="12" t="str">
        <f>TEXT(table_netflix[[#This Row],[date_added_todate]], "mmm")</f>
        <v>Jul</v>
      </c>
      <c r="S244" t="s">
        <v>1491</v>
      </c>
    </row>
    <row r="245" spans="1:19" x14ac:dyDescent="0.3">
      <c r="A245" t="s">
        <v>1492</v>
      </c>
      <c r="B245" t="s">
        <v>15</v>
      </c>
      <c r="C245" t="s">
        <v>1493</v>
      </c>
      <c r="D245" t="s">
        <v>576</v>
      </c>
      <c r="E245" t="s">
        <v>1494</v>
      </c>
      <c r="F245" t="s">
        <v>18</v>
      </c>
      <c r="G245" s="14" t="s">
        <v>1490</v>
      </c>
      <c r="H245">
        <v>1997</v>
      </c>
      <c r="I245" t="s">
        <v>186</v>
      </c>
      <c r="J245" t="s">
        <v>52</v>
      </c>
      <c r="K245">
        <f>IFERROR(VALUE(LEFT(table_netflix[[#This Row],[duration (in min)]], LEN(table_netflix[[#This Row],[duration (in min)]])-4)),0)</f>
        <v>125</v>
      </c>
      <c r="L245" t="s">
        <v>144</v>
      </c>
      <c r="O245" t="str" cm="1">
        <f t="array" ref="O245">_xlfn.IFS(table_netflix[[#This Row],[release_year]]&gt;=2018, "2018 &amp; after", TRUE, "Before 2018")</f>
        <v>Before 2018</v>
      </c>
      <c r="P245" s="12">
        <f>DATE(table_netflix[[#This Row],[release_year]],1,1)</f>
        <v>35431</v>
      </c>
      <c r="Q245" s="12">
        <f t="shared" si="3"/>
        <v>44378</v>
      </c>
      <c r="R245" s="12" t="str">
        <f>TEXT(table_netflix[[#This Row],[date_added_todate]], "mmm")</f>
        <v>Jul</v>
      </c>
      <c r="S245" t="s">
        <v>1495</v>
      </c>
    </row>
    <row r="246" spans="1:19" x14ac:dyDescent="0.3">
      <c r="A246" t="s">
        <v>1496</v>
      </c>
      <c r="B246" t="s">
        <v>15</v>
      </c>
      <c r="C246" t="s">
        <v>1497</v>
      </c>
      <c r="D246" t="s">
        <v>1498</v>
      </c>
      <c r="E246" t="s">
        <v>1499</v>
      </c>
      <c r="F246" t="s">
        <v>18</v>
      </c>
      <c r="G246" s="14" t="s">
        <v>1490</v>
      </c>
      <c r="H246">
        <v>2002</v>
      </c>
      <c r="I246" t="s">
        <v>20</v>
      </c>
      <c r="J246" t="s">
        <v>92</v>
      </c>
      <c r="K246">
        <f>IFERROR(VALUE(LEFT(table_netflix[[#This Row],[duration (in min)]], LEN(table_netflix[[#This Row],[duration (in min)]])-4)),0)</f>
        <v>94</v>
      </c>
      <c r="L246" t="s">
        <v>144</v>
      </c>
      <c r="M246" t="s">
        <v>85</v>
      </c>
      <c r="O246" t="str" cm="1">
        <f t="array" ref="O246">_xlfn.IFS(table_netflix[[#This Row],[release_year]]&gt;=2018, "2018 &amp; after", TRUE, "Before 2018")</f>
        <v>Before 2018</v>
      </c>
      <c r="P246" s="12">
        <f>DATE(table_netflix[[#This Row],[release_year]],1,1)</f>
        <v>37257</v>
      </c>
      <c r="Q246" s="12">
        <f t="shared" si="3"/>
        <v>44378</v>
      </c>
      <c r="R246" s="12" t="str">
        <f>TEXT(table_netflix[[#This Row],[date_added_todate]], "mmm")</f>
        <v>Jul</v>
      </c>
      <c r="S246" t="s">
        <v>1500</v>
      </c>
    </row>
    <row r="247" spans="1:19" x14ac:dyDescent="0.3">
      <c r="A247" t="s">
        <v>1501</v>
      </c>
      <c r="B247" t="s">
        <v>15</v>
      </c>
      <c r="C247" t="s">
        <v>1502</v>
      </c>
      <c r="D247" t="s">
        <v>1498</v>
      </c>
      <c r="E247" t="s">
        <v>1503</v>
      </c>
      <c r="F247" t="s">
        <v>18</v>
      </c>
      <c r="G247" s="14" t="s">
        <v>1490</v>
      </c>
      <c r="H247">
        <v>1997</v>
      </c>
      <c r="I247" t="s">
        <v>20</v>
      </c>
      <c r="J247" t="s">
        <v>21</v>
      </c>
      <c r="K247">
        <f>IFERROR(VALUE(LEFT(table_netflix[[#This Row],[duration (in min)]], LEN(table_netflix[[#This Row],[duration (in min)]])-4)),0)</f>
        <v>90</v>
      </c>
      <c r="L247" t="s">
        <v>71</v>
      </c>
      <c r="O247" t="str" cm="1">
        <f t="array" ref="O247">_xlfn.IFS(table_netflix[[#This Row],[release_year]]&gt;=2018, "2018 &amp; after", TRUE, "Before 2018")</f>
        <v>Before 2018</v>
      </c>
      <c r="P247" s="12">
        <f>DATE(table_netflix[[#This Row],[release_year]],1,1)</f>
        <v>35431</v>
      </c>
      <c r="Q247" s="12">
        <f t="shared" si="3"/>
        <v>44378</v>
      </c>
      <c r="R247" s="12" t="str">
        <f>TEXT(table_netflix[[#This Row],[date_added_todate]], "mmm")</f>
        <v>Jul</v>
      </c>
      <c r="S247" t="s">
        <v>1504</v>
      </c>
    </row>
    <row r="248" spans="1:19" x14ac:dyDescent="0.3">
      <c r="A248" t="s">
        <v>1505</v>
      </c>
      <c r="B248" t="s">
        <v>15</v>
      </c>
      <c r="C248" t="s">
        <v>1506</v>
      </c>
      <c r="D248" t="s">
        <v>1498</v>
      </c>
      <c r="E248" t="s">
        <v>1507</v>
      </c>
      <c r="F248" t="s">
        <v>18</v>
      </c>
      <c r="G248" s="14" t="s">
        <v>1490</v>
      </c>
      <c r="H248">
        <v>1999</v>
      </c>
      <c r="I248" t="s">
        <v>20</v>
      </c>
      <c r="J248" t="s">
        <v>241</v>
      </c>
      <c r="K248">
        <f>IFERROR(VALUE(LEFT(table_netflix[[#This Row],[duration (in min)]], LEN(table_netflix[[#This Row],[duration (in min)]])-4)),0)</f>
        <v>95</v>
      </c>
      <c r="L248" t="s">
        <v>144</v>
      </c>
      <c r="M248" t="s">
        <v>85</v>
      </c>
      <c r="N248" t="s">
        <v>127</v>
      </c>
      <c r="O248" t="str" cm="1">
        <f t="array" ref="O248">_xlfn.IFS(table_netflix[[#This Row],[release_year]]&gt;=2018, "2018 &amp; after", TRUE, "Before 2018")</f>
        <v>Before 2018</v>
      </c>
      <c r="P248" s="12">
        <f>DATE(table_netflix[[#This Row],[release_year]],1,1)</f>
        <v>36161</v>
      </c>
      <c r="Q248" s="12">
        <f t="shared" si="3"/>
        <v>44378</v>
      </c>
      <c r="R248" s="12" t="str">
        <f>TEXT(table_netflix[[#This Row],[date_added_todate]], "mmm")</f>
        <v>Jul</v>
      </c>
      <c r="S248" t="s">
        <v>1508</v>
      </c>
    </row>
    <row r="249" spans="1:19" x14ac:dyDescent="0.3">
      <c r="A249" t="s">
        <v>1509</v>
      </c>
      <c r="B249" t="s">
        <v>15</v>
      </c>
      <c r="C249" t="s">
        <v>1510</v>
      </c>
      <c r="D249" t="s">
        <v>1064</v>
      </c>
      <c r="E249" t="s">
        <v>1511</v>
      </c>
      <c r="F249" t="s">
        <v>18</v>
      </c>
      <c r="G249" s="14" t="s">
        <v>1490</v>
      </c>
      <c r="H249">
        <v>1997</v>
      </c>
      <c r="I249" t="s">
        <v>186</v>
      </c>
      <c r="J249" t="s">
        <v>1512</v>
      </c>
      <c r="K249">
        <f>IFERROR(VALUE(LEFT(table_netflix[[#This Row],[duration (in min)]], LEN(table_netflix[[#This Row],[duration (in min)]])-4)),0)</f>
        <v>155</v>
      </c>
      <c r="L249" t="s">
        <v>71</v>
      </c>
      <c r="M249" t="s">
        <v>72</v>
      </c>
      <c r="N249" t="s">
        <v>54</v>
      </c>
      <c r="O249" t="str" cm="1">
        <f t="array" ref="O249">_xlfn.IFS(table_netflix[[#This Row],[release_year]]&gt;=2018, "2018 &amp; after", TRUE, "Before 2018")</f>
        <v>Before 2018</v>
      </c>
      <c r="P249" s="12">
        <f>DATE(table_netflix[[#This Row],[release_year]],1,1)</f>
        <v>35431</v>
      </c>
      <c r="Q249" s="12">
        <f t="shared" si="3"/>
        <v>44378</v>
      </c>
      <c r="R249" s="12" t="str">
        <f>TEXT(table_netflix[[#This Row],[date_added_todate]], "mmm")</f>
        <v>Jul</v>
      </c>
      <c r="S249" t="s">
        <v>1513</v>
      </c>
    </row>
    <row r="250" spans="1:19" x14ac:dyDescent="0.3">
      <c r="A250" t="s">
        <v>1514</v>
      </c>
      <c r="B250" t="s">
        <v>15</v>
      </c>
      <c r="C250" t="s">
        <v>1515</v>
      </c>
      <c r="D250" t="s">
        <v>1516</v>
      </c>
      <c r="E250" t="s">
        <v>1517</v>
      </c>
      <c r="F250" t="s">
        <v>18</v>
      </c>
      <c r="G250" s="14" t="s">
        <v>1490</v>
      </c>
      <c r="H250">
        <v>2000</v>
      </c>
      <c r="I250" t="s">
        <v>20</v>
      </c>
      <c r="J250" t="s">
        <v>174</v>
      </c>
      <c r="K250">
        <f>IFERROR(VALUE(LEFT(table_netflix[[#This Row],[duration (in min)]], LEN(table_netflix[[#This Row],[duration (in min)]])-4)),0)</f>
        <v>98</v>
      </c>
      <c r="L250" t="s">
        <v>144</v>
      </c>
      <c r="M250" t="s">
        <v>85</v>
      </c>
      <c r="O250" t="str" cm="1">
        <f t="array" ref="O250">_xlfn.IFS(table_netflix[[#This Row],[release_year]]&gt;=2018, "2018 &amp; after", TRUE, "Before 2018")</f>
        <v>Before 2018</v>
      </c>
      <c r="P250" s="12">
        <f>DATE(table_netflix[[#This Row],[release_year]],1,1)</f>
        <v>36526</v>
      </c>
      <c r="Q250" s="12">
        <f t="shared" si="3"/>
        <v>44378</v>
      </c>
      <c r="R250" s="12" t="str">
        <f>TEXT(table_netflix[[#This Row],[date_added_todate]], "mmm")</f>
        <v>Jul</v>
      </c>
      <c r="S250" t="s">
        <v>1518</v>
      </c>
    </row>
    <row r="251" spans="1:19" x14ac:dyDescent="0.3">
      <c r="A251" t="s">
        <v>1519</v>
      </c>
      <c r="B251" t="s">
        <v>15</v>
      </c>
      <c r="C251" t="s">
        <v>1520</v>
      </c>
      <c r="D251" t="s">
        <v>1521</v>
      </c>
      <c r="E251" t="s">
        <v>1522</v>
      </c>
      <c r="F251" t="s">
        <v>18</v>
      </c>
      <c r="G251" s="14" t="s">
        <v>1490</v>
      </c>
      <c r="H251">
        <v>1995</v>
      </c>
      <c r="I251" t="s">
        <v>20</v>
      </c>
      <c r="J251" t="s">
        <v>399</v>
      </c>
      <c r="K251">
        <f>IFERROR(VALUE(LEFT(table_netflix[[#This Row],[duration (in min)]], LEN(table_netflix[[#This Row],[duration (in min)]])-4)),0)</f>
        <v>108</v>
      </c>
      <c r="L251" t="s">
        <v>144</v>
      </c>
      <c r="M251" t="s">
        <v>142</v>
      </c>
      <c r="O251" t="str" cm="1">
        <f t="array" ref="O251">_xlfn.IFS(table_netflix[[#This Row],[release_year]]&gt;=2018, "2018 &amp; after", TRUE, "Before 2018")</f>
        <v>Before 2018</v>
      </c>
      <c r="P251" s="12">
        <f>DATE(table_netflix[[#This Row],[release_year]],1,1)</f>
        <v>34700</v>
      </c>
      <c r="Q251" s="12">
        <f t="shared" si="3"/>
        <v>44378</v>
      </c>
      <c r="R251" s="12" t="str">
        <f>TEXT(table_netflix[[#This Row],[date_added_todate]], "mmm")</f>
        <v>Jul</v>
      </c>
      <c r="S251" t="s">
        <v>1523</v>
      </c>
    </row>
    <row r="252" spans="1:19" x14ac:dyDescent="0.3">
      <c r="A252" t="s">
        <v>1524</v>
      </c>
      <c r="B252" t="s">
        <v>15</v>
      </c>
      <c r="C252" t="s">
        <v>1525</v>
      </c>
      <c r="D252" t="s">
        <v>1070</v>
      </c>
      <c r="E252" t="s">
        <v>1526</v>
      </c>
      <c r="F252" t="s">
        <v>18</v>
      </c>
      <c r="G252" s="14" t="s">
        <v>1490</v>
      </c>
      <c r="H252">
        <v>1993</v>
      </c>
      <c r="I252" t="s">
        <v>45</v>
      </c>
      <c r="J252" t="s">
        <v>152</v>
      </c>
      <c r="K252">
        <f>IFERROR(VALUE(LEFT(table_netflix[[#This Row],[duration (in min)]], LEN(table_netflix[[#This Row],[duration (in min)]])-4)),0)</f>
        <v>96</v>
      </c>
      <c r="L252" t="s">
        <v>47</v>
      </c>
      <c r="M252" t="s">
        <v>85</v>
      </c>
      <c r="O252" t="str" cm="1">
        <f t="array" ref="O252">_xlfn.IFS(table_netflix[[#This Row],[release_year]]&gt;=2018, "2018 &amp; after", TRUE, "Before 2018")</f>
        <v>Before 2018</v>
      </c>
      <c r="P252" s="12">
        <f>DATE(table_netflix[[#This Row],[release_year]],1,1)</f>
        <v>33970</v>
      </c>
      <c r="Q252" s="12">
        <f t="shared" si="3"/>
        <v>44378</v>
      </c>
      <c r="R252" s="12" t="str">
        <f>TEXT(table_netflix[[#This Row],[date_added_todate]], "mmm")</f>
        <v>Jul</v>
      </c>
      <c r="S252" t="s">
        <v>1527</v>
      </c>
    </row>
    <row r="253" spans="1:19" x14ac:dyDescent="0.3">
      <c r="A253" t="s">
        <v>1528</v>
      </c>
      <c r="B253" t="s">
        <v>15</v>
      </c>
      <c r="C253" t="s">
        <v>1529</v>
      </c>
      <c r="D253" t="s">
        <v>1530</v>
      </c>
      <c r="E253" t="s">
        <v>1531</v>
      </c>
      <c r="F253" t="s">
        <v>1532</v>
      </c>
      <c r="G253" s="14" t="s">
        <v>1490</v>
      </c>
      <c r="H253">
        <v>2019</v>
      </c>
      <c r="I253" t="s">
        <v>62</v>
      </c>
      <c r="J253" t="s">
        <v>330</v>
      </c>
      <c r="K253">
        <f>IFERROR(VALUE(LEFT(table_netflix[[#This Row],[duration (in min)]], LEN(table_netflix[[#This Row],[duration (in min)]])-4)),0)</f>
        <v>117</v>
      </c>
      <c r="L253" t="s">
        <v>53</v>
      </c>
      <c r="M253" t="s">
        <v>55</v>
      </c>
      <c r="N253" t="s">
        <v>107</v>
      </c>
      <c r="O253" t="str" cm="1">
        <f t="array" ref="O253">_xlfn.IFS(table_netflix[[#This Row],[release_year]]&gt;=2018, "2018 &amp; after", TRUE, "Before 2018")</f>
        <v>2018 &amp; after</v>
      </c>
      <c r="P253" s="12">
        <f>DATE(table_netflix[[#This Row],[release_year]],1,1)</f>
        <v>43466</v>
      </c>
      <c r="Q253" s="12">
        <f t="shared" si="3"/>
        <v>44378</v>
      </c>
      <c r="R253" s="12" t="str">
        <f>TEXT(table_netflix[[#This Row],[date_added_todate]], "mmm")</f>
        <v>Jul</v>
      </c>
      <c r="S253" t="s">
        <v>1533</v>
      </c>
    </row>
    <row r="254" spans="1:19" x14ac:dyDescent="0.3">
      <c r="A254" t="s">
        <v>1534</v>
      </c>
      <c r="B254" t="s">
        <v>15</v>
      </c>
      <c r="C254" t="s">
        <v>1535</v>
      </c>
      <c r="D254" t="s">
        <v>1536</v>
      </c>
      <c r="E254" t="s">
        <v>1537</v>
      </c>
      <c r="F254" t="s">
        <v>61</v>
      </c>
      <c r="G254" s="14" t="s">
        <v>1490</v>
      </c>
      <c r="H254">
        <v>2019</v>
      </c>
      <c r="I254" t="s">
        <v>20</v>
      </c>
      <c r="J254" t="s">
        <v>118</v>
      </c>
      <c r="K254">
        <f>IFERROR(VALUE(LEFT(table_netflix[[#This Row],[duration (in min)]], LEN(table_netflix[[#This Row],[duration (in min)]])-4)),0)</f>
        <v>103</v>
      </c>
      <c r="L254" t="s">
        <v>71</v>
      </c>
      <c r="M254" t="s">
        <v>72</v>
      </c>
      <c r="N254" t="s">
        <v>55</v>
      </c>
      <c r="O254" t="str" cm="1">
        <f t="array" ref="O254">_xlfn.IFS(table_netflix[[#This Row],[release_year]]&gt;=2018, "2018 &amp; after", TRUE, "Before 2018")</f>
        <v>2018 &amp; after</v>
      </c>
      <c r="P254" s="12">
        <f>DATE(table_netflix[[#This Row],[release_year]],1,1)</f>
        <v>43466</v>
      </c>
      <c r="Q254" s="12">
        <f t="shared" si="3"/>
        <v>44378</v>
      </c>
      <c r="R254" s="12" t="str">
        <f>TEXT(table_netflix[[#This Row],[date_added_todate]], "mmm")</f>
        <v>Jul</v>
      </c>
      <c r="S254" t="s">
        <v>1538</v>
      </c>
    </row>
    <row r="255" spans="1:19" x14ac:dyDescent="0.3">
      <c r="A255" t="s">
        <v>1539</v>
      </c>
      <c r="B255" t="s">
        <v>15</v>
      </c>
      <c r="C255" t="s">
        <v>1540</v>
      </c>
      <c r="D255" t="s">
        <v>1541</v>
      </c>
      <c r="E255" t="s">
        <v>1542</v>
      </c>
      <c r="F255" t="s">
        <v>18</v>
      </c>
      <c r="G255" s="14" t="s">
        <v>1490</v>
      </c>
      <c r="H255">
        <v>2008</v>
      </c>
      <c r="I255" t="s">
        <v>45</v>
      </c>
      <c r="J255" t="s">
        <v>92</v>
      </c>
      <c r="K255">
        <f>IFERROR(VALUE(LEFT(table_netflix[[#This Row],[duration (in min)]], LEN(table_netflix[[#This Row],[duration (in min)]])-4)),0)</f>
        <v>94</v>
      </c>
      <c r="L255" t="s">
        <v>47</v>
      </c>
      <c r="M255" t="s">
        <v>85</v>
      </c>
      <c r="O255" t="str" cm="1">
        <f t="array" ref="O255">_xlfn.IFS(table_netflix[[#This Row],[release_year]]&gt;=2018, "2018 &amp; after", TRUE, "Before 2018")</f>
        <v>Before 2018</v>
      </c>
      <c r="P255" s="12">
        <f>DATE(table_netflix[[#This Row],[release_year]],1,1)</f>
        <v>39448</v>
      </c>
      <c r="Q255" s="12">
        <f t="shared" si="3"/>
        <v>44378</v>
      </c>
      <c r="R255" s="12" t="str">
        <f>TEXT(table_netflix[[#This Row],[date_added_todate]], "mmm")</f>
        <v>Jul</v>
      </c>
      <c r="S255" t="s">
        <v>1543</v>
      </c>
    </row>
    <row r="256" spans="1:19" x14ac:dyDescent="0.3">
      <c r="A256" t="s">
        <v>1544</v>
      </c>
      <c r="B256" t="s">
        <v>15</v>
      </c>
      <c r="C256" t="s">
        <v>1545</v>
      </c>
      <c r="D256" t="s">
        <v>1546</v>
      </c>
      <c r="E256" t="s">
        <v>1547</v>
      </c>
      <c r="F256" t="s">
        <v>18</v>
      </c>
      <c r="G256" s="14" t="s">
        <v>1490</v>
      </c>
      <c r="H256">
        <v>2011</v>
      </c>
      <c r="I256" t="s">
        <v>45</v>
      </c>
      <c r="J256" t="s">
        <v>232</v>
      </c>
      <c r="K256">
        <f>IFERROR(VALUE(LEFT(table_netflix[[#This Row],[duration (in min)]], LEN(table_netflix[[#This Row],[duration (in min)]])-4)),0)</f>
        <v>93</v>
      </c>
      <c r="L256" t="s">
        <v>47</v>
      </c>
      <c r="M256" t="s">
        <v>85</v>
      </c>
      <c r="O256" t="str" cm="1">
        <f t="array" ref="O256">_xlfn.IFS(table_netflix[[#This Row],[release_year]]&gt;=2018, "2018 &amp; after", TRUE, "Before 2018")</f>
        <v>Before 2018</v>
      </c>
      <c r="P256" s="12">
        <f>DATE(table_netflix[[#This Row],[release_year]],1,1)</f>
        <v>40544</v>
      </c>
      <c r="Q256" s="12">
        <f t="shared" si="3"/>
        <v>44378</v>
      </c>
      <c r="R256" s="12" t="str">
        <f>TEXT(table_netflix[[#This Row],[date_added_todate]], "mmm")</f>
        <v>Jul</v>
      </c>
      <c r="S256" t="s">
        <v>1548</v>
      </c>
    </row>
    <row r="257" spans="1:19" x14ac:dyDescent="0.3">
      <c r="A257" t="s">
        <v>1549</v>
      </c>
      <c r="B257" t="s">
        <v>15</v>
      </c>
      <c r="C257" t="s">
        <v>1550</v>
      </c>
      <c r="D257" t="s">
        <v>1551</v>
      </c>
      <c r="E257" t="s">
        <v>1552</v>
      </c>
      <c r="F257" t="s">
        <v>18</v>
      </c>
      <c r="G257" s="14" t="s">
        <v>1490</v>
      </c>
      <c r="H257">
        <v>2010</v>
      </c>
      <c r="I257" t="s">
        <v>20</v>
      </c>
      <c r="J257" t="s">
        <v>187</v>
      </c>
      <c r="K257">
        <f>IFERROR(VALUE(LEFT(table_netflix[[#This Row],[duration (in min)]], LEN(table_netflix[[#This Row],[duration (in min)]])-4)),0)</f>
        <v>115</v>
      </c>
      <c r="L257" t="s">
        <v>71</v>
      </c>
      <c r="M257" t="s">
        <v>72</v>
      </c>
      <c r="N257" t="s">
        <v>107</v>
      </c>
      <c r="O257" t="str" cm="1">
        <f t="array" ref="O257">_xlfn.IFS(table_netflix[[#This Row],[release_year]]&gt;=2018, "2018 &amp; after", TRUE, "Before 2018")</f>
        <v>Before 2018</v>
      </c>
      <c r="P257" s="12">
        <f>DATE(table_netflix[[#This Row],[release_year]],1,1)</f>
        <v>40179</v>
      </c>
      <c r="Q257" s="12">
        <f t="shared" si="3"/>
        <v>44378</v>
      </c>
      <c r="R257" s="12" t="str">
        <f>TEXT(table_netflix[[#This Row],[date_added_todate]], "mmm")</f>
        <v>Jul</v>
      </c>
      <c r="S257" t="s">
        <v>1553</v>
      </c>
    </row>
    <row r="258" spans="1:19" x14ac:dyDescent="0.3">
      <c r="A258" t="s">
        <v>1554</v>
      </c>
      <c r="B258" t="s">
        <v>15</v>
      </c>
      <c r="C258" t="s">
        <v>1555</v>
      </c>
      <c r="D258" t="s">
        <v>1556</v>
      </c>
      <c r="E258" t="s">
        <v>1557</v>
      </c>
      <c r="F258" t="s">
        <v>61</v>
      </c>
      <c r="G258" s="14" t="s">
        <v>1490</v>
      </c>
      <c r="H258">
        <v>2019</v>
      </c>
      <c r="I258" t="s">
        <v>186</v>
      </c>
      <c r="J258" t="s">
        <v>444</v>
      </c>
      <c r="K258">
        <f>IFERROR(VALUE(LEFT(table_netflix[[#This Row],[duration (in min)]], LEN(table_netflix[[#This Row],[duration (in min)]])-4)),0)</f>
        <v>120</v>
      </c>
      <c r="L258" t="s">
        <v>53</v>
      </c>
      <c r="M258" t="s">
        <v>589</v>
      </c>
      <c r="N258" t="s">
        <v>55</v>
      </c>
      <c r="O258" t="str" cm="1">
        <f t="array" ref="O258">_xlfn.IFS(table_netflix[[#This Row],[release_year]]&gt;=2018, "2018 &amp; after", TRUE, "Before 2018")</f>
        <v>2018 &amp; after</v>
      </c>
      <c r="P258" s="12">
        <f>DATE(table_netflix[[#This Row],[release_year]],1,1)</f>
        <v>43466</v>
      </c>
      <c r="Q258" s="12">
        <f t="shared" ref="Q258:Q321" si="4">IF(G258&lt;&gt;"", DATE(RIGHT(G258,4), MONTH(1 &amp; LEFT(G258,FIND(" ",G258)-1)), MID(G258, FIND(" ", G258)+1, FIND(",", G258)-FIND(" ", G258)-1)), "")</f>
        <v>44378</v>
      </c>
      <c r="R258" s="12" t="str">
        <f>TEXT(table_netflix[[#This Row],[date_added_todate]], "mmm")</f>
        <v>Jul</v>
      </c>
      <c r="S258" t="s">
        <v>1558</v>
      </c>
    </row>
    <row r="259" spans="1:19" x14ac:dyDescent="0.3">
      <c r="A259" t="s">
        <v>1560</v>
      </c>
      <c r="B259" t="s">
        <v>15</v>
      </c>
      <c r="C259" t="s">
        <v>1561</v>
      </c>
      <c r="D259" t="s">
        <v>1562</v>
      </c>
      <c r="E259" t="s">
        <v>1563</v>
      </c>
      <c r="F259" t="s">
        <v>307</v>
      </c>
      <c r="G259" s="14" t="s">
        <v>1490</v>
      </c>
      <c r="H259">
        <v>2005</v>
      </c>
      <c r="I259" t="s">
        <v>20</v>
      </c>
      <c r="J259" t="s">
        <v>278</v>
      </c>
      <c r="K259">
        <f>IFERROR(VALUE(LEFT(table_netflix[[#This Row],[duration (in min)]], LEN(table_netflix[[#This Row],[duration (in min)]])-4)),0)</f>
        <v>145</v>
      </c>
      <c r="L259" t="s">
        <v>53</v>
      </c>
      <c r="M259" t="s">
        <v>107</v>
      </c>
      <c r="O259" t="str" cm="1">
        <f t="array" ref="O259">_xlfn.IFS(table_netflix[[#This Row],[release_year]]&gt;=2018, "2018 &amp; after", TRUE, "Before 2018")</f>
        <v>Before 2018</v>
      </c>
      <c r="P259" s="12">
        <f>DATE(table_netflix[[#This Row],[release_year]],1,1)</f>
        <v>38353</v>
      </c>
      <c r="Q259" s="12">
        <f t="shared" si="4"/>
        <v>44378</v>
      </c>
      <c r="R259" s="12" t="str">
        <f>TEXT(table_netflix[[#This Row],[date_added_todate]], "mmm")</f>
        <v>Jul</v>
      </c>
      <c r="S259" t="s">
        <v>1564</v>
      </c>
    </row>
    <row r="260" spans="1:19" x14ac:dyDescent="0.3">
      <c r="A260" t="s">
        <v>1565</v>
      </c>
      <c r="B260" t="s">
        <v>15</v>
      </c>
      <c r="C260" t="s">
        <v>1566</v>
      </c>
      <c r="D260" t="s">
        <v>1567</v>
      </c>
      <c r="E260" t="s">
        <v>1568</v>
      </c>
      <c r="F260" t="s">
        <v>18</v>
      </c>
      <c r="G260" s="14" t="s">
        <v>1490</v>
      </c>
      <c r="H260">
        <v>1988</v>
      </c>
      <c r="I260" t="s">
        <v>186</v>
      </c>
      <c r="J260" t="s">
        <v>1474</v>
      </c>
      <c r="K260">
        <f>IFERROR(VALUE(LEFT(table_netflix[[#This Row],[duration (in min)]], LEN(table_netflix[[#This Row],[duration (in min)]])-4)),0)</f>
        <v>126</v>
      </c>
      <c r="L260" t="s">
        <v>144</v>
      </c>
      <c r="M260" t="s">
        <v>161</v>
      </c>
      <c r="N260" t="s">
        <v>85</v>
      </c>
      <c r="O260" t="str" cm="1">
        <f t="array" ref="O260">_xlfn.IFS(table_netflix[[#This Row],[release_year]]&gt;=2018, "2018 &amp; after", TRUE, "Before 2018")</f>
        <v>Before 2018</v>
      </c>
      <c r="P260" s="12">
        <f>DATE(table_netflix[[#This Row],[release_year]],1,1)</f>
        <v>32143</v>
      </c>
      <c r="Q260" s="12">
        <f t="shared" si="4"/>
        <v>44378</v>
      </c>
      <c r="R260" s="12" t="str">
        <f>TEXT(table_netflix[[#This Row],[date_added_todate]], "mmm")</f>
        <v>Jul</v>
      </c>
      <c r="S260" t="s">
        <v>1569</v>
      </c>
    </row>
    <row r="261" spans="1:19" x14ac:dyDescent="0.3">
      <c r="A261" t="s">
        <v>1570</v>
      </c>
      <c r="B261" t="s">
        <v>15</v>
      </c>
      <c r="C261" t="s">
        <v>1571</v>
      </c>
      <c r="D261" t="s">
        <v>1572</v>
      </c>
      <c r="E261" t="s">
        <v>1573</v>
      </c>
      <c r="F261" t="s">
        <v>18</v>
      </c>
      <c r="G261" s="14" t="s">
        <v>1490</v>
      </c>
      <c r="H261">
        <v>1995</v>
      </c>
      <c r="I261" t="s">
        <v>20</v>
      </c>
      <c r="J261" t="s">
        <v>511</v>
      </c>
      <c r="K261">
        <f>IFERROR(VALUE(LEFT(table_netflix[[#This Row],[duration (in min)]], LEN(table_netflix[[#This Row],[duration (in min)]])-4)),0)</f>
        <v>101</v>
      </c>
      <c r="L261" t="s">
        <v>144</v>
      </c>
      <c r="M261" t="s">
        <v>127</v>
      </c>
      <c r="O261" t="str" cm="1">
        <f t="array" ref="O261">_xlfn.IFS(table_netflix[[#This Row],[release_year]]&gt;=2018, "2018 &amp; after", TRUE, "Before 2018")</f>
        <v>Before 2018</v>
      </c>
      <c r="P261" s="12">
        <f>DATE(table_netflix[[#This Row],[release_year]],1,1)</f>
        <v>34700</v>
      </c>
      <c r="Q261" s="12">
        <f t="shared" si="4"/>
        <v>44378</v>
      </c>
      <c r="R261" s="12" t="str">
        <f>TEXT(table_netflix[[#This Row],[date_added_todate]], "mmm")</f>
        <v>Jul</v>
      </c>
      <c r="S261" t="s">
        <v>1574</v>
      </c>
    </row>
    <row r="262" spans="1:19" x14ac:dyDescent="0.3">
      <c r="A262" t="s">
        <v>1575</v>
      </c>
      <c r="B262" t="s">
        <v>15</v>
      </c>
      <c r="C262" t="s">
        <v>1576</v>
      </c>
      <c r="D262" t="s">
        <v>1159</v>
      </c>
      <c r="E262" t="s">
        <v>1577</v>
      </c>
      <c r="F262" t="s">
        <v>18</v>
      </c>
      <c r="G262" s="14" t="s">
        <v>1490</v>
      </c>
      <c r="H262">
        <v>2016</v>
      </c>
      <c r="I262" t="s">
        <v>20</v>
      </c>
      <c r="J262" t="s">
        <v>381</v>
      </c>
      <c r="K262">
        <f>IFERROR(VALUE(LEFT(table_netflix[[#This Row],[duration (in min)]], LEN(table_netflix[[#This Row],[duration (in min)]])-4)),0)</f>
        <v>118</v>
      </c>
      <c r="L262" t="s">
        <v>71</v>
      </c>
      <c r="M262" t="s">
        <v>72</v>
      </c>
      <c r="O262" t="str" cm="1">
        <f t="array" ref="O262">_xlfn.IFS(table_netflix[[#This Row],[release_year]]&gt;=2018, "2018 &amp; after", TRUE, "Before 2018")</f>
        <v>Before 2018</v>
      </c>
      <c r="P262" s="12">
        <f>DATE(table_netflix[[#This Row],[release_year]],1,1)</f>
        <v>42370</v>
      </c>
      <c r="Q262" s="12">
        <f t="shared" si="4"/>
        <v>44378</v>
      </c>
      <c r="R262" s="12" t="str">
        <f>TEXT(table_netflix[[#This Row],[date_added_todate]], "mmm")</f>
        <v>Jul</v>
      </c>
      <c r="S262" t="s">
        <v>1578</v>
      </c>
    </row>
    <row r="263" spans="1:19" x14ac:dyDescent="0.3">
      <c r="A263" t="s">
        <v>1579</v>
      </c>
      <c r="B263" t="s">
        <v>15</v>
      </c>
      <c r="C263" t="s">
        <v>1580</v>
      </c>
      <c r="D263" t="s">
        <v>1581</v>
      </c>
      <c r="E263" t="s">
        <v>1582</v>
      </c>
      <c r="F263" t="s">
        <v>18</v>
      </c>
      <c r="G263" s="14" t="s">
        <v>1490</v>
      </c>
      <c r="H263">
        <v>2011</v>
      </c>
      <c r="I263" t="s">
        <v>186</v>
      </c>
      <c r="J263" t="s">
        <v>499</v>
      </c>
      <c r="K263">
        <f>IFERROR(VALUE(LEFT(table_netflix[[#This Row],[duration (in min)]], LEN(table_netflix[[#This Row],[duration (in min)]])-4)),0)</f>
        <v>109</v>
      </c>
      <c r="L263" t="s">
        <v>71</v>
      </c>
      <c r="M263" t="s">
        <v>107</v>
      </c>
      <c r="O263" t="str" cm="1">
        <f t="array" ref="O263">_xlfn.IFS(table_netflix[[#This Row],[release_year]]&gt;=2018, "2018 &amp; after", TRUE, "Before 2018")</f>
        <v>Before 2018</v>
      </c>
      <c r="P263" s="12">
        <f>DATE(table_netflix[[#This Row],[release_year]],1,1)</f>
        <v>40544</v>
      </c>
      <c r="Q263" s="12">
        <f t="shared" si="4"/>
        <v>44378</v>
      </c>
      <c r="R263" s="12" t="str">
        <f>TEXT(table_netflix[[#This Row],[date_added_todate]], "mmm")</f>
        <v>Jul</v>
      </c>
      <c r="S263" t="s">
        <v>1583</v>
      </c>
    </row>
    <row r="264" spans="1:19" x14ac:dyDescent="0.3">
      <c r="A264" t="s">
        <v>1584</v>
      </c>
      <c r="B264" t="s">
        <v>15</v>
      </c>
      <c r="C264" t="s">
        <v>1585</v>
      </c>
      <c r="D264" t="s">
        <v>1586</v>
      </c>
      <c r="E264" t="s">
        <v>1587</v>
      </c>
      <c r="F264" t="s">
        <v>18</v>
      </c>
      <c r="G264" s="14" t="s">
        <v>1490</v>
      </c>
      <c r="H264">
        <v>2001</v>
      </c>
      <c r="I264" t="s">
        <v>186</v>
      </c>
      <c r="J264" t="s">
        <v>583</v>
      </c>
      <c r="K264">
        <f>IFERROR(VALUE(LEFT(table_netflix[[#This Row],[duration (in min)]], LEN(table_netflix[[#This Row],[duration (in min)]])-4)),0)</f>
        <v>89</v>
      </c>
      <c r="L264" t="s">
        <v>71</v>
      </c>
      <c r="O264" t="str" cm="1">
        <f t="array" ref="O264">_xlfn.IFS(table_netflix[[#This Row],[release_year]]&gt;=2018, "2018 &amp; after", TRUE, "Before 2018")</f>
        <v>Before 2018</v>
      </c>
      <c r="P264" s="12">
        <f>DATE(table_netflix[[#This Row],[release_year]],1,1)</f>
        <v>36892</v>
      </c>
      <c r="Q264" s="12">
        <f t="shared" si="4"/>
        <v>44378</v>
      </c>
      <c r="R264" s="12" t="str">
        <f>TEXT(table_netflix[[#This Row],[date_added_todate]], "mmm")</f>
        <v>Jul</v>
      </c>
      <c r="S264" t="s">
        <v>1588</v>
      </c>
    </row>
    <row r="265" spans="1:19" x14ac:dyDescent="0.3">
      <c r="A265" t="s">
        <v>1589</v>
      </c>
      <c r="B265" t="s">
        <v>15</v>
      </c>
      <c r="C265" t="s">
        <v>1590</v>
      </c>
      <c r="D265" t="s">
        <v>1591</v>
      </c>
      <c r="E265" t="s">
        <v>1592</v>
      </c>
      <c r="F265" t="s">
        <v>61</v>
      </c>
      <c r="G265" s="14" t="s">
        <v>1490</v>
      </c>
      <c r="H265">
        <v>2018</v>
      </c>
      <c r="I265" t="s">
        <v>20</v>
      </c>
      <c r="J265" t="s">
        <v>133</v>
      </c>
      <c r="K265">
        <f>IFERROR(VALUE(LEFT(table_netflix[[#This Row],[duration (in min)]], LEN(table_netflix[[#This Row],[duration (in min)]])-4)),0)</f>
        <v>106</v>
      </c>
      <c r="L265" t="s">
        <v>53</v>
      </c>
      <c r="M265" t="s">
        <v>107</v>
      </c>
      <c r="O265" t="str" cm="1">
        <f t="array" ref="O265">_xlfn.IFS(table_netflix[[#This Row],[release_year]]&gt;=2018, "2018 &amp; after", TRUE, "Before 2018")</f>
        <v>2018 &amp; after</v>
      </c>
      <c r="P265" s="12">
        <f>DATE(table_netflix[[#This Row],[release_year]],1,1)</f>
        <v>43101</v>
      </c>
      <c r="Q265" s="12">
        <f t="shared" si="4"/>
        <v>44378</v>
      </c>
      <c r="R265" s="12" t="str">
        <f>TEXT(table_netflix[[#This Row],[date_added_todate]], "mmm")</f>
        <v>Jul</v>
      </c>
      <c r="S265" t="s">
        <v>1593</v>
      </c>
    </row>
    <row r="266" spans="1:19" x14ac:dyDescent="0.3">
      <c r="A266" t="s">
        <v>1594</v>
      </c>
      <c r="B266" t="s">
        <v>15</v>
      </c>
      <c r="C266" t="s">
        <v>1595</v>
      </c>
      <c r="D266" t="s">
        <v>1596</v>
      </c>
      <c r="E266" t="s">
        <v>1597</v>
      </c>
      <c r="F266" t="s">
        <v>61</v>
      </c>
      <c r="G266" s="14" t="s">
        <v>1490</v>
      </c>
      <c r="H266">
        <v>2019</v>
      </c>
      <c r="I266" t="s">
        <v>186</v>
      </c>
      <c r="J266" t="s">
        <v>511</v>
      </c>
      <c r="K266">
        <f>IFERROR(VALUE(LEFT(table_netflix[[#This Row],[duration (in min)]], LEN(table_netflix[[#This Row],[duration (in min)]])-4)),0)</f>
        <v>101</v>
      </c>
      <c r="L266" t="s">
        <v>53</v>
      </c>
      <c r="M266" t="s">
        <v>55</v>
      </c>
      <c r="O266" t="str" cm="1">
        <f t="array" ref="O266">_xlfn.IFS(table_netflix[[#This Row],[release_year]]&gt;=2018, "2018 &amp; after", TRUE, "Before 2018")</f>
        <v>2018 &amp; after</v>
      </c>
      <c r="P266" s="12">
        <f>DATE(table_netflix[[#This Row],[release_year]],1,1)</f>
        <v>43466</v>
      </c>
      <c r="Q266" s="12">
        <f t="shared" si="4"/>
        <v>44378</v>
      </c>
      <c r="R266" s="12" t="str">
        <f>TEXT(table_netflix[[#This Row],[date_added_todate]], "mmm")</f>
        <v>Jul</v>
      </c>
      <c r="S266" t="s">
        <v>1598</v>
      </c>
    </row>
    <row r="267" spans="1:19" x14ac:dyDescent="0.3">
      <c r="A267" t="s">
        <v>1599</v>
      </c>
      <c r="B267" t="s">
        <v>15</v>
      </c>
      <c r="C267" t="s">
        <v>1600</v>
      </c>
      <c r="D267" t="s">
        <v>1601</v>
      </c>
      <c r="E267" t="s">
        <v>1602</v>
      </c>
      <c r="F267" t="s">
        <v>18</v>
      </c>
      <c r="G267" s="14" t="s">
        <v>1490</v>
      </c>
      <c r="H267">
        <v>2008</v>
      </c>
      <c r="I267" t="s">
        <v>20</v>
      </c>
      <c r="J267" t="s">
        <v>1221</v>
      </c>
      <c r="K267">
        <f>IFERROR(VALUE(LEFT(table_netflix[[#This Row],[duration (in min)]], LEN(table_netflix[[#This Row],[duration (in min)]])-4)),0)</f>
        <v>123</v>
      </c>
      <c r="L267" t="s">
        <v>53</v>
      </c>
      <c r="M267" t="s">
        <v>107</v>
      </c>
      <c r="O267" t="str" cm="1">
        <f t="array" ref="O267">_xlfn.IFS(table_netflix[[#This Row],[release_year]]&gt;=2018, "2018 &amp; after", TRUE, "Before 2018")</f>
        <v>Before 2018</v>
      </c>
      <c r="P267" s="12">
        <f>DATE(table_netflix[[#This Row],[release_year]],1,1)</f>
        <v>39448</v>
      </c>
      <c r="Q267" s="12">
        <f t="shared" si="4"/>
        <v>44378</v>
      </c>
      <c r="R267" s="12" t="str">
        <f>TEXT(table_netflix[[#This Row],[date_added_todate]], "mmm")</f>
        <v>Jul</v>
      </c>
      <c r="S267" t="s">
        <v>1603</v>
      </c>
    </row>
    <row r="268" spans="1:19" x14ac:dyDescent="0.3">
      <c r="A268" t="s">
        <v>1604</v>
      </c>
      <c r="B268" t="s">
        <v>15</v>
      </c>
      <c r="C268" t="s">
        <v>1605</v>
      </c>
      <c r="D268" t="s">
        <v>1606</v>
      </c>
      <c r="E268" t="s">
        <v>1607</v>
      </c>
      <c r="F268" t="s">
        <v>18</v>
      </c>
      <c r="G268" s="14" t="s">
        <v>1490</v>
      </c>
      <c r="H268">
        <v>2010</v>
      </c>
      <c r="I268" t="s">
        <v>186</v>
      </c>
      <c r="J268" t="s">
        <v>133</v>
      </c>
      <c r="K268">
        <f>IFERROR(VALUE(LEFT(table_netflix[[#This Row],[duration (in min)]], LEN(table_netflix[[#This Row],[duration (in min)]])-4)),0)</f>
        <v>106</v>
      </c>
      <c r="L268" t="s">
        <v>71</v>
      </c>
      <c r="M268" t="s">
        <v>107</v>
      </c>
      <c r="O268" t="str" cm="1">
        <f t="array" ref="O268">_xlfn.IFS(table_netflix[[#This Row],[release_year]]&gt;=2018, "2018 &amp; after", TRUE, "Before 2018")</f>
        <v>Before 2018</v>
      </c>
      <c r="P268" s="12">
        <f>DATE(table_netflix[[#This Row],[release_year]],1,1)</f>
        <v>40179</v>
      </c>
      <c r="Q268" s="12">
        <f t="shared" si="4"/>
        <v>44378</v>
      </c>
      <c r="R268" s="12" t="str">
        <f>TEXT(table_netflix[[#This Row],[date_added_todate]], "mmm")</f>
        <v>Jul</v>
      </c>
      <c r="S268" t="s">
        <v>1608</v>
      </c>
    </row>
    <row r="269" spans="1:19" x14ac:dyDescent="0.3">
      <c r="A269" t="s">
        <v>1609</v>
      </c>
      <c r="B269" t="s">
        <v>15</v>
      </c>
      <c r="C269" t="s">
        <v>1610</v>
      </c>
      <c r="D269" t="s">
        <v>1611</v>
      </c>
      <c r="E269" t="s">
        <v>1612</v>
      </c>
      <c r="F269" t="s">
        <v>18</v>
      </c>
      <c r="G269" s="14" t="s">
        <v>1490</v>
      </c>
      <c r="H269">
        <v>2000</v>
      </c>
      <c r="I269" t="s">
        <v>45</v>
      </c>
      <c r="J269" t="s">
        <v>583</v>
      </c>
      <c r="K269">
        <f>IFERROR(VALUE(LEFT(table_netflix[[#This Row],[duration (in min)]], LEN(table_netflix[[#This Row],[duration (in min)]])-4)),0)</f>
        <v>89</v>
      </c>
      <c r="L269" t="s">
        <v>47</v>
      </c>
      <c r="M269" t="s">
        <v>85</v>
      </c>
      <c r="O269" t="str" cm="1">
        <f t="array" ref="O269">_xlfn.IFS(table_netflix[[#This Row],[release_year]]&gt;=2018, "2018 &amp; after", TRUE, "Before 2018")</f>
        <v>Before 2018</v>
      </c>
      <c r="P269" s="12">
        <f>DATE(table_netflix[[#This Row],[release_year]],1,1)</f>
        <v>36526</v>
      </c>
      <c r="Q269" s="12">
        <f t="shared" si="4"/>
        <v>44378</v>
      </c>
      <c r="R269" s="12" t="str">
        <f>TEXT(table_netflix[[#This Row],[date_added_todate]], "mmm")</f>
        <v>Jul</v>
      </c>
      <c r="S269" t="s">
        <v>1613</v>
      </c>
    </row>
    <row r="270" spans="1:19" x14ac:dyDescent="0.3">
      <c r="A270" t="s">
        <v>1614</v>
      </c>
      <c r="B270" t="s">
        <v>15</v>
      </c>
      <c r="C270" t="s">
        <v>1615</v>
      </c>
      <c r="D270" t="s">
        <v>1616</v>
      </c>
      <c r="E270" t="s">
        <v>1617</v>
      </c>
      <c r="F270" t="s">
        <v>18</v>
      </c>
      <c r="G270" s="14" t="s">
        <v>1490</v>
      </c>
      <c r="H270">
        <v>2009</v>
      </c>
      <c r="I270" t="s">
        <v>20</v>
      </c>
      <c r="J270" t="s">
        <v>337</v>
      </c>
      <c r="K270">
        <f>IFERROR(VALUE(LEFT(table_netflix[[#This Row],[duration (in min)]], LEN(table_netflix[[#This Row],[duration (in min)]])-4)),0)</f>
        <v>128</v>
      </c>
      <c r="L270" t="s">
        <v>144</v>
      </c>
      <c r="M270" t="s">
        <v>127</v>
      </c>
      <c r="O270" t="str" cm="1">
        <f t="array" ref="O270">_xlfn.IFS(table_netflix[[#This Row],[release_year]]&gt;=2018, "2018 &amp; after", TRUE, "Before 2018")</f>
        <v>Before 2018</v>
      </c>
      <c r="P270" s="12">
        <f>DATE(table_netflix[[#This Row],[release_year]],1,1)</f>
        <v>39814</v>
      </c>
      <c r="Q270" s="12">
        <f t="shared" si="4"/>
        <v>44378</v>
      </c>
      <c r="R270" s="12" t="str">
        <f>TEXT(table_netflix[[#This Row],[date_added_todate]], "mmm")</f>
        <v>Jul</v>
      </c>
      <c r="S270" t="s">
        <v>1618</v>
      </c>
    </row>
    <row r="271" spans="1:19" x14ac:dyDescent="0.3">
      <c r="A271" t="s">
        <v>1619</v>
      </c>
      <c r="B271" t="s">
        <v>15</v>
      </c>
      <c r="C271" t="s">
        <v>1620</v>
      </c>
      <c r="D271" t="s">
        <v>1621</v>
      </c>
      <c r="E271" t="s">
        <v>1622</v>
      </c>
      <c r="F271" t="s">
        <v>80</v>
      </c>
      <c r="G271" s="14" t="s">
        <v>1490</v>
      </c>
      <c r="H271">
        <v>1999</v>
      </c>
      <c r="I271" t="s">
        <v>45</v>
      </c>
      <c r="J271" t="s">
        <v>246</v>
      </c>
      <c r="K271">
        <f>IFERROR(VALUE(LEFT(table_netflix[[#This Row],[duration (in min)]], LEN(table_netflix[[#This Row],[duration (in min)]])-4)),0)</f>
        <v>85</v>
      </c>
      <c r="L271" t="s">
        <v>47</v>
      </c>
      <c r="M271" t="s">
        <v>85</v>
      </c>
      <c r="O271" t="str" cm="1">
        <f t="array" ref="O271">_xlfn.IFS(table_netflix[[#This Row],[release_year]]&gt;=2018, "2018 &amp; after", TRUE, "Before 2018")</f>
        <v>Before 2018</v>
      </c>
      <c r="P271" s="12">
        <f>DATE(table_netflix[[#This Row],[release_year]],1,1)</f>
        <v>36161</v>
      </c>
      <c r="Q271" s="12">
        <f t="shared" si="4"/>
        <v>44378</v>
      </c>
      <c r="R271" s="12" t="str">
        <f>TEXT(table_netflix[[#This Row],[date_added_todate]], "mmm")</f>
        <v>Jul</v>
      </c>
      <c r="S271" t="s">
        <v>1623</v>
      </c>
    </row>
    <row r="272" spans="1:19" x14ac:dyDescent="0.3">
      <c r="A272" t="s">
        <v>1624</v>
      </c>
      <c r="B272" t="s">
        <v>15</v>
      </c>
      <c r="C272" t="s">
        <v>1625</v>
      </c>
      <c r="D272" t="s">
        <v>1626</v>
      </c>
      <c r="E272" t="s">
        <v>1627</v>
      </c>
      <c r="F272" t="s">
        <v>18</v>
      </c>
      <c r="G272" s="14" t="s">
        <v>1490</v>
      </c>
      <c r="H272">
        <v>2019</v>
      </c>
      <c r="I272" t="s">
        <v>186</v>
      </c>
      <c r="J272" t="s">
        <v>583</v>
      </c>
      <c r="K272">
        <f>IFERROR(VALUE(LEFT(table_netflix[[#This Row],[duration (in min)]], LEN(table_netflix[[#This Row],[duration (in min)]])-4)),0)</f>
        <v>89</v>
      </c>
      <c r="L272" t="s">
        <v>71</v>
      </c>
      <c r="M272" t="s">
        <v>72</v>
      </c>
      <c r="N272" t="s">
        <v>54</v>
      </c>
      <c r="O272" t="str" cm="1">
        <f t="array" ref="O272">_xlfn.IFS(table_netflix[[#This Row],[release_year]]&gt;=2018, "2018 &amp; after", TRUE, "Before 2018")</f>
        <v>2018 &amp; after</v>
      </c>
      <c r="P272" s="12">
        <f>DATE(table_netflix[[#This Row],[release_year]],1,1)</f>
        <v>43466</v>
      </c>
      <c r="Q272" s="12">
        <f t="shared" si="4"/>
        <v>44378</v>
      </c>
      <c r="R272" s="12" t="str">
        <f>TEXT(table_netflix[[#This Row],[date_added_todate]], "mmm")</f>
        <v>Jul</v>
      </c>
      <c r="S272" t="s">
        <v>1628</v>
      </c>
    </row>
    <row r="273" spans="1:19" x14ac:dyDescent="0.3">
      <c r="A273" t="s">
        <v>1629</v>
      </c>
      <c r="B273" t="s">
        <v>15</v>
      </c>
      <c r="C273" t="s">
        <v>1630</v>
      </c>
      <c r="D273" t="s">
        <v>1631</v>
      </c>
      <c r="E273" t="s">
        <v>1632</v>
      </c>
      <c r="F273" t="s">
        <v>18</v>
      </c>
      <c r="G273" s="14" t="s">
        <v>1490</v>
      </c>
      <c r="H273">
        <v>2006</v>
      </c>
      <c r="I273" t="s">
        <v>20</v>
      </c>
      <c r="J273" t="s">
        <v>399</v>
      </c>
      <c r="K273">
        <f>IFERROR(VALUE(LEFT(table_netflix[[#This Row],[duration (in min)]], LEN(table_netflix[[#This Row],[duration (in min)]])-4)),0)</f>
        <v>108</v>
      </c>
      <c r="L273" t="s">
        <v>144</v>
      </c>
      <c r="M273" t="s">
        <v>85</v>
      </c>
      <c r="N273" t="s">
        <v>266</v>
      </c>
      <c r="O273" t="str" cm="1">
        <f t="array" ref="O273">_xlfn.IFS(table_netflix[[#This Row],[release_year]]&gt;=2018, "2018 &amp; after", TRUE, "Before 2018")</f>
        <v>Before 2018</v>
      </c>
      <c r="P273" s="12">
        <f>DATE(table_netflix[[#This Row],[release_year]],1,1)</f>
        <v>38718</v>
      </c>
      <c r="Q273" s="12">
        <f t="shared" si="4"/>
        <v>44378</v>
      </c>
      <c r="R273" s="12" t="str">
        <f>TEXT(table_netflix[[#This Row],[date_added_todate]], "mmm")</f>
        <v>Jul</v>
      </c>
      <c r="S273" t="s">
        <v>1633</v>
      </c>
    </row>
    <row r="274" spans="1:19" x14ac:dyDescent="0.3">
      <c r="A274" t="s">
        <v>1634</v>
      </c>
      <c r="B274" t="s">
        <v>15</v>
      </c>
      <c r="C274" t="s">
        <v>1635</v>
      </c>
      <c r="D274" t="s">
        <v>1636</v>
      </c>
      <c r="E274" t="s">
        <v>1637</v>
      </c>
      <c r="F274" t="s">
        <v>18</v>
      </c>
      <c r="G274" s="14" t="s">
        <v>1490</v>
      </c>
      <c r="H274">
        <v>2010</v>
      </c>
      <c r="I274" t="s">
        <v>186</v>
      </c>
      <c r="J274" t="s">
        <v>143</v>
      </c>
      <c r="K274">
        <f>IFERROR(VALUE(LEFT(table_netflix[[#This Row],[duration (in min)]], LEN(table_netflix[[#This Row],[duration (in min)]])-4)),0)</f>
        <v>105</v>
      </c>
      <c r="L274" t="s">
        <v>53</v>
      </c>
      <c r="M274" t="s">
        <v>142</v>
      </c>
      <c r="O274" t="str" cm="1">
        <f t="array" ref="O274">_xlfn.IFS(table_netflix[[#This Row],[release_year]]&gt;=2018, "2018 &amp; after", TRUE, "Before 2018")</f>
        <v>Before 2018</v>
      </c>
      <c r="P274" s="12">
        <f>DATE(table_netflix[[#This Row],[release_year]],1,1)</f>
        <v>40179</v>
      </c>
      <c r="Q274" s="12">
        <f t="shared" si="4"/>
        <v>44378</v>
      </c>
      <c r="R274" s="12" t="str">
        <f>TEXT(table_netflix[[#This Row],[date_added_todate]], "mmm")</f>
        <v>Jul</v>
      </c>
      <c r="S274" t="s">
        <v>1638</v>
      </c>
    </row>
    <row r="275" spans="1:19" x14ac:dyDescent="0.3">
      <c r="A275" t="s">
        <v>1639</v>
      </c>
      <c r="B275" t="s">
        <v>15</v>
      </c>
      <c r="C275" t="s">
        <v>1640</v>
      </c>
      <c r="D275" t="s">
        <v>1641</v>
      </c>
      <c r="E275" t="s">
        <v>1642</v>
      </c>
      <c r="F275" t="s">
        <v>18</v>
      </c>
      <c r="G275" s="14" t="s">
        <v>1490</v>
      </c>
      <c r="H275">
        <v>2019</v>
      </c>
      <c r="I275" t="s">
        <v>20</v>
      </c>
      <c r="J275" t="s">
        <v>730</v>
      </c>
      <c r="K275">
        <f>IFERROR(VALUE(LEFT(table_netflix[[#This Row],[duration (in min)]], LEN(table_netflix[[#This Row],[duration (in min)]])-4)),0)</f>
        <v>133</v>
      </c>
      <c r="L275" t="s">
        <v>53</v>
      </c>
      <c r="O275" t="str" cm="1">
        <f t="array" ref="O275">_xlfn.IFS(table_netflix[[#This Row],[release_year]]&gt;=2018, "2018 &amp; after", TRUE, "Before 2018")</f>
        <v>2018 &amp; after</v>
      </c>
      <c r="P275" s="12">
        <f>DATE(table_netflix[[#This Row],[release_year]],1,1)</f>
        <v>43466</v>
      </c>
      <c r="Q275" s="12">
        <f t="shared" si="4"/>
        <v>44378</v>
      </c>
      <c r="R275" s="12" t="str">
        <f>TEXT(table_netflix[[#This Row],[date_added_todate]], "mmm")</f>
        <v>Jul</v>
      </c>
      <c r="S275" t="s">
        <v>1643</v>
      </c>
    </row>
    <row r="276" spans="1:19" x14ac:dyDescent="0.3">
      <c r="A276" t="s">
        <v>1644</v>
      </c>
      <c r="B276" t="s">
        <v>15</v>
      </c>
      <c r="C276" t="s">
        <v>1645</v>
      </c>
      <c r="D276" t="s">
        <v>1646</v>
      </c>
      <c r="E276" t="s">
        <v>1647</v>
      </c>
      <c r="F276" t="s">
        <v>18</v>
      </c>
      <c r="G276" s="14" t="s">
        <v>1490</v>
      </c>
      <c r="H276">
        <v>1997</v>
      </c>
      <c r="I276" t="s">
        <v>186</v>
      </c>
      <c r="J276" t="s">
        <v>644</v>
      </c>
      <c r="K276">
        <f>IFERROR(VALUE(LEFT(table_netflix[[#This Row],[duration (in min)]], LEN(table_netflix[[#This Row],[duration (in min)]])-4)),0)</f>
        <v>129</v>
      </c>
      <c r="L276" t="s">
        <v>93</v>
      </c>
      <c r="O276" t="str" cm="1">
        <f t="array" ref="O276">_xlfn.IFS(table_netflix[[#This Row],[release_year]]&gt;=2018, "2018 &amp; after", TRUE, "Before 2018")</f>
        <v>Before 2018</v>
      </c>
      <c r="P276" s="12">
        <f>DATE(table_netflix[[#This Row],[release_year]],1,1)</f>
        <v>35431</v>
      </c>
      <c r="Q276" s="12">
        <f t="shared" si="4"/>
        <v>44378</v>
      </c>
      <c r="R276" s="12" t="str">
        <f>TEXT(table_netflix[[#This Row],[date_added_todate]], "mmm")</f>
        <v>Jul</v>
      </c>
      <c r="S276" t="s">
        <v>1648</v>
      </c>
    </row>
    <row r="277" spans="1:19" x14ac:dyDescent="0.3">
      <c r="A277" t="s">
        <v>1649</v>
      </c>
      <c r="B277" t="s">
        <v>15</v>
      </c>
      <c r="C277" t="s">
        <v>1650</v>
      </c>
      <c r="D277" t="s">
        <v>1651</v>
      </c>
      <c r="E277" t="s">
        <v>1652</v>
      </c>
      <c r="F277" t="s">
        <v>18</v>
      </c>
      <c r="G277" s="14" t="s">
        <v>1490</v>
      </c>
      <c r="H277">
        <v>1984</v>
      </c>
      <c r="I277" t="s">
        <v>45</v>
      </c>
      <c r="J277" t="s">
        <v>81</v>
      </c>
      <c r="K277">
        <f>IFERROR(VALUE(LEFT(table_netflix[[#This Row],[duration (in min)]], LEN(table_netflix[[#This Row],[duration (in min)]])-4)),0)</f>
        <v>127</v>
      </c>
      <c r="L277" t="s">
        <v>144</v>
      </c>
      <c r="M277" t="s">
        <v>512</v>
      </c>
      <c r="N277" t="s">
        <v>161</v>
      </c>
      <c r="O277" t="str" cm="1">
        <f t="array" ref="O277">_xlfn.IFS(table_netflix[[#This Row],[release_year]]&gt;=2018, "2018 &amp; after", TRUE, "Before 2018")</f>
        <v>Before 2018</v>
      </c>
      <c r="P277" s="12">
        <f>DATE(table_netflix[[#This Row],[release_year]],1,1)</f>
        <v>30682</v>
      </c>
      <c r="Q277" s="12">
        <f t="shared" si="4"/>
        <v>44378</v>
      </c>
      <c r="R277" s="12" t="str">
        <f>TEXT(table_netflix[[#This Row],[date_added_todate]], "mmm")</f>
        <v>Jul</v>
      </c>
      <c r="S277" t="s">
        <v>1653</v>
      </c>
    </row>
    <row r="278" spans="1:19" x14ac:dyDescent="0.3">
      <c r="A278" t="s">
        <v>1654</v>
      </c>
      <c r="B278" t="s">
        <v>15</v>
      </c>
      <c r="C278" t="s">
        <v>1655</v>
      </c>
      <c r="D278" t="s">
        <v>1651</v>
      </c>
      <c r="E278" t="s">
        <v>1656</v>
      </c>
      <c r="F278" t="s">
        <v>18</v>
      </c>
      <c r="G278" s="14" t="s">
        <v>1490</v>
      </c>
      <c r="H278">
        <v>1986</v>
      </c>
      <c r="I278" t="s">
        <v>45</v>
      </c>
      <c r="J278" t="s">
        <v>265</v>
      </c>
      <c r="K278">
        <f>IFERROR(VALUE(LEFT(table_netflix[[#This Row],[duration (in min)]], LEN(table_netflix[[#This Row],[duration (in min)]])-4)),0)</f>
        <v>113</v>
      </c>
      <c r="L278" t="s">
        <v>144</v>
      </c>
      <c r="M278" t="s">
        <v>512</v>
      </c>
      <c r="N278" t="s">
        <v>72</v>
      </c>
      <c r="O278" t="str" cm="1">
        <f t="array" ref="O278">_xlfn.IFS(table_netflix[[#This Row],[release_year]]&gt;=2018, "2018 &amp; after", TRUE, "Before 2018")</f>
        <v>Before 2018</v>
      </c>
      <c r="P278" s="12">
        <f>DATE(table_netflix[[#This Row],[release_year]],1,1)</f>
        <v>31413</v>
      </c>
      <c r="Q278" s="12">
        <f t="shared" si="4"/>
        <v>44378</v>
      </c>
      <c r="R278" s="12" t="str">
        <f>TEXT(table_netflix[[#This Row],[date_added_todate]], "mmm")</f>
        <v>Jul</v>
      </c>
      <c r="S278" t="s">
        <v>1657</v>
      </c>
    </row>
    <row r="279" spans="1:19" x14ac:dyDescent="0.3">
      <c r="A279" t="s">
        <v>1658</v>
      </c>
      <c r="B279" t="s">
        <v>15</v>
      </c>
      <c r="C279" t="s">
        <v>1659</v>
      </c>
      <c r="D279" t="s">
        <v>1651</v>
      </c>
      <c r="E279" t="s">
        <v>1660</v>
      </c>
      <c r="F279" t="s">
        <v>18</v>
      </c>
      <c r="G279" s="14" t="s">
        <v>1490</v>
      </c>
      <c r="H279">
        <v>1989</v>
      </c>
      <c r="I279" t="s">
        <v>45</v>
      </c>
      <c r="J279" t="s">
        <v>626</v>
      </c>
      <c r="K279">
        <f>IFERROR(VALUE(LEFT(table_netflix[[#This Row],[duration (in min)]], LEN(table_netflix[[#This Row],[duration (in min)]])-4)),0)</f>
        <v>112</v>
      </c>
      <c r="L279" t="s">
        <v>47</v>
      </c>
      <c r="M279" t="s">
        <v>72</v>
      </c>
      <c r="O279" t="str" cm="1">
        <f t="array" ref="O279">_xlfn.IFS(table_netflix[[#This Row],[release_year]]&gt;=2018, "2018 &amp; after", TRUE, "Before 2018")</f>
        <v>Before 2018</v>
      </c>
      <c r="P279" s="12">
        <f>DATE(table_netflix[[#This Row],[release_year]],1,1)</f>
        <v>32509</v>
      </c>
      <c r="Q279" s="12">
        <f t="shared" si="4"/>
        <v>44378</v>
      </c>
      <c r="R279" s="12" t="str">
        <f>TEXT(table_netflix[[#This Row],[date_added_todate]], "mmm")</f>
        <v>Jul</v>
      </c>
      <c r="S279" t="s">
        <v>1661</v>
      </c>
    </row>
    <row r="280" spans="1:19" x14ac:dyDescent="0.3">
      <c r="A280" t="s">
        <v>1662</v>
      </c>
      <c r="B280" t="s">
        <v>15</v>
      </c>
      <c r="C280" t="s">
        <v>1663</v>
      </c>
      <c r="D280" t="s">
        <v>1664</v>
      </c>
      <c r="E280" t="s">
        <v>1665</v>
      </c>
      <c r="F280" t="s">
        <v>61</v>
      </c>
      <c r="G280" s="14" t="s">
        <v>1490</v>
      </c>
      <c r="H280">
        <v>2003</v>
      </c>
      <c r="I280" t="s">
        <v>186</v>
      </c>
      <c r="J280" t="s">
        <v>1112</v>
      </c>
      <c r="K280">
        <f>IFERROR(VALUE(LEFT(table_netflix[[#This Row],[duration (in min)]], LEN(table_netflix[[#This Row],[duration (in min)]])-4)),0)</f>
        <v>130</v>
      </c>
      <c r="L280" t="s">
        <v>53</v>
      </c>
      <c r="O280" t="str" cm="1">
        <f t="array" ref="O280">_xlfn.IFS(table_netflix[[#This Row],[release_year]]&gt;=2018, "2018 &amp; after", TRUE, "Before 2018")</f>
        <v>Before 2018</v>
      </c>
      <c r="P280" s="12">
        <f>DATE(table_netflix[[#This Row],[release_year]],1,1)</f>
        <v>37622</v>
      </c>
      <c r="Q280" s="12">
        <f t="shared" si="4"/>
        <v>44378</v>
      </c>
      <c r="R280" s="12" t="str">
        <f>TEXT(table_netflix[[#This Row],[date_added_todate]], "mmm")</f>
        <v>Jul</v>
      </c>
      <c r="S280" t="s">
        <v>1666</v>
      </c>
    </row>
    <row r="281" spans="1:19" x14ac:dyDescent="0.3">
      <c r="A281" t="s">
        <v>1667</v>
      </c>
      <c r="B281" t="s">
        <v>15</v>
      </c>
      <c r="C281" t="s">
        <v>1668</v>
      </c>
      <c r="D281" t="s">
        <v>1669</v>
      </c>
      <c r="E281" t="s">
        <v>1670</v>
      </c>
      <c r="F281" t="s">
        <v>18</v>
      </c>
      <c r="G281" s="14" t="s">
        <v>1490</v>
      </c>
      <c r="H281">
        <v>1980</v>
      </c>
      <c r="I281" t="s">
        <v>186</v>
      </c>
      <c r="J281" t="s">
        <v>218</v>
      </c>
      <c r="K281">
        <f>IFERROR(VALUE(LEFT(table_netflix[[#This Row],[duration (in min)]], LEN(table_netflix[[#This Row],[duration (in min)]])-4)),0)</f>
        <v>100</v>
      </c>
      <c r="L281" t="s">
        <v>144</v>
      </c>
      <c r="O281" t="str" cm="1">
        <f t="array" ref="O281">_xlfn.IFS(table_netflix[[#This Row],[release_year]]&gt;=2018, "2018 &amp; after", TRUE, "Before 2018")</f>
        <v>Before 2018</v>
      </c>
      <c r="P281" s="12">
        <f>DATE(table_netflix[[#This Row],[release_year]],1,1)</f>
        <v>29221</v>
      </c>
      <c r="Q281" s="12">
        <f t="shared" si="4"/>
        <v>44378</v>
      </c>
      <c r="R281" s="12" t="str">
        <f>TEXT(table_netflix[[#This Row],[date_added_todate]], "mmm")</f>
        <v>Jul</v>
      </c>
      <c r="S281" t="s">
        <v>1671</v>
      </c>
    </row>
    <row r="282" spans="1:19" x14ac:dyDescent="0.3">
      <c r="A282" t="s">
        <v>1672</v>
      </c>
      <c r="B282" t="s">
        <v>15</v>
      </c>
      <c r="C282" t="s">
        <v>1673</v>
      </c>
      <c r="D282" t="s">
        <v>1674</v>
      </c>
      <c r="E282" t="s">
        <v>1675</v>
      </c>
      <c r="F282" t="s">
        <v>61</v>
      </c>
      <c r="G282" s="14" t="s">
        <v>1490</v>
      </c>
      <c r="H282">
        <v>2006</v>
      </c>
      <c r="I282" t="s">
        <v>20</v>
      </c>
      <c r="J282" t="s">
        <v>118</v>
      </c>
      <c r="K282">
        <f>IFERROR(VALUE(LEFT(table_netflix[[#This Row],[duration (in min)]], LEN(table_netflix[[#This Row],[duration (in min)]])-4)),0)</f>
        <v>103</v>
      </c>
      <c r="L282" t="s">
        <v>53</v>
      </c>
      <c r="M282" t="s">
        <v>55</v>
      </c>
      <c r="O282" t="str" cm="1">
        <f t="array" ref="O282">_xlfn.IFS(table_netflix[[#This Row],[release_year]]&gt;=2018, "2018 &amp; after", TRUE, "Before 2018")</f>
        <v>Before 2018</v>
      </c>
      <c r="P282" s="12">
        <f>DATE(table_netflix[[#This Row],[release_year]],1,1)</f>
        <v>38718</v>
      </c>
      <c r="Q282" s="12">
        <f t="shared" si="4"/>
        <v>44378</v>
      </c>
      <c r="R282" s="12" t="str">
        <f>TEXT(table_netflix[[#This Row],[date_added_todate]], "mmm")</f>
        <v>Jul</v>
      </c>
      <c r="S282" t="s">
        <v>1676</v>
      </c>
    </row>
    <row r="283" spans="1:19" x14ac:dyDescent="0.3">
      <c r="A283" t="s">
        <v>1677</v>
      </c>
      <c r="B283" t="s">
        <v>15</v>
      </c>
      <c r="C283" t="s">
        <v>1678</v>
      </c>
      <c r="D283" t="s">
        <v>1679</v>
      </c>
      <c r="E283" t="s">
        <v>1680</v>
      </c>
      <c r="F283" t="s">
        <v>18</v>
      </c>
      <c r="G283" s="14" t="s">
        <v>1490</v>
      </c>
      <c r="H283">
        <v>2008</v>
      </c>
      <c r="I283" t="s">
        <v>186</v>
      </c>
      <c r="J283" t="s">
        <v>246</v>
      </c>
      <c r="K283">
        <f>IFERROR(VALUE(LEFT(table_netflix[[#This Row],[duration (in min)]], LEN(table_netflix[[#This Row],[duration (in min)]])-4)),0)</f>
        <v>85</v>
      </c>
      <c r="L283" t="s">
        <v>126</v>
      </c>
      <c r="M283" t="s">
        <v>142</v>
      </c>
      <c r="O283" t="str" cm="1">
        <f t="array" ref="O283">_xlfn.IFS(table_netflix[[#This Row],[release_year]]&gt;=2018, "2018 &amp; after", TRUE, "Before 2018")</f>
        <v>Before 2018</v>
      </c>
      <c r="P283" s="12">
        <f>DATE(table_netflix[[#This Row],[release_year]],1,1)</f>
        <v>39448</v>
      </c>
      <c r="Q283" s="12">
        <f t="shared" si="4"/>
        <v>44378</v>
      </c>
      <c r="R283" s="12" t="str">
        <f>TEXT(table_netflix[[#This Row],[date_added_todate]], "mmm")</f>
        <v>Jul</v>
      </c>
      <c r="S283" t="s">
        <v>1681</v>
      </c>
    </row>
    <row r="284" spans="1:19" x14ac:dyDescent="0.3">
      <c r="A284" t="s">
        <v>1682</v>
      </c>
      <c r="B284" t="s">
        <v>15</v>
      </c>
      <c r="C284" t="s">
        <v>1683</v>
      </c>
      <c r="D284" t="s">
        <v>1684</v>
      </c>
      <c r="E284" t="s">
        <v>1685</v>
      </c>
      <c r="F284" t="s">
        <v>18</v>
      </c>
      <c r="G284" s="14" t="s">
        <v>1490</v>
      </c>
      <c r="H284">
        <v>2002</v>
      </c>
      <c r="I284" t="s">
        <v>20</v>
      </c>
      <c r="J284" t="s">
        <v>160</v>
      </c>
      <c r="K284">
        <f>IFERROR(VALUE(LEFT(table_netflix[[#This Row],[duration (in min)]], LEN(table_netflix[[#This Row],[duration (in min)]])-4)),0)</f>
        <v>124</v>
      </c>
      <c r="L284" t="s">
        <v>144</v>
      </c>
      <c r="O284" t="str" cm="1">
        <f t="array" ref="O284">_xlfn.IFS(table_netflix[[#This Row],[release_year]]&gt;=2018, "2018 &amp; after", TRUE, "Before 2018")</f>
        <v>Before 2018</v>
      </c>
      <c r="P284" s="12">
        <f>DATE(table_netflix[[#This Row],[release_year]],1,1)</f>
        <v>37257</v>
      </c>
      <c r="Q284" s="12">
        <f t="shared" si="4"/>
        <v>44378</v>
      </c>
      <c r="R284" s="12" t="str">
        <f>TEXT(table_netflix[[#This Row],[date_added_todate]], "mmm")</f>
        <v>Jul</v>
      </c>
      <c r="S284" t="s">
        <v>1686</v>
      </c>
    </row>
    <row r="285" spans="1:19" x14ac:dyDescent="0.3">
      <c r="A285" t="s">
        <v>1687</v>
      </c>
      <c r="B285" t="s">
        <v>15</v>
      </c>
      <c r="C285" t="s">
        <v>1688</v>
      </c>
      <c r="D285" t="s">
        <v>1689</v>
      </c>
      <c r="E285" t="s">
        <v>1690</v>
      </c>
      <c r="F285" t="s">
        <v>18</v>
      </c>
      <c r="G285" s="14" t="s">
        <v>1490</v>
      </c>
      <c r="H285">
        <v>2010</v>
      </c>
      <c r="I285" t="s">
        <v>20</v>
      </c>
      <c r="J285" t="s">
        <v>118</v>
      </c>
      <c r="K285">
        <f>IFERROR(VALUE(LEFT(table_netflix[[#This Row],[duration (in min)]], LEN(table_netflix[[#This Row],[duration (in min)]])-4)),0)</f>
        <v>103</v>
      </c>
      <c r="L285" t="s">
        <v>144</v>
      </c>
      <c r="M285" t="s">
        <v>107</v>
      </c>
      <c r="O285" t="str" cm="1">
        <f t="array" ref="O285">_xlfn.IFS(table_netflix[[#This Row],[release_year]]&gt;=2018, "2018 &amp; after", TRUE, "Before 2018")</f>
        <v>Before 2018</v>
      </c>
      <c r="P285" s="12">
        <f>DATE(table_netflix[[#This Row],[release_year]],1,1)</f>
        <v>40179</v>
      </c>
      <c r="Q285" s="12">
        <f t="shared" si="4"/>
        <v>44378</v>
      </c>
      <c r="R285" s="12" t="str">
        <f>TEXT(table_netflix[[#This Row],[date_added_todate]], "mmm")</f>
        <v>Jul</v>
      </c>
      <c r="S285" t="s">
        <v>1691</v>
      </c>
    </row>
    <row r="286" spans="1:19" x14ac:dyDescent="0.3">
      <c r="A286" t="s">
        <v>1692</v>
      </c>
      <c r="B286" t="s">
        <v>15</v>
      </c>
      <c r="C286" t="s">
        <v>1693</v>
      </c>
      <c r="D286" t="s">
        <v>1694</v>
      </c>
      <c r="E286" t="s">
        <v>1695</v>
      </c>
      <c r="F286" t="s">
        <v>18</v>
      </c>
      <c r="G286" s="14" t="s">
        <v>1490</v>
      </c>
      <c r="H286">
        <v>2003</v>
      </c>
      <c r="I286" t="s">
        <v>186</v>
      </c>
      <c r="J286" t="s">
        <v>412</v>
      </c>
      <c r="K286">
        <f>IFERROR(VALUE(LEFT(table_netflix[[#This Row],[duration (in min)]], LEN(table_netflix[[#This Row],[duration (in min)]])-4)),0)</f>
        <v>121</v>
      </c>
      <c r="L286" t="s">
        <v>144</v>
      </c>
      <c r="M286" t="s">
        <v>168</v>
      </c>
      <c r="N286" t="s">
        <v>127</v>
      </c>
      <c r="O286" t="str" cm="1">
        <f t="array" ref="O286">_xlfn.IFS(table_netflix[[#This Row],[release_year]]&gt;=2018, "2018 &amp; after", TRUE, "Before 2018")</f>
        <v>Before 2018</v>
      </c>
      <c r="P286" s="12">
        <f>DATE(table_netflix[[#This Row],[release_year]],1,1)</f>
        <v>37622</v>
      </c>
      <c r="Q286" s="12">
        <f t="shared" si="4"/>
        <v>44378</v>
      </c>
      <c r="R286" s="12" t="str">
        <f>TEXT(table_netflix[[#This Row],[date_added_todate]], "mmm")</f>
        <v>Jul</v>
      </c>
      <c r="S286" t="s">
        <v>1696</v>
      </c>
    </row>
    <row r="287" spans="1:19" x14ac:dyDescent="0.3">
      <c r="A287" t="s">
        <v>1697</v>
      </c>
      <c r="B287" t="s">
        <v>15</v>
      </c>
      <c r="C287" t="s">
        <v>1698</v>
      </c>
      <c r="D287" t="s">
        <v>1699</v>
      </c>
      <c r="E287" t="s">
        <v>1700</v>
      </c>
      <c r="F287" t="s">
        <v>18</v>
      </c>
      <c r="G287" s="14" t="s">
        <v>1490</v>
      </c>
      <c r="H287">
        <v>2012</v>
      </c>
      <c r="I287" t="s">
        <v>186</v>
      </c>
      <c r="J287" t="s">
        <v>583</v>
      </c>
      <c r="K287">
        <f>IFERROR(VALUE(LEFT(table_netflix[[#This Row],[duration (in min)]], LEN(table_netflix[[#This Row],[duration (in min)]])-4)),0)</f>
        <v>89</v>
      </c>
      <c r="L287" t="s">
        <v>144</v>
      </c>
      <c r="M287" t="s">
        <v>168</v>
      </c>
      <c r="N287" t="s">
        <v>127</v>
      </c>
      <c r="O287" t="str" cm="1">
        <f t="array" ref="O287">_xlfn.IFS(table_netflix[[#This Row],[release_year]]&gt;=2018, "2018 &amp; after", TRUE, "Before 2018")</f>
        <v>Before 2018</v>
      </c>
      <c r="P287" s="12">
        <f>DATE(table_netflix[[#This Row],[release_year]],1,1)</f>
        <v>40909</v>
      </c>
      <c r="Q287" s="12">
        <f t="shared" si="4"/>
        <v>44378</v>
      </c>
      <c r="R287" s="12" t="str">
        <f>TEXT(table_netflix[[#This Row],[date_added_todate]], "mmm")</f>
        <v>Jul</v>
      </c>
      <c r="S287" t="s">
        <v>1701</v>
      </c>
    </row>
    <row r="288" spans="1:19" x14ac:dyDescent="0.3">
      <c r="A288" t="s">
        <v>1702</v>
      </c>
      <c r="B288" t="s">
        <v>15</v>
      </c>
      <c r="C288" t="s">
        <v>1703</v>
      </c>
      <c r="D288" t="s">
        <v>1704</v>
      </c>
      <c r="E288" t="s">
        <v>1705</v>
      </c>
      <c r="F288" t="s">
        <v>18</v>
      </c>
      <c r="G288" s="14" t="s">
        <v>1490</v>
      </c>
      <c r="H288">
        <v>2009</v>
      </c>
      <c r="I288" t="s">
        <v>186</v>
      </c>
      <c r="J288" t="s">
        <v>308</v>
      </c>
      <c r="K288">
        <f>IFERROR(VALUE(LEFT(table_netflix[[#This Row],[duration (in min)]], LEN(table_netflix[[#This Row],[duration (in min)]])-4)),0)</f>
        <v>92</v>
      </c>
      <c r="L288" t="s">
        <v>144</v>
      </c>
      <c r="M288" t="s">
        <v>168</v>
      </c>
      <c r="N288" t="s">
        <v>127</v>
      </c>
      <c r="O288" t="str" cm="1">
        <f t="array" ref="O288">_xlfn.IFS(table_netflix[[#This Row],[release_year]]&gt;=2018, "2018 &amp; after", TRUE, "Before 2018")</f>
        <v>Before 2018</v>
      </c>
      <c r="P288" s="12">
        <f>DATE(table_netflix[[#This Row],[release_year]],1,1)</f>
        <v>39814</v>
      </c>
      <c r="Q288" s="12">
        <f t="shared" si="4"/>
        <v>44378</v>
      </c>
      <c r="R288" s="12" t="str">
        <f>TEXT(table_netflix[[#This Row],[date_added_todate]], "mmm")</f>
        <v>Jul</v>
      </c>
      <c r="S288" t="s">
        <v>1706</v>
      </c>
    </row>
    <row r="289" spans="1:19" x14ac:dyDescent="0.3">
      <c r="A289" t="s">
        <v>1707</v>
      </c>
      <c r="B289" t="s">
        <v>15</v>
      </c>
      <c r="C289" t="s">
        <v>1708</v>
      </c>
      <c r="D289" t="s">
        <v>1709</v>
      </c>
      <c r="E289" t="s">
        <v>1710</v>
      </c>
      <c r="F289" t="s">
        <v>196</v>
      </c>
      <c r="G289" s="14" t="s">
        <v>1490</v>
      </c>
      <c r="H289">
        <v>2020</v>
      </c>
      <c r="I289" t="s">
        <v>27</v>
      </c>
      <c r="J289" t="s">
        <v>626</v>
      </c>
      <c r="K289">
        <f>IFERROR(VALUE(LEFT(table_netflix[[#This Row],[duration (in min)]], LEN(table_netflix[[#This Row],[duration (in min)]])-4)),0)</f>
        <v>112</v>
      </c>
      <c r="L289" t="s">
        <v>53</v>
      </c>
      <c r="M289" t="s">
        <v>55</v>
      </c>
      <c r="N289" t="s">
        <v>142</v>
      </c>
      <c r="O289" t="str" cm="1">
        <f t="array" ref="O289">_xlfn.IFS(table_netflix[[#This Row],[release_year]]&gt;=2018, "2018 &amp; after", TRUE, "Before 2018")</f>
        <v>2018 &amp; after</v>
      </c>
      <c r="P289" s="12">
        <f>DATE(table_netflix[[#This Row],[release_year]],1,1)</f>
        <v>43831</v>
      </c>
      <c r="Q289" s="12">
        <f t="shared" si="4"/>
        <v>44378</v>
      </c>
      <c r="R289" s="12" t="str">
        <f>TEXT(table_netflix[[#This Row],[date_added_todate]], "mmm")</f>
        <v>Jul</v>
      </c>
      <c r="S289" t="s">
        <v>1711</v>
      </c>
    </row>
    <row r="290" spans="1:19" x14ac:dyDescent="0.3">
      <c r="A290" t="s">
        <v>1712</v>
      </c>
      <c r="B290" t="s">
        <v>15</v>
      </c>
      <c r="C290" t="s">
        <v>1713</v>
      </c>
      <c r="D290" t="s">
        <v>1714</v>
      </c>
      <c r="E290" t="s">
        <v>1715</v>
      </c>
      <c r="F290" t="s">
        <v>18</v>
      </c>
      <c r="G290" s="14" t="s">
        <v>1490</v>
      </c>
      <c r="H290">
        <v>1998</v>
      </c>
      <c r="I290" t="s">
        <v>20</v>
      </c>
      <c r="J290" t="s">
        <v>366</v>
      </c>
      <c r="K290">
        <f>IFERROR(VALUE(LEFT(table_netflix[[#This Row],[duration (in min)]], LEN(table_netflix[[#This Row],[duration (in min)]])-4)),0)</f>
        <v>114</v>
      </c>
      <c r="L290" t="s">
        <v>53</v>
      </c>
      <c r="M290" t="s">
        <v>107</v>
      </c>
      <c r="N290" t="s">
        <v>127</v>
      </c>
      <c r="O290" t="str" cm="1">
        <f t="array" ref="O290">_xlfn.IFS(table_netflix[[#This Row],[release_year]]&gt;=2018, "2018 &amp; after", TRUE, "Before 2018")</f>
        <v>Before 2018</v>
      </c>
      <c r="P290" s="12">
        <f>DATE(table_netflix[[#This Row],[release_year]],1,1)</f>
        <v>35796</v>
      </c>
      <c r="Q290" s="12">
        <f t="shared" si="4"/>
        <v>44378</v>
      </c>
      <c r="R290" s="12" t="str">
        <f>TEXT(table_netflix[[#This Row],[date_added_todate]], "mmm")</f>
        <v>Jul</v>
      </c>
      <c r="S290" t="s">
        <v>1716</v>
      </c>
    </row>
    <row r="291" spans="1:19" x14ac:dyDescent="0.3">
      <c r="A291" t="s">
        <v>1717</v>
      </c>
      <c r="B291" t="s">
        <v>15</v>
      </c>
      <c r="C291" t="s">
        <v>1718</v>
      </c>
      <c r="D291" t="s">
        <v>1719</v>
      </c>
      <c r="E291" t="s">
        <v>1720</v>
      </c>
      <c r="F291" t="s">
        <v>18</v>
      </c>
      <c r="G291" s="14" t="s">
        <v>1490</v>
      </c>
      <c r="H291">
        <v>1998</v>
      </c>
      <c r="I291" t="s">
        <v>186</v>
      </c>
      <c r="J291" t="s">
        <v>167</v>
      </c>
      <c r="K291">
        <f>IFERROR(VALUE(LEFT(table_netflix[[#This Row],[duration (in min)]], LEN(table_netflix[[#This Row],[duration (in min)]])-4)),0)</f>
        <v>116</v>
      </c>
      <c r="L291" t="s">
        <v>53</v>
      </c>
      <c r="M291" t="s">
        <v>112</v>
      </c>
      <c r="N291" t="s">
        <v>107</v>
      </c>
      <c r="O291" t="str" cm="1">
        <f t="array" ref="O291">_xlfn.IFS(table_netflix[[#This Row],[release_year]]&gt;=2018, "2018 &amp; after", TRUE, "Before 2018")</f>
        <v>Before 2018</v>
      </c>
      <c r="P291" s="12">
        <f>DATE(table_netflix[[#This Row],[release_year]],1,1)</f>
        <v>35796</v>
      </c>
      <c r="Q291" s="12">
        <f t="shared" si="4"/>
        <v>44378</v>
      </c>
      <c r="R291" s="12" t="str">
        <f>TEXT(table_netflix[[#This Row],[date_added_todate]], "mmm")</f>
        <v>Jul</v>
      </c>
      <c r="S291" t="s">
        <v>1721</v>
      </c>
    </row>
    <row r="292" spans="1:19" x14ac:dyDescent="0.3">
      <c r="A292" t="s">
        <v>1724</v>
      </c>
      <c r="B292" t="s">
        <v>15</v>
      </c>
      <c r="C292" t="s">
        <v>1725</v>
      </c>
      <c r="D292" t="s">
        <v>1726</v>
      </c>
      <c r="E292" t="s">
        <v>1727</v>
      </c>
      <c r="F292" t="s">
        <v>18</v>
      </c>
      <c r="G292" s="14" t="s">
        <v>1728</v>
      </c>
      <c r="H292">
        <v>2021</v>
      </c>
      <c r="I292" t="s">
        <v>27</v>
      </c>
      <c r="J292" t="s">
        <v>174</v>
      </c>
      <c r="K292">
        <f>IFERROR(VALUE(LEFT(table_netflix[[#This Row],[duration (in min)]], LEN(table_netflix[[#This Row],[duration (in min)]])-4)),0)</f>
        <v>98</v>
      </c>
      <c r="L292" t="s">
        <v>144</v>
      </c>
      <c r="M292" t="s">
        <v>85</v>
      </c>
      <c r="O292" t="str" cm="1">
        <f t="array" ref="O292">_xlfn.IFS(table_netflix[[#This Row],[release_year]]&gt;=2018, "2018 &amp; after", TRUE, "Before 2018")</f>
        <v>2018 &amp; after</v>
      </c>
      <c r="P292" s="12">
        <f>DATE(table_netflix[[#This Row],[release_year]],1,1)</f>
        <v>44197</v>
      </c>
      <c r="Q292" s="12">
        <f t="shared" si="4"/>
        <v>44377</v>
      </c>
      <c r="R292" s="12" t="str">
        <f>TEXT(table_netflix[[#This Row],[date_added_todate]], "mmm")</f>
        <v>Jun</v>
      </c>
      <c r="S292" t="s">
        <v>1729</v>
      </c>
    </row>
    <row r="293" spans="1:19" x14ac:dyDescent="0.3">
      <c r="A293" t="s">
        <v>1730</v>
      </c>
      <c r="B293" t="s">
        <v>15</v>
      </c>
      <c r="C293" t="s">
        <v>1731</v>
      </c>
      <c r="D293" t="s">
        <v>1732</v>
      </c>
      <c r="E293" t="s">
        <v>1733</v>
      </c>
      <c r="F293" t="s">
        <v>18</v>
      </c>
      <c r="G293" s="14" t="s">
        <v>1728</v>
      </c>
      <c r="H293">
        <v>2019</v>
      </c>
      <c r="I293" t="s">
        <v>186</v>
      </c>
      <c r="J293" t="s">
        <v>218</v>
      </c>
      <c r="K293">
        <f>IFERROR(VALUE(LEFT(table_netflix[[#This Row],[duration (in min)]], LEN(table_netflix[[#This Row],[duration (in min)]])-4)),0)</f>
        <v>100</v>
      </c>
      <c r="L293" t="s">
        <v>93</v>
      </c>
      <c r="O293" t="str" cm="1">
        <f t="array" ref="O293">_xlfn.IFS(table_netflix[[#This Row],[release_year]]&gt;=2018, "2018 &amp; after", TRUE, "Before 2018")</f>
        <v>2018 &amp; after</v>
      </c>
      <c r="P293" s="12">
        <f>DATE(table_netflix[[#This Row],[release_year]],1,1)</f>
        <v>43466</v>
      </c>
      <c r="Q293" s="12">
        <f t="shared" si="4"/>
        <v>44377</v>
      </c>
      <c r="R293" s="12" t="str">
        <f>TEXT(table_netflix[[#This Row],[date_added_todate]], "mmm")</f>
        <v>Jun</v>
      </c>
      <c r="S293" t="s">
        <v>1734</v>
      </c>
    </row>
    <row r="294" spans="1:19" x14ac:dyDescent="0.3">
      <c r="A294" t="s">
        <v>1737</v>
      </c>
      <c r="B294" t="s">
        <v>15</v>
      </c>
      <c r="C294" t="s">
        <v>1738</v>
      </c>
      <c r="D294" t="s">
        <v>1739</v>
      </c>
      <c r="E294" t="s">
        <v>1740</v>
      </c>
      <c r="F294" t="s">
        <v>18</v>
      </c>
      <c r="G294" s="14" t="s">
        <v>1736</v>
      </c>
      <c r="H294">
        <v>2012</v>
      </c>
      <c r="I294" t="s">
        <v>186</v>
      </c>
      <c r="J294" t="s">
        <v>125</v>
      </c>
      <c r="K294">
        <f>IFERROR(VALUE(LEFT(table_netflix[[#This Row],[duration (in min)]], LEN(table_netflix[[#This Row],[duration (in min)]])-4)),0)</f>
        <v>97</v>
      </c>
      <c r="L294" t="s">
        <v>53</v>
      </c>
      <c r="O294" t="str" cm="1">
        <f t="array" ref="O294">_xlfn.IFS(table_netflix[[#This Row],[release_year]]&gt;=2018, "2018 &amp; after", TRUE, "Before 2018")</f>
        <v>Before 2018</v>
      </c>
      <c r="P294" s="12">
        <f>DATE(table_netflix[[#This Row],[release_year]],1,1)</f>
        <v>40909</v>
      </c>
      <c r="Q294" s="12">
        <f t="shared" si="4"/>
        <v>44375</v>
      </c>
      <c r="R294" s="12" t="str">
        <f>TEXT(table_netflix[[#This Row],[date_added_todate]], "mmm")</f>
        <v>Jun</v>
      </c>
      <c r="S294" t="s">
        <v>1741</v>
      </c>
    </row>
    <row r="295" spans="1:19" x14ac:dyDescent="0.3">
      <c r="A295" t="s">
        <v>1743</v>
      </c>
      <c r="B295" t="s">
        <v>15</v>
      </c>
      <c r="C295" t="s">
        <v>1744</v>
      </c>
      <c r="D295" t="s">
        <v>1745</v>
      </c>
      <c r="E295" t="s">
        <v>1746</v>
      </c>
      <c r="F295" t="s">
        <v>307</v>
      </c>
      <c r="G295" s="14" t="s">
        <v>1742</v>
      </c>
      <c r="H295">
        <v>2019</v>
      </c>
      <c r="I295" t="s">
        <v>62</v>
      </c>
      <c r="J295" t="s">
        <v>262</v>
      </c>
      <c r="K295">
        <f>IFERROR(VALUE(LEFT(table_netflix[[#This Row],[duration (in min)]], LEN(table_netflix[[#This Row],[duration (in min)]])-4)),0)</f>
        <v>83</v>
      </c>
      <c r="L295" t="s">
        <v>22</v>
      </c>
      <c r="M295" t="s">
        <v>55</v>
      </c>
      <c r="O295" t="str" cm="1">
        <f t="array" ref="O295">_xlfn.IFS(table_netflix[[#This Row],[release_year]]&gt;=2018, "2018 &amp; after", TRUE, "Before 2018")</f>
        <v>2018 &amp; after</v>
      </c>
      <c r="P295" s="12">
        <f>DATE(table_netflix[[#This Row],[release_year]],1,1)</f>
        <v>43466</v>
      </c>
      <c r="Q295" s="12">
        <f t="shared" si="4"/>
        <v>44373</v>
      </c>
      <c r="R295" s="12" t="str">
        <f>TEXT(table_netflix[[#This Row],[date_added_todate]], "mmm")</f>
        <v>Jun</v>
      </c>
      <c r="S295" t="s">
        <v>1747</v>
      </c>
    </row>
    <row r="296" spans="1:19" x14ac:dyDescent="0.3">
      <c r="A296" t="s">
        <v>1748</v>
      </c>
      <c r="B296" t="s">
        <v>15</v>
      </c>
      <c r="C296" t="s">
        <v>1749</v>
      </c>
      <c r="D296" t="s">
        <v>1750</v>
      </c>
      <c r="E296" t="s">
        <v>1751</v>
      </c>
      <c r="F296" t="s">
        <v>1752</v>
      </c>
      <c r="G296" s="14" t="s">
        <v>1753</v>
      </c>
      <c r="H296">
        <v>2010</v>
      </c>
      <c r="I296" t="s">
        <v>27</v>
      </c>
      <c r="J296" t="s">
        <v>511</v>
      </c>
      <c r="K296">
        <f>IFERROR(VALUE(LEFT(table_netflix[[#This Row],[duration (in min)]], LEN(table_netflix[[#This Row],[duration (in min)]])-4)),0)</f>
        <v>101</v>
      </c>
      <c r="L296" t="s">
        <v>53</v>
      </c>
      <c r="M296" t="s">
        <v>55</v>
      </c>
      <c r="O296" t="str" cm="1">
        <f t="array" ref="O296">_xlfn.IFS(table_netflix[[#This Row],[release_year]]&gt;=2018, "2018 &amp; after", TRUE, "Before 2018")</f>
        <v>Before 2018</v>
      </c>
      <c r="P296" s="12">
        <f>DATE(table_netflix[[#This Row],[release_year]],1,1)</f>
        <v>40179</v>
      </c>
      <c r="Q296" s="12">
        <f t="shared" si="4"/>
        <v>44372</v>
      </c>
      <c r="R296" s="12" t="str">
        <f>TEXT(table_netflix[[#This Row],[date_added_todate]], "mmm")</f>
        <v>Jun</v>
      </c>
      <c r="S296" t="s">
        <v>1754</v>
      </c>
    </row>
    <row r="297" spans="1:19" x14ac:dyDescent="0.3">
      <c r="A297" t="s">
        <v>1755</v>
      </c>
      <c r="B297" t="s">
        <v>15</v>
      </c>
      <c r="C297" t="s">
        <v>1756</v>
      </c>
      <c r="D297" t="s">
        <v>1757</v>
      </c>
      <c r="E297" t="s">
        <v>1758</v>
      </c>
      <c r="F297" t="s">
        <v>18</v>
      </c>
      <c r="G297" s="14" t="s">
        <v>1753</v>
      </c>
      <c r="H297">
        <v>2021</v>
      </c>
      <c r="I297" t="s">
        <v>20</v>
      </c>
      <c r="J297" t="s">
        <v>499</v>
      </c>
      <c r="K297">
        <f>IFERROR(VALUE(LEFT(table_netflix[[#This Row],[duration (in min)]], LEN(table_netflix[[#This Row],[duration (in min)]])-4)),0)</f>
        <v>109</v>
      </c>
      <c r="L297" t="s">
        <v>144</v>
      </c>
      <c r="O297" t="str" cm="1">
        <f t="array" ref="O297">_xlfn.IFS(table_netflix[[#This Row],[release_year]]&gt;=2018, "2018 &amp; after", TRUE, "Before 2018")</f>
        <v>2018 &amp; after</v>
      </c>
      <c r="P297" s="12">
        <f>DATE(table_netflix[[#This Row],[release_year]],1,1)</f>
        <v>44197</v>
      </c>
      <c r="Q297" s="12">
        <f t="shared" si="4"/>
        <v>44372</v>
      </c>
      <c r="R297" s="12" t="str">
        <f>TEXT(table_netflix[[#This Row],[date_added_todate]], "mmm")</f>
        <v>Jun</v>
      </c>
      <c r="S297" t="s">
        <v>1759</v>
      </c>
    </row>
    <row r="298" spans="1:19" x14ac:dyDescent="0.3">
      <c r="A298" t="s">
        <v>1761</v>
      </c>
      <c r="B298" t="s">
        <v>15</v>
      </c>
      <c r="C298" t="s">
        <v>1762</v>
      </c>
      <c r="D298" t="s">
        <v>1763</v>
      </c>
      <c r="E298" t="s">
        <v>1764</v>
      </c>
      <c r="F298" t="s">
        <v>18</v>
      </c>
      <c r="G298" s="14" t="s">
        <v>1760</v>
      </c>
      <c r="H298">
        <v>2021</v>
      </c>
      <c r="I298" t="s">
        <v>186</v>
      </c>
      <c r="J298" t="s">
        <v>293</v>
      </c>
      <c r="K298">
        <f>IFERROR(VALUE(LEFT(table_netflix[[#This Row],[duration (in min)]], LEN(table_netflix[[#This Row],[duration (in min)]])-4)),0)</f>
        <v>87</v>
      </c>
      <c r="L298" t="s">
        <v>126</v>
      </c>
      <c r="O298" t="str" cm="1">
        <f t="array" ref="O298">_xlfn.IFS(table_netflix[[#This Row],[release_year]]&gt;=2018, "2018 &amp; after", TRUE, "Before 2018")</f>
        <v>2018 &amp; after</v>
      </c>
      <c r="P298" s="12">
        <f>DATE(table_netflix[[#This Row],[release_year]],1,1)</f>
        <v>44197</v>
      </c>
      <c r="Q298" s="12">
        <f t="shared" si="4"/>
        <v>44371</v>
      </c>
      <c r="R298" s="12" t="str">
        <f>TEXT(table_netflix[[#This Row],[date_added_todate]], "mmm")</f>
        <v>Jun</v>
      </c>
      <c r="S298" t="s">
        <v>1765</v>
      </c>
    </row>
    <row r="299" spans="1:19" x14ac:dyDescent="0.3">
      <c r="A299" t="s">
        <v>1768</v>
      </c>
      <c r="B299" t="s">
        <v>15</v>
      </c>
      <c r="C299" t="s">
        <v>1769</v>
      </c>
      <c r="D299" t="s">
        <v>1770</v>
      </c>
      <c r="E299" t="s">
        <v>1771</v>
      </c>
      <c r="F299" t="s">
        <v>941</v>
      </c>
      <c r="G299" s="14" t="s">
        <v>1767</v>
      </c>
      <c r="H299">
        <v>2016</v>
      </c>
      <c r="I299" t="s">
        <v>62</v>
      </c>
      <c r="J299" t="s">
        <v>152</v>
      </c>
      <c r="K299">
        <f>IFERROR(VALUE(LEFT(table_netflix[[#This Row],[duration (in min)]], LEN(table_netflix[[#This Row],[duration (in min)]])-4)),0)</f>
        <v>96</v>
      </c>
      <c r="L299" t="s">
        <v>53</v>
      </c>
      <c r="M299" t="s">
        <v>55</v>
      </c>
      <c r="O299" t="str" cm="1">
        <f t="array" ref="O299">_xlfn.IFS(table_netflix[[#This Row],[release_year]]&gt;=2018, "2018 &amp; after", TRUE, "Before 2018")</f>
        <v>Before 2018</v>
      </c>
      <c r="P299" s="12">
        <f>DATE(table_netflix[[#This Row],[release_year]],1,1)</f>
        <v>42370</v>
      </c>
      <c r="Q299" s="12">
        <f t="shared" si="4"/>
        <v>44369</v>
      </c>
      <c r="R299" s="12" t="str">
        <f>TEXT(table_netflix[[#This Row],[date_added_todate]], "mmm")</f>
        <v>Jun</v>
      </c>
      <c r="S299" t="s">
        <v>1772</v>
      </c>
    </row>
    <row r="300" spans="1:19" x14ac:dyDescent="0.3">
      <c r="A300" t="s">
        <v>1773</v>
      </c>
      <c r="B300" t="s">
        <v>15</v>
      </c>
      <c r="C300" t="s">
        <v>1774</v>
      </c>
      <c r="D300" t="s">
        <v>1775</v>
      </c>
      <c r="E300" t="s">
        <v>1776</v>
      </c>
      <c r="F300" t="s">
        <v>196</v>
      </c>
      <c r="G300" s="14" t="s">
        <v>1767</v>
      </c>
      <c r="H300">
        <v>2003</v>
      </c>
      <c r="I300" t="s">
        <v>27</v>
      </c>
      <c r="J300" t="s">
        <v>788</v>
      </c>
      <c r="K300">
        <f>IFERROR(VALUE(LEFT(table_netflix[[#This Row],[duration (in min)]], LEN(table_netflix[[#This Row],[duration (in min)]])-4)),0)</f>
        <v>84</v>
      </c>
      <c r="L300" t="s">
        <v>71</v>
      </c>
      <c r="M300" t="s">
        <v>72</v>
      </c>
      <c r="N300" t="s">
        <v>55</v>
      </c>
      <c r="O300" t="str" cm="1">
        <f t="array" ref="O300">_xlfn.IFS(table_netflix[[#This Row],[release_year]]&gt;=2018, "2018 &amp; after", TRUE, "Before 2018")</f>
        <v>Before 2018</v>
      </c>
      <c r="P300" s="12">
        <f>DATE(table_netflix[[#This Row],[release_year]],1,1)</f>
        <v>37622</v>
      </c>
      <c r="Q300" s="12">
        <f t="shared" si="4"/>
        <v>44369</v>
      </c>
      <c r="R300" s="12" t="str">
        <f>TEXT(table_netflix[[#This Row],[date_added_todate]], "mmm")</f>
        <v>Jun</v>
      </c>
      <c r="S300" t="s">
        <v>1777</v>
      </c>
    </row>
    <row r="301" spans="1:19" x14ac:dyDescent="0.3">
      <c r="A301" t="s">
        <v>1778</v>
      </c>
      <c r="B301" t="s">
        <v>15</v>
      </c>
      <c r="C301" t="s">
        <v>1779</v>
      </c>
      <c r="D301" t="s">
        <v>1780</v>
      </c>
      <c r="E301" t="s">
        <v>1781</v>
      </c>
      <c r="F301" t="s">
        <v>1782</v>
      </c>
      <c r="G301" s="14" t="s">
        <v>1783</v>
      </c>
      <c r="H301">
        <v>2014</v>
      </c>
      <c r="I301" t="s">
        <v>27</v>
      </c>
      <c r="J301" t="s">
        <v>52</v>
      </c>
      <c r="K301">
        <f>IFERROR(VALUE(LEFT(table_netflix[[#This Row],[duration (in min)]], LEN(table_netflix[[#This Row],[duration (in min)]])-4)),0)</f>
        <v>125</v>
      </c>
      <c r="L301" t="s">
        <v>71</v>
      </c>
      <c r="M301" t="s">
        <v>72</v>
      </c>
      <c r="N301" t="s">
        <v>55</v>
      </c>
      <c r="O301" t="str" cm="1">
        <f t="array" ref="O301">_xlfn.IFS(table_netflix[[#This Row],[release_year]]&gt;=2018, "2018 &amp; after", TRUE, "Before 2018")</f>
        <v>Before 2018</v>
      </c>
      <c r="P301" s="12">
        <f>DATE(table_netflix[[#This Row],[release_year]],1,1)</f>
        <v>41640</v>
      </c>
      <c r="Q301" s="12">
        <f t="shared" si="4"/>
        <v>44368</v>
      </c>
      <c r="R301" s="12" t="str">
        <f>TEXT(table_netflix[[#This Row],[date_added_todate]], "mmm")</f>
        <v>Jun</v>
      </c>
      <c r="S301" t="s">
        <v>1784</v>
      </c>
    </row>
    <row r="302" spans="1:19" x14ac:dyDescent="0.3">
      <c r="A302" t="s">
        <v>1785</v>
      </c>
      <c r="B302" t="s">
        <v>15</v>
      </c>
      <c r="C302" t="s">
        <v>1786</v>
      </c>
      <c r="D302" t="s">
        <v>1780</v>
      </c>
      <c r="E302" t="s">
        <v>1787</v>
      </c>
      <c r="F302" t="s">
        <v>1782</v>
      </c>
      <c r="G302" s="14" t="s">
        <v>1783</v>
      </c>
      <c r="H302">
        <v>2016</v>
      </c>
      <c r="I302" t="s">
        <v>27</v>
      </c>
      <c r="J302" t="s">
        <v>348</v>
      </c>
      <c r="K302">
        <f>IFERROR(VALUE(LEFT(table_netflix[[#This Row],[duration (in min)]], LEN(table_netflix[[#This Row],[duration (in min)]])-4)),0)</f>
        <v>119</v>
      </c>
      <c r="L302" t="s">
        <v>71</v>
      </c>
      <c r="M302" t="s">
        <v>72</v>
      </c>
      <c r="N302" t="s">
        <v>55</v>
      </c>
      <c r="O302" t="str" cm="1">
        <f t="array" ref="O302">_xlfn.IFS(table_netflix[[#This Row],[release_year]]&gt;=2018, "2018 &amp; after", TRUE, "Before 2018")</f>
        <v>Before 2018</v>
      </c>
      <c r="P302" s="12">
        <f>DATE(table_netflix[[#This Row],[release_year]],1,1)</f>
        <v>42370</v>
      </c>
      <c r="Q302" s="12">
        <f t="shared" si="4"/>
        <v>44368</v>
      </c>
      <c r="R302" s="12" t="str">
        <f>TEXT(table_netflix[[#This Row],[date_added_todate]], "mmm")</f>
        <v>Jun</v>
      </c>
      <c r="S302" t="s">
        <v>1788</v>
      </c>
    </row>
    <row r="303" spans="1:19" x14ac:dyDescent="0.3">
      <c r="A303" t="s">
        <v>1789</v>
      </c>
      <c r="B303" t="s">
        <v>15</v>
      </c>
      <c r="C303" t="s">
        <v>1790</v>
      </c>
      <c r="D303" t="s">
        <v>1780</v>
      </c>
      <c r="E303" t="s">
        <v>1791</v>
      </c>
      <c r="F303" t="s">
        <v>1782</v>
      </c>
      <c r="G303" s="14" t="s">
        <v>1783</v>
      </c>
      <c r="H303">
        <v>2015</v>
      </c>
      <c r="I303" t="s">
        <v>27</v>
      </c>
      <c r="J303" t="s">
        <v>143</v>
      </c>
      <c r="K303">
        <f>IFERROR(VALUE(LEFT(table_netflix[[#This Row],[duration (in min)]], LEN(table_netflix[[#This Row],[duration (in min)]])-4)),0)</f>
        <v>105</v>
      </c>
      <c r="L303" t="s">
        <v>294</v>
      </c>
      <c r="M303" t="s">
        <v>112</v>
      </c>
      <c r="N303" t="s">
        <v>107</v>
      </c>
      <c r="O303" t="str" cm="1">
        <f t="array" ref="O303">_xlfn.IFS(table_netflix[[#This Row],[release_year]]&gt;=2018, "2018 &amp; after", TRUE, "Before 2018")</f>
        <v>Before 2018</v>
      </c>
      <c r="P303" s="12">
        <f>DATE(table_netflix[[#This Row],[release_year]],1,1)</f>
        <v>42005</v>
      </c>
      <c r="Q303" s="12">
        <f t="shared" si="4"/>
        <v>44368</v>
      </c>
      <c r="R303" s="12" t="str">
        <f>TEXT(table_netflix[[#This Row],[date_added_todate]], "mmm")</f>
        <v>Jun</v>
      </c>
      <c r="S303" t="s">
        <v>1792</v>
      </c>
    </row>
    <row r="304" spans="1:19" x14ac:dyDescent="0.3">
      <c r="A304" t="s">
        <v>1794</v>
      </c>
      <c r="B304" t="s">
        <v>24</v>
      </c>
      <c r="C304" t="s">
        <v>1795</v>
      </c>
      <c r="D304" t="s">
        <v>1796</v>
      </c>
      <c r="F304" t="s">
        <v>301</v>
      </c>
      <c r="G304" s="14" t="s">
        <v>1793</v>
      </c>
      <c r="H304">
        <v>2020</v>
      </c>
      <c r="I304" t="s">
        <v>100</v>
      </c>
      <c r="J304" t="s">
        <v>28</v>
      </c>
      <c r="K304">
        <f>IFERROR(VALUE(LEFT(table_netflix[[#This Row],[duration (in min)]], LEN(table_netflix[[#This Row],[duration (in min)]])-4)),0)</f>
        <v>0</v>
      </c>
      <c r="L304" t="s">
        <v>140</v>
      </c>
      <c r="O304" t="str" cm="1">
        <f t="array" ref="O304">_xlfn.IFS(table_netflix[[#This Row],[release_year]]&gt;=2018, "2018 &amp; after", TRUE, "Before 2018")</f>
        <v>2018 &amp; after</v>
      </c>
      <c r="P304" s="12">
        <f>DATE(table_netflix[[#This Row],[release_year]],1,1)</f>
        <v>43831</v>
      </c>
      <c r="Q304" s="12">
        <f t="shared" si="4"/>
        <v>44366</v>
      </c>
      <c r="R304" s="12" t="str">
        <f>TEXT(table_netflix[[#This Row],[date_added_todate]], "mmm")</f>
        <v>Jun</v>
      </c>
      <c r="S304" t="s">
        <v>1797</v>
      </c>
    </row>
    <row r="305" spans="1:19" x14ac:dyDescent="0.3">
      <c r="A305" t="s">
        <v>1798</v>
      </c>
      <c r="B305" t="s">
        <v>24</v>
      </c>
      <c r="C305" t="s">
        <v>1799</v>
      </c>
      <c r="D305" t="s">
        <v>1800</v>
      </c>
      <c r="E305" t="s">
        <v>1801</v>
      </c>
      <c r="F305" t="s">
        <v>18</v>
      </c>
      <c r="G305" s="14" t="s">
        <v>1793</v>
      </c>
      <c r="H305">
        <v>2019</v>
      </c>
      <c r="I305" t="s">
        <v>62</v>
      </c>
      <c r="J305" t="s">
        <v>87</v>
      </c>
      <c r="K305">
        <f>IFERROR(VALUE(LEFT(table_netflix[[#This Row],[duration (in min)]], LEN(table_netflix[[#This Row],[duration (in min)]])-4)),0)</f>
        <v>0</v>
      </c>
      <c r="L305" t="s">
        <v>34</v>
      </c>
      <c r="M305" t="s">
        <v>30</v>
      </c>
      <c r="N305" t="s">
        <v>31</v>
      </c>
      <c r="O305" t="str" cm="1">
        <f t="array" ref="O305">_xlfn.IFS(table_netflix[[#This Row],[release_year]]&gt;=2018, "2018 &amp; after", TRUE, "Before 2018")</f>
        <v>2018 &amp; after</v>
      </c>
      <c r="P305" s="12">
        <f>DATE(table_netflix[[#This Row],[release_year]],1,1)</f>
        <v>43466</v>
      </c>
      <c r="Q305" s="12">
        <f t="shared" si="4"/>
        <v>44366</v>
      </c>
      <c r="R305" s="12" t="str">
        <f>TEXT(table_netflix[[#This Row],[date_added_todate]], "mmm")</f>
        <v>Jun</v>
      </c>
      <c r="S305" t="s">
        <v>1802</v>
      </c>
    </row>
    <row r="306" spans="1:19" x14ac:dyDescent="0.3">
      <c r="A306" t="s">
        <v>1803</v>
      </c>
      <c r="B306" t="s">
        <v>24</v>
      </c>
      <c r="C306" t="s">
        <v>1804</v>
      </c>
      <c r="D306" t="s">
        <v>1805</v>
      </c>
      <c r="E306" t="s">
        <v>1806</v>
      </c>
      <c r="F306" t="s">
        <v>61</v>
      </c>
      <c r="G306" s="14" t="s">
        <v>1793</v>
      </c>
      <c r="H306">
        <v>2018</v>
      </c>
      <c r="I306" t="s">
        <v>27</v>
      </c>
      <c r="J306" t="s">
        <v>33</v>
      </c>
      <c r="K306">
        <f>IFERROR(VALUE(LEFT(table_netflix[[#This Row],[duration (in min)]], LEN(table_netflix[[#This Row],[duration (in min)]])-4)),0)</f>
        <v>0</v>
      </c>
      <c r="L306" t="s">
        <v>64</v>
      </c>
      <c r="M306" t="s">
        <v>74</v>
      </c>
      <c r="O306" t="str" cm="1">
        <f t="array" ref="O306">_xlfn.IFS(table_netflix[[#This Row],[release_year]]&gt;=2018, "2018 &amp; after", TRUE, "Before 2018")</f>
        <v>2018 &amp; after</v>
      </c>
      <c r="P306" s="12">
        <f>DATE(table_netflix[[#This Row],[release_year]],1,1)</f>
        <v>43101</v>
      </c>
      <c r="Q306" s="12">
        <f t="shared" si="4"/>
        <v>44366</v>
      </c>
      <c r="R306" s="12" t="str">
        <f>TEXT(table_netflix[[#This Row],[date_added_todate]], "mmm")</f>
        <v>Jun</v>
      </c>
      <c r="S306" t="s">
        <v>1807</v>
      </c>
    </row>
    <row r="307" spans="1:19" x14ac:dyDescent="0.3">
      <c r="A307" t="s">
        <v>1809</v>
      </c>
      <c r="B307" t="s">
        <v>15</v>
      </c>
      <c r="C307" t="s">
        <v>1810</v>
      </c>
      <c r="D307" t="s">
        <v>1811</v>
      </c>
      <c r="E307" t="s">
        <v>1812</v>
      </c>
      <c r="F307" t="s">
        <v>18</v>
      </c>
      <c r="G307" s="14" t="s">
        <v>1808</v>
      </c>
      <c r="H307">
        <v>2021</v>
      </c>
      <c r="I307" t="s">
        <v>20</v>
      </c>
      <c r="J307" t="s">
        <v>136</v>
      </c>
      <c r="K307">
        <f>IFERROR(VALUE(LEFT(table_netflix[[#This Row],[duration (in min)]], LEN(table_netflix[[#This Row],[duration (in min)]])-4)),0)</f>
        <v>111</v>
      </c>
      <c r="L307" t="s">
        <v>53</v>
      </c>
      <c r="O307" t="str" cm="1">
        <f t="array" ref="O307">_xlfn.IFS(table_netflix[[#This Row],[release_year]]&gt;=2018, "2018 &amp; after", TRUE, "Before 2018")</f>
        <v>2018 &amp; after</v>
      </c>
      <c r="P307" s="12">
        <f>DATE(table_netflix[[#This Row],[release_year]],1,1)</f>
        <v>44197</v>
      </c>
      <c r="Q307" s="12">
        <f t="shared" si="4"/>
        <v>44365</v>
      </c>
      <c r="R307" s="12" t="str">
        <f>TEXT(table_netflix[[#This Row],[date_added_todate]], "mmm")</f>
        <v>Jun</v>
      </c>
      <c r="S307" t="s">
        <v>1813</v>
      </c>
    </row>
    <row r="308" spans="1:19" x14ac:dyDescent="0.3">
      <c r="A308" t="s">
        <v>1816</v>
      </c>
      <c r="B308" t="s">
        <v>15</v>
      </c>
      <c r="C308" t="s">
        <v>1817</v>
      </c>
      <c r="D308" t="s">
        <v>919</v>
      </c>
      <c r="E308" t="s">
        <v>1818</v>
      </c>
      <c r="F308" t="s">
        <v>196</v>
      </c>
      <c r="G308" s="14" t="s">
        <v>1808</v>
      </c>
      <c r="H308">
        <v>2020</v>
      </c>
      <c r="I308" t="s">
        <v>62</v>
      </c>
      <c r="J308" t="s">
        <v>348</v>
      </c>
      <c r="K308">
        <f>IFERROR(VALUE(LEFT(table_netflix[[#This Row],[duration (in min)]], LEN(table_netflix[[#This Row],[duration (in min)]])-4)),0)</f>
        <v>119</v>
      </c>
      <c r="L308" t="s">
        <v>71</v>
      </c>
      <c r="M308" t="s">
        <v>55</v>
      </c>
      <c r="N308" t="s">
        <v>107</v>
      </c>
      <c r="O308" t="str" cm="1">
        <f t="array" ref="O308">_xlfn.IFS(table_netflix[[#This Row],[release_year]]&gt;=2018, "2018 &amp; after", TRUE, "Before 2018")</f>
        <v>2018 &amp; after</v>
      </c>
      <c r="P308" s="12">
        <f>DATE(table_netflix[[#This Row],[release_year]],1,1)</f>
        <v>43831</v>
      </c>
      <c r="Q308" s="12">
        <f t="shared" si="4"/>
        <v>44365</v>
      </c>
      <c r="R308" s="12" t="str">
        <f>TEXT(table_netflix[[#This Row],[date_added_todate]], "mmm")</f>
        <v>Jun</v>
      </c>
      <c r="S308" t="s">
        <v>1819</v>
      </c>
    </row>
    <row r="309" spans="1:19" x14ac:dyDescent="0.3">
      <c r="A309" t="s">
        <v>1823</v>
      </c>
      <c r="B309" t="s">
        <v>15</v>
      </c>
      <c r="C309" t="s">
        <v>1824</v>
      </c>
      <c r="D309" t="s">
        <v>1825</v>
      </c>
      <c r="E309" t="s">
        <v>1826</v>
      </c>
      <c r="F309" t="s">
        <v>1752</v>
      </c>
      <c r="G309" s="14" t="s">
        <v>1822</v>
      </c>
      <c r="H309">
        <v>2019</v>
      </c>
      <c r="I309" t="s">
        <v>84</v>
      </c>
      <c r="J309" t="s">
        <v>268</v>
      </c>
      <c r="K309">
        <f>IFERROR(VALUE(LEFT(table_netflix[[#This Row],[duration (in min)]], LEN(table_netflix[[#This Row],[duration (in min)]])-4)),0)</f>
        <v>13</v>
      </c>
      <c r="L309" t="s">
        <v>71</v>
      </c>
      <c r="M309" t="s">
        <v>72</v>
      </c>
      <c r="N309" t="s">
        <v>54</v>
      </c>
      <c r="O309" t="str" cm="1">
        <f t="array" ref="O309">_xlfn.IFS(table_netflix[[#This Row],[release_year]]&gt;=2018, "2018 &amp; after", TRUE, "Before 2018")</f>
        <v>2018 &amp; after</v>
      </c>
      <c r="P309" s="12">
        <f>DATE(table_netflix[[#This Row],[release_year]],1,1)</f>
        <v>43466</v>
      </c>
      <c r="Q309" s="12">
        <f t="shared" si="4"/>
        <v>44364</v>
      </c>
      <c r="R309" s="12" t="str">
        <f>TEXT(table_netflix[[#This Row],[date_added_todate]], "mmm")</f>
        <v>Jun</v>
      </c>
      <c r="S309" t="s">
        <v>1827</v>
      </c>
    </row>
    <row r="310" spans="1:19" x14ac:dyDescent="0.3">
      <c r="A310" t="s">
        <v>1829</v>
      </c>
      <c r="B310" t="s">
        <v>15</v>
      </c>
      <c r="C310" t="s">
        <v>1830</v>
      </c>
      <c r="D310" t="s">
        <v>1831</v>
      </c>
      <c r="E310" t="s">
        <v>1832</v>
      </c>
      <c r="F310" t="s">
        <v>1833</v>
      </c>
      <c r="G310" s="14" t="s">
        <v>1822</v>
      </c>
      <c r="H310">
        <v>2020</v>
      </c>
      <c r="I310" t="s">
        <v>27</v>
      </c>
      <c r="J310" t="s">
        <v>511</v>
      </c>
      <c r="K310">
        <f>IFERROR(VALUE(LEFT(table_netflix[[#This Row],[duration (in min)]], LEN(table_netflix[[#This Row],[duration (in min)]])-4)),0)</f>
        <v>101</v>
      </c>
      <c r="L310" t="s">
        <v>53</v>
      </c>
      <c r="M310" t="s">
        <v>54</v>
      </c>
      <c r="N310" t="s">
        <v>55</v>
      </c>
      <c r="O310" t="str" cm="1">
        <f t="array" ref="O310">_xlfn.IFS(table_netflix[[#This Row],[release_year]]&gt;=2018, "2018 &amp; after", TRUE, "Before 2018")</f>
        <v>2018 &amp; after</v>
      </c>
      <c r="P310" s="12">
        <f>DATE(table_netflix[[#This Row],[release_year]],1,1)</f>
        <v>43831</v>
      </c>
      <c r="Q310" s="12">
        <f t="shared" si="4"/>
        <v>44364</v>
      </c>
      <c r="R310" s="12" t="str">
        <f>TEXT(table_netflix[[#This Row],[date_added_todate]], "mmm")</f>
        <v>Jun</v>
      </c>
      <c r="S310" t="s">
        <v>1834</v>
      </c>
    </row>
    <row r="311" spans="1:19" x14ac:dyDescent="0.3">
      <c r="A311" t="s">
        <v>1836</v>
      </c>
      <c r="B311" t="s">
        <v>15</v>
      </c>
      <c r="C311" t="s">
        <v>1837</v>
      </c>
      <c r="D311" t="s">
        <v>1838</v>
      </c>
      <c r="E311" t="s">
        <v>1839</v>
      </c>
      <c r="F311" t="s">
        <v>523</v>
      </c>
      <c r="G311" s="14" t="s">
        <v>1822</v>
      </c>
      <c r="H311">
        <v>2019</v>
      </c>
      <c r="I311" t="s">
        <v>27</v>
      </c>
      <c r="J311" t="s">
        <v>152</v>
      </c>
      <c r="K311">
        <f>IFERROR(VALUE(LEFT(table_netflix[[#This Row],[duration (in min)]], LEN(table_netflix[[#This Row],[duration (in min)]])-4)),0)</f>
        <v>96</v>
      </c>
      <c r="L311" t="s">
        <v>53</v>
      </c>
      <c r="O311" t="str" cm="1">
        <f t="array" ref="O311">_xlfn.IFS(table_netflix[[#This Row],[release_year]]&gt;=2018, "2018 &amp; after", TRUE, "Before 2018")</f>
        <v>2018 &amp; after</v>
      </c>
      <c r="P311" s="12">
        <f>DATE(table_netflix[[#This Row],[release_year]],1,1)</f>
        <v>43466</v>
      </c>
      <c r="Q311" s="12">
        <f t="shared" si="4"/>
        <v>44364</v>
      </c>
      <c r="R311" s="12" t="str">
        <f>TEXT(table_netflix[[#This Row],[date_added_todate]], "mmm")</f>
        <v>Jun</v>
      </c>
      <c r="S311" t="s">
        <v>1840</v>
      </c>
    </row>
    <row r="312" spans="1:19" x14ac:dyDescent="0.3">
      <c r="A312" t="s">
        <v>1841</v>
      </c>
      <c r="B312" t="s">
        <v>15</v>
      </c>
      <c r="C312" t="s">
        <v>1842</v>
      </c>
      <c r="D312" t="s">
        <v>1843</v>
      </c>
      <c r="E312" t="s">
        <v>1844</v>
      </c>
      <c r="F312" t="s">
        <v>18</v>
      </c>
      <c r="G312" s="14" t="s">
        <v>1822</v>
      </c>
      <c r="H312">
        <v>2012</v>
      </c>
      <c r="I312" t="s">
        <v>186</v>
      </c>
      <c r="J312" t="s">
        <v>194</v>
      </c>
      <c r="K312">
        <f>IFERROR(VALUE(LEFT(table_netflix[[#This Row],[duration (in min)]], LEN(table_netflix[[#This Row],[duration (in min)]])-4)),0)</f>
        <v>122</v>
      </c>
      <c r="L312" t="s">
        <v>71</v>
      </c>
      <c r="M312" t="s">
        <v>72</v>
      </c>
      <c r="N312" t="s">
        <v>54</v>
      </c>
      <c r="O312" t="str" cm="1">
        <f t="array" ref="O312">_xlfn.IFS(table_netflix[[#This Row],[release_year]]&gt;=2018, "2018 &amp; after", TRUE, "Before 2018")</f>
        <v>Before 2018</v>
      </c>
      <c r="P312" s="12">
        <f>DATE(table_netflix[[#This Row],[release_year]],1,1)</f>
        <v>40909</v>
      </c>
      <c r="Q312" s="12">
        <f t="shared" si="4"/>
        <v>44364</v>
      </c>
      <c r="R312" s="12" t="str">
        <f>TEXT(table_netflix[[#This Row],[date_added_todate]], "mmm")</f>
        <v>Jun</v>
      </c>
      <c r="S312" t="s">
        <v>1845</v>
      </c>
    </row>
    <row r="313" spans="1:19" x14ac:dyDescent="0.3">
      <c r="A313" t="s">
        <v>1847</v>
      </c>
      <c r="B313" t="s">
        <v>15</v>
      </c>
      <c r="C313" t="s">
        <v>1848</v>
      </c>
      <c r="D313" t="s">
        <v>1849</v>
      </c>
      <c r="E313" t="s">
        <v>1850</v>
      </c>
      <c r="F313" t="s">
        <v>80</v>
      </c>
      <c r="G313" s="14" t="s">
        <v>1846</v>
      </c>
      <c r="H313">
        <v>2019</v>
      </c>
      <c r="I313" t="s">
        <v>62</v>
      </c>
      <c r="J313" t="s">
        <v>583</v>
      </c>
      <c r="K313">
        <f>IFERROR(VALUE(LEFT(table_netflix[[#This Row],[duration (in min)]], LEN(table_netflix[[#This Row],[duration (in min)]])-4)),0)</f>
        <v>89</v>
      </c>
      <c r="L313" t="s">
        <v>22</v>
      </c>
      <c r="M313" t="s">
        <v>55</v>
      </c>
      <c r="N313" t="s">
        <v>266</v>
      </c>
      <c r="O313" t="str" cm="1">
        <f t="array" ref="O313">_xlfn.IFS(table_netflix[[#This Row],[release_year]]&gt;=2018, "2018 &amp; after", TRUE, "Before 2018")</f>
        <v>2018 &amp; after</v>
      </c>
      <c r="P313" s="12">
        <f>DATE(table_netflix[[#This Row],[release_year]],1,1)</f>
        <v>43466</v>
      </c>
      <c r="Q313" s="12">
        <f t="shared" si="4"/>
        <v>44363</v>
      </c>
      <c r="R313" s="12" t="str">
        <f>TEXT(table_netflix[[#This Row],[date_added_todate]], "mmm")</f>
        <v>Jun</v>
      </c>
      <c r="S313" t="s">
        <v>1851</v>
      </c>
    </row>
    <row r="314" spans="1:19" x14ac:dyDescent="0.3">
      <c r="A314" t="s">
        <v>1852</v>
      </c>
      <c r="B314" t="s">
        <v>15</v>
      </c>
      <c r="C314" t="s">
        <v>1853</v>
      </c>
      <c r="D314" t="s">
        <v>1854</v>
      </c>
      <c r="E314" t="s">
        <v>1855</v>
      </c>
      <c r="F314" t="s">
        <v>18</v>
      </c>
      <c r="G314" s="14" t="s">
        <v>1846</v>
      </c>
      <c r="H314">
        <v>2016</v>
      </c>
      <c r="I314" t="s">
        <v>20</v>
      </c>
      <c r="J314" t="s">
        <v>174</v>
      </c>
      <c r="K314">
        <f>IFERROR(VALUE(LEFT(table_netflix[[#This Row],[duration (in min)]], LEN(table_netflix[[#This Row],[duration (in min)]])-4)),0)</f>
        <v>98</v>
      </c>
      <c r="L314" t="s">
        <v>53</v>
      </c>
      <c r="M314" t="s">
        <v>54</v>
      </c>
      <c r="O314" t="str" cm="1">
        <f t="array" ref="O314">_xlfn.IFS(table_netflix[[#This Row],[release_year]]&gt;=2018, "2018 &amp; after", TRUE, "Before 2018")</f>
        <v>Before 2018</v>
      </c>
      <c r="P314" s="12">
        <f>DATE(table_netflix[[#This Row],[release_year]],1,1)</f>
        <v>42370</v>
      </c>
      <c r="Q314" s="12">
        <f t="shared" si="4"/>
        <v>44363</v>
      </c>
      <c r="R314" s="12" t="str">
        <f>TEXT(table_netflix[[#This Row],[date_added_todate]], "mmm")</f>
        <v>Jun</v>
      </c>
      <c r="S314" t="s">
        <v>1856</v>
      </c>
    </row>
    <row r="315" spans="1:19" x14ac:dyDescent="0.3">
      <c r="A315" t="s">
        <v>1857</v>
      </c>
      <c r="B315" t="s">
        <v>15</v>
      </c>
      <c r="C315" t="s">
        <v>1858</v>
      </c>
      <c r="D315" t="s">
        <v>1859</v>
      </c>
      <c r="E315" t="s">
        <v>1860</v>
      </c>
      <c r="F315" t="s">
        <v>560</v>
      </c>
      <c r="G315" s="14" t="s">
        <v>1846</v>
      </c>
      <c r="H315">
        <v>2021</v>
      </c>
      <c r="I315" t="s">
        <v>27</v>
      </c>
      <c r="J315" t="s">
        <v>348</v>
      </c>
      <c r="K315">
        <f>IFERROR(VALUE(LEFT(table_netflix[[#This Row],[duration (in min)]], LEN(table_netflix[[#This Row],[duration (in min)]])-4)),0)</f>
        <v>119</v>
      </c>
      <c r="L315" t="s">
        <v>53</v>
      </c>
      <c r="M315" t="s">
        <v>55</v>
      </c>
      <c r="N315" t="s">
        <v>142</v>
      </c>
      <c r="O315" t="str" cm="1">
        <f t="array" ref="O315">_xlfn.IFS(table_netflix[[#This Row],[release_year]]&gt;=2018, "2018 &amp; after", TRUE, "Before 2018")</f>
        <v>2018 &amp; after</v>
      </c>
      <c r="P315" s="12">
        <f>DATE(table_netflix[[#This Row],[release_year]],1,1)</f>
        <v>44197</v>
      </c>
      <c r="Q315" s="12">
        <f t="shared" si="4"/>
        <v>44363</v>
      </c>
      <c r="R315" s="12" t="str">
        <f>TEXT(table_netflix[[#This Row],[date_added_todate]], "mmm")</f>
        <v>Jun</v>
      </c>
      <c r="S315" t="s">
        <v>1861</v>
      </c>
    </row>
    <row r="316" spans="1:19" x14ac:dyDescent="0.3">
      <c r="A316" t="s">
        <v>1863</v>
      </c>
      <c r="B316" t="s">
        <v>15</v>
      </c>
      <c r="C316" t="s">
        <v>1864</v>
      </c>
      <c r="D316" t="s">
        <v>1865</v>
      </c>
      <c r="E316" t="s">
        <v>1866</v>
      </c>
      <c r="F316" t="s">
        <v>18</v>
      </c>
      <c r="G316" s="14" t="s">
        <v>1862</v>
      </c>
      <c r="H316">
        <v>1972</v>
      </c>
      <c r="I316" t="s">
        <v>27</v>
      </c>
      <c r="J316" t="s">
        <v>70</v>
      </c>
      <c r="K316">
        <f>IFERROR(VALUE(LEFT(table_netflix[[#This Row],[duration (in min)]], LEN(table_netflix[[#This Row],[duration (in min)]])-4)),0)</f>
        <v>104</v>
      </c>
      <c r="L316" t="s">
        <v>22</v>
      </c>
      <c r="O316" t="str" cm="1">
        <f t="array" ref="O316">_xlfn.IFS(table_netflix[[#This Row],[release_year]]&gt;=2018, "2018 &amp; after", TRUE, "Before 2018")</f>
        <v>Before 2018</v>
      </c>
      <c r="P316" s="12">
        <f>DATE(table_netflix[[#This Row],[release_year]],1,1)</f>
        <v>26299</v>
      </c>
      <c r="Q316" s="12">
        <f t="shared" si="4"/>
        <v>44362</v>
      </c>
      <c r="R316" s="12" t="str">
        <f>TEXT(table_netflix[[#This Row],[date_added_todate]], "mmm")</f>
        <v>Jun</v>
      </c>
      <c r="S316" t="s">
        <v>1867</v>
      </c>
    </row>
    <row r="317" spans="1:19" x14ac:dyDescent="0.3">
      <c r="A317" t="s">
        <v>1868</v>
      </c>
      <c r="B317" t="s">
        <v>15</v>
      </c>
      <c r="C317" t="s">
        <v>1869</v>
      </c>
      <c r="D317" t="s">
        <v>1870</v>
      </c>
      <c r="E317" t="s">
        <v>1871</v>
      </c>
      <c r="F317" t="s">
        <v>18</v>
      </c>
      <c r="G317" s="14" t="s">
        <v>1862</v>
      </c>
      <c r="H317">
        <v>2013</v>
      </c>
      <c r="I317" t="s">
        <v>186</v>
      </c>
      <c r="J317" t="s">
        <v>511</v>
      </c>
      <c r="K317">
        <f>IFERROR(VALUE(LEFT(table_netflix[[#This Row],[duration (in min)]], LEN(table_netflix[[#This Row],[duration (in min)]])-4)),0)</f>
        <v>101</v>
      </c>
      <c r="L317" t="s">
        <v>71</v>
      </c>
      <c r="M317" t="s">
        <v>54</v>
      </c>
      <c r="O317" t="str" cm="1">
        <f t="array" ref="O317">_xlfn.IFS(table_netflix[[#This Row],[release_year]]&gt;=2018, "2018 &amp; after", TRUE, "Before 2018")</f>
        <v>Before 2018</v>
      </c>
      <c r="P317" s="12">
        <f>DATE(table_netflix[[#This Row],[release_year]],1,1)</f>
        <v>41275</v>
      </c>
      <c r="Q317" s="12">
        <f t="shared" si="4"/>
        <v>44362</v>
      </c>
      <c r="R317" s="12" t="str">
        <f>TEXT(table_netflix[[#This Row],[date_added_todate]], "mmm")</f>
        <v>Jun</v>
      </c>
      <c r="S317" t="s">
        <v>1872</v>
      </c>
    </row>
    <row r="318" spans="1:19" x14ac:dyDescent="0.3">
      <c r="A318" t="s">
        <v>1873</v>
      </c>
      <c r="B318" t="s">
        <v>15</v>
      </c>
      <c r="C318" t="s">
        <v>1874</v>
      </c>
      <c r="D318" t="s">
        <v>1875</v>
      </c>
      <c r="E318" t="s">
        <v>1876</v>
      </c>
      <c r="F318" t="s">
        <v>18</v>
      </c>
      <c r="G318" s="14" t="s">
        <v>1862</v>
      </c>
      <c r="H318">
        <v>2020</v>
      </c>
      <c r="I318" t="s">
        <v>186</v>
      </c>
      <c r="J318" t="s">
        <v>203</v>
      </c>
      <c r="K318">
        <f>IFERROR(VALUE(LEFT(table_netflix[[#This Row],[duration (in min)]], LEN(table_netflix[[#This Row],[duration (in min)]])-4)),0)</f>
        <v>99</v>
      </c>
      <c r="L318" t="s">
        <v>144</v>
      </c>
      <c r="O318" t="str" cm="1">
        <f t="array" ref="O318">_xlfn.IFS(table_netflix[[#This Row],[release_year]]&gt;=2018, "2018 &amp; after", TRUE, "Before 2018")</f>
        <v>2018 &amp; after</v>
      </c>
      <c r="P318" s="12">
        <f>DATE(table_netflix[[#This Row],[release_year]],1,1)</f>
        <v>43831</v>
      </c>
      <c r="Q318" s="12">
        <f t="shared" si="4"/>
        <v>44362</v>
      </c>
      <c r="R318" s="12" t="str">
        <f>TEXT(table_netflix[[#This Row],[date_added_todate]], "mmm")</f>
        <v>Jun</v>
      </c>
      <c r="S318" t="s">
        <v>1877</v>
      </c>
    </row>
    <row r="319" spans="1:19" x14ac:dyDescent="0.3">
      <c r="A319" t="s">
        <v>1878</v>
      </c>
      <c r="B319" t="s">
        <v>15</v>
      </c>
      <c r="C319" t="s">
        <v>1879</v>
      </c>
      <c r="D319" t="s">
        <v>1880</v>
      </c>
      <c r="E319" t="s">
        <v>1881</v>
      </c>
      <c r="F319" t="s">
        <v>18</v>
      </c>
      <c r="G319" s="14" t="s">
        <v>1862</v>
      </c>
      <c r="H319">
        <v>2005</v>
      </c>
      <c r="I319" t="s">
        <v>27</v>
      </c>
      <c r="J319" t="s">
        <v>788</v>
      </c>
      <c r="K319">
        <f>IFERROR(VALUE(LEFT(table_netflix[[#This Row],[duration (in min)]], LEN(table_netflix[[#This Row],[duration (in min)]])-4)),0)</f>
        <v>84</v>
      </c>
      <c r="L319" t="s">
        <v>22</v>
      </c>
      <c r="O319" t="str" cm="1">
        <f t="array" ref="O319">_xlfn.IFS(table_netflix[[#This Row],[release_year]]&gt;=2018, "2018 &amp; after", TRUE, "Before 2018")</f>
        <v>Before 2018</v>
      </c>
      <c r="P319" s="12">
        <f>DATE(table_netflix[[#This Row],[release_year]],1,1)</f>
        <v>38353</v>
      </c>
      <c r="Q319" s="12">
        <f t="shared" si="4"/>
        <v>44362</v>
      </c>
      <c r="R319" s="12" t="str">
        <f>TEXT(table_netflix[[#This Row],[date_added_todate]], "mmm")</f>
        <v>Jun</v>
      </c>
      <c r="S319" t="s">
        <v>1882</v>
      </c>
    </row>
    <row r="320" spans="1:19" x14ac:dyDescent="0.3">
      <c r="A320" t="s">
        <v>1883</v>
      </c>
      <c r="B320" t="s">
        <v>24</v>
      </c>
      <c r="C320" t="s">
        <v>1884</v>
      </c>
      <c r="D320" t="s">
        <v>1885</v>
      </c>
      <c r="E320" t="s">
        <v>1886</v>
      </c>
      <c r="F320" t="s">
        <v>18</v>
      </c>
      <c r="G320" s="14" t="s">
        <v>1862</v>
      </c>
      <c r="H320">
        <v>2014</v>
      </c>
      <c r="I320" t="s">
        <v>264</v>
      </c>
      <c r="J320" t="s">
        <v>33</v>
      </c>
      <c r="K320">
        <f>IFERROR(VALUE(LEFT(table_netflix[[#This Row],[duration (in min)]], LEN(table_netflix[[#This Row],[duration (in min)]])-4)),0)</f>
        <v>0</v>
      </c>
      <c r="L320" t="s">
        <v>221</v>
      </c>
      <c r="O320" t="str" cm="1">
        <f t="array" ref="O320">_xlfn.IFS(table_netflix[[#This Row],[release_year]]&gt;=2018, "2018 &amp; after", TRUE, "Before 2018")</f>
        <v>Before 2018</v>
      </c>
      <c r="P320" s="12">
        <f>DATE(table_netflix[[#This Row],[release_year]],1,1)</f>
        <v>41640</v>
      </c>
      <c r="Q320" s="12">
        <f t="shared" si="4"/>
        <v>44362</v>
      </c>
      <c r="R320" s="12" t="str">
        <f>TEXT(table_netflix[[#This Row],[date_added_todate]], "mmm")</f>
        <v>Jun</v>
      </c>
      <c r="S320" t="s">
        <v>1887</v>
      </c>
    </row>
    <row r="321" spans="1:19" x14ac:dyDescent="0.3">
      <c r="A321" t="s">
        <v>1888</v>
      </c>
      <c r="B321" t="s">
        <v>15</v>
      </c>
      <c r="C321" t="s">
        <v>1889</v>
      </c>
      <c r="D321" t="s">
        <v>1890</v>
      </c>
      <c r="F321" t="s">
        <v>18</v>
      </c>
      <c r="G321" s="14" t="s">
        <v>1862</v>
      </c>
      <c r="H321">
        <v>2021</v>
      </c>
      <c r="I321" t="s">
        <v>62</v>
      </c>
      <c r="J321" t="s">
        <v>457</v>
      </c>
      <c r="K321">
        <f>IFERROR(VALUE(LEFT(table_netflix[[#This Row],[duration (in min)]], LEN(table_netflix[[#This Row],[duration (in min)]])-4)),0)</f>
        <v>82</v>
      </c>
      <c r="L321" t="s">
        <v>22</v>
      </c>
      <c r="O321" t="str" cm="1">
        <f t="array" ref="O321">_xlfn.IFS(table_netflix[[#This Row],[release_year]]&gt;=2018, "2018 &amp; after", TRUE, "Before 2018")</f>
        <v>2018 &amp; after</v>
      </c>
      <c r="P321" s="12">
        <f>DATE(table_netflix[[#This Row],[release_year]],1,1)</f>
        <v>44197</v>
      </c>
      <c r="Q321" s="12">
        <f t="shared" si="4"/>
        <v>44362</v>
      </c>
      <c r="R321" s="12" t="str">
        <f>TEXT(table_netflix[[#This Row],[date_added_todate]], "mmm")</f>
        <v>Jun</v>
      </c>
      <c r="S321" t="s">
        <v>1891</v>
      </c>
    </row>
    <row r="322" spans="1:19" x14ac:dyDescent="0.3">
      <c r="A322" t="s">
        <v>1892</v>
      </c>
      <c r="B322" t="s">
        <v>24</v>
      </c>
      <c r="C322" t="s">
        <v>1893</v>
      </c>
      <c r="D322" t="s">
        <v>1894</v>
      </c>
      <c r="E322" t="s">
        <v>1895</v>
      </c>
      <c r="F322" t="s">
        <v>18</v>
      </c>
      <c r="G322" s="14" t="s">
        <v>1896</v>
      </c>
      <c r="H322">
        <v>2014</v>
      </c>
      <c r="I322" t="s">
        <v>27</v>
      </c>
      <c r="J322" t="s">
        <v>33</v>
      </c>
      <c r="K322">
        <f>IFERROR(VALUE(LEFT(table_netflix[[#This Row],[duration (in min)]], LEN(table_netflix[[#This Row],[duration (in min)]])-4)),0)</f>
        <v>0</v>
      </c>
      <c r="L322" t="s">
        <v>484</v>
      </c>
      <c r="O322" t="str" cm="1">
        <f t="array" ref="O322">_xlfn.IFS(table_netflix[[#This Row],[release_year]]&gt;=2018, "2018 &amp; after", TRUE, "Before 2018")</f>
        <v>Before 2018</v>
      </c>
      <c r="P322" s="12">
        <f>DATE(table_netflix[[#This Row],[release_year]],1,1)</f>
        <v>41640</v>
      </c>
      <c r="Q322" s="12">
        <f t="shared" ref="Q322:Q385" si="5">IF(G322&lt;&gt;"", DATE(RIGHT(G322,4), MONTH(1 &amp; LEFT(G322,FIND(" ",G322)-1)), MID(G322, FIND(" ", G322)+1, FIND(",", G322)-FIND(" ", G322)-1)), "")</f>
        <v>44360</v>
      </c>
      <c r="R322" s="12" t="str">
        <f>TEXT(table_netflix[[#This Row],[date_added_todate]], "mmm")</f>
        <v>Jun</v>
      </c>
      <c r="S322" t="s">
        <v>1897</v>
      </c>
    </row>
    <row r="323" spans="1:19" x14ac:dyDescent="0.3">
      <c r="A323" t="s">
        <v>1898</v>
      </c>
      <c r="B323" t="s">
        <v>15</v>
      </c>
      <c r="C323" t="s">
        <v>1899</v>
      </c>
      <c r="D323" t="s">
        <v>1900</v>
      </c>
      <c r="F323" t="s">
        <v>18</v>
      </c>
      <c r="G323" s="14" t="s">
        <v>1896</v>
      </c>
      <c r="H323">
        <v>2020</v>
      </c>
      <c r="I323" t="s">
        <v>27</v>
      </c>
      <c r="J323" t="s">
        <v>125</v>
      </c>
      <c r="K323">
        <f>IFERROR(VALUE(LEFT(table_netflix[[#This Row],[duration (in min)]], LEN(table_netflix[[#This Row],[duration (in min)]])-4)),0)</f>
        <v>97</v>
      </c>
      <c r="L323" t="s">
        <v>22</v>
      </c>
      <c r="O323" t="str" cm="1">
        <f t="array" ref="O323">_xlfn.IFS(table_netflix[[#This Row],[release_year]]&gt;=2018, "2018 &amp; after", TRUE, "Before 2018")</f>
        <v>2018 &amp; after</v>
      </c>
      <c r="P323" s="12">
        <f>DATE(table_netflix[[#This Row],[release_year]],1,1)</f>
        <v>43831</v>
      </c>
      <c r="Q323" s="12">
        <f t="shared" si="5"/>
        <v>44360</v>
      </c>
      <c r="R323" s="12" t="str">
        <f>TEXT(table_netflix[[#This Row],[date_added_todate]], "mmm")</f>
        <v>Jun</v>
      </c>
      <c r="S323" t="s">
        <v>1901</v>
      </c>
    </row>
    <row r="324" spans="1:19" x14ac:dyDescent="0.3">
      <c r="A324" t="s">
        <v>1902</v>
      </c>
      <c r="B324" t="s">
        <v>15</v>
      </c>
      <c r="C324" t="s">
        <v>1903</v>
      </c>
      <c r="D324" t="s">
        <v>1904</v>
      </c>
      <c r="E324" t="s">
        <v>1905</v>
      </c>
      <c r="F324" t="s">
        <v>18</v>
      </c>
      <c r="G324" s="14" t="s">
        <v>1896</v>
      </c>
      <c r="H324">
        <v>2021</v>
      </c>
      <c r="I324" t="s">
        <v>27</v>
      </c>
      <c r="J324" t="s">
        <v>583</v>
      </c>
      <c r="K324">
        <f>IFERROR(VALUE(LEFT(table_netflix[[#This Row],[duration (in min)]], LEN(table_netflix[[#This Row],[duration (in min)]])-4)),0)</f>
        <v>89</v>
      </c>
      <c r="L324" t="s">
        <v>126</v>
      </c>
      <c r="O324" t="str" cm="1">
        <f t="array" ref="O324">_xlfn.IFS(table_netflix[[#This Row],[release_year]]&gt;=2018, "2018 &amp; after", TRUE, "Before 2018")</f>
        <v>2018 &amp; after</v>
      </c>
      <c r="P324" s="12">
        <f>DATE(table_netflix[[#This Row],[release_year]],1,1)</f>
        <v>44197</v>
      </c>
      <c r="Q324" s="12">
        <f t="shared" si="5"/>
        <v>44360</v>
      </c>
      <c r="R324" s="12" t="str">
        <f>TEXT(table_netflix[[#This Row],[date_added_todate]], "mmm")</f>
        <v>Jun</v>
      </c>
      <c r="S324" t="s">
        <v>1906</v>
      </c>
    </row>
    <row r="325" spans="1:19" x14ac:dyDescent="0.3">
      <c r="A325" t="s">
        <v>1909</v>
      </c>
      <c r="B325" t="s">
        <v>15</v>
      </c>
      <c r="C325" t="s">
        <v>1910</v>
      </c>
      <c r="D325" t="s">
        <v>1911</v>
      </c>
      <c r="E325" t="s">
        <v>1912</v>
      </c>
      <c r="F325" t="s">
        <v>39</v>
      </c>
      <c r="G325" s="14" t="s">
        <v>1908</v>
      </c>
      <c r="H325">
        <v>2021</v>
      </c>
      <c r="I325" t="s">
        <v>84</v>
      </c>
      <c r="J325" t="s">
        <v>265</v>
      </c>
      <c r="K325">
        <f>IFERROR(VALUE(LEFT(table_netflix[[#This Row],[duration (in min)]], LEN(table_netflix[[#This Row],[duration (in min)]])-4)),0)</f>
        <v>113</v>
      </c>
      <c r="L325" t="s">
        <v>71</v>
      </c>
      <c r="M325" t="s">
        <v>72</v>
      </c>
      <c r="N325" t="s">
        <v>55</v>
      </c>
      <c r="O325" t="str" cm="1">
        <f t="array" ref="O325">_xlfn.IFS(table_netflix[[#This Row],[release_year]]&gt;=2018, "2018 &amp; after", TRUE, "Before 2018")</f>
        <v>2018 &amp; after</v>
      </c>
      <c r="P325" s="12">
        <f>DATE(table_netflix[[#This Row],[release_year]],1,1)</f>
        <v>44197</v>
      </c>
      <c r="Q325" s="12">
        <f t="shared" si="5"/>
        <v>44358</v>
      </c>
      <c r="R325" s="12" t="str">
        <f>TEXT(table_netflix[[#This Row],[date_added_todate]], "mmm")</f>
        <v>Jun</v>
      </c>
      <c r="S325" t="s">
        <v>1913</v>
      </c>
    </row>
    <row r="326" spans="1:19" x14ac:dyDescent="0.3">
      <c r="A326" t="s">
        <v>1914</v>
      </c>
      <c r="B326" t="s">
        <v>15</v>
      </c>
      <c r="C326" t="s">
        <v>1915</v>
      </c>
      <c r="D326" t="s">
        <v>1916</v>
      </c>
      <c r="E326" t="s">
        <v>1917</v>
      </c>
      <c r="F326" t="s">
        <v>18</v>
      </c>
      <c r="G326" s="14" t="s">
        <v>1908</v>
      </c>
      <c r="H326">
        <v>2021</v>
      </c>
      <c r="I326" t="s">
        <v>45</v>
      </c>
      <c r="J326" t="s">
        <v>141</v>
      </c>
      <c r="K326">
        <f>IFERROR(VALUE(LEFT(table_netflix[[#This Row],[duration (in min)]], LEN(table_netflix[[#This Row],[duration (in min)]])-4)),0)</f>
        <v>110</v>
      </c>
      <c r="L326" t="s">
        <v>47</v>
      </c>
      <c r="M326" t="s">
        <v>72</v>
      </c>
      <c r="N326" t="s">
        <v>55</v>
      </c>
      <c r="O326" t="str" cm="1">
        <f t="array" ref="O326">_xlfn.IFS(table_netflix[[#This Row],[release_year]]&gt;=2018, "2018 &amp; after", TRUE, "Before 2018")</f>
        <v>2018 &amp; after</v>
      </c>
      <c r="P326" s="12">
        <f>DATE(table_netflix[[#This Row],[release_year]],1,1)</f>
        <v>44197</v>
      </c>
      <c r="Q326" s="12">
        <f t="shared" si="5"/>
        <v>44358</v>
      </c>
      <c r="R326" s="12" t="str">
        <f>TEXT(table_netflix[[#This Row],[date_added_todate]], "mmm")</f>
        <v>Jun</v>
      </c>
      <c r="S326" t="s">
        <v>1918</v>
      </c>
    </row>
    <row r="327" spans="1:19" x14ac:dyDescent="0.3">
      <c r="A327" t="s">
        <v>1919</v>
      </c>
      <c r="B327" t="s">
        <v>24</v>
      </c>
      <c r="C327" t="s">
        <v>1920</v>
      </c>
      <c r="D327" t="s">
        <v>1921</v>
      </c>
      <c r="E327" t="s">
        <v>1922</v>
      </c>
      <c r="F327" t="s">
        <v>1833</v>
      </c>
      <c r="G327" s="14" t="s">
        <v>1908</v>
      </c>
      <c r="H327">
        <v>2021</v>
      </c>
      <c r="I327" t="s">
        <v>27</v>
      </c>
      <c r="J327" t="s">
        <v>33</v>
      </c>
      <c r="K327">
        <f>IFERROR(VALUE(LEFT(table_netflix[[#This Row],[duration (in min)]], LEN(table_netflix[[#This Row],[duration (in min)]])-4)),0)</f>
        <v>0</v>
      </c>
      <c r="L327" t="s">
        <v>276</v>
      </c>
      <c r="M327" t="s">
        <v>86</v>
      </c>
      <c r="N327" t="s">
        <v>44</v>
      </c>
      <c r="O327" t="str" cm="1">
        <f t="array" ref="O327">_xlfn.IFS(table_netflix[[#This Row],[release_year]]&gt;=2018, "2018 &amp; after", TRUE, "Before 2018")</f>
        <v>2018 &amp; after</v>
      </c>
      <c r="P327" s="12">
        <f>DATE(table_netflix[[#This Row],[release_year]],1,1)</f>
        <v>44197</v>
      </c>
      <c r="Q327" s="12">
        <f t="shared" si="5"/>
        <v>44358</v>
      </c>
      <c r="R327" s="12" t="str">
        <f>TEXT(table_netflix[[#This Row],[date_added_todate]], "mmm")</f>
        <v>Jun</v>
      </c>
      <c r="S327" t="s">
        <v>1923</v>
      </c>
    </row>
    <row r="328" spans="1:19" x14ac:dyDescent="0.3">
      <c r="A328" t="s">
        <v>1924</v>
      </c>
      <c r="B328" t="s">
        <v>15</v>
      </c>
      <c r="C328" t="s">
        <v>1925</v>
      </c>
      <c r="D328" t="s">
        <v>1926</v>
      </c>
      <c r="E328" t="s">
        <v>1927</v>
      </c>
      <c r="F328" t="s">
        <v>151</v>
      </c>
      <c r="G328" s="14" t="s">
        <v>1908</v>
      </c>
      <c r="H328">
        <v>2021</v>
      </c>
      <c r="I328" t="s">
        <v>45</v>
      </c>
      <c r="J328" t="s">
        <v>226</v>
      </c>
      <c r="K328">
        <f>IFERROR(VALUE(LEFT(table_netflix[[#This Row],[duration (in min)]], LEN(table_netflix[[#This Row],[duration (in min)]])-4)),0)</f>
        <v>102</v>
      </c>
      <c r="L328" t="s">
        <v>47</v>
      </c>
      <c r="M328" t="s">
        <v>85</v>
      </c>
      <c r="O328" t="str" cm="1">
        <f t="array" ref="O328">_xlfn.IFS(table_netflix[[#This Row],[release_year]]&gt;=2018, "2018 &amp; after", TRUE, "Before 2018")</f>
        <v>2018 &amp; after</v>
      </c>
      <c r="P328" s="12">
        <f>DATE(table_netflix[[#This Row],[release_year]],1,1)</f>
        <v>44197</v>
      </c>
      <c r="Q328" s="12">
        <f t="shared" si="5"/>
        <v>44358</v>
      </c>
      <c r="R328" s="12" t="str">
        <f>TEXT(table_netflix[[#This Row],[date_added_todate]], "mmm")</f>
        <v>Jun</v>
      </c>
      <c r="S328" t="s">
        <v>1928</v>
      </c>
    </row>
    <row r="329" spans="1:19" x14ac:dyDescent="0.3">
      <c r="A329" t="s">
        <v>1929</v>
      </c>
      <c r="B329" t="s">
        <v>15</v>
      </c>
      <c r="C329" t="s">
        <v>1930</v>
      </c>
      <c r="D329" t="s">
        <v>1931</v>
      </c>
      <c r="E329" t="s">
        <v>1932</v>
      </c>
      <c r="F329" t="s">
        <v>18</v>
      </c>
      <c r="G329" s="14" t="s">
        <v>1933</v>
      </c>
      <c r="H329">
        <v>2014</v>
      </c>
      <c r="I329" t="s">
        <v>186</v>
      </c>
      <c r="J329" t="s">
        <v>549</v>
      </c>
      <c r="K329">
        <f>IFERROR(VALUE(LEFT(table_netflix[[#This Row],[duration (in min)]], LEN(table_netflix[[#This Row],[duration (in min)]])-4)),0)</f>
        <v>86</v>
      </c>
      <c r="L329" t="s">
        <v>71</v>
      </c>
      <c r="M329" t="s">
        <v>168</v>
      </c>
      <c r="O329" t="str" cm="1">
        <f t="array" ref="O329">_xlfn.IFS(table_netflix[[#This Row],[release_year]]&gt;=2018, "2018 &amp; after", TRUE, "Before 2018")</f>
        <v>Before 2018</v>
      </c>
      <c r="P329" s="12">
        <f>DATE(table_netflix[[#This Row],[release_year]],1,1)</f>
        <v>41640</v>
      </c>
      <c r="Q329" s="12">
        <f t="shared" si="5"/>
        <v>44357</v>
      </c>
      <c r="R329" s="12" t="str">
        <f>TEXT(table_netflix[[#This Row],[date_added_todate]], "mmm")</f>
        <v>Jun</v>
      </c>
      <c r="S329" t="s">
        <v>1934</v>
      </c>
    </row>
    <row r="330" spans="1:19" x14ac:dyDescent="0.3">
      <c r="A330" t="s">
        <v>1935</v>
      </c>
      <c r="B330" t="s">
        <v>15</v>
      </c>
      <c r="C330" t="s">
        <v>1936</v>
      </c>
      <c r="D330" t="s">
        <v>1937</v>
      </c>
      <c r="E330" t="s">
        <v>1938</v>
      </c>
      <c r="F330" t="s">
        <v>1752</v>
      </c>
      <c r="G330" s="14" t="s">
        <v>1933</v>
      </c>
      <c r="H330">
        <v>2012</v>
      </c>
      <c r="I330" t="s">
        <v>27</v>
      </c>
      <c r="J330" t="s">
        <v>46</v>
      </c>
      <c r="K330">
        <f>IFERROR(VALUE(LEFT(table_netflix[[#This Row],[duration (in min)]], LEN(table_netflix[[#This Row],[duration (in min)]])-4)),0)</f>
        <v>91</v>
      </c>
      <c r="L330" t="s">
        <v>53</v>
      </c>
      <c r="M330" t="s">
        <v>55</v>
      </c>
      <c r="O330" t="str" cm="1">
        <f t="array" ref="O330">_xlfn.IFS(table_netflix[[#This Row],[release_year]]&gt;=2018, "2018 &amp; after", TRUE, "Before 2018")</f>
        <v>Before 2018</v>
      </c>
      <c r="P330" s="12">
        <f>DATE(table_netflix[[#This Row],[release_year]],1,1)</f>
        <v>40909</v>
      </c>
      <c r="Q330" s="12">
        <f t="shared" si="5"/>
        <v>44357</v>
      </c>
      <c r="R330" s="12" t="str">
        <f>TEXT(table_netflix[[#This Row],[date_added_todate]], "mmm")</f>
        <v>Jun</v>
      </c>
      <c r="S330" t="s">
        <v>1939</v>
      </c>
    </row>
    <row r="331" spans="1:19" x14ac:dyDescent="0.3">
      <c r="A331" t="s">
        <v>1940</v>
      </c>
      <c r="B331" t="s">
        <v>15</v>
      </c>
      <c r="C331" t="s">
        <v>1941</v>
      </c>
      <c r="D331" t="s">
        <v>1942</v>
      </c>
      <c r="E331" t="s">
        <v>1943</v>
      </c>
      <c r="F331" t="s">
        <v>1532</v>
      </c>
      <c r="G331" s="14" t="s">
        <v>1933</v>
      </c>
      <c r="H331">
        <v>2021</v>
      </c>
      <c r="I331" t="s">
        <v>27</v>
      </c>
      <c r="J331" t="s">
        <v>330</v>
      </c>
      <c r="K331">
        <f>IFERROR(VALUE(LEFT(table_netflix[[#This Row],[duration (in min)]], LEN(table_netflix[[#This Row],[duration (in min)]])-4)),0)</f>
        <v>117</v>
      </c>
      <c r="L331" t="s">
        <v>53</v>
      </c>
      <c r="M331" t="s">
        <v>55</v>
      </c>
      <c r="O331" t="str" cm="1">
        <f t="array" ref="O331">_xlfn.IFS(table_netflix[[#This Row],[release_year]]&gt;=2018, "2018 &amp; after", TRUE, "Before 2018")</f>
        <v>2018 &amp; after</v>
      </c>
      <c r="P331" s="12">
        <f>DATE(table_netflix[[#This Row],[release_year]],1,1)</f>
        <v>44197</v>
      </c>
      <c r="Q331" s="12">
        <f t="shared" si="5"/>
        <v>44357</v>
      </c>
      <c r="R331" s="12" t="str">
        <f>TEXT(table_netflix[[#This Row],[date_added_todate]], "mmm")</f>
        <v>Jun</v>
      </c>
      <c r="S331" t="s">
        <v>1944</v>
      </c>
    </row>
    <row r="332" spans="1:19" x14ac:dyDescent="0.3">
      <c r="A332" t="s">
        <v>1945</v>
      </c>
      <c r="B332" t="s">
        <v>15</v>
      </c>
      <c r="C332" t="s">
        <v>1946</v>
      </c>
      <c r="D332" t="s">
        <v>1947</v>
      </c>
      <c r="E332" t="s">
        <v>1948</v>
      </c>
      <c r="F332" t="s">
        <v>523</v>
      </c>
      <c r="G332" s="14" t="s">
        <v>1933</v>
      </c>
      <c r="H332">
        <v>2014</v>
      </c>
      <c r="I332" t="s">
        <v>27</v>
      </c>
      <c r="J332" t="s">
        <v>203</v>
      </c>
      <c r="K332">
        <f>IFERROR(VALUE(LEFT(table_netflix[[#This Row],[duration (in min)]], LEN(table_netflix[[#This Row],[duration (in min)]])-4)),0)</f>
        <v>99</v>
      </c>
      <c r="L332" t="s">
        <v>53</v>
      </c>
      <c r="M332" t="s">
        <v>54</v>
      </c>
      <c r="N332" t="s">
        <v>107</v>
      </c>
      <c r="O332" t="str" cm="1">
        <f t="array" ref="O332">_xlfn.IFS(table_netflix[[#This Row],[release_year]]&gt;=2018, "2018 &amp; after", TRUE, "Before 2018")</f>
        <v>Before 2018</v>
      </c>
      <c r="P332" s="12">
        <f>DATE(table_netflix[[#This Row],[release_year]],1,1)</f>
        <v>41640</v>
      </c>
      <c r="Q332" s="12">
        <f t="shared" si="5"/>
        <v>44357</v>
      </c>
      <c r="R332" s="12" t="str">
        <f>TEXT(table_netflix[[#This Row],[date_added_todate]], "mmm")</f>
        <v>Jun</v>
      </c>
      <c r="S332" t="s">
        <v>1949</v>
      </c>
    </row>
    <row r="333" spans="1:19" x14ac:dyDescent="0.3">
      <c r="A333" t="s">
        <v>1950</v>
      </c>
      <c r="B333" t="s">
        <v>15</v>
      </c>
      <c r="C333" t="s">
        <v>1951</v>
      </c>
      <c r="D333" t="s">
        <v>1952</v>
      </c>
      <c r="E333" t="s">
        <v>1953</v>
      </c>
      <c r="F333" t="s">
        <v>1954</v>
      </c>
      <c r="G333" s="14" t="s">
        <v>1933</v>
      </c>
      <c r="H333">
        <v>2019</v>
      </c>
      <c r="I333" t="s">
        <v>62</v>
      </c>
      <c r="J333" t="s">
        <v>1955</v>
      </c>
      <c r="K333">
        <f>IFERROR(VALUE(LEFT(table_netflix[[#This Row],[duration (in min)]], LEN(table_netflix[[#This Row],[duration (in min)]])-4)),0)</f>
        <v>77</v>
      </c>
      <c r="L333" t="s">
        <v>294</v>
      </c>
      <c r="M333" t="s">
        <v>142</v>
      </c>
      <c r="O333" t="str" cm="1">
        <f t="array" ref="O333">_xlfn.IFS(table_netflix[[#This Row],[release_year]]&gt;=2018, "2018 &amp; after", TRUE, "Before 2018")</f>
        <v>2018 &amp; after</v>
      </c>
      <c r="P333" s="12">
        <f>DATE(table_netflix[[#This Row],[release_year]],1,1)</f>
        <v>43466</v>
      </c>
      <c r="Q333" s="12">
        <f t="shared" si="5"/>
        <v>44357</v>
      </c>
      <c r="R333" s="12" t="str">
        <f>TEXT(table_netflix[[#This Row],[date_added_todate]], "mmm")</f>
        <v>Jun</v>
      </c>
      <c r="S333" t="s">
        <v>1956</v>
      </c>
    </row>
    <row r="334" spans="1:19" x14ac:dyDescent="0.3">
      <c r="A334" t="s">
        <v>1957</v>
      </c>
      <c r="B334" t="s">
        <v>15</v>
      </c>
      <c r="C334" t="s">
        <v>1958</v>
      </c>
      <c r="D334" t="s">
        <v>1947</v>
      </c>
      <c r="E334" t="s">
        <v>1959</v>
      </c>
      <c r="F334" t="s">
        <v>18</v>
      </c>
      <c r="G334" s="14" t="s">
        <v>1960</v>
      </c>
      <c r="H334">
        <v>2021</v>
      </c>
      <c r="I334" t="s">
        <v>27</v>
      </c>
      <c r="J334" t="s">
        <v>125</v>
      </c>
      <c r="K334">
        <f>IFERROR(VALUE(LEFT(table_netflix[[#This Row],[duration (in min)]], LEN(table_netflix[[#This Row],[duration (in min)]])-4)),0)</f>
        <v>97</v>
      </c>
      <c r="L334" t="s">
        <v>53</v>
      </c>
      <c r="M334" t="s">
        <v>142</v>
      </c>
      <c r="O334" t="str" cm="1">
        <f t="array" ref="O334">_xlfn.IFS(table_netflix[[#This Row],[release_year]]&gt;=2018, "2018 &amp; after", TRUE, "Before 2018")</f>
        <v>2018 &amp; after</v>
      </c>
      <c r="P334" s="12">
        <f>DATE(table_netflix[[#This Row],[release_year]],1,1)</f>
        <v>44197</v>
      </c>
      <c r="Q334" s="12">
        <f t="shared" si="5"/>
        <v>44356</v>
      </c>
      <c r="R334" s="12" t="str">
        <f>TEXT(table_netflix[[#This Row],[date_added_todate]], "mmm")</f>
        <v>Jun</v>
      </c>
      <c r="S334" t="s">
        <v>1961</v>
      </c>
    </row>
    <row r="335" spans="1:19" x14ac:dyDescent="0.3">
      <c r="A335" t="s">
        <v>1962</v>
      </c>
      <c r="B335" t="s">
        <v>15</v>
      </c>
      <c r="C335" t="s">
        <v>1963</v>
      </c>
      <c r="D335" t="s">
        <v>1162</v>
      </c>
      <c r="E335" t="s">
        <v>1964</v>
      </c>
      <c r="F335" t="s">
        <v>196</v>
      </c>
      <c r="G335" s="14" t="s">
        <v>1960</v>
      </c>
      <c r="H335">
        <v>2013</v>
      </c>
      <c r="I335" t="s">
        <v>27</v>
      </c>
      <c r="J335" t="s">
        <v>133</v>
      </c>
      <c r="K335">
        <f>IFERROR(VALUE(LEFT(table_netflix[[#This Row],[duration (in min)]], LEN(table_netflix[[#This Row],[duration (in min)]])-4)),0)</f>
        <v>106</v>
      </c>
      <c r="L335" t="s">
        <v>71</v>
      </c>
      <c r="M335" t="s">
        <v>72</v>
      </c>
      <c r="N335" t="s">
        <v>55</v>
      </c>
      <c r="O335" t="str" cm="1">
        <f t="array" ref="O335">_xlfn.IFS(table_netflix[[#This Row],[release_year]]&gt;=2018, "2018 &amp; after", TRUE, "Before 2018")</f>
        <v>Before 2018</v>
      </c>
      <c r="P335" s="12">
        <f>DATE(table_netflix[[#This Row],[release_year]],1,1)</f>
        <v>41275</v>
      </c>
      <c r="Q335" s="12">
        <f t="shared" si="5"/>
        <v>44356</v>
      </c>
      <c r="R335" s="12" t="str">
        <f>TEXT(table_netflix[[#This Row],[date_added_todate]], "mmm")</f>
        <v>Jun</v>
      </c>
      <c r="S335" t="s">
        <v>1965</v>
      </c>
    </row>
    <row r="336" spans="1:19" x14ac:dyDescent="0.3">
      <c r="A336" t="s">
        <v>1966</v>
      </c>
      <c r="B336" t="s">
        <v>15</v>
      </c>
      <c r="C336" t="s">
        <v>1967</v>
      </c>
      <c r="D336" t="s">
        <v>1968</v>
      </c>
      <c r="E336" t="s">
        <v>1969</v>
      </c>
      <c r="F336" t="s">
        <v>90</v>
      </c>
      <c r="G336" s="14" t="s">
        <v>1960</v>
      </c>
      <c r="H336">
        <v>2021</v>
      </c>
      <c r="I336" t="s">
        <v>27</v>
      </c>
      <c r="J336" t="s">
        <v>125</v>
      </c>
      <c r="K336">
        <f>IFERROR(VALUE(LEFT(table_netflix[[#This Row],[duration (in min)]], LEN(table_netflix[[#This Row],[duration (in min)]])-4)),0)</f>
        <v>97</v>
      </c>
      <c r="L336" t="s">
        <v>53</v>
      </c>
      <c r="M336" t="s">
        <v>54</v>
      </c>
      <c r="N336" t="s">
        <v>55</v>
      </c>
      <c r="O336" t="str" cm="1">
        <f t="array" ref="O336">_xlfn.IFS(table_netflix[[#This Row],[release_year]]&gt;=2018, "2018 &amp; after", TRUE, "Before 2018")</f>
        <v>2018 &amp; after</v>
      </c>
      <c r="P336" s="12">
        <f>DATE(table_netflix[[#This Row],[release_year]],1,1)</f>
        <v>44197</v>
      </c>
      <c r="Q336" s="12">
        <f t="shared" si="5"/>
        <v>44356</v>
      </c>
      <c r="R336" s="12" t="str">
        <f>TEXT(table_netflix[[#This Row],[date_added_todate]], "mmm")</f>
        <v>Jun</v>
      </c>
      <c r="S336" t="s">
        <v>1970</v>
      </c>
    </row>
    <row r="337" spans="1:19" x14ac:dyDescent="0.3">
      <c r="A337" t="s">
        <v>1971</v>
      </c>
      <c r="B337" t="s">
        <v>15</v>
      </c>
      <c r="C337" t="s">
        <v>1972</v>
      </c>
      <c r="D337" t="s">
        <v>673</v>
      </c>
      <c r="E337" t="s">
        <v>1973</v>
      </c>
      <c r="F337" t="s">
        <v>18</v>
      </c>
      <c r="G337" s="14" t="s">
        <v>1974</v>
      </c>
      <c r="H337">
        <v>2014</v>
      </c>
      <c r="I337" t="s">
        <v>20</v>
      </c>
      <c r="J337" t="s">
        <v>70</v>
      </c>
      <c r="K337">
        <f>IFERROR(VALUE(LEFT(table_netflix[[#This Row],[duration (in min)]], LEN(table_netflix[[#This Row],[duration (in min)]])-4)),0)</f>
        <v>104</v>
      </c>
      <c r="L337" t="s">
        <v>144</v>
      </c>
      <c r="M337" t="s">
        <v>85</v>
      </c>
      <c r="N337" t="s">
        <v>127</v>
      </c>
      <c r="O337" t="str" cm="1">
        <f t="array" ref="O337">_xlfn.IFS(table_netflix[[#This Row],[release_year]]&gt;=2018, "2018 &amp; after", TRUE, "Before 2018")</f>
        <v>Before 2018</v>
      </c>
      <c r="P337" s="12">
        <f>DATE(table_netflix[[#This Row],[release_year]],1,1)</f>
        <v>41640</v>
      </c>
      <c r="Q337" s="12">
        <f t="shared" si="5"/>
        <v>44354</v>
      </c>
      <c r="R337" s="12" t="str">
        <f>TEXT(table_netflix[[#This Row],[date_added_todate]], "mmm")</f>
        <v>Jun</v>
      </c>
      <c r="S337" t="s">
        <v>1975</v>
      </c>
    </row>
    <row r="338" spans="1:19" x14ac:dyDescent="0.3">
      <c r="A338" t="s">
        <v>1976</v>
      </c>
      <c r="B338" t="s">
        <v>15</v>
      </c>
      <c r="C338" t="s">
        <v>1977</v>
      </c>
      <c r="D338" t="s">
        <v>1978</v>
      </c>
      <c r="E338" t="s">
        <v>1979</v>
      </c>
      <c r="F338" t="s">
        <v>61</v>
      </c>
      <c r="G338" s="14" t="s">
        <v>1980</v>
      </c>
      <c r="H338">
        <v>2018</v>
      </c>
      <c r="I338" t="s">
        <v>186</v>
      </c>
      <c r="J338" t="s">
        <v>141</v>
      </c>
      <c r="K338">
        <f>IFERROR(VALUE(LEFT(table_netflix[[#This Row],[duration (in min)]], LEN(table_netflix[[#This Row],[duration (in min)]])-4)),0)</f>
        <v>110</v>
      </c>
      <c r="L338" t="s">
        <v>53</v>
      </c>
      <c r="M338" t="s">
        <v>54</v>
      </c>
      <c r="O338" t="str" cm="1">
        <f t="array" ref="O338">_xlfn.IFS(table_netflix[[#This Row],[release_year]]&gt;=2018, "2018 &amp; after", TRUE, "Before 2018")</f>
        <v>2018 &amp; after</v>
      </c>
      <c r="P338" s="12">
        <f>DATE(table_netflix[[#This Row],[release_year]],1,1)</f>
        <v>43101</v>
      </c>
      <c r="Q338" s="12">
        <f t="shared" si="5"/>
        <v>44352</v>
      </c>
      <c r="R338" s="12" t="str">
        <f>TEXT(table_netflix[[#This Row],[date_added_todate]], "mmm")</f>
        <v>Jun</v>
      </c>
      <c r="S338" t="s">
        <v>1981</v>
      </c>
    </row>
    <row r="339" spans="1:19" x14ac:dyDescent="0.3">
      <c r="A339" t="s">
        <v>1983</v>
      </c>
      <c r="B339" t="s">
        <v>15</v>
      </c>
      <c r="C339" t="s">
        <v>1984</v>
      </c>
      <c r="D339" t="s">
        <v>1985</v>
      </c>
      <c r="E339" t="s">
        <v>1986</v>
      </c>
      <c r="F339" t="s">
        <v>196</v>
      </c>
      <c r="G339" s="14" t="s">
        <v>1980</v>
      </c>
      <c r="H339">
        <v>2020</v>
      </c>
      <c r="I339" t="s">
        <v>27</v>
      </c>
      <c r="J339" t="s">
        <v>174</v>
      </c>
      <c r="K339">
        <f>IFERROR(VALUE(LEFT(table_netflix[[#This Row],[duration (in min)]], LEN(table_netflix[[#This Row],[duration (in min)]])-4)),0)</f>
        <v>98</v>
      </c>
      <c r="L339" t="s">
        <v>53</v>
      </c>
      <c r="M339" t="s">
        <v>55</v>
      </c>
      <c r="N339" t="s">
        <v>107</v>
      </c>
      <c r="O339" t="str" cm="1">
        <f t="array" ref="O339">_xlfn.IFS(table_netflix[[#This Row],[release_year]]&gt;=2018, "2018 &amp; after", TRUE, "Before 2018")</f>
        <v>2018 &amp; after</v>
      </c>
      <c r="P339" s="12">
        <f>DATE(table_netflix[[#This Row],[release_year]],1,1)</f>
        <v>43831</v>
      </c>
      <c r="Q339" s="12">
        <f t="shared" si="5"/>
        <v>44352</v>
      </c>
      <c r="R339" s="12" t="str">
        <f>TEXT(table_netflix[[#This Row],[date_added_todate]], "mmm")</f>
        <v>Jun</v>
      </c>
      <c r="S339" t="s">
        <v>1987</v>
      </c>
    </row>
    <row r="340" spans="1:19" x14ac:dyDescent="0.3">
      <c r="A340" t="s">
        <v>1988</v>
      </c>
      <c r="B340" t="s">
        <v>15</v>
      </c>
      <c r="C340" t="s">
        <v>1989</v>
      </c>
      <c r="D340" t="s">
        <v>1990</v>
      </c>
      <c r="E340" t="s">
        <v>1991</v>
      </c>
      <c r="F340" t="s">
        <v>18</v>
      </c>
      <c r="G340" s="14" t="s">
        <v>1992</v>
      </c>
      <c r="H340">
        <v>2021</v>
      </c>
      <c r="I340" t="s">
        <v>84</v>
      </c>
      <c r="J340" t="s">
        <v>1242</v>
      </c>
      <c r="K340">
        <f>IFERROR(VALUE(LEFT(table_netflix[[#This Row],[duration (in min)]], LEN(table_netflix[[#This Row],[duration (in min)]])-4)),0)</f>
        <v>74</v>
      </c>
      <c r="L340" t="s">
        <v>22</v>
      </c>
      <c r="O340" t="str" cm="1">
        <f t="array" ref="O340">_xlfn.IFS(table_netflix[[#This Row],[release_year]]&gt;=2018, "2018 &amp; after", TRUE, "Before 2018")</f>
        <v>2018 &amp; after</v>
      </c>
      <c r="P340" s="12">
        <f>DATE(table_netflix[[#This Row],[release_year]],1,1)</f>
        <v>44197</v>
      </c>
      <c r="Q340" s="12">
        <f t="shared" si="5"/>
        <v>44351</v>
      </c>
      <c r="R340" s="12" t="str">
        <f>TEXT(table_netflix[[#This Row],[date_added_todate]], "mmm")</f>
        <v>Jun</v>
      </c>
      <c r="S340" t="s">
        <v>1993</v>
      </c>
    </row>
    <row r="341" spans="1:19" x14ac:dyDescent="0.3">
      <c r="A341" t="s">
        <v>1994</v>
      </c>
      <c r="B341" t="s">
        <v>24</v>
      </c>
      <c r="C341" t="s">
        <v>1995</v>
      </c>
      <c r="D341" t="s">
        <v>1996</v>
      </c>
      <c r="E341" t="s">
        <v>1997</v>
      </c>
      <c r="F341" t="s">
        <v>61</v>
      </c>
      <c r="G341" s="14" t="s">
        <v>1992</v>
      </c>
      <c r="H341">
        <v>2021</v>
      </c>
      <c r="I341" t="s">
        <v>27</v>
      </c>
      <c r="J341" t="s">
        <v>28</v>
      </c>
      <c r="K341">
        <f>IFERROR(VALUE(LEFT(table_netflix[[#This Row],[duration (in min)]], LEN(table_netflix[[#This Row],[duration (in min)]])-4)),0)</f>
        <v>0</v>
      </c>
      <c r="L341" t="s">
        <v>1371</v>
      </c>
      <c r="M341" t="s">
        <v>41</v>
      </c>
      <c r="N341" t="s">
        <v>30</v>
      </c>
      <c r="O341" t="str" cm="1">
        <f t="array" ref="O341">_xlfn.IFS(table_netflix[[#This Row],[release_year]]&gt;=2018, "2018 &amp; after", TRUE, "Before 2018")</f>
        <v>2018 &amp; after</v>
      </c>
      <c r="P341" s="12">
        <f>DATE(table_netflix[[#This Row],[release_year]],1,1)</f>
        <v>44197</v>
      </c>
      <c r="Q341" s="12">
        <f t="shared" si="5"/>
        <v>44351</v>
      </c>
      <c r="R341" s="12" t="str">
        <f>TEXT(table_netflix[[#This Row],[date_added_todate]], "mmm")</f>
        <v>Jun</v>
      </c>
      <c r="S341" t="s">
        <v>1998</v>
      </c>
    </row>
    <row r="342" spans="1:19" x14ac:dyDescent="0.3">
      <c r="A342" t="s">
        <v>2000</v>
      </c>
      <c r="B342" t="s">
        <v>15</v>
      </c>
      <c r="C342" t="s">
        <v>2001</v>
      </c>
      <c r="D342" t="s">
        <v>2002</v>
      </c>
      <c r="E342" t="s">
        <v>2003</v>
      </c>
      <c r="F342" t="s">
        <v>331</v>
      </c>
      <c r="G342" s="14" t="s">
        <v>1992</v>
      </c>
      <c r="H342">
        <v>2021</v>
      </c>
      <c r="I342" t="s">
        <v>62</v>
      </c>
      <c r="J342" t="s">
        <v>118</v>
      </c>
      <c r="K342">
        <f>IFERROR(VALUE(LEFT(table_netflix[[#This Row],[duration (in min)]], LEN(table_netflix[[#This Row],[duration (in min)]])-4)),0)</f>
        <v>103</v>
      </c>
      <c r="L342" t="s">
        <v>71</v>
      </c>
      <c r="M342" t="s">
        <v>55</v>
      </c>
      <c r="N342" t="s">
        <v>107</v>
      </c>
      <c r="O342" t="str" cm="1">
        <f t="array" ref="O342">_xlfn.IFS(table_netflix[[#This Row],[release_year]]&gt;=2018, "2018 &amp; after", TRUE, "Before 2018")</f>
        <v>2018 &amp; after</v>
      </c>
      <c r="P342" s="12">
        <f>DATE(table_netflix[[#This Row],[release_year]],1,1)</f>
        <v>44197</v>
      </c>
      <c r="Q342" s="12">
        <f t="shared" si="5"/>
        <v>44351</v>
      </c>
      <c r="R342" s="12" t="str">
        <f>TEXT(table_netflix[[#This Row],[date_added_todate]], "mmm")</f>
        <v>Jun</v>
      </c>
      <c r="S342" t="s">
        <v>2004</v>
      </c>
    </row>
    <row r="343" spans="1:19" x14ac:dyDescent="0.3">
      <c r="A343" t="s">
        <v>2005</v>
      </c>
      <c r="B343" t="s">
        <v>15</v>
      </c>
      <c r="C343" t="s">
        <v>2006</v>
      </c>
      <c r="D343" t="s">
        <v>2007</v>
      </c>
      <c r="E343" t="s">
        <v>2008</v>
      </c>
      <c r="F343" t="s">
        <v>25</v>
      </c>
      <c r="G343" s="14" t="s">
        <v>1992</v>
      </c>
      <c r="H343">
        <v>2021</v>
      </c>
      <c r="I343" t="s">
        <v>62</v>
      </c>
      <c r="J343" t="s">
        <v>92</v>
      </c>
      <c r="K343">
        <f>IFERROR(VALUE(LEFT(table_netflix[[#This Row],[duration (in min)]], LEN(table_netflix[[#This Row],[duration (in min)]])-4)),0)</f>
        <v>94</v>
      </c>
      <c r="L343" t="s">
        <v>71</v>
      </c>
      <c r="M343" t="s">
        <v>55</v>
      </c>
      <c r="N343" t="s">
        <v>107</v>
      </c>
      <c r="O343" t="str" cm="1">
        <f t="array" ref="O343">_xlfn.IFS(table_netflix[[#This Row],[release_year]]&gt;=2018, "2018 &amp; after", TRUE, "Before 2018")</f>
        <v>2018 &amp; after</v>
      </c>
      <c r="P343" s="12">
        <f>DATE(table_netflix[[#This Row],[release_year]],1,1)</f>
        <v>44197</v>
      </c>
      <c r="Q343" s="12">
        <f t="shared" si="5"/>
        <v>44351</v>
      </c>
      <c r="R343" s="12" t="str">
        <f>TEXT(table_netflix[[#This Row],[date_added_todate]], "mmm")</f>
        <v>Jun</v>
      </c>
      <c r="S343" t="s">
        <v>2009</v>
      </c>
    </row>
    <row r="344" spans="1:19" x14ac:dyDescent="0.3">
      <c r="A344" t="s">
        <v>2010</v>
      </c>
      <c r="B344" t="s">
        <v>15</v>
      </c>
      <c r="C344" t="s">
        <v>2011</v>
      </c>
      <c r="D344" t="s">
        <v>2012</v>
      </c>
      <c r="E344" t="s">
        <v>2013</v>
      </c>
      <c r="F344" t="s">
        <v>301</v>
      </c>
      <c r="G344" s="14" t="s">
        <v>1992</v>
      </c>
      <c r="H344">
        <v>2021</v>
      </c>
      <c r="I344" t="s">
        <v>27</v>
      </c>
      <c r="J344" t="s">
        <v>626</v>
      </c>
      <c r="K344">
        <f>IFERROR(VALUE(LEFT(table_netflix[[#This Row],[duration (in min)]], LEN(table_netflix[[#This Row],[duration (in min)]])-4)),0)</f>
        <v>112</v>
      </c>
      <c r="L344" t="s">
        <v>144</v>
      </c>
      <c r="M344" t="s">
        <v>55</v>
      </c>
      <c r="O344" t="str" cm="1">
        <f t="array" ref="O344">_xlfn.IFS(table_netflix[[#This Row],[release_year]]&gt;=2018, "2018 &amp; after", TRUE, "Before 2018")</f>
        <v>2018 &amp; after</v>
      </c>
      <c r="P344" s="12">
        <f>DATE(table_netflix[[#This Row],[release_year]],1,1)</f>
        <v>44197</v>
      </c>
      <c r="Q344" s="12">
        <f t="shared" si="5"/>
        <v>44351</v>
      </c>
      <c r="R344" s="12" t="str">
        <f>TEXT(table_netflix[[#This Row],[date_added_todate]], "mmm")</f>
        <v>Jun</v>
      </c>
      <c r="S344" t="s">
        <v>2014</v>
      </c>
    </row>
    <row r="345" spans="1:19" x14ac:dyDescent="0.3">
      <c r="A345" t="s">
        <v>2015</v>
      </c>
      <c r="B345" t="s">
        <v>15</v>
      </c>
      <c r="C345" t="s">
        <v>2016</v>
      </c>
      <c r="D345" t="s">
        <v>2017</v>
      </c>
      <c r="E345" t="s">
        <v>2018</v>
      </c>
      <c r="F345" t="s">
        <v>90</v>
      </c>
      <c r="G345" s="14" t="s">
        <v>2019</v>
      </c>
      <c r="H345">
        <v>2021</v>
      </c>
      <c r="I345" t="s">
        <v>27</v>
      </c>
      <c r="J345" t="s">
        <v>2020</v>
      </c>
      <c r="K345">
        <f>IFERROR(VALUE(LEFT(table_netflix[[#This Row],[duration (in min)]], LEN(table_netflix[[#This Row],[duration (in min)]])-4)),0)</f>
        <v>49</v>
      </c>
      <c r="L345" t="s">
        <v>852</v>
      </c>
      <c r="O345" t="str" cm="1">
        <f t="array" ref="O345">_xlfn.IFS(table_netflix[[#This Row],[release_year]]&gt;=2018, "2018 &amp; after", TRUE, "Before 2018")</f>
        <v>2018 &amp; after</v>
      </c>
      <c r="P345" s="12">
        <f>DATE(table_netflix[[#This Row],[release_year]],1,1)</f>
        <v>44197</v>
      </c>
      <c r="Q345" s="12">
        <f t="shared" si="5"/>
        <v>44350</v>
      </c>
      <c r="R345" s="12" t="str">
        <f>TEXT(table_netflix[[#This Row],[date_added_todate]], "mmm")</f>
        <v>Jun</v>
      </c>
      <c r="S345" t="s">
        <v>2021</v>
      </c>
    </row>
    <row r="346" spans="1:19" x14ac:dyDescent="0.3">
      <c r="A346" t="s">
        <v>2022</v>
      </c>
      <c r="B346" t="s">
        <v>15</v>
      </c>
      <c r="C346" t="s">
        <v>2023</v>
      </c>
      <c r="D346" t="s">
        <v>2024</v>
      </c>
      <c r="E346" t="s">
        <v>2025</v>
      </c>
      <c r="F346" t="s">
        <v>1723</v>
      </c>
      <c r="G346" s="14" t="s">
        <v>2019</v>
      </c>
      <c r="H346">
        <v>2021</v>
      </c>
      <c r="I346" t="s">
        <v>27</v>
      </c>
      <c r="J346" t="s">
        <v>136</v>
      </c>
      <c r="K346">
        <f>IFERROR(VALUE(LEFT(table_netflix[[#This Row],[duration (in min)]], LEN(table_netflix[[#This Row],[duration (in min)]])-4)),0)</f>
        <v>111</v>
      </c>
      <c r="L346" t="s">
        <v>71</v>
      </c>
      <c r="M346" t="s">
        <v>72</v>
      </c>
      <c r="N346" t="s">
        <v>55</v>
      </c>
      <c r="O346" t="str" cm="1">
        <f t="array" ref="O346">_xlfn.IFS(table_netflix[[#This Row],[release_year]]&gt;=2018, "2018 &amp; after", TRUE, "Before 2018")</f>
        <v>2018 &amp; after</v>
      </c>
      <c r="P346" s="12">
        <f>DATE(table_netflix[[#This Row],[release_year]],1,1)</f>
        <v>44197</v>
      </c>
      <c r="Q346" s="12">
        <f t="shared" si="5"/>
        <v>44350</v>
      </c>
      <c r="R346" s="12" t="str">
        <f>TEXT(table_netflix[[#This Row],[date_added_todate]], "mmm")</f>
        <v>Jun</v>
      </c>
      <c r="S346" t="s">
        <v>2026</v>
      </c>
    </row>
    <row r="347" spans="1:19" x14ac:dyDescent="0.3">
      <c r="A347" t="s">
        <v>2027</v>
      </c>
      <c r="B347" t="s">
        <v>15</v>
      </c>
      <c r="C347" t="s">
        <v>2028</v>
      </c>
      <c r="D347" t="s">
        <v>2029</v>
      </c>
      <c r="F347" t="s">
        <v>451</v>
      </c>
      <c r="G347" s="14" t="s">
        <v>2019</v>
      </c>
      <c r="H347">
        <v>2020</v>
      </c>
      <c r="I347" t="s">
        <v>264</v>
      </c>
      <c r="J347" t="s">
        <v>2030</v>
      </c>
      <c r="K347">
        <f>IFERROR(VALUE(LEFT(table_netflix[[#This Row],[duration (in min)]], LEN(table_netflix[[#This Row],[duration (in min)]])-4)),0)</f>
        <v>58</v>
      </c>
      <c r="L347" t="s">
        <v>22</v>
      </c>
      <c r="M347" t="s">
        <v>55</v>
      </c>
      <c r="O347" t="str" cm="1">
        <f t="array" ref="O347">_xlfn.IFS(table_netflix[[#This Row],[release_year]]&gt;=2018, "2018 &amp; after", TRUE, "Before 2018")</f>
        <v>2018 &amp; after</v>
      </c>
      <c r="P347" s="12">
        <f>DATE(table_netflix[[#This Row],[release_year]],1,1)</f>
        <v>43831</v>
      </c>
      <c r="Q347" s="12">
        <f t="shared" si="5"/>
        <v>44350</v>
      </c>
      <c r="R347" s="12" t="str">
        <f>TEXT(table_netflix[[#This Row],[date_added_todate]], "mmm")</f>
        <v>Jun</v>
      </c>
      <c r="S347" t="s">
        <v>2031</v>
      </c>
    </row>
    <row r="348" spans="1:19" x14ac:dyDescent="0.3">
      <c r="A348" t="s">
        <v>2032</v>
      </c>
      <c r="B348" t="s">
        <v>15</v>
      </c>
      <c r="C348" t="s">
        <v>2033</v>
      </c>
      <c r="D348" t="s">
        <v>2034</v>
      </c>
      <c r="E348" t="s">
        <v>2034</v>
      </c>
      <c r="F348" t="s">
        <v>1954</v>
      </c>
      <c r="G348" s="14" t="s">
        <v>2019</v>
      </c>
      <c r="H348">
        <v>2021</v>
      </c>
      <c r="I348" t="s">
        <v>62</v>
      </c>
      <c r="J348" t="s">
        <v>2035</v>
      </c>
      <c r="K348">
        <f>IFERROR(VALUE(LEFT(table_netflix[[#This Row],[duration (in min)]], LEN(table_netflix[[#This Row],[duration (in min)]])-4)),0)</f>
        <v>72</v>
      </c>
      <c r="L348" t="s">
        <v>22</v>
      </c>
      <c r="M348" t="s">
        <v>55</v>
      </c>
      <c r="N348" t="s">
        <v>112</v>
      </c>
      <c r="O348" t="str" cm="1">
        <f t="array" ref="O348">_xlfn.IFS(table_netflix[[#This Row],[release_year]]&gt;=2018, "2018 &amp; after", TRUE, "Before 2018")</f>
        <v>2018 &amp; after</v>
      </c>
      <c r="P348" s="12">
        <f>DATE(table_netflix[[#This Row],[release_year]],1,1)</f>
        <v>44197</v>
      </c>
      <c r="Q348" s="12">
        <f t="shared" si="5"/>
        <v>44350</v>
      </c>
      <c r="R348" s="12" t="str">
        <f>TEXT(table_netflix[[#This Row],[date_added_todate]], "mmm")</f>
        <v>Jun</v>
      </c>
      <c r="S348" t="s">
        <v>2036</v>
      </c>
    </row>
    <row r="349" spans="1:19" x14ac:dyDescent="0.3">
      <c r="A349" t="s">
        <v>2037</v>
      </c>
      <c r="B349" t="s">
        <v>15</v>
      </c>
      <c r="C349" t="s">
        <v>2038</v>
      </c>
      <c r="D349" t="s">
        <v>2039</v>
      </c>
      <c r="E349" t="s">
        <v>2040</v>
      </c>
      <c r="F349" t="s">
        <v>1833</v>
      </c>
      <c r="G349" s="14" t="s">
        <v>2019</v>
      </c>
      <c r="H349">
        <v>2019</v>
      </c>
      <c r="I349" t="s">
        <v>27</v>
      </c>
      <c r="J349" t="s">
        <v>814</v>
      </c>
      <c r="K349">
        <f>IFERROR(VALUE(LEFT(table_netflix[[#This Row],[duration (in min)]], LEN(table_netflix[[#This Row],[duration (in min)]])-4)),0)</f>
        <v>78</v>
      </c>
      <c r="L349" t="s">
        <v>53</v>
      </c>
      <c r="M349" t="s">
        <v>55</v>
      </c>
      <c r="N349" t="s">
        <v>142</v>
      </c>
      <c r="O349" t="str" cm="1">
        <f t="array" ref="O349">_xlfn.IFS(table_netflix[[#This Row],[release_year]]&gt;=2018, "2018 &amp; after", TRUE, "Before 2018")</f>
        <v>2018 &amp; after</v>
      </c>
      <c r="P349" s="12">
        <f>DATE(table_netflix[[#This Row],[release_year]],1,1)</f>
        <v>43466</v>
      </c>
      <c r="Q349" s="12">
        <f t="shared" si="5"/>
        <v>44350</v>
      </c>
      <c r="R349" s="12" t="str">
        <f>TEXT(table_netflix[[#This Row],[date_added_todate]], "mmm")</f>
        <v>Jun</v>
      </c>
      <c r="S349" t="s">
        <v>2041</v>
      </c>
    </row>
    <row r="350" spans="1:19" x14ac:dyDescent="0.3">
      <c r="A350" t="s">
        <v>2042</v>
      </c>
      <c r="B350" t="s">
        <v>15</v>
      </c>
      <c r="C350" t="s">
        <v>2043</v>
      </c>
      <c r="D350" t="s">
        <v>2044</v>
      </c>
      <c r="E350" t="s">
        <v>2045</v>
      </c>
      <c r="F350" t="s">
        <v>18</v>
      </c>
      <c r="G350" s="14" t="s">
        <v>2046</v>
      </c>
      <c r="H350">
        <v>2020</v>
      </c>
      <c r="I350" t="s">
        <v>20</v>
      </c>
      <c r="J350" t="s">
        <v>511</v>
      </c>
      <c r="K350">
        <f>IFERROR(VALUE(LEFT(table_netflix[[#This Row],[duration (in min)]], LEN(table_netflix[[#This Row],[duration (in min)]])-4)),0)</f>
        <v>101</v>
      </c>
      <c r="L350" t="s">
        <v>53</v>
      </c>
      <c r="M350" t="s">
        <v>589</v>
      </c>
      <c r="N350" t="s">
        <v>107</v>
      </c>
      <c r="O350" t="str" cm="1">
        <f t="array" ref="O350">_xlfn.IFS(table_netflix[[#This Row],[release_year]]&gt;=2018, "2018 &amp; after", TRUE, "Before 2018")</f>
        <v>2018 &amp; after</v>
      </c>
      <c r="P350" s="12">
        <f>DATE(table_netflix[[#This Row],[release_year]],1,1)</f>
        <v>43831</v>
      </c>
      <c r="Q350" s="12">
        <f t="shared" si="5"/>
        <v>44349</v>
      </c>
      <c r="R350" s="12" t="str">
        <f>TEXT(table_netflix[[#This Row],[date_added_todate]], "mmm")</f>
        <v>Jun</v>
      </c>
      <c r="S350" t="s">
        <v>2047</v>
      </c>
    </row>
    <row r="351" spans="1:19" x14ac:dyDescent="0.3">
      <c r="A351" t="s">
        <v>2048</v>
      </c>
      <c r="B351" t="s">
        <v>15</v>
      </c>
      <c r="C351" t="s">
        <v>2049</v>
      </c>
      <c r="D351" t="s">
        <v>2050</v>
      </c>
      <c r="E351" t="s">
        <v>2051</v>
      </c>
      <c r="F351" t="s">
        <v>18</v>
      </c>
      <c r="G351" s="14" t="s">
        <v>2046</v>
      </c>
      <c r="H351">
        <v>2012</v>
      </c>
      <c r="I351" t="s">
        <v>27</v>
      </c>
      <c r="J351" t="s">
        <v>141</v>
      </c>
      <c r="K351">
        <f>IFERROR(VALUE(LEFT(table_netflix[[#This Row],[duration (in min)]], LEN(table_netflix[[#This Row],[duration (in min)]])-4)),0)</f>
        <v>110</v>
      </c>
      <c r="L351" t="s">
        <v>53</v>
      </c>
      <c r="M351" t="s">
        <v>54</v>
      </c>
      <c r="N351" t="s">
        <v>600</v>
      </c>
      <c r="O351" t="str" cm="1">
        <f t="array" ref="O351">_xlfn.IFS(table_netflix[[#This Row],[release_year]]&gt;=2018, "2018 &amp; after", TRUE, "Before 2018")</f>
        <v>Before 2018</v>
      </c>
      <c r="P351" s="12">
        <f>DATE(table_netflix[[#This Row],[release_year]],1,1)</f>
        <v>40909</v>
      </c>
      <c r="Q351" s="12">
        <f t="shared" si="5"/>
        <v>44349</v>
      </c>
      <c r="R351" s="12" t="str">
        <f>TEXT(table_netflix[[#This Row],[date_added_todate]], "mmm")</f>
        <v>Jun</v>
      </c>
      <c r="S351" t="s">
        <v>2052</v>
      </c>
    </row>
    <row r="352" spans="1:19" x14ac:dyDescent="0.3">
      <c r="A352" t="s">
        <v>2053</v>
      </c>
      <c r="B352" t="s">
        <v>15</v>
      </c>
      <c r="C352" t="s">
        <v>2054</v>
      </c>
      <c r="D352" t="s">
        <v>2055</v>
      </c>
      <c r="E352" t="s">
        <v>2056</v>
      </c>
      <c r="F352" t="s">
        <v>18</v>
      </c>
      <c r="G352" s="14" t="s">
        <v>2046</v>
      </c>
      <c r="H352">
        <v>2001</v>
      </c>
      <c r="I352" t="s">
        <v>20</v>
      </c>
      <c r="J352" t="s">
        <v>92</v>
      </c>
      <c r="K352">
        <f>IFERROR(VALUE(LEFT(table_netflix[[#This Row],[duration (in min)]], LEN(table_netflix[[#This Row],[duration (in min)]])-4)),0)</f>
        <v>94</v>
      </c>
      <c r="L352" t="s">
        <v>144</v>
      </c>
      <c r="O352" t="str" cm="1">
        <f t="array" ref="O352">_xlfn.IFS(table_netflix[[#This Row],[release_year]]&gt;=2018, "2018 &amp; after", TRUE, "Before 2018")</f>
        <v>Before 2018</v>
      </c>
      <c r="P352" s="12">
        <f>DATE(table_netflix[[#This Row],[release_year]],1,1)</f>
        <v>36892</v>
      </c>
      <c r="Q352" s="12">
        <f t="shared" si="5"/>
        <v>44349</v>
      </c>
      <c r="R352" s="12" t="str">
        <f>TEXT(table_netflix[[#This Row],[date_added_todate]], "mmm")</f>
        <v>Jun</v>
      </c>
      <c r="S352" t="s">
        <v>2057</v>
      </c>
    </row>
    <row r="353" spans="1:19" x14ac:dyDescent="0.3">
      <c r="A353" t="s">
        <v>2058</v>
      </c>
      <c r="B353" t="s">
        <v>15</v>
      </c>
      <c r="C353" t="s">
        <v>2059</v>
      </c>
      <c r="D353" t="s">
        <v>2060</v>
      </c>
      <c r="E353" t="s">
        <v>2061</v>
      </c>
      <c r="F353" t="s">
        <v>18</v>
      </c>
      <c r="G353" s="14" t="s">
        <v>2046</v>
      </c>
      <c r="H353">
        <v>2009</v>
      </c>
      <c r="I353" t="s">
        <v>27</v>
      </c>
      <c r="J353" t="s">
        <v>787</v>
      </c>
      <c r="K353">
        <f>IFERROR(VALUE(LEFT(table_netflix[[#This Row],[duration (in min)]], LEN(table_netflix[[#This Row],[duration (in min)]])-4)),0)</f>
        <v>70</v>
      </c>
      <c r="L353" t="s">
        <v>71</v>
      </c>
      <c r="M353" t="s">
        <v>54</v>
      </c>
      <c r="N353" t="s">
        <v>600</v>
      </c>
      <c r="O353" t="str" cm="1">
        <f t="array" ref="O353">_xlfn.IFS(table_netflix[[#This Row],[release_year]]&gt;=2018, "2018 &amp; after", TRUE, "Before 2018")</f>
        <v>Before 2018</v>
      </c>
      <c r="P353" s="12">
        <f>DATE(table_netflix[[#This Row],[release_year]],1,1)</f>
        <v>39814</v>
      </c>
      <c r="Q353" s="12">
        <f t="shared" si="5"/>
        <v>44349</v>
      </c>
      <c r="R353" s="12" t="str">
        <f>TEXT(table_netflix[[#This Row],[date_added_todate]], "mmm")</f>
        <v>Jun</v>
      </c>
      <c r="S353" t="s">
        <v>2062</v>
      </c>
    </row>
    <row r="354" spans="1:19" x14ac:dyDescent="0.3">
      <c r="A354" t="s">
        <v>2063</v>
      </c>
      <c r="B354" t="s">
        <v>15</v>
      </c>
      <c r="C354" t="s">
        <v>2064</v>
      </c>
      <c r="D354" t="s">
        <v>2065</v>
      </c>
      <c r="E354" t="s">
        <v>2066</v>
      </c>
      <c r="F354" t="s">
        <v>18</v>
      </c>
      <c r="G354" s="14" t="s">
        <v>2046</v>
      </c>
      <c r="H354">
        <v>2000</v>
      </c>
      <c r="I354" t="s">
        <v>20</v>
      </c>
      <c r="J354" t="s">
        <v>381</v>
      </c>
      <c r="K354">
        <f>IFERROR(VALUE(LEFT(table_netflix[[#This Row],[duration (in min)]], LEN(table_netflix[[#This Row],[duration (in min)]])-4)),0)</f>
        <v>118</v>
      </c>
      <c r="L354" t="s">
        <v>144</v>
      </c>
      <c r="M354" t="s">
        <v>406</v>
      </c>
      <c r="N354" t="s">
        <v>127</v>
      </c>
      <c r="O354" t="str" cm="1">
        <f t="array" ref="O354">_xlfn.IFS(table_netflix[[#This Row],[release_year]]&gt;=2018, "2018 &amp; after", TRUE, "Before 2018")</f>
        <v>Before 2018</v>
      </c>
      <c r="P354" s="12">
        <f>DATE(table_netflix[[#This Row],[release_year]],1,1)</f>
        <v>36526</v>
      </c>
      <c r="Q354" s="12">
        <f t="shared" si="5"/>
        <v>44349</v>
      </c>
      <c r="R354" s="12" t="str">
        <f>TEXT(table_netflix[[#This Row],[date_added_todate]], "mmm")</f>
        <v>Jun</v>
      </c>
      <c r="S354" t="s">
        <v>2067</v>
      </c>
    </row>
    <row r="355" spans="1:19" x14ac:dyDescent="0.3">
      <c r="A355" t="s">
        <v>2068</v>
      </c>
      <c r="B355" t="s">
        <v>15</v>
      </c>
      <c r="C355" t="s">
        <v>2069</v>
      </c>
      <c r="D355" t="s">
        <v>2070</v>
      </c>
      <c r="E355" t="s">
        <v>2071</v>
      </c>
      <c r="F355" t="s">
        <v>523</v>
      </c>
      <c r="G355" s="14" t="s">
        <v>2046</v>
      </c>
      <c r="H355">
        <v>1997</v>
      </c>
      <c r="I355" t="s">
        <v>186</v>
      </c>
      <c r="J355" t="s">
        <v>118</v>
      </c>
      <c r="K355">
        <f>IFERROR(VALUE(LEFT(table_netflix[[#This Row],[duration (in min)]], LEN(table_netflix[[#This Row],[duration (in min)]])-4)),0)</f>
        <v>103</v>
      </c>
      <c r="L355" t="s">
        <v>53</v>
      </c>
      <c r="M355" t="s">
        <v>107</v>
      </c>
      <c r="O355" t="str" cm="1">
        <f t="array" ref="O355">_xlfn.IFS(table_netflix[[#This Row],[release_year]]&gt;=2018, "2018 &amp; after", TRUE, "Before 2018")</f>
        <v>Before 2018</v>
      </c>
      <c r="P355" s="12">
        <f>DATE(table_netflix[[#This Row],[release_year]],1,1)</f>
        <v>35431</v>
      </c>
      <c r="Q355" s="12">
        <f t="shared" si="5"/>
        <v>44349</v>
      </c>
      <c r="R355" s="12" t="str">
        <f>TEXT(table_netflix[[#This Row],[date_added_todate]], "mmm")</f>
        <v>Jun</v>
      </c>
      <c r="S355" t="s">
        <v>2072</v>
      </c>
    </row>
    <row r="356" spans="1:19" x14ac:dyDescent="0.3">
      <c r="A356" t="s">
        <v>2073</v>
      </c>
      <c r="B356" t="s">
        <v>15</v>
      </c>
      <c r="C356" t="s">
        <v>2074</v>
      </c>
      <c r="D356" t="s">
        <v>2075</v>
      </c>
      <c r="E356" t="s">
        <v>2076</v>
      </c>
      <c r="F356" t="s">
        <v>941</v>
      </c>
      <c r="G356" s="14" t="s">
        <v>2046</v>
      </c>
      <c r="H356">
        <v>2021</v>
      </c>
      <c r="I356" t="s">
        <v>27</v>
      </c>
      <c r="J356" t="s">
        <v>241</v>
      </c>
      <c r="K356">
        <f>IFERROR(VALUE(LEFT(table_netflix[[#This Row],[duration (in min)]], LEN(table_netflix[[#This Row],[duration (in min)]])-4)),0)</f>
        <v>95</v>
      </c>
      <c r="L356" t="s">
        <v>71</v>
      </c>
      <c r="M356" t="s">
        <v>55</v>
      </c>
      <c r="N356" t="s">
        <v>112</v>
      </c>
      <c r="O356" t="str" cm="1">
        <f t="array" ref="O356">_xlfn.IFS(table_netflix[[#This Row],[release_year]]&gt;=2018, "2018 &amp; after", TRUE, "Before 2018")</f>
        <v>2018 &amp; after</v>
      </c>
      <c r="P356" s="12">
        <f>DATE(table_netflix[[#This Row],[release_year]],1,1)</f>
        <v>44197</v>
      </c>
      <c r="Q356" s="12">
        <f t="shared" si="5"/>
        <v>44349</v>
      </c>
      <c r="R356" s="12" t="str">
        <f>TEXT(table_netflix[[#This Row],[date_added_todate]], "mmm")</f>
        <v>Jun</v>
      </c>
      <c r="S356" t="s">
        <v>2077</v>
      </c>
    </row>
    <row r="357" spans="1:19" x14ac:dyDescent="0.3">
      <c r="A357" t="s">
        <v>2078</v>
      </c>
      <c r="B357" t="s">
        <v>15</v>
      </c>
      <c r="C357" t="s">
        <v>2079</v>
      </c>
      <c r="D357" t="s">
        <v>2080</v>
      </c>
      <c r="E357" t="s">
        <v>2081</v>
      </c>
      <c r="F357" t="s">
        <v>18</v>
      </c>
      <c r="G357" s="14" t="s">
        <v>2046</v>
      </c>
      <c r="H357">
        <v>2011</v>
      </c>
      <c r="I357" t="s">
        <v>27</v>
      </c>
      <c r="J357" t="s">
        <v>232</v>
      </c>
      <c r="K357">
        <f>IFERROR(VALUE(LEFT(table_netflix[[#This Row],[duration (in min)]], LEN(table_netflix[[#This Row],[duration (in min)]])-4)),0)</f>
        <v>93</v>
      </c>
      <c r="L357" t="s">
        <v>71</v>
      </c>
      <c r="M357" t="s">
        <v>72</v>
      </c>
      <c r="N357" t="s">
        <v>54</v>
      </c>
      <c r="O357" t="str" cm="1">
        <f t="array" ref="O357">_xlfn.IFS(table_netflix[[#This Row],[release_year]]&gt;=2018, "2018 &amp; after", TRUE, "Before 2018")</f>
        <v>Before 2018</v>
      </c>
      <c r="P357" s="12">
        <f>DATE(table_netflix[[#This Row],[release_year]],1,1)</f>
        <v>40544</v>
      </c>
      <c r="Q357" s="12">
        <f t="shared" si="5"/>
        <v>44349</v>
      </c>
      <c r="R357" s="12" t="str">
        <f>TEXT(table_netflix[[#This Row],[date_added_todate]], "mmm")</f>
        <v>Jun</v>
      </c>
      <c r="S357" t="s">
        <v>2082</v>
      </c>
    </row>
    <row r="358" spans="1:19" x14ac:dyDescent="0.3">
      <c r="A358" t="s">
        <v>2083</v>
      </c>
      <c r="B358" t="s">
        <v>15</v>
      </c>
      <c r="C358" t="s">
        <v>2084</v>
      </c>
      <c r="D358" t="s">
        <v>2085</v>
      </c>
      <c r="E358" t="s">
        <v>2086</v>
      </c>
      <c r="F358" t="s">
        <v>18</v>
      </c>
      <c r="G358" s="14" t="s">
        <v>2046</v>
      </c>
      <c r="H358">
        <v>2013</v>
      </c>
      <c r="I358" t="s">
        <v>186</v>
      </c>
      <c r="J358" t="s">
        <v>511</v>
      </c>
      <c r="K358">
        <f>IFERROR(VALUE(LEFT(table_netflix[[#This Row],[duration (in min)]], LEN(table_netflix[[#This Row],[duration (in min)]])-4)),0)</f>
        <v>101</v>
      </c>
      <c r="L358" t="s">
        <v>144</v>
      </c>
      <c r="M358" t="s">
        <v>72</v>
      </c>
      <c r="O358" t="str" cm="1">
        <f t="array" ref="O358">_xlfn.IFS(table_netflix[[#This Row],[release_year]]&gt;=2018, "2018 &amp; after", TRUE, "Before 2018")</f>
        <v>Before 2018</v>
      </c>
      <c r="P358" s="12">
        <f>DATE(table_netflix[[#This Row],[release_year]],1,1)</f>
        <v>41275</v>
      </c>
      <c r="Q358" s="12">
        <f t="shared" si="5"/>
        <v>44349</v>
      </c>
      <c r="R358" s="12" t="str">
        <f>TEXT(table_netflix[[#This Row],[date_added_todate]], "mmm")</f>
        <v>Jun</v>
      </c>
      <c r="S358" t="s">
        <v>2087</v>
      </c>
    </row>
    <row r="359" spans="1:19" x14ac:dyDescent="0.3">
      <c r="A359" t="s">
        <v>2088</v>
      </c>
      <c r="B359" t="s">
        <v>15</v>
      </c>
      <c r="C359" t="s">
        <v>2089</v>
      </c>
      <c r="D359" t="s">
        <v>2090</v>
      </c>
      <c r="E359" t="s">
        <v>2091</v>
      </c>
      <c r="F359" t="s">
        <v>18</v>
      </c>
      <c r="G359" s="14" t="s">
        <v>2046</v>
      </c>
      <c r="H359">
        <v>2003</v>
      </c>
      <c r="I359" t="s">
        <v>186</v>
      </c>
      <c r="J359" t="s">
        <v>511</v>
      </c>
      <c r="K359">
        <f>IFERROR(VALUE(LEFT(table_netflix[[#This Row],[duration (in min)]], LEN(table_netflix[[#This Row],[duration (in min)]])-4)),0)</f>
        <v>101</v>
      </c>
      <c r="L359" t="s">
        <v>144</v>
      </c>
      <c r="O359" t="str" cm="1">
        <f t="array" ref="O359">_xlfn.IFS(table_netflix[[#This Row],[release_year]]&gt;=2018, "2018 &amp; after", TRUE, "Before 2018")</f>
        <v>Before 2018</v>
      </c>
      <c r="P359" s="12">
        <f>DATE(table_netflix[[#This Row],[release_year]],1,1)</f>
        <v>37622</v>
      </c>
      <c r="Q359" s="12">
        <f t="shared" si="5"/>
        <v>44349</v>
      </c>
      <c r="R359" s="12" t="str">
        <f>TEXT(table_netflix[[#This Row],[date_added_todate]], "mmm")</f>
        <v>Jun</v>
      </c>
      <c r="S359" t="s">
        <v>2092</v>
      </c>
    </row>
    <row r="360" spans="1:19" x14ac:dyDescent="0.3">
      <c r="A360" t="s">
        <v>2093</v>
      </c>
      <c r="B360" t="s">
        <v>15</v>
      </c>
      <c r="C360" t="s">
        <v>2094</v>
      </c>
      <c r="D360" t="s">
        <v>2095</v>
      </c>
      <c r="E360" t="s">
        <v>2096</v>
      </c>
      <c r="F360" t="s">
        <v>18</v>
      </c>
      <c r="G360" s="14" t="s">
        <v>2046</v>
      </c>
      <c r="H360">
        <v>2001</v>
      </c>
      <c r="I360" t="s">
        <v>20</v>
      </c>
      <c r="J360" t="s">
        <v>583</v>
      </c>
      <c r="K360">
        <f>IFERROR(VALUE(LEFT(table_netflix[[#This Row],[duration (in min)]], LEN(table_netflix[[#This Row],[duration (in min)]])-4)),0)</f>
        <v>89</v>
      </c>
      <c r="L360" t="s">
        <v>93</v>
      </c>
      <c r="O360" t="str" cm="1">
        <f t="array" ref="O360">_xlfn.IFS(table_netflix[[#This Row],[release_year]]&gt;=2018, "2018 &amp; after", TRUE, "Before 2018")</f>
        <v>Before 2018</v>
      </c>
      <c r="P360" s="12">
        <f>DATE(table_netflix[[#This Row],[release_year]],1,1)</f>
        <v>36892</v>
      </c>
      <c r="Q360" s="12">
        <f t="shared" si="5"/>
        <v>44349</v>
      </c>
      <c r="R360" s="12" t="str">
        <f>TEXT(table_netflix[[#This Row],[date_added_todate]], "mmm")</f>
        <v>Jun</v>
      </c>
      <c r="S360" t="s">
        <v>2097</v>
      </c>
    </row>
    <row r="361" spans="1:19" x14ac:dyDescent="0.3">
      <c r="A361" t="s">
        <v>2098</v>
      </c>
      <c r="B361" t="s">
        <v>15</v>
      </c>
      <c r="C361" t="s">
        <v>2099</v>
      </c>
      <c r="D361" t="s">
        <v>2100</v>
      </c>
      <c r="E361" t="s">
        <v>2101</v>
      </c>
      <c r="F361" t="s">
        <v>18</v>
      </c>
      <c r="G361" s="14" t="s">
        <v>2046</v>
      </c>
      <c r="H361">
        <v>2015</v>
      </c>
      <c r="I361" t="s">
        <v>27</v>
      </c>
      <c r="J361" t="s">
        <v>499</v>
      </c>
      <c r="K361">
        <f>IFERROR(VALUE(LEFT(table_netflix[[#This Row],[duration (in min)]], LEN(table_netflix[[#This Row],[duration (in min)]])-4)),0)</f>
        <v>109</v>
      </c>
      <c r="L361" t="s">
        <v>22</v>
      </c>
      <c r="O361" t="str" cm="1">
        <f t="array" ref="O361">_xlfn.IFS(table_netflix[[#This Row],[release_year]]&gt;=2018, "2018 &amp; after", TRUE, "Before 2018")</f>
        <v>Before 2018</v>
      </c>
      <c r="P361" s="12">
        <f>DATE(table_netflix[[#This Row],[release_year]],1,1)</f>
        <v>42005</v>
      </c>
      <c r="Q361" s="12">
        <f t="shared" si="5"/>
        <v>44349</v>
      </c>
      <c r="R361" s="12" t="str">
        <f>TEXT(table_netflix[[#This Row],[date_added_todate]], "mmm")</f>
        <v>Jun</v>
      </c>
      <c r="S361" t="s">
        <v>2102</v>
      </c>
    </row>
    <row r="362" spans="1:19" x14ac:dyDescent="0.3">
      <c r="A362" t="s">
        <v>2103</v>
      </c>
      <c r="B362" t="s">
        <v>15</v>
      </c>
      <c r="C362" t="s">
        <v>2104</v>
      </c>
      <c r="D362" t="s">
        <v>2105</v>
      </c>
      <c r="E362" t="s">
        <v>2106</v>
      </c>
      <c r="F362" t="s">
        <v>18</v>
      </c>
      <c r="G362" s="14" t="s">
        <v>2046</v>
      </c>
      <c r="H362">
        <v>2008</v>
      </c>
      <c r="I362" t="s">
        <v>186</v>
      </c>
      <c r="J362" t="s">
        <v>70</v>
      </c>
      <c r="K362">
        <f>IFERROR(VALUE(LEFT(table_netflix[[#This Row],[duration (in min)]], LEN(table_netflix[[#This Row],[duration (in min)]])-4)),0)</f>
        <v>104</v>
      </c>
      <c r="L362" t="s">
        <v>144</v>
      </c>
      <c r="M362" t="s">
        <v>72</v>
      </c>
      <c r="O362" t="str" cm="1">
        <f t="array" ref="O362">_xlfn.IFS(table_netflix[[#This Row],[release_year]]&gt;=2018, "2018 &amp; after", TRUE, "Before 2018")</f>
        <v>Before 2018</v>
      </c>
      <c r="P362" s="12">
        <f>DATE(table_netflix[[#This Row],[release_year]],1,1)</f>
        <v>39448</v>
      </c>
      <c r="Q362" s="12">
        <f t="shared" si="5"/>
        <v>44349</v>
      </c>
      <c r="R362" s="12" t="str">
        <f>TEXT(table_netflix[[#This Row],[date_added_todate]], "mmm")</f>
        <v>Jun</v>
      </c>
      <c r="S362" t="s">
        <v>2107</v>
      </c>
    </row>
    <row r="363" spans="1:19" x14ac:dyDescent="0.3">
      <c r="A363" t="s">
        <v>2108</v>
      </c>
      <c r="B363" t="s">
        <v>15</v>
      </c>
      <c r="C363" t="s">
        <v>2109</v>
      </c>
      <c r="D363" t="s">
        <v>2110</v>
      </c>
      <c r="E363" t="s">
        <v>2111</v>
      </c>
      <c r="F363" t="s">
        <v>18</v>
      </c>
      <c r="G363" s="14" t="s">
        <v>2046</v>
      </c>
      <c r="H363">
        <v>2010</v>
      </c>
      <c r="I363" t="s">
        <v>45</v>
      </c>
      <c r="J363" t="s">
        <v>21</v>
      </c>
      <c r="K363">
        <f>IFERROR(VALUE(LEFT(table_netflix[[#This Row],[duration (in min)]], LEN(table_netflix[[#This Row],[duration (in min)]])-4)),0)</f>
        <v>90</v>
      </c>
      <c r="L363" t="s">
        <v>71</v>
      </c>
      <c r="M363" t="s">
        <v>72</v>
      </c>
      <c r="N363" t="s">
        <v>107</v>
      </c>
      <c r="O363" t="str" cm="1">
        <f t="array" ref="O363">_xlfn.IFS(table_netflix[[#This Row],[release_year]]&gt;=2018, "2018 &amp; after", TRUE, "Before 2018")</f>
        <v>Before 2018</v>
      </c>
      <c r="P363" s="12">
        <f>DATE(table_netflix[[#This Row],[release_year]],1,1)</f>
        <v>40179</v>
      </c>
      <c r="Q363" s="12">
        <f t="shared" si="5"/>
        <v>44349</v>
      </c>
      <c r="R363" s="12" t="str">
        <f>TEXT(table_netflix[[#This Row],[date_added_todate]], "mmm")</f>
        <v>Jun</v>
      </c>
      <c r="S363" t="s">
        <v>2112</v>
      </c>
    </row>
    <row r="364" spans="1:19" x14ac:dyDescent="0.3">
      <c r="A364" t="s">
        <v>2113</v>
      </c>
      <c r="B364" t="s">
        <v>15</v>
      </c>
      <c r="C364" t="s">
        <v>2114</v>
      </c>
      <c r="D364" t="s">
        <v>2115</v>
      </c>
      <c r="E364" t="s">
        <v>2116</v>
      </c>
      <c r="F364" t="s">
        <v>18</v>
      </c>
      <c r="G364" s="14" t="s">
        <v>2046</v>
      </c>
      <c r="H364">
        <v>1997</v>
      </c>
      <c r="I364" t="s">
        <v>20</v>
      </c>
      <c r="J364" t="s">
        <v>499</v>
      </c>
      <c r="K364">
        <f>IFERROR(VALUE(LEFT(table_netflix[[#This Row],[duration (in min)]], LEN(table_netflix[[#This Row],[duration (in min)]])-4)),0)</f>
        <v>109</v>
      </c>
      <c r="L364" t="s">
        <v>71</v>
      </c>
      <c r="M364" t="s">
        <v>107</v>
      </c>
      <c r="O364" t="str" cm="1">
        <f t="array" ref="O364">_xlfn.IFS(table_netflix[[#This Row],[release_year]]&gt;=2018, "2018 &amp; after", TRUE, "Before 2018")</f>
        <v>Before 2018</v>
      </c>
      <c r="P364" s="12">
        <f>DATE(table_netflix[[#This Row],[release_year]],1,1)</f>
        <v>35431</v>
      </c>
      <c r="Q364" s="12">
        <f t="shared" si="5"/>
        <v>44349</v>
      </c>
      <c r="R364" s="12" t="str">
        <f>TEXT(table_netflix[[#This Row],[date_added_todate]], "mmm")</f>
        <v>Jun</v>
      </c>
      <c r="S364" t="s">
        <v>2117</v>
      </c>
    </row>
    <row r="365" spans="1:19" x14ac:dyDescent="0.3">
      <c r="A365" t="s">
        <v>2118</v>
      </c>
      <c r="B365" t="s">
        <v>15</v>
      </c>
      <c r="C365" t="s">
        <v>2119</v>
      </c>
      <c r="D365" t="s">
        <v>2120</v>
      </c>
      <c r="E365" t="s">
        <v>2121</v>
      </c>
      <c r="F365" t="s">
        <v>196</v>
      </c>
      <c r="G365" s="14" t="s">
        <v>2046</v>
      </c>
      <c r="H365">
        <v>2019</v>
      </c>
      <c r="I365" t="s">
        <v>62</v>
      </c>
      <c r="J365" t="s">
        <v>278</v>
      </c>
      <c r="K365">
        <f>IFERROR(VALUE(LEFT(table_netflix[[#This Row],[duration (in min)]], LEN(table_netflix[[#This Row],[duration (in min)]])-4)),0)</f>
        <v>145</v>
      </c>
      <c r="L365" t="s">
        <v>71</v>
      </c>
      <c r="M365" t="s">
        <v>72</v>
      </c>
      <c r="N365" t="s">
        <v>55</v>
      </c>
      <c r="O365" t="str" cm="1">
        <f t="array" ref="O365">_xlfn.IFS(table_netflix[[#This Row],[release_year]]&gt;=2018, "2018 &amp; after", TRUE, "Before 2018")</f>
        <v>2018 &amp; after</v>
      </c>
      <c r="P365" s="12">
        <f>DATE(table_netflix[[#This Row],[release_year]],1,1)</f>
        <v>43466</v>
      </c>
      <c r="Q365" s="12">
        <f t="shared" si="5"/>
        <v>44349</v>
      </c>
      <c r="R365" s="12" t="str">
        <f>TEXT(table_netflix[[#This Row],[date_added_todate]], "mmm")</f>
        <v>Jun</v>
      </c>
      <c r="S365" t="s">
        <v>2122</v>
      </c>
    </row>
    <row r="366" spans="1:19" x14ac:dyDescent="0.3">
      <c r="A366" t="s">
        <v>2123</v>
      </c>
      <c r="B366" t="s">
        <v>15</v>
      </c>
      <c r="C366" t="s">
        <v>2124</v>
      </c>
      <c r="D366" t="s">
        <v>2125</v>
      </c>
      <c r="E366" t="s">
        <v>2126</v>
      </c>
      <c r="F366" t="s">
        <v>18</v>
      </c>
      <c r="G366" s="14" t="s">
        <v>2046</v>
      </c>
      <c r="H366">
        <v>2011</v>
      </c>
      <c r="I366" t="s">
        <v>186</v>
      </c>
      <c r="J366" t="s">
        <v>213</v>
      </c>
      <c r="K366">
        <f>IFERROR(VALUE(LEFT(table_netflix[[#This Row],[duration (in min)]], LEN(table_netflix[[#This Row],[duration (in min)]])-4)),0)</f>
        <v>88</v>
      </c>
      <c r="L366" t="s">
        <v>2127</v>
      </c>
      <c r="M366" t="s">
        <v>168</v>
      </c>
      <c r="O366" t="str" cm="1">
        <f t="array" ref="O366">_xlfn.IFS(table_netflix[[#This Row],[release_year]]&gt;=2018, "2018 &amp; after", TRUE, "Before 2018")</f>
        <v>Before 2018</v>
      </c>
      <c r="P366" s="12">
        <f>DATE(table_netflix[[#This Row],[release_year]],1,1)</f>
        <v>40544</v>
      </c>
      <c r="Q366" s="12">
        <f t="shared" si="5"/>
        <v>44349</v>
      </c>
      <c r="R366" s="12" t="str">
        <f>TEXT(table_netflix[[#This Row],[date_added_todate]], "mmm")</f>
        <v>Jun</v>
      </c>
      <c r="S366" t="s">
        <v>2128</v>
      </c>
    </row>
    <row r="367" spans="1:19" x14ac:dyDescent="0.3">
      <c r="A367" t="s">
        <v>2129</v>
      </c>
      <c r="B367" t="s">
        <v>15</v>
      </c>
      <c r="C367" t="s">
        <v>2130</v>
      </c>
      <c r="D367" t="s">
        <v>2131</v>
      </c>
      <c r="E367" t="s">
        <v>2132</v>
      </c>
      <c r="F367" t="s">
        <v>18</v>
      </c>
      <c r="G367" s="14" t="s">
        <v>2046</v>
      </c>
      <c r="H367">
        <v>2001</v>
      </c>
      <c r="I367" t="s">
        <v>20</v>
      </c>
      <c r="J367" t="s">
        <v>1200</v>
      </c>
      <c r="K367">
        <f>IFERROR(VALUE(LEFT(table_netflix[[#This Row],[duration (in min)]], LEN(table_netflix[[#This Row],[duration (in min)]])-4)),0)</f>
        <v>132</v>
      </c>
      <c r="L367" t="s">
        <v>53</v>
      </c>
      <c r="O367" t="str" cm="1">
        <f t="array" ref="O367">_xlfn.IFS(table_netflix[[#This Row],[release_year]]&gt;=2018, "2018 &amp; after", TRUE, "Before 2018")</f>
        <v>Before 2018</v>
      </c>
      <c r="P367" s="12">
        <f>DATE(table_netflix[[#This Row],[release_year]],1,1)</f>
        <v>36892</v>
      </c>
      <c r="Q367" s="12">
        <f t="shared" si="5"/>
        <v>44349</v>
      </c>
      <c r="R367" s="12" t="str">
        <f>TEXT(table_netflix[[#This Row],[date_added_todate]], "mmm")</f>
        <v>Jun</v>
      </c>
      <c r="S367" t="s">
        <v>2133</v>
      </c>
    </row>
    <row r="368" spans="1:19" x14ac:dyDescent="0.3">
      <c r="A368" t="s">
        <v>2134</v>
      </c>
      <c r="B368" t="s">
        <v>15</v>
      </c>
      <c r="C368" t="s">
        <v>2135</v>
      </c>
      <c r="D368" t="s">
        <v>2136</v>
      </c>
      <c r="E368" t="s">
        <v>2137</v>
      </c>
      <c r="F368" t="s">
        <v>18</v>
      </c>
      <c r="G368" s="14" t="s">
        <v>2046</v>
      </c>
      <c r="H368">
        <v>1997</v>
      </c>
      <c r="I368" t="s">
        <v>186</v>
      </c>
      <c r="J368" t="s">
        <v>499</v>
      </c>
      <c r="K368">
        <f>IFERROR(VALUE(LEFT(table_netflix[[#This Row],[duration (in min)]], LEN(table_netflix[[#This Row],[duration (in min)]])-4)),0)</f>
        <v>109</v>
      </c>
      <c r="L368" t="s">
        <v>71</v>
      </c>
      <c r="M368" t="s">
        <v>72</v>
      </c>
      <c r="N368" t="s">
        <v>54</v>
      </c>
      <c r="O368" t="str" cm="1">
        <f t="array" ref="O368">_xlfn.IFS(table_netflix[[#This Row],[release_year]]&gt;=2018, "2018 &amp; after", TRUE, "Before 2018")</f>
        <v>Before 2018</v>
      </c>
      <c r="P368" s="12">
        <f>DATE(table_netflix[[#This Row],[release_year]],1,1)</f>
        <v>35431</v>
      </c>
      <c r="Q368" s="12">
        <f t="shared" si="5"/>
        <v>44349</v>
      </c>
      <c r="R368" s="12" t="str">
        <f>TEXT(table_netflix[[#This Row],[date_added_todate]], "mmm")</f>
        <v>Jun</v>
      </c>
      <c r="S368" t="s">
        <v>2138</v>
      </c>
    </row>
    <row r="369" spans="1:19" x14ac:dyDescent="0.3">
      <c r="A369" t="s">
        <v>2139</v>
      </c>
      <c r="B369" t="s">
        <v>15</v>
      </c>
      <c r="C369" t="s">
        <v>2140</v>
      </c>
      <c r="D369" t="s">
        <v>1110</v>
      </c>
      <c r="E369" t="s">
        <v>2141</v>
      </c>
      <c r="F369" t="s">
        <v>18</v>
      </c>
      <c r="G369" s="14" t="s">
        <v>2046</v>
      </c>
      <c r="H369">
        <v>2004</v>
      </c>
      <c r="I369" t="s">
        <v>20</v>
      </c>
      <c r="J369" t="s">
        <v>730</v>
      </c>
      <c r="K369">
        <f>IFERROR(VALUE(LEFT(table_netflix[[#This Row],[duration (in min)]], LEN(table_netflix[[#This Row],[duration (in min)]])-4)),0)</f>
        <v>133</v>
      </c>
      <c r="L369" t="s">
        <v>53</v>
      </c>
      <c r="M369" t="s">
        <v>266</v>
      </c>
      <c r="O369" t="str" cm="1">
        <f t="array" ref="O369">_xlfn.IFS(table_netflix[[#This Row],[release_year]]&gt;=2018, "2018 &amp; after", TRUE, "Before 2018")</f>
        <v>Before 2018</v>
      </c>
      <c r="P369" s="12">
        <f>DATE(table_netflix[[#This Row],[release_year]],1,1)</f>
        <v>37987</v>
      </c>
      <c r="Q369" s="12">
        <f t="shared" si="5"/>
        <v>44349</v>
      </c>
      <c r="R369" s="12" t="str">
        <f>TEXT(table_netflix[[#This Row],[date_added_todate]], "mmm")</f>
        <v>Jun</v>
      </c>
      <c r="S369" t="s">
        <v>2142</v>
      </c>
    </row>
    <row r="370" spans="1:19" x14ac:dyDescent="0.3">
      <c r="A370" t="s">
        <v>2143</v>
      </c>
      <c r="B370" t="s">
        <v>15</v>
      </c>
      <c r="C370" t="s">
        <v>2144</v>
      </c>
      <c r="D370" t="s">
        <v>2145</v>
      </c>
      <c r="E370" t="s">
        <v>2146</v>
      </c>
      <c r="F370" t="s">
        <v>18</v>
      </c>
      <c r="G370" s="14" t="s">
        <v>2046</v>
      </c>
      <c r="H370">
        <v>2012</v>
      </c>
      <c r="I370" t="s">
        <v>62</v>
      </c>
      <c r="J370" t="s">
        <v>246</v>
      </c>
      <c r="K370">
        <f>IFERROR(VALUE(LEFT(table_netflix[[#This Row],[duration (in min)]], LEN(table_netflix[[#This Row],[duration (in min)]])-4)),0)</f>
        <v>85</v>
      </c>
      <c r="L370" t="s">
        <v>53</v>
      </c>
      <c r="M370" t="s">
        <v>54</v>
      </c>
      <c r="N370" t="s">
        <v>600</v>
      </c>
      <c r="O370" t="str" cm="1">
        <f t="array" ref="O370">_xlfn.IFS(table_netflix[[#This Row],[release_year]]&gt;=2018, "2018 &amp; after", TRUE, "Before 2018")</f>
        <v>Before 2018</v>
      </c>
      <c r="P370" s="12">
        <f>DATE(table_netflix[[#This Row],[release_year]],1,1)</f>
        <v>40909</v>
      </c>
      <c r="Q370" s="12">
        <f t="shared" si="5"/>
        <v>44349</v>
      </c>
      <c r="R370" s="12" t="str">
        <f>TEXT(table_netflix[[#This Row],[date_added_todate]], "mmm")</f>
        <v>Jun</v>
      </c>
      <c r="S370" t="s">
        <v>2147</v>
      </c>
    </row>
    <row r="371" spans="1:19" x14ac:dyDescent="0.3">
      <c r="A371" t="s">
        <v>2148</v>
      </c>
      <c r="B371" t="s">
        <v>15</v>
      </c>
      <c r="C371" t="s">
        <v>2149</v>
      </c>
      <c r="D371" t="s">
        <v>2150</v>
      </c>
      <c r="E371" t="s">
        <v>2151</v>
      </c>
      <c r="F371" t="s">
        <v>18</v>
      </c>
      <c r="G371" s="14" t="s">
        <v>2046</v>
      </c>
      <c r="H371">
        <v>2011</v>
      </c>
      <c r="I371" t="s">
        <v>186</v>
      </c>
      <c r="J371" t="s">
        <v>70</v>
      </c>
      <c r="K371">
        <f>IFERROR(VALUE(LEFT(table_netflix[[#This Row],[duration (in min)]], LEN(table_netflix[[#This Row],[duration (in min)]])-4)),0)</f>
        <v>104</v>
      </c>
      <c r="L371" t="s">
        <v>144</v>
      </c>
      <c r="M371" t="s">
        <v>72</v>
      </c>
      <c r="N371" t="s">
        <v>266</v>
      </c>
      <c r="O371" t="str" cm="1">
        <f t="array" ref="O371">_xlfn.IFS(table_netflix[[#This Row],[release_year]]&gt;=2018, "2018 &amp; after", TRUE, "Before 2018")</f>
        <v>Before 2018</v>
      </c>
      <c r="P371" s="12">
        <f>DATE(table_netflix[[#This Row],[release_year]],1,1)</f>
        <v>40544</v>
      </c>
      <c r="Q371" s="12">
        <f t="shared" si="5"/>
        <v>44349</v>
      </c>
      <c r="R371" s="12" t="str">
        <f>TEXT(table_netflix[[#This Row],[date_added_todate]], "mmm")</f>
        <v>Jun</v>
      </c>
      <c r="S371" t="s">
        <v>2152</v>
      </c>
    </row>
    <row r="372" spans="1:19" x14ac:dyDescent="0.3">
      <c r="A372" t="s">
        <v>2153</v>
      </c>
      <c r="B372" t="s">
        <v>15</v>
      </c>
      <c r="C372" t="s">
        <v>2154</v>
      </c>
      <c r="D372" t="s">
        <v>2155</v>
      </c>
      <c r="E372" t="s">
        <v>2156</v>
      </c>
      <c r="F372" t="s">
        <v>80</v>
      </c>
      <c r="G372" s="14" t="s">
        <v>2046</v>
      </c>
      <c r="H372">
        <v>2009</v>
      </c>
      <c r="I372" t="s">
        <v>186</v>
      </c>
      <c r="J372" t="s">
        <v>203</v>
      </c>
      <c r="K372">
        <f>IFERROR(VALUE(LEFT(table_netflix[[#This Row],[duration (in min)]], LEN(table_netflix[[#This Row],[duration (in min)]])-4)),0)</f>
        <v>99</v>
      </c>
      <c r="L372" t="s">
        <v>144</v>
      </c>
      <c r="O372" t="str" cm="1">
        <f t="array" ref="O372">_xlfn.IFS(table_netflix[[#This Row],[release_year]]&gt;=2018, "2018 &amp; after", TRUE, "Before 2018")</f>
        <v>Before 2018</v>
      </c>
      <c r="P372" s="12">
        <f>DATE(table_netflix[[#This Row],[release_year]],1,1)</f>
        <v>39814</v>
      </c>
      <c r="Q372" s="12">
        <f t="shared" si="5"/>
        <v>44349</v>
      </c>
      <c r="R372" s="12" t="str">
        <f>TEXT(table_netflix[[#This Row],[date_added_todate]], "mmm")</f>
        <v>Jun</v>
      </c>
      <c r="S372" t="s">
        <v>2157</v>
      </c>
    </row>
    <row r="373" spans="1:19" x14ac:dyDescent="0.3">
      <c r="A373" t="s">
        <v>2158</v>
      </c>
      <c r="B373" t="s">
        <v>24</v>
      </c>
      <c r="C373" t="s">
        <v>2159</v>
      </c>
      <c r="D373" t="s">
        <v>2160</v>
      </c>
      <c r="E373" t="s">
        <v>2161</v>
      </c>
      <c r="F373" t="s">
        <v>202</v>
      </c>
      <c r="G373" s="14" t="s">
        <v>2046</v>
      </c>
      <c r="H373">
        <v>2006</v>
      </c>
      <c r="I373" t="s">
        <v>84</v>
      </c>
      <c r="J373" t="s">
        <v>33</v>
      </c>
      <c r="K373">
        <f>IFERROR(VALUE(LEFT(table_netflix[[#This Row],[duration (in min)]], LEN(table_netflix[[#This Row],[duration (in min)]])-4)),0)</f>
        <v>0</v>
      </c>
      <c r="L373" t="s">
        <v>276</v>
      </c>
      <c r="M373" t="s">
        <v>40</v>
      </c>
      <c r="N373" t="s">
        <v>346</v>
      </c>
      <c r="O373" t="str" cm="1">
        <f t="array" ref="O373">_xlfn.IFS(table_netflix[[#This Row],[release_year]]&gt;=2018, "2018 &amp; after", TRUE, "Before 2018")</f>
        <v>Before 2018</v>
      </c>
      <c r="P373" s="12">
        <f>DATE(table_netflix[[#This Row],[release_year]],1,1)</f>
        <v>38718</v>
      </c>
      <c r="Q373" s="12">
        <f t="shared" si="5"/>
        <v>44349</v>
      </c>
      <c r="R373" s="12" t="str">
        <f>TEXT(table_netflix[[#This Row],[date_added_todate]], "mmm")</f>
        <v>Jun</v>
      </c>
      <c r="S373" t="s">
        <v>2162</v>
      </c>
    </row>
    <row r="374" spans="1:19" x14ac:dyDescent="0.3">
      <c r="A374" t="s">
        <v>2163</v>
      </c>
      <c r="B374" t="s">
        <v>15</v>
      </c>
      <c r="C374" t="s">
        <v>2164</v>
      </c>
      <c r="D374" t="s">
        <v>2165</v>
      </c>
      <c r="E374" t="s">
        <v>2166</v>
      </c>
      <c r="F374" t="s">
        <v>523</v>
      </c>
      <c r="G374" s="14" t="s">
        <v>2046</v>
      </c>
      <c r="H374">
        <v>2006</v>
      </c>
      <c r="I374" t="s">
        <v>186</v>
      </c>
      <c r="J374" t="s">
        <v>232</v>
      </c>
      <c r="K374">
        <f>IFERROR(VALUE(LEFT(table_netflix[[#This Row],[duration (in min)]], LEN(table_netflix[[#This Row],[duration (in min)]])-4)),0)</f>
        <v>93</v>
      </c>
      <c r="L374" t="s">
        <v>126</v>
      </c>
      <c r="M374" t="s">
        <v>142</v>
      </c>
      <c r="O374" t="str" cm="1">
        <f t="array" ref="O374">_xlfn.IFS(table_netflix[[#This Row],[release_year]]&gt;=2018, "2018 &amp; after", TRUE, "Before 2018")</f>
        <v>Before 2018</v>
      </c>
      <c r="P374" s="12">
        <f>DATE(table_netflix[[#This Row],[release_year]],1,1)</f>
        <v>38718</v>
      </c>
      <c r="Q374" s="12">
        <f t="shared" si="5"/>
        <v>44349</v>
      </c>
      <c r="R374" s="12" t="str">
        <f>TEXT(table_netflix[[#This Row],[date_added_todate]], "mmm")</f>
        <v>Jun</v>
      </c>
      <c r="S374" t="s">
        <v>2167</v>
      </c>
    </row>
    <row r="375" spans="1:19" x14ac:dyDescent="0.3">
      <c r="A375" t="s">
        <v>2169</v>
      </c>
      <c r="B375" t="s">
        <v>15</v>
      </c>
      <c r="C375" t="s">
        <v>2170</v>
      </c>
      <c r="D375" t="s">
        <v>2085</v>
      </c>
      <c r="E375" t="s">
        <v>2171</v>
      </c>
      <c r="F375" t="s">
        <v>18</v>
      </c>
      <c r="G375" s="14" t="s">
        <v>2046</v>
      </c>
      <c r="H375">
        <v>2014</v>
      </c>
      <c r="I375" t="s">
        <v>186</v>
      </c>
      <c r="J375" t="s">
        <v>174</v>
      </c>
      <c r="K375">
        <f>IFERROR(VALUE(LEFT(table_netflix[[#This Row],[duration (in min)]], LEN(table_netflix[[#This Row],[duration (in min)]])-4)),0)</f>
        <v>98</v>
      </c>
      <c r="L375" t="s">
        <v>144</v>
      </c>
      <c r="O375" t="str" cm="1">
        <f t="array" ref="O375">_xlfn.IFS(table_netflix[[#This Row],[release_year]]&gt;=2018, "2018 &amp; after", TRUE, "Before 2018")</f>
        <v>Before 2018</v>
      </c>
      <c r="P375" s="12">
        <f>DATE(table_netflix[[#This Row],[release_year]],1,1)</f>
        <v>41640</v>
      </c>
      <c r="Q375" s="12">
        <f t="shared" si="5"/>
        <v>44349</v>
      </c>
      <c r="R375" s="12" t="str">
        <f>TEXT(table_netflix[[#This Row],[date_added_todate]], "mmm")</f>
        <v>Jun</v>
      </c>
      <c r="S375" t="s">
        <v>2172</v>
      </c>
    </row>
    <row r="376" spans="1:19" x14ac:dyDescent="0.3">
      <c r="A376" t="s">
        <v>2173</v>
      </c>
      <c r="B376" t="s">
        <v>15</v>
      </c>
      <c r="C376" t="s">
        <v>2174</v>
      </c>
      <c r="D376" t="s">
        <v>2175</v>
      </c>
      <c r="E376" t="s">
        <v>2176</v>
      </c>
      <c r="F376" t="s">
        <v>18</v>
      </c>
      <c r="G376" s="14" t="s">
        <v>2046</v>
      </c>
      <c r="H376">
        <v>2004</v>
      </c>
      <c r="I376" t="s">
        <v>20</v>
      </c>
      <c r="J376" t="s">
        <v>511</v>
      </c>
      <c r="K376">
        <f>IFERROR(VALUE(LEFT(table_netflix[[#This Row],[duration (in min)]], LEN(table_netflix[[#This Row],[duration (in min)]])-4)),0)</f>
        <v>101</v>
      </c>
      <c r="L376" t="s">
        <v>144</v>
      </c>
      <c r="M376" t="s">
        <v>85</v>
      </c>
      <c r="O376" t="str" cm="1">
        <f t="array" ref="O376">_xlfn.IFS(table_netflix[[#This Row],[release_year]]&gt;=2018, "2018 &amp; after", TRUE, "Before 2018")</f>
        <v>Before 2018</v>
      </c>
      <c r="P376" s="12">
        <f>DATE(table_netflix[[#This Row],[release_year]],1,1)</f>
        <v>37987</v>
      </c>
      <c r="Q376" s="12">
        <f t="shared" si="5"/>
        <v>44349</v>
      </c>
      <c r="R376" s="12" t="str">
        <f>TEXT(table_netflix[[#This Row],[date_added_todate]], "mmm")</f>
        <v>Jun</v>
      </c>
      <c r="S376" t="s">
        <v>2177</v>
      </c>
    </row>
    <row r="377" spans="1:19" x14ac:dyDescent="0.3">
      <c r="A377" t="s">
        <v>2178</v>
      </c>
      <c r="B377" t="s">
        <v>15</v>
      </c>
      <c r="C377" t="s">
        <v>2179</v>
      </c>
      <c r="D377" t="s">
        <v>1669</v>
      </c>
      <c r="E377" t="s">
        <v>2180</v>
      </c>
      <c r="F377" t="s">
        <v>18</v>
      </c>
      <c r="G377" s="14" t="s">
        <v>2046</v>
      </c>
      <c r="H377">
        <v>1984</v>
      </c>
      <c r="I377" t="s">
        <v>45</v>
      </c>
      <c r="J377" t="s">
        <v>92</v>
      </c>
      <c r="K377">
        <f>IFERROR(VALUE(LEFT(table_netflix[[#This Row],[duration (in min)]], LEN(table_netflix[[#This Row],[duration (in min)]])-4)),0)</f>
        <v>94</v>
      </c>
      <c r="L377" t="s">
        <v>144</v>
      </c>
      <c r="M377" t="s">
        <v>161</v>
      </c>
      <c r="N377" t="s">
        <v>406</v>
      </c>
      <c r="O377" t="str" cm="1">
        <f t="array" ref="O377">_xlfn.IFS(table_netflix[[#This Row],[release_year]]&gt;=2018, "2018 &amp; after", TRUE, "Before 2018")</f>
        <v>Before 2018</v>
      </c>
      <c r="P377" s="12">
        <f>DATE(table_netflix[[#This Row],[release_year]],1,1)</f>
        <v>30682</v>
      </c>
      <c r="Q377" s="12">
        <f t="shared" si="5"/>
        <v>44349</v>
      </c>
      <c r="R377" s="12" t="str">
        <f>TEXT(table_netflix[[#This Row],[date_added_todate]], "mmm")</f>
        <v>Jun</v>
      </c>
      <c r="S377" t="s">
        <v>2181</v>
      </c>
    </row>
    <row r="378" spans="1:19" x14ac:dyDescent="0.3">
      <c r="A378" t="s">
        <v>2184</v>
      </c>
      <c r="B378" t="s">
        <v>15</v>
      </c>
      <c r="C378" t="s">
        <v>2185</v>
      </c>
      <c r="D378" t="s">
        <v>2186</v>
      </c>
      <c r="E378" t="s">
        <v>2187</v>
      </c>
      <c r="F378" t="s">
        <v>18</v>
      </c>
      <c r="G378" s="14" t="s">
        <v>2046</v>
      </c>
      <c r="H378">
        <v>2001</v>
      </c>
      <c r="I378" t="s">
        <v>186</v>
      </c>
      <c r="J378" t="s">
        <v>203</v>
      </c>
      <c r="K378">
        <f>IFERROR(VALUE(LEFT(table_netflix[[#This Row],[duration (in min)]], LEN(table_netflix[[#This Row],[duration (in min)]])-4)),0)</f>
        <v>99</v>
      </c>
      <c r="L378" t="s">
        <v>144</v>
      </c>
      <c r="O378" t="str" cm="1">
        <f t="array" ref="O378">_xlfn.IFS(table_netflix[[#This Row],[release_year]]&gt;=2018, "2018 &amp; after", TRUE, "Before 2018")</f>
        <v>Before 2018</v>
      </c>
      <c r="P378" s="12">
        <f>DATE(table_netflix[[#This Row],[release_year]],1,1)</f>
        <v>36892</v>
      </c>
      <c r="Q378" s="12">
        <f t="shared" si="5"/>
        <v>44349</v>
      </c>
      <c r="R378" s="12" t="str">
        <f>TEXT(table_netflix[[#This Row],[date_added_todate]], "mmm")</f>
        <v>Jun</v>
      </c>
      <c r="S378" t="s">
        <v>2188</v>
      </c>
    </row>
    <row r="379" spans="1:19" x14ac:dyDescent="0.3">
      <c r="A379" t="s">
        <v>2189</v>
      </c>
      <c r="B379" t="s">
        <v>15</v>
      </c>
      <c r="C379" t="s">
        <v>2190</v>
      </c>
      <c r="D379" t="s">
        <v>2191</v>
      </c>
      <c r="E379" t="s">
        <v>2192</v>
      </c>
      <c r="F379" t="s">
        <v>18</v>
      </c>
      <c r="G379" s="14" t="s">
        <v>2046</v>
      </c>
      <c r="H379">
        <v>1981</v>
      </c>
      <c r="I379" t="s">
        <v>45</v>
      </c>
      <c r="J379" t="s">
        <v>399</v>
      </c>
      <c r="K379">
        <f>IFERROR(VALUE(LEFT(table_netflix[[#This Row],[duration (in min)]], LEN(table_netflix[[#This Row],[duration (in min)]])-4)),0)</f>
        <v>108</v>
      </c>
      <c r="L379" t="s">
        <v>71</v>
      </c>
      <c r="M379" t="s">
        <v>107</v>
      </c>
      <c r="O379" t="str" cm="1">
        <f t="array" ref="O379">_xlfn.IFS(table_netflix[[#This Row],[release_year]]&gt;=2018, "2018 &amp; after", TRUE, "Before 2018")</f>
        <v>Before 2018</v>
      </c>
      <c r="P379" s="12">
        <f>DATE(table_netflix[[#This Row],[release_year]],1,1)</f>
        <v>29587</v>
      </c>
      <c r="Q379" s="12">
        <f t="shared" si="5"/>
        <v>44349</v>
      </c>
      <c r="R379" s="12" t="str">
        <f>TEXT(table_netflix[[#This Row],[date_added_todate]], "mmm")</f>
        <v>Jun</v>
      </c>
      <c r="S379" t="s">
        <v>2193</v>
      </c>
    </row>
    <row r="380" spans="1:19" x14ac:dyDescent="0.3">
      <c r="A380" t="s">
        <v>2194</v>
      </c>
      <c r="B380" t="s">
        <v>15</v>
      </c>
      <c r="C380" t="s">
        <v>2195</v>
      </c>
      <c r="D380" t="s">
        <v>2196</v>
      </c>
      <c r="E380" t="s">
        <v>2197</v>
      </c>
      <c r="F380" t="s">
        <v>61</v>
      </c>
      <c r="G380" s="14" t="s">
        <v>2046</v>
      </c>
      <c r="H380">
        <v>2005</v>
      </c>
      <c r="I380" t="s">
        <v>20</v>
      </c>
      <c r="J380" t="s">
        <v>337</v>
      </c>
      <c r="K380">
        <f>IFERROR(VALUE(LEFT(table_netflix[[#This Row],[duration (in min)]], LEN(table_netflix[[#This Row],[duration (in min)]])-4)),0)</f>
        <v>128</v>
      </c>
      <c r="L380" t="s">
        <v>93</v>
      </c>
      <c r="O380" t="str" cm="1">
        <f t="array" ref="O380">_xlfn.IFS(table_netflix[[#This Row],[release_year]]&gt;=2018, "2018 &amp; after", TRUE, "Before 2018")</f>
        <v>Before 2018</v>
      </c>
      <c r="P380" s="12">
        <f>DATE(table_netflix[[#This Row],[release_year]],1,1)</f>
        <v>38353</v>
      </c>
      <c r="Q380" s="12">
        <f t="shared" si="5"/>
        <v>44349</v>
      </c>
      <c r="R380" s="12" t="str">
        <f>TEXT(table_netflix[[#This Row],[date_added_todate]], "mmm")</f>
        <v>Jun</v>
      </c>
      <c r="S380" t="s">
        <v>2198</v>
      </c>
    </row>
    <row r="381" spans="1:19" x14ac:dyDescent="0.3">
      <c r="A381" t="s">
        <v>2199</v>
      </c>
      <c r="B381" t="s">
        <v>15</v>
      </c>
      <c r="C381" t="s">
        <v>2200</v>
      </c>
      <c r="D381" t="s">
        <v>2201</v>
      </c>
      <c r="E381" t="s">
        <v>2202</v>
      </c>
      <c r="F381" t="s">
        <v>18</v>
      </c>
      <c r="G381" s="14" t="s">
        <v>2046</v>
      </c>
      <c r="H381">
        <v>2015</v>
      </c>
      <c r="I381" t="s">
        <v>20</v>
      </c>
      <c r="J381" t="s">
        <v>70</v>
      </c>
      <c r="K381">
        <f>IFERROR(VALUE(LEFT(table_netflix[[#This Row],[duration (in min)]], LEN(table_netflix[[#This Row],[duration (in min)]])-4)),0)</f>
        <v>104</v>
      </c>
      <c r="L381" t="s">
        <v>71</v>
      </c>
      <c r="M381" t="s">
        <v>72</v>
      </c>
      <c r="N381" t="s">
        <v>54</v>
      </c>
      <c r="O381" t="str" cm="1">
        <f t="array" ref="O381">_xlfn.IFS(table_netflix[[#This Row],[release_year]]&gt;=2018, "2018 &amp; after", TRUE, "Before 2018")</f>
        <v>Before 2018</v>
      </c>
      <c r="P381" s="12">
        <f>DATE(table_netflix[[#This Row],[release_year]],1,1)</f>
        <v>42005</v>
      </c>
      <c r="Q381" s="12">
        <f t="shared" si="5"/>
        <v>44349</v>
      </c>
      <c r="R381" s="12" t="str">
        <f>TEXT(table_netflix[[#This Row],[date_added_todate]], "mmm")</f>
        <v>Jun</v>
      </c>
      <c r="S381" t="s">
        <v>2203</v>
      </c>
    </row>
    <row r="382" spans="1:19" x14ac:dyDescent="0.3">
      <c r="A382" t="s">
        <v>2204</v>
      </c>
      <c r="B382" t="s">
        <v>15</v>
      </c>
      <c r="C382" t="s">
        <v>2205</v>
      </c>
      <c r="D382" t="s">
        <v>2206</v>
      </c>
      <c r="E382" t="s">
        <v>2207</v>
      </c>
      <c r="F382" t="s">
        <v>18</v>
      </c>
      <c r="G382" s="14" t="s">
        <v>2046</v>
      </c>
      <c r="H382">
        <v>1996</v>
      </c>
      <c r="I382" t="s">
        <v>20</v>
      </c>
      <c r="J382" t="s">
        <v>81</v>
      </c>
      <c r="K382">
        <f>IFERROR(VALUE(LEFT(table_netflix[[#This Row],[duration (in min)]], LEN(table_netflix[[#This Row],[duration (in min)]])-4)),0)</f>
        <v>127</v>
      </c>
      <c r="L382" t="s">
        <v>71</v>
      </c>
      <c r="M382" t="s">
        <v>72</v>
      </c>
      <c r="N382" t="s">
        <v>107</v>
      </c>
      <c r="O382" t="str" cm="1">
        <f t="array" ref="O382">_xlfn.IFS(table_netflix[[#This Row],[release_year]]&gt;=2018, "2018 &amp; after", TRUE, "Before 2018")</f>
        <v>Before 2018</v>
      </c>
      <c r="P382" s="12">
        <f>DATE(table_netflix[[#This Row],[release_year]],1,1)</f>
        <v>35065</v>
      </c>
      <c r="Q382" s="12">
        <f t="shared" si="5"/>
        <v>44349</v>
      </c>
      <c r="R382" s="12" t="str">
        <f>TEXT(table_netflix[[#This Row],[date_added_todate]], "mmm")</f>
        <v>Jun</v>
      </c>
      <c r="S382" t="s">
        <v>2208</v>
      </c>
    </row>
    <row r="383" spans="1:19" x14ac:dyDescent="0.3">
      <c r="A383" t="s">
        <v>2209</v>
      </c>
      <c r="B383" t="s">
        <v>15</v>
      </c>
      <c r="C383" t="s">
        <v>2210</v>
      </c>
      <c r="D383" t="s">
        <v>1110</v>
      </c>
      <c r="E383" t="s">
        <v>2211</v>
      </c>
      <c r="F383" t="s">
        <v>18</v>
      </c>
      <c r="G383" s="14" t="s">
        <v>2046</v>
      </c>
      <c r="H383">
        <v>1976</v>
      </c>
      <c r="I383" t="s">
        <v>45</v>
      </c>
      <c r="J383" t="s">
        <v>693</v>
      </c>
      <c r="K383">
        <f>IFERROR(VALUE(LEFT(table_netflix[[#This Row],[duration (in min)]], LEN(table_netflix[[#This Row],[duration (in min)]])-4)),0)</f>
        <v>136</v>
      </c>
      <c r="L383" t="s">
        <v>144</v>
      </c>
      <c r="M383" t="s">
        <v>161</v>
      </c>
      <c r="O383" t="str" cm="1">
        <f t="array" ref="O383">_xlfn.IFS(table_netflix[[#This Row],[release_year]]&gt;=2018, "2018 &amp; after", TRUE, "Before 2018")</f>
        <v>Before 2018</v>
      </c>
      <c r="P383" s="12">
        <f>DATE(table_netflix[[#This Row],[release_year]],1,1)</f>
        <v>27760</v>
      </c>
      <c r="Q383" s="12">
        <f t="shared" si="5"/>
        <v>44349</v>
      </c>
      <c r="R383" s="12" t="str">
        <f>TEXT(table_netflix[[#This Row],[date_added_todate]], "mmm")</f>
        <v>Jun</v>
      </c>
      <c r="S383" t="s">
        <v>2212</v>
      </c>
    </row>
    <row r="384" spans="1:19" x14ac:dyDescent="0.3">
      <c r="A384" t="s">
        <v>2213</v>
      </c>
      <c r="B384" t="s">
        <v>15</v>
      </c>
      <c r="C384" t="s">
        <v>2214</v>
      </c>
      <c r="D384" t="s">
        <v>2215</v>
      </c>
      <c r="E384" t="s">
        <v>2216</v>
      </c>
      <c r="F384" t="s">
        <v>61</v>
      </c>
      <c r="G384" s="14" t="s">
        <v>2046</v>
      </c>
      <c r="H384">
        <v>2018</v>
      </c>
      <c r="I384" t="s">
        <v>186</v>
      </c>
      <c r="J384" t="s">
        <v>125</v>
      </c>
      <c r="K384">
        <f>IFERROR(VALUE(LEFT(table_netflix[[#This Row],[duration (in min)]], LEN(table_netflix[[#This Row],[duration (in min)]])-4)),0)</f>
        <v>97</v>
      </c>
      <c r="L384" t="s">
        <v>53</v>
      </c>
      <c r="M384" t="s">
        <v>107</v>
      </c>
      <c r="N384" t="s">
        <v>142</v>
      </c>
      <c r="O384" t="str" cm="1">
        <f t="array" ref="O384">_xlfn.IFS(table_netflix[[#This Row],[release_year]]&gt;=2018, "2018 &amp; after", TRUE, "Before 2018")</f>
        <v>2018 &amp; after</v>
      </c>
      <c r="P384" s="12">
        <f>DATE(table_netflix[[#This Row],[release_year]],1,1)</f>
        <v>43101</v>
      </c>
      <c r="Q384" s="12">
        <f t="shared" si="5"/>
        <v>44349</v>
      </c>
      <c r="R384" s="12" t="str">
        <f>TEXT(table_netflix[[#This Row],[date_added_todate]], "mmm")</f>
        <v>Jun</v>
      </c>
      <c r="S384" t="s">
        <v>2217</v>
      </c>
    </row>
    <row r="385" spans="1:19" x14ac:dyDescent="0.3">
      <c r="A385" t="s">
        <v>2218</v>
      </c>
      <c r="B385" t="s">
        <v>15</v>
      </c>
      <c r="C385" t="s">
        <v>2219</v>
      </c>
      <c r="D385" t="s">
        <v>2220</v>
      </c>
      <c r="E385" t="s">
        <v>2221</v>
      </c>
      <c r="F385" t="s">
        <v>18</v>
      </c>
      <c r="G385" s="14" t="s">
        <v>2046</v>
      </c>
      <c r="H385">
        <v>2019</v>
      </c>
      <c r="I385" t="s">
        <v>186</v>
      </c>
      <c r="J385" t="s">
        <v>213</v>
      </c>
      <c r="K385">
        <f>IFERROR(VALUE(LEFT(table_netflix[[#This Row],[duration (in min)]], LEN(table_netflix[[#This Row],[duration (in min)]])-4)),0)</f>
        <v>88</v>
      </c>
      <c r="L385" t="s">
        <v>126</v>
      </c>
      <c r="O385" t="str" cm="1">
        <f t="array" ref="O385">_xlfn.IFS(table_netflix[[#This Row],[release_year]]&gt;=2018, "2018 &amp; after", TRUE, "Before 2018")</f>
        <v>2018 &amp; after</v>
      </c>
      <c r="P385" s="12">
        <f>DATE(table_netflix[[#This Row],[release_year]],1,1)</f>
        <v>43466</v>
      </c>
      <c r="Q385" s="12">
        <f t="shared" si="5"/>
        <v>44349</v>
      </c>
      <c r="R385" s="12" t="str">
        <f>TEXT(table_netflix[[#This Row],[date_added_todate]], "mmm")</f>
        <v>Jun</v>
      </c>
      <c r="S385" t="s">
        <v>2222</v>
      </c>
    </row>
    <row r="386" spans="1:19" x14ac:dyDescent="0.3">
      <c r="A386" t="s">
        <v>2223</v>
      </c>
      <c r="B386" t="s">
        <v>15</v>
      </c>
      <c r="C386" t="s">
        <v>2224</v>
      </c>
      <c r="D386" t="s">
        <v>2225</v>
      </c>
      <c r="E386" t="s">
        <v>2226</v>
      </c>
      <c r="F386" t="s">
        <v>18</v>
      </c>
      <c r="G386" s="14" t="s">
        <v>2046</v>
      </c>
      <c r="H386">
        <v>2019</v>
      </c>
      <c r="I386" t="s">
        <v>27</v>
      </c>
      <c r="J386" t="s">
        <v>125</v>
      </c>
      <c r="K386">
        <f>IFERROR(VALUE(LEFT(table_netflix[[#This Row],[duration (in min)]], LEN(table_netflix[[#This Row],[duration (in min)]])-4)),0)</f>
        <v>97</v>
      </c>
      <c r="L386" t="s">
        <v>71</v>
      </c>
      <c r="M386" t="s">
        <v>72</v>
      </c>
      <c r="N386" t="s">
        <v>54</v>
      </c>
      <c r="O386" t="str" cm="1">
        <f t="array" ref="O386">_xlfn.IFS(table_netflix[[#This Row],[release_year]]&gt;=2018, "2018 &amp; after", TRUE, "Before 2018")</f>
        <v>2018 &amp; after</v>
      </c>
      <c r="P386" s="12">
        <f>DATE(table_netflix[[#This Row],[release_year]],1,1)</f>
        <v>43466</v>
      </c>
      <c r="Q386" s="12">
        <f t="shared" ref="Q386:Q449" si="6">IF(G386&lt;&gt;"", DATE(RIGHT(G386,4), MONTH(1 &amp; LEFT(G386,FIND(" ",G386)-1)), MID(G386, FIND(" ", G386)+1, FIND(",", G386)-FIND(" ", G386)-1)), "")</f>
        <v>44349</v>
      </c>
      <c r="R386" s="12" t="str">
        <f>TEXT(table_netflix[[#This Row],[date_added_todate]], "mmm")</f>
        <v>Jun</v>
      </c>
      <c r="S386" t="s">
        <v>2227</v>
      </c>
    </row>
    <row r="387" spans="1:19" x14ac:dyDescent="0.3">
      <c r="A387" t="s">
        <v>2228</v>
      </c>
      <c r="B387" t="s">
        <v>15</v>
      </c>
      <c r="C387" t="s">
        <v>2229</v>
      </c>
      <c r="D387" t="s">
        <v>2230</v>
      </c>
      <c r="E387" t="s">
        <v>2231</v>
      </c>
      <c r="F387" t="s">
        <v>18</v>
      </c>
      <c r="G387" s="14" t="s">
        <v>2046</v>
      </c>
      <c r="H387">
        <v>2018</v>
      </c>
      <c r="I387" t="s">
        <v>186</v>
      </c>
      <c r="J387" t="s">
        <v>125</v>
      </c>
      <c r="K387">
        <f>IFERROR(VALUE(LEFT(table_netflix[[#This Row],[duration (in min)]], LEN(table_netflix[[#This Row],[duration (in min)]])-4)),0)</f>
        <v>97</v>
      </c>
      <c r="L387" t="s">
        <v>93</v>
      </c>
      <c r="O387" t="str" cm="1">
        <f t="array" ref="O387">_xlfn.IFS(table_netflix[[#This Row],[release_year]]&gt;=2018, "2018 &amp; after", TRUE, "Before 2018")</f>
        <v>2018 &amp; after</v>
      </c>
      <c r="P387" s="12">
        <f>DATE(table_netflix[[#This Row],[release_year]],1,1)</f>
        <v>43101</v>
      </c>
      <c r="Q387" s="12">
        <f t="shared" si="6"/>
        <v>44349</v>
      </c>
      <c r="R387" s="12" t="str">
        <f>TEXT(table_netflix[[#This Row],[date_added_todate]], "mmm")</f>
        <v>Jun</v>
      </c>
      <c r="S387" t="s">
        <v>2232</v>
      </c>
    </row>
    <row r="388" spans="1:19" x14ac:dyDescent="0.3">
      <c r="A388" t="s">
        <v>2233</v>
      </c>
      <c r="B388" t="s">
        <v>15</v>
      </c>
      <c r="C388" t="s">
        <v>2234</v>
      </c>
      <c r="D388" t="s">
        <v>2235</v>
      </c>
      <c r="E388" t="s">
        <v>2235</v>
      </c>
      <c r="F388" t="s">
        <v>18</v>
      </c>
      <c r="G388" s="14" t="s">
        <v>2236</v>
      </c>
      <c r="H388">
        <v>2021</v>
      </c>
      <c r="I388" t="s">
        <v>27</v>
      </c>
      <c r="J388" t="s">
        <v>213</v>
      </c>
      <c r="K388">
        <f>IFERROR(VALUE(LEFT(table_netflix[[#This Row],[duration (in min)]], LEN(table_netflix[[#This Row],[duration (in min)]])-4)),0)</f>
        <v>88</v>
      </c>
      <c r="L388" t="s">
        <v>852</v>
      </c>
      <c r="O388" t="str" cm="1">
        <f t="array" ref="O388">_xlfn.IFS(table_netflix[[#This Row],[release_year]]&gt;=2018, "2018 &amp; after", TRUE, "Before 2018")</f>
        <v>2018 &amp; after</v>
      </c>
      <c r="P388" s="12">
        <f>DATE(table_netflix[[#This Row],[release_year]],1,1)</f>
        <v>44197</v>
      </c>
      <c r="Q388" s="12">
        <f t="shared" si="6"/>
        <v>44346</v>
      </c>
      <c r="R388" s="12" t="str">
        <f>TEXT(table_netflix[[#This Row],[date_added_todate]], "mmm")</f>
        <v>May</v>
      </c>
      <c r="S388" t="s">
        <v>2237</v>
      </c>
    </row>
    <row r="389" spans="1:19" x14ac:dyDescent="0.3">
      <c r="A389" t="s">
        <v>2239</v>
      </c>
      <c r="B389" t="s">
        <v>15</v>
      </c>
      <c r="C389" t="s">
        <v>2240</v>
      </c>
      <c r="D389" t="s">
        <v>2241</v>
      </c>
      <c r="E389" t="s">
        <v>2242</v>
      </c>
      <c r="F389" t="s">
        <v>18</v>
      </c>
      <c r="G389" s="14" t="s">
        <v>2243</v>
      </c>
      <c r="H389">
        <v>2016</v>
      </c>
      <c r="I389" t="s">
        <v>20</v>
      </c>
      <c r="J389" t="s">
        <v>125</v>
      </c>
      <c r="K389">
        <f>IFERROR(VALUE(LEFT(table_netflix[[#This Row],[duration (in min)]], LEN(table_netflix[[#This Row],[duration (in min)]])-4)),0)</f>
        <v>97</v>
      </c>
      <c r="L389" t="s">
        <v>53</v>
      </c>
      <c r="O389" t="str" cm="1">
        <f t="array" ref="O389">_xlfn.IFS(table_netflix[[#This Row],[release_year]]&gt;=2018, "2018 &amp; after", TRUE, "Before 2018")</f>
        <v>Before 2018</v>
      </c>
      <c r="P389" s="12">
        <f>DATE(table_netflix[[#This Row],[release_year]],1,1)</f>
        <v>42370</v>
      </c>
      <c r="Q389" s="12">
        <f t="shared" si="6"/>
        <v>44344</v>
      </c>
      <c r="R389" s="12" t="str">
        <f>TEXT(table_netflix[[#This Row],[date_added_todate]], "mmm")</f>
        <v>May</v>
      </c>
      <c r="S389" t="s">
        <v>2244</v>
      </c>
    </row>
    <row r="390" spans="1:19" x14ac:dyDescent="0.3">
      <c r="A390" t="s">
        <v>2246</v>
      </c>
      <c r="B390" t="s">
        <v>15</v>
      </c>
      <c r="C390" t="s">
        <v>2247</v>
      </c>
      <c r="D390" t="s">
        <v>2248</v>
      </c>
      <c r="E390" t="s">
        <v>2249</v>
      </c>
      <c r="F390" t="s">
        <v>18</v>
      </c>
      <c r="G390" s="14" t="s">
        <v>2245</v>
      </c>
      <c r="H390">
        <v>2021</v>
      </c>
      <c r="I390" t="s">
        <v>84</v>
      </c>
      <c r="J390" t="s">
        <v>125</v>
      </c>
      <c r="K390">
        <f>IFERROR(VALUE(LEFT(table_netflix[[#This Row],[duration (in min)]], LEN(table_netflix[[#This Row],[duration (in min)]])-4)),0)</f>
        <v>97</v>
      </c>
      <c r="L390" t="s">
        <v>47</v>
      </c>
      <c r="M390" t="s">
        <v>72</v>
      </c>
      <c r="N390" t="s">
        <v>589</v>
      </c>
      <c r="O390" t="str" cm="1">
        <f t="array" ref="O390">_xlfn.IFS(table_netflix[[#This Row],[release_year]]&gt;=2018, "2018 &amp; after", TRUE, "Before 2018")</f>
        <v>2018 &amp; after</v>
      </c>
      <c r="P390" s="12">
        <f>DATE(table_netflix[[#This Row],[release_year]],1,1)</f>
        <v>44197</v>
      </c>
      <c r="Q390" s="12">
        <f t="shared" si="6"/>
        <v>44343</v>
      </c>
      <c r="R390" s="12" t="str">
        <f>TEXT(table_netflix[[#This Row],[date_added_todate]], "mmm")</f>
        <v>May</v>
      </c>
      <c r="S390" t="s">
        <v>2250</v>
      </c>
    </row>
    <row r="391" spans="1:19" x14ac:dyDescent="0.3">
      <c r="A391" t="s">
        <v>2251</v>
      </c>
      <c r="B391" t="s">
        <v>15</v>
      </c>
      <c r="C391" t="s">
        <v>2252</v>
      </c>
      <c r="D391" t="s">
        <v>2253</v>
      </c>
      <c r="E391" t="s">
        <v>2254</v>
      </c>
      <c r="F391" t="s">
        <v>1280</v>
      </c>
      <c r="G391" s="14" t="s">
        <v>2245</v>
      </c>
      <c r="H391">
        <v>2021</v>
      </c>
      <c r="I391" t="s">
        <v>27</v>
      </c>
      <c r="J391" t="s">
        <v>381</v>
      </c>
      <c r="K391">
        <f>IFERROR(VALUE(LEFT(table_netflix[[#This Row],[duration (in min)]], LEN(table_netflix[[#This Row],[duration (in min)]])-4)),0)</f>
        <v>118</v>
      </c>
      <c r="L391" t="s">
        <v>126</v>
      </c>
      <c r="M391" t="s">
        <v>55</v>
      </c>
      <c r="N391" t="s">
        <v>142</v>
      </c>
      <c r="O391" t="str" cm="1">
        <f t="array" ref="O391">_xlfn.IFS(table_netflix[[#This Row],[release_year]]&gt;=2018, "2018 &amp; after", TRUE, "Before 2018")</f>
        <v>2018 &amp; after</v>
      </c>
      <c r="P391" s="12">
        <f>DATE(table_netflix[[#This Row],[release_year]],1,1)</f>
        <v>44197</v>
      </c>
      <c r="Q391" s="12">
        <f t="shared" si="6"/>
        <v>44343</v>
      </c>
      <c r="R391" s="12" t="str">
        <f>TEXT(table_netflix[[#This Row],[date_added_todate]], "mmm")</f>
        <v>May</v>
      </c>
      <c r="S391" t="s">
        <v>2255</v>
      </c>
    </row>
    <row r="392" spans="1:19" x14ac:dyDescent="0.3">
      <c r="A392" t="s">
        <v>2257</v>
      </c>
      <c r="B392" t="s">
        <v>15</v>
      </c>
      <c r="C392" t="s">
        <v>2258</v>
      </c>
      <c r="D392" t="s">
        <v>2259</v>
      </c>
      <c r="E392" t="s">
        <v>2260</v>
      </c>
      <c r="F392" t="s">
        <v>451</v>
      </c>
      <c r="G392" s="14" t="s">
        <v>2245</v>
      </c>
      <c r="H392">
        <v>2021</v>
      </c>
      <c r="I392" t="s">
        <v>27</v>
      </c>
      <c r="J392" t="s">
        <v>787</v>
      </c>
      <c r="K392">
        <f>IFERROR(VALUE(LEFT(table_netflix[[#This Row],[duration (in min)]], LEN(table_netflix[[#This Row],[duration (in min)]])-4)),0)</f>
        <v>70</v>
      </c>
      <c r="L392" t="s">
        <v>852</v>
      </c>
      <c r="O392" t="str" cm="1">
        <f t="array" ref="O392">_xlfn.IFS(table_netflix[[#This Row],[release_year]]&gt;=2018, "2018 &amp; after", TRUE, "Before 2018")</f>
        <v>2018 &amp; after</v>
      </c>
      <c r="P392" s="12">
        <f>DATE(table_netflix[[#This Row],[release_year]],1,1)</f>
        <v>44197</v>
      </c>
      <c r="Q392" s="12">
        <f t="shared" si="6"/>
        <v>44343</v>
      </c>
      <c r="R392" s="12" t="str">
        <f>TEXT(table_netflix[[#This Row],[date_added_todate]], "mmm")</f>
        <v>May</v>
      </c>
      <c r="S392" t="s">
        <v>2261</v>
      </c>
    </row>
    <row r="393" spans="1:19" x14ac:dyDescent="0.3">
      <c r="A393" t="s">
        <v>2262</v>
      </c>
      <c r="B393" t="s">
        <v>15</v>
      </c>
      <c r="C393" t="s">
        <v>2263</v>
      </c>
      <c r="D393" t="s">
        <v>1825</v>
      </c>
      <c r="E393" t="s">
        <v>2264</v>
      </c>
      <c r="F393" t="s">
        <v>2265</v>
      </c>
      <c r="G393" s="14" t="s">
        <v>2245</v>
      </c>
      <c r="H393">
        <v>2018</v>
      </c>
      <c r="I393" t="s">
        <v>27</v>
      </c>
      <c r="J393" t="s">
        <v>46</v>
      </c>
      <c r="K393">
        <f>IFERROR(VALUE(LEFT(table_netflix[[#This Row],[duration (in min)]], LEN(table_netflix[[#This Row],[duration (in min)]])-4)),0)</f>
        <v>91</v>
      </c>
      <c r="L393" t="s">
        <v>53</v>
      </c>
      <c r="M393" t="s">
        <v>54</v>
      </c>
      <c r="N393" t="s">
        <v>55</v>
      </c>
      <c r="O393" t="str" cm="1">
        <f t="array" ref="O393">_xlfn.IFS(table_netflix[[#This Row],[release_year]]&gt;=2018, "2018 &amp; after", TRUE, "Before 2018")</f>
        <v>2018 &amp; after</v>
      </c>
      <c r="P393" s="12">
        <f>DATE(table_netflix[[#This Row],[release_year]],1,1)</f>
        <v>43101</v>
      </c>
      <c r="Q393" s="12">
        <f t="shared" si="6"/>
        <v>44343</v>
      </c>
      <c r="R393" s="12" t="str">
        <f>TEXT(table_netflix[[#This Row],[date_added_todate]], "mmm")</f>
        <v>May</v>
      </c>
      <c r="S393" t="s">
        <v>2266</v>
      </c>
    </row>
    <row r="394" spans="1:19" x14ac:dyDescent="0.3">
      <c r="A394" t="s">
        <v>2267</v>
      </c>
      <c r="B394" t="s">
        <v>15</v>
      </c>
      <c r="C394" t="s">
        <v>2268</v>
      </c>
      <c r="D394" t="s">
        <v>2269</v>
      </c>
      <c r="E394" t="s">
        <v>2270</v>
      </c>
      <c r="F394" t="s">
        <v>560</v>
      </c>
      <c r="G394" s="14" t="s">
        <v>2271</v>
      </c>
      <c r="H394">
        <v>2021</v>
      </c>
      <c r="I394" t="s">
        <v>27</v>
      </c>
      <c r="J394" t="s">
        <v>308</v>
      </c>
      <c r="K394">
        <f>IFERROR(VALUE(LEFT(table_netflix[[#This Row],[duration (in min)]], LEN(table_netflix[[#This Row],[duration (in min)]])-4)),0)</f>
        <v>92</v>
      </c>
      <c r="L394" t="s">
        <v>53</v>
      </c>
      <c r="M394" t="s">
        <v>55</v>
      </c>
      <c r="N394" t="s">
        <v>266</v>
      </c>
      <c r="O394" t="str" cm="1">
        <f t="array" ref="O394">_xlfn.IFS(table_netflix[[#This Row],[release_year]]&gt;=2018, "2018 &amp; after", TRUE, "Before 2018")</f>
        <v>2018 &amp; after</v>
      </c>
      <c r="P394" s="12">
        <f>DATE(table_netflix[[#This Row],[release_year]],1,1)</f>
        <v>44197</v>
      </c>
      <c r="Q394" s="12">
        <f t="shared" si="6"/>
        <v>44342</v>
      </c>
      <c r="R394" s="12" t="str">
        <f>TEXT(table_netflix[[#This Row],[date_added_todate]], "mmm")</f>
        <v>May</v>
      </c>
      <c r="S394" t="s">
        <v>2272</v>
      </c>
    </row>
    <row r="395" spans="1:19" x14ac:dyDescent="0.3">
      <c r="A395" t="s">
        <v>2276</v>
      </c>
      <c r="B395" t="s">
        <v>15</v>
      </c>
      <c r="C395" t="s">
        <v>2277</v>
      </c>
      <c r="D395" t="s">
        <v>2278</v>
      </c>
      <c r="E395" t="s">
        <v>2279</v>
      </c>
      <c r="F395" t="s">
        <v>18</v>
      </c>
      <c r="G395" s="14" t="s">
        <v>2275</v>
      </c>
      <c r="H395">
        <v>2015</v>
      </c>
      <c r="I395" t="s">
        <v>45</v>
      </c>
      <c r="J395" t="s">
        <v>92</v>
      </c>
      <c r="K395">
        <f>IFERROR(VALUE(LEFT(table_netflix[[#This Row],[duration (in min)]], LEN(table_netflix[[#This Row],[duration (in min)]])-4)),0)</f>
        <v>94</v>
      </c>
      <c r="L395" t="s">
        <v>47</v>
      </c>
      <c r="M395" t="s">
        <v>85</v>
      </c>
      <c r="N395" t="s">
        <v>127</v>
      </c>
      <c r="O395" t="str" cm="1">
        <f t="array" ref="O395">_xlfn.IFS(table_netflix[[#This Row],[release_year]]&gt;=2018, "2018 &amp; after", TRUE, "Before 2018")</f>
        <v>Before 2018</v>
      </c>
      <c r="P395" s="12">
        <f>DATE(table_netflix[[#This Row],[release_year]],1,1)</f>
        <v>42005</v>
      </c>
      <c r="Q395" s="12">
        <f t="shared" si="6"/>
        <v>44341</v>
      </c>
      <c r="R395" s="12" t="str">
        <f>TEXT(table_netflix[[#This Row],[date_added_todate]], "mmm")</f>
        <v>May</v>
      </c>
      <c r="S395" t="s">
        <v>2280</v>
      </c>
    </row>
    <row r="396" spans="1:19" x14ac:dyDescent="0.3">
      <c r="A396" t="s">
        <v>2281</v>
      </c>
      <c r="B396" t="s">
        <v>15</v>
      </c>
      <c r="C396" t="s">
        <v>2282</v>
      </c>
      <c r="D396" t="s">
        <v>2283</v>
      </c>
      <c r="E396" t="s">
        <v>2284</v>
      </c>
      <c r="F396" t="s">
        <v>39</v>
      </c>
      <c r="G396" s="14" t="s">
        <v>2285</v>
      </c>
      <c r="H396">
        <v>2021</v>
      </c>
      <c r="I396" t="s">
        <v>62</v>
      </c>
      <c r="J396" t="s">
        <v>1311</v>
      </c>
      <c r="K396">
        <f>IFERROR(VALUE(LEFT(table_netflix[[#This Row],[duration (in min)]], LEN(table_netflix[[#This Row],[duration (in min)]])-4)),0)</f>
        <v>131</v>
      </c>
      <c r="L396" t="s">
        <v>53</v>
      </c>
      <c r="M396" t="s">
        <v>55</v>
      </c>
      <c r="N396" t="s">
        <v>112</v>
      </c>
      <c r="O396" t="str" cm="1">
        <f t="array" ref="O396">_xlfn.IFS(table_netflix[[#This Row],[release_year]]&gt;=2018, "2018 &amp; after", TRUE, "Before 2018")</f>
        <v>2018 &amp; after</v>
      </c>
      <c r="P396" s="12">
        <f>DATE(table_netflix[[#This Row],[release_year]],1,1)</f>
        <v>44197</v>
      </c>
      <c r="Q396" s="12">
        <f t="shared" si="6"/>
        <v>44337</v>
      </c>
      <c r="R396" s="12" t="str">
        <f>TEXT(table_netflix[[#This Row],[date_added_todate]], "mmm")</f>
        <v>May</v>
      </c>
      <c r="S396" t="s">
        <v>2286</v>
      </c>
    </row>
    <row r="397" spans="1:19" x14ac:dyDescent="0.3">
      <c r="A397" t="s">
        <v>2287</v>
      </c>
      <c r="B397" t="s">
        <v>15</v>
      </c>
      <c r="C397" t="s">
        <v>2288</v>
      </c>
      <c r="D397" t="s">
        <v>2289</v>
      </c>
      <c r="E397" t="s">
        <v>2290</v>
      </c>
      <c r="F397" t="s">
        <v>18</v>
      </c>
      <c r="G397" s="14" t="s">
        <v>2285</v>
      </c>
      <c r="H397">
        <v>2021</v>
      </c>
      <c r="I397" t="s">
        <v>186</v>
      </c>
      <c r="J397" t="s">
        <v>1060</v>
      </c>
      <c r="K397">
        <f>IFERROR(VALUE(LEFT(table_netflix[[#This Row],[duration (in min)]], LEN(table_netflix[[#This Row],[duration (in min)]])-4)),0)</f>
        <v>148</v>
      </c>
      <c r="L397" t="s">
        <v>144</v>
      </c>
      <c r="M397" t="s">
        <v>168</v>
      </c>
      <c r="O397" t="str" cm="1">
        <f t="array" ref="O397">_xlfn.IFS(table_netflix[[#This Row],[release_year]]&gt;=2018, "2018 &amp; after", TRUE, "Before 2018")</f>
        <v>2018 &amp; after</v>
      </c>
      <c r="P397" s="12">
        <f>DATE(table_netflix[[#This Row],[release_year]],1,1)</f>
        <v>44197</v>
      </c>
      <c r="Q397" s="12">
        <f t="shared" si="6"/>
        <v>44337</v>
      </c>
      <c r="R397" s="12" t="str">
        <f>TEXT(table_netflix[[#This Row],[date_added_todate]], "mmm")</f>
        <v>May</v>
      </c>
      <c r="S397" t="s">
        <v>2291</v>
      </c>
    </row>
    <row r="398" spans="1:19" x14ac:dyDescent="0.3">
      <c r="A398" t="s">
        <v>2295</v>
      </c>
      <c r="B398" t="s">
        <v>15</v>
      </c>
      <c r="C398" t="s">
        <v>2296</v>
      </c>
      <c r="D398" t="s">
        <v>2297</v>
      </c>
      <c r="E398" t="s">
        <v>2298</v>
      </c>
      <c r="F398" t="s">
        <v>1328</v>
      </c>
      <c r="G398" s="14" t="s">
        <v>2294</v>
      </c>
      <c r="H398">
        <v>2011</v>
      </c>
      <c r="I398" t="s">
        <v>62</v>
      </c>
      <c r="J398" t="s">
        <v>308</v>
      </c>
      <c r="K398">
        <f>IFERROR(VALUE(LEFT(table_netflix[[#This Row],[duration (in min)]], LEN(table_netflix[[#This Row],[duration (in min)]])-4)),0)</f>
        <v>92</v>
      </c>
      <c r="L398" t="s">
        <v>53</v>
      </c>
      <c r="M398" t="s">
        <v>55</v>
      </c>
      <c r="O398" t="str" cm="1">
        <f t="array" ref="O398">_xlfn.IFS(table_netflix[[#This Row],[release_year]]&gt;=2018, "2018 &amp; after", TRUE, "Before 2018")</f>
        <v>Before 2018</v>
      </c>
      <c r="P398" s="12">
        <f>DATE(table_netflix[[#This Row],[release_year]],1,1)</f>
        <v>40544</v>
      </c>
      <c r="Q398" s="12">
        <f t="shared" si="6"/>
        <v>44336</v>
      </c>
      <c r="R398" s="12" t="str">
        <f>TEXT(table_netflix[[#This Row],[date_added_todate]], "mmm")</f>
        <v>May</v>
      </c>
      <c r="S398" t="s">
        <v>2299</v>
      </c>
    </row>
    <row r="399" spans="1:19" x14ac:dyDescent="0.3">
      <c r="A399" t="s">
        <v>2300</v>
      </c>
      <c r="B399" t="s">
        <v>15</v>
      </c>
      <c r="C399" t="s">
        <v>2301</v>
      </c>
      <c r="D399" t="s">
        <v>2302</v>
      </c>
      <c r="F399" t="s">
        <v>109</v>
      </c>
      <c r="G399" s="14" t="s">
        <v>2294</v>
      </c>
      <c r="H399">
        <v>2020</v>
      </c>
      <c r="I399" t="s">
        <v>27</v>
      </c>
      <c r="J399" t="s">
        <v>46</v>
      </c>
      <c r="K399">
        <f>IFERROR(VALUE(LEFT(table_netflix[[#This Row],[duration (in min)]], LEN(table_netflix[[#This Row],[duration (in min)]])-4)),0)</f>
        <v>91</v>
      </c>
      <c r="L399" t="s">
        <v>22</v>
      </c>
      <c r="M399" t="s">
        <v>55</v>
      </c>
      <c r="N399" t="s">
        <v>600</v>
      </c>
      <c r="O399" t="str" cm="1">
        <f t="array" ref="O399">_xlfn.IFS(table_netflix[[#This Row],[release_year]]&gt;=2018, "2018 &amp; after", TRUE, "Before 2018")</f>
        <v>2018 &amp; after</v>
      </c>
      <c r="P399" s="12">
        <f>DATE(table_netflix[[#This Row],[release_year]],1,1)</f>
        <v>43831</v>
      </c>
      <c r="Q399" s="12">
        <f t="shared" si="6"/>
        <v>44336</v>
      </c>
      <c r="R399" s="12" t="str">
        <f>TEXT(table_netflix[[#This Row],[date_added_todate]], "mmm")</f>
        <v>May</v>
      </c>
      <c r="S399" t="s">
        <v>2303</v>
      </c>
    </row>
    <row r="400" spans="1:19" x14ac:dyDescent="0.3">
      <c r="A400" t="s">
        <v>2305</v>
      </c>
      <c r="B400" t="s">
        <v>15</v>
      </c>
      <c r="C400" t="s">
        <v>2306</v>
      </c>
      <c r="D400" t="s">
        <v>2307</v>
      </c>
      <c r="E400" t="s">
        <v>2308</v>
      </c>
      <c r="F400" t="s">
        <v>18</v>
      </c>
      <c r="G400" s="14" t="s">
        <v>2294</v>
      </c>
      <c r="H400">
        <v>2011</v>
      </c>
      <c r="I400" t="s">
        <v>45</v>
      </c>
      <c r="J400" t="s">
        <v>213</v>
      </c>
      <c r="K400">
        <f>IFERROR(VALUE(LEFT(table_netflix[[#This Row],[duration (in min)]], LEN(table_netflix[[#This Row],[duration (in min)]])-4)),0)</f>
        <v>88</v>
      </c>
      <c r="L400" t="s">
        <v>47</v>
      </c>
      <c r="M400" t="s">
        <v>85</v>
      </c>
      <c r="O400" t="str" cm="1">
        <f t="array" ref="O400">_xlfn.IFS(table_netflix[[#This Row],[release_year]]&gt;=2018, "2018 &amp; after", TRUE, "Before 2018")</f>
        <v>Before 2018</v>
      </c>
      <c r="P400" s="12">
        <f>DATE(table_netflix[[#This Row],[release_year]],1,1)</f>
        <v>40544</v>
      </c>
      <c r="Q400" s="12">
        <f t="shared" si="6"/>
        <v>44336</v>
      </c>
      <c r="R400" s="12" t="str">
        <f>TEXT(table_netflix[[#This Row],[date_added_todate]], "mmm")</f>
        <v>May</v>
      </c>
      <c r="S400" t="s">
        <v>2309</v>
      </c>
    </row>
    <row r="401" spans="1:19" x14ac:dyDescent="0.3">
      <c r="A401" t="s">
        <v>2310</v>
      </c>
      <c r="B401" t="s">
        <v>15</v>
      </c>
      <c r="C401" t="s">
        <v>2311</v>
      </c>
      <c r="D401" t="s">
        <v>2312</v>
      </c>
      <c r="E401" t="s">
        <v>2313</v>
      </c>
      <c r="F401" t="s">
        <v>18</v>
      </c>
      <c r="G401" s="14" t="s">
        <v>2314</v>
      </c>
      <c r="H401">
        <v>2014</v>
      </c>
      <c r="I401" t="s">
        <v>186</v>
      </c>
      <c r="J401" t="s">
        <v>499</v>
      </c>
      <c r="K401">
        <f>IFERROR(VALUE(LEFT(table_netflix[[#This Row],[duration (in min)]], LEN(table_netflix[[#This Row],[duration (in min)]])-4)),0)</f>
        <v>109</v>
      </c>
      <c r="L401" t="s">
        <v>144</v>
      </c>
      <c r="M401" t="s">
        <v>72</v>
      </c>
      <c r="O401" t="str" cm="1">
        <f t="array" ref="O401">_xlfn.IFS(table_netflix[[#This Row],[release_year]]&gt;=2018, "2018 &amp; after", TRUE, "Before 2018")</f>
        <v>Before 2018</v>
      </c>
      <c r="P401" s="12">
        <f>DATE(table_netflix[[#This Row],[release_year]],1,1)</f>
        <v>41640</v>
      </c>
      <c r="Q401" s="12">
        <f t="shared" si="6"/>
        <v>44335</v>
      </c>
      <c r="R401" s="12" t="str">
        <f>TEXT(table_netflix[[#This Row],[date_added_todate]], "mmm")</f>
        <v>May</v>
      </c>
      <c r="S401" t="s">
        <v>2315</v>
      </c>
    </row>
    <row r="402" spans="1:19" x14ac:dyDescent="0.3">
      <c r="A402" t="s">
        <v>2316</v>
      </c>
      <c r="B402" t="s">
        <v>15</v>
      </c>
      <c r="C402" t="s">
        <v>2317</v>
      </c>
      <c r="D402" t="s">
        <v>2318</v>
      </c>
      <c r="E402" t="s">
        <v>2319</v>
      </c>
      <c r="F402" t="s">
        <v>18</v>
      </c>
      <c r="G402" s="14" t="s">
        <v>2314</v>
      </c>
      <c r="H402">
        <v>2017</v>
      </c>
      <c r="I402" t="s">
        <v>186</v>
      </c>
      <c r="J402" t="s">
        <v>308</v>
      </c>
      <c r="K402">
        <f>IFERROR(VALUE(LEFT(table_netflix[[#This Row],[duration (in min)]], LEN(table_netflix[[#This Row],[duration (in min)]])-4)),0)</f>
        <v>92</v>
      </c>
      <c r="L402" t="s">
        <v>93</v>
      </c>
      <c r="O402" t="str" cm="1">
        <f t="array" ref="O402">_xlfn.IFS(table_netflix[[#This Row],[release_year]]&gt;=2018, "2018 &amp; after", TRUE, "Before 2018")</f>
        <v>Before 2018</v>
      </c>
      <c r="P402" s="12">
        <f>DATE(table_netflix[[#This Row],[release_year]],1,1)</f>
        <v>42736</v>
      </c>
      <c r="Q402" s="12">
        <f t="shared" si="6"/>
        <v>44335</v>
      </c>
      <c r="R402" s="12" t="str">
        <f>TEXT(table_netflix[[#This Row],[date_added_todate]], "mmm")</f>
        <v>May</v>
      </c>
      <c r="S402" t="s">
        <v>2320</v>
      </c>
    </row>
    <row r="403" spans="1:19" x14ac:dyDescent="0.3">
      <c r="A403" t="s">
        <v>2321</v>
      </c>
      <c r="B403" t="s">
        <v>15</v>
      </c>
      <c r="C403" t="s">
        <v>2322</v>
      </c>
      <c r="D403" t="s">
        <v>2323</v>
      </c>
      <c r="F403" t="s">
        <v>18</v>
      </c>
      <c r="G403" s="14" t="s">
        <v>2314</v>
      </c>
      <c r="H403">
        <v>1998</v>
      </c>
      <c r="I403" t="s">
        <v>20</v>
      </c>
      <c r="J403" t="s">
        <v>293</v>
      </c>
      <c r="K403">
        <f>IFERROR(VALUE(LEFT(table_netflix[[#This Row],[duration (in min)]], LEN(table_netflix[[#This Row],[duration (in min)]])-4)),0)</f>
        <v>87</v>
      </c>
      <c r="L403" t="s">
        <v>22</v>
      </c>
      <c r="O403" t="str" cm="1">
        <f t="array" ref="O403">_xlfn.IFS(table_netflix[[#This Row],[release_year]]&gt;=2018, "2018 &amp; after", TRUE, "Before 2018")</f>
        <v>Before 2018</v>
      </c>
      <c r="P403" s="12">
        <f>DATE(table_netflix[[#This Row],[release_year]],1,1)</f>
        <v>35796</v>
      </c>
      <c r="Q403" s="12">
        <f t="shared" si="6"/>
        <v>44335</v>
      </c>
      <c r="R403" s="12" t="str">
        <f>TEXT(table_netflix[[#This Row],[date_added_todate]], "mmm")</f>
        <v>May</v>
      </c>
      <c r="S403" t="s">
        <v>2324</v>
      </c>
    </row>
    <row r="404" spans="1:19" x14ac:dyDescent="0.3">
      <c r="A404" t="s">
        <v>2325</v>
      </c>
      <c r="B404" t="s">
        <v>15</v>
      </c>
      <c r="C404" t="s">
        <v>2326</v>
      </c>
      <c r="D404" t="s">
        <v>2327</v>
      </c>
      <c r="E404" t="s">
        <v>2328</v>
      </c>
      <c r="F404" t="s">
        <v>18</v>
      </c>
      <c r="G404" s="14" t="s">
        <v>2329</v>
      </c>
      <c r="H404">
        <v>2021</v>
      </c>
      <c r="I404" t="s">
        <v>62</v>
      </c>
      <c r="J404" t="s">
        <v>511</v>
      </c>
      <c r="K404">
        <f>IFERROR(VALUE(LEFT(table_netflix[[#This Row],[duration (in min)]], LEN(table_netflix[[#This Row],[duration (in min)]])-4)),0)</f>
        <v>101</v>
      </c>
      <c r="L404" t="s">
        <v>22</v>
      </c>
      <c r="O404" t="str" cm="1">
        <f t="array" ref="O404">_xlfn.IFS(table_netflix[[#This Row],[release_year]]&gt;=2018, "2018 &amp; after", TRUE, "Before 2018")</f>
        <v>2018 &amp; after</v>
      </c>
      <c r="P404" s="12">
        <f>DATE(table_netflix[[#This Row],[release_year]],1,1)</f>
        <v>44197</v>
      </c>
      <c r="Q404" s="12">
        <f t="shared" si="6"/>
        <v>44334</v>
      </c>
      <c r="R404" s="12" t="str">
        <f>TEXT(table_netflix[[#This Row],[date_added_todate]], "mmm")</f>
        <v>May</v>
      </c>
      <c r="S404" t="s">
        <v>2330</v>
      </c>
    </row>
    <row r="405" spans="1:19" x14ac:dyDescent="0.3">
      <c r="A405" t="s">
        <v>2331</v>
      </c>
      <c r="B405" t="s">
        <v>15</v>
      </c>
      <c r="C405" t="s">
        <v>2332</v>
      </c>
      <c r="D405" t="s">
        <v>2333</v>
      </c>
      <c r="E405" t="s">
        <v>2334</v>
      </c>
      <c r="F405" t="s">
        <v>39</v>
      </c>
      <c r="G405" s="14" t="s">
        <v>2329</v>
      </c>
      <c r="H405">
        <v>2021</v>
      </c>
      <c r="I405" t="s">
        <v>62</v>
      </c>
      <c r="J405" t="s">
        <v>807</v>
      </c>
      <c r="K405">
        <f>IFERROR(VALUE(LEFT(table_netflix[[#This Row],[duration (in min)]], LEN(table_netflix[[#This Row],[duration (in min)]])-4)),0)</f>
        <v>140</v>
      </c>
      <c r="L405" t="s">
        <v>71</v>
      </c>
      <c r="M405" t="s">
        <v>72</v>
      </c>
      <c r="N405" t="s">
        <v>55</v>
      </c>
      <c r="O405" t="str" cm="1">
        <f t="array" ref="O405">_xlfn.IFS(table_netflix[[#This Row],[release_year]]&gt;=2018, "2018 &amp; after", TRUE, "Before 2018")</f>
        <v>2018 &amp; after</v>
      </c>
      <c r="P405" s="12">
        <f>DATE(table_netflix[[#This Row],[release_year]],1,1)</f>
        <v>44197</v>
      </c>
      <c r="Q405" s="12">
        <f t="shared" si="6"/>
        <v>44334</v>
      </c>
      <c r="R405" s="12" t="str">
        <f>TEXT(table_netflix[[#This Row],[date_added_todate]], "mmm")</f>
        <v>May</v>
      </c>
      <c r="S405" t="s">
        <v>2335</v>
      </c>
    </row>
    <row r="406" spans="1:19" x14ac:dyDescent="0.3">
      <c r="A406" t="s">
        <v>2336</v>
      </c>
      <c r="B406" t="s">
        <v>15</v>
      </c>
      <c r="C406" t="s">
        <v>2337</v>
      </c>
      <c r="D406" t="s">
        <v>2338</v>
      </c>
      <c r="E406" t="s">
        <v>2339</v>
      </c>
      <c r="F406" t="s">
        <v>18</v>
      </c>
      <c r="G406" s="14" t="s">
        <v>2340</v>
      </c>
      <c r="H406">
        <v>2016</v>
      </c>
      <c r="I406" t="s">
        <v>186</v>
      </c>
      <c r="J406" t="s">
        <v>583</v>
      </c>
      <c r="K406">
        <f>IFERROR(VALUE(LEFT(table_netflix[[#This Row],[duration (in min)]], LEN(table_netflix[[#This Row],[duration (in min)]])-4)),0)</f>
        <v>89</v>
      </c>
      <c r="L406" t="s">
        <v>53</v>
      </c>
      <c r="M406" t="s">
        <v>54</v>
      </c>
      <c r="N406" t="s">
        <v>127</v>
      </c>
      <c r="O406" t="str" cm="1">
        <f t="array" ref="O406">_xlfn.IFS(table_netflix[[#This Row],[release_year]]&gt;=2018, "2018 &amp; after", TRUE, "Before 2018")</f>
        <v>Before 2018</v>
      </c>
      <c r="P406" s="12">
        <f>DATE(table_netflix[[#This Row],[release_year]],1,1)</f>
        <v>42370</v>
      </c>
      <c r="Q406" s="12">
        <f t="shared" si="6"/>
        <v>44332</v>
      </c>
      <c r="R406" s="12" t="str">
        <f>TEXT(table_netflix[[#This Row],[date_added_todate]], "mmm")</f>
        <v>May</v>
      </c>
      <c r="S406" t="s">
        <v>2341</v>
      </c>
    </row>
    <row r="407" spans="1:19" x14ac:dyDescent="0.3">
      <c r="A407" t="s">
        <v>2342</v>
      </c>
      <c r="B407" t="s">
        <v>15</v>
      </c>
      <c r="C407" t="s">
        <v>2343</v>
      </c>
      <c r="D407" t="s">
        <v>2344</v>
      </c>
      <c r="E407" t="s">
        <v>2345</v>
      </c>
      <c r="F407" t="s">
        <v>39</v>
      </c>
      <c r="G407" s="14" t="s">
        <v>2346</v>
      </c>
      <c r="H407">
        <v>2021</v>
      </c>
      <c r="I407" t="s">
        <v>27</v>
      </c>
      <c r="J407" t="s">
        <v>1186</v>
      </c>
      <c r="K407">
        <f>IFERROR(VALUE(LEFT(table_netflix[[#This Row],[duration (in min)]], LEN(table_netflix[[#This Row],[duration (in min)]])-4)),0)</f>
        <v>81</v>
      </c>
      <c r="L407" t="s">
        <v>53</v>
      </c>
      <c r="M407" t="s">
        <v>54</v>
      </c>
      <c r="N407" t="s">
        <v>55</v>
      </c>
      <c r="O407" t="str" cm="1">
        <f t="array" ref="O407">_xlfn.IFS(table_netflix[[#This Row],[release_year]]&gt;=2018, "2018 &amp; after", TRUE, "Before 2018")</f>
        <v>2018 &amp; after</v>
      </c>
      <c r="P407" s="12">
        <f>DATE(table_netflix[[#This Row],[release_year]],1,1)</f>
        <v>44197</v>
      </c>
      <c r="Q407" s="12">
        <f t="shared" si="6"/>
        <v>44331</v>
      </c>
      <c r="R407" s="12" t="str">
        <f>TEXT(table_netflix[[#This Row],[date_added_todate]], "mmm")</f>
        <v>May</v>
      </c>
      <c r="S407" t="s">
        <v>2347</v>
      </c>
    </row>
    <row r="408" spans="1:19" x14ac:dyDescent="0.3">
      <c r="A408" t="s">
        <v>2350</v>
      </c>
      <c r="B408" t="s">
        <v>15</v>
      </c>
      <c r="C408" t="s">
        <v>2351</v>
      </c>
      <c r="D408" t="s">
        <v>2352</v>
      </c>
      <c r="E408" t="s">
        <v>2353</v>
      </c>
      <c r="F408" t="s">
        <v>39</v>
      </c>
      <c r="G408" s="14" t="s">
        <v>2349</v>
      </c>
      <c r="H408">
        <v>2021</v>
      </c>
      <c r="I408" t="s">
        <v>27</v>
      </c>
      <c r="J408" t="s">
        <v>203</v>
      </c>
      <c r="K408">
        <f>IFERROR(VALUE(LEFT(table_netflix[[#This Row],[duration (in min)]], LEN(table_netflix[[#This Row],[duration (in min)]])-4)),0)</f>
        <v>99</v>
      </c>
      <c r="L408" t="s">
        <v>71</v>
      </c>
      <c r="M408" t="s">
        <v>54</v>
      </c>
      <c r="N408" t="s">
        <v>55</v>
      </c>
      <c r="O408" t="str" cm="1">
        <f t="array" ref="O408">_xlfn.IFS(table_netflix[[#This Row],[release_year]]&gt;=2018, "2018 &amp; after", TRUE, "Before 2018")</f>
        <v>2018 &amp; after</v>
      </c>
      <c r="P408" s="12">
        <f>DATE(table_netflix[[#This Row],[release_year]],1,1)</f>
        <v>44197</v>
      </c>
      <c r="Q408" s="12">
        <f t="shared" si="6"/>
        <v>44330</v>
      </c>
      <c r="R408" s="12" t="str">
        <f>TEXT(table_netflix[[#This Row],[date_added_todate]], "mmm")</f>
        <v>May</v>
      </c>
      <c r="S408" t="s">
        <v>2354</v>
      </c>
    </row>
    <row r="409" spans="1:19" x14ac:dyDescent="0.3">
      <c r="A409" t="s">
        <v>2355</v>
      </c>
      <c r="B409" t="s">
        <v>15</v>
      </c>
      <c r="C409" t="s">
        <v>2356</v>
      </c>
      <c r="D409" t="s">
        <v>2357</v>
      </c>
      <c r="E409" t="s">
        <v>2358</v>
      </c>
      <c r="F409" t="s">
        <v>310</v>
      </c>
      <c r="G409" s="14" t="s">
        <v>2349</v>
      </c>
      <c r="H409">
        <v>2021</v>
      </c>
      <c r="I409" t="s">
        <v>27</v>
      </c>
      <c r="J409" t="s">
        <v>634</v>
      </c>
      <c r="K409">
        <f>IFERROR(VALUE(LEFT(table_netflix[[#This Row],[duration (in min)]], LEN(table_netflix[[#This Row],[duration (in min)]])-4)),0)</f>
        <v>107</v>
      </c>
      <c r="L409" t="s">
        <v>53</v>
      </c>
      <c r="M409" t="s">
        <v>55</v>
      </c>
      <c r="N409" t="s">
        <v>142</v>
      </c>
      <c r="O409" t="str" cm="1">
        <f t="array" ref="O409">_xlfn.IFS(table_netflix[[#This Row],[release_year]]&gt;=2018, "2018 &amp; after", TRUE, "Before 2018")</f>
        <v>2018 &amp; after</v>
      </c>
      <c r="P409" s="12">
        <f>DATE(table_netflix[[#This Row],[release_year]],1,1)</f>
        <v>44197</v>
      </c>
      <c r="Q409" s="12">
        <f t="shared" si="6"/>
        <v>44330</v>
      </c>
      <c r="R409" s="12" t="str">
        <f>TEXT(table_netflix[[#This Row],[date_added_todate]], "mmm")</f>
        <v>May</v>
      </c>
      <c r="S409" t="s">
        <v>2359</v>
      </c>
    </row>
    <row r="410" spans="1:19" x14ac:dyDescent="0.3">
      <c r="A410" t="s">
        <v>2360</v>
      </c>
      <c r="B410" t="s">
        <v>24</v>
      </c>
      <c r="C410" t="s">
        <v>2361</v>
      </c>
      <c r="D410" t="s">
        <v>2362</v>
      </c>
      <c r="E410" t="s">
        <v>2363</v>
      </c>
      <c r="F410" t="s">
        <v>18</v>
      </c>
      <c r="G410" s="14" t="s">
        <v>2349</v>
      </c>
      <c r="H410">
        <v>2021</v>
      </c>
      <c r="I410" t="s">
        <v>27</v>
      </c>
      <c r="J410" t="s">
        <v>33</v>
      </c>
      <c r="K410">
        <f>IFERROR(VALUE(LEFT(table_netflix[[#This Row],[duration (in min)]], LEN(table_netflix[[#This Row],[duration (in min)]])-4)),0)</f>
        <v>0</v>
      </c>
      <c r="L410" t="s">
        <v>43</v>
      </c>
      <c r="O410" t="str" cm="1">
        <f t="array" ref="O410">_xlfn.IFS(table_netflix[[#This Row],[release_year]]&gt;=2018, "2018 &amp; after", TRUE, "Before 2018")</f>
        <v>2018 &amp; after</v>
      </c>
      <c r="P410" s="12">
        <f>DATE(table_netflix[[#This Row],[release_year]],1,1)</f>
        <v>44197</v>
      </c>
      <c r="Q410" s="12">
        <f t="shared" si="6"/>
        <v>44330</v>
      </c>
      <c r="R410" s="12" t="str">
        <f>TEXT(table_netflix[[#This Row],[date_added_todate]], "mmm")</f>
        <v>May</v>
      </c>
      <c r="S410" t="s">
        <v>2364</v>
      </c>
    </row>
    <row r="411" spans="1:19" x14ac:dyDescent="0.3">
      <c r="A411" t="s">
        <v>2365</v>
      </c>
      <c r="B411" t="s">
        <v>15</v>
      </c>
      <c r="C411" t="s">
        <v>2366</v>
      </c>
      <c r="D411" t="s">
        <v>2367</v>
      </c>
      <c r="E411" t="s">
        <v>2368</v>
      </c>
      <c r="F411" t="s">
        <v>25</v>
      </c>
      <c r="G411" s="14" t="s">
        <v>2349</v>
      </c>
      <c r="H411">
        <v>2021</v>
      </c>
      <c r="I411" t="s">
        <v>27</v>
      </c>
      <c r="J411" t="s">
        <v>634</v>
      </c>
      <c r="K411">
        <f>IFERROR(VALUE(LEFT(table_netflix[[#This Row],[duration (in min)]], LEN(table_netflix[[#This Row],[duration (in min)]])-4)),0)</f>
        <v>107</v>
      </c>
      <c r="L411" t="s">
        <v>53</v>
      </c>
      <c r="M411" t="s">
        <v>55</v>
      </c>
      <c r="N411" t="s">
        <v>142</v>
      </c>
      <c r="O411" t="str" cm="1">
        <f t="array" ref="O411">_xlfn.IFS(table_netflix[[#This Row],[release_year]]&gt;=2018, "2018 &amp; after", TRUE, "Before 2018")</f>
        <v>2018 &amp; after</v>
      </c>
      <c r="P411" s="12">
        <f>DATE(table_netflix[[#This Row],[release_year]],1,1)</f>
        <v>44197</v>
      </c>
      <c r="Q411" s="12">
        <f t="shared" si="6"/>
        <v>44330</v>
      </c>
      <c r="R411" s="12" t="str">
        <f>TEXT(table_netflix[[#This Row],[date_added_todate]], "mmm")</f>
        <v>May</v>
      </c>
      <c r="S411" t="s">
        <v>2369</v>
      </c>
    </row>
    <row r="412" spans="1:19" x14ac:dyDescent="0.3">
      <c r="A412" t="s">
        <v>2370</v>
      </c>
      <c r="B412" t="s">
        <v>15</v>
      </c>
      <c r="C412" t="s">
        <v>2371</v>
      </c>
      <c r="D412" t="s">
        <v>2372</v>
      </c>
      <c r="E412" t="s">
        <v>2373</v>
      </c>
      <c r="F412" t="s">
        <v>2374</v>
      </c>
      <c r="G412" s="14" t="s">
        <v>2349</v>
      </c>
      <c r="H412">
        <v>2021</v>
      </c>
      <c r="I412" t="s">
        <v>139</v>
      </c>
      <c r="J412" t="s">
        <v>21</v>
      </c>
      <c r="K412">
        <f>IFERROR(VALUE(LEFT(table_netflix[[#This Row],[duration (in min)]], LEN(table_netflix[[#This Row],[duration (in min)]])-4)),0)</f>
        <v>90</v>
      </c>
      <c r="L412" t="s">
        <v>47</v>
      </c>
      <c r="M412" t="s">
        <v>85</v>
      </c>
      <c r="O412" t="str" cm="1">
        <f t="array" ref="O412">_xlfn.IFS(table_netflix[[#This Row],[release_year]]&gt;=2018, "2018 &amp; after", TRUE, "Before 2018")</f>
        <v>2018 &amp; after</v>
      </c>
      <c r="P412" s="12">
        <f>DATE(table_netflix[[#This Row],[release_year]],1,1)</f>
        <v>44197</v>
      </c>
      <c r="Q412" s="12">
        <f t="shared" si="6"/>
        <v>44330</v>
      </c>
      <c r="R412" s="12" t="str">
        <f>TEXT(table_netflix[[#This Row],[date_added_todate]], "mmm")</f>
        <v>May</v>
      </c>
      <c r="S412" t="s">
        <v>2375</v>
      </c>
    </row>
    <row r="413" spans="1:19" x14ac:dyDescent="0.3">
      <c r="A413" t="s">
        <v>2376</v>
      </c>
      <c r="B413" t="s">
        <v>15</v>
      </c>
      <c r="C413" t="s">
        <v>2377</v>
      </c>
      <c r="D413" t="s">
        <v>2378</v>
      </c>
      <c r="E413" t="s">
        <v>2379</v>
      </c>
      <c r="F413" t="s">
        <v>523</v>
      </c>
      <c r="G413" s="14" t="s">
        <v>2349</v>
      </c>
      <c r="H413">
        <v>2018</v>
      </c>
      <c r="I413" t="s">
        <v>27</v>
      </c>
      <c r="J413" t="s">
        <v>70</v>
      </c>
      <c r="K413">
        <f>IFERROR(VALUE(LEFT(table_netflix[[#This Row],[duration (in min)]], LEN(table_netflix[[#This Row],[duration (in min)]])-4)),0)</f>
        <v>104</v>
      </c>
      <c r="L413" t="s">
        <v>71</v>
      </c>
      <c r="M413" t="s">
        <v>72</v>
      </c>
      <c r="N413" t="s">
        <v>55</v>
      </c>
      <c r="O413" t="str" cm="1">
        <f t="array" ref="O413">_xlfn.IFS(table_netflix[[#This Row],[release_year]]&gt;=2018, "2018 &amp; after", TRUE, "Before 2018")</f>
        <v>2018 &amp; after</v>
      </c>
      <c r="P413" s="12">
        <f>DATE(table_netflix[[#This Row],[release_year]],1,1)</f>
        <v>43101</v>
      </c>
      <c r="Q413" s="12">
        <f t="shared" si="6"/>
        <v>44330</v>
      </c>
      <c r="R413" s="12" t="str">
        <f>TEXT(table_netflix[[#This Row],[date_added_todate]], "mmm")</f>
        <v>May</v>
      </c>
      <c r="S413" t="s">
        <v>2380</v>
      </c>
    </row>
    <row r="414" spans="1:19" x14ac:dyDescent="0.3">
      <c r="A414" t="s">
        <v>2381</v>
      </c>
      <c r="B414" t="s">
        <v>15</v>
      </c>
      <c r="C414" t="s">
        <v>2382</v>
      </c>
      <c r="D414" t="s">
        <v>2383</v>
      </c>
      <c r="E414" t="s">
        <v>2384</v>
      </c>
      <c r="F414" t="s">
        <v>2385</v>
      </c>
      <c r="G414" s="14" t="s">
        <v>2349</v>
      </c>
      <c r="H414">
        <v>2020</v>
      </c>
      <c r="I414" t="s">
        <v>27</v>
      </c>
      <c r="J414" t="s">
        <v>218</v>
      </c>
      <c r="K414">
        <f>IFERROR(VALUE(LEFT(table_netflix[[#This Row],[duration (in min)]], LEN(table_netflix[[#This Row],[duration (in min)]])-4)),0)</f>
        <v>100</v>
      </c>
      <c r="L414" t="s">
        <v>126</v>
      </c>
      <c r="M414" t="s">
        <v>55</v>
      </c>
      <c r="N414" t="s">
        <v>142</v>
      </c>
      <c r="O414" t="str" cm="1">
        <f t="array" ref="O414">_xlfn.IFS(table_netflix[[#This Row],[release_year]]&gt;=2018, "2018 &amp; after", TRUE, "Before 2018")</f>
        <v>2018 &amp; after</v>
      </c>
      <c r="P414" s="12">
        <f>DATE(table_netflix[[#This Row],[release_year]],1,1)</f>
        <v>43831</v>
      </c>
      <c r="Q414" s="12">
        <f t="shared" si="6"/>
        <v>44330</v>
      </c>
      <c r="R414" s="12" t="str">
        <f>TEXT(table_netflix[[#This Row],[date_added_todate]], "mmm")</f>
        <v>May</v>
      </c>
      <c r="S414" t="s">
        <v>2386</v>
      </c>
    </row>
    <row r="415" spans="1:19" x14ac:dyDescent="0.3">
      <c r="A415" t="s">
        <v>2388</v>
      </c>
      <c r="B415" t="s">
        <v>15</v>
      </c>
      <c r="C415" t="s">
        <v>2389</v>
      </c>
      <c r="D415" t="s">
        <v>2390</v>
      </c>
      <c r="E415" t="s">
        <v>2391</v>
      </c>
      <c r="F415" t="s">
        <v>18</v>
      </c>
      <c r="G415" s="14" t="s">
        <v>2349</v>
      </c>
      <c r="H415">
        <v>2021</v>
      </c>
      <c r="I415" t="s">
        <v>186</v>
      </c>
      <c r="J415" t="s">
        <v>226</v>
      </c>
      <c r="K415">
        <f>IFERROR(VALUE(LEFT(table_netflix[[#This Row],[duration (in min)]], LEN(table_netflix[[#This Row],[duration (in min)]])-4)),0)</f>
        <v>102</v>
      </c>
      <c r="L415" t="s">
        <v>53</v>
      </c>
      <c r="M415" t="s">
        <v>142</v>
      </c>
      <c r="O415" t="str" cm="1">
        <f t="array" ref="O415">_xlfn.IFS(table_netflix[[#This Row],[release_year]]&gt;=2018, "2018 &amp; after", TRUE, "Before 2018")</f>
        <v>2018 &amp; after</v>
      </c>
      <c r="P415" s="12">
        <f>DATE(table_netflix[[#This Row],[release_year]],1,1)</f>
        <v>44197</v>
      </c>
      <c r="Q415" s="12">
        <f t="shared" si="6"/>
        <v>44330</v>
      </c>
      <c r="R415" s="12" t="str">
        <f>TEXT(table_netflix[[#This Row],[date_added_todate]], "mmm")</f>
        <v>May</v>
      </c>
      <c r="S415" t="s">
        <v>2392</v>
      </c>
    </row>
    <row r="416" spans="1:19" x14ac:dyDescent="0.3">
      <c r="A416" t="s">
        <v>2394</v>
      </c>
      <c r="B416" t="s">
        <v>15</v>
      </c>
      <c r="C416" t="s">
        <v>2395</v>
      </c>
      <c r="D416" t="s">
        <v>2396</v>
      </c>
      <c r="E416" t="s">
        <v>2397</v>
      </c>
      <c r="F416" t="s">
        <v>61</v>
      </c>
      <c r="G416" s="14" t="s">
        <v>2393</v>
      </c>
      <c r="H416">
        <v>2004</v>
      </c>
      <c r="I416" t="s">
        <v>186</v>
      </c>
      <c r="J416" t="s">
        <v>143</v>
      </c>
      <c r="K416">
        <f>IFERROR(VALUE(LEFT(table_netflix[[#This Row],[duration (in min)]], LEN(table_netflix[[#This Row],[duration (in min)]])-4)),0)</f>
        <v>105</v>
      </c>
      <c r="L416" t="s">
        <v>2398</v>
      </c>
      <c r="M416" t="s">
        <v>55</v>
      </c>
      <c r="N416" t="s">
        <v>142</v>
      </c>
      <c r="O416" t="str" cm="1">
        <f t="array" ref="O416">_xlfn.IFS(table_netflix[[#This Row],[release_year]]&gt;=2018, "2018 &amp; after", TRUE, "Before 2018")</f>
        <v>Before 2018</v>
      </c>
      <c r="P416" s="12">
        <f>DATE(table_netflix[[#This Row],[release_year]],1,1)</f>
        <v>37987</v>
      </c>
      <c r="Q416" s="12">
        <f t="shared" si="6"/>
        <v>44329</v>
      </c>
      <c r="R416" s="12" t="str">
        <f>TEXT(table_netflix[[#This Row],[date_added_todate]], "mmm")</f>
        <v>May</v>
      </c>
      <c r="S416" t="s">
        <v>2399</v>
      </c>
    </row>
    <row r="417" spans="1:19" x14ac:dyDescent="0.3">
      <c r="A417" t="s">
        <v>2400</v>
      </c>
      <c r="B417" t="s">
        <v>15</v>
      </c>
      <c r="C417" t="s">
        <v>2401</v>
      </c>
      <c r="D417" t="s">
        <v>2402</v>
      </c>
      <c r="E417" t="s">
        <v>2403</v>
      </c>
      <c r="F417" t="s">
        <v>39</v>
      </c>
      <c r="G417" s="14" t="s">
        <v>2393</v>
      </c>
      <c r="H417">
        <v>2018</v>
      </c>
      <c r="I417" t="s">
        <v>27</v>
      </c>
      <c r="J417" t="s">
        <v>634</v>
      </c>
      <c r="K417">
        <f>IFERROR(VALUE(LEFT(table_netflix[[#This Row],[duration (in min)]], LEN(table_netflix[[#This Row],[duration (in min)]])-4)),0)</f>
        <v>107</v>
      </c>
      <c r="L417" t="s">
        <v>53</v>
      </c>
      <c r="M417" t="s">
        <v>54</v>
      </c>
      <c r="N417" t="s">
        <v>55</v>
      </c>
      <c r="O417" t="str" cm="1">
        <f t="array" ref="O417">_xlfn.IFS(table_netflix[[#This Row],[release_year]]&gt;=2018, "2018 &amp; after", TRUE, "Before 2018")</f>
        <v>2018 &amp; after</v>
      </c>
      <c r="P417" s="12">
        <f>DATE(table_netflix[[#This Row],[release_year]],1,1)</f>
        <v>43101</v>
      </c>
      <c r="Q417" s="12">
        <f t="shared" si="6"/>
        <v>44329</v>
      </c>
      <c r="R417" s="12" t="str">
        <f>TEXT(table_netflix[[#This Row],[date_added_todate]], "mmm")</f>
        <v>May</v>
      </c>
      <c r="S417" t="s">
        <v>2404</v>
      </c>
    </row>
    <row r="418" spans="1:19" x14ac:dyDescent="0.3">
      <c r="A418" t="s">
        <v>2405</v>
      </c>
      <c r="B418" t="s">
        <v>15</v>
      </c>
      <c r="C418" t="s">
        <v>2406</v>
      </c>
      <c r="D418" t="s">
        <v>2407</v>
      </c>
      <c r="E418" t="s">
        <v>2408</v>
      </c>
      <c r="F418" t="s">
        <v>90</v>
      </c>
      <c r="G418" s="14" t="s">
        <v>2409</v>
      </c>
      <c r="H418">
        <v>2021</v>
      </c>
      <c r="I418" t="s">
        <v>27</v>
      </c>
      <c r="J418" t="s">
        <v>203</v>
      </c>
      <c r="K418">
        <f>IFERROR(VALUE(LEFT(table_netflix[[#This Row],[duration (in min)]], LEN(table_netflix[[#This Row],[duration (in min)]])-4)),0)</f>
        <v>99</v>
      </c>
      <c r="L418" t="s">
        <v>53</v>
      </c>
      <c r="M418" t="s">
        <v>54</v>
      </c>
      <c r="N418" t="s">
        <v>55</v>
      </c>
      <c r="O418" t="str" cm="1">
        <f t="array" ref="O418">_xlfn.IFS(table_netflix[[#This Row],[release_year]]&gt;=2018, "2018 &amp; after", TRUE, "Before 2018")</f>
        <v>2018 &amp; after</v>
      </c>
      <c r="P418" s="12">
        <f>DATE(table_netflix[[#This Row],[release_year]],1,1)</f>
        <v>44197</v>
      </c>
      <c r="Q418" s="12">
        <f t="shared" si="6"/>
        <v>44328</v>
      </c>
      <c r="R418" s="12" t="str">
        <f>TEXT(table_netflix[[#This Row],[date_added_todate]], "mmm")</f>
        <v>May</v>
      </c>
      <c r="S418" t="s">
        <v>2410</v>
      </c>
    </row>
    <row r="419" spans="1:19" x14ac:dyDescent="0.3">
      <c r="A419" t="s">
        <v>2411</v>
      </c>
      <c r="B419" t="s">
        <v>15</v>
      </c>
      <c r="C419" t="s">
        <v>2412</v>
      </c>
      <c r="D419" t="s">
        <v>2413</v>
      </c>
      <c r="E419" t="s">
        <v>2414</v>
      </c>
      <c r="F419" t="s">
        <v>307</v>
      </c>
      <c r="G419" s="14" t="s">
        <v>2409</v>
      </c>
      <c r="H419">
        <v>2021</v>
      </c>
      <c r="I419" t="s">
        <v>62</v>
      </c>
      <c r="J419" t="s">
        <v>226</v>
      </c>
      <c r="K419">
        <f>IFERROR(VALUE(LEFT(table_netflix[[#This Row],[duration (in min)]], LEN(table_netflix[[#This Row],[duration (in min)]])-4)),0)</f>
        <v>102</v>
      </c>
      <c r="L419" t="s">
        <v>53</v>
      </c>
      <c r="M419" t="s">
        <v>55</v>
      </c>
      <c r="N419" t="s">
        <v>142</v>
      </c>
      <c r="O419" t="str" cm="1">
        <f t="array" ref="O419">_xlfn.IFS(table_netflix[[#This Row],[release_year]]&gt;=2018, "2018 &amp; after", TRUE, "Before 2018")</f>
        <v>2018 &amp; after</v>
      </c>
      <c r="P419" s="12">
        <f>DATE(table_netflix[[#This Row],[release_year]],1,1)</f>
        <v>44197</v>
      </c>
      <c r="Q419" s="12">
        <f t="shared" si="6"/>
        <v>44328</v>
      </c>
      <c r="R419" s="12" t="str">
        <f>TEXT(table_netflix[[#This Row],[date_added_todate]], "mmm")</f>
        <v>May</v>
      </c>
      <c r="S419" t="s">
        <v>2415</v>
      </c>
    </row>
    <row r="420" spans="1:19" x14ac:dyDescent="0.3">
      <c r="A420" t="s">
        <v>2417</v>
      </c>
      <c r="B420" t="s">
        <v>15</v>
      </c>
      <c r="C420" t="s">
        <v>2418</v>
      </c>
      <c r="D420" t="s">
        <v>2419</v>
      </c>
      <c r="E420" t="s">
        <v>2420</v>
      </c>
      <c r="F420" t="s">
        <v>301</v>
      </c>
      <c r="G420" s="14" t="s">
        <v>2416</v>
      </c>
      <c r="H420">
        <v>2020</v>
      </c>
      <c r="I420" t="s">
        <v>27</v>
      </c>
      <c r="J420" t="s">
        <v>348</v>
      </c>
      <c r="K420">
        <f>IFERROR(VALUE(LEFT(table_netflix[[#This Row],[duration (in min)]], LEN(table_netflix[[#This Row],[duration (in min)]])-4)),0)</f>
        <v>119</v>
      </c>
      <c r="L420" t="s">
        <v>53</v>
      </c>
      <c r="M420" t="s">
        <v>55</v>
      </c>
      <c r="O420" t="str" cm="1">
        <f t="array" ref="O420">_xlfn.IFS(table_netflix[[#This Row],[release_year]]&gt;=2018, "2018 &amp; after", TRUE, "Before 2018")</f>
        <v>2018 &amp; after</v>
      </c>
      <c r="P420" s="12">
        <f>DATE(table_netflix[[#This Row],[release_year]],1,1)</f>
        <v>43831</v>
      </c>
      <c r="Q420" s="12">
        <f t="shared" si="6"/>
        <v>44327</v>
      </c>
      <c r="R420" s="12" t="str">
        <f>TEXT(table_netflix[[#This Row],[date_added_todate]], "mmm")</f>
        <v>May</v>
      </c>
      <c r="S420" t="s">
        <v>2421</v>
      </c>
    </row>
    <row r="421" spans="1:19" x14ac:dyDescent="0.3">
      <c r="A421" t="s">
        <v>2422</v>
      </c>
      <c r="B421" t="s">
        <v>15</v>
      </c>
      <c r="C421" t="s">
        <v>2423</v>
      </c>
      <c r="D421" t="s">
        <v>2424</v>
      </c>
      <c r="E421" t="s">
        <v>2425</v>
      </c>
      <c r="F421" t="s">
        <v>18</v>
      </c>
      <c r="G421" s="14" t="s">
        <v>2426</v>
      </c>
      <c r="H421">
        <v>2019</v>
      </c>
      <c r="I421" t="s">
        <v>84</v>
      </c>
      <c r="J421" t="s">
        <v>549</v>
      </c>
      <c r="K421">
        <f>IFERROR(VALUE(LEFT(table_netflix[[#This Row],[duration (in min)]], LEN(table_netflix[[#This Row],[duration (in min)]])-4)),0)</f>
        <v>86</v>
      </c>
      <c r="L421" t="s">
        <v>2398</v>
      </c>
      <c r="M421" t="s">
        <v>142</v>
      </c>
      <c r="O421" t="str" cm="1">
        <f t="array" ref="O421">_xlfn.IFS(table_netflix[[#This Row],[release_year]]&gt;=2018, "2018 &amp; after", TRUE, "Before 2018")</f>
        <v>2018 &amp; after</v>
      </c>
      <c r="P421" s="12">
        <f>DATE(table_netflix[[#This Row],[release_year]],1,1)</f>
        <v>43466</v>
      </c>
      <c r="Q421" s="12">
        <f t="shared" si="6"/>
        <v>44326</v>
      </c>
      <c r="R421" s="12" t="str">
        <f>TEXT(table_netflix[[#This Row],[date_added_todate]], "mmm")</f>
        <v>May</v>
      </c>
      <c r="S421" t="s">
        <v>2427</v>
      </c>
    </row>
    <row r="422" spans="1:19" x14ac:dyDescent="0.3">
      <c r="A422" t="s">
        <v>2429</v>
      </c>
      <c r="B422" t="s">
        <v>15</v>
      </c>
      <c r="C422" t="s">
        <v>2430</v>
      </c>
      <c r="D422" t="s">
        <v>2431</v>
      </c>
      <c r="E422" t="s">
        <v>2432</v>
      </c>
      <c r="F422" t="s">
        <v>39</v>
      </c>
      <c r="G422" s="14" t="s">
        <v>2428</v>
      </c>
      <c r="H422">
        <v>2021</v>
      </c>
      <c r="I422" t="s">
        <v>27</v>
      </c>
      <c r="J422" t="s">
        <v>194</v>
      </c>
      <c r="K422">
        <f>IFERROR(VALUE(LEFT(table_netflix[[#This Row],[duration (in min)]], LEN(table_netflix[[#This Row],[duration (in min)]])-4)),0)</f>
        <v>122</v>
      </c>
      <c r="L422" t="s">
        <v>53</v>
      </c>
      <c r="M422" t="s">
        <v>55</v>
      </c>
      <c r="N422" t="s">
        <v>142</v>
      </c>
      <c r="O422" t="str" cm="1">
        <f t="array" ref="O422">_xlfn.IFS(table_netflix[[#This Row],[release_year]]&gt;=2018, "2018 &amp; after", TRUE, "Before 2018")</f>
        <v>2018 &amp; after</v>
      </c>
      <c r="P422" s="12">
        <f>DATE(table_netflix[[#This Row],[release_year]],1,1)</f>
        <v>44197</v>
      </c>
      <c r="Q422" s="12">
        <f t="shared" si="6"/>
        <v>44325</v>
      </c>
      <c r="R422" s="12" t="str">
        <f>TEXT(table_netflix[[#This Row],[date_added_todate]], "mmm")</f>
        <v>May</v>
      </c>
      <c r="S422" t="s">
        <v>2433</v>
      </c>
    </row>
    <row r="423" spans="1:19" x14ac:dyDescent="0.3">
      <c r="A423" t="s">
        <v>2434</v>
      </c>
      <c r="B423" t="s">
        <v>15</v>
      </c>
      <c r="C423" t="s">
        <v>2435</v>
      </c>
      <c r="D423" t="s">
        <v>2436</v>
      </c>
      <c r="E423" t="s">
        <v>2437</v>
      </c>
      <c r="F423" t="s">
        <v>18</v>
      </c>
      <c r="G423" s="14" t="s">
        <v>2438</v>
      </c>
      <c r="H423">
        <v>2017</v>
      </c>
      <c r="I423" t="s">
        <v>186</v>
      </c>
      <c r="J423" t="s">
        <v>241</v>
      </c>
      <c r="K423">
        <f>IFERROR(VALUE(LEFT(table_netflix[[#This Row],[duration (in min)]], LEN(table_netflix[[#This Row],[duration (in min)]])-4)),0)</f>
        <v>95</v>
      </c>
      <c r="L423" t="s">
        <v>144</v>
      </c>
      <c r="O423" t="str" cm="1">
        <f t="array" ref="O423">_xlfn.IFS(table_netflix[[#This Row],[release_year]]&gt;=2018, "2018 &amp; after", TRUE, "Before 2018")</f>
        <v>Before 2018</v>
      </c>
      <c r="P423" s="12">
        <f>DATE(table_netflix[[#This Row],[release_year]],1,1)</f>
        <v>42736</v>
      </c>
      <c r="Q423" s="12">
        <f t="shared" si="6"/>
        <v>44324</v>
      </c>
      <c r="R423" s="12" t="str">
        <f>TEXT(table_netflix[[#This Row],[date_added_todate]], "mmm")</f>
        <v>May</v>
      </c>
      <c r="S423" t="s">
        <v>2439</v>
      </c>
    </row>
    <row r="424" spans="1:19" x14ac:dyDescent="0.3">
      <c r="A424" t="s">
        <v>2440</v>
      </c>
      <c r="B424" t="s">
        <v>15</v>
      </c>
      <c r="C424" t="s">
        <v>2441</v>
      </c>
      <c r="D424" t="s">
        <v>2442</v>
      </c>
      <c r="E424" t="s">
        <v>2443</v>
      </c>
      <c r="F424" t="s">
        <v>151</v>
      </c>
      <c r="G424" s="14" t="s">
        <v>2438</v>
      </c>
      <c r="H424">
        <v>2021</v>
      </c>
      <c r="I424" t="s">
        <v>62</v>
      </c>
      <c r="J424" t="s">
        <v>70</v>
      </c>
      <c r="K424">
        <f>IFERROR(VALUE(LEFT(table_netflix[[#This Row],[duration (in min)]], LEN(table_netflix[[#This Row],[duration (in min)]])-4)),0)</f>
        <v>104</v>
      </c>
      <c r="L424" t="s">
        <v>144</v>
      </c>
      <c r="M424" t="s">
        <v>72</v>
      </c>
      <c r="N424" t="s">
        <v>55</v>
      </c>
      <c r="O424" t="str" cm="1">
        <f t="array" ref="O424">_xlfn.IFS(table_netflix[[#This Row],[release_year]]&gt;=2018, "2018 &amp; after", TRUE, "Before 2018")</f>
        <v>2018 &amp; after</v>
      </c>
      <c r="P424" s="12">
        <f>DATE(table_netflix[[#This Row],[release_year]],1,1)</f>
        <v>44197</v>
      </c>
      <c r="Q424" s="12">
        <f t="shared" si="6"/>
        <v>44324</v>
      </c>
      <c r="R424" s="12" t="str">
        <f>TEXT(table_netflix[[#This Row],[date_added_todate]], "mmm")</f>
        <v>May</v>
      </c>
      <c r="S424" t="s">
        <v>2444</v>
      </c>
    </row>
    <row r="425" spans="1:19" x14ac:dyDescent="0.3">
      <c r="A425" t="s">
        <v>2445</v>
      </c>
      <c r="B425" t="s">
        <v>15</v>
      </c>
      <c r="C425" t="s">
        <v>2446</v>
      </c>
      <c r="D425" t="s">
        <v>2447</v>
      </c>
      <c r="E425" t="s">
        <v>2448</v>
      </c>
      <c r="F425" t="s">
        <v>95</v>
      </c>
      <c r="G425" s="14" t="s">
        <v>2449</v>
      </c>
      <c r="H425">
        <v>1999</v>
      </c>
      <c r="I425" t="s">
        <v>27</v>
      </c>
      <c r="J425" t="s">
        <v>381</v>
      </c>
      <c r="K425">
        <f>IFERROR(VALUE(LEFT(table_netflix[[#This Row],[duration (in min)]], LEN(table_netflix[[#This Row],[duration (in min)]])-4)),0)</f>
        <v>118</v>
      </c>
      <c r="L425" t="s">
        <v>53</v>
      </c>
      <c r="M425" t="s">
        <v>55</v>
      </c>
      <c r="O425" t="str" cm="1">
        <f t="array" ref="O425">_xlfn.IFS(table_netflix[[#This Row],[release_year]]&gt;=2018, "2018 &amp; after", TRUE, "Before 2018")</f>
        <v>Before 2018</v>
      </c>
      <c r="P425" s="12">
        <f>DATE(table_netflix[[#This Row],[release_year]],1,1)</f>
        <v>36161</v>
      </c>
      <c r="Q425" s="12">
        <f t="shared" si="6"/>
        <v>44323</v>
      </c>
      <c r="R425" s="12" t="str">
        <f>TEXT(table_netflix[[#This Row],[date_added_todate]], "mmm")</f>
        <v>May</v>
      </c>
      <c r="S425" t="s">
        <v>2450</v>
      </c>
    </row>
    <row r="426" spans="1:19" x14ac:dyDescent="0.3">
      <c r="A426" t="s">
        <v>2451</v>
      </c>
      <c r="B426" t="s">
        <v>15</v>
      </c>
      <c r="C426" t="s">
        <v>2452</v>
      </c>
      <c r="D426" t="s">
        <v>2453</v>
      </c>
      <c r="F426" t="s">
        <v>18</v>
      </c>
      <c r="G426" s="14" t="s">
        <v>2449</v>
      </c>
      <c r="H426">
        <v>2020</v>
      </c>
      <c r="I426" t="s">
        <v>27</v>
      </c>
      <c r="J426" t="s">
        <v>246</v>
      </c>
      <c r="K426">
        <f>IFERROR(VALUE(LEFT(table_netflix[[#This Row],[duration (in min)]], LEN(table_netflix[[#This Row],[duration (in min)]])-4)),0)</f>
        <v>85</v>
      </c>
      <c r="L426" t="s">
        <v>22</v>
      </c>
      <c r="O426" t="str" cm="1">
        <f t="array" ref="O426">_xlfn.IFS(table_netflix[[#This Row],[release_year]]&gt;=2018, "2018 &amp; after", TRUE, "Before 2018")</f>
        <v>2018 &amp; after</v>
      </c>
      <c r="P426" s="12">
        <f>DATE(table_netflix[[#This Row],[release_year]],1,1)</f>
        <v>43831</v>
      </c>
      <c r="Q426" s="12">
        <f t="shared" si="6"/>
        <v>44323</v>
      </c>
      <c r="R426" s="12" t="str">
        <f>TEXT(table_netflix[[#This Row],[date_added_todate]], "mmm")</f>
        <v>May</v>
      </c>
      <c r="S426" t="s">
        <v>2454</v>
      </c>
    </row>
    <row r="427" spans="1:19" x14ac:dyDescent="0.3">
      <c r="A427" t="s">
        <v>2455</v>
      </c>
      <c r="B427" t="s">
        <v>15</v>
      </c>
      <c r="C427" t="s">
        <v>2456</v>
      </c>
      <c r="D427" t="s">
        <v>2457</v>
      </c>
      <c r="E427" t="s">
        <v>2458</v>
      </c>
      <c r="F427" t="s">
        <v>39</v>
      </c>
      <c r="G427" s="14" t="s">
        <v>2449</v>
      </c>
      <c r="H427">
        <v>2021</v>
      </c>
      <c r="I427" t="s">
        <v>62</v>
      </c>
      <c r="J427" t="s">
        <v>174</v>
      </c>
      <c r="K427">
        <f>IFERROR(VALUE(LEFT(table_netflix[[#This Row],[duration (in min)]], LEN(table_netflix[[#This Row],[duration (in min)]])-4)),0)</f>
        <v>98</v>
      </c>
      <c r="L427" t="s">
        <v>53</v>
      </c>
      <c r="M427" t="s">
        <v>54</v>
      </c>
      <c r="N427" t="s">
        <v>55</v>
      </c>
      <c r="O427" t="str" cm="1">
        <f t="array" ref="O427">_xlfn.IFS(table_netflix[[#This Row],[release_year]]&gt;=2018, "2018 &amp; after", TRUE, "Before 2018")</f>
        <v>2018 &amp; after</v>
      </c>
      <c r="P427" s="12">
        <f>DATE(table_netflix[[#This Row],[release_year]],1,1)</f>
        <v>44197</v>
      </c>
      <c r="Q427" s="12">
        <f t="shared" si="6"/>
        <v>44323</v>
      </c>
      <c r="R427" s="12" t="str">
        <f>TEXT(table_netflix[[#This Row],[date_added_todate]], "mmm")</f>
        <v>May</v>
      </c>
      <c r="S427" t="s">
        <v>2459</v>
      </c>
    </row>
    <row r="428" spans="1:19" x14ac:dyDescent="0.3">
      <c r="A428" t="s">
        <v>2460</v>
      </c>
      <c r="B428" t="s">
        <v>15</v>
      </c>
      <c r="C428" t="s">
        <v>2461</v>
      </c>
      <c r="D428" t="s">
        <v>2462</v>
      </c>
      <c r="E428" t="s">
        <v>2463</v>
      </c>
      <c r="F428" t="s">
        <v>18</v>
      </c>
      <c r="G428" s="14" t="s">
        <v>2449</v>
      </c>
      <c r="H428">
        <v>2021</v>
      </c>
      <c r="I428" t="s">
        <v>27</v>
      </c>
      <c r="J428" t="s">
        <v>203</v>
      </c>
      <c r="K428">
        <f>IFERROR(VALUE(LEFT(table_netflix[[#This Row],[duration (in min)]], LEN(table_netflix[[#This Row],[duration (in min)]])-4)),0)</f>
        <v>99</v>
      </c>
      <c r="L428" t="s">
        <v>53</v>
      </c>
      <c r="O428" t="str" cm="1">
        <f t="array" ref="O428">_xlfn.IFS(table_netflix[[#This Row],[release_year]]&gt;=2018, "2018 &amp; after", TRUE, "Before 2018")</f>
        <v>2018 &amp; after</v>
      </c>
      <c r="P428" s="12">
        <f>DATE(table_netflix[[#This Row],[release_year]],1,1)</f>
        <v>44197</v>
      </c>
      <c r="Q428" s="12">
        <f t="shared" si="6"/>
        <v>44323</v>
      </c>
      <c r="R428" s="12" t="str">
        <f>TEXT(table_netflix[[#This Row],[date_added_todate]], "mmm")</f>
        <v>May</v>
      </c>
      <c r="S428" t="s">
        <v>2464</v>
      </c>
    </row>
    <row r="429" spans="1:19" x14ac:dyDescent="0.3">
      <c r="A429" t="s">
        <v>2465</v>
      </c>
      <c r="B429" t="s">
        <v>24</v>
      </c>
      <c r="C429" t="s">
        <v>2466</v>
      </c>
      <c r="D429" t="s">
        <v>2467</v>
      </c>
      <c r="F429" t="s">
        <v>39</v>
      </c>
      <c r="G429" s="14" t="s">
        <v>2449</v>
      </c>
      <c r="H429">
        <v>2017</v>
      </c>
      <c r="I429" t="s">
        <v>139</v>
      </c>
      <c r="J429" t="s">
        <v>28</v>
      </c>
      <c r="K429">
        <f>IFERROR(VALUE(LEFT(table_netflix[[#This Row],[duration (in min)]], LEN(table_netflix[[#This Row],[duration (in min)]])-4)),0)</f>
        <v>0</v>
      </c>
      <c r="L429" t="s">
        <v>140</v>
      </c>
      <c r="M429" t="s">
        <v>41</v>
      </c>
      <c r="O429" t="str" cm="1">
        <f t="array" ref="O429">_xlfn.IFS(table_netflix[[#This Row],[release_year]]&gt;=2018, "2018 &amp; after", TRUE, "Before 2018")</f>
        <v>Before 2018</v>
      </c>
      <c r="P429" s="12">
        <f>DATE(table_netflix[[#This Row],[release_year]],1,1)</f>
        <v>42736</v>
      </c>
      <c r="Q429" s="12">
        <f t="shared" si="6"/>
        <v>44323</v>
      </c>
      <c r="R429" s="12" t="str">
        <f>TEXT(table_netflix[[#This Row],[date_added_todate]], "mmm")</f>
        <v>May</v>
      </c>
      <c r="S429" t="s">
        <v>2468</v>
      </c>
    </row>
    <row r="430" spans="1:19" x14ac:dyDescent="0.3">
      <c r="A430" t="s">
        <v>2470</v>
      </c>
      <c r="B430" t="s">
        <v>15</v>
      </c>
      <c r="C430" t="s">
        <v>2471</v>
      </c>
      <c r="D430" t="s">
        <v>2472</v>
      </c>
      <c r="E430" t="s">
        <v>2473</v>
      </c>
      <c r="F430" t="s">
        <v>39</v>
      </c>
      <c r="G430" s="14" t="s">
        <v>2449</v>
      </c>
      <c r="H430">
        <v>2020</v>
      </c>
      <c r="I430" t="s">
        <v>84</v>
      </c>
      <c r="J430" t="s">
        <v>634</v>
      </c>
      <c r="K430">
        <f>IFERROR(VALUE(LEFT(table_netflix[[#This Row],[duration (in min)]], LEN(table_netflix[[#This Row],[duration (in min)]])-4)),0)</f>
        <v>107</v>
      </c>
      <c r="L430" t="s">
        <v>53</v>
      </c>
      <c r="M430" t="s">
        <v>55</v>
      </c>
      <c r="N430" t="s">
        <v>107</v>
      </c>
      <c r="O430" t="str" cm="1">
        <f t="array" ref="O430">_xlfn.IFS(table_netflix[[#This Row],[release_year]]&gt;=2018, "2018 &amp; after", TRUE, "Before 2018")</f>
        <v>2018 &amp; after</v>
      </c>
      <c r="P430" s="12">
        <f>DATE(table_netflix[[#This Row],[release_year]],1,1)</f>
        <v>43831</v>
      </c>
      <c r="Q430" s="12">
        <f t="shared" si="6"/>
        <v>44323</v>
      </c>
      <c r="R430" s="12" t="str">
        <f>TEXT(table_netflix[[#This Row],[date_added_todate]], "mmm")</f>
        <v>May</v>
      </c>
      <c r="S430" t="s">
        <v>2474</v>
      </c>
    </row>
    <row r="431" spans="1:19" x14ac:dyDescent="0.3">
      <c r="A431" t="s">
        <v>2475</v>
      </c>
      <c r="B431" t="s">
        <v>15</v>
      </c>
      <c r="C431" t="s">
        <v>2476</v>
      </c>
      <c r="D431" t="s">
        <v>2477</v>
      </c>
      <c r="E431" t="s">
        <v>2478</v>
      </c>
      <c r="F431" t="s">
        <v>61</v>
      </c>
      <c r="G431" s="14" t="s">
        <v>2449</v>
      </c>
      <c r="H431">
        <v>2017</v>
      </c>
      <c r="I431" t="s">
        <v>27</v>
      </c>
      <c r="J431" t="s">
        <v>125</v>
      </c>
      <c r="K431">
        <f>IFERROR(VALUE(LEFT(table_netflix[[#This Row],[duration (in min)]], LEN(table_netflix[[#This Row],[duration (in min)]])-4)),0)</f>
        <v>97</v>
      </c>
      <c r="L431" t="s">
        <v>22</v>
      </c>
      <c r="O431" t="str" cm="1">
        <f t="array" ref="O431">_xlfn.IFS(table_netflix[[#This Row],[release_year]]&gt;=2018, "2018 &amp; after", TRUE, "Before 2018")</f>
        <v>Before 2018</v>
      </c>
      <c r="P431" s="12">
        <f>DATE(table_netflix[[#This Row],[release_year]],1,1)</f>
        <v>42736</v>
      </c>
      <c r="Q431" s="12">
        <f t="shared" si="6"/>
        <v>44323</v>
      </c>
      <c r="R431" s="12" t="str">
        <f>TEXT(table_netflix[[#This Row],[date_added_todate]], "mmm")</f>
        <v>May</v>
      </c>
      <c r="S431" t="s">
        <v>2479</v>
      </c>
    </row>
    <row r="432" spans="1:19" x14ac:dyDescent="0.3">
      <c r="A432" t="s">
        <v>2480</v>
      </c>
      <c r="B432" t="s">
        <v>15</v>
      </c>
      <c r="C432" t="s">
        <v>2481</v>
      </c>
      <c r="D432" t="s">
        <v>2482</v>
      </c>
      <c r="E432" t="s">
        <v>2483</v>
      </c>
      <c r="F432" t="s">
        <v>80</v>
      </c>
      <c r="G432" s="14" t="s">
        <v>2484</v>
      </c>
      <c r="H432">
        <v>2020</v>
      </c>
      <c r="I432" t="s">
        <v>27</v>
      </c>
      <c r="J432" t="s">
        <v>626</v>
      </c>
      <c r="K432">
        <f>IFERROR(VALUE(LEFT(table_netflix[[#This Row],[duration (in min)]], LEN(table_netflix[[#This Row],[duration (in min)]])-4)),0)</f>
        <v>112</v>
      </c>
      <c r="L432" t="s">
        <v>53</v>
      </c>
      <c r="M432" t="s">
        <v>55</v>
      </c>
      <c r="N432" t="s">
        <v>142</v>
      </c>
      <c r="O432" t="str" cm="1">
        <f t="array" ref="O432">_xlfn.IFS(table_netflix[[#This Row],[release_year]]&gt;=2018, "2018 &amp; after", TRUE, "Before 2018")</f>
        <v>2018 &amp; after</v>
      </c>
      <c r="P432" s="12">
        <f>DATE(table_netflix[[#This Row],[release_year]],1,1)</f>
        <v>43831</v>
      </c>
      <c r="Q432" s="12">
        <f t="shared" si="6"/>
        <v>44322</v>
      </c>
      <c r="R432" s="12" t="str">
        <f>TEXT(table_netflix[[#This Row],[date_added_todate]], "mmm")</f>
        <v>May</v>
      </c>
      <c r="S432" t="s">
        <v>2485</v>
      </c>
    </row>
    <row r="433" spans="1:19" x14ac:dyDescent="0.3">
      <c r="A433" t="s">
        <v>2486</v>
      </c>
      <c r="B433" t="s">
        <v>15</v>
      </c>
      <c r="C433" t="s">
        <v>2487</v>
      </c>
      <c r="D433" t="s">
        <v>2488</v>
      </c>
      <c r="E433" t="s">
        <v>2489</v>
      </c>
      <c r="F433" t="s">
        <v>18</v>
      </c>
      <c r="G433" s="14" t="s">
        <v>2484</v>
      </c>
      <c r="H433">
        <v>2013</v>
      </c>
      <c r="I433" t="s">
        <v>186</v>
      </c>
      <c r="J433" t="s">
        <v>381</v>
      </c>
      <c r="K433">
        <f>IFERROR(VALUE(LEFT(table_netflix[[#This Row],[duration (in min)]], LEN(table_netflix[[#This Row],[duration (in min)]])-4)),0)</f>
        <v>118</v>
      </c>
      <c r="L433" t="s">
        <v>144</v>
      </c>
      <c r="O433" t="str" cm="1">
        <f t="array" ref="O433">_xlfn.IFS(table_netflix[[#This Row],[release_year]]&gt;=2018, "2018 &amp; after", TRUE, "Before 2018")</f>
        <v>Before 2018</v>
      </c>
      <c r="P433" s="12">
        <f>DATE(table_netflix[[#This Row],[release_year]],1,1)</f>
        <v>41275</v>
      </c>
      <c r="Q433" s="12">
        <f t="shared" si="6"/>
        <v>44322</v>
      </c>
      <c r="R433" s="12" t="str">
        <f>TEXT(table_netflix[[#This Row],[date_added_todate]], "mmm")</f>
        <v>May</v>
      </c>
      <c r="S433" t="s">
        <v>2490</v>
      </c>
    </row>
    <row r="434" spans="1:19" x14ac:dyDescent="0.3">
      <c r="A434" t="s">
        <v>2491</v>
      </c>
      <c r="B434" t="s">
        <v>15</v>
      </c>
      <c r="C434" t="s">
        <v>2492</v>
      </c>
      <c r="D434" t="s">
        <v>2493</v>
      </c>
      <c r="E434" t="s">
        <v>2494</v>
      </c>
      <c r="F434" t="s">
        <v>18</v>
      </c>
      <c r="G434" s="14" t="s">
        <v>2495</v>
      </c>
      <c r="H434">
        <v>2019</v>
      </c>
      <c r="I434" t="s">
        <v>27</v>
      </c>
      <c r="J434" t="s">
        <v>499</v>
      </c>
      <c r="K434">
        <f>IFERROR(VALUE(LEFT(table_netflix[[#This Row],[duration (in min)]], LEN(table_netflix[[#This Row],[duration (in min)]])-4)),0)</f>
        <v>109</v>
      </c>
      <c r="L434" t="s">
        <v>22</v>
      </c>
      <c r="M434" t="s">
        <v>72</v>
      </c>
      <c r="O434" t="str" cm="1">
        <f t="array" ref="O434">_xlfn.IFS(table_netflix[[#This Row],[release_year]]&gt;=2018, "2018 &amp; after", TRUE, "Before 2018")</f>
        <v>2018 &amp; after</v>
      </c>
      <c r="P434" s="12">
        <f>DATE(table_netflix[[#This Row],[release_year]],1,1)</f>
        <v>43466</v>
      </c>
      <c r="Q434" s="12">
        <f t="shared" si="6"/>
        <v>44321</v>
      </c>
      <c r="R434" s="12" t="str">
        <f>TEXT(table_netflix[[#This Row],[date_added_todate]], "mmm")</f>
        <v>May</v>
      </c>
      <c r="S434" t="s">
        <v>2496</v>
      </c>
    </row>
    <row r="435" spans="1:19" x14ac:dyDescent="0.3">
      <c r="A435" t="s">
        <v>2497</v>
      </c>
      <c r="B435" t="s">
        <v>24</v>
      </c>
      <c r="C435" t="s">
        <v>2498</v>
      </c>
      <c r="D435" t="s">
        <v>2499</v>
      </c>
      <c r="F435" t="s">
        <v>18</v>
      </c>
      <c r="G435" s="14" t="s">
        <v>2495</v>
      </c>
      <c r="H435">
        <v>2021</v>
      </c>
      <c r="I435" t="s">
        <v>27</v>
      </c>
      <c r="J435" t="s">
        <v>33</v>
      </c>
      <c r="K435">
        <f>IFERROR(VALUE(LEFT(table_netflix[[#This Row],[duration (in min)]], LEN(table_netflix[[#This Row],[duration (in min)]])-4)),0)</f>
        <v>0</v>
      </c>
      <c r="L435" t="s">
        <v>34</v>
      </c>
      <c r="M435" t="s">
        <v>74</v>
      </c>
      <c r="O435" t="str" cm="1">
        <f t="array" ref="O435">_xlfn.IFS(table_netflix[[#This Row],[release_year]]&gt;=2018, "2018 &amp; after", TRUE, "Before 2018")</f>
        <v>2018 &amp; after</v>
      </c>
      <c r="P435" s="12">
        <f>DATE(table_netflix[[#This Row],[release_year]],1,1)</f>
        <v>44197</v>
      </c>
      <c r="Q435" s="12">
        <f t="shared" si="6"/>
        <v>44321</v>
      </c>
      <c r="R435" s="12" t="str">
        <f>TEXT(table_netflix[[#This Row],[date_added_todate]], "mmm")</f>
        <v>May</v>
      </c>
      <c r="S435" t="s">
        <v>2500</v>
      </c>
    </row>
    <row r="436" spans="1:19" x14ac:dyDescent="0.3">
      <c r="A436" t="s">
        <v>2502</v>
      </c>
      <c r="B436" t="s">
        <v>15</v>
      </c>
      <c r="C436" t="s">
        <v>2503</v>
      </c>
      <c r="D436" t="s">
        <v>2504</v>
      </c>
      <c r="E436" t="s">
        <v>2505</v>
      </c>
      <c r="F436" t="s">
        <v>18</v>
      </c>
      <c r="G436" s="14" t="s">
        <v>2501</v>
      </c>
      <c r="H436">
        <v>2018</v>
      </c>
      <c r="I436" t="s">
        <v>27</v>
      </c>
      <c r="J436" t="s">
        <v>499</v>
      </c>
      <c r="K436">
        <f>IFERROR(VALUE(LEFT(table_netflix[[#This Row],[duration (in min)]], LEN(table_netflix[[#This Row],[duration (in min)]])-4)),0)</f>
        <v>109</v>
      </c>
      <c r="L436" t="s">
        <v>53</v>
      </c>
      <c r="M436" t="s">
        <v>54</v>
      </c>
      <c r="N436" t="s">
        <v>142</v>
      </c>
      <c r="O436" t="str" cm="1">
        <f t="array" ref="O436">_xlfn.IFS(table_netflix[[#This Row],[release_year]]&gt;=2018, "2018 &amp; after", TRUE, "Before 2018")</f>
        <v>2018 &amp; after</v>
      </c>
      <c r="P436" s="12">
        <f>DATE(table_netflix[[#This Row],[release_year]],1,1)</f>
        <v>43101</v>
      </c>
      <c r="Q436" s="12">
        <f t="shared" si="6"/>
        <v>44320</v>
      </c>
      <c r="R436" s="12" t="str">
        <f>TEXT(table_netflix[[#This Row],[date_added_todate]], "mmm")</f>
        <v>May</v>
      </c>
      <c r="S436" t="s">
        <v>2506</v>
      </c>
    </row>
    <row r="437" spans="1:19" x14ac:dyDescent="0.3">
      <c r="A437" t="s">
        <v>2507</v>
      </c>
      <c r="B437" t="s">
        <v>15</v>
      </c>
      <c r="C437" t="s">
        <v>2508</v>
      </c>
      <c r="D437" t="s">
        <v>2509</v>
      </c>
      <c r="E437" t="s">
        <v>2510</v>
      </c>
      <c r="F437" t="s">
        <v>18</v>
      </c>
      <c r="G437" s="14" t="s">
        <v>2511</v>
      </c>
      <c r="H437">
        <v>2020</v>
      </c>
      <c r="I437" t="s">
        <v>45</v>
      </c>
      <c r="J437" t="s">
        <v>213</v>
      </c>
      <c r="K437">
        <f>IFERROR(VALUE(LEFT(table_netflix[[#This Row],[duration (in min)]], LEN(table_netflix[[#This Row],[duration (in min)]])-4)),0)</f>
        <v>88</v>
      </c>
      <c r="L437" t="s">
        <v>47</v>
      </c>
      <c r="M437" t="s">
        <v>85</v>
      </c>
      <c r="O437" t="str" cm="1">
        <f t="array" ref="O437">_xlfn.IFS(table_netflix[[#This Row],[release_year]]&gt;=2018, "2018 &amp; after", TRUE, "Before 2018")</f>
        <v>2018 &amp; after</v>
      </c>
      <c r="P437" s="12">
        <f>DATE(table_netflix[[#This Row],[release_year]],1,1)</f>
        <v>43831</v>
      </c>
      <c r="Q437" s="12">
        <f t="shared" si="6"/>
        <v>44317</v>
      </c>
      <c r="R437" s="12" t="str">
        <f>TEXT(table_netflix[[#This Row],[date_added_todate]], "mmm")</f>
        <v>May</v>
      </c>
      <c r="S437" t="s">
        <v>2512</v>
      </c>
    </row>
    <row r="438" spans="1:19" x14ac:dyDescent="0.3">
      <c r="A438" t="s">
        <v>2513</v>
      </c>
      <c r="B438" t="s">
        <v>15</v>
      </c>
      <c r="C438" t="s">
        <v>2514</v>
      </c>
      <c r="D438" t="s">
        <v>2515</v>
      </c>
      <c r="E438" t="s">
        <v>2516</v>
      </c>
      <c r="F438" t="s">
        <v>18</v>
      </c>
      <c r="G438" s="14" t="s">
        <v>2511</v>
      </c>
      <c r="H438">
        <v>2006</v>
      </c>
      <c r="I438" t="s">
        <v>186</v>
      </c>
      <c r="J438" t="s">
        <v>125</v>
      </c>
      <c r="K438">
        <f>IFERROR(VALUE(LEFT(table_netflix[[#This Row],[duration (in min)]], LEN(table_netflix[[#This Row],[duration (in min)]])-4)),0)</f>
        <v>97</v>
      </c>
      <c r="L438" t="s">
        <v>144</v>
      </c>
      <c r="M438" t="s">
        <v>72</v>
      </c>
      <c r="O438" t="str" cm="1">
        <f t="array" ref="O438">_xlfn.IFS(table_netflix[[#This Row],[release_year]]&gt;=2018, "2018 &amp; after", TRUE, "Before 2018")</f>
        <v>Before 2018</v>
      </c>
      <c r="P438" s="12">
        <f>DATE(table_netflix[[#This Row],[release_year]],1,1)</f>
        <v>38718</v>
      </c>
      <c r="Q438" s="12">
        <f t="shared" si="6"/>
        <v>44317</v>
      </c>
      <c r="R438" s="12" t="str">
        <f>TEXT(table_netflix[[#This Row],[date_added_todate]], "mmm")</f>
        <v>May</v>
      </c>
      <c r="S438" t="s">
        <v>2517</v>
      </c>
    </row>
    <row r="439" spans="1:19" x14ac:dyDescent="0.3">
      <c r="A439" t="s">
        <v>2518</v>
      </c>
      <c r="B439" t="s">
        <v>15</v>
      </c>
      <c r="C439" t="s">
        <v>2519</v>
      </c>
      <c r="D439" t="s">
        <v>2520</v>
      </c>
      <c r="E439" t="s">
        <v>2521</v>
      </c>
      <c r="F439" t="s">
        <v>18</v>
      </c>
      <c r="G439" s="14" t="s">
        <v>2511</v>
      </c>
      <c r="H439">
        <v>1989</v>
      </c>
      <c r="I439" t="s">
        <v>20</v>
      </c>
      <c r="J439" t="s">
        <v>125</v>
      </c>
      <c r="K439">
        <f>IFERROR(VALUE(LEFT(table_netflix[[#This Row],[duration (in min)]], LEN(table_netflix[[#This Row],[duration (in min)]])-4)),0)</f>
        <v>97</v>
      </c>
      <c r="L439" t="s">
        <v>144</v>
      </c>
      <c r="M439" t="s">
        <v>266</v>
      </c>
      <c r="O439" t="str" cm="1">
        <f t="array" ref="O439">_xlfn.IFS(table_netflix[[#This Row],[release_year]]&gt;=2018, "2018 &amp; after", TRUE, "Before 2018")</f>
        <v>Before 2018</v>
      </c>
      <c r="P439" s="12">
        <f>DATE(table_netflix[[#This Row],[release_year]],1,1)</f>
        <v>32509</v>
      </c>
      <c r="Q439" s="12">
        <f t="shared" si="6"/>
        <v>44317</v>
      </c>
      <c r="R439" s="12" t="str">
        <f>TEXT(table_netflix[[#This Row],[date_added_todate]], "mmm")</f>
        <v>May</v>
      </c>
      <c r="S439" t="s">
        <v>2522</v>
      </c>
    </row>
    <row r="440" spans="1:19" x14ac:dyDescent="0.3">
      <c r="A440" t="s">
        <v>2523</v>
      </c>
      <c r="B440" t="s">
        <v>15</v>
      </c>
      <c r="C440" t="s">
        <v>2524</v>
      </c>
      <c r="D440" t="s">
        <v>2175</v>
      </c>
      <c r="E440" t="s">
        <v>2525</v>
      </c>
      <c r="F440" t="s">
        <v>18</v>
      </c>
      <c r="G440" s="14" t="s">
        <v>2511</v>
      </c>
      <c r="H440">
        <v>2010</v>
      </c>
      <c r="I440" t="s">
        <v>186</v>
      </c>
      <c r="J440" t="s">
        <v>241</v>
      </c>
      <c r="K440">
        <f>IFERROR(VALUE(LEFT(table_netflix[[#This Row],[duration (in min)]], LEN(table_netflix[[#This Row],[duration (in min)]])-4)),0)</f>
        <v>95</v>
      </c>
      <c r="L440" t="s">
        <v>144</v>
      </c>
      <c r="M440" t="s">
        <v>85</v>
      </c>
      <c r="O440" t="str" cm="1">
        <f t="array" ref="O440">_xlfn.IFS(table_netflix[[#This Row],[release_year]]&gt;=2018, "2018 &amp; after", TRUE, "Before 2018")</f>
        <v>Before 2018</v>
      </c>
      <c r="P440" s="12">
        <f>DATE(table_netflix[[#This Row],[release_year]],1,1)</f>
        <v>40179</v>
      </c>
      <c r="Q440" s="12">
        <f t="shared" si="6"/>
        <v>44317</v>
      </c>
      <c r="R440" s="12" t="str">
        <f>TEXT(table_netflix[[#This Row],[date_added_todate]], "mmm")</f>
        <v>May</v>
      </c>
      <c r="S440" t="s">
        <v>2526</v>
      </c>
    </row>
    <row r="441" spans="1:19" x14ac:dyDescent="0.3">
      <c r="A441" t="s">
        <v>2527</v>
      </c>
      <c r="B441" t="s">
        <v>15</v>
      </c>
      <c r="C441" t="s">
        <v>2528</v>
      </c>
      <c r="D441" t="s">
        <v>2529</v>
      </c>
      <c r="E441" t="s">
        <v>2530</v>
      </c>
      <c r="F441" t="s">
        <v>18</v>
      </c>
      <c r="G441" s="14" t="s">
        <v>2511</v>
      </c>
      <c r="H441">
        <v>2005</v>
      </c>
      <c r="I441" t="s">
        <v>20</v>
      </c>
      <c r="J441" t="s">
        <v>46</v>
      </c>
      <c r="K441">
        <f>IFERROR(VALUE(LEFT(table_netflix[[#This Row],[duration (in min)]], LEN(table_netflix[[#This Row],[duration (in min)]])-4)),0)</f>
        <v>91</v>
      </c>
      <c r="L441" t="s">
        <v>71</v>
      </c>
      <c r="O441" t="str" cm="1">
        <f t="array" ref="O441">_xlfn.IFS(table_netflix[[#This Row],[release_year]]&gt;=2018, "2018 &amp; after", TRUE, "Before 2018")</f>
        <v>Before 2018</v>
      </c>
      <c r="P441" s="12">
        <f>DATE(table_netflix[[#This Row],[release_year]],1,1)</f>
        <v>38353</v>
      </c>
      <c r="Q441" s="12">
        <f t="shared" si="6"/>
        <v>44317</v>
      </c>
      <c r="R441" s="12" t="str">
        <f>TEXT(table_netflix[[#This Row],[date_added_todate]], "mmm")</f>
        <v>May</v>
      </c>
      <c r="S441" t="s">
        <v>2531</v>
      </c>
    </row>
    <row r="442" spans="1:19" x14ac:dyDescent="0.3">
      <c r="A442" t="s">
        <v>2532</v>
      </c>
      <c r="B442" t="s">
        <v>15</v>
      </c>
      <c r="C442" t="s">
        <v>2533</v>
      </c>
      <c r="D442" t="s">
        <v>2534</v>
      </c>
      <c r="E442" t="s">
        <v>2535</v>
      </c>
      <c r="F442" t="s">
        <v>61</v>
      </c>
      <c r="G442" s="14" t="s">
        <v>2511</v>
      </c>
      <c r="H442">
        <v>2010</v>
      </c>
      <c r="I442" t="s">
        <v>186</v>
      </c>
      <c r="J442" t="s">
        <v>187</v>
      </c>
      <c r="K442">
        <f>IFERROR(VALUE(LEFT(table_netflix[[#This Row],[duration (in min)]], LEN(table_netflix[[#This Row],[duration (in min)]])-4)),0)</f>
        <v>115</v>
      </c>
      <c r="L442" t="s">
        <v>144</v>
      </c>
      <c r="O442" t="str" cm="1">
        <f t="array" ref="O442">_xlfn.IFS(table_netflix[[#This Row],[release_year]]&gt;=2018, "2018 &amp; after", TRUE, "Before 2018")</f>
        <v>Before 2018</v>
      </c>
      <c r="P442" s="12">
        <f>DATE(table_netflix[[#This Row],[release_year]],1,1)</f>
        <v>40179</v>
      </c>
      <c r="Q442" s="12">
        <f t="shared" si="6"/>
        <v>44317</v>
      </c>
      <c r="R442" s="12" t="str">
        <f>TEXT(table_netflix[[#This Row],[date_added_todate]], "mmm")</f>
        <v>May</v>
      </c>
      <c r="S442" t="s">
        <v>2536</v>
      </c>
    </row>
    <row r="443" spans="1:19" x14ac:dyDescent="0.3">
      <c r="A443" t="s">
        <v>2537</v>
      </c>
      <c r="B443" t="s">
        <v>15</v>
      </c>
      <c r="C443" t="s">
        <v>2538</v>
      </c>
      <c r="D443" t="s">
        <v>397</v>
      </c>
      <c r="E443" t="s">
        <v>2539</v>
      </c>
      <c r="F443" t="s">
        <v>61</v>
      </c>
      <c r="G443" s="14" t="s">
        <v>2511</v>
      </c>
      <c r="H443">
        <v>2009</v>
      </c>
      <c r="I443" t="s">
        <v>344</v>
      </c>
      <c r="J443" t="s">
        <v>232</v>
      </c>
      <c r="K443">
        <f>IFERROR(VALUE(LEFT(table_netflix[[#This Row],[duration (in min)]], LEN(table_netflix[[#This Row],[duration (in min)]])-4)),0)</f>
        <v>93</v>
      </c>
      <c r="L443" t="s">
        <v>47</v>
      </c>
      <c r="M443" t="s">
        <v>72</v>
      </c>
      <c r="O443" t="str" cm="1">
        <f t="array" ref="O443">_xlfn.IFS(table_netflix[[#This Row],[release_year]]&gt;=2018, "2018 &amp; after", TRUE, "Before 2018")</f>
        <v>Before 2018</v>
      </c>
      <c r="P443" s="12">
        <f>DATE(table_netflix[[#This Row],[release_year]],1,1)</f>
        <v>39814</v>
      </c>
      <c r="Q443" s="12">
        <f t="shared" si="6"/>
        <v>44317</v>
      </c>
      <c r="R443" s="12" t="str">
        <f>TEXT(table_netflix[[#This Row],[date_added_todate]], "mmm")</f>
        <v>May</v>
      </c>
      <c r="S443" t="s">
        <v>2540</v>
      </c>
    </row>
    <row r="444" spans="1:19" x14ac:dyDescent="0.3">
      <c r="A444" t="s">
        <v>2541</v>
      </c>
      <c r="B444" t="s">
        <v>15</v>
      </c>
      <c r="C444" t="s">
        <v>2542</v>
      </c>
      <c r="D444" t="s">
        <v>2543</v>
      </c>
      <c r="E444" t="s">
        <v>2544</v>
      </c>
      <c r="F444" t="s">
        <v>61</v>
      </c>
      <c r="G444" s="14" t="s">
        <v>2511</v>
      </c>
      <c r="H444">
        <v>2018</v>
      </c>
      <c r="I444" t="s">
        <v>186</v>
      </c>
      <c r="J444" t="s">
        <v>499</v>
      </c>
      <c r="K444">
        <f>IFERROR(VALUE(LEFT(table_netflix[[#This Row],[duration (in min)]], LEN(table_netflix[[#This Row],[duration (in min)]])-4)),0)</f>
        <v>109</v>
      </c>
      <c r="L444" t="s">
        <v>53</v>
      </c>
      <c r="M444" t="s">
        <v>54</v>
      </c>
      <c r="O444" t="str" cm="1">
        <f t="array" ref="O444">_xlfn.IFS(table_netflix[[#This Row],[release_year]]&gt;=2018, "2018 &amp; after", TRUE, "Before 2018")</f>
        <v>2018 &amp; after</v>
      </c>
      <c r="P444" s="12">
        <f>DATE(table_netflix[[#This Row],[release_year]],1,1)</f>
        <v>43101</v>
      </c>
      <c r="Q444" s="12">
        <f t="shared" si="6"/>
        <v>44317</v>
      </c>
      <c r="R444" s="12" t="str">
        <f>TEXT(table_netflix[[#This Row],[date_added_todate]], "mmm")</f>
        <v>May</v>
      </c>
      <c r="S444" t="s">
        <v>2545</v>
      </c>
    </row>
    <row r="445" spans="1:19" x14ac:dyDescent="0.3">
      <c r="A445" t="s">
        <v>2546</v>
      </c>
      <c r="B445" t="s">
        <v>15</v>
      </c>
      <c r="C445" t="s">
        <v>2547</v>
      </c>
      <c r="D445" t="s">
        <v>2548</v>
      </c>
      <c r="E445" t="s">
        <v>2549</v>
      </c>
      <c r="F445" t="s">
        <v>18</v>
      </c>
      <c r="G445" s="14" t="s">
        <v>2511</v>
      </c>
      <c r="H445">
        <v>2012</v>
      </c>
      <c r="I445" t="s">
        <v>45</v>
      </c>
      <c r="J445" t="s">
        <v>152</v>
      </c>
      <c r="K445">
        <f>IFERROR(VALUE(LEFT(table_netflix[[#This Row],[duration (in min)]], LEN(table_netflix[[#This Row],[duration (in min)]])-4)),0)</f>
        <v>96</v>
      </c>
      <c r="L445" t="s">
        <v>47</v>
      </c>
      <c r="M445" t="s">
        <v>85</v>
      </c>
      <c r="O445" t="str" cm="1">
        <f t="array" ref="O445">_xlfn.IFS(table_netflix[[#This Row],[release_year]]&gt;=2018, "2018 &amp; after", TRUE, "Before 2018")</f>
        <v>Before 2018</v>
      </c>
      <c r="P445" s="12">
        <f>DATE(table_netflix[[#This Row],[release_year]],1,1)</f>
        <v>40909</v>
      </c>
      <c r="Q445" s="12">
        <f t="shared" si="6"/>
        <v>44317</v>
      </c>
      <c r="R445" s="12" t="str">
        <f>TEXT(table_netflix[[#This Row],[date_added_todate]], "mmm")</f>
        <v>May</v>
      </c>
      <c r="S445" t="s">
        <v>2550</v>
      </c>
    </row>
    <row r="446" spans="1:19" x14ac:dyDescent="0.3">
      <c r="A446" t="s">
        <v>2553</v>
      </c>
      <c r="B446" t="s">
        <v>15</v>
      </c>
      <c r="C446" t="s">
        <v>2554</v>
      </c>
      <c r="D446" t="s">
        <v>1110</v>
      </c>
      <c r="E446" t="s">
        <v>2555</v>
      </c>
      <c r="F446" t="s">
        <v>18</v>
      </c>
      <c r="G446" s="14" t="s">
        <v>2511</v>
      </c>
      <c r="H446">
        <v>2003</v>
      </c>
      <c r="I446" t="s">
        <v>186</v>
      </c>
      <c r="J446" t="s">
        <v>1169</v>
      </c>
      <c r="K446">
        <f>IFERROR(VALUE(LEFT(table_netflix[[#This Row],[duration (in min)]], LEN(table_netflix[[#This Row],[duration (in min)]])-4)),0)</f>
        <v>138</v>
      </c>
      <c r="L446" t="s">
        <v>53</v>
      </c>
      <c r="M446" t="s">
        <v>142</v>
      </c>
      <c r="O446" t="str" cm="1">
        <f t="array" ref="O446">_xlfn.IFS(table_netflix[[#This Row],[release_year]]&gt;=2018, "2018 &amp; after", TRUE, "Before 2018")</f>
        <v>Before 2018</v>
      </c>
      <c r="P446" s="12">
        <f>DATE(table_netflix[[#This Row],[release_year]],1,1)</f>
        <v>37622</v>
      </c>
      <c r="Q446" s="12">
        <f t="shared" si="6"/>
        <v>44317</v>
      </c>
      <c r="R446" s="12" t="str">
        <f>TEXT(table_netflix[[#This Row],[date_added_todate]], "mmm")</f>
        <v>May</v>
      </c>
      <c r="S446" t="s">
        <v>2556</v>
      </c>
    </row>
    <row r="447" spans="1:19" x14ac:dyDescent="0.3">
      <c r="A447" t="s">
        <v>2557</v>
      </c>
      <c r="B447" t="s">
        <v>15</v>
      </c>
      <c r="C447" t="s">
        <v>2558</v>
      </c>
      <c r="D447" t="s">
        <v>2559</v>
      </c>
      <c r="E447" t="s">
        <v>2560</v>
      </c>
      <c r="F447" t="s">
        <v>18</v>
      </c>
      <c r="G447" s="14" t="s">
        <v>2511</v>
      </c>
      <c r="H447">
        <v>2008</v>
      </c>
      <c r="I447" t="s">
        <v>20</v>
      </c>
      <c r="J447" t="s">
        <v>265</v>
      </c>
      <c r="K447">
        <f>IFERROR(VALUE(LEFT(table_netflix[[#This Row],[duration (in min)]], LEN(table_netflix[[#This Row],[duration (in min)]])-4)),0)</f>
        <v>113</v>
      </c>
      <c r="L447" t="s">
        <v>144</v>
      </c>
      <c r="M447" t="s">
        <v>72</v>
      </c>
      <c r="N447" t="s">
        <v>266</v>
      </c>
      <c r="O447" t="str" cm="1">
        <f t="array" ref="O447">_xlfn.IFS(table_netflix[[#This Row],[release_year]]&gt;=2018, "2018 &amp; after", TRUE, "Before 2018")</f>
        <v>Before 2018</v>
      </c>
      <c r="P447" s="12">
        <f>DATE(table_netflix[[#This Row],[release_year]],1,1)</f>
        <v>39448</v>
      </c>
      <c r="Q447" s="12">
        <f t="shared" si="6"/>
        <v>44317</v>
      </c>
      <c r="R447" s="12" t="str">
        <f>TEXT(table_netflix[[#This Row],[date_added_todate]], "mmm")</f>
        <v>May</v>
      </c>
      <c r="S447" t="s">
        <v>2561</v>
      </c>
    </row>
    <row r="448" spans="1:19" x14ac:dyDescent="0.3">
      <c r="A448" t="s">
        <v>2562</v>
      </c>
      <c r="B448" t="s">
        <v>15</v>
      </c>
      <c r="C448" t="s">
        <v>2563</v>
      </c>
      <c r="D448" t="s">
        <v>2564</v>
      </c>
      <c r="E448" t="s">
        <v>2565</v>
      </c>
      <c r="F448" t="s">
        <v>151</v>
      </c>
      <c r="G448" s="14" t="s">
        <v>2511</v>
      </c>
      <c r="H448">
        <v>2018</v>
      </c>
      <c r="I448" t="s">
        <v>27</v>
      </c>
      <c r="J448" t="s">
        <v>92</v>
      </c>
      <c r="K448">
        <f>IFERROR(VALUE(LEFT(table_netflix[[#This Row],[duration (in min)]], LEN(table_netflix[[#This Row],[duration (in min)]])-4)),0)</f>
        <v>94</v>
      </c>
      <c r="L448" t="s">
        <v>144</v>
      </c>
      <c r="O448" t="str" cm="1">
        <f t="array" ref="O448">_xlfn.IFS(table_netflix[[#This Row],[release_year]]&gt;=2018, "2018 &amp; after", TRUE, "Before 2018")</f>
        <v>2018 &amp; after</v>
      </c>
      <c r="P448" s="12">
        <f>DATE(table_netflix[[#This Row],[release_year]],1,1)</f>
        <v>43101</v>
      </c>
      <c r="Q448" s="12">
        <f t="shared" si="6"/>
        <v>44317</v>
      </c>
      <c r="R448" s="12" t="str">
        <f>TEXT(table_netflix[[#This Row],[date_added_todate]], "mmm")</f>
        <v>May</v>
      </c>
      <c r="S448" t="s">
        <v>2566</v>
      </c>
    </row>
    <row r="449" spans="1:19" x14ac:dyDescent="0.3">
      <c r="A449" t="s">
        <v>2567</v>
      </c>
      <c r="B449" t="s">
        <v>15</v>
      </c>
      <c r="C449" t="s">
        <v>2568</v>
      </c>
      <c r="D449" t="s">
        <v>2569</v>
      </c>
      <c r="E449" t="s">
        <v>2570</v>
      </c>
      <c r="F449" t="s">
        <v>61</v>
      </c>
      <c r="G449" s="14" t="s">
        <v>2511</v>
      </c>
      <c r="H449">
        <v>2020</v>
      </c>
      <c r="I449" t="s">
        <v>27</v>
      </c>
      <c r="J449" t="s">
        <v>583</v>
      </c>
      <c r="K449">
        <f>IFERROR(VALUE(LEFT(table_netflix[[#This Row],[duration (in min)]], LEN(table_netflix[[#This Row],[duration (in min)]])-4)),0)</f>
        <v>89</v>
      </c>
      <c r="L449" t="s">
        <v>53</v>
      </c>
      <c r="M449" t="s">
        <v>55</v>
      </c>
      <c r="O449" t="str" cm="1">
        <f t="array" ref="O449">_xlfn.IFS(table_netflix[[#This Row],[release_year]]&gt;=2018, "2018 &amp; after", TRUE, "Before 2018")</f>
        <v>2018 &amp; after</v>
      </c>
      <c r="P449" s="12">
        <f>DATE(table_netflix[[#This Row],[release_year]],1,1)</f>
        <v>43831</v>
      </c>
      <c r="Q449" s="12">
        <f t="shared" si="6"/>
        <v>44317</v>
      </c>
      <c r="R449" s="12" t="str">
        <f>TEXT(table_netflix[[#This Row],[date_added_todate]], "mmm")</f>
        <v>May</v>
      </c>
      <c r="S449" t="s">
        <v>2571</v>
      </c>
    </row>
    <row r="450" spans="1:19" x14ac:dyDescent="0.3">
      <c r="A450" t="s">
        <v>2572</v>
      </c>
      <c r="B450" t="s">
        <v>15</v>
      </c>
      <c r="C450" t="s">
        <v>2573</v>
      </c>
      <c r="D450" t="s">
        <v>2574</v>
      </c>
      <c r="E450" t="s">
        <v>2575</v>
      </c>
      <c r="F450" t="s">
        <v>18</v>
      </c>
      <c r="G450" s="14" t="s">
        <v>2511</v>
      </c>
      <c r="H450">
        <v>1994</v>
      </c>
      <c r="I450" t="s">
        <v>20</v>
      </c>
      <c r="J450" t="s">
        <v>412</v>
      </c>
      <c r="K450">
        <f>IFERROR(VALUE(LEFT(table_netflix[[#This Row],[duration (in min)]], LEN(table_netflix[[#This Row],[duration (in min)]])-4)),0)</f>
        <v>121</v>
      </c>
      <c r="L450" t="s">
        <v>144</v>
      </c>
      <c r="M450" t="s">
        <v>127</v>
      </c>
      <c r="O450" t="str" cm="1">
        <f t="array" ref="O450">_xlfn.IFS(table_netflix[[#This Row],[release_year]]&gt;=2018, "2018 &amp; after", TRUE, "Before 2018")</f>
        <v>Before 2018</v>
      </c>
      <c r="P450" s="12">
        <f>DATE(table_netflix[[#This Row],[release_year]],1,1)</f>
        <v>34335</v>
      </c>
      <c r="Q450" s="12">
        <f t="shared" ref="Q450:Q513" si="7">IF(G450&lt;&gt;"", DATE(RIGHT(G450,4), MONTH(1 &amp; LEFT(G450,FIND(" ",G450)-1)), MID(G450, FIND(" ", G450)+1, FIND(",", G450)-FIND(" ", G450)-1)), "")</f>
        <v>44317</v>
      </c>
      <c r="R450" s="12" t="str">
        <f>TEXT(table_netflix[[#This Row],[date_added_todate]], "mmm")</f>
        <v>May</v>
      </c>
      <c r="S450" t="s">
        <v>2576</v>
      </c>
    </row>
    <row r="451" spans="1:19" x14ac:dyDescent="0.3">
      <c r="A451" t="s">
        <v>2577</v>
      </c>
      <c r="B451" t="s">
        <v>15</v>
      </c>
      <c r="C451" t="s">
        <v>2578</v>
      </c>
      <c r="D451" t="s">
        <v>2579</v>
      </c>
      <c r="E451" t="s">
        <v>2580</v>
      </c>
      <c r="F451" t="s">
        <v>18</v>
      </c>
      <c r="G451" s="14" t="s">
        <v>2511</v>
      </c>
      <c r="H451">
        <v>2009</v>
      </c>
      <c r="I451" t="s">
        <v>20</v>
      </c>
      <c r="J451" t="s">
        <v>81</v>
      </c>
      <c r="K451">
        <f>IFERROR(VALUE(LEFT(table_netflix[[#This Row],[duration (in min)]], LEN(table_netflix[[#This Row],[duration (in min)]])-4)),0)</f>
        <v>127</v>
      </c>
      <c r="L451" t="s">
        <v>53</v>
      </c>
      <c r="M451" t="s">
        <v>142</v>
      </c>
      <c r="O451" t="str" cm="1">
        <f t="array" ref="O451">_xlfn.IFS(table_netflix[[#This Row],[release_year]]&gt;=2018, "2018 &amp; after", TRUE, "Before 2018")</f>
        <v>Before 2018</v>
      </c>
      <c r="P451" s="12">
        <f>DATE(table_netflix[[#This Row],[release_year]],1,1)</f>
        <v>39814</v>
      </c>
      <c r="Q451" s="12">
        <f t="shared" si="7"/>
        <v>44317</v>
      </c>
      <c r="R451" s="12" t="str">
        <f>TEXT(table_netflix[[#This Row],[date_added_todate]], "mmm")</f>
        <v>May</v>
      </c>
      <c r="S451" t="s">
        <v>2581</v>
      </c>
    </row>
    <row r="452" spans="1:19" x14ac:dyDescent="0.3">
      <c r="A452" t="s">
        <v>2582</v>
      </c>
      <c r="B452" t="s">
        <v>15</v>
      </c>
      <c r="C452" t="s">
        <v>2583</v>
      </c>
      <c r="D452" t="s">
        <v>2584</v>
      </c>
      <c r="E452" t="s">
        <v>2585</v>
      </c>
      <c r="F452" t="s">
        <v>18</v>
      </c>
      <c r="G452" s="14" t="s">
        <v>2511</v>
      </c>
      <c r="H452">
        <v>2018</v>
      </c>
      <c r="I452" t="s">
        <v>62</v>
      </c>
      <c r="J452" t="s">
        <v>92</v>
      </c>
      <c r="K452">
        <f>IFERROR(VALUE(LEFT(table_netflix[[#This Row],[duration (in min)]], LEN(table_netflix[[#This Row],[duration (in min)]])-4)),0)</f>
        <v>94</v>
      </c>
      <c r="L452" t="s">
        <v>71</v>
      </c>
      <c r="O452" t="str" cm="1">
        <f t="array" ref="O452">_xlfn.IFS(table_netflix[[#This Row],[release_year]]&gt;=2018, "2018 &amp; after", TRUE, "Before 2018")</f>
        <v>2018 &amp; after</v>
      </c>
      <c r="P452" s="12">
        <f>DATE(table_netflix[[#This Row],[release_year]],1,1)</f>
        <v>43101</v>
      </c>
      <c r="Q452" s="12">
        <f t="shared" si="7"/>
        <v>44317</v>
      </c>
      <c r="R452" s="12" t="str">
        <f>TEXT(table_netflix[[#This Row],[date_added_todate]], "mmm")</f>
        <v>May</v>
      </c>
      <c r="S452" t="s">
        <v>2586</v>
      </c>
    </row>
    <row r="453" spans="1:19" x14ac:dyDescent="0.3">
      <c r="A453" t="s">
        <v>2587</v>
      </c>
      <c r="B453" t="s">
        <v>15</v>
      </c>
      <c r="C453" t="s">
        <v>2588</v>
      </c>
      <c r="D453" t="s">
        <v>2589</v>
      </c>
      <c r="E453" t="s">
        <v>2590</v>
      </c>
      <c r="F453" t="s">
        <v>18</v>
      </c>
      <c r="G453" s="14" t="s">
        <v>2511</v>
      </c>
      <c r="H453">
        <v>2011</v>
      </c>
      <c r="I453" t="s">
        <v>20</v>
      </c>
      <c r="J453" t="s">
        <v>583</v>
      </c>
      <c r="K453">
        <f>IFERROR(VALUE(LEFT(table_netflix[[#This Row],[duration (in min)]], LEN(table_netflix[[#This Row],[duration (in min)]])-4)),0)</f>
        <v>89</v>
      </c>
      <c r="L453" t="s">
        <v>144</v>
      </c>
      <c r="M453" t="s">
        <v>127</v>
      </c>
      <c r="O453" t="str" cm="1">
        <f t="array" ref="O453">_xlfn.IFS(table_netflix[[#This Row],[release_year]]&gt;=2018, "2018 &amp; after", TRUE, "Before 2018")</f>
        <v>Before 2018</v>
      </c>
      <c r="P453" s="12">
        <f>DATE(table_netflix[[#This Row],[release_year]],1,1)</f>
        <v>40544</v>
      </c>
      <c r="Q453" s="12">
        <f t="shared" si="7"/>
        <v>44317</v>
      </c>
      <c r="R453" s="12" t="str">
        <f>TEXT(table_netflix[[#This Row],[date_added_todate]], "mmm")</f>
        <v>May</v>
      </c>
      <c r="S453" t="s">
        <v>2591</v>
      </c>
    </row>
    <row r="454" spans="1:19" x14ac:dyDescent="0.3">
      <c r="A454" t="s">
        <v>2592</v>
      </c>
      <c r="B454" t="s">
        <v>15</v>
      </c>
      <c r="C454" t="s">
        <v>2593</v>
      </c>
      <c r="D454" t="s">
        <v>2594</v>
      </c>
      <c r="E454" t="s">
        <v>2595</v>
      </c>
      <c r="F454" t="s">
        <v>18</v>
      </c>
      <c r="G454" s="14" t="s">
        <v>2511</v>
      </c>
      <c r="H454">
        <v>2009</v>
      </c>
      <c r="I454" t="s">
        <v>20</v>
      </c>
      <c r="J454" t="s">
        <v>693</v>
      </c>
      <c r="K454">
        <f>IFERROR(VALUE(LEFT(table_netflix[[#This Row],[duration (in min)]], LEN(table_netflix[[#This Row],[duration (in min)]])-4)),0)</f>
        <v>136</v>
      </c>
      <c r="L454" t="s">
        <v>53</v>
      </c>
      <c r="M454" t="s">
        <v>55</v>
      </c>
      <c r="N454" t="s">
        <v>127</v>
      </c>
      <c r="O454" t="str" cm="1">
        <f t="array" ref="O454">_xlfn.IFS(table_netflix[[#This Row],[release_year]]&gt;=2018, "2018 &amp; after", TRUE, "Before 2018")</f>
        <v>Before 2018</v>
      </c>
      <c r="P454" s="12">
        <f>DATE(table_netflix[[#This Row],[release_year]],1,1)</f>
        <v>39814</v>
      </c>
      <c r="Q454" s="12">
        <f t="shared" si="7"/>
        <v>44317</v>
      </c>
      <c r="R454" s="12" t="str">
        <f>TEXT(table_netflix[[#This Row],[date_added_todate]], "mmm")</f>
        <v>May</v>
      </c>
      <c r="S454" t="s">
        <v>2596</v>
      </c>
    </row>
    <row r="455" spans="1:19" x14ac:dyDescent="0.3">
      <c r="A455" t="s">
        <v>2597</v>
      </c>
      <c r="B455" t="s">
        <v>15</v>
      </c>
      <c r="C455" t="s">
        <v>2598</v>
      </c>
      <c r="D455" t="s">
        <v>2599</v>
      </c>
      <c r="E455" t="s">
        <v>2600</v>
      </c>
      <c r="F455" t="s">
        <v>18</v>
      </c>
      <c r="G455" s="14" t="s">
        <v>2511</v>
      </c>
      <c r="H455">
        <v>2002</v>
      </c>
      <c r="I455" t="s">
        <v>186</v>
      </c>
      <c r="J455" t="s">
        <v>583</v>
      </c>
      <c r="K455">
        <f>IFERROR(VALUE(LEFT(table_netflix[[#This Row],[duration (in min)]], LEN(table_netflix[[#This Row],[duration (in min)]])-4)),0)</f>
        <v>89</v>
      </c>
      <c r="L455" t="s">
        <v>71</v>
      </c>
      <c r="M455" t="s">
        <v>107</v>
      </c>
      <c r="O455" t="str" cm="1">
        <f t="array" ref="O455">_xlfn.IFS(table_netflix[[#This Row],[release_year]]&gt;=2018, "2018 &amp; after", TRUE, "Before 2018")</f>
        <v>Before 2018</v>
      </c>
      <c r="P455" s="12">
        <f>DATE(table_netflix[[#This Row],[release_year]],1,1)</f>
        <v>37257</v>
      </c>
      <c r="Q455" s="12">
        <f t="shared" si="7"/>
        <v>44317</v>
      </c>
      <c r="R455" s="12" t="str">
        <f>TEXT(table_netflix[[#This Row],[date_added_todate]], "mmm")</f>
        <v>May</v>
      </c>
      <c r="S455" t="s">
        <v>2601</v>
      </c>
    </row>
    <row r="456" spans="1:19" x14ac:dyDescent="0.3">
      <c r="A456" t="s">
        <v>2602</v>
      </c>
      <c r="B456" t="s">
        <v>15</v>
      </c>
      <c r="C456" t="s">
        <v>2603</v>
      </c>
      <c r="D456" t="s">
        <v>2604</v>
      </c>
      <c r="E456" t="s">
        <v>2605</v>
      </c>
      <c r="F456" t="s">
        <v>18</v>
      </c>
      <c r="G456" s="14" t="s">
        <v>2511</v>
      </c>
      <c r="H456">
        <v>2000</v>
      </c>
      <c r="I456" t="s">
        <v>186</v>
      </c>
      <c r="J456" t="s">
        <v>203</v>
      </c>
      <c r="K456">
        <f>IFERROR(VALUE(LEFT(table_netflix[[#This Row],[duration (in min)]], LEN(table_netflix[[#This Row],[duration (in min)]])-4)),0)</f>
        <v>99</v>
      </c>
      <c r="L456" t="s">
        <v>144</v>
      </c>
      <c r="M456" t="s">
        <v>85</v>
      </c>
      <c r="O456" t="str" cm="1">
        <f t="array" ref="O456">_xlfn.IFS(table_netflix[[#This Row],[release_year]]&gt;=2018, "2018 &amp; after", TRUE, "Before 2018")</f>
        <v>Before 2018</v>
      </c>
      <c r="P456" s="12">
        <f>DATE(table_netflix[[#This Row],[release_year]],1,1)</f>
        <v>36526</v>
      </c>
      <c r="Q456" s="12">
        <f t="shared" si="7"/>
        <v>44317</v>
      </c>
      <c r="R456" s="12" t="str">
        <f>TEXT(table_netflix[[#This Row],[date_added_todate]], "mmm")</f>
        <v>May</v>
      </c>
      <c r="S456" t="s">
        <v>2606</v>
      </c>
    </row>
    <row r="457" spans="1:19" x14ac:dyDescent="0.3">
      <c r="A457" t="s">
        <v>2607</v>
      </c>
      <c r="B457" t="s">
        <v>15</v>
      </c>
      <c r="C457" t="s">
        <v>2608</v>
      </c>
      <c r="D457" t="s">
        <v>2609</v>
      </c>
      <c r="E457" t="s">
        <v>2610</v>
      </c>
      <c r="F457" t="s">
        <v>18</v>
      </c>
      <c r="G457" s="14" t="s">
        <v>2511</v>
      </c>
      <c r="H457">
        <v>2016</v>
      </c>
      <c r="I457" t="s">
        <v>186</v>
      </c>
      <c r="J457" t="s">
        <v>232</v>
      </c>
      <c r="K457">
        <f>IFERROR(VALUE(LEFT(table_netflix[[#This Row],[duration (in min)]], LEN(table_netflix[[#This Row],[duration (in min)]])-4)),0)</f>
        <v>93</v>
      </c>
      <c r="L457" t="s">
        <v>53</v>
      </c>
      <c r="M457" t="s">
        <v>142</v>
      </c>
      <c r="O457" t="str" cm="1">
        <f t="array" ref="O457">_xlfn.IFS(table_netflix[[#This Row],[release_year]]&gt;=2018, "2018 &amp; after", TRUE, "Before 2018")</f>
        <v>Before 2018</v>
      </c>
      <c r="P457" s="12">
        <f>DATE(table_netflix[[#This Row],[release_year]],1,1)</f>
        <v>42370</v>
      </c>
      <c r="Q457" s="12">
        <f t="shared" si="7"/>
        <v>44317</v>
      </c>
      <c r="R457" s="12" t="str">
        <f>TEXT(table_netflix[[#This Row],[date_added_todate]], "mmm")</f>
        <v>May</v>
      </c>
      <c r="S457" t="s">
        <v>2611</v>
      </c>
    </row>
    <row r="458" spans="1:19" x14ac:dyDescent="0.3">
      <c r="A458" t="s">
        <v>2612</v>
      </c>
      <c r="B458" t="s">
        <v>15</v>
      </c>
      <c r="C458" t="s">
        <v>2613</v>
      </c>
      <c r="D458" t="s">
        <v>2614</v>
      </c>
      <c r="E458" t="s">
        <v>2615</v>
      </c>
      <c r="F458" t="s">
        <v>523</v>
      </c>
      <c r="G458" s="14" t="s">
        <v>2511</v>
      </c>
      <c r="H458">
        <v>2018</v>
      </c>
      <c r="I458" t="s">
        <v>84</v>
      </c>
      <c r="J458" t="s">
        <v>246</v>
      </c>
      <c r="K458">
        <f>IFERROR(VALUE(LEFT(table_netflix[[#This Row],[duration (in min)]], LEN(table_netflix[[#This Row],[duration (in min)]])-4)),0)</f>
        <v>85</v>
      </c>
      <c r="L458" t="s">
        <v>47</v>
      </c>
      <c r="M458" t="s">
        <v>85</v>
      </c>
      <c r="O458" t="str" cm="1">
        <f t="array" ref="O458">_xlfn.IFS(table_netflix[[#This Row],[release_year]]&gt;=2018, "2018 &amp; after", TRUE, "Before 2018")</f>
        <v>2018 &amp; after</v>
      </c>
      <c r="P458" s="12">
        <f>DATE(table_netflix[[#This Row],[release_year]],1,1)</f>
        <v>43101</v>
      </c>
      <c r="Q458" s="12">
        <f t="shared" si="7"/>
        <v>44317</v>
      </c>
      <c r="R458" s="12" t="str">
        <f>TEXT(table_netflix[[#This Row],[date_added_todate]], "mmm")</f>
        <v>May</v>
      </c>
      <c r="S458" t="s">
        <v>2616</v>
      </c>
    </row>
    <row r="459" spans="1:19" x14ac:dyDescent="0.3">
      <c r="A459" t="s">
        <v>2617</v>
      </c>
      <c r="B459" t="s">
        <v>15</v>
      </c>
      <c r="C459" t="s">
        <v>2618</v>
      </c>
      <c r="D459" t="s">
        <v>2619</v>
      </c>
      <c r="E459" t="s">
        <v>2620</v>
      </c>
      <c r="F459" t="s">
        <v>307</v>
      </c>
      <c r="G459" s="14" t="s">
        <v>2511</v>
      </c>
      <c r="H459">
        <v>1992</v>
      </c>
      <c r="I459" t="s">
        <v>186</v>
      </c>
      <c r="J459" t="s">
        <v>226</v>
      </c>
      <c r="K459">
        <f>IFERROR(VALUE(LEFT(table_netflix[[#This Row],[duration (in min)]], LEN(table_netflix[[#This Row],[duration (in min)]])-4)),0)</f>
        <v>102</v>
      </c>
      <c r="L459" t="s">
        <v>144</v>
      </c>
      <c r="O459" t="str" cm="1">
        <f t="array" ref="O459">_xlfn.IFS(table_netflix[[#This Row],[release_year]]&gt;=2018, "2018 &amp; after", TRUE, "Before 2018")</f>
        <v>Before 2018</v>
      </c>
      <c r="P459" s="12">
        <f>DATE(table_netflix[[#This Row],[release_year]],1,1)</f>
        <v>33604</v>
      </c>
      <c r="Q459" s="12">
        <f t="shared" si="7"/>
        <v>44317</v>
      </c>
      <c r="R459" s="12" t="str">
        <f>TEXT(table_netflix[[#This Row],[date_added_todate]], "mmm")</f>
        <v>May</v>
      </c>
      <c r="S459" t="s">
        <v>2621</v>
      </c>
    </row>
    <row r="460" spans="1:19" x14ac:dyDescent="0.3">
      <c r="A460" t="s">
        <v>2622</v>
      </c>
      <c r="B460" t="s">
        <v>15</v>
      </c>
      <c r="C460" t="s">
        <v>2623</v>
      </c>
      <c r="D460" t="s">
        <v>2624</v>
      </c>
      <c r="E460" t="s">
        <v>2625</v>
      </c>
      <c r="F460" t="s">
        <v>18</v>
      </c>
      <c r="G460" s="14" t="s">
        <v>2511</v>
      </c>
      <c r="H460">
        <v>2008</v>
      </c>
      <c r="I460" t="s">
        <v>186</v>
      </c>
      <c r="J460" t="s">
        <v>511</v>
      </c>
      <c r="K460">
        <f>IFERROR(VALUE(LEFT(table_netflix[[#This Row],[duration (in min)]], LEN(table_netflix[[#This Row],[duration (in min)]])-4)),0)</f>
        <v>101</v>
      </c>
      <c r="L460" t="s">
        <v>71</v>
      </c>
      <c r="M460" t="s">
        <v>54</v>
      </c>
      <c r="N460" t="s">
        <v>107</v>
      </c>
      <c r="O460" t="str" cm="1">
        <f t="array" ref="O460">_xlfn.IFS(table_netflix[[#This Row],[release_year]]&gt;=2018, "2018 &amp; after", TRUE, "Before 2018")</f>
        <v>Before 2018</v>
      </c>
      <c r="P460" s="12">
        <f>DATE(table_netflix[[#This Row],[release_year]],1,1)</f>
        <v>39448</v>
      </c>
      <c r="Q460" s="12">
        <f t="shared" si="7"/>
        <v>44317</v>
      </c>
      <c r="R460" s="12" t="str">
        <f>TEXT(table_netflix[[#This Row],[date_added_todate]], "mmm")</f>
        <v>May</v>
      </c>
      <c r="S460" t="s">
        <v>2626</v>
      </c>
    </row>
    <row r="461" spans="1:19" x14ac:dyDescent="0.3">
      <c r="A461" t="s">
        <v>2628</v>
      </c>
      <c r="B461" t="s">
        <v>15</v>
      </c>
      <c r="C461" t="s">
        <v>2629</v>
      </c>
      <c r="D461" t="s">
        <v>2630</v>
      </c>
      <c r="E461" t="s">
        <v>2631</v>
      </c>
      <c r="F461" t="s">
        <v>39</v>
      </c>
      <c r="G461" s="14" t="s">
        <v>2627</v>
      </c>
      <c r="H461">
        <v>2021</v>
      </c>
      <c r="I461" t="s">
        <v>27</v>
      </c>
      <c r="J461" t="s">
        <v>337</v>
      </c>
      <c r="K461">
        <f>IFERROR(VALUE(LEFT(table_netflix[[#This Row],[duration (in min)]], LEN(table_netflix[[#This Row],[duration (in min)]])-4)),0)</f>
        <v>128</v>
      </c>
      <c r="L461" t="s">
        <v>53</v>
      </c>
      <c r="M461" t="s">
        <v>54</v>
      </c>
      <c r="N461" t="s">
        <v>55</v>
      </c>
      <c r="O461" t="str" cm="1">
        <f t="array" ref="O461">_xlfn.IFS(table_netflix[[#This Row],[release_year]]&gt;=2018, "2018 &amp; after", TRUE, "Before 2018")</f>
        <v>2018 &amp; after</v>
      </c>
      <c r="P461" s="12">
        <f>DATE(table_netflix[[#This Row],[release_year]],1,1)</f>
        <v>44197</v>
      </c>
      <c r="Q461" s="12">
        <f t="shared" si="7"/>
        <v>44316</v>
      </c>
      <c r="R461" s="12" t="str">
        <f>TEXT(table_netflix[[#This Row],[date_added_todate]], "mmm")</f>
        <v>Apr</v>
      </c>
      <c r="S461" t="s">
        <v>2632</v>
      </c>
    </row>
    <row r="462" spans="1:19" x14ac:dyDescent="0.3">
      <c r="A462" t="s">
        <v>2634</v>
      </c>
      <c r="B462" t="s">
        <v>15</v>
      </c>
      <c r="C462" t="s">
        <v>2635</v>
      </c>
      <c r="D462" t="s">
        <v>2636</v>
      </c>
      <c r="E462" t="s">
        <v>2637</v>
      </c>
      <c r="F462" t="s">
        <v>18</v>
      </c>
      <c r="G462" s="14" t="s">
        <v>2627</v>
      </c>
      <c r="H462">
        <v>2018</v>
      </c>
      <c r="I462" t="s">
        <v>186</v>
      </c>
      <c r="J462" t="s">
        <v>246</v>
      </c>
      <c r="K462">
        <f>IFERROR(VALUE(LEFT(table_netflix[[#This Row],[duration (in min)]], LEN(table_netflix[[#This Row],[duration (in min)]])-4)),0)</f>
        <v>85</v>
      </c>
      <c r="L462" t="s">
        <v>126</v>
      </c>
      <c r="O462" t="str" cm="1">
        <f t="array" ref="O462">_xlfn.IFS(table_netflix[[#This Row],[release_year]]&gt;=2018, "2018 &amp; after", TRUE, "Before 2018")</f>
        <v>2018 &amp; after</v>
      </c>
      <c r="P462" s="12">
        <f>DATE(table_netflix[[#This Row],[release_year]],1,1)</f>
        <v>43101</v>
      </c>
      <c r="Q462" s="12">
        <f t="shared" si="7"/>
        <v>44316</v>
      </c>
      <c r="R462" s="12" t="str">
        <f>TEXT(table_netflix[[#This Row],[date_added_todate]], "mmm")</f>
        <v>Apr</v>
      </c>
      <c r="S462" t="s">
        <v>2638</v>
      </c>
    </row>
    <row r="463" spans="1:19" x14ac:dyDescent="0.3">
      <c r="A463" t="s">
        <v>2639</v>
      </c>
      <c r="B463" t="s">
        <v>15</v>
      </c>
      <c r="C463" t="s">
        <v>2640</v>
      </c>
      <c r="D463" t="s">
        <v>2641</v>
      </c>
      <c r="E463" t="s">
        <v>2642</v>
      </c>
      <c r="F463" t="s">
        <v>941</v>
      </c>
      <c r="G463" s="14" t="s">
        <v>2643</v>
      </c>
      <c r="H463">
        <v>2021</v>
      </c>
      <c r="I463" t="s">
        <v>27</v>
      </c>
      <c r="J463" t="s">
        <v>241</v>
      </c>
      <c r="K463">
        <f>IFERROR(VALUE(LEFT(table_netflix[[#This Row],[duration (in min)]], LEN(table_netflix[[#This Row],[duration (in min)]])-4)),0)</f>
        <v>95</v>
      </c>
      <c r="L463" t="s">
        <v>71</v>
      </c>
      <c r="M463" t="s">
        <v>55</v>
      </c>
      <c r="O463" t="str" cm="1">
        <f t="array" ref="O463">_xlfn.IFS(table_netflix[[#This Row],[release_year]]&gt;=2018, "2018 &amp; after", TRUE, "Before 2018")</f>
        <v>2018 &amp; after</v>
      </c>
      <c r="P463" s="12">
        <f>DATE(table_netflix[[#This Row],[release_year]],1,1)</f>
        <v>44197</v>
      </c>
      <c r="Q463" s="12">
        <f t="shared" si="7"/>
        <v>44314</v>
      </c>
      <c r="R463" s="12" t="str">
        <f>TEXT(table_netflix[[#This Row],[date_added_todate]], "mmm")</f>
        <v>Apr</v>
      </c>
      <c r="S463" t="s">
        <v>2644</v>
      </c>
    </row>
    <row r="464" spans="1:19" x14ac:dyDescent="0.3">
      <c r="A464" t="s">
        <v>2645</v>
      </c>
      <c r="B464" t="s">
        <v>15</v>
      </c>
      <c r="C464" t="s">
        <v>2646</v>
      </c>
      <c r="D464" t="s">
        <v>2647</v>
      </c>
      <c r="E464" t="s">
        <v>2648</v>
      </c>
      <c r="F464" t="s">
        <v>18</v>
      </c>
      <c r="G464" s="14" t="s">
        <v>2649</v>
      </c>
      <c r="H464">
        <v>2014</v>
      </c>
      <c r="I464" t="s">
        <v>186</v>
      </c>
      <c r="J464" t="s">
        <v>412</v>
      </c>
      <c r="K464">
        <f>IFERROR(VALUE(LEFT(table_netflix[[#This Row],[duration (in min)]], LEN(table_netflix[[#This Row],[duration (in min)]])-4)),0)</f>
        <v>121</v>
      </c>
      <c r="L464" t="s">
        <v>53</v>
      </c>
      <c r="O464" t="str" cm="1">
        <f t="array" ref="O464">_xlfn.IFS(table_netflix[[#This Row],[release_year]]&gt;=2018, "2018 &amp; after", TRUE, "Before 2018")</f>
        <v>Before 2018</v>
      </c>
      <c r="P464" s="12">
        <f>DATE(table_netflix[[#This Row],[release_year]],1,1)</f>
        <v>41640</v>
      </c>
      <c r="Q464" s="12">
        <f t="shared" si="7"/>
        <v>44313</v>
      </c>
      <c r="R464" s="12" t="str">
        <f>TEXT(table_netflix[[#This Row],[date_added_todate]], "mmm")</f>
        <v>Apr</v>
      </c>
      <c r="S464" t="s">
        <v>2650</v>
      </c>
    </row>
    <row r="465" spans="1:19" x14ac:dyDescent="0.3">
      <c r="A465" t="s">
        <v>2651</v>
      </c>
      <c r="B465" t="s">
        <v>15</v>
      </c>
      <c r="C465" t="s">
        <v>2652</v>
      </c>
      <c r="D465" t="s">
        <v>2653</v>
      </c>
      <c r="E465" t="s">
        <v>2654</v>
      </c>
      <c r="F465" t="s">
        <v>18</v>
      </c>
      <c r="G465" s="14" t="s">
        <v>2649</v>
      </c>
      <c r="H465">
        <v>2011</v>
      </c>
      <c r="I465" t="s">
        <v>20</v>
      </c>
      <c r="J465" t="s">
        <v>167</v>
      </c>
      <c r="K465">
        <f>IFERROR(VALUE(LEFT(table_netflix[[#This Row],[duration (in min)]], LEN(table_netflix[[#This Row],[duration (in min)]])-4)),0)</f>
        <v>116</v>
      </c>
      <c r="L465" t="s">
        <v>144</v>
      </c>
      <c r="M465" t="s">
        <v>127</v>
      </c>
      <c r="O465" t="str" cm="1">
        <f t="array" ref="O465">_xlfn.IFS(table_netflix[[#This Row],[release_year]]&gt;=2018, "2018 &amp; after", TRUE, "Before 2018")</f>
        <v>Before 2018</v>
      </c>
      <c r="P465" s="12">
        <f>DATE(table_netflix[[#This Row],[release_year]],1,1)</f>
        <v>40544</v>
      </c>
      <c r="Q465" s="12">
        <f t="shared" si="7"/>
        <v>44313</v>
      </c>
      <c r="R465" s="12" t="str">
        <f>TEXT(table_netflix[[#This Row],[date_added_todate]], "mmm")</f>
        <v>Apr</v>
      </c>
      <c r="S465" t="s">
        <v>2655</v>
      </c>
    </row>
    <row r="466" spans="1:19" x14ac:dyDescent="0.3">
      <c r="A466" t="s">
        <v>2656</v>
      </c>
      <c r="B466" t="s">
        <v>15</v>
      </c>
      <c r="C466" t="s">
        <v>2657</v>
      </c>
      <c r="D466" t="s">
        <v>2658</v>
      </c>
      <c r="E466" t="s">
        <v>2659</v>
      </c>
      <c r="F466" t="s">
        <v>301</v>
      </c>
      <c r="G466" s="14" t="s">
        <v>2649</v>
      </c>
      <c r="H466">
        <v>2018</v>
      </c>
      <c r="I466" t="s">
        <v>186</v>
      </c>
      <c r="J466" t="s">
        <v>46</v>
      </c>
      <c r="K466">
        <f>IFERROR(VALUE(LEFT(table_netflix[[#This Row],[duration (in min)]], LEN(table_netflix[[#This Row],[duration (in min)]])-4)),0)</f>
        <v>91</v>
      </c>
      <c r="L466" t="s">
        <v>93</v>
      </c>
      <c r="O466" t="str" cm="1">
        <f t="array" ref="O466">_xlfn.IFS(table_netflix[[#This Row],[release_year]]&gt;=2018, "2018 &amp; after", TRUE, "Before 2018")</f>
        <v>2018 &amp; after</v>
      </c>
      <c r="P466" s="12">
        <f>DATE(table_netflix[[#This Row],[release_year]],1,1)</f>
        <v>43101</v>
      </c>
      <c r="Q466" s="12">
        <f t="shared" si="7"/>
        <v>44313</v>
      </c>
      <c r="R466" s="12" t="str">
        <f>TEXT(table_netflix[[#This Row],[date_added_todate]], "mmm")</f>
        <v>Apr</v>
      </c>
      <c r="S466" t="s">
        <v>2660</v>
      </c>
    </row>
    <row r="467" spans="1:19" x14ac:dyDescent="0.3">
      <c r="A467" t="s">
        <v>2661</v>
      </c>
      <c r="B467" t="s">
        <v>15</v>
      </c>
      <c r="C467" t="s">
        <v>2662</v>
      </c>
      <c r="D467" t="s">
        <v>2663</v>
      </c>
      <c r="E467" t="s">
        <v>2664</v>
      </c>
      <c r="F467" t="s">
        <v>39</v>
      </c>
      <c r="G467" s="14" t="s">
        <v>2649</v>
      </c>
      <c r="H467">
        <v>2020</v>
      </c>
      <c r="I467" t="s">
        <v>84</v>
      </c>
      <c r="J467" t="s">
        <v>2665</v>
      </c>
      <c r="K467">
        <f>IFERROR(VALUE(LEFT(table_netflix[[#This Row],[duration (in min)]], LEN(table_netflix[[#This Row],[duration (in min)]])-4)),0)</f>
        <v>149</v>
      </c>
      <c r="L467" t="s">
        <v>53</v>
      </c>
      <c r="M467" t="s">
        <v>55</v>
      </c>
      <c r="O467" t="str" cm="1">
        <f t="array" ref="O467">_xlfn.IFS(table_netflix[[#This Row],[release_year]]&gt;=2018, "2018 &amp; after", TRUE, "Before 2018")</f>
        <v>2018 &amp; after</v>
      </c>
      <c r="P467" s="12">
        <f>DATE(table_netflix[[#This Row],[release_year]],1,1)</f>
        <v>43831</v>
      </c>
      <c r="Q467" s="12">
        <f t="shared" si="7"/>
        <v>44313</v>
      </c>
      <c r="R467" s="12" t="str">
        <f>TEXT(table_netflix[[#This Row],[date_added_todate]], "mmm")</f>
        <v>Apr</v>
      </c>
      <c r="S467" t="s">
        <v>2666</v>
      </c>
    </row>
    <row r="468" spans="1:19" x14ac:dyDescent="0.3">
      <c r="A468" t="s">
        <v>2667</v>
      </c>
      <c r="B468" t="s">
        <v>15</v>
      </c>
      <c r="C468" t="s">
        <v>2668</v>
      </c>
      <c r="D468" t="s">
        <v>2669</v>
      </c>
      <c r="E468" t="s">
        <v>2670</v>
      </c>
      <c r="F468" t="s">
        <v>39</v>
      </c>
      <c r="G468" s="14" t="s">
        <v>2671</v>
      </c>
      <c r="H468">
        <v>2019</v>
      </c>
      <c r="I468" t="s">
        <v>62</v>
      </c>
      <c r="J468" t="s">
        <v>265</v>
      </c>
      <c r="K468">
        <f>IFERROR(VALUE(LEFT(table_netflix[[#This Row],[duration (in min)]], LEN(table_netflix[[#This Row],[duration (in min)]])-4)),0)</f>
        <v>113</v>
      </c>
      <c r="L468" t="s">
        <v>53</v>
      </c>
      <c r="M468" t="s">
        <v>54</v>
      </c>
      <c r="N468" t="s">
        <v>55</v>
      </c>
      <c r="O468" t="str" cm="1">
        <f t="array" ref="O468">_xlfn.IFS(table_netflix[[#This Row],[release_year]]&gt;=2018, "2018 &amp; after", TRUE, "Before 2018")</f>
        <v>2018 &amp; after</v>
      </c>
      <c r="P468" s="12">
        <f>DATE(table_netflix[[#This Row],[release_year]],1,1)</f>
        <v>43466</v>
      </c>
      <c r="Q468" s="12">
        <f t="shared" si="7"/>
        <v>44310</v>
      </c>
      <c r="R468" s="12" t="str">
        <f>TEXT(table_netflix[[#This Row],[date_added_todate]], "mmm")</f>
        <v>Apr</v>
      </c>
      <c r="S468" t="s">
        <v>2672</v>
      </c>
    </row>
    <row r="469" spans="1:19" x14ac:dyDescent="0.3">
      <c r="A469" t="s">
        <v>2674</v>
      </c>
      <c r="B469" t="s">
        <v>15</v>
      </c>
      <c r="C469" t="s">
        <v>2675</v>
      </c>
      <c r="D469" t="s">
        <v>2676</v>
      </c>
      <c r="E469" t="s">
        <v>2677</v>
      </c>
      <c r="F469" t="s">
        <v>95</v>
      </c>
      <c r="G469" s="14" t="s">
        <v>2678</v>
      </c>
      <c r="H469">
        <v>2017</v>
      </c>
      <c r="I469" t="s">
        <v>62</v>
      </c>
      <c r="J469" t="s">
        <v>81</v>
      </c>
      <c r="K469">
        <f>IFERROR(VALUE(LEFT(table_netflix[[#This Row],[duration (in min)]], LEN(table_netflix[[#This Row],[duration (in min)]])-4)),0)</f>
        <v>127</v>
      </c>
      <c r="L469" t="s">
        <v>71</v>
      </c>
      <c r="M469" t="s">
        <v>55</v>
      </c>
      <c r="O469" t="str" cm="1">
        <f t="array" ref="O469">_xlfn.IFS(table_netflix[[#This Row],[release_year]]&gt;=2018, "2018 &amp; after", TRUE, "Before 2018")</f>
        <v>Before 2018</v>
      </c>
      <c r="P469" s="12">
        <f>DATE(table_netflix[[#This Row],[release_year]],1,1)</f>
        <v>42736</v>
      </c>
      <c r="Q469" s="12">
        <f t="shared" si="7"/>
        <v>44309</v>
      </c>
      <c r="R469" s="12" t="str">
        <f>TEXT(table_netflix[[#This Row],[date_added_todate]], "mmm")</f>
        <v>Apr</v>
      </c>
      <c r="S469" t="s">
        <v>2679</v>
      </c>
    </row>
    <row r="470" spans="1:19" x14ac:dyDescent="0.3">
      <c r="A470" t="s">
        <v>2680</v>
      </c>
      <c r="B470" t="s">
        <v>15</v>
      </c>
      <c r="C470" t="s">
        <v>2681</v>
      </c>
      <c r="D470" t="s">
        <v>2682</v>
      </c>
      <c r="E470" t="s">
        <v>2683</v>
      </c>
      <c r="F470" t="s">
        <v>95</v>
      </c>
      <c r="G470" s="14" t="s">
        <v>2678</v>
      </c>
      <c r="H470">
        <v>2016</v>
      </c>
      <c r="I470" t="s">
        <v>62</v>
      </c>
      <c r="J470" t="s">
        <v>511</v>
      </c>
      <c r="K470">
        <f>IFERROR(VALUE(LEFT(table_netflix[[#This Row],[duration (in min)]], LEN(table_netflix[[#This Row],[duration (in min)]])-4)),0)</f>
        <v>101</v>
      </c>
      <c r="L470" t="s">
        <v>71</v>
      </c>
      <c r="M470" t="s">
        <v>55</v>
      </c>
      <c r="O470" t="str" cm="1">
        <f t="array" ref="O470">_xlfn.IFS(table_netflix[[#This Row],[release_year]]&gt;=2018, "2018 &amp; after", TRUE, "Before 2018")</f>
        <v>Before 2018</v>
      </c>
      <c r="P470" s="12">
        <f>DATE(table_netflix[[#This Row],[release_year]],1,1)</f>
        <v>42370</v>
      </c>
      <c r="Q470" s="12">
        <f t="shared" si="7"/>
        <v>44309</v>
      </c>
      <c r="R470" s="12" t="str">
        <f>TEXT(table_netflix[[#This Row],[date_added_todate]], "mmm")</f>
        <v>Apr</v>
      </c>
      <c r="S470" t="s">
        <v>2684</v>
      </c>
    </row>
    <row r="471" spans="1:19" x14ac:dyDescent="0.3">
      <c r="A471" t="s">
        <v>2685</v>
      </c>
      <c r="B471" t="s">
        <v>15</v>
      </c>
      <c r="C471" t="s">
        <v>2686</v>
      </c>
      <c r="D471" t="s">
        <v>2687</v>
      </c>
      <c r="E471" t="s">
        <v>2688</v>
      </c>
      <c r="F471" t="s">
        <v>95</v>
      </c>
      <c r="G471" s="14" t="s">
        <v>2678</v>
      </c>
      <c r="H471">
        <v>2014</v>
      </c>
      <c r="I471" t="s">
        <v>27</v>
      </c>
      <c r="J471" t="s">
        <v>226</v>
      </c>
      <c r="K471">
        <f>IFERROR(VALUE(LEFT(table_netflix[[#This Row],[duration (in min)]], LEN(table_netflix[[#This Row],[duration (in min)]])-4)),0)</f>
        <v>102</v>
      </c>
      <c r="L471" t="s">
        <v>71</v>
      </c>
      <c r="M471" t="s">
        <v>55</v>
      </c>
      <c r="N471" t="s">
        <v>107</v>
      </c>
      <c r="O471" t="str" cm="1">
        <f t="array" ref="O471">_xlfn.IFS(table_netflix[[#This Row],[release_year]]&gt;=2018, "2018 &amp; after", TRUE, "Before 2018")</f>
        <v>Before 2018</v>
      </c>
      <c r="P471" s="12">
        <f>DATE(table_netflix[[#This Row],[release_year]],1,1)</f>
        <v>41640</v>
      </c>
      <c r="Q471" s="12">
        <f t="shared" si="7"/>
        <v>44309</v>
      </c>
      <c r="R471" s="12" t="str">
        <f>TEXT(table_netflix[[#This Row],[date_added_todate]], "mmm")</f>
        <v>Apr</v>
      </c>
      <c r="S471" t="s">
        <v>2689</v>
      </c>
    </row>
    <row r="472" spans="1:19" x14ac:dyDescent="0.3">
      <c r="A472" t="s">
        <v>2690</v>
      </c>
      <c r="B472" t="s">
        <v>15</v>
      </c>
      <c r="C472" t="s">
        <v>2691</v>
      </c>
      <c r="D472" t="s">
        <v>2692</v>
      </c>
      <c r="E472" t="s">
        <v>2693</v>
      </c>
      <c r="F472" t="s">
        <v>95</v>
      </c>
      <c r="G472" s="14" t="s">
        <v>2678</v>
      </c>
      <c r="H472">
        <v>2013</v>
      </c>
      <c r="I472" t="s">
        <v>27</v>
      </c>
      <c r="J472" t="s">
        <v>226</v>
      </c>
      <c r="K472">
        <f>IFERROR(VALUE(LEFT(table_netflix[[#This Row],[duration (in min)]], LEN(table_netflix[[#This Row],[duration (in min)]])-4)),0)</f>
        <v>102</v>
      </c>
      <c r="L472" t="s">
        <v>71</v>
      </c>
      <c r="M472" t="s">
        <v>55</v>
      </c>
      <c r="O472" t="str" cm="1">
        <f t="array" ref="O472">_xlfn.IFS(table_netflix[[#This Row],[release_year]]&gt;=2018, "2018 &amp; after", TRUE, "Before 2018")</f>
        <v>Before 2018</v>
      </c>
      <c r="P472" s="12">
        <f>DATE(table_netflix[[#This Row],[release_year]],1,1)</f>
        <v>41275</v>
      </c>
      <c r="Q472" s="12">
        <f t="shared" si="7"/>
        <v>44309</v>
      </c>
      <c r="R472" s="12" t="str">
        <f>TEXT(table_netflix[[#This Row],[date_added_todate]], "mmm")</f>
        <v>Apr</v>
      </c>
      <c r="S472" t="s">
        <v>2694</v>
      </c>
    </row>
    <row r="473" spans="1:19" x14ac:dyDescent="0.3">
      <c r="A473" t="s">
        <v>2695</v>
      </c>
      <c r="B473" t="s">
        <v>15</v>
      </c>
      <c r="C473" t="s">
        <v>2696</v>
      </c>
      <c r="D473" t="s">
        <v>2692</v>
      </c>
      <c r="E473" t="s">
        <v>2697</v>
      </c>
      <c r="F473" t="s">
        <v>95</v>
      </c>
      <c r="G473" s="14" t="s">
        <v>2678</v>
      </c>
      <c r="H473">
        <v>2015</v>
      </c>
      <c r="I473" t="s">
        <v>27</v>
      </c>
      <c r="J473" t="s">
        <v>634</v>
      </c>
      <c r="K473">
        <f>IFERROR(VALUE(LEFT(table_netflix[[#This Row],[duration (in min)]], LEN(table_netflix[[#This Row],[duration (in min)]])-4)),0)</f>
        <v>107</v>
      </c>
      <c r="L473" t="s">
        <v>71</v>
      </c>
      <c r="M473" t="s">
        <v>55</v>
      </c>
      <c r="O473" t="str" cm="1">
        <f t="array" ref="O473">_xlfn.IFS(table_netflix[[#This Row],[release_year]]&gt;=2018, "2018 &amp; after", TRUE, "Before 2018")</f>
        <v>Before 2018</v>
      </c>
      <c r="P473" s="12">
        <f>DATE(table_netflix[[#This Row],[release_year]],1,1)</f>
        <v>42005</v>
      </c>
      <c r="Q473" s="12">
        <f t="shared" si="7"/>
        <v>44309</v>
      </c>
      <c r="R473" s="12" t="str">
        <f>TEXT(table_netflix[[#This Row],[date_added_todate]], "mmm")</f>
        <v>Apr</v>
      </c>
      <c r="S473" t="s">
        <v>2698</v>
      </c>
    </row>
    <row r="474" spans="1:19" x14ac:dyDescent="0.3">
      <c r="A474" t="s">
        <v>2699</v>
      </c>
      <c r="B474" t="s">
        <v>15</v>
      </c>
      <c r="C474" t="s">
        <v>2700</v>
      </c>
      <c r="D474" t="s">
        <v>2701</v>
      </c>
      <c r="E474" t="s">
        <v>2702</v>
      </c>
      <c r="F474" t="s">
        <v>95</v>
      </c>
      <c r="G474" s="14" t="s">
        <v>2678</v>
      </c>
      <c r="H474">
        <v>2004</v>
      </c>
      <c r="I474" t="s">
        <v>27</v>
      </c>
      <c r="J474" t="s">
        <v>1221</v>
      </c>
      <c r="K474">
        <f>IFERROR(VALUE(LEFT(table_netflix[[#This Row],[duration (in min)]], LEN(table_netflix[[#This Row],[duration (in min)]])-4)),0)</f>
        <v>123</v>
      </c>
      <c r="L474" t="s">
        <v>144</v>
      </c>
      <c r="M474" t="s">
        <v>85</v>
      </c>
      <c r="N474" t="s">
        <v>55</v>
      </c>
      <c r="O474" t="str" cm="1">
        <f t="array" ref="O474">_xlfn.IFS(table_netflix[[#This Row],[release_year]]&gt;=2018, "2018 &amp; after", TRUE, "Before 2018")</f>
        <v>Before 2018</v>
      </c>
      <c r="P474" s="12">
        <f>DATE(table_netflix[[#This Row],[release_year]],1,1)</f>
        <v>37987</v>
      </c>
      <c r="Q474" s="12">
        <f t="shared" si="7"/>
        <v>44309</v>
      </c>
      <c r="R474" s="12" t="str">
        <f>TEXT(table_netflix[[#This Row],[date_added_todate]], "mmm")</f>
        <v>Apr</v>
      </c>
      <c r="S474" t="s">
        <v>2703</v>
      </c>
    </row>
    <row r="475" spans="1:19" x14ac:dyDescent="0.3">
      <c r="A475" t="s">
        <v>2704</v>
      </c>
      <c r="B475" t="s">
        <v>15</v>
      </c>
      <c r="C475" t="s">
        <v>2705</v>
      </c>
      <c r="D475" t="s">
        <v>2706</v>
      </c>
      <c r="E475" t="s">
        <v>2707</v>
      </c>
      <c r="F475" t="s">
        <v>95</v>
      </c>
      <c r="G475" s="14" t="s">
        <v>2678</v>
      </c>
      <c r="H475">
        <v>2015</v>
      </c>
      <c r="I475" t="s">
        <v>62</v>
      </c>
      <c r="J475" t="s">
        <v>174</v>
      </c>
      <c r="K475">
        <f>IFERROR(VALUE(LEFT(table_netflix[[#This Row],[duration (in min)]], LEN(table_netflix[[#This Row],[duration (in min)]])-4)),0)</f>
        <v>98</v>
      </c>
      <c r="L475" t="s">
        <v>71</v>
      </c>
      <c r="M475" t="s">
        <v>72</v>
      </c>
      <c r="N475" t="s">
        <v>55</v>
      </c>
      <c r="O475" t="str" cm="1">
        <f t="array" ref="O475">_xlfn.IFS(table_netflix[[#This Row],[release_year]]&gt;=2018, "2018 &amp; after", TRUE, "Before 2018")</f>
        <v>Before 2018</v>
      </c>
      <c r="P475" s="12">
        <f>DATE(table_netflix[[#This Row],[release_year]],1,1)</f>
        <v>42005</v>
      </c>
      <c r="Q475" s="12">
        <f t="shared" si="7"/>
        <v>44309</v>
      </c>
      <c r="R475" s="12" t="str">
        <f>TEXT(table_netflix[[#This Row],[date_added_todate]], "mmm")</f>
        <v>Apr</v>
      </c>
      <c r="S475" t="s">
        <v>2708</v>
      </c>
    </row>
    <row r="476" spans="1:19" x14ac:dyDescent="0.3">
      <c r="A476" t="s">
        <v>2709</v>
      </c>
      <c r="B476" t="s">
        <v>15</v>
      </c>
      <c r="C476" t="s">
        <v>2710</v>
      </c>
      <c r="D476" t="s">
        <v>2711</v>
      </c>
      <c r="E476" t="s">
        <v>2712</v>
      </c>
      <c r="F476" t="s">
        <v>301</v>
      </c>
      <c r="G476" s="14" t="s">
        <v>2678</v>
      </c>
      <c r="H476">
        <v>2021</v>
      </c>
      <c r="I476" t="s">
        <v>27</v>
      </c>
      <c r="J476" t="s">
        <v>241</v>
      </c>
      <c r="K476">
        <f>IFERROR(VALUE(LEFT(table_netflix[[#This Row],[duration (in min)]], LEN(table_netflix[[#This Row],[duration (in min)]])-4)),0)</f>
        <v>95</v>
      </c>
      <c r="L476" t="s">
        <v>22</v>
      </c>
      <c r="M476" t="s">
        <v>55</v>
      </c>
      <c r="N476" t="s">
        <v>112</v>
      </c>
      <c r="O476" t="str" cm="1">
        <f t="array" ref="O476">_xlfn.IFS(table_netflix[[#This Row],[release_year]]&gt;=2018, "2018 &amp; after", TRUE, "Before 2018")</f>
        <v>2018 &amp; after</v>
      </c>
      <c r="P476" s="12">
        <f>DATE(table_netflix[[#This Row],[release_year]],1,1)</f>
        <v>44197</v>
      </c>
      <c r="Q476" s="12">
        <f t="shared" si="7"/>
        <v>44309</v>
      </c>
      <c r="R476" s="12" t="str">
        <f>TEXT(table_netflix[[#This Row],[date_added_todate]], "mmm")</f>
        <v>Apr</v>
      </c>
      <c r="S476" t="s">
        <v>2713</v>
      </c>
    </row>
    <row r="477" spans="1:19" x14ac:dyDescent="0.3">
      <c r="A477" t="s">
        <v>2714</v>
      </c>
      <c r="B477" t="s">
        <v>15</v>
      </c>
      <c r="C477" t="s">
        <v>2715</v>
      </c>
      <c r="D477" t="s">
        <v>2716</v>
      </c>
      <c r="E477" t="s">
        <v>2717</v>
      </c>
      <c r="F477" t="s">
        <v>95</v>
      </c>
      <c r="G477" s="14" t="s">
        <v>2678</v>
      </c>
      <c r="H477">
        <v>2015</v>
      </c>
      <c r="I477" t="s">
        <v>27</v>
      </c>
      <c r="J477" t="s">
        <v>511</v>
      </c>
      <c r="K477">
        <f>IFERROR(VALUE(LEFT(table_netflix[[#This Row],[duration (in min)]], LEN(table_netflix[[#This Row],[duration (in min)]])-4)),0)</f>
        <v>101</v>
      </c>
      <c r="L477" t="s">
        <v>71</v>
      </c>
      <c r="M477" t="s">
        <v>55</v>
      </c>
      <c r="O477" t="str" cm="1">
        <f t="array" ref="O477">_xlfn.IFS(table_netflix[[#This Row],[release_year]]&gt;=2018, "2018 &amp; after", TRUE, "Before 2018")</f>
        <v>Before 2018</v>
      </c>
      <c r="P477" s="12">
        <f>DATE(table_netflix[[#This Row],[release_year]],1,1)</f>
        <v>42005</v>
      </c>
      <c r="Q477" s="12">
        <f t="shared" si="7"/>
        <v>44309</v>
      </c>
      <c r="R477" s="12" t="str">
        <f>TEXT(table_netflix[[#This Row],[date_added_todate]], "mmm")</f>
        <v>Apr</v>
      </c>
      <c r="S477" t="s">
        <v>2718</v>
      </c>
    </row>
    <row r="478" spans="1:19" x14ac:dyDescent="0.3">
      <c r="A478" t="s">
        <v>2719</v>
      </c>
      <c r="B478" t="s">
        <v>15</v>
      </c>
      <c r="C478" t="s">
        <v>2720</v>
      </c>
      <c r="D478" t="s">
        <v>2721</v>
      </c>
      <c r="E478" t="s">
        <v>2722</v>
      </c>
      <c r="F478" t="s">
        <v>95</v>
      </c>
      <c r="G478" s="14" t="s">
        <v>2678</v>
      </c>
      <c r="H478">
        <v>2015</v>
      </c>
      <c r="I478" t="s">
        <v>27</v>
      </c>
      <c r="J478" t="s">
        <v>70</v>
      </c>
      <c r="K478">
        <f>IFERROR(VALUE(LEFT(table_netflix[[#This Row],[duration (in min)]], LEN(table_netflix[[#This Row],[duration (in min)]])-4)),0)</f>
        <v>104</v>
      </c>
      <c r="L478" t="s">
        <v>71</v>
      </c>
      <c r="M478" t="s">
        <v>55</v>
      </c>
      <c r="N478" t="s">
        <v>107</v>
      </c>
      <c r="O478" t="str" cm="1">
        <f t="array" ref="O478">_xlfn.IFS(table_netflix[[#This Row],[release_year]]&gt;=2018, "2018 &amp; after", TRUE, "Before 2018")</f>
        <v>Before 2018</v>
      </c>
      <c r="P478" s="12">
        <f>DATE(table_netflix[[#This Row],[release_year]],1,1)</f>
        <v>42005</v>
      </c>
      <c r="Q478" s="12">
        <f t="shared" si="7"/>
        <v>44309</v>
      </c>
      <c r="R478" s="12" t="str">
        <f>TEXT(table_netflix[[#This Row],[date_added_todate]], "mmm")</f>
        <v>Apr</v>
      </c>
      <c r="S478" t="s">
        <v>2723</v>
      </c>
    </row>
    <row r="479" spans="1:19" x14ac:dyDescent="0.3">
      <c r="A479" t="s">
        <v>2724</v>
      </c>
      <c r="B479" t="s">
        <v>15</v>
      </c>
      <c r="C479" t="s">
        <v>2725</v>
      </c>
      <c r="D479" t="s">
        <v>2721</v>
      </c>
      <c r="E479" t="s">
        <v>2726</v>
      </c>
      <c r="F479" t="s">
        <v>95</v>
      </c>
      <c r="G479" s="14" t="s">
        <v>2678</v>
      </c>
      <c r="H479">
        <v>2016</v>
      </c>
      <c r="I479" t="s">
        <v>62</v>
      </c>
      <c r="J479" t="s">
        <v>70</v>
      </c>
      <c r="K479">
        <f>IFERROR(VALUE(LEFT(table_netflix[[#This Row],[duration (in min)]], LEN(table_netflix[[#This Row],[duration (in min)]])-4)),0)</f>
        <v>104</v>
      </c>
      <c r="L479" t="s">
        <v>71</v>
      </c>
      <c r="M479" t="s">
        <v>55</v>
      </c>
      <c r="N479" t="s">
        <v>107</v>
      </c>
      <c r="O479" t="str" cm="1">
        <f t="array" ref="O479">_xlfn.IFS(table_netflix[[#This Row],[release_year]]&gt;=2018, "2018 &amp; after", TRUE, "Before 2018")</f>
        <v>Before 2018</v>
      </c>
      <c r="P479" s="12">
        <f>DATE(table_netflix[[#This Row],[release_year]],1,1)</f>
        <v>42370</v>
      </c>
      <c r="Q479" s="12">
        <f t="shared" si="7"/>
        <v>44309</v>
      </c>
      <c r="R479" s="12" t="str">
        <f>TEXT(table_netflix[[#This Row],[date_added_todate]], "mmm")</f>
        <v>Apr</v>
      </c>
      <c r="S479" t="s">
        <v>2727</v>
      </c>
    </row>
    <row r="480" spans="1:19" x14ac:dyDescent="0.3">
      <c r="A480" t="s">
        <v>2728</v>
      </c>
      <c r="B480" t="s">
        <v>24</v>
      </c>
      <c r="C480" t="s">
        <v>2729</v>
      </c>
      <c r="D480" t="s">
        <v>2730</v>
      </c>
      <c r="E480" t="s">
        <v>2731</v>
      </c>
      <c r="F480" t="s">
        <v>1280</v>
      </c>
      <c r="G480" s="14" t="s">
        <v>2678</v>
      </c>
      <c r="H480">
        <v>2021</v>
      </c>
      <c r="I480" t="s">
        <v>62</v>
      </c>
      <c r="J480" t="s">
        <v>33</v>
      </c>
      <c r="K480">
        <f>IFERROR(VALUE(LEFT(table_netflix[[#This Row],[duration (in min)]], LEN(table_netflix[[#This Row],[duration (in min)]])-4)),0)</f>
        <v>0</v>
      </c>
      <c r="L480" t="s">
        <v>29</v>
      </c>
      <c r="M480" t="s">
        <v>40</v>
      </c>
      <c r="N480" t="s">
        <v>41</v>
      </c>
      <c r="O480" t="str" cm="1">
        <f t="array" ref="O480">_xlfn.IFS(table_netflix[[#This Row],[release_year]]&gt;=2018, "2018 &amp; after", TRUE, "Before 2018")</f>
        <v>2018 &amp; after</v>
      </c>
      <c r="P480" s="12">
        <f>DATE(table_netflix[[#This Row],[release_year]],1,1)</f>
        <v>44197</v>
      </c>
      <c r="Q480" s="12">
        <f t="shared" si="7"/>
        <v>44309</v>
      </c>
      <c r="R480" s="12" t="str">
        <f>TEXT(table_netflix[[#This Row],[date_added_todate]], "mmm")</f>
        <v>Apr</v>
      </c>
      <c r="S480" t="s">
        <v>2732</v>
      </c>
    </row>
    <row r="481" spans="1:19" x14ac:dyDescent="0.3">
      <c r="A481" t="s">
        <v>2733</v>
      </c>
      <c r="B481" t="s">
        <v>15</v>
      </c>
      <c r="C481" t="s">
        <v>2734</v>
      </c>
      <c r="D481" t="s">
        <v>2735</v>
      </c>
      <c r="E481" t="s">
        <v>2736</v>
      </c>
      <c r="F481" t="s">
        <v>95</v>
      </c>
      <c r="G481" s="14" t="s">
        <v>2678</v>
      </c>
      <c r="H481">
        <v>2017</v>
      </c>
      <c r="I481" t="s">
        <v>27</v>
      </c>
      <c r="J481" t="s">
        <v>136</v>
      </c>
      <c r="K481">
        <f>IFERROR(VALUE(LEFT(table_netflix[[#This Row],[duration (in min)]], LEN(table_netflix[[#This Row],[duration (in min)]])-4)),0)</f>
        <v>111</v>
      </c>
      <c r="L481" t="s">
        <v>71</v>
      </c>
      <c r="M481" t="s">
        <v>55</v>
      </c>
      <c r="O481" t="str" cm="1">
        <f t="array" ref="O481">_xlfn.IFS(table_netflix[[#This Row],[release_year]]&gt;=2018, "2018 &amp; after", TRUE, "Before 2018")</f>
        <v>Before 2018</v>
      </c>
      <c r="P481" s="12">
        <f>DATE(table_netflix[[#This Row],[release_year]],1,1)</f>
        <v>42736</v>
      </c>
      <c r="Q481" s="12">
        <f t="shared" si="7"/>
        <v>44309</v>
      </c>
      <c r="R481" s="12" t="str">
        <f>TEXT(table_netflix[[#This Row],[date_added_todate]], "mmm")</f>
        <v>Apr</v>
      </c>
      <c r="S481" t="s">
        <v>2737</v>
      </c>
    </row>
    <row r="482" spans="1:19" x14ac:dyDescent="0.3">
      <c r="A482" t="s">
        <v>2738</v>
      </c>
      <c r="B482" t="s">
        <v>15</v>
      </c>
      <c r="C482" t="s">
        <v>2739</v>
      </c>
      <c r="D482" t="s">
        <v>2687</v>
      </c>
      <c r="E482" t="s">
        <v>2740</v>
      </c>
      <c r="F482" t="s">
        <v>95</v>
      </c>
      <c r="G482" s="14" t="s">
        <v>2678</v>
      </c>
      <c r="H482">
        <v>2015</v>
      </c>
      <c r="I482" t="s">
        <v>27</v>
      </c>
      <c r="J482" t="s">
        <v>226</v>
      </c>
      <c r="K482">
        <f>IFERROR(VALUE(LEFT(table_netflix[[#This Row],[duration (in min)]], LEN(table_netflix[[#This Row],[duration (in min)]])-4)),0)</f>
        <v>102</v>
      </c>
      <c r="L482" t="s">
        <v>71</v>
      </c>
      <c r="M482" t="s">
        <v>55</v>
      </c>
      <c r="O482" t="str" cm="1">
        <f t="array" ref="O482">_xlfn.IFS(table_netflix[[#This Row],[release_year]]&gt;=2018, "2018 &amp; after", TRUE, "Before 2018")</f>
        <v>Before 2018</v>
      </c>
      <c r="P482" s="12">
        <f>DATE(table_netflix[[#This Row],[release_year]],1,1)</f>
        <v>42005</v>
      </c>
      <c r="Q482" s="12">
        <f t="shared" si="7"/>
        <v>44309</v>
      </c>
      <c r="R482" s="12" t="str">
        <f>TEXT(table_netflix[[#This Row],[date_added_todate]], "mmm")</f>
        <v>Apr</v>
      </c>
      <c r="S482" t="s">
        <v>2741</v>
      </c>
    </row>
    <row r="483" spans="1:19" x14ac:dyDescent="0.3">
      <c r="A483" t="s">
        <v>2742</v>
      </c>
      <c r="B483" t="s">
        <v>15</v>
      </c>
      <c r="C483" t="s">
        <v>2743</v>
      </c>
      <c r="D483" t="s">
        <v>2744</v>
      </c>
      <c r="E483" t="s">
        <v>2745</v>
      </c>
      <c r="F483" t="s">
        <v>1328</v>
      </c>
      <c r="G483" s="14" t="s">
        <v>2678</v>
      </c>
      <c r="H483">
        <v>2020</v>
      </c>
      <c r="I483" t="s">
        <v>264</v>
      </c>
      <c r="J483" t="s">
        <v>2746</v>
      </c>
      <c r="K483">
        <f>IFERROR(VALUE(LEFT(table_netflix[[#This Row],[duration (in min)]], LEN(table_netflix[[#This Row],[duration (in min)]])-4)),0)</f>
        <v>15</v>
      </c>
      <c r="L483" t="s">
        <v>53</v>
      </c>
      <c r="M483" t="s">
        <v>54</v>
      </c>
      <c r="N483" t="s">
        <v>55</v>
      </c>
      <c r="O483" t="str" cm="1">
        <f t="array" ref="O483">_xlfn.IFS(table_netflix[[#This Row],[release_year]]&gt;=2018, "2018 &amp; after", TRUE, "Before 2018")</f>
        <v>2018 &amp; after</v>
      </c>
      <c r="P483" s="12">
        <f>DATE(table_netflix[[#This Row],[release_year]],1,1)</f>
        <v>43831</v>
      </c>
      <c r="Q483" s="12">
        <f t="shared" si="7"/>
        <v>44309</v>
      </c>
      <c r="R483" s="12" t="str">
        <f>TEXT(table_netflix[[#This Row],[date_added_todate]], "mmm")</f>
        <v>Apr</v>
      </c>
      <c r="S483" t="s">
        <v>2747</v>
      </c>
    </row>
    <row r="484" spans="1:19" x14ac:dyDescent="0.3">
      <c r="A484" t="s">
        <v>2749</v>
      </c>
      <c r="B484" t="s">
        <v>15</v>
      </c>
      <c r="C484" t="s">
        <v>2750</v>
      </c>
      <c r="D484" t="s">
        <v>919</v>
      </c>
      <c r="E484" t="s">
        <v>2751</v>
      </c>
      <c r="F484" t="s">
        <v>196</v>
      </c>
      <c r="G484" s="14" t="s">
        <v>2678</v>
      </c>
      <c r="H484">
        <v>2020</v>
      </c>
      <c r="I484" t="s">
        <v>62</v>
      </c>
      <c r="J484" t="s">
        <v>444</v>
      </c>
      <c r="K484">
        <f>IFERROR(VALUE(LEFT(table_netflix[[#This Row],[duration (in min)]], LEN(table_netflix[[#This Row],[duration (in min)]])-4)),0)</f>
        <v>120</v>
      </c>
      <c r="L484" t="s">
        <v>53</v>
      </c>
      <c r="M484" t="s">
        <v>55</v>
      </c>
      <c r="N484" t="s">
        <v>107</v>
      </c>
      <c r="O484" t="str" cm="1">
        <f t="array" ref="O484">_xlfn.IFS(table_netflix[[#This Row],[release_year]]&gt;=2018, "2018 &amp; after", TRUE, "Before 2018")</f>
        <v>2018 &amp; after</v>
      </c>
      <c r="P484" s="12">
        <f>DATE(table_netflix[[#This Row],[release_year]],1,1)</f>
        <v>43831</v>
      </c>
      <c r="Q484" s="12">
        <f t="shared" si="7"/>
        <v>44309</v>
      </c>
      <c r="R484" s="12" t="str">
        <f>TEXT(table_netflix[[#This Row],[date_added_todate]], "mmm")</f>
        <v>Apr</v>
      </c>
      <c r="S484" t="s">
        <v>2752</v>
      </c>
    </row>
    <row r="485" spans="1:19" x14ac:dyDescent="0.3">
      <c r="A485" t="s">
        <v>2753</v>
      </c>
      <c r="B485" t="s">
        <v>15</v>
      </c>
      <c r="C485" t="s">
        <v>2754</v>
      </c>
      <c r="D485" t="s">
        <v>2447</v>
      </c>
      <c r="E485" t="s">
        <v>2755</v>
      </c>
      <c r="F485" t="s">
        <v>95</v>
      </c>
      <c r="G485" s="14" t="s">
        <v>2678</v>
      </c>
      <c r="H485">
        <v>2001</v>
      </c>
      <c r="I485" t="s">
        <v>27</v>
      </c>
      <c r="J485" t="s">
        <v>133</v>
      </c>
      <c r="K485">
        <f>IFERROR(VALUE(LEFT(table_netflix[[#This Row],[duration (in min)]], LEN(table_netflix[[#This Row],[duration (in min)]])-4)),0)</f>
        <v>106</v>
      </c>
      <c r="L485" t="s">
        <v>71</v>
      </c>
      <c r="M485" t="s">
        <v>72</v>
      </c>
      <c r="N485" t="s">
        <v>55</v>
      </c>
      <c r="O485" t="str" cm="1">
        <f t="array" ref="O485">_xlfn.IFS(table_netflix[[#This Row],[release_year]]&gt;=2018, "2018 &amp; after", TRUE, "Before 2018")</f>
        <v>Before 2018</v>
      </c>
      <c r="P485" s="12">
        <f>DATE(table_netflix[[#This Row],[release_year]],1,1)</f>
        <v>36892</v>
      </c>
      <c r="Q485" s="12">
        <f t="shared" si="7"/>
        <v>44309</v>
      </c>
      <c r="R485" s="12" t="str">
        <f>TEXT(table_netflix[[#This Row],[date_added_todate]], "mmm")</f>
        <v>Apr</v>
      </c>
      <c r="S485" t="s">
        <v>2756</v>
      </c>
    </row>
    <row r="486" spans="1:19" x14ac:dyDescent="0.3">
      <c r="A486" t="s">
        <v>2757</v>
      </c>
      <c r="B486" t="s">
        <v>15</v>
      </c>
      <c r="C486" t="s">
        <v>2758</v>
      </c>
      <c r="D486" t="s">
        <v>2759</v>
      </c>
      <c r="E486" t="s">
        <v>2760</v>
      </c>
      <c r="F486" t="s">
        <v>202</v>
      </c>
      <c r="G486" s="14" t="s">
        <v>2761</v>
      </c>
      <c r="H486">
        <v>2021</v>
      </c>
      <c r="I486" t="s">
        <v>27</v>
      </c>
      <c r="J486" t="s">
        <v>167</v>
      </c>
      <c r="K486">
        <f>IFERROR(VALUE(LEFT(table_netflix[[#This Row],[duration (in min)]], LEN(table_netflix[[#This Row],[duration (in min)]])-4)),0)</f>
        <v>116</v>
      </c>
      <c r="L486" t="s">
        <v>126</v>
      </c>
      <c r="M486" t="s">
        <v>55</v>
      </c>
      <c r="N486" t="s">
        <v>142</v>
      </c>
      <c r="O486" t="str" cm="1">
        <f t="array" ref="O486">_xlfn.IFS(table_netflix[[#This Row],[release_year]]&gt;=2018, "2018 &amp; after", TRUE, "Before 2018")</f>
        <v>2018 &amp; after</v>
      </c>
      <c r="P486" s="12">
        <f>DATE(table_netflix[[#This Row],[release_year]],1,1)</f>
        <v>44197</v>
      </c>
      <c r="Q486" s="12">
        <f t="shared" si="7"/>
        <v>44308</v>
      </c>
      <c r="R486" s="12" t="str">
        <f>TEXT(table_netflix[[#This Row],[date_added_todate]], "mmm")</f>
        <v>Apr</v>
      </c>
      <c r="S486" t="s">
        <v>2762</v>
      </c>
    </row>
    <row r="487" spans="1:19" x14ac:dyDescent="0.3">
      <c r="A487" t="s">
        <v>2764</v>
      </c>
      <c r="B487" t="s">
        <v>15</v>
      </c>
      <c r="C487" t="s">
        <v>2765</v>
      </c>
      <c r="D487" t="s">
        <v>2766</v>
      </c>
      <c r="E487" t="s">
        <v>2767</v>
      </c>
      <c r="F487" t="s">
        <v>80</v>
      </c>
      <c r="G487" s="14" t="s">
        <v>2761</v>
      </c>
      <c r="H487">
        <v>2021</v>
      </c>
      <c r="I487" t="s">
        <v>27</v>
      </c>
      <c r="J487" t="s">
        <v>167</v>
      </c>
      <c r="K487">
        <f>IFERROR(VALUE(LEFT(table_netflix[[#This Row],[duration (in min)]], LEN(table_netflix[[#This Row],[duration (in min)]])-4)),0)</f>
        <v>116</v>
      </c>
      <c r="L487" t="s">
        <v>53</v>
      </c>
      <c r="M487" t="s">
        <v>55</v>
      </c>
      <c r="N487" t="s">
        <v>142</v>
      </c>
      <c r="O487" t="str" cm="1">
        <f t="array" ref="O487">_xlfn.IFS(table_netflix[[#This Row],[release_year]]&gt;=2018, "2018 &amp; after", TRUE, "Before 2018")</f>
        <v>2018 &amp; after</v>
      </c>
      <c r="P487" s="12">
        <f>DATE(table_netflix[[#This Row],[release_year]],1,1)</f>
        <v>44197</v>
      </c>
      <c r="Q487" s="12">
        <f t="shared" si="7"/>
        <v>44308</v>
      </c>
      <c r="R487" s="12" t="str">
        <f>TEXT(table_netflix[[#This Row],[date_added_todate]], "mmm")</f>
        <v>Apr</v>
      </c>
      <c r="S487" t="s">
        <v>2768</v>
      </c>
    </row>
    <row r="488" spans="1:19" x14ac:dyDescent="0.3">
      <c r="A488" t="s">
        <v>2770</v>
      </c>
      <c r="B488" t="s">
        <v>15</v>
      </c>
      <c r="C488" t="s">
        <v>2771</v>
      </c>
      <c r="D488" t="s">
        <v>2772</v>
      </c>
      <c r="E488" t="s">
        <v>2773</v>
      </c>
      <c r="F488" t="s">
        <v>523</v>
      </c>
      <c r="G488" s="14" t="s">
        <v>2774</v>
      </c>
      <c r="H488">
        <v>2015</v>
      </c>
      <c r="I488" t="s">
        <v>62</v>
      </c>
      <c r="J488" t="s">
        <v>549</v>
      </c>
      <c r="K488">
        <f>IFERROR(VALUE(LEFT(table_netflix[[#This Row],[duration (in min)]], LEN(table_netflix[[#This Row],[duration (in min)]])-4)),0)</f>
        <v>86</v>
      </c>
      <c r="L488" t="s">
        <v>53</v>
      </c>
      <c r="M488" t="s">
        <v>55</v>
      </c>
      <c r="N488" t="s">
        <v>142</v>
      </c>
      <c r="O488" t="str" cm="1">
        <f t="array" ref="O488">_xlfn.IFS(table_netflix[[#This Row],[release_year]]&gt;=2018, "2018 &amp; after", TRUE, "Before 2018")</f>
        <v>Before 2018</v>
      </c>
      <c r="P488" s="12">
        <f>DATE(table_netflix[[#This Row],[release_year]],1,1)</f>
        <v>42005</v>
      </c>
      <c r="Q488" s="12">
        <f t="shared" si="7"/>
        <v>44307</v>
      </c>
      <c r="R488" s="12" t="str">
        <f>TEXT(table_netflix[[#This Row],[date_added_todate]], "mmm")</f>
        <v>Apr</v>
      </c>
      <c r="S488" t="s">
        <v>2775</v>
      </c>
    </row>
    <row r="489" spans="1:19" x14ac:dyDescent="0.3">
      <c r="A489" t="s">
        <v>2776</v>
      </c>
      <c r="B489" t="s">
        <v>15</v>
      </c>
      <c r="C489" t="s">
        <v>2777</v>
      </c>
      <c r="D489" t="s">
        <v>2778</v>
      </c>
      <c r="E489" t="s">
        <v>2779</v>
      </c>
      <c r="F489" t="s">
        <v>90</v>
      </c>
      <c r="G489" s="14" t="s">
        <v>2774</v>
      </c>
      <c r="H489">
        <v>2021</v>
      </c>
      <c r="I489" t="s">
        <v>27</v>
      </c>
      <c r="J489" t="s">
        <v>125</v>
      </c>
      <c r="K489">
        <f>IFERROR(VALUE(LEFT(table_netflix[[#This Row],[duration (in min)]], LEN(table_netflix[[#This Row],[duration (in min)]])-4)),0)</f>
        <v>97</v>
      </c>
      <c r="L489" t="s">
        <v>71</v>
      </c>
      <c r="M489" t="s">
        <v>55</v>
      </c>
      <c r="O489" t="str" cm="1">
        <f t="array" ref="O489">_xlfn.IFS(table_netflix[[#This Row],[release_year]]&gt;=2018, "2018 &amp; after", TRUE, "Before 2018")</f>
        <v>2018 &amp; after</v>
      </c>
      <c r="P489" s="12">
        <f>DATE(table_netflix[[#This Row],[release_year]],1,1)</f>
        <v>44197</v>
      </c>
      <c r="Q489" s="12">
        <f t="shared" si="7"/>
        <v>44307</v>
      </c>
      <c r="R489" s="12" t="str">
        <f>TEXT(table_netflix[[#This Row],[date_added_todate]], "mmm")</f>
        <v>Apr</v>
      </c>
      <c r="S489" t="s">
        <v>2780</v>
      </c>
    </row>
    <row r="490" spans="1:19" x14ac:dyDescent="0.3">
      <c r="A490" t="s">
        <v>2782</v>
      </c>
      <c r="B490" t="s">
        <v>15</v>
      </c>
      <c r="C490" t="s">
        <v>2783</v>
      </c>
      <c r="D490" t="s">
        <v>2784</v>
      </c>
      <c r="E490" t="s">
        <v>2785</v>
      </c>
      <c r="F490" t="s">
        <v>307</v>
      </c>
      <c r="G490" s="14" t="s">
        <v>2781</v>
      </c>
      <c r="H490">
        <v>2016</v>
      </c>
      <c r="I490" t="s">
        <v>186</v>
      </c>
      <c r="J490" t="s">
        <v>1200</v>
      </c>
      <c r="K490">
        <f>IFERROR(VALUE(LEFT(table_netflix[[#This Row],[duration (in min)]], LEN(table_netflix[[#This Row],[duration (in min)]])-4)),0)</f>
        <v>132</v>
      </c>
      <c r="L490" t="s">
        <v>93</v>
      </c>
      <c r="O490" t="str" cm="1">
        <f t="array" ref="O490">_xlfn.IFS(table_netflix[[#This Row],[release_year]]&gt;=2018, "2018 &amp; after", TRUE, "Before 2018")</f>
        <v>Before 2018</v>
      </c>
      <c r="P490" s="12">
        <f>DATE(table_netflix[[#This Row],[release_year]],1,1)</f>
        <v>42370</v>
      </c>
      <c r="Q490" s="12">
        <f t="shared" si="7"/>
        <v>44305</v>
      </c>
      <c r="R490" s="12" t="str">
        <f>TEXT(table_netflix[[#This Row],[date_added_todate]], "mmm")</f>
        <v>Apr</v>
      </c>
      <c r="S490" t="s">
        <v>2786</v>
      </c>
    </row>
    <row r="491" spans="1:19" x14ac:dyDescent="0.3">
      <c r="A491" t="s">
        <v>2787</v>
      </c>
      <c r="B491" t="s">
        <v>15</v>
      </c>
      <c r="C491" t="s">
        <v>2788</v>
      </c>
      <c r="D491" t="s">
        <v>2789</v>
      </c>
      <c r="E491" t="s">
        <v>2790</v>
      </c>
      <c r="F491" t="s">
        <v>18</v>
      </c>
      <c r="G491" s="14" t="s">
        <v>2791</v>
      </c>
      <c r="H491">
        <v>1992</v>
      </c>
      <c r="I491" t="s">
        <v>186</v>
      </c>
      <c r="J491" t="s">
        <v>1474</v>
      </c>
      <c r="K491">
        <f>IFERROR(VALUE(LEFT(table_netflix[[#This Row],[duration (in min)]], LEN(table_netflix[[#This Row],[duration (in min)]])-4)),0)</f>
        <v>126</v>
      </c>
      <c r="L491" t="s">
        <v>53</v>
      </c>
      <c r="O491" t="str" cm="1">
        <f t="array" ref="O491">_xlfn.IFS(table_netflix[[#This Row],[release_year]]&gt;=2018, "2018 &amp; after", TRUE, "Before 2018")</f>
        <v>Before 2018</v>
      </c>
      <c r="P491" s="12">
        <f>DATE(table_netflix[[#This Row],[release_year]],1,1)</f>
        <v>33604</v>
      </c>
      <c r="Q491" s="12">
        <f t="shared" si="7"/>
        <v>44303</v>
      </c>
      <c r="R491" s="12" t="str">
        <f>TEXT(table_netflix[[#This Row],[date_added_todate]], "mmm")</f>
        <v>Apr</v>
      </c>
      <c r="S491" t="s">
        <v>2792</v>
      </c>
    </row>
    <row r="492" spans="1:19" x14ac:dyDescent="0.3">
      <c r="A492" t="s">
        <v>2793</v>
      </c>
      <c r="B492" t="s">
        <v>15</v>
      </c>
      <c r="C492" t="s">
        <v>2794</v>
      </c>
      <c r="D492" t="s">
        <v>2795</v>
      </c>
      <c r="E492" t="s">
        <v>2796</v>
      </c>
      <c r="F492" t="s">
        <v>39</v>
      </c>
      <c r="G492" s="14" t="s">
        <v>2791</v>
      </c>
      <c r="H492">
        <v>2011</v>
      </c>
      <c r="I492" t="s">
        <v>27</v>
      </c>
      <c r="J492" t="s">
        <v>511</v>
      </c>
      <c r="K492">
        <f>IFERROR(VALUE(LEFT(table_netflix[[#This Row],[duration (in min)]], LEN(table_netflix[[#This Row],[duration (in min)]])-4)),0)</f>
        <v>101</v>
      </c>
      <c r="L492" t="s">
        <v>144</v>
      </c>
      <c r="M492" t="s">
        <v>85</v>
      </c>
      <c r="N492" t="s">
        <v>55</v>
      </c>
      <c r="O492" t="str" cm="1">
        <f t="array" ref="O492">_xlfn.IFS(table_netflix[[#This Row],[release_year]]&gt;=2018, "2018 &amp; after", TRUE, "Before 2018")</f>
        <v>Before 2018</v>
      </c>
      <c r="P492" s="12">
        <f>DATE(table_netflix[[#This Row],[release_year]],1,1)</f>
        <v>40544</v>
      </c>
      <c r="Q492" s="12">
        <f t="shared" si="7"/>
        <v>44303</v>
      </c>
      <c r="R492" s="12" t="str">
        <f>TEXT(table_netflix[[#This Row],[date_added_todate]], "mmm")</f>
        <v>Apr</v>
      </c>
      <c r="S492" t="s">
        <v>2797</v>
      </c>
    </row>
    <row r="493" spans="1:19" x14ac:dyDescent="0.3">
      <c r="A493" t="s">
        <v>2798</v>
      </c>
      <c r="B493" t="s">
        <v>15</v>
      </c>
      <c r="C493" t="s">
        <v>2799</v>
      </c>
      <c r="D493" t="s">
        <v>2800</v>
      </c>
      <c r="E493" t="s">
        <v>2801</v>
      </c>
      <c r="F493" t="s">
        <v>39</v>
      </c>
      <c r="G493" s="14" t="s">
        <v>2791</v>
      </c>
      <c r="H493">
        <v>2010</v>
      </c>
      <c r="I493" t="s">
        <v>27</v>
      </c>
      <c r="J493" t="s">
        <v>226</v>
      </c>
      <c r="K493">
        <f>IFERROR(VALUE(LEFT(table_netflix[[#This Row],[duration (in min)]], LEN(table_netflix[[#This Row],[duration (in min)]])-4)),0)</f>
        <v>102</v>
      </c>
      <c r="L493" t="s">
        <v>53</v>
      </c>
      <c r="M493" t="s">
        <v>55</v>
      </c>
      <c r="O493" t="str" cm="1">
        <f t="array" ref="O493">_xlfn.IFS(table_netflix[[#This Row],[release_year]]&gt;=2018, "2018 &amp; after", TRUE, "Before 2018")</f>
        <v>Before 2018</v>
      </c>
      <c r="P493" s="12">
        <f>DATE(table_netflix[[#This Row],[release_year]],1,1)</f>
        <v>40179</v>
      </c>
      <c r="Q493" s="12">
        <f t="shared" si="7"/>
        <v>44303</v>
      </c>
      <c r="R493" s="12" t="str">
        <f>TEXT(table_netflix[[#This Row],[date_added_todate]], "mmm")</f>
        <v>Apr</v>
      </c>
      <c r="S493" t="s">
        <v>2802</v>
      </c>
    </row>
    <row r="494" spans="1:19" x14ac:dyDescent="0.3">
      <c r="A494" t="s">
        <v>2803</v>
      </c>
      <c r="B494" t="s">
        <v>15</v>
      </c>
      <c r="C494" t="s">
        <v>2804</v>
      </c>
      <c r="D494" t="s">
        <v>2805</v>
      </c>
      <c r="E494" t="s">
        <v>2806</v>
      </c>
      <c r="F494" t="s">
        <v>39</v>
      </c>
      <c r="G494" s="14" t="s">
        <v>2791</v>
      </c>
      <c r="H494">
        <v>2008</v>
      </c>
      <c r="I494" t="s">
        <v>62</v>
      </c>
      <c r="J494" t="s">
        <v>111</v>
      </c>
      <c r="K494">
        <f>IFERROR(VALUE(LEFT(table_netflix[[#This Row],[duration (in min)]], LEN(table_netflix[[#This Row],[duration (in min)]])-4)),0)</f>
        <v>147</v>
      </c>
      <c r="L494" t="s">
        <v>71</v>
      </c>
      <c r="M494" t="s">
        <v>55</v>
      </c>
      <c r="N494" t="s">
        <v>112</v>
      </c>
      <c r="O494" t="str" cm="1">
        <f t="array" ref="O494">_xlfn.IFS(table_netflix[[#This Row],[release_year]]&gt;=2018, "2018 &amp; after", TRUE, "Before 2018")</f>
        <v>Before 2018</v>
      </c>
      <c r="P494" s="12">
        <f>DATE(table_netflix[[#This Row],[release_year]],1,1)</f>
        <v>39448</v>
      </c>
      <c r="Q494" s="12">
        <f t="shared" si="7"/>
        <v>44303</v>
      </c>
      <c r="R494" s="12" t="str">
        <f>TEXT(table_netflix[[#This Row],[date_added_todate]], "mmm")</f>
        <v>Apr</v>
      </c>
      <c r="S494" t="s">
        <v>2807</v>
      </c>
    </row>
    <row r="495" spans="1:19" x14ac:dyDescent="0.3">
      <c r="A495" t="s">
        <v>2808</v>
      </c>
      <c r="B495" t="s">
        <v>15</v>
      </c>
      <c r="C495" t="s">
        <v>2809</v>
      </c>
      <c r="D495" t="s">
        <v>2810</v>
      </c>
      <c r="E495" t="s">
        <v>2811</v>
      </c>
      <c r="F495" t="s">
        <v>39</v>
      </c>
      <c r="G495" s="14" t="s">
        <v>2791</v>
      </c>
      <c r="H495">
        <v>2001</v>
      </c>
      <c r="I495" t="s">
        <v>45</v>
      </c>
      <c r="J495" t="s">
        <v>2812</v>
      </c>
      <c r="K495">
        <f>IFERROR(VALUE(LEFT(table_netflix[[#This Row],[duration (in min)]], LEN(table_netflix[[#This Row],[duration (in min)]])-4)),0)</f>
        <v>224</v>
      </c>
      <c r="L495" t="s">
        <v>53</v>
      </c>
      <c r="M495" t="s">
        <v>55</v>
      </c>
      <c r="N495" t="s">
        <v>112</v>
      </c>
      <c r="O495" t="str" cm="1">
        <f t="array" ref="O495">_xlfn.IFS(table_netflix[[#This Row],[release_year]]&gt;=2018, "2018 &amp; after", TRUE, "Before 2018")</f>
        <v>Before 2018</v>
      </c>
      <c r="P495" s="12">
        <f>DATE(table_netflix[[#This Row],[release_year]],1,1)</f>
        <v>36892</v>
      </c>
      <c r="Q495" s="12">
        <f t="shared" si="7"/>
        <v>44303</v>
      </c>
      <c r="R495" s="12" t="str">
        <f>TEXT(table_netflix[[#This Row],[date_added_todate]], "mmm")</f>
        <v>Apr</v>
      </c>
      <c r="S495" t="s">
        <v>2813</v>
      </c>
    </row>
    <row r="496" spans="1:19" x14ac:dyDescent="0.3">
      <c r="A496" t="s">
        <v>2814</v>
      </c>
      <c r="B496" t="s">
        <v>15</v>
      </c>
      <c r="C496" t="s">
        <v>2815</v>
      </c>
      <c r="D496" t="s">
        <v>2816</v>
      </c>
      <c r="E496" t="s">
        <v>2817</v>
      </c>
      <c r="F496" t="s">
        <v>39</v>
      </c>
      <c r="G496" s="14" t="s">
        <v>2791</v>
      </c>
      <c r="H496">
        <v>2004</v>
      </c>
      <c r="I496" t="s">
        <v>62</v>
      </c>
      <c r="J496" t="s">
        <v>1106</v>
      </c>
      <c r="K496">
        <f>IFERROR(VALUE(LEFT(table_netflix[[#This Row],[duration (in min)]], LEN(table_netflix[[#This Row],[duration (in min)]])-4)),0)</f>
        <v>141</v>
      </c>
      <c r="L496" t="s">
        <v>22</v>
      </c>
      <c r="M496" t="s">
        <v>55</v>
      </c>
      <c r="O496" t="str" cm="1">
        <f t="array" ref="O496">_xlfn.IFS(table_netflix[[#This Row],[release_year]]&gt;=2018, "2018 &amp; after", TRUE, "Before 2018")</f>
        <v>Before 2018</v>
      </c>
      <c r="P496" s="12">
        <f>DATE(table_netflix[[#This Row],[release_year]],1,1)</f>
        <v>37987</v>
      </c>
      <c r="Q496" s="12">
        <f t="shared" si="7"/>
        <v>44303</v>
      </c>
      <c r="R496" s="12" t="str">
        <f>TEXT(table_netflix[[#This Row],[date_added_todate]], "mmm")</f>
        <v>Apr</v>
      </c>
      <c r="S496" t="s">
        <v>2818</v>
      </c>
    </row>
    <row r="497" spans="1:19" x14ac:dyDescent="0.3">
      <c r="A497" t="s">
        <v>2819</v>
      </c>
      <c r="B497" t="s">
        <v>15</v>
      </c>
      <c r="C497" t="s">
        <v>2820</v>
      </c>
      <c r="D497" t="s">
        <v>2821</v>
      </c>
      <c r="E497" t="s">
        <v>2822</v>
      </c>
      <c r="F497" t="s">
        <v>39</v>
      </c>
      <c r="G497" s="14" t="s">
        <v>2791</v>
      </c>
      <c r="H497">
        <v>2010</v>
      </c>
      <c r="I497" t="s">
        <v>27</v>
      </c>
      <c r="J497" t="s">
        <v>499</v>
      </c>
      <c r="K497">
        <f>IFERROR(VALUE(LEFT(table_netflix[[#This Row],[duration (in min)]], LEN(table_netflix[[#This Row],[duration (in min)]])-4)),0)</f>
        <v>109</v>
      </c>
      <c r="L497" t="s">
        <v>71</v>
      </c>
      <c r="M497" t="s">
        <v>72</v>
      </c>
      <c r="N497" t="s">
        <v>54</v>
      </c>
      <c r="O497" t="str" cm="1">
        <f t="array" ref="O497">_xlfn.IFS(table_netflix[[#This Row],[release_year]]&gt;=2018, "2018 &amp; after", TRUE, "Before 2018")</f>
        <v>Before 2018</v>
      </c>
      <c r="P497" s="12">
        <f>DATE(table_netflix[[#This Row],[release_year]],1,1)</f>
        <v>40179</v>
      </c>
      <c r="Q497" s="12">
        <f t="shared" si="7"/>
        <v>44303</v>
      </c>
      <c r="R497" s="12" t="str">
        <f>TEXT(table_netflix[[#This Row],[date_added_todate]], "mmm")</f>
        <v>Apr</v>
      </c>
      <c r="S497" t="s">
        <v>2823</v>
      </c>
    </row>
    <row r="498" spans="1:19" x14ac:dyDescent="0.3">
      <c r="A498" t="s">
        <v>2824</v>
      </c>
      <c r="B498" t="s">
        <v>15</v>
      </c>
      <c r="C498" t="s">
        <v>2825</v>
      </c>
      <c r="D498" t="s">
        <v>2826</v>
      </c>
      <c r="E498" t="s">
        <v>2827</v>
      </c>
      <c r="F498" t="s">
        <v>39</v>
      </c>
      <c r="G498" s="14" t="s">
        <v>2791</v>
      </c>
      <c r="H498">
        <v>2007</v>
      </c>
      <c r="I498" t="s">
        <v>45</v>
      </c>
      <c r="J498" t="s">
        <v>2828</v>
      </c>
      <c r="K498">
        <f>IFERROR(VALUE(LEFT(table_netflix[[#This Row],[duration (in min)]], LEN(table_netflix[[#This Row],[duration (in min)]])-4)),0)</f>
        <v>162</v>
      </c>
      <c r="L498" t="s">
        <v>53</v>
      </c>
      <c r="M498" t="s">
        <v>55</v>
      </c>
      <c r="O498" t="str" cm="1">
        <f t="array" ref="O498">_xlfn.IFS(table_netflix[[#This Row],[release_year]]&gt;=2018, "2018 &amp; after", TRUE, "Before 2018")</f>
        <v>Before 2018</v>
      </c>
      <c r="P498" s="12">
        <f>DATE(table_netflix[[#This Row],[release_year]],1,1)</f>
        <v>39083</v>
      </c>
      <c r="Q498" s="12">
        <f t="shared" si="7"/>
        <v>44303</v>
      </c>
      <c r="R498" s="12" t="str">
        <f>TEXT(table_netflix[[#This Row],[date_added_todate]], "mmm")</f>
        <v>Apr</v>
      </c>
      <c r="S498" t="s">
        <v>2829</v>
      </c>
    </row>
    <row r="499" spans="1:19" x14ac:dyDescent="0.3">
      <c r="A499" t="s">
        <v>2830</v>
      </c>
      <c r="B499" t="s">
        <v>15</v>
      </c>
      <c r="C499" t="s">
        <v>2831</v>
      </c>
      <c r="D499" t="s">
        <v>2832</v>
      </c>
      <c r="E499" t="s">
        <v>2833</v>
      </c>
      <c r="F499" t="s">
        <v>39</v>
      </c>
      <c r="G499" s="14" t="s">
        <v>2834</v>
      </c>
      <c r="H499">
        <v>2021</v>
      </c>
      <c r="I499" t="s">
        <v>27</v>
      </c>
      <c r="J499" t="s">
        <v>418</v>
      </c>
      <c r="K499">
        <f>IFERROR(VALUE(LEFT(table_netflix[[#This Row],[duration (in min)]], LEN(table_netflix[[#This Row],[duration (in min)]])-4)),0)</f>
        <v>142</v>
      </c>
      <c r="L499" t="s">
        <v>53</v>
      </c>
      <c r="M499" t="s">
        <v>54</v>
      </c>
      <c r="N499" t="s">
        <v>55</v>
      </c>
      <c r="O499" t="str" cm="1">
        <f t="array" ref="O499">_xlfn.IFS(table_netflix[[#This Row],[release_year]]&gt;=2018, "2018 &amp; after", TRUE, "Before 2018")</f>
        <v>2018 &amp; after</v>
      </c>
      <c r="P499" s="12">
        <f>DATE(table_netflix[[#This Row],[release_year]],1,1)</f>
        <v>44197</v>
      </c>
      <c r="Q499" s="12">
        <f t="shared" si="7"/>
        <v>44302</v>
      </c>
      <c r="R499" s="12" t="str">
        <f>TEXT(table_netflix[[#This Row],[date_added_todate]], "mmm")</f>
        <v>Apr</v>
      </c>
      <c r="S499" t="s">
        <v>2835</v>
      </c>
    </row>
    <row r="500" spans="1:19" x14ac:dyDescent="0.3">
      <c r="A500" t="s">
        <v>2836</v>
      </c>
      <c r="B500" t="s">
        <v>15</v>
      </c>
      <c r="C500" t="s">
        <v>2837</v>
      </c>
      <c r="D500" t="s">
        <v>2838</v>
      </c>
      <c r="E500" t="s">
        <v>2839</v>
      </c>
      <c r="F500" t="s">
        <v>18</v>
      </c>
      <c r="G500" s="14" t="s">
        <v>2834</v>
      </c>
      <c r="H500">
        <v>2021</v>
      </c>
      <c r="I500" t="s">
        <v>139</v>
      </c>
      <c r="J500" t="s">
        <v>232</v>
      </c>
      <c r="K500">
        <f>IFERROR(VALUE(LEFT(table_netflix[[#This Row],[duration (in min)]], LEN(table_netflix[[#This Row],[duration (in min)]])-4)),0)</f>
        <v>93</v>
      </c>
      <c r="L500" t="s">
        <v>47</v>
      </c>
      <c r="M500" t="s">
        <v>85</v>
      </c>
      <c r="N500" t="s">
        <v>112</v>
      </c>
      <c r="O500" t="str" cm="1">
        <f t="array" ref="O500">_xlfn.IFS(table_netflix[[#This Row],[release_year]]&gt;=2018, "2018 &amp; after", TRUE, "Before 2018")</f>
        <v>2018 &amp; after</v>
      </c>
      <c r="P500" s="12">
        <f>DATE(table_netflix[[#This Row],[release_year]],1,1)</f>
        <v>44197</v>
      </c>
      <c r="Q500" s="12">
        <f t="shared" si="7"/>
        <v>44302</v>
      </c>
      <c r="R500" s="12" t="str">
        <f>TEXT(table_netflix[[#This Row],[date_added_todate]], "mmm")</f>
        <v>Apr</v>
      </c>
      <c r="S500" t="s">
        <v>2840</v>
      </c>
    </row>
    <row r="501" spans="1:19" x14ac:dyDescent="0.3">
      <c r="A501" t="s">
        <v>2841</v>
      </c>
      <c r="B501" t="s">
        <v>15</v>
      </c>
      <c r="C501" t="s">
        <v>2842</v>
      </c>
      <c r="D501" t="s">
        <v>2843</v>
      </c>
      <c r="E501" t="s">
        <v>2844</v>
      </c>
      <c r="F501" t="s">
        <v>18</v>
      </c>
      <c r="G501" s="14" t="s">
        <v>2834</v>
      </c>
      <c r="H501">
        <v>2021</v>
      </c>
      <c r="I501" t="s">
        <v>100</v>
      </c>
      <c r="J501" t="s">
        <v>1999</v>
      </c>
      <c r="K501">
        <f>IFERROR(VALUE(LEFT(table_netflix[[#This Row],[duration (in min)]], LEN(table_netflix[[#This Row],[duration (in min)]])-4)),0)</f>
        <v>60</v>
      </c>
      <c r="L501" t="s">
        <v>47</v>
      </c>
      <c r="O501" t="str" cm="1">
        <f t="array" ref="O501">_xlfn.IFS(table_netflix[[#This Row],[release_year]]&gt;=2018, "2018 &amp; after", TRUE, "Before 2018")</f>
        <v>2018 &amp; after</v>
      </c>
      <c r="P501" s="12">
        <f>DATE(table_netflix[[#This Row],[release_year]],1,1)</f>
        <v>44197</v>
      </c>
      <c r="Q501" s="12">
        <f t="shared" si="7"/>
        <v>44302</v>
      </c>
      <c r="R501" s="12" t="str">
        <f>TEXT(table_netflix[[#This Row],[date_added_todate]], "mmm")</f>
        <v>Apr</v>
      </c>
      <c r="S501" t="s">
        <v>2845</v>
      </c>
    </row>
    <row r="502" spans="1:19" x14ac:dyDescent="0.3">
      <c r="A502" t="s">
        <v>2846</v>
      </c>
      <c r="B502" t="s">
        <v>15</v>
      </c>
      <c r="C502" t="s">
        <v>2847</v>
      </c>
      <c r="D502" t="s">
        <v>2848</v>
      </c>
      <c r="E502" t="s">
        <v>2849</v>
      </c>
      <c r="F502" t="s">
        <v>523</v>
      </c>
      <c r="G502" s="14" t="s">
        <v>2834</v>
      </c>
      <c r="H502">
        <v>2015</v>
      </c>
      <c r="I502" t="s">
        <v>186</v>
      </c>
      <c r="J502" t="s">
        <v>348</v>
      </c>
      <c r="K502">
        <f>IFERROR(VALUE(LEFT(table_netflix[[#This Row],[duration (in min)]], LEN(table_netflix[[#This Row],[duration (in min)]])-4)),0)</f>
        <v>119</v>
      </c>
      <c r="L502" t="s">
        <v>126</v>
      </c>
      <c r="M502" t="s">
        <v>107</v>
      </c>
      <c r="N502" t="s">
        <v>127</v>
      </c>
      <c r="O502" t="str" cm="1">
        <f t="array" ref="O502">_xlfn.IFS(table_netflix[[#This Row],[release_year]]&gt;=2018, "2018 &amp; after", TRUE, "Before 2018")</f>
        <v>Before 2018</v>
      </c>
      <c r="P502" s="12">
        <f>DATE(table_netflix[[#This Row],[release_year]],1,1)</f>
        <v>42005</v>
      </c>
      <c r="Q502" s="12">
        <f t="shared" si="7"/>
        <v>44302</v>
      </c>
      <c r="R502" s="12" t="str">
        <f>TEXT(table_netflix[[#This Row],[date_added_todate]], "mmm")</f>
        <v>Apr</v>
      </c>
      <c r="S502" t="s">
        <v>2850</v>
      </c>
    </row>
    <row r="503" spans="1:19" x14ac:dyDescent="0.3">
      <c r="A503" t="s">
        <v>2852</v>
      </c>
      <c r="B503" t="s">
        <v>15</v>
      </c>
      <c r="C503" t="s">
        <v>2853</v>
      </c>
      <c r="D503" t="s">
        <v>2854</v>
      </c>
      <c r="E503" t="s">
        <v>2855</v>
      </c>
      <c r="F503" t="s">
        <v>18</v>
      </c>
      <c r="G503" s="14" t="s">
        <v>2834</v>
      </c>
      <c r="H503">
        <v>2013</v>
      </c>
      <c r="I503" t="s">
        <v>27</v>
      </c>
      <c r="J503" t="s">
        <v>152</v>
      </c>
      <c r="K503">
        <f>IFERROR(VALUE(LEFT(table_netflix[[#This Row],[duration (in min)]], LEN(table_netflix[[#This Row],[duration (in min)]])-4)),0)</f>
        <v>96</v>
      </c>
      <c r="L503" t="s">
        <v>53</v>
      </c>
      <c r="M503" t="s">
        <v>55</v>
      </c>
      <c r="O503" t="str" cm="1">
        <f t="array" ref="O503">_xlfn.IFS(table_netflix[[#This Row],[release_year]]&gt;=2018, "2018 &amp; after", TRUE, "Before 2018")</f>
        <v>Before 2018</v>
      </c>
      <c r="P503" s="12">
        <f>DATE(table_netflix[[#This Row],[release_year]],1,1)</f>
        <v>41275</v>
      </c>
      <c r="Q503" s="12">
        <f t="shared" si="7"/>
        <v>44302</v>
      </c>
      <c r="R503" s="12" t="str">
        <f>TEXT(table_netflix[[#This Row],[date_added_todate]], "mmm")</f>
        <v>Apr</v>
      </c>
      <c r="S503" t="s">
        <v>2856</v>
      </c>
    </row>
    <row r="504" spans="1:19" x14ac:dyDescent="0.3">
      <c r="A504" t="s">
        <v>2857</v>
      </c>
      <c r="B504" t="s">
        <v>15</v>
      </c>
      <c r="C504" t="s">
        <v>2858</v>
      </c>
      <c r="D504" t="s">
        <v>2348</v>
      </c>
      <c r="E504" t="s">
        <v>2859</v>
      </c>
      <c r="F504" t="s">
        <v>1833</v>
      </c>
      <c r="G504" s="14" t="s">
        <v>2834</v>
      </c>
      <c r="H504">
        <v>2020</v>
      </c>
      <c r="I504" t="s">
        <v>27</v>
      </c>
      <c r="J504" t="s">
        <v>167</v>
      </c>
      <c r="K504">
        <f>IFERROR(VALUE(LEFT(table_netflix[[#This Row],[duration (in min)]], LEN(table_netflix[[#This Row],[duration (in min)]])-4)),0)</f>
        <v>116</v>
      </c>
      <c r="L504" t="s">
        <v>47</v>
      </c>
      <c r="M504" t="s">
        <v>85</v>
      </c>
      <c r="N504" t="s">
        <v>72</v>
      </c>
      <c r="O504" t="str" cm="1">
        <f t="array" ref="O504">_xlfn.IFS(table_netflix[[#This Row],[release_year]]&gt;=2018, "2018 &amp; after", TRUE, "Before 2018")</f>
        <v>2018 &amp; after</v>
      </c>
      <c r="P504" s="12">
        <f>DATE(table_netflix[[#This Row],[release_year]],1,1)</f>
        <v>43831</v>
      </c>
      <c r="Q504" s="12">
        <f t="shared" si="7"/>
        <v>44302</v>
      </c>
      <c r="R504" s="12" t="str">
        <f>TEXT(table_netflix[[#This Row],[date_added_todate]], "mmm")</f>
        <v>Apr</v>
      </c>
      <c r="S504" t="s">
        <v>2860</v>
      </c>
    </row>
    <row r="505" spans="1:19" x14ac:dyDescent="0.3">
      <c r="A505" t="s">
        <v>2861</v>
      </c>
      <c r="B505" t="s">
        <v>15</v>
      </c>
      <c r="C505" t="s">
        <v>2862</v>
      </c>
      <c r="D505" t="s">
        <v>2863</v>
      </c>
      <c r="E505" t="s">
        <v>2864</v>
      </c>
      <c r="F505" t="s">
        <v>80</v>
      </c>
      <c r="G505" s="14" t="s">
        <v>2834</v>
      </c>
      <c r="H505">
        <v>2020</v>
      </c>
      <c r="I505" t="s">
        <v>62</v>
      </c>
      <c r="J505" t="s">
        <v>226</v>
      </c>
      <c r="K505">
        <f>IFERROR(VALUE(LEFT(table_netflix[[#This Row],[duration (in min)]], LEN(table_netflix[[#This Row],[duration (in min)]])-4)),0)</f>
        <v>102</v>
      </c>
      <c r="L505" t="s">
        <v>53</v>
      </c>
      <c r="M505" t="s">
        <v>55</v>
      </c>
      <c r="N505" t="s">
        <v>107</v>
      </c>
      <c r="O505" t="str" cm="1">
        <f t="array" ref="O505">_xlfn.IFS(table_netflix[[#This Row],[release_year]]&gt;=2018, "2018 &amp; after", TRUE, "Before 2018")</f>
        <v>2018 &amp; after</v>
      </c>
      <c r="P505" s="12">
        <f>DATE(table_netflix[[#This Row],[release_year]],1,1)</f>
        <v>43831</v>
      </c>
      <c r="Q505" s="12">
        <f t="shared" si="7"/>
        <v>44302</v>
      </c>
      <c r="R505" s="12" t="str">
        <f>TEXT(table_netflix[[#This Row],[date_added_todate]], "mmm")</f>
        <v>Apr</v>
      </c>
      <c r="S505" t="s">
        <v>2865</v>
      </c>
    </row>
    <row r="506" spans="1:19" x14ac:dyDescent="0.3">
      <c r="A506" t="s">
        <v>2866</v>
      </c>
      <c r="B506" t="s">
        <v>15</v>
      </c>
      <c r="C506" t="s">
        <v>2867</v>
      </c>
      <c r="D506" t="s">
        <v>2868</v>
      </c>
      <c r="E506" t="s">
        <v>2869</v>
      </c>
      <c r="F506" t="s">
        <v>61</v>
      </c>
      <c r="G506" s="14" t="s">
        <v>2834</v>
      </c>
      <c r="H506">
        <v>2013</v>
      </c>
      <c r="I506" t="s">
        <v>186</v>
      </c>
      <c r="J506" t="s">
        <v>1221</v>
      </c>
      <c r="K506">
        <f>IFERROR(VALUE(LEFT(table_netflix[[#This Row],[duration (in min)]], LEN(table_netflix[[#This Row],[duration (in min)]])-4)),0)</f>
        <v>123</v>
      </c>
      <c r="L506" t="s">
        <v>144</v>
      </c>
      <c r="M506" t="s">
        <v>72</v>
      </c>
      <c r="N506" t="s">
        <v>55</v>
      </c>
      <c r="O506" t="str" cm="1">
        <f t="array" ref="O506">_xlfn.IFS(table_netflix[[#This Row],[release_year]]&gt;=2018, "2018 &amp; after", TRUE, "Before 2018")</f>
        <v>Before 2018</v>
      </c>
      <c r="P506" s="12">
        <f>DATE(table_netflix[[#This Row],[release_year]],1,1)</f>
        <v>41275</v>
      </c>
      <c r="Q506" s="12">
        <f t="shared" si="7"/>
        <v>44302</v>
      </c>
      <c r="R506" s="12" t="str">
        <f>TEXT(table_netflix[[#This Row],[date_added_todate]], "mmm")</f>
        <v>Apr</v>
      </c>
      <c r="S506" t="s">
        <v>2870</v>
      </c>
    </row>
    <row r="507" spans="1:19" x14ac:dyDescent="0.3">
      <c r="A507" t="s">
        <v>2871</v>
      </c>
      <c r="B507" t="s">
        <v>15</v>
      </c>
      <c r="C507" t="s">
        <v>2872</v>
      </c>
      <c r="D507" t="s">
        <v>2873</v>
      </c>
      <c r="E507" t="s">
        <v>2874</v>
      </c>
      <c r="F507" t="s">
        <v>18</v>
      </c>
      <c r="G507" s="14" t="s">
        <v>2834</v>
      </c>
      <c r="H507">
        <v>2020</v>
      </c>
      <c r="I507" t="s">
        <v>186</v>
      </c>
      <c r="J507" t="s">
        <v>226</v>
      </c>
      <c r="K507">
        <f>IFERROR(VALUE(LEFT(table_netflix[[#This Row],[duration (in min)]], LEN(table_netflix[[#This Row],[duration (in min)]])-4)),0)</f>
        <v>102</v>
      </c>
      <c r="L507" t="s">
        <v>93</v>
      </c>
      <c r="O507" t="str" cm="1">
        <f t="array" ref="O507">_xlfn.IFS(table_netflix[[#This Row],[release_year]]&gt;=2018, "2018 &amp; after", TRUE, "Before 2018")</f>
        <v>2018 &amp; after</v>
      </c>
      <c r="P507" s="12">
        <f>DATE(table_netflix[[#This Row],[release_year]],1,1)</f>
        <v>43831</v>
      </c>
      <c r="Q507" s="12">
        <f t="shared" si="7"/>
        <v>44302</v>
      </c>
      <c r="R507" s="12" t="str">
        <f>TEXT(table_netflix[[#This Row],[date_added_todate]], "mmm")</f>
        <v>Apr</v>
      </c>
      <c r="S507" t="s">
        <v>2875</v>
      </c>
    </row>
    <row r="508" spans="1:19" x14ac:dyDescent="0.3">
      <c r="A508" t="s">
        <v>2876</v>
      </c>
      <c r="B508" t="s">
        <v>15</v>
      </c>
      <c r="C508" t="s">
        <v>2877</v>
      </c>
      <c r="D508" t="s">
        <v>2878</v>
      </c>
      <c r="E508" t="s">
        <v>2879</v>
      </c>
      <c r="F508" t="s">
        <v>2880</v>
      </c>
      <c r="G508" s="14" t="s">
        <v>2834</v>
      </c>
      <c r="H508">
        <v>2017</v>
      </c>
      <c r="I508" t="s">
        <v>20</v>
      </c>
      <c r="J508" t="s">
        <v>81</v>
      </c>
      <c r="K508">
        <f>IFERROR(VALUE(LEFT(table_netflix[[#This Row],[duration (in min)]], LEN(table_netflix[[#This Row],[duration (in min)]])-4)),0)</f>
        <v>127</v>
      </c>
      <c r="L508" t="s">
        <v>53</v>
      </c>
      <c r="O508" t="str" cm="1">
        <f t="array" ref="O508">_xlfn.IFS(table_netflix[[#This Row],[release_year]]&gt;=2018, "2018 &amp; after", TRUE, "Before 2018")</f>
        <v>Before 2018</v>
      </c>
      <c r="P508" s="12">
        <f>DATE(table_netflix[[#This Row],[release_year]],1,1)</f>
        <v>42736</v>
      </c>
      <c r="Q508" s="12">
        <f t="shared" si="7"/>
        <v>44302</v>
      </c>
      <c r="R508" s="12" t="str">
        <f>TEXT(table_netflix[[#This Row],[date_added_todate]], "mmm")</f>
        <v>Apr</v>
      </c>
      <c r="S508" t="s">
        <v>2881</v>
      </c>
    </row>
    <row r="509" spans="1:19" x14ac:dyDescent="0.3">
      <c r="A509" t="s">
        <v>2882</v>
      </c>
      <c r="B509" t="s">
        <v>15</v>
      </c>
      <c r="C509" t="s">
        <v>2883</v>
      </c>
      <c r="D509" t="s">
        <v>2884</v>
      </c>
      <c r="E509" t="s">
        <v>2885</v>
      </c>
      <c r="F509" t="s">
        <v>18</v>
      </c>
      <c r="G509" s="14" t="s">
        <v>2834</v>
      </c>
      <c r="H509">
        <v>2017</v>
      </c>
      <c r="I509" t="s">
        <v>62</v>
      </c>
      <c r="J509" t="s">
        <v>213</v>
      </c>
      <c r="K509">
        <f>IFERROR(VALUE(LEFT(table_netflix[[#This Row],[duration (in min)]], LEN(table_netflix[[#This Row],[duration (in min)]])-4)),0)</f>
        <v>88</v>
      </c>
      <c r="L509" t="s">
        <v>144</v>
      </c>
      <c r="M509" t="s">
        <v>127</v>
      </c>
      <c r="O509" t="str" cm="1">
        <f t="array" ref="O509">_xlfn.IFS(table_netflix[[#This Row],[release_year]]&gt;=2018, "2018 &amp; after", TRUE, "Before 2018")</f>
        <v>Before 2018</v>
      </c>
      <c r="P509" s="12">
        <f>DATE(table_netflix[[#This Row],[release_year]],1,1)</f>
        <v>42736</v>
      </c>
      <c r="Q509" s="12">
        <f t="shared" si="7"/>
        <v>44302</v>
      </c>
      <c r="R509" s="12" t="str">
        <f>TEXT(table_netflix[[#This Row],[date_added_todate]], "mmm")</f>
        <v>Apr</v>
      </c>
      <c r="S509" t="s">
        <v>2886</v>
      </c>
    </row>
    <row r="510" spans="1:19" x14ac:dyDescent="0.3">
      <c r="A510" t="s">
        <v>2887</v>
      </c>
      <c r="B510" t="s">
        <v>15</v>
      </c>
      <c r="C510" t="s">
        <v>2888</v>
      </c>
      <c r="D510" t="s">
        <v>2889</v>
      </c>
      <c r="E510" t="s">
        <v>2890</v>
      </c>
      <c r="F510" t="s">
        <v>39</v>
      </c>
      <c r="G510" s="14" t="s">
        <v>2834</v>
      </c>
      <c r="H510">
        <v>2021</v>
      </c>
      <c r="I510" t="s">
        <v>62</v>
      </c>
      <c r="J510" t="s">
        <v>133</v>
      </c>
      <c r="K510">
        <f>IFERROR(VALUE(LEFT(table_netflix[[#This Row],[duration (in min)]], LEN(table_netflix[[#This Row],[duration (in min)]])-4)),0)</f>
        <v>106</v>
      </c>
      <c r="L510" t="s">
        <v>71</v>
      </c>
      <c r="M510" t="s">
        <v>72</v>
      </c>
      <c r="N510" t="s">
        <v>55</v>
      </c>
      <c r="O510" t="str" cm="1">
        <f t="array" ref="O510">_xlfn.IFS(table_netflix[[#This Row],[release_year]]&gt;=2018, "2018 &amp; after", TRUE, "Before 2018")</f>
        <v>2018 &amp; after</v>
      </c>
      <c r="P510" s="12">
        <f>DATE(table_netflix[[#This Row],[release_year]],1,1)</f>
        <v>44197</v>
      </c>
      <c r="Q510" s="12">
        <f t="shared" si="7"/>
        <v>44302</v>
      </c>
      <c r="R510" s="12" t="str">
        <f>TEXT(table_netflix[[#This Row],[date_added_todate]], "mmm")</f>
        <v>Apr</v>
      </c>
      <c r="S510" t="s">
        <v>2891</v>
      </c>
    </row>
    <row r="511" spans="1:19" x14ac:dyDescent="0.3">
      <c r="A511" t="s">
        <v>2893</v>
      </c>
      <c r="B511" t="s">
        <v>15</v>
      </c>
      <c r="C511" t="s">
        <v>2894</v>
      </c>
      <c r="D511" t="s">
        <v>2895</v>
      </c>
      <c r="E511" t="s">
        <v>2896</v>
      </c>
      <c r="F511" t="s">
        <v>18</v>
      </c>
      <c r="G511" s="14" t="s">
        <v>2892</v>
      </c>
      <c r="H511">
        <v>2020</v>
      </c>
      <c r="I511" t="s">
        <v>27</v>
      </c>
      <c r="J511" t="s">
        <v>1230</v>
      </c>
      <c r="K511">
        <f>IFERROR(VALUE(LEFT(table_netflix[[#This Row],[duration (in min)]], LEN(table_netflix[[#This Row],[duration (in min)]])-4)),0)</f>
        <v>65</v>
      </c>
      <c r="L511" t="s">
        <v>22</v>
      </c>
      <c r="M511" t="s">
        <v>112</v>
      </c>
      <c r="O511" t="str" cm="1">
        <f t="array" ref="O511">_xlfn.IFS(table_netflix[[#This Row],[release_year]]&gt;=2018, "2018 &amp; after", TRUE, "Before 2018")</f>
        <v>2018 &amp; after</v>
      </c>
      <c r="P511" s="12">
        <f>DATE(table_netflix[[#This Row],[release_year]],1,1)</f>
        <v>43831</v>
      </c>
      <c r="Q511" s="12">
        <f t="shared" si="7"/>
        <v>44301</v>
      </c>
      <c r="R511" s="12" t="str">
        <f>TEXT(table_netflix[[#This Row],[date_added_todate]], "mmm")</f>
        <v>Apr</v>
      </c>
      <c r="S511" t="s">
        <v>2897</v>
      </c>
    </row>
    <row r="512" spans="1:19" x14ac:dyDescent="0.3">
      <c r="A512" t="s">
        <v>2898</v>
      </c>
      <c r="B512" t="s">
        <v>15</v>
      </c>
      <c r="C512" t="s">
        <v>2899</v>
      </c>
      <c r="D512" t="s">
        <v>2900</v>
      </c>
      <c r="E512" t="s">
        <v>2901</v>
      </c>
      <c r="F512" t="s">
        <v>202</v>
      </c>
      <c r="G512" s="14" t="s">
        <v>2892</v>
      </c>
      <c r="H512">
        <v>2016</v>
      </c>
      <c r="I512" t="s">
        <v>27</v>
      </c>
      <c r="J512" t="s">
        <v>152</v>
      </c>
      <c r="K512">
        <f>IFERROR(VALUE(LEFT(table_netflix[[#This Row],[duration (in min)]], LEN(table_netflix[[#This Row],[duration (in min)]])-4)),0)</f>
        <v>96</v>
      </c>
      <c r="L512" t="s">
        <v>144</v>
      </c>
      <c r="M512" t="s">
        <v>204</v>
      </c>
      <c r="N512" t="s">
        <v>168</v>
      </c>
      <c r="O512" t="str" cm="1">
        <f t="array" ref="O512">_xlfn.IFS(table_netflix[[#This Row],[release_year]]&gt;=2018, "2018 &amp; after", TRUE, "Before 2018")</f>
        <v>Before 2018</v>
      </c>
      <c r="P512" s="12">
        <f>DATE(table_netflix[[#This Row],[release_year]],1,1)</f>
        <v>42370</v>
      </c>
      <c r="Q512" s="12">
        <f t="shared" si="7"/>
        <v>44301</v>
      </c>
      <c r="R512" s="12" t="str">
        <f>TEXT(table_netflix[[#This Row],[date_added_todate]], "mmm")</f>
        <v>Apr</v>
      </c>
      <c r="S512" t="s">
        <v>2902</v>
      </c>
    </row>
    <row r="513" spans="1:19" x14ac:dyDescent="0.3">
      <c r="A513" t="s">
        <v>2903</v>
      </c>
      <c r="B513" t="s">
        <v>24</v>
      </c>
      <c r="C513" t="s">
        <v>2904</v>
      </c>
      <c r="D513" t="s">
        <v>2905</v>
      </c>
      <c r="E513" t="s">
        <v>2906</v>
      </c>
      <c r="F513" t="s">
        <v>18</v>
      </c>
      <c r="G513" s="14" t="s">
        <v>2892</v>
      </c>
      <c r="H513">
        <v>2019</v>
      </c>
      <c r="I513" t="s">
        <v>84</v>
      </c>
      <c r="J513" t="s">
        <v>33</v>
      </c>
      <c r="K513">
        <f>IFERROR(VALUE(LEFT(table_netflix[[#This Row],[duration (in min)]], LEN(table_netflix[[#This Row],[duration (in min)]])-4)),0)</f>
        <v>0</v>
      </c>
      <c r="L513" t="s">
        <v>37</v>
      </c>
      <c r="O513" t="str" cm="1">
        <f t="array" ref="O513">_xlfn.IFS(table_netflix[[#This Row],[release_year]]&gt;=2018, "2018 &amp; after", TRUE, "Before 2018")</f>
        <v>2018 &amp; after</v>
      </c>
      <c r="P513" s="12">
        <f>DATE(table_netflix[[#This Row],[release_year]],1,1)</f>
        <v>43466</v>
      </c>
      <c r="Q513" s="12">
        <f t="shared" si="7"/>
        <v>44301</v>
      </c>
      <c r="R513" s="12" t="str">
        <f>TEXT(table_netflix[[#This Row],[date_added_todate]], "mmm")</f>
        <v>Apr</v>
      </c>
      <c r="S513" t="s">
        <v>2907</v>
      </c>
    </row>
    <row r="514" spans="1:19" x14ac:dyDescent="0.3">
      <c r="A514" t="s">
        <v>2908</v>
      </c>
      <c r="B514" t="s">
        <v>15</v>
      </c>
      <c r="C514" t="s">
        <v>2909</v>
      </c>
      <c r="D514" t="s">
        <v>2910</v>
      </c>
      <c r="E514" t="s">
        <v>2911</v>
      </c>
      <c r="F514" t="s">
        <v>18</v>
      </c>
      <c r="G514" s="14" t="s">
        <v>2892</v>
      </c>
      <c r="H514">
        <v>2019</v>
      </c>
      <c r="I514" t="s">
        <v>62</v>
      </c>
      <c r="J514" t="s">
        <v>213</v>
      </c>
      <c r="K514">
        <f>IFERROR(VALUE(LEFT(table_netflix[[#This Row],[duration (in min)]], LEN(table_netflix[[#This Row],[duration (in min)]])-4)),0)</f>
        <v>88</v>
      </c>
      <c r="L514" t="s">
        <v>93</v>
      </c>
      <c r="O514" t="str" cm="1">
        <f t="array" ref="O514">_xlfn.IFS(table_netflix[[#This Row],[release_year]]&gt;=2018, "2018 &amp; after", TRUE, "Before 2018")</f>
        <v>2018 &amp; after</v>
      </c>
      <c r="P514" s="12">
        <f>DATE(table_netflix[[#This Row],[release_year]],1,1)</f>
        <v>43466</v>
      </c>
      <c r="Q514" s="12">
        <f t="shared" ref="Q514:Q577" si="8">IF(G514&lt;&gt;"", DATE(RIGHT(G514,4), MONTH(1 &amp; LEFT(G514,FIND(" ",G514)-1)), MID(G514, FIND(" ", G514)+1, FIND(",", G514)-FIND(" ", G514)-1)), "")</f>
        <v>44301</v>
      </c>
      <c r="R514" s="12" t="str">
        <f>TEXT(table_netflix[[#This Row],[date_added_todate]], "mmm")</f>
        <v>Apr</v>
      </c>
      <c r="S514" t="s">
        <v>2912</v>
      </c>
    </row>
    <row r="515" spans="1:19" x14ac:dyDescent="0.3">
      <c r="A515" t="s">
        <v>2913</v>
      </c>
      <c r="B515" t="s">
        <v>15</v>
      </c>
      <c r="C515" t="s">
        <v>2914</v>
      </c>
      <c r="D515" t="s">
        <v>2915</v>
      </c>
      <c r="E515" t="s">
        <v>2916</v>
      </c>
      <c r="F515" t="s">
        <v>202</v>
      </c>
      <c r="G515" s="14" t="s">
        <v>2892</v>
      </c>
      <c r="H515">
        <v>2021</v>
      </c>
      <c r="I515" t="s">
        <v>27</v>
      </c>
      <c r="J515" t="s">
        <v>355</v>
      </c>
      <c r="K515">
        <f>IFERROR(VALUE(LEFT(table_netflix[[#This Row],[duration (in min)]], LEN(table_netflix[[#This Row],[duration (in min)]])-4)),0)</f>
        <v>143</v>
      </c>
      <c r="L515" t="s">
        <v>53</v>
      </c>
      <c r="M515" t="s">
        <v>55</v>
      </c>
      <c r="N515" t="s">
        <v>600</v>
      </c>
      <c r="O515" t="str" cm="1">
        <f t="array" ref="O515">_xlfn.IFS(table_netflix[[#This Row],[release_year]]&gt;=2018, "2018 &amp; after", TRUE, "Before 2018")</f>
        <v>2018 &amp; after</v>
      </c>
      <c r="P515" s="12">
        <f>DATE(table_netflix[[#This Row],[release_year]],1,1)</f>
        <v>44197</v>
      </c>
      <c r="Q515" s="12">
        <f t="shared" si="8"/>
        <v>44301</v>
      </c>
      <c r="R515" s="12" t="str">
        <f>TEXT(table_netflix[[#This Row],[date_added_todate]], "mmm")</f>
        <v>Apr</v>
      </c>
      <c r="S515" t="s">
        <v>2917</v>
      </c>
    </row>
    <row r="516" spans="1:19" x14ac:dyDescent="0.3">
      <c r="A516" t="s">
        <v>2918</v>
      </c>
      <c r="B516" t="s">
        <v>15</v>
      </c>
      <c r="C516" t="s">
        <v>2919</v>
      </c>
      <c r="D516" t="s">
        <v>1064</v>
      </c>
      <c r="E516" t="s">
        <v>2920</v>
      </c>
      <c r="F516" t="s">
        <v>18</v>
      </c>
      <c r="G516" s="14" t="s">
        <v>2892</v>
      </c>
      <c r="H516">
        <v>2012</v>
      </c>
      <c r="I516" t="s">
        <v>186</v>
      </c>
      <c r="J516" t="s">
        <v>1820</v>
      </c>
      <c r="K516">
        <f>IFERROR(VALUE(LEFT(table_netflix[[#This Row],[duration (in min)]], LEN(table_netflix[[#This Row],[duration (in min)]])-4)),0)</f>
        <v>137</v>
      </c>
      <c r="L516" t="s">
        <v>53</v>
      </c>
      <c r="M516" t="s">
        <v>54</v>
      </c>
      <c r="O516" t="str" cm="1">
        <f t="array" ref="O516">_xlfn.IFS(table_netflix[[#This Row],[release_year]]&gt;=2018, "2018 &amp; after", TRUE, "Before 2018")</f>
        <v>Before 2018</v>
      </c>
      <c r="P516" s="12">
        <f>DATE(table_netflix[[#This Row],[release_year]],1,1)</f>
        <v>40909</v>
      </c>
      <c r="Q516" s="12">
        <f t="shared" si="8"/>
        <v>44301</v>
      </c>
      <c r="R516" s="12" t="str">
        <f>TEXT(table_netflix[[#This Row],[date_added_todate]], "mmm")</f>
        <v>Apr</v>
      </c>
      <c r="S516" t="s">
        <v>2921</v>
      </c>
    </row>
    <row r="517" spans="1:19" x14ac:dyDescent="0.3">
      <c r="A517" t="s">
        <v>2922</v>
      </c>
      <c r="B517" t="s">
        <v>15</v>
      </c>
      <c r="C517" t="s">
        <v>2923</v>
      </c>
      <c r="D517" t="s">
        <v>2924</v>
      </c>
      <c r="E517" t="s">
        <v>2925</v>
      </c>
      <c r="F517" t="s">
        <v>18</v>
      </c>
      <c r="G517" s="14" t="s">
        <v>2892</v>
      </c>
      <c r="H517">
        <v>2014</v>
      </c>
      <c r="I517" t="s">
        <v>27</v>
      </c>
      <c r="J517" t="s">
        <v>2926</v>
      </c>
      <c r="K517">
        <f>IFERROR(VALUE(LEFT(table_netflix[[#This Row],[duration (in min)]], LEN(table_netflix[[#This Row],[duration (in min)]])-4)),0)</f>
        <v>75</v>
      </c>
      <c r="L517" t="s">
        <v>22</v>
      </c>
      <c r="M517" t="s">
        <v>112</v>
      </c>
      <c r="O517" t="str" cm="1">
        <f t="array" ref="O517">_xlfn.IFS(table_netflix[[#This Row],[release_year]]&gt;=2018, "2018 &amp; after", TRUE, "Before 2018")</f>
        <v>Before 2018</v>
      </c>
      <c r="P517" s="12">
        <f>DATE(table_netflix[[#This Row],[release_year]],1,1)</f>
        <v>41640</v>
      </c>
      <c r="Q517" s="12">
        <f t="shared" si="8"/>
        <v>44301</v>
      </c>
      <c r="R517" s="12" t="str">
        <f>TEXT(table_netflix[[#This Row],[date_added_todate]], "mmm")</f>
        <v>Apr</v>
      </c>
      <c r="S517" t="s">
        <v>2927</v>
      </c>
    </row>
    <row r="518" spans="1:19" x14ac:dyDescent="0.3">
      <c r="A518" t="s">
        <v>2928</v>
      </c>
      <c r="B518" t="s">
        <v>15</v>
      </c>
      <c r="C518" t="s">
        <v>2929</v>
      </c>
      <c r="D518" t="s">
        <v>2930</v>
      </c>
      <c r="E518" t="s">
        <v>2931</v>
      </c>
      <c r="F518" t="s">
        <v>18</v>
      </c>
      <c r="G518" s="14" t="s">
        <v>2892</v>
      </c>
      <c r="H518">
        <v>1981</v>
      </c>
      <c r="I518" t="s">
        <v>186</v>
      </c>
      <c r="J518" t="s">
        <v>118</v>
      </c>
      <c r="K518">
        <f>IFERROR(VALUE(LEFT(table_netflix[[#This Row],[duration (in min)]], LEN(table_netflix[[#This Row],[duration (in min)]])-4)),0)</f>
        <v>103</v>
      </c>
      <c r="L518" t="s">
        <v>2127</v>
      </c>
      <c r="M518" t="s">
        <v>72</v>
      </c>
      <c r="N518" t="s">
        <v>112</v>
      </c>
      <c r="O518" t="str" cm="1">
        <f t="array" ref="O518">_xlfn.IFS(table_netflix[[#This Row],[release_year]]&gt;=2018, "2018 &amp; after", TRUE, "Before 2018")</f>
        <v>Before 2018</v>
      </c>
      <c r="P518" s="12">
        <f>DATE(table_netflix[[#This Row],[release_year]],1,1)</f>
        <v>29587</v>
      </c>
      <c r="Q518" s="12">
        <f t="shared" si="8"/>
        <v>44301</v>
      </c>
      <c r="R518" s="12" t="str">
        <f>TEXT(table_netflix[[#This Row],[date_added_todate]], "mmm")</f>
        <v>Apr</v>
      </c>
      <c r="S518" t="s">
        <v>2932</v>
      </c>
    </row>
    <row r="519" spans="1:19" x14ac:dyDescent="0.3">
      <c r="A519" t="s">
        <v>2935</v>
      </c>
      <c r="B519" t="s">
        <v>15</v>
      </c>
      <c r="C519" t="s">
        <v>2936</v>
      </c>
      <c r="D519" t="s">
        <v>2937</v>
      </c>
      <c r="E519" t="s">
        <v>2938</v>
      </c>
      <c r="F519" t="s">
        <v>151</v>
      </c>
      <c r="G519" s="14" t="s">
        <v>2933</v>
      </c>
      <c r="H519">
        <v>2021</v>
      </c>
      <c r="I519" t="s">
        <v>27</v>
      </c>
      <c r="J519" t="s">
        <v>1112</v>
      </c>
      <c r="K519">
        <f>IFERROR(VALUE(LEFT(table_netflix[[#This Row],[duration (in min)]], LEN(table_netflix[[#This Row],[duration (in min)]])-4)),0)</f>
        <v>130</v>
      </c>
      <c r="L519" t="s">
        <v>53</v>
      </c>
      <c r="M519" t="s">
        <v>55</v>
      </c>
      <c r="N519" t="s">
        <v>142</v>
      </c>
      <c r="O519" t="str" cm="1">
        <f t="array" ref="O519">_xlfn.IFS(table_netflix[[#This Row],[release_year]]&gt;=2018, "2018 &amp; after", TRUE, "Before 2018")</f>
        <v>2018 &amp; after</v>
      </c>
      <c r="P519" s="12">
        <f>DATE(table_netflix[[#This Row],[release_year]],1,1)</f>
        <v>44197</v>
      </c>
      <c r="Q519" s="12">
        <f t="shared" si="8"/>
        <v>44300</v>
      </c>
      <c r="R519" s="12" t="str">
        <f>TEXT(table_netflix[[#This Row],[date_added_todate]], "mmm")</f>
        <v>Apr</v>
      </c>
      <c r="S519" t="s">
        <v>2939</v>
      </c>
    </row>
    <row r="520" spans="1:19" x14ac:dyDescent="0.3">
      <c r="A520" t="s">
        <v>2940</v>
      </c>
      <c r="B520" t="s">
        <v>24</v>
      </c>
      <c r="C520" t="s">
        <v>2941</v>
      </c>
      <c r="D520" t="s">
        <v>2942</v>
      </c>
      <c r="E520" t="s">
        <v>2943</v>
      </c>
      <c r="F520" t="s">
        <v>1280</v>
      </c>
      <c r="G520" s="14" t="s">
        <v>2933</v>
      </c>
      <c r="H520">
        <v>2020</v>
      </c>
      <c r="I520" t="s">
        <v>27</v>
      </c>
      <c r="J520" t="s">
        <v>33</v>
      </c>
      <c r="K520">
        <f>IFERROR(VALUE(LEFT(table_netflix[[#This Row],[duration (in min)]], LEN(table_netflix[[#This Row],[duration (in min)]])-4)),0)</f>
        <v>0</v>
      </c>
      <c r="L520" t="s">
        <v>29</v>
      </c>
      <c r="M520" t="s">
        <v>30</v>
      </c>
      <c r="N520" t="s">
        <v>346</v>
      </c>
      <c r="O520" t="str" cm="1">
        <f t="array" ref="O520">_xlfn.IFS(table_netflix[[#This Row],[release_year]]&gt;=2018, "2018 &amp; after", TRUE, "Before 2018")</f>
        <v>2018 &amp; after</v>
      </c>
      <c r="P520" s="12">
        <f>DATE(table_netflix[[#This Row],[release_year]],1,1)</f>
        <v>43831</v>
      </c>
      <c r="Q520" s="12">
        <f t="shared" si="8"/>
        <v>44300</v>
      </c>
      <c r="R520" s="12" t="str">
        <f>TEXT(table_netflix[[#This Row],[date_added_todate]], "mmm")</f>
        <v>Apr</v>
      </c>
      <c r="S520" t="s">
        <v>2944</v>
      </c>
    </row>
    <row r="521" spans="1:19" x14ac:dyDescent="0.3">
      <c r="A521" t="s">
        <v>2945</v>
      </c>
      <c r="B521" t="s">
        <v>15</v>
      </c>
      <c r="C521" t="s">
        <v>2946</v>
      </c>
      <c r="D521" t="s">
        <v>2947</v>
      </c>
      <c r="E521" t="s">
        <v>2948</v>
      </c>
      <c r="F521" t="s">
        <v>39</v>
      </c>
      <c r="G521" s="14" t="s">
        <v>2933</v>
      </c>
      <c r="H521">
        <v>2020</v>
      </c>
      <c r="I521" t="s">
        <v>62</v>
      </c>
      <c r="J521" t="s">
        <v>278</v>
      </c>
      <c r="K521">
        <f>IFERROR(VALUE(LEFT(table_netflix[[#This Row],[duration (in min)]], LEN(table_netflix[[#This Row],[duration (in min)]])-4)),0)</f>
        <v>145</v>
      </c>
      <c r="L521" t="s">
        <v>53</v>
      </c>
      <c r="M521" t="s">
        <v>55</v>
      </c>
      <c r="N521" t="s">
        <v>107</v>
      </c>
      <c r="O521" t="str" cm="1">
        <f t="array" ref="O521">_xlfn.IFS(table_netflix[[#This Row],[release_year]]&gt;=2018, "2018 &amp; after", TRUE, "Before 2018")</f>
        <v>2018 &amp; after</v>
      </c>
      <c r="P521" s="12">
        <f>DATE(table_netflix[[#This Row],[release_year]],1,1)</f>
        <v>43831</v>
      </c>
      <c r="Q521" s="12">
        <f t="shared" si="8"/>
        <v>44300</v>
      </c>
      <c r="R521" s="12" t="str">
        <f>TEXT(table_netflix[[#This Row],[date_added_todate]], "mmm")</f>
        <v>Apr</v>
      </c>
      <c r="S521" t="s">
        <v>2949</v>
      </c>
    </row>
    <row r="522" spans="1:19" x14ac:dyDescent="0.3">
      <c r="A522" t="s">
        <v>2950</v>
      </c>
      <c r="B522" t="s">
        <v>15</v>
      </c>
      <c r="C522" t="s">
        <v>2951</v>
      </c>
      <c r="D522" t="s">
        <v>2952</v>
      </c>
      <c r="F522" t="s">
        <v>18</v>
      </c>
      <c r="G522" s="14" t="s">
        <v>2933</v>
      </c>
      <c r="H522">
        <v>2021</v>
      </c>
      <c r="I522" t="s">
        <v>27</v>
      </c>
      <c r="J522" t="s">
        <v>788</v>
      </c>
      <c r="K522">
        <f>IFERROR(VALUE(LEFT(table_netflix[[#This Row],[duration (in min)]], LEN(table_netflix[[#This Row],[duration (in min)]])-4)),0)</f>
        <v>84</v>
      </c>
      <c r="L522" t="s">
        <v>22</v>
      </c>
      <c r="O522" t="str" cm="1">
        <f t="array" ref="O522">_xlfn.IFS(table_netflix[[#This Row],[release_year]]&gt;=2018, "2018 &amp; after", TRUE, "Before 2018")</f>
        <v>2018 &amp; after</v>
      </c>
      <c r="P522" s="12">
        <f>DATE(table_netflix[[#This Row],[release_year]],1,1)</f>
        <v>44197</v>
      </c>
      <c r="Q522" s="12">
        <f t="shared" si="8"/>
        <v>44300</v>
      </c>
      <c r="R522" s="12" t="str">
        <f>TEXT(table_netflix[[#This Row],[date_added_todate]], "mmm")</f>
        <v>Apr</v>
      </c>
      <c r="S522" t="s">
        <v>2953</v>
      </c>
    </row>
    <row r="523" spans="1:19" x14ac:dyDescent="0.3">
      <c r="A523" t="s">
        <v>2956</v>
      </c>
      <c r="B523" t="s">
        <v>24</v>
      </c>
      <c r="C523" t="s">
        <v>2957</v>
      </c>
      <c r="D523" t="s">
        <v>2958</v>
      </c>
      <c r="F523" t="s">
        <v>18</v>
      </c>
      <c r="G523" s="14" t="s">
        <v>2954</v>
      </c>
      <c r="H523">
        <v>2021</v>
      </c>
      <c r="I523" t="s">
        <v>84</v>
      </c>
      <c r="J523" t="s">
        <v>33</v>
      </c>
      <c r="K523">
        <f>IFERROR(VALUE(LEFT(table_netflix[[#This Row],[duration (in min)]], LEN(table_netflix[[#This Row],[duration (in min)]])-4)),0)</f>
        <v>0</v>
      </c>
      <c r="L523" t="s">
        <v>37</v>
      </c>
      <c r="O523" t="str" cm="1">
        <f t="array" ref="O523">_xlfn.IFS(table_netflix[[#This Row],[release_year]]&gt;=2018, "2018 &amp; after", TRUE, "Before 2018")</f>
        <v>2018 &amp; after</v>
      </c>
      <c r="P523" s="12">
        <f>DATE(table_netflix[[#This Row],[release_year]],1,1)</f>
        <v>44197</v>
      </c>
      <c r="Q523" s="12">
        <f t="shared" si="8"/>
        <v>44299</v>
      </c>
      <c r="R523" s="12" t="str">
        <f>TEXT(table_netflix[[#This Row],[date_added_todate]], "mmm")</f>
        <v>Apr</v>
      </c>
      <c r="S523" t="s">
        <v>2959</v>
      </c>
    </row>
    <row r="524" spans="1:19" x14ac:dyDescent="0.3">
      <c r="A524" t="s">
        <v>2960</v>
      </c>
      <c r="B524" t="s">
        <v>15</v>
      </c>
      <c r="C524" t="s">
        <v>2961</v>
      </c>
      <c r="D524" t="s">
        <v>2962</v>
      </c>
      <c r="E524" t="s">
        <v>2963</v>
      </c>
      <c r="F524" t="s">
        <v>151</v>
      </c>
      <c r="G524" s="14" t="s">
        <v>2964</v>
      </c>
      <c r="H524">
        <v>2021</v>
      </c>
      <c r="I524" t="s">
        <v>62</v>
      </c>
      <c r="J524" t="s">
        <v>381</v>
      </c>
      <c r="K524">
        <f>IFERROR(VALUE(LEFT(table_netflix[[#This Row],[duration (in min)]], LEN(table_netflix[[#This Row],[duration (in min)]])-4)),0)</f>
        <v>118</v>
      </c>
      <c r="L524" t="s">
        <v>144</v>
      </c>
      <c r="M524" t="s">
        <v>204</v>
      </c>
      <c r="N524" t="s">
        <v>55</v>
      </c>
      <c r="O524" t="str" cm="1">
        <f t="array" ref="O524">_xlfn.IFS(table_netflix[[#This Row],[release_year]]&gt;=2018, "2018 &amp; after", TRUE, "Before 2018")</f>
        <v>2018 &amp; after</v>
      </c>
      <c r="P524" s="12">
        <f>DATE(table_netflix[[#This Row],[release_year]],1,1)</f>
        <v>44197</v>
      </c>
      <c r="Q524" s="12">
        <f t="shared" si="8"/>
        <v>44298</v>
      </c>
      <c r="R524" s="12" t="str">
        <f>TEXT(table_netflix[[#This Row],[date_added_todate]], "mmm")</f>
        <v>Apr</v>
      </c>
      <c r="S524" t="s">
        <v>2965</v>
      </c>
    </row>
    <row r="525" spans="1:19" x14ac:dyDescent="0.3">
      <c r="A525" t="s">
        <v>2966</v>
      </c>
      <c r="B525" t="s">
        <v>15</v>
      </c>
      <c r="C525" t="s">
        <v>2967</v>
      </c>
      <c r="D525" t="s">
        <v>2968</v>
      </c>
      <c r="E525" t="s">
        <v>2969</v>
      </c>
      <c r="F525" t="s">
        <v>18</v>
      </c>
      <c r="G525" s="14" t="s">
        <v>2970</v>
      </c>
      <c r="H525">
        <v>2020</v>
      </c>
      <c r="I525" t="s">
        <v>186</v>
      </c>
      <c r="J525" t="s">
        <v>226</v>
      </c>
      <c r="K525">
        <f>IFERROR(VALUE(LEFT(table_netflix[[#This Row],[duration (in min)]], LEN(table_netflix[[#This Row],[duration (in min)]])-4)),0)</f>
        <v>102</v>
      </c>
      <c r="L525" t="s">
        <v>71</v>
      </c>
      <c r="O525" t="str" cm="1">
        <f t="array" ref="O525">_xlfn.IFS(table_netflix[[#This Row],[release_year]]&gt;=2018, "2018 &amp; after", TRUE, "Before 2018")</f>
        <v>2018 &amp; after</v>
      </c>
      <c r="P525" s="12">
        <f>DATE(table_netflix[[#This Row],[release_year]],1,1)</f>
        <v>43831</v>
      </c>
      <c r="Q525" s="12">
        <f t="shared" si="8"/>
        <v>44296</v>
      </c>
      <c r="R525" s="12" t="str">
        <f>TEXT(table_netflix[[#This Row],[date_added_todate]], "mmm")</f>
        <v>Apr</v>
      </c>
      <c r="S525" t="s">
        <v>2971</v>
      </c>
    </row>
    <row r="526" spans="1:19" x14ac:dyDescent="0.3">
      <c r="A526" t="s">
        <v>2973</v>
      </c>
      <c r="B526" t="s">
        <v>15</v>
      </c>
      <c r="C526" t="s">
        <v>2974</v>
      </c>
      <c r="D526" t="s">
        <v>2975</v>
      </c>
      <c r="E526" t="s">
        <v>2976</v>
      </c>
      <c r="F526" t="s">
        <v>331</v>
      </c>
      <c r="G526" s="14" t="s">
        <v>2972</v>
      </c>
      <c r="H526">
        <v>2021</v>
      </c>
      <c r="I526" t="s">
        <v>27</v>
      </c>
      <c r="J526" t="s">
        <v>1200</v>
      </c>
      <c r="K526">
        <f>IFERROR(VALUE(LEFT(table_netflix[[#This Row],[duration (in min)]], LEN(table_netflix[[#This Row],[duration (in min)]])-4)),0)</f>
        <v>132</v>
      </c>
      <c r="L526" t="s">
        <v>53</v>
      </c>
      <c r="M526" t="s">
        <v>55</v>
      </c>
      <c r="O526" t="str" cm="1">
        <f t="array" ref="O526">_xlfn.IFS(table_netflix[[#This Row],[release_year]]&gt;=2018, "2018 &amp; after", TRUE, "Before 2018")</f>
        <v>2018 &amp; after</v>
      </c>
      <c r="P526" s="12">
        <f>DATE(table_netflix[[#This Row],[release_year]],1,1)</f>
        <v>44197</v>
      </c>
      <c r="Q526" s="12">
        <f t="shared" si="8"/>
        <v>44295</v>
      </c>
      <c r="R526" s="12" t="str">
        <f>TEXT(table_netflix[[#This Row],[date_added_todate]], "mmm")</f>
        <v>Apr</v>
      </c>
      <c r="S526" t="s">
        <v>2977</v>
      </c>
    </row>
    <row r="527" spans="1:19" x14ac:dyDescent="0.3">
      <c r="A527" t="s">
        <v>2978</v>
      </c>
      <c r="B527" t="s">
        <v>15</v>
      </c>
      <c r="C527" t="s">
        <v>2979</v>
      </c>
      <c r="D527" t="s">
        <v>2980</v>
      </c>
      <c r="E527" t="s">
        <v>2981</v>
      </c>
      <c r="F527" t="s">
        <v>196</v>
      </c>
      <c r="G527" s="14" t="s">
        <v>2972</v>
      </c>
      <c r="H527">
        <v>2016</v>
      </c>
      <c r="I527" t="s">
        <v>27</v>
      </c>
      <c r="J527" t="s">
        <v>399</v>
      </c>
      <c r="K527">
        <f>IFERROR(VALUE(LEFT(table_netflix[[#This Row],[duration (in min)]], LEN(table_netflix[[#This Row],[duration (in min)]])-4)),0)</f>
        <v>108</v>
      </c>
      <c r="L527" t="s">
        <v>53</v>
      </c>
      <c r="M527" t="s">
        <v>55</v>
      </c>
      <c r="N527" t="s">
        <v>142</v>
      </c>
      <c r="O527" t="str" cm="1">
        <f t="array" ref="O527">_xlfn.IFS(table_netflix[[#This Row],[release_year]]&gt;=2018, "2018 &amp; after", TRUE, "Before 2018")</f>
        <v>Before 2018</v>
      </c>
      <c r="P527" s="12">
        <f>DATE(table_netflix[[#This Row],[release_year]],1,1)</f>
        <v>42370</v>
      </c>
      <c r="Q527" s="12">
        <f t="shared" si="8"/>
        <v>44295</v>
      </c>
      <c r="R527" s="12" t="str">
        <f>TEXT(table_netflix[[#This Row],[date_added_todate]], "mmm")</f>
        <v>Apr</v>
      </c>
      <c r="S527" t="s">
        <v>2982</v>
      </c>
    </row>
    <row r="528" spans="1:19" x14ac:dyDescent="0.3">
      <c r="A528" t="s">
        <v>2983</v>
      </c>
      <c r="B528" t="s">
        <v>15</v>
      </c>
      <c r="C528" t="s">
        <v>2984</v>
      </c>
      <c r="D528" t="s">
        <v>1424</v>
      </c>
      <c r="E528" t="s">
        <v>2985</v>
      </c>
      <c r="F528" t="s">
        <v>39</v>
      </c>
      <c r="G528" s="14" t="s">
        <v>2972</v>
      </c>
      <c r="H528">
        <v>2021</v>
      </c>
      <c r="I528" t="s">
        <v>62</v>
      </c>
      <c r="J528" t="s">
        <v>730</v>
      </c>
      <c r="K528">
        <f>IFERROR(VALUE(LEFT(table_netflix[[#This Row],[duration (in min)]], LEN(table_netflix[[#This Row],[duration (in min)]])-4)),0)</f>
        <v>133</v>
      </c>
      <c r="L528" t="s">
        <v>71</v>
      </c>
      <c r="M528" t="s">
        <v>168</v>
      </c>
      <c r="N528" t="s">
        <v>55</v>
      </c>
      <c r="O528" t="str" cm="1">
        <f t="array" ref="O528">_xlfn.IFS(table_netflix[[#This Row],[release_year]]&gt;=2018, "2018 &amp; after", TRUE, "Before 2018")</f>
        <v>2018 &amp; after</v>
      </c>
      <c r="P528" s="12">
        <f>DATE(table_netflix[[#This Row],[release_year]],1,1)</f>
        <v>44197</v>
      </c>
      <c r="Q528" s="12">
        <f t="shared" si="8"/>
        <v>44295</v>
      </c>
      <c r="R528" s="12" t="str">
        <f>TEXT(table_netflix[[#This Row],[date_added_todate]], "mmm")</f>
        <v>Apr</v>
      </c>
      <c r="S528" t="s">
        <v>2986</v>
      </c>
    </row>
    <row r="529" spans="1:19" x14ac:dyDescent="0.3">
      <c r="A529" t="s">
        <v>2987</v>
      </c>
      <c r="B529" t="s">
        <v>15</v>
      </c>
      <c r="C529" t="s">
        <v>2988</v>
      </c>
      <c r="D529" t="s">
        <v>2989</v>
      </c>
      <c r="E529" t="s">
        <v>2990</v>
      </c>
      <c r="F529" t="s">
        <v>18</v>
      </c>
      <c r="G529" s="14" t="s">
        <v>2972</v>
      </c>
      <c r="H529">
        <v>2021</v>
      </c>
      <c r="I529" t="s">
        <v>20</v>
      </c>
      <c r="J529" t="s">
        <v>634</v>
      </c>
      <c r="K529">
        <f>IFERROR(VALUE(LEFT(table_netflix[[#This Row],[duration (in min)]], LEN(table_netflix[[#This Row],[duration (in min)]])-4)),0)</f>
        <v>107</v>
      </c>
      <c r="L529" t="s">
        <v>144</v>
      </c>
      <c r="M529" t="s">
        <v>85</v>
      </c>
      <c r="O529" t="str" cm="1">
        <f t="array" ref="O529">_xlfn.IFS(table_netflix[[#This Row],[release_year]]&gt;=2018, "2018 &amp; after", TRUE, "Before 2018")</f>
        <v>2018 &amp; after</v>
      </c>
      <c r="P529" s="12">
        <f>DATE(table_netflix[[#This Row],[release_year]],1,1)</f>
        <v>44197</v>
      </c>
      <c r="Q529" s="12">
        <f t="shared" si="8"/>
        <v>44295</v>
      </c>
      <c r="R529" s="12" t="str">
        <f>TEXT(table_netflix[[#This Row],[date_added_todate]], "mmm")</f>
        <v>Apr</v>
      </c>
      <c r="S529" t="s">
        <v>2991</v>
      </c>
    </row>
    <row r="530" spans="1:19" x14ac:dyDescent="0.3">
      <c r="A530" t="s">
        <v>2992</v>
      </c>
      <c r="B530" t="s">
        <v>15</v>
      </c>
      <c r="C530" t="s">
        <v>2993</v>
      </c>
      <c r="D530" t="s">
        <v>2994</v>
      </c>
      <c r="E530" t="s">
        <v>2995</v>
      </c>
      <c r="F530" t="s">
        <v>18</v>
      </c>
      <c r="G530" s="14" t="s">
        <v>2972</v>
      </c>
      <c r="H530">
        <v>2021</v>
      </c>
      <c r="I530" t="s">
        <v>27</v>
      </c>
      <c r="J530" t="s">
        <v>2387</v>
      </c>
      <c r="K530">
        <f>IFERROR(VALUE(LEFT(table_netflix[[#This Row],[duration (in min)]], LEN(table_netflix[[#This Row],[duration (in min)]])-4)),0)</f>
        <v>32</v>
      </c>
      <c r="L530" t="s">
        <v>53</v>
      </c>
      <c r="O530" t="str" cm="1">
        <f t="array" ref="O530">_xlfn.IFS(table_netflix[[#This Row],[release_year]]&gt;=2018, "2018 &amp; after", TRUE, "Before 2018")</f>
        <v>2018 &amp; after</v>
      </c>
      <c r="P530" s="12">
        <f>DATE(table_netflix[[#This Row],[release_year]],1,1)</f>
        <v>44197</v>
      </c>
      <c r="Q530" s="12">
        <f t="shared" si="8"/>
        <v>44295</v>
      </c>
      <c r="R530" s="12" t="str">
        <f>TEXT(table_netflix[[#This Row],[date_added_todate]], "mmm")</f>
        <v>Apr</v>
      </c>
      <c r="S530" t="s">
        <v>2996</v>
      </c>
    </row>
    <row r="531" spans="1:19" x14ac:dyDescent="0.3">
      <c r="A531" t="s">
        <v>2997</v>
      </c>
      <c r="B531" t="s">
        <v>15</v>
      </c>
      <c r="C531" t="s">
        <v>2998</v>
      </c>
      <c r="D531" t="s">
        <v>2999</v>
      </c>
      <c r="E531" t="s">
        <v>3000</v>
      </c>
      <c r="F531" t="s">
        <v>1322</v>
      </c>
      <c r="G531" s="14" t="s">
        <v>3001</v>
      </c>
      <c r="H531">
        <v>2020</v>
      </c>
      <c r="I531" t="s">
        <v>84</v>
      </c>
      <c r="J531" t="s">
        <v>814</v>
      </c>
      <c r="K531">
        <f>IFERROR(VALUE(LEFT(table_netflix[[#This Row],[duration (in min)]], LEN(table_netflix[[#This Row],[duration (in min)]])-4)),0)</f>
        <v>78</v>
      </c>
      <c r="L531" t="s">
        <v>53</v>
      </c>
      <c r="M531" t="s">
        <v>55</v>
      </c>
      <c r="N531" t="s">
        <v>107</v>
      </c>
      <c r="O531" t="str" cm="1">
        <f t="array" ref="O531">_xlfn.IFS(table_netflix[[#This Row],[release_year]]&gt;=2018, "2018 &amp; after", TRUE, "Before 2018")</f>
        <v>2018 &amp; after</v>
      </c>
      <c r="P531" s="12">
        <f>DATE(table_netflix[[#This Row],[release_year]],1,1)</f>
        <v>43831</v>
      </c>
      <c r="Q531" s="12">
        <f t="shared" si="8"/>
        <v>44294</v>
      </c>
      <c r="R531" s="12" t="str">
        <f>TEXT(table_netflix[[#This Row],[date_added_todate]], "mmm")</f>
        <v>Apr</v>
      </c>
      <c r="S531" t="s">
        <v>3002</v>
      </c>
    </row>
    <row r="532" spans="1:19" x14ac:dyDescent="0.3">
      <c r="A532" t="s">
        <v>3005</v>
      </c>
      <c r="B532" t="s">
        <v>15</v>
      </c>
      <c r="C532" t="s">
        <v>3006</v>
      </c>
      <c r="D532" t="s">
        <v>3007</v>
      </c>
      <c r="F532" t="s">
        <v>18</v>
      </c>
      <c r="G532" s="14" t="s">
        <v>3008</v>
      </c>
      <c r="H532">
        <v>2020</v>
      </c>
      <c r="I532" t="s">
        <v>27</v>
      </c>
      <c r="J532" t="s">
        <v>549</v>
      </c>
      <c r="K532">
        <f>IFERROR(VALUE(LEFT(table_netflix[[#This Row],[duration (in min)]], LEN(table_netflix[[#This Row],[duration (in min)]])-4)),0)</f>
        <v>86</v>
      </c>
      <c r="L532" t="s">
        <v>22</v>
      </c>
      <c r="O532" t="str" cm="1">
        <f t="array" ref="O532">_xlfn.IFS(table_netflix[[#This Row],[release_year]]&gt;=2018, "2018 &amp; after", TRUE, "Before 2018")</f>
        <v>2018 &amp; after</v>
      </c>
      <c r="P532" s="12">
        <f>DATE(table_netflix[[#This Row],[release_year]],1,1)</f>
        <v>43831</v>
      </c>
      <c r="Q532" s="12">
        <f t="shared" si="8"/>
        <v>44291</v>
      </c>
      <c r="R532" s="12" t="str">
        <f>TEXT(table_netflix[[#This Row],[date_added_todate]], "mmm")</f>
        <v>Apr</v>
      </c>
      <c r="S532" t="s">
        <v>3009</v>
      </c>
    </row>
    <row r="533" spans="1:19" x14ac:dyDescent="0.3">
      <c r="A533" t="s">
        <v>3010</v>
      </c>
      <c r="B533" t="s">
        <v>15</v>
      </c>
      <c r="C533" t="s">
        <v>3011</v>
      </c>
      <c r="D533" t="s">
        <v>3012</v>
      </c>
      <c r="E533" t="s">
        <v>3013</v>
      </c>
      <c r="F533" t="s">
        <v>39</v>
      </c>
      <c r="G533" s="14" t="s">
        <v>3008</v>
      </c>
      <c r="H533">
        <v>2021</v>
      </c>
      <c r="I533" t="s">
        <v>62</v>
      </c>
      <c r="J533" t="s">
        <v>807</v>
      </c>
      <c r="K533">
        <f>IFERROR(VALUE(LEFT(table_netflix[[#This Row],[duration (in min)]], LEN(table_netflix[[#This Row],[duration (in min)]])-4)),0)</f>
        <v>140</v>
      </c>
      <c r="L533" t="s">
        <v>71</v>
      </c>
      <c r="M533" t="s">
        <v>72</v>
      </c>
      <c r="N533" t="s">
        <v>55</v>
      </c>
      <c r="O533" t="str" cm="1">
        <f t="array" ref="O533">_xlfn.IFS(table_netflix[[#This Row],[release_year]]&gt;=2018, "2018 &amp; after", TRUE, "Before 2018")</f>
        <v>2018 &amp; after</v>
      </c>
      <c r="P533" s="12">
        <f>DATE(table_netflix[[#This Row],[release_year]],1,1)</f>
        <v>44197</v>
      </c>
      <c r="Q533" s="12">
        <f t="shared" si="8"/>
        <v>44291</v>
      </c>
      <c r="R533" s="12" t="str">
        <f>TEXT(table_netflix[[#This Row],[date_added_todate]], "mmm")</f>
        <v>Apr</v>
      </c>
      <c r="S533" t="s">
        <v>3014</v>
      </c>
    </row>
    <row r="534" spans="1:19" x14ac:dyDescent="0.3">
      <c r="A534" t="s">
        <v>3015</v>
      </c>
      <c r="B534" t="s">
        <v>15</v>
      </c>
      <c r="C534" t="s">
        <v>3016</v>
      </c>
      <c r="D534" t="s">
        <v>3017</v>
      </c>
      <c r="E534" t="s">
        <v>3018</v>
      </c>
      <c r="F534" t="s">
        <v>3019</v>
      </c>
      <c r="G534" s="14" t="s">
        <v>3020</v>
      </c>
      <c r="H534">
        <v>2020</v>
      </c>
      <c r="I534" t="s">
        <v>27</v>
      </c>
      <c r="J534" t="s">
        <v>355</v>
      </c>
      <c r="K534">
        <f>IFERROR(VALUE(LEFT(table_netflix[[#This Row],[duration (in min)]], LEN(table_netflix[[#This Row],[duration (in min)]])-4)),0)</f>
        <v>143</v>
      </c>
      <c r="L534" t="s">
        <v>53</v>
      </c>
      <c r="M534" t="s">
        <v>55</v>
      </c>
      <c r="O534" t="str" cm="1">
        <f t="array" ref="O534">_xlfn.IFS(table_netflix[[#This Row],[release_year]]&gt;=2018, "2018 &amp; after", TRUE, "Before 2018")</f>
        <v>2018 &amp; after</v>
      </c>
      <c r="P534" s="12">
        <f>DATE(table_netflix[[#This Row],[release_year]],1,1)</f>
        <v>43831</v>
      </c>
      <c r="Q534" s="12">
        <f t="shared" si="8"/>
        <v>44290</v>
      </c>
      <c r="R534" s="12" t="str">
        <f>TEXT(table_netflix[[#This Row],[date_added_todate]], "mmm")</f>
        <v>Apr</v>
      </c>
      <c r="S534" t="s">
        <v>3021</v>
      </c>
    </row>
    <row r="535" spans="1:19" x14ac:dyDescent="0.3">
      <c r="A535" t="s">
        <v>3022</v>
      </c>
      <c r="B535" t="s">
        <v>15</v>
      </c>
      <c r="C535" t="s">
        <v>3023</v>
      </c>
      <c r="D535" t="s">
        <v>3024</v>
      </c>
      <c r="E535" t="s">
        <v>3025</v>
      </c>
      <c r="F535" t="s">
        <v>18</v>
      </c>
      <c r="G535" s="14" t="s">
        <v>3020</v>
      </c>
      <c r="H535">
        <v>2020</v>
      </c>
      <c r="I535" t="s">
        <v>27</v>
      </c>
      <c r="J535" t="s">
        <v>213</v>
      </c>
      <c r="K535">
        <f>IFERROR(VALUE(LEFT(table_netflix[[#This Row],[duration (in min)]], LEN(table_netflix[[#This Row],[duration (in min)]])-4)),0)</f>
        <v>88</v>
      </c>
      <c r="L535" t="s">
        <v>126</v>
      </c>
      <c r="M535" t="s">
        <v>142</v>
      </c>
      <c r="O535" t="str" cm="1">
        <f t="array" ref="O535">_xlfn.IFS(table_netflix[[#This Row],[release_year]]&gt;=2018, "2018 &amp; after", TRUE, "Before 2018")</f>
        <v>2018 &amp; after</v>
      </c>
      <c r="P535" s="12">
        <f>DATE(table_netflix[[#This Row],[release_year]],1,1)</f>
        <v>43831</v>
      </c>
      <c r="Q535" s="12">
        <f t="shared" si="8"/>
        <v>44290</v>
      </c>
      <c r="R535" s="12" t="str">
        <f>TEXT(table_netflix[[#This Row],[date_added_todate]], "mmm")</f>
        <v>Apr</v>
      </c>
      <c r="S535" t="s">
        <v>3026</v>
      </c>
    </row>
    <row r="536" spans="1:19" x14ac:dyDescent="0.3">
      <c r="A536" t="s">
        <v>3027</v>
      </c>
      <c r="B536" t="s">
        <v>15</v>
      </c>
      <c r="C536" t="s">
        <v>3028</v>
      </c>
      <c r="D536" t="s">
        <v>3029</v>
      </c>
      <c r="E536" t="s">
        <v>3030</v>
      </c>
      <c r="F536" t="s">
        <v>18</v>
      </c>
      <c r="G536" s="14" t="s">
        <v>3031</v>
      </c>
      <c r="H536">
        <v>2013</v>
      </c>
      <c r="I536" t="s">
        <v>45</v>
      </c>
      <c r="J536" t="s">
        <v>583</v>
      </c>
      <c r="K536">
        <f>IFERROR(VALUE(LEFT(table_netflix[[#This Row],[duration (in min)]], LEN(table_netflix[[#This Row],[duration (in min)]])-4)),0)</f>
        <v>89</v>
      </c>
      <c r="L536" t="s">
        <v>47</v>
      </c>
      <c r="M536" t="s">
        <v>85</v>
      </c>
      <c r="N536" t="s">
        <v>127</v>
      </c>
      <c r="O536" t="str" cm="1">
        <f t="array" ref="O536">_xlfn.IFS(table_netflix[[#This Row],[release_year]]&gt;=2018, "2018 &amp; after", TRUE, "Before 2018")</f>
        <v>Before 2018</v>
      </c>
      <c r="P536" s="12">
        <f>DATE(table_netflix[[#This Row],[release_year]],1,1)</f>
        <v>41275</v>
      </c>
      <c r="Q536" s="12">
        <f t="shared" si="8"/>
        <v>44289</v>
      </c>
      <c r="R536" s="12" t="str">
        <f>TEXT(table_netflix[[#This Row],[date_added_todate]], "mmm")</f>
        <v>Apr</v>
      </c>
      <c r="S536" t="s">
        <v>3032</v>
      </c>
    </row>
    <row r="537" spans="1:19" x14ac:dyDescent="0.3">
      <c r="A537" t="s">
        <v>3033</v>
      </c>
      <c r="B537" t="s">
        <v>15</v>
      </c>
      <c r="C537" t="s">
        <v>3034</v>
      </c>
      <c r="D537" t="s">
        <v>3035</v>
      </c>
      <c r="E537" t="s">
        <v>3036</v>
      </c>
      <c r="F537" t="s">
        <v>18</v>
      </c>
      <c r="G537" s="14" t="s">
        <v>3037</v>
      </c>
      <c r="H537">
        <v>2006</v>
      </c>
      <c r="I537" t="s">
        <v>20</v>
      </c>
      <c r="J537" t="s">
        <v>232</v>
      </c>
      <c r="K537">
        <f>IFERROR(VALUE(LEFT(table_netflix[[#This Row],[duration (in min)]], LEN(table_netflix[[#This Row],[duration (in min)]])-4)),0)</f>
        <v>93</v>
      </c>
      <c r="L537" t="s">
        <v>71</v>
      </c>
      <c r="O537" t="str" cm="1">
        <f t="array" ref="O537">_xlfn.IFS(table_netflix[[#This Row],[release_year]]&gt;=2018, "2018 &amp; after", TRUE, "Before 2018")</f>
        <v>Before 2018</v>
      </c>
      <c r="P537" s="12">
        <f>DATE(table_netflix[[#This Row],[release_year]],1,1)</f>
        <v>38718</v>
      </c>
      <c r="Q537" s="12">
        <f t="shared" si="8"/>
        <v>44288</v>
      </c>
      <c r="R537" s="12" t="str">
        <f>TEXT(table_netflix[[#This Row],[date_added_todate]], "mmm")</f>
        <v>Apr</v>
      </c>
      <c r="S537" t="s">
        <v>3038</v>
      </c>
    </row>
    <row r="538" spans="1:19" x14ac:dyDescent="0.3">
      <c r="A538" t="s">
        <v>3039</v>
      </c>
      <c r="B538" t="s">
        <v>15</v>
      </c>
      <c r="C538" t="s">
        <v>3040</v>
      </c>
      <c r="D538" t="s">
        <v>3041</v>
      </c>
      <c r="E538" t="s">
        <v>3042</v>
      </c>
      <c r="F538" t="s">
        <v>151</v>
      </c>
      <c r="G538" s="14" t="s">
        <v>3037</v>
      </c>
      <c r="H538">
        <v>2018</v>
      </c>
      <c r="I538" t="s">
        <v>186</v>
      </c>
      <c r="J538" t="s">
        <v>125</v>
      </c>
      <c r="K538">
        <f>IFERROR(VALUE(LEFT(table_netflix[[#This Row],[duration (in min)]], LEN(table_netflix[[#This Row],[duration (in min)]])-4)),0)</f>
        <v>97</v>
      </c>
      <c r="L538" t="s">
        <v>144</v>
      </c>
      <c r="M538" t="s">
        <v>72</v>
      </c>
      <c r="N538" t="s">
        <v>55</v>
      </c>
      <c r="O538" t="str" cm="1">
        <f t="array" ref="O538">_xlfn.IFS(table_netflix[[#This Row],[release_year]]&gt;=2018, "2018 &amp; after", TRUE, "Before 2018")</f>
        <v>2018 &amp; after</v>
      </c>
      <c r="P538" s="12">
        <f>DATE(table_netflix[[#This Row],[release_year]],1,1)</f>
        <v>43101</v>
      </c>
      <c r="Q538" s="12">
        <f t="shared" si="8"/>
        <v>44288</v>
      </c>
      <c r="R538" s="12" t="str">
        <f>TEXT(table_netflix[[#This Row],[date_added_todate]], "mmm")</f>
        <v>Apr</v>
      </c>
      <c r="S538" t="s">
        <v>3043</v>
      </c>
    </row>
    <row r="539" spans="1:19" x14ac:dyDescent="0.3">
      <c r="A539" t="s">
        <v>3044</v>
      </c>
      <c r="B539" t="s">
        <v>15</v>
      </c>
      <c r="C539" t="s">
        <v>3045</v>
      </c>
      <c r="D539" t="s">
        <v>877</v>
      </c>
      <c r="E539" t="s">
        <v>3046</v>
      </c>
      <c r="F539" t="s">
        <v>18</v>
      </c>
      <c r="G539" s="14" t="s">
        <v>3037</v>
      </c>
      <c r="H539">
        <v>2012</v>
      </c>
      <c r="I539" t="s">
        <v>100</v>
      </c>
      <c r="J539" t="s">
        <v>92</v>
      </c>
      <c r="K539">
        <f>IFERROR(VALUE(LEFT(table_netflix[[#This Row],[duration (in min)]], LEN(table_netflix[[#This Row],[duration (in min)]])-4)),0)</f>
        <v>94</v>
      </c>
      <c r="L539" t="s">
        <v>47</v>
      </c>
      <c r="M539" t="s">
        <v>85</v>
      </c>
      <c r="N539" t="s">
        <v>72</v>
      </c>
      <c r="O539" t="str" cm="1">
        <f t="array" ref="O539">_xlfn.IFS(table_netflix[[#This Row],[release_year]]&gt;=2018, "2018 &amp; after", TRUE, "Before 2018")</f>
        <v>Before 2018</v>
      </c>
      <c r="P539" s="12">
        <f>DATE(table_netflix[[#This Row],[release_year]],1,1)</f>
        <v>40909</v>
      </c>
      <c r="Q539" s="12">
        <f t="shared" si="8"/>
        <v>44288</v>
      </c>
      <c r="R539" s="12" t="str">
        <f>TEXT(table_netflix[[#This Row],[date_added_todate]], "mmm")</f>
        <v>Apr</v>
      </c>
      <c r="S539" t="s">
        <v>3047</v>
      </c>
    </row>
    <row r="540" spans="1:19" x14ac:dyDescent="0.3">
      <c r="A540" t="s">
        <v>3048</v>
      </c>
      <c r="B540" t="s">
        <v>15</v>
      </c>
      <c r="C540" t="s">
        <v>3049</v>
      </c>
      <c r="D540" t="s">
        <v>3050</v>
      </c>
      <c r="E540" t="s">
        <v>3051</v>
      </c>
      <c r="F540" t="s">
        <v>61</v>
      </c>
      <c r="G540" s="14" t="s">
        <v>3037</v>
      </c>
      <c r="H540">
        <v>2021</v>
      </c>
      <c r="I540" t="s">
        <v>186</v>
      </c>
      <c r="J540" t="s">
        <v>626</v>
      </c>
      <c r="K540">
        <f>IFERROR(VALUE(LEFT(table_netflix[[#This Row],[duration (in min)]], LEN(table_netflix[[#This Row],[duration (in min)]])-4)),0)</f>
        <v>112</v>
      </c>
      <c r="L540" t="s">
        <v>53</v>
      </c>
      <c r="M540" t="s">
        <v>54</v>
      </c>
      <c r="O540" t="str" cm="1">
        <f t="array" ref="O540">_xlfn.IFS(table_netflix[[#This Row],[release_year]]&gt;=2018, "2018 &amp; after", TRUE, "Before 2018")</f>
        <v>2018 &amp; after</v>
      </c>
      <c r="P540" s="12">
        <f>DATE(table_netflix[[#This Row],[release_year]],1,1)</f>
        <v>44197</v>
      </c>
      <c r="Q540" s="12">
        <f t="shared" si="8"/>
        <v>44288</v>
      </c>
      <c r="R540" s="12" t="str">
        <f>TEXT(table_netflix[[#This Row],[date_added_todate]], "mmm")</f>
        <v>Apr</v>
      </c>
      <c r="S540" t="s">
        <v>3052</v>
      </c>
    </row>
    <row r="541" spans="1:19" x14ac:dyDescent="0.3">
      <c r="A541" t="s">
        <v>3053</v>
      </c>
      <c r="B541" t="s">
        <v>15</v>
      </c>
      <c r="C541" t="s">
        <v>3054</v>
      </c>
      <c r="D541" t="s">
        <v>3055</v>
      </c>
      <c r="E541" t="s">
        <v>3056</v>
      </c>
      <c r="F541" t="s">
        <v>18</v>
      </c>
      <c r="G541" s="14" t="s">
        <v>3037</v>
      </c>
      <c r="H541">
        <v>2019</v>
      </c>
      <c r="I541" t="s">
        <v>186</v>
      </c>
      <c r="J541" t="s">
        <v>218</v>
      </c>
      <c r="K541">
        <f>IFERROR(VALUE(LEFT(table_netflix[[#This Row],[duration (in min)]], LEN(table_netflix[[#This Row],[duration (in min)]])-4)),0)</f>
        <v>100</v>
      </c>
      <c r="L541" t="s">
        <v>144</v>
      </c>
      <c r="O541" t="str" cm="1">
        <f t="array" ref="O541">_xlfn.IFS(table_netflix[[#This Row],[release_year]]&gt;=2018, "2018 &amp; after", TRUE, "Before 2018")</f>
        <v>2018 &amp; after</v>
      </c>
      <c r="P541" s="12">
        <f>DATE(table_netflix[[#This Row],[release_year]],1,1)</f>
        <v>43466</v>
      </c>
      <c r="Q541" s="12">
        <f t="shared" si="8"/>
        <v>44288</v>
      </c>
      <c r="R541" s="12" t="str">
        <f>TEXT(table_netflix[[#This Row],[date_added_todate]], "mmm")</f>
        <v>Apr</v>
      </c>
      <c r="S541" t="s">
        <v>3057</v>
      </c>
    </row>
    <row r="542" spans="1:19" x14ac:dyDescent="0.3">
      <c r="A542" t="s">
        <v>3058</v>
      </c>
      <c r="B542" t="s">
        <v>15</v>
      </c>
      <c r="C542" t="s">
        <v>3059</v>
      </c>
      <c r="D542" t="s">
        <v>3060</v>
      </c>
      <c r="E542" t="s">
        <v>3061</v>
      </c>
      <c r="F542" t="s">
        <v>196</v>
      </c>
      <c r="G542" s="14" t="s">
        <v>3037</v>
      </c>
      <c r="H542">
        <v>2018</v>
      </c>
      <c r="I542" t="s">
        <v>27</v>
      </c>
      <c r="J542" t="s">
        <v>444</v>
      </c>
      <c r="K542">
        <f>IFERROR(VALUE(LEFT(table_netflix[[#This Row],[duration (in min)]], LEN(table_netflix[[#This Row],[duration (in min)]])-4)),0)</f>
        <v>120</v>
      </c>
      <c r="L542" t="s">
        <v>53</v>
      </c>
      <c r="M542" t="s">
        <v>589</v>
      </c>
      <c r="N542" t="s">
        <v>55</v>
      </c>
      <c r="O542" t="str" cm="1">
        <f t="array" ref="O542">_xlfn.IFS(table_netflix[[#This Row],[release_year]]&gt;=2018, "2018 &amp; after", TRUE, "Before 2018")</f>
        <v>2018 &amp; after</v>
      </c>
      <c r="P542" s="12">
        <f>DATE(table_netflix[[#This Row],[release_year]],1,1)</f>
        <v>43101</v>
      </c>
      <c r="Q542" s="12">
        <f t="shared" si="8"/>
        <v>44288</v>
      </c>
      <c r="R542" s="12" t="str">
        <f>TEXT(table_netflix[[#This Row],[date_added_todate]], "mmm")</f>
        <v>Apr</v>
      </c>
      <c r="S542" t="s">
        <v>3062</v>
      </c>
    </row>
    <row r="543" spans="1:19" x14ac:dyDescent="0.3">
      <c r="A543" t="s">
        <v>3063</v>
      </c>
      <c r="B543" t="s">
        <v>15</v>
      </c>
      <c r="C543" t="s">
        <v>3064</v>
      </c>
      <c r="D543" t="s">
        <v>3065</v>
      </c>
      <c r="E543" t="s">
        <v>3066</v>
      </c>
      <c r="F543" t="s">
        <v>39</v>
      </c>
      <c r="G543" s="14" t="s">
        <v>3037</v>
      </c>
      <c r="H543">
        <v>2021</v>
      </c>
      <c r="I543" t="s">
        <v>27</v>
      </c>
      <c r="J543" t="s">
        <v>46</v>
      </c>
      <c r="K543">
        <f>IFERROR(VALUE(LEFT(table_netflix[[#This Row],[duration (in min)]], LEN(table_netflix[[#This Row],[duration (in min)]])-4)),0)</f>
        <v>91</v>
      </c>
      <c r="L543" t="s">
        <v>294</v>
      </c>
      <c r="M543" t="s">
        <v>142</v>
      </c>
      <c r="O543" t="str" cm="1">
        <f t="array" ref="O543">_xlfn.IFS(table_netflix[[#This Row],[release_year]]&gt;=2018, "2018 &amp; after", TRUE, "Before 2018")</f>
        <v>2018 &amp; after</v>
      </c>
      <c r="P543" s="12">
        <f>DATE(table_netflix[[#This Row],[release_year]],1,1)</f>
        <v>44197</v>
      </c>
      <c r="Q543" s="12">
        <f t="shared" si="8"/>
        <v>44288</v>
      </c>
      <c r="R543" s="12" t="str">
        <f>TEXT(table_netflix[[#This Row],[date_added_todate]], "mmm")</f>
        <v>Apr</v>
      </c>
      <c r="S543" t="s">
        <v>3067</v>
      </c>
    </row>
    <row r="544" spans="1:19" x14ac:dyDescent="0.3">
      <c r="A544" t="s">
        <v>3068</v>
      </c>
      <c r="B544" t="s">
        <v>15</v>
      </c>
      <c r="C544" t="s">
        <v>3069</v>
      </c>
      <c r="D544" t="s">
        <v>3070</v>
      </c>
      <c r="E544" t="s">
        <v>3071</v>
      </c>
      <c r="F544" t="s">
        <v>1982</v>
      </c>
      <c r="G544" s="14" t="s">
        <v>3037</v>
      </c>
      <c r="H544">
        <v>2021</v>
      </c>
      <c r="I544" t="s">
        <v>27</v>
      </c>
      <c r="J544" t="s">
        <v>174</v>
      </c>
      <c r="K544">
        <f>IFERROR(VALUE(LEFT(table_netflix[[#This Row],[duration (in min)]], LEN(table_netflix[[#This Row],[duration (in min)]])-4)),0)</f>
        <v>98</v>
      </c>
      <c r="L544" t="s">
        <v>71</v>
      </c>
      <c r="M544" t="s">
        <v>55</v>
      </c>
      <c r="N544" t="s">
        <v>107</v>
      </c>
      <c r="O544" t="str" cm="1">
        <f t="array" ref="O544">_xlfn.IFS(table_netflix[[#This Row],[release_year]]&gt;=2018, "2018 &amp; after", TRUE, "Before 2018")</f>
        <v>2018 &amp; after</v>
      </c>
      <c r="P544" s="12">
        <f>DATE(table_netflix[[#This Row],[release_year]],1,1)</f>
        <v>44197</v>
      </c>
      <c r="Q544" s="12">
        <f t="shared" si="8"/>
        <v>44288</v>
      </c>
      <c r="R544" s="12" t="str">
        <f>TEXT(table_netflix[[#This Row],[date_added_todate]], "mmm")</f>
        <v>Apr</v>
      </c>
      <c r="S544" t="s">
        <v>3072</v>
      </c>
    </row>
    <row r="545" spans="1:19" x14ac:dyDescent="0.3">
      <c r="A545" t="s">
        <v>3073</v>
      </c>
      <c r="B545" t="s">
        <v>15</v>
      </c>
      <c r="C545" t="s">
        <v>3074</v>
      </c>
      <c r="D545" t="s">
        <v>3075</v>
      </c>
      <c r="E545" t="s">
        <v>3076</v>
      </c>
      <c r="F545" t="s">
        <v>307</v>
      </c>
      <c r="G545" s="14" t="s">
        <v>3037</v>
      </c>
      <c r="H545">
        <v>2021</v>
      </c>
      <c r="I545" t="s">
        <v>27</v>
      </c>
      <c r="J545" t="s">
        <v>265</v>
      </c>
      <c r="K545">
        <f>IFERROR(VALUE(LEFT(table_netflix[[#This Row],[duration (in min)]], LEN(table_netflix[[#This Row],[duration (in min)]])-4)),0)</f>
        <v>113</v>
      </c>
      <c r="L545" t="s">
        <v>53</v>
      </c>
      <c r="M545" t="s">
        <v>55</v>
      </c>
      <c r="O545" t="str" cm="1">
        <f t="array" ref="O545">_xlfn.IFS(table_netflix[[#This Row],[release_year]]&gt;=2018, "2018 &amp; after", TRUE, "Before 2018")</f>
        <v>2018 &amp; after</v>
      </c>
      <c r="P545" s="12">
        <f>DATE(table_netflix[[#This Row],[release_year]],1,1)</f>
        <v>44197</v>
      </c>
      <c r="Q545" s="12">
        <f t="shared" si="8"/>
        <v>44288</v>
      </c>
      <c r="R545" s="12" t="str">
        <f>TEXT(table_netflix[[#This Row],[date_added_todate]], "mmm")</f>
        <v>Apr</v>
      </c>
      <c r="S545" t="s">
        <v>3077</v>
      </c>
    </row>
    <row r="546" spans="1:19" x14ac:dyDescent="0.3">
      <c r="A546" t="s">
        <v>3078</v>
      </c>
      <c r="B546" t="s">
        <v>15</v>
      </c>
      <c r="C546" t="s">
        <v>3079</v>
      </c>
      <c r="D546" t="s">
        <v>3080</v>
      </c>
      <c r="E546" t="s">
        <v>3081</v>
      </c>
      <c r="F546" t="s">
        <v>18</v>
      </c>
      <c r="G546" s="14" t="s">
        <v>3037</v>
      </c>
      <c r="H546">
        <v>2008</v>
      </c>
      <c r="I546" t="s">
        <v>20</v>
      </c>
      <c r="J546" t="s">
        <v>174</v>
      </c>
      <c r="K546">
        <f>IFERROR(VALUE(LEFT(table_netflix[[#This Row],[duration (in min)]], LEN(table_netflix[[#This Row],[duration (in min)]])-4)),0)</f>
        <v>98</v>
      </c>
      <c r="L546" t="s">
        <v>71</v>
      </c>
      <c r="M546" t="s">
        <v>107</v>
      </c>
      <c r="O546" t="str" cm="1">
        <f t="array" ref="O546">_xlfn.IFS(table_netflix[[#This Row],[release_year]]&gt;=2018, "2018 &amp; after", TRUE, "Before 2018")</f>
        <v>Before 2018</v>
      </c>
      <c r="P546" s="12">
        <f>DATE(table_netflix[[#This Row],[release_year]],1,1)</f>
        <v>39448</v>
      </c>
      <c r="Q546" s="12">
        <f t="shared" si="8"/>
        <v>44288</v>
      </c>
      <c r="R546" s="12" t="str">
        <f>TEXT(table_netflix[[#This Row],[date_added_todate]], "mmm")</f>
        <v>Apr</v>
      </c>
      <c r="S546" t="s">
        <v>3082</v>
      </c>
    </row>
    <row r="547" spans="1:19" x14ac:dyDescent="0.3">
      <c r="A547" t="s">
        <v>3083</v>
      </c>
      <c r="B547" t="s">
        <v>15</v>
      </c>
      <c r="C547" t="s">
        <v>3084</v>
      </c>
      <c r="D547" t="s">
        <v>3085</v>
      </c>
      <c r="E547" t="s">
        <v>3086</v>
      </c>
      <c r="F547" t="s">
        <v>18</v>
      </c>
      <c r="G547" s="14" t="s">
        <v>3037</v>
      </c>
      <c r="H547">
        <v>2017</v>
      </c>
      <c r="I547" t="s">
        <v>45</v>
      </c>
      <c r="J547" t="s">
        <v>46</v>
      </c>
      <c r="K547">
        <f>IFERROR(VALUE(LEFT(table_netflix[[#This Row],[duration (in min)]], LEN(table_netflix[[#This Row],[duration (in min)]])-4)),0)</f>
        <v>91</v>
      </c>
      <c r="L547" t="s">
        <v>47</v>
      </c>
      <c r="M547" t="s">
        <v>85</v>
      </c>
      <c r="O547" t="str" cm="1">
        <f t="array" ref="O547">_xlfn.IFS(table_netflix[[#This Row],[release_year]]&gt;=2018, "2018 &amp; after", TRUE, "Before 2018")</f>
        <v>Before 2018</v>
      </c>
      <c r="P547" s="12">
        <f>DATE(table_netflix[[#This Row],[release_year]],1,1)</f>
        <v>42736</v>
      </c>
      <c r="Q547" s="12">
        <f t="shared" si="8"/>
        <v>44288</v>
      </c>
      <c r="R547" s="12" t="str">
        <f>TEXT(table_netflix[[#This Row],[date_added_todate]], "mmm")</f>
        <v>Apr</v>
      </c>
      <c r="S547" t="s">
        <v>3087</v>
      </c>
    </row>
    <row r="548" spans="1:19" x14ac:dyDescent="0.3">
      <c r="A548" t="s">
        <v>3088</v>
      </c>
      <c r="B548" t="s">
        <v>15</v>
      </c>
      <c r="C548">
        <v>2012</v>
      </c>
      <c r="D548" t="s">
        <v>2574</v>
      </c>
      <c r="E548" t="s">
        <v>3089</v>
      </c>
      <c r="F548" t="s">
        <v>18</v>
      </c>
      <c r="G548" s="14" t="s">
        <v>3090</v>
      </c>
      <c r="H548">
        <v>2009</v>
      </c>
      <c r="I548" t="s">
        <v>20</v>
      </c>
      <c r="J548" t="s">
        <v>3091</v>
      </c>
      <c r="K548">
        <f>IFERROR(VALUE(LEFT(table_netflix[[#This Row],[duration (in min)]], LEN(table_netflix[[#This Row],[duration (in min)]])-4)),0)</f>
        <v>158</v>
      </c>
      <c r="L548" t="s">
        <v>144</v>
      </c>
      <c r="M548" t="s">
        <v>127</v>
      </c>
      <c r="O548" t="str" cm="1">
        <f t="array" ref="O548">_xlfn.IFS(table_netflix[[#This Row],[release_year]]&gt;=2018, "2018 &amp; after", TRUE, "Before 2018")</f>
        <v>Before 2018</v>
      </c>
      <c r="P548" s="12">
        <f>DATE(table_netflix[[#This Row],[release_year]],1,1)</f>
        <v>39814</v>
      </c>
      <c r="Q548" s="12">
        <f t="shared" si="8"/>
        <v>44287</v>
      </c>
      <c r="R548" s="12" t="str">
        <f>TEXT(table_netflix[[#This Row],[date_added_todate]], "mmm")</f>
        <v>Apr</v>
      </c>
      <c r="S548" t="s">
        <v>3092</v>
      </c>
    </row>
    <row r="549" spans="1:19" x14ac:dyDescent="0.3">
      <c r="A549" t="s">
        <v>3093</v>
      </c>
      <c r="B549" t="s">
        <v>15</v>
      </c>
      <c r="C549" t="s">
        <v>3094</v>
      </c>
      <c r="D549" t="s">
        <v>3095</v>
      </c>
      <c r="E549" t="s">
        <v>3096</v>
      </c>
      <c r="F549" t="s">
        <v>39</v>
      </c>
      <c r="G549" s="14" t="s">
        <v>3090</v>
      </c>
      <c r="H549">
        <v>2009</v>
      </c>
      <c r="I549" t="s">
        <v>20</v>
      </c>
      <c r="J549" t="s">
        <v>3097</v>
      </c>
      <c r="K549">
        <f>IFERROR(VALUE(LEFT(table_netflix[[#This Row],[duration (in min)]], LEN(table_netflix[[#This Row],[duration (in min)]])-4)),0)</f>
        <v>164</v>
      </c>
      <c r="L549" t="s">
        <v>71</v>
      </c>
      <c r="M549" t="s">
        <v>72</v>
      </c>
      <c r="N549" t="s">
        <v>55</v>
      </c>
      <c r="O549" t="str" cm="1">
        <f t="array" ref="O549">_xlfn.IFS(table_netflix[[#This Row],[release_year]]&gt;=2018, "2018 &amp; after", TRUE, "Before 2018")</f>
        <v>Before 2018</v>
      </c>
      <c r="P549" s="12">
        <f>DATE(table_netflix[[#This Row],[release_year]],1,1)</f>
        <v>39814</v>
      </c>
      <c r="Q549" s="12">
        <f t="shared" si="8"/>
        <v>44287</v>
      </c>
      <c r="R549" s="12" t="str">
        <f>TEXT(table_netflix[[#This Row],[date_added_todate]], "mmm")</f>
        <v>Apr</v>
      </c>
      <c r="S549" t="s">
        <v>3098</v>
      </c>
    </row>
    <row r="550" spans="1:19" x14ac:dyDescent="0.3">
      <c r="A550" t="s">
        <v>3099</v>
      </c>
      <c r="B550" t="s">
        <v>15</v>
      </c>
      <c r="C550" t="s">
        <v>3100</v>
      </c>
      <c r="D550" t="s">
        <v>3101</v>
      </c>
      <c r="E550" t="s">
        <v>3102</v>
      </c>
      <c r="F550" t="s">
        <v>39</v>
      </c>
      <c r="G550" s="14" t="s">
        <v>3090</v>
      </c>
      <c r="H550">
        <v>2012</v>
      </c>
      <c r="I550" t="s">
        <v>84</v>
      </c>
      <c r="J550" t="s">
        <v>730</v>
      </c>
      <c r="K550">
        <f>IFERROR(VALUE(LEFT(table_netflix[[#This Row],[duration (in min)]], LEN(table_netflix[[#This Row],[duration (in min)]])-4)),0)</f>
        <v>133</v>
      </c>
      <c r="L550" t="s">
        <v>71</v>
      </c>
      <c r="M550" t="s">
        <v>55</v>
      </c>
      <c r="N550" t="s">
        <v>266</v>
      </c>
      <c r="O550" t="str" cm="1">
        <f t="array" ref="O550">_xlfn.IFS(table_netflix[[#This Row],[release_year]]&gt;=2018, "2018 &amp; after", TRUE, "Before 2018")</f>
        <v>Before 2018</v>
      </c>
      <c r="P550" s="12">
        <f>DATE(table_netflix[[#This Row],[release_year]],1,1)</f>
        <v>40909</v>
      </c>
      <c r="Q550" s="12">
        <f t="shared" si="8"/>
        <v>44287</v>
      </c>
      <c r="R550" s="12" t="str">
        <f>TEXT(table_netflix[[#This Row],[date_added_todate]], "mmm")</f>
        <v>Apr</v>
      </c>
      <c r="S550" t="s">
        <v>3103</v>
      </c>
    </row>
    <row r="551" spans="1:19" x14ac:dyDescent="0.3">
      <c r="A551" t="s">
        <v>3104</v>
      </c>
      <c r="B551" t="s">
        <v>15</v>
      </c>
      <c r="C551" t="s">
        <v>3105</v>
      </c>
      <c r="D551" t="s">
        <v>3106</v>
      </c>
      <c r="F551" t="s">
        <v>1752</v>
      </c>
      <c r="G551" s="14" t="s">
        <v>3090</v>
      </c>
      <c r="H551">
        <v>2019</v>
      </c>
      <c r="I551" t="s">
        <v>84</v>
      </c>
      <c r="J551" t="s">
        <v>2926</v>
      </c>
      <c r="K551">
        <f>IFERROR(VALUE(LEFT(table_netflix[[#This Row],[duration (in min)]], LEN(table_netflix[[#This Row],[duration (in min)]])-4)),0)</f>
        <v>75</v>
      </c>
      <c r="L551" t="s">
        <v>22</v>
      </c>
      <c r="M551" t="s">
        <v>55</v>
      </c>
      <c r="O551" t="str" cm="1">
        <f t="array" ref="O551">_xlfn.IFS(table_netflix[[#This Row],[release_year]]&gt;=2018, "2018 &amp; after", TRUE, "Before 2018")</f>
        <v>2018 &amp; after</v>
      </c>
      <c r="P551" s="12">
        <f>DATE(table_netflix[[#This Row],[release_year]],1,1)</f>
        <v>43466</v>
      </c>
      <c r="Q551" s="12">
        <f t="shared" si="8"/>
        <v>44287</v>
      </c>
      <c r="R551" s="12" t="str">
        <f>TEXT(table_netflix[[#This Row],[date_added_todate]], "mmm")</f>
        <v>Apr</v>
      </c>
      <c r="S551" t="s">
        <v>3107</v>
      </c>
    </row>
    <row r="552" spans="1:19" x14ac:dyDescent="0.3">
      <c r="A552" t="s">
        <v>3108</v>
      </c>
      <c r="B552" t="s">
        <v>15</v>
      </c>
      <c r="C552" t="s">
        <v>3109</v>
      </c>
      <c r="D552" t="s">
        <v>3110</v>
      </c>
      <c r="E552" t="s">
        <v>3111</v>
      </c>
      <c r="F552" t="s">
        <v>18</v>
      </c>
      <c r="G552" s="14" t="s">
        <v>3090</v>
      </c>
      <c r="H552">
        <v>2010</v>
      </c>
      <c r="I552" t="s">
        <v>20</v>
      </c>
      <c r="J552" t="s">
        <v>118</v>
      </c>
      <c r="K552">
        <f>IFERROR(VALUE(LEFT(table_netflix[[#This Row],[duration (in min)]], LEN(table_netflix[[#This Row],[duration (in min)]])-4)),0)</f>
        <v>103</v>
      </c>
      <c r="L552" t="s">
        <v>126</v>
      </c>
      <c r="M552" t="s">
        <v>142</v>
      </c>
      <c r="O552" t="str" cm="1">
        <f t="array" ref="O552">_xlfn.IFS(table_netflix[[#This Row],[release_year]]&gt;=2018, "2018 &amp; after", TRUE, "Before 2018")</f>
        <v>Before 2018</v>
      </c>
      <c r="P552" s="12">
        <f>DATE(table_netflix[[#This Row],[release_year]],1,1)</f>
        <v>40179</v>
      </c>
      <c r="Q552" s="12">
        <f t="shared" si="8"/>
        <v>44287</v>
      </c>
      <c r="R552" s="12" t="str">
        <f>TEXT(table_netflix[[#This Row],[date_added_todate]], "mmm")</f>
        <v>Apr</v>
      </c>
      <c r="S552" t="s">
        <v>3112</v>
      </c>
    </row>
    <row r="553" spans="1:19" x14ac:dyDescent="0.3">
      <c r="A553" t="s">
        <v>3113</v>
      </c>
      <c r="B553" t="s">
        <v>15</v>
      </c>
      <c r="C553" t="s">
        <v>3114</v>
      </c>
      <c r="D553" t="s">
        <v>3115</v>
      </c>
      <c r="E553" t="s">
        <v>3116</v>
      </c>
      <c r="F553" t="s">
        <v>18</v>
      </c>
      <c r="G553" s="14" t="s">
        <v>3090</v>
      </c>
      <c r="H553">
        <v>2015</v>
      </c>
      <c r="I553" t="s">
        <v>186</v>
      </c>
      <c r="J553" t="s">
        <v>21</v>
      </c>
      <c r="K553">
        <f>IFERROR(VALUE(LEFT(table_netflix[[#This Row],[duration (in min)]], LEN(table_netflix[[#This Row],[duration (in min)]])-4)),0)</f>
        <v>90</v>
      </c>
      <c r="L553" t="s">
        <v>144</v>
      </c>
      <c r="M553" t="s">
        <v>168</v>
      </c>
      <c r="O553" t="str" cm="1">
        <f t="array" ref="O553">_xlfn.IFS(table_netflix[[#This Row],[release_year]]&gt;=2018, "2018 &amp; after", TRUE, "Before 2018")</f>
        <v>Before 2018</v>
      </c>
      <c r="P553" s="12">
        <f>DATE(table_netflix[[#This Row],[release_year]],1,1)</f>
        <v>42005</v>
      </c>
      <c r="Q553" s="12">
        <f t="shared" si="8"/>
        <v>44287</v>
      </c>
      <c r="R553" s="12" t="str">
        <f>TEXT(table_netflix[[#This Row],[date_added_todate]], "mmm")</f>
        <v>Apr</v>
      </c>
      <c r="S553" t="s">
        <v>3117</v>
      </c>
    </row>
    <row r="554" spans="1:19" x14ac:dyDescent="0.3">
      <c r="A554" t="s">
        <v>3118</v>
      </c>
      <c r="B554" t="s">
        <v>15</v>
      </c>
      <c r="C554" t="s">
        <v>3119</v>
      </c>
      <c r="D554" t="s">
        <v>3120</v>
      </c>
      <c r="E554" t="s">
        <v>3121</v>
      </c>
      <c r="F554" t="s">
        <v>202</v>
      </c>
      <c r="G554" s="14" t="s">
        <v>3090</v>
      </c>
      <c r="H554">
        <v>2016</v>
      </c>
      <c r="I554" t="s">
        <v>20</v>
      </c>
      <c r="J554" t="s">
        <v>167</v>
      </c>
      <c r="K554">
        <f>IFERROR(VALUE(LEFT(table_netflix[[#This Row],[duration (in min)]], LEN(table_netflix[[#This Row],[duration (in min)]])-4)),0)</f>
        <v>116</v>
      </c>
      <c r="L554" t="s">
        <v>144</v>
      </c>
      <c r="M554" t="s">
        <v>127</v>
      </c>
      <c r="O554" t="str" cm="1">
        <f t="array" ref="O554">_xlfn.IFS(table_netflix[[#This Row],[release_year]]&gt;=2018, "2018 &amp; after", TRUE, "Before 2018")</f>
        <v>Before 2018</v>
      </c>
      <c r="P554" s="12">
        <f>DATE(table_netflix[[#This Row],[release_year]],1,1)</f>
        <v>42370</v>
      </c>
      <c r="Q554" s="12">
        <f t="shared" si="8"/>
        <v>44287</v>
      </c>
      <c r="R554" s="12" t="str">
        <f>TEXT(table_netflix[[#This Row],[date_added_todate]], "mmm")</f>
        <v>Apr</v>
      </c>
      <c r="S554" t="s">
        <v>3122</v>
      </c>
    </row>
    <row r="555" spans="1:19" x14ac:dyDescent="0.3">
      <c r="A555" t="s">
        <v>3123</v>
      </c>
      <c r="B555" t="s">
        <v>15</v>
      </c>
      <c r="C555" t="s">
        <v>3124</v>
      </c>
      <c r="D555" t="s">
        <v>131</v>
      </c>
      <c r="E555" t="s">
        <v>3125</v>
      </c>
      <c r="F555" t="s">
        <v>18</v>
      </c>
      <c r="G555" s="14" t="s">
        <v>3090</v>
      </c>
      <c r="H555">
        <v>2001</v>
      </c>
      <c r="I555" t="s">
        <v>20</v>
      </c>
      <c r="J555" t="s">
        <v>152</v>
      </c>
      <c r="K555">
        <f>IFERROR(VALUE(LEFT(table_netflix[[#This Row],[duration (in min)]], LEN(table_netflix[[#This Row],[duration (in min)]])-4)),0)</f>
        <v>96</v>
      </c>
      <c r="L555" t="s">
        <v>71</v>
      </c>
      <c r="M555" t="s">
        <v>107</v>
      </c>
      <c r="O555" t="str" cm="1">
        <f t="array" ref="O555">_xlfn.IFS(table_netflix[[#This Row],[release_year]]&gt;=2018, "2018 &amp; after", TRUE, "Before 2018")</f>
        <v>Before 2018</v>
      </c>
      <c r="P555" s="12">
        <f>DATE(table_netflix[[#This Row],[release_year]],1,1)</f>
        <v>36892</v>
      </c>
      <c r="Q555" s="12">
        <f t="shared" si="8"/>
        <v>44287</v>
      </c>
      <c r="R555" s="12" t="str">
        <f>TEXT(table_netflix[[#This Row],[date_added_todate]], "mmm")</f>
        <v>Apr</v>
      </c>
      <c r="S555" t="s">
        <v>3126</v>
      </c>
    </row>
    <row r="556" spans="1:19" x14ac:dyDescent="0.3">
      <c r="A556" t="s">
        <v>3127</v>
      </c>
      <c r="B556" t="s">
        <v>15</v>
      </c>
      <c r="C556" t="s">
        <v>3128</v>
      </c>
      <c r="D556" t="s">
        <v>3129</v>
      </c>
      <c r="E556" t="s">
        <v>3130</v>
      </c>
      <c r="F556" t="s">
        <v>39</v>
      </c>
      <c r="G556" s="14" t="s">
        <v>3090</v>
      </c>
      <c r="H556">
        <v>2020</v>
      </c>
      <c r="I556" t="s">
        <v>62</v>
      </c>
      <c r="J556" t="s">
        <v>412</v>
      </c>
      <c r="K556">
        <f>IFERROR(VALUE(LEFT(table_netflix[[#This Row],[duration (in min)]], LEN(table_netflix[[#This Row],[duration (in min)]])-4)),0)</f>
        <v>121</v>
      </c>
      <c r="L556" t="s">
        <v>53</v>
      </c>
      <c r="M556" t="s">
        <v>55</v>
      </c>
      <c r="O556" t="str" cm="1">
        <f t="array" ref="O556">_xlfn.IFS(table_netflix[[#This Row],[release_year]]&gt;=2018, "2018 &amp; after", TRUE, "Before 2018")</f>
        <v>2018 &amp; after</v>
      </c>
      <c r="P556" s="12">
        <f>DATE(table_netflix[[#This Row],[release_year]],1,1)</f>
        <v>43831</v>
      </c>
      <c r="Q556" s="12">
        <f t="shared" si="8"/>
        <v>44287</v>
      </c>
      <c r="R556" s="12" t="str">
        <f>TEXT(table_netflix[[#This Row],[date_added_todate]], "mmm")</f>
        <v>Apr</v>
      </c>
      <c r="S556" t="s">
        <v>3131</v>
      </c>
    </row>
    <row r="557" spans="1:19" x14ac:dyDescent="0.3">
      <c r="A557" t="s">
        <v>3133</v>
      </c>
      <c r="B557" t="s">
        <v>15</v>
      </c>
      <c r="C557" t="s">
        <v>3134</v>
      </c>
      <c r="D557" t="s">
        <v>3135</v>
      </c>
      <c r="E557" t="s">
        <v>3136</v>
      </c>
      <c r="F557" t="s">
        <v>18</v>
      </c>
      <c r="G557" s="14" t="s">
        <v>3090</v>
      </c>
      <c r="H557">
        <v>1996</v>
      </c>
      <c r="I557" t="s">
        <v>186</v>
      </c>
      <c r="J557" t="s">
        <v>511</v>
      </c>
      <c r="K557">
        <f>IFERROR(VALUE(LEFT(table_netflix[[#This Row],[duration (in min)]], LEN(table_netflix[[#This Row],[duration (in min)]])-4)),0)</f>
        <v>101</v>
      </c>
      <c r="L557" t="s">
        <v>144</v>
      </c>
      <c r="O557" t="str" cm="1">
        <f t="array" ref="O557">_xlfn.IFS(table_netflix[[#This Row],[release_year]]&gt;=2018, "2018 &amp; after", TRUE, "Before 2018")</f>
        <v>Before 2018</v>
      </c>
      <c r="P557" s="12">
        <f>DATE(table_netflix[[#This Row],[release_year]],1,1)</f>
        <v>35065</v>
      </c>
      <c r="Q557" s="12">
        <f t="shared" si="8"/>
        <v>44287</v>
      </c>
      <c r="R557" s="12" t="str">
        <f>TEXT(table_netflix[[#This Row],[date_added_todate]], "mmm")</f>
        <v>Apr</v>
      </c>
      <c r="S557" t="s">
        <v>3137</v>
      </c>
    </row>
    <row r="558" spans="1:19" x14ac:dyDescent="0.3">
      <c r="A558" t="s">
        <v>3139</v>
      </c>
      <c r="B558" t="s">
        <v>15</v>
      </c>
      <c r="C558" t="s">
        <v>3140</v>
      </c>
      <c r="D558" t="s">
        <v>3141</v>
      </c>
      <c r="E558" t="s">
        <v>3142</v>
      </c>
      <c r="F558" t="s">
        <v>18</v>
      </c>
      <c r="G558" s="14" t="s">
        <v>3090</v>
      </c>
      <c r="H558">
        <v>1964</v>
      </c>
      <c r="I558" t="s">
        <v>344</v>
      </c>
      <c r="J558" t="s">
        <v>3143</v>
      </c>
      <c r="K558">
        <f>IFERROR(VALUE(LEFT(table_netflix[[#This Row],[duration (in min)]], LEN(table_netflix[[#This Row],[duration (in min)]])-4)),0)</f>
        <v>173</v>
      </c>
      <c r="L558" t="s">
        <v>445</v>
      </c>
      <c r="M558" t="s">
        <v>112</v>
      </c>
      <c r="O558" t="str" cm="1">
        <f t="array" ref="O558">_xlfn.IFS(table_netflix[[#This Row],[release_year]]&gt;=2018, "2018 &amp; after", TRUE, "Before 2018")</f>
        <v>Before 2018</v>
      </c>
      <c r="P558" s="12">
        <f>DATE(table_netflix[[#This Row],[release_year]],1,1)</f>
        <v>23377</v>
      </c>
      <c r="Q558" s="12">
        <f t="shared" si="8"/>
        <v>44287</v>
      </c>
      <c r="R558" s="12" t="str">
        <f>TEXT(table_netflix[[#This Row],[date_added_todate]], "mmm")</f>
        <v>Apr</v>
      </c>
      <c r="S558" t="s">
        <v>3144</v>
      </c>
    </row>
    <row r="559" spans="1:19" x14ac:dyDescent="0.3">
      <c r="A559" t="s">
        <v>3145</v>
      </c>
      <c r="B559" t="s">
        <v>15</v>
      </c>
      <c r="C559" t="s">
        <v>3146</v>
      </c>
      <c r="D559" t="s">
        <v>3147</v>
      </c>
      <c r="E559" t="s">
        <v>3148</v>
      </c>
      <c r="F559" t="s">
        <v>18</v>
      </c>
      <c r="G559" s="14" t="s">
        <v>3090</v>
      </c>
      <c r="H559">
        <v>2017</v>
      </c>
      <c r="I559" t="s">
        <v>186</v>
      </c>
      <c r="J559" t="s">
        <v>583</v>
      </c>
      <c r="K559">
        <f>IFERROR(VALUE(LEFT(table_netflix[[#This Row],[duration (in min)]], LEN(table_netflix[[#This Row],[duration (in min)]])-4)),0)</f>
        <v>89</v>
      </c>
      <c r="L559" t="s">
        <v>144</v>
      </c>
      <c r="M559" t="s">
        <v>55</v>
      </c>
      <c r="O559" t="str" cm="1">
        <f t="array" ref="O559">_xlfn.IFS(table_netflix[[#This Row],[release_year]]&gt;=2018, "2018 &amp; after", TRUE, "Before 2018")</f>
        <v>Before 2018</v>
      </c>
      <c r="P559" s="12">
        <f>DATE(table_netflix[[#This Row],[release_year]],1,1)</f>
        <v>42736</v>
      </c>
      <c r="Q559" s="12">
        <f t="shared" si="8"/>
        <v>44287</v>
      </c>
      <c r="R559" s="12" t="str">
        <f>TEXT(table_netflix[[#This Row],[date_added_todate]], "mmm")</f>
        <v>Apr</v>
      </c>
      <c r="S559" t="s">
        <v>3149</v>
      </c>
    </row>
    <row r="560" spans="1:19" x14ac:dyDescent="0.3">
      <c r="A560" t="s">
        <v>3150</v>
      </c>
      <c r="B560" t="s">
        <v>15</v>
      </c>
      <c r="C560" t="s">
        <v>3151</v>
      </c>
      <c r="D560" t="s">
        <v>2168</v>
      </c>
      <c r="E560" t="s">
        <v>3152</v>
      </c>
      <c r="F560" t="s">
        <v>202</v>
      </c>
      <c r="G560" s="14" t="s">
        <v>3090</v>
      </c>
      <c r="H560">
        <v>2017</v>
      </c>
      <c r="I560" t="s">
        <v>62</v>
      </c>
      <c r="J560" t="s">
        <v>3153</v>
      </c>
      <c r="K560">
        <f>IFERROR(VALUE(LEFT(table_netflix[[#This Row],[duration (in min)]], LEN(table_netflix[[#This Row],[duration (in min)]])-4)),0)</f>
        <v>181</v>
      </c>
      <c r="L560" t="s">
        <v>144</v>
      </c>
      <c r="M560" t="s">
        <v>72</v>
      </c>
      <c r="N560" t="s">
        <v>55</v>
      </c>
      <c r="O560" t="str" cm="1">
        <f t="array" ref="O560">_xlfn.IFS(table_netflix[[#This Row],[release_year]]&gt;=2018, "2018 &amp; after", TRUE, "Before 2018")</f>
        <v>Before 2018</v>
      </c>
      <c r="P560" s="12">
        <f>DATE(table_netflix[[#This Row],[release_year]],1,1)</f>
        <v>42736</v>
      </c>
      <c r="Q560" s="12">
        <f t="shared" si="8"/>
        <v>44287</v>
      </c>
      <c r="R560" s="12" t="str">
        <f>TEXT(table_netflix[[#This Row],[date_added_todate]], "mmm")</f>
        <v>Apr</v>
      </c>
      <c r="S560" t="s">
        <v>3154</v>
      </c>
    </row>
    <row r="561" spans="1:19" x14ac:dyDescent="0.3">
      <c r="A561" t="s">
        <v>3156</v>
      </c>
      <c r="B561" t="s">
        <v>15</v>
      </c>
      <c r="C561" t="s">
        <v>3157</v>
      </c>
      <c r="D561" t="s">
        <v>2085</v>
      </c>
      <c r="E561" t="s">
        <v>3158</v>
      </c>
      <c r="F561" t="s">
        <v>18</v>
      </c>
      <c r="G561" s="14" t="s">
        <v>3090</v>
      </c>
      <c r="H561">
        <v>2016</v>
      </c>
      <c r="I561" t="s">
        <v>186</v>
      </c>
      <c r="J561" t="s">
        <v>203</v>
      </c>
      <c r="K561">
        <f>IFERROR(VALUE(LEFT(table_netflix[[#This Row],[duration (in min)]], LEN(table_netflix[[#This Row],[duration (in min)]])-4)),0)</f>
        <v>99</v>
      </c>
      <c r="L561" t="s">
        <v>144</v>
      </c>
      <c r="O561" t="str" cm="1">
        <f t="array" ref="O561">_xlfn.IFS(table_netflix[[#This Row],[release_year]]&gt;=2018, "2018 &amp; after", TRUE, "Before 2018")</f>
        <v>Before 2018</v>
      </c>
      <c r="P561" s="12">
        <f>DATE(table_netflix[[#This Row],[release_year]],1,1)</f>
        <v>42370</v>
      </c>
      <c r="Q561" s="12">
        <f t="shared" si="8"/>
        <v>44287</v>
      </c>
      <c r="R561" s="12" t="str">
        <f>TEXT(table_netflix[[#This Row],[date_added_todate]], "mmm")</f>
        <v>Apr</v>
      </c>
      <c r="S561" t="s">
        <v>3159</v>
      </c>
    </row>
    <row r="562" spans="1:19" x14ac:dyDescent="0.3">
      <c r="A562" t="s">
        <v>3160</v>
      </c>
      <c r="B562" t="s">
        <v>15</v>
      </c>
      <c r="C562" t="s">
        <v>3161</v>
      </c>
      <c r="D562" t="s">
        <v>3162</v>
      </c>
      <c r="E562" t="s">
        <v>3163</v>
      </c>
      <c r="F562" t="s">
        <v>18</v>
      </c>
      <c r="G562" s="14" t="s">
        <v>3090</v>
      </c>
      <c r="H562">
        <v>2017</v>
      </c>
      <c r="I562" t="s">
        <v>186</v>
      </c>
      <c r="J562" t="s">
        <v>213</v>
      </c>
      <c r="K562">
        <f>IFERROR(VALUE(LEFT(table_netflix[[#This Row],[duration (in min)]], LEN(table_netflix[[#This Row],[duration (in min)]])-4)),0)</f>
        <v>88</v>
      </c>
      <c r="L562" t="s">
        <v>144</v>
      </c>
      <c r="M562" t="s">
        <v>127</v>
      </c>
      <c r="O562" t="str" cm="1">
        <f t="array" ref="O562">_xlfn.IFS(table_netflix[[#This Row],[release_year]]&gt;=2018, "2018 &amp; after", TRUE, "Before 2018")</f>
        <v>Before 2018</v>
      </c>
      <c r="P562" s="12">
        <f>DATE(table_netflix[[#This Row],[release_year]],1,1)</f>
        <v>42736</v>
      </c>
      <c r="Q562" s="12">
        <f t="shared" si="8"/>
        <v>44287</v>
      </c>
      <c r="R562" s="12" t="str">
        <f>TEXT(table_netflix[[#This Row],[date_added_todate]], "mmm")</f>
        <v>Apr</v>
      </c>
      <c r="S562" t="s">
        <v>3164</v>
      </c>
    </row>
    <row r="563" spans="1:19" x14ac:dyDescent="0.3">
      <c r="A563" t="s">
        <v>3165</v>
      </c>
      <c r="B563" t="s">
        <v>15</v>
      </c>
      <c r="C563" t="s">
        <v>3166</v>
      </c>
      <c r="D563" t="s">
        <v>3167</v>
      </c>
      <c r="E563" t="s">
        <v>3168</v>
      </c>
      <c r="F563" t="s">
        <v>18</v>
      </c>
      <c r="G563" s="14" t="s">
        <v>3090</v>
      </c>
      <c r="H563">
        <v>2010</v>
      </c>
      <c r="I563" t="s">
        <v>20</v>
      </c>
      <c r="J563" t="s">
        <v>634</v>
      </c>
      <c r="K563">
        <f>IFERROR(VALUE(LEFT(table_netflix[[#This Row],[duration (in min)]], LEN(table_netflix[[#This Row],[duration (in min)]])-4)),0)</f>
        <v>107</v>
      </c>
      <c r="L563" t="s">
        <v>144</v>
      </c>
      <c r="O563" t="str" cm="1">
        <f t="array" ref="O563">_xlfn.IFS(table_netflix[[#This Row],[release_year]]&gt;=2018, "2018 &amp; after", TRUE, "Before 2018")</f>
        <v>Before 2018</v>
      </c>
      <c r="P563" s="12">
        <f>DATE(table_netflix[[#This Row],[release_year]],1,1)</f>
        <v>40179</v>
      </c>
      <c r="Q563" s="12">
        <f t="shared" si="8"/>
        <v>44287</v>
      </c>
      <c r="R563" s="12" t="str">
        <f>TEXT(table_netflix[[#This Row],[date_added_todate]], "mmm")</f>
        <v>Apr</v>
      </c>
      <c r="S563" t="s">
        <v>3169</v>
      </c>
    </row>
    <row r="564" spans="1:19" x14ac:dyDescent="0.3">
      <c r="A564" t="s">
        <v>3170</v>
      </c>
      <c r="B564" t="s">
        <v>15</v>
      </c>
      <c r="C564" t="s">
        <v>3171</v>
      </c>
      <c r="D564" t="s">
        <v>3172</v>
      </c>
      <c r="E564" t="s">
        <v>3173</v>
      </c>
      <c r="F564" t="s">
        <v>1322</v>
      </c>
      <c r="G564" s="14" t="s">
        <v>3090</v>
      </c>
      <c r="H564">
        <v>2021</v>
      </c>
      <c r="I564" t="s">
        <v>62</v>
      </c>
      <c r="J564" t="s">
        <v>366</v>
      </c>
      <c r="K564">
        <f>IFERROR(VALUE(LEFT(table_netflix[[#This Row],[duration (in min)]], LEN(table_netflix[[#This Row],[duration (in min)]])-4)),0)</f>
        <v>114</v>
      </c>
      <c r="L564" t="s">
        <v>53</v>
      </c>
      <c r="M564" t="s">
        <v>55</v>
      </c>
      <c r="N564" t="s">
        <v>107</v>
      </c>
      <c r="O564" t="str" cm="1">
        <f t="array" ref="O564">_xlfn.IFS(table_netflix[[#This Row],[release_year]]&gt;=2018, "2018 &amp; after", TRUE, "Before 2018")</f>
        <v>2018 &amp; after</v>
      </c>
      <c r="P564" s="12">
        <f>DATE(table_netflix[[#This Row],[release_year]],1,1)</f>
        <v>44197</v>
      </c>
      <c r="Q564" s="12">
        <f t="shared" si="8"/>
        <v>44287</v>
      </c>
      <c r="R564" s="12" t="str">
        <f>TEXT(table_netflix[[#This Row],[date_added_todate]], "mmm")</f>
        <v>Apr</v>
      </c>
      <c r="S564" t="s">
        <v>3174</v>
      </c>
    </row>
    <row r="565" spans="1:19" x14ac:dyDescent="0.3">
      <c r="A565" t="s">
        <v>3175</v>
      </c>
      <c r="B565" t="s">
        <v>15</v>
      </c>
      <c r="C565" t="s">
        <v>3176</v>
      </c>
      <c r="D565" t="s">
        <v>3177</v>
      </c>
      <c r="E565" t="s">
        <v>3178</v>
      </c>
      <c r="F565" t="s">
        <v>1328</v>
      </c>
      <c r="G565" s="14" t="s">
        <v>3090</v>
      </c>
      <c r="H565">
        <v>2019</v>
      </c>
      <c r="I565" t="s">
        <v>84</v>
      </c>
      <c r="J565" t="s">
        <v>152</v>
      </c>
      <c r="K565">
        <f>IFERROR(VALUE(LEFT(table_netflix[[#This Row],[duration (in min)]], LEN(table_netflix[[#This Row],[duration (in min)]])-4)),0)</f>
        <v>96</v>
      </c>
      <c r="L565" t="s">
        <v>144</v>
      </c>
      <c r="M565" t="s">
        <v>55</v>
      </c>
      <c r="N565" t="s">
        <v>112</v>
      </c>
      <c r="O565" t="str" cm="1">
        <f t="array" ref="O565">_xlfn.IFS(table_netflix[[#This Row],[release_year]]&gt;=2018, "2018 &amp; after", TRUE, "Before 2018")</f>
        <v>2018 &amp; after</v>
      </c>
      <c r="P565" s="12">
        <f>DATE(table_netflix[[#This Row],[release_year]],1,1)</f>
        <v>43466</v>
      </c>
      <c r="Q565" s="12">
        <f t="shared" si="8"/>
        <v>44287</v>
      </c>
      <c r="R565" s="12" t="str">
        <f>TEXT(table_netflix[[#This Row],[date_added_todate]], "mmm")</f>
        <v>Apr</v>
      </c>
      <c r="S565" t="s">
        <v>3179</v>
      </c>
    </row>
    <row r="566" spans="1:19" x14ac:dyDescent="0.3">
      <c r="A566" t="s">
        <v>3180</v>
      </c>
      <c r="B566" t="s">
        <v>15</v>
      </c>
      <c r="C566" t="s">
        <v>3181</v>
      </c>
      <c r="D566" t="s">
        <v>3182</v>
      </c>
      <c r="E566" t="s">
        <v>3183</v>
      </c>
      <c r="F566" t="s">
        <v>61</v>
      </c>
      <c r="G566" s="14" t="s">
        <v>3090</v>
      </c>
      <c r="H566">
        <v>2002</v>
      </c>
      <c r="I566" t="s">
        <v>186</v>
      </c>
      <c r="J566" t="s">
        <v>2665</v>
      </c>
      <c r="K566">
        <f>IFERROR(VALUE(LEFT(table_netflix[[#This Row],[duration (in min)]], LEN(table_netflix[[#This Row],[duration (in min)]])-4)),0)</f>
        <v>149</v>
      </c>
      <c r="L566" t="s">
        <v>53</v>
      </c>
      <c r="M566" t="s">
        <v>54</v>
      </c>
      <c r="N566" t="s">
        <v>55</v>
      </c>
      <c r="O566" t="str" cm="1">
        <f t="array" ref="O566">_xlfn.IFS(table_netflix[[#This Row],[release_year]]&gt;=2018, "2018 &amp; after", TRUE, "Before 2018")</f>
        <v>Before 2018</v>
      </c>
      <c r="P566" s="12">
        <f>DATE(table_netflix[[#This Row],[release_year]],1,1)</f>
        <v>37257</v>
      </c>
      <c r="Q566" s="12">
        <f t="shared" si="8"/>
        <v>44287</v>
      </c>
      <c r="R566" s="12" t="str">
        <f>TEXT(table_netflix[[#This Row],[date_added_todate]], "mmm")</f>
        <v>Apr</v>
      </c>
      <c r="S566" t="s">
        <v>3184</v>
      </c>
    </row>
    <row r="567" spans="1:19" x14ac:dyDescent="0.3">
      <c r="A567" t="s">
        <v>3185</v>
      </c>
      <c r="B567" t="s">
        <v>15</v>
      </c>
      <c r="C567" t="s">
        <v>3186</v>
      </c>
      <c r="D567" t="s">
        <v>3187</v>
      </c>
      <c r="E567" t="s">
        <v>3188</v>
      </c>
      <c r="F567" t="s">
        <v>18</v>
      </c>
      <c r="G567" s="14" t="s">
        <v>3090</v>
      </c>
      <c r="H567">
        <v>2009</v>
      </c>
      <c r="I567" t="s">
        <v>20</v>
      </c>
      <c r="J567" t="s">
        <v>226</v>
      </c>
      <c r="K567">
        <f>IFERROR(VALUE(LEFT(table_netflix[[#This Row],[duration (in min)]], LEN(table_netflix[[#This Row],[duration (in min)]])-4)),0)</f>
        <v>102</v>
      </c>
      <c r="L567" t="s">
        <v>126</v>
      </c>
      <c r="M567" t="s">
        <v>142</v>
      </c>
      <c r="O567" t="str" cm="1">
        <f t="array" ref="O567">_xlfn.IFS(table_netflix[[#This Row],[release_year]]&gt;=2018, "2018 &amp; after", TRUE, "Before 2018")</f>
        <v>Before 2018</v>
      </c>
      <c r="P567" s="12">
        <f>DATE(table_netflix[[#This Row],[release_year]],1,1)</f>
        <v>39814</v>
      </c>
      <c r="Q567" s="12">
        <f t="shared" si="8"/>
        <v>44287</v>
      </c>
      <c r="R567" s="12" t="str">
        <f>TEXT(table_netflix[[#This Row],[date_added_todate]], "mmm")</f>
        <v>Apr</v>
      </c>
      <c r="S567" t="s">
        <v>3189</v>
      </c>
    </row>
    <row r="568" spans="1:19" x14ac:dyDescent="0.3">
      <c r="A568" t="s">
        <v>3190</v>
      </c>
      <c r="B568" t="s">
        <v>15</v>
      </c>
      <c r="C568" t="s">
        <v>3191</v>
      </c>
      <c r="D568" t="s">
        <v>3192</v>
      </c>
      <c r="E568" t="s">
        <v>3193</v>
      </c>
      <c r="F568" t="s">
        <v>18</v>
      </c>
      <c r="G568" s="14" t="s">
        <v>3090</v>
      </c>
      <c r="H568">
        <v>1999</v>
      </c>
      <c r="I568" t="s">
        <v>186</v>
      </c>
      <c r="J568" t="s">
        <v>262</v>
      </c>
      <c r="K568">
        <f>IFERROR(VALUE(LEFT(table_netflix[[#This Row],[duration (in min)]], LEN(table_netflix[[#This Row],[duration (in min)]])-4)),0)</f>
        <v>83</v>
      </c>
      <c r="L568" t="s">
        <v>144</v>
      </c>
      <c r="O568" t="str" cm="1">
        <f t="array" ref="O568">_xlfn.IFS(table_netflix[[#This Row],[release_year]]&gt;=2018, "2018 &amp; after", TRUE, "Before 2018")</f>
        <v>Before 2018</v>
      </c>
      <c r="P568" s="12">
        <f>DATE(table_netflix[[#This Row],[release_year]],1,1)</f>
        <v>36161</v>
      </c>
      <c r="Q568" s="12">
        <f t="shared" si="8"/>
        <v>44287</v>
      </c>
      <c r="R568" s="12" t="str">
        <f>TEXT(table_netflix[[#This Row],[date_added_todate]], "mmm")</f>
        <v>Apr</v>
      </c>
      <c r="S568" t="s">
        <v>3194</v>
      </c>
    </row>
    <row r="569" spans="1:19" x14ac:dyDescent="0.3">
      <c r="A569" t="s">
        <v>3195</v>
      </c>
      <c r="B569" t="s">
        <v>15</v>
      </c>
      <c r="C569" t="s">
        <v>3196</v>
      </c>
      <c r="D569" t="s">
        <v>914</v>
      </c>
      <c r="E569" t="s">
        <v>3197</v>
      </c>
      <c r="F569" t="s">
        <v>39</v>
      </c>
      <c r="G569" s="14" t="s">
        <v>3090</v>
      </c>
      <c r="H569">
        <v>2016</v>
      </c>
      <c r="I569" t="s">
        <v>62</v>
      </c>
      <c r="J569" t="s">
        <v>174</v>
      </c>
      <c r="K569">
        <f>IFERROR(VALUE(LEFT(table_netflix[[#This Row],[duration (in min)]], LEN(table_netflix[[#This Row],[duration (in min)]])-4)),0)</f>
        <v>98</v>
      </c>
      <c r="L569" t="s">
        <v>53</v>
      </c>
      <c r="M569" t="s">
        <v>55</v>
      </c>
      <c r="N569" t="s">
        <v>142</v>
      </c>
      <c r="O569" t="str" cm="1">
        <f t="array" ref="O569">_xlfn.IFS(table_netflix[[#This Row],[release_year]]&gt;=2018, "2018 &amp; after", TRUE, "Before 2018")</f>
        <v>Before 2018</v>
      </c>
      <c r="P569" s="12">
        <f>DATE(table_netflix[[#This Row],[release_year]],1,1)</f>
        <v>42370</v>
      </c>
      <c r="Q569" s="12">
        <f t="shared" si="8"/>
        <v>44287</v>
      </c>
      <c r="R569" s="12" t="str">
        <f>TEXT(table_netflix[[#This Row],[date_added_todate]], "mmm")</f>
        <v>Apr</v>
      </c>
      <c r="S569" t="s">
        <v>3198</v>
      </c>
    </row>
    <row r="570" spans="1:19" x14ac:dyDescent="0.3">
      <c r="A570" t="s">
        <v>3199</v>
      </c>
      <c r="B570" t="s">
        <v>15</v>
      </c>
      <c r="C570" t="s">
        <v>3200</v>
      </c>
      <c r="D570" t="s">
        <v>3201</v>
      </c>
      <c r="E570" t="s">
        <v>3202</v>
      </c>
      <c r="F570" t="s">
        <v>18</v>
      </c>
      <c r="G570" s="14" t="s">
        <v>3090</v>
      </c>
      <c r="H570">
        <v>2017</v>
      </c>
      <c r="I570" t="s">
        <v>27</v>
      </c>
      <c r="J570" t="s">
        <v>262</v>
      </c>
      <c r="K570">
        <f>IFERROR(VALUE(LEFT(table_netflix[[#This Row],[duration (in min)]], LEN(table_netflix[[#This Row],[duration (in min)]])-4)),0)</f>
        <v>83</v>
      </c>
      <c r="L570" t="s">
        <v>22</v>
      </c>
      <c r="O570" t="str" cm="1">
        <f t="array" ref="O570">_xlfn.IFS(table_netflix[[#This Row],[release_year]]&gt;=2018, "2018 &amp; after", TRUE, "Before 2018")</f>
        <v>Before 2018</v>
      </c>
      <c r="P570" s="12">
        <f>DATE(table_netflix[[#This Row],[release_year]],1,1)</f>
        <v>42736</v>
      </c>
      <c r="Q570" s="12">
        <f t="shared" si="8"/>
        <v>44287</v>
      </c>
      <c r="R570" s="12" t="str">
        <f>TEXT(table_netflix[[#This Row],[date_added_todate]], "mmm")</f>
        <v>Apr</v>
      </c>
      <c r="S570" t="s">
        <v>3203</v>
      </c>
    </row>
    <row r="571" spans="1:19" x14ac:dyDescent="0.3">
      <c r="A571" t="s">
        <v>3204</v>
      </c>
      <c r="B571" t="s">
        <v>15</v>
      </c>
      <c r="C571" t="s">
        <v>3205</v>
      </c>
      <c r="D571" t="s">
        <v>3206</v>
      </c>
      <c r="E571" t="s">
        <v>3207</v>
      </c>
      <c r="F571" t="s">
        <v>18</v>
      </c>
      <c r="G571" s="14" t="s">
        <v>3090</v>
      </c>
      <c r="H571">
        <v>2008</v>
      </c>
      <c r="I571" t="s">
        <v>20</v>
      </c>
      <c r="J571" t="s">
        <v>70</v>
      </c>
      <c r="K571">
        <f>IFERROR(VALUE(LEFT(table_netflix[[#This Row],[duration (in min)]], LEN(table_netflix[[#This Row],[duration (in min)]])-4)),0)</f>
        <v>104</v>
      </c>
      <c r="L571" t="s">
        <v>71</v>
      </c>
      <c r="M571" t="s">
        <v>107</v>
      </c>
      <c r="O571" t="str" cm="1">
        <f t="array" ref="O571">_xlfn.IFS(table_netflix[[#This Row],[release_year]]&gt;=2018, "2018 &amp; after", TRUE, "Before 2018")</f>
        <v>Before 2018</v>
      </c>
      <c r="P571" s="12">
        <f>DATE(table_netflix[[#This Row],[release_year]],1,1)</f>
        <v>39448</v>
      </c>
      <c r="Q571" s="12">
        <f t="shared" si="8"/>
        <v>44287</v>
      </c>
      <c r="R571" s="12" t="str">
        <f>TEXT(table_netflix[[#This Row],[date_added_todate]], "mmm")</f>
        <v>Apr</v>
      </c>
      <c r="S571" t="s">
        <v>3208</v>
      </c>
    </row>
    <row r="572" spans="1:19" x14ac:dyDescent="0.3">
      <c r="A572" t="s">
        <v>3209</v>
      </c>
      <c r="B572" t="s">
        <v>15</v>
      </c>
      <c r="C572" t="s">
        <v>3210</v>
      </c>
      <c r="D572" t="s">
        <v>3211</v>
      </c>
      <c r="E572" t="s">
        <v>3212</v>
      </c>
      <c r="F572" t="s">
        <v>746</v>
      </c>
      <c r="G572" s="14" t="s">
        <v>3213</v>
      </c>
      <c r="H572">
        <v>2018</v>
      </c>
      <c r="I572" t="s">
        <v>20</v>
      </c>
      <c r="J572" t="s">
        <v>136</v>
      </c>
      <c r="K572">
        <f>IFERROR(VALUE(LEFT(table_netflix[[#This Row],[duration (in min)]], LEN(table_netflix[[#This Row],[duration (in min)]])-4)),0)</f>
        <v>111</v>
      </c>
      <c r="L572" t="s">
        <v>53</v>
      </c>
      <c r="O572" t="str" cm="1">
        <f t="array" ref="O572">_xlfn.IFS(table_netflix[[#This Row],[release_year]]&gt;=2018, "2018 &amp; after", TRUE, "Before 2018")</f>
        <v>2018 &amp; after</v>
      </c>
      <c r="P572" s="12">
        <f>DATE(table_netflix[[#This Row],[release_year]],1,1)</f>
        <v>43101</v>
      </c>
      <c r="Q572" s="12">
        <f t="shared" si="8"/>
        <v>44286</v>
      </c>
      <c r="R572" s="12" t="str">
        <f>TEXT(table_netflix[[#This Row],[date_added_todate]], "mmm")</f>
        <v>Mar</v>
      </c>
      <c r="S572" t="s">
        <v>3214</v>
      </c>
    </row>
    <row r="573" spans="1:19" x14ac:dyDescent="0.3">
      <c r="A573" t="s">
        <v>3215</v>
      </c>
      <c r="B573" t="s">
        <v>24</v>
      </c>
      <c r="C573" t="s">
        <v>3216</v>
      </c>
      <c r="D573" t="s">
        <v>3217</v>
      </c>
      <c r="F573" t="s">
        <v>18</v>
      </c>
      <c r="G573" s="14" t="s">
        <v>3213</v>
      </c>
      <c r="H573">
        <v>2021</v>
      </c>
      <c r="I573" t="s">
        <v>62</v>
      </c>
      <c r="J573" t="s">
        <v>33</v>
      </c>
      <c r="K573">
        <f>IFERROR(VALUE(LEFT(table_netflix[[#This Row],[duration (in min)]], LEN(table_netflix[[#This Row],[duration (in min)]])-4)),0)</f>
        <v>0</v>
      </c>
      <c r="L573" t="s">
        <v>29</v>
      </c>
      <c r="M573" t="s">
        <v>38</v>
      </c>
      <c r="N573" t="s">
        <v>91</v>
      </c>
      <c r="O573" t="str" cm="1">
        <f t="array" ref="O573">_xlfn.IFS(table_netflix[[#This Row],[release_year]]&gt;=2018, "2018 &amp; after", TRUE, "Before 2018")</f>
        <v>2018 &amp; after</v>
      </c>
      <c r="P573" s="12">
        <f>DATE(table_netflix[[#This Row],[release_year]],1,1)</f>
        <v>44197</v>
      </c>
      <c r="Q573" s="12">
        <f t="shared" si="8"/>
        <v>44286</v>
      </c>
      <c r="R573" s="12" t="str">
        <f>TEXT(table_netflix[[#This Row],[date_added_todate]], "mmm")</f>
        <v>Mar</v>
      </c>
      <c r="S573" t="s">
        <v>3218</v>
      </c>
    </row>
    <row r="574" spans="1:19" x14ac:dyDescent="0.3">
      <c r="A574" t="s">
        <v>3219</v>
      </c>
      <c r="B574" t="s">
        <v>15</v>
      </c>
      <c r="C574" t="s">
        <v>3220</v>
      </c>
      <c r="D574" t="s">
        <v>3221</v>
      </c>
      <c r="E574" t="s">
        <v>3222</v>
      </c>
      <c r="F574" t="s">
        <v>61</v>
      </c>
      <c r="G574" s="14" t="s">
        <v>3213</v>
      </c>
      <c r="H574">
        <v>2020</v>
      </c>
      <c r="I574" t="s">
        <v>27</v>
      </c>
      <c r="J574" t="s">
        <v>174</v>
      </c>
      <c r="K574">
        <f>IFERROR(VALUE(LEFT(table_netflix[[#This Row],[duration (in min)]], LEN(table_netflix[[#This Row],[duration (in min)]])-4)),0)</f>
        <v>98</v>
      </c>
      <c r="L574" t="s">
        <v>22</v>
      </c>
      <c r="M574" t="s">
        <v>55</v>
      </c>
      <c r="N574" t="s">
        <v>266</v>
      </c>
      <c r="O574" t="str" cm="1">
        <f t="array" ref="O574">_xlfn.IFS(table_netflix[[#This Row],[release_year]]&gt;=2018, "2018 &amp; after", TRUE, "Before 2018")</f>
        <v>2018 &amp; after</v>
      </c>
      <c r="P574" s="12">
        <f>DATE(table_netflix[[#This Row],[release_year]],1,1)</f>
        <v>43831</v>
      </c>
      <c r="Q574" s="12">
        <f t="shared" si="8"/>
        <v>44286</v>
      </c>
      <c r="R574" s="12" t="str">
        <f>TEXT(table_netflix[[#This Row],[date_added_todate]], "mmm")</f>
        <v>Mar</v>
      </c>
      <c r="S574" t="s">
        <v>3223</v>
      </c>
    </row>
    <row r="575" spans="1:19" x14ac:dyDescent="0.3">
      <c r="A575" t="s">
        <v>3224</v>
      </c>
      <c r="B575" t="s">
        <v>15</v>
      </c>
      <c r="C575" t="s">
        <v>3225</v>
      </c>
      <c r="D575" t="s">
        <v>3226</v>
      </c>
      <c r="E575" t="s">
        <v>3227</v>
      </c>
      <c r="F575" t="s">
        <v>18</v>
      </c>
      <c r="G575" s="14" t="s">
        <v>3228</v>
      </c>
      <c r="H575">
        <v>2021</v>
      </c>
      <c r="I575" t="s">
        <v>84</v>
      </c>
      <c r="J575" t="s">
        <v>232</v>
      </c>
      <c r="K575">
        <f>IFERROR(VALUE(LEFT(table_netflix[[#This Row],[duration (in min)]], LEN(table_netflix[[#This Row],[duration (in min)]])-4)),0)</f>
        <v>93</v>
      </c>
      <c r="L575" t="s">
        <v>22</v>
      </c>
      <c r="O575" t="str" cm="1">
        <f t="array" ref="O575">_xlfn.IFS(table_netflix[[#This Row],[release_year]]&gt;=2018, "2018 &amp; after", TRUE, "Before 2018")</f>
        <v>2018 &amp; after</v>
      </c>
      <c r="P575" s="12">
        <f>DATE(table_netflix[[#This Row],[release_year]],1,1)</f>
        <v>44197</v>
      </c>
      <c r="Q575" s="12">
        <f t="shared" si="8"/>
        <v>44285</v>
      </c>
      <c r="R575" s="12" t="str">
        <f>TEXT(table_netflix[[#This Row],[date_added_todate]], "mmm")</f>
        <v>Mar</v>
      </c>
      <c r="S575" t="s">
        <v>3229</v>
      </c>
    </row>
    <row r="576" spans="1:19" x14ac:dyDescent="0.3">
      <c r="A576" t="s">
        <v>3230</v>
      </c>
      <c r="B576" t="s">
        <v>15</v>
      </c>
      <c r="C576" t="s">
        <v>3231</v>
      </c>
      <c r="D576" t="s">
        <v>3232</v>
      </c>
      <c r="E576" t="s">
        <v>3233</v>
      </c>
      <c r="F576" t="s">
        <v>151</v>
      </c>
      <c r="G576" s="14" t="s">
        <v>3228</v>
      </c>
      <c r="H576">
        <v>2021</v>
      </c>
      <c r="I576" t="s">
        <v>100</v>
      </c>
      <c r="J576" t="s">
        <v>2273</v>
      </c>
      <c r="K576">
        <f>IFERROR(VALUE(LEFT(table_netflix[[#This Row],[duration (in min)]], LEN(table_netflix[[#This Row],[duration (in min)]])-4)),0)</f>
        <v>73</v>
      </c>
      <c r="L576" t="s">
        <v>47</v>
      </c>
      <c r="O576" t="str" cm="1">
        <f t="array" ref="O576">_xlfn.IFS(table_netflix[[#This Row],[release_year]]&gt;=2018, "2018 &amp; after", TRUE, "Before 2018")</f>
        <v>2018 &amp; after</v>
      </c>
      <c r="P576" s="12">
        <f>DATE(table_netflix[[#This Row],[release_year]],1,1)</f>
        <v>44197</v>
      </c>
      <c r="Q576" s="12">
        <f t="shared" si="8"/>
        <v>44285</v>
      </c>
      <c r="R576" s="12" t="str">
        <f>TEXT(table_netflix[[#This Row],[date_added_todate]], "mmm")</f>
        <v>Mar</v>
      </c>
      <c r="S576" t="s">
        <v>3234</v>
      </c>
    </row>
    <row r="577" spans="1:19" x14ac:dyDescent="0.3">
      <c r="A577" t="s">
        <v>3235</v>
      </c>
      <c r="B577" t="s">
        <v>15</v>
      </c>
      <c r="C577" t="s">
        <v>3236</v>
      </c>
      <c r="D577" t="s">
        <v>3237</v>
      </c>
      <c r="E577" t="s">
        <v>3238</v>
      </c>
      <c r="F577" t="s">
        <v>61</v>
      </c>
      <c r="G577" s="14" t="s">
        <v>3239</v>
      </c>
      <c r="H577">
        <v>2013</v>
      </c>
      <c r="I577" t="s">
        <v>20</v>
      </c>
      <c r="J577" t="s">
        <v>1106</v>
      </c>
      <c r="K577">
        <f>IFERROR(VALUE(LEFT(table_netflix[[#This Row],[duration (in min)]], LEN(table_netflix[[#This Row],[duration (in min)]])-4)),0)</f>
        <v>141</v>
      </c>
      <c r="L577" t="s">
        <v>53</v>
      </c>
      <c r="M577" t="s">
        <v>55</v>
      </c>
      <c r="O577" t="str" cm="1">
        <f t="array" ref="O577">_xlfn.IFS(table_netflix[[#This Row],[release_year]]&gt;=2018, "2018 &amp; after", TRUE, "Before 2018")</f>
        <v>Before 2018</v>
      </c>
      <c r="P577" s="12">
        <f>DATE(table_netflix[[#This Row],[release_year]],1,1)</f>
        <v>41275</v>
      </c>
      <c r="Q577" s="12">
        <f t="shared" si="8"/>
        <v>44284</v>
      </c>
      <c r="R577" s="12" t="str">
        <f>TEXT(table_netflix[[#This Row],[date_added_todate]], "mmm")</f>
        <v>Mar</v>
      </c>
      <c r="S577" t="s">
        <v>3240</v>
      </c>
    </row>
    <row r="578" spans="1:19" x14ac:dyDescent="0.3">
      <c r="A578" t="s">
        <v>3241</v>
      </c>
      <c r="B578" t="s">
        <v>15</v>
      </c>
      <c r="C578" t="s">
        <v>3242</v>
      </c>
      <c r="D578" t="s">
        <v>3243</v>
      </c>
      <c r="E578" t="s">
        <v>3244</v>
      </c>
      <c r="F578" t="s">
        <v>18</v>
      </c>
      <c r="G578" s="14" t="s">
        <v>3245</v>
      </c>
      <c r="H578">
        <v>2012</v>
      </c>
      <c r="I578" t="s">
        <v>186</v>
      </c>
      <c r="J578" t="s">
        <v>167</v>
      </c>
      <c r="K578">
        <f>IFERROR(VALUE(LEFT(table_netflix[[#This Row],[duration (in min)]], LEN(table_netflix[[#This Row],[duration (in min)]])-4)),0)</f>
        <v>116</v>
      </c>
      <c r="L578" t="s">
        <v>53</v>
      </c>
      <c r="O578" t="str" cm="1">
        <f t="array" ref="O578">_xlfn.IFS(table_netflix[[#This Row],[release_year]]&gt;=2018, "2018 &amp; after", TRUE, "Before 2018")</f>
        <v>Before 2018</v>
      </c>
      <c r="P578" s="12">
        <f>DATE(table_netflix[[#This Row],[release_year]],1,1)</f>
        <v>40909</v>
      </c>
      <c r="Q578" s="12">
        <f t="shared" ref="Q578:Q641" si="9">IF(G578&lt;&gt;"", DATE(RIGHT(G578,4), MONTH(1 &amp; LEFT(G578,FIND(" ",G578)-1)), MID(G578, FIND(" ", G578)+1, FIND(",", G578)-FIND(" ", G578)-1)), "")</f>
        <v>44283</v>
      </c>
      <c r="R578" s="12" t="str">
        <f>TEXT(table_netflix[[#This Row],[date_added_todate]], "mmm")</f>
        <v>Mar</v>
      </c>
      <c r="S578" t="s">
        <v>3246</v>
      </c>
    </row>
    <row r="579" spans="1:19" x14ac:dyDescent="0.3">
      <c r="A579" t="s">
        <v>3247</v>
      </c>
      <c r="B579" t="s">
        <v>15</v>
      </c>
      <c r="C579" t="s">
        <v>3248</v>
      </c>
      <c r="D579" t="s">
        <v>3249</v>
      </c>
      <c r="F579" t="s">
        <v>196</v>
      </c>
      <c r="G579" s="14" t="s">
        <v>3245</v>
      </c>
      <c r="H579">
        <v>2021</v>
      </c>
      <c r="I579" t="s">
        <v>84</v>
      </c>
      <c r="J579" t="s">
        <v>3250</v>
      </c>
      <c r="K579">
        <f>IFERROR(VALUE(LEFT(table_netflix[[#This Row],[duration (in min)]], LEN(table_netflix[[#This Row],[duration (in min)]])-4)),0)</f>
        <v>21</v>
      </c>
      <c r="L579" t="s">
        <v>22</v>
      </c>
      <c r="M579" t="s">
        <v>55</v>
      </c>
      <c r="O579" t="str" cm="1">
        <f t="array" ref="O579">_xlfn.IFS(table_netflix[[#This Row],[release_year]]&gt;=2018, "2018 &amp; after", TRUE, "Before 2018")</f>
        <v>2018 &amp; after</v>
      </c>
      <c r="P579" s="12">
        <f>DATE(table_netflix[[#This Row],[release_year]],1,1)</f>
        <v>44197</v>
      </c>
      <c r="Q579" s="12">
        <f t="shared" si="9"/>
        <v>44283</v>
      </c>
      <c r="R579" s="12" t="str">
        <f>TEXT(table_netflix[[#This Row],[date_added_todate]], "mmm")</f>
        <v>Mar</v>
      </c>
      <c r="S579" t="s">
        <v>3251</v>
      </c>
    </row>
    <row r="580" spans="1:19" x14ac:dyDescent="0.3">
      <c r="A580" t="s">
        <v>3252</v>
      </c>
      <c r="B580" t="s">
        <v>15</v>
      </c>
      <c r="C580" t="s">
        <v>3253</v>
      </c>
      <c r="D580" t="s">
        <v>3254</v>
      </c>
      <c r="E580" t="s">
        <v>3255</v>
      </c>
      <c r="F580" t="s">
        <v>18</v>
      </c>
      <c r="G580" s="14" t="s">
        <v>3256</v>
      </c>
      <c r="H580">
        <v>2021</v>
      </c>
      <c r="I580" t="s">
        <v>84</v>
      </c>
      <c r="J580" t="s">
        <v>174</v>
      </c>
      <c r="K580">
        <f>IFERROR(VALUE(LEFT(table_netflix[[#This Row],[duration (in min)]], LEN(table_netflix[[#This Row],[duration (in min)]])-4)),0)</f>
        <v>98</v>
      </c>
      <c r="L580" t="s">
        <v>47</v>
      </c>
      <c r="M580" t="s">
        <v>589</v>
      </c>
      <c r="N580" t="s">
        <v>112</v>
      </c>
      <c r="O580" t="str" cm="1">
        <f t="array" ref="O580">_xlfn.IFS(table_netflix[[#This Row],[release_year]]&gt;=2018, "2018 &amp; after", TRUE, "Before 2018")</f>
        <v>2018 &amp; after</v>
      </c>
      <c r="P580" s="12">
        <f>DATE(table_netflix[[#This Row],[release_year]],1,1)</f>
        <v>44197</v>
      </c>
      <c r="Q580" s="12">
        <f t="shared" si="9"/>
        <v>44281</v>
      </c>
      <c r="R580" s="12" t="str">
        <f>TEXT(table_netflix[[#This Row],[date_added_todate]], "mmm")</f>
        <v>Mar</v>
      </c>
      <c r="S580" t="s">
        <v>3257</v>
      </c>
    </row>
    <row r="581" spans="1:19" x14ac:dyDescent="0.3">
      <c r="A581" t="s">
        <v>3258</v>
      </c>
      <c r="B581" t="s">
        <v>15</v>
      </c>
      <c r="C581" t="s">
        <v>3259</v>
      </c>
      <c r="D581" t="s">
        <v>3260</v>
      </c>
      <c r="E581" t="s">
        <v>3261</v>
      </c>
      <c r="F581" t="s">
        <v>746</v>
      </c>
      <c r="G581" s="14" t="s">
        <v>3256</v>
      </c>
      <c r="H581">
        <v>1998</v>
      </c>
      <c r="I581" t="s">
        <v>27</v>
      </c>
      <c r="J581" t="s">
        <v>241</v>
      </c>
      <c r="K581">
        <f>IFERROR(VALUE(LEFT(table_netflix[[#This Row],[duration (in min)]], LEN(table_netflix[[#This Row],[duration (in min)]])-4)),0)</f>
        <v>95</v>
      </c>
      <c r="L581" t="s">
        <v>53</v>
      </c>
      <c r="M581" t="s">
        <v>54</v>
      </c>
      <c r="N581" t="s">
        <v>142</v>
      </c>
      <c r="O581" t="str" cm="1">
        <f t="array" ref="O581">_xlfn.IFS(table_netflix[[#This Row],[release_year]]&gt;=2018, "2018 &amp; after", TRUE, "Before 2018")</f>
        <v>Before 2018</v>
      </c>
      <c r="P581" s="12">
        <f>DATE(table_netflix[[#This Row],[release_year]],1,1)</f>
        <v>35796</v>
      </c>
      <c r="Q581" s="12">
        <f t="shared" si="9"/>
        <v>44281</v>
      </c>
      <c r="R581" s="12" t="str">
        <f>TEXT(table_netflix[[#This Row],[date_added_todate]], "mmm")</f>
        <v>Mar</v>
      </c>
      <c r="S581" t="s">
        <v>3262</v>
      </c>
    </row>
    <row r="582" spans="1:19" x14ac:dyDescent="0.3">
      <c r="A582" t="s">
        <v>3263</v>
      </c>
      <c r="B582" t="s">
        <v>15</v>
      </c>
      <c r="C582" t="s">
        <v>3264</v>
      </c>
      <c r="D582" t="s">
        <v>3265</v>
      </c>
      <c r="E582" t="s">
        <v>3266</v>
      </c>
      <c r="F582" t="s">
        <v>95</v>
      </c>
      <c r="G582" s="14" t="s">
        <v>3256</v>
      </c>
      <c r="H582">
        <v>2020</v>
      </c>
      <c r="I582" t="s">
        <v>62</v>
      </c>
      <c r="J582" t="s">
        <v>232</v>
      </c>
      <c r="K582">
        <f>IFERROR(VALUE(LEFT(table_netflix[[#This Row],[duration (in min)]], LEN(table_netflix[[#This Row],[duration (in min)]])-4)),0)</f>
        <v>93</v>
      </c>
      <c r="L582" t="s">
        <v>53</v>
      </c>
      <c r="M582" t="s">
        <v>55</v>
      </c>
      <c r="O582" t="str" cm="1">
        <f t="array" ref="O582">_xlfn.IFS(table_netflix[[#This Row],[release_year]]&gt;=2018, "2018 &amp; after", TRUE, "Before 2018")</f>
        <v>2018 &amp; after</v>
      </c>
      <c r="P582" s="12">
        <f>DATE(table_netflix[[#This Row],[release_year]],1,1)</f>
        <v>43831</v>
      </c>
      <c r="Q582" s="12">
        <f t="shared" si="9"/>
        <v>44281</v>
      </c>
      <c r="R582" s="12" t="str">
        <f>TEXT(table_netflix[[#This Row],[date_added_todate]], "mmm")</f>
        <v>Mar</v>
      </c>
      <c r="S582" t="s">
        <v>3267</v>
      </c>
    </row>
    <row r="583" spans="1:19" x14ac:dyDescent="0.3">
      <c r="A583" t="s">
        <v>3268</v>
      </c>
      <c r="B583" t="s">
        <v>15</v>
      </c>
      <c r="C583" t="s">
        <v>3269</v>
      </c>
      <c r="D583" t="s">
        <v>3270</v>
      </c>
      <c r="E583" t="s">
        <v>3271</v>
      </c>
      <c r="F583" t="s">
        <v>301</v>
      </c>
      <c r="G583" s="14" t="s">
        <v>3256</v>
      </c>
      <c r="H583">
        <v>2020</v>
      </c>
      <c r="I583" t="s">
        <v>27</v>
      </c>
      <c r="J583" t="s">
        <v>125</v>
      </c>
      <c r="K583">
        <f>IFERROR(VALUE(LEFT(table_netflix[[#This Row],[duration (in min)]], LEN(table_netflix[[#This Row],[duration (in min)]])-4)),0)</f>
        <v>97</v>
      </c>
      <c r="L583" t="s">
        <v>71</v>
      </c>
      <c r="M583" t="s">
        <v>55</v>
      </c>
      <c r="O583" t="str" cm="1">
        <f t="array" ref="O583">_xlfn.IFS(table_netflix[[#This Row],[release_year]]&gt;=2018, "2018 &amp; after", TRUE, "Before 2018")</f>
        <v>2018 &amp; after</v>
      </c>
      <c r="P583" s="12">
        <f>DATE(table_netflix[[#This Row],[release_year]],1,1)</f>
        <v>43831</v>
      </c>
      <c r="Q583" s="12">
        <f t="shared" si="9"/>
        <v>44281</v>
      </c>
      <c r="R583" s="12" t="str">
        <f>TEXT(table_netflix[[#This Row],[date_added_todate]], "mmm")</f>
        <v>Mar</v>
      </c>
      <c r="S583" t="s">
        <v>3272</v>
      </c>
    </row>
    <row r="584" spans="1:19" x14ac:dyDescent="0.3">
      <c r="A584" t="s">
        <v>3273</v>
      </c>
      <c r="B584" t="s">
        <v>15</v>
      </c>
      <c r="C584" t="s">
        <v>3274</v>
      </c>
      <c r="D584" t="s">
        <v>3275</v>
      </c>
      <c r="E584" t="s">
        <v>3276</v>
      </c>
      <c r="F584" t="s">
        <v>39</v>
      </c>
      <c r="G584" s="14" t="s">
        <v>3256</v>
      </c>
      <c r="H584">
        <v>2021</v>
      </c>
      <c r="I584" t="s">
        <v>84</v>
      </c>
      <c r="J584" t="s">
        <v>366</v>
      </c>
      <c r="K584">
        <f>IFERROR(VALUE(LEFT(table_netflix[[#This Row],[duration (in min)]], LEN(table_netflix[[#This Row],[duration (in min)]])-4)),0)</f>
        <v>114</v>
      </c>
      <c r="L584" t="s">
        <v>71</v>
      </c>
      <c r="M584" t="s">
        <v>72</v>
      </c>
      <c r="N584" t="s">
        <v>55</v>
      </c>
      <c r="O584" t="str" cm="1">
        <f t="array" ref="O584">_xlfn.IFS(table_netflix[[#This Row],[release_year]]&gt;=2018, "2018 &amp; after", TRUE, "Before 2018")</f>
        <v>2018 &amp; after</v>
      </c>
      <c r="P584" s="12">
        <f>DATE(table_netflix[[#This Row],[release_year]],1,1)</f>
        <v>44197</v>
      </c>
      <c r="Q584" s="12">
        <f t="shared" si="9"/>
        <v>44281</v>
      </c>
      <c r="R584" s="12" t="str">
        <f>TEXT(table_netflix[[#This Row],[date_added_todate]], "mmm")</f>
        <v>Mar</v>
      </c>
      <c r="S584" t="s">
        <v>3277</v>
      </c>
    </row>
    <row r="585" spans="1:19" x14ac:dyDescent="0.3">
      <c r="A585" t="s">
        <v>3278</v>
      </c>
      <c r="B585" t="s">
        <v>15</v>
      </c>
      <c r="C585" t="s">
        <v>3279</v>
      </c>
      <c r="D585" t="s">
        <v>3280</v>
      </c>
      <c r="E585" t="s">
        <v>3281</v>
      </c>
      <c r="F585" t="s">
        <v>560</v>
      </c>
      <c r="G585" s="14" t="s">
        <v>3282</v>
      </c>
      <c r="H585">
        <v>2021</v>
      </c>
      <c r="I585" t="s">
        <v>62</v>
      </c>
      <c r="J585" t="s">
        <v>218</v>
      </c>
      <c r="K585">
        <f>IFERROR(VALUE(LEFT(table_netflix[[#This Row],[duration (in min)]], LEN(table_netflix[[#This Row],[duration (in min)]])-4)),0)</f>
        <v>100</v>
      </c>
      <c r="L585" t="s">
        <v>53</v>
      </c>
      <c r="M585" t="s">
        <v>55</v>
      </c>
      <c r="N585" t="s">
        <v>107</v>
      </c>
      <c r="O585" t="str" cm="1">
        <f t="array" ref="O585">_xlfn.IFS(table_netflix[[#This Row],[release_year]]&gt;=2018, "2018 &amp; after", TRUE, "Before 2018")</f>
        <v>2018 &amp; after</v>
      </c>
      <c r="P585" s="12">
        <f>DATE(table_netflix[[#This Row],[release_year]],1,1)</f>
        <v>44197</v>
      </c>
      <c r="Q585" s="12">
        <f t="shared" si="9"/>
        <v>44280</v>
      </c>
      <c r="R585" s="12" t="str">
        <f>TEXT(table_netflix[[#This Row],[date_added_todate]], "mmm")</f>
        <v>Mar</v>
      </c>
      <c r="S585" t="s">
        <v>3283</v>
      </c>
    </row>
    <row r="586" spans="1:19" x14ac:dyDescent="0.3">
      <c r="A586" t="s">
        <v>3284</v>
      </c>
      <c r="B586" t="s">
        <v>15</v>
      </c>
      <c r="C586" t="s">
        <v>3285</v>
      </c>
      <c r="D586" t="s">
        <v>3286</v>
      </c>
      <c r="E586" t="s">
        <v>3287</v>
      </c>
      <c r="F586" t="s">
        <v>506</v>
      </c>
      <c r="G586" s="14" t="s">
        <v>3282</v>
      </c>
      <c r="H586">
        <v>2021</v>
      </c>
      <c r="I586" t="s">
        <v>139</v>
      </c>
      <c r="J586" t="s">
        <v>143</v>
      </c>
      <c r="K586">
        <f>IFERROR(VALUE(LEFT(table_netflix[[#This Row],[duration (in min)]], LEN(table_netflix[[#This Row],[duration (in min)]])-4)),0)</f>
        <v>105</v>
      </c>
      <c r="L586" t="s">
        <v>47</v>
      </c>
      <c r="M586" t="s">
        <v>85</v>
      </c>
      <c r="O586" t="str" cm="1">
        <f t="array" ref="O586">_xlfn.IFS(table_netflix[[#This Row],[release_year]]&gt;=2018, "2018 &amp; after", TRUE, "Before 2018")</f>
        <v>2018 &amp; after</v>
      </c>
      <c r="P586" s="12">
        <f>DATE(table_netflix[[#This Row],[release_year]],1,1)</f>
        <v>44197</v>
      </c>
      <c r="Q586" s="12">
        <f t="shared" si="9"/>
        <v>44280</v>
      </c>
      <c r="R586" s="12" t="str">
        <f>TEXT(table_netflix[[#This Row],[date_added_todate]], "mmm")</f>
        <v>Mar</v>
      </c>
      <c r="S586" t="s">
        <v>3288</v>
      </c>
    </row>
    <row r="587" spans="1:19" x14ac:dyDescent="0.3">
      <c r="A587" t="s">
        <v>3289</v>
      </c>
      <c r="B587" t="s">
        <v>15</v>
      </c>
      <c r="C587" t="s">
        <v>3290</v>
      </c>
      <c r="D587" t="s">
        <v>3291</v>
      </c>
      <c r="F587" t="s">
        <v>18</v>
      </c>
      <c r="G587" s="14" t="s">
        <v>3292</v>
      </c>
      <c r="H587">
        <v>2021</v>
      </c>
      <c r="I587" t="s">
        <v>62</v>
      </c>
      <c r="J587" t="s">
        <v>21</v>
      </c>
      <c r="K587">
        <f>IFERROR(VALUE(LEFT(table_netflix[[#This Row],[duration (in min)]], LEN(table_netflix[[#This Row],[duration (in min)]])-4)),0)</f>
        <v>90</v>
      </c>
      <c r="L587" t="s">
        <v>22</v>
      </c>
      <c r="O587" t="str" cm="1">
        <f t="array" ref="O587">_xlfn.IFS(table_netflix[[#This Row],[release_year]]&gt;=2018, "2018 &amp; after", TRUE, "Before 2018")</f>
        <v>2018 &amp; after</v>
      </c>
      <c r="P587" s="12">
        <f>DATE(table_netflix[[#This Row],[release_year]],1,1)</f>
        <v>44197</v>
      </c>
      <c r="Q587" s="12">
        <f t="shared" si="9"/>
        <v>44279</v>
      </c>
      <c r="R587" s="12" t="str">
        <f>TEXT(table_netflix[[#This Row],[date_added_todate]], "mmm")</f>
        <v>Mar</v>
      </c>
      <c r="S587" t="s">
        <v>3293</v>
      </c>
    </row>
    <row r="588" spans="1:19" x14ac:dyDescent="0.3">
      <c r="A588" t="s">
        <v>3294</v>
      </c>
      <c r="B588" t="s">
        <v>15</v>
      </c>
      <c r="C588" t="s">
        <v>3295</v>
      </c>
      <c r="D588" t="s">
        <v>3296</v>
      </c>
      <c r="E588" t="s">
        <v>3297</v>
      </c>
      <c r="F588" t="s">
        <v>25</v>
      </c>
      <c r="G588" s="14" t="s">
        <v>3298</v>
      </c>
      <c r="H588">
        <v>2021</v>
      </c>
      <c r="I588" t="s">
        <v>27</v>
      </c>
      <c r="J588" t="s">
        <v>1999</v>
      </c>
      <c r="K588">
        <f>IFERROR(VALUE(LEFT(table_netflix[[#This Row],[duration (in min)]], LEN(table_netflix[[#This Row],[duration (in min)]])-4)),0)</f>
        <v>60</v>
      </c>
      <c r="L588" t="s">
        <v>852</v>
      </c>
      <c r="O588" t="str" cm="1">
        <f t="array" ref="O588">_xlfn.IFS(table_netflix[[#This Row],[release_year]]&gt;=2018, "2018 &amp; after", TRUE, "Before 2018")</f>
        <v>2018 &amp; after</v>
      </c>
      <c r="P588" s="12">
        <f>DATE(table_netflix[[#This Row],[release_year]],1,1)</f>
        <v>44197</v>
      </c>
      <c r="Q588" s="12">
        <f t="shared" si="9"/>
        <v>44278</v>
      </c>
      <c r="R588" s="12" t="str">
        <f>TEXT(table_netflix[[#This Row],[date_added_todate]], "mmm")</f>
        <v>Mar</v>
      </c>
      <c r="S588" t="s">
        <v>3299</v>
      </c>
    </row>
    <row r="589" spans="1:19" x14ac:dyDescent="0.3">
      <c r="A589" t="s">
        <v>3300</v>
      </c>
      <c r="B589" t="s">
        <v>24</v>
      </c>
      <c r="C589" t="s">
        <v>3301</v>
      </c>
      <c r="D589" t="s">
        <v>3302</v>
      </c>
      <c r="E589" t="s">
        <v>3303</v>
      </c>
      <c r="F589" t="s">
        <v>331</v>
      </c>
      <c r="G589" s="14" t="s">
        <v>3298</v>
      </c>
      <c r="H589">
        <v>2021</v>
      </c>
      <c r="I589" t="s">
        <v>62</v>
      </c>
      <c r="J589" t="s">
        <v>220</v>
      </c>
      <c r="K589">
        <f>IFERROR(VALUE(LEFT(table_netflix[[#This Row],[duration (in min)]], LEN(table_netflix[[#This Row],[duration (in min)]])-4)),0)</f>
        <v>0</v>
      </c>
      <c r="L589" t="s">
        <v>29</v>
      </c>
      <c r="M589" t="s">
        <v>295</v>
      </c>
      <c r="N589" t="s">
        <v>1223</v>
      </c>
      <c r="O589" t="str" cm="1">
        <f t="array" ref="O589">_xlfn.IFS(table_netflix[[#This Row],[release_year]]&gt;=2018, "2018 &amp; after", TRUE, "Before 2018")</f>
        <v>2018 &amp; after</v>
      </c>
      <c r="P589" s="12">
        <f>DATE(table_netflix[[#This Row],[release_year]],1,1)</f>
        <v>44197</v>
      </c>
      <c r="Q589" s="12">
        <f t="shared" si="9"/>
        <v>44278</v>
      </c>
      <c r="R589" s="12" t="str">
        <f>TEXT(table_netflix[[#This Row],[date_added_todate]], "mmm")</f>
        <v>Mar</v>
      </c>
      <c r="S589" t="s">
        <v>3304</v>
      </c>
    </row>
    <row r="590" spans="1:19" x14ac:dyDescent="0.3">
      <c r="A590" t="s">
        <v>3305</v>
      </c>
      <c r="B590" t="s">
        <v>15</v>
      </c>
      <c r="C590" t="s">
        <v>3306</v>
      </c>
      <c r="D590" t="s">
        <v>1674</v>
      </c>
      <c r="E590" t="s">
        <v>3307</v>
      </c>
      <c r="F590" t="s">
        <v>61</v>
      </c>
      <c r="G590" s="14" t="s">
        <v>3308</v>
      </c>
      <c r="H590">
        <v>2013</v>
      </c>
      <c r="I590" t="s">
        <v>20</v>
      </c>
      <c r="J590" t="s">
        <v>174</v>
      </c>
      <c r="K590">
        <f>IFERROR(VALUE(LEFT(table_netflix[[#This Row],[duration (in min)]], LEN(table_netflix[[#This Row],[duration (in min)]])-4)),0)</f>
        <v>98</v>
      </c>
      <c r="L590" t="s">
        <v>53</v>
      </c>
      <c r="M590" t="s">
        <v>54</v>
      </c>
      <c r="N590" t="s">
        <v>55</v>
      </c>
      <c r="O590" t="str" cm="1">
        <f t="array" ref="O590">_xlfn.IFS(table_netflix[[#This Row],[release_year]]&gt;=2018, "2018 &amp; after", TRUE, "Before 2018")</f>
        <v>Before 2018</v>
      </c>
      <c r="P590" s="12">
        <f>DATE(table_netflix[[#This Row],[release_year]],1,1)</f>
        <v>41275</v>
      </c>
      <c r="Q590" s="12">
        <f t="shared" si="9"/>
        <v>44277</v>
      </c>
      <c r="R590" s="12" t="str">
        <f>TEXT(table_netflix[[#This Row],[date_added_todate]], "mmm")</f>
        <v>Mar</v>
      </c>
      <c r="S590" t="s">
        <v>3309</v>
      </c>
    </row>
    <row r="591" spans="1:19" x14ac:dyDescent="0.3">
      <c r="A591" t="s">
        <v>3310</v>
      </c>
      <c r="B591" t="s">
        <v>15</v>
      </c>
      <c r="C591" t="s">
        <v>3311</v>
      </c>
      <c r="D591" t="s">
        <v>3312</v>
      </c>
      <c r="E591" t="s">
        <v>3313</v>
      </c>
      <c r="F591" t="s">
        <v>202</v>
      </c>
      <c r="G591" s="14" t="s">
        <v>3314</v>
      </c>
      <c r="H591">
        <v>2020</v>
      </c>
      <c r="I591" t="s">
        <v>27</v>
      </c>
      <c r="J591" t="s">
        <v>399</v>
      </c>
      <c r="K591">
        <f>IFERROR(VALUE(LEFT(table_netflix[[#This Row],[duration (in min)]], LEN(table_netflix[[#This Row],[duration (in min)]])-4)),0)</f>
        <v>108</v>
      </c>
      <c r="L591" t="s">
        <v>53</v>
      </c>
      <c r="M591" t="s">
        <v>55</v>
      </c>
      <c r="O591" t="str" cm="1">
        <f t="array" ref="O591">_xlfn.IFS(table_netflix[[#This Row],[release_year]]&gt;=2018, "2018 &amp; after", TRUE, "Before 2018")</f>
        <v>2018 &amp; after</v>
      </c>
      <c r="P591" s="12">
        <f>DATE(table_netflix[[#This Row],[release_year]],1,1)</f>
        <v>43831</v>
      </c>
      <c r="Q591" s="12">
        <f t="shared" si="9"/>
        <v>44275</v>
      </c>
      <c r="R591" s="12" t="str">
        <f>TEXT(table_netflix[[#This Row],[date_added_todate]], "mmm")</f>
        <v>Mar</v>
      </c>
      <c r="S591" t="s">
        <v>3315</v>
      </c>
    </row>
    <row r="592" spans="1:19" x14ac:dyDescent="0.3">
      <c r="A592" t="s">
        <v>3316</v>
      </c>
      <c r="B592" t="s">
        <v>15</v>
      </c>
      <c r="C592" t="s">
        <v>3317</v>
      </c>
      <c r="D592" t="s">
        <v>3318</v>
      </c>
      <c r="E592" t="s">
        <v>3319</v>
      </c>
      <c r="F592" t="s">
        <v>980</v>
      </c>
      <c r="G592" s="14" t="s">
        <v>3314</v>
      </c>
      <c r="H592">
        <v>2020</v>
      </c>
      <c r="I592" t="s">
        <v>27</v>
      </c>
      <c r="J592" t="s">
        <v>21</v>
      </c>
      <c r="K592">
        <f>IFERROR(VALUE(LEFT(table_netflix[[#This Row],[duration (in min)]], LEN(table_netflix[[#This Row],[duration (in min)]])-4)),0)</f>
        <v>90</v>
      </c>
      <c r="L592" t="s">
        <v>126</v>
      </c>
      <c r="M592" t="s">
        <v>55</v>
      </c>
      <c r="O592" t="str" cm="1">
        <f t="array" ref="O592">_xlfn.IFS(table_netflix[[#This Row],[release_year]]&gt;=2018, "2018 &amp; after", TRUE, "Before 2018")</f>
        <v>2018 &amp; after</v>
      </c>
      <c r="P592" s="12">
        <f>DATE(table_netflix[[#This Row],[release_year]],1,1)</f>
        <v>43831</v>
      </c>
      <c r="Q592" s="12">
        <f t="shared" si="9"/>
        <v>44275</v>
      </c>
      <c r="R592" s="12" t="str">
        <f>TEXT(table_netflix[[#This Row],[date_added_todate]], "mmm")</f>
        <v>Mar</v>
      </c>
      <c r="S592" t="s">
        <v>3320</v>
      </c>
    </row>
    <row r="593" spans="1:19" x14ac:dyDescent="0.3">
      <c r="A593" t="s">
        <v>3321</v>
      </c>
      <c r="B593" t="s">
        <v>15</v>
      </c>
      <c r="C593" t="s">
        <v>3322</v>
      </c>
      <c r="D593" t="s">
        <v>3323</v>
      </c>
      <c r="E593" t="s">
        <v>3324</v>
      </c>
      <c r="F593" t="s">
        <v>18</v>
      </c>
      <c r="G593" s="14" t="s">
        <v>3314</v>
      </c>
      <c r="H593">
        <v>2020</v>
      </c>
      <c r="I593" t="s">
        <v>186</v>
      </c>
      <c r="J593" t="s">
        <v>226</v>
      </c>
      <c r="K593">
        <f>IFERROR(VALUE(LEFT(table_netflix[[#This Row],[duration (in min)]], LEN(table_netflix[[#This Row],[duration (in min)]])-4)),0)</f>
        <v>102</v>
      </c>
      <c r="L593" t="s">
        <v>144</v>
      </c>
      <c r="O593" t="str" cm="1">
        <f t="array" ref="O593">_xlfn.IFS(table_netflix[[#This Row],[release_year]]&gt;=2018, "2018 &amp; after", TRUE, "Before 2018")</f>
        <v>2018 &amp; after</v>
      </c>
      <c r="P593" s="12">
        <f>DATE(table_netflix[[#This Row],[release_year]],1,1)</f>
        <v>43831</v>
      </c>
      <c r="Q593" s="12">
        <f t="shared" si="9"/>
        <v>44275</v>
      </c>
      <c r="R593" s="12" t="str">
        <f>TEXT(table_netflix[[#This Row],[date_added_todate]], "mmm")</f>
        <v>Mar</v>
      </c>
      <c r="S593" t="s">
        <v>3325</v>
      </c>
    </row>
    <row r="594" spans="1:19" x14ac:dyDescent="0.3">
      <c r="A594" t="s">
        <v>3327</v>
      </c>
      <c r="B594" t="s">
        <v>15</v>
      </c>
      <c r="C594" t="s">
        <v>3328</v>
      </c>
      <c r="D594" t="s">
        <v>3329</v>
      </c>
      <c r="E594" t="s">
        <v>3330</v>
      </c>
      <c r="F594" t="s">
        <v>151</v>
      </c>
      <c r="G594" s="14" t="s">
        <v>3326</v>
      </c>
      <c r="H594">
        <v>2021</v>
      </c>
      <c r="I594" t="s">
        <v>62</v>
      </c>
      <c r="J594" t="s">
        <v>444</v>
      </c>
      <c r="K594">
        <f>IFERROR(VALUE(LEFT(table_netflix[[#This Row],[duration (in min)]], LEN(table_netflix[[#This Row],[duration (in min)]])-4)),0)</f>
        <v>120</v>
      </c>
      <c r="L594" t="s">
        <v>144</v>
      </c>
      <c r="M594" t="s">
        <v>55</v>
      </c>
      <c r="O594" t="str" cm="1">
        <f t="array" ref="O594">_xlfn.IFS(table_netflix[[#This Row],[release_year]]&gt;=2018, "2018 &amp; after", TRUE, "Before 2018")</f>
        <v>2018 &amp; after</v>
      </c>
      <c r="P594" s="12">
        <f>DATE(table_netflix[[#This Row],[release_year]],1,1)</f>
        <v>44197</v>
      </c>
      <c r="Q594" s="12">
        <f t="shared" si="9"/>
        <v>44274</v>
      </c>
      <c r="R594" s="12" t="str">
        <f>TEXT(table_netflix[[#This Row],[date_added_todate]], "mmm")</f>
        <v>Mar</v>
      </c>
      <c r="S594" t="s">
        <v>3331</v>
      </c>
    </row>
    <row r="595" spans="1:19" x14ac:dyDescent="0.3">
      <c r="A595" t="s">
        <v>3332</v>
      </c>
      <c r="B595" t="s">
        <v>15</v>
      </c>
      <c r="C595" t="s">
        <v>3333</v>
      </c>
      <c r="D595" t="s">
        <v>3334</v>
      </c>
      <c r="E595" t="s">
        <v>3335</v>
      </c>
      <c r="F595" t="s">
        <v>196</v>
      </c>
      <c r="G595" s="14" t="s">
        <v>3326</v>
      </c>
      <c r="H595">
        <v>2020</v>
      </c>
      <c r="I595" t="s">
        <v>27</v>
      </c>
      <c r="J595" t="s">
        <v>133</v>
      </c>
      <c r="K595">
        <f>IFERROR(VALUE(LEFT(table_netflix[[#This Row],[duration (in min)]], LEN(table_netflix[[#This Row],[duration (in min)]])-4)),0)</f>
        <v>106</v>
      </c>
      <c r="L595" t="s">
        <v>71</v>
      </c>
      <c r="M595" t="s">
        <v>55</v>
      </c>
      <c r="N595" t="s">
        <v>107</v>
      </c>
      <c r="O595" t="str" cm="1">
        <f t="array" ref="O595">_xlfn.IFS(table_netflix[[#This Row],[release_year]]&gt;=2018, "2018 &amp; after", TRUE, "Before 2018")</f>
        <v>2018 &amp; after</v>
      </c>
      <c r="P595" s="12">
        <f>DATE(table_netflix[[#This Row],[release_year]],1,1)</f>
        <v>43831</v>
      </c>
      <c r="Q595" s="12">
        <f t="shared" si="9"/>
        <v>44274</v>
      </c>
      <c r="R595" s="12" t="str">
        <f>TEXT(table_netflix[[#This Row],[date_added_todate]], "mmm")</f>
        <v>Mar</v>
      </c>
      <c r="S595" t="s">
        <v>3336</v>
      </c>
    </row>
    <row r="596" spans="1:19" x14ac:dyDescent="0.3">
      <c r="A596" t="s">
        <v>3338</v>
      </c>
      <c r="B596" t="s">
        <v>15</v>
      </c>
      <c r="C596" t="s">
        <v>3339</v>
      </c>
      <c r="D596" t="s">
        <v>3340</v>
      </c>
      <c r="E596" t="s">
        <v>3341</v>
      </c>
      <c r="F596" t="s">
        <v>18</v>
      </c>
      <c r="G596" s="14" t="s">
        <v>3337</v>
      </c>
      <c r="H596">
        <v>2021</v>
      </c>
      <c r="I596" t="s">
        <v>186</v>
      </c>
      <c r="J596" t="s">
        <v>187</v>
      </c>
      <c r="K596">
        <f>IFERROR(VALUE(LEFT(table_netflix[[#This Row],[duration (in min)]], LEN(table_netflix[[#This Row],[duration (in min)]])-4)),0)</f>
        <v>115</v>
      </c>
      <c r="L596" t="s">
        <v>93</v>
      </c>
      <c r="O596" t="str" cm="1">
        <f t="array" ref="O596">_xlfn.IFS(table_netflix[[#This Row],[release_year]]&gt;=2018, "2018 &amp; after", TRUE, "Before 2018")</f>
        <v>2018 &amp; after</v>
      </c>
      <c r="P596" s="12">
        <f>DATE(table_netflix[[#This Row],[release_year]],1,1)</f>
        <v>44197</v>
      </c>
      <c r="Q596" s="12">
        <f t="shared" si="9"/>
        <v>44273</v>
      </c>
      <c r="R596" s="12" t="str">
        <f>TEXT(table_netflix[[#This Row],[date_added_todate]], "mmm")</f>
        <v>Mar</v>
      </c>
      <c r="S596" t="s">
        <v>3342</v>
      </c>
    </row>
    <row r="597" spans="1:19" x14ac:dyDescent="0.3">
      <c r="A597" t="s">
        <v>3343</v>
      </c>
      <c r="B597" t="s">
        <v>15</v>
      </c>
      <c r="C597" t="s">
        <v>3344</v>
      </c>
      <c r="D597" t="s">
        <v>3345</v>
      </c>
      <c r="E597" t="s">
        <v>3346</v>
      </c>
      <c r="F597" t="s">
        <v>941</v>
      </c>
      <c r="G597" s="14" t="s">
        <v>3337</v>
      </c>
      <c r="H597">
        <v>2021</v>
      </c>
      <c r="I597" t="s">
        <v>62</v>
      </c>
      <c r="J597" t="s">
        <v>174</v>
      </c>
      <c r="K597">
        <f>IFERROR(VALUE(LEFT(table_netflix[[#This Row],[duration (in min)]], LEN(table_netflix[[#This Row],[duration (in min)]])-4)),0)</f>
        <v>98</v>
      </c>
      <c r="L597" t="s">
        <v>144</v>
      </c>
      <c r="M597" t="s">
        <v>85</v>
      </c>
      <c r="N597" t="s">
        <v>55</v>
      </c>
      <c r="O597" t="str" cm="1">
        <f t="array" ref="O597">_xlfn.IFS(table_netflix[[#This Row],[release_year]]&gt;=2018, "2018 &amp; after", TRUE, "Before 2018")</f>
        <v>2018 &amp; after</v>
      </c>
      <c r="P597" s="12">
        <f>DATE(table_netflix[[#This Row],[release_year]],1,1)</f>
        <v>44197</v>
      </c>
      <c r="Q597" s="12">
        <f t="shared" si="9"/>
        <v>44273</v>
      </c>
      <c r="R597" s="12" t="str">
        <f>TEXT(table_netflix[[#This Row],[date_added_todate]], "mmm")</f>
        <v>Mar</v>
      </c>
      <c r="S597" t="s">
        <v>3347</v>
      </c>
    </row>
    <row r="598" spans="1:19" x14ac:dyDescent="0.3">
      <c r="A598" t="s">
        <v>3348</v>
      </c>
      <c r="B598" t="s">
        <v>15</v>
      </c>
      <c r="C598" t="s">
        <v>3349</v>
      </c>
      <c r="D598" t="s">
        <v>3350</v>
      </c>
      <c r="E598" t="s">
        <v>3351</v>
      </c>
      <c r="F598" t="s">
        <v>18</v>
      </c>
      <c r="G598" s="14" t="s">
        <v>3337</v>
      </c>
      <c r="H598">
        <v>2021</v>
      </c>
      <c r="I598" t="s">
        <v>264</v>
      </c>
      <c r="J598" t="s">
        <v>1999</v>
      </c>
      <c r="K598">
        <f>IFERROR(VALUE(LEFT(table_netflix[[#This Row],[duration (in min)]], LEN(table_netflix[[#This Row],[duration (in min)]])-4)),0)</f>
        <v>60</v>
      </c>
      <c r="L598" t="s">
        <v>852</v>
      </c>
      <c r="O598" t="str" cm="1">
        <f t="array" ref="O598">_xlfn.IFS(table_netflix[[#This Row],[release_year]]&gt;=2018, "2018 &amp; after", TRUE, "Before 2018")</f>
        <v>2018 &amp; after</v>
      </c>
      <c r="P598" s="12">
        <f>DATE(table_netflix[[#This Row],[release_year]],1,1)</f>
        <v>44197</v>
      </c>
      <c r="Q598" s="12">
        <f t="shared" si="9"/>
        <v>44273</v>
      </c>
      <c r="R598" s="12" t="str">
        <f>TEXT(table_netflix[[#This Row],[date_added_todate]], "mmm")</f>
        <v>Mar</v>
      </c>
      <c r="S598" t="s">
        <v>3352</v>
      </c>
    </row>
    <row r="599" spans="1:19" x14ac:dyDescent="0.3">
      <c r="A599" t="s">
        <v>3353</v>
      </c>
      <c r="B599" t="s">
        <v>15</v>
      </c>
      <c r="C599" t="s">
        <v>3354</v>
      </c>
      <c r="D599" t="s">
        <v>3355</v>
      </c>
      <c r="E599" t="s">
        <v>3356</v>
      </c>
      <c r="F599" t="s">
        <v>61</v>
      </c>
      <c r="G599" s="14" t="s">
        <v>3337</v>
      </c>
      <c r="H599">
        <v>2020</v>
      </c>
      <c r="I599" t="s">
        <v>186</v>
      </c>
      <c r="J599" t="s">
        <v>265</v>
      </c>
      <c r="K599">
        <f>IFERROR(VALUE(LEFT(table_netflix[[#This Row],[duration (in min)]], LEN(table_netflix[[#This Row],[duration (in min)]])-4)),0)</f>
        <v>113</v>
      </c>
      <c r="L599" t="s">
        <v>144</v>
      </c>
      <c r="O599" t="str" cm="1">
        <f t="array" ref="O599">_xlfn.IFS(table_netflix[[#This Row],[release_year]]&gt;=2018, "2018 &amp; after", TRUE, "Before 2018")</f>
        <v>2018 &amp; after</v>
      </c>
      <c r="P599" s="12">
        <f>DATE(table_netflix[[#This Row],[release_year]],1,1)</f>
        <v>43831</v>
      </c>
      <c r="Q599" s="12">
        <f t="shared" si="9"/>
        <v>44273</v>
      </c>
      <c r="R599" s="12" t="str">
        <f>TEXT(table_netflix[[#This Row],[date_added_todate]], "mmm")</f>
        <v>Mar</v>
      </c>
      <c r="S599" t="s">
        <v>3357</v>
      </c>
    </row>
    <row r="600" spans="1:19" x14ac:dyDescent="0.3">
      <c r="A600" t="s">
        <v>3358</v>
      </c>
      <c r="B600" t="s">
        <v>15</v>
      </c>
      <c r="C600" t="s">
        <v>3359</v>
      </c>
      <c r="D600" t="s">
        <v>3360</v>
      </c>
      <c r="E600" t="s">
        <v>3361</v>
      </c>
      <c r="F600" t="s">
        <v>18</v>
      </c>
      <c r="G600" s="14" t="s">
        <v>3337</v>
      </c>
      <c r="H600">
        <v>2014</v>
      </c>
      <c r="I600" t="s">
        <v>20</v>
      </c>
      <c r="J600" t="s">
        <v>511</v>
      </c>
      <c r="K600">
        <f>IFERROR(VALUE(LEFT(table_netflix[[#This Row],[duration (in min)]], LEN(table_netflix[[#This Row],[duration (in min)]])-4)),0)</f>
        <v>101</v>
      </c>
      <c r="L600" t="s">
        <v>852</v>
      </c>
      <c r="O600" t="str" cm="1">
        <f t="array" ref="O600">_xlfn.IFS(table_netflix[[#This Row],[release_year]]&gt;=2018, "2018 &amp; after", TRUE, "Before 2018")</f>
        <v>Before 2018</v>
      </c>
      <c r="P600" s="12">
        <f>DATE(table_netflix[[#This Row],[release_year]],1,1)</f>
        <v>41640</v>
      </c>
      <c r="Q600" s="12">
        <f t="shared" si="9"/>
        <v>44273</v>
      </c>
      <c r="R600" s="12" t="str">
        <f>TEXT(table_netflix[[#This Row],[date_added_todate]], "mmm")</f>
        <v>Mar</v>
      </c>
      <c r="S600" t="s">
        <v>3362</v>
      </c>
    </row>
    <row r="601" spans="1:19" x14ac:dyDescent="0.3">
      <c r="A601" t="s">
        <v>3363</v>
      </c>
      <c r="B601" t="s">
        <v>15</v>
      </c>
      <c r="C601" t="s">
        <v>3364</v>
      </c>
      <c r="D601" t="s">
        <v>3365</v>
      </c>
      <c r="E601" t="s">
        <v>3366</v>
      </c>
      <c r="F601" t="s">
        <v>61</v>
      </c>
      <c r="G601" s="14" t="s">
        <v>3337</v>
      </c>
      <c r="H601">
        <v>2020</v>
      </c>
      <c r="I601" t="s">
        <v>27</v>
      </c>
      <c r="J601" t="s">
        <v>3367</v>
      </c>
      <c r="K601">
        <f>IFERROR(VALUE(LEFT(table_netflix[[#This Row],[duration (in min)]], LEN(table_netflix[[#This Row],[duration (in min)]])-4)),0)</f>
        <v>24</v>
      </c>
      <c r="L601" t="s">
        <v>53</v>
      </c>
      <c r="M601" t="s">
        <v>55</v>
      </c>
      <c r="O601" t="str" cm="1">
        <f t="array" ref="O601">_xlfn.IFS(table_netflix[[#This Row],[release_year]]&gt;=2018, "2018 &amp; after", TRUE, "Before 2018")</f>
        <v>2018 &amp; after</v>
      </c>
      <c r="P601" s="12">
        <f>DATE(table_netflix[[#This Row],[release_year]],1,1)</f>
        <v>43831</v>
      </c>
      <c r="Q601" s="12">
        <f t="shared" si="9"/>
        <v>44273</v>
      </c>
      <c r="R601" s="12" t="str">
        <f>TEXT(table_netflix[[#This Row],[date_added_todate]], "mmm")</f>
        <v>Mar</v>
      </c>
      <c r="S601" t="s">
        <v>3368</v>
      </c>
    </row>
    <row r="602" spans="1:19" x14ac:dyDescent="0.3">
      <c r="A602" t="s">
        <v>3370</v>
      </c>
      <c r="B602" t="s">
        <v>15</v>
      </c>
      <c r="C602" t="s">
        <v>3371</v>
      </c>
      <c r="D602" t="s">
        <v>3372</v>
      </c>
      <c r="E602" t="s">
        <v>3373</v>
      </c>
      <c r="F602" t="s">
        <v>196</v>
      </c>
      <c r="G602" s="14" t="s">
        <v>3374</v>
      </c>
      <c r="H602">
        <v>2017</v>
      </c>
      <c r="I602" t="s">
        <v>62</v>
      </c>
      <c r="J602" t="s">
        <v>327</v>
      </c>
      <c r="K602">
        <f>IFERROR(VALUE(LEFT(table_netflix[[#This Row],[duration (in min)]], LEN(table_netflix[[#This Row],[duration (in min)]])-4)),0)</f>
        <v>80</v>
      </c>
      <c r="L602" t="s">
        <v>53</v>
      </c>
      <c r="M602" t="s">
        <v>55</v>
      </c>
      <c r="N602" t="s">
        <v>142</v>
      </c>
      <c r="O602" t="str" cm="1">
        <f t="array" ref="O602">_xlfn.IFS(table_netflix[[#This Row],[release_year]]&gt;=2018, "2018 &amp; after", TRUE, "Before 2018")</f>
        <v>Before 2018</v>
      </c>
      <c r="P602" s="12">
        <f>DATE(table_netflix[[#This Row],[release_year]],1,1)</f>
        <v>42736</v>
      </c>
      <c r="Q602" s="12">
        <f t="shared" si="9"/>
        <v>44272</v>
      </c>
      <c r="R602" s="12" t="str">
        <f>TEXT(table_netflix[[#This Row],[date_added_todate]], "mmm")</f>
        <v>Mar</v>
      </c>
      <c r="S602" t="s">
        <v>3375</v>
      </c>
    </row>
    <row r="603" spans="1:19" x14ac:dyDescent="0.3">
      <c r="A603" t="s">
        <v>3376</v>
      </c>
      <c r="B603" t="s">
        <v>15</v>
      </c>
      <c r="C603" t="s">
        <v>3377</v>
      </c>
      <c r="D603" t="s">
        <v>3378</v>
      </c>
      <c r="E603" t="s">
        <v>3379</v>
      </c>
      <c r="F603" t="s">
        <v>18</v>
      </c>
      <c r="G603" s="14" t="s">
        <v>3374</v>
      </c>
      <c r="H603">
        <v>2021</v>
      </c>
      <c r="I603" t="s">
        <v>186</v>
      </c>
      <c r="J603" t="s">
        <v>218</v>
      </c>
      <c r="K603">
        <f>IFERROR(VALUE(LEFT(table_netflix[[#This Row],[duration (in min)]], LEN(table_netflix[[#This Row],[duration (in min)]])-4)),0)</f>
        <v>100</v>
      </c>
      <c r="L603" t="s">
        <v>22</v>
      </c>
      <c r="O603" t="str" cm="1">
        <f t="array" ref="O603">_xlfn.IFS(table_netflix[[#This Row],[release_year]]&gt;=2018, "2018 &amp; after", TRUE, "Before 2018")</f>
        <v>2018 &amp; after</v>
      </c>
      <c r="P603" s="12">
        <f>DATE(table_netflix[[#This Row],[release_year]],1,1)</f>
        <v>44197</v>
      </c>
      <c r="Q603" s="12">
        <f t="shared" si="9"/>
        <v>44272</v>
      </c>
      <c r="R603" s="12" t="str">
        <f>TEXT(table_netflix[[#This Row],[date_added_todate]], "mmm")</f>
        <v>Mar</v>
      </c>
      <c r="S603" t="s">
        <v>3380</v>
      </c>
    </row>
    <row r="604" spans="1:19" x14ac:dyDescent="0.3">
      <c r="A604" t="s">
        <v>3381</v>
      </c>
      <c r="B604" t="s">
        <v>24</v>
      </c>
      <c r="C604" t="s">
        <v>3382</v>
      </c>
      <c r="D604" t="s">
        <v>3383</v>
      </c>
      <c r="F604" t="s">
        <v>310</v>
      </c>
      <c r="G604" s="14" t="s">
        <v>3374</v>
      </c>
      <c r="H604">
        <v>2021</v>
      </c>
      <c r="I604" t="s">
        <v>62</v>
      </c>
      <c r="J604" t="s">
        <v>33</v>
      </c>
      <c r="K604">
        <f>IFERROR(VALUE(LEFT(table_netflix[[#This Row],[duration (in min)]], LEN(table_netflix[[#This Row],[duration (in min)]])-4)),0)</f>
        <v>0</v>
      </c>
      <c r="L604" t="s">
        <v>34</v>
      </c>
      <c r="M604" t="s">
        <v>74</v>
      </c>
      <c r="N604" t="s">
        <v>35</v>
      </c>
      <c r="O604" t="str" cm="1">
        <f t="array" ref="O604">_xlfn.IFS(table_netflix[[#This Row],[release_year]]&gt;=2018, "2018 &amp; after", TRUE, "Before 2018")</f>
        <v>2018 &amp; after</v>
      </c>
      <c r="P604" s="12">
        <f>DATE(table_netflix[[#This Row],[release_year]],1,1)</f>
        <v>44197</v>
      </c>
      <c r="Q604" s="12">
        <f t="shared" si="9"/>
        <v>44272</v>
      </c>
      <c r="R604" s="12" t="str">
        <f>TEXT(table_netflix[[#This Row],[date_added_todate]], "mmm")</f>
        <v>Mar</v>
      </c>
      <c r="S604" t="s">
        <v>3384</v>
      </c>
    </row>
    <row r="605" spans="1:19" x14ac:dyDescent="0.3">
      <c r="A605" t="s">
        <v>3385</v>
      </c>
      <c r="B605" t="s">
        <v>15</v>
      </c>
      <c r="C605" t="s">
        <v>3386</v>
      </c>
      <c r="D605" t="s">
        <v>3387</v>
      </c>
      <c r="E605" t="s">
        <v>3388</v>
      </c>
      <c r="F605" t="s">
        <v>61</v>
      </c>
      <c r="G605" s="14" t="s">
        <v>3389</v>
      </c>
      <c r="H605">
        <v>2014</v>
      </c>
      <c r="I605" t="s">
        <v>20</v>
      </c>
      <c r="J605" t="s">
        <v>903</v>
      </c>
      <c r="K605">
        <f>IFERROR(VALUE(LEFT(table_netflix[[#This Row],[duration (in min)]], LEN(table_netflix[[#This Row],[duration (in min)]])-4)),0)</f>
        <v>139</v>
      </c>
      <c r="L605" t="s">
        <v>53</v>
      </c>
      <c r="M605" t="s">
        <v>112</v>
      </c>
      <c r="O605" t="str" cm="1">
        <f t="array" ref="O605">_xlfn.IFS(table_netflix[[#This Row],[release_year]]&gt;=2018, "2018 &amp; after", TRUE, "Before 2018")</f>
        <v>Before 2018</v>
      </c>
      <c r="P605" s="12">
        <f>DATE(table_netflix[[#This Row],[release_year]],1,1)</f>
        <v>41640</v>
      </c>
      <c r="Q605" s="12">
        <f t="shared" si="9"/>
        <v>44271</v>
      </c>
      <c r="R605" s="12" t="str">
        <f>TEXT(table_netflix[[#This Row],[date_added_todate]], "mmm")</f>
        <v>Mar</v>
      </c>
      <c r="S605" t="s">
        <v>3390</v>
      </c>
    </row>
    <row r="606" spans="1:19" x14ac:dyDescent="0.3">
      <c r="A606" t="s">
        <v>3391</v>
      </c>
      <c r="B606" t="s">
        <v>15</v>
      </c>
      <c r="C606" t="s">
        <v>3392</v>
      </c>
      <c r="D606" t="s">
        <v>3393</v>
      </c>
      <c r="E606" t="s">
        <v>3394</v>
      </c>
      <c r="F606" t="s">
        <v>80</v>
      </c>
      <c r="G606" s="14" t="s">
        <v>3389</v>
      </c>
      <c r="H606">
        <v>2021</v>
      </c>
      <c r="I606" t="s">
        <v>27</v>
      </c>
      <c r="J606" t="s">
        <v>1242</v>
      </c>
      <c r="K606">
        <f>IFERROR(VALUE(LEFT(table_netflix[[#This Row],[duration (in min)]], LEN(table_netflix[[#This Row],[duration (in min)]])-4)),0)</f>
        <v>74</v>
      </c>
      <c r="L606" t="s">
        <v>852</v>
      </c>
      <c r="O606" t="str" cm="1">
        <f t="array" ref="O606">_xlfn.IFS(table_netflix[[#This Row],[release_year]]&gt;=2018, "2018 &amp; after", TRUE, "Before 2018")</f>
        <v>2018 &amp; after</v>
      </c>
      <c r="P606" s="12">
        <f>DATE(table_netflix[[#This Row],[release_year]],1,1)</f>
        <v>44197</v>
      </c>
      <c r="Q606" s="12">
        <f t="shared" si="9"/>
        <v>44271</v>
      </c>
      <c r="R606" s="12" t="str">
        <f>TEXT(table_netflix[[#This Row],[date_added_todate]], "mmm")</f>
        <v>Mar</v>
      </c>
      <c r="S606" t="s">
        <v>3395</v>
      </c>
    </row>
    <row r="607" spans="1:19" x14ac:dyDescent="0.3">
      <c r="A607" t="s">
        <v>3396</v>
      </c>
      <c r="B607" t="s">
        <v>15</v>
      </c>
      <c r="C607" t="s">
        <v>3397</v>
      </c>
      <c r="D607" t="s">
        <v>3398</v>
      </c>
      <c r="E607" t="s">
        <v>3399</v>
      </c>
      <c r="F607" t="s">
        <v>18</v>
      </c>
      <c r="G607" s="14" t="s">
        <v>3389</v>
      </c>
      <c r="H607">
        <v>2012</v>
      </c>
      <c r="I607" t="s">
        <v>186</v>
      </c>
      <c r="J607" t="s">
        <v>1311</v>
      </c>
      <c r="K607">
        <f>IFERROR(VALUE(LEFT(table_netflix[[#This Row],[duration (in min)]], LEN(table_netflix[[#This Row],[duration (in min)]])-4)),0)</f>
        <v>131</v>
      </c>
      <c r="L607" t="s">
        <v>53</v>
      </c>
      <c r="M607" t="s">
        <v>142</v>
      </c>
      <c r="O607" t="str" cm="1">
        <f t="array" ref="O607">_xlfn.IFS(table_netflix[[#This Row],[release_year]]&gt;=2018, "2018 &amp; after", TRUE, "Before 2018")</f>
        <v>Before 2018</v>
      </c>
      <c r="P607" s="12">
        <f>DATE(table_netflix[[#This Row],[release_year]],1,1)</f>
        <v>40909</v>
      </c>
      <c r="Q607" s="12">
        <f t="shared" si="9"/>
        <v>44271</v>
      </c>
      <c r="R607" s="12" t="str">
        <f>TEXT(table_netflix[[#This Row],[date_added_todate]], "mmm")</f>
        <v>Mar</v>
      </c>
      <c r="S607" t="s">
        <v>3400</v>
      </c>
    </row>
    <row r="608" spans="1:19" x14ac:dyDescent="0.3">
      <c r="A608" t="s">
        <v>3402</v>
      </c>
      <c r="B608" t="s">
        <v>15</v>
      </c>
      <c r="C608" t="s">
        <v>3403</v>
      </c>
      <c r="D608" t="s">
        <v>3404</v>
      </c>
      <c r="E608" t="s">
        <v>3405</v>
      </c>
      <c r="F608" t="s">
        <v>39</v>
      </c>
      <c r="G608" s="14" t="s">
        <v>3401</v>
      </c>
      <c r="H608">
        <v>2021</v>
      </c>
      <c r="I608" t="s">
        <v>62</v>
      </c>
      <c r="J608" t="s">
        <v>1311</v>
      </c>
      <c r="K608">
        <f>IFERROR(VALUE(LEFT(table_netflix[[#This Row],[duration (in min)]], LEN(table_netflix[[#This Row],[duration (in min)]])-4)),0)</f>
        <v>131</v>
      </c>
      <c r="L608" t="s">
        <v>53</v>
      </c>
      <c r="M608" t="s">
        <v>55</v>
      </c>
      <c r="N608" t="s">
        <v>107</v>
      </c>
      <c r="O608" t="str" cm="1">
        <f t="array" ref="O608">_xlfn.IFS(table_netflix[[#This Row],[release_year]]&gt;=2018, "2018 &amp; after", TRUE, "Before 2018")</f>
        <v>2018 &amp; after</v>
      </c>
      <c r="P608" s="12">
        <f>DATE(table_netflix[[#This Row],[release_year]],1,1)</f>
        <v>44197</v>
      </c>
      <c r="Q608" s="12">
        <f t="shared" si="9"/>
        <v>44270</v>
      </c>
      <c r="R608" s="12" t="str">
        <f>TEXT(table_netflix[[#This Row],[date_added_todate]], "mmm")</f>
        <v>Mar</v>
      </c>
      <c r="S608" t="s">
        <v>3406</v>
      </c>
    </row>
    <row r="609" spans="1:19" x14ac:dyDescent="0.3">
      <c r="A609" t="s">
        <v>3407</v>
      </c>
      <c r="B609" t="s">
        <v>15</v>
      </c>
      <c r="C609" t="s">
        <v>3408</v>
      </c>
      <c r="D609" t="s">
        <v>158</v>
      </c>
      <c r="E609" t="s">
        <v>3409</v>
      </c>
      <c r="F609" t="s">
        <v>18</v>
      </c>
      <c r="G609" s="14" t="s">
        <v>3401</v>
      </c>
      <c r="H609">
        <v>2016</v>
      </c>
      <c r="I609" t="s">
        <v>45</v>
      </c>
      <c r="J609" t="s">
        <v>381</v>
      </c>
      <c r="K609">
        <f>IFERROR(VALUE(LEFT(table_netflix[[#This Row],[duration (in min)]], LEN(table_netflix[[#This Row],[duration (in min)]])-4)),0)</f>
        <v>118</v>
      </c>
      <c r="L609" t="s">
        <v>47</v>
      </c>
      <c r="M609" t="s">
        <v>72</v>
      </c>
      <c r="O609" t="str" cm="1">
        <f t="array" ref="O609">_xlfn.IFS(table_netflix[[#This Row],[release_year]]&gt;=2018, "2018 &amp; after", TRUE, "Before 2018")</f>
        <v>Before 2018</v>
      </c>
      <c r="P609" s="12">
        <f>DATE(table_netflix[[#This Row],[release_year]],1,1)</f>
        <v>42370</v>
      </c>
      <c r="Q609" s="12">
        <f t="shared" si="9"/>
        <v>44270</v>
      </c>
      <c r="R609" s="12" t="str">
        <f>TEXT(table_netflix[[#This Row],[date_added_todate]], "mmm")</f>
        <v>Mar</v>
      </c>
      <c r="S609" t="s">
        <v>3410</v>
      </c>
    </row>
    <row r="610" spans="1:19" x14ac:dyDescent="0.3">
      <c r="A610" t="s">
        <v>3411</v>
      </c>
      <c r="B610" t="s">
        <v>15</v>
      </c>
      <c r="C610" t="s">
        <v>3412</v>
      </c>
      <c r="D610" t="s">
        <v>3413</v>
      </c>
      <c r="F610" t="s">
        <v>18</v>
      </c>
      <c r="G610" s="14" t="s">
        <v>3401</v>
      </c>
      <c r="H610">
        <v>2020</v>
      </c>
      <c r="I610" t="s">
        <v>62</v>
      </c>
      <c r="J610" t="s">
        <v>293</v>
      </c>
      <c r="K610">
        <f>IFERROR(VALUE(LEFT(table_netflix[[#This Row],[duration (in min)]], LEN(table_netflix[[#This Row],[duration (in min)]])-4)),0)</f>
        <v>87</v>
      </c>
      <c r="L610" t="s">
        <v>22</v>
      </c>
      <c r="O610" t="str" cm="1">
        <f t="array" ref="O610">_xlfn.IFS(table_netflix[[#This Row],[release_year]]&gt;=2018, "2018 &amp; after", TRUE, "Before 2018")</f>
        <v>2018 &amp; after</v>
      </c>
      <c r="P610" s="12">
        <f>DATE(table_netflix[[#This Row],[release_year]],1,1)</f>
        <v>43831</v>
      </c>
      <c r="Q610" s="12">
        <f t="shared" si="9"/>
        <v>44270</v>
      </c>
      <c r="R610" s="12" t="str">
        <f>TEXT(table_netflix[[#This Row],[date_added_todate]], "mmm")</f>
        <v>Mar</v>
      </c>
      <c r="S610" t="s">
        <v>3414</v>
      </c>
    </row>
    <row r="611" spans="1:19" x14ac:dyDescent="0.3">
      <c r="A611" t="s">
        <v>3415</v>
      </c>
      <c r="B611" t="s">
        <v>15</v>
      </c>
      <c r="C611" t="s">
        <v>3416</v>
      </c>
      <c r="D611" t="s">
        <v>3417</v>
      </c>
      <c r="E611" t="s">
        <v>3418</v>
      </c>
      <c r="F611" t="s">
        <v>95</v>
      </c>
      <c r="G611" s="14" t="s">
        <v>3419</v>
      </c>
      <c r="H611">
        <v>2015</v>
      </c>
      <c r="I611" t="s">
        <v>27</v>
      </c>
      <c r="J611" t="s">
        <v>125</v>
      </c>
      <c r="K611">
        <f>IFERROR(VALUE(LEFT(table_netflix[[#This Row],[duration (in min)]], LEN(table_netflix[[#This Row],[duration (in min)]])-4)),0)</f>
        <v>97</v>
      </c>
      <c r="L611" t="s">
        <v>71</v>
      </c>
      <c r="M611" t="s">
        <v>55</v>
      </c>
      <c r="O611" t="str" cm="1">
        <f t="array" ref="O611">_xlfn.IFS(table_netflix[[#This Row],[release_year]]&gt;=2018, "2018 &amp; after", TRUE, "Before 2018")</f>
        <v>Before 2018</v>
      </c>
      <c r="P611" s="12">
        <f>DATE(table_netflix[[#This Row],[release_year]],1,1)</f>
        <v>42005</v>
      </c>
      <c r="Q611" s="12">
        <f t="shared" si="9"/>
        <v>44267</v>
      </c>
      <c r="R611" s="12" t="str">
        <f>TEXT(table_netflix[[#This Row],[date_added_todate]], "mmm")</f>
        <v>Mar</v>
      </c>
      <c r="S611" t="s">
        <v>3420</v>
      </c>
    </row>
    <row r="612" spans="1:19" x14ac:dyDescent="0.3">
      <c r="A612" t="s">
        <v>3421</v>
      </c>
      <c r="B612" t="s">
        <v>15</v>
      </c>
      <c r="C612" t="s">
        <v>3422</v>
      </c>
      <c r="D612" t="s">
        <v>3423</v>
      </c>
      <c r="E612" t="s">
        <v>3424</v>
      </c>
      <c r="F612" t="s">
        <v>3425</v>
      </c>
      <c r="G612" s="14" t="s">
        <v>3419</v>
      </c>
      <c r="H612">
        <v>2020</v>
      </c>
      <c r="I612" t="s">
        <v>264</v>
      </c>
      <c r="J612" t="s">
        <v>308</v>
      </c>
      <c r="K612">
        <f>IFERROR(VALUE(LEFT(table_netflix[[#This Row],[duration (in min)]], LEN(table_netflix[[#This Row],[duration (in min)]])-4)),0)</f>
        <v>92</v>
      </c>
      <c r="L612" t="s">
        <v>71</v>
      </c>
      <c r="M612" t="s">
        <v>72</v>
      </c>
      <c r="N612" t="s">
        <v>55</v>
      </c>
      <c r="O612" t="str" cm="1">
        <f t="array" ref="O612">_xlfn.IFS(table_netflix[[#This Row],[release_year]]&gt;=2018, "2018 &amp; after", TRUE, "Before 2018")</f>
        <v>2018 &amp; after</v>
      </c>
      <c r="P612" s="12">
        <f>DATE(table_netflix[[#This Row],[release_year]],1,1)</f>
        <v>43831</v>
      </c>
      <c r="Q612" s="12">
        <f t="shared" si="9"/>
        <v>44267</v>
      </c>
      <c r="R612" s="12" t="str">
        <f>TEXT(table_netflix[[#This Row],[date_added_todate]], "mmm")</f>
        <v>Mar</v>
      </c>
      <c r="S612" t="s">
        <v>3426</v>
      </c>
    </row>
    <row r="613" spans="1:19" x14ac:dyDescent="0.3">
      <c r="A613" t="s">
        <v>3427</v>
      </c>
      <c r="B613" t="s">
        <v>15</v>
      </c>
      <c r="C613" t="s">
        <v>3428</v>
      </c>
      <c r="D613" t="s">
        <v>3429</v>
      </c>
      <c r="E613" t="s">
        <v>3430</v>
      </c>
      <c r="F613" t="s">
        <v>95</v>
      </c>
      <c r="G613" s="14" t="s">
        <v>3419</v>
      </c>
      <c r="H613">
        <v>2015</v>
      </c>
      <c r="I613" t="s">
        <v>62</v>
      </c>
      <c r="J613" t="s">
        <v>693</v>
      </c>
      <c r="K613">
        <f>IFERROR(VALUE(LEFT(table_netflix[[#This Row],[duration (in min)]], LEN(table_netflix[[#This Row],[duration (in min)]])-4)),0)</f>
        <v>136</v>
      </c>
      <c r="L613" t="s">
        <v>53</v>
      </c>
      <c r="M613" t="s">
        <v>55</v>
      </c>
      <c r="O613" t="str" cm="1">
        <f t="array" ref="O613">_xlfn.IFS(table_netflix[[#This Row],[release_year]]&gt;=2018, "2018 &amp; after", TRUE, "Before 2018")</f>
        <v>Before 2018</v>
      </c>
      <c r="P613" s="12">
        <f>DATE(table_netflix[[#This Row],[release_year]],1,1)</f>
        <v>42005</v>
      </c>
      <c r="Q613" s="12">
        <f t="shared" si="9"/>
        <v>44267</v>
      </c>
      <c r="R613" s="12" t="str">
        <f>TEXT(table_netflix[[#This Row],[date_added_todate]], "mmm")</f>
        <v>Mar</v>
      </c>
      <c r="S613" t="s">
        <v>3431</v>
      </c>
    </row>
    <row r="614" spans="1:19" x14ac:dyDescent="0.3">
      <c r="A614" t="s">
        <v>3432</v>
      </c>
      <c r="B614" t="s">
        <v>15</v>
      </c>
      <c r="C614" t="s">
        <v>3433</v>
      </c>
      <c r="D614" t="s">
        <v>3434</v>
      </c>
      <c r="E614" t="s">
        <v>3435</v>
      </c>
      <c r="F614" t="s">
        <v>95</v>
      </c>
      <c r="G614" s="14" t="s">
        <v>3419</v>
      </c>
      <c r="H614">
        <v>2021</v>
      </c>
      <c r="I614" t="s">
        <v>27</v>
      </c>
      <c r="J614" t="s">
        <v>125</v>
      </c>
      <c r="K614">
        <f>IFERROR(VALUE(LEFT(table_netflix[[#This Row],[duration (in min)]], LEN(table_netflix[[#This Row],[duration (in min)]])-4)),0)</f>
        <v>97</v>
      </c>
      <c r="L614" t="s">
        <v>53</v>
      </c>
      <c r="M614" t="s">
        <v>55</v>
      </c>
      <c r="O614" t="str" cm="1">
        <f t="array" ref="O614">_xlfn.IFS(table_netflix[[#This Row],[release_year]]&gt;=2018, "2018 &amp; after", TRUE, "Before 2018")</f>
        <v>2018 &amp; after</v>
      </c>
      <c r="P614" s="12">
        <f>DATE(table_netflix[[#This Row],[release_year]],1,1)</f>
        <v>44197</v>
      </c>
      <c r="Q614" s="12">
        <f t="shared" si="9"/>
        <v>44267</v>
      </c>
      <c r="R614" s="12" t="str">
        <f>TEXT(table_netflix[[#This Row],[date_added_todate]], "mmm")</f>
        <v>Mar</v>
      </c>
      <c r="S614" t="s">
        <v>3436</v>
      </c>
    </row>
    <row r="615" spans="1:19" x14ac:dyDescent="0.3">
      <c r="A615" t="s">
        <v>3437</v>
      </c>
      <c r="B615" t="s">
        <v>15</v>
      </c>
      <c r="C615" t="s">
        <v>3438</v>
      </c>
      <c r="D615" t="s">
        <v>3439</v>
      </c>
      <c r="E615" t="s">
        <v>3440</v>
      </c>
      <c r="F615" t="s">
        <v>95</v>
      </c>
      <c r="G615" s="14" t="s">
        <v>3419</v>
      </c>
      <c r="H615">
        <v>2010</v>
      </c>
      <c r="I615" t="s">
        <v>27</v>
      </c>
      <c r="J615" t="s">
        <v>141</v>
      </c>
      <c r="K615">
        <f>IFERROR(VALUE(LEFT(table_netflix[[#This Row],[duration (in min)]], LEN(table_netflix[[#This Row],[duration (in min)]])-4)),0)</f>
        <v>110</v>
      </c>
      <c r="L615" t="s">
        <v>71</v>
      </c>
      <c r="M615" t="s">
        <v>55</v>
      </c>
      <c r="N615" t="s">
        <v>107</v>
      </c>
      <c r="O615" t="str" cm="1">
        <f t="array" ref="O615">_xlfn.IFS(table_netflix[[#This Row],[release_year]]&gt;=2018, "2018 &amp; after", TRUE, "Before 2018")</f>
        <v>Before 2018</v>
      </c>
      <c r="P615" s="12">
        <f>DATE(table_netflix[[#This Row],[release_year]],1,1)</f>
        <v>40179</v>
      </c>
      <c r="Q615" s="12">
        <f t="shared" si="9"/>
        <v>44267</v>
      </c>
      <c r="R615" s="12" t="str">
        <f>TEXT(table_netflix[[#This Row],[date_added_todate]], "mmm")</f>
        <v>Mar</v>
      </c>
      <c r="S615" t="s">
        <v>3441</v>
      </c>
    </row>
    <row r="616" spans="1:19" x14ac:dyDescent="0.3">
      <c r="A616" t="s">
        <v>3442</v>
      </c>
      <c r="B616" t="s">
        <v>15</v>
      </c>
      <c r="C616" t="s">
        <v>3443</v>
      </c>
      <c r="D616" t="s">
        <v>3444</v>
      </c>
      <c r="E616" t="s">
        <v>3445</v>
      </c>
      <c r="F616" t="s">
        <v>95</v>
      </c>
      <c r="G616" s="14" t="s">
        <v>3419</v>
      </c>
      <c r="H616">
        <v>2013</v>
      </c>
      <c r="I616" t="s">
        <v>27</v>
      </c>
      <c r="J616" t="s">
        <v>143</v>
      </c>
      <c r="K616">
        <f>IFERROR(VALUE(LEFT(table_netflix[[#This Row],[duration (in min)]], LEN(table_netflix[[#This Row],[duration (in min)]])-4)),0)</f>
        <v>105</v>
      </c>
      <c r="L616" t="s">
        <v>71</v>
      </c>
      <c r="M616" t="s">
        <v>55</v>
      </c>
      <c r="N616" t="s">
        <v>107</v>
      </c>
      <c r="O616" t="str" cm="1">
        <f t="array" ref="O616">_xlfn.IFS(table_netflix[[#This Row],[release_year]]&gt;=2018, "2018 &amp; after", TRUE, "Before 2018")</f>
        <v>Before 2018</v>
      </c>
      <c r="P616" s="12">
        <f>DATE(table_netflix[[#This Row],[release_year]],1,1)</f>
        <v>41275</v>
      </c>
      <c r="Q616" s="12">
        <f t="shared" si="9"/>
        <v>44267</v>
      </c>
      <c r="R616" s="12" t="str">
        <f>TEXT(table_netflix[[#This Row],[date_added_todate]], "mmm")</f>
        <v>Mar</v>
      </c>
      <c r="S616" t="s">
        <v>3446</v>
      </c>
    </row>
    <row r="617" spans="1:19" x14ac:dyDescent="0.3">
      <c r="A617" t="s">
        <v>3447</v>
      </c>
      <c r="B617" t="s">
        <v>15</v>
      </c>
      <c r="C617" t="s">
        <v>3448</v>
      </c>
      <c r="D617" t="s">
        <v>3449</v>
      </c>
      <c r="E617" t="s">
        <v>3450</v>
      </c>
      <c r="F617" t="s">
        <v>18</v>
      </c>
      <c r="G617" s="14" t="s">
        <v>3419</v>
      </c>
      <c r="H617">
        <v>2021</v>
      </c>
      <c r="I617" t="s">
        <v>45</v>
      </c>
      <c r="J617" t="s">
        <v>21</v>
      </c>
      <c r="K617">
        <f>IFERROR(VALUE(LEFT(table_netflix[[#This Row],[duration (in min)]], LEN(table_netflix[[#This Row],[duration (in min)]])-4)),0)</f>
        <v>90</v>
      </c>
      <c r="L617" t="s">
        <v>47</v>
      </c>
      <c r="M617" t="s">
        <v>85</v>
      </c>
      <c r="O617" t="str" cm="1">
        <f t="array" ref="O617">_xlfn.IFS(table_netflix[[#This Row],[release_year]]&gt;=2018, "2018 &amp; after", TRUE, "Before 2018")</f>
        <v>2018 &amp; after</v>
      </c>
      <c r="P617" s="12">
        <f>DATE(table_netflix[[#This Row],[release_year]],1,1)</f>
        <v>44197</v>
      </c>
      <c r="Q617" s="12">
        <f t="shared" si="9"/>
        <v>44267</v>
      </c>
      <c r="R617" s="12" t="str">
        <f>TEXT(table_netflix[[#This Row],[date_added_todate]], "mmm")</f>
        <v>Mar</v>
      </c>
      <c r="S617" t="s">
        <v>3451</v>
      </c>
    </row>
    <row r="618" spans="1:19" x14ac:dyDescent="0.3">
      <c r="A618" t="s">
        <v>3452</v>
      </c>
      <c r="B618" t="s">
        <v>15</v>
      </c>
      <c r="C618" t="s">
        <v>3453</v>
      </c>
      <c r="D618" t="s">
        <v>3454</v>
      </c>
      <c r="E618" t="s">
        <v>3455</v>
      </c>
      <c r="F618" t="s">
        <v>95</v>
      </c>
      <c r="G618" s="14" t="s">
        <v>3419</v>
      </c>
      <c r="H618">
        <v>2016</v>
      </c>
      <c r="I618" t="s">
        <v>84</v>
      </c>
      <c r="J618" t="s">
        <v>634</v>
      </c>
      <c r="K618">
        <f>IFERROR(VALUE(LEFT(table_netflix[[#This Row],[duration (in min)]], LEN(table_netflix[[#This Row],[duration (in min)]])-4)),0)</f>
        <v>107</v>
      </c>
      <c r="L618" t="s">
        <v>71</v>
      </c>
      <c r="M618" t="s">
        <v>72</v>
      </c>
      <c r="N618" t="s">
        <v>54</v>
      </c>
      <c r="O618" t="str" cm="1">
        <f t="array" ref="O618">_xlfn.IFS(table_netflix[[#This Row],[release_year]]&gt;=2018, "2018 &amp; after", TRUE, "Before 2018")</f>
        <v>Before 2018</v>
      </c>
      <c r="P618" s="12">
        <f>DATE(table_netflix[[#This Row],[release_year]],1,1)</f>
        <v>42370</v>
      </c>
      <c r="Q618" s="12">
        <f t="shared" si="9"/>
        <v>44267</v>
      </c>
      <c r="R618" s="12" t="str">
        <f>TEXT(table_netflix[[#This Row],[date_added_todate]], "mmm")</f>
        <v>Mar</v>
      </c>
      <c r="S618" t="s">
        <v>3456</v>
      </c>
    </row>
    <row r="619" spans="1:19" x14ac:dyDescent="0.3">
      <c r="A619" t="s">
        <v>3457</v>
      </c>
      <c r="B619" t="s">
        <v>15</v>
      </c>
      <c r="C619" t="s">
        <v>3458</v>
      </c>
      <c r="D619" t="s">
        <v>3459</v>
      </c>
      <c r="E619" t="s">
        <v>3460</v>
      </c>
      <c r="F619" t="s">
        <v>301</v>
      </c>
      <c r="G619" s="14" t="s">
        <v>3461</v>
      </c>
      <c r="H619">
        <v>2021</v>
      </c>
      <c r="I619" t="s">
        <v>27</v>
      </c>
      <c r="J619" t="s">
        <v>308</v>
      </c>
      <c r="K619">
        <f>IFERROR(VALUE(LEFT(table_netflix[[#This Row],[duration (in min)]], LEN(table_netflix[[#This Row],[duration (in min)]])-4)),0)</f>
        <v>92</v>
      </c>
      <c r="L619" t="s">
        <v>53</v>
      </c>
      <c r="M619" t="s">
        <v>54</v>
      </c>
      <c r="N619" t="s">
        <v>55</v>
      </c>
      <c r="O619" t="str" cm="1">
        <f t="array" ref="O619">_xlfn.IFS(table_netflix[[#This Row],[release_year]]&gt;=2018, "2018 &amp; after", TRUE, "Before 2018")</f>
        <v>2018 &amp; after</v>
      </c>
      <c r="P619" s="12">
        <f>DATE(table_netflix[[#This Row],[release_year]],1,1)</f>
        <v>44197</v>
      </c>
      <c r="Q619" s="12">
        <f t="shared" si="9"/>
        <v>44266</v>
      </c>
      <c r="R619" s="12" t="str">
        <f>TEXT(table_netflix[[#This Row],[date_added_todate]], "mmm")</f>
        <v>Mar</v>
      </c>
      <c r="S619" t="s">
        <v>3462</v>
      </c>
    </row>
    <row r="620" spans="1:19" x14ac:dyDescent="0.3">
      <c r="A620" t="s">
        <v>3463</v>
      </c>
      <c r="B620" t="s">
        <v>15</v>
      </c>
      <c r="C620" t="s">
        <v>3464</v>
      </c>
      <c r="D620" t="s">
        <v>3465</v>
      </c>
      <c r="E620" t="s">
        <v>3466</v>
      </c>
      <c r="F620" t="s">
        <v>1322</v>
      </c>
      <c r="G620" s="14" t="s">
        <v>3461</v>
      </c>
      <c r="H620">
        <v>2020</v>
      </c>
      <c r="I620" t="s">
        <v>62</v>
      </c>
      <c r="J620" t="s">
        <v>92</v>
      </c>
      <c r="K620">
        <f>IFERROR(VALUE(LEFT(table_netflix[[#This Row],[duration (in min)]], LEN(table_netflix[[#This Row],[duration (in min)]])-4)),0)</f>
        <v>94</v>
      </c>
      <c r="L620" t="s">
        <v>53</v>
      </c>
      <c r="M620" t="s">
        <v>55</v>
      </c>
      <c r="O620" t="str" cm="1">
        <f t="array" ref="O620">_xlfn.IFS(table_netflix[[#This Row],[release_year]]&gt;=2018, "2018 &amp; after", TRUE, "Before 2018")</f>
        <v>2018 &amp; after</v>
      </c>
      <c r="P620" s="12">
        <f>DATE(table_netflix[[#This Row],[release_year]],1,1)</f>
        <v>43831</v>
      </c>
      <c r="Q620" s="12">
        <f t="shared" si="9"/>
        <v>44266</v>
      </c>
      <c r="R620" s="12" t="str">
        <f>TEXT(table_netflix[[#This Row],[date_added_todate]], "mmm")</f>
        <v>Mar</v>
      </c>
      <c r="S620" t="s">
        <v>3467</v>
      </c>
    </row>
    <row r="621" spans="1:19" x14ac:dyDescent="0.3">
      <c r="A621" t="s">
        <v>3468</v>
      </c>
      <c r="B621" t="s">
        <v>15</v>
      </c>
      <c r="C621" t="s">
        <v>3469</v>
      </c>
      <c r="D621" t="s">
        <v>3470</v>
      </c>
      <c r="E621" t="s">
        <v>3471</v>
      </c>
      <c r="F621" t="s">
        <v>18</v>
      </c>
      <c r="G621" s="14" t="s">
        <v>3461</v>
      </c>
      <c r="H621">
        <v>2020</v>
      </c>
      <c r="I621" t="s">
        <v>27</v>
      </c>
      <c r="J621" t="s">
        <v>203</v>
      </c>
      <c r="K621">
        <f>IFERROR(VALUE(LEFT(table_netflix[[#This Row],[duration (in min)]], LEN(table_netflix[[#This Row],[duration (in min)]])-4)),0)</f>
        <v>99</v>
      </c>
      <c r="L621" t="s">
        <v>126</v>
      </c>
      <c r="M621" t="s">
        <v>54</v>
      </c>
      <c r="O621" t="str" cm="1">
        <f t="array" ref="O621">_xlfn.IFS(table_netflix[[#This Row],[release_year]]&gt;=2018, "2018 &amp; after", TRUE, "Before 2018")</f>
        <v>2018 &amp; after</v>
      </c>
      <c r="P621" s="12">
        <f>DATE(table_netflix[[#This Row],[release_year]],1,1)</f>
        <v>43831</v>
      </c>
      <c r="Q621" s="12">
        <f t="shared" si="9"/>
        <v>44266</v>
      </c>
      <c r="R621" s="12" t="str">
        <f>TEXT(table_netflix[[#This Row],[date_added_todate]], "mmm")</f>
        <v>Mar</v>
      </c>
      <c r="S621" t="s">
        <v>3472</v>
      </c>
    </row>
    <row r="622" spans="1:19" x14ac:dyDescent="0.3">
      <c r="A622" t="s">
        <v>3473</v>
      </c>
      <c r="B622" t="s">
        <v>24</v>
      </c>
      <c r="C622" t="s">
        <v>3474</v>
      </c>
      <c r="D622" t="s">
        <v>3475</v>
      </c>
      <c r="E622" t="s">
        <v>3476</v>
      </c>
      <c r="F622" t="s">
        <v>307</v>
      </c>
      <c r="G622" s="14" t="s">
        <v>3477</v>
      </c>
      <c r="H622">
        <v>2021</v>
      </c>
      <c r="I622" t="s">
        <v>27</v>
      </c>
      <c r="J622" t="s">
        <v>33</v>
      </c>
      <c r="K622">
        <f>IFERROR(VALUE(LEFT(table_netflix[[#This Row],[duration (in min)]], LEN(table_netflix[[#This Row],[duration (in min)]])-4)),0)</f>
        <v>0</v>
      </c>
      <c r="L622" t="s">
        <v>34</v>
      </c>
      <c r="M622" t="s">
        <v>35</v>
      </c>
      <c r="N622" t="s">
        <v>36</v>
      </c>
      <c r="O622" t="str" cm="1">
        <f t="array" ref="O622">_xlfn.IFS(table_netflix[[#This Row],[release_year]]&gt;=2018, "2018 &amp; after", TRUE, "Before 2018")</f>
        <v>2018 &amp; after</v>
      </c>
      <c r="P622" s="12">
        <f>DATE(table_netflix[[#This Row],[release_year]],1,1)</f>
        <v>44197</v>
      </c>
      <c r="Q622" s="12">
        <f t="shared" si="9"/>
        <v>44265</v>
      </c>
      <c r="R622" s="12" t="str">
        <f>TEXT(table_netflix[[#This Row],[date_added_todate]], "mmm")</f>
        <v>Mar</v>
      </c>
      <c r="S622" t="s">
        <v>3478</v>
      </c>
    </row>
    <row r="623" spans="1:19" x14ac:dyDescent="0.3">
      <c r="A623" t="s">
        <v>3480</v>
      </c>
      <c r="B623" t="s">
        <v>15</v>
      </c>
      <c r="C623" t="s">
        <v>3481</v>
      </c>
      <c r="D623" t="s">
        <v>3482</v>
      </c>
      <c r="E623" t="s">
        <v>3483</v>
      </c>
      <c r="F623" t="s">
        <v>39</v>
      </c>
      <c r="G623" s="14" t="s">
        <v>3479</v>
      </c>
      <c r="H623">
        <v>2021</v>
      </c>
      <c r="I623" t="s">
        <v>20</v>
      </c>
      <c r="J623" t="s">
        <v>125</v>
      </c>
      <c r="K623">
        <f>IFERROR(VALUE(LEFT(table_netflix[[#This Row],[duration (in min)]], LEN(table_netflix[[#This Row],[duration (in min)]])-4)),0)</f>
        <v>97</v>
      </c>
      <c r="L623" t="s">
        <v>53</v>
      </c>
      <c r="M623" t="s">
        <v>54</v>
      </c>
      <c r="N623" t="s">
        <v>55</v>
      </c>
      <c r="O623" t="str" cm="1">
        <f t="array" ref="O623">_xlfn.IFS(table_netflix[[#This Row],[release_year]]&gt;=2018, "2018 &amp; after", TRUE, "Before 2018")</f>
        <v>2018 &amp; after</v>
      </c>
      <c r="P623" s="12">
        <f>DATE(table_netflix[[#This Row],[release_year]],1,1)</f>
        <v>44197</v>
      </c>
      <c r="Q623" s="12">
        <f t="shared" si="9"/>
        <v>44263</v>
      </c>
      <c r="R623" s="12" t="str">
        <f>TEXT(table_netflix[[#This Row],[date_added_todate]], "mmm")</f>
        <v>Mar</v>
      </c>
      <c r="S623" t="s">
        <v>3484</v>
      </c>
    </row>
    <row r="624" spans="1:19" x14ac:dyDescent="0.3">
      <c r="A624" t="s">
        <v>3485</v>
      </c>
      <c r="B624" t="s">
        <v>15</v>
      </c>
      <c r="C624" t="s">
        <v>3486</v>
      </c>
      <c r="D624" t="s">
        <v>3487</v>
      </c>
      <c r="E624" t="s">
        <v>3488</v>
      </c>
      <c r="F624" t="s">
        <v>39</v>
      </c>
      <c r="G624" s="14" t="s">
        <v>3489</v>
      </c>
      <c r="H624">
        <v>2021</v>
      </c>
      <c r="I624" t="s">
        <v>62</v>
      </c>
      <c r="J624" t="s">
        <v>3490</v>
      </c>
      <c r="K624">
        <f>IFERROR(VALUE(LEFT(table_netflix[[#This Row],[duration (in min)]], LEN(table_netflix[[#This Row],[duration (in min)]])-4)),0)</f>
        <v>151</v>
      </c>
      <c r="L624" t="s">
        <v>71</v>
      </c>
      <c r="M624" t="s">
        <v>72</v>
      </c>
      <c r="N624" t="s">
        <v>54</v>
      </c>
      <c r="O624" t="str" cm="1">
        <f t="array" ref="O624">_xlfn.IFS(table_netflix[[#This Row],[release_year]]&gt;=2018, "2018 &amp; after", TRUE, "Before 2018")</f>
        <v>2018 &amp; after</v>
      </c>
      <c r="P624" s="12">
        <f>DATE(table_netflix[[#This Row],[release_year]],1,1)</f>
        <v>44197</v>
      </c>
      <c r="Q624" s="12">
        <f t="shared" si="9"/>
        <v>44260</v>
      </c>
      <c r="R624" s="12" t="str">
        <f>TEXT(table_netflix[[#This Row],[date_added_todate]], "mmm")</f>
        <v>Mar</v>
      </c>
      <c r="S624" t="s">
        <v>3491</v>
      </c>
    </row>
    <row r="625" spans="1:19" x14ac:dyDescent="0.3">
      <c r="A625" t="s">
        <v>3492</v>
      </c>
      <c r="B625" t="s">
        <v>15</v>
      </c>
      <c r="C625" t="s">
        <v>3493</v>
      </c>
      <c r="D625" t="s">
        <v>3494</v>
      </c>
      <c r="E625" t="s">
        <v>3495</v>
      </c>
      <c r="F625" t="s">
        <v>850</v>
      </c>
      <c r="G625" s="14" t="s">
        <v>3489</v>
      </c>
      <c r="H625">
        <v>2021</v>
      </c>
      <c r="I625" t="s">
        <v>27</v>
      </c>
      <c r="J625" t="s">
        <v>399</v>
      </c>
      <c r="K625">
        <f>IFERROR(VALUE(LEFT(table_netflix[[#This Row],[duration (in min)]], LEN(table_netflix[[#This Row],[duration (in min)]])-4)),0)</f>
        <v>108</v>
      </c>
      <c r="L625" t="s">
        <v>71</v>
      </c>
      <c r="M625" t="s">
        <v>72</v>
      </c>
      <c r="N625" t="s">
        <v>55</v>
      </c>
      <c r="O625" t="str" cm="1">
        <f t="array" ref="O625">_xlfn.IFS(table_netflix[[#This Row],[release_year]]&gt;=2018, "2018 &amp; after", TRUE, "Before 2018")</f>
        <v>2018 &amp; after</v>
      </c>
      <c r="P625" s="12">
        <f>DATE(table_netflix[[#This Row],[release_year]],1,1)</f>
        <v>44197</v>
      </c>
      <c r="Q625" s="12">
        <f t="shared" si="9"/>
        <v>44260</v>
      </c>
      <c r="R625" s="12" t="str">
        <f>TEXT(table_netflix[[#This Row],[date_added_todate]], "mmm")</f>
        <v>Mar</v>
      </c>
      <c r="S625" t="s">
        <v>3496</v>
      </c>
    </row>
    <row r="626" spans="1:19" x14ac:dyDescent="0.3">
      <c r="A626" t="s">
        <v>3497</v>
      </c>
      <c r="B626" t="s">
        <v>15</v>
      </c>
      <c r="C626" t="s">
        <v>3498</v>
      </c>
      <c r="D626" t="s">
        <v>919</v>
      </c>
      <c r="E626" t="s">
        <v>3499</v>
      </c>
      <c r="F626" t="s">
        <v>196</v>
      </c>
      <c r="G626" s="14" t="s">
        <v>3489</v>
      </c>
      <c r="H626">
        <v>2020</v>
      </c>
      <c r="I626" t="s">
        <v>62</v>
      </c>
      <c r="J626" t="s">
        <v>265</v>
      </c>
      <c r="K626">
        <f>IFERROR(VALUE(LEFT(table_netflix[[#This Row],[duration (in min)]], LEN(table_netflix[[#This Row],[duration (in min)]])-4)),0)</f>
        <v>113</v>
      </c>
      <c r="L626" t="s">
        <v>71</v>
      </c>
      <c r="M626" t="s">
        <v>55</v>
      </c>
      <c r="O626" t="str" cm="1">
        <f t="array" ref="O626">_xlfn.IFS(table_netflix[[#This Row],[release_year]]&gt;=2018, "2018 &amp; after", TRUE, "Before 2018")</f>
        <v>2018 &amp; after</v>
      </c>
      <c r="P626" s="12">
        <f>DATE(table_netflix[[#This Row],[release_year]],1,1)</f>
        <v>43831</v>
      </c>
      <c r="Q626" s="12">
        <f t="shared" si="9"/>
        <v>44260</v>
      </c>
      <c r="R626" s="12" t="str">
        <f>TEXT(table_netflix[[#This Row],[date_added_todate]], "mmm")</f>
        <v>Mar</v>
      </c>
      <c r="S626" t="s">
        <v>3500</v>
      </c>
    </row>
    <row r="627" spans="1:19" x14ac:dyDescent="0.3">
      <c r="A627" t="s">
        <v>3501</v>
      </c>
      <c r="B627" t="s">
        <v>24</v>
      </c>
      <c r="C627" t="s">
        <v>3502</v>
      </c>
      <c r="D627" t="s">
        <v>3503</v>
      </c>
      <c r="F627" t="s">
        <v>301</v>
      </c>
      <c r="G627" s="14" t="s">
        <v>3489</v>
      </c>
      <c r="H627">
        <v>2021</v>
      </c>
      <c r="I627" t="s">
        <v>27</v>
      </c>
      <c r="J627" t="s">
        <v>33</v>
      </c>
      <c r="K627">
        <f>IFERROR(VALUE(LEFT(table_netflix[[#This Row],[duration (in min)]], LEN(table_netflix[[#This Row],[duration (in min)]])-4)),0)</f>
        <v>0</v>
      </c>
      <c r="L627" t="s">
        <v>37</v>
      </c>
      <c r="M627" t="s">
        <v>35</v>
      </c>
      <c r="N627" t="s">
        <v>91</v>
      </c>
      <c r="O627" t="str" cm="1">
        <f t="array" ref="O627">_xlfn.IFS(table_netflix[[#This Row],[release_year]]&gt;=2018, "2018 &amp; after", TRUE, "Before 2018")</f>
        <v>2018 &amp; after</v>
      </c>
      <c r="P627" s="12">
        <f>DATE(table_netflix[[#This Row],[release_year]],1,1)</f>
        <v>44197</v>
      </c>
      <c r="Q627" s="12">
        <f t="shared" si="9"/>
        <v>44260</v>
      </c>
      <c r="R627" s="12" t="str">
        <f>TEXT(table_netflix[[#This Row],[date_added_todate]], "mmm")</f>
        <v>Mar</v>
      </c>
      <c r="S627" t="s">
        <v>3504</v>
      </c>
    </row>
    <row r="628" spans="1:19" x14ac:dyDescent="0.3">
      <c r="A628" t="s">
        <v>3505</v>
      </c>
      <c r="B628" t="s">
        <v>15</v>
      </c>
      <c r="C628" t="s">
        <v>3506</v>
      </c>
      <c r="D628" t="s">
        <v>32</v>
      </c>
      <c r="E628" t="s">
        <v>3507</v>
      </c>
      <c r="F628" t="s">
        <v>307</v>
      </c>
      <c r="G628" s="14" t="s">
        <v>3489</v>
      </c>
      <c r="H628">
        <v>2021</v>
      </c>
      <c r="I628" t="s">
        <v>27</v>
      </c>
      <c r="J628" t="s">
        <v>1186</v>
      </c>
      <c r="K628">
        <f>IFERROR(VALUE(LEFT(table_netflix[[#This Row],[duration (in min)]], LEN(table_netflix[[#This Row],[duration (in min)]])-4)),0)</f>
        <v>81</v>
      </c>
      <c r="L628" t="s">
        <v>144</v>
      </c>
      <c r="M628" t="s">
        <v>72</v>
      </c>
      <c r="N628" t="s">
        <v>55</v>
      </c>
      <c r="O628" t="str" cm="1">
        <f t="array" ref="O628">_xlfn.IFS(table_netflix[[#This Row],[release_year]]&gt;=2018, "2018 &amp; after", TRUE, "Before 2018")</f>
        <v>2018 &amp; after</v>
      </c>
      <c r="P628" s="12">
        <f>DATE(table_netflix[[#This Row],[release_year]],1,1)</f>
        <v>44197</v>
      </c>
      <c r="Q628" s="12">
        <f t="shared" si="9"/>
        <v>44260</v>
      </c>
      <c r="R628" s="12" t="str">
        <f>TEXT(table_netflix[[#This Row],[date_added_todate]], "mmm")</f>
        <v>Mar</v>
      </c>
      <c r="S628" t="s">
        <v>3508</v>
      </c>
    </row>
    <row r="629" spans="1:19" x14ac:dyDescent="0.3">
      <c r="A629" t="s">
        <v>3509</v>
      </c>
      <c r="B629" t="s">
        <v>15</v>
      </c>
      <c r="C629" t="s">
        <v>3510</v>
      </c>
      <c r="D629" t="s">
        <v>3511</v>
      </c>
      <c r="E629" t="s">
        <v>3512</v>
      </c>
      <c r="F629" t="s">
        <v>1322</v>
      </c>
      <c r="G629" s="14" t="s">
        <v>3513</v>
      </c>
      <c r="H629">
        <v>2020</v>
      </c>
      <c r="I629" t="s">
        <v>62</v>
      </c>
      <c r="J629" t="s">
        <v>167</v>
      </c>
      <c r="K629">
        <f>IFERROR(VALUE(LEFT(table_netflix[[#This Row],[duration (in min)]], LEN(table_netflix[[#This Row],[duration (in min)]])-4)),0)</f>
        <v>116</v>
      </c>
      <c r="L629" t="s">
        <v>71</v>
      </c>
      <c r="M629" t="s">
        <v>55</v>
      </c>
      <c r="N629" t="s">
        <v>107</v>
      </c>
      <c r="O629" t="str" cm="1">
        <f t="array" ref="O629">_xlfn.IFS(table_netflix[[#This Row],[release_year]]&gt;=2018, "2018 &amp; after", TRUE, "Before 2018")</f>
        <v>2018 &amp; after</v>
      </c>
      <c r="P629" s="12">
        <f>DATE(table_netflix[[#This Row],[release_year]],1,1)</f>
        <v>43831</v>
      </c>
      <c r="Q629" s="12">
        <f t="shared" si="9"/>
        <v>44259</v>
      </c>
      <c r="R629" s="12" t="str">
        <f>TEXT(table_netflix[[#This Row],[date_added_todate]], "mmm")</f>
        <v>Mar</v>
      </c>
      <c r="S629" t="s">
        <v>3514</v>
      </c>
    </row>
    <row r="630" spans="1:19" x14ac:dyDescent="0.3">
      <c r="A630" t="s">
        <v>3515</v>
      </c>
      <c r="B630" t="s">
        <v>15</v>
      </c>
      <c r="C630" t="s">
        <v>3516</v>
      </c>
      <c r="D630" t="s">
        <v>3517</v>
      </c>
      <c r="E630" t="s">
        <v>3518</v>
      </c>
      <c r="F630" t="s">
        <v>18</v>
      </c>
      <c r="G630" s="14" t="s">
        <v>3513</v>
      </c>
      <c r="H630">
        <v>2013</v>
      </c>
      <c r="I630" t="s">
        <v>186</v>
      </c>
      <c r="J630" t="s">
        <v>348</v>
      </c>
      <c r="K630">
        <f>IFERROR(VALUE(LEFT(table_netflix[[#This Row],[duration (in min)]], LEN(table_netflix[[#This Row],[duration (in min)]])-4)),0)</f>
        <v>119</v>
      </c>
      <c r="L630" t="s">
        <v>144</v>
      </c>
      <c r="O630" t="str" cm="1">
        <f t="array" ref="O630">_xlfn.IFS(table_netflix[[#This Row],[release_year]]&gt;=2018, "2018 &amp; after", TRUE, "Before 2018")</f>
        <v>Before 2018</v>
      </c>
      <c r="P630" s="12">
        <f>DATE(table_netflix[[#This Row],[release_year]],1,1)</f>
        <v>41275</v>
      </c>
      <c r="Q630" s="12">
        <f t="shared" si="9"/>
        <v>44259</v>
      </c>
      <c r="R630" s="12" t="str">
        <f>TEXT(table_netflix[[#This Row],[date_added_todate]], "mmm")</f>
        <v>Mar</v>
      </c>
      <c r="S630" t="s">
        <v>3519</v>
      </c>
    </row>
    <row r="631" spans="1:19" x14ac:dyDescent="0.3">
      <c r="A631" t="s">
        <v>3520</v>
      </c>
      <c r="B631" t="s">
        <v>15</v>
      </c>
      <c r="C631" t="s">
        <v>3521</v>
      </c>
      <c r="D631" t="s">
        <v>397</v>
      </c>
      <c r="E631" t="s">
        <v>3522</v>
      </c>
      <c r="F631" t="s">
        <v>18</v>
      </c>
      <c r="G631" s="14" t="s">
        <v>3513</v>
      </c>
      <c r="H631">
        <v>2013</v>
      </c>
      <c r="I631" t="s">
        <v>20</v>
      </c>
      <c r="J631" t="s">
        <v>167</v>
      </c>
      <c r="K631">
        <f>IFERROR(VALUE(LEFT(table_netflix[[#This Row],[duration (in min)]], LEN(table_netflix[[#This Row],[duration (in min)]])-4)),0)</f>
        <v>116</v>
      </c>
      <c r="L631" t="s">
        <v>53</v>
      </c>
      <c r="M631" t="s">
        <v>107</v>
      </c>
      <c r="O631" t="str" cm="1">
        <f t="array" ref="O631">_xlfn.IFS(table_netflix[[#This Row],[release_year]]&gt;=2018, "2018 &amp; after", TRUE, "Before 2018")</f>
        <v>Before 2018</v>
      </c>
      <c r="P631" s="12">
        <f>DATE(table_netflix[[#This Row],[release_year]],1,1)</f>
        <v>41275</v>
      </c>
      <c r="Q631" s="12">
        <f t="shared" si="9"/>
        <v>44259</v>
      </c>
      <c r="R631" s="12" t="str">
        <f>TEXT(table_netflix[[#This Row],[date_added_todate]], "mmm")</f>
        <v>Mar</v>
      </c>
      <c r="S631" t="s">
        <v>3523</v>
      </c>
    </row>
    <row r="632" spans="1:19" x14ac:dyDescent="0.3">
      <c r="A632" t="s">
        <v>3524</v>
      </c>
      <c r="B632" t="s">
        <v>15</v>
      </c>
      <c r="C632" t="s">
        <v>3525</v>
      </c>
      <c r="D632" t="s">
        <v>3526</v>
      </c>
      <c r="E632" t="s">
        <v>3527</v>
      </c>
      <c r="F632" t="s">
        <v>18</v>
      </c>
      <c r="G632" s="14" t="s">
        <v>3528</v>
      </c>
      <c r="H632">
        <v>2021</v>
      </c>
      <c r="I632" t="s">
        <v>20</v>
      </c>
      <c r="J632" t="s">
        <v>626</v>
      </c>
      <c r="K632">
        <f>IFERROR(VALUE(LEFT(table_netflix[[#This Row],[duration (in min)]], LEN(table_netflix[[#This Row],[duration (in min)]])-4)),0)</f>
        <v>112</v>
      </c>
      <c r="L632" t="s">
        <v>71</v>
      </c>
      <c r="M632" t="s">
        <v>72</v>
      </c>
      <c r="N632" t="s">
        <v>112</v>
      </c>
      <c r="O632" t="str" cm="1">
        <f t="array" ref="O632">_xlfn.IFS(table_netflix[[#This Row],[release_year]]&gt;=2018, "2018 &amp; after", TRUE, "Before 2018")</f>
        <v>2018 &amp; after</v>
      </c>
      <c r="P632" s="12">
        <f>DATE(table_netflix[[#This Row],[release_year]],1,1)</f>
        <v>44197</v>
      </c>
      <c r="Q632" s="12">
        <f t="shared" si="9"/>
        <v>44258</v>
      </c>
      <c r="R632" s="12" t="str">
        <f>TEXT(table_netflix[[#This Row],[date_added_todate]], "mmm")</f>
        <v>Mar</v>
      </c>
      <c r="S632" t="s">
        <v>3529</v>
      </c>
    </row>
    <row r="633" spans="1:19" x14ac:dyDescent="0.3">
      <c r="A633" t="s">
        <v>3530</v>
      </c>
      <c r="B633" t="s">
        <v>24</v>
      </c>
      <c r="C633" t="s">
        <v>3531</v>
      </c>
      <c r="D633" t="s">
        <v>3532</v>
      </c>
      <c r="F633" t="s">
        <v>18</v>
      </c>
      <c r="G633" s="14" t="s">
        <v>3528</v>
      </c>
      <c r="H633">
        <v>2021</v>
      </c>
      <c r="I633" t="s">
        <v>62</v>
      </c>
      <c r="J633" t="s">
        <v>33</v>
      </c>
      <c r="K633">
        <f>IFERROR(VALUE(LEFT(table_netflix[[#This Row],[duration (in min)]], LEN(table_netflix[[#This Row],[duration (in min)]])-4)),0)</f>
        <v>0</v>
      </c>
      <c r="L633" t="s">
        <v>34</v>
      </c>
      <c r="M633" t="s">
        <v>74</v>
      </c>
      <c r="O633" t="str" cm="1">
        <f t="array" ref="O633">_xlfn.IFS(table_netflix[[#This Row],[release_year]]&gt;=2018, "2018 &amp; after", TRUE, "Before 2018")</f>
        <v>2018 &amp; after</v>
      </c>
      <c r="P633" s="12">
        <f>DATE(table_netflix[[#This Row],[release_year]],1,1)</f>
        <v>44197</v>
      </c>
      <c r="Q633" s="12">
        <f t="shared" si="9"/>
        <v>44258</v>
      </c>
      <c r="R633" s="12" t="str">
        <f>TEXT(table_netflix[[#This Row],[date_added_todate]], "mmm")</f>
        <v>Mar</v>
      </c>
      <c r="S633" t="s">
        <v>3533</v>
      </c>
    </row>
    <row r="634" spans="1:19" x14ac:dyDescent="0.3">
      <c r="A634" t="s">
        <v>3534</v>
      </c>
      <c r="B634" t="s">
        <v>15</v>
      </c>
      <c r="C634" t="s">
        <v>3535</v>
      </c>
      <c r="D634" t="s">
        <v>3536</v>
      </c>
      <c r="E634" t="s">
        <v>3537</v>
      </c>
      <c r="F634" t="s">
        <v>18</v>
      </c>
      <c r="G634" s="14" t="s">
        <v>3538</v>
      </c>
      <c r="H634">
        <v>2014</v>
      </c>
      <c r="I634" t="s">
        <v>20</v>
      </c>
      <c r="J634" t="s">
        <v>412</v>
      </c>
      <c r="K634">
        <f>IFERROR(VALUE(LEFT(table_netflix[[#This Row],[duration (in min)]], LEN(table_netflix[[#This Row],[duration (in min)]])-4)),0)</f>
        <v>121</v>
      </c>
      <c r="L634" t="s">
        <v>53</v>
      </c>
      <c r="O634" t="str" cm="1">
        <f t="array" ref="O634">_xlfn.IFS(table_netflix[[#This Row],[release_year]]&gt;=2018, "2018 &amp; after", TRUE, "Before 2018")</f>
        <v>Before 2018</v>
      </c>
      <c r="P634" s="12">
        <f>DATE(table_netflix[[#This Row],[release_year]],1,1)</f>
        <v>41640</v>
      </c>
      <c r="Q634" s="12">
        <f t="shared" si="9"/>
        <v>44257</v>
      </c>
      <c r="R634" s="12" t="str">
        <f>TEXT(table_netflix[[#This Row],[date_added_todate]], "mmm")</f>
        <v>Mar</v>
      </c>
      <c r="S634" t="s">
        <v>3539</v>
      </c>
    </row>
    <row r="635" spans="1:19" x14ac:dyDescent="0.3">
      <c r="A635" t="s">
        <v>3540</v>
      </c>
      <c r="B635" t="s">
        <v>15</v>
      </c>
      <c r="C635" t="s">
        <v>3541</v>
      </c>
      <c r="D635" t="s">
        <v>3542</v>
      </c>
      <c r="E635" t="s">
        <v>3543</v>
      </c>
      <c r="F635" t="s">
        <v>39</v>
      </c>
      <c r="G635" s="14" t="s">
        <v>3538</v>
      </c>
      <c r="H635">
        <v>2020</v>
      </c>
      <c r="I635" t="s">
        <v>62</v>
      </c>
      <c r="J635" t="s">
        <v>187</v>
      </c>
      <c r="K635">
        <f>IFERROR(VALUE(LEFT(table_netflix[[#This Row],[duration (in min)]], LEN(table_netflix[[#This Row],[duration (in min)]])-4)),0)</f>
        <v>115</v>
      </c>
      <c r="L635" t="s">
        <v>144</v>
      </c>
      <c r="M635" t="s">
        <v>85</v>
      </c>
      <c r="N635" t="s">
        <v>55</v>
      </c>
      <c r="O635" t="str" cm="1">
        <f t="array" ref="O635">_xlfn.IFS(table_netflix[[#This Row],[release_year]]&gt;=2018, "2018 &amp; after", TRUE, "Before 2018")</f>
        <v>2018 &amp; after</v>
      </c>
      <c r="P635" s="12">
        <f>DATE(table_netflix[[#This Row],[release_year]],1,1)</f>
        <v>43831</v>
      </c>
      <c r="Q635" s="12">
        <f t="shared" si="9"/>
        <v>44257</v>
      </c>
      <c r="R635" s="12" t="str">
        <f>TEXT(table_netflix[[#This Row],[date_added_todate]], "mmm")</f>
        <v>Mar</v>
      </c>
      <c r="S635" t="s">
        <v>3544</v>
      </c>
    </row>
    <row r="636" spans="1:19" x14ac:dyDescent="0.3">
      <c r="A636" t="s">
        <v>3546</v>
      </c>
      <c r="B636" t="s">
        <v>15</v>
      </c>
      <c r="C636" t="s">
        <v>3547</v>
      </c>
      <c r="D636" t="s">
        <v>3548</v>
      </c>
      <c r="E636" t="s">
        <v>3549</v>
      </c>
      <c r="F636" t="s">
        <v>18</v>
      </c>
      <c r="G636" s="14" t="s">
        <v>3545</v>
      </c>
      <c r="H636">
        <v>2021</v>
      </c>
      <c r="I636" t="s">
        <v>186</v>
      </c>
      <c r="J636" t="s">
        <v>174</v>
      </c>
      <c r="K636">
        <f>IFERROR(VALUE(LEFT(table_netflix[[#This Row],[duration (in min)]], LEN(table_netflix[[#This Row],[duration (in min)]])-4)),0)</f>
        <v>98</v>
      </c>
      <c r="L636" t="s">
        <v>22</v>
      </c>
      <c r="M636" t="s">
        <v>112</v>
      </c>
      <c r="O636" t="str" cm="1">
        <f t="array" ref="O636">_xlfn.IFS(table_netflix[[#This Row],[release_year]]&gt;=2018, "2018 &amp; after", TRUE, "Before 2018")</f>
        <v>2018 &amp; after</v>
      </c>
      <c r="P636" s="12">
        <f>DATE(table_netflix[[#This Row],[release_year]],1,1)</f>
        <v>44197</v>
      </c>
      <c r="Q636" s="12">
        <f t="shared" si="9"/>
        <v>44256</v>
      </c>
      <c r="R636" s="12" t="str">
        <f>TEXT(table_netflix[[#This Row],[date_added_todate]], "mmm")</f>
        <v>Mar</v>
      </c>
      <c r="S636" t="s">
        <v>3550</v>
      </c>
    </row>
    <row r="637" spans="1:19" x14ac:dyDescent="0.3">
      <c r="A637" t="s">
        <v>3553</v>
      </c>
      <c r="B637" t="s">
        <v>15</v>
      </c>
      <c r="C637" t="s">
        <v>3554</v>
      </c>
      <c r="D637" t="s">
        <v>3555</v>
      </c>
      <c r="E637" t="s">
        <v>3556</v>
      </c>
      <c r="F637" t="s">
        <v>18</v>
      </c>
      <c r="G637" s="14" t="s">
        <v>3545</v>
      </c>
      <c r="H637">
        <v>1990</v>
      </c>
      <c r="I637" t="s">
        <v>20</v>
      </c>
      <c r="J637" t="s">
        <v>3153</v>
      </c>
      <c r="K637">
        <f>IFERROR(VALUE(LEFT(table_netflix[[#This Row],[duration (in min)]], LEN(table_netflix[[#This Row],[duration (in min)]])-4)),0)</f>
        <v>181</v>
      </c>
      <c r="L637" t="s">
        <v>144</v>
      </c>
      <c r="M637" t="s">
        <v>161</v>
      </c>
      <c r="N637" t="s">
        <v>72</v>
      </c>
      <c r="O637" t="str" cm="1">
        <f t="array" ref="O637">_xlfn.IFS(table_netflix[[#This Row],[release_year]]&gt;=2018, "2018 &amp; after", TRUE, "Before 2018")</f>
        <v>Before 2018</v>
      </c>
      <c r="P637" s="12">
        <f>DATE(table_netflix[[#This Row],[release_year]],1,1)</f>
        <v>32874</v>
      </c>
      <c r="Q637" s="12">
        <f t="shared" si="9"/>
        <v>44256</v>
      </c>
      <c r="R637" s="12" t="str">
        <f>TEXT(table_netflix[[#This Row],[date_added_todate]], "mmm")</f>
        <v>Mar</v>
      </c>
      <c r="S637" t="s">
        <v>3557</v>
      </c>
    </row>
    <row r="638" spans="1:19" x14ac:dyDescent="0.3">
      <c r="A638" t="s">
        <v>3558</v>
      </c>
      <c r="B638" t="s">
        <v>15</v>
      </c>
      <c r="C638" t="s">
        <v>3559</v>
      </c>
      <c r="D638" t="s">
        <v>3560</v>
      </c>
      <c r="E638" t="s">
        <v>3561</v>
      </c>
      <c r="F638" t="s">
        <v>80</v>
      </c>
      <c r="G638" s="14" t="s">
        <v>3545</v>
      </c>
      <c r="H638">
        <v>2018</v>
      </c>
      <c r="I638" t="s">
        <v>62</v>
      </c>
      <c r="J638" t="s">
        <v>218</v>
      </c>
      <c r="K638">
        <f>IFERROR(VALUE(LEFT(table_netflix[[#This Row],[duration (in min)]], LEN(table_netflix[[#This Row],[duration (in min)]])-4)),0)</f>
        <v>100</v>
      </c>
      <c r="L638" t="s">
        <v>71</v>
      </c>
      <c r="M638" t="s">
        <v>55</v>
      </c>
      <c r="O638" t="str" cm="1">
        <f t="array" ref="O638">_xlfn.IFS(table_netflix[[#This Row],[release_year]]&gt;=2018, "2018 &amp; after", TRUE, "Before 2018")</f>
        <v>2018 &amp; after</v>
      </c>
      <c r="P638" s="12">
        <f>DATE(table_netflix[[#This Row],[release_year]],1,1)</f>
        <v>43101</v>
      </c>
      <c r="Q638" s="12">
        <f t="shared" si="9"/>
        <v>44256</v>
      </c>
      <c r="R638" s="12" t="str">
        <f>TEXT(table_netflix[[#This Row],[date_added_todate]], "mmm")</f>
        <v>Mar</v>
      </c>
      <c r="S638" t="s">
        <v>3562</v>
      </c>
    </row>
    <row r="639" spans="1:19" x14ac:dyDescent="0.3">
      <c r="A639" t="s">
        <v>3563</v>
      </c>
      <c r="B639" t="s">
        <v>15</v>
      </c>
      <c r="C639" t="s">
        <v>3564</v>
      </c>
      <c r="D639" t="s">
        <v>3565</v>
      </c>
      <c r="E639" t="s">
        <v>3566</v>
      </c>
      <c r="F639" t="s">
        <v>18</v>
      </c>
      <c r="G639" s="14" t="s">
        <v>3545</v>
      </c>
      <c r="H639">
        <v>2019</v>
      </c>
      <c r="I639" t="s">
        <v>100</v>
      </c>
      <c r="J639" t="s">
        <v>3567</v>
      </c>
      <c r="K639">
        <f>IFERROR(VALUE(LEFT(table_netflix[[#This Row],[duration (in min)]], LEN(table_netflix[[#This Row],[duration (in min)]])-4)),0)</f>
        <v>22</v>
      </c>
      <c r="L639" t="s">
        <v>47</v>
      </c>
      <c r="M639" t="s">
        <v>85</v>
      </c>
      <c r="O639" t="str" cm="1">
        <f t="array" ref="O639">_xlfn.IFS(table_netflix[[#This Row],[release_year]]&gt;=2018, "2018 &amp; after", TRUE, "Before 2018")</f>
        <v>2018 &amp; after</v>
      </c>
      <c r="P639" s="12">
        <f>DATE(table_netflix[[#This Row],[release_year]],1,1)</f>
        <v>43466</v>
      </c>
      <c r="Q639" s="12">
        <f t="shared" si="9"/>
        <v>44256</v>
      </c>
      <c r="R639" s="12" t="str">
        <f>TEXT(table_netflix[[#This Row],[date_added_todate]], "mmm")</f>
        <v>Mar</v>
      </c>
      <c r="S639" t="s">
        <v>3568</v>
      </c>
    </row>
    <row r="640" spans="1:19" x14ac:dyDescent="0.3">
      <c r="A640" t="s">
        <v>3569</v>
      </c>
      <c r="B640" t="s">
        <v>15</v>
      </c>
      <c r="C640" t="s">
        <v>3570</v>
      </c>
      <c r="D640" t="s">
        <v>1391</v>
      </c>
      <c r="E640" t="s">
        <v>3571</v>
      </c>
      <c r="F640" t="s">
        <v>18</v>
      </c>
      <c r="G640" s="14" t="s">
        <v>3545</v>
      </c>
      <c r="H640">
        <v>1988</v>
      </c>
      <c r="I640" t="s">
        <v>186</v>
      </c>
      <c r="J640" t="s">
        <v>3572</v>
      </c>
      <c r="K640">
        <f>IFERROR(VALUE(LEFT(table_netflix[[#This Row],[duration (in min)]], LEN(table_netflix[[#This Row],[duration (in min)]])-4)),0)</f>
        <v>134</v>
      </c>
      <c r="L640" t="s">
        <v>445</v>
      </c>
      <c r="M640" t="s">
        <v>72</v>
      </c>
      <c r="O640" t="str" cm="1">
        <f t="array" ref="O640">_xlfn.IFS(table_netflix[[#This Row],[release_year]]&gt;=2018, "2018 &amp; after", TRUE, "Before 2018")</f>
        <v>Before 2018</v>
      </c>
      <c r="P640" s="12">
        <f>DATE(table_netflix[[#This Row],[release_year]],1,1)</f>
        <v>32143</v>
      </c>
      <c r="Q640" s="12">
        <f t="shared" si="9"/>
        <v>44256</v>
      </c>
      <c r="R640" s="12" t="str">
        <f>TEXT(table_netflix[[#This Row],[date_added_todate]], "mmm")</f>
        <v>Mar</v>
      </c>
      <c r="S640" t="s">
        <v>3573</v>
      </c>
    </row>
    <row r="641" spans="1:19" x14ac:dyDescent="0.3">
      <c r="A641" t="s">
        <v>3575</v>
      </c>
      <c r="B641" t="s">
        <v>15</v>
      </c>
      <c r="C641" t="s">
        <v>3576</v>
      </c>
      <c r="D641" t="s">
        <v>3577</v>
      </c>
      <c r="E641" t="s">
        <v>3578</v>
      </c>
      <c r="F641" t="s">
        <v>18</v>
      </c>
      <c r="G641" s="14" t="s">
        <v>3545</v>
      </c>
      <c r="H641">
        <v>2006</v>
      </c>
      <c r="I641" t="s">
        <v>186</v>
      </c>
      <c r="J641" t="s">
        <v>92</v>
      </c>
      <c r="K641">
        <f>IFERROR(VALUE(LEFT(table_netflix[[#This Row],[duration (in min)]], LEN(table_netflix[[#This Row],[duration (in min)]])-4)),0)</f>
        <v>94</v>
      </c>
      <c r="L641" t="s">
        <v>71</v>
      </c>
      <c r="M641" t="s">
        <v>406</v>
      </c>
      <c r="N641" t="s">
        <v>112</v>
      </c>
      <c r="O641" t="str" cm="1">
        <f t="array" ref="O641">_xlfn.IFS(table_netflix[[#This Row],[release_year]]&gt;=2018, "2018 &amp; after", TRUE, "Before 2018")</f>
        <v>Before 2018</v>
      </c>
      <c r="P641" s="12">
        <f>DATE(table_netflix[[#This Row],[release_year]],1,1)</f>
        <v>38718</v>
      </c>
      <c r="Q641" s="12">
        <f t="shared" si="9"/>
        <v>44256</v>
      </c>
      <c r="R641" s="12" t="str">
        <f>TEXT(table_netflix[[#This Row],[date_added_todate]], "mmm")</f>
        <v>Mar</v>
      </c>
      <c r="S641" t="s">
        <v>3579</v>
      </c>
    </row>
    <row r="642" spans="1:19" x14ac:dyDescent="0.3">
      <c r="A642" t="s">
        <v>3580</v>
      </c>
      <c r="B642" t="s">
        <v>15</v>
      </c>
      <c r="C642" t="s">
        <v>3581</v>
      </c>
      <c r="D642" t="s">
        <v>3582</v>
      </c>
      <c r="E642" t="s">
        <v>3583</v>
      </c>
      <c r="F642" t="s">
        <v>310</v>
      </c>
      <c r="G642" s="14" t="s">
        <v>3584</v>
      </c>
      <c r="H642">
        <v>2021</v>
      </c>
      <c r="I642" t="s">
        <v>139</v>
      </c>
      <c r="J642" t="s">
        <v>213</v>
      </c>
      <c r="K642">
        <f>IFERROR(VALUE(LEFT(table_netflix[[#This Row],[duration (in min)]], LEN(table_netflix[[#This Row],[duration (in min)]])-4)),0)</f>
        <v>88</v>
      </c>
      <c r="L642" t="s">
        <v>47</v>
      </c>
      <c r="M642" t="s">
        <v>85</v>
      </c>
      <c r="O642" t="str" cm="1">
        <f t="array" ref="O642">_xlfn.IFS(table_netflix[[#This Row],[release_year]]&gt;=2018, "2018 &amp; after", TRUE, "Before 2018")</f>
        <v>2018 &amp; after</v>
      </c>
      <c r="P642" s="12">
        <f>DATE(table_netflix[[#This Row],[release_year]],1,1)</f>
        <v>44197</v>
      </c>
      <c r="Q642" s="12">
        <f t="shared" ref="Q642:Q705" si="10">IF(G642&lt;&gt;"", DATE(RIGHT(G642,4), MONTH(1 &amp; LEFT(G642,FIND(" ",G642)-1)), MID(G642, FIND(" ", G642)+1, FIND(",", G642)-FIND(" ", G642)-1)), "")</f>
        <v>44253</v>
      </c>
      <c r="R642" s="12" t="str">
        <f>TEXT(table_netflix[[#This Row],[date_added_todate]], "mmm")</f>
        <v>Feb</v>
      </c>
      <c r="S642" t="s">
        <v>3585</v>
      </c>
    </row>
    <row r="643" spans="1:19" x14ac:dyDescent="0.3">
      <c r="A643" t="s">
        <v>3586</v>
      </c>
      <c r="B643" t="s">
        <v>15</v>
      </c>
      <c r="C643" t="s">
        <v>3587</v>
      </c>
      <c r="D643" t="s">
        <v>3588</v>
      </c>
      <c r="E643" t="s">
        <v>3589</v>
      </c>
      <c r="F643" t="s">
        <v>18</v>
      </c>
      <c r="G643" s="14" t="s">
        <v>3584</v>
      </c>
      <c r="H643">
        <v>2016</v>
      </c>
      <c r="I643" t="s">
        <v>186</v>
      </c>
      <c r="J643" t="s">
        <v>348</v>
      </c>
      <c r="K643">
        <f>IFERROR(VALUE(LEFT(table_netflix[[#This Row],[duration (in min)]], LEN(table_netflix[[#This Row],[duration (in min)]])-4)),0)</f>
        <v>119</v>
      </c>
      <c r="L643" t="s">
        <v>71</v>
      </c>
      <c r="M643" t="s">
        <v>72</v>
      </c>
      <c r="N643" t="s">
        <v>54</v>
      </c>
      <c r="O643" t="str" cm="1">
        <f t="array" ref="O643">_xlfn.IFS(table_netflix[[#This Row],[release_year]]&gt;=2018, "2018 &amp; after", TRUE, "Before 2018")</f>
        <v>Before 2018</v>
      </c>
      <c r="P643" s="12">
        <f>DATE(table_netflix[[#This Row],[release_year]],1,1)</f>
        <v>42370</v>
      </c>
      <c r="Q643" s="12">
        <f t="shared" si="10"/>
        <v>44253</v>
      </c>
      <c r="R643" s="12" t="str">
        <f>TEXT(table_netflix[[#This Row],[date_added_todate]], "mmm")</f>
        <v>Feb</v>
      </c>
      <c r="S643" t="s">
        <v>3590</v>
      </c>
    </row>
    <row r="644" spans="1:19" x14ac:dyDescent="0.3">
      <c r="A644" t="s">
        <v>3591</v>
      </c>
      <c r="B644" t="s">
        <v>15</v>
      </c>
      <c r="C644" t="s">
        <v>3592</v>
      </c>
      <c r="D644" t="s">
        <v>3593</v>
      </c>
      <c r="E644" t="s">
        <v>3594</v>
      </c>
      <c r="F644" t="s">
        <v>301</v>
      </c>
      <c r="G644" s="14" t="s">
        <v>3584</v>
      </c>
      <c r="H644">
        <v>2021</v>
      </c>
      <c r="I644" t="s">
        <v>27</v>
      </c>
      <c r="J644" t="s">
        <v>634</v>
      </c>
      <c r="K644">
        <f>IFERROR(VALUE(LEFT(table_netflix[[#This Row],[duration (in min)]], LEN(table_netflix[[#This Row],[duration (in min)]])-4)),0)</f>
        <v>107</v>
      </c>
      <c r="L644" t="s">
        <v>71</v>
      </c>
      <c r="M644" t="s">
        <v>55</v>
      </c>
      <c r="N644" t="s">
        <v>107</v>
      </c>
      <c r="O644" t="str" cm="1">
        <f t="array" ref="O644">_xlfn.IFS(table_netflix[[#This Row],[release_year]]&gt;=2018, "2018 &amp; after", TRUE, "Before 2018")</f>
        <v>2018 &amp; after</v>
      </c>
      <c r="P644" s="12">
        <f>DATE(table_netflix[[#This Row],[release_year]],1,1)</f>
        <v>44197</v>
      </c>
      <c r="Q644" s="12">
        <f t="shared" si="10"/>
        <v>44253</v>
      </c>
      <c r="R644" s="12" t="str">
        <f>TEXT(table_netflix[[#This Row],[date_added_todate]], "mmm")</f>
        <v>Feb</v>
      </c>
      <c r="S644" t="s">
        <v>3595</v>
      </c>
    </row>
    <row r="645" spans="1:19" x14ac:dyDescent="0.3">
      <c r="A645" t="s">
        <v>3596</v>
      </c>
      <c r="B645" t="s">
        <v>15</v>
      </c>
      <c r="C645" t="s">
        <v>3597</v>
      </c>
      <c r="D645" t="s">
        <v>3598</v>
      </c>
      <c r="E645" t="s">
        <v>3599</v>
      </c>
      <c r="F645" t="s">
        <v>451</v>
      </c>
      <c r="G645" s="14" t="s">
        <v>3584</v>
      </c>
      <c r="H645">
        <v>2006</v>
      </c>
      <c r="I645" t="s">
        <v>27</v>
      </c>
      <c r="J645" t="s">
        <v>626</v>
      </c>
      <c r="K645">
        <f>IFERROR(VALUE(LEFT(table_netflix[[#This Row],[duration (in min)]], LEN(table_netflix[[#This Row],[duration (in min)]])-4)),0)</f>
        <v>112</v>
      </c>
      <c r="L645" t="s">
        <v>53</v>
      </c>
      <c r="M645" t="s">
        <v>54</v>
      </c>
      <c r="N645" t="s">
        <v>55</v>
      </c>
      <c r="O645" t="str" cm="1">
        <f t="array" ref="O645">_xlfn.IFS(table_netflix[[#This Row],[release_year]]&gt;=2018, "2018 &amp; after", TRUE, "Before 2018")</f>
        <v>Before 2018</v>
      </c>
      <c r="P645" s="12">
        <f>DATE(table_netflix[[#This Row],[release_year]],1,1)</f>
        <v>38718</v>
      </c>
      <c r="Q645" s="12">
        <f t="shared" si="10"/>
        <v>44253</v>
      </c>
      <c r="R645" s="12" t="str">
        <f>TEXT(table_netflix[[#This Row],[date_added_todate]], "mmm")</f>
        <v>Feb</v>
      </c>
      <c r="S645" t="s">
        <v>3600</v>
      </c>
    </row>
    <row r="646" spans="1:19" x14ac:dyDescent="0.3">
      <c r="A646" t="s">
        <v>3601</v>
      </c>
      <c r="B646" t="s">
        <v>15</v>
      </c>
      <c r="C646" t="s">
        <v>3602</v>
      </c>
      <c r="D646" t="s">
        <v>3603</v>
      </c>
      <c r="E646" t="s">
        <v>3604</v>
      </c>
      <c r="F646" t="s">
        <v>18</v>
      </c>
      <c r="G646" s="14" t="s">
        <v>3584</v>
      </c>
      <c r="H646">
        <v>2015</v>
      </c>
      <c r="I646" t="s">
        <v>186</v>
      </c>
      <c r="J646" t="s">
        <v>118</v>
      </c>
      <c r="K646">
        <f>IFERROR(VALUE(LEFT(table_netflix[[#This Row],[duration (in min)]], LEN(table_netflix[[#This Row],[duration (in min)]])-4)),0)</f>
        <v>103</v>
      </c>
      <c r="L646" t="s">
        <v>144</v>
      </c>
      <c r="O646" t="str" cm="1">
        <f t="array" ref="O646">_xlfn.IFS(table_netflix[[#This Row],[release_year]]&gt;=2018, "2018 &amp; after", TRUE, "Before 2018")</f>
        <v>Before 2018</v>
      </c>
      <c r="P646" s="12">
        <f>DATE(table_netflix[[#This Row],[release_year]],1,1)</f>
        <v>42005</v>
      </c>
      <c r="Q646" s="12">
        <f t="shared" si="10"/>
        <v>44253</v>
      </c>
      <c r="R646" s="12" t="str">
        <f>TEXT(table_netflix[[#This Row],[date_added_todate]], "mmm")</f>
        <v>Feb</v>
      </c>
      <c r="S646" t="s">
        <v>3605</v>
      </c>
    </row>
    <row r="647" spans="1:19" x14ac:dyDescent="0.3">
      <c r="A647" t="s">
        <v>3606</v>
      </c>
      <c r="B647" t="s">
        <v>15</v>
      </c>
      <c r="C647" t="s">
        <v>3607</v>
      </c>
      <c r="D647" t="s">
        <v>3608</v>
      </c>
      <c r="E647" t="s">
        <v>3609</v>
      </c>
      <c r="F647" t="s">
        <v>18</v>
      </c>
      <c r="G647" s="14" t="s">
        <v>3584</v>
      </c>
      <c r="H647">
        <v>2011</v>
      </c>
      <c r="I647" t="s">
        <v>186</v>
      </c>
      <c r="J647" t="s">
        <v>21</v>
      </c>
      <c r="K647">
        <f>IFERROR(VALUE(LEFT(table_netflix[[#This Row],[duration (in min)]], LEN(table_netflix[[#This Row],[duration (in min)]])-4)),0)</f>
        <v>90</v>
      </c>
      <c r="L647" t="s">
        <v>71</v>
      </c>
      <c r="M647" t="s">
        <v>72</v>
      </c>
      <c r="N647" t="s">
        <v>54</v>
      </c>
      <c r="O647" t="str" cm="1">
        <f t="array" ref="O647">_xlfn.IFS(table_netflix[[#This Row],[release_year]]&gt;=2018, "2018 &amp; after", TRUE, "Before 2018")</f>
        <v>Before 2018</v>
      </c>
      <c r="P647" s="12">
        <f>DATE(table_netflix[[#This Row],[release_year]],1,1)</f>
        <v>40544</v>
      </c>
      <c r="Q647" s="12">
        <f t="shared" si="10"/>
        <v>44253</v>
      </c>
      <c r="R647" s="12" t="str">
        <f>TEXT(table_netflix[[#This Row],[date_added_todate]], "mmm")</f>
        <v>Feb</v>
      </c>
      <c r="S647" t="s">
        <v>3610</v>
      </c>
    </row>
    <row r="648" spans="1:19" x14ac:dyDescent="0.3">
      <c r="A648" t="s">
        <v>3611</v>
      </c>
      <c r="B648" t="s">
        <v>15</v>
      </c>
      <c r="C648" t="s">
        <v>3612</v>
      </c>
      <c r="D648" t="s">
        <v>3613</v>
      </c>
      <c r="E648" t="s">
        <v>3614</v>
      </c>
      <c r="F648" t="s">
        <v>39</v>
      </c>
      <c r="G648" s="14" t="s">
        <v>3584</v>
      </c>
      <c r="H648">
        <v>2021</v>
      </c>
      <c r="I648" t="s">
        <v>27</v>
      </c>
      <c r="J648" t="s">
        <v>444</v>
      </c>
      <c r="K648">
        <f>IFERROR(VALUE(LEFT(table_netflix[[#This Row],[duration (in min)]], LEN(table_netflix[[#This Row],[duration (in min)]])-4)),0)</f>
        <v>120</v>
      </c>
      <c r="L648" t="s">
        <v>294</v>
      </c>
      <c r="M648" t="s">
        <v>142</v>
      </c>
      <c r="O648" t="str" cm="1">
        <f t="array" ref="O648">_xlfn.IFS(table_netflix[[#This Row],[release_year]]&gt;=2018, "2018 &amp; after", TRUE, "Before 2018")</f>
        <v>2018 &amp; after</v>
      </c>
      <c r="P648" s="12">
        <f>DATE(table_netflix[[#This Row],[release_year]],1,1)</f>
        <v>44197</v>
      </c>
      <c r="Q648" s="12">
        <f t="shared" si="10"/>
        <v>44253</v>
      </c>
      <c r="R648" s="12" t="str">
        <f>TEXT(table_netflix[[#This Row],[date_added_todate]], "mmm")</f>
        <v>Feb</v>
      </c>
      <c r="S648" t="s">
        <v>3615</v>
      </c>
    </row>
    <row r="649" spans="1:19" x14ac:dyDescent="0.3">
      <c r="A649" t="s">
        <v>3616</v>
      </c>
      <c r="B649" t="s">
        <v>15</v>
      </c>
      <c r="C649" t="s">
        <v>3617</v>
      </c>
      <c r="D649" t="s">
        <v>3598</v>
      </c>
      <c r="E649" t="s">
        <v>3618</v>
      </c>
      <c r="F649" t="s">
        <v>3619</v>
      </c>
      <c r="G649" s="14" t="s">
        <v>3584</v>
      </c>
      <c r="H649">
        <v>2008</v>
      </c>
      <c r="I649" t="s">
        <v>27</v>
      </c>
      <c r="J649" t="s">
        <v>125</v>
      </c>
      <c r="K649">
        <f>IFERROR(VALUE(LEFT(table_netflix[[#This Row],[duration (in min)]], LEN(table_netflix[[#This Row],[duration (in min)]])-4)),0)</f>
        <v>97</v>
      </c>
      <c r="L649" t="s">
        <v>53</v>
      </c>
      <c r="M649" t="s">
        <v>54</v>
      </c>
      <c r="N649" t="s">
        <v>55</v>
      </c>
      <c r="O649" t="str" cm="1">
        <f t="array" ref="O649">_xlfn.IFS(table_netflix[[#This Row],[release_year]]&gt;=2018, "2018 &amp; after", TRUE, "Before 2018")</f>
        <v>Before 2018</v>
      </c>
      <c r="P649" s="12">
        <f>DATE(table_netflix[[#This Row],[release_year]],1,1)</f>
        <v>39448</v>
      </c>
      <c r="Q649" s="12">
        <f t="shared" si="10"/>
        <v>44253</v>
      </c>
      <c r="R649" s="12" t="str">
        <f>TEXT(table_netflix[[#This Row],[date_added_todate]], "mmm")</f>
        <v>Feb</v>
      </c>
      <c r="S649" t="s">
        <v>3620</v>
      </c>
    </row>
    <row r="650" spans="1:19" x14ac:dyDescent="0.3">
      <c r="A650" t="s">
        <v>3621</v>
      </c>
      <c r="B650" t="s">
        <v>15</v>
      </c>
      <c r="C650" t="s">
        <v>3622</v>
      </c>
      <c r="D650" t="s">
        <v>2436</v>
      </c>
      <c r="E650" t="s">
        <v>3623</v>
      </c>
      <c r="F650" t="s">
        <v>80</v>
      </c>
      <c r="G650" s="14" t="s">
        <v>3584</v>
      </c>
      <c r="H650">
        <v>2014</v>
      </c>
      <c r="I650" t="s">
        <v>27</v>
      </c>
      <c r="J650" t="s">
        <v>226</v>
      </c>
      <c r="K650">
        <f>IFERROR(VALUE(LEFT(table_netflix[[#This Row],[duration (in min)]], LEN(table_netflix[[#This Row],[duration (in min)]])-4)),0)</f>
        <v>102</v>
      </c>
      <c r="L650" t="s">
        <v>294</v>
      </c>
      <c r="M650" t="s">
        <v>142</v>
      </c>
      <c r="O650" t="str" cm="1">
        <f t="array" ref="O650">_xlfn.IFS(table_netflix[[#This Row],[release_year]]&gt;=2018, "2018 &amp; after", TRUE, "Before 2018")</f>
        <v>Before 2018</v>
      </c>
      <c r="P650" s="12">
        <f>DATE(table_netflix[[#This Row],[release_year]],1,1)</f>
        <v>41640</v>
      </c>
      <c r="Q650" s="12">
        <f t="shared" si="10"/>
        <v>44253</v>
      </c>
      <c r="R650" s="12" t="str">
        <f>TEXT(table_netflix[[#This Row],[date_added_todate]], "mmm")</f>
        <v>Feb</v>
      </c>
      <c r="S650" t="s">
        <v>3624</v>
      </c>
    </row>
    <row r="651" spans="1:19" x14ac:dyDescent="0.3">
      <c r="A651" t="s">
        <v>3626</v>
      </c>
      <c r="B651" t="s">
        <v>15</v>
      </c>
      <c r="C651" t="s">
        <v>3627</v>
      </c>
      <c r="D651" t="s">
        <v>3628</v>
      </c>
      <c r="E651" t="s">
        <v>3629</v>
      </c>
      <c r="F651" t="s">
        <v>1322</v>
      </c>
      <c r="G651" s="14" t="s">
        <v>3625</v>
      </c>
      <c r="H651">
        <v>2021</v>
      </c>
      <c r="I651" t="s">
        <v>84</v>
      </c>
      <c r="J651" t="s">
        <v>133</v>
      </c>
      <c r="K651">
        <f>IFERROR(VALUE(LEFT(table_netflix[[#This Row],[duration (in min)]], LEN(table_netflix[[#This Row],[duration (in min)]])-4)),0)</f>
        <v>106</v>
      </c>
      <c r="L651" t="s">
        <v>53</v>
      </c>
      <c r="M651" t="s">
        <v>55</v>
      </c>
      <c r="N651" t="s">
        <v>107</v>
      </c>
      <c r="O651" t="str" cm="1">
        <f t="array" ref="O651">_xlfn.IFS(table_netflix[[#This Row],[release_year]]&gt;=2018, "2018 &amp; after", TRUE, "Before 2018")</f>
        <v>2018 &amp; after</v>
      </c>
      <c r="P651" s="12">
        <f>DATE(table_netflix[[#This Row],[release_year]],1,1)</f>
        <v>44197</v>
      </c>
      <c r="Q651" s="12">
        <f t="shared" si="10"/>
        <v>44252</v>
      </c>
      <c r="R651" s="12" t="str">
        <f>TEXT(table_netflix[[#This Row],[date_added_todate]], "mmm")</f>
        <v>Feb</v>
      </c>
      <c r="S651" t="s">
        <v>3630</v>
      </c>
    </row>
    <row r="652" spans="1:19" x14ac:dyDescent="0.3">
      <c r="A652" t="s">
        <v>3632</v>
      </c>
      <c r="B652" t="s">
        <v>15</v>
      </c>
      <c r="C652" t="s">
        <v>3633</v>
      </c>
      <c r="D652" t="s">
        <v>3634</v>
      </c>
      <c r="E652" t="s">
        <v>3635</v>
      </c>
      <c r="F652" t="s">
        <v>202</v>
      </c>
      <c r="G652" s="14" t="s">
        <v>3631</v>
      </c>
      <c r="H652">
        <v>2020</v>
      </c>
      <c r="I652" t="s">
        <v>62</v>
      </c>
      <c r="J652" t="s">
        <v>348</v>
      </c>
      <c r="K652">
        <f>IFERROR(VALUE(LEFT(table_netflix[[#This Row],[duration (in min)]], LEN(table_netflix[[#This Row],[duration (in min)]])-4)),0)</f>
        <v>119</v>
      </c>
      <c r="L652" t="s">
        <v>294</v>
      </c>
      <c r="M652" t="s">
        <v>142</v>
      </c>
      <c r="O652" t="str" cm="1">
        <f t="array" ref="O652">_xlfn.IFS(table_netflix[[#This Row],[release_year]]&gt;=2018, "2018 &amp; after", TRUE, "Before 2018")</f>
        <v>2018 &amp; after</v>
      </c>
      <c r="P652" s="12">
        <f>DATE(table_netflix[[#This Row],[release_year]],1,1)</f>
        <v>43831</v>
      </c>
      <c r="Q652" s="12">
        <f t="shared" si="10"/>
        <v>44251</v>
      </c>
      <c r="R652" s="12" t="str">
        <f>TEXT(table_netflix[[#This Row],[date_added_todate]], "mmm")</f>
        <v>Feb</v>
      </c>
      <c r="S652" t="s">
        <v>3636</v>
      </c>
    </row>
    <row r="653" spans="1:19" x14ac:dyDescent="0.3">
      <c r="A653" t="s">
        <v>3637</v>
      </c>
      <c r="B653" t="s">
        <v>15</v>
      </c>
      <c r="C653" t="s">
        <v>3638</v>
      </c>
      <c r="D653" t="s">
        <v>3350</v>
      </c>
      <c r="E653" t="s">
        <v>3639</v>
      </c>
      <c r="F653" t="s">
        <v>18</v>
      </c>
      <c r="G653" s="14" t="s">
        <v>3640</v>
      </c>
      <c r="H653">
        <v>2021</v>
      </c>
      <c r="I653" t="s">
        <v>264</v>
      </c>
      <c r="J653" t="s">
        <v>2030</v>
      </c>
      <c r="K653">
        <f>IFERROR(VALUE(LEFT(table_netflix[[#This Row],[duration (in min)]], LEN(table_netflix[[#This Row],[duration (in min)]])-4)),0)</f>
        <v>58</v>
      </c>
      <c r="L653" t="s">
        <v>852</v>
      </c>
      <c r="O653" t="str" cm="1">
        <f t="array" ref="O653">_xlfn.IFS(table_netflix[[#This Row],[release_year]]&gt;=2018, "2018 &amp; after", TRUE, "Before 2018")</f>
        <v>2018 &amp; after</v>
      </c>
      <c r="P653" s="12">
        <f>DATE(table_netflix[[#This Row],[release_year]],1,1)</f>
        <v>44197</v>
      </c>
      <c r="Q653" s="12">
        <f t="shared" si="10"/>
        <v>44250</v>
      </c>
      <c r="R653" s="12" t="str">
        <f>TEXT(table_netflix[[#This Row],[date_added_todate]], "mmm")</f>
        <v>Feb</v>
      </c>
      <c r="S653" t="s">
        <v>3641</v>
      </c>
    </row>
    <row r="654" spans="1:19" x14ac:dyDescent="0.3">
      <c r="A654" t="s">
        <v>3642</v>
      </c>
      <c r="B654" t="s">
        <v>15</v>
      </c>
      <c r="C654" t="s">
        <v>3643</v>
      </c>
      <c r="D654" t="s">
        <v>3644</v>
      </c>
      <c r="F654" t="s">
        <v>523</v>
      </c>
      <c r="G654" s="14" t="s">
        <v>3640</v>
      </c>
      <c r="H654">
        <v>2020</v>
      </c>
      <c r="I654" t="s">
        <v>62</v>
      </c>
      <c r="J654" t="s">
        <v>21</v>
      </c>
      <c r="K654">
        <f>IFERROR(VALUE(LEFT(table_netflix[[#This Row],[duration (in min)]], LEN(table_netflix[[#This Row],[duration (in min)]])-4)),0)</f>
        <v>90</v>
      </c>
      <c r="L654" t="s">
        <v>22</v>
      </c>
      <c r="M654" t="s">
        <v>55</v>
      </c>
      <c r="O654" t="str" cm="1">
        <f t="array" ref="O654">_xlfn.IFS(table_netflix[[#This Row],[release_year]]&gt;=2018, "2018 &amp; after", TRUE, "Before 2018")</f>
        <v>2018 &amp; after</v>
      </c>
      <c r="P654" s="12">
        <f>DATE(table_netflix[[#This Row],[release_year]],1,1)</f>
        <v>43831</v>
      </c>
      <c r="Q654" s="12">
        <f t="shared" si="10"/>
        <v>44250</v>
      </c>
      <c r="R654" s="12" t="str">
        <f>TEXT(table_netflix[[#This Row],[date_added_todate]], "mmm")</f>
        <v>Feb</v>
      </c>
      <c r="S654" t="s">
        <v>3645</v>
      </c>
    </row>
    <row r="655" spans="1:19" x14ac:dyDescent="0.3">
      <c r="A655" t="s">
        <v>3646</v>
      </c>
      <c r="B655" t="s">
        <v>15</v>
      </c>
      <c r="C655" t="s">
        <v>3647</v>
      </c>
      <c r="D655" t="s">
        <v>3648</v>
      </c>
      <c r="F655" t="s">
        <v>61</v>
      </c>
      <c r="G655" s="14" t="s">
        <v>3640</v>
      </c>
      <c r="H655">
        <v>2021</v>
      </c>
      <c r="I655" t="s">
        <v>62</v>
      </c>
      <c r="J655" t="s">
        <v>499</v>
      </c>
      <c r="K655">
        <f>IFERROR(VALUE(LEFT(table_netflix[[#This Row],[duration (in min)]], LEN(table_netflix[[#This Row],[duration (in min)]])-4)),0)</f>
        <v>109</v>
      </c>
      <c r="L655" t="s">
        <v>22</v>
      </c>
      <c r="M655" t="s">
        <v>55</v>
      </c>
      <c r="N655" t="s">
        <v>266</v>
      </c>
      <c r="O655" t="str" cm="1">
        <f t="array" ref="O655">_xlfn.IFS(table_netflix[[#This Row],[release_year]]&gt;=2018, "2018 &amp; after", TRUE, "Before 2018")</f>
        <v>2018 &amp; after</v>
      </c>
      <c r="P655" s="12">
        <f>DATE(table_netflix[[#This Row],[release_year]],1,1)</f>
        <v>44197</v>
      </c>
      <c r="Q655" s="12">
        <f t="shared" si="10"/>
        <v>44250</v>
      </c>
      <c r="R655" s="12" t="str">
        <f>TEXT(table_netflix[[#This Row],[date_added_todate]], "mmm")</f>
        <v>Feb</v>
      </c>
      <c r="S655" t="s">
        <v>3649</v>
      </c>
    </row>
    <row r="656" spans="1:19" x14ac:dyDescent="0.3">
      <c r="A656" t="s">
        <v>3650</v>
      </c>
      <c r="B656" t="s">
        <v>15</v>
      </c>
      <c r="C656" t="s">
        <v>3651</v>
      </c>
      <c r="D656" t="s">
        <v>3652</v>
      </c>
      <c r="E656" t="s">
        <v>3653</v>
      </c>
      <c r="F656" t="s">
        <v>39</v>
      </c>
      <c r="G656" s="14" t="s">
        <v>3640</v>
      </c>
      <c r="H656">
        <v>2021</v>
      </c>
      <c r="I656" t="s">
        <v>62</v>
      </c>
      <c r="J656" t="s">
        <v>355</v>
      </c>
      <c r="K656">
        <f>IFERROR(VALUE(LEFT(table_netflix[[#This Row],[duration (in min)]], LEN(table_netflix[[#This Row],[duration (in min)]])-4)),0)</f>
        <v>143</v>
      </c>
      <c r="L656" t="s">
        <v>53</v>
      </c>
      <c r="M656" t="s">
        <v>55</v>
      </c>
      <c r="O656" t="str" cm="1">
        <f t="array" ref="O656">_xlfn.IFS(table_netflix[[#This Row],[release_year]]&gt;=2018, "2018 &amp; after", TRUE, "Before 2018")</f>
        <v>2018 &amp; after</v>
      </c>
      <c r="P656" s="12">
        <f>DATE(table_netflix[[#This Row],[release_year]],1,1)</f>
        <v>44197</v>
      </c>
      <c r="Q656" s="12">
        <f t="shared" si="10"/>
        <v>44250</v>
      </c>
      <c r="R656" s="12" t="str">
        <f>TEXT(table_netflix[[#This Row],[date_added_todate]], "mmm")</f>
        <v>Feb</v>
      </c>
      <c r="S656" t="s">
        <v>3654</v>
      </c>
    </row>
    <row r="657" spans="1:19" x14ac:dyDescent="0.3">
      <c r="A657" t="s">
        <v>3655</v>
      </c>
      <c r="B657" t="s">
        <v>15</v>
      </c>
      <c r="C657" t="s">
        <v>3656</v>
      </c>
      <c r="D657" t="s">
        <v>3110</v>
      </c>
      <c r="E657" t="s">
        <v>3657</v>
      </c>
      <c r="F657" t="s">
        <v>18</v>
      </c>
      <c r="G657" s="14" t="s">
        <v>3658</v>
      </c>
      <c r="H657">
        <v>2013</v>
      </c>
      <c r="I657" t="s">
        <v>186</v>
      </c>
      <c r="J657" t="s">
        <v>626</v>
      </c>
      <c r="K657">
        <f>IFERROR(VALUE(LEFT(table_netflix[[#This Row],[duration (in min)]], LEN(table_netflix[[#This Row],[duration (in min)]])-4)),0)</f>
        <v>112</v>
      </c>
      <c r="L657" t="s">
        <v>126</v>
      </c>
      <c r="M657" t="s">
        <v>142</v>
      </c>
      <c r="O657" t="str" cm="1">
        <f t="array" ref="O657">_xlfn.IFS(table_netflix[[#This Row],[release_year]]&gt;=2018, "2018 &amp; after", TRUE, "Before 2018")</f>
        <v>Before 2018</v>
      </c>
      <c r="P657" s="12">
        <f>DATE(table_netflix[[#This Row],[release_year]],1,1)</f>
        <v>41275</v>
      </c>
      <c r="Q657" s="12">
        <f t="shared" si="10"/>
        <v>44248</v>
      </c>
      <c r="R657" s="12" t="str">
        <f>TEXT(table_netflix[[#This Row],[date_added_todate]], "mmm")</f>
        <v>Feb</v>
      </c>
      <c r="S657" t="s">
        <v>3659</v>
      </c>
    </row>
    <row r="658" spans="1:19" x14ac:dyDescent="0.3">
      <c r="A658" t="s">
        <v>3660</v>
      </c>
      <c r="B658" t="s">
        <v>15</v>
      </c>
      <c r="C658" t="s">
        <v>3661</v>
      </c>
      <c r="D658" t="s">
        <v>3110</v>
      </c>
      <c r="E658" t="s">
        <v>3662</v>
      </c>
      <c r="F658" t="s">
        <v>523</v>
      </c>
      <c r="G658" s="14" t="s">
        <v>3658</v>
      </c>
      <c r="H658">
        <v>2016</v>
      </c>
      <c r="I658" t="s">
        <v>186</v>
      </c>
      <c r="J658" t="s">
        <v>3572</v>
      </c>
      <c r="K658">
        <f>IFERROR(VALUE(LEFT(table_netflix[[#This Row],[duration (in min)]], LEN(table_netflix[[#This Row],[duration (in min)]])-4)),0)</f>
        <v>134</v>
      </c>
      <c r="L658" t="s">
        <v>126</v>
      </c>
      <c r="O658" t="str" cm="1">
        <f t="array" ref="O658">_xlfn.IFS(table_netflix[[#This Row],[release_year]]&gt;=2018, "2018 &amp; after", TRUE, "Before 2018")</f>
        <v>Before 2018</v>
      </c>
      <c r="P658" s="12">
        <f>DATE(table_netflix[[#This Row],[release_year]],1,1)</f>
        <v>42370</v>
      </c>
      <c r="Q658" s="12">
        <f t="shared" si="10"/>
        <v>44248</v>
      </c>
      <c r="R658" s="12" t="str">
        <f>TEXT(table_netflix[[#This Row],[date_added_todate]], "mmm")</f>
        <v>Feb</v>
      </c>
      <c r="S658" t="s">
        <v>3663</v>
      </c>
    </row>
    <row r="659" spans="1:19" x14ac:dyDescent="0.3">
      <c r="A659" t="s">
        <v>3664</v>
      </c>
      <c r="B659" t="s">
        <v>15</v>
      </c>
      <c r="C659" t="s">
        <v>3665</v>
      </c>
      <c r="D659" t="s">
        <v>3666</v>
      </c>
      <c r="E659" t="s">
        <v>3667</v>
      </c>
      <c r="F659" t="s">
        <v>980</v>
      </c>
      <c r="G659" s="14" t="s">
        <v>3668</v>
      </c>
      <c r="H659">
        <v>2020</v>
      </c>
      <c r="I659" t="s">
        <v>27</v>
      </c>
      <c r="J659" t="s">
        <v>1221</v>
      </c>
      <c r="K659">
        <f>IFERROR(VALUE(LEFT(table_netflix[[#This Row],[duration (in min)]], LEN(table_netflix[[#This Row],[duration (in min)]])-4)),0)</f>
        <v>123</v>
      </c>
      <c r="L659" t="s">
        <v>71</v>
      </c>
      <c r="M659" t="s">
        <v>72</v>
      </c>
      <c r="N659" t="s">
        <v>54</v>
      </c>
      <c r="O659" t="str" cm="1">
        <f t="array" ref="O659">_xlfn.IFS(table_netflix[[#This Row],[release_year]]&gt;=2018, "2018 &amp; after", TRUE, "Before 2018")</f>
        <v>2018 &amp; after</v>
      </c>
      <c r="P659" s="12">
        <f>DATE(table_netflix[[#This Row],[release_year]],1,1)</f>
        <v>43831</v>
      </c>
      <c r="Q659" s="12">
        <f t="shared" si="10"/>
        <v>44247</v>
      </c>
      <c r="R659" s="12" t="str">
        <f>TEXT(table_netflix[[#This Row],[date_added_todate]], "mmm")</f>
        <v>Feb</v>
      </c>
      <c r="S659" t="s">
        <v>3669</v>
      </c>
    </row>
    <row r="660" spans="1:19" x14ac:dyDescent="0.3">
      <c r="A660" t="s">
        <v>3670</v>
      </c>
      <c r="B660" t="s">
        <v>15</v>
      </c>
      <c r="C660" t="s">
        <v>3671</v>
      </c>
      <c r="D660" t="s">
        <v>1309</v>
      </c>
      <c r="E660" t="s">
        <v>3672</v>
      </c>
      <c r="F660" t="s">
        <v>18</v>
      </c>
      <c r="G660" s="14" t="s">
        <v>3668</v>
      </c>
      <c r="H660">
        <v>2018</v>
      </c>
      <c r="I660" t="s">
        <v>20</v>
      </c>
      <c r="J660" t="s">
        <v>1221</v>
      </c>
      <c r="K660">
        <f>IFERROR(VALUE(LEFT(table_netflix[[#This Row],[duration (in min)]], LEN(table_netflix[[#This Row],[duration (in min)]])-4)),0)</f>
        <v>123</v>
      </c>
      <c r="L660" t="s">
        <v>53</v>
      </c>
      <c r="M660" t="s">
        <v>142</v>
      </c>
      <c r="O660" t="str" cm="1">
        <f t="array" ref="O660">_xlfn.IFS(table_netflix[[#This Row],[release_year]]&gt;=2018, "2018 &amp; after", TRUE, "Before 2018")</f>
        <v>2018 &amp; after</v>
      </c>
      <c r="P660" s="12">
        <f>DATE(table_netflix[[#This Row],[release_year]],1,1)</f>
        <v>43101</v>
      </c>
      <c r="Q660" s="12">
        <f t="shared" si="10"/>
        <v>44247</v>
      </c>
      <c r="R660" s="12" t="str">
        <f>TEXT(table_netflix[[#This Row],[date_added_todate]], "mmm")</f>
        <v>Feb</v>
      </c>
      <c r="S660" t="s">
        <v>3673</v>
      </c>
    </row>
    <row r="661" spans="1:19" x14ac:dyDescent="0.3">
      <c r="A661" t="s">
        <v>3674</v>
      </c>
      <c r="B661" t="s">
        <v>15</v>
      </c>
      <c r="C661" t="s">
        <v>3675</v>
      </c>
      <c r="D661" t="s">
        <v>3676</v>
      </c>
      <c r="E661" t="s">
        <v>3677</v>
      </c>
      <c r="F661" t="s">
        <v>61</v>
      </c>
      <c r="G661" s="14" t="s">
        <v>3678</v>
      </c>
      <c r="H661">
        <v>2021</v>
      </c>
      <c r="I661" t="s">
        <v>186</v>
      </c>
      <c r="J661" t="s">
        <v>381</v>
      </c>
      <c r="K661">
        <f>IFERROR(VALUE(LEFT(table_netflix[[#This Row],[duration (in min)]], LEN(table_netflix[[#This Row],[duration (in min)]])-4)),0)</f>
        <v>118</v>
      </c>
      <c r="L661" t="s">
        <v>71</v>
      </c>
      <c r="M661" t="s">
        <v>600</v>
      </c>
      <c r="N661" t="s">
        <v>142</v>
      </c>
      <c r="O661" t="str" cm="1">
        <f t="array" ref="O661">_xlfn.IFS(table_netflix[[#This Row],[release_year]]&gt;=2018, "2018 &amp; after", TRUE, "Before 2018")</f>
        <v>2018 &amp; after</v>
      </c>
      <c r="P661" s="12">
        <f>DATE(table_netflix[[#This Row],[release_year]],1,1)</f>
        <v>44197</v>
      </c>
      <c r="Q661" s="12">
        <f t="shared" si="10"/>
        <v>44246</v>
      </c>
      <c r="R661" s="12" t="str">
        <f>TEXT(table_netflix[[#This Row],[date_added_todate]], "mmm")</f>
        <v>Feb</v>
      </c>
      <c r="S661" t="s">
        <v>3679</v>
      </c>
    </row>
    <row r="662" spans="1:19" x14ac:dyDescent="0.3">
      <c r="A662" t="s">
        <v>3680</v>
      </c>
      <c r="B662" t="s">
        <v>15</v>
      </c>
      <c r="C662" t="s">
        <v>3681</v>
      </c>
      <c r="D662" t="s">
        <v>3682</v>
      </c>
      <c r="E662" t="s">
        <v>3683</v>
      </c>
      <c r="F662" t="s">
        <v>39</v>
      </c>
      <c r="G662" s="14" t="s">
        <v>3678</v>
      </c>
      <c r="H662">
        <v>2020</v>
      </c>
      <c r="I662" t="s">
        <v>62</v>
      </c>
      <c r="J662" t="s">
        <v>46</v>
      </c>
      <c r="K662">
        <f>IFERROR(VALUE(LEFT(table_netflix[[#This Row],[duration (in min)]], LEN(table_netflix[[#This Row],[duration (in min)]])-4)),0)</f>
        <v>91</v>
      </c>
      <c r="L662" t="s">
        <v>53</v>
      </c>
      <c r="M662" t="s">
        <v>54</v>
      </c>
      <c r="N662" t="s">
        <v>55</v>
      </c>
      <c r="O662" t="str" cm="1">
        <f t="array" ref="O662">_xlfn.IFS(table_netflix[[#This Row],[release_year]]&gt;=2018, "2018 &amp; after", TRUE, "Before 2018")</f>
        <v>2018 &amp; after</v>
      </c>
      <c r="P662" s="12">
        <f>DATE(table_netflix[[#This Row],[release_year]],1,1)</f>
        <v>43831</v>
      </c>
      <c r="Q662" s="12">
        <f t="shared" si="10"/>
        <v>44246</v>
      </c>
      <c r="R662" s="12" t="str">
        <f>TEXT(table_netflix[[#This Row],[date_added_todate]], "mmm")</f>
        <v>Feb</v>
      </c>
      <c r="S662" t="s">
        <v>3684</v>
      </c>
    </row>
    <row r="663" spans="1:19" x14ac:dyDescent="0.3">
      <c r="A663" t="s">
        <v>3685</v>
      </c>
      <c r="B663" t="s">
        <v>15</v>
      </c>
      <c r="C663" t="s">
        <v>3686</v>
      </c>
      <c r="D663" t="s">
        <v>3687</v>
      </c>
      <c r="F663" t="s">
        <v>3132</v>
      </c>
      <c r="G663" s="14" t="s">
        <v>3678</v>
      </c>
      <c r="H663">
        <v>2017</v>
      </c>
      <c r="I663" t="s">
        <v>84</v>
      </c>
      <c r="J663" t="s">
        <v>567</v>
      </c>
      <c r="K663">
        <f>IFERROR(VALUE(LEFT(table_netflix[[#This Row],[duration (in min)]], LEN(table_netflix[[#This Row],[duration (in min)]])-4)),0)</f>
        <v>76</v>
      </c>
      <c r="L663" t="s">
        <v>22</v>
      </c>
      <c r="M663" t="s">
        <v>55</v>
      </c>
      <c r="O663" t="str" cm="1">
        <f t="array" ref="O663">_xlfn.IFS(table_netflix[[#This Row],[release_year]]&gt;=2018, "2018 &amp; after", TRUE, "Before 2018")</f>
        <v>Before 2018</v>
      </c>
      <c r="P663" s="12">
        <f>DATE(table_netflix[[#This Row],[release_year]],1,1)</f>
        <v>42736</v>
      </c>
      <c r="Q663" s="12">
        <f t="shared" si="10"/>
        <v>44246</v>
      </c>
      <c r="R663" s="12" t="str">
        <f>TEXT(table_netflix[[#This Row],[date_added_todate]], "mmm")</f>
        <v>Feb</v>
      </c>
      <c r="S663" t="s">
        <v>3688</v>
      </c>
    </row>
    <row r="664" spans="1:19" x14ac:dyDescent="0.3">
      <c r="A664" t="s">
        <v>3689</v>
      </c>
      <c r="B664" t="s">
        <v>24</v>
      </c>
      <c r="C664" t="s">
        <v>3690</v>
      </c>
      <c r="D664" t="s">
        <v>3691</v>
      </c>
      <c r="E664" t="s">
        <v>3692</v>
      </c>
      <c r="F664" t="s">
        <v>39</v>
      </c>
      <c r="G664" s="14" t="s">
        <v>3678</v>
      </c>
      <c r="H664">
        <v>2021</v>
      </c>
      <c r="I664" t="s">
        <v>27</v>
      </c>
      <c r="J664" t="s">
        <v>33</v>
      </c>
      <c r="K664">
        <f>IFERROR(VALUE(LEFT(table_netflix[[#This Row],[duration (in min)]], LEN(table_netflix[[#This Row],[duration (in min)]])-4)),0)</f>
        <v>0</v>
      </c>
      <c r="L664" t="s">
        <v>29</v>
      </c>
      <c r="M664" t="s">
        <v>30</v>
      </c>
      <c r="O664" t="str" cm="1">
        <f t="array" ref="O664">_xlfn.IFS(table_netflix[[#This Row],[release_year]]&gt;=2018, "2018 &amp; after", TRUE, "Before 2018")</f>
        <v>2018 &amp; after</v>
      </c>
      <c r="P664" s="12">
        <f>DATE(table_netflix[[#This Row],[release_year]],1,1)</f>
        <v>44197</v>
      </c>
      <c r="Q664" s="12">
        <f t="shared" si="10"/>
        <v>44246</v>
      </c>
      <c r="R664" s="12" t="str">
        <f>TEXT(table_netflix[[#This Row],[date_added_todate]], "mmm")</f>
        <v>Feb</v>
      </c>
      <c r="S664" t="s">
        <v>3693</v>
      </c>
    </row>
    <row r="665" spans="1:19" x14ac:dyDescent="0.3">
      <c r="A665" t="s">
        <v>3694</v>
      </c>
      <c r="B665" t="s">
        <v>15</v>
      </c>
      <c r="C665" t="s">
        <v>3695</v>
      </c>
      <c r="D665" t="s">
        <v>3696</v>
      </c>
      <c r="E665" t="s">
        <v>3697</v>
      </c>
      <c r="F665" t="s">
        <v>39</v>
      </c>
      <c r="G665" s="14" t="s">
        <v>3698</v>
      </c>
      <c r="H665">
        <v>2019</v>
      </c>
      <c r="I665" t="s">
        <v>27</v>
      </c>
      <c r="J665" t="s">
        <v>125</v>
      </c>
      <c r="K665">
        <f>IFERROR(VALUE(LEFT(table_netflix[[#This Row],[duration (in min)]], LEN(table_netflix[[#This Row],[duration (in min)]])-4)),0)</f>
        <v>97</v>
      </c>
      <c r="L665" t="s">
        <v>71</v>
      </c>
      <c r="M665" t="s">
        <v>72</v>
      </c>
      <c r="N665" t="s">
        <v>54</v>
      </c>
      <c r="O665" t="str" cm="1">
        <f t="array" ref="O665">_xlfn.IFS(table_netflix[[#This Row],[release_year]]&gt;=2018, "2018 &amp; after", TRUE, "Before 2018")</f>
        <v>2018 &amp; after</v>
      </c>
      <c r="P665" s="12">
        <f>DATE(table_netflix[[#This Row],[release_year]],1,1)</f>
        <v>43466</v>
      </c>
      <c r="Q665" s="12">
        <f t="shared" si="10"/>
        <v>44245</v>
      </c>
      <c r="R665" s="12" t="str">
        <f>TEXT(table_netflix[[#This Row],[date_added_todate]], "mmm")</f>
        <v>Feb</v>
      </c>
      <c r="S665" t="s">
        <v>3699</v>
      </c>
    </row>
    <row r="666" spans="1:19" x14ac:dyDescent="0.3">
      <c r="A666" t="s">
        <v>3700</v>
      </c>
      <c r="B666" t="s">
        <v>15</v>
      </c>
      <c r="C666" t="s">
        <v>3701</v>
      </c>
      <c r="D666" t="s">
        <v>3702</v>
      </c>
      <c r="E666" t="s">
        <v>3703</v>
      </c>
      <c r="F666" t="s">
        <v>18</v>
      </c>
      <c r="G666" s="14" t="s">
        <v>3698</v>
      </c>
      <c r="H666">
        <v>2018</v>
      </c>
      <c r="I666" t="s">
        <v>62</v>
      </c>
      <c r="J666" t="s">
        <v>246</v>
      </c>
      <c r="K666">
        <f>IFERROR(VALUE(LEFT(table_netflix[[#This Row],[duration (in min)]], LEN(table_netflix[[#This Row],[duration (in min)]])-4)),0)</f>
        <v>85</v>
      </c>
      <c r="L666" t="s">
        <v>126</v>
      </c>
      <c r="O666" t="str" cm="1">
        <f t="array" ref="O666">_xlfn.IFS(table_netflix[[#This Row],[release_year]]&gt;=2018, "2018 &amp; after", TRUE, "Before 2018")</f>
        <v>2018 &amp; after</v>
      </c>
      <c r="P666" s="12">
        <f>DATE(table_netflix[[#This Row],[release_year]],1,1)</f>
        <v>43101</v>
      </c>
      <c r="Q666" s="12">
        <f t="shared" si="10"/>
        <v>44245</v>
      </c>
      <c r="R666" s="12" t="str">
        <f>TEXT(table_netflix[[#This Row],[date_added_todate]], "mmm")</f>
        <v>Feb</v>
      </c>
      <c r="S666" t="s">
        <v>3704</v>
      </c>
    </row>
    <row r="667" spans="1:19" x14ac:dyDescent="0.3">
      <c r="A667" t="s">
        <v>3707</v>
      </c>
      <c r="B667" t="s">
        <v>15</v>
      </c>
      <c r="C667" t="s">
        <v>3708</v>
      </c>
      <c r="D667" t="s">
        <v>1900</v>
      </c>
      <c r="F667" t="s">
        <v>18</v>
      </c>
      <c r="G667" s="14" t="s">
        <v>3705</v>
      </c>
      <c r="H667">
        <v>2018</v>
      </c>
      <c r="I667" t="s">
        <v>84</v>
      </c>
      <c r="J667" t="s">
        <v>308</v>
      </c>
      <c r="K667">
        <f>IFERROR(VALUE(LEFT(table_netflix[[#This Row],[duration (in min)]], LEN(table_netflix[[#This Row],[duration (in min)]])-4)),0)</f>
        <v>92</v>
      </c>
      <c r="L667" t="s">
        <v>22</v>
      </c>
      <c r="O667" t="str" cm="1">
        <f t="array" ref="O667">_xlfn.IFS(table_netflix[[#This Row],[release_year]]&gt;=2018, "2018 &amp; after", TRUE, "Before 2018")</f>
        <v>2018 &amp; after</v>
      </c>
      <c r="P667" s="12">
        <f>DATE(table_netflix[[#This Row],[release_year]],1,1)</f>
        <v>43101</v>
      </c>
      <c r="Q667" s="12">
        <f t="shared" si="10"/>
        <v>44244</v>
      </c>
      <c r="R667" s="12" t="str">
        <f>TEXT(table_netflix[[#This Row],[date_added_todate]], "mmm")</f>
        <v>Feb</v>
      </c>
      <c r="S667" t="s">
        <v>3709</v>
      </c>
    </row>
    <row r="668" spans="1:19" x14ac:dyDescent="0.3">
      <c r="A668" t="s">
        <v>3710</v>
      </c>
      <c r="B668" t="s">
        <v>15</v>
      </c>
      <c r="C668" t="s">
        <v>3711</v>
      </c>
      <c r="D668" t="s">
        <v>275</v>
      </c>
      <c r="E668" t="s">
        <v>3712</v>
      </c>
      <c r="F668" t="s">
        <v>18</v>
      </c>
      <c r="G668" s="14" t="s">
        <v>3713</v>
      </c>
      <c r="H668">
        <v>2021</v>
      </c>
      <c r="I668" t="s">
        <v>84</v>
      </c>
      <c r="J668" t="s">
        <v>903</v>
      </c>
      <c r="K668">
        <f>IFERROR(VALUE(LEFT(table_netflix[[#This Row],[duration (in min)]], LEN(table_netflix[[#This Row],[duration (in min)]])-4)),0)</f>
        <v>139</v>
      </c>
      <c r="L668" t="s">
        <v>47</v>
      </c>
      <c r="O668" t="str" cm="1">
        <f t="array" ref="O668">_xlfn.IFS(table_netflix[[#This Row],[release_year]]&gt;=2018, "2018 &amp; after", TRUE, "Before 2018")</f>
        <v>2018 &amp; after</v>
      </c>
      <c r="P668" s="12">
        <f>DATE(table_netflix[[#This Row],[release_year]],1,1)</f>
        <v>44197</v>
      </c>
      <c r="Q668" s="12">
        <f t="shared" si="10"/>
        <v>44243</v>
      </c>
      <c r="R668" s="12" t="str">
        <f>TEXT(table_netflix[[#This Row],[date_added_todate]], "mmm")</f>
        <v>Feb</v>
      </c>
      <c r="S668" t="s">
        <v>3714</v>
      </c>
    </row>
    <row r="669" spans="1:19" x14ac:dyDescent="0.3">
      <c r="A669" t="s">
        <v>3715</v>
      </c>
      <c r="B669" t="s">
        <v>15</v>
      </c>
      <c r="C669" t="s">
        <v>3716</v>
      </c>
      <c r="D669" t="s">
        <v>3717</v>
      </c>
      <c r="E669" t="s">
        <v>3718</v>
      </c>
      <c r="F669" t="s">
        <v>39</v>
      </c>
      <c r="G669" s="14" t="s">
        <v>3713</v>
      </c>
      <c r="H669">
        <v>2002</v>
      </c>
      <c r="I669" t="s">
        <v>62</v>
      </c>
      <c r="J669" t="s">
        <v>2828</v>
      </c>
      <c r="K669">
        <f>IFERROR(VALUE(LEFT(table_netflix[[#This Row],[duration (in min)]], LEN(table_netflix[[#This Row],[duration (in min)]])-4)),0)</f>
        <v>162</v>
      </c>
      <c r="L669" t="s">
        <v>144</v>
      </c>
      <c r="M669" t="s">
        <v>85</v>
      </c>
      <c r="N669" t="s">
        <v>72</v>
      </c>
      <c r="O669" t="str" cm="1">
        <f t="array" ref="O669">_xlfn.IFS(table_netflix[[#This Row],[release_year]]&gt;=2018, "2018 &amp; after", TRUE, "Before 2018")</f>
        <v>Before 2018</v>
      </c>
      <c r="P669" s="12">
        <f>DATE(table_netflix[[#This Row],[release_year]],1,1)</f>
        <v>37257</v>
      </c>
      <c r="Q669" s="12">
        <f t="shared" si="10"/>
        <v>44243</v>
      </c>
      <c r="R669" s="12" t="str">
        <f>TEXT(table_netflix[[#This Row],[date_added_todate]], "mmm")</f>
        <v>Feb</v>
      </c>
      <c r="S669" t="s">
        <v>3719</v>
      </c>
    </row>
    <row r="670" spans="1:19" x14ac:dyDescent="0.3">
      <c r="A670" t="s">
        <v>3720</v>
      </c>
      <c r="B670" t="s">
        <v>15</v>
      </c>
      <c r="C670" t="s">
        <v>3721</v>
      </c>
      <c r="D670" t="s">
        <v>3722</v>
      </c>
      <c r="E670" t="s">
        <v>3723</v>
      </c>
      <c r="F670" t="s">
        <v>18</v>
      </c>
      <c r="G670" s="14" t="s">
        <v>3713</v>
      </c>
      <c r="H670">
        <v>2017</v>
      </c>
      <c r="I670" t="s">
        <v>45</v>
      </c>
      <c r="J670" t="s">
        <v>308</v>
      </c>
      <c r="K670">
        <f>IFERROR(VALUE(LEFT(table_netflix[[#This Row],[duration (in min)]], LEN(table_netflix[[#This Row],[duration (in min)]])-4)),0)</f>
        <v>92</v>
      </c>
      <c r="L670" t="s">
        <v>47</v>
      </c>
      <c r="M670" t="s">
        <v>85</v>
      </c>
      <c r="N670" t="s">
        <v>72</v>
      </c>
      <c r="O670" t="str" cm="1">
        <f t="array" ref="O670">_xlfn.IFS(table_netflix[[#This Row],[release_year]]&gt;=2018, "2018 &amp; after", TRUE, "Before 2018")</f>
        <v>Before 2018</v>
      </c>
      <c r="P670" s="12">
        <f>DATE(table_netflix[[#This Row],[release_year]],1,1)</f>
        <v>42736</v>
      </c>
      <c r="Q670" s="12">
        <f t="shared" si="10"/>
        <v>44243</v>
      </c>
      <c r="R670" s="12" t="str">
        <f>TEXT(table_netflix[[#This Row],[date_added_todate]], "mmm")</f>
        <v>Feb</v>
      </c>
      <c r="S670" t="s">
        <v>3724</v>
      </c>
    </row>
    <row r="671" spans="1:19" x14ac:dyDescent="0.3">
      <c r="A671" t="s">
        <v>3726</v>
      </c>
      <c r="B671" t="s">
        <v>15</v>
      </c>
      <c r="C671" t="s">
        <v>3727</v>
      </c>
      <c r="D671" t="s">
        <v>3728</v>
      </c>
      <c r="E671" t="s">
        <v>3729</v>
      </c>
      <c r="F671" t="s">
        <v>18</v>
      </c>
      <c r="G671" s="14" t="s">
        <v>3725</v>
      </c>
      <c r="H671">
        <v>2018</v>
      </c>
      <c r="I671" t="s">
        <v>62</v>
      </c>
      <c r="J671" t="s">
        <v>549</v>
      </c>
      <c r="K671">
        <f>IFERROR(VALUE(LEFT(table_netflix[[#This Row],[duration (in min)]], LEN(table_netflix[[#This Row],[duration (in min)]])-4)),0)</f>
        <v>86</v>
      </c>
      <c r="L671" t="s">
        <v>93</v>
      </c>
      <c r="O671" t="str" cm="1">
        <f t="array" ref="O671">_xlfn.IFS(table_netflix[[#This Row],[release_year]]&gt;=2018, "2018 &amp; after", TRUE, "Before 2018")</f>
        <v>2018 &amp; after</v>
      </c>
      <c r="P671" s="12">
        <f>DATE(table_netflix[[#This Row],[release_year]],1,1)</f>
        <v>43101</v>
      </c>
      <c r="Q671" s="12">
        <f t="shared" si="10"/>
        <v>44242</v>
      </c>
      <c r="R671" s="12" t="str">
        <f>TEXT(table_netflix[[#This Row],[date_added_todate]], "mmm")</f>
        <v>Feb</v>
      </c>
      <c r="S671" t="s">
        <v>3730</v>
      </c>
    </row>
    <row r="672" spans="1:19" x14ac:dyDescent="0.3">
      <c r="A672" t="s">
        <v>3731</v>
      </c>
      <c r="B672" t="s">
        <v>15</v>
      </c>
      <c r="C672" t="s">
        <v>3732</v>
      </c>
      <c r="D672" t="s">
        <v>3733</v>
      </c>
      <c r="E672" t="s">
        <v>3734</v>
      </c>
      <c r="F672" t="s">
        <v>196</v>
      </c>
      <c r="G672" s="14" t="s">
        <v>3735</v>
      </c>
      <c r="H672">
        <v>2021</v>
      </c>
      <c r="I672" t="s">
        <v>62</v>
      </c>
      <c r="J672" t="s">
        <v>634</v>
      </c>
      <c r="K672">
        <f>IFERROR(VALUE(LEFT(table_netflix[[#This Row],[duration (in min)]], LEN(table_netflix[[#This Row],[duration (in min)]])-4)),0)</f>
        <v>107</v>
      </c>
      <c r="L672" t="s">
        <v>71</v>
      </c>
      <c r="M672" t="s">
        <v>72</v>
      </c>
      <c r="N672" t="s">
        <v>55</v>
      </c>
      <c r="O672" t="str" cm="1">
        <f t="array" ref="O672">_xlfn.IFS(table_netflix[[#This Row],[release_year]]&gt;=2018, "2018 &amp; after", TRUE, "Before 2018")</f>
        <v>2018 &amp; after</v>
      </c>
      <c r="P672" s="12">
        <f>DATE(table_netflix[[#This Row],[release_year]],1,1)</f>
        <v>44197</v>
      </c>
      <c r="Q672" s="12">
        <f t="shared" si="10"/>
        <v>44241</v>
      </c>
      <c r="R672" s="12" t="str">
        <f>TEXT(table_netflix[[#This Row],[date_added_todate]], "mmm")</f>
        <v>Feb</v>
      </c>
      <c r="S672" t="s">
        <v>3736</v>
      </c>
    </row>
    <row r="673" spans="1:19" x14ac:dyDescent="0.3">
      <c r="A673" t="s">
        <v>3737</v>
      </c>
      <c r="B673" t="s">
        <v>15</v>
      </c>
      <c r="C673" t="s">
        <v>3738</v>
      </c>
      <c r="D673" t="s">
        <v>3739</v>
      </c>
      <c r="E673" t="s">
        <v>3740</v>
      </c>
      <c r="F673" t="s">
        <v>61</v>
      </c>
      <c r="G673" s="14" t="s">
        <v>3741</v>
      </c>
      <c r="H673">
        <v>2020</v>
      </c>
      <c r="I673" t="s">
        <v>27</v>
      </c>
      <c r="J673" t="s">
        <v>246</v>
      </c>
      <c r="K673">
        <f>IFERROR(VALUE(LEFT(table_netflix[[#This Row],[duration (in min)]], LEN(table_netflix[[#This Row],[duration (in min)]])-4)),0)</f>
        <v>85</v>
      </c>
      <c r="L673" t="s">
        <v>53</v>
      </c>
      <c r="M673" t="s">
        <v>54</v>
      </c>
      <c r="N673" t="s">
        <v>600</v>
      </c>
      <c r="O673" t="str" cm="1">
        <f t="array" ref="O673">_xlfn.IFS(table_netflix[[#This Row],[release_year]]&gt;=2018, "2018 &amp; after", TRUE, "Before 2018")</f>
        <v>2018 &amp; after</v>
      </c>
      <c r="P673" s="12">
        <f>DATE(table_netflix[[#This Row],[release_year]],1,1)</f>
        <v>43831</v>
      </c>
      <c r="Q673" s="12">
        <f t="shared" si="10"/>
        <v>44240</v>
      </c>
      <c r="R673" s="12" t="str">
        <f>TEXT(table_netflix[[#This Row],[date_added_todate]], "mmm")</f>
        <v>Feb</v>
      </c>
      <c r="S673" t="s">
        <v>3742</v>
      </c>
    </row>
    <row r="674" spans="1:19" x14ac:dyDescent="0.3">
      <c r="A674" t="s">
        <v>3745</v>
      </c>
      <c r="B674" t="s">
        <v>15</v>
      </c>
      <c r="C674" t="s">
        <v>3746</v>
      </c>
      <c r="D674" t="s">
        <v>3747</v>
      </c>
      <c r="E674" t="s">
        <v>3748</v>
      </c>
      <c r="F674" t="s">
        <v>301</v>
      </c>
      <c r="G674" s="14" t="s">
        <v>3743</v>
      </c>
      <c r="H674">
        <v>2021</v>
      </c>
      <c r="I674" t="s">
        <v>27</v>
      </c>
      <c r="J674" t="s">
        <v>262</v>
      </c>
      <c r="K674">
        <f>IFERROR(VALUE(LEFT(table_netflix[[#This Row],[duration (in min)]], LEN(table_netflix[[#This Row],[duration (in min)]])-4)),0)</f>
        <v>83</v>
      </c>
      <c r="L674" t="s">
        <v>852</v>
      </c>
      <c r="O674" t="str" cm="1">
        <f t="array" ref="O674">_xlfn.IFS(table_netflix[[#This Row],[release_year]]&gt;=2018, "2018 &amp; after", TRUE, "Before 2018")</f>
        <v>2018 &amp; after</v>
      </c>
      <c r="P674" s="12">
        <f>DATE(table_netflix[[#This Row],[release_year]],1,1)</f>
        <v>44197</v>
      </c>
      <c r="Q674" s="12">
        <f t="shared" si="10"/>
        <v>44239</v>
      </c>
      <c r="R674" s="12" t="str">
        <f>TEXT(table_netflix[[#This Row],[date_added_todate]], "mmm")</f>
        <v>Feb</v>
      </c>
      <c r="S674" t="s">
        <v>3749</v>
      </c>
    </row>
    <row r="675" spans="1:19" x14ac:dyDescent="0.3">
      <c r="A675" t="s">
        <v>3750</v>
      </c>
      <c r="B675" t="s">
        <v>15</v>
      </c>
      <c r="C675" t="s">
        <v>3751</v>
      </c>
      <c r="D675" t="s">
        <v>3752</v>
      </c>
      <c r="E675" t="s">
        <v>3753</v>
      </c>
      <c r="F675" t="s">
        <v>39</v>
      </c>
      <c r="G675" s="14" t="s">
        <v>3743</v>
      </c>
      <c r="H675">
        <v>2019</v>
      </c>
      <c r="I675" t="s">
        <v>27</v>
      </c>
      <c r="J675" t="s">
        <v>70</v>
      </c>
      <c r="K675">
        <f>IFERROR(VALUE(LEFT(table_netflix[[#This Row],[duration (in min)]], LEN(table_netflix[[#This Row],[duration (in min)]])-4)),0)</f>
        <v>104</v>
      </c>
      <c r="L675" t="s">
        <v>53</v>
      </c>
      <c r="M675" t="s">
        <v>55</v>
      </c>
      <c r="N675" t="s">
        <v>107</v>
      </c>
      <c r="O675" t="str" cm="1">
        <f t="array" ref="O675">_xlfn.IFS(table_netflix[[#This Row],[release_year]]&gt;=2018, "2018 &amp; after", TRUE, "Before 2018")</f>
        <v>2018 &amp; after</v>
      </c>
      <c r="P675" s="12">
        <f>DATE(table_netflix[[#This Row],[release_year]],1,1)</f>
        <v>43466</v>
      </c>
      <c r="Q675" s="12">
        <f t="shared" si="10"/>
        <v>44239</v>
      </c>
      <c r="R675" s="12" t="str">
        <f>TEXT(table_netflix[[#This Row],[date_added_todate]], "mmm")</f>
        <v>Feb</v>
      </c>
      <c r="S675" t="s">
        <v>3754</v>
      </c>
    </row>
    <row r="676" spans="1:19" x14ac:dyDescent="0.3">
      <c r="A676" t="s">
        <v>3755</v>
      </c>
      <c r="B676" t="s">
        <v>15</v>
      </c>
      <c r="C676" t="s">
        <v>3756</v>
      </c>
      <c r="D676" t="s">
        <v>3757</v>
      </c>
      <c r="E676" t="s">
        <v>3758</v>
      </c>
      <c r="F676" t="s">
        <v>18</v>
      </c>
      <c r="G676" s="14" t="s">
        <v>3743</v>
      </c>
      <c r="H676">
        <v>2021</v>
      </c>
      <c r="I676" t="s">
        <v>62</v>
      </c>
      <c r="J676" t="s">
        <v>167</v>
      </c>
      <c r="K676">
        <f>IFERROR(VALUE(LEFT(table_netflix[[#This Row],[duration (in min)]], LEN(table_netflix[[#This Row],[duration (in min)]])-4)),0)</f>
        <v>116</v>
      </c>
      <c r="L676" t="s">
        <v>71</v>
      </c>
      <c r="M676" t="s">
        <v>107</v>
      </c>
      <c r="O676" t="str" cm="1">
        <f t="array" ref="O676">_xlfn.IFS(table_netflix[[#This Row],[release_year]]&gt;=2018, "2018 &amp; after", TRUE, "Before 2018")</f>
        <v>2018 &amp; after</v>
      </c>
      <c r="P676" s="12">
        <f>DATE(table_netflix[[#This Row],[release_year]],1,1)</f>
        <v>44197</v>
      </c>
      <c r="Q676" s="12">
        <f t="shared" si="10"/>
        <v>44239</v>
      </c>
      <c r="R676" s="12" t="str">
        <f>TEXT(table_netflix[[#This Row],[date_added_todate]], "mmm")</f>
        <v>Feb</v>
      </c>
      <c r="S676" t="s">
        <v>3759</v>
      </c>
    </row>
    <row r="677" spans="1:19" x14ac:dyDescent="0.3">
      <c r="A677" t="s">
        <v>3760</v>
      </c>
      <c r="B677" t="s">
        <v>15</v>
      </c>
      <c r="C677" t="s">
        <v>3761</v>
      </c>
      <c r="D677" t="s">
        <v>3762</v>
      </c>
      <c r="E677" t="s">
        <v>3763</v>
      </c>
      <c r="F677" t="s">
        <v>90</v>
      </c>
      <c r="G677" s="14" t="s">
        <v>3743</v>
      </c>
      <c r="H677">
        <v>2021</v>
      </c>
      <c r="I677" t="s">
        <v>139</v>
      </c>
      <c r="J677" t="s">
        <v>293</v>
      </c>
      <c r="K677">
        <f>IFERROR(VALUE(LEFT(table_netflix[[#This Row],[duration (in min)]], LEN(table_netflix[[#This Row],[duration (in min)]])-4)),0)</f>
        <v>87</v>
      </c>
      <c r="L677" t="s">
        <v>47</v>
      </c>
      <c r="O677" t="str" cm="1">
        <f t="array" ref="O677">_xlfn.IFS(table_netflix[[#This Row],[release_year]]&gt;=2018, "2018 &amp; after", TRUE, "Before 2018")</f>
        <v>2018 &amp; after</v>
      </c>
      <c r="P677" s="12">
        <f>DATE(table_netflix[[#This Row],[release_year]],1,1)</f>
        <v>44197</v>
      </c>
      <c r="Q677" s="12">
        <f t="shared" si="10"/>
        <v>44239</v>
      </c>
      <c r="R677" s="12" t="str">
        <f>TEXT(table_netflix[[#This Row],[date_added_todate]], "mmm")</f>
        <v>Feb</v>
      </c>
      <c r="S677" t="s">
        <v>3764</v>
      </c>
    </row>
    <row r="678" spans="1:19" x14ac:dyDescent="0.3">
      <c r="A678" t="s">
        <v>3766</v>
      </c>
      <c r="B678" t="s">
        <v>15</v>
      </c>
      <c r="C678" t="s">
        <v>3767</v>
      </c>
      <c r="D678" t="s">
        <v>3768</v>
      </c>
      <c r="E678" t="s">
        <v>3769</v>
      </c>
      <c r="F678" t="s">
        <v>301</v>
      </c>
      <c r="G678" s="14" t="s">
        <v>3765</v>
      </c>
      <c r="H678">
        <v>2018</v>
      </c>
      <c r="I678" t="s">
        <v>62</v>
      </c>
      <c r="J678" t="s">
        <v>46</v>
      </c>
      <c r="K678">
        <f>IFERROR(VALUE(LEFT(table_netflix[[#This Row],[duration (in min)]], LEN(table_netflix[[#This Row],[duration (in min)]])-4)),0)</f>
        <v>91</v>
      </c>
      <c r="L678" t="s">
        <v>71</v>
      </c>
      <c r="M678" t="s">
        <v>72</v>
      </c>
      <c r="N678" t="s">
        <v>55</v>
      </c>
      <c r="O678" t="str" cm="1">
        <f t="array" ref="O678">_xlfn.IFS(table_netflix[[#This Row],[release_year]]&gt;=2018, "2018 &amp; after", TRUE, "Before 2018")</f>
        <v>2018 &amp; after</v>
      </c>
      <c r="P678" s="12">
        <f>DATE(table_netflix[[#This Row],[release_year]],1,1)</f>
        <v>43101</v>
      </c>
      <c r="Q678" s="12">
        <f t="shared" si="10"/>
        <v>44238</v>
      </c>
      <c r="R678" s="12" t="str">
        <f>TEXT(table_netflix[[#This Row],[date_added_todate]], "mmm")</f>
        <v>Feb</v>
      </c>
      <c r="S678" t="s">
        <v>3770</v>
      </c>
    </row>
    <row r="679" spans="1:19" x14ac:dyDescent="0.3">
      <c r="A679" t="s">
        <v>3771</v>
      </c>
      <c r="B679" t="s">
        <v>15</v>
      </c>
      <c r="C679" t="s">
        <v>3772</v>
      </c>
      <c r="D679" t="s">
        <v>3773</v>
      </c>
      <c r="E679" t="s">
        <v>3774</v>
      </c>
      <c r="F679" t="s">
        <v>1322</v>
      </c>
      <c r="G679" s="14" t="s">
        <v>3765</v>
      </c>
      <c r="H679">
        <v>2020</v>
      </c>
      <c r="I679" t="s">
        <v>62</v>
      </c>
      <c r="J679" t="s">
        <v>348</v>
      </c>
      <c r="K679">
        <f>IFERROR(VALUE(LEFT(table_netflix[[#This Row],[duration (in min)]], LEN(table_netflix[[#This Row],[duration (in min)]])-4)),0)</f>
        <v>119</v>
      </c>
      <c r="L679" t="s">
        <v>53</v>
      </c>
      <c r="M679" t="s">
        <v>55</v>
      </c>
      <c r="N679" t="s">
        <v>107</v>
      </c>
      <c r="O679" t="str" cm="1">
        <f t="array" ref="O679">_xlfn.IFS(table_netflix[[#This Row],[release_year]]&gt;=2018, "2018 &amp; after", TRUE, "Before 2018")</f>
        <v>2018 &amp; after</v>
      </c>
      <c r="P679" s="12">
        <f>DATE(table_netflix[[#This Row],[release_year]],1,1)</f>
        <v>43831</v>
      </c>
      <c r="Q679" s="12">
        <f t="shared" si="10"/>
        <v>44238</v>
      </c>
      <c r="R679" s="12" t="str">
        <f>TEXT(table_netflix[[#This Row],[date_added_todate]], "mmm")</f>
        <v>Feb</v>
      </c>
      <c r="S679" t="s">
        <v>3775</v>
      </c>
    </row>
    <row r="680" spans="1:19" x14ac:dyDescent="0.3">
      <c r="A680" t="s">
        <v>3776</v>
      </c>
      <c r="B680" t="s">
        <v>15</v>
      </c>
      <c r="C680" t="s">
        <v>3777</v>
      </c>
      <c r="D680" t="s">
        <v>3778</v>
      </c>
      <c r="E680" t="s">
        <v>3779</v>
      </c>
      <c r="F680" t="s">
        <v>18</v>
      </c>
      <c r="G680" s="14" t="s">
        <v>3765</v>
      </c>
      <c r="H680">
        <v>2012</v>
      </c>
      <c r="I680" t="s">
        <v>186</v>
      </c>
      <c r="J680" t="s">
        <v>226</v>
      </c>
      <c r="K680">
        <f>IFERROR(VALUE(LEFT(table_netflix[[#This Row],[duration (in min)]], LEN(table_netflix[[#This Row],[duration (in min)]])-4)),0)</f>
        <v>102</v>
      </c>
      <c r="L680" t="s">
        <v>53</v>
      </c>
      <c r="M680" t="s">
        <v>54</v>
      </c>
      <c r="N680" t="s">
        <v>107</v>
      </c>
      <c r="O680" t="str" cm="1">
        <f t="array" ref="O680">_xlfn.IFS(table_netflix[[#This Row],[release_year]]&gt;=2018, "2018 &amp; after", TRUE, "Before 2018")</f>
        <v>Before 2018</v>
      </c>
      <c r="P680" s="12">
        <f>DATE(table_netflix[[#This Row],[release_year]],1,1)</f>
        <v>40909</v>
      </c>
      <c r="Q680" s="12">
        <f t="shared" si="10"/>
        <v>44238</v>
      </c>
      <c r="R680" s="12" t="str">
        <f>TEXT(table_netflix[[#This Row],[date_added_todate]], "mmm")</f>
        <v>Feb</v>
      </c>
      <c r="S680" t="s">
        <v>3780</v>
      </c>
    </row>
    <row r="681" spans="1:19" x14ac:dyDescent="0.3">
      <c r="A681" t="s">
        <v>3781</v>
      </c>
      <c r="B681" t="s">
        <v>15</v>
      </c>
      <c r="C681" t="s">
        <v>3782</v>
      </c>
      <c r="D681" t="s">
        <v>3783</v>
      </c>
      <c r="E681" t="s">
        <v>3784</v>
      </c>
      <c r="F681" t="s">
        <v>1723</v>
      </c>
      <c r="G681" s="14" t="s">
        <v>3765</v>
      </c>
      <c r="H681">
        <v>2021</v>
      </c>
      <c r="I681" t="s">
        <v>27</v>
      </c>
      <c r="J681" t="s">
        <v>549</v>
      </c>
      <c r="K681">
        <f>IFERROR(VALUE(LEFT(table_netflix[[#This Row],[duration (in min)]], LEN(table_netflix[[#This Row],[duration (in min)]])-4)),0)</f>
        <v>86</v>
      </c>
      <c r="L681" t="s">
        <v>294</v>
      </c>
      <c r="M681" t="s">
        <v>142</v>
      </c>
      <c r="O681" t="str" cm="1">
        <f t="array" ref="O681">_xlfn.IFS(table_netflix[[#This Row],[release_year]]&gt;=2018, "2018 &amp; after", TRUE, "Before 2018")</f>
        <v>2018 &amp; after</v>
      </c>
      <c r="P681" s="12">
        <f>DATE(table_netflix[[#This Row],[release_year]],1,1)</f>
        <v>44197</v>
      </c>
      <c r="Q681" s="12">
        <f t="shared" si="10"/>
        <v>44238</v>
      </c>
      <c r="R681" s="12" t="str">
        <f>TEXT(table_netflix[[#This Row],[date_added_todate]], "mmm")</f>
        <v>Feb</v>
      </c>
      <c r="S681" t="s">
        <v>3785</v>
      </c>
    </row>
    <row r="682" spans="1:19" x14ac:dyDescent="0.3">
      <c r="A682" t="s">
        <v>3786</v>
      </c>
      <c r="B682" t="s">
        <v>15</v>
      </c>
      <c r="C682" t="s">
        <v>3787</v>
      </c>
      <c r="D682" t="s">
        <v>3788</v>
      </c>
      <c r="E682" t="s">
        <v>3789</v>
      </c>
      <c r="F682" t="s">
        <v>1180</v>
      </c>
      <c r="G682" s="14" t="s">
        <v>3765</v>
      </c>
      <c r="H682">
        <v>2021</v>
      </c>
      <c r="I682" t="s">
        <v>62</v>
      </c>
      <c r="J682" t="s">
        <v>226</v>
      </c>
      <c r="K682">
        <f>IFERROR(VALUE(LEFT(table_netflix[[#This Row],[duration (in min)]], LEN(table_netflix[[#This Row],[duration (in min)]])-4)),0)</f>
        <v>102</v>
      </c>
      <c r="L682" t="s">
        <v>71</v>
      </c>
      <c r="M682" t="s">
        <v>55</v>
      </c>
      <c r="N682" t="s">
        <v>107</v>
      </c>
      <c r="O682" t="str" cm="1">
        <f t="array" ref="O682">_xlfn.IFS(table_netflix[[#This Row],[release_year]]&gt;=2018, "2018 &amp; after", TRUE, "Before 2018")</f>
        <v>2018 &amp; after</v>
      </c>
      <c r="P682" s="12">
        <f>DATE(table_netflix[[#This Row],[release_year]],1,1)</f>
        <v>44197</v>
      </c>
      <c r="Q682" s="12">
        <f t="shared" si="10"/>
        <v>44238</v>
      </c>
      <c r="R682" s="12" t="str">
        <f>TEXT(table_netflix[[#This Row],[date_added_todate]], "mmm")</f>
        <v>Feb</v>
      </c>
      <c r="S682" t="s">
        <v>3790</v>
      </c>
    </row>
    <row r="683" spans="1:19" x14ac:dyDescent="0.3">
      <c r="A683" t="s">
        <v>3791</v>
      </c>
      <c r="B683" t="s">
        <v>15</v>
      </c>
      <c r="C683" t="s">
        <v>3792</v>
      </c>
      <c r="D683" t="s">
        <v>3778</v>
      </c>
      <c r="E683" t="s">
        <v>3793</v>
      </c>
      <c r="F683" t="s">
        <v>18</v>
      </c>
      <c r="G683" s="14" t="s">
        <v>3765</v>
      </c>
      <c r="H683">
        <v>2008</v>
      </c>
      <c r="I683" t="s">
        <v>27</v>
      </c>
      <c r="J683" t="s">
        <v>174</v>
      </c>
      <c r="K683">
        <f>IFERROR(VALUE(LEFT(table_netflix[[#This Row],[duration (in min)]], LEN(table_netflix[[#This Row],[duration (in min)]])-4)),0)</f>
        <v>98</v>
      </c>
      <c r="L683" t="s">
        <v>22</v>
      </c>
      <c r="M683" t="s">
        <v>112</v>
      </c>
      <c r="O683" t="str" cm="1">
        <f t="array" ref="O683">_xlfn.IFS(table_netflix[[#This Row],[release_year]]&gt;=2018, "2018 &amp; after", TRUE, "Before 2018")</f>
        <v>Before 2018</v>
      </c>
      <c r="P683" s="12">
        <f>DATE(table_netflix[[#This Row],[release_year]],1,1)</f>
        <v>39448</v>
      </c>
      <c r="Q683" s="12">
        <f t="shared" si="10"/>
        <v>44238</v>
      </c>
      <c r="R683" s="12" t="str">
        <f>TEXT(table_netflix[[#This Row],[date_added_todate]], "mmm")</f>
        <v>Feb</v>
      </c>
      <c r="S683" t="s">
        <v>3794</v>
      </c>
    </row>
    <row r="684" spans="1:19" x14ac:dyDescent="0.3">
      <c r="A684" t="s">
        <v>3795</v>
      </c>
      <c r="B684" t="s">
        <v>24</v>
      </c>
      <c r="C684" t="s">
        <v>3796</v>
      </c>
      <c r="D684" t="s">
        <v>1894</v>
      </c>
      <c r="F684" t="s">
        <v>18</v>
      </c>
      <c r="G684" s="14" t="s">
        <v>3797</v>
      </c>
      <c r="H684">
        <v>2021</v>
      </c>
      <c r="I684" t="s">
        <v>27</v>
      </c>
      <c r="J684" t="s">
        <v>33</v>
      </c>
      <c r="K684">
        <f>IFERROR(VALUE(LEFT(table_netflix[[#This Row],[duration (in min)]], LEN(table_netflix[[#This Row],[duration (in min)]])-4)),0)</f>
        <v>0</v>
      </c>
      <c r="L684" t="s">
        <v>34</v>
      </c>
      <c r="M684" t="s">
        <v>74</v>
      </c>
      <c r="O684" t="str" cm="1">
        <f t="array" ref="O684">_xlfn.IFS(table_netflix[[#This Row],[release_year]]&gt;=2018, "2018 &amp; after", TRUE, "Before 2018")</f>
        <v>2018 &amp; after</v>
      </c>
      <c r="P684" s="12">
        <f>DATE(table_netflix[[#This Row],[release_year]],1,1)</f>
        <v>44197</v>
      </c>
      <c r="Q684" s="12">
        <f t="shared" si="10"/>
        <v>44237</v>
      </c>
      <c r="R684" s="12" t="str">
        <f>TEXT(table_netflix[[#This Row],[date_added_todate]], "mmm")</f>
        <v>Feb</v>
      </c>
      <c r="S684" t="s">
        <v>3798</v>
      </c>
    </row>
    <row r="685" spans="1:19" x14ac:dyDescent="0.3">
      <c r="A685" t="s">
        <v>3799</v>
      </c>
      <c r="B685" t="s">
        <v>15</v>
      </c>
      <c r="C685" t="s">
        <v>3800</v>
      </c>
      <c r="D685" t="s">
        <v>3801</v>
      </c>
      <c r="E685" t="s">
        <v>3802</v>
      </c>
      <c r="F685" t="s">
        <v>307</v>
      </c>
      <c r="G685" s="14" t="s">
        <v>3797</v>
      </c>
      <c r="H685">
        <v>2021</v>
      </c>
      <c r="I685" t="s">
        <v>27</v>
      </c>
      <c r="J685" t="s">
        <v>203</v>
      </c>
      <c r="K685">
        <f>IFERROR(VALUE(LEFT(table_netflix[[#This Row],[duration (in min)]], LEN(table_netflix[[#This Row],[duration (in min)]])-4)),0)</f>
        <v>99</v>
      </c>
      <c r="L685" t="s">
        <v>71</v>
      </c>
      <c r="M685" t="s">
        <v>55</v>
      </c>
      <c r="O685" t="str" cm="1">
        <f t="array" ref="O685">_xlfn.IFS(table_netflix[[#This Row],[release_year]]&gt;=2018, "2018 &amp; after", TRUE, "Before 2018")</f>
        <v>2018 &amp; after</v>
      </c>
      <c r="P685" s="12">
        <f>DATE(table_netflix[[#This Row],[release_year]],1,1)</f>
        <v>44197</v>
      </c>
      <c r="Q685" s="12">
        <f t="shared" si="10"/>
        <v>44237</v>
      </c>
      <c r="R685" s="12" t="str">
        <f>TEXT(table_netflix[[#This Row],[date_added_todate]], "mmm")</f>
        <v>Feb</v>
      </c>
      <c r="S685" t="s">
        <v>3803</v>
      </c>
    </row>
    <row r="686" spans="1:19" x14ac:dyDescent="0.3">
      <c r="A686" t="s">
        <v>3804</v>
      </c>
      <c r="B686" t="s">
        <v>15</v>
      </c>
      <c r="C686" t="s">
        <v>3805</v>
      </c>
      <c r="D686" t="s">
        <v>3806</v>
      </c>
      <c r="E686" t="s">
        <v>3807</v>
      </c>
      <c r="F686" t="s">
        <v>18</v>
      </c>
      <c r="G686" s="14" t="s">
        <v>3797</v>
      </c>
      <c r="H686">
        <v>2019</v>
      </c>
      <c r="I686" t="s">
        <v>45</v>
      </c>
      <c r="J686" t="s">
        <v>399</v>
      </c>
      <c r="K686">
        <f>IFERROR(VALUE(LEFT(table_netflix[[#This Row],[duration (in min)]], LEN(table_netflix[[#This Row],[duration (in min)]])-4)),0)</f>
        <v>108</v>
      </c>
      <c r="L686" t="s">
        <v>53</v>
      </c>
      <c r="M686" t="s">
        <v>107</v>
      </c>
      <c r="O686" t="str" cm="1">
        <f t="array" ref="O686">_xlfn.IFS(table_netflix[[#This Row],[release_year]]&gt;=2018, "2018 &amp; after", TRUE, "Before 2018")</f>
        <v>2018 &amp; after</v>
      </c>
      <c r="P686" s="12">
        <f>DATE(table_netflix[[#This Row],[release_year]],1,1)</f>
        <v>43466</v>
      </c>
      <c r="Q686" s="12">
        <f t="shared" si="10"/>
        <v>44237</v>
      </c>
      <c r="R686" s="12" t="str">
        <f>TEXT(table_netflix[[#This Row],[date_added_todate]], "mmm")</f>
        <v>Feb</v>
      </c>
      <c r="S686" t="s">
        <v>3808</v>
      </c>
    </row>
    <row r="687" spans="1:19" x14ac:dyDescent="0.3">
      <c r="A687" t="s">
        <v>3810</v>
      </c>
      <c r="B687" t="s">
        <v>15</v>
      </c>
      <c r="C687" t="s">
        <v>3811</v>
      </c>
      <c r="D687" t="s">
        <v>2175</v>
      </c>
      <c r="E687" t="s">
        <v>3812</v>
      </c>
      <c r="F687" t="s">
        <v>18</v>
      </c>
      <c r="G687" s="14" t="s">
        <v>3809</v>
      </c>
      <c r="H687">
        <v>2016</v>
      </c>
      <c r="I687" t="s">
        <v>186</v>
      </c>
      <c r="J687" t="s">
        <v>366</v>
      </c>
      <c r="K687">
        <f>IFERROR(VALUE(LEFT(table_netflix[[#This Row],[duration (in min)]], LEN(table_netflix[[#This Row],[duration (in min)]])-4)),0)</f>
        <v>114</v>
      </c>
      <c r="L687" t="s">
        <v>71</v>
      </c>
      <c r="M687" t="s">
        <v>72</v>
      </c>
      <c r="O687" t="str" cm="1">
        <f t="array" ref="O687">_xlfn.IFS(table_netflix[[#This Row],[release_year]]&gt;=2018, "2018 &amp; after", TRUE, "Before 2018")</f>
        <v>Before 2018</v>
      </c>
      <c r="P687" s="12">
        <f>DATE(table_netflix[[#This Row],[release_year]],1,1)</f>
        <v>42370</v>
      </c>
      <c r="Q687" s="12">
        <f t="shared" si="10"/>
        <v>44235</v>
      </c>
      <c r="R687" s="12" t="str">
        <f>TEXT(table_netflix[[#This Row],[date_added_todate]], "mmm")</f>
        <v>Feb</v>
      </c>
      <c r="S687" t="s">
        <v>3813</v>
      </c>
    </row>
    <row r="688" spans="1:19" x14ac:dyDescent="0.3">
      <c r="A688" t="s">
        <v>3814</v>
      </c>
      <c r="B688" t="s">
        <v>15</v>
      </c>
      <c r="C688" t="s">
        <v>3815</v>
      </c>
      <c r="D688" t="s">
        <v>3816</v>
      </c>
      <c r="E688" t="s">
        <v>3817</v>
      </c>
      <c r="F688" t="s">
        <v>151</v>
      </c>
      <c r="G688" s="14" t="s">
        <v>3818</v>
      </c>
      <c r="H688">
        <v>2020</v>
      </c>
      <c r="I688" t="s">
        <v>62</v>
      </c>
      <c r="J688" t="s">
        <v>70</v>
      </c>
      <c r="K688">
        <f>IFERROR(VALUE(LEFT(table_netflix[[#This Row],[duration (in min)]], LEN(table_netflix[[#This Row],[duration (in min)]])-4)),0)</f>
        <v>104</v>
      </c>
      <c r="L688" t="s">
        <v>144</v>
      </c>
      <c r="M688" t="s">
        <v>55</v>
      </c>
      <c r="O688" t="str" cm="1">
        <f t="array" ref="O688">_xlfn.IFS(table_netflix[[#This Row],[release_year]]&gt;=2018, "2018 &amp; after", TRUE, "Before 2018")</f>
        <v>2018 &amp; after</v>
      </c>
      <c r="P688" s="12">
        <f>DATE(table_netflix[[#This Row],[release_year]],1,1)</f>
        <v>43831</v>
      </c>
      <c r="Q688" s="12">
        <f t="shared" si="10"/>
        <v>44234</v>
      </c>
      <c r="R688" s="12" t="str">
        <f>TEXT(table_netflix[[#This Row],[date_added_todate]], "mmm")</f>
        <v>Feb</v>
      </c>
      <c r="S688" t="s">
        <v>3819</v>
      </c>
    </row>
    <row r="689" spans="1:19" x14ac:dyDescent="0.3">
      <c r="A689" t="s">
        <v>3820</v>
      </c>
      <c r="B689" t="s">
        <v>15</v>
      </c>
      <c r="C689" t="s">
        <v>3821</v>
      </c>
      <c r="D689" t="s">
        <v>3822</v>
      </c>
      <c r="E689" t="s">
        <v>3551</v>
      </c>
      <c r="F689" t="s">
        <v>307</v>
      </c>
      <c r="G689" s="14" t="s">
        <v>3823</v>
      </c>
      <c r="H689">
        <v>2017</v>
      </c>
      <c r="I689" t="s">
        <v>27</v>
      </c>
      <c r="J689" t="s">
        <v>213</v>
      </c>
      <c r="K689">
        <f>IFERROR(VALUE(LEFT(table_netflix[[#This Row],[duration (in min)]], LEN(table_netflix[[#This Row],[duration (in min)]])-4)),0)</f>
        <v>88</v>
      </c>
      <c r="L689" t="s">
        <v>852</v>
      </c>
      <c r="O689" t="str" cm="1">
        <f t="array" ref="O689">_xlfn.IFS(table_netflix[[#This Row],[release_year]]&gt;=2018, "2018 &amp; after", TRUE, "Before 2018")</f>
        <v>Before 2018</v>
      </c>
      <c r="P689" s="12">
        <f>DATE(table_netflix[[#This Row],[release_year]],1,1)</f>
        <v>42736</v>
      </c>
      <c r="Q689" s="12">
        <f t="shared" si="10"/>
        <v>44232</v>
      </c>
      <c r="R689" s="12" t="str">
        <f>TEXT(table_netflix[[#This Row],[date_added_todate]], "mmm")</f>
        <v>Feb</v>
      </c>
      <c r="S689" t="s">
        <v>3824</v>
      </c>
    </row>
    <row r="690" spans="1:19" x14ac:dyDescent="0.3">
      <c r="A690" t="s">
        <v>3825</v>
      </c>
      <c r="B690" t="s">
        <v>15</v>
      </c>
      <c r="C690" t="s">
        <v>3826</v>
      </c>
      <c r="D690" t="s">
        <v>3827</v>
      </c>
      <c r="E690" t="s">
        <v>3828</v>
      </c>
      <c r="F690" t="s">
        <v>3829</v>
      </c>
      <c r="G690" s="14" t="s">
        <v>3823</v>
      </c>
      <c r="H690">
        <v>2017</v>
      </c>
      <c r="I690" t="s">
        <v>84</v>
      </c>
      <c r="J690" t="s">
        <v>70</v>
      </c>
      <c r="K690">
        <f>IFERROR(VALUE(LEFT(table_netflix[[#This Row],[duration (in min)]], LEN(table_netflix[[#This Row],[duration (in min)]])-4)),0)</f>
        <v>104</v>
      </c>
      <c r="L690" t="s">
        <v>53</v>
      </c>
      <c r="M690" t="s">
        <v>54</v>
      </c>
      <c r="N690" t="s">
        <v>55</v>
      </c>
      <c r="O690" t="str" cm="1">
        <f t="array" ref="O690">_xlfn.IFS(table_netflix[[#This Row],[release_year]]&gt;=2018, "2018 &amp; after", TRUE, "Before 2018")</f>
        <v>Before 2018</v>
      </c>
      <c r="P690" s="12">
        <f>DATE(table_netflix[[#This Row],[release_year]],1,1)</f>
        <v>42736</v>
      </c>
      <c r="Q690" s="12">
        <f t="shared" si="10"/>
        <v>44232</v>
      </c>
      <c r="R690" s="12" t="str">
        <f>TEXT(table_netflix[[#This Row],[date_added_todate]], "mmm")</f>
        <v>Feb</v>
      </c>
      <c r="S690" t="s">
        <v>3830</v>
      </c>
    </row>
    <row r="691" spans="1:19" x14ac:dyDescent="0.3">
      <c r="A691" t="s">
        <v>3831</v>
      </c>
      <c r="B691" t="s">
        <v>15</v>
      </c>
      <c r="C691" t="s">
        <v>3832</v>
      </c>
      <c r="D691" t="s">
        <v>3833</v>
      </c>
      <c r="E691" t="s">
        <v>3834</v>
      </c>
      <c r="F691" t="s">
        <v>980</v>
      </c>
      <c r="G691" s="14" t="s">
        <v>3823</v>
      </c>
      <c r="H691">
        <v>2020</v>
      </c>
      <c r="I691" t="s">
        <v>62</v>
      </c>
      <c r="J691" t="s">
        <v>1221</v>
      </c>
      <c r="K691">
        <f>IFERROR(VALUE(LEFT(table_netflix[[#This Row],[duration (in min)]], LEN(table_netflix[[#This Row],[duration (in min)]])-4)),0)</f>
        <v>123</v>
      </c>
      <c r="L691" t="s">
        <v>53</v>
      </c>
      <c r="M691" t="s">
        <v>55</v>
      </c>
      <c r="O691" t="str" cm="1">
        <f t="array" ref="O691">_xlfn.IFS(table_netflix[[#This Row],[release_year]]&gt;=2018, "2018 &amp; after", TRUE, "Before 2018")</f>
        <v>2018 &amp; after</v>
      </c>
      <c r="P691" s="12">
        <f>DATE(table_netflix[[#This Row],[release_year]],1,1)</f>
        <v>43831</v>
      </c>
      <c r="Q691" s="12">
        <f t="shared" si="10"/>
        <v>44232</v>
      </c>
      <c r="R691" s="12" t="str">
        <f>TEXT(table_netflix[[#This Row],[date_added_todate]], "mmm")</f>
        <v>Feb</v>
      </c>
      <c r="S691" t="s">
        <v>3835</v>
      </c>
    </row>
    <row r="692" spans="1:19" x14ac:dyDescent="0.3">
      <c r="A692" t="s">
        <v>3836</v>
      </c>
      <c r="B692" t="s">
        <v>15</v>
      </c>
      <c r="C692" t="s">
        <v>3837</v>
      </c>
      <c r="D692" t="s">
        <v>3838</v>
      </c>
      <c r="E692" t="s">
        <v>3839</v>
      </c>
      <c r="F692" t="s">
        <v>18</v>
      </c>
      <c r="G692" s="14" t="s">
        <v>3823</v>
      </c>
      <c r="H692">
        <v>2021</v>
      </c>
      <c r="I692" t="s">
        <v>186</v>
      </c>
      <c r="J692" t="s">
        <v>133</v>
      </c>
      <c r="K692">
        <f>IFERROR(VALUE(LEFT(table_netflix[[#This Row],[duration (in min)]], LEN(table_netflix[[#This Row],[duration (in min)]])-4)),0)</f>
        <v>106</v>
      </c>
      <c r="L692" t="s">
        <v>53</v>
      </c>
      <c r="M692" t="s">
        <v>54</v>
      </c>
      <c r="O692" t="str" cm="1">
        <f t="array" ref="O692">_xlfn.IFS(table_netflix[[#This Row],[release_year]]&gt;=2018, "2018 &amp; after", TRUE, "Before 2018")</f>
        <v>2018 &amp; after</v>
      </c>
      <c r="P692" s="12">
        <f>DATE(table_netflix[[#This Row],[release_year]],1,1)</f>
        <v>44197</v>
      </c>
      <c r="Q692" s="12">
        <f t="shared" si="10"/>
        <v>44232</v>
      </c>
      <c r="R692" s="12" t="str">
        <f>TEXT(table_netflix[[#This Row],[date_added_todate]], "mmm")</f>
        <v>Feb</v>
      </c>
      <c r="S692" t="s">
        <v>3840</v>
      </c>
    </row>
    <row r="693" spans="1:19" x14ac:dyDescent="0.3">
      <c r="A693" t="s">
        <v>3841</v>
      </c>
      <c r="B693" t="s">
        <v>15</v>
      </c>
      <c r="C693" t="s">
        <v>3842</v>
      </c>
      <c r="D693" t="s">
        <v>3843</v>
      </c>
      <c r="E693" t="s">
        <v>3844</v>
      </c>
      <c r="F693" t="s">
        <v>331</v>
      </c>
      <c r="G693" s="14" t="s">
        <v>3823</v>
      </c>
      <c r="H693">
        <v>2021</v>
      </c>
      <c r="I693" t="s">
        <v>27</v>
      </c>
      <c r="J693" t="s">
        <v>1169</v>
      </c>
      <c r="K693">
        <f>IFERROR(VALUE(LEFT(table_netflix[[#This Row],[duration (in min)]], LEN(table_netflix[[#This Row],[duration (in min)]])-4)),0)</f>
        <v>138</v>
      </c>
      <c r="L693" t="s">
        <v>144</v>
      </c>
      <c r="M693" t="s">
        <v>72</v>
      </c>
      <c r="N693" t="s">
        <v>55</v>
      </c>
      <c r="O693" t="str" cm="1">
        <f t="array" ref="O693">_xlfn.IFS(table_netflix[[#This Row],[release_year]]&gt;=2018, "2018 &amp; after", TRUE, "Before 2018")</f>
        <v>2018 &amp; after</v>
      </c>
      <c r="P693" s="12">
        <f>DATE(table_netflix[[#This Row],[release_year]],1,1)</f>
        <v>44197</v>
      </c>
      <c r="Q693" s="12">
        <f t="shared" si="10"/>
        <v>44232</v>
      </c>
      <c r="R693" s="12" t="str">
        <f>TEXT(table_netflix[[#This Row],[date_added_todate]], "mmm")</f>
        <v>Feb</v>
      </c>
      <c r="S693" t="s">
        <v>3845</v>
      </c>
    </row>
    <row r="694" spans="1:19" x14ac:dyDescent="0.3">
      <c r="A694" t="s">
        <v>3846</v>
      </c>
      <c r="B694" t="s">
        <v>15</v>
      </c>
      <c r="C694" t="s">
        <v>3847</v>
      </c>
      <c r="D694" t="s">
        <v>3848</v>
      </c>
      <c r="F694" t="s">
        <v>18</v>
      </c>
      <c r="G694" s="14" t="s">
        <v>3823</v>
      </c>
      <c r="H694">
        <v>2021</v>
      </c>
      <c r="I694" t="s">
        <v>186</v>
      </c>
      <c r="J694" t="s">
        <v>265</v>
      </c>
      <c r="K694">
        <f>IFERROR(VALUE(LEFT(table_netflix[[#This Row],[duration (in min)]], LEN(table_netflix[[#This Row],[duration (in min)]])-4)),0)</f>
        <v>113</v>
      </c>
      <c r="L694" t="s">
        <v>22</v>
      </c>
      <c r="O694" t="str" cm="1">
        <f t="array" ref="O694">_xlfn.IFS(table_netflix[[#This Row],[release_year]]&gt;=2018, "2018 &amp; after", TRUE, "Before 2018")</f>
        <v>2018 &amp; after</v>
      </c>
      <c r="P694" s="12">
        <f>DATE(table_netflix[[#This Row],[release_year]],1,1)</f>
        <v>44197</v>
      </c>
      <c r="Q694" s="12">
        <f t="shared" si="10"/>
        <v>44232</v>
      </c>
      <c r="R694" s="12" t="str">
        <f>TEXT(table_netflix[[#This Row],[date_added_todate]], "mmm")</f>
        <v>Feb</v>
      </c>
      <c r="S694" t="s">
        <v>3849</v>
      </c>
    </row>
    <row r="695" spans="1:19" x14ac:dyDescent="0.3">
      <c r="A695" t="s">
        <v>3850</v>
      </c>
      <c r="B695" t="s">
        <v>15</v>
      </c>
      <c r="C695" t="s">
        <v>3851</v>
      </c>
      <c r="D695" t="s">
        <v>3852</v>
      </c>
      <c r="E695" t="s">
        <v>3853</v>
      </c>
      <c r="F695" t="s">
        <v>560</v>
      </c>
      <c r="G695" s="14" t="s">
        <v>3823</v>
      </c>
      <c r="H695">
        <v>2020</v>
      </c>
      <c r="I695" t="s">
        <v>27</v>
      </c>
      <c r="J695" t="s">
        <v>634</v>
      </c>
      <c r="K695">
        <f>IFERROR(VALUE(LEFT(table_netflix[[#This Row],[duration (in min)]], LEN(table_netflix[[#This Row],[duration (in min)]])-4)),0)</f>
        <v>107</v>
      </c>
      <c r="L695" t="s">
        <v>53</v>
      </c>
      <c r="M695" t="s">
        <v>55</v>
      </c>
      <c r="N695" t="s">
        <v>107</v>
      </c>
      <c r="O695" t="str" cm="1">
        <f t="array" ref="O695">_xlfn.IFS(table_netflix[[#This Row],[release_year]]&gt;=2018, "2018 &amp; after", TRUE, "Before 2018")</f>
        <v>2018 &amp; after</v>
      </c>
      <c r="P695" s="12">
        <f>DATE(table_netflix[[#This Row],[release_year]],1,1)</f>
        <v>43831</v>
      </c>
      <c r="Q695" s="12">
        <f t="shared" si="10"/>
        <v>44232</v>
      </c>
      <c r="R695" s="12" t="str">
        <f>TEXT(table_netflix[[#This Row],[date_added_todate]], "mmm")</f>
        <v>Feb</v>
      </c>
      <c r="S695" t="s">
        <v>3854</v>
      </c>
    </row>
    <row r="696" spans="1:19" x14ac:dyDescent="0.3">
      <c r="A696" t="s">
        <v>3855</v>
      </c>
      <c r="B696" t="s">
        <v>15</v>
      </c>
      <c r="C696" t="s">
        <v>3856</v>
      </c>
      <c r="D696" t="s">
        <v>3857</v>
      </c>
      <c r="E696" t="s">
        <v>3858</v>
      </c>
      <c r="F696" t="s">
        <v>151</v>
      </c>
      <c r="G696" s="14" t="s">
        <v>3823</v>
      </c>
      <c r="H696">
        <v>2021</v>
      </c>
      <c r="I696" t="s">
        <v>62</v>
      </c>
      <c r="J696" t="s">
        <v>730</v>
      </c>
      <c r="K696">
        <f>IFERROR(VALUE(LEFT(table_netflix[[#This Row],[duration (in min)]], LEN(table_netflix[[#This Row],[duration (in min)]])-4)),0)</f>
        <v>133</v>
      </c>
      <c r="L696" t="s">
        <v>144</v>
      </c>
      <c r="M696" t="s">
        <v>55</v>
      </c>
      <c r="O696" t="str" cm="1">
        <f t="array" ref="O696">_xlfn.IFS(table_netflix[[#This Row],[release_year]]&gt;=2018, "2018 &amp; after", TRUE, "Before 2018")</f>
        <v>2018 &amp; after</v>
      </c>
      <c r="P696" s="12">
        <f>DATE(table_netflix[[#This Row],[release_year]],1,1)</f>
        <v>44197</v>
      </c>
      <c r="Q696" s="12">
        <f t="shared" si="10"/>
        <v>44232</v>
      </c>
      <c r="R696" s="12" t="str">
        <f>TEXT(table_netflix[[#This Row],[date_added_todate]], "mmm")</f>
        <v>Feb</v>
      </c>
      <c r="S696" t="s">
        <v>3859</v>
      </c>
    </row>
    <row r="697" spans="1:19" x14ac:dyDescent="0.3">
      <c r="A697" t="s">
        <v>3860</v>
      </c>
      <c r="B697" t="s">
        <v>15</v>
      </c>
      <c r="C697" t="s">
        <v>3861</v>
      </c>
      <c r="D697" t="s">
        <v>3862</v>
      </c>
      <c r="E697" t="s">
        <v>3863</v>
      </c>
      <c r="F697" t="s">
        <v>1180</v>
      </c>
      <c r="G697" s="14" t="s">
        <v>3864</v>
      </c>
      <c r="H697">
        <v>2020</v>
      </c>
      <c r="I697" t="s">
        <v>27</v>
      </c>
      <c r="J697" t="s">
        <v>125</v>
      </c>
      <c r="K697">
        <f>IFERROR(VALUE(LEFT(table_netflix[[#This Row],[duration (in min)]], LEN(table_netflix[[#This Row],[duration (in min)]])-4)),0)</f>
        <v>97</v>
      </c>
      <c r="L697" t="s">
        <v>71</v>
      </c>
      <c r="M697" t="s">
        <v>72</v>
      </c>
      <c r="N697" t="s">
        <v>55</v>
      </c>
      <c r="O697" t="str" cm="1">
        <f t="array" ref="O697">_xlfn.IFS(table_netflix[[#This Row],[release_year]]&gt;=2018, "2018 &amp; after", TRUE, "Before 2018")</f>
        <v>2018 &amp; after</v>
      </c>
      <c r="P697" s="12">
        <f>DATE(table_netflix[[#This Row],[release_year]],1,1)</f>
        <v>43831</v>
      </c>
      <c r="Q697" s="12">
        <f t="shared" si="10"/>
        <v>44230</v>
      </c>
      <c r="R697" s="12" t="str">
        <f>TEXT(table_netflix[[#This Row],[date_added_todate]], "mmm")</f>
        <v>Feb</v>
      </c>
      <c r="S697" t="s">
        <v>3865</v>
      </c>
    </row>
    <row r="698" spans="1:19" x14ac:dyDescent="0.3">
      <c r="A698" t="s">
        <v>3866</v>
      </c>
      <c r="B698" t="s">
        <v>15</v>
      </c>
      <c r="C698" t="s">
        <v>3867</v>
      </c>
      <c r="D698" t="s">
        <v>3868</v>
      </c>
      <c r="E698" t="s">
        <v>3869</v>
      </c>
      <c r="F698" t="s">
        <v>301</v>
      </c>
      <c r="G698" s="14" t="s">
        <v>3864</v>
      </c>
      <c r="H698">
        <v>2020</v>
      </c>
      <c r="I698" t="s">
        <v>27</v>
      </c>
      <c r="J698" t="s">
        <v>167</v>
      </c>
      <c r="K698">
        <f>IFERROR(VALUE(LEFT(table_netflix[[#This Row],[duration (in min)]], LEN(table_netflix[[#This Row],[duration (in min)]])-4)),0)</f>
        <v>116</v>
      </c>
      <c r="L698" t="s">
        <v>144</v>
      </c>
      <c r="M698" t="s">
        <v>55</v>
      </c>
      <c r="O698" t="str" cm="1">
        <f t="array" ref="O698">_xlfn.IFS(table_netflix[[#This Row],[release_year]]&gt;=2018, "2018 &amp; after", TRUE, "Before 2018")</f>
        <v>2018 &amp; after</v>
      </c>
      <c r="P698" s="12">
        <f>DATE(table_netflix[[#This Row],[release_year]],1,1)</f>
        <v>43831</v>
      </c>
      <c r="Q698" s="12">
        <f t="shared" si="10"/>
        <v>44230</v>
      </c>
      <c r="R698" s="12" t="str">
        <f>TEXT(table_netflix[[#This Row],[date_added_todate]], "mmm")</f>
        <v>Feb</v>
      </c>
      <c r="S698" t="s">
        <v>3870</v>
      </c>
    </row>
    <row r="699" spans="1:19" x14ac:dyDescent="0.3">
      <c r="A699" t="s">
        <v>3871</v>
      </c>
      <c r="B699" t="s">
        <v>15</v>
      </c>
      <c r="C699" t="s">
        <v>3872</v>
      </c>
      <c r="D699" t="s">
        <v>3873</v>
      </c>
      <c r="E699" t="s">
        <v>3874</v>
      </c>
      <c r="F699" t="s">
        <v>90</v>
      </c>
      <c r="G699" s="14" t="s">
        <v>3875</v>
      </c>
      <c r="H699">
        <v>2020</v>
      </c>
      <c r="I699" t="s">
        <v>84</v>
      </c>
      <c r="J699" t="s">
        <v>1221</v>
      </c>
      <c r="K699">
        <f>IFERROR(VALUE(LEFT(table_netflix[[#This Row],[duration (in min)]], LEN(table_netflix[[#This Row],[duration (in min)]])-4)),0)</f>
        <v>123</v>
      </c>
      <c r="L699" t="s">
        <v>53</v>
      </c>
      <c r="M699" t="s">
        <v>589</v>
      </c>
      <c r="N699" t="s">
        <v>55</v>
      </c>
      <c r="O699" t="str" cm="1">
        <f t="array" ref="O699">_xlfn.IFS(table_netflix[[#This Row],[release_year]]&gt;=2018, "2018 &amp; after", TRUE, "Before 2018")</f>
        <v>2018 &amp; after</v>
      </c>
      <c r="P699" s="12">
        <f>DATE(table_netflix[[#This Row],[release_year]],1,1)</f>
        <v>43831</v>
      </c>
      <c r="Q699" s="12">
        <f t="shared" si="10"/>
        <v>44229</v>
      </c>
      <c r="R699" s="12" t="str">
        <f>TEXT(table_netflix[[#This Row],[date_added_todate]], "mmm")</f>
        <v>Feb</v>
      </c>
      <c r="S699" t="s">
        <v>3876</v>
      </c>
    </row>
    <row r="700" spans="1:19" x14ac:dyDescent="0.3">
      <c r="A700" t="s">
        <v>3877</v>
      </c>
      <c r="B700" t="s">
        <v>15</v>
      </c>
      <c r="C700" t="s">
        <v>3878</v>
      </c>
      <c r="D700" t="s">
        <v>115</v>
      </c>
      <c r="E700" t="s">
        <v>3879</v>
      </c>
      <c r="F700" t="s">
        <v>18</v>
      </c>
      <c r="G700" s="14" t="s">
        <v>3880</v>
      </c>
      <c r="H700">
        <v>1997</v>
      </c>
      <c r="I700" t="s">
        <v>20</v>
      </c>
      <c r="J700" t="s">
        <v>583</v>
      </c>
      <c r="K700">
        <f>IFERROR(VALUE(LEFT(table_netflix[[#This Row],[duration (in min)]], LEN(table_netflix[[#This Row],[duration (in min)]])-4)),0)</f>
        <v>89</v>
      </c>
      <c r="L700" t="s">
        <v>144</v>
      </c>
      <c r="M700" t="s">
        <v>85</v>
      </c>
      <c r="O700" t="str" cm="1">
        <f t="array" ref="O700">_xlfn.IFS(table_netflix[[#This Row],[release_year]]&gt;=2018, "2018 &amp; after", TRUE, "Before 2018")</f>
        <v>Before 2018</v>
      </c>
      <c r="P700" s="12">
        <f>DATE(table_netflix[[#This Row],[release_year]],1,1)</f>
        <v>35431</v>
      </c>
      <c r="Q700" s="12">
        <f t="shared" si="10"/>
        <v>44228</v>
      </c>
      <c r="R700" s="12" t="str">
        <f>TEXT(table_netflix[[#This Row],[date_added_todate]], "mmm")</f>
        <v>Feb</v>
      </c>
      <c r="S700" t="s">
        <v>3881</v>
      </c>
    </row>
    <row r="701" spans="1:19" x14ac:dyDescent="0.3">
      <c r="A701" t="s">
        <v>3882</v>
      </c>
      <c r="B701" t="s">
        <v>15</v>
      </c>
      <c r="C701" t="s">
        <v>3883</v>
      </c>
      <c r="D701" t="s">
        <v>3884</v>
      </c>
      <c r="E701" t="s">
        <v>3885</v>
      </c>
      <c r="F701" t="s">
        <v>61</v>
      </c>
      <c r="G701" s="14" t="s">
        <v>3880</v>
      </c>
      <c r="H701">
        <v>2019</v>
      </c>
      <c r="I701" t="s">
        <v>27</v>
      </c>
      <c r="J701" t="s">
        <v>232</v>
      </c>
      <c r="K701">
        <f>IFERROR(VALUE(LEFT(table_netflix[[#This Row],[duration (in min)]], LEN(table_netflix[[#This Row],[duration (in min)]])-4)),0)</f>
        <v>93</v>
      </c>
      <c r="L701" t="s">
        <v>53</v>
      </c>
      <c r="O701" t="str" cm="1">
        <f t="array" ref="O701">_xlfn.IFS(table_netflix[[#This Row],[release_year]]&gt;=2018, "2018 &amp; after", TRUE, "Before 2018")</f>
        <v>2018 &amp; after</v>
      </c>
      <c r="P701" s="12">
        <f>DATE(table_netflix[[#This Row],[release_year]],1,1)</f>
        <v>43466</v>
      </c>
      <c r="Q701" s="12">
        <f t="shared" si="10"/>
        <v>44228</v>
      </c>
      <c r="R701" s="12" t="str">
        <f>TEXT(table_netflix[[#This Row],[date_added_todate]], "mmm")</f>
        <v>Feb</v>
      </c>
      <c r="S701" t="s">
        <v>3886</v>
      </c>
    </row>
    <row r="702" spans="1:19" x14ac:dyDescent="0.3">
      <c r="A702" t="s">
        <v>3887</v>
      </c>
      <c r="B702" t="s">
        <v>15</v>
      </c>
      <c r="C702" t="s">
        <v>3888</v>
      </c>
      <c r="D702" t="s">
        <v>3889</v>
      </c>
      <c r="E702" t="s">
        <v>3890</v>
      </c>
      <c r="F702" t="s">
        <v>18</v>
      </c>
      <c r="G702" s="14" t="s">
        <v>3880</v>
      </c>
      <c r="H702">
        <v>2010</v>
      </c>
      <c r="I702" t="s">
        <v>186</v>
      </c>
      <c r="J702" t="s">
        <v>903</v>
      </c>
      <c r="K702">
        <f>IFERROR(VALUE(LEFT(table_netflix[[#This Row],[duration (in min)]], LEN(table_netflix[[#This Row],[duration (in min)]])-4)),0)</f>
        <v>139</v>
      </c>
      <c r="L702" t="s">
        <v>93</v>
      </c>
      <c r="O702" t="str" cm="1">
        <f t="array" ref="O702">_xlfn.IFS(table_netflix[[#This Row],[release_year]]&gt;=2018, "2018 &amp; after", TRUE, "Before 2018")</f>
        <v>Before 2018</v>
      </c>
      <c r="P702" s="12">
        <f>DATE(table_netflix[[#This Row],[release_year]],1,1)</f>
        <v>40179</v>
      </c>
      <c r="Q702" s="12">
        <f t="shared" si="10"/>
        <v>44228</v>
      </c>
      <c r="R702" s="12" t="str">
        <f>TEXT(table_netflix[[#This Row],[date_added_todate]], "mmm")</f>
        <v>Feb</v>
      </c>
      <c r="S702" t="s">
        <v>3891</v>
      </c>
    </row>
    <row r="703" spans="1:19" x14ac:dyDescent="0.3">
      <c r="A703" t="s">
        <v>3892</v>
      </c>
      <c r="B703" t="s">
        <v>15</v>
      </c>
      <c r="C703" t="s">
        <v>3893</v>
      </c>
      <c r="D703" t="s">
        <v>769</v>
      </c>
      <c r="E703" t="s">
        <v>3894</v>
      </c>
      <c r="F703" t="s">
        <v>61</v>
      </c>
      <c r="G703" s="14" t="s">
        <v>3880</v>
      </c>
      <c r="H703">
        <v>2008</v>
      </c>
      <c r="I703" t="s">
        <v>186</v>
      </c>
      <c r="J703" t="s">
        <v>626</v>
      </c>
      <c r="K703">
        <f>IFERROR(VALUE(LEFT(table_netflix[[#This Row],[duration (in min)]], LEN(table_netflix[[#This Row],[duration (in min)]])-4)),0)</f>
        <v>112</v>
      </c>
      <c r="L703" t="s">
        <v>53</v>
      </c>
      <c r="M703" t="s">
        <v>55</v>
      </c>
      <c r="N703" t="s">
        <v>142</v>
      </c>
      <c r="O703" t="str" cm="1">
        <f t="array" ref="O703">_xlfn.IFS(table_netflix[[#This Row],[release_year]]&gt;=2018, "2018 &amp; after", TRUE, "Before 2018")</f>
        <v>Before 2018</v>
      </c>
      <c r="P703" s="12">
        <f>DATE(table_netflix[[#This Row],[release_year]],1,1)</f>
        <v>39448</v>
      </c>
      <c r="Q703" s="12">
        <f t="shared" si="10"/>
        <v>44228</v>
      </c>
      <c r="R703" s="12" t="str">
        <f>TEXT(table_netflix[[#This Row],[date_added_todate]], "mmm")</f>
        <v>Feb</v>
      </c>
      <c r="S703" t="s">
        <v>3895</v>
      </c>
    </row>
    <row r="704" spans="1:19" x14ac:dyDescent="0.3">
      <c r="A704" t="s">
        <v>3896</v>
      </c>
      <c r="B704" t="s">
        <v>24</v>
      </c>
      <c r="C704" t="s">
        <v>3897</v>
      </c>
      <c r="D704" t="s">
        <v>3898</v>
      </c>
      <c r="E704" t="s">
        <v>3899</v>
      </c>
      <c r="F704" t="s">
        <v>1833</v>
      </c>
      <c r="G704" s="14" t="s">
        <v>3880</v>
      </c>
      <c r="H704">
        <v>2020</v>
      </c>
      <c r="I704" t="s">
        <v>27</v>
      </c>
      <c r="J704" t="s">
        <v>33</v>
      </c>
      <c r="K704">
        <f>IFERROR(VALUE(LEFT(table_netflix[[#This Row],[duration (in min)]], LEN(table_netflix[[#This Row],[duration (in min)]])-4)),0)</f>
        <v>0</v>
      </c>
      <c r="L704" t="s">
        <v>29</v>
      </c>
      <c r="M704" t="s">
        <v>40</v>
      </c>
      <c r="N704" t="s">
        <v>41</v>
      </c>
      <c r="O704" t="str" cm="1">
        <f t="array" ref="O704">_xlfn.IFS(table_netflix[[#This Row],[release_year]]&gt;=2018, "2018 &amp; after", TRUE, "Before 2018")</f>
        <v>2018 &amp; after</v>
      </c>
      <c r="P704" s="12">
        <f>DATE(table_netflix[[#This Row],[release_year]],1,1)</f>
        <v>43831</v>
      </c>
      <c r="Q704" s="12">
        <f t="shared" si="10"/>
        <v>44228</v>
      </c>
      <c r="R704" s="12" t="str">
        <f>TEXT(table_netflix[[#This Row],[date_added_todate]], "mmm")</f>
        <v>Feb</v>
      </c>
      <c r="S704" t="s">
        <v>3900</v>
      </c>
    </row>
    <row r="705" spans="1:19" x14ac:dyDescent="0.3">
      <c r="A705" t="s">
        <v>3901</v>
      </c>
      <c r="B705" t="s">
        <v>15</v>
      </c>
      <c r="C705" t="s">
        <v>3902</v>
      </c>
      <c r="D705" t="s">
        <v>3903</v>
      </c>
      <c r="E705" t="s">
        <v>3904</v>
      </c>
      <c r="F705" t="s">
        <v>18</v>
      </c>
      <c r="G705" s="14" t="s">
        <v>3880</v>
      </c>
      <c r="H705">
        <v>2005</v>
      </c>
      <c r="I705" t="s">
        <v>45</v>
      </c>
      <c r="J705" t="s">
        <v>511</v>
      </c>
      <c r="K705">
        <f>IFERROR(VALUE(LEFT(table_netflix[[#This Row],[duration (in min)]], LEN(table_netflix[[#This Row],[duration (in min)]])-4)),0)</f>
        <v>101</v>
      </c>
      <c r="L705" t="s">
        <v>47</v>
      </c>
      <c r="M705" t="s">
        <v>127</v>
      </c>
      <c r="O705" t="str" cm="1">
        <f t="array" ref="O705">_xlfn.IFS(table_netflix[[#This Row],[release_year]]&gt;=2018, "2018 &amp; after", TRUE, "Before 2018")</f>
        <v>Before 2018</v>
      </c>
      <c r="P705" s="12">
        <f>DATE(table_netflix[[#This Row],[release_year]],1,1)</f>
        <v>38353</v>
      </c>
      <c r="Q705" s="12">
        <f t="shared" si="10"/>
        <v>44228</v>
      </c>
      <c r="R705" s="12" t="str">
        <f>TEXT(table_netflix[[#This Row],[date_added_todate]], "mmm")</f>
        <v>Feb</v>
      </c>
      <c r="S705" t="s">
        <v>3905</v>
      </c>
    </row>
    <row r="706" spans="1:19" x14ac:dyDescent="0.3">
      <c r="A706" t="s">
        <v>3906</v>
      </c>
      <c r="B706" t="s">
        <v>15</v>
      </c>
      <c r="C706" t="s">
        <v>3907</v>
      </c>
      <c r="D706" t="s">
        <v>3908</v>
      </c>
      <c r="E706" t="s">
        <v>3909</v>
      </c>
      <c r="F706" t="s">
        <v>3910</v>
      </c>
      <c r="G706" s="14" t="s">
        <v>3911</v>
      </c>
      <c r="H706">
        <v>2020</v>
      </c>
      <c r="I706" t="s">
        <v>20</v>
      </c>
      <c r="J706" t="s">
        <v>265</v>
      </c>
      <c r="K706">
        <f>IFERROR(VALUE(LEFT(table_netflix[[#This Row],[duration (in min)]], LEN(table_netflix[[#This Row],[duration (in min)]])-4)),0)</f>
        <v>113</v>
      </c>
      <c r="L706" t="s">
        <v>53</v>
      </c>
      <c r="M706" t="s">
        <v>589</v>
      </c>
      <c r="O706" t="str" cm="1">
        <f t="array" ref="O706">_xlfn.IFS(table_netflix[[#This Row],[release_year]]&gt;=2018, "2018 &amp; after", TRUE, "Before 2018")</f>
        <v>2018 &amp; after</v>
      </c>
      <c r="P706" s="12">
        <f>DATE(table_netflix[[#This Row],[release_year]],1,1)</f>
        <v>43831</v>
      </c>
      <c r="Q706" s="12">
        <f t="shared" ref="Q706:Q769" si="11">IF(G706&lt;&gt;"", DATE(RIGHT(G706,4), MONTH(1 &amp; LEFT(G706,FIND(" ",G706)-1)), MID(G706, FIND(" ", G706)+1, FIND(",", G706)-FIND(" ", G706)-1)), "")</f>
        <v>44227</v>
      </c>
      <c r="R706" s="12" t="str">
        <f>TEXT(table_netflix[[#This Row],[date_added_todate]], "mmm")</f>
        <v>Jan</v>
      </c>
      <c r="S706" t="s">
        <v>3912</v>
      </c>
    </row>
    <row r="707" spans="1:19" x14ac:dyDescent="0.3">
      <c r="A707" t="s">
        <v>3913</v>
      </c>
      <c r="B707" t="s">
        <v>15</v>
      </c>
      <c r="C707" t="s">
        <v>3914</v>
      </c>
      <c r="D707" t="s">
        <v>3915</v>
      </c>
      <c r="E707" t="s">
        <v>3916</v>
      </c>
      <c r="F707" t="s">
        <v>18</v>
      </c>
      <c r="G707" s="14" t="s">
        <v>3911</v>
      </c>
      <c r="H707">
        <v>2018</v>
      </c>
      <c r="I707" t="s">
        <v>186</v>
      </c>
      <c r="J707" t="s">
        <v>583</v>
      </c>
      <c r="K707">
        <f>IFERROR(VALUE(LEFT(table_netflix[[#This Row],[duration (in min)]], LEN(table_netflix[[#This Row],[duration (in min)]])-4)),0)</f>
        <v>89</v>
      </c>
      <c r="L707" t="s">
        <v>126</v>
      </c>
      <c r="O707" t="str" cm="1">
        <f t="array" ref="O707">_xlfn.IFS(table_netflix[[#This Row],[release_year]]&gt;=2018, "2018 &amp; after", TRUE, "Before 2018")</f>
        <v>2018 &amp; after</v>
      </c>
      <c r="P707" s="12">
        <f>DATE(table_netflix[[#This Row],[release_year]],1,1)</f>
        <v>43101</v>
      </c>
      <c r="Q707" s="12">
        <f t="shared" si="11"/>
        <v>44227</v>
      </c>
      <c r="R707" s="12" t="str">
        <f>TEXT(table_netflix[[#This Row],[date_added_todate]], "mmm")</f>
        <v>Jan</v>
      </c>
      <c r="S707" t="s">
        <v>3917</v>
      </c>
    </row>
    <row r="708" spans="1:19" x14ac:dyDescent="0.3">
      <c r="A708" t="s">
        <v>3918</v>
      </c>
      <c r="B708" t="s">
        <v>15</v>
      </c>
      <c r="C708" t="s">
        <v>3919</v>
      </c>
      <c r="D708" t="s">
        <v>3920</v>
      </c>
      <c r="E708" t="s">
        <v>3921</v>
      </c>
      <c r="F708" t="s">
        <v>301</v>
      </c>
      <c r="G708" s="14" t="s">
        <v>3922</v>
      </c>
      <c r="H708">
        <v>2021</v>
      </c>
      <c r="I708" t="s">
        <v>27</v>
      </c>
      <c r="J708" t="s">
        <v>634</v>
      </c>
      <c r="K708">
        <f>IFERROR(VALUE(LEFT(table_netflix[[#This Row],[duration (in min)]], LEN(table_netflix[[#This Row],[duration (in min)]])-4)),0)</f>
        <v>107</v>
      </c>
      <c r="L708" t="s">
        <v>144</v>
      </c>
      <c r="M708" t="s">
        <v>55</v>
      </c>
      <c r="O708" t="str" cm="1">
        <f t="array" ref="O708">_xlfn.IFS(table_netflix[[#This Row],[release_year]]&gt;=2018, "2018 &amp; after", TRUE, "Before 2018")</f>
        <v>2018 &amp; after</v>
      </c>
      <c r="P708" s="12">
        <f>DATE(table_netflix[[#This Row],[release_year]],1,1)</f>
        <v>44197</v>
      </c>
      <c r="Q708" s="12">
        <f t="shared" si="11"/>
        <v>44225</v>
      </c>
      <c r="R708" s="12" t="str">
        <f>TEXT(table_netflix[[#This Row],[date_added_todate]], "mmm")</f>
        <v>Jan</v>
      </c>
      <c r="S708" t="s">
        <v>3923</v>
      </c>
    </row>
    <row r="709" spans="1:19" x14ac:dyDescent="0.3">
      <c r="A709" t="s">
        <v>3924</v>
      </c>
      <c r="B709" t="s">
        <v>15</v>
      </c>
      <c r="C709" t="s">
        <v>3925</v>
      </c>
      <c r="D709" t="s">
        <v>3926</v>
      </c>
      <c r="E709" t="s">
        <v>3927</v>
      </c>
      <c r="F709" t="s">
        <v>18</v>
      </c>
      <c r="G709" s="14" t="s">
        <v>3922</v>
      </c>
      <c r="H709">
        <v>2021</v>
      </c>
      <c r="I709" t="s">
        <v>45</v>
      </c>
      <c r="J709" t="s">
        <v>1221</v>
      </c>
      <c r="K709">
        <f>IFERROR(VALUE(LEFT(table_netflix[[#This Row],[duration (in min)]], LEN(table_netflix[[#This Row],[duration (in min)]])-4)),0)</f>
        <v>123</v>
      </c>
      <c r="L709" t="s">
        <v>47</v>
      </c>
      <c r="M709" t="s">
        <v>85</v>
      </c>
      <c r="O709" t="str" cm="1">
        <f t="array" ref="O709">_xlfn.IFS(table_netflix[[#This Row],[release_year]]&gt;=2018, "2018 &amp; after", TRUE, "Before 2018")</f>
        <v>2018 &amp; after</v>
      </c>
      <c r="P709" s="12">
        <f>DATE(table_netflix[[#This Row],[release_year]],1,1)</f>
        <v>44197</v>
      </c>
      <c r="Q709" s="12">
        <f t="shared" si="11"/>
        <v>44225</v>
      </c>
      <c r="R709" s="12" t="str">
        <f>TEXT(table_netflix[[#This Row],[date_added_todate]], "mmm")</f>
        <v>Jan</v>
      </c>
      <c r="S709" t="s">
        <v>3928</v>
      </c>
    </row>
    <row r="710" spans="1:19" x14ac:dyDescent="0.3">
      <c r="A710" t="s">
        <v>3929</v>
      </c>
      <c r="B710" t="s">
        <v>15</v>
      </c>
      <c r="C710" t="s">
        <v>3930</v>
      </c>
      <c r="D710" t="s">
        <v>3931</v>
      </c>
      <c r="E710" t="s">
        <v>3932</v>
      </c>
      <c r="F710" t="s">
        <v>61</v>
      </c>
      <c r="G710" s="14" t="s">
        <v>3922</v>
      </c>
      <c r="H710">
        <v>2021</v>
      </c>
      <c r="I710" t="s">
        <v>20</v>
      </c>
      <c r="J710" t="s">
        <v>265</v>
      </c>
      <c r="K710">
        <f>IFERROR(VALUE(LEFT(table_netflix[[#This Row],[duration (in min)]], LEN(table_netflix[[#This Row],[duration (in min)]])-4)),0)</f>
        <v>113</v>
      </c>
      <c r="L710" t="s">
        <v>53</v>
      </c>
      <c r="M710" t="s">
        <v>55</v>
      </c>
      <c r="O710" t="str" cm="1">
        <f t="array" ref="O710">_xlfn.IFS(table_netflix[[#This Row],[release_year]]&gt;=2018, "2018 &amp; after", TRUE, "Before 2018")</f>
        <v>2018 &amp; after</v>
      </c>
      <c r="P710" s="12">
        <f>DATE(table_netflix[[#This Row],[release_year]],1,1)</f>
        <v>44197</v>
      </c>
      <c r="Q710" s="12">
        <f t="shared" si="11"/>
        <v>44225</v>
      </c>
      <c r="R710" s="12" t="str">
        <f>TEXT(table_netflix[[#This Row],[date_added_todate]], "mmm")</f>
        <v>Jan</v>
      </c>
      <c r="S710" t="s">
        <v>3933</v>
      </c>
    </row>
    <row r="711" spans="1:19" x14ac:dyDescent="0.3">
      <c r="A711" t="s">
        <v>3934</v>
      </c>
      <c r="B711" t="s">
        <v>15</v>
      </c>
      <c r="C711" t="s">
        <v>3935</v>
      </c>
      <c r="D711" t="s">
        <v>3936</v>
      </c>
      <c r="E711" t="s">
        <v>3937</v>
      </c>
      <c r="F711" t="s">
        <v>1322</v>
      </c>
      <c r="G711" s="14" t="s">
        <v>3938</v>
      </c>
      <c r="H711">
        <v>2021</v>
      </c>
      <c r="I711" t="s">
        <v>84</v>
      </c>
      <c r="J711" t="s">
        <v>21</v>
      </c>
      <c r="K711">
        <f>IFERROR(VALUE(LEFT(table_netflix[[#This Row],[duration (in min)]], LEN(table_netflix[[#This Row],[duration (in min)]])-4)),0)</f>
        <v>90</v>
      </c>
      <c r="L711" t="s">
        <v>47</v>
      </c>
      <c r="M711" t="s">
        <v>72</v>
      </c>
      <c r="N711" t="s">
        <v>55</v>
      </c>
      <c r="O711" t="str" cm="1">
        <f t="array" ref="O711">_xlfn.IFS(table_netflix[[#This Row],[release_year]]&gt;=2018, "2018 &amp; after", TRUE, "Before 2018")</f>
        <v>2018 &amp; after</v>
      </c>
      <c r="P711" s="12">
        <f>DATE(table_netflix[[#This Row],[release_year]],1,1)</f>
        <v>44197</v>
      </c>
      <c r="Q711" s="12">
        <f t="shared" si="11"/>
        <v>44224</v>
      </c>
      <c r="R711" s="12" t="str">
        <f>TEXT(table_netflix[[#This Row],[date_added_todate]], "mmm")</f>
        <v>Jan</v>
      </c>
      <c r="S711" t="s">
        <v>3939</v>
      </c>
    </row>
    <row r="712" spans="1:19" x14ac:dyDescent="0.3">
      <c r="A712" t="s">
        <v>3941</v>
      </c>
      <c r="B712" t="s">
        <v>15</v>
      </c>
      <c r="C712" t="s">
        <v>3942</v>
      </c>
      <c r="D712" t="s">
        <v>3943</v>
      </c>
      <c r="E712" t="s">
        <v>3944</v>
      </c>
      <c r="F712" t="s">
        <v>18</v>
      </c>
      <c r="G712" s="14" t="s">
        <v>3940</v>
      </c>
      <c r="H712">
        <v>2021</v>
      </c>
      <c r="I712" t="s">
        <v>62</v>
      </c>
      <c r="J712" t="s">
        <v>3945</v>
      </c>
      <c r="K712">
        <f>IFERROR(VALUE(LEFT(table_netflix[[#This Row],[duration (in min)]], LEN(table_netflix[[#This Row],[duration (in min)]])-4)),0)</f>
        <v>52</v>
      </c>
      <c r="L712" t="s">
        <v>22</v>
      </c>
      <c r="M712" t="s">
        <v>55</v>
      </c>
      <c r="N712" t="s">
        <v>266</v>
      </c>
      <c r="O712" t="str" cm="1">
        <f t="array" ref="O712">_xlfn.IFS(table_netflix[[#This Row],[release_year]]&gt;=2018, "2018 &amp; after", TRUE, "Before 2018")</f>
        <v>2018 &amp; after</v>
      </c>
      <c r="P712" s="12">
        <f>DATE(table_netflix[[#This Row],[release_year]],1,1)</f>
        <v>44197</v>
      </c>
      <c r="Q712" s="12">
        <f t="shared" si="11"/>
        <v>44223</v>
      </c>
      <c r="R712" s="12" t="str">
        <f>TEXT(table_netflix[[#This Row],[date_added_todate]], "mmm")</f>
        <v>Jan</v>
      </c>
      <c r="S712" t="s">
        <v>3946</v>
      </c>
    </row>
    <row r="713" spans="1:19" x14ac:dyDescent="0.3">
      <c r="A713" t="s">
        <v>3947</v>
      </c>
      <c r="B713" t="s">
        <v>15</v>
      </c>
      <c r="C713" t="s">
        <v>3948</v>
      </c>
      <c r="D713" t="s">
        <v>3949</v>
      </c>
      <c r="E713" t="s">
        <v>3950</v>
      </c>
      <c r="F713" t="s">
        <v>39</v>
      </c>
      <c r="G713" s="14" t="s">
        <v>3940</v>
      </c>
      <c r="H713">
        <v>2020</v>
      </c>
      <c r="I713" t="s">
        <v>27</v>
      </c>
      <c r="J713" t="s">
        <v>81</v>
      </c>
      <c r="K713">
        <f>IFERROR(VALUE(LEFT(table_netflix[[#This Row],[duration (in min)]], LEN(table_netflix[[#This Row],[duration (in min)]])-4)),0)</f>
        <v>127</v>
      </c>
      <c r="L713" t="s">
        <v>71</v>
      </c>
      <c r="M713" t="s">
        <v>72</v>
      </c>
      <c r="N713" t="s">
        <v>54</v>
      </c>
      <c r="O713" t="str" cm="1">
        <f t="array" ref="O713">_xlfn.IFS(table_netflix[[#This Row],[release_year]]&gt;=2018, "2018 &amp; after", TRUE, "Before 2018")</f>
        <v>2018 &amp; after</v>
      </c>
      <c r="P713" s="12">
        <f>DATE(table_netflix[[#This Row],[release_year]],1,1)</f>
        <v>43831</v>
      </c>
      <c r="Q713" s="12">
        <f t="shared" si="11"/>
        <v>44223</v>
      </c>
      <c r="R713" s="12" t="str">
        <f>TEXT(table_netflix[[#This Row],[date_added_todate]], "mmm")</f>
        <v>Jan</v>
      </c>
      <c r="S713" t="s">
        <v>3951</v>
      </c>
    </row>
    <row r="714" spans="1:19" x14ac:dyDescent="0.3">
      <c r="A714" t="s">
        <v>3952</v>
      </c>
      <c r="B714" t="s">
        <v>15</v>
      </c>
      <c r="C714" t="s">
        <v>3953</v>
      </c>
      <c r="D714" t="s">
        <v>3954</v>
      </c>
      <c r="E714" t="s">
        <v>3955</v>
      </c>
      <c r="F714" t="s">
        <v>109</v>
      </c>
      <c r="G714" s="14" t="s">
        <v>3940</v>
      </c>
      <c r="H714">
        <v>2021</v>
      </c>
      <c r="I714" t="s">
        <v>62</v>
      </c>
      <c r="J714" t="s">
        <v>241</v>
      </c>
      <c r="K714">
        <f>IFERROR(VALUE(LEFT(table_netflix[[#This Row],[duration (in min)]], LEN(table_netflix[[#This Row],[duration (in min)]])-4)),0)</f>
        <v>95</v>
      </c>
      <c r="L714" t="s">
        <v>47</v>
      </c>
      <c r="M714" t="s">
        <v>72</v>
      </c>
      <c r="O714" t="str" cm="1">
        <f t="array" ref="O714">_xlfn.IFS(table_netflix[[#This Row],[release_year]]&gt;=2018, "2018 &amp; after", TRUE, "Before 2018")</f>
        <v>2018 &amp; after</v>
      </c>
      <c r="P714" s="12">
        <f>DATE(table_netflix[[#This Row],[release_year]],1,1)</f>
        <v>44197</v>
      </c>
      <c r="Q714" s="12">
        <f t="shared" si="11"/>
        <v>44223</v>
      </c>
      <c r="R714" s="12" t="str">
        <f>TEXT(table_netflix[[#This Row],[date_added_todate]], "mmm")</f>
        <v>Jan</v>
      </c>
      <c r="S714" t="s">
        <v>3956</v>
      </c>
    </row>
    <row r="715" spans="1:19" x14ac:dyDescent="0.3">
      <c r="A715" t="s">
        <v>3957</v>
      </c>
      <c r="B715" t="s">
        <v>15</v>
      </c>
      <c r="C715" t="s">
        <v>3958</v>
      </c>
      <c r="D715" t="s">
        <v>3959</v>
      </c>
      <c r="E715" t="s">
        <v>3960</v>
      </c>
      <c r="F715" t="s">
        <v>196</v>
      </c>
      <c r="G715" s="14" t="s">
        <v>3961</v>
      </c>
      <c r="H715">
        <v>2018</v>
      </c>
      <c r="I715" t="s">
        <v>62</v>
      </c>
      <c r="J715" t="s">
        <v>412</v>
      </c>
      <c r="K715">
        <f>IFERROR(VALUE(LEFT(table_netflix[[#This Row],[duration (in min)]], LEN(table_netflix[[#This Row],[duration (in min)]])-4)),0)</f>
        <v>121</v>
      </c>
      <c r="L715" t="s">
        <v>53</v>
      </c>
      <c r="M715" t="s">
        <v>55</v>
      </c>
      <c r="O715" t="str" cm="1">
        <f t="array" ref="O715">_xlfn.IFS(table_netflix[[#This Row],[release_year]]&gt;=2018, "2018 &amp; after", TRUE, "Before 2018")</f>
        <v>2018 &amp; after</v>
      </c>
      <c r="P715" s="12">
        <f>DATE(table_netflix[[#This Row],[release_year]],1,1)</f>
        <v>43101</v>
      </c>
      <c r="Q715" s="12">
        <f t="shared" si="11"/>
        <v>44222</v>
      </c>
      <c r="R715" s="12" t="str">
        <f>TEXT(table_netflix[[#This Row],[date_added_todate]], "mmm")</f>
        <v>Jan</v>
      </c>
      <c r="S715" t="s">
        <v>3962</v>
      </c>
    </row>
    <row r="716" spans="1:19" x14ac:dyDescent="0.3">
      <c r="A716" t="s">
        <v>3964</v>
      </c>
      <c r="B716" t="s">
        <v>15</v>
      </c>
      <c r="C716" t="s">
        <v>3965</v>
      </c>
      <c r="D716" t="s">
        <v>3966</v>
      </c>
      <c r="E716" t="s">
        <v>3967</v>
      </c>
      <c r="F716" t="s">
        <v>3910</v>
      </c>
      <c r="G716" s="14" t="s">
        <v>3963</v>
      </c>
      <c r="H716">
        <v>2020</v>
      </c>
      <c r="I716" t="s">
        <v>27</v>
      </c>
      <c r="J716" t="s">
        <v>241</v>
      </c>
      <c r="K716">
        <f>IFERROR(VALUE(LEFT(table_netflix[[#This Row],[duration (in min)]], LEN(table_netflix[[#This Row],[duration (in min)]])-4)),0)</f>
        <v>95</v>
      </c>
      <c r="L716" t="s">
        <v>71</v>
      </c>
      <c r="M716" t="s">
        <v>55</v>
      </c>
      <c r="N716" t="s">
        <v>600</v>
      </c>
      <c r="O716" t="str" cm="1">
        <f t="array" ref="O716">_xlfn.IFS(table_netflix[[#This Row],[release_year]]&gt;=2018, "2018 &amp; after", TRUE, "Before 2018")</f>
        <v>2018 &amp; after</v>
      </c>
      <c r="P716" s="12">
        <f>DATE(table_netflix[[#This Row],[release_year]],1,1)</f>
        <v>43831</v>
      </c>
      <c r="Q716" s="12">
        <f t="shared" si="11"/>
        <v>44218</v>
      </c>
      <c r="R716" s="12" t="str">
        <f>TEXT(table_netflix[[#This Row],[date_added_todate]], "mmm")</f>
        <v>Jan</v>
      </c>
      <c r="S716" t="s">
        <v>3968</v>
      </c>
    </row>
    <row r="717" spans="1:19" x14ac:dyDescent="0.3">
      <c r="A717" t="s">
        <v>3969</v>
      </c>
      <c r="B717" t="s">
        <v>15</v>
      </c>
      <c r="C717" t="s">
        <v>3970</v>
      </c>
      <c r="D717" t="s">
        <v>3971</v>
      </c>
      <c r="E717" t="s">
        <v>3972</v>
      </c>
      <c r="F717" t="s">
        <v>18</v>
      </c>
      <c r="G717" s="14" t="s">
        <v>3963</v>
      </c>
      <c r="H717">
        <v>2010</v>
      </c>
      <c r="I717" t="s">
        <v>20</v>
      </c>
      <c r="J717" t="s">
        <v>730</v>
      </c>
      <c r="K717">
        <f>IFERROR(VALUE(LEFT(table_netflix[[#This Row],[duration (in min)]], LEN(table_netflix[[#This Row],[duration (in min)]])-4)),0)</f>
        <v>133</v>
      </c>
      <c r="L717" t="s">
        <v>53</v>
      </c>
      <c r="M717" t="s">
        <v>142</v>
      </c>
      <c r="O717" t="str" cm="1">
        <f t="array" ref="O717">_xlfn.IFS(table_netflix[[#This Row],[release_year]]&gt;=2018, "2018 &amp; after", TRUE, "Before 2018")</f>
        <v>Before 2018</v>
      </c>
      <c r="P717" s="12">
        <f>DATE(table_netflix[[#This Row],[release_year]],1,1)</f>
        <v>40179</v>
      </c>
      <c r="Q717" s="12">
        <f t="shared" si="11"/>
        <v>44218</v>
      </c>
      <c r="R717" s="12" t="str">
        <f>TEXT(table_netflix[[#This Row],[date_added_todate]], "mmm")</f>
        <v>Jan</v>
      </c>
      <c r="S717" t="s">
        <v>3973</v>
      </c>
    </row>
    <row r="718" spans="1:19" x14ac:dyDescent="0.3">
      <c r="A718" t="s">
        <v>3974</v>
      </c>
      <c r="B718" t="s">
        <v>15</v>
      </c>
      <c r="C718" t="s">
        <v>3975</v>
      </c>
      <c r="D718" t="s">
        <v>3976</v>
      </c>
      <c r="E718" t="s">
        <v>3977</v>
      </c>
      <c r="F718" t="s">
        <v>39</v>
      </c>
      <c r="G718" s="14" t="s">
        <v>3963</v>
      </c>
      <c r="H718">
        <v>2021</v>
      </c>
      <c r="I718" t="s">
        <v>186</v>
      </c>
      <c r="J718" t="s">
        <v>81</v>
      </c>
      <c r="K718">
        <f>IFERROR(VALUE(LEFT(table_netflix[[#This Row],[duration (in min)]], LEN(table_netflix[[#This Row],[duration (in min)]])-4)),0)</f>
        <v>127</v>
      </c>
      <c r="L718" t="s">
        <v>53</v>
      </c>
      <c r="O718" t="str" cm="1">
        <f t="array" ref="O718">_xlfn.IFS(table_netflix[[#This Row],[release_year]]&gt;=2018, "2018 &amp; after", TRUE, "Before 2018")</f>
        <v>2018 &amp; after</v>
      </c>
      <c r="P718" s="12">
        <f>DATE(table_netflix[[#This Row],[release_year]],1,1)</f>
        <v>44197</v>
      </c>
      <c r="Q718" s="12">
        <f t="shared" si="11"/>
        <v>44218</v>
      </c>
      <c r="R718" s="12" t="str">
        <f>TEXT(table_netflix[[#This Row],[date_added_todate]], "mmm")</f>
        <v>Jan</v>
      </c>
      <c r="S718" t="s">
        <v>3978</v>
      </c>
    </row>
    <row r="719" spans="1:19" x14ac:dyDescent="0.3">
      <c r="A719" t="s">
        <v>3979</v>
      </c>
      <c r="B719" t="s">
        <v>15</v>
      </c>
      <c r="C719" t="s">
        <v>3980</v>
      </c>
      <c r="D719" t="s">
        <v>3981</v>
      </c>
      <c r="E719" t="s">
        <v>3982</v>
      </c>
      <c r="F719" t="s">
        <v>18</v>
      </c>
      <c r="G719" s="14" t="s">
        <v>3983</v>
      </c>
      <c r="H719">
        <v>2020</v>
      </c>
      <c r="I719" t="s">
        <v>186</v>
      </c>
      <c r="J719" t="s">
        <v>241</v>
      </c>
      <c r="K719">
        <f>IFERROR(VALUE(LEFT(table_netflix[[#This Row],[duration (in min)]], LEN(table_netflix[[#This Row],[duration (in min)]])-4)),0)</f>
        <v>95</v>
      </c>
      <c r="L719" t="s">
        <v>71</v>
      </c>
      <c r="O719" t="str" cm="1">
        <f t="array" ref="O719">_xlfn.IFS(table_netflix[[#This Row],[release_year]]&gt;=2018, "2018 &amp; after", TRUE, "Before 2018")</f>
        <v>2018 &amp; after</v>
      </c>
      <c r="P719" s="12">
        <f>DATE(table_netflix[[#This Row],[release_year]],1,1)</f>
        <v>43831</v>
      </c>
      <c r="Q719" s="12">
        <f t="shared" si="11"/>
        <v>44217</v>
      </c>
      <c r="R719" s="12" t="str">
        <f>TEXT(table_netflix[[#This Row],[date_added_todate]], "mmm")</f>
        <v>Jan</v>
      </c>
      <c r="S719" t="s">
        <v>3984</v>
      </c>
    </row>
    <row r="720" spans="1:19" x14ac:dyDescent="0.3">
      <c r="A720" t="s">
        <v>3985</v>
      </c>
      <c r="B720" t="s">
        <v>15</v>
      </c>
      <c r="C720" t="s">
        <v>3986</v>
      </c>
      <c r="D720" t="s">
        <v>3987</v>
      </c>
      <c r="E720" t="s">
        <v>3988</v>
      </c>
      <c r="F720" t="s">
        <v>61</v>
      </c>
      <c r="G720" s="14" t="s">
        <v>3983</v>
      </c>
      <c r="H720">
        <v>2020</v>
      </c>
      <c r="I720" t="s">
        <v>186</v>
      </c>
      <c r="J720" t="s">
        <v>511</v>
      </c>
      <c r="K720">
        <f>IFERROR(VALUE(LEFT(table_netflix[[#This Row],[duration (in min)]], LEN(table_netflix[[#This Row],[duration (in min)]])-4)),0)</f>
        <v>101</v>
      </c>
      <c r="L720" t="s">
        <v>53</v>
      </c>
      <c r="O720" t="str" cm="1">
        <f t="array" ref="O720">_xlfn.IFS(table_netflix[[#This Row],[release_year]]&gt;=2018, "2018 &amp; after", TRUE, "Before 2018")</f>
        <v>2018 &amp; after</v>
      </c>
      <c r="P720" s="12">
        <f>DATE(table_netflix[[#This Row],[release_year]],1,1)</f>
        <v>43831</v>
      </c>
      <c r="Q720" s="12">
        <f t="shared" si="11"/>
        <v>44217</v>
      </c>
      <c r="R720" s="12" t="str">
        <f>TEXT(table_netflix[[#This Row],[date_added_todate]], "mmm")</f>
        <v>Jan</v>
      </c>
      <c r="S720" t="s">
        <v>3989</v>
      </c>
    </row>
    <row r="721" spans="1:19" x14ac:dyDescent="0.3">
      <c r="A721" t="s">
        <v>3990</v>
      </c>
      <c r="B721" t="s">
        <v>15</v>
      </c>
      <c r="C721" t="s">
        <v>3991</v>
      </c>
      <c r="D721" t="s">
        <v>3992</v>
      </c>
      <c r="E721" t="s">
        <v>3993</v>
      </c>
      <c r="F721" t="s">
        <v>18</v>
      </c>
      <c r="G721" s="14" t="s">
        <v>3994</v>
      </c>
      <c r="H721">
        <v>2020</v>
      </c>
      <c r="I721" t="s">
        <v>186</v>
      </c>
      <c r="J721" t="s">
        <v>1221</v>
      </c>
      <c r="K721">
        <f>IFERROR(VALUE(LEFT(table_netflix[[#This Row],[duration (in min)]], LEN(table_netflix[[#This Row],[duration (in min)]])-4)),0)</f>
        <v>123</v>
      </c>
      <c r="L721" t="s">
        <v>53</v>
      </c>
      <c r="O721" t="str" cm="1">
        <f t="array" ref="O721">_xlfn.IFS(table_netflix[[#This Row],[release_year]]&gt;=2018, "2018 &amp; after", TRUE, "Before 2018")</f>
        <v>2018 &amp; after</v>
      </c>
      <c r="P721" s="12">
        <f>DATE(table_netflix[[#This Row],[release_year]],1,1)</f>
        <v>43831</v>
      </c>
      <c r="Q721" s="12">
        <f t="shared" si="11"/>
        <v>44216</v>
      </c>
      <c r="R721" s="12" t="str">
        <f>TEXT(table_netflix[[#This Row],[date_added_todate]], "mmm")</f>
        <v>Jan</v>
      </c>
      <c r="S721" t="s">
        <v>3995</v>
      </c>
    </row>
    <row r="722" spans="1:19" x14ac:dyDescent="0.3">
      <c r="A722" t="s">
        <v>3996</v>
      </c>
      <c r="B722" t="s">
        <v>15</v>
      </c>
      <c r="C722" t="s">
        <v>3997</v>
      </c>
      <c r="D722" t="s">
        <v>3998</v>
      </c>
      <c r="E722" t="s">
        <v>3999</v>
      </c>
      <c r="F722" t="s">
        <v>18</v>
      </c>
      <c r="G722" s="14" t="s">
        <v>3994</v>
      </c>
      <c r="H722">
        <v>2020</v>
      </c>
      <c r="I722" t="s">
        <v>62</v>
      </c>
      <c r="J722" t="s">
        <v>583</v>
      </c>
      <c r="K722">
        <f>IFERROR(VALUE(LEFT(table_netflix[[#This Row],[duration (in min)]], LEN(table_netflix[[#This Row],[duration (in min)]])-4)),0)</f>
        <v>89</v>
      </c>
      <c r="L722" t="s">
        <v>93</v>
      </c>
      <c r="O722" t="str" cm="1">
        <f t="array" ref="O722">_xlfn.IFS(table_netflix[[#This Row],[release_year]]&gt;=2018, "2018 &amp; after", TRUE, "Before 2018")</f>
        <v>2018 &amp; after</v>
      </c>
      <c r="P722" s="12">
        <f>DATE(table_netflix[[#This Row],[release_year]],1,1)</f>
        <v>43831</v>
      </c>
      <c r="Q722" s="12">
        <f t="shared" si="11"/>
        <v>44216</v>
      </c>
      <c r="R722" s="12" t="str">
        <f>TEXT(table_netflix[[#This Row],[date_added_todate]], "mmm")</f>
        <v>Jan</v>
      </c>
      <c r="S722" t="s">
        <v>4000</v>
      </c>
    </row>
    <row r="723" spans="1:19" x14ac:dyDescent="0.3">
      <c r="A723" t="s">
        <v>4001</v>
      </c>
      <c r="B723" t="s">
        <v>15</v>
      </c>
      <c r="C723" t="s">
        <v>4002</v>
      </c>
      <c r="D723" t="s">
        <v>4003</v>
      </c>
      <c r="E723" t="s">
        <v>4004</v>
      </c>
      <c r="F723" t="s">
        <v>18</v>
      </c>
      <c r="G723" s="14" t="s">
        <v>4005</v>
      </c>
      <c r="H723">
        <v>2013</v>
      </c>
      <c r="I723" t="s">
        <v>186</v>
      </c>
      <c r="J723" t="s">
        <v>218</v>
      </c>
      <c r="K723">
        <f>IFERROR(VALUE(LEFT(table_netflix[[#This Row],[duration (in min)]], LEN(table_netflix[[#This Row],[duration (in min)]])-4)),0)</f>
        <v>100</v>
      </c>
      <c r="L723" t="s">
        <v>144</v>
      </c>
      <c r="O723" t="str" cm="1">
        <f t="array" ref="O723">_xlfn.IFS(table_netflix[[#This Row],[release_year]]&gt;=2018, "2018 &amp; after", TRUE, "Before 2018")</f>
        <v>Before 2018</v>
      </c>
      <c r="P723" s="12">
        <f>DATE(table_netflix[[#This Row],[release_year]],1,1)</f>
        <v>41275</v>
      </c>
      <c r="Q723" s="12">
        <f t="shared" si="11"/>
        <v>44214</v>
      </c>
      <c r="R723" s="12" t="str">
        <f>TEXT(table_netflix[[#This Row],[date_added_todate]], "mmm")</f>
        <v>Jan</v>
      </c>
      <c r="S723" t="s">
        <v>4006</v>
      </c>
    </row>
    <row r="724" spans="1:19" x14ac:dyDescent="0.3">
      <c r="A724" t="s">
        <v>4007</v>
      </c>
      <c r="B724" t="s">
        <v>15</v>
      </c>
      <c r="C724" t="s">
        <v>4008</v>
      </c>
      <c r="D724" t="s">
        <v>4009</v>
      </c>
      <c r="E724" t="s">
        <v>4010</v>
      </c>
      <c r="F724" t="s">
        <v>61</v>
      </c>
      <c r="G724" s="14" t="s">
        <v>4011</v>
      </c>
      <c r="H724">
        <v>2016</v>
      </c>
      <c r="I724" t="s">
        <v>20</v>
      </c>
      <c r="J724" t="s">
        <v>399</v>
      </c>
      <c r="K724">
        <f>IFERROR(VALUE(LEFT(table_netflix[[#This Row],[duration (in min)]], LEN(table_netflix[[#This Row],[duration (in min)]])-4)),0)</f>
        <v>108</v>
      </c>
      <c r="L724" t="s">
        <v>53</v>
      </c>
      <c r="M724" t="s">
        <v>127</v>
      </c>
      <c r="O724" t="str" cm="1">
        <f t="array" ref="O724">_xlfn.IFS(table_netflix[[#This Row],[release_year]]&gt;=2018, "2018 &amp; after", TRUE, "Before 2018")</f>
        <v>Before 2018</v>
      </c>
      <c r="P724" s="12">
        <f>DATE(table_netflix[[#This Row],[release_year]],1,1)</f>
        <v>42370</v>
      </c>
      <c r="Q724" s="12">
        <f t="shared" si="11"/>
        <v>44212</v>
      </c>
      <c r="R724" s="12" t="str">
        <f>TEXT(table_netflix[[#This Row],[date_added_todate]], "mmm")</f>
        <v>Jan</v>
      </c>
      <c r="S724" t="s">
        <v>4012</v>
      </c>
    </row>
    <row r="725" spans="1:19" x14ac:dyDescent="0.3">
      <c r="A725" t="s">
        <v>4013</v>
      </c>
      <c r="B725" t="s">
        <v>15</v>
      </c>
      <c r="C725" t="s">
        <v>4014</v>
      </c>
      <c r="D725" t="s">
        <v>4015</v>
      </c>
      <c r="E725" t="s">
        <v>4016</v>
      </c>
      <c r="F725" t="s">
        <v>18</v>
      </c>
      <c r="G725" s="14" t="s">
        <v>4011</v>
      </c>
      <c r="H725">
        <v>2020</v>
      </c>
      <c r="I725" t="s">
        <v>186</v>
      </c>
      <c r="J725" t="s">
        <v>92</v>
      </c>
      <c r="K725">
        <f>IFERROR(VALUE(LEFT(table_netflix[[#This Row],[duration (in min)]], LEN(table_netflix[[#This Row],[duration (in min)]])-4)),0)</f>
        <v>94</v>
      </c>
      <c r="L725" t="s">
        <v>126</v>
      </c>
      <c r="O725" t="str" cm="1">
        <f t="array" ref="O725">_xlfn.IFS(table_netflix[[#This Row],[release_year]]&gt;=2018, "2018 &amp; after", TRUE, "Before 2018")</f>
        <v>2018 &amp; after</v>
      </c>
      <c r="P725" s="12">
        <f>DATE(table_netflix[[#This Row],[release_year]],1,1)</f>
        <v>43831</v>
      </c>
      <c r="Q725" s="12">
        <f t="shared" si="11"/>
        <v>44212</v>
      </c>
      <c r="R725" s="12" t="str">
        <f>TEXT(table_netflix[[#This Row],[date_added_todate]], "mmm")</f>
        <v>Jan</v>
      </c>
      <c r="S725" t="s">
        <v>4017</v>
      </c>
    </row>
    <row r="726" spans="1:19" x14ac:dyDescent="0.3">
      <c r="A726" t="s">
        <v>4018</v>
      </c>
      <c r="B726" t="s">
        <v>15</v>
      </c>
      <c r="C726" t="s">
        <v>4019</v>
      </c>
      <c r="D726" t="s">
        <v>4020</v>
      </c>
      <c r="E726" t="s">
        <v>4021</v>
      </c>
      <c r="F726" t="s">
        <v>18</v>
      </c>
      <c r="G726" s="14" t="s">
        <v>4011</v>
      </c>
      <c r="H726">
        <v>2018</v>
      </c>
      <c r="I726" t="s">
        <v>62</v>
      </c>
      <c r="J726" t="s">
        <v>118</v>
      </c>
      <c r="K726">
        <f>IFERROR(VALUE(LEFT(table_netflix[[#This Row],[duration (in min)]], LEN(table_netflix[[#This Row],[duration (in min)]])-4)),0)</f>
        <v>103</v>
      </c>
      <c r="L726" t="s">
        <v>53</v>
      </c>
      <c r="M726" t="s">
        <v>54</v>
      </c>
      <c r="O726" t="str" cm="1">
        <f t="array" ref="O726">_xlfn.IFS(table_netflix[[#This Row],[release_year]]&gt;=2018, "2018 &amp; after", TRUE, "Before 2018")</f>
        <v>2018 &amp; after</v>
      </c>
      <c r="P726" s="12">
        <f>DATE(table_netflix[[#This Row],[release_year]],1,1)</f>
        <v>43101</v>
      </c>
      <c r="Q726" s="12">
        <f t="shared" si="11"/>
        <v>44212</v>
      </c>
      <c r="R726" s="12" t="str">
        <f>TEXT(table_netflix[[#This Row],[date_added_todate]], "mmm")</f>
        <v>Jan</v>
      </c>
      <c r="S726" t="s">
        <v>4022</v>
      </c>
    </row>
    <row r="727" spans="1:19" x14ac:dyDescent="0.3">
      <c r="A727" t="s">
        <v>4024</v>
      </c>
      <c r="B727" t="s">
        <v>15</v>
      </c>
      <c r="C727" t="s">
        <v>4025</v>
      </c>
      <c r="D727" t="s">
        <v>4026</v>
      </c>
      <c r="E727" t="s">
        <v>4027</v>
      </c>
      <c r="F727" t="s">
        <v>941</v>
      </c>
      <c r="G727" s="14" t="s">
        <v>4023</v>
      </c>
      <c r="H727">
        <v>2020</v>
      </c>
      <c r="I727" t="s">
        <v>264</v>
      </c>
      <c r="J727" t="s">
        <v>143</v>
      </c>
      <c r="K727">
        <f>IFERROR(VALUE(LEFT(table_netflix[[#This Row],[duration (in min)]], LEN(table_netflix[[#This Row],[duration (in min)]])-4)),0)</f>
        <v>105</v>
      </c>
      <c r="L727" t="s">
        <v>47</v>
      </c>
      <c r="M727" t="s">
        <v>85</v>
      </c>
      <c r="N727" t="s">
        <v>72</v>
      </c>
      <c r="O727" t="str" cm="1">
        <f t="array" ref="O727">_xlfn.IFS(table_netflix[[#This Row],[release_year]]&gt;=2018, "2018 &amp; after", TRUE, "Before 2018")</f>
        <v>2018 &amp; after</v>
      </c>
      <c r="P727" s="12">
        <f>DATE(table_netflix[[#This Row],[release_year]],1,1)</f>
        <v>43831</v>
      </c>
      <c r="Q727" s="12">
        <f t="shared" si="11"/>
        <v>44211</v>
      </c>
      <c r="R727" s="12" t="str">
        <f>TEXT(table_netflix[[#This Row],[date_added_todate]], "mmm")</f>
        <v>Jan</v>
      </c>
      <c r="S727" t="s">
        <v>4028</v>
      </c>
    </row>
    <row r="728" spans="1:19" x14ac:dyDescent="0.3">
      <c r="A728" t="s">
        <v>4029</v>
      </c>
      <c r="B728" t="s">
        <v>15</v>
      </c>
      <c r="C728" t="s">
        <v>4030</v>
      </c>
      <c r="D728" t="s">
        <v>4031</v>
      </c>
      <c r="E728" t="s">
        <v>4032</v>
      </c>
      <c r="F728" t="s">
        <v>4033</v>
      </c>
      <c r="G728" s="14" t="s">
        <v>4023</v>
      </c>
      <c r="H728">
        <v>2021</v>
      </c>
      <c r="I728" t="s">
        <v>186</v>
      </c>
      <c r="J728" t="s">
        <v>167</v>
      </c>
      <c r="K728">
        <f>IFERROR(VALUE(LEFT(table_netflix[[#This Row],[duration (in min)]], LEN(table_netflix[[#This Row],[duration (in min)]])-4)),0)</f>
        <v>116</v>
      </c>
      <c r="L728" t="s">
        <v>144</v>
      </c>
      <c r="O728" t="str" cm="1">
        <f t="array" ref="O728">_xlfn.IFS(table_netflix[[#This Row],[release_year]]&gt;=2018, "2018 &amp; after", TRUE, "Before 2018")</f>
        <v>2018 &amp; after</v>
      </c>
      <c r="P728" s="12">
        <f>DATE(table_netflix[[#This Row],[release_year]],1,1)</f>
        <v>44197</v>
      </c>
      <c r="Q728" s="12">
        <f t="shared" si="11"/>
        <v>44211</v>
      </c>
      <c r="R728" s="12" t="str">
        <f>TEXT(table_netflix[[#This Row],[date_added_todate]], "mmm")</f>
        <v>Jan</v>
      </c>
      <c r="S728" t="s">
        <v>4034</v>
      </c>
    </row>
    <row r="729" spans="1:19" x14ac:dyDescent="0.3">
      <c r="A729" t="s">
        <v>4035</v>
      </c>
      <c r="B729" t="s">
        <v>15</v>
      </c>
      <c r="C729" t="s">
        <v>4036</v>
      </c>
      <c r="D729" t="s">
        <v>2548</v>
      </c>
      <c r="E729" t="s">
        <v>4037</v>
      </c>
      <c r="F729" t="s">
        <v>18</v>
      </c>
      <c r="G729" s="14" t="s">
        <v>4023</v>
      </c>
      <c r="H729">
        <v>2014</v>
      </c>
      <c r="I729" t="s">
        <v>45</v>
      </c>
      <c r="J729" t="s">
        <v>308</v>
      </c>
      <c r="K729">
        <f>IFERROR(VALUE(LEFT(table_netflix[[#This Row],[duration (in min)]], LEN(table_netflix[[#This Row],[duration (in min)]])-4)),0)</f>
        <v>92</v>
      </c>
      <c r="L729" t="s">
        <v>47</v>
      </c>
      <c r="M729" t="s">
        <v>85</v>
      </c>
      <c r="O729" t="str" cm="1">
        <f t="array" ref="O729">_xlfn.IFS(table_netflix[[#This Row],[release_year]]&gt;=2018, "2018 &amp; after", TRUE, "Before 2018")</f>
        <v>Before 2018</v>
      </c>
      <c r="P729" s="12">
        <f>DATE(table_netflix[[#This Row],[release_year]],1,1)</f>
        <v>41640</v>
      </c>
      <c r="Q729" s="12">
        <f t="shared" si="11"/>
        <v>44211</v>
      </c>
      <c r="R729" s="12" t="str">
        <f>TEXT(table_netflix[[#This Row],[date_added_todate]], "mmm")</f>
        <v>Jan</v>
      </c>
      <c r="S729" t="s">
        <v>4038</v>
      </c>
    </row>
    <row r="730" spans="1:19" x14ac:dyDescent="0.3">
      <c r="A730" t="s">
        <v>4039</v>
      </c>
      <c r="B730" t="s">
        <v>15</v>
      </c>
      <c r="C730" t="s">
        <v>4040</v>
      </c>
      <c r="D730" t="s">
        <v>4041</v>
      </c>
      <c r="E730" t="s">
        <v>4042</v>
      </c>
      <c r="F730" t="s">
        <v>18</v>
      </c>
      <c r="G730" s="14" t="s">
        <v>4023</v>
      </c>
      <c r="H730">
        <v>2019</v>
      </c>
      <c r="I730" t="s">
        <v>100</v>
      </c>
      <c r="J730" t="s">
        <v>1230</v>
      </c>
      <c r="K730">
        <f>IFERROR(VALUE(LEFT(table_netflix[[#This Row],[duration (in min)]], LEN(table_netflix[[#This Row],[duration (in min)]])-4)),0)</f>
        <v>65</v>
      </c>
      <c r="L730" t="s">
        <v>47</v>
      </c>
      <c r="O730" t="str" cm="1">
        <f t="array" ref="O730">_xlfn.IFS(table_netflix[[#This Row],[release_year]]&gt;=2018, "2018 &amp; after", TRUE, "Before 2018")</f>
        <v>2018 &amp; after</v>
      </c>
      <c r="P730" s="12">
        <f>DATE(table_netflix[[#This Row],[release_year]],1,1)</f>
        <v>43466</v>
      </c>
      <c r="Q730" s="12">
        <f t="shared" si="11"/>
        <v>44211</v>
      </c>
      <c r="R730" s="12" t="str">
        <f>TEXT(table_netflix[[#This Row],[date_added_todate]], "mmm")</f>
        <v>Jan</v>
      </c>
      <c r="S730" t="s">
        <v>4043</v>
      </c>
    </row>
    <row r="731" spans="1:19" x14ac:dyDescent="0.3">
      <c r="A731" t="s">
        <v>4044</v>
      </c>
      <c r="B731" t="s">
        <v>15</v>
      </c>
      <c r="C731" t="s">
        <v>4045</v>
      </c>
      <c r="D731" t="s">
        <v>4046</v>
      </c>
      <c r="E731" t="s">
        <v>4047</v>
      </c>
      <c r="F731" t="s">
        <v>18</v>
      </c>
      <c r="G731" s="14" t="s">
        <v>4023</v>
      </c>
      <c r="H731">
        <v>2020</v>
      </c>
      <c r="I731" t="s">
        <v>186</v>
      </c>
      <c r="J731" t="s">
        <v>187</v>
      </c>
      <c r="K731">
        <f>IFERROR(VALUE(LEFT(table_netflix[[#This Row],[duration (in min)]], LEN(table_netflix[[#This Row],[duration (in min)]])-4)),0)</f>
        <v>115</v>
      </c>
      <c r="L731" t="s">
        <v>93</v>
      </c>
      <c r="O731" t="str" cm="1">
        <f t="array" ref="O731">_xlfn.IFS(table_netflix[[#This Row],[release_year]]&gt;=2018, "2018 &amp; after", TRUE, "Before 2018")</f>
        <v>2018 &amp; after</v>
      </c>
      <c r="P731" s="12">
        <f>DATE(table_netflix[[#This Row],[release_year]],1,1)</f>
        <v>43831</v>
      </c>
      <c r="Q731" s="12">
        <f t="shared" si="11"/>
        <v>44211</v>
      </c>
      <c r="R731" s="12" t="str">
        <f>TEXT(table_netflix[[#This Row],[date_added_todate]], "mmm")</f>
        <v>Jan</v>
      </c>
      <c r="S731" t="s">
        <v>4048</v>
      </c>
    </row>
    <row r="732" spans="1:19" x14ac:dyDescent="0.3">
      <c r="A732" t="s">
        <v>4049</v>
      </c>
      <c r="B732" t="s">
        <v>15</v>
      </c>
      <c r="C732" t="s">
        <v>4050</v>
      </c>
      <c r="D732" t="s">
        <v>4051</v>
      </c>
      <c r="E732" t="s">
        <v>4052</v>
      </c>
      <c r="F732" t="s">
        <v>39</v>
      </c>
      <c r="G732" s="14" t="s">
        <v>4023</v>
      </c>
      <c r="H732">
        <v>2021</v>
      </c>
      <c r="I732" t="s">
        <v>27</v>
      </c>
      <c r="J732" t="s">
        <v>152</v>
      </c>
      <c r="K732">
        <f>IFERROR(VALUE(LEFT(table_netflix[[#This Row],[duration (in min)]], LEN(table_netflix[[#This Row],[duration (in min)]])-4)),0)</f>
        <v>96</v>
      </c>
      <c r="L732" t="s">
        <v>53</v>
      </c>
      <c r="M732" t="s">
        <v>55</v>
      </c>
      <c r="O732" t="str" cm="1">
        <f t="array" ref="O732">_xlfn.IFS(table_netflix[[#This Row],[release_year]]&gt;=2018, "2018 &amp; after", TRUE, "Before 2018")</f>
        <v>2018 &amp; after</v>
      </c>
      <c r="P732" s="12">
        <f>DATE(table_netflix[[#This Row],[release_year]],1,1)</f>
        <v>44197</v>
      </c>
      <c r="Q732" s="12">
        <f t="shared" si="11"/>
        <v>44211</v>
      </c>
      <c r="R732" s="12" t="str">
        <f>TEXT(table_netflix[[#This Row],[date_added_todate]], "mmm")</f>
        <v>Jan</v>
      </c>
      <c r="S732" t="s">
        <v>4053</v>
      </c>
    </row>
    <row r="733" spans="1:19" x14ac:dyDescent="0.3">
      <c r="A733" t="s">
        <v>4054</v>
      </c>
      <c r="B733" t="s">
        <v>15</v>
      </c>
      <c r="C733" t="s">
        <v>4055</v>
      </c>
      <c r="D733" t="s">
        <v>4056</v>
      </c>
      <c r="E733" t="s">
        <v>4057</v>
      </c>
      <c r="F733" t="s">
        <v>18</v>
      </c>
      <c r="G733" s="14" t="s">
        <v>4023</v>
      </c>
      <c r="H733">
        <v>2021</v>
      </c>
      <c r="I733" t="s">
        <v>62</v>
      </c>
      <c r="J733" t="s">
        <v>2387</v>
      </c>
      <c r="K733">
        <f>IFERROR(VALUE(LEFT(table_netflix[[#This Row],[duration (in min)]], LEN(table_netflix[[#This Row],[duration (in min)]])-4)),0)</f>
        <v>32</v>
      </c>
      <c r="L733" t="s">
        <v>22</v>
      </c>
      <c r="O733" t="str" cm="1">
        <f t="array" ref="O733">_xlfn.IFS(table_netflix[[#This Row],[release_year]]&gt;=2018, "2018 &amp; after", TRUE, "Before 2018")</f>
        <v>2018 &amp; after</v>
      </c>
      <c r="P733" s="12">
        <f>DATE(table_netflix[[#This Row],[release_year]],1,1)</f>
        <v>44197</v>
      </c>
      <c r="Q733" s="12">
        <f t="shared" si="11"/>
        <v>44211</v>
      </c>
      <c r="R733" s="12" t="str">
        <f>TEXT(table_netflix[[#This Row],[date_added_todate]], "mmm")</f>
        <v>Jan</v>
      </c>
      <c r="S733" t="s">
        <v>4058</v>
      </c>
    </row>
    <row r="734" spans="1:19" x14ac:dyDescent="0.3">
      <c r="A734" t="s">
        <v>4059</v>
      </c>
      <c r="B734" t="s">
        <v>15</v>
      </c>
      <c r="C734" t="s">
        <v>4060</v>
      </c>
      <c r="D734" t="s">
        <v>4061</v>
      </c>
      <c r="E734" t="s">
        <v>4062</v>
      </c>
      <c r="F734" t="s">
        <v>331</v>
      </c>
      <c r="G734" s="14" t="s">
        <v>4023</v>
      </c>
      <c r="H734">
        <v>2021</v>
      </c>
      <c r="I734" t="s">
        <v>84</v>
      </c>
      <c r="J734" t="s">
        <v>226</v>
      </c>
      <c r="K734">
        <f>IFERROR(VALUE(LEFT(table_netflix[[#This Row],[duration (in min)]], LEN(table_netflix[[#This Row],[duration (in min)]])-4)),0)</f>
        <v>102</v>
      </c>
      <c r="L734" t="s">
        <v>53</v>
      </c>
      <c r="M734" t="s">
        <v>55</v>
      </c>
      <c r="N734" t="s">
        <v>600</v>
      </c>
      <c r="O734" t="str" cm="1">
        <f t="array" ref="O734">_xlfn.IFS(table_netflix[[#This Row],[release_year]]&gt;=2018, "2018 &amp; after", TRUE, "Before 2018")</f>
        <v>2018 &amp; after</v>
      </c>
      <c r="P734" s="12">
        <f>DATE(table_netflix[[#This Row],[release_year]],1,1)</f>
        <v>44197</v>
      </c>
      <c r="Q734" s="12">
        <f t="shared" si="11"/>
        <v>44211</v>
      </c>
      <c r="R734" s="12" t="str">
        <f>TEXT(table_netflix[[#This Row],[date_added_todate]], "mmm")</f>
        <v>Jan</v>
      </c>
      <c r="S734" t="s">
        <v>4063</v>
      </c>
    </row>
    <row r="735" spans="1:19" x14ac:dyDescent="0.3">
      <c r="A735" t="s">
        <v>4064</v>
      </c>
      <c r="B735" t="s">
        <v>15</v>
      </c>
      <c r="C735" t="s">
        <v>4065</v>
      </c>
      <c r="D735" t="s">
        <v>3172</v>
      </c>
      <c r="E735" t="s">
        <v>4066</v>
      </c>
      <c r="F735" t="s">
        <v>1322</v>
      </c>
      <c r="G735" s="14" t="s">
        <v>4067</v>
      </c>
      <c r="H735">
        <v>2011</v>
      </c>
      <c r="I735" t="s">
        <v>27</v>
      </c>
      <c r="J735" t="s">
        <v>226</v>
      </c>
      <c r="K735">
        <f>IFERROR(VALUE(LEFT(table_netflix[[#This Row],[duration (in min)]], LEN(table_netflix[[#This Row],[duration (in min)]])-4)),0)</f>
        <v>102</v>
      </c>
      <c r="L735" t="s">
        <v>53</v>
      </c>
      <c r="M735" t="s">
        <v>55</v>
      </c>
      <c r="O735" t="str" cm="1">
        <f t="array" ref="O735">_xlfn.IFS(table_netflix[[#This Row],[release_year]]&gt;=2018, "2018 &amp; after", TRUE, "Before 2018")</f>
        <v>Before 2018</v>
      </c>
      <c r="P735" s="12">
        <f>DATE(table_netflix[[#This Row],[release_year]],1,1)</f>
        <v>40544</v>
      </c>
      <c r="Q735" s="12">
        <f t="shared" si="11"/>
        <v>44210</v>
      </c>
      <c r="R735" s="12" t="str">
        <f>TEXT(table_netflix[[#This Row],[date_added_todate]], "mmm")</f>
        <v>Jan</v>
      </c>
      <c r="S735" t="s">
        <v>4068</v>
      </c>
    </row>
    <row r="736" spans="1:19" x14ac:dyDescent="0.3">
      <c r="A736" t="s">
        <v>4069</v>
      </c>
      <c r="B736" t="s">
        <v>15</v>
      </c>
      <c r="C736" t="s">
        <v>4070</v>
      </c>
      <c r="D736" t="s">
        <v>4071</v>
      </c>
      <c r="E736" t="s">
        <v>4072</v>
      </c>
      <c r="F736" t="s">
        <v>1322</v>
      </c>
      <c r="G736" s="14" t="s">
        <v>4067</v>
      </c>
      <c r="H736">
        <v>2020</v>
      </c>
      <c r="I736" t="s">
        <v>62</v>
      </c>
      <c r="J736" t="s">
        <v>511</v>
      </c>
      <c r="K736">
        <f>IFERROR(VALUE(LEFT(table_netflix[[#This Row],[duration (in min)]], LEN(table_netflix[[#This Row],[duration (in min)]])-4)),0)</f>
        <v>101</v>
      </c>
      <c r="L736" t="s">
        <v>71</v>
      </c>
      <c r="M736" t="s">
        <v>72</v>
      </c>
      <c r="N736" t="s">
        <v>55</v>
      </c>
      <c r="O736" t="str" cm="1">
        <f t="array" ref="O736">_xlfn.IFS(table_netflix[[#This Row],[release_year]]&gt;=2018, "2018 &amp; after", TRUE, "Before 2018")</f>
        <v>2018 &amp; after</v>
      </c>
      <c r="P736" s="12">
        <f>DATE(table_netflix[[#This Row],[release_year]],1,1)</f>
        <v>43831</v>
      </c>
      <c r="Q736" s="12">
        <f t="shared" si="11"/>
        <v>44210</v>
      </c>
      <c r="R736" s="12" t="str">
        <f>TEXT(table_netflix[[#This Row],[date_added_todate]], "mmm")</f>
        <v>Jan</v>
      </c>
      <c r="S736" t="s">
        <v>4073</v>
      </c>
    </row>
    <row r="737" spans="1:19" x14ac:dyDescent="0.3">
      <c r="A737" t="s">
        <v>4074</v>
      </c>
      <c r="B737" t="s">
        <v>15</v>
      </c>
      <c r="C737" t="s">
        <v>4075</v>
      </c>
      <c r="D737" t="s">
        <v>4076</v>
      </c>
      <c r="E737" t="s">
        <v>4077</v>
      </c>
      <c r="F737" t="s">
        <v>18</v>
      </c>
      <c r="G737" s="14" t="s">
        <v>4078</v>
      </c>
      <c r="H737">
        <v>2017</v>
      </c>
      <c r="I737" t="s">
        <v>186</v>
      </c>
      <c r="J737" t="s">
        <v>2552</v>
      </c>
      <c r="K737">
        <f>IFERROR(VALUE(LEFT(table_netflix[[#This Row],[duration (in min)]], LEN(table_netflix[[#This Row],[duration (in min)]])-4)),0)</f>
        <v>71</v>
      </c>
      <c r="L737" t="s">
        <v>53</v>
      </c>
      <c r="M737" t="s">
        <v>142</v>
      </c>
      <c r="O737" t="str" cm="1">
        <f t="array" ref="O737">_xlfn.IFS(table_netflix[[#This Row],[release_year]]&gt;=2018, "2018 &amp; after", TRUE, "Before 2018")</f>
        <v>Before 2018</v>
      </c>
      <c r="P737" s="12">
        <f>DATE(table_netflix[[#This Row],[release_year]],1,1)</f>
        <v>42736</v>
      </c>
      <c r="Q737" s="12">
        <f t="shared" si="11"/>
        <v>44209</v>
      </c>
      <c r="R737" s="12" t="str">
        <f>TEXT(table_netflix[[#This Row],[date_added_todate]], "mmm")</f>
        <v>Jan</v>
      </c>
      <c r="S737" t="s">
        <v>4079</v>
      </c>
    </row>
    <row r="738" spans="1:19" x14ac:dyDescent="0.3">
      <c r="A738" t="s">
        <v>4080</v>
      </c>
      <c r="B738" t="s">
        <v>24</v>
      </c>
      <c r="C738" t="s">
        <v>4081</v>
      </c>
      <c r="D738" t="s">
        <v>4082</v>
      </c>
      <c r="F738" t="s">
        <v>18</v>
      </c>
      <c r="G738" s="14" t="s">
        <v>4078</v>
      </c>
      <c r="H738">
        <v>2021</v>
      </c>
      <c r="I738" t="s">
        <v>27</v>
      </c>
      <c r="J738" t="s">
        <v>33</v>
      </c>
      <c r="K738">
        <f>IFERROR(VALUE(LEFT(table_netflix[[#This Row],[duration (in min)]], LEN(table_netflix[[#This Row],[duration (in min)]])-4)),0)</f>
        <v>0</v>
      </c>
      <c r="L738" t="s">
        <v>34</v>
      </c>
      <c r="M738" t="s">
        <v>74</v>
      </c>
      <c r="O738" t="str" cm="1">
        <f t="array" ref="O738">_xlfn.IFS(table_netflix[[#This Row],[release_year]]&gt;=2018, "2018 &amp; after", TRUE, "Before 2018")</f>
        <v>2018 &amp; after</v>
      </c>
      <c r="P738" s="12">
        <f>DATE(table_netflix[[#This Row],[release_year]],1,1)</f>
        <v>44197</v>
      </c>
      <c r="Q738" s="12">
        <f t="shared" si="11"/>
        <v>44209</v>
      </c>
      <c r="R738" s="12" t="str">
        <f>TEXT(table_netflix[[#This Row],[date_added_todate]], "mmm")</f>
        <v>Jan</v>
      </c>
      <c r="S738" t="s">
        <v>4083</v>
      </c>
    </row>
    <row r="739" spans="1:19" x14ac:dyDescent="0.3">
      <c r="A739" t="s">
        <v>4084</v>
      </c>
      <c r="B739" t="s">
        <v>15</v>
      </c>
      <c r="C739" t="s">
        <v>4085</v>
      </c>
      <c r="D739" t="s">
        <v>4086</v>
      </c>
      <c r="E739" t="s">
        <v>4087</v>
      </c>
      <c r="F739" t="s">
        <v>451</v>
      </c>
      <c r="G739" s="14" t="s">
        <v>4088</v>
      </c>
      <c r="H739">
        <v>2019</v>
      </c>
      <c r="I739" t="s">
        <v>27</v>
      </c>
      <c r="J739" t="s">
        <v>1186</v>
      </c>
      <c r="K739">
        <f>IFERROR(VALUE(LEFT(table_netflix[[#This Row],[duration (in min)]], LEN(table_netflix[[#This Row],[duration (in min)]])-4)),0)</f>
        <v>81</v>
      </c>
      <c r="L739" t="s">
        <v>294</v>
      </c>
      <c r="M739" t="s">
        <v>142</v>
      </c>
      <c r="O739" t="str" cm="1">
        <f t="array" ref="O739">_xlfn.IFS(table_netflix[[#This Row],[release_year]]&gt;=2018, "2018 &amp; after", TRUE, "Before 2018")</f>
        <v>2018 &amp; after</v>
      </c>
      <c r="P739" s="12">
        <f>DATE(table_netflix[[#This Row],[release_year]],1,1)</f>
        <v>43466</v>
      </c>
      <c r="Q739" s="12">
        <f t="shared" si="11"/>
        <v>44208</v>
      </c>
      <c r="R739" s="12" t="str">
        <f>TEXT(table_netflix[[#This Row],[date_added_todate]], "mmm")</f>
        <v>Jan</v>
      </c>
      <c r="S739" t="s">
        <v>4089</v>
      </c>
    </row>
    <row r="740" spans="1:19" x14ac:dyDescent="0.3">
      <c r="A740" t="s">
        <v>4091</v>
      </c>
      <c r="B740" t="s">
        <v>24</v>
      </c>
      <c r="C740" t="s">
        <v>4092</v>
      </c>
      <c r="D740" t="s">
        <v>4093</v>
      </c>
      <c r="E740" t="s">
        <v>4094</v>
      </c>
      <c r="F740" t="s">
        <v>61</v>
      </c>
      <c r="G740" s="14" t="s">
        <v>4088</v>
      </c>
      <c r="H740">
        <v>2020</v>
      </c>
      <c r="I740" t="s">
        <v>27</v>
      </c>
      <c r="J740" t="s">
        <v>87</v>
      </c>
      <c r="K740">
        <f>IFERROR(VALUE(LEFT(table_netflix[[#This Row],[duration (in min)]], LEN(table_netflix[[#This Row],[duration (in min)]])-4)),0)</f>
        <v>0</v>
      </c>
      <c r="L740" t="s">
        <v>64</v>
      </c>
      <c r="M740" t="s">
        <v>40</v>
      </c>
      <c r="N740" t="s">
        <v>30</v>
      </c>
      <c r="O740" t="str" cm="1">
        <f t="array" ref="O740">_xlfn.IFS(table_netflix[[#This Row],[release_year]]&gt;=2018, "2018 &amp; after", TRUE, "Before 2018")</f>
        <v>2018 &amp; after</v>
      </c>
      <c r="P740" s="12">
        <f>DATE(table_netflix[[#This Row],[release_year]],1,1)</f>
        <v>43831</v>
      </c>
      <c r="Q740" s="12">
        <f t="shared" si="11"/>
        <v>44208</v>
      </c>
      <c r="R740" s="12" t="str">
        <f>TEXT(table_netflix[[#This Row],[date_added_todate]], "mmm")</f>
        <v>Jan</v>
      </c>
      <c r="S740" t="s">
        <v>4095</v>
      </c>
    </row>
    <row r="741" spans="1:19" x14ac:dyDescent="0.3">
      <c r="A741" t="s">
        <v>4096</v>
      </c>
      <c r="B741" t="s">
        <v>15</v>
      </c>
      <c r="C741" t="s">
        <v>4097</v>
      </c>
      <c r="D741" t="s">
        <v>4098</v>
      </c>
      <c r="F741" t="s">
        <v>18</v>
      </c>
      <c r="G741" s="14" t="s">
        <v>4099</v>
      </c>
      <c r="H741">
        <v>2021</v>
      </c>
      <c r="I741" t="s">
        <v>27</v>
      </c>
      <c r="J741" t="s">
        <v>21</v>
      </c>
      <c r="K741">
        <f>IFERROR(VALUE(LEFT(table_netflix[[#This Row],[duration (in min)]], LEN(table_netflix[[#This Row],[duration (in min)]])-4)),0)</f>
        <v>90</v>
      </c>
      <c r="L741" t="s">
        <v>22</v>
      </c>
      <c r="O741" t="str" cm="1">
        <f t="array" ref="O741">_xlfn.IFS(table_netflix[[#This Row],[release_year]]&gt;=2018, "2018 &amp; after", TRUE, "Before 2018")</f>
        <v>2018 &amp; after</v>
      </c>
      <c r="P741" s="12">
        <f>DATE(table_netflix[[#This Row],[release_year]],1,1)</f>
        <v>44197</v>
      </c>
      <c r="Q741" s="12">
        <f t="shared" si="11"/>
        <v>44207</v>
      </c>
      <c r="R741" s="12" t="str">
        <f>TEXT(table_netflix[[#This Row],[date_added_todate]], "mmm")</f>
        <v>Jan</v>
      </c>
      <c r="S741" t="s">
        <v>4100</v>
      </c>
    </row>
    <row r="742" spans="1:19" x14ac:dyDescent="0.3">
      <c r="A742" t="s">
        <v>4101</v>
      </c>
      <c r="B742" t="s">
        <v>15</v>
      </c>
      <c r="C742" t="s">
        <v>4102</v>
      </c>
      <c r="D742" t="s">
        <v>4103</v>
      </c>
      <c r="E742" t="s">
        <v>4104</v>
      </c>
      <c r="F742" t="s">
        <v>307</v>
      </c>
      <c r="G742" s="14" t="s">
        <v>4099</v>
      </c>
      <c r="H742">
        <v>2011</v>
      </c>
      <c r="I742" t="s">
        <v>186</v>
      </c>
      <c r="J742" t="s">
        <v>626</v>
      </c>
      <c r="K742">
        <f>IFERROR(VALUE(LEFT(table_netflix[[#This Row],[duration (in min)]], LEN(table_netflix[[#This Row],[duration (in min)]])-4)),0)</f>
        <v>112</v>
      </c>
      <c r="L742" t="s">
        <v>71</v>
      </c>
      <c r="M742" t="s">
        <v>72</v>
      </c>
      <c r="N742" t="s">
        <v>55</v>
      </c>
      <c r="O742" t="str" cm="1">
        <f t="array" ref="O742">_xlfn.IFS(table_netflix[[#This Row],[release_year]]&gt;=2018, "2018 &amp; after", TRUE, "Before 2018")</f>
        <v>Before 2018</v>
      </c>
      <c r="P742" s="12">
        <f>DATE(table_netflix[[#This Row],[release_year]],1,1)</f>
        <v>40544</v>
      </c>
      <c r="Q742" s="12">
        <f t="shared" si="11"/>
        <v>44207</v>
      </c>
      <c r="R742" s="12" t="str">
        <f>TEXT(table_netflix[[#This Row],[date_added_todate]], "mmm")</f>
        <v>Jan</v>
      </c>
      <c r="S742" t="s">
        <v>4105</v>
      </c>
    </row>
    <row r="743" spans="1:19" x14ac:dyDescent="0.3">
      <c r="A743" t="s">
        <v>4106</v>
      </c>
      <c r="B743" t="s">
        <v>15</v>
      </c>
      <c r="C743" t="s">
        <v>4107</v>
      </c>
      <c r="D743" t="s">
        <v>4108</v>
      </c>
      <c r="E743" t="s">
        <v>4109</v>
      </c>
      <c r="F743" t="s">
        <v>39</v>
      </c>
      <c r="G743" s="14" t="s">
        <v>4110</v>
      </c>
      <c r="H743">
        <v>2005</v>
      </c>
      <c r="I743" t="s">
        <v>62</v>
      </c>
      <c r="J743" t="s">
        <v>98</v>
      </c>
      <c r="K743">
        <f>IFERROR(VALUE(LEFT(table_netflix[[#This Row],[duration (in min)]], LEN(table_netflix[[#This Row],[duration (in min)]])-4)),0)</f>
        <v>161</v>
      </c>
      <c r="L743" t="s">
        <v>53</v>
      </c>
      <c r="M743" t="s">
        <v>55</v>
      </c>
      <c r="O743" t="str" cm="1">
        <f t="array" ref="O743">_xlfn.IFS(table_netflix[[#This Row],[release_year]]&gt;=2018, "2018 &amp; after", TRUE, "Before 2018")</f>
        <v>Before 2018</v>
      </c>
      <c r="P743" s="12">
        <f>DATE(table_netflix[[#This Row],[release_year]],1,1)</f>
        <v>38353</v>
      </c>
      <c r="Q743" s="12">
        <f t="shared" si="11"/>
        <v>44204</v>
      </c>
      <c r="R743" s="12" t="str">
        <f>TEXT(table_netflix[[#This Row],[date_added_todate]], "mmm")</f>
        <v>Jan</v>
      </c>
      <c r="S743" t="s">
        <v>4111</v>
      </c>
    </row>
    <row r="744" spans="1:19" x14ac:dyDescent="0.3">
      <c r="A744" t="s">
        <v>4112</v>
      </c>
      <c r="B744" t="s">
        <v>15</v>
      </c>
      <c r="C744" t="s">
        <v>4113</v>
      </c>
      <c r="D744" t="s">
        <v>4114</v>
      </c>
      <c r="E744" t="s">
        <v>4115</v>
      </c>
      <c r="F744" t="s">
        <v>39</v>
      </c>
      <c r="G744" s="14" t="s">
        <v>4110</v>
      </c>
      <c r="H744">
        <v>2005</v>
      </c>
      <c r="I744" t="s">
        <v>62</v>
      </c>
      <c r="J744" t="s">
        <v>644</v>
      </c>
      <c r="K744">
        <f>IFERROR(VALUE(LEFT(table_netflix[[#This Row],[duration (in min)]], LEN(table_netflix[[#This Row],[duration (in min)]])-4)),0)</f>
        <v>129</v>
      </c>
      <c r="L744" t="s">
        <v>71</v>
      </c>
      <c r="M744" t="s">
        <v>55</v>
      </c>
      <c r="N744" t="s">
        <v>107</v>
      </c>
      <c r="O744" t="str" cm="1">
        <f t="array" ref="O744">_xlfn.IFS(table_netflix[[#This Row],[release_year]]&gt;=2018, "2018 &amp; after", TRUE, "Before 2018")</f>
        <v>Before 2018</v>
      </c>
      <c r="P744" s="12">
        <f>DATE(table_netflix[[#This Row],[release_year]],1,1)</f>
        <v>38353</v>
      </c>
      <c r="Q744" s="12">
        <f t="shared" si="11"/>
        <v>44204</v>
      </c>
      <c r="R744" s="12" t="str">
        <f>TEXT(table_netflix[[#This Row],[date_added_todate]], "mmm")</f>
        <v>Jan</v>
      </c>
      <c r="S744" t="s">
        <v>4116</v>
      </c>
    </row>
    <row r="745" spans="1:19" x14ac:dyDescent="0.3">
      <c r="A745" t="s">
        <v>4117</v>
      </c>
      <c r="B745" t="s">
        <v>15</v>
      </c>
      <c r="C745" t="s">
        <v>4118</v>
      </c>
      <c r="D745" t="s">
        <v>4119</v>
      </c>
      <c r="E745" t="s">
        <v>4120</v>
      </c>
      <c r="F745" t="s">
        <v>523</v>
      </c>
      <c r="G745" s="14" t="s">
        <v>4110</v>
      </c>
      <c r="H745">
        <v>2021</v>
      </c>
      <c r="I745" t="s">
        <v>139</v>
      </c>
      <c r="J745" t="s">
        <v>246</v>
      </c>
      <c r="K745">
        <f>IFERROR(VALUE(LEFT(table_netflix[[#This Row],[duration (in min)]], LEN(table_netflix[[#This Row],[duration (in min)]])-4)),0)</f>
        <v>85</v>
      </c>
      <c r="L745" t="s">
        <v>47</v>
      </c>
      <c r="M745" t="s">
        <v>85</v>
      </c>
      <c r="O745" t="str" cm="1">
        <f t="array" ref="O745">_xlfn.IFS(table_netflix[[#This Row],[release_year]]&gt;=2018, "2018 &amp; after", TRUE, "Before 2018")</f>
        <v>2018 &amp; after</v>
      </c>
      <c r="P745" s="12">
        <f>DATE(table_netflix[[#This Row],[release_year]],1,1)</f>
        <v>44197</v>
      </c>
      <c r="Q745" s="12">
        <f t="shared" si="11"/>
        <v>44204</v>
      </c>
      <c r="R745" s="12" t="str">
        <f>TEXT(table_netflix[[#This Row],[date_added_todate]], "mmm")</f>
        <v>Jan</v>
      </c>
      <c r="S745" t="s">
        <v>4121</v>
      </c>
    </row>
    <row r="746" spans="1:19" x14ac:dyDescent="0.3">
      <c r="A746" t="s">
        <v>4123</v>
      </c>
      <c r="B746" t="s">
        <v>15</v>
      </c>
      <c r="C746" t="s">
        <v>4124</v>
      </c>
      <c r="D746" t="s">
        <v>4108</v>
      </c>
      <c r="E746" t="s">
        <v>4125</v>
      </c>
      <c r="F746" t="s">
        <v>39</v>
      </c>
      <c r="G746" s="14" t="s">
        <v>4110</v>
      </c>
      <c r="H746">
        <v>2003</v>
      </c>
      <c r="I746" t="s">
        <v>27</v>
      </c>
      <c r="J746" t="s">
        <v>1060</v>
      </c>
      <c r="K746">
        <f>IFERROR(VALUE(LEFT(table_netflix[[#This Row],[duration (in min)]], LEN(table_netflix[[#This Row],[duration (in min)]])-4)),0)</f>
        <v>148</v>
      </c>
      <c r="L746" t="s">
        <v>53</v>
      </c>
      <c r="M746" t="s">
        <v>55</v>
      </c>
      <c r="O746" t="str" cm="1">
        <f t="array" ref="O746">_xlfn.IFS(table_netflix[[#This Row],[release_year]]&gt;=2018, "2018 &amp; after", TRUE, "Before 2018")</f>
        <v>Before 2018</v>
      </c>
      <c r="P746" s="12">
        <f>DATE(table_netflix[[#This Row],[release_year]],1,1)</f>
        <v>37622</v>
      </c>
      <c r="Q746" s="12">
        <f t="shared" si="11"/>
        <v>44204</v>
      </c>
      <c r="R746" s="12" t="str">
        <f>TEXT(table_netflix[[#This Row],[date_added_todate]], "mmm")</f>
        <v>Jan</v>
      </c>
      <c r="S746" t="s">
        <v>4126</v>
      </c>
    </row>
    <row r="747" spans="1:19" x14ac:dyDescent="0.3">
      <c r="A747" t="s">
        <v>4127</v>
      </c>
      <c r="B747" t="s">
        <v>15</v>
      </c>
      <c r="C747" t="s">
        <v>4128</v>
      </c>
      <c r="D747" t="s">
        <v>4129</v>
      </c>
      <c r="E747" t="s">
        <v>4130</v>
      </c>
      <c r="F747" t="s">
        <v>39</v>
      </c>
      <c r="G747" s="14" t="s">
        <v>4110</v>
      </c>
      <c r="H747">
        <v>2018</v>
      </c>
      <c r="I747" t="s">
        <v>27</v>
      </c>
      <c r="J747" t="s">
        <v>203</v>
      </c>
      <c r="K747">
        <f>IFERROR(VALUE(LEFT(table_netflix[[#This Row],[duration (in min)]], LEN(table_netflix[[#This Row],[duration (in min)]])-4)),0)</f>
        <v>99</v>
      </c>
      <c r="L747" t="s">
        <v>53</v>
      </c>
      <c r="M747" t="s">
        <v>54</v>
      </c>
      <c r="N747" t="s">
        <v>55</v>
      </c>
      <c r="O747" t="str" cm="1">
        <f t="array" ref="O747">_xlfn.IFS(table_netflix[[#This Row],[release_year]]&gt;=2018, "2018 &amp; after", TRUE, "Before 2018")</f>
        <v>2018 &amp; after</v>
      </c>
      <c r="P747" s="12">
        <f>DATE(table_netflix[[#This Row],[release_year]],1,1)</f>
        <v>43101</v>
      </c>
      <c r="Q747" s="12">
        <f t="shared" si="11"/>
        <v>44204</v>
      </c>
      <c r="R747" s="12" t="str">
        <f>TEXT(table_netflix[[#This Row],[date_added_todate]], "mmm")</f>
        <v>Jan</v>
      </c>
      <c r="S747" t="s">
        <v>4131</v>
      </c>
    </row>
    <row r="748" spans="1:19" x14ac:dyDescent="0.3">
      <c r="A748" t="s">
        <v>4132</v>
      </c>
      <c r="B748" t="s">
        <v>24</v>
      </c>
      <c r="C748" t="s">
        <v>4133</v>
      </c>
      <c r="D748" t="s">
        <v>4134</v>
      </c>
      <c r="E748" t="s">
        <v>4135</v>
      </c>
      <c r="F748" t="s">
        <v>301</v>
      </c>
      <c r="G748" s="14" t="s">
        <v>4110</v>
      </c>
      <c r="H748">
        <v>2021</v>
      </c>
      <c r="I748" t="s">
        <v>62</v>
      </c>
      <c r="J748" t="s">
        <v>28</v>
      </c>
      <c r="K748">
        <f>IFERROR(VALUE(LEFT(table_netflix[[#This Row],[duration (in min)]], LEN(table_netflix[[#This Row],[duration (in min)]])-4)),0)</f>
        <v>0</v>
      </c>
      <c r="L748" t="s">
        <v>276</v>
      </c>
      <c r="M748" t="s">
        <v>35</v>
      </c>
      <c r="N748" t="s">
        <v>91</v>
      </c>
      <c r="O748" t="str" cm="1">
        <f t="array" ref="O748">_xlfn.IFS(table_netflix[[#This Row],[release_year]]&gt;=2018, "2018 &amp; after", TRUE, "Before 2018")</f>
        <v>2018 &amp; after</v>
      </c>
      <c r="P748" s="12">
        <f>DATE(table_netflix[[#This Row],[release_year]],1,1)</f>
        <v>44197</v>
      </c>
      <c r="Q748" s="12">
        <f t="shared" si="11"/>
        <v>44204</v>
      </c>
      <c r="R748" s="12" t="str">
        <f>TEXT(table_netflix[[#This Row],[date_added_todate]], "mmm")</f>
        <v>Jan</v>
      </c>
      <c r="S748" t="s">
        <v>4136</v>
      </c>
    </row>
    <row r="749" spans="1:19" x14ac:dyDescent="0.3">
      <c r="A749" t="s">
        <v>4137</v>
      </c>
      <c r="B749" t="s">
        <v>15</v>
      </c>
      <c r="C749" t="s">
        <v>4138</v>
      </c>
      <c r="D749" t="s">
        <v>4139</v>
      </c>
      <c r="E749" t="s">
        <v>4140</v>
      </c>
      <c r="F749" t="s">
        <v>1322</v>
      </c>
      <c r="G749" s="14" t="s">
        <v>4141</v>
      </c>
      <c r="H749">
        <v>2020</v>
      </c>
      <c r="I749" t="s">
        <v>62</v>
      </c>
      <c r="J749" t="s">
        <v>511</v>
      </c>
      <c r="K749">
        <f>IFERROR(VALUE(LEFT(table_netflix[[#This Row],[duration (in min)]], LEN(table_netflix[[#This Row],[duration (in min)]])-4)),0)</f>
        <v>101</v>
      </c>
      <c r="L749" t="s">
        <v>53</v>
      </c>
      <c r="M749" t="s">
        <v>55</v>
      </c>
      <c r="O749" t="str" cm="1">
        <f t="array" ref="O749">_xlfn.IFS(table_netflix[[#This Row],[release_year]]&gt;=2018, "2018 &amp; after", TRUE, "Before 2018")</f>
        <v>2018 &amp; after</v>
      </c>
      <c r="P749" s="12">
        <f>DATE(table_netflix[[#This Row],[release_year]],1,1)</f>
        <v>43831</v>
      </c>
      <c r="Q749" s="12">
        <f t="shared" si="11"/>
        <v>44203</v>
      </c>
      <c r="R749" s="12" t="str">
        <f>TEXT(table_netflix[[#This Row],[date_added_todate]], "mmm")</f>
        <v>Jan</v>
      </c>
      <c r="S749" t="s">
        <v>4142</v>
      </c>
    </row>
    <row r="750" spans="1:19" x14ac:dyDescent="0.3">
      <c r="A750" t="s">
        <v>4143</v>
      </c>
      <c r="B750" t="s">
        <v>15</v>
      </c>
      <c r="C750" t="s">
        <v>4144</v>
      </c>
      <c r="D750" t="s">
        <v>4145</v>
      </c>
      <c r="E750" t="s">
        <v>4146</v>
      </c>
      <c r="F750" t="s">
        <v>307</v>
      </c>
      <c r="G750" s="14" t="s">
        <v>4141</v>
      </c>
      <c r="H750">
        <v>2016</v>
      </c>
      <c r="I750" t="s">
        <v>45</v>
      </c>
      <c r="J750" t="s">
        <v>583</v>
      </c>
      <c r="K750">
        <f>IFERROR(VALUE(LEFT(table_netflix[[#This Row],[duration (in min)]], LEN(table_netflix[[#This Row],[duration (in min)]])-4)),0)</f>
        <v>89</v>
      </c>
      <c r="L750" t="s">
        <v>47</v>
      </c>
      <c r="M750" t="s">
        <v>85</v>
      </c>
      <c r="O750" t="str" cm="1">
        <f t="array" ref="O750">_xlfn.IFS(table_netflix[[#This Row],[release_year]]&gt;=2018, "2018 &amp; after", TRUE, "Before 2018")</f>
        <v>Before 2018</v>
      </c>
      <c r="P750" s="12">
        <f>DATE(table_netflix[[#This Row],[release_year]],1,1)</f>
        <v>42370</v>
      </c>
      <c r="Q750" s="12">
        <f t="shared" si="11"/>
        <v>44203</v>
      </c>
      <c r="R750" s="12" t="str">
        <f>TEXT(table_netflix[[#This Row],[date_added_todate]], "mmm")</f>
        <v>Jan</v>
      </c>
      <c r="S750" t="s">
        <v>4147</v>
      </c>
    </row>
    <row r="751" spans="1:19" x14ac:dyDescent="0.3">
      <c r="A751" t="s">
        <v>4148</v>
      </c>
      <c r="B751" t="s">
        <v>15</v>
      </c>
      <c r="C751" t="s">
        <v>4149</v>
      </c>
      <c r="D751" t="s">
        <v>4150</v>
      </c>
      <c r="E751" t="s">
        <v>4151</v>
      </c>
      <c r="F751" t="s">
        <v>523</v>
      </c>
      <c r="G751" s="14" t="s">
        <v>4141</v>
      </c>
      <c r="H751">
        <v>2020</v>
      </c>
      <c r="I751" t="s">
        <v>186</v>
      </c>
      <c r="J751" t="s">
        <v>337</v>
      </c>
      <c r="K751">
        <f>IFERROR(VALUE(LEFT(table_netflix[[#This Row],[duration (in min)]], LEN(table_netflix[[#This Row],[duration (in min)]])-4)),0)</f>
        <v>128</v>
      </c>
      <c r="L751" t="s">
        <v>53</v>
      </c>
      <c r="O751" t="str" cm="1">
        <f t="array" ref="O751">_xlfn.IFS(table_netflix[[#This Row],[release_year]]&gt;=2018, "2018 &amp; after", TRUE, "Before 2018")</f>
        <v>2018 &amp; after</v>
      </c>
      <c r="P751" s="12">
        <f>DATE(table_netflix[[#This Row],[release_year]],1,1)</f>
        <v>43831</v>
      </c>
      <c r="Q751" s="12">
        <f t="shared" si="11"/>
        <v>44203</v>
      </c>
      <c r="R751" s="12" t="str">
        <f>TEXT(table_netflix[[#This Row],[date_added_todate]], "mmm")</f>
        <v>Jan</v>
      </c>
      <c r="S751" t="s">
        <v>4152</v>
      </c>
    </row>
    <row r="752" spans="1:19" x14ac:dyDescent="0.3">
      <c r="A752" t="s">
        <v>4154</v>
      </c>
      <c r="B752" t="s">
        <v>15</v>
      </c>
      <c r="C752" t="s">
        <v>4155</v>
      </c>
      <c r="D752" t="s">
        <v>4156</v>
      </c>
      <c r="E752" t="s">
        <v>4157</v>
      </c>
      <c r="F752" t="s">
        <v>307</v>
      </c>
      <c r="G752" s="14" t="s">
        <v>4153</v>
      </c>
      <c r="H752">
        <v>2020</v>
      </c>
      <c r="I752" t="s">
        <v>62</v>
      </c>
      <c r="J752" t="s">
        <v>203</v>
      </c>
      <c r="K752">
        <f>IFERROR(VALUE(LEFT(table_netflix[[#This Row],[duration (in min)]], LEN(table_netflix[[#This Row],[duration (in min)]])-4)),0)</f>
        <v>99</v>
      </c>
      <c r="L752" t="s">
        <v>22</v>
      </c>
      <c r="M752" t="s">
        <v>55</v>
      </c>
      <c r="N752" t="s">
        <v>266</v>
      </c>
      <c r="O752" t="str" cm="1">
        <f t="array" ref="O752">_xlfn.IFS(table_netflix[[#This Row],[release_year]]&gt;=2018, "2018 &amp; after", TRUE, "Before 2018")</f>
        <v>2018 &amp; after</v>
      </c>
      <c r="P752" s="12">
        <f>DATE(table_netflix[[#This Row],[release_year]],1,1)</f>
        <v>43831</v>
      </c>
      <c r="Q752" s="12">
        <f t="shared" si="11"/>
        <v>44202</v>
      </c>
      <c r="R752" s="12" t="str">
        <f>TEXT(table_netflix[[#This Row],[date_added_todate]], "mmm")</f>
        <v>Jan</v>
      </c>
      <c r="S752" t="s">
        <v>4158</v>
      </c>
    </row>
    <row r="753" spans="1:19" x14ac:dyDescent="0.3">
      <c r="A753" t="s">
        <v>4160</v>
      </c>
      <c r="B753" t="s">
        <v>15</v>
      </c>
      <c r="C753" t="s">
        <v>4161</v>
      </c>
      <c r="D753" t="s">
        <v>4162</v>
      </c>
      <c r="E753" t="s">
        <v>4163</v>
      </c>
      <c r="F753" t="s">
        <v>39</v>
      </c>
      <c r="G753" s="14" t="s">
        <v>4164</v>
      </c>
      <c r="H753">
        <v>1999</v>
      </c>
      <c r="I753" t="s">
        <v>62</v>
      </c>
      <c r="J753" t="s">
        <v>1474</v>
      </c>
      <c r="K753">
        <f>IFERROR(VALUE(LEFT(table_netflix[[#This Row],[duration (in min)]], LEN(table_netflix[[#This Row],[duration (in min)]])-4)),0)</f>
        <v>126</v>
      </c>
      <c r="L753" t="s">
        <v>144</v>
      </c>
      <c r="M753" t="s">
        <v>85</v>
      </c>
      <c r="N753" t="s">
        <v>55</v>
      </c>
      <c r="O753" t="str" cm="1">
        <f t="array" ref="O753">_xlfn.IFS(table_netflix[[#This Row],[release_year]]&gt;=2018, "2018 &amp; after", TRUE, "Before 2018")</f>
        <v>Before 2018</v>
      </c>
      <c r="P753" s="12">
        <f>DATE(table_netflix[[#This Row],[release_year]],1,1)</f>
        <v>36161</v>
      </c>
      <c r="Q753" s="12">
        <f t="shared" si="11"/>
        <v>44200</v>
      </c>
      <c r="R753" s="12" t="str">
        <f>TEXT(table_netflix[[#This Row],[date_added_todate]], "mmm")</f>
        <v>Jan</v>
      </c>
      <c r="S753" t="s">
        <v>4165</v>
      </c>
    </row>
    <row r="754" spans="1:19" x14ac:dyDescent="0.3">
      <c r="A754" t="s">
        <v>4166</v>
      </c>
      <c r="B754" t="s">
        <v>15</v>
      </c>
      <c r="C754" t="s">
        <v>4167</v>
      </c>
      <c r="D754" t="s">
        <v>1601</v>
      </c>
      <c r="E754" t="s">
        <v>4168</v>
      </c>
      <c r="F754" t="s">
        <v>18</v>
      </c>
      <c r="G754" s="14" t="s">
        <v>4169</v>
      </c>
      <c r="H754">
        <v>2012</v>
      </c>
      <c r="I754" t="s">
        <v>20</v>
      </c>
      <c r="J754" t="s">
        <v>133</v>
      </c>
      <c r="K754">
        <f>IFERROR(VALUE(LEFT(table_netflix[[#This Row],[duration (in min)]], LEN(table_netflix[[#This Row],[duration (in min)]])-4)),0)</f>
        <v>106</v>
      </c>
      <c r="L754" t="s">
        <v>71</v>
      </c>
      <c r="M754" t="s">
        <v>107</v>
      </c>
      <c r="N754" t="s">
        <v>266</v>
      </c>
      <c r="O754" t="str" cm="1">
        <f t="array" ref="O754">_xlfn.IFS(table_netflix[[#This Row],[release_year]]&gt;=2018, "2018 &amp; after", TRUE, "Before 2018")</f>
        <v>Before 2018</v>
      </c>
      <c r="P754" s="12">
        <f>DATE(table_netflix[[#This Row],[release_year]],1,1)</f>
        <v>40909</v>
      </c>
      <c r="Q754" s="12">
        <f t="shared" si="11"/>
        <v>44199</v>
      </c>
      <c r="R754" s="12" t="str">
        <f>TEXT(table_netflix[[#This Row],[date_added_todate]], "mmm")</f>
        <v>Jan</v>
      </c>
      <c r="S754" t="s">
        <v>4170</v>
      </c>
    </row>
    <row r="755" spans="1:19" x14ac:dyDescent="0.3">
      <c r="A755" t="s">
        <v>4171</v>
      </c>
      <c r="B755" t="s">
        <v>15</v>
      </c>
      <c r="C755" t="s">
        <v>4172</v>
      </c>
      <c r="D755" t="s">
        <v>4173</v>
      </c>
      <c r="E755" t="s">
        <v>4174</v>
      </c>
      <c r="F755" t="s">
        <v>2256</v>
      </c>
      <c r="G755" s="14" t="s">
        <v>4175</v>
      </c>
      <c r="H755">
        <v>2020</v>
      </c>
      <c r="I755" t="s">
        <v>62</v>
      </c>
      <c r="J755" t="s">
        <v>511</v>
      </c>
      <c r="K755">
        <f>IFERROR(VALUE(LEFT(table_netflix[[#This Row],[duration (in min)]], LEN(table_netflix[[#This Row],[duration (in min)]])-4)),0)</f>
        <v>101</v>
      </c>
      <c r="L755" t="s">
        <v>144</v>
      </c>
      <c r="M755" t="s">
        <v>85</v>
      </c>
      <c r="N755" t="s">
        <v>55</v>
      </c>
      <c r="O755" t="str" cm="1">
        <f t="array" ref="O755">_xlfn.IFS(table_netflix[[#This Row],[release_year]]&gt;=2018, "2018 &amp; after", TRUE, "Before 2018")</f>
        <v>2018 &amp; after</v>
      </c>
      <c r="P755" s="12">
        <f>DATE(table_netflix[[#This Row],[release_year]],1,1)</f>
        <v>43831</v>
      </c>
      <c r="Q755" s="12">
        <f t="shared" si="11"/>
        <v>44198</v>
      </c>
      <c r="R755" s="12" t="str">
        <f>TEXT(table_netflix[[#This Row],[date_added_todate]], "mmm")</f>
        <v>Jan</v>
      </c>
      <c r="S755" t="s">
        <v>4176</v>
      </c>
    </row>
    <row r="756" spans="1:19" x14ac:dyDescent="0.3">
      <c r="A756" t="s">
        <v>4177</v>
      </c>
      <c r="B756" t="s">
        <v>15</v>
      </c>
      <c r="C756" t="s">
        <v>4178</v>
      </c>
      <c r="D756" t="s">
        <v>4179</v>
      </c>
      <c r="E756" t="s">
        <v>4180</v>
      </c>
      <c r="F756" t="s">
        <v>18</v>
      </c>
      <c r="G756" s="14" t="s">
        <v>4181</v>
      </c>
      <c r="H756">
        <v>2014</v>
      </c>
      <c r="I756" t="s">
        <v>27</v>
      </c>
      <c r="J756" t="s">
        <v>293</v>
      </c>
      <c r="K756">
        <f>IFERROR(VALUE(LEFT(table_netflix[[#This Row],[duration (in min)]], LEN(table_netflix[[#This Row],[duration (in min)]])-4)),0)</f>
        <v>87</v>
      </c>
      <c r="L756" t="s">
        <v>71</v>
      </c>
      <c r="O756" t="str" cm="1">
        <f t="array" ref="O756">_xlfn.IFS(table_netflix[[#This Row],[release_year]]&gt;=2018, "2018 &amp; after", TRUE, "Before 2018")</f>
        <v>Before 2018</v>
      </c>
      <c r="P756" s="12">
        <f>DATE(table_netflix[[#This Row],[release_year]],1,1)</f>
        <v>41640</v>
      </c>
      <c r="Q756" s="12">
        <f t="shared" si="11"/>
        <v>44197</v>
      </c>
      <c r="R756" s="12" t="str">
        <f>TEXT(table_netflix[[#This Row],[date_added_todate]], "mmm")</f>
        <v>Jan</v>
      </c>
      <c r="S756" t="s">
        <v>4182</v>
      </c>
    </row>
    <row r="757" spans="1:19" x14ac:dyDescent="0.3">
      <c r="A757" t="s">
        <v>4183</v>
      </c>
      <c r="B757" t="s">
        <v>15</v>
      </c>
      <c r="C757" t="s">
        <v>4184</v>
      </c>
      <c r="D757" t="s">
        <v>4185</v>
      </c>
      <c r="E757" t="s">
        <v>4186</v>
      </c>
      <c r="F757" t="s">
        <v>18</v>
      </c>
      <c r="G757" s="14" t="s">
        <v>4181</v>
      </c>
      <c r="H757">
        <v>2009</v>
      </c>
      <c r="I757" t="s">
        <v>186</v>
      </c>
      <c r="J757" t="s">
        <v>136</v>
      </c>
      <c r="K757">
        <f>IFERROR(VALUE(LEFT(table_netflix[[#This Row],[duration (in min)]], LEN(table_netflix[[#This Row],[duration (in min)]])-4)),0)</f>
        <v>111</v>
      </c>
      <c r="L757" t="s">
        <v>126</v>
      </c>
      <c r="M757" t="s">
        <v>142</v>
      </c>
      <c r="O757" t="str" cm="1">
        <f t="array" ref="O757">_xlfn.IFS(table_netflix[[#This Row],[release_year]]&gt;=2018, "2018 &amp; after", TRUE, "Before 2018")</f>
        <v>Before 2018</v>
      </c>
      <c r="P757" s="12">
        <f>DATE(table_netflix[[#This Row],[release_year]],1,1)</f>
        <v>39814</v>
      </c>
      <c r="Q757" s="12">
        <f t="shared" si="11"/>
        <v>44197</v>
      </c>
      <c r="R757" s="12" t="str">
        <f>TEXT(table_netflix[[#This Row],[date_added_todate]], "mmm")</f>
        <v>Jan</v>
      </c>
      <c r="S757" t="s">
        <v>4187</v>
      </c>
    </row>
    <row r="758" spans="1:19" x14ac:dyDescent="0.3">
      <c r="A758" t="s">
        <v>4188</v>
      </c>
      <c r="B758" t="s">
        <v>15</v>
      </c>
      <c r="C758" t="s">
        <v>4189</v>
      </c>
      <c r="D758" t="s">
        <v>4190</v>
      </c>
      <c r="E758" t="s">
        <v>4191</v>
      </c>
      <c r="F758" t="s">
        <v>18</v>
      </c>
      <c r="G758" s="14" t="s">
        <v>4181</v>
      </c>
      <c r="H758">
        <v>1987</v>
      </c>
      <c r="I758" t="s">
        <v>186</v>
      </c>
      <c r="J758" t="s">
        <v>21</v>
      </c>
      <c r="K758">
        <f>IFERROR(VALUE(LEFT(table_netflix[[#This Row],[duration (in min)]], LEN(table_netflix[[#This Row],[duration (in min)]])-4)),0)</f>
        <v>90</v>
      </c>
      <c r="L758" t="s">
        <v>852</v>
      </c>
      <c r="O758" t="str" cm="1">
        <f t="array" ref="O758">_xlfn.IFS(table_netflix[[#This Row],[release_year]]&gt;=2018, "2018 &amp; after", TRUE, "Before 2018")</f>
        <v>Before 2018</v>
      </c>
      <c r="P758" s="12">
        <f>DATE(table_netflix[[#This Row],[release_year]],1,1)</f>
        <v>31778</v>
      </c>
      <c r="Q758" s="12">
        <f t="shared" si="11"/>
        <v>44197</v>
      </c>
      <c r="R758" s="12" t="str">
        <f>TEXT(table_netflix[[#This Row],[date_added_todate]], "mmm")</f>
        <v>Jan</v>
      </c>
      <c r="S758" t="s">
        <v>4192</v>
      </c>
    </row>
    <row r="759" spans="1:19" x14ac:dyDescent="0.3">
      <c r="A759" t="s">
        <v>4193</v>
      </c>
      <c r="B759" t="s">
        <v>15</v>
      </c>
      <c r="C759" t="s">
        <v>4194</v>
      </c>
      <c r="D759" t="s">
        <v>4195</v>
      </c>
      <c r="E759" t="s">
        <v>4196</v>
      </c>
      <c r="F759" t="s">
        <v>18</v>
      </c>
      <c r="G759" s="14" t="s">
        <v>4181</v>
      </c>
      <c r="H759">
        <v>2020</v>
      </c>
      <c r="I759" t="s">
        <v>100</v>
      </c>
      <c r="J759" t="s">
        <v>46</v>
      </c>
      <c r="K759">
        <f>IFERROR(VALUE(LEFT(table_netflix[[#This Row],[duration (in min)]], LEN(table_netflix[[#This Row],[duration (in min)]])-4)),0)</f>
        <v>91</v>
      </c>
      <c r="L759" t="s">
        <v>47</v>
      </c>
      <c r="M759" t="s">
        <v>72</v>
      </c>
      <c r="N759" t="s">
        <v>266</v>
      </c>
      <c r="O759" t="str" cm="1">
        <f t="array" ref="O759">_xlfn.IFS(table_netflix[[#This Row],[release_year]]&gt;=2018, "2018 &amp; after", TRUE, "Before 2018")</f>
        <v>2018 &amp; after</v>
      </c>
      <c r="P759" s="12">
        <f>DATE(table_netflix[[#This Row],[release_year]],1,1)</f>
        <v>43831</v>
      </c>
      <c r="Q759" s="12">
        <f t="shared" si="11"/>
        <v>44197</v>
      </c>
      <c r="R759" s="12" t="str">
        <f>TEXT(table_netflix[[#This Row],[date_added_todate]], "mmm")</f>
        <v>Jan</v>
      </c>
      <c r="S759" t="s">
        <v>4197</v>
      </c>
    </row>
    <row r="760" spans="1:19" x14ac:dyDescent="0.3">
      <c r="A760" t="s">
        <v>4198</v>
      </c>
      <c r="B760" t="s">
        <v>15</v>
      </c>
      <c r="C760" t="s">
        <v>4199</v>
      </c>
      <c r="D760" t="s">
        <v>4200</v>
      </c>
      <c r="E760" t="s">
        <v>4201</v>
      </c>
      <c r="F760" t="s">
        <v>18</v>
      </c>
      <c r="G760" s="14" t="s">
        <v>4181</v>
      </c>
      <c r="H760">
        <v>2013</v>
      </c>
      <c r="I760" t="s">
        <v>20</v>
      </c>
      <c r="J760" t="s">
        <v>511</v>
      </c>
      <c r="K760">
        <f>IFERROR(VALUE(LEFT(table_netflix[[#This Row],[duration (in min)]], LEN(table_netflix[[#This Row],[duration (in min)]])-4)),0)</f>
        <v>101</v>
      </c>
      <c r="L760" t="s">
        <v>53</v>
      </c>
      <c r="M760" t="s">
        <v>54</v>
      </c>
      <c r="O760" t="str" cm="1">
        <f t="array" ref="O760">_xlfn.IFS(table_netflix[[#This Row],[release_year]]&gt;=2018, "2018 &amp; after", TRUE, "Before 2018")</f>
        <v>Before 2018</v>
      </c>
      <c r="P760" s="12">
        <f>DATE(table_netflix[[#This Row],[release_year]],1,1)</f>
        <v>41275</v>
      </c>
      <c r="Q760" s="12">
        <f t="shared" si="11"/>
        <v>44197</v>
      </c>
      <c r="R760" s="12" t="str">
        <f>TEXT(table_netflix[[#This Row],[date_added_todate]], "mmm")</f>
        <v>Jan</v>
      </c>
      <c r="S760" t="s">
        <v>4202</v>
      </c>
    </row>
    <row r="761" spans="1:19" x14ac:dyDescent="0.3">
      <c r="A761" t="s">
        <v>4203</v>
      </c>
      <c r="B761" t="s">
        <v>15</v>
      </c>
      <c r="C761" t="s">
        <v>4204</v>
      </c>
      <c r="D761" t="s">
        <v>4205</v>
      </c>
      <c r="E761" t="s">
        <v>4206</v>
      </c>
      <c r="F761" t="s">
        <v>18</v>
      </c>
      <c r="G761" s="14" t="s">
        <v>4181</v>
      </c>
      <c r="H761">
        <v>1997</v>
      </c>
      <c r="I761" t="s">
        <v>45</v>
      </c>
      <c r="J761" t="s">
        <v>152</v>
      </c>
      <c r="K761">
        <f>IFERROR(VALUE(LEFT(table_netflix[[#This Row],[duration (in min)]], LEN(table_netflix[[#This Row],[duration (in min)]])-4)),0)</f>
        <v>96</v>
      </c>
      <c r="L761" t="s">
        <v>47</v>
      </c>
      <c r="M761" t="s">
        <v>85</v>
      </c>
      <c r="O761" t="str" cm="1">
        <f t="array" ref="O761">_xlfn.IFS(table_netflix[[#This Row],[release_year]]&gt;=2018, "2018 &amp; after", TRUE, "Before 2018")</f>
        <v>Before 2018</v>
      </c>
      <c r="P761" s="12">
        <f>DATE(table_netflix[[#This Row],[release_year]],1,1)</f>
        <v>35431</v>
      </c>
      <c r="Q761" s="12">
        <f t="shared" si="11"/>
        <v>44197</v>
      </c>
      <c r="R761" s="12" t="str">
        <f>TEXT(table_netflix[[#This Row],[date_added_todate]], "mmm")</f>
        <v>Jan</v>
      </c>
      <c r="S761" t="s">
        <v>4207</v>
      </c>
    </row>
    <row r="762" spans="1:19" x14ac:dyDescent="0.3">
      <c r="A762" t="s">
        <v>4208</v>
      </c>
      <c r="B762" t="s">
        <v>15</v>
      </c>
      <c r="C762" t="s">
        <v>4209</v>
      </c>
      <c r="D762" t="s">
        <v>4210</v>
      </c>
      <c r="E762" t="s">
        <v>4211</v>
      </c>
      <c r="F762" t="s">
        <v>18</v>
      </c>
      <c r="G762" s="14" t="s">
        <v>4181</v>
      </c>
      <c r="H762">
        <v>2009</v>
      </c>
      <c r="I762" t="s">
        <v>20</v>
      </c>
      <c r="J762" t="s">
        <v>152</v>
      </c>
      <c r="K762">
        <f>IFERROR(VALUE(LEFT(table_netflix[[#This Row],[duration (in min)]], LEN(table_netflix[[#This Row],[duration (in min)]])-4)),0)</f>
        <v>96</v>
      </c>
      <c r="L762" t="s">
        <v>22</v>
      </c>
      <c r="O762" t="str" cm="1">
        <f t="array" ref="O762">_xlfn.IFS(table_netflix[[#This Row],[release_year]]&gt;=2018, "2018 &amp; after", TRUE, "Before 2018")</f>
        <v>Before 2018</v>
      </c>
      <c r="P762" s="12">
        <f>DATE(table_netflix[[#This Row],[release_year]],1,1)</f>
        <v>39814</v>
      </c>
      <c r="Q762" s="12">
        <f t="shared" si="11"/>
        <v>44197</v>
      </c>
      <c r="R762" s="12" t="str">
        <f>TEXT(table_netflix[[#This Row],[date_added_todate]], "mmm")</f>
        <v>Jan</v>
      </c>
      <c r="S762" t="s">
        <v>4212</v>
      </c>
    </row>
    <row r="763" spans="1:19" x14ac:dyDescent="0.3">
      <c r="A763" t="s">
        <v>4213</v>
      </c>
      <c r="B763" t="s">
        <v>15</v>
      </c>
      <c r="C763" t="s">
        <v>4214</v>
      </c>
      <c r="D763" t="s">
        <v>4215</v>
      </c>
      <c r="E763" t="s">
        <v>4216</v>
      </c>
      <c r="F763" t="s">
        <v>18</v>
      </c>
      <c r="G763" s="14" t="s">
        <v>4181</v>
      </c>
      <c r="H763">
        <v>2007</v>
      </c>
      <c r="I763" t="s">
        <v>186</v>
      </c>
      <c r="J763" t="s">
        <v>1060</v>
      </c>
      <c r="K763">
        <f>IFERROR(VALUE(LEFT(table_netflix[[#This Row],[duration (in min)]], LEN(table_netflix[[#This Row],[duration (in min)]])-4)),0)</f>
        <v>148</v>
      </c>
      <c r="L763" t="s">
        <v>144</v>
      </c>
      <c r="M763" t="s">
        <v>72</v>
      </c>
      <c r="N763" t="s">
        <v>54</v>
      </c>
      <c r="O763" t="str" cm="1">
        <f t="array" ref="O763">_xlfn.IFS(table_netflix[[#This Row],[release_year]]&gt;=2018, "2018 &amp; after", TRUE, "Before 2018")</f>
        <v>Before 2018</v>
      </c>
      <c r="P763" s="12">
        <f>DATE(table_netflix[[#This Row],[release_year]],1,1)</f>
        <v>39083</v>
      </c>
      <c r="Q763" s="12">
        <f t="shared" si="11"/>
        <v>44197</v>
      </c>
      <c r="R763" s="12" t="str">
        <f>TEXT(table_netflix[[#This Row],[date_added_todate]], "mmm")</f>
        <v>Jan</v>
      </c>
      <c r="S763" t="s">
        <v>4217</v>
      </c>
    </row>
    <row r="764" spans="1:19" x14ac:dyDescent="0.3">
      <c r="A764" t="s">
        <v>4218</v>
      </c>
      <c r="B764" t="s">
        <v>15</v>
      </c>
      <c r="C764" t="s">
        <v>4219</v>
      </c>
      <c r="D764" t="s">
        <v>4220</v>
      </c>
      <c r="E764" t="s">
        <v>4221</v>
      </c>
      <c r="F764" t="s">
        <v>61</v>
      </c>
      <c r="G764" s="14" t="s">
        <v>4181</v>
      </c>
      <c r="H764">
        <v>2017</v>
      </c>
      <c r="I764" t="s">
        <v>186</v>
      </c>
      <c r="J764" t="s">
        <v>152</v>
      </c>
      <c r="K764">
        <f>IFERROR(VALUE(LEFT(table_netflix[[#This Row],[duration (in min)]], LEN(table_netflix[[#This Row],[duration (in min)]])-4)),0)</f>
        <v>96</v>
      </c>
      <c r="L764" t="s">
        <v>144</v>
      </c>
      <c r="O764" t="str" cm="1">
        <f t="array" ref="O764">_xlfn.IFS(table_netflix[[#This Row],[release_year]]&gt;=2018, "2018 &amp; after", TRUE, "Before 2018")</f>
        <v>Before 2018</v>
      </c>
      <c r="P764" s="12">
        <f>DATE(table_netflix[[#This Row],[release_year]],1,1)</f>
        <v>42736</v>
      </c>
      <c r="Q764" s="12">
        <f t="shared" si="11"/>
        <v>44197</v>
      </c>
      <c r="R764" s="12" t="str">
        <f>TEXT(table_netflix[[#This Row],[date_added_todate]], "mmm")</f>
        <v>Jan</v>
      </c>
      <c r="S764" t="s">
        <v>4222</v>
      </c>
    </row>
    <row r="765" spans="1:19" x14ac:dyDescent="0.3">
      <c r="A765" t="s">
        <v>4223</v>
      </c>
      <c r="B765" t="s">
        <v>15</v>
      </c>
      <c r="C765" t="s">
        <v>4224</v>
      </c>
      <c r="D765" t="s">
        <v>4225</v>
      </c>
      <c r="E765" t="s">
        <v>4226</v>
      </c>
      <c r="F765" t="s">
        <v>18</v>
      </c>
      <c r="G765" s="14" t="s">
        <v>4181</v>
      </c>
      <c r="H765">
        <v>2011</v>
      </c>
      <c r="I765" t="s">
        <v>20</v>
      </c>
      <c r="J765" t="s">
        <v>174</v>
      </c>
      <c r="K765">
        <f>IFERROR(VALUE(LEFT(table_netflix[[#This Row],[duration (in min)]], LEN(table_netflix[[#This Row],[duration (in min)]])-4)),0)</f>
        <v>98</v>
      </c>
      <c r="L765" t="s">
        <v>71</v>
      </c>
      <c r="O765" t="str" cm="1">
        <f t="array" ref="O765">_xlfn.IFS(table_netflix[[#This Row],[release_year]]&gt;=2018, "2018 &amp; after", TRUE, "Before 2018")</f>
        <v>Before 2018</v>
      </c>
      <c r="P765" s="12">
        <f>DATE(table_netflix[[#This Row],[release_year]],1,1)</f>
        <v>40544</v>
      </c>
      <c r="Q765" s="12">
        <f t="shared" si="11"/>
        <v>44197</v>
      </c>
      <c r="R765" s="12" t="str">
        <f>TEXT(table_netflix[[#This Row],[date_added_todate]], "mmm")</f>
        <v>Jan</v>
      </c>
      <c r="S765" t="s">
        <v>4227</v>
      </c>
    </row>
    <row r="766" spans="1:19" x14ac:dyDescent="0.3">
      <c r="A766" t="s">
        <v>4228</v>
      </c>
      <c r="B766" t="s">
        <v>15</v>
      </c>
      <c r="C766" t="s">
        <v>4229</v>
      </c>
      <c r="D766" t="s">
        <v>4230</v>
      </c>
      <c r="E766" t="s">
        <v>4231</v>
      </c>
      <c r="F766" t="s">
        <v>18</v>
      </c>
      <c r="G766" s="14" t="s">
        <v>4181</v>
      </c>
      <c r="H766">
        <v>1988</v>
      </c>
      <c r="I766" t="s">
        <v>186</v>
      </c>
      <c r="J766" t="s">
        <v>70</v>
      </c>
      <c r="K766">
        <f>IFERROR(VALUE(LEFT(table_netflix[[#This Row],[duration (in min)]], LEN(table_netflix[[#This Row],[duration (in min)]])-4)),0)</f>
        <v>104</v>
      </c>
      <c r="L766" t="s">
        <v>71</v>
      </c>
      <c r="M766" t="s">
        <v>72</v>
      </c>
      <c r="N766" t="s">
        <v>54</v>
      </c>
      <c r="O766" t="str" cm="1">
        <f t="array" ref="O766">_xlfn.IFS(table_netflix[[#This Row],[release_year]]&gt;=2018, "2018 &amp; after", TRUE, "Before 2018")</f>
        <v>Before 2018</v>
      </c>
      <c r="P766" s="12">
        <f>DATE(table_netflix[[#This Row],[release_year]],1,1)</f>
        <v>32143</v>
      </c>
      <c r="Q766" s="12">
        <f t="shared" si="11"/>
        <v>44197</v>
      </c>
      <c r="R766" s="12" t="str">
        <f>TEXT(table_netflix[[#This Row],[date_added_todate]], "mmm")</f>
        <v>Jan</v>
      </c>
      <c r="S766" t="s">
        <v>4232</v>
      </c>
    </row>
    <row r="767" spans="1:19" x14ac:dyDescent="0.3">
      <c r="A767" t="s">
        <v>4233</v>
      </c>
      <c r="B767" t="s">
        <v>24</v>
      </c>
      <c r="C767" t="s">
        <v>4234</v>
      </c>
      <c r="D767" t="s">
        <v>4235</v>
      </c>
      <c r="E767" t="s">
        <v>4236</v>
      </c>
      <c r="F767" t="s">
        <v>523</v>
      </c>
      <c r="G767" s="14" t="s">
        <v>4181</v>
      </c>
      <c r="H767">
        <v>2014</v>
      </c>
      <c r="I767" t="s">
        <v>100</v>
      </c>
      <c r="J767" t="s">
        <v>33</v>
      </c>
      <c r="K767">
        <f>IFERROR(VALUE(LEFT(table_netflix[[#This Row],[duration (in min)]], LEN(table_netflix[[#This Row],[duration (in min)]])-4)),0)</f>
        <v>0</v>
      </c>
      <c r="L767" t="s">
        <v>140</v>
      </c>
      <c r="O767" t="str" cm="1">
        <f t="array" ref="O767">_xlfn.IFS(table_netflix[[#This Row],[release_year]]&gt;=2018, "2018 &amp; after", TRUE, "Before 2018")</f>
        <v>Before 2018</v>
      </c>
      <c r="P767" s="12">
        <f>DATE(table_netflix[[#This Row],[release_year]],1,1)</f>
        <v>41640</v>
      </c>
      <c r="Q767" s="12">
        <f t="shared" si="11"/>
        <v>44197</v>
      </c>
      <c r="R767" s="12" t="str">
        <f>TEXT(table_netflix[[#This Row],[date_added_todate]], "mmm")</f>
        <v>Jan</v>
      </c>
      <c r="S767" t="s">
        <v>4237</v>
      </c>
    </row>
    <row r="768" spans="1:19" x14ac:dyDescent="0.3">
      <c r="A768" t="s">
        <v>4238</v>
      </c>
      <c r="B768" t="s">
        <v>15</v>
      </c>
      <c r="C768" t="s">
        <v>4239</v>
      </c>
      <c r="D768" t="s">
        <v>4240</v>
      </c>
      <c r="E768" t="s">
        <v>4241</v>
      </c>
      <c r="F768" t="s">
        <v>18</v>
      </c>
      <c r="G768" s="14" t="s">
        <v>4181</v>
      </c>
      <c r="H768">
        <v>2019</v>
      </c>
      <c r="I768" t="s">
        <v>62</v>
      </c>
      <c r="J768" t="s">
        <v>4242</v>
      </c>
      <c r="K768">
        <f>IFERROR(VALUE(LEFT(table_netflix[[#This Row],[duration (in min)]], LEN(table_netflix[[#This Row],[duration (in min)]])-4)),0)</f>
        <v>53</v>
      </c>
      <c r="L768" t="s">
        <v>22</v>
      </c>
      <c r="O768" t="str" cm="1">
        <f t="array" ref="O768">_xlfn.IFS(table_netflix[[#This Row],[release_year]]&gt;=2018, "2018 &amp; after", TRUE, "Before 2018")</f>
        <v>2018 &amp; after</v>
      </c>
      <c r="P768" s="12">
        <f>DATE(table_netflix[[#This Row],[release_year]],1,1)</f>
        <v>43466</v>
      </c>
      <c r="Q768" s="12">
        <f t="shared" si="11"/>
        <v>44197</v>
      </c>
      <c r="R768" s="12" t="str">
        <f>TEXT(table_netflix[[#This Row],[date_added_todate]], "mmm")</f>
        <v>Jan</v>
      </c>
      <c r="S768" t="s">
        <v>4243</v>
      </c>
    </row>
    <row r="769" spans="1:19" x14ac:dyDescent="0.3">
      <c r="A769" t="s">
        <v>4244</v>
      </c>
      <c r="B769" t="s">
        <v>15</v>
      </c>
      <c r="C769" t="s">
        <v>4245</v>
      </c>
      <c r="D769" t="s">
        <v>4246</v>
      </c>
      <c r="E769" t="s">
        <v>4247</v>
      </c>
      <c r="F769" t="s">
        <v>61</v>
      </c>
      <c r="G769" s="14" t="s">
        <v>4181</v>
      </c>
      <c r="H769">
        <v>2011</v>
      </c>
      <c r="I769" t="s">
        <v>20</v>
      </c>
      <c r="J769" t="s">
        <v>265</v>
      </c>
      <c r="K769">
        <f>IFERROR(VALUE(LEFT(table_netflix[[#This Row],[duration (in min)]], LEN(table_netflix[[#This Row],[duration (in min)]])-4)),0)</f>
        <v>113</v>
      </c>
      <c r="L769" t="s">
        <v>144</v>
      </c>
      <c r="M769" t="s">
        <v>142</v>
      </c>
      <c r="O769" t="str" cm="1">
        <f t="array" ref="O769">_xlfn.IFS(table_netflix[[#This Row],[release_year]]&gt;=2018, "2018 &amp; after", TRUE, "Before 2018")</f>
        <v>Before 2018</v>
      </c>
      <c r="P769" s="12">
        <f>DATE(table_netflix[[#This Row],[release_year]],1,1)</f>
        <v>40544</v>
      </c>
      <c r="Q769" s="12">
        <f t="shared" si="11"/>
        <v>44197</v>
      </c>
      <c r="R769" s="12" t="str">
        <f>TEXT(table_netflix[[#This Row],[date_added_todate]], "mmm")</f>
        <v>Jan</v>
      </c>
      <c r="S769" t="s">
        <v>4248</v>
      </c>
    </row>
    <row r="770" spans="1:19" x14ac:dyDescent="0.3">
      <c r="A770" t="s">
        <v>4249</v>
      </c>
      <c r="B770" t="s">
        <v>15</v>
      </c>
      <c r="C770" t="s">
        <v>4250</v>
      </c>
      <c r="D770" t="s">
        <v>4251</v>
      </c>
      <c r="E770" t="s">
        <v>4252</v>
      </c>
      <c r="F770" t="s">
        <v>331</v>
      </c>
      <c r="G770" s="14" t="s">
        <v>4181</v>
      </c>
      <c r="H770">
        <v>2021</v>
      </c>
      <c r="I770" t="s">
        <v>27</v>
      </c>
      <c r="J770" t="s">
        <v>226</v>
      </c>
      <c r="K770">
        <f>IFERROR(VALUE(LEFT(table_netflix[[#This Row],[duration (in min)]], LEN(table_netflix[[#This Row],[duration (in min)]])-4)),0)</f>
        <v>102</v>
      </c>
      <c r="L770" t="s">
        <v>71</v>
      </c>
      <c r="M770" t="s">
        <v>55</v>
      </c>
      <c r="O770" t="str" cm="1">
        <f t="array" ref="O770">_xlfn.IFS(table_netflix[[#This Row],[release_year]]&gt;=2018, "2018 &amp; after", TRUE, "Before 2018")</f>
        <v>2018 &amp; after</v>
      </c>
      <c r="P770" s="12">
        <f>DATE(table_netflix[[#This Row],[release_year]],1,1)</f>
        <v>44197</v>
      </c>
      <c r="Q770" s="12">
        <f t="shared" ref="Q770:Q833" si="12">IF(G770&lt;&gt;"", DATE(RIGHT(G770,4), MONTH(1 &amp; LEFT(G770,FIND(" ",G770)-1)), MID(G770, FIND(" ", G770)+1, FIND(",", G770)-FIND(" ", G770)-1)), "")</f>
        <v>44197</v>
      </c>
      <c r="R770" s="12" t="str">
        <f>TEXT(table_netflix[[#This Row],[date_added_todate]], "mmm")</f>
        <v>Jan</v>
      </c>
      <c r="S770" t="s">
        <v>4253</v>
      </c>
    </row>
    <row r="771" spans="1:19" x14ac:dyDescent="0.3">
      <c r="A771" t="s">
        <v>4254</v>
      </c>
      <c r="B771" t="s">
        <v>15</v>
      </c>
      <c r="C771" t="s">
        <v>4255</v>
      </c>
      <c r="D771" t="s">
        <v>397</v>
      </c>
      <c r="E771" t="s">
        <v>4256</v>
      </c>
      <c r="F771" t="s">
        <v>18</v>
      </c>
      <c r="G771" s="14" t="s">
        <v>4181</v>
      </c>
      <c r="H771">
        <v>1993</v>
      </c>
      <c r="I771" t="s">
        <v>20</v>
      </c>
      <c r="J771" t="s">
        <v>381</v>
      </c>
      <c r="K771">
        <f>IFERROR(VALUE(LEFT(table_netflix[[#This Row],[duration (in min)]], LEN(table_netflix[[#This Row],[duration (in min)]])-4)),0)</f>
        <v>118</v>
      </c>
      <c r="L771" t="s">
        <v>445</v>
      </c>
      <c r="M771" t="s">
        <v>72</v>
      </c>
      <c r="N771" t="s">
        <v>54</v>
      </c>
      <c r="O771" t="str" cm="1">
        <f t="array" ref="O771">_xlfn.IFS(table_netflix[[#This Row],[release_year]]&gt;=2018, "2018 &amp; after", TRUE, "Before 2018")</f>
        <v>Before 2018</v>
      </c>
      <c r="P771" s="12">
        <f>DATE(table_netflix[[#This Row],[release_year]],1,1)</f>
        <v>33970</v>
      </c>
      <c r="Q771" s="12">
        <f t="shared" si="12"/>
        <v>44197</v>
      </c>
      <c r="R771" s="12" t="str">
        <f>TEXT(table_netflix[[#This Row],[date_added_todate]], "mmm")</f>
        <v>Jan</v>
      </c>
      <c r="S771" t="s">
        <v>4257</v>
      </c>
    </row>
    <row r="772" spans="1:19" x14ac:dyDescent="0.3">
      <c r="A772" t="s">
        <v>4258</v>
      </c>
      <c r="B772" t="s">
        <v>15</v>
      </c>
      <c r="C772" t="s">
        <v>4259</v>
      </c>
      <c r="D772" t="s">
        <v>4260</v>
      </c>
      <c r="E772" t="s">
        <v>4261</v>
      </c>
      <c r="F772" t="s">
        <v>18</v>
      </c>
      <c r="G772" s="14" t="s">
        <v>4262</v>
      </c>
      <c r="H772">
        <v>2017</v>
      </c>
      <c r="I772" t="s">
        <v>27</v>
      </c>
      <c r="J772" t="s">
        <v>262</v>
      </c>
      <c r="K772">
        <f>IFERROR(VALUE(LEFT(table_netflix[[#This Row],[duration (in min)]], LEN(table_netflix[[#This Row],[duration (in min)]])-4)),0)</f>
        <v>83</v>
      </c>
      <c r="L772" t="s">
        <v>53</v>
      </c>
      <c r="M772" t="s">
        <v>600</v>
      </c>
      <c r="O772" t="str" cm="1">
        <f t="array" ref="O772">_xlfn.IFS(table_netflix[[#This Row],[release_year]]&gt;=2018, "2018 &amp; after", TRUE, "Before 2018")</f>
        <v>Before 2018</v>
      </c>
      <c r="P772" s="12">
        <f>DATE(table_netflix[[#This Row],[release_year]],1,1)</f>
        <v>42736</v>
      </c>
      <c r="Q772" s="12">
        <f t="shared" si="12"/>
        <v>44196</v>
      </c>
      <c r="R772" s="12" t="str">
        <f>TEXT(table_netflix[[#This Row],[date_added_todate]], "mmm")</f>
        <v>Dec</v>
      </c>
      <c r="S772" t="s">
        <v>4263</v>
      </c>
    </row>
    <row r="773" spans="1:19" x14ac:dyDescent="0.3">
      <c r="A773" t="s">
        <v>4264</v>
      </c>
      <c r="B773" t="s">
        <v>15</v>
      </c>
      <c r="C773" t="s">
        <v>4265</v>
      </c>
      <c r="D773" t="s">
        <v>4266</v>
      </c>
      <c r="E773" t="s">
        <v>4267</v>
      </c>
      <c r="F773" t="s">
        <v>39</v>
      </c>
      <c r="G773" s="14" t="s">
        <v>4262</v>
      </c>
      <c r="H773">
        <v>2014</v>
      </c>
      <c r="I773" t="s">
        <v>62</v>
      </c>
      <c r="J773" t="s">
        <v>167</v>
      </c>
      <c r="K773">
        <f>IFERROR(VALUE(LEFT(table_netflix[[#This Row],[duration (in min)]], LEN(table_netflix[[#This Row],[duration (in min)]])-4)),0)</f>
        <v>116</v>
      </c>
      <c r="L773" t="s">
        <v>71</v>
      </c>
      <c r="M773" t="s">
        <v>72</v>
      </c>
      <c r="N773" t="s">
        <v>55</v>
      </c>
      <c r="O773" t="str" cm="1">
        <f t="array" ref="O773">_xlfn.IFS(table_netflix[[#This Row],[release_year]]&gt;=2018, "2018 &amp; after", TRUE, "Before 2018")</f>
        <v>Before 2018</v>
      </c>
      <c r="P773" s="12">
        <f>DATE(table_netflix[[#This Row],[release_year]],1,1)</f>
        <v>41640</v>
      </c>
      <c r="Q773" s="12">
        <f t="shared" si="12"/>
        <v>44196</v>
      </c>
      <c r="R773" s="12" t="str">
        <f>TEXT(table_netflix[[#This Row],[date_added_todate]], "mmm")</f>
        <v>Dec</v>
      </c>
      <c r="S773" t="s">
        <v>4268</v>
      </c>
    </row>
    <row r="774" spans="1:19" x14ac:dyDescent="0.3">
      <c r="A774" t="s">
        <v>4269</v>
      </c>
      <c r="B774" t="s">
        <v>15</v>
      </c>
      <c r="C774" t="s">
        <v>4270</v>
      </c>
      <c r="D774" t="s">
        <v>4271</v>
      </c>
      <c r="E774" t="s">
        <v>4272</v>
      </c>
      <c r="F774" t="s">
        <v>1322</v>
      </c>
      <c r="G774" s="14" t="s">
        <v>4262</v>
      </c>
      <c r="H774">
        <v>2020</v>
      </c>
      <c r="I774" t="s">
        <v>84</v>
      </c>
      <c r="J774" t="s">
        <v>167</v>
      </c>
      <c r="K774">
        <f>IFERROR(VALUE(LEFT(table_netflix[[#This Row],[duration (in min)]], LEN(table_netflix[[#This Row],[duration (in min)]])-4)),0)</f>
        <v>116</v>
      </c>
      <c r="L774" t="s">
        <v>144</v>
      </c>
      <c r="M774" t="s">
        <v>72</v>
      </c>
      <c r="N774" t="s">
        <v>589</v>
      </c>
      <c r="O774" t="str" cm="1">
        <f t="array" ref="O774">_xlfn.IFS(table_netflix[[#This Row],[release_year]]&gt;=2018, "2018 &amp; after", TRUE, "Before 2018")</f>
        <v>2018 &amp; after</v>
      </c>
      <c r="P774" s="12">
        <f>DATE(table_netflix[[#This Row],[release_year]],1,1)</f>
        <v>43831</v>
      </c>
      <c r="Q774" s="12">
        <f t="shared" si="12"/>
        <v>44196</v>
      </c>
      <c r="R774" s="12" t="str">
        <f>TEXT(table_netflix[[#This Row],[date_added_todate]], "mmm")</f>
        <v>Dec</v>
      </c>
      <c r="S774" t="s">
        <v>4273</v>
      </c>
    </row>
    <row r="775" spans="1:19" x14ac:dyDescent="0.3">
      <c r="A775" t="s">
        <v>4274</v>
      </c>
      <c r="B775" t="s">
        <v>15</v>
      </c>
      <c r="C775" t="s">
        <v>4275</v>
      </c>
      <c r="D775" t="s">
        <v>4276</v>
      </c>
      <c r="E775" t="s">
        <v>4277</v>
      </c>
      <c r="F775" t="s">
        <v>1322</v>
      </c>
      <c r="G775" s="14" t="s">
        <v>4262</v>
      </c>
      <c r="H775">
        <v>2019</v>
      </c>
      <c r="I775" t="s">
        <v>62</v>
      </c>
      <c r="J775" t="s">
        <v>133</v>
      </c>
      <c r="K775">
        <f>IFERROR(VALUE(LEFT(table_netflix[[#This Row],[duration (in min)]], LEN(table_netflix[[#This Row],[duration (in min)]])-4)),0)</f>
        <v>106</v>
      </c>
      <c r="L775" t="s">
        <v>71</v>
      </c>
      <c r="M775" t="s">
        <v>72</v>
      </c>
      <c r="N775" t="s">
        <v>55</v>
      </c>
      <c r="O775" t="str" cm="1">
        <f t="array" ref="O775">_xlfn.IFS(table_netflix[[#This Row],[release_year]]&gt;=2018, "2018 &amp; after", TRUE, "Before 2018")</f>
        <v>2018 &amp; after</v>
      </c>
      <c r="P775" s="12">
        <f>DATE(table_netflix[[#This Row],[release_year]],1,1)</f>
        <v>43466</v>
      </c>
      <c r="Q775" s="12">
        <f t="shared" si="12"/>
        <v>44196</v>
      </c>
      <c r="R775" s="12" t="str">
        <f>TEXT(table_netflix[[#This Row],[date_added_todate]], "mmm")</f>
        <v>Dec</v>
      </c>
      <c r="S775" t="s">
        <v>4278</v>
      </c>
    </row>
    <row r="776" spans="1:19" x14ac:dyDescent="0.3">
      <c r="A776" t="s">
        <v>4280</v>
      </c>
      <c r="B776" t="s">
        <v>24</v>
      </c>
      <c r="C776" t="s">
        <v>4281</v>
      </c>
      <c r="D776" t="s">
        <v>4282</v>
      </c>
      <c r="F776" t="s">
        <v>560</v>
      </c>
      <c r="G776" s="14" t="s">
        <v>4279</v>
      </c>
      <c r="H776">
        <v>2020</v>
      </c>
      <c r="I776" t="s">
        <v>27</v>
      </c>
      <c r="J776" t="s">
        <v>33</v>
      </c>
      <c r="K776">
        <f>IFERROR(VALUE(LEFT(table_netflix[[#This Row],[duration (in min)]], LEN(table_netflix[[#This Row],[duration (in min)]])-4)),0)</f>
        <v>0</v>
      </c>
      <c r="L776" t="s">
        <v>34</v>
      </c>
      <c r="M776" t="s">
        <v>74</v>
      </c>
      <c r="N776" t="s">
        <v>35</v>
      </c>
      <c r="O776" t="str" cm="1">
        <f t="array" ref="O776">_xlfn.IFS(table_netflix[[#This Row],[release_year]]&gt;=2018, "2018 &amp; after", TRUE, "Before 2018")</f>
        <v>2018 &amp; after</v>
      </c>
      <c r="P776" s="12">
        <f>DATE(table_netflix[[#This Row],[release_year]],1,1)</f>
        <v>43831</v>
      </c>
      <c r="Q776" s="12">
        <f t="shared" si="12"/>
        <v>44195</v>
      </c>
      <c r="R776" s="12" t="str">
        <f>TEXT(table_netflix[[#This Row],[date_added_todate]], "mmm")</f>
        <v>Dec</v>
      </c>
      <c r="S776" t="s">
        <v>4283</v>
      </c>
    </row>
    <row r="777" spans="1:19" x14ac:dyDescent="0.3">
      <c r="A777" t="s">
        <v>4285</v>
      </c>
      <c r="B777" t="s">
        <v>15</v>
      </c>
      <c r="C777" t="s">
        <v>4286</v>
      </c>
      <c r="D777" t="s">
        <v>4287</v>
      </c>
      <c r="E777" t="s">
        <v>4288</v>
      </c>
      <c r="F777" t="s">
        <v>980</v>
      </c>
      <c r="G777" s="14" t="s">
        <v>4279</v>
      </c>
      <c r="H777">
        <v>2020</v>
      </c>
      <c r="I777" t="s">
        <v>27</v>
      </c>
      <c r="J777" t="s">
        <v>143</v>
      </c>
      <c r="K777">
        <f>IFERROR(VALUE(LEFT(table_netflix[[#This Row],[duration (in min)]], LEN(table_netflix[[#This Row],[duration (in min)]])-4)),0)</f>
        <v>105</v>
      </c>
      <c r="L777" t="s">
        <v>126</v>
      </c>
      <c r="M777" t="s">
        <v>55</v>
      </c>
      <c r="O777" t="str" cm="1">
        <f t="array" ref="O777">_xlfn.IFS(table_netflix[[#This Row],[release_year]]&gt;=2018, "2018 &amp; after", TRUE, "Before 2018")</f>
        <v>2018 &amp; after</v>
      </c>
      <c r="P777" s="12">
        <f>DATE(table_netflix[[#This Row],[release_year]],1,1)</f>
        <v>43831</v>
      </c>
      <c r="Q777" s="12">
        <f t="shared" si="12"/>
        <v>44195</v>
      </c>
      <c r="R777" s="12" t="str">
        <f>TEXT(table_netflix[[#This Row],[date_added_todate]], "mmm")</f>
        <v>Dec</v>
      </c>
      <c r="S777" t="s">
        <v>4289</v>
      </c>
    </row>
    <row r="778" spans="1:19" x14ac:dyDescent="0.3">
      <c r="A778" t="s">
        <v>4291</v>
      </c>
      <c r="B778" t="s">
        <v>15</v>
      </c>
      <c r="C778" t="s">
        <v>4292</v>
      </c>
      <c r="D778" t="s">
        <v>4293</v>
      </c>
      <c r="E778" t="s">
        <v>4294</v>
      </c>
      <c r="F778" t="s">
        <v>18</v>
      </c>
      <c r="G778" s="14" t="s">
        <v>4290</v>
      </c>
      <c r="H778">
        <v>2020</v>
      </c>
      <c r="I778" t="s">
        <v>20</v>
      </c>
      <c r="J778" t="s">
        <v>4295</v>
      </c>
      <c r="K778">
        <f>IFERROR(VALUE(LEFT(table_netflix[[#This Row],[duration (in min)]], LEN(table_netflix[[#This Row],[duration (in min)]])-4)),0)</f>
        <v>8</v>
      </c>
      <c r="L778" t="s">
        <v>53</v>
      </c>
      <c r="O778" t="str" cm="1">
        <f t="array" ref="O778">_xlfn.IFS(table_netflix[[#This Row],[release_year]]&gt;=2018, "2018 &amp; after", TRUE, "Before 2018")</f>
        <v>2018 &amp; after</v>
      </c>
      <c r="P778" s="12">
        <f>DATE(table_netflix[[#This Row],[release_year]],1,1)</f>
        <v>43831</v>
      </c>
      <c r="Q778" s="12">
        <f t="shared" si="12"/>
        <v>44193</v>
      </c>
      <c r="R778" s="12" t="str">
        <f>TEXT(table_netflix[[#This Row],[date_added_todate]], "mmm")</f>
        <v>Dec</v>
      </c>
      <c r="S778" t="s">
        <v>4296</v>
      </c>
    </row>
    <row r="779" spans="1:19" x14ac:dyDescent="0.3">
      <c r="A779" t="s">
        <v>4297</v>
      </c>
      <c r="B779" t="s">
        <v>15</v>
      </c>
      <c r="C779" t="s">
        <v>4298</v>
      </c>
      <c r="D779" t="s">
        <v>4299</v>
      </c>
      <c r="E779" t="s">
        <v>4300</v>
      </c>
      <c r="F779" t="s">
        <v>18</v>
      </c>
      <c r="G779" s="14" t="s">
        <v>4290</v>
      </c>
      <c r="H779">
        <v>2011</v>
      </c>
      <c r="I779" t="s">
        <v>45</v>
      </c>
      <c r="J779" t="s">
        <v>141</v>
      </c>
      <c r="K779">
        <f>IFERROR(VALUE(LEFT(table_netflix[[#This Row],[duration (in min)]], LEN(table_netflix[[#This Row],[duration (in min)]])-4)),0)</f>
        <v>110</v>
      </c>
      <c r="L779" t="s">
        <v>47</v>
      </c>
      <c r="M779" t="s">
        <v>85</v>
      </c>
      <c r="O779" t="str" cm="1">
        <f t="array" ref="O779">_xlfn.IFS(table_netflix[[#This Row],[release_year]]&gt;=2018, "2018 &amp; after", TRUE, "Before 2018")</f>
        <v>Before 2018</v>
      </c>
      <c r="P779" s="12">
        <f>DATE(table_netflix[[#This Row],[release_year]],1,1)</f>
        <v>40544</v>
      </c>
      <c r="Q779" s="12">
        <f t="shared" si="12"/>
        <v>44193</v>
      </c>
      <c r="R779" s="12" t="str">
        <f>TEXT(table_netflix[[#This Row],[date_added_todate]], "mmm")</f>
        <v>Dec</v>
      </c>
      <c r="S779" t="s">
        <v>4301</v>
      </c>
    </row>
    <row r="780" spans="1:19" x14ac:dyDescent="0.3">
      <c r="A780" t="s">
        <v>4302</v>
      </c>
      <c r="B780" t="s">
        <v>15</v>
      </c>
      <c r="C780" t="s">
        <v>4303</v>
      </c>
      <c r="D780" t="s">
        <v>4304</v>
      </c>
      <c r="E780" t="s">
        <v>4305</v>
      </c>
      <c r="F780" t="s">
        <v>18</v>
      </c>
      <c r="G780" s="14" t="s">
        <v>4306</v>
      </c>
      <c r="H780">
        <v>2020</v>
      </c>
      <c r="I780" t="s">
        <v>27</v>
      </c>
      <c r="J780" t="s">
        <v>2552</v>
      </c>
      <c r="K780">
        <f>IFERROR(VALUE(LEFT(table_netflix[[#This Row],[duration (in min)]], LEN(table_netflix[[#This Row],[duration (in min)]])-4)),0)</f>
        <v>71</v>
      </c>
      <c r="L780" t="s">
        <v>71</v>
      </c>
      <c r="O780" t="str" cm="1">
        <f t="array" ref="O780">_xlfn.IFS(table_netflix[[#This Row],[release_year]]&gt;=2018, "2018 &amp; after", TRUE, "Before 2018")</f>
        <v>2018 &amp; after</v>
      </c>
      <c r="P780" s="12">
        <f>DATE(table_netflix[[#This Row],[release_year]],1,1)</f>
        <v>43831</v>
      </c>
      <c r="Q780" s="12">
        <f t="shared" si="12"/>
        <v>44192</v>
      </c>
      <c r="R780" s="12" t="str">
        <f>TEXT(table_netflix[[#This Row],[date_added_todate]], "mmm")</f>
        <v>Dec</v>
      </c>
      <c r="S780" t="s">
        <v>4307</v>
      </c>
    </row>
    <row r="781" spans="1:19" x14ac:dyDescent="0.3">
      <c r="A781" t="s">
        <v>4308</v>
      </c>
      <c r="B781" t="s">
        <v>15</v>
      </c>
      <c r="C781" t="s">
        <v>4309</v>
      </c>
      <c r="D781" t="s">
        <v>4310</v>
      </c>
      <c r="E781" t="s">
        <v>4311</v>
      </c>
      <c r="F781" t="s">
        <v>307</v>
      </c>
      <c r="G781" s="14" t="s">
        <v>4312</v>
      </c>
      <c r="H781">
        <v>2020</v>
      </c>
      <c r="I781" t="s">
        <v>27</v>
      </c>
      <c r="J781" t="s">
        <v>46</v>
      </c>
      <c r="K781">
        <f>IFERROR(VALUE(LEFT(table_netflix[[#This Row],[duration (in min)]], LEN(table_netflix[[#This Row],[duration (in min)]])-4)),0)</f>
        <v>91</v>
      </c>
      <c r="L781" t="s">
        <v>53</v>
      </c>
      <c r="M781" t="s">
        <v>55</v>
      </c>
      <c r="O781" t="str" cm="1">
        <f t="array" ref="O781">_xlfn.IFS(table_netflix[[#This Row],[release_year]]&gt;=2018, "2018 &amp; after", TRUE, "Before 2018")</f>
        <v>2018 &amp; after</v>
      </c>
      <c r="P781" s="12">
        <f>DATE(table_netflix[[#This Row],[release_year]],1,1)</f>
        <v>43831</v>
      </c>
      <c r="Q781" s="12">
        <f t="shared" si="12"/>
        <v>44191</v>
      </c>
      <c r="R781" s="12" t="str">
        <f>TEXT(table_netflix[[#This Row],[date_added_todate]], "mmm")</f>
        <v>Dec</v>
      </c>
      <c r="S781" t="s">
        <v>4313</v>
      </c>
    </row>
    <row r="782" spans="1:19" x14ac:dyDescent="0.3">
      <c r="A782" t="s">
        <v>4314</v>
      </c>
      <c r="B782" t="s">
        <v>15</v>
      </c>
      <c r="C782" t="s">
        <v>4315</v>
      </c>
      <c r="D782" t="s">
        <v>4316</v>
      </c>
      <c r="E782" t="s">
        <v>4317</v>
      </c>
      <c r="F782" t="s">
        <v>523</v>
      </c>
      <c r="G782" s="14" t="s">
        <v>4312</v>
      </c>
      <c r="H782">
        <v>2020</v>
      </c>
      <c r="I782" t="s">
        <v>100</v>
      </c>
      <c r="J782" t="s">
        <v>1365</v>
      </c>
      <c r="K782">
        <f>IFERROR(VALUE(LEFT(table_netflix[[#This Row],[duration (in min)]], LEN(table_netflix[[#This Row],[duration (in min)]])-4)),0)</f>
        <v>46</v>
      </c>
      <c r="L782" t="s">
        <v>47</v>
      </c>
      <c r="O782" t="str" cm="1">
        <f t="array" ref="O782">_xlfn.IFS(table_netflix[[#This Row],[release_year]]&gt;=2018, "2018 &amp; after", TRUE, "Before 2018")</f>
        <v>2018 &amp; after</v>
      </c>
      <c r="P782" s="12">
        <f>DATE(table_netflix[[#This Row],[release_year]],1,1)</f>
        <v>43831</v>
      </c>
      <c r="Q782" s="12">
        <f t="shared" si="12"/>
        <v>44191</v>
      </c>
      <c r="R782" s="12" t="str">
        <f>TEXT(table_netflix[[#This Row],[date_added_todate]], "mmm")</f>
        <v>Dec</v>
      </c>
      <c r="S782" t="s">
        <v>4318</v>
      </c>
    </row>
    <row r="783" spans="1:19" x14ac:dyDescent="0.3">
      <c r="A783" t="s">
        <v>4319</v>
      </c>
      <c r="B783" t="s">
        <v>15</v>
      </c>
      <c r="C783" t="s">
        <v>4320</v>
      </c>
      <c r="D783" t="s">
        <v>4321</v>
      </c>
      <c r="E783" t="s">
        <v>4322</v>
      </c>
      <c r="F783" t="s">
        <v>39</v>
      </c>
      <c r="G783" s="14" t="s">
        <v>4323</v>
      </c>
      <c r="H783">
        <v>2020</v>
      </c>
      <c r="I783" t="s">
        <v>27</v>
      </c>
      <c r="J783" t="s">
        <v>499</v>
      </c>
      <c r="K783">
        <f>IFERROR(VALUE(LEFT(table_netflix[[#This Row],[duration (in min)]], LEN(table_netflix[[#This Row],[duration (in min)]])-4)),0)</f>
        <v>109</v>
      </c>
      <c r="L783" t="s">
        <v>71</v>
      </c>
      <c r="M783" t="s">
        <v>72</v>
      </c>
      <c r="N783" t="s">
        <v>55</v>
      </c>
      <c r="O783" t="str" cm="1">
        <f t="array" ref="O783">_xlfn.IFS(table_netflix[[#This Row],[release_year]]&gt;=2018, "2018 &amp; after", TRUE, "Before 2018")</f>
        <v>2018 &amp; after</v>
      </c>
      <c r="P783" s="12">
        <f>DATE(table_netflix[[#This Row],[release_year]],1,1)</f>
        <v>43831</v>
      </c>
      <c r="Q783" s="12">
        <f t="shared" si="12"/>
        <v>44190</v>
      </c>
      <c r="R783" s="12" t="str">
        <f>TEXT(table_netflix[[#This Row],[date_added_todate]], "mmm")</f>
        <v>Dec</v>
      </c>
      <c r="S783" t="s">
        <v>4324</v>
      </c>
    </row>
    <row r="784" spans="1:19" x14ac:dyDescent="0.3">
      <c r="A784" t="s">
        <v>4325</v>
      </c>
      <c r="B784" t="s">
        <v>15</v>
      </c>
      <c r="C784" t="s">
        <v>4326</v>
      </c>
      <c r="D784" t="s">
        <v>4327</v>
      </c>
      <c r="E784" t="s">
        <v>4328</v>
      </c>
      <c r="F784" t="s">
        <v>1833</v>
      </c>
      <c r="G784" s="14" t="s">
        <v>4323</v>
      </c>
      <c r="H784">
        <v>2019</v>
      </c>
      <c r="I784" t="s">
        <v>264</v>
      </c>
      <c r="J784" t="s">
        <v>226</v>
      </c>
      <c r="K784">
        <f>IFERROR(VALUE(LEFT(table_netflix[[#This Row],[duration (in min)]], LEN(table_netflix[[#This Row],[duration (in min)]])-4)),0)</f>
        <v>102</v>
      </c>
      <c r="L784" t="s">
        <v>294</v>
      </c>
      <c r="M784" t="s">
        <v>107</v>
      </c>
      <c r="O784" t="str" cm="1">
        <f t="array" ref="O784">_xlfn.IFS(table_netflix[[#This Row],[release_year]]&gt;=2018, "2018 &amp; after", TRUE, "Before 2018")</f>
        <v>2018 &amp; after</v>
      </c>
      <c r="P784" s="12">
        <f>DATE(table_netflix[[#This Row],[release_year]],1,1)</f>
        <v>43466</v>
      </c>
      <c r="Q784" s="12">
        <f t="shared" si="12"/>
        <v>44190</v>
      </c>
      <c r="R784" s="12" t="str">
        <f>TEXT(table_netflix[[#This Row],[date_added_todate]], "mmm")</f>
        <v>Dec</v>
      </c>
      <c r="S784" t="s">
        <v>4329</v>
      </c>
    </row>
    <row r="785" spans="1:19" x14ac:dyDescent="0.3">
      <c r="A785" t="s">
        <v>4330</v>
      </c>
      <c r="B785" t="s">
        <v>15</v>
      </c>
      <c r="C785" t="s">
        <v>4331</v>
      </c>
      <c r="D785" t="s">
        <v>2307</v>
      </c>
      <c r="E785" t="s">
        <v>4332</v>
      </c>
      <c r="F785" t="s">
        <v>18</v>
      </c>
      <c r="G785" s="14" t="s">
        <v>4323</v>
      </c>
      <c r="H785">
        <v>2020</v>
      </c>
      <c r="I785" t="s">
        <v>45</v>
      </c>
      <c r="J785" t="s">
        <v>511</v>
      </c>
      <c r="K785">
        <f>IFERROR(VALUE(LEFT(table_netflix[[#This Row],[duration (in min)]], LEN(table_netflix[[#This Row],[duration (in min)]])-4)),0)</f>
        <v>101</v>
      </c>
      <c r="L785" t="s">
        <v>47</v>
      </c>
      <c r="M785" t="s">
        <v>85</v>
      </c>
      <c r="O785" t="str" cm="1">
        <f t="array" ref="O785">_xlfn.IFS(table_netflix[[#This Row],[release_year]]&gt;=2018, "2018 &amp; after", TRUE, "Before 2018")</f>
        <v>2018 &amp; after</v>
      </c>
      <c r="P785" s="12">
        <f>DATE(table_netflix[[#This Row],[release_year]],1,1)</f>
        <v>43831</v>
      </c>
      <c r="Q785" s="12">
        <f t="shared" si="12"/>
        <v>44190</v>
      </c>
      <c r="R785" s="12" t="str">
        <f>TEXT(table_netflix[[#This Row],[date_added_todate]], "mmm")</f>
        <v>Dec</v>
      </c>
      <c r="S785" t="s">
        <v>4333</v>
      </c>
    </row>
    <row r="786" spans="1:19" x14ac:dyDescent="0.3">
      <c r="A786" t="s">
        <v>4334</v>
      </c>
      <c r="B786" t="s">
        <v>15</v>
      </c>
      <c r="C786" t="s">
        <v>4335</v>
      </c>
      <c r="D786" t="s">
        <v>4336</v>
      </c>
      <c r="E786" t="s">
        <v>4337</v>
      </c>
      <c r="F786" t="s">
        <v>1322</v>
      </c>
      <c r="G786" s="14" t="s">
        <v>4338</v>
      </c>
      <c r="H786">
        <v>2019</v>
      </c>
      <c r="I786" t="s">
        <v>27</v>
      </c>
      <c r="J786" t="s">
        <v>92</v>
      </c>
      <c r="K786">
        <f>IFERROR(VALUE(LEFT(table_netflix[[#This Row],[duration (in min)]], LEN(table_netflix[[#This Row],[duration (in min)]])-4)),0)</f>
        <v>94</v>
      </c>
      <c r="L786" t="s">
        <v>71</v>
      </c>
      <c r="M786" t="s">
        <v>72</v>
      </c>
      <c r="N786" t="s">
        <v>55</v>
      </c>
      <c r="O786" t="str" cm="1">
        <f t="array" ref="O786">_xlfn.IFS(table_netflix[[#This Row],[release_year]]&gt;=2018, "2018 &amp; after", TRUE, "Before 2018")</f>
        <v>2018 &amp; after</v>
      </c>
      <c r="P786" s="12">
        <f>DATE(table_netflix[[#This Row],[release_year]],1,1)</f>
        <v>43466</v>
      </c>
      <c r="Q786" s="12">
        <f t="shared" si="12"/>
        <v>44189</v>
      </c>
      <c r="R786" s="12" t="str">
        <f>TEXT(table_netflix[[#This Row],[date_added_todate]], "mmm")</f>
        <v>Dec</v>
      </c>
      <c r="S786" t="s">
        <v>4339</v>
      </c>
    </row>
    <row r="787" spans="1:19" x14ac:dyDescent="0.3">
      <c r="A787" t="s">
        <v>4340</v>
      </c>
      <c r="B787" t="s">
        <v>15</v>
      </c>
      <c r="C787" t="s">
        <v>4341</v>
      </c>
      <c r="D787" t="s">
        <v>4342</v>
      </c>
      <c r="E787" t="s">
        <v>4343</v>
      </c>
      <c r="F787" t="s">
        <v>1322</v>
      </c>
      <c r="G787" s="14" t="s">
        <v>4338</v>
      </c>
      <c r="H787">
        <v>2018</v>
      </c>
      <c r="I787" t="s">
        <v>264</v>
      </c>
      <c r="J787" t="s">
        <v>141</v>
      </c>
      <c r="K787">
        <f>IFERROR(VALUE(LEFT(table_netflix[[#This Row],[duration (in min)]], LEN(table_netflix[[#This Row],[duration (in min)]])-4)),0)</f>
        <v>110</v>
      </c>
      <c r="L787" t="s">
        <v>47</v>
      </c>
      <c r="M787" t="s">
        <v>72</v>
      </c>
      <c r="N787" t="s">
        <v>55</v>
      </c>
      <c r="O787" t="str" cm="1">
        <f t="array" ref="O787">_xlfn.IFS(table_netflix[[#This Row],[release_year]]&gt;=2018, "2018 &amp; after", TRUE, "Before 2018")</f>
        <v>2018 &amp; after</v>
      </c>
      <c r="P787" s="12">
        <f>DATE(table_netflix[[#This Row],[release_year]],1,1)</f>
        <v>43101</v>
      </c>
      <c r="Q787" s="12">
        <f t="shared" si="12"/>
        <v>44189</v>
      </c>
      <c r="R787" s="12" t="str">
        <f>TEXT(table_netflix[[#This Row],[date_added_todate]], "mmm")</f>
        <v>Dec</v>
      </c>
      <c r="S787" t="s">
        <v>4344</v>
      </c>
    </row>
    <row r="788" spans="1:19" x14ac:dyDescent="0.3">
      <c r="A788" t="s">
        <v>4345</v>
      </c>
      <c r="B788" t="s">
        <v>15</v>
      </c>
      <c r="C788" t="s">
        <v>4346</v>
      </c>
      <c r="D788" t="s">
        <v>4347</v>
      </c>
      <c r="E788" t="s">
        <v>4348</v>
      </c>
      <c r="F788" t="s">
        <v>1833</v>
      </c>
      <c r="G788" s="14" t="s">
        <v>4338</v>
      </c>
      <c r="H788">
        <v>2019</v>
      </c>
      <c r="I788" t="s">
        <v>62</v>
      </c>
      <c r="J788" t="s">
        <v>330</v>
      </c>
      <c r="K788">
        <f>IFERROR(VALUE(LEFT(table_netflix[[#This Row],[duration (in min)]], LEN(table_netflix[[#This Row],[duration (in min)]])-4)),0)</f>
        <v>117</v>
      </c>
      <c r="L788" t="s">
        <v>53</v>
      </c>
      <c r="M788" t="s">
        <v>55</v>
      </c>
      <c r="N788" t="s">
        <v>107</v>
      </c>
      <c r="O788" t="str" cm="1">
        <f t="array" ref="O788">_xlfn.IFS(table_netflix[[#This Row],[release_year]]&gt;=2018, "2018 &amp; after", TRUE, "Before 2018")</f>
        <v>2018 &amp; after</v>
      </c>
      <c r="P788" s="12">
        <f>DATE(table_netflix[[#This Row],[release_year]],1,1)</f>
        <v>43466</v>
      </c>
      <c r="Q788" s="12">
        <f t="shared" si="12"/>
        <v>44189</v>
      </c>
      <c r="R788" s="12" t="str">
        <f>TEXT(table_netflix[[#This Row],[date_added_todate]], "mmm")</f>
        <v>Dec</v>
      </c>
      <c r="S788" t="s">
        <v>4349</v>
      </c>
    </row>
    <row r="789" spans="1:19" x14ac:dyDescent="0.3">
      <c r="A789" t="s">
        <v>4350</v>
      </c>
      <c r="B789" t="s">
        <v>15</v>
      </c>
      <c r="C789" t="s">
        <v>4351</v>
      </c>
      <c r="D789" t="s">
        <v>4352</v>
      </c>
      <c r="E789" t="s">
        <v>4353</v>
      </c>
      <c r="F789" t="s">
        <v>18</v>
      </c>
      <c r="G789" s="14" t="s">
        <v>4354</v>
      </c>
      <c r="H789">
        <v>2012</v>
      </c>
      <c r="I789" t="s">
        <v>62</v>
      </c>
      <c r="J789" t="s">
        <v>246</v>
      </c>
      <c r="K789">
        <f>IFERROR(VALUE(LEFT(table_netflix[[#This Row],[duration (in min)]], LEN(table_netflix[[#This Row],[duration (in min)]])-4)),0)</f>
        <v>85</v>
      </c>
      <c r="L789" t="s">
        <v>144</v>
      </c>
      <c r="M789" t="s">
        <v>85</v>
      </c>
      <c r="N789" t="s">
        <v>54</v>
      </c>
      <c r="O789" t="str" cm="1">
        <f t="array" ref="O789">_xlfn.IFS(table_netflix[[#This Row],[release_year]]&gt;=2018, "2018 &amp; after", TRUE, "Before 2018")</f>
        <v>Before 2018</v>
      </c>
      <c r="P789" s="12">
        <f>DATE(table_netflix[[#This Row],[release_year]],1,1)</f>
        <v>40909</v>
      </c>
      <c r="Q789" s="12">
        <f t="shared" si="12"/>
        <v>44188</v>
      </c>
      <c r="R789" s="12" t="str">
        <f>TEXT(table_netflix[[#This Row],[date_added_todate]], "mmm")</f>
        <v>Dec</v>
      </c>
      <c r="S789" t="s">
        <v>4355</v>
      </c>
    </row>
    <row r="790" spans="1:19" x14ac:dyDescent="0.3">
      <c r="A790" t="s">
        <v>4356</v>
      </c>
      <c r="B790" t="s">
        <v>15</v>
      </c>
      <c r="C790" t="s">
        <v>4357</v>
      </c>
      <c r="D790" t="s">
        <v>4358</v>
      </c>
      <c r="E790" t="s">
        <v>4359</v>
      </c>
      <c r="F790" t="s">
        <v>18</v>
      </c>
      <c r="G790" s="14" t="s">
        <v>4354</v>
      </c>
      <c r="H790">
        <v>2020</v>
      </c>
      <c r="I790" t="s">
        <v>20</v>
      </c>
      <c r="J790" t="s">
        <v>348</v>
      </c>
      <c r="K790">
        <f>IFERROR(VALUE(LEFT(table_netflix[[#This Row],[duration (in min)]], LEN(table_netflix[[#This Row],[duration (in min)]])-4)),0)</f>
        <v>119</v>
      </c>
      <c r="L790" t="s">
        <v>53</v>
      </c>
      <c r="O790" t="str" cm="1">
        <f t="array" ref="O790">_xlfn.IFS(table_netflix[[#This Row],[release_year]]&gt;=2018, "2018 &amp; after", TRUE, "Before 2018")</f>
        <v>2018 &amp; after</v>
      </c>
      <c r="P790" s="12">
        <f>DATE(table_netflix[[#This Row],[release_year]],1,1)</f>
        <v>43831</v>
      </c>
      <c r="Q790" s="12">
        <f t="shared" si="12"/>
        <v>44188</v>
      </c>
      <c r="R790" s="12" t="str">
        <f>TEXT(table_netflix[[#This Row],[date_added_todate]], "mmm")</f>
        <v>Dec</v>
      </c>
      <c r="S790" t="s">
        <v>4360</v>
      </c>
    </row>
    <row r="791" spans="1:19" x14ac:dyDescent="0.3">
      <c r="A791" t="s">
        <v>4361</v>
      </c>
      <c r="B791" t="s">
        <v>15</v>
      </c>
      <c r="C791" t="s">
        <v>4362</v>
      </c>
      <c r="D791" t="s">
        <v>4363</v>
      </c>
      <c r="E791" t="s">
        <v>4364</v>
      </c>
      <c r="F791" t="s">
        <v>980</v>
      </c>
      <c r="G791" s="14" t="s">
        <v>4354</v>
      </c>
      <c r="H791">
        <v>2020</v>
      </c>
      <c r="I791" t="s">
        <v>27</v>
      </c>
      <c r="J791" t="s">
        <v>187</v>
      </c>
      <c r="K791">
        <f>IFERROR(VALUE(LEFT(table_netflix[[#This Row],[duration (in min)]], LEN(table_netflix[[#This Row],[duration (in min)]])-4)),0)</f>
        <v>115</v>
      </c>
      <c r="L791" t="s">
        <v>53</v>
      </c>
      <c r="M791" t="s">
        <v>55</v>
      </c>
      <c r="N791" t="s">
        <v>600</v>
      </c>
      <c r="O791" t="str" cm="1">
        <f t="array" ref="O791">_xlfn.IFS(table_netflix[[#This Row],[release_year]]&gt;=2018, "2018 &amp; after", TRUE, "Before 2018")</f>
        <v>2018 &amp; after</v>
      </c>
      <c r="P791" s="12">
        <f>DATE(table_netflix[[#This Row],[release_year]],1,1)</f>
        <v>43831</v>
      </c>
      <c r="Q791" s="12">
        <f t="shared" si="12"/>
        <v>44188</v>
      </c>
      <c r="R791" s="12" t="str">
        <f>TEXT(table_netflix[[#This Row],[date_added_todate]], "mmm")</f>
        <v>Dec</v>
      </c>
      <c r="S791" t="s">
        <v>4365</v>
      </c>
    </row>
    <row r="792" spans="1:19" x14ac:dyDescent="0.3">
      <c r="A792" t="s">
        <v>4366</v>
      </c>
      <c r="B792" t="s">
        <v>15</v>
      </c>
      <c r="C792" t="s">
        <v>4367</v>
      </c>
      <c r="D792" t="s">
        <v>2599</v>
      </c>
      <c r="E792" t="s">
        <v>4368</v>
      </c>
      <c r="F792" t="s">
        <v>18</v>
      </c>
      <c r="G792" s="14" t="s">
        <v>4369</v>
      </c>
      <c r="H792">
        <v>2020</v>
      </c>
      <c r="I792" t="s">
        <v>186</v>
      </c>
      <c r="J792" t="s">
        <v>143</v>
      </c>
      <c r="K792">
        <f>IFERROR(VALUE(LEFT(table_netflix[[#This Row],[duration (in min)]], LEN(table_netflix[[#This Row],[duration (in min)]])-4)),0)</f>
        <v>105</v>
      </c>
      <c r="L792" t="s">
        <v>53</v>
      </c>
      <c r="M792" t="s">
        <v>107</v>
      </c>
      <c r="O792" t="str" cm="1">
        <f t="array" ref="O792">_xlfn.IFS(table_netflix[[#This Row],[release_year]]&gt;=2018, "2018 &amp; after", TRUE, "Before 2018")</f>
        <v>2018 &amp; after</v>
      </c>
      <c r="P792" s="12">
        <f>DATE(table_netflix[[#This Row],[release_year]],1,1)</f>
        <v>43831</v>
      </c>
      <c r="Q792" s="12">
        <f t="shared" si="12"/>
        <v>44187</v>
      </c>
      <c r="R792" s="12" t="str">
        <f>TEXT(table_netflix[[#This Row],[date_added_todate]], "mmm")</f>
        <v>Dec</v>
      </c>
      <c r="S792" t="s">
        <v>4370</v>
      </c>
    </row>
    <row r="793" spans="1:19" x14ac:dyDescent="0.3">
      <c r="A793" t="s">
        <v>4371</v>
      </c>
      <c r="B793" t="s">
        <v>15</v>
      </c>
      <c r="C793" t="s">
        <v>4372</v>
      </c>
      <c r="D793" t="s">
        <v>4373</v>
      </c>
      <c r="E793" t="s">
        <v>4374</v>
      </c>
      <c r="F793" t="s">
        <v>18</v>
      </c>
      <c r="G793" s="14" t="s">
        <v>4369</v>
      </c>
      <c r="H793">
        <v>2020</v>
      </c>
      <c r="I793" t="s">
        <v>27</v>
      </c>
      <c r="J793" t="s">
        <v>1232</v>
      </c>
      <c r="K793">
        <f>IFERROR(VALUE(LEFT(table_netflix[[#This Row],[duration (in min)]], LEN(table_netflix[[#This Row],[duration (in min)]])-4)),0)</f>
        <v>68</v>
      </c>
      <c r="L793" t="s">
        <v>852</v>
      </c>
      <c r="O793" t="str" cm="1">
        <f t="array" ref="O793">_xlfn.IFS(table_netflix[[#This Row],[release_year]]&gt;=2018, "2018 &amp; after", TRUE, "Before 2018")</f>
        <v>2018 &amp; after</v>
      </c>
      <c r="P793" s="12">
        <f>DATE(table_netflix[[#This Row],[release_year]],1,1)</f>
        <v>43831</v>
      </c>
      <c r="Q793" s="12">
        <f t="shared" si="12"/>
        <v>44187</v>
      </c>
      <c r="R793" s="12" t="str">
        <f>TEXT(table_netflix[[#This Row],[date_added_todate]], "mmm")</f>
        <v>Dec</v>
      </c>
      <c r="S793" t="s">
        <v>4375</v>
      </c>
    </row>
    <row r="794" spans="1:19" x14ac:dyDescent="0.3">
      <c r="A794" t="s">
        <v>4376</v>
      </c>
      <c r="B794" t="s">
        <v>15</v>
      </c>
      <c r="C794" t="s">
        <v>4377</v>
      </c>
      <c r="D794" t="s">
        <v>4378</v>
      </c>
      <c r="E794" t="s">
        <v>4379</v>
      </c>
      <c r="F794" t="s">
        <v>1982</v>
      </c>
      <c r="G794" s="14" t="s">
        <v>4369</v>
      </c>
      <c r="H794">
        <v>2020</v>
      </c>
      <c r="I794" t="s">
        <v>62</v>
      </c>
      <c r="J794" t="s">
        <v>4380</v>
      </c>
      <c r="K794">
        <f>IFERROR(VALUE(LEFT(table_netflix[[#This Row],[duration (in min)]], LEN(table_netflix[[#This Row],[duration (in min)]])-4)),0)</f>
        <v>57</v>
      </c>
      <c r="L794" t="s">
        <v>4381</v>
      </c>
      <c r="O794" t="str" cm="1">
        <f t="array" ref="O794">_xlfn.IFS(table_netflix[[#This Row],[release_year]]&gt;=2018, "2018 &amp; after", TRUE, "Before 2018")</f>
        <v>2018 &amp; after</v>
      </c>
      <c r="P794" s="12">
        <f>DATE(table_netflix[[#This Row],[release_year]],1,1)</f>
        <v>43831</v>
      </c>
      <c r="Q794" s="12">
        <f t="shared" si="12"/>
        <v>44187</v>
      </c>
      <c r="R794" s="12" t="str">
        <f>TEXT(table_netflix[[#This Row],[date_added_todate]], "mmm")</f>
        <v>Dec</v>
      </c>
      <c r="S794" t="s">
        <v>4382</v>
      </c>
    </row>
    <row r="795" spans="1:19" x14ac:dyDescent="0.3">
      <c r="A795" t="s">
        <v>4383</v>
      </c>
      <c r="B795" t="s">
        <v>15</v>
      </c>
      <c r="C795" t="s">
        <v>4384</v>
      </c>
      <c r="D795" t="s">
        <v>4385</v>
      </c>
      <c r="E795" t="s">
        <v>4386</v>
      </c>
      <c r="F795" t="s">
        <v>61</v>
      </c>
      <c r="G795" s="14" t="s">
        <v>4369</v>
      </c>
      <c r="H795">
        <v>2020</v>
      </c>
      <c r="I795" t="s">
        <v>100</v>
      </c>
      <c r="J795" t="s">
        <v>4387</v>
      </c>
      <c r="K795">
        <f>IFERROR(VALUE(LEFT(table_netflix[[#This Row],[duration (in min)]], LEN(table_netflix[[#This Row],[duration (in min)]])-4)),0)</f>
        <v>28</v>
      </c>
      <c r="L795" t="s">
        <v>47</v>
      </c>
      <c r="M795" t="s">
        <v>85</v>
      </c>
      <c r="O795" t="str" cm="1">
        <f t="array" ref="O795">_xlfn.IFS(table_netflix[[#This Row],[release_year]]&gt;=2018, "2018 &amp; after", TRUE, "Before 2018")</f>
        <v>2018 &amp; after</v>
      </c>
      <c r="P795" s="12">
        <f>DATE(table_netflix[[#This Row],[release_year]],1,1)</f>
        <v>43831</v>
      </c>
      <c r="Q795" s="12">
        <f t="shared" si="12"/>
        <v>44187</v>
      </c>
      <c r="R795" s="12" t="str">
        <f>TEXT(table_netflix[[#This Row],[date_added_todate]], "mmm")</f>
        <v>Dec</v>
      </c>
      <c r="S795" t="s">
        <v>4388</v>
      </c>
    </row>
    <row r="796" spans="1:19" x14ac:dyDescent="0.3">
      <c r="A796" t="s">
        <v>4389</v>
      </c>
      <c r="B796" t="s">
        <v>15</v>
      </c>
      <c r="C796" t="s">
        <v>4390</v>
      </c>
      <c r="D796" t="s">
        <v>4391</v>
      </c>
      <c r="E796" t="s">
        <v>4392</v>
      </c>
      <c r="F796" t="s">
        <v>18</v>
      </c>
      <c r="G796" s="14" t="s">
        <v>4393</v>
      </c>
      <c r="H796">
        <v>2020</v>
      </c>
      <c r="I796" t="s">
        <v>27</v>
      </c>
      <c r="J796" t="s">
        <v>174</v>
      </c>
      <c r="K796">
        <f>IFERROR(VALUE(LEFT(table_netflix[[#This Row],[duration (in min)]], LEN(table_netflix[[#This Row],[duration (in min)]])-4)),0)</f>
        <v>98</v>
      </c>
      <c r="L796" t="s">
        <v>22</v>
      </c>
      <c r="M796" t="s">
        <v>112</v>
      </c>
      <c r="O796" t="str" cm="1">
        <f t="array" ref="O796">_xlfn.IFS(table_netflix[[#This Row],[release_year]]&gt;=2018, "2018 &amp; after", TRUE, "Before 2018")</f>
        <v>2018 &amp; after</v>
      </c>
      <c r="P796" s="12">
        <f>DATE(table_netflix[[#This Row],[release_year]],1,1)</f>
        <v>43831</v>
      </c>
      <c r="Q796" s="12">
        <f t="shared" si="12"/>
        <v>44186</v>
      </c>
      <c r="R796" s="12" t="str">
        <f>TEXT(table_netflix[[#This Row],[date_added_todate]], "mmm")</f>
        <v>Dec</v>
      </c>
      <c r="S796" t="s">
        <v>4394</v>
      </c>
    </row>
    <row r="797" spans="1:19" x14ac:dyDescent="0.3">
      <c r="A797" t="s">
        <v>4395</v>
      </c>
      <c r="B797" t="s">
        <v>15</v>
      </c>
      <c r="C797" t="s">
        <v>4396</v>
      </c>
      <c r="D797" t="s">
        <v>4397</v>
      </c>
      <c r="E797" t="s">
        <v>4398</v>
      </c>
      <c r="F797" t="s">
        <v>18</v>
      </c>
      <c r="G797" s="14" t="s">
        <v>4393</v>
      </c>
      <c r="H797">
        <v>2018</v>
      </c>
      <c r="I797" t="s">
        <v>186</v>
      </c>
      <c r="J797" t="s">
        <v>241</v>
      </c>
      <c r="K797">
        <f>IFERROR(VALUE(LEFT(table_netflix[[#This Row],[duration (in min)]], LEN(table_netflix[[#This Row],[duration (in min)]])-4)),0)</f>
        <v>95</v>
      </c>
      <c r="L797" t="s">
        <v>71</v>
      </c>
      <c r="O797" t="str" cm="1">
        <f t="array" ref="O797">_xlfn.IFS(table_netflix[[#This Row],[release_year]]&gt;=2018, "2018 &amp; after", TRUE, "Before 2018")</f>
        <v>2018 &amp; after</v>
      </c>
      <c r="P797" s="12">
        <f>DATE(table_netflix[[#This Row],[release_year]],1,1)</f>
        <v>43101</v>
      </c>
      <c r="Q797" s="12">
        <f t="shared" si="12"/>
        <v>44186</v>
      </c>
      <c r="R797" s="12" t="str">
        <f>TEXT(table_netflix[[#This Row],[date_added_todate]], "mmm")</f>
        <v>Dec</v>
      </c>
      <c r="S797" t="s">
        <v>4399</v>
      </c>
    </row>
    <row r="798" spans="1:19" x14ac:dyDescent="0.3">
      <c r="A798" t="s">
        <v>4400</v>
      </c>
      <c r="B798" t="s">
        <v>15</v>
      </c>
      <c r="C798" t="s">
        <v>4401</v>
      </c>
      <c r="D798" t="s">
        <v>4402</v>
      </c>
      <c r="E798" t="s">
        <v>4403</v>
      </c>
      <c r="F798" t="s">
        <v>1328</v>
      </c>
      <c r="G798" s="14" t="s">
        <v>4404</v>
      </c>
      <c r="H798">
        <v>2019</v>
      </c>
      <c r="I798" t="s">
        <v>62</v>
      </c>
      <c r="J798" t="s">
        <v>152</v>
      </c>
      <c r="K798">
        <f>IFERROR(VALUE(LEFT(table_netflix[[#This Row],[duration (in min)]], LEN(table_netflix[[#This Row],[duration (in min)]])-4)),0)</f>
        <v>96</v>
      </c>
      <c r="L798" t="s">
        <v>71</v>
      </c>
      <c r="M798" t="s">
        <v>55</v>
      </c>
      <c r="O798" t="str" cm="1">
        <f t="array" ref="O798">_xlfn.IFS(table_netflix[[#This Row],[release_year]]&gt;=2018, "2018 &amp; after", TRUE, "Before 2018")</f>
        <v>2018 &amp; after</v>
      </c>
      <c r="P798" s="12">
        <f>DATE(table_netflix[[#This Row],[release_year]],1,1)</f>
        <v>43466</v>
      </c>
      <c r="Q798" s="12">
        <f t="shared" si="12"/>
        <v>44185</v>
      </c>
      <c r="R798" s="12" t="str">
        <f>TEXT(table_netflix[[#This Row],[date_added_todate]], "mmm")</f>
        <v>Dec</v>
      </c>
      <c r="S798" t="s">
        <v>4405</v>
      </c>
    </row>
    <row r="799" spans="1:19" x14ac:dyDescent="0.3">
      <c r="A799" t="s">
        <v>4406</v>
      </c>
      <c r="B799" t="s">
        <v>15</v>
      </c>
      <c r="C799" t="s">
        <v>4407</v>
      </c>
      <c r="D799" t="s">
        <v>4408</v>
      </c>
      <c r="E799" t="s">
        <v>4409</v>
      </c>
      <c r="F799" t="s">
        <v>61</v>
      </c>
      <c r="G799" s="14" t="s">
        <v>4404</v>
      </c>
      <c r="H799">
        <v>2020</v>
      </c>
      <c r="I799" t="s">
        <v>27</v>
      </c>
      <c r="J799" t="s">
        <v>1234</v>
      </c>
      <c r="K799">
        <f>IFERROR(VALUE(LEFT(table_netflix[[#This Row],[duration (in min)]], LEN(table_netflix[[#This Row],[duration (in min)]])-4)),0)</f>
        <v>66</v>
      </c>
      <c r="L799" t="s">
        <v>852</v>
      </c>
      <c r="O799" t="str" cm="1">
        <f t="array" ref="O799">_xlfn.IFS(table_netflix[[#This Row],[release_year]]&gt;=2018, "2018 &amp; after", TRUE, "Before 2018")</f>
        <v>2018 &amp; after</v>
      </c>
      <c r="P799" s="12">
        <f>DATE(table_netflix[[#This Row],[release_year]],1,1)</f>
        <v>43831</v>
      </c>
      <c r="Q799" s="12">
        <f t="shared" si="12"/>
        <v>44185</v>
      </c>
      <c r="R799" s="12" t="str">
        <f>TEXT(table_netflix[[#This Row],[date_added_todate]], "mmm")</f>
        <v>Dec</v>
      </c>
      <c r="S799" t="s">
        <v>4410</v>
      </c>
    </row>
    <row r="800" spans="1:19" x14ac:dyDescent="0.3">
      <c r="A800" t="s">
        <v>4411</v>
      </c>
      <c r="B800" t="s">
        <v>15</v>
      </c>
      <c r="C800" t="s">
        <v>4412</v>
      </c>
      <c r="D800" t="s">
        <v>4413</v>
      </c>
      <c r="E800" t="s">
        <v>4414</v>
      </c>
      <c r="F800" t="s">
        <v>18</v>
      </c>
      <c r="G800" s="14" t="s">
        <v>4415</v>
      </c>
      <c r="H800">
        <v>2012</v>
      </c>
      <c r="I800" t="s">
        <v>20</v>
      </c>
      <c r="J800" t="s">
        <v>626</v>
      </c>
      <c r="K800">
        <f>IFERROR(VALUE(LEFT(table_netflix[[#This Row],[duration (in min)]], LEN(table_netflix[[#This Row],[duration (in min)]])-4)),0)</f>
        <v>112</v>
      </c>
      <c r="L800" t="s">
        <v>53</v>
      </c>
      <c r="O800" t="str" cm="1">
        <f t="array" ref="O800">_xlfn.IFS(table_netflix[[#This Row],[release_year]]&gt;=2018, "2018 &amp; after", TRUE, "Before 2018")</f>
        <v>Before 2018</v>
      </c>
      <c r="P800" s="12">
        <f>DATE(table_netflix[[#This Row],[release_year]],1,1)</f>
        <v>40909</v>
      </c>
      <c r="Q800" s="12">
        <f t="shared" si="12"/>
        <v>44184</v>
      </c>
      <c r="R800" s="12" t="str">
        <f>TEXT(table_netflix[[#This Row],[date_added_todate]], "mmm")</f>
        <v>Dec</v>
      </c>
      <c r="S800" t="s">
        <v>4416</v>
      </c>
    </row>
    <row r="801" spans="1:19" x14ac:dyDescent="0.3">
      <c r="A801" t="s">
        <v>4418</v>
      </c>
      <c r="B801" t="s">
        <v>15</v>
      </c>
      <c r="C801" t="s">
        <v>4419</v>
      </c>
      <c r="D801" t="s">
        <v>4420</v>
      </c>
      <c r="E801" t="s">
        <v>4421</v>
      </c>
      <c r="F801" t="s">
        <v>18</v>
      </c>
      <c r="G801" s="14" t="s">
        <v>4417</v>
      </c>
      <c r="H801">
        <v>2020</v>
      </c>
      <c r="I801" t="s">
        <v>186</v>
      </c>
      <c r="J801" t="s">
        <v>788</v>
      </c>
      <c r="K801">
        <f>IFERROR(VALUE(LEFT(table_netflix[[#This Row],[duration (in min)]], LEN(table_netflix[[#This Row],[duration (in min)]])-4)),0)</f>
        <v>84</v>
      </c>
      <c r="L801" t="s">
        <v>71</v>
      </c>
      <c r="O801" t="str" cm="1">
        <f t="array" ref="O801">_xlfn.IFS(table_netflix[[#This Row],[release_year]]&gt;=2018, "2018 &amp; after", TRUE, "Before 2018")</f>
        <v>2018 &amp; after</v>
      </c>
      <c r="P801" s="12">
        <f>DATE(table_netflix[[#This Row],[release_year]],1,1)</f>
        <v>43831</v>
      </c>
      <c r="Q801" s="12">
        <f t="shared" si="12"/>
        <v>44183</v>
      </c>
      <c r="R801" s="12" t="str">
        <f>TEXT(table_netflix[[#This Row],[date_added_todate]], "mmm")</f>
        <v>Dec</v>
      </c>
      <c r="S801" t="s">
        <v>4422</v>
      </c>
    </row>
    <row r="802" spans="1:19" x14ac:dyDescent="0.3">
      <c r="A802" t="s">
        <v>4423</v>
      </c>
      <c r="B802" t="s">
        <v>15</v>
      </c>
      <c r="C802" t="s">
        <v>4424</v>
      </c>
      <c r="D802" t="s">
        <v>4425</v>
      </c>
      <c r="E802" t="s">
        <v>4426</v>
      </c>
      <c r="F802" t="s">
        <v>18</v>
      </c>
      <c r="G802" s="14" t="s">
        <v>4417</v>
      </c>
      <c r="H802">
        <v>2020</v>
      </c>
      <c r="I802" t="s">
        <v>186</v>
      </c>
      <c r="J802" t="s">
        <v>92</v>
      </c>
      <c r="K802">
        <f>IFERROR(VALUE(LEFT(table_netflix[[#This Row],[duration (in min)]], LEN(table_netflix[[#This Row],[duration (in min)]])-4)),0)</f>
        <v>94</v>
      </c>
      <c r="L802" t="s">
        <v>53</v>
      </c>
      <c r="M802" t="s">
        <v>112</v>
      </c>
      <c r="O802" t="str" cm="1">
        <f t="array" ref="O802">_xlfn.IFS(table_netflix[[#This Row],[release_year]]&gt;=2018, "2018 &amp; after", TRUE, "Before 2018")</f>
        <v>2018 &amp; after</v>
      </c>
      <c r="P802" s="12">
        <f>DATE(table_netflix[[#This Row],[release_year]],1,1)</f>
        <v>43831</v>
      </c>
      <c r="Q802" s="12">
        <f t="shared" si="12"/>
        <v>44183</v>
      </c>
      <c r="R802" s="12" t="str">
        <f>TEXT(table_netflix[[#This Row],[date_added_todate]], "mmm")</f>
        <v>Dec</v>
      </c>
      <c r="S802" t="s">
        <v>4427</v>
      </c>
    </row>
    <row r="803" spans="1:19" x14ac:dyDescent="0.3">
      <c r="A803" t="s">
        <v>4428</v>
      </c>
      <c r="B803" t="s">
        <v>15</v>
      </c>
      <c r="C803" t="s">
        <v>4429</v>
      </c>
      <c r="D803" t="s">
        <v>4430</v>
      </c>
      <c r="E803" t="s">
        <v>4431</v>
      </c>
      <c r="F803" t="s">
        <v>1442</v>
      </c>
      <c r="G803" s="14" t="s">
        <v>4417</v>
      </c>
      <c r="H803">
        <v>2006</v>
      </c>
      <c r="I803" t="s">
        <v>84</v>
      </c>
      <c r="J803" t="s">
        <v>174</v>
      </c>
      <c r="K803">
        <f>IFERROR(VALUE(LEFT(table_netflix[[#This Row],[duration (in min)]], LEN(table_netflix[[#This Row],[duration (in min)]])-4)),0)</f>
        <v>98</v>
      </c>
      <c r="L803" t="s">
        <v>47</v>
      </c>
      <c r="M803" t="s">
        <v>85</v>
      </c>
      <c r="N803" t="s">
        <v>72</v>
      </c>
      <c r="O803" t="str" cm="1">
        <f t="array" ref="O803">_xlfn.IFS(table_netflix[[#This Row],[release_year]]&gt;=2018, "2018 &amp; after", TRUE, "Before 2018")</f>
        <v>Before 2018</v>
      </c>
      <c r="P803" s="12">
        <f>DATE(table_netflix[[#This Row],[release_year]],1,1)</f>
        <v>38718</v>
      </c>
      <c r="Q803" s="12">
        <f t="shared" si="12"/>
        <v>44183</v>
      </c>
      <c r="R803" s="12" t="str">
        <f>TEXT(table_netflix[[#This Row],[date_added_todate]], "mmm")</f>
        <v>Dec</v>
      </c>
      <c r="S803" t="s">
        <v>4432</v>
      </c>
    </row>
    <row r="804" spans="1:19" x14ac:dyDescent="0.3">
      <c r="A804" t="s">
        <v>4433</v>
      </c>
      <c r="B804" t="s">
        <v>24</v>
      </c>
      <c r="C804" t="s">
        <v>4434</v>
      </c>
      <c r="D804" t="s">
        <v>4435</v>
      </c>
      <c r="E804" t="s">
        <v>4436</v>
      </c>
      <c r="F804" t="s">
        <v>39</v>
      </c>
      <c r="G804" s="14" t="s">
        <v>4417</v>
      </c>
      <c r="H804">
        <v>2020</v>
      </c>
      <c r="I804" t="s">
        <v>27</v>
      </c>
      <c r="J804" t="s">
        <v>33</v>
      </c>
      <c r="K804">
        <f>IFERROR(VALUE(LEFT(table_netflix[[#This Row],[duration (in min)]], LEN(table_netflix[[#This Row],[duration (in min)]])-4)),0)</f>
        <v>0</v>
      </c>
      <c r="L804" t="s">
        <v>29</v>
      </c>
      <c r="M804" t="s">
        <v>30</v>
      </c>
      <c r="O804" t="str" cm="1">
        <f t="array" ref="O804">_xlfn.IFS(table_netflix[[#This Row],[release_year]]&gt;=2018, "2018 &amp; after", TRUE, "Before 2018")</f>
        <v>2018 &amp; after</v>
      </c>
      <c r="P804" s="12">
        <f>DATE(table_netflix[[#This Row],[release_year]],1,1)</f>
        <v>43831</v>
      </c>
      <c r="Q804" s="12">
        <f t="shared" si="12"/>
        <v>44183</v>
      </c>
      <c r="R804" s="12" t="str">
        <f>TEXT(table_netflix[[#This Row],[date_added_todate]], "mmm")</f>
        <v>Dec</v>
      </c>
      <c r="S804" t="s">
        <v>4437</v>
      </c>
    </row>
    <row r="805" spans="1:19" x14ac:dyDescent="0.3">
      <c r="A805" t="s">
        <v>4438</v>
      </c>
      <c r="B805" t="s">
        <v>15</v>
      </c>
      <c r="C805" t="s">
        <v>4439</v>
      </c>
      <c r="D805" t="s">
        <v>4430</v>
      </c>
      <c r="E805" t="s">
        <v>4440</v>
      </c>
      <c r="F805" t="s">
        <v>1442</v>
      </c>
      <c r="G805" s="14" t="s">
        <v>4417</v>
      </c>
      <c r="H805">
        <v>2004</v>
      </c>
      <c r="I805" t="s">
        <v>84</v>
      </c>
      <c r="J805" t="s">
        <v>246</v>
      </c>
      <c r="K805">
        <f>IFERROR(VALUE(LEFT(table_netflix[[#This Row],[duration (in min)]], LEN(table_netflix[[#This Row],[duration (in min)]])-4)),0)</f>
        <v>85</v>
      </c>
      <c r="L805" t="s">
        <v>53</v>
      </c>
      <c r="M805" t="s">
        <v>54</v>
      </c>
      <c r="N805" t="s">
        <v>55</v>
      </c>
      <c r="O805" t="str" cm="1">
        <f t="array" ref="O805">_xlfn.IFS(table_netflix[[#This Row],[release_year]]&gt;=2018, "2018 &amp; after", TRUE, "Before 2018")</f>
        <v>Before 2018</v>
      </c>
      <c r="P805" s="12">
        <f>DATE(table_netflix[[#This Row],[release_year]],1,1)</f>
        <v>37987</v>
      </c>
      <c r="Q805" s="12">
        <f t="shared" si="12"/>
        <v>44183</v>
      </c>
      <c r="R805" s="12" t="str">
        <f>TEXT(table_netflix[[#This Row],[date_added_todate]], "mmm")</f>
        <v>Dec</v>
      </c>
      <c r="S805" t="s">
        <v>4441</v>
      </c>
    </row>
    <row r="806" spans="1:19" x14ac:dyDescent="0.3">
      <c r="A806" t="s">
        <v>4442</v>
      </c>
      <c r="B806" t="s">
        <v>15</v>
      </c>
      <c r="C806" t="s">
        <v>4443</v>
      </c>
      <c r="D806" t="s">
        <v>4430</v>
      </c>
      <c r="E806" t="s">
        <v>4444</v>
      </c>
      <c r="F806" t="s">
        <v>1442</v>
      </c>
      <c r="G806" s="14" t="s">
        <v>4417</v>
      </c>
      <c r="H806">
        <v>2009</v>
      </c>
      <c r="I806" t="s">
        <v>62</v>
      </c>
      <c r="J806" t="s">
        <v>444</v>
      </c>
      <c r="K806">
        <f>IFERROR(VALUE(LEFT(table_netflix[[#This Row],[duration (in min)]], LEN(table_netflix[[#This Row],[duration (in min)]])-4)),0)</f>
        <v>120</v>
      </c>
      <c r="L806" t="s">
        <v>53</v>
      </c>
      <c r="M806" t="s">
        <v>55</v>
      </c>
      <c r="N806" t="s">
        <v>107</v>
      </c>
      <c r="O806" t="str" cm="1">
        <f t="array" ref="O806">_xlfn.IFS(table_netflix[[#This Row],[release_year]]&gt;=2018, "2018 &amp; after", TRUE, "Before 2018")</f>
        <v>Before 2018</v>
      </c>
      <c r="P806" s="12">
        <f>DATE(table_netflix[[#This Row],[release_year]],1,1)</f>
        <v>39814</v>
      </c>
      <c r="Q806" s="12">
        <f t="shared" si="12"/>
        <v>44183</v>
      </c>
      <c r="R806" s="12" t="str">
        <f>TEXT(table_netflix[[#This Row],[date_added_todate]], "mmm")</f>
        <v>Dec</v>
      </c>
      <c r="S806" t="s">
        <v>4445</v>
      </c>
    </row>
    <row r="807" spans="1:19" x14ac:dyDescent="0.3">
      <c r="A807" t="s">
        <v>4446</v>
      </c>
      <c r="B807" t="s">
        <v>15</v>
      </c>
      <c r="C807" t="s">
        <v>4447</v>
      </c>
      <c r="D807" t="s">
        <v>4448</v>
      </c>
      <c r="E807" t="s">
        <v>4449</v>
      </c>
      <c r="F807" t="s">
        <v>850</v>
      </c>
      <c r="G807" s="14" t="s">
        <v>4450</v>
      </c>
      <c r="H807">
        <v>2020</v>
      </c>
      <c r="I807" t="s">
        <v>62</v>
      </c>
      <c r="J807" t="s">
        <v>262</v>
      </c>
      <c r="K807">
        <f>IFERROR(VALUE(LEFT(table_netflix[[#This Row],[duration (in min)]], LEN(table_netflix[[#This Row],[duration (in min)]])-4)),0)</f>
        <v>83</v>
      </c>
      <c r="L807" t="s">
        <v>71</v>
      </c>
      <c r="M807" t="s">
        <v>72</v>
      </c>
      <c r="N807" t="s">
        <v>55</v>
      </c>
      <c r="O807" t="str" cm="1">
        <f t="array" ref="O807">_xlfn.IFS(table_netflix[[#This Row],[release_year]]&gt;=2018, "2018 &amp; after", TRUE, "Before 2018")</f>
        <v>2018 &amp; after</v>
      </c>
      <c r="P807" s="12">
        <f>DATE(table_netflix[[#This Row],[release_year]],1,1)</f>
        <v>43831</v>
      </c>
      <c r="Q807" s="12">
        <f t="shared" si="12"/>
        <v>44182</v>
      </c>
      <c r="R807" s="12" t="str">
        <f>TEXT(table_netflix[[#This Row],[date_added_todate]], "mmm")</f>
        <v>Dec</v>
      </c>
      <c r="S807" t="s">
        <v>4451</v>
      </c>
    </row>
    <row r="808" spans="1:19" x14ac:dyDescent="0.3">
      <c r="A808" t="s">
        <v>4452</v>
      </c>
      <c r="B808" t="s">
        <v>15</v>
      </c>
      <c r="C808" t="s">
        <v>4453</v>
      </c>
      <c r="D808" t="s">
        <v>4454</v>
      </c>
      <c r="E808" t="s">
        <v>4455</v>
      </c>
      <c r="F808" t="s">
        <v>523</v>
      </c>
      <c r="G808" s="14" t="s">
        <v>4450</v>
      </c>
      <c r="H808">
        <v>2018</v>
      </c>
      <c r="I808" t="s">
        <v>186</v>
      </c>
      <c r="J808" t="s">
        <v>92</v>
      </c>
      <c r="K808">
        <f>IFERROR(VALUE(LEFT(table_netflix[[#This Row],[duration (in min)]], LEN(table_netflix[[#This Row],[duration (in min)]])-4)),0)</f>
        <v>94</v>
      </c>
      <c r="L808" t="s">
        <v>144</v>
      </c>
      <c r="O808" t="str" cm="1">
        <f t="array" ref="O808">_xlfn.IFS(table_netflix[[#This Row],[release_year]]&gt;=2018, "2018 &amp; after", TRUE, "Before 2018")</f>
        <v>2018 &amp; after</v>
      </c>
      <c r="P808" s="12">
        <f>DATE(table_netflix[[#This Row],[release_year]],1,1)</f>
        <v>43101</v>
      </c>
      <c r="Q808" s="12">
        <f t="shared" si="12"/>
        <v>44182</v>
      </c>
      <c r="R808" s="12" t="str">
        <f>TEXT(table_netflix[[#This Row],[date_added_todate]], "mmm")</f>
        <v>Dec</v>
      </c>
      <c r="S808" t="s">
        <v>4456</v>
      </c>
    </row>
    <row r="809" spans="1:19" x14ac:dyDescent="0.3">
      <c r="A809" t="s">
        <v>4457</v>
      </c>
      <c r="B809" t="s">
        <v>15</v>
      </c>
      <c r="C809" t="s">
        <v>4458</v>
      </c>
      <c r="D809" t="s">
        <v>4459</v>
      </c>
      <c r="E809" t="s">
        <v>4460</v>
      </c>
      <c r="F809" t="s">
        <v>1322</v>
      </c>
      <c r="G809" s="14" t="s">
        <v>4450</v>
      </c>
      <c r="H809">
        <v>2019</v>
      </c>
      <c r="I809" t="s">
        <v>62</v>
      </c>
      <c r="J809" t="s">
        <v>226</v>
      </c>
      <c r="K809">
        <f>IFERROR(VALUE(LEFT(table_netflix[[#This Row],[duration (in min)]], LEN(table_netflix[[#This Row],[duration (in min)]])-4)),0)</f>
        <v>102</v>
      </c>
      <c r="L809" t="s">
        <v>53</v>
      </c>
      <c r="M809" t="s">
        <v>55</v>
      </c>
      <c r="N809" t="s">
        <v>107</v>
      </c>
      <c r="O809" t="str" cm="1">
        <f t="array" ref="O809">_xlfn.IFS(table_netflix[[#This Row],[release_year]]&gt;=2018, "2018 &amp; after", TRUE, "Before 2018")</f>
        <v>2018 &amp; after</v>
      </c>
      <c r="P809" s="12">
        <f>DATE(table_netflix[[#This Row],[release_year]],1,1)</f>
        <v>43466</v>
      </c>
      <c r="Q809" s="12">
        <f t="shared" si="12"/>
        <v>44182</v>
      </c>
      <c r="R809" s="12" t="str">
        <f>TEXT(table_netflix[[#This Row],[date_added_todate]], "mmm")</f>
        <v>Dec</v>
      </c>
      <c r="S809" t="s">
        <v>4461</v>
      </c>
    </row>
    <row r="810" spans="1:19" x14ac:dyDescent="0.3">
      <c r="A810" t="s">
        <v>4462</v>
      </c>
      <c r="B810" t="s">
        <v>15</v>
      </c>
      <c r="C810" t="s">
        <v>4463</v>
      </c>
      <c r="D810" t="s">
        <v>1831</v>
      </c>
      <c r="E810" t="s">
        <v>4464</v>
      </c>
      <c r="F810" t="s">
        <v>1833</v>
      </c>
      <c r="G810" s="14" t="s">
        <v>4450</v>
      </c>
      <c r="H810">
        <v>2017</v>
      </c>
      <c r="I810" t="s">
        <v>62</v>
      </c>
      <c r="J810" t="s">
        <v>136</v>
      </c>
      <c r="K810">
        <f>IFERROR(VALUE(LEFT(table_netflix[[#This Row],[duration (in min)]], LEN(table_netflix[[#This Row],[duration (in min)]])-4)),0)</f>
        <v>111</v>
      </c>
      <c r="L810" t="s">
        <v>71</v>
      </c>
      <c r="M810" t="s">
        <v>55</v>
      </c>
      <c r="N810" t="s">
        <v>107</v>
      </c>
      <c r="O810" t="str" cm="1">
        <f t="array" ref="O810">_xlfn.IFS(table_netflix[[#This Row],[release_year]]&gt;=2018, "2018 &amp; after", TRUE, "Before 2018")</f>
        <v>Before 2018</v>
      </c>
      <c r="P810" s="12">
        <f>DATE(table_netflix[[#This Row],[release_year]],1,1)</f>
        <v>42736</v>
      </c>
      <c r="Q810" s="12">
        <f t="shared" si="12"/>
        <v>44182</v>
      </c>
      <c r="R810" s="12" t="str">
        <f>TEXT(table_netflix[[#This Row],[date_added_todate]], "mmm")</f>
        <v>Dec</v>
      </c>
      <c r="S810" t="s">
        <v>4465</v>
      </c>
    </row>
    <row r="811" spans="1:19" x14ac:dyDescent="0.3">
      <c r="A811" t="s">
        <v>4466</v>
      </c>
      <c r="B811" t="s">
        <v>15</v>
      </c>
      <c r="C811" t="s">
        <v>4467</v>
      </c>
      <c r="D811" t="s">
        <v>377</v>
      </c>
      <c r="E811" t="s">
        <v>4468</v>
      </c>
      <c r="F811" t="s">
        <v>1833</v>
      </c>
      <c r="G811" s="14" t="s">
        <v>4450</v>
      </c>
      <c r="H811">
        <v>2019</v>
      </c>
      <c r="I811" t="s">
        <v>62</v>
      </c>
      <c r="J811" t="s">
        <v>21</v>
      </c>
      <c r="K811">
        <f>IFERROR(VALUE(LEFT(table_netflix[[#This Row],[duration (in min)]], LEN(table_netflix[[#This Row],[duration (in min)]])-4)),0)</f>
        <v>90</v>
      </c>
      <c r="L811" t="s">
        <v>294</v>
      </c>
      <c r="M811" t="s">
        <v>107</v>
      </c>
      <c r="O811" t="str" cm="1">
        <f t="array" ref="O811">_xlfn.IFS(table_netflix[[#This Row],[release_year]]&gt;=2018, "2018 &amp; after", TRUE, "Before 2018")</f>
        <v>2018 &amp; after</v>
      </c>
      <c r="P811" s="12">
        <f>DATE(table_netflix[[#This Row],[release_year]],1,1)</f>
        <v>43466</v>
      </c>
      <c r="Q811" s="12">
        <f t="shared" si="12"/>
        <v>44182</v>
      </c>
      <c r="R811" s="12" t="str">
        <f>TEXT(table_netflix[[#This Row],[date_added_todate]], "mmm")</f>
        <v>Dec</v>
      </c>
      <c r="S811" t="s">
        <v>4469</v>
      </c>
    </row>
    <row r="812" spans="1:19" x14ac:dyDescent="0.3">
      <c r="A812" t="s">
        <v>4470</v>
      </c>
      <c r="B812" t="s">
        <v>24</v>
      </c>
      <c r="C812" t="s">
        <v>4471</v>
      </c>
      <c r="D812" t="s">
        <v>4472</v>
      </c>
      <c r="E812" t="s">
        <v>4473</v>
      </c>
      <c r="F812" t="s">
        <v>18</v>
      </c>
      <c r="G812" s="14" t="s">
        <v>4450</v>
      </c>
      <c r="H812">
        <v>2020</v>
      </c>
      <c r="I812" t="s">
        <v>27</v>
      </c>
      <c r="J812" t="s">
        <v>33</v>
      </c>
      <c r="K812">
        <f>IFERROR(VALUE(LEFT(table_netflix[[#This Row],[duration (in min)]], LEN(table_netflix[[#This Row],[duration (in min)]])-4)),0)</f>
        <v>0</v>
      </c>
      <c r="L812" t="s">
        <v>1201</v>
      </c>
      <c r="M812" t="s">
        <v>41</v>
      </c>
      <c r="O812" t="str" cm="1">
        <f t="array" ref="O812">_xlfn.IFS(table_netflix[[#This Row],[release_year]]&gt;=2018, "2018 &amp; after", TRUE, "Before 2018")</f>
        <v>2018 &amp; after</v>
      </c>
      <c r="P812" s="12">
        <f>DATE(table_netflix[[#This Row],[release_year]],1,1)</f>
        <v>43831</v>
      </c>
      <c r="Q812" s="12">
        <f t="shared" si="12"/>
        <v>44182</v>
      </c>
      <c r="R812" s="12" t="str">
        <f>TEXT(table_netflix[[#This Row],[date_added_todate]], "mmm")</f>
        <v>Dec</v>
      </c>
      <c r="S812" t="s">
        <v>4474</v>
      </c>
    </row>
    <row r="813" spans="1:19" x14ac:dyDescent="0.3">
      <c r="A813" t="s">
        <v>4475</v>
      </c>
      <c r="B813" t="s">
        <v>24</v>
      </c>
      <c r="C813" t="s">
        <v>4476</v>
      </c>
      <c r="D813" t="s">
        <v>4477</v>
      </c>
      <c r="E813" t="s">
        <v>4478</v>
      </c>
      <c r="F813" t="s">
        <v>941</v>
      </c>
      <c r="G813" s="14" t="s">
        <v>4479</v>
      </c>
      <c r="H813">
        <v>2020</v>
      </c>
      <c r="I813" t="s">
        <v>27</v>
      </c>
      <c r="J813" t="s">
        <v>33</v>
      </c>
      <c r="K813">
        <f>IFERROR(VALUE(LEFT(table_netflix[[#This Row],[duration (in min)]], LEN(table_netflix[[#This Row],[duration (in min)]])-4)),0)</f>
        <v>0</v>
      </c>
      <c r="L813" t="s">
        <v>37</v>
      </c>
      <c r="M813" t="s">
        <v>35</v>
      </c>
      <c r="O813" t="str" cm="1">
        <f t="array" ref="O813">_xlfn.IFS(table_netflix[[#This Row],[release_year]]&gt;=2018, "2018 &amp; after", TRUE, "Before 2018")</f>
        <v>2018 &amp; after</v>
      </c>
      <c r="P813" s="12">
        <f>DATE(table_netflix[[#This Row],[release_year]],1,1)</f>
        <v>43831</v>
      </c>
      <c r="Q813" s="12">
        <f t="shared" si="12"/>
        <v>44181</v>
      </c>
      <c r="R813" s="12" t="str">
        <f>TEXT(table_netflix[[#This Row],[date_added_todate]], "mmm")</f>
        <v>Dec</v>
      </c>
      <c r="S813" t="s">
        <v>4480</v>
      </c>
    </row>
    <row r="814" spans="1:19" x14ac:dyDescent="0.3">
      <c r="A814" t="s">
        <v>4481</v>
      </c>
      <c r="B814" t="s">
        <v>15</v>
      </c>
      <c r="C814" t="s">
        <v>4482</v>
      </c>
      <c r="D814" t="s">
        <v>4483</v>
      </c>
      <c r="E814" t="s">
        <v>4484</v>
      </c>
      <c r="F814" t="s">
        <v>1833</v>
      </c>
      <c r="G814" s="14" t="s">
        <v>4479</v>
      </c>
      <c r="H814">
        <v>2012</v>
      </c>
      <c r="I814" t="s">
        <v>27</v>
      </c>
      <c r="J814" t="s">
        <v>141</v>
      </c>
      <c r="K814">
        <f>IFERROR(VALUE(LEFT(table_netflix[[#This Row],[duration (in min)]], LEN(table_netflix[[#This Row],[duration (in min)]])-4)),0)</f>
        <v>110</v>
      </c>
      <c r="L814" t="s">
        <v>53</v>
      </c>
      <c r="M814" t="s">
        <v>55</v>
      </c>
      <c r="N814" t="s">
        <v>600</v>
      </c>
      <c r="O814" t="str" cm="1">
        <f t="array" ref="O814">_xlfn.IFS(table_netflix[[#This Row],[release_year]]&gt;=2018, "2018 &amp; after", TRUE, "Before 2018")</f>
        <v>Before 2018</v>
      </c>
      <c r="P814" s="12">
        <f>DATE(table_netflix[[#This Row],[release_year]],1,1)</f>
        <v>40909</v>
      </c>
      <c r="Q814" s="12">
        <f t="shared" si="12"/>
        <v>44181</v>
      </c>
      <c r="R814" s="12" t="str">
        <f>TEXT(table_netflix[[#This Row],[date_added_todate]], "mmm")</f>
        <v>Dec</v>
      </c>
      <c r="S814" t="s">
        <v>4485</v>
      </c>
    </row>
    <row r="815" spans="1:19" x14ac:dyDescent="0.3">
      <c r="A815" t="s">
        <v>4486</v>
      </c>
      <c r="B815" t="s">
        <v>15</v>
      </c>
      <c r="C815" t="s">
        <v>4487</v>
      </c>
      <c r="D815" t="s">
        <v>4488</v>
      </c>
      <c r="E815" t="s">
        <v>4489</v>
      </c>
      <c r="F815" t="s">
        <v>18</v>
      </c>
      <c r="G815" s="14" t="s">
        <v>4479</v>
      </c>
      <c r="H815">
        <v>2016</v>
      </c>
      <c r="I815" t="s">
        <v>20</v>
      </c>
      <c r="J815" t="s">
        <v>293</v>
      </c>
      <c r="K815">
        <f>IFERROR(VALUE(LEFT(table_netflix[[#This Row],[duration (in min)]], LEN(table_netflix[[#This Row],[duration (in min)]])-4)),0)</f>
        <v>87</v>
      </c>
      <c r="L815" t="s">
        <v>126</v>
      </c>
      <c r="M815" t="s">
        <v>142</v>
      </c>
      <c r="O815" t="str" cm="1">
        <f t="array" ref="O815">_xlfn.IFS(table_netflix[[#This Row],[release_year]]&gt;=2018, "2018 &amp; after", TRUE, "Before 2018")</f>
        <v>Before 2018</v>
      </c>
      <c r="P815" s="12">
        <f>DATE(table_netflix[[#This Row],[release_year]],1,1)</f>
        <v>42370</v>
      </c>
      <c r="Q815" s="12">
        <f t="shared" si="12"/>
        <v>44181</v>
      </c>
      <c r="R815" s="12" t="str">
        <f>TEXT(table_netflix[[#This Row],[date_added_todate]], "mmm")</f>
        <v>Dec</v>
      </c>
      <c r="S815" t="s">
        <v>4490</v>
      </c>
    </row>
    <row r="816" spans="1:19" x14ac:dyDescent="0.3">
      <c r="A816" t="s">
        <v>4491</v>
      </c>
      <c r="B816" t="s">
        <v>15</v>
      </c>
      <c r="C816" t="s">
        <v>4492</v>
      </c>
      <c r="D816" t="s">
        <v>4493</v>
      </c>
      <c r="E816" t="s">
        <v>4494</v>
      </c>
      <c r="F816" t="s">
        <v>18</v>
      </c>
      <c r="G816" s="14" t="s">
        <v>4479</v>
      </c>
      <c r="H816">
        <v>2013</v>
      </c>
      <c r="I816" t="s">
        <v>20</v>
      </c>
      <c r="J816" t="s">
        <v>1200</v>
      </c>
      <c r="K816">
        <f>IFERROR(VALUE(LEFT(table_netflix[[#This Row],[duration (in min)]], LEN(table_netflix[[#This Row],[duration (in min)]])-4)),0)</f>
        <v>132</v>
      </c>
      <c r="L816" t="s">
        <v>53</v>
      </c>
      <c r="O816" t="str" cm="1">
        <f t="array" ref="O816">_xlfn.IFS(table_netflix[[#This Row],[release_year]]&gt;=2018, "2018 &amp; after", TRUE, "Before 2018")</f>
        <v>Before 2018</v>
      </c>
      <c r="P816" s="12">
        <f>DATE(table_netflix[[#This Row],[release_year]],1,1)</f>
        <v>41275</v>
      </c>
      <c r="Q816" s="12">
        <f t="shared" si="12"/>
        <v>44181</v>
      </c>
      <c r="R816" s="12" t="str">
        <f>TEXT(table_netflix[[#This Row],[date_added_todate]], "mmm")</f>
        <v>Dec</v>
      </c>
      <c r="S816" t="s">
        <v>4495</v>
      </c>
    </row>
    <row r="817" spans="1:19" x14ac:dyDescent="0.3">
      <c r="A817" t="s">
        <v>4496</v>
      </c>
      <c r="B817" t="s">
        <v>15</v>
      </c>
      <c r="C817" t="s">
        <v>4497</v>
      </c>
      <c r="D817" t="s">
        <v>4498</v>
      </c>
      <c r="E817" t="s">
        <v>4499</v>
      </c>
      <c r="F817" t="s">
        <v>18</v>
      </c>
      <c r="G817" s="14" t="s">
        <v>4479</v>
      </c>
      <c r="H817">
        <v>2016</v>
      </c>
      <c r="I817" t="s">
        <v>186</v>
      </c>
      <c r="J817" t="s">
        <v>330</v>
      </c>
      <c r="K817">
        <f>IFERROR(VALUE(LEFT(table_netflix[[#This Row],[duration (in min)]], LEN(table_netflix[[#This Row],[duration (in min)]])-4)),0)</f>
        <v>117</v>
      </c>
      <c r="L817" t="s">
        <v>53</v>
      </c>
      <c r="M817" t="s">
        <v>142</v>
      </c>
      <c r="O817" t="str" cm="1">
        <f t="array" ref="O817">_xlfn.IFS(table_netflix[[#This Row],[release_year]]&gt;=2018, "2018 &amp; after", TRUE, "Before 2018")</f>
        <v>Before 2018</v>
      </c>
      <c r="P817" s="12">
        <f>DATE(table_netflix[[#This Row],[release_year]],1,1)</f>
        <v>42370</v>
      </c>
      <c r="Q817" s="12">
        <f t="shared" si="12"/>
        <v>44181</v>
      </c>
      <c r="R817" s="12" t="str">
        <f>TEXT(table_netflix[[#This Row],[date_added_todate]], "mmm")</f>
        <v>Dec</v>
      </c>
      <c r="S817" t="s">
        <v>4500</v>
      </c>
    </row>
    <row r="818" spans="1:19" x14ac:dyDescent="0.3">
      <c r="A818" t="s">
        <v>4501</v>
      </c>
      <c r="B818" t="s">
        <v>24</v>
      </c>
      <c r="C818" t="s">
        <v>4502</v>
      </c>
      <c r="D818" t="s">
        <v>4503</v>
      </c>
      <c r="F818" t="s">
        <v>61</v>
      </c>
      <c r="G818" s="14" t="s">
        <v>4479</v>
      </c>
      <c r="H818">
        <v>2020</v>
      </c>
      <c r="I818" t="s">
        <v>27</v>
      </c>
      <c r="J818" t="s">
        <v>33</v>
      </c>
      <c r="K818">
        <f>IFERROR(VALUE(LEFT(table_netflix[[#This Row],[duration (in min)]], LEN(table_netflix[[#This Row],[duration (in min)]])-4)),0)</f>
        <v>0</v>
      </c>
      <c r="L818" t="s">
        <v>64</v>
      </c>
      <c r="M818" t="s">
        <v>86</v>
      </c>
      <c r="N818" t="s">
        <v>74</v>
      </c>
      <c r="O818" t="str" cm="1">
        <f t="array" ref="O818">_xlfn.IFS(table_netflix[[#This Row],[release_year]]&gt;=2018, "2018 &amp; after", TRUE, "Before 2018")</f>
        <v>2018 &amp; after</v>
      </c>
      <c r="P818" s="12">
        <f>DATE(table_netflix[[#This Row],[release_year]],1,1)</f>
        <v>43831</v>
      </c>
      <c r="Q818" s="12">
        <f t="shared" si="12"/>
        <v>44181</v>
      </c>
      <c r="R818" s="12" t="str">
        <f>TEXT(table_netflix[[#This Row],[date_added_todate]], "mmm")</f>
        <v>Dec</v>
      </c>
      <c r="S818" t="s">
        <v>4504</v>
      </c>
    </row>
    <row r="819" spans="1:19" x14ac:dyDescent="0.3">
      <c r="A819" t="s">
        <v>4505</v>
      </c>
      <c r="B819" t="s">
        <v>15</v>
      </c>
      <c r="C819" t="s">
        <v>4506</v>
      </c>
      <c r="D819" t="s">
        <v>4507</v>
      </c>
      <c r="E819" t="s">
        <v>4507</v>
      </c>
      <c r="F819" t="s">
        <v>39</v>
      </c>
      <c r="G819" s="14" t="s">
        <v>4479</v>
      </c>
      <c r="H819">
        <v>2020</v>
      </c>
      <c r="I819" t="s">
        <v>27</v>
      </c>
      <c r="J819" t="s">
        <v>4508</v>
      </c>
      <c r="K819">
        <f>IFERROR(VALUE(LEFT(table_netflix[[#This Row],[duration (in min)]], LEN(table_netflix[[#This Row],[duration (in min)]])-4)),0)</f>
        <v>50</v>
      </c>
      <c r="L819" t="s">
        <v>852</v>
      </c>
      <c r="O819" t="str" cm="1">
        <f t="array" ref="O819">_xlfn.IFS(table_netflix[[#This Row],[release_year]]&gt;=2018, "2018 &amp; after", TRUE, "Before 2018")</f>
        <v>2018 &amp; after</v>
      </c>
      <c r="P819" s="12">
        <f>DATE(table_netflix[[#This Row],[release_year]],1,1)</f>
        <v>43831</v>
      </c>
      <c r="Q819" s="12">
        <f t="shared" si="12"/>
        <v>44181</v>
      </c>
      <c r="R819" s="12" t="str">
        <f>TEXT(table_netflix[[#This Row],[date_added_todate]], "mmm")</f>
        <v>Dec</v>
      </c>
      <c r="S819" t="s">
        <v>4509</v>
      </c>
    </row>
    <row r="820" spans="1:19" x14ac:dyDescent="0.3">
      <c r="A820" t="s">
        <v>4511</v>
      </c>
      <c r="B820" t="s">
        <v>15</v>
      </c>
      <c r="C820" t="s">
        <v>4512</v>
      </c>
      <c r="D820" t="s">
        <v>4513</v>
      </c>
      <c r="E820" t="s">
        <v>4514</v>
      </c>
      <c r="F820" t="s">
        <v>523</v>
      </c>
      <c r="G820" s="14" t="s">
        <v>4510</v>
      </c>
      <c r="H820">
        <v>2018</v>
      </c>
      <c r="I820" t="s">
        <v>186</v>
      </c>
      <c r="J820" t="s">
        <v>133</v>
      </c>
      <c r="K820">
        <f>IFERROR(VALUE(LEFT(table_netflix[[#This Row],[duration (in min)]], LEN(table_netflix[[#This Row],[duration (in min)]])-4)),0)</f>
        <v>106</v>
      </c>
      <c r="L820" t="s">
        <v>53</v>
      </c>
      <c r="M820" t="s">
        <v>54</v>
      </c>
      <c r="N820" t="s">
        <v>266</v>
      </c>
      <c r="O820" t="str" cm="1">
        <f t="array" ref="O820">_xlfn.IFS(table_netflix[[#This Row],[release_year]]&gt;=2018, "2018 &amp; after", TRUE, "Before 2018")</f>
        <v>2018 &amp; after</v>
      </c>
      <c r="P820" s="12">
        <f>DATE(table_netflix[[#This Row],[release_year]],1,1)</f>
        <v>43101</v>
      </c>
      <c r="Q820" s="12">
        <f t="shared" si="12"/>
        <v>44180</v>
      </c>
      <c r="R820" s="12" t="str">
        <f>TEXT(table_netflix[[#This Row],[date_added_todate]], "mmm")</f>
        <v>Dec</v>
      </c>
      <c r="S820" t="s">
        <v>4515</v>
      </c>
    </row>
    <row r="821" spans="1:19" x14ac:dyDescent="0.3">
      <c r="A821" t="s">
        <v>4516</v>
      </c>
      <c r="B821" t="s">
        <v>15</v>
      </c>
      <c r="C821" t="s">
        <v>4517</v>
      </c>
      <c r="D821" t="s">
        <v>4518</v>
      </c>
      <c r="E821" t="s">
        <v>4519</v>
      </c>
      <c r="F821" t="s">
        <v>746</v>
      </c>
      <c r="G821" s="14" t="s">
        <v>4510</v>
      </c>
      <c r="H821">
        <v>2019</v>
      </c>
      <c r="I821" t="s">
        <v>62</v>
      </c>
      <c r="J821" t="s">
        <v>52</v>
      </c>
      <c r="K821">
        <f>IFERROR(VALUE(LEFT(table_netflix[[#This Row],[duration (in min)]], LEN(table_netflix[[#This Row],[duration (in min)]])-4)),0)</f>
        <v>125</v>
      </c>
      <c r="L821" t="s">
        <v>53</v>
      </c>
      <c r="M821" t="s">
        <v>54</v>
      </c>
      <c r="O821" t="str" cm="1">
        <f t="array" ref="O821">_xlfn.IFS(table_netflix[[#This Row],[release_year]]&gt;=2018, "2018 &amp; after", TRUE, "Before 2018")</f>
        <v>2018 &amp; after</v>
      </c>
      <c r="P821" s="12">
        <f>DATE(table_netflix[[#This Row],[release_year]],1,1)</f>
        <v>43466</v>
      </c>
      <c r="Q821" s="12">
        <f t="shared" si="12"/>
        <v>44180</v>
      </c>
      <c r="R821" s="12" t="str">
        <f>TEXT(table_netflix[[#This Row],[date_added_todate]], "mmm")</f>
        <v>Dec</v>
      </c>
      <c r="S821" t="s">
        <v>4520</v>
      </c>
    </row>
    <row r="822" spans="1:19" x14ac:dyDescent="0.3">
      <c r="A822" t="s">
        <v>4521</v>
      </c>
      <c r="B822" t="s">
        <v>15</v>
      </c>
      <c r="C822" t="s">
        <v>4522</v>
      </c>
      <c r="D822" t="s">
        <v>4523</v>
      </c>
      <c r="E822" t="s">
        <v>4524</v>
      </c>
      <c r="F822" t="s">
        <v>18</v>
      </c>
      <c r="G822" s="14" t="s">
        <v>4525</v>
      </c>
      <c r="H822">
        <v>2020</v>
      </c>
      <c r="I822" t="s">
        <v>20</v>
      </c>
      <c r="J822" t="s">
        <v>634</v>
      </c>
      <c r="K822">
        <f>IFERROR(VALUE(LEFT(table_netflix[[#This Row],[duration (in min)]], LEN(table_netflix[[#This Row],[duration (in min)]])-4)),0)</f>
        <v>107</v>
      </c>
      <c r="L822" t="s">
        <v>71</v>
      </c>
      <c r="M822" t="s">
        <v>107</v>
      </c>
      <c r="O822" t="str" cm="1">
        <f t="array" ref="O822">_xlfn.IFS(table_netflix[[#This Row],[release_year]]&gt;=2018, "2018 &amp; after", TRUE, "Before 2018")</f>
        <v>2018 &amp; after</v>
      </c>
      <c r="P822" s="12">
        <f>DATE(table_netflix[[#This Row],[release_year]],1,1)</f>
        <v>43831</v>
      </c>
      <c r="Q822" s="12">
        <f t="shared" si="12"/>
        <v>44179</v>
      </c>
      <c r="R822" s="12" t="str">
        <f>TEXT(table_netflix[[#This Row],[date_added_todate]], "mmm")</f>
        <v>Dec</v>
      </c>
      <c r="S822" t="s">
        <v>4526</v>
      </c>
    </row>
    <row r="823" spans="1:19" x14ac:dyDescent="0.3">
      <c r="A823" t="s">
        <v>4528</v>
      </c>
      <c r="B823" t="s">
        <v>15</v>
      </c>
      <c r="C823" t="s">
        <v>4529</v>
      </c>
      <c r="D823" t="s">
        <v>4530</v>
      </c>
      <c r="F823" t="s">
        <v>18</v>
      </c>
      <c r="G823" s="14" t="s">
        <v>4527</v>
      </c>
      <c r="H823">
        <v>2020</v>
      </c>
      <c r="I823" t="s">
        <v>344</v>
      </c>
      <c r="J823" t="s">
        <v>4531</v>
      </c>
      <c r="K823">
        <f>IFERROR(VALUE(LEFT(table_netflix[[#This Row],[duration (in min)]], LEN(table_netflix[[#This Row],[duration (in min)]])-4)),0)</f>
        <v>9</v>
      </c>
      <c r="L823" t="s">
        <v>47</v>
      </c>
      <c r="M823" t="s">
        <v>72</v>
      </c>
      <c r="O823" t="str" cm="1">
        <f t="array" ref="O823">_xlfn.IFS(table_netflix[[#This Row],[release_year]]&gt;=2018, "2018 &amp; after", TRUE, "Before 2018")</f>
        <v>2018 &amp; after</v>
      </c>
      <c r="P823" s="12">
        <f>DATE(table_netflix[[#This Row],[release_year]],1,1)</f>
        <v>43831</v>
      </c>
      <c r="Q823" s="12">
        <f t="shared" si="12"/>
        <v>44176</v>
      </c>
      <c r="R823" s="12" t="str">
        <f>TEXT(table_netflix[[#This Row],[date_added_todate]], "mmm")</f>
        <v>Dec</v>
      </c>
      <c r="S823" t="s">
        <v>4532</v>
      </c>
    </row>
    <row r="824" spans="1:19" x14ac:dyDescent="0.3">
      <c r="A824" t="s">
        <v>4533</v>
      </c>
      <c r="B824" t="s">
        <v>15</v>
      </c>
      <c r="C824" t="s">
        <v>4534</v>
      </c>
      <c r="D824" t="s">
        <v>4535</v>
      </c>
      <c r="E824" t="s">
        <v>4536</v>
      </c>
      <c r="F824" t="s">
        <v>18</v>
      </c>
      <c r="G824" s="14" t="s">
        <v>4527</v>
      </c>
      <c r="H824">
        <v>2020</v>
      </c>
      <c r="I824" t="s">
        <v>20</v>
      </c>
      <c r="J824" t="s">
        <v>46</v>
      </c>
      <c r="K824">
        <f>IFERROR(VALUE(LEFT(table_netflix[[#This Row],[duration (in min)]], LEN(table_netflix[[#This Row],[duration (in min)]])-4)),0)</f>
        <v>91</v>
      </c>
      <c r="L824" t="s">
        <v>22</v>
      </c>
      <c r="O824" t="str" cm="1">
        <f t="array" ref="O824">_xlfn.IFS(table_netflix[[#This Row],[release_year]]&gt;=2018, "2018 &amp; after", TRUE, "Before 2018")</f>
        <v>2018 &amp; after</v>
      </c>
      <c r="P824" s="12">
        <f>DATE(table_netflix[[#This Row],[release_year]],1,1)</f>
        <v>43831</v>
      </c>
      <c r="Q824" s="12">
        <f t="shared" si="12"/>
        <v>44176</v>
      </c>
      <c r="R824" s="12" t="str">
        <f>TEXT(table_netflix[[#This Row],[date_added_todate]], "mmm")</f>
        <v>Dec</v>
      </c>
      <c r="S824" t="s">
        <v>4537</v>
      </c>
    </row>
    <row r="825" spans="1:19" x14ac:dyDescent="0.3">
      <c r="A825" t="s">
        <v>4538</v>
      </c>
      <c r="B825" t="s">
        <v>15</v>
      </c>
      <c r="C825" t="s">
        <v>4539</v>
      </c>
      <c r="D825" t="s">
        <v>4540</v>
      </c>
      <c r="E825" t="s">
        <v>4541</v>
      </c>
      <c r="F825" t="s">
        <v>18</v>
      </c>
      <c r="G825" s="14" t="s">
        <v>4527</v>
      </c>
      <c r="H825">
        <v>2020</v>
      </c>
      <c r="I825" t="s">
        <v>20</v>
      </c>
      <c r="J825" t="s">
        <v>1200</v>
      </c>
      <c r="K825">
        <f>IFERROR(VALUE(LEFT(table_netflix[[#This Row],[duration (in min)]], LEN(table_netflix[[#This Row],[duration (in min)]])-4)),0)</f>
        <v>132</v>
      </c>
      <c r="L825" t="s">
        <v>71</v>
      </c>
      <c r="M825" t="s">
        <v>600</v>
      </c>
      <c r="N825" t="s">
        <v>112</v>
      </c>
      <c r="O825" t="str" cm="1">
        <f t="array" ref="O825">_xlfn.IFS(table_netflix[[#This Row],[release_year]]&gt;=2018, "2018 &amp; after", TRUE, "Before 2018")</f>
        <v>2018 &amp; after</v>
      </c>
      <c r="P825" s="12">
        <f>DATE(table_netflix[[#This Row],[release_year]],1,1)</f>
        <v>43831</v>
      </c>
      <c r="Q825" s="12">
        <f t="shared" si="12"/>
        <v>44176</v>
      </c>
      <c r="R825" s="12" t="str">
        <f>TEXT(table_netflix[[#This Row],[date_added_todate]], "mmm")</f>
        <v>Dec</v>
      </c>
      <c r="S825" t="s">
        <v>4542</v>
      </c>
    </row>
    <row r="826" spans="1:19" x14ac:dyDescent="0.3">
      <c r="A826" t="s">
        <v>4543</v>
      </c>
      <c r="B826" t="s">
        <v>15</v>
      </c>
      <c r="C826" t="s">
        <v>4544</v>
      </c>
      <c r="D826" t="s">
        <v>4545</v>
      </c>
      <c r="E826" t="s">
        <v>4546</v>
      </c>
      <c r="F826" t="s">
        <v>39</v>
      </c>
      <c r="G826" s="14" t="s">
        <v>4527</v>
      </c>
      <c r="H826">
        <v>2020</v>
      </c>
      <c r="I826" t="s">
        <v>27</v>
      </c>
      <c r="J826" t="s">
        <v>730</v>
      </c>
      <c r="K826">
        <f>IFERROR(VALUE(LEFT(table_netflix[[#This Row],[duration (in min)]], LEN(table_netflix[[#This Row],[duration (in min)]])-4)),0)</f>
        <v>133</v>
      </c>
      <c r="L826" t="s">
        <v>53</v>
      </c>
      <c r="M826" t="s">
        <v>55</v>
      </c>
      <c r="N826" t="s">
        <v>266</v>
      </c>
      <c r="O826" t="str" cm="1">
        <f t="array" ref="O826">_xlfn.IFS(table_netflix[[#This Row],[release_year]]&gt;=2018, "2018 &amp; after", TRUE, "Before 2018")</f>
        <v>2018 &amp; after</v>
      </c>
      <c r="P826" s="12">
        <f>DATE(table_netflix[[#This Row],[release_year]],1,1)</f>
        <v>43831</v>
      </c>
      <c r="Q826" s="12">
        <f t="shared" si="12"/>
        <v>44176</v>
      </c>
      <c r="R826" s="12" t="str">
        <f>TEXT(table_netflix[[#This Row],[date_added_todate]], "mmm")</f>
        <v>Dec</v>
      </c>
      <c r="S826" t="s">
        <v>4547</v>
      </c>
    </row>
    <row r="827" spans="1:19" x14ac:dyDescent="0.3">
      <c r="A827" t="s">
        <v>4549</v>
      </c>
      <c r="B827" t="s">
        <v>15</v>
      </c>
      <c r="C827" t="s">
        <v>4550</v>
      </c>
      <c r="D827" t="s">
        <v>4551</v>
      </c>
      <c r="E827" t="s">
        <v>4552</v>
      </c>
      <c r="F827" t="s">
        <v>523</v>
      </c>
      <c r="G827" s="14" t="s">
        <v>4548</v>
      </c>
      <c r="H827">
        <v>2020</v>
      </c>
      <c r="I827" t="s">
        <v>27</v>
      </c>
      <c r="J827" t="s">
        <v>499</v>
      </c>
      <c r="K827">
        <f>IFERROR(VALUE(LEFT(table_netflix[[#This Row],[duration (in min)]], LEN(table_netflix[[#This Row],[duration (in min)]])-4)),0)</f>
        <v>109</v>
      </c>
      <c r="L827" t="s">
        <v>53</v>
      </c>
      <c r="M827" t="s">
        <v>600</v>
      </c>
      <c r="O827" t="str" cm="1">
        <f t="array" ref="O827">_xlfn.IFS(table_netflix[[#This Row],[release_year]]&gt;=2018, "2018 &amp; after", TRUE, "Before 2018")</f>
        <v>2018 &amp; after</v>
      </c>
      <c r="P827" s="12">
        <f>DATE(table_netflix[[#This Row],[release_year]],1,1)</f>
        <v>43831</v>
      </c>
      <c r="Q827" s="12">
        <f t="shared" si="12"/>
        <v>44175</v>
      </c>
      <c r="R827" s="12" t="str">
        <f>TEXT(table_netflix[[#This Row],[date_added_todate]], "mmm")</f>
        <v>Dec</v>
      </c>
      <c r="S827" t="s">
        <v>4553</v>
      </c>
    </row>
    <row r="828" spans="1:19" x14ac:dyDescent="0.3">
      <c r="A828" t="s">
        <v>4554</v>
      </c>
      <c r="B828" t="s">
        <v>15</v>
      </c>
      <c r="C828" t="s">
        <v>4555</v>
      </c>
      <c r="D828" t="s">
        <v>4556</v>
      </c>
      <c r="E828" t="s">
        <v>4557</v>
      </c>
      <c r="F828" t="s">
        <v>1833</v>
      </c>
      <c r="G828" s="14" t="s">
        <v>4548</v>
      </c>
      <c r="H828">
        <v>2016</v>
      </c>
      <c r="I828" t="s">
        <v>264</v>
      </c>
      <c r="J828" t="s">
        <v>634</v>
      </c>
      <c r="K828">
        <f>IFERROR(VALUE(LEFT(table_netflix[[#This Row],[duration (in min)]], LEN(table_netflix[[#This Row],[duration (in min)]])-4)),0)</f>
        <v>107</v>
      </c>
      <c r="L828" t="s">
        <v>294</v>
      </c>
      <c r="M828" t="s">
        <v>107</v>
      </c>
      <c r="O828" t="str" cm="1">
        <f t="array" ref="O828">_xlfn.IFS(table_netflix[[#This Row],[release_year]]&gt;=2018, "2018 &amp; after", TRUE, "Before 2018")</f>
        <v>Before 2018</v>
      </c>
      <c r="P828" s="12">
        <f>DATE(table_netflix[[#This Row],[release_year]],1,1)</f>
        <v>42370</v>
      </c>
      <c r="Q828" s="12">
        <f t="shared" si="12"/>
        <v>44175</v>
      </c>
      <c r="R828" s="12" t="str">
        <f>TEXT(table_netflix[[#This Row],[date_added_todate]], "mmm")</f>
        <v>Dec</v>
      </c>
      <c r="S828" t="s">
        <v>4558</v>
      </c>
    </row>
    <row r="829" spans="1:19" x14ac:dyDescent="0.3">
      <c r="A829" t="s">
        <v>4559</v>
      </c>
      <c r="B829" t="s">
        <v>15</v>
      </c>
      <c r="C829" t="s">
        <v>4560</v>
      </c>
      <c r="D829" t="s">
        <v>2348</v>
      </c>
      <c r="E829" t="s">
        <v>4561</v>
      </c>
      <c r="F829" t="s">
        <v>1833</v>
      </c>
      <c r="G829" s="14" t="s">
        <v>4548</v>
      </c>
      <c r="H829">
        <v>2013</v>
      </c>
      <c r="I829" t="s">
        <v>62</v>
      </c>
      <c r="J829" t="s">
        <v>136</v>
      </c>
      <c r="K829">
        <f>IFERROR(VALUE(LEFT(table_netflix[[#This Row],[duration (in min)]], LEN(table_netflix[[#This Row],[duration (in min)]])-4)),0)</f>
        <v>111</v>
      </c>
      <c r="L829" t="s">
        <v>53</v>
      </c>
      <c r="M829" t="s">
        <v>55</v>
      </c>
      <c r="N829" t="s">
        <v>107</v>
      </c>
      <c r="O829" t="str" cm="1">
        <f t="array" ref="O829">_xlfn.IFS(table_netflix[[#This Row],[release_year]]&gt;=2018, "2018 &amp; after", TRUE, "Before 2018")</f>
        <v>Before 2018</v>
      </c>
      <c r="P829" s="12">
        <f>DATE(table_netflix[[#This Row],[release_year]],1,1)</f>
        <v>41275</v>
      </c>
      <c r="Q829" s="12">
        <f t="shared" si="12"/>
        <v>44175</v>
      </c>
      <c r="R829" s="12" t="str">
        <f>TEXT(table_netflix[[#This Row],[date_added_todate]], "mmm")</f>
        <v>Dec</v>
      </c>
      <c r="S829" t="s">
        <v>4562</v>
      </c>
    </row>
    <row r="830" spans="1:19" x14ac:dyDescent="0.3">
      <c r="A830" t="s">
        <v>4563</v>
      </c>
      <c r="B830" t="s">
        <v>15</v>
      </c>
      <c r="C830" t="s">
        <v>4564</v>
      </c>
      <c r="D830" t="s">
        <v>4483</v>
      </c>
      <c r="E830" t="s">
        <v>4565</v>
      </c>
      <c r="F830" t="s">
        <v>1833</v>
      </c>
      <c r="G830" s="14" t="s">
        <v>4548</v>
      </c>
      <c r="H830">
        <v>2019</v>
      </c>
      <c r="I830" t="s">
        <v>27</v>
      </c>
      <c r="J830" t="s">
        <v>399</v>
      </c>
      <c r="K830">
        <f>IFERROR(VALUE(LEFT(table_netflix[[#This Row],[duration (in min)]], LEN(table_netflix[[#This Row],[duration (in min)]])-4)),0)</f>
        <v>108</v>
      </c>
      <c r="L830" t="s">
        <v>71</v>
      </c>
      <c r="M830" t="s">
        <v>55</v>
      </c>
      <c r="N830" t="s">
        <v>600</v>
      </c>
      <c r="O830" t="str" cm="1">
        <f t="array" ref="O830">_xlfn.IFS(table_netflix[[#This Row],[release_year]]&gt;=2018, "2018 &amp; after", TRUE, "Before 2018")</f>
        <v>2018 &amp; after</v>
      </c>
      <c r="P830" s="12">
        <f>DATE(table_netflix[[#This Row],[release_year]],1,1)</f>
        <v>43466</v>
      </c>
      <c r="Q830" s="12">
        <f t="shared" si="12"/>
        <v>44175</v>
      </c>
      <c r="R830" s="12" t="str">
        <f>TEXT(table_netflix[[#This Row],[date_added_todate]], "mmm")</f>
        <v>Dec</v>
      </c>
      <c r="S830" t="s">
        <v>4566</v>
      </c>
    </row>
    <row r="831" spans="1:19" x14ac:dyDescent="0.3">
      <c r="A831" t="s">
        <v>4567</v>
      </c>
      <c r="B831" t="s">
        <v>15</v>
      </c>
      <c r="C831" t="s">
        <v>4568</v>
      </c>
      <c r="D831" t="s">
        <v>4483</v>
      </c>
      <c r="E831" t="s">
        <v>4569</v>
      </c>
      <c r="F831" t="s">
        <v>1833</v>
      </c>
      <c r="G831" s="14" t="s">
        <v>4570</v>
      </c>
      <c r="H831">
        <v>2019</v>
      </c>
      <c r="I831" t="s">
        <v>27</v>
      </c>
      <c r="J831" t="s">
        <v>143</v>
      </c>
      <c r="K831">
        <f>IFERROR(VALUE(LEFT(table_netflix[[#This Row],[duration (in min)]], LEN(table_netflix[[#This Row],[duration (in min)]])-4)),0)</f>
        <v>105</v>
      </c>
      <c r="L831" t="s">
        <v>53</v>
      </c>
      <c r="M831" t="s">
        <v>54</v>
      </c>
      <c r="N831" t="s">
        <v>55</v>
      </c>
      <c r="O831" t="str" cm="1">
        <f t="array" ref="O831">_xlfn.IFS(table_netflix[[#This Row],[release_year]]&gt;=2018, "2018 &amp; after", TRUE, "Before 2018")</f>
        <v>2018 &amp; after</v>
      </c>
      <c r="P831" s="12">
        <f>DATE(table_netflix[[#This Row],[release_year]],1,1)</f>
        <v>43466</v>
      </c>
      <c r="Q831" s="12">
        <f t="shared" si="12"/>
        <v>44174</v>
      </c>
      <c r="R831" s="12" t="str">
        <f>TEXT(table_netflix[[#This Row],[date_added_todate]], "mmm")</f>
        <v>Dec</v>
      </c>
      <c r="S831" t="s">
        <v>4571</v>
      </c>
    </row>
    <row r="832" spans="1:19" x14ac:dyDescent="0.3">
      <c r="A832" t="s">
        <v>4572</v>
      </c>
      <c r="B832" t="s">
        <v>15</v>
      </c>
      <c r="C832" t="s">
        <v>4573</v>
      </c>
      <c r="D832" t="s">
        <v>4574</v>
      </c>
      <c r="E832" t="s">
        <v>4575</v>
      </c>
      <c r="F832" t="s">
        <v>560</v>
      </c>
      <c r="G832" s="14" t="s">
        <v>4570</v>
      </c>
      <c r="H832">
        <v>2020</v>
      </c>
      <c r="I832" t="s">
        <v>62</v>
      </c>
      <c r="J832" t="s">
        <v>348</v>
      </c>
      <c r="K832">
        <f>IFERROR(VALUE(LEFT(table_netflix[[#This Row],[duration (in min)]], LEN(table_netflix[[#This Row],[duration (in min)]])-4)),0)</f>
        <v>119</v>
      </c>
      <c r="L832" t="s">
        <v>71</v>
      </c>
      <c r="M832" t="s">
        <v>72</v>
      </c>
      <c r="N832" t="s">
        <v>55</v>
      </c>
      <c r="O832" t="str" cm="1">
        <f t="array" ref="O832">_xlfn.IFS(table_netflix[[#This Row],[release_year]]&gt;=2018, "2018 &amp; after", TRUE, "Before 2018")</f>
        <v>2018 &amp; after</v>
      </c>
      <c r="P832" s="12">
        <f>DATE(table_netflix[[#This Row],[release_year]],1,1)</f>
        <v>43831</v>
      </c>
      <c r="Q832" s="12">
        <f t="shared" si="12"/>
        <v>44174</v>
      </c>
      <c r="R832" s="12" t="str">
        <f>TEXT(table_netflix[[#This Row],[date_added_todate]], "mmm")</f>
        <v>Dec</v>
      </c>
      <c r="S832" t="s">
        <v>4576</v>
      </c>
    </row>
    <row r="833" spans="1:19" x14ac:dyDescent="0.3">
      <c r="A833" t="s">
        <v>4577</v>
      </c>
      <c r="B833" t="s">
        <v>15</v>
      </c>
      <c r="C833" t="s">
        <v>4578</v>
      </c>
      <c r="D833" t="s">
        <v>4579</v>
      </c>
      <c r="E833" t="s">
        <v>4580</v>
      </c>
      <c r="F833" t="s">
        <v>4581</v>
      </c>
      <c r="G833" s="14" t="s">
        <v>4582</v>
      </c>
      <c r="H833">
        <v>2020</v>
      </c>
      <c r="I833" t="s">
        <v>84</v>
      </c>
      <c r="J833" t="s">
        <v>70</v>
      </c>
      <c r="K833">
        <f>IFERROR(VALUE(LEFT(table_netflix[[#This Row],[duration (in min)]], LEN(table_netflix[[#This Row],[duration (in min)]])-4)),0)</f>
        <v>104</v>
      </c>
      <c r="L833" t="s">
        <v>22</v>
      </c>
      <c r="M833" t="s">
        <v>55</v>
      </c>
      <c r="O833" t="str" cm="1">
        <f t="array" ref="O833">_xlfn.IFS(table_netflix[[#This Row],[release_year]]&gt;=2018, "2018 &amp; after", TRUE, "Before 2018")</f>
        <v>2018 &amp; after</v>
      </c>
      <c r="P833" s="12">
        <f>DATE(table_netflix[[#This Row],[release_year]],1,1)</f>
        <v>43831</v>
      </c>
      <c r="Q833" s="12">
        <f t="shared" si="12"/>
        <v>44173</v>
      </c>
      <c r="R833" s="12" t="str">
        <f>TEXT(table_netflix[[#This Row],[date_added_todate]], "mmm")</f>
        <v>Dec</v>
      </c>
      <c r="S833" t="s">
        <v>4583</v>
      </c>
    </row>
    <row r="834" spans="1:19" x14ac:dyDescent="0.3">
      <c r="A834" t="s">
        <v>4584</v>
      </c>
      <c r="B834" t="s">
        <v>15</v>
      </c>
      <c r="C834" t="s">
        <v>4585</v>
      </c>
      <c r="D834" t="s">
        <v>4586</v>
      </c>
      <c r="E834" t="s">
        <v>4587</v>
      </c>
      <c r="F834" t="s">
        <v>18</v>
      </c>
      <c r="G834" s="14" t="s">
        <v>4582</v>
      </c>
      <c r="H834">
        <v>2020</v>
      </c>
      <c r="I834" t="s">
        <v>45</v>
      </c>
      <c r="J834" t="s">
        <v>262</v>
      </c>
      <c r="K834">
        <f>IFERROR(VALUE(LEFT(table_netflix[[#This Row],[duration (in min)]], LEN(table_netflix[[#This Row],[duration (in min)]])-4)),0)</f>
        <v>83</v>
      </c>
      <c r="L834" t="s">
        <v>47</v>
      </c>
      <c r="M834" t="s">
        <v>85</v>
      </c>
      <c r="O834" t="str" cm="1">
        <f t="array" ref="O834">_xlfn.IFS(table_netflix[[#This Row],[release_year]]&gt;=2018, "2018 &amp; after", TRUE, "Before 2018")</f>
        <v>2018 &amp; after</v>
      </c>
      <c r="P834" s="12">
        <f>DATE(table_netflix[[#This Row],[release_year]],1,1)</f>
        <v>43831</v>
      </c>
      <c r="Q834" s="12">
        <f t="shared" ref="Q834:Q897" si="13">IF(G834&lt;&gt;"", DATE(RIGHT(G834,4), MONTH(1 &amp; LEFT(G834,FIND(" ",G834)-1)), MID(G834, FIND(" ", G834)+1, FIND(",", G834)-FIND(" ", G834)-1)), "")</f>
        <v>44173</v>
      </c>
      <c r="R834" s="12" t="str">
        <f>TEXT(table_netflix[[#This Row],[date_added_todate]], "mmm")</f>
        <v>Dec</v>
      </c>
      <c r="S834" t="s">
        <v>4588</v>
      </c>
    </row>
    <row r="835" spans="1:19" x14ac:dyDescent="0.3">
      <c r="A835" t="s">
        <v>4589</v>
      </c>
      <c r="B835" t="s">
        <v>15</v>
      </c>
      <c r="C835" t="s">
        <v>4590</v>
      </c>
      <c r="D835" t="s">
        <v>4591</v>
      </c>
      <c r="E835" t="s">
        <v>4592</v>
      </c>
      <c r="F835" t="s">
        <v>18</v>
      </c>
      <c r="G835" s="14" t="s">
        <v>4582</v>
      </c>
      <c r="H835">
        <v>2020</v>
      </c>
      <c r="I835" t="s">
        <v>139</v>
      </c>
      <c r="J835" t="s">
        <v>2955</v>
      </c>
      <c r="K835">
        <f>IFERROR(VALUE(LEFT(table_netflix[[#This Row],[duration (in min)]], LEN(table_netflix[[#This Row],[duration (in min)]])-4)),0)</f>
        <v>79</v>
      </c>
      <c r="L835" t="s">
        <v>47</v>
      </c>
      <c r="O835" t="str" cm="1">
        <f t="array" ref="O835">_xlfn.IFS(table_netflix[[#This Row],[release_year]]&gt;=2018, "2018 &amp; after", TRUE, "Before 2018")</f>
        <v>2018 &amp; after</v>
      </c>
      <c r="P835" s="12">
        <f>DATE(table_netflix[[#This Row],[release_year]],1,1)</f>
        <v>43831</v>
      </c>
      <c r="Q835" s="12">
        <f t="shared" si="13"/>
        <v>44173</v>
      </c>
      <c r="R835" s="12" t="str">
        <f>TEXT(table_netflix[[#This Row],[date_added_todate]], "mmm")</f>
        <v>Dec</v>
      </c>
      <c r="S835" t="s">
        <v>4593</v>
      </c>
    </row>
    <row r="836" spans="1:19" x14ac:dyDescent="0.3">
      <c r="A836" t="s">
        <v>4594</v>
      </c>
      <c r="B836" t="s">
        <v>15</v>
      </c>
      <c r="C836" t="s">
        <v>4595</v>
      </c>
      <c r="D836" t="s">
        <v>3243</v>
      </c>
      <c r="E836" t="s">
        <v>4596</v>
      </c>
      <c r="F836" t="s">
        <v>18</v>
      </c>
      <c r="G836" s="14" t="s">
        <v>4582</v>
      </c>
      <c r="H836">
        <v>2016</v>
      </c>
      <c r="I836" t="s">
        <v>186</v>
      </c>
      <c r="J836" t="s">
        <v>187</v>
      </c>
      <c r="K836">
        <f>IFERROR(VALUE(LEFT(table_netflix[[#This Row],[duration (in min)]], LEN(table_netflix[[#This Row],[duration (in min)]])-4)),0)</f>
        <v>115</v>
      </c>
      <c r="L836" t="s">
        <v>53</v>
      </c>
      <c r="M836" t="s">
        <v>142</v>
      </c>
      <c r="O836" t="str" cm="1">
        <f t="array" ref="O836">_xlfn.IFS(table_netflix[[#This Row],[release_year]]&gt;=2018, "2018 &amp; after", TRUE, "Before 2018")</f>
        <v>Before 2018</v>
      </c>
      <c r="P836" s="12">
        <f>DATE(table_netflix[[#This Row],[release_year]],1,1)</f>
        <v>42370</v>
      </c>
      <c r="Q836" s="12">
        <f t="shared" si="13"/>
        <v>44173</v>
      </c>
      <c r="R836" s="12" t="str">
        <f>TEXT(table_netflix[[#This Row],[date_added_todate]], "mmm")</f>
        <v>Dec</v>
      </c>
      <c r="S836" t="s">
        <v>4597</v>
      </c>
    </row>
    <row r="837" spans="1:19" x14ac:dyDescent="0.3">
      <c r="A837" t="s">
        <v>4599</v>
      </c>
      <c r="B837" t="s">
        <v>15</v>
      </c>
      <c r="C837" t="s">
        <v>4600</v>
      </c>
      <c r="D837" t="s">
        <v>3387</v>
      </c>
      <c r="E837" t="s">
        <v>4601</v>
      </c>
      <c r="F837" t="s">
        <v>18</v>
      </c>
      <c r="G837" s="14" t="s">
        <v>4598</v>
      </c>
      <c r="H837">
        <v>2020</v>
      </c>
      <c r="I837" t="s">
        <v>186</v>
      </c>
      <c r="J837" t="s">
        <v>125</v>
      </c>
      <c r="K837">
        <f>IFERROR(VALUE(LEFT(table_netflix[[#This Row],[duration (in min)]], LEN(table_netflix[[#This Row],[duration (in min)]])-4)),0)</f>
        <v>97</v>
      </c>
      <c r="L837" t="s">
        <v>144</v>
      </c>
      <c r="M837" t="s">
        <v>72</v>
      </c>
      <c r="O837" t="str" cm="1">
        <f t="array" ref="O837">_xlfn.IFS(table_netflix[[#This Row],[release_year]]&gt;=2018, "2018 &amp; after", TRUE, "Before 2018")</f>
        <v>2018 &amp; after</v>
      </c>
      <c r="P837" s="12">
        <f>DATE(table_netflix[[#This Row],[release_year]],1,1)</f>
        <v>43831</v>
      </c>
      <c r="Q837" s="12">
        <f t="shared" si="13"/>
        <v>44172</v>
      </c>
      <c r="R837" s="12" t="str">
        <f>TEXT(table_netflix[[#This Row],[date_added_todate]], "mmm")</f>
        <v>Dec</v>
      </c>
      <c r="S837" t="s">
        <v>4602</v>
      </c>
    </row>
    <row r="838" spans="1:19" x14ac:dyDescent="0.3">
      <c r="A838" t="s">
        <v>4603</v>
      </c>
      <c r="B838" t="s">
        <v>24</v>
      </c>
      <c r="C838" t="s">
        <v>4604</v>
      </c>
      <c r="D838" t="s">
        <v>4605</v>
      </c>
      <c r="F838" t="s">
        <v>307</v>
      </c>
      <c r="G838" s="14" t="s">
        <v>4598</v>
      </c>
      <c r="H838">
        <v>2020</v>
      </c>
      <c r="I838" t="s">
        <v>27</v>
      </c>
      <c r="J838" t="s">
        <v>33</v>
      </c>
      <c r="K838">
        <f>IFERROR(VALUE(LEFT(table_netflix[[#This Row],[duration (in min)]], LEN(table_netflix[[#This Row],[duration (in min)]])-4)),0)</f>
        <v>0</v>
      </c>
      <c r="L838" t="s">
        <v>34</v>
      </c>
      <c r="M838" t="s">
        <v>74</v>
      </c>
      <c r="N838" t="s">
        <v>35</v>
      </c>
      <c r="O838" t="str" cm="1">
        <f t="array" ref="O838">_xlfn.IFS(table_netflix[[#This Row],[release_year]]&gt;=2018, "2018 &amp; after", TRUE, "Before 2018")</f>
        <v>2018 &amp; after</v>
      </c>
      <c r="P838" s="12">
        <f>DATE(table_netflix[[#This Row],[release_year]],1,1)</f>
        <v>43831</v>
      </c>
      <c r="Q838" s="12">
        <f t="shared" si="13"/>
        <v>44172</v>
      </c>
      <c r="R838" s="12" t="str">
        <f>TEXT(table_netflix[[#This Row],[date_added_todate]], "mmm")</f>
        <v>Dec</v>
      </c>
      <c r="S838" t="s">
        <v>4606</v>
      </c>
    </row>
    <row r="839" spans="1:19" x14ac:dyDescent="0.3">
      <c r="A839" t="s">
        <v>4607</v>
      </c>
      <c r="B839" t="s">
        <v>24</v>
      </c>
      <c r="C839" t="s">
        <v>4608</v>
      </c>
      <c r="D839" t="s">
        <v>4609</v>
      </c>
      <c r="E839" t="s">
        <v>4610</v>
      </c>
      <c r="F839" t="s">
        <v>980</v>
      </c>
      <c r="G839" s="14" t="s">
        <v>4611</v>
      </c>
      <c r="H839">
        <v>2020</v>
      </c>
      <c r="I839" t="s">
        <v>27</v>
      </c>
      <c r="J839" t="s">
        <v>33</v>
      </c>
      <c r="K839">
        <f>IFERROR(VALUE(LEFT(table_netflix[[#This Row],[duration (in min)]], LEN(table_netflix[[#This Row],[duration (in min)]])-4)),0)</f>
        <v>0</v>
      </c>
      <c r="L839" t="s">
        <v>29</v>
      </c>
      <c r="M839" t="s">
        <v>30</v>
      </c>
      <c r="N839" t="s">
        <v>44</v>
      </c>
      <c r="O839" t="str" cm="1">
        <f t="array" ref="O839">_xlfn.IFS(table_netflix[[#This Row],[release_year]]&gt;=2018, "2018 &amp; after", TRUE, "Before 2018")</f>
        <v>2018 &amp; after</v>
      </c>
      <c r="P839" s="12">
        <f>DATE(table_netflix[[#This Row],[release_year]],1,1)</f>
        <v>43831</v>
      </c>
      <c r="Q839" s="12">
        <f t="shared" si="13"/>
        <v>44170</v>
      </c>
      <c r="R839" s="12" t="str">
        <f>TEXT(table_netflix[[#This Row],[date_added_todate]], "mmm")</f>
        <v>Dec</v>
      </c>
      <c r="S839" t="s">
        <v>4612</v>
      </c>
    </row>
    <row r="840" spans="1:19" x14ac:dyDescent="0.3">
      <c r="A840" t="s">
        <v>4613</v>
      </c>
      <c r="B840" t="s">
        <v>15</v>
      </c>
      <c r="C840" t="s">
        <v>4614</v>
      </c>
      <c r="D840" t="s">
        <v>4615</v>
      </c>
      <c r="E840" t="s">
        <v>4616</v>
      </c>
      <c r="F840" t="s">
        <v>523</v>
      </c>
      <c r="G840" s="14" t="s">
        <v>4611</v>
      </c>
      <c r="H840">
        <v>2020</v>
      </c>
      <c r="I840" t="s">
        <v>100</v>
      </c>
      <c r="J840" t="s">
        <v>4617</v>
      </c>
      <c r="K840">
        <f>IFERROR(VALUE(LEFT(table_netflix[[#This Row],[duration (in min)]], LEN(table_netflix[[#This Row],[duration (in min)]])-4)),0)</f>
        <v>26</v>
      </c>
      <c r="L840" t="s">
        <v>47</v>
      </c>
      <c r="O840" t="str" cm="1">
        <f t="array" ref="O840">_xlfn.IFS(table_netflix[[#This Row],[release_year]]&gt;=2018, "2018 &amp; after", TRUE, "Before 2018")</f>
        <v>2018 &amp; after</v>
      </c>
      <c r="P840" s="12">
        <f>DATE(table_netflix[[#This Row],[release_year]],1,1)</f>
        <v>43831</v>
      </c>
      <c r="Q840" s="12">
        <f t="shared" si="13"/>
        <v>44170</v>
      </c>
      <c r="R840" s="12" t="str">
        <f>TEXT(table_netflix[[#This Row],[date_added_todate]], "mmm")</f>
        <v>Dec</v>
      </c>
      <c r="S840" t="s">
        <v>4618</v>
      </c>
    </row>
    <row r="841" spans="1:19" x14ac:dyDescent="0.3">
      <c r="A841" t="s">
        <v>4620</v>
      </c>
      <c r="B841" t="s">
        <v>15</v>
      </c>
      <c r="C841" t="s">
        <v>4621</v>
      </c>
      <c r="D841" t="s">
        <v>4622</v>
      </c>
      <c r="E841" t="s">
        <v>4623</v>
      </c>
      <c r="F841" t="s">
        <v>18</v>
      </c>
      <c r="G841" s="14" t="s">
        <v>4619</v>
      </c>
      <c r="H841">
        <v>2020</v>
      </c>
      <c r="I841" t="s">
        <v>139</v>
      </c>
      <c r="J841" t="s">
        <v>1365</v>
      </c>
      <c r="K841">
        <f>IFERROR(VALUE(LEFT(table_netflix[[#This Row],[duration (in min)]], LEN(table_netflix[[#This Row],[duration (in min)]])-4)),0)</f>
        <v>46</v>
      </c>
      <c r="L841" t="s">
        <v>47</v>
      </c>
      <c r="M841" t="s">
        <v>85</v>
      </c>
      <c r="O841" t="str" cm="1">
        <f t="array" ref="O841">_xlfn.IFS(table_netflix[[#This Row],[release_year]]&gt;=2018, "2018 &amp; after", TRUE, "Before 2018")</f>
        <v>2018 &amp; after</v>
      </c>
      <c r="P841" s="12">
        <f>DATE(table_netflix[[#This Row],[release_year]],1,1)</f>
        <v>43831</v>
      </c>
      <c r="Q841" s="12">
        <f t="shared" si="13"/>
        <v>44169</v>
      </c>
      <c r="R841" s="12" t="str">
        <f>TEXT(table_netflix[[#This Row],[date_added_todate]], "mmm")</f>
        <v>Dec</v>
      </c>
      <c r="S841" t="s">
        <v>4624</v>
      </c>
    </row>
    <row r="842" spans="1:19" x14ac:dyDescent="0.3">
      <c r="A842" t="s">
        <v>4625</v>
      </c>
      <c r="B842" t="s">
        <v>15</v>
      </c>
      <c r="C842" t="s">
        <v>4626</v>
      </c>
      <c r="D842" t="s">
        <v>4627</v>
      </c>
      <c r="E842" t="s">
        <v>4628</v>
      </c>
      <c r="F842" t="s">
        <v>80</v>
      </c>
      <c r="G842" s="14" t="s">
        <v>4619</v>
      </c>
      <c r="H842">
        <v>2020</v>
      </c>
      <c r="I842" t="s">
        <v>27</v>
      </c>
      <c r="J842" t="s">
        <v>133</v>
      </c>
      <c r="K842">
        <f>IFERROR(VALUE(LEFT(table_netflix[[#This Row],[duration (in min)]], LEN(table_netflix[[#This Row],[duration (in min)]])-4)),0)</f>
        <v>106</v>
      </c>
      <c r="L842" t="s">
        <v>71</v>
      </c>
      <c r="M842" t="s">
        <v>55</v>
      </c>
      <c r="N842" t="s">
        <v>142</v>
      </c>
      <c r="O842" t="str" cm="1">
        <f t="array" ref="O842">_xlfn.IFS(table_netflix[[#This Row],[release_year]]&gt;=2018, "2018 &amp; after", TRUE, "Before 2018")</f>
        <v>2018 &amp; after</v>
      </c>
      <c r="P842" s="12">
        <f>DATE(table_netflix[[#This Row],[release_year]],1,1)</f>
        <v>43831</v>
      </c>
      <c r="Q842" s="12">
        <f t="shared" si="13"/>
        <v>44169</v>
      </c>
      <c r="R842" s="12" t="str">
        <f>TEXT(table_netflix[[#This Row],[date_added_todate]], "mmm")</f>
        <v>Dec</v>
      </c>
      <c r="S842" t="s">
        <v>4629</v>
      </c>
    </row>
    <row r="843" spans="1:19" x14ac:dyDescent="0.3">
      <c r="A843" t="s">
        <v>4630</v>
      </c>
      <c r="B843" t="s">
        <v>15</v>
      </c>
      <c r="C843" t="s">
        <v>4631</v>
      </c>
      <c r="D843" t="s">
        <v>1646</v>
      </c>
      <c r="E843" t="s">
        <v>4632</v>
      </c>
      <c r="F843" t="s">
        <v>18</v>
      </c>
      <c r="G843" s="14" t="s">
        <v>4619</v>
      </c>
      <c r="H843">
        <v>2020</v>
      </c>
      <c r="I843" t="s">
        <v>186</v>
      </c>
      <c r="J843" t="s">
        <v>730</v>
      </c>
      <c r="K843">
        <f>IFERROR(VALUE(LEFT(table_netflix[[#This Row],[duration (in min)]], LEN(table_netflix[[#This Row],[duration (in min)]])-4)),0)</f>
        <v>133</v>
      </c>
      <c r="L843" t="s">
        <v>53</v>
      </c>
      <c r="M843" t="s">
        <v>54</v>
      </c>
      <c r="O843" t="str" cm="1">
        <f t="array" ref="O843">_xlfn.IFS(table_netflix[[#This Row],[release_year]]&gt;=2018, "2018 &amp; after", TRUE, "Before 2018")</f>
        <v>2018 &amp; after</v>
      </c>
      <c r="P843" s="12">
        <f>DATE(table_netflix[[#This Row],[release_year]],1,1)</f>
        <v>43831</v>
      </c>
      <c r="Q843" s="12">
        <f t="shared" si="13"/>
        <v>44169</v>
      </c>
      <c r="R843" s="12" t="str">
        <f>TEXT(table_netflix[[#This Row],[date_added_todate]], "mmm")</f>
        <v>Dec</v>
      </c>
      <c r="S843" t="s">
        <v>4633</v>
      </c>
    </row>
    <row r="844" spans="1:19" x14ac:dyDescent="0.3">
      <c r="A844" t="s">
        <v>4634</v>
      </c>
      <c r="B844" t="s">
        <v>15</v>
      </c>
      <c r="C844" t="s">
        <v>4635</v>
      </c>
      <c r="D844" t="s">
        <v>4636</v>
      </c>
      <c r="E844" t="s">
        <v>4637</v>
      </c>
      <c r="F844" t="s">
        <v>18</v>
      </c>
      <c r="G844" s="14" t="s">
        <v>4619</v>
      </c>
      <c r="H844">
        <v>2020</v>
      </c>
      <c r="I844" t="s">
        <v>84</v>
      </c>
      <c r="J844" t="s">
        <v>232</v>
      </c>
      <c r="K844">
        <f>IFERROR(VALUE(LEFT(table_netflix[[#This Row],[duration (in min)]], LEN(table_netflix[[#This Row],[duration (in min)]])-4)),0)</f>
        <v>93</v>
      </c>
      <c r="L844" t="s">
        <v>47</v>
      </c>
      <c r="M844" t="s">
        <v>72</v>
      </c>
      <c r="O844" t="str" cm="1">
        <f t="array" ref="O844">_xlfn.IFS(table_netflix[[#This Row],[release_year]]&gt;=2018, "2018 &amp; after", TRUE, "Before 2018")</f>
        <v>2018 &amp; after</v>
      </c>
      <c r="P844" s="12">
        <f>DATE(table_netflix[[#This Row],[release_year]],1,1)</f>
        <v>43831</v>
      </c>
      <c r="Q844" s="12">
        <f t="shared" si="13"/>
        <v>44169</v>
      </c>
      <c r="R844" s="12" t="str">
        <f>TEXT(table_netflix[[#This Row],[date_added_todate]], "mmm")</f>
        <v>Dec</v>
      </c>
      <c r="S844" t="s">
        <v>4638</v>
      </c>
    </row>
    <row r="845" spans="1:19" x14ac:dyDescent="0.3">
      <c r="A845" t="s">
        <v>4639</v>
      </c>
      <c r="B845" t="s">
        <v>15</v>
      </c>
      <c r="C845" t="s">
        <v>4640</v>
      </c>
      <c r="D845" t="s">
        <v>4641</v>
      </c>
      <c r="E845" t="s">
        <v>4642</v>
      </c>
      <c r="F845" t="s">
        <v>1833</v>
      </c>
      <c r="G845" s="14" t="s">
        <v>4643</v>
      </c>
      <c r="H845">
        <v>2019</v>
      </c>
      <c r="I845" t="s">
        <v>62</v>
      </c>
      <c r="J845" t="s">
        <v>399</v>
      </c>
      <c r="K845">
        <f>IFERROR(VALUE(LEFT(table_netflix[[#This Row],[duration (in min)]], LEN(table_netflix[[#This Row],[duration (in min)]])-4)),0)</f>
        <v>108</v>
      </c>
      <c r="L845" t="s">
        <v>53</v>
      </c>
      <c r="M845" t="s">
        <v>55</v>
      </c>
      <c r="N845" t="s">
        <v>107</v>
      </c>
      <c r="O845" t="str" cm="1">
        <f t="array" ref="O845">_xlfn.IFS(table_netflix[[#This Row],[release_year]]&gt;=2018, "2018 &amp; after", TRUE, "Before 2018")</f>
        <v>2018 &amp; after</v>
      </c>
      <c r="P845" s="12">
        <f>DATE(table_netflix[[#This Row],[release_year]],1,1)</f>
        <v>43466</v>
      </c>
      <c r="Q845" s="12">
        <f t="shared" si="13"/>
        <v>44168</v>
      </c>
      <c r="R845" s="12" t="str">
        <f>TEXT(table_netflix[[#This Row],[date_added_todate]], "mmm")</f>
        <v>Dec</v>
      </c>
      <c r="S845" t="s">
        <v>4644</v>
      </c>
    </row>
    <row r="846" spans="1:19" x14ac:dyDescent="0.3">
      <c r="A846" t="s">
        <v>4645</v>
      </c>
      <c r="B846" t="s">
        <v>15</v>
      </c>
      <c r="C846" t="s">
        <v>4646</v>
      </c>
      <c r="D846" t="s">
        <v>4647</v>
      </c>
      <c r="E846" t="s">
        <v>4648</v>
      </c>
      <c r="F846" t="s">
        <v>307</v>
      </c>
      <c r="G846" s="14" t="s">
        <v>4643</v>
      </c>
      <c r="H846">
        <v>2018</v>
      </c>
      <c r="I846" t="s">
        <v>27</v>
      </c>
      <c r="J846" t="s">
        <v>152</v>
      </c>
      <c r="K846">
        <f>IFERROR(VALUE(LEFT(table_netflix[[#This Row],[duration (in min)]], LEN(table_netflix[[#This Row],[duration (in min)]])-4)),0)</f>
        <v>96</v>
      </c>
      <c r="L846" t="s">
        <v>71</v>
      </c>
      <c r="M846" t="s">
        <v>72</v>
      </c>
      <c r="N846" t="s">
        <v>55</v>
      </c>
      <c r="O846" t="str" cm="1">
        <f t="array" ref="O846">_xlfn.IFS(table_netflix[[#This Row],[release_year]]&gt;=2018, "2018 &amp; after", TRUE, "Before 2018")</f>
        <v>2018 &amp; after</v>
      </c>
      <c r="P846" s="12">
        <f>DATE(table_netflix[[#This Row],[release_year]],1,1)</f>
        <v>43101</v>
      </c>
      <c r="Q846" s="12">
        <f t="shared" si="13"/>
        <v>44168</v>
      </c>
      <c r="R846" s="12" t="str">
        <f>TEXT(table_netflix[[#This Row],[date_added_todate]], "mmm")</f>
        <v>Dec</v>
      </c>
      <c r="S846" t="s">
        <v>4649</v>
      </c>
    </row>
    <row r="847" spans="1:19" x14ac:dyDescent="0.3">
      <c r="A847" t="s">
        <v>4650</v>
      </c>
      <c r="B847" t="s">
        <v>15</v>
      </c>
      <c r="C847" t="s">
        <v>4651</v>
      </c>
      <c r="D847" t="s">
        <v>4652</v>
      </c>
      <c r="E847" t="s">
        <v>4653</v>
      </c>
      <c r="F847" t="s">
        <v>941</v>
      </c>
      <c r="G847" s="14" t="s">
        <v>4643</v>
      </c>
      <c r="H847">
        <v>2020</v>
      </c>
      <c r="I847" t="s">
        <v>27</v>
      </c>
      <c r="J847" t="s">
        <v>511</v>
      </c>
      <c r="K847">
        <f>IFERROR(VALUE(LEFT(table_netflix[[#This Row],[duration (in min)]], LEN(table_netflix[[#This Row],[duration (in min)]])-4)),0)</f>
        <v>101</v>
      </c>
      <c r="L847" t="s">
        <v>71</v>
      </c>
      <c r="M847" t="s">
        <v>55</v>
      </c>
      <c r="O847" t="str" cm="1">
        <f t="array" ref="O847">_xlfn.IFS(table_netflix[[#This Row],[release_year]]&gt;=2018, "2018 &amp; after", TRUE, "Before 2018")</f>
        <v>2018 &amp; after</v>
      </c>
      <c r="P847" s="12">
        <f>DATE(table_netflix[[#This Row],[release_year]],1,1)</f>
        <v>43831</v>
      </c>
      <c r="Q847" s="12">
        <f t="shared" si="13"/>
        <v>44168</v>
      </c>
      <c r="R847" s="12" t="str">
        <f>TEXT(table_netflix[[#This Row],[date_added_todate]], "mmm")</f>
        <v>Dec</v>
      </c>
      <c r="S847" t="s">
        <v>4654</v>
      </c>
    </row>
    <row r="848" spans="1:19" x14ac:dyDescent="0.3">
      <c r="A848" t="s">
        <v>4655</v>
      </c>
      <c r="B848" t="s">
        <v>15</v>
      </c>
      <c r="C848" t="s">
        <v>4656</v>
      </c>
      <c r="D848" t="s">
        <v>4657</v>
      </c>
      <c r="E848" t="s">
        <v>4658</v>
      </c>
      <c r="F848" t="s">
        <v>1833</v>
      </c>
      <c r="G848" s="14" t="s">
        <v>4643</v>
      </c>
      <c r="H848">
        <v>2013</v>
      </c>
      <c r="I848" t="s">
        <v>62</v>
      </c>
      <c r="J848" t="s">
        <v>133</v>
      </c>
      <c r="K848">
        <f>IFERROR(VALUE(LEFT(table_netflix[[#This Row],[duration (in min)]], LEN(table_netflix[[#This Row],[duration (in min)]])-4)),0)</f>
        <v>106</v>
      </c>
      <c r="L848" t="s">
        <v>71</v>
      </c>
      <c r="M848" t="s">
        <v>72</v>
      </c>
      <c r="N848" t="s">
        <v>55</v>
      </c>
      <c r="O848" t="str" cm="1">
        <f t="array" ref="O848">_xlfn.IFS(table_netflix[[#This Row],[release_year]]&gt;=2018, "2018 &amp; after", TRUE, "Before 2018")</f>
        <v>Before 2018</v>
      </c>
      <c r="P848" s="12">
        <f>DATE(table_netflix[[#This Row],[release_year]],1,1)</f>
        <v>41275</v>
      </c>
      <c r="Q848" s="12">
        <f t="shared" si="13"/>
        <v>44168</v>
      </c>
      <c r="R848" s="12" t="str">
        <f>TEXT(table_netflix[[#This Row],[date_added_todate]], "mmm")</f>
        <v>Dec</v>
      </c>
      <c r="S848" t="s">
        <v>4659</v>
      </c>
    </row>
    <row r="849" spans="1:19" x14ac:dyDescent="0.3">
      <c r="A849" t="s">
        <v>4661</v>
      </c>
      <c r="B849" t="s">
        <v>15</v>
      </c>
      <c r="C849" t="s">
        <v>4662</v>
      </c>
      <c r="D849" t="s">
        <v>4663</v>
      </c>
      <c r="E849" t="s">
        <v>4664</v>
      </c>
      <c r="F849" t="s">
        <v>1835</v>
      </c>
      <c r="G849" s="14" t="s">
        <v>4660</v>
      </c>
      <c r="H849">
        <v>2020</v>
      </c>
      <c r="I849" t="s">
        <v>27</v>
      </c>
      <c r="J849" t="s">
        <v>2748</v>
      </c>
      <c r="K849">
        <f>IFERROR(VALUE(LEFT(table_netflix[[#This Row],[duration (in min)]], LEN(table_netflix[[#This Row],[duration (in min)]])-4)),0)</f>
        <v>54</v>
      </c>
      <c r="L849" t="s">
        <v>852</v>
      </c>
      <c r="O849" t="str" cm="1">
        <f t="array" ref="O849">_xlfn.IFS(table_netflix[[#This Row],[release_year]]&gt;=2018, "2018 &amp; after", TRUE, "Before 2018")</f>
        <v>2018 &amp; after</v>
      </c>
      <c r="P849" s="12">
        <f>DATE(table_netflix[[#This Row],[release_year]],1,1)</f>
        <v>43831</v>
      </c>
      <c r="Q849" s="12">
        <f t="shared" si="13"/>
        <v>44167</v>
      </c>
      <c r="R849" s="12" t="str">
        <f>TEXT(table_netflix[[#This Row],[date_added_todate]], "mmm")</f>
        <v>Dec</v>
      </c>
      <c r="S849" t="s">
        <v>4665</v>
      </c>
    </row>
    <row r="850" spans="1:19" x14ac:dyDescent="0.3">
      <c r="A850" t="s">
        <v>4666</v>
      </c>
      <c r="B850" t="s">
        <v>15</v>
      </c>
      <c r="C850" t="s">
        <v>4667</v>
      </c>
      <c r="D850" t="s">
        <v>4668</v>
      </c>
      <c r="E850" t="s">
        <v>4669</v>
      </c>
      <c r="F850" t="s">
        <v>1180</v>
      </c>
      <c r="G850" s="14" t="s">
        <v>4660</v>
      </c>
      <c r="H850">
        <v>2020</v>
      </c>
      <c r="I850" t="s">
        <v>27</v>
      </c>
      <c r="J850" t="s">
        <v>381</v>
      </c>
      <c r="K850">
        <f>IFERROR(VALUE(LEFT(table_netflix[[#This Row],[duration (in min)]], LEN(table_netflix[[#This Row],[duration (in min)]])-4)),0)</f>
        <v>118</v>
      </c>
      <c r="L850" t="s">
        <v>71</v>
      </c>
      <c r="M850" t="s">
        <v>72</v>
      </c>
      <c r="N850" t="s">
        <v>55</v>
      </c>
      <c r="O850" t="str" cm="1">
        <f t="array" ref="O850">_xlfn.IFS(table_netflix[[#This Row],[release_year]]&gt;=2018, "2018 &amp; after", TRUE, "Before 2018")</f>
        <v>2018 &amp; after</v>
      </c>
      <c r="P850" s="12">
        <f>DATE(table_netflix[[#This Row],[release_year]],1,1)</f>
        <v>43831</v>
      </c>
      <c r="Q850" s="12">
        <f t="shared" si="13"/>
        <v>44167</v>
      </c>
      <c r="R850" s="12" t="str">
        <f>TEXT(table_netflix[[#This Row],[date_added_todate]], "mmm")</f>
        <v>Dec</v>
      </c>
      <c r="S850" t="s">
        <v>4670</v>
      </c>
    </row>
    <row r="851" spans="1:19" x14ac:dyDescent="0.3">
      <c r="A851" t="s">
        <v>4671</v>
      </c>
      <c r="B851" t="s">
        <v>15</v>
      </c>
      <c r="C851" t="s">
        <v>4672</v>
      </c>
      <c r="D851" t="s">
        <v>1516</v>
      </c>
      <c r="E851" t="s">
        <v>4673</v>
      </c>
      <c r="F851" t="s">
        <v>18</v>
      </c>
      <c r="G851" s="14" t="s">
        <v>4674</v>
      </c>
      <c r="H851">
        <v>2014</v>
      </c>
      <c r="I851" t="s">
        <v>20</v>
      </c>
      <c r="J851" t="s">
        <v>330</v>
      </c>
      <c r="K851">
        <f>IFERROR(VALUE(LEFT(table_netflix[[#This Row],[duration (in min)]], LEN(table_netflix[[#This Row],[duration (in min)]])-4)),0)</f>
        <v>117</v>
      </c>
      <c r="L851" t="s">
        <v>144</v>
      </c>
      <c r="O851" t="str" cm="1">
        <f t="array" ref="O851">_xlfn.IFS(table_netflix[[#This Row],[release_year]]&gt;=2018, "2018 &amp; after", TRUE, "Before 2018")</f>
        <v>Before 2018</v>
      </c>
      <c r="P851" s="12">
        <f>DATE(table_netflix[[#This Row],[release_year]],1,1)</f>
        <v>41640</v>
      </c>
      <c r="Q851" s="12">
        <f t="shared" si="13"/>
        <v>44166</v>
      </c>
      <c r="R851" s="12" t="str">
        <f>TEXT(table_netflix[[#This Row],[date_added_todate]], "mmm")</f>
        <v>Dec</v>
      </c>
      <c r="S851" t="s">
        <v>4675</v>
      </c>
    </row>
    <row r="852" spans="1:19" x14ac:dyDescent="0.3">
      <c r="A852" t="s">
        <v>4676</v>
      </c>
      <c r="B852" t="s">
        <v>15</v>
      </c>
      <c r="C852" t="s">
        <v>4677</v>
      </c>
      <c r="D852" t="s">
        <v>4678</v>
      </c>
      <c r="E852" t="s">
        <v>4679</v>
      </c>
      <c r="F852" t="s">
        <v>18</v>
      </c>
      <c r="G852" s="14" t="s">
        <v>4674</v>
      </c>
      <c r="H852">
        <v>2020</v>
      </c>
      <c r="I852" t="s">
        <v>100</v>
      </c>
      <c r="J852" t="s">
        <v>277</v>
      </c>
      <c r="K852">
        <f>IFERROR(VALUE(LEFT(table_netflix[[#This Row],[duration (in min)]], LEN(table_netflix[[#This Row],[duration (in min)]])-4)),0)</f>
        <v>48</v>
      </c>
      <c r="L852" t="s">
        <v>47</v>
      </c>
      <c r="O852" t="str" cm="1">
        <f t="array" ref="O852">_xlfn.IFS(table_netflix[[#This Row],[release_year]]&gt;=2018, "2018 &amp; after", TRUE, "Before 2018")</f>
        <v>2018 &amp; after</v>
      </c>
      <c r="P852" s="12">
        <f>DATE(table_netflix[[#This Row],[release_year]],1,1)</f>
        <v>43831</v>
      </c>
      <c r="Q852" s="12">
        <f t="shared" si="13"/>
        <v>44166</v>
      </c>
      <c r="R852" s="12" t="str">
        <f>TEXT(table_netflix[[#This Row],[date_added_todate]], "mmm")</f>
        <v>Dec</v>
      </c>
      <c r="S852" t="s">
        <v>4680</v>
      </c>
    </row>
    <row r="853" spans="1:19" x14ac:dyDescent="0.3">
      <c r="A853" t="s">
        <v>4681</v>
      </c>
      <c r="B853" t="s">
        <v>15</v>
      </c>
      <c r="C853" t="s">
        <v>4682</v>
      </c>
      <c r="D853" t="s">
        <v>2868</v>
      </c>
      <c r="E853" t="s">
        <v>4683</v>
      </c>
      <c r="F853" t="s">
        <v>18</v>
      </c>
      <c r="G853" s="14" t="s">
        <v>4674</v>
      </c>
      <c r="H853">
        <v>2009</v>
      </c>
      <c r="I853" t="s">
        <v>20</v>
      </c>
      <c r="J853" t="s">
        <v>903</v>
      </c>
      <c r="K853">
        <f>IFERROR(VALUE(LEFT(table_netflix[[#This Row],[duration (in min)]], LEN(table_netflix[[#This Row],[duration (in min)]])-4)),0)</f>
        <v>139</v>
      </c>
      <c r="L853" t="s">
        <v>93</v>
      </c>
      <c r="O853" t="str" cm="1">
        <f t="array" ref="O853">_xlfn.IFS(table_netflix[[#This Row],[release_year]]&gt;=2018, "2018 &amp; after", TRUE, "Before 2018")</f>
        <v>Before 2018</v>
      </c>
      <c r="P853" s="12">
        <f>DATE(table_netflix[[#This Row],[release_year]],1,1)</f>
        <v>39814</v>
      </c>
      <c r="Q853" s="12">
        <f t="shared" si="13"/>
        <v>44166</v>
      </c>
      <c r="R853" s="12" t="str">
        <f>TEXT(table_netflix[[#This Row],[date_added_todate]], "mmm")</f>
        <v>Dec</v>
      </c>
      <c r="S853" t="s">
        <v>4684</v>
      </c>
    </row>
    <row r="854" spans="1:19" x14ac:dyDescent="0.3">
      <c r="A854" t="s">
        <v>4685</v>
      </c>
      <c r="B854" t="s">
        <v>15</v>
      </c>
      <c r="C854" t="s">
        <v>4686</v>
      </c>
      <c r="D854" t="s">
        <v>3903</v>
      </c>
      <c r="E854" t="s">
        <v>4687</v>
      </c>
      <c r="F854" t="s">
        <v>18</v>
      </c>
      <c r="G854" s="14" t="s">
        <v>4674</v>
      </c>
      <c r="H854">
        <v>2014</v>
      </c>
      <c r="I854" t="s">
        <v>186</v>
      </c>
      <c r="J854" t="s">
        <v>187</v>
      </c>
      <c r="K854">
        <f>IFERROR(VALUE(LEFT(table_netflix[[#This Row],[duration (in min)]], LEN(table_netflix[[#This Row],[duration (in min)]])-4)),0)</f>
        <v>115</v>
      </c>
      <c r="L854" t="s">
        <v>71</v>
      </c>
      <c r="M854" t="s">
        <v>54</v>
      </c>
      <c r="O854" t="str" cm="1">
        <f t="array" ref="O854">_xlfn.IFS(table_netflix[[#This Row],[release_year]]&gt;=2018, "2018 &amp; after", TRUE, "Before 2018")</f>
        <v>Before 2018</v>
      </c>
      <c r="P854" s="12">
        <f>DATE(table_netflix[[#This Row],[release_year]],1,1)</f>
        <v>41640</v>
      </c>
      <c r="Q854" s="12">
        <f t="shared" si="13"/>
        <v>44166</v>
      </c>
      <c r="R854" s="12" t="str">
        <f>TEXT(table_netflix[[#This Row],[date_added_todate]], "mmm")</f>
        <v>Dec</v>
      </c>
      <c r="S854" t="s">
        <v>4688</v>
      </c>
    </row>
    <row r="855" spans="1:19" x14ac:dyDescent="0.3">
      <c r="A855" t="s">
        <v>4689</v>
      </c>
      <c r="B855" t="s">
        <v>15</v>
      </c>
      <c r="C855" t="s">
        <v>4690</v>
      </c>
      <c r="D855" t="s">
        <v>4691</v>
      </c>
      <c r="E855" t="s">
        <v>4692</v>
      </c>
      <c r="F855" t="s">
        <v>61</v>
      </c>
      <c r="G855" s="14" t="s">
        <v>4674</v>
      </c>
      <c r="H855">
        <v>2014</v>
      </c>
      <c r="I855" t="s">
        <v>20</v>
      </c>
      <c r="J855" t="s">
        <v>499</v>
      </c>
      <c r="K855">
        <f>IFERROR(VALUE(LEFT(table_netflix[[#This Row],[duration (in min)]], LEN(table_netflix[[#This Row],[duration (in min)]])-4)),0)</f>
        <v>109</v>
      </c>
      <c r="L855" t="s">
        <v>53</v>
      </c>
      <c r="M855" t="s">
        <v>55</v>
      </c>
      <c r="N855" t="s">
        <v>107</v>
      </c>
      <c r="O855" t="str" cm="1">
        <f t="array" ref="O855">_xlfn.IFS(table_netflix[[#This Row],[release_year]]&gt;=2018, "2018 &amp; after", TRUE, "Before 2018")</f>
        <v>Before 2018</v>
      </c>
      <c r="P855" s="12">
        <f>DATE(table_netflix[[#This Row],[release_year]],1,1)</f>
        <v>41640</v>
      </c>
      <c r="Q855" s="12">
        <f t="shared" si="13"/>
        <v>44166</v>
      </c>
      <c r="R855" s="12" t="str">
        <f>TEXT(table_netflix[[#This Row],[date_added_todate]], "mmm")</f>
        <v>Dec</v>
      </c>
      <c r="S855" t="s">
        <v>4693</v>
      </c>
    </row>
    <row r="856" spans="1:19" x14ac:dyDescent="0.3">
      <c r="A856" t="s">
        <v>4694</v>
      </c>
      <c r="B856" t="s">
        <v>15</v>
      </c>
      <c r="C856" t="s">
        <v>4695</v>
      </c>
      <c r="D856" t="s">
        <v>4696</v>
      </c>
      <c r="E856" t="s">
        <v>4697</v>
      </c>
      <c r="F856" t="s">
        <v>18</v>
      </c>
      <c r="G856" s="14" t="s">
        <v>4674</v>
      </c>
      <c r="H856">
        <v>2006</v>
      </c>
      <c r="I856" t="s">
        <v>45</v>
      </c>
      <c r="J856" t="s">
        <v>46</v>
      </c>
      <c r="K856">
        <f>IFERROR(VALUE(LEFT(table_netflix[[#This Row],[duration (in min)]], LEN(table_netflix[[#This Row],[duration (in min)]])-4)),0)</f>
        <v>91</v>
      </c>
      <c r="L856" t="s">
        <v>47</v>
      </c>
      <c r="M856" t="s">
        <v>85</v>
      </c>
      <c r="O856" t="str" cm="1">
        <f t="array" ref="O856">_xlfn.IFS(table_netflix[[#This Row],[release_year]]&gt;=2018, "2018 &amp; after", TRUE, "Before 2018")</f>
        <v>Before 2018</v>
      </c>
      <c r="P856" s="12">
        <f>DATE(table_netflix[[#This Row],[release_year]],1,1)</f>
        <v>38718</v>
      </c>
      <c r="Q856" s="12">
        <f t="shared" si="13"/>
        <v>44166</v>
      </c>
      <c r="R856" s="12" t="str">
        <f>TEXT(table_netflix[[#This Row],[date_added_todate]], "mmm")</f>
        <v>Dec</v>
      </c>
      <c r="S856" t="s">
        <v>4698</v>
      </c>
    </row>
    <row r="857" spans="1:19" x14ac:dyDescent="0.3">
      <c r="A857" t="s">
        <v>4699</v>
      </c>
      <c r="B857" t="s">
        <v>15</v>
      </c>
      <c r="C857" t="s">
        <v>4700</v>
      </c>
      <c r="D857" t="s">
        <v>4701</v>
      </c>
      <c r="E857" t="s">
        <v>4702</v>
      </c>
      <c r="F857" t="s">
        <v>18</v>
      </c>
      <c r="G857" s="14" t="s">
        <v>4674</v>
      </c>
      <c r="H857">
        <v>2020</v>
      </c>
      <c r="I857" t="s">
        <v>27</v>
      </c>
      <c r="J857" t="s">
        <v>1999</v>
      </c>
      <c r="K857">
        <f>IFERROR(VALUE(LEFT(table_netflix[[#This Row],[duration (in min)]], LEN(table_netflix[[#This Row],[duration (in min)]])-4)),0)</f>
        <v>60</v>
      </c>
      <c r="L857" t="s">
        <v>71</v>
      </c>
      <c r="O857" t="str" cm="1">
        <f t="array" ref="O857">_xlfn.IFS(table_netflix[[#This Row],[release_year]]&gt;=2018, "2018 &amp; after", TRUE, "Before 2018")</f>
        <v>2018 &amp; after</v>
      </c>
      <c r="P857" s="12">
        <f>DATE(table_netflix[[#This Row],[release_year]],1,1)</f>
        <v>43831</v>
      </c>
      <c r="Q857" s="12">
        <f t="shared" si="13"/>
        <v>44166</v>
      </c>
      <c r="R857" s="12" t="str">
        <f>TEXT(table_netflix[[#This Row],[date_added_todate]], "mmm")</f>
        <v>Dec</v>
      </c>
      <c r="S857" t="s">
        <v>4703</v>
      </c>
    </row>
    <row r="858" spans="1:19" x14ac:dyDescent="0.3">
      <c r="A858" t="s">
        <v>4704</v>
      </c>
      <c r="B858" t="s">
        <v>15</v>
      </c>
      <c r="C858" t="s">
        <v>4705</v>
      </c>
      <c r="D858" t="s">
        <v>4706</v>
      </c>
      <c r="E858" t="s">
        <v>4707</v>
      </c>
      <c r="F858" t="s">
        <v>534</v>
      </c>
      <c r="G858" s="14" t="s">
        <v>4674</v>
      </c>
      <c r="H858">
        <v>2018</v>
      </c>
      <c r="I858" t="s">
        <v>186</v>
      </c>
      <c r="J858" t="s">
        <v>226</v>
      </c>
      <c r="K858">
        <f>IFERROR(VALUE(LEFT(table_netflix[[#This Row],[duration (in min)]], LEN(table_netflix[[#This Row],[duration (in min)]])-4)),0)</f>
        <v>102</v>
      </c>
      <c r="L858" t="s">
        <v>144</v>
      </c>
      <c r="O858" t="str" cm="1">
        <f t="array" ref="O858">_xlfn.IFS(table_netflix[[#This Row],[release_year]]&gt;=2018, "2018 &amp; after", TRUE, "Before 2018")</f>
        <v>2018 &amp; after</v>
      </c>
      <c r="P858" s="12">
        <f>DATE(table_netflix[[#This Row],[release_year]],1,1)</f>
        <v>43101</v>
      </c>
      <c r="Q858" s="12">
        <f t="shared" si="13"/>
        <v>44166</v>
      </c>
      <c r="R858" s="12" t="str">
        <f>TEXT(table_netflix[[#This Row],[date_added_todate]], "mmm")</f>
        <v>Dec</v>
      </c>
      <c r="S858" t="s">
        <v>4708</v>
      </c>
    </row>
    <row r="859" spans="1:19" x14ac:dyDescent="0.3">
      <c r="A859" t="s">
        <v>4709</v>
      </c>
      <c r="B859" t="s">
        <v>15</v>
      </c>
      <c r="C859" t="s">
        <v>4710</v>
      </c>
      <c r="D859" t="s">
        <v>433</v>
      </c>
      <c r="E859" t="s">
        <v>4711</v>
      </c>
      <c r="F859" t="s">
        <v>109</v>
      </c>
      <c r="G859" s="14" t="s">
        <v>4674</v>
      </c>
      <c r="H859">
        <v>1990</v>
      </c>
      <c r="I859" t="s">
        <v>20</v>
      </c>
      <c r="J859" t="s">
        <v>444</v>
      </c>
      <c r="K859">
        <f>IFERROR(VALUE(LEFT(table_netflix[[#This Row],[duration (in min)]], LEN(table_netflix[[#This Row],[duration (in min)]])-4)),0)</f>
        <v>120</v>
      </c>
      <c r="L859" t="s">
        <v>144</v>
      </c>
      <c r="O859" t="str" cm="1">
        <f t="array" ref="O859">_xlfn.IFS(table_netflix[[#This Row],[release_year]]&gt;=2018, "2018 &amp; after", TRUE, "Before 2018")</f>
        <v>Before 2018</v>
      </c>
      <c r="P859" s="12">
        <f>DATE(table_netflix[[#This Row],[release_year]],1,1)</f>
        <v>32874</v>
      </c>
      <c r="Q859" s="12">
        <f t="shared" si="13"/>
        <v>44166</v>
      </c>
      <c r="R859" s="12" t="str">
        <f>TEXT(table_netflix[[#This Row],[date_added_todate]], "mmm")</f>
        <v>Dec</v>
      </c>
      <c r="S859" t="s">
        <v>4712</v>
      </c>
    </row>
    <row r="860" spans="1:19" x14ac:dyDescent="0.3">
      <c r="A860" t="s">
        <v>4713</v>
      </c>
      <c r="B860" t="s">
        <v>15</v>
      </c>
      <c r="C860" t="s">
        <v>4714</v>
      </c>
      <c r="D860" t="s">
        <v>2868</v>
      </c>
      <c r="E860" t="s">
        <v>4715</v>
      </c>
      <c r="F860" t="s">
        <v>18</v>
      </c>
      <c r="G860" s="14" t="s">
        <v>4674</v>
      </c>
      <c r="H860">
        <v>2006</v>
      </c>
      <c r="I860" t="s">
        <v>20</v>
      </c>
      <c r="J860" t="s">
        <v>2665</v>
      </c>
      <c r="K860">
        <f>IFERROR(VALUE(LEFT(table_netflix[[#This Row],[duration (in min)]], LEN(table_netflix[[#This Row],[duration (in min)]])-4)),0)</f>
        <v>149</v>
      </c>
      <c r="L860" t="s">
        <v>93</v>
      </c>
      <c r="O860" t="str" cm="1">
        <f t="array" ref="O860">_xlfn.IFS(table_netflix[[#This Row],[release_year]]&gt;=2018, "2018 &amp; after", TRUE, "Before 2018")</f>
        <v>Before 2018</v>
      </c>
      <c r="P860" s="12">
        <f>DATE(table_netflix[[#This Row],[release_year]],1,1)</f>
        <v>38718</v>
      </c>
      <c r="Q860" s="12">
        <f t="shared" si="13"/>
        <v>44166</v>
      </c>
      <c r="R860" s="12" t="str">
        <f>TEXT(table_netflix[[#This Row],[date_added_todate]], "mmm")</f>
        <v>Dec</v>
      </c>
      <c r="S860" t="s">
        <v>4716</v>
      </c>
    </row>
    <row r="861" spans="1:19" x14ac:dyDescent="0.3">
      <c r="A861" t="s">
        <v>4717</v>
      </c>
      <c r="B861" t="s">
        <v>15</v>
      </c>
      <c r="C861" t="s">
        <v>4718</v>
      </c>
      <c r="D861" t="s">
        <v>4719</v>
      </c>
      <c r="E861" t="s">
        <v>4720</v>
      </c>
      <c r="F861" t="s">
        <v>18</v>
      </c>
      <c r="G861" s="14" t="s">
        <v>4674</v>
      </c>
      <c r="H861">
        <v>2018</v>
      </c>
      <c r="I861" t="s">
        <v>186</v>
      </c>
      <c r="J861" t="s">
        <v>46</v>
      </c>
      <c r="K861">
        <f>IFERROR(VALUE(LEFT(table_netflix[[#This Row],[duration (in min)]], LEN(table_netflix[[#This Row],[duration (in min)]])-4)),0)</f>
        <v>91</v>
      </c>
      <c r="L861" t="s">
        <v>144</v>
      </c>
      <c r="M861" t="s">
        <v>85</v>
      </c>
      <c r="O861" t="str" cm="1">
        <f t="array" ref="O861">_xlfn.IFS(table_netflix[[#This Row],[release_year]]&gt;=2018, "2018 &amp; after", TRUE, "Before 2018")</f>
        <v>2018 &amp; after</v>
      </c>
      <c r="P861" s="12">
        <f>DATE(table_netflix[[#This Row],[release_year]],1,1)</f>
        <v>43101</v>
      </c>
      <c r="Q861" s="12">
        <f t="shared" si="13"/>
        <v>44166</v>
      </c>
      <c r="R861" s="12" t="str">
        <f>TEXT(table_netflix[[#This Row],[date_added_todate]], "mmm")</f>
        <v>Dec</v>
      </c>
      <c r="S861" t="s">
        <v>4721</v>
      </c>
    </row>
    <row r="862" spans="1:19" x14ac:dyDescent="0.3">
      <c r="A862" t="s">
        <v>4722</v>
      </c>
      <c r="B862" t="s">
        <v>15</v>
      </c>
      <c r="C862" t="s">
        <v>4723</v>
      </c>
      <c r="D862" t="s">
        <v>4724</v>
      </c>
      <c r="E862" t="s">
        <v>4725</v>
      </c>
      <c r="F862" t="s">
        <v>1833</v>
      </c>
      <c r="G862" s="14" t="s">
        <v>4674</v>
      </c>
      <c r="H862">
        <v>2020</v>
      </c>
      <c r="I862" t="s">
        <v>27</v>
      </c>
      <c r="J862" t="s">
        <v>203</v>
      </c>
      <c r="K862">
        <f>IFERROR(VALUE(LEFT(table_netflix[[#This Row],[duration (in min)]], LEN(table_netflix[[#This Row],[duration (in min)]])-4)),0)</f>
        <v>99</v>
      </c>
      <c r="L862" t="s">
        <v>126</v>
      </c>
      <c r="M862" t="s">
        <v>55</v>
      </c>
      <c r="O862" t="str" cm="1">
        <f t="array" ref="O862">_xlfn.IFS(table_netflix[[#This Row],[release_year]]&gt;=2018, "2018 &amp; after", TRUE, "Before 2018")</f>
        <v>2018 &amp; after</v>
      </c>
      <c r="P862" s="12">
        <f>DATE(table_netflix[[#This Row],[release_year]],1,1)</f>
        <v>43831</v>
      </c>
      <c r="Q862" s="12">
        <f t="shared" si="13"/>
        <v>44166</v>
      </c>
      <c r="R862" s="12" t="str">
        <f>TEXT(table_netflix[[#This Row],[date_added_todate]], "mmm")</f>
        <v>Dec</v>
      </c>
      <c r="S862" t="s">
        <v>4726</v>
      </c>
    </row>
    <row r="863" spans="1:19" x14ac:dyDescent="0.3">
      <c r="A863" t="s">
        <v>4727</v>
      </c>
      <c r="B863" t="s">
        <v>15</v>
      </c>
      <c r="C863" t="s">
        <v>4728</v>
      </c>
      <c r="D863" t="s">
        <v>4729</v>
      </c>
      <c r="E863" t="s">
        <v>4730</v>
      </c>
      <c r="F863" t="s">
        <v>1833</v>
      </c>
      <c r="G863" s="14" t="s">
        <v>4731</v>
      </c>
      <c r="H863">
        <v>2020</v>
      </c>
      <c r="I863" t="s">
        <v>84</v>
      </c>
      <c r="J863" t="s">
        <v>133</v>
      </c>
      <c r="K863">
        <f>IFERROR(VALUE(LEFT(table_netflix[[#This Row],[duration (in min)]], LEN(table_netflix[[#This Row],[duration (in min)]])-4)),0)</f>
        <v>106</v>
      </c>
      <c r="L863" t="s">
        <v>53</v>
      </c>
      <c r="M863" t="s">
        <v>55</v>
      </c>
      <c r="O863" t="str" cm="1">
        <f t="array" ref="O863">_xlfn.IFS(table_netflix[[#This Row],[release_year]]&gt;=2018, "2018 &amp; after", TRUE, "Before 2018")</f>
        <v>2018 &amp; after</v>
      </c>
      <c r="P863" s="12">
        <f>DATE(table_netflix[[#This Row],[release_year]],1,1)</f>
        <v>43831</v>
      </c>
      <c r="Q863" s="12">
        <f t="shared" si="13"/>
        <v>44165</v>
      </c>
      <c r="R863" s="12" t="str">
        <f>TEXT(table_netflix[[#This Row],[date_added_todate]], "mmm")</f>
        <v>Nov</v>
      </c>
      <c r="S863" t="s">
        <v>4732</v>
      </c>
    </row>
    <row r="864" spans="1:19" x14ac:dyDescent="0.3">
      <c r="A864" t="s">
        <v>4733</v>
      </c>
      <c r="B864" t="s">
        <v>15</v>
      </c>
      <c r="C864" t="s">
        <v>4734</v>
      </c>
      <c r="D864" t="s">
        <v>4735</v>
      </c>
      <c r="E864" t="s">
        <v>4736</v>
      </c>
      <c r="F864" t="s">
        <v>18</v>
      </c>
      <c r="G864" s="14" t="s">
        <v>4731</v>
      </c>
      <c r="H864">
        <v>2018</v>
      </c>
      <c r="I864" t="s">
        <v>186</v>
      </c>
      <c r="J864" t="s">
        <v>399</v>
      </c>
      <c r="K864">
        <f>IFERROR(VALUE(LEFT(table_netflix[[#This Row],[duration (in min)]], LEN(table_netflix[[#This Row],[duration (in min)]])-4)),0)</f>
        <v>108</v>
      </c>
      <c r="L864" t="s">
        <v>93</v>
      </c>
      <c r="O864" t="str" cm="1">
        <f t="array" ref="O864">_xlfn.IFS(table_netflix[[#This Row],[release_year]]&gt;=2018, "2018 &amp; after", TRUE, "Before 2018")</f>
        <v>2018 &amp; after</v>
      </c>
      <c r="P864" s="12">
        <f>DATE(table_netflix[[#This Row],[release_year]],1,1)</f>
        <v>43101</v>
      </c>
      <c r="Q864" s="12">
        <f t="shared" si="13"/>
        <v>44165</v>
      </c>
      <c r="R864" s="12" t="str">
        <f>TEXT(table_netflix[[#This Row],[date_added_todate]], "mmm")</f>
        <v>Nov</v>
      </c>
      <c r="S864" t="s">
        <v>4737</v>
      </c>
    </row>
    <row r="865" spans="1:19" x14ac:dyDescent="0.3">
      <c r="A865" t="s">
        <v>4738</v>
      </c>
      <c r="B865" t="s">
        <v>15</v>
      </c>
      <c r="C865" t="s">
        <v>4739</v>
      </c>
      <c r="D865" t="s">
        <v>4740</v>
      </c>
      <c r="E865" t="s">
        <v>4741</v>
      </c>
      <c r="F865" t="s">
        <v>18</v>
      </c>
      <c r="G865" s="14" t="s">
        <v>4731</v>
      </c>
      <c r="H865">
        <v>2019</v>
      </c>
      <c r="I865" t="s">
        <v>100</v>
      </c>
      <c r="J865" t="s">
        <v>4742</v>
      </c>
      <c r="K865">
        <f>IFERROR(VALUE(LEFT(table_netflix[[#This Row],[duration (in min)]], LEN(table_netflix[[#This Row],[duration (in min)]])-4)),0)</f>
        <v>45</v>
      </c>
      <c r="L865" t="s">
        <v>47</v>
      </c>
      <c r="O865" t="str" cm="1">
        <f t="array" ref="O865">_xlfn.IFS(table_netflix[[#This Row],[release_year]]&gt;=2018, "2018 &amp; after", TRUE, "Before 2018")</f>
        <v>2018 &amp; after</v>
      </c>
      <c r="P865" s="12">
        <f>DATE(table_netflix[[#This Row],[release_year]],1,1)</f>
        <v>43466</v>
      </c>
      <c r="Q865" s="12">
        <f t="shared" si="13"/>
        <v>44165</v>
      </c>
      <c r="R865" s="12" t="str">
        <f>TEXT(table_netflix[[#This Row],[date_added_todate]], "mmm")</f>
        <v>Nov</v>
      </c>
      <c r="S865" t="s">
        <v>4743</v>
      </c>
    </row>
    <row r="866" spans="1:19" x14ac:dyDescent="0.3">
      <c r="A866" t="s">
        <v>4744</v>
      </c>
      <c r="B866" t="s">
        <v>15</v>
      </c>
      <c r="C866" t="s">
        <v>4745</v>
      </c>
      <c r="D866" t="s">
        <v>4746</v>
      </c>
      <c r="E866" t="s">
        <v>4747</v>
      </c>
      <c r="F866" t="s">
        <v>18</v>
      </c>
      <c r="G866" s="14" t="s">
        <v>4731</v>
      </c>
      <c r="H866">
        <v>2020</v>
      </c>
      <c r="I866" t="s">
        <v>27</v>
      </c>
      <c r="J866" t="s">
        <v>232</v>
      </c>
      <c r="K866">
        <f>IFERROR(VALUE(LEFT(table_netflix[[#This Row],[duration (in min)]], LEN(table_netflix[[#This Row],[duration (in min)]])-4)),0)</f>
        <v>93</v>
      </c>
      <c r="L866" t="s">
        <v>144</v>
      </c>
      <c r="O866" t="str" cm="1">
        <f t="array" ref="O866">_xlfn.IFS(table_netflix[[#This Row],[release_year]]&gt;=2018, "2018 &amp; after", TRUE, "Before 2018")</f>
        <v>2018 &amp; after</v>
      </c>
      <c r="P866" s="12">
        <f>DATE(table_netflix[[#This Row],[release_year]],1,1)</f>
        <v>43831</v>
      </c>
      <c r="Q866" s="12">
        <f t="shared" si="13"/>
        <v>44165</v>
      </c>
      <c r="R866" s="12" t="str">
        <f>TEXT(table_netflix[[#This Row],[date_added_todate]], "mmm")</f>
        <v>Nov</v>
      </c>
      <c r="S866" t="s">
        <v>4748</v>
      </c>
    </row>
    <row r="867" spans="1:19" x14ac:dyDescent="0.3">
      <c r="A867" t="s">
        <v>4749</v>
      </c>
      <c r="B867" t="s">
        <v>15</v>
      </c>
      <c r="C867" t="s">
        <v>4750</v>
      </c>
      <c r="D867" t="s">
        <v>4751</v>
      </c>
      <c r="E867" t="s">
        <v>4752</v>
      </c>
      <c r="F867" t="s">
        <v>18</v>
      </c>
      <c r="G867" s="14" t="s">
        <v>4753</v>
      </c>
      <c r="H867">
        <v>2020</v>
      </c>
      <c r="I867" t="s">
        <v>100</v>
      </c>
      <c r="J867" t="s">
        <v>3567</v>
      </c>
      <c r="K867">
        <f>IFERROR(VALUE(LEFT(table_netflix[[#This Row],[duration (in min)]], LEN(table_netflix[[#This Row],[duration (in min)]])-4)),0)</f>
        <v>22</v>
      </c>
      <c r="L867" t="s">
        <v>47</v>
      </c>
      <c r="O867" t="str" cm="1">
        <f t="array" ref="O867">_xlfn.IFS(table_netflix[[#This Row],[release_year]]&gt;=2018, "2018 &amp; after", TRUE, "Before 2018")</f>
        <v>2018 &amp; after</v>
      </c>
      <c r="P867" s="12">
        <f>DATE(table_netflix[[#This Row],[release_year]],1,1)</f>
        <v>43831</v>
      </c>
      <c r="Q867" s="12">
        <f t="shared" si="13"/>
        <v>44162</v>
      </c>
      <c r="R867" s="12" t="str">
        <f>TEXT(table_netflix[[#This Row],[date_added_todate]], "mmm")</f>
        <v>Nov</v>
      </c>
      <c r="S867" t="s">
        <v>4754</v>
      </c>
    </row>
    <row r="868" spans="1:19" x14ac:dyDescent="0.3">
      <c r="A868" t="s">
        <v>4755</v>
      </c>
      <c r="B868" t="s">
        <v>15</v>
      </c>
      <c r="C868" t="s">
        <v>4756</v>
      </c>
      <c r="D868" t="s">
        <v>4757</v>
      </c>
      <c r="E868" t="s">
        <v>4758</v>
      </c>
      <c r="F868" t="s">
        <v>18</v>
      </c>
      <c r="G868" s="14" t="s">
        <v>4753</v>
      </c>
      <c r="H868">
        <v>2020</v>
      </c>
      <c r="I868" t="s">
        <v>84</v>
      </c>
      <c r="J868" t="s">
        <v>1186</v>
      </c>
      <c r="K868">
        <f>IFERROR(VALUE(LEFT(table_netflix[[#This Row],[duration (in min)]], LEN(table_netflix[[#This Row],[duration (in min)]])-4)),0)</f>
        <v>81</v>
      </c>
      <c r="L868" t="s">
        <v>47</v>
      </c>
      <c r="M868" t="s">
        <v>1362</v>
      </c>
      <c r="O868" t="str" cm="1">
        <f t="array" ref="O868">_xlfn.IFS(table_netflix[[#This Row],[release_year]]&gt;=2018, "2018 &amp; after", TRUE, "Before 2018")</f>
        <v>2018 &amp; after</v>
      </c>
      <c r="P868" s="12">
        <f>DATE(table_netflix[[#This Row],[release_year]],1,1)</f>
        <v>43831</v>
      </c>
      <c r="Q868" s="12">
        <f t="shared" si="13"/>
        <v>44162</v>
      </c>
      <c r="R868" s="12" t="str">
        <f>TEXT(table_netflix[[#This Row],[date_added_todate]], "mmm")</f>
        <v>Nov</v>
      </c>
      <c r="S868" t="s">
        <v>4759</v>
      </c>
    </row>
    <row r="869" spans="1:19" x14ac:dyDescent="0.3">
      <c r="A869" t="s">
        <v>4760</v>
      </c>
      <c r="B869" t="s">
        <v>15</v>
      </c>
      <c r="C869" t="s">
        <v>4761</v>
      </c>
      <c r="D869" t="s">
        <v>4762</v>
      </c>
      <c r="E869" t="s">
        <v>4763</v>
      </c>
      <c r="F869" t="s">
        <v>301</v>
      </c>
      <c r="G869" s="14" t="s">
        <v>4753</v>
      </c>
      <c r="H869">
        <v>2020</v>
      </c>
      <c r="I869" t="s">
        <v>27</v>
      </c>
      <c r="J869" t="s">
        <v>174</v>
      </c>
      <c r="K869">
        <f>IFERROR(VALUE(LEFT(table_netflix[[#This Row],[duration (in min)]], LEN(table_netflix[[#This Row],[duration (in min)]])-4)),0)</f>
        <v>98</v>
      </c>
      <c r="L869" t="s">
        <v>126</v>
      </c>
      <c r="M869" t="s">
        <v>55</v>
      </c>
      <c r="O869" t="str" cm="1">
        <f t="array" ref="O869">_xlfn.IFS(table_netflix[[#This Row],[release_year]]&gt;=2018, "2018 &amp; after", TRUE, "Before 2018")</f>
        <v>2018 &amp; after</v>
      </c>
      <c r="P869" s="12">
        <f>DATE(table_netflix[[#This Row],[release_year]],1,1)</f>
        <v>43831</v>
      </c>
      <c r="Q869" s="12">
        <f t="shared" si="13"/>
        <v>44162</v>
      </c>
      <c r="R869" s="12" t="str">
        <f>TEXT(table_netflix[[#This Row],[date_added_todate]], "mmm")</f>
        <v>Nov</v>
      </c>
      <c r="S869" t="s">
        <v>4764</v>
      </c>
    </row>
    <row r="870" spans="1:19" x14ac:dyDescent="0.3">
      <c r="A870" t="s">
        <v>4765</v>
      </c>
      <c r="B870" t="s">
        <v>15</v>
      </c>
      <c r="C870" t="s">
        <v>4766</v>
      </c>
      <c r="D870" t="s">
        <v>4767</v>
      </c>
      <c r="E870" t="s">
        <v>4768</v>
      </c>
      <c r="F870" t="s">
        <v>560</v>
      </c>
      <c r="G870" s="14" t="s">
        <v>4753</v>
      </c>
      <c r="H870">
        <v>2020</v>
      </c>
      <c r="I870" t="s">
        <v>27</v>
      </c>
      <c r="J870" t="s">
        <v>218</v>
      </c>
      <c r="K870">
        <f>IFERROR(VALUE(LEFT(table_netflix[[#This Row],[duration (in min)]], LEN(table_netflix[[#This Row],[duration (in min)]])-4)),0)</f>
        <v>100</v>
      </c>
      <c r="L870" t="s">
        <v>144</v>
      </c>
      <c r="M870" t="s">
        <v>55</v>
      </c>
      <c r="O870" t="str" cm="1">
        <f t="array" ref="O870">_xlfn.IFS(table_netflix[[#This Row],[release_year]]&gt;=2018, "2018 &amp; after", TRUE, "Before 2018")</f>
        <v>2018 &amp; after</v>
      </c>
      <c r="P870" s="12">
        <f>DATE(table_netflix[[#This Row],[release_year]],1,1)</f>
        <v>43831</v>
      </c>
      <c r="Q870" s="12">
        <f t="shared" si="13"/>
        <v>44162</v>
      </c>
      <c r="R870" s="12" t="str">
        <f>TEXT(table_netflix[[#This Row],[date_added_todate]], "mmm")</f>
        <v>Nov</v>
      </c>
      <c r="S870" t="s">
        <v>4769</v>
      </c>
    </row>
    <row r="871" spans="1:19" x14ac:dyDescent="0.3">
      <c r="A871" t="s">
        <v>4770</v>
      </c>
      <c r="B871" t="s">
        <v>15</v>
      </c>
      <c r="C871" t="s">
        <v>4771</v>
      </c>
      <c r="D871" t="s">
        <v>4772</v>
      </c>
      <c r="E871" t="s">
        <v>4773</v>
      </c>
      <c r="F871" t="s">
        <v>331</v>
      </c>
      <c r="G871" s="14" t="s">
        <v>4753</v>
      </c>
      <c r="H871">
        <v>2020</v>
      </c>
      <c r="I871" t="s">
        <v>27</v>
      </c>
      <c r="J871" t="s">
        <v>626</v>
      </c>
      <c r="K871">
        <f>IFERROR(VALUE(LEFT(table_netflix[[#This Row],[duration (in min)]], LEN(table_netflix[[#This Row],[duration (in min)]])-4)),0)</f>
        <v>112</v>
      </c>
      <c r="L871" t="s">
        <v>294</v>
      </c>
      <c r="M871" t="s">
        <v>142</v>
      </c>
      <c r="O871" t="str" cm="1">
        <f t="array" ref="O871">_xlfn.IFS(table_netflix[[#This Row],[release_year]]&gt;=2018, "2018 &amp; after", TRUE, "Before 2018")</f>
        <v>2018 &amp; after</v>
      </c>
      <c r="P871" s="12">
        <f>DATE(table_netflix[[#This Row],[release_year]],1,1)</f>
        <v>43831</v>
      </c>
      <c r="Q871" s="12">
        <f t="shared" si="13"/>
        <v>44162</v>
      </c>
      <c r="R871" s="12" t="str">
        <f>TEXT(table_netflix[[#This Row],[date_added_todate]], "mmm")</f>
        <v>Nov</v>
      </c>
      <c r="S871" t="s">
        <v>4774</v>
      </c>
    </row>
    <row r="872" spans="1:19" x14ac:dyDescent="0.3">
      <c r="A872" t="s">
        <v>4775</v>
      </c>
      <c r="B872" t="s">
        <v>15</v>
      </c>
      <c r="C872" t="s">
        <v>4776</v>
      </c>
      <c r="D872" t="s">
        <v>4777</v>
      </c>
      <c r="E872" t="s">
        <v>4778</v>
      </c>
      <c r="F872" t="s">
        <v>1833</v>
      </c>
      <c r="G872" s="14" t="s">
        <v>4779</v>
      </c>
      <c r="H872">
        <v>2018</v>
      </c>
      <c r="I872" t="s">
        <v>84</v>
      </c>
      <c r="J872" t="s">
        <v>366</v>
      </c>
      <c r="K872">
        <f>IFERROR(VALUE(LEFT(table_netflix[[#This Row],[duration (in min)]], LEN(table_netflix[[#This Row],[duration (in min)]])-4)),0)</f>
        <v>114</v>
      </c>
      <c r="L872" t="s">
        <v>71</v>
      </c>
      <c r="M872" t="s">
        <v>55</v>
      </c>
      <c r="N872" t="s">
        <v>600</v>
      </c>
      <c r="O872" t="str" cm="1">
        <f t="array" ref="O872">_xlfn.IFS(table_netflix[[#This Row],[release_year]]&gt;=2018, "2018 &amp; after", TRUE, "Before 2018")</f>
        <v>2018 &amp; after</v>
      </c>
      <c r="P872" s="12">
        <f>DATE(table_netflix[[#This Row],[release_year]],1,1)</f>
        <v>43101</v>
      </c>
      <c r="Q872" s="12">
        <f t="shared" si="13"/>
        <v>44161</v>
      </c>
      <c r="R872" s="12" t="str">
        <f>TEXT(table_netflix[[#This Row],[date_added_todate]], "mmm")</f>
        <v>Nov</v>
      </c>
      <c r="S872" t="s">
        <v>4780</v>
      </c>
    </row>
    <row r="873" spans="1:19" x14ac:dyDescent="0.3">
      <c r="A873" t="s">
        <v>4781</v>
      </c>
      <c r="B873" t="s">
        <v>15</v>
      </c>
      <c r="C873" t="s">
        <v>4782</v>
      </c>
      <c r="D873" t="s">
        <v>4783</v>
      </c>
      <c r="E873" t="s">
        <v>4784</v>
      </c>
      <c r="F873" t="s">
        <v>18</v>
      </c>
      <c r="G873" s="14" t="s">
        <v>4779</v>
      </c>
      <c r="H873">
        <v>2020</v>
      </c>
      <c r="I873" t="s">
        <v>62</v>
      </c>
      <c r="J873" t="s">
        <v>1232</v>
      </c>
      <c r="K873">
        <f>IFERROR(VALUE(LEFT(table_netflix[[#This Row],[duration (in min)]], LEN(table_netflix[[#This Row],[duration (in min)]])-4)),0)</f>
        <v>68</v>
      </c>
      <c r="L873" t="s">
        <v>852</v>
      </c>
      <c r="O873" t="str" cm="1">
        <f t="array" ref="O873">_xlfn.IFS(table_netflix[[#This Row],[release_year]]&gt;=2018, "2018 &amp; after", TRUE, "Before 2018")</f>
        <v>2018 &amp; after</v>
      </c>
      <c r="P873" s="12">
        <f>DATE(table_netflix[[#This Row],[release_year]],1,1)</f>
        <v>43831</v>
      </c>
      <c r="Q873" s="12">
        <f t="shared" si="13"/>
        <v>44161</v>
      </c>
      <c r="R873" s="12" t="str">
        <f>TEXT(table_netflix[[#This Row],[date_added_todate]], "mmm")</f>
        <v>Nov</v>
      </c>
      <c r="S873" t="s">
        <v>4785</v>
      </c>
    </row>
    <row r="874" spans="1:19" x14ac:dyDescent="0.3">
      <c r="A874" t="s">
        <v>4786</v>
      </c>
      <c r="B874" t="s">
        <v>15</v>
      </c>
      <c r="C874" t="s">
        <v>4787</v>
      </c>
      <c r="D874" t="s">
        <v>4788</v>
      </c>
      <c r="E874" t="s">
        <v>4789</v>
      </c>
      <c r="F874" t="s">
        <v>18</v>
      </c>
      <c r="G874" s="14" t="s">
        <v>4779</v>
      </c>
      <c r="H874">
        <v>2020</v>
      </c>
      <c r="I874" t="s">
        <v>27</v>
      </c>
      <c r="J874" t="s">
        <v>118</v>
      </c>
      <c r="K874">
        <f>IFERROR(VALUE(LEFT(table_netflix[[#This Row],[duration (in min)]], LEN(table_netflix[[#This Row],[duration (in min)]])-4)),0)</f>
        <v>103</v>
      </c>
      <c r="L874" t="s">
        <v>144</v>
      </c>
      <c r="M874" t="s">
        <v>72</v>
      </c>
      <c r="N874" t="s">
        <v>55</v>
      </c>
      <c r="O874" t="str" cm="1">
        <f t="array" ref="O874">_xlfn.IFS(table_netflix[[#This Row],[release_year]]&gt;=2018, "2018 &amp; after", TRUE, "Before 2018")</f>
        <v>2018 &amp; after</v>
      </c>
      <c r="P874" s="12">
        <f>DATE(table_netflix[[#This Row],[release_year]],1,1)</f>
        <v>43831</v>
      </c>
      <c r="Q874" s="12">
        <f t="shared" si="13"/>
        <v>44161</v>
      </c>
      <c r="R874" s="12" t="str">
        <f>TEXT(table_netflix[[#This Row],[date_added_todate]], "mmm")</f>
        <v>Nov</v>
      </c>
      <c r="S874" t="s">
        <v>4790</v>
      </c>
    </row>
    <row r="875" spans="1:19" x14ac:dyDescent="0.3">
      <c r="A875" t="s">
        <v>4791</v>
      </c>
      <c r="B875" t="s">
        <v>15</v>
      </c>
      <c r="C875" t="s">
        <v>4792</v>
      </c>
      <c r="D875" t="s">
        <v>4347</v>
      </c>
      <c r="E875" t="s">
        <v>4793</v>
      </c>
      <c r="F875" t="s">
        <v>1833</v>
      </c>
      <c r="G875" s="14" t="s">
        <v>4779</v>
      </c>
      <c r="H875">
        <v>2017</v>
      </c>
      <c r="I875" t="s">
        <v>62</v>
      </c>
      <c r="J875" t="s">
        <v>412</v>
      </c>
      <c r="K875">
        <f>IFERROR(VALUE(LEFT(table_netflix[[#This Row],[duration (in min)]], LEN(table_netflix[[#This Row],[duration (in min)]])-4)),0)</f>
        <v>121</v>
      </c>
      <c r="L875" t="s">
        <v>71</v>
      </c>
      <c r="M875" t="s">
        <v>55</v>
      </c>
      <c r="N875" t="s">
        <v>107</v>
      </c>
      <c r="O875" t="str" cm="1">
        <f t="array" ref="O875">_xlfn.IFS(table_netflix[[#This Row],[release_year]]&gt;=2018, "2018 &amp; after", TRUE, "Before 2018")</f>
        <v>Before 2018</v>
      </c>
      <c r="P875" s="12">
        <f>DATE(table_netflix[[#This Row],[release_year]],1,1)</f>
        <v>42736</v>
      </c>
      <c r="Q875" s="12">
        <f t="shared" si="13"/>
        <v>44161</v>
      </c>
      <c r="R875" s="12" t="str">
        <f>TEXT(table_netflix[[#This Row],[date_added_todate]], "mmm")</f>
        <v>Nov</v>
      </c>
      <c r="S875" t="s">
        <v>4794</v>
      </c>
    </row>
    <row r="876" spans="1:19" x14ac:dyDescent="0.3">
      <c r="A876" t="s">
        <v>4795</v>
      </c>
      <c r="B876" t="s">
        <v>15</v>
      </c>
      <c r="C876" t="s">
        <v>4796</v>
      </c>
      <c r="D876" t="s">
        <v>4797</v>
      </c>
      <c r="E876" t="s">
        <v>4798</v>
      </c>
      <c r="F876" t="s">
        <v>61</v>
      </c>
      <c r="G876" s="14" t="s">
        <v>4799</v>
      </c>
      <c r="H876">
        <v>2020</v>
      </c>
      <c r="I876" t="s">
        <v>186</v>
      </c>
      <c r="J876" t="s">
        <v>241</v>
      </c>
      <c r="K876">
        <f>IFERROR(VALUE(LEFT(table_netflix[[#This Row],[duration (in min)]], LEN(table_netflix[[#This Row],[duration (in min)]])-4)),0)</f>
        <v>95</v>
      </c>
      <c r="L876" t="s">
        <v>126</v>
      </c>
      <c r="O876" t="str" cm="1">
        <f t="array" ref="O876">_xlfn.IFS(table_netflix[[#This Row],[release_year]]&gt;=2018, "2018 &amp; after", TRUE, "Before 2018")</f>
        <v>2018 &amp; after</v>
      </c>
      <c r="P876" s="12">
        <f>DATE(table_netflix[[#This Row],[release_year]],1,1)</f>
        <v>43831</v>
      </c>
      <c r="Q876" s="12">
        <f t="shared" si="13"/>
        <v>44160</v>
      </c>
      <c r="R876" s="12" t="str">
        <f>TEXT(table_netflix[[#This Row],[date_added_todate]], "mmm")</f>
        <v>Nov</v>
      </c>
      <c r="S876" t="s">
        <v>4800</v>
      </c>
    </row>
    <row r="877" spans="1:19" x14ac:dyDescent="0.3">
      <c r="A877" t="s">
        <v>4801</v>
      </c>
      <c r="B877" t="s">
        <v>15</v>
      </c>
      <c r="C877" t="s">
        <v>4802</v>
      </c>
      <c r="D877" t="s">
        <v>4391</v>
      </c>
      <c r="E877" t="s">
        <v>4803</v>
      </c>
      <c r="F877" t="s">
        <v>61</v>
      </c>
      <c r="G877" s="14" t="s">
        <v>4799</v>
      </c>
      <c r="H877">
        <v>2020</v>
      </c>
      <c r="I877" t="s">
        <v>84</v>
      </c>
      <c r="J877" t="s">
        <v>293</v>
      </c>
      <c r="K877">
        <f>IFERROR(VALUE(LEFT(table_netflix[[#This Row],[duration (in min)]], LEN(table_netflix[[#This Row],[duration (in min)]])-4)),0)</f>
        <v>87</v>
      </c>
      <c r="L877" t="s">
        <v>4381</v>
      </c>
      <c r="O877" t="str" cm="1">
        <f t="array" ref="O877">_xlfn.IFS(table_netflix[[#This Row],[release_year]]&gt;=2018, "2018 &amp; after", TRUE, "Before 2018")</f>
        <v>2018 &amp; after</v>
      </c>
      <c r="P877" s="12">
        <f>DATE(table_netflix[[#This Row],[release_year]],1,1)</f>
        <v>43831</v>
      </c>
      <c r="Q877" s="12">
        <f t="shared" si="13"/>
        <v>44160</v>
      </c>
      <c r="R877" s="12" t="str">
        <f>TEXT(table_netflix[[#This Row],[date_added_todate]], "mmm")</f>
        <v>Nov</v>
      </c>
      <c r="S877" t="s">
        <v>4804</v>
      </c>
    </row>
    <row r="878" spans="1:19" x14ac:dyDescent="0.3">
      <c r="A878" t="s">
        <v>4805</v>
      </c>
      <c r="B878" t="s">
        <v>15</v>
      </c>
      <c r="C878" t="s">
        <v>4806</v>
      </c>
      <c r="D878" t="s">
        <v>4807</v>
      </c>
      <c r="E878" t="s">
        <v>4808</v>
      </c>
      <c r="F878" t="s">
        <v>523</v>
      </c>
      <c r="G878" s="14" t="s">
        <v>4799</v>
      </c>
      <c r="H878">
        <v>2020</v>
      </c>
      <c r="I878" t="s">
        <v>45</v>
      </c>
      <c r="J878" t="s">
        <v>187</v>
      </c>
      <c r="K878">
        <f>IFERROR(VALUE(LEFT(table_netflix[[#This Row],[duration (in min)]], LEN(table_netflix[[#This Row],[duration (in min)]])-4)),0)</f>
        <v>115</v>
      </c>
      <c r="L878" t="s">
        <v>47</v>
      </c>
      <c r="M878" t="s">
        <v>85</v>
      </c>
      <c r="O878" t="str" cm="1">
        <f t="array" ref="O878">_xlfn.IFS(table_netflix[[#This Row],[release_year]]&gt;=2018, "2018 &amp; after", TRUE, "Before 2018")</f>
        <v>2018 &amp; after</v>
      </c>
      <c r="P878" s="12">
        <f>DATE(table_netflix[[#This Row],[release_year]],1,1)</f>
        <v>43831</v>
      </c>
      <c r="Q878" s="12">
        <f t="shared" si="13"/>
        <v>44160</v>
      </c>
      <c r="R878" s="12" t="str">
        <f>TEXT(table_netflix[[#This Row],[date_added_todate]], "mmm")</f>
        <v>Nov</v>
      </c>
      <c r="S878" t="s">
        <v>4809</v>
      </c>
    </row>
    <row r="879" spans="1:19" x14ac:dyDescent="0.3">
      <c r="A879" t="s">
        <v>4815</v>
      </c>
      <c r="B879" t="s">
        <v>15</v>
      </c>
      <c r="C879" t="s">
        <v>4816</v>
      </c>
      <c r="D879" t="s">
        <v>4810</v>
      </c>
      <c r="E879" t="s">
        <v>4811</v>
      </c>
      <c r="F879" t="s">
        <v>39</v>
      </c>
      <c r="G879" s="14" t="s">
        <v>4812</v>
      </c>
      <c r="H879">
        <v>2020</v>
      </c>
      <c r="I879" t="s">
        <v>62</v>
      </c>
      <c r="J879" t="s">
        <v>4813</v>
      </c>
      <c r="K879">
        <f>IFERROR(VALUE(LEFT(table_netflix[[#This Row],[duration (in min)]], LEN(table_netflix[[#This Row],[duration (in min)]])-4)),0)</f>
        <v>171</v>
      </c>
      <c r="L879" t="s">
        <v>126</v>
      </c>
      <c r="M879" t="s">
        <v>55</v>
      </c>
      <c r="N879" t="s">
        <v>142</v>
      </c>
      <c r="O879" t="str" cm="1">
        <f t="array" ref="O879">_xlfn.IFS(table_netflix[[#This Row],[release_year]]&gt;=2018, "2018 &amp; after", TRUE, "Before 2018")</f>
        <v>2018 &amp; after</v>
      </c>
      <c r="P879" s="12">
        <f>DATE(table_netflix[[#This Row],[release_year]],1,1)</f>
        <v>43831</v>
      </c>
      <c r="Q879" s="12">
        <f t="shared" si="13"/>
        <v>44159</v>
      </c>
      <c r="R879" s="12" t="str">
        <f>TEXT(table_netflix[[#This Row],[date_added_todate]], "mmm")</f>
        <v>Nov</v>
      </c>
      <c r="S879" t="s">
        <v>4814</v>
      </c>
    </row>
    <row r="880" spans="1:19" x14ac:dyDescent="0.3">
      <c r="A880" t="s">
        <v>4817</v>
      </c>
      <c r="B880" t="s">
        <v>24</v>
      </c>
      <c r="C880" t="s">
        <v>4818</v>
      </c>
      <c r="D880" t="s">
        <v>3060</v>
      </c>
      <c r="E880" t="s">
        <v>4819</v>
      </c>
      <c r="F880" t="s">
        <v>196</v>
      </c>
      <c r="G880" s="14" t="s">
        <v>4812</v>
      </c>
      <c r="H880">
        <v>2015</v>
      </c>
      <c r="I880" t="s">
        <v>27</v>
      </c>
      <c r="J880" t="s">
        <v>33</v>
      </c>
      <c r="K880">
        <f>IFERROR(VALUE(LEFT(table_netflix[[#This Row],[duration (in min)]], LEN(table_netflix[[#This Row],[duration (in min)]])-4)),0)</f>
        <v>0</v>
      </c>
      <c r="L880" t="s">
        <v>29</v>
      </c>
      <c r="M880" t="s">
        <v>40</v>
      </c>
      <c r="N880" t="s">
        <v>41</v>
      </c>
      <c r="O880" t="str" cm="1">
        <f t="array" ref="O880">_xlfn.IFS(table_netflix[[#This Row],[release_year]]&gt;=2018, "2018 &amp; after", TRUE, "Before 2018")</f>
        <v>Before 2018</v>
      </c>
      <c r="P880" s="12">
        <f>DATE(table_netflix[[#This Row],[release_year]],1,1)</f>
        <v>42005</v>
      </c>
      <c r="Q880" s="12">
        <f t="shared" si="13"/>
        <v>44159</v>
      </c>
      <c r="R880" s="12" t="str">
        <f>TEXT(table_netflix[[#This Row],[date_added_todate]], "mmm")</f>
        <v>Nov</v>
      </c>
      <c r="S880" t="s">
        <v>4820</v>
      </c>
    </row>
    <row r="881" spans="1:19" x14ac:dyDescent="0.3">
      <c r="A881" t="s">
        <v>4821</v>
      </c>
      <c r="B881" t="s">
        <v>15</v>
      </c>
      <c r="C881" t="s">
        <v>4822</v>
      </c>
      <c r="D881" t="s">
        <v>4823</v>
      </c>
      <c r="E881" t="s">
        <v>4824</v>
      </c>
      <c r="F881" t="s">
        <v>18</v>
      </c>
      <c r="G881" s="14" t="s">
        <v>4812</v>
      </c>
      <c r="H881">
        <v>2020</v>
      </c>
      <c r="I881" t="s">
        <v>100</v>
      </c>
      <c r="J881" t="s">
        <v>1365</v>
      </c>
      <c r="K881">
        <f>IFERROR(VALUE(LEFT(table_netflix[[#This Row],[duration (in min)]], LEN(table_netflix[[#This Row],[duration (in min)]])-4)),0)</f>
        <v>46</v>
      </c>
      <c r="L881" t="s">
        <v>47</v>
      </c>
      <c r="M881" t="s">
        <v>85</v>
      </c>
      <c r="O881" t="str" cm="1">
        <f t="array" ref="O881">_xlfn.IFS(table_netflix[[#This Row],[release_year]]&gt;=2018, "2018 &amp; after", TRUE, "Before 2018")</f>
        <v>2018 &amp; after</v>
      </c>
      <c r="P881" s="12">
        <f>DATE(table_netflix[[#This Row],[release_year]],1,1)</f>
        <v>43831</v>
      </c>
      <c r="Q881" s="12">
        <f t="shared" si="13"/>
        <v>44159</v>
      </c>
      <c r="R881" s="12" t="str">
        <f>TEXT(table_netflix[[#This Row],[date_added_todate]], "mmm")</f>
        <v>Nov</v>
      </c>
      <c r="S881" t="s">
        <v>4825</v>
      </c>
    </row>
    <row r="882" spans="1:19" x14ac:dyDescent="0.3">
      <c r="A882" t="s">
        <v>4826</v>
      </c>
      <c r="B882" t="s">
        <v>15</v>
      </c>
      <c r="C882" t="s">
        <v>4827</v>
      </c>
      <c r="D882" t="s">
        <v>2868</v>
      </c>
      <c r="E882" t="s">
        <v>4828</v>
      </c>
      <c r="F882" t="s">
        <v>18</v>
      </c>
      <c r="G882" s="14" t="s">
        <v>4812</v>
      </c>
      <c r="H882">
        <v>2020</v>
      </c>
      <c r="I882" t="s">
        <v>186</v>
      </c>
      <c r="J882" t="s">
        <v>330</v>
      </c>
      <c r="K882">
        <f>IFERROR(VALUE(LEFT(table_netflix[[#This Row],[duration (in min)]], LEN(table_netflix[[#This Row],[duration (in min)]])-4)),0)</f>
        <v>117</v>
      </c>
      <c r="L882" t="s">
        <v>53</v>
      </c>
      <c r="O882" t="str" cm="1">
        <f t="array" ref="O882">_xlfn.IFS(table_netflix[[#This Row],[release_year]]&gt;=2018, "2018 &amp; after", TRUE, "Before 2018")</f>
        <v>2018 &amp; after</v>
      </c>
      <c r="P882" s="12">
        <f>DATE(table_netflix[[#This Row],[release_year]],1,1)</f>
        <v>43831</v>
      </c>
      <c r="Q882" s="12">
        <f t="shared" si="13"/>
        <v>44159</v>
      </c>
      <c r="R882" s="12" t="str">
        <f>TEXT(table_netflix[[#This Row],[date_added_todate]], "mmm")</f>
        <v>Nov</v>
      </c>
      <c r="S882" t="s">
        <v>4829</v>
      </c>
    </row>
    <row r="883" spans="1:19" x14ac:dyDescent="0.3">
      <c r="A883" t="s">
        <v>4830</v>
      </c>
      <c r="B883" t="s">
        <v>15</v>
      </c>
      <c r="C883" t="s">
        <v>4831</v>
      </c>
      <c r="D883" t="s">
        <v>4832</v>
      </c>
      <c r="E883" t="s">
        <v>4833</v>
      </c>
      <c r="F883" t="s">
        <v>451</v>
      </c>
      <c r="G883" s="14" t="s">
        <v>4812</v>
      </c>
      <c r="H883">
        <v>2020</v>
      </c>
      <c r="I883" t="s">
        <v>27</v>
      </c>
      <c r="J883" t="s">
        <v>788</v>
      </c>
      <c r="K883">
        <f>IFERROR(VALUE(LEFT(table_netflix[[#This Row],[duration (in min)]], LEN(table_netflix[[#This Row],[duration (in min)]])-4)),0)</f>
        <v>84</v>
      </c>
      <c r="L883" t="s">
        <v>53</v>
      </c>
      <c r="M883" t="s">
        <v>55</v>
      </c>
      <c r="O883" t="str" cm="1">
        <f t="array" ref="O883">_xlfn.IFS(table_netflix[[#This Row],[release_year]]&gt;=2018, "2018 &amp; after", TRUE, "Before 2018")</f>
        <v>2018 &amp; after</v>
      </c>
      <c r="P883" s="12">
        <f>DATE(table_netflix[[#This Row],[release_year]],1,1)</f>
        <v>43831</v>
      </c>
      <c r="Q883" s="12">
        <f t="shared" si="13"/>
        <v>44159</v>
      </c>
      <c r="R883" s="12" t="str">
        <f>TEXT(table_netflix[[#This Row],[date_added_todate]], "mmm")</f>
        <v>Nov</v>
      </c>
      <c r="S883" t="s">
        <v>4834</v>
      </c>
    </row>
    <row r="884" spans="1:19" x14ac:dyDescent="0.3">
      <c r="A884" t="s">
        <v>4835</v>
      </c>
      <c r="B884" t="s">
        <v>15</v>
      </c>
      <c r="C884" t="s">
        <v>4836</v>
      </c>
      <c r="D884" t="s">
        <v>4837</v>
      </c>
      <c r="E884" t="s">
        <v>4838</v>
      </c>
      <c r="F884" t="s">
        <v>18</v>
      </c>
      <c r="G884" s="14" t="s">
        <v>4839</v>
      </c>
      <c r="H884">
        <v>2020</v>
      </c>
      <c r="I884" t="s">
        <v>186</v>
      </c>
      <c r="J884" t="s">
        <v>174</v>
      </c>
      <c r="K884">
        <f>IFERROR(VALUE(LEFT(table_netflix[[#This Row],[duration (in min)]], LEN(table_netflix[[#This Row],[duration (in min)]])-4)),0)</f>
        <v>98</v>
      </c>
      <c r="L884" t="s">
        <v>144</v>
      </c>
      <c r="O884" t="str" cm="1">
        <f t="array" ref="O884">_xlfn.IFS(table_netflix[[#This Row],[release_year]]&gt;=2018, "2018 &amp; after", TRUE, "Before 2018")</f>
        <v>2018 &amp; after</v>
      </c>
      <c r="P884" s="12">
        <f>DATE(table_netflix[[#This Row],[release_year]],1,1)</f>
        <v>43831</v>
      </c>
      <c r="Q884" s="12">
        <f t="shared" si="13"/>
        <v>44158</v>
      </c>
      <c r="R884" s="12" t="str">
        <f>TEXT(table_netflix[[#This Row],[date_added_todate]], "mmm")</f>
        <v>Nov</v>
      </c>
      <c r="S884" t="s">
        <v>4840</v>
      </c>
    </row>
    <row r="885" spans="1:19" x14ac:dyDescent="0.3">
      <c r="A885" t="s">
        <v>4841</v>
      </c>
      <c r="B885" t="s">
        <v>15</v>
      </c>
      <c r="C885" t="s">
        <v>4842</v>
      </c>
      <c r="D885" t="s">
        <v>4843</v>
      </c>
      <c r="E885" t="s">
        <v>4803</v>
      </c>
      <c r="F885" t="s">
        <v>18</v>
      </c>
      <c r="G885" s="14" t="s">
        <v>4839</v>
      </c>
      <c r="H885">
        <v>2020</v>
      </c>
      <c r="I885" t="s">
        <v>27</v>
      </c>
      <c r="J885" t="s">
        <v>262</v>
      </c>
      <c r="K885">
        <f>IFERROR(VALUE(LEFT(table_netflix[[#This Row],[duration (in min)]], LEN(table_netflix[[#This Row],[duration (in min)]])-4)),0)</f>
        <v>83</v>
      </c>
      <c r="L885" t="s">
        <v>22</v>
      </c>
      <c r="M885" t="s">
        <v>112</v>
      </c>
      <c r="O885" t="str" cm="1">
        <f t="array" ref="O885">_xlfn.IFS(table_netflix[[#This Row],[release_year]]&gt;=2018, "2018 &amp; after", TRUE, "Before 2018")</f>
        <v>2018 &amp; after</v>
      </c>
      <c r="P885" s="12">
        <f>DATE(table_netflix[[#This Row],[release_year]],1,1)</f>
        <v>43831</v>
      </c>
      <c r="Q885" s="12">
        <f t="shared" si="13"/>
        <v>44158</v>
      </c>
      <c r="R885" s="12" t="str">
        <f>TEXT(table_netflix[[#This Row],[date_added_todate]], "mmm")</f>
        <v>Nov</v>
      </c>
      <c r="S885" t="s">
        <v>4844</v>
      </c>
    </row>
    <row r="886" spans="1:19" x14ac:dyDescent="0.3">
      <c r="A886" t="s">
        <v>4845</v>
      </c>
      <c r="B886" t="s">
        <v>15</v>
      </c>
      <c r="C886" t="s">
        <v>4846</v>
      </c>
      <c r="D886" t="s">
        <v>4847</v>
      </c>
      <c r="E886" t="s">
        <v>4848</v>
      </c>
      <c r="F886" t="s">
        <v>1328</v>
      </c>
      <c r="G886" s="14" t="s">
        <v>4839</v>
      </c>
      <c r="H886">
        <v>2018</v>
      </c>
      <c r="I886" t="s">
        <v>62</v>
      </c>
      <c r="J886" t="s">
        <v>125</v>
      </c>
      <c r="K886">
        <f>IFERROR(VALUE(LEFT(table_netflix[[#This Row],[duration (in min)]], LEN(table_netflix[[#This Row],[duration (in min)]])-4)),0)</f>
        <v>97</v>
      </c>
      <c r="L886" t="s">
        <v>144</v>
      </c>
      <c r="M886" t="s">
        <v>85</v>
      </c>
      <c r="N886" t="s">
        <v>55</v>
      </c>
      <c r="O886" t="str" cm="1">
        <f t="array" ref="O886">_xlfn.IFS(table_netflix[[#This Row],[release_year]]&gt;=2018, "2018 &amp; after", TRUE, "Before 2018")</f>
        <v>2018 &amp; after</v>
      </c>
      <c r="P886" s="12">
        <f>DATE(table_netflix[[#This Row],[release_year]],1,1)</f>
        <v>43101</v>
      </c>
      <c r="Q886" s="12">
        <f t="shared" si="13"/>
        <v>44158</v>
      </c>
      <c r="R886" s="12" t="str">
        <f>TEXT(table_netflix[[#This Row],[date_added_todate]], "mmm")</f>
        <v>Nov</v>
      </c>
      <c r="S886" t="s">
        <v>4849</v>
      </c>
    </row>
    <row r="887" spans="1:19" x14ac:dyDescent="0.3">
      <c r="A887" t="s">
        <v>4850</v>
      </c>
      <c r="B887" t="s">
        <v>15</v>
      </c>
      <c r="C887" t="s">
        <v>4851</v>
      </c>
      <c r="D887" t="s">
        <v>4758</v>
      </c>
      <c r="E887" t="s">
        <v>4852</v>
      </c>
      <c r="F887" t="s">
        <v>18</v>
      </c>
      <c r="G887" s="14" t="s">
        <v>4853</v>
      </c>
      <c r="H887">
        <v>2020</v>
      </c>
      <c r="I887" t="s">
        <v>84</v>
      </c>
      <c r="J887" t="s">
        <v>203</v>
      </c>
      <c r="K887">
        <f>IFERROR(VALUE(LEFT(table_netflix[[#This Row],[duration (in min)]], LEN(table_netflix[[#This Row],[duration (in min)]])-4)),0)</f>
        <v>99</v>
      </c>
      <c r="L887" t="s">
        <v>47</v>
      </c>
      <c r="M887" t="s">
        <v>112</v>
      </c>
      <c r="O887" t="str" cm="1">
        <f t="array" ref="O887">_xlfn.IFS(table_netflix[[#This Row],[release_year]]&gt;=2018, "2018 &amp; after", TRUE, "Before 2018")</f>
        <v>2018 &amp; after</v>
      </c>
      <c r="P887" s="12">
        <f>DATE(table_netflix[[#This Row],[release_year]],1,1)</f>
        <v>43831</v>
      </c>
      <c r="Q887" s="12">
        <f t="shared" si="13"/>
        <v>44157</v>
      </c>
      <c r="R887" s="12" t="str">
        <f>TEXT(table_netflix[[#This Row],[date_added_todate]], "mmm")</f>
        <v>Nov</v>
      </c>
      <c r="S887" t="s">
        <v>4854</v>
      </c>
    </row>
    <row r="888" spans="1:19" x14ac:dyDescent="0.3">
      <c r="A888" t="s">
        <v>4855</v>
      </c>
      <c r="B888" t="s">
        <v>15</v>
      </c>
      <c r="C888" t="s">
        <v>4856</v>
      </c>
      <c r="D888" t="s">
        <v>2307</v>
      </c>
      <c r="E888" t="s">
        <v>4857</v>
      </c>
      <c r="F888" t="s">
        <v>18</v>
      </c>
      <c r="G888" s="14" t="s">
        <v>4853</v>
      </c>
      <c r="H888">
        <v>2013</v>
      </c>
      <c r="I888" t="s">
        <v>186</v>
      </c>
      <c r="J888" t="s">
        <v>399</v>
      </c>
      <c r="K888">
        <f>IFERROR(VALUE(LEFT(table_netflix[[#This Row],[duration (in min)]], LEN(table_netflix[[#This Row],[duration (in min)]])-4)),0)</f>
        <v>108</v>
      </c>
      <c r="L888" t="s">
        <v>144</v>
      </c>
      <c r="O888" t="str" cm="1">
        <f t="array" ref="O888">_xlfn.IFS(table_netflix[[#This Row],[release_year]]&gt;=2018, "2018 &amp; after", TRUE, "Before 2018")</f>
        <v>Before 2018</v>
      </c>
      <c r="P888" s="12">
        <f>DATE(table_netflix[[#This Row],[release_year]],1,1)</f>
        <v>41275</v>
      </c>
      <c r="Q888" s="12">
        <f t="shared" si="13"/>
        <v>44157</v>
      </c>
      <c r="R888" s="12" t="str">
        <f>TEXT(table_netflix[[#This Row],[date_added_todate]], "mmm")</f>
        <v>Nov</v>
      </c>
      <c r="S888" t="s">
        <v>4858</v>
      </c>
    </row>
    <row r="889" spans="1:19" x14ac:dyDescent="0.3">
      <c r="A889" t="s">
        <v>4859</v>
      </c>
      <c r="B889" t="s">
        <v>15</v>
      </c>
      <c r="C889" t="s">
        <v>4860</v>
      </c>
      <c r="D889" t="s">
        <v>4861</v>
      </c>
      <c r="E889" t="s">
        <v>4862</v>
      </c>
      <c r="F889" t="s">
        <v>3425</v>
      </c>
      <c r="G889" s="14" t="s">
        <v>4863</v>
      </c>
      <c r="H889">
        <v>2019</v>
      </c>
      <c r="I889" t="s">
        <v>62</v>
      </c>
      <c r="J889" t="s">
        <v>232</v>
      </c>
      <c r="K889">
        <f>IFERROR(VALUE(LEFT(table_netflix[[#This Row],[duration (in min)]], LEN(table_netflix[[#This Row],[duration (in min)]])-4)),0)</f>
        <v>93</v>
      </c>
      <c r="L889" t="s">
        <v>294</v>
      </c>
      <c r="M889" t="s">
        <v>142</v>
      </c>
      <c r="O889" t="str" cm="1">
        <f t="array" ref="O889">_xlfn.IFS(table_netflix[[#This Row],[release_year]]&gt;=2018, "2018 &amp; after", TRUE, "Before 2018")</f>
        <v>2018 &amp; after</v>
      </c>
      <c r="P889" s="12">
        <f>DATE(table_netflix[[#This Row],[release_year]],1,1)</f>
        <v>43466</v>
      </c>
      <c r="Q889" s="12">
        <f t="shared" si="13"/>
        <v>44155</v>
      </c>
      <c r="R889" s="12" t="str">
        <f>TEXT(table_netflix[[#This Row],[date_added_todate]], "mmm")</f>
        <v>Nov</v>
      </c>
      <c r="S889" t="s">
        <v>4864</v>
      </c>
    </row>
    <row r="890" spans="1:19" x14ac:dyDescent="0.3">
      <c r="A890" t="s">
        <v>4865</v>
      </c>
      <c r="B890" t="s">
        <v>15</v>
      </c>
      <c r="C890" t="s">
        <v>4866</v>
      </c>
      <c r="D890" t="s">
        <v>4867</v>
      </c>
      <c r="E890" t="s">
        <v>4868</v>
      </c>
      <c r="F890" t="s">
        <v>18</v>
      </c>
      <c r="G890" s="14" t="s">
        <v>4863</v>
      </c>
      <c r="H890">
        <v>2020</v>
      </c>
      <c r="I890" t="s">
        <v>100</v>
      </c>
      <c r="J890" t="s">
        <v>3552</v>
      </c>
      <c r="K890">
        <f>IFERROR(VALUE(LEFT(table_netflix[[#This Row],[duration (in min)]], LEN(table_netflix[[#This Row],[duration (in min)]])-4)),0)</f>
        <v>42</v>
      </c>
      <c r="L890" t="s">
        <v>47</v>
      </c>
      <c r="O890" t="str" cm="1">
        <f t="array" ref="O890">_xlfn.IFS(table_netflix[[#This Row],[release_year]]&gt;=2018, "2018 &amp; after", TRUE, "Before 2018")</f>
        <v>2018 &amp; after</v>
      </c>
      <c r="P890" s="12">
        <f>DATE(table_netflix[[#This Row],[release_year]],1,1)</f>
        <v>43831</v>
      </c>
      <c r="Q890" s="12">
        <f t="shared" si="13"/>
        <v>44155</v>
      </c>
      <c r="R890" s="12" t="str">
        <f>TEXT(table_netflix[[#This Row],[date_added_todate]], "mmm")</f>
        <v>Nov</v>
      </c>
      <c r="S890" t="s">
        <v>4869</v>
      </c>
    </row>
    <row r="891" spans="1:19" x14ac:dyDescent="0.3">
      <c r="A891" t="s">
        <v>4870</v>
      </c>
      <c r="B891" t="s">
        <v>15</v>
      </c>
      <c r="C891" t="s">
        <v>4871</v>
      </c>
      <c r="D891" t="s">
        <v>4872</v>
      </c>
      <c r="F891" t="s">
        <v>18</v>
      </c>
      <c r="G891" s="14" t="s">
        <v>4863</v>
      </c>
      <c r="H891">
        <v>2020</v>
      </c>
      <c r="I891" t="s">
        <v>45</v>
      </c>
      <c r="J891" t="s">
        <v>268</v>
      </c>
      <c r="K891">
        <f>IFERROR(VALUE(LEFT(table_netflix[[#This Row],[duration (in min)]], LEN(table_netflix[[#This Row],[duration (in min)]])-4)),0)</f>
        <v>13</v>
      </c>
      <c r="L891" t="s">
        <v>53</v>
      </c>
      <c r="O891" t="str" cm="1">
        <f t="array" ref="O891">_xlfn.IFS(table_netflix[[#This Row],[release_year]]&gt;=2018, "2018 &amp; after", TRUE, "Before 2018")</f>
        <v>2018 &amp; after</v>
      </c>
      <c r="P891" s="12">
        <f>DATE(table_netflix[[#This Row],[release_year]],1,1)</f>
        <v>43831</v>
      </c>
      <c r="Q891" s="12">
        <f t="shared" si="13"/>
        <v>44155</v>
      </c>
      <c r="R891" s="12" t="str">
        <f>TEXT(table_netflix[[#This Row],[date_added_todate]], "mmm")</f>
        <v>Nov</v>
      </c>
      <c r="S891" t="s">
        <v>4873</v>
      </c>
    </row>
    <row r="892" spans="1:19" x14ac:dyDescent="0.3">
      <c r="A892" t="s">
        <v>4874</v>
      </c>
      <c r="B892" t="s">
        <v>15</v>
      </c>
      <c r="C892" t="s">
        <v>4875</v>
      </c>
      <c r="D892" t="s">
        <v>4876</v>
      </c>
      <c r="E892" t="s">
        <v>4877</v>
      </c>
      <c r="F892" t="s">
        <v>18</v>
      </c>
      <c r="G892" s="14" t="s">
        <v>4863</v>
      </c>
      <c r="H892">
        <v>2020</v>
      </c>
      <c r="I892" t="s">
        <v>84</v>
      </c>
      <c r="J892" t="s">
        <v>851</v>
      </c>
      <c r="K892">
        <f>IFERROR(VALUE(LEFT(table_netflix[[#This Row],[duration (in min)]], LEN(table_netflix[[#This Row],[duration (in min)]])-4)),0)</f>
        <v>64</v>
      </c>
      <c r="L892" t="s">
        <v>47</v>
      </c>
      <c r="M892" t="s">
        <v>85</v>
      </c>
      <c r="O892" t="str" cm="1">
        <f t="array" ref="O892">_xlfn.IFS(table_netflix[[#This Row],[release_year]]&gt;=2018, "2018 &amp; after", TRUE, "Before 2018")</f>
        <v>2018 &amp; after</v>
      </c>
      <c r="P892" s="12">
        <f>DATE(table_netflix[[#This Row],[release_year]],1,1)</f>
        <v>43831</v>
      </c>
      <c r="Q892" s="12">
        <f t="shared" si="13"/>
        <v>44155</v>
      </c>
      <c r="R892" s="12" t="str">
        <f>TEXT(table_netflix[[#This Row],[date_added_todate]], "mmm")</f>
        <v>Nov</v>
      </c>
      <c r="S892" t="s">
        <v>4878</v>
      </c>
    </row>
    <row r="893" spans="1:19" x14ac:dyDescent="0.3">
      <c r="A893" t="s">
        <v>4879</v>
      </c>
      <c r="B893" t="s">
        <v>15</v>
      </c>
      <c r="C893" t="s">
        <v>4880</v>
      </c>
      <c r="D893" t="s">
        <v>4881</v>
      </c>
      <c r="E893" t="s">
        <v>4882</v>
      </c>
      <c r="F893" t="s">
        <v>39</v>
      </c>
      <c r="G893" s="14" t="s">
        <v>4883</v>
      </c>
      <c r="H893">
        <v>2004</v>
      </c>
      <c r="I893" t="s">
        <v>27</v>
      </c>
      <c r="J893" t="s">
        <v>2828</v>
      </c>
      <c r="K893">
        <f>IFERROR(VALUE(LEFT(table_netflix[[#This Row],[duration (in min)]], LEN(table_netflix[[#This Row],[duration (in min)]])-4)),0)</f>
        <v>162</v>
      </c>
      <c r="L893" t="s">
        <v>53</v>
      </c>
      <c r="M893" t="s">
        <v>55</v>
      </c>
      <c r="O893" t="str" cm="1">
        <f t="array" ref="O893">_xlfn.IFS(table_netflix[[#This Row],[release_year]]&gt;=2018, "2018 &amp; after", TRUE, "Before 2018")</f>
        <v>Before 2018</v>
      </c>
      <c r="P893" s="12">
        <f>DATE(table_netflix[[#This Row],[release_year]],1,1)</f>
        <v>37987</v>
      </c>
      <c r="Q893" s="12">
        <f t="shared" si="13"/>
        <v>44154</v>
      </c>
      <c r="R893" s="12" t="str">
        <f>TEXT(table_netflix[[#This Row],[date_added_todate]], "mmm")</f>
        <v>Nov</v>
      </c>
      <c r="S893" t="s">
        <v>4884</v>
      </c>
    </row>
    <row r="894" spans="1:19" x14ac:dyDescent="0.3">
      <c r="A894" t="s">
        <v>4885</v>
      </c>
      <c r="B894" t="s">
        <v>15</v>
      </c>
      <c r="C894" t="s">
        <v>4886</v>
      </c>
      <c r="D894" t="s">
        <v>4887</v>
      </c>
      <c r="E894" t="s">
        <v>4888</v>
      </c>
      <c r="F894" t="s">
        <v>39</v>
      </c>
      <c r="G894" s="14" t="s">
        <v>4883</v>
      </c>
      <c r="H894">
        <v>2011</v>
      </c>
      <c r="I894" t="s">
        <v>62</v>
      </c>
      <c r="J894" t="s">
        <v>1112</v>
      </c>
      <c r="K894">
        <f>IFERROR(VALUE(LEFT(table_netflix[[#This Row],[duration (in min)]], LEN(table_netflix[[#This Row],[duration (in min)]])-4)),0)</f>
        <v>130</v>
      </c>
      <c r="L894" t="s">
        <v>144</v>
      </c>
      <c r="M894" t="s">
        <v>85</v>
      </c>
      <c r="N894" t="s">
        <v>55</v>
      </c>
      <c r="O894" t="str" cm="1">
        <f t="array" ref="O894">_xlfn.IFS(table_netflix[[#This Row],[release_year]]&gt;=2018, "2018 &amp; after", TRUE, "Before 2018")</f>
        <v>Before 2018</v>
      </c>
      <c r="P894" s="12">
        <f>DATE(table_netflix[[#This Row],[release_year]],1,1)</f>
        <v>40544</v>
      </c>
      <c r="Q894" s="12">
        <f t="shared" si="13"/>
        <v>44154</v>
      </c>
      <c r="R894" s="12" t="str">
        <f>TEXT(table_netflix[[#This Row],[date_added_todate]], "mmm")</f>
        <v>Nov</v>
      </c>
      <c r="S894" t="s">
        <v>4889</v>
      </c>
    </row>
    <row r="895" spans="1:19" x14ac:dyDescent="0.3">
      <c r="A895" t="s">
        <v>4890</v>
      </c>
      <c r="B895" t="s">
        <v>15</v>
      </c>
      <c r="C895" t="s">
        <v>4891</v>
      </c>
      <c r="D895" t="s">
        <v>4892</v>
      </c>
      <c r="E895" t="s">
        <v>4893</v>
      </c>
      <c r="F895" t="s">
        <v>39</v>
      </c>
      <c r="G895" s="14" t="s">
        <v>4883</v>
      </c>
      <c r="H895">
        <v>2010</v>
      </c>
      <c r="I895" t="s">
        <v>62</v>
      </c>
      <c r="J895" t="s">
        <v>399</v>
      </c>
      <c r="K895">
        <f>IFERROR(VALUE(LEFT(table_netflix[[#This Row],[duration (in min)]], LEN(table_netflix[[#This Row],[duration (in min)]])-4)),0)</f>
        <v>108</v>
      </c>
      <c r="L895" t="s">
        <v>71</v>
      </c>
      <c r="M895" t="s">
        <v>55</v>
      </c>
      <c r="N895" t="s">
        <v>112</v>
      </c>
      <c r="O895" t="str" cm="1">
        <f t="array" ref="O895">_xlfn.IFS(table_netflix[[#This Row],[release_year]]&gt;=2018, "2018 &amp; after", TRUE, "Before 2018")</f>
        <v>Before 2018</v>
      </c>
      <c r="P895" s="12">
        <f>DATE(table_netflix[[#This Row],[release_year]],1,1)</f>
        <v>40179</v>
      </c>
      <c r="Q895" s="12">
        <f t="shared" si="13"/>
        <v>44154</v>
      </c>
      <c r="R895" s="12" t="str">
        <f>TEXT(table_netflix[[#This Row],[date_added_todate]], "mmm")</f>
        <v>Nov</v>
      </c>
      <c r="S895" t="s">
        <v>4894</v>
      </c>
    </row>
    <row r="896" spans="1:19" x14ac:dyDescent="0.3">
      <c r="A896" t="s">
        <v>4895</v>
      </c>
      <c r="B896" t="s">
        <v>15</v>
      </c>
      <c r="C896" t="s">
        <v>4896</v>
      </c>
      <c r="D896" t="s">
        <v>4897</v>
      </c>
      <c r="E896" t="s">
        <v>4898</v>
      </c>
      <c r="F896" t="s">
        <v>39</v>
      </c>
      <c r="G896" s="14" t="s">
        <v>4883</v>
      </c>
      <c r="H896">
        <v>2015</v>
      </c>
      <c r="I896" t="s">
        <v>62</v>
      </c>
      <c r="J896" t="s">
        <v>644</v>
      </c>
      <c r="K896">
        <f>IFERROR(VALUE(LEFT(table_netflix[[#This Row],[duration (in min)]], LEN(table_netflix[[#This Row],[duration (in min)]])-4)),0)</f>
        <v>129</v>
      </c>
      <c r="L896" t="s">
        <v>53</v>
      </c>
      <c r="M896" t="s">
        <v>55</v>
      </c>
      <c r="N896" t="s">
        <v>107</v>
      </c>
      <c r="O896" t="str" cm="1">
        <f t="array" ref="O896">_xlfn.IFS(table_netflix[[#This Row],[release_year]]&gt;=2018, "2018 &amp; after", TRUE, "Before 2018")</f>
        <v>Before 2018</v>
      </c>
      <c r="P896" s="12">
        <f>DATE(table_netflix[[#This Row],[release_year]],1,1)</f>
        <v>42005</v>
      </c>
      <c r="Q896" s="12">
        <f t="shared" si="13"/>
        <v>44154</v>
      </c>
      <c r="R896" s="12" t="str">
        <f>TEXT(table_netflix[[#This Row],[date_added_todate]], "mmm")</f>
        <v>Nov</v>
      </c>
      <c r="S896" t="s">
        <v>4899</v>
      </c>
    </row>
    <row r="897" spans="1:19" x14ac:dyDescent="0.3">
      <c r="A897" t="s">
        <v>4900</v>
      </c>
      <c r="B897" t="s">
        <v>15</v>
      </c>
      <c r="C897" t="s">
        <v>4901</v>
      </c>
      <c r="D897" t="s">
        <v>4347</v>
      </c>
      <c r="E897" t="s">
        <v>4902</v>
      </c>
      <c r="F897" t="s">
        <v>1833</v>
      </c>
      <c r="G897" s="14" t="s">
        <v>4883</v>
      </c>
      <c r="H897">
        <v>2010</v>
      </c>
      <c r="I897" t="s">
        <v>62</v>
      </c>
      <c r="J897" t="s">
        <v>143</v>
      </c>
      <c r="K897">
        <f>IFERROR(VALUE(LEFT(table_netflix[[#This Row],[duration (in min)]], LEN(table_netflix[[#This Row],[duration (in min)]])-4)),0)</f>
        <v>105</v>
      </c>
      <c r="L897" t="s">
        <v>294</v>
      </c>
      <c r="M897" t="s">
        <v>107</v>
      </c>
      <c r="O897" t="str" cm="1">
        <f t="array" ref="O897">_xlfn.IFS(table_netflix[[#This Row],[release_year]]&gt;=2018, "2018 &amp; after", TRUE, "Before 2018")</f>
        <v>Before 2018</v>
      </c>
      <c r="P897" s="12">
        <f>DATE(table_netflix[[#This Row],[release_year]],1,1)</f>
        <v>40179</v>
      </c>
      <c r="Q897" s="12">
        <f t="shared" si="13"/>
        <v>44154</v>
      </c>
      <c r="R897" s="12" t="str">
        <f>TEXT(table_netflix[[#This Row],[date_added_todate]], "mmm")</f>
        <v>Nov</v>
      </c>
      <c r="S897" t="s">
        <v>4903</v>
      </c>
    </row>
    <row r="898" spans="1:19" x14ac:dyDescent="0.3">
      <c r="A898" t="s">
        <v>4904</v>
      </c>
      <c r="B898" t="s">
        <v>15</v>
      </c>
      <c r="C898" t="s">
        <v>4905</v>
      </c>
      <c r="D898" t="s">
        <v>4881</v>
      </c>
      <c r="E898" t="s">
        <v>4906</v>
      </c>
      <c r="F898" t="s">
        <v>39</v>
      </c>
      <c r="G898" s="14" t="s">
        <v>4883</v>
      </c>
      <c r="H898">
        <v>2016</v>
      </c>
      <c r="I898" t="s">
        <v>27</v>
      </c>
      <c r="J898" t="s">
        <v>730</v>
      </c>
      <c r="K898">
        <f>IFERROR(VALUE(LEFT(table_netflix[[#This Row],[duration (in min)]], LEN(table_netflix[[#This Row],[duration (in min)]])-4)),0)</f>
        <v>133</v>
      </c>
      <c r="L898" t="s">
        <v>294</v>
      </c>
      <c r="M898" t="s">
        <v>142</v>
      </c>
      <c r="O898" t="str" cm="1">
        <f t="array" ref="O898">_xlfn.IFS(table_netflix[[#This Row],[release_year]]&gt;=2018, "2018 &amp; after", TRUE, "Before 2018")</f>
        <v>Before 2018</v>
      </c>
      <c r="P898" s="12">
        <f>DATE(table_netflix[[#This Row],[release_year]],1,1)</f>
        <v>42370</v>
      </c>
      <c r="Q898" s="12">
        <f t="shared" ref="Q898:Q961" si="14">IF(G898&lt;&gt;"", DATE(RIGHT(G898,4), MONTH(1 &amp; LEFT(G898,FIND(" ",G898)-1)), MID(G898, FIND(" ", G898)+1, FIND(",", G898)-FIND(" ", G898)-1)), "")</f>
        <v>44154</v>
      </c>
      <c r="R898" s="12" t="str">
        <f>TEXT(table_netflix[[#This Row],[date_added_todate]], "mmm")</f>
        <v>Nov</v>
      </c>
      <c r="S898" t="s">
        <v>4907</v>
      </c>
    </row>
    <row r="899" spans="1:19" x14ac:dyDescent="0.3">
      <c r="A899" t="s">
        <v>4908</v>
      </c>
      <c r="B899" t="s">
        <v>15</v>
      </c>
      <c r="C899" t="s">
        <v>4909</v>
      </c>
      <c r="D899" t="s">
        <v>934</v>
      </c>
      <c r="E899" t="s">
        <v>4910</v>
      </c>
      <c r="F899" t="s">
        <v>39</v>
      </c>
      <c r="G899" s="14" t="s">
        <v>4883</v>
      </c>
      <c r="H899">
        <v>2011</v>
      </c>
      <c r="I899" t="s">
        <v>62</v>
      </c>
      <c r="J899" t="s">
        <v>418</v>
      </c>
      <c r="K899">
        <f>IFERROR(VALUE(LEFT(table_netflix[[#This Row],[duration (in min)]], LEN(table_netflix[[#This Row],[duration (in min)]])-4)),0)</f>
        <v>142</v>
      </c>
      <c r="L899" t="s">
        <v>144</v>
      </c>
      <c r="M899" t="s">
        <v>72</v>
      </c>
      <c r="N899" t="s">
        <v>55</v>
      </c>
      <c r="O899" t="str" cm="1">
        <f t="array" ref="O899">_xlfn.IFS(table_netflix[[#This Row],[release_year]]&gt;=2018, "2018 &amp; after", TRUE, "Before 2018")</f>
        <v>Before 2018</v>
      </c>
      <c r="P899" s="12">
        <f>DATE(table_netflix[[#This Row],[release_year]],1,1)</f>
        <v>40544</v>
      </c>
      <c r="Q899" s="12">
        <f t="shared" si="14"/>
        <v>44154</v>
      </c>
      <c r="R899" s="12" t="str">
        <f>TEXT(table_netflix[[#This Row],[date_added_todate]], "mmm")</f>
        <v>Nov</v>
      </c>
      <c r="S899" t="s">
        <v>4911</v>
      </c>
    </row>
    <row r="900" spans="1:19" x14ac:dyDescent="0.3">
      <c r="A900" t="s">
        <v>4912</v>
      </c>
      <c r="B900" t="s">
        <v>15</v>
      </c>
      <c r="C900" t="s">
        <v>4913</v>
      </c>
      <c r="D900" t="s">
        <v>3613</v>
      </c>
      <c r="E900" t="s">
        <v>4914</v>
      </c>
      <c r="F900" t="s">
        <v>39</v>
      </c>
      <c r="G900" s="14" t="s">
        <v>4883</v>
      </c>
      <c r="H900">
        <v>2016</v>
      </c>
      <c r="I900" t="s">
        <v>62</v>
      </c>
      <c r="J900" t="s">
        <v>337</v>
      </c>
      <c r="K900">
        <f>IFERROR(VALUE(LEFT(table_netflix[[#This Row],[duration (in min)]], LEN(table_netflix[[#This Row],[duration (in min)]])-4)),0)</f>
        <v>128</v>
      </c>
      <c r="L900" t="s">
        <v>53</v>
      </c>
      <c r="M900" t="s">
        <v>55</v>
      </c>
      <c r="N900" t="s">
        <v>142</v>
      </c>
      <c r="O900" t="str" cm="1">
        <f t="array" ref="O900">_xlfn.IFS(table_netflix[[#This Row],[release_year]]&gt;=2018, "2018 &amp; after", TRUE, "Before 2018")</f>
        <v>Before 2018</v>
      </c>
      <c r="P900" s="12">
        <f>DATE(table_netflix[[#This Row],[release_year]],1,1)</f>
        <v>42370</v>
      </c>
      <c r="Q900" s="12">
        <f t="shared" si="14"/>
        <v>44154</v>
      </c>
      <c r="R900" s="12" t="str">
        <f>TEXT(table_netflix[[#This Row],[date_added_todate]], "mmm")</f>
        <v>Nov</v>
      </c>
      <c r="S900" t="s">
        <v>4915</v>
      </c>
    </row>
    <row r="901" spans="1:19" x14ac:dyDescent="0.3">
      <c r="A901" t="s">
        <v>4916</v>
      </c>
      <c r="B901" t="s">
        <v>15</v>
      </c>
      <c r="C901" t="s">
        <v>4917</v>
      </c>
      <c r="D901" t="s">
        <v>4918</v>
      </c>
      <c r="E901" t="s">
        <v>4919</v>
      </c>
      <c r="F901" t="s">
        <v>18</v>
      </c>
      <c r="G901" s="14" t="s">
        <v>4883</v>
      </c>
      <c r="H901">
        <v>2020</v>
      </c>
      <c r="I901" t="s">
        <v>264</v>
      </c>
      <c r="J901" t="s">
        <v>125</v>
      </c>
      <c r="K901">
        <f>IFERROR(VALUE(LEFT(table_netflix[[#This Row],[duration (in min)]], LEN(table_netflix[[#This Row],[duration (in min)]])-4)),0)</f>
        <v>97</v>
      </c>
      <c r="L901" t="s">
        <v>47</v>
      </c>
      <c r="M901" t="s">
        <v>85</v>
      </c>
      <c r="N901" t="s">
        <v>72</v>
      </c>
      <c r="O901" t="str" cm="1">
        <f t="array" ref="O901">_xlfn.IFS(table_netflix[[#This Row],[release_year]]&gt;=2018, "2018 &amp; after", TRUE, "Before 2018")</f>
        <v>2018 &amp; after</v>
      </c>
      <c r="P901" s="12">
        <f>DATE(table_netflix[[#This Row],[release_year]],1,1)</f>
        <v>43831</v>
      </c>
      <c r="Q901" s="12">
        <f t="shared" si="14"/>
        <v>44154</v>
      </c>
      <c r="R901" s="12" t="str">
        <f>TEXT(table_netflix[[#This Row],[date_added_todate]], "mmm")</f>
        <v>Nov</v>
      </c>
      <c r="S901" t="s">
        <v>4920</v>
      </c>
    </row>
    <row r="902" spans="1:19" x14ac:dyDescent="0.3">
      <c r="A902" t="s">
        <v>4921</v>
      </c>
      <c r="B902" t="s">
        <v>15</v>
      </c>
      <c r="C902" t="s">
        <v>4922</v>
      </c>
      <c r="D902" t="s">
        <v>4347</v>
      </c>
      <c r="E902" t="s">
        <v>4923</v>
      </c>
      <c r="F902" t="s">
        <v>1833</v>
      </c>
      <c r="G902" s="14" t="s">
        <v>4883</v>
      </c>
      <c r="H902">
        <v>2018</v>
      </c>
      <c r="I902" t="s">
        <v>264</v>
      </c>
      <c r="J902" t="s">
        <v>634</v>
      </c>
      <c r="K902">
        <f>IFERROR(VALUE(LEFT(table_netflix[[#This Row],[duration (in min)]], LEN(table_netflix[[#This Row],[duration (in min)]])-4)),0)</f>
        <v>107</v>
      </c>
      <c r="L902" t="s">
        <v>71</v>
      </c>
      <c r="M902" t="s">
        <v>72</v>
      </c>
      <c r="N902" t="s">
        <v>55</v>
      </c>
      <c r="O902" t="str" cm="1">
        <f t="array" ref="O902">_xlfn.IFS(table_netflix[[#This Row],[release_year]]&gt;=2018, "2018 &amp; after", TRUE, "Before 2018")</f>
        <v>2018 &amp; after</v>
      </c>
      <c r="P902" s="12">
        <f>DATE(table_netflix[[#This Row],[release_year]],1,1)</f>
        <v>43101</v>
      </c>
      <c r="Q902" s="12">
        <f t="shared" si="14"/>
        <v>44154</v>
      </c>
      <c r="R902" s="12" t="str">
        <f>TEXT(table_netflix[[#This Row],[date_added_todate]], "mmm")</f>
        <v>Nov</v>
      </c>
      <c r="S902" t="s">
        <v>4924</v>
      </c>
    </row>
    <row r="903" spans="1:19" x14ac:dyDescent="0.3">
      <c r="A903" t="s">
        <v>4925</v>
      </c>
      <c r="B903" t="s">
        <v>15</v>
      </c>
      <c r="C903" t="s">
        <v>4926</v>
      </c>
      <c r="D903" t="s">
        <v>4927</v>
      </c>
      <c r="E903" t="s">
        <v>4928</v>
      </c>
      <c r="F903" t="s">
        <v>39</v>
      </c>
      <c r="G903" s="14" t="s">
        <v>4883</v>
      </c>
      <c r="H903">
        <v>2009</v>
      </c>
      <c r="I903" t="s">
        <v>62</v>
      </c>
      <c r="J903" t="s">
        <v>682</v>
      </c>
      <c r="K903">
        <f>IFERROR(VALUE(LEFT(table_netflix[[#This Row],[duration (in min)]], LEN(table_netflix[[#This Row],[duration (in min)]])-4)),0)</f>
        <v>135</v>
      </c>
      <c r="L903" t="s">
        <v>71</v>
      </c>
      <c r="M903" t="s">
        <v>55</v>
      </c>
      <c r="O903" t="str" cm="1">
        <f t="array" ref="O903">_xlfn.IFS(table_netflix[[#This Row],[release_year]]&gt;=2018, "2018 &amp; after", TRUE, "Before 2018")</f>
        <v>Before 2018</v>
      </c>
      <c r="P903" s="12">
        <f>DATE(table_netflix[[#This Row],[release_year]],1,1)</f>
        <v>39814</v>
      </c>
      <c r="Q903" s="12">
        <f t="shared" si="14"/>
        <v>44154</v>
      </c>
      <c r="R903" s="12" t="str">
        <f>TEXT(table_netflix[[#This Row],[date_added_todate]], "mmm")</f>
        <v>Nov</v>
      </c>
      <c r="S903" t="s">
        <v>4929</v>
      </c>
    </row>
    <row r="904" spans="1:19" x14ac:dyDescent="0.3">
      <c r="A904" t="s">
        <v>4930</v>
      </c>
      <c r="B904" t="s">
        <v>15</v>
      </c>
      <c r="C904" t="s">
        <v>4931</v>
      </c>
      <c r="D904" t="s">
        <v>4932</v>
      </c>
      <c r="E904" t="s">
        <v>4933</v>
      </c>
      <c r="F904" t="s">
        <v>18</v>
      </c>
      <c r="G904" s="14" t="s">
        <v>4934</v>
      </c>
      <c r="H904">
        <v>2020</v>
      </c>
      <c r="I904" t="s">
        <v>84</v>
      </c>
      <c r="J904" t="s">
        <v>788</v>
      </c>
      <c r="K904">
        <f>IFERROR(VALUE(LEFT(table_netflix[[#This Row],[duration (in min)]], LEN(table_netflix[[#This Row],[duration (in min)]])-4)),0)</f>
        <v>84</v>
      </c>
      <c r="L904" t="s">
        <v>53</v>
      </c>
      <c r="M904" t="s">
        <v>55</v>
      </c>
      <c r="O904" t="str" cm="1">
        <f t="array" ref="O904">_xlfn.IFS(table_netflix[[#This Row],[release_year]]&gt;=2018, "2018 &amp; after", TRUE, "Before 2018")</f>
        <v>2018 &amp; after</v>
      </c>
      <c r="P904" s="12">
        <f>DATE(table_netflix[[#This Row],[release_year]],1,1)</f>
        <v>43831</v>
      </c>
      <c r="Q904" s="12">
        <f t="shared" si="14"/>
        <v>44152</v>
      </c>
      <c r="R904" s="12" t="str">
        <f>TEXT(table_netflix[[#This Row],[date_added_todate]], "mmm")</f>
        <v>Nov</v>
      </c>
      <c r="S904" t="s">
        <v>4935</v>
      </c>
    </row>
    <row r="905" spans="1:19" x14ac:dyDescent="0.3">
      <c r="A905" t="s">
        <v>4936</v>
      </c>
      <c r="B905" t="s">
        <v>15</v>
      </c>
      <c r="C905" t="s">
        <v>4937</v>
      </c>
      <c r="D905" t="s">
        <v>4938</v>
      </c>
      <c r="E905" t="s">
        <v>4939</v>
      </c>
      <c r="F905" t="s">
        <v>18</v>
      </c>
      <c r="G905" s="14" t="s">
        <v>4934</v>
      </c>
      <c r="H905">
        <v>2020</v>
      </c>
      <c r="I905" t="s">
        <v>27</v>
      </c>
      <c r="J905" t="s">
        <v>787</v>
      </c>
      <c r="K905">
        <f>IFERROR(VALUE(LEFT(table_netflix[[#This Row],[duration (in min)]], LEN(table_netflix[[#This Row],[duration (in min)]])-4)),0)</f>
        <v>70</v>
      </c>
      <c r="L905" t="s">
        <v>852</v>
      </c>
      <c r="O905" t="str" cm="1">
        <f t="array" ref="O905">_xlfn.IFS(table_netflix[[#This Row],[release_year]]&gt;=2018, "2018 &amp; after", TRUE, "Before 2018")</f>
        <v>2018 &amp; after</v>
      </c>
      <c r="P905" s="12">
        <f>DATE(table_netflix[[#This Row],[release_year]],1,1)</f>
        <v>43831</v>
      </c>
      <c r="Q905" s="12">
        <f t="shared" si="14"/>
        <v>44152</v>
      </c>
      <c r="R905" s="12" t="str">
        <f>TEXT(table_netflix[[#This Row],[date_added_todate]], "mmm")</f>
        <v>Nov</v>
      </c>
      <c r="S905" t="s">
        <v>4940</v>
      </c>
    </row>
    <row r="906" spans="1:19" x14ac:dyDescent="0.3">
      <c r="A906" t="s">
        <v>4941</v>
      </c>
      <c r="B906" t="s">
        <v>15</v>
      </c>
      <c r="C906" t="s">
        <v>4942</v>
      </c>
      <c r="D906" t="s">
        <v>4943</v>
      </c>
      <c r="E906" t="s">
        <v>4944</v>
      </c>
      <c r="F906" t="s">
        <v>61</v>
      </c>
      <c r="G906" s="14" t="s">
        <v>4945</v>
      </c>
      <c r="H906">
        <v>2016</v>
      </c>
      <c r="I906" t="s">
        <v>20</v>
      </c>
      <c r="J906" t="s">
        <v>160</v>
      </c>
      <c r="K906">
        <f>IFERROR(VALUE(LEFT(table_netflix[[#This Row],[duration (in min)]], LEN(table_netflix[[#This Row],[duration (in min)]])-4)),0)</f>
        <v>124</v>
      </c>
      <c r="L906" t="s">
        <v>53</v>
      </c>
      <c r="M906" t="s">
        <v>107</v>
      </c>
      <c r="O906" t="str" cm="1">
        <f t="array" ref="O906">_xlfn.IFS(table_netflix[[#This Row],[release_year]]&gt;=2018, "2018 &amp; after", TRUE, "Before 2018")</f>
        <v>Before 2018</v>
      </c>
      <c r="P906" s="12">
        <f>DATE(table_netflix[[#This Row],[release_year]],1,1)</f>
        <v>42370</v>
      </c>
      <c r="Q906" s="12">
        <f t="shared" si="14"/>
        <v>44151</v>
      </c>
      <c r="R906" s="12" t="str">
        <f>TEXT(table_netflix[[#This Row],[date_added_todate]], "mmm")</f>
        <v>Nov</v>
      </c>
      <c r="S906" t="s">
        <v>4946</v>
      </c>
    </row>
    <row r="907" spans="1:19" x14ac:dyDescent="0.3">
      <c r="A907" t="s">
        <v>4947</v>
      </c>
      <c r="B907" t="s">
        <v>15</v>
      </c>
      <c r="C907" t="s">
        <v>4948</v>
      </c>
      <c r="D907" t="s">
        <v>4949</v>
      </c>
      <c r="F907" t="s">
        <v>18</v>
      </c>
      <c r="G907" s="14" t="s">
        <v>4945</v>
      </c>
      <c r="H907">
        <v>2017</v>
      </c>
      <c r="I907" t="s">
        <v>186</v>
      </c>
      <c r="J907" t="s">
        <v>226</v>
      </c>
      <c r="K907">
        <f>IFERROR(VALUE(LEFT(table_netflix[[#This Row],[duration (in min)]], LEN(table_netflix[[#This Row],[duration (in min)]])-4)),0)</f>
        <v>102</v>
      </c>
      <c r="L907" t="s">
        <v>22</v>
      </c>
      <c r="O907" t="str" cm="1">
        <f t="array" ref="O907">_xlfn.IFS(table_netflix[[#This Row],[release_year]]&gt;=2018, "2018 &amp; after", TRUE, "Before 2018")</f>
        <v>Before 2018</v>
      </c>
      <c r="P907" s="12">
        <f>DATE(table_netflix[[#This Row],[release_year]],1,1)</f>
        <v>42736</v>
      </c>
      <c r="Q907" s="12">
        <f t="shared" si="14"/>
        <v>44151</v>
      </c>
      <c r="R907" s="12" t="str">
        <f>TEXT(table_netflix[[#This Row],[date_added_todate]], "mmm")</f>
        <v>Nov</v>
      </c>
      <c r="S907" t="s">
        <v>4950</v>
      </c>
    </row>
    <row r="908" spans="1:19" x14ac:dyDescent="0.3">
      <c r="A908" t="s">
        <v>4951</v>
      </c>
      <c r="B908" t="s">
        <v>15</v>
      </c>
      <c r="C908" t="s">
        <v>4952</v>
      </c>
      <c r="D908" t="s">
        <v>4953</v>
      </c>
      <c r="E908" t="s">
        <v>4954</v>
      </c>
      <c r="F908" t="s">
        <v>18</v>
      </c>
      <c r="G908" s="14" t="s">
        <v>4955</v>
      </c>
      <c r="H908">
        <v>2017</v>
      </c>
      <c r="I908" t="s">
        <v>264</v>
      </c>
      <c r="J908" t="s">
        <v>788</v>
      </c>
      <c r="K908">
        <f>IFERROR(VALUE(LEFT(table_netflix[[#This Row],[duration (in min)]], LEN(table_netflix[[#This Row],[duration (in min)]])-4)),0)</f>
        <v>84</v>
      </c>
      <c r="L908" t="s">
        <v>4381</v>
      </c>
      <c r="M908" t="s">
        <v>107</v>
      </c>
      <c r="O908" t="str" cm="1">
        <f t="array" ref="O908">_xlfn.IFS(table_netflix[[#This Row],[release_year]]&gt;=2018, "2018 &amp; after", TRUE, "Before 2018")</f>
        <v>Before 2018</v>
      </c>
      <c r="P908" s="12">
        <f>DATE(table_netflix[[#This Row],[release_year]],1,1)</f>
        <v>42736</v>
      </c>
      <c r="Q908" s="12">
        <f t="shared" si="14"/>
        <v>44150</v>
      </c>
      <c r="R908" s="12" t="str">
        <f>TEXT(table_netflix[[#This Row],[date_added_todate]], "mmm")</f>
        <v>Nov</v>
      </c>
      <c r="S908" t="s">
        <v>4956</v>
      </c>
    </row>
    <row r="909" spans="1:19" x14ac:dyDescent="0.3">
      <c r="A909" t="s">
        <v>4957</v>
      </c>
      <c r="B909" t="s">
        <v>15</v>
      </c>
      <c r="C909" t="s">
        <v>4958</v>
      </c>
      <c r="D909" t="s">
        <v>4959</v>
      </c>
      <c r="E909" t="s">
        <v>4960</v>
      </c>
      <c r="F909" t="s">
        <v>18</v>
      </c>
      <c r="G909" s="14" t="s">
        <v>4955</v>
      </c>
      <c r="H909">
        <v>2013</v>
      </c>
      <c r="I909" t="s">
        <v>45</v>
      </c>
      <c r="J909" t="s">
        <v>241</v>
      </c>
      <c r="K909">
        <f>IFERROR(VALUE(LEFT(table_netflix[[#This Row],[duration (in min)]], LEN(table_netflix[[#This Row],[duration (in min)]])-4)),0)</f>
        <v>95</v>
      </c>
      <c r="L909" t="s">
        <v>47</v>
      </c>
      <c r="M909" t="s">
        <v>85</v>
      </c>
      <c r="O909" t="str" cm="1">
        <f t="array" ref="O909">_xlfn.IFS(table_netflix[[#This Row],[release_year]]&gt;=2018, "2018 &amp; after", TRUE, "Before 2018")</f>
        <v>Before 2018</v>
      </c>
      <c r="P909" s="12">
        <f>DATE(table_netflix[[#This Row],[release_year]],1,1)</f>
        <v>41275</v>
      </c>
      <c r="Q909" s="12">
        <f t="shared" si="14"/>
        <v>44150</v>
      </c>
      <c r="R909" s="12" t="str">
        <f>TEXT(table_netflix[[#This Row],[date_added_todate]], "mmm")</f>
        <v>Nov</v>
      </c>
      <c r="S909" t="s">
        <v>4961</v>
      </c>
    </row>
    <row r="910" spans="1:19" x14ac:dyDescent="0.3">
      <c r="A910" t="s">
        <v>4962</v>
      </c>
      <c r="B910" t="s">
        <v>15</v>
      </c>
      <c r="C910" t="s">
        <v>4963</v>
      </c>
      <c r="D910" t="s">
        <v>4953</v>
      </c>
      <c r="E910" t="s">
        <v>4964</v>
      </c>
      <c r="F910" t="s">
        <v>523</v>
      </c>
      <c r="G910" s="14" t="s">
        <v>4955</v>
      </c>
      <c r="H910">
        <v>2018</v>
      </c>
      <c r="I910" t="s">
        <v>264</v>
      </c>
      <c r="J910" t="s">
        <v>788</v>
      </c>
      <c r="K910">
        <f>IFERROR(VALUE(LEFT(table_netflix[[#This Row],[duration (in min)]], LEN(table_netflix[[#This Row],[duration (in min)]])-4)),0)</f>
        <v>84</v>
      </c>
      <c r="L910" t="s">
        <v>4965</v>
      </c>
      <c r="O910" t="str" cm="1">
        <f t="array" ref="O910">_xlfn.IFS(table_netflix[[#This Row],[release_year]]&gt;=2018, "2018 &amp; after", TRUE, "Before 2018")</f>
        <v>2018 &amp; after</v>
      </c>
      <c r="P910" s="12">
        <f>DATE(table_netflix[[#This Row],[release_year]],1,1)</f>
        <v>43101</v>
      </c>
      <c r="Q910" s="12">
        <f t="shared" si="14"/>
        <v>44150</v>
      </c>
      <c r="R910" s="12" t="str">
        <f>TEXT(table_netflix[[#This Row],[date_added_todate]], "mmm")</f>
        <v>Nov</v>
      </c>
      <c r="S910" t="s">
        <v>4966</v>
      </c>
    </row>
    <row r="911" spans="1:19" x14ac:dyDescent="0.3">
      <c r="A911" t="s">
        <v>4967</v>
      </c>
      <c r="B911" t="s">
        <v>15</v>
      </c>
      <c r="C911" t="s">
        <v>4968</v>
      </c>
      <c r="D911" t="s">
        <v>4969</v>
      </c>
      <c r="E911" t="s">
        <v>4970</v>
      </c>
      <c r="F911" t="s">
        <v>18</v>
      </c>
      <c r="G911" s="14" t="s">
        <v>4955</v>
      </c>
      <c r="H911">
        <v>1954</v>
      </c>
      <c r="I911" t="s">
        <v>264</v>
      </c>
      <c r="J911" t="s">
        <v>444</v>
      </c>
      <c r="K911">
        <f>IFERROR(VALUE(LEFT(table_netflix[[#This Row],[duration (in min)]], LEN(table_netflix[[#This Row],[duration (in min)]])-4)),0)</f>
        <v>120</v>
      </c>
      <c r="L911" t="s">
        <v>47</v>
      </c>
      <c r="M911" t="s">
        <v>161</v>
      </c>
      <c r="N911" t="s">
        <v>85</v>
      </c>
      <c r="O911" t="str" cm="1">
        <f t="array" ref="O911">_xlfn.IFS(table_netflix[[#This Row],[release_year]]&gt;=2018, "2018 &amp; after", TRUE, "Before 2018")</f>
        <v>Before 2018</v>
      </c>
      <c r="P911" s="12">
        <f>DATE(table_netflix[[#This Row],[release_year]],1,1)</f>
        <v>19725</v>
      </c>
      <c r="Q911" s="12">
        <f t="shared" si="14"/>
        <v>44150</v>
      </c>
      <c r="R911" s="12" t="str">
        <f>TEXT(table_netflix[[#This Row],[date_added_todate]], "mmm")</f>
        <v>Nov</v>
      </c>
      <c r="S911" t="s">
        <v>4971</v>
      </c>
    </row>
    <row r="912" spans="1:19" x14ac:dyDescent="0.3">
      <c r="A912" t="s">
        <v>4972</v>
      </c>
      <c r="B912" t="s">
        <v>15</v>
      </c>
      <c r="C912" t="s">
        <v>4973</v>
      </c>
      <c r="D912" t="s">
        <v>3728</v>
      </c>
      <c r="E912" t="s">
        <v>4974</v>
      </c>
      <c r="F912" t="s">
        <v>18</v>
      </c>
      <c r="G912" s="14" t="s">
        <v>4975</v>
      </c>
      <c r="H912">
        <v>2019</v>
      </c>
      <c r="I912" t="s">
        <v>62</v>
      </c>
      <c r="J912" t="s">
        <v>293</v>
      </c>
      <c r="K912">
        <f>IFERROR(VALUE(LEFT(table_netflix[[#This Row],[duration (in min)]], LEN(table_netflix[[#This Row],[duration (in min)]])-4)),0)</f>
        <v>87</v>
      </c>
      <c r="L912" t="s">
        <v>93</v>
      </c>
      <c r="O912" t="str" cm="1">
        <f t="array" ref="O912">_xlfn.IFS(table_netflix[[#This Row],[release_year]]&gt;=2018, "2018 &amp; after", TRUE, "Before 2018")</f>
        <v>2018 &amp; after</v>
      </c>
      <c r="P912" s="12">
        <f>DATE(table_netflix[[#This Row],[release_year]],1,1)</f>
        <v>43466</v>
      </c>
      <c r="Q912" s="12">
        <f t="shared" si="14"/>
        <v>44149</v>
      </c>
      <c r="R912" s="12" t="str">
        <f>TEXT(table_netflix[[#This Row],[date_added_todate]], "mmm")</f>
        <v>Nov</v>
      </c>
      <c r="S912" t="s">
        <v>4976</v>
      </c>
    </row>
    <row r="913" spans="1:19" x14ac:dyDescent="0.3">
      <c r="A913" t="s">
        <v>4978</v>
      </c>
      <c r="B913" t="s">
        <v>15</v>
      </c>
      <c r="C913" t="s">
        <v>4979</v>
      </c>
      <c r="D913" t="s">
        <v>4980</v>
      </c>
      <c r="E913" t="s">
        <v>4981</v>
      </c>
      <c r="F913" t="s">
        <v>39</v>
      </c>
      <c r="G913" s="14" t="s">
        <v>4977</v>
      </c>
      <c r="H913">
        <v>2020</v>
      </c>
      <c r="I913" t="s">
        <v>139</v>
      </c>
      <c r="J913" t="s">
        <v>2926</v>
      </c>
      <c r="K913">
        <f>IFERROR(VALUE(LEFT(table_netflix[[#This Row],[duration (in min)]], LEN(table_netflix[[#This Row],[duration (in min)]])-4)),0)</f>
        <v>75</v>
      </c>
      <c r="L913" t="s">
        <v>47</v>
      </c>
      <c r="M913" t="s">
        <v>85</v>
      </c>
      <c r="O913" t="str" cm="1">
        <f t="array" ref="O913">_xlfn.IFS(table_netflix[[#This Row],[release_year]]&gt;=2018, "2018 &amp; after", TRUE, "Before 2018")</f>
        <v>2018 &amp; after</v>
      </c>
      <c r="P913" s="12">
        <f>DATE(table_netflix[[#This Row],[release_year]],1,1)</f>
        <v>43831</v>
      </c>
      <c r="Q913" s="12">
        <f t="shared" si="14"/>
        <v>44148</v>
      </c>
      <c r="R913" s="12" t="str">
        <f>TEXT(table_netflix[[#This Row],[date_added_todate]], "mmm")</f>
        <v>Nov</v>
      </c>
      <c r="S913" t="s">
        <v>4982</v>
      </c>
    </row>
    <row r="914" spans="1:19" x14ac:dyDescent="0.3">
      <c r="A914" t="s">
        <v>4983</v>
      </c>
      <c r="B914" t="s">
        <v>15</v>
      </c>
      <c r="C914" t="s">
        <v>4984</v>
      </c>
      <c r="D914" t="s">
        <v>4985</v>
      </c>
      <c r="E914" t="s">
        <v>4986</v>
      </c>
      <c r="F914" t="s">
        <v>18</v>
      </c>
      <c r="G914" s="14" t="s">
        <v>4977</v>
      </c>
      <c r="H914">
        <v>2020</v>
      </c>
      <c r="I914" t="s">
        <v>45</v>
      </c>
      <c r="J914" t="s">
        <v>160</v>
      </c>
      <c r="K914">
        <f>IFERROR(VALUE(LEFT(table_netflix[[#This Row],[duration (in min)]], LEN(table_netflix[[#This Row],[duration (in min)]])-4)),0)</f>
        <v>124</v>
      </c>
      <c r="L914" t="s">
        <v>47</v>
      </c>
      <c r="M914" t="s">
        <v>112</v>
      </c>
      <c r="O914" t="str" cm="1">
        <f t="array" ref="O914">_xlfn.IFS(table_netflix[[#This Row],[release_year]]&gt;=2018, "2018 &amp; after", TRUE, "Before 2018")</f>
        <v>2018 &amp; after</v>
      </c>
      <c r="P914" s="12">
        <f>DATE(table_netflix[[#This Row],[release_year]],1,1)</f>
        <v>43831</v>
      </c>
      <c r="Q914" s="12">
        <f t="shared" si="14"/>
        <v>44148</v>
      </c>
      <c r="R914" s="12" t="str">
        <f>TEXT(table_netflix[[#This Row],[date_added_todate]], "mmm")</f>
        <v>Nov</v>
      </c>
      <c r="S914" t="s">
        <v>4987</v>
      </c>
    </row>
    <row r="915" spans="1:19" x14ac:dyDescent="0.3">
      <c r="A915" t="s">
        <v>4988</v>
      </c>
      <c r="B915" t="s">
        <v>15</v>
      </c>
      <c r="C915" t="s">
        <v>4989</v>
      </c>
      <c r="D915" t="s">
        <v>4990</v>
      </c>
      <c r="F915" t="s">
        <v>941</v>
      </c>
      <c r="G915" s="14" t="s">
        <v>4977</v>
      </c>
      <c r="H915">
        <v>2020</v>
      </c>
      <c r="I915" t="s">
        <v>84</v>
      </c>
      <c r="J915" t="s">
        <v>308</v>
      </c>
      <c r="K915">
        <f>IFERROR(VALUE(LEFT(table_netflix[[#This Row],[duration (in min)]], LEN(table_netflix[[#This Row],[duration (in min)]])-4)),0)</f>
        <v>92</v>
      </c>
      <c r="L915" t="s">
        <v>22</v>
      </c>
      <c r="M915" t="s">
        <v>55</v>
      </c>
      <c r="O915" t="str" cm="1">
        <f t="array" ref="O915">_xlfn.IFS(table_netflix[[#This Row],[release_year]]&gt;=2018, "2018 &amp; after", TRUE, "Before 2018")</f>
        <v>2018 &amp; after</v>
      </c>
      <c r="P915" s="12">
        <f>DATE(table_netflix[[#This Row],[release_year]],1,1)</f>
        <v>43831</v>
      </c>
      <c r="Q915" s="12">
        <f t="shared" si="14"/>
        <v>44148</v>
      </c>
      <c r="R915" s="12" t="str">
        <f>TEXT(table_netflix[[#This Row],[date_added_todate]], "mmm")</f>
        <v>Nov</v>
      </c>
      <c r="S915" t="s">
        <v>4991</v>
      </c>
    </row>
    <row r="916" spans="1:19" x14ac:dyDescent="0.3">
      <c r="A916" t="s">
        <v>4992</v>
      </c>
      <c r="B916" t="s">
        <v>15</v>
      </c>
      <c r="C916" t="s">
        <v>4993</v>
      </c>
      <c r="D916" t="s">
        <v>4994</v>
      </c>
      <c r="E916" t="s">
        <v>4995</v>
      </c>
      <c r="F916" t="s">
        <v>560</v>
      </c>
      <c r="G916" s="14" t="s">
        <v>4977</v>
      </c>
      <c r="H916">
        <v>2020</v>
      </c>
      <c r="I916" t="s">
        <v>20</v>
      </c>
      <c r="J916" t="s">
        <v>241</v>
      </c>
      <c r="K916">
        <f>IFERROR(VALUE(LEFT(table_netflix[[#This Row],[duration (in min)]], LEN(table_netflix[[#This Row],[duration (in min)]])-4)),0)</f>
        <v>95</v>
      </c>
      <c r="L916" t="s">
        <v>53</v>
      </c>
      <c r="M916" t="s">
        <v>55</v>
      </c>
      <c r="O916" t="str" cm="1">
        <f t="array" ref="O916">_xlfn.IFS(table_netflix[[#This Row],[release_year]]&gt;=2018, "2018 &amp; after", TRUE, "Before 2018")</f>
        <v>2018 &amp; after</v>
      </c>
      <c r="P916" s="12">
        <f>DATE(table_netflix[[#This Row],[release_year]],1,1)</f>
        <v>43831</v>
      </c>
      <c r="Q916" s="12">
        <f t="shared" si="14"/>
        <v>44148</v>
      </c>
      <c r="R916" s="12" t="str">
        <f>TEXT(table_netflix[[#This Row],[date_added_todate]], "mmm")</f>
        <v>Nov</v>
      </c>
      <c r="S916" t="s">
        <v>4996</v>
      </c>
    </row>
    <row r="917" spans="1:19" x14ac:dyDescent="0.3">
      <c r="A917" t="s">
        <v>4997</v>
      </c>
      <c r="B917" t="s">
        <v>24</v>
      </c>
      <c r="C917" t="s">
        <v>4998</v>
      </c>
      <c r="D917" t="s">
        <v>4999</v>
      </c>
      <c r="E917" t="s">
        <v>5000</v>
      </c>
      <c r="F917" t="s">
        <v>301</v>
      </c>
      <c r="G917" s="14" t="s">
        <v>4977</v>
      </c>
      <c r="H917">
        <v>2020</v>
      </c>
      <c r="I917" t="s">
        <v>27</v>
      </c>
      <c r="J917" t="s">
        <v>33</v>
      </c>
      <c r="K917">
        <f>IFERROR(VALUE(LEFT(table_netflix[[#This Row],[duration (in min)]], LEN(table_netflix[[#This Row],[duration (in min)]])-4)),0)</f>
        <v>0</v>
      </c>
      <c r="L917" t="s">
        <v>34</v>
      </c>
      <c r="M917" t="s">
        <v>35</v>
      </c>
      <c r="N917" t="s">
        <v>91</v>
      </c>
      <c r="O917" t="str" cm="1">
        <f t="array" ref="O917">_xlfn.IFS(table_netflix[[#This Row],[release_year]]&gt;=2018, "2018 &amp; after", TRUE, "Before 2018")</f>
        <v>2018 &amp; after</v>
      </c>
      <c r="P917" s="12">
        <f>DATE(table_netflix[[#This Row],[release_year]],1,1)</f>
        <v>43831</v>
      </c>
      <c r="Q917" s="12">
        <f t="shared" si="14"/>
        <v>44148</v>
      </c>
      <c r="R917" s="12" t="str">
        <f>TEXT(table_netflix[[#This Row],[date_added_todate]], "mmm")</f>
        <v>Nov</v>
      </c>
      <c r="S917" t="s">
        <v>5001</v>
      </c>
    </row>
    <row r="918" spans="1:19" x14ac:dyDescent="0.3">
      <c r="A918" t="s">
        <v>5002</v>
      </c>
      <c r="B918" t="s">
        <v>15</v>
      </c>
      <c r="C918" t="s">
        <v>5003</v>
      </c>
      <c r="D918" t="s">
        <v>4347</v>
      </c>
      <c r="E918" t="s">
        <v>5004</v>
      </c>
      <c r="F918" t="s">
        <v>1833</v>
      </c>
      <c r="G918" s="14" t="s">
        <v>5005</v>
      </c>
      <c r="H918">
        <v>2008</v>
      </c>
      <c r="I918" t="s">
        <v>264</v>
      </c>
      <c r="J918" t="s">
        <v>634</v>
      </c>
      <c r="K918">
        <f>IFERROR(VALUE(LEFT(table_netflix[[#This Row],[duration (in min)]], LEN(table_netflix[[#This Row],[duration (in min)]])-4)),0)</f>
        <v>107</v>
      </c>
      <c r="L918" t="s">
        <v>294</v>
      </c>
      <c r="M918" t="s">
        <v>107</v>
      </c>
      <c r="O918" t="str" cm="1">
        <f t="array" ref="O918">_xlfn.IFS(table_netflix[[#This Row],[release_year]]&gt;=2018, "2018 &amp; after", TRUE, "Before 2018")</f>
        <v>Before 2018</v>
      </c>
      <c r="P918" s="12">
        <f>DATE(table_netflix[[#This Row],[release_year]],1,1)</f>
        <v>39448</v>
      </c>
      <c r="Q918" s="12">
        <f t="shared" si="14"/>
        <v>44147</v>
      </c>
      <c r="R918" s="12" t="str">
        <f>TEXT(table_netflix[[#This Row],[date_added_todate]], "mmm")</f>
        <v>Nov</v>
      </c>
      <c r="S918" t="s">
        <v>5006</v>
      </c>
    </row>
    <row r="919" spans="1:19" x14ac:dyDescent="0.3">
      <c r="A919" t="s">
        <v>5007</v>
      </c>
      <c r="B919" t="s">
        <v>15</v>
      </c>
      <c r="C919" t="s">
        <v>5008</v>
      </c>
      <c r="D919" t="s">
        <v>5009</v>
      </c>
      <c r="E919" t="s">
        <v>5010</v>
      </c>
      <c r="F919" t="s">
        <v>1833</v>
      </c>
      <c r="G919" s="14" t="s">
        <v>5005</v>
      </c>
      <c r="H919">
        <v>2018</v>
      </c>
      <c r="I919" t="s">
        <v>27</v>
      </c>
      <c r="J919" t="s">
        <v>1221</v>
      </c>
      <c r="K919">
        <f>IFERROR(VALUE(LEFT(table_netflix[[#This Row],[duration (in min)]], LEN(table_netflix[[#This Row],[duration (in min)]])-4)),0)</f>
        <v>123</v>
      </c>
      <c r="L919" t="s">
        <v>53</v>
      </c>
      <c r="M919" t="s">
        <v>55</v>
      </c>
      <c r="N919" t="s">
        <v>107</v>
      </c>
      <c r="O919" t="str" cm="1">
        <f t="array" ref="O919">_xlfn.IFS(table_netflix[[#This Row],[release_year]]&gt;=2018, "2018 &amp; after", TRUE, "Before 2018")</f>
        <v>2018 &amp; after</v>
      </c>
      <c r="P919" s="12">
        <f>DATE(table_netflix[[#This Row],[release_year]],1,1)</f>
        <v>43101</v>
      </c>
      <c r="Q919" s="12">
        <f t="shared" si="14"/>
        <v>44147</v>
      </c>
      <c r="R919" s="12" t="str">
        <f>TEXT(table_netflix[[#This Row],[date_added_todate]], "mmm")</f>
        <v>Nov</v>
      </c>
      <c r="S919" t="s">
        <v>5011</v>
      </c>
    </row>
    <row r="920" spans="1:19" x14ac:dyDescent="0.3">
      <c r="A920" t="s">
        <v>5012</v>
      </c>
      <c r="B920" t="s">
        <v>15</v>
      </c>
      <c r="C920" t="s">
        <v>5013</v>
      </c>
      <c r="D920" t="s">
        <v>5014</v>
      </c>
      <c r="E920" t="s">
        <v>5015</v>
      </c>
      <c r="F920" t="s">
        <v>18</v>
      </c>
      <c r="G920" s="14" t="s">
        <v>5005</v>
      </c>
      <c r="H920">
        <v>2013</v>
      </c>
      <c r="I920" t="s">
        <v>186</v>
      </c>
      <c r="J920" t="s">
        <v>246</v>
      </c>
      <c r="K920">
        <f>IFERROR(VALUE(LEFT(table_netflix[[#This Row],[duration (in min)]], LEN(table_netflix[[#This Row],[duration (in min)]])-4)),0)</f>
        <v>85</v>
      </c>
      <c r="L920" t="s">
        <v>53</v>
      </c>
      <c r="M920" t="s">
        <v>54</v>
      </c>
      <c r="O920" t="str" cm="1">
        <f t="array" ref="O920">_xlfn.IFS(table_netflix[[#This Row],[release_year]]&gt;=2018, "2018 &amp; after", TRUE, "Before 2018")</f>
        <v>Before 2018</v>
      </c>
      <c r="P920" s="12">
        <f>DATE(table_netflix[[#This Row],[release_year]],1,1)</f>
        <v>41275</v>
      </c>
      <c r="Q920" s="12">
        <f t="shared" si="14"/>
        <v>44147</v>
      </c>
      <c r="R920" s="12" t="str">
        <f>TEXT(table_netflix[[#This Row],[date_added_todate]], "mmm")</f>
        <v>Nov</v>
      </c>
      <c r="S920" t="s">
        <v>5016</v>
      </c>
    </row>
    <row r="921" spans="1:19" x14ac:dyDescent="0.3">
      <c r="A921" t="s">
        <v>5017</v>
      </c>
      <c r="B921" t="s">
        <v>15</v>
      </c>
      <c r="C921" t="s">
        <v>5018</v>
      </c>
      <c r="D921" t="s">
        <v>5019</v>
      </c>
      <c r="E921" t="s">
        <v>5020</v>
      </c>
      <c r="F921" t="s">
        <v>39</v>
      </c>
      <c r="G921" s="14" t="s">
        <v>5005</v>
      </c>
      <c r="H921">
        <v>2020</v>
      </c>
      <c r="I921" t="s">
        <v>27</v>
      </c>
      <c r="J921" t="s">
        <v>714</v>
      </c>
      <c r="K921">
        <f>IFERROR(VALUE(LEFT(table_netflix[[#This Row],[duration (in min)]], LEN(table_netflix[[#This Row],[duration (in min)]])-4)),0)</f>
        <v>150</v>
      </c>
      <c r="L921" t="s">
        <v>71</v>
      </c>
      <c r="M921" t="s">
        <v>72</v>
      </c>
      <c r="N921" t="s">
        <v>55</v>
      </c>
      <c r="O921" t="str" cm="1">
        <f t="array" ref="O921">_xlfn.IFS(table_netflix[[#This Row],[release_year]]&gt;=2018, "2018 &amp; after", TRUE, "Before 2018")</f>
        <v>2018 &amp; after</v>
      </c>
      <c r="P921" s="12">
        <f>DATE(table_netflix[[#This Row],[release_year]],1,1)</f>
        <v>43831</v>
      </c>
      <c r="Q921" s="12">
        <f t="shared" si="14"/>
        <v>44147</v>
      </c>
      <c r="R921" s="12" t="str">
        <f>TEXT(table_netflix[[#This Row],[date_added_todate]], "mmm")</f>
        <v>Nov</v>
      </c>
      <c r="S921" t="s">
        <v>5021</v>
      </c>
    </row>
    <row r="922" spans="1:19" x14ac:dyDescent="0.3">
      <c r="A922" t="s">
        <v>5022</v>
      </c>
      <c r="B922" t="s">
        <v>15</v>
      </c>
      <c r="C922" t="s">
        <v>5023</v>
      </c>
      <c r="D922" t="s">
        <v>5024</v>
      </c>
      <c r="E922" t="s">
        <v>5025</v>
      </c>
      <c r="F922" t="s">
        <v>451</v>
      </c>
      <c r="G922" s="14" t="s">
        <v>5005</v>
      </c>
      <c r="H922">
        <v>2019</v>
      </c>
      <c r="I922" t="s">
        <v>27</v>
      </c>
      <c r="J922" t="s">
        <v>125</v>
      </c>
      <c r="K922">
        <f>IFERROR(VALUE(LEFT(table_netflix[[#This Row],[duration (in min)]], LEN(table_netflix[[#This Row],[duration (in min)]])-4)),0)</f>
        <v>97</v>
      </c>
      <c r="L922" t="s">
        <v>53</v>
      </c>
      <c r="M922" t="s">
        <v>55</v>
      </c>
      <c r="N922" t="s">
        <v>600</v>
      </c>
      <c r="O922" t="str" cm="1">
        <f t="array" ref="O922">_xlfn.IFS(table_netflix[[#This Row],[release_year]]&gt;=2018, "2018 &amp; after", TRUE, "Before 2018")</f>
        <v>2018 &amp; after</v>
      </c>
      <c r="P922" s="12">
        <f>DATE(table_netflix[[#This Row],[release_year]],1,1)</f>
        <v>43466</v>
      </c>
      <c r="Q922" s="12">
        <f t="shared" si="14"/>
        <v>44147</v>
      </c>
      <c r="R922" s="12" t="str">
        <f>TEXT(table_netflix[[#This Row],[date_added_todate]], "mmm")</f>
        <v>Nov</v>
      </c>
      <c r="S922" t="s">
        <v>5026</v>
      </c>
    </row>
    <row r="923" spans="1:19" x14ac:dyDescent="0.3">
      <c r="A923" t="s">
        <v>5027</v>
      </c>
      <c r="B923" t="s">
        <v>15</v>
      </c>
      <c r="C923" t="s">
        <v>5028</v>
      </c>
      <c r="D923" t="s">
        <v>3187</v>
      </c>
      <c r="E923" t="s">
        <v>5029</v>
      </c>
      <c r="F923" t="s">
        <v>18</v>
      </c>
      <c r="G923" s="14" t="s">
        <v>5005</v>
      </c>
      <c r="H923">
        <v>2008</v>
      </c>
      <c r="I923" t="s">
        <v>20</v>
      </c>
      <c r="J923" t="s">
        <v>213</v>
      </c>
      <c r="K923">
        <f>IFERROR(VALUE(LEFT(table_netflix[[#This Row],[duration (in min)]], LEN(table_netflix[[#This Row],[duration (in min)]])-4)),0)</f>
        <v>88</v>
      </c>
      <c r="L923" t="s">
        <v>126</v>
      </c>
      <c r="O923" t="str" cm="1">
        <f t="array" ref="O923">_xlfn.IFS(table_netflix[[#This Row],[release_year]]&gt;=2018, "2018 &amp; after", TRUE, "Before 2018")</f>
        <v>Before 2018</v>
      </c>
      <c r="P923" s="12">
        <f>DATE(table_netflix[[#This Row],[release_year]],1,1)</f>
        <v>39448</v>
      </c>
      <c r="Q923" s="12">
        <f t="shared" si="14"/>
        <v>44147</v>
      </c>
      <c r="R923" s="12" t="str">
        <f>TEXT(table_netflix[[#This Row],[date_added_todate]], "mmm")</f>
        <v>Nov</v>
      </c>
      <c r="S923" t="s">
        <v>5030</v>
      </c>
    </row>
    <row r="924" spans="1:19" x14ac:dyDescent="0.3">
      <c r="A924" t="s">
        <v>5031</v>
      </c>
      <c r="B924" t="s">
        <v>24</v>
      </c>
      <c r="C924" t="s">
        <v>5032</v>
      </c>
      <c r="D924" t="s">
        <v>5033</v>
      </c>
      <c r="E924" t="s">
        <v>5034</v>
      </c>
      <c r="F924" t="s">
        <v>941</v>
      </c>
      <c r="G924" s="14" t="s">
        <v>5035</v>
      </c>
      <c r="H924">
        <v>2020</v>
      </c>
      <c r="I924" t="s">
        <v>62</v>
      </c>
      <c r="J924" t="s">
        <v>33</v>
      </c>
      <c r="K924">
        <f>IFERROR(VALUE(LEFT(table_netflix[[#This Row],[duration (in min)]], LEN(table_netflix[[#This Row],[duration (in min)]])-4)),0)</f>
        <v>0</v>
      </c>
      <c r="L924" t="s">
        <v>29</v>
      </c>
      <c r="M924" t="s">
        <v>38</v>
      </c>
      <c r="O924" t="str" cm="1">
        <f t="array" ref="O924">_xlfn.IFS(table_netflix[[#This Row],[release_year]]&gt;=2018, "2018 &amp; after", TRUE, "Before 2018")</f>
        <v>2018 &amp; after</v>
      </c>
      <c r="P924" s="12">
        <f>DATE(table_netflix[[#This Row],[release_year]],1,1)</f>
        <v>43831</v>
      </c>
      <c r="Q924" s="12">
        <f t="shared" si="14"/>
        <v>44146</v>
      </c>
      <c r="R924" s="12" t="str">
        <f>TEXT(table_netflix[[#This Row],[date_added_todate]], "mmm")</f>
        <v>Nov</v>
      </c>
      <c r="S924" t="s">
        <v>5036</v>
      </c>
    </row>
    <row r="925" spans="1:19" x14ac:dyDescent="0.3">
      <c r="A925" t="s">
        <v>5037</v>
      </c>
      <c r="B925" t="s">
        <v>15</v>
      </c>
      <c r="C925" t="s">
        <v>5038</v>
      </c>
      <c r="D925" t="s">
        <v>5039</v>
      </c>
      <c r="E925" t="s">
        <v>5040</v>
      </c>
      <c r="F925" t="s">
        <v>2385</v>
      </c>
      <c r="G925" s="14" t="s">
        <v>5035</v>
      </c>
      <c r="H925">
        <v>2020</v>
      </c>
      <c r="I925" t="s">
        <v>27</v>
      </c>
      <c r="J925" t="s">
        <v>232</v>
      </c>
      <c r="K925">
        <f>IFERROR(VALUE(LEFT(table_netflix[[#This Row],[duration (in min)]], LEN(table_netflix[[#This Row],[duration (in min)]])-4)),0)</f>
        <v>93</v>
      </c>
      <c r="L925" t="s">
        <v>53</v>
      </c>
      <c r="M925" t="s">
        <v>55</v>
      </c>
      <c r="O925" t="str" cm="1">
        <f t="array" ref="O925">_xlfn.IFS(table_netflix[[#This Row],[release_year]]&gt;=2018, "2018 &amp; after", TRUE, "Before 2018")</f>
        <v>2018 &amp; after</v>
      </c>
      <c r="P925" s="12">
        <f>DATE(table_netflix[[#This Row],[release_year]],1,1)</f>
        <v>43831</v>
      </c>
      <c r="Q925" s="12">
        <f t="shared" si="14"/>
        <v>44146</v>
      </c>
      <c r="R925" s="12" t="str">
        <f>TEXT(table_netflix[[#This Row],[date_added_todate]], "mmm")</f>
        <v>Nov</v>
      </c>
      <c r="S925" t="s">
        <v>5041</v>
      </c>
    </row>
    <row r="926" spans="1:19" x14ac:dyDescent="0.3">
      <c r="A926" t="s">
        <v>5042</v>
      </c>
      <c r="B926" t="s">
        <v>24</v>
      </c>
      <c r="C926" t="s">
        <v>5043</v>
      </c>
      <c r="D926" t="s">
        <v>5044</v>
      </c>
      <c r="F926" t="s">
        <v>18</v>
      </c>
      <c r="G926" s="14" t="s">
        <v>5045</v>
      </c>
      <c r="H926">
        <v>2006</v>
      </c>
      <c r="I926" t="s">
        <v>62</v>
      </c>
      <c r="J926" t="s">
        <v>33</v>
      </c>
      <c r="K926">
        <f>IFERROR(VALUE(LEFT(table_netflix[[#This Row],[duration (in min)]], LEN(table_netflix[[#This Row],[duration (in min)]])-4)),0)</f>
        <v>0</v>
      </c>
      <c r="L926" t="s">
        <v>484</v>
      </c>
      <c r="O926" t="str" cm="1">
        <f t="array" ref="O926">_xlfn.IFS(table_netflix[[#This Row],[release_year]]&gt;=2018, "2018 &amp; after", TRUE, "Before 2018")</f>
        <v>Before 2018</v>
      </c>
      <c r="P926" s="12">
        <f>DATE(table_netflix[[#This Row],[release_year]],1,1)</f>
        <v>38718</v>
      </c>
      <c r="Q926" s="12">
        <f t="shared" si="14"/>
        <v>44145</v>
      </c>
      <c r="R926" s="12" t="str">
        <f>TEXT(table_netflix[[#This Row],[date_added_todate]], "mmm")</f>
        <v>Nov</v>
      </c>
      <c r="S926" t="s">
        <v>5046</v>
      </c>
    </row>
    <row r="927" spans="1:19" x14ac:dyDescent="0.3">
      <c r="A927" t="s">
        <v>5048</v>
      </c>
      <c r="B927" t="s">
        <v>15</v>
      </c>
      <c r="C927" t="s">
        <v>5049</v>
      </c>
      <c r="D927" t="s">
        <v>5050</v>
      </c>
      <c r="E927" t="s">
        <v>5051</v>
      </c>
      <c r="F927" t="s">
        <v>196</v>
      </c>
      <c r="G927" s="14" t="s">
        <v>5047</v>
      </c>
      <c r="H927">
        <v>2020</v>
      </c>
      <c r="I927" t="s">
        <v>27</v>
      </c>
      <c r="J927" t="s">
        <v>3490</v>
      </c>
      <c r="K927">
        <f>IFERROR(VALUE(LEFT(table_netflix[[#This Row],[duration (in min)]], LEN(table_netflix[[#This Row],[duration (in min)]])-4)),0)</f>
        <v>151</v>
      </c>
      <c r="L927" t="s">
        <v>53</v>
      </c>
      <c r="M927" t="s">
        <v>55</v>
      </c>
      <c r="O927" t="str" cm="1">
        <f t="array" ref="O927">_xlfn.IFS(table_netflix[[#This Row],[release_year]]&gt;=2018, "2018 &amp; after", TRUE, "Before 2018")</f>
        <v>2018 &amp; after</v>
      </c>
      <c r="P927" s="12">
        <f>DATE(table_netflix[[#This Row],[release_year]],1,1)</f>
        <v>43831</v>
      </c>
      <c r="Q927" s="12">
        <f t="shared" si="14"/>
        <v>44141</v>
      </c>
      <c r="R927" s="12" t="str">
        <f>TEXT(table_netflix[[#This Row],[date_added_todate]], "mmm")</f>
        <v>Nov</v>
      </c>
      <c r="S927" t="s">
        <v>5052</v>
      </c>
    </row>
    <row r="928" spans="1:19" x14ac:dyDescent="0.3">
      <c r="A928" t="s">
        <v>5053</v>
      </c>
      <c r="B928" t="s">
        <v>15</v>
      </c>
      <c r="C928" t="s">
        <v>5054</v>
      </c>
      <c r="D928" t="s">
        <v>5055</v>
      </c>
      <c r="E928" t="s">
        <v>5056</v>
      </c>
      <c r="F928" t="s">
        <v>980</v>
      </c>
      <c r="G928" s="14" t="s">
        <v>5047</v>
      </c>
      <c r="H928">
        <v>2020</v>
      </c>
      <c r="I928" t="s">
        <v>27</v>
      </c>
      <c r="J928" t="s">
        <v>457</v>
      </c>
      <c r="K928">
        <f>IFERROR(VALUE(LEFT(table_netflix[[#This Row],[duration (in min)]], LEN(table_netflix[[#This Row],[duration (in min)]])-4)),0)</f>
        <v>82</v>
      </c>
      <c r="L928" t="s">
        <v>53</v>
      </c>
      <c r="M928" t="s">
        <v>55</v>
      </c>
      <c r="O928" t="str" cm="1">
        <f t="array" ref="O928">_xlfn.IFS(table_netflix[[#This Row],[release_year]]&gt;=2018, "2018 &amp; after", TRUE, "Before 2018")</f>
        <v>2018 &amp; after</v>
      </c>
      <c r="P928" s="12">
        <f>DATE(table_netflix[[#This Row],[release_year]],1,1)</f>
        <v>43831</v>
      </c>
      <c r="Q928" s="12">
        <f t="shared" si="14"/>
        <v>44141</v>
      </c>
      <c r="R928" s="12" t="str">
        <f>TEXT(table_netflix[[#This Row],[date_added_todate]], "mmm")</f>
        <v>Nov</v>
      </c>
      <c r="S928" t="s">
        <v>5057</v>
      </c>
    </row>
    <row r="929" spans="1:19" x14ac:dyDescent="0.3">
      <c r="A929" t="s">
        <v>5058</v>
      </c>
      <c r="B929" t="s">
        <v>15</v>
      </c>
      <c r="C929" t="s">
        <v>5059</v>
      </c>
      <c r="D929" t="s">
        <v>5060</v>
      </c>
      <c r="E929" t="s">
        <v>5061</v>
      </c>
      <c r="F929" t="s">
        <v>301</v>
      </c>
      <c r="G929" s="14" t="s">
        <v>5047</v>
      </c>
      <c r="H929">
        <v>2019</v>
      </c>
      <c r="I929" t="s">
        <v>27</v>
      </c>
      <c r="J929" t="s">
        <v>1060</v>
      </c>
      <c r="K929">
        <f>IFERROR(VALUE(LEFT(table_netflix[[#This Row],[duration (in min)]], LEN(table_netflix[[#This Row],[duration (in min)]])-4)),0)</f>
        <v>148</v>
      </c>
      <c r="L929" t="s">
        <v>53</v>
      </c>
      <c r="M929" t="s">
        <v>54</v>
      </c>
      <c r="N929" t="s">
        <v>55</v>
      </c>
      <c r="O929" t="str" cm="1">
        <f t="array" ref="O929">_xlfn.IFS(table_netflix[[#This Row],[release_year]]&gt;=2018, "2018 &amp; after", TRUE, "Before 2018")</f>
        <v>2018 &amp; after</v>
      </c>
      <c r="P929" s="12">
        <f>DATE(table_netflix[[#This Row],[release_year]],1,1)</f>
        <v>43466</v>
      </c>
      <c r="Q929" s="12">
        <f t="shared" si="14"/>
        <v>44141</v>
      </c>
      <c r="R929" s="12" t="str">
        <f>TEXT(table_netflix[[#This Row],[date_added_todate]], "mmm")</f>
        <v>Nov</v>
      </c>
      <c r="S929" t="s">
        <v>5062</v>
      </c>
    </row>
    <row r="930" spans="1:19" x14ac:dyDescent="0.3">
      <c r="A930" t="s">
        <v>5063</v>
      </c>
      <c r="B930" t="s">
        <v>15</v>
      </c>
      <c r="C930" t="s">
        <v>5064</v>
      </c>
      <c r="D930" t="s">
        <v>5065</v>
      </c>
      <c r="E930" t="s">
        <v>5066</v>
      </c>
      <c r="F930" t="s">
        <v>18</v>
      </c>
      <c r="G930" s="14" t="s">
        <v>5047</v>
      </c>
      <c r="H930">
        <v>2016</v>
      </c>
      <c r="I930" t="s">
        <v>186</v>
      </c>
      <c r="J930" t="s">
        <v>241</v>
      </c>
      <c r="K930">
        <f>IFERROR(VALUE(LEFT(table_netflix[[#This Row],[duration (in min)]], LEN(table_netflix[[#This Row],[duration (in min)]])-4)),0)</f>
        <v>95</v>
      </c>
      <c r="L930" t="s">
        <v>71</v>
      </c>
      <c r="O930" t="str" cm="1">
        <f t="array" ref="O930">_xlfn.IFS(table_netflix[[#This Row],[release_year]]&gt;=2018, "2018 &amp; after", TRUE, "Before 2018")</f>
        <v>Before 2018</v>
      </c>
      <c r="P930" s="12">
        <f>DATE(table_netflix[[#This Row],[release_year]],1,1)</f>
        <v>42370</v>
      </c>
      <c r="Q930" s="12">
        <f t="shared" si="14"/>
        <v>44141</v>
      </c>
      <c r="R930" s="12" t="str">
        <f>TEXT(table_netflix[[#This Row],[date_added_todate]], "mmm")</f>
        <v>Nov</v>
      </c>
      <c r="S930" t="s">
        <v>5067</v>
      </c>
    </row>
    <row r="931" spans="1:19" x14ac:dyDescent="0.3">
      <c r="A931" t="s">
        <v>5068</v>
      </c>
      <c r="B931" t="s">
        <v>15</v>
      </c>
      <c r="C931" t="s">
        <v>5069</v>
      </c>
      <c r="D931" t="s">
        <v>5070</v>
      </c>
      <c r="E931" t="s">
        <v>5071</v>
      </c>
      <c r="F931" t="s">
        <v>18</v>
      </c>
      <c r="G931" s="14" t="s">
        <v>5072</v>
      </c>
      <c r="H931">
        <v>2020</v>
      </c>
      <c r="I931" t="s">
        <v>27</v>
      </c>
      <c r="J931" t="s">
        <v>21</v>
      </c>
      <c r="K931">
        <f>IFERROR(VALUE(LEFT(table_netflix[[#This Row],[duration (in min)]], LEN(table_netflix[[#This Row],[duration (in min)]])-4)),0)</f>
        <v>90</v>
      </c>
      <c r="L931" t="s">
        <v>53</v>
      </c>
      <c r="M931" t="s">
        <v>600</v>
      </c>
      <c r="N931" t="s">
        <v>107</v>
      </c>
      <c r="O931" t="str" cm="1">
        <f t="array" ref="O931">_xlfn.IFS(table_netflix[[#This Row],[release_year]]&gt;=2018, "2018 &amp; after", TRUE, "Before 2018")</f>
        <v>2018 &amp; after</v>
      </c>
      <c r="P931" s="12">
        <f>DATE(table_netflix[[#This Row],[release_year]],1,1)</f>
        <v>43831</v>
      </c>
      <c r="Q931" s="12">
        <f t="shared" si="14"/>
        <v>44140</v>
      </c>
      <c r="R931" s="12" t="str">
        <f>TEXT(table_netflix[[#This Row],[date_added_todate]], "mmm")</f>
        <v>Nov</v>
      </c>
      <c r="S931" t="s">
        <v>5073</v>
      </c>
    </row>
    <row r="932" spans="1:19" x14ac:dyDescent="0.3">
      <c r="A932" t="s">
        <v>5074</v>
      </c>
      <c r="B932" t="s">
        <v>15</v>
      </c>
      <c r="C932" t="s">
        <v>5075</v>
      </c>
      <c r="D932" t="s">
        <v>1831</v>
      </c>
      <c r="E932" t="s">
        <v>5076</v>
      </c>
      <c r="F932" t="s">
        <v>1833</v>
      </c>
      <c r="G932" s="14" t="s">
        <v>5072</v>
      </c>
      <c r="H932">
        <v>2019</v>
      </c>
      <c r="I932" t="s">
        <v>62</v>
      </c>
      <c r="J932" t="s">
        <v>118</v>
      </c>
      <c r="K932">
        <f>IFERROR(VALUE(LEFT(table_netflix[[#This Row],[duration (in min)]], LEN(table_netflix[[#This Row],[duration (in min)]])-4)),0)</f>
        <v>103</v>
      </c>
      <c r="L932" t="s">
        <v>53</v>
      </c>
      <c r="M932" t="s">
        <v>55</v>
      </c>
      <c r="N932" t="s">
        <v>107</v>
      </c>
      <c r="O932" t="str" cm="1">
        <f t="array" ref="O932">_xlfn.IFS(table_netflix[[#This Row],[release_year]]&gt;=2018, "2018 &amp; after", TRUE, "Before 2018")</f>
        <v>2018 &amp; after</v>
      </c>
      <c r="P932" s="12">
        <f>DATE(table_netflix[[#This Row],[release_year]],1,1)</f>
        <v>43466</v>
      </c>
      <c r="Q932" s="12">
        <f t="shared" si="14"/>
        <v>44140</v>
      </c>
      <c r="R932" s="12" t="str">
        <f>TEXT(table_netflix[[#This Row],[date_added_todate]], "mmm")</f>
        <v>Nov</v>
      </c>
      <c r="S932" t="s">
        <v>5077</v>
      </c>
    </row>
    <row r="933" spans="1:19" x14ac:dyDescent="0.3">
      <c r="A933" t="s">
        <v>5078</v>
      </c>
      <c r="B933" t="s">
        <v>24</v>
      </c>
      <c r="C933" t="s">
        <v>5079</v>
      </c>
      <c r="D933" t="s">
        <v>5080</v>
      </c>
      <c r="F933" t="s">
        <v>451</v>
      </c>
      <c r="G933" s="14" t="s">
        <v>5072</v>
      </c>
      <c r="H933">
        <v>2020</v>
      </c>
      <c r="I933" t="s">
        <v>62</v>
      </c>
      <c r="J933" t="s">
        <v>33</v>
      </c>
      <c r="K933">
        <f>IFERROR(VALUE(LEFT(table_netflix[[#This Row],[duration (in min)]], LEN(table_netflix[[#This Row],[duration (in min)]])-4)),0)</f>
        <v>0</v>
      </c>
      <c r="L933" t="s">
        <v>34</v>
      </c>
      <c r="M933" t="s">
        <v>74</v>
      </c>
      <c r="N933" t="s">
        <v>35</v>
      </c>
      <c r="O933" t="str" cm="1">
        <f t="array" ref="O933">_xlfn.IFS(table_netflix[[#This Row],[release_year]]&gt;=2018, "2018 &amp; after", TRUE, "Before 2018")</f>
        <v>2018 &amp; after</v>
      </c>
      <c r="P933" s="12">
        <f>DATE(table_netflix[[#This Row],[release_year]],1,1)</f>
        <v>43831</v>
      </c>
      <c r="Q933" s="12">
        <f t="shared" si="14"/>
        <v>44140</v>
      </c>
      <c r="R933" s="12" t="str">
        <f>TEXT(table_netflix[[#This Row],[date_added_todate]], "mmm")</f>
        <v>Nov</v>
      </c>
      <c r="S933" t="s">
        <v>5081</v>
      </c>
    </row>
    <row r="934" spans="1:19" x14ac:dyDescent="0.3">
      <c r="A934" t="s">
        <v>5082</v>
      </c>
      <c r="B934" t="s">
        <v>15</v>
      </c>
      <c r="C934" t="s">
        <v>5083</v>
      </c>
      <c r="D934" t="s">
        <v>5084</v>
      </c>
      <c r="E934" t="s">
        <v>5085</v>
      </c>
      <c r="F934" t="s">
        <v>523</v>
      </c>
      <c r="G934" s="14" t="s">
        <v>5072</v>
      </c>
      <c r="H934">
        <v>2020</v>
      </c>
      <c r="I934" t="s">
        <v>264</v>
      </c>
      <c r="J934" t="s">
        <v>293</v>
      </c>
      <c r="K934">
        <f>IFERROR(VALUE(LEFT(table_netflix[[#This Row],[duration (in min)]], LEN(table_netflix[[#This Row],[duration (in min)]])-4)),0)</f>
        <v>87</v>
      </c>
      <c r="L934" t="s">
        <v>71</v>
      </c>
      <c r="M934" t="s">
        <v>107</v>
      </c>
      <c r="O934" t="str" cm="1">
        <f t="array" ref="O934">_xlfn.IFS(table_netflix[[#This Row],[release_year]]&gt;=2018, "2018 &amp; after", TRUE, "Before 2018")</f>
        <v>2018 &amp; after</v>
      </c>
      <c r="P934" s="12">
        <f>DATE(table_netflix[[#This Row],[release_year]],1,1)</f>
        <v>43831</v>
      </c>
      <c r="Q934" s="12">
        <f t="shared" si="14"/>
        <v>44140</v>
      </c>
      <c r="R934" s="12" t="str">
        <f>TEXT(table_netflix[[#This Row],[date_added_todate]], "mmm")</f>
        <v>Nov</v>
      </c>
      <c r="S934" t="s">
        <v>5086</v>
      </c>
    </row>
    <row r="935" spans="1:19" x14ac:dyDescent="0.3">
      <c r="A935" t="s">
        <v>5087</v>
      </c>
      <c r="B935" t="s">
        <v>15</v>
      </c>
      <c r="C935" t="s">
        <v>5088</v>
      </c>
      <c r="D935" t="s">
        <v>5089</v>
      </c>
      <c r="E935" t="s">
        <v>5090</v>
      </c>
      <c r="F935" t="s">
        <v>1833</v>
      </c>
      <c r="G935" s="14" t="s">
        <v>5072</v>
      </c>
      <c r="H935">
        <v>2012</v>
      </c>
      <c r="I935" t="s">
        <v>62</v>
      </c>
      <c r="J935" t="s">
        <v>226</v>
      </c>
      <c r="K935">
        <f>IFERROR(VALUE(LEFT(table_netflix[[#This Row],[duration (in min)]], LEN(table_netflix[[#This Row],[duration (in min)]])-4)),0)</f>
        <v>102</v>
      </c>
      <c r="L935" t="s">
        <v>53</v>
      </c>
      <c r="M935" t="s">
        <v>55</v>
      </c>
      <c r="N935" t="s">
        <v>107</v>
      </c>
      <c r="O935" t="str" cm="1">
        <f t="array" ref="O935">_xlfn.IFS(table_netflix[[#This Row],[release_year]]&gt;=2018, "2018 &amp; after", TRUE, "Before 2018")</f>
        <v>Before 2018</v>
      </c>
      <c r="P935" s="12">
        <f>DATE(table_netflix[[#This Row],[release_year]],1,1)</f>
        <v>40909</v>
      </c>
      <c r="Q935" s="12">
        <f t="shared" si="14"/>
        <v>44140</v>
      </c>
      <c r="R935" s="12" t="str">
        <f>TEXT(table_netflix[[#This Row],[date_added_todate]], "mmm")</f>
        <v>Nov</v>
      </c>
      <c r="S935" t="s">
        <v>5091</v>
      </c>
    </row>
    <row r="936" spans="1:19" x14ac:dyDescent="0.3">
      <c r="A936" t="s">
        <v>5092</v>
      </c>
      <c r="B936" t="s">
        <v>15</v>
      </c>
      <c r="C936" t="s">
        <v>5093</v>
      </c>
      <c r="D936" t="s">
        <v>5094</v>
      </c>
      <c r="E936" t="s">
        <v>5095</v>
      </c>
      <c r="F936" t="s">
        <v>18</v>
      </c>
      <c r="G936" s="14" t="s">
        <v>5072</v>
      </c>
      <c r="H936">
        <v>2020</v>
      </c>
      <c r="I936" t="s">
        <v>264</v>
      </c>
      <c r="J936" t="s">
        <v>152</v>
      </c>
      <c r="K936">
        <f>IFERROR(VALUE(LEFT(table_netflix[[#This Row],[duration (in min)]], LEN(table_netflix[[#This Row],[duration (in min)]])-4)),0)</f>
        <v>96</v>
      </c>
      <c r="L936" t="s">
        <v>47</v>
      </c>
      <c r="M936" t="s">
        <v>85</v>
      </c>
      <c r="N936" t="s">
        <v>107</v>
      </c>
      <c r="O936" t="str" cm="1">
        <f t="array" ref="O936">_xlfn.IFS(table_netflix[[#This Row],[release_year]]&gt;=2018, "2018 &amp; after", TRUE, "Before 2018")</f>
        <v>2018 &amp; after</v>
      </c>
      <c r="P936" s="12">
        <f>DATE(table_netflix[[#This Row],[release_year]],1,1)</f>
        <v>43831</v>
      </c>
      <c r="Q936" s="12">
        <f t="shared" si="14"/>
        <v>44140</v>
      </c>
      <c r="R936" s="12" t="str">
        <f>TEXT(table_netflix[[#This Row],[date_added_todate]], "mmm")</f>
        <v>Nov</v>
      </c>
      <c r="S936" t="s">
        <v>5096</v>
      </c>
    </row>
    <row r="937" spans="1:19" x14ac:dyDescent="0.3">
      <c r="A937" t="s">
        <v>5098</v>
      </c>
      <c r="B937" t="s">
        <v>15</v>
      </c>
      <c r="C937" t="s">
        <v>5099</v>
      </c>
      <c r="D937" t="s">
        <v>4953</v>
      </c>
      <c r="E937" t="s">
        <v>5100</v>
      </c>
      <c r="F937" t="s">
        <v>523</v>
      </c>
      <c r="G937" s="14" t="s">
        <v>5097</v>
      </c>
      <c r="H937">
        <v>2018</v>
      </c>
      <c r="I937" t="s">
        <v>84</v>
      </c>
      <c r="J937" t="s">
        <v>549</v>
      </c>
      <c r="K937">
        <f>IFERROR(VALUE(LEFT(table_netflix[[#This Row],[duration (in min)]], LEN(table_netflix[[#This Row],[duration (in min)]])-4)),0)</f>
        <v>86</v>
      </c>
      <c r="L937" t="s">
        <v>71</v>
      </c>
      <c r="M937" t="s">
        <v>72</v>
      </c>
      <c r="N937" t="s">
        <v>107</v>
      </c>
      <c r="O937" t="str" cm="1">
        <f t="array" ref="O937">_xlfn.IFS(table_netflix[[#This Row],[release_year]]&gt;=2018, "2018 &amp; after", TRUE, "Before 2018")</f>
        <v>2018 &amp; after</v>
      </c>
      <c r="P937" s="12">
        <f>DATE(table_netflix[[#This Row],[release_year]],1,1)</f>
        <v>43101</v>
      </c>
      <c r="Q937" s="12">
        <f t="shared" si="14"/>
        <v>44139</v>
      </c>
      <c r="R937" s="12" t="str">
        <f>TEXT(table_netflix[[#This Row],[date_added_todate]], "mmm")</f>
        <v>Nov</v>
      </c>
      <c r="S937" t="s">
        <v>5101</v>
      </c>
    </row>
    <row r="938" spans="1:19" x14ac:dyDescent="0.3">
      <c r="A938" t="s">
        <v>5102</v>
      </c>
      <c r="B938" t="s">
        <v>15</v>
      </c>
      <c r="C938" t="s">
        <v>5103</v>
      </c>
      <c r="D938" t="s">
        <v>5104</v>
      </c>
      <c r="E938" t="s">
        <v>5105</v>
      </c>
      <c r="F938" t="s">
        <v>39</v>
      </c>
      <c r="G938" s="14" t="s">
        <v>5097</v>
      </c>
      <c r="H938">
        <v>2020</v>
      </c>
      <c r="I938" t="s">
        <v>84</v>
      </c>
      <c r="J938" t="s">
        <v>693</v>
      </c>
      <c r="K938">
        <f>IFERROR(VALUE(LEFT(table_netflix[[#This Row],[duration (in min)]], LEN(table_netflix[[#This Row],[duration (in min)]])-4)),0)</f>
        <v>136</v>
      </c>
      <c r="L938" t="s">
        <v>53</v>
      </c>
      <c r="M938" t="s">
        <v>55</v>
      </c>
      <c r="O938" t="str" cm="1">
        <f t="array" ref="O938">_xlfn.IFS(table_netflix[[#This Row],[release_year]]&gt;=2018, "2018 &amp; after", TRUE, "Before 2018")</f>
        <v>2018 &amp; after</v>
      </c>
      <c r="P938" s="12">
        <f>DATE(table_netflix[[#This Row],[release_year]],1,1)</f>
        <v>43831</v>
      </c>
      <c r="Q938" s="12">
        <f t="shared" si="14"/>
        <v>44139</v>
      </c>
      <c r="R938" s="12" t="str">
        <f>TEXT(table_netflix[[#This Row],[date_added_todate]], "mmm")</f>
        <v>Nov</v>
      </c>
      <c r="S938" t="s">
        <v>5106</v>
      </c>
    </row>
    <row r="939" spans="1:19" x14ac:dyDescent="0.3">
      <c r="A939" t="s">
        <v>5107</v>
      </c>
      <c r="B939" t="s">
        <v>15</v>
      </c>
      <c r="C939" t="s">
        <v>5108</v>
      </c>
      <c r="D939" t="s">
        <v>5109</v>
      </c>
      <c r="E939" t="s">
        <v>5110</v>
      </c>
      <c r="F939" t="s">
        <v>80</v>
      </c>
      <c r="G939" s="14" t="s">
        <v>5111</v>
      </c>
      <c r="H939">
        <v>2020</v>
      </c>
      <c r="I939" t="s">
        <v>27</v>
      </c>
      <c r="J939" t="s">
        <v>1999</v>
      </c>
      <c r="K939">
        <f>IFERROR(VALUE(LEFT(table_netflix[[#This Row],[duration (in min)]], LEN(table_netflix[[#This Row],[duration (in min)]])-4)),0)</f>
        <v>60</v>
      </c>
      <c r="L939" t="s">
        <v>852</v>
      </c>
      <c r="O939" t="str" cm="1">
        <f t="array" ref="O939">_xlfn.IFS(table_netflix[[#This Row],[release_year]]&gt;=2018, "2018 &amp; after", TRUE, "Before 2018")</f>
        <v>2018 &amp; after</v>
      </c>
      <c r="P939" s="12">
        <f>DATE(table_netflix[[#This Row],[release_year]],1,1)</f>
        <v>43831</v>
      </c>
      <c r="Q939" s="12">
        <f t="shared" si="14"/>
        <v>44138</v>
      </c>
      <c r="R939" s="12" t="str">
        <f>TEXT(table_netflix[[#This Row],[date_added_todate]], "mmm")</f>
        <v>Nov</v>
      </c>
      <c r="S939" t="s">
        <v>5112</v>
      </c>
    </row>
    <row r="940" spans="1:19" x14ac:dyDescent="0.3">
      <c r="A940" t="s">
        <v>5113</v>
      </c>
      <c r="B940" t="s">
        <v>15</v>
      </c>
      <c r="C940" t="s">
        <v>5114</v>
      </c>
      <c r="D940" t="s">
        <v>5115</v>
      </c>
      <c r="E940" t="s">
        <v>5116</v>
      </c>
      <c r="F940" t="s">
        <v>202</v>
      </c>
      <c r="G940" s="14" t="s">
        <v>5111</v>
      </c>
      <c r="H940">
        <v>2020</v>
      </c>
      <c r="I940" t="s">
        <v>62</v>
      </c>
      <c r="J940" t="s">
        <v>81</v>
      </c>
      <c r="K940">
        <f>IFERROR(VALUE(LEFT(table_netflix[[#This Row],[duration (in min)]], LEN(table_netflix[[#This Row],[duration (in min)]])-4)),0)</f>
        <v>127</v>
      </c>
      <c r="L940" t="s">
        <v>53</v>
      </c>
      <c r="M940" t="s">
        <v>55</v>
      </c>
      <c r="O940" t="str" cm="1">
        <f t="array" ref="O940">_xlfn.IFS(table_netflix[[#This Row],[release_year]]&gt;=2018, "2018 &amp; after", TRUE, "Before 2018")</f>
        <v>2018 &amp; after</v>
      </c>
      <c r="P940" s="12">
        <f>DATE(table_netflix[[#This Row],[release_year]],1,1)</f>
        <v>43831</v>
      </c>
      <c r="Q940" s="12">
        <f t="shared" si="14"/>
        <v>44138</v>
      </c>
      <c r="R940" s="12" t="str">
        <f>TEXT(table_netflix[[#This Row],[date_added_todate]], "mmm")</f>
        <v>Nov</v>
      </c>
      <c r="S940" t="s">
        <v>5117</v>
      </c>
    </row>
    <row r="941" spans="1:19" x14ac:dyDescent="0.3">
      <c r="A941" t="s">
        <v>5120</v>
      </c>
      <c r="B941" t="s">
        <v>15</v>
      </c>
      <c r="C941" t="s">
        <v>5121</v>
      </c>
      <c r="D941" t="s">
        <v>5122</v>
      </c>
      <c r="E941" t="s">
        <v>5123</v>
      </c>
      <c r="F941" t="s">
        <v>523</v>
      </c>
      <c r="G941" s="14" t="s">
        <v>5119</v>
      </c>
      <c r="H941">
        <v>2018</v>
      </c>
      <c r="I941" t="s">
        <v>186</v>
      </c>
      <c r="J941" t="s">
        <v>218</v>
      </c>
      <c r="K941">
        <f>IFERROR(VALUE(LEFT(table_netflix[[#This Row],[duration (in min)]], LEN(table_netflix[[#This Row],[duration (in min)]])-4)),0)</f>
        <v>100</v>
      </c>
      <c r="L941" t="s">
        <v>302</v>
      </c>
      <c r="M941" t="s">
        <v>142</v>
      </c>
      <c r="O941" t="str" cm="1">
        <f t="array" ref="O941">_xlfn.IFS(table_netflix[[#This Row],[release_year]]&gt;=2018, "2018 &amp; after", TRUE, "Before 2018")</f>
        <v>2018 &amp; after</v>
      </c>
      <c r="P941" s="12">
        <f>DATE(table_netflix[[#This Row],[release_year]],1,1)</f>
        <v>43101</v>
      </c>
      <c r="Q941" s="12">
        <f t="shared" si="14"/>
        <v>44137</v>
      </c>
      <c r="R941" s="12" t="str">
        <f>TEXT(table_netflix[[#This Row],[date_added_todate]], "mmm")</f>
        <v>Nov</v>
      </c>
      <c r="S941" t="s">
        <v>5124</v>
      </c>
    </row>
    <row r="942" spans="1:19" x14ac:dyDescent="0.3">
      <c r="A942" t="s">
        <v>5126</v>
      </c>
      <c r="B942" t="s">
        <v>15</v>
      </c>
      <c r="C942" t="s">
        <v>5127</v>
      </c>
      <c r="D942" t="s">
        <v>5128</v>
      </c>
      <c r="E942" t="s">
        <v>5129</v>
      </c>
      <c r="F942" t="s">
        <v>18</v>
      </c>
      <c r="G942" s="14" t="s">
        <v>5125</v>
      </c>
      <c r="H942">
        <v>2019</v>
      </c>
      <c r="I942" t="s">
        <v>84</v>
      </c>
      <c r="J942" t="s">
        <v>293</v>
      </c>
      <c r="K942">
        <f>IFERROR(VALUE(LEFT(table_netflix[[#This Row],[duration (in min)]], LEN(table_netflix[[#This Row],[duration (in min)]])-4)),0)</f>
        <v>87</v>
      </c>
      <c r="L942" t="s">
        <v>47</v>
      </c>
      <c r="M942" t="s">
        <v>85</v>
      </c>
      <c r="O942" t="str" cm="1">
        <f t="array" ref="O942">_xlfn.IFS(table_netflix[[#This Row],[release_year]]&gt;=2018, "2018 &amp; after", TRUE, "Before 2018")</f>
        <v>2018 &amp; after</v>
      </c>
      <c r="P942" s="12">
        <f>DATE(table_netflix[[#This Row],[release_year]],1,1)</f>
        <v>43466</v>
      </c>
      <c r="Q942" s="12">
        <f t="shared" si="14"/>
        <v>44136</v>
      </c>
      <c r="R942" s="12" t="str">
        <f>TEXT(table_netflix[[#This Row],[date_added_todate]], "mmm")</f>
        <v>Nov</v>
      </c>
      <c r="S942" t="s">
        <v>5130</v>
      </c>
    </row>
    <row r="943" spans="1:19" x14ac:dyDescent="0.3">
      <c r="A943" t="s">
        <v>5131</v>
      </c>
      <c r="B943" t="s">
        <v>15</v>
      </c>
      <c r="C943" t="s">
        <v>5132</v>
      </c>
      <c r="D943" t="s">
        <v>5133</v>
      </c>
      <c r="E943" t="s">
        <v>5134</v>
      </c>
      <c r="F943" t="s">
        <v>18</v>
      </c>
      <c r="G943" s="14" t="s">
        <v>5125</v>
      </c>
      <c r="H943">
        <v>2020</v>
      </c>
      <c r="I943" t="s">
        <v>100</v>
      </c>
      <c r="J943" t="s">
        <v>4387</v>
      </c>
      <c r="K943">
        <f>IFERROR(VALUE(LEFT(table_netflix[[#This Row],[duration (in min)]], LEN(table_netflix[[#This Row],[duration (in min)]])-4)),0)</f>
        <v>28</v>
      </c>
      <c r="L943" t="s">
        <v>47</v>
      </c>
      <c r="O943" t="str" cm="1">
        <f t="array" ref="O943">_xlfn.IFS(table_netflix[[#This Row],[release_year]]&gt;=2018, "2018 &amp; after", TRUE, "Before 2018")</f>
        <v>2018 &amp; after</v>
      </c>
      <c r="P943" s="12">
        <f>DATE(table_netflix[[#This Row],[release_year]],1,1)</f>
        <v>43831</v>
      </c>
      <c r="Q943" s="12">
        <f t="shared" si="14"/>
        <v>44136</v>
      </c>
      <c r="R943" s="12" t="str">
        <f>TEXT(table_netflix[[#This Row],[date_added_todate]], "mmm")</f>
        <v>Nov</v>
      </c>
      <c r="S943" t="s">
        <v>5135</v>
      </c>
    </row>
    <row r="944" spans="1:19" x14ac:dyDescent="0.3">
      <c r="A944" t="s">
        <v>5136</v>
      </c>
      <c r="B944" t="s">
        <v>15</v>
      </c>
      <c r="C944" t="s">
        <v>5137</v>
      </c>
      <c r="D944" t="s">
        <v>5133</v>
      </c>
      <c r="E944" t="s">
        <v>5138</v>
      </c>
      <c r="F944" t="s">
        <v>18</v>
      </c>
      <c r="G944" s="14" t="s">
        <v>5125</v>
      </c>
      <c r="H944">
        <v>2020</v>
      </c>
      <c r="I944" t="s">
        <v>100</v>
      </c>
      <c r="J944" t="s">
        <v>5139</v>
      </c>
      <c r="K944">
        <f>IFERROR(VALUE(LEFT(table_netflix[[#This Row],[duration (in min)]], LEN(table_netflix[[#This Row],[duration (in min)]])-4)),0)</f>
        <v>27</v>
      </c>
      <c r="L944" t="s">
        <v>47</v>
      </c>
      <c r="O944" t="str" cm="1">
        <f t="array" ref="O944">_xlfn.IFS(table_netflix[[#This Row],[release_year]]&gt;=2018, "2018 &amp; after", TRUE, "Before 2018")</f>
        <v>2018 &amp; after</v>
      </c>
      <c r="P944" s="12">
        <f>DATE(table_netflix[[#This Row],[release_year]],1,1)</f>
        <v>43831</v>
      </c>
      <c r="Q944" s="12">
        <f t="shared" si="14"/>
        <v>44136</v>
      </c>
      <c r="R944" s="12" t="str">
        <f>TEXT(table_netflix[[#This Row],[date_added_todate]], "mmm")</f>
        <v>Nov</v>
      </c>
      <c r="S944" t="s">
        <v>5140</v>
      </c>
    </row>
    <row r="945" spans="1:19" x14ac:dyDescent="0.3">
      <c r="A945" t="s">
        <v>5141</v>
      </c>
      <c r="B945" t="s">
        <v>15</v>
      </c>
      <c r="C945" t="s">
        <v>5142</v>
      </c>
      <c r="D945" t="s">
        <v>5143</v>
      </c>
      <c r="E945" t="s">
        <v>5144</v>
      </c>
      <c r="F945" t="s">
        <v>523</v>
      </c>
      <c r="G945" s="14" t="s">
        <v>5125</v>
      </c>
      <c r="H945">
        <v>2018</v>
      </c>
      <c r="I945" t="s">
        <v>45</v>
      </c>
      <c r="J945" t="s">
        <v>21</v>
      </c>
      <c r="K945">
        <f>IFERROR(VALUE(LEFT(table_netflix[[#This Row],[duration (in min)]], LEN(table_netflix[[#This Row],[duration (in min)]])-4)),0)</f>
        <v>90</v>
      </c>
      <c r="L945" t="s">
        <v>47</v>
      </c>
      <c r="O945" t="str" cm="1">
        <f t="array" ref="O945">_xlfn.IFS(table_netflix[[#This Row],[release_year]]&gt;=2018, "2018 &amp; after", TRUE, "Before 2018")</f>
        <v>2018 &amp; after</v>
      </c>
      <c r="P945" s="12">
        <f>DATE(table_netflix[[#This Row],[release_year]],1,1)</f>
        <v>43101</v>
      </c>
      <c r="Q945" s="12">
        <f t="shared" si="14"/>
        <v>44136</v>
      </c>
      <c r="R945" s="12" t="str">
        <f>TEXT(table_netflix[[#This Row],[date_added_todate]], "mmm")</f>
        <v>Nov</v>
      </c>
      <c r="S945" t="s">
        <v>5145</v>
      </c>
    </row>
    <row r="946" spans="1:19" x14ac:dyDescent="0.3">
      <c r="A946" t="s">
        <v>5146</v>
      </c>
      <c r="B946" t="s">
        <v>15</v>
      </c>
      <c r="C946" t="s">
        <v>5147</v>
      </c>
      <c r="D946" t="s">
        <v>5148</v>
      </c>
      <c r="E946" t="s">
        <v>5149</v>
      </c>
      <c r="F946" t="s">
        <v>18</v>
      </c>
      <c r="G946" s="14" t="s">
        <v>5125</v>
      </c>
      <c r="H946">
        <v>1989</v>
      </c>
      <c r="I946" t="s">
        <v>45</v>
      </c>
      <c r="J946" t="s">
        <v>226</v>
      </c>
      <c r="K946">
        <f>IFERROR(VALUE(LEFT(table_netflix[[#This Row],[duration (in min)]], LEN(table_netflix[[#This Row],[duration (in min)]])-4)),0)</f>
        <v>102</v>
      </c>
      <c r="L946" t="s">
        <v>47</v>
      </c>
      <c r="M946" t="s">
        <v>85</v>
      </c>
      <c r="O946" t="str" cm="1">
        <f t="array" ref="O946">_xlfn.IFS(table_netflix[[#This Row],[release_year]]&gt;=2018, "2018 &amp; after", TRUE, "Before 2018")</f>
        <v>Before 2018</v>
      </c>
      <c r="P946" s="12">
        <f>DATE(table_netflix[[#This Row],[release_year]],1,1)</f>
        <v>32509</v>
      </c>
      <c r="Q946" s="12">
        <f t="shared" si="14"/>
        <v>44136</v>
      </c>
      <c r="R946" s="12" t="str">
        <f>TEXT(table_netflix[[#This Row],[date_added_todate]], "mmm")</f>
        <v>Nov</v>
      </c>
      <c r="S946" t="s">
        <v>5150</v>
      </c>
    </row>
    <row r="947" spans="1:19" x14ac:dyDescent="0.3">
      <c r="A947" t="s">
        <v>5151</v>
      </c>
      <c r="B947" t="s">
        <v>15</v>
      </c>
      <c r="C947" t="s">
        <v>5152</v>
      </c>
      <c r="D947" t="s">
        <v>5153</v>
      </c>
      <c r="E947" t="s">
        <v>5154</v>
      </c>
      <c r="F947" t="s">
        <v>18</v>
      </c>
      <c r="G947" s="14" t="s">
        <v>5125</v>
      </c>
      <c r="H947">
        <v>2018</v>
      </c>
      <c r="I947" t="s">
        <v>186</v>
      </c>
      <c r="J947" t="s">
        <v>92</v>
      </c>
      <c r="K947">
        <f>IFERROR(VALUE(LEFT(table_netflix[[#This Row],[duration (in min)]], LEN(table_netflix[[#This Row],[duration (in min)]])-4)),0)</f>
        <v>94</v>
      </c>
      <c r="L947" t="s">
        <v>144</v>
      </c>
      <c r="O947" t="str" cm="1">
        <f t="array" ref="O947">_xlfn.IFS(table_netflix[[#This Row],[release_year]]&gt;=2018, "2018 &amp; after", TRUE, "Before 2018")</f>
        <v>2018 &amp; after</v>
      </c>
      <c r="P947" s="12">
        <f>DATE(table_netflix[[#This Row],[release_year]],1,1)</f>
        <v>43101</v>
      </c>
      <c r="Q947" s="12">
        <f t="shared" si="14"/>
        <v>44136</v>
      </c>
      <c r="R947" s="12" t="str">
        <f>TEXT(table_netflix[[#This Row],[date_added_todate]], "mmm")</f>
        <v>Nov</v>
      </c>
      <c r="S947" t="s">
        <v>5155</v>
      </c>
    </row>
    <row r="948" spans="1:19" x14ac:dyDescent="0.3">
      <c r="A948" t="s">
        <v>5156</v>
      </c>
      <c r="B948" t="s">
        <v>15</v>
      </c>
      <c r="C948" t="s">
        <v>5157</v>
      </c>
      <c r="D948" t="s">
        <v>5158</v>
      </c>
      <c r="E948" t="s">
        <v>5159</v>
      </c>
      <c r="F948" t="s">
        <v>18</v>
      </c>
      <c r="G948" s="14" t="s">
        <v>5125</v>
      </c>
      <c r="H948">
        <v>2018</v>
      </c>
      <c r="I948" t="s">
        <v>186</v>
      </c>
      <c r="J948" t="s">
        <v>1186</v>
      </c>
      <c r="K948">
        <f>IFERROR(VALUE(LEFT(table_netflix[[#This Row],[duration (in min)]], LEN(table_netflix[[#This Row],[duration (in min)]])-4)),0)</f>
        <v>81</v>
      </c>
      <c r="L948" t="s">
        <v>53</v>
      </c>
      <c r="M948" t="s">
        <v>54</v>
      </c>
      <c r="N948" t="s">
        <v>142</v>
      </c>
      <c r="O948" t="str" cm="1">
        <f t="array" ref="O948">_xlfn.IFS(table_netflix[[#This Row],[release_year]]&gt;=2018, "2018 &amp; after", TRUE, "Before 2018")</f>
        <v>2018 &amp; after</v>
      </c>
      <c r="P948" s="12">
        <f>DATE(table_netflix[[#This Row],[release_year]],1,1)</f>
        <v>43101</v>
      </c>
      <c r="Q948" s="12">
        <f t="shared" si="14"/>
        <v>44136</v>
      </c>
      <c r="R948" s="12" t="str">
        <f>TEXT(table_netflix[[#This Row],[date_added_todate]], "mmm")</f>
        <v>Nov</v>
      </c>
      <c r="S948" t="s">
        <v>5160</v>
      </c>
    </row>
    <row r="949" spans="1:19" x14ac:dyDescent="0.3">
      <c r="A949" t="s">
        <v>5161</v>
      </c>
      <c r="B949" t="s">
        <v>15</v>
      </c>
      <c r="C949" t="s">
        <v>5162</v>
      </c>
      <c r="D949" t="s">
        <v>3398</v>
      </c>
      <c r="E949" t="s">
        <v>5163</v>
      </c>
      <c r="F949" t="s">
        <v>61</v>
      </c>
      <c r="G949" s="14" t="s">
        <v>5125</v>
      </c>
      <c r="H949">
        <v>2016</v>
      </c>
      <c r="I949" t="s">
        <v>186</v>
      </c>
      <c r="J949" t="s">
        <v>3572</v>
      </c>
      <c r="K949">
        <f>IFERROR(VALUE(LEFT(table_netflix[[#This Row],[duration (in min)]], LEN(table_netflix[[#This Row],[duration (in min)]])-4)),0)</f>
        <v>134</v>
      </c>
      <c r="L949" t="s">
        <v>53</v>
      </c>
      <c r="M949" t="s">
        <v>142</v>
      </c>
      <c r="O949" t="str" cm="1">
        <f t="array" ref="O949">_xlfn.IFS(table_netflix[[#This Row],[release_year]]&gt;=2018, "2018 &amp; after", TRUE, "Before 2018")</f>
        <v>Before 2018</v>
      </c>
      <c r="P949" s="12">
        <f>DATE(table_netflix[[#This Row],[release_year]],1,1)</f>
        <v>42370</v>
      </c>
      <c r="Q949" s="12">
        <f t="shared" si="14"/>
        <v>44136</v>
      </c>
      <c r="R949" s="12" t="str">
        <f>TEXT(table_netflix[[#This Row],[date_added_todate]], "mmm")</f>
        <v>Nov</v>
      </c>
      <c r="S949" t="s">
        <v>5164</v>
      </c>
    </row>
    <row r="950" spans="1:19" x14ac:dyDescent="0.3">
      <c r="A950" t="s">
        <v>5165</v>
      </c>
      <c r="B950" t="s">
        <v>15</v>
      </c>
      <c r="C950" t="s">
        <v>5166</v>
      </c>
      <c r="D950" t="s">
        <v>4009</v>
      </c>
      <c r="E950" t="s">
        <v>5167</v>
      </c>
      <c r="F950" t="s">
        <v>301</v>
      </c>
      <c r="G950" s="14" t="s">
        <v>5125</v>
      </c>
      <c r="H950">
        <v>2012</v>
      </c>
      <c r="I950" t="s">
        <v>20</v>
      </c>
      <c r="J950" t="s">
        <v>366</v>
      </c>
      <c r="K950">
        <f>IFERROR(VALUE(LEFT(table_netflix[[#This Row],[duration (in min)]], LEN(table_netflix[[#This Row],[duration (in min)]])-4)),0)</f>
        <v>114</v>
      </c>
      <c r="L950" t="s">
        <v>53</v>
      </c>
      <c r="O950" t="str" cm="1">
        <f t="array" ref="O950">_xlfn.IFS(table_netflix[[#This Row],[release_year]]&gt;=2018, "2018 &amp; after", TRUE, "Before 2018")</f>
        <v>Before 2018</v>
      </c>
      <c r="P950" s="12">
        <f>DATE(table_netflix[[#This Row],[release_year]],1,1)</f>
        <v>40909</v>
      </c>
      <c r="Q950" s="12">
        <f t="shared" si="14"/>
        <v>44136</v>
      </c>
      <c r="R950" s="12" t="str">
        <f>TEXT(table_netflix[[#This Row],[date_added_todate]], "mmm")</f>
        <v>Nov</v>
      </c>
      <c r="S950" t="s">
        <v>5168</v>
      </c>
    </row>
    <row r="951" spans="1:19" x14ac:dyDescent="0.3">
      <c r="A951" t="s">
        <v>5169</v>
      </c>
      <c r="B951" t="s">
        <v>15</v>
      </c>
      <c r="C951" t="s">
        <v>5170</v>
      </c>
      <c r="D951" t="s">
        <v>5171</v>
      </c>
      <c r="E951" t="s">
        <v>5172</v>
      </c>
      <c r="F951" t="s">
        <v>18</v>
      </c>
      <c r="G951" s="14" t="s">
        <v>5125</v>
      </c>
      <c r="H951">
        <v>1994</v>
      </c>
      <c r="I951" t="s">
        <v>45</v>
      </c>
      <c r="J951" t="s">
        <v>634</v>
      </c>
      <c r="K951">
        <f>IFERROR(VALUE(LEFT(table_netflix[[#This Row],[duration (in min)]], LEN(table_netflix[[#This Row],[duration (in min)]])-4)),0)</f>
        <v>107</v>
      </c>
      <c r="L951" t="s">
        <v>144</v>
      </c>
      <c r="M951" t="s">
        <v>72</v>
      </c>
      <c r="N951" t="s">
        <v>266</v>
      </c>
      <c r="O951" t="str" cm="1">
        <f t="array" ref="O951">_xlfn.IFS(table_netflix[[#This Row],[release_year]]&gt;=2018, "2018 &amp; after", TRUE, "Before 2018")</f>
        <v>Before 2018</v>
      </c>
      <c r="P951" s="12">
        <f>DATE(table_netflix[[#This Row],[release_year]],1,1)</f>
        <v>34335</v>
      </c>
      <c r="Q951" s="12">
        <f t="shared" si="14"/>
        <v>44136</v>
      </c>
      <c r="R951" s="12" t="str">
        <f>TEXT(table_netflix[[#This Row],[date_added_todate]], "mmm")</f>
        <v>Nov</v>
      </c>
      <c r="S951" t="s">
        <v>5173</v>
      </c>
    </row>
    <row r="952" spans="1:19" x14ac:dyDescent="0.3">
      <c r="A952" t="s">
        <v>5174</v>
      </c>
      <c r="B952" t="s">
        <v>15</v>
      </c>
      <c r="C952" t="s">
        <v>5175</v>
      </c>
      <c r="D952" t="s">
        <v>4523</v>
      </c>
      <c r="E952" t="s">
        <v>5176</v>
      </c>
      <c r="F952" t="s">
        <v>18</v>
      </c>
      <c r="G952" s="14" t="s">
        <v>5125</v>
      </c>
      <c r="H952">
        <v>2020</v>
      </c>
      <c r="I952" t="s">
        <v>186</v>
      </c>
      <c r="J952" t="s">
        <v>634</v>
      </c>
      <c r="K952">
        <f>IFERROR(VALUE(LEFT(table_netflix[[#This Row],[duration (in min)]], LEN(table_netflix[[#This Row],[duration (in min)]])-4)),0)</f>
        <v>107</v>
      </c>
      <c r="L952" t="s">
        <v>71</v>
      </c>
      <c r="M952" t="s">
        <v>266</v>
      </c>
      <c r="O952" t="str" cm="1">
        <f t="array" ref="O952">_xlfn.IFS(table_netflix[[#This Row],[release_year]]&gt;=2018, "2018 &amp; after", TRUE, "Before 2018")</f>
        <v>2018 &amp; after</v>
      </c>
      <c r="P952" s="12">
        <f>DATE(table_netflix[[#This Row],[release_year]],1,1)</f>
        <v>43831</v>
      </c>
      <c r="Q952" s="12">
        <f t="shared" si="14"/>
        <v>44136</v>
      </c>
      <c r="R952" s="12" t="str">
        <f>TEXT(table_netflix[[#This Row],[date_added_todate]], "mmm")</f>
        <v>Nov</v>
      </c>
      <c r="S952" t="s">
        <v>5177</v>
      </c>
    </row>
    <row r="953" spans="1:19" x14ac:dyDescent="0.3">
      <c r="A953" t="s">
        <v>5178</v>
      </c>
      <c r="B953" t="s">
        <v>24</v>
      </c>
      <c r="C953" t="s">
        <v>5179</v>
      </c>
      <c r="D953" t="s">
        <v>5180</v>
      </c>
      <c r="E953" t="s">
        <v>5181</v>
      </c>
      <c r="F953" t="s">
        <v>941</v>
      </c>
      <c r="G953" s="14" t="s">
        <v>5182</v>
      </c>
      <c r="H953">
        <v>2017</v>
      </c>
      <c r="I953" t="s">
        <v>84</v>
      </c>
      <c r="J953" t="s">
        <v>33</v>
      </c>
      <c r="K953">
        <f>IFERROR(VALUE(LEFT(table_netflix[[#This Row],[duration (in min)]], LEN(table_netflix[[#This Row],[duration (in min)]])-4)),0)</f>
        <v>0</v>
      </c>
      <c r="L953" t="s">
        <v>37</v>
      </c>
      <c r="M953" t="s">
        <v>35</v>
      </c>
      <c r="O953" t="str" cm="1">
        <f t="array" ref="O953">_xlfn.IFS(table_netflix[[#This Row],[release_year]]&gt;=2018, "2018 &amp; after", TRUE, "Before 2018")</f>
        <v>Before 2018</v>
      </c>
      <c r="P953" s="12">
        <f>DATE(table_netflix[[#This Row],[release_year]],1,1)</f>
        <v>42736</v>
      </c>
      <c r="Q953" s="12">
        <f t="shared" si="14"/>
        <v>44135</v>
      </c>
      <c r="R953" s="12" t="str">
        <f>TEXT(table_netflix[[#This Row],[date_added_todate]], "mmm")</f>
        <v>Oct</v>
      </c>
      <c r="S953" t="s">
        <v>5183</v>
      </c>
    </row>
    <row r="954" spans="1:19" x14ac:dyDescent="0.3">
      <c r="A954" t="s">
        <v>5184</v>
      </c>
      <c r="B954" t="s">
        <v>15</v>
      </c>
      <c r="C954" t="s">
        <v>5185</v>
      </c>
      <c r="D954" t="s">
        <v>5186</v>
      </c>
      <c r="E954" t="s">
        <v>5187</v>
      </c>
      <c r="F954" t="s">
        <v>2256</v>
      </c>
      <c r="G954" s="14" t="s">
        <v>5182</v>
      </c>
      <c r="H954">
        <v>2018</v>
      </c>
      <c r="I954" t="s">
        <v>27</v>
      </c>
      <c r="J954" t="s">
        <v>1112</v>
      </c>
      <c r="K954">
        <f>IFERROR(VALUE(LEFT(table_netflix[[#This Row],[duration (in min)]], LEN(table_netflix[[#This Row],[duration (in min)]])-4)),0)</f>
        <v>130</v>
      </c>
      <c r="L954" t="s">
        <v>144</v>
      </c>
      <c r="M954" t="s">
        <v>72</v>
      </c>
      <c r="N954" t="s">
        <v>55</v>
      </c>
      <c r="O954" t="str" cm="1">
        <f t="array" ref="O954">_xlfn.IFS(table_netflix[[#This Row],[release_year]]&gt;=2018, "2018 &amp; after", TRUE, "Before 2018")</f>
        <v>2018 &amp; after</v>
      </c>
      <c r="P954" s="12">
        <f>DATE(table_netflix[[#This Row],[release_year]],1,1)</f>
        <v>43101</v>
      </c>
      <c r="Q954" s="12">
        <f t="shared" si="14"/>
        <v>44135</v>
      </c>
      <c r="R954" s="12" t="str">
        <f>TEXT(table_netflix[[#This Row],[date_added_todate]], "mmm")</f>
        <v>Oct</v>
      </c>
      <c r="S954" t="s">
        <v>5188</v>
      </c>
    </row>
    <row r="955" spans="1:19" x14ac:dyDescent="0.3">
      <c r="A955" t="s">
        <v>5189</v>
      </c>
      <c r="B955" t="s">
        <v>15</v>
      </c>
      <c r="C955" t="s">
        <v>5190</v>
      </c>
      <c r="D955" t="s">
        <v>5191</v>
      </c>
      <c r="E955" t="s">
        <v>5192</v>
      </c>
      <c r="F955" t="s">
        <v>18</v>
      </c>
      <c r="G955" s="14" t="s">
        <v>5193</v>
      </c>
      <c r="H955">
        <v>2019</v>
      </c>
      <c r="I955" t="s">
        <v>62</v>
      </c>
      <c r="J955" t="s">
        <v>293</v>
      </c>
      <c r="K955">
        <f>IFERROR(VALUE(LEFT(table_netflix[[#This Row],[duration (in min)]], LEN(table_netflix[[#This Row],[duration (in min)]])-4)),0)</f>
        <v>87</v>
      </c>
      <c r="L955" t="s">
        <v>53</v>
      </c>
      <c r="M955" t="s">
        <v>54</v>
      </c>
      <c r="N955" t="s">
        <v>142</v>
      </c>
      <c r="O955" t="str" cm="1">
        <f t="array" ref="O955">_xlfn.IFS(table_netflix[[#This Row],[release_year]]&gt;=2018, "2018 &amp; after", TRUE, "Before 2018")</f>
        <v>2018 &amp; after</v>
      </c>
      <c r="P955" s="12">
        <f>DATE(table_netflix[[#This Row],[release_year]],1,1)</f>
        <v>43466</v>
      </c>
      <c r="Q955" s="12">
        <f t="shared" si="14"/>
        <v>44134</v>
      </c>
      <c r="R955" s="12" t="str">
        <f>TEXT(table_netflix[[#This Row],[date_added_todate]], "mmm")</f>
        <v>Oct</v>
      </c>
      <c r="S955" t="s">
        <v>5194</v>
      </c>
    </row>
    <row r="956" spans="1:19" x14ac:dyDescent="0.3">
      <c r="A956" t="s">
        <v>5195</v>
      </c>
      <c r="B956" t="s">
        <v>15</v>
      </c>
      <c r="C956" t="s">
        <v>5196</v>
      </c>
      <c r="D956" t="s">
        <v>5197</v>
      </c>
      <c r="E956" t="s">
        <v>5198</v>
      </c>
      <c r="F956" t="s">
        <v>61</v>
      </c>
      <c r="G956" s="14" t="s">
        <v>5193</v>
      </c>
      <c r="H956">
        <v>2020</v>
      </c>
      <c r="I956" t="s">
        <v>62</v>
      </c>
      <c r="J956" t="s">
        <v>232</v>
      </c>
      <c r="K956">
        <f>IFERROR(VALUE(LEFT(table_netflix[[#This Row],[duration (in min)]], LEN(table_netflix[[#This Row],[duration (in min)]])-4)),0)</f>
        <v>93</v>
      </c>
      <c r="L956" t="s">
        <v>126</v>
      </c>
      <c r="M956" t="s">
        <v>54</v>
      </c>
      <c r="O956" t="str" cm="1">
        <f t="array" ref="O956">_xlfn.IFS(table_netflix[[#This Row],[release_year]]&gt;=2018, "2018 &amp; after", TRUE, "Before 2018")</f>
        <v>2018 &amp; after</v>
      </c>
      <c r="P956" s="12">
        <f>DATE(table_netflix[[#This Row],[release_year]],1,1)</f>
        <v>43831</v>
      </c>
      <c r="Q956" s="12">
        <f t="shared" si="14"/>
        <v>44134</v>
      </c>
      <c r="R956" s="12" t="str">
        <f>TEXT(table_netflix[[#This Row],[date_added_todate]], "mmm")</f>
        <v>Oct</v>
      </c>
      <c r="S956" t="s">
        <v>5199</v>
      </c>
    </row>
    <row r="957" spans="1:19" x14ac:dyDescent="0.3">
      <c r="A957" t="s">
        <v>5200</v>
      </c>
      <c r="B957" t="s">
        <v>15</v>
      </c>
      <c r="C957" t="s">
        <v>5201</v>
      </c>
      <c r="D957" t="s">
        <v>5202</v>
      </c>
      <c r="E957" t="s">
        <v>5203</v>
      </c>
      <c r="F957" t="s">
        <v>196</v>
      </c>
      <c r="G957" s="14" t="s">
        <v>5193</v>
      </c>
      <c r="H957">
        <v>2017</v>
      </c>
      <c r="I957" t="s">
        <v>62</v>
      </c>
      <c r="J957" t="s">
        <v>366</v>
      </c>
      <c r="K957">
        <f>IFERROR(VALUE(LEFT(table_netflix[[#This Row],[duration (in min)]], LEN(table_netflix[[#This Row],[duration (in min)]])-4)),0)</f>
        <v>114</v>
      </c>
      <c r="L957" t="s">
        <v>53</v>
      </c>
      <c r="M957" t="s">
        <v>55</v>
      </c>
      <c r="O957" t="str" cm="1">
        <f t="array" ref="O957">_xlfn.IFS(table_netflix[[#This Row],[release_year]]&gt;=2018, "2018 &amp; after", TRUE, "Before 2018")</f>
        <v>Before 2018</v>
      </c>
      <c r="P957" s="12">
        <f>DATE(table_netflix[[#This Row],[release_year]],1,1)</f>
        <v>42736</v>
      </c>
      <c r="Q957" s="12">
        <f t="shared" si="14"/>
        <v>44134</v>
      </c>
      <c r="R957" s="12" t="str">
        <f>TEXT(table_netflix[[#This Row],[date_added_todate]], "mmm")</f>
        <v>Oct</v>
      </c>
      <c r="S957" t="s">
        <v>5204</v>
      </c>
    </row>
    <row r="958" spans="1:19" x14ac:dyDescent="0.3">
      <c r="A958" t="s">
        <v>5205</v>
      </c>
      <c r="B958" t="s">
        <v>15</v>
      </c>
      <c r="C958" t="s">
        <v>5206</v>
      </c>
      <c r="D958" t="s">
        <v>5207</v>
      </c>
      <c r="E958" t="s">
        <v>5208</v>
      </c>
      <c r="F958" t="s">
        <v>39</v>
      </c>
      <c r="G958" s="14" t="s">
        <v>5193</v>
      </c>
      <c r="H958">
        <v>2020</v>
      </c>
      <c r="I958" t="s">
        <v>62</v>
      </c>
      <c r="J958" t="s">
        <v>46</v>
      </c>
      <c r="K958">
        <f>IFERROR(VALUE(LEFT(table_netflix[[#This Row],[duration (in min)]], LEN(table_netflix[[#This Row],[duration (in min)]])-4)),0)</f>
        <v>91</v>
      </c>
      <c r="L958" t="s">
        <v>126</v>
      </c>
      <c r="M958" t="s">
        <v>55</v>
      </c>
      <c r="O958" t="str" cm="1">
        <f t="array" ref="O958">_xlfn.IFS(table_netflix[[#This Row],[release_year]]&gt;=2018, "2018 &amp; after", TRUE, "Before 2018")</f>
        <v>2018 &amp; after</v>
      </c>
      <c r="P958" s="12">
        <f>DATE(table_netflix[[#This Row],[release_year]],1,1)</f>
        <v>43831</v>
      </c>
      <c r="Q958" s="12">
        <f t="shared" si="14"/>
        <v>44134</v>
      </c>
      <c r="R958" s="12" t="str">
        <f>TEXT(table_netflix[[#This Row],[date_added_todate]], "mmm")</f>
        <v>Oct</v>
      </c>
      <c r="S958" t="s">
        <v>5209</v>
      </c>
    </row>
    <row r="959" spans="1:19" x14ac:dyDescent="0.3">
      <c r="A959" t="s">
        <v>5210</v>
      </c>
      <c r="B959" t="s">
        <v>15</v>
      </c>
      <c r="C959" t="s">
        <v>5211</v>
      </c>
      <c r="D959" t="s">
        <v>5212</v>
      </c>
      <c r="E959" t="s">
        <v>5213</v>
      </c>
      <c r="F959" t="s">
        <v>307</v>
      </c>
      <c r="G959" s="14" t="s">
        <v>5193</v>
      </c>
      <c r="H959">
        <v>2020</v>
      </c>
      <c r="I959" t="s">
        <v>27</v>
      </c>
      <c r="J959" t="s">
        <v>167</v>
      </c>
      <c r="K959">
        <f>IFERROR(VALUE(LEFT(table_netflix[[#This Row],[duration (in min)]], LEN(table_netflix[[#This Row],[duration (in min)]])-4)),0)</f>
        <v>116</v>
      </c>
      <c r="L959" t="s">
        <v>53</v>
      </c>
      <c r="M959" t="s">
        <v>55</v>
      </c>
      <c r="N959" t="s">
        <v>142</v>
      </c>
      <c r="O959" t="str" cm="1">
        <f t="array" ref="O959">_xlfn.IFS(table_netflix[[#This Row],[release_year]]&gt;=2018, "2018 &amp; after", TRUE, "Before 2018")</f>
        <v>2018 &amp; after</v>
      </c>
      <c r="P959" s="12">
        <f>DATE(table_netflix[[#This Row],[release_year]],1,1)</f>
        <v>43831</v>
      </c>
      <c r="Q959" s="12">
        <f t="shared" si="14"/>
        <v>44134</v>
      </c>
      <c r="R959" s="12" t="str">
        <f>TEXT(table_netflix[[#This Row],[date_added_todate]], "mmm")</f>
        <v>Oct</v>
      </c>
      <c r="S959" t="s">
        <v>5214</v>
      </c>
    </row>
    <row r="960" spans="1:19" x14ac:dyDescent="0.3">
      <c r="A960" t="s">
        <v>5215</v>
      </c>
      <c r="B960" t="s">
        <v>15</v>
      </c>
      <c r="C960" t="s">
        <v>5216</v>
      </c>
      <c r="D960" t="s">
        <v>5217</v>
      </c>
      <c r="E960" t="s">
        <v>5218</v>
      </c>
      <c r="F960" t="s">
        <v>90</v>
      </c>
      <c r="G960" s="14" t="s">
        <v>5193</v>
      </c>
      <c r="H960">
        <v>2020</v>
      </c>
      <c r="I960" t="s">
        <v>27</v>
      </c>
      <c r="J960" t="s">
        <v>232</v>
      </c>
      <c r="K960">
        <f>IFERROR(VALUE(LEFT(table_netflix[[#This Row],[duration (in min)]], LEN(table_netflix[[#This Row],[duration (in min)]])-4)),0)</f>
        <v>93</v>
      </c>
      <c r="L960" t="s">
        <v>126</v>
      </c>
      <c r="M960" t="s">
        <v>55</v>
      </c>
      <c r="O960" t="str" cm="1">
        <f t="array" ref="O960">_xlfn.IFS(table_netflix[[#This Row],[release_year]]&gt;=2018, "2018 &amp; after", TRUE, "Before 2018")</f>
        <v>2018 &amp; after</v>
      </c>
      <c r="P960" s="12">
        <f>DATE(table_netflix[[#This Row],[release_year]],1,1)</f>
        <v>43831</v>
      </c>
      <c r="Q960" s="12">
        <f t="shared" si="14"/>
        <v>44134</v>
      </c>
      <c r="R960" s="12" t="str">
        <f>TEXT(table_netflix[[#This Row],[date_added_todate]], "mmm")</f>
        <v>Oct</v>
      </c>
      <c r="S960" t="s">
        <v>5219</v>
      </c>
    </row>
    <row r="961" spans="1:19" x14ac:dyDescent="0.3">
      <c r="A961" t="s">
        <v>5220</v>
      </c>
      <c r="B961" t="s">
        <v>15</v>
      </c>
      <c r="C961" t="s">
        <v>5221</v>
      </c>
      <c r="D961" t="s">
        <v>5222</v>
      </c>
      <c r="E961" t="s">
        <v>5223</v>
      </c>
      <c r="F961" t="s">
        <v>1833</v>
      </c>
      <c r="G961" s="14" t="s">
        <v>5224</v>
      </c>
      <c r="H961">
        <v>2013</v>
      </c>
      <c r="I961" t="s">
        <v>62</v>
      </c>
      <c r="J961" t="s">
        <v>133</v>
      </c>
      <c r="K961">
        <f>IFERROR(VALUE(LEFT(table_netflix[[#This Row],[duration (in min)]], LEN(table_netflix[[#This Row],[duration (in min)]])-4)),0)</f>
        <v>106</v>
      </c>
      <c r="L961" t="s">
        <v>126</v>
      </c>
      <c r="M961" t="s">
        <v>55</v>
      </c>
      <c r="O961" t="str" cm="1">
        <f t="array" ref="O961">_xlfn.IFS(table_netflix[[#This Row],[release_year]]&gt;=2018, "2018 &amp; after", TRUE, "Before 2018")</f>
        <v>Before 2018</v>
      </c>
      <c r="P961" s="12">
        <f>DATE(table_netflix[[#This Row],[release_year]],1,1)</f>
        <v>41275</v>
      </c>
      <c r="Q961" s="12">
        <f t="shared" si="14"/>
        <v>44133</v>
      </c>
      <c r="R961" s="12" t="str">
        <f>TEXT(table_netflix[[#This Row],[date_added_todate]], "mmm")</f>
        <v>Oct</v>
      </c>
      <c r="S961" t="s">
        <v>5225</v>
      </c>
    </row>
    <row r="962" spans="1:19" x14ac:dyDescent="0.3">
      <c r="A962" t="s">
        <v>5226</v>
      </c>
      <c r="B962" t="s">
        <v>15</v>
      </c>
      <c r="C962" t="s">
        <v>5227</v>
      </c>
      <c r="D962" t="s">
        <v>5228</v>
      </c>
      <c r="E962" t="s">
        <v>5229</v>
      </c>
      <c r="F962" t="s">
        <v>18</v>
      </c>
      <c r="G962" s="14" t="s">
        <v>5230</v>
      </c>
      <c r="H962">
        <v>2020</v>
      </c>
      <c r="I962" t="s">
        <v>27</v>
      </c>
      <c r="J962" t="s">
        <v>143</v>
      </c>
      <c r="K962">
        <f>IFERROR(VALUE(LEFT(table_netflix[[#This Row],[duration (in min)]], LEN(table_netflix[[#This Row],[duration (in min)]])-4)),0)</f>
        <v>105</v>
      </c>
      <c r="L962" t="s">
        <v>71</v>
      </c>
      <c r="M962" t="s">
        <v>107</v>
      </c>
      <c r="O962" t="str" cm="1">
        <f t="array" ref="O962">_xlfn.IFS(table_netflix[[#This Row],[release_year]]&gt;=2018, "2018 &amp; after", TRUE, "Before 2018")</f>
        <v>2018 &amp; after</v>
      </c>
      <c r="P962" s="12">
        <f>DATE(table_netflix[[#This Row],[release_year]],1,1)</f>
        <v>43831</v>
      </c>
      <c r="Q962" s="12">
        <f t="shared" ref="Q962:Q1025" si="15">IF(G962&lt;&gt;"", DATE(RIGHT(G962,4), MONTH(1 &amp; LEFT(G962,FIND(" ",G962)-1)), MID(G962, FIND(" ", G962)+1, FIND(",", G962)-FIND(" ", G962)-1)), "")</f>
        <v>44132</v>
      </c>
      <c r="R962" s="12" t="str">
        <f>TEXT(table_netflix[[#This Row],[date_added_todate]], "mmm")</f>
        <v>Oct</v>
      </c>
      <c r="S962" t="s">
        <v>5231</v>
      </c>
    </row>
    <row r="963" spans="1:19" x14ac:dyDescent="0.3">
      <c r="A963" t="s">
        <v>5232</v>
      </c>
      <c r="B963" t="s">
        <v>15</v>
      </c>
      <c r="C963" t="s">
        <v>5233</v>
      </c>
      <c r="D963" t="s">
        <v>5234</v>
      </c>
      <c r="E963" t="s">
        <v>5235</v>
      </c>
      <c r="F963" t="s">
        <v>18</v>
      </c>
      <c r="G963" s="14" t="s">
        <v>5230</v>
      </c>
      <c r="H963">
        <v>2013</v>
      </c>
      <c r="I963" t="s">
        <v>186</v>
      </c>
      <c r="J963" t="s">
        <v>232</v>
      </c>
      <c r="K963">
        <f>IFERROR(VALUE(LEFT(table_netflix[[#This Row],[duration (in min)]], LEN(table_netflix[[#This Row],[duration (in min)]])-4)),0)</f>
        <v>93</v>
      </c>
      <c r="L963" t="s">
        <v>4381</v>
      </c>
      <c r="O963" t="str" cm="1">
        <f t="array" ref="O963">_xlfn.IFS(table_netflix[[#This Row],[release_year]]&gt;=2018, "2018 &amp; after", TRUE, "Before 2018")</f>
        <v>Before 2018</v>
      </c>
      <c r="P963" s="12">
        <f>DATE(table_netflix[[#This Row],[release_year]],1,1)</f>
        <v>41275</v>
      </c>
      <c r="Q963" s="12">
        <f t="shared" si="15"/>
        <v>44132</v>
      </c>
      <c r="R963" s="12" t="str">
        <f>TEXT(table_netflix[[#This Row],[date_added_todate]], "mmm")</f>
        <v>Oct</v>
      </c>
      <c r="S963" t="s">
        <v>5236</v>
      </c>
    </row>
    <row r="964" spans="1:19" x14ac:dyDescent="0.3">
      <c r="A964" t="s">
        <v>5237</v>
      </c>
      <c r="B964" t="s">
        <v>15</v>
      </c>
      <c r="C964" t="s">
        <v>5238</v>
      </c>
      <c r="D964" t="s">
        <v>5239</v>
      </c>
      <c r="E964" t="s">
        <v>5240</v>
      </c>
      <c r="F964" t="s">
        <v>1180</v>
      </c>
      <c r="G964" s="14" t="s">
        <v>5230</v>
      </c>
      <c r="H964">
        <v>2020</v>
      </c>
      <c r="I964" t="s">
        <v>27</v>
      </c>
      <c r="J964" t="s">
        <v>118</v>
      </c>
      <c r="K964">
        <f>IFERROR(VALUE(LEFT(table_netflix[[#This Row],[duration (in min)]], LEN(table_netflix[[#This Row],[duration (in min)]])-4)),0)</f>
        <v>103</v>
      </c>
      <c r="L964" t="s">
        <v>126</v>
      </c>
      <c r="M964" t="s">
        <v>55</v>
      </c>
      <c r="O964" t="str" cm="1">
        <f t="array" ref="O964">_xlfn.IFS(table_netflix[[#This Row],[release_year]]&gt;=2018, "2018 &amp; after", TRUE, "Before 2018")</f>
        <v>2018 &amp; after</v>
      </c>
      <c r="P964" s="12">
        <f>DATE(table_netflix[[#This Row],[release_year]],1,1)</f>
        <v>43831</v>
      </c>
      <c r="Q964" s="12">
        <f t="shared" si="15"/>
        <v>44132</v>
      </c>
      <c r="R964" s="12" t="str">
        <f>TEXT(table_netflix[[#This Row],[date_added_todate]], "mmm")</f>
        <v>Oct</v>
      </c>
      <c r="S964" t="s">
        <v>5241</v>
      </c>
    </row>
    <row r="965" spans="1:19" x14ac:dyDescent="0.3">
      <c r="A965" t="s">
        <v>5242</v>
      </c>
      <c r="B965" t="s">
        <v>15</v>
      </c>
      <c r="C965" t="s">
        <v>5243</v>
      </c>
      <c r="D965" t="s">
        <v>5244</v>
      </c>
      <c r="F965" t="s">
        <v>18</v>
      </c>
      <c r="G965" s="14" t="s">
        <v>5230</v>
      </c>
      <c r="H965">
        <v>2020</v>
      </c>
      <c r="I965" t="s">
        <v>84</v>
      </c>
      <c r="J965" t="s">
        <v>366</v>
      </c>
      <c r="K965">
        <f>IFERROR(VALUE(LEFT(table_netflix[[#This Row],[duration (in min)]], LEN(table_netflix[[#This Row],[duration (in min)]])-4)),0)</f>
        <v>114</v>
      </c>
      <c r="L965" t="s">
        <v>22</v>
      </c>
      <c r="O965" t="str" cm="1">
        <f t="array" ref="O965">_xlfn.IFS(table_netflix[[#This Row],[release_year]]&gt;=2018, "2018 &amp; after", TRUE, "Before 2018")</f>
        <v>2018 &amp; after</v>
      </c>
      <c r="P965" s="12">
        <f>DATE(table_netflix[[#This Row],[release_year]],1,1)</f>
        <v>43831</v>
      </c>
      <c r="Q965" s="12">
        <f t="shared" si="15"/>
        <v>44132</v>
      </c>
      <c r="R965" s="12" t="str">
        <f>TEXT(table_netflix[[#This Row],[date_added_todate]], "mmm")</f>
        <v>Oct</v>
      </c>
      <c r="S965" t="s">
        <v>5245</v>
      </c>
    </row>
    <row r="966" spans="1:19" x14ac:dyDescent="0.3">
      <c r="A966" t="s">
        <v>5247</v>
      </c>
      <c r="B966" t="s">
        <v>15</v>
      </c>
      <c r="C966" t="s">
        <v>5248</v>
      </c>
      <c r="D966" t="s">
        <v>5249</v>
      </c>
      <c r="F966" t="s">
        <v>451</v>
      </c>
      <c r="G966" s="14" t="s">
        <v>5246</v>
      </c>
      <c r="H966">
        <v>2020</v>
      </c>
      <c r="I966" t="s">
        <v>62</v>
      </c>
      <c r="J966" t="s">
        <v>241</v>
      </c>
      <c r="K966">
        <f>IFERROR(VALUE(LEFT(table_netflix[[#This Row],[duration (in min)]], LEN(table_netflix[[#This Row],[duration (in min)]])-4)),0)</f>
        <v>95</v>
      </c>
      <c r="L966" t="s">
        <v>22</v>
      </c>
      <c r="M966" t="s">
        <v>55</v>
      </c>
      <c r="N966" t="s">
        <v>266</v>
      </c>
      <c r="O966" t="str" cm="1">
        <f t="array" ref="O966">_xlfn.IFS(table_netflix[[#This Row],[release_year]]&gt;=2018, "2018 &amp; after", TRUE, "Before 2018")</f>
        <v>2018 &amp; after</v>
      </c>
      <c r="P966" s="12">
        <f>DATE(table_netflix[[#This Row],[release_year]],1,1)</f>
        <v>43831</v>
      </c>
      <c r="Q966" s="12">
        <f t="shared" si="15"/>
        <v>44131</v>
      </c>
      <c r="R966" s="12" t="str">
        <f>TEXT(table_netflix[[#This Row],[date_added_todate]], "mmm")</f>
        <v>Oct</v>
      </c>
      <c r="S966" t="s">
        <v>5250</v>
      </c>
    </row>
    <row r="967" spans="1:19" x14ac:dyDescent="0.3">
      <c r="A967" t="s">
        <v>5251</v>
      </c>
      <c r="B967" t="s">
        <v>15</v>
      </c>
      <c r="C967" t="s">
        <v>5252</v>
      </c>
      <c r="D967" t="s">
        <v>5253</v>
      </c>
      <c r="E967" t="s">
        <v>5254</v>
      </c>
      <c r="F967" t="s">
        <v>18</v>
      </c>
      <c r="G967" s="14" t="s">
        <v>5246</v>
      </c>
      <c r="H967">
        <v>2020</v>
      </c>
      <c r="I967" t="s">
        <v>27</v>
      </c>
      <c r="J967" t="s">
        <v>4508</v>
      </c>
      <c r="K967">
        <f>IFERROR(VALUE(LEFT(table_netflix[[#This Row],[duration (in min)]], LEN(table_netflix[[#This Row],[duration (in min)]])-4)),0)</f>
        <v>50</v>
      </c>
      <c r="L967" t="s">
        <v>71</v>
      </c>
      <c r="O967" t="str" cm="1">
        <f t="array" ref="O967">_xlfn.IFS(table_netflix[[#This Row],[release_year]]&gt;=2018, "2018 &amp; after", TRUE, "Before 2018")</f>
        <v>2018 &amp; after</v>
      </c>
      <c r="P967" s="12">
        <f>DATE(table_netflix[[#This Row],[release_year]],1,1)</f>
        <v>43831</v>
      </c>
      <c r="Q967" s="12">
        <f t="shared" si="15"/>
        <v>44131</v>
      </c>
      <c r="R967" s="12" t="str">
        <f>TEXT(table_netflix[[#This Row],[date_added_todate]], "mmm")</f>
        <v>Oct</v>
      </c>
      <c r="S967" t="s">
        <v>5255</v>
      </c>
    </row>
    <row r="968" spans="1:19" x14ac:dyDescent="0.3">
      <c r="A968" t="s">
        <v>5256</v>
      </c>
      <c r="B968" t="s">
        <v>24</v>
      </c>
      <c r="C968" t="s">
        <v>5257</v>
      </c>
      <c r="D968" t="s">
        <v>5258</v>
      </c>
      <c r="E968" t="s">
        <v>5259</v>
      </c>
      <c r="F968" t="s">
        <v>980</v>
      </c>
      <c r="G968" s="14" t="s">
        <v>5260</v>
      </c>
      <c r="H968">
        <v>2020</v>
      </c>
      <c r="I968" t="s">
        <v>62</v>
      </c>
      <c r="J968" t="s">
        <v>33</v>
      </c>
      <c r="K968">
        <f>IFERROR(VALUE(LEFT(table_netflix[[#This Row],[duration (in min)]], LEN(table_netflix[[#This Row],[duration (in min)]])-4)),0)</f>
        <v>0</v>
      </c>
      <c r="L968" t="s">
        <v>29</v>
      </c>
      <c r="M968" t="s">
        <v>40</v>
      </c>
      <c r="N968" t="s">
        <v>31</v>
      </c>
      <c r="O968" t="str" cm="1">
        <f t="array" ref="O968">_xlfn.IFS(table_netflix[[#This Row],[release_year]]&gt;=2018, "2018 &amp; after", TRUE, "Before 2018")</f>
        <v>2018 &amp; after</v>
      </c>
      <c r="P968" s="12">
        <f>DATE(table_netflix[[#This Row],[release_year]],1,1)</f>
        <v>43831</v>
      </c>
      <c r="Q968" s="12">
        <f t="shared" si="15"/>
        <v>44130</v>
      </c>
      <c r="R968" s="12" t="str">
        <f>TEXT(table_netflix[[#This Row],[date_added_todate]], "mmm")</f>
        <v>Oct</v>
      </c>
      <c r="S968" t="s">
        <v>5261</v>
      </c>
    </row>
    <row r="969" spans="1:19" x14ac:dyDescent="0.3">
      <c r="A969" t="s">
        <v>5262</v>
      </c>
      <c r="B969" t="s">
        <v>15</v>
      </c>
      <c r="C969" t="s">
        <v>5263</v>
      </c>
      <c r="D969" t="s">
        <v>5264</v>
      </c>
      <c r="E969" t="s">
        <v>5265</v>
      </c>
      <c r="F969" t="s">
        <v>39</v>
      </c>
      <c r="G969" s="14" t="s">
        <v>5266</v>
      </c>
      <c r="H969">
        <v>2009</v>
      </c>
      <c r="I969" t="s">
        <v>62</v>
      </c>
      <c r="J969" t="s">
        <v>714</v>
      </c>
      <c r="K969">
        <f>IFERROR(VALUE(LEFT(table_netflix[[#This Row],[duration (in min)]], LEN(table_netflix[[#This Row],[duration (in min)]])-4)),0)</f>
        <v>150</v>
      </c>
      <c r="L969" t="s">
        <v>71</v>
      </c>
      <c r="M969" t="s">
        <v>55</v>
      </c>
      <c r="N969" t="s">
        <v>112</v>
      </c>
      <c r="O969" t="str" cm="1">
        <f t="array" ref="O969">_xlfn.IFS(table_netflix[[#This Row],[release_year]]&gt;=2018, "2018 &amp; after", TRUE, "Before 2018")</f>
        <v>Before 2018</v>
      </c>
      <c r="P969" s="12">
        <f>DATE(table_netflix[[#This Row],[release_year]],1,1)</f>
        <v>39814</v>
      </c>
      <c r="Q969" s="12">
        <f t="shared" si="15"/>
        <v>44129</v>
      </c>
      <c r="R969" s="12" t="str">
        <f>TEXT(table_netflix[[#This Row],[date_added_todate]], "mmm")</f>
        <v>Oct</v>
      </c>
      <c r="S969" t="s">
        <v>5267</v>
      </c>
    </row>
    <row r="970" spans="1:19" x14ac:dyDescent="0.3">
      <c r="A970" t="s">
        <v>5268</v>
      </c>
      <c r="B970" t="s">
        <v>15</v>
      </c>
      <c r="C970" t="s">
        <v>5269</v>
      </c>
      <c r="D970" t="s">
        <v>5270</v>
      </c>
      <c r="E970" t="s">
        <v>5271</v>
      </c>
      <c r="F970" t="s">
        <v>746</v>
      </c>
      <c r="G970" s="14" t="s">
        <v>5272</v>
      </c>
      <c r="H970">
        <v>2018</v>
      </c>
      <c r="I970" t="s">
        <v>186</v>
      </c>
      <c r="J970" t="s">
        <v>218</v>
      </c>
      <c r="K970">
        <f>IFERROR(VALUE(LEFT(table_netflix[[#This Row],[duration (in min)]], LEN(table_netflix[[#This Row],[duration (in min)]])-4)),0)</f>
        <v>100</v>
      </c>
      <c r="L970" t="s">
        <v>144</v>
      </c>
      <c r="M970" t="s">
        <v>72</v>
      </c>
      <c r="N970" t="s">
        <v>54</v>
      </c>
      <c r="O970" t="str" cm="1">
        <f t="array" ref="O970">_xlfn.IFS(table_netflix[[#This Row],[release_year]]&gt;=2018, "2018 &amp; after", TRUE, "Before 2018")</f>
        <v>2018 &amp; after</v>
      </c>
      <c r="P970" s="12">
        <f>DATE(table_netflix[[#This Row],[release_year]],1,1)</f>
        <v>43101</v>
      </c>
      <c r="Q970" s="12">
        <f t="shared" si="15"/>
        <v>44128</v>
      </c>
      <c r="R970" s="12" t="str">
        <f>TEXT(table_netflix[[#This Row],[date_added_todate]], "mmm")</f>
        <v>Oct</v>
      </c>
      <c r="S970" t="s">
        <v>5273</v>
      </c>
    </row>
    <row r="971" spans="1:19" x14ac:dyDescent="0.3">
      <c r="A971" t="s">
        <v>5274</v>
      </c>
      <c r="B971" t="s">
        <v>15</v>
      </c>
      <c r="C971" t="s">
        <v>5275</v>
      </c>
      <c r="D971" t="s">
        <v>5276</v>
      </c>
      <c r="E971" t="s">
        <v>5277</v>
      </c>
      <c r="F971" t="s">
        <v>109</v>
      </c>
      <c r="G971" s="14" t="s">
        <v>5272</v>
      </c>
      <c r="H971">
        <v>2019</v>
      </c>
      <c r="I971" t="s">
        <v>27</v>
      </c>
      <c r="J971" t="s">
        <v>330</v>
      </c>
      <c r="K971">
        <f>IFERROR(VALUE(LEFT(table_netflix[[#This Row],[duration (in min)]], LEN(table_netflix[[#This Row],[duration (in min)]])-4)),0)</f>
        <v>117</v>
      </c>
      <c r="L971" t="s">
        <v>53</v>
      </c>
      <c r="M971" t="s">
        <v>112</v>
      </c>
      <c r="O971" t="str" cm="1">
        <f t="array" ref="O971">_xlfn.IFS(table_netflix[[#This Row],[release_year]]&gt;=2018, "2018 &amp; after", TRUE, "Before 2018")</f>
        <v>2018 &amp; after</v>
      </c>
      <c r="P971" s="12">
        <f>DATE(table_netflix[[#This Row],[release_year]],1,1)</f>
        <v>43466</v>
      </c>
      <c r="Q971" s="12">
        <f t="shared" si="15"/>
        <v>44128</v>
      </c>
      <c r="R971" s="12" t="str">
        <f>TEXT(table_netflix[[#This Row],[date_added_todate]], "mmm")</f>
        <v>Oct</v>
      </c>
      <c r="S971" t="s">
        <v>5278</v>
      </c>
    </row>
    <row r="972" spans="1:19" x14ac:dyDescent="0.3">
      <c r="A972" t="s">
        <v>5279</v>
      </c>
      <c r="B972" t="s">
        <v>15</v>
      </c>
      <c r="C972" t="s">
        <v>5280</v>
      </c>
      <c r="D972" t="s">
        <v>5281</v>
      </c>
      <c r="E972" t="s">
        <v>5282</v>
      </c>
      <c r="F972" t="s">
        <v>941</v>
      </c>
      <c r="G972" s="14" t="s">
        <v>5283</v>
      </c>
      <c r="H972">
        <v>2019</v>
      </c>
      <c r="I972" t="s">
        <v>27</v>
      </c>
      <c r="J972" t="s">
        <v>293</v>
      </c>
      <c r="K972">
        <f>IFERROR(VALUE(LEFT(table_netflix[[#This Row],[duration (in min)]], LEN(table_netflix[[#This Row],[duration (in min)]])-4)),0)</f>
        <v>87</v>
      </c>
      <c r="L972" t="s">
        <v>71</v>
      </c>
      <c r="M972" t="s">
        <v>55</v>
      </c>
      <c r="N972" t="s">
        <v>600</v>
      </c>
      <c r="O972" t="str" cm="1">
        <f t="array" ref="O972">_xlfn.IFS(table_netflix[[#This Row],[release_year]]&gt;=2018, "2018 &amp; after", TRUE, "Before 2018")</f>
        <v>2018 &amp; after</v>
      </c>
      <c r="P972" s="12">
        <f>DATE(table_netflix[[#This Row],[release_year]],1,1)</f>
        <v>43466</v>
      </c>
      <c r="Q972" s="12">
        <f t="shared" si="15"/>
        <v>44127</v>
      </c>
      <c r="R972" s="12" t="str">
        <f>TEXT(table_netflix[[#This Row],[date_added_todate]], "mmm")</f>
        <v>Oct</v>
      </c>
      <c r="S972" t="s">
        <v>5284</v>
      </c>
    </row>
    <row r="973" spans="1:19" x14ac:dyDescent="0.3">
      <c r="A973" t="s">
        <v>5285</v>
      </c>
      <c r="B973" t="s">
        <v>24</v>
      </c>
      <c r="C973" t="s">
        <v>5286</v>
      </c>
      <c r="D973" t="s">
        <v>5287</v>
      </c>
      <c r="F973" t="s">
        <v>18</v>
      </c>
      <c r="G973" s="14" t="s">
        <v>5283</v>
      </c>
      <c r="H973">
        <v>2020</v>
      </c>
      <c r="I973" t="s">
        <v>27</v>
      </c>
      <c r="J973" t="s">
        <v>33</v>
      </c>
      <c r="K973">
        <f>IFERROR(VALUE(LEFT(table_netflix[[#This Row],[duration (in min)]], LEN(table_netflix[[#This Row],[duration (in min)]])-4)),0)</f>
        <v>0</v>
      </c>
      <c r="L973" t="s">
        <v>37</v>
      </c>
      <c r="M973" t="s">
        <v>35</v>
      </c>
      <c r="O973" t="str" cm="1">
        <f t="array" ref="O973">_xlfn.IFS(table_netflix[[#This Row],[release_year]]&gt;=2018, "2018 &amp; after", TRUE, "Before 2018")</f>
        <v>2018 &amp; after</v>
      </c>
      <c r="P973" s="12">
        <f>DATE(table_netflix[[#This Row],[release_year]],1,1)</f>
        <v>43831</v>
      </c>
      <c r="Q973" s="12">
        <f t="shared" si="15"/>
        <v>44127</v>
      </c>
      <c r="R973" s="12" t="str">
        <f>TEXT(table_netflix[[#This Row],[date_added_todate]], "mmm")</f>
        <v>Oct</v>
      </c>
      <c r="S973" t="s">
        <v>5288</v>
      </c>
    </row>
    <row r="974" spans="1:19" x14ac:dyDescent="0.3">
      <c r="A974" t="s">
        <v>5289</v>
      </c>
      <c r="B974" t="s">
        <v>15</v>
      </c>
      <c r="C974" t="s">
        <v>5290</v>
      </c>
      <c r="D974" t="s">
        <v>5291</v>
      </c>
      <c r="E974" t="s">
        <v>5292</v>
      </c>
      <c r="F974" t="s">
        <v>151</v>
      </c>
      <c r="G974" s="14" t="s">
        <v>5283</v>
      </c>
      <c r="H974">
        <v>2020</v>
      </c>
      <c r="I974" t="s">
        <v>45</v>
      </c>
      <c r="J974" t="s">
        <v>218</v>
      </c>
      <c r="K974">
        <f>IFERROR(VALUE(LEFT(table_netflix[[#This Row],[duration (in min)]], LEN(table_netflix[[#This Row],[duration (in min)]])-4)),0)</f>
        <v>100</v>
      </c>
      <c r="L974" t="s">
        <v>47</v>
      </c>
      <c r="M974" t="s">
        <v>112</v>
      </c>
      <c r="O974" t="str" cm="1">
        <f t="array" ref="O974">_xlfn.IFS(table_netflix[[#This Row],[release_year]]&gt;=2018, "2018 &amp; after", TRUE, "Before 2018")</f>
        <v>2018 &amp; after</v>
      </c>
      <c r="P974" s="12">
        <f>DATE(table_netflix[[#This Row],[release_year]],1,1)</f>
        <v>43831</v>
      </c>
      <c r="Q974" s="12">
        <f t="shared" si="15"/>
        <v>44127</v>
      </c>
      <c r="R974" s="12" t="str">
        <f>TEXT(table_netflix[[#This Row],[date_added_todate]], "mmm")</f>
        <v>Oct</v>
      </c>
      <c r="S974" t="s">
        <v>5293</v>
      </c>
    </row>
    <row r="975" spans="1:19" x14ac:dyDescent="0.3">
      <c r="A975" t="s">
        <v>5294</v>
      </c>
      <c r="B975" t="s">
        <v>15</v>
      </c>
      <c r="C975" t="s">
        <v>5295</v>
      </c>
      <c r="D975" t="s">
        <v>5296</v>
      </c>
      <c r="E975" t="s">
        <v>5297</v>
      </c>
      <c r="F975" t="s">
        <v>18</v>
      </c>
      <c r="G975" s="14" t="s">
        <v>5283</v>
      </c>
      <c r="H975">
        <v>2018</v>
      </c>
      <c r="I975" t="s">
        <v>62</v>
      </c>
      <c r="J975" t="s">
        <v>549</v>
      </c>
      <c r="K975">
        <f>IFERROR(VALUE(LEFT(table_netflix[[#This Row],[duration (in min)]], LEN(table_netflix[[#This Row],[duration (in min)]])-4)),0)</f>
        <v>86</v>
      </c>
      <c r="L975" t="s">
        <v>53</v>
      </c>
      <c r="M975" t="s">
        <v>142</v>
      </c>
      <c r="O975" t="str" cm="1">
        <f t="array" ref="O975">_xlfn.IFS(table_netflix[[#This Row],[release_year]]&gt;=2018, "2018 &amp; after", TRUE, "Before 2018")</f>
        <v>2018 &amp; after</v>
      </c>
      <c r="P975" s="12">
        <f>DATE(table_netflix[[#This Row],[release_year]],1,1)</f>
        <v>43101</v>
      </c>
      <c r="Q975" s="12">
        <f t="shared" si="15"/>
        <v>44127</v>
      </c>
      <c r="R975" s="12" t="str">
        <f>TEXT(table_netflix[[#This Row],[date_added_todate]], "mmm")</f>
        <v>Oct</v>
      </c>
      <c r="S975" t="s">
        <v>5298</v>
      </c>
    </row>
    <row r="976" spans="1:19" x14ac:dyDescent="0.3">
      <c r="A976" t="s">
        <v>5299</v>
      </c>
      <c r="B976" t="s">
        <v>15</v>
      </c>
      <c r="C976" t="s">
        <v>5300</v>
      </c>
      <c r="D976" t="s">
        <v>5301</v>
      </c>
      <c r="F976" t="s">
        <v>18</v>
      </c>
      <c r="G976" s="14" t="s">
        <v>5302</v>
      </c>
      <c r="H976">
        <v>2017</v>
      </c>
      <c r="I976" t="s">
        <v>27</v>
      </c>
      <c r="J976" t="s">
        <v>226</v>
      </c>
      <c r="K976">
        <f>IFERROR(VALUE(LEFT(table_netflix[[#This Row],[duration (in min)]], LEN(table_netflix[[#This Row],[duration (in min)]])-4)),0)</f>
        <v>102</v>
      </c>
      <c r="L976" t="s">
        <v>22</v>
      </c>
      <c r="O976" t="str" cm="1">
        <f t="array" ref="O976">_xlfn.IFS(table_netflix[[#This Row],[release_year]]&gt;=2018, "2018 &amp; after", TRUE, "Before 2018")</f>
        <v>Before 2018</v>
      </c>
      <c r="P976" s="12">
        <f>DATE(table_netflix[[#This Row],[release_year]],1,1)</f>
        <v>42736</v>
      </c>
      <c r="Q976" s="12">
        <f t="shared" si="15"/>
        <v>44126</v>
      </c>
      <c r="R976" s="12" t="str">
        <f>TEXT(table_netflix[[#This Row],[date_added_todate]], "mmm")</f>
        <v>Oct</v>
      </c>
      <c r="S976" t="s">
        <v>5303</v>
      </c>
    </row>
    <row r="977" spans="1:19" x14ac:dyDescent="0.3">
      <c r="A977" t="s">
        <v>5304</v>
      </c>
      <c r="B977" t="s">
        <v>15</v>
      </c>
      <c r="C977" t="s">
        <v>5305</v>
      </c>
      <c r="D977" t="s">
        <v>5306</v>
      </c>
      <c r="E977" t="s">
        <v>5307</v>
      </c>
      <c r="F977" t="s">
        <v>2256</v>
      </c>
      <c r="G977" s="14" t="s">
        <v>5302</v>
      </c>
      <c r="H977">
        <v>2020</v>
      </c>
      <c r="I977" t="s">
        <v>27</v>
      </c>
      <c r="J977" t="s">
        <v>293</v>
      </c>
      <c r="K977">
        <f>IFERROR(VALUE(LEFT(table_netflix[[#This Row],[duration (in min)]], LEN(table_netflix[[#This Row],[duration (in min)]])-4)),0)</f>
        <v>87</v>
      </c>
      <c r="L977" t="s">
        <v>126</v>
      </c>
      <c r="M977" t="s">
        <v>55</v>
      </c>
      <c r="O977" t="str" cm="1">
        <f t="array" ref="O977">_xlfn.IFS(table_netflix[[#This Row],[release_year]]&gt;=2018, "2018 &amp; after", TRUE, "Before 2018")</f>
        <v>2018 &amp; after</v>
      </c>
      <c r="P977" s="12">
        <f>DATE(table_netflix[[#This Row],[release_year]],1,1)</f>
        <v>43831</v>
      </c>
      <c r="Q977" s="12">
        <f t="shared" si="15"/>
        <v>44126</v>
      </c>
      <c r="R977" s="12" t="str">
        <f>TEXT(table_netflix[[#This Row],[date_added_todate]], "mmm")</f>
        <v>Oct</v>
      </c>
      <c r="S977" t="s">
        <v>5308</v>
      </c>
    </row>
    <row r="978" spans="1:19" x14ac:dyDescent="0.3">
      <c r="A978" t="s">
        <v>5309</v>
      </c>
      <c r="B978" t="s">
        <v>15</v>
      </c>
      <c r="C978" t="s">
        <v>5310</v>
      </c>
      <c r="D978" t="s">
        <v>5311</v>
      </c>
      <c r="E978" t="s">
        <v>5312</v>
      </c>
      <c r="F978" t="s">
        <v>1833</v>
      </c>
      <c r="G978" s="14" t="s">
        <v>5302</v>
      </c>
      <c r="H978">
        <v>2018</v>
      </c>
      <c r="I978" t="s">
        <v>27</v>
      </c>
      <c r="J978" t="s">
        <v>118</v>
      </c>
      <c r="K978">
        <f>IFERROR(VALUE(LEFT(table_netflix[[#This Row],[duration (in min)]], LEN(table_netflix[[#This Row],[duration (in min)]])-4)),0)</f>
        <v>103</v>
      </c>
      <c r="L978" t="s">
        <v>53</v>
      </c>
      <c r="M978" t="s">
        <v>55</v>
      </c>
      <c r="N978" t="s">
        <v>107</v>
      </c>
      <c r="O978" t="str" cm="1">
        <f t="array" ref="O978">_xlfn.IFS(table_netflix[[#This Row],[release_year]]&gt;=2018, "2018 &amp; after", TRUE, "Before 2018")</f>
        <v>2018 &amp; after</v>
      </c>
      <c r="P978" s="12">
        <f>DATE(table_netflix[[#This Row],[release_year]],1,1)</f>
        <v>43101</v>
      </c>
      <c r="Q978" s="12">
        <f t="shared" si="15"/>
        <v>44126</v>
      </c>
      <c r="R978" s="12" t="str">
        <f>TEXT(table_netflix[[#This Row],[date_added_todate]], "mmm")</f>
        <v>Oct</v>
      </c>
      <c r="S978" t="s">
        <v>5313</v>
      </c>
    </row>
    <row r="979" spans="1:19" x14ac:dyDescent="0.3">
      <c r="A979" t="s">
        <v>5314</v>
      </c>
      <c r="B979" t="s">
        <v>15</v>
      </c>
      <c r="C979" t="s">
        <v>5315</v>
      </c>
      <c r="D979" t="s">
        <v>5316</v>
      </c>
      <c r="E979" t="s">
        <v>5317</v>
      </c>
      <c r="F979" t="s">
        <v>61</v>
      </c>
      <c r="G979" s="14" t="s">
        <v>5302</v>
      </c>
      <c r="H979">
        <v>2019</v>
      </c>
      <c r="I979" t="s">
        <v>20</v>
      </c>
      <c r="J979" t="s">
        <v>626</v>
      </c>
      <c r="K979">
        <f>IFERROR(VALUE(LEFT(table_netflix[[#This Row],[duration (in min)]], LEN(table_netflix[[#This Row],[duration (in min)]])-4)),0)</f>
        <v>112</v>
      </c>
      <c r="L979" t="s">
        <v>71</v>
      </c>
      <c r="M979" t="s">
        <v>72</v>
      </c>
      <c r="N979" t="s">
        <v>112</v>
      </c>
      <c r="O979" t="str" cm="1">
        <f t="array" ref="O979">_xlfn.IFS(table_netflix[[#This Row],[release_year]]&gt;=2018, "2018 &amp; after", TRUE, "Before 2018")</f>
        <v>2018 &amp; after</v>
      </c>
      <c r="P979" s="12">
        <f>DATE(table_netflix[[#This Row],[release_year]],1,1)</f>
        <v>43466</v>
      </c>
      <c r="Q979" s="12">
        <f t="shared" si="15"/>
        <v>44126</v>
      </c>
      <c r="R979" s="12" t="str">
        <f>TEXT(table_netflix[[#This Row],[date_added_todate]], "mmm")</f>
        <v>Oct</v>
      </c>
      <c r="S979" t="s">
        <v>5318</v>
      </c>
    </row>
    <row r="980" spans="1:19" x14ac:dyDescent="0.3">
      <c r="A980" t="s">
        <v>5319</v>
      </c>
      <c r="B980" t="s">
        <v>15</v>
      </c>
      <c r="C980" t="s">
        <v>5320</v>
      </c>
      <c r="D980" t="s">
        <v>4347</v>
      </c>
      <c r="E980" t="s">
        <v>5321</v>
      </c>
      <c r="F980" t="s">
        <v>1833</v>
      </c>
      <c r="G980" s="14" t="s">
        <v>5302</v>
      </c>
      <c r="H980">
        <v>2018</v>
      </c>
      <c r="I980" t="s">
        <v>62</v>
      </c>
      <c r="J980" t="s">
        <v>444</v>
      </c>
      <c r="K980">
        <f>IFERROR(VALUE(LEFT(table_netflix[[#This Row],[duration (in min)]], LEN(table_netflix[[#This Row],[duration (in min)]])-4)),0)</f>
        <v>120</v>
      </c>
      <c r="L980" t="s">
        <v>53</v>
      </c>
      <c r="M980" t="s">
        <v>55</v>
      </c>
      <c r="N980" t="s">
        <v>107</v>
      </c>
      <c r="O980" t="str" cm="1">
        <f t="array" ref="O980">_xlfn.IFS(table_netflix[[#This Row],[release_year]]&gt;=2018, "2018 &amp; after", TRUE, "Before 2018")</f>
        <v>2018 &amp; after</v>
      </c>
      <c r="P980" s="12">
        <f>DATE(table_netflix[[#This Row],[release_year]],1,1)</f>
        <v>43101</v>
      </c>
      <c r="Q980" s="12">
        <f t="shared" si="15"/>
        <v>44126</v>
      </c>
      <c r="R980" s="12" t="str">
        <f>TEXT(table_netflix[[#This Row],[date_added_todate]], "mmm")</f>
        <v>Oct</v>
      </c>
      <c r="S980" t="s">
        <v>5322</v>
      </c>
    </row>
    <row r="981" spans="1:19" x14ac:dyDescent="0.3">
      <c r="A981" t="s">
        <v>5323</v>
      </c>
      <c r="B981" t="s">
        <v>15</v>
      </c>
      <c r="C981" t="s">
        <v>5324</v>
      </c>
      <c r="D981" t="s">
        <v>5325</v>
      </c>
      <c r="E981" t="s">
        <v>5326</v>
      </c>
      <c r="F981" t="s">
        <v>523</v>
      </c>
      <c r="G981" s="14" t="s">
        <v>5302</v>
      </c>
      <c r="H981">
        <v>2018</v>
      </c>
      <c r="I981" t="s">
        <v>186</v>
      </c>
      <c r="J981" t="s">
        <v>136</v>
      </c>
      <c r="K981">
        <f>IFERROR(VALUE(LEFT(table_netflix[[#This Row],[duration (in min)]], LEN(table_netflix[[#This Row],[duration (in min)]])-4)),0)</f>
        <v>111</v>
      </c>
      <c r="L981" t="s">
        <v>53</v>
      </c>
      <c r="M981" t="s">
        <v>54</v>
      </c>
      <c r="O981" t="str" cm="1">
        <f t="array" ref="O981">_xlfn.IFS(table_netflix[[#This Row],[release_year]]&gt;=2018, "2018 &amp; after", TRUE, "Before 2018")</f>
        <v>2018 &amp; after</v>
      </c>
      <c r="P981" s="12">
        <f>DATE(table_netflix[[#This Row],[release_year]],1,1)</f>
        <v>43101</v>
      </c>
      <c r="Q981" s="12">
        <f t="shared" si="15"/>
        <v>44126</v>
      </c>
      <c r="R981" s="12" t="str">
        <f>TEXT(table_netflix[[#This Row],[date_added_todate]], "mmm")</f>
        <v>Oct</v>
      </c>
      <c r="S981" t="s">
        <v>5327</v>
      </c>
    </row>
    <row r="982" spans="1:19" x14ac:dyDescent="0.3">
      <c r="A982" t="s">
        <v>5328</v>
      </c>
      <c r="B982" t="s">
        <v>15</v>
      </c>
      <c r="C982" t="s">
        <v>5329</v>
      </c>
      <c r="D982" t="s">
        <v>5330</v>
      </c>
      <c r="E982" t="s">
        <v>5331</v>
      </c>
      <c r="F982" t="s">
        <v>18</v>
      </c>
      <c r="G982" s="14" t="s">
        <v>5302</v>
      </c>
      <c r="H982">
        <v>2020</v>
      </c>
      <c r="I982" t="s">
        <v>186</v>
      </c>
      <c r="J982" t="s">
        <v>814</v>
      </c>
      <c r="K982">
        <f>IFERROR(VALUE(LEFT(table_netflix[[#This Row],[duration (in min)]], LEN(table_netflix[[#This Row],[duration (in min)]])-4)),0)</f>
        <v>78</v>
      </c>
      <c r="L982" t="s">
        <v>71</v>
      </c>
      <c r="M982" t="s">
        <v>72</v>
      </c>
      <c r="N982" t="s">
        <v>54</v>
      </c>
      <c r="O982" t="str" cm="1">
        <f t="array" ref="O982">_xlfn.IFS(table_netflix[[#This Row],[release_year]]&gt;=2018, "2018 &amp; after", TRUE, "Before 2018")</f>
        <v>2018 &amp; after</v>
      </c>
      <c r="P982" s="12">
        <f>DATE(table_netflix[[#This Row],[release_year]],1,1)</f>
        <v>43831</v>
      </c>
      <c r="Q982" s="12">
        <f t="shared" si="15"/>
        <v>44126</v>
      </c>
      <c r="R982" s="12" t="str">
        <f>TEXT(table_netflix[[#This Row],[date_added_todate]], "mmm")</f>
        <v>Oct</v>
      </c>
      <c r="S982" t="s">
        <v>5332</v>
      </c>
    </row>
    <row r="983" spans="1:19" x14ac:dyDescent="0.3">
      <c r="A983" t="s">
        <v>5333</v>
      </c>
      <c r="B983" t="s">
        <v>15</v>
      </c>
      <c r="C983" t="s">
        <v>5334</v>
      </c>
      <c r="D983" t="s">
        <v>5335</v>
      </c>
      <c r="E983" t="s">
        <v>5336</v>
      </c>
      <c r="F983" t="s">
        <v>523</v>
      </c>
      <c r="G983" s="14" t="s">
        <v>5337</v>
      </c>
      <c r="H983">
        <v>2020</v>
      </c>
      <c r="I983" t="s">
        <v>84</v>
      </c>
      <c r="J983" t="s">
        <v>3369</v>
      </c>
      <c r="K983">
        <f>IFERROR(VALUE(LEFT(table_netflix[[#This Row],[duration (in min)]], LEN(table_netflix[[#This Row],[duration (in min)]])-4)),0)</f>
        <v>51</v>
      </c>
      <c r="L983" t="s">
        <v>22</v>
      </c>
      <c r="M983" t="s">
        <v>55</v>
      </c>
      <c r="O983" t="str" cm="1">
        <f t="array" ref="O983">_xlfn.IFS(table_netflix[[#This Row],[release_year]]&gt;=2018, "2018 &amp; after", TRUE, "Before 2018")</f>
        <v>2018 &amp; after</v>
      </c>
      <c r="P983" s="12">
        <f>DATE(table_netflix[[#This Row],[release_year]],1,1)</f>
        <v>43831</v>
      </c>
      <c r="Q983" s="12">
        <f t="shared" si="15"/>
        <v>44125</v>
      </c>
      <c r="R983" s="12" t="str">
        <f>TEXT(table_netflix[[#This Row],[date_added_todate]], "mmm")</f>
        <v>Oct</v>
      </c>
      <c r="S983" t="s">
        <v>5338</v>
      </c>
    </row>
    <row r="984" spans="1:19" x14ac:dyDescent="0.3">
      <c r="A984" t="s">
        <v>5339</v>
      </c>
      <c r="B984" t="s">
        <v>15</v>
      </c>
      <c r="C984" t="s">
        <v>5340</v>
      </c>
      <c r="D984" t="s">
        <v>5341</v>
      </c>
      <c r="E984" t="s">
        <v>5342</v>
      </c>
      <c r="F984" t="s">
        <v>61</v>
      </c>
      <c r="G984" s="14" t="s">
        <v>5337</v>
      </c>
      <c r="H984">
        <v>2020</v>
      </c>
      <c r="I984" t="s">
        <v>20</v>
      </c>
      <c r="J984" t="s">
        <v>1221</v>
      </c>
      <c r="K984">
        <f>IFERROR(VALUE(LEFT(table_netflix[[#This Row],[duration (in min)]], LEN(table_netflix[[#This Row],[duration (in min)]])-4)),0)</f>
        <v>123</v>
      </c>
      <c r="L984" t="s">
        <v>53</v>
      </c>
      <c r="M984" t="s">
        <v>107</v>
      </c>
      <c r="N984" t="s">
        <v>142</v>
      </c>
      <c r="O984" t="str" cm="1">
        <f t="array" ref="O984">_xlfn.IFS(table_netflix[[#This Row],[release_year]]&gt;=2018, "2018 &amp; after", TRUE, "Before 2018")</f>
        <v>2018 &amp; after</v>
      </c>
      <c r="P984" s="12">
        <f>DATE(table_netflix[[#This Row],[release_year]],1,1)</f>
        <v>43831</v>
      </c>
      <c r="Q984" s="12">
        <f t="shared" si="15"/>
        <v>44125</v>
      </c>
      <c r="R984" s="12" t="str">
        <f>TEXT(table_netflix[[#This Row],[date_added_todate]], "mmm")</f>
        <v>Oct</v>
      </c>
      <c r="S984" t="s">
        <v>5343</v>
      </c>
    </row>
    <row r="985" spans="1:19" x14ac:dyDescent="0.3">
      <c r="A985" t="s">
        <v>5344</v>
      </c>
      <c r="B985" t="s">
        <v>15</v>
      </c>
      <c r="C985" t="s">
        <v>5345</v>
      </c>
      <c r="D985" t="s">
        <v>4316</v>
      </c>
      <c r="E985" t="s">
        <v>5346</v>
      </c>
      <c r="F985" t="s">
        <v>523</v>
      </c>
      <c r="G985" s="14" t="s">
        <v>5347</v>
      </c>
      <c r="H985">
        <v>2020</v>
      </c>
      <c r="I985" t="s">
        <v>100</v>
      </c>
      <c r="J985" t="s">
        <v>1365</v>
      </c>
      <c r="K985">
        <f>IFERROR(VALUE(LEFT(table_netflix[[#This Row],[duration (in min)]], LEN(table_netflix[[#This Row],[duration (in min)]])-4)),0)</f>
        <v>46</v>
      </c>
      <c r="L985" t="s">
        <v>47</v>
      </c>
      <c r="O985" t="str" cm="1">
        <f t="array" ref="O985">_xlfn.IFS(table_netflix[[#This Row],[release_year]]&gt;=2018, "2018 &amp; after", TRUE, "Before 2018")</f>
        <v>2018 &amp; after</v>
      </c>
      <c r="P985" s="12">
        <f>DATE(table_netflix[[#This Row],[release_year]],1,1)</f>
        <v>43831</v>
      </c>
      <c r="Q985" s="12">
        <f t="shared" si="15"/>
        <v>44124</v>
      </c>
      <c r="R985" s="12" t="str">
        <f>TEXT(table_netflix[[#This Row],[date_added_todate]], "mmm")</f>
        <v>Oct</v>
      </c>
      <c r="S985" t="s">
        <v>5348</v>
      </c>
    </row>
    <row r="986" spans="1:19" x14ac:dyDescent="0.3">
      <c r="A986" t="s">
        <v>5349</v>
      </c>
      <c r="B986" t="s">
        <v>15</v>
      </c>
      <c r="C986" t="s">
        <v>5350</v>
      </c>
      <c r="D986" t="s">
        <v>2085</v>
      </c>
      <c r="E986" t="s">
        <v>5351</v>
      </c>
      <c r="F986" t="s">
        <v>18</v>
      </c>
      <c r="G986" s="14" t="s">
        <v>5347</v>
      </c>
      <c r="H986">
        <v>2020</v>
      </c>
      <c r="I986" t="s">
        <v>20</v>
      </c>
      <c r="J986" t="s">
        <v>226</v>
      </c>
      <c r="K986">
        <f>IFERROR(VALUE(LEFT(table_netflix[[#This Row],[duration (in min)]], LEN(table_netflix[[#This Row],[duration (in min)]])-4)),0)</f>
        <v>102</v>
      </c>
      <c r="L986" t="s">
        <v>144</v>
      </c>
      <c r="M986" t="s">
        <v>168</v>
      </c>
      <c r="O986" t="str" cm="1">
        <f t="array" ref="O986">_xlfn.IFS(table_netflix[[#This Row],[release_year]]&gt;=2018, "2018 &amp; after", TRUE, "Before 2018")</f>
        <v>2018 &amp; after</v>
      </c>
      <c r="P986" s="12">
        <f>DATE(table_netflix[[#This Row],[release_year]],1,1)</f>
        <v>43831</v>
      </c>
      <c r="Q986" s="12">
        <f t="shared" si="15"/>
        <v>44124</v>
      </c>
      <c r="R986" s="12" t="str">
        <f>TEXT(table_netflix[[#This Row],[date_added_todate]], "mmm")</f>
        <v>Oct</v>
      </c>
      <c r="S986" t="s">
        <v>5352</v>
      </c>
    </row>
    <row r="987" spans="1:19" x14ac:dyDescent="0.3">
      <c r="A987" t="s">
        <v>5353</v>
      </c>
      <c r="B987" t="s">
        <v>15</v>
      </c>
      <c r="C987" t="s">
        <v>5354</v>
      </c>
      <c r="D987" t="s">
        <v>5355</v>
      </c>
      <c r="E987" t="s">
        <v>5356</v>
      </c>
      <c r="F987" t="s">
        <v>1752</v>
      </c>
      <c r="G987" s="14" t="s">
        <v>5357</v>
      </c>
      <c r="H987">
        <v>1975</v>
      </c>
      <c r="I987" t="s">
        <v>62</v>
      </c>
      <c r="J987" t="s">
        <v>133</v>
      </c>
      <c r="K987">
        <f>IFERROR(VALUE(LEFT(table_netflix[[#This Row],[duration (in min)]], LEN(table_netflix[[#This Row],[duration (in min)]])-4)),0)</f>
        <v>106</v>
      </c>
      <c r="L987" t="s">
        <v>445</v>
      </c>
      <c r="M987" t="s">
        <v>72</v>
      </c>
      <c r="N987" t="s">
        <v>55</v>
      </c>
      <c r="O987" t="str" cm="1">
        <f t="array" ref="O987">_xlfn.IFS(table_netflix[[#This Row],[release_year]]&gt;=2018, "2018 &amp; after", TRUE, "Before 2018")</f>
        <v>Before 2018</v>
      </c>
      <c r="P987" s="12">
        <f>DATE(table_netflix[[#This Row],[release_year]],1,1)</f>
        <v>27395</v>
      </c>
      <c r="Q987" s="12">
        <f t="shared" si="15"/>
        <v>44123</v>
      </c>
      <c r="R987" s="12" t="str">
        <f>TEXT(table_netflix[[#This Row],[date_added_todate]], "mmm")</f>
        <v>Oct</v>
      </c>
      <c r="S987" t="s">
        <v>5358</v>
      </c>
    </row>
    <row r="988" spans="1:19" x14ac:dyDescent="0.3">
      <c r="A988" t="s">
        <v>5359</v>
      </c>
      <c r="B988" t="s">
        <v>15</v>
      </c>
      <c r="C988" t="s">
        <v>5360</v>
      </c>
      <c r="D988" t="s">
        <v>5361</v>
      </c>
      <c r="E988" t="s">
        <v>5362</v>
      </c>
      <c r="F988" t="s">
        <v>1752</v>
      </c>
      <c r="G988" s="14" t="s">
        <v>5357</v>
      </c>
      <c r="H988">
        <v>2005</v>
      </c>
      <c r="I988" t="s">
        <v>62</v>
      </c>
      <c r="J988" t="s">
        <v>626</v>
      </c>
      <c r="K988">
        <f>IFERROR(VALUE(LEFT(table_netflix[[#This Row],[duration (in min)]], LEN(table_netflix[[#This Row],[duration (in min)]])-4)),0)</f>
        <v>112</v>
      </c>
      <c r="L988" t="s">
        <v>53</v>
      </c>
      <c r="M988" t="s">
        <v>55</v>
      </c>
      <c r="N988" t="s">
        <v>112</v>
      </c>
      <c r="O988" t="str" cm="1">
        <f t="array" ref="O988">_xlfn.IFS(table_netflix[[#This Row],[release_year]]&gt;=2018, "2018 &amp; after", TRUE, "Before 2018")</f>
        <v>Before 2018</v>
      </c>
      <c r="P988" s="12">
        <f>DATE(table_netflix[[#This Row],[release_year]],1,1)</f>
        <v>38353</v>
      </c>
      <c r="Q988" s="12">
        <f t="shared" si="15"/>
        <v>44123</v>
      </c>
      <c r="R988" s="12" t="str">
        <f>TEXT(table_netflix[[#This Row],[date_added_todate]], "mmm")</f>
        <v>Oct</v>
      </c>
      <c r="S988" t="s">
        <v>5363</v>
      </c>
    </row>
    <row r="989" spans="1:19" x14ac:dyDescent="0.3">
      <c r="A989" t="s">
        <v>5364</v>
      </c>
      <c r="B989" t="s">
        <v>15</v>
      </c>
      <c r="C989" t="s">
        <v>5365</v>
      </c>
      <c r="D989" t="s">
        <v>5366</v>
      </c>
      <c r="E989" t="s">
        <v>5367</v>
      </c>
      <c r="F989" t="s">
        <v>1752</v>
      </c>
      <c r="G989" s="14" t="s">
        <v>5357</v>
      </c>
      <c r="H989">
        <v>2013</v>
      </c>
      <c r="I989" t="s">
        <v>27</v>
      </c>
      <c r="J989" t="s">
        <v>511</v>
      </c>
      <c r="K989">
        <f>IFERROR(VALUE(LEFT(table_netflix[[#This Row],[duration (in min)]], LEN(table_netflix[[#This Row],[duration (in min)]])-4)),0)</f>
        <v>101</v>
      </c>
      <c r="L989" t="s">
        <v>71</v>
      </c>
      <c r="M989" t="s">
        <v>72</v>
      </c>
      <c r="N989" t="s">
        <v>55</v>
      </c>
      <c r="O989" t="str" cm="1">
        <f t="array" ref="O989">_xlfn.IFS(table_netflix[[#This Row],[release_year]]&gt;=2018, "2018 &amp; after", TRUE, "Before 2018")</f>
        <v>Before 2018</v>
      </c>
      <c r="P989" s="12">
        <f>DATE(table_netflix[[#This Row],[release_year]],1,1)</f>
        <v>41275</v>
      </c>
      <c r="Q989" s="12">
        <f t="shared" si="15"/>
        <v>44123</v>
      </c>
      <c r="R989" s="12" t="str">
        <f>TEXT(table_netflix[[#This Row],[date_added_todate]], "mmm")</f>
        <v>Oct</v>
      </c>
      <c r="S989" t="s">
        <v>5368</v>
      </c>
    </row>
    <row r="990" spans="1:19" x14ac:dyDescent="0.3">
      <c r="A990" t="s">
        <v>5369</v>
      </c>
      <c r="B990" t="s">
        <v>15</v>
      </c>
      <c r="C990" t="s">
        <v>5370</v>
      </c>
      <c r="D990" t="s">
        <v>5361</v>
      </c>
      <c r="E990" t="s">
        <v>5371</v>
      </c>
      <c r="F990" t="s">
        <v>1752</v>
      </c>
      <c r="G990" s="14" t="s">
        <v>5357</v>
      </c>
      <c r="H990">
        <v>2014</v>
      </c>
      <c r="I990" t="s">
        <v>62</v>
      </c>
      <c r="J990" t="s">
        <v>152</v>
      </c>
      <c r="K990">
        <f>IFERROR(VALUE(LEFT(table_netflix[[#This Row],[duration (in min)]], LEN(table_netflix[[#This Row],[duration (in min)]])-4)),0)</f>
        <v>96</v>
      </c>
      <c r="L990" t="s">
        <v>22</v>
      </c>
      <c r="M990" t="s">
        <v>55</v>
      </c>
      <c r="O990" t="str" cm="1">
        <f t="array" ref="O990">_xlfn.IFS(table_netflix[[#This Row],[release_year]]&gt;=2018, "2018 &amp; after", TRUE, "Before 2018")</f>
        <v>Before 2018</v>
      </c>
      <c r="P990" s="12">
        <f>DATE(table_netflix[[#This Row],[release_year]],1,1)</f>
        <v>41640</v>
      </c>
      <c r="Q990" s="12">
        <f t="shared" si="15"/>
        <v>44123</v>
      </c>
      <c r="R990" s="12" t="str">
        <f>TEXT(table_netflix[[#This Row],[date_added_todate]], "mmm")</f>
        <v>Oct</v>
      </c>
      <c r="S990" t="s">
        <v>5372</v>
      </c>
    </row>
    <row r="991" spans="1:19" x14ac:dyDescent="0.3">
      <c r="A991" t="s">
        <v>5373</v>
      </c>
      <c r="B991" t="s">
        <v>15</v>
      </c>
      <c r="C991" t="s">
        <v>5374</v>
      </c>
      <c r="D991" t="s">
        <v>5361</v>
      </c>
      <c r="E991" t="s">
        <v>5375</v>
      </c>
      <c r="F991" t="s">
        <v>1752</v>
      </c>
      <c r="G991" s="14" t="s">
        <v>5357</v>
      </c>
      <c r="H991">
        <v>2017</v>
      </c>
      <c r="I991" t="s">
        <v>27</v>
      </c>
      <c r="J991" t="s">
        <v>118</v>
      </c>
      <c r="K991">
        <f>IFERROR(VALUE(LEFT(table_netflix[[#This Row],[duration (in min)]], LEN(table_netflix[[#This Row],[duration (in min)]])-4)),0)</f>
        <v>103</v>
      </c>
      <c r="L991" t="s">
        <v>53</v>
      </c>
      <c r="M991" t="s">
        <v>54</v>
      </c>
      <c r="N991" t="s">
        <v>55</v>
      </c>
      <c r="O991" t="str" cm="1">
        <f t="array" ref="O991">_xlfn.IFS(table_netflix[[#This Row],[release_year]]&gt;=2018, "2018 &amp; after", TRUE, "Before 2018")</f>
        <v>Before 2018</v>
      </c>
      <c r="P991" s="12">
        <f>DATE(table_netflix[[#This Row],[release_year]],1,1)</f>
        <v>42736</v>
      </c>
      <c r="Q991" s="12">
        <f t="shared" si="15"/>
        <v>44123</v>
      </c>
      <c r="R991" s="12" t="str">
        <f>TEXT(table_netflix[[#This Row],[date_added_todate]], "mmm")</f>
        <v>Oct</v>
      </c>
      <c r="S991" t="s">
        <v>5376</v>
      </c>
    </row>
    <row r="992" spans="1:19" x14ac:dyDescent="0.3">
      <c r="A992" t="s">
        <v>5377</v>
      </c>
      <c r="B992" t="s">
        <v>15</v>
      </c>
      <c r="C992" t="s">
        <v>5378</v>
      </c>
      <c r="D992" t="s">
        <v>5355</v>
      </c>
      <c r="E992" t="s">
        <v>5379</v>
      </c>
      <c r="F992" t="s">
        <v>307</v>
      </c>
      <c r="G992" s="14" t="s">
        <v>5357</v>
      </c>
      <c r="H992">
        <v>1991</v>
      </c>
      <c r="I992" t="s">
        <v>27</v>
      </c>
      <c r="J992" t="s">
        <v>92</v>
      </c>
      <c r="K992">
        <f>IFERROR(VALUE(LEFT(table_netflix[[#This Row],[duration (in min)]], LEN(table_netflix[[#This Row],[duration (in min)]])-4)),0)</f>
        <v>94</v>
      </c>
      <c r="L992" t="s">
        <v>445</v>
      </c>
      <c r="M992" t="s">
        <v>72</v>
      </c>
      <c r="N992" t="s">
        <v>54</v>
      </c>
      <c r="O992" t="str" cm="1">
        <f t="array" ref="O992">_xlfn.IFS(table_netflix[[#This Row],[release_year]]&gt;=2018, "2018 &amp; after", TRUE, "Before 2018")</f>
        <v>Before 2018</v>
      </c>
      <c r="P992" s="12">
        <f>DATE(table_netflix[[#This Row],[release_year]],1,1)</f>
        <v>33239</v>
      </c>
      <c r="Q992" s="12">
        <f t="shared" si="15"/>
        <v>44123</v>
      </c>
      <c r="R992" s="12" t="str">
        <f>TEXT(table_netflix[[#This Row],[date_added_todate]], "mmm")</f>
        <v>Oct</v>
      </c>
      <c r="S992" t="s">
        <v>5380</v>
      </c>
    </row>
    <row r="993" spans="1:19" x14ac:dyDescent="0.3">
      <c r="A993" t="s">
        <v>5381</v>
      </c>
      <c r="B993" t="s">
        <v>15</v>
      </c>
      <c r="C993" t="s">
        <v>5382</v>
      </c>
      <c r="D993" t="s">
        <v>5383</v>
      </c>
      <c r="E993" t="s">
        <v>5383</v>
      </c>
      <c r="F993" t="s">
        <v>1752</v>
      </c>
      <c r="G993" s="14" t="s">
        <v>5357</v>
      </c>
      <c r="H993">
        <v>2017</v>
      </c>
      <c r="I993" t="s">
        <v>27</v>
      </c>
      <c r="J993" t="s">
        <v>942</v>
      </c>
      <c r="K993">
        <f>IFERROR(VALUE(LEFT(table_netflix[[#This Row],[duration (in min)]], LEN(table_netflix[[#This Row],[duration (in min)]])-4)),0)</f>
        <v>69</v>
      </c>
      <c r="L993" t="s">
        <v>22</v>
      </c>
      <c r="M993" t="s">
        <v>55</v>
      </c>
      <c r="O993" t="str" cm="1">
        <f t="array" ref="O993">_xlfn.IFS(table_netflix[[#This Row],[release_year]]&gt;=2018, "2018 &amp; after", TRUE, "Before 2018")</f>
        <v>Before 2018</v>
      </c>
      <c r="P993" s="12">
        <f>DATE(table_netflix[[#This Row],[release_year]],1,1)</f>
        <v>42736</v>
      </c>
      <c r="Q993" s="12">
        <f t="shared" si="15"/>
        <v>44123</v>
      </c>
      <c r="R993" s="12" t="str">
        <f>TEXT(table_netflix[[#This Row],[date_added_todate]], "mmm")</f>
        <v>Oct</v>
      </c>
      <c r="S993" t="s">
        <v>5384</v>
      </c>
    </row>
    <row r="994" spans="1:19" x14ac:dyDescent="0.3">
      <c r="A994" t="s">
        <v>5385</v>
      </c>
      <c r="B994" t="s">
        <v>15</v>
      </c>
      <c r="C994" t="s">
        <v>5386</v>
      </c>
      <c r="D994" t="s">
        <v>5387</v>
      </c>
      <c r="E994" t="s">
        <v>5388</v>
      </c>
      <c r="F994" t="s">
        <v>1752</v>
      </c>
      <c r="G994" s="14" t="s">
        <v>5357</v>
      </c>
      <c r="H994">
        <v>2012</v>
      </c>
      <c r="I994" t="s">
        <v>27</v>
      </c>
      <c r="J994" t="s">
        <v>1186</v>
      </c>
      <c r="K994">
        <f>IFERROR(VALUE(LEFT(table_netflix[[#This Row],[duration (in min)]], LEN(table_netflix[[#This Row],[duration (in min)]])-4)),0)</f>
        <v>81</v>
      </c>
      <c r="L994" t="s">
        <v>53</v>
      </c>
      <c r="M994" t="s">
        <v>55</v>
      </c>
      <c r="O994" t="str" cm="1">
        <f t="array" ref="O994">_xlfn.IFS(table_netflix[[#This Row],[release_year]]&gt;=2018, "2018 &amp; after", TRUE, "Before 2018")</f>
        <v>Before 2018</v>
      </c>
      <c r="P994" s="12">
        <f>DATE(table_netflix[[#This Row],[release_year]],1,1)</f>
        <v>40909</v>
      </c>
      <c r="Q994" s="12">
        <f t="shared" si="15"/>
        <v>44123</v>
      </c>
      <c r="R994" s="12" t="str">
        <f>TEXT(table_netflix[[#This Row],[date_added_todate]], "mmm")</f>
        <v>Oct</v>
      </c>
      <c r="S994" t="s">
        <v>5389</v>
      </c>
    </row>
    <row r="995" spans="1:19" x14ac:dyDescent="0.3">
      <c r="A995" t="s">
        <v>5390</v>
      </c>
      <c r="B995" t="s">
        <v>15</v>
      </c>
      <c r="C995" t="s">
        <v>5391</v>
      </c>
      <c r="D995" t="s">
        <v>5392</v>
      </c>
      <c r="E995" t="s">
        <v>5393</v>
      </c>
      <c r="F995" t="s">
        <v>1752</v>
      </c>
      <c r="G995" s="14" t="s">
        <v>5357</v>
      </c>
      <c r="H995">
        <v>2003</v>
      </c>
      <c r="I995" t="s">
        <v>27</v>
      </c>
      <c r="J995" t="s">
        <v>567</v>
      </c>
      <c r="K995">
        <f>IFERROR(VALUE(LEFT(table_netflix[[#This Row],[duration (in min)]], LEN(table_netflix[[#This Row],[duration (in min)]])-4)),0)</f>
        <v>76</v>
      </c>
      <c r="L995" t="s">
        <v>53</v>
      </c>
      <c r="M995" t="s">
        <v>55</v>
      </c>
      <c r="N995" t="s">
        <v>107</v>
      </c>
      <c r="O995" t="str" cm="1">
        <f t="array" ref="O995">_xlfn.IFS(table_netflix[[#This Row],[release_year]]&gt;=2018, "2018 &amp; after", TRUE, "Before 2018")</f>
        <v>Before 2018</v>
      </c>
      <c r="P995" s="12">
        <f>DATE(table_netflix[[#This Row],[release_year]],1,1)</f>
        <v>37622</v>
      </c>
      <c r="Q995" s="12">
        <f t="shared" si="15"/>
        <v>44123</v>
      </c>
      <c r="R995" s="12" t="str">
        <f>TEXT(table_netflix[[#This Row],[date_added_todate]], "mmm")</f>
        <v>Oct</v>
      </c>
      <c r="S995" t="s">
        <v>5394</v>
      </c>
    </row>
    <row r="996" spans="1:19" x14ac:dyDescent="0.3">
      <c r="A996" t="s">
        <v>5395</v>
      </c>
      <c r="B996" t="s">
        <v>15</v>
      </c>
      <c r="C996" t="s">
        <v>5396</v>
      </c>
      <c r="D996" t="s">
        <v>5355</v>
      </c>
      <c r="E996" t="s">
        <v>5397</v>
      </c>
      <c r="F996" t="s">
        <v>307</v>
      </c>
      <c r="G996" s="14" t="s">
        <v>5357</v>
      </c>
      <c r="H996">
        <v>1982</v>
      </c>
      <c r="I996" t="s">
        <v>62</v>
      </c>
      <c r="J996" t="s">
        <v>399</v>
      </c>
      <c r="K996">
        <f>IFERROR(VALUE(LEFT(table_netflix[[#This Row],[duration (in min)]], LEN(table_netflix[[#This Row],[duration (in min)]])-4)),0)</f>
        <v>108</v>
      </c>
      <c r="L996" t="s">
        <v>53</v>
      </c>
      <c r="M996" t="s">
        <v>54</v>
      </c>
      <c r="N996" t="s">
        <v>55</v>
      </c>
      <c r="O996" t="str" cm="1">
        <f t="array" ref="O996">_xlfn.IFS(table_netflix[[#This Row],[release_year]]&gt;=2018, "2018 &amp; after", TRUE, "Before 2018")</f>
        <v>Before 2018</v>
      </c>
      <c r="P996" s="12">
        <f>DATE(table_netflix[[#This Row],[release_year]],1,1)</f>
        <v>29952</v>
      </c>
      <c r="Q996" s="12">
        <f t="shared" si="15"/>
        <v>44123</v>
      </c>
      <c r="R996" s="12" t="str">
        <f>TEXT(table_netflix[[#This Row],[date_added_todate]], "mmm")</f>
        <v>Oct</v>
      </c>
      <c r="S996" t="s">
        <v>5398</v>
      </c>
    </row>
    <row r="997" spans="1:19" x14ac:dyDescent="0.3">
      <c r="A997" t="s">
        <v>5399</v>
      </c>
      <c r="B997" t="s">
        <v>15</v>
      </c>
      <c r="C997" t="s">
        <v>5400</v>
      </c>
      <c r="D997" t="s">
        <v>5361</v>
      </c>
      <c r="E997" t="s">
        <v>5401</v>
      </c>
      <c r="F997" t="s">
        <v>307</v>
      </c>
      <c r="G997" s="14" t="s">
        <v>5357</v>
      </c>
      <c r="H997">
        <v>2007</v>
      </c>
      <c r="I997" t="s">
        <v>27</v>
      </c>
      <c r="J997" t="s">
        <v>92</v>
      </c>
      <c r="K997">
        <f>IFERROR(VALUE(LEFT(table_netflix[[#This Row],[duration (in min)]], LEN(table_netflix[[#This Row],[duration (in min)]])-4)),0)</f>
        <v>94</v>
      </c>
      <c r="L997" t="s">
        <v>53</v>
      </c>
      <c r="M997" t="s">
        <v>54</v>
      </c>
      <c r="N997" t="s">
        <v>55</v>
      </c>
      <c r="O997" t="str" cm="1">
        <f t="array" ref="O997">_xlfn.IFS(table_netflix[[#This Row],[release_year]]&gt;=2018, "2018 &amp; after", TRUE, "Before 2018")</f>
        <v>Before 2018</v>
      </c>
      <c r="P997" s="12">
        <f>DATE(table_netflix[[#This Row],[release_year]],1,1)</f>
        <v>39083</v>
      </c>
      <c r="Q997" s="12">
        <f t="shared" si="15"/>
        <v>44123</v>
      </c>
      <c r="R997" s="12" t="str">
        <f>TEXT(table_netflix[[#This Row],[date_added_todate]], "mmm")</f>
        <v>Oct</v>
      </c>
      <c r="S997" t="s">
        <v>5402</v>
      </c>
    </row>
    <row r="998" spans="1:19" x14ac:dyDescent="0.3">
      <c r="A998" t="s">
        <v>5403</v>
      </c>
      <c r="B998" t="s">
        <v>15</v>
      </c>
      <c r="C998" t="s">
        <v>5404</v>
      </c>
      <c r="D998" t="s">
        <v>5405</v>
      </c>
      <c r="E998" t="s">
        <v>5406</v>
      </c>
      <c r="F998" t="s">
        <v>307</v>
      </c>
      <c r="G998" s="14" t="s">
        <v>5357</v>
      </c>
      <c r="H998">
        <v>1999</v>
      </c>
      <c r="I998" t="s">
        <v>27</v>
      </c>
      <c r="J998" t="s">
        <v>133</v>
      </c>
      <c r="K998">
        <f>IFERROR(VALUE(LEFT(table_netflix[[#This Row],[duration (in min)]], LEN(table_netflix[[#This Row],[duration (in min)]])-4)),0)</f>
        <v>106</v>
      </c>
      <c r="L998" t="s">
        <v>53</v>
      </c>
      <c r="M998" t="s">
        <v>55</v>
      </c>
      <c r="O998" t="str" cm="1">
        <f t="array" ref="O998">_xlfn.IFS(table_netflix[[#This Row],[release_year]]&gt;=2018, "2018 &amp; after", TRUE, "Before 2018")</f>
        <v>Before 2018</v>
      </c>
      <c r="P998" s="12">
        <f>DATE(table_netflix[[#This Row],[release_year]],1,1)</f>
        <v>36161</v>
      </c>
      <c r="Q998" s="12">
        <f t="shared" si="15"/>
        <v>44123</v>
      </c>
      <c r="R998" s="12" t="str">
        <f>TEXT(table_netflix[[#This Row],[date_added_todate]], "mmm")</f>
        <v>Oct</v>
      </c>
      <c r="S998" t="s">
        <v>5407</v>
      </c>
    </row>
    <row r="999" spans="1:19" x14ac:dyDescent="0.3">
      <c r="A999" t="s">
        <v>5408</v>
      </c>
      <c r="B999" t="s">
        <v>15</v>
      </c>
      <c r="C999" t="s">
        <v>5409</v>
      </c>
      <c r="D999" t="s">
        <v>5410</v>
      </c>
      <c r="E999" t="s">
        <v>5411</v>
      </c>
      <c r="F999" t="s">
        <v>1752</v>
      </c>
      <c r="G999" s="14" t="s">
        <v>5357</v>
      </c>
      <c r="H999">
        <v>2018</v>
      </c>
      <c r="I999" t="s">
        <v>62</v>
      </c>
      <c r="J999" t="s">
        <v>174</v>
      </c>
      <c r="K999">
        <f>IFERROR(VALUE(LEFT(table_netflix[[#This Row],[duration (in min)]], LEN(table_netflix[[#This Row],[duration (in min)]])-4)),0)</f>
        <v>98</v>
      </c>
      <c r="L999" t="s">
        <v>71</v>
      </c>
      <c r="M999" t="s">
        <v>55</v>
      </c>
      <c r="N999" t="s">
        <v>107</v>
      </c>
      <c r="O999" t="str" cm="1">
        <f t="array" ref="O999">_xlfn.IFS(table_netflix[[#This Row],[release_year]]&gt;=2018, "2018 &amp; after", TRUE, "Before 2018")</f>
        <v>2018 &amp; after</v>
      </c>
      <c r="P999" s="12">
        <f>DATE(table_netflix[[#This Row],[release_year]],1,1)</f>
        <v>43101</v>
      </c>
      <c r="Q999" s="12">
        <f t="shared" si="15"/>
        <v>44123</v>
      </c>
      <c r="R999" s="12" t="str">
        <f>TEXT(table_netflix[[#This Row],[date_added_todate]], "mmm")</f>
        <v>Oct</v>
      </c>
      <c r="S999" t="s">
        <v>5412</v>
      </c>
    </row>
    <row r="1000" spans="1:19" x14ac:dyDescent="0.3">
      <c r="A1000" t="s">
        <v>5413</v>
      </c>
      <c r="B1000" t="s">
        <v>15</v>
      </c>
      <c r="C1000" t="s">
        <v>5414</v>
      </c>
      <c r="D1000" t="s">
        <v>5355</v>
      </c>
      <c r="E1000" t="s">
        <v>5415</v>
      </c>
      <c r="F1000" t="s">
        <v>1752</v>
      </c>
      <c r="G1000" s="14" t="s">
        <v>5357</v>
      </c>
      <c r="H1000">
        <v>1980</v>
      </c>
      <c r="I1000" t="s">
        <v>62</v>
      </c>
      <c r="J1000" t="s">
        <v>232</v>
      </c>
      <c r="K1000">
        <f>IFERROR(VALUE(LEFT(table_netflix[[#This Row],[duration (in min)]], LEN(table_netflix[[#This Row],[duration (in min)]])-4)),0)</f>
        <v>93</v>
      </c>
      <c r="L1000" t="s">
        <v>22</v>
      </c>
      <c r="M1000" t="s">
        <v>55</v>
      </c>
      <c r="O1000" t="str" cm="1">
        <f t="array" ref="O1000">_xlfn.IFS(table_netflix[[#This Row],[release_year]]&gt;=2018, "2018 &amp; after", TRUE, "Before 2018")</f>
        <v>Before 2018</v>
      </c>
      <c r="P1000" s="12">
        <f>DATE(table_netflix[[#This Row],[release_year]],1,1)</f>
        <v>29221</v>
      </c>
      <c r="Q1000" s="12">
        <f t="shared" si="15"/>
        <v>44123</v>
      </c>
      <c r="R1000" s="12" t="str">
        <f>TEXT(table_netflix[[#This Row],[date_added_todate]], "mmm")</f>
        <v>Oct</v>
      </c>
      <c r="S1000" t="s">
        <v>5416</v>
      </c>
    </row>
    <row r="1001" spans="1:19" x14ac:dyDescent="0.3">
      <c r="A1001" t="s">
        <v>5417</v>
      </c>
      <c r="B1001" t="s">
        <v>15</v>
      </c>
      <c r="C1001" t="s">
        <v>5418</v>
      </c>
      <c r="D1001" t="s">
        <v>5419</v>
      </c>
      <c r="E1001" t="s">
        <v>5420</v>
      </c>
      <c r="F1001" t="s">
        <v>1723</v>
      </c>
      <c r="G1001" s="14" t="s">
        <v>5357</v>
      </c>
      <c r="H1001">
        <v>2005</v>
      </c>
      <c r="I1001" t="s">
        <v>27</v>
      </c>
      <c r="J1001" t="s">
        <v>203</v>
      </c>
      <c r="K1001">
        <f>IFERROR(VALUE(LEFT(table_netflix[[#This Row],[duration (in min)]], LEN(table_netflix[[#This Row],[duration (in min)]])-4)),0)</f>
        <v>99</v>
      </c>
      <c r="L1001" t="s">
        <v>53</v>
      </c>
      <c r="M1001" t="s">
        <v>55</v>
      </c>
      <c r="O1001" t="str" cm="1">
        <f t="array" ref="O1001">_xlfn.IFS(table_netflix[[#This Row],[release_year]]&gt;=2018, "2018 &amp; after", TRUE, "Before 2018")</f>
        <v>Before 2018</v>
      </c>
      <c r="P1001" s="12">
        <f>DATE(table_netflix[[#This Row],[release_year]],1,1)</f>
        <v>38353</v>
      </c>
      <c r="Q1001" s="12">
        <f t="shared" si="15"/>
        <v>44123</v>
      </c>
      <c r="R1001" s="12" t="str">
        <f>TEXT(table_netflix[[#This Row],[date_added_todate]], "mmm")</f>
        <v>Oct</v>
      </c>
      <c r="S1001" t="s">
        <v>5421</v>
      </c>
    </row>
    <row r="1002" spans="1:19" x14ac:dyDescent="0.3">
      <c r="A1002" t="s">
        <v>5422</v>
      </c>
      <c r="B1002" t="s">
        <v>15</v>
      </c>
      <c r="C1002" t="s">
        <v>5423</v>
      </c>
      <c r="D1002" t="s">
        <v>5424</v>
      </c>
      <c r="E1002" t="s">
        <v>5425</v>
      </c>
      <c r="F1002" t="s">
        <v>18</v>
      </c>
      <c r="G1002" s="14" t="s">
        <v>5426</v>
      </c>
      <c r="H1002">
        <v>2012</v>
      </c>
      <c r="I1002" t="s">
        <v>45</v>
      </c>
      <c r="J1002" t="s">
        <v>232</v>
      </c>
      <c r="K1002">
        <f>IFERROR(VALUE(LEFT(table_netflix[[#This Row],[duration (in min)]], LEN(table_netflix[[#This Row],[duration (in min)]])-4)),0)</f>
        <v>93</v>
      </c>
      <c r="L1002" t="s">
        <v>47</v>
      </c>
      <c r="M1002" t="s">
        <v>85</v>
      </c>
      <c r="O1002" t="str" cm="1">
        <f t="array" ref="O1002">_xlfn.IFS(table_netflix[[#This Row],[release_year]]&gt;=2018, "2018 &amp; after", TRUE, "Before 2018")</f>
        <v>Before 2018</v>
      </c>
      <c r="P1002" s="12">
        <f>DATE(table_netflix[[#This Row],[release_year]],1,1)</f>
        <v>40909</v>
      </c>
      <c r="Q1002" s="12">
        <f t="shared" si="15"/>
        <v>44122</v>
      </c>
      <c r="R1002" s="12" t="str">
        <f>TEXT(table_netflix[[#This Row],[date_added_todate]], "mmm")</f>
        <v>Oct</v>
      </c>
      <c r="S1002" t="s">
        <v>5427</v>
      </c>
    </row>
    <row r="1003" spans="1:19" x14ac:dyDescent="0.3">
      <c r="A1003" t="s">
        <v>5428</v>
      </c>
      <c r="B1003" t="s">
        <v>15</v>
      </c>
      <c r="C1003" t="s">
        <v>5429</v>
      </c>
      <c r="D1003" t="s">
        <v>5430</v>
      </c>
      <c r="E1003" t="s">
        <v>5431</v>
      </c>
      <c r="F1003" t="s">
        <v>61</v>
      </c>
      <c r="G1003" s="14" t="s">
        <v>5432</v>
      </c>
      <c r="H1003">
        <v>2020</v>
      </c>
      <c r="I1003" t="s">
        <v>186</v>
      </c>
      <c r="J1003" t="s">
        <v>457</v>
      </c>
      <c r="K1003">
        <f>IFERROR(VALUE(LEFT(table_netflix[[#This Row],[duration (in min)]], LEN(table_netflix[[#This Row],[duration (in min)]])-4)),0)</f>
        <v>82</v>
      </c>
      <c r="L1003" t="s">
        <v>144</v>
      </c>
      <c r="O1003" t="str" cm="1">
        <f t="array" ref="O1003">_xlfn.IFS(table_netflix[[#This Row],[release_year]]&gt;=2018, "2018 &amp; after", TRUE, "Before 2018")</f>
        <v>2018 &amp; after</v>
      </c>
      <c r="P1003" s="12">
        <f>DATE(table_netflix[[#This Row],[release_year]],1,1)</f>
        <v>43831</v>
      </c>
      <c r="Q1003" s="12">
        <f t="shared" si="15"/>
        <v>44121</v>
      </c>
      <c r="R1003" s="12" t="str">
        <f>TEXT(table_netflix[[#This Row],[date_added_todate]], "mmm")</f>
        <v>Oct</v>
      </c>
      <c r="S1003" t="s">
        <v>5433</v>
      </c>
    </row>
    <row r="1004" spans="1:19" x14ac:dyDescent="0.3">
      <c r="A1004" t="s">
        <v>5434</v>
      </c>
      <c r="B1004" t="s">
        <v>15</v>
      </c>
      <c r="C1004" t="s">
        <v>5435</v>
      </c>
      <c r="D1004" t="s">
        <v>5436</v>
      </c>
      <c r="E1004" t="s">
        <v>5437</v>
      </c>
      <c r="F1004" t="s">
        <v>3425</v>
      </c>
      <c r="G1004" s="14" t="s">
        <v>5438</v>
      </c>
      <c r="H1004">
        <v>2018</v>
      </c>
      <c r="I1004" t="s">
        <v>27</v>
      </c>
      <c r="J1004" t="s">
        <v>634</v>
      </c>
      <c r="K1004">
        <f>IFERROR(VALUE(LEFT(table_netflix[[#This Row],[duration (in min)]], LEN(table_netflix[[#This Row],[duration (in min)]])-4)),0)</f>
        <v>107</v>
      </c>
      <c r="L1004" t="s">
        <v>71</v>
      </c>
      <c r="M1004" t="s">
        <v>55</v>
      </c>
      <c r="N1004" t="s">
        <v>107</v>
      </c>
      <c r="O1004" t="str" cm="1">
        <f t="array" ref="O1004">_xlfn.IFS(table_netflix[[#This Row],[release_year]]&gt;=2018, "2018 &amp; after", TRUE, "Before 2018")</f>
        <v>2018 &amp; after</v>
      </c>
      <c r="P1004" s="12">
        <f>DATE(table_netflix[[#This Row],[release_year]],1,1)</f>
        <v>43101</v>
      </c>
      <c r="Q1004" s="12">
        <f t="shared" si="15"/>
        <v>44120</v>
      </c>
      <c r="R1004" s="12" t="str">
        <f>TEXT(table_netflix[[#This Row],[date_added_todate]], "mmm")</f>
        <v>Oct</v>
      </c>
      <c r="S1004" t="s">
        <v>5439</v>
      </c>
    </row>
    <row r="1005" spans="1:19" x14ac:dyDescent="0.3">
      <c r="A1005" t="s">
        <v>5440</v>
      </c>
      <c r="B1005" t="s">
        <v>15</v>
      </c>
      <c r="C1005" t="s">
        <v>5441</v>
      </c>
      <c r="D1005" t="s">
        <v>5442</v>
      </c>
      <c r="E1005" t="s">
        <v>5443</v>
      </c>
      <c r="F1005" t="s">
        <v>18</v>
      </c>
      <c r="G1005" s="14" t="s">
        <v>5438</v>
      </c>
      <c r="H1005">
        <v>2016</v>
      </c>
      <c r="I1005" t="s">
        <v>186</v>
      </c>
      <c r="J1005" t="s">
        <v>70</v>
      </c>
      <c r="K1005">
        <f>IFERROR(VALUE(LEFT(table_netflix[[#This Row],[duration (in min)]], LEN(table_netflix[[#This Row],[duration (in min)]])-4)),0)</f>
        <v>104</v>
      </c>
      <c r="L1005" t="s">
        <v>144</v>
      </c>
      <c r="O1005" t="str" cm="1">
        <f t="array" ref="O1005">_xlfn.IFS(table_netflix[[#This Row],[release_year]]&gt;=2018, "2018 &amp; after", TRUE, "Before 2018")</f>
        <v>Before 2018</v>
      </c>
      <c r="P1005" s="12">
        <f>DATE(table_netflix[[#This Row],[release_year]],1,1)</f>
        <v>42370</v>
      </c>
      <c r="Q1005" s="12">
        <f t="shared" si="15"/>
        <v>44120</v>
      </c>
      <c r="R1005" s="12" t="str">
        <f>TEXT(table_netflix[[#This Row],[date_added_todate]], "mmm")</f>
        <v>Oct</v>
      </c>
      <c r="S1005" t="s">
        <v>5444</v>
      </c>
    </row>
    <row r="1006" spans="1:19" x14ac:dyDescent="0.3">
      <c r="A1006" t="s">
        <v>5445</v>
      </c>
      <c r="B1006" t="s">
        <v>24</v>
      </c>
      <c r="C1006" t="s">
        <v>5446</v>
      </c>
      <c r="D1006" t="s">
        <v>1766</v>
      </c>
      <c r="E1006" t="s">
        <v>5447</v>
      </c>
      <c r="F1006" t="s">
        <v>90</v>
      </c>
      <c r="G1006" s="14" t="s">
        <v>5438</v>
      </c>
      <c r="H1006">
        <v>2020</v>
      </c>
      <c r="I1006" t="s">
        <v>27</v>
      </c>
      <c r="J1006" t="s">
        <v>33</v>
      </c>
      <c r="K1006">
        <f>IFERROR(VALUE(LEFT(table_netflix[[#This Row],[duration (in min)]], LEN(table_netflix[[#This Row],[duration (in min)]])-4)),0)</f>
        <v>0</v>
      </c>
      <c r="L1006" t="s">
        <v>34</v>
      </c>
      <c r="M1006" t="s">
        <v>35</v>
      </c>
      <c r="N1006" t="s">
        <v>91</v>
      </c>
      <c r="O1006" t="str" cm="1">
        <f t="array" ref="O1006">_xlfn.IFS(table_netflix[[#This Row],[release_year]]&gt;=2018, "2018 &amp; after", TRUE, "Before 2018")</f>
        <v>2018 &amp; after</v>
      </c>
      <c r="P1006" s="12">
        <f>DATE(table_netflix[[#This Row],[release_year]],1,1)</f>
        <v>43831</v>
      </c>
      <c r="Q1006" s="12">
        <f t="shared" si="15"/>
        <v>44120</v>
      </c>
      <c r="R1006" s="12" t="str">
        <f>TEXT(table_netflix[[#This Row],[date_added_todate]], "mmm")</f>
        <v>Oct</v>
      </c>
      <c r="S1006" t="s">
        <v>5448</v>
      </c>
    </row>
    <row r="1007" spans="1:19" x14ac:dyDescent="0.3">
      <c r="A1007" t="s">
        <v>5449</v>
      </c>
      <c r="B1007" t="s">
        <v>15</v>
      </c>
      <c r="C1007" t="s">
        <v>5450</v>
      </c>
      <c r="D1007" t="s">
        <v>5451</v>
      </c>
      <c r="E1007" t="s">
        <v>5452</v>
      </c>
      <c r="F1007" t="s">
        <v>18</v>
      </c>
      <c r="G1007" s="14" t="s">
        <v>5438</v>
      </c>
      <c r="H1007">
        <v>2020</v>
      </c>
      <c r="I1007" t="s">
        <v>186</v>
      </c>
      <c r="J1007" t="s">
        <v>1112</v>
      </c>
      <c r="K1007">
        <f>IFERROR(VALUE(LEFT(table_netflix[[#This Row],[duration (in min)]], LEN(table_netflix[[#This Row],[duration (in min)]])-4)),0)</f>
        <v>130</v>
      </c>
      <c r="L1007" t="s">
        <v>53</v>
      </c>
      <c r="O1007" t="str" cm="1">
        <f t="array" ref="O1007">_xlfn.IFS(table_netflix[[#This Row],[release_year]]&gt;=2018, "2018 &amp; after", TRUE, "Before 2018")</f>
        <v>2018 &amp; after</v>
      </c>
      <c r="P1007" s="12">
        <f>DATE(table_netflix[[#This Row],[release_year]],1,1)</f>
        <v>43831</v>
      </c>
      <c r="Q1007" s="12">
        <f t="shared" si="15"/>
        <v>44120</v>
      </c>
      <c r="R1007" s="12" t="str">
        <f>TEXT(table_netflix[[#This Row],[date_added_todate]], "mmm")</f>
        <v>Oct</v>
      </c>
      <c r="S1007" t="s">
        <v>5453</v>
      </c>
    </row>
    <row r="1008" spans="1:19" x14ac:dyDescent="0.3">
      <c r="A1008" t="s">
        <v>5454</v>
      </c>
      <c r="B1008" t="s">
        <v>15</v>
      </c>
      <c r="C1008" t="s">
        <v>5455</v>
      </c>
      <c r="D1008" t="s">
        <v>5456</v>
      </c>
      <c r="E1008" t="s">
        <v>5457</v>
      </c>
      <c r="F1008" t="s">
        <v>18</v>
      </c>
      <c r="G1008" s="14" t="s">
        <v>5438</v>
      </c>
      <c r="H1008">
        <v>2014</v>
      </c>
      <c r="I1008" t="s">
        <v>186</v>
      </c>
      <c r="J1008" t="s">
        <v>262</v>
      </c>
      <c r="K1008">
        <f>IFERROR(VALUE(LEFT(table_netflix[[#This Row],[duration (in min)]], LEN(table_netflix[[#This Row],[duration (in min)]])-4)),0)</f>
        <v>83</v>
      </c>
      <c r="L1008" t="s">
        <v>126</v>
      </c>
      <c r="M1008" t="s">
        <v>142</v>
      </c>
      <c r="O1008" t="str" cm="1">
        <f t="array" ref="O1008">_xlfn.IFS(table_netflix[[#This Row],[release_year]]&gt;=2018, "2018 &amp; after", TRUE, "Before 2018")</f>
        <v>Before 2018</v>
      </c>
      <c r="P1008" s="12">
        <f>DATE(table_netflix[[#This Row],[release_year]],1,1)</f>
        <v>41640</v>
      </c>
      <c r="Q1008" s="12">
        <f t="shared" si="15"/>
        <v>44120</v>
      </c>
      <c r="R1008" s="12" t="str">
        <f>TEXT(table_netflix[[#This Row],[date_added_todate]], "mmm")</f>
        <v>Oct</v>
      </c>
      <c r="S1008" t="s">
        <v>5458</v>
      </c>
    </row>
    <row r="1009" spans="1:19" x14ac:dyDescent="0.3">
      <c r="A1009" t="s">
        <v>5459</v>
      </c>
      <c r="B1009" t="s">
        <v>15</v>
      </c>
      <c r="C1009" t="s">
        <v>5460</v>
      </c>
      <c r="D1009" t="s">
        <v>5461</v>
      </c>
      <c r="E1009" t="s">
        <v>5462</v>
      </c>
      <c r="F1009" t="s">
        <v>18</v>
      </c>
      <c r="G1009" s="14" t="s">
        <v>5463</v>
      </c>
      <c r="H1009">
        <v>2020</v>
      </c>
      <c r="I1009" t="s">
        <v>84</v>
      </c>
      <c r="J1009" t="s">
        <v>203</v>
      </c>
      <c r="K1009">
        <f>IFERROR(VALUE(LEFT(table_netflix[[#This Row],[duration (in min)]], LEN(table_netflix[[#This Row],[duration (in min)]])-4)),0)</f>
        <v>99</v>
      </c>
      <c r="L1009" t="s">
        <v>47</v>
      </c>
      <c r="O1009" t="str" cm="1">
        <f t="array" ref="O1009">_xlfn.IFS(table_netflix[[#This Row],[release_year]]&gt;=2018, "2018 &amp; after", TRUE, "Before 2018")</f>
        <v>2018 &amp; after</v>
      </c>
      <c r="P1009" s="12">
        <f>DATE(table_netflix[[#This Row],[release_year]],1,1)</f>
        <v>43831</v>
      </c>
      <c r="Q1009" s="12">
        <f t="shared" si="15"/>
        <v>44119</v>
      </c>
      <c r="R1009" s="12" t="str">
        <f>TEXT(table_netflix[[#This Row],[date_added_todate]], "mmm")</f>
        <v>Oct</v>
      </c>
      <c r="S1009" t="s">
        <v>5464</v>
      </c>
    </row>
    <row r="1010" spans="1:19" x14ac:dyDescent="0.3">
      <c r="A1010" t="s">
        <v>5465</v>
      </c>
      <c r="B1010" t="s">
        <v>15</v>
      </c>
      <c r="C1010" t="s">
        <v>5466</v>
      </c>
      <c r="D1010" t="s">
        <v>5467</v>
      </c>
      <c r="E1010" t="s">
        <v>5468</v>
      </c>
      <c r="F1010" t="s">
        <v>18</v>
      </c>
      <c r="G1010" s="14" t="s">
        <v>5463</v>
      </c>
      <c r="H1010">
        <v>2016</v>
      </c>
      <c r="I1010" t="s">
        <v>186</v>
      </c>
      <c r="J1010" t="s">
        <v>1955</v>
      </c>
      <c r="K1010">
        <f>IFERROR(VALUE(LEFT(table_netflix[[#This Row],[duration (in min)]], LEN(table_netflix[[#This Row],[duration (in min)]])-4)),0)</f>
        <v>77</v>
      </c>
      <c r="L1010" t="s">
        <v>144</v>
      </c>
      <c r="O1010" t="str" cm="1">
        <f t="array" ref="O1010">_xlfn.IFS(table_netflix[[#This Row],[release_year]]&gt;=2018, "2018 &amp; after", TRUE, "Before 2018")</f>
        <v>Before 2018</v>
      </c>
      <c r="P1010" s="12">
        <f>DATE(table_netflix[[#This Row],[release_year]],1,1)</f>
        <v>42370</v>
      </c>
      <c r="Q1010" s="12">
        <f t="shared" si="15"/>
        <v>44119</v>
      </c>
      <c r="R1010" s="12" t="str">
        <f>TEXT(table_netflix[[#This Row],[date_added_todate]], "mmm")</f>
        <v>Oct</v>
      </c>
      <c r="S1010" t="s">
        <v>5469</v>
      </c>
    </row>
    <row r="1011" spans="1:19" x14ac:dyDescent="0.3">
      <c r="A1011" t="s">
        <v>5470</v>
      </c>
      <c r="B1011" t="s">
        <v>15</v>
      </c>
      <c r="C1011" t="s">
        <v>5471</v>
      </c>
      <c r="D1011" t="s">
        <v>5472</v>
      </c>
      <c r="E1011" t="s">
        <v>5473</v>
      </c>
      <c r="F1011" t="s">
        <v>1328</v>
      </c>
      <c r="G1011" s="14" t="s">
        <v>5463</v>
      </c>
      <c r="H1011">
        <v>2018</v>
      </c>
      <c r="I1011" t="s">
        <v>62</v>
      </c>
      <c r="J1011" t="s">
        <v>92</v>
      </c>
      <c r="K1011">
        <f>IFERROR(VALUE(LEFT(table_netflix[[#This Row],[duration (in min)]], LEN(table_netflix[[#This Row],[duration (in min)]])-4)),0)</f>
        <v>94</v>
      </c>
      <c r="L1011" t="s">
        <v>144</v>
      </c>
      <c r="M1011" t="s">
        <v>85</v>
      </c>
      <c r="N1011" t="s">
        <v>55</v>
      </c>
      <c r="O1011" t="str" cm="1">
        <f t="array" ref="O1011">_xlfn.IFS(table_netflix[[#This Row],[release_year]]&gt;=2018, "2018 &amp; after", TRUE, "Before 2018")</f>
        <v>2018 &amp; after</v>
      </c>
      <c r="P1011" s="12">
        <f>DATE(table_netflix[[#This Row],[release_year]],1,1)</f>
        <v>43101</v>
      </c>
      <c r="Q1011" s="12">
        <f t="shared" si="15"/>
        <v>44119</v>
      </c>
      <c r="R1011" s="12" t="str">
        <f>TEXT(table_netflix[[#This Row],[date_added_todate]], "mmm")</f>
        <v>Oct</v>
      </c>
      <c r="S1011" t="s">
        <v>5474</v>
      </c>
    </row>
    <row r="1012" spans="1:19" x14ac:dyDescent="0.3">
      <c r="A1012" t="s">
        <v>5475</v>
      </c>
      <c r="B1012" t="s">
        <v>15</v>
      </c>
      <c r="C1012" t="s">
        <v>5476</v>
      </c>
      <c r="D1012" t="s">
        <v>3172</v>
      </c>
      <c r="E1012" t="s">
        <v>5477</v>
      </c>
      <c r="F1012" t="s">
        <v>1322</v>
      </c>
      <c r="G1012" s="14" t="s">
        <v>5463</v>
      </c>
      <c r="H1012">
        <v>2017</v>
      </c>
      <c r="I1012" t="s">
        <v>84</v>
      </c>
      <c r="J1012" t="s">
        <v>381</v>
      </c>
      <c r="K1012">
        <f>IFERROR(VALUE(LEFT(table_netflix[[#This Row],[duration (in min)]], LEN(table_netflix[[#This Row],[duration (in min)]])-4)),0)</f>
        <v>118</v>
      </c>
      <c r="L1012" t="s">
        <v>53</v>
      </c>
      <c r="M1012" t="s">
        <v>55</v>
      </c>
      <c r="O1012" t="str" cm="1">
        <f t="array" ref="O1012">_xlfn.IFS(table_netflix[[#This Row],[release_year]]&gt;=2018, "2018 &amp; after", TRUE, "Before 2018")</f>
        <v>Before 2018</v>
      </c>
      <c r="P1012" s="12">
        <f>DATE(table_netflix[[#This Row],[release_year]],1,1)</f>
        <v>42736</v>
      </c>
      <c r="Q1012" s="12">
        <f t="shared" si="15"/>
        <v>44119</v>
      </c>
      <c r="R1012" s="12" t="str">
        <f>TEXT(table_netflix[[#This Row],[date_added_todate]], "mmm")</f>
        <v>Oct</v>
      </c>
      <c r="S1012" t="s">
        <v>5478</v>
      </c>
    </row>
    <row r="1013" spans="1:19" x14ac:dyDescent="0.3">
      <c r="A1013" t="s">
        <v>5479</v>
      </c>
      <c r="B1013" t="s">
        <v>15</v>
      </c>
      <c r="C1013" t="s">
        <v>5480</v>
      </c>
      <c r="D1013" t="s">
        <v>5481</v>
      </c>
      <c r="E1013" t="s">
        <v>5482</v>
      </c>
      <c r="F1013" t="s">
        <v>1322</v>
      </c>
      <c r="G1013" s="14" t="s">
        <v>5463</v>
      </c>
      <c r="H1013">
        <v>2020</v>
      </c>
      <c r="I1013" t="s">
        <v>62</v>
      </c>
      <c r="J1013" t="s">
        <v>293</v>
      </c>
      <c r="K1013">
        <f>IFERROR(VALUE(LEFT(table_netflix[[#This Row],[duration (in min)]], LEN(table_netflix[[#This Row],[duration (in min)]])-4)),0)</f>
        <v>87</v>
      </c>
      <c r="L1013" t="s">
        <v>53</v>
      </c>
      <c r="M1013" t="s">
        <v>55</v>
      </c>
      <c r="N1013" t="s">
        <v>107</v>
      </c>
      <c r="O1013" t="str" cm="1">
        <f t="array" ref="O1013">_xlfn.IFS(table_netflix[[#This Row],[release_year]]&gt;=2018, "2018 &amp; after", TRUE, "Before 2018")</f>
        <v>2018 &amp; after</v>
      </c>
      <c r="P1013" s="12">
        <f>DATE(table_netflix[[#This Row],[release_year]],1,1)</f>
        <v>43831</v>
      </c>
      <c r="Q1013" s="12">
        <f t="shared" si="15"/>
        <v>44119</v>
      </c>
      <c r="R1013" s="12" t="str">
        <f>TEXT(table_netflix[[#This Row],[date_added_todate]], "mmm")</f>
        <v>Oct</v>
      </c>
      <c r="S1013" t="s">
        <v>5483</v>
      </c>
    </row>
    <row r="1014" spans="1:19" x14ac:dyDescent="0.3">
      <c r="A1014" t="s">
        <v>5484</v>
      </c>
      <c r="B1014" t="s">
        <v>15</v>
      </c>
      <c r="C1014" t="s">
        <v>5485</v>
      </c>
      <c r="D1014" t="s">
        <v>5486</v>
      </c>
      <c r="F1014" t="s">
        <v>39</v>
      </c>
      <c r="G1014" s="14" t="s">
        <v>5463</v>
      </c>
      <c r="H1014">
        <v>2020</v>
      </c>
      <c r="I1014" t="s">
        <v>84</v>
      </c>
      <c r="J1014" t="s">
        <v>3552</v>
      </c>
      <c r="K1014">
        <f>IFERROR(VALUE(LEFT(table_netflix[[#This Row],[duration (in min)]], LEN(table_netflix[[#This Row],[duration (in min)]])-4)),0)</f>
        <v>42</v>
      </c>
      <c r="L1014" t="s">
        <v>22</v>
      </c>
      <c r="M1014" t="s">
        <v>55</v>
      </c>
      <c r="O1014" t="str" cm="1">
        <f t="array" ref="O1014">_xlfn.IFS(table_netflix[[#This Row],[release_year]]&gt;=2018, "2018 &amp; after", TRUE, "Before 2018")</f>
        <v>2018 &amp; after</v>
      </c>
      <c r="P1014" s="12">
        <f>DATE(table_netflix[[#This Row],[release_year]],1,1)</f>
        <v>43831</v>
      </c>
      <c r="Q1014" s="12">
        <f t="shared" si="15"/>
        <v>44119</v>
      </c>
      <c r="R1014" s="12" t="str">
        <f>TEXT(table_netflix[[#This Row],[date_added_todate]], "mmm")</f>
        <v>Oct</v>
      </c>
      <c r="S1014" t="s">
        <v>5487</v>
      </c>
    </row>
    <row r="1015" spans="1:19" x14ac:dyDescent="0.3">
      <c r="A1015" t="s">
        <v>5488</v>
      </c>
      <c r="B1015" t="s">
        <v>15</v>
      </c>
      <c r="C1015" t="s">
        <v>5489</v>
      </c>
      <c r="D1015" t="s">
        <v>5490</v>
      </c>
      <c r="E1015" t="s">
        <v>5491</v>
      </c>
      <c r="F1015" t="s">
        <v>980</v>
      </c>
      <c r="G1015" s="14" t="s">
        <v>5492</v>
      </c>
      <c r="H1015">
        <v>2020</v>
      </c>
      <c r="I1015" t="s">
        <v>62</v>
      </c>
      <c r="J1015" t="s">
        <v>511</v>
      </c>
      <c r="K1015">
        <f>IFERROR(VALUE(LEFT(table_netflix[[#This Row],[duration (in min)]], LEN(table_netflix[[#This Row],[duration (in min)]])-4)),0)</f>
        <v>101</v>
      </c>
      <c r="L1015" t="s">
        <v>144</v>
      </c>
      <c r="M1015" t="s">
        <v>55</v>
      </c>
      <c r="N1015" t="s">
        <v>107</v>
      </c>
      <c r="O1015" t="str" cm="1">
        <f t="array" ref="O1015">_xlfn.IFS(table_netflix[[#This Row],[release_year]]&gt;=2018, "2018 &amp; after", TRUE, "Before 2018")</f>
        <v>2018 &amp; after</v>
      </c>
      <c r="P1015" s="12">
        <f>DATE(table_netflix[[#This Row],[release_year]],1,1)</f>
        <v>43831</v>
      </c>
      <c r="Q1015" s="12">
        <f t="shared" si="15"/>
        <v>44118</v>
      </c>
      <c r="R1015" s="12" t="str">
        <f>TEXT(table_netflix[[#This Row],[date_added_todate]], "mmm")</f>
        <v>Oct</v>
      </c>
      <c r="S1015" t="s">
        <v>5493</v>
      </c>
    </row>
    <row r="1016" spans="1:19" x14ac:dyDescent="0.3">
      <c r="A1016" t="s">
        <v>5494</v>
      </c>
      <c r="B1016" t="s">
        <v>15</v>
      </c>
      <c r="C1016" t="s">
        <v>5495</v>
      </c>
      <c r="D1016" t="s">
        <v>5496</v>
      </c>
      <c r="E1016" t="s">
        <v>5497</v>
      </c>
      <c r="F1016" t="s">
        <v>18</v>
      </c>
      <c r="G1016" s="14" t="s">
        <v>5492</v>
      </c>
      <c r="H1016">
        <v>2020</v>
      </c>
      <c r="I1016" t="s">
        <v>62</v>
      </c>
      <c r="J1016" t="s">
        <v>327</v>
      </c>
      <c r="K1016">
        <f>IFERROR(VALUE(LEFT(table_netflix[[#This Row],[duration (in min)]], LEN(table_netflix[[#This Row],[duration (in min)]])-4)),0)</f>
        <v>80</v>
      </c>
      <c r="L1016" t="s">
        <v>22</v>
      </c>
      <c r="M1016" t="s">
        <v>112</v>
      </c>
      <c r="O1016" t="str" cm="1">
        <f t="array" ref="O1016">_xlfn.IFS(table_netflix[[#This Row],[release_year]]&gt;=2018, "2018 &amp; after", TRUE, "Before 2018")</f>
        <v>2018 &amp; after</v>
      </c>
      <c r="P1016" s="12">
        <f>DATE(table_netflix[[#This Row],[release_year]],1,1)</f>
        <v>43831</v>
      </c>
      <c r="Q1016" s="12">
        <f t="shared" si="15"/>
        <v>44118</v>
      </c>
      <c r="R1016" s="12" t="str">
        <f>TEXT(table_netflix[[#This Row],[date_added_todate]], "mmm")</f>
        <v>Oct</v>
      </c>
      <c r="S1016" t="s">
        <v>5498</v>
      </c>
    </row>
    <row r="1017" spans="1:19" x14ac:dyDescent="0.3">
      <c r="A1017" t="s">
        <v>5499</v>
      </c>
      <c r="B1017" t="s">
        <v>15</v>
      </c>
      <c r="C1017" t="s">
        <v>5500</v>
      </c>
      <c r="D1017" t="s">
        <v>5501</v>
      </c>
      <c r="F1017" t="s">
        <v>90</v>
      </c>
      <c r="G1017" s="14" t="s">
        <v>5492</v>
      </c>
      <c r="H1017">
        <v>2020</v>
      </c>
      <c r="I1017" t="s">
        <v>27</v>
      </c>
      <c r="J1017" t="s">
        <v>141</v>
      </c>
      <c r="K1017">
        <f>IFERROR(VALUE(LEFT(table_netflix[[#This Row],[duration (in min)]], LEN(table_netflix[[#This Row],[duration (in min)]])-4)),0)</f>
        <v>110</v>
      </c>
      <c r="L1017" t="s">
        <v>22</v>
      </c>
      <c r="M1017" t="s">
        <v>55</v>
      </c>
      <c r="O1017" t="str" cm="1">
        <f t="array" ref="O1017">_xlfn.IFS(table_netflix[[#This Row],[release_year]]&gt;=2018, "2018 &amp; after", TRUE, "Before 2018")</f>
        <v>2018 &amp; after</v>
      </c>
      <c r="P1017" s="12">
        <f>DATE(table_netflix[[#This Row],[release_year]],1,1)</f>
        <v>43831</v>
      </c>
      <c r="Q1017" s="12">
        <f t="shared" si="15"/>
        <v>44118</v>
      </c>
      <c r="R1017" s="12" t="str">
        <f>TEXT(table_netflix[[#This Row],[date_added_todate]], "mmm")</f>
        <v>Oct</v>
      </c>
      <c r="S1017" t="s">
        <v>5502</v>
      </c>
    </row>
    <row r="1018" spans="1:19" x14ac:dyDescent="0.3">
      <c r="A1018" t="s">
        <v>5503</v>
      </c>
      <c r="B1018" t="s">
        <v>15</v>
      </c>
      <c r="C1018" t="s">
        <v>5504</v>
      </c>
      <c r="D1018" t="s">
        <v>5505</v>
      </c>
      <c r="E1018" t="s">
        <v>5506</v>
      </c>
      <c r="F1018" t="s">
        <v>39</v>
      </c>
      <c r="G1018" s="14" t="s">
        <v>5507</v>
      </c>
      <c r="H1018">
        <v>2004</v>
      </c>
      <c r="I1018" t="s">
        <v>62</v>
      </c>
      <c r="J1018" t="s">
        <v>330</v>
      </c>
      <c r="K1018">
        <f>IFERROR(VALUE(LEFT(table_netflix[[#This Row],[duration (in min)]], LEN(table_netflix[[#This Row],[duration (in min)]])-4)),0)</f>
        <v>117</v>
      </c>
      <c r="L1018" t="s">
        <v>294</v>
      </c>
      <c r="M1018" t="s">
        <v>107</v>
      </c>
      <c r="N1018" t="s">
        <v>142</v>
      </c>
      <c r="O1018" t="str" cm="1">
        <f t="array" ref="O1018">_xlfn.IFS(table_netflix[[#This Row],[release_year]]&gt;=2018, "2018 &amp; after", TRUE, "Before 2018")</f>
        <v>Before 2018</v>
      </c>
      <c r="P1018" s="12">
        <f>DATE(table_netflix[[#This Row],[release_year]],1,1)</f>
        <v>37987</v>
      </c>
      <c r="Q1018" s="12">
        <f t="shared" si="15"/>
        <v>44117</v>
      </c>
      <c r="R1018" s="12" t="str">
        <f>TEXT(table_netflix[[#This Row],[date_added_todate]], "mmm")</f>
        <v>Oct</v>
      </c>
      <c r="S1018" t="s">
        <v>5508</v>
      </c>
    </row>
    <row r="1019" spans="1:19" x14ac:dyDescent="0.3">
      <c r="A1019" t="s">
        <v>5509</v>
      </c>
      <c r="B1019" t="s">
        <v>15</v>
      </c>
      <c r="C1019" t="s">
        <v>5510</v>
      </c>
      <c r="D1019" t="s">
        <v>3232</v>
      </c>
      <c r="E1019" t="s">
        <v>3233</v>
      </c>
      <c r="F1019" t="s">
        <v>61</v>
      </c>
      <c r="G1019" s="14" t="s">
        <v>5507</v>
      </c>
      <c r="H1019">
        <v>2020</v>
      </c>
      <c r="I1019" t="s">
        <v>100</v>
      </c>
      <c r="J1019" t="s">
        <v>2304</v>
      </c>
      <c r="K1019">
        <f>IFERROR(VALUE(LEFT(table_netflix[[#This Row],[duration (in min)]], LEN(table_netflix[[#This Row],[duration (in min)]])-4)),0)</f>
        <v>47</v>
      </c>
      <c r="L1019" t="s">
        <v>47</v>
      </c>
      <c r="O1019" t="str" cm="1">
        <f t="array" ref="O1019">_xlfn.IFS(table_netflix[[#This Row],[release_year]]&gt;=2018, "2018 &amp; after", TRUE, "Before 2018")</f>
        <v>2018 &amp; after</v>
      </c>
      <c r="P1019" s="12">
        <f>DATE(table_netflix[[#This Row],[release_year]],1,1)</f>
        <v>43831</v>
      </c>
      <c r="Q1019" s="12">
        <f t="shared" si="15"/>
        <v>44117</v>
      </c>
      <c r="R1019" s="12" t="str">
        <f>TEXT(table_netflix[[#This Row],[date_added_todate]], "mmm")</f>
        <v>Oct</v>
      </c>
      <c r="S1019" t="s">
        <v>5511</v>
      </c>
    </row>
    <row r="1020" spans="1:19" x14ac:dyDescent="0.3">
      <c r="A1020" t="s">
        <v>5512</v>
      </c>
      <c r="B1020" t="s">
        <v>15</v>
      </c>
      <c r="C1020" t="s">
        <v>5513</v>
      </c>
      <c r="D1020" t="s">
        <v>5514</v>
      </c>
      <c r="E1020" t="s">
        <v>5515</v>
      </c>
      <c r="F1020" t="s">
        <v>39</v>
      </c>
      <c r="G1020" s="14" t="s">
        <v>5516</v>
      </c>
      <c r="H1020">
        <v>1990</v>
      </c>
      <c r="I1020" t="s">
        <v>62</v>
      </c>
      <c r="J1020" t="s">
        <v>699</v>
      </c>
      <c r="K1020">
        <f>IFERROR(VALUE(LEFT(table_netflix[[#This Row],[duration (in min)]], LEN(table_netflix[[#This Row],[duration (in min)]])-4)),0)</f>
        <v>165</v>
      </c>
      <c r="L1020" t="s">
        <v>71</v>
      </c>
      <c r="M1020" t="s">
        <v>72</v>
      </c>
      <c r="N1020" t="s">
        <v>55</v>
      </c>
      <c r="O1020" t="str" cm="1">
        <f t="array" ref="O1020">_xlfn.IFS(table_netflix[[#This Row],[release_year]]&gt;=2018, "2018 &amp; after", TRUE, "Before 2018")</f>
        <v>Before 2018</v>
      </c>
      <c r="P1020" s="12">
        <f>DATE(table_netflix[[#This Row],[release_year]],1,1)</f>
        <v>32874</v>
      </c>
      <c r="Q1020" s="12">
        <f t="shared" si="15"/>
        <v>44116</v>
      </c>
      <c r="R1020" s="12" t="str">
        <f>TEXT(table_netflix[[#This Row],[date_added_todate]], "mmm")</f>
        <v>Oct</v>
      </c>
      <c r="S1020" t="s">
        <v>5517</v>
      </c>
    </row>
    <row r="1021" spans="1:19" x14ac:dyDescent="0.3">
      <c r="A1021" t="s">
        <v>5518</v>
      </c>
      <c r="B1021" t="s">
        <v>15</v>
      </c>
      <c r="C1021" t="s">
        <v>5519</v>
      </c>
      <c r="D1021" t="s">
        <v>5520</v>
      </c>
      <c r="E1021" t="s">
        <v>5521</v>
      </c>
      <c r="F1021" t="s">
        <v>39</v>
      </c>
      <c r="G1021" s="14" t="s">
        <v>5516</v>
      </c>
      <c r="H1021">
        <v>1982</v>
      </c>
      <c r="I1021" t="s">
        <v>62</v>
      </c>
      <c r="J1021" t="s">
        <v>3572</v>
      </c>
      <c r="K1021">
        <f>IFERROR(VALUE(LEFT(table_netflix[[#This Row],[duration (in min)]], LEN(table_netflix[[#This Row],[duration (in min)]])-4)),0)</f>
        <v>134</v>
      </c>
      <c r="L1021" t="s">
        <v>2127</v>
      </c>
      <c r="M1021" t="s">
        <v>72</v>
      </c>
      <c r="N1021" t="s">
        <v>55</v>
      </c>
      <c r="O1021" t="str" cm="1">
        <f t="array" ref="O1021">_xlfn.IFS(table_netflix[[#This Row],[release_year]]&gt;=2018, "2018 &amp; after", TRUE, "Before 2018")</f>
        <v>Before 2018</v>
      </c>
      <c r="P1021" s="12">
        <f>DATE(table_netflix[[#This Row],[release_year]],1,1)</f>
        <v>29952</v>
      </c>
      <c r="Q1021" s="12">
        <f t="shared" si="15"/>
        <v>44116</v>
      </c>
      <c r="R1021" s="12" t="str">
        <f>TEXT(table_netflix[[#This Row],[date_added_todate]], "mmm")</f>
        <v>Oct</v>
      </c>
      <c r="S1021" t="s">
        <v>5522</v>
      </c>
    </row>
    <row r="1022" spans="1:19" x14ac:dyDescent="0.3">
      <c r="A1022" t="s">
        <v>5523</v>
      </c>
      <c r="B1022" t="s">
        <v>15</v>
      </c>
      <c r="C1022" t="s">
        <v>5524</v>
      </c>
      <c r="D1022" t="s">
        <v>5525</v>
      </c>
      <c r="E1022" t="s">
        <v>5526</v>
      </c>
      <c r="F1022" t="s">
        <v>39</v>
      </c>
      <c r="G1022" s="14" t="s">
        <v>5516</v>
      </c>
      <c r="H1022">
        <v>2015</v>
      </c>
      <c r="I1022" t="s">
        <v>27</v>
      </c>
      <c r="J1022" t="s">
        <v>807</v>
      </c>
      <c r="K1022">
        <f>IFERROR(VALUE(LEFT(table_netflix[[#This Row],[duration (in min)]], LEN(table_netflix[[#This Row],[duration (in min)]])-4)),0)</f>
        <v>140</v>
      </c>
      <c r="L1022" t="s">
        <v>71</v>
      </c>
      <c r="M1022" t="s">
        <v>55</v>
      </c>
      <c r="N1022" t="s">
        <v>107</v>
      </c>
      <c r="O1022" t="str" cm="1">
        <f t="array" ref="O1022">_xlfn.IFS(table_netflix[[#This Row],[release_year]]&gt;=2018, "2018 &amp; after", TRUE, "Before 2018")</f>
        <v>Before 2018</v>
      </c>
      <c r="P1022" s="12">
        <f>DATE(table_netflix[[#This Row],[release_year]],1,1)</f>
        <v>42005</v>
      </c>
      <c r="Q1022" s="12">
        <f t="shared" si="15"/>
        <v>44116</v>
      </c>
      <c r="R1022" s="12" t="str">
        <f>TEXT(table_netflix[[#This Row],[date_added_todate]], "mmm")</f>
        <v>Oct</v>
      </c>
      <c r="S1022" t="s">
        <v>5527</v>
      </c>
    </row>
    <row r="1023" spans="1:19" x14ac:dyDescent="0.3">
      <c r="A1023" t="s">
        <v>5528</v>
      </c>
      <c r="B1023" t="s">
        <v>15</v>
      </c>
      <c r="C1023" t="s">
        <v>5529</v>
      </c>
      <c r="D1023" t="s">
        <v>5530</v>
      </c>
      <c r="E1023" t="s">
        <v>5531</v>
      </c>
      <c r="F1023" t="s">
        <v>39</v>
      </c>
      <c r="G1023" s="14" t="s">
        <v>5516</v>
      </c>
      <c r="H1023">
        <v>2006</v>
      </c>
      <c r="I1023" t="s">
        <v>62</v>
      </c>
      <c r="J1023" t="s">
        <v>714</v>
      </c>
      <c r="K1023">
        <f>IFERROR(VALUE(LEFT(table_netflix[[#This Row],[duration (in min)]], LEN(table_netflix[[#This Row],[duration (in min)]])-4)),0)</f>
        <v>150</v>
      </c>
      <c r="L1023" t="s">
        <v>71</v>
      </c>
      <c r="M1023" t="s">
        <v>55</v>
      </c>
      <c r="O1023" t="str" cm="1">
        <f t="array" ref="O1023">_xlfn.IFS(table_netflix[[#This Row],[release_year]]&gt;=2018, "2018 &amp; after", TRUE, "Before 2018")</f>
        <v>Before 2018</v>
      </c>
      <c r="P1023" s="12">
        <f>DATE(table_netflix[[#This Row],[release_year]],1,1)</f>
        <v>38718</v>
      </c>
      <c r="Q1023" s="12">
        <f t="shared" si="15"/>
        <v>44116</v>
      </c>
      <c r="R1023" s="12" t="str">
        <f>TEXT(table_netflix[[#This Row],[date_added_todate]], "mmm")</f>
        <v>Oct</v>
      </c>
      <c r="S1023" t="s">
        <v>5532</v>
      </c>
    </row>
    <row r="1024" spans="1:19" x14ac:dyDescent="0.3">
      <c r="A1024" t="s">
        <v>5533</v>
      </c>
      <c r="B1024" t="s">
        <v>15</v>
      </c>
      <c r="C1024" t="s">
        <v>5534</v>
      </c>
      <c r="D1024" t="s">
        <v>5264</v>
      </c>
      <c r="E1024" t="s">
        <v>5535</v>
      </c>
      <c r="F1024" t="s">
        <v>39</v>
      </c>
      <c r="G1024" s="14" t="s">
        <v>5516</v>
      </c>
      <c r="H1024">
        <v>2002</v>
      </c>
      <c r="I1024" t="s">
        <v>62</v>
      </c>
      <c r="J1024" t="s">
        <v>620</v>
      </c>
      <c r="K1024">
        <f>IFERROR(VALUE(LEFT(table_netflix[[#This Row],[duration (in min)]], LEN(table_netflix[[#This Row],[duration (in min)]])-4)),0)</f>
        <v>156</v>
      </c>
      <c r="L1024" t="s">
        <v>53</v>
      </c>
      <c r="M1024" t="s">
        <v>55</v>
      </c>
      <c r="O1024" t="str" cm="1">
        <f t="array" ref="O1024">_xlfn.IFS(table_netflix[[#This Row],[release_year]]&gt;=2018, "2018 &amp; after", TRUE, "Before 2018")</f>
        <v>Before 2018</v>
      </c>
      <c r="P1024" s="12">
        <f>DATE(table_netflix[[#This Row],[release_year]],1,1)</f>
        <v>37257</v>
      </c>
      <c r="Q1024" s="12">
        <f t="shared" si="15"/>
        <v>44116</v>
      </c>
      <c r="R1024" s="12" t="str">
        <f>TEXT(table_netflix[[#This Row],[date_added_todate]], "mmm")</f>
        <v>Oct</v>
      </c>
      <c r="S1024" t="s">
        <v>5536</v>
      </c>
    </row>
    <row r="1025" spans="1:19" x14ac:dyDescent="0.3">
      <c r="A1025" t="s">
        <v>5537</v>
      </c>
      <c r="B1025" t="s">
        <v>15</v>
      </c>
      <c r="C1025" t="s">
        <v>5538</v>
      </c>
      <c r="D1025" t="s">
        <v>3702</v>
      </c>
      <c r="E1025" t="s">
        <v>5539</v>
      </c>
      <c r="F1025" t="s">
        <v>18</v>
      </c>
      <c r="G1025" s="14" t="s">
        <v>5540</v>
      </c>
      <c r="H1025">
        <v>2017</v>
      </c>
      <c r="I1025" t="s">
        <v>27</v>
      </c>
      <c r="J1025" t="s">
        <v>549</v>
      </c>
      <c r="K1025">
        <f>IFERROR(VALUE(LEFT(table_netflix[[#This Row],[duration (in min)]], LEN(table_netflix[[#This Row],[duration (in min)]])-4)),0)</f>
        <v>86</v>
      </c>
      <c r="L1025" t="s">
        <v>126</v>
      </c>
      <c r="O1025" t="str" cm="1">
        <f t="array" ref="O1025">_xlfn.IFS(table_netflix[[#This Row],[release_year]]&gt;=2018, "2018 &amp; after", TRUE, "Before 2018")</f>
        <v>Before 2018</v>
      </c>
      <c r="P1025" s="12">
        <f>DATE(table_netflix[[#This Row],[release_year]],1,1)</f>
        <v>42736</v>
      </c>
      <c r="Q1025" s="12">
        <f t="shared" si="15"/>
        <v>44115</v>
      </c>
      <c r="R1025" s="12" t="str">
        <f>TEXT(table_netflix[[#This Row],[date_added_todate]], "mmm")</f>
        <v>Oct</v>
      </c>
      <c r="S1025" t="s">
        <v>5541</v>
      </c>
    </row>
    <row r="1026" spans="1:19" x14ac:dyDescent="0.3">
      <c r="A1026" t="s">
        <v>5543</v>
      </c>
      <c r="B1026" t="s">
        <v>15</v>
      </c>
      <c r="C1026" t="s">
        <v>5544</v>
      </c>
      <c r="D1026" t="s">
        <v>5545</v>
      </c>
      <c r="E1026" t="s">
        <v>5546</v>
      </c>
      <c r="F1026" t="s">
        <v>39</v>
      </c>
      <c r="G1026" s="14" t="s">
        <v>5542</v>
      </c>
      <c r="H1026">
        <v>2020</v>
      </c>
      <c r="I1026" t="s">
        <v>27</v>
      </c>
      <c r="J1026" t="s">
        <v>1474</v>
      </c>
      <c r="K1026">
        <f>IFERROR(VALUE(LEFT(table_netflix[[#This Row],[duration (in min)]], LEN(table_netflix[[#This Row],[duration (in min)]])-4)),0)</f>
        <v>126</v>
      </c>
      <c r="L1026" t="s">
        <v>71</v>
      </c>
      <c r="M1026" t="s">
        <v>55</v>
      </c>
      <c r="N1026" t="s">
        <v>107</v>
      </c>
      <c r="O1026" t="str" cm="1">
        <f t="array" ref="O1026">_xlfn.IFS(table_netflix[[#This Row],[release_year]]&gt;=2018, "2018 &amp; after", TRUE, "Before 2018")</f>
        <v>2018 &amp; after</v>
      </c>
      <c r="P1026" s="12">
        <f>DATE(table_netflix[[#This Row],[release_year]],1,1)</f>
        <v>43831</v>
      </c>
      <c r="Q1026" s="12">
        <f t="shared" ref="Q1026:Q1089" si="16">IF(G1026&lt;&gt;"", DATE(RIGHT(G1026,4), MONTH(1 &amp; LEFT(G1026,FIND(" ",G1026)-1)), MID(G1026, FIND(" ", G1026)+1, FIND(",", G1026)-FIND(" ", G1026)-1)), "")</f>
        <v>44113</v>
      </c>
      <c r="R1026" s="12" t="str">
        <f>TEXT(table_netflix[[#This Row],[date_added_todate]], "mmm")</f>
        <v>Oct</v>
      </c>
      <c r="S1026" t="s">
        <v>5547</v>
      </c>
    </row>
    <row r="1027" spans="1:19" x14ac:dyDescent="0.3">
      <c r="A1027" t="s">
        <v>5548</v>
      </c>
      <c r="B1027" t="s">
        <v>15</v>
      </c>
      <c r="C1027" t="s">
        <v>5549</v>
      </c>
      <c r="D1027" t="s">
        <v>2682</v>
      </c>
      <c r="E1027" t="s">
        <v>5550</v>
      </c>
      <c r="F1027" t="s">
        <v>95</v>
      </c>
      <c r="G1027" s="14" t="s">
        <v>5542</v>
      </c>
      <c r="H1027">
        <v>2018</v>
      </c>
      <c r="I1027" t="s">
        <v>27</v>
      </c>
      <c r="J1027" t="s">
        <v>218</v>
      </c>
      <c r="K1027">
        <f>IFERROR(VALUE(LEFT(table_netflix[[#This Row],[duration (in min)]], LEN(table_netflix[[#This Row],[duration (in min)]])-4)),0)</f>
        <v>100</v>
      </c>
      <c r="L1027" t="s">
        <v>71</v>
      </c>
      <c r="M1027" t="s">
        <v>55</v>
      </c>
      <c r="O1027" t="str" cm="1">
        <f t="array" ref="O1027">_xlfn.IFS(table_netflix[[#This Row],[release_year]]&gt;=2018, "2018 &amp; after", TRUE, "Before 2018")</f>
        <v>2018 &amp; after</v>
      </c>
      <c r="P1027" s="12">
        <f>DATE(table_netflix[[#This Row],[release_year]],1,1)</f>
        <v>43101</v>
      </c>
      <c r="Q1027" s="12">
        <f t="shared" si="16"/>
        <v>44113</v>
      </c>
      <c r="R1027" s="12" t="str">
        <f>TEXT(table_netflix[[#This Row],[date_added_todate]], "mmm")</f>
        <v>Oct</v>
      </c>
      <c r="S1027" t="s">
        <v>5551</v>
      </c>
    </row>
    <row r="1028" spans="1:19" x14ac:dyDescent="0.3">
      <c r="A1028" t="s">
        <v>5552</v>
      </c>
      <c r="B1028" t="s">
        <v>15</v>
      </c>
      <c r="C1028" t="s">
        <v>5553</v>
      </c>
      <c r="D1028" t="s">
        <v>5554</v>
      </c>
      <c r="E1028" t="s">
        <v>5555</v>
      </c>
      <c r="F1028" t="s">
        <v>18</v>
      </c>
      <c r="G1028" s="14" t="s">
        <v>5542</v>
      </c>
      <c r="H1028">
        <v>2020</v>
      </c>
      <c r="I1028" t="s">
        <v>186</v>
      </c>
      <c r="J1028" t="s">
        <v>160</v>
      </c>
      <c r="K1028">
        <f>IFERROR(VALUE(LEFT(table_netflix[[#This Row],[duration (in min)]], LEN(table_netflix[[#This Row],[duration (in min)]])-4)),0)</f>
        <v>124</v>
      </c>
      <c r="L1028" t="s">
        <v>71</v>
      </c>
      <c r="M1028" t="s">
        <v>72</v>
      </c>
      <c r="N1028" t="s">
        <v>54</v>
      </c>
      <c r="O1028" t="str" cm="1">
        <f t="array" ref="O1028">_xlfn.IFS(table_netflix[[#This Row],[release_year]]&gt;=2018, "2018 &amp; after", TRUE, "Before 2018")</f>
        <v>2018 &amp; after</v>
      </c>
      <c r="P1028" s="12">
        <f>DATE(table_netflix[[#This Row],[release_year]],1,1)</f>
        <v>43831</v>
      </c>
      <c r="Q1028" s="12">
        <f t="shared" si="16"/>
        <v>44113</v>
      </c>
      <c r="R1028" s="12" t="str">
        <f>TEXT(table_netflix[[#This Row],[date_added_todate]], "mmm")</f>
        <v>Oct</v>
      </c>
      <c r="S1028" t="s">
        <v>5556</v>
      </c>
    </row>
    <row r="1029" spans="1:19" x14ac:dyDescent="0.3">
      <c r="A1029" t="s">
        <v>5557</v>
      </c>
      <c r="B1029" t="s">
        <v>15</v>
      </c>
      <c r="C1029" t="s">
        <v>5558</v>
      </c>
      <c r="D1029" t="s">
        <v>5559</v>
      </c>
      <c r="E1029" t="s">
        <v>5559</v>
      </c>
      <c r="F1029" t="s">
        <v>307</v>
      </c>
      <c r="G1029" s="14" t="s">
        <v>5560</v>
      </c>
      <c r="H1029">
        <v>2020</v>
      </c>
      <c r="I1029" t="s">
        <v>27</v>
      </c>
      <c r="J1029" t="s">
        <v>218</v>
      </c>
      <c r="K1029">
        <f>IFERROR(VALUE(LEFT(table_netflix[[#This Row],[duration (in min)]], LEN(table_netflix[[#This Row],[duration (in min)]])-4)),0)</f>
        <v>100</v>
      </c>
      <c r="L1029" t="s">
        <v>22</v>
      </c>
      <c r="M1029" t="s">
        <v>55</v>
      </c>
      <c r="N1029" t="s">
        <v>112</v>
      </c>
      <c r="O1029" t="str" cm="1">
        <f t="array" ref="O1029">_xlfn.IFS(table_netflix[[#This Row],[release_year]]&gt;=2018, "2018 &amp; after", TRUE, "Before 2018")</f>
        <v>2018 &amp; after</v>
      </c>
      <c r="P1029" s="12">
        <f>DATE(table_netflix[[#This Row],[release_year]],1,1)</f>
        <v>43831</v>
      </c>
      <c r="Q1029" s="12">
        <f t="shared" si="16"/>
        <v>44112</v>
      </c>
      <c r="R1029" s="12" t="str">
        <f>TEXT(table_netflix[[#This Row],[date_added_todate]], "mmm")</f>
        <v>Oct</v>
      </c>
      <c r="S1029" t="s">
        <v>5561</v>
      </c>
    </row>
    <row r="1030" spans="1:19" x14ac:dyDescent="0.3">
      <c r="A1030" t="s">
        <v>5562</v>
      </c>
      <c r="B1030" t="s">
        <v>15</v>
      </c>
      <c r="C1030" t="s">
        <v>5563</v>
      </c>
      <c r="D1030" t="s">
        <v>5564</v>
      </c>
      <c r="E1030" t="s">
        <v>5565</v>
      </c>
      <c r="F1030" t="s">
        <v>451</v>
      </c>
      <c r="G1030" s="14" t="s">
        <v>5560</v>
      </c>
      <c r="H1030">
        <v>2004</v>
      </c>
      <c r="I1030" t="s">
        <v>27</v>
      </c>
      <c r="J1030" t="s">
        <v>133</v>
      </c>
      <c r="K1030">
        <f>IFERROR(VALUE(LEFT(table_netflix[[#This Row],[duration (in min)]], LEN(table_netflix[[#This Row],[duration (in min)]])-4)),0)</f>
        <v>106</v>
      </c>
      <c r="L1030" t="s">
        <v>53</v>
      </c>
      <c r="M1030" t="s">
        <v>55</v>
      </c>
      <c r="O1030" t="str" cm="1">
        <f t="array" ref="O1030">_xlfn.IFS(table_netflix[[#This Row],[release_year]]&gt;=2018, "2018 &amp; after", TRUE, "Before 2018")</f>
        <v>Before 2018</v>
      </c>
      <c r="P1030" s="12">
        <f>DATE(table_netflix[[#This Row],[release_year]],1,1)</f>
        <v>37987</v>
      </c>
      <c r="Q1030" s="12">
        <f t="shared" si="16"/>
        <v>44112</v>
      </c>
      <c r="R1030" s="12" t="str">
        <f>TEXT(table_netflix[[#This Row],[date_added_todate]], "mmm")</f>
        <v>Oct</v>
      </c>
      <c r="S1030" t="s">
        <v>5566</v>
      </c>
    </row>
    <row r="1031" spans="1:19" x14ac:dyDescent="0.3">
      <c r="A1031" t="s">
        <v>5567</v>
      </c>
      <c r="B1031" t="s">
        <v>15</v>
      </c>
      <c r="C1031" t="s">
        <v>5568</v>
      </c>
      <c r="D1031" t="s">
        <v>818</v>
      </c>
      <c r="E1031" t="s">
        <v>5569</v>
      </c>
      <c r="F1031" t="s">
        <v>18</v>
      </c>
      <c r="G1031" s="14" t="s">
        <v>5570</v>
      </c>
      <c r="H1031">
        <v>2020</v>
      </c>
      <c r="I1031" t="s">
        <v>20</v>
      </c>
      <c r="J1031" t="s">
        <v>70</v>
      </c>
      <c r="K1031">
        <f>IFERROR(VALUE(LEFT(table_netflix[[#This Row],[duration (in min)]], LEN(table_netflix[[#This Row],[duration (in min)]])-4)),0)</f>
        <v>104</v>
      </c>
      <c r="L1031" t="s">
        <v>71</v>
      </c>
      <c r="M1031" t="s">
        <v>168</v>
      </c>
      <c r="O1031" t="str" cm="1">
        <f t="array" ref="O1031">_xlfn.IFS(table_netflix[[#This Row],[release_year]]&gt;=2018, "2018 &amp; after", TRUE, "Before 2018")</f>
        <v>2018 &amp; after</v>
      </c>
      <c r="P1031" s="12">
        <f>DATE(table_netflix[[#This Row],[release_year]],1,1)</f>
        <v>43831</v>
      </c>
      <c r="Q1031" s="12">
        <f t="shared" si="16"/>
        <v>44111</v>
      </c>
      <c r="R1031" s="12" t="str">
        <f>TEXT(table_netflix[[#This Row],[date_added_todate]], "mmm")</f>
        <v>Oct</v>
      </c>
      <c r="S1031" t="s">
        <v>5571</v>
      </c>
    </row>
    <row r="1032" spans="1:19" x14ac:dyDescent="0.3">
      <c r="A1032" t="s">
        <v>5572</v>
      </c>
      <c r="B1032" t="s">
        <v>24</v>
      </c>
      <c r="C1032" t="s">
        <v>5573</v>
      </c>
      <c r="D1032" t="s">
        <v>5574</v>
      </c>
      <c r="E1032" t="s">
        <v>5575</v>
      </c>
      <c r="F1032" t="s">
        <v>506</v>
      </c>
      <c r="G1032" s="14" t="s">
        <v>5570</v>
      </c>
      <c r="H1032">
        <v>2020</v>
      </c>
      <c r="I1032" t="s">
        <v>27</v>
      </c>
      <c r="J1032" t="s">
        <v>33</v>
      </c>
      <c r="K1032">
        <f>IFERROR(VALUE(LEFT(table_netflix[[#This Row],[duration (in min)]], LEN(table_netflix[[#This Row],[duration (in min)]])-4)),0)</f>
        <v>0</v>
      </c>
      <c r="L1032" t="s">
        <v>29</v>
      </c>
      <c r="M1032" t="s">
        <v>30</v>
      </c>
      <c r="N1032" t="s">
        <v>31</v>
      </c>
      <c r="O1032" t="str" cm="1">
        <f t="array" ref="O1032">_xlfn.IFS(table_netflix[[#This Row],[release_year]]&gt;=2018, "2018 &amp; after", TRUE, "Before 2018")</f>
        <v>2018 &amp; after</v>
      </c>
      <c r="P1032" s="12">
        <f>DATE(table_netflix[[#This Row],[release_year]],1,1)</f>
        <v>43831</v>
      </c>
      <c r="Q1032" s="12">
        <f t="shared" si="16"/>
        <v>44111</v>
      </c>
      <c r="R1032" s="12" t="str">
        <f>TEXT(table_netflix[[#This Row],[date_added_todate]], "mmm")</f>
        <v>Oct</v>
      </c>
      <c r="S1032" t="s">
        <v>5576</v>
      </c>
    </row>
    <row r="1033" spans="1:19" x14ac:dyDescent="0.3">
      <c r="A1033" t="s">
        <v>5577</v>
      </c>
      <c r="B1033" t="s">
        <v>15</v>
      </c>
      <c r="C1033" t="s">
        <v>5578</v>
      </c>
      <c r="D1033" t="s">
        <v>5579</v>
      </c>
      <c r="E1033" t="s">
        <v>5580</v>
      </c>
      <c r="F1033" t="s">
        <v>18</v>
      </c>
      <c r="G1033" s="14" t="s">
        <v>5581</v>
      </c>
      <c r="H1033">
        <v>2020</v>
      </c>
      <c r="I1033" t="s">
        <v>186</v>
      </c>
      <c r="J1033" t="s">
        <v>152</v>
      </c>
      <c r="K1033">
        <f>IFERROR(VALUE(LEFT(table_netflix[[#This Row],[duration (in min)]], LEN(table_netflix[[#This Row],[duration (in min)]])-4)),0)</f>
        <v>96</v>
      </c>
      <c r="L1033" t="s">
        <v>71</v>
      </c>
      <c r="O1033" t="str" cm="1">
        <f t="array" ref="O1033">_xlfn.IFS(table_netflix[[#This Row],[release_year]]&gt;=2018, "2018 &amp; after", TRUE, "Before 2018")</f>
        <v>2018 &amp; after</v>
      </c>
      <c r="P1033" s="12">
        <f>DATE(table_netflix[[#This Row],[release_year]],1,1)</f>
        <v>43831</v>
      </c>
      <c r="Q1033" s="12">
        <f t="shared" si="16"/>
        <v>44110</v>
      </c>
      <c r="R1033" s="12" t="str">
        <f>TEXT(table_netflix[[#This Row],[date_added_todate]], "mmm")</f>
        <v>Oct</v>
      </c>
      <c r="S1033" t="s">
        <v>5582</v>
      </c>
    </row>
    <row r="1034" spans="1:19" x14ac:dyDescent="0.3">
      <c r="A1034" t="s">
        <v>5583</v>
      </c>
      <c r="B1034" t="s">
        <v>15</v>
      </c>
      <c r="C1034" t="s">
        <v>5584</v>
      </c>
      <c r="D1034" t="s">
        <v>5585</v>
      </c>
      <c r="E1034" t="s">
        <v>3003</v>
      </c>
      <c r="F1034" t="s">
        <v>61</v>
      </c>
      <c r="G1034" s="14" t="s">
        <v>5581</v>
      </c>
      <c r="H1034">
        <v>2019</v>
      </c>
      <c r="I1034" t="s">
        <v>62</v>
      </c>
      <c r="J1034" t="s">
        <v>21</v>
      </c>
      <c r="K1034">
        <f>IFERROR(VALUE(LEFT(table_netflix[[#This Row],[duration (in min)]], LEN(table_netflix[[#This Row],[duration (in min)]])-4)),0)</f>
        <v>90</v>
      </c>
      <c r="L1034" t="s">
        <v>22</v>
      </c>
      <c r="M1034" t="s">
        <v>112</v>
      </c>
      <c r="O1034" t="str" cm="1">
        <f t="array" ref="O1034">_xlfn.IFS(table_netflix[[#This Row],[release_year]]&gt;=2018, "2018 &amp; after", TRUE, "Before 2018")</f>
        <v>2018 &amp; after</v>
      </c>
      <c r="P1034" s="12">
        <f>DATE(table_netflix[[#This Row],[release_year]],1,1)</f>
        <v>43466</v>
      </c>
      <c r="Q1034" s="12">
        <f t="shared" si="16"/>
        <v>44110</v>
      </c>
      <c r="R1034" s="12" t="str">
        <f>TEXT(table_netflix[[#This Row],[date_added_todate]], "mmm")</f>
        <v>Oct</v>
      </c>
      <c r="S1034" t="s">
        <v>5586</v>
      </c>
    </row>
    <row r="1035" spans="1:19" x14ac:dyDescent="0.3">
      <c r="A1035" t="s">
        <v>5587</v>
      </c>
      <c r="B1035" t="s">
        <v>15</v>
      </c>
      <c r="C1035" t="s">
        <v>5588</v>
      </c>
      <c r="D1035" t="s">
        <v>5589</v>
      </c>
      <c r="E1035" t="s">
        <v>5590</v>
      </c>
      <c r="F1035" t="s">
        <v>523</v>
      </c>
      <c r="G1035" s="14" t="s">
        <v>5581</v>
      </c>
      <c r="H1035">
        <v>2020</v>
      </c>
      <c r="I1035" t="s">
        <v>100</v>
      </c>
      <c r="J1035" t="s">
        <v>2673</v>
      </c>
      <c r="K1035">
        <f>IFERROR(VALUE(LEFT(table_netflix[[#This Row],[duration (in min)]], LEN(table_netflix[[#This Row],[duration (in min)]])-4)),0)</f>
        <v>33</v>
      </c>
      <c r="L1035" t="s">
        <v>47</v>
      </c>
      <c r="O1035" t="str" cm="1">
        <f t="array" ref="O1035">_xlfn.IFS(table_netflix[[#This Row],[release_year]]&gt;=2018, "2018 &amp; after", TRUE, "Before 2018")</f>
        <v>2018 &amp; after</v>
      </c>
      <c r="P1035" s="12">
        <f>DATE(table_netflix[[#This Row],[release_year]],1,1)</f>
        <v>43831</v>
      </c>
      <c r="Q1035" s="12">
        <f t="shared" si="16"/>
        <v>44110</v>
      </c>
      <c r="R1035" s="12" t="str">
        <f>TEXT(table_netflix[[#This Row],[date_added_todate]], "mmm")</f>
        <v>Oct</v>
      </c>
      <c r="S1035" t="s">
        <v>5591</v>
      </c>
    </row>
    <row r="1036" spans="1:19" x14ac:dyDescent="0.3">
      <c r="A1036" t="s">
        <v>5592</v>
      </c>
      <c r="B1036" t="s">
        <v>15</v>
      </c>
      <c r="C1036" t="s">
        <v>5593</v>
      </c>
      <c r="D1036" t="s">
        <v>5594</v>
      </c>
      <c r="E1036" t="s">
        <v>5595</v>
      </c>
      <c r="F1036" t="s">
        <v>18</v>
      </c>
      <c r="G1036" s="14" t="s">
        <v>5581</v>
      </c>
      <c r="H1036">
        <v>2017</v>
      </c>
      <c r="I1036" t="s">
        <v>62</v>
      </c>
      <c r="J1036" t="s">
        <v>1186</v>
      </c>
      <c r="K1036">
        <f>IFERROR(VALUE(LEFT(table_netflix[[#This Row],[duration (in min)]], LEN(table_netflix[[#This Row],[duration (in min)]])-4)),0)</f>
        <v>81</v>
      </c>
      <c r="L1036" t="s">
        <v>53</v>
      </c>
      <c r="M1036" t="s">
        <v>107</v>
      </c>
      <c r="O1036" t="str" cm="1">
        <f t="array" ref="O1036">_xlfn.IFS(table_netflix[[#This Row],[release_year]]&gt;=2018, "2018 &amp; after", TRUE, "Before 2018")</f>
        <v>Before 2018</v>
      </c>
      <c r="P1036" s="12">
        <f>DATE(table_netflix[[#This Row],[release_year]],1,1)</f>
        <v>42736</v>
      </c>
      <c r="Q1036" s="12">
        <f t="shared" si="16"/>
        <v>44110</v>
      </c>
      <c r="R1036" s="12" t="str">
        <f>TEXT(table_netflix[[#This Row],[date_added_todate]], "mmm")</f>
        <v>Oct</v>
      </c>
      <c r="S1036" t="s">
        <v>5596</v>
      </c>
    </row>
    <row r="1037" spans="1:19" x14ac:dyDescent="0.3">
      <c r="A1037" t="s">
        <v>5597</v>
      </c>
      <c r="B1037" t="s">
        <v>15</v>
      </c>
      <c r="C1037" t="s">
        <v>5598</v>
      </c>
      <c r="D1037" t="s">
        <v>5599</v>
      </c>
      <c r="E1037" t="s">
        <v>2763</v>
      </c>
      <c r="F1037" t="s">
        <v>18</v>
      </c>
      <c r="G1037" s="14" t="s">
        <v>5600</v>
      </c>
      <c r="H1037">
        <v>2020</v>
      </c>
      <c r="I1037" t="s">
        <v>45</v>
      </c>
      <c r="J1037" t="s">
        <v>788</v>
      </c>
      <c r="K1037">
        <f>IFERROR(VALUE(LEFT(table_netflix[[#This Row],[duration (in min)]], LEN(table_netflix[[#This Row],[duration (in min)]])-4)),0)</f>
        <v>84</v>
      </c>
      <c r="L1037" t="s">
        <v>22</v>
      </c>
      <c r="O1037" t="str" cm="1">
        <f t="array" ref="O1037">_xlfn.IFS(table_netflix[[#This Row],[release_year]]&gt;=2018, "2018 &amp; after", TRUE, "Before 2018")</f>
        <v>2018 &amp; after</v>
      </c>
      <c r="P1037" s="12">
        <f>DATE(table_netflix[[#This Row],[release_year]],1,1)</f>
        <v>43831</v>
      </c>
      <c r="Q1037" s="12">
        <f t="shared" si="16"/>
        <v>44108</v>
      </c>
      <c r="R1037" s="12" t="str">
        <f>TEXT(table_netflix[[#This Row],[date_added_todate]], "mmm")</f>
        <v>Oct</v>
      </c>
      <c r="S1037" t="s">
        <v>5601</v>
      </c>
    </row>
    <row r="1038" spans="1:19" x14ac:dyDescent="0.3">
      <c r="A1038" t="s">
        <v>5602</v>
      </c>
      <c r="B1038" t="s">
        <v>15</v>
      </c>
      <c r="C1038" t="s">
        <v>5603</v>
      </c>
      <c r="D1038" t="s">
        <v>5604</v>
      </c>
      <c r="E1038" t="s">
        <v>5605</v>
      </c>
      <c r="F1038" t="s">
        <v>523</v>
      </c>
      <c r="G1038" s="14" t="s">
        <v>5606</v>
      </c>
      <c r="H1038">
        <v>2020</v>
      </c>
      <c r="I1038" t="s">
        <v>27</v>
      </c>
      <c r="J1038" t="s">
        <v>5607</v>
      </c>
      <c r="K1038">
        <f>IFERROR(VALUE(LEFT(table_netflix[[#This Row],[duration (in min)]], LEN(table_netflix[[#This Row],[duration (in min)]])-4)),0)</f>
        <v>44</v>
      </c>
      <c r="L1038" t="s">
        <v>22</v>
      </c>
      <c r="M1038" t="s">
        <v>600</v>
      </c>
      <c r="O1038" t="str" cm="1">
        <f t="array" ref="O1038">_xlfn.IFS(table_netflix[[#This Row],[release_year]]&gt;=2018, "2018 &amp; after", TRUE, "Before 2018")</f>
        <v>2018 &amp; after</v>
      </c>
      <c r="P1038" s="12">
        <f>DATE(table_netflix[[#This Row],[release_year]],1,1)</f>
        <v>43831</v>
      </c>
      <c r="Q1038" s="12">
        <f t="shared" si="16"/>
        <v>44107</v>
      </c>
      <c r="R1038" s="12" t="str">
        <f>TEXT(table_netflix[[#This Row],[date_added_todate]], "mmm")</f>
        <v>Oct</v>
      </c>
      <c r="S1038" t="s">
        <v>5608</v>
      </c>
    </row>
    <row r="1039" spans="1:19" x14ac:dyDescent="0.3">
      <c r="A1039" t="s">
        <v>5609</v>
      </c>
      <c r="B1039" t="s">
        <v>15</v>
      </c>
      <c r="C1039" t="s">
        <v>5610</v>
      </c>
      <c r="D1039" t="s">
        <v>5611</v>
      </c>
      <c r="E1039" t="s">
        <v>5612</v>
      </c>
      <c r="F1039" t="s">
        <v>95</v>
      </c>
      <c r="G1039" s="14" t="s">
        <v>5606</v>
      </c>
      <c r="H1039">
        <v>2018</v>
      </c>
      <c r="I1039" t="s">
        <v>62</v>
      </c>
      <c r="J1039" t="s">
        <v>187</v>
      </c>
      <c r="K1039">
        <f>IFERROR(VALUE(LEFT(table_netflix[[#This Row],[duration (in min)]], LEN(table_netflix[[#This Row],[duration (in min)]])-4)),0)</f>
        <v>115</v>
      </c>
      <c r="L1039" t="s">
        <v>53</v>
      </c>
      <c r="M1039" t="s">
        <v>55</v>
      </c>
      <c r="N1039" t="s">
        <v>266</v>
      </c>
      <c r="O1039" t="str" cm="1">
        <f t="array" ref="O1039">_xlfn.IFS(table_netflix[[#This Row],[release_year]]&gt;=2018, "2018 &amp; after", TRUE, "Before 2018")</f>
        <v>2018 &amp; after</v>
      </c>
      <c r="P1039" s="12">
        <f>DATE(table_netflix[[#This Row],[release_year]],1,1)</f>
        <v>43101</v>
      </c>
      <c r="Q1039" s="12">
        <f t="shared" si="16"/>
        <v>44107</v>
      </c>
      <c r="R1039" s="12" t="str">
        <f>TEXT(table_netflix[[#This Row],[date_added_todate]], "mmm")</f>
        <v>Oct</v>
      </c>
      <c r="S1039" t="s">
        <v>5613</v>
      </c>
    </row>
    <row r="1040" spans="1:19" x14ac:dyDescent="0.3">
      <c r="A1040" t="s">
        <v>5614</v>
      </c>
      <c r="B1040" t="s">
        <v>15</v>
      </c>
      <c r="C1040" t="s">
        <v>5615</v>
      </c>
      <c r="D1040" t="s">
        <v>5616</v>
      </c>
      <c r="E1040" t="s">
        <v>5617</v>
      </c>
      <c r="F1040" t="s">
        <v>95</v>
      </c>
      <c r="G1040" s="14" t="s">
        <v>5618</v>
      </c>
      <c r="H1040">
        <v>2016</v>
      </c>
      <c r="I1040" t="s">
        <v>62</v>
      </c>
      <c r="J1040" t="s">
        <v>92</v>
      </c>
      <c r="K1040">
        <f>IFERROR(VALUE(LEFT(table_netflix[[#This Row],[duration (in min)]], LEN(table_netflix[[#This Row],[duration (in min)]])-4)),0)</f>
        <v>94</v>
      </c>
      <c r="L1040" t="s">
        <v>71</v>
      </c>
      <c r="M1040" t="s">
        <v>55</v>
      </c>
      <c r="N1040" t="s">
        <v>107</v>
      </c>
      <c r="O1040" t="str" cm="1">
        <f t="array" ref="O1040">_xlfn.IFS(table_netflix[[#This Row],[release_year]]&gt;=2018, "2018 &amp; after", TRUE, "Before 2018")</f>
        <v>Before 2018</v>
      </c>
      <c r="P1040" s="12">
        <f>DATE(table_netflix[[#This Row],[release_year]],1,1)</f>
        <v>42370</v>
      </c>
      <c r="Q1040" s="12">
        <f t="shared" si="16"/>
        <v>44106</v>
      </c>
      <c r="R1040" s="12" t="str">
        <f>TEXT(table_netflix[[#This Row],[date_added_todate]], "mmm")</f>
        <v>Oct</v>
      </c>
      <c r="S1040" t="s">
        <v>5619</v>
      </c>
    </row>
    <row r="1041" spans="1:19" x14ac:dyDescent="0.3">
      <c r="A1041" t="s">
        <v>5620</v>
      </c>
      <c r="B1041" t="s">
        <v>15</v>
      </c>
      <c r="C1041" t="s">
        <v>5621</v>
      </c>
      <c r="D1041" t="s">
        <v>1162</v>
      </c>
      <c r="E1041" t="s">
        <v>5622</v>
      </c>
      <c r="F1041" t="s">
        <v>196</v>
      </c>
      <c r="G1041" s="14" t="s">
        <v>5618</v>
      </c>
      <c r="H1041">
        <v>2020</v>
      </c>
      <c r="I1041" t="s">
        <v>27</v>
      </c>
      <c r="J1041" t="s">
        <v>634</v>
      </c>
      <c r="K1041">
        <f>IFERROR(VALUE(LEFT(table_netflix[[#This Row],[duration (in min)]], LEN(table_netflix[[#This Row],[duration (in min)]])-4)),0)</f>
        <v>107</v>
      </c>
      <c r="L1041" t="s">
        <v>53</v>
      </c>
      <c r="M1041" t="s">
        <v>55</v>
      </c>
      <c r="O1041" t="str" cm="1">
        <f t="array" ref="O1041">_xlfn.IFS(table_netflix[[#This Row],[release_year]]&gt;=2018, "2018 &amp; after", TRUE, "Before 2018")</f>
        <v>2018 &amp; after</v>
      </c>
      <c r="P1041" s="12">
        <f>DATE(table_netflix[[#This Row],[release_year]],1,1)</f>
        <v>43831</v>
      </c>
      <c r="Q1041" s="12">
        <f t="shared" si="16"/>
        <v>44106</v>
      </c>
      <c r="R1041" s="12" t="str">
        <f>TEXT(table_netflix[[#This Row],[date_added_todate]], "mmm")</f>
        <v>Oct</v>
      </c>
      <c r="S1041" t="s">
        <v>5623</v>
      </c>
    </row>
    <row r="1042" spans="1:19" x14ac:dyDescent="0.3">
      <c r="A1042" t="s">
        <v>5624</v>
      </c>
      <c r="B1042" t="s">
        <v>15</v>
      </c>
      <c r="C1042" t="s">
        <v>5625</v>
      </c>
      <c r="D1042" t="s">
        <v>5626</v>
      </c>
      <c r="E1042" t="s">
        <v>5627</v>
      </c>
      <c r="F1042" t="s">
        <v>39</v>
      </c>
      <c r="G1042" s="14" t="s">
        <v>5618</v>
      </c>
      <c r="H1042">
        <v>2020</v>
      </c>
      <c r="I1042" t="s">
        <v>27</v>
      </c>
      <c r="J1042" t="s">
        <v>187</v>
      </c>
      <c r="K1042">
        <f>IFERROR(VALUE(LEFT(table_netflix[[#This Row],[duration (in min)]], LEN(table_netflix[[#This Row],[duration (in min)]])-4)),0)</f>
        <v>115</v>
      </c>
      <c r="L1042" t="s">
        <v>71</v>
      </c>
      <c r="M1042" t="s">
        <v>72</v>
      </c>
      <c r="N1042" t="s">
        <v>55</v>
      </c>
      <c r="O1042" t="str" cm="1">
        <f t="array" ref="O1042">_xlfn.IFS(table_netflix[[#This Row],[release_year]]&gt;=2018, "2018 &amp; after", TRUE, "Before 2018")</f>
        <v>2018 &amp; after</v>
      </c>
      <c r="P1042" s="12">
        <f>DATE(table_netflix[[#This Row],[release_year]],1,1)</f>
        <v>43831</v>
      </c>
      <c r="Q1042" s="12">
        <f t="shared" si="16"/>
        <v>44106</v>
      </c>
      <c r="R1042" s="12" t="str">
        <f>TEXT(table_netflix[[#This Row],[date_added_todate]], "mmm")</f>
        <v>Oct</v>
      </c>
      <c r="S1042" t="s">
        <v>5628</v>
      </c>
    </row>
    <row r="1043" spans="1:19" x14ac:dyDescent="0.3">
      <c r="A1043" t="s">
        <v>5629</v>
      </c>
      <c r="B1043" t="s">
        <v>15</v>
      </c>
      <c r="C1043" t="s">
        <v>5630</v>
      </c>
      <c r="D1043" t="s">
        <v>5631</v>
      </c>
      <c r="E1043" t="s">
        <v>5632</v>
      </c>
      <c r="F1043" t="s">
        <v>560</v>
      </c>
      <c r="G1043" s="14" t="s">
        <v>5618</v>
      </c>
      <c r="H1043">
        <v>2020</v>
      </c>
      <c r="I1043" t="s">
        <v>27</v>
      </c>
      <c r="J1043" t="s">
        <v>232</v>
      </c>
      <c r="K1043">
        <f>IFERROR(VALUE(LEFT(table_netflix[[#This Row],[duration (in min)]], LEN(table_netflix[[#This Row],[duration (in min)]])-4)),0)</f>
        <v>93</v>
      </c>
      <c r="L1043" t="s">
        <v>126</v>
      </c>
      <c r="M1043" t="s">
        <v>55</v>
      </c>
      <c r="N1043" t="s">
        <v>142</v>
      </c>
      <c r="O1043" t="str" cm="1">
        <f t="array" ref="O1043">_xlfn.IFS(table_netflix[[#This Row],[release_year]]&gt;=2018, "2018 &amp; after", TRUE, "Before 2018")</f>
        <v>2018 &amp; after</v>
      </c>
      <c r="P1043" s="12">
        <f>DATE(table_netflix[[#This Row],[release_year]],1,1)</f>
        <v>43831</v>
      </c>
      <c r="Q1043" s="12">
        <f t="shared" si="16"/>
        <v>44106</v>
      </c>
      <c r="R1043" s="12" t="str">
        <f>TEXT(table_netflix[[#This Row],[date_added_todate]], "mmm")</f>
        <v>Oct</v>
      </c>
      <c r="S1043" t="s">
        <v>5633</v>
      </c>
    </row>
    <row r="1044" spans="1:19" x14ac:dyDescent="0.3">
      <c r="A1044" t="s">
        <v>5634</v>
      </c>
      <c r="B1044" t="s">
        <v>15</v>
      </c>
      <c r="C1044" t="s">
        <v>5635</v>
      </c>
      <c r="D1044" t="s">
        <v>2716</v>
      </c>
      <c r="E1044" t="s">
        <v>5636</v>
      </c>
      <c r="F1044" t="s">
        <v>95</v>
      </c>
      <c r="G1044" s="14" t="s">
        <v>5618</v>
      </c>
      <c r="H1044">
        <v>2017</v>
      </c>
      <c r="I1044" t="s">
        <v>27</v>
      </c>
      <c r="J1044" t="s">
        <v>634</v>
      </c>
      <c r="K1044">
        <f>IFERROR(VALUE(LEFT(table_netflix[[#This Row],[duration (in min)]], LEN(table_netflix[[#This Row],[duration (in min)]])-4)),0)</f>
        <v>107</v>
      </c>
      <c r="L1044" t="s">
        <v>71</v>
      </c>
      <c r="M1044" t="s">
        <v>55</v>
      </c>
      <c r="N1044" t="s">
        <v>107</v>
      </c>
      <c r="O1044" t="str" cm="1">
        <f t="array" ref="O1044">_xlfn.IFS(table_netflix[[#This Row],[release_year]]&gt;=2018, "2018 &amp; after", TRUE, "Before 2018")</f>
        <v>Before 2018</v>
      </c>
      <c r="P1044" s="12">
        <f>DATE(table_netflix[[#This Row],[release_year]],1,1)</f>
        <v>42736</v>
      </c>
      <c r="Q1044" s="12">
        <f t="shared" si="16"/>
        <v>44106</v>
      </c>
      <c r="R1044" s="12" t="str">
        <f>TEXT(table_netflix[[#This Row],[date_added_todate]], "mmm")</f>
        <v>Oct</v>
      </c>
      <c r="S1044" t="s">
        <v>5637</v>
      </c>
    </row>
    <row r="1045" spans="1:19" x14ac:dyDescent="0.3">
      <c r="A1045" t="s">
        <v>5638</v>
      </c>
      <c r="B1045" t="s">
        <v>15</v>
      </c>
      <c r="C1045" t="s">
        <v>5639</v>
      </c>
      <c r="D1045" t="s">
        <v>5640</v>
      </c>
      <c r="E1045" t="s">
        <v>5641</v>
      </c>
      <c r="F1045" t="s">
        <v>18</v>
      </c>
      <c r="G1045" s="14" t="s">
        <v>5618</v>
      </c>
      <c r="H1045">
        <v>2020</v>
      </c>
      <c r="I1045" t="s">
        <v>20</v>
      </c>
      <c r="J1045" t="s">
        <v>549</v>
      </c>
      <c r="K1045">
        <f>IFERROR(VALUE(LEFT(table_netflix[[#This Row],[duration (in min)]], LEN(table_netflix[[#This Row],[duration (in min)]])-4)),0)</f>
        <v>86</v>
      </c>
      <c r="L1045" t="s">
        <v>71</v>
      </c>
      <c r="M1045" t="s">
        <v>168</v>
      </c>
      <c r="O1045" t="str" cm="1">
        <f t="array" ref="O1045">_xlfn.IFS(table_netflix[[#This Row],[release_year]]&gt;=2018, "2018 &amp; after", TRUE, "Before 2018")</f>
        <v>2018 &amp; after</v>
      </c>
      <c r="P1045" s="12">
        <f>DATE(table_netflix[[#This Row],[release_year]],1,1)</f>
        <v>43831</v>
      </c>
      <c r="Q1045" s="12">
        <f t="shared" si="16"/>
        <v>44106</v>
      </c>
      <c r="R1045" s="12" t="str">
        <f>TEXT(table_netflix[[#This Row],[date_added_todate]], "mmm")</f>
        <v>Oct</v>
      </c>
      <c r="S1045" t="s">
        <v>5642</v>
      </c>
    </row>
    <row r="1046" spans="1:19" x14ac:dyDescent="0.3">
      <c r="A1046" t="s">
        <v>5643</v>
      </c>
      <c r="B1046" t="s">
        <v>15</v>
      </c>
      <c r="C1046" t="s">
        <v>5644</v>
      </c>
      <c r="D1046" t="s">
        <v>5645</v>
      </c>
      <c r="E1046" t="s">
        <v>5646</v>
      </c>
      <c r="F1046" t="s">
        <v>90</v>
      </c>
      <c r="G1046" s="14" t="s">
        <v>5618</v>
      </c>
      <c r="H1046">
        <v>2020</v>
      </c>
      <c r="I1046" t="s">
        <v>27</v>
      </c>
      <c r="J1046" t="s">
        <v>626</v>
      </c>
      <c r="K1046">
        <f>IFERROR(VALUE(LEFT(table_netflix[[#This Row],[duration (in min)]], LEN(table_netflix[[#This Row],[duration (in min)]])-4)),0)</f>
        <v>112</v>
      </c>
      <c r="L1046" t="s">
        <v>71</v>
      </c>
      <c r="M1046" t="s">
        <v>55</v>
      </c>
      <c r="N1046" t="s">
        <v>107</v>
      </c>
      <c r="O1046" t="str" cm="1">
        <f t="array" ref="O1046">_xlfn.IFS(table_netflix[[#This Row],[release_year]]&gt;=2018, "2018 &amp; after", TRUE, "Before 2018")</f>
        <v>2018 &amp; after</v>
      </c>
      <c r="P1046" s="12">
        <f>DATE(table_netflix[[#This Row],[release_year]],1,1)</f>
        <v>43831</v>
      </c>
      <c r="Q1046" s="12">
        <f t="shared" si="16"/>
        <v>44106</v>
      </c>
      <c r="R1046" s="12" t="str">
        <f>TEXT(table_netflix[[#This Row],[date_added_todate]], "mmm")</f>
        <v>Oct</v>
      </c>
      <c r="S1046" t="s">
        <v>5647</v>
      </c>
    </row>
    <row r="1047" spans="1:19" x14ac:dyDescent="0.3">
      <c r="A1047" t="s">
        <v>5648</v>
      </c>
      <c r="B1047" t="s">
        <v>15</v>
      </c>
      <c r="C1047" t="s">
        <v>5649</v>
      </c>
      <c r="D1047" t="s">
        <v>5650</v>
      </c>
      <c r="E1047" t="s">
        <v>5651</v>
      </c>
      <c r="F1047" t="s">
        <v>1442</v>
      </c>
      <c r="G1047" s="14" t="s">
        <v>5652</v>
      </c>
      <c r="H1047">
        <v>2020</v>
      </c>
      <c r="I1047" t="s">
        <v>84</v>
      </c>
      <c r="J1047" t="s">
        <v>226</v>
      </c>
      <c r="K1047">
        <f>IFERROR(VALUE(LEFT(table_netflix[[#This Row],[duration (in min)]], LEN(table_netflix[[#This Row],[duration (in min)]])-4)),0)</f>
        <v>102</v>
      </c>
      <c r="L1047" t="s">
        <v>144</v>
      </c>
      <c r="M1047" t="s">
        <v>85</v>
      </c>
      <c r="N1047" t="s">
        <v>55</v>
      </c>
      <c r="O1047" t="str" cm="1">
        <f t="array" ref="O1047">_xlfn.IFS(table_netflix[[#This Row],[release_year]]&gt;=2018, "2018 &amp; after", TRUE, "Before 2018")</f>
        <v>2018 &amp; after</v>
      </c>
      <c r="P1047" s="12">
        <f>DATE(table_netflix[[#This Row],[release_year]],1,1)</f>
        <v>43831</v>
      </c>
      <c r="Q1047" s="12">
        <f t="shared" si="16"/>
        <v>44105</v>
      </c>
      <c r="R1047" s="12" t="str">
        <f>TEXT(table_netflix[[#This Row],[date_added_todate]], "mmm")</f>
        <v>Oct</v>
      </c>
      <c r="S1047" t="s">
        <v>5653</v>
      </c>
    </row>
    <row r="1048" spans="1:19" x14ac:dyDescent="0.3">
      <c r="A1048" t="s">
        <v>5654</v>
      </c>
      <c r="B1048" t="s">
        <v>15</v>
      </c>
      <c r="C1048" t="s">
        <v>5655</v>
      </c>
      <c r="D1048" t="s">
        <v>5656</v>
      </c>
      <c r="E1048" t="s">
        <v>5657</v>
      </c>
      <c r="F1048" t="s">
        <v>5658</v>
      </c>
      <c r="G1048" s="14" t="s">
        <v>5652</v>
      </c>
      <c r="H1048">
        <v>2017</v>
      </c>
      <c r="I1048" t="s">
        <v>186</v>
      </c>
      <c r="J1048" t="s">
        <v>46</v>
      </c>
      <c r="K1048">
        <f>IFERROR(VALUE(LEFT(table_netflix[[#This Row],[duration (in min)]], LEN(table_netflix[[#This Row],[duration (in min)]])-4)),0)</f>
        <v>91</v>
      </c>
      <c r="L1048" t="s">
        <v>53</v>
      </c>
      <c r="M1048" t="s">
        <v>142</v>
      </c>
      <c r="O1048" t="str" cm="1">
        <f t="array" ref="O1048">_xlfn.IFS(table_netflix[[#This Row],[release_year]]&gt;=2018, "2018 &amp; after", TRUE, "Before 2018")</f>
        <v>Before 2018</v>
      </c>
      <c r="P1048" s="12">
        <f>DATE(table_netflix[[#This Row],[release_year]],1,1)</f>
        <v>42736</v>
      </c>
      <c r="Q1048" s="12">
        <f t="shared" si="16"/>
        <v>44105</v>
      </c>
      <c r="R1048" s="12" t="str">
        <f>TEXT(table_netflix[[#This Row],[date_added_todate]], "mmm")</f>
        <v>Oct</v>
      </c>
      <c r="S1048" t="s">
        <v>5659</v>
      </c>
    </row>
    <row r="1049" spans="1:19" x14ac:dyDescent="0.3">
      <c r="A1049" t="s">
        <v>5660</v>
      </c>
      <c r="B1049" t="s">
        <v>15</v>
      </c>
      <c r="C1049" t="s">
        <v>5661</v>
      </c>
      <c r="D1049" t="s">
        <v>5662</v>
      </c>
      <c r="E1049" t="s">
        <v>5663</v>
      </c>
      <c r="F1049" t="s">
        <v>18</v>
      </c>
      <c r="G1049" s="14" t="s">
        <v>5652</v>
      </c>
      <c r="H1049">
        <v>2019</v>
      </c>
      <c r="I1049" t="s">
        <v>62</v>
      </c>
      <c r="J1049" t="s">
        <v>262</v>
      </c>
      <c r="K1049">
        <f>IFERROR(VALUE(LEFT(table_netflix[[#This Row],[duration (in min)]], LEN(table_netflix[[#This Row],[duration (in min)]])-4)),0)</f>
        <v>83</v>
      </c>
      <c r="L1049" t="s">
        <v>22</v>
      </c>
      <c r="M1049" t="s">
        <v>600</v>
      </c>
      <c r="O1049" t="str" cm="1">
        <f t="array" ref="O1049">_xlfn.IFS(table_netflix[[#This Row],[release_year]]&gt;=2018, "2018 &amp; after", TRUE, "Before 2018")</f>
        <v>2018 &amp; after</v>
      </c>
      <c r="P1049" s="12">
        <f>DATE(table_netflix[[#This Row],[release_year]],1,1)</f>
        <v>43466</v>
      </c>
      <c r="Q1049" s="12">
        <f t="shared" si="16"/>
        <v>44105</v>
      </c>
      <c r="R1049" s="12" t="str">
        <f>TEXT(table_netflix[[#This Row],[date_added_todate]], "mmm")</f>
        <v>Oct</v>
      </c>
      <c r="S1049" t="s">
        <v>5664</v>
      </c>
    </row>
    <row r="1050" spans="1:19" x14ac:dyDescent="0.3">
      <c r="A1050" t="s">
        <v>5665</v>
      </c>
      <c r="B1050" t="s">
        <v>15</v>
      </c>
      <c r="C1050" t="s">
        <v>5666</v>
      </c>
      <c r="D1050" t="s">
        <v>5667</v>
      </c>
      <c r="E1050" t="s">
        <v>5668</v>
      </c>
      <c r="F1050" t="s">
        <v>25</v>
      </c>
      <c r="G1050" s="14" t="s">
        <v>5652</v>
      </c>
      <c r="H1050">
        <v>2013</v>
      </c>
      <c r="I1050" t="s">
        <v>27</v>
      </c>
      <c r="J1050" t="s">
        <v>2273</v>
      </c>
      <c r="K1050">
        <f>IFERROR(VALUE(LEFT(table_netflix[[#This Row],[duration (in min)]], LEN(table_netflix[[#This Row],[duration (in min)]])-4)),0)</f>
        <v>73</v>
      </c>
      <c r="L1050" t="s">
        <v>144</v>
      </c>
      <c r="M1050" t="s">
        <v>72</v>
      </c>
      <c r="N1050" t="s">
        <v>55</v>
      </c>
      <c r="O1050" t="str" cm="1">
        <f t="array" ref="O1050">_xlfn.IFS(table_netflix[[#This Row],[release_year]]&gt;=2018, "2018 &amp; after", TRUE, "Before 2018")</f>
        <v>Before 2018</v>
      </c>
      <c r="P1050" s="12">
        <f>DATE(table_netflix[[#This Row],[release_year]],1,1)</f>
        <v>41275</v>
      </c>
      <c r="Q1050" s="12">
        <f t="shared" si="16"/>
        <v>44105</v>
      </c>
      <c r="R1050" s="12" t="str">
        <f>TEXT(table_netflix[[#This Row],[date_added_todate]], "mmm")</f>
        <v>Oct</v>
      </c>
      <c r="S1050" t="s">
        <v>5669</v>
      </c>
    </row>
    <row r="1051" spans="1:19" x14ac:dyDescent="0.3">
      <c r="A1051" t="s">
        <v>5670</v>
      </c>
      <c r="B1051" t="s">
        <v>15</v>
      </c>
      <c r="C1051" t="s">
        <v>5671</v>
      </c>
      <c r="D1051" t="s">
        <v>1104</v>
      </c>
      <c r="E1051" t="s">
        <v>5672</v>
      </c>
      <c r="F1051" t="s">
        <v>18</v>
      </c>
      <c r="G1051" s="14" t="s">
        <v>5652</v>
      </c>
      <c r="H1051">
        <v>2016</v>
      </c>
      <c r="I1051" t="s">
        <v>186</v>
      </c>
      <c r="J1051" t="s">
        <v>903</v>
      </c>
      <c r="K1051">
        <f>IFERROR(VALUE(LEFT(table_netflix[[#This Row],[duration (in min)]], LEN(table_netflix[[#This Row],[duration (in min)]])-4)),0)</f>
        <v>139</v>
      </c>
      <c r="L1051" t="s">
        <v>144</v>
      </c>
      <c r="M1051" t="s">
        <v>72</v>
      </c>
      <c r="O1051" t="str" cm="1">
        <f t="array" ref="O1051">_xlfn.IFS(table_netflix[[#This Row],[release_year]]&gt;=2018, "2018 &amp; after", TRUE, "Before 2018")</f>
        <v>Before 2018</v>
      </c>
      <c r="P1051" s="12">
        <f>DATE(table_netflix[[#This Row],[release_year]],1,1)</f>
        <v>42370</v>
      </c>
      <c r="Q1051" s="12">
        <f t="shared" si="16"/>
        <v>44105</v>
      </c>
      <c r="R1051" s="12" t="str">
        <f>TEXT(table_netflix[[#This Row],[date_added_todate]], "mmm")</f>
        <v>Oct</v>
      </c>
      <c r="S1051" t="s">
        <v>5673</v>
      </c>
    </row>
    <row r="1052" spans="1:19" x14ac:dyDescent="0.3">
      <c r="A1052" t="s">
        <v>5674</v>
      </c>
      <c r="B1052" t="s">
        <v>15</v>
      </c>
      <c r="C1052" t="s">
        <v>5675</v>
      </c>
      <c r="D1052" t="s">
        <v>5676</v>
      </c>
      <c r="F1052" t="s">
        <v>18</v>
      </c>
      <c r="G1052" s="14" t="s">
        <v>5652</v>
      </c>
      <c r="H1052">
        <v>2019</v>
      </c>
      <c r="I1052" t="s">
        <v>62</v>
      </c>
      <c r="J1052" t="s">
        <v>241</v>
      </c>
      <c r="K1052">
        <f>IFERROR(VALUE(LEFT(table_netflix[[#This Row],[duration (in min)]], LEN(table_netflix[[#This Row],[duration (in min)]])-4)),0)</f>
        <v>95</v>
      </c>
      <c r="L1052" t="s">
        <v>22</v>
      </c>
      <c r="O1052" t="str" cm="1">
        <f t="array" ref="O1052">_xlfn.IFS(table_netflix[[#This Row],[release_year]]&gt;=2018, "2018 &amp; after", TRUE, "Before 2018")</f>
        <v>2018 &amp; after</v>
      </c>
      <c r="P1052" s="12">
        <f>DATE(table_netflix[[#This Row],[release_year]],1,1)</f>
        <v>43466</v>
      </c>
      <c r="Q1052" s="12">
        <f t="shared" si="16"/>
        <v>44105</v>
      </c>
      <c r="R1052" s="12" t="str">
        <f>TEXT(table_netflix[[#This Row],[date_added_todate]], "mmm")</f>
        <v>Oct</v>
      </c>
      <c r="S1052" t="s">
        <v>5677</v>
      </c>
    </row>
    <row r="1053" spans="1:19" x14ac:dyDescent="0.3">
      <c r="A1053" t="s">
        <v>5678</v>
      </c>
      <c r="B1053" t="s">
        <v>15</v>
      </c>
      <c r="C1053" t="s">
        <v>5679</v>
      </c>
      <c r="D1053" t="s">
        <v>5680</v>
      </c>
      <c r="E1053" t="s">
        <v>5681</v>
      </c>
      <c r="F1053" t="s">
        <v>825</v>
      </c>
      <c r="G1053" s="14" t="s">
        <v>5652</v>
      </c>
      <c r="H1053">
        <v>2016</v>
      </c>
      <c r="I1053" t="s">
        <v>20</v>
      </c>
      <c r="J1053" t="s">
        <v>511</v>
      </c>
      <c r="K1053">
        <f>IFERROR(VALUE(LEFT(table_netflix[[#This Row],[duration (in min)]], LEN(table_netflix[[#This Row],[duration (in min)]])-4)),0)</f>
        <v>101</v>
      </c>
      <c r="L1053" t="s">
        <v>144</v>
      </c>
      <c r="M1053" t="s">
        <v>85</v>
      </c>
      <c r="N1053" t="s">
        <v>72</v>
      </c>
      <c r="O1053" t="str" cm="1">
        <f t="array" ref="O1053">_xlfn.IFS(table_netflix[[#This Row],[release_year]]&gt;=2018, "2018 &amp; after", TRUE, "Before 2018")</f>
        <v>Before 2018</v>
      </c>
      <c r="P1053" s="12">
        <f>DATE(table_netflix[[#This Row],[release_year]],1,1)</f>
        <v>42370</v>
      </c>
      <c r="Q1053" s="12">
        <f t="shared" si="16"/>
        <v>44105</v>
      </c>
      <c r="R1053" s="12" t="str">
        <f>TEXT(table_netflix[[#This Row],[date_added_todate]], "mmm")</f>
        <v>Oct</v>
      </c>
      <c r="S1053" t="s">
        <v>5682</v>
      </c>
    </row>
    <row r="1054" spans="1:19" x14ac:dyDescent="0.3">
      <c r="A1054" t="s">
        <v>5683</v>
      </c>
      <c r="B1054" t="s">
        <v>15</v>
      </c>
      <c r="C1054" t="s">
        <v>5684</v>
      </c>
      <c r="D1054" t="s">
        <v>5685</v>
      </c>
      <c r="F1054" t="s">
        <v>18</v>
      </c>
      <c r="G1054" s="14" t="s">
        <v>5652</v>
      </c>
      <c r="H1054">
        <v>2019</v>
      </c>
      <c r="I1054" t="s">
        <v>27</v>
      </c>
      <c r="J1054" t="s">
        <v>2926</v>
      </c>
      <c r="K1054">
        <f>IFERROR(VALUE(LEFT(table_netflix[[#This Row],[duration (in min)]], LEN(table_netflix[[#This Row],[duration (in min)]])-4)),0)</f>
        <v>75</v>
      </c>
      <c r="L1054" t="s">
        <v>22</v>
      </c>
      <c r="M1054" t="s">
        <v>55</v>
      </c>
      <c r="O1054" t="str" cm="1">
        <f t="array" ref="O1054">_xlfn.IFS(table_netflix[[#This Row],[release_year]]&gt;=2018, "2018 &amp; after", TRUE, "Before 2018")</f>
        <v>2018 &amp; after</v>
      </c>
      <c r="P1054" s="12">
        <f>DATE(table_netflix[[#This Row],[release_year]],1,1)</f>
        <v>43466</v>
      </c>
      <c r="Q1054" s="12">
        <f t="shared" si="16"/>
        <v>44105</v>
      </c>
      <c r="R1054" s="12" t="str">
        <f>TEXT(table_netflix[[#This Row],[date_added_todate]], "mmm")</f>
        <v>Oct</v>
      </c>
      <c r="S1054" t="s">
        <v>5686</v>
      </c>
    </row>
    <row r="1055" spans="1:19" x14ac:dyDescent="0.3">
      <c r="A1055" t="s">
        <v>5687</v>
      </c>
      <c r="B1055" t="s">
        <v>15</v>
      </c>
      <c r="C1055" t="s">
        <v>5688</v>
      </c>
      <c r="D1055" t="s">
        <v>5689</v>
      </c>
      <c r="E1055" t="s">
        <v>5690</v>
      </c>
      <c r="F1055" t="s">
        <v>18</v>
      </c>
      <c r="G1055" s="14" t="s">
        <v>5652</v>
      </c>
      <c r="H1055">
        <v>2005</v>
      </c>
      <c r="I1055" t="s">
        <v>20</v>
      </c>
      <c r="J1055" t="s">
        <v>293</v>
      </c>
      <c r="K1055">
        <f>IFERROR(VALUE(LEFT(table_netflix[[#This Row],[duration (in min)]], LEN(table_netflix[[#This Row],[duration (in min)]])-4)),0)</f>
        <v>87</v>
      </c>
      <c r="L1055" t="s">
        <v>22</v>
      </c>
      <c r="M1055" t="s">
        <v>112</v>
      </c>
      <c r="O1055" t="str" cm="1">
        <f t="array" ref="O1055">_xlfn.IFS(table_netflix[[#This Row],[release_year]]&gt;=2018, "2018 &amp; after", TRUE, "Before 2018")</f>
        <v>Before 2018</v>
      </c>
      <c r="P1055" s="12">
        <f>DATE(table_netflix[[#This Row],[release_year]],1,1)</f>
        <v>38353</v>
      </c>
      <c r="Q1055" s="12">
        <f t="shared" si="16"/>
        <v>44105</v>
      </c>
      <c r="R1055" s="12" t="str">
        <f>TEXT(table_netflix[[#This Row],[date_added_todate]], "mmm")</f>
        <v>Oct</v>
      </c>
      <c r="S1055" t="s">
        <v>5691</v>
      </c>
    </row>
    <row r="1056" spans="1:19" x14ac:dyDescent="0.3">
      <c r="A1056" t="s">
        <v>5692</v>
      </c>
      <c r="B1056" t="s">
        <v>15</v>
      </c>
      <c r="C1056" t="s">
        <v>5693</v>
      </c>
      <c r="D1056" t="s">
        <v>5694</v>
      </c>
      <c r="E1056" t="s">
        <v>5695</v>
      </c>
      <c r="F1056" t="s">
        <v>1266</v>
      </c>
      <c r="G1056" s="14" t="s">
        <v>5652</v>
      </c>
      <c r="H1056">
        <v>2020</v>
      </c>
      <c r="I1056" t="s">
        <v>62</v>
      </c>
      <c r="J1056" t="s">
        <v>444</v>
      </c>
      <c r="K1056">
        <f>IFERROR(VALUE(LEFT(table_netflix[[#This Row],[duration (in min)]], LEN(table_netflix[[#This Row],[duration (in min)]])-4)),0)</f>
        <v>120</v>
      </c>
      <c r="L1056" t="s">
        <v>71</v>
      </c>
      <c r="M1056" t="s">
        <v>54</v>
      </c>
      <c r="N1056" t="s">
        <v>55</v>
      </c>
      <c r="O1056" t="str" cm="1">
        <f t="array" ref="O1056">_xlfn.IFS(table_netflix[[#This Row],[release_year]]&gt;=2018, "2018 &amp; after", TRUE, "Before 2018")</f>
        <v>2018 &amp; after</v>
      </c>
      <c r="P1056" s="12">
        <f>DATE(table_netflix[[#This Row],[release_year]],1,1)</f>
        <v>43831</v>
      </c>
      <c r="Q1056" s="12">
        <f t="shared" si="16"/>
        <v>44105</v>
      </c>
      <c r="R1056" s="12" t="str">
        <f>TEXT(table_netflix[[#This Row],[date_added_todate]], "mmm")</f>
        <v>Oct</v>
      </c>
      <c r="S1056" t="s">
        <v>5696</v>
      </c>
    </row>
    <row r="1057" spans="1:19" x14ac:dyDescent="0.3">
      <c r="A1057" t="s">
        <v>5697</v>
      </c>
      <c r="B1057" t="s">
        <v>15</v>
      </c>
      <c r="C1057" t="s">
        <v>5698</v>
      </c>
      <c r="D1057" t="s">
        <v>5699</v>
      </c>
      <c r="E1057" t="s">
        <v>5700</v>
      </c>
      <c r="F1057" t="s">
        <v>18</v>
      </c>
      <c r="G1057" s="14" t="s">
        <v>5652</v>
      </c>
      <c r="H1057">
        <v>2020</v>
      </c>
      <c r="I1057" t="s">
        <v>186</v>
      </c>
      <c r="J1057" t="s">
        <v>1221</v>
      </c>
      <c r="K1057">
        <f>IFERROR(VALUE(LEFT(table_netflix[[#This Row],[duration (in min)]], LEN(table_netflix[[#This Row],[duration (in min)]])-4)),0)</f>
        <v>123</v>
      </c>
      <c r="L1057" t="s">
        <v>144</v>
      </c>
      <c r="M1057" t="s">
        <v>72</v>
      </c>
      <c r="O1057" t="str" cm="1">
        <f t="array" ref="O1057">_xlfn.IFS(table_netflix[[#This Row],[release_year]]&gt;=2018, "2018 &amp; after", TRUE, "Before 2018")</f>
        <v>2018 &amp; after</v>
      </c>
      <c r="P1057" s="12">
        <f>DATE(table_netflix[[#This Row],[release_year]],1,1)</f>
        <v>43831</v>
      </c>
      <c r="Q1057" s="12">
        <f t="shared" si="16"/>
        <v>44105</v>
      </c>
      <c r="R1057" s="12" t="str">
        <f>TEXT(table_netflix[[#This Row],[date_added_todate]], "mmm")</f>
        <v>Oct</v>
      </c>
      <c r="S1057" t="s">
        <v>5701</v>
      </c>
    </row>
    <row r="1058" spans="1:19" x14ac:dyDescent="0.3">
      <c r="A1058" t="s">
        <v>5702</v>
      </c>
      <c r="B1058" t="s">
        <v>15</v>
      </c>
      <c r="C1058" t="s">
        <v>5703</v>
      </c>
      <c r="D1058" t="s">
        <v>5704</v>
      </c>
      <c r="E1058" t="s">
        <v>5705</v>
      </c>
      <c r="F1058" t="s">
        <v>18</v>
      </c>
      <c r="G1058" s="14" t="s">
        <v>5652</v>
      </c>
      <c r="H1058">
        <v>2018</v>
      </c>
      <c r="I1058" t="s">
        <v>62</v>
      </c>
      <c r="J1058" t="s">
        <v>241</v>
      </c>
      <c r="K1058">
        <f>IFERROR(VALUE(LEFT(table_netflix[[#This Row],[duration (in min)]], LEN(table_netflix[[#This Row],[duration (in min)]])-4)),0)</f>
        <v>95</v>
      </c>
      <c r="L1058" t="s">
        <v>53</v>
      </c>
      <c r="M1058" t="s">
        <v>142</v>
      </c>
      <c r="O1058" t="str" cm="1">
        <f t="array" ref="O1058">_xlfn.IFS(table_netflix[[#This Row],[release_year]]&gt;=2018, "2018 &amp; after", TRUE, "Before 2018")</f>
        <v>2018 &amp; after</v>
      </c>
      <c r="P1058" s="12">
        <f>DATE(table_netflix[[#This Row],[release_year]],1,1)</f>
        <v>43101</v>
      </c>
      <c r="Q1058" s="12">
        <f t="shared" si="16"/>
        <v>44105</v>
      </c>
      <c r="R1058" s="12" t="str">
        <f>TEXT(table_netflix[[#This Row],[date_added_todate]], "mmm")</f>
        <v>Oct</v>
      </c>
      <c r="S1058" t="s">
        <v>5706</v>
      </c>
    </row>
    <row r="1059" spans="1:19" x14ac:dyDescent="0.3">
      <c r="A1059" t="s">
        <v>5707</v>
      </c>
      <c r="B1059" t="s">
        <v>15</v>
      </c>
      <c r="C1059" t="s">
        <v>5708</v>
      </c>
      <c r="D1059" t="s">
        <v>5709</v>
      </c>
      <c r="F1059" t="s">
        <v>18</v>
      </c>
      <c r="G1059" s="14" t="s">
        <v>5710</v>
      </c>
      <c r="H1059">
        <v>2020</v>
      </c>
      <c r="I1059" t="s">
        <v>27</v>
      </c>
      <c r="J1059" t="s">
        <v>788</v>
      </c>
      <c r="K1059">
        <f>IFERROR(VALUE(LEFT(table_netflix[[#This Row],[duration (in min)]], LEN(table_netflix[[#This Row],[duration (in min)]])-4)),0)</f>
        <v>84</v>
      </c>
      <c r="L1059" t="s">
        <v>22</v>
      </c>
      <c r="O1059" t="str" cm="1">
        <f t="array" ref="O1059">_xlfn.IFS(table_netflix[[#This Row],[release_year]]&gt;=2018, "2018 &amp; after", TRUE, "Before 2018")</f>
        <v>2018 &amp; after</v>
      </c>
      <c r="P1059" s="12">
        <f>DATE(table_netflix[[#This Row],[release_year]],1,1)</f>
        <v>43831</v>
      </c>
      <c r="Q1059" s="12">
        <f t="shared" si="16"/>
        <v>44104</v>
      </c>
      <c r="R1059" s="12" t="str">
        <f>TEXT(table_netflix[[#This Row],[date_added_todate]], "mmm")</f>
        <v>Sep</v>
      </c>
      <c r="S1059" t="s">
        <v>5711</v>
      </c>
    </row>
    <row r="1060" spans="1:19" x14ac:dyDescent="0.3">
      <c r="A1060" t="s">
        <v>5712</v>
      </c>
      <c r="B1060" t="s">
        <v>15</v>
      </c>
      <c r="C1060" t="s">
        <v>5713</v>
      </c>
      <c r="D1060" t="s">
        <v>5714</v>
      </c>
      <c r="E1060" t="s">
        <v>5715</v>
      </c>
      <c r="F1060" t="s">
        <v>5716</v>
      </c>
      <c r="G1060" s="14" t="s">
        <v>5710</v>
      </c>
      <c r="H1060">
        <v>2019</v>
      </c>
      <c r="I1060" t="s">
        <v>84</v>
      </c>
      <c r="J1060" t="s">
        <v>2292</v>
      </c>
      <c r="K1060">
        <f>IFERROR(VALUE(LEFT(table_netflix[[#This Row],[duration (in min)]], LEN(table_netflix[[#This Row],[duration (in min)]])-4)),0)</f>
        <v>29</v>
      </c>
      <c r="L1060" t="s">
        <v>53</v>
      </c>
      <c r="M1060" t="s">
        <v>55</v>
      </c>
      <c r="O1060" t="str" cm="1">
        <f t="array" ref="O1060">_xlfn.IFS(table_netflix[[#This Row],[release_year]]&gt;=2018, "2018 &amp; after", TRUE, "Before 2018")</f>
        <v>2018 &amp; after</v>
      </c>
      <c r="P1060" s="12">
        <f>DATE(table_netflix[[#This Row],[release_year]],1,1)</f>
        <v>43466</v>
      </c>
      <c r="Q1060" s="12">
        <f t="shared" si="16"/>
        <v>44104</v>
      </c>
      <c r="R1060" s="12" t="str">
        <f>TEXT(table_netflix[[#This Row],[date_added_todate]], "mmm")</f>
        <v>Sep</v>
      </c>
      <c r="S1060" t="s">
        <v>5717</v>
      </c>
    </row>
    <row r="1061" spans="1:19" x14ac:dyDescent="0.3">
      <c r="A1061" t="s">
        <v>5718</v>
      </c>
      <c r="B1061" t="s">
        <v>15</v>
      </c>
      <c r="C1061" t="s">
        <v>5719</v>
      </c>
      <c r="D1061" t="s">
        <v>5720</v>
      </c>
      <c r="E1061" t="s">
        <v>5721</v>
      </c>
      <c r="F1061" t="s">
        <v>61</v>
      </c>
      <c r="G1061" s="14" t="s">
        <v>5710</v>
      </c>
      <c r="H1061">
        <v>2018</v>
      </c>
      <c r="I1061" t="s">
        <v>27</v>
      </c>
      <c r="J1061" t="s">
        <v>4387</v>
      </c>
      <c r="K1061">
        <f>IFERROR(VALUE(LEFT(table_netflix[[#This Row],[duration (in min)]], LEN(table_netflix[[#This Row],[duration (in min)]])-4)),0)</f>
        <v>28</v>
      </c>
      <c r="L1061" t="s">
        <v>53</v>
      </c>
      <c r="M1061" t="s">
        <v>55</v>
      </c>
      <c r="N1061" t="s">
        <v>142</v>
      </c>
      <c r="O1061" t="str" cm="1">
        <f t="array" ref="O1061">_xlfn.IFS(table_netflix[[#This Row],[release_year]]&gt;=2018, "2018 &amp; after", TRUE, "Before 2018")</f>
        <v>2018 &amp; after</v>
      </c>
      <c r="P1061" s="12">
        <f>DATE(table_netflix[[#This Row],[release_year]],1,1)</f>
        <v>43101</v>
      </c>
      <c r="Q1061" s="12">
        <f t="shared" si="16"/>
        <v>44104</v>
      </c>
      <c r="R1061" s="12" t="str">
        <f>TEXT(table_netflix[[#This Row],[date_added_todate]], "mmm")</f>
        <v>Sep</v>
      </c>
      <c r="S1061" t="s">
        <v>5722</v>
      </c>
    </row>
    <row r="1062" spans="1:19" x14ac:dyDescent="0.3">
      <c r="A1062" t="s">
        <v>5723</v>
      </c>
      <c r="B1062" t="s">
        <v>15</v>
      </c>
      <c r="C1062" t="s">
        <v>5724</v>
      </c>
      <c r="D1062" t="s">
        <v>5725</v>
      </c>
      <c r="E1062" t="s">
        <v>5726</v>
      </c>
      <c r="F1062" t="s">
        <v>18</v>
      </c>
      <c r="G1062" s="14" t="s">
        <v>5710</v>
      </c>
      <c r="H1062">
        <v>2020</v>
      </c>
      <c r="I1062" t="s">
        <v>186</v>
      </c>
      <c r="J1062" t="s">
        <v>194</v>
      </c>
      <c r="K1062">
        <f>IFERROR(VALUE(LEFT(table_netflix[[#This Row],[duration (in min)]], LEN(table_netflix[[#This Row],[duration (in min)]])-4)),0)</f>
        <v>122</v>
      </c>
      <c r="L1062" t="s">
        <v>53</v>
      </c>
      <c r="M1062" t="s">
        <v>600</v>
      </c>
      <c r="O1062" t="str" cm="1">
        <f t="array" ref="O1062">_xlfn.IFS(table_netflix[[#This Row],[release_year]]&gt;=2018, "2018 &amp; after", TRUE, "Before 2018")</f>
        <v>2018 &amp; after</v>
      </c>
      <c r="P1062" s="12">
        <f>DATE(table_netflix[[#This Row],[release_year]],1,1)</f>
        <v>43831</v>
      </c>
      <c r="Q1062" s="12">
        <f t="shared" si="16"/>
        <v>44104</v>
      </c>
      <c r="R1062" s="12" t="str">
        <f>TEXT(table_netflix[[#This Row],[date_added_todate]], "mmm")</f>
        <v>Sep</v>
      </c>
      <c r="S1062" t="s">
        <v>5727</v>
      </c>
    </row>
    <row r="1063" spans="1:19" x14ac:dyDescent="0.3">
      <c r="A1063" t="s">
        <v>5728</v>
      </c>
      <c r="B1063" t="s">
        <v>15</v>
      </c>
      <c r="C1063" t="s">
        <v>5729</v>
      </c>
      <c r="D1063" t="s">
        <v>5730</v>
      </c>
      <c r="F1063" t="s">
        <v>18</v>
      </c>
      <c r="G1063" s="14" t="s">
        <v>5731</v>
      </c>
      <c r="H1063">
        <v>2012</v>
      </c>
      <c r="I1063" t="s">
        <v>20</v>
      </c>
      <c r="J1063" t="s">
        <v>174</v>
      </c>
      <c r="K1063">
        <f>IFERROR(VALUE(LEFT(table_netflix[[#This Row],[duration (in min)]], LEN(table_netflix[[#This Row],[duration (in min)]])-4)),0)</f>
        <v>98</v>
      </c>
      <c r="L1063" t="s">
        <v>22</v>
      </c>
      <c r="O1063" t="str" cm="1">
        <f t="array" ref="O1063">_xlfn.IFS(table_netflix[[#This Row],[release_year]]&gt;=2018, "2018 &amp; after", TRUE, "Before 2018")</f>
        <v>Before 2018</v>
      </c>
      <c r="P1063" s="12">
        <f>DATE(table_netflix[[#This Row],[release_year]],1,1)</f>
        <v>40909</v>
      </c>
      <c r="Q1063" s="12">
        <f t="shared" si="16"/>
        <v>44103</v>
      </c>
      <c r="R1063" s="12" t="str">
        <f>TEXT(table_netflix[[#This Row],[date_added_todate]], "mmm")</f>
        <v>Sep</v>
      </c>
      <c r="S1063" t="s">
        <v>5732</v>
      </c>
    </row>
    <row r="1064" spans="1:19" x14ac:dyDescent="0.3">
      <c r="A1064" t="s">
        <v>5733</v>
      </c>
      <c r="B1064" t="s">
        <v>15</v>
      </c>
      <c r="C1064" t="s">
        <v>5734</v>
      </c>
      <c r="D1064" t="s">
        <v>5735</v>
      </c>
      <c r="E1064" t="s">
        <v>317</v>
      </c>
      <c r="F1064" t="s">
        <v>18</v>
      </c>
      <c r="G1064" s="14" t="s">
        <v>5731</v>
      </c>
      <c r="H1064">
        <v>2020</v>
      </c>
      <c r="I1064" t="s">
        <v>27</v>
      </c>
      <c r="J1064" t="s">
        <v>858</v>
      </c>
      <c r="K1064">
        <f>IFERROR(VALUE(LEFT(table_netflix[[#This Row],[duration (in min)]], LEN(table_netflix[[#This Row],[duration (in min)]])-4)),0)</f>
        <v>59</v>
      </c>
      <c r="L1064" t="s">
        <v>852</v>
      </c>
      <c r="O1064" t="str" cm="1">
        <f t="array" ref="O1064">_xlfn.IFS(table_netflix[[#This Row],[release_year]]&gt;=2018, "2018 &amp; after", TRUE, "Before 2018")</f>
        <v>2018 &amp; after</v>
      </c>
      <c r="P1064" s="12">
        <f>DATE(table_netflix[[#This Row],[release_year]],1,1)</f>
        <v>43831</v>
      </c>
      <c r="Q1064" s="12">
        <f t="shared" si="16"/>
        <v>44103</v>
      </c>
      <c r="R1064" s="12" t="str">
        <f>TEXT(table_netflix[[#This Row],[date_added_todate]], "mmm")</f>
        <v>Sep</v>
      </c>
      <c r="S1064" t="s">
        <v>5736</v>
      </c>
    </row>
    <row r="1065" spans="1:19" x14ac:dyDescent="0.3">
      <c r="A1065" t="s">
        <v>5737</v>
      </c>
      <c r="B1065" t="s">
        <v>15</v>
      </c>
      <c r="C1065" t="s">
        <v>5738</v>
      </c>
      <c r="D1065" t="s">
        <v>5739</v>
      </c>
      <c r="E1065" t="s">
        <v>5740</v>
      </c>
      <c r="F1065" t="s">
        <v>18</v>
      </c>
      <c r="G1065" s="14" t="s">
        <v>5731</v>
      </c>
      <c r="H1065">
        <v>2020</v>
      </c>
      <c r="I1065" t="s">
        <v>186</v>
      </c>
      <c r="J1065" t="s">
        <v>327</v>
      </c>
      <c r="K1065">
        <f>IFERROR(VALUE(LEFT(table_netflix[[#This Row],[duration (in min)]], LEN(table_netflix[[#This Row],[duration (in min)]])-4)),0)</f>
        <v>80</v>
      </c>
      <c r="L1065" t="s">
        <v>144</v>
      </c>
      <c r="O1065" t="str" cm="1">
        <f t="array" ref="O1065">_xlfn.IFS(table_netflix[[#This Row],[release_year]]&gt;=2018, "2018 &amp; after", TRUE, "Before 2018")</f>
        <v>2018 &amp; after</v>
      </c>
      <c r="P1065" s="12">
        <f>DATE(table_netflix[[#This Row],[release_year]],1,1)</f>
        <v>43831</v>
      </c>
      <c r="Q1065" s="12">
        <f t="shared" si="16"/>
        <v>44103</v>
      </c>
      <c r="R1065" s="12" t="str">
        <f>TEXT(table_netflix[[#This Row],[date_added_todate]], "mmm")</f>
        <v>Sep</v>
      </c>
      <c r="S1065" t="s">
        <v>5741</v>
      </c>
    </row>
    <row r="1066" spans="1:19" x14ac:dyDescent="0.3">
      <c r="A1066" t="s">
        <v>5742</v>
      </c>
      <c r="B1066" t="s">
        <v>15</v>
      </c>
      <c r="C1066" t="s">
        <v>5743</v>
      </c>
      <c r="D1066" t="s">
        <v>5730</v>
      </c>
      <c r="E1066" t="s">
        <v>5744</v>
      </c>
      <c r="F1066" t="s">
        <v>25</v>
      </c>
      <c r="G1066" s="14" t="s">
        <v>5745</v>
      </c>
      <c r="H1066">
        <v>2002</v>
      </c>
      <c r="I1066" t="s">
        <v>20</v>
      </c>
      <c r="J1066" t="s">
        <v>118</v>
      </c>
      <c r="K1066">
        <f>IFERROR(VALUE(LEFT(table_netflix[[#This Row],[duration (in min)]], LEN(table_netflix[[#This Row],[duration (in min)]])-4)),0)</f>
        <v>103</v>
      </c>
      <c r="L1066" t="s">
        <v>22</v>
      </c>
      <c r="M1066" t="s">
        <v>55</v>
      </c>
      <c r="N1066" t="s">
        <v>112</v>
      </c>
      <c r="O1066" t="str" cm="1">
        <f t="array" ref="O1066">_xlfn.IFS(table_netflix[[#This Row],[release_year]]&gt;=2018, "2018 &amp; after", TRUE, "Before 2018")</f>
        <v>Before 2018</v>
      </c>
      <c r="P1066" s="12">
        <f>DATE(table_netflix[[#This Row],[release_year]],1,1)</f>
        <v>37257</v>
      </c>
      <c r="Q1066" s="12">
        <f t="shared" si="16"/>
        <v>44102</v>
      </c>
      <c r="R1066" s="12" t="str">
        <f>TEXT(table_netflix[[#This Row],[date_added_todate]], "mmm")</f>
        <v>Sep</v>
      </c>
      <c r="S1066" t="s">
        <v>5746</v>
      </c>
    </row>
    <row r="1067" spans="1:19" x14ac:dyDescent="0.3">
      <c r="A1067" t="s">
        <v>5747</v>
      </c>
      <c r="B1067" t="s">
        <v>15</v>
      </c>
      <c r="C1067" t="s">
        <v>5748</v>
      </c>
      <c r="D1067" t="s">
        <v>5749</v>
      </c>
      <c r="E1067" t="s">
        <v>5750</v>
      </c>
      <c r="F1067" t="s">
        <v>39</v>
      </c>
      <c r="G1067" s="14" t="s">
        <v>5745</v>
      </c>
      <c r="H1067">
        <v>2013</v>
      </c>
      <c r="I1067" t="s">
        <v>84</v>
      </c>
      <c r="J1067" t="s">
        <v>70</v>
      </c>
      <c r="K1067">
        <f>IFERROR(VALUE(LEFT(table_netflix[[#This Row],[duration (in min)]], LEN(table_netflix[[#This Row],[duration (in min)]])-4)),0)</f>
        <v>104</v>
      </c>
      <c r="L1067" t="s">
        <v>53</v>
      </c>
      <c r="M1067" t="s">
        <v>54</v>
      </c>
      <c r="N1067" t="s">
        <v>55</v>
      </c>
      <c r="O1067" t="str" cm="1">
        <f t="array" ref="O1067">_xlfn.IFS(table_netflix[[#This Row],[release_year]]&gt;=2018, "2018 &amp; after", TRUE, "Before 2018")</f>
        <v>Before 2018</v>
      </c>
      <c r="P1067" s="12">
        <f>DATE(table_netflix[[#This Row],[release_year]],1,1)</f>
        <v>41275</v>
      </c>
      <c r="Q1067" s="12">
        <f t="shared" si="16"/>
        <v>44102</v>
      </c>
      <c r="R1067" s="12" t="str">
        <f>TEXT(table_netflix[[#This Row],[date_added_todate]], "mmm")</f>
        <v>Sep</v>
      </c>
      <c r="S1067" t="s">
        <v>5751</v>
      </c>
    </row>
    <row r="1068" spans="1:19" x14ac:dyDescent="0.3">
      <c r="A1068" t="s">
        <v>5752</v>
      </c>
      <c r="B1068" t="s">
        <v>15</v>
      </c>
      <c r="C1068" t="s">
        <v>5753</v>
      </c>
      <c r="D1068" t="s">
        <v>5754</v>
      </c>
      <c r="E1068" t="s">
        <v>5755</v>
      </c>
      <c r="F1068" t="s">
        <v>39</v>
      </c>
      <c r="G1068" s="14" t="s">
        <v>5745</v>
      </c>
      <c r="H1068">
        <v>2014</v>
      </c>
      <c r="I1068" t="s">
        <v>62</v>
      </c>
      <c r="J1068" t="s">
        <v>5756</v>
      </c>
      <c r="K1068">
        <f>IFERROR(VALUE(LEFT(table_netflix[[#This Row],[duration (in min)]], LEN(table_netflix[[#This Row],[duration (in min)]])-4)),0)</f>
        <v>146</v>
      </c>
      <c r="L1068" t="s">
        <v>71</v>
      </c>
      <c r="M1068" t="s">
        <v>72</v>
      </c>
      <c r="N1068" t="s">
        <v>55</v>
      </c>
      <c r="O1068" t="str" cm="1">
        <f t="array" ref="O1068">_xlfn.IFS(table_netflix[[#This Row],[release_year]]&gt;=2018, "2018 &amp; after", TRUE, "Before 2018")</f>
        <v>Before 2018</v>
      </c>
      <c r="P1068" s="12">
        <f>DATE(table_netflix[[#This Row],[release_year]],1,1)</f>
        <v>41640</v>
      </c>
      <c r="Q1068" s="12">
        <f t="shared" si="16"/>
        <v>44102</v>
      </c>
      <c r="R1068" s="12" t="str">
        <f>TEXT(table_netflix[[#This Row],[date_added_todate]], "mmm")</f>
        <v>Sep</v>
      </c>
      <c r="S1068" t="s">
        <v>5757</v>
      </c>
    </row>
    <row r="1069" spans="1:19" x14ac:dyDescent="0.3">
      <c r="A1069" t="s">
        <v>5758</v>
      </c>
      <c r="B1069" t="s">
        <v>15</v>
      </c>
      <c r="C1069" t="s">
        <v>5759</v>
      </c>
      <c r="D1069" t="s">
        <v>934</v>
      </c>
      <c r="E1069" t="s">
        <v>5760</v>
      </c>
      <c r="F1069" t="s">
        <v>39</v>
      </c>
      <c r="G1069" s="14" t="s">
        <v>5745</v>
      </c>
      <c r="H1069">
        <v>2008</v>
      </c>
      <c r="I1069" t="s">
        <v>27</v>
      </c>
      <c r="J1069" t="s">
        <v>682</v>
      </c>
      <c r="K1069">
        <f>IFERROR(VALUE(LEFT(table_netflix[[#This Row],[duration (in min)]], LEN(table_netflix[[#This Row],[duration (in min)]])-4)),0)</f>
        <v>135</v>
      </c>
      <c r="L1069" t="s">
        <v>71</v>
      </c>
      <c r="M1069" t="s">
        <v>55</v>
      </c>
      <c r="N1069" t="s">
        <v>112</v>
      </c>
      <c r="O1069" t="str" cm="1">
        <f t="array" ref="O1069">_xlfn.IFS(table_netflix[[#This Row],[release_year]]&gt;=2018, "2018 &amp; after", TRUE, "Before 2018")</f>
        <v>Before 2018</v>
      </c>
      <c r="P1069" s="12">
        <f>DATE(table_netflix[[#This Row],[release_year]],1,1)</f>
        <v>39448</v>
      </c>
      <c r="Q1069" s="12">
        <f t="shared" si="16"/>
        <v>44102</v>
      </c>
      <c r="R1069" s="12" t="str">
        <f>TEXT(table_netflix[[#This Row],[date_added_todate]], "mmm")</f>
        <v>Sep</v>
      </c>
      <c r="S1069" t="s">
        <v>5761</v>
      </c>
    </row>
    <row r="1070" spans="1:19" x14ac:dyDescent="0.3">
      <c r="A1070" t="s">
        <v>5762</v>
      </c>
      <c r="B1070" t="s">
        <v>15</v>
      </c>
      <c r="C1070" t="s">
        <v>5763</v>
      </c>
      <c r="D1070" t="s">
        <v>5505</v>
      </c>
      <c r="E1070" t="s">
        <v>5764</v>
      </c>
      <c r="F1070" t="s">
        <v>39</v>
      </c>
      <c r="G1070" s="14" t="s">
        <v>5745</v>
      </c>
      <c r="H1070">
        <v>2003</v>
      </c>
      <c r="I1070" t="s">
        <v>84</v>
      </c>
      <c r="J1070" t="s">
        <v>644</v>
      </c>
      <c r="K1070">
        <f>IFERROR(VALUE(LEFT(table_netflix[[#This Row],[duration (in min)]], LEN(table_netflix[[#This Row],[duration (in min)]])-4)),0)</f>
        <v>129</v>
      </c>
      <c r="L1070" t="s">
        <v>71</v>
      </c>
      <c r="M1070" t="s">
        <v>55</v>
      </c>
      <c r="N1070" t="s">
        <v>112</v>
      </c>
      <c r="O1070" t="str" cm="1">
        <f t="array" ref="O1070">_xlfn.IFS(table_netflix[[#This Row],[release_year]]&gt;=2018, "2018 &amp; after", TRUE, "Before 2018")</f>
        <v>Before 2018</v>
      </c>
      <c r="P1070" s="12">
        <f>DATE(table_netflix[[#This Row],[release_year]],1,1)</f>
        <v>37622</v>
      </c>
      <c r="Q1070" s="12">
        <f t="shared" si="16"/>
        <v>44102</v>
      </c>
      <c r="R1070" s="12" t="str">
        <f>TEXT(table_netflix[[#This Row],[date_added_todate]], "mmm")</f>
        <v>Sep</v>
      </c>
      <c r="S1070" t="s">
        <v>5765</v>
      </c>
    </row>
    <row r="1071" spans="1:19" x14ac:dyDescent="0.3">
      <c r="A1071" t="s">
        <v>5766</v>
      </c>
      <c r="B1071" t="s">
        <v>15</v>
      </c>
      <c r="C1071" t="s">
        <v>5767</v>
      </c>
      <c r="D1071" t="s">
        <v>5754</v>
      </c>
      <c r="E1071" t="s">
        <v>5768</v>
      </c>
      <c r="F1071" t="s">
        <v>39</v>
      </c>
      <c r="G1071" s="14" t="s">
        <v>5745</v>
      </c>
      <c r="H1071">
        <v>2009</v>
      </c>
      <c r="I1071" t="s">
        <v>62</v>
      </c>
      <c r="J1071" t="s">
        <v>187</v>
      </c>
      <c r="K1071">
        <f>IFERROR(VALUE(LEFT(table_netflix[[#This Row],[duration (in min)]], LEN(table_netflix[[#This Row],[duration (in min)]])-4)),0)</f>
        <v>115</v>
      </c>
      <c r="L1071" t="s">
        <v>71</v>
      </c>
      <c r="M1071" t="s">
        <v>55</v>
      </c>
      <c r="N1071" t="s">
        <v>107</v>
      </c>
      <c r="O1071" t="str" cm="1">
        <f t="array" ref="O1071">_xlfn.IFS(table_netflix[[#This Row],[release_year]]&gt;=2018, "2018 &amp; after", TRUE, "Before 2018")</f>
        <v>Before 2018</v>
      </c>
      <c r="P1071" s="12">
        <f>DATE(table_netflix[[#This Row],[release_year]],1,1)</f>
        <v>39814</v>
      </c>
      <c r="Q1071" s="12">
        <f t="shared" si="16"/>
        <v>44102</v>
      </c>
      <c r="R1071" s="12" t="str">
        <f>TEXT(table_netflix[[#This Row],[date_added_todate]], "mmm")</f>
        <v>Sep</v>
      </c>
      <c r="S1071" t="s">
        <v>5769</v>
      </c>
    </row>
    <row r="1072" spans="1:19" x14ac:dyDescent="0.3">
      <c r="A1072" t="s">
        <v>5770</v>
      </c>
      <c r="B1072" t="s">
        <v>15</v>
      </c>
      <c r="C1072" t="s">
        <v>5771</v>
      </c>
      <c r="D1072" t="s">
        <v>5772</v>
      </c>
      <c r="E1072" t="s">
        <v>5773</v>
      </c>
      <c r="F1072" t="s">
        <v>39</v>
      </c>
      <c r="G1072" s="14" t="s">
        <v>5745</v>
      </c>
      <c r="H1072">
        <v>2007</v>
      </c>
      <c r="I1072" t="s">
        <v>62</v>
      </c>
      <c r="J1072" t="s">
        <v>355</v>
      </c>
      <c r="K1072">
        <f>IFERROR(VALUE(LEFT(table_netflix[[#This Row],[duration (in min)]], LEN(table_netflix[[#This Row],[duration (in min)]])-4)),0)</f>
        <v>143</v>
      </c>
      <c r="L1072" t="s">
        <v>71</v>
      </c>
      <c r="M1072" t="s">
        <v>55</v>
      </c>
      <c r="N1072" t="s">
        <v>112</v>
      </c>
      <c r="O1072" t="str" cm="1">
        <f t="array" ref="O1072">_xlfn.IFS(table_netflix[[#This Row],[release_year]]&gt;=2018, "2018 &amp; after", TRUE, "Before 2018")</f>
        <v>Before 2018</v>
      </c>
      <c r="P1072" s="12">
        <f>DATE(table_netflix[[#This Row],[release_year]],1,1)</f>
        <v>39083</v>
      </c>
      <c r="Q1072" s="12">
        <f t="shared" si="16"/>
        <v>44102</v>
      </c>
      <c r="R1072" s="12" t="str">
        <f>TEXT(table_netflix[[#This Row],[date_added_todate]], "mmm")</f>
        <v>Sep</v>
      </c>
      <c r="S1072" t="s">
        <v>5774</v>
      </c>
    </row>
    <row r="1073" spans="1:19" x14ac:dyDescent="0.3">
      <c r="A1073" t="s">
        <v>5775</v>
      </c>
      <c r="B1073" t="s">
        <v>15</v>
      </c>
      <c r="C1073" t="s">
        <v>5776</v>
      </c>
      <c r="D1073" t="s">
        <v>5514</v>
      </c>
      <c r="E1073" t="s">
        <v>5777</v>
      </c>
      <c r="F1073" t="s">
        <v>39</v>
      </c>
      <c r="G1073" s="14" t="s">
        <v>5745</v>
      </c>
      <c r="H1073">
        <v>1999</v>
      </c>
      <c r="I1073" t="s">
        <v>62</v>
      </c>
      <c r="J1073" t="s">
        <v>3143</v>
      </c>
      <c r="K1073">
        <f>IFERROR(VALUE(LEFT(table_netflix[[#This Row],[duration (in min)]], LEN(table_netflix[[#This Row],[duration (in min)]])-4)),0)</f>
        <v>173</v>
      </c>
      <c r="L1073" t="s">
        <v>53</v>
      </c>
      <c r="M1073" t="s">
        <v>55</v>
      </c>
      <c r="N1073" t="s">
        <v>107</v>
      </c>
      <c r="O1073" t="str" cm="1">
        <f t="array" ref="O1073">_xlfn.IFS(table_netflix[[#This Row],[release_year]]&gt;=2018, "2018 &amp; after", TRUE, "Before 2018")</f>
        <v>Before 2018</v>
      </c>
      <c r="P1073" s="12">
        <f>DATE(table_netflix[[#This Row],[release_year]],1,1)</f>
        <v>36161</v>
      </c>
      <c r="Q1073" s="12">
        <f t="shared" si="16"/>
        <v>44102</v>
      </c>
      <c r="R1073" s="12" t="str">
        <f>TEXT(table_netflix[[#This Row],[date_added_todate]], "mmm")</f>
        <v>Sep</v>
      </c>
      <c r="S1073" t="s">
        <v>5778</v>
      </c>
    </row>
    <row r="1074" spans="1:19" x14ac:dyDescent="0.3">
      <c r="A1074" t="s">
        <v>5779</v>
      </c>
      <c r="B1074" t="s">
        <v>15</v>
      </c>
      <c r="C1074" t="s">
        <v>5780</v>
      </c>
      <c r="D1074" t="s">
        <v>5781</v>
      </c>
      <c r="E1074" t="s">
        <v>5782</v>
      </c>
      <c r="F1074" t="s">
        <v>39</v>
      </c>
      <c r="G1074" s="14" t="s">
        <v>5745</v>
      </c>
      <c r="H1074">
        <v>2007</v>
      </c>
      <c r="I1074" t="s">
        <v>62</v>
      </c>
      <c r="J1074" t="s">
        <v>644</v>
      </c>
      <c r="K1074">
        <f>IFERROR(VALUE(LEFT(table_netflix[[#This Row],[duration (in min)]], LEN(table_netflix[[#This Row],[duration (in min)]])-4)),0)</f>
        <v>129</v>
      </c>
      <c r="L1074" t="s">
        <v>53</v>
      </c>
      <c r="M1074" t="s">
        <v>55</v>
      </c>
      <c r="N1074" t="s">
        <v>142</v>
      </c>
      <c r="O1074" t="str" cm="1">
        <f t="array" ref="O1074">_xlfn.IFS(table_netflix[[#This Row],[release_year]]&gt;=2018, "2018 &amp; after", TRUE, "Before 2018")</f>
        <v>Before 2018</v>
      </c>
      <c r="P1074" s="12">
        <f>DATE(table_netflix[[#This Row],[release_year]],1,1)</f>
        <v>39083</v>
      </c>
      <c r="Q1074" s="12">
        <f t="shared" si="16"/>
        <v>44102</v>
      </c>
      <c r="R1074" s="12" t="str">
        <f>TEXT(table_netflix[[#This Row],[date_added_todate]], "mmm")</f>
        <v>Sep</v>
      </c>
      <c r="S1074" t="s">
        <v>5783</v>
      </c>
    </row>
    <row r="1075" spans="1:19" x14ac:dyDescent="0.3">
      <c r="A1075" t="s">
        <v>5784</v>
      </c>
      <c r="B1075" t="s">
        <v>15</v>
      </c>
      <c r="C1075" t="s">
        <v>5785</v>
      </c>
      <c r="D1075" t="s">
        <v>5786</v>
      </c>
      <c r="E1075" t="s">
        <v>5787</v>
      </c>
      <c r="F1075" t="s">
        <v>39</v>
      </c>
      <c r="G1075" s="14" t="s">
        <v>5745</v>
      </c>
      <c r="H1075">
        <v>2007</v>
      </c>
      <c r="I1075" t="s">
        <v>84</v>
      </c>
      <c r="J1075" t="s">
        <v>2665</v>
      </c>
      <c r="K1075">
        <f>IFERROR(VALUE(LEFT(table_netflix[[#This Row],[duration (in min)]], LEN(table_netflix[[#This Row],[duration (in min)]])-4)),0)</f>
        <v>149</v>
      </c>
      <c r="L1075" t="s">
        <v>71</v>
      </c>
      <c r="M1075" t="s">
        <v>55</v>
      </c>
      <c r="N1075" t="s">
        <v>112</v>
      </c>
      <c r="O1075" t="str" cm="1">
        <f t="array" ref="O1075">_xlfn.IFS(table_netflix[[#This Row],[release_year]]&gt;=2018, "2018 &amp; after", TRUE, "Before 2018")</f>
        <v>Before 2018</v>
      </c>
      <c r="P1075" s="12">
        <f>DATE(table_netflix[[#This Row],[release_year]],1,1)</f>
        <v>39083</v>
      </c>
      <c r="Q1075" s="12">
        <f t="shared" si="16"/>
        <v>44102</v>
      </c>
      <c r="R1075" s="12" t="str">
        <f>TEXT(table_netflix[[#This Row],[date_added_todate]], "mmm")</f>
        <v>Sep</v>
      </c>
      <c r="S1075" t="s">
        <v>5788</v>
      </c>
    </row>
    <row r="1076" spans="1:19" x14ac:dyDescent="0.3">
      <c r="A1076" t="s">
        <v>5790</v>
      </c>
      <c r="B1076" t="s">
        <v>15</v>
      </c>
      <c r="C1076" t="s">
        <v>5791</v>
      </c>
      <c r="D1076" t="s">
        <v>5792</v>
      </c>
      <c r="E1076" t="s">
        <v>5793</v>
      </c>
      <c r="F1076" t="s">
        <v>39</v>
      </c>
      <c r="G1076" s="14" t="s">
        <v>5789</v>
      </c>
      <c r="H1076">
        <v>2015</v>
      </c>
      <c r="I1076" t="s">
        <v>62</v>
      </c>
      <c r="J1076" t="s">
        <v>174</v>
      </c>
      <c r="K1076">
        <f>IFERROR(VALUE(LEFT(table_netflix[[#This Row],[duration (in min)]], LEN(table_netflix[[#This Row],[duration (in min)]])-4)),0)</f>
        <v>98</v>
      </c>
      <c r="L1076" t="s">
        <v>53</v>
      </c>
      <c r="M1076" t="s">
        <v>54</v>
      </c>
      <c r="N1076" t="s">
        <v>55</v>
      </c>
      <c r="O1076" t="str" cm="1">
        <f t="array" ref="O1076">_xlfn.IFS(table_netflix[[#This Row],[release_year]]&gt;=2018, "2018 &amp; after", TRUE, "Before 2018")</f>
        <v>Before 2018</v>
      </c>
      <c r="P1076" s="12">
        <f>DATE(table_netflix[[#This Row],[release_year]],1,1)</f>
        <v>42005</v>
      </c>
      <c r="Q1076" s="12">
        <f t="shared" si="16"/>
        <v>44100</v>
      </c>
      <c r="R1076" s="12" t="str">
        <f>TEXT(table_netflix[[#This Row],[date_added_todate]], "mmm")</f>
        <v>Sep</v>
      </c>
      <c r="S1076" t="s">
        <v>5794</v>
      </c>
    </row>
    <row r="1077" spans="1:19" x14ac:dyDescent="0.3">
      <c r="A1077" t="s">
        <v>5795</v>
      </c>
      <c r="B1077" t="s">
        <v>15</v>
      </c>
      <c r="C1077" t="s">
        <v>5796</v>
      </c>
      <c r="D1077" t="s">
        <v>5797</v>
      </c>
      <c r="E1077" t="s">
        <v>5798</v>
      </c>
      <c r="F1077" t="s">
        <v>18</v>
      </c>
      <c r="G1077" s="14" t="s">
        <v>5799</v>
      </c>
      <c r="H1077">
        <v>2011</v>
      </c>
      <c r="I1077" t="s">
        <v>20</v>
      </c>
      <c r="J1077" t="s">
        <v>81</v>
      </c>
      <c r="K1077">
        <f>IFERROR(VALUE(LEFT(table_netflix[[#This Row],[duration (in min)]], LEN(table_netflix[[#This Row],[duration (in min)]])-4)),0)</f>
        <v>127</v>
      </c>
      <c r="L1077" t="s">
        <v>144</v>
      </c>
      <c r="M1077" t="s">
        <v>127</v>
      </c>
      <c r="N1077" t="s">
        <v>266</v>
      </c>
      <c r="O1077" t="str" cm="1">
        <f t="array" ref="O1077">_xlfn.IFS(table_netflix[[#This Row],[release_year]]&gt;=2018, "2018 &amp; after", TRUE, "Before 2018")</f>
        <v>Before 2018</v>
      </c>
      <c r="P1077" s="12">
        <f>DATE(table_netflix[[#This Row],[release_year]],1,1)</f>
        <v>40544</v>
      </c>
      <c r="Q1077" s="12">
        <f t="shared" si="16"/>
        <v>44098</v>
      </c>
      <c r="R1077" s="12" t="str">
        <f>TEXT(table_netflix[[#This Row],[date_added_todate]], "mmm")</f>
        <v>Sep</v>
      </c>
      <c r="S1077" t="s">
        <v>5800</v>
      </c>
    </row>
    <row r="1078" spans="1:19" x14ac:dyDescent="0.3">
      <c r="A1078" t="s">
        <v>5801</v>
      </c>
      <c r="B1078" t="s">
        <v>15</v>
      </c>
      <c r="C1078" t="s">
        <v>5802</v>
      </c>
      <c r="D1078" t="s">
        <v>5803</v>
      </c>
      <c r="E1078" t="s">
        <v>5804</v>
      </c>
      <c r="F1078" t="s">
        <v>61</v>
      </c>
      <c r="G1078" s="14" t="s">
        <v>5805</v>
      </c>
      <c r="H1078">
        <v>2020</v>
      </c>
      <c r="I1078" t="s">
        <v>20</v>
      </c>
      <c r="J1078" t="s">
        <v>160</v>
      </c>
      <c r="K1078">
        <f>IFERROR(VALUE(LEFT(table_netflix[[#This Row],[duration (in min)]], LEN(table_netflix[[#This Row],[duration (in min)]])-4)),0)</f>
        <v>124</v>
      </c>
      <c r="L1078" t="s">
        <v>144</v>
      </c>
      <c r="M1078" t="s">
        <v>512</v>
      </c>
      <c r="N1078" t="s">
        <v>72</v>
      </c>
      <c r="O1078" t="str" cm="1">
        <f t="array" ref="O1078">_xlfn.IFS(table_netflix[[#This Row],[release_year]]&gt;=2018, "2018 &amp; after", TRUE, "Before 2018")</f>
        <v>2018 &amp; after</v>
      </c>
      <c r="P1078" s="12">
        <f>DATE(table_netflix[[#This Row],[release_year]],1,1)</f>
        <v>43831</v>
      </c>
      <c r="Q1078" s="12">
        <f t="shared" si="16"/>
        <v>44097</v>
      </c>
      <c r="R1078" s="12" t="str">
        <f>TEXT(table_netflix[[#This Row],[date_added_todate]], "mmm")</f>
        <v>Sep</v>
      </c>
      <c r="S1078" t="s">
        <v>5806</v>
      </c>
    </row>
    <row r="1079" spans="1:19" x14ac:dyDescent="0.3">
      <c r="A1079" t="s">
        <v>5807</v>
      </c>
      <c r="B1079" t="s">
        <v>15</v>
      </c>
      <c r="C1079" t="s">
        <v>5808</v>
      </c>
      <c r="D1079" t="s">
        <v>5809</v>
      </c>
      <c r="E1079" t="s">
        <v>5810</v>
      </c>
      <c r="F1079" t="s">
        <v>18</v>
      </c>
      <c r="G1079" s="14" t="s">
        <v>5811</v>
      </c>
      <c r="H1079">
        <v>2020</v>
      </c>
      <c r="I1079" t="s">
        <v>264</v>
      </c>
      <c r="J1079" t="s">
        <v>246</v>
      </c>
      <c r="K1079">
        <f>IFERROR(VALUE(LEFT(table_netflix[[#This Row],[duration (in min)]], LEN(table_netflix[[#This Row],[duration (in min)]])-4)),0)</f>
        <v>85</v>
      </c>
      <c r="L1079" t="s">
        <v>22</v>
      </c>
      <c r="O1079" t="str" cm="1">
        <f t="array" ref="O1079">_xlfn.IFS(table_netflix[[#This Row],[release_year]]&gt;=2018, "2018 &amp; after", TRUE, "Before 2018")</f>
        <v>2018 &amp; after</v>
      </c>
      <c r="P1079" s="12">
        <f>DATE(table_netflix[[#This Row],[release_year]],1,1)</f>
        <v>43831</v>
      </c>
      <c r="Q1079" s="12">
        <f t="shared" si="16"/>
        <v>44096</v>
      </c>
      <c r="R1079" s="12" t="str">
        <f>TEXT(table_netflix[[#This Row],[date_added_todate]], "mmm")</f>
        <v>Sep</v>
      </c>
      <c r="S1079" t="s">
        <v>5812</v>
      </c>
    </row>
    <row r="1080" spans="1:19" x14ac:dyDescent="0.3">
      <c r="A1080" t="s">
        <v>5813</v>
      </c>
      <c r="B1080" t="s">
        <v>15</v>
      </c>
      <c r="C1080" t="s">
        <v>5814</v>
      </c>
      <c r="D1080" t="s">
        <v>5815</v>
      </c>
      <c r="F1080" t="s">
        <v>18</v>
      </c>
      <c r="G1080" s="14" t="s">
        <v>5816</v>
      </c>
      <c r="H1080">
        <v>2020</v>
      </c>
      <c r="I1080" t="s">
        <v>84</v>
      </c>
      <c r="J1080" t="s">
        <v>5817</v>
      </c>
      <c r="K1080">
        <f>IFERROR(VALUE(LEFT(table_netflix[[#This Row],[duration (in min)]], LEN(table_netflix[[#This Row],[duration (in min)]])-4)),0)</f>
        <v>20</v>
      </c>
      <c r="L1080" t="s">
        <v>22</v>
      </c>
      <c r="O1080" t="str" cm="1">
        <f t="array" ref="O1080">_xlfn.IFS(table_netflix[[#This Row],[release_year]]&gt;=2018, "2018 &amp; after", TRUE, "Before 2018")</f>
        <v>2018 &amp; after</v>
      </c>
      <c r="P1080" s="12">
        <f>DATE(table_netflix[[#This Row],[release_year]],1,1)</f>
        <v>43831</v>
      </c>
      <c r="Q1080" s="12">
        <f t="shared" si="16"/>
        <v>44095</v>
      </c>
      <c r="R1080" s="12" t="str">
        <f>TEXT(table_netflix[[#This Row],[date_added_todate]], "mmm")</f>
        <v>Sep</v>
      </c>
      <c r="S1080" t="s">
        <v>5818</v>
      </c>
    </row>
    <row r="1081" spans="1:19" x14ac:dyDescent="0.3">
      <c r="A1081" t="s">
        <v>5819</v>
      </c>
      <c r="B1081" t="s">
        <v>15</v>
      </c>
      <c r="C1081" t="s">
        <v>5820</v>
      </c>
      <c r="D1081" t="s">
        <v>5821</v>
      </c>
      <c r="E1081" t="s">
        <v>5822</v>
      </c>
      <c r="F1081" t="s">
        <v>202</v>
      </c>
      <c r="G1081" s="14" t="s">
        <v>5823</v>
      </c>
      <c r="H1081">
        <v>2018</v>
      </c>
      <c r="I1081" t="s">
        <v>84</v>
      </c>
      <c r="J1081" t="s">
        <v>226</v>
      </c>
      <c r="K1081">
        <f>IFERROR(VALUE(LEFT(table_netflix[[#This Row],[duration (in min)]], LEN(table_netflix[[#This Row],[duration (in min)]])-4)),0)</f>
        <v>102</v>
      </c>
      <c r="L1081" t="s">
        <v>53</v>
      </c>
      <c r="M1081" t="s">
        <v>55</v>
      </c>
      <c r="O1081" t="str" cm="1">
        <f t="array" ref="O1081">_xlfn.IFS(table_netflix[[#This Row],[release_year]]&gt;=2018, "2018 &amp; after", TRUE, "Before 2018")</f>
        <v>2018 &amp; after</v>
      </c>
      <c r="P1081" s="12">
        <f>DATE(table_netflix[[#This Row],[release_year]],1,1)</f>
        <v>43101</v>
      </c>
      <c r="Q1081" s="12">
        <f t="shared" si="16"/>
        <v>44094</v>
      </c>
      <c r="R1081" s="12" t="str">
        <f>TEXT(table_netflix[[#This Row],[date_added_todate]], "mmm")</f>
        <v>Sep</v>
      </c>
      <c r="S1081" t="s">
        <v>5824</v>
      </c>
    </row>
    <row r="1082" spans="1:19" x14ac:dyDescent="0.3">
      <c r="A1082" t="s">
        <v>5825</v>
      </c>
      <c r="B1082" t="s">
        <v>15</v>
      </c>
      <c r="C1082" t="s">
        <v>5826</v>
      </c>
      <c r="D1082" t="s">
        <v>5827</v>
      </c>
      <c r="E1082" t="s">
        <v>5828</v>
      </c>
      <c r="F1082" t="s">
        <v>202</v>
      </c>
      <c r="G1082" s="14" t="s">
        <v>5823</v>
      </c>
      <c r="H1082">
        <v>2016</v>
      </c>
      <c r="I1082" t="s">
        <v>27</v>
      </c>
      <c r="J1082" t="s">
        <v>644</v>
      </c>
      <c r="K1082">
        <f>IFERROR(VALUE(LEFT(table_netflix[[#This Row],[duration (in min)]], LEN(table_netflix[[#This Row],[duration (in min)]])-4)),0)</f>
        <v>129</v>
      </c>
      <c r="L1082" t="s">
        <v>144</v>
      </c>
      <c r="M1082" t="s">
        <v>55</v>
      </c>
      <c r="O1082" t="str" cm="1">
        <f t="array" ref="O1082">_xlfn.IFS(table_netflix[[#This Row],[release_year]]&gt;=2018, "2018 &amp; after", TRUE, "Before 2018")</f>
        <v>Before 2018</v>
      </c>
      <c r="P1082" s="12">
        <f>DATE(table_netflix[[#This Row],[release_year]],1,1)</f>
        <v>42370</v>
      </c>
      <c r="Q1082" s="12">
        <f t="shared" si="16"/>
        <v>44094</v>
      </c>
      <c r="R1082" s="12" t="str">
        <f>TEXT(table_netflix[[#This Row],[date_added_todate]], "mmm")</f>
        <v>Sep</v>
      </c>
      <c r="S1082" t="s">
        <v>5829</v>
      </c>
    </row>
    <row r="1083" spans="1:19" x14ac:dyDescent="0.3">
      <c r="A1083" t="s">
        <v>5830</v>
      </c>
      <c r="B1083" t="s">
        <v>15</v>
      </c>
      <c r="C1083" t="s">
        <v>5831</v>
      </c>
      <c r="D1083" t="s">
        <v>5827</v>
      </c>
      <c r="E1083" t="s">
        <v>5832</v>
      </c>
      <c r="F1083" t="s">
        <v>202</v>
      </c>
      <c r="G1083" s="14" t="s">
        <v>5823</v>
      </c>
      <c r="H1083">
        <v>2017</v>
      </c>
      <c r="I1083" t="s">
        <v>27</v>
      </c>
      <c r="J1083" t="s">
        <v>160</v>
      </c>
      <c r="K1083">
        <f>IFERROR(VALUE(LEFT(table_netflix[[#This Row],[duration (in min)]], LEN(table_netflix[[#This Row],[duration (in min)]])-4)),0)</f>
        <v>124</v>
      </c>
      <c r="L1083" t="s">
        <v>144</v>
      </c>
      <c r="M1083" t="s">
        <v>55</v>
      </c>
      <c r="O1083" t="str" cm="1">
        <f t="array" ref="O1083">_xlfn.IFS(table_netflix[[#This Row],[release_year]]&gt;=2018, "2018 &amp; after", TRUE, "Before 2018")</f>
        <v>Before 2018</v>
      </c>
      <c r="P1083" s="12">
        <f>DATE(table_netflix[[#This Row],[release_year]],1,1)</f>
        <v>42736</v>
      </c>
      <c r="Q1083" s="12">
        <f t="shared" si="16"/>
        <v>44094</v>
      </c>
      <c r="R1083" s="12" t="str">
        <f>TEXT(table_netflix[[#This Row],[date_added_todate]], "mmm")</f>
        <v>Sep</v>
      </c>
      <c r="S1083" t="s">
        <v>5833</v>
      </c>
    </row>
    <row r="1084" spans="1:19" x14ac:dyDescent="0.3">
      <c r="A1084" t="s">
        <v>5834</v>
      </c>
      <c r="B1084" t="s">
        <v>15</v>
      </c>
      <c r="C1084" t="s">
        <v>5835</v>
      </c>
      <c r="D1084" t="s">
        <v>5827</v>
      </c>
      <c r="E1084" t="s">
        <v>5836</v>
      </c>
      <c r="F1084" t="s">
        <v>202</v>
      </c>
      <c r="G1084" s="14" t="s">
        <v>5823</v>
      </c>
      <c r="H1084">
        <v>2017</v>
      </c>
      <c r="I1084" t="s">
        <v>27</v>
      </c>
      <c r="J1084" t="s">
        <v>381</v>
      </c>
      <c r="K1084">
        <f>IFERROR(VALUE(LEFT(table_netflix[[#This Row],[duration (in min)]], LEN(table_netflix[[#This Row],[duration (in min)]])-4)),0)</f>
        <v>118</v>
      </c>
      <c r="L1084" t="s">
        <v>144</v>
      </c>
      <c r="M1084" t="s">
        <v>55</v>
      </c>
      <c r="O1084" t="str" cm="1">
        <f t="array" ref="O1084">_xlfn.IFS(table_netflix[[#This Row],[release_year]]&gt;=2018, "2018 &amp; after", TRUE, "Before 2018")</f>
        <v>Before 2018</v>
      </c>
      <c r="P1084" s="12">
        <f>DATE(table_netflix[[#This Row],[release_year]],1,1)</f>
        <v>42736</v>
      </c>
      <c r="Q1084" s="12">
        <f t="shared" si="16"/>
        <v>44094</v>
      </c>
      <c r="R1084" s="12" t="str">
        <f>TEXT(table_netflix[[#This Row],[date_added_todate]], "mmm")</f>
        <v>Sep</v>
      </c>
      <c r="S1084" t="s">
        <v>5837</v>
      </c>
    </row>
    <row r="1085" spans="1:19" x14ac:dyDescent="0.3">
      <c r="A1085" t="s">
        <v>5838</v>
      </c>
      <c r="B1085" t="s">
        <v>15</v>
      </c>
      <c r="C1085" t="s">
        <v>5839</v>
      </c>
      <c r="D1085" t="s">
        <v>5840</v>
      </c>
      <c r="E1085" t="s">
        <v>5841</v>
      </c>
      <c r="F1085" t="s">
        <v>202</v>
      </c>
      <c r="G1085" s="14" t="s">
        <v>5823</v>
      </c>
      <c r="H1085">
        <v>2016</v>
      </c>
      <c r="I1085" t="s">
        <v>27</v>
      </c>
      <c r="J1085" t="s">
        <v>136</v>
      </c>
      <c r="K1085">
        <f>IFERROR(VALUE(LEFT(table_netflix[[#This Row],[duration (in min)]], LEN(table_netflix[[#This Row],[duration (in min)]])-4)),0)</f>
        <v>111</v>
      </c>
      <c r="L1085" t="s">
        <v>144</v>
      </c>
      <c r="M1085" t="s">
        <v>55</v>
      </c>
      <c r="O1085" t="str" cm="1">
        <f t="array" ref="O1085">_xlfn.IFS(table_netflix[[#This Row],[release_year]]&gt;=2018, "2018 &amp; after", TRUE, "Before 2018")</f>
        <v>Before 2018</v>
      </c>
      <c r="P1085" s="12">
        <f>DATE(table_netflix[[#This Row],[release_year]],1,1)</f>
        <v>42370</v>
      </c>
      <c r="Q1085" s="12">
        <f t="shared" si="16"/>
        <v>44094</v>
      </c>
      <c r="R1085" s="12" t="str">
        <f>TEXT(table_netflix[[#This Row],[date_added_todate]], "mmm")</f>
        <v>Sep</v>
      </c>
      <c r="S1085" t="s">
        <v>5842</v>
      </c>
    </row>
    <row r="1086" spans="1:19" x14ac:dyDescent="0.3">
      <c r="A1086" t="s">
        <v>5843</v>
      </c>
      <c r="B1086" t="s">
        <v>15</v>
      </c>
      <c r="C1086" t="s">
        <v>5844</v>
      </c>
      <c r="D1086" t="s">
        <v>5827</v>
      </c>
      <c r="E1086" t="s">
        <v>5845</v>
      </c>
      <c r="F1086" t="s">
        <v>202</v>
      </c>
      <c r="G1086" s="14" t="s">
        <v>5823</v>
      </c>
      <c r="H1086">
        <v>2016</v>
      </c>
      <c r="I1086" t="s">
        <v>27</v>
      </c>
      <c r="J1086" t="s">
        <v>92</v>
      </c>
      <c r="K1086">
        <f>IFERROR(VALUE(LEFT(table_netflix[[#This Row],[duration (in min)]], LEN(table_netflix[[#This Row],[duration (in min)]])-4)),0)</f>
        <v>94</v>
      </c>
      <c r="L1086" t="s">
        <v>144</v>
      </c>
      <c r="M1086" t="s">
        <v>55</v>
      </c>
      <c r="O1086" t="str" cm="1">
        <f t="array" ref="O1086">_xlfn.IFS(table_netflix[[#This Row],[release_year]]&gt;=2018, "2018 &amp; after", TRUE, "Before 2018")</f>
        <v>Before 2018</v>
      </c>
      <c r="P1086" s="12">
        <f>DATE(table_netflix[[#This Row],[release_year]],1,1)</f>
        <v>42370</v>
      </c>
      <c r="Q1086" s="12">
        <f t="shared" si="16"/>
        <v>44094</v>
      </c>
      <c r="R1086" s="12" t="str">
        <f>TEXT(table_netflix[[#This Row],[date_added_todate]], "mmm")</f>
        <v>Sep</v>
      </c>
      <c r="S1086" t="s">
        <v>5846</v>
      </c>
    </row>
    <row r="1087" spans="1:19" x14ac:dyDescent="0.3">
      <c r="A1087" t="s">
        <v>5847</v>
      </c>
      <c r="B1087" t="s">
        <v>15</v>
      </c>
      <c r="C1087" t="s">
        <v>5848</v>
      </c>
      <c r="D1087" t="s">
        <v>5849</v>
      </c>
      <c r="E1087" t="s">
        <v>5850</v>
      </c>
      <c r="F1087" t="s">
        <v>1328</v>
      </c>
      <c r="G1087" s="14" t="s">
        <v>5823</v>
      </c>
      <c r="H1087">
        <v>2019</v>
      </c>
      <c r="I1087" t="s">
        <v>27</v>
      </c>
      <c r="J1087" t="s">
        <v>1112</v>
      </c>
      <c r="K1087">
        <f>IFERROR(VALUE(LEFT(table_netflix[[#This Row],[duration (in min)]], LEN(table_netflix[[#This Row],[duration (in min)]])-4)),0)</f>
        <v>130</v>
      </c>
      <c r="L1087" t="s">
        <v>126</v>
      </c>
      <c r="M1087" t="s">
        <v>55</v>
      </c>
      <c r="N1087" t="s">
        <v>142</v>
      </c>
      <c r="O1087" t="str" cm="1">
        <f t="array" ref="O1087">_xlfn.IFS(table_netflix[[#This Row],[release_year]]&gt;=2018, "2018 &amp; after", TRUE, "Before 2018")</f>
        <v>2018 &amp; after</v>
      </c>
      <c r="P1087" s="12">
        <f>DATE(table_netflix[[#This Row],[release_year]],1,1)</f>
        <v>43466</v>
      </c>
      <c r="Q1087" s="12">
        <f t="shared" si="16"/>
        <v>44094</v>
      </c>
      <c r="R1087" s="12" t="str">
        <f>TEXT(table_netflix[[#This Row],[date_added_todate]], "mmm")</f>
        <v>Sep</v>
      </c>
      <c r="S1087" t="s">
        <v>5851</v>
      </c>
    </row>
    <row r="1088" spans="1:19" x14ac:dyDescent="0.3">
      <c r="A1088" t="s">
        <v>5852</v>
      </c>
      <c r="B1088" t="s">
        <v>15</v>
      </c>
      <c r="C1088" t="s">
        <v>5853</v>
      </c>
      <c r="D1088" t="s">
        <v>5854</v>
      </c>
      <c r="E1088" t="s">
        <v>5855</v>
      </c>
      <c r="F1088" t="s">
        <v>39</v>
      </c>
      <c r="G1088" s="14" t="s">
        <v>5856</v>
      </c>
      <c r="H1088">
        <v>2013</v>
      </c>
      <c r="I1088" t="s">
        <v>62</v>
      </c>
      <c r="J1088" t="s">
        <v>330</v>
      </c>
      <c r="K1088">
        <f>IFERROR(VALUE(LEFT(table_netflix[[#This Row],[duration (in min)]], LEN(table_netflix[[#This Row],[duration (in min)]])-4)),0)</f>
        <v>117</v>
      </c>
      <c r="L1088" t="s">
        <v>71</v>
      </c>
      <c r="M1088" t="s">
        <v>55</v>
      </c>
      <c r="O1088" t="str" cm="1">
        <f t="array" ref="O1088">_xlfn.IFS(table_netflix[[#This Row],[release_year]]&gt;=2018, "2018 &amp; after", TRUE, "Before 2018")</f>
        <v>Before 2018</v>
      </c>
      <c r="P1088" s="12">
        <f>DATE(table_netflix[[#This Row],[release_year]],1,1)</f>
        <v>41275</v>
      </c>
      <c r="Q1088" s="12">
        <f t="shared" si="16"/>
        <v>44093</v>
      </c>
      <c r="R1088" s="12" t="str">
        <f>TEXT(table_netflix[[#This Row],[date_added_todate]], "mmm")</f>
        <v>Sep</v>
      </c>
      <c r="S1088" t="s">
        <v>5857</v>
      </c>
    </row>
    <row r="1089" spans="1:19" x14ac:dyDescent="0.3">
      <c r="A1089" t="s">
        <v>5858</v>
      </c>
      <c r="B1089" t="s">
        <v>15</v>
      </c>
      <c r="C1089" t="s">
        <v>5859</v>
      </c>
      <c r="D1089" t="s">
        <v>5860</v>
      </c>
      <c r="E1089" t="s">
        <v>5861</v>
      </c>
      <c r="F1089" t="s">
        <v>39</v>
      </c>
      <c r="G1089" s="14" t="s">
        <v>5856</v>
      </c>
      <c r="H1089">
        <v>2015</v>
      </c>
      <c r="I1089" t="s">
        <v>62</v>
      </c>
      <c r="J1089" t="s">
        <v>1820</v>
      </c>
      <c r="K1089">
        <f>IFERROR(VALUE(LEFT(table_netflix[[#This Row],[duration (in min)]], LEN(table_netflix[[#This Row],[duration (in min)]])-4)),0)</f>
        <v>137</v>
      </c>
      <c r="L1089" t="s">
        <v>144</v>
      </c>
      <c r="M1089" t="s">
        <v>55</v>
      </c>
      <c r="O1089" t="str" cm="1">
        <f t="array" ref="O1089">_xlfn.IFS(table_netflix[[#This Row],[release_year]]&gt;=2018, "2018 &amp; after", TRUE, "Before 2018")</f>
        <v>Before 2018</v>
      </c>
      <c r="P1089" s="12">
        <f>DATE(table_netflix[[#This Row],[release_year]],1,1)</f>
        <v>42005</v>
      </c>
      <c r="Q1089" s="12">
        <f t="shared" si="16"/>
        <v>44093</v>
      </c>
      <c r="R1089" s="12" t="str">
        <f>TEXT(table_netflix[[#This Row],[date_added_todate]], "mmm")</f>
        <v>Sep</v>
      </c>
      <c r="S1089" t="s">
        <v>5862</v>
      </c>
    </row>
    <row r="1090" spans="1:19" x14ac:dyDescent="0.3">
      <c r="A1090" t="s">
        <v>5863</v>
      </c>
      <c r="B1090" t="s">
        <v>15</v>
      </c>
      <c r="C1090" t="s">
        <v>5864</v>
      </c>
      <c r="D1090" t="s">
        <v>5865</v>
      </c>
      <c r="E1090" t="s">
        <v>5866</v>
      </c>
      <c r="F1090" t="s">
        <v>39</v>
      </c>
      <c r="G1090" s="14" t="s">
        <v>5856</v>
      </c>
      <c r="H1090">
        <v>2013</v>
      </c>
      <c r="I1090" t="s">
        <v>27</v>
      </c>
      <c r="J1090" t="s">
        <v>903</v>
      </c>
      <c r="K1090">
        <f>IFERROR(VALUE(LEFT(table_netflix[[#This Row],[duration (in min)]], LEN(table_netflix[[#This Row],[duration (in min)]])-4)),0)</f>
        <v>139</v>
      </c>
      <c r="L1090" t="s">
        <v>53</v>
      </c>
      <c r="M1090" t="s">
        <v>55</v>
      </c>
      <c r="N1090" t="s">
        <v>107</v>
      </c>
      <c r="O1090" t="str" cm="1">
        <f t="array" ref="O1090">_xlfn.IFS(table_netflix[[#This Row],[release_year]]&gt;=2018, "2018 &amp; after", TRUE, "Before 2018")</f>
        <v>Before 2018</v>
      </c>
      <c r="P1090" s="12">
        <f>DATE(table_netflix[[#This Row],[release_year]],1,1)</f>
        <v>41275</v>
      </c>
      <c r="Q1090" s="12">
        <f t="shared" ref="Q1090:Q1153" si="17">IF(G1090&lt;&gt;"", DATE(RIGHT(G1090,4), MONTH(1 &amp; LEFT(G1090,FIND(" ",G1090)-1)), MID(G1090, FIND(" ", G1090)+1, FIND(",", G1090)-FIND(" ", G1090)-1)), "")</f>
        <v>44093</v>
      </c>
      <c r="R1090" s="12" t="str">
        <f>TEXT(table_netflix[[#This Row],[date_added_todate]], "mmm")</f>
        <v>Sep</v>
      </c>
      <c r="S1090" t="s">
        <v>5867</v>
      </c>
    </row>
    <row r="1091" spans="1:19" x14ac:dyDescent="0.3">
      <c r="A1091" t="s">
        <v>5868</v>
      </c>
      <c r="B1091" t="s">
        <v>15</v>
      </c>
      <c r="C1091" t="s">
        <v>5869</v>
      </c>
      <c r="D1091" t="s">
        <v>5870</v>
      </c>
      <c r="E1091" t="s">
        <v>5871</v>
      </c>
      <c r="F1091" t="s">
        <v>39</v>
      </c>
      <c r="G1091" s="14" t="s">
        <v>5856</v>
      </c>
      <c r="H1091">
        <v>2016</v>
      </c>
      <c r="I1091" t="s">
        <v>62</v>
      </c>
      <c r="J1091" t="s">
        <v>136</v>
      </c>
      <c r="K1091">
        <f>IFERROR(VALUE(LEFT(table_netflix[[#This Row],[duration (in min)]], LEN(table_netflix[[#This Row],[duration (in min)]])-4)),0)</f>
        <v>111</v>
      </c>
      <c r="L1091" t="s">
        <v>71</v>
      </c>
      <c r="M1091" t="s">
        <v>55</v>
      </c>
      <c r="O1091" t="str" cm="1">
        <f t="array" ref="O1091">_xlfn.IFS(table_netflix[[#This Row],[release_year]]&gt;=2018, "2018 &amp; after", TRUE, "Before 2018")</f>
        <v>Before 2018</v>
      </c>
      <c r="P1091" s="12">
        <f>DATE(table_netflix[[#This Row],[release_year]],1,1)</f>
        <v>42370</v>
      </c>
      <c r="Q1091" s="12">
        <f t="shared" si="17"/>
        <v>44093</v>
      </c>
      <c r="R1091" s="12" t="str">
        <f>TEXT(table_netflix[[#This Row],[date_added_todate]], "mmm")</f>
        <v>Sep</v>
      </c>
      <c r="S1091" t="s">
        <v>5872</v>
      </c>
    </row>
    <row r="1092" spans="1:19" x14ac:dyDescent="0.3">
      <c r="A1092" t="s">
        <v>5873</v>
      </c>
      <c r="B1092" t="s">
        <v>15</v>
      </c>
      <c r="C1092" t="s">
        <v>5874</v>
      </c>
      <c r="D1092" t="s">
        <v>5875</v>
      </c>
      <c r="E1092" t="s">
        <v>5876</v>
      </c>
      <c r="F1092" t="s">
        <v>39</v>
      </c>
      <c r="G1092" s="14" t="s">
        <v>5856</v>
      </c>
      <c r="H1092">
        <v>2014</v>
      </c>
      <c r="I1092" t="s">
        <v>27</v>
      </c>
      <c r="J1092" t="s">
        <v>118</v>
      </c>
      <c r="K1092">
        <f>IFERROR(VALUE(LEFT(table_netflix[[#This Row],[duration (in min)]], LEN(table_netflix[[#This Row],[duration (in min)]])-4)),0)</f>
        <v>103</v>
      </c>
      <c r="L1092" t="s">
        <v>53</v>
      </c>
      <c r="M1092" t="s">
        <v>55</v>
      </c>
      <c r="N1092" t="s">
        <v>142</v>
      </c>
      <c r="O1092" t="str" cm="1">
        <f t="array" ref="O1092">_xlfn.IFS(table_netflix[[#This Row],[release_year]]&gt;=2018, "2018 &amp; after", TRUE, "Before 2018")</f>
        <v>Before 2018</v>
      </c>
      <c r="P1092" s="12">
        <f>DATE(table_netflix[[#This Row],[release_year]],1,1)</f>
        <v>41640</v>
      </c>
      <c r="Q1092" s="12">
        <f t="shared" si="17"/>
        <v>44093</v>
      </c>
      <c r="R1092" s="12" t="str">
        <f>TEXT(table_netflix[[#This Row],[date_added_todate]], "mmm")</f>
        <v>Sep</v>
      </c>
      <c r="S1092" t="s">
        <v>5877</v>
      </c>
    </row>
    <row r="1093" spans="1:19" x14ac:dyDescent="0.3">
      <c r="A1093" t="s">
        <v>5878</v>
      </c>
      <c r="B1093" t="s">
        <v>15</v>
      </c>
      <c r="C1093" t="s">
        <v>5879</v>
      </c>
      <c r="D1093" t="s">
        <v>5880</v>
      </c>
      <c r="E1093" t="s">
        <v>5881</v>
      </c>
      <c r="F1093" t="s">
        <v>39</v>
      </c>
      <c r="G1093" s="14" t="s">
        <v>5882</v>
      </c>
      <c r="H1093">
        <v>2020</v>
      </c>
      <c r="I1093" t="s">
        <v>27</v>
      </c>
      <c r="J1093" t="s">
        <v>444</v>
      </c>
      <c r="K1093">
        <f>IFERROR(VALUE(LEFT(table_netflix[[#This Row],[duration (in min)]], LEN(table_netflix[[#This Row],[duration (in min)]])-4)),0)</f>
        <v>120</v>
      </c>
      <c r="L1093" t="s">
        <v>53</v>
      </c>
      <c r="M1093" t="s">
        <v>54</v>
      </c>
      <c r="N1093" t="s">
        <v>55</v>
      </c>
      <c r="O1093" t="str" cm="1">
        <f t="array" ref="O1093">_xlfn.IFS(table_netflix[[#This Row],[release_year]]&gt;=2018, "2018 &amp; after", TRUE, "Before 2018")</f>
        <v>2018 &amp; after</v>
      </c>
      <c r="P1093" s="12">
        <f>DATE(table_netflix[[#This Row],[release_year]],1,1)</f>
        <v>43831</v>
      </c>
      <c r="Q1093" s="12">
        <f t="shared" si="17"/>
        <v>44092</v>
      </c>
      <c r="R1093" s="12" t="str">
        <f>TEXT(table_netflix[[#This Row],[date_added_todate]], "mmm")</f>
        <v>Sep</v>
      </c>
      <c r="S1093" t="s">
        <v>5883</v>
      </c>
    </row>
    <row r="1094" spans="1:19" x14ac:dyDescent="0.3">
      <c r="A1094" t="s">
        <v>5884</v>
      </c>
      <c r="B1094" t="s">
        <v>15</v>
      </c>
      <c r="C1094" t="s">
        <v>5885</v>
      </c>
      <c r="D1094" t="s">
        <v>5886</v>
      </c>
      <c r="E1094" t="s">
        <v>5887</v>
      </c>
      <c r="F1094" t="s">
        <v>1322</v>
      </c>
      <c r="G1094" s="14" t="s">
        <v>5882</v>
      </c>
      <c r="H1094">
        <v>2020</v>
      </c>
      <c r="I1094" t="s">
        <v>62</v>
      </c>
      <c r="J1094" t="s">
        <v>174</v>
      </c>
      <c r="K1094">
        <f>IFERROR(VALUE(LEFT(table_netflix[[#This Row],[duration (in min)]], LEN(table_netflix[[#This Row],[duration (in min)]])-4)),0)</f>
        <v>98</v>
      </c>
      <c r="L1094" t="s">
        <v>71</v>
      </c>
      <c r="M1094" t="s">
        <v>55</v>
      </c>
      <c r="N1094" t="s">
        <v>107</v>
      </c>
      <c r="O1094" t="str" cm="1">
        <f t="array" ref="O1094">_xlfn.IFS(table_netflix[[#This Row],[release_year]]&gt;=2018, "2018 &amp; after", TRUE, "Before 2018")</f>
        <v>2018 &amp; after</v>
      </c>
      <c r="P1094" s="12">
        <f>DATE(table_netflix[[#This Row],[release_year]],1,1)</f>
        <v>43831</v>
      </c>
      <c r="Q1094" s="12">
        <f t="shared" si="17"/>
        <v>44092</v>
      </c>
      <c r="R1094" s="12" t="str">
        <f>TEXT(table_netflix[[#This Row],[date_added_todate]], "mmm")</f>
        <v>Sep</v>
      </c>
      <c r="S1094" t="s">
        <v>5888</v>
      </c>
    </row>
    <row r="1095" spans="1:19" x14ac:dyDescent="0.3">
      <c r="A1095" t="s">
        <v>5889</v>
      </c>
      <c r="B1095" t="s">
        <v>15</v>
      </c>
      <c r="C1095" t="s">
        <v>5890</v>
      </c>
      <c r="D1095" t="s">
        <v>5891</v>
      </c>
      <c r="E1095" t="s">
        <v>5892</v>
      </c>
      <c r="F1095" t="s">
        <v>39</v>
      </c>
      <c r="G1095" s="14" t="s">
        <v>5893</v>
      </c>
      <c r="H1095">
        <v>2014</v>
      </c>
      <c r="I1095" t="s">
        <v>62</v>
      </c>
      <c r="J1095" t="s">
        <v>1112</v>
      </c>
      <c r="K1095">
        <f>IFERROR(VALUE(LEFT(table_netflix[[#This Row],[duration (in min)]], LEN(table_netflix[[#This Row],[duration (in min)]])-4)),0)</f>
        <v>130</v>
      </c>
      <c r="L1095" t="s">
        <v>294</v>
      </c>
      <c r="M1095" t="s">
        <v>142</v>
      </c>
      <c r="O1095" t="str" cm="1">
        <f t="array" ref="O1095">_xlfn.IFS(table_netflix[[#This Row],[release_year]]&gt;=2018, "2018 &amp; after", TRUE, "Before 2018")</f>
        <v>Before 2018</v>
      </c>
      <c r="P1095" s="12">
        <f>DATE(table_netflix[[#This Row],[release_year]],1,1)</f>
        <v>41640</v>
      </c>
      <c r="Q1095" s="12">
        <f t="shared" si="17"/>
        <v>44091</v>
      </c>
      <c r="R1095" s="12" t="str">
        <f>TEXT(table_netflix[[#This Row],[date_added_todate]], "mmm")</f>
        <v>Sep</v>
      </c>
      <c r="S1095" t="s">
        <v>5894</v>
      </c>
    </row>
    <row r="1096" spans="1:19" x14ac:dyDescent="0.3">
      <c r="A1096" t="s">
        <v>5895</v>
      </c>
      <c r="B1096" t="s">
        <v>15</v>
      </c>
      <c r="C1096" t="s">
        <v>5896</v>
      </c>
      <c r="D1096" t="s">
        <v>4156</v>
      </c>
      <c r="E1096" t="s">
        <v>5897</v>
      </c>
      <c r="F1096" t="s">
        <v>307</v>
      </c>
      <c r="G1096" s="14" t="s">
        <v>5893</v>
      </c>
      <c r="H1096">
        <v>2020</v>
      </c>
      <c r="I1096" t="s">
        <v>27</v>
      </c>
      <c r="J1096" t="s">
        <v>152</v>
      </c>
      <c r="K1096">
        <f>IFERROR(VALUE(LEFT(table_netflix[[#This Row],[duration (in min)]], LEN(table_netflix[[#This Row],[duration (in min)]])-4)),0)</f>
        <v>96</v>
      </c>
      <c r="L1096" t="s">
        <v>22</v>
      </c>
      <c r="M1096" t="s">
        <v>55</v>
      </c>
      <c r="N1096" t="s">
        <v>112</v>
      </c>
      <c r="O1096" t="str" cm="1">
        <f t="array" ref="O1096">_xlfn.IFS(table_netflix[[#This Row],[release_year]]&gt;=2018, "2018 &amp; after", TRUE, "Before 2018")</f>
        <v>2018 &amp; after</v>
      </c>
      <c r="P1096" s="12">
        <f>DATE(table_netflix[[#This Row],[release_year]],1,1)</f>
        <v>43831</v>
      </c>
      <c r="Q1096" s="12">
        <f t="shared" si="17"/>
        <v>44091</v>
      </c>
      <c r="R1096" s="12" t="str">
        <f>TEXT(table_netflix[[#This Row],[date_added_todate]], "mmm")</f>
        <v>Sep</v>
      </c>
      <c r="S1096" t="s">
        <v>5898</v>
      </c>
    </row>
    <row r="1097" spans="1:19" x14ac:dyDescent="0.3">
      <c r="A1097" t="s">
        <v>5899</v>
      </c>
      <c r="B1097" t="s">
        <v>15</v>
      </c>
      <c r="C1097" t="s">
        <v>5900</v>
      </c>
      <c r="D1097" t="s">
        <v>5901</v>
      </c>
      <c r="E1097" t="s">
        <v>5902</v>
      </c>
      <c r="F1097" t="s">
        <v>61</v>
      </c>
      <c r="G1097" s="14" t="s">
        <v>5893</v>
      </c>
      <c r="H1097">
        <v>2020</v>
      </c>
      <c r="I1097" t="s">
        <v>100</v>
      </c>
      <c r="J1097" t="s">
        <v>101</v>
      </c>
      <c r="K1097">
        <f>IFERROR(VALUE(LEFT(table_netflix[[#This Row],[duration (in min)]], LEN(table_netflix[[#This Row],[duration (in min)]])-4)),0)</f>
        <v>61</v>
      </c>
      <c r="L1097" t="s">
        <v>47</v>
      </c>
      <c r="M1097" t="s">
        <v>85</v>
      </c>
      <c r="O1097" t="str" cm="1">
        <f t="array" ref="O1097">_xlfn.IFS(table_netflix[[#This Row],[release_year]]&gt;=2018, "2018 &amp; after", TRUE, "Before 2018")</f>
        <v>2018 &amp; after</v>
      </c>
      <c r="P1097" s="12">
        <f>DATE(table_netflix[[#This Row],[release_year]],1,1)</f>
        <v>43831</v>
      </c>
      <c r="Q1097" s="12">
        <f t="shared" si="17"/>
        <v>44091</v>
      </c>
      <c r="R1097" s="12" t="str">
        <f>TEXT(table_netflix[[#This Row],[date_added_todate]], "mmm")</f>
        <v>Sep</v>
      </c>
      <c r="S1097" t="s">
        <v>5903</v>
      </c>
    </row>
    <row r="1098" spans="1:19" x14ac:dyDescent="0.3">
      <c r="A1098" t="s">
        <v>5904</v>
      </c>
      <c r="B1098" t="s">
        <v>15</v>
      </c>
      <c r="C1098" t="s">
        <v>5905</v>
      </c>
      <c r="D1098" t="s">
        <v>5906</v>
      </c>
      <c r="E1098" t="s">
        <v>5907</v>
      </c>
      <c r="F1098" t="s">
        <v>18</v>
      </c>
      <c r="G1098" s="14" t="s">
        <v>5893</v>
      </c>
      <c r="H1098">
        <v>2020</v>
      </c>
      <c r="I1098" t="s">
        <v>27</v>
      </c>
      <c r="J1098" t="s">
        <v>21</v>
      </c>
      <c r="K1098">
        <f>IFERROR(VALUE(LEFT(table_netflix[[#This Row],[duration (in min)]], LEN(table_netflix[[#This Row],[duration (in min)]])-4)),0)</f>
        <v>90</v>
      </c>
      <c r="L1098" t="s">
        <v>53</v>
      </c>
      <c r="M1098" t="s">
        <v>54</v>
      </c>
      <c r="O1098" t="str" cm="1">
        <f t="array" ref="O1098">_xlfn.IFS(table_netflix[[#This Row],[release_year]]&gt;=2018, "2018 &amp; after", TRUE, "Before 2018")</f>
        <v>2018 &amp; after</v>
      </c>
      <c r="P1098" s="12">
        <f>DATE(table_netflix[[#This Row],[release_year]],1,1)</f>
        <v>43831</v>
      </c>
      <c r="Q1098" s="12">
        <f t="shared" si="17"/>
        <v>44091</v>
      </c>
      <c r="R1098" s="12" t="str">
        <f>TEXT(table_netflix[[#This Row],[date_added_todate]], "mmm")</f>
        <v>Sep</v>
      </c>
      <c r="S1098" t="s">
        <v>5908</v>
      </c>
    </row>
    <row r="1099" spans="1:19" x14ac:dyDescent="0.3">
      <c r="A1099" t="s">
        <v>5910</v>
      </c>
      <c r="B1099" t="s">
        <v>15</v>
      </c>
      <c r="C1099" t="s">
        <v>5911</v>
      </c>
      <c r="D1099" t="s">
        <v>5912</v>
      </c>
      <c r="E1099" t="s">
        <v>5913</v>
      </c>
      <c r="F1099" t="s">
        <v>18</v>
      </c>
      <c r="G1099" s="14" t="s">
        <v>5909</v>
      </c>
      <c r="H1099">
        <v>2020</v>
      </c>
      <c r="I1099" t="s">
        <v>186</v>
      </c>
      <c r="J1099" t="s">
        <v>903</v>
      </c>
      <c r="K1099">
        <f>IFERROR(VALUE(LEFT(table_netflix[[#This Row],[duration (in min)]], LEN(table_netflix[[#This Row],[duration (in min)]])-4)),0)</f>
        <v>139</v>
      </c>
      <c r="L1099" t="s">
        <v>53</v>
      </c>
      <c r="M1099" t="s">
        <v>142</v>
      </c>
      <c r="O1099" t="str" cm="1">
        <f t="array" ref="O1099">_xlfn.IFS(table_netflix[[#This Row],[release_year]]&gt;=2018, "2018 &amp; after", TRUE, "Before 2018")</f>
        <v>2018 &amp; after</v>
      </c>
      <c r="P1099" s="12">
        <f>DATE(table_netflix[[#This Row],[release_year]],1,1)</f>
        <v>43831</v>
      </c>
      <c r="Q1099" s="12">
        <f t="shared" si="17"/>
        <v>44090</v>
      </c>
      <c r="R1099" s="12" t="str">
        <f>TEXT(table_netflix[[#This Row],[date_added_todate]], "mmm")</f>
        <v>Sep</v>
      </c>
      <c r="S1099" t="s">
        <v>5914</v>
      </c>
    </row>
    <row r="1100" spans="1:19" x14ac:dyDescent="0.3">
      <c r="A1100" t="s">
        <v>5915</v>
      </c>
      <c r="B1100" t="s">
        <v>15</v>
      </c>
      <c r="C1100" t="s">
        <v>5916</v>
      </c>
      <c r="D1100" t="s">
        <v>5917</v>
      </c>
      <c r="E1100" t="s">
        <v>5918</v>
      </c>
      <c r="F1100" t="s">
        <v>301</v>
      </c>
      <c r="G1100" s="14" t="s">
        <v>5909</v>
      </c>
      <c r="H1100">
        <v>2020</v>
      </c>
      <c r="I1100" t="s">
        <v>27</v>
      </c>
      <c r="J1100" t="s">
        <v>92</v>
      </c>
      <c r="K1100">
        <f>IFERROR(VALUE(LEFT(table_netflix[[#This Row],[duration (in min)]], LEN(table_netflix[[#This Row],[duration (in min)]])-4)),0)</f>
        <v>94</v>
      </c>
      <c r="L1100" t="s">
        <v>53</v>
      </c>
      <c r="M1100" t="s">
        <v>55</v>
      </c>
      <c r="N1100" t="s">
        <v>142</v>
      </c>
      <c r="O1100" t="str" cm="1">
        <f t="array" ref="O1100">_xlfn.IFS(table_netflix[[#This Row],[release_year]]&gt;=2018, "2018 &amp; after", TRUE, "Before 2018")</f>
        <v>2018 &amp; after</v>
      </c>
      <c r="P1100" s="12">
        <f>DATE(table_netflix[[#This Row],[release_year]],1,1)</f>
        <v>43831</v>
      </c>
      <c r="Q1100" s="12">
        <f t="shared" si="17"/>
        <v>44090</v>
      </c>
      <c r="R1100" s="12" t="str">
        <f>TEXT(table_netflix[[#This Row],[date_added_todate]], "mmm")</f>
        <v>Sep</v>
      </c>
      <c r="S1100" t="s">
        <v>5919</v>
      </c>
    </row>
    <row r="1101" spans="1:19" x14ac:dyDescent="0.3">
      <c r="A1101" t="s">
        <v>5920</v>
      </c>
      <c r="B1101" t="s">
        <v>15</v>
      </c>
      <c r="C1101" t="s">
        <v>5921</v>
      </c>
      <c r="D1101" t="s">
        <v>5922</v>
      </c>
      <c r="E1101" t="s">
        <v>5923</v>
      </c>
      <c r="F1101" t="s">
        <v>61</v>
      </c>
      <c r="G1101" s="14" t="s">
        <v>5909</v>
      </c>
      <c r="H1101">
        <v>2016</v>
      </c>
      <c r="I1101" t="s">
        <v>186</v>
      </c>
      <c r="J1101" t="s">
        <v>308</v>
      </c>
      <c r="K1101">
        <f>IFERROR(VALUE(LEFT(table_netflix[[#This Row],[duration (in min)]], LEN(table_netflix[[#This Row],[duration (in min)]])-4)),0)</f>
        <v>92</v>
      </c>
      <c r="L1101" t="s">
        <v>144</v>
      </c>
      <c r="M1101" t="s">
        <v>55</v>
      </c>
      <c r="O1101" t="str" cm="1">
        <f t="array" ref="O1101">_xlfn.IFS(table_netflix[[#This Row],[release_year]]&gt;=2018, "2018 &amp; after", TRUE, "Before 2018")</f>
        <v>Before 2018</v>
      </c>
      <c r="P1101" s="12">
        <f>DATE(table_netflix[[#This Row],[release_year]],1,1)</f>
        <v>42370</v>
      </c>
      <c r="Q1101" s="12">
        <f t="shared" si="17"/>
        <v>44090</v>
      </c>
      <c r="R1101" s="12" t="str">
        <f>TEXT(table_netflix[[#This Row],[date_added_todate]], "mmm")</f>
        <v>Sep</v>
      </c>
      <c r="S1101" t="s">
        <v>5924</v>
      </c>
    </row>
    <row r="1102" spans="1:19" x14ac:dyDescent="0.3">
      <c r="A1102" t="s">
        <v>5925</v>
      </c>
      <c r="B1102" t="s">
        <v>24</v>
      </c>
      <c r="C1102" t="s">
        <v>5926</v>
      </c>
      <c r="D1102" t="s">
        <v>5927</v>
      </c>
      <c r="E1102" t="s">
        <v>5928</v>
      </c>
      <c r="F1102" t="s">
        <v>61</v>
      </c>
      <c r="G1102" s="14" t="s">
        <v>5929</v>
      </c>
      <c r="H1102">
        <v>2020</v>
      </c>
      <c r="I1102" t="s">
        <v>27</v>
      </c>
      <c r="J1102" t="s">
        <v>63</v>
      </c>
      <c r="K1102">
        <f>IFERROR(VALUE(LEFT(table_netflix[[#This Row],[duration (in min)]], LEN(table_netflix[[#This Row],[duration (in min)]])-4)),0)</f>
        <v>0</v>
      </c>
      <c r="L1102" t="s">
        <v>64</v>
      </c>
      <c r="M1102" t="s">
        <v>35</v>
      </c>
      <c r="N1102" t="s">
        <v>30</v>
      </c>
      <c r="O1102" t="str" cm="1">
        <f t="array" ref="O1102">_xlfn.IFS(table_netflix[[#This Row],[release_year]]&gt;=2018, "2018 &amp; after", TRUE, "Before 2018")</f>
        <v>2018 &amp; after</v>
      </c>
      <c r="P1102" s="12">
        <f>DATE(table_netflix[[#This Row],[release_year]],1,1)</f>
        <v>43831</v>
      </c>
      <c r="Q1102" s="12">
        <f t="shared" si="17"/>
        <v>44089</v>
      </c>
      <c r="R1102" s="12" t="str">
        <f>TEXT(table_netflix[[#This Row],[date_added_todate]], "mmm")</f>
        <v>Sep</v>
      </c>
      <c r="S1102" t="s">
        <v>5930</v>
      </c>
    </row>
    <row r="1103" spans="1:19" x14ac:dyDescent="0.3">
      <c r="A1103" t="s">
        <v>5931</v>
      </c>
      <c r="B1103" t="s">
        <v>15</v>
      </c>
      <c r="C1103" t="s">
        <v>5932</v>
      </c>
      <c r="D1103" t="s">
        <v>5933</v>
      </c>
      <c r="F1103" t="s">
        <v>1280</v>
      </c>
      <c r="G1103" s="14" t="s">
        <v>5929</v>
      </c>
      <c r="H1103">
        <v>2020</v>
      </c>
      <c r="I1103" t="s">
        <v>84</v>
      </c>
      <c r="J1103" t="s">
        <v>327</v>
      </c>
      <c r="K1103">
        <f>IFERROR(VALUE(LEFT(table_netflix[[#This Row],[duration (in min)]], LEN(table_netflix[[#This Row],[duration (in min)]])-4)),0)</f>
        <v>80</v>
      </c>
      <c r="L1103" t="s">
        <v>22</v>
      </c>
      <c r="M1103" t="s">
        <v>55</v>
      </c>
      <c r="O1103" t="str" cm="1">
        <f t="array" ref="O1103">_xlfn.IFS(table_netflix[[#This Row],[release_year]]&gt;=2018, "2018 &amp; after", TRUE, "Before 2018")</f>
        <v>2018 &amp; after</v>
      </c>
      <c r="P1103" s="12">
        <f>DATE(table_netflix[[#This Row],[release_year]],1,1)</f>
        <v>43831</v>
      </c>
      <c r="Q1103" s="12">
        <f t="shared" si="17"/>
        <v>44089</v>
      </c>
      <c r="R1103" s="12" t="str">
        <f>TEXT(table_netflix[[#This Row],[date_added_todate]], "mmm")</f>
        <v>Sep</v>
      </c>
      <c r="S1103" t="s">
        <v>5934</v>
      </c>
    </row>
    <row r="1104" spans="1:19" x14ac:dyDescent="0.3">
      <c r="A1104" t="s">
        <v>5935</v>
      </c>
      <c r="B1104" t="s">
        <v>15</v>
      </c>
      <c r="C1104" t="s">
        <v>5936</v>
      </c>
      <c r="D1104" t="s">
        <v>5937</v>
      </c>
      <c r="E1104" t="s">
        <v>5938</v>
      </c>
      <c r="F1104" t="s">
        <v>61</v>
      </c>
      <c r="G1104" s="14" t="s">
        <v>5929</v>
      </c>
      <c r="H1104">
        <v>2020</v>
      </c>
      <c r="I1104" t="s">
        <v>27</v>
      </c>
      <c r="J1104" t="s">
        <v>401</v>
      </c>
      <c r="K1104">
        <f>IFERROR(VALUE(LEFT(table_netflix[[#This Row],[duration (in min)]], LEN(table_netflix[[#This Row],[duration (in min)]])-4)),0)</f>
        <v>63</v>
      </c>
      <c r="L1104" t="s">
        <v>852</v>
      </c>
      <c r="O1104" t="str" cm="1">
        <f t="array" ref="O1104">_xlfn.IFS(table_netflix[[#This Row],[release_year]]&gt;=2018, "2018 &amp; after", TRUE, "Before 2018")</f>
        <v>2018 &amp; after</v>
      </c>
      <c r="P1104" s="12">
        <f>DATE(table_netflix[[#This Row],[release_year]],1,1)</f>
        <v>43831</v>
      </c>
      <c r="Q1104" s="12">
        <f t="shared" si="17"/>
        <v>44089</v>
      </c>
      <c r="R1104" s="12" t="str">
        <f>TEXT(table_netflix[[#This Row],[date_added_todate]], "mmm")</f>
        <v>Sep</v>
      </c>
      <c r="S1104" t="s">
        <v>5939</v>
      </c>
    </row>
    <row r="1105" spans="1:19" x14ac:dyDescent="0.3">
      <c r="A1105" t="s">
        <v>5940</v>
      </c>
      <c r="B1105" t="s">
        <v>15</v>
      </c>
      <c r="C1105" t="s">
        <v>5941</v>
      </c>
      <c r="D1105" t="s">
        <v>5942</v>
      </c>
      <c r="E1105" t="s">
        <v>5943</v>
      </c>
      <c r="F1105" t="s">
        <v>307</v>
      </c>
      <c r="G1105" s="14" t="s">
        <v>5929</v>
      </c>
      <c r="H1105">
        <v>2002</v>
      </c>
      <c r="I1105" t="s">
        <v>186</v>
      </c>
      <c r="J1105" t="s">
        <v>213</v>
      </c>
      <c r="K1105">
        <f>IFERROR(VALUE(LEFT(table_netflix[[#This Row],[duration (in min)]], LEN(table_netflix[[#This Row],[duration (in min)]])-4)),0)</f>
        <v>88</v>
      </c>
      <c r="L1105" t="s">
        <v>53</v>
      </c>
      <c r="M1105" t="s">
        <v>54</v>
      </c>
      <c r="N1105" t="s">
        <v>107</v>
      </c>
      <c r="O1105" t="str" cm="1">
        <f t="array" ref="O1105">_xlfn.IFS(table_netflix[[#This Row],[release_year]]&gt;=2018, "2018 &amp; after", TRUE, "Before 2018")</f>
        <v>Before 2018</v>
      </c>
      <c r="P1105" s="12">
        <f>DATE(table_netflix[[#This Row],[release_year]],1,1)</f>
        <v>37257</v>
      </c>
      <c r="Q1105" s="12">
        <f t="shared" si="17"/>
        <v>44089</v>
      </c>
      <c r="R1105" s="12" t="str">
        <f>TEXT(table_netflix[[#This Row],[date_added_todate]], "mmm")</f>
        <v>Sep</v>
      </c>
      <c r="S1105" t="s">
        <v>5944</v>
      </c>
    </row>
    <row r="1106" spans="1:19" x14ac:dyDescent="0.3">
      <c r="A1106" t="s">
        <v>5945</v>
      </c>
      <c r="B1106" t="s">
        <v>15</v>
      </c>
      <c r="C1106" t="s">
        <v>5946</v>
      </c>
      <c r="D1106" t="s">
        <v>314</v>
      </c>
      <c r="E1106" t="s">
        <v>5947</v>
      </c>
      <c r="F1106" t="s">
        <v>18</v>
      </c>
      <c r="G1106" s="14" t="s">
        <v>5929</v>
      </c>
      <c r="H1106">
        <v>2013</v>
      </c>
      <c r="I1106" t="s">
        <v>45</v>
      </c>
      <c r="J1106" t="s">
        <v>143</v>
      </c>
      <c r="K1106">
        <f>IFERROR(VALUE(LEFT(table_netflix[[#This Row],[duration (in min)]], LEN(table_netflix[[#This Row],[duration (in min)]])-4)),0)</f>
        <v>105</v>
      </c>
      <c r="L1106" t="s">
        <v>47</v>
      </c>
      <c r="M1106" t="s">
        <v>85</v>
      </c>
      <c r="O1106" t="str" cm="1">
        <f t="array" ref="O1106">_xlfn.IFS(table_netflix[[#This Row],[release_year]]&gt;=2018, "2018 &amp; after", TRUE, "Before 2018")</f>
        <v>Before 2018</v>
      </c>
      <c r="P1106" s="12">
        <f>DATE(table_netflix[[#This Row],[release_year]],1,1)</f>
        <v>41275</v>
      </c>
      <c r="Q1106" s="12">
        <f t="shared" si="17"/>
        <v>44089</v>
      </c>
      <c r="R1106" s="12" t="str">
        <f>TEXT(table_netflix[[#This Row],[date_added_todate]], "mmm")</f>
        <v>Sep</v>
      </c>
      <c r="S1106" t="s">
        <v>5948</v>
      </c>
    </row>
    <row r="1107" spans="1:19" x14ac:dyDescent="0.3">
      <c r="A1107" t="s">
        <v>5949</v>
      </c>
      <c r="B1107" t="s">
        <v>15</v>
      </c>
      <c r="C1107" t="s">
        <v>5950</v>
      </c>
      <c r="D1107" t="s">
        <v>5951</v>
      </c>
      <c r="E1107" t="s">
        <v>5952</v>
      </c>
      <c r="F1107" t="s">
        <v>196</v>
      </c>
      <c r="G1107" s="14" t="s">
        <v>5953</v>
      </c>
      <c r="H1107">
        <v>2018</v>
      </c>
      <c r="I1107" t="s">
        <v>27</v>
      </c>
      <c r="J1107" t="s">
        <v>807</v>
      </c>
      <c r="K1107">
        <f>IFERROR(VALUE(LEFT(table_netflix[[#This Row],[duration (in min)]], LEN(table_netflix[[#This Row],[duration (in min)]])-4)),0)</f>
        <v>140</v>
      </c>
      <c r="L1107" t="s">
        <v>53</v>
      </c>
      <c r="M1107" t="s">
        <v>55</v>
      </c>
      <c r="N1107" t="s">
        <v>112</v>
      </c>
      <c r="O1107" t="str" cm="1">
        <f t="array" ref="O1107">_xlfn.IFS(table_netflix[[#This Row],[release_year]]&gt;=2018, "2018 &amp; after", TRUE, "Before 2018")</f>
        <v>2018 &amp; after</v>
      </c>
      <c r="P1107" s="12">
        <f>DATE(table_netflix[[#This Row],[release_year]],1,1)</f>
        <v>43101</v>
      </c>
      <c r="Q1107" s="12">
        <f t="shared" si="17"/>
        <v>44088</v>
      </c>
      <c r="R1107" s="12" t="str">
        <f>TEXT(table_netflix[[#This Row],[date_added_todate]], "mmm")</f>
        <v>Sep</v>
      </c>
      <c r="S1107" t="s">
        <v>5954</v>
      </c>
    </row>
    <row r="1108" spans="1:19" x14ac:dyDescent="0.3">
      <c r="A1108" t="s">
        <v>5956</v>
      </c>
      <c r="B1108" t="s">
        <v>15</v>
      </c>
      <c r="C1108" t="s">
        <v>5957</v>
      </c>
      <c r="D1108" t="s">
        <v>5958</v>
      </c>
      <c r="E1108" t="s">
        <v>5959</v>
      </c>
      <c r="F1108" t="s">
        <v>90</v>
      </c>
      <c r="G1108" s="14" t="s">
        <v>5955</v>
      </c>
      <c r="H1108">
        <v>2020</v>
      </c>
      <c r="I1108" t="s">
        <v>62</v>
      </c>
      <c r="J1108" t="s">
        <v>118</v>
      </c>
      <c r="K1108">
        <f>IFERROR(VALUE(LEFT(table_netflix[[#This Row],[duration (in min)]], LEN(table_netflix[[#This Row],[duration (in min)]])-4)),0)</f>
        <v>103</v>
      </c>
      <c r="L1108" t="s">
        <v>47</v>
      </c>
      <c r="M1108" t="s">
        <v>85</v>
      </c>
      <c r="N1108" t="s">
        <v>72</v>
      </c>
      <c r="O1108" t="str" cm="1">
        <f t="array" ref="O1108">_xlfn.IFS(table_netflix[[#This Row],[release_year]]&gt;=2018, "2018 &amp; after", TRUE, "Before 2018")</f>
        <v>2018 &amp; after</v>
      </c>
      <c r="P1108" s="12">
        <f>DATE(table_netflix[[#This Row],[release_year]],1,1)</f>
        <v>43831</v>
      </c>
      <c r="Q1108" s="12">
        <f t="shared" si="17"/>
        <v>44085</v>
      </c>
      <c r="R1108" s="12" t="str">
        <f>TEXT(table_netflix[[#This Row],[date_added_todate]], "mmm")</f>
        <v>Sep</v>
      </c>
      <c r="S1108" t="s">
        <v>5960</v>
      </c>
    </row>
    <row r="1109" spans="1:19" x14ac:dyDescent="0.3">
      <c r="A1109" t="s">
        <v>5961</v>
      </c>
      <c r="B1109" t="s">
        <v>15</v>
      </c>
      <c r="C1109" t="s">
        <v>5962</v>
      </c>
      <c r="D1109" t="s">
        <v>5963</v>
      </c>
      <c r="E1109" t="s">
        <v>5964</v>
      </c>
      <c r="F1109" t="s">
        <v>18</v>
      </c>
      <c r="G1109" s="14" t="s">
        <v>5955</v>
      </c>
      <c r="H1109">
        <v>2014</v>
      </c>
      <c r="I1109" t="s">
        <v>45</v>
      </c>
      <c r="J1109" t="s">
        <v>226</v>
      </c>
      <c r="K1109">
        <f>IFERROR(VALUE(LEFT(table_netflix[[#This Row],[duration (in min)]], LEN(table_netflix[[#This Row],[duration (in min)]])-4)),0)</f>
        <v>102</v>
      </c>
      <c r="L1109" t="s">
        <v>47</v>
      </c>
      <c r="O1109" t="str" cm="1">
        <f t="array" ref="O1109">_xlfn.IFS(table_netflix[[#This Row],[release_year]]&gt;=2018, "2018 &amp; after", TRUE, "Before 2018")</f>
        <v>Before 2018</v>
      </c>
      <c r="P1109" s="12">
        <f>DATE(table_netflix[[#This Row],[release_year]],1,1)</f>
        <v>41640</v>
      </c>
      <c r="Q1109" s="12">
        <f t="shared" si="17"/>
        <v>44085</v>
      </c>
      <c r="R1109" s="12" t="str">
        <f>TEXT(table_netflix[[#This Row],[date_added_todate]], "mmm")</f>
        <v>Sep</v>
      </c>
      <c r="S1109" t="s">
        <v>5965</v>
      </c>
    </row>
    <row r="1110" spans="1:19" x14ac:dyDescent="0.3">
      <c r="A1110" t="s">
        <v>5966</v>
      </c>
      <c r="B1110" t="s">
        <v>15</v>
      </c>
      <c r="C1110" t="s">
        <v>5967</v>
      </c>
      <c r="D1110" t="s">
        <v>5968</v>
      </c>
      <c r="E1110" t="s">
        <v>5969</v>
      </c>
      <c r="F1110" t="s">
        <v>80</v>
      </c>
      <c r="G1110" s="14" t="s">
        <v>5955</v>
      </c>
      <c r="H1110">
        <v>2020</v>
      </c>
      <c r="I1110" t="s">
        <v>139</v>
      </c>
      <c r="J1110" t="s">
        <v>232</v>
      </c>
      <c r="K1110">
        <f>IFERROR(VALUE(LEFT(table_netflix[[#This Row],[duration (in min)]], LEN(table_netflix[[#This Row],[duration (in min)]])-4)),0)</f>
        <v>93</v>
      </c>
      <c r="L1110" t="s">
        <v>47</v>
      </c>
      <c r="M1110" t="s">
        <v>85</v>
      </c>
      <c r="O1110" t="str" cm="1">
        <f t="array" ref="O1110">_xlfn.IFS(table_netflix[[#This Row],[release_year]]&gt;=2018, "2018 &amp; after", TRUE, "Before 2018")</f>
        <v>2018 &amp; after</v>
      </c>
      <c r="P1110" s="12">
        <f>DATE(table_netflix[[#This Row],[release_year]],1,1)</f>
        <v>43831</v>
      </c>
      <c r="Q1110" s="12">
        <f t="shared" si="17"/>
        <v>44085</v>
      </c>
      <c r="R1110" s="12" t="str">
        <f>TEXT(table_netflix[[#This Row],[date_added_todate]], "mmm")</f>
        <v>Sep</v>
      </c>
      <c r="S1110" t="s">
        <v>5970</v>
      </c>
    </row>
    <row r="1111" spans="1:19" x14ac:dyDescent="0.3">
      <c r="A1111" t="s">
        <v>5971</v>
      </c>
      <c r="B1111" t="s">
        <v>15</v>
      </c>
      <c r="C1111" t="s">
        <v>5972</v>
      </c>
      <c r="D1111" t="s">
        <v>5973</v>
      </c>
      <c r="E1111" t="s">
        <v>5974</v>
      </c>
      <c r="F1111" t="s">
        <v>39</v>
      </c>
      <c r="G1111" s="14" t="s">
        <v>5975</v>
      </c>
      <c r="H1111">
        <v>2018</v>
      </c>
      <c r="I1111" t="s">
        <v>62</v>
      </c>
      <c r="J1111" t="s">
        <v>730</v>
      </c>
      <c r="K1111">
        <f>IFERROR(VALUE(LEFT(table_netflix[[#This Row],[duration (in min)]], LEN(table_netflix[[#This Row],[duration (in min)]])-4)),0)</f>
        <v>133</v>
      </c>
      <c r="L1111" t="s">
        <v>53</v>
      </c>
      <c r="M1111" t="s">
        <v>55</v>
      </c>
      <c r="N1111" t="s">
        <v>142</v>
      </c>
      <c r="O1111" t="str" cm="1">
        <f t="array" ref="O1111">_xlfn.IFS(table_netflix[[#This Row],[release_year]]&gt;=2018, "2018 &amp; after", TRUE, "Before 2018")</f>
        <v>2018 &amp; after</v>
      </c>
      <c r="P1111" s="12">
        <f>DATE(table_netflix[[#This Row],[release_year]],1,1)</f>
        <v>43101</v>
      </c>
      <c r="Q1111" s="12">
        <f t="shared" si="17"/>
        <v>44084</v>
      </c>
      <c r="R1111" s="12" t="str">
        <f>TEXT(table_netflix[[#This Row],[date_added_todate]], "mmm")</f>
        <v>Sep</v>
      </c>
      <c r="S1111" t="s">
        <v>5976</v>
      </c>
    </row>
    <row r="1112" spans="1:19" x14ac:dyDescent="0.3">
      <c r="A1112" t="s">
        <v>5977</v>
      </c>
      <c r="B1112" t="s">
        <v>15</v>
      </c>
      <c r="C1112" t="s">
        <v>5978</v>
      </c>
      <c r="D1112" t="s">
        <v>5979</v>
      </c>
      <c r="E1112" t="s">
        <v>5980</v>
      </c>
      <c r="F1112" t="s">
        <v>39</v>
      </c>
      <c r="G1112" s="14" t="s">
        <v>5975</v>
      </c>
      <c r="H1112">
        <v>2018</v>
      </c>
      <c r="I1112" t="s">
        <v>62</v>
      </c>
      <c r="J1112" t="s">
        <v>5981</v>
      </c>
      <c r="K1112">
        <f>IFERROR(VALUE(LEFT(table_netflix[[#This Row],[duration (in min)]], LEN(table_netflix[[#This Row],[duration (in min)]])-4)),0)</f>
        <v>157</v>
      </c>
      <c r="L1112" t="s">
        <v>53</v>
      </c>
      <c r="M1112" t="s">
        <v>55</v>
      </c>
      <c r="O1112" t="str" cm="1">
        <f t="array" ref="O1112">_xlfn.IFS(table_netflix[[#This Row],[release_year]]&gt;=2018, "2018 &amp; after", TRUE, "Before 2018")</f>
        <v>2018 &amp; after</v>
      </c>
      <c r="P1112" s="12">
        <f>DATE(table_netflix[[#This Row],[release_year]],1,1)</f>
        <v>43101</v>
      </c>
      <c r="Q1112" s="12">
        <f t="shared" si="17"/>
        <v>44084</v>
      </c>
      <c r="R1112" s="12" t="str">
        <f>TEXT(table_netflix[[#This Row],[date_added_todate]], "mmm")</f>
        <v>Sep</v>
      </c>
      <c r="S1112" t="s">
        <v>5982</v>
      </c>
    </row>
    <row r="1113" spans="1:19" x14ac:dyDescent="0.3">
      <c r="A1113" t="s">
        <v>5983</v>
      </c>
      <c r="B1113" t="s">
        <v>15</v>
      </c>
      <c r="C1113" t="s">
        <v>5984</v>
      </c>
      <c r="D1113" t="s">
        <v>5985</v>
      </c>
      <c r="E1113" t="s">
        <v>5986</v>
      </c>
      <c r="F1113" t="s">
        <v>39</v>
      </c>
      <c r="G1113" s="14" t="s">
        <v>5975</v>
      </c>
      <c r="H1113">
        <v>2019</v>
      </c>
      <c r="I1113" t="s">
        <v>62</v>
      </c>
      <c r="J1113" t="s">
        <v>167</v>
      </c>
      <c r="K1113">
        <f>IFERROR(VALUE(LEFT(table_netflix[[#This Row],[duration (in min)]], LEN(table_netflix[[#This Row],[duration (in min)]])-4)),0)</f>
        <v>116</v>
      </c>
      <c r="L1113" t="s">
        <v>53</v>
      </c>
      <c r="M1113" t="s">
        <v>55</v>
      </c>
      <c r="O1113" t="str" cm="1">
        <f t="array" ref="O1113">_xlfn.IFS(table_netflix[[#This Row],[release_year]]&gt;=2018, "2018 &amp; after", TRUE, "Before 2018")</f>
        <v>2018 &amp; after</v>
      </c>
      <c r="P1113" s="12">
        <f>DATE(table_netflix[[#This Row],[release_year]],1,1)</f>
        <v>43466</v>
      </c>
      <c r="Q1113" s="12">
        <f t="shared" si="17"/>
        <v>44084</v>
      </c>
      <c r="R1113" s="12" t="str">
        <f>TEXT(table_netflix[[#This Row],[date_added_todate]], "mmm")</f>
        <v>Sep</v>
      </c>
      <c r="S1113" t="s">
        <v>5987</v>
      </c>
    </row>
    <row r="1114" spans="1:19" x14ac:dyDescent="0.3">
      <c r="A1114" t="s">
        <v>5988</v>
      </c>
      <c r="B1114" t="s">
        <v>15</v>
      </c>
      <c r="C1114" t="s">
        <v>5989</v>
      </c>
      <c r="D1114" t="s">
        <v>5985</v>
      </c>
      <c r="E1114" t="s">
        <v>5990</v>
      </c>
      <c r="F1114" t="s">
        <v>39</v>
      </c>
      <c r="G1114" s="14" t="s">
        <v>5975</v>
      </c>
      <c r="H1114">
        <v>2019</v>
      </c>
      <c r="I1114" t="s">
        <v>84</v>
      </c>
      <c r="J1114" t="s">
        <v>626</v>
      </c>
      <c r="K1114">
        <f>IFERROR(VALUE(LEFT(table_netflix[[#This Row],[duration (in min)]], LEN(table_netflix[[#This Row],[duration (in min)]])-4)),0)</f>
        <v>112</v>
      </c>
      <c r="L1114" t="s">
        <v>53</v>
      </c>
      <c r="M1114" t="s">
        <v>55</v>
      </c>
      <c r="O1114" t="str" cm="1">
        <f t="array" ref="O1114">_xlfn.IFS(table_netflix[[#This Row],[release_year]]&gt;=2018, "2018 &amp; after", TRUE, "Before 2018")</f>
        <v>2018 &amp; after</v>
      </c>
      <c r="P1114" s="12">
        <f>DATE(table_netflix[[#This Row],[release_year]],1,1)</f>
        <v>43466</v>
      </c>
      <c r="Q1114" s="12">
        <f t="shared" si="17"/>
        <v>44084</v>
      </c>
      <c r="R1114" s="12" t="str">
        <f>TEXT(table_netflix[[#This Row],[date_added_todate]], "mmm")</f>
        <v>Sep</v>
      </c>
      <c r="S1114" t="s">
        <v>5991</v>
      </c>
    </row>
    <row r="1115" spans="1:19" x14ac:dyDescent="0.3">
      <c r="A1115" t="s">
        <v>5992</v>
      </c>
      <c r="B1115" t="s">
        <v>15</v>
      </c>
      <c r="C1115" t="s">
        <v>5993</v>
      </c>
      <c r="D1115" t="s">
        <v>5994</v>
      </c>
      <c r="E1115" t="s">
        <v>5995</v>
      </c>
      <c r="F1115" t="s">
        <v>39</v>
      </c>
      <c r="G1115" s="14" t="s">
        <v>5975</v>
      </c>
      <c r="H1115">
        <v>2018</v>
      </c>
      <c r="I1115" t="s">
        <v>84</v>
      </c>
      <c r="J1115" t="s">
        <v>152</v>
      </c>
      <c r="K1115">
        <f>IFERROR(VALUE(LEFT(table_netflix[[#This Row],[duration (in min)]], LEN(table_netflix[[#This Row],[duration (in min)]])-4)),0)</f>
        <v>96</v>
      </c>
      <c r="L1115" t="s">
        <v>71</v>
      </c>
      <c r="M1115" t="s">
        <v>72</v>
      </c>
      <c r="N1115" t="s">
        <v>55</v>
      </c>
      <c r="O1115" t="str" cm="1">
        <f t="array" ref="O1115">_xlfn.IFS(table_netflix[[#This Row],[release_year]]&gt;=2018, "2018 &amp; after", TRUE, "Before 2018")</f>
        <v>2018 &amp; after</v>
      </c>
      <c r="P1115" s="12">
        <f>DATE(table_netflix[[#This Row],[release_year]],1,1)</f>
        <v>43101</v>
      </c>
      <c r="Q1115" s="12">
        <f t="shared" si="17"/>
        <v>44084</v>
      </c>
      <c r="R1115" s="12" t="str">
        <f>TEXT(table_netflix[[#This Row],[date_added_todate]], "mmm")</f>
        <v>Sep</v>
      </c>
      <c r="S1115" t="s">
        <v>5996</v>
      </c>
    </row>
    <row r="1116" spans="1:19" x14ac:dyDescent="0.3">
      <c r="A1116" t="s">
        <v>5997</v>
      </c>
      <c r="B1116" t="s">
        <v>15</v>
      </c>
      <c r="C1116" t="s">
        <v>5998</v>
      </c>
      <c r="D1116" t="s">
        <v>5999</v>
      </c>
      <c r="E1116" t="s">
        <v>6000</v>
      </c>
      <c r="F1116" t="s">
        <v>39</v>
      </c>
      <c r="G1116" s="14" t="s">
        <v>5975</v>
      </c>
      <c r="H1116">
        <v>2017</v>
      </c>
      <c r="I1116" t="s">
        <v>264</v>
      </c>
      <c r="J1116" t="s">
        <v>81</v>
      </c>
      <c r="K1116">
        <f>IFERROR(VALUE(LEFT(table_netflix[[#This Row],[duration (in min)]], LEN(table_netflix[[#This Row],[duration (in min)]])-4)),0)</f>
        <v>127</v>
      </c>
      <c r="L1116" t="s">
        <v>47</v>
      </c>
      <c r="M1116" t="s">
        <v>72</v>
      </c>
      <c r="N1116" t="s">
        <v>55</v>
      </c>
      <c r="O1116" t="str" cm="1">
        <f t="array" ref="O1116">_xlfn.IFS(table_netflix[[#This Row],[release_year]]&gt;=2018, "2018 &amp; after", TRUE, "Before 2018")</f>
        <v>Before 2018</v>
      </c>
      <c r="P1116" s="12">
        <f>DATE(table_netflix[[#This Row],[release_year]],1,1)</f>
        <v>42736</v>
      </c>
      <c r="Q1116" s="12">
        <f t="shared" si="17"/>
        <v>44084</v>
      </c>
      <c r="R1116" s="12" t="str">
        <f>TEXT(table_netflix[[#This Row],[date_added_todate]], "mmm")</f>
        <v>Sep</v>
      </c>
      <c r="S1116" t="s">
        <v>6001</v>
      </c>
    </row>
    <row r="1117" spans="1:19" x14ac:dyDescent="0.3">
      <c r="A1117" t="s">
        <v>6002</v>
      </c>
      <c r="B1117" t="s">
        <v>24</v>
      </c>
      <c r="C1117" t="s">
        <v>6003</v>
      </c>
      <c r="D1117" t="s">
        <v>6004</v>
      </c>
      <c r="E1117" t="s">
        <v>6005</v>
      </c>
      <c r="F1117" t="s">
        <v>18</v>
      </c>
      <c r="G1117" s="14" t="s">
        <v>5975</v>
      </c>
      <c r="H1117">
        <v>2020</v>
      </c>
      <c r="I1117" t="s">
        <v>264</v>
      </c>
      <c r="J1117" t="s">
        <v>33</v>
      </c>
      <c r="K1117">
        <f>IFERROR(VALUE(LEFT(table_netflix[[#This Row],[duration (in min)]], LEN(table_netflix[[#This Row],[duration (in min)]])-4)),0)</f>
        <v>0</v>
      </c>
      <c r="L1117" t="s">
        <v>140</v>
      </c>
      <c r="M1117" t="s">
        <v>41</v>
      </c>
      <c r="O1117" t="str" cm="1">
        <f t="array" ref="O1117">_xlfn.IFS(table_netflix[[#This Row],[release_year]]&gt;=2018, "2018 &amp; after", TRUE, "Before 2018")</f>
        <v>2018 &amp; after</v>
      </c>
      <c r="P1117" s="12">
        <f>DATE(table_netflix[[#This Row],[release_year]],1,1)</f>
        <v>43831</v>
      </c>
      <c r="Q1117" s="12">
        <f t="shared" si="17"/>
        <v>44084</v>
      </c>
      <c r="R1117" s="12" t="str">
        <f>TEXT(table_netflix[[#This Row],[date_added_todate]], "mmm")</f>
        <v>Sep</v>
      </c>
      <c r="S1117" t="s">
        <v>6006</v>
      </c>
    </row>
    <row r="1118" spans="1:19" x14ac:dyDescent="0.3">
      <c r="A1118" t="s">
        <v>6007</v>
      </c>
      <c r="B1118" t="s">
        <v>15</v>
      </c>
      <c r="C1118" t="s">
        <v>6008</v>
      </c>
      <c r="D1118" t="s">
        <v>6009</v>
      </c>
      <c r="E1118" t="s">
        <v>6010</v>
      </c>
      <c r="F1118" t="s">
        <v>39</v>
      </c>
      <c r="G1118" s="14" t="s">
        <v>5975</v>
      </c>
      <c r="H1118">
        <v>2019</v>
      </c>
      <c r="I1118" t="s">
        <v>27</v>
      </c>
      <c r="J1118" t="s">
        <v>1112</v>
      </c>
      <c r="K1118">
        <f>IFERROR(VALUE(LEFT(table_netflix[[#This Row],[duration (in min)]], LEN(table_netflix[[#This Row],[duration (in min)]])-4)),0)</f>
        <v>130</v>
      </c>
      <c r="L1118" t="s">
        <v>53</v>
      </c>
      <c r="M1118" t="s">
        <v>55</v>
      </c>
      <c r="N1118" t="s">
        <v>107</v>
      </c>
      <c r="O1118" t="str" cm="1">
        <f t="array" ref="O1118">_xlfn.IFS(table_netflix[[#This Row],[release_year]]&gt;=2018, "2018 &amp; after", TRUE, "Before 2018")</f>
        <v>2018 &amp; after</v>
      </c>
      <c r="P1118" s="12">
        <f>DATE(table_netflix[[#This Row],[release_year]],1,1)</f>
        <v>43466</v>
      </c>
      <c r="Q1118" s="12">
        <f t="shared" si="17"/>
        <v>44084</v>
      </c>
      <c r="R1118" s="12" t="str">
        <f>TEXT(table_netflix[[#This Row],[date_added_todate]], "mmm")</f>
        <v>Sep</v>
      </c>
      <c r="S1118" t="s">
        <v>6011</v>
      </c>
    </row>
    <row r="1119" spans="1:19" x14ac:dyDescent="0.3">
      <c r="A1119" t="s">
        <v>6012</v>
      </c>
      <c r="B1119" t="s">
        <v>15</v>
      </c>
      <c r="C1119" t="s">
        <v>6013</v>
      </c>
      <c r="D1119" t="s">
        <v>2687</v>
      </c>
      <c r="E1119" t="s">
        <v>6014</v>
      </c>
      <c r="F1119" t="s">
        <v>95</v>
      </c>
      <c r="G1119" s="14" t="s">
        <v>5975</v>
      </c>
      <c r="H1119">
        <v>2018</v>
      </c>
      <c r="I1119" t="s">
        <v>27</v>
      </c>
      <c r="J1119" t="s">
        <v>232</v>
      </c>
      <c r="K1119">
        <f>IFERROR(VALUE(LEFT(table_netflix[[#This Row],[duration (in min)]], LEN(table_netflix[[#This Row],[duration (in min)]])-4)),0)</f>
        <v>93</v>
      </c>
      <c r="L1119" t="s">
        <v>71</v>
      </c>
      <c r="M1119" t="s">
        <v>55</v>
      </c>
      <c r="N1119" t="s">
        <v>107</v>
      </c>
      <c r="O1119" t="str" cm="1">
        <f t="array" ref="O1119">_xlfn.IFS(table_netflix[[#This Row],[release_year]]&gt;=2018, "2018 &amp; after", TRUE, "Before 2018")</f>
        <v>2018 &amp; after</v>
      </c>
      <c r="P1119" s="12">
        <f>DATE(table_netflix[[#This Row],[release_year]],1,1)</f>
        <v>43101</v>
      </c>
      <c r="Q1119" s="12">
        <f t="shared" si="17"/>
        <v>44084</v>
      </c>
      <c r="R1119" s="12" t="str">
        <f>TEXT(table_netflix[[#This Row],[date_added_todate]], "mmm")</f>
        <v>Sep</v>
      </c>
      <c r="S1119" t="s">
        <v>6015</v>
      </c>
    </row>
    <row r="1120" spans="1:19" x14ac:dyDescent="0.3">
      <c r="A1120" t="s">
        <v>6016</v>
      </c>
      <c r="B1120" t="s">
        <v>15</v>
      </c>
      <c r="C1120" t="s">
        <v>6017</v>
      </c>
      <c r="D1120" t="s">
        <v>6018</v>
      </c>
      <c r="E1120" t="s">
        <v>6019</v>
      </c>
      <c r="F1120" t="s">
        <v>39</v>
      </c>
      <c r="G1120" s="14" t="s">
        <v>5975</v>
      </c>
      <c r="H1120">
        <v>2016</v>
      </c>
      <c r="I1120" t="s">
        <v>62</v>
      </c>
      <c r="J1120" t="s">
        <v>1169</v>
      </c>
      <c r="K1120">
        <f>IFERROR(VALUE(LEFT(table_netflix[[#This Row],[duration (in min)]], LEN(table_netflix[[#This Row],[duration (in min)]])-4)),0)</f>
        <v>138</v>
      </c>
      <c r="L1120" t="s">
        <v>71</v>
      </c>
      <c r="M1120" t="s">
        <v>72</v>
      </c>
      <c r="N1120" t="s">
        <v>55</v>
      </c>
      <c r="O1120" t="str" cm="1">
        <f t="array" ref="O1120">_xlfn.IFS(table_netflix[[#This Row],[release_year]]&gt;=2018, "2018 &amp; after", TRUE, "Before 2018")</f>
        <v>Before 2018</v>
      </c>
      <c r="P1120" s="12">
        <f>DATE(table_netflix[[#This Row],[release_year]],1,1)</f>
        <v>42370</v>
      </c>
      <c r="Q1120" s="12">
        <f t="shared" si="17"/>
        <v>44084</v>
      </c>
      <c r="R1120" s="12" t="str">
        <f>TEXT(table_netflix[[#This Row],[date_added_todate]], "mmm")</f>
        <v>Sep</v>
      </c>
      <c r="S1120" t="s">
        <v>6020</v>
      </c>
    </row>
    <row r="1121" spans="1:19" x14ac:dyDescent="0.3">
      <c r="A1121" t="s">
        <v>6021</v>
      </c>
      <c r="B1121" t="s">
        <v>15</v>
      </c>
      <c r="C1121" t="s">
        <v>6022</v>
      </c>
      <c r="D1121" t="s">
        <v>6023</v>
      </c>
      <c r="E1121" t="s">
        <v>6024</v>
      </c>
      <c r="F1121" t="s">
        <v>39</v>
      </c>
      <c r="G1121" s="14" t="s">
        <v>5975</v>
      </c>
      <c r="H1121">
        <v>2016</v>
      </c>
      <c r="I1121" t="s">
        <v>62</v>
      </c>
      <c r="J1121" t="s">
        <v>1169</v>
      </c>
      <c r="K1121">
        <f>IFERROR(VALUE(LEFT(table_netflix[[#This Row],[duration (in min)]], LEN(table_netflix[[#This Row],[duration (in min)]])-4)),0)</f>
        <v>138</v>
      </c>
      <c r="L1121" t="s">
        <v>71</v>
      </c>
      <c r="M1121" t="s">
        <v>72</v>
      </c>
      <c r="N1121" t="s">
        <v>55</v>
      </c>
      <c r="O1121" t="str" cm="1">
        <f t="array" ref="O1121">_xlfn.IFS(table_netflix[[#This Row],[release_year]]&gt;=2018, "2018 &amp; after", TRUE, "Before 2018")</f>
        <v>Before 2018</v>
      </c>
      <c r="P1121" s="12">
        <f>DATE(table_netflix[[#This Row],[release_year]],1,1)</f>
        <v>42370</v>
      </c>
      <c r="Q1121" s="12">
        <f t="shared" si="17"/>
        <v>44084</v>
      </c>
      <c r="R1121" s="12" t="str">
        <f>TEXT(table_netflix[[#This Row],[date_added_todate]], "mmm")</f>
        <v>Sep</v>
      </c>
      <c r="S1121" t="s">
        <v>6025</v>
      </c>
    </row>
    <row r="1122" spans="1:19" x14ac:dyDescent="0.3">
      <c r="A1122" t="s">
        <v>6026</v>
      </c>
      <c r="B1122" t="s">
        <v>15</v>
      </c>
      <c r="C1122" t="s">
        <v>6027</v>
      </c>
      <c r="D1122" t="s">
        <v>6028</v>
      </c>
      <c r="E1122" t="s">
        <v>6029</v>
      </c>
      <c r="F1122" t="s">
        <v>1322</v>
      </c>
      <c r="G1122" s="14" t="s">
        <v>5975</v>
      </c>
      <c r="H1122">
        <v>2017</v>
      </c>
      <c r="I1122" t="s">
        <v>264</v>
      </c>
      <c r="J1122" t="s">
        <v>308</v>
      </c>
      <c r="K1122">
        <f>IFERROR(VALUE(LEFT(table_netflix[[#This Row],[duration (in min)]], LEN(table_netflix[[#This Row],[duration (in min)]])-4)),0)</f>
        <v>92</v>
      </c>
      <c r="L1122" t="s">
        <v>47</v>
      </c>
      <c r="O1122" t="str" cm="1">
        <f t="array" ref="O1122">_xlfn.IFS(table_netflix[[#This Row],[release_year]]&gt;=2018, "2018 &amp; after", TRUE, "Before 2018")</f>
        <v>Before 2018</v>
      </c>
      <c r="P1122" s="12">
        <f>DATE(table_netflix[[#This Row],[release_year]],1,1)</f>
        <v>42736</v>
      </c>
      <c r="Q1122" s="12">
        <f t="shared" si="17"/>
        <v>44084</v>
      </c>
      <c r="R1122" s="12" t="str">
        <f>TEXT(table_netflix[[#This Row],[date_added_todate]], "mmm")</f>
        <v>Sep</v>
      </c>
      <c r="S1122" t="s">
        <v>6030</v>
      </c>
    </row>
    <row r="1123" spans="1:19" x14ac:dyDescent="0.3">
      <c r="A1123" t="s">
        <v>6031</v>
      </c>
      <c r="B1123" t="s">
        <v>15</v>
      </c>
      <c r="C1123" t="s">
        <v>6032</v>
      </c>
      <c r="D1123" t="s">
        <v>6033</v>
      </c>
      <c r="E1123" t="s">
        <v>6034</v>
      </c>
      <c r="F1123" t="s">
        <v>1328</v>
      </c>
      <c r="G1123" s="14" t="s">
        <v>5975</v>
      </c>
      <c r="H1123">
        <v>2018</v>
      </c>
      <c r="I1123" t="s">
        <v>62</v>
      </c>
      <c r="J1123" t="s">
        <v>141</v>
      </c>
      <c r="K1123">
        <f>IFERROR(VALUE(LEFT(table_netflix[[#This Row],[duration (in min)]], LEN(table_netflix[[#This Row],[duration (in min)]])-4)),0)</f>
        <v>110</v>
      </c>
      <c r="L1123" t="s">
        <v>53</v>
      </c>
      <c r="M1123" t="s">
        <v>55</v>
      </c>
      <c r="N1123" t="s">
        <v>142</v>
      </c>
      <c r="O1123" t="str" cm="1">
        <f t="array" ref="O1123">_xlfn.IFS(table_netflix[[#This Row],[release_year]]&gt;=2018, "2018 &amp; after", TRUE, "Before 2018")</f>
        <v>2018 &amp; after</v>
      </c>
      <c r="P1123" s="12">
        <f>DATE(table_netflix[[#This Row],[release_year]],1,1)</f>
        <v>43101</v>
      </c>
      <c r="Q1123" s="12">
        <f t="shared" si="17"/>
        <v>44084</v>
      </c>
      <c r="R1123" s="12" t="str">
        <f>TEXT(table_netflix[[#This Row],[date_added_todate]], "mmm")</f>
        <v>Sep</v>
      </c>
      <c r="S1123" t="s">
        <v>6035</v>
      </c>
    </row>
    <row r="1124" spans="1:19" x14ac:dyDescent="0.3">
      <c r="A1124" t="s">
        <v>6036</v>
      </c>
      <c r="B1124" t="s">
        <v>15</v>
      </c>
      <c r="C1124" t="s">
        <v>6037</v>
      </c>
      <c r="D1124" t="s">
        <v>1516</v>
      </c>
      <c r="E1124" t="s">
        <v>6038</v>
      </c>
      <c r="F1124" t="s">
        <v>18</v>
      </c>
      <c r="G1124" s="14" t="s">
        <v>5975</v>
      </c>
      <c r="H1124">
        <v>2020</v>
      </c>
      <c r="I1124" t="s">
        <v>27</v>
      </c>
      <c r="J1124" t="s">
        <v>226</v>
      </c>
      <c r="K1124">
        <f>IFERROR(VALUE(LEFT(table_netflix[[#This Row],[duration (in min)]], LEN(table_netflix[[#This Row],[duration (in min)]])-4)),0)</f>
        <v>102</v>
      </c>
      <c r="L1124" t="s">
        <v>71</v>
      </c>
      <c r="M1124" t="s">
        <v>168</v>
      </c>
      <c r="O1124" t="str" cm="1">
        <f t="array" ref="O1124">_xlfn.IFS(table_netflix[[#This Row],[release_year]]&gt;=2018, "2018 &amp; after", TRUE, "Before 2018")</f>
        <v>2018 &amp; after</v>
      </c>
      <c r="P1124" s="12">
        <f>DATE(table_netflix[[#This Row],[release_year]],1,1)</f>
        <v>43831</v>
      </c>
      <c r="Q1124" s="12">
        <f t="shared" si="17"/>
        <v>44084</v>
      </c>
      <c r="R1124" s="12" t="str">
        <f>TEXT(table_netflix[[#This Row],[date_added_todate]], "mmm")</f>
        <v>Sep</v>
      </c>
      <c r="S1124" t="s">
        <v>6039</v>
      </c>
    </row>
    <row r="1125" spans="1:19" x14ac:dyDescent="0.3">
      <c r="A1125" t="s">
        <v>6040</v>
      </c>
      <c r="B1125" t="s">
        <v>15</v>
      </c>
      <c r="C1125" t="s">
        <v>6041</v>
      </c>
      <c r="D1125" t="s">
        <v>6042</v>
      </c>
      <c r="E1125" t="s">
        <v>6043</v>
      </c>
      <c r="F1125" t="s">
        <v>39</v>
      </c>
      <c r="G1125" s="14" t="s">
        <v>6044</v>
      </c>
      <c r="H1125">
        <v>2020</v>
      </c>
      <c r="I1125" t="s">
        <v>62</v>
      </c>
      <c r="J1125" t="s">
        <v>265</v>
      </c>
      <c r="K1125">
        <f>IFERROR(VALUE(LEFT(table_netflix[[#This Row],[duration (in min)]], LEN(table_netflix[[#This Row],[duration (in min)]])-4)),0)</f>
        <v>113</v>
      </c>
      <c r="L1125" t="s">
        <v>71</v>
      </c>
      <c r="M1125" t="s">
        <v>72</v>
      </c>
      <c r="N1125" t="s">
        <v>54</v>
      </c>
      <c r="O1125" t="str" cm="1">
        <f t="array" ref="O1125">_xlfn.IFS(table_netflix[[#This Row],[release_year]]&gt;=2018, "2018 &amp; after", TRUE, "Before 2018")</f>
        <v>2018 &amp; after</v>
      </c>
      <c r="P1125" s="12">
        <f>DATE(table_netflix[[#This Row],[release_year]],1,1)</f>
        <v>43831</v>
      </c>
      <c r="Q1125" s="12">
        <f t="shared" si="17"/>
        <v>44083</v>
      </c>
      <c r="R1125" s="12" t="str">
        <f>TEXT(table_netflix[[#This Row],[date_added_todate]], "mmm")</f>
        <v>Sep</v>
      </c>
      <c r="S1125" t="s">
        <v>6045</v>
      </c>
    </row>
    <row r="1126" spans="1:19" x14ac:dyDescent="0.3">
      <c r="A1126" t="s">
        <v>6046</v>
      </c>
      <c r="B1126" t="s">
        <v>15</v>
      </c>
      <c r="C1126" t="s">
        <v>6047</v>
      </c>
      <c r="D1126" t="s">
        <v>6048</v>
      </c>
      <c r="E1126" t="s">
        <v>6049</v>
      </c>
      <c r="F1126" t="s">
        <v>307</v>
      </c>
      <c r="G1126" s="14" t="s">
        <v>6044</v>
      </c>
      <c r="H1126">
        <v>2020</v>
      </c>
      <c r="I1126" t="s">
        <v>27</v>
      </c>
      <c r="J1126" t="s">
        <v>152</v>
      </c>
      <c r="K1126">
        <f>IFERROR(VALUE(LEFT(table_netflix[[#This Row],[duration (in min)]], LEN(table_netflix[[#This Row],[duration (in min)]])-4)),0)</f>
        <v>96</v>
      </c>
      <c r="L1126" t="s">
        <v>53</v>
      </c>
      <c r="M1126" t="s">
        <v>55</v>
      </c>
      <c r="O1126" t="str" cm="1">
        <f t="array" ref="O1126">_xlfn.IFS(table_netflix[[#This Row],[release_year]]&gt;=2018, "2018 &amp; after", TRUE, "Before 2018")</f>
        <v>2018 &amp; after</v>
      </c>
      <c r="P1126" s="12">
        <f>DATE(table_netflix[[#This Row],[release_year]],1,1)</f>
        <v>43831</v>
      </c>
      <c r="Q1126" s="12">
        <f t="shared" si="17"/>
        <v>44083</v>
      </c>
      <c r="R1126" s="12" t="str">
        <f>TEXT(table_netflix[[#This Row],[date_added_todate]], "mmm")</f>
        <v>Sep</v>
      </c>
      <c r="S1126" t="s">
        <v>6050</v>
      </c>
    </row>
    <row r="1127" spans="1:19" x14ac:dyDescent="0.3">
      <c r="A1127" t="s">
        <v>6051</v>
      </c>
      <c r="B1127" t="s">
        <v>24</v>
      </c>
      <c r="C1127" t="s">
        <v>6052</v>
      </c>
      <c r="D1127" t="s">
        <v>6053</v>
      </c>
      <c r="F1127" t="s">
        <v>301</v>
      </c>
      <c r="G1127" s="14" t="s">
        <v>6044</v>
      </c>
      <c r="H1127">
        <v>2020</v>
      </c>
      <c r="I1127" t="s">
        <v>27</v>
      </c>
      <c r="J1127" t="s">
        <v>33</v>
      </c>
      <c r="K1127">
        <f>IFERROR(VALUE(LEFT(table_netflix[[#This Row],[duration (in min)]], LEN(table_netflix[[#This Row],[duration (in min)]])-4)),0)</f>
        <v>0</v>
      </c>
      <c r="L1127" t="s">
        <v>34</v>
      </c>
      <c r="M1127" t="s">
        <v>74</v>
      </c>
      <c r="N1127" t="s">
        <v>35</v>
      </c>
      <c r="O1127" t="str" cm="1">
        <f t="array" ref="O1127">_xlfn.IFS(table_netflix[[#This Row],[release_year]]&gt;=2018, "2018 &amp; after", TRUE, "Before 2018")</f>
        <v>2018 &amp; after</v>
      </c>
      <c r="P1127" s="12">
        <f>DATE(table_netflix[[#This Row],[release_year]],1,1)</f>
        <v>43831</v>
      </c>
      <c r="Q1127" s="12">
        <f t="shared" si="17"/>
        <v>44083</v>
      </c>
      <c r="R1127" s="12" t="str">
        <f>TEXT(table_netflix[[#This Row],[date_added_todate]], "mmm")</f>
        <v>Sep</v>
      </c>
      <c r="S1127" t="s">
        <v>6054</v>
      </c>
    </row>
    <row r="1128" spans="1:19" x14ac:dyDescent="0.3">
      <c r="A1128" t="s">
        <v>6055</v>
      </c>
      <c r="B1128" t="s">
        <v>15</v>
      </c>
      <c r="C1128" t="s">
        <v>6056</v>
      </c>
      <c r="D1128" t="s">
        <v>6057</v>
      </c>
      <c r="E1128" t="s">
        <v>6058</v>
      </c>
      <c r="F1128" t="s">
        <v>451</v>
      </c>
      <c r="G1128" s="14" t="s">
        <v>6044</v>
      </c>
      <c r="H1128">
        <v>2020</v>
      </c>
      <c r="I1128" t="s">
        <v>62</v>
      </c>
      <c r="J1128" t="s">
        <v>399</v>
      </c>
      <c r="K1128">
        <f>IFERROR(VALUE(LEFT(table_netflix[[#This Row],[duration (in min)]], LEN(table_netflix[[#This Row],[duration (in min)]])-4)),0)</f>
        <v>108</v>
      </c>
      <c r="L1128" t="s">
        <v>71</v>
      </c>
      <c r="M1128" t="s">
        <v>55</v>
      </c>
      <c r="N1128" t="s">
        <v>112</v>
      </c>
      <c r="O1128" t="str" cm="1">
        <f t="array" ref="O1128">_xlfn.IFS(table_netflix[[#This Row],[release_year]]&gt;=2018, "2018 &amp; after", TRUE, "Before 2018")</f>
        <v>2018 &amp; after</v>
      </c>
      <c r="P1128" s="12">
        <f>DATE(table_netflix[[#This Row],[release_year]],1,1)</f>
        <v>43831</v>
      </c>
      <c r="Q1128" s="12">
        <f t="shared" si="17"/>
        <v>44083</v>
      </c>
      <c r="R1128" s="12" t="str">
        <f>TEXT(table_netflix[[#This Row],[date_added_todate]], "mmm")</f>
        <v>Sep</v>
      </c>
      <c r="S1128" t="s">
        <v>6059</v>
      </c>
    </row>
    <row r="1129" spans="1:19" x14ac:dyDescent="0.3">
      <c r="A1129" t="s">
        <v>6060</v>
      </c>
      <c r="B1129" t="s">
        <v>15</v>
      </c>
      <c r="C1129" t="s">
        <v>6061</v>
      </c>
      <c r="D1129" t="s">
        <v>6062</v>
      </c>
      <c r="E1129" t="s">
        <v>6063</v>
      </c>
      <c r="F1129" t="s">
        <v>18</v>
      </c>
      <c r="G1129" s="14" t="s">
        <v>6044</v>
      </c>
      <c r="H1129">
        <v>2020</v>
      </c>
      <c r="I1129" t="s">
        <v>20</v>
      </c>
      <c r="J1129" t="s">
        <v>92</v>
      </c>
      <c r="K1129">
        <f>IFERROR(VALUE(LEFT(table_netflix[[#This Row],[duration (in min)]], LEN(table_netflix[[#This Row],[duration (in min)]])-4)),0)</f>
        <v>94</v>
      </c>
      <c r="L1129" t="s">
        <v>22</v>
      </c>
      <c r="O1129" t="str" cm="1">
        <f t="array" ref="O1129">_xlfn.IFS(table_netflix[[#This Row],[release_year]]&gt;=2018, "2018 &amp; after", TRUE, "Before 2018")</f>
        <v>2018 &amp; after</v>
      </c>
      <c r="P1129" s="12">
        <f>DATE(table_netflix[[#This Row],[release_year]],1,1)</f>
        <v>43831</v>
      </c>
      <c r="Q1129" s="12">
        <f t="shared" si="17"/>
        <v>44083</v>
      </c>
      <c r="R1129" s="12" t="str">
        <f>TEXT(table_netflix[[#This Row],[date_added_todate]], "mmm")</f>
        <v>Sep</v>
      </c>
      <c r="S1129" t="s">
        <v>6064</v>
      </c>
    </row>
    <row r="1130" spans="1:19" x14ac:dyDescent="0.3">
      <c r="A1130" t="s">
        <v>6065</v>
      </c>
      <c r="B1130" t="s">
        <v>15</v>
      </c>
      <c r="C1130" t="s">
        <v>6066</v>
      </c>
      <c r="D1130" t="s">
        <v>6067</v>
      </c>
      <c r="E1130" t="s">
        <v>6068</v>
      </c>
      <c r="F1130" t="s">
        <v>331</v>
      </c>
      <c r="G1130" s="14" t="s">
        <v>6069</v>
      </c>
      <c r="H1130">
        <v>2020</v>
      </c>
      <c r="I1130" t="s">
        <v>27</v>
      </c>
      <c r="J1130" t="s">
        <v>203</v>
      </c>
      <c r="K1130">
        <f>IFERROR(VALUE(LEFT(table_netflix[[#This Row],[duration (in min)]], LEN(table_netflix[[#This Row],[duration (in min)]])-4)),0)</f>
        <v>99</v>
      </c>
      <c r="L1130" t="s">
        <v>126</v>
      </c>
      <c r="M1130" t="s">
        <v>55</v>
      </c>
      <c r="N1130" t="s">
        <v>142</v>
      </c>
      <c r="O1130" t="str" cm="1">
        <f t="array" ref="O1130">_xlfn.IFS(table_netflix[[#This Row],[release_year]]&gt;=2018, "2018 &amp; after", TRUE, "Before 2018")</f>
        <v>2018 &amp; after</v>
      </c>
      <c r="P1130" s="12">
        <f>DATE(table_netflix[[#This Row],[release_year]],1,1)</f>
        <v>43831</v>
      </c>
      <c r="Q1130" s="12">
        <f t="shared" si="17"/>
        <v>44082</v>
      </c>
      <c r="R1130" s="12" t="str">
        <f>TEXT(table_netflix[[#This Row],[date_added_todate]], "mmm")</f>
        <v>Sep</v>
      </c>
      <c r="S1130" t="s">
        <v>6070</v>
      </c>
    </row>
    <row r="1131" spans="1:19" x14ac:dyDescent="0.3">
      <c r="A1131" t="s">
        <v>6071</v>
      </c>
      <c r="B1131" t="s">
        <v>15</v>
      </c>
      <c r="C1131" t="s">
        <v>6072</v>
      </c>
      <c r="D1131" t="s">
        <v>6073</v>
      </c>
      <c r="F1131" t="s">
        <v>25</v>
      </c>
      <c r="G1131" s="14" t="s">
        <v>6074</v>
      </c>
      <c r="H1131">
        <v>2020</v>
      </c>
      <c r="I1131" t="s">
        <v>264</v>
      </c>
      <c r="J1131" t="s">
        <v>549</v>
      </c>
      <c r="K1131">
        <f>IFERROR(VALUE(LEFT(table_netflix[[#This Row],[duration (in min)]], LEN(table_netflix[[#This Row],[duration (in min)]])-4)),0)</f>
        <v>86</v>
      </c>
      <c r="L1131" t="s">
        <v>47</v>
      </c>
      <c r="M1131" t="s">
        <v>1362</v>
      </c>
      <c r="N1131" t="s">
        <v>55</v>
      </c>
      <c r="O1131" t="str" cm="1">
        <f t="array" ref="O1131">_xlfn.IFS(table_netflix[[#This Row],[release_year]]&gt;=2018, "2018 &amp; after", TRUE, "Before 2018")</f>
        <v>2018 &amp; after</v>
      </c>
      <c r="P1131" s="12">
        <f>DATE(table_netflix[[#This Row],[release_year]],1,1)</f>
        <v>43831</v>
      </c>
      <c r="Q1131" s="12">
        <f t="shared" si="17"/>
        <v>44081</v>
      </c>
      <c r="R1131" s="12" t="str">
        <f>TEXT(table_netflix[[#This Row],[date_added_todate]], "mmm")</f>
        <v>Sep</v>
      </c>
      <c r="S1131" t="s">
        <v>6075</v>
      </c>
    </row>
    <row r="1132" spans="1:19" x14ac:dyDescent="0.3">
      <c r="A1132" t="s">
        <v>6076</v>
      </c>
      <c r="B1132" t="s">
        <v>15</v>
      </c>
      <c r="C1132" t="s">
        <v>6077</v>
      </c>
      <c r="D1132" t="s">
        <v>6078</v>
      </c>
      <c r="E1132" t="s">
        <v>6079</v>
      </c>
      <c r="F1132" t="s">
        <v>95</v>
      </c>
      <c r="G1132" s="14" t="s">
        <v>6074</v>
      </c>
      <c r="H1132">
        <v>2010</v>
      </c>
      <c r="I1132" t="s">
        <v>27</v>
      </c>
      <c r="J1132" t="s">
        <v>174</v>
      </c>
      <c r="K1132">
        <f>IFERROR(VALUE(LEFT(table_netflix[[#This Row],[duration (in min)]], LEN(table_netflix[[#This Row],[duration (in min)]])-4)),0)</f>
        <v>98</v>
      </c>
      <c r="L1132" t="s">
        <v>53</v>
      </c>
      <c r="M1132" t="s">
        <v>54</v>
      </c>
      <c r="N1132" t="s">
        <v>55</v>
      </c>
      <c r="O1132" t="str" cm="1">
        <f t="array" ref="O1132">_xlfn.IFS(table_netflix[[#This Row],[release_year]]&gt;=2018, "2018 &amp; after", TRUE, "Before 2018")</f>
        <v>Before 2018</v>
      </c>
      <c r="P1132" s="12">
        <f>DATE(table_netflix[[#This Row],[release_year]],1,1)</f>
        <v>40179</v>
      </c>
      <c r="Q1132" s="12">
        <f t="shared" si="17"/>
        <v>44081</v>
      </c>
      <c r="R1132" s="12" t="str">
        <f>TEXT(table_netflix[[#This Row],[date_added_todate]], "mmm")</f>
        <v>Sep</v>
      </c>
      <c r="S1132" t="s">
        <v>6080</v>
      </c>
    </row>
    <row r="1133" spans="1:19" x14ac:dyDescent="0.3">
      <c r="A1133" t="s">
        <v>6081</v>
      </c>
      <c r="B1133" t="s">
        <v>15</v>
      </c>
      <c r="C1133" t="s">
        <v>6082</v>
      </c>
      <c r="D1133" t="s">
        <v>6083</v>
      </c>
      <c r="F1133" t="s">
        <v>18</v>
      </c>
      <c r="G1133" s="14" t="s">
        <v>6074</v>
      </c>
      <c r="H1133">
        <v>2010</v>
      </c>
      <c r="I1133" t="s">
        <v>45</v>
      </c>
      <c r="J1133" t="s">
        <v>136</v>
      </c>
      <c r="K1133">
        <f>IFERROR(VALUE(LEFT(table_netflix[[#This Row],[duration (in min)]], LEN(table_netflix[[#This Row],[duration (in min)]])-4)),0)</f>
        <v>111</v>
      </c>
      <c r="L1133" t="s">
        <v>22</v>
      </c>
      <c r="O1133" t="str" cm="1">
        <f t="array" ref="O1133">_xlfn.IFS(table_netflix[[#This Row],[release_year]]&gt;=2018, "2018 &amp; after", TRUE, "Before 2018")</f>
        <v>Before 2018</v>
      </c>
      <c r="P1133" s="12">
        <f>DATE(table_netflix[[#This Row],[release_year]],1,1)</f>
        <v>40179</v>
      </c>
      <c r="Q1133" s="12">
        <f t="shared" si="17"/>
        <v>44081</v>
      </c>
      <c r="R1133" s="12" t="str">
        <f>TEXT(table_netflix[[#This Row],[date_added_todate]], "mmm")</f>
        <v>Sep</v>
      </c>
      <c r="S1133" t="s">
        <v>6084</v>
      </c>
    </row>
    <row r="1134" spans="1:19" x14ac:dyDescent="0.3">
      <c r="A1134" t="s">
        <v>6086</v>
      </c>
      <c r="B1134" t="s">
        <v>15</v>
      </c>
      <c r="C1134" t="s">
        <v>6087</v>
      </c>
      <c r="D1134" t="s">
        <v>6088</v>
      </c>
      <c r="E1134" t="s">
        <v>6089</v>
      </c>
      <c r="F1134" t="s">
        <v>61</v>
      </c>
      <c r="G1134" s="14" t="s">
        <v>6085</v>
      </c>
      <c r="H1134">
        <v>2020</v>
      </c>
      <c r="I1134" t="s">
        <v>186</v>
      </c>
      <c r="J1134" t="s">
        <v>125</v>
      </c>
      <c r="K1134">
        <f>IFERROR(VALUE(LEFT(table_netflix[[#This Row],[duration (in min)]], LEN(table_netflix[[#This Row],[duration (in min)]])-4)),0)</f>
        <v>97</v>
      </c>
      <c r="L1134" t="s">
        <v>53</v>
      </c>
      <c r="O1134" t="str" cm="1">
        <f t="array" ref="O1134">_xlfn.IFS(table_netflix[[#This Row],[release_year]]&gt;=2018, "2018 &amp; after", TRUE, "Before 2018")</f>
        <v>2018 &amp; after</v>
      </c>
      <c r="P1134" s="12">
        <f>DATE(table_netflix[[#This Row],[release_year]],1,1)</f>
        <v>43831</v>
      </c>
      <c r="Q1134" s="12">
        <f t="shared" si="17"/>
        <v>44079</v>
      </c>
      <c r="R1134" s="12" t="str">
        <f>TEXT(table_netflix[[#This Row],[date_added_todate]], "mmm")</f>
        <v>Sep</v>
      </c>
      <c r="S1134" t="s">
        <v>6090</v>
      </c>
    </row>
    <row r="1135" spans="1:19" x14ac:dyDescent="0.3">
      <c r="A1135" t="s">
        <v>6092</v>
      </c>
      <c r="B1135" t="s">
        <v>15</v>
      </c>
      <c r="C1135" t="s">
        <v>6093</v>
      </c>
      <c r="D1135" t="s">
        <v>6094</v>
      </c>
      <c r="E1135" t="s">
        <v>6095</v>
      </c>
      <c r="F1135" t="s">
        <v>18</v>
      </c>
      <c r="G1135" s="14" t="s">
        <v>6091</v>
      </c>
      <c r="H1135">
        <v>2020</v>
      </c>
      <c r="I1135" t="s">
        <v>186</v>
      </c>
      <c r="J1135" t="s">
        <v>682</v>
      </c>
      <c r="K1135">
        <f>IFERROR(VALUE(LEFT(table_netflix[[#This Row],[duration (in min)]], LEN(table_netflix[[#This Row],[duration (in min)]])-4)),0)</f>
        <v>135</v>
      </c>
      <c r="L1135" t="s">
        <v>53</v>
      </c>
      <c r="M1135" t="s">
        <v>54</v>
      </c>
      <c r="O1135" t="str" cm="1">
        <f t="array" ref="O1135">_xlfn.IFS(table_netflix[[#This Row],[release_year]]&gt;=2018, "2018 &amp; after", TRUE, "Before 2018")</f>
        <v>2018 &amp; after</v>
      </c>
      <c r="P1135" s="12">
        <f>DATE(table_netflix[[#This Row],[release_year]],1,1)</f>
        <v>43831</v>
      </c>
      <c r="Q1135" s="12">
        <f t="shared" si="17"/>
        <v>44078</v>
      </c>
      <c r="R1135" s="12" t="str">
        <f>TEXT(table_netflix[[#This Row],[date_added_todate]], "mmm")</f>
        <v>Sep</v>
      </c>
      <c r="S1135" t="s">
        <v>6096</v>
      </c>
    </row>
    <row r="1136" spans="1:19" x14ac:dyDescent="0.3">
      <c r="A1136" t="s">
        <v>6097</v>
      </c>
      <c r="B1136" t="s">
        <v>15</v>
      </c>
      <c r="C1136" t="s">
        <v>6098</v>
      </c>
      <c r="D1136" t="s">
        <v>2007</v>
      </c>
      <c r="E1136" t="s">
        <v>6099</v>
      </c>
      <c r="F1136" t="s">
        <v>25</v>
      </c>
      <c r="G1136" s="14" t="s">
        <v>6091</v>
      </c>
      <c r="H1136">
        <v>2019</v>
      </c>
      <c r="I1136" t="s">
        <v>62</v>
      </c>
      <c r="J1136" t="s">
        <v>232</v>
      </c>
      <c r="K1136">
        <f>IFERROR(VALUE(LEFT(table_netflix[[#This Row],[duration (in min)]], LEN(table_netflix[[#This Row],[duration (in min)]])-4)),0)</f>
        <v>93</v>
      </c>
      <c r="L1136" t="s">
        <v>71</v>
      </c>
      <c r="M1136" t="s">
        <v>72</v>
      </c>
      <c r="N1136" t="s">
        <v>55</v>
      </c>
      <c r="O1136" t="str" cm="1">
        <f t="array" ref="O1136">_xlfn.IFS(table_netflix[[#This Row],[release_year]]&gt;=2018, "2018 &amp; after", TRUE, "Before 2018")</f>
        <v>2018 &amp; after</v>
      </c>
      <c r="P1136" s="12">
        <f>DATE(table_netflix[[#This Row],[release_year]],1,1)</f>
        <v>43466</v>
      </c>
      <c r="Q1136" s="12">
        <f t="shared" si="17"/>
        <v>44078</v>
      </c>
      <c r="R1136" s="12" t="str">
        <f>TEXT(table_netflix[[#This Row],[date_added_todate]], "mmm")</f>
        <v>Sep</v>
      </c>
      <c r="S1136" t="s">
        <v>6100</v>
      </c>
    </row>
    <row r="1137" spans="1:19" x14ac:dyDescent="0.3">
      <c r="A1137" t="s">
        <v>6101</v>
      </c>
      <c r="B1137" t="s">
        <v>15</v>
      </c>
      <c r="C1137" t="s">
        <v>6102</v>
      </c>
      <c r="D1137" t="s">
        <v>6103</v>
      </c>
      <c r="E1137" t="s">
        <v>6104</v>
      </c>
      <c r="F1137" t="s">
        <v>196</v>
      </c>
      <c r="G1137" s="14" t="s">
        <v>6091</v>
      </c>
      <c r="H1137">
        <v>2019</v>
      </c>
      <c r="I1137" t="s">
        <v>27</v>
      </c>
      <c r="J1137" t="s">
        <v>92</v>
      </c>
      <c r="K1137">
        <f>IFERROR(VALUE(LEFT(table_netflix[[#This Row],[duration (in min)]], LEN(table_netflix[[#This Row],[duration (in min)]])-4)),0)</f>
        <v>94</v>
      </c>
      <c r="L1137" t="s">
        <v>71</v>
      </c>
      <c r="M1137" t="s">
        <v>72</v>
      </c>
      <c r="N1137" t="s">
        <v>54</v>
      </c>
      <c r="O1137" t="str" cm="1">
        <f t="array" ref="O1137">_xlfn.IFS(table_netflix[[#This Row],[release_year]]&gt;=2018, "2018 &amp; after", TRUE, "Before 2018")</f>
        <v>2018 &amp; after</v>
      </c>
      <c r="P1137" s="12">
        <f>DATE(table_netflix[[#This Row],[release_year]],1,1)</f>
        <v>43466</v>
      </c>
      <c r="Q1137" s="12">
        <f t="shared" si="17"/>
        <v>44078</v>
      </c>
      <c r="R1137" s="12" t="str">
        <f>TEXT(table_netflix[[#This Row],[date_added_todate]], "mmm")</f>
        <v>Sep</v>
      </c>
      <c r="S1137" t="s">
        <v>6105</v>
      </c>
    </row>
    <row r="1138" spans="1:19" x14ac:dyDescent="0.3">
      <c r="A1138" t="s">
        <v>6106</v>
      </c>
      <c r="B1138" t="s">
        <v>15</v>
      </c>
      <c r="C1138" t="s">
        <v>6107</v>
      </c>
      <c r="D1138" t="s">
        <v>1831</v>
      </c>
      <c r="E1138" t="s">
        <v>6108</v>
      </c>
      <c r="F1138" t="s">
        <v>1833</v>
      </c>
      <c r="G1138" s="14" t="s">
        <v>6091</v>
      </c>
      <c r="H1138">
        <v>2015</v>
      </c>
      <c r="I1138" t="s">
        <v>62</v>
      </c>
      <c r="J1138" t="s">
        <v>330</v>
      </c>
      <c r="K1138">
        <f>IFERROR(VALUE(LEFT(table_netflix[[#This Row],[duration (in min)]], LEN(table_netflix[[#This Row],[duration (in min)]])-4)),0)</f>
        <v>117</v>
      </c>
      <c r="L1138" t="s">
        <v>71</v>
      </c>
      <c r="M1138" t="s">
        <v>55</v>
      </c>
      <c r="N1138" t="s">
        <v>107</v>
      </c>
      <c r="O1138" t="str" cm="1">
        <f t="array" ref="O1138">_xlfn.IFS(table_netflix[[#This Row],[release_year]]&gt;=2018, "2018 &amp; after", TRUE, "Before 2018")</f>
        <v>Before 2018</v>
      </c>
      <c r="P1138" s="12">
        <f>DATE(table_netflix[[#This Row],[release_year]],1,1)</f>
        <v>42005</v>
      </c>
      <c r="Q1138" s="12">
        <f t="shared" si="17"/>
        <v>44078</v>
      </c>
      <c r="R1138" s="12" t="str">
        <f>TEXT(table_netflix[[#This Row],[date_added_todate]], "mmm")</f>
        <v>Sep</v>
      </c>
      <c r="S1138" t="s">
        <v>6109</v>
      </c>
    </row>
    <row r="1139" spans="1:19" x14ac:dyDescent="0.3">
      <c r="A1139" t="s">
        <v>6110</v>
      </c>
      <c r="B1139" t="s">
        <v>15</v>
      </c>
      <c r="C1139" t="s">
        <v>6111</v>
      </c>
      <c r="D1139" t="s">
        <v>6112</v>
      </c>
      <c r="E1139" t="s">
        <v>6113</v>
      </c>
      <c r="F1139" t="s">
        <v>941</v>
      </c>
      <c r="G1139" s="14" t="s">
        <v>6114</v>
      </c>
      <c r="H1139">
        <v>2020</v>
      </c>
      <c r="I1139" t="s">
        <v>27</v>
      </c>
      <c r="J1139" t="s">
        <v>401</v>
      </c>
      <c r="K1139">
        <f>IFERROR(VALUE(LEFT(table_netflix[[#This Row],[duration (in min)]], LEN(table_netflix[[#This Row],[duration (in min)]])-4)),0)</f>
        <v>63</v>
      </c>
      <c r="L1139" t="s">
        <v>852</v>
      </c>
      <c r="O1139" t="str" cm="1">
        <f t="array" ref="O1139">_xlfn.IFS(table_netflix[[#This Row],[release_year]]&gt;=2018, "2018 &amp; after", TRUE, "Before 2018")</f>
        <v>2018 &amp; after</v>
      </c>
      <c r="P1139" s="12">
        <f>DATE(table_netflix[[#This Row],[release_year]],1,1)</f>
        <v>43831</v>
      </c>
      <c r="Q1139" s="12">
        <f t="shared" si="17"/>
        <v>44077</v>
      </c>
      <c r="R1139" s="12" t="str">
        <f>TEXT(table_netflix[[#This Row],[date_added_todate]], "mmm")</f>
        <v>Sep</v>
      </c>
      <c r="S1139" t="s">
        <v>6115</v>
      </c>
    </row>
    <row r="1140" spans="1:19" x14ac:dyDescent="0.3">
      <c r="A1140" t="s">
        <v>6116</v>
      </c>
      <c r="B1140" t="s">
        <v>15</v>
      </c>
      <c r="C1140" t="s">
        <v>6117</v>
      </c>
      <c r="D1140" t="s">
        <v>6118</v>
      </c>
      <c r="E1140" t="s">
        <v>6119</v>
      </c>
      <c r="F1140" t="s">
        <v>1322</v>
      </c>
      <c r="G1140" s="14" t="s">
        <v>6114</v>
      </c>
      <c r="H1140">
        <v>2018</v>
      </c>
      <c r="I1140" t="s">
        <v>84</v>
      </c>
      <c r="J1140" t="s">
        <v>2273</v>
      </c>
      <c r="K1140">
        <f>IFERROR(VALUE(LEFT(table_netflix[[#This Row],[duration (in min)]], LEN(table_netflix[[#This Row],[duration (in min)]])-4)),0)</f>
        <v>73</v>
      </c>
      <c r="L1140" t="s">
        <v>53</v>
      </c>
      <c r="M1140" t="s">
        <v>54</v>
      </c>
      <c r="N1140" t="s">
        <v>55</v>
      </c>
      <c r="O1140" t="str" cm="1">
        <f t="array" ref="O1140">_xlfn.IFS(table_netflix[[#This Row],[release_year]]&gt;=2018, "2018 &amp; after", TRUE, "Before 2018")</f>
        <v>2018 &amp; after</v>
      </c>
      <c r="P1140" s="12">
        <f>DATE(table_netflix[[#This Row],[release_year]],1,1)</f>
        <v>43101</v>
      </c>
      <c r="Q1140" s="12">
        <f t="shared" si="17"/>
        <v>44077</v>
      </c>
      <c r="R1140" s="12" t="str">
        <f>TEXT(table_netflix[[#This Row],[date_added_todate]], "mmm")</f>
        <v>Sep</v>
      </c>
      <c r="S1140" t="s">
        <v>6120</v>
      </c>
    </row>
    <row r="1141" spans="1:19" x14ac:dyDescent="0.3">
      <c r="A1141" t="s">
        <v>6121</v>
      </c>
      <c r="B1141" t="s">
        <v>15</v>
      </c>
      <c r="C1141" t="s">
        <v>6122</v>
      </c>
      <c r="D1141" t="s">
        <v>6123</v>
      </c>
      <c r="E1141" t="s">
        <v>6124</v>
      </c>
      <c r="F1141" t="s">
        <v>18</v>
      </c>
      <c r="G1141" s="14" t="s">
        <v>6114</v>
      </c>
      <c r="H1141">
        <v>2020</v>
      </c>
      <c r="I1141" t="s">
        <v>84</v>
      </c>
      <c r="J1141" t="s">
        <v>46</v>
      </c>
      <c r="K1141">
        <f>IFERROR(VALUE(LEFT(table_netflix[[#This Row],[duration (in min)]], LEN(table_netflix[[#This Row],[duration (in min)]])-4)),0)</f>
        <v>91</v>
      </c>
      <c r="L1141" t="s">
        <v>71</v>
      </c>
      <c r="M1141" t="s">
        <v>54</v>
      </c>
      <c r="N1141" t="s">
        <v>107</v>
      </c>
      <c r="O1141" t="str" cm="1">
        <f t="array" ref="O1141">_xlfn.IFS(table_netflix[[#This Row],[release_year]]&gt;=2018, "2018 &amp; after", TRUE, "Before 2018")</f>
        <v>2018 &amp; after</v>
      </c>
      <c r="P1141" s="12">
        <f>DATE(table_netflix[[#This Row],[release_year]],1,1)</f>
        <v>43831</v>
      </c>
      <c r="Q1141" s="12">
        <f t="shared" si="17"/>
        <v>44077</v>
      </c>
      <c r="R1141" s="12" t="str">
        <f>TEXT(table_netflix[[#This Row],[date_added_todate]], "mmm")</f>
        <v>Sep</v>
      </c>
      <c r="S1141" t="s">
        <v>6125</v>
      </c>
    </row>
    <row r="1142" spans="1:19" x14ac:dyDescent="0.3">
      <c r="A1142" t="s">
        <v>6127</v>
      </c>
      <c r="B1142" t="s">
        <v>15</v>
      </c>
      <c r="C1142" t="s">
        <v>6128</v>
      </c>
      <c r="D1142" t="s">
        <v>6129</v>
      </c>
      <c r="E1142" t="s">
        <v>6130</v>
      </c>
      <c r="F1142" t="s">
        <v>80</v>
      </c>
      <c r="G1142" s="14" t="s">
        <v>6126</v>
      </c>
      <c r="H1142">
        <v>2020</v>
      </c>
      <c r="I1142" t="s">
        <v>27</v>
      </c>
      <c r="J1142" t="s">
        <v>232</v>
      </c>
      <c r="K1142">
        <f>IFERROR(VALUE(LEFT(table_netflix[[#This Row],[duration (in min)]], LEN(table_netflix[[#This Row],[duration (in min)]])-4)),0)</f>
        <v>93</v>
      </c>
      <c r="L1142" t="s">
        <v>53</v>
      </c>
      <c r="M1142" t="s">
        <v>54</v>
      </c>
      <c r="N1142" t="s">
        <v>55</v>
      </c>
      <c r="O1142" t="str" cm="1">
        <f t="array" ref="O1142">_xlfn.IFS(table_netflix[[#This Row],[release_year]]&gt;=2018, "2018 &amp; after", TRUE, "Before 2018")</f>
        <v>2018 &amp; after</v>
      </c>
      <c r="P1142" s="12">
        <f>DATE(table_netflix[[#This Row],[release_year]],1,1)</f>
        <v>43831</v>
      </c>
      <c r="Q1142" s="12">
        <f t="shared" si="17"/>
        <v>44076</v>
      </c>
      <c r="R1142" s="12" t="str">
        <f>TEXT(table_netflix[[#This Row],[date_added_todate]], "mmm")</f>
        <v>Sep</v>
      </c>
      <c r="S1142" t="s">
        <v>6131</v>
      </c>
    </row>
    <row r="1143" spans="1:19" x14ac:dyDescent="0.3">
      <c r="A1143" t="s">
        <v>6132</v>
      </c>
      <c r="B1143" t="s">
        <v>15</v>
      </c>
      <c r="C1143" t="s">
        <v>6133</v>
      </c>
      <c r="D1143" t="s">
        <v>6134</v>
      </c>
      <c r="E1143" t="s">
        <v>6135</v>
      </c>
      <c r="F1143" t="s">
        <v>80</v>
      </c>
      <c r="G1143" s="14" t="s">
        <v>6126</v>
      </c>
      <c r="H1143">
        <v>2009</v>
      </c>
      <c r="I1143" t="s">
        <v>45</v>
      </c>
      <c r="J1143" t="s">
        <v>511</v>
      </c>
      <c r="K1143">
        <f>IFERROR(VALUE(LEFT(table_netflix[[#This Row],[duration (in min)]], LEN(table_netflix[[#This Row],[duration (in min)]])-4)),0)</f>
        <v>101</v>
      </c>
      <c r="L1143" t="s">
        <v>47</v>
      </c>
      <c r="M1143" t="s">
        <v>85</v>
      </c>
      <c r="O1143" t="str" cm="1">
        <f t="array" ref="O1143">_xlfn.IFS(table_netflix[[#This Row],[release_year]]&gt;=2018, "2018 &amp; after", TRUE, "Before 2018")</f>
        <v>Before 2018</v>
      </c>
      <c r="P1143" s="12">
        <f>DATE(table_netflix[[#This Row],[release_year]],1,1)</f>
        <v>39814</v>
      </c>
      <c r="Q1143" s="12">
        <f t="shared" si="17"/>
        <v>44076</v>
      </c>
      <c r="R1143" s="12" t="str">
        <f>TEXT(table_netflix[[#This Row],[date_added_todate]], "mmm")</f>
        <v>Sep</v>
      </c>
      <c r="S1143" t="s">
        <v>6136</v>
      </c>
    </row>
    <row r="1144" spans="1:19" x14ac:dyDescent="0.3">
      <c r="A1144" t="s">
        <v>6137</v>
      </c>
      <c r="B1144" t="s">
        <v>15</v>
      </c>
      <c r="C1144" t="s">
        <v>6138</v>
      </c>
      <c r="D1144" t="s">
        <v>6139</v>
      </c>
      <c r="E1144" t="s">
        <v>6140</v>
      </c>
      <c r="F1144" t="s">
        <v>1532</v>
      </c>
      <c r="G1144" s="14" t="s">
        <v>6126</v>
      </c>
      <c r="H1144">
        <v>2020</v>
      </c>
      <c r="I1144" t="s">
        <v>264</v>
      </c>
      <c r="J1144" t="s">
        <v>232</v>
      </c>
      <c r="K1144">
        <f>IFERROR(VALUE(LEFT(table_netflix[[#This Row],[duration (in min)]], LEN(table_netflix[[#This Row],[duration (in min)]])-4)),0)</f>
        <v>93</v>
      </c>
      <c r="L1144" t="s">
        <v>22</v>
      </c>
      <c r="M1144" t="s">
        <v>55</v>
      </c>
      <c r="N1144" t="s">
        <v>112</v>
      </c>
      <c r="O1144" t="str" cm="1">
        <f t="array" ref="O1144">_xlfn.IFS(table_netflix[[#This Row],[release_year]]&gt;=2018, "2018 &amp; after", TRUE, "Before 2018")</f>
        <v>2018 &amp; after</v>
      </c>
      <c r="P1144" s="12">
        <f>DATE(table_netflix[[#This Row],[release_year]],1,1)</f>
        <v>43831</v>
      </c>
      <c r="Q1144" s="12">
        <f t="shared" si="17"/>
        <v>44076</v>
      </c>
      <c r="R1144" s="12" t="str">
        <f>TEXT(table_netflix[[#This Row],[date_added_todate]], "mmm")</f>
        <v>Sep</v>
      </c>
      <c r="S1144" t="s">
        <v>6141</v>
      </c>
    </row>
    <row r="1145" spans="1:19" x14ac:dyDescent="0.3">
      <c r="A1145" t="s">
        <v>6142</v>
      </c>
      <c r="B1145" t="s">
        <v>15</v>
      </c>
      <c r="C1145" t="s">
        <v>6143</v>
      </c>
      <c r="D1145" t="s">
        <v>6144</v>
      </c>
      <c r="E1145" t="s">
        <v>6145</v>
      </c>
      <c r="F1145" t="s">
        <v>534</v>
      </c>
      <c r="G1145" s="14" t="s">
        <v>6146</v>
      </c>
      <c r="H1145">
        <v>2018</v>
      </c>
      <c r="I1145" t="s">
        <v>20</v>
      </c>
      <c r="J1145" t="s">
        <v>152</v>
      </c>
      <c r="K1145">
        <f>IFERROR(VALUE(LEFT(table_netflix[[#This Row],[duration (in min)]], LEN(table_netflix[[#This Row],[duration (in min)]])-4)),0)</f>
        <v>96</v>
      </c>
      <c r="L1145" t="s">
        <v>144</v>
      </c>
      <c r="M1145" t="s">
        <v>72</v>
      </c>
      <c r="N1145" t="s">
        <v>107</v>
      </c>
      <c r="O1145" t="str" cm="1">
        <f t="array" ref="O1145">_xlfn.IFS(table_netflix[[#This Row],[release_year]]&gt;=2018, "2018 &amp; after", TRUE, "Before 2018")</f>
        <v>2018 &amp; after</v>
      </c>
      <c r="P1145" s="12">
        <f>DATE(table_netflix[[#This Row],[release_year]],1,1)</f>
        <v>43101</v>
      </c>
      <c r="Q1145" s="12">
        <f t="shared" si="17"/>
        <v>44075</v>
      </c>
      <c r="R1145" s="12" t="str">
        <f>TEXT(table_netflix[[#This Row],[date_added_todate]], "mmm")</f>
        <v>Sep</v>
      </c>
      <c r="S1145" t="s">
        <v>6147</v>
      </c>
    </row>
    <row r="1146" spans="1:19" x14ac:dyDescent="0.3">
      <c r="A1146" t="s">
        <v>6148</v>
      </c>
      <c r="B1146" t="s">
        <v>15</v>
      </c>
      <c r="C1146" t="s">
        <v>6149</v>
      </c>
      <c r="D1146" t="s">
        <v>5311</v>
      </c>
      <c r="E1146" t="s">
        <v>6150</v>
      </c>
      <c r="F1146" t="s">
        <v>1833</v>
      </c>
      <c r="G1146" s="14" t="s">
        <v>6146</v>
      </c>
      <c r="H1146">
        <v>2016</v>
      </c>
      <c r="I1146" t="s">
        <v>62</v>
      </c>
      <c r="J1146" t="s">
        <v>626</v>
      </c>
      <c r="K1146">
        <f>IFERROR(VALUE(LEFT(table_netflix[[#This Row],[duration (in min)]], LEN(table_netflix[[#This Row],[duration (in min)]])-4)),0)</f>
        <v>112</v>
      </c>
      <c r="L1146" t="s">
        <v>294</v>
      </c>
      <c r="M1146" t="s">
        <v>107</v>
      </c>
      <c r="O1146" t="str" cm="1">
        <f t="array" ref="O1146">_xlfn.IFS(table_netflix[[#This Row],[release_year]]&gt;=2018, "2018 &amp; after", TRUE, "Before 2018")</f>
        <v>Before 2018</v>
      </c>
      <c r="P1146" s="12">
        <f>DATE(table_netflix[[#This Row],[release_year]],1,1)</f>
        <v>42370</v>
      </c>
      <c r="Q1146" s="12">
        <f t="shared" si="17"/>
        <v>44075</v>
      </c>
      <c r="R1146" s="12" t="str">
        <f>TEXT(table_netflix[[#This Row],[date_added_todate]], "mmm")</f>
        <v>Sep</v>
      </c>
      <c r="S1146" t="s">
        <v>6151</v>
      </c>
    </row>
    <row r="1147" spans="1:19" x14ac:dyDescent="0.3">
      <c r="A1147" t="s">
        <v>6152</v>
      </c>
      <c r="B1147" t="s">
        <v>15</v>
      </c>
      <c r="C1147" t="s">
        <v>6153</v>
      </c>
      <c r="D1147" t="s">
        <v>6154</v>
      </c>
      <c r="E1147" t="s">
        <v>6155</v>
      </c>
      <c r="F1147" t="s">
        <v>1982</v>
      </c>
      <c r="G1147" s="14" t="s">
        <v>6146</v>
      </c>
      <c r="H1147">
        <v>2020</v>
      </c>
      <c r="I1147" t="s">
        <v>100</v>
      </c>
      <c r="J1147" t="s">
        <v>2035</v>
      </c>
      <c r="K1147">
        <f>IFERROR(VALUE(LEFT(table_netflix[[#This Row],[duration (in min)]], LEN(table_netflix[[#This Row],[duration (in min)]])-4)),0)</f>
        <v>72</v>
      </c>
      <c r="L1147" t="s">
        <v>47</v>
      </c>
      <c r="M1147" t="s">
        <v>112</v>
      </c>
      <c r="O1147" t="str" cm="1">
        <f t="array" ref="O1147">_xlfn.IFS(table_netflix[[#This Row],[release_year]]&gt;=2018, "2018 &amp; after", TRUE, "Before 2018")</f>
        <v>2018 &amp; after</v>
      </c>
      <c r="P1147" s="12">
        <f>DATE(table_netflix[[#This Row],[release_year]],1,1)</f>
        <v>43831</v>
      </c>
      <c r="Q1147" s="12">
        <f t="shared" si="17"/>
        <v>44075</v>
      </c>
      <c r="R1147" s="12" t="str">
        <f>TEXT(table_netflix[[#This Row],[date_added_todate]], "mmm")</f>
        <v>Sep</v>
      </c>
      <c r="S1147" t="s">
        <v>6156</v>
      </c>
    </row>
    <row r="1148" spans="1:19" x14ac:dyDescent="0.3">
      <c r="A1148" t="s">
        <v>6157</v>
      </c>
      <c r="B1148" t="s">
        <v>15</v>
      </c>
      <c r="C1148" t="s">
        <v>6158</v>
      </c>
      <c r="D1148" t="s">
        <v>6159</v>
      </c>
      <c r="E1148" t="s">
        <v>6160</v>
      </c>
      <c r="F1148" t="s">
        <v>202</v>
      </c>
      <c r="G1148" s="14" t="s">
        <v>6146</v>
      </c>
      <c r="H1148">
        <v>2019</v>
      </c>
      <c r="I1148" t="s">
        <v>84</v>
      </c>
      <c r="J1148" t="s">
        <v>626</v>
      </c>
      <c r="K1148">
        <f>IFERROR(VALUE(LEFT(table_netflix[[#This Row],[duration (in min)]], LEN(table_netflix[[#This Row],[duration (in min)]])-4)),0)</f>
        <v>112</v>
      </c>
      <c r="L1148" t="s">
        <v>1249</v>
      </c>
      <c r="M1148" t="s">
        <v>55</v>
      </c>
      <c r="O1148" t="str" cm="1">
        <f t="array" ref="O1148">_xlfn.IFS(table_netflix[[#This Row],[release_year]]&gt;=2018, "2018 &amp; after", TRUE, "Before 2018")</f>
        <v>2018 &amp; after</v>
      </c>
      <c r="P1148" s="12">
        <f>DATE(table_netflix[[#This Row],[release_year]],1,1)</f>
        <v>43466</v>
      </c>
      <c r="Q1148" s="12">
        <f t="shared" si="17"/>
        <v>44075</v>
      </c>
      <c r="R1148" s="12" t="str">
        <f>TEXT(table_netflix[[#This Row],[date_added_todate]], "mmm")</f>
        <v>Sep</v>
      </c>
      <c r="S1148" t="s">
        <v>6161</v>
      </c>
    </row>
    <row r="1149" spans="1:19" x14ac:dyDescent="0.3">
      <c r="A1149" t="s">
        <v>6162</v>
      </c>
      <c r="B1149" t="s">
        <v>15</v>
      </c>
      <c r="C1149" t="s">
        <v>6163</v>
      </c>
      <c r="D1149" t="s">
        <v>6164</v>
      </c>
      <c r="E1149" t="s">
        <v>6165</v>
      </c>
      <c r="F1149" t="s">
        <v>202</v>
      </c>
      <c r="G1149" s="14" t="s">
        <v>6146</v>
      </c>
      <c r="H1149">
        <v>2016</v>
      </c>
      <c r="I1149" t="s">
        <v>62</v>
      </c>
      <c r="J1149" t="s">
        <v>2035</v>
      </c>
      <c r="K1149">
        <f>IFERROR(VALUE(LEFT(table_netflix[[#This Row],[duration (in min)]], LEN(table_netflix[[#This Row],[duration (in min)]])-4)),0)</f>
        <v>72</v>
      </c>
      <c r="L1149" t="s">
        <v>144</v>
      </c>
      <c r="M1149" t="s">
        <v>204</v>
      </c>
      <c r="N1149" t="s">
        <v>55</v>
      </c>
      <c r="O1149" t="str" cm="1">
        <f t="array" ref="O1149">_xlfn.IFS(table_netflix[[#This Row],[release_year]]&gt;=2018, "2018 &amp; after", TRUE, "Before 2018")</f>
        <v>Before 2018</v>
      </c>
      <c r="P1149" s="12">
        <f>DATE(table_netflix[[#This Row],[release_year]],1,1)</f>
        <v>42370</v>
      </c>
      <c r="Q1149" s="12">
        <f t="shared" si="17"/>
        <v>44075</v>
      </c>
      <c r="R1149" s="12" t="str">
        <f>TEXT(table_netflix[[#This Row],[date_added_todate]], "mmm")</f>
        <v>Sep</v>
      </c>
      <c r="S1149" t="s">
        <v>6166</v>
      </c>
    </row>
    <row r="1150" spans="1:19" x14ac:dyDescent="0.3">
      <c r="A1150" t="s">
        <v>6168</v>
      </c>
      <c r="B1150" t="s">
        <v>15</v>
      </c>
      <c r="C1150" t="s">
        <v>6169</v>
      </c>
      <c r="D1150" t="s">
        <v>6170</v>
      </c>
      <c r="E1150" t="s">
        <v>6171</v>
      </c>
      <c r="F1150" t="s">
        <v>18</v>
      </c>
      <c r="G1150" s="14" t="s">
        <v>6146</v>
      </c>
      <c r="H1150">
        <v>2011</v>
      </c>
      <c r="I1150" t="s">
        <v>45</v>
      </c>
      <c r="J1150" t="s">
        <v>308</v>
      </c>
      <c r="K1150">
        <f>IFERROR(VALUE(LEFT(table_netflix[[#This Row],[duration (in min)]], LEN(table_netflix[[#This Row],[duration (in min)]])-4)),0)</f>
        <v>92</v>
      </c>
      <c r="L1150" t="s">
        <v>47</v>
      </c>
      <c r="M1150" t="s">
        <v>85</v>
      </c>
      <c r="O1150" t="str" cm="1">
        <f t="array" ref="O1150">_xlfn.IFS(table_netflix[[#This Row],[release_year]]&gt;=2018, "2018 &amp; after", TRUE, "Before 2018")</f>
        <v>Before 2018</v>
      </c>
      <c r="P1150" s="12">
        <f>DATE(table_netflix[[#This Row],[release_year]],1,1)</f>
        <v>40544</v>
      </c>
      <c r="Q1150" s="12">
        <f t="shared" si="17"/>
        <v>44075</v>
      </c>
      <c r="R1150" s="12" t="str">
        <f>TEXT(table_netflix[[#This Row],[date_added_todate]], "mmm")</f>
        <v>Sep</v>
      </c>
      <c r="S1150" t="s">
        <v>6172</v>
      </c>
    </row>
    <row r="1151" spans="1:19" x14ac:dyDescent="0.3">
      <c r="A1151" t="s">
        <v>6173</v>
      </c>
      <c r="B1151" t="s">
        <v>15</v>
      </c>
      <c r="C1151" t="s">
        <v>6174</v>
      </c>
      <c r="D1151" t="s">
        <v>6175</v>
      </c>
      <c r="E1151" t="s">
        <v>6176</v>
      </c>
      <c r="F1151" t="s">
        <v>18</v>
      </c>
      <c r="G1151" s="14" t="s">
        <v>6146</v>
      </c>
      <c r="H1151">
        <v>2008</v>
      </c>
      <c r="I1151" t="s">
        <v>186</v>
      </c>
      <c r="J1151" t="s">
        <v>499</v>
      </c>
      <c r="K1151">
        <f>IFERROR(VALUE(LEFT(table_netflix[[#This Row],[duration (in min)]], LEN(table_netflix[[#This Row],[duration (in min)]])-4)),0)</f>
        <v>109</v>
      </c>
      <c r="L1151" t="s">
        <v>71</v>
      </c>
      <c r="O1151" t="str" cm="1">
        <f t="array" ref="O1151">_xlfn.IFS(table_netflix[[#This Row],[release_year]]&gt;=2018, "2018 &amp; after", TRUE, "Before 2018")</f>
        <v>Before 2018</v>
      </c>
      <c r="P1151" s="12">
        <f>DATE(table_netflix[[#This Row],[release_year]],1,1)</f>
        <v>39448</v>
      </c>
      <c r="Q1151" s="12">
        <f t="shared" si="17"/>
        <v>44075</v>
      </c>
      <c r="R1151" s="12" t="str">
        <f>TEXT(table_netflix[[#This Row],[date_added_todate]], "mmm")</f>
        <v>Sep</v>
      </c>
      <c r="S1151" t="s">
        <v>6177</v>
      </c>
    </row>
    <row r="1152" spans="1:19" x14ac:dyDescent="0.3">
      <c r="A1152" t="s">
        <v>6178</v>
      </c>
      <c r="B1152" t="s">
        <v>15</v>
      </c>
      <c r="C1152" t="s">
        <v>6179</v>
      </c>
      <c r="D1152" t="s">
        <v>6180</v>
      </c>
      <c r="E1152" t="s">
        <v>6181</v>
      </c>
      <c r="F1152" t="s">
        <v>39</v>
      </c>
      <c r="G1152" s="14" t="s">
        <v>6146</v>
      </c>
      <c r="H1152">
        <v>1998</v>
      </c>
      <c r="I1152" t="s">
        <v>62</v>
      </c>
      <c r="J1152" t="s">
        <v>1512</v>
      </c>
      <c r="K1152">
        <f>IFERROR(VALUE(LEFT(table_netflix[[#This Row],[duration (in min)]], LEN(table_netflix[[#This Row],[duration (in min)]])-4)),0)</f>
        <v>155</v>
      </c>
      <c r="L1152" t="s">
        <v>71</v>
      </c>
      <c r="M1152" t="s">
        <v>72</v>
      </c>
      <c r="N1152" t="s">
        <v>55</v>
      </c>
      <c r="O1152" t="str" cm="1">
        <f t="array" ref="O1152">_xlfn.IFS(table_netflix[[#This Row],[release_year]]&gt;=2018, "2018 &amp; after", TRUE, "Before 2018")</f>
        <v>Before 2018</v>
      </c>
      <c r="P1152" s="12">
        <f>DATE(table_netflix[[#This Row],[release_year]],1,1)</f>
        <v>35796</v>
      </c>
      <c r="Q1152" s="12">
        <f t="shared" si="17"/>
        <v>44075</v>
      </c>
      <c r="R1152" s="12" t="str">
        <f>TEXT(table_netflix[[#This Row],[date_added_todate]], "mmm")</f>
        <v>Sep</v>
      </c>
      <c r="S1152" t="s">
        <v>6182</v>
      </c>
    </row>
    <row r="1153" spans="1:19" x14ac:dyDescent="0.3">
      <c r="A1153" t="s">
        <v>6183</v>
      </c>
      <c r="B1153" t="s">
        <v>15</v>
      </c>
      <c r="C1153" t="s">
        <v>6184</v>
      </c>
      <c r="D1153" t="s">
        <v>6185</v>
      </c>
      <c r="E1153" t="s">
        <v>6186</v>
      </c>
      <c r="F1153" t="s">
        <v>301</v>
      </c>
      <c r="G1153" s="14" t="s">
        <v>6146</v>
      </c>
      <c r="H1153">
        <v>2018</v>
      </c>
      <c r="I1153" t="s">
        <v>27</v>
      </c>
      <c r="J1153" t="s">
        <v>499</v>
      </c>
      <c r="K1153">
        <f>IFERROR(VALUE(LEFT(table_netflix[[#This Row],[duration (in min)]], LEN(table_netflix[[#This Row],[duration (in min)]])-4)),0)</f>
        <v>109</v>
      </c>
      <c r="L1153" t="s">
        <v>22</v>
      </c>
      <c r="M1153" t="s">
        <v>55</v>
      </c>
      <c r="N1153" t="s">
        <v>266</v>
      </c>
      <c r="O1153" t="str" cm="1">
        <f t="array" ref="O1153">_xlfn.IFS(table_netflix[[#This Row],[release_year]]&gt;=2018, "2018 &amp; after", TRUE, "Before 2018")</f>
        <v>2018 &amp; after</v>
      </c>
      <c r="P1153" s="12">
        <f>DATE(table_netflix[[#This Row],[release_year]],1,1)</f>
        <v>43101</v>
      </c>
      <c r="Q1153" s="12">
        <f t="shared" si="17"/>
        <v>44075</v>
      </c>
      <c r="R1153" s="12" t="str">
        <f>TEXT(table_netflix[[#This Row],[date_added_todate]], "mmm")</f>
        <v>Sep</v>
      </c>
      <c r="S1153" t="s">
        <v>6187</v>
      </c>
    </row>
    <row r="1154" spans="1:19" x14ac:dyDescent="0.3">
      <c r="A1154" t="s">
        <v>6188</v>
      </c>
      <c r="B1154" t="s">
        <v>15</v>
      </c>
      <c r="C1154" t="s">
        <v>6189</v>
      </c>
      <c r="D1154" t="s">
        <v>6190</v>
      </c>
      <c r="E1154" t="s">
        <v>6191</v>
      </c>
      <c r="F1154" t="s">
        <v>18</v>
      </c>
      <c r="G1154" s="14" t="s">
        <v>6146</v>
      </c>
      <c r="H1154">
        <v>2020</v>
      </c>
      <c r="I1154" t="s">
        <v>139</v>
      </c>
      <c r="J1154" t="s">
        <v>187</v>
      </c>
      <c r="K1154">
        <f>IFERROR(VALUE(LEFT(table_netflix[[#This Row],[duration (in min)]], LEN(table_netflix[[#This Row],[duration (in min)]])-4)),0)</f>
        <v>115</v>
      </c>
      <c r="L1154" t="s">
        <v>47</v>
      </c>
      <c r="M1154" t="s">
        <v>85</v>
      </c>
      <c r="O1154" t="str" cm="1">
        <f t="array" ref="O1154">_xlfn.IFS(table_netflix[[#This Row],[release_year]]&gt;=2018, "2018 &amp; after", TRUE, "Before 2018")</f>
        <v>2018 &amp; after</v>
      </c>
      <c r="P1154" s="12">
        <f>DATE(table_netflix[[#This Row],[release_year]],1,1)</f>
        <v>43831</v>
      </c>
      <c r="Q1154" s="12">
        <f t="shared" ref="Q1154:Q1217" si="18">IF(G1154&lt;&gt;"", DATE(RIGHT(G1154,4), MONTH(1 &amp; LEFT(G1154,FIND(" ",G1154)-1)), MID(G1154, FIND(" ", G1154)+1, FIND(",", G1154)-FIND(" ", G1154)-1)), "")</f>
        <v>44075</v>
      </c>
      <c r="R1154" s="12" t="str">
        <f>TEXT(table_netflix[[#This Row],[date_added_todate]], "mmm")</f>
        <v>Sep</v>
      </c>
      <c r="S1154" t="s">
        <v>6192</v>
      </c>
    </row>
    <row r="1155" spans="1:19" x14ac:dyDescent="0.3">
      <c r="A1155" t="s">
        <v>6193</v>
      </c>
      <c r="B1155" t="s">
        <v>15</v>
      </c>
      <c r="C1155" t="s">
        <v>6194</v>
      </c>
      <c r="D1155" t="s">
        <v>6195</v>
      </c>
      <c r="E1155" t="s">
        <v>6196</v>
      </c>
      <c r="F1155" t="s">
        <v>560</v>
      </c>
      <c r="G1155" s="14" t="s">
        <v>6146</v>
      </c>
      <c r="H1155">
        <v>2020</v>
      </c>
      <c r="I1155" t="s">
        <v>27</v>
      </c>
      <c r="J1155" t="s">
        <v>125</v>
      </c>
      <c r="K1155">
        <f>IFERROR(VALUE(LEFT(table_netflix[[#This Row],[duration (in min)]], LEN(table_netflix[[#This Row],[duration (in min)]])-4)),0)</f>
        <v>97</v>
      </c>
      <c r="L1155" t="s">
        <v>53</v>
      </c>
      <c r="M1155" t="s">
        <v>55</v>
      </c>
      <c r="N1155" t="s">
        <v>266</v>
      </c>
      <c r="O1155" t="str" cm="1">
        <f t="array" ref="O1155">_xlfn.IFS(table_netflix[[#This Row],[release_year]]&gt;=2018, "2018 &amp; after", TRUE, "Before 2018")</f>
        <v>2018 &amp; after</v>
      </c>
      <c r="P1155" s="12">
        <f>DATE(table_netflix[[#This Row],[release_year]],1,1)</f>
        <v>43831</v>
      </c>
      <c r="Q1155" s="12">
        <f t="shared" si="18"/>
        <v>44075</v>
      </c>
      <c r="R1155" s="12" t="str">
        <f>TEXT(table_netflix[[#This Row],[date_added_todate]], "mmm")</f>
        <v>Sep</v>
      </c>
      <c r="S1155" t="s">
        <v>6197</v>
      </c>
    </row>
    <row r="1156" spans="1:19" x14ac:dyDescent="0.3">
      <c r="A1156" t="s">
        <v>6198</v>
      </c>
      <c r="B1156" t="s">
        <v>15</v>
      </c>
      <c r="C1156" t="s">
        <v>6199</v>
      </c>
      <c r="D1156" t="s">
        <v>314</v>
      </c>
      <c r="E1156" t="s">
        <v>6200</v>
      </c>
      <c r="F1156" t="s">
        <v>18</v>
      </c>
      <c r="G1156" s="14" t="s">
        <v>6146</v>
      </c>
      <c r="H1156">
        <v>2011</v>
      </c>
      <c r="I1156" t="s">
        <v>45</v>
      </c>
      <c r="J1156" t="s">
        <v>118</v>
      </c>
      <c r="K1156">
        <f>IFERROR(VALUE(LEFT(table_netflix[[#This Row],[duration (in min)]], LEN(table_netflix[[#This Row],[duration (in min)]])-4)),0)</f>
        <v>103</v>
      </c>
      <c r="L1156" t="s">
        <v>47</v>
      </c>
      <c r="M1156" t="s">
        <v>85</v>
      </c>
      <c r="O1156" t="str" cm="1">
        <f t="array" ref="O1156">_xlfn.IFS(table_netflix[[#This Row],[release_year]]&gt;=2018, "2018 &amp; after", TRUE, "Before 2018")</f>
        <v>Before 2018</v>
      </c>
      <c r="P1156" s="12">
        <f>DATE(table_netflix[[#This Row],[release_year]],1,1)</f>
        <v>40544</v>
      </c>
      <c r="Q1156" s="12">
        <f t="shared" si="18"/>
        <v>44075</v>
      </c>
      <c r="R1156" s="12" t="str">
        <f>TEXT(table_netflix[[#This Row],[date_added_todate]], "mmm")</f>
        <v>Sep</v>
      </c>
      <c r="S1156" t="s">
        <v>6201</v>
      </c>
    </row>
    <row r="1157" spans="1:19" x14ac:dyDescent="0.3">
      <c r="A1157" t="s">
        <v>6202</v>
      </c>
      <c r="B1157" t="s">
        <v>24</v>
      </c>
      <c r="C1157" t="s">
        <v>6203</v>
      </c>
      <c r="D1157" t="s">
        <v>6204</v>
      </c>
      <c r="E1157" t="s">
        <v>6205</v>
      </c>
      <c r="F1157" t="s">
        <v>61</v>
      </c>
      <c r="G1157" s="14" t="s">
        <v>6146</v>
      </c>
      <c r="H1157">
        <v>2020</v>
      </c>
      <c r="I1157" t="s">
        <v>100</v>
      </c>
      <c r="J1157" t="s">
        <v>28</v>
      </c>
      <c r="K1157">
        <f>IFERROR(VALUE(LEFT(table_netflix[[#This Row],[duration (in min)]], LEN(table_netflix[[#This Row],[duration (in min)]])-4)),0)</f>
        <v>0</v>
      </c>
      <c r="L1157" t="s">
        <v>64</v>
      </c>
      <c r="M1157" t="s">
        <v>4284</v>
      </c>
      <c r="N1157" t="s">
        <v>291</v>
      </c>
      <c r="O1157" t="str" cm="1">
        <f t="array" ref="O1157">_xlfn.IFS(table_netflix[[#This Row],[release_year]]&gt;=2018, "2018 &amp; after", TRUE, "Before 2018")</f>
        <v>2018 &amp; after</v>
      </c>
      <c r="P1157" s="12">
        <f>DATE(table_netflix[[#This Row],[release_year]],1,1)</f>
        <v>43831</v>
      </c>
      <c r="Q1157" s="12">
        <f t="shared" si="18"/>
        <v>44075</v>
      </c>
      <c r="R1157" s="12" t="str">
        <f>TEXT(table_netflix[[#This Row],[date_added_todate]], "mmm")</f>
        <v>Sep</v>
      </c>
      <c r="S1157" t="s">
        <v>6206</v>
      </c>
    </row>
    <row r="1158" spans="1:19" x14ac:dyDescent="0.3">
      <c r="A1158" t="s">
        <v>6207</v>
      </c>
      <c r="B1158" t="s">
        <v>15</v>
      </c>
      <c r="C1158" t="s">
        <v>6208</v>
      </c>
      <c r="D1158" t="s">
        <v>6209</v>
      </c>
      <c r="E1158" t="s">
        <v>6210</v>
      </c>
      <c r="F1158" t="s">
        <v>523</v>
      </c>
      <c r="G1158" s="14" t="s">
        <v>6146</v>
      </c>
      <c r="H1158">
        <v>2020</v>
      </c>
      <c r="I1158" t="s">
        <v>100</v>
      </c>
      <c r="J1158" t="s">
        <v>3367</v>
      </c>
      <c r="K1158">
        <f>IFERROR(VALUE(LEFT(table_netflix[[#This Row],[duration (in min)]], LEN(table_netflix[[#This Row],[duration (in min)]])-4)),0)</f>
        <v>24</v>
      </c>
      <c r="L1158" t="s">
        <v>47</v>
      </c>
      <c r="O1158" t="str" cm="1">
        <f t="array" ref="O1158">_xlfn.IFS(table_netflix[[#This Row],[release_year]]&gt;=2018, "2018 &amp; after", TRUE, "Before 2018")</f>
        <v>2018 &amp; after</v>
      </c>
      <c r="P1158" s="12">
        <f>DATE(table_netflix[[#This Row],[release_year]],1,1)</f>
        <v>43831</v>
      </c>
      <c r="Q1158" s="12">
        <f t="shared" si="18"/>
        <v>44075</v>
      </c>
      <c r="R1158" s="12" t="str">
        <f>TEXT(table_netflix[[#This Row],[date_added_todate]], "mmm")</f>
        <v>Sep</v>
      </c>
      <c r="S1158" t="s">
        <v>6211</v>
      </c>
    </row>
    <row r="1159" spans="1:19" x14ac:dyDescent="0.3">
      <c r="A1159" t="s">
        <v>6212</v>
      </c>
      <c r="B1159" t="s">
        <v>15</v>
      </c>
      <c r="C1159" t="s">
        <v>6213</v>
      </c>
      <c r="D1159" t="s">
        <v>6214</v>
      </c>
      <c r="E1159" t="s">
        <v>6215</v>
      </c>
      <c r="F1159" t="s">
        <v>39</v>
      </c>
      <c r="G1159" s="14" t="s">
        <v>6216</v>
      </c>
      <c r="H1159">
        <v>2020</v>
      </c>
      <c r="I1159" t="s">
        <v>62</v>
      </c>
      <c r="J1159" t="s">
        <v>141</v>
      </c>
      <c r="K1159">
        <f>IFERROR(VALUE(LEFT(table_netflix[[#This Row],[duration (in min)]], LEN(table_netflix[[#This Row],[duration (in min)]])-4)),0)</f>
        <v>110</v>
      </c>
      <c r="L1159" t="s">
        <v>71</v>
      </c>
      <c r="M1159" t="s">
        <v>55</v>
      </c>
      <c r="N1159" t="s">
        <v>107</v>
      </c>
      <c r="O1159" t="str" cm="1">
        <f t="array" ref="O1159">_xlfn.IFS(table_netflix[[#This Row],[release_year]]&gt;=2018, "2018 &amp; after", TRUE, "Before 2018")</f>
        <v>2018 &amp; after</v>
      </c>
      <c r="P1159" s="12">
        <f>DATE(table_netflix[[#This Row],[release_year]],1,1)</f>
        <v>43831</v>
      </c>
      <c r="Q1159" s="12">
        <f t="shared" si="18"/>
        <v>44074</v>
      </c>
      <c r="R1159" s="12" t="str">
        <f>TEXT(table_netflix[[#This Row],[date_added_todate]], "mmm")</f>
        <v>Aug</v>
      </c>
      <c r="S1159" t="s">
        <v>6217</v>
      </c>
    </row>
    <row r="1160" spans="1:19" x14ac:dyDescent="0.3">
      <c r="A1160" t="s">
        <v>6218</v>
      </c>
      <c r="B1160" t="s">
        <v>15</v>
      </c>
      <c r="C1160" t="s">
        <v>6219</v>
      </c>
      <c r="D1160" t="s">
        <v>6220</v>
      </c>
      <c r="E1160" t="s">
        <v>6221</v>
      </c>
      <c r="F1160" t="s">
        <v>18</v>
      </c>
      <c r="G1160" s="14" t="s">
        <v>6216</v>
      </c>
      <c r="H1160">
        <v>2020</v>
      </c>
      <c r="I1160" t="s">
        <v>27</v>
      </c>
      <c r="J1160" t="s">
        <v>125</v>
      </c>
      <c r="K1160">
        <f>IFERROR(VALUE(LEFT(table_netflix[[#This Row],[duration (in min)]], LEN(table_netflix[[#This Row],[duration (in min)]])-4)),0)</f>
        <v>97</v>
      </c>
      <c r="L1160" t="s">
        <v>144</v>
      </c>
      <c r="O1160" t="str" cm="1">
        <f t="array" ref="O1160">_xlfn.IFS(table_netflix[[#This Row],[release_year]]&gt;=2018, "2018 &amp; after", TRUE, "Before 2018")</f>
        <v>2018 &amp; after</v>
      </c>
      <c r="P1160" s="12">
        <f>DATE(table_netflix[[#This Row],[release_year]],1,1)</f>
        <v>43831</v>
      </c>
      <c r="Q1160" s="12">
        <f t="shared" si="18"/>
        <v>44074</v>
      </c>
      <c r="R1160" s="12" t="str">
        <f>TEXT(table_netflix[[#This Row],[date_added_todate]], "mmm")</f>
        <v>Aug</v>
      </c>
      <c r="S1160" t="s">
        <v>6222</v>
      </c>
    </row>
    <row r="1161" spans="1:19" x14ac:dyDescent="0.3">
      <c r="A1161" t="s">
        <v>6223</v>
      </c>
      <c r="B1161" t="s">
        <v>15</v>
      </c>
      <c r="C1161" t="s">
        <v>6224</v>
      </c>
      <c r="D1161" t="s">
        <v>6225</v>
      </c>
      <c r="E1161" t="s">
        <v>6226</v>
      </c>
      <c r="F1161" t="s">
        <v>18</v>
      </c>
      <c r="G1161" s="14" t="s">
        <v>6227</v>
      </c>
      <c r="H1161">
        <v>2020</v>
      </c>
      <c r="I1161" t="s">
        <v>45</v>
      </c>
      <c r="J1161" t="s">
        <v>92</v>
      </c>
      <c r="K1161">
        <f>IFERROR(VALUE(LEFT(table_netflix[[#This Row],[duration (in min)]], LEN(table_netflix[[#This Row],[duration (in min)]])-4)),0)</f>
        <v>94</v>
      </c>
      <c r="L1161" t="s">
        <v>53</v>
      </c>
      <c r="O1161" t="str" cm="1">
        <f t="array" ref="O1161">_xlfn.IFS(table_netflix[[#This Row],[release_year]]&gt;=2018, "2018 &amp; after", TRUE, "Before 2018")</f>
        <v>2018 &amp; after</v>
      </c>
      <c r="P1161" s="12">
        <f>DATE(table_netflix[[#This Row],[release_year]],1,1)</f>
        <v>43831</v>
      </c>
      <c r="Q1161" s="12">
        <f t="shared" si="18"/>
        <v>44072</v>
      </c>
      <c r="R1161" s="12" t="str">
        <f>TEXT(table_netflix[[#This Row],[date_added_todate]], "mmm")</f>
        <v>Aug</v>
      </c>
      <c r="S1161" t="s">
        <v>6228</v>
      </c>
    </row>
    <row r="1162" spans="1:19" x14ac:dyDescent="0.3">
      <c r="A1162" t="s">
        <v>6230</v>
      </c>
      <c r="B1162" t="s">
        <v>15</v>
      </c>
      <c r="C1162" t="s">
        <v>6231</v>
      </c>
      <c r="D1162" t="s">
        <v>6232</v>
      </c>
      <c r="E1162" t="s">
        <v>6233</v>
      </c>
      <c r="F1162" t="s">
        <v>25</v>
      </c>
      <c r="G1162" s="14" t="s">
        <v>6229</v>
      </c>
      <c r="H1162">
        <v>2020</v>
      </c>
      <c r="I1162" t="s">
        <v>27</v>
      </c>
      <c r="J1162" t="s">
        <v>634</v>
      </c>
      <c r="K1162">
        <f>IFERROR(VALUE(LEFT(table_netflix[[#This Row],[duration (in min)]], LEN(table_netflix[[#This Row],[duration (in min)]])-4)),0)</f>
        <v>107</v>
      </c>
      <c r="L1162" t="s">
        <v>144</v>
      </c>
      <c r="M1162" t="s">
        <v>55</v>
      </c>
      <c r="O1162" t="str" cm="1">
        <f t="array" ref="O1162">_xlfn.IFS(table_netflix[[#This Row],[release_year]]&gt;=2018, "2018 &amp; after", TRUE, "Before 2018")</f>
        <v>2018 &amp; after</v>
      </c>
      <c r="P1162" s="12">
        <f>DATE(table_netflix[[#This Row],[release_year]],1,1)</f>
        <v>43831</v>
      </c>
      <c r="Q1162" s="12">
        <f t="shared" si="18"/>
        <v>44071</v>
      </c>
      <c r="R1162" s="12" t="str">
        <f>TEXT(table_netflix[[#This Row],[date_added_todate]], "mmm")</f>
        <v>Aug</v>
      </c>
      <c r="S1162" t="s">
        <v>6234</v>
      </c>
    </row>
    <row r="1163" spans="1:19" x14ac:dyDescent="0.3">
      <c r="A1163" t="s">
        <v>6235</v>
      </c>
      <c r="B1163" t="s">
        <v>15</v>
      </c>
      <c r="C1163" t="s">
        <v>6236</v>
      </c>
      <c r="D1163" t="s">
        <v>6237</v>
      </c>
      <c r="E1163" t="s">
        <v>6238</v>
      </c>
      <c r="F1163" t="s">
        <v>301</v>
      </c>
      <c r="G1163" s="14" t="s">
        <v>6229</v>
      </c>
      <c r="H1163">
        <v>2020</v>
      </c>
      <c r="I1163" t="s">
        <v>27</v>
      </c>
      <c r="J1163" t="s">
        <v>125</v>
      </c>
      <c r="K1163">
        <f>IFERROR(VALUE(LEFT(table_netflix[[#This Row],[duration (in min)]], LEN(table_netflix[[#This Row],[duration (in min)]])-4)),0)</f>
        <v>97</v>
      </c>
      <c r="L1163" t="s">
        <v>294</v>
      </c>
      <c r="M1163" t="s">
        <v>142</v>
      </c>
      <c r="O1163" t="str" cm="1">
        <f t="array" ref="O1163">_xlfn.IFS(table_netflix[[#This Row],[release_year]]&gt;=2018, "2018 &amp; after", TRUE, "Before 2018")</f>
        <v>2018 &amp; after</v>
      </c>
      <c r="P1163" s="12">
        <f>DATE(table_netflix[[#This Row],[release_year]],1,1)</f>
        <v>43831</v>
      </c>
      <c r="Q1163" s="12">
        <f t="shared" si="18"/>
        <v>44071</v>
      </c>
      <c r="R1163" s="12" t="str">
        <f>TEXT(table_netflix[[#This Row],[date_added_todate]], "mmm")</f>
        <v>Aug</v>
      </c>
      <c r="S1163" t="s">
        <v>6239</v>
      </c>
    </row>
    <row r="1164" spans="1:19" x14ac:dyDescent="0.3">
      <c r="A1164" t="s">
        <v>6241</v>
      </c>
      <c r="B1164" t="s">
        <v>15</v>
      </c>
      <c r="C1164" t="s">
        <v>6242</v>
      </c>
      <c r="D1164" t="s">
        <v>6243</v>
      </c>
      <c r="E1164" t="s">
        <v>6244</v>
      </c>
      <c r="F1164" t="s">
        <v>18</v>
      </c>
      <c r="G1164" s="14" t="s">
        <v>6240</v>
      </c>
      <c r="H1164">
        <v>1998</v>
      </c>
      <c r="I1164" t="s">
        <v>27</v>
      </c>
      <c r="J1164" t="s">
        <v>118</v>
      </c>
      <c r="K1164">
        <f>IFERROR(VALUE(LEFT(table_netflix[[#This Row],[duration (in min)]], LEN(table_netflix[[#This Row],[duration (in min)]])-4)),0)</f>
        <v>103</v>
      </c>
      <c r="L1164" t="s">
        <v>71</v>
      </c>
      <c r="M1164" t="s">
        <v>72</v>
      </c>
      <c r="N1164" t="s">
        <v>54</v>
      </c>
      <c r="O1164" t="str" cm="1">
        <f t="array" ref="O1164">_xlfn.IFS(table_netflix[[#This Row],[release_year]]&gt;=2018, "2018 &amp; after", TRUE, "Before 2018")</f>
        <v>Before 2018</v>
      </c>
      <c r="P1164" s="12">
        <f>DATE(table_netflix[[#This Row],[release_year]],1,1)</f>
        <v>35796</v>
      </c>
      <c r="Q1164" s="12">
        <f t="shared" si="18"/>
        <v>44070</v>
      </c>
      <c r="R1164" s="12" t="str">
        <f>TEXT(table_netflix[[#This Row],[date_added_todate]], "mmm")</f>
        <v>Aug</v>
      </c>
      <c r="S1164" t="s">
        <v>6245</v>
      </c>
    </row>
    <row r="1165" spans="1:19" x14ac:dyDescent="0.3">
      <c r="A1165" t="s">
        <v>6246</v>
      </c>
      <c r="B1165" t="s">
        <v>15</v>
      </c>
      <c r="C1165" t="s">
        <v>6247</v>
      </c>
      <c r="D1165" t="s">
        <v>6248</v>
      </c>
      <c r="E1165" t="s">
        <v>6249</v>
      </c>
      <c r="F1165" t="s">
        <v>980</v>
      </c>
      <c r="G1165" s="14" t="s">
        <v>6240</v>
      </c>
      <c r="H1165">
        <v>2020</v>
      </c>
      <c r="I1165" t="s">
        <v>27</v>
      </c>
      <c r="J1165" t="s">
        <v>213</v>
      </c>
      <c r="K1165">
        <f>IFERROR(VALUE(LEFT(table_netflix[[#This Row],[duration (in min)]], LEN(table_netflix[[#This Row],[duration (in min)]])-4)),0)</f>
        <v>88</v>
      </c>
      <c r="L1165" t="s">
        <v>126</v>
      </c>
      <c r="M1165" t="s">
        <v>55</v>
      </c>
      <c r="N1165" t="s">
        <v>142</v>
      </c>
      <c r="O1165" t="str" cm="1">
        <f t="array" ref="O1165">_xlfn.IFS(table_netflix[[#This Row],[release_year]]&gt;=2018, "2018 &amp; after", TRUE, "Before 2018")</f>
        <v>2018 &amp; after</v>
      </c>
      <c r="P1165" s="12">
        <f>DATE(table_netflix[[#This Row],[release_year]],1,1)</f>
        <v>43831</v>
      </c>
      <c r="Q1165" s="12">
        <f t="shared" si="18"/>
        <v>44070</v>
      </c>
      <c r="R1165" s="12" t="str">
        <f>TEXT(table_netflix[[#This Row],[date_added_todate]], "mmm")</f>
        <v>Aug</v>
      </c>
      <c r="S1165" t="s">
        <v>6250</v>
      </c>
    </row>
    <row r="1166" spans="1:19" x14ac:dyDescent="0.3">
      <c r="A1166" t="s">
        <v>6251</v>
      </c>
      <c r="B1166" t="s">
        <v>15</v>
      </c>
      <c r="C1166" t="s">
        <v>6252</v>
      </c>
      <c r="D1166" t="s">
        <v>6253</v>
      </c>
      <c r="E1166" t="s">
        <v>6254</v>
      </c>
      <c r="F1166" t="s">
        <v>18</v>
      </c>
      <c r="G1166" s="14" t="s">
        <v>6240</v>
      </c>
      <c r="H1166">
        <v>2016</v>
      </c>
      <c r="I1166" t="s">
        <v>20</v>
      </c>
      <c r="J1166" t="s">
        <v>136</v>
      </c>
      <c r="K1166">
        <f>IFERROR(VALUE(LEFT(table_netflix[[#This Row],[duration (in min)]], LEN(table_netflix[[#This Row],[duration (in min)]])-4)),0)</f>
        <v>111</v>
      </c>
      <c r="L1166" t="s">
        <v>53</v>
      </c>
      <c r="M1166" t="s">
        <v>589</v>
      </c>
      <c r="O1166" t="str" cm="1">
        <f t="array" ref="O1166">_xlfn.IFS(table_netflix[[#This Row],[release_year]]&gt;=2018, "2018 &amp; after", TRUE, "Before 2018")</f>
        <v>Before 2018</v>
      </c>
      <c r="P1166" s="12">
        <f>DATE(table_netflix[[#This Row],[release_year]],1,1)</f>
        <v>42370</v>
      </c>
      <c r="Q1166" s="12">
        <f t="shared" si="18"/>
        <v>44070</v>
      </c>
      <c r="R1166" s="12" t="str">
        <f>TEXT(table_netflix[[#This Row],[date_added_todate]], "mmm")</f>
        <v>Aug</v>
      </c>
      <c r="S1166" t="s">
        <v>6255</v>
      </c>
    </row>
    <row r="1167" spans="1:19" x14ac:dyDescent="0.3">
      <c r="A1167" t="s">
        <v>6257</v>
      </c>
      <c r="B1167" t="s">
        <v>15</v>
      </c>
      <c r="C1167" t="s">
        <v>6258</v>
      </c>
      <c r="D1167" t="s">
        <v>6259</v>
      </c>
      <c r="E1167" t="s">
        <v>6260</v>
      </c>
      <c r="F1167" t="s">
        <v>18</v>
      </c>
      <c r="G1167" s="14" t="s">
        <v>6256</v>
      </c>
      <c r="H1167">
        <v>2019</v>
      </c>
      <c r="I1167" t="s">
        <v>27</v>
      </c>
      <c r="J1167" t="s">
        <v>92</v>
      </c>
      <c r="K1167">
        <f>IFERROR(VALUE(LEFT(table_netflix[[#This Row],[duration (in min)]], LEN(table_netflix[[#This Row],[duration (in min)]])-4)),0)</f>
        <v>94</v>
      </c>
      <c r="L1167" t="s">
        <v>53</v>
      </c>
      <c r="M1167" t="s">
        <v>55</v>
      </c>
      <c r="N1167" t="s">
        <v>600</v>
      </c>
      <c r="O1167" t="str" cm="1">
        <f t="array" ref="O1167">_xlfn.IFS(table_netflix[[#This Row],[release_year]]&gt;=2018, "2018 &amp; after", TRUE, "Before 2018")</f>
        <v>2018 &amp; after</v>
      </c>
      <c r="P1167" s="12">
        <f>DATE(table_netflix[[#This Row],[release_year]],1,1)</f>
        <v>43466</v>
      </c>
      <c r="Q1167" s="12">
        <f t="shared" si="18"/>
        <v>44069</v>
      </c>
      <c r="R1167" s="12" t="str">
        <f>TEXT(table_netflix[[#This Row],[date_added_todate]], "mmm")</f>
        <v>Aug</v>
      </c>
      <c r="S1167" t="s">
        <v>6261</v>
      </c>
    </row>
    <row r="1168" spans="1:19" x14ac:dyDescent="0.3">
      <c r="A1168" t="s">
        <v>6262</v>
      </c>
      <c r="B1168" t="s">
        <v>15</v>
      </c>
      <c r="C1168" t="s">
        <v>6263</v>
      </c>
      <c r="D1168" t="s">
        <v>6264</v>
      </c>
      <c r="E1168" t="s">
        <v>6265</v>
      </c>
      <c r="F1168" t="s">
        <v>18</v>
      </c>
      <c r="G1168" s="14" t="s">
        <v>6256</v>
      </c>
      <c r="H1168">
        <v>2020</v>
      </c>
      <c r="I1168" t="s">
        <v>27</v>
      </c>
      <c r="J1168" t="s">
        <v>2673</v>
      </c>
      <c r="K1168">
        <f>IFERROR(VALUE(LEFT(table_netflix[[#This Row],[duration (in min)]], LEN(table_netflix[[#This Row],[duration (in min)]])-4)),0)</f>
        <v>33</v>
      </c>
      <c r="L1168" t="s">
        <v>22</v>
      </c>
      <c r="O1168" t="str" cm="1">
        <f t="array" ref="O1168">_xlfn.IFS(table_netflix[[#This Row],[release_year]]&gt;=2018, "2018 &amp; after", TRUE, "Before 2018")</f>
        <v>2018 &amp; after</v>
      </c>
      <c r="P1168" s="12">
        <f>DATE(table_netflix[[#This Row],[release_year]],1,1)</f>
        <v>43831</v>
      </c>
      <c r="Q1168" s="12">
        <f t="shared" si="18"/>
        <v>44069</v>
      </c>
      <c r="R1168" s="12" t="str">
        <f>TEXT(table_netflix[[#This Row],[date_added_todate]], "mmm")</f>
        <v>Aug</v>
      </c>
      <c r="S1168" t="s">
        <v>6266</v>
      </c>
    </row>
    <row r="1169" spans="1:19" x14ac:dyDescent="0.3">
      <c r="A1169" t="s">
        <v>6267</v>
      </c>
      <c r="B1169" t="s">
        <v>15</v>
      </c>
      <c r="C1169" t="s">
        <v>6268</v>
      </c>
      <c r="D1169" t="s">
        <v>6269</v>
      </c>
      <c r="E1169" t="s">
        <v>6270</v>
      </c>
      <c r="F1169" t="s">
        <v>18</v>
      </c>
      <c r="G1169" s="14" t="s">
        <v>6271</v>
      </c>
      <c r="H1169">
        <v>2016</v>
      </c>
      <c r="I1169" t="s">
        <v>20</v>
      </c>
      <c r="J1169" t="s">
        <v>141</v>
      </c>
      <c r="K1169">
        <f>IFERROR(VALUE(LEFT(table_netflix[[#This Row],[duration (in min)]], LEN(table_netflix[[#This Row],[duration (in min)]])-4)),0)</f>
        <v>110</v>
      </c>
      <c r="L1169" t="s">
        <v>53</v>
      </c>
      <c r="M1169" t="s">
        <v>142</v>
      </c>
      <c r="O1169" t="str" cm="1">
        <f t="array" ref="O1169">_xlfn.IFS(table_netflix[[#This Row],[release_year]]&gt;=2018, "2018 &amp; after", TRUE, "Before 2018")</f>
        <v>Before 2018</v>
      </c>
      <c r="P1169" s="12">
        <f>DATE(table_netflix[[#This Row],[release_year]],1,1)</f>
        <v>42370</v>
      </c>
      <c r="Q1169" s="12">
        <f t="shared" si="18"/>
        <v>44067</v>
      </c>
      <c r="R1169" s="12" t="str">
        <f>TEXT(table_netflix[[#This Row],[date_added_todate]], "mmm")</f>
        <v>Aug</v>
      </c>
      <c r="S1169" t="s">
        <v>6272</v>
      </c>
    </row>
    <row r="1170" spans="1:19" x14ac:dyDescent="0.3">
      <c r="A1170" t="s">
        <v>6273</v>
      </c>
      <c r="B1170" t="s">
        <v>15</v>
      </c>
      <c r="C1170" t="s">
        <v>6274</v>
      </c>
      <c r="D1170" t="s">
        <v>6275</v>
      </c>
      <c r="E1170" t="s">
        <v>6276</v>
      </c>
      <c r="F1170" t="s">
        <v>39</v>
      </c>
      <c r="G1170" s="14" t="s">
        <v>6277</v>
      </c>
      <c r="H1170">
        <v>2020</v>
      </c>
      <c r="I1170" t="s">
        <v>62</v>
      </c>
      <c r="J1170" t="s">
        <v>174</v>
      </c>
      <c r="K1170">
        <f>IFERROR(VALUE(LEFT(table_netflix[[#This Row],[duration (in min)]], LEN(table_netflix[[#This Row],[duration (in min)]])-4)),0)</f>
        <v>98</v>
      </c>
      <c r="L1170" t="s">
        <v>53</v>
      </c>
      <c r="M1170" t="s">
        <v>55</v>
      </c>
      <c r="N1170" t="s">
        <v>142</v>
      </c>
      <c r="O1170" t="str" cm="1">
        <f t="array" ref="O1170">_xlfn.IFS(table_netflix[[#This Row],[release_year]]&gt;=2018, "2018 &amp; after", TRUE, "Before 2018")</f>
        <v>2018 &amp; after</v>
      </c>
      <c r="P1170" s="12">
        <f>DATE(table_netflix[[#This Row],[release_year]],1,1)</f>
        <v>43831</v>
      </c>
      <c r="Q1170" s="12">
        <f t="shared" si="18"/>
        <v>44064</v>
      </c>
      <c r="R1170" s="12" t="str">
        <f>TEXT(table_netflix[[#This Row],[date_added_todate]], "mmm")</f>
        <v>Aug</v>
      </c>
      <c r="S1170" t="s">
        <v>6278</v>
      </c>
    </row>
    <row r="1171" spans="1:19" x14ac:dyDescent="0.3">
      <c r="A1171" t="s">
        <v>6279</v>
      </c>
      <c r="B1171" t="s">
        <v>15</v>
      </c>
      <c r="C1171" t="s">
        <v>6280</v>
      </c>
      <c r="D1171" t="s">
        <v>6281</v>
      </c>
      <c r="E1171" t="s">
        <v>6282</v>
      </c>
      <c r="F1171" t="s">
        <v>90</v>
      </c>
      <c r="G1171" s="14" t="s">
        <v>6277</v>
      </c>
      <c r="H1171">
        <v>2020</v>
      </c>
      <c r="I1171" t="s">
        <v>27</v>
      </c>
      <c r="J1171" t="s">
        <v>1186</v>
      </c>
      <c r="K1171">
        <f>IFERROR(VALUE(LEFT(table_netflix[[#This Row],[duration (in min)]], LEN(table_netflix[[#This Row],[duration (in min)]])-4)),0)</f>
        <v>81</v>
      </c>
      <c r="L1171" t="s">
        <v>126</v>
      </c>
      <c r="M1171" t="s">
        <v>54</v>
      </c>
      <c r="N1171" t="s">
        <v>55</v>
      </c>
      <c r="O1171" t="str" cm="1">
        <f t="array" ref="O1171">_xlfn.IFS(table_netflix[[#This Row],[release_year]]&gt;=2018, "2018 &amp; after", TRUE, "Before 2018")</f>
        <v>2018 &amp; after</v>
      </c>
      <c r="P1171" s="12">
        <f>DATE(table_netflix[[#This Row],[release_year]],1,1)</f>
        <v>43831</v>
      </c>
      <c r="Q1171" s="12">
        <f t="shared" si="18"/>
        <v>44064</v>
      </c>
      <c r="R1171" s="12" t="str">
        <f>TEXT(table_netflix[[#This Row],[date_added_todate]], "mmm")</f>
        <v>Aug</v>
      </c>
      <c r="S1171" t="s">
        <v>6283</v>
      </c>
    </row>
    <row r="1172" spans="1:19" x14ac:dyDescent="0.3">
      <c r="A1172" t="s">
        <v>6284</v>
      </c>
      <c r="B1172" t="s">
        <v>15</v>
      </c>
      <c r="C1172" t="s">
        <v>6285</v>
      </c>
      <c r="D1172" t="s">
        <v>6286</v>
      </c>
      <c r="E1172" t="s">
        <v>6287</v>
      </c>
      <c r="F1172" t="s">
        <v>18</v>
      </c>
      <c r="G1172" s="14" t="s">
        <v>6277</v>
      </c>
      <c r="H1172">
        <v>2020</v>
      </c>
      <c r="I1172" t="s">
        <v>84</v>
      </c>
      <c r="J1172" t="s">
        <v>70</v>
      </c>
      <c r="K1172">
        <f>IFERROR(VALUE(LEFT(table_netflix[[#This Row],[duration (in min)]], LEN(table_netflix[[#This Row],[duration (in min)]])-4)),0)</f>
        <v>104</v>
      </c>
      <c r="L1172" t="s">
        <v>144</v>
      </c>
      <c r="M1172" t="s">
        <v>512</v>
      </c>
      <c r="N1172" t="s">
        <v>85</v>
      </c>
      <c r="O1172" t="str" cm="1">
        <f t="array" ref="O1172">_xlfn.IFS(table_netflix[[#This Row],[release_year]]&gt;=2018, "2018 &amp; after", TRUE, "Before 2018")</f>
        <v>2018 &amp; after</v>
      </c>
      <c r="P1172" s="12">
        <f>DATE(table_netflix[[#This Row],[release_year]],1,1)</f>
        <v>43831</v>
      </c>
      <c r="Q1172" s="12">
        <f t="shared" si="18"/>
        <v>44064</v>
      </c>
      <c r="R1172" s="12" t="str">
        <f>TEXT(table_netflix[[#This Row],[date_added_todate]], "mmm")</f>
        <v>Aug</v>
      </c>
      <c r="S1172" t="s">
        <v>6288</v>
      </c>
    </row>
    <row r="1173" spans="1:19" x14ac:dyDescent="0.3">
      <c r="A1173" t="s">
        <v>6289</v>
      </c>
      <c r="B1173" t="s">
        <v>24</v>
      </c>
      <c r="C1173" t="s">
        <v>6290</v>
      </c>
      <c r="D1173" t="s">
        <v>6291</v>
      </c>
      <c r="E1173" t="s">
        <v>6292</v>
      </c>
      <c r="F1173" t="s">
        <v>331</v>
      </c>
      <c r="G1173" s="14" t="s">
        <v>6293</v>
      </c>
      <c r="H1173">
        <v>2020</v>
      </c>
      <c r="I1173" t="s">
        <v>27</v>
      </c>
      <c r="J1173" t="s">
        <v>33</v>
      </c>
      <c r="K1173">
        <f>IFERROR(VALUE(LEFT(table_netflix[[#This Row],[duration (in min)]], LEN(table_netflix[[#This Row],[duration (in min)]])-4)),0)</f>
        <v>0</v>
      </c>
      <c r="L1173" t="s">
        <v>29</v>
      </c>
      <c r="M1173" t="s">
        <v>44</v>
      </c>
      <c r="N1173" t="s">
        <v>31</v>
      </c>
      <c r="O1173" t="str" cm="1">
        <f t="array" ref="O1173">_xlfn.IFS(table_netflix[[#This Row],[release_year]]&gt;=2018, "2018 &amp; after", TRUE, "Before 2018")</f>
        <v>2018 &amp; after</v>
      </c>
      <c r="P1173" s="12">
        <f>DATE(table_netflix[[#This Row],[release_year]],1,1)</f>
        <v>43831</v>
      </c>
      <c r="Q1173" s="12">
        <f t="shared" si="18"/>
        <v>44063</v>
      </c>
      <c r="R1173" s="12" t="str">
        <f>TEXT(table_netflix[[#This Row],[date_added_todate]], "mmm")</f>
        <v>Aug</v>
      </c>
      <c r="S1173" t="s">
        <v>6294</v>
      </c>
    </row>
    <row r="1174" spans="1:19" x14ac:dyDescent="0.3">
      <c r="A1174" t="s">
        <v>6296</v>
      </c>
      <c r="B1174" t="s">
        <v>15</v>
      </c>
      <c r="C1174" t="s">
        <v>6297</v>
      </c>
      <c r="D1174" t="s">
        <v>6298</v>
      </c>
      <c r="E1174" t="s">
        <v>6299</v>
      </c>
      <c r="F1174" t="s">
        <v>1328</v>
      </c>
      <c r="G1174" s="14" t="s">
        <v>6293</v>
      </c>
      <c r="H1174">
        <v>2019</v>
      </c>
      <c r="I1174" t="s">
        <v>27</v>
      </c>
      <c r="J1174" t="s">
        <v>412</v>
      </c>
      <c r="K1174">
        <f>IFERROR(VALUE(LEFT(table_netflix[[#This Row],[duration (in min)]], LEN(table_netflix[[#This Row],[duration (in min)]])-4)),0)</f>
        <v>121</v>
      </c>
      <c r="L1174" t="s">
        <v>71</v>
      </c>
      <c r="M1174" t="s">
        <v>55</v>
      </c>
      <c r="O1174" t="str" cm="1">
        <f t="array" ref="O1174">_xlfn.IFS(table_netflix[[#This Row],[release_year]]&gt;=2018, "2018 &amp; after", TRUE, "Before 2018")</f>
        <v>2018 &amp; after</v>
      </c>
      <c r="P1174" s="12">
        <f>DATE(table_netflix[[#This Row],[release_year]],1,1)</f>
        <v>43466</v>
      </c>
      <c r="Q1174" s="12">
        <f t="shared" si="18"/>
        <v>44063</v>
      </c>
      <c r="R1174" s="12" t="str">
        <f>TEXT(table_netflix[[#This Row],[date_added_todate]], "mmm")</f>
        <v>Aug</v>
      </c>
      <c r="S1174" t="s">
        <v>6300</v>
      </c>
    </row>
    <row r="1175" spans="1:19" x14ac:dyDescent="0.3">
      <c r="A1175" t="s">
        <v>6301</v>
      </c>
      <c r="B1175" t="s">
        <v>15</v>
      </c>
      <c r="C1175" t="s">
        <v>6302</v>
      </c>
      <c r="D1175" t="s">
        <v>449</v>
      </c>
      <c r="E1175" t="s">
        <v>6303</v>
      </c>
      <c r="F1175" t="s">
        <v>451</v>
      </c>
      <c r="G1175" s="14" t="s">
        <v>6293</v>
      </c>
      <c r="H1175">
        <v>2020</v>
      </c>
      <c r="I1175" t="s">
        <v>62</v>
      </c>
      <c r="J1175" t="s">
        <v>218</v>
      </c>
      <c r="K1175">
        <f>IFERROR(VALUE(LEFT(table_netflix[[#This Row],[duration (in min)]], LEN(table_netflix[[#This Row],[duration (in min)]])-4)),0)</f>
        <v>100</v>
      </c>
      <c r="L1175" t="s">
        <v>53</v>
      </c>
      <c r="M1175" t="s">
        <v>55</v>
      </c>
      <c r="O1175" t="str" cm="1">
        <f t="array" ref="O1175">_xlfn.IFS(table_netflix[[#This Row],[release_year]]&gt;=2018, "2018 &amp; after", TRUE, "Before 2018")</f>
        <v>2018 &amp; after</v>
      </c>
      <c r="P1175" s="12">
        <f>DATE(table_netflix[[#This Row],[release_year]],1,1)</f>
        <v>43831</v>
      </c>
      <c r="Q1175" s="12">
        <f t="shared" si="18"/>
        <v>44063</v>
      </c>
      <c r="R1175" s="12" t="str">
        <f>TEXT(table_netflix[[#This Row],[date_added_todate]], "mmm")</f>
        <v>Aug</v>
      </c>
      <c r="S1175" t="s">
        <v>6304</v>
      </c>
    </row>
    <row r="1176" spans="1:19" x14ac:dyDescent="0.3">
      <c r="A1176" t="s">
        <v>6305</v>
      </c>
      <c r="B1176" t="s">
        <v>15</v>
      </c>
      <c r="C1176" t="s">
        <v>6306</v>
      </c>
      <c r="D1176" t="s">
        <v>6307</v>
      </c>
      <c r="E1176" t="s">
        <v>6308</v>
      </c>
      <c r="F1176" t="s">
        <v>18</v>
      </c>
      <c r="G1176" s="14" t="s">
        <v>6309</v>
      </c>
      <c r="H1176">
        <v>2019</v>
      </c>
      <c r="I1176" t="s">
        <v>186</v>
      </c>
      <c r="J1176" t="s">
        <v>125</v>
      </c>
      <c r="K1176">
        <f>IFERROR(VALUE(LEFT(table_netflix[[#This Row],[duration (in min)]], LEN(table_netflix[[#This Row],[duration (in min)]])-4)),0)</f>
        <v>97</v>
      </c>
      <c r="L1176" t="s">
        <v>71</v>
      </c>
      <c r="O1176" t="str" cm="1">
        <f t="array" ref="O1176">_xlfn.IFS(table_netflix[[#This Row],[release_year]]&gt;=2018, "2018 &amp; after", TRUE, "Before 2018")</f>
        <v>2018 &amp; after</v>
      </c>
      <c r="P1176" s="12">
        <f>DATE(table_netflix[[#This Row],[release_year]],1,1)</f>
        <v>43466</v>
      </c>
      <c r="Q1176" s="12">
        <f t="shared" si="18"/>
        <v>44061</v>
      </c>
      <c r="R1176" s="12" t="str">
        <f>TEXT(table_netflix[[#This Row],[date_added_todate]], "mmm")</f>
        <v>Aug</v>
      </c>
      <c r="S1176" t="s">
        <v>6310</v>
      </c>
    </row>
    <row r="1177" spans="1:19" x14ac:dyDescent="0.3">
      <c r="A1177" t="s">
        <v>6311</v>
      </c>
      <c r="B1177" t="s">
        <v>15</v>
      </c>
      <c r="C1177" t="s">
        <v>6312</v>
      </c>
      <c r="D1177" t="s">
        <v>6313</v>
      </c>
      <c r="E1177" t="s">
        <v>6314</v>
      </c>
      <c r="F1177" t="s">
        <v>196</v>
      </c>
      <c r="G1177" s="14" t="s">
        <v>6309</v>
      </c>
      <c r="H1177">
        <v>2017</v>
      </c>
      <c r="I1177" t="s">
        <v>84</v>
      </c>
      <c r="J1177" t="s">
        <v>2926</v>
      </c>
      <c r="K1177">
        <f>IFERROR(VALUE(LEFT(table_netflix[[#This Row],[duration (in min)]], LEN(table_netflix[[#This Row],[duration (in min)]])-4)),0)</f>
        <v>75</v>
      </c>
      <c r="L1177" t="s">
        <v>71</v>
      </c>
      <c r="M1177" t="s">
        <v>72</v>
      </c>
      <c r="N1177" t="s">
        <v>55</v>
      </c>
      <c r="O1177" t="str" cm="1">
        <f t="array" ref="O1177">_xlfn.IFS(table_netflix[[#This Row],[release_year]]&gt;=2018, "2018 &amp; after", TRUE, "Before 2018")</f>
        <v>Before 2018</v>
      </c>
      <c r="P1177" s="12">
        <f>DATE(table_netflix[[#This Row],[release_year]],1,1)</f>
        <v>42736</v>
      </c>
      <c r="Q1177" s="12">
        <f t="shared" si="18"/>
        <v>44061</v>
      </c>
      <c r="R1177" s="12" t="str">
        <f>TEXT(table_netflix[[#This Row],[date_added_todate]], "mmm")</f>
        <v>Aug</v>
      </c>
      <c r="S1177" t="s">
        <v>6315</v>
      </c>
    </row>
    <row r="1178" spans="1:19" x14ac:dyDescent="0.3">
      <c r="A1178" t="s">
        <v>6316</v>
      </c>
      <c r="B1178" t="s">
        <v>15</v>
      </c>
      <c r="C1178" t="s">
        <v>6317</v>
      </c>
      <c r="D1178" t="s">
        <v>6318</v>
      </c>
      <c r="E1178" t="s">
        <v>6319</v>
      </c>
      <c r="F1178" t="s">
        <v>1322</v>
      </c>
      <c r="G1178" s="14" t="s">
        <v>6320</v>
      </c>
      <c r="H1178">
        <v>2020</v>
      </c>
      <c r="I1178" t="s">
        <v>84</v>
      </c>
      <c r="J1178" t="s">
        <v>226</v>
      </c>
      <c r="K1178">
        <f>IFERROR(VALUE(LEFT(table_netflix[[#This Row],[duration (in min)]], LEN(table_netflix[[#This Row],[duration (in min)]])-4)),0)</f>
        <v>102</v>
      </c>
      <c r="L1178" t="s">
        <v>71</v>
      </c>
      <c r="M1178" t="s">
        <v>72</v>
      </c>
      <c r="N1178" t="s">
        <v>55</v>
      </c>
      <c r="O1178" t="str" cm="1">
        <f t="array" ref="O1178">_xlfn.IFS(table_netflix[[#This Row],[release_year]]&gt;=2018, "2018 &amp; after", TRUE, "Before 2018")</f>
        <v>2018 &amp; after</v>
      </c>
      <c r="P1178" s="12">
        <f>DATE(table_netflix[[#This Row],[release_year]],1,1)</f>
        <v>43831</v>
      </c>
      <c r="Q1178" s="12">
        <f t="shared" si="18"/>
        <v>44060</v>
      </c>
      <c r="R1178" s="12" t="str">
        <f>TEXT(table_netflix[[#This Row],[date_added_todate]], "mmm")</f>
        <v>Aug</v>
      </c>
      <c r="S1178" t="s">
        <v>6321</v>
      </c>
    </row>
    <row r="1179" spans="1:19" x14ac:dyDescent="0.3">
      <c r="A1179" t="s">
        <v>6322</v>
      </c>
      <c r="B1179" t="s">
        <v>15</v>
      </c>
      <c r="C1179" t="s">
        <v>6323</v>
      </c>
      <c r="D1179" t="s">
        <v>6324</v>
      </c>
      <c r="F1179" t="s">
        <v>1322</v>
      </c>
      <c r="G1179" s="14" t="s">
        <v>6320</v>
      </c>
      <c r="H1179">
        <v>2018</v>
      </c>
      <c r="I1179" t="s">
        <v>84</v>
      </c>
      <c r="J1179" t="s">
        <v>213</v>
      </c>
      <c r="K1179">
        <f>IFERROR(VALUE(LEFT(table_netflix[[#This Row],[duration (in min)]], LEN(table_netflix[[#This Row],[duration (in min)]])-4)),0)</f>
        <v>88</v>
      </c>
      <c r="L1179" t="s">
        <v>22</v>
      </c>
      <c r="M1179" t="s">
        <v>589</v>
      </c>
      <c r="N1179" t="s">
        <v>55</v>
      </c>
      <c r="O1179" t="str" cm="1">
        <f t="array" ref="O1179">_xlfn.IFS(table_netflix[[#This Row],[release_year]]&gt;=2018, "2018 &amp; after", TRUE, "Before 2018")</f>
        <v>2018 &amp; after</v>
      </c>
      <c r="P1179" s="12">
        <f>DATE(table_netflix[[#This Row],[release_year]],1,1)</f>
        <v>43101</v>
      </c>
      <c r="Q1179" s="12">
        <f t="shared" si="18"/>
        <v>44060</v>
      </c>
      <c r="R1179" s="12" t="str">
        <f>TEXT(table_netflix[[#This Row],[date_added_todate]], "mmm")</f>
        <v>Aug</v>
      </c>
      <c r="S1179" t="s">
        <v>6325</v>
      </c>
    </row>
    <row r="1180" spans="1:19" x14ac:dyDescent="0.3">
      <c r="A1180" t="s">
        <v>6326</v>
      </c>
      <c r="B1180" t="s">
        <v>15</v>
      </c>
      <c r="C1180" t="s">
        <v>6327</v>
      </c>
      <c r="D1180" t="s">
        <v>6328</v>
      </c>
      <c r="E1180" t="s">
        <v>6329</v>
      </c>
      <c r="F1180" t="s">
        <v>61</v>
      </c>
      <c r="G1180" s="14" t="s">
        <v>6330</v>
      </c>
      <c r="H1180">
        <v>2012</v>
      </c>
      <c r="I1180" t="s">
        <v>20</v>
      </c>
      <c r="J1180" t="s">
        <v>3091</v>
      </c>
      <c r="K1180">
        <f>IFERROR(VALUE(LEFT(table_netflix[[#This Row],[duration (in min)]], LEN(table_netflix[[#This Row],[duration (in min)]])-4)),0)</f>
        <v>158</v>
      </c>
      <c r="L1180" t="s">
        <v>53</v>
      </c>
      <c r="M1180" t="s">
        <v>55</v>
      </c>
      <c r="N1180" t="s">
        <v>112</v>
      </c>
      <c r="O1180" t="str" cm="1">
        <f t="array" ref="O1180">_xlfn.IFS(table_netflix[[#This Row],[release_year]]&gt;=2018, "2018 &amp; after", TRUE, "Before 2018")</f>
        <v>Before 2018</v>
      </c>
      <c r="P1180" s="12">
        <f>DATE(table_netflix[[#This Row],[release_year]],1,1)</f>
        <v>40909</v>
      </c>
      <c r="Q1180" s="12">
        <f t="shared" si="18"/>
        <v>44059</v>
      </c>
      <c r="R1180" s="12" t="str">
        <f>TEXT(table_netflix[[#This Row],[date_added_todate]], "mmm")</f>
        <v>Aug</v>
      </c>
      <c r="S1180" t="s">
        <v>6331</v>
      </c>
    </row>
    <row r="1181" spans="1:19" x14ac:dyDescent="0.3">
      <c r="A1181" t="s">
        <v>6332</v>
      </c>
      <c r="B1181" t="s">
        <v>15</v>
      </c>
      <c r="C1181" t="s">
        <v>6333</v>
      </c>
      <c r="D1181" t="s">
        <v>6334</v>
      </c>
      <c r="E1181" t="s">
        <v>6335</v>
      </c>
      <c r="F1181" t="s">
        <v>18</v>
      </c>
      <c r="G1181" s="14" t="s">
        <v>6330</v>
      </c>
      <c r="H1181">
        <v>2014</v>
      </c>
      <c r="I1181" t="s">
        <v>20</v>
      </c>
      <c r="J1181" t="s">
        <v>226</v>
      </c>
      <c r="K1181">
        <f>IFERROR(VALUE(LEFT(table_netflix[[#This Row],[duration (in min)]], LEN(table_netflix[[#This Row],[duration (in min)]])-4)),0)</f>
        <v>102</v>
      </c>
      <c r="L1181" t="s">
        <v>144</v>
      </c>
      <c r="M1181" t="s">
        <v>127</v>
      </c>
      <c r="O1181" t="str" cm="1">
        <f t="array" ref="O1181">_xlfn.IFS(table_netflix[[#This Row],[release_year]]&gt;=2018, "2018 &amp; after", TRUE, "Before 2018")</f>
        <v>Before 2018</v>
      </c>
      <c r="P1181" s="12">
        <f>DATE(table_netflix[[#This Row],[release_year]],1,1)</f>
        <v>41640</v>
      </c>
      <c r="Q1181" s="12">
        <f t="shared" si="18"/>
        <v>44059</v>
      </c>
      <c r="R1181" s="12" t="str">
        <f>TEXT(table_netflix[[#This Row],[date_added_todate]], "mmm")</f>
        <v>Aug</v>
      </c>
      <c r="S1181" t="s">
        <v>6336</v>
      </c>
    </row>
    <row r="1182" spans="1:19" x14ac:dyDescent="0.3">
      <c r="A1182" t="s">
        <v>6338</v>
      </c>
      <c r="B1182" t="s">
        <v>15</v>
      </c>
      <c r="C1182" t="s">
        <v>6339</v>
      </c>
      <c r="D1182" t="s">
        <v>2810</v>
      </c>
      <c r="E1182" t="s">
        <v>6340</v>
      </c>
      <c r="F1182" t="s">
        <v>39</v>
      </c>
      <c r="G1182" s="14" t="s">
        <v>6337</v>
      </c>
      <c r="H1182">
        <v>2009</v>
      </c>
      <c r="I1182" t="s">
        <v>84</v>
      </c>
      <c r="J1182" t="s">
        <v>6341</v>
      </c>
      <c r="K1182">
        <f>IFERROR(VALUE(LEFT(table_netflix[[#This Row],[duration (in min)]], LEN(table_netflix[[#This Row],[duration (in min)]])-4)),0)</f>
        <v>203</v>
      </c>
      <c r="L1182" t="s">
        <v>71</v>
      </c>
      <c r="M1182" t="s">
        <v>55</v>
      </c>
      <c r="N1182" t="s">
        <v>112</v>
      </c>
      <c r="O1182" t="str" cm="1">
        <f t="array" ref="O1182">_xlfn.IFS(table_netflix[[#This Row],[release_year]]&gt;=2018, "2018 &amp; after", TRUE, "Before 2018")</f>
        <v>Before 2018</v>
      </c>
      <c r="P1182" s="12">
        <f>DATE(table_netflix[[#This Row],[release_year]],1,1)</f>
        <v>39814</v>
      </c>
      <c r="Q1182" s="12">
        <f t="shared" si="18"/>
        <v>44058</v>
      </c>
      <c r="R1182" s="12" t="str">
        <f>TEXT(table_netflix[[#This Row],[date_added_todate]], "mmm")</f>
        <v>Aug</v>
      </c>
      <c r="S1182" t="s">
        <v>6342</v>
      </c>
    </row>
    <row r="1183" spans="1:19" x14ac:dyDescent="0.3">
      <c r="A1183" t="s">
        <v>6344</v>
      </c>
      <c r="B1183" t="s">
        <v>15</v>
      </c>
      <c r="C1183" t="s">
        <v>6345</v>
      </c>
      <c r="D1183" t="s">
        <v>6346</v>
      </c>
      <c r="E1183" t="s">
        <v>6347</v>
      </c>
      <c r="F1183" t="s">
        <v>523</v>
      </c>
      <c r="G1183" s="14" t="s">
        <v>6343</v>
      </c>
      <c r="H1183">
        <v>2020</v>
      </c>
      <c r="I1183" t="s">
        <v>139</v>
      </c>
      <c r="J1183" t="s">
        <v>308</v>
      </c>
      <c r="K1183">
        <f>IFERROR(VALUE(LEFT(table_netflix[[#This Row],[duration (in min)]], LEN(table_netflix[[#This Row],[duration (in min)]])-4)),0)</f>
        <v>92</v>
      </c>
      <c r="L1183" t="s">
        <v>47</v>
      </c>
      <c r="M1183" t="s">
        <v>85</v>
      </c>
      <c r="O1183" t="str" cm="1">
        <f t="array" ref="O1183">_xlfn.IFS(table_netflix[[#This Row],[release_year]]&gt;=2018, "2018 &amp; after", TRUE, "Before 2018")</f>
        <v>2018 &amp; after</v>
      </c>
      <c r="P1183" s="12">
        <f>DATE(table_netflix[[#This Row],[release_year]],1,1)</f>
        <v>43831</v>
      </c>
      <c r="Q1183" s="12">
        <f t="shared" si="18"/>
        <v>44057</v>
      </c>
      <c r="R1183" s="12" t="str">
        <f>TEXT(table_netflix[[#This Row],[date_added_todate]], "mmm")</f>
        <v>Aug</v>
      </c>
      <c r="S1183" t="s">
        <v>6348</v>
      </c>
    </row>
    <row r="1184" spans="1:19" x14ac:dyDescent="0.3">
      <c r="A1184" t="s">
        <v>6349</v>
      </c>
      <c r="B1184" t="s">
        <v>15</v>
      </c>
      <c r="C1184" t="s">
        <v>6350</v>
      </c>
      <c r="D1184" t="s">
        <v>6351</v>
      </c>
      <c r="E1184" t="s">
        <v>6352</v>
      </c>
      <c r="F1184" t="s">
        <v>18</v>
      </c>
      <c r="G1184" s="14" t="s">
        <v>6343</v>
      </c>
      <c r="H1184">
        <v>2018</v>
      </c>
      <c r="I1184" t="s">
        <v>27</v>
      </c>
      <c r="J1184" t="s">
        <v>70</v>
      </c>
      <c r="K1184">
        <f>IFERROR(VALUE(LEFT(table_netflix[[#This Row],[duration (in min)]], LEN(table_netflix[[#This Row],[duration (in min)]])-4)),0)</f>
        <v>104</v>
      </c>
      <c r="L1184" t="s">
        <v>53</v>
      </c>
      <c r="M1184" t="s">
        <v>54</v>
      </c>
      <c r="O1184" t="str" cm="1">
        <f t="array" ref="O1184">_xlfn.IFS(table_netflix[[#This Row],[release_year]]&gt;=2018, "2018 &amp; after", TRUE, "Before 2018")</f>
        <v>2018 &amp; after</v>
      </c>
      <c r="P1184" s="12">
        <f>DATE(table_netflix[[#This Row],[release_year]],1,1)</f>
        <v>43101</v>
      </c>
      <c r="Q1184" s="12">
        <f t="shared" si="18"/>
        <v>44057</v>
      </c>
      <c r="R1184" s="12" t="str">
        <f>TEXT(table_netflix[[#This Row],[date_added_todate]], "mmm")</f>
        <v>Aug</v>
      </c>
      <c r="S1184" t="s">
        <v>6353</v>
      </c>
    </row>
    <row r="1185" spans="1:19" x14ac:dyDescent="0.3">
      <c r="A1185" t="s">
        <v>6354</v>
      </c>
      <c r="B1185" t="s">
        <v>15</v>
      </c>
      <c r="C1185" t="s">
        <v>6355</v>
      </c>
      <c r="D1185" t="s">
        <v>3232</v>
      </c>
      <c r="E1185" t="s">
        <v>6356</v>
      </c>
      <c r="F1185" t="s">
        <v>61</v>
      </c>
      <c r="G1185" s="14" t="s">
        <v>6343</v>
      </c>
      <c r="H1185">
        <v>2020</v>
      </c>
      <c r="I1185" t="s">
        <v>100</v>
      </c>
      <c r="J1185" t="s">
        <v>2035</v>
      </c>
      <c r="K1185">
        <f>IFERROR(VALUE(LEFT(table_netflix[[#This Row],[duration (in min)]], LEN(table_netflix[[#This Row],[duration (in min)]])-4)),0)</f>
        <v>72</v>
      </c>
      <c r="L1185" t="s">
        <v>47</v>
      </c>
      <c r="O1185" t="str" cm="1">
        <f t="array" ref="O1185">_xlfn.IFS(table_netflix[[#This Row],[release_year]]&gt;=2018, "2018 &amp; after", TRUE, "Before 2018")</f>
        <v>2018 &amp; after</v>
      </c>
      <c r="P1185" s="12">
        <f>DATE(table_netflix[[#This Row],[release_year]],1,1)</f>
        <v>43831</v>
      </c>
      <c r="Q1185" s="12">
        <f t="shared" si="18"/>
        <v>44057</v>
      </c>
      <c r="R1185" s="12" t="str">
        <f>TEXT(table_netflix[[#This Row],[date_added_todate]], "mmm")</f>
        <v>Aug</v>
      </c>
      <c r="S1185" t="s">
        <v>6357</v>
      </c>
    </row>
    <row r="1186" spans="1:19" x14ac:dyDescent="0.3">
      <c r="A1186" t="s">
        <v>6358</v>
      </c>
      <c r="B1186" t="s">
        <v>15</v>
      </c>
      <c r="C1186" t="s">
        <v>6359</v>
      </c>
      <c r="D1186" t="s">
        <v>6360</v>
      </c>
      <c r="E1186" t="s">
        <v>6361</v>
      </c>
      <c r="F1186" t="s">
        <v>18</v>
      </c>
      <c r="G1186" s="14" t="s">
        <v>6343</v>
      </c>
      <c r="H1186">
        <v>2020</v>
      </c>
      <c r="I1186" t="s">
        <v>186</v>
      </c>
      <c r="J1186" t="s">
        <v>265</v>
      </c>
      <c r="K1186">
        <f>IFERROR(VALUE(LEFT(table_netflix[[#This Row],[duration (in min)]], LEN(table_netflix[[#This Row],[duration (in min)]])-4)),0)</f>
        <v>113</v>
      </c>
      <c r="L1186" t="s">
        <v>144</v>
      </c>
      <c r="O1186" t="str" cm="1">
        <f t="array" ref="O1186">_xlfn.IFS(table_netflix[[#This Row],[release_year]]&gt;=2018, "2018 &amp; after", TRUE, "Before 2018")</f>
        <v>2018 &amp; after</v>
      </c>
      <c r="P1186" s="12">
        <f>DATE(table_netflix[[#This Row],[release_year]],1,1)</f>
        <v>43831</v>
      </c>
      <c r="Q1186" s="12">
        <f t="shared" si="18"/>
        <v>44057</v>
      </c>
      <c r="R1186" s="12" t="str">
        <f>TEXT(table_netflix[[#This Row],[date_added_todate]], "mmm")</f>
        <v>Aug</v>
      </c>
      <c r="S1186" t="s">
        <v>6362</v>
      </c>
    </row>
    <row r="1187" spans="1:19" x14ac:dyDescent="0.3">
      <c r="A1187" t="s">
        <v>6363</v>
      </c>
      <c r="B1187" t="s">
        <v>15</v>
      </c>
      <c r="C1187" t="s">
        <v>6364</v>
      </c>
      <c r="D1187" t="s">
        <v>6365</v>
      </c>
      <c r="E1187" t="s">
        <v>6366</v>
      </c>
      <c r="F1187" t="s">
        <v>307</v>
      </c>
      <c r="G1187" s="14" t="s">
        <v>6367</v>
      </c>
      <c r="H1187">
        <v>2019</v>
      </c>
      <c r="I1187" t="s">
        <v>27</v>
      </c>
      <c r="J1187" t="s">
        <v>232</v>
      </c>
      <c r="K1187">
        <f>IFERROR(VALUE(LEFT(table_netflix[[#This Row],[duration (in min)]], LEN(table_netflix[[#This Row],[duration (in min)]])-4)),0)</f>
        <v>93</v>
      </c>
      <c r="L1187" t="s">
        <v>71</v>
      </c>
      <c r="M1187" t="s">
        <v>72</v>
      </c>
      <c r="N1187" t="s">
        <v>55</v>
      </c>
      <c r="O1187" t="str" cm="1">
        <f t="array" ref="O1187">_xlfn.IFS(table_netflix[[#This Row],[release_year]]&gt;=2018, "2018 &amp; after", TRUE, "Before 2018")</f>
        <v>2018 &amp; after</v>
      </c>
      <c r="P1187" s="12">
        <f>DATE(table_netflix[[#This Row],[release_year]],1,1)</f>
        <v>43466</v>
      </c>
      <c r="Q1187" s="12">
        <f t="shared" si="18"/>
        <v>44056</v>
      </c>
      <c r="R1187" s="12" t="str">
        <f>TEXT(table_netflix[[#This Row],[date_added_todate]], "mmm")</f>
        <v>Aug</v>
      </c>
      <c r="S1187" t="s">
        <v>6368</v>
      </c>
    </row>
    <row r="1188" spans="1:19" x14ac:dyDescent="0.3">
      <c r="A1188" t="s">
        <v>6369</v>
      </c>
      <c r="B1188" t="s">
        <v>15</v>
      </c>
      <c r="C1188" t="s">
        <v>6370</v>
      </c>
      <c r="D1188" t="s">
        <v>5912</v>
      </c>
      <c r="E1188" t="s">
        <v>6371</v>
      </c>
      <c r="F1188" t="s">
        <v>61</v>
      </c>
      <c r="G1188" s="14" t="s">
        <v>6367</v>
      </c>
      <c r="H1188">
        <v>2016</v>
      </c>
      <c r="I1188" t="s">
        <v>186</v>
      </c>
      <c r="J1188" t="s">
        <v>348</v>
      </c>
      <c r="K1188">
        <f>IFERROR(VALUE(LEFT(table_netflix[[#This Row],[duration (in min)]], LEN(table_netflix[[#This Row],[duration (in min)]])-4)),0)</f>
        <v>119</v>
      </c>
      <c r="L1188" t="s">
        <v>53</v>
      </c>
      <c r="M1188" t="s">
        <v>54</v>
      </c>
      <c r="O1188" t="str" cm="1">
        <f t="array" ref="O1188">_xlfn.IFS(table_netflix[[#This Row],[release_year]]&gt;=2018, "2018 &amp; after", TRUE, "Before 2018")</f>
        <v>Before 2018</v>
      </c>
      <c r="P1188" s="12">
        <f>DATE(table_netflix[[#This Row],[release_year]],1,1)</f>
        <v>42370</v>
      </c>
      <c r="Q1188" s="12">
        <f t="shared" si="18"/>
        <v>44056</v>
      </c>
      <c r="R1188" s="12" t="str">
        <f>TEXT(table_netflix[[#This Row],[date_added_todate]], "mmm")</f>
        <v>Aug</v>
      </c>
      <c r="S1188" t="s">
        <v>6372</v>
      </c>
    </row>
    <row r="1189" spans="1:19" x14ac:dyDescent="0.3">
      <c r="A1189" t="s">
        <v>6373</v>
      </c>
      <c r="B1189" t="s">
        <v>15</v>
      </c>
      <c r="C1189" t="s">
        <v>6374</v>
      </c>
      <c r="D1189" t="s">
        <v>5912</v>
      </c>
      <c r="E1189" t="s">
        <v>6375</v>
      </c>
      <c r="F1189" t="s">
        <v>18</v>
      </c>
      <c r="G1189" s="14" t="s">
        <v>6367</v>
      </c>
      <c r="H1189">
        <v>2012</v>
      </c>
      <c r="I1189" t="s">
        <v>27</v>
      </c>
      <c r="J1189" t="s">
        <v>143</v>
      </c>
      <c r="K1189">
        <f>IFERROR(VALUE(LEFT(table_netflix[[#This Row],[duration (in min)]], LEN(table_netflix[[#This Row],[duration (in min)]])-4)),0)</f>
        <v>105</v>
      </c>
      <c r="L1189" t="s">
        <v>53</v>
      </c>
      <c r="M1189" t="s">
        <v>54</v>
      </c>
      <c r="N1189" t="s">
        <v>142</v>
      </c>
      <c r="O1189" t="str" cm="1">
        <f t="array" ref="O1189">_xlfn.IFS(table_netflix[[#This Row],[release_year]]&gt;=2018, "2018 &amp; after", TRUE, "Before 2018")</f>
        <v>Before 2018</v>
      </c>
      <c r="P1189" s="12">
        <f>DATE(table_netflix[[#This Row],[release_year]],1,1)</f>
        <v>40909</v>
      </c>
      <c r="Q1189" s="12">
        <f t="shared" si="18"/>
        <v>44056</v>
      </c>
      <c r="R1189" s="12" t="str">
        <f>TEXT(table_netflix[[#This Row],[date_added_todate]], "mmm")</f>
        <v>Aug</v>
      </c>
      <c r="S1189" t="s">
        <v>6376</v>
      </c>
    </row>
    <row r="1190" spans="1:19" x14ac:dyDescent="0.3">
      <c r="A1190" t="s">
        <v>6378</v>
      </c>
      <c r="B1190" t="s">
        <v>15</v>
      </c>
      <c r="C1190" t="s">
        <v>6379</v>
      </c>
      <c r="D1190" t="s">
        <v>6380</v>
      </c>
      <c r="E1190" t="s">
        <v>6381</v>
      </c>
      <c r="F1190" t="s">
        <v>39</v>
      </c>
      <c r="G1190" s="14" t="s">
        <v>6377</v>
      </c>
      <c r="H1190">
        <v>2020</v>
      </c>
      <c r="I1190" t="s">
        <v>62</v>
      </c>
      <c r="J1190" t="s">
        <v>265</v>
      </c>
      <c r="K1190">
        <f>IFERROR(VALUE(LEFT(table_netflix[[#This Row],[duration (in min)]], LEN(table_netflix[[#This Row],[duration (in min)]])-4)),0)</f>
        <v>113</v>
      </c>
      <c r="L1190" t="s">
        <v>144</v>
      </c>
      <c r="M1190" t="s">
        <v>72</v>
      </c>
      <c r="N1190" t="s">
        <v>55</v>
      </c>
      <c r="O1190" t="str" cm="1">
        <f t="array" ref="O1190">_xlfn.IFS(table_netflix[[#This Row],[release_year]]&gt;=2018, "2018 &amp; after", TRUE, "Before 2018")</f>
        <v>2018 &amp; after</v>
      </c>
      <c r="P1190" s="12">
        <f>DATE(table_netflix[[#This Row],[release_year]],1,1)</f>
        <v>43831</v>
      </c>
      <c r="Q1190" s="12">
        <f t="shared" si="18"/>
        <v>44055</v>
      </c>
      <c r="R1190" s="12" t="str">
        <f>TEXT(table_netflix[[#This Row],[date_added_todate]], "mmm")</f>
        <v>Aug</v>
      </c>
      <c r="S1190" t="s">
        <v>6382</v>
      </c>
    </row>
    <row r="1191" spans="1:19" x14ac:dyDescent="0.3">
      <c r="A1191" t="s">
        <v>6383</v>
      </c>
      <c r="B1191" t="s">
        <v>15</v>
      </c>
      <c r="C1191" t="s">
        <v>6384</v>
      </c>
      <c r="D1191" t="s">
        <v>1621</v>
      </c>
      <c r="E1191" t="s">
        <v>6385</v>
      </c>
      <c r="F1191" t="s">
        <v>18</v>
      </c>
      <c r="G1191" s="14" t="s">
        <v>6386</v>
      </c>
      <c r="H1191">
        <v>2014</v>
      </c>
      <c r="I1191" t="s">
        <v>45</v>
      </c>
      <c r="J1191" t="s">
        <v>232</v>
      </c>
      <c r="K1191">
        <f>IFERROR(VALUE(LEFT(table_netflix[[#This Row],[duration (in min)]], LEN(table_netflix[[#This Row],[duration (in min)]])-4)),0)</f>
        <v>93</v>
      </c>
      <c r="L1191" t="s">
        <v>47</v>
      </c>
      <c r="M1191" t="s">
        <v>85</v>
      </c>
      <c r="N1191" t="s">
        <v>127</v>
      </c>
      <c r="O1191" t="str" cm="1">
        <f t="array" ref="O1191">_xlfn.IFS(table_netflix[[#This Row],[release_year]]&gt;=2018, "2018 &amp; after", TRUE, "Before 2018")</f>
        <v>Before 2018</v>
      </c>
      <c r="P1191" s="12">
        <f>DATE(table_netflix[[#This Row],[release_year]],1,1)</f>
        <v>41640</v>
      </c>
      <c r="Q1191" s="12">
        <f t="shared" si="18"/>
        <v>44054</v>
      </c>
      <c r="R1191" s="12" t="str">
        <f>TEXT(table_netflix[[#This Row],[date_added_todate]], "mmm")</f>
        <v>Aug</v>
      </c>
      <c r="S1191" t="s">
        <v>6387</v>
      </c>
    </row>
    <row r="1192" spans="1:19" x14ac:dyDescent="0.3">
      <c r="A1192" t="s">
        <v>6388</v>
      </c>
      <c r="B1192" t="s">
        <v>15</v>
      </c>
      <c r="C1192" t="s">
        <v>6389</v>
      </c>
      <c r="D1192" t="s">
        <v>6390</v>
      </c>
      <c r="E1192" t="s">
        <v>6391</v>
      </c>
      <c r="F1192" t="s">
        <v>18</v>
      </c>
      <c r="G1192" s="14" t="s">
        <v>6386</v>
      </c>
      <c r="H1192">
        <v>2020</v>
      </c>
      <c r="I1192" t="s">
        <v>27</v>
      </c>
      <c r="J1192" t="s">
        <v>5607</v>
      </c>
      <c r="K1192">
        <f>IFERROR(VALUE(LEFT(table_netflix[[#This Row],[duration (in min)]], LEN(table_netflix[[#This Row],[duration (in min)]])-4)),0)</f>
        <v>44</v>
      </c>
      <c r="L1192" t="s">
        <v>852</v>
      </c>
      <c r="O1192" t="str" cm="1">
        <f t="array" ref="O1192">_xlfn.IFS(table_netflix[[#This Row],[release_year]]&gt;=2018, "2018 &amp; after", TRUE, "Before 2018")</f>
        <v>2018 &amp; after</v>
      </c>
      <c r="P1192" s="12">
        <f>DATE(table_netflix[[#This Row],[release_year]],1,1)</f>
        <v>43831</v>
      </c>
      <c r="Q1192" s="12">
        <f t="shared" si="18"/>
        <v>44054</v>
      </c>
      <c r="R1192" s="12" t="str">
        <f>TEXT(table_netflix[[#This Row],[date_added_todate]], "mmm")</f>
        <v>Aug</v>
      </c>
      <c r="S1192" t="s">
        <v>6392</v>
      </c>
    </row>
    <row r="1193" spans="1:19" x14ac:dyDescent="0.3">
      <c r="A1193" t="s">
        <v>6394</v>
      </c>
      <c r="B1193" t="s">
        <v>15</v>
      </c>
      <c r="C1193" t="s">
        <v>6395</v>
      </c>
      <c r="D1193" t="s">
        <v>6396</v>
      </c>
      <c r="E1193" t="s">
        <v>6397</v>
      </c>
      <c r="F1193" t="s">
        <v>18</v>
      </c>
      <c r="G1193" s="14" t="s">
        <v>6393</v>
      </c>
      <c r="H1193">
        <v>2020</v>
      </c>
      <c r="I1193" t="s">
        <v>20</v>
      </c>
      <c r="J1193" t="s">
        <v>141</v>
      </c>
      <c r="K1193">
        <f>IFERROR(VALUE(LEFT(table_netflix[[#This Row],[duration (in min)]], LEN(table_netflix[[#This Row],[duration (in min)]])-4)),0)</f>
        <v>110</v>
      </c>
      <c r="L1193" t="s">
        <v>53</v>
      </c>
      <c r="M1193" t="s">
        <v>107</v>
      </c>
      <c r="O1193" t="str" cm="1">
        <f t="array" ref="O1193">_xlfn.IFS(table_netflix[[#This Row],[release_year]]&gt;=2018, "2018 &amp; after", TRUE, "Before 2018")</f>
        <v>2018 &amp; after</v>
      </c>
      <c r="P1193" s="12">
        <f>DATE(table_netflix[[#This Row],[release_year]],1,1)</f>
        <v>43831</v>
      </c>
      <c r="Q1193" s="12">
        <f t="shared" si="18"/>
        <v>44053</v>
      </c>
      <c r="R1193" s="12" t="str">
        <f>TEXT(table_netflix[[#This Row],[date_added_todate]], "mmm")</f>
        <v>Aug</v>
      </c>
      <c r="S1193" t="s">
        <v>6398</v>
      </c>
    </row>
    <row r="1194" spans="1:19" x14ac:dyDescent="0.3">
      <c r="A1194" t="s">
        <v>6400</v>
      </c>
      <c r="B1194" t="s">
        <v>15</v>
      </c>
      <c r="C1194" t="s">
        <v>6401</v>
      </c>
      <c r="D1194" t="s">
        <v>6402</v>
      </c>
      <c r="E1194" t="s">
        <v>6403</v>
      </c>
      <c r="F1194" t="s">
        <v>18</v>
      </c>
      <c r="G1194" s="14" t="s">
        <v>6399</v>
      </c>
      <c r="H1194">
        <v>2020</v>
      </c>
      <c r="I1194" t="s">
        <v>186</v>
      </c>
      <c r="J1194" t="s">
        <v>21</v>
      </c>
      <c r="K1194">
        <f>IFERROR(VALUE(LEFT(table_netflix[[#This Row],[duration (in min)]], LEN(table_netflix[[#This Row],[duration (in min)]])-4)),0)</f>
        <v>90</v>
      </c>
      <c r="L1194" t="s">
        <v>126</v>
      </c>
      <c r="M1194" t="s">
        <v>142</v>
      </c>
      <c r="O1194" t="str" cm="1">
        <f t="array" ref="O1194">_xlfn.IFS(table_netflix[[#This Row],[release_year]]&gt;=2018, "2018 &amp; after", TRUE, "Before 2018")</f>
        <v>2018 &amp; after</v>
      </c>
      <c r="P1194" s="12">
        <f>DATE(table_netflix[[#This Row],[release_year]],1,1)</f>
        <v>43831</v>
      </c>
      <c r="Q1194" s="12">
        <f t="shared" si="18"/>
        <v>44051</v>
      </c>
      <c r="R1194" s="12" t="str">
        <f>TEXT(table_netflix[[#This Row],[date_added_todate]], "mmm")</f>
        <v>Aug</v>
      </c>
      <c r="S1194" t="s">
        <v>6404</v>
      </c>
    </row>
    <row r="1195" spans="1:19" x14ac:dyDescent="0.3">
      <c r="A1195" t="s">
        <v>6405</v>
      </c>
      <c r="B1195" t="s">
        <v>15</v>
      </c>
      <c r="C1195" t="s">
        <v>6406</v>
      </c>
      <c r="D1195" t="s">
        <v>6407</v>
      </c>
      <c r="E1195" t="s">
        <v>6408</v>
      </c>
      <c r="F1195" t="s">
        <v>80</v>
      </c>
      <c r="G1195" s="14" t="s">
        <v>6409</v>
      </c>
      <c r="H1195">
        <v>2020</v>
      </c>
      <c r="I1195" t="s">
        <v>27</v>
      </c>
      <c r="J1195" t="s">
        <v>457</v>
      </c>
      <c r="K1195">
        <f>IFERROR(VALUE(LEFT(table_netflix[[#This Row],[duration (in min)]], LEN(table_netflix[[#This Row],[duration (in min)]])-4)),0)</f>
        <v>82</v>
      </c>
      <c r="L1195" t="s">
        <v>71</v>
      </c>
      <c r="M1195" t="s">
        <v>55</v>
      </c>
      <c r="O1195" t="str" cm="1">
        <f t="array" ref="O1195">_xlfn.IFS(table_netflix[[#This Row],[release_year]]&gt;=2018, "2018 &amp; after", TRUE, "Before 2018")</f>
        <v>2018 &amp; after</v>
      </c>
      <c r="P1195" s="12">
        <f>DATE(table_netflix[[#This Row],[release_year]],1,1)</f>
        <v>43831</v>
      </c>
      <c r="Q1195" s="12">
        <f t="shared" si="18"/>
        <v>44050</v>
      </c>
      <c r="R1195" s="12" t="str">
        <f>TEXT(table_netflix[[#This Row],[date_added_todate]], "mmm")</f>
        <v>Aug</v>
      </c>
      <c r="S1195" t="s">
        <v>6410</v>
      </c>
    </row>
    <row r="1196" spans="1:19" x14ac:dyDescent="0.3">
      <c r="A1196" t="s">
        <v>6411</v>
      </c>
      <c r="B1196" t="s">
        <v>15</v>
      </c>
      <c r="C1196" t="s">
        <v>6412</v>
      </c>
      <c r="D1196" t="s">
        <v>3706</v>
      </c>
      <c r="E1196" t="s">
        <v>3706</v>
      </c>
      <c r="F1196" t="s">
        <v>18</v>
      </c>
      <c r="G1196" s="14" t="s">
        <v>6409</v>
      </c>
      <c r="H1196">
        <v>2018</v>
      </c>
      <c r="I1196" t="s">
        <v>62</v>
      </c>
      <c r="J1196" t="s">
        <v>942</v>
      </c>
      <c r="K1196">
        <f>IFERROR(VALUE(LEFT(table_netflix[[#This Row],[duration (in min)]], LEN(table_netflix[[#This Row],[duration (in min)]])-4)),0)</f>
        <v>69</v>
      </c>
      <c r="L1196" t="s">
        <v>22</v>
      </c>
      <c r="O1196" t="str" cm="1">
        <f t="array" ref="O1196">_xlfn.IFS(table_netflix[[#This Row],[release_year]]&gt;=2018, "2018 &amp; after", TRUE, "Before 2018")</f>
        <v>2018 &amp; after</v>
      </c>
      <c r="P1196" s="12">
        <f>DATE(table_netflix[[#This Row],[release_year]],1,1)</f>
        <v>43101</v>
      </c>
      <c r="Q1196" s="12">
        <f t="shared" si="18"/>
        <v>44050</v>
      </c>
      <c r="R1196" s="12" t="str">
        <f>TEXT(table_netflix[[#This Row],[date_added_todate]], "mmm")</f>
        <v>Aug</v>
      </c>
      <c r="S1196" t="s">
        <v>6413</v>
      </c>
    </row>
    <row r="1197" spans="1:19" x14ac:dyDescent="0.3">
      <c r="A1197" t="s">
        <v>6414</v>
      </c>
      <c r="B1197" t="s">
        <v>15</v>
      </c>
      <c r="C1197" t="s">
        <v>6415</v>
      </c>
      <c r="D1197" t="s">
        <v>4316</v>
      </c>
      <c r="E1197" t="s">
        <v>6416</v>
      </c>
      <c r="F1197" t="s">
        <v>18</v>
      </c>
      <c r="G1197" s="14" t="s">
        <v>6409</v>
      </c>
      <c r="H1197">
        <v>2020</v>
      </c>
      <c r="I1197" t="s">
        <v>100</v>
      </c>
      <c r="J1197" t="s">
        <v>1365</v>
      </c>
      <c r="K1197">
        <f>IFERROR(VALUE(LEFT(table_netflix[[#This Row],[duration (in min)]], LEN(table_netflix[[#This Row],[duration (in min)]])-4)),0)</f>
        <v>46</v>
      </c>
      <c r="L1197" t="s">
        <v>47</v>
      </c>
      <c r="O1197" t="str" cm="1">
        <f t="array" ref="O1197">_xlfn.IFS(table_netflix[[#This Row],[release_year]]&gt;=2018, "2018 &amp; after", TRUE, "Before 2018")</f>
        <v>2018 &amp; after</v>
      </c>
      <c r="P1197" s="12">
        <f>DATE(table_netflix[[#This Row],[release_year]],1,1)</f>
        <v>43831</v>
      </c>
      <c r="Q1197" s="12">
        <f t="shared" si="18"/>
        <v>44050</v>
      </c>
      <c r="R1197" s="12" t="str">
        <f>TEXT(table_netflix[[#This Row],[date_added_todate]], "mmm")</f>
        <v>Aug</v>
      </c>
      <c r="S1197" t="s">
        <v>6417</v>
      </c>
    </row>
    <row r="1198" spans="1:19" x14ac:dyDescent="0.3">
      <c r="A1198" t="s">
        <v>6418</v>
      </c>
      <c r="B1198" t="s">
        <v>15</v>
      </c>
      <c r="C1198" t="s">
        <v>6419</v>
      </c>
      <c r="D1198" t="s">
        <v>6420</v>
      </c>
      <c r="E1198" t="s">
        <v>6421</v>
      </c>
      <c r="F1198" t="s">
        <v>18</v>
      </c>
      <c r="G1198" s="14" t="s">
        <v>6409</v>
      </c>
      <c r="H1198">
        <v>2020</v>
      </c>
      <c r="I1198" t="s">
        <v>62</v>
      </c>
      <c r="J1198" t="s">
        <v>92</v>
      </c>
      <c r="K1198">
        <f>IFERROR(VALUE(LEFT(table_netflix[[#This Row],[duration (in min)]], LEN(table_netflix[[#This Row],[duration (in min)]])-4)),0)</f>
        <v>94</v>
      </c>
      <c r="L1198" t="s">
        <v>71</v>
      </c>
      <c r="O1198" t="str" cm="1">
        <f t="array" ref="O1198">_xlfn.IFS(table_netflix[[#This Row],[release_year]]&gt;=2018, "2018 &amp; after", TRUE, "Before 2018")</f>
        <v>2018 &amp; after</v>
      </c>
      <c r="P1198" s="12">
        <f>DATE(table_netflix[[#This Row],[release_year]],1,1)</f>
        <v>43831</v>
      </c>
      <c r="Q1198" s="12">
        <f t="shared" si="18"/>
        <v>44050</v>
      </c>
      <c r="R1198" s="12" t="str">
        <f>TEXT(table_netflix[[#This Row],[date_added_todate]], "mmm")</f>
        <v>Aug</v>
      </c>
      <c r="S1198" t="s">
        <v>6422</v>
      </c>
    </row>
    <row r="1199" spans="1:19" x14ac:dyDescent="0.3">
      <c r="A1199" t="s">
        <v>6424</v>
      </c>
      <c r="B1199" t="s">
        <v>15</v>
      </c>
      <c r="C1199" t="s">
        <v>6425</v>
      </c>
      <c r="D1199" t="s">
        <v>6426</v>
      </c>
      <c r="E1199" t="s">
        <v>6427</v>
      </c>
      <c r="F1199" t="s">
        <v>3132</v>
      </c>
      <c r="G1199" s="14" t="s">
        <v>6423</v>
      </c>
      <c r="H1199">
        <v>2020</v>
      </c>
      <c r="I1199" t="s">
        <v>84</v>
      </c>
      <c r="J1199" t="s">
        <v>2035</v>
      </c>
      <c r="K1199">
        <f>IFERROR(VALUE(LEFT(table_netflix[[#This Row],[duration (in min)]], LEN(table_netflix[[#This Row],[duration (in min)]])-4)),0)</f>
        <v>72</v>
      </c>
      <c r="L1199" t="s">
        <v>22</v>
      </c>
      <c r="M1199" t="s">
        <v>55</v>
      </c>
      <c r="N1199" t="s">
        <v>112</v>
      </c>
      <c r="O1199" t="str" cm="1">
        <f t="array" ref="O1199">_xlfn.IFS(table_netflix[[#This Row],[release_year]]&gt;=2018, "2018 &amp; after", TRUE, "Before 2018")</f>
        <v>2018 &amp; after</v>
      </c>
      <c r="P1199" s="12">
        <f>DATE(table_netflix[[#This Row],[release_year]],1,1)</f>
        <v>43831</v>
      </c>
      <c r="Q1199" s="12">
        <f t="shared" si="18"/>
        <v>44049</v>
      </c>
      <c r="R1199" s="12" t="str">
        <f>TEXT(table_netflix[[#This Row],[date_added_todate]], "mmm")</f>
        <v>Aug</v>
      </c>
      <c r="S1199" t="s">
        <v>6428</v>
      </c>
    </row>
    <row r="1200" spans="1:19" x14ac:dyDescent="0.3">
      <c r="A1200" t="s">
        <v>6429</v>
      </c>
      <c r="B1200" t="s">
        <v>15</v>
      </c>
      <c r="C1200" t="s">
        <v>6430</v>
      </c>
      <c r="D1200" t="s">
        <v>6431</v>
      </c>
      <c r="E1200" t="s">
        <v>6432</v>
      </c>
      <c r="F1200" t="s">
        <v>307</v>
      </c>
      <c r="G1200" s="14" t="s">
        <v>6433</v>
      </c>
      <c r="H1200">
        <v>2020</v>
      </c>
      <c r="I1200" t="s">
        <v>62</v>
      </c>
      <c r="J1200" t="s">
        <v>241</v>
      </c>
      <c r="K1200">
        <f>IFERROR(VALUE(LEFT(table_netflix[[#This Row],[duration (in min)]], LEN(table_netflix[[#This Row],[duration (in min)]])-4)),0)</f>
        <v>95</v>
      </c>
      <c r="L1200" t="s">
        <v>22</v>
      </c>
      <c r="M1200" t="s">
        <v>55</v>
      </c>
      <c r="N1200" t="s">
        <v>266</v>
      </c>
      <c r="O1200" t="str" cm="1">
        <f t="array" ref="O1200">_xlfn.IFS(table_netflix[[#This Row],[release_year]]&gt;=2018, "2018 &amp; after", TRUE, "Before 2018")</f>
        <v>2018 &amp; after</v>
      </c>
      <c r="P1200" s="12">
        <f>DATE(table_netflix[[#This Row],[release_year]],1,1)</f>
        <v>43831</v>
      </c>
      <c r="Q1200" s="12">
        <f t="shared" si="18"/>
        <v>44048</v>
      </c>
      <c r="R1200" s="12" t="str">
        <f>TEXT(table_netflix[[#This Row],[date_added_todate]], "mmm")</f>
        <v>Aug</v>
      </c>
      <c r="S1200" t="s">
        <v>6434</v>
      </c>
    </row>
    <row r="1201" spans="1:19" x14ac:dyDescent="0.3">
      <c r="A1201" t="s">
        <v>6436</v>
      </c>
      <c r="B1201" t="s">
        <v>15</v>
      </c>
      <c r="C1201" t="s">
        <v>6437</v>
      </c>
      <c r="D1201" t="s">
        <v>6438</v>
      </c>
      <c r="E1201" t="s">
        <v>6439</v>
      </c>
      <c r="F1201" t="s">
        <v>18</v>
      </c>
      <c r="G1201" s="14" t="s">
        <v>6435</v>
      </c>
      <c r="H1201">
        <v>2020</v>
      </c>
      <c r="I1201" t="s">
        <v>264</v>
      </c>
      <c r="J1201" t="s">
        <v>2552</v>
      </c>
      <c r="K1201">
        <f>IFERROR(VALUE(LEFT(table_netflix[[#This Row],[duration (in min)]], LEN(table_netflix[[#This Row],[duration (in min)]])-4)),0)</f>
        <v>71</v>
      </c>
      <c r="L1201" t="s">
        <v>47</v>
      </c>
      <c r="M1201" t="s">
        <v>85</v>
      </c>
      <c r="O1201" t="str" cm="1">
        <f t="array" ref="O1201">_xlfn.IFS(table_netflix[[#This Row],[release_year]]&gt;=2018, "2018 &amp; after", TRUE, "Before 2018")</f>
        <v>2018 &amp; after</v>
      </c>
      <c r="P1201" s="12">
        <f>DATE(table_netflix[[#This Row],[release_year]],1,1)</f>
        <v>43831</v>
      </c>
      <c r="Q1201" s="12">
        <f t="shared" si="18"/>
        <v>44047</v>
      </c>
      <c r="R1201" s="12" t="str">
        <f>TEXT(table_netflix[[#This Row],[date_added_todate]], "mmm")</f>
        <v>Aug</v>
      </c>
      <c r="S1201" t="s">
        <v>6440</v>
      </c>
    </row>
    <row r="1202" spans="1:19" x14ac:dyDescent="0.3">
      <c r="A1202" t="s">
        <v>6441</v>
      </c>
      <c r="B1202" t="s">
        <v>15</v>
      </c>
      <c r="C1202" t="s">
        <v>6442</v>
      </c>
      <c r="D1202" t="s">
        <v>4373</v>
      </c>
      <c r="E1202" t="s">
        <v>6443</v>
      </c>
      <c r="F1202" t="s">
        <v>18</v>
      </c>
      <c r="G1202" s="14" t="s">
        <v>6435</v>
      </c>
      <c r="H1202">
        <v>2020</v>
      </c>
      <c r="I1202" t="s">
        <v>27</v>
      </c>
      <c r="J1202" t="s">
        <v>851</v>
      </c>
      <c r="K1202">
        <f>IFERROR(VALUE(LEFT(table_netflix[[#This Row],[duration (in min)]], LEN(table_netflix[[#This Row],[duration (in min)]])-4)),0)</f>
        <v>64</v>
      </c>
      <c r="L1202" t="s">
        <v>852</v>
      </c>
      <c r="O1202" t="str" cm="1">
        <f t="array" ref="O1202">_xlfn.IFS(table_netflix[[#This Row],[release_year]]&gt;=2018, "2018 &amp; after", TRUE, "Before 2018")</f>
        <v>2018 &amp; after</v>
      </c>
      <c r="P1202" s="12">
        <f>DATE(table_netflix[[#This Row],[release_year]],1,1)</f>
        <v>43831</v>
      </c>
      <c r="Q1202" s="12">
        <f t="shared" si="18"/>
        <v>44047</v>
      </c>
      <c r="R1202" s="12" t="str">
        <f>TEXT(table_netflix[[#This Row],[date_added_todate]], "mmm")</f>
        <v>Aug</v>
      </c>
      <c r="S1202" t="s">
        <v>6444</v>
      </c>
    </row>
    <row r="1203" spans="1:19" x14ac:dyDescent="0.3">
      <c r="A1203" t="s">
        <v>6445</v>
      </c>
      <c r="B1203" t="s">
        <v>15</v>
      </c>
      <c r="C1203" t="s">
        <v>6446</v>
      </c>
      <c r="D1203" t="s">
        <v>6447</v>
      </c>
      <c r="E1203" t="s">
        <v>6448</v>
      </c>
      <c r="F1203" t="s">
        <v>18</v>
      </c>
      <c r="G1203" s="14" t="s">
        <v>6449</v>
      </c>
      <c r="H1203">
        <v>2020</v>
      </c>
      <c r="I1203" t="s">
        <v>27</v>
      </c>
      <c r="J1203" t="s">
        <v>308</v>
      </c>
      <c r="K1203">
        <f>IFERROR(VALUE(LEFT(table_netflix[[#This Row],[duration (in min)]], LEN(table_netflix[[#This Row],[duration (in min)]])-4)),0)</f>
        <v>92</v>
      </c>
      <c r="L1203" t="s">
        <v>71</v>
      </c>
      <c r="M1203" t="s">
        <v>72</v>
      </c>
      <c r="N1203" t="s">
        <v>54</v>
      </c>
      <c r="O1203" t="str" cm="1">
        <f t="array" ref="O1203">_xlfn.IFS(table_netflix[[#This Row],[release_year]]&gt;=2018, "2018 &amp; after", TRUE, "Before 2018")</f>
        <v>2018 &amp; after</v>
      </c>
      <c r="P1203" s="12">
        <f>DATE(table_netflix[[#This Row],[release_year]],1,1)</f>
        <v>43831</v>
      </c>
      <c r="Q1203" s="12">
        <f t="shared" si="18"/>
        <v>44045</v>
      </c>
      <c r="R1203" s="12" t="str">
        <f>TEXT(table_netflix[[#This Row],[date_added_todate]], "mmm")</f>
        <v>Aug</v>
      </c>
      <c r="S1203" t="s">
        <v>6450</v>
      </c>
    </row>
    <row r="1204" spans="1:19" x14ac:dyDescent="0.3">
      <c r="A1204" t="s">
        <v>6451</v>
      </c>
      <c r="B1204" t="s">
        <v>15</v>
      </c>
      <c r="C1204" t="s">
        <v>6452</v>
      </c>
      <c r="D1204" t="s">
        <v>6453</v>
      </c>
      <c r="E1204" t="s">
        <v>6454</v>
      </c>
      <c r="F1204" t="s">
        <v>18</v>
      </c>
      <c r="G1204" s="14" t="s">
        <v>6455</v>
      </c>
      <c r="H1204">
        <v>2017</v>
      </c>
      <c r="I1204" t="s">
        <v>186</v>
      </c>
      <c r="J1204" t="s">
        <v>327</v>
      </c>
      <c r="K1204">
        <f>IFERROR(VALUE(LEFT(table_netflix[[#This Row],[duration (in min)]], LEN(table_netflix[[#This Row],[duration (in min)]])-4)),0)</f>
        <v>80</v>
      </c>
      <c r="L1204" t="s">
        <v>71</v>
      </c>
      <c r="O1204" t="str" cm="1">
        <f t="array" ref="O1204">_xlfn.IFS(table_netflix[[#This Row],[release_year]]&gt;=2018, "2018 &amp; after", TRUE, "Before 2018")</f>
        <v>Before 2018</v>
      </c>
      <c r="P1204" s="12">
        <f>DATE(table_netflix[[#This Row],[release_year]],1,1)</f>
        <v>42736</v>
      </c>
      <c r="Q1204" s="12">
        <f t="shared" si="18"/>
        <v>44044</v>
      </c>
      <c r="R1204" s="12" t="str">
        <f>TEXT(table_netflix[[#This Row],[date_added_todate]], "mmm")</f>
        <v>Aug</v>
      </c>
      <c r="S1204" t="s">
        <v>6456</v>
      </c>
    </row>
    <row r="1205" spans="1:19" x14ac:dyDescent="0.3">
      <c r="A1205" t="s">
        <v>6457</v>
      </c>
      <c r="B1205" t="s">
        <v>15</v>
      </c>
      <c r="C1205" t="s">
        <v>6458</v>
      </c>
      <c r="D1205" t="s">
        <v>1875</v>
      </c>
      <c r="E1205" t="s">
        <v>6459</v>
      </c>
      <c r="F1205" t="s">
        <v>18</v>
      </c>
      <c r="G1205" s="14" t="s">
        <v>6455</v>
      </c>
      <c r="H1205">
        <v>2020</v>
      </c>
      <c r="I1205" t="s">
        <v>186</v>
      </c>
      <c r="J1205" t="s">
        <v>70</v>
      </c>
      <c r="K1205">
        <f>IFERROR(VALUE(LEFT(table_netflix[[#This Row],[duration (in min)]], LEN(table_netflix[[#This Row],[duration (in min)]])-4)),0)</f>
        <v>104</v>
      </c>
      <c r="L1205" t="s">
        <v>144</v>
      </c>
      <c r="O1205" t="str" cm="1">
        <f t="array" ref="O1205">_xlfn.IFS(table_netflix[[#This Row],[release_year]]&gt;=2018, "2018 &amp; after", TRUE, "Before 2018")</f>
        <v>2018 &amp; after</v>
      </c>
      <c r="P1205" s="12">
        <f>DATE(table_netflix[[#This Row],[release_year]],1,1)</f>
        <v>43831</v>
      </c>
      <c r="Q1205" s="12">
        <f t="shared" si="18"/>
        <v>44044</v>
      </c>
      <c r="R1205" s="12" t="str">
        <f>TEXT(table_netflix[[#This Row],[date_added_todate]], "mmm")</f>
        <v>Aug</v>
      </c>
      <c r="S1205" t="s">
        <v>6460</v>
      </c>
    </row>
    <row r="1206" spans="1:19" x14ac:dyDescent="0.3">
      <c r="A1206" t="s">
        <v>6461</v>
      </c>
      <c r="B1206" t="s">
        <v>15</v>
      </c>
      <c r="C1206" t="s">
        <v>6462</v>
      </c>
      <c r="D1206" t="s">
        <v>2182</v>
      </c>
      <c r="E1206" t="s">
        <v>6463</v>
      </c>
      <c r="F1206" t="s">
        <v>523</v>
      </c>
      <c r="G1206" s="14" t="s">
        <v>6455</v>
      </c>
      <c r="H1206">
        <v>2020</v>
      </c>
      <c r="I1206" t="s">
        <v>100</v>
      </c>
      <c r="J1206" t="s">
        <v>2183</v>
      </c>
      <c r="K1206">
        <f>IFERROR(VALUE(LEFT(table_netflix[[#This Row],[duration (in min)]], LEN(table_netflix[[#This Row],[duration (in min)]])-4)),0)</f>
        <v>25</v>
      </c>
      <c r="L1206" t="s">
        <v>47</v>
      </c>
      <c r="O1206" t="str" cm="1">
        <f t="array" ref="O1206">_xlfn.IFS(table_netflix[[#This Row],[release_year]]&gt;=2018, "2018 &amp; after", TRUE, "Before 2018")</f>
        <v>2018 &amp; after</v>
      </c>
      <c r="P1206" s="12">
        <f>DATE(table_netflix[[#This Row],[release_year]],1,1)</f>
        <v>43831</v>
      </c>
      <c r="Q1206" s="12">
        <f t="shared" si="18"/>
        <v>44044</v>
      </c>
      <c r="R1206" s="12" t="str">
        <f>TEXT(table_netflix[[#This Row],[date_added_todate]], "mmm")</f>
        <v>Aug</v>
      </c>
      <c r="S1206" t="s">
        <v>6464</v>
      </c>
    </row>
    <row r="1207" spans="1:19" x14ac:dyDescent="0.3">
      <c r="A1207" t="s">
        <v>6465</v>
      </c>
      <c r="B1207" t="s">
        <v>15</v>
      </c>
      <c r="C1207" t="s">
        <v>6466</v>
      </c>
      <c r="D1207" t="s">
        <v>6467</v>
      </c>
      <c r="E1207" t="s">
        <v>6468</v>
      </c>
      <c r="F1207" t="s">
        <v>95</v>
      </c>
      <c r="G1207" s="14" t="s">
        <v>6455</v>
      </c>
      <c r="H1207">
        <v>2017</v>
      </c>
      <c r="I1207" t="s">
        <v>186</v>
      </c>
      <c r="J1207" t="s">
        <v>136</v>
      </c>
      <c r="K1207">
        <f>IFERROR(VALUE(LEFT(table_netflix[[#This Row],[duration (in min)]], LEN(table_netflix[[#This Row],[duration (in min)]])-4)),0)</f>
        <v>111</v>
      </c>
      <c r="L1207" t="s">
        <v>53</v>
      </c>
      <c r="M1207" t="s">
        <v>107</v>
      </c>
      <c r="O1207" t="str" cm="1">
        <f t="array" ref="O1207">_xlfn.IFS(table_netflix[[#This Row],[release_year]]&gt;=2018, "2018 &amp; after", TRUE, "Before 2018")</f>
        <v>Before 2018</v>
      </c>
      <c r="P1207" s="12">
        <f>DATE(table_netflix[[#This Row],[release_year]],1,1)</f>
        <v>42736</v>
      </c>
      <c r="Q1207" s="12">
        <f t="shared" si="18"/>
        <v>44044</v>
      </c>
      <c r="R1207" s="12" t="str">
        <f>TEXT(table_netflix[[#This Row],[date_added_todate]], "mmm")</f>
        <v>Aug</v>
      </c>
      <c r="S1207" t="s">
        <v>6469</v>
      </c>
    </row>
    <row r="1208" spans="1:19" x14ac:dyDescent="0.3">
      <c r="A1208" t="s">
        <v>6470</v>
      </c>
      <c r="B1208" t="s">
        <v>15</v>
      </c>
      <c r="C1208" t="s">
        <v>6471</v>
      </c>
      <c r="D1208" t="s">
        <v>6472</v>
      </c>
      <c r="E1208" t="s">
        <v>6473</v>
      </c>
      <c r="F1208" t="s">
        <v>523</v>
      </c>
      <c r="G1208" s="14" t="s">
        <v>6455</v>
      </c>
      <c r="H1208">
        <v>2018</v>
      </c>
      <c r="I1208" t="s">
        <v>186</v>
      </c>
      <c r="J1208" t="s">
        <v>203</v>
      </c>
      <c r="K1208">
        <f>IFERROR(VALUE(LEFT(table_netflix[[#This Row],[duration (in min)]], LEN(table_netflix[[#This Row],[duration (in min)]])-4)),0)</f>
        <v>99</v>
      </c>
      <c r="L1208" t="s">
        <v>6474</v>
      </c>
      <c r="M1208" t="s">
        <v>142</v>
      </c>
      <c r="O1208" t="str" cm="1">
        <f t="array" ref="O1208">_xlfn.IFS(table_netflix[[#This Row],[release_year]]&gt;=2018, "2018 &amp; after", TRUE, "Before 2018")</f>
        <v>2018 &amp; after</v>
      </c>
      <c r="P1208" s="12">
        <f>DATE(table_netflix[[#This Row],[release_year]],1,1)</f>
        <v>43101</v>
      </c>
      <c r="Q1208" s="12">
        <f t="shared" si="18"/>
        <v>44044</v>
      </c>
      <c r="R1208" s="12" t="str">
        <f>TEXT(table_netflix[[#This Row],[date_added_todate]], "mmm")</f>
        <v>Aug</v>
      </c>
      <c r="S1208" t="s">
        <v>6475</v>
      </c>
    </row>
    <row r="1209" spans="1:19" x14ac:dyDescent="0.3">
      <c r="A1209" t="s">
        <v>6477</v>
      </c>
      <c r="B1209" t="s">
        <v>15</v>
      </c>
      <c r="C1209" t="s">
        <v>6478</v>
      </c>
      <c r="D1209" t="s">
        <v>6479</v>
      </c>
      <c r="E1209" t="s">
        <v>6480</v>
      </c>
      <c r="F1209" t="s">
        <v>80</v>
      </c>
      <c r="G1209" s="14" t="s">
        <v>6476</v>
      </c>
      <c r="H1209">
        <v>2020</v>
      </c>
      <c r="I1209" t="s">
        <v>100</v>
      </c>
      <c r="J1209" t="s">
        <v>262</v>
      </c>
      <c r="K1209">
        <f>IFERROR(VALUE(LEFT(table_netflix[[#This Row],[duration (in min)]], LEN(table_netflix[[#This Row],[duration (in min)]])-4)),0)</f>
        <v>83</v>
      </c>
      <c r="L1209" t="s">
        <v>47</v>
      </c>
      <c r="M1209" t="s">
        <v>85</v>
      </c>
      <c r="O1209" t="str" cm="1">
        <f t="array" ref="O1209">_xlfn.IFS(table_netflix[[#This Row],[release_year]]&gt;=2018, "2018 &amp; after", TRUE, "Before 2018")</f>
        <v>2018 &amp; after</v>
      </c>
      <c r="P1209" s="12">
        <f>DATE(table_netflix[[#This Row],[release_year]],1,1)</f>
        <v>43831</v>
      </c>
      <c r="Q1209" s="12">
        <f t="shared" si="18"/>
        <v>44043</v>
      </c>
      <c r="R1209" s="12" t="str">
        <f>TEXT(table_netflix[[#This Row],[date_added_todate]], "mmm")</f>
        <v>Jul</v>
      </c>
      <c r="S1209" t="s">
        <v>6481</v>
      </c>
    </row>
    <row r="1210" spans="1:19" x14ac:dyDescent="0.3">
      <c r="A1210" t="s">
        <v>6482</v>
      </c>
      <c r="B1210" t="s">
        <v>15</v>
      </c>
      <c r="C1210" t="s">
        <v>6483</v>
      </c>
      <c r="D1210" t="s">
        <v>6484</v>
      </c>
      <c r="E1210" t="s">
        <v>6485</v>
      </c>
      <c r="F1210" t="s">
        <v>39</v>
      </c>
      <c r="G1210" s="14" t="s">
        <v>6476</v>
      </c>
      <c r="H1210">
        <v>2020</v>
      </c>
      <c r="I1210" t="s">
        <v>27</v>
      </c>
      <c r="J1210" t="s">
        <v>714</v>
      </c>
      <c r="K1210">
        <f>IFERROR(VALUE(LEFT(table_netflix[[#This Row],[duration (in min)]], LEN(table_netflix[[#This Row],[duration (in min)]])-4)),0)</f>
        <v>150</v>
      </c>
      <c r="L1210" t="s">
        <v>53</v>
      </c>
      <c r="M1210" t="s">
        <v>55</v>
      </c>
      <c r="N1210" t="s">
        <v>142</v>
      </c>
      <c r="O1210" t="str" cm="1">
        <f t="array" ref="O1210">_xlfn.IFS(table_netflix[[#This Row],[release_year]]&gt;=2018, "2018 &amp; after", TRUE, "Before 2018")</f>
        <v>2018 &amp; after</v>
      </c>
      <c r="P1210" s="12">
        <f>DATE(table_netflix[[#This Row],[release_year]],1,1)</f>
        <v>43831</v>
      </c>
      <c r="Q1210" s="12">
        <f t="shared" si="18"/>
        <v>44043</v>
      </c>
      <c r="R1210" s="12" t="str">
        <f>TEXT(table_netflix[[#This Row],[date_added_todate]], "mmm")</f>
        <v>Jul</v>
      </c>
      <c r="S1210" t="s">
        <v>6486</v>
      </c>
    </row>
    <row r="1211" spans="1:19" x14ac:dyDescent="0.3">
      <c r="A1211" t="s">
        <v>6487</v>
      </c>
      <c r="B1211" t="s">
        <v>15</v>
      </c>
      <c r="C1211" t="s">
        <v>6488</v>
      </c>
      <c r="D1211" t="s">
        <v>6489</v>
      </c>
      <c r="E1211" t="s">
        <v>6490</v>
      </c>
      <c r="F1211" t="s">
        <v>25</v>
      </c>
      <c r="G1211" s="14" t="s">
        <v>6476</v>
      </c>
      <c r="H1211">
        <v>2020</v>
      </c>
      <c r="I1211" t="s">
        <v>27</v>
      </c>
      <c r="J1211" t="s">
        <v>399</v>
      </c>
      <c r="K1211">
        <f>IFERROR(VALUE(LEFT(table_netflix[[#This Row],[duration (in min)]], LEN(table_netflix[[#This Row],[duration (in min)]])-4)),0)</f>
        <v>108</v>
      </c>
      <c r="L1211" t="s">
        <v>71</v>
      </c>
      <c r="M1211" t="s">
        <v>55</v>
      </c>
      <c r="N1211" t="s">
        <v>107</v>
      </c>
      <c r="O1211" t="str" cm="1">
        <f t="array" ref="O1211">_xlfn.IFS(table_netflix[[#This Row],[release_year]]&gt;=2018, "2018 &amp; after", TRUE, "Before 2018")</f>
        <v>2018 &amp; after</v>
      </c>
      <c r="P1211" s="12">
        <f>DATE(table_netflix[[#This Row],[release_year]],1,1)</f>
        <v>43831</v>
      </c>
      <c r="Q1211" s="12">
        <f t="shared" si="18"/>
        <v>44043</v>
      </c>
      <c r="R1211" s="12" t="str">
        <f>TEXT(table_netflix[[#This Row],[date_added_todate]], "mmm")</f>
        <v>Jul</v>
      </c>
      <c r="S1211" t="s">
        <v>6491</v>
      </c>
    </row>
    <row r="1212" spans="1:19" x14ac:dyDescent="0.3">
      <c r="A1212" t="s">
        <v>6492</v>
      </c>
      <c r="B1212" t="s">
        <v>15</v>
      </c>
      <c r="C1212" t="s">
        <v>6493</v>
      </c>
      <c r="D1212" t="s">
        <v>6494</v>
      </c>
      <c r="E1212" t="s">
        <v>6495</v>
      </c>
      <c r="F1212" t="s">
        <v>18</v>
      </c>
      <c r="G1212" s="14" t="s">
        <v>6476</v>
      </c>
      <c r="H1212">
        <v>2020</v>
      </c>
      <c r="I1212" t="s">
        <v>264</v>
      </c>
      <c r="J1212" t="s">
        <v>5607</v>
      </c>
      <c r="K1212">
        <f>IFERROR(VALUE(LEFT(table_netflix[[#This Row],[duration (in min)]], LEN(table_netflix[[#This Row],[duration (in min)]])-4)),0)</f>
        <v>44</v>
      </c>
      <c r="L1212" t="s">
        <v>47</v>
      </c>
      <c r="O1212" t="str" cm="1">
        <f t="array" ref="O1212">_xlfn.IFS(table_netflix[[#This Row],[release_year]]&gt;=2018, "2018 &amp; after", TRUE, "Before 2018")</f>
        <v>2018 &amp; after</v>
      </c>
      <c r="P1212" s="12">
        <f>DATE(table_netflix[[#This Row],[release_year]],1,1)</f>
        <v>43831</v>
      </c>
      <c r="Q1212" s="12">
        <f t="shared" si="18"/>
        <v>44043</v>
      </c>
      <c r="R1212" s="12" t="str">
        <f>TEXT(table_netflix[[#This Row],[date_added_todate]], "mmm")</f>
        <v>Jul</v>
      </c>
      <c r="S1212" t="s">
        <v>6496</v>
      </c>
    </row>
    <row r="1213" spans="1:19" x14ac:dyDescent="0.3">
      <c r="A1213" t="s">
        <v>6497</v>
      </c>
      <c r="B1213" t="s">
        <v>15</v>
      </c>
      <c r="C1213" t="s">
        <v>6498</v>
      </c>
      <c r="D1213" t="s">
        <v>6499</v>
      </c>
      <c r="E1213" t="s">
        <v>6500</v>
      </c>
      <c r="F1213" t="s">
        <v>6501</v>
      </c>
      <c r="G1213" s="14" t="s">
        <v>6502</v>
      </c>
      <c r="H1213">
        <v>2017</v>
      </c>
      <c r="I1213" t="s">
        <v>27</v>
      </c>
      <c r="J1213" t="s">
        <v>226</v>
      </c>
      <c r="K1213">
        <f>IFERROR(VALUE(LEFT(table_netflix[[#This Row],[duration (in min)]], LEN(table_netflix[[#This Row],[duration (in min)]])-4)),0)</f>
        <v>102</v>
      </c>
      <c r="L1213" t="s">
        <v>53</v>
      </c>
      <c r="M1213" t="s">
        <v>55</v>
      </c>
      <c r="O1213" t="str" cm="1">
        <f t="array" ref="O1213">_xlfn.IFS(table_netflix[[#This Row],[release_year]]&gt;=2018, "2018 &amp; after", TRUE, "Before 2018")</f>
        <v>Before 2018</v>
      </c>
      <c r="P1213" s="12">
        <f>DATE(table_netflix[[#This Row],[release_year]],1,1)</f>
        <v>42736</v>
      </c>
      <c r="Q1213" s="12">
        <f t="shared" si="18"/>
        <v>44042</v>
      </c>
      <c r="R1213" s="12" t="str">
        <f>TEXT(table_netflix[[#This Row],[date_added_todate]], "mmm")</f>
        <v>Jul</v>
      </c>
      <c r="S1213" t="s">
        <v>6503</v>
      </c>
    </row>
    <row r="1214" spans="1:19" x14ac:dyDescent="0.3">
      <c r="A1214" t="s">
        <v>6504</v>
      </c>
      <c r="B1214" t="s">
        <v>15</v>
      </c>
      <c r="C1214" t="s">
        <v>6505</v>
      </c>
      <c r="D1214" t="s">
        <v>6506</v>
      </c>
      <c r="E1214" t="s">
        <v>6507</v>
      </c>
      <c r="F1214" t="s">
        <v>39</v>
      </c>
      <c r="G1214" s="14" t="s">
        <v>6502</v>
      </c>
      <c r="H1214">
        <v>2020</v>
      </c>
      <c r="I1214" t="s">
        <v>27</v>
      </c>
      <c r="J1214" t="s">
        <v>1820</v>
      </c>
      <c r="K1214">
        <f>IFERROR(VALUE(LEFT(table_netflix[[#This Row],[duration (in min)]], LEN(table_netflix[[#This Row],[duration (in min)]])-4)),0)</f>
        <v>137</v>
      </c>
      <c r="L1214" t="s">
        <v>71</v>
      </c>
      <c r="M1214" t="s">
        <v>72</v>
      </c>
      <c r="N1214" t="s">
        <v>54</v>
      </c>
      <c r="O1214" t="str" cm="1">
        <f t="array" ref="O1214">_xlfn.IFS(table_netflix[[#This Row],[release_year]]&gt;=2018, "2018 &amp; after", TRUE, "Before 2018")</f>
        <v>2018 &amp; after</v>
      </c>
      <c r="P1214" s="12">
        <f>DATE(table_netflix[[#This Row],[release_year]],1,1)</f>
        <v>43831</v>
      </c>
      <c r="Q1214" s="12">
        <f t="shared" si="18"/>
        <v>44042</v>
      </c>
      <c r="R1214" s="12" t="str">
        <f>TEXT(table_netflix[[#This Row],[date_added_todate]], "mmm")</f>
        <v>Jul</v>
      </c>
      <c r="S1214" t="s">
        <v>6508</v>
      </c>
    </row>
    <row r="1215" spans="1:19" x14ac:dyDescent="0.3">
      <c r="A1215" t="s">
        <v>6509</v>
      </c>
      <c r="B1215" t="s">
        <v>15</v>
      </c>
      <c r="C1215" t="s">
        <v>6510</v>
      </c>
      <c r="D1215" t="s">
        <v>6511</v>
      </c>
      <c r="E1215" t="s">
        <v>6512</v>
      </c>
      <c r="F1215" t="s">
        <v>196</v>
      </c>
      <c r="G1215" s="14" t="s">
        <v>6513</v>
      </c>
      <c r="H1215">
        <v>2016</v>
      </c>
      <c r="I1215" t="s">
        <v>27</v>
      </c>
      <c r="J1215" t="s">
        <v>626</v>
      </c>
      <c r="K1215">
        <f>IFERROR(VALUE(LEFT(table_netflix[[#This Row],[duration (in min)]], LEN(table_netflix[[#This Row],[duration (in min)]])-4)),0)</f>
        <v>112</v>
      </c>
      <c r="L1215" t="s">
        <v>71</v>
      </c>
      <c r="M1215" t="s">
        <v>55</v>
      </c>
      <c r="N1215" t="s">
        <v>107</v>
      </c>
      <c r="O1215" t="str" cm="1">
        <f t="array" ref="O1215">_xlfn.IFS(table_netflix[[#This Row],[release_year]]&gt;=2018, "2018 &amp; after", TRUE, "Before 2018")</f>
        <v>Before 2018</v>
      </c>
      <c r="P1215" s="12">
        <f>DATE(table_netflix[[#This Row],[release_year]],1,1)</f>
        <v>42370</v>
      </c>
      <c r="Q1215" s="12">
        <f t="shared" si="18"/>
        <v>44041</v>
      </c>
      <c r="R1215" s="12" t="str">
        <f>TEXT(table_netflix[[#This Row],[date_added_todate]], "mmm")</f>
        <v>Jul</v>
      </c>
      <c r="S1215" t="s">
        <v>6514</v>
      </c>
    </row>
    <row r="1216" spans="1:19" x14ac:dyDescent="0.3">
      <c r="A1216" t="s">
        <v>6515</v>
      </c>
      <c r="B1216" t="s">
        <v>15</v>
      </c>
      <c r="C1216" t="s">
        <v>6516</v>
      </c>
      <c r="D1216" t="s">
        <v>6517</v>
      </c>
      <c r="E1216" t="s">
        <v>6518</v>
      </c>
      <c r="F1216" t="s">
        <v>6519</v>
      </c>
      <c r="G1216" s="14" t="s">
        <v>6513</v>
      </c>
      <c r="H1216">
        <v>2019</v>
      </c>
      <c r="I1216" t="s">
        <v>27</v>
      </c>
      <c r="J1216" t="s">
        <v>226</v>
      </c>
      <c r="K1216">
        <f>IFERROR(VALUE(LEFT(table_netflix[[#This Row],[duration (in min)]], LEN(table_netflix[[#This Row],[duration (in min)]])-4)),0)</f>
        <v>102</v>
      </c>
      <c r="L1216" t="s">
        <v>53</v>
      </c>
      <c r="M1216" t="s">
        <v>55</v>
      </c>
      <c r="N1216" t="s">
        <v>142</v>
      </c>
      <c r="O1216" t="str" cm="1">
        <f t="array" ref="O1216">_xlfn.IFS(table_netflix[[#This Row],[release_year]]&gt;=2018, "2018 &amp; after", TRUE, "Before 2018")</f>
        <v>2018 &amp; after</v>
      </c>
      <c r="P1216" s="12">
        <f>DATE(table_netflix[[#This Row],[release_year]],1,1)</f>
        <v>43466</v>
      </c>
      <c r="Q1216" s="12">
        <f t="shared" si="18"/>
        <v>44041</v>
      </c>
      <c r="R1216" s="12" t="str">
        <f>TEXT(table_netflix[[#This Row],[date_added_todate]], "mmm")</f>
        <v>Jul</v>
      </c>
      <c r="S1216" t="s">
        <v>6520</v>
      </c>
    </row>
    <row r="1217" spans="1:19" x14ac:dyDescent="0.3">
      <c r="A1217" t="s">
        <v>6521</v>
      </c>
      <c r="B1217" t="s">
        <v>15</v>
      </c>
      <c r="C1217" t="s">
        <v>6522</v>
      </c>
      <c r="D1217" t="s">
        <v>6523</v>
      </c>
      <c r="E1217" t="s">
        <v>6524</v>
      </c>
      <c r="F1217" t="s">
        <v>941</v>
      </c>
      <c r="G1217" s="14" t="s">
        <v>6513</v>
      </c>
      <c r="H1217">
        <v>2020</v>
      </c>
      <c r="I1217" t="s">
        <v>27</v>
      </c>
      <c r="J1217" t="s">
        <v>118</v>
      </c>
      <c r="K1217">
        <f>IFERROR(VALUE(LEFT(table_netflix[[#This Row],[duration (in min)]], LEN(table_netflix[[#This Row],[duration (in min)]])-4)),0)</f>
        <v>103</v>
      </c>
      <c r="L1217" t="s">
        <v>53</v>
      </c>
      <c r="M1217" t="s">
        <v>54</v>
      </c>
      <c r="N1217" t="s">
        <v>55</v>
      </c>
      <c r="O1217" t="str" cm="1">
        <f t="array" ref="O1217">_xlfn.IFS(table_netflix[[#This Row],[release_year]]&gt;=2018, "2018 &amp; after", TRUE, "Before 2018")</f>
        <v>2018 &amp; after</v>
      </c>
      <c r="P1217" s="12">
        <f>DATE(table_netflix[[#This Row],[release_year]],1,1)</f>
        <v>43831</v>
      </c>
      <c r="Q1217" s="12">
        <f t="shared" si="18"/>
        <v>44041</v>
      </c>
      <c r="R1217" s="12" t="str">
        <f>TEXT(table_netflix[[#This Row],[date_added_todate]], "mmm")</f>
        <v>Jul</v>
      </c>
      <c r="S1217" t="s">
        <v>6525</v>
      </c>
    </row>
    <row r="1218" spans="1:19" x14ac:dyDescent="0.3">
      <c r="A1218" t="s">
        <v>6526</v>
      </c>
      <c r="B1218" t="s">
        <v>15</v>
      </c>
      <c r="C1218" t="s">
        <v>6527</v>
      </c>
      <c r="D1218" t="s">
        <v>6528</v>
      </c>
      <c r="E1218" t="s">
        <v>6529</v>
      </c>
      <c r="F1218" t="s">
        <v>1180</v>
      </c>
      <c r="G1218" s="14" t="s">
        <v>6513</v>
      </c>
      <c r="H1218">
        <v>2020</v>
      </c>
      <c r="I1218" t="s">
        <v>27</v>
      </c>
      <c r="J1218" t="s">
        <v>693</v>
      </c>
      <c r="K1218">
        <f>IFERROR(VALUE(LEFT(table_netflix[[#This Row],[duration (in min)]], LEN(table_netflix[[#This Row],[duration (in min)]])-4)),0)</f>
        <v>136</v>
      </c>
      <c r="L1218" t="s">
        <v>53</v>
      </c>
      <c r="M1218" t="s">
        <v>55</v>
      </c>
      <c r="N1218" t="s">
        <v>142</v>
      </c>
      <c r="O1218" t="str" cm="1">
        <f t="array" ref="O1218">_xlfn.IFS(table_netflix[[#This Row],[release_year]]&gt;=2018, "2018 &amp; after", TRUE, "Before 2018")</f>
        <v>2018 &amp; after</v>
      </c>
      <c r="P1218" s="12">
        <f>DATE(table_netflix[[#This Row],[release_year]],1,1)</f>
        <v>43831</v>
      </c>
      <c r="Q1218" s="12">
        <f t="shared" ref="Q1218:Q1281" si="19">IF(G1218&lt;&gt;"", DATE(RIGHT(G1218,4), MONTH(1 &amp; LEFT(G1218,FIND(" ",G1218)-1)), MID(G1218, FIND(" ", G1218)+1, FIND(",", G1218)-FIND(" ", G1218)-1)), "")</f>
        <v>44041</v>
      </c>
      <c r="R1218" s="12" t="str">
        <f>TEXT(table_netflix[[#This Row],[date_added_todate]], "mmm")</f>
        <v>Jul</v>
      </c>
      <c r="S1218" t="s">
        <v>6530</v>
      </c>
    </row>
    <row r="1219" spans="1:19" x14ac:dyDescent="0.3">
      <c r="A1219" t="s">
        <v>6531</v>
      </c>
      <c r="B1219" t="s">
        <v>15</v>
      </c>
      <c r="C1219" t="s">
        <v>6532</v>
      </c>
      <c r="D1219" t="s">
        <v>6533</v>
      </c>
      <c r="F1219" t="s">
        <v>18</v>
      </c>
      <c r="G1219" s="14" t="s">
        <v>6513</v>
      </c>
      <c r="H1219">
        <v>2020</v>
      </c>
      <c r="I1219" t="s">
        <v>84</v>
      </c>
      <c r="J1219" t="s">
        <v>6534</v>
      </c>
      <c r="K1219">
        <f>IFERROR(VALUE(LEFT(table_netflix[[#This Row],[duration (in min)]], LEN(table_netflix[[#This Row],[duration (in min)]])-4)),0)</f>
        <v>41</v>
      </c>
      <c r="L1219" t="s">
        <v>22</v>
      </c>
      <c r="O1219" t="str" cm="1">
        <f t="array" ref="O1219">_xlfn.IFS(table_netflix[[#This Row],[release_year]]&gt;=2018, "2018 &amp; after", TRUE, "Before 2018")</f>
        <v>2018 &amp; after</v>
      </c>
      <c r="P1219" s="12">
        <f>DATE(table_netflix[[#This Row],[release_year]],1,1)</f>
        <v>43831</v>
      </c>
      <c r="Q1219" s="12">
        <f t="shared" si="19"/>
        <v>44041</v>
      </c>
      <c r="R1219" s="12" t="str">
        <f>TEXT(table_netflix[[#This Row],[date_added_todate]], "mmm")</f>
        <v>Jul</v>
      </c>
      <c r="S1219" t="s">
        <v>6535</v>
      </c>
    </row>
    <row r="1220" spans="1:19" x14ac:dyDescent="0.3">
      <c r="A1220" t="s">
        <v>6536</v>
      </c>
      <c r="B1220" t="s">
        <v>15</v>
      </c>
      <c r="C1220" t="s">
        <v>6537</v>
      </c>
      <c r="D1220" t="s">
        <v>6538</v>
      </c>
      <c r="F1220" t="s">
        <v>18</v>
      </c>
      <c r="G1220" s="14" t="s">
        <v>6513</v>
      </c>
      <c r="H1220">
        <v>2019</v>
      </c>
      <c r="I1220" t="s">
        <v>27</v>
      </c>
      <c r="J1220" t="s">
        <v>213</v>
      </c>
      <c r="K1220">
        <f>IFERROR(VALUE(LEFT(table_netflix[[#This Row],[duration (in min)]], LEN(table_netflix[[#This Row],[duration (in min)]])-4)),0)</f>
        <v>88</v>
      </c>
      <c r="L1220" t="s">
        <v>22</v>
      </c>
      <c r="O1220" t="str" cm="1">
        <f t="array" ref="O1220">_xlfn.IFS(table_netflix[[#This Row],[release_year]]&gt;=2018, "2018 &amp; after", TRUE, "Before 2018")</f>
        <v>2018 &amp; after</v>
      </c>
      <c r="P1220" s="12">
        <f>DATE(table_netflix[[#This Row],[release_year]],1,1)</f>
        <v>43466</v>
      </c>
      <c r="Q1220" s="12">
        <f t="shared" si="19"/>
        <v>44041</v>
      </c>
      <c r="R1220" s="12" t="str">
        <f>TEXT(table_netflix[[#This Row],[date_added_todate]], "mmm")</f>
        <v>Jul</v>
      </c>
      <c r="S1220" t="s">
        <v>6539</v>
      </c>
    </row>
    <row r="1221" spans="1:19" x14ac:dyDescent="0.3">
      <c r="A1221" t="s">
        <v>6540</v>
      </c>
      <c r="B1221" t="s">
        <v>15</v>
      </c>
      <c r="C1221" t="s">
        <v>6541</v>
      </c>
      <c r="D1221" t="s">
        <v>6542</v>
      </c>
      <c r="E1221" t="s">
        <v>6543</v>
      </c>
      <c r="F1221" t="s">
        <v>18</v>
      </c>
      <c r="G1221" s="14" t="s">
        <v>6544</v>
      </c>
      <c r="H1221">
        <v>2020</v>
      </c>
      <c r="I1221" t="s">
        <v>27</v>
      </c>
      <c r="J1221" t="s">
        <v>788</v>
      </c>
      <c r="K1221">
        <f>IFERROR(VALUE(LEFT(table_netflix[[#This Row],[duration (in min)]], LEN(table_netflix[[#This Row],[duration (in min)]])-4)),0)</f>
        <v>84</v>
      </c>
      <c r="L1221" t="s">
        <v>71</v>
      </c>
      <c r="M1221" t="s">
        <v>72</v>
      </c>
      <c r="N1221" t="s">
        <v>54</v>
      </c>
      <c r="O1221" t="str" cm="1">
        <f t="array" ref="O1221">_xlfn.IFS(table_netflix[[#This Row],[release_year]]&gt;=2018, "2018 &amp; after", TRUE, "Before 2018")</f>
        <v>2018 &amp; after</v>
      </c>
      <c r="P1221" s="12">
        <f>DATE(table_netflix[[#This Row],[release_year]],1,1)</f>
        <v>43831</v>
      </c>
      <c r="Q1221" s="12">
        <f t="shared" si="19"/>
        <v>44038</v>
      </c>
      <c r="R1221" s="12" t="str">
        <f>TEXT(table_netflix[[#This Row],[date_added_todate]], "mmm")</f>
        <v>Jul</v>
      </c>
      <c r="S1221" t="s">
        <v>6545</v>
      </c>
    </row>
    <row r="1222" spans="1:19" x14ac:dyDescent="0.3">
      <c r="A1222" t="s">
        <v>6546</v>
      </c>
      <c r="B1222" t="s">
        <v>15</v>
      </c>
      <c r="C1222" t="s">
        <v>6547</v>
      </c>
      <c r="D1222" t="s">
        <v>6548</v>
      </c>
      <c r="E1222" t="s">
        <v>6549</v>
      </c>
      <c r="F1222" t="s">
        <v>39</v>
      </c>
      <c r="G1222" s="14" t="s">
        <v>6550</v>
      </c>
      <c r="H1222">
        <v>2020</v>
      </c>
      <c r="I1222" t="s">
        <v>62</v>
      </c>
      <c r="J1222" t="s">
        <v>366</v>
      </c>
      <c r="K1222">
        <f>IFERROR(VALUE(LEFT(table_netflix[[#This Row],[duration (in min)]], LEN(table_netflix[[#This Row],[duration (in min)]])-4)),0)</f>
        <v>114</v>
      </c>
      <c r="L1222" t="s">
        <v>71</v>
      </c>
      <c r="M1222" t="s">
        <v>55</v>
      </c>
      <c r="O1222" t="str" cm="1">
        <f t="array" ref="O1222">_xlfn.IFS(table_netflix[[#This Row],[release_year]]&gt;=2018, "2018 &amp; after", TRUE, "Before 2018")</f>
        <v>2018 &amp; after</v>
      </c>
      <c r="P1222" s="12">
        <f>DATE(table_netflix[[#This Row],[release_year]],1,1)</f>
        <v>43831</v>
      </c>
      <c r="Q1222" s="12">
        <f t="shared" si="19"/>
        <v>44037</v>
      </c>
      <c r="R1222" s="12" t="str">
        <f>TEXT(table_netflix[[#This Row],[date_added_todate]], "mmm")</f>
        <v>Jul</v>
      </c>
      <c r="S1222" t="s">
        <v>6551</v>
      </c>
    </row>
    <row r="1223" spans="1:19" x14ac:dyDescent="0.3">
      <c r="A1223" t="s">
        <v>6552</v>
      </c>
      <c r="B1223" t="s">
        <v>15</v>
      </c>
      <c r="C1223" t="s">
        <v>6553</v>
      </c>
      <c r="D1223" t="s">
        <v>6554</v>
      </c>
      <c r="E1223" t="s">
        <v>6555</v>
      </c>
      <c r="F1223" t="s">
        <v>151</v>
      </c>
      <c r="G1223" s="14" t="s">
        <v>6550</v>
      </c>
      <c r="H1223">
        <v>2020</v>
      </c>
      <c r="I1223" t="s">
        <v>62</v>
      </c>
      <c r="J1223" t="s">
        <v>141</v>
      </c>
      <c r="K1223">
        <f>IFERROR(VALUE(LEFT(table_netflix[[#This Row],[duration (in min)]], LEN(table_netflix[[#This Row],[duration (in min)]])-4)),0)</f>
        <v>110</v>
      </c>
      <c r="L1223" t="s">
        <v>144</v>
      </c>
      <c r="M1223" t="s">
        <v>55</v>
      </c>
      <c r="O1223" t="str" cm="1">
        <f t="array" ref="O1223">_xlfn.IFS(table_netflix[[#This Row],[release_year]]&gt;=2018, "2018 &amp; after", TRUE, "Before 2018")</f>
        <v>2018 &amp; after</v>
      </c>
      <c r="P1223" s="12">
        <f>DATE(table_netflix[[#This Row],[release_year]],1,1)</f>
        <v>43831</v>
      </c>
      <c r="Q1223" s="12">
        <f t="shared" si="19"/>
        <v>44037</v>
      </c>
      <c r="R1223" s="12" t="str">
        <f>TEXT(table_netflix[[#This Row],[date_added_todate]], "mmm")</f>
        <v>Jul</v>
      </c>
      <c r="S1223" t="s">
        <v>6556</v>
      </c>
    </row>
    <row r="1224" spans="1:19" x14ac:dyDescent="0.3">
      <c r="A1224" t="s">
        <v>6557</v>
      </c>
      <c r="B1224" t="s">
        <v>15</v>
      </c>
      <c r="C1224" t="s">
        <v>6558</v>
      </c>
      <c r="D1224" t="s">
        <v>6559</v>
      </c>
      <c r="E1224" t="s">
        <v>6560</v>
      </c>
      <c r="F1224" t="s">
        <v>39</v>
      </c>
      <c r="G1224" s="14" t="s">
        <v>6550</v>
      </c>
      <c r="H1224">
        <v>2016</v>
      </c>
      <c r="I1224" t="s">
        <v>27</v>
      </c>
      <c r="J1224" t="s">
        <v>118</v>
      </c>
      <c r="K1224">
        <f>IFERROR(VALUE(LEFT(table_netflix[[#This Row],[duration (in min)]], LEN(table_netflix[[#This Row],[duration (in min)]])-4)),0)</f>
        <v>103</v>
      </c>
      <c r="L1224" t="s">
        <v>53</v>
      </c>
      <c r="M1224" t="s">
        <v>54</v>
      </c>
      <c r="N1224" t="s">
        <v>55</v>
      </c>
      <c r="O1224" t="str" cm="1">
        <f t="array" ref="O1224">_xlfn.IFS(table_netflix[[#This Row],[release_year]]&gt;=2018, "2018 &amp; after", TRUE, "Before 2018")</f>
        <v>Before 2018</v>
      </c>
      <c r="P1224" s="12">
        <f>DATE(table_netflix[[#This Row],[release_year]],1,1)</f>
        <v>42370</v>
      </c>
      <c r="Q1224" s="12">
        <f t="shared" si="19"/>
        <v>44037</v>
      </c>
      <c r="R1224" s="12" t="str">
        <f>TEXT(table_netflix[[#This Row],[date_added_todate]], "mmm")</f>
        <v>Jul</v>
      </c>
      <c r="S1224" t="s">
        <v>6561</v>
      </c>
    </row>
    <row r="1225" spans="1:19" x14ac:dyDescent="0.3">
      <c r="A1225" t="s">
        <v>6562</v>
      </c>
      <c r="B1225" t="s">
        <v>15</v>
      </c>
      <c r="C1225" t="s">
        <v>6563</v>
      </c>
      <c r="D1225" t="s">
        <v>6564</v>
      </c>
      <c r="E1225" t="s">
        <v>6565</v>
      </c>
      <c r="F1225" t="s">
        <v>151</v>
      </c>
      <c r="G1225" s="14" t="s">
        <v>6566</v>
      </c>
      <c r="H1225">
        <v>2020</v>
      </c>
      <c r="I1225" t="s">
        <v>139</v>
      </c>
      <c r="J1225" t="s">
        <v>133</v>
      </c>
      <c r="K1225">
        <f>IFERROR(VALUE(LEFT(table_netflix[[#This Row],[duration (in min)]], LEN(table_netflix[[#This Row],[duration (in min)]])-4)),0)</f>
        <v>106</v>
      </c>
      <c r="L1225" t="s">
        <v>47</v>
      </c>
      <c r="M1225" t="s">
        <v>85</v>
      </c>
      <c r="O1225" t="str" cm="1">
        <f t="array" ref="O1225">_xlfn.IFS(table_netflix[[#This Row],[release_year]]&gt;=2018, "2018 &amp; after", TRUE, "Before 2018")</f>
        <v>2018 &amp; after</v>
      </c>
      <c r="P1225" s="12">
        <f>DATE(table_netflix[[#This Row],[release_year]],1,1)</f>
        <v>43831</v>
      </c>
      <c r="Q1225" s="12">
        <f t="shared" si="19"/>
        <v>44036</v>
      </c>
      <c r="R1225" s="12" t="str">
        <f>TEXT(table_netflix[[#This Row],[date_added_todate]], "mmm")</f>
        <v>Jul</v>
      </c>
      <c r="S1225" t="s">
        <v>6567</v>
      </c>
    </row>
    <row r="1226" spans="1:19" x14ac:dyDescent="0.3">
      <c r="A1226" t="s">
        <v>6568</v>
      </c>
      <c r="B1226" t="s">
        <v>15</v>
      </c>
      <c r="C1226" t="s">
        <v>6569</v>
      </c>
      <c r="D1226" t="s">
        <v>4823</v>
      </c>
      <c r="E1226" t="s">
        <v>6570</v>
      </c>
      <c r="F1226" t="s">
        <v>18</v>
      </c>
      <c r="G1226" s="14" t="s">
        <v>6566</v>
      </c>
      <c r="H1226">
        <v>2020</v>
      </c>
      <c r="I1226" t="s">
        <v>100</v>
      </c>
      <c r="J1226" t="s">
        <v>1365</v>
      </c>
      <c r="K1226">
        <f>IFERROR(VALUE(LEFT(table_netflix[[#This Row],[duration (in min)]], LEN(table_netflix[[#This Row],[duration (in min)]])-4)),0)</f>
        <v>46</v>
      </c>
      <c r="L1226" t="s">
        <v>47</v>
      </c>
      <c r="M1226" t="s">
        <v>85</v>
      </c>
      <c r="O1226" t="str" cm="1">
        <f t="array" ref="O1226">_xlfn.IFS(table_netflix[[#This Row],[release_year]]&gt;=2018, "2018 &amp; after", TRUE, "Before 2018")</f>
        <v>2018 &amp; after</v>
      </c>
      <c r="P1226" s="12">
        <f>DATE(table_netflix[[#This Row],[release_year]],1,1)</f>
        <v>43831</v>
      </c>
      <c r="Q1226" s="12">
        <f t="shared" si="19"/>
        <v>44036</v>
      </c>
      <c r="R1226" s="12" t="str">
        <f>TEXT(table_netflix[[#This Row],[date_added_todate]], "mmm")</f>
        <v>Jul</v>
      </c>
      <c r="S1226" t="s">
        <v>6571</v>
      </c>
    </row>
    <row r="1227" spans="1:19" x14ac:dyDescent="0.3">
      <c r="A1227" t="s">
        <v>6572</v>
      </c>
      <c r="B1227" t="s">
        <v>15</v>
      </c>
      <c r="C1227" t="s">
        <v>6573</v>
      </c>
      <c r="D1227" t="s">
        <v>6574</v>
      </c>
      <c r="E1227" t="s">
        <v>6575</v>
      </c>
      <c r="F1227" t="s">
        <v>196</v>
      </c>
      <c r="G1227" s="14" t="s">
        <v>6566</v>
      </c>
      <c r="H1227">
        <v>2019</v>
      </c>
      <c r="I1227" t="s">
        <v>27</v>
      </c>
      <c r="J1227" t="s">
        <v>187</v>
      </c>
      <c r="K1227">
        <f>IFERROR(VALUE(LEFT(table_netflix[[#This Row],[duration (in min)]], LEN(table_netflix[[#This Row],[duration (in min)]])-4)),0)</f>
        <v>115</v>
      </c>
      <c r="L1227" t="s">
        <v>53</v>
      </c>
      <c r="M1227" t="s">
        <v>55</v>
      </c>
      <c r="O1227" t="str" cm="1">
        <f t="array" ref="O1227">_xlfn.IFS(table_netflix[[#This Row],[release_year]]&gt;=2018, "2018 &amp; after", TRUE, "Before 2018")</f>
        <v>2018 &amp; after</v>
      </c>
      <c r="P1227" s="12">
        <f>DATE(table_netflix[[#This Row],[release_year]],1,1)</f>
        <v>43466</v>
      </c>
      <c r="Q1227" s="12">
        <f t="shared" si="19"/>
        <v>44036</v>
      </c>
      <c r="R1227" s="12" t="str">
        <f>TEXT(table_netflix[[#This Row],[date_added_todate]], "mmm")</f>
        <v>Jul</v>
      </c>
      <c r="S1227" t="s">
        <v>6576</v>
      </c>
    </row>
    <row r="1228" spans="1:19" x14ac:dyDescent="0.3">
      <c r="A1228" t="s">
        <v>6577</v>
      </c>
      <c r="B1228" t="s">
        <v>15</v>
      </c>
      <c r="C1228" t="s">
        <v>6578</v>
      </c>
      <c r="D1228" t="s">
        <v>6579</v>
      </c>
      <c r="E1228" t="s">
        <v>6580</v>
      </c>
      <c r="F1228" t="s">
        <v>301</v>
      </c>
      <c r="G1228" s="14" t="s">
        <v>6566</v>
      </c>
      <c r="H1228">
        <v>2020</v>
      </c>
      <c r="I1228" t="s">
        <v>27</v>
      </c>
      <c r="J1228" t="s">
        <v>807</v>
      </c>
      <c r="K1228">
        <f>IFERROR(VALUE(LEFT(table_netflix[[#This Row],[duration (in min)]], LEN(table_netflix[[#This Row],[duration (in min)]])-4)),0)</f>
        <v>140</v>
      </c>
      <c r="L1228" t="s">
        <v>294</v>
      </c>
      <c r="M1228" t="s">
        <v>142</v>
      </c>
      <c r="O1228" t="str" cm="1">
        <f t="array" ref="O1228">_xlfn.IFS(table_netflix[[#This Row],[release_year]]&gt;=2018, "2018 &amp; after", TRUE, "Before 2018")</f>
        <v>2018 &amp; after</v>
      </c>
      <c r="P1228" s="12">
        <f>DATE(table_netflix[[#This Row],[release_year]],1,1)</f>
        <v>43831</v>
      </c>
      <c r="Q1228" s="12">
        <f t="shared" si="19"/>
        <v>44036</v>
      </c>
      <c r="R1228" s="12" t="str">
        <f>TEXT(table_netflix[[#This Row],[date_added_todate]], "mmm")</f>
        <v>Jul</v>
      </c>
      <c r="S1228" t="s">
        <v>6581</v>
      </c>
    </row>
    <row r="1229" spans="1:19" x14ac:dyDescent="0.3">
      <c r="A1229" t="s">
        <v>6582</v>
      </c>
      <c r="B1229" t="s">
        <v>15</v>
      </c>
      <c r="C1229" t="s">
        <v>6583</v>
      </c>
      <c r="D1229" t="s">
        <v>6584</v>
      </c>
      <c r="E1229" t="s">
        <v>6585</v>
      </c>
      <c r="F1229" t="s">
        <v>202</v>
      </c>
      <c r="G1229" s="14" t="s">
        <v>6566</v>
      </c>
      <c r="H1229">
        <v>2020</v>
      </c>
      <c r="I1229" t="s">
        <v>27</v>
      </c>
      <c r="J1229" t="s">
        <v>160</v>
      </c>
      <c r="K1229">
        <f>IFERROR(VALUE(LEFT(table_netflix[[#This Row],[duration (in min)]], LEN(table_netflix[[#This Row],[duration (in min)]])-4)),0)</f>
        <v>124</v>
      </c>
      <c r="L1229" t="s">
        <v>53</v>
      </c>
      <c r="M1229" t="s">
        <v>55</v>
      </c>
      <c r="N1229" t="s">
        <v>107</v>
      </c>
      <c r="O1229" t="str" cm="1">
        <f t="array" ref="O1229">_xlfn.IFS(table_netflix[[#This Row],[release_year]]&gt;=2018, "2018 &amp; after", TRUE, "Before 2018")</f>
        <v>2018 &amp; after</v>
      </c>
      <c r="P1229" s="12">
        <f>DATE(table_netflix[[#This Row],[release_year]],1,1)</f>
        <v>43831</v>
      </c>
      <c r="Q1229" s="12">
        <f t="shared" si="19"/>
        <v>44036</v>
      </c>
      <c r="R1229" s="12" t="str">
        <f>TEXT(table_netflix[[#This Row],[date_added_todate]], "mmm")</f>
        <v>Jul</v>
      </c>
      <c r="S1229" t="s">
        <v>6586</v>
      </c>
    </row>
    <row r="1230" spans="1:19" x14ac:dyDescent="0.3">
      <c r="A1230" t="s">
        <v>6587</v>
      </c>
      <c r="B1230" t="s">
        <v>15</v>
      </c>
      <c r="C1230" t="s">
        <v>6588</v>
      </c>
      <c r="D1230" t="s">
        <v>877</v>
      </c>
      <c r="E1230" t="s">
        <v>6589</v>
      </c>
      <c r="F1230" t="s">
        <v>61</v>
      </c>
      <c r="G1230" s="14" t="s">
        <v>6566</v>
      </c>
      <c r="H1230">
        <v>2020</v>
      </c>
      <c r="I1230" t="s">
        <v>62</v>
      </c>
      <c r="J1230" t="s">
        <v>730</v>
      </c>
      <c r="K1230">
        <f>IFERROR(VALUE(LEFT(table_netflix[[#This Row],[duration (in min)]], LEN(table_netflix[[#This Row],[duration (in min)]])-4)),0)</f>
        <v>133</v>
      </c>
      <c r="L1230" t="s">
        <v>71</v>
      </c>
      <c r="M1230" t="s">
        <v>107</v>
      </c>
      <c r="O1230" t="str" cm="1">
        <f t="array" ref="O1230">_xlfn.IFS(table_netflix[[#This Row],[release_year]]&gt;=2018, "2018 &amp; after", TRUE, "Before 2018")</f>
        <v>2018 &amp; after</v>
      </c>
      <c r="P1230" s="12">
        <f>DATE(table_netflix[[#This Row],[release_year]],1,1)</f>
        <v>43831</v>
      </c>
      <c r="Q1230" s="12">
        <f t="shared" si="19"/>
        <v>44036</v>
      </c>
      <c r="R1230" s="12" t="str">
        <f>TEXT(table_netflix[[#This Row],[date_added_todate]], "mmm")</f>
        <v>Jul</v>
      </c>
      <c r="S1230" t="s">
        <v>6590</v>
      </c>
    </row>
    <row r="1231" spans="1:19" x14ac:dyDescent="0.3">
      <c r="A1231" t="s">
        <v>6591</v>
      </c>
      <c r="B1231" t="s">
        <v>24</v>
      </c>
      <c r="C1231" t="s">
        <v>6592</v>
      </c>
      <c r="D1231" t="s">
        <v>6593</v>
      </c>
      <c r="F1231" t="s">
        <v>18</v>
      </c>
      <c r="G1231" s="14" t="s">
        <v>6594</v>
      </c>
      <c r="H1231">
        <v>2015</v>
      </c>
      <c r="I1231" t="s">
        <v>62</v>
      </c>
      <c r="J1231" t="s">
        <v>33</v>
      </c>
      <c r="K1231">
        <f>IFERROR(VALUE(LEFT(table_netflix[[#This Row],[duration (in min)]], LEN(table_netflix[[#This Row],[duration (in min)]])-4)),0)</f>
        <v>0</v>
      </c>
      <c r="L1231" t="s">
        <v>37</v>
      </c>
      <c r="O1231" t="str" cm="1">
        <f t="array" ref="O1231">_xlfn.IFS(table_netflix[[#This Row],[release_year]]&gt;=2018, "2018 &amp; after", TRUE, "Before 2018")</f>
        <v>Before 2018</v>
      </c>
      <c r="P1231" s="12">
        <f>DATE(table_netflix[[#This Row],[release_year]],1,1)</f>
        <v>42005</v>
      </c>
      <c r="Q1231" s="12">
        <f t="shared" si="19"/>
        <v>44035</v>
      </c>
      <c r="R1231" s="12" t="str">
        <f>TEXT(table_netflix[[#This Row],[date_added_todate]], "mmm")</f>
        <v>Jul</v>
      </c>
      <c r="S1231" t="s">
        <v>6595</v>
      </c>
    </row>
    <row r="1232" spans="1:19" x14ac:dyDescent="0.3">
      <c r="A1232" t="s">
        <v>6596</v>
      </c>
      <c r="B1232" t="s">
        <v>15</v>
      </c>
      <c r="C1232" t="s">
        <v>6597</v>
      </c>
      <c r="D1232" t="s">
        <v>6598</v>
      </c>
      <c r="E1232" t="s">
        <v>6599</v>
      </c>
      <c r="F1232" t="s">
        <v>331</v>
      </c>
      <c r="G1232" s="14" t="s">
        <v>6594</v>
      </c>
      <c r="H1232">
        <v>2020</v>
      </c>
      <c r="I1232" t="s">
        <v>139</v>
      </c>
      <c r="J1232" t="s">
        <v>46</v>
      </c>
      <c r="K1232">
        <f>IFERROR(VALUE(LEFT(table_netflix[[#This Row],[duration (in min)]], LEN(table_netflix[[#This Row],[duration (in min)]])-4)),0)</f>
        <v>91</v>
      </c>
      <c r="L1232" t="s">
        <v>47</v>
      </c>
      <c r="M1232" t="s">
        <v>85</v>
      </c>
      <c r="O1232" t="str" cm="1">
        <f t="array" ref="O1232">_xlfn.IFS(table_netflix[[#This Row],[release_year]]&gt;=2018, "2018 &amp; after", TRUE, "Before 2018")</f>
        <v>2018 &amp; after</v>
      </c>
      <c r="P1232" s="12">
        <f>DATE(table_netflix[[#This Row],[release_year]],1,1)</f>
        <v>43831</v>
      </c>
      <c r="Q1232" s="12">
        <f t="shared" si="19"/>
        <v>44035</v>
      </c>
      <c r="R1232" s="12" t="str">
        <f>TEXT(table_netflix[[#This Row],[date_added_todate]], "mmm")</f>
        <v>Jul</v>
      </c>
      <c r="S1232" t="s">
        <v>6600</v>
      </c>
    </row>
    <row r="1233" spans="1:19" x14ac:dyDescent="0.3">
      <c r="A1233" t="s">
        <v>6601</v>
      </c>
      <c r="B1233" t="s">
        <v>15</v>
      </c>
      <c r="C1233" t="s">
        <v>6602</v>
      </c>
      <c r="D1233" t="s">
        <v>6603</v>
      </c>
      <c r="E1233" t="s">
        <v>6604</v>
      </c>
      <c r="F1233" t="s">
        <v>25</v>
      </c>
      <c r="G1233" s="14" t="s">
        <v>6594</v>
      </c>
      <c r="H1233">
        <v>2019</v>
      </c>
      <c r="I1233" t="s">
        <v>84</v>
      </c>
      <c r="J1233" t="s">
        <v>6605</v>
      </c>
      <c r="K1233">
        <f>IFERROR(VALUE(LEFT(table_netflix[[#This Row],[duration (in min)]], LEN(table_netflix[[#This Row],[duration (in min)]])-4)),0)</f>
        <v>30</v>
      </c>
      <c r="L1233" t="s">
        <v>53</v>
      </c>
      <c r="M1233" t="s">
        <v>55</v>
      </c>
      <c r="O1233" t="str" cm="1">
        <f t="array" ref="O1233">_xlfn.IFS(table_netflix[[#This Row],[release_year]]&gt;=2018, "2018 &amp; after", TRUE, "Before 2018")</f>
        <v>2018 &amp; after</v>
      </c>
      <c r="P1233" s="12">
        <f>DATE(table_netflix[[#This Row],[release_year]],1,1)</f>
        <v>43466</v>
      </c>
      <c r="Q1233" s="12">
        <f t="shared" si="19"/>
        <v>44035</v>
      </c>
      <c r="R1233" s="12" t="str">
        <f>TEXT(table_netflix[[#This Row],[date_added_todate]], "mmm")</f>
        <v>Jul</v>
      </c>
      <c r="S1233" t="s">
        <v>6606</v>
      </c>
    </row>
    <row r="1234" spans="1:19" x14ac:dyDescent="0.3">
      <c r="A1234" t="s">
        <v>6608</v>
      </c>
      <c r="B1234" t="s">
        <v>15</v>
      </c>
      <c r="C1234" t="s">
        <v>6609</v>
      </c>
      <c r="D1234" t="s">
        <v>6610</v>
      </c>
      <c r="F1234" t="s">
        <v>18</v>
      </c>
      <c r="G1234" s="14" t="s">
        <v>6607</v>
      </c>
      <c r="H1234">
        <v>2019</v>
      </c>
      <c r="I1234" t="s">
        <v>27</v>
      </c>
      <c r="J1234" t="s">
        <v>89</v>
      </c>
      <c r="K1234">
        <f>IFERROR(VALUE(LEFT(table_netflix[[#This Row],[duration (in min)]], LEN(table_netflix[[#This Row],[duration (in min)]])-4)),0)</f>
        <v>67</v>
      </c>
      <c r="L1234" t="s">
        <v>22</v>
      </c>
      <c r="M1234" t="s">
        <v>112</v>
      </c>
      <c r="O1234" t="str" cm="1">
        <f t="array" ref="O1234">_xlfn.IFS(table_netflix[[#This Row],[release_year]]&gt;=2018, "2018 &amp; after", TRUE, "Before 2018")</f>
        <v>2018 &amp; after</v>
      </c>
      <c r="P1234" s="12">
        <f>DATE(table_netflix[[#This Row],[release_year]],1,1)</f>
        <v>43466</v>
      </c>
      <c r="Q1234" s="12">
        <f t="shared" si="19"/>
        <v>44034</v>
      </c>
      <c r="R1234" s="12" t="str">
        <f>TEXT(table_netflix[[#This Row],[date_added_todate]], "mmm")</f>
        <v>Jul</v>
      </c>
      <c r="S1234" t="s">
        <v>6611</v>
      </c>
    </row>
    <row r="1235" spans="1:19" x14ac:dyDescent="0.3">
      <c r="A1235" t="s">
        <v>6612</v>
      </c>
      <c r="B1235" t="s">
        <v>15</v>
      </c>
      <c r="C1235" t="s">
        <v>6613</v>
      </c>
      <c r="D1235" t="s">
        <v>6614</v>
      </c>
      <c r="E1235" t="s">
        <v>6615</v>
      </c>
      <c r="F1235" t="s">
        <v>534</v>
      </c>
      <c r="G1235" s="14" t="s">
        <v>6616</v>
      </c>
      <c r="H1235">
        <v>2019</v>
      </c>
      <c r="I1235" t="s">
        <v>27</v>
      </c>
      <c r="J1235" t="s">
        <v>143</v>
      </c>
      <c r="K1235">
        <f>IFERROR(VALUE(LEFT(table_netflix[[#This Row],[duration (in min)]], LEN(table_netflix[[#This Row],[duration (in min)]])-4)),0)</f>
        <v>105</v>
      </c>
      <c r="L1235" t="s">
        <v>144</v>
      </c>
      <c r="M1235" t="s">
        <v>72</v>
      </c>
      <c r="N1235" t="s">
        <v>55</v>
      </c>
      <c r="O1235" t="str" cm="1">
        <f t="array" ref="O1235">_xlfn.IFS(table_netflix[[#This Row],[release_year]]&gt;=2018, "2018 &amp; after", TRUE, "Before 2018")</f>
        <v>2018 &amp; after</v>
      </c>
      <c r="P1235" s="12">
        <f>DATE(table_netflix[[#This Row],[release_year]],1,1)</f>
        <v>43466</v>
      </c>
      <c r="Q1235" s="12">
        <f t="shared" si="19"/>
        <v>44033</v>
      </c>
      <c r="R1235" s="12" t="str">
        <f>TEXT(table_netflix[[#This Row],[date_added_todate]], "mmm")</f>
        <v>Jul</v>
      </c>
      <c r="S1235" t="s">
        <v>6617</v>
      </c>
    </row>
    <row r="1236" spans="1:19" x14ac:dyDescent="0.3">
      <c r="A1236" t="s">
        <v>6618</v>
      </c>
      <c r="B1236" t="s">
        <v>15</v>
      </c>
      <c r="C1236" t="s">
        <v>6619</v>
      </c>
      <c r="D1236" t="s">
        <v>6620</v>
      </c>
      <c r="E1236" t="s">
        <v>6621</v>
      </c>
      <c r="F1236" t="s">
        <v>61</v>
      </c>
      <c r="G1236" s="14" t="s">
        <v>6616</v>
      </c>
      <c r="H1236">
        <v>2020</v>
      </c>
      <c r="I1236" t="s">
        <v>27</v>
      </c>
      <c r="J1236" t="s">
        <v>2030</v>
      </c>
      <c r="K1236">
        <f>IFERROR(VALUE(LEFT(table_netflix[[#This Row],[duration (in min)]], LEN(table_netflix[[#This Row],[duration (in min)]])-4)),0)</f>
        <v>58</v>
      </c>
      <c r="L1236" t="s">
        <v>852</v>
      </c>
      <c r="O1236" t="str" cm="1">
        <f t="array" ref="O1236">_xlfn.IFS(table_netflix[[#This Row],[release_year]]&gt;=2018, "2018 &amp; after", TRUE, "Before 2018")</f>
        <v>2018 &amp; after</v>
      </c>
      <c r="P1236" s="12">
        <f>DATE(table_netflix[[#This Row],[release_year]],1,1)</f>
        <v>43831</v>
      </c>
      <c r="Q1236" s="12">
        <f t="shared" si="19"/>
        <v>44033</v>
      </c>
      <c r="R1236" s="12" t="str">
        <f>TEXT(table_netflix[[#This Row],[date_added_todate]], "mmm")</f>
        <v>Jul</v>
      </c>
      <c r="S1236" t="s">
        <v>6622</v>
      </c>
    </row>
    <row r="1237" spans="1:19" x14ac:dyDescent="0.3">
      <c r="A1237" t="s">
        <v>6623</v>
      </c>
      <c r="B1237" t="s">
        <v>15</v>
      </c>
      <c r="C1237" t="s">
        <v>6624</v>
      </c>
      <c r="D1237" t="s">
        <v>6625</v>
      </c>
      <c r="E1237" t="s">
        <v>6626</v>
      </c>
      <c r="F1237" t="s">
        <v>307</v>
      </c>
      <c r="G1237" s="14" t="s">
        <v>6627</v>
      </c>
      <c r="H1237">
        <v>2018</v>
      </c>
      <c r="I1237" t="s">
        <v>62</v>
      </c>
      <c r="J1237" t="s">
        <v>293</v>
      </c>
      <c r="K1237">
        <f>IFERROR(VALUE(LEFT(table_netflix[[#This Row],[duration (in min)]], LEN(table_netflix[[#This Row],[duration (in min)]])-4)),0)</f>
        <v>87</v>
      </c>
      <c r="L1237" t="s">
        <v>53</v>
      </c>
      <c r="M1237" t="s">
        <v>55</v>
      </c>
      <c r="O1237" t="str" cm="1">
        <f t="array" ref="O1237">_xlfn.IFS(table_netflix[[#This Row],[release_year]]&gt;=2018, "2018 &amp; after", TRUE, "Before 2018")</f>
        <v>2018 &amp; after</v>
      </c>
      <c r="P1237" s="12">
        <f>DATE(table_netflix[[#This Row],[release_year]],1,1)</f>
        <v>43101</v>
      </c>
      <c r="Q1237" s="12">
        <f t="shared" si="19"/>
        <v>44030</v>
      </c>
      <c r="R1237" s="12" t="str">
        <f>TEXT(table_netflix[[#This Row],[date_added_todate]], "mmm")</f>
        <v>Jul</v>
      </c>
      <c r="S1237" t="s">
        <v>6628</v>
      </c>
    </row>
    <row r="1238" spans="1:19" x14ac:dyDescent="0.3">
      <c r="A1238" t="s">
        <v>6630</v>
      </c>
      <c r="B1238" t="s">
        <v>15</v>
      </c>
      <c r="C1238" t="s">
        <v>6631</v>
      </c>
      <c r="D1238" t="s">
        <v>6632</v>
      </c>
      <c r="F1238" t="s">
        <v>18</v>
      </c>
      <c r="G1238" s="14" t="s">
        <v>6629</v>
      </c>
      <c r="H1238">
        <v>2020</v>
      </c>
      <c r="I1238" t="s">
        <v>186</v>
      </c>
      <c r="J1238" t="s">
        <v>218</v>
      </c>
      <c r="K1238">
        <f>IFERROR(VALUE(LEFT(table_netflix[[#This Row],[duration (in min)]], LEN(table_netflix[[#This Row],[duration (in min)]])-4)),0)</f>
        <v>100</v>
      </c>
      <c r="L1238" t="s">
        <v>22</v>
      </c>
      <c r="O1238" t="str" cm="1">
        <f t="array" ref="O1238">_xlfn.IFS(table_netflix[[#This Row],[release_year]]&gt;=2018, "2018 &amp; after", TRUE, "Before 2018")</f>
        <v>2018 &amp; after</v>
      </c>
      <c r="P1238" s="12">
        <f>DATE(table_netflix[[#This Row],[release_year]],1,1)</f>
        <v>43831</v>
      </c>
      <c r="Q1238" s="12">
        <f t="shared" si="19"/>
        <v>44029</v>
      </c>
      <c r="R1238" s="12" t="str">
        <f>TEXT(table_netflix[[#This Row],[date_added_todate]], "mmm")</f>
        <v>Jul</v>
      </c>
      <c r="S1238" t="s">
        <v>6633</v>
      </c>
    </row>
    <row r="1239" spans="1:19" x14ac:dyDescent="0.3">
      <c r="A1239" t="s">
        <v>6634</v>
      </c>
      <c r="B1239" t="s">
        <v>15</v>
      </c>
      <c r="C1239" t="s">
        <v>6635</v>
      </c>
      <c r="D1239" t="s">
        <v>6636</v>
      </c>
      <c r="E1239" t="s">
        <v>6637</v>
      </c>
      <c r="F1239" t="s">
        <v>196</v>
      </c>
      <c r="G1239" s="14" t="s">
        <v>6629</v>
      </c>
      <c r="H1239">
        <v>2019</v>
      </c>
      <c r="I1239" t="s">
        <v>27</v>
      </c>
      <c r="J1239" t="s">
        <v>241</v>
      </c>
      <c r="K1239">
        <f>IFERROR(VALUE(LEFT(table_netflix[[#This Row],[duration (in min)]], LEN(table_netflix[[#This Row],[duration (in min)]])-4)),0)</f>
        <v>95</v>
      </c>
      <c r="L1239" t="s">
        <v>71</v>
      </c>
      <c r="M1239" t="s">
        <v>55</v>
      </c>
      <c r="O1239" t="str" cm="1">
        <f t="array" ref="O1239">_xlfn.IFS(table_netflix[[#This Row],[release_year]]&gt;=2018, "2018 &amp; after", TRUE, "Before 2018")</f>
        <v>2018 &amp; after</v>
      </c>
      <c r="P1239" s="12">
        <f>DATE(table_netflix[[#This Row],[release_year]],1,1)</f>
        <v>43466</v>
      </c>
      <c r="Q1239" s="12">
        <f t="shared" si="19"/>
        <v>44029</v>
      </c>
      <c r="R1239" s="12" t="str">
        <f>TEXT(table_netflix[[#This Row],[date_added_todate]], "mmm")</f>
        <v>Jul</v>
      </c>
      <c r="S1239" t="s">
        <v>6638</v>
      </c>
    </row>
    <row r="1240" spans="1:19" x14ac:dyDescent="0.3">
      <c r="A1240" t="s">
        <v>6639</v>
      </c>
      <c r="B1240" t="s">
        <v>15</v>
      </c>
      <c r="C1240" t="s">
        <v>6640</v>
      </c>
      <c r="D1240" t="s">
        <v>6641</v>
      </c>
      <c r="E1240" t="s">
        <v>6642</v>
      </c>
      <c r="F1240" t="s">
        <v>18</v>
      </c>
      <c r="G1240" s="14" t="s">
        <v>6643</v>
      </c>
      <c r="H1240">
        <v>2020</v>
      </c>
      <c r="I1240" t="s">
        <v>62</v>
      </c>
      <c r="J1240" t="s">
        <v>21</v>
      </c>
      <c r="K1240">
        <f>IFERROR(VALUE(LEFT(table_netflix[[#This Row],[duration (in min)]], LEN(table_netflix[[#This Row],[duration (in min)]])-4)),0)</f>
        <v>90</v>
      </c>
      <c r="L1240" t="s">
        <v>93</v>
      </c>
      <c r="O1240" t="str" cm="1">
        <f t="array" ref="O1240">_xlfn.IFS(table_netflix[[#This Row],[release_year]]&gt;=2018, "2018 &amp; after", TRUE, "Before 2018")</f>
        <v>2018 &amp; after</v>
      </c>
      <c r="P1240" s="12">
        <f>DATE(table_netflix[[#This Row],[release_year]],1,1)</f>
        <v>43831</v>
      </c>
      <c r="Q1240" s="12">
        <f t="shared" si="19"/>
        <v>44028</v>
      </c>
      <c r="R1240" s="12" t="str">
        <f>TEXT(table_netflix[[#This Row],[date_added_todate]], "mmm")</f>
        <v>Jul</v>
      </c>
      <c r="S1240" t="s">
        <v>6644</v>
      </c>
    </row>
    <row r="1241" spans="1:19" x14ac:dyDescent="0.3">
      <c r="A1241" t="s">
        <v>6645</v>
      </c>
      <c r="B1241" t="s">
        <v>15</v>
      </c>
      <c r="C1241" t="s">
        <v>6646</v>
      </c>
      <c r="D1241" t="s">
        <v>6647</v>
      </c>
      <c r="E1241" t="s">
        <v>6648</v>
      </c>
      <c r="F1241" t="s">
        <v>307</v>
      </c>
      <c r="G1241" s="14" t="s">
        <v>6643</v>
      </c>
      <c r="H1241">
        <v>2018</v>
      </c>
      <c r="I1241" t="s">
        <v>27</v>
      </c>
      <c r="J1241" t="s">
        <v>226</v>
      </c>
      <c r="K1241">
        <f>IFERROR(VALUE(LEFT(table_netflix[[#This Row],[duration (in min)]], LEN(table_netflix[[#This Row],[duration (in min)]])-4)),0)</f>
        <v>102</v>
      </c>
      <c r="L1241" t="s">
        <v>71</v>
      </c>
      <c r="M1241" t="s">
        <v>55</v>
      </c>
      <c r="N1241" t="s">
        <v>107</v>
      </c>
      <c r="O1241" t="str" cm="1">
        <f t="array" ref="O1241">_xlfn.IFS(table_netflix[[#This Row],[release_year]]&gt;=2018, "2018 &amp; after", TRUE, "Before 2018")</f>
        <v>2018 &amp; after</v>
      </c>
      <c r="P1241" s="12">
        <f>DATE(table_netflix[[#This Row],[release_year]],1,1)</f>
        <v>43101</v>
      </c>
      <c r="Q1241" s="12">
        <f t="shared" si="19"/>
        <v>44028</v>
      </c>
      <c r="R1241" s="12" t="str">
        <f>TEXT(table_netflix[[#This Row],[date_added_todate]], "mmm")</f>
        <v>Jul</v>
      </c>
      <c r="S1241" t="s">
        <v>6649</v>
      </c>
    </row>
    <row r="1242" spans="1:19" x14ac:dyDescent="0.3">
      <c r="A1242" t="s">
        <v>6650</v>
      </c>
      <c r="B1242" t="s">
        <v>15</v>
      </c>
      <c r="C1242" t="s">
        <v>6651</v>
      </c>
      <c r="D1242" t="s">
        <v>827</v>
      </c>
      <c r="E1242" t="s">
        <v>6652</v>
      </c>
      <c r="F1242" t="s">
        <v>196</v>
      </c>
      <c r="G1242" s="14" t="s">
        <v>6653</v>
      </c>
      <c r="H1242">
        <v>2019</v>
      </c>
      <c r="I1242" t="s">
        <v>62</v>
      </c>
      <c r="J1242" t="s">
        <v>174</v>
      </c>
      <c r="K1242">
        <f>IFERROR(VALUE(LEFT(table_netflix[[#This Row],[duration (in min)]], LEN(table_netflix[[#This Row],[duration (in min)]])-4)),0)</f>
        <v>98</v>
      </c>
      <c r="L1242" t="s">
        <v>53</v>
      </c>
      <c r="M1242" t="s">
        <v>55</v>
      </c>
      <c r="N1242" t="s">
        <v>107</v>
      </c>
      <c r="O1242" t="str" cm="1">
        <f t="array" ref="O1242">_xlfn.IFS(table_netflix[[#This Row],[release_year]]&gt;=2018, "2018 &amp; after", TRUE, "Before 2018")</f>
        <v>2018 &amp; after</v>
      </c>
      <c r="P1242" s="12">
        <f>DATE(table_netflix[[#This Row],[release_year]],1,1)</f>
        <v>43466</v>
      </c>
      <c r="Q1242" s="12">
        <f t="shared" si="19"/>
        <v>44027</v>
      </c>
      <c r="R1242" s="12" t="str">
        <f>TEXT(table_netflix[[#This Row],[date_added_todate]], "mmm")</f>
        <v>Jul</v>
      </c>
      <c r="S1242" t="s">
        <v>6654</v>
      </c>
    </row>
    <row r="1243" spans="1:19" x14ac:dyDescent="0.3">
      <c r="A1243" t="s">
        <v>6655</v>
      </c>
      <c r="B1243" t="s">
        <v>15</v>
      </c>
      <c r="C1243" t="s">
        <v>6656</v>
      </c>
      <c r="D1243" t="s">
        <v>6657</v>
      </c>
      <c r="E1243" t="s">
        <v>6658</v>
      </c>
      <c r="F1243" t="s">
        <v>196</v>
      </c>
      <c r="G1243" s="14" t="s">
        <v>6653</v>
      </c>
      <c r="H1243">
        <v>2018</v>
      </c>
      <c r="I1243" t="s">
        <v>62</v>
      </c>
      <c r="J1243" t="s">
        <v>70</v>
      </c>
      <c r="K1243">
        <f>IFERROR(VALUE(LEFT(table_netflix[[#This Row],[duration (in min)]], LEN(table_netflix[[#This Row],[duration (in min)]])-4)),0)</f>
        <v>104</v>
      </c>
      <c r="L1243" t="s">
        <v>53</v>
      </c>
      <c r="M1243" t="s">
        <v>55</v>
      </c>
      <c r="N1243" t="s">
        <v>142</v>
      </c>
      <c r="O1243" t="str" cm="1">
        <f t="array" ref="O1243">_xlfn.IFS(table_netflix[[#This Row],[release_year]]&gt;=2018, "2018 &amp; after", TRUE, "Before 2018")</f>
        <v>2018 &amp; after</v>
      </c>
      <c r="P1243" s="12">
        <f>DATE(table_netflix[[#This Row],[release_year]],1,1)</f>
        <v>43101</v>
      </c>
      <c r="Q1243" s="12">
        <f t="shared" si="19"/>
        <v>44027</v>
      </c>
      <c r="R1243" s="12" t="str">
        <f>TEXT(table_netflix[[#This Row],[date_added_todate]], "mmm")</f>
        <v>Jul</v>
      </c>
      <c r="S1243" t="s">
        <v>6659</v>
      </c>
    </row>
    <row r="1244" spans="1:19" x14ac:dyDescent="0.3">
      <c r="A1244" t="s">
        <v>6660</v>
      </c>
      <c r="B1244" t="s">
        <v>15</v>
      </c>
      <c r="C1244" t="s">
        <v>6661</v>
      </c>
      <c r="D1244" t="s">
        <v>6662</v>
      </c>
      <c r="E1244" t="s">
        <v>6663</v>
      </c>
      <c r="F1244" t="s">
        <v>560</v>
      </c>
      <c r="G1244" s="14" t="s">
        <v>6653</v>
      </c>
      <c r="H1244">
        <v>2020</v>
      </c>
      <c r="I1244" t="s">
        <v>27</v>
      </c>
      <c r="J1244" t="s">
        <v>583</v>
      </c>
      <c r="K1244">
        <f>IFERROR(VALUE(LEFT(table_netflix[[#This Row],[duration (in min)]], LEN(table_netflix[[#This Row],[duration (in min)]])-4)),0)</f>
        <v>89</v>
      </c>
      <c r="L1244" t="s">
        <v>71</v>
      </c>
      <c r="M1244" t="s">
        <v>55</v>
      </c>
      <c r="O1244" t="str" cm="1">
        <f t="array" ref="O1244">_xlfn.IFS(table_netflix[[#This Row],[release_year]]&gt;=2018, "2018 &amp; after", TRUE, "Before 2018")</f>
        <v>2018 &amp; after</v>
      </c>
      <c r="P1244" s="12">
        <f>DATE(table_netflix[[#This Row],[release_year]],1,1)</f>
        <v>43831</v>
      </c>
      <c r="Q1244" s="12">
        <f t="shared" si="19"/>
        <v>44027</v>
      </c>
      <c r="R1244" s="12" t="str">
        <f>TEXT(table_netflix[[#This Row],[date_added_todate]], "mmm")</f>
        <v>Jul</v>
      </c>
      <c r="S1244" t="s">
        <v>6664</v>
      </c>
    </row>
    <row r="1245" spans="1:19" x14ac:dyDescent="0.3">
      <c r="A1245" t="s">
        <v>6666</v>
      </c>
      <c r="B1245" t="s">
        <v>15</v>
      </c>
      <c r="C1245" t="s">
        <v>6667</v>
      </c>
      <c r="D1245" t="s">
        <v>6668</v>
      </c>
      <c r="E1245" t="s">
        <v>6669</v>
      </c>
      <c r="F1245" t="s">
        <v>109</v>
      </c>
      <c r="G1245" s="14" t="s">
        <v>6665</v>
      </c>
      <c r="H1245">
        <v>2020</v>
      </c>
      <c r="I1245" t="s">
        <v>27</v>
      </c>
      <c r="J1245" t="s">
        <v>1241</v>
      </c>
      <c r="K1245">
        <f>IFERROR(VALUE(LEFT(table_netflix[[#This Row],[duration (in min)]], LEN(table_netflix[[#This Row],[duration (in min)]])-4)),0)</f>
        <v>62</v>
      </c>
      <c r="L1245" t="s">
        <v>852</v>
      </c>
      <c r="O1245" t="str" cm="1">
        <f t="array" ref="O1245">_xlfn.IFS(table_netflix[[#This Row],[release_year]]&gt;=2018, "2018 &amp; after", TRUE, "Before 2018")</f>
        <v>2018 &amp; after</v>
      </c>
      <c r="P1245" s="12">
        <f>DATE(table_netflix[[#This Row],[release_year]],1,1)</f>
        <v>43831</v>
      </c>
      <c r="Q1245" s="12">
        <f t="shared" si="19"/>
        <v>44026</v>
      </c>
      <c r="R1245" s="12" t="str">
        <f>TEXT(table_netflix[[#This Row],[date_added_todate]], "mmm")</f>
        <v>Jul</v>
      </c>
      <c r="S1245" t="s">
        <v>6670</v>
      </c>
    </row>
    <row r="1246" spans="1:19" x14ac:dyDescent="0.3">
      <c r="A1246" t="s">
        <v>6671</v>
      </c>
      <c r="B1246" t="s">
        <v>15</v>
      </c>
      <c r="C1246" t="s">
        <v>6672</v>
      </c>
      <c r="D1246" t="s">
        <v>6673</v>
      </c>
      <c r="F1246" t="s">
        <v>307</v>
      </c>
      <c r="G1246" s="14" t="s">
        <v>6665</v>
      </c>
      <c r="H1246">
        <v>2020</v>
      </c>
      <c r="I1246" t="s">
        <v>27</v>
      </c>
      <c r="J1246" t="s">
        <v>549</v>
      </c>
      <c r="K1246">
        <f>IFERROR(VALUE(LEFT(table_netflix[[#This Row],[duration (in min)]], LEN(table_netflix[[#This Row],[duration (in min)]])-4)),0)</f>
        <v>86</v>
      </c>
      <c r="L1246" t="s">
        <v>22</v>
      </c>
      <c r="M1246" t="s">
        <v>55</v>
      </c>
      <c r="N1246" t="s">
        <v>112</v>
      </c>
      <c r="O1246" t="str" cm="1">
        <f t="array" ref="O1246">_xlfn.IFS(table_netflix[[#This Row],[release_year]]&gt;=2018, "2018 &amp; after", TRUE, "Before 2018")</f>
        <v>2018 &amp; after</v>
      </c>
      <c r="P1246" s="12">
        <f>DATE(table_netflix[[#This Row],[release_year]],1,1)</f>
        <v>43831</v>
      </c>
      <c r="Q1246" s="12">
        <f t="shared" si="19"/>
        <v>44026</v>
      </c>
      <c r="R1246" s="12" t="str">
        <f>TEXT(table_netflix[[#This Row],[date_added_todate]], "mmm")</f>
        <v>Jul</v>
      </c>
      <c r="S1246" t="s">
        <v>6674</v>
      </c>
    </row>
    <row r="1247" spans="1:19" x14ac:dyDescent="0.3">
      <c r="A1247" t="s">
        <v>6675</v>
      </c>
      <c r="B1247" t="s">
        <v>15</v>
      </c>
      <c r="C1247" t="s">
        <v>6676</v>
      </c>
      <c r="D1247" t="s">
        <v>6677</v>
      </c>
      <c r="E1247" t="s">
        <v>6678</v>
      </c>
      <c r="F1247" t="s">
        <v>25</v>
      </c>
      <c r="G1247" s="14" t="s">
        <v>6679</v>
      </c>
      <c r="H1247">
        <v>2016</v>
      </c>
      <c r="I1247" t="s">
        <v>27</v>
      </c>
      <c r="J1247" t="s">
        <v>70</v>
      </c>
      <c r="K1247">
        <f>IFERROR(VALUE(LEFT(table_netflix[[#This Row],[duration (in min)]], LEN(table_netflix[[#This Row],[duration (in min)]])-4)),0)</f>
        <v>104</v>
      </c>
      <c r="L1247" t="s">
        <v>53</v>
      </c>
      <c r="M1247" t="s">
        <v>55</v>
      </c>
      <c r="O1247" t="str" cm="1">
        <f t="array" ref="O1247">_xlfn.IFS(table_netflix[[#This Row],[release_year]]&gt;=2018, "2018 &amp; after", TRUE, "Before 2018")</f>
        <v>Before 2018</v>
      </c>
      <c r="P1247" s="12">
        <f>DATE(table_netflix[[#This Row],[release_year]],1,1)</f>
        <v>42370</v>
      </c>
      <c r="Q1247" s="12">
        <f t="shared" si="19"/>
        <v>44023</v>
      </c>
      <c r="R1247" s="12" t="str">
        <f>TEXT(table_netflix[[#This Row],[date_added_todate]], "mmm")</f>
        <v>Jul</v>
      </c>
      <c r="S1247" t="s">
        <v>6680</v>
      </c>
    </row>
    <row r="1248" spans="1:19" x14ac:dyDescent="0.3">
      <c r="A1248" t="s">
        <v>6681</v>
      </c>
      <c r="B1248" t="s">
        <v>24</v>
      </c>
      <c r="C1248" t="s">
        <v>6682</v>
      </c>
      <c r="D1248" t="s">
        <v>6683</v>
      </c>
      <c r="F1248" t="s">
        <v>941</v>
      </c>
      <c r="G1248" s="14" t="s">
        <v>6684</v>
      </c>
      <c r="H1248">
        <v>2020</v>
      </c>
      <c r="I1248" t="s">
        <v>62</v>
      </c>
      <c r="J1248" t="s">
        <v>33</v>
      </c>
      <c r="K1248">
        <f>IFERROR(VALUE(LEFT(table_netflix[[#This Row],[duration (in min)]], LEN(table_netflix[[#This Row],[duration (in min)]])-4)),0)</f>
        <v>0</v>
      </c>
      <c r="L1248" t="s">
        <v>29</v>
      </c>
      <c r="M1248" t="s">
        <v>38</v>
      </c>
      <c r="N1248" t="s">
        <v>40</v>
      </c>
      <c r="O1248" t="str" cm="1">
        <f t="array" ref="O1248">_xlfn.IFS(table_netflix[[#This Row],[release_year]]&gt;=2018, "2018 &amp; after", TRUE, "Before 2018")</f>
        <v>2018 &amp; after</v>
      </c>
      <c r="P1248" s="12">
        <f>DATE(table_netflix[[#This Row],[release_year]],1,1)</f>
        <v>43831</v>
      </c>
      <c r="Q1248" s="12">
        <f t="shared" si="19"/>
        <v>44022</v>
      </c>
      <c r="R1248" s="12" t="str">
        <f>TEXT(table_netflix[[#This Row],[date_added_todate]], "mmm")</f>
        <v>Jul</v>
      </c>
      <c r="S1248" t="s">
        <v>6685</v>
      </c>
    </row>
    <row r="1249" spans="1:19" x14ac:dyDescent="0.3">
      <c r="A1249" t="s">
        <v>6686</v>
      </c>
      <c r="B1249" t="s">
        <v>15</v>
      </c>
      <c r="C1249" t="s">
        <v>6687</v>
      </c>
      <c r="D1249" t="s">
        <v>6688</v>
      </c>
      <c r="E1249" t="s">
        <v>6689</v>
      </c>
      <c r="F1249" t="s">
        <v>1328</v>
      </c>
      <c r="G1249" s="14" t="s">
        <v>6684</v>
      </c>
      <c r="H1249">
        <v>2018</v>
      </c>
      <c r="I1249" t="s">
        <v>62</v>
      </c>
      <c r="J1249" t="s">
        <v>511</v>
      </c>
      <c r="K1249">
        <f>IFERROR(VALUE(LEFT(table_netflix[[#This Row],[duration (in min)]], LEN(table_netflix[[#This Row],[duration (in min)]])-4)),0)</f>
        <v>101</v>
      </c>
      <c r="L1249" t="s">
        <v>71</v>
      </c>
      <c r="M1249" t="s">
        <v>55</v>
      </c>
      <c r="O1249" t="str" cm="1">
        <f t="array" ref="O1249">_xlfn.IFS(table_netflix[[#This Row],[release_year]]&gt;=2018, "2018 &amp; after", TRUE, "Before 2018")</f>
        <v>2018 &amp; after</v>
      </c>
      <c r="P1249" s="12">
        <f>DATE(table_netflix[[#This Row],[release_year]],1,1)</f>
        <v>43101</v>
      </c>
      <c r="Q1249" s="12">
        <f t="shared" si="19"/>
        <v>44022</v>
      </c>
      <c r="R1249" s="12" t="str">
        <f>TEXT(table_netflix[[#This Row],[date_added_todate]], "mmm")</f>
        <v>Jul</v>
      </c>
      <c r="S1249" t="s">
        <v>6690</v>
      </c>
    </row>
    <row r="1250" spans="1:19" x14ac:dyDescent="0.3">
      <c r="A1250" t="s">
        <v>6691</v>
      </c>
      <c r="B1250" t="s">
        <v>15</v>
      </c>
      <c r="C1250" t="s">
        <v>6692</v>
      </c>
      <c r="D1250" t="s">
        <v>6693</v>
      </c>
      <c r="F1250" t="s">
        <v>18</v>
      </c>
      <c r="G1250" s="14" t="s">
        <v>6684</v>
      </c>
      <c r="H1250">
        <v>2020</v>
      </c>
      <c r="I1250" t="s">
        <v>62</v>
      </c>
      <c r="J1250" t="s">
        <v>6295</v>
      </c>
      <c r="K1250">
        <f>IFERROR(VALUE(LEFT(table_netflix[[#This Row],[duration (in min)]], LEN(table_netflix[[#This Row],[duration (in min)]])-4)),0)</f>
        <v>17</v>
      </c>
      <c r="L1250" t="s">
        <v>22</v>
      </c>
      <c r="O1250" t="str" cm="1">
        <f t="array" ref="O1250">_xlfn.IFS(table_netflix[[#This Row],[release_year]]&gt;=2018, "2018 &amp; after", TRUE, "Before 2018")</f>
        <v>2018 &amp; after</v>
      </c>
      <c r="P1250" s="12">
        <f>DATE(table_netflix[[#This Row],[release_year]],1,1)</f>
        <v>43831</v>
      </c>
      <c r="Q1250" s="12">
        <f t="shared" si="19"/>
        <v>44022</v>
      </c>
      <c r="R1250" s="12" t="str">
        <f>TEXT(table_netflix[[#This Row],[date_added_todate]], "mmm")</f>
        <v>Jul</v>
      </c>
      <c r="S1250" t="s">
        <v>6694</v>
      </c>
    </row>
    <row r="1251" spans="1:19" x14ac:dyDescent="0.3">
      <c r="A1251" t="s">
        <v>6695</v>
      </c>
      <c r="B1251" t="s">
        <v>15</v>
      </c>
      <c r="C1251" t="s">
        <v>6696</v>
      </c>
      <c r="D1251" t="s">
        <v>6697</v>
      </c>
      <c r="E1251" t="s">
        <v>6698</v>
      </c>
      <c r="F1251" t="s">
        <v>18</v>
      </c>
      <c r="G1251" s="14" t="s">
        <v>6684</v>
      </c>
      <c r="H1251">
        <v>2020</v>
      </c>
      <c r="I1251" t="s">
        <v>186</v>
      </c>
      <c r="J1251" t="s">
        <v>1474</v>
      </c>
      <c r="K1251">
        <f>IFERROR(VALUE(LEFT(table_netflix[[#This Row],[duration (in min)]], LEN(table_netflix[[#This Row],[duration (in min)]])-4)),0)</f>
        <v>126</v>
      </c>
      <c r="L1251" t="s">
        <v>144</v>
      </c>
      <c r="O1251" t="str" cm="1">
        <f t="array" ref="O1251">_xlfn.IFS(table_netflix[[#This Row],[release_year]]&gt;=2018, "2018 &amp; after", TRUE, "Before 2018")</f>
        <v>2018 &amp; after</v>
      </c>
      <c r="P1251" s="12">
        <f>DATE(table_netflix[[#This Row],[release_year]],1,1)</f>
        <v>43831</v>
      </c>
      <c r="Q1251" s="12">
        <f t="shared" si="19"/>
        <v>44022</v>
      </c>
      <c r="R1251" s="12" t="str">
        <f>TEXT(table_netflix[[#This Row],[date_added_todate]], "mmm")</f>
        <v>Jul</v>
      </c>
      <c r="S1251" t="s">
        <v>6699</v>
      </c>
    </row>
    <row r="1252" spans="1:19" x14ac:dyDescent="0.3">
      <c r="A1252" t="s">
        <v>6700</v>
      </c>
      <c r="B1252" t="s">
        <v>24</v>
      </c>
      <c r="C1252" t="s">
        <v>6701</v>
      </c>
      <c r="D1252" t="s">
        <v>6702</v>
      </c>
      <c r="E1252" t="s">
        <v>6703</v>
      </c>
      <c r="F1252" t="s">
        <v>310</v>
      </c>
      <c r="G1252" s="14" t="s">
        <v>6684</v>
      </c>
      <c r="H1252">
        <v>2019</v>
      </c>
      <c r="I1252" t="s">
        <v>27</v>
      </c>
      <c r="J1252" t="s">
        <v>33</v>
      </c>
      <c r="K1252">
        <f>IFERROR(VALUE(LEFT(table_netflix[[#This Row],[duration (in min)]], LEN(table_netflix[[#This Row],[duration (in min)]])-4)),0)</f>
        <v>0</v>
      </c>
      <c r="L1252" t="s">
        <v>34</v>
      </c>
      <c r="M1252" t="s">
        <v>35</v>
      </c>
      <c r="N1252" t="s">
        <v>30</v>
      </c>
      <c r="O1252" t="str" cm="1">
        <f t="array" ref="O1252">_xlfn.IFS(table_netflix[[#This Row],[release_year]]&gt;=2018, "2018 &amp; after", TRUE, "Before 2018")</f>
        <v>2018 &amp; after</v>
      </c>
      <c r="P1252" s="12">
        <f>DATE(table_netflix[[#This Row],[release_year]],1,1)</f>
        <v>43466</v>
      </c>
      <c r="Q1252" s="12">
        <f t="shared" si="19"/>
        <v>44022</v>
      </c>
      <c r="R1252" s="12" t="str">
        <f>TEXT(table_netflix[[#This Row],[date_added_todate]], "mmm")</f>
        <v>Jul</v>
      </c>
      <c r="S1252" t="s">
        <v>6704</v>
      </c>
    </row>
    <row r="1253" spans="1:19" x14ac:dyDescent="0.3">
      <c r="A1253" t="s">
        <v>6705</v>
      </c>
      <c r="B1253" t="s">
        <v>15</v>
      </c>
      <c r="C1253" t="s">
        <v>6706</v>
      </c>
      <c r="D1253" t="s">
        <v>6707</v>
      </c>
      <c r="E1253" t="s">
        <v>6708</v>
      </c>
      <c r="F1253" t="s">
        <v>825</v>
      </c>
      <c r="G1253" s="14" t="s">
        <v>6709</v>
      </c>
      <c r="H1253">
        <v>2018</v>
      </c>
      <c r="I1253" t="s">
        <v>186</v>
      </c>
      <c r="J1253" t="s">
        <v>583</v>
      </c>
      <c r="K1253">
        <f>IFERROR(VALUE(LEFT(table_netflix[[#This Row],[duration (in min)]], LEN(table_netflix[[#This Row],[duration (in min)]])-4)),0)</f>
        <v>89</v>
      </c>
      <c r="L1253" t="s">
        <v>22</v>
      </c>
      <c r="M1253" t="s">
        <v>266</v>
      </c>
      <c r="O1253" t="str" cm="1">
        <f t="array" ref="O1253">_xlfn.IFS(table_netflix[[#This Row],[release_year]]&gt;=2018, "2018 &amp; after", TRUE, "Before 2018")</f>
        <v>2018 &amp; after</v>
      </c>
      <c r="P1253" s="12">
        <f>DATE(table_netflix[[#This Row],[release_year]],1,1)</f>
        <v>43101</v>
      </c>
      <c r="Q1253" s="12">
        <f t="shared" si="19"/>
        <v>44020</v>
      </c>
      <c r="R1253" s="12" t="str">
        <f>TEXT(table_netflix[[#This Row],[date_added_todate]], "mmm")</f>
        <v>Jul</v>
      </c>
      <c r="S1253" t="s">
        <v>6710</v>
      </c>
    </row>
    <row r="1254" spans="1:19" x14ac:dyDescent="0.3">
      <c r="A1254" t="s">
        <v>6711</v>
      </c>
      <c r="B1254" t="s">
        <v>15</v>
      </c>
      <c r="C1254" t="s">
        <v>6712</v>
      </c>
      <c r="D1254" t="s">
        <v>6713</v>
      </c>
      <c r="E1254" t="s">
        <v>6714</v>
      </c>
      <c r="F1254" t="s">
        <v>18</v>
      </c>
      <c r="G1254" s="14" t="s">
        <v>6709</v>
      </c>
      <c r="H1254">
        <v>2020</v>
      </c>
      <c r="I1254" t="s">
        <v>62</v>
      </c>
      <c r="J1254" t="s">
        <v>152</v>
      </c>
      <c r="K1254">
        <f>IFERROR(VALUE(LEFT(table_netflix[[#This Row],[duration (in min)]], LEN(table_netflix[[#This Row],[duration (in min)]])-4)),0)</f>
        <v>96</v>
      </c>
      <c r="L1254" t="s">
        <v>22</v>
      </c>
      <c r="M1254" t="s">
        <v>600</v>
      </c>
      <c r="O1254" t="str" cm="1">
        <f t="array" ref="O1254">_xlfn.IFS(table_netflix[[#This Row],[release_year]]&gt;=2018, "2018 &amp; after", TRUE, "Before 2018")</f>
        <v>2018 &amp; after</v>
      </c>
      <c r="P1254" s="12">
        <f>DATE(table_netflix[[#This Row],[release_year]],1,1)</f>
        <v>43831</v>
      </c>
      <c r="Q1254" s="12">
        <f t="shared" si="19"/>
        <v>44020</v>
      </c>
      <c r="R1254" s="12" t="str">
        <f>TEXT(table_netflix[[#This Row],[date_added_todate]], "mmm")</f>
        <v>Jul</v>
      </c>
      <c r="S1254" t="s">
        <v>6715</v>
      </c>
    </row>
    <row r="1255" spans="1:19" x14ac:dyDescent="0.3">
      <c r="A1255" t="s">
        <v>6716</v>
      </c>
      <c r="B1255" t="s">
        <v>15</v>
      </c>
      <c r="C1255" t="s">
        <v>6717</v>
      </c>
      <c r="D1255" t="s">
        <v>6718</v>
      </c>
      <c r="E1255" t="s">
        <v>6719</v>
      </c>
      <c r="F1255" t="s">
        <v>18</v>
      </c>
      <c r="G1255" s="14" t="s">
        <v>6709</v>
      </c>
      <c r="H1255">
        <v>2018</v>
      </c>
      <c r="I1255" t="s">
        <v>186</v>
      </c>
      <c r="J1255" t="s">
        <v>46</v>
      </c>
      <c r="K1255">
        <f>IFERROR(VALUE(LEFT(table_netflix[[#This Row],[duration (in min)]], LEN(table_netflix[[#This Row],[duration (in min)]])-4)),0)</f>
        <v>91</v>
      </c>
      <c r="L1255" t="s">
        <v>71</v>
      </c>
      <c r="M1255" t="s">
        <v>54</v>
      </c>
      <c r="O1255" t="str" cm="1">
        <f t="array" ref="O1255">_xlfn.IFS(table_netflix[[#This Row],[release_year]]&gt;=2018, "2018 &amp; after", TRUE, "Before 2018")</f>
        <v>2018 &amp; after</v>
      </c>
      <c r="P1255" s="12">
        <f>DATE(table_netflix[[#This Row],[release_year]],1,1)</f>
        <v>43101</v>
      </c>
      <c r="Q1255" s="12">
        <f t="shared" si="19"/>
        <v>44020</v>
      </c>
      <c r="R1255" s="12" t="str">
        <f>TEXT(table_netflix[[#This Row],[date_added_todate]], "mmm")</f>
        <v>Jul</v>
      </c>
      <c r="S1255" t="s">
        <v>6720</v>
      </c>
    </row>
    <row r="1256" spans="1:19" x14ac:dyDescent="0.3">
      <c r="A1256" t="s">
        <v>6721</v>
      </c>
      <c r="B1256" t="s">
        <v>15</v>
      </c>
      <c r="C1256" t="s">
        <v>6722</v>
      </c>
      <c r="D1256" t="s">
        <v>6723</v>
      </c>
      <c r="E1256" t="s">
        <v>6724</v>
      </c>
      <c r="F1256" t="s">
        <v>18</v>
      </c>
      <c r="G1256" s="14" t="s">
        <v>6725</v>
      </c>
      <c r="H1256">
        <v>2012</v>
      </c>
      <c r="I1256" t="s">
        <v>45</v>
      </c>
      <c r="J1256" t="s">
        <v>549</v>
      </c>
      <c r="K1256">
        <f>IFERROR(VALUE(LEFT(table_netflix[[#This Row],[duration (in min)]], LEN(table_netflix[[#This Row],[duration (in min)]])-4)),0)</f>
        <v>86</v>
      </c>
      <c r="L1256" t="s">
        <v>47</v>
      </c>
      <c r="O1256" t="str" cm="1">
        <f t="array" ref="O1256">_xlfn.IFS(table_netflix[[#This Row],[release_year]]&gt;=2018, "2018 &amp; after", TRUE, "Before 2018")</f>
        <v>Before 2018</v>
      </c>
      <c r="P1256" s="12">
        <f>DATE(table_netflix[[#This Row],[release_year]],1,1)</f>
        <v>40909</v>
      </c>
      <c r="Q1256" s="12">
        <f t="shared" si="19"/>
        <v>44019</v>
      </c>
      <c r="R1256" s="12" t="str">
        <f>TEXT(table_netflix[[#This Row],[date_added_todate]], "mmm")</f>
        <v>Jul</v>
      </c>
      <c r="S1256" t="s">
        <v>6726</v>
      </c>
    </row>
    <row r="1257" spans="1:19" x14ac:dyDescent="0.3">
      <c r="A1257" t="s">
        <v>6729</v>
      </c>
      <c r="B1257" t="s">
        <v>15</v>
      </c>
      <c r="C1257" t="s">
        <v>6730</v>
      </c>
      <c r="D1257" t="s">
        <v>6731</v>
      </c>
      <c r="E1257" t="s">
        <v>6732</v>
      </c>
      <c r="F1257" t="s">
        <v>18</v>
      </c>
      <c r="G1257" s="14" t="s">
        <v>6733</v>
      </c>
      <c r="H1257">
        <v>2019</v>
      </c>
      <c r="I1257" t="s">
        <v>27</v>
      </c>
      <c r="J1257" t="s">
        <v>583</v>
      </c>
      <c r="K1257">
        <f>IFERROR(VALUE(LEFT(table_netflix[[#This Row],[duration (in min)]], LEN(table_netflix[[#This Row],[duration (in min)]])-4)),0)</f>
        <v>89</v>
      </c>
      <c r="L1257" t="s">
        <v>22</v>
      </c>
      <c r="M1257" t="s">
        <v>266</v>
      </c>
      <c r="O1257" t="str" cm="1">
        <f t="array" ref="O1257">_xlfn.IFS(table_netflix[[#This Row],[release_year]]&gt;=2018, "2018 &amp; after", TRUE, "Before 2018")</f>
        <v>2018 &amp; after</v>
      </c>
      <c r="P1257" s="12">
        <f>DATE(table_netflix[[#This Row],[release_year]],1,1)</f>
        <v>43466</v>
      </c>
      <c r="Q1257" s="12">
        <f t="shared" si="19"/>
        <v>44018</v>
      </c>
      <c r="R1257" s="12" t="str">
        <f>TEXT(table_netflix[[#This Row],[date_added_todate]], "mmm")</f>
        <v>Jul</v>
      </c>
      <c r="S1257" t="s">
        <v>6734</v>
      </c>
    </row>
    <row r="1258" spans="1:19" x14ac:dyDescent="0.3">
      <c r="A1258" t="s">
        <v>6735</v>
      </c>
      <c r="B1258" t="s">
        <v>15</v>
      </c>
      <c r="C1258" t="s">
        <v>6736</v>
      </c>
      <c r="D1258" t="s">
        <v>6737</v>
      </c>
      <c r="E1258" t="s">
        <v>6738</v>
      </c>
      <c r="F1258" t="s">
        <v>39</v>
      </c>
      <c r="G1258" s="14" t="s">
        <v>6739</v>
      </c>
      <c r="H1258">
        <v>2012</v>
      </c>
      <c r="I1258" t="s">
        <v>62</v>
      </c>
      <c r="J1258" t="s">
        <v>3490</v>
      </c>
      <c r="K1258">
        <f>IFERROR(VALUE(LEFT(table_netflix[[#This Row],[duration (in min)]], LEN(table_netflix[[#This Row],[duration (in min)]])-4)),0)</f>
        <v>151</v>
      </c>
      <c r="L1258" t="s">
        <v>71</v>
      </c>
      <c r="M1258" t="s">
        <v>55</v>
      </c>
      <c r="N1258" t="s">
        <v>112</v>
      </c>
      <c r="O1258" t="str" cm="1">
        <f t="array" ref="O1258">_xlfn.IFS(table_netflix[[#This Row],[release_year]]&gt;=2018, "2018 &amp; after", TRUE, "Before 2018")</f>
        <v>Before 2018</v>
      </c>
      <c r="P1258" s="12">
        <f>DATE(table_netflix[[#This Row],[release_year]],1,1)</f>
        <v>40909</v>
      </c>
      <c r="Q1258" s="12">
        <f t="shared" si="19"/>
        <v>44017</v>
      </c>
      <c r="R1258" s="12" t="str">
        <f>TEXT(table_netflix[[#This Row],[date_added_todate]], "mmm")</f>
        <v>Jul</v>
      </c>
      <c r="S1258" t="s">
        <v>6740</v>
      </c>
    </row>
    <row r="1259" spans="1:19" x14ac:dyDescent="0.3">
      <c r="A1259" t="s">
        <v>6741</v>
      </c>
      <c r="B1259" t="s">
        <v>15</v>
      </c>
      <c r="C1259" t="s">
        <v>6742</v>
      </c>
      <c r="D1259" t="s">
        <v>6743</v>
      </c>
      <c r="E1259" t="s">
        <v>6744</v>
      </c>
      <c r="F1259" t="s">
        <v>39</v>
      </c>
      <c r="G1259" s="14" t="s">
        <v>6739</v>
      </c>
      <c r="H1259">
        <v>2011</v>
      </c>
      <c r="I1259" t="s">
        <v>62</v>
      </c>
      <c r="J1259" t="s">
        <v>167</v>
      </c>
      <c r="K1259">
        <f>IFERROR(VALUE(LEFT(table_netflix[[#This Row],[duration (in min)]], LEN(table_netflix[[#This Row],[duration (in min)]])-4)),0)</f>
        <v>116</v>
      </c>
      <c r="L1259" t="s">
        <v>144</v>
      </c>
      <c r="M1259" t="s">
        <v>85</v>
      </c>
      <c r="N1259" t="s">
        <v>72</v>
      </c>
      <c r="O1259" t="str" cm="1">
        <f t="array" ref="O1259">_xlfn.IFS(table_netflix[[#This Row],[release_year]]&gt;=2018, "2018 &amp; after", TRUE, "Before 2018")</f>
        <v>Before 2018</v>
      </c>
      <c r="P1259" s="12">
        <f>DATE(table_netflix[[#This Row],[release_year]],1,1)</f>
        <v>40544</v>
      </c>
      <c r="Q1259" s="12">
        <f t="shared" si="19"/>
        <v>44017</v>
      </c>
      <c r="R1259" s="12" t="str">
        <f>TEXT(table_netflix[[#This Row],[date_added_todate]], "mmm")</f>
        <v>Jul</v>
      </c>
      <c r="S1259" t="s">
        <v>6745</v>
      </c>
    </row>
    <row r="1260" spans="1:19" x14ac:dyDescent="0.3">
      <c r="A1260" t="s">
        <v>6746</v>
      </c>
      <c r="B1260" t="s">
        <v>15</v>
      </c>
      <c r="C1260" t="s">
        <v>6747</v>
      </c>
      <c r="D1260" t="s">
        <v>6748</v>
      </c>
      <c r="E1260" t="s">
        <v>6749</v>
      </c>
      <c r="F1260" t="s">
        <v>39</v>
      </c>
      <c r="G1260" s="14" t="s">
        <v>6739</v>
      </c>
      <c r="H1260">
        <v>2012</v>
      </c>
      <c r="I1260" t="s">
        <v>62</v>
      </c>
      <c r="J1260" t="s">
        <v>141</v>
      </c>
      <c r="K1260">
        <f>IFERROR(VALUE(LEFT(table_netflix[[#This Row],[duration (in min)]], LEN(table_netflix[[#This Row],[duration (in min)]])-4)),0)</f>
        <v>110</v>
      </c>
      <c r="L1260" t="s">
        <v>53</v>
      </c>
      <c r="M1260" t="s">
        <v>55</v>
      </c>
      <c r="N1260" t="s">
        <v>107</v>
      </c>
      <c r="O1260" t="str" cm="1">
        <f t="array" ref="O1260">_xlfn.IFS(table_netflix[[#This Row],[release_year]]&gt;=2018, "2018 &amp; after", TRUE, "Before 2018")</f>
        <v>Before 2018</v>
      </c>
      <c r="P1260" s="12">
        <f>DATE(table_netflix[[#This Row],[release_year]],1,1)</f>
        <v>40909</v>
      </c>
      <c r="Q1260" s="12">
        <f t="shared" si="19"/>
        <v>44017</v>
      </c>
      <c r="R1260" s="12" t="str">
        <f>TEXT(table_netflix[[#This Row],[date_added_todate]], "mmm")</f>
        <v>Jul</v>
      </c>
      <c r="S1260" t="s">
        <v>6750</v>
      </c>
    </row>
    <row r="1261" spans="1:19" x14ac:dyDescent="0.3">
      <c r="A1261" t="s">
        <v>6751</v>
      </c>
      <c r="B1261" t="s">
        <v>15</v>
      </c>
      <c r="C1261" t="s">
        <v>6752</v>
      </c>
      <c r="D1261" t="s">
        <v>4881</v>
      </c>
      <c r="E1261" t="s">
        <v>6753</v>
      </c>
      <c r="F1261" t="s">
        <v>39</v>
      </c>
      <c r="G1261" s="14" t="s">
        <v>6739</v>
      </c>
      <c r="H1261">
        <v>2013</v>
      </c>
      <c r="I1261" t="s">
        <v>27</v>
      </c>
      <c r="J1261" t="s">
        <v>1221</v>
      </c>
      <c r="K1261">
        <f>IFERROR(VALUE(LEFT(table_netflix[[#This Row],[duration (in min)]], LEN(table_netflix[[#This Row],[duration (in min)]])-4)),0)</f>
        <v>123</v>
      </c>
      <c r="L1261" t="s">
        <v>53</v>
      </c>
      <c r="M1261" t="s">
        <v>55</v>
      </c>
      <c r="O1261" t="str" cm="1">
        <f t="array" ref="O1261">_xlfn.IFS(table_netflix[[#This Row],[release_year]]&gt;=2018, "2018 &amp; after", TRUE, "Before 2018")</f>
        <v>Before 2018</v>
      </c>
      <c r="P1261" s="12">
        <f>DATE(table_netflix[[#This Row],[release_year]],1,1)</f>
        <v>41275</v>
      </c>
      <c r="Q1261" s="12">
        <f t="shared" si="19"/>
        <v>44017</v>
      </c>
      <c r="R1261" s="12" t="str">
        <f>TEXT(table_netflix[[#This Row],[date_added_todate]], "mmm")</f>
        <v>Jul</v>
      </c>
      <c r="S1261" t="s">
        <v>6754</v>
      </c>
    </row>
    <row r="1262" spans="1:19" x14ac:dyDescent="0.3">
      <c r="A1262" t="s">
        <v>6755</v>
      </c>
      <c r="B1262" t="s">
        <v>15</v>
      </c>
      <c r="C1262" t="s">
        <v>6756</v>
      </c>
      <c r="D1262" t="s">
        <v>6757</v>
      </c>
      <c r="E1262" t="s">
        <v>6758</v>
      </c>
      <c r="F1262" t="s">
        <v>39</v>
      </c>
      <c r="G1262" s="14" t="s">
        <v>6739</v>
      </c>
      <c r="H1262">
        <v>2013</v>
      </c>
      <c r="I1262" t="s">
        <v>62</v>
      </c>
      <c r="J1262" t="s">
        <v>903</v>
      </c>
      <c r="K1262">
        <f>IFERROR(VALUE(LEFT(table_netflix[[#This Row],[duration (in min)]], LEN(table_netflix[[#This Row],[duration (in min)]])-4)),0)</f>
        <v>139</v>
      </c>
      <c r="L1262" t="s">
        <v>144</v>
      </c>
      <c r="M1262" t="s">
        <v>85</v>
      </c>
      <c r="N1262" t="s">
        <v>72</v>
      </c>
      <c r="O1262" t="str" cm="1">
        <f t="array" ref="O1262">_xlfn.IFS(table_netflix[[#This Row],[release_year]]&gt;=2018, "2018 &amp; after", TRUE, "Before 2018")</f>
        <v>Before 2018</v>
      </c>
      <c r="P1262" s="12">
        <f>DATE(table_netflix[[#This Row],[release_year]],1,1)</f>
        <v>41275</v>
      </c>
      <c r="Q1262" s="12">
        <f t="shared" si="19"/>
        <v>44017</v>
      </c>
      <c r="R1262" s="12" t="str">
        <f>TEXT(table_netflix[[#This Row],[date_added_todate]], "mmm")</f>
        <v>Jul</v>
      </c>
      <c r="S1262" t="s">
        <v>6759</v>
      </c>
    </row>
    <row r="1263" spans="1:19" x14ac:dyDescent="0.3">
      <c r="A1263" t="s">
        <v>6760</v>
      </c>
      <c r="B1263" t="s">
        <v>15</v>
      </c>
      <c r="C1263" t="s">
        <v>6761</v>
      </c>
      <c r="D1263" t="s">
        <v>6762</v>
      </c>
      <c r="E1263" t="s">
        <v>6763</v>
      </c>
      <c r="F1263" t="s">
        <v>39</v>
      </c>
      <c r="G1263" s="14" t="s">
        <v>6739</v>
      </c>
      <c r="H1263">
        <v>2016</v>
      </c>
      <c r="I1263" t="s">
        <v>27</v>
      </c>
      <c r="J1263" t="s">
        <v>241</v>
      </c>
      <c r="K1263">
        <f>IFERROR(VALUE(LEFT(table_netflix[[#This Row],[duration (in min)]], LEN(table_netflix[[#This Row],[duration (in min)]])-4)),0)</f>
        <v>95</v>
      </c>
      <c r="L1263" t="s">
        <v>53</v>
      </c>
      <c r="M1263" t="s">
        <v>54</v>
      </c>
      <c r="N1263" t="s">
        <v>55</v>
      </c>
      <c r="O1263" t="str" cm="1">
        <f t="array" ref="O1263">_xlfn.IFS(table_netflix[[#This Row],[release_year]]&gt;=2018, "2018 &amp; after", TRUE, "Before 2018")</f>
        <v>Before 2018</v>
      </c>
      <c r="P1263" s="12">
        <f>DATE(table_netflix[[#This Row],[release_year]],1,1)</f>
        <v>42370</v>
      </c>
      <c r="Q1263" s="12">
        <f t="shared" si="19"/>
        <v>44017</v>
      </c>
      <c r="R1263" s="12" t="str">
        <f>TEXT(table_netflix[[#This Row],[date_added_todate]], "mmm")</f>
        <v>Jul</v>
      </c>
      <c r="S1263" t="s">
        <v>6764</v>
      </c>
    </row>
    <row r="1264" spans="1:19" x14ac:dyDescent="0.3">
      <c r="A1264" t="s">
        <v>6765</v>
      </c>
      <c r="B1264" t="s">
        <v>15</v>
      </c>
      <c r="C1264" t="s">
        <v>6766</v>
      </c>
      <c r="D1264" t="s">
        <v>712</v>
      </c>
      <c r="E1264" t="s">
        <v>6767</v>
      </c>
      <c r="F1264" t="s">
        <v>39</v>
      </c>
      <c r="G1264" s="14" t="s">
        <v>6739</v>
      </c>
      <c r="H1264">
        <v>2013</v>
      </c>
      <c r="I1264" t="s">
        <v>62</v>
      </c>
      <c r="J1264" t="s">
        <v>412</v>
      </c>
      <c r="K1264">
        <f>IFERROR(VALUE(LEFT(table_netflix[[#This Row],[duration (in min)]], LEN(table_netflix[[#This Row],[duration (in min)]])-4)),0)</f>
        <v>121</v>
      </c>
      <c r="L1264" t="s">
        <v>71</v>
      </c>
      <c r="M1264" t="s">
        <v>55</v>
      </c>
      <c r="N1264" t="s">
        <v>112</v>
      </c>
      <c r="O1264" t="str" cm="1">
        <f t="array" ref="O1264">_xlfn.IFS(table_netflix[[#This Row],[release_year]]&gt;=2018, "2018 &amp; after", TRUE, "Before 2018")</f>
        <v>Before 2018</v>
      </c>
      <c r="P1264" s="12">
        <f>DATE(table_netflix[[#This Row],[release_year]],1,1)</f>
        <v>41275</v>
      </c>
      <c r="Q1264" s="12">
        <f t="shared" si="19"/>
        <v>44017</v>
      </c>
      <c r="R1264" s="12" t="str">
        <f>TEXT(table_netflix[[#This Row],[date_added_todate]], "mmm")</f>
        <v>Jul</v>
      </c>
      <c r="S1264" t="s">
        <v>6768</v>
      </c>
    </row>
    <row r="1265" spans="1:19" x14ac:dyDescent="0.3">
      <c r="A1265" t="s">
        <v>6769</v>
      </c>
      <c r="B1265" t="s">
        <v>15</v>
      </c>
      <c r="C1265" t="s">
        <v>6770</v>
      </c>
      <c r="D1265" t="s">
        <v>6771</v>
      </c>
      <c r="E1265" t="s">
        <v>6772</v>
      </c>
      <c r="F1265" t="s">
        <v>39</v>
      </c>
      <c r="G1265" s="14" t="s">
        <v>6739</v>
      </c>
      <c r="H1265">
        <v>2015</v>
      </c>
      <c r="I1265" t="s">
        <v>84</v>
      </c>
      <c r="J1265" t="s">
        <v>81</v>
      </c>
      <c r="K1265">
        <f>IFERROR(VALUE(LEFT(table_netflix[[#This Row],[duration (in min)]], LEN(table_netflix[[#This Row],[duration (in min)]])-4)),0)</f>
        <v>127</v>
      </c>
      <c r="L1265" t="s">
        <v>71</v>
      </c>
      <c r="M1265" t="s">
        <v>72</v>
      </c>
      <c r="N1265" t="s">
        <v>55</v>
      </c>
      <c r="O1265" t="str" cm="1">
        <f t="array" ref="O1265">_xlfn.IFS(table_netflix[[#This Row],[release_year]]&gt;=2018, "2018 &amp; after", TRUE, "Before 2018")</f>
        <v>Before 2018</v>
      </c>
      <c r="P1265" s="12">
        <f>DATE(table_netflix[[#This Row],[release_year]],1,1)</f>
        <v>42005</v>
      </c>
      <c r="Q1265" s="12">
        <f t="shared" si="19"/>
        <v>44017</v>
      </c>
      <c r="R1265" s="12" t="str">
        <f>TEXT(table_netflix[[#This Row],[date_added_todate]], "mmm")</f>
        <v>Jul</v>
      </c>
      <c r="S1265" t="s">
        <v>6773</v>
      </c>
    </row>
    <row r="1266" spans="1:19" x14ac:dyDescent="0.3">
      <c r="A1266" t="s">
        <v>6774</v>
      </c>
      <c r="B1266" t="s">
        <v>15</v>
      </c>
      <c r="C1266" t="s">
        <v>6775</v>
      </c>
      <c r="D1266" t="s">
        <v>6776</v>
      </c>
      <c r="E1266" t="s">
        <v>6777</v>
      </c>
      <c r="F1266" t="s">
        <v>39</v>
      </c>
      <c r="G1266" s="14" t="s">
        <v>6739</v>
      </c>
      <c r="H1266">
        <v>2015</v>
      </c>
      <c r="I1266" t="s">
        <v>62</v>
      </c>
      <c r="J1266" t="s">
        <v>2828</v>
      </c>
      <c r="K1266">
        <f>IFERROR(VALUE(LEFT(table_netflix[[#This Row],[duration (in min)]], LEN(table_netflix[[#This Row],[duration (in min)]])-4)),0)</f>
        <v>162</v>
      </c>
      <c r="L1266" t="s">
        <v>53</v>
      </c>
      <c r="M1266" t="s">
        <v>55</v>
      </c>
      <c r="N1266" t="s">
        <v>142</v>
      </c>
      <c r="O1266" t="str" cm="1">
        <f t="array" ref="O1266">_xlfn.IFS(table_netflix[[#This Row],[release_year]]&gt;=2018, "2018 &amp; after", TRUE, "Before 2018")</f>
        <v>Before 2018</v>
      </c>
      <c r="P1266" s="12">
        <f>DATE(table_netflix[[#This Row],[release_year]],1,1)</f>
        <v>42005</v>
      </c>
      <c r="Q1266" s="12">
        <f t="shared" si="19"/>
        <v>44017</v>
      </c>
      <c r="R1266" s="12" t="str">
        <f>TEXT(table_netflix[[#This Row],[date_added_todate]], "mmm")</f>
        <v>Jul</v>
      </c>
      <c r="S1266" t="s">
        <v>6778</v>
      </c>
    </row>
    <row r="1267" spans="1:19" x14ac:dyDescent="0.3">
      <c r="A1267" t="s">
        <v>6779</v>
      </c>
      <c r="B1267" t="s">
        <v>15</v>
      </c>
      <c r="C1267" t="s">
        <v>6780</v>
      </c>
      <c r="D1267" t="s">
        <v>6781</v>
      </c>
      <c r="E1267" t="s">
        <v>6782</v>
      </c>
      <c r="F1267" t="s">
        <v>39</v>
      </c>
      <c r="G1267" s="14" t="s">
        <v>6739</v>
      </c>
      <c r="H1267">
        <v>2015</v>
      </c>
      <c r="I1267" t="s">
        <v>62</v>
      </c>
      <c r="J1267" t="s">
        <v>337</v>
      </c>
      <c r="K1267">
        <f>IFERROR(VALUE(LEFT(table_netflix[[#This Row],[duration (in min)]], LEN(table_netflix[[#This Row],[duration (in min)]])-4)),0)</f>
        <v>128</v>
      </c>
      <c r="L1267" t="s">
        <v>144</v>
      </c>
      <c r="M1267" t="s">
        <v>72</v>
      </c>
      <c r="N1267" t="s">
        <v>55</v>
      </c>
      <c r="O1267" t="str" cm="1">
        <f t="array" ref="O1267">_xlfn.IFS(table_netflix[[#This Row],[release_year]]&gt;=2018, "2018 &amp; after", TRUE, "Before 2018")</f>
        <v>Before 2018</v>
      </c>
      <c r="P1267" s="12">
        <f>DATE(table_netflix[[#This Row],[release_year]],1,1)</f>
        <v>42005</v>
      </c>
      <c r="Q1267" s="12">
        <f t="shared" si="19"/>
        <v>44017</v>
      </c>
      <c r="R1267" s="12" t="str">
        <f>TEXT(table_netflix[[#This Row],[date_added_todate]], "mmm")</f>
        <v>Jul</v>
      </c>
      <c r="S1267" t="s">
        <v>6783</v>
      </c>
    </row>
    <row r="1268" spans="1:19" x14ac:dyDescent="0.3">
      <c r="A1268" t="s">
        <v>6784</v>
      </c>
      <c r="B1268" t="s">
        <v>15</v>
      </c>
      <c r="C1268" t="s">
        <v>6785</v>
      </c>
      <c r="D1268" t="s">
        <v>6786</v>
      </c>
      <c r="E1268" t="s">
        <v>6787</v>
      </c>
      <c r="F1268" t="s">
        <v>39</v>
      </c>
      <c r="G1268" s="14" t="s">
        <v>6739</v>
      </c>
      <c r="H1268">
        <v>2014</v>
      </c>
      <c r="I1268" t="s">
        <v>62</v>
      </c>
      <c r="J1268" t="s">
        <v>626</v>
      </c>
      <c r="K1268">
        <f>IFERROR(VALUE(LEFT(table_netflix[[#This Row],[duration (in min)]], LEN(table_netflix[[#This Row],[duration (in min)]])-4)),0)</f>
        <v>112</v>
      </c>
      <c r="L1268" t="s">
        <v>144</v>
      </c>
      <c r="M1268" t="s">
        <v>85</v>
      </c>
      <c r="N1268" t="s">
        <v>55</v>
      </c>
      <c r="O1268" t="str" cm="1">
        <f t="array" ref="O1268">_xlfn.IFS(table_netflix[[#This Row],[release_year]]&gt;=2018, "2018 &amp; after", TRUE, "Before 2018")</f>
        <v>Before 2018</v>
      </c>
      <c r="P1268" s="12">
        <f>DATE(table_netflix[[#This Row],[release_year]],1,1)</f>
        <v>41640</v>
      </c>
      <c r="Q1268" s="12">
        <f t="shared" si="19"/>
        <v>44017</v>
      </c>
      <c r="R1268" s="12" t="str">
        <f>TEXT(table_netflix[[#This Row],[date_added_todate]], "mmm")</f>
        <v>Jul</v>
      </c>
      <c r="S1268" t="s">
        <v>6788</v>
      </c>
    </row>
    <row r="1269" spans="1:19" x14ac:dyDescent="0.3">
      <c r="A1269" t="s">
        <v>6789</v>
      </c>
      <c r="B1269" t="s">
        <v>24</v>
      </c>
      <c r="C1269" t="s">
        <v>6790</v>
      </c>
      <c r="D1269" t="s">
        <v>6791</v>
      </c>
      <c r="E1269" t="s">
        <v>6792</v>
      </c>
      <c r="F1269" t="s">
        <v>1280</v>
      </c>
      <c r="G1269" s="14" t="s">
        <v>6739</v>
      </c>
      <c r="H1269">
        <v>2020</v>
      </c>
      <c r="I1269" t="s">
        <v>27</v>
      </c>
      <c r="J1269" t="s">
        <v>33</v>
      </c>
      <c r="K1269">
        <f>IFERROR(VALUE(LEFT(table_netflix[[#This Row],[duration (in min)]], LEN(table_netflix[[#This Row],[duration (in min)]])-4)),0)</f>
        <v>0</v>
      </c>
      <c r="L1269" t="s">
        <v>29</v>
      </c>
      <c r="M1269" t="s">
        <v>40</v>
      </c>
      <c r="N1269" t="s">
        <v>41</v>
      </c>
      <c r="O1269" t="str" cm="1">
        <f t="array" ref="O1269">_xlfn.IFS(table_netflix[[#This Row],[release_year]]&gt;=2018, "2018 &amp; after", TRUE, "Before 2018")</f>
        <v>2018 &amp; after</v>
      </c>
      <c r="P1269" s="12">
        <f>DATE(table_netflix[[#This Row],[release_year]],1,1)</f>
        <v>43831</v>
      </c>
      <c r="Q1269" s="12">
        <f t="shared" si="19"/>
        <v>44017</v>
      </c>
      <c r="R1269" s="12" t="str">
        <f>TEXT(table_netflix[[#This Row],[date_added_todate]], "mmm")</f>
        <v>Jul</v>
      </c>
      <c r="S1269" t="s">
        <v>6793</v>
      </c>
    </row>
    <row r="1270" spans="1:19" x14ac:dyDescent="0.3">
      <c r="A1270" t="s">
        <v>6794</v>
      </c>
      <c r="B1270" t="s">
        <v>15</v>
      </c>
      <c r="C1270" t="s">
        <v>6795</v>
      </c>
      <c r="D1270" t="s">
        <v>5626</v>
      </c>
      <c r="E1270" t="s">
        <v>6796</v>
      </c>
      <c r="F1270" t="s">
        <v>39</v>
      </c>
      <c r="G1270" s="14" t="s">
        <v>6739</v>
      </c>
      <c r="H1270">
        <v>2013</v>
      </c>
      <c r="I1270" t="s">
        <v>27</v>
      </c>
      <c r="J1270" t="s">
        <v>52</v>
      </c>
      <c r="K1270">
        <f>IFERROR(VALUE(LEFT(table_netflix[[#This Row],[duration (in min)]], LEN(table_netflix[[#This Row],[duration (in min)]])-4)),0)</f>
        <v>125</v>
      </c>
      <c r="L1270" t="s">
        <v>53</v>
      </c>
      <c r="M1270" t="s">
        <v>55</v>
      </c>
      <c r="N1270" t="s">
        <v>107</v>
      </c>
      <c r="O1270" t="str" cm="1">
        <f t="array" ref="O1270">_xlfn.IFS(table_netflix[[#This Row],[release_year]]&gt;=2018, "2018 &amp; after", TRUE, "Before 2018")</f>
        <v>Before 2018</v>
      </c>
      <c r="P1270" s="12">
        <f>DATE(table_netflix[[#This Row],[release_year]],1,1)</f>
        <v>41275</v>
      </c>
      <c r="Q1270" s="12">
        <f t="shared" si="19"/>
        <v>44017</v>
      </c>
      <c r="R1270" s="12" t="str">
        <f>TEXT(table_netflix[[#This Row],[date_added_todate]], "mmm")</f>
        <v>Jul</v>
      </c>
      <c r="S1270" t="s">
        <v>6797</v>
      </c>
    </row>
    <row r="1271" spans="1:19" x14ac:dyDescent="0.3">
      <c r="A1271" t="s">
        <v>6798</v>
      </c>
      <c r="B1271" t="s">
        <v>15</v>
      </c>
      <c r="C1271" t="s">
        <v>6799</v>
      </c>
      <c r="D1271" t="s">
        <v>6800</v>
      </c>
      <c r="E1271" t="s">
        <v>6801</v>
      </c>
      <c r="F1271" t="s">
        <v>39</v>
      </c>
      <c r="G1271" s="14" t="s">
        <v>6739</v>
      </c>
      <c r="H1271">
        <v>2013</v>
      </c>
      <c r="I1271" t="s">
        <v>62</v>
      </c>
      <c r="J1271" t="s">
        <v>337</v>
      </c>
      <c r="K1271">
        <f>IFERROR(VALUE(LEFT(table_netflix[[#This Row],[duration (in min)]], LEN(table_netflix[[#This Row],[duration (in min)]])-4)),0)</f>
        <v>128</v>
      </c>
      <c r="L1271" t="s">
        <v>53</v>
      </c>
      <c r="M1271" t="s">
        <v>55</v>
      </c>
      <c r="N1271" t="s">
        <v>142</v>
      </c>
      <c r="O1271" t="str" cm="1">
        <f t="array" ref="O1271">_xlfn.IFS(table_netflix[[#This Row],[release_year]]&gt;=2018, "2018 &amp; after", TRUE, "Before 2018")</f>
        <v>Before 2018</v>
      </c>
      <c r="P1271" s="12">
        <f>DATE(table_netflix[[#This Row],[release_year]],1,1)</f>
        <v>41275</v>
      </c>
      <c r="Q1271" s="12">
        <f t="shared" si="19"/>
        <v>44017</v>
      </c>
      <c r="R1271" s="12" t="str">
        <f>TEXT(table_netflix[[#This Row],[date_added_todate]], "mmm")</f>
        <v>Jul</v>
      </c>
      <c r="S1271" t="s">
        <v>6802</v>
      </c>
    </row>
    <row r="1272" spans="1:19" x14ac:dyDescent="0.3">
      <c r="A1272" t="s">
        <v>6803</v>
      </c>
      <c r="B1272" t="s">
        <v>15</v>
      </c>
      <c r="C1272" t="s">
        <v>6804</v>
      </c>
      <c r="D1272" t="s">
        <v>6805</v>
      </c>
      <c r="E1272" t="s">
        <v>6806</v>
      </c>
      <c r="F1272" t="s">
        <v>39</v>
      </c>
      <c r="G1272" s="14" t="s">
        <v>6739</v>
      </c>
      <c r="H1272">
        <v>2014</v>
      </c>
      <c r="I1272" t="s">
        <v>84</v>
      </c>
      <c r="J1272" t="s">
        <v>444</v>
      </c>
      <c r="K1272">
        <f>IFERROR(VALUE(LEFT(table_netflix[[#This Row],[duration (in min)]], LEN(table_netflix[[#This Row],[duration (in min)]])-4)),0)</f>
        <v>120</v>
      </c>
      <c r="L1272" t="s">
        <v>53</v>
      </c>
      <c r="M1272" t="s">
        <v>55</v>
      </c>
      <c r="N1272" t="s">
        <v>266</v>
      </c>
      <c r="O1272" t="str" cm="1">
        <f t="array" ref="O1272">_xlfn.IFS(table_netflix[[#This Row],[release_year]]&gt;=2018, "2018 &amp; after", TRUE, "Before 2018")</f>
        <v>Before 2018</v>
      </c>
      <c r="P1272" s="12">
        <f>DATE(table_netflix[[#This Row],[release_year]],1,1)</f>
        <v>41640</v>
      </c>
      <c r="Q1272" s="12">
        <f t="shared" si="19"/>
        <v>44017</v>
      </c>
      <c r="R1272" s="12" t="str">
        <f>TEXT(table_netflix[[#This Row],[date_added_todate]], "mmm")</f>
        <v>Jul</v>
      </c>
      <c r="S1272" t="s">
        <v>6807</v>
      </c>
    </row>
    <row r="1273" spans="1:19" x14ac:dyDescent="0.3">
      <c r="A1273" t="s">
        <v>6808</v>
      </c>
      <c r="B1273" t="s">
        <v>15</v>
      </c>
      <c r="C1273" t="s">
        <v>6809</v>
      </c>
      <c r="D1273" t="s">
        <v>3613</v>
      </c>
      <c r="E1273" t="s">
        <v>6810</v>
      </c>
      <c r="F1273" t="s">
        <v>39</v>
      </c>
      <c r="G1273" s="14" t="s">
        <v>6739</v>
      </c>
      <c r="H1273">
        <v>2011</v>
      </c>
      <c r="I1273" t="s">
        <v>27</v>
      </c>
      <c r="J1273" t="s">
        <v>549</v>
      </c>
      <c r="K1273">
        <f>IFERROR(VALUE(LEFT(table_netflix[[#This Row],[duration (in min)]], LEN(table_netflix[[#This Row],[duration (in min)]])-4)),0)</f>
        <v>86</v>
      </c>
      <c r="L1273" t="s">
        <v>53</v>
      </c>
      <c r="M1273" t="s">
        <v>54</v>
      </c>
      <c r="N1273" t="s">
        <v>55</v>
      </c>
      <c r="O1273" t="str" cm="1">
        <f t="array" ref="O1273">_xlfn.IFS(table_netflix[[#This Row],[release_year]]&gt;=2018, "2018 &amp; after", TRUE, "Before 2018")</f>
        <v>Before 2018</v>
      </c>
      <c r="P1273" s="12">
        <f>DATE(table_netflix[[#This Row],[release_year]],1,1)</f>
        <v>40544</v>
      </c>
      <c r="Q1273" s="12">
        <f t="shared" si="19"/>
        <v>44017</v>
      </c>
      <c r="R1273" s="12" t="str">
        <f>TEXT(table_netflix[[#This Row],[date_added_todate]], "mmm")</f>
        <v>Jul</v>
      </c>
      <c r="S1273" t="s">
        <v>6811</v>
      </c>
    </row>
    <row r="1274" spans="1:19" x14ac:dyDescent="0.3">
      <c r="A1274" t="s">
        <v>6812</v>
      </c>
      <c r="B1274" t="s">
        <v>15</v>
      </c>
      <c r="C1274" t="s">
        <v>6813</v>
      </c>
      <c r="D1274" t="s">
        <v>5973</v>
      </c>
      <c r="E1274" t="s">
        <v>6814</v>
      </c>
      <c r="F1274" t="s">
        <v>39</v>
      </c>
      <c r="G1274" s="14" t="s">
        <v>6739</v>
      </c>
      <c r="H1274">
        <v>2014</v>
      </c>
      <c r="I1274" t="s">
        <v>27</v>
      </c>
      <c r="J1274" t="s">
        <v>634</v>
      </c>
      <c r="K1274">
        <f>IFERROR(VALUE(LEFT(table_netflix[[#This Row],[duration (in min)]], LEN(table_netflix[[#This Row],[duration (in min)]])-4)),0)</f>
        <v>107</v>
      </c>
      <c r="L1274" t="s">
        <v>71</v>
      </c>
      <c r="M1274" t="s">
        <v>55</v>
      </c>
      <c r="N1274" t="s">
        <v>107</v>
      </c>
      <c r="O1274" t="str" cm="1">
        <f t="array" ref="O1274">_xlfn.IFS(table_netflix[[#This Row],[release_year]]&gt;=2018, "2018 &amp; after", TRUE, "Before 2018")</f>
        <v>Before 2018</v>
      </c>
      <c r="P1274" s="12">
        <f>DATE(table_netflix[[#This Row],[release_year]],1,1)</f>
        <v>41640</v>
      </c>
      <c r="Q1274" s="12">
        <f t="shared" si="19"/>
        <v>44017</v>
      </c>
      <c r="R1274" s="12" t="str">
        <f>TEXT(table_netflix[[#This Row],[date_added_todate]], "mmm")</f>
        <v>Jul</v>
      </c>
      <c r="S1274" t="s">
        <v>6815</v>
      </c>
    </row>
    <row r="1275" spans="1:19" x14ac:dyDescent="0.3">
      <c r="A1275" t="s">
        <v>6816</v>
      </c>
      <c r="B1275" t="s">
        <v>15</v>
      </c>
      <c r="C1275" t="s">
        <v>6817</v>
      </c>
      <c r="D1275" t="s">
        <v>6818</v>
      </c>
      <c r="E1275" t="s">
        <v>6819</v>
      </c>
      <c r="F1275" t="s">
        <v>39</v>
      </c>
      <c r="G1275" s="14" t="s">
        <v>6739</v>
      </c>
      <c r="H1275">
        <v>2012</v>
      </c>
      <c r="I1275" t="s">
        <v>84</v>
      </c>
      <c r="J1275" t="s">
        <v>644</v>
      </c>
      <c r="K1275">
        <f>IFERROR(VALUE(LEFT(table_netflix[[#This Row],[duration (in min)]], LEN(table_netflix[[#This Row],[duration (in min)]])-4)),0)</f>
        <v>129</v>
      </c>
      <c r="L1275" t="s">
        <v>71</v>
      </c>
      <c r="M1275" t="s">
        <v>72</v>
      </c>
      <c r="N1275" t="s">
        <v>55</v>
      </c>
      <c r="O1275" t="str" cm="1">
        <f t="array" ref="O1275">_xlfn.IFS(table_netflix[[#This Row],[release_year]]&gt;=2018, "2018 &amp; after", TRUE, "Before 2018")</f>
        <v>Before 2018</v>
      </c>
      <c r="P1275" s="12">
        <f>DATE(table_netflix[[#This Row],[release_year]],1,1)</f>
        <v>40909</v>
      </c>
      <c r="Q1275" s="12">
        <f t="shared" si="19"/>
        <v>44017</v>
      </c>
      <c r="R1275" s="12" t="str">
        <f>TEXT(table_netflix[[#This Row],[date_added_todate]], "mmm")</f>
        <v>Jul</v>
      </c>
      <c r="S1275" t="s">
        <v>6820</v>
      </c>
    </row>
    <row r="1276" spans="1:19" x14ac:dyDescent="0.3">
      <c r="A1276" t="s">
        <v>6821</v>
      </c>
      <c r="B1276" t="s">
        <v>15</v>
      </c>
      <c r="C1276" t="s">
        <v>6822</v>
      </c>
      <c r="D1276" t="s">
        <v>6823</v>
      </c>
      <c r="E1276" t="s">
        <v>6824</v>
      </c>
      <c r="F1276" t="s">
        <v>39</v>
      </c>
      <c r="G1276" s="14" t="s">
        <v>6739</v>
      </c>
      <c r="H1276">
        <v>2014</v>
      </c>
      <c r="I1276" t="s">
        <v>62</v>
      </c>
      <c r="J1276" t="s">
        <v>682</v>
      </c>
      <c r="K1276">
        <f>IFERROR(VALUE(LEFT(table_netflix[[#This Row],[duration (in min)]], LEN(table_netflix[[#This Row],[duration (in min)]])-4)),0)</f>
        <v>135</v>
      </c>
      <c r="L1276" t="s">
        <v>71</v>
      </c>
      <c r="M1276" t="s">
        <v>72</v>
      </c>
      <c r="N1276" t="s">
        <v>55</v>
      </c>
      <c r="O1276" t="str" cm="1">
        <f t="array" ref="O1276">_xlfn.IFS(table_netflix[[#This Row],[release_year]]&gt;=2018, "2018 &amp; after", TRUE, "Before 2018")</f>
        <v>Before 2018</v>
      </c>
      <c r="P1276" s="12">
        <f>DATE(table_netflix[[#This Row],[release_year]],1,1)</f>
        <v>41640</v>
      </c>
      <c r="Q1276" s="12">
        <f t="shared" si="19"/>
        <v>44017</v>
      </c>
      <c r="R1276" s="12" t="str">
        <f>TEXT(table_netflix[[#This Row],[date_added_todate]], "mmm")</f>
        <v>Jul</v>
      </c>
      <c r="S1276" t="s">
        <v>6825</v>
      </c>
    </row>
    <row r="1277" spans="1:19" x14ac:dyDescent="0.3">
      <c r="A1277" t="s">
        <v>6826</v>
      </c>
      <c r="B1277" t="s">
        <v>15</v>
      </c>
      <c r="C1277" t="s">
        <v>6827</v>
      </c>
      <c r="D1277" t="s">
        <v>6828</v>
      </c>
      <c r="E1277" t="s">
        <v>6829</v>
      </c>
      <c r="F1277" t="s">
        <v>18</v>
      </c>
      <c r="G1277" s="14" t="s">
        <v>6739</v>
      </c>
      <c r="H1277">
        <v>2019</v>
      </c>
      <c r="I1277" t="s">
        <v>27</v>
      </c>
      <c r="J1277" t="s">
        <v>125</v>
      </c>
      <c r="K1277">
        <f>IFERROR(VALUE(LEFT(table_netflix[[#This Row],[duration (in min)]], LEN(table_netflix[[#This Row],[duration (in min)]])-4)),0)</f>
        <v>97</v>
      </c>
      <c r="L1277" t="s">
        <v>53</v>
      </c>
      <c r="M1277" t="s">
        <v>54</v>
      </c>
      <c r="N1277" t="s">
        <v>107</v>
      </c>
      <c r="O1277" t="str" cm="1">
        <f t="array" ref="O1277">_xlfn.IFS(table_netflix[[#This Row],[release_year]]&gt;=2018, "2018 &amp; after", TRUE, "Before 2018")</f>
        <v>2018 &amp; after</v>
      </c>
      <c r="P1277" s="12">
        <f>DATE(table_netflix[[#This Row],[release_year]],1,1)</f>
        <v>43466</v>
      </c>
      <c r="Q1277" s="12">
        <f t="shared" si="19"/>
        <v>44017</v>
      </c>
      <c r="R1277" s="12" t="str">
        <f>TEXT(table_netflix[[#This Row],[date_added_todate]], "mmm")</f>
        <v>Jul</v>
      </c>
      <c r="S1277" t="s">
        <v>6830</v>
      </c>
    </row>
    <row r="1278" spans="1:19" x14ac:dyDescent="0.3">
      <c r="A1278" t="s">
        <v>6831</v>
      </c>
      <c r="B1278" t="s">
        <v>15</v>
      </c>
      <c r="C1278" t="s">
        <v>6832</v>
      </c>
      <c r="D1278" t="s">
        <v>6833</v>
      </c>
      <c r="E1278" t="s">
        <v>6834</v>
      </c>
      <c r="F1278" t="s">
        <v>39</v>
      </c>
      <c r="G1278" s="14" t="s">
        <v>6739</v>
      </c>
      <c r="H1278">
        <v>2019</v>
      </c>
      <c r="I1278" t="s">
        <v>62</v>
      </c>
      <c r="J1278" t="s">
        <v>52</v>
      </c>
      <c r="K1278">
        <f>IFERROR(VALUE(LEFT(table_netflix[[#This Row],[duration (in min)]], LEN(table_netflix[[#This Row],[duration (in min)]])-4)),0)</f>
        <v>125</v>
      </c>
      <c r="L1278" t="s">
        <v>53</v>
      </c>
      <c r="M1278" t="s">
        <v>54</v>
      </c>
      <c r="N1278" t="s">
        <v>55</v>
      </c>
      <c r="O1278" t="str" cm="1">
        <f t="array" ref="O1278">_xlfn.IFS(table_netflix[[#This Row],[release_year]]&gt;=2018, "2018 &amp; after", TRUE, "Before 2018")</f>
        <v>2018 &amp; after</v>
      </c>
      <c r="P1278" s="12">
        <f>DATE(table_netflix[[#This Row],[release_year]],1,1)</f>
        <v>43466</v>
      </c>
      <c r="Q1278" s="12">
        <f t="shared" si="19"/>
        <v>44017</v>
      </c>
      <c r="R1278" s="12" t="str">
        <f>TEXT(table_netflix[[#This Row],[date_added_todate]], "mmm")</f>
        <v>Jul</v>
      </c>
      <c r="S1278" t="s">
        <v>6835</v>
      </c>
    </row>
    <row r="1279" spans="1:19" x14ac:dyDescent="0.3">
      <c r="A1279" t="s">
        <v>6836</v>
      </c>
      <c r="B1279" t="s">
        <v>15</v>
      </c>
      <c r="C1279" t="s">
        <v>6837</v>
      </c>
      <c r="D1279" t="s">
        <v>6838</v>
      </c>
      <c r="E1279" t="s">
        <v>6839</v>
      </c>
      <c r="F1279" t="s">
        <v>39</v>
      </c>
      <c r="G1279" s="14" t="s">
        <v>6739</v>
      </c>
      <c r="H1279">
        <v>2012</v>
      </c>
      <c r="I1279" t="s">
        <v>62</v>
      </c>
      <c r="J1279" t="s">
        <v>2828</v>
      </c>
      <c r="K1279">
        <f>IFERROR(VALUE(LEFT(table_netflix[[#This Row],[duration (in min)]], LEN(table_netflix[[#This Row],[duration (in min)]])-4)),0)</f>
        <v>162</v>
      </c>
      <c r="L1279" t="s">
        <v>144</v>
      </c>
      <c r="M1279" t="s">
        <v>55</v>
      </c>
      <c r="O1279" t="str" cm="1">
        <f t="array" ref="O1279">_xlfn.IFS(table_netflix[[#This Row],[release_year]]&gt;=2018, "2018 &amp; after", TRUE, "Before 2018")</f>
        <v>Before 2018</v>
      </c>
      <c r="P1279" s="12">
        <f>DATE(table_netflix[[#This Row],[release_year]],1,1)</f>
        <v>40909</v>
      </c>
      <c r="Q1279" s="12">
        <f t="shared" si="19"/>
        <v>44017</v>
      </c>
      <c r="R1279" s="12" t="str">
        <f>TEXT(table_netflix[[#This Row],[date_added_todate]], "mmm")</f>
        <v>Jul</v>
      </c>
      <c r="S1279" t="s">
        <v>6840</v>
      </c>
    </row>
    <row r="1280" spans="1:19" x14ac:dyDescent="0.3">
      <c r="A1280" t="s">
        <v>6841</v>
      </c>
      <c r="B1280" t="s">
        <v>15</v>
      </c>
      <c r="C1280" t="s">
        <v>6842</v>
      </c>
      <c r="D1280" t="s">
        <v>6843</v>
      </c>
      <c r="E1280" t="s">
        <v>6844</v>
      </c>
      <c r="F1280" t="s">
        <v>39</v>
      </c>
      <c r="G1280" s="14" t="s">
        <v>6739</v>
      </c>
      <c r="H1280">
        <v>2015</v>
      </c>
      <c r="I1280" t="s">
        <v>27</v>
      </c>
      <c r="J1280" t="s">
        <v>693</v>
      </c>
      <c r="K1280">
        <f>IFERROR(VALUE(LEFT(table_netflix[[#This Row],[duration (in min)]], LEN(table_netflix[[#This Row],[duration (in min)]])-4)),0)</f>
        <v>136</v>
      </c>
      <c r="L1280" t="s">
        <v>71</v>
      </c>
      <c r="M1280" t="s">
        <v>72</v>
      </c>
      <c r="N1280" t="s">
        <v>55</v>
      </c>
      <c r="O1280" t="str" cm="1">
        <f t="array" ref="O1280">_xlfn.IFS(table_netflix[[#This Row],[release_year]]&gt;=2018, "2018 &amp; after", TRUE, "Before 2018")</f>
        <v>Before 2018</v>
      </c>
      <c r="P1280" s="12">
        <f>DATE(table_netflix[[#This Row],[release_year]],1,1)</f>
        <v>42005</v>
      </c>
      <c r="Q1280" s="12">
        <f t="shared" si="19"/>
        <v>44017</v>
      </c>
      <c r="R1280" s="12" t="str">
        <f>TEXT(table_netflix[[#This Row],[date_added_todate]], "mmm")</f>
        <v>Jul</v>
      </c>
      <c r="S1280" t="s">
        <v>6845</v>
      </c>
    </row>
    <row r="1281" spans="1:19" x14ac:dyDescent="0.3">
      <c r="A1281" t="s">
        <v>6846</v>
      </c>
      <c r="B1281" t="s">
        <v>15</v>
      </c>
      <c r="C1281" t="s">
        <v>6847</v>
      </c>
      <c r="D1281" t="s">
        <v>6848</v>
      </c>
      <c r="E1281" t="s">
        <v>6849</v>
      </c>
      <c r="F1281" t="s">
        <v>39</v>
      </c>
      <c r="G1281" s="14" t="s">
        <v>6739</v>
      </c>
      <c r="H1281">
        <v>2014</v>
      </c>
      <c r="I1281" t="s">
        <v>27</v>
      </c>
      <c r="J1281" t="s">
        <v>1169</v>
      </c>
      <c r="K1281">
        <f>IFERROR(VALUE(LEFT(table_netflix[[#This Row],[duration (in min)]], LEN(table_netflix[[#This Row],[duration (in min)]])-4)),0)</f>
        <v>138</v>
      </c>
      <c r="L1281" t="s">
        <v>71</v>
      </c>
      <c r="M1281" t="s">
        <v>72</v>
      </c>
      <c r="N1281" t="s">
        <v>55</v>
      </c>
      <c r="O1281" t="str" cm="1">
        <f t="array" ref="O1281">_xlfn.IFS(table_netflix[[#This Row],[release_year]]&gt;=2018, "2018 &amp; after", TRUE, "Before 2018")</f>
        <v>Before 2018</v>
      </c>
      <c r="P1281" s="12">
        <f>DATE(table_netflix[[#This Row],[release_year]],1,1)</f>
        <v>41640</v>
      </c>
      <c r="Q1281" s="12">
        <f t="shared" si="19"/>
        <v>44017</v>
      </c>
      <c r="R1281" s="12" t="str">
        <f>TEXT(table_netflix[[#This Row],[date_added_todate]], "mmm")</f>
        <v>Jul</v>
      </c>
      <c r="S1281" t="s">
        <v>6850</v>
      </c>
    </row>
    <row r="1282" spans="1:19" x14ac:dyDescent="0.3">
      <c r="A1282" t="s">
        <v>6851</v>
      </c>
      <c r="B1282" t="s">
        <v>15</v>
      </c>
      <c r="C1282" t="s">
        <v>6852</v>
      </c>
      <c r="D1282" t="s">
        <v>914</v>
      </c>
      <c r="E1282" t="s">
        <v>6853</v>
      </c>
      <c r="F1282" t="s">
        <v>39</v>
      </c>
      <c r="G1282" s="14" t="s">
        <v>6739</v>
      </c>
      <c r="H1282">
        <v>2011</v>
      </c>
      <c r="I1282" t="s">
        <v>27</v>
      </c>
      <c r="J1282" t="s">
        <v>1474</v>
      </c>
      <c r="K1282">
        <f>IFERROR(VALUE(LEFT(table_netflix[[#This Row],[duration (in min)]], LEN(table_netflix[[#This Row],[duration (in min)]])-4)),0)</f>
        <v>126</v>
      </c>
      <c r="L1282" t="s">
        <v>144</v>
      </c>
      <c r="M1282" t="s">
        <v>72</v>
      </c>
      <c r="N1282" t="s">
        <v>54</v>
      </c>
      <c r="O1282" t="str" cm="1">
        <f t="array" ref="O1282">_xlfn.IFS(table_netflix[[#This Row],[release_year]]&gt;=2018, "2018 &amp; after", TRUE, "Before 2018")</f>
        <v>Before 2018</v>
      </c>
      <c r="P1282" s="12">
        <f>DATE(table_netflix[[#This Row],[release_year]],1,1)</f>
        <v>40544</v>
      </c>
      <c r="Q1282" s="12">
        <f t="shared" ref="Q1282:Q1345" si="20">IF(G1282&lt;&gt;"", DATE(RIGHT(G1282,4), MONTH(1 &amp; LEFT(G1282,FIND(" ",G1282)-1)), MID(G1282, FIND(" ", G1282)+1, FIND(",", G1282)-FIND(" ", G1282)-1)), "")</f>
        <v>44017</v>
      </c>
      <c r="R1282" s="12" t="str">
        <f>TEXT(table_netflix[[#This Row],[date_added_todate]], "mmm")</f>
        <v>Jul</v>
      </c>
      <c r="S1282" t="s">
        <v>6854</v>
      </c>
    </row>
    <row r="1283" spans="1:19" x14ac:dyDescent="0.3">
      <c r="A1283" t="s">
        <v>6855</v>
      </c>
      <c r="B1283" t="s">
        <v>15</v>
      </c>
      <c r="C1283" t="s">
        <v>6856</v>
      </c>
      <c r="D1283" t="s">
        <v>6857</v>
      </c>
      <c r="E1283" t="s">
        <v>6858</v>
      </c>
      <c r="F1283" t="s">
        <v>39</v>
      </c>
      <c r="G1283" s="14" t="s">
        <v>6739</v>
      </c>
      <c r="H1283">
        <v>2013</v>
      </c>
      <c r="I1283" t="s">
        <v>84</v>
      </c>
      <c r="J1283" t="s">
        <v>1820</v>
      </c>
      <c r="K1283">
        <f>IFERROR(VALUE(LEFT(table_netflix[[#This Row],[duration (in min)]], LEN(table_netflix[[#This Row],[duration (in min)]])-4)),0)</f>
        <v>137</v>
      </c>
      <c r="L1283" t="s">
        <v>53</v>
      </c>
      <c r="M1283" t="s">
        <v>55</v>
      </c>
      <c r="N1283" t="s">
        <v>142</v>
      </c>
      <c r="O1283" t="str" cm="1">
        <f t="array" ref="O1283">_xlfn.IFS(table_netflix[[#This Row],[release_year]]&gt;=2018, "2018 &amp; after", TRUE, "Before 2018")</f>
        <v>Before 2018</v>
      </c>
      <c r="P1283" s="12">
        <f>DATE(table_netflix[[#This Row],[release_year]],1,1)</f>
        <v>41275</v>
      </c>
      <c r="Q1283" s="12">
        <f t="shared" si="20"/>
        <v>44017</v>
      </c>
      <c r="R1283" s="12" t="str">
        <f>TEXT(table_netflix[[#This Row],[date_added_todate]], "mmm")</f>
        <v>Jul</v>
      </c>
      <c r="S1283" t="s">
        <v>6859</v>
      </c>
    </row>
    <row r="1284" spans="1:19" x14ac:dyDescent="0.3">
      <c r="A1284" t="s">
        <v>6860</v>
      </c>
      <c r="B1284" t="s">
        <v>15</v>
      </c>
      <c r="C1284" t="s">
        <v>6861</v>
      </c>
      <c r="D1284" t="s">
        <v>6862</v>
      </c>
      <c r="E1284" t="s">
        <v>6863</v>
      </c>
      <c r="F1284" t="s">
        <v>39</v>
      </c>
      <c r="G1284" s="14" t="s">
        <v>6739</v>
      </c>
      <c r="H1284">
        <v>2011</v>
      </c>
      <c r="I1284" t="s">
        <v>62</v>
      </c>
      <c r="J1284" t="s">
        <v>366</v>
      </c>
      <c r="K1284">
        <f>IFERROR(VALUE(LEFT(table_netflix[[#This Row],[duration (in min)]], LEN(table_netflix[[#This Row],[duration (in min)]])-4)),0)</f>
        <v>114</v>
      </c>
      <c r="L1284" t="s">
        <v>71</v>
      </c>
      <c r="M1284" t="s">
        <v>72</v>
      </c>
      <c r="N1284" t="s">
        <v>55</v>
      </c>
      <c r="O1284" t="str" cm="1">
        <f t="array" ref="O1284">_xlfn.IFS(table_netflix[[#This Row],[release_year]]&gt;=2018, "2018 &amp; after", TRUE, "Before 2018")</f>
        <v>Before 2018</v>
      </c>
      <c r="P1284" s="12">
        <f>DATE(table_netflix[[#This Row],[release_year]],1,1)</f>
        <v>40544</v>
      </c>
      <c r="Q1284" s="12">
        <f t="shared" si="20"/>
        <v>44017</v>
      </c>
      <c r="R1284" s="12" t="str">
        <f>TEXT(table_netflix[[#This Row],[date_added_todate]], "mmm")</f>
        <v>Jul</v>
      </c>
      <c r="S1284" t="s">
        <v>6864</v>
      </c>
    </row>
    <row r="1285" spans="1:19" x14ac:dyDescent="0.3">
      <c r="A1285" t="s">
        <v>6865</v>
      </c>
      <c r="B1285" t="s">
        <v>15</v>
      </c>
      <c r="C1285" t="s">
        <v>6866</v>
      </c>
      <c r="D1285" t="s">
        <v>6867</v>
      </c>
      <c r="E1285" t="s">
        <v>6868</v>
      </c>
      <c r="F1285" t="s">
        <v>39</v>
      </c>
      <c r="G1285" s="14" t="s">
        <v>6739</v>
      </c>
      <c r="H1285">
        <v>2013</v>
      </c>
      <c r="I1285" t="s">
        <v>62</v>
      </c>
      <c r="J1285" t="s">
        <v>152</v>
      </c>
      <c r="K1285">
        <f>IFERROR(VALUE(LEFT(table_netflix[[#This Row],[duration (in min)]], LEN(table_netflix[[#This Row],[duration (in min)]])-4)),0)</f>
        <v>96</v>
      </c>
      <c r="L1285" t="s">
        <v>71</v>
      </c>
      <c r="M1285" t="s">
        <v>55</v>
      </c>
      <c r="O1285" t="str" cm="1">
        <f t="array" ref="O1285">_xlfn.IFS(table_netflix[[#This Row],[release_year]]&gt;=2018, "2018 &amp; after", TRUE, "Before 2018")</f>
        <v>Before 2018</v>
      </c>
      <c r="P1285" s="12">
        <f>DATE(table_netflix[[#This Row],[release_year]],1,1)</f>
        <v>41275</v>
      </c>
      <c r="Q1285" s="12">
        <f t="shared" si="20"/>
        <v>44017</v>
      </c>
      <c r="R1285" s="12" t="str">
        <f>TEXT(table_netflix[[#This Row],[date_added_todate]], "mmm")</f>
        <v>Jul</v>
      </c>
      <c r="S1285" t="s">
        <v>6869</v>
      </c>
    </row>
    <row r="1286" spans="1:19" x14ac:dyDescent="0.3">
      <c r="A1286" t="s">
        <v>6871</v>
      </c>
      <c r="B1286" t="s">
        <v>15</v>
      </c>
      <c r="C1286" t="s">
        <v>6872</v>
      </c>
      <c r="D1286" t="s">
        <v>6873</v>
      </c>
      <c r="E1286" t="s">
        <v>6874</v>
      </c>
      <c r="F1286" t="s">
        <v>18</v>
      </c>
      <c r="G1286" s="14" t="s">
        <v>6870</v>
      </c>
      <c r="H1286">
        <v>2020</v>
      </c>
      <c r="I1286" t="s">
        <v>27</v>
      </c>
      <c r="J1286" t="s">
        <v>634</v>
      </c>
      <c r="K1286">
        <f>IFERROR(VALUE(LEFT(table_netflix[[#This Row],[duration (in min)]], LEN(table_netflix[[#This Row],[duration (in min)]])-4)),0)</f>
        <v>107</v>
      </c>
      <c r="L1286" t="s">
        <v>71</v>
      </c>
      <c r="M1286" t="s">
        <v>107</v>
      </c>
      <c r="O1286" t="str" cm="1">
        <f t="array" ref="O1286">_xlfn.IFS(table_netflix[[#This Row],[release_year]]&gt;=2018, "2018 &amp; after", TRUE, "Before 2018")</f>
        <v>2018 &amp; after</v>
      </c>
      <c r="P1286" s="12">
        <f>DATE(table_netflix[[#This Row],[release_year]],1,1)</f>
        <v>43831</v>
      </c>
      <c r="Q1286" s="12">
        <f t="shared" si="20"/>
        <v>44015</v>
      </c>
      <c r="R1286" s="12" t="str">
        <f>TEXT(table_netflix[[#This Row],[date_added_todate]], "mmm")</f>
        <v>Jul</v>
      </c>
      <c r="S1286" t="s">
        <v>6875</v>
      </c>
    </row>
    <row r="1287" spans="1:19" x14ac:dyDescent="0.3">
      <c r="A1287" t="s">
        <v>6876</v>
      </c>
      <c r="B1287" t="s">
        <v>15</v>
      </c>
      <c r="C1287" t="s">
        <v>6877</v>
      </c>
      <c r="D1287" t="s">
        <v>6878</v>
      </c>
      <c r="E1287" t="s">
        <v>6879</v>
      </c>
      <c r="F1287" t="s">
        <v>1322</v>
      </c>
      <c r="G1287" s="14" t="s">
        <v>6870</v>
      </c>
      <c r="H1287">
        <v>2020</v>
      </c>
      <c r="I1287" t="s">
        <v>27</v>
      </c>
      <c r="J1287" t="s">
        <v>583</v>
      </c>
      <c r="K1287">
        <f>IFERROR(VALUE(LEFT(table_netflix[[#This Row],[duration (in min)]], LEN(table_netflix[[#This Row],[duration (in min)]])-4)),0)</f>
        <v>89</v>
      </c>
      <c r="L1287" t="s">
        <v>53</v>
      </c>
      <c r="M1287" t="s">
        <v>55</v>
      </c>
      <c r="O1287" t="str" cm="1">
        <f t="array" ref="O1287">_xlfn.IFS(table_netflix[[#This Row],[release_year]]&gt;=2018, "2018 &amp; after", TRUE, "Before 2018")</f>
        <v>2018 &amp; after</v>
      </c>
      <c r="P1287" s="12">
        <f>DATE(table_netflix[[#This Row],[release_year]],1,1)</f>
        <v>43831</v>
      </c>
      <c r="Q1287" s="12">
        <f t="shared" si="20"/>
        <v>44015</v>
      </c>
      <c r="R1287" s="12" t="str">
        <f>TEXT(table_netflix[[#This Row],[date_added_todate]], "mmm")</f>
        <v>Jul</v>
      </c>
      <c r="S1287" t="s">
        <v>6880</v>
      </c>
    </row>
    <row r="1288" spans="1:19" x14ac:dyDescent="0.3">
      <c r="A1288" t="s">
        <v>6881</v>
      </c>
      <c r="B1288" t="s">
        <v>15</v>
      </c>
      <c r="C1288" t="s">
        <v>6882</v>
      </c>
      <c r="D1288" t="s">
        <v>6883</v>
      </c>
      <c r="E1288" t="s">
        <v>6884</v>
      </c>
      <c r="F1288" t="s">
        <v>884</v>
      </c>
      <c r="G1288" s="14" t="s">
        <v>6870</v>
      </c>
      <c r="H1288">
        <v>2017</v>
      </c>
      <c r="I1288" t="s">
        <v>20</v>
      </c>
      <c r="J1288" t="s">
        <v>92</v>
      </c>
      <c r="K1288">
        <f>IFERROR(VALUE(LEFT(table_netflix[[#This Row],[duration (in min)]], LEN(table_netflix[[#This Row],[duration (in min)]])-4)),0)</f>
        <v>94</v>
      </c>
      <c r="L1288" t="s">
        <v>22</v>
      </c>
      <c r="O1288" t="str" cm="1">
        <f t="array" ref="O1288">_xlfn.IFS(table_netflix[[#This Row],[release_year]]&gt;=2018, "2018 &amp; after", TRUE, "Before 2018")</f>
        <v>Before 2018</v>
      </c>
      <c r="P1288" s="12">
        <f>DATE(table_netflix[[#This Row],[release_year]],1,1)</f>
        <v>42736</v>
      </c>
      <c r="Q1288" s="12">
        <f t="shared" si="20"/>
        <v>44015</v>
      </c>
      <c r="R1288" s="12" t="str">
        <f>TEXT(table_netflix[[#This Row],[date_added_todate]], "mmm")</f>
        <v>Jul</v>
      </c>
      <c r="S1288" t="s">
        <v>6885</v>
      </c>
    </row>
    <row r="1289" spans="1:19" x14ac:dyDescent="0.3">
      <c r="A1289" t="s">
        <v>6886</v>
      </c>
      <c r="B1289" t="s">
        <v>15</v>
      </c>
      <c r="C1289" t="s">
        <v>6887</v>
      </c>
      <c r="D1289" t="s">
        <v>6888</v>
      </c>
      <c r="E1289" t="s">
        <v>6889</v>
      </c>
      <c r="F1289" t="s">
        <v>6890</v>
      </c>
      <c r="G1289" s="14" t="s">
        <v>6870</v>
      </c>
      <c r="H1289">
        <v>2019</v>
      </c>
      <c r="I1289" t="s">
        <v>27</v>
      </c>
      <c r="J1289" t="s">
        <v>1060</v>
      </c>
      <c r="K1289">
        <f>IFERROR(VALUE(LEFT(table_netflix[[#This Row],[duration (in min)]], LEN(table_netflix[[#This Row],[duration (in min)]])-4)),0)</f>
        <v>148</v>
      </c>
      <c r="L1289" t="s">
        <v>71</v>
      </c>
      <c r="M1289" t="s">
        <v>72</v>
      </c>
      <c r="N1289" t="s">
        <v>55</v>
      </c>
      <c r="O1289" t="str" cm="1">
        <f t="array" ref="O1289">_xlfn.IFS(table_netflix[[#This Row],[release_year]]&gt;=2018, "2018 &amp; after", TRUE, "Before 2018")</f>
        <v>2018 &amp; after</v>
      </c>
      <c r="P1289" s="12">
        <f>DATE(table_netflix[[#This Row],[release_year]],1,1)</f>
        <v>43466</v>
      </c>
      <c r="Q1289" s="12">
        <f t="shared" si="20"/>
        <v>44015</v>
      </c>
      <c r="R1289" s="12" t="str">
        <f>TEXT(table_netflix[[#This Row],[date_added_todate]], "mmm")</f>
        <v>Jul</v>
      </c>
      <c r="S1289" t="s">
        <v>6891</v>
      </c>
    </row>
    <row r="1290" spans="1:19" x14ac:dyDescent="0.3">
      <c r="A1290" t="s">
        <v>6893</v>
      </c>
      <c r="B1290" t="s">
        <v>15</v>
      </c>
      <c r="C1290" t="s">
        <v>6894</v>
      </c>
      <c r="D1290" t="s">
        <v>6895</v>
      </c>
      <c r="E1290" t="s">
        <v>6896</v>
      </c>
      <c r="F1290" t="s">
        <v>941</v>
      </c>
      <c r="G1290" s="14" t="s">
        <v>6892</v>
      </c>
      <c r="H1290">
        <v>2020</v>
      </c>
      <c r="I1290" t="s">
        <v>27</v>
      </c>
      <c r="J1290" t="s">
        <v>457</v>
      </c>
      <c r="K1290">
        <f>IFERROR(VALUE(LEFT(table_netflix[[#This Row],[duration (in min)]], LEN(table_netflix[[#This Row],[duration (in min)]])-4)),0)</f>
        <v>82</v>
      </c>
      <c r="L1290" t="s">
        <v>852</v>
      </c>
      <c r="O1290" t="str" cm="1">
        <f t="array" ref="O1290">_xlfn.IFS(table_netflix[[#This Row],[release_year]]&gt;=2018, "2018 &amp; after", TRUE, "Before 2018")</f>
        <v>2018 &amp; after</v>
      </c>
      <c r="P1290" s="12">
        <f>DATE(table_netflix[[#This Row],[release_year]],1,1)</f>
        <v>43831</v>
      </c>
      <c r="Q1290" s="12">
        <f t="shared" si="20"/>
        <v>44014</v>
      </c>
      <c r="R1290" s="12" t="str">
        <f>TEXT(table_netflix[[#This Row],[date_added_todate]], "mmm")</f>
        <v>Jul</v>
      </c>
      <c r="S1290" t="s">
        <v>6897</v>
      </c>
    </row>
    <row r="1291" spans="1:19" x14ac:dyDescent="0.3">
      <c r="A1291" t="s">
        <v>6898</v>
      </c>
      <c r="B1291" t="s">
        <v>15</v>
      </c>
      <c r="C1291" t="s">
        <v>6899</v>
      </c>
      <c r="D1291" t="s">
        <v>6900</v>
      </c>
      <c r="E1291" t="s">
        <v>6901</v>
      </c>
      <c r="F1291" t="s">
        <v>560</v>
      </c>
      <c r="G1291" s="14" t="s">
        <v>6902</v>
      </c>
      <c r="H1291">
        <v>2019</v>
      </c>
      <c r="I1291" t="s">
        <v>62</v>
      </c>
      <c r="J1291" t="s">
        <v>241</v>
      </c>
      <c r="K1291">
        <f>IFERROR(VALUE(LEFT(table_netflix[[#This Row],[duration (in min)]], LEN(table_netflix[[#This Row],[duration (in min)]])-4)),0)</f>
        <v>95</v>
      </c>
      <c r="L1291" t="s">
        <v>22</v>
      </c>
      <c r="M1291" t="s">
        <v>55</v>
      </c>
      <c r="O1291" t="str" cm="1">
        <f t="array" ref="O1291">_xlfn.IFS(table_netflix[[#This Row],[release_year]]&gt;=2018, "2018 &amp; after", TRUE, "Before 2018")</f>
        <v>2018 &amp; after</v>
      </c>
      <c r="P1291" s="12">
        <f>DATE(table_netflix[[#This Row],[release_year]],1,1)</f>
        <v>43466</v>
      </c>
      <c r="Q1291" s="12">
        <f t="shared" si="20"/>
        <v>44013</v>
      </c>
      <c r="R1291" s="12" t="str">
        <f>TEXT(table_netflix[[#This Row],[date_added_todate]], "mmm")</f>
        <v>Jul</v>
      </c>
      <c r="S1291" t="s">
        <v>6903</v>
      </c>
    </row>
    <row r="1292" spans="1:19" x14ac:dyDescent="0.3">
      <c r="A1292" t="s">
        <v>6904</v>
      </c>
      <c r="B1292" t="s">
        <v>24</v>
      </c>
      <c r="C1292" t="s">
        <v>6905</v>
      </c>
      <c r="D1292" t="s">
        <v>6906</v>
      </c>
      <c r="E1292" t="s">
        <v>6907</v>
      </c>
      <c r="F1292" t="s">
        <v>18</v>
      </c>
      <c r="G1292" s="14" t="s">
        <v>6902</v>
      </c>
      <c r="H1292">
        <v>2019</v>
      </c>
      <c r="I1292" t="s">
        <v>100</v>
      </c>
      <c r="J1292" t="s">
        <v>33</v>
      </c>
      <c r="K1292">
        <f>IFERROR(VALUE(LEFT(table_netflix[[#This Row],[duration (in min)]], LEN(table_netflix[[#This Row],[duration (in min)]])-4)),0)</f>
        <v>0</v>
      </c>
      <c r="L1292" t="s">
        <v>140</v>
      </c>
      <c r="O1292" t="str" cm="1">
        <f t="array" ref="O1292">_xlfn.IFS(table_netflix[[#This Row],[release_year]]&gt;=2018, "2018 &amp; after", TRUE, "Before 2018")</f>
        <v>2018 &amp; after</v>
      </c>
      <c r="P1292" s="12">
        <f>DATE(table_netflix[[#This Row],[release_year]],1,1)</f>
        <v>43466</v>
      </c>
      <c r="Q1292" s="12">
        <f t="shared" si="20"/>
        <v>44013</v>
      </c>
      <c r="R1292" s="12" t="str">
        <f>TEXT(table_netflix[[#This Row],[date_added_todate]], "mmm")</f>
        <v>Jul</v>
      </c>
      <c r="S1292" t="s">
        <v>6908</v>
      </c>
    </row>
    <row r="1293" spans="1:19" x14ac:dyDescent="0.3">
      <c r="A1293" t="s">
        <v>6909</v>
      </c>
      <c r="B1293" t="s">
        <v>15</v>
      </c>
      <c r="C1293" t="s">
        <v>6910</v>
      </c>
      <c r="D1293" t="s">
        <v>6911</v>
      </c>
      <c r="E1293" t="s">
        <v>6912</v>
      </c>
      <c r="F1293" t="s">
        <v>301</v>
      </c>
      <c r="G1293" s="14" t="s">
        <v>6902</v>
      </c>
      <c r="H1293">
        <v>2020</v>
      </c>
      <c r="I1293" t="s">
        <v>27</v>
      </c>
      <c r="J1293" t="s">
        <v>444</v>
      </c>
      <c r="K1293">
        <f>IFERROR(VALUE(LEFT(table_netflix[[#This Row],[duration (in min)]], LEN(table_netflix[[#This Row],[duration (in min)]])-4)),0)</f>
        <v>120</v>
      </c>
      <c r="L1293" t="s">
        <v>53</v>
      </c>
      <c r="M1293" t="s">
        <v>55</v>
      </c>
      <c r="O1293" t="str" cm="1">
        <f t="array" ref="O1293">_xlfn.IFS(table_netflix[[#This Row],[release_year]]&gt;=2018, "2018 &amp; after", TRUE, "Before 2018")</f>
        <v>2018 &amp; after</v>
      </c>
      <c r="P1293" s="12">
        <f>DATE(table_netflix[[#This Row],[release_year]],1,1)</f>
        <v>43831</v>
      </c>
      <c r="Q1293" s="12">
        <f t="shared" si="20"/>
        <v>44013</v>
      </c>
      <c r="R1293" s="12" t="str">
        <f>TEXT(table_netflix[[#This Row],[date_added_todate]], "mmm")</f>
        <v>Jul</v>
      </c>
      <c r="S1293" t="s">
        <v>6913</v>
      </c>
    </row>
    <row r="1294" spans="1:19" x14ac:dyDescent="0.3">
      <c r="A1294" t="s">
        <v>6914</v>
      </c>
      <c r="B1294" t="s">
        <v>15</v>
      </c>
      <c r="C1294" t="s">
        <v>6915</v>
      </c>
      <c r="D1294" t="s">
        <v>6916</v>
      </c>
      <c r="E1294" t="s">
        <v>6917</v>
      </c>
      <c r="F1294" t="s">
        <v>95</v>
      </c>
      <c r="G1294" s="14" t="s">
        <v>6902</v>
      </c>
      <c r="H1294">
        <v>2015</v>
      </c>
      <c r="I1294" t="s">
        <v>27</v>
      </c>
      <c r="J1294" t="s">
        <v>187</v>
      </c>
      <c r="K1294">
        <f>IFERROR(VALUE(LEFT(table_netflix[[#This Row],[duration (in min)]], LEN(table_netflix[[#This Row],[duration (in min)]])-4)),0)</f>
        <v>115</v>
      </c>
      <c r="L1294" t="s">
        <v>144</v>
      </c>
      <c r="M1294" t="s">
        <v>85</v>
      </c>
      <c r="N1294" t="s">
        <v>55</v>
      </c>
      <c r="O1294" t="str" cm="1">
        <f t="array" ref="O1294">_xlfn.IFS(table_netflix[[#This Row],[release_year]]&gt;=2018, "2018 &amp; after", TRUE, "Before 2018")</f>
        <v>Before 2018</v>
      </c>
      <c r="P1294" s="12">
        <f>DATE(table_netflix[[#This Row],[release_year]],1,1)</f>
        <v>42005</v>
      </c>
      <c r="Q1294" s="12">
        <f t="shared" si="20"/>
        <v>44013</v>
      </c>
      <c r="R1294" s="12" t="str">
        <f>TEXT(table_netflix[[#This Row],[date_added_todate]], "mmm")</f>
        <v>Jul</v>
      </c>
      <c r="S1294" t="s">
        <v>6918</v>
      </c>
    </row>
    <row r="1295" spans="1:19" x14ac:dyDescent="0.3">
      <c r="A1295" t="s">
        <v>6919</v>
      </c>
      <c r="B1295" t="s">
        <v>15</v>
      </c>
      <c r="C1295" t="s">
        <v>6920</v>
      </c>
      <c r="D1295" t="s">
        <v>3644</v>
      </c>
      <c r="E1295" t="s">
        <v>6921</v>
      </c>
      <c r="F1295" t="s">
        <v>523</v>
      </c>
      <c r="G1295" s="14" t="s">
        <v>6902</v>
      </c>
      <c r="H1295">
        <v>2019</v>
      </c>
      <c r="I1295" t="s">
        <v>27</v>
      </c>
      <c r="J1295" t="s">
        <v>634</v>
      </c>
      <c r="K1295">
        <f>IFERROR(VALUE(LEFT(table_netflix[[#This Row],[duration (in min)]], LEN(table_netflix[[#This Row],[duration (in min)]])-4)),0)</f>
        <v>107</v>
      </c>
      <c r="L1295" t="s">
        <v>22</v>
      </c>
      <c r="M1295" t="s">
        <v>112</v>
      </c>
      <c r="O1295" t="str" cm="1">
        <f t="array" ref="O1295">_xlfn.IFS(table_netflix[[#This Row],[release_year]]&gt;=2018, "2018 &amp; after", TRUE, "Before 2018")</f>
        <v>2018 &amp; after</v>
      </c>
      <c r="P1295" s="12">
        <f>DATE(table_netflix[[#This Row],[release_year]],1,1)</f>
        <v>43466</v>
      </c>
      <c r="Q1295" s="12">
        <f t="shared" si="20"/>
        <v>44013</v>
      </c>
      <c r="R1295" s="12" t="str">
        <f>TEXT(table_netflix[[#This Row],[date_added_todate]], "mmm")</f>
        <v>Jul</v>
      </c>
      <c r="S1295" t="s">
        <v>6922</v>
      </c>
    </row>
    <row r="1296" spans="1:19" x14ac:dyDescent="0.3">
      <c r="A1296" t="s">
        <v>6923</v>
      </c>
      <c r="B1296" t="s">
        <v>15</v>
      </c>
      <c r="C1296" t="s">
        <v>6924</v>
      </c>
      <c r="D1296" t="s">
        <v>6925</v>
      </c>
      <c r="E1296" t="s">
        <v>6926</v>
      </c>
      <c r="F1296" t="s">
        <v>18</v>
      </c>
      <c r="G1296" s="14" t="s">
        <v>6902</v>
      </c>
      <c r="H1296">
        <v>1999</v>
      </c>
      <c r="I1296" t="s">
        <v>186</v>
      </c>
      <c r="J1296" t="s">
        <v>143</v>
      </c>
      <c r="K1296">
        <f>IFERROR(VALUE(LEFT(table_netflix[[#This Row],[duration (in min)]], LEN(table_netflix[[#This Row],[duration (in min)]])-4)),0)</f>
        <v>105</v>
      </c>
      <c r="L1296" t="s">
        <v>93</v>
      </c>
      <c r="O1296" t="str" cm="1">
        <f t="array" ref="O1296">_xlfn.IFS(table_netflix[[#This Row],[release_year]]&gt;=2018, "2018 &amp; after", TRUE, "Before 2018")</f>
        <v>Before 2018</v>
      </c>
      <c r="P1296" s="12">
        <f>DATE(table_netflix[[#This Row],[release_year]],1,1)</f>
        <v>36161</v>
      </c>
      <c r="Q1296" s="12">
        <f t="shared" si="20"/>
        <v>44013</v>
      </c>
      <c r="R1296" s="12" t="str">
        <f>TEXT(table_netflix[[#This Row],[date_added_todate]], "mmm")</f>
        <v>Jul</v>
      </c>
      <c r="S1296" t="s">
        <v>6927</v>
      </c>
    </row>
    <row r="1297" spans="1:19" x14ac:dyDescent="0.3">
      <c r="A1297" t="s">
        <v>6928</v>
      </c>
      <c r="B1297" t="s">
        <v>15</v>
      </c>
      <c r="C1297" t="s">
        <v>6929</v>
      </c>
      <c r="D1297" t="s">
        <v>6916</v>
      </c>
      <c r="E1297" t="s">
        <v>6930</v>
      </c>
      <c r="F1297" t="s">
        <v>95</v>
      </c>
      <c r="G1297" s="14" t="s">
        <v>6902</v>
      </c>
      <c r="H1297">
        <v>2014</v>
      </c>
      <c r="I1297" t="s">
        <v>27</v>
      </c>
      <c r="J1297" t="s">
        <v>3572</v>
      </c>
      <c r="K1297">
        <f>IFERROR(VALUE(LEFT(table_netflix[[#This Row],[duration (in min)]], LEN(table_netflix[[#This Row],[duration (in min)]])-4)),0)</f>
        <v>134</v>
      </c>
      <c r="L1297" t="s">
        <v>71</v>
      </c>
      <c r="M1297" t="s">
        <v>55</v>
      </c>
      <c r="O1297" t="str" cm="1">
        <f t="array" ref="O1297">_xlfn.IFS(table_netflix[[#This Row],[release_year]]&gt;=2018, "2018 &amp; after", TRUE, "Before 2018")</f>
        <v>Before 2018</v>
      </c>
      <c r="P1297" s="12">
        <f>DATE(table_netflix[[#This Row],[release_year]],1,1)</f>
        <v>41640</v>
      </c>
      <c r="Q1297" s="12">
        <f t="shared" si="20"/>
        <v>44013</v>
      </c>
      <c r="R1297" s="12" t="str">
        <f>TEXT(table_netflix[[#This Row],[date_added_todate]], "mmm")</f>
        <v>Jul</v>
      </c>
      <c r="S1297" t="s">
        <v>6931</v>
      </c>
    </row>
    <row r="1298" spans="1:19" x14ac:dyDescent="0.3">
      <c r="A1298" t="s">
        <v>6932</v>
      </c>
      <c r="B1298" t="s">
        <v>15</v>
      </c>
      <c r="C1298" t="s">
        <v>6933</v>
      </c>
      <c r="D1298" t="s">
        <v>2396</v>
      </c>
      <c r="E1298" t="s">
        <v>6934</v>
      </c>
      <c r="F1298" t="s">
        <v>61</v>
      </c>
      <c r="G1298" s="14" t="s">
        <v>6902</v>
      </c>
      <c r="H1298">
        <v>2007</v>
      </c>
      <c r="I1298" t="s">
        <v>20</v>
      </c>
      <c r="J1298" t="s">
        <v>337</v>
      </c>
      <c r="K1298">
        <f>IFERROR(VALUE(LEFT(table_netflix[[#This Row],[duration (in min)]], LEN(table_netflix[[#This Row],[duration (in min)]])-4)),0)</f>
        <v>128</v>
      </c>
      <c r="L1298" t="s">
        <v>144</v>
      </c>
      <c r="M1298" t="s">
        <v>55</v>
      </c>
      <c r="N1298" t="s">
        <v>107</v>
      </c>
      <c r="O1298" t="str" cm="1">
        <f t="array" ref="O1298">_xlfn.IFS(table_netflix[[#This Row],[release_year]]&gt;=2018, "2018 &amp; after", TRUE, "Before 2018")</f>
        <v>Before 2018</v>
      </c>
      <c r="P1298" s="12">
        <f>DATE(table_netflix[[#This Row],[release_year]],1,1)</f>
        <v>39083</v>
      </c>
      <c r="Q1298" s="12">
        <f t="shared" si="20"/>
        <v>44013</v>
      </c>
      <c r="R1298" s="12" t="str">
        <f>TEXT(table_netflix[[#This Row],[date_added_todate]], "mmm")</f>
        <v>Jul</v>
      </c>
      <c r="S1298" t="s">
        <v>6935</v>
      </c>
    </row>
    <row r="1299" spans="1:19" x14ac:dyDescent="0.3">
      <c r="A1299" t="s">
        <v>6936</v>
      </c>
      <c r="B1299" t="s">
        <v>15</v>
      </c>
      <c r="C1299" t="s">
        <v>6937</v>
      </c>
      <c r="D1299" t="s">
        <v>6938</v>
      </c>
      <c r="E1299" t="s">
        <v>6939</v>
      </c>
      <c r="F1299" t="s">
        <v>18</v>
      </c>
      <c r="G1299" s="14" t="s">
        <v>6902</v>
      </c>
      <c r="H1299">
        <v>2019</v>
      </c>
      <c r="I1299" t="s">
        <v>27</v>
      </c>
      <c r="J1299" t="s">
        <v>118</v>
      </c>
      <c r="K1299">
        <f>IFERROR(VALUE(LEFT(table_netflix[[#This Row],[duration (in min)]], LEN(table_netflix[[#This Row],[duration (in min)]])-4)),0)</f>
        <v>103</v>
      </c>
      <c r="L1299" t="s">
        <v>71</v>
      </c>
      <c r="O1299" t="str" cm="1">
        <f t="array" ref="O1299">_xlfn.IFS(table_netflix[[#This Row],[release_year]]&gt;=2018, "2018 &amp; after", TRUE, "Before 2018")</f>
        <v>2018 &amp; after</v>
      </c>
      <c r="P1299" s="12">
        <f>DATE(table_netflix[[#This Row],[release_year]],1,1)</f>
        <v>43466</v>
      </c>
      <c r="Q1299" s="12">
        <f t="shared" si="20"/>
        <v>44013</v>
      </c>
      <c r="R1299" s="12" t="str">
        <f>TEXT(table_netflix[[#This Row],[date_added_todate]], "mmm")</f>
        <v>Jul</v>
      </c>
      <c r="S1299" t="s">
        <v>6940</v>
      </c>
    </row>
    <row r="1300" spans="1:19" x14ac:dyDescent="0.3">
      <c r="A1300" t="s">
        <v>6941</v>
      </c>
      <c r="B1300" t="s">
        <v>15</v>
      </c>
      <c r="C1300" t="s">
        <v>6942</v>
      </c>
      <c r="D1300" t="s">
        <v>6943</v>
      </c>
      <c r="F1300" t="s">
        <v>301</v>
      </c>
      <c r="G1300" s="14" t="s">
        <v>6902</v>
      </c>
      <c r="H1300">
        <v>2019</v>
      </c>
      <c r="I1300" t="s">
        <v>62</v>
      </c>
      <c r="J1300" t="s">
        <v>152</v>
      </c>
      <c r="K1300">
        <f>IFERROR(VALUE(LEFT(table_netflix[[#This Row],[duration (in min)]], LEN(table_netflix[[#This Row],[duration (in min)]])-4)),0)</f>
        <v>96</v>
      </c>
      <c r="L1300" t="s">
        <v>22</v>
      </c>
      <c r="M1300" t="s">
        <v>55</v>
      </c>
      <c r="O1300" t="str" cm="1">
        <f t="array" ref="O1300">_xlfn.IFS(table_netflix[[#This Row],[release_year]]&gt;=2018, "2018 &amp; after", TRUE, "Before 2018")</f>
        <v>2018 &amp; after</v>
      </c>
      <c r="P1300" s="12">
        <f>DATE(table_netflix[[#This Row],[release_year]],1,1)</f>
        <v>43466</v>
      </c>
      <c r="Q1300" s="12">
        <f t="shared" si="20"/>
        <v>44013</v>
      </c>
      <c r="R1300" s="12" t="str">
        <f>TEXT(table_netflix[[#This Row],[date_added_todate]], "mmm")</f>
        <v>Jul</v>
      </c>
      <c r="S1300" t="s">
        <v>6944</v>
      </c>
    </row>
    <row r="1301" spans="1:19" x14ac:dyDescent="0.3">
      <c r="A1301" t="s">
        <v>6945</v>
      </c>
      <c r="B1301" t="s">
        <v>15</v>
      </c>
      <c r="C1301" t="s">
        <v>6946</v>
      </c>
      <c r="D1301" t="s">
        <v>6947</v>
      </c>
      <c r="E1301" t="s">
        <v>6948</v>
      </c>
      <c r="F1301" t="s">
        <v>18</v>
      </c>
      <c r="G1301" s="14" t="s">
        <v>6902</v>
      </c>
      <c r="H1301">
        <v>1990</v>
      </c>
      <c r="I1301" t="s">
        <v>186</v>
      </c>
      <c r="J1301" t="s">
        <v>366</v>
      </c>
      <c r="K1301">
        <f>IFERROR(VALUE(LEFT(table_netflix[[#This Row],[duration (in min)]], LEN(table_netflix[[#This Row],[duration (in min)]])-4)),0)</f>
        <v>114</v>
      </c>
      <c r="L1301" t="s">
        <v>144</v>
      </c>
      <c r="M1301" t="s">
        <v>127</v>
      </c>
      <c r="O1301" t="str" cm="1">
        <f t="array" ref="O1301">_xlfn.IFS(table_netflix[[#This Row],[release_year]]&gt;=2018, "2018 &amp; after", TRUE, "Before 2018")</f>
        <v>Before 2018</v>
      </c>
      <c r="P1301" s="12">
        <f>DATE(table_netflix[[#This Row],[release_year]],1,1)</f>
        <v>32874</v>
      </c>
      <c r="Q1301" s="12">
        <f t="shared" si="20"/>
        <v>44013</v>
      </c>
      <c r="R1301" s="12" t="str">
        <f>TEXT(table_netflix[[#This Row],[date_added_todate]], "mmm")</f>
        <v>Jul</v>
      </c>
      <c r="S1301" t="s">
        <v>6949</v>
      </c>
    </row>
    <row r="1302" spans="1:19" x14ac:dyDescent="0.3">
      <c r="A1302" t="s">
        <v>6950</v>
      </c>
      <c r="B1302" t="s">
        <v>15</v>
      </c>
      <c r="C1302" t="s">
        <v>6951</v>
      </c>
      <c r="D1302" t="s">
        <v>6952</v>
      </c>
      <c r="E1302" t="s">
        <v>6953</v>
      </c>
      <c r="F1302" t="s">
        <v>560</v>
      </c>
      <c r="G1302" s="14" t="s">
        <v>6902</v>
      </c>
      <c r="H1302">
        <v>2020</v>
      </c>
      <c r="I1302" t="s">
        <v>27</v>
      </c>
      <c r="J1302" t="s">
        <v>226</v>
      </c>
      <c r="K1302">
        <f>IFERROR(VALUE(LEFT(table_netflix[[#This Row],[duration (in min)]], LEN(table_netflix[[#This Row],[duration (in min)]])-4)),0)</f>
        <v>102</v>
      </c>
      <c r="L1302" t="s">
        <v>71</v>
      </c>
      <c r="M1302" t="s">
        <v>55</v>
      </c>
      <c r="N1302" t="s">
        <v>107</v>
      </c>
      <c r="O1302" t="str" cm="1">
        <f t="array" ref="O1302">_xlfn.IFS(table_netflix[[#This Row],[release_year]]&gt;=2018, "2018 &amp; after", TRUE, "Before 2018")</f>
        <v>2018 &amp; after</v>
      </c>
      <c r="P1302" s="12">
        <f>DATE(table_netflix[[#This Row],[release_year]],1,1)</f>
        <v>43831</v>
      </c>
      <c r="Q1302" s="12">
        <f t="shared" si="20"/>
        <v>44013</v>
      </c>
      <c r="R1302" s="12" t="str">
        <f>TEXT(table_netflix[[#This Row],[date_added_todate]], "mmm")</f>
        <v>Jul</v>
      </c>
      <c r="S1302" t="s">
        <v>6954</v>
      </c>
    </row>
    <row r="1303" spans="1:19" x14ac:dyDescent="0.3">
      <c r="A1303" t="s">
        <v>6956</v>
      </c>
      <c r="B1303" t="s">
        <v>15</v>
      </c>
      <c r="C1303" t="s">
        <v>6957</v>
      </c>
      <c r="D1303" t="s">
        <v>3350</v>
      </c>
      <c r="E1303" t="s">
        <v>6958</v>
      </c>
      <c r="F1303" t="s">
        <v>18</v>
      </c>
      <c r="G1303" s="14" t="s">
        <v>6955</v>
      </c>
      <c r="H1303">
        <v>2020</v>
      </c>
      <c r="I1303" t="s">
        <v>27</v>
      </c>
      <c r="J1303" t="s">
        <v>3945</v>
      </c>
      <c r="K1303">
        <f>IFERROR(VALUE(LEFT(table_netflix[[#This Row],[duration (in min)]], LEN(table_netflix[[#This Row],[duration (in min)]])-4)),0)</f>
        <v>52</v>
      </c>
      <c r="L1303" t="s">
        <v>852</v>
      </c>
      <c r="O1303" t="str" cm="1">
        <f t="array" ref="O1303">_xlfn.IFS(table_netflix[[#This Row],[release_year]]&gt;=2018, "2018 &amp; after", TRUE, "Before 2018")</f>
        <v>2018 &amp; after</v>
      </c>
      <c r="P1303" s="12">
        <f>DATE(table_netflix[[#This Row],[release_year]],1,1)</f>
        <v>43831</v>
      </c>
      <c r="Q1303" s="12">
        <f t="shared" si="20"/>
        <v>44012</v>
      </c>
      <c r="R1303" s="12" t="str">
        <f>TEXT(table_netflix[[#This Row],[date_added_todate]], "mmm")</f>
        <v>Jun</v>
      </c>
      <c r="S1303" t="s">
        <v>6959</v>
      </c>
    </row>
    <row r="1304" spans="1:19" x14ac:dyDescent="0.3">
      <c r="A1304" t="s">
        <v>6960</v>
      </c>
      <c r="B1304" t="s">
        <v>15</v>
      </c>
      <c r="C1304" t="s">
        <v>6961</v>
      </c>
      <c r="D1304" t="s">
        <v>6962</v>
      </c>
      <c r="E1304" t="s">
        <v>6963</v>
      </c>
      <c r="F1304" t="s">
        <v>61</v>
      </c>
      <c r="G1304" s="14" t="s">
        <v>6955</v>
      </c>
      <c r="H1304">
        <v>2011</v>
      </c>
      <c r="I1304" t="s">
        <v>62</v>
      </c>
      <c r="J1304" t="s">
        <v>549</v>
      </c>
      <c r="K1304">
        <f>IFERROR(VALUE(LEFT(table_netflix[[#This Row],[duration (in min)]], LEN(table_netflix[[#This Row],[duration (in min)]])-4)),0)</f>
        <v>86</v>
      </c>
      <c r="L1304" t="s">
        <v>144</v>
      </c>
      <c r="M1304" t="s">
        <v>72</v>
      </c>
      <c r="N1304" t="s">
        <v>55</v>
      </c>
      <c r="O1304" t="str" cm="1">
        <f t="array" ref="O1304">_xlfn.IFS(table_netflix[[#This Row],[release_year]]&gt;=2018, "2018 &amp; after", TRUE, "Before 2018")</f>
        <v>Before 2018</v>
      </c>
      <c r="P1304" s="12">
        <f>DATE(table_netflix[[#This Row],[release_year]],1,1)</f>
        <v>40544</v>
      </c>
      <c r="Q1304" s="12">
        <f t="shared" si="20"/>
        <v>44012</v>
      </c>
      <c r="R1304" s="12" t="str">
        <f>TEXT(table_netflix[[#This Row],[date_added_todate]], "mmm")</f>
        <v>Jun</v>
      </c>
      <c r="S1304" t="s">
        <v>6964</v>
      </c>
    </row>
    <row r="1305" spans="1:19" x14ac:dyDescent="0.3">
      <c r="A1305" t="s">
        <v>6965</v>
      </c>
      <c r="B1305" t="s">
        <v>15</v>
      </c>
      <c r="C1305" t="s">
        <v>6966</v>
      </c>
      <c r="D1305" t="s">
        <v>6878</v>
      </c>
      <c r="E1305" t="s">
        <v>6967</v>
      </c>
      <c r="F1305" t="s">
        <v>1322</v>
      </c>
      <c r="G1305" s="14" t="s">
        <v>6968</v>
      </c>
      <c r="H1305">
        <v>2020</v>
      </c>
      <c r="I1305" t="s">
        <v>264</v>
      </c>
      <c r="J1305" t="s">
        <v>70</v>
      </c>
      <c r="K1305">
        <f>IFERROR(VALUE(LEFT(table_netflix[[#This Row],[duration (in min)]], LEN(table_netflix[[#This Row],[duration (in min)]])-4)),0)</f>
        <v>104</v>
      </c>
      <c r="L1305" t="s">
        <v>53</v>
      </c>
      <c r="M1305" t="s">
        <v>55</v>
      </c>
      <c r="N1305" t="s">
        <v>107</v>
      </c>
      <c r="O1305" t="str" cm="1">
        <f t="array" ref="O1305">_xlfn.IFS(table_netflix[[#This Row],[release_year]]&gt;=2018, "2018 &amp; after", TRUE, "Before 2018")</f>
        <v>2018 &amp; after</v>
      </c>
      <c r="P1305" s="12">
        <f>DATE(table_netflix[[#This Row],[release_year]],1,1)</f>
        <v>43831</v>
      </c>
      <c r="Q1305" s="12">
        <f t="shared" si="20"/>
        <v>44010</v>
      </c>
      <c r="R1305" s="12" t="str">
        <f>TEXT(table_netflix[[#This Row],[date_added_todate]], "mmm")</f>
        <v>Jun</v>
      </c>
      <c r="S1305" t="s">
        <v>6969</v>
      </c>
    </row>
    <row r="1306" spans="1:19" x14ac:dyDescent="0.3">
      <c r="A1306" t="s">
        <v>6970</v>
      </c>
      <c r="B1306" t="s">
        <v>15</v>
      </c>
      <c r="C1306" t="s">
        <v>6971</v>
      </c>
      <c r="D1306" t="s">
        <v>6972</v>
      </c>
      <c r="E1306" t="s">
        <v>6973</v>
      </c>
      <c r="F1306" t="s">
        <v>196</v>
      </c>
      <c r="G1306" s="14" t="s">
        <v>6968</v>
      </c>
      <c r="H1306">
        <v>2019</v>
      </c>
      <c r="I1306" t="s">
        <v>27</v>
      </c>
      <c r="J1306" t="s">
        <v>567</v>
      </c>
      <c r="K1306">
        <f>IFERROR(VALUE(LEFT(table_netflix[[#This Row],[duration (in min)]], LEN(table_netflix[[#This Row],[duration (in min)]])-4)),0)</f>
        <v>76</v>
      </c>
      <c r="L1306" t="s">
        <v>22</v>
      </c>
      <c r="M1306" t="s">
        <v>55</v>
      </c>
      <c r="O1306" t="str" cm="1">
        <f t="array" ref="O1306">_xlfn.IFS(table_netflix[[#This Row],[release_year]]&gt;=2018, "2018 &amp; after", TRUE, "Before 2018")</f>
        <v>2018 &amp; after</v>
      </c>
      <c r="P1306" s="12">
        <f>DATE(table_netflix[[#This Row],[release_year]],1,1)</f>
        <v>43466</v>
      </c>
      <c r="Q1306" s="12">
        <f t="shared" si="20"/>
        <v>44010</v>
      </c>
      <c r="R1306" s="12" t="str">
        <f>TEXT(table_netflix[[#This Row],[date_added_todate]], "mmm")</f>
        <v>Jun</v>
      </c>
      <c r="S1306" t="s">
        <v>6974</v>
      </c>
    </row>
    <row r="1307" spans="1:19" x14ac:dyDescent="0.3">
      <c r="A1307" t="s">
        <v>6978</v>
      </c>
      <c r="B1307" t="s">
        <v>15</v>
      </c>
      <c r="C1307" t="s">
        <v>6979</v>
      </c>
      <c r="D1307" t="s">
        <v>6980</v>
      </c>
      <c r="E1307" t="s">
        <v>6981</v>
      </c>
      <c r="F1307" t="s">
        <v>109</v>
      </c>
      <c r="G1307" s="14" t="s">
        <v>6977</v>
      </c>
      <c r="H1307">
        <v>2020</v>
      </c>
      <c r="I1307" t="s">
        <v>45</v>
      </c>
      <c r="J1307" t="s">
        <v>203</v>
      </c>
      <c r="K1307">
        <f>IFERROR(VALUE(LEFT(table_netflix[[#This Row],[duration (in min)]], LEN(table_netflix[[#This Row],[duration (in min)]])-4)),0)</f>
        <v>99</v>
      </c>
      <c r="L1307" t="s">
        <v>47</v>
      </c>
      <c r="M1307" t="s">
        <v>72</v>
      </c>
      <c r="N1307" t="s">
        <v>54</v>
      </c>
      <c r="O1307" t="str" cm="1">
        <f t="array" ref="O1307">_xlfn.IFS(table_netflix[[#This Row],[release_year]]&gt;=2018, "2018 &amp; after", TRUE, "Before 2018")</f>
        <v>2018 &amp; after</v>
      </c>
      <c r="P1307" s="12">
        <f>DATE(table_netflix[[#This Row],[release_year]],1,1)</f>
        <v>43831</v>
      </c>
      <c r="Q1307" s="12">
        <f t="shared" si="20"/>
        <v>44009</v>
      </c>
      <c r="R1307" s="12" t="str">
        <f>TEXT(table_netflix[[#This Row],[date_added_todate]], "mmm")</f>
        <v>Jun</v>
      </c>
      <c r="S1307" t="s">
        <v>6982</v>
      </c>
    </row>
    <row r="1308" spans="1:19" x14ac:dyDescent="0.3">
      <c r="A1308" t="s">
        <v>6984</v>
      </c>
      <c r="B1308" t="s">
        <v>15</v>
      </c>
      <c r="C1308" t="s">
        <v>6985</v>
      </c>
      <c r="D1308" t="s">
        <v>6986</v>
      </c>
      <c r="E1308" t="s">
        <v>6987</v>
      </c>
      <c r="F1308" t="s">
        <v>18</v>
      </c>
      <c r="G1308" s="14" t="s">
        <v>6983</v>
      </c>
      <c r="H1308">
        <v>2020</v>
      </c>
      <c r="I1308" t="s">
        <v>20</v>
      </c>
      <c r="J1308" t="s">
        <v>160</v>
      </c>
      <c r="K1308">
        <f>IFERROR(VALUE(LEFT(table_netflix[[#This Row],[duration (in min)]], LEN(table_netflix[[#This Row],[duration (in min)]])-4)),0)</f>
        <v>124</v>
      </c>
      <c r="L1308" t="s">
        <v>71</v>
      </c>
      <c r="M1308" t="s">
        <v>112</v>
      </c>
      <c r="N1308" t="s">
        <v>107</v>
      </c>
      <c r="O1308" t="str" cm="1">
        <f t="array" ref="O1308">_xlfn.IFS(table_netflix[[#This Row],[release_year]]&gt;=2018, "2018 &amp; after", TRUE, "Before 2018")</f>
        <v>2018 &amp; after</v>
      </c>
      <c r="P1308" s="12">
        <f>DATE(table_netflix[[#This Row],[release_year]],1,1)</f>
        <v>43831</v>
      </c>
      <c r="Q1308" s="12">
        <f t="shared" si="20"/>
        <v>44008</v>
      </c>
      <c r="R1308" s="12" t="str">
        <f>TEXT(table_netflix[[#This Row],[date_added_todate]], "mmm")</f>
        <v>Jun</v>
      </c>
      <c r="S1308" t="s">
        <v>6988</v>
      </c>
    </row>
    <row r="1309" spans="1:19" x14ac:dyDescent="0.3">
      <c r="A1309" t="s">
        <v>6989</v>
      </c>
      <c r="B1309" t="s">
        <v>15</v>
      </c>
      <c r="C1309" t="s">
        <v>6990</v>
      </c>
      <c r="D1309" t="s">
        <v>6991</v>
      </c>
      <c r="E1309" t="s">
        <v>6992</v>
      </c>
      <c r="F1309" t="s">
        <v>196</v>
      </c>
      <c r="G1309" s="14" t="s">
        <v>6983</v>
      </c>
      <c r="H1309">
        <v>2019</v>
      </c>
      <c r="I1309" t="s">
        <v>62</v>
      </c>
      <c r="J1309" t="s">
        <v>330</v>
      </c>
      <c r="K1309">
        <f>IFERROR(VALUE(LEFT(table_netflix[[#This Row],[duration (in min)]], LEN(table_netflix[[#This Row],[duration (in min)]])-4)),0)</f>
        <v>117</v>
      </c>
      <c r="L1309" t="s">
        <v>71</v>
      </c>
      <c r="M1309" t="s">
        <v>55</v>
      </c>
      <c r="N1309" t="s">
        <v>107</v>
      </c>
      <c r="O1309" t="str" cm="1">
        <f t="array" ref="O1309">_xlfn.IFS(table_netflix[[#This Row],[release_year]]&gt;=2018, "2018 &amp; after", TRUE, "Before 2018")</f>
        <v>2018 &amp; after</v>
      </c>
      <c r="P1309" s="12">
        <f>DATE(table_netflix[[#This Row],[release_year]],1,1)</f>
        <v>43466</v>
      </c>
      <c r="Q1309" s="12">
        <f t="shared" si="20"/>
        <v>44008</v>
      </c>
      <c r="R1309" s="12" t="str">
        <f>TEXT(table_netflix[[#This Row],[date_added_todate]], "mmm")</f>
        <v>Jun</v>
      </c>
      <c r="S1309" t="s">
        <v>6993</v>
      </c>
    </row>
    <row r="1310" spans="1:19" x14ac:dyDescent="0.3">
      <c r="A1310" t="s">
        <v>6994</v>
      </c>
      <c r="B1310" t="s">
        <v>15</v>
      </c>
      <c r="C1310" t="s">
        <v>6995</v>
      </c>
      <c r="D1310" t="s">
        <v>6996</v>
      </c>
      <c r="E1310" t="s">
        <v>6997</v>
      </c>
      <c r="F1310" t="s">
        <v>1833</v>
      </c>
      <c r="G1310" s="14" t="s">
        <v>6983</v>
      </c>
      <c r="H1310">
        <v>2016</v>
      </c>
      <c r="I1310" t="s">
        <v>27</v>
      </c>
      <c r="J1310" t="s">
        <v>634</v>
      </c>
      <c r="K1310">
        <f>IFERROR(VALUE(LEFT(table_netflix[[#This Row],[duration (in min)]], LEN(table_netflix[[#This Row],[duration (in min)]])-4)),0)</f>
        <v>107</v>
      </c>
      <c r="L1310" t="s">
        <v>53</v>
      </c>
      <c r="M1310" t="s">
        <v>54</v>
      </c>
      <c r="N1310" t="s">
        <v>55</v>
      </c>
      <c r="O1310" t="str" cm="1">
        <f t="array" ref="O1310">_xlfn.IFS(table_netflix[[#This Row],[release_year]]&gt;=2018, "2018 &amp; after", TRUE, "Before 2018")</f>
        <v>Before 2018</v>
      </c>
      <c r="P1310" s="12">
        <f>DATE(table_netflix[[#This Row],[release_year]],1,1)</f>
        <v>42370</v>
      </c>
      <c r="Q1310" s="12">
        <f t="shared" si="20"/>
        <v>44008</v>
      </c>
      <c r="R1310" s="12" t="str">
        <f>TEXT(table_netflix[[#This Row],[date_added_todate]], "mmm")</f>
        <v>Jun</v>
      </c>
      <c r="S1310" t="s">
        <v>6998</v>
      </c>
    </row>
    <row r="1311" spans="1:19" x14ac:dyDescent="0.3">
      <c r="A1311" t="s">
        <v>7000</v>
      </c>
      <c r="B1311" t="s">
        <v>15</v>
      </c>
      <c r="C1311" t="s">
        <v>7001</v>
      </c>
      <c r="D1311" t="s">
        <v>6975</v>
      </c>
      <c r="E1311" t="s">
        <v>6976</v>
      </c>
      <c r="F1311" t="s">
        <v>39</v>
      </c>
      <c r="G1311" s="14" t="s">
        <v>6983</v>
      </c>
      <c r="H1311">
        <v>2019</v>
      </c>
      <c r="I1311" t="s">
        <v>62</v>
      </c>
      <c r="J1311" t="s">
        <v>682</v>
      </c>
      <c r="K1311">
        <f>IFERROR(VALUE(LEFT(table_netflix[[#This Row],[duration (in min)]], LEN(table_netflix[[#This Row],[duration (in min)]])-4)),0)</f>
        <v>135</v>
      </c>
      <c r="L1311" t="s">
        <v>53</v>
      </c>
      <c r="M1311" t="s">
        <v>55</v>
      </c>
      <c r="O1311" t="str" cm="1">
        <f t="array" ref="O1311">_xlfn.IFS(table_netflix[[#This Row],[release_year]]&gt;=2018, "2018 &amp; after", TRUE, "Before 2018")</f>
        <v>2018 &amp; after</v>
      </c>
      <c r="P1311" s="12">
        <f>DATE(table_netflix[[#This Row],[release_year]],1,1)</f>
        <v>43466</v>
      </c>
      <c r="Q1311" s="12">
        <f t="shared" si="20"/>
        <v>44008</v>
      </c>
      <c r="R1311" s="12" t="str">
        <f>TEXT(table_netflix[[#This Row],[date_added_todate]], "mmm")</f>
        <v>Jun</v>
      </c>
      <c r="S1311" t="s">
        <v>7002</v>
      </c>
    </row>
    <row r="1312" spans="1:19" x14ac:dyDescent="0.3">
      <c r="A1312" t="s">
        <v>7003</v>
      </c>
      <c r="B1312" t="s">
        <v>15</v>
      </c>
      <c r="C1312" t="s">
        <v>7004</v>
      </c>
      <c r="D1312" t="s">
        <v>7005</v>
      </c>
      <c r="E1312" t="s">
        <v>7006</v>
      </c>
      <c r="F1312" t="s">
        <v>39</v>
      </c>
      <c r="G1312" s="14" t="s">
        <v>7007</v>
      </c>
      <c r="H1312">
        <v>2020</v>
      </c>
      <c r="I1312" t="s">
        <v>27</v>
      </c>
      <c r="J1312" t="s">
        <v>1474</v>
      </c>
      <c r="K1312">
        <f>IFERROR(VALUE(LEFT(table_netflix[[#This Row],[duration (in min)]], LEN(table_netflix[[#This Row],[duration (in min)]])-4)),0)</f>
        <v>126</v>
      </c>
      <c r="L1312" t="s">
        <v>294</v>
      </c>
      <c r="M1312" t="s">
        <v>107</v>
      </c>
      <c r="O1312" t="str" cm="1">
        <f t="array" ref="O1312">_xlfn.IFS(table_netflix[[#This Row],[release_year]]&gt;=2018, "2018 &amp; after", TRUE, "Before 2018")</f>
        <v>2018 &amp; after</v>
      </c>
      <c r="P1312" s="12">
        <f>DATE(table_netflix[[#This Row],[release_year]],1,1)</f>
        <v>43831</v>
      </c>
      <c r="Q1312" s="12">
        <f t="shared" si="20"/>
        <v>44007</v>
      </c>
      <c r="R1312" s="12" t="str">
        <f>TEXT(table_netflix[[#This Row],[date_added_todate]], "mmm")</f>
        <v>Jun</v>
      </c>
      <c r="S1312" t="s">
        <v>7008</v>
      </c>
    </row>
    <row r="1313" spans="1:19" x14ac:dyDescent="0.3">
      <c r="A1313" t="s">
        <v>7009</v>
      </c>
      <c r="B1313" t="s">
        <v>15</v>
      </c>
      <c r="C1313" t="s">
        <v>7010</v>
      </c>
      <c r="D1313" t="s">
        <v>7011</v>
      </c>
      <c r="E1313" t="s">
        <v>7012</v>
      </c>
      <c r="F1313" t="s">
        <v>39</v>
      </c>
      <c r="G1313" s="14" t="s">
        <v>7007</v>
      </c>
      <c r="H1313">
        <v>2015</v>
      </c>
      <c r="I1313" t="s">
        <v>62</v>
      </c>
      <c r="J1313" t="s">
        <v>3097</v>
      </c>
      <c r="K1313">
        <f>IFERROR(VALUE(LEFT(table_netflix[[#This Row],[duration (in min)]], LEN(table_netflix[[#This Row],[duration (in min)]])-4)),0)</f>
        <v>164</v>
      </c>
      <c r="L1313" t="s">
        <v>144</v>
      </c>
      <c r="M1313" t="s">
        <v>72</v>
      </c>
      <c r="N1313" t="s">
        <v>55</v>
      </c>
      <c r="O1313" t="str" cm="1">
        <f t="array" ref="O1313">_xlfn.IFS(table_netflix[[#This Row],[release_year]]&gt;=2018, "2018 &amp; after", TRUE, "Before 2018")</f>
        <v>Before 2018</v>
      </c>
      <c r="P1313" s="12">
        <f>DATE(table_netflix[[#This Row],[release_year]],1,1)</f>
        <v>42005</v>
      </c>
      <c r="Q1313" s="12">
        <f t="shared" si="20"/>
        <v>44007</v>
      </c>
      <c r="R1313" s="12" t="str">
        <f>TEXT(table_netflix[[#This Row],[date_added_todate]], "mmm")</f>
        <v>Jun</v>
      </c>
      <c r="S1313" t="s">
        <v>7013</v>
      </c>
    </row>
    <row r="1314" spans="1:19" x14ac:dyDescent="0.3">
      <c r="A1314" t="s">
        <v>7014</v>
      </c>
      <c r="B1314" t="s">
        <v>15</v>
      </c>
      <c r="C1314" t="s">
        <v>7015</v>
      </c>
      <c r="D1314" t="s">
        <v>7011</v>
      </c>
      <c r="E1314" t="s">
        <v>7016</v>
      </c>
      <c r="F1314" t="s">
        <v>39</v>
      </c>
      <c r="G1314" s="14" t="s">
        <v>7007</v>
      </c>
      <c r="H1314">
        <v>2006</v>
      </c>
      <c r="I1314" t="s">
        <v>62</v>
      </c>
      <c r="J1314" t="s">
        <v>106</v>
      </c>
      <c r="K1314">
        <f>IFERROR(VALUE(LEFT(table_netflix[[#This Row],[duration (in min)]], LEN(table_netflix[[#This Row],[duration (in min)]])-4)),0)</f>
        <v>166</v>
      </c>
      <c r="L1314" t="s">
        <v>53</v>
      </c>
      <c r="M1314" t="s">
        <v>55</v>
      </c>
      <c r="N1314" t="s">
        <v>107</v>
      </c>
      <c r="O1314" t="str" cm="1">
        <f t="array" ref="O1314">_xlfn.IFS(table_netflix[[#This Row],[release_year]]&gt;=2018, "2018 &amp; after", TRUE, "Before 2018")</f>
        <v>Before 2018</v>
      </c>
      <c r="P1314" s="12">
        <f>DATE(table_netflix[[#This Row],[release_year]],1,1)</f>
        <v>38718</v>
      </c>
      <c r="Q1314" s="12">
        <f t="shared" si="20"/>
        <v>44007</v>
      </c>
      <c r="R1314" s="12" t="str">
        <f>TEXT(table_netflix[[#This Row],[date_added_todate]], "mmm")</f>
        <v>Jun</v>
      </c>
      <c r="S1314" t="s">
        <v>7017</v>
      </c>
    </row>
    <row r="1315" spans="1:19" x14ac:dyDescent="0.3">
      <c r="A1315" t="s">
        <v>7018</v>
      </c>
      <c r="B1315" t="s">
        <v>15</v>
      </c>
      <c r="C1315" t="s">
        <v>7019</v>
      </c>
      <c r="D1315" t="s">
        <v>7020</v>
      </c>
      <c r="F1315" t="s">
        <v>18</v>
      </c>
      <c r="G1315" s="14" t="s">
        <v>7021</v>
      </c>
      <c r="H1315">
        <v>2020</v>
      </c>
      <c r="I1315" t="s">
        <v>20</v>
      </c>
      <c r="J1315" t="s">
        <v>70</v>
      </c>
      <c r="K1315">
        <f>IFERROR(VALUE(LEFT(table_netflix[[#This Row],[duration (in min)]], LEN(table_netflix[[#This Row],[duration (in min)]])-4)),0)</f>
        <v>104</v>
      </c>
      <c r="L1315" t="s">
        <v>22</v>
      </c>
      <c r="M1315" t="s">
        <v>266</v>
      </c>
      <c r="O1315" t="str" cm="1">
        <f t="array" ref="O1315">_xlfn.IFS(table_netflix[[#This Row],[release_year]]&gt;=2018, "2018 &amp; after", TRUE, "Before 2018")</f>
        <v>2018 &amp; after</v>
      </c>
      <c r="P1315" s="12">
        <f>DATE(table_netflix[[#This Row],[release_year]],1,1)</f>
        <v>43831</v>
      </c>
      <c r="Q1315" s="12">
        <f t="shared" si="20"/>
        <v>44006</v>
      </c>
      <c r="R1315" s="12" t="str">
        <f>TEXT(table_netflix[[#This Row],[date_added_todate]], "mmm")</f>
        <v>Jun</v>
      </c>
      <c r="S1315" t="s">
        <v>7022</v>
      </c>
    </row>
    <row r="1316" spans="1:19" x14ac:dyDescent="0.3">
      <c r="A1316" t="s">
        <v>7023</v>
      </c>
      <c r="B1316" t="s">
        <v>15</v>
      </c>
      <c r="C1316" t="s">
        <v>7024</v>
      </c>
      <c r="D1316" t="s">
        <v>7025</v>
      </c>
      <c r="E1316" t="s">
        <v>7026</v>
      </c>
      <c r="F1316" t="s">
        <v>39</v>
      </c>
      <c r="G1316" s="14" t="s">
        <v>7021</v>
      </c>
      <c r="H1316">
        <v>2020</v>
      </c>
      <c r="I1316" t="s">
        <v>27</v>
      </c>
      <c r="J1316" t="s">
        <v>92</v>
      </c>
      <c r="K1316">
        <f>IFERROR(VALUE(LEFT(table_netflix[[#This Row],[duration (in min)]], LEN(table_netflix[[#This Row],[duration (in min)]])-4)),0)</f>
        <v>94</v>
      </c>
      <c r="L1316" t="s">
        <v>126</v>
      </c>
      <c r="M1316" t="s">
        <v>55</v>
      </c>
      <c r="O1316" t="str" cm="1">
        <f t="array" ref="O1316">_xlfn.IFS(table_netflix[[#This Row],[release_year]]&gt;=2018, "2018 &amp; after", TRUE, "Before 2018")</f>
        <v>2018 &amp; after</v>
      </c>
      <c r="P1316" s="12">
        <f>DATE(table_netflix[[#This Row],[release_year]],1,1)</f>
        <v>43831</v>
      </c>
      <c r="Q1316" s="12">
        <f t="shared" si="20"/>
        <v>44006</v>
      </c>
      <c r="R1316" s="12" t="str">
        <f>TEXT(table_netflix[[#This Row],[date_added_todate]], "mmm")</f>
        <v>Jun</v>
      </c>
      <c r="S1316" t="s">
        <v>7027</v>
      </c>
    </row>
    <row r="1317" spans="1:19" x14ac:dyDescent="0.3">
      <c r="A1317" t="s">
        <v>7028</v>
      </c>
      <c r="B1317" t="s">
        <v>15</v>
      </c>
      <c r="C1317" t="s">
        <v>7029</v>
      </c>
      <c r="D1317" t="s">
        <v>7030</v>
      </c>
      <c r="E1317" t="s">
        <v>7031</v>
      </c>
      <c r="F1317" t="s">
        <v>3619</v>
      </c>
      <c r="G1317" s="14" t="s">
        <v>7021</v>
      </c>
      <c r="H1317">
        <v>2020</v>
      </c>
      <c r="I1317" t="s">
        <v>27</v>
      </c>
      <c r="J1317" t="s">
        <v>308</v>
      </c>
      <c r="K1317">
        <f>IFERROR(VALUE(LEFT(table_netflix[[#This Row],[duration (in min)]], LEN(table_netflix[[#This Row],[duration (in min)]])-4)),0)</f>
        <v>92</v>
      </c>
      <c r="L1317" t="s">
        <v>53</v>
      </c>
      <c r="M1317" t="s">
        <v>54</v>
      </c>
      <c r="N1317" t="s">
        <v>55</v>
      </c>
      <c r="O1317" t="str" cm="1">
        <f t="array" ref="O1317">_xlfn.IFS(table_netflix[[#This Row],[release_year]]&gt;=2018, "2018 &amp; after", TRUE, "Before 2018")</f>
        <v>2018 &amp; after</v>
      </c>
      <c r="P1317" s="12">
        <f>DATE(table_netflix[[#This Row],[release_year]],1,1)</f>
        <v>43831</v>
      </c>
      <c r="Q1317" s="12">
        <f t="shared" si="20"/>
        <v>44006</v>
      </c>
      <c r="R1317" s="12" t="str">
        <f>TEXT(table_netflix[[#This Row],[date_added_todate]], "mmm")</f>
        <v>Jun</v>
      </c>
      <c r="S1317" t="s">
        <v>7032</v>
      </c>
    </row>
    <row r="1318" spans="1:19" x14ac:dyDescent="0.3">
      <c r="A1318" t="s">
        <v>7033</v>
      </c>
      <c r="B1318" t="s">
        <v>15</v>
      </c>
      <c r="C1318" t="s">
        <v>7034</v>
      </c>
      <c r="D1318" t="s">
        <v>7035</v>
      </c>
      <c r="E1318" t="s">
        <v>7036</v>
      </c>
      <c r="F1318" t="s">
        <v>18</v>
      </c>
      <c r="G1318" s="14" t="s">
        <v>7037</v>
      </c>
      <c r="H1318">
        <v>2020</v>
      </c>
      <c r="I1318" t="s">
        <v>27</v>
      </c>
      <c r="J1318" t="s">
        <v>3945</v>
      </c>
      <c r="K1318">
        <f>IFERROR(VALUE(LEFT(table_netflix[[#This Row],[duration (in min)]], LEN(table_netflix[[#This Row],[duration (in min)]])-4)),0)</f>
        <v>52</v>
      </c>
      <c r="L1318" t="s">
        <v>852</v>
      </c>
      <c r="O1318" t="str" cm="1">
        <f t="array" ref="O1318">_xlfn.IFS(table_netflix[[#This Row],[release_year]]&gt;=2018, "2018 &amp; after", TRUE, "Before 2018")</f>
        <v>2018 &amp; after</v>
      </c>
      <c r="P1318" s="12">
        <f>DATE(table_netflix[[#This Row],[release_year]],1,1)</f>
        <v>43831</v>
      </c>
      <c r="Q1318" s="12">
        <f t="shared" si="20"/>
        <v>44005</v>
      </c>
      <c r="R1318" s="12" t="str">
        <f>TEXT(table_netflix[[#This Row],[date_added_todate]], "mmm")</f>
        <v>Jun</v>
      </c>
      <c r="S1318" t="s">
        <v>7038</v>
      </c>
    </row>
    <row r="1319" spans="1:19" x14ac:dyDescent="0.3">
      <c r="A1319" t="s">
        <v>7039</v>
      </c>
      <c r="B1319" t="s">
        <v>15</v>
      </c>
      <c r="C1319" t="s">
        <v>7040</v>
      </c>
      <c r="D1319" t="s">
        <v>7041</v>
      </c>
      <c r="E1319" t="s">
        <v>7042</v>
      </c>
      <c r="F1319" t="s">
        <v>39</v>
      </c>
      <c r="G1319" s="14" t="s">
        <v>7043</v>
      </c>
      <c r="H1319">
        <v>2020</v>
      </c>
      <c r="I1319" t="s">
        <v>62</v>
      </c>
      <c r="J1319" t="s">
        <v>626</v>
      </c>
      <c r="K1319">
        <f>IFERROR(VALUE(LEFT(table_netflix[[#This Row],[duration (in min)]], LEN(table_netflix[[#This Row],[duration (in min)]])-4)),0)</f>
        <v>112</v>
      </c>
      <c r="L1319" t="s">
        <v>53</v>
      </c>
      <c r="M1319" t="s">
        <v>54</v>
      </c>
      <c r="N1319" t="s">
        <v>55</v>
      </c>
      <c r="O1319" t="str" cm="1">
        <f t="array" ref="O1319">_xlfn.IFS(table_netflix[[#This Row],[release_year]]&gt;=2018, "2018 &amp; after", TRUE, "Before 2018")</f>
        <v>2018 &amp; after</v>
      </c>
      <c r="P1319" s="12">
        <f>DATE(table_netflix[[#This Row],[release_year]],1,1)</f>
        <v>43831</v>
      </c>
      <c r="Q1319" s="12">
        <f t="shared" si="20"/>
        <v>44004</v>
      </c>
      <c r="R1319" s="12" t="str">
        <f>TEXT(table_netflix[[#This Row],[date_added_todate]], "mmm")</f>
        <v>Jun</v>
      </c>
      <c r="S1319" t="s">
        <v>7044</v>
      </c>
    </row>
    <row r="1320" spans="1:19" x14ac:dyDescent="0.3">
      <c r="A1320" t="s">
        <v>7045</v>
      </c>
      <c r="B1320" t="s">
        <v>15</v>
      </c>
      <c r="C1320" t="s">
        <v>7046</v>
      </c>
      <c r="D1320" t="s">
        <v>7047</v>
      </c>
      <c r="E1320" t="s">
        <v>7048</v>
      </c>
      <c r="F1320" t="s">
        <v>196</v>
      </c>
      <c r="G1320" s="14" t="s">
        <v>7043</v>
      </c>
      <c r="H1320">
        <v>2017</v>
      </c>
      <c r="I1320" t="s">
        <v>84</v>
      </c>
      <c r="J1320" t="s">
        <v>21</v>
      </c>
      <c r="K1320">
        <f>IFERROR(VALUE(LEFT(table_netflix[[#This Row],[duration (in min)]], LEN(table_netflix[[#This Row],[duration (in min)]])-4)),0)</f>
        <v>90</v>
      </c>
      <c r="L1320" t="s">
        <v>71</v>
      </c>
      <c r="M1320" t="s">
        <v>55</v>
      </c>
      <c r="N1320" t="s">
        <v>107</v>
      </c>
      <c r="O1320" t="str" cm="1">
        <f t="array" ref="O1320">_xlfn.IFS(table_netflix[[#This Row],[release_year]]&gt;=2018, "2018 &amp; after", TRUE, "Before 2018")</f>
        <v>Before 2018</v>
      </c>
      <c r="P1320" s="12">
        <f>DATE(table_netflix[[#This Row],[release_year]],1,1)</f>
        <v>42736</v>
      </c>
      <c r="Q1320" s="12">
        <f t="shared" si="20"/>
        <v>44004</v>
      </c>
      <c r="R1320" s="12" t="str">
        <f>TEXT(table_netflix[[#This Row],[date_added_todate]], "mmm")</f>
        <v>Jun</v>
      </c>
      <c r="S1320" t="s">
        <v>7049</v>
      </c>
    </row>
    <row r="1321" spans="1:19" x14ac:dyDescent="0.3">
      <c r="A1321" t="s">
        <v>7051</v>
      </c>
      <c r="B1321" t="s">
        <v>15</v>
      </c>
      <c r="C1321" t="s">
        <v>7052</v>
      </c>
      <c r="D1321" t="s">
        <v>7053</v>
      </c>
      <c r="E1321" t="s">
        <v>7054</v>
      </c>
      <c r="F1321" t="s">
        <v>18</v>
      </c>
      <c r="G1321" s="14" t="s">
        <v>7050</v>
      </c>
      <c r="H1321">
        <v>2017</v>
      </c>
      <c r="I1321" t="s">
        <v>186</v>
      </c>
      <c r="J1321" t="s">
        <v>511</v>
      </c>
      <c r="K1321">
        <f>IFERROR(VALUE(LEFT(table_netflix[[#This Row],[duration (in min)]], LEN(table_netflix[[#This Row],[duration (in min)]])-4)),0)</f>
        <v>101</v>
      </c>
      <c r="L1321" t="s">
        <v>53</v>
      </c>
      <c r="M1321" t="s">
        <v>54</v>
      </c>
      <c r="N1321" t="s">
        <v>142</v>
      </c>
      <c r="O1321" t="str" cm="1">
        <f t="array" ref="O1321">_xlfn.IFS(table_netflix[[#This Row],[release_year]]&gt;=2018, "2018 &amp; after", TRUE, "Before 2018")</f>
        <v>Before 2018</v>
      </c>
      <c r="P1321" s="12">
        <f>DATE(table_netflix[[#This Row],[release_year]],1,1)</f>
        <v>42736</v>
      </c>
      <c r="Q1321" s="12">
        <f t="shared" si="20"/>
        <v>44003</v>
      </c>
      <c r="R1321" s="12" t="str">
        <f>TEXT(table_netflix[[#This Row],[date_added_todate]], "mmm")</f>
        <v>Jun</v>
      </c>
      <c r="S1321" t="s">
        <v>7055</v>
      </c>
    </row>
    <row r="1322" spans="1:19" x14ac:dyDescent="0.3">
      <c r="A1322" t="s">
        <v>7056</v>
      </c>
      <c r="B1322" t="s">
        <v>15</v>
      </c>
      <c r="C1322" t="s">
        <v>7057</v>
      </c>
      <c r="D1322" t="s">
        <v>7058</v>
      </c>
      <c r="E1322" t="s">
        <v>7059</v>
      </c>
      <c r="F1322" t="s">
        <v>196</v>
      </c>
      <c r="G1322" s="14" t="s">
        <v>7060</v>
      </c>
      <c r="H1322">
        <v>2019</v>
      </c>
      <c r="I1322" t="s">
        <v>27</v>
      </c>
      <c r="J1322" t="s">
        <v>788</v>
      </c>
      <c r="K1322">
        <f>IFERROR(VALUE(LEFT(table_netflix[[#This Row],[duration (in min)]], LEN(table_netflix[[#This Row],[duration (in min)]])-4)),0)</f>
        <v>84</v>
      </c>
      <c r="L1322" t="s">
        <v>53</v>
      </c>
      <c r="M1322" t="s">
        <v>55</v>
      </c>
      <c r="O1322" t="str" cm="1">
        <f t="array" ref="O1322">_xlfn.IFS(table_netflix[[#This Row],[release_year]]&gt;=2018, "2018 &amp; after", TRUE, "Before 2018")</f>
        <v>2018 &amp; after</v>
      </c>
      <c r="P1322" s="12">
        <f>DATE(table_netflix[[#This Row],[release_year]],1,1)</f>
        <v>43466</v>
      </c>
      <c r="Q1322" s="12">
        <f t="shared" si="20"/>
        <v>44002</v>
      </c>
      <c r="R1322" s="12" t="str">
        <f>TEXT(table_netflix[[#This Row],[date_added_todate]], "mmm")</f>
        <v>Jun</v>
      </c>
      <c r="S1322" t="s">
        <v>7061</v>
      </c>
    </row>
    <row r="1323" spans="1:19" x14ac:dyDescent="0.3">
      <c r="A1323" t="s">
        <v>7063</v>
      </c>
      <c r="B1323" t="s">
        <v>15</v>
      </c>
      <c r="C1323" t="s">
        <v>7064</v>
      </c>
      <c r="D1323" t="s">
        <v>7065</v>
      </c>
      <c r="E1323" t="s">
        <v>7066</v>
      </c>
      <c r="F1323" t="s">
        <v>39</v>
      </c>
      <c r="G1323" s="14" t="s">
        <v>7062</v>
      </c>
      <c r="H1323">
        <v>2020</v>
      </c>
      <c r="I1323" t="s">
        <v>27</v>
      </c>
      <c r="J1323" t="s">
        <v>626</v>
      </c>
      <c r="K1323">
        <f>IFERROR(VALUE(LEFT(table_netflix[[#This Row],[duration (in min)]], LEN(table_netflix[[#This Row],[duration (in min)]])-4)),0)</f>
        <v>112</v>
      </c>
      <c r="L1323" t="s">
        <v>71</v>
      </c>
      <c r="M1323" t="s">
        <v>72</v>
      </c>
      <c r="N1323" t="s">
        <v>55</v>
      </c>
      <c r="O1323" t="str" cm="1">
        <f t="array" ref="O1323">_xlfn.IFS(table_netflix[[#This Row],[release_year]]&gt;=2018, "2018 &amp; after", TRUE, "Before 2018")</f>
        <v>2018 &amp; after</v>
      </c>
      <c r="P1323" s="12">
        <f>DATE(table_netflix[[#This Row],[release_year]],1,1)</f>
        <v>43831</v>
      </c>
      <c r="Q1323" s="12">
        <f t="shared" si="20"/>
        <v>44001</v>
      </c>
      <c r="R1323" s="12" t="str">
        <f>TEXT(table_netflix[[#This Row],[date_added_todate]], "mmm")</f>
        <v>Jun</v>
      </c>
      <c r="S1323" t="s">
        <v>7067</v>
      </c>
    </row>
    <row r="1324" spans="1:19" x14ac:dyDescent="0.3">
      <c r="A1324" t="s">
        <v>7068</v>
      </c>
      <c r="B1324" t="s">
        <v>15</v>
      </c>
      <c r="C1324" t="s">
        <v>7069</v>
      </c>
      <c r="D1324" t="s">
        <v>1435</v>
      </c>
      <c r="E1324" t="s">
        <v>7070</v>
      </c>
      <c r="F1324" t="s">
        <v>307</v>
      </c>
      <c r="G1324" s="14" t="s">
        <v>7062</v>
      </c>
      <c r="H1324">
        <v>1997</v>
      </c>
      <c r="I1324" t="s">
        <v>62</v>
      </c>
      <c r="J1324" t="s">
        <v>693</v>
      </c>
      <c r="K1324">
        <f>IFERROR(VALUE(LEFT(table_netflix[[#This Row],[duration (in min)]], LEN(table_netflix[[#This Row],[duration (in min)]])-4)),0)</f>
        <v>136</v>
      </c>
      <c r="L1324" t="s">
        <v>53</v>
      </c>
      <c r="M1324" t="s">
        <v>55</v>
      </c>
      <c r="O1324" t="str" cm="1">
        <f t="array" ref="O1324">_xlfn.IFS(table_netflix[[#This Row],[release_year]]&gt;=2018, "2018 &amp; after", TRUE, "Before 2018")</f>
        <v>Before 2018</v>
      </c>
      <c r="P1324" s="12">
        <f>DATE(table_netflix[[#This Row],[release_year]],1,1)</f>
        <v>35431</v>
      </c>
      <c r="Q1324" s="12">
        <f t="shared" si="20"/>
        <v>44001</v>
      </c>
      <c r="R1324" s="12" t="str">
        <f>TEXT(table_netflix[[#This Row],[date_added_todate]], "mmm")</f>
        <v>Jun</v>
      </c>
      <c r="S1324" t="s">
        <v>7071</v>
      </c>
    </row>
    <row r="1325" spans="1:19" x14ac:dyDescent="0.3">
      <c r="A1325" t="s">
        <v>7072</v>
      </c>
      <c r="B1325" t="s">
        <v>15</v>
      </c>
      <c r="C1325" t="s">
        <v>7073</v>
      </c>
      <c r="D1325" t="s">
        <v>7074</v>
      </c>
      <c r="E1325" t="s">
        <v>7075</v>
      </c>
      <c r="F1325" t="s">
        <v>18</v>
      </c>
      <c r="G1325" s="14" t="s">
        <v>7062</v>
      </c>
      <c r="H1325">
        <v>2020</v>
      </c>
      <c r="I1325" t="s">
        <v>264</v>
      </c>
      <c r="J1325" t="s">
        <v>141</v>
      </c>
      <c r="K1325">
        <f>IFERROR(VALUE(LEFT(table_netflix[[#This Row],[duration (in min)]], LEN(table_netflix[[#This Row],[duration (in min)]])-4)),0)</f>
        <v>110</v>
      </c>
      <c r="L1325" t="s">
        <v>47</v>
      </c>
      <c r="M1325" t="s">
        <v>85</v>
      </c>
      <c r="N1325" t="s">
        <v>72</v>
      </c>
      <c r="O1325" t="str" cm="1">
        <f t="array" ref="O1325">_xlfn.IFS(table_netflix[[#This Row],[release_year]]&gt;=2018, "2018 &amp; after", TRUE, "Before 2018")</f>
        <v>2018 &amp; after</v>
      </c>
      <c r="P1325" s="12">
        <f>DATE(table_netflix[[#This Row],[release_year]],1,1)</f>
        <v>43831</v>
      </c>
      <c r="Q1325" s="12">
        <f t="shared" si="20"/>
        <v>44001</v>
      </c>
      <c r="R1325" s="12" t="str">
        <f>TEXT(table_netflix[[#This Row],[date_added_todate]], "mmm")</f>
        <v>Jun</v>
      </c>
      <c r="S1325" t="s">
        <v>7076</v>
      </c>
    </row>
    <row r="1326" spans="1:19" x14ac:dyDescent="0.3">
      <c r="A1326" t="s">
        <v>7077</v>
      </c>
      <c r="B1326" t="s">
        <v>15</v>
      </c>
      <c r="C1326" t="s">
        <v>7078</v>
      </c>
      <c r="D1326" t="s">
        <v>7079</v>
      </c>
      <c r="E1326" t="s">
        <v>7080</v>
      </c>
      <c r="F1326" t="s">
        <v>307</v>
      </c>
      <c r="G1326" s="14" t="s">
        <v>7062</v>
      </c>
      <c r="H1326">
        <v>2020</v>
      </c>
      <c r="I1326" t="s">
        <v>27</v>
      </c>
      <c r="J1326" t="s">
        <v>232</v>
      </c>
      <c r="K1326">
        <f>IFERROR(VALUE(LEFT(table_netflix[[#This Row],[duration (in min)]], LEN(table_netflix[[#This Row],[duration (in min)]])-4)),0)</f>
        <v>93</v>
      </c>
      <c r="L1326" t="s">
        <v>144</v>
      </c>
      <c r="M1326" t="s">
        <v>72</v>
      </c>
      <c r="N1326" t="s">
        <v>55</v>
      </c>
      <c r="O1326" t="str" cm="1">
        <f t="array" ref="O1326">_xlfn.IFS(table_netflix[[#This Row],[release_year]]&gt;=2018, "2018 &amp; after", TRUE, "Before 2018")</f>
        <v>2018 &amp; after</v>
      </c>
      <c r="P1326" s="12">
        <f>DATE(table_netflix[[#This Row],[release_year]],1,1)</f>
        <v>43831</v>
      </c>
      <c r="Q1326" s="12">
        <f t="shared" si="20"/>
        <v>44001</v>
      </c>
      <c r="R1326" s="12" t="str">
        <f>TEXT(table_netflix[[#This Row],[date_added_todate]], "mmm")</f>
        <v>Jun</v>
      </c>
      <c r="S1326" t="s">
        <v>7081</v>
      </c>
    </row>
    <row r="1327" spans="1:19" x14ac:dyDescent="0.3">
      <c r="A1327" t="s">
        <v>7082</v>
      </c>
      <c r="B1327" t="s">
        <v>15</v>
      </c>
      <c r="C1327" t="s">
        <v>7083</v>
      </c>
      <c r="D1327" t="s">
        <v>2676</v>
      </c>
      <c r="E1327" t="s">
        <v>7084</v>
      </c>
      <c r="F1327" t="s">
        <v>95</v>
      </c>
      <c r="G1327" s="14" t="s">
        <v>7062</v>
      </c>
      <c r="H1327">
        <v>2020</v>
      </c>
      <c r="I1327" t="s">
        <v>27</v>
      </c>
      <c r="J1327" t="s">
        <v>21</v>
      </c>
      <c r="K1327">
        <f>IFERROR(VALUE(LEFT(table_netflix[[#This Row],[duration (in min)]], LEN(table_netflix[[#This Row],[duration (in min)]])-4)),0)</f>
        <v>90</v>
      </c>
      <c r="L1327" t="s">
        <v>53</v>
      </c>
      <c r="M1327" t="s">
        <v>55</v>
      </c>
      <c r="N1327" t="s">
        <v>107</v>
      </c>
      <c r="O1327" t="str" cm="1">
        <f t="array" ref="O1327">_xlfn.IFS(table_netflix[[#This Row],[release_year]]&gt;=2018, "2018 &amp; after", TRUE, "Before 2018")</f>
        <v>2018 &amp; after</v>
      </c>
      <c r="P1327" s="12">
        <f>DATE(table_netflix[[#This Row],[release_year]],1,1)</f>
        <v>43831</v>
      </c>
      <c r="Q1327" s="12">
        <f t="shared" si="20"/>
        <v>44001</v>
      </c>
      <c r="R1327" s="12" t="str">
        <f>TEXT(table_netflix[[#This Row],[date_added_todate]], "mmm")</f>
        <v>Jun</v>
      </c>
      <c r="S1327" t="s">
        <v>7085</v>
      </c>
    </row>
    <row r="1328" spans="1:19" x14ac:dyDescent="0.3">
      <c r="A1328" t="s">
        <v>7086</v>
      </c>
      <c r="B1328" t="s">
        <v>15</v>
      </c>
      <c r="C1328" t="s">
        <v>7087</v>
      </c>
      <c r="D1328" t="s">
        <v>1435</v>
      </c>
      <c r="E1328" t="s">
        <v>7088</v>
      </c>
      <c r="F1328" t="s">
        <v>1328</v>
      </c>
      <c r="G1328" s="14" t="s">
        <v>7062</v>
      </c>
      <c r="H1328">
        <v>1994</v>
      </c>
      <c r="I1328" t="s">
        <v>62</v>
      </c>
      <c r="J1328" t="s">
        <v>1112</v>
      </c>
      <c r="K1328">
        <f>IFERROR(VALUE(LEFT(table_netflix[[#This Row],[duration (in min)]], LEN(table_netflix[[#This Row],[duration (in min)]])-4)),0)</f>
        <v>130</v>
      </c>
      <c r="L1328" t="s">
        <v>53</v>
      </c>
      <c r="M1328" t="s">
        <v>55</v>
      </c>
      <c r="O1328" t="str" cm="1">
        <f t="array" ref="O1328">_xlfn.IFS(table_netflix[[#This Row],[release_year]]&gt;=2018, "2018 &amp; after", TRUE, "Before 2018")</f>
        <v>Before 2018</v>
      </c>
      <c r="P1328" s="12">
        <f>DATE(table_netflix[[#This Row],[release_year]],1,1)</f>
        <v>34335</v>
      </c>
      <c r="Q1328" s="12">
        <f t="shared" si="20"/>
        <v>44001</v>
      </c>
      <c r="R1328" s="12" t="str">
        <f>TEXT(table_netflix[[#This Row],[date_added_todate]], "mmm")</f>
        <v>Jun</v>
      </c>
      <c r="S1328" t="s">
        <v>7089</v>
      </c>
    </row>
    <row r="1329" spans="1:19" x14ac:dyDescent="0.3">
      <c r="A1329" t="s">
        <v>7090</v>
      </c>
      <c r="B1329" t="s">
        <v>15</v>
      </c>
      <c r="C1329" t="s">
        <v>7091</v>
      </c>
      <c r="D1329" t="s">
        <v>7092</v>
      </c>
      <c r="E1329" t="s">
        <v>7093</v>
      </c>
      <c r="F1329" t="s">
        <v>307</v>
      </c>
      <c r="G1329" s="14" t="s">
        <v>7062</v>
      </c>
      <c r="H1329">
        <v>2020</v>
      </c>
      <c r="I1329" t="s">
        <v>27</v>
      </c>
      <c r="J1329" t="s">
        <v>337</v>
      </c>
      <c r="K1329">
        <f>IFERROR(VALUE(LEFT(table_netflix[[#This Row],[duration (in min)]], LEN(table_netflix[[#This Row],[duration (in min)]])-4)),0)</f>
        <v>128</v>
      </c>
      <c r="L1329" t="s">
        <v>53</v>
      </c>
      <c r="M1329" t="s">
        <v>55</v>
      </c>
      <c r="N1329" t="s">
        <v>142</v>
      </c>
      <c r="O1329" t="str" cm="1">
        <f t="array" ref="O1329">_xlfn.IFS(table_netflix[[#This Row],[release_year]]&gt;=2018, "2018 &amp; after", TRUE, "Before 2018")</f>
        <v>2018 &amp; after</v>
      </c>
      <c r="P1329" s="12">
        <f>DATE(table_netflix[[#This Row],[release_year]],1,1)</f>
        <v>43831</v>
      </c>
      <c r="Q1329" s="12">
        <f t="shared" si="20"/>
        <v>44001</v>
      </c>
      <c r="R1329" s="12" t="str">
        <f>TEXT(table_netflix[[#This Row],[date_added_todate]], "mmm")</f>
        <v>Jun</v>
      </c>
      <c r="S1329" t="s">
        <v>7094</v>
      </c>
    </row>
    <row r="1330" spans="1:19" x14ac:dyDescent="0.3">
      <c r="A1330" t="s">
        <v>7095</v>
      </c>
      <c r="B1330" t="s">
        <v>15</v>
      </c>
      <c r="C1330" t="s">
        <v>7096</v>
      </c>
      <c r="D1330" t="s">
        <v>7097</v>
      </c>
      <c r="E1330" t="s">
        <v>7098</v>
      </c>
      <c r="F1330" t="s">
        <v>202</v>
      </c>
      <c r="G1330" s="14" t="s">
        <v>7099</v>
      </c>
      <c r="H1330">
        <v>2020</v>
      </c>
      <c r="I1330" t="s">
        <v>84</v>
      </c>
      <c r="J1330" t="s">
        <v>70</v>
      </c>
      <c r="K1330">
        <f>IFERROR(VALUE(LEFT(table_netflix[[#This Row],[duration (in min)]], LEN(table_netflix[[#This Row],[duration (in min)]])-4)),0)</f>
        <v>104</v>
      </c>
      <c r="L1330" t="s">
        <v>1249</v>
      </c>
      <c r="M1330" t="s">
        <v>512</v>
      </c>
      <c r="N1330" t="s">
        <v>55</v>
      </c>
      <c r="O1330" t="str" cm="1">
        <f t="array" ref="O1330">_xlfn.IFS(table_netflix[[#This Row],[release_year]]&gt;=2018, "2018 &amp; after", TRUE, "Before 2018")</f>
        <v>2018 &amp; after</v>
      </c>
      <c r="P1330" s="12">
        <f>DATE(table_netflix[[#This Row],[release_year]],1,1)</f>
        <v>43831</v>
      </c>
      <c r="Q1330" s="12">
        <f t="shared" si="20"/>
        <v>44000</v>
      </c>
      <c r="R1330" s="12" t="str">
        <f>TEXT(table_netflix[[#This Row],[date_added_todate]], "mmm")</f>
        <v>Jun</v>
      </c>
      <c r="S1330" t="s">
        <v>7100</v>
      </c>
    </row>
    <row r="1331" spans="1:19" x14ac:dyDescent="0.3">
      <c r="A1331" t="s">
        <v>7101</v>
      </c>
      <c r="B1331" t="s">
        <v>15</v>
      </c>
      <c r="C1331" t="s">
        <v>7102</v>
      </c>
      <c r="D1331" t="s">
        <v>1435</v>
      </c>
      <c r="E1331" t="s">
        <v>7103</v>
      </c>
      <c r="F1331" t="s">
        <v>1328</v>
      </c>
      <c r="G1331" s="14" t="s">
        <v>7099</v>
      </c>
      <c r="H1331">
        <v>1979</v>
      </c>
      <c r="I1331" t="s">
        <v>27</v>
      </c>
      <c r="J1331" t="s">
        <v>1311</v>
      </c>
      <c r="K1331">
        <f>IFERROR(VALUE(LEFT(table_netflix[[#This Row],[duration (in min)]], LEN(table_netflix[[#This Row],[duration (in min)]])-4)),0)</f>
        <v>131</v>
      </c>
      <c r="L1331" t="s">
        <v>445</v>
      </c>
      <c r="M1331" t="s">
        <v>72</v>
      </c>
      <c r="N1331" t="s">
        <v>55</v>
      </c>
      <c r="O1331" t="str" cm="1">
        <f t="array" ref="O1331">_xlfn.IFS(table_netflix[[#This Row],[release_year]]&gt;=2018, "2018 &amp; after", TRUE, "Before 2018")</f>
        <v>Before 2018</v>
      </c>
      <c r="P1331" s="12">
        <f>DATE(table_netflix[[#This Row],[release_year]],1,1)</f>
        <v>28856</v>
      </c>
      <c r="Q1331" s="12">
        <f t="shared" si="20"/>
        <v>44000</v>
      </c>
      <c r="R1331" s="12" t="str">
        <f>TEXT(table_netflix[[#This Row],[date_added_todate]], "mmm")</f>
        <v>Jun</v>
      </c>
      <c r="S1331" t="s">
        <v>7104</v>
      </c>
    </row>
    <row r="1332" spans="1:19" x14ac:dyDescent="0.3">
      <c r="A1332" t="s">
        <v>7105</v>
      </c>
      <c r="B1332" t="s">
        <v>15</v>
      </c>
      <c r="C1332" t="s">
        <v>7106</v>
      </c>
      <c r="D1332" t="s">
        <v>1435</v>
      </c>
      <c r="E1332" t="s">
        <v>7107</v>
      </c>
      <c r="F1332" t="s">
        <v>307</v>
      </c>
      <c r="G1332" s="14" t="s">
        <v>7099</v>
      </c>
      <c r="H1332">
        <v>1989</v>
      </c>
      <c r="I1332" t="s">
        <v>27</v>
      </c>
      <c r="J1332" t="s">
        <v>499</v>
      </c>
      <c r="K1332">
        <f>IFERROR(VALUE(LEFT(table_netflix[[#This Row],[duration (in min)]], LEN(table_netflix[[#This Row],[duration (in min)]])-4)),0)</f>
        <v>109</v>
      </c>
      <c r="L1332" t="s">
        <v>445</v>
      </c>
      <c r="M1332" t="s">
        <v>72</v>
      </c>
      <c r="N1332" t="s">
        <v>55</v>
      </c>
      <c r="O1332" t="str" cm="1">
        <f t="array" ref="O1332">_xlfn.IFS(table_netflix[[#This Row],[release_year]]&gt;=2018, "2018 &amp; after", TRUE, "Before 2018")</f>
        <v>Before 2018</v>
      </c>
      <c r="P1332" s="12">
        <f>DATE(table_netflix[[#This Row],[release_year]],1,1)</f>
        <v>32509</v>
      </c>
      <c r="Q1332" s="12">
        <f t="shared" si="20"/>
        <v>44000</v>
      </c>
      <c r="R1332" s="12" t="str">
        <f>TEXT(table_netflix[[#This Row],[date_added_todate]], "mmm")</f>
        <v>Jun</v>
      </c>
      <c r="S1332" t="s">
        <v>7108</v>
      </c>
    </row>
    <row r="1333" spans="1:19" x14ac:dyDescent="0.3">
      <c r="A1333" t="s">
        <v>7109</v>
      </c>
      <c r="B1333" t="s">
        <v>15</v>
      </c>
      <c r="C1333" t="s">
        <v>7110</v>
      </c>
      <c r="D1333" t="s">
        <v>1435</v>
      </c>
      <c r="E1333" t="s">
        <v>7111</v>
      </c>
      <c r="F1333" t="s">
        <v>1328</v>
      </c>
      <c r="G1333" s="14" t="s">
        <v>7099</v>
      </c>
      <c r="H1333">
        <v>1982</v>
      </c>
      <c r="I1333" t="s">
        <v>27</v>
      </c>
      <c r="J1333" t="s">
        <v>644</v>
      </c>
      <c r="K1333">
        <f>IFERROR(VALUE(LEFT(table_netflix[[#This Row],[duration (in min)]], LEN(table_netflix[[#This Row],[duration (in min)]])-4)),0)</f>
        <v>129</v>
      </c>
      <c r="L1333" t="s">
        <v>445</v>
      </c>
      <c r="M1333" t="s">
        <v>72</v>
      </c>
      <c r="N1333" t="s">
        <v>54</v>
      </c>
      <c r="O1333" t="str" cm="1">
        <f t="array" ref="O1333">_xlfn.IFS(table_netflix[[#This Row],[release_year]]&gt;=2018, "2018 &amp; after", TRUE, "Before 2018")</f>
        <v>Before 2018</v>
      </c>
      <c r="P1333" s="12">
        <f>DATE(table_netflix[[#This Row],[release_year]],1,1)</f>
        <v>29952</v>
      </c>
      <c r="Q1333" s="12">
        <f t="shared" si="20"/>
        <v>44000</v>
      </c>
      <c r="R1333" s="12" t="str">
        <f>TEXT(table_netflix[[#This Row],[date_added_todate]], "mmm")</f>
        <v>Jun</v>
      </c>
      <c r="S1333" t="s">
        <v>7112</v>
      </c>
    </row>
    <row r="1334" spans="1:19" x14ac:dyDescent="0.3">
      <c r="A1334" t="s">
        <v>7113</v>
      </c>
      <c r="B1334" t="s">
        <v>15</v>
      </c>
      <c r="C1334" t="s">
        <v>7114</v>
      </c>
      <c r="D1334" t="s">
        <v>1435</v>
      </c>
      <c r="E1334" t="s">
        <v>7115</v>
      </c>
      <c r="F1334" t="s">
        <v>1328</v>
      </c>
      <c r="G1334" s="14" t="s">
        <v>7099</v>
      </c>
      <c r="H1334">
        <v>1958</v>
      </c>
      <c r="I1334" t="s">
        <v>62</v>
      </c>
      <c r="J1334" t="s">
        <v>2273</v>
      </c>
      <c r="K1334">
        <f>IFERROR(VALUE(LEFT(table_netflix[[#This Row],[duration (in min)]], LEN(table_netflix[[#This Row],[duration (in min)]])-4)),0)</f>
        <v>73</v>
      </c>
      <c r="L1334" t="s">
        <v>445</v>
      </c>
      <c r="M1334" t="s">
        <v>72</v>
      </c>
      <c r="N1334" t="s">
        <v>55</v>
      </c>
      <c r="O1334" t="str" cm="1">
        <f t="array" ref="O1334">_xlfn.IFS(table_netflix[[#This Row],[release_year]]&gt;=2018, "2018 &amp; after", TRUE, "Before 2018")</f>
        <v>Before 2018</v>
      </c>
      <c r="P1334" s="12">
        <f>DATE(table_netflix[[#This Row],[release_year]],1,1)</f>
        <v>21186</v>
      </c>
      <c r="Q1334" s="12">
        <f t="shared" si="20"/>
        <v>44000</v>
      </c>
      <c r="R1334" s="12" t="str">
        <f>TEXT(table_netflix[[#This Row],[date_added_todate]], "mmm")</f>
        <v>Jun</v>
      </c>
      <c r="S1334" t="s">
        <v>7116</v>
      </c>
    </row>
    <row r="1335" spans="1:19" x14ac:dyDescent="0.3">
      <c r="A1335" t="s">
        <v>7117</v>
      </c>
      <c r="B1335" t="s">
        <v>15</v>
      </c>
      <c r="C1335" t="s">
        <v>7118</v>
      </c>
      <c r="D1335" t="s">
        <v>1435</v>
      </c>
      <c r="E1335" t="s">
        <v>7119</v>
      </c>
      <c r="F1335" t="s">
        <v>1328</v>
      </c>
      <c r="G1335" s="14" t="s">
        <v>7099</v>
      </c>
      <c r="H1335">
        <v>1956</v>
      </c>
      <c r="I1335" t="s">
        <v>62</v>
      </c>
      <c r="J1335" t="s">
        <v>70</v>
      </c>
      <c r="K1335">
        <f>IFERROR(VALUE(LEFT(table_netflix[[#This Row],[duration (in min)]], LEN(table_netflix[[#This Row],[duration (in min)]])-4)),0)</f>
        <v>104</v>
      </c>
      <c r="L1335" t="s">
        <v>445</v>
      </c>
      <c r="M1335" t="s">
        <v>72</v>
      </c>
      <c r="N1335" t="s">
        <v>55</v>
      </c>
      <c r="O1335" t="str" cm="1">
        <f t="array" ref="O1335">_xlfn.IFS(table_netflix[[#This Row],[release_year]]&gt;=2018, "2018 &amp; after", TRUE, "Before 2018")</f>
        <v>Before 2018</v>
      </c>
      <c r="P1335" s="12">
        <f>DATE(table_netflix[[#This Row],[release_year]],1,1)</f>
        <v>20455</v>
      </c>
      <c r="Q1335" s="12">
        <f t="shared" si="20"/>
        <v>44000</v>
      </c>
      <c r="R1335" s="12" t="str">
        <f>TEXT(table_netflix[[#This Row],[date_added_todate]], "mmm")</f>
        <v>Jun</v>
      </c>
      <c r="S1335" t="s">
        <v>7120</v>
      </c>
    </row>
    <row r="1336" spans="1:19" x14ac:dyDescent="0.3">
      <c r="A1336" t="s">
        <v>7121</v>
      </c>
      <c r="B1336" t="s">
        <v>15</v>
      </c>
      <c r="C1336" t="s">
        <v>7122</v>
      </c>
      <c r="D1336" t="s">
        <v>6996</v>
      </c>
      <c r="E1336" t="s">
        <v>7123</v>
      </c>
      <c r="F1336" t="s">
        <v>1833</v>
      </c>
      <c r="G1336" s="14" t="s">
        <v>7099</v>
      </c>
      <c r="H1336">
        <v>2019</v>
      </c>
      <c r="I1336" t="s">
        <v>62</v>
      </c>
      <c r="J1336" t="s">
        <v>366</v>
      </c>
      <c r="K1336">
        <f>IFERROR(VALUE(LEFT(table_netflix[[#This Row],[duration (in min)]], LEN(table_netflix[[#This Row],[duration (in min)]])-4)),0)</f>
        <v>114</v>
      </c>
      <c r="L1336" t="s">
        <v>71</v>
      </c>
      <c r="M1336" t="s">
        <v>55</v>
      </c>
      <c r="O1336" t="str" cm="1">
        <f t="array" ref="O1336">_xlfn.IFS(table_netflix[[#This Row],[release_year]]&gt;=2018, "2018 &amp; after", TRUE, "Before 2018")</f>
        <v>2018 &amp; after</v>
      </c>
      <c r="P1336" s="12">
        <f>DATE(table_netflix[[#This Row],[release_year]],1,1)</f>
        <v>43466</v>
      </c>
      <c r="Q1336" s="12">
        <f t="shared" si="20"/>
        <v>44000</v>
      </c>
      <c r="R1336" s="12" t="str">
        <f>TEXT(table_netflix[[#This Row],[date_added_todate]], "mmm")</f>
        <v>Jun</v>
      </c>
      <c r="S1336" t="s">
        <v>7124</v>
      </c>
    </row>
    <row r="1337" spans="1:19" x14ac:dyDescent="0.3">
      <c r="A1337" t="s">
        <v>7125</v>
      </c>
      <c r="B1337" t="s">
        <v>15</v>
      </c>
      <c r="C1337" t="s">
        <v>7126</v>
      </c>
      <c r="D1337" t="s">
        <v>7127</v>
      </c>
      <c r="E1337" t="s">
        <v>7128</v>
      </c>
      <c r="F1337" t="s">
        <v>1280</v>
      </c>
      <c r="G1337" s="14" t="s">
        <v>7099</v>
      </c>
      <c r="H1337">
        <v>2020</v>
      </c>
      <c r="I1337" t="s">
        <v>264</v>
      </c>
      <c r="J1337" t="s">
        <v>549</v>
      </c>
      <c r="K1337">
        <f>IFERROR(VALUE(LEFT(table_netflix[[#This Row],[duration (in min)]], LEN(table_netflix[[#This Row],[duration (in min)]])-4)),0)</f>
        <v>86</v>
      </c>
      <c r="L1337" t="s">
        <v>22</v>
      </c>
      <c r="M1337" t="s">
        <v>55</v>
      </c>
      <c r="N1337" t="s">
        <v>112</v>
      </c>
      <c r="O1337" t="str" cm="1">
        <f t="array" ref="O1337">_xlfn.IFS(table_netflix[[#This Row],[release_year]]&gt;=2018, "2018 &amp; after", TRUE, "Before 2018")</f>
        <v>2018 &amp; after</v>
      </c>
      <c r="P1337" s="12">
        <f>DATE(table_netflix[[#This Row],[release_year]],1,1)</f>
        <v>43831</v>
      </c>
      <c r="Q1337" s="12">
        <f t="shared" si="20"/>
        <v>44000</v>
      </c>
      <c r="R1337" s="12" t="str">
        <f>TEXT(table_netflix[[#This Row],[date_added_todate]], "mmm")</f>
        <v>Jun</v>
      </c>
      <c r="S1337" t="s">
        <v>7129</v>
      </c>
    </row>
    <row r="1338" spans="1:19" x14ac:dyDescent="0.3">
      <c r="A1338" t="s">
        <v>7130</v>
      </c>
      <c r="B1338" t="s">
        <v>15</v>
      </c>
      <c r="C1338" t="s">
        <v>7131</v>
      </c>
      <c r="D1338" t="s">
        <v>1435</v>
      </c>
      <c r="E1338" t="s">
        <v>7132</v>
      </c>
      <c r="F1338" t="s">
        <v>1328</v>
      </c>
      <c r="G1338" s="14" t="s">
        <v>7099</v>
      </c>
      <c r="H1338">
        <v>1963</v>
      </c>
      <c r="I1338" t="s">
        <v>27</v>
      </c>
      <c r="J1338" t="s">
        <v>7133</v>
      </c>
      <c r="K1338">
        <f>IFERROR(VALUE(LEFT(table_netflix[[#This Row],[duration (in min)]], LEN(table_netflix[[#This Row],[duration (in min)]])-4)),0)</f>
        <v>194</v>
      </c>
      <c r="L1338" t="s">
        <v>144</v>
      </c>
      <c r="M1338" t="s">
        <v>161</v>
      </c>
      <c r="N1338" t="s">
        <v>72</v>
      </c>
      <c r="O1338" t="str" cm="1">
        <f t="array" ref="O1338">_xlfn.IFS(table_netflix[[#This Row],[release_year]]&gt;=2018, "2018 &amp; after", TRUE, "Before 2018")</f>
        <v>Before 2018</v>
      </c>
      <c r="P1338" s="12">
        <f>DATE(table_netflix[[#This Row],[release_year]],1,1)</f>
        <v>23012</v>
      </c>
      <c r="Q1338" s="12">
        <f t="shared" si="20"/>
        <v>44000</v>
      </c>
      <c r="R1338" s="12" t="str">
        <f>TEXT(table_netflix[[#This Row],[date_added_todate]], "mmm")</f>
        <v>Jun</v>
      </c>
      <c r="S1338" t="s">
        <v>7134</v>
      </c>
    </row>
    <row r="1339" spans="1:19" x14ac:dyDescent="0.3">
      <c r="A1339" t="s">
        <v>7135</v>
      </c>
      <c r="B1339" t="s">
        <v>15</v>
      </c>
      <c r="C1339" t="s">
        <v>7136</v>
      </c>
      <c r="D1339" t="s">
        <v>7137</v>
      </c>
      <c r="E1339" t="s">
        <v>7138</v>
      </c>
      <c r="F1339" t="s">
        <v>1752</v>
      </c>
      <c r="G1339" s="14" t="s">
        <v>7099</v>
      </c>
      <c r="H1339">
        <v>2010</v>
      </c>
      <c r="I1339" t="s">
        <v>27</v>
      </c>
      <c r="J1339" t="s">
        <v>567</v>
      </c>
      <c r="K1339">
        <f>IFERROR(VALUE(LEFT(table_netflix[[#This Row],[duration (in min)]], LEN(table_netflix[[#This Row],[duration (in min)]])-4)),0)</f>
        <v>76</v>
      </c>
      <c r="L1339" t="s">
        <v>53</v>
      </c>
      <c r="M1339" t="s">
        <v>55</v>
      </c>
      <c r="N1339" t="s">
        <v>107</v>
      </c>
      <c r="O1339" t="str" cm="1">
        <f t="array" ref="O1339">_xlfn.IFS(table_netflix[[#This Row],[release_year]]&gt;=2018, "2018 &amp; after", TRUE, "Before 2018")</f>
        <v>Before 2018</v>
      </c>
      <c r="P1339" s="12">
        <f>DATE(table_netflix[[#This Row],[release_year]],1,1)</f>
        <v>40179</v>
      </c>
      <c r="Q1339" s="12">
        <f t="shared" si="20"/>
        <v>44000</v>
      </c>
      <c r="R1339" s="12" t="str">
        <f>TEXT(table_netflix[[#This Row],[date_added_todate]], "mmm")</f>
        <v>Jun</v>
      </c>
      <c r="S1339" t="s">
        <v>7139</v>
      </c>
    </row>
    <row r="1340" spans="1:19" x14ac:dyDescent="0.3">
      <c r="A1340" t="s">
        <v>7140</v>
      </c>
      <c r="B1340" t="s">
        <v>15</v>
      </c>
      <c r="C1340" t="s">
        <v>7141</v>
      </c>
      <c r="D1340" t="s">
        <v>1435</v>
      </c>
      <c r="E1340" t="s">
        <v>7142</v>
      </c>
      <c r="F1340" t="s">
        <v>1328</v>
      </c>
      <c r="G1340" s="14" t="s">
        <v>7099</v>
      </c>
      <c r="H1340">
        <v>1954</v>
      </c>
      <c r="I1340" t="s">
        <v>62</v>
      </c>
      <c r="J1340" t="s">
        <v>167</v>
      </c>
      <c r="K1340">
        <f>IFERROR(VALUE(LEFT(table_netflix[[#This Row],[duration (in min)]], LEN(table_netflix[[#This Row],[duration (in min)]])-4)),0)</f>
        <v>116</v>
      </c>
      <c r="L1340" t="s">
        <v>445</v>
      </c>
      <c r="M1340" t="s">
        <v>72</v>
      </c>
      <c r="N1340" t="s">
        <v>55</v>
      </c>
      <c r="O1340" t="str" cm="1">
        <f t="array" ref="O1340">_xlfn.IFS(table_netflix[[#This Row],[release_year]]&gt;=2018, "2018 &amp; after", TRUE, "Before 2018")</f>
        <v>Before 2018</v>
      </c>
      <c r="P1340" s="12">
        <f>DATE(table_netflix[[#This Row],[release_year]],1,1)</f>
        <v>19725</v>
      </c>
      <c r="Q1340" s="12">
        <f t="shared" si="20"/>
        <v>44000</v>
      </c>
      <c r="R1340" s="12" t="str">
        <f>TEXT(table_netflix[[#This Row],[date_added_todate]], "mmm")</f>
        <v>Jun</v>
      </c>
      <c r="S1340" t="s">
        <v>7143</v>
      </c>
    </row>
    <row r="1341" spans="1:19" x14ac:dyDescent="0.3">
      <c r="A1341" t="s">
        <v>7144</v>
      </c>
      <c r="B1341" t="s">
        <v>15</v>
      </c>
      <c r="C1341" t="s">
        <v>7145</v>
      </c>
      <c r="D1341" t="s">
        <v>1435</v>
      </c>
      <c r="E1341" t="s">
        <v>7146</v>
      </c>
      <c r="F1341" t="s">
        <v>1328</v>
      </c>
      <c r="G1341" s="14" t="s">
        <v>7099</v>
      </c>
      <c r="H1341">
        <v>1970</v>
      </c>
      <c r="I1341" t="s">
        <v>27</v>
      </c>
      <c r="J1341" t="s">
        <v>1112</v>
      </c>
      <c r="K1341">
        <f>IFERROR(VALUE(LEFT(table_netflix[[#This Row],[duration (in min)]], LEN(table_netflix[[#This Row],[duration (in min)]])-4)),0)</f>
        <v>130</v>
      </c>
      <c r="L1341" t="s">
        <v>445</v>
      </c>
      <c r="M1341" t="s">
        <v>72</v>
      </c>
      <c r="N1341" t="s">
        <v>55</v>
      </c>
      <c r="O1341" t="str" cm="1">
        <f t="array" ref="O1341">_xlfn.IFS(table_netflix[[#This Row],[release_year]]&gt;=2018, "2018 &amp; after", TRUE, "Before 2018")</f>
        <v>Before 2018</v>
      </c>
      <c r="P1341" s="12">
        <f>DATE(table_netflix[[#This Row],[release_year]],1,1)</f>
        <v>25569</v>
      </c>
      <c r="Q1341" s="12">
        <f t="shared" si="20"/>
        <v>44000</v>
      </c>
      <c r="R1341" s="12" t="str">
        <f>TEXT(table_netflix[[#This Row],[date_added_todate]], "mmm")</f>
        <v>Jun</v>
      </c>
      <c r="S1341" t="s">
        <v>7147</v>
      </c>
    </row>
    <row r="1342" spans="1:19" x14ac:dyDescent="0.3">
      <c r="A1342" t="s">
        <v>7148</v>
      </c>
      <c r="B1342" t="s">
        <v>15</v>
      </c>
      <c r="C1342" t="s">
        <v>7149</v>
      </c>
      <c r="D1342" t="s">
        <v>7150</v>
      </c>
      <c r="E1342" t="s">
        <v>7151</v>
      </c>
      <c r="F1342" t="s">
        <v>523</v>
      </c>
      <c r="G1342" s="14" t="s">
        <v>7099</v>
      </c>
      <c r="H1342">
        <v>2014</v>
      </c>
      <c r="I1342" t="s">
        <v>45</v>
      </c>
      <c r="J1342" t="s">
        <v>246</v>
      </c>
      <c r="K1342">
        <f>IFERROR(VALUE(LEFT(table_netflix[[#This Row],[duration (in min)]], LEN(table_netflix[[#This Row],[duration (in min)]])-4)),0)</f>
        <v>85</v>
      </c>
      <c r="L1342" t="s">
        <v>47</v>
      </c>
      <c r="M1342" t="s">
        <v>85</v>
      </c>
      <c r="O1342" t="str" cm="1">
        <f t="array" ref="O1342">_xlfn.IFS(table_netflix[[#This Row],[release_year]]&gt;=2018, "2018 &amp; after", TRUE, "Before 2018")</f>
        <v>Before 2018</v>
      </c>
      <c r="P1342" s="12">
        <f>DATE(table_netflix[[#This Row],[release_year]],1,1)</f>
        <v>41640</v>
      </c>
      <c r="Q1342" s="12">
        <f t="shared" si="20"/>
        <v>44000</v>
      </c>
      <c r="R1342" s="12" t="str">
        <f>TEXT(table_netflix[[#This Row],[date_added_todate]], "mmm")</f>
        <v>Jun</v>
      </c>
      <c r="S1342" t="s">
        <v>7152</v>
      </c>
    </row>
    <row r="1343" spans="1:19" x14ac:dyDescent="0.3">
      <c r="A1343" t="s">
        <v>7153</v>
      </c>
      <c r="B1343" t="s">
        <v>15</v>
      </c>
      <c r="C1343" t="s">
        <v>7154</v>
      </c>
      <c r="D1343" t="s">
        <v>7155</v>
      </c>
      <c r="E1343" t="s">
        <v>7156</v>
      </c>
      <c r="F1343" t="s">
        <v>61</v>
      </c>
      <c r="G1343" s="14" t="s">
        <v>7157</v>
      </c>
      <c r="H1343">
        <v>2018</v>
      </c>
      <c r="I1343" t="s">
        <v>186</v>
      </c>
      <c r="J1343" t="s">
        <v>399</v>
      </c>
      <c r="K1343">
        <f>IFERROR(VALUE(LEFT(table_netflix[[#This Row],[duration (in min)]], LEN(table_netflix[[#This Row],[duration (in min)]])-4)),0)</f>
        <v>108</v>
      </c>
      <c r="L1343" t="s">
        <v>71</v>
      </c>
      <c r="M1343" t="s">
        <v>54</v>
      </c>
      <c r="O1343" t="str" cm="1">
        <f t="array" ref="O1343">_xlfn.IFS(table_netflix[[#This Row],[release_year]]&gt;=2018, "2018 &amp; after", TRUE, "Before 2018")</f>
        <v>2018 &amp; after</v>
      </c>
      <c r="P1343" s="12">
        <f>DATE(table_netflix[[#This Row],[release_year]],1,1)</f>
        <v>43101</v>
      </c>
      <c r="Q1343" s="12">
        <f t="shared" si="20"/>
        <v>43999</v>
      </c>
      <c r="R1343" s="12" t="str">
        <f>TEXT(table_netflix[[#This Row],[date_added_todate]], "mmm")</f>
        <v>Jun</v>
      </c>
      <c r="S1343" t="s">
        <v>7158</v>
      </c>
    </row>
    <row r="1344" spans="1:19" x14ac:dyDescent="0.3">
      <c r="A1344" t="s">
        <v>7159</v>
      </c>
      <c r="B1344" t="s">
        <v>15</v>
      </c>
      <c r="C1344" t="s">
        <v>7160</v>
      </c>
      <c r="D1344" t="s">
        <v>7161</v>
      </c>
      <c r="E1344" t="s">
        <v>7162</v>
      </c>
      <c r="F1344" t="s">
        <v>18</v>
      </c>
      <c r="G1344" s="14" t="s">
        <v>7157</v>
      </c>
      <c r="H1344">
        <v>2020</v>
      </c>
      <c r="I1344" t="s">
        <v>84</v>
      </c>
      <c r="J1344" t="s">
        <v>1186</v>
      </c>
      <c r="K1344">
        <f>IFERROR(VALUE(LEFT(table_netflix[[#This Row],[duration (in min)]], LEN(table_netflix[[#This Row],[duration (in min)]])-4)),0)</f>
        <v>81</v>
      </c>
      <c r="L1344" t="s">
        <v>47</v>
      </c>
      <c r="M1344" t="s">
        <v>72</v>
      </c>
      <c r="N1344" t="s">
        <v>589</v>
      </c>
      <c r="O1344" t="str" cm="1">
        <f t="array" ref="O1344">_xlfn.IFS(table_netflix[[#This Row],[release_year]]&gt;=2018, "2018 &amp; after", TRUE, "Before 2018")</f>
        <v>2018 &amp; after</v>
      </c>
      <c r="P1344" s="12">
        <f>DATE(table_netflix[[#This Row],[release_year]],1,1)</f>
        <v>43831</v>
      </c>
      <c r="Q1344" s="12">
        <f t="shared" si="20"/>
        <v>43999</v>
      </c>
      <c r="R1344" s="12" t="str">
        <f>TEXT(table_netflix[[#This Row],[date_added_todate]], "mmm")</f>
        <v>Jun</v>
      </c>
      <c r="S1344" t="s">
        <v>7163</v>
      </c>
    </row>
    <row r="1345" spans="1:19" x14ac:dyDescent="0.3">
      <c r="A1345" t="s">
        <v>7164</v>
      </c>
      <c r="B1345" t="s">
        <v>15</v>
      </c>
      <c r="C1345" t="s">
        <v>7165</v>
      </c>
      <c r="D1345" t="s">
        <v>6962</v>
      </c>
      <c r="E1345" t="s">
        <v>7166</v>
      </c>
      <c r="F1345" t="s">
        <v>196</v>
      </c>
      <c r="G1345" s="14" t="s">
        <v>7167</v>
      </c>
      <c r="H1345">
        <v>2012</v>
      </c>
      <c r="I1345" t="s">
        <v>62</v>
      </c>
      <c r="J1345" t="s">
        <v>567</v>
      </c>
      <c r="K1345">
        <f>IFERROR(VALUE(LEFT(table_netflix[[#This Row],[duration (in min)]], LEN(table_netflix[[#This Row],[duration (in min)]])-4)),0)</f>
        <v>76</v>
      </c>
      <c r="L1345" t="s">
        <v>53</v>
      </c>
      <c r="M1345" t="s">
        <v>55</v>
      </c>
      <c r="O1345" t="str" cm="1">
        <f t="array" ref="O1345">_xlfn.IFS(table_netflix[[#This Row],[release_year]]&gt;=2018, "2018 &amp; after", TRUE, "Before 2018")</f>
        <v>Before 2018</v>
      </c>
      <c r="P1345" s="12">
        <f>DATE(table_netflix[[#This Row],[release_year]],1,1)</f>
        <v>40909</v>
      </c>
      <c r="Q1345" s="12">
        <f t="shared" si="20"/>
        <v>43998</v>
      </c>
      <c r="R1345" s="12" t="str">
        <f>TEXT(table_netflix[[#This Row],[date_added_todate]], "mmm")</f>
        <v>Jun</v>
      </c>
      <c r="S1345" t="s">
        <v>7168</v>
      </c>
    </row>
    <row r="1346" spans="1:19" x14ac:dyDescent="0.3">
      <c r="A1346" t="s">
        <v>7169</v>
      </c>
      <c r="B1346" t="s">
        <v>15</v>
      </c>
      <c r="C1346" t="s">
        <v>7170</v>
      </c>
      <c r="D1346" t="s">
        <v>7171</v>
      </c>
      <c r="E1346" t="s">
        <v>7172</v>
      </c>
      <c r="F1346" t="s">
        <v>18</v>
      </c>
      <c r="G1346" s="14" t="s">
        <v>7167</v>
      </c>
      <c r="H1346">
        <v>2016</v>
      </c>
      <c r="I1346" t="s">
        <v>20</v>
      </c>
      <c r="J1346" t="s">
        <v>308</v>
      </c>
      <c r="K1346">
        <f>IFERROR(VALUE(LEFT(table_netflix[[#This Row],[duration (in min)]], LEN(table_netflix[[#This Row],[duration (in min)]])-4)),0)</f>
        <v>92</v>
      </c>
      <c r="L1346" t="s">
        <v>126</v>
      </c>
      <c r="M1346" t="s">
        <v>142</v>
      </c>
      <c r="O1346" t="str" cm="1">
        <f t="array" ref="O1346">_xlfn.IFS(table_netflix[[#This Row],[release_year]]&gt;=2018, "2018 &amp; after", TRUE, "Before 2018")</f>
        <v>Before 2018</v>
      </c>
      <c r="P1346" s="12">
        <f>DATE(table_netflix[[#This Row],[release_year]],1,1)</f>
        <v>42370</v>
      </c>
      <c r="Q1346" s="12">
        <f t="shared" ref="Q1346:Q1409" si="21">IF(G1346&lt;&gt;"", DATE(RIGHT(G1346,4), MONTH(1 &amp; LEFT(G1346,FIND(" ",G1346)-1)), MID(G1346, FIND(" ", G1346)+1, FIND(",", G1346)-FIND(" ", G1346)-1)), "")</f>
        <v>43998</v>
      </c>
      <c r="R1346" s="12" t="str">
        <f>TEXT(table_netflix[[#This Row],[date_added_todate]], "mmm")</f>
        <v>Jun</v>
      </c>
      <c r="S1346" t="s">
        <v>7173</v>
      </c>
    </row>
    <row r="1347" spans="1:19" x14ac:dyDescent="0.3">
      <c r="A1347" t="s">
        <v>7175</v>
      </c>
      <c r="B1347" t="s">
        <v>15</v>
      </c>
      <c r="C1347" t="s">
        <v>7176</v>
      </c>
      <c r="D1347" t="s">
        <v>7177</v>
      </c>
      <c r="E1347" t="s">
        <v>7178</v>
      </c>
      <c r="F1347" t="s">
        <v>451</v>
      </c>
      <c r="G1347" s="14" t="s">
        <v>7174</v>
      </c>
      <c r="H1347">
        <v>2013</v>
      </c>
      <c r="I1347" t="s">
        <v>45</v>
      </c>
      <c r="J1347" t="s">
        <v>246</v>
      </c>
      <c r="K1347">
        <f>IFERROR(VALUE(LEFT(table_netflix[[#This Row],[duration (in min)]], LEN(table_netflix[[#This Row],[duration (in min)]])-4)),0)</f>
        <v>85</v>
      </c>
      <c r="L1347" t="s">
        <v>47</v>
      </c>
      <c r="M1347" t="s">
        <v>266</v>
      </c>
      <c r="O1347" t="str" cm="1">
        <f t="array" ref="O1347">_xlfn.IFS(table_netflix[[#This Row],[release_year]]&gt;=2018, "2018 &amp; after", TRUE, "Before 2018")</f>
        <v>Before 2018</v>
      </c>
      <c r="P1347" s="12">
        <f>DATE(table_netflix[[#This Row],[release_year]],1,1)</f>
        <v>41275</v>
      </c>
      <c r="Q1347" s="12">
        <f t="shared" si="21"/>
        <v>43997</v>
      </c>
      <c r="R1347" s="12" t="str">
        <f>TEXT(table_netflix[[#This Row],[date_added_todate]], "mmm")</f>
        <v>Jun</v>
      </c>
      <c r="S1347" t="s">
        <v>7179</v>
      </c>
    </row>
    <row r="1348" spans="1:19" x14ac:dyDescent="0.3">
      <c r="A1348" t="s">
        <v>7180</v>
      </c>
      <c r="B1348" t="s">
        <v>15</v>
      </c>
      <c r="C1348" t="s">
        <v>7181</v>
      </c>
      <c r="D1348" t="s">
        <v>5650</v>
      </c>
      <c r="E1348" t="s">
        <v>7182</v>
      </c>
      <c r="F1348" t="s">
        <v>1442</v>
      </c>
      <c r="G1348" s="14" t="s">
        <v>7174</v>
      </c>
      <c r="H1348">
        <v>2019</v>
      </c>
      <c r="I1348" t="s">
        <v>62</v>
      </c>
      <c r="J1348" t="s">
        <v>399</v>
      </c>
      <c r="K1348">
        <f>IFERROR(VALUE(LEFT(table_netflix[[#This Row],[duration (in min)]], LEN(table_netflix[[#This Row],[duration (in min)]])-4)),0)</f>
        <v>108</v>
      </c>
      <c r="L1348" t="s">
        <v>144</v>
      </c>
      <c r="M1348" t="s">
        <v>72</v>
      </c>
      <c r="N1348" t="s">
        <v>55</v>
      </c>
      <c r="O1348" t="str" cm="1">
        <f t="array" ref="O1348">_xlfn.IFS(table_netflix[[#This Row],[release_year]]&gt;=2018, "2018 &amp; after", TRUE, "Before 2018")</f>
        <v>2018 &amp; after</v>
      </c>
      <c r="P1348" s="12">
        <f>DATE(table_netflix[[#This Row],[release_year]],1,1)</f>
        <v>43466</v>
      </c>
      <c r="Q1348" s="12">
        <f t="shared" si="21"/>
        <v>43997</v>
      </c>
      <c r="R1348" s="12" t="str">
        <f>TEXT(table_netflix[[#This Row],[date_added_todate]], "mmm")</f>
        <v>Jun</v>
      </c>
      <c r="S1348" t="s">
        <v>7183</v>
      </c>
    </row>
    <row r="1349" spans="1:19" x14ac:dyDescent="0.3">
      <c r="A1349" t="s">
        <v>7184</v>
      </c>
      <c r="B1349" t="s">
        <v>15</v>
      </c>
      <c r="C1349" t="s">
        <v>7185</v>
      </c>
      <c r="D1349" t="s">
        <v>7047</v>
      </c>
      <c r="E1349" t="s">
        <v>7186</v>
      </c>
      <c r="F1349" t="s">
        <v>196</v>
      </c>
      <c r="G1349" s="14" t="s">
        <v>7187</v>
      </c>
      <c r="H1349">
        <v>2019</v>
      </c>
      <c r="I1349" t="s">
        <v>27</v>
      </c>
      <c r="J1349" t="s">
        <v>444</v>
      </c>
      <c r="K1349">
        <f>IFERROR(VALUE(LEFT(table_netflix[[#This Row],[duration (in min)]], LEN(table_netflix[[#This Row],[duration (in min)]])-4)),0)</f>
        <v>120</v>
      </c>
      <c r="L1349" t="s">
        <v>53</v>
      </c>
      <c r="M1349" t="s">
        <v>55</v>
      </c>
      <c r="N1349" t="s">
        <v>142</v>
      </c>
      <c r="O1349" t="str" cm="1">
        <f t="array" ref="O1349">_xlfn.IFS(table_netflix[[#This Row],[release_year]]&gt;=2018, "2018 &amp; after", TRUE, "Before 2018")</f>
        <v>2018 &amp; after</v>
      </c>
      <c r="P1349" s="12">
        <f>DATE(table_netflix[[#This Row],[release_year]],1,1)</f>
        <v>43466</v>
      </c>
      <c r="Q1349" s="12">
        <f t="shared" si="21"/>
        <v>43995</v>
      </c>
      <c r="R1349" s="12" t="str">
        <f>TEXT(table_netflix[[#This Row],[date_added_todate]], "mmm")</f>
        <v>Jun</v>
      </c>
      <c r="S1349" t="s">
        <v>7188</v>
      </c>
    </row>
    <row r="1350" spans="1:19" x14ac:dyDescent="0.3">
      <c r="A1350" t="s">
        <v>7189</v>
      </c>
      <c r="B1350" t="s">
        <v>15</v>
      </c>
      <c r="C1350" t="s">
        <v>7190</v>
      </c>
      <c r="D1350" t="s">
        <v>7191</v>
      </c>
      <c r="E1350" t="s">
        <v>7192</v>
      </c>
      <c r="F1350" t="s">
        <v>39</v>
      </c>
      <c r="G1350" s="14" t="s">
        <v>7187</v>
      </c>
      <c r="H1350">
        <v>2020</v>
      </c>
      <c r="I1350" t="s">
        <v>62</v>
      </c>
      <c r="J1350" t="s">
        <v>330</v>
      </c>
      <c r="K1350">
        <f>IFERROR(VALUE(LEFT(table_netflix[[#This Row],[duration (in min)]], LEN(table_netflix[[#This Row],[duration (in min)]])-4)),0)</f>
        <v>117</v>
      </c>
      <c r="L1350" t="s">
        <v>53</v>
      </c>
      <c r="M1350" t="s">
        <v>55</v>
      </c>
      <c r="O1350" t="str" cm="1">
        <f t="array" ref="O1350">_xlfn.IFS(table_netflix[[#This Row],[release_year]]&gt;=2018, "2018 &amp; after", TRUE, "Before 2018")</f>
        <v>2018 &amp; after</v>
      </c>
      <c r="P1350" s="12">
        <f>DATE(table_netflix[[#This Row],[release_year]],1,1)</f>
        <v>43831</v>
      </c>
      <c r="Q1350" s="12">
        <f t="shared" si="21"/>
        <v>43995</v>
      </c>
      <c r="R1350" s="12" t="str">
        <f>TEXT(table_netflix[[#This Row],[date_added_todate]], "mmm")</f>
        <v>Jun</v>
      </c>
      <c r="S1350" t="s">
        <v>7193</v>
      </c>
    </row>
    <row r="1351" spans="1:19" x14ac:dyDescent="0.3">
      <c r="A1351" t="s">
        <v>7194</v>
      </c>
      <c r="B1351" t="s">
        <v>15</v>
      </c>
      <c r="C1351" t="s">
        <v>7195</v>
      </c>
      <c r="D1351" t="s">
        <v>3511</v>
      </c>
      <c r="E1351" t="s">
        <v>7196</v>
      </c>
      <c r="F1351" t="s">
        <v>1322</v>
      </c>
      <c r="G1351" s="14" t="s">
        <v>7187</v>
      </c>
      <c r="H1351">
        <v>2020</v>
      </c>
      <c r="I1351" t="s">
        <v>62</v>
      </c>
      <c r="J1351" t="s">
        <v>218</v>
      </c>
      <c r="K1351">
        <f>IFERROR(VALUE(LEFT(table_netflix[[#This Row],[duration (in min)]], LEN(table_netflix[[#This Row],[duration (in min)]])-4)),0)</f>
        <v>100</v>
      </c>
      <c r="L1351" t="s">
        <v>53</v>
      </c>
      <c r="M1351" t="s">
        <v>55</v>
      </c>
      <c r="N1351" t="s">
        <v>107</v>
      </c>
      <c r="O1351" t="str" cm="1">
        <f t="array" ref="O1351">_xlfn.IFS(table_netflix[[#This Row],[release_year]]&gt;=2018, "2018 &amp; after", TRUE, "Before 2018")</f>
        <v>2018 &amp; after</v>
      </c>
      <c r="P1351" s="12">
        <f>DATE(table_netflix[[#This Row],[release_year]],1,1)</f>
        <v>43831</v>
      </c>
      <c r="Q1351" s="12">
        <f t="shared" si="21"/>
        <v>43995</v>
      </c>
      <c r="R1351" s="12" t="str">
        <f>TEXT(table_netflix[[#This Row],[date_added_todate]], "mmm")</f>
        <v>Jun</v>
      </c>
      <c r="S1351" t="s">
        <v>7197</v>
      </c>
    </row>
    <row r="1352" spans="1:19" x14ac:dyDescent="0.3">
      <c r="A1352" t="s">
        <v>7198</v>
      </c>
      <c r="B1352" t="s">
        <v>15</v>
      </c>
      <c r="C1352" t="s">
        <v>7199</v>
      </c>
      <c r="D1352" t="s">
        <v>7200</v>
      </c>
      <c r="E1352" t="s">
        <v>7201</v>
      </c>
      <c r="F1352" t="s">
        <v>39</v>
      </c>
      <c r="G1352" s="14" t="s">
        <v>7202</v>
      </c>
      <c r="H1352">
        <v>2020</v>
      </c>
      <c r="I1352" t="s">
        <v>27</v>
      </c>
      <c r="J1352" t="s">
        <v>511</v>
      </c>
      <c r="K1352">
        <f>IFERROR(VALUE(LEFT(table_netflix[[#This Row],[duration (in min)]], LEN(table_netflix[[#This Row],[duration (in min)]])-4)),0)</f>
        <v>101</v>
      </c>
      <c r="L1352" t="s">
        <v>71</v>
      </c>
      <c r="M1352" t="s">
        <v>72</v>
      </c>
      <c r="N1352" t="s">
        <v>54</v>
      </c>
      <c r="O1352" t="str" cm="1">
        <f t="array" ref="O1352">_xlfn.IFS(table_netflix[[#This Row],[release_year]]&gt;=2018, "2018 &amp; after", TRUE, "Before 2018")</f>
        <v>2018 &amp; after</v>
      </c>
      <c r="P1352" s="12">
        <f>DATE(table_netflix[[#This Row],[release_year]],1,1)</f>
        <v>43831</v>
      </c>
      <c r="Q1352" s="12">
        <f t="shared" si="21"/>
        <v>43994</v>
      </c>
      <c r="R1352" s="12" t="str">
        <f>TEXT(table_netflix[[#This Row],[date_added_todate]], "mmm")</f>
        <v>Jun</v>
      </c>
      <c r="S1352" t="s">
        <v>7203</v>
      </c>
    </row>
    <row r="1353" spans="1:19" x14ac:dyDescent="0.3">
      <c r="A1353" t="s">
        <v>7204</v>
      </c>
      <c r="B1353" t="s">
        <v>15</v>
      </c>
      <c r="C1353" t="s">
        <v>7205</v>
      </c>
      <c r="D1353" t="s">
        <v>442</v>
      </c>
      <c r="E1353" t="s">
        <v>7206</v>
      </c>
      <c r="F1353" t="s">
        <v>18</v>
      </c>
      <c r="G1353" s="14" t="s">
        <v>7202</v>
      </c>
      <c r="H1353">
        <v>2020</v>
      </c>
      <c r="I1353" t="s">
        <v>186</v>
      </c>
      <c r="J1353" t="s">
        <v>620</v>
      </c>
      <c r="K1353">
        <f>IFERROR(VALUE(LEFT(table_netflix[[#This Row],[duration (in min)]], LEN(table_netflix[[#This Row],[duration (in min)]])-4)),0)</f>
        <v>156</v>
      </c>
      <c r="L1353" t="s">
        <v>144</v>
      </c>
      <c r="M1353" t="s">
        <v>72</v>
      </c>
      <c r="O1353" t="str" cm="1">
        <f t="array" ref="O1353">_xlfn.IFS(table_netflix[[#This Row],[release_year]]&gt;=2018, "2018 &amp; after", TRUE, "Before 2018")</f>
        <v>2018 &amp; after</v>
      </c>
      <c r="P1353" s="12">
        <f>DATE(table_netflix[[#This Row],[release_year]],1,1)</f>
        <v>43831</v>
      </c>
      <c r="Q1353" s="12">
        <f t="shared" si="21"/>
        <v>43994</v>
      </c>
      <c r="R1353" s="12" t="str">
        <f>TEXT(table_netflix[[#This Row],[date_added_todate]], "mmm")</f>
        <v>Jun</v>
      </c>
      <c r="S1353" t="s">
        <v>7207</v>
      </c>
    </row>
    <row r="1354" spans="1:19" x14ac:dyDescent="0.3">
      <c r="A1354" t="s">
        <v>7208</v>
      </c>
      <c r="B1354" t="s">
        <v>15</v>
      </c>
      <c r="C1354" t="s">
        <v>7209</v>
      </c>
      <c r="D1354" t="s">
        <v>7210</v>
      </c>
      <c r="E1354" t="s">
        <v>7211</v>
      </c>
      <c r="F1354" t="s">
        <v>18</v>
      </c>
      <c r="G1354" s="14" t="s">
        <v>7202</v>
      </c>
      <c r="H1354">
        <v>2020</v>
      </c>
      <c r="I1354" t="s">
        <v>27</v>
      </c>
      <c r="J1354" t="s">
        <v>3004</v>
      </c>
      <c r="K1354">
        <f>IFERROR(VALUE(LEFT(table_netflix[[#This Row],[duration (in min)]], LEN(table_netflix[[#This Row],[duration (in min)]])-4)),0)</f>
        <v>55</v>
      </c>
      <c r="L1354" t="s">
        <v>852</v>
      </c>
      <c r="O1354" t="str" cm="1">
        <f t="array" ref="O1354">_xlfn.IFS(table_netflix[[#This Row],[release_year]]&gt;=2018, "2018 &amp; after", TRUE, "Before 2018")</f>
        <v>2018 &amp; after</v>
      </c>
      <c r="P1354" s="12">
        <f>DATE(table_netflix[[#This Row],[release_year]],1,1)</f>
        <v>43831</v>
      </c>
      <c r="Q1354" s="12">
        <f t="shared" si="21"/>
        <v>43994</v>
      </c>
      <c r="R1354" s="12" t="str">
        <f>TEXT(table_netflix[[#This Row],[date_added_todate]], "mmm")</f>
        <v>Jun</v>
      </c>
      <c r="S1354" t="s">
        <v>7212</v>
      </c>
    </row>
    <row r="1355" spans="1:19" x14ac:dyDescent="0.3">
      <c r="A1355" t="s">
        <v>7213</v>
      </c>
      <c r="B1355" t="s">
        <v>15</v>
      </c>
      <c r="C1355" t="s">
        <v>7214</v>
      </c>
      <c r="D1355" t="s">
        <v>7215</v>
      </c>
      <c r="E1355" t="s">
        <v>7216</v>
      </c>
      <c r="F1355" t="s">
        <v>202</v>
      </c>
      <c r="G1355" s="14" t="s">
        <v>7202</v>
      </c>
      <c r="H1355">
        <v>2018</v>
      </c>
      <c r="I1355" t="s">
        <v>45</v>
      </c>
      <c r="J1355" t="s">
        <v>152</v>
      </c>
      <c r="K1355">
        <f>IFERROR(VALUE(LEFT(table_netflix[[#This Row],[duration (in min)]], LEN(table_netflix[[#This Row],[duration (in min)]])-4)),0)</f>
        <v>96</v>
      </c>
      <c r="L1355" t="s">
        <v>1249</v>
      </c>
      <c r="M1355" t="s">
        <v>512</v>
      </c>
      <c r="O1355" t="str" cm="1">
        <f t="array" ref="O1355">_xlfn.IFS(table_netflix[[#This Row],[release_year]]&gt;=2018, "2018 &amp; after", TRUE, "Before 2018")</f>
        <v>2018 &amp; after</v>
      </c>
      <c r="P1355" s="12">
        <f>DATE(table_netflix[[#This Row],[release_year]],1,1)</f>
        <v>43101</v>
      </c>
      <c r="Q1355" s="12">
        <f t="shared" si="21"/>
        <v>43994</v>
      </c>
      <c r="R1355" s="12" t="str">
        <f>TEXT(table_netflix[[#This Row],[date_added_todate]], "mmm")</f>
        <v>Jun</v>
      </c>
      <c r="S1355" t="s">
        <v>7217</v>
      </c>
    </row>
    <row r="1356" spans="1:19" x14ac:dyDescent="0.3">
      <c r="A1356" t="s">
        <v>7218</v>
      </c>
      <c r="B1356" t="s">
        <v>15</v>
      </c>
      <c r="C1356" t="s">
        <v>7219</v>
      </c>
      <c r="D1356" t="s">
        <v>7220</v>
      </c>
      <c r="E1356" t="s">
        <v>7221</v>
      </c>
      <c r="F1356" t="s">
        <v>1954</v>
      </c>
      <c r="G1356" s="14" t="s">
        <v>7222</v>
      </c>
      <c r="H1356">
        <v>2014</v>
      </c>
      <c r="I1356" t="s">
        <v>27</v>
      </c>
      <c r="J1356" t="s">
        <v>70</v>
      </c>
      <c r="K1356">
        <f>IFERROR(VALUE(LEFT(table_netflix[[#This Row],[duration (in min)]], LEN(table_netflix[[#This Row],[duration (in min)]])-4)),0)</f>
        <v>104</v>
      </c>
      <c r="L1356" t="s">
        <v>71</v>
      </c>
      <c r="M1356" t="s">
        <v>72</v>
      </c>
      <c r="N1356" t="s">
        <v>55</v>
      </c>
      <c r="O1356" t="str" cm="1">
        <f t="array" ref="O1356">_xlfn.IFS(table_netflix[[#This Row],[release_year]]&gt;=2018, "2018 &amp; after", TRUE, "Before 2018")</f>
        <v>Before 2018</v>
      </c>
      <c r="P1356" s="12">
        <f>DATE(table_netflix[[#This Row],[release_year]],1,1)</f>
        <v>41640</v>
      </c>
      <c r="Q1356" s="12">
        <f t="shared" si="21"/>
        <v>43993</v>
      </c>
      <c r="R1356" s="12" t="str">
        <f>TEXT(table_netflix[[#This Row],[date_added_todate]], "mmm")</f>
        <v>Jun</v>
      </c>
      <c r="S1356" t="s">
        <v>7223</v>
      </c>
    </row>
    <row r="1357" spans="1:19" x14ac:dyDescent="0.3">
      <c r="A1357" t="s">
        <v>7224</v>
      </c>
      <c r="B1357" t="s">
        <v>15</v>
      </c>
      <c r="C1357" t="s">
        <v>7225</v>
      </c>
      <c r="D1357" t="s">
        <v>7226</v>
      </c>
      <c r="E1357" t="s">
        <v>7227</v>
      </c>
      <c r="F1357" t="s">
        <v>1266</v>
      </c>
      <c r="G1357" s="14" t="s">
        <v>7222</v>
      </c>
      <c r="H1357">
        <v>2008</v>
      </c>
      <c r="I1357" t="s">
        <v>62</v>
      </c>
      <c r="J1357" t="s">
        <v>511</v>
      </c>
      <c r="K1357">
        <f>IFERROR(VALUE(LEFT(table_netflix[[#This Row],[duration (in min)]], LEN(table_netflix[[#This Row],[duration (in min)]])-4)),0)</f>
        <v>101</v>
      </c>
      <c r="L1357" t="s">
        <v>71</v>
      </c>
      <c r="M1357" t="s">
        <v>55</v>
      </c>
      <c r="O1357" t="str" cm="1">
        <f t="array" ref="O1357">_xlfn.IFS(table_netflix[[#This Row],[release_year]]&gt;=2018, "2018 &amp; after", TRUE, "Before 2018")</f>
        <v>Before 2018</v>
      </c>
      <c r="P1357" s="12">
        <f>DATE(table_netflix[[#This Row],[release_year]],1,1)</f>
        <v>39448</v>
      </c>
      <c r="Q1357" s="12">
        <f t="shared" si="21"/>
        <v>43993</v>
      </c>
      <c r="R1357" s="12" t="str">
        <f>TEXT(table_netflix[[#This Row],[date_added_todate]], "mmm")</f>
        <v>Jun</v>
      </c>
      <c r="S1357" t="s">
        <v>7228</v>
      </c>
    </row>
    <row r="1358" spans="1:19" x14ac:dyDescent="0.3">
      <c r="A1358" t="s">
        <v>7230</v>
      </c>
      <c r="B1358" t="s">
        <v>24</v>
      </c>
      <c r="C1358" t="s">
        <v>7231</v>
      </c>
      <c r="D1358" t="s">
        <v>1800</v>
      </c>
      <c r="E1358" t="s">
        <v>7232</v>
      </c>
      <c r="F1358" t="s">
        <v>18</v>
      </c>
      <c r="G1358" s="14" t="s">
        <v>7229</v>
      </c>
      <c r="H1358">
        <v>2020</v>
      </c>
      <c r="I1358" t="s">
        <v>62</v>
      </c>
      <c r="J1358" t="s">
        <v>96</v>
      </c>
      <c r="K1358">
        <f>IFERROR(VALUE(LEFT(table_netflix[[#This Row],[duration (in min)]], LEN(table_netflix[[#This Row],[duration (in min)]])-4)),0)</f>
        <v>0</v>
      </c>
      <c r="L1358" t="s">
        <v>911</v>
      </c>
      <c r="M1358" t="s">
        <v>155</v>
      </c>
      <c r="O1358" t="str" cm="1">
        <f t="array" ref="O1358">_xlfn.IFS(table_netflix[[#This Row],[release_year]]&gt;=2018, "2018 &amp; after", TRUE, "Before 2018")</f>
        <v>2018 &amp; after</v>
      </c>
      <c r="P1358" s="12">
        <f>DATE(table_netflix[[#This Row],[release_year]],1,1)</f>
        <v>43831</v>
      </c>
      <c r="Q1358" s="12">
        <f t="shared" si="21"/>
        <v>43992</v>
      </c>
      <c r="R1358" s="12" t="str">
        <f>TEXT(table_netflix[[#This Row],[date_added_todate]], "mmm")</f>
        <v>Jun</v>
      </c>
      <c r="S1358" t="s">
        <v>7233</v>
      </c>
    </row>
    <row r="1359" spans="1:19" x14ac:dyDescent="0.3">
      <c r="A1359" t="s">
        <v>7234</v>
      </c>
      <c r="B1359" t="s">
        <v>15</v>
      </c>
      <c r="C1359" t="s">
        <v>7235</v>
      </c>
      <c r="D1359" t="s">
        <v>7236</v>
      </c>
      <c r="E1359" t="s">
        <v>7237</v>
      </c>
      <c r="F1359" t="s">
        <v>18</v>
      </c>
      <c r="G1359" s="14" t="s">
        <v>7229</v>
      </c>
      <c r="H1359">
        <v>2009</v>
      </c>
      <c r="I1359" t="s">
        <v>186</v>
      </c>
      <c r="J1359" t="s">
        <v>265</v>
      </c>
      <c r="K1359">
        <f>IFERROR(VALUE(LEFT(table_netflix[[#This Row],[duration (in min)]], LEN(table_netflix[[#This Row],[duration (in min)]])-4)),0)</f>
        <v>113</v>
      </c>
      <c r="L1359" t="s">
        <v>71</v>
      </c>
      <c r="M1359" t="s">
        <v>72</v>
      </c>
      <c r="N1359" t="s">
        <v>54</v>
      </c>
      <c r="O1359" t="str" cm="1">
        <f t="array" ref="O1359">_xlfn.IFS(table_netflix[[#This Row],[release_year]]&gt;=2018, "2018 &amp; after", TRUE, "Before 2018")</f>
        <v>Before 2018</v>
      </c>
      <c r="P1359" s="12">
        <f>DATE(table_netflix[[#This Row],[release_year]],1,1)</f>
        <v>39814</v>
      </c>
      <c r="Q1359" s="12">
        <f t="shared" si="21"/>
        <v>43992</v>
      </c>
      <c r="R1359" s="12" t="str">
        <f>TEXT(table_netflix[[#This Row],[date_added_todate]], "mmm")</f>
        <v>Jun</v>
      </c>
      <c r="S1359" t="s">
        <v>7238</v>
      </c>
    </row>
    <row r="1360" spans="1:19" x14ac:dyDescent="0.3">
      <c r="A1360" t="s">
        <v>7239</v>
      </c>
      <c r="B1360" t="s">
        <v>15</v>
      </c>
      <c r="C1360" t="s">
        <v>7240</v>
      </c>
      <c r="D1360" t="s">
        <v>2975</v>
      </c>
      <c r="E1360" t="s">
        <v>7241</v>
      </c>
      <c r="F1360" t="s">
        <v>331</v>
      </c>
      <c r="G1360" s="14" t="s">
        <v>7229</v>
      </c>
      <c r="H1360">
        <v>2018</v>
      </c>
      <c r="I1360" t="s">
        <v>27</v>
      </c>
      <c r="J1360" t="s">
        <v>1474</v>
      </c>
      <c r="K1360">
        <f>IFERROR(VALUE(LEFT(table_netflix[[#This Row],[duration (in min)]], LEN(table_netflix[[#This Row],[duration (in min)]])-4)),0)</f>
        <v>126</v>
      </c>
      <c r="L1360" t="s">
        <v>144</v>
      </c>
      <c r="M1360" t="s">
        <v>55</v>
      </c>
      <c r="N1360" t="s">
        <v>127</v>
      </c>
      <c r="O1360" t="str" cm="1">
        <f t="array" ref="O1360">_xlfn.IFS(table_netflix[[#This Row],[release_year]]&gt;=2018, "2018 &amp; after", TRUE, "Before 2018")</f>
        <v>2018 &amp; after</v>
      </c>
      <c r="P1360" s="12">
        <f>DATE(table_netflix[[#This Row],[release_year]],1,1)</f>
        <v>43101</v>
      </c>
      <c r="Q1360" s="12">
        <f t="shared" si="21"/>
        <v>43992</v>
      </c>
      <c r="R1360" s="12" t="str">
        <f>TEXT(table_netflix[[#This Row],[date_added_todate]], "mmm")</f>
        <v>Jun</v>
      </c>
      <c r="S1360" t="s">
        <v>7242</v>
      </c>
    </row>
    <row r="1361" spans="1:19" x14ac:dyDescent="0.3">
      <c r="A1361" t="s">
        <v>7243</v>
      </c>
      <c r="B1361" t="s">
        <v>15</v>
      </c>
      <c r="C1361" t="s">
        <v>7244</v>
      </c>
      <c r="D1361" t="s">
        <v>7245</v>
      </c>
      <c r="E1361" t="s">
        <v>7246</v>
      </c>
      <c r="F1361" t="s">
        <v>18</v>
      </c>
      <c r="G1361" s="14" t="s">
        <v>7247</v>
      </c>
      <c r="H1361">
        <v>2017</v>
      </c>
      <c r="I1361" t="s">
        <v>20</v>
      </c>
      <c r="J1361" t="s">
        <v>174</v>
      </c>
      <c r="K1361">
        <f>IFERROR(VALUE(LEFT(table_netflix[[#This Row],[duration (in min)]], LEN(table_netflix[[#This Row],[duration (in min)]])-4)),0)</f>
        <v>98</v>
      </c>
      <c r="L1361" t="s">
        <v>53</v>
      </c>
      <c r="M1361" t="s">
        <v>107</v>
      </c>
      <c r="O1361" t="str" cm="1">
        <f t="array" ref="O1361">_xlfn.IFS(table_netflix[[#This Row],[release_year]]&gt;=2018, "2018 &amp; after", TRUE, "Before 2018")</f>
        <v>Before 2018</v>
      </c>
      <c r="P1361" s="12">
        <f>DATE(table_netflix[[#This Row],[release_year]],1,1)</f>
        <v>42736</v>
      </c>
      <c r="Q1361" s="12">
        <f t="shared" si="21"/>
        <v>43990</v>
      </c>
      <c r="R1361" s="12" t="str">
        <f>TEXT(table_netflix[[#This Row],[date_added_todate]], "mmm")</f>
        <v>Jun</v>
      </c>
      <c r="S1361" t="s">
        <v>7248</v>
      </c>
    </row>
    <row r="1362" spans="1:19" x14ac:dyDescent="0.3">
      <c r="A1362" t="s">
        <v>7249</v>
      </c>
      <c r="B1362" t="s">
        <v>15</v>
      </c>
      <c r="C1362" t="s">
        <v>7250</v>
      </c>
      <c r="D1362" t="s">
        <v>7251</v>
      </c>
      <c r="E1362" t="s">
        <v>7252</v>
      </c>
      <c r="F1362" t="s">
        <v>1180</v>
      </c>
      <c r="G1362" s="14" t="s">
        <v>7253</v>
      </c>
      <c r="H1362">
        <v>2020</v>
      </c>
      <c r="I1362" t="s">
        <v>27</v>
      </c>
      <c r="J1362" t="s">
        <v>366</v>
      </c>
      <c r="K1362">
        <f>IFERROR(VALUE(LEFT(table_netflix[[#This Row],[duration (in min)]], LEN(table_netflix[[#This Row],[duration (in min)]])-4)),0)</f>
        <v>114</v>
      </c>
      <c r="L1362" t="s">
        <v>53</v>
      </c>
      <c r="M1362" t="s">
        <v>55</v>
      </c>
      <c r="N1362" t="s">
        <v>107</v>
      </c>
      <c r="O1362" t="str" cm="1">
        <f t="array" ref="O1362">_xlfn.IFS(table_netflix[[#This Row],[release_year]]&gt;=2018, "2018 &amp; after", TRUE, "Before 2018")</f>
        <v>2018 &amp; after</v>
      </c>
      <c r="P1362" s="12">
        <f>DATE(table_netflix[[#This Row],[release_year]],1,1)</f>
        <v>43831</v>
      </c>
      <c r="Q1362" s="12">
        <f t="shared" si="21"/>
        <v>43989</v>
      </c>
      <c r="R1362" s="12" t="str">
        <f>TEXT(table_netflix[[#This Row],[date_added_todate]], "mmm")</f>
        <v>Jun</v>
      </c>
      <c r="S1362" t="s">
        <v>7254</v>
      </c>
    </row>
    <row r="1363" spans="1:19" x14ac:dyDescent="0.3">
      <c r="A1363" t="s">
        <v>7255</v>
      </c>
      <c r="B1363" t="s">
        <v>15</v>
      </c>
      <c r="C1363" t="s">
        <v>7256</v>
      </c>
      <c r="D1363" t="s">
        <v>7257</v>
      </c>
      <c r="E1363" t="s">
        <v>7258</v>
      </c>
      <c r="F1363" t="s">
        <v>39</v>
      </c>
      <c r="G1363" s="14" t="s">
        <v>7253</v>
      </c>
      <c r="H1363">
        <v>2020</v>
      </c>
      <c r="I1363" t="s">
        <v>62</v>
      </c>
      <c r="J1363" t="s">
        <v>1200</v>
      </c>
      <c r="K1363">
        <f>IFERROR(VALUE(LEFT(table_netflix[[#This Row],[duration (in min)]], LEN(table_netflix[[#This Row],[duration (in min)]])-4)),0)</f>
        <v>132</v>
      </c>
      <c r="L1363" t="s">
        <v>294</v>
      </c>
      <c r="M1363" t="s">
        <v>142</v>
      </c>
      <c r="O1363" t="str" cm="1">
        <f t="array" ref="O1363">_xlfn.IFS(table_netflix[[#This Row],[release_year]]&gt;=2018, "2018 &amp; after", TRUE, "Before 2018")</f>
        <v>2018 &amp; after</v>
      </c>
      <c r="P1363" s="12">
        <f>DATE(table_netflix[[#This Row],[release_year]],1,1)</f>
        <v>43831</v>
      </c>
      <c r="Q1363" s="12">
        <f t="shared" si="21"/>
        <v>43989</v>
      </c>
      <c r="R1363" s="12" t="str">
        <f>TEXT(table_netflix[[#This Row],[date_added_todate]], "mmm")</f>
        <v>Jun</v>
      </c>
      <c r="S1363" t="s">
        <v>7259</v>
      </c>
    </row>
    <row r="1364" spans="1:19" x14ac:dyDescent="0.3">
      <c r="A1364" t="s">
        <v>7260</v>
      </c>
      <c r="B1364" t="s">
        <v>15</v>
      </c>
      <c r="C1364" t="s">
        <v>7261</v>
      </c>
      <c r="D1364" t="s">
        <v>7262</v>
      </c>
      <c r="E1364" t="s">
        <v>7263</v>
      </c>
      <c r="F1364" t="s">
        <v>39</v>
      </c>
      <c r="G1364" s="14" t="s">
        <v>7253</v>
      </c>
      <c r="H1364">
        <v>2018</v>
      </c>
      <c r="I1364" t="s">
        <v>62</v>
      </c>
      <c r="J1364" t="s">
        <v>308</v>
      </c>
      <c r="K1364">
        <f>IFERROR(VALUE(LEFT(table_netflix[[#This Row],[duration (in min)]], LEN(table_netflix[[#This Row],[duration (in min)]])-4)),0)</f>
        <v>92</v>
      </c>
      <c r="L1364" t="s">
        <v>53</v>
      </c>
      <c r="M1364" t="s">
        <v>54</v>
      </c>
      <c r="N1364" t="s">
        <v>55</v>
      </c>
      <c r="O1364" t="str" cm="1">
        <f t="array" ref="O1364">_xlfn.IFS(table_netflix[[#This Row],[release_year]]&gt;=2018, "2018 &amp; after", TRUE, "Before 2018")</f>
        <v>2018 &amp; after</v>
      </c>
      <c r="P1364" s="12">
        <f>DATE(table_netflix[[#This Row],[release_year]],1,1)</f>
        <v>43101</v>
      </c>
      <c r="Q1364" s="12">
        <f t="shared" si="21"/>
        <v>43989</v>
      </c>
      <c r="R1364" s="12" t="str">
        <f>TEXT(table_netflix[[#This Row],[date_added_todate]], "mmm")</f>
        <v>Jun</v>
      </c>
      <c r="S1364" t="s">
        <v>7264</v>
      </c>
    </row>
    <row r="1365" spans="1:19" x14ac:dyDescent="0.3">
      <c r="A1365" t="s">
        <v>7266</v>
      </c>
      <c r="B1365" t="s">
        <v>15</v>
      </c>
      <c r="C1365" t="s">
        <v>7267</v>
      </c>
      <c r="D1365" t="s">
        <v>7268</v>
      </c>
      <c r="E1365" t="s">
        <v>7269</v>
      </c>
      <c r="F1365" t="s">
        <v>18</v>
      </c>
      <c r="G1365" s="14" t="s">
        <v>7265</v>
      </c>
      <c r="H1365">
        <v>2020</v>
      </c>
      <c r="I1365" t="s">
        <v>186</v>
      </c>
      <c r="J1365" t="s">
        <v>21</v>
      </c>
      <c r="K1365">
        <f>IFERROR(VALUE(LEFT(table_netflix[[#This Row],[duration (in min)]], LEN(table_netflix[[#This Row],[duration (in min)]])-4)),0)</f>
        <v>90</v>
      </c>
      <c r="L1365" t="s">
        <v>53</v>
      </c>
      <c r="M1365" t="s">
        <v>54</v>
      </c>
      <c r="O1365" t="str" cm="1">
        <f t="array" ref="O1365">_xlfn.IFS(table_netflix[[#This Row],[release_year]]&gt;=2018, "2018 &amp; after", TRUE, "Before 2018")</f>
        <v>2018 &amp; after</v>
      </c>
      <c r="P1365" s="12">
        <f>DATE(table_netflix[[#This Row],[release_year]],1,1)</f>
        <v>43831</v>
      </c>
      <c r="Q1365" s="12">
        <f t="shared" si="21"/>
        <v>43988</v>
      </c>
      <c r="R1365" s="12" t="str">
        <f>TEXT(table_netflix[[#This Row],[date_added_todate]], "mmm")</f>
        <v>Jun</v>
      </c>
      <c r="S1365" t="s">
        <v>7270</v>
      </c>
    </row>
    <row r="1366" spans="1:19" x14ac:dyDescent="0.3">
      <c r="A1366" t="s">
        <v>7272</v>
      </c>
      <c r="B1366" t="s">
        <v>15</v>
      </c>
      <c r="C1366" t="s">
        <v>7273</v>
      </c>
      <c r="D1366" t="s">
        <v>7274</v>
      </c>
      <c r="E1366" t="s">
        <v>7275</v>
      </c>
      <c r="F1366" t="s">
        <v>1328</v>
      </c>
      <c r="G1366" s="14" t="s">
        <v>7271</v>
      </c>
      <c r="H1366">
        <v>2016</v>
      </c>
      <c r="I1366" t="s">
        <v>62</v>
      </c>
      <c r="J1366" t="s">
        <v>549</v>
      </c>
      <c r="K1366">
        <f>IFERROR(VALUE(LEFT(table_netflix[[#This Row],[duration (in min)]], LEN(table_netflix[[#This Row],[duration (in min)]])-4)),0)</f>
        <v>86</v>
      </c>
      <c r="L1366" t="s">
        <v>53</v>
      </c>
      <c r="M1366" t="s">
        <v>55</v>
      </c>
      <c r="O1366" t="str" cm="1">
        <f t="array" ref="O1366">_xlfn.IFS(table_netflix[[#This Row],[release_year]]&gt;=2018, "2018 &amp; after", TRUE, "Before 2018")</f>
        <v>Before 2018</v>
      </c>
      <c r="P1366" s="12">
        <f>DATE(table_netflix[[#This Row],[release_year]],1,1)</f>
        <v>42370</v>
      </c>
      <c r="Q1366" s="12">
        <f t="shared" si="21"/>
        <v>43987</v>
      </c>
      <c r="R1366" s="12" t="str">
        <f>TEXT(table_netflix[[#This Row],[date_added_todate]], "mmm")</f>
        <v>Jun</v>
      </c>
      <c r="S1366" t="s">
        <v>7276</v>
      </c>
    </row>
    <row r="1367" spans="1:19" x14ac:dyDescent="0.3">
      <c r="A1367" t="s">
        <v>7277</v>
      </c>
      <c r="B1367" t="s">
        <v>15</v>
      </c>
      <c r="C1367" t="s">
        <v>7278</v>
      </c>
      <c r="D1367" t="s">
        <v>7279</v>
      </c>
      <c r="E1367" t="s">
        <v>7280</v>
      </c>
      <c r="F1367" t="s">
        <v>18</v>
      </c>
      <c r="G1367" s="14" t="s">
        <v>7271</v>
      </c>
      <c r="H1367">
        <v>2014</v>
      </c>
      <c r="I1367" t="s">
        <v>20</v>
      </c>
      <c r="J1367" t="s">
        <v>118</v>
      </c>
      <c r="K1367">
        <f>IFERROR(VALUE(LEFT(table_netflix[[#This Row],[duration (in min)]], LEN(table_netflix[[#This Row],[duration (in min)]])-4)),0)</f>
        <v>103</v>
      </c>
      <c r="L1367" t="s">
        <v>71</v>
      </c>
      <c r="M1367" t="s">
        <v>107</v>
      </c>
      <c r="O1367" t="str" cm="1">
        <f t="array" ref="O1367">_xlfn.IFS(table_netflix[[#This Row],[release_year]]&gt;=2018, "2018 &amp; after", TRUE, "Before 2018")</f>
        <v>Before 2018</v>
      </c>
      <c r="P1367" s="12">
        <f>DATE(table_netflix[[#This Row],[release_year]],1,1)</f>
        <v>41640</v>
      </c>
      <c r="Q1367" s="12">
        <f t="shared" si="21"/>
        <v>43987</v>
      </c>
      <c r="R1367" s="12" t="str">
        <f>TEXT(table_netflix[[#This Row],[date_added_todate]], "mmm")</f>
        <v>Jun</v>
      </c>
      <c r="S1367" t="s">
        <v>7281</v>
      </c>
    </row>
    <row r="1368" spans="1:19" x14ac:dyDescent="0.3">
      <c r="A1368" t="s">
        <v>7282</v>
      </c>
      <c r="B1368" t="s">
        <v>15</v>
      </c>
      <c r="C1368" t="s">
        <v>7283</v>
      </c>
      <c r="D1368" t="s">
        <v>4881</v>
      </c>
      <c r="E1368" t="s">
        <v>7284</v>
      </c>
      <c r="F1368" t="s">
        <v>39</v>
      </c>
      <c r="G1368" s="14" t="s">
        <v>7271</v>
      </c>
      <c r="H1368">
        <v>2020</v>
      </c>
      <c r="I1368" t="s">
        <v>62</v>
      </c>
      <c r="J1368" t="s">
        <v>366</v>
      </c>
      <c r="K1368">
        <f>IFERROR(VALUE(LEFT(table_netflix[[#This Row],[duration (in min)]], LEN(table_netflix[[#This Row],[duration (in min)]])-4)),0)</f>
        <v>114</v>
      </c>
      <c r="L1368" t="s">
        <v>53</v>
      </c>
      <c r="M1368" t="s">
        <v>55</v>
      </c>
      <c r="O1368" t="str" cm="1">
        <f t="array" ref="O1368">_xlfn.IFS(table_netflix[[#This Row],[release_year]]&gt;=2018, "2018 &amp; after", TRUE, "Before 2018")</f>
        <v>2018 &amp; after</v>
      </c>
      <c r="P1368" s="12">
        <f>DATE(table_netflix[[#This Row],[release_year]],1,1)</f>
        <v>43831</v>
      </c>
      <c r="Q1368" s="12">
        <f t="shared" si="21"/>
        <v>43987</v>
      </c>
      <c r="R1368" s="12" t="str">
        <f>TEXT(table_netflix[[#This Row],[date_added_todate]], "mmm")</f>
        <v>Jun</v>
      </c>
      <c r="S1368" t="s">
        <v>7285</v>
      </c>
    </row>
    <row r="1369" spans="1:19" x14ac:dyDescent="0.3">
      <c r="A1369" t="s">
        <v>7286</v>
      </c>
      <c r="B1369" t="s">
        <v>15</v>
      </c>
      <c r="C1369" t="s">
        <v>7287</v>
      </c>
      <c r="D1369" t="s">
        <v>827</v>
      </c>
      <c r="E1369" t="s">
        <v>7288</v>
      </c>
      <c r="F1369" t="s">
        <v>196</v>
      </c>
      <c r="G1369" s="14" t="s">
        <v>7271</v>
      </c>
      <c r="H1369">
        <v>2019</v>
      </c>
      <c r="I1369" t="s">
        <v>27</v>
      </c>
      <c r="J1369" t="s">
        <v>187</v>
      </c>
      <c r="K1369">
        <f>IFERROR(VALUE(LEFT(table_netflix[[#This Row],[duration (in min)]], LEN(table_netflix[[#This Row],[duration (in min)]])-4)),0)</f>
        <v>115</v>
      </c>
      <c r="L1369" t="s">
        <v>71</v>
      </c>
      <c r="M1369" t="s">
        <v>55</v>
      </c>
      <c r="O1369" t="str" cm="1">
        <f t="array" ref="O1369">_xlfn.IFS(table_netflix[[#This Row],[release_year]]&gt;=2018, "2018 &amp; after", TRUE, "Before 2018")</f>
        <v>2018 &amp; after</v>
      </c>
      <c r="P1369" s="12">
        <f>DATE(table_netflix[[#This Row],[release_year]],1,1)</f>
        <v>43466</v>
      </c>
      <c r="Q1369" s="12">
        <f t="shared" si="21"/>
        <v>43987</v>
      </c>
      <c r="R1369" s="12" t="str">
        <f>TEXT(table_netflix[[#This Row],[date_added_todate]], "mmm")</f>
        <v>Jun</v>
      </c>
      <c r="S1369" t="s">
        <v>7289</v>
      </c>
    </row>
    <row r="1370" spans="1:19" x14ac:dyDescent="0.3">
      <c r="A1370" t="s">
        <v>7290</v>
      </c>
      <c r="B1370" t="s">
        <v>24</v>
      </c>
      <c r="C1370" t="s">
        <v>7291</v>
      </c>
      <c r="D1370" t="s">
        <v>7292</v>
      </c>
      <c r="E1370" t="s">
        <v>7293</v>
      </c>
      <c r="F1370" t="s">
        <v>18</v>
      </c>
      <c r="G1370" s="14" t="s">
        <v>7271</v>
      </c>
      <c r="H1370">
        <v>2019</v>
      </c>
      <c r="I1370" t="s">
        <v>62</v>
      </c>
      <c r="J1370" t="s">
        <v>7294</v>
      </c>
      <c r="K1370">
        <f>IFERROR(VALUE(LEFT(table_netflix[[#This Row],[duration (in min)]], LEN(table_netflix[[#This Row],[duration (in min)]])-4)),0)</f>
        <v>0</v>
      </c>
      <c r="L1370" t="s">
        <v>1207</v>
      </c>
      <c r="M1370" t="s">
        <v>36</v>
      </c>
      <c r="N1370" t="s">
        <v>44</v>
      </c>
      <c r="O1370" t="str" cm="1">
        <f t="array" ref="O1370">_xlfn.IFS(table_netflix[[#This Row],[release_year]]&gt;=2018, "2018 &amp; after", TRUE, "Before 2018")</f>
        <v>2018 &amp; after</v>
      </c>
      <c r="P1370" s="12">
        <f>DATE(table_netflix[[#This Row],[release_year]],1,1)</f>
        <v>43466</v>
      </c>
      <c r="Q1370" s="12">
        <f t="shared" si="21"/>
        <v>43987</v>
      </c>
      <c r="R1370" s="12" t="str">
        <f>TEXT(table_netflix[[#This Row],[date_added_todate]], "mmm")</f>
        <v>Jun</v>
      </c>
      <c r="S1370" t="s">
        <v>7295</v>
      </c>
    </row>
    <row r="1371" spans="1:19" x14ac:dyDescent="0.3">
      <c r="A1371" t="s">
        <v>7296</v>
      </c>
      <c r="B1371" t="s">
        <v>15</v>
      </c>
      <c r="C1371" t="s">
        <v>7297</v>
      </c>
      <c r="D1371" t="s">
        <v>94</v>
      </c>
      <c r="E1371" t="s">
        <v>7298</v>
      </c>
      <c r="F1371" t="s">
        <v>18</v>
      </c>
      <c r="G1371" s="14" t="s">
        <v>7271</v>
      </c>
      <c r="H1371">
        <v>2020</v>
      </c>
      <c r="I1371" t="s">
        <v>27</v>
      </c>
      <c r="J1371" t="s">
        <v>2665</v>
      </c>
      <c r="K1371">
        <f>IFERROR(VALUE(LEFT(table_netflix[[#This Row],[duration (in min)]], LEN(table_netflix[[#This Row],[duration (in min)]])-4)),0)</f>
        <v>149</v>
      </c>
      <c r="L1371" t="s">
        <v>144</v>
      </c>
      <c r="M1371" t="s">
        <v>72</v>
      </c>
      <c r="N1371" t="s">
        <v>54</v>
      </c>
      <c r="O1371" t="str" cm="1">
        <f t="array" ref="O1371">_xlfn.IFS(table_netflix[[#This Row],[release_year]]&gt;=2018, "2018 &amp; after", TRUE, "Before 2018")</f>
        <v>2018 &amp; after</v>
      </c>
      <c r="P1371" s="12">
        <f>DATE(table_netflix[[#This Row],[release_year]],1,1)</f>
        <v>43831</v>
      </c>
      <c r="Q1371" s="12">
        <f t="shared" si="21"/>
        <v>43987</v>
      </c>
      <c r="R1371" s="12" t="str">
        <f>TEXT(table_netflix[[#This Row],[date_added_todate]], "mmm")</f>
        <v>Jun</v>
      </c>
      <c r="S1371" t="s">
        <v>7299</v>
      </c>
    </row>
    <row r="1372" spans="1:19" x14ac:dyDescent="0.3">
      <c r="A1372" t="s">
        <v>7301</v>
      </c>
      <c r="B1372" t="s">
        <v>15</v>
      </c>
      <c r="C1372" t="s">
        <v>7302</v>
      </c>
      <c r="D1372" t="s">
        <v>7303</v>
      </c>
      <c r="E1372" t="s">
        <v>7304</v>
      </c>
      <c r="F1372" t="s">
        <v>95</v>
      </c>
      <c r="G1372" s="14" t="s">
        <v>7300</v>
      </c>
      <c r="H1372">
        <v>2017</v>
      </c>
      <c r="I1372" t="s">
        <v>62</v>
      </c>
      <c r="J1372" t="s">
        <v>226</v>
      </c>
      <c r="K1372">
        <f>IFERROR(VALUE(LEFT(table_netflix[[#This Row],[duration (in min)]], LEN(table_netflix[[#This Row],[duration (in min)]])-4)),0)</f>
        <v>102</v>
      </c>
      <c r="L1372" t="s">
        <v>53</v>
      </c>
      <c r="M1372" t="s">
        <v>55</v>
      </c>
      <c r="N1372" t="s">
        <v>107</v>
      </c>
      <c r="O1372" t="str" cm="1">
        <f t="array" ref="O1372">_xlfn.IFS(table_netflix[[#This Row],[release_year]]&gt;=2018, "2018 &amp; after", TRUE, "Before 2018")</f>
        <v>Before 2018</v>
      </c>
      <c r="P1372" s="12">
        <f>DATE(table_netflix[[#This Row],[release_year]],1,1)</f>
        <v>42736</v>
      </c>
      <c r="Q1372" s="12">
        <f t="shared" si="21"/>
        <v>43986</v>
      </c>
      <c r="R1372" s="12" t="str">
        <f>TEXT(table_netflix[[#This Row],[date_added_todate]], "mmm")</f>
        <v>Jun</v>
      </c>
      <c r="S1372" t="s">
        <v>7305</v>
      </c>
    </row>
    <row r="1373" spans="1:19" x14ac:dyDescent="0.3">
      <c r="A1373" t="s">
        <v>7306</v>
      </c>
      <c r="B1373" t="s">
        <v>15</v>
      </c>
      <c r="C1373" t="s">
        <v>7307</v>
      </c>
      <c r="D1373" t="s">
        <v>7308</v>
      </c>
      <c r="E1373" t="s">
        <v>7309</v>
      </c>
      <c r="F1373" t="s">
        <v>95</v>
      </c>
      <c r="G1373" s="14" t="s">
        <v>7300</v>
      </c>
      <c r="H1373">
        <v>2017</v>
      </c>
      <c r="I1373" t="s">
        <v>27</v>
      </c>
      <c r="J1373" t="s">
        <v>143</v>
      </c>
      <c r="K1373">
        <f>IFERROR(VALUE(LEFT(table_netflix[[#This Row],[duration (in min)]], LEN(table_netflix[[#This Row],[duration (in min)]])-4)),0)</f>
        <v>105</v>
      </c>
      <c r="L1373" t="s">
        <v>71</v>
      </c>
      <c r="M1373" t="s">
        <v>55</v>
      </c>
      <c r="O1373" t="str" cm="1">
        <f t="array" ref="O1373">_xlfn.IFS(table_netflix[[#This Row],[release_year]]&gt;=2018, "2018 &amp; after", TRUE, "Before 2018")</f>
        <v>Before 2018</v>
      </c>
      <c r="P1373" s="12">
        <f>DATE(table_netflix[[#This Row],[release_year]],1,1)</f>
        <v>42736</v>
      </c>
      <c r="Q1373" s="12">
        <f t="shared" si="21"/>
        <v>43986</v>
      </c>
      <c r="R1373" s="12" t="str">
        <f>TEXT(table_netflix[[#This Row],[date_added_todate]], "mmm")</f>
        <v>Jun</v>
      </c>
      <c r="S1373" t="s">
        <v>7310</v>
      </c>
    </row>
    <row r="1374" spans="1:19" x14ac:dyDescent="0.3">
      <c r="A1374" t="s">
        <v>7311</v>
      </c>
      <c r="B1374" t="s">
        <v>15</v>
      </c>
      <c r="C1374" t="s">
        <v>7312</v>
      </c>
      <c r="D1374" t="s">
        <v>6033</v>
      </c>
      <c r="E1374" t="s">
        <v>7313</v>
      </c>
      <c r="F1374" t="s">
        <v>1328</v>
      </c>
      <c r="G1374" s="14" t="s">
        <v>7314</v>
      </c>
      <c r="H1374">
        <v>2007</v>
      </c>
      <c r="I1374" t="s">
        <v>27</v>
      </c>
      <c r="J1374" t="s">
        <v>366</v>
      </c>
      <c r="K1374">
        <f>IFERROR(VALUE(LEFT(table_netflix[[#This Row],[duration (in min)]], LEN(table_netflix[[#This Row],[duration (in min)]])-4)),0)</f>
        <v>114</v>
      </c>
      <c r="L1374" t="s">
        <v>71</v>
      </c>
      <c r="M1374" t="s">
        <v>55</v>
      </c>
      <c r="N1374" t="s">
        <v>107</v>
      </c>
      <c r="O1374" t="str" cm="1">
        <f t="array" ref="O1374">_xlfn.IFS(table_netflix[[#This Row],[release_year]]&gt;=2018, "2018 &amp; after", TRUE, "Before 2018")</f>
        <v>Before 2018</v>
      </c>
      <c r="P1374" s="12">
        <f>DATE(table_netflix[[#This Row],[release_year]],1,1)</f>
        <v>39083</v>
      </c>
      <c r="Q1374" s="12">
        <f t="shared" si="21"/>
        <v>43985</v>
      </c>
      <c r="R1374" s="12" t="str">
        <f>TEXT(table_netflix[[#This Row],[date_added_todate]], "mmm")</f>
        <v>Jun</v>
      </c>
      <c r="S1374" t="s">
        <v>7315</v>
      </c>
    </row>
    <row r="1375" spans="1:19" x14ac:dyDescent="0.3">
      <c r="A1375" t="s">
        <v>7316</v>
      </c>
      <c r="B1375" t="s">
        <v>15</v>
      </c>
      <c r="C1375" t="s">
        <v>7317</v>
      </c>
      <c r="D1375" t="s">
        <v>7318</v>
      </c>
      <c r="E1375" t="s">
        <v>7319</v>
      </c>
      <c r="F1375" t="s">
        <v>18</v>
      </c>
      <c r="G1375" s="14" t="s">
        <v>7314</v>
      </c>
      <c r="H1375">
        <v>2017</v>
      </c>
      <c r="I1375" t="s">
        <v>186</v>
      </c>
      <c r="J1375" t="s">
        <v>92</v>
      </c>
      <c r="K1375">
        <f>IFERROR(VALUE(LEFT(table_netflix[[#This Row],[duration (in min)]], LEN(table_netflix[[#This Row],[duration (in min)]])-4)),0)</f>
        <v>94</v>
      </c>
      <c r="L1375" t="s">
        <v>71</v>
      </c>
      <c r="M1375" t="s">
        <v>72</v>
      </c>
      <c r="N1375" t="s">
        <v>54</v>
      </c>
      <c r="O1375" t="str" cm="1">
        <f t="array" ref="O1375">_xlfn.IFS(table_netflix[[#This Row],[release_year]]&gt;=2018, "2018 &amp; after", TRUE, "Before 2018")</f>
        <v>Before 2018</v>
      </c>
      <c r="P1375" s="12">
        <f>DATE(table_netflix[[#This Row],[release_year]],1,1)</f>
        <v>42736</v>
      </c>
      <c r="Q1375" s="12">
        <f t="shared" si="21"/>
        <v>43985</v>
      </c>
      <c r="R1375" s="12" t="str">
        <f>TEXT(table_netflix[[#This Row],[date_added_todate]], "mmm")</f>
        <v>Jun</v>
      </c>
      <c r="S1375" t="s">
        <v>7320</v>
      </c>
    </row>
    <row r="1376" spans="1:19" x14ac:dyDescent="0.3">
      <c r="A1376" t="s">
        <v>7321</v>
      </c>
      <c r="B1376" t="s">
        <v>15</v>
      </c>
      <c r="C1376" t="s">
        <v>7322</v>
      </c>
      <c r="D1376" t="s">
        <v>7323</v>
      </c>
      <c r="F1376" t="s">
        <v>18</v>
      </c>
      <c r="G1376" s="14" t="s">
        <v>7314</v>
      </c>
      <c r="H1376">
        <v>2020</v>
      </c>
      <c r="I1376" t="s">
        <v>264</v>
      </c>
      <c r="J1376" t="s">
        <v>262</v>
      </c>
      <c r="K1376">
        <f>IFERROR(VALUE(LEFT(table_netflix[[#This Row],[duration (in min)]], LEN(table_netflix[[#This Row],[duration (in min)]])-4)),0)</f>
        <v>83</v>
      </c>
      <c r="L1376" t="s">
        <v>47</v>
      </c>
      <c r="M1376" t="s">
        <v>1362</v>
      </c>
      <c r="O1376" t="str" cm="1">
        <f t="array" ref="O1376">_xlfn.IFS(table_netflix[[#This Row],[release_year]]&gt;=2018, "2018 &amp; after", TRUE, "Before 2018")</f>
        <v>2018 &amp; after</v>
      </c>
      <c r="P1376" s="12">
        <f>DATE(table_netflix[[#This Row],[release_year]],1,1)</f>
        <v>43831</v>
      </c>
      <c r="Q1376" s="12">
        <f t="shared" si="21"/>
        <v>43985</v>
      </c>
      <c r="R1376" s="12" t="str">
        <f>TEXT(table_netflix[[#This Row],[date_added_todate]], "mmm")</f>
        <v>Jun</v>
      </c>
      <c r="S1376" t="s">
        <v>7324</v>
      </c>
    </row>
    <row r="1377" spans="1:19" x14ac:dyDescent="0.3">
      <c r="A1377" t="s">
        <v>7326</v>
      </c>
      <c r="B1377" t="s">
        <v>15</v>
      </c>
      <c r="C1377" t="s">
        <v>7327</v>
      </c>
      <c r="D1377" t="s">
        <v>7328</v>
      </c>
      <c r="E1377" t="s">
        <v>7329</v>
      </c>
      <c r="F1377" t="s">
        <v>1328</v>
      </c>
      <c r="G1377" s="14" t="s">
        <v>7325</v>
      </c>
      <c r="H1377">
        <v>2008</v>
      </c>
      <c r="I1377" t="s">
        <v>62</v>
      </c>
      <c r="J1377" t="s">
        <v>133</v>
      </c>
      <c r="K1377">
        <f>IFERROR(VALUE(LEFT(table_netflix[[#This Row],[duration (in min)]], LEN(table_netflix[[#This Row],[duration (in min)]])-4)),0)</f>
        <v>106</v>
      </c>
      <c r="L1377" t="s">
        <v>71</v>
      </c>
      <c r="M1377" t="s">
        <v>55</v>
      </c>
      <c r="O1377" t="str" cm="1">
        <f t="array" ref="O1377">_xlfn.IFS(table_netflix[[#This Row],[release_year]]&gt;=2018, "2018 &amp; after", TRUE, "Before 2018")</f>
        <v>Before 2018</v>
      </c>
      <c r="P1377" s="12">
        <f>DATE(table_netflix[[#This Row],[release_year]],1,1)</f>
        <v>39448</v>
      </c>
      <c r="Q1377" s="12">
        <f t="shared" si="21"/>
        <v>43984</v>
      </c>
      <c r="R1377" s="12" t="str">
        <f>TEXT(table_netflix[[#This Row],[date_added_todate]], "mmm")</f>
        <v>Jun</v>
      </c>
      <c r="S1377" t="s">
        <v>7330</v>
      </c>
    </row>
    <row r="1378" spans="1:19" x14ac:dyDescent="0.3">
      <c r="A1378" t="s">
        <v>7331</v>
      </c>
      <c r="B1378" t="s">
        <v>15</v>
      </c>
      <c r="C1378" t="s">
        <v>7332</v>
      </c>
      <c r="D1378" t="s">
        <v>7333</v>
      </c>
      <c r="E1378" t="s">
        <v>7334</v>
      </c>
      <c r="F1378" t="s">
        <v>1328</v>
      </c>
      <c r="G1378" s="14" t="s">
        <v>7325</v>
      </c>
      <c r="H1378">
        <v>2006</v>
      </c>
      <c r="I1378" t="s">
        <v>62</v>
      </c>
      <c r="J1378" t="s">
        <v>167</v>
      </c>
      <c r="K1378">
        <f>IFERROR(VALUE(LEFT(table_netflix[[#This Row],[duration (in min)]], LEN(table_netflix[[#This Row],[duration (in min)]])-4)),0)</f>
        <v>116</v>
      </c>
      <c r="L1378" t="s">
        <v>71</v>
      </c>
      <c r="M1378" t="s">
        <v>72</v>
      </c>
      <c r="N1378" t="s">
        <v>55</v>
      </c>
      <c r="O1378" t="str" cm="1">
        <f t="array" ref="O1378">_xlfn.IFS(table_netflix[[#This Row],[release_year]]&gt;=2018, "2018 &amp; after", TRUE, "Before 2018")</f>
        <v>Before 2018</v>
      </c>
      <c r="P1378" s="12">
        <f>DATE(table_netflix[[#This Row],[release_year]],1,1)</f>
        <v>38718</v>
      </c>
      <c r="Q1378" s="12">
        <f t="shared" si="21"/>
        <v>43984</v>
      </c>
      <c r="R1378" s="12" t="str">
        <f>TEXT(table_netflix[[#This Row],[date_added_todate]], "mmm")</f>
        <v>Jun</v>
      </c>
      <c r="S1378" t="s">
        <v>7335</v>
      </c>
    </row>
    <row r="1379" spans="1:19" x14ac:dyDescent="0.3">
      <c r="A1379" t="s">
        <v>7336</v>
      </c>
      <c r="B1379" t="s">
        <v>15</v>
      </c>
      <c r="C1379" t="s">
        <v>7337</v>
      </c>
      <c r="D1379" t="s">
        <v>7328</v>
      </c>
      <c r="E1379" t="s">
        <v>7338</v>
      </c>
      <c r="F1379" t="s">
        <v>1328</v>
      </c>
      <c r="G1379" s="14" t="s">
        <v>7325</v>
      </c>
      <c r="H1379">
        <v>2006</v>
      </c>
      <c r="I1379" t="s">
        <v>62</v>
      </c>
      <c r="J1379" t="s">
        <v>499</v>
      </c>
      <c r="K1379">
        <f>IFERROR(VALUE(LEFT(table_netflix[[#This Row],[duration (in min)]], LEN(table_netflix[[#This Row],[duration (in min)]])-4)),0)</f>
        <v>109</v>
      </c>
      <c r="L1379" t="s">
        <v>71</v>
      </c>
      <c r="M1379" t="s">
        <v>55</v>
      </c>
      <c r="O1379" t="str" cm="1">
        <f t="array" ref="O1379">_xlfn.IFS(table_netflix[[#This Row],[release_year]]&gt;=2018, "2018 &amp; after", TRUE, "Before 2018")</f>
        <v>Before 2018</v>
      </c>
      <c r="P1379" s="12">
        <f>DATE(table_netflix[[#This Row],[release_year]],1,1)</f>
        <v>38718</v>
      </c>
      <c r="Q1379" s="12">
        <f t="shared" si="21"/>
        <v>43984</v>
      </c>
      <c r="R1379" s="12" t="str">
        <f>TEXT(table_netflix[[#This Row],[date_added_todate]], "mmm")</f>
        <v>Jun</v>
      </c>
      <c r="S1379" t="s">
        <v>7339</v>
      </c>
    </row>
    <row r="1380" spans="1:19" x14ac:dyDescent="0.3">
      <c r="A1380" t="s">
        <v>7341</v>
      </c>
      <c r="B1380" t="s">
        <v>15</v>
      </c>
      <c r="C1380" t="s">
        <v>7342</v>
      </c>
      <c r="D1380" t="s">
        <v>7343</v>
      </c>
      <c r="E1380" t="s">
        <v>7344</v>
      </c>
      <c r="F1380" t="s">
        <v>1328</v>
      </c>
      <c r="G1380" s="14" t="s">
        <v>7325</v>
      </c>
      <c r="H1380">
        <v>2012</v>
      </c>
      <c r="I1380" t="s">
        <v>27</v>
      </c>
      <c r="J1380" t="s">
        <v>218</v>
      </c>
      <c r="K1380">
        <f>IFERROR(VALUE(LEFT(table_netflix[[#This Row],[duration (in min)]], LEN(table_netflix[[#This Row],[duration (in min)]])-4)),0)</f>
        <v>100</v>
      </c>
      <c r="L1380" t="s">
        <v>71</v>
      </c>
      <c r="M1380" t="s">
        <v>72</v>
      </c>
      <c r="N1380" t="s">
        <v>55</v>
      </c>
      <c r="O1380" t="str" cm="1">
        <f t="array" ref="O1380">_xlfn.IFS(table_netflix[[#This Row],[release_year]]&gt;=2018, "2018 &amp; after", TRUE, "Before 2018")</f>
        <v>Before 2018</v>
      </c>
      <c r="P1380" s="12">
        <f>DATE(table_netflix[[#This Row],[release_year]],1,1)</f>
        <v>40909</v>
      </c>
      <c r="Q1380" s="12">
        <f t="shared" si="21"/>
        <v>43984</v>
      </c>
      <c r="R1380" s="12" t="str">
        <f>TEXT(table_netflix[[#This Row],[date_added_todate]], "mmm")</f>
        <v>Jun</v>
      </c>
      <c r="S1380" t="s">
        <v>7345</v>
      </c>
    </row>
    <row r="1381" spans="1:19" x14ac:dyDescent="0.3">
      <c r="A1381" t="s">
        <v>7346</v>
      </c>
      <c r="B1381" t="s">
        <v>15</v>
      </c>
      <c r="C1381" t="s">
        <v>7347</v>
      </c>
      <c r="D1381" t="s">
        <v>6298</v>
      </c>
      <c r="E1381" t="s">
        <v>7348</v>
      </c>
      <c r="F1381" t="s">
        <v>1328</v>
      </c>
      <c r="G1381" s="14" t="s">
        <v>7325</v>
      </c>
      <c r="H1381">
        <v>2008</v>
      </c>
      <c r="I1381" t="s">
        <v>62</v>
      </c>
      <c r="J1381" t="s">
        <v>167</v>
      </c>
      <c r="K1381">
        <f>IFERROR(VALUE(LEFT(table_netflix[[#This Row],[duration (in min)]], LEN(table_netflix[[#This Row],[duration (in min)]])-4)),0)</f>
        <v>116</v>
      </c>
      <c r="L1381" t="s">
        <v>53</v>
      </c>
      <c r="M1381" t="s">
        <v>55</v>
      </c>
      <c r="O1381" t="str" cm="1">
        <f t="array" ref="O1381">_xlfn.IFS(table_netflix[[#This Row],[release_year]]&gt;=2018, "2018 &amp; after", TRUE, "Before 2018")</f>
        <v>Before 2018</v>
      </c>
      <c r="P1381" s="12">
        <f>DATE(table_netflix[[#This Row],[release_year]],1,1)</f>
        <v>39448</v>
      </c>
      <c r="Q1381" s="12">
        <f t="shared" si="21"/>
        <v>43984</v>
      </c>
      <c r="R1381" s="12" t="str">
        <f>TEXT(table_netflix[[#This Row],[date_added_todate]], "mmm")</f>
        <v>Jun</v>
      </c>
      <c r="S1381" t="s">
        <v>7349</v>
      </c>
    </row>
    <row r="1382" spans="1:19" x14ac:dyDescent="0.3">
      <c r="A1382" t="s">
        <v>7350</v>
      </c>
      <c r="B1382" t="s">
        <v>15</v>
      </c>
      <c r="C1382" t="s">
        <v>7351</v>
      </c>
      <c r="D1382" t="s">
        <v>7352</v>
      </c>
      <c r="E1382" t="s">
        <v>7353</v>
      </c>
      <c r="F1382" t="s">
        <v>1328</v>
      </c>
      <c r="G1382" s="14" t="s">
        <v>7325</v>
      </c>
      <c r="H1382">
        <v>2004</v>
      </c>
      <c r="I1382" t="s">
        <v>62</v>
      </c>
      <c r="J1382" t="s">
        <v>136</v>
      </c>
      <c r="K1382">
        <f>IFERROR(VALUE(LEFT(table_netflix[[#This Row],[duration (in min)]], LEN(table_netflix[[#This Row],[duration (in min)]])-4)),0)</f>
        <v>111</v>
      </c>
      <c r="L1382" t="s">
        <v>144</v>
      </c>
      <c r="M1382" t="s">
        <v>85</v>
      </c>
      <c r="N1382" t="s">
        <v>55</v>
      </c>
      <c r="O1382" t="str" cm="1">
        <f t="array" ref="O1382">_xlfn.IFS(table_netflix[[#This Row],[release_year]]&gt;=2018, "2018 &amp; after", TRUE, "Before 2018")</f>
        <v>Before 2018</v>
      </c>
      <c r="P1382" s="12">
        <f>DATE(table_netflix[[#This Row],[release_year]],1,1)</f>
        <v>37987</v>
      </c>
      <c r="Q1382" s="12">
        <f t="shared" si="21"/>
        <v>43984</v>
      </c>
      <c r="R1382" s="12" t="str">
        <f>TEXT(table_netflix[[#This Row],[date_added_todate]], "mmm")</f>
        <v>Jun</v>
      </c>
      <c r="S1382" t="s">
        <v>7354</v>
      </c>
    </row>
    <row r="1383" spans="1:19" x14ac:dyDescent="0.3">
      <c r="A1383" t="s">
        <v>7355</v>
      </c>
      <c r="B1383" t="s">
        <v>15</v>
      </c>
      <c r="C1383" t="s">
        <v>7356</v>
      </c>
      <c r="D1383" t="s">
        <v>7357</v>
      </c>
      <c r="E1383" t="s">
        <v>7358</v>
      </c>
      <c r="F1383" t="s">
        <v>1266</v>
      </c>
      <c r="G1383" s="14" t="s">
        <v>7325</v>
      </c>
      <c r="H1383">
        <v>2006</v>
      </c>
      <c r="I1383" t="s">
        <v>84</v>
      </c>
      <c r="J1383" t="s">
        <v>241</v>
      </c>
      <c r="K1383">
        <f>IFERROR(VALUE(LEFT(table_netflix[[#This Row],[duration (in min)]], LEN(table_netflix[[#This Row],[duration (in min)]])-4)),0)</f>
        <v>95</v>
      </c>
      <c r="L1383" t="s">
        <v>71</v>
      </c>
      <c r="M1383" t="s">
        <v>72</v>
      </c>
      <c r="N1383" t="s">
        <v>55</v>
      </c>
      <c r="O1383" t="str" cm="1">
        <f t="array" ref="O1383">_xlfn.IFS(table_netflix[[#This Row],[release_year]]&gt;=2018, "2018 &amp; after", TRUE, "Before 2018")</f>
        <v>Before 2018</v>
      </c>
      <c r="P1383" s="12">
        <f>DATE(table_netflix[[#This Row],[release_year]],1,1)</f>
        <v>38718</v>
      </c>
      <c r="Q1383" s="12">
        <f t="shared" si="21"/>
        <v>43984</v>
      </c>
      <c r="R1383" s="12" t="str">
        <f>TEXT(table_netflix[[#This Row],[date_added_todate]], "mmm")</f>
        <v>Jun</v>
      </c>
      <c r="S1383" t="s">
        <v>7359</v>
      </c>
    </row>
    <row r="1384" spans="1:19" x14ac:dyDescent="0.3">
      <c r="A1384" t="s">
        <v>7360</v>
      </c>
      <c r="B1384" t="s">
        <v>15</v>
      </c>
      <c r="C1384" t="s">
        <v>7361</v>
      </c>
      <c r="D1384" t="s">
        <v>7362</v>
      </c>
      <c r="E1384" t="s">
        <v>7363</v>
      </c>
      <c r="F1384" t="s">
        <v>1328</v>
      </c>
      <c r="G1384" s="14" t="s">
        <v>7325</v>
      </c>
      <c r="H1384">
        <v>2011</v>
      </c>
      <c r="I1384" t="s">
        <v>62</v>
      </c>
      <c r="J1384" t="s">
        <v>682</v>
      </c>
      <c r="K1384">
        <f>IFERROR(VALUE(LEFT(table_netflix[[#This Row],[duration (in min)]], LEN(table_netflix[[#This Row],[duration (in min)]])-4)),0)</f>
        <v>135</v>
      </c>
      <c r="L1384" t="s">
        <v>71</v>
      </c>
      <c r="M1384" t="s">
        <v>55</v>
      </c>
      <c r="N1384" t="s">
        <v>107</v>
      </c>
      <c r="O1384" t="str" cm="1">
        <f t="array" ref="O1384">_xlfn.IFS(table_netflix[[#This Row],[release_year]]&gt;=2018, "2018 &amp; after", TRUE, "Before 2018")</f>
        <v>Before 2018</v>
      </c>
      <c r="P1384" s="12">
        <f>DATE(table_netflix[[#This Row],[release_year]],1,1)</f>
        <v>40544</v>
      </c>
      <c r="Q1384" s="12">
        <f t="shared" si="21"/>
        <v>43984</v>
      </c>
      <c r="R1384" s="12" t="str">
        <f>TEXT(table_netflix[[#This Row],[date_added_todate]], "mmm")</f>
        <v>Jun</v>
      </c>
      <c r="S1384" t="s">
        <v>7364</v>
      </c>
    </row>
    <row r="1385" spans="1:19" x14ac:dyDescent="0.3">
      <c r="A1385" t="s">
        <v>7365</v>
      </c>
      <c r="B1385" t="s">
        <v>15</v>
      </c>
      <c r="C1385">
        <v>122</v>
      </c>
      <c r="D1385" t="s">
        <v>7366</v>
      </c>
      <c r="E1385" t="s">
        <v>7367</v>
      </c>
      <c r="F1385" t="s">
        <v>1328</v>
      </c>
      <c r="G1385" s="14" t="s">
        <v>7368</v>
      </c>
      <c r="H1385">
        <v>2019</v>
      </c>
      <c r="I1385" t="s">
        <v>27</v>
      </c>
      <c r="J1385" t="s">
        <v>241</v>
      </c>
      <c r="K1385">
        <f>IFERROR(VALUE(LEFT(table_netflix[[#This Row],[duration (in min)]], LEN(table_netflix[[#This Row],[duration (in min)]])-4)),0)</f>
        <v>95</v>
      </c>
      <c r="L1385" t="s">
        <v>126</v>
      </c>
      <c r="M1385" t="s">
        <v>55</v>
      </c>
      <c r="O1385" t="str" cm="1">
        <f t="array" ref="O1385">_xlfn.IFS(table_netflix[[#This Row],[release_year]]&gt;=2018, "2018 &amp; after", TRUE, "Before 2018")</f>
        <v>2018 &amp; after</v>
      </c>
      <c r="P1385" s="12">
        <f>DATE(table_netflix[[#This Row],[release_year]],1,1)</f>
        <v>43466</v>
      </c>
      <c r="Q1385" s="12">
        <f t="shared" si="21"/>
        <v>43983</v>
      </c>
      <c r="R1385" s="12" t="str">
        <f>TEXT(table_netflix[[#This Row],[date_added_todate]], "mmm")</f>
        <v>Jun</v>
      </c>
      <c r="S1385" t="s">
        <v>7369</v>
      </c>
    </row>
    <row r="1386" spans="1:19" x14ac:dyDescent="0.3">
      <c r="A1386" t="s">
        <v>7370</v>
      </c>
      <c r="B1386" t="s">
        <v>15</v>
      </c>
      <c r="C1386" t="s">
        <v>7371</v>
      </c>
      <c r="D1386" t="s">
        <v>7372</v>
      </c>
      <c r="E1386" t="s">
        <v>7373</v>
      </c>
      <c r="F1386" t="s">
        <v>39</v>
      </c>
      <c r="G1386" s="14" t="s">
        <v>7368</v>
      </c>
      <c r="H1386">
        <v>2020</v>
      </c>
      <c r="I1386" t="s">
        <v>62</v>
      </c>
      <c r="J1386" t="s">
        <v>308</v>
      </c>
      <c r="K1386">
        <f>IFERROR(VALUE(LEFT(table_netflix[[#This Row],[duration (in min)]], LEN(table_netflix[[#This Row],[duration (in min)]])-4)),0)</f>
        <v>92</v>
      </c>
      <c r="L1386" t="s">
        <v>71</v>
      </c>
      <c r="M1386" t="s">
        <v>72</v>
      </c>
      <c r="N1386" t="s">
        <v>54</v>
      </c>
      <c r="O1386" t="str" cm="1">
        <f t="array" ref="O1386">_xlfn.IFS(table_netflix[[#This Row],[release_year]]&gt;=2018, "2018 &amp; after", TRUE, "Before 2018")</f>
        <v>2018 &amp; after</v>
      </c>
      <c r="P1386" s="12">
        <f>DATE(table_netflix[[#This Row],[release_year]],1,1)</f>
        <v>43831</v>
      </c>
      <c r="Q1386" s="12">
        <f t="shared" si="21"/>
        <v>43983</v>
      </c>
      <c r="R1386" s="12" t="str">
        <f>TEXT(table_netflix[[#This Row],[date_added_todate]], "mmm")</f>
        <v>Jun</v>
      </c>
      <c r="S1386" t="s">
        <v>7374</v>
      </c>
    </row>
    <row r="1387" spans="1:19" x14ac:dyDescent="0.3">
      <c r="A1387" t="s">
        <v>7375</v>
      </c>
      <c r="B1387" t="s">
        <v>15</v>
      </c>
      <c r="C1387" t="s">
        <v>7376</v>
      </c>
      <c r="D1387" t="s">
        <v>7377</v>
      </c>
      <c r="E1387" t="s">
        <v>7378</v>
      </c>
      <c r="F1387" t="s">
        <v>7379</v>
      </c>
      <c r="G1387" s="14" t="s">
        <v>7368</v>
      </c>
      <c r="H1387">
        <v>2017</v>
      </c>
      <c r="I1387" t="s">
        <v>264</v>
      </c>
      <c r="J1387" t="s">
        <v>218</v>
      </c>
      <c r="K1387">
        <f>IFERROR(VALUE(LEFT(table_netflix[[#This Row],[duration (in min)]], LEN(table_netflix[[#This Row],[duration (in min)]])-4)),0)</f>
        <v>100</v>
      </c>
      <c r="L1387" t="s">
        <v>71</v>
      </c>
      <c r="M1387" t="s">
        <v>55</v>
      </c>
      <c r="N1387" t="s">
        <v>107</v>
      </c>
      <c r="O1387" t="str" cm="1">
        <f t="array" ref="O1387">_xlfn.IFS(table_netflix[[#This Row],[release_year]]&gt;=2018, "2018 &amp; after", TRUE, "Before 2018")</f>
        <v>Before 2018</v>
      </c>
      <c r="P1387" s="12">
        <f>DATE(table_netflix[[#This Row],[release_year]],1,1)</f>
        <v>42736</v>
      </c>
      <c r="Q1387" s="12">
        <f t="shared" si="21"/>
        <v>43983</v>
      </c>
      <c r="R1387" s="12" t="str">
        <f>TEXT(table_netflix[[#This Row],[date_added_todate]], "mmm")</f>
        <v>Jun</v>
      </c>
      <c r="S1387" t="s">
        <v>7380</v>
      </c>
    </row>
    <row r="1388" spans="1:19" x14ac:dyDescent="0.3">
      <c r="A1388" t="s">
        <v>7381</v>
      </c>
      <c r="B1388" t="s">
        <v>15</v>
      </c>
      <c r="C1388" t="s">
        <v>7382</v>
      </c>
      <c r="D1388" t="s">
        <v>7383</v>
      </c>
      <c r="E1388" t="s">
        <v>7384</v>
      </c>
      <c r="F1388" t="s">
        <v>1954</v>
      </c>
      <c r="G1388" s="14" t="s">
        <v>7368</v>
      </c>
      <c r="H1388">
        <v>2019</v>
      </c>
      <c r="I1388" t="s">
        <v>84</v>
      </c>
      <c r="J1388" t="s">
        <v>327</v>
      </c>
      <c r="K1388">
        <f>IFERROR(VALUE(LEFT(table_netflix[[#This Row],[duration (in min)]], LEN(table_netflix[[#This Row],[duration (in min)]])-4)),0)</f>
        <v>80</v>
      </c>
      <c r="L1388" t="s">
        <v>71</v>
      </c>
      <c r="M1388" t="s">
        <v>55</v>
      </c>
      <c r="O1388" t="str" cm="1">
        <f t="array" ref="O1388">_xlfn.IFS(table_netflix[[#This Row],[release_year]]&gt;=2018, "2018 &amp; after", TRUE, "Before 2018")</f>
        <v>2018 &amp; after</v>
      </c>
      <c r="P1388" s="12">
        <f>DATE(table_netflix[[#This Row],[release_year]],1,1)</f>
        <v>43466</v>
      </c>
      <c r="Q1388" s="12">
        <f t="shared" si="21"/>
        <v>43983</v>
      </c>
      <c r="R1388" s="12" t="str">
        <f>TEXT(table_netflix[[#This Row],[date_added_todate]], "mmm")</f>
        <v>Jun</v>
      </c>
      <c r="S1388" t="s">
        <v>7385</v>
      </c>
    </row>
    <row r="1389" spans="1:19" x14ac:dyDescent="0.3">
      <c r="A1389" t="s">
        <v>7386</v>
      </c>
      <c r="B1389" t="s">
        <v>15</v>
      </c>
      <c r="C1389" t="s">
        <v>7387</v>
      </c>
      <c r="D1389" t="s">
        <v>7388</v>
      </c>
      <c r="E1389" t="s">
        <v>7389</v>
      </c>
      <c r="F1389" t="s">
        <v>202</v>
      </c>
      <c r="G1389" s="14" t="s">
        <v>7368</v>
      </c>
      <c r="H1389">
        <v>2018</v>
      </c>
      <c r="I1389" t="s">
        <v>45</v>
      </c>
      <c r="J1389" t="s">
        <v>174</v>
      </c>
      <c r="K1389">
        <f>IFERROR(VALUE(LEFT(table_netflix[[#This Row],[duration (in min)]], LEN(table_netflix[[#This Row],[duration (in min)]])-4)),0)</f>
        <v>98</v>
      </c>
      <c r="L1389" t="s">
        <v>144</v>
      </c>
      <c r="M1389" t="s">
        <v>204</v>
      </c>
      <c r="N1389" t="s">
        <v>512</v>
      </c>
      <c r="O1389" t="str" cm="1">
        <f t="array" ref="O1389">_xlfn.IFS(table_netflix[[#This Row],[release_year]]&gt;=2018, "2018 &amp; after", TRUE, "Before 2018")</f>
        <v>2018 &amp; after</v>
      </c>
      <c r="P1389" s="12">
        <f>DATE(table_netflix[[#This Row],[release_year]],1,1)</f>
        <v>43101</v>
      </c>
      <c r="Q1389" s="12">
        <f t="shared" si="21"/>
        <v>43983</v>
      </c>
      <c r="R1389" s="12" t="str">
        <f>TEXT(table_netflix[[#This Row],[date_added_todate]], "mmm")</f>
        <v>Jun</v>
      </c>
      <c r="S1389" t="s">
        <v>7390</v>
      </c>
    </row>
    <row r="1390" spans="1:19" x14ac:dyDescent="0.3">
      <c r="A1390" t="s">
        <v>7391</v>
      </c>
      <c r="B1390" t="s">
        <v>15</v>
      </c>
      <c r="C1390" t="s">
        <v>7392</v>
      </c>
      <c r="D1390" t="s">
        <v>7393</v>
      </c>
      <c r="E1390" t="s">
        <v>7394</v>
      </c>
      <c r="F1390" t="s">
        <v>18</v>
      </c>
      <c r="G1390" s="14" t="s">
        <v>7368</v>
      </c>
      <c r="H1390">
        <v>2017</v>
      </c>
      <c r="I1390" t="s">
        <v>186</v>
      </c>
      <c r="J1390" t="s">
        <v>70</v>
      </c>
      <c r="K1390">
        <f>IFERROR(VALUE(LEFT(table_netflix[[#This Row],[duration (in min)]], LEN(table_netflix[[#This Row],[duration (in min)]])-4)),0)</f>
        <v>104</v>
      </c>
      <c r="L1390" t="s">
        <v>71</v>
      </c>
      <c r="M1390" t="s">
        <v>72</v>
      </c>
      <c r="O1390" t="str" cm="1">
        <f t="array" ref="O1390">_xlfn.IFS(table_netflix[[#This Row],[release_year]]&gt;=2018, "2018 &amp; after", TRUE, "Before 2018")</f>
        <v>Before 2018</v>
      </c>
      <c r="P1390" s="12">
        <f>DATE(table_netflix[[#This Row],[release_year]],1,1)</f>
        <v>42736</v>
      </c>
      <c r="Q1390" s="12">
        <f t="shared" si="21"/>
        <v>43983</v>
      </c>
      <c r="R1390" s="12" t="str">
        <f>TEXT(table_netflix[[#This Row],[date_added_todate]], "mmm")</f>
        <v>Jun</v>
      </c>
      <c r="S1390" t="s">
        <v>7395</v>
      </c>
    </row>
    <row r="1391" spans="1:19" x14ac:dyDescent="0.3">
      <c r="A1391" t="s">
        <v>7396</v>
      </c>
      <c r="B1391" t="s">
        <v>15</v>
      </c>
      <c r="C1391" t="s">
        <v>7397</v>
      </c>
      <c r="D1391" t="s">
        <v>7398</v>
      </c>
      <c r="E1391" t="s">
        <v>7399</v>
      </c>
      <c r="F1391" t="s">
        <v>61</v>
      </c>
      <c r="G1391" s="14" t="s">
        <v>7368</v>
      </c>
      <c r="H1391">
        <v>2016</v>
      </c>
      <c r="I1391" t="s">
        <v>62</v>
      </c>
      <c r="J1391" t="s">
        <v>174</v>
      </c>
      <c r="K1391">
        <f>IFERROR(VALUE(LEFT(table_netflix[[#This Row],[duration (in min)]], LEN(table_netflix[[#This Row],[duration (in min)]])-4)),0)</f>
        <v>98</v>
      </c>
      <c r="L1391" t="s">
        <v>53</v>
      </c>
      <c r="O1391" t="str" cm="1">
        <f t="array" ref="O1391">_xlfn.IFS(table_netflix[[#This Row],[release_year]]&gt;=2018, "2018 &amp; after", TRUE, "Before 2018")</f>
        <v>Before 2018</v>
      </c>
      <c r="P1391" s="12">
        <f>DATE(table_netflix[[#This Row],[release_year]],1,1)</f>
        <v>42370</v>
      </c>
      <c r="Q1391" s="12">
        <f t="shared" si="21"/>
        <v>43983</v>
      </c>
      <c r="R1391" s="12" t="str">
        <f>TEXT(table_netflix[[#This Row],[date_added_todate]], "mmm")</f>
        <v>Jun</v>
      </c>
      <c r="S1391" t="s">
        <v>7400</v>
      </c>
    </row>
    <row r="1392" spans="1:19" x14ac:dyDescent="0.3">
      <c r="A1392" t="s">
        <v>7401</v>
      </c>
      <c r="B1392" t="s">
        <v>15</v>
      </c>
      <c r="C1392" t="s">
        <v>7402</v>
      </c>
      <c r="D1392" t="s">
        <v>7403</v>
      </c>
      <c r="E1392" t="s">
        <v>7404</v>
      </c>
      <c r="F1392" t="s">
        <v>1782</v>
      </c>
      <c r="G1392" s="14" t="s">
        <v>7405</v>
      </c>
      <c r="H1392">
        <v>2019</v>
      </c>
      <c r="I1392" t="s">
        <v>62</v>
      </c>
      <c r="J1392" t="s">
        <v>70</v>
      </c>
      <c r="K1392">
        <f>IFERROR(VALUE(LEFT(table_netflix[[#This Row],[duration (in min)]], LEN(table_netflix[[#This Row],[duration (in min)]])-4)),0)</f>
        <v>104</v>
      </c>
      <c r="L1392" t="s">
        <v>53</v>
      </c>
      <c r="M1392" t="s">
        <v>112</v>
      </c>
      <c r="N1392" t="s">
        <v>107</v>
      </c>
      <c r="O1392" t="str" cm="1">
        <f t="array" ref="O1392">_xlfn.IFS(table_netflix[[#This Row],[release_year]]&gt;=2018, "2018 &amp; after", TRUE, "Before 2018")</f>
        <v>2018 &amp; after</v>
      </c>
      <c r="P1392" s="12">
        <f>DATE(table_netflix[[#This Row],[release_year]],1,1)</f>
        <v>43466</v>
      </c>
      <c r="Q1392" s="12">
        <f t="shared" si="21"/>
        <v>43982</v>
      </c>
      <c r="R1392" s="12" t="str">
        <f>TEXT(table_netflix[[#This Row],[date_added_todate]], "mmm")</f>
        <v>May</v>
      </c>
      <c r="S1392" t="s">
        <v>7406</v>
      </c>
    </row>
    <row r="1393" spans="1:19" x14ac:dyDescent="0.3">
      <c r="A1393" t="s">
        <v>7407</v>
      </c>
      <c r="B1393" t="s">
        <v>15</v>
      </c>
      <c r="C1393" t="s">
        <v>7408</v>
      </c>
      <c r="D1393" t="s">
        <v>7409</v>
      </c>
      <c r="E1393" t="s">
        <v>7410</v>
      </c>
      <c r="F1393" t="s">
        <v>1954</v>
      </c>
      <c r="G1393" s="14" t="s">
        <v>7411</v>
      </c>
      <c r="H1393">
        <v>2018</v>
      </c>
      <c r="I1393" t="s">
        <v>84</v>
      </c>
      <c r="J1393" t="s">
        <v>203</v>
      </c>
      <c r="K1393">
        <f>IFERROR(VALUE(LEFT(table_netflix[[#This Row],[duration (in min)]], LEN(table_netflix[[#This Row],[duration (in min)]])-4)),0)</f>
        <v>99</v>
      </c>
      <c r="L1393" t="s">
        <v>71</v>
      </c>
      <c r="M1393" t="s">
        <v>72</v>
      </c>
      <c r="N1393" t="s">
        <v>55</v>
      </c>
      <c r="O1393" t="str" cm="1">
        <f t="array" ref="O1393">_xlfn.IFS(table_netflix[[#This Row],[release_year]]&gt;=2018, "2018 &amp; after", TRUE, "Before 2018")</f>
        <v>2018 &amp; after</v>
      </c>
      <c r="P1393" s="12">
        <f>DATE(table_netflix[[#This Row],[release_year]],1,1)</f>
        <v>43101</v>
      </c>
      <c r="Q1393" s="12">
        <f t="shared" si="21"/>
        <v>43980</v>
      </c>
      <c r="R1393" s="12" t="str">
        <f>TEXT(table_netflix[[#This Row],[date_added_todate]], "mmm")</f>
        <v>May</v>
      </c>
      <c r="S1393" t="s">
        <v>7412</v>
      </c>
    </row>
    <row r="1394" spans="1:19" x14ac:dyDescent="0.3">
      <c r="A1394" t="s">
        <v>7413</v>
      </c>
      <c r="B1394" t="s">
        <v>15</v>
      </c>
      <c r="C1394" t="s">
        <v>7414</v>
      </c>
      <c r="D1394" t="s">
        <v>7415</v>
      </c>
      <c r="E1394" t="s">
        <v>7416</v>
      </c>
      <c r="F1394" t="s">
        <v>39</v>
      </c>
      <c r="G1394" s="14" t="s">
        <v>7411</v>
      </c>
      <c r="H1394">
        <v>2020</v>
      </c>
      <c r="I1394" t="s">
        <v>27</v>
      </c>
      <c r="J1394" t="s">
        <v>1232</v>
      </c>
      <c r="K1394">
        <f>IFERROR(VALUE(LEFT(table_netflix[[#This Row],[duration (in min)]], LEN(table_netflix[[#This Row],[duration (in min)]])-4)),0)</f>
        <v>68</v>
      </c>
      <c r="L1394" t="s">
        <v>852</v>
      </c>
      <c r="O1394" t="str" cm="1">
        <f t="array" ref="O1394">_xlfn.IFS(table_netflix[[#This Row],[release_year]]&gt;=2018, "2018 &amp; after", TRUE, "Before 2018")</f>
        <v>2018 &amp; after</v>
      </c>
      <c r="P1394" s="12">
        <f>DATE(table_netflix[[#This Row],[release_year]],1,1)</f>
        <v>43831</v>
      </c>
      <c r="Q1394" s="12">
        <f t="shared" si="21"/>
        <v>43980</v>
      </c>
      <c r="R1394" s="12" t="str">
        <f>TEXT(table_netflix[[#This Row],[date_added_todate]], "mmm")</f>
        <v>May</v>
      </c>
      <c r="S1394" t="s">
        <v>7417</v>
      </c>
    </row>
    <row r="1395" spans="1:19" x14ac:dyDescent="0.3">
      <c r="A1395" t="s">
        <v>7418</v>
      </c>
      <c r="B1395" t="s">
        <v>15</v>
      </c>
      <c r="C1395" t="s">
        <v>7419</v>
      </c>
      <c r="D1395" t="s">
        <v>1435</v>
      </c>
      <c r="E1395" t="s">
        <v>7420</v>
      </c>
      <c r="F1395" t="s">
        <v>307</v>
      </c>
      <c r="G1395" s="14" t="s">
        <v>7411</v>
      </c>
      <c r="H1395">
        <v>1999</v>
      </c>
      <c r="I1395" t="s">
        <v>27</v>
      </c>
      <c r="J1395" t="s">
        <v>133</v>
      </c>
      <c r="K1395">
        <f>IFERROR(VALUE(LEFT(table_netflix[[#This Row],[duration (in min)]], LEN(table_netflix[[#This Row],[duration (in min)]])-4)),0)</f>
        <v>106</v>
      </c>
      <c r="L1395" t="s">
        <v>53</v>
      </c>
      <c r="M1395" t="s">
        <v>55</v>
      </c>
      <c r="N1395" t="s">
        <v>107</v>
      </c>
      <c r="O1395" t="str" cm="1">
        <f t="array" ref="O1395">_xlfn.IFS(table_netflix[[#This Row],[release_year]]&gt;=2018, "2018 &amp; after", TRUE, "Before 2018")</f>
        <v>Before 2018</v>
      </c>
      <c r="P1395" s="12">
        <f>DATE(table_netflix[[#This Row],[release_year]],1,1)</f>
        <v>36161</v>
      </c>
      <c r="Q1395" s="12">
        <f t="shared" si="21"/>
        <v>43980</v>
      </c>
      <c r="R1395" s="12" t="str">
        <f>TEXT(table_netflix[[#This Row],[date_added_todate]], "mmm")</f>
        <v>May</v>
      </c>
      <c r="S1395" t="s">
        <v>7421</v>
      </c>
    </row>
    <row r="1396" spans="1:19" x14ac:dyDescent="0.3">
      <c r="A1396" t="s">
        <v>7423</v>
      </c>
      <c r="B1396" t="s">
        <v>15</v>
      </c>
      <c r="C1396" t="s">
        <v>7424</v>
      </c>
      <c r="D1396" t="s">
        <v>7425</v>
      </c>
      <c r="E1396" t="s">
        <v>7426</v>
      </c>
      <c r="F1396" t="s">
        <v>1954</v>
      </c>
      <c r="G1396" s="14" t="s">
        <v>7422</v>
      </c>
      <c r="H1396">
        <v>2014</v>
      </c>
      <c r="I1396" t="s">
        <v>62</v>
      </c>
      <c r="J1396" t="s">
        <v>2552</v>
      </c>
      <c r="K1396">
        <f>IFERROR(VALUE(LEFT(table_netflix[[#This Row],[duration (in min)]], LEN(table_netflix[[#This Row],[duration (in min)]])-4)),0)</f>
        <v>71</v>
      </c>
      <c r="L1396" t="s">
        <v>71</v>
      </c>
      <c r="M1396" t="s">
        <v>168</v>
      </c>
      <c r="N1396" t="s">
        <v>55</v>
      </c>
      <c r="O1396" t="str" cm="1">
        <f t="array" ref="O1396">_xlfn.IFS(table_netflix[[#This Row],[release_year]]&gt;=2018, "2018 &amp; after", TRUE, "Before 2018")</f>
        <v>Before 2018</v>
      </c>
      <c r="P1396" s="12">
        <f>DATE(table_netflix[[#This Row],[release_year]],1,1)</f>
        <v>41640</v>
      </c>
      <c r="Q1396" s="12">
        <f t="shared" si="21"/>
        <v>43979</v>
      </c>
      <c r="R1396" s="12" t="str">
        <f>TEXT(table_netflix[[#This Row],[date_added_todate]], "mmm")</f>
        <v>May</v>
      </c>
      <c r="S1396" t="s">
        <v>7427</v>
      </c>
    </row>
    <row r="1397" spans="1:19" x14ac:dyDescent="0.3">
      <c r="A1397" t="s">
        <v>7428</v>
      </c>
      <c r="B1397" t="s">
        <v>15</v>
      </c>
      <c r="C1397" t="s">
        <v>7429</v>
      </c>
      <c r="D1397" t="s">
        <v>7425</v>
      </c>
      <c r="E1397" t="s">
        <v>7430</v>
      </c>
      <c r="F1397" t="s">
        <v>1954</v>
      </c>
      <c r="G1397" s="14" t="s">
        <v>7422</v>
      </c>
      <c r="H1397">
        <v>2015</v>
      </c>
      <c r="I1397" t="s">
        <v>62</v>
      </c>
      <c r="J1397" t="s">
        <v>327</v>
      </c>
      <c r="K1397">
        <f>IFERROR(VALUE(LEFT(table_netflix[[#This Row],[duration (in min)]], LEN(table_netflix[[#This Row],[duration (in min)]])-4)),0)</f>
        <v>80</v>
      </c>
      <c r="L1397" t="s">
        <v>71</v>
      </c>
      <c r="M1397" t="s">
        <v>168</v>
      </c>
      <c r="N1397" t="s">
        <v>55</v>
      </c>
      <c r="O1397" t="str" cm="1">
        <f t="array" ref="O1397">_xlfn.IFS(table_netflix[[#This Row],[release_year]]&gt;=2018, "2018 &amp; after", TRUE, "Before 2018")</f>
        <v>Before 2018</v>
      </c>
      <c r="P1397" s="12">
        <f>DATE(table_netflix[[#This Row],[release_year]],1,1)</f>
        <v>42005</v>
      </c>
      <c r="Q1397" s="12">
        <f t="shared" si="21"/>
        <v>43979</v>
      </c>
      <c r="R1397" s="12" t="str">
        <f>TEXT(table_netflix[[#This Row],[date_added_todate]], "mmm")</f>
        <v>May</v>
      </c>
      <c r="S1397" t="s">
        <v>7431</v>
      </c>
    </row>
    <row r="1398" spans="1:19" x14ac:dyDescent="0.3">
      <c r="A1398" t="s">
        <v>7432</v>
      </c>
      <c r="B1398" t="s">
        <v>15</v>
      </c>
      <c r="C1398" t="s">
        <v>7433</v>
      </c>
      <c r="D1398" t="s">
        <v>7434</v>
      </c>
      <c r="E1398" t="s">
        <v>7435</v>
      </c>
      <c r="F1398" t="s">
        <v>451</v>
      </c>
      <c r="G1398" s="14" t="s">
        <v>7422</v>
      </c>
      <c r="H1398">
        <v>2020</v>
      </c>
      <c r="I1398" t="s">
        <v>27</v>
      </c>
      <c r="J1398" t="s">
        <v>167</v>
      </c>
      <c r="K1398">
        <f>IFERROR(VALUE(LEFT(table_netflix[[#This Row],[duration (in min)]], LEN(table_netflix[[#This Row],[duration (in min)]])-4)),0)</f>
        <v>116</v>
      </c>
      <c r="L1398" t="s">
        <v>53</v>
      </c>
      <c r="M1398" t="s">
        <v>55</v>
      </c>
      <c r="N1398" t="s">
        <v>142</v>
      </c>
      <c r="O1398" t="str" cm="1">
        <f t="array" ref="O1398">_xlfn.IFS(table_netflix[[#This Row],[release_year]]&gt;=2018, "2018 &amp; after", TRUE, "Before 2018")</f>
        <v>2018 &amp; after</v>
      </c>
      <c r="P1398" s="12">
        <f>DATE(table_netflix[[#This Row],[release_year]],1,1)</f>
        <v>43831</v>
      </c>
      <c r="Q1398" s="12">
        <f t="shared" si="21"/>
        <v>43979</v>
      </c>
      <c r="R1398" s="12" t="str">
        <f>TEXT(table_netflix[[#This Row],[date_added_todate]], "mmm")</f>
        <v>May</v>
      </c>
      <c r="S1398" t="s">
        <v>7436</v>
      </c>
    </row>
    <row r="1399" spans="1:19" x14ac:dyDescent="0.3">
      <c r="A1399" t="s">
        <v>7437</v>
      </c>
      <c r="B1399" t="s">
        <v>15</v>
      </c>
      <c r="C1399" t="s">
        <v>7438</v>
      </c>
      <c r="D1399" t="s">
        <v>7439</v>
      </c>
      <c r="E1399" t="s">
        <v>7440</v>
      </c>
      <c r="F1399" t="s">
        <v>90</v>
      </c>
      <c r="G1399" s="14" t="s">
        <v>7441</v>
      </c>
      <c r="H1399">
        <v>2019</v>
      </c>
      <c r="I1399" t="s">
        <v>27</v>
      </c>
      <c r="J1399" t="s">
        <v>626</v>
      </c>
      <c r="K1399">
        <f>IFERROR(VALUE(LEFT(table_netflix[[#This Row],[duration (in min)]], LEN(table_netflix[[#This Row],[duration (in min)]])-4)),0)</f>
        <v>112</v>
      </c>
      <c r="L1399" t="s">
        <v>53</v>
      </c>
      <c r="M1399" t="s">
        <v>54</v>
      </c>
      <c r="N1399" t="s">
        <v>55</v>
      </c>
      <c r="O1399" t="str" cm="1">
        <f t="array" ref="O1399">_xlfn.IFS(table_netflix[[#This Row],[release_year]]&gt;=2018, "2018 &amp; after", TRUE, "Before 2018")</f>
        <v>2018 &amp; after</v>
      </c>
      <c r="P1399" s="12">
        <f>DATE(table_netflix[[#This Row],[release_year]],1,1)</f>
        <v>43466</v>
      </c>
      <c r="Q1399" s="12">
        <f t="shared" si="21"/>
        <v>43978</v>
      </c>
      <c r="R1399" s="12" t="str">
        <f>TEXT(table_netflix[[#This Row],[date_added_todate]], "mmm")</f>
        <v>May</v>
      </c>
      <c r="S1399" t="s">
        <v>7442</v>
      </c>
    </row>
    <row r="1400" spans="1:19" x14ac:dyDescent="0.3">
      <c r="A1400" t="s">
        <v>7443</v>
      </c>
      <c r="B1400" t="s">
        <v>15</v>
      </c>
      <c r="C1400" t="s">
        <v>7444</v>
      </c>
      <c r="D1400" t="s">
        <v>7445</v>
      </c>
      <c r="E1400" t="s">
        <v>7446</v>
      </c>
      <c r="F1400" t="s">
        <v>109</v>
      </c>
      <c r="G1400" s="14" t="s">
        <v>7447</v>
      </c>
      <c r="H1400">
        <v>2020</v>
      </c>
      <c r="I1400" t="s">
        <v>27</v>
      </c>
      <c r="J1400" t="s">
        <v>2273</v>
      </c>
      <c r="K1400">
        <f>IFERROR(VALUE(LEFT(table_netflix[[#This Row],[duration (in min)]], LEN(table_netflix[[#This Row],[duration (in min)]])-4)),0)</f>
        <v>73</v>
      </c>
      <c r="L1400" t="s">
        <v>852</v>
      </c>
      <c r="O1400" t="str" cm="1">
        <f t="array" ref="O1400">_xlfn.IFS(table_netflix[[#This Row],[release_year]]&gt;=2018, "2018 &amp; after", TRUE, "Before 2018")</f>
        <v>2018 &amp; after</v>
      </c>
      <c r="P1400" s="12">
        <f>DATE(table_netflix[[#This Row],[release_year]],1,1)</f>
        <v>43831</v>
      </c>
      <c r="Q1400" s="12">
        <f t="shared" si="21"/>
        <v>43977</v>
      </c>
      <c r="R1400" s="12" t="str">
        <f>TEXT(table_netflix[[#This Row],[date_added_todate]], "mmm")</f>
        <v>May</v>
      </c>
      <c r="S1400" t="s">
        <v>7448</v>
      </c>
    </row>
    <row r="1401" spans="1:19" x14ac:dyDescent="0.3">
      <c r="A1401" t="s">
        <v>7449</v>
      </c>
      <c r="B1401" t="s">
        <v>15</v>
      </c>
      <c r="C1401" t="s">
        <v>7450</v>
      </c>
      <c r="D1401" t="s">
        <v>7451</v>
      </c>
      <c r="E1401" t="s">
        <v>7452</v>
      </c>
      <c r="F1401" t="s">
        <v>151</v>
      </c>
      <c r="G1401" s="14" t="s">
        <v>7453</v>
      </c>
      <c r="H1401">
        <v>2019</v>
      </c>
      <c r="I1401" t="s">
        <v>62</v>
      </c>
      <c r="J1401" t="s">
        <v>141</v>
      </c>
      <c r="K1401">
        <f>IFERROR(VALUE(LEFT(table_netflix[[#This Row],[duration (in min)]], LEN(table_netflix[[#This Row],[duration (in min)]])-4)),0)</f>
        <v>110</v>
      </c>
      <c r="L1401" t="s">
        <v>144</v>
      </c>
      <c r="M1401" t="s">
        <v>85</v>
      </c>
      <c r="N1401" t="s">
        <v>55</v>
      </c>
      <c r="O1401" t="str" cm="1">
        <f t="array" ref="O1401">_xlfn.IFS(table_netflix[[#This Row],[release_year]]&gt;=2018, "2018 &amp; after", TRUE, "Before 2018")</f>
        <v>2018 &amp; after</v>
      </c>
      <c r="P1401" s="12">
        <f>DATE(table_netflix[[#This Row],[release_year]],1,1)</f>
        <v>43466</v>
      </c>
      <c r="Q1401" s="12">
        <f t="shared" si="21"/>
        <v>43976</v>
      </c>
      <c r="R1401" s="12" t="str">
        <f>TEXT(table_netflix[[#This Row],[date_added_todate]], "mmm")</f>
        <v>May</v>
      </c>
      <c r="S1401" t="s">
        <v>7454</v>
      </c>
    </row>
    <row r="1402" spans="1:19" x14ac:dyDescent="0.3">
      <c r="A1402" t="s">
        <v>7455</v>
      </c>
      <c r="B1402" t="s">
        <v>24</v>
      </c>
      <c r="C1402" t="s">
        <v>7456</v>
      </c>
      <c r="D1402" t="s">
        <v>7457</v>
      </c>
      <c r="E1402" t="s">
        <v>7458</v>
      </c>
      <c r="F1402" t="s">
        <v>18</v>
      </c>
      <c r="G1402" s="14" t="s">
        <v>7453</v>
      </c>
      <c r="H1402">
        <v>2019</v>
      </c>
      <c r="I1402" t="s">
        <v>62</v>
      </c>
      <c r="J1402" t="s">
        <v>96</v>
      </c>
      <c r="K1402">
        <f>IFERROR(VALUE(LEFT(table_netflix[[#This Row],[duration (in min)]], LEN(table_netflix[[#This Row],[duration (in min)]])-4)),0)</f>
        <v>0</v>
      </c>
      <c r="L1402" t="s">
        <v>911</v>
      </c>
      <c r="M1402" t="s">
        <v>155</v>
      </c>
      <c r="O1402" t="str" cm="1">
        <f t="array" ref="O1402">_xlfn.IFS(table_netflix[[#This Row],[release_year]]&gt;=2018, "2018 &amp; after", TRUE, "Before 2018")</f>
        <v>2018 &amp; after</v>
      </c>
      <c r="P1402" s="12">
        <f>DATE(table_netflix[[#This Row],[release_year]],1,1)</f>
        <v>43466</v>
      </c>
      <c r="Q1402" s="12">
        <f t="shared" si="21"/>
        <v>43976</v>
      </c>
      <c r="R1402" s="12" t="str">
        <f>TEXT(table_netflix[[#This Row],[date_added_todate]], "mmm")</f>
        <v>May</v>
      </c>
      <c r="S1402" t="s">
        <v>7459</v>
      </c>
    </row>
    <row r="1403" spans="1:19" x14ac:dyDescent="0.3">
      <c r="A1403" t="s">
        <v>7460</v>
      </c>
      <c r="B1403" t="s">
        <v>15</v>
      </c>
      <c r="C1403" t="s">
        <v>7461</v>
      </c>
      <c r="D1403" t="s">
        <v>7462</v>
      </c>
      <c r="E1403" t="s">
        <v>7463</v>
      </c>
      <c r="F1403" t="s">
        <v>18</v>
      </c>
      <c r="G1403" s="14" t="s">
        <v>7453</v>
      </c>
      <c r="H1403">
        <v>2019</v>
      </c>
      <c r="I1403" t="s">
        <v>186</v>
      </c>
      <c r="J1403" t="s">
        <v>682</v>
      </c>
      <c r="K1403">
        <f>IFERROR(VALUE(LEFT(table_netflix[[#This Row],[duration (in min)]], LEN(table_netflix[[#This Row],[duration (in min)]])-4)),0)</f>
        <v>135</v>
      </c>
      <c r="L1403" t="s">
        <v>53</v>
      </c>
      <c r="M1403" t="s">
        <v>142</v>
      </c>
      <c r="O1403" t="str" cm="1">
        <f t="array" ref="O1403">_xlfn.IFS(table_netflix[[#This Row],[release_year]]&gt;=2018, "2018 &amp; after", TRUE, "Before 2018")</f>
        <v>2018 &amp; after</v>
      </c>
      <c r="P1403" s="12">
        <f>DATE(table_netflix[[#This Row],[release_year]],1,1)</f>
        <v>43466</v>
      </c>
      <c r="Q1403" s="12">
        <f t="shared" si="21"/>
        <v>43976</v>
      </c>
      <c r="R1403" s="12" t="str">
        <f>TEXT(table_netflix[[#This Row],[date_added_todate]], "mmm")</f>
        <v>May</v>
      </c>
      <c r="S1403" t="s">
        <v>7464</v>
      </c>
    </row>
    <row r="1404" spans="1:19" x14ac:dyDescent="0.3">
      <c r="A1404" t="s">
        <v>7466</v>
      </c>
      <c r="B1404" t="s">
        <v>15</v>
      </c>
      <c r="C1404" t="s">
        <v>7467</v>
      </c>
      <c r="D1404" t="s">
        <v>2999</v>
      </c>
      <c r="E1404" t="s">
        <v>7468</v>
      </c>
      <c r="F1404" t="s">
        <v>1322</v>
      </c>
      <c r="G1404" s="14" t="s">
        <v>7465</v>
      </c>
      <c r="H1404">
        <v>2020</v>
      </c>
      <c r="I1404" t="s">
        <v>264</v>
      </c>
      <c r="J1404" t="s">
        <v>337</v>
      </c>
      <c r="K1404">
        <f>IFERROR(VALUE(LEFT(table_netflix[[#This Row],[duration (in min)]], LEN(table_netflix[[#This Row],[duration (in min)]])-4)),0)</f>
        <v>128</v>
      </c>
      <c r="L1404" t="s">
        <v>53</v>
      </c>
      <c r="M1404" t="s">
        <v>55</v>
      </c>
      <c r="O1404" t="str" cm="1">
        <f t="array" ref="O1404">_xlfn.IFS(table_netflix[[#This Row],[release_year]]&gt;=2018, "2018 &amp; after", TRUE, "Before 2018")</f>
        <v>2018 &amp; after</v>
      </c>
      <c r="P1404" s="12">
        <f>DATE(table_netflix[[#This Row],[release_year]],1,1)</f>
        <v>43831</v>
      </c>
      <c r="Q1404" s="12">
        <f t="shared" si="21"/>
        <v>43974</v>
      </c>
      <c r="R1404" s="12" t="str">
        <f>TEXT(table_netflix[[#This Row],[date_added_todate]], "mmm")</f>
        <v>May</v>
      </c>
      <c r="S1404" t="s">
        <v>7469</v>
      </c>
    </row>
    <row r="1405" spans="1:19" x14ac:dyDescent="0.3">
      <c r="A1405" t="s">
        <v>7470</v>
      </c>
      <c r="B1405" t="s">
        <v>15</v>
      </c>
      <c r="C1405" t="s">
        <v>7471</v>
      </c>
      <c r="D1405" t="s">
        <v>1446</v>
      </c>
      <c r="E1405" t="s">
        <v>7472</v>
      </c>
      <c r="F1405" t="s">
        <v>1322</v>
      </c>
      <c r="G1405" s="14" t="s">
        <v>7465</v>
      </c>
      <c r="H1405">
        <v>2020</v>
      </c>
      <c r="I1405" t="s">
        <v>264</v>
      </c>
      <c r="J1405" t="s">
        <v>232</v>
      </c>
      <c r="K1405">
        <f>IFERROR(VALUE(LEFT(table_netflix[[#This Row],[duration (in min)]], LEN(table_netflix[[#This Row],[duration (in min)]])-4)),0)</f>
        <v>93</v>
      </c>
      <c r="L1405" t="s">
        <v>53</v>
      </c>
      <c r="M1405" t="s">
        <v>55</v>
      </c>
      <c r="N1405" t="s">
        <v>112</v>
      </c>
      <c r="O1405" t="str" cm="1">
        <f t="array" ref="O1405">_xlfn.IFS(table_netflix[[#This Row],[release_year]]&gt;=2018, "2018 &amp; after", TRUE, "Before 2018")</f>
        <v>2018 &amp; after</v>
      </c>
      <c r="P1405" s="12">
        <f>DATE(table_netflix[[#This Row],[release_year]],1,1)</f>
        <v>43831</v>
      </c>
      <c r="Q1405" s="12">
        <f t="shared" si="21"/>
        <v>43974</v>
      </c>
      <c r="R1405" s="12" t="str">
        <f>TEXT(table_netflix[[#This Row],[date_added_todate]], "mmm")</f>
        <v>May</v>
      </c>
      <c r="S1405" t="s">
        <v>7473</v>
      </c>
    </row>
    <row r="1406" spans="1:19" x14ac:dyDescent="0.3">
      <c r="A1406" t="s">
        <v>7475</v>
      </c>
      <c r="B1406" t="s">
        <v>15</v>
      </c>
      <c r="C1406" t="s">
        <v>7476</v>
      </c>
      <c r="D1406" t="s">
        <v>1467</v>
      </c>
      <c r="E1406" t="s">
        <v>7477</v>
      </c>
      <c r="F1406" t="s">
        <v>196</v>
      </c>
      <c r="G1406" s="14" t="s">
        <v>7474</v>
      </c>
      <c r="H1406">
        <v>2019</v>
      </c>
      <c r="I1406" t="s">
        <v>27</v>
      </c>
      <c r="J1406" t="s">
        <v>2665</v>
      </c>
      <c r="K1406">
        <f>IFERROR(VALUE(LEFT(table_netflix[[#This Row],[duration (in min)]], LEN(table_netflix[[#This Row],[duration (in min)]])-4)),0)</f>
        <v>149</v>
      </c>
      <c r="L1406" t="s">
        <v>126</v>
      </c>
      <c r="M1406" t="s">
        <v>55</v>
      </c>
      <c r="N1406" t="s">
        <v>142</v>
      </c>
      <c r="O1406" t="str" cm="1">
        <f t="array" ref="O1406">_xlfn.IFS(table_netflix[[#This Row],[release_year]]&gt;=2018, "2018 &amp; after", TRUE, "Before 2018")</f>
        <v>2018 &amp; after</v>
      </c>
      <c r="P1406" s="12">
        <f>DATE(table_netflix[[#This Row],[release_year]],1,1)</f>
        <v>43466</v>
      </c>
      <c r="Q1406" s="12">
        <f t="shared" si="21"/>
        <v>43973</v>
      </c>
      <c r="R1406" s="12" t="str">
        <f>TEXT(table_netflix[[#This Row],[date_added_todate]], "mmm")</f>
        <v>May</v>
      </c>
      <c r="S1406" t="s">
        <v>7478</v>
      </c>
    </row>
    <row r="1407" spans="1:19" x14ac:dyDescent="0.3">
      <c r="A1407" t="s">
        <v>7479</v>
      </c>
      <c r="B1407" t="s">
        <v>15</v>
      </c>
      <c r="C1407" t="s">
        <v>7480</v>
      </c>
      <c r="D1407" t="s">
        <v>7481</v>
      </c>
      <c r="E1407" t="s">
        <v>7482</v>
      </c>
      <c r="F1407" t="s">
        <v>202</v>
      </c>
      <c r="G1407" s="14" t="s">
        <v>7474</v>
      </c>
      <c r="H1407">
        <v>2018</v>
      </c>
      <c r="I1407" t="s">
        <v>45</v>
      </c>
      <c r="J1407" t="s">
        <v>2748</v>
      </c>
      <c r="K1407">
        <f>IFERROR(VALUE(LEFT(table_netflix[[#This Row],[duration (in min)]], LEN(table_netflix[[#This Row],[duration (in min)]])-4)),0)</f>
        <v>54</v>
      </c>
      <c r="L1407" t="s">
        <v>1249</v>
      </c>
      <c r="M1407" t="s">
        <v>512</v>
      </c>
      <c r="O1407" t="str" cm="1">
        <f t="array" ref="O1407">_xlfn.IFS(table_netflix[[#This Row],[release_year]]&gt;=2018, "2018 &amp; after", TRUE, "Before 2018")</f>
        <v>2018 &amp; after</v>
      </c>
      <c r="P1407" s="12">
        <f>DATE(table_netflix[[#This Row],[release_year]],1,1)</f>
        <v>43101</v>
      </c>
      <c r="Q1407" s="12">
        <f t="shared" si="21"/>
        <v>43973</v>
      </c>
      <c r="R1407" s="12" t="str">
        <f>TEXT(table_netflix[[#This Row],[date_added_todate]], "mmm")</f>
        <v>May</v>
      </c>
      <c r="S1407" t="s">
        <v>7483</v>
      </c>
    </row>
    <row r="1408" spans="1:19" x14ac:dyDescent="0.3">
      <c r="A1408" t="s">
        <v>7484</v>
      </c>
      <c r="B1408" t="s">
        <v>15</v>
      </c>
      <c r="C1408" t="s">
        <v>7485</v>
      </c>
      <c r="D1408" t="s">
        <v>7486</v>
      </c>
      <c r="E1408" t="s">
        <v>7487</v>
      </c>
      <c r="F1408" t="s">
        <v>18</v>
      </c>
      <c r="G1408" s="14" t="s">
        <v>7474</v>
      </c>
      <c r="H1408">
        <v>2020</v>
      </c>
      <c r="I1408" t="s">
        <v>186</v>
      </c>
      <c r="J1408" t="s">
        <v>293</v>
      </c>
      <c r="K1408">
        <f>IFERROR(VALUE(LEFT(table_netflix[[#This Row],[duration (in min)]], LEN(table_netflix[[#This Row],[duration (in min)]])-4)),0)</f>
        <v>87</v>
      </c>
      <c r="L1408" t="s">
        <v>144</v>
      </c>
      <c r="M1408" t="s">
        <v>85</v>
      </c>
      <c r="N1408" t="s">
        <v>107</v>
      </c>
      <c r="O1408" t="str" cm="1">
        <f t="array" ref="O1408">_xlfn.IFS(table_netflix[[#This Row],[release_year]]&gt;=2018, "2018 &amp; after", TRUE, "Before 2018")</f>
        <v>2018 &amp; after</v>
      </c>
      <c r="P1408" s="12">
        <f>DATE(table_netflix[[#This Row],[release_year]],1,1)</f>
        <v>43831</v>
      </c>
      <c r="Q1408" s="12">
        <f t="shared" si="21"/>
        <v>43973</v>
      </c>
      <c r="R1408" s="12" t="str">
        <f>TEXT(table_netflix[[#This Row],[date_added_todate]], "mmm")</f>
        <v>May</v>
      </c>
      <c r="S1408" t="s">
        <v>7488</v>
      </c>
    </row>
    <row r="1409" spans="1:19" x14ac:dyDescent="0.3">
      <c r="A1409" t="s">
        <v>7489</v>
      </c>
      <c r="B1409" t="s">
        <v>24</v>
      </c>
      <c r="C1409" t="s">
        <v>7490</v>
      </c>
      <c r="D1409" t="s">
        <v>7491</v>
      </c>
      <c r="E1409" t="s">
        <v>7492</v>
      </c>
      <c r="F1409" t="s">
        <v>523</v>
      </c>
      <c r="G1409" s="14" t="s">
        <v>7474</v>
      </c>
      <c r="H1409">
        <v>2020</v>
      </c>
      <c r="I1409" t="s">
        <v>27</v>
      </c>
      <c r="J1409" t="s">
        <v>28</v>
      </c>
      <c r="K1409">
        <f>IFERROR(VALUE(LEFT(table_netflix[[#This Row],[duration (in min)]], LEN(table_netflix[[#This Row],[duration (in min)]])-4)),0)</f>
        <v>0</v>
      </c>
      <c r="L1409" t="s">
        <v>88</v>
      </c>
      <c r="O1409" t="str" cm="1">
        <f t="array" ref="O1409">_xlfn.IFS(table_netflix[[#This Row],[release_year]]&gt;=2018, "2018 &amp; after", TRUE, "Before 2018")</f>
        <v>2018 &amp; after</v>
      </c>
      <c r="P1409" s="12">
        <f>DATE(table_netflix[[#This Row],[release_year]],1,1)</f>
        <v>43831</v>
      </c>
      <c r="Q1409" s="12">
        <f t="shared" si="21"/>
        <v>43973</v>
      </c>
      <c r="R1409" s="12" t="str">
        <f>TEXT(table_netflix[[#This Row],[date_added_todate]], "mmm")</f>
        <v>May</v>
      </c>
      <c r="S1409" t="s">
        <v>7493</v>
      </c>
    </row>
    <row r="1410" spans="1:19" x14ac:dyDescent="0.3">
      <c r="A1410" t="s">
        <v>7494</v>
      </c>
      <c r="B1410" t="s">
        <v>15</v>
      </c>
      <c r="C1410" t="s">
        <v>7495</v>
      </c>
      <c r="D1410" t="s">
        <v>6878</v>
      </c>
      <c r="E1410" t="s">
        <v>7496</v>
      </c>
      <c r="F1410" t="s">
        <v>1322</v>
      </c>
      <c r="G1410" s="14" t="s">
        <v>7497</v>
      </c>
      <c r="H1410">
        <v>2018</v>
      </c>
      <c r="I1410" t="s">
        <v>264</v>
      </c>
      <c r="J1410" t="s">
        <v>226</v>
      </c>
      <c r="K1410">
        <f>IFERROR(VALUE(LEFT(table_netflix[[#This Row],[duration (in min)]], LEN(table_netflix[[#This Row],[duration (in min)]])-4)),0)</f>
        <v>102</v>
      </c>
      <c r="L1410" t="s">
        <v>53</v>
      </c>
      <c r="M1410" t="s">
        <v>55</v>
      </c>
      <c r="N1410" t="s">
        <v>107</v>
      </c>
      <c r="O1410" t="str" cm="1">
        <f t="array" ref="O1410">_xlfn.IFS(table_netflix[[#This Row],[release_year]]&gt;=2018, "2018 &amp; after", TRUE, "Before 2018")</f>
        <v>2018 &amp; after</v>
      </c>
      <c r="P1410" s="12">
        <f>DATE(table_netflix[[#This Row],[release_year]],1,1)</f>
        <v>43101</v>
      </c>
      <c r="Q1410" s="12">
        <f t="shared" ref="Q1410:Q1473" si="22">IF(G1410&lt;&gt;"", DATE(RIGHT(G1410,4), MONTH(1 &amp; LEFT(G1410,FIND(" ",G1410)-1)), MID(G1410, FIND(" ", G1410)+1, FIND(",", G1410)-FIND(" ", G1410)-1)), "")</f>
        <v>43972</v>
      </c>
      <c r="R1410" s="12" t="str">
        <f>TEXT(table_netflix[[#This Row],[date_added_todate]], "mmm")</f>
        <v>May</v>
      </c>
      <c r="S1410" t="s">
        <v>7498</v>
      </c>
    </row>
    <row r="1411" spans="1:19" x14ac:dyDescent="0.3">
      <c r="A1411" t="s">
        <v>7499</v>
      </c>
      <c r="B1411" t="s">
        <v>15</v>
      </c>
      <c r="C1411" t="s">
        <v>7500</v>
      </c>
      <c r="D1411" t="s">
        <v>7501</v>
      </c>
      <c r="E1411" t="s">
        <v>7502</v>
      </c>
      <c r="F1411" t="s">
        <v>1376</v>
      </c>
      <c r="G1411" s="14" t="s">
        <v>7497</v>
      </c>
      <c r="H1411">
        <v>1981</v>
      </c>
      <c r="I1411" t="s">
        <v>62</v>
      </c>
      <c r="J1411" t="s">
        <v>3574</v>
      </c>
      <c r="K1411">
        <f>IFERROR(VALUE(LEFT(table_netflix[[#This Row],[duration (in min)]], LEN(table_netflix[[#This Row],[duration (in min)]])-4)),0)</f>
        <v>177</v>
      </c>
      <c r="L1411" t="s">
        <v>71</v>
      </c>
      <c r="M1411" t="s">
        <v>72</v>
      </c>
      <c r="N1411" t="s">
        <v>55</v>
      </c>
      <c r="O1411" t="str" cm="1">
        <f t="array" ref="O1411">_xlfn.IFS(table_netflix[[#This Row],[release_year]]&gt;=2018, "2018 &amp; after", TRUE, "Before 2018")</f>
        <v>Before 2018</v>
      </c>
      <c r="P1411" s="12">
        <f>DATE(table_netflix[[#This Row],[release_year]],1,1)</f>
        <v>29587</v>
      </c>
      <c r="Q1411" s="12">
        <f t="shared" si="22"/>
        <v>43972</v>
      </c>
      <c r="R1411" s="12" t="str">
        <f>TEXT(table_netflix[[#This Row],[date_added_todate]], "mmm")</f>
        <v>May</v>
      </c>
      <c r="S1411" t="s">
        <v>7503</v>
      </c>
    </row>
    <row r="1412" spans="1:19" x14ac:dyDescent="0.3">
      <c r="A1412" t="s">
        <v>7504</v>
      </c>
      <c r="B1412" t="s">
        <v>15</v>
      </c>
      <c r="C1412" t="s">
        <v>7505</v>
      </c>
      <c r="D1412" t="s">
        <v>7506</v>
      </c>
      <c r="E1412" t="s">
        <v>7507</v>
      </c>
      <c r="F1412" t="s">
        <v>3619</v>
      </c>
      <c r="G1412" s="14" t="s">
        <v>7497</v>
      </c>
      <c r="H1412">
        <v>2019</v>
      </c>
      <c r="I1412" t="s">
        <v>62</v>
      </c>
      <c r="J1412" t="s">
        <v>174</v>
      </c>
      <c r="K1412">
        <f>IFERROR(VALUE(LEFT(table_netflix[[#This Row],[duration (in min)]], LEN(table_netflix[[#This Row],[duration (in min)]])-4)),0)</f>
        <v>98</v>
      </c>
      <c r="L1412" t="s">
        <v>71</v>
      </c>
      <c r="M1412" t="s">
        <v>55</v>
      </c>
      <c r="N1412" t="s">
        <v>107</v>
      </c>
      <c r="O1412" t="str" cm="1">
        <f t="array" ref="O1412">_xlfn.IFS(table_netflix[[#This Row],[release_year]]&gt;=2018, "2018 &amp; after", TRUE, "Before 2018")</f>
        <v>2018 &amp; after</v>
      </c>
      <c r="P1412" s="12">
        <f>DATE(table_netflix[[#This Row],[release_year]],1,1)</f>
        <v>43466</v>
      </c>
      <c r="Q1412" s="12">
        <f t="shared" si="22"/>
        <v>43972</v>
      </c>
      <c r="R1412" s="12" t="str">
        <f>TEXT(table_netflix[[#This Row],[date_added_todate]], "mmm")</f>
        <v>May</v>
      </c>
      <c r="S1412" t="s">
        <v>7508</v>
      </c>
    </row>
    <row r="1413" spans="1:19" x14ac:dyDescent="0.3">
      <c r="A1413" t="s">
        <v>7509</v>
      </c>
      <c r="B1413" t="s">
        <v>15</v>
      </c>
      <c r="C1413" t="s">
        <v>7510</v>
      </c>
      <c r="D1413" t="s">
        <v>7511</v>
      </c>
      <c r="E1413" t="s">
        <v>7512</v>
      </c>
      <c r="F1413" t="s">
        <v>1328</v>
      </c>
      <c r="G1413" s="14" t="s">
        <v>7497</v>
      </c>
      <c r="H1413">
        <v>1979</v>
      </c>
      <c r="I1413" t="s">
        <v>62</v>
      </c>
      <c r="J1413" t="s">
        <v>7513</v>
      </c>
      <c r="K1413">
        <f>IFERROR(VALUE(LEFT(table_netflix[[#This Row],[duration (in min)]], LEN(table_netflix[[#This Row],[duration (in min)]])-4)),0)</f>
        <v>237</v>
      </c>
      <c r="L1413" t="s">
        <v>71</v>
      </c>
      <c r="M1413" t="s">
        <v>72</v>
      </c>
      <c r="N1413" t="s">
        <v>55</v>
      </c>
      <c r="O1413" t="str" cm="1">
        <f t="array" ref="O1413">_xlfn.IFS(table_netflix[[#This Row],[release_year]]&gt;=2018, "2018 &amp; after", TRUE, "Before 2018")</f>
        <v>Before 2018</v>
      </c>
      <c r="P1413" s="12">
        <f>DATE(table_netflix[[#This Row],[release_year]],1,1)</f>
        <v>28856</v>
      </c>
      <c r="Q1413" s="12">
        <f t="shared" si="22"/>
        <v>43972</v>
      </c>
      <c r="R1413" s="12" t="str">
        <f>TEXT(table_netflix[[#This Row],[date_added_todate]], "mmm")</f>
        <v>May</v>
      </c>
      <c r="S1413" t="s">
        <v>7514</v>
      </c>
    </row>
    <row r="1414" spans="1:19" x14ac:dyDescent="0.3">
      <c r="A1414" t="s">
        <v>7515</v>
      </c>
      <c r="B1414" t="s">
        <v>15</v>
      </c>
      <c r="C1414" t="s">
        <v>7516</v>
      </c>
      <c r="D1414" t="s">
        <v>7517</v>
      </c>
      <c r="E1414" t="s">
        <v>7518</v>
      </c>
      <c r="F1414" t="s">
        <v>1328</v>
      </c>
      <c r="G1414" s="14" t="s">
        <v>7497</v>
      </c>
      <c r="H1414">
        <v>1981</v>
      </c>
      <c r="I1414" t="s">
        <v>62</v>
      </c>
      <c r="J1414" t="s">
        <v>7519</v>
      </c>
      <c r="K1414">
        <f>IFERROR(VALUE(LEFT(table_netflix[[#This Row],[duration (in min)]], LEN(table_netflix[[#This Row],[duration (in min)]])-4)),0)</f>
        <v>195</v>
      </c>
      <c r="L1414" t="s">
        <v>71</v>
      </c>
      <c r="M1414" t="s">
        <v>55</v>
      </c>
      <c r="N1414" t="s">
        <v>107</v>
      </c>
      <c r="O1414" t="str" cm="1">
        <f t="array" ref="O1414">_xlfn.IFS(table_netflix[[#This Row],[release_year]]&gt;=2018, "2018 &amp; after", TRUE, "Before 2018")</f>
        <v>Before 2018</v>
      </c>
      <c r="P1414" s="12">
        <f>DATE(table_netflix[[#This Row],[release_year]],1,1)</f>
        <v>29587</v>
      </c>
      <c r="Q1414" s="12">
        <f t="shared" si="22"/>
        <v>43972</v>
      </c>
      <c r="R1414" s="12" t="str">
        <f>TEXT(table_netflix[[#This Row],[date_added_todate]], "mmm")</f>
        <v>May</v>
      </c>
      <c r="S1414" t="s">
        <v>7520</v>
      </c>
    </row>
    <row r="1415" spans="1:19" x14ac:dyDescent="0.3">
      <c r="A1415" t="s">
        <v>7521</v>
      </c>
      <c r="B1415" t="s">
        <v>15</v>
      </c>
      <c r="C1415" t="s">
        <v>7522</v>
      </c>
      <c r="D1415" t="s">
        <v>7523</v>
      </c>
      <c r="E1415" t="s">
        <v>7524</v>
      </c>
      <c r="F1415" t="s">
        <v>1328</v>
      </c>
      <c r="G1415" s="14" t="s">
        <v>7497</v>
      </c>
      <c r="H1415">
        <v>1973</v>
      </c>
      <c r="I1415" t="s">
        <v>62</v>
      </c>
      <c r="J1415" t="s">
        <v>7525</v>
      </c>
      <c r="K1415">
        <f>IFERROR(VALUE(LEFT(table_netflix[[#This Row],[duration (in min)]], LEN(table_netflix[[#This Row],[duration (in min)]])-4)),0)</f>
        <v>253</v>
      </c>
      <c r="L1415" t="s">
        <v>71</v>
      </c>
      <c r="M1415" t="s">
        <v>72</v>
      </c>
      <c r="N1415" t="s">
        <v>55</v>
      </c>
      <c r="O1415" t="str" cm="1">
        <f t="array" ref="O1415">_xlfn.IFS(table_netflix[[#This Row],[release_year]]&gt;=2018, "2018 &amp; after", TRUE, "Before 2018")</f>
        <v>Before 2018</v>
      </c>
      <c r="P1415" s="12">
        <f>DATE(table_netflix[[#This Row],[release_year]],1,1)</f>
        <v>26665</v>
      </c>
      <c r="Q1415" s="12">
        <f t="shared" si="22"/>
        <v>43972</v>
      </c>
      <c r="R1415" s="12" t="str">
        <f>TEXT(table_netflix[[#This Row],[date_added_todate]], "mmm")</f>
        <v>May</v>
      </c>
      <c r="S1415" t="s">
        <v>7526</v>
      </c>
    </row>
    <row r="1416" spans="1:19" x14ac:dyDescent="0.3">
      <c r="A1416" t="s">
        <v>7527</v>
      </c>
      <c r="B1416" t="s">
        <v>15</v>
      </c>
      <c r="C1416" t="s">
        <v>7528</v>
      </c>
      <c r="D1416" t="s">
        <v>7529</v>
      </c>
      <c r="E1416" t="s">
        <v>7530</v>
      </c>
      <c r="F1416" t="s">
        <v>1328</v>
      </c>
      <c r="G1416" s="14" t="s">
        <v>7497</v>
      </c>
      <c r="H1416">
        <v>1976</v>
      </c>
      <c r="I1416" t="s">
        <v>84</v>
      </c>
      <c r="J1416" t="s">
        <v>5981</v>
      </c>
      <c r="K1416">
        <f>IFERROR(VALUE(LEFT(table_netflix[[#This Row],[duration (in min)]], LEN(table_netflix[[#This Row],[duration (in min)]])-4)),0)</f>
        <v>157</v>
      </c>
      <c r="L1416" t="s">
        <v>71</v>
      </c>
      <c r="M1416" t="s">
        <v>55</v>
      </c>
      <c r="O1416" t="str" cm="1">
        <f t="array" ref="O1416">_xlfn.IFS(table_netflix[[#This Row],[release_year]]&gt;=2018, "2018 &amp; after", TRUE, "Before 2018")</f>
        <v>Before 2018</v>
      </c>
      <c r="P1416" s="12">
        <f>DATE(table_netflix[[#This Row],[release_year]],1,1)</f>
        <v>27760</v>
      </c>
      <c r="Q1416" s="12">
        <f t="shared" si="22"/>
        <v>43972</v>
      </c>
      <c r="R1416" s="12" t="str">
        <f>TEXT(table_netflix[[#This Row],[date_added_todate]], "mmm")</f>
        <v>May</v>
      </c>
      <c r="S1416" t="s">
        <v>7531</v>
      </c>
    </row>
    <row r="1417" spans="1:19" x14ac:dyDescent="0.3">
      <c r="A1417" t="s">
        <v>7532</v>
      </c>
      <c r="B1417" t="s">
        <v>15</v>
      </c>
      <c r="C1417" t="s">
        <v>7533</v>
      </c>
      <c r="D1417" t="s">
        <v>7534</v>
      </c>
      <c r="E1417" t="s">
        <v>7535</v>
      </c>
      <c r="F1417" t="s">
        <v>523</v>
      </c>
      <c r="G1417" s="14" t="s">
        <v>7536</v>
      </c>
      <c r="H1417">
        <v>2010</v>
      </c>
      <c r="I1417" t="s">
        <v>27</v>
      </c>
      <c r="J1417" t="s">
        <v>125</v>
      </c>
      <c r="K1417">
        <f>IFERROR(VALUE(LEFT(table_netflix[[#This Row],[duration (in min)]], LEN(table_netflix[[#This Row],[duration (in min)]])-4)),0)</f>
        <v>97</v>
      </c>
      <c r="L1417" t="s">
        <v>53</v>
      </c>
      <c r="M1417" t="s">
        <v>55</v>
      </c>
      <c r="O1417" t="str" cm="1">
        <f t="array" ref="O1417">_xlfn.IFS(table_netflix[[#This Row],[release_year]]&gt;=2018, "2018 &amp; after", TRUE, "Before 2018")</f>
        <v>Before 2018</v>
      </c>
      <c r="P1417" s="12">
        <f>DATE(table_netflix[[#This Row],[release_year]],1,1)</f>
        <v>40179</v>
      </c>
      <c r="Q1417" s="12">
        <f t="shared" si="22"/>
        <v>43971</v>
      </c>
      <c r="R1417" s="12" t="str">
        <f>TEXT(table_netflix[[#This Row],[date_added_todate]], "mmm")</f>
        <v>May</v>
      </c>
      <c r="S1417" t="s">
        <v>7537</v>
      </c>
    </row>
    <row r="1418" spans="1:19" x14ac:dyDescent="0.3">
      <c r="A1418" t="s">
        <v>7538</v>
      </c>
      <c r="B1418" t="s">
        <v>15</v>
      </c>
      <c r="C1418" t="s">
        <v>7539</v>
      </c>
      <c r="D1418" t="s">
        <v>7540</v>
      </c>
      <c r="E1418" t="s">
        <v>7541</v>
      </c>
      <c r="F1418" t="s">
        <v>18</v>
      </c>
      <c r="G1418" s="14" t="s">
        <v>7536</v>
      </c>
      <c r="H1418">
        <v>2020</v>
      </c>
      <c r="I1418" t="s">
        <v>84</v>
      </c>
      <c r="J1418" t="s">
        <v>246</v>
      </c>
      <c r="K1418">
        <f>IFERROR(VALUE(LEFT(table_netflix[[#This Row],[duration (in min)]], LEN(table_netflix[[#This Row],[duration (in min)]])-4)),0)</f>
        <v>85</v>
      </c>
      <c r="L1418" t="s">
        <v>4381</v>
      </c>
      <c r="O1418" t="str" cm="1">
        <f t="array" ref="O1418">_xlfn.IFS(table_netflix[[#This Row],[release_year]]&gt;=2018, "2018 &amp; after", TRUE, "Before 2018")</f>
        <v>2018 &amp; after</v>
      </c>
      <c r="P1418" s="12">
        <f>DATE(table_netflix[[#This Row],[release_year]],1,1)</f>
        <v>43831</v>
      </c>
      <c r="Q1418" s="12">
        <f t="shared" si="22"/>
        <v>43971</v>
      </c>
      <c r="R1418" s="12" t="str">
        <f>TEXT(table_netflix[[#This Row],[date_added_todate]], "mmm")</f>
        <v>May</v>
      </c>
      <c r="S1418" t="s">
        <v>7542</v>
      </c>
    </row>
    <row r="1419" spans="1:19" x14ac:dyDescent="0.3">
      <c r="A1419" t="s">
        <v>7543</v>
      </c>
      <c r="B1419" t="s">
        <v>15</v>
      </c>
      <c r="C1419" t="s">
        <v>7544</v>
      </c>
      <c r="D1419" t="s">
        <v>7545</v>
      </c>
      <c r="E1419" t="s">
        <v>7546</v>
      </c>
      <c r="F1419" t="s">
        <v>61</v>
      </c>
      <c r="G1419" s="14" t="s">
        <v>7536</v>
      </c>
      <c r="H1419">
        <v>2014</v>
      </c>
      <c r="I1419" t="s">
        <v>27</v>
      </c>
      <c r="J1419" t="s">
        <v>92</v>
      </c>
      <c r="K1419">
        <f>IFERROR(VALUE(LEFT(table_netflix[[#This Row],[duration (in min)]], LEN(table_netflix[[#This Row],[duration (in min)]])-4)),0)</f>
        <v>94</v>
      </c>
      <c r="L1419" t="s">
        <v>53</v>
      </c>
      <c r="M1419" t="s">
        <v>54</v>
      </c>
      <c r="O1419" t="str" cm="1">
        <f t="array" ref="O1419">_xlfn.IFS(table_netflix[[#This Row],[release_year]]&gt;=2018, "2018 &amp; after", TRUE, "Before 2018")</f>
        <v>Before 2018</v>
      </c>
      <c r="P1419" s="12">
        <f>DATE(table_netflix[[#This Row],[release_year]],1,1)</f>
        <v>41640</v>
      </c>
      <c r="Q1419" s="12">
        <f t="shared" si="22"/>
        <v>43971</v>
      </c>
      <c r="R1419" s="12" t="str">
        <f>TEXT(table_netflix[[#This Row],[date_added_todate]], "mmm")</f>
        <v>May</v>
      </c>
      <c r="S1419" t="s">
        <v>7547</v>
      </c>
    </row>
    <row r="1420" spans="1:19" x14ac:dyDescent="0.3">
      <c r="A1420" t="s">
        <v>7548</v>
      </c>
      <c r="B1420" t="s">
        <v>15</v>
      </c>
      <c r="C1420" t="s">
        <v>7549</v>
      </c>
      <c r="D1420" t="s">
        <v>3778</v>
      </c>
      <c r="E1420" t="s">
        <v>7550</v>
      </c>
      <c r="F1420" t="s">
        <v>18</v>
      </c>
      <c r="G1420" s="14" t="s">
        <v>7536</v>
      </c>
      <c r="H1420">
        <v>2010</v>
      </c>
      <c r="I1420" t="s">
        <v>62</v>
      </c>
      <c r="J1420" t="s">
        <v>327</v>
      </c>
      <c r="K1420">
        <f>IFERROR(VALUE(LEFT(table_netflix[[#This Row],[duration (in min)]], LEN(table_netflix[[#This Row],[duration (in min)]])-4)),0)</f>
        <v>80</v>
      </c>
      <c r="L1420" t="s">
        <v>53</v>
      </c>
      <c r="M1420" t="s">
        <v>54</v>
      </c>
      <c r="N1420" t="s">
        <v>107</v>
      </c>
      <c r="O1420" t="str" cm="1">
        <f t="array" ref="O1420">_xlfn.IFS(table_netflix[[#This Row],[release_year]]&gt;=2018, "2018 &amp; after", TRUE, "Before 2018")</f>
        <v>Before 2018</v>
      </c>
      <c r="P1420" s="12">
        <f>DATE(table_netflix[[#This Row],[release_year]],1,1)</f>
        <v>40179</v>
      </c>
      <c r="Q1420" s="12">
        <f t="shared" si="22"/>
        <v>43971</v>
      </c>
      <c r="R1420" s="12" t="str">
        <f>TEXT(table_netflix[[#This Row],[date_added_todate]], "mmm")</f>
        <v>May</v>
      </c>
      <c r="S1420" t="s">
        <v>7551</v>
      </c>
    </row>
    <row r="1421" spans="1:19" x14ac:dyDescent="0.3">
      <c r="A1421" t="s">
        <v>7552</v>
      </c>
      <c r="B1421" t="s">
        <v>15</v>
      </c>
      <c r="C1421" t="s">
        <v>7553</v>
      </c>
      <c r="D1421" t="s">
        <v>7554</v>
      </c>
      <c r="E1421" t="s">
        <v>7555</v>
      </c>
      <c r="F1421" t="s">
        <v>90</v>
      </c>
      <c r="G1421" s="14" t="s">
        <v>7536</v>
      </c>
      <c r="H1421">
        <v>2020</v>
      </c>
      <c r="I1421" t="s">
        <v>27</v>
      </c>
      <c r="J1421" t="s">
        <v>92</v>
      </c>
      <c r="K1421">
        <f>IFERROR(VALUE(LEFT(table_netflix[[#This Row],[duration (in min)]], LEN(table_netflix[[#This Row],[duration (in min)]])-4)),0)</f>
        <v>94</v>
      </c>
      <c r="L1421" t="s">
        <v>71</v>
      </c>
      <c r="M1421" t="s">
        <v>55</v>
      </c>
      <c r="O1421" t="str" cm="1">
        <f t="array" ref="O1421">_xlfn.IFS(table_netflix[[#This Row],[release_year]]&gt;=2018, "2018 &amp; after", TRUE, "Before 2018")</f>
        <v>2018 &amp; after</v>
      </c>
      <c r="P1421" s="12">
        <f>DATE(table_netflix[[#This Row],[release_year]],1,1)</f>
        <v>43831</v>
      </c>
      <c r="Q1421" s="12">
        <f t="shared" si="22"/>
        <v>43971</v>
      </c>
      <c r="R1421" s="12" t="str">
        <f>TEXT(table_netflix[[#This Row],[date_added_todate]], "mmm")</f>
        <v>May</v>
      </c>
      <c r="S1421" t="s">
        <v>7556</v>
      </c>
    </row>
    <row r="1422" spans="1:19" x14ac:dyDescent="0.3">
      <c r="A1422" t="s">
        <v>7557</v>
      </c>
      <c r="B1422" t="s">
        <v>15</v>
      </c>
      <c r="C1422" t="s">
        <v>7558</v>
      </c>
      <c r="D1422" t="s">
        <v>7559</v>
      </c>
      <c r="E1422" t="s">
        <v>7560</v>
      </c>
      <c r="F1422" t="s">
        <v>39</v>
      </c>
      <c r="G1422" s="14" t="s">
        <v>7536</v>
      </c>
      <c r="H1422">
        <v>2020</v>
      </c>
      <c r="I1422" t="s">
        <v>27</v>
      </c>
      <c r="J1422" t="s">
        <v>308</v>
      </c>
      <c r="K1422">
        <f>IFERROR(VALUE(LEFT(table_netflix[[#This Row],[duration (in min)]], LEN(table_netflix[[#This Row],[duration (in min)]])-4)),0)</f>
        <v>92</v>
      </c>
      <c r="L1422" t="s">
        <v>71</v>
      </c>
      <c r="M1422" t="s">
        <v>72</v>
      </c>
      <c r="N1422" t="s">
        <v>54</v>
      </c>
      <c r="O1422" t="str" cm="1">
        <f t="array" ref="O1422">_xlfn.IFS(table_netflix[[#This Row],[release_year]]&gt;=2018, "2018 &amp; after", TRUE, "Before 2018")</f>
        <v>2018 &amp; after</v>
      </c>
      <c r="P1422" s="12">
        <f>DATE(table_netflix[[#This Row],[release_year]],1,1)</f>
        <v>43831</v>
      </c>
      <c r="Q1422" s="12">
        <f t="shared" si="22"/>
        <v>43971</v>
      </c>
      <c r="R1422" s="12" t="str">
        <f>TEXT(table_netflix[[#This Row],[date_added_todate]], "mmm")</f>
        <v>May</v>
      </c>
      <c r="S1422" t="s">
        <v>7561</v>
      </c>
    </row>
    <row r="1423" spans="1:19" x14ac:dyDescent="0.3">
      <c r="A1423" t="s">
        <v>7562</v>
      </c>
      <c r="B1423" t="s">
        <v>15</v>
      </c>
      <c r="C1423" t="s">
        <v>7563</v>
      </c>
      <c r="D1423" t="s">
        <v>7564</v>
      </c>
      <c r="E1423" t="s">
        <v>7565</v>
      </c>
      <c r="F1423" t="s">
        <v>1328</v>
      </c>
      <c r="G1423" s="14" t="s">
        <v>7566</v>
      </c>
      <c r="H1423">
        <v>2006</v>
      </c>
      <c r="I1423" t="s">
        <v>84</v>
      </c>
      <c r="J1423" t="s">
        <v>143</v>
      </c>
      <c r="K1423">
        <f>IFERROR(VALUE(LEFT(table_netflix[[#This Row],[duration (in min)]], LEN(table_netflix[[#This Row],[duration (in min)]])-4)),0)</f>
        <v>105</v>
      </c>
      <c r="L1423" t="s">
        <v>71</v>
      </c>
      <c r="M1423" t="s">
        <v>55</v>
      </c>
      <c r="O1423" t="str" cm="1">
        <f t="array" ref="O1423">_xlfn.IFS(table_netflix[[#This Row],[release_year]]&gt;=2018, "2018 &amp; after", TRUE, "Before 2018")</f>
        <v>Before 2018</v>
      </c>
      <c r="P1423" s="12">
        <f>DATE(table_netflix[[#This Row],[release_year]],1,1)</f>
        <v>38718</v>
      </c>
      <c r="Q1423" s="12">
        <f t="shared" si="22"/>
        <v>43970</v>
      </c>
      <c r="R1423" s="12" t="str">
        <f>TEXT(table_netflix[[#This Row],[date_added_todate]], "mmm")</f>
        <v>May</v>
      </c>
      <c r="S1423" t="s">
        <v>7567</v>
      </c>
    </row>
    <row r="1424" spans="1:19" x14ac:dyDescent="0.3">
      <c r="A1424" t="s">
        <v>7568</v>
      </c>
      <c r="B1424" t="s">
        <v>15</v>
      </c>
      <c r="C1424" t="s">
        <v>7569</v>
      </c>
      <c r="D1424" t="s">
        <v>7362</v>
      </c>
      <c r="E1424" t="s">
        <v>7570</v>
      </c>
      <c r="F1424" t="s">
        <v>1328</v>
      </c>
      <c r="G1424" s="14" t="s">
        <v>7566</v>
      </c>
      <c r="H1424">
        <v>2009</v>
      </c>
      <c r="I1424" t="s">
        <v>62</v>
      </c>
      <c r="J1424" t="s">
        <v>444</v>
      </c>
      <c r="K1424">
        <f>IFERROR(VALUE(LEFT(table_netflix[[#This Row],[duration (in min)]], LEN(table_netflix[[#This Row],[duration (in min)]])-4)),0)</f>
        <v>120</v>
      </c>
      <c r="L1424" t="s">
        <v>144</v>
      </c>
      <c r="M1424" t="s">
        <v>55</v>
      </c>
      <c r="O1424" t="str" cm="1">
        <f t="array" ref="O1424">_xlfn.IFS(table_netflix[[#This Row],[release_year]]&gt;=2018, "2018 &amp; after", TRUE, "Before 2018")</f>
        <v>Before 2018</v>
      </c>
      <c r="P1424" s="12">
        <f>DATE(table_netflix[[#This Row],[release_year]],1,1)</f>
        <v>39814</v>
      </c>
      <c r="Q1424" s="12">
        <f t="shared" si="22"/>
        <v>43970</v>
      </c>
      <c r="R1424" s="12" t="str">
        <f>TEXT(table_netflix[[#This Row],[date_added_todate]], "mmm")</f>
        <v>May</v>
      </c>
      <c r="S1424" t="s">
        <v>7571</v>
      </c>
    </row>
    <row r="1425" spans="1:19" x14ac:dyDescent="0.3">
      <c r="A1425" t="s">
        <v>7572</v>
      </c>
      <c r="B1425" t="s">
        <v>15</v>
      </c>
      <c r="C1425" t="s">
        <v>7573</v>
      </c>
      <c r="D1425" t="s">
        <v>7340</v>
      </c>
      <c r="E1425" t="s">
        <v>7574</v>
      </c>
      <c r="F1425" t="s">
        <v>1328</v>
      </c>
      <c r="G1425" s="14" t="s">
        <v>7566</v>
      </c>
      <c r="H1425">
        <v>2012</v>
      </c>
      <c r="I1425" t="s">
        <v>62</v>
      </c>
      <c r="J1425" t="s">
        <v>152</v>
      </c>
      <c r="K1425">
        <f>IFERROR(VALUE(LEFT(table_netflix[[#This Row],[duration (in min)]], LEN(table_netflix[[#This Row],[duration (in min)]])-4)),0)</f>
        <v>96</v>
      </c>
      <c r="L1425" t="s">
        <v>71</v>
      </c>
      <c r="M1425" t="s">
        <v>55</v>
      </c>
      <c r="N1425" t="s">
        <v>107</v>
      </c>
      <c r="O1425" t="str" cm="1">
        <f t="array" ref="O1425">_xlfn.IFS(table_netflix[[#This Row],[release_year]]&gt;=2018, "2018 &amp; after", TRUE, "Before 2018")</f>
        <v>Before 2018</v>
      </c>
      <c r="P1425" s="12">
        <f>DATE(table_netflix[[#This Row],[release_year]],1,1)</f>
        <v>40909</v>
      </c>
      <c r="Q1425" s="12">
        <f t="shared" si="22"/>
        <v>43970</v>
      </c>
      <c r="R1425" s="12" t="str">
        <f>TEXT(table_netflix[[#This Row],[date_added_todate]], "mmm")</f>
        <v>May</v>
      </c>
      <c r="S1425" t="s">
        <v>7575</v>
      </c>
    </row>
    <row r="1426" spans="1:19" x14ac:dyDescent="0.3">
      <c r="A1426" t="s">
        <v>7576</v>
      </c>
      <c r="B1426" t="s">
        <v>15</v>
      </c>
      <c r="C1426" t="s">
        <v>7577</v>
      </c>
      <c r="D1426" t="s">
        <v>7578</v>
      </c>
      <c r="E1426" t="s">
        <v>7579</v>
      </c>
      <c r="F1426" t="s">
        <v>1328</v>
      </c>
      <c r="G1426" s="14" t="s">
        <v>7566</v>
      </c>
      <c r="H1426">
        <v>2007</v>
      </c>
      <c r="I1426" t="s">
        <v>62</v>
      </c>
      <c r="J1426" t="s">
        <v>634</v>
      </c>
      <c r="K1426">
        <f>IFERROR(VALUE(LEFT(table_netflix[[#This Row],[duration (in min)]], LEN(table_netflix[[#This Row],[duration (in min)]])-4)),0)</f>
        <v>107</v>
      </c>
      <c r="L1426" t="s">
        <v>71</v>
      </c>
      <c r="M1426" t="s">
        <v>55</v>
      </c>
      <c r="O1426" t="str" cm="1">
        <f t="array" ref="O1426">_xlfn.IFS(table_netflix[[#This Row],[release_year]]&gt;=2018, "2018 &amp; after", TRUE, "Before 2018")</f>
        <v>Before 2018</v>
      </c>
      <c r="P1426" s="12">
        <f>DATE(table_netflix[[#This Row],[release_year]],1,1)</f>
        <v>39083</v>
      </c>
      <c r="Q1426" s="12">
        <f t="shared" si="22"/>
        <v>43970</v>
      </c>
      <c r="R1426" s="12" t="str">
        <f>TEXT(table_netflix[[#This Row],[date_added_todate]], "mmm")</f>
        <v>May</v>
      </c>
      <c r="S1426" t="s">
        <v>7580</v>
      </c>
    </row>
    <row r="1427" spans="1:19" x14ac:dyDescent="0.3">
      <c r="A1427" t="s">
        <v>7581</v>
      </c>
      <c r="B1427" t="s">
        <v>15</v>
      </c>
      <c r="C1427" t="s">
        <v>7582</v>
      </c>
      <c r="D1427" t="s">
        <v>7583</v>
      </c>
      <c r="E1427" t="s">
        <v>7584</v>
      </c>
      <c r="F1427" t="s">
        <v>1328</v>
      </c>
      <c r="G1427" s="14" t="s">
        <v>7566</v>
      </c>
      <c r="H1427">
        <v>2008</v>
      </c>
      <c r="I1427" t="s">
        <v>84</v>
      </c>
      <c r="J1427" t="s">
        <v>232</v>
      </c>
      <c r="K1427">
        <f>IFERROR(VALUE(LEFT(table_netflix[[#This Row],[duration (in min)]], LEN(table_netflix[[#This Row],[duration (in min)]])-4)),0)</f>
        <v>93</v>
      </c>
      <c r="L1427" t="s">
        <v>71</v>
      </c>
      <c r="M1427" t="s">
        <v>55</v>
      </c>
      <c r="O1427" t="str" cm="1">
        <f t="array" ref="O1427">_xlfn.IFS(table_netflix[[#This Row],[release_year]]&gt;=2018, "2018 &amp; after", TRUE, "Before 2018")</f>
        <v>Before 2018</v>
      </c>
      <c r="P1427" s="12">
        <f>DATE(table_netflix[[#This Row],[release_year]],1,1)</f>
        <v>39448</v>
      </c>
      <c r="Q1427" s="12">
        <f t="shared" si="22"/>
        <v>43970</v>
      </c>
      <c r="R1427" s="12" t="str">
        <f>TEXT(table_netflix[[#This Row],[date_added_todate]], "mmm")</f>
        <v>May</v>
      </c>
      <c r="S1427" t="s">
        <v>7585</v>
      </c>
    </row>
    <row r="1428" spans="1:19" x14ac:dyDescent="0.3">
      <c r="A1428" t="s">
        <v>7586</v>
      </c>
      <c r="B1428" t="s">
        <v>15</v>
      </c>
      <c r="C1428" t="s">
        <v>7587</v>
      </c>
      <c r="D1428" t="s">
        <v>7583</v>
      </c>
      <c r="E1428" t="s">
        <v>7588</v>
      </c>
      <c r="F1428" t="s">
        <v>1328</v>
      </c>
      <c r="G1428" s="14" t="s">
        <v>7566</v>
      </c>
      <c r="H1428">
        <v>2009</v>
      </c>
      <c r="I1428" t="s">
        <v>62</v>
      </c>
      <c r="J1428" t="s">
        <v>511</v>
      </c>
      <c r="K1428">
        <f>IFERROR(VALUE(LEFT(table_netflix[[#This Row],[duration (in min)]], LEN(table_netflix[[#This Row],[duration (in min)]])-4)),0)</f>
        <v>101</v>
      </c>
      <c r="L1428" t="s">
        <v>71</v>
      </c>
      <c r="M1428" t="s">
        <v>55</v>
      </c>
      <c r="O1428" t="str" cm="1">
        <f t="array" ref="O1428">_xlfn.IFS(table_netflix[[#This Row],[release_year]]&gt;=2018, "2018 &amp; after", TRUE, "Before 2018")</f>
        <v>Before 2018</v>
      </c>
      <c r="P1428" s="12">
        <f>DATE(table_netflix[[#This Row],[release_year]],1,1)</f>
        <v>39814</v>
      </c>
      <c r="Q1428" s="12">
        <f t="shared" si="22"/>
        <v>43970</v>
      </c>
      <c r="R1428" s="12" t="str">
        <f>TEXT(table_netflix[[#This Row],[date_added_todate]], "mmm")</f>
        <v>May</v>
      </c>
      <c r="S1428" t="s">
        <v>7589</v>
      </c>
    </row>
    <row r="1429" spans="1:19" x14ac:dyDescent="0.3">
      <c r="A1429" t="s">
        <v>7590</v>
      </c>
      <c r="B1429" t="s">
        <v>24</v>
      </c>
      <c r="C1429" t="s">
        <v>7591</v>
      </c>
      <c r="D1429" t="s">
        <v>7592</v>
      </c>
      <c r="E1429" t="s">
        <v>7593</v>
      </c>
      <c r="F1429" t="s">
        <v>18</v>
      </c>
      <c r="G1429" s="14" t="s">
        <v>7566</v>
      </c>
      <c r="H1429">
        <v>2020</v>
      </c>
      <c r="I1429" t="s">
        <v>27</v>
      </c>
      <c r="J1429" t="s">
        <v>33</v>
      </c>
      <c r="K1429">
        <f>IFERROR(VALUE(LEFT(table_netflix[[#This Row],[duration (in min)]], LEN(table_netflix[[#This Row],[duration (in min)]])-4)),0)</f>
        <v>0</v>
      </c>
      <c r="L1429" t="s">
        <v>1201</v>
      </c>
      <c r="M1429" t="s">
        <v>41</v>
      </c>
      <c r="O1429" t="str" cm="1">
        <f t="array" ref="O1429">_xlfn.IFS(table_netflix[[#This Row],[release_year]]&gt;=2018, "2018 &amp; after", TRUE, "Before 2018")</f>
        <v>2018 &amp; after</v>
      </c>
      <c r="P1429" s="12">
        <f>DATE(table_netflix[[#This Row],[release_year]],1,1)</f>
        <v>43831</v>
      </c>
      <c r="Q1429" s="12">
        <f t="shared" si="22"/>
        <v>43970</v>
      </c>
      <c r="R1429" s="12" t="str">
        <f>TEXT(table_netflix[[#This Row],[date_added_todate]], "mmm")</f>
        <v>May</v>
      </c>
      <c r="S1429" t="s">
        <v>7594</v>
      </c>
    </row>
    <row r="1430" spans="1:19" x14ac:dyDescent="0.3">
      <c r="A1430" t="s">
        <v>7595</v>
      </c>
      <c r="B1430" t="s">
        <v>15</v>
      </c>
      <c r="C1430" t="s">
        <v>7596</v>
      </c>
      <c r="D1430" t="s">
        <v>7328</v>
      </c>
      <c r="E1430" t="s">
        <v>7597</v>
      </c>
      <c r="F1430" t="s">
        <v>1328</v>
      </c>
      <c r="G1430" s="14" t="s">
        <v>7566</v>
      </c>
      <c r="H1430">
        <v>2006</v>
      </c>
      <c r="I1430" t="s">
        <v>62</v>
      </c>
      <c r="J1430" t="s">
        <v>141</v>
      </c>
      <c r="K1430">
        <f>IFERROR(VALUE(LEFT(table_netflix[[#This Row],[duration (in min)]], LEN(table_netflix[[#This Row],[duration (in min)]])-4)),0)</f>
        <v>110</v>
      </c>
      <c r="L1430" t="s">
        <v>71</v>
      </c>
      <c r="M1430" t="s">
        <v>55</v>
      </c>
      <c r="N1430" t="s">
        <v>107</v>
      </c>
      <c r="O1430" t="str" cm="1">
        <f t="array" ref="O1430">_xlfn.IFS(table_netflix[[#This Row],[release_year]]&gt;=2018, "2018 &amp; after", TRUE, "Before 2018")</f>
        <v>Before 2018</v>
      </c>
      <c r="P1430" s="12">
        <f>DATE(table_netflix[[#This Row],[release_year]],1,1)</f>
        <v>38718</v>
      </c>
      <c r="Q1430" s="12">
        <f t="shared" si="22"/>
        <v>43970</v>
      </c>
      <c r="R1430" s="12" t="str">
        <f>TEXT(table_netflix[[#This Row],[date_added_todate]], "mmm")</f>
        <v>May</v>
      </c>
      <c r="S1430" t="s">
        <v>7598</v>
      </c>
    </row>
    <row r="1431" spans="1:19" x14ac:dyDescent="0.3">
      <c r="A1431" t="s">
        <v>7599</v>
      </c>
      <c r="B1431" t="s">
        <v>15</v>
      </c>
      <c r="C1431" t="s">
        <v>7600</v>
      </c>
      <c r="D1431" t="s">
        <v>7578</v>
      </c>
      <c r="E1431" t="s">
        <v>7601</v>
      </c>
      <c r="F1431" t="s">
        <v>1328</v>
      </c>
      <c r="G1431" s="14" t="s">
        <v>7566</v>
      </c>
      <c r="H1431">
        <v>2004</v>
      </c>
      <c r="I1431" t="s">
        <v>62</v>
      </c>
      <c r="J1431" t="s">
        <v>626</v>
      </c>
      <c r="K1431">
        <f>IFERROR(VALUE(LEFT(table_netflix[[#This Row],[duration (in min)]], LEN(table_netflix[[#This Row],[duration (in min)]])-4)),0)</f>
        <v>112</v>
      </c>
      <c r="L1431" t="s">
        <v>71</v>
      </c>
      <c r="M1431" t="s">
        <v>55</v>
      </c>
      <c r="O1431" t="str" cm="1">
        <f t="array" ref="O1431">_xlfn.IFS(table_netflix[[#This Row],[release_year]]&gt;=2018, "2018 &amp; after", TRUE, "Before 2018")</f>
        <v>Before 2018</v>
      </c>
      <c r="P1431" s="12">
        <f>DATE(table_netflix[[#This Row],[release_year]],1,1)</f>
        <v>37987</v>
      </c>
      <c r="Q1431" s="12">
        <f t="shared" si="22"/>
        <v>43970</v>
      </c>
      <c r="R1431" s="12" t="str">
        <f>TEXT(table_netflix[[#This Row],[date_added_todate]], "mmm")</f>
        <v>May</v>
      </c>
      <c r="S1431" t="s">
        <v>7602</v>
      </c>
    </row>
    <row r="1432" spans="1:19" x14ac:dyDescent="0.3">
      <c r="A1432" t="s">
        <v>7603</v>
      </c>
      <c r="B1432" t="s">
        <v>15</v>
      </c>
      <c r="C1432" t="s">
        <v>7604</v>
      </c>
      <c r="D1432" t="s">
        <v>7605</v>
      </c>
      <c r="E1432" t="s">
        <v>7606</v>
      </c>
      <c r="F1432" t="s">
        <v>1266</v>
      </c>
      <c r="G1432" s="14" t="s">
        <v>7566</v>
      </c>
      <c r="H1432">
        <v>2012</v>
      </c>
      <c r="I1432" t="s">
        <v>45</v>
      </c>
      <c r="J1432" t="s">
        <v>232</v>
      </c>
      <c r="K1432">
        <f>IFERROR(VALUE(LEFT(table_netflix[[#This Row],[duration (in min)]], LEN(table_netflix[[#This Row],[duration (in min)]])-4)),0)</f>
        <v>93</v>
      </c>
      <c r="L1432" t="s">
        <v>53</v>
      </c>
      <c r="M1432" t="s">
        <v>54</v>
      </c>
      <c r="N1432" t="s">
        <v>55</v>
      </c>
      <c r="O1432" t="str" cm="1">
        <f t="array" ref="O1432">_xlfn.IFS(table_netflix[[#This Row],[release_year]]&gt;=2018, "2018 &amp; after", TRUE, "Before 2018")</f>
        <v>Before 2018</v>
      </c>
      <c r="P1432" s="12">
        <f>DATE(table_netflix[[#This Row],[release_year]],1,1)</f>
        <v>40909</v>
      </c>
      <c r="Q1432" s="12">
        <f t="shared" si="22"/>
        <v>43970</v>
      </c>
      <c r="R1432" s="12" t="str">
        <f>TEXT(table_netflix[[#This Row],[date_added_todate]], "mmm")</f>
        <v>May</v>
      </c>
      <c r="S1432" t="s">
        <v>7607</v>
      </c>
    </row>
    <row r="1433" spans="1:19" x14ac:dyDescent="0.3">
      <c r="A1433" t="s">
        <v>7608</v>
      </c>
      <c r="B1433" t="s">
        <v>15</v>
      </c>
      <c r="C1433" t="s">
        <v>7609</v>
      </c>
      <c r="D1433" t="s">
        <v>7352</v>
      </c>
      <c r="E1433" t="s">
        <v>7610</v>
      </c>
      <c r="F1433" t="s">
        <v>1328</v>
      </c>
      <c r="G1433" s="14" t="s">
        <v>7566</v>
      </c>
      <c r="H1433">
        <v>2005</v>
      </c>
      <c r="I1433" t="s">
        <v>84</v>
      </c>
      <c r="J1433" t="s">
        <v>499</v>
      </c>
      <c r="K1433">
        <f>IFERROR(VALUE(LEFT(table_netflix[[#This Row],[duration (in min)]], LEN(table_netflix[[#This Row],[duration (in min)]])-4)),0)</f>
        <v>109</v>
      </c>
      <c r="L1433" t="s">
        <v>71</v>
      </c>
      <c r="M1433" t="s">
        <v>55</v>
      </c>
      <c r="N1433" t="s">
        <v>107</v>
      </c>
      <c r="O1433" t="str" cm="1">
        <f t="array" ref="O1433">_xlfn.IFS(table_netflix[[#This Row],[release_year]]&gt;=2018, "2018 &amp; after", TRUE, "Before 2018")</f>
        <v>Before 2018</v>
      </c>
      <c r="P1433" s="12">
        <f>DATE(table_netflix[[#This Row],[release_year]],1,1)</f>
        <v>38353</v>
      </c>
      <c r="Q1433" s="12">
        <f t="shared" si="22"/>
        <v>43970</v>
      </c>
      <c r="R1433" s="12" t="str">
        <f>TEXT(table_netflix[[#This Row],[date_added_todate]], "mmm")</f>
        <v>May</v>
      </c>
      <c r="S1433" t="s">
        <v>7611</v>
      </c>
    </row>
    <row r="1434" spans="1:19" x14ac:dyDescent="0.3">
      <c r="A1434" t="s">
        <v>7612</v>
      </c>
      <c r="B1434" t="s">
        <v>15</v>
      </c>
      <c r="C1434" t="s">
        <v>7613</v>
      </c>
      <c r="D1434" t="s">
        <v>2238</v>
      </c>
      <c r="E1434" t="s">
        <v>7614</v>
      </c>
      <c r="F1434" t="s">
        <v>196</v>
      </c>
      <c r="G1434" s="14" t="s">
        <v>7615</v>
      </c>
      <c r="H1434">
        <v>2019</v>
      </c>
      <c r="I1434" t="s">
        <v>62</v>
      </c>
      <c r="J1434" t="s">
        <v>143</v>
      </c>
      <c r="K1434">
        <f>IFERROR(VALUE(LEFT(table_netflix[[#This Row],[duration (in min)]], LEN(table_netflix[[#This Row],[duration (in min)]])-4)),0)</f>
        <v>105</v>
      </c>
      <c r="L1434" t="s">
        <v>53</v>
      </c>
      <c r="M1434" t="s">
        <v>55</v>
      </c>
      <c r="O1434" t="str" cm="1">
        <f t="array" ref="O1434">_xlfn.IFS(table_netflix[[#This Row],[release_year]]&gt;=2018, "2018 &amp; after", TRUE, "Before 2018")</f>
        <v>2018 &amp; after</v>
      </c>
      <c r="P1434" s="12">
        <f>DATE(table_netflix[[#This Row],[release_year]],1,1)</f>
        <v>43466</v>
      </c>
      <c r="Q1434" s="12">
        <f t="shared" si="22"/>
        <v>43969</v>
      </c>
      <c r="R1434" s="12" t="str">
        <f>TEXT(table_netflix[[#This Row],[date_added_todate]], "mmm")</f>
        <v>May</v>
      </c>
      <c r="S1434" t="s">
        <v>7616</v>
      </c>
    </row>
    <row r="1435" spans="1:19" x14ac:dyDescent="0.3">
      <c r="A1435" t="s">
        <v>7618</v>
      </c>
      <c r="B1435" t="s">
        <v>15</v>
      </c>
      <c r="C1435" t="s">
        <v>7619</v>
      </c>
      <c r="D1435" t="s">
        <v>7620</v>
      </c>
      <c r="E1435" t="s">
        <v>7621</v>
      </c>
      <c r="F1435" t="s">
        <v>1376</v>
      </c>
      <c r="G1435" s="14" t="s">
        <v>7617</v>
      </c>
      <c r="H1435">
        <v>2019</v>
      </c>
      <c r="I1435" t="s">
        <v>27</v>
      </c>
      <c r="J1435" t="s">
        <v>125</v>
      </c>
      <c r="K1435">
        <f>IFERROR(VALUE(LEFT(table_netflix[[#This Row],[duration (in min)]], LEN(table_netflix[[#This Row],[duration (in min)]])-4)),0)</f>
        <v>97</v>
      </c>
      <c r="L1435" t="s">
        <v>144</v>
      </c>
      <c r="M1435" t="s">
        <v>85</v>
      </c>
      <c r="N1435" t="s">
        <v>55</v>
      </c>
      <c r="O1435" t="str" cm="1">
        <f t="array" ref="O1435">_xlfn.IFS(table_netflix[[#This Row],[release_year]]&gt;=2018, "2018 &amp; after", TRUE, "Before 2018")</f>
        <v>2018 &amp; after</v>
      </c>
      <c r="P1435" s="12">
        <f>DATE(table_netflix[[#This Row],[release_year]],1,1)</f>
        <v>43466</v>
      </c>
      <c r="Q1435" s="12">
        <f t="shared" si="22"/>
        <v>43968</v>
      </c>
      <c r="R1435" s="12" t="str">
        <f>TEXT(table_netflix[[#This Row],[date_added_todate]], "mmm")</f>
        <v>May</v>
      </c>
      <c r="S1435" t="s">
        <v>7622</v>
      </c>
    </row>
    <row r="1436" spans="1:19" x14ac:dyDescent="0.3">
      <c r="A1436" t="s">
        <v>7624</v>
      </c>
      <c r="B1436" t="s">
        <v>15</v>
      </c>
      <c r="C1436" t="s">
        <v>7625</v>
      </c>
      <c r="D1436" t="s">
        <v>7626</v>
      </c>
      <c r="E1436" t="s">
        <v>7627</v>
      </c>
      <c r="F1436" t="s">
        <v>1752</v>
      </c>
      <c r="G1436" s="14" t="s">
        <v>7623</v>
      </c>
      <c r="H1436">
        <v>2017</v>
      </c>
      <c r="I1436" t="s">
        <v>27</v>
      </c>
      <c r="J1436" t="s">
        <v>46</v>
      </c>
      <c r="K1436">
        <f>IFERROR(VALUE(LEFT(table_netflix[[#This Row],[duration (in min)]], LEN(table_netflix[[#This Row],[duration (in min)]])-4)),0)</f>
        <v>91</v>
      </c>
      <c r="L1436" t="s">
        <v>53</v>
      </c>
      <c r="M1436" t="s">
        <v>55</v>
      </c>
      <c r="O1436" t="str" cm="1">
        <f t="array" ref="O1436">_xlfn.IFS(table_netflix[[#This Row],[release_year]]&gt;=2018, "2018 &amp; after", TRUE, "Before 2018")</f>
        <v>Before 2018</v>
      </c>
      <c r="P1436" s="12">
        <f>DATE(table_netflix[[#This Row],[release_year]],1,1)</f>
        <v>42736</v>
      </c>
      <c r="Q1436" s="12">
        <f t="shared" si="22"/>
        <v>43966</v>
      </c>
      <c r="R1436" s="12" t="str">
        <f>TEXT(table_netflix[[#This Row],[date_added_todate]], "mmm")</f>
        <v>May</v>
      </c>
      <c r="S1436" t="s">
        <v>7628</v>
      </c>
    </row>
    <row r="1437" spans="1:19" x14ac:dyDescent="0.3">
      <c r="A1437" t="s">
        <v>7629</v>
      </c>
      <c r="B1437" t="s">
        <v>15</v>
      </c>
      <c r="C1437" t="s">
        <v>7630</v>
      </c>
      <c r="D1437" t="s">
        <v>7631</v>
      </c>
      <c r="E1437" t="s">
        <v>7632</v>
      </c>
      <c r="F1437" t="s">
        <v>301</v>
      </c>
      <c r="G1437" s="14" t="s">
        <v>7623</v>
      </c>
      <c r="H1437">
        <v>2019</v>
      </c>
      <c r="I1437" t="s">
        <v>27</v>
      </c>
      <c r="J1437" t="s">
        <v>213</v>
      </c>
      <c r="K1437">
        <f>IFERROR(VALUE(LEFT(table_netflix[[#This Row],[duration (in min)]], LEN(table_netflix[[#This Row],[duration (in min)]])-4)),0)</f>
        <v>88</v>
      </c>
      <c r="L1437" t="s">
        <v>71</v>
      </c>
      <c r="M1437" t="s">
        <v>55</v>
      </c>
      <c r="N1437" t="s">
        <v>107</v>
      </c>
      <c r="O1437" t="str" cm="1">
        <f t="array" ref="O1437">_xlfn.IFS(table_netflix[[#This Row],[release_year]]&gt;=2018, "2018 &amp; after", TRUE, "Before 2018")</f>
        <v>2018 &amp; after</v>
      </c>
      <c r="P1437" s="12">
        <f>DATE(table_netflix[[#This Row],[release_year]],1,1)</f>
        <v>43466</v>
      </c>
      <c r="Q1437" s="12">
        <f t="shared" si="22"/>
        <v>43966</v>
      </c>
      <c r="R1437" s="12" t="str">
        <f>TEXT(table_netflix[[#This Row],[date_added_todate]], "mmm")</f>
        <v>May</v>
      </c>
      <c r="S1437" t="s">
        <v>7633</v>
      </c>
    </row>
    <row r="1438" spans="1:19" x14ac:dyDescent="0.3">
      <c r="A1438" t="s">
        <v>7634</v>
      </c>
      <c r="B1438" t="s">
        <v>24</v>
      </c>
      <c r="C1438" t="s">
        <v>7635</v>
      </c>
      <c r="D1438" t="s">
        <v>5405</v>
      </c>
      <c r="E1438" t="s">
        <v>7636</v>
      </c>
      <c r="F1438" t="s">
        <v>307</v>
      </c>
      <c r="G1438" s="14" t="s">
        <v>7623</v>
      </c>
      <c r="H1438">
        <v>2020</v>
      </c>
      <c r="I1438" t="s">
        <v>27</v>
      </c>
      <c r="J1438" t="s">
        <v>33</v>
      </c>
      <c r="K1438">
        <f>IFERROR(VALUE(LEFT(table_netflix[[#This Row],[duration (in min)]], LEN(table_netflix[[#This Row],[duration (in min)]])-4)),0)</f>
        <v>0</v>
      </c>
      <c r="L1438" t="s">
        <v>34</v>
      </c>
      <c r="M1438" t="s">
        <v>35</v>
      </c>
      <c r="N1438" t="s">
        <v>30</v>
      </c>
      <c r="O1438" t="str" cm="1">
        <f t="array" ref="O1438">_xlfn.IFS(table_netflix[[#This Row],[release_year]]&gt;=2018, "2018 &amp; after", TRUE, "Before 2018")</f>
        <v>2018 &amp; after</v>
      </c>
      <c r="P1438" s="12">
        <f>DATE(table_netflix[[#This Row],[release_year]],1,1)</f>
        <v>43831</v>
      </c>
      <c r="Q1438" s="12">
        <f t="shared" si="22"/>
        <v>43966</v>
      </c>
      <c r="R1438" s="12" t="str">
        <f>TEXT(table_netflix[[#This Row],[date_added_todate]], "mmm")</f>
        <v>May</v>
      </c>
      <c r="S1438" t="s">
        <v>7637</v>
      </c>
    </row>
    <row r="1439" spans="1:19" x14ac:dyDescent="0.3">
      <c r="A1439" t="s">
        <v>7638</v>
      </c>
      <c r="B1439" t="s">
        <v>24</v>
      </c>
      <c r="C1439" t="s">
        <v>7639</v>
      </c>
      <c r="D1439" t="s">
        <v>7640</v>
      </c>
      <c r="E1439" t="s">
        <v>7641</v>
      </c>
      <c r="F1439" t="s">
        <v>1280</v>
      </c>
      <c r="G1439" s="14" t="s">
        <v>7623</v>
      </c>
      <c r="H1439">
        <v>2020</v>
      </c>
      <c r="I1439" t="s">
        <v>27</v>
      </c>
      <c r="J1439" t="s">
        <v>33</v>
      </c>
      <c r="K1439">
        <f>IFERROR(VALUE(LEFT(table_netflix[[#This Row],[duration (in min)]], LEN(table_netflix[[#This Row],[duration (in min)]])-4)),0)</f>
        <v>0</v>
      </c>
      <c r="L1439" t="s">
        <v>34</v>
      </c>
      <c r="M1439" t="s">
        <v>35</v>
      </c>
      <c r="N1439" t="s">
        <v>30</v>
      </c>
      <c r="O1439" t="str" cm="1">
        <f t="array" ref="O1439">_xlfn.IFS(table_netflix[[#This Row],[release_year]]&gt;=2018, "2018 &amp; after", TRUE, "Before 2018")</f>
        <v>2018 &amp; after</v>
      </c>
      <c r="P1439" s="12">
        <f>DATE(table_netflix[[#This Row],[release_year]],1,1)</f>
        <v>43831</v>
      </c>
      <c r="Q1439" s="12">
        <f t="shared" si="22"/>
        <v>43966</v>
      </c>
      <c r="R1439" s="12" t="str">
        <f>TEXT(table_netflix[[#This Row],[date_added_todate]], "mmm")</f>
        <v>May</v>
      </c>
      <c r="S1439" t="s">
        <v>7642</v>
      </c>
    </row>
    <row r="1440" spans="1:19" x14ac:dyDescent="0.3">
      <c r="A1440" t="s">
        <v>7643</v>
      </c>
      <c r="B1440" t="s">
        <v>15</v>
      </c>
      <c r="C1440" t="s">
        <v>7644</v>
      </c>
      <c r="D1440" t="s">
        <v>3511</v>
      </c>
      <c r="E1440" t="s">
        <v>7645</v>
      </c>
      <c r="F1440" t="s">
        <v>1322</v>
      </c>
      <c r="G1440" s="14" t="s">
        <v>7646</v>
      </c>
      <c r="H1440">
        <v>2018</v>
      </c>
      <c r="I1440" t="s">
        <v>62</v>
      </c>
      <c r="J1440" t="s">
        <v>499</v>
      </c>
      <c r="K1440">
        <f>IFERROR(VALUE(LEFT(table_netflix[[#This Row],[duration (in min)]], LEN(table_netflix[[#This Row],[duration (in min)]])-4)),0)</f>
        <v>109</v>
      </c>
      <c r="L1440" t="s">
        <v>53</v>
      </c>
      <c r="M1440" t="s">
        <v>55</v>
      </c>
      <c r="N1440" t="s">
        <v>107</v>
      </c>
      <c r="O1440" t="str" cm="1">
        <f t="array" ref="O1440">_xlfn.IFS(table_netflix[[#This Row],[release_year]]&gt;=2018, "2018 &amp; after", TRUE, "Before 2018")</f>
        <v>2018 &amp; after</v>
      </c>
      <c r="P1440" s="12">
        <f>DATE(table_netflix[[#This Row],[release_year]],1,1)</f>
        <v>43101</v>
      </c>
      <c r="Q1440" s="12">
        <f t="shared" si="22"/>
        <v>43965</v>
      </c>
      <c r="R1440" s="12" t="str">
        <f>TEXT(table_netflix[[#This Row],[date_added_todate]], "mmm")</f>
        <v>May</v>
      </c>
      <c r="S1440" t="s">
        <v>7647</v>
      </c>
    </row>
    <row r="1441" spans="1:19" x14ac:dyDescent="0.3">
      <c r="A1441" t="s">
        <v>7648</v>
      </c>
      <c r="B1441" t="s">
        <v>15</v>
      </c>
      <c r="C1441" t="s">
        <v>7649</v>
      </c>
      <c r="D1441" t="s">
        <v>3511</v>
      </c>
      <c r="E1441" t="s">
        <v>7650</v>
      </c>
      <c r="F1441" t="s">
        <v>1322</v>
      </c>
      <c r="G1441" s="14" t="s">
        <v>7646</v>
      </c>
      <c r="H1441">
        <v>2019</v>
      </c>
      <c r="I1441" t="s">
        <v>62</v>
      </c>
      <c r="J1441" t="s">
        <v>381</v>
      </c>
      <c r="K1441">
        <f>IFERROR(VALUE(LEFT(table_netflix[[#This Row],[duration (in min)]], LEN(table_netflix[[#This Row],[duration (in min)]])-4)),0)</f>
        <v>118</v>
      </c>
      <c r="L1441" t="s">
        <v>53</v>
      </c>
      <c r="M1441" t="s">
        <v>55</v>
      </c>
      <c r="N1441" t="s">
        <v>107</v>
      </c>
      <c r="O1441" t="str" cm="1">
        <f t="array" ref="O1441">_xlfn.IFS(table_netflix[[#This Row],[release_year]]&gt;=2018, "2018 &amp; after", TRUE, "Before 2018")</f>
        <v>2018 &amp; after</v>
      </c>
      <c r="P1441" s="12">
        <f>DATE(table_netflix[[#This Row],[release_year]],1,1)</f>
        <v>43466</v>
      </c>
      <c r="Q1441" s="12">
        <f t="shared" si="22"/>
        <v>43965</v>
      </c>
      <c r="R1441" s="12" t="str">
        <f>TEXT(table_netflix[[#This Row],[date_added_todate]], "mmm")</f>
        <v>May</v>
      </c>
      <c r="S1441" t="s">
        <v>7651</v>
      </c>
    </row>
    <row r="1442" spans="1:19" x14ac:dyDescent="0.3">
      <c r="A1442" t="s">
        <v>7652</v>
      </c>
      <c r="B1442" t="s">
        <v>15</v>
      </c>
      <c r="C1442" t="s">
        <v>7653</v>
      </c>
      <c r="D1442" t="s">
        <v>7654</v>
      </c>
      <c r="E1442" t="s">
        <v>7655</v>
      </c>
      <c r="F1442" t="s">
        <v>1954</v>
      </c>
      <c r="G1442" s="14" t="s">
        <v>7646</v>
      </c>
      <c r="H1442">
        <v>2018</v>
      </c>
      <c r="I1442" t="s">
        <v>264</v>
      </c>
      <c r="J1442" t="s">
        <v>499</v>
      </c>
      <c r="K1442">
        <f>IFERROR(VALUE(LEFT(table_netflix[[#This Row],[duration (in min)]], LEN(table_netflix[[#This Row],[duration (in min)]])-4)),0)</f>
        <v>109</v>
      </c>
      <c r="L1442" t="s">
        <v>47</v>
      </c>
      <c r="M1442" t="s">
        <v>72</v>
      </c>
      <c r="N1442" t="s">
        <v>55</v>
      </c>
      <c r="O1442" t="str" cm="1">
        <f t="array" ref="O1442">_xlfn.IFS(table_netflix[[#This Row],[release_year]]&gt;=2018, "2018 &amp; after", TRUE, "Before 2018")</f>
        <v>2018 &amp; after</v>
      </c>
      <c r="P1442" s="12">
        <f>DATE(table_netflix[[#This Row],[release_year]],1,1)</f>
        <v>43101</v>
      </c>
      <c r="Q1442" s="12">
        <f t="shared" si="22"/>
        <v>43965</v>
      </c>
      <c r="R1442" s="12" t="str">
        <f>TEXT(table_netflix[[#This Row],[date_added_todate]], "mmm")</f>
        <v>May</v>
      </c>
      <c r="S1442" t="s">
        <v>7656</v>
      </c>
    </row>
    <row r="1443" spans="1:19" x14ac:dyDescent="0.3">
      <c r="A1443" t="s">
        <v>7657</v>
      </c>
      <c r="B1443" t="s">
        <v>15</v>
      </c>
      <c r="C1443" t="s">
        <v>7658</v>
      </c>
      <c r="D1443" t="s">
        <v>7659</v>
      </c>
      <c r="E1443" t="s">
        <v>7660</v>
      </c>
      <c r="F1443" t="s">
        <v>39</v>
      </c>
      <c r="G1443" s="14" t="s">
        <v>7646</v>
      </c>
      <c r="H1443">
        <v>2020</v>
      </c>
      <c r="I1443" t="s">
        <v>27</v>
      </c>
      <c r="J1443" t="s">
        <v>1311</v>
      </c>
      <c r="K1443">
        <f>IFERROR(VALUE(LEFT(table_netflix[[#This Row],[duration (in min)]], LEN(table_netflix[[#This Row],[duration (in min)]])-4)),0)</f>
        <v>131</v>
      </c>
      <c r="L1443" t="s">
        <v>144</v>
      </c>
      <c r="M1443" t="s">
        <v>55</v>
      </c>
      <c r="N1443" t="s">
        <v>107</v>
      </c>
      <c r="O1443" t="str" cm="1">
        <f t="array" ref="O1443">_xlfn.IFS(table_netflix[[#This Row],[release_year]]&gt;=2018, "2018 &amp; after", TRUE, "Before 2018")</f>
        <v>2018 &amp; after</v>
      </c>
      <c r="P1443" s="12">
        <f>DATE(table_netflix[[#This Row],[release_year]],1,1)</f>
        <v>43831</v>
      </c>
      <c r="Q1443" s="12">
        <f t="shared" si="22"/>
        <v>43965</v>
      </c>
      <c r="R1443" s="12" t="str">
        <f>TEXT(table_netflix[[#This Row],[date_added_todate]], "mmm")</f>
        <v>May</v>
      </c>
      <c r="S1443" t="s">
        <v>7661</v>
      </c>
    </row>
    <row r="1444" spans="1:19" x14ac:dyDescent="0.3">
      <c r="A1444" t="s">
        <v>7662</v>
      </c>
      <c r="B1444" t="s">
        <v>15</v>
      </c>
      <c r="C1444" t="s">
        <v>7663</v>
      </c>
      <c r="D1444" t="s">
        <v>868</v>
      </c>
      <c r="E1444" t="s">
        <v>7664</v>
      </c>
      <c r="F1444" t="s">
        <v>90</v>
      </c>
      <c r="G1444" s="14" t="s">
        <v>7646</v>
      </c>
      <c r="H1444">
        <v>2018</v>
      </c>
      <c r="I1444" t="s">
        <v>27</v>
      </c>
      <c r="J1444" t="s">
        <v>7665</v>
      </c>
      <c r="K1444">
        <f>IFERROR(VALUE(LEFT(table_netflix[[#This Row],[duration (in min)]], LEN(table_netflix[[#This Row],[duration (in min)]])-4)),0)</f>
        <v>152</v>
      </c>
      <c r="L1444" t="s">
        <v>53</v>
      </c>
      <c r="M1444" t="s">
        <v>54</v>
      </c>
      <c r="N1444" t="s">
        <v>55</v>
      </c>
      <c r="O1444" t="str" cm="1">
        <f t="array" ref="O1444">_xlfn.IFS(table_netflix[[#This Row],[release_year]]&gt;=2018, "2018 &amp; after", TRUE, "Before 2018")</f>
        <v>2018 &amp; after</v>
      </c>
      <c r="P1444" s="12">
        <f>DATE(table_netflix[[#This Row],[release_year]],1,1)</f>
        <v>43101</v>
      </c>
      <c r="Q1444" s="12">
        <f t="shared" si="22"/>
        <v>43965</v>
      </c>
      <c r="R1444" s="12" t="str">
        <f>TEXT(table_netflix[[#This Row],[date_added_todate]], "mmm")</f>
        <v>May</v>
      </c>
      <c r="S1444" t="s">
        <v>7666</v>
      </c>
    </row>
    <row r="1445" spans="1:19" x14ac:dyDescent="0.3">
      <c r="A1445" t="s">
        <v>7667</v>
      </c>
      <c r="B1445" t="s">
        <v>15</v>
      </c>
      <c r="C1445" t="s">
        <v>7668</v>
      </c>
      <c r="D1445" t="s">
        <v>7669</v>
      </c>
      <c r="E1445" t="s">
        <v>7670</v>
      </c>
      <c r="F1445" t="s">
        <v>196</v>
      </c>
      <c r="G1445" s="14" t="s">
        <v>7646</v>
      </c>
      <c r="H1445">
        <v>2018</v>
      </c>
      <c r="I1445" t="s">
        <v>62</v>
      </c>
      <c r="J1445" t="s">
        <v>89</v>
      </c>
      <c r="K1445">
        <f>IFERROR(VALUE(LEFT(table_netflix[[#This Row],[duration (in min)]], LEN(table_netflix[[#This Row],[duration (in min)]])-4)),0)</f>
        <v>67</v>
      </c>
      <c r="L1445" t="s">
        <v>294</v>
      </c>
      <c r="M1445" t="s">
        <v>142</v>
      </c>
      <c r="O1445" t="str" cm="1">
        <f t="array" ref="O1445">_xlfn.IFS(table_netflix[[#This Row],[release_year]]&gt;=2018, "2018 &amp; after", TRUE, "Before 2018")</f>
        <v>2018 &amp; after</v>
      </c>
      <c r="P1445" s="12">
        <f>DATE(table_netflix[[#This Row],[release_year]],1,1)</f>
        <v>43101</v>
      </c>
      <c r="Q1445" s="12">
        <f t="shared" si="22"/>
        <v>43965</v>
      </c>
      <c r="R1445" s="12" t="str">
        <f>TEXT(table_netflix[[#This Row],[date_added_todate]], "mmm")</f>
        <v>May</v>
      </c>
      <c r="S1445" t="s">
        <v>7671</v>
      </c>
    </row>
    <row r="1446" spans="1:19" x14ac:dyDescent="0.3">
      <c r="A1446" t="s">
        <v>7672</v>
      </c>
      <c r="B1446" t="s">
        <v>15</v>
      </c>
      <c r="C1446" t="s">
        <v>7673</v>
      </c>
      <c r="D1446" t="s">
        <v>7674</v>
      </c>
      <c r="E1446" t="s">
        <v>7675</v>
      </c>
      <c r="F1446" t="s">
        <v>1376</v>
      </c>
      <c r="G1446" s="14" t="s">
        <v>7646</v>
      </c>
      <c r="H1446">
        <v>2018</v>
      </c>
      <c r="I1446" t="s">
        <v>84</v>
      </c>
      <c r="J1446" t="s">
        <v>2035</v>
      </c>
      <c r="K1446">
        <f>IFERROR(VALUE(LEFT(table_netflix[[#This Row],[duration (in min)]], LEN(table_netflix[[#This Row],[duration (in min)]])-4)),0)</f>
        <v>72</v>
      </c>
      <c r="L1446" t="s">
        <v>71</v>
      </c>
      <c r="M1446" t="s">
        <v>72</v>
      </c>
      <c r="N1446" t="s">
        <v>55</v>
      </c>
      <c r="O1446" t="str" cm="1">
        <f t="array" ref="O1446">_xlfn.IFS(table_netflix[[#This Row],[release_year]]&gt;=2018, "2018 &amp; after", TRUE, "Before 2018")</f>
        <v>2018 &amp; after</v>
      </c>
      <c r="P1446" s="12">
        <f>DATE(table_netflix[[#This Row],[release_year]],1,1)</f>
        <v>43101</v>
      </c>
      <c r="Q1446" s="12">
        <f t="shared" si="22"/>
        <v>43965</v>
      </c>
      <c r="R1446" s="12" t="str">
        <f>TEXT(table_netflix[[#This Row],[date_added_todate]], "mmm")</f>
        <v>May</v>
      </c>
      <c r="S1446" t="s">
        <v>7676</v>
      </c>
    </row>
    <row r="1447" spans="1:19" x14ac:dyDescent="0.3">
      <c r="A1447" t="s">
        <v>7677</v>
      </c>
      <c r="B1447" t="s">
        <v>15</v>
      </c>
      <c r="C1447" t="s">
        <v>7678</v>
      </c>
      <c r="D1447" t="s">
        <v>7679</v>
      </c>
      <c r="E1447" t="s">
        <v>7680</v>
      </c>
      <c r="F1447" t="s">
        <v>39</v>
      </c>
      <c r="G1447" s="14" t="s">
        <v>7681</v>
      </c>
      <c r="H1447">
        <v>2012</v>
      </c>
      <c r="I1447" t="s">
        <v>62</v>
      </c>
      <c r="J1447" t="s">
        <v>262</v>
      </c>
      <c r="K1447">
        <f>IFERROR(VALUE(LEFT(table_netflix[[#This Row],[duration (in min)]], LEN(table_netflix[[#This Row],[duration (in min)]])-4)),0)</f>
        <v>83</v>
      </c>
      <c r="L1447" t="s">
        <v>22</v>
      </c>
      <c r="M1447" t="s">
        <v>55</v>
      </c>
      <c r="O1447" t="str" cm="1">
        <f t="array" ref="O1447">_xlfn.IFS(table_netflix[[#This Row],[release_year]]&gt;=2018, "2018 &amp; after", TRUE, "Before 2018")</f>
        <v>Before 2018</v>
      </c>
      <c r="P1447" s="12">
        <f>DATE(table_netflix[[#This Row],[release_year]],1,1)</f>
        <v>40909</v>
      </c>
      <c r="Q1447" s="12">
        <f t="shared" si="22"/>
        <v>43964</v>
      </c>
      <c r="R1447" s="12" t="str">
        <f>TEXT(table_netflix[[#This Row],[date_added_todate]], "mmm")</f>
        <v>May</v>
      </c>
      <c r="S1447" t="s">
        <v>7682</v>
      </c>
    </row>
    <row r="1448" spans="1:19" x14ac:dyDescent="0.3">
      <c r="A1448" t="s">
        <v>7683</v>
      </c>
      <c r="B1448" t="s">
        <v>15</v>
      </c>
      <c r="C1448" t="s">
        <v>7684</v>
      </c>
      <c r="D1448" t="s">
        <v>6390</v>
      </c>
      <c r="E1448" t="s">
        <v>7685</v>
      </c>
      <c r="F1448" t="s">
        <v>18</v>
      </c>
      <c r="G1448" s="14" t="s">
        <v>7681</v>
      </c>
      <c r="H1448">
        <v>2020</v>
      </c>
      <c r="I1448" t="s">
        <v>27</v>
      </c>
      <c r="J1448" t="s">
        <v>21</v>
      </c>
      <c r="K1448">
        <f>IFERROR(VALUE(LEFT(table_netflix[[#This Row],[duration (in min)]], LEN(table_netflix[[#This Row],[duration (in min)]])-4)),0)</f>
        <v>90</v>
      </c>
      <c r="L1448" t="s">
        <v>71</v>
      </c>
      <c r="M1448" t="s">
        <v>107</v>
      </c>
      <c r="O1448" t="str" cm="1">
        <f t="array" ref="O1448">_xlfn.IFS(table_netflix[[#This Row],[release_year]]&gt;=2018, "2018 &amp; after", TRUE, "Before 2018")</f>
        <v>2018 &amp; after</v>
      </c>
      <c r="P1448" s="12">
        <f>DATE(table_netflix[[#This Row],[release_year]],1,1)</f>
        <v>43831</v>
      </c>
      <c r="Q1448" s="12">
        <f t="shared" si="22"/>
        <v>43964</v>
      </c>
      <c r="R1448" s="12" t="str">
        <f>TEXT(table_netflix[[#This Row],[date_added_todate]], "mmm")</f>
        <v>May</v>
      </c>
      <c r="S1448" t="s">
        <v>7686</v>
      </c>
    </row>
    <row r="1449" spans="1:19" x14ac:dyDescent="0.3">
      <c r="A1449" t="s">
        <v>7687</v>
      </c>
      <c r="B1449" t="s">
        <v>15</v>
      </c>
      <c r="C1449" t="s">
        <v>7688</v>
      </c>
      <c r="D1449" t="s">
        <v>7689</v>
      </c>
      <c r="E1449" t="s">
        <v>7690</v>
      </c>
      <c r="F1449" t="s">
        <v>1954</v>
      </c>
      <c r="G1449" s="14" t="s">
        <v>7691</v>
      </c>
      <c r="H1449">
        <v>2019</v>
      </c>
      <c r="I1449" t="s">
        <v>62</v>
      </c>
      <c r="J1449" t="s">
        <v>133</v>
      </c>
      <c r="K1449">
        <f>IFERROR(VALUE(LEFT(table_netflix[[#This Row],[duration (in min)]], LEN(table_netflix[[#This Row],[duration (in min)]])-4)),0)</f>
        <v>106</v>
      </c>
      <c r="L1449" t="s">
        <v>53</v>
      </c>
      <c r="M1449" t="s">
        <v>55</v>
      </c>
      <c r="N1449" t="s">
        <v>107</v>
      </c>
      <c r="O1449" t="str" cm="1">
        <f t="array" ref="O1449">_xlfn.IFS(table_netflix[[#This Row],[release_year]]&gt;=2018, "2018 &amp; after", TRUE, "Before 2018")</f>
        <v>2018 &amp; after</v>
      </c>
      <c r="P1449" s="12">
        <f>DATE(table_netflix[[#This Row],[release_year]],1,1)</f>
        <v>43466</v>
      </c>
      <c r="Q1449" s="12">
        <f t="shared" si="22"/>
        <v>43963</v>
      </c>
      <c r="R1449" s="12" t="str">
        <f>TEXT(table_netflix[[#This Row],[date_added_todate]], "mmm")</f>
        <v>May</v>
      </c>
      <c r="S1449" t="s">
        <v>7692</v>
      </c>
    </row>
    <row r="1450" spans="1:19" x14ac:dyDescent="0.3">
      <c r="A1450" t="s">
        <v>7693</v>
      </c>
      <c r="B1450" t="s">
        <v>15</v>
      </c>
      <c r="C1450" t="s">
        <v>7694</v>
      </c>
      <c r="D1450" t="s">
        <v>7695</v>
      </c>
      <c r="E1450" t="s">
        <v>7696</v>
      </c>
      <c r="F1450" t="s">
        <v>18</v>
      </c>
      <c r="G1450" s="14" t="s">
        <v>7691</v>
      </c>
      <c r="H1450">
        <v>2020</v>
      </c>
      <c r="I1450" t="s">
        <v>62</v>
      </c>
      <c r="J1450" t="s">
        <v>7697</v>
      </c>
      <c r="K1450">
        <f>IFERROR(VALUE(LEFT(table_netflix[[#This Row],[duration (in min)]], LEN(table_netflix[[#This Row],[duration (in min)]])-4)),0)</f>
        <v>190</v>
      </c>
      <c r="L1450" t="s">
        <v>71</v>
      </c>
      <c r="O1450" t="str" cm="1">
        <f t="array" ref="O1450">_xlfn.IFS(table_netflix[[#This Row],[release_year]]&gt;=2018, "2018 &amp; after", TRUE, "Before 2018")</f>
        <v>2018 &amp; after</v>
      </c>
      <c r="P1450" s="12">
        <f>DATE(table_netflix[[#This Row],[release_year]],1,1)</f>
        <v>43831</v>
      </c>
      <c r="Q1450" s="12">
        <f t="shared" si="22"/>
        <v>43963</v>
      </c>
      <c r="R1450" s="12" t="str">
        <f>TEXT(table_netflix[[#This Row],[date_added_todate]], "mmm")</f>
        <v>May</v>
      </c>
      <c r="S1450" t="s">
        <v>7698</v>
      </c>
    </row>
    <row r="1451" spans="1:19" x14ac:dyDescent="0.3">
      <c r="A1451" t="s">
        <v>7699</v>
      </c>
      <c r="B1451" t="s">
        <v>15</v>
      </c>
      <c r="C1451" t="s">
        <v>7700</v>
      </c>
      <c r="D1451" t="s">
        <v>7701</v>
      </c>
      <c r="E1451" t="s">
        <v>7702</v>
      </c>
      <c r="F1451" t="s">
        <v>39</v>
      </c>
      <c r="G1451" s="14" t="s">
        <v>7703</v>
      </c>
      <c r="H1451">
        <v>2010</v>
      </c>
      <c r="I1451" t="s">
        <v>84</v>
      </c>
      <c r="J1451" t="s">
        <v>644</v>
      </c>
      <c r="K1451">
        <f>IFERROR(VALUE(LEFT(table_netflix[[#This Row],[duration (in min)]], LEN(table_netflix[[#This Row],[duration (in min)]])-4)),0)</f>
        <v>129</v>
      </c>
      <c r="L1451" t="s">
        <v>47</v>
      </c>
      <c r="M1451" t="s">
        <v>85</v>
      </c>
      <c r="N1451" t="s">
        <v>55</v>
      </c>
      <c r="O1451" t="str" cm="1">
        <f t="array" ref="O1451">_xlfn.IFS(table_netflix[[#This Row],[release_year]]&gt;=2018, "2018 &amp; after", TRUE, "Before 2018")</f>
        <v>Before 2018</v>
      </c>
      <c r="P1451" s="12">
        <f>DATE(table_netflix[[#This Row],[release_year]],1,1)</f>
        <v>40179</v>
      </c>
      <c r="Q1451" s="12">
        <f t="shared" si="22"/>
        <v>43962</v>
      </c>
      <c r="R1451" s="12" t="str">
        <f>TEXT(table_netflix[[#This Row],[date_added_todate]], "mmm")</f>
        <v>May</v>
      </c>
      <c r="S1451" t="s">
        <v>7704</v>
      </c>
    </row>
    <row r="1452" spans="1:19" x14ac:dyDescent="0.3">
      <c r="A1452" t="s">
        <v>7705</v>
      </c>
      <c r="B1452" t="s">
        <v>15</v>
      </c>
      <c r="C1452" t="s">
        <v>7706</v>
      </c>
      <c r="D1452" t="s">
        <v>5264</v>
      </c>
      <c r="E1452" t="s">
        <v>7707</v>
      </c>
      <c r="F1452" t="s">
        <v>39</v>
      </c>
      <c r="G1452" s="14" t="s">
        <v>7703</v>
      </c>
      <c r="H1452">
        <v>1994</v>
      </c>
      <c r="I1452" t="s">
        <v>62</v>
      </c>
      <c r="J1452" t="s">
        <v>7708</v>
      </c>
      <c r="K1452">
        <f>IFERROR(VALUE(LEFT(table_netflix[[#This Row],[duration (in min)]], LEN(table_netflix[[#This Row],[duration (in min)]])-4)),0)</f>
        <v>160</v>
      </c>
      <c r="L1452" t="s">
        <v>144</v>
      </c>
      <c r="M1452" t="s">
        <v>85</v>
      </c>
      <c r="N1452" t="s">
        <v>406</v>
      </c>
      <c r="O1452" t="str" cm="1">
        <f t="array" ref="O1452">_xlfn.IFS(table_netflix[[#This Row],[release_year]]&gt;=2018, "2018 &amp; after", TRUE, "Before 2018")</f>
        <v>Before 2018</v>
      </c>
      <c r="P1452" s="12">
        <f>DATE(table_netflix[[#This Row],[release_year]],1,1)</f>
        <v>34335</v>
      </c>
      <c r="Q1452" s="12">
        <f t="shared" si="22"/>
        <v>43962</v>
      </c>
      <c r="R1452" s="12" t="str">
        <f>TEXT(table_netflix[[#This Row],[date_added_todate]], "mmm")</f>
        <v>May</v>
      </c>
      <c r="S1452" t="s">
        <v>7709</v>
      </c>
    </row>
    <row r="1453" spans="1:19" x14ac:dyDescent="0.3">
      <c r="A1453" t="s">
        <v>7710</v>
      </c>
      <c r="B1453" t="s">
        <v>15</v>
      </c>
      <c r="C1453" t="s">
        <v>7711</v>
      </c>
      <c r="D1453" t="s">
        <v>7712</v>
      </c>
      <c r="E1453" t="s">
        <v>7713</v>
      </c>
      <c r="F1453" t="s">
        <v>18</v>
      </c>
      <c r="G1453" s="14" t="s">
        <v>7703</v>
      </c>
      <c r="H1453">
        <v>2020</v>
      </c>
      <c r="I1453" t="s">
        <v>27</v>
      </c>
      <c r="J1453" t="s">
        <v>549</v>
      </c>
      <c r="K1453">
        <f>IFERROR(VALUE(LEFT(table_netflix[[#This Row],[duration (in min)]], LEN(table_netflix[[#This Row],[duration (in min)]])-4)),0)</f>
        <v>86</v>
      </c>
      <c r="L1453" t="s">
        <v>22</v>
      </c>
      <c r="O1453" t="str" cm="1">
        <f t="array" ref="O1453">_xlfn.IFS(table_netflix[[#This Row],[release_year]]&gt;=2018, "2018 &amp; after", TRUE, "Before 2018")</f>
        <v>2018 &amp; after</v>
      </c>
      <c r="P1453" s="12">
        <f>DATE(table_netflix[[#This Row],[release_year]],1,1)</f>
        <v>43831</v>
      </c>
      <c r="Q1453" s="12">
        <f t="shared" si="22"/>
        <v>43962</v>
      </c>
      <c r="R1453" s="12" t="str">
        <f>TEXT(table_netflix[[#This Row],[date_added_todate]], "mmm")</f>
        <v>May</v>
      </c>
      <c r="S1453" t="s">
        <v>7714</v>
      </c>
    </row>
    <row r="1454" spans="1:19" x14ac:dyDescent="0.3">
      <c r="A1454" t="s">
        <v>7715</v>
      </c>
      <c r="B1454" t="s">
        <v>15</v>
      </c>
      <c r="C1454" t="s">
        <v>7716</v>
      </c>
      <c r="D1454" t="s">
        <v>7717</v>
      </c>
      <c r="E1454" t="s">
        <v>7718</v>
      </c>
      <c r="F1454" t="s">
        <v>18</v>
      </c>
      <c r="G1454" s="14" t="s">
        <v>7719</v>
      </c>
      <c r="H1454">
        <v>2020</v>
      </c>
      <c r="I1454" t="s">
        <v>186</v>
      </c>
      <c r="J1454" t="s">
        <v>308</v>
      </c>
      <c r="K1454">
        <f>IFERROR(VALUE(LEFT(table_netflix[[#This Row],[duration (in min)]], LEN(table_netflix[[#This Row],[duration (in min)]])-4)),0)</f>
        <v>92</v>
      </c>
      <c r="L1454" t="s">
        <v>53</v>
      </c>
      <c r="M1454" t="s">
        <v>142</v>
      </c>
      <c r="O1454" t="str" cm="1">
        <f t="array" ref="O1454">_xlfn.IFS(table_netflix[[#This Row],[release_year]]&gt;=2018, "2018 &amp; after", TRUE, "Before 2018")</f>
        <v>2018 &amp; after</v>
      </c>
      <c r="P1454" s="12">
        <f>DATE(table_netflix[[#This Row],[release_year]],1,1)</f>
        <v>43831</v>
      </c>
      <c r="Q1454" s="12">
        <f t="shared" si="22"/>
        <v>43960</v>
      </c>
      <c r="R1454" s="12" t="str">
        <f>TEXT(table_netflix[[#This Row],[date_added_todate]], "mmm")</f>
        <v>May</v>
      </c>
      <c r="S1454" t="s">
        <v>7720</v>
      </c>
    </row>
    <row r="1455" spans="1:19" x14ac:dyDescent="0.3">
      <c r="A1455" t="s">
        <v>7721</v>
      </c>
      <c r="B1455" t="s">
        <v>15</v>
      </c>
      <c r="C1455" t="s">
        <v>7722</v>
      </c>
      <c r="D1455" t="s">
        <v>7723</v>
      </c>
      <c r="E1455" t="s">
        <v>7724</v>
      </c>
      <c r="F1455" t="s">
        <v>560</v>
      </c>
      <c r="G1455" s="14" t="s">
        <v>7725</v>
      </c>
      <c r="H1455">
        <v>2020</v>
      </c>
      <c r="I1455" t="s">
        <v>27</v>
      </c>
      <c r="J1455" t="s">
        <v>366</v>
      </c>
      <c r="K1455">
        <f>IFERROR(VALUE(LEFT(table_netflix[[#This Row],[duration (in min)]], LEN(table_netflix[[#This Row],[duration (in min)]])-4)),0)</f>
        <v>114</v>
      </c>
      <c r="L1455" t="s">
        <v>53</v>
      </c>
      <c r="M1455" t="s">
        <v>54</v>
      </c>
      <c r="N1455" t="s">
        <v>55</v>
      </c>
      <c r="O1455" t="str" cm="1">
        <f t="array" ref="O1455">_xlfn.IFS(table_netflix[[#This Row],[release_year]]&gt;=2018, "2018 &amp; after", TRUE, "Before 2018")</f>
        <v>2018 &amp; after</v>
      </c>
      <c r="P1455" s="12">
        <f>DATE(table_netflix[[#This Row],[release_year]],1,1)</f>
        <v>43831</v>
      </c>
      <c r="Q1455" s="12">
        <f t="shared" si="22"/>
        <v>43959</v>
      </c>
      <c r="R1455" s="12" t="str">
        <f>TEXT(table_netflix[[#This Row],[date_added_todate]], "mmm")</f>
        <v>May</v>
      </c>
      <c r="S1455" t="s">
        <v>7726</v>
      </c>
    </row>
    <row r="1456" spans="1:19" x14ac:dyDescent="0.3">
      <c r="A1456" t="s">
        <v>7727</v>
      </c>
      <c r="B1456" t="s">
        <v>24</v>
      </c>
      <c r="C1456" t="s">
        <v>7728</v>
      </c>
      <c r="D1456" t="s">
        <v>7729</v>
      </c>
      <c r="E1456" t="s">
        <v>7730</v>
      </c>
      <c r="F1456" t="s">
        <v>61</v>
      </c>
      <c r="G1456" s="14" t="s">
        <v>7725</v>
      </c>
      <c r="H1456">
        <v>2020</v>
      </c>
      <c r="I1456" t="s">
        <v>27</v>
      </c>
      <c r="J1456" t="s">
        <v>33</v>
      </c>
      <c r="K1456">
        <f>IFERROR(VALUE(LEFT(table_netflix[[#This Row],[duration (in min)]], LEN(table_netflix[[#This Row],[duration (in min)]])-4)),0)</f>
        <v>0</v>
      </c>
      <c r="L1456" t="s">
        <v>29</v>
      </c>
      <c r="M1456" t="s">
        <v>30</v>
      </c>
      <c r="O1456" t="str" cm="1">
        <f t="array" ref="O1456">_xlfn.IFS(table_netflix[[#This Row],[release_year]]&gt;=2018, "2018 &amp; after", TRUE, "Before 2018")</f>
        <v>2018 &amp; after</v>
      </c>
      <c r="P1456" s="12">
        <f>DATE(table_netflix[[#This Row],[release_year]],1,1)</f>
        <v>43831</v>
      </c>
      <c r="Q1456" s="12">
        <f t="shared" si="22"/>
        <v>43959</v>
      </c>
      <c r="R1456" s="12" t="str">
        <f>TEXT(table_netflix[[#This Row],[date_added_todate]], "mmm")</f>
        <v>May</v>
      </c>
      <c r="S1456" t="s">
        <v>7731</v>
      </c>
    </row>
    <row r="1457" spans="1:19" x14ac:dyDescent="0.3">
      <c r="A1457" t="s">
        <v>7732</v>
      </c>
      <c r="B1457" t="s">
        <v>15</v>
      </c>
      <c r="C1457" t="s">
        <v>7733</v>
      </c>
      <c r="D1457" t="s">
        <v>7734</v>
      </c>
      <c r="E1457" t="s">
        <v>7735</v>
      </c>
      <c r="F1457" t="s">
        <v>1954</v>
      </c>
      <c r="G1457" s="14" t="s">
        <v>7736</v>
      </c>
      <c r="H1457">
        <v>2016</v>
      </c>
      <c r="I1457" t="s">
        <v>62</v>
      </c>
      <c r="J1457" t="s">
        <v>21</v>
      </c>
      <c r="K1457">
        <f>IFERROR(VALUE(LEFT(table_netflix[[#This Row],[duration (in min)]], LEN(table_netflix[[#This Row],[duration (in min)]])-4)),0)</f>
        <v>90</v>
      </c>
      <c r="L1457" t="s">
        <v>294</v>
      </c>
      <c r="M1457" t="s">
        <v>127</v>
      </c>
      <c r="O1457" t="str" cm="1">
        <f t="array" ref="O1457">_xlfn.IFS(table_netflix[[#This Row],[release_year]]&gt;=2018, "2018 &amp; after", TRUE, "Before 2018")</f>
        <v>Before 2018</v>
      </c>
      <c r="P1457" s="12">
        <f>DATE(table_netflix[[#This Row],[release_year]],1,1)</f>
        <v>42370</v>
      </c>
      <c r="Q1457" s="12">
        <f t="shared" si="22"/>
        <v>43958</v>
      </c>
      <c r="R1457" s="12" t="str">
        <f>TEXT(table_netflix[[#This Row],[date_added_todate]], "mmm")</f>
        <v>May</v>
      </c>
      <c r="S1457" t="s">
        <v>7737</v>
      </c>
    </row>
    <row r="1458" spans="1:19" x14ac:dyDescent="0.3">
      <c r="A1458" t="s">
        <v>7738</v>
      </c>
      <c r="B1458" t="s">
        <v>15</v>
      </c>
      <c r="C1458" t="s">
        <v>7739</v>
      </c>
      <c r="D1458" t="s">
        <v>7740</v>
      </c>
      <c r="E1458" t="s">
        <v>7741</v>
      </c>
      <c r="F1458" t="s">
        <v>1376</v>
      </c>
      <c r="G1458" s="14" t="s">
        <v>7736</v>
      </c>
      <c r="H1458">
        <v>2019</v>
      </c>
      <c r="I1458" t="s">
        <v>62</v>
      </c>
      <c r="J1458" t="s">
        <v>92</v>
      </c>
      <c r="K1458">
        <f>IFERROR(VALUE(LEFT(table_netflix[[#This Row],[duration (in min)]], LEN(table_netflix[[#This Row],[duration (in min)]])-4)),0)</f>
        <v>94</v>
      </c>
      <c r="L1458" t="s">
        <v>294</v>
      </c>
      <c r="M1458" t="s">
        <v>127</v>
      </c>
      <c r="N1458" t="s">
        <v>142</v>
      </c>
      <c r="O1458" t="str" cm="1">
        <f t="array" ref="O1458">_xlfn.IFS(table_netflix[[#This Row],[release_year]]&gt;=2018, "2018 &amp; after", TRUE, "Before 2018")</f>
        <v>2018 &amp; after</v>
      </c>
      <c r="P1458" s="12">
        <f>DATE(table_netflix[[#This Row],[release_year]],1,1)</f>
        <v>43466</v>
      </c>
      <c r="Q1458" s="12">
        <f t="shared" si="22"/>
        <v>43958</v>
      </c>
      <c r="R1458" s="12" t="str">
        <f>TEXT(table_netflix[[#This Row],[date_added_todate]], "mmm")</f>
        <v>May</v>
      </c>
      <c r="S1458" t="s">
        <v>7742</v>
      </c>
    </row>
    <row r="1459" spans="1:19" x14ac:dyDescent="0.3">
      <c r="A1459" t="s">
        <v>7743</v>
      </c>
      <c r="B1459" t="s">
        <v>24</v>
      </c>
      <c r="C1459" t="s">
        <v>7744</v>
      </c>
      <c r="D1459" t="s">
        <v>7745</v>
      </c>
      <c r="E1459" t="s">
        <v>7746</v>
      </c>
      <c r="F1459" t="s">
        <v>151</v>
      </c>
      <c r="G1459" s="14" t="s">
        <v>7736</v>
      </c>
      <c r="H1459">
        <v>2020</v>
      </c>
      <c r="I1459" t="s">
        <v>27</v>
      </c>
      <c r="J1459" t="s">
        <v>28</v>
      </c>
      <c r="K1459">
        <f>IFERROR(VALUE(LEFT(table_netflix[[#This Row],[duration (in min)]], LEN(table_netflix[[#This Row],[duration (in min)]])-4)),0)</f>
        <v>0</v>
      </c>
      <c r="L1459" t="s">
        <v>29</v>
      </c>
      <c r="M1459" t="s">
        <v>36</v>
      </c>
      <c r="N1459" t="s">
        <v>41</v>
      </c>
      <c r="O1459" t="str" cm="1">
        <f t="array" ref="O1459">_xlfn.IFS(table_netflix[[#This Row],[release_year]]&gt;=2018, "2018 &amp; after", TRUE, "Before 2018")</f>
        <v>2018 &amp; after</v>
      </c>
      <c r="P1459" s="12">
        <f>DATE(table_netflix[[#This Row],[release_year]],1,1)</f>
        <v>43831</v>
      </c>
      <c r="Q1459" s="12">
        <f t="shared" si="22"/>
        <v>43958</v>
      </c>
      <c r="R1459" s="12" t="str">
        <f>TEXT(table_netflix[[#This Row],[date_added_todate]], "mmm")</f>
        <v>May</v>
      </c>
      <c r="S1459" t="s">
        <v>7747</v>
      </c>
    </row>
    <row r="1460" spans="1:19" x14ac:dyDescent="0.3">
      <c r="A1460" t="s">
        <v>7748</v>
      </c>
      <c r="B1460" t="s">
        <v>15</v>
      </c>
      <c r="C1460" t="s">
        <v>7749</v>
      </c>
      <c r="D1460" t="s">
        <v>1446</v>
      </c>
      <c r="E1460" t="s">
        <v>7750</v>
      </c>
      <c r="F1460" t="s">
        <v>1322</v>
      </c>
      <c r="G1460" s="14" t="s">
        <v>7736</v>
      </c>
      <c r="H1460">
        <v>2018</v>
      </c>
      <c r="I1460" t="s">
        <v>84</v>
      </c>
      <c r="J1460" t="s">
        <v>549</v>
      </c>
      <c r="K1460">
        <f>IFERROR(VALUE(LEFT(table_netflix[[#This Row],[duration (in min)]], LEN(table_netflix[[#This Row],[duration (in min)]])-4)),0)</f>
        <v>86</v>
      </c>
      <c r="L1460" t="s">
        <v>53</v>
      </c>
      <c r="M1460" t="s">
        <v>55</v>
      </c>
      <c r="O1460" t="str" cm="1">
        <f t="array" ref="O1460">_xlfn.IFS(table_netflix[[#This Row],[release_year]]&gt;=2018, "2018 &amp; after", TRUE, "Before 2018")</f>
        <v>2018 &amp; after</v>
      </c>
      <c r="P1460" s="12">
        <f>DATE(table_netflix[[#This Row],[release_year]],1,1)</f>
        <v>43101</v>
      </c>
      <c r="Q1460" s="12">
        <f t="shared" si="22"/>
        <v>43958</v>
      </c>
      <c r="R1460" s="12" t="str">
        <f>TEXT(table_netflix[[#This Row],[date_added_todate]], "mmm")</f>
        <v>May</v>
      </c>
      <c r="S1460" t="s">
        <v>7751</v>
      </c>
    </row>
    <row r="1461" spans="1:19" x14ac:dyDescent="0.3">
      <c r="A1461" t="s">
        <v>7752</v>
      </c>
      <c r="B1461" t="s">
        <v>15</v>
      </c>
      <c r="C1461" t="s">
        <v>7753</v>
      </c>
      <c r="D1461" t="s">
        <v>7754</v>
      </c>
      <c r="E1461" t="s">
        <v>7755</v>
      </c>
      <c r="F1461" t="s">
        <v>18</v>
      </c>
      <c r="G1461" s="14" t="s">
        <v>7756</v>
      </c>
      <c r="H1461">
        <v>2020</v>
      </c>
      <c r="I1461" t="s">
        <v>45</v>
      </c>
      <c r="J1461" t="s">
        <v>583</v>
      </c>
      <c r="K1461">
        <f>IFERROR(VALUE(LEFT(table_netflix[[#This Row],[duration (in min)]], LEN(table_netflix[[#This Row],[duration (in min)]])-4)),0)</f>
        <v>89</v>
      </c>
      <c r="L1461" t="s">
        <v>22</v>
      </c>
      <c r="O1461" t="str" cm="1">
        <f t="array" ref="O1461">_xlfn.IFS(table_netflix[[#This Row],[release_year]]&gt;=2018, "2018 &amp; after", TRUE, "Before 2018")</f>
        <v>2018 &amp; after</v>
      </c>
      <c r="P1461" s="12">
        <f>DATE(table_netflix[[#This Row],[release_year]],1,1)</f>
        <v>43831</v>
      </c>
      <c r="Q1461" s="12">
        <f t="shared" si="22"/>
        <v>43957</v>
      </c>
      <c r="R1461" s="12" t="str">
        <f>TEXT(table_netflix[[#This Row],[date_added_todate]], "mmm")</f>
        <v>May</v>
      </c>
      <c r="S1461" t="s">
        <v>7757</v>
      </c>
    </row>
    <row r="1462" spans="1:19" x14ac:dyDescent="0.3">
      <c r="A1462" t="s">
        <v>7758</v>
      </c>
      <c r="B1462" t="s">
        <v>15</v>
      </c>
      <c r="C1462" t="s">
        <v>7759</v>
      </c>
      <c r="D1462" t="s">
        <v>7760</v>
      </c>
      <c r="E1462" t="s">
        <v>7761</v>
      </c>
      <c r="F1462" t="s">
        <v>18</v>
      </c>
      <c r="G1462" s="14" t="s">
        <v>7762</v>
      </c>
      <c r="H1462">
        <v>2020</v>
      </c>
      <c r="I1462" t="s">
        <v>84</v>
      </c>
      <c r="J1462" t="s">
        <v>101</v>
      </c>
      <c r="K1462">
        <f>IFERROR(VALUE(LEFT(table_netflix[[#This Row],[duration (in min)]], LEN(table_netflix[[#This Row],[duration (in min)]])-4)),0)</f>
        <v>61</v>
      </c>
      <c r="L1462" t="s">
        <v>852</v>
      </c>
      <c r="O1462" t="str" cm="1">
        <f t="array" ref="O1462">_xlfn.IFS(table_netflix[[#This Row],[release_year]]&gt;=2018, "2018 &amp; after", TRUE, "Before 2018")</f>
        <v>2018 &amp; after</v>
      </c>
      <c r="P1462" s="12">
        <f>DATE(table_netflix[[#This Row],[release_year]],1,1)</f>
        <v>43831</v>
      </c>
      <c r="Q1462" s="12">
        <f t="shared" si="22"/>
        <v>43956</v>
      </c>
      <c r="R1462" s="12" t="str">
        <f>TEXT(table_netflix[[#This Row],[date_added_todate]], "mmm")</f>
        <v>May</v>
      </c>
      <c r="S1462" t="s">
        <v>7763</v>
      </c>
    </row>
    <row r="1463" spans="1:19" x14ac:dyDescent="0.3">
      <c r="A1463" t="s">
        <v>7764</v>
      </c>
      <c r="B1463" t="s">
        <v>15</v>
      </c>
      <c r="C1463" t="s">
        <v>7765</v>
      </c>
      <c r="D1463" t="s">
        <v>7766</v>
      </c>
      <c r="E1463" t="s">
        <v>7767</v>
      </c>
      <c r="F1463" t="s">
        <v>39</v>
      </c>
      <c r="G1463" s="14" t="s">
        <v>7768</v>
      </c>
      <c r="H1463">
        <v>2019</v>
      </c>
      <c r="I1463" t="s">
        <v>45</v>
      </c>
      <c r="J1463" t="s">
        <v>232</v>
      </c>
      <c r="K1463">
        <f>IFERROR(VALUE(LEFT(table_netflix[[#This Row],[duration (in min)]], LEN(table_netflix[[#This Row],[duration (in min)]])-4)),0)</f>
        <v>93</v>
      </c>
      <c r="L1463" t="s">
        <v>47</v>
      </c>
      <c r="M1463" t="s">
        <v>85</v>
      </c>
      <c r="O1463" t="str" cm="1">
        <f t="array" ref="O1463">_xlfn.IFS(table_netflix[[#This Row],[release_year]]&gt;=2018, "2018 &amp; after", TRUE, "Before 2018")</f>
        <v>2018 &amp; after</v>
      </c>
      <c r="P1463" s="12">
        <f>DATE(table_netflix[[#This Row],[release_year]],1,1)</f>
        <v>43466</v>
      </c>
      <c r="Q1463" s="12">
        <f t="shared" si="22"/>
        <v>43955</v>
      </c>
      <c r="R1463" s="12" t="str">
        <f>TEXT(table_netflix[[#This Row],[date_added_todate]], "mmm")</f>
        <v>May</v>
      </c>
      <c r="S1463" t="s">
        <v>7769</v>
      </c>
    </row>
    <row r="1464" spans="1:19" x14ac:dyDescent="0.3">
      <c r="A1464" t="s">
        <v>7770</v>
      </c>
      <c r="B1464" t="s">
        <v>15</v>
      </c>
      <c r="C1464" t="s">
        <v>7771</v>
      </c>
      <c r="D1464" t="s">
        <v>7772</v>
      </c>
      <c r="E1464" t="s">
        <v>7773</v>
      </c>
      <c r="F1464" t="s">
        <v>941</v>
      </c>
      <c r="G1464" s="14" t="s">
        <v>7768</v>
      </c>
      <c r="H1464">
        <v>2020</v>
      </c>
      <c r="I1464" t="s">
        <v>264</v>
      </c>
      <c r="J1464" t="s">
        <v>1186</v>
      </c>
      <c r="K1464">
        <f>IFERROR(VALUE(LEFT(table_netflix[[#This Row],[duration (in min)]], LEN(table_netflix[[#This Row],[duration (in min)]])-4)),0)</f>
        <v>81</v>
      </c>
      <c r="L1464" t="s">
        <v>47</v>
      </c>
      <c r="M1464" t="s">
        <v>85</v>
      </c>
      <c r="N1464" t="s">
        <v>112</v>
      </c>
      <c r="O1464" t="str" cm="1">
        <f t="array" ref="O1464">_xlfn.IFS(table_netflix[[#This Row],[release_year]]&gt;=2018, "2018 &amp; after", TRUE, "Before 2018")</f>
        <v>2018 &amp; after</v>
      </c>
      <c r="P1464" s="12">
        <f>DATE(table_netflix[[#This Row],[release_year]],1,1)</f>
        <v>43831</v>
      </c>
      <c r="Q1464" s="12">
        <f t="shared" si="22"/>
        <v>43955</v>
      </c>
      <c r="R1464" s="12" t="str">
        <f>TEXT(table_netflix[[#This Row],[date_added_todate]], "mmm")</f>
        <v>May</v>
      </c>
      <c r="S1464" t="s">
        <v>7774</v>
      </c>
    </row>
    <row r="1465" spans="1:19" x14ac:dyDescent="0.3">
      <c r="A1465" t="s">
        <v>7775</v>
      </c>
      <c r="B1465" t="s">
        <v>15</v>
      </c>
      <c r="C1465" t="s">
        <v>7776</v>
      </c>
      <c r="D1465" t="s">
        <v>7777</v>
      </c>
      <c r="E1465" t="s">
        <v>7778</v>
      </c>
      <c r="F1465" t="s">
        <v>39</v>
      </c>
      <c r="G1465" s="14" t="s">
        <v>7779</v>
      </c>
      <c r="H1465">
        <v>2019</v>
      </c>
      <c r="I1465" t="s">
        <v>62</v>
      </c>
      <c r="J1465" t="s">
        <v>444</v>
      </c>
      <c r="K1465">
        <f>IFERROR(VALUE(LEFT(table_netflix[[#This Row],[duration (in min)]], LEN(table_netflix[[#This Row],[duration (in min)]])-4)),0)</f>
        <v>120</v>
      </c>
      <c r="L1465" t="s">
        <v>53</v>
      </c>
      <c r="M1465" t="s">
        <v>55</v>
      </c>
      <c r="O1465" t="str" cm="1">
        <f t="array" ref="O1465">_xlfn.IFS(table_netflix[[#This Row],[release_year]]&gt;=2018, "2018 &amp; after", TRUE, "Before 2018")</f>
        <v>2018 &amp; after</v>
      </c>
      <c r="P1465" s="12">
        <f>DATE(table_netflix[[#This Row],[release_year]],1,1)</f>
        <v>43466</v>
      </c>
      <c r="Q1465" s="12">
        <f t="shared" si="22"/>
        <v>43954</v>
      </c>
      <c r="R1465" s="12" t="str">
        <f>TEXT(table_netflix[[#This Row],[date_added_todate]], "mmm")</f>
        <v>May</v>
      </c>
      <c r="S1465" t="s">
        <v>7780</v>
      </c>
    </row>
    <row r="1466" spans="1:19" x14ac:dyDescent="0.3">
      <c r="A1466" t="s">
        <v>7781</v>
      </c>
      <c r="B1466" t="s">
        <v>24</v>
      </c>
      <c r="C1466" t="s">
        <v>7782</v>
      </c>
      <c r="D1466" t="s">
        <v>7783</v>
      </c>
      <c r="E1466" t="s">
        <v>7784</v>
      </c>
      <c r="F1466" t="s">
        <v>451</v>
      </c>
      <c r="G1466" s="14" t="s">
        <v>7785</v>
      </c>
      <c r="H1466">
        <v>2020</v>
      </c>
      <c r="I1466" t="s">
        <v>27</v>
      </c>
      <c r="J1466" t="s">
        <v>33</v>
      </c>
      <c r="K1466">
        <f>IFERROR(VALUE(LEFT(table_netflix[[#This Row],[duration (in min)]], LEN(table_netflix[[#This Row],[duration (in min)]])-4)),0)</f>
        <v>0</v>
      </c>
      <c r="L1466" t="s">
        <v>29</v>
      </c>
      <c r="M1466" t="s">
        <v>91</v>
      </c>
      <c r="N1466" t="s">
        <v>41</v>
      </c>
      <c r="O1466" t="str" cm="1">
        <f t="array" ref="O1466">_xlfn.IFS(table_netflix[[#This Row],[release_year]]&gt;=2018, "2018 &amp; after", TRUE, "Before 2018")</f>
        <v>2018 &amp; after</v>
      </c>
      <c r="P1466" s="12">
        <f>DATE(table_netflix[[#This Row],[release_year]],1,1)</f>
        <v>43831</v>
      </c>
      <c r="Q1466" s="12">
        <f t="shared" si="22"/>
        <v>43953</v>
      </c>
      <c r="R1466" s="12" t="str">
        <f>TEXT(table_netflix[[#This Row],[date_added_todate]], "mmm")</f>
        <v>May</v>
      </c>
      <c r="S1466" t="s">
        <v>7786</v>
      </c>
    </row>
    <row r="1467" spans="1:19" x14ac:dyDescent="0.3">
      <c r="A1467" t="s">
        <v>7787</v>
      </c>
      <c r="B1467" t="s">
        <v>15</v>
      </c>
      <c r="C1467" t="s">
        <v>7788</v>
      </c>
      <c r="D1467" t="s">
        <v>7789</v>
      </c>
      <c r="E1467" t="s">
        <v>7790</v>
      </c>
      <c r="F1467" t="s">
        <v>18</v>
      </c>
      <c r="G1467" s="14" t="s">
        <v>7785</v>
      </c>
      <c r="H1467">
        <v>2019</v>
      </c>
      <c r="I1467" t="s">
        <v>20</v>
      </c>
      <c r="J1467" t="s">
        <v>92</v>
      </c>
      <c r="K1467">
        <f>IFERROR(VALUE(LEFT(table_netflix[[#This Row],[duration (in min)]], LEN(table_netflix[[#This Row],[duration (in min)]])-4)),0)</f>
        <v>94</v>
      </c>
      <c r="L1467" t="s">
        <v>53</v>
      </c>
      <c r="M1467" t="s">
        <v>266</v>
      </c>
      <c r="O1467" t="str" cm="1">
        <f t="array" ref="O1467">_xlfn.IFS(table_netflix[[#This Row],[release_year]]&gt;=2018, "2018 &amp; after", TRUE, "Before 2018")</f>
        <v>2018 &amp; after</v>
      </c>
      <c r="P1467" s="12">
        <f>DATE(table_netflix[[#This Row],[release_year]],1,1)</f>
        <v>43466</v>
      </c>
      <c r="Q1467" s="12">
        <f t="shared" si="22"/>
        <v>43953</v>
      </c>
      <c r="R1467" s="12" t="str">
        <f>TEXT(table_netflix[[#This Row],[date_added_todate]], "mmm")</f>
        <v>May</v>
      </c>
      <c r="S1467" t="s">
        <v>7791</v>
      </c>
    </row>
    <row r="1468" spans="1:19" x14ac:dyDescent="0.3">
      <c r="A1468" t="s">
        <v>7792</v>
      </c>
      <c r="B1468" t="s">
        <v>15</v>
      </c>
      <c r="C1468" t="s">
        <v>7793</v>
      </c>
      <c r="D1468" t="s">
        <v>3270</v>
      </c>
      <c r="E1468" t="s">
        <v>7794</v>
      </c>
      <c r="F1468" t="s">
        <v>850</v>
      </c>
      <c r="G1468" s="14" t="s">
        <v>7785</v>
      </c>
      <c r="H1468">
        <v>2020</v>
      </c>
      <c r="I1468" t="s">
        <v>62</v>
      </c>
      <c r="J1468" t="s">
        <v>46</v>
      </c>
      <c r="K1468">
        <f>IFERROR(VALUE(LEFT(table_netflix[[#This Row],[duration (in min)]], LEN(table_netflix[[#This Row],[duration (in min)]])-4)),0)</f>
        <v>91</v>
      </c>
      <c r="L1468" t="s">
        <v>71</v>
      </c>
      <c r="M1468" t="s">
        <v>55</v>
      </c>
      <c r="O1468" t="str" cm="1">
        <f t="array" ref="O1468">_xlfn.IFS(table_netflix[[#This Row],[release_year]]&gt;=2018, "2018 &amp; after", TRUE, "Before 2018")</f>
        <v>2018 &amp; after</v>
      </c>
      <c r="P1468" s="12">
        <f>DATE(table_netflix[[#This Row],[release_year]],1,1)</f>
        <v>43831</v>
      </c>
      <c r="Q1468" s="12">
        <f t="shared" si="22"/>
        <v>43953</v>
      </c>
      <c r="R1468" s="12" t="str">
        <f>TEXT(table_netflix[[#This Row],[date_added_todate]], "mmm")</f>
        <v>May</v>
      </c>
      <c r="S1468" t="s">
        <v>7795</v>
      </c>
    </row>
    <row r="1469" spans="1:19" x14ac:dyDescent="0.3">
      <c r="A1469" t="s">
        <v>7796</v>
      </c>
      <c r="B1469" t="s">
        <v>15</v>
      </c>
      <c r="C1469" t="s">
        <v>7797</v>
      </c>
      <c r="D1469" t="s">
        <v>4523</v>
      </c>
      <c r="E1469" t="s">
        <v>7798</v>
      </c>
      <c r="F1469" t="s">
        <v>18</v>
      </c>
      <c r="G1469" s="14" t="s">
        <v>7785</v>
      </c>
      <c r="H1469">
        <v>2019</v>
      </c>
      <c r="I1469" t="s">
        <v>45</v>
      </c>
      <c r="J1469" t="s">
        <v>70</v>
      </c>
      <c r="K1469">
        <f>IFERROR(VALUE(LEFT(table_netflix[[#This Row],[duration (in min)]], LEN(table_netflix[[#This Row],[duration (in min)]])-4)),0)</f>
        <v>104</v>
      </c>
      <c r="L1469" t="s">
        <v>53</v>
      </c>
      <c r="M1469" t="s">
        <v>266</v>
      </c>
      <c r="O1469" t="str" cm="1">
        <f t="array" ref="O1469">_xlfn.IFS(table_netflix[[#This Row],[release_year]]&gt;=2018, "2018 &amp; after", TRUE, "Before 2018")</f>
        <v>2018 &amp; after</v>
      </c>
      <c r="P1469" s="12">
        <f>DATE(table_netflix[[#This Row],[release_year]],1,1)</f>
        <v>43466</v>
      </c>
      <c r="Q1469" s="12">
        <f t="shared" si="22"/>
        <v>43953</v>
      </c>
      <c r="R1469" s="12" t="str">
        <f>TEXT(table_netflix[[#This Row],[date_added_todate]], "mmm")</f>
        <v>May</v>
      </c>
      <c r="S1469" t="s">
        <v>7799</v>
      </c>
    </row>
    <row r="1470" spans="1:19" x14ac:dyDescent="0.3">
      <c r="A1470" t="s">
        <v>7800</v>
      </c>
      <c r="B1470" t="s">
        <v>15</v>
      </c>
      <c r="C1470" t="s">
        <v>7801</v>
      </c>
      <c r="D1470" t="s">
        <v>7802</v>
      </c>
      <c r="E1470" t="s">
        <v>7803</v>
      </c>
      <c r="F1470" t="s">
        <v>18</v>
      </c>
      <c r="G1470" s="14" t="s">
        <v>7785</v>
      </c>
      <c r="H1470">
        <v>2013</v>
      </c>
      <c r="I1470" t="s">
        <v>62</v>
      </c>
      <c r="J1470" t="s">
        <v>567</v>
      </c>
      <c r="K1470">
        <f>IFERROR(VALUE(LEFT(table_netflix[[#This Row],[duration (in min)]], LEN(table_netflix[[#This Row],[duration (in min)]])-4)),0)</f>
        <v>76</v>
      </c>
      <c r="L1470" t="s">
        <v>852</v>
      </c>
      <c r="O1470" t="str" cm="1">
        <f t="array" ref="O1470">_xlfn.IFS(table_netflix[[#This Row],[release_year]]&gt;=2018, "2018 &amp; after", TRUE, "Before 2018")</f>
        <v>Before 2018</v>
      </c>
      <c r="P1470" s="12">
        <f>DATE(table_netflix[[#This Row],[release_year]],1,1)</f>
        <v>41275</v>
      </c>
      <c r="Q1470" s="12">
        <f t="shared" si="22"/>
        <v>43953</v>
      </c>
      <c r="R1470" s="12" t="str">
        <f>TEXT(table_netflix[[#This Row],[date_added_todate]], "mmm")</f>
        <v>May</v>
      </c>
      <c r="S1470" t="s">
        <v>7804</v>
      </c>
    </row>
    <row r="1471" spans="1:19" x14ac:dyDescent="0.3">
      <c r="A1471" t="s">
        <v>7805</v>
      </c>
      <c r="B1471" t="s">
        <v>15</v>
      </c>
      <c r="C1471" t="s">
        <v>7806</v>
      </c>
      <c r="D1471" t="s">
        <v>4523</v>
      </c>
      <c r="E1471" t="s">
        <v>7807</v>
      </c>
      <c r="F1471" t="s">
        <v>18</v>
      </c>
      <c r="G1471" s="14" t="s">
        <v>7785</v>
      </c>
      <c r="H1471">
        <v>2020</v>
      </c>
      <c r="I1471" t="s">
        <v>45</v>
      </c>
      <c r="J1471" t="s">
        <v>21</v>
      </c>
      <c r="K1471">
        <f>IFERROR(VALUE(LEFT(table_netflix[[#This Row],[duration (in min)]], LEN(table_netflix[[#This Row],[duration (in min)]])-4)),0)</f>
        <v>90</v>
      </c>
      <c r="L1471" t="s">
        <v>47</v>
      </c>
      <c r="M1471" t="s">
        <v>72</v>
      </c>
      <c r="N1471" t="s">
        <v>107</v>
      </c>
      <c r="O1471" t="str" cm="1">
        <f t="array" ref="O1471">_xlfn.IFS(table_netflix[[#This Row],[release_year]]&gt;=2018, "2018 &amp; after", TRUE, "Before 2018")</f>
        <v>2018 &amp; after</v>
      </c>
      <c r="P1471" s="12">
        <f>DATE(table_netflix[[#This Row],[release_year]],1,1)</f>
        <v>43831</v>
      </c>
      <c r="Q1471" s="12">
        <f t="shared" si="22"/>
        <v>43953</v>
      </c>
      <c r="R1471" s="12" t="str">
        <f>TEXT(table_netflix[[#This Row],[date_added_todate]], "mmm")</f>
        <v>May</v>
      </c>
      <c r="S1471" t="s">
        <v>7808</v>
      </c>
    </row>
    <row r="1472" spans="1:19" x14ac:dyDescent="0.3">
      <c r="A1472" t="s">
        <v>7809</v>
      </c>
      <c r="B1472" t="s">
        <v>15</v>
      </c>
      <c r="C1472" t="s">
        <v>7810</v>
      </c>
      <c r="D1472" t="s">
        <v>7811</v>
      </c>
      <c r="E1472" t="s">
        <v>7812</v>
      </c>
      <c r="F1472" t="s">
        <v>18</v>
      </c>
      <c r="G1472" s="14" t="s">
        <v>7785</v>
      </c>
      <c r="H1472">
        <v>2020</v>
      </c>
      <c r="I1472" t="s">
        <v>186</v>
      </c>
      <c r="J1472" t="s">
        <v>118</v>
      </c>
      <c r="K1472">
        <f>IFERROR(VALUE(LEFT(table_netflix[[#This Row],[duration (in min)]], LEN(table_netflix[[#This Row],[duration (in min)]])-4)),0)</f>
        <v>103</v>
      </c>
      <c r="L1472" t="s">
        <v>53</v>
      </c>
      <c r="M1472" t="s">
        <v>54</v>
      </c>
      <c r="N1472" t="s">
        <v>142</v>
      </c>
      <c r="O1472" t="str" cm="1">
        <f t="array" ref="O1472">_xlfn.IFS(table_netflix[[#This Row],[release_year]]&gt;=2018, "2018 &amp; after", TRUE, "Before 2018")</f>
        <v>2018 &amp; after</v>
      </c>
      <c r="P1472" s="12">
        <f>DATE(table_netflix[[#This Row],[release_year]],1,1)</f>
        <v>43831</v>
      </c>
      <c r="Q1472" s="12">
        <f t="shared" si="22"/>
        <v>43953</v>
      </c>
      <c r="R1472" s="12" t="str">
        <f>TEXT(table_netflix[[#This Row],[date_added_todate]], "mmm")</f>
        <v>May</v>
      </c>
      <c r="S1472" t="s">
        <v>7813</v>
      </c>
    </row>
    <row r="1473" spans="1:19" x14ac:dyDescent="0.3">
      <c r="A1473" t="s">
        <v>7814</v>
      </c>
      <c r="B1473" t="s">
        <v>15</v>
      </c>
      <c r="C1473" t="s">
        <v>7815</v>
      </c>
      <c r="D1473" t="s">
        <v>7816</v>
      </c>
      <c r="E1473" t="s">
        <v>7817</v>
      </c>
      <c r="F1473" t="s">
        <v>18</v>
      </c>
      <c r="G1473" s="14" t="s">
        <v>7818</v>
      </c>
      <c r="H1473">
        <v>2020</v>
      </c>
      <c r="I1473" t="s">
        <v>186</v>
      </c>
      <c r="J1473" t="s">
        <v>194</v>
      </c>
      <c r="K1473">
        <f>IFERROR(VALUE(LEFT(table_netflix[[#This Row],[duration (in min)]], LEN(table_netflix[[#This Row],[duration (in min)]])-4)),0)</f>
        <v>122</v>
      </c>
      <c r="L1473" t="s">
        <v>53</v>
      </c>
      <c r="M1473" t="s">
        <v>54</v>
      </c>
      <c r="O1473" t="str" cm="1">
        <f t="array" ref="O1473">_xlfn.IFS(table_netflix[[#This Row],[release_year]]&gt;=2018, "2018 &amp; after", TRUE, "Before 2018")</f>
        <v>2018 &amp; after</v>
      </c>
      <c r="P1473" s="12">
        <f>DATE(table_netflix[[#This Row],[release_year]],1,1)</f>
        <v>43831</v>
      </c>
      <c r="Q1473" s="12">
        <f t="shared" si="22"/>
        <v>43952</v>
      </c>
      <c r="R1473" s="12" t="str">
        <f>TEXT(table_netflix[[#This Row],[date_added_todate]], "mmm")</f>
        <v>May</v>
      </c>
      <c r="S1473" t="s">
        <v>7819</v>
      </c>
    </row>
    <row r="1474" spans="1:19" x14ac:dyDescent="0.3">
      <c r="A1474" t="s">
        <v>7820</v>
      </c>
      <c r="B1474" t="s">
        <v>15</v>
      </c>
      <c r="C1474" t="s">
        <v>7821</v>
      </c>
      <c r="D1474" t="s">
        <v>7822</v>
      </c>
      <c r="E1474" t="s">
        <v>7823</v>
      </c>
      <c r="F1474" t="s">
        <v>18</v>
      </c>
      <c r="G1474" s="14" t="s">
        <v>7818</v>
      </c>
      <c r="H1474">
        <v>2018</v>
      </c>
      <c r="I1474" t="s">
        <v>27</v>
      </c>
      <c r="J1474" t="s">
        <v>125</v>
      </c>
      <c r="K1474">
        <f>IFERROR(VALUE(LEFT(table_netflix[[#This Row],[duration (in min)]], LEN(table_netflix[[#This Row],[duration (in min)]])-4)),0)</f>
        <v>97</v>
      </c>
      <c r="L1474" t="s">
        <v>22</v>
      </c>
      <c r="O1474" t="str" cm="1">
        <f t="array" ref="O1474">_xlfn.IFS(table_netflix[[#This Row],[release_year]]&gt;=2018, "2018 &amp; after", TRUE, "Before 2018")</f>
        <v>2018 &amp; after</v>
      </c>
      <c r="P1474" s="12">
        <f>DATE(table_netflix[[#This Row],[release_year]],1,1)</f>
        <v>43101</v>
      </c>
      <c r="Q1474" s="12">
        <f t="shared" ref="Q1474:Q1537" si="23">IF(G1474&lt;&gt;"", DATE(RIGHT(G1474,4), MONTH(1 &amp; LEFT(G1474,FIND(" ",G1474)-1)), MID(G1474, FIND(" ", G1474)+1, FIND(",", G1474)-FIND(" ", G1474)-1)), "")</f>
        <v>43952</v>
      </c>
      <c r="R1474" s="12" t="str">
        <f>TEXT(table_netflix[[#This Row],[date_added_todate]], "mmm")</f>
        <v>May</v>
      </c>
      <c r="S1474" t="s">
        <v>7824</v>
      </c>
    </row>
    <row r="1475" spans="1:19" x14ac:dyDescent="0.3">
      <c r="A1475" t="s">
        <v>7825</v>
      </c>
      <c r="B1475" t="s">
        <v>15</v>
      </c>
      <c r="C1475" t="s">
        <v>7826</v>
      </c>
      <c r="D1475" t="s">
        <v>7827</v>
      </c>
      <c r="E1475" t="s">
        <v>7828</v>
      </c>
      <c r="F1475" t="s">
        <v>307</v>
      </c>
      <c r="G1475" s="14" t="s">
        <v>7818</v>
      </c>
      <c r="H1475">
        <v>2019</v>
      </c>
      <c r="I1475" t="s">
        <v>27</v>
      </c>
      <c r="J1475" t="s">
        <v>174</v>
      </c>
      <c r="K1475">
        <f>IFERROR(VALUE(LEFT(table_netflix[[#This Row],[duration (in min)]], LEN(table_netflix[[#This Row],[duration (in min)]])-4)),0)</f>
        <v>98</v>
      </c>
      <c r="L1475" t="s">
        <v>294</v>
      </c>
      <c r="M1475" t="s">
        <v>142</v>
      </c>
      <c r="O1475" t="str" cm="1">
        <f t="array" ref="O1475">_xlfn.IFS(table_netflix[[#This Row],[release_year]]&gt;=2018, "2018 &amp; after", TRUE, "Before 2018")</f>
        <v>2018 &amp; after</v>
      </c>
      <c r="P1475" s="12">
        <f>DATE(table_netflix[[#This Row],[release_year]],1,1)</f>
        <v>43466</v>
      </c>
      <c r="Q1475" s="12">
        <f t="shared" si="23"/>
        <v>43952</v>
      </c>
      <c r="R1475" s="12" t="str">
        <f>TEXT(table_netflix[[#This Row],[date_added_todate]], "mmm")</f>
        <v>May</v>
      </c>
      <c r="S1475" t="s">
        <v>7829</v>
      </c>
    </row>
    <row r="1476" spans="1:19" x14ac:dyDescent="0.3">
      <c r="A1476" t="s">
        <v>7830</v>
      </c>
      <c r="B1476" t="s">
        <v>15</v>
      </c>
      <c r="C1476" t="s">
        <v>7831</v>
      </c>
      <c r="D1476" t="s">
        <v>99</v>
      </c>
      <c r="E1476" t="s">
        <v>7832</v>
      </c>
      <c r="F1476" t="s">
        <v>18</v>
      </c>
      <c r="G1476" s="14" t="s">
        <v>7818</v>
      </c>
      <c r="H1476">
        <v>2020</v>
      </c>
      <c r="I1476" t="s">
        <v>100</v>
      </c>
      <c r="J1476" t="s">
        <v>3552</v>
      </c>
      <c r="K1476">
        <f>IFERROR(VALUE(LEFT(table_netflix[[#This Row],[duration (in min)]], LEN(table_netflix[[#This Row],[duration (in min)]])-4)),0)</f>
        <v>42</v>
      </c>
      <c r="L1476" t="s">
        <v>47</v>
      </c>
      <c r="O1476" t="str" cm="1">
        <f t="array" ref="O1476">_xlfn.IFS(table_netflix[[#This Row],[release_year]]&gt;=2018, "2018 &amp; after", TRUE, "Before 2018")</f>
        <v>2018 &amp; after</v>
      </c>
      <c r="P1476" s="12">
        <f>DATE(table_netflix[[#This Row],[release_year]],1,1)</f>
        <v>43831</v>
      </c>
      <c r="Q1476" s="12">
        <f t="shared" si="23"/>
        <v>43952</v>
      </c>
      <c r="R1476" s="12" t="str">
        <f>TEXT(table_netflix[[#This Row],[date_added_todate]], "mmm")</f>
        <v>May</v>
      </c>
      <c r="S1476" t="s">
        <v>7833</v>
      </c>
    </row>
    <row r="1477" spans="1:19" x14ac:dyDescent="0.3">
      <c r="A1477" t="s">
        <v>7834</v>
      </c>
      <c r="B1477" t="s">
        <v>15</v>
      </c>
      <c r="C1477" t="s">
        <v>7835</v>
      </c>
      <c r="D1477" t="s">
        <v>7836</v>
      </c>
      <c r="F1477" t="s">
        <v>18</v>
      </c>
      <c r="G1477" s="14" t="s">
        <v>7818</v>
      </c>
      <c r="H1477">
        <v>2013</v>
      </c>
      <c r="I1477" t="s">
        <v>27</v>
      </c>
      <c r="J1477" t="s">
        <v>21</v>
      </c>
      <c r="K1477">
        <f>IFERROR(VALUE(LEFT(table_netflix[[#This Row],[duration (in min)]], LEN(table_netflix[[#This Row],[duration (in min)]])-4)),0)</f>
        <v>90</v>
      </c>
      <c r="L1477" t="s">
        <v>22</v>
      </c>
      <c r="M1477" t="s">
        <v>600</v>
      </c>
      <c r="O1477" t="str" cm="1">
        <f t="array" ref="O1477">_xlfn.IFS(table_netflix[[#This Row],[release_year]]&gt;=2018, "2018 &amp; after", TRUE, "Before 2018")</f>
        <v>Before 2018</v>
      </c>
      <c r="P1477" s="12">
        <f>DATE(table_netflix[[#This Row],[release_year]],1,1)</f>
        <v>41275</v>
      </c>
      <c r="Q1477" s="12">
        <f t="shared" si="23"/>
        <v>43952</v>
      </c>
      <c r="R1477" s="12" t="str">
        <f>TEXT(table_netflix[[#This Row],[date_added_todate]], "mmm")</f>
        <v>May</v>
      </c>
      <c r="S1477" t="s">
        <v>7837</v>
      </c>
    </row>
    <row r="1478" spans="1:19" x14ac:dyDescent="0.3">
      <c r="A1478" t="s">
        <v>7838</v>
      </c>
      <c r="B1478" t="s">
        <v>15</v>
      </c>
      <c r="C1478" t="s">
        <v>7839</v>
      </c>
      <c r="D1478" t="s">
        <v>2548</v>
      </c>
      <c r="E1478" t="s">
        <v>7840</v>
      </c>
      <c r="F1478" t="s">
        <v>18</v>
      </c>
      <c r="G1478" s="14" t="s">
        <v>7818</v>
      </c>
      <c r="H1478">
        <v>2008</v>
      </c>
      <c r="I1478" t="s">
        <v>45</v>
      </c>
      <c r="J1478" t="s">
        <v>46</v>
      </c>
      <c r="K1478">
        <f>IFERROR(VALUE(LEFT(table_netflix[[#This Row],[duration (in min)]], LEN(table_netflix[[#This Row],[duration (in min)]])-4)),0)</f>
        <v>91</v>
      </c>
      <c r="L1478" t="s">
        <v>47</v>
      </c>
      <c r="M1478" t="s">
        <v>85</v>
      </c>
      <c r="O1478" t="str" cm="1">
        <f t="array" ref="O1478">_xlfn.IFS(table_netflix[[#This Row],[release_year]]&gt;=2018, "2018 &amp; after", TRUE, "Before 2018")</f>
        <v>Before 2018</v>
      </c>
      <c r="P1478" s="12">
        <f>DATE(table_netflix[[#This Row],[release_year]],1,1)</f>
        <v>39448</v>
      </c>
      <c r="Q1478" s="12">
        <f t="shared" si="23"/>
        <v>43952</v>
      </c>
      <c r="R1478" s="12" t="str">
        <f>TEXT(table_netflix[[#This Row],[date_added_todate]], "mmm")</f>
        <v>May</v>
      </c>
      <c r="S1478" t="s">
        <v>7841</v>
      </c>
    </row>
    <row r="1479" spans="1:19" x14ac:dyDescent="0.3">
      <c r="A1479" t="s">
        <v>7842</v>
      </c>
      <c r="B1479" t="s">
        <v>15</v>
      </c>
      <c r="C1479" t="s">
        <v>7843</v>
      </c>
      <c r="D1479" t="s">
        <v>7844</v>
      </c>
      <c r="E1479" t="s">
        <v>7845</v>
      </c>
      <c r="F1479" t="s">
        <v>25</v>
      </c>
      <c r="G1479" s="14" t="s">
        <v>7818</v>
      </c>
      <c r="H1479">
        <v>2012</v>
      </c>
      <c r="I1479" t="s">
        <v>62</v>
      </c>
      <c r="J1479" t="s">
        <v>92</v>
      </c>
      <c r="K1479">
        <f>IFERROR(VALUE(LEFT(table_netflix[[#This Row],[duration (in min)]], LEN(table_netflix[[#This Row],[duration (in min)]])-4)),0)</f>
        <v>94</v>
      </c>
      <c r="L1479" t="s">
        <v>71</v>
      </c>
      <c r="M1479" t="s">
        <v>72</v>
      </c>
      <c r="N1479" t="s">
        <v>55</v>
      </c>
      <c r="O1479" t="str" cm="1">
        <f t="array" ref="O1479">_xlfn.IFS(table_netflix[[#This Row],[release_year]]&gt;=2018, "2018 &amp; after", TRUE, "Before 2018")</f>
        <v>Before 2018</v>
      </c>
      <c r="P1479" s="12">
        <f>DATE(table_netflix[[#This Row],[release_year]],1,1)</f>
        <v>40909</v>
      </c>
      <c r="Q1479" s="12">
        <f t="shared" si="23"/>
        <v>43952</v>
      </c>
      <c r="R1479" s="12" t="str">
        <f>TEXT(table_netflix[[#This Row],[date_added_todate]], "mmm")</f>
        <v>May</v>
      </c>
      <c r="S1479" t="s">
        <v>7846</v>
      </c>
    </row>
    <row r="1480" spans="1:19" x14ac:dyDescent="0.3">
      <c r="A1480" t="s">
        <v>7847</v>
      </c>
      <c r="B1480" t="s">
        <v>15</v>
      </c>
      <c r="C1480" t="s">
        <v>7848</v>
      </c>
      <c r="D1480" t="s">
        <v>7849</v>
      </c>
      <c r="E1480" t="s">
        <v>7850</v>
      </c>
      <c r="F1480" t="s">
        <v>39</v>
      </c>
      <c r="G1480" s="14" t="s">
        <v>7818</v>
      </c>
      <c r="H1480">
        <v>2020</v>
      </c>
      <c r="I1480" t="s">
        <v>27</v>
      </c>
      <c r="J1480" t="s">
        <v>634</v>
      </c>
      <c r="K1480">
        <f>IFERROR(VALUE(LEFT(table_netflix[[#This Row],[duration (in min)]], LEN(table_netflix[[#This Row],[duration (in min)]])-4)),0)</f>
        <v>107</v>
      </c>
      <c r="L1480" t="s">
        <v>294</v>
      </c>
      <c r="M1480" t="s">
        <v>142</v>
      </c>
      <c r="O1480" t="str" cm="1">
        <f t="array" ref="O1480">_xlfn.IFS(table_netflix[[#This Row],[release_year]]&gt;=2018, "2018 &amp; after", TRUE, "Before 2018")</f>
        <v>2018 &amp; after</v>
      </c>
      <c r="P1480" s="12">
        <f>DATE(table_netflix[[#This Row],[release_year]],1,1)</f>
        <v>43831</v>
      </c>
      <c r="Q1480" s="12">
        <f t="shared" si="23"/>
        <v>43952</v>
      </c>
      <c r="R1480" s="12" t="str">
        <f>TEXT(table_netflix[[#This Row],[date_added_todate]], "mmm")</f>
        <v>May</v>
      </c>
      <c r="S1480" t="s">
        <v>7851</v>
      </c>
    </row>
    <row r="1481" spans="1:19" x14ac:dyDescent="0.3">
      <c r="A1481" t="s">
        <v>7852</v>
      </c>
      <c r="B1481" t="s">
        <v>15</v>
      </c>
      <c r="C1481" t="s">
        <v>7853</v>
      </c>
      <c r="D1481" t="s">
        <v>7854</v>
      </c>
      <c r="E1481" t="s">
        <v>7855</v>
      </c>
      <c r="F1481" t="s">
        <v>39</v>
      </c>
      <c r="G1481" s="14" t="s">
        <v>7818</v>
      </c>
      <c r="H1481">
        <v>2020</v>
      </c>
      <c r="I1481" t="s">
        <v>27</v>
      </c>
      <c r="J1481" t="s">
        <v>355</v>
      </c>
      <c r="K1481">
        <f>IFERROR(VALUE(LEFT(table_netflix[[#This Row],[duration (in min)]], LEN(table_netflix[[#This Row],[duration (in min)]])-4)),0)</f>
        <v>143</v>
      </c>
      <c r="L1481" t="s">
        <v>126</v>
      </c>
      <c r="M1481" t="s">
        <v>55</v>
      </c>
      <c r="N1481" t="s">
        <v>142</v>
      </c>
      <c r="O1481" t="str" cm="1">
        <f t="array" ref="O1481">_xlfn.IFS(table_netflix[[#This Row],[release_year]]&gt;=2018, "2018 &amp; after", TRUE, "Before 2018")</f>
        <v>2018 &amp; after</v>
      </c>
      <c r="P1481" s="12">
        <f>DATE(table_netflix[[#This Row],[release_year]],1,1)</f>
        <v>43831</v>
      </c>
      <c r="Q1481" s="12">
        <f t="shared" si="23"/>
        <v>43952</v>
      </c>
      <c r="R1481" s="12" t="str">
        <f>TEXT(table_netflix[[#This Row],[date_added_todate]], "mmm")</f>
        <v>May</v>
      </c>
      <c r="S1481" t="s">
        <v>7856</v>
      </c>
    </row>
    <row r="1482" spans="1:19" x14ac:dyDescent="0.3">
      <c r="A1482" t="s">
        <v>7857</v>
      </c>
      <c r="B1482" t="s">
        <v>15</v>
      </c>
      <c r="C1482" t="s">
        <v>7858</v>
      </c>
      <c r="D1482" t="s">
        <v>7859</v>
      </c>
      <c r="E1482" t="s">
        <v>7860</v>
      </c>
      <c r="F1482" t="s">
        <v>18</v>
      </c>
      <c r="G1482" s="14" t="s">
        <v>7818</v>
      </c>
      <c r="H1482">
        <v>2020</v>
      </c>
      <c r="I1482" t="s">
        <v>20</v>
      </c>
      <c r="J1482" t="s">
        <v>143</v>
      </c>
      <c r="K1482">
        <f>IFERROR(VALUE(LEFT(table_netflix[[#This Row],[duration (in min)]], LEN(table_netflix[[#This Row],[duration (in min)]])-4)),0)</f>
        <v>105</v>
      </c>
      <c r="L1482" t="s">
        <v>71</v>
      </c>
      <c r="M1482" t="s">
        <v>72</v>
      </c>
      <c r="N1482" t="s">
        <v>600</v>
      </c>
      <c r="O1482" t="str" cm="1">
        <f t="array" ref="O1482">_xlfn.IFS(table_netflix[[#This Row],[release_year]]&gt;=2018, "2018 &amp; after", TRUE, "Before 2018")</f>
        <v>2018 &amp; after</v>
      </c>
      <c r="P1482" s="12">
        <f>DATE(table_netflix[[#This Row],[release_year]],1,1)</f>
        <v>43831</v>
      </c>
      <c r="Q1482" s="12">
        <f t="shared" si="23"/>
        <v>43952</v>
      </c>
      <c r="R1482" s="12" t="str">
        <f>TEXT(table_netflix[[#This Row],[date_added_todate]], "mmm")</f>
        <v>May</v>
      </c>
      <c r="S1482" t="s">
        <v>7861</v>
      </c>
    </row>
    <row r="1483" spans="1:19" x14ac:dyDescent="0.3">
      <c r="A1483" t="s">
        <v>7862</v>
      </c>
      <c r="B1483" t="s">
        <v>15</v>
      </c>
      <c r="C1483" t="s">
        <v>7863</v>
      </c>
      <c r="D1483" t="s">
        <v>571</v>
      </c>
      <c r="E1483" t="s">
        <v>7864</v>
      </c>
      <c r="F1483" t="s">
        <v>18</v>
      </c>
      <c r="G1483" s="14" t="s">
        <v>7818</v>
      </c>
      <c r="H1483">
        <v>2007</v>
      </c>
      <c r="I1483" t="s">
        <v>186</v>
      </c>
      <c r="J1483" t="s">
        <v>167</v>
      </c>
      <c r="K1483">
        <f>IFERROR(VALUE(LEFT(table_netflix[[#This Row],[duration (in min)]], LEN(table_netflix[[#This Row],[duration (in min)]])-4)),0)</f>
        <v>116</v>
      </c>
      <c r="L1483" t="s">
        <v>71</v>
      </c>
      <c r="M1483" t="s">
        <v>107</v>
      </c>
      <c r="O1483" t="str" cm="1">
        <f t="array" ref="O1483">_xlfn.IFS(table_netflix[[#This Row],[release_year]]&gt;=2018, "2018 &amp; after", TRUE, "Before 2018")</f>
        <v>Before 2018</v>
      </c>
      <c r="P1483" s="12">
        <f>DATE(table_netflix[[#This Row],[release_year]],1,1)</f>
        <v>39083</v>
      </c>
      <c r="Q1483" s="12">
        <f t="shared" si="23"/>
        <v>43952</v>
      </c>
      <c r="R1483" s="12" t="str">
        <f>TEXT(table_netflix[[#This Row],[date_added_todate]], "mmm")</f>
        <v>May</v>
      </c>
      <c r="S1483" t="s">
        <v>7865</v>
      </c>
    </row>
    <row r="1484" spans="1:19" x14ac:dyDescent="0.3">
      <c r="A1484" t="s">
        <v>7866</v>
      </c>
      <c r="B1484" t="s">
        <v>15</v>
      </c>
      <c r="C1484" t="s">
        <v>7867</v>
      </c>
      <c r="D1484" t="s">
        <v>7868</v>
      </c>
      <c r="E1484" t="s">
        <v>7869</v>
      </c>
      <c r="F1484" t="s">
        <v>18</v>
      </c>
      <c r="G1484" s="14" t="s">
        <v>7818</v>
      </c>
      <c r="H1484">
        <v>2003</v>
      </c>
      <c r="I1484" t="s">
        <v>45</v>
      </c>
      <c r="J1484" t="s">
        <v>143</v>
      </c>
      <c r="K1484">
        <f>IFERROR(VALUE(LEFT(table_netflix[[#This Row],[duration (in min)]], LEN(table_netflix[[#This Row],[duration (in min)]])-4)),0)</f>
        <v>105</v>
      </c>
      <c r="L1484" t="s">
        <v>47</v>
      </c>
      <c r="M1484" t="s">
        <v>85</v>
      </c>
      <c r="O1484" t="str" cm="1">
        <f t="array" ref="O1484">_xlfn.IFS(table_netflix[[#This Row],[release_year]]&gt;=2018, "2018 &amp; after", TRUE, "Before 2018")</f>
        <v>Before 2018</v>
      </c>
      <c r="P1484" s="12">
        <f>DATE(table_netflix[[#This Row],[release_year]],1,1)</f>
        <v>37622</v>
      </c>
      <c r="Q1484" s="12">
        <f t="shared" si="23"/>
        <v>43952</v>
      </c>
      <c r="R1484" s="12" t="str">
        <f>TEXT(table_netflix[[#This Row],[date_added_todate]], "mmm")</f>
        <v>May</v>
      </c>
      <c r="S1484" t="s">
        <v>7870</v>
      </c>
    </row>
    <row r="1485" spans="1:19" x14ac:dyDescent="0.3">
      <c r="A1485" t="s">
        <v>7871</v>
      </c>
      <c r="B1485" t="s">
        <v>15</v>
      </c>
      <c r="C1485" t="s">
        <v>7872</v>
      </c>
      <c r="D1485" t="s">
        <v>7873</v>
      </c>
      <c r="E1485" t="s">
        <v>7874</v>
      </c>
      <c r="F1485" t="s">
        <v>18</v>
      </c>
      <c r="G1485" s="14" t="s">
        <v>7875</v>
      </c>
      <c r="H1485">
        <v>2020</v>
      </c>
      <c r="I1485" t="s">
        <v>62</v>
      </c>
      <c r="J1485" t="s">
        <v>125</v>
      </c>
      <c r="K1485">
        <f>IFERROR(VALUE(LEFT(table_netflix[[#This Row],[duration (in min)]], LEN(table_netflix[[#This Row],[duration (in min)]])-4)),0)</f>
        <v>97</v>
      </c>
      <c r="L1485" t="s">
        <v>93</v>
      </c>
      <c r="O1485" t="str" cm="1">
        <f t="array" ref="O1485">_xlfn.IFS(table_netflix[[#This Row],[release_year]]&gt;=2018, "2018 &amp; after", TRUE, "Before 2018")</f>
        <v>2018 &amp; after</v>
      </c>
      <c r="P1485" s="12">
        <f>DATE(table_netflix[[#This Row],[release_year]],1,1)</f>
        <v>43831</v>
      </c>
      <c r="Q1485" s="12">
        <f t="shared" si="23"/>
        <v>43951</v>
      </c>
      <c r="R1485" s="12" t="str">
        <f>TEXT(table_netflix[[#This Row],[date_added_todate]], "mmm")</f>
        <v>Apr</v>
      </c>
      <c r="S1485" t="s">
        <v>7876</v>
      </c>
    </row>
    <row r="1486" spans="1:19" x14ac:dyDescent="0.3">
      <c r="A1486" t="s">
        <v>7877</v>
      </c>
      <c r="B1486" t="s">
        <v>15</v>
      </c>
      <c r="C1486" t="s">
        <v>7878</v>
      </c>
      <c r="D1486" t="s">
        <v>83</v>
      </c>
      <c r="E1486" t="s">
        <v>7879</v>
      </c>
      <c r="F1486" t="s">
        <v>941</v>
      </c>
      <c r="G1486" s="14" t="s">
        <v>7875</v>
      </c>
      <c r="H1486">
        <v>2020</v>
      </c>
      <c r="I1486" t="s">
        <v>62</v>
      </c>
      <c r="J1486" t="s">
        <v>143</v>
      </c>
      <c r="K1486">
        <f>IFERROR(VALUE(LEFT(table_netflix[[#This Row],[duration (in min)]], LEN(table_netflix[[#This Row],[duration (in min)]])-4)),0)</f>
        <v>105</v>
      </c>
      <c r="L1486" t="s">
        <v>71</v>
      </c>
      <c r="M1486" t="s">
        <v>55</v>
      </c>
      <c r="N1486" t="s">
        <v>107</v>
      </c>
      <c r="O1486" t="str" cm="1">
        <f t="array" ref="O1486">_xlfn.IFS(table_netflix[[#This Row],[release_year]]&gt;=2018, "2018 &amp; after", TRUE, "Before 2018")</f>
        <v>2018 &amp; after</v>
      </c>
      <c r="P1486" s="12">
        <f>DATE(table_netflix[[#This Row],[release_year]],1,1)</f>
        <v>43831</v>
      </c>
      <c r="Q1486" s="12">
        <f t="shared" si="23"/>
        <v>43951</v>
      </c>
      <c r="R1486" s="12" t="str">
        <f>TEXT(table_netflix[[#This Row],[date_added_todate]], "mmm")</f>
        <v>Apr</v>
      </c>
      <c r="S1486" t="s">
        <v>7880</v>
      </c>
    </row>
    <row r="1487" spans="1:19" x14ac:dyDescent="0.3">
      <c r="A1487" t="s">
        <v>7881</v>
      </c>
      <c r="B1487" t="s">
        <v>24</v>
      </c>
      <c r="C1487" t="s">
        <v>7882</v>
      </c>
      <c r="D1487" t="s">
        <v>7883</v>
      </c>
      <c r="E1487" t="s">
        <v>7884</v>
      </c>
      <c r="F1487" t="s">
        <v>202</v>
      </c>
      <c r="G1487" s="14" t="s">
        <v>7875</v>
      </c>
      <c r="H1487">
        <v>2020</v>
      </c>
      <c r="I1487" t="s">
        <v>27</v>
      </c>
      <c r="J1487" t="s">
        <v>33</v>
      </c>
      <c r="K1487">
        <f>IFERROR(VALUE(LEFT(table_netflix[[#This Row],[duration (in min)]], LEN(table_netflix[[#This Row],[duration (in min)]])-4)),0)</f>
        <v>0</v>
      </c>
      <c r="L1487" t="s">
        <v>34</v>
      </c>
      <c r="M1487" t="s">
        <v>35</v>
      </c>
      <c r="N1487" t="s">
        <v>30</v>
      </c>
      <c r="O1487" t="str" cm="1">
        <f t="array" ref="O1487">_xlfn.IFS(table_netflix[[#This Row],[release_year]]&gt;=2018, "2018 &amp; after", TRUE, "Before 2018")</f>
        <v>2018 &amp; after</v>
      </c>
      <c r="P1487" s="12">
        <f>DATE(table_netflix[[#This Row],[release_year]],1,1)</f>
        <v>43831</v>
      </c>
      <c r="Q1487" s="12">
        <f t="shared" si="23"/>
        <v>43951</v>
      </c>
      <c r="R1487" s="12" t="str">
        <f>TEXT(table_netflix[[#This Row],[date_added_todate]], "mmm")</f>
        <v>Apr</v>
      </c>
      <c r="S1487" t="s">
        <v>7885</v>
      </c>
    </row>
    <row r="1488" spans="1:19" x14ac:dyDescent="0.3">
      <c r="A1488" t="s">
        <v>7886</v>
      </c>
      <c r="B1488" t="s">
        <v>24</v>
      </c>
      <c r="C1488" t="s">
        <v>7887</v>
      </c>
      <c r="D1488" t="s">
        <v>7888</v>
      </c>
      <c r="E1488" t="s">
        <v>7889</v>
      </c>
      <c r="F1488" t="s">
        <v>980</v>
      </c>
      <c r="G1488" s="14" t="s">
        <v>7875</v>
      </c>
      <c r="H1488">
        <v>2020</v>
      </c>
      <c r="I1488" t="s">
        <v>27</v>
      </c>
      <c r="J1488" t="s">
        <v>33</v>
      </c>
      <c r="K1488">
        <f>IFERROR(VALUE(LEFT(table_netflix[[#This Row],[duration (in min)]], LEN(table_netflix[[#This Row],[duration (in min)]])-4)),0)</f>
        <v>0</v>
      </c>
      <c r="L1488" t="s">
        <v>34</v>
      </c>
      <c r="M1488" t="s">
        <v>35</v>
      </c>
      <c r="N1488" t="s">
        <v>30</v>
      </c>
      <c r="O1488" t="str" cm="1">
        <f t="array" ref="O1488">_xlfn.IFS(table_netflix[[#This Row],[release_year]]&gt;=2018, "2018 &amp; after", TRUE, "Before 2018")</f>
        <v>2018 &amp; after</v>
      </c>
      <c r="P1488" s="12">
        <f>DATE(table_netflix[[#This Row],[release_year]],1,1)</f>
        <v>43831</v>
      </c>
      <c r="Q1488" s="12">
        <f t="shared" si="23"/>
        <v>43951</v>
      </c>
      <c r="R1488" s="12" t="str">
        <f>TEXT(table_netflix[[#This Row],[date_added_todate]], "mmm")</f>
        <v>Apr</v>
      </c>
      <c r="S1488" t="s">
        <v>7890</v>
      </c>
    </row>
    <row r="1489" spans="1:19" x14ac:dyDescent="0.3">
      <c r="A1489" t="s">
        <v>7891</v>
      </c>
      <c r="B1489" t="s">
        <v>15</v>
      </c>
      <c r="C1489" t="s">
        <v>7892</v>
      </c>
      <c r="D1489" t="s">
        <v>7893</v>
      </c>
      <c r="F1489" t="s">
        <v>18</v>
      </c>
      <c r="G1489" s="14" t="s">
        <v>7894</v>
      </c>
      <c r="H1489">
        <v>2020</v>
      </c>
      <c r="I1489" t="s">
        <v>62</v>
      </c>
      <c r="J1489" t="s">
        <v>262</v>
      </c>
      <c r="K1489">
        <f>IFERROR(VALUE(LEFT(table_netflix[[#This Row],[duration (in min)]], LEN(table_netflix[[#This Row],[duration (in min)]])-4)),0)</f>
        <v>83</v>
      </c>
      <c r="L1489" t="s">
        <v>22</v>
      </c>
      <c r="M1489" t="s">
        <v>600</v>
      </c>
      <c r="O1489" t="str" cm="1">
        <f t="array" ref="O1489">_xlfn.IFS(table_netflix[[#This Row],[release_year]]&gt;=2018, "2018 &amp; after", TRUE, "Before 2018")</f>
        <v>2018 &amp; after</v>
      </c>
      <c r="P1489" s="12">
        <f>DATE(table_netflix[[#This Row],[release_year]],1,1)</f>
        <v>43831</v>
      </c>
      <c r="Q1489" s="12">
        <f t="shared" si="23"/>
        <v>43950</v>
      </c>
      <c r="R1489" s="12" t="str">
        <f>TEXT(table_netflix[[#This Row],[date_added_todate]], "mmm")</f>
        <v>Apr</v>
      </c>
      <c r="S1489" t="s">
        <v>7895</v>
      </c>
    </row>
    <row r="1490" spans="1:19" x14ac:dyDescent="0.3">
      <c r="A1490" t="s">
        <v>7896</v>
      </c>
      <c r="B1490" t="s">
        <v>15</v>
      </c>
      <c r="C1490" t="s">
        <v>7897</v>
      </c>
      <c r="D1490" t="s">
        <v>2447</v>
      </c>
      <c r="E1490" t="s">
        <v>7898</v>
      </c>
      <c r="F1490" t="s">
        <v>95</v>
      </c>
      <c r="G1490" s="14" t="s">
        <v>7894</v>
      </c>
      <c r="H1490">
        <v>2016</v>
      </c>
      <c r="I1490" t="s">
        <v>84</v>
      </c>
      <c r="J1490" t="s">
        <v>499</v>
      </c>
      <c r="K1490">
        <f>IFERROR(VALUE(LEFT(table_netflix[[#This Row],[duration (in min)]], LEN(table_netflix[[#This Row],[duration (in min)]])-4)),0)</f>
        <v>109</v>
      </c>
      <c r="L1490" t="s">
        <v>53</v>
      </c>
      <c r="M1490" t="s">
        <v>55</v>
      </c>
      <c r="O1490" t="str" cm="1">
        <f t="array" ref="O1490">_xlfn.IFS(table_netflix[[#This Row],[release_year]]&gt;=2018, "2018 &amp; after", TRUE, "Before 2018")</f>
        <v>Before 2018</v>
      </c>
      <c r="P1490" s="12">
        <f>DATE(table_netflix[[#This Row],[release_year]],1,1)</f>
        <v>42370</v>
      </c>
      <c r="Q1490" s="12">
        <f t="shared" si="23"/>
        <v>43950</v>
      </c>
      <c r="R1490" s="12" t="str">
        <f>TEXT(table_netflix[[#This Row],[date_added_todate]], "mmm")</f>
        <v>Apr</v>
      </c>
      <c r="S1490" t="s">
        <v>7899</v>
      </c>
    </row>
    <row r="1491" spans="1:19" x14ac:dyDescent="0.3">
      <c r="A1491" t="s">
        <v>7900</v>
      </c>
      <c r="B1491" t="s">
        <v>15</v>
      </c>
      <c r="C1491" t="s">
        <v>7901</v>
      </c>
      <c r="D1491" t="s">
        <v>7902</v>
      </c>
      <c r="E1491" t="s">
        <v>7903</v>
      </c>
      <c r="F1491" t="s">
        <v>196</v>
      </c>
      <c r="G1491" s="14" t="s">
        <v>7894</v>
      </c>
      <c r="H1491">
        <v>2019</v>
      </c>
      <c r="I1491" t="s">
        <v>62</v>
      </c>
      <c r="J1491" t="s">
        <v>136</v>
      </c>
      <c r="K1491">
        <f>IFERROR(VALUE(LEFT(table_netflix[[#This Row],[duration (in min)]], LEN(table_netflix[[#This Row],[duration (in min)]])-4)),0)</f>
        <v>111</v>
      </c>
      <c r="L1491" t="s">
        <v>71</v>
      </c>
      <c r="M1491" t="s">
        <v>72</v>
      </c>
      <c r="N1491" t="s">
        <v>55</v>
      </c>
      <c r="O1491" t="str" cm="1">
        <f t="array" ref="O1491">_xlfn.IFS(table_netflix[[#This Row],[release_year]]&gt;=2018, "2018 &amp; after", TRUE, "Before 2018")</f>
        <v>2018 &amp; after</v>
      </c>
      <c r="P1491" s="12">
        <f>DATE(table_netflix[[#This Row],[release_year]],1,1)</f>
        <v>43466</v>
      </c>
      <c r="Q1491" s="12">
        <f t="shared" si="23"/>
        <v>43950</v>
      </c>
      <c r="R1491" s="12" t="str">
        <f>TEXT(table_netflix[[#This Row],[date_added_todate]], "mmm")</f>
        <v>Apr</v>
      </c>
      <c r="S1491" t="s">
        <v>7904</v>
      </c>
    </row>
    <row r="1492" spans="1:19" x14ac:dyDescent="0.3">
      <c r="A1492" t="s">
        <v>7905</v>
      </c>
      <c r="B1492" t="s">
        <v>15</v>
      </c>
      <c r="C1492" t="s">
        <v>7906</v>
      </c>
      <c r="D1492" t="s">
        <v>7907</v>
      </c>
      <c r="E1492" t="s">
        <v>7908</v>
      </c>
      <c r="F1492" t="s">
        <v>39</v>
      </c>
      <c r="G1492" s="14" t="s">
        <v>7894</v>
      </c>
      <c r="H1492">
        <v>2019</v>
      </c>
      <c r="I1492" t="s">
        <v>62</v>
      </c>
      <c r="J1492" t="s">
        <v>1200</v>
      </c>
      <c r="K1492">
        <f>IFERROR(VALUE(LEFT(table_netflix[[#This Row],[duration (in min)]], LEN(table_netflix[[#This Row],[duration (in min)]])-4)),0)</f>
        <v>132</v>
      </c>
      <c r="L1492" t="s">
        <v>144</v>
      </c>
      <c r="M1492" t="s">
        <v>85</v>
      </c>
      <c r="N1492" t="s">
        <v>72</v>
      </c>
      <c r="O1492" t="str" cm="1">
        <f t="array" ref="O1492">_xlfn.IFS(table_netflix[[#This Row],[release_year]]&gt;=2018, "2018 &amp; after", TRUE, "Before 2018")</f>
        <v>2018 &amp; after</v>
      </c>
      <c r="P1492" s="12">
        <f>DATE(table_netflix[[#This Row],[release_year]],1,1)</f>
        <v>43466</v>
      </c>
      <c r="Q1492" s="12">
        <f t="shared" si="23"/>
        <v>43950</v>
      </c>
      <c r="R1492" s="12" t="str">
        <f>TEXT(table_netflix[[#This Row],[date_added_todate]], "mmm")</f>
        <v>Apr</v>
      </c>
      <c r="S1492" t="s">
        <v>7909</v>
      </c>
    </row>
    <row r="1493" spans="1:19" x14ac:dyDescent="0.3">
      <c r="A1493" t="s">
        <v>7910</v>
      </c>
      <c r="B1493" t="s">
        <v>15</v>
      </c>
      <c r="C1493" t="s">
        <v>7911</v>
      </c>
      <c r="D1493" t="s">
        <v>3417</v>
      </c>
      <c r="E1493" t="s">
        <v>7912</v>
      </c>
      <c r="F1493" t="s">
        <v>95</v>
      </c>
      <c r="G1493" s="14" t="s">
        <v>7913</v>
      </c>
      <c r="H1493">
        <v>2006</v>
      </c>
      <c r="I1493" t="s">
        <v>27</v>
      </c>
      <c r="J1493" t="s">
        <v>226</v>
      </c>
      <c r="K1493">
        <f>IFERROR(VALUE(LEFT(table_netflix[[#This Row],[duration (in min)]], LEN(table_netflix[[#This Row],[duration (in min)]])-4)),0)</f>
        <v>102</v>
      </c>
      <c r="L1493" t="s">
        <v>71</v>
      </c>
      <c r="M1493" t="s">
        <v>72</v>
      </c>
      <c r="N1493" t="s">
        <v>55</v>
      </c>
      <c r="O1493" t="str" cm="1">
        <f t="array" ref="O1493">_xlfn.IFS(table_netflix[[#This Row],[release_year]]&gt;=2018, "2018 &amp; after", TRUE, "Before 2018")</f>
        <v>Before 2018</v>
      </c>
      <c r="P1493" s="12">
        <f>DATE(table_netflix[[#This Row],[release_year]],1,1)</f>
        <v>38718</v>
      </c>
      <c r="Q1493" s="12">
        <f t="shared" si="23"/>
        <v>43949</v>
      </c>
      <c r="R1493" s="12" t="str">
        <f>TEXT(table_netflix[[#This Row],[date_added_todate]], "mmm")</f>
        <v>Apr</v>
      </c>
      <c r="S1493" t="s">
        <v>7914</v>
      </c>
    </row>
    <row r="1494" spans="1:19" x14ac:dyDescent="0.3">
      <c r="A1494" t="s">
        <v>7915</v>
      </c>
      <c r="B1494" t="s">
        <v>15</v>
      </c>
      <c r="C1494" t="s">
        <v>7916</v>
      </c>
      <c r="D1494" t="s">
        <v>7917</v>
      </c>
      <c r="E1494" t="s">
        <v>7918</v>
      </c>
      <c r="F1494" t="s">
        <v>95</v>
      </c>
      <c r="G1494" s="14" t="s">
        <v>7913</v>
      </c>
      <c r="H1494">
        <v>2016</v>
      </c>
      <c r="I1494" t="s">
        <v>27</v>
      </c>
      <c r="J1494" t="s">
        <v>634</v>
      </c>
      <c r="K1494">
        <f>IFERROR(VALUE(LEFT(table_netflix[[#This Row],[duration (in min)]], LEN(table_netflix[[#This Row],[duration (in min)]])-4)),0)</f>
        <v>107</v>
      </c>
      <c r="L1494" t="s">
        <v>144</v>
      </c>
      <c r="M1494" t="s">
        <v>85</v>
      </c>
      <c r="N1494" t="s">
        <v>55</v>
      </c>
      <c r="O1494" t="str" cm="1">
        <f t="array" ref="O1494">_xlfn.IFS(table_netflix[[#This Row],[release_year]]&gt;=2018, "2018 &amp; after", TRUE, "Before 2018")</f>
        <v>Before 2018</v>
      </c>
      <c r="P1494" s="12">
        <f>DATE(table_netflix[[#This Row],[release_year]],1,1)</f>
        <v>42370</v>
      </c>
      <c r="Q1494" s="12">
        <f t="shared" si="23"/>
        <v>43949</v>
      </c>
      <c r="R1494" s="12" t="str">
        <f>TEXT(table_netflix[[#This Row],[date_added_todate]], "mmm")</f>
        <v>Apr</v>
      </c>
      <c r="S1494" t="s">
        <v>7919</v>
      </c>
    </row>
    <row r="1495" spans="1:19" x14ac:dyDescent="0.3">
      <c r="A1495" t="s">
        <v>7920</v>
      </c>
      <c r="B1495" t="s">
        <v>15</v>
      </c>
      <c r="C1495" t="s">
        <v>7921</v>
      </c>
      <c r="D1495" t="s">
        <v>7922</v>
      </c>
      <c r="E1495" t="s">
        <v>7923</v>
      </c>
      <c r="F1495" t="s">
        <v>1328</v>
      </c>
      <c r="G1495" s="14" t="s">
        <v>7913</v>
      </c>
      <c r="H1495">
        <v>2008</v>
      </c>
      <c r="I1495" t="s">
        <v>27</v>
      </c>
      <c r="J1495" t="s">
        <v>218</v>
      </c>
      <c r="K1495">
        <f>IFERROR(VALUE(LEFT(table_netflix[[#This Row],[duration (in min)]], LEN(table_netflix[[#This Row],[duration (in min)]])-4)),0)</f>
        <v>100</v>
      </c>
      <c r="L1495" t="s">
        <v>71</v>
      </c>
      <c r="M1495" t="s">
        <v>55</v>
      </c>
      <c r="O1495" t="str" cm="1">
        <f t="array" ref="O1495">_xlfn.IFS(table_netflix[[#This Row],[release_year]]&gt;=2018, "2018 &amp; after", TRUE, "Before 2018")</f>
        <v>Before 2018</v>
      </c>
      <c r="P1495" s="12">
        <f>DATE(table_netflix[[#This Row],[release_year]],1,1)</f>
        <v>39448</v>
      </c>
      <c r="Q1495" s="12">
        <f t="shared" si="23"/>
        <v>43949</v>
      </c>
      <c r="R1495" s="12" t="str">
        <f>TEXT(table_netflix[[#This Row],[date_added_todate]], "mmm")</f>
        <v>Apr</v>
      </c>
      <c r="S1495" t="s">
        <v>7924</v>
      </c>
    </row>
    <row r="1496" spans="1:19" x14ac:dyDescent="0.3">
      <c r="A1496" t="s">
        <v>7925</v>
      </c>
      <c r="B1496" t="s">
        <v>15</v>
      </c>
      <c r="C1496" t="s">
        <v>7926</v>
      </c>
      <c r="D1496" t="s">
        <v>7927</v>
      </c>
      <c r="E1496" t="s">
        <v>7928</v>
      </c>
      <c r="F1496" t="s">
        <v>95</v>
      </c>
      <c r="G1496" s="14" t="s">
        <v>7913</v>
      </c>
      <c r="H1496">
        <v>2011</v>
      </c>
      <c r="I1496" t="s">
        <v>62</v>
      </c>
      <c r="J1496" t="s">
        <v>187</v>
      </c>
      <c r="K1496">
        <f>IFERROR(VALUE(LEFT(table_netflix[[#This Row],[duration (in min)]], LEN(table_netflix[[#This Row],[duration (in min)]])-4)),0)</f>
        <v>115</v>
      </c>
      <c r="L1496" t="s">
        <v>71</v>
      </c>
      <c r="M1496" t="s">
        <v>72</v>
      </c>
      <c r="N1496" t="s">
        <v>55</v>
      </c>
      <c r="O1496" t="str" cm="1">
        <f t="array" ref="O1496">_xlfn.IFS(table_netflix[[#This Row],[release_year]]&gt;=2018, "2018 &amp; after", TRUE, "Before 2018")</f>
        <v>Before 2018</v>
      </c>
      <c r="P1496" s="12">
        <f>DATE(table_netflix[[#This Row],[release_year]],1,1)</f>
        <v>40544</v>
      </c>
      <c r="Q1496" s="12">
        <f t="shared" si="23"/>
        <v>43949</v>
      </c>
      <c r="R1496" s="12" t="str">
        <f>TEXT(table_netflix[[#This Row],[date_added_todate]], "mmm")</f>
        <v>Apr</v>
      </c>
      <c r="S1496" t="s">
        <v>7929</v>
      </c>
    </row>
    <row r="1497" spans="1:19" x14ac:dyDescent="0.3">
      <c r="A1497" t="s">
        <v>7930</v>
      </c>
      <c r="B1497" t="s">
        <v>15</v>
      </c>
      <c r="C1497" t="s">
        <v>7931</v>
      </c>
      <c r="D1497" t="s">
        <v>2721</v>
      </c>
      <c r="E1497" t="s">
        <v>7932</v>
      </c>
      <c r="F1497" t="s">
        <v>95</v>
      </c>
      <c r="G1497" s="14" t="s">
        <v>7913</v>
      </c>
      <c r="H1497">
        <v>2016</v>
      </c>
      <c r="I1497" t="s">
        <v>27</v>
      </c>
      <c r="J1497" t="s">
        <v>70</v>
      </c>
      <c r="K1497">
        <f>IFERROR(VALUE(LEFT(table_netflix[[#This Row],[duration (in min)]], LEN(table_netflix[[#This Row],[duration (in min)]])-4)),0)</f>
        <v>104</v>
      </c>
      <c r="L1497" t="s">
        <v>71</v>
      </c>
      <c r="M1497" t="s">
        <v>55</v>
      </c>
      <c r="N1497" t="s">
        <v>112</v>
      </c>
      <c r="O1497" t="str" cm="1">
        <f t="array" ref="O1497">_xlfn.IFS(table_netflix[[#This Row],[release_year]]&gt;=2018, "2018 &amp; after", TRUE, "Before 2018")</f>
        <v>Before 2018</v>
      </c>
      <c r="P1497" s="12">
        <f>DATE(table_netflix[[#This Row],[release_year]],1,1)</f>
        <v>42370</v>
      </c>
      <c r="Q1497" s="12">
        <f t="shared" si="23"/>
        <v>43949</v>
      </c>
      <c r="R1497" s="12" t="str">
        <f>TEXT(table_netflix[[#This Row],[date_added_todate]], "mmm")</f>
        <v>Apr</v>
      </c>
      <c r="S1497" t="s">
        <v>7933</v>
      </c>
    </row>
    <row r="1498" spans="1:19" x14ac:dyDescent="0.3">
      <c r="A1498" t="s">
        <v>7934</v>
      </c>
      <c r="B1498" t="s">
        <v>15</v>
      </c>
      <c r="C1498" t="s">
        <v>7935</v>
      </c>
      <c r="D1498" t="s">
        <v>7936</v>
      </c>
      <c r="E1498" t="s">
        <v>7937</v>
      </c>
      <c r="F1498" t="s">
        <v>560</v>
      </c>
      <c r="G1498" s="14" t="s">
        <v>7913</v>
      </c>
      <c r="H1498">
        <v>2017</v>
      </c>
      <c r="I1498" t="s">
        <v>27</v>
      </c>
      <c r="J1498" t="s">
        <v>141</v>
      </c>
      <c r="K1498">
        <f>IFERROR(VALUE(LEFT(table_netflix[[#This Row],[duration (in min)]], LEN(table_netflix[[#This Row],[duration (in min)]])-4)),0)</f>
        <v>110</v>
      </c>
      <c r="L1498" t="s">
        <v>53</v>
      </c>
      <c r="M1498" t="s">
        <v>54</v>
      </c>
      <c r="N1498" t="s">
        <v>55</v>
      </c>
      <c r="O1498" t="str" cm="1">
        <f t="array" ref="O1498">_xlfn.IFS(table_netflix[[#This Row],[release_year]]&gt;=2018, "2018 &amp; after", TRUE, "Before 2018")</f>
        <v>Before 2018</v>
      </c>
      <c r="P1498" s="12">
        <f>DATE(table_netflix[[#This Row],[release_year]],1,1)</f>
        <v>42736</v>
      </c>
      <c r="Q1498" s="12">
        <f t="shared" si="23"/>
        <v>43949</v>
      </c>
      <c r="R1498" s="12" t="str">
        <f>TEXT(table_netflix[[#This Row],[date_added_todate]], "mmm")</f>
        <v>Apr</v>
      </c>
      <c r="S1498" t="s">
        <v>7938</v>
      </c>
    </row>
    <row r="1499" spans="1:19" x14ac:dyDescent="0.3">
      <c r="A1499" t="s">
        <v>7939</v>
      </c>
      <c r="B1499" t="s">
        <v>15</v>
      </c>
      <c r="C1499" t="s">
        <v>7940</v>
      </c>
      <c r="D1499" t="s">
        <v>2735</v>
      </c>
      <c r="E1499" t="s">
        <v>7941</v>
      </c>
      <c r="F1499" t="s">
        <v>95</v>
      </c>
      <c r="G1499" s="14" t="s">
        <v>7913</v>
      </c>
      <c r="H1499">
        <v>2016</v>
      </c>
      <c r="I1499" t="s">
        <v>27</v>
      </c>
      <c r="J1499" t="s">
        <v>218</v>
      </c>
      <c r="K1499">
        <f>IFERROR(VALUE(LEFT(table_netflix[[#This Row],[duration (in min)]], LEN(table_netflix[[#This Row],[duration (in min)]])-4)),0)</f>
        <v>100</v>
      </c>
      <c r="L1499" t="s">
        <v>71</v>
      </c>
      <c r="M1499" t="s">
        <v>55</v>
      </c>
      <c r="O1499" t="str" cm="1">
        <f t="array" ref="O1499">_xlfn.IFS(table_netflix[[#This Row],[release_year]]&gt;=2018, "2018 &amp; after", TRUE, "Before 2018")</f>
        <v>Before 2018</v>
      </c>
      <c r="P1499" s="12">
        <f>DATE(table_netflix[[#This Row],[release_year]],1,1)</f>
        <v>42370</v>
      </c>
      <c r="Q1499" s="12">
        <f t="shared" si="23"/>
        <v>43949</v>
      </c>
      <c r="R1499" s="12" t="str">
        <f>TEXT(table_netflix[[#This Row],[date_added_todate]], "mmm")</f>
        <v>Apr</v>
      </c>
      <c r="S1499" t="s">
        <v>7942</v>
      </c>
    </row>
    <row r="1500" spans="1:19" x14ac:dyDescent="0.3">
      <c r="A1500" t="s">
        <v>7943</v>
      </c>
      <c r="B1500" t="s">
        <v>15</v>
      </c>
      <c r="C1500" t="s">
        <v>7944</v>
      </c>
      <c r="D1500" t="s">
        <v>2447</v>
      </c>
      <c r="E1500" t="s">
        <v>7945</v>
      </c>
      <c r="F1500" t="s">
        <v>95</v>
      </c>
      <c r="G1500" s="14" t="s">
        <v>7913</v>
      </c>
      <c r="H1500">
        <v>2009</v>
      </c>
      <c r="I1500" t="s">
        <v>62</v>
      </c>
      <c r="J1500" t="s">
        <v>399</v>
      </c>
      <c r="K1500">
        <f>IFERROR(VALUE(LEFT(table_netflix[[#This Row],[duration (in min)]], LEN(table_netflix[[#This Row],[duration (in min)]])-4)),0)</f>
        <v>108</v>
      </c>
      <c r="L1500" t="s">
        <v>71</v>
      </c>
      <c r="M1500" t="s">
        <v>55</v>
      </c>
      <c r="O1500" t="str" cm="1">
        <f t="array" ref="O1500">_xlfn.IFS(table_netflix[[#This Row],[release_year]]&gt;=2018, "2018 &amp; after", TRUE, "Before 2018")</f>
        <v>Before 2018</v>
      </c>
      <c r="P1500" s="12">
        <f>DATE(table_netflix[[#This Row],[release_year]],1,1)</f>
        <v>39814</v>
      </c>
      <c r="Q1500" s="12">
        <f t="shared" si="23"/>
        <v>43949</v>
      </c>
      <c r="R1500" s="12" t="str">
        <f>TEXT(table_netflix[[#This Row],[date_added_todate]], "mmm")</f>
        <v>Apr</v>
      </c>
      <c r="S1500" t="s">
        <v>7946</v>
      </c>
    </row>
    <row r="1501" spans="1:19" x14ac:dyDescent="0.3">
      <c r="A1501" t="s">
        <v>7947</v>
      </c>
      <c r="B1501" t="s">
        <v>15</v>
      </c>
      <c r="C1501" t="s">
        <v>7948</v>
      </c>
      <c r="D1501" t="s">
        <v>2447</v>
      </c>
      <c r="E1501" t="s">
        <v>7949</v>
      </c>
      <c r="F1501" t="s">
        <v>95</v>
      </c>
      <c r="G1501" s="14" t="s">
        <v>7913</v>
      </c>
      <c r="H1501">
        <v>2005</v>
      </c>
      <c r="I1501" t="s">
        <v>62</v>
      </c>
      <c r="J1501" t="s">
        <v>70</v>
      </c>
      <c r="K1501">
        <f>IFERROR(VALUE(LEFT(table_netflix[[#This Row],[duration (in min)]], LEN(table_netflix[[#This Row],[duration (in min)]])-4)),0)</f>
        <v>104</v>
      </c>
      <c r="L1501" t="s">
        <v>144</v>
      </c>
      <c r="M1501" t="s">
        <v>85</v>
      </c>
      <c r="N1501" t="s">
        <v>55</v>
      </c>
      <c r="O1501" t="str" cm="1">
        <f t="array" ref="O1501">_xlfn.IFS(table_netflix[[#This Row],[release_year]]&gt;=2018, "2018 &amp; after", TRUE, "Before 2018")</f>
        <v>Before 2018</v>
      </c>
      <c r="P1501" s="12">
        <f>DATE(table_netflix[[#This Row],[release_year]],1,1)</f>
        <v>38353</v>
      </c>
      <c r="Q1501" s="12">
        <f t="shared" si="23"/>
        <v>43949</v>
      </c>
      <c r="R1501" s="12" t="str">
        <f>TEXT(table_netflix[[#This Row],[date_added_todate]], "mmm")</f>
        <v>Apr</v>
      </c>
      <c r="S1501" t="s">
        <v>7950</v>
      </c>
    </row>
    <row r="1502" spans="1:19" x14ac:dyDescent="0.3">
      <c r="A1502" t="s">
        <v>7951</v>
      </c>
      <c r="B1502" t="s">
        <v>15</v>
      </c>
      <c r="C1502" t="s">
        <v>7952</v>
      </c>
      <c r="D1502" t="s">
        <v>7953</v>
      </c>
      <c r="E1502" t="s">
        <v>7954</v>
      </c>
      <c r="F1502" t="s">
        <v>18</v>
      </c>
      <c r="G1502" s="14" t="s">
        <v>7913</v>
      </c>
      <c r="H1502">
        <v>2019</v>
      </c>
      <c r="I1502" t="s">
        <v>20</v>
      </c>
      <c r="J1502" t="s">
        <v>167</v>
      </c>
      <c r="K1502">
        <f>IFERROR(VALUE(LEFT(table_netflix[[#This Row],[duration (in min)]], LEN(table_netflix[[#This Row],[duration (in min)]])-4)),0)</f>
        <v>116</v>
      </c>
      <c r="L1502" t="s">
        <v>53</v>
      </c>
      <c r="M1502" t="s">
        <v>589</v>
      </c>
      <c r="O1502" t="str" cm="1">
        <f t="array" ref="O1502">_xlfn.IFS(table_netflix[[#This Row],[release_year]]&gt;=2018, "2018 &amp; after", TRUE, "Before 2018")</f>
        <v>2018 &amp; after</v>
      </c>
      <c r="P1502" s="12">
        <f>DATE(table_netflix[[#This Row],[release_year]],1,1)</f>
        <v>43466</v>
      </c>
      <c r="Q1502" s="12">
        <f t="shared" si="23"/>
        <v>43949</v>
      </c>
      <c r="R1502" s="12" t="str">
        <f>TEXT(table_netflix[[#This Row],[date_added_todate]], "mmm")</f>
        <v>Apr</v>
      </c>
      <c r="S1502" t="s">
        <v>7955</v>
      </c>
    </row>
    <row r="1503" spans="1:19" x14ac:dyDescent="0.3">
      <c r="A1503" t="s">
        <v>7956</v>
      </c>
      <c r="B1503" t="s">
        <v>15</v>
      </c>
      <c r="C1503" t="s">
        <v>7957</v>
      </c>
      <c r="D1503" t="s">
        <v>6033</v>
      </c>
      <c r="E1503" t="s">
        <v>7958</v>
      </c>
      <c r="F1503" t="s">
        <v>1328</v>
      </c>
      <c r="G1503" s="14" t="s">
        <v>7913</v>
      </c>
      <c r="H1503">
        <v>2012</v>
      </c>
      <c r="I1503" t="s">
        <v>62</v>
      </c>
      <c r="J1503" t="s">
        <v>133</v>
      </c>
      <c r="K1503">
        <f>IFERROR(VALUE(LEFT(table_netflix[[#This Row],[duration (in min)]], LEN(table_netflix[[#This Row],[duration (in min)]])-4)),0)</f>
        <v>106</v>
      </c>
      <c r="L1503" t="s">
        <v>144</v>
      </c>
      <c r="M1503" t="s">
        <v>85</v>
      </c>
      <c r="N1503" t="s">
        <v>55</v>
      </c>
      <c r="O1503" t="str" cm="1">
        <f t="array" ref="O1503">_xlfn.IFS(table_netflix[[#This Row],[release_year]]&gt;=2018, "2018 &amp; after", TRUE, "Before 2018")</f>
        <v>Before 2018</v>
      </c>
      <c r="P1503" s="12">
        <f>DATE(table_netflix[[#This Row],[release_year]],1,1)</f>
        <v>40909</v>
      </c>
      <c r="Q1503" s="12">
        <f t="shared" si="23"/>
        <v>43949</v>
      </c>
      <c r="R1503" s="12" t="str">
        <f>TEXT(table_netflix[[#This Row],[date_added_todate]], "mmm")</f>
        <v>Apr</v>
      </c>
      <c r="S1503" t="s">
        <v>7959</v>
      </c>
    </row>
    <row r="1504" spans="1:19" x14ac:dyDescent="0.3">
      <c r="A1504" t="s">
        <v>7960</v>
      </c>
      <c r="B1504" t="s">
        <v>15</v>
      </c>
      <c r="C1504" t="s">
        <v>7961</v>
      </c>
      <c r="D1504" t="s">
        <v>7962</v>
      </c>
      <c r="E1504" t="s">
        <v>7963</v>
      </c>
      <c r="F1504" t="s">
        <v>1782</v>
      </c>
      <c r="G1504" s="14" t="s">
        <v>7964</v>
      </c>
      <c r="H1504">
        <v>2019</v>
      </c>
      <c r="I1504" t="s">
        <v>62</v>
      </c>
      <c r="J1504" t="s">
        <v>152</v>
      </c>
      <c r="K1504">
        <f>IFERROR(VALUE(LEFT(table_netflix[[#This Row],[duration (in min)]], LEN(table_netflix[[#This Row],[duration (in min)]])-4)),0)</f>
        <v>96</v>
      </c>
      <c r="L1504" t="s">
        <v>71</v>
      </c>
      <c r="M1504" t="s">
        <v>55</v>
      </c>
      <c r="O1504" t="str" cm="1">
        <f t="array" ref="O1504">_xlfn.IFS(table_netflix[[#This Row],[release_year]]&gt;=2018, "2018 &amp; after", TRUE, "Before 2018")</f>
        <v>2018 &amp; after</v>
      </c>
      <c r="P1504" s="12">
        <f>DATE(table_netflix[[#This Row],[release_year]],1,1)</f>
        <v>43466</v>
      </c>
      <c r="Q1504" s="12">
        <f t="shared" si="23"/>
        <v>43948</v>
      </c>
      <c r="R1504" s="12" t="str">
        <f>TEXT(table_netflix[[#This Row],[date_added_todate]], "mmm")</f>
        <v>Apr</v>
      </c>
      <c r="S1504" t="s">
        <v>7965</v>
      </c>
    </row>
    <row r="1505" spans="1:19" x14ac:dyDescent="0.3">
      <c r="A1505" t="s">
        <v>7966</v>
      </c>
      <c r="B1505" t="s">
        <v>15</v>
      </c>
      <c r="C1505" t="s">
        <v>7967</v>
      </c>
      <c r="D1505" t="s">
        <v>5772</v>
      </c>
      <c r="E1505" t="s">
        <v>7968</v>
      </c>
      <c r="F1505" t="s">
        <v>39</v>
      </c>
      <c r="G1505" s="14" t="s">
        <v>7964</v>
      </c>
      <c r="H1505">
        <v>2020</v>
      </c>
      <c r="I1505" t="s">
        <v>27</v>
      </c>
      <c r="J1505" t="s">
        <v>807</v>
      </c>
      <c r="K1505">
        <f>IFERROR(VALUE(LEFT(table_netflix[[#This Row],[duration (in min)]], LEN(table_netflix[[#This Row],[duration (in min)]])-4)),0)</f>
        <v>140</v>
      </c>
      <c r="L1505" t="s">
        <v>53</v>
      </c>
      <c r="M1505" t="s">
        <v>55</v>
      </c>
      <c r="N1505" t="s">
        <v>107</v>
      </c>
      <c r="O1505" t="str" cm="1">
        <f t="array" ref="O1505">_xlfn.IFS(table_netflix[[#This Row],[release_year]]&gt;=2018, "2018 &amp; after", TRUE, "Before 2018")</f>
        <v>2018 &amp; after</v>
      </c>
      <c r="P1505" s="12">
        <f>DATE(table_netflix[[#This Row],[release_year]],1,1)</f>
        <v>43831</v>
      </c>
      <c r="Q1505" s="12">
        <f t="shared" si="23"/>
        <v>43948</v>
      </c>
      <c r="R1505" s="12" t="str">
        <f>TEXT(table_netflix[[#This Row],[date_added_todate]], "mmm")</f>
        <v>Apr</v>
      </c>
      <c r="S1505" t="s">
        <v>7969</v>
      </c>
    </row>
    <row r="1506" spans="1:19" x14ac:dyDescent="0.3">
      <c r="A1506" t="s">
        <v>7970</v>
      </c>
      <c r="B1506" t="s">
        <v>15</v>
      </c>
      <c r="C1506" t="s">
        <v>7971</v>
      </c>
      <c r="D1506" t="s">
        <v>7972</v>
      </c>
      <c r="E1506" t="s">
        <v>7973</v>
      </c>
      <c r="F1506" t="s">
        <v>39</v>
      </c>
      <c r="G1506" s="14" t="s">
        <v>7964</v>
      </c>
      <c r="H1506">
        <v>2020</v>
      </c>
      <c r="I1506" t="s">
        <v>27</v>
      </c>
      <c r="J1506" t="s">
        <v>634</v>
      </c>
      <c r="K1506">
        <f>IFERROR(VALUE(LEFT(table_netflix[[#This Row],[duration (in min)]], LEN(table_netflix[[#This Row],[duration (in min)]])-4)),0)</f>
        <v>107</v>
      </c>
      <c r="L1506" t="s">
        <v>53</v>
      </c>
      <c r="M1506" t="s">
        <v>54</v>
      </c>
      <c r="N1506" t="s">
        <v>55</v>
      </c>
      <c r="O1506" t="str" cm="1">
        <f t="array" ref="O1506">_xlfn.IFS(table_netflix[[#This Row],[release_year]]&gt;=2018, "2018 &amp; after", TRUE, "Before 2018")</f>
        <v>2018 &amp; after</v>
      </c>
      <c r="P1506" s="12">
        <f>DATE(table_netflix[[#This Row],[release_year]],1,1)</f>
        <v>43831</v>
      </c>
      <c r="Q1506" s="12">
        <f t="shared" si="23"/>
        <v>43948</v>
      </c>
      <c r="R1506" s="12" t="str">
        <f>TEXT(table_netflix[[#This Row],[date_added_todate]], "mmm")</f>
        <v>Apr</v>
      </c>
      <c r="S1506" t="s">
        <v>7974</v>
      </c>
    </row>
    <row r="1507" spans="1:19" x14ac:dyDescent="0.3">
      <c r="A1507" t="s">
        <v>7975</v>
      </c>
      <c r="B1507" t="s">
        <v>15</v>
      </c>
      <c r="C1507" t="s">
        <v>7976</v>
      </c>
      <c r="D1507" t="s">
        <v>7977</v>
      </c>
      <c r="E1507" t="s">
        <v>7978</v>
      </c>
      <c r="F1507" t="s">
        <v>39</v>
      </c>
      <c r="G1507" s="14" t="s">
        <v>7979</v>
      </c>
      <c r="H1507">
        <v>2020</v>
      </c>
      <c r="I1507" t="s">
        <v>62</v>
      </c>
      <c r="J1507" t="s">
        <v>1169</v>
      </c>
      <c r="K1507">
        <f>IFERROR(VALUE(LEFT(table_netflix[[#This Row],[duration (in min)]], LEN(table_netflix[[#This Row],[duration (in min)]])-4)),0)</f>
        <v>138</v>
      </c>
      <c r="L1507" t="s">
        <v>144</v>
      </c>
      <c r="M1507" t="s">
        <v>85</v>
      </c>
      <c r="N1507" t="s">
        <v>55</v>
      </c>
      <c r="O1507" t="str" cm="1">
        <f t="array" ref="O1507">_xlfn.IFS(table_netflix[[#This Row],[release_year]]&gt;=2018, "2018 &amp; after", TRUE, "Before 2018")</f>
        <v>2018 &amp; after</v>
      </c>
      <c r="P1507" s="12">
        <f>DATE(table_netflix[[#This Row],[release_year]],1,1)</f>
        <v>43831</v>
      </c>
      <c r="Q1507" s="12">
        <f t="shared" si="23"/>
        <v>43946</v>
      </c>
      <c r="R1507" s="12" t="str">
        <f>TEXT(table_netflix[[#This Row],[date_added_todate]], "mmm")</f>
        <v>Apr</v>
      </c>
      <c r="S1507" t="s">
        <v>7980</v>
      </c>
    </row>
    <row r="1508" spans="1:19" x14ac:dyDescent="0.3">
      <c r="A1508" t="s">
        <v>7981</v>
      </c>
      <c r="B1508" t="s">
        <v>15</v>
      </c>
      <c r="C1508" t="s">
        <v>7982</v>
      </c>
      <c r="D1508" t="s">
        <v>6298</v>
      </c>
      <c r="E1508" t="s">
        <v>7983</v>
      </c>
      <c r="F1508" t="s">
        <v>1328</v>
      </c>
      <c r="G1508" s="14" t="s">
        <v>7979</v>
      </c>
      <c r="H1508">
        <v>2010</v>
      </c>
      <c r="I1508" t="s">
        <v>27</v>
      </c>
      <c r="J1508" t="s">
        <v>1200</v>
      </c>
      <c r="K1508">
        <f>IFERROR(VALUE(LEFT(table_netflix[[#This Row],[duration (in min)]], LEN(table_netflix[[#This Row],[duration (in min)]])-4)),0)</f>
        <v>132</v>
      </c>
      <c r="L1508" t="s">
        <v>71</v>
      </c>
      <c r="M1508" t="s">
        <v>72</v>
      </c>
      <c r="N1508" t="s">
        <v>55</v>
      </c>
      <c r="O1508" t="str" cm="1">
        <f t="array" ref="O1508">_xlfn.IFS(table_netflix[[#This Row],[release_year]]&gt;=2018, "2018 &amp; after", TRUE, "Before 2018")</f>
        <v>Before 2018</v>
      </c>
      <c r="P1508" s="12">
        <f>DATE(table_netflix[[#This Row],[release_year]],1,1)</f>
        <v>40179</v>
      </c>
      <c r="Q1508" s="12">
        <f t="shared" si="23"/>
        <v>43946</v>
      </c>
      <c r="R1508" s="12" t="str">
        <f>TEXT(table_netflix[[#This Row],[date_added_todate]], "mmm")</f>
        <v>Apr</v>
      </c>
      <c r="S1508" t="s">
        <v>7984</v>
      </c>
    </row>
    <row r="1509" spans="1:19" x14ac:dyDescent="0.3">
      <c r="A1509" t="s">
        <v>7985</v>
      </c>
      <c r="B1509" t="s">
        <v>15</v>
      </c>
      <c r="C1509" t="s">
        <v>7986</v>
      </c>
      <c r="D1509" t="s">
        <v>3889</v>
      </c>
      <c r="E1509" t="s">
        <v>7987</v>
      </c>
      <c r="F1509" t="s">
        <v>61</v>
      </c>
      <c r="G1509" s="14" t="s">
        <v>7979</v>
      </c>
      <c r="H1509">
        <v>2005</v>
      </c>
      <c r="I1509" t="s">
        <v>27</v>
      </c>
      <c r="J1509" t="s">
        <v>7988</v>
      </c>
      <c r="K1509">
        <f>IFERROR(VALUE(LEFT(table_netflix[[#This Row],[duration (in min)]], LEN(table_netflix[[#This Row],[duration (in min)]])-4)),0)</f>
        <v>208</v>
      </c>
      <c r="L1509" t="s">
        <v>22</v>
      </c>
      <c r="M1509" t="s">
        <v>112</v>
      </c>
      <c r="O1509" t="str" cm="1">
        <f t="array" ref="O1509">_xlfn.IFS(table_netflix[[#This Row],[release_year]]&gt;=2018, "2018 &amp; after", TRUE, "Before 2018")</f>
        <v>Before 2018</v>
      </c>
      <c r="P1509" s="12">
        <f>DATE(table_netflix[[#This Row],[release_year]],1,1)</f>
        <v>38353</v>
      </c>
      <c r="Q1509" s="12">
        <f t="shared" si="23"/>
        <v>43946</v>
      </c>
      <c r="R1509" s="12" t="str">
        <f>TEXT(table_netflix[[#This Row],[date_added_todate]], "mmm")</f>
        <v>Apr</v>
      </c>
      <c r="S1509" t="s">
        <v>7989</v>
      </c>
    </row>
    <row r="1510" spans="1:19" x14ac:dyDescent="0.3">
      <c r="A1510" t="s">
        <v>7990</v>
      </c>
      <c r="B1510" t="s">
        <v>15</v>
      </c>
      <c r="C1510" t="s">
        <v>7991</v>
      </c>
      <c r="D1510" t="s">
        <v>7992</v>
      </c>
      <c r="E1510" t="s">
        <v>7993</v>
      </c>
      <c r="F1510" t="s">
        <v>1328</v>
      </c>
      <c r="G1510" s="14" t="s">
        <v>7979</v>
      </c>
      <c r="H1510">
        <v>2006</v>
      </c>
      <c r="I1510" t="s">
        <v>62</v>
      </c>
      <c r="J1510" t="s">
        <v>143</v>
      </c>
      <c r="K1510">
        <f>IFERROR(VALUE(LEFT(table_netflix[[#This Row],[duration (in min)]], LEN(table_netflix[[#This Row],[duration (in min)]])-4)),0)</f>
        <v>105</v>
      </c>
      <c r="L1510" t="s">
        <v>71</v>
      </c>
      <c r="M1510" t="s">
        <v>55</v>
      </c>
      <c r="O1510" t="str" cm="1">
        <f t="array" ref="O1510">_xlfn.IFS(table_netflix[[#This Row],[release_year]]&gt;=2018, "2018 &amp; after", TRUE, "Before 2018")</f>
        <v>Before 2018</v>
      </c>
      <c r="P1510" s="12">
        <f>DATE(table_netflix[[#This Row],[release_year]],1,1)</f>
        <v>38718</v>
      </c>
      <c r="Q1510" s="12">
        <f t="shared" si="23"/>
        <v>43946</v>
      </c>
      <c r="R1510" s="12" t="str">
        <f>TEXT(table_netflix[[#This Row],[date_added_todate]], "mmm")</f>
        <v>Apr</v>
      </c>
      <c r="S1510" t="s">
        <v>7994</v>
      </c>
    </row>
    <row r="1511" spans="1:19" x14ac:dyDescent="0.3">
      <c r="A1511" t="s">
        <v>7995</v>
      </c>
      <c r="B1511" t="s">
        <v>15</v>
      </c>
      <c r="C1511" t="s">
        <v>7996</v>
      </c>
      <c r="D1511" t="s">
        <v>7997</v>
      </c>
      <c r="E1511" t="s">
        <v>7998</v>
      </c>
      <c r="F1511" t="s">
        <v>307</v>
      </c>
      <c r="G1511" s="14" t="s">
        <v>7979</v>
      </c>
      <c r="H1511">
        <v>2011</v>
      </c>
      <c r="I1511" t="s">
        <v>20</v>
      </c>
      <c r="J1511" t="s">
        <v>511</v>
      </c>
      <c r="K1511">
        <f>IFERROR(VALUE(LEFT(table_netflix[[#This Row],[duration (in min)]], LEN(table_netflix[[#This Row],[duration (in min)]])-4)),0)</f>
        <v>101</v>
      </c>
      <c r="L1511" t="s">
        <v>71</v>
      </c>
      <c r="M1511" t="s">
        <v>72</v>
      </c>
      <c r="N1511" t="s">
        <v>54</v>
      </c>
      <c r="O1511" t="str" cm="1">
        <f t="array" ref="O1511">_xlfn.IFS(table_netflix[[#This Row],[release_year]]&gt;=2018, "2018 &amp; after", TRUE, "Before 2018")</f>
        <v>Before 2018</v>
      </c>
      <c r="P1511" s="12">
        <f>DATE(table_netflix[[#This Row],[release_year]],1,1)</f>
        <v>40544</v>
      </c>
      <c r="Q1511" s="12">
        <f t="shared" si="23"/>
        <v>43946</v>
      </c>
      <c r="R1511" s="12" t="str">
        <f>TEXT(table_netflix[[#This Row],[date_added_todate]], "mmm")</f>
        <v>Apr</v>
      </c>
      <c r="S1511" t="s">
        <v>7999</v>
      </c>
    </row>
    <row r="1512" spans="1:19" x14ac:dyDescent="0.3">
      <c r="A1512" t="s">
        <v>8000</v>
      </c>
      <c r="B1512" t="s">
        <v>15</v>
      </c>
      <c r="C1512" t="s">
        <v>8001</v>
      </c>
      <c r="D1512" t="s">
        <v>8002</v>
      </c>
      <c r="E1512" t="s">
        <v>8003</v>
      </c>
      <c r="F1512" t="s">
        <v>1328</v>
      </c>
      <c r="G1512" s="14" t="s">
        <v>7979</v>
      </c>
      <c r="H1512">
        <v>2010</v>
      </c>
      <c r="I1512" t="s">
        <v>62</v>
      </c>
      <c r="J1512" t="s">
        <v>160</v>
      </c>
      <c r="K1512">
        <f>IFERROR(VALUE(LEFT(table_netflix[[#This Row],[duration (in min)]], LEN(table_netflix[[#This Row],[duration (in min)]])-4)),0)</f>
        <v>124</v>
      </c>
      <c r="L1512" t="s">
        <v>144</v>
      </c>
      <c r="M1512" t="s">
        <v>55</v>
      </c>
      <c r="O1512" t="str" cm="1">
        <f t="array" ref="O1512">_xlfn.IFS(table_netflix[[#This Row],[release_year]]&gt;=2018, "2018 &amp; after", TRUE, "Before 2018")</f>
        <v>Before 2018</v>
      </c>
      <c r="P1512" s="12">
        <f>DATE(table_netflix[[#This Row],[release_year]],1,1)</f>
        <v>40179</v>
      </c>
      <c r="Q1512" s="12">
        <f t="shared" si="23"/>
        <v>43946</v>
      </c>
      <c r="R1512" s="12" t="str">
        <f>TEXT(table_netflix[[#This Row],[date_added_todate]], "mmm")</f>
        <v>Apr</v>
      </c>
      <c r="S1512" t="s">
        <v>8004</v>
      </c>
    </row>
    <row r="1513" spans="1:19" x14ac:dyDescent="0.3">
      <c r="A1513" t="s">
        <v>8005</v>
      </c>
      <c r="B1513" t="s">
        <v>15</v>
      </c>
      <c r="C1513" t="s">
        <v>8006</v>
      </c>
      <c r="D1513" t="s">
        <v>8007</v>
      </c>
      <c r="E1513" t="s">
        <v>8008</v>
      </c>
      <c r="F1513" t="s">
        <v>1328</v>
      </c>
      <c r="G1513" s="14" t="s">
        <v>7979</v>
      </c>
      <c r="H1513">
        <v>2009</v>
      </c>
      <c r="I1513" t="s">
        <v>62</v>
      </c>
      <c r="J1513" t="s">
        <v>232</v>
      </c>
      <c r="K1513">
        <f>IFERROR(VALUE(LEFT(table_netflix[[#This Row],[duration (in min)]], LEN(table_netflix[[#This Row],[duration (in min)]])-4)),0)</f>
        <v>93</v>
      </c>
      <c r="L1513" t="s">
        <v>53</v>
      </c>
      <c r="M1513" t="s">
        <v>55</v>
      </c>
      <c r="N1513" t="s">
        <v>266</v>
      </c>
      <c r="O1513" t="str" cm="1">
        <f t="array" ref="O1513">_xlfn.IFS(table_netflix[[#This Row],[release_year]]&gt;=2018, "2018 &amp; after", TRUE, "Before 2018")</f>
        <v>Before 2018</v>
      </c>
      <c r="P1513" s="12">
        <f>DATE(table_netflix[[#This Row],[release_year]],1,1)</f>
        <v>39814</v>
      </c>
      <c r="Q1513" s="12">
        <f t="shared" si="23"/>
        <v>43946</v>
      </c>
      <c r="R1513" s="12" t="str">
        <f>TEXT(table_netflix[[#This Row],[date_added_todate]], "mmm")</f>
        <v>Apr</v>
      </c>
      <c r="S1513" t="s">
        <v>8009</v>
      </c>
    </row>
    <row r="1514" spans="1:19" x14ac:dyDescent="0.3">
      <c r="A1514" t="s">
        <v>8010</v>
      </c>
      <c r="B1514" t="s">
        <v>15</v>
      </c>
      <c r="C1514" t="s">
        <v>8011</v>
      </c>
      <c r="D1514" t="s">
        <v>8012</v>
      </c>
      <c r="E1514" t="s">
        <v>8013</v>
      </c>
      <c r="F1514" t="s">
        <v>1328</v>
      </c>
      <c r="G1514" s="14" t="s">
        <v>7979</v>
      </c>
      <c r="H1514">
        <v>2008</v>
      </c>
      <c r="I1514" t="s">
        <v>62</v>
      </c>
      <c r="J1514" t="s">
        <v>141</v>
      </c>
      <c r="K1514">
        <f>IFERROR(VALUE(LEFT(table_netflix[[#This Row],[duration (in min)]], LEN(table_netflix[[#This Row],[duration (in min)]])-4)),0)</f>
        <v>110</v>
      </c>
      <c r="L1514" t="s">
        <v>53</v>
      </c>
      <c r="M1514" t="s">
        <v>55</v>
      </c>
      <c r="O1514" t="str" cm="1">
        <f t="array" ref="O1514">_xlfn.IFS(table_netflix[[#This Row],[release_year]]&gt;=2018, "2018 &amp; after", TRUE, "Before 2018")</f>
        <v>Before 2018</v>
      </c>
      <c r="P1514" s="12">
        <f>DATE(table_netflix[[#This Row],[release_year]],1,1)</f>
        <v>39448</v>
      </c>
      <c r="Q1514" s="12">
        <f t="shared" si="23"/>
        <v>43946</v>
      </c>
      <c r="R1514" s="12" t="str">
        <f>TEXT(table_netflix[[#This Row],[date_added_todate]], "mmm")</f>
        <v>Apr</v>
      </c>
      <c r="S1514" t="s">
        <v>8014</v>
      </c>
    </row>
    <row r="1515" spans="1:19" x14ac:dyDescent="0.3">
      <c r="A1515" t="s">
        <v>8015</v>
      </c>
      <c r="B1515" t="s">
        <v>15</v>
      </c>
      <c r="C1515" t="s">
        <v>8016</v>
      </c>
      <c r="D1515" t="s">
        <v>6033</v>
      </c>
      <c r="E1515" t="s">
        <v>8017</v>
      </c>
      <c r="F1515" t="s">
        <v>1328</v>
      </c>
      <c r="G1515" s="14" t="s">
        <v>7979</v>
      </c>
      <c r="H1515">
        <v>2009</v>
      </c>
      <c r="I1515" t="s">
        <v>62</v>
      </c>
      <c r="J1515" t="s">
        <v>187</v>
      </c>
      <c r="K1515">
        <f>IFERROR(VALUE(LEFT(table_netflix[[#This Row],[duration (in min)]], LEN(table_netflix[[#This Row],[duration (in min)]])-4)),0)</f>
        <v>115</v>
      </c>
      <c r="L1515" t="s">
        <v>71</v>
      </c>
      <c r="M1515" t="s">
        <v>72</v>
      </c>
      <c r="N1515" t="s">
        <v>55</v>
      </c>
      <c r="O1515" t="str" cm="1">
        <f t="array" ref="O1515">_xlfn.IFS(table_netflix[[#This Row],[release_year]]&gt;=2018, "2018 &amp; after", TRUE, "Before 2018")</f>
        <v>Before 2018</v>
      </c>
      <c r="P1515" s="12">
        <f>DATE(table_netflix[[#This Row],[release_year]],1,1)</f>
        <v>39814</v>
      </c>
      <c r="Q1515" s="12">
        <f t="shared" si="23"/>
        <v>43946</v>
      </c>
      <c r="R1515" s="12" t="str">
        <f>TEXT(table_netflix[[#This Row],[date_added_todate]], "mmm")</f>
        <v>Apr</v>
      </c>
      <c r="S1515" t="s">
        <v>8018</v>
      </c>
    </row>
    <row r="1516" spans="1:19" x14ac:dyDescent="0.3">
      <c r="A1516" t="s">
        <v>8020</v>
      </c>
      <c r="B1516" t="s">
        <v>15</v>
      </c>
      <c r="C1516" t="s">
        <v>8021</v>
      </c>
      <c r="D1516" t="s">
        <v>8022</v>
      </c>
      <c r="E1516" t="s">
        <v>8023</v>
      </c>
      <c r="F1516" t="s">
        <v>39</v>
      </c>
      <c r="G1516" s="14" t="s">
        <v>8019</v>
      </c>
      <c r="H1516">
        <v>2019</v>
      </c>
      <c r="I1516" t="s">
        <v>62</v>
      </c>
      <c r="J1516" t="s">
        <v>634</v>
      </c>
      <c r="K1516">
        <f>IFERROR(VALUE(LEFT(table_netflix[[#This Row],[duration (in min)]], LEN(table_netflix[[#This Row],[duration (in min)]])-4)),0)</f>
        <v>107</v>
      </c>
      <c r="L1516" t="s">
        <v>294</v>
      </c>
      <c r="M1516" t="s">
        <v>142</v>
      </c>
      <c r="O1516" t="str" cm="1">
        <f t="array" ref="O1516">_xlfn.IFS(table_netflix[[#This Row],[release_year]]&gt;=2018, "2018 &amp; after", TRUE, "Before 2018")</f>
        <v>2018 &amp; after</v>
      </c>
      <c r="P1516" s="12">
        <f>DATE(table_netflix[[#This Row],[release_year]],1,1)</f>
        <v>43466</v>
      </c>
      <c r="Q1516" s="12">
        <f t="shared" si="23"/>
        <v>43945</v>
      </c>
      <c r="R1516" s="12" t="str">
        <f>TEXT(table_netflix[[#This Row],[date_added_todate]], "mmm")</f>
        <v>Apr</v>
      </c>
      <c r="S1516" t="s">
        <v>8024</v>
      </c>
    </row>
    <row r="1517" spans="1:19" x14ac:dyDescent="0.3">
      <c r="A1517" t="s">
        <v>8025</v>
      </c>
      <c r="B1517" t="s">
        <v>15</v>
      </c>
      <c r="C1517" t="s">
        <v>8026</v>
      </c>
      <c r="D1517" t="s">
        <v>8027</v>
      </c>
      <c r="E1517" t="s">
        <v>8028</v>
      </c>
      <c r="F1517" t="s">
        <v>39</v>
      </c>
      <c r="G1517" s="14" t="s">
        <v>8019</v>
      </c>
      <c r="H1517">
        <v>2020</v>
      </c>
      <c r="I1517" t="s">
        <v>27</v>
      </c>
      <c r="J1517" t="s">
        <v>2035</v>
      </c>
      <c r="K1517">
        <f>IFERROR(VALUE(LEFT(table_netflix[[#This Row],[duration (in min)]], LEN(table_netflix[[#This Row],[duration (in min)]])-4)),0)</f>
        <v>72</v>
      </c>
      <c r="L1517" t="s">
        <v>852</v>
      </c>
      <c r="O1517" t="str" cm="1">
        <f t="array" ref="O1517">_xlfn.IFS(table_netflix[[#This Row],[release_year]]&gt;=2018, "2018 &amp; after", TRUE, "Before 2018")</f>
        <v>2018 &amp; after</v>
      </c>
      <c r="P1517" s="12">
        <f>DATE(table_netflix[[#This Row],[release_year]],1,1)</f>
        <v>43831</v>
      </c>
      <c r="Q1517" s="12">
        <f t="shared" si="23"/>
        <v>43945</v>
      </c>
      <c r="R1517" s="12" t="str">
        <f>TEXT(table_netflix[[#This Row],[date_added_todate]], "mmm")</f>
        <v>Apr</v>
      </c>
      <c r="S1517" t="s">
        <v>8029</v>
      </c>
    </row>
    <row r="1518" spans="1:19" x14ac:dyDescent="0.3">
      <c r="A1518" t="s">
        <v>8031</v>
      </c>
      <c r="B1518" t="s">
        <v>15</v>
      </c>
      <c r="C1518" t="s">
        <v>8032</v>
      </c>
      <c r="D1518" t="s">
        <v>8033</v>
      </c>
      <c r="E1518" t="s">
        <v>8034</v>
      </c>
      <c r="F1518" t="s">
        <v>1322</v>
      </c>
      <c r="G1518" s="14" t="s">
        <v>8030</v>
      </c>
      <c r="H1518">
        <v>2016</v>
      </c>
      <c r="I1518" t="s">
        <v>264</v>
      </c>
      <c r="J1518" t="s">
        <v>634</v>
      </c>
      <c r="K1518">
        <f>IFERROR(VALUE(LEFT(table_netflix[[#This Row],[duration (in min)]], LEN(table_netflix[[#This Row],[duration (in min)]])-4)),0)</f>
        <v>107</v>
      </c>
      <c r="L1518" t="s">
        <v>71</v>
      </c>
      <c r="M1518" t="s">
        <v>55</v>
      </c>
      <c r="O1518" t="str" cm="1">
        <f t="array" ref="O1518">_xlfn.IFS(table_netflix[[#This Row],[release_year]]&gt;=2018, "2018 &amp; after", TRUE, "Before 2018")</f>
        <v>Before 2018</v>
      </c>
      <c r="P1518" s="12">
        <f>DATE(table_netflix[[#This Row],[release_year]],1,1)</f>
        <v>42370</v>
      </c>
      <c r="Q1518" s="12">
        <f t="shared" si="23"/>
        <v>43944</v>
      </c>
      <c r="R1518" s="12" t="str">
        <f>TEXT(table_netflix[[#This Row],[date_added_todate]], "mmm")</f>
        <v>Apr</v>
      </c>
      <c r="S1518" t="s">
        <v>8035</v>
      </c>
    </row>
    <row r="1519" spans="1:19" x14ac:dyDescent="0.3">
      <c r="A1519" t="s">
        <v>8036</v>
      </c>
      <c r="B1519" t="s">
        <v>15</v>
      </c>
      <c r="C1519" t="s">
        <v>8037</v>
      </c>
      <c r="D1519" t="s">
        <v>8033</v>
      </c>
      <c r="E1519" t="s">
        <v>8038</v>
      </c>
      <c r="F1519" t="s">
        <v>1322</v>
      </c>
      <c r="G1519" s="14" t="s">
        <v>8030</v>
      </c>
      <c r="H1519">
        <v>2019</v>
      </c>
      <c r="I1519" t="s">
        <v>62</v>
      </c>
      <c r="J1519" t="s">
        <v>241</v>
      </c>
      <c r="K1519">
        <f>IFERROR(VALUE(LEFT(table_netflix[[#This Row],[duration (in min)]], LEN(table_netflix[[#This Row],[duration (in min)]])-4)),0)</f>
        <v>95</v>
      </c>
      <c r="L1519" t="s">
        <v>71</v>
      </c>
      <c r="M1519" t="s">
        <v>55</v>
      </c>
      <c r="O1519" t="str" cm="1">
        <f t="array" ref="O1519">_xlfn.IFS(table_netflix[[#This Row],[release_year]]&gt;=2018, "2018 &amp; after", TRUE, "Before 2018")</f>
        <v>2018 &amp; after</v>
      </c>
      <c r="P1519" s="12">
        <f>DATE(table_netflix[[#This Row],[release_year]],1,1)</f>
        <v>43466</v>
      </c>
      <c r="Q1519" s="12">
        <f t="shared" si="23"/>
        <v>43944</v>
      </c>
      <c r="R1519" s="12" t="str">
        <f>TEXT(table_netflix[[#This Row],[date_added_todate]], "mmm")</f>
        <v>Apr</v>
      </c>
      <c r="S1519" t="s">
        <v>8039</v>
      </c>
    </row>
    <row r="1520" spans="1:19" x14ac:dyDescent="0.3">
      <c r="A1520" t="s">
        <v>8040</v>
      </c>
      <c r="B1520" t="s">
        <v>15</v>
      </c>
      <c r="C1520" t="s">
        <v>8041</v>
      </c>
      <c r="D1520" t="s">
        <v>3172</v>
      </c>
      <c r="E1520" t="s">
        <v>8042</v>
      </c>
      <c r="F1520" t="s">
        <v>1322</v>
      </c>
      <c r="G1520" s="14" t="s">
        <v>8030</v>
      </c>
      <c r="H1520">
        <v>2019</v>
      </c>
      <c r="I1520" t="s">
        <v>62</v>
      </c>
      <c r="J1520" t="s">
        <v>8043</v>
      </c>
      <c r="K1520">
        <f>IFERROR(VALUE(LEFT(table_netflix[[#This Row],[duration (in min)]], LEN(table_netflix[[#This Row],[duration (in min)]])-4)),0)</f>
        <v>180</v>
      </c>
      <c r="L1520" t="s">
        <v>53</v>
      </c>
      <c r="M1520" t="s">
        <v>55</v>
      </c>
      <c r="O1520" t="str" cm="1">
        <f t="array" ref="O1520">_xlfn.IFS(table_netflix[[#This Row],[release_year]]&gt;=2018, "2018 &amp; after", TRUE, "Before 2018")</f>
        <v>2018 &amp; after</v>
      </c>
      <c r="P1520" s="12">
        <f>DATE(table_netflix[[#This Row],[release_year]],1,1)</f>
        <v>43466</v>
      </c>
      <c r="Q1520" s="12">
        <f t="shared" si="23"/>
        <v>43944</v>
      </c>
      <c r="R1520" s="12" t="str">
        <f>TEXT(table_netflix[[#This Row],[date_added_todate]], "mmm")</f>
        <v>Apr</v>
      </c>
      <c r="S1520" t="s">
        <v>8044</v>
      </c>
    </row>
    <row r="1521" spans="1:19" x14ac:dyDescent="0.3">
      <c r="A1521" t="s">
        <v>8045</v>
      </c>
      <c r="B1521" t="s">
        <v>15</v>
      </c>
      <c r="C1521" t="s">
        <v>8046</v>
      </c>
      <c r="D1521" t="s">
        <v>8047</v>
      </c>
      <c r="E1521" t="s">
        <v>8048</v>
      </c>
      <c r="F1521" t="s">
        <v>331</v>
      </c>
      <c r="G1521" s="14" t="s">
        <v>8030</v>
      </c>
      <c r="H1521">
        <v>2020</v>
      </c>
      <c r="I1521" t="s">
        <v>27</v>
      </c>
      <c r="J1521" t="s">
        <v>682</v>
      </c>
      <c r="K1521">
        <f>IFERROR(VALUE(LEFT(table_netflix[[#This Row],[duration (in min)]], LEN(table_netflix[[#This Row],[duration (in min)]])-4)),0)</f>
        <v>135</v>
      </c>
      <c r="L1521" t="s">
        <v>294</v>
      </c>
      <c r="M1521" t="s">
        <v>142</v>
      </c>
      <c r="O1521" t="str" cm="1">
        <f t="array" ref="O1521">_xlfn.IFS(table_netflix[[#This Row],[release_year]]&gt;=2018, "2018 &amp; after", TRUE, "Before 2018")</f>
        <v>2018 &amp; after</v>
      </c>
      <c r="P1521" s="12">
        <f>DATE(table_netflix[[#This Row],[release_year]],1,1)</f>
        <v>43831</v>
      </c>
      <c r="Q1521" s="12">
        <f t="shared" si="23"/>
        <v>43944</v>
      </c>
      <c r="R1521" s="12" t="str">
        <f>TEXT(table_netflix[[#This Row],[date_added_todate]], "mmm")</f>
        <v>Apr</v>
      </c>
      <c r="S1521" t="s">
        <v>8049</v>
      </c>
    </row>
    <row r="1522" spans="1:19" x14ac:dyDescent="0.3">
      <c r="A1522" t="s">
        <v>8051</v>
      </c>
      <c r="B1522" t="s">
        <v>15</v>
      </c>
      <c r="C1522" t="s">
        <v>8052</v>
      </c>
      <c r="D1522" t="s">
        <v>8053</v>
      </c>
      <c r="F1522" t="s">
        <v>18</v>
      </c>
      <c r="G1522" s="14" t="s">
        <v>8050</v>
      </c>
      <c r="H1522">
        <v>2020</v>
      </c>
      <c r="I1522" t="s">
        <v>27</v>
      </c>
      <c r="J1522" t="s">
        <v>293</v>
      </c>
      <c r="K1522">
        <f>IFERROR(VALUE(LEFT(table_netflix[[#This Row],[duration (in min)]], LEN(table_netflix[[#This Row],[duration (in min)]])-4)),0)</f>
        <v>87</v>
      </c>
      <c r="L1522" t="s">
        <v>22</v>
      </c>
      <c r="M1522" t="s">
        <v>600</v>
      </c>
      <c r="O1522" t="str" cm="1">
        <f t="array" ref="O1522">_xlfn.IFS(table_netflix[[#This Row],[release_year]]&gt;=2018, "2018 &amp; after", TRUE, "Before 2018")</f>
        <v>2018 &amp; after</v>
      </c>
      <c r="P1522" s="12">
        <f>DATE(table_netflix[[#This Row],[release_year]],1,1)</f>
        <v>43831</v>
      </c>
      <c r="Q1522" s="12">
        <f t="shared" si="23"/>
        <v>43943</v>
      </c>
      <c r="R1522" s="12" t="str">
        <f>TEXT(table_netflix[[#This Row],[date_added_todate]], "mmm")</f>
        <v>Apr</v>
      </c>
      <c r="S1522" t="s">
        <v>8054</v>
      </c>
    </row>
    <row r="1523" spans="1:19" x14ac:dyDescent="0.3">
      <c r="A1523" t="s">
        <v>8055</v>
      </c>
      <c r="B1523" t="s">
        <v>15</v>
      </c>
      <c r="C1523" t="s">
        <v>8056</v>
      </c>
      <c r="D1523" t="s">
        <v>8057</v>
      </c>
      <c r="E1523" t="s">
        <v>8058</v>
      </c>
      <c r="F1523" t="s">
        <v>1180</v>
      </c>
      <c r="G1523" s="14" t="s">
        <v>8050</v>
      </c>
      <c r="H1523">
        <v>2018</v>
      </c>
      <c r="I1523" t="s">
        <v>27</v>
      </c>
      <c r="J1523" t="s">
        <v>92</v>
      </c>
      <c r="K1523">
        <f>IFERROR(VALUE(LEFT(table_netflix[[#This Row],[duration (in min)]], LEN(table_netflix[[#This Row],[duration (in min)]])-4)),0)</f>
        <v>94</v>
      </c>
      <c r="L1523" t="s">
        <v>294</v>
      </c>
      <c r="M1523" t="s">
        <v>142</v>
      </c>
      <c r="O1523" t="str" cm="1">
        <f t="array" ref="O1523">_xlfn.IFS(table_netflix[[#This Row],[release_year]]&gt;=2018, "2018 &amp; after", TRUE, "Before 2018")</f>
        <v>2018 &amp; after</v>
      </c>
      <c r="P1523" s="12">
        <f>DATE(table_netflix[[#This Row],[release_year]],1,1)</f>
        <v>43101</v>
      </c>
      <c r="Q1523" s="12">
        <f t="shared" si="23"/>
        <v>43943</v>
      </c>
      <c r="R1523" s="12" t="str">
        <f>TEXT(table_netflix[[#This Row],[date_added_todate]], "mmm")</f>
        <v>Apr</v>
      </c>
      <c r="S1523" t="s">
        <v>8059</v>
      </c>
    </row>
    <row r="1524" spans="1:19" x14ac:dyDescent="0.3">
      <c r="A1524" t="s">
        <v>8060</v>
      </c>
      <c r="B1524" t="s">
        <v>15</v>
      </c>
      <c r="C1524" t="s">
        <v>8061</v>
      </c>
      <c r="D1524" t="s">
        <v>6313</v>
      </c>
      <c r="E1524" t="s">
        <v>8062</v>
      </c>
      <c r="F1524" t="s">
        <v>196</v>
      </c>
      <c r="G1524" s="14" t="s">
        <v>8050</v>
      </c>
      <c r="H1524">
        <v>2019</v>
      </c>
      <c r="I1524" t="s">
        <v>27</v>
      </c>
      <c r="J1524" t="s">
        <v>143</v>
      </c>
      <c r="K1524">
        <f>IFERROR(VALUE(LEFT(table_netflix[[#This Row],[duration (in min)]], LEN(table_netflix[[#This Row],[duration (in min)]])-4)),0)</f>
        <v>105</v>
      </c>
      <c r="L1524" t="s">
        <v>53</v>
      </c>
      <c r="M1524" t="s">
        <v>55</v>
      </c>
      <c r="O1524" t="str" cm="1">
        <f t="array" ref="O1524">_xlfn.IFS(table_netflix[[#This Row],[release_year]]&gt;=2018, "2018 &amp; after", TRUE, "Before 2018")</f>
        <v>2018 &amp; after</v>
      </c>
      <c r="P1524" s="12">
        <f>DATE(table_netflix[[#This Row],[release_year]],1,1)</f>
        <v>43466</v>
      </c>
      <c r="Q1524" s="12">
        <f t="shared" si="23"/>
        <v>43943</v>
      </c>
      <c r="R1524" s="12" t="str">
        <f>TEXT(table_netflix[[#This Row],[date_added_todate]], "mmm")</f>
        <v>Apr</v>
      </c>
      <c r="S1524" t="s">
        <v>8063</v>
      </c>
    </row>
    <row r="1525" spans="1:19" x14ac:dyDescent="0.3">
      <c r="A1525" t="s">
        <v>8064</v>
      </c>
      <c r="B1525" t="s">
        <v>15</v>
      </c>
      <c r="C1525" t="s">
        <v>8065</v>
      </c>
      <c r="D1525" t="s">
        <v>8066</v>
      </c>
      <c r="E1525" t="s">
        <v>8067</v>
      </c>
      <c r="F1525" t="s">
        <v>301</v>
      </c>
      <c r="G1525" s="14" t="s">
        <v>8050</v>
      </c>
      <c r="H1525">
        <v>2019</v>
      </c>
      <c r="I1525" t="s">
        <v>27</v>
      </c>
      <c r="J1525" t="s">
        <v>232</v>
      </c>
      <c r="K1525">
        <f>IFERROR(VALUE(LEFT(table_netflix[[#This Row],[duration (in min)]], LEN(table_netflix[[#This Row],[duration (in min)]])-4)),0)</f>
        <v>93</v>
      </c>
      <c r="L1525" t="s">
        <v>294</v>
      </c>
      <c r="M1525" t="s">
        <v>142</v>
      </c>
      <c r="O1525" t="str" cm="1">
        <f t="array" ref="O1525">_xlfn.IFS(table_netflix[[#This Row],[release_year]]&gt;=2018, "2018 &amp; after", TRUE, "Before 2018")</f>
        <v>2018 &amp; after</v>
      </c>
      <c r="P1525" s="12">
        <f>DATE(table_netflix[[#This Row],[release_year]],1,1)</f>
        <v>43466</v>
      </c>
      <c r="Q1525" s="12">
        <f t="shared" si="23"/>
        <v>43943</v>
      </c>
      <c r="R1525" s="12" t="str">
        <f>TEXT(table_netflix[[#This Row],[date_added_todate]], "mmm")</f>
        <v>Apr</v>
      </c>
      <c r="S1525" t="s">
        <v>8068</v>
      </c>
    </row>
    <row r="1526" spans="1:19" x14ac:dyDescent="0.3">
      <c r="A1526" t="s">
        <v>8069</v>
      </c>
      <c r="B1526" t="s">
        <v>15</v>
      </c>
      <c r="C1526" t="s">
        <v>8070</v>
      </c>
      <c r="D1526" t="s">
        <v>8071</v>
      </c>
      <c r="E1526" t="s">
        <v>8072</v>
      </c>
      <c r="F1526" t="s">
        <v>523</v>
      </c>
      <c r="G1526" s="14" t="s">
        <v>8050</v>
      </c>
      <c r="H1526">
        <v>2020</v>
      </c>
      <c r="I1526" t="s">
        <v>45</v>
      </c>
      <c r="J1526" t="s">
        <v>308</v>
      </c>
      <c r="K1526">
        <f>IFERROR(VALUE(LEFT(table_netflix[[#This Row],[duration (in min)]], LEN(table_netflix[[#This Row],[duration (in min)]])-4)),0)</f>
        <v>92</v>
      </c>
      <c r="L1526" t="s">
        <v>47</v>
      </c>
      <c r="M1526" t="s">
        <v>85</v>
      </c>
      <c r="O1526" t="str" cm="1">
        <f t="array" ref="O1526">_xlfn.IFS(table_netflix[[#This Row],[release_year]]&gt;=2018, "2018 &amp; after", TRUE, "Before 2018")</f>
        <v>2018 &amp; after</v>
      </c>
      <c r="P1526" s="12">
        <f>DATE(table_netflix[[#This Row],[release_year]],1,1)</f>
        <v>43831</v>
      </c>
      <c r="Q1526" s="12">
        <f t="shared" si="23"/>
        <v>43943</v>
      </c>
      <c r="R1526" s="12" t="str">
        <f>TEXT(table_netflix[[#This Row],[date_added_todate]], "mmm")</f>
        <v>Apr</v>
      </c>
      <c r="S1526" t="s">
        <v>8073</v>
      </c>
    </row>
    <row r="1527" spans="1:19" x14ac:dyDescent="0.3">
      <c r="A1527" t="s">
        <v>8075</v>
      </c>
      <c r="B1527" t="s">
        <v>24</v>
      </c>
      <c r="C1527" t="s">
        <v>8076</v>
      </c>
      <c r="D1527" t="s">
        <v>8077</v>
      </c>
      <c r="E1527" t="s">
        <v>8078</v>
      </c>
      <c r="F1527" t="s">
        <v>18</v>
      </c>
      <c r="G1527" s="14" t="s">
        <v>8074</v>
      </c>
      <c r="H1527">
        <v>2020</v>
      </c>
      <c r="I1527" t="s">
        <v>27</v>
      </c>
      <c r="J1527" t="s">
        <v>33</v>
      </c>
      <c r="K1527">
        <f>IFERROR(VALUE(LEFT(table_netflix[[#This Row],[duration (in min)]], LEN(table_netflix[[#This Row],[duration (in min)]])-4)),0)</f>
        <v>0</v>
      </c>
      <c r="L1527" t="s">
        <v>88</v>
      </c>
      <c r="O1527" t="str" cm="1">
        <f t="array" ref="O1527">_xlfn.IFS(table_netflix[[#This Row],[release_year]]&gt;=2018, "2018 &amp; after", TRUE, "Before 2018")</f>
        <v>2018 &amp; after</v>
      </c>
      <c r="P1527" s="12">
        <f>DATE(table_netflix[[#This Row],[release_year]],1,1)</f>
        <v>43831</v>
      </c>
      <c r="Q1527" s="12">
        <f t="shared" si="23"/>
        <v>43942</v>
      </c>
      <c r="R1527" s="12" t="str">
        <f>TEXT(table_netflix[[#This Row],[date_added_todate]], "mmm")</f>
        <v>Apr</v>
      </c>
      <c r="S1527" t="s">
        <v>8079</v>
      </c>
    </row>
    <row r="1528" spans="1:19" x14ac:dyDescent="0.3">
      <c r="A1528" t="s">
        <v>8081</v>
      </c>
      <c r="B1528" t="s">
        <v>15</v>
      </c>
      <c r="C1528" t="s">
        <v>8082</v>
      </c>
      <c r="D1528" t="s">
        <v>8083</v>
      </c>
      <c r="E1528" t="s">
        <v>8084</v>
      </c>
      <c r="F1528" t="s">
        <v>39</v>
      </c>
      <c r="G1528" s="14" t="s">
        <v>8080</v>
      </c>
      <c r="H1528">
        <v>2020</v>
      </c>
      <c r="I1528" t="s">
        <v>62</v>
      </c>
      <c r="J1528" t="s">
        <v>8085</v>
      </c>
      <c r="K1528">
        <f>IFERROR(VALUE(LEFT(table_netflix[[#This Row],[duration (in min)]], LEN(table_netflix[[#This Row],[duration (in min)]])-4)),0)</f>
        <v>144</v>
      </c>
      <c r="L1528" t="s">
        <v>71</v>
      </c>
      <c r="M1528" t="s">
        <v>72</v>
      </c>
      <c r="N1528" t="s">
        <v>55</v>
      </c>
      <c r="O1528" t="str" cm="1">
        <f t="array" ref="O1528">_xlfn.IFS(table_netflix[[#This Row],[release_year]]&gt;=2018, "2018 &amp; after", TRUE, "Before 2018")</f>
        <v>2018 &amp; after</v>
      </c>
      <c r="P1528" s="12">
        <f>DATE(table_netflix[[#This Row],[release_year]],1,1)</f>
        <v>43831</v>
      </c>
      <c r="Q1528" s="12">
        <f t="shared" si="23"/>
        <v>43941</v>
      </c>
      <c r="R1528" s="12" t="str">
        <f>TEXT(table_netflix[[#This Row],[date_added_todate]], "mmm")</f>
        <v>Apr</v>
      </c>
      <c r="S1528" t="s">
        <v>8086</v>
      </c>
    </row>
    <row r="1529" spans="1:19" x14ac:dyDescent="0.3">
      <c r="A1529" t="s">
        <v>8089</v>
      </c>
      <c r="B1529" t="s">
        <v>15</v>
      </c>
      <c r="C1529" t="s">
        <v>8090</v>
      </c>
      <c r="D1529" t="s">
        <v>8091</v>
      </c>
      <c r="E1529" t="s">
        <v>8092</v>
      </c>
      <c r="F1529" t="s">
        <v>95</v>
      </c>
      <c r="G1529" s="14" t="s">
        <v>8088</v>
      </c>
      <c r="H1529">
        <v>2018</v>
      </c>
      <c r="I1529" t="s">
        <v>27</v>
      </c>
      <c r="J1529" t="s">
        <v>511</v>
      </c>
      <c r="K1529">
        <f>IFERROR(VALUE(LEFT(table_netflix[[#This Row],[duration (in min)]], LEN(table_netflix[[#This Row],[duration (in min)]])-4)),0)</f>
        <v>101</v>
      </c>
      <c r="L1529" t="s">
        <v>71</v>
      </c>
      <c r="M1529" t="s">
        <v>55</v>
      </c>
      <c r="O1529" t="str" cm="1">
        <f t="array" ref="O1529">_xlfn.IFS(table_netflix[[#This Row],[release_year]]&gt;=2018, "2018 &amp; after", TRUE, "Before 2018")</f>
        <v>2018 &amp; after</v>
      </c>
      <c r="P1529" s="12">
        <f>DATE(table_netflix[[#This Row],[release_year]],1,1)</f>
        <v>43101</v>
      </c>
      <c r="Q1529" s="12">
        <f t="shared" si="23"/>
        <v>43938</v>
      </c>
      <c r="R1529" s="12" t="str">
        <f>TEXT(table_netflix[[#This Row],[date_added_todate]], "mmm")</f>
        <v>Apr</v>
      </c>
      <c r="S1529" t="s">
        <v>8093</v>
      </c>
    </row>
    <row r="1530" spans="1:19" x14ac:dyDescent="0.3">
      <c r="A1530" t="s">
        <v>8094</v>
      </c>
      <c r="B1530" t="s">
        <v>15</v>
      </c>
      <c r="C1530" t="s">
        <v>8095</v>
      </c>
      <c r="D1530" t="s">
        <v>32</v>
      </c>
      <c r="E1530" t="s">
        <v>8096</v>
      </c>
      <c r="F1530" t="s">
        <v>307</v>
      </c>
      <c r="G1530" s="14" t="s">
        <v>8088</v>
      </c>
      <c r="H1530">
        <v>2020</v>
      </c>
      <c r="I1530" t="s">
        <v>27</v>
      </c>
      <c r="J1530" t="s">
        <v>1186</v>
      </c>
      <c r="K1530">
        <f>IFERROR(VALUE(LEFT(table_netflix[[#This Row],[duration (in min)]], LEN(table_netflix[[#This Row],[duration (in min)]])-4)),0)</f>
        <v>81</v>
      </c>
      <c r="L1530" t="s">
        <v>53</v>
      </c>
      <c r="M1530" t="s">
        <v>55</v>
      </c>
      <c r="N1530" t="s">
        <v>142</v>
      </c>
      <c r="O1530" t="str" cm="1">
        <f t="array" ref="O1530">_xlfn.IFS(table_netflix[[#This Row],[release_year]]&gt;=2018, "2018 &amp; after", TRUE, "Before 2018")</f>
        <v>2018 &amp; after</v>
      </c>
      <c r="P1530" s="12">
        <f>DATE(table_netflix[[#This Row],[release_year]],1,1)</f>
        <v>43831</v>
      </c>
      <c r="Q1530" s="12">
        <f t="shared" si="23"/>
        <v>43938</v>
      </c>
      <c r="R1530" s="12" t="str">
        <f>TEXT(table_netflix[[#This Row],[date_added_todate]], "mmm")</f>
        <v>Apr</v>
      </c>
      <c r="S1530" t="s">
        <v>8097</v>
      </c>
    </row>
    <row r="1531" spans="1:19" x14ac:dyDescent="0.3">
      <c r="A1531" t="s">
        <v>8098</v>
      </c>
      <c r="B1531" t="s">
        <v>15</v>
      </c>
      <c r="C1531" t="s">
        <v>8099</v>
      </c>
      <c r="D1531" t="s">
        <v>8100</v>
      </c>
      <c r="E1531" t="s">
        <v>8101</v>
      </c>
      <c r="F1531" t="s">
        <v>80</v>
      </c>
      <c r="G1531" s="14" t="s">
        <v>8088</v>
      </c>
      <c r="H1531">
        <v>2020</v>
      </c>
      <c r="I1531" t="s">
        <v>27</v>
      </c>
      <c r="J1531" t="s">
        <v>241</v>
      </c>
      <c r="K1531">
        <f>IFERROR(VALUE(LEFT(table_netflix[[#This Row],[duration (in min)]], LEN(table_netflix[[#This Row],[duration (in min)]])-4)),0)</f>
        <v>95</v>
      </c>
      <c r="L1531" t="s">
        <v>53</v>
      </c>
      <c r="M1531" t="s">
        <v>55</v>
      </c>
      <c r="O1531" t="str" cm="1">
        <f t="array" ref="O1531">_xlfn.IFS(table_netflix[[#This Row],[release_year]]&gt;=2018, "2018 &amp; after", TRUE, "Before 2018")</f>
        <v>2018 &amp; after</v>
      </c>
      <c r="P1531" s="12">
        <f>DATE(table_netflix[[#This Row],[release_year]],1,1)</f>
        <v>43831</v>
      </c>
      <c r="Q1531" s="12">
        <f t="shared" si="23"/>
        <v>43938</v>
      </c>
      <c r="R1531" s="12" t="str">
        <f>TEXT(table_netflix[[#This Row],[date_added_todate]], "mmm")</f>
        <v>Apr</v>
      </c>
      <c r="S1531" t="s">
        <v>8102</v>
      </c>
    </row>
    <row r="1532" spans="1:19" x14ac:dyDescent="0.3">
      <c r="A1532" t="s">
        <v>8103</v>
      </c>
      <c r="B1532" t="s">
        <v>15</v>
      </c>
      <c r="C1532" t="s">
        <v>8104</v>
      </c>
      <c r="D1532" t="s">
        <v>8105</v>
      </c>
      <c r="E1532" t="s">
        <v>8106</v>
      </c>
      <c r="F1532" t="s">
        <v>18</v>
      </c>
      <c r="G1532" s="14" t="s">
        <v>8088</v>
      </c>
      <c r="H1532">
        <v>2020</v>
      </c>
      <c r="I1532" t="s">
        <v>186</v>
      </c>
      <c r="J1532" t="s">
        <v>348</v>
      </c>
      <c r="K1532">
        <f>IFERROR(VALUE(LEFT(table_netflix[[#This Row],[duration (in min)]], LEN(table_netflix[[#This Row],[duration (in min)]])-4)),0)</f>
        <v>119</v>
      </c>
      <c r="L1532" t="s">
        <v>53</v>
      </c>
      <c r="M1532" t="s">
        <v>54</v>
      </c>
      <c r="O1532" t="str" cm="1">
        <f t="array" ref="O1532">_xlfn.IFS(table_netflix[[#This Row],[release_year]]&gt;=2018, "2018 &amp; after", TRUE, "Before 2018")</f>
        <v>2018 &amp; after</v>
      </c>
      <c r="P1532" s="12">
        <f>DATE(table_netflix[[#This Row],[release_year]],1,1)</f>
        <v>43831</v>
      </c>
      <c r="Q1532" s="12">
        <f t="shared" si="23"/>
        <v>43938</v>
      </c>
      <c r="R1532" s="12" t="str">
        <f>TEXT(table_netflix[[#This Row],[date_added_todate]], "mmm")</f>
        <v>Apr</v>
      </c>
      <c r="S1532" t="s">
        <v>8107</v>
      </c>
    </row>
    <row r="1533" spans="1:19" x14ac:dyDescent="0.3">
      <c r="A1533" t="s">
        <v>8108</v>
      </c>
      <c r="B1533" t="s">
        <v>15</v>
      </c>
      <c r="C1533" t="s">
        <v>8109</v>
      </c>
      <c r="D1533" t="s">
        <v>6579</v>
      </c>
      <c r="E1533" t="s">
        <v>8110</v>
      </c>
      <c r="F1533" t="s">
        <v>301</v>
      </c>
      <c r="G1533" s="14" t="s">
        <v>8088</v>
      </c>
      <c r="H1533">
        <v>2019</v>
      </c>
      <c r="I1533" t="s">
        <v>27</v>
      </c>
      <c r="J1533" t="s">
        <v>412</v>
      </c>
      <c r="K1533">
        <f>IFERROR(VALUE(LEFT(table_netflix[[#This Row],[duration (in min)]], LEN(table_netflix[[#This Row],[duration (in min)]])-4)),0)</f>
        <v>121</v>
      </c>
      <c r="L1533" t="s">
        <v>294</v>
      </c>
      <c r="M1533" t="s">
        <v>142</v>
      </c>
      <c r="O1533" t="str" cm="1">
        <f t="array" ref="O1533">_xlfn.IFS(table_netflix[[#This Row],[release_year]]&gt;=2018, "2018 &amp; after", TRUE, "Before 2018")</f>
        <v>2018 &amp; after</v>
      </c>
      <c r="P1533" s="12">
        <f>DATE(table_netflix[[#This Row],[release_year]],1,1)</f>
        <v>43466</v>
      </c>
      <c r="Q1533" s="12">
        <f t="shared" si="23"/>
        <v>43938</v>
      </c>
      <c r="R1533" s="12" t="str">
        <f>TEXT(table_netflix[[#This Row],[date_added_todate]], "mmm")</f>
        <v>Apr</v>
      </c>
      <c r="S1533" t="s">
        <v>8111</v>
      </c>
    </row>
    <row r="1534" spans="1:19" x14ac:dyDescent="0.3">
      <c r="A1534" t="s">
        <v>8112</v>
      </c>
      <c r="B1534" t="s">
        <v>15</v>
      </c>
      <c r="C1534" t="s">
        <v>8113</v>
      </c>
      <c r="D1534" t="s">
        <v>8114</v>
      </c>
      <c r="E1534" t="s">
        <v>8115</v>
      </c>
      <c r="F1534" t="s">
        <v>3132</v>
      </c>
      <c r="G1534" s="14" t="s">
        <v>8116</v>
      </c>
      <c r="H1534">
        <v>2019</v>
      </c>
      <c r="I1534" t="s">
        <v>27</v>
      </c>
      <c r="J1534" t="s">
        <v>213</v>
      </c>
      <c r="K1534">
        <f>IFERROR(VALUE(LEFT(table_netflix[[#This Row],[duration (in min)]], LEN(table_netflix[[#This Row],[duration (in min)]])-4)),0)</f>
        <v>88</v>
      </c>
      <c r="L1534" t="s">
        <v>71</v>
      </c>
      <c r="M1534" t="s">
        <v>72</v>
      </c>
      <c r="N1534" t="s">
        <v>55</v>
      </c>
      <c r="O1534" t="str" cm="1">
        <f t="array" ref="O1534">_xlfn.IFS(table_netflix[[#This Row],[release_year]]&gt;=2018, "2018 &amp; after", TRUE, "Before 2018")</f>
        <v>2018 &amp; after</v>
      </c>
      <c r="P1534" s="12">
        <f>DATE(table_netflix[[#This Row],[release_year]],1,1)</f>
        <v>43466</v>
      </c>
      <c r="Q1534" s="12">
        <f t="shared" si="23"/>
        <v>43937</v>
      </c>
      <c r="R1534" s="12" t="str">
        <f>TEXT(table_netflix[[#This Row],[date_added_todate]], "mmm")</f>
        <v>Apr</v>
      </c>
      <c r="S1534" t="s">
        <v>8117</v>
      </c>
    </row>
    <row r="1535" spans="1:19" x14ac:dyDescent="0.3">
      <c r="A1535" t="s">
        <v>8118</v>
      </c>
      <c r="B1535" t="s">
        <v>24</v>
      </c>
      <c r="C1535" t="s">
        <v>8119</v>
      </c>
      <c r="D1535" t="s">
        <v>8120</v>
      </c>
      <c r="E1535" t="s">
        <v>8121</v>
      </c>
      <c r="F1535" t="s">
        <v>307</v>
      </c>
      <c r="G1535" s="14" t="s">
        <v>8116</v>
      </c>
      <c r="H1535">
        <v>2020</v>
      </c>
      <c r="I1535" t="s">
        <v>27</v>
      </c>
      <c r="J1535" t="s">
        <v>28</v>
      </c>
      <c r="K1535">
        <f>IFERROR(VALUE(LEFT(table_netflix[[#This Row],[duration (in min)]], LEN(table_netflix[[#This Row],[duration (in min)]])-4)),0)</f>
        <v>0</v>
      </c>
      <c r="L1535" t="s">
        <v>29</v>
      </c>
      <c r="M1535" t="s">
        <v>1223</v>
      </c>
      <c r="N1535" t="s">
        <v>41</v>
      </c>
      <c r="O1535" t="str" cm="1">
        <f t="array" ref="O1535">_xlfn.IFS(table_netflix[[#This Row],[release_year]]&gt;=2018, "2018 &amp; after", TRUE, "Before 2018")</f>
        <v>2018 &amp; after</v>
      </c>
      <c r="P1535" s="12">
        <f>DATE(table_netflix[[#This Row],[release_year]],1,1)</f>
        <v>43831</v>
      </c>
      <c r="Q1535" s="12">
        <f t="shared" si="23"/>
        <v>43937</v>
      </c>
      <c r="R1535" s="12" t="str">
        <f>TEXT(table_netflix[[#This Row],[date_added_todate]], "mmm")</f>
        <v>Apr</v>
      </c>
      <c r="S1535" t="s">
        <v>8122</v>
      </c>
    </row>
    <row r="1536" spans="1:19" x14ac:dyDescent="0.3">
      <c r="A1536" t="s">
        <v>8123</v>
      </c>
      <c r="B1536" t="s">
        <v>15</v>
      </c>
      <c r="C1536" t="s">
        <v>8124</v>
      </c>
      <c r="D1536" t="s">
        <v>8125</v>
      </c>
      <c r="E1536" t="s">
        <v>8126</v>
      </c>
      <c r="F1536" t="s">
        <v>18</v>
      </c>
      <c r="G1536" s="14" t="s">
        <v>8116</v>
      </c>
      <c r="H1536">
        <v>2016</v>
      </c>
      <c r="I1536" t="s">
        <v>20</v>
      </c>
      <c r="J1536" t="s">
        <v>133</v>
      </c>
      <c r="K1536">
        <f>IFERROR(VALUE(LEFT(table_netflix[[#This Row],[duration (in min)]], LEN(table_netflix[[#This Row],[duration (in min)]])-4)),0)</f>
        <v>106</v>
      </c>
      <c r="L1536" t="s">
        <v>71</v>
      </c>
      <c r="O1536" t="str" cm="1">
        <f t="array" ref="O1536">_xlfn.IFS(table_netflix[[#This Row],[release_year]]&gt;=2018, "2018 &amp; after", TRUE, "Before 2018")</f>
        <v>Before 2018</v>
      </c>
      <c r="P1536" s="12">
        <f>DATE(table_netflix[[#This Row],[release_year]],1,1)</f>
        <v>42370</v>
      </c>
      <c r="Q1536" s="12">
        <f t="shared" si="23"/>
        <v>43937</v>
      </c>
      <c r="R1536" s="12" t="str">
        <f>TEXT(table_netflix[[#This Row],[date_added_todate]], "mmm")</f>
        <v>Apr</v>
      </c>
      <c r="S1536" t="s">
        <v>8127</v>
      </c>
    </row>
    <row r="1537" spans="1:19" x14ac:dyDescent="0.3">
      <c r="A1537" t="s">
        <v>8128</v>
      </c>
      <c r="B1537" t="s">
        <v>15</v>
      </c>
      <c r="C1537" t="s">
        <v>8129</v>
      </c>
      <c r="D1537" t="s">
        <v>8130</v>
      </c>
      <c r="E1537" t="s">
        <v>8131</v>
      </c>
      <c r="F1537" t="s">
        <v>18</v>
      </c>
      <c r="G1537" s="14" t="s">
        <v>8116</v>
      </c>
      <c r="H1537">
        <v>2015</v>
      </c>
      <c r="I1537" t="s">
        <v>45</v>
      </c>
      <c r="J1537" t="s">
        <v>348</v>
      </c>
      <c r="K1537">
        <f>IFERROR(VALUE(LEFT(table_netflix[[#This Row],[duration (in min)]], LEN(table_netflix[[#This Row],[duration (in min)]])-4)),0)</f>
        <v>119</v>
      </c>
      <c r="L1537" t="s">
        <v>47</v>
      </c>
      <c r="M1537" t="s">
        <v>72</v>
      </c>
      <c r="N1537" t="s">
        <v>112</v>
      </c>
      <c r="O1537" t="str" cm="1">
        <f t="array" ref="O1537">_xlfn.IFS(table_netflix[[#This Row],[release_year]]&gt;=2018, "2018 &amp; after", TRUE, "Before 2018")</f>
        <v>Before 2018</v>
      </c>
      <c r="P1537" s="12">
        <f>DATE(table_netflix[[#This Row],[release_year]],1,1)</f>
        <v>42005</v>
      </c>
      <c r="Q1537" s="12">
        <f t="shared" si="23"/>
        <v>43937</v>
      </c>
      <c r="R1537" s="12" t="str">
        <f>TEXT(table_netflix[[#This Row],[date_added_todate]], "mmm")</f>
        <v>Apr</v>
      </c>
      <c r="S1537" t="s">
        <v>8132</v>
      </c>
    </row>
    <row r="1538" spans="1:19" x14ac:dyDescent="0.3">
      <c r="A1538" t="s">
        <v>8133</v>
      </c>
      <c r="B1538" t="s">
        <v>15</v>
      </c>
      <c r="C1538" t="s">
        <v>8134</v>
      </c>
      <c r="D1538" t="s">
        <v>8135</v>
      </c>
      <c r="E1538" t="s">
        <v>8136</v>
      </c>
      <c r="F1538" t="s">
        <v>941</v>
      </c>
      <c r="G1538" s="14" t="s">
        <v>8116</v>
      </c>
      <c r="H1538">
        <v>2020</v>
      </c>
      <c r="I1538" t="s">
        <v>27</v>
      </c>
      <c r="J1538" t="s">
        <v>401</v>
      </c>
      <c r="K1538">
        <f>IFERROR(VALUE(LEFT(table_netflix[[#This Row],[duration (in min)]], LEN(table_netflix[[#This Row],[duration (in min)]])-4)),0)</f>
        <v>63</v>
      </c>
      <c r="L1538" t="s">
        <v>852</v>
      </c>
      <c r="O1538" t="str" cm="1">
        <f t="array" ref="O1538">_xlfn.IFS(table_netflix[[#This Row],[release_year]]&gt;=2018, "2018 &amp; after", TRUE, "Before 2018")</f>
        <v>2018 &amp; after</v>
      </c>
      <c r="P1538" s="12">
        <f>DATE(table_netflix[[#This Row],[release_year]],1,1)</f>
        <v>43831</v>
      </c>
      <c r="Q1538" s="12">
        <f t="shared" ref="Q1538:Q1601" si="24">IF(G1538&lt;&gt;"", DATE(RIGHT(G1538,4), MONTH(1 &amp; LEFT(G1538,FIND(" ",G1538)-1)), MID(G1538, FIND(" ", G1538)+1, FIND(",", G1538)-FIND(" ", G1538)-1)), "")</f>
        <v>43937</v>
      </c>
      <c r="R1538" s="12" t="str">
        <f>TEXT(table_netflix[[#This Row],[date_added_todate]], "mmm")</f>
        <v>Apr</v>
      </c>
      <c r="S1538" t="s">
        <v>8137</v>
      </c>
    </row>
    <row r="1539" spans="1:19" x14ac:dyDescent="0.3">
      <c r="A1539" t="s">
        <v>8138</v>
      </c>
      <c r="B1539" t="s">
        <v>15</v>
      </c>
      <c r="C1539" t="s">
        <v>8139</v>
      </c>
      <c r="D1539" t="s">
        <v>8140</v>
      </c>
      <c r="E1539" t="s">
        <v>8141</v>
      </c>
      <c r="F1539" t="s">
        <v>18</v>
      </c>
      <c r="G1539" s="14" t="s">
        <v>8116</v>
      </c>
      <c r="H1539">
        <v>2015</v>
      </c>
      <c r="I1539" t="s">
        <v>186</v>
      </c>
      <c r="J1539" t="s">
        <v>457</v>
      </c>
      <c r="K1539">
        <f>IFERROR(VALUE(LEFT(table_netflix[[#This Row],[duration (in min)]], LEN(table_netflix[[#This Row],[duration (in min)]])-4)),0)</f>
        <v>82</v>
      </c>
      <c r="L1539" t="s">
        <v>71</v>
      </c>
      <c r="O1539" t="str" cm="1">
        <f t="array" ref="O1539">_xlfn.IFS(table_netflix[[#This Row],[release_year]]&gt;=2018, "2018 &amp; after", TRUE, "Before 2018")</f>
        <v>Before 2018</v>
      </c>
      <c r="P1539" s="12">
        <f>DATE(table_netflix[[#This Row],[release_year]],1,1)</f>
        <v>42005</v>
      </c>
      <c r="Q1539" s="12">
        <f t="shared" si="24"/>
        <v>43937</v>
      </c>
      <c r="R1539" s="12" t="str">
        <f>TEXT(table_netflix[[#This Row],[date_added_todate]], "mmm")</f>
        <v>Apr</v>
      </c>
      <c r="S1539" t="s">
        <v>8142</v>
      </c>
    </row>
    <row r="1540" spans="1:19" x14ac:dyDescent="0.3">
      <c r="A1540" t="s">
        <v>8143</v>
      </c>
      <c r="B1540" t="s">
        <v>15</v>
      </c>
      <c r="C1540" t="s">
        <v>8144</v>
      </c>
      <c r="D1540" t="s">
        <v>8145</v>
      </c>
      <c r="E1540" t="s">
        <v>8146</v>
      </c>
      <c r="F1540" t="s">
        <v>95</v>
      </c>
      <c r="G1540" s="14" t="s">
        <v>8116</v>
      </c>
      <c r="H1540">
        <v>2019</v>
      </c>
      <c r="I1540" t="s">
        <v>264</v>
      </c>
      <c r="J1540" t="s">
        <v>241</v>
      </c>
      <c r="K1540">
        <f>IFERROR(VALUE(LEFT(table_netflix[[#This Row],[duration (in min)]], LEN(table_netflix[[#This Row],[duration (in min)]])-4)),0)</f>
        <v>95</v>
      </c>
      <c r="L1540" t="s">
        <v>47</v>
      </c>
      <c r="M1540" t="s">
        <v>85</v>
      </c>
      <c r="N1540" t="s">
        <v>55</v>
      </c>
      <c r="O1540" t="str" cm="1">
        <f t="array" ref="O1540">_xlfn.IFS(table_netflix[[#This Row],[release_year]]&gt;=2018, "2018 &amp; after", TRUE, "Before 2018")</f>
        <v>2018 &amp; after</v>
      </c>
      <c r="P1540" s="12">
        <f>DATE(table_netflix[[#This Row],[release_year]],1,1)</f>
        <v>43466</v>
      </c>
      <c r="Q1540" s="12">
        <f t="shared" si="24"/>
        <v>43937</v>
      </c>
      <c r="R1540" s="12" t="str">
        <f>TEXT(table_netflix[[#This Row],[date_added_todate]], "mmm")</f>
        <v>Apr</v>
      </c>
      <c r="S1540" t="s">
        <v>8147</v>
      </c>
    </row>
    <row r="1541" spans="1:19" x14ac:dyDescent="0.3">
      <c r="A1541" t="s">
        <v>8148</v>
      </c>
      <c r="B1541" t="s">
        <v>15</v>
      </c>
      <c r="C1541" t="s">
        <v>8149</v>
      </c>
      <c r="D1541" t="s">
        <v>8150</v>
      </c>
      <c r="E1541" t="s">
        <v>8151</v>
      </c>
      <c r="F1541" t="s">
        <v>1833</v>
      </c>
      <c r="G1541" s="14" t="s">
        <v>8152</v>
      </c>
      <c r="H1541">
        <v>2018</v>
      </c>
      <c r="I1541" t="s">
        <v>62</v>
      </c>
      <c r="J1541" t="s">
        <v>232</v>
      </c>
      <c r="K1541">
        <f>IFERROR(VALUE(LEFT(table_netflix[[#This Row],[duration (in min)]], LEN(table_netflix[[#This Row],[duration (in min)]])-4)),0)</f>
        <v>93</v>
      </c>
      <c r="L1541" t="s">
        <v>53</v>
      </c>
      <c r="M1541" t="s">
        <v>55</v>
      </c>
      <c r="N1541" t="s">
        <v>107</v>
      </c>
      <c r="O1541" t="str" cm="1">
        <f t="array" ref="O1541">_xlfn.IFS(table_netflix[[#This Row],[release_year]]&gt;=2018, "2018 &amp; after", TRUE, "Before 2018")</f>
        <v>2018 &amp; after</v>
      </c>
      <c r="P1541" s="12">
        <f>DATE(table_netflix[[#This Row],[release_year]],1,1)</f>
        <v>43101</v>
      </c>
      <c r="Q1541" s="12">
        <f t="shared" si="24"/>
        <v>43936</v>
      </c>
      <c r="R1541" s="12" t="str">
        <f>TEXT(table_netflix[[#This Row],[date_added_todate]], "mmm")</f>
        <v>Apr</v>
      </c>
      <c r="S1541" t="s">
        <v>8153</v>
      </c>
    </row>
    <row r="1542" spans="1:19" x14ac:dyDescent="0.3">
      <c r="A1542" t="s">
        <v>8154</v>
      </c>
      <c r="B1542" t="s">
        <v>15</v>
      </c>
      <c r="C1542" t="s">
        <v>8155</v>
      </c>
      <c r="D1542" t="s">
        <v>8156</v>
      </c>
      <c r="E1542" t="s">
        <v>8157</v>
      </c>
      <c r="F1542" t="s">
        <v>39</v>
      </c>
      <c r="G1542" s="14" t="s">
        <v>8152</v>
      </c>
      <c r="H1542">
        <v>2019</v>
      </c>
      <c r="I1542" t="s">
        <v>84</v>
      </c>
      <c r="J1542" t="s">
        <v>444</v>
      </c>
      <c r="K1542">
        <f>IFERROR(VALUE(LEFT(table_netflix[[#This Row],[duration (in min)]], LEN(table_netflix[[#This Row],[duration (in min)]])-4)),0)</f>
        <v>120</v>
      </c>
      <c r="L1542" t="s">
        <v>71</v>
      </c>
      <c r="M1542" t="s">
        <v>72</v>
      </c>
      <c r="N1542" t="s">
        <v>54</v>
      </c>
      <c r="O1542" t="str" cm="1">
        <f t="array" ref="O1542">_xlfn.IFS(table_netflix[[#This Row],[release_year]]&gt;=2018, "2018 &amp; after", TRUE, "Before 2018")</f>
        <v>2018 &amp; after</v>
      </c>
      <c r="P1542" s="12">
        <f>DATE(table_netflix[[#This Row],[release_year]],1,1)</f>
        <v>43466</v>
      </c>
      <c r="Q1542" s="12">
        <f t="shared" si="24"/>
        <v>43936</v>
      </c>
      <c r="R1542" s="12" t="str">
        <f>TEXT(table_netflix[[#This Row],[date_added_todate]], "mmm")</f>
        <v>Apr</v>
      </c>
      <c r="S1542" t="s">
        <v>8158</v>
      </c>
    </row>
    <row r="1543" spans="1:19" x14ac:dyDescent="0.3">
      <c r="A1543" t="s">
        <v>8159</v>
      </c>
      <c r="B1543" t="s">
        <v>15</v>
      </c>
      <c r="C1543" t="s">
        <v>8160</v>
      </c>
      <c r="D1543" t="s">
        <v>8161</v>
      </c>
      <c r="E1543" t="s">
        <v>8162</v>
      </c>
      <c r="F1543" t="s">
        <v>39</v>
      </c>
      <c r="G1543" s="14" t="s">
        <v>8152</v>
      </c>
      <c r="H1543">
        <v>2020</v>
      </c>
      <c r="I1543" t="s">
        <v>27</v>
      </c>
      <c r="J1543" t="s">
        <v>111</v>
      </c>
      <c r="K1543">
        <f>IFERROR(VALUE(LEFT(table_netflix[[#This Row],[duration (in min)]], LEN(table_netflix[[#This Row],[duration (in min)]])-4)),0)</f>
        <v>147</v>
      </c>
      <c r="L1543" t="s">
        <v>53</v>
      </c>
      <c r="M1543" t="s">
        <v>55</v>
      </c>
      <c r="N1543" t="s">
        <v>107</v>
      </c>
      <c r="O1543" t="str" cm="1">
        <f t="array" ref="O1543">_xlfn.IFS(table_netflix[[#This Row],[release_year]]&gt;=2018, "2018 &amp; after", TRUE, "Before 2018")</f>
        <v>2018 &amp; after</v>
      </c>
      <c r="P1543" s="12">
        <f>DATE(table_netflix[[#This Row],[release_year]],1,1)</f>
        <v>43831</v>
      </c>
      <c r="Q1543" s="12">
        <f t="shared" si="24"/>
        <v>43936</v>
      </c>
      <c r="R1543" s="12" t="str">
        <f>TEXT(table_netflix[[#This Row],[date_added_todate]], "mmm")</f>
        <v>Apr</v>
      </c>
      <c r="S1543" t="s">
        <v>8163</v>
      </c>
    </row>
    <row r="1544" spans="1:19" x14ac:dyDescent="0.3">
      <c r="A1544" t="s">
        <v>8164</v>
      </c>
      <c r="B1544" t="s">
        <v>15</v>
      </c>
      <c r="C1544" t="s">
        <v>8165</v>
      </c>
      <c r="D1544" t="s">
        <v>8166</v>
      </c>
      <c r="E1544" t="s">
        <v>8167</v>
      </c>
      <c r="F1544" t="s">
        <v>18</v>
      </c>
      <c r="G1544" s="14" t="s">
        <v>8168</v>
      </c>
      <c r="H1544">
        <v>2020</v>
      </c>
      <c r="I1544" t="s">
        <v>27</v>
      </c>
      <c r="J1544" t="s">
        <v>3004</v>
      </c>
      <c r="K1544">
        <f>IFERROR(VALUE(LEFT(table_netflix[[#This Row],[duration (in min)]], LEN(table_netflix[[#This Row],[duration (in min)]])-4)),0)</f>
        <v>55</v>
      </c>
      <c r="L1544" t="s">
        <v>852</v>
      </c>
      <c r="O1544" t="str" cm="1">
        <f t="array" ref="O1544">_xlfn.IFS(table_netflix[[#This Row],[release_year]]&gt;=2018, "2018 &amp; after", TRUE, "Before 2018")</f>
        <v>2018 &amp; after</v>
      </c>
      <c r="P1544" s="12">
        <f>DATE(table_netflix[[#This Row],[release_year]],1,1)</f>
        <v>43831</v>
      </c>
      <c r="Q1544" s="12">
        <f t="shared" si="24"/>
        <v>43935</v>
      </c>
      <c r="R1544" s="12" t="str">
        <f>TEXT(table_netflix[[#This Row],[date_added_todate]], "mmm")</f>
        <v>Apr</v>
      </c>
      <c r="S1544" t="s">
        <v>8169</v>
      </c>
    </row>
    <row r="1545" spans="1:19" x14ac:dyDescent="0.3">
      <c r="A1545" t="s">
        <v>8170</v>
      </c>
      <c r="B1545" t="s">
        <v>15</v>
      </c>
      <c r="C1545" t="s">
        <v>8171</v>
      </c>
      <c r="D1545" t="s">
        <v>5202</v>
      </c>
      <c r="E1545" t="s">
        <v>8172</v>
      </c>
      <c r="F1545" t="s">
        <v>196</v>
      </c>
      <c r="G1545" s="14" t="s">
        <v>8168</v>
      </c>
      <c r="H1545">
        <v>2018</v>
      </c>
      <c r="I1545" t="s">
        <v>62</v>
      </c>
      <c r="J1545" t="s">
        <v>634</v>
      </c>
      <c r="K1545">
        <f>IFERROR(VALUE(LEFT(table_netflix[[#This Row],[duration (in min)]], LEN(table_netflix[[#This Row],[duration (in min)]])-4)),0)</f>
        <v>107</v>
      </c>
      <c r="L1545" t="s">
        <v>53</v>
      </c>
      <c r="M1545" t="s">
        <v>55</v>
      </c>
      <c r="O1545" t="str" cm="1">
        <f t="array" ref="O1545">_xlfn.IFS(table_netflix[[#This Row],[release_year]]&gt;=2018, "2018 &amp; after", TRUE, "Before 2018")</f>
        <v>2018 &amp; after</v>
      </c>
      <c r="P1545" s="12">
        <f>DATE(table_netflix[[#This Row],[release_year]],1,1)</f>
        <v>43101</v>
      </c>
      <c r="Q1545" s="12">
        <f t="shared" si="24"/>
        <v>43935</v>
      </c>
      <c r="R1545" s="12" t="str">
        <f>TEXT(table_netflix[[#This Row],[date_added_todate]], "mmm")</f>
        <v>Apr</v>
      </c>
      <c r="S1545" t="s">
        <v>8173</v>
      </c>
    </row>
    <row r="1546" spans="1:19" x14ac:dyDescent="0.3">
      <c r="A1546" t="s">
        <v>8174</v>
      </c>
      <c r="B1546" t="s">
        <v>15</v>
      </c>
      <c r="C1546" t="s">
        <v>8175</v>
      </c>
      <c r="D1546" t="s">
        <v>7902</v>
      </c>
      <c r="E1546" t="s">
        <v>8176</v>
      </c>
      <c r="F1546" t="s">
        <v>196</v>
      </c>
      <c r="G1546" s="14" t="s">
        <v>8177</v>
      </c>
      <c r="H1546">
        <v>2018</v>
      </c>
      <c r="I1546" t="s">
        <v>62</v>
      </c>
      <c r="J1546" t="s">
        <v>308</v>
      </c>
      <c r="K1546">
        <f>IFERROR(VALUE(LEFT(table_netflix[[#This Row],[duration (in min)]], LEN(table_netflix[[#This Row],[duration (in min)]])-4)),0)</f>
        <v>92</v>
      </c>
      <c r="L1546" t="s">
        <v>71</v>
      </c>
      <c r="M1546" t="s">
        <v>72</v>
      </c>
      <c r="N1546" t="s">
        <v>55</v>
      </c>
      <c r="O1546" t="str" cm="1">
        <f t="array" ref="O1546">_xlfn.IFS(table_netflix[[#This Row],[release_year]]&gt;=2018, "2018 &amp; after", TRUE, "Before 2018")</f>
        <v>2018 &amp; after</v>
      </c>
      <c r="P1546" s="12">
        <f>DATE(table_netflix[[#This Row],[release_year]],1,1)</f>
        <v>43101</v>
      </c>
      <c r="Q1546" s="12">
        <f t="shared" si="24"/>
        <v>43934</v>
      </c>
      <c r="R1546" s="12" t="str">
        <f>TEXT(table_netflix[[#This Row],[date_added_todate]], "mmm")</f>
        <v>Apr</v>
      </c>
      <c r="S1546" t="s">
        <v>8178</v>
      </c>
    </row>
    <row r="1547" spans="1:19" x14ac:dyDescent="0.3">
      <c r="A1547" t="s">
        <v>8179</v>
      </c>
      <c r="B1547" t="s">
        <v>15</v>
      </c>
      <c r="C1547" t="s">
        <v>8180</v>
      </c>
      <c r="D1547" t="s">
        <v>8181</v>
      </c>
      <c r="E1547" t="s">
        <v>8182</v>
      </c>
      <c r="F1547" t="s">
        <v>523</v>
      </c>
      <c r="G1547" s="14" t="s">
        <v>8183</v>
      </c>
      <c r="H1547">
        <v>2019</v>
      </c>
      <c r="I1547" t="s">
        <v>27</v>
      </c>
      <c r="J1547" t="s">
        <v>174</v>
      </c>
      <c r="K1547">
        <f>IFERROR(VALUE(LEFT(table_netflix[[#This Row],[duration (in min)]], LEN(table_netflix[[#This Row],[duration (in min)]])-4)),0)</f>
        <v>98</v>
      </c>
      <c r="L1547" t="s">
        <v>144</v>
      </c>
      <c r="M1547" t="s">
        <v>54</v>
      </c>
      <c r="N1547" t="s">
        <v>55</v>
      </c>
      <c r="O1547" t="str" cm="1">
        <f t="array" ref="O1547">_xlfn.IFS(table_netflix[[#This Row],[release_year]]&gt;=2018, "2018 &amp; after", TRUE, "Before 2018")</f>
        <v>2018 &amp; after</v>
      </c>
      <c r="P1547" s="12">
        <f>DATE(table_netflix[[#This Row],[release_year]],1,1)</f>
        <v>43466</v>
      </c>
      <c r="Q1547" s="12">
        <f t="shared" si="24"/>
        <v>43932</v>
      </c>
      <c r="R1547" s="12" t="str">
        <f>TEXT(table_netflix[[#This Row],[date_added_todate]], "mmm")</f>
        <v>Apr</v>
      </c>
      <c r="S1547" t="s">
        <v>8184</v>
      </c>
    </row>
    <row r="1548" spans="1:19" x14ac:dyDescent="0.3">
      <c r="A1548" t="s">
        <v>8186</v>
      </c>
      <c r="B1548" t="s">
        <v>15</v>
      </c>
      <c r="C1548" t="s">
        <v>8187</v>
      </c>
      <c r="D1548" t="s">
        <v>8188</v>
      </c>
      <c r="E1548" t="s">
        <v>8189</v>
      </c>
      <c r="F1548" t="s">
        <v>61</v>
      </c>
      <c r="G1548" s="14" t="s">
        <v>8185</v>
      </c>
      <c r="H1548">
        <v>2020</v>
      </c>
      <c r="I1548" t="s">
        <v>27</v>
      </c>
      <c r="J1548" t="s">
        <v>511</v>
      </c>
      <c r="K1548">
        <f>IFERROR(VALUE(LEFT(table_netflix[[#This Row],[duration (in min)]], LEN(table_netflix[[#This Row],[duration (in min)]])-4)),0)</f>
        <v>101</v>
      </c>
      <c r="L1548" t="s">
        <v>71</v>
      </c>
      <c r="M1548" t="s">
        <v>55</v>
      </c>
      <c r="N1548" t="s">
        <v>107</v>
      </c>
      <c r="O1548" t="str" cm="1">
        <f t="array" ref="O1548">_xlfn.IFS(table_netflix[[#This Row],[release_year]]&gt;=2018, "2018 &amp; after", TRUE, "Before 2018")</f>
        <v>2018 &amp; after</v>
      </c>
      <c r="P1548" s="12">
        <f>DATE(table_netflix[[#This Row],[release_year]],1,1)</f>
        <v>43831</v>
      </c>
      <c r="Q1548" s="12">
        <f t="shared" si="24"/>
        <v>43931</v>
      </c>
      <c r="R1548" s="12" t="str">
        <f>TEXT(table_netflix[[#This Row],[date_added_todate]], "mmm")</f>
        <v>Apr</v>
      </c>
      <c r="S1548" t="s">
        <v>8190</v>
      </c>
    </row>
    <row r="1549" spans="1:19" x14ac:dyDescent="0.3">
      <c r="A1549" t="s">
        <v>8191</v>
      </c>
      <c r="B1549" t="s">
        <v>15</v>
      </c>
      <c r="C1549" t="s">
        <v>8192</v>
      </c>
      <c r="D1549" t="s">
        <v>8193</v>
      </c>
      <c r="E1549" t="s">
        <v>8194</v>
      </c>
      <c r="F1549" t="s">
        <v>307</v>
      </c>
      <c r="G1549" s="14" t="s">
        <v>8185</v>
      </c>
      <c r="H1549">
        <v>2019</v>
      </c>
      <c r="I1549" t="s">
        <v>27</v>
      </c>
      <c r="J1549" t="s">
        <v>626</v>
      </c>
      <c r="K1549">
        <f>IFERROR(VALUE(LEFT(table_netflix[[#This Row],[duration (in min)]], LEN(table_netflix[[#This Row],[duration (in min)]])-4)),0)</f>
        <v>112</v>
      </c>
      <c r="L1549" t="s">
        <v>71</v>
      </c>
      <c r="M1549" t="s">
        <v>72</v>
      </c>
      <c r="N1549" t="s">
        <v>55</v>
      </c>
      <c r="O1549" t="str" cm="1">
        <f t="array" ref="O1549">_xlfn.IFS(table_netflix[[#This Row],[release_year]]&gt;=2018, "2018 &amp; after", TRUE, "Before 2018")</f>
        <v>2018 &amp; after</v>
      </c>
      <c r="P1549" s="12">
        <f>DATE(table_netflix[[#This Row],[release_year]],1,1)</f>
        <v>43466</v>
      </c>
      <c r="Q1549" s="12">
        <f t="shared" si="24"/>
        <v>43931</v>
      </c>
      <c r="R1549" s="12" t="str">
        <f>TEXT(table_netflix[[#This Row],[date_added_todate]], "mmm")</f>
        <v>Apr</v>
      </c>
      <c r="S1549" t="s">
        <v>8195</v>
      </c>
    </row>
    <row r="1550" spans="1:19" x14ac:dyDescent="0.3">
      <c r="A1550" t="s">
        <v>8196</v>
      </c>
      <c r="B1550" t="s">
        <v>15</v>
      </c>
      <c r="C1550" t="s">
        <v>8197</v>
      </c>
      <c r="D1550" t="s">
        <v>8198</v>
      </c>
      <c r="E1550" t="s">
        <v>8199</v>
      </c>
      <c r="F1550" t="s">
        <v>18</v>
      </c>
      <c r="G1550" s="14" t="s">
        <v>8185</v>
      </c>
      <c r="H1550">
        <v>2020</v>
      </c>
      <c r="I1550" t="s">
        <v>264</v>
      </c>
      <c r="J1550" t="s">
        <v>118</v>
      </c>
      <c r="K1550">
        <f>IFERROR(VALUE(LEFT(table_netflix[[#This Row],[duration (in min)]], LEN(table_netflix[[#This Row],[duration (in min)]])-4)),0)</f>
        <v>103</v>
      </c>
      <c r="L1550" t="s">
        <v>47</v>
      </c>
      <c r="M1550" t="s">
        <v>85</v>
      </c>
      <c r="N1550" t="s">
        <v>266</v>
      </c>
      <c r="O1550" t="str" cm="1">
        <f t="array" ref="O1550">_xlfn.IFS(table_netflix[[#This Row],[release_year]]&gt;=2018, "2018 &amp; after", TRUE, "Before 2018")</f>
        <v>2018 &amp; after</v>
      </c>
      <c r="P1550" s="12">
        <f>DATE(table_netflix[[#This Row],[release_year]],1,1)</f>
        <v>43831</v>
      </c>
      <c r="Q1550" s="12">
        <f t="shared" si="24"/>
        <v>43931</v>
      </c>
      <c r="R1550" s="12" t="str">
        <f>TEXT(table_netflix[[#This Row],[date_added_todate]], "mmm")</f>
        <v>Apr</v>
      </c>
      <c r="S1550" t="s">
        <v>8200</v>
      </c>
    </row>
    <row r="1551" spans="1:19" x14ac:dyDescent="0.3">
      <c r="A1551" t="s">
        <v>8201</v>
      </c>
      <c r="B1551" t="s">
        <v>24</v>
      </c>
      <c r="C1551" t="s">
        <v>8202</v>
      </c>
      <c r="D1551" t="s">
        <v>8203</v>
      </c>
      <c r="E1551" t="s">
        <v>8204</v>
      </c>
      <c r="F1551" t="s">
        <v>560</v>
      </c>
      <c r="G1551" s="14" t="s">
        <v>8185</v>
      </c>
      <c r="H1551">
        <v>2019</v>
      </c>
      <c r="I1551" t="s">
        <v>27</v>
      </c>
      <c r="J1551" t="s">
        <v>33</v>
      </c>
      <c r="K1551">
        <f>IFERROR(VALUE(LEFT(table_netflix[[#This Row],[duration (in min)]], LEN(table_netflix[[#This Row],[duration (in min)]])-4)),0)</f>
        <v>0</v>
      </c>
      <c r="L1551" t="s">
        <v>34</v>
      </c>
      <c r="M1551" t="s">
        <v>35</v>
      </c>
      <c r="N1551" t="s">
        <v>30</v>
      </c>
      <c r="O1551" t="str" cm="1">
        <f t="array" ref="O1551">_xlfn.IFS(table_netflix[[#This Row],[release_year]]&gt;=2018, "2018 &amp; after", TRUE, "Before 2018")</f>
        <v>2018 &amp; after</v>
      </c>
      <c r="P1551" s="12">
        <f>DATE(table_netflix[[#This Row],[release_year]],1,1)</f>
        <v>43466</v>
      </c>
      <c r="Q1551" s="12">
        <f t="shared" si="24"/>
        <v>43931</v>
      </c>
      <c r="R1551" s="12" t="str">
        <f>TEXT(table_netflix[[#This Row],[date_added_todate]], "mmm")</f>
        <v>Apr</v>
      </c>
      <c r="S1551" t="s">
        <v>8205</v>
      </c>
    </row>
    <row r="1552" spans="1:19" x14ac:dyDescent="0.3">
      <c r="A1552" t="s">
        <v>8206</v>
      </c>
      <c r="B1552" t="s">
        <v>15</v>
      </c>
      <c r="C1552" t="s">
        <v>8207</v>
      </c>
      <c r="D1552" t="s">
        <v>8208</v>
      </c>
      <c r="E1552" t="s">
        <v>8209</v>
      </c>
      <c r="F1552" t="s">
        <v>18</v>
      </c>
      <c r="G1552" s="14" t="s">
        <v>8185</v>
      </c>
      <c r="H1552">
        <v>2020</v>
      </c>
      <c r="I1552" t="s">
        <v>45</v>
      </c>
      <c r="J1552" t="s">
        <v>46</v>
      </c>
      <c r="K1552">
        <f>IFERROR(VALUE(LEFT(table_netflix[[#This Row],[duration (in min)]], LEN(table_netflix[[#This Row],[duration (in min)]])-4)),0)</f>
        <v>91</v>
      </c>
      <c r="L1552" t="s">
        <v>53</v>
      </c>
      <c r="O1552" t="str" cm="1">
        <f t="array" ref="O1552">_xlfn.IFS(table_netflix[[#This Row],[release_year]]&gt;=2018, "2018 &amp; after", TRUE, "Before 2018")</f>
        <v>2018 &amp; after</v>
      </c>
      <c r="P1552" s="12">
        <f>DATE(table_netflix[[#This Row],[release_year]],1,1)</f>
        <v>43831</v>
      </c>
      <c r="Q1552" s="12">
        <f t="shared" si="24"/>
        <v>43931</v>
      </c>
      <c r="R1552" s="12" t="str">
        <f>TEXT(table_netflix[[#This Row],[date_added_todate]], "mmm")</f>
        <v>Apr</v>
      </c>
      <c r="S1552" t="s">
        <v>8210</v>
      </c>
    </row>
    <row r="1553" spans="1:19" x14ac:dyDescent="0.3">
      <c r="A1553" t="s">
        <v>8211</v>
      </c>
      <c r="B1553" t="s">
        <v>15</v>
      </c>
      <c r="C1553" t="s">
        <v>8212</v>
      </c>
      <c r="D1553" t="s">
        <v>8213</v>
      </c>
      <c r="E1553" t="s">
        <v>8214</v>
      </c>
      <c r="F1553" t="s">
        <v>1833</v>
      </c>
      <c r="G1553" s="14" t="s">
        <v>8215</v>
      </c>
      <c r="H1553">
        <v>2019</v>
      </c>
      <c r="I1553" t="s">
        <v>27</v>
      </c>
      <c r="J1553" t="s">
        <v>152</v>
      </c>
      <c r="K1553">
        <f>IFERROR(VALUE(LEFT(table_netflix[[#This Row],[duration (in min)]], LEN(table_netflix[[#This Row],[duration (in min)]])-4)),0)</f>
        <v>96</v>
      </c>
      <c r="L1553" t="s">
        <v>71</v>
      </c>
      <c r="M1553" t="s">
        <v>72</v>
      </c>
      <c r="N1553" t="s">
        <v>55</v>
      </c>
      <c r="O1553" t="str" cm="1">
        <f t="array" ref="O1553">_xlfn.IFS(table_netflix[[#This Row],[release_year]]&gt;=2018, "2018 &amp; after", TRUE, "Before 2018")</f>
        <v>2018 &amp; after</v>
      </c>
      <c r="P1553" s="12">
        <f>DATE(table_netflix[[#This Row],[release_year]],1,1)</f>
        <v>43466</v>
      </c>
      <c r="Q1553" s="12">
        <f t="shared" si="24"/>
        <v>43929</v>
      </c>
      <c r="R1553" s="12" t="str">
        <f>TEXT(table_netflix[[#This Row],[date_added_todate]], "mmm")</f>
        <v>Apr</v>
      </c>
      <c r="S1553" t="s">
        <v>8216</v>
      </c>
    </row>
    <row r="1554" spans="1:19" x14ac:dyDescent="0.3">
      <c r="A1554" t="s">
        <v>8217</v>
      </c>
      <c r="B1554" t="s">
        <v>15</v>
      </c>
      <c r="C1554" t="s">
        <v>8218</v>
      </c>
      <c r="D1554" t="s">
        <v>8219</v>
      </c>
      <c r="E1554" t="s">
        <v>8220</v>
      </c>
      <c r="F1554" t="s">
        <v>18</v>
      </c>
      <c r="G1554" s="14" t="s">
        <v>8215</v>
      </c>
      <c r="H1554">
        <v>2010</v>
      </c>
      <c r="I1554" t="s">
        <v>45</v>
      </c>
      <c r="J1554" t="s">
        <v>70</v>
      </c>
      <c r="K1554">
        <f>IFERROR(VALUE(LEFT(table_netflix[[#This Row],[duration (in min)]], LEN(table_netflix[[#This Row],[duration (in min)]])-4)),0)</f>
        <v>104</v>
      </c>
      <c r="L1554" t="s">
        <v>144</v>
      </c>
      <c r="M1554" t="s">
        <v>512</v>
      </c>
      <c r="N1554" t="s">
        <v>127</v>
      </c>
      <c r="O1554" t="str" cm="1">
        <f t="array" ref="O1554">_xlfn.IFS(table_netflix[[#This Row],[release_year]]&gt;=2018, "2018 &amp; after", TRUE, "Before 2018")</f>
        <v>Before 2018</v>
      </c>
      <c r="P1554" s="12">
        <f>DATE(table_netflix[[#This Row],[release_year]],1,1)</f>
        <v>40179</v>
      </c>
      <c r="Q1554" s="12">
        <f t="shared" si="24"/>
        <v>43929</v>
      </c>
      <c r="R1554" s="12" t="str">
        <f>TEXT(table_netflix[[#This Row],[date_added_todate]], "mmm")</f>
        <v>Apr</v>
      </c>
      <c r="S1554" t="s">
        <v>8221</v>
      </c>
    </row>
    <row r="1555" spans="1:19" x14ac:dyDescent="0.3">
      <c r="A1555" t="s">
        <v>8222</v>
      </c>
      <c r="B1555" t="s">
        <v>15</v>
      </c>
      <c r="C1555" t="s">
        <v>8223</v>
      </c>
      <c r="D1555" t="s">
        <v>8224</v>
      </c>
      <c r="E1555" t="s">
        <v>8225</v>
      </c>
      <c r="F1555" t="s">
        <v>18</v>
      </c>
      <c r="G1555" s="14" t="s">
        <v>8226</v>
      </c>
      <c r="H1555">
        <v>2017</v>
      </c>
      <c r="I1555" t="s">
        <v>27</v>
      </c>
      <c r="J1555" t="s">
        <v>1234</v>
      </c>
      <c r="K1555">
        <f>IFERROR(VALUE(LEFT(table_netflix[[#This Row],[duration (in min)]], LEN(table_netflix[[#This Row],[duration (in min)]])-4)),0)</f>
        <v>66</v>
      </c>
      <c r="L1555" t="s">
        <v>852</v>
      </c>
      <c r="O1555" t="str" cm="1">
        <f t="array" ref="O1555">_xlfn.IFS(table_netflix[[#This Row],[release_year]]&gt;=2018, "2018 &amp; after", TRUE, "Before 2018")</f>
        <v>Before 2018</v>
      </c>
      <c r="P1555" s="12">
        <f>DATE(table_netflix[[#This Row],[release_year]],1,1)</f>
        <v>42736</v>
      </c>
      <c r="Q1555" s="12">
        <f t="shared" si="24"/>
        <v>43928</v>
      </c>
      <c r="R1555" s="12" t="str">
        <f>TEXT(table_netflix[[#This Row],[date_added_todate]], "mmm")</f>
        <v>Apr</v>
      </c>
      <c r="S1555" t="s">
        <v>8227</v>
      </c>
    </row>
    <row r="1556" spans="1:19" x14ac:dyDescent="0.3">
      <c r="A1556" t="s">
        <v>8228</v>
      </c>
      <c r="B1556" t="s">
        <v>15</v>
      </c>
      <c r="C1556" t="s">
        <v>8229</v>
      </c>
      <c r="D1556" t="s">
        <v>8230</v>
      </c>
      <c r="E1556" t="s">
        <v>8231</v>
      </c>
      <c r="F1556" t="s">
        <v>18</v>
      </c>
      <c r="G1556" s="14" t="s">
        <v>8232</v>
      </c>
      <c r="H1556">
        <v>2019</v>
      </c>
      <c r="I1556" t="s">
        <v>27</v>
      </c>
      <c r="J1556" t="s">
        <v>262</v>
      </c>
      <c r="K1556">
        <f>IFERROR(VALUE(LEFT(table_netflix[[#This Row],[duration (in min)]], LEN(table_netflix[[#This Row],[duration (in min)]])-4)),0)</f>
        <v>83</v>
      </c>
      <c r="L1556" t="s">
        <v>53</v>
      </c>
      <c r="M1556" t="s">
        <v>54</v>
      </c>
      <c r="O1556" t="str" cm="1">
        <f t="array" ref="O1556">_xlfn.IFS(table_netflix[[#This Row],[release_year]]&gt;=2018, "2018 &amp; after", TRUE, "Before 2018")</f>
        <v>2018 &amp; after</v>
      </c>
      <c r="P1556" s="12">
        <f>DATE(table_netflix[[#This Row],[release_year]],1,1)</f>
        <v>43466</v>
      </c>
      <c r="Q1556" s="12">
        <f t="shared" si="24"/>
        <v>43927</v>
      </c>
      <c r="R1556" s="12" t="str">
        <f>TEXT(table_netflix[[#This Row],[date_added_todate]], "mmm")</f>
        <v>Apr</v>
      </c>
      <c r="S1556" t="s">
        <v>8233</v>
      </c>
    </row>
    <row r="1557" spans="1:19" x14ac:dyDescent="0.3">
      <c r="A1557" t="s">
        <v>8234</v>
      </c>
      <c r="B1557" t="s">
        <v>15</v>
      </c>
      <c r="C1557" t="s">
        <v>8235</v>
      </c>
      <c r="D1557" t="s">
        <v>8236</v>
      </c>
      <c r="E1557" t="s">
        <v>8237</v>
      </c>
      <c r="F1557" t="s">
        <v>18</v>
      </c>
      <c r="G1557" s="14" t="s">
        <v>8232</v>
      </c>
      <c r="H1557">
        <v>2017</v>
      </c>
      <c r="I1557" t="s">
        <v>186</v>
      </c>
      <c r="J1557" t="s">
        <v>136</v>
      </c>
      <c r="K1557">
        <f>IFERROR(VALUE(LEFT(table_netflix[[#This Row],[duration (in min)]], LEN(table_netflix[[#This Row],[duration (in min)]])-4)),0)</f>
        <v>111</v>
      </c>
      <c r="L1557" t="s">
        <v>53</v>
      </c>
      <c r="M1557" t="s">
        <v>54</v>
      </c>
      <c r="O1557" t="str" cm="1">
        <f t="array" ref="O1557">_xlfn.IFS(table_netflix[[#This Row],[release_year]]&gt;=2018, "2018 &amp; after", TRUE, "Before 2018")</f>
        <v>Before 2018</v>
      </c>
      <c r="P1557" s="12">
        <f>DATE(table_netflix[[#This Row],[release_year]],1,1)</f>
        <v>42736</v>
      </c>
      <c r="Q1557" s="12">
        <f t="shared" si="24"/>
        <v>43927</v>
      </c>
      <c r="R1557" s="12" t="str">
        <f>TEXT(table_netflix[[#This Row],[date_added_todate]], "mmm")</f>
        <v>Apr</v>
      </c>
      <c r="S1557" t="s">
        <v>8238</v>
      </c>
    </row>
    <row r="1558" spans="1:19" x14ac:dyDescent="0.3">
      <c r="A1558" t="s">
        <v>8239</v>
      </c>
      <c r="B1558" t="s">
        <v>15</v>
      </c>
      <c r="C1558" t="s">
        <v>8240</v>
      </c>
      <c r="D1558" t="s">
        <v>8241</v>
      </c>
      <c r="E1558" t="s">
        <v>8242</v>
      </c>
      <c r="F1558" t="s">
        <v>18</v>
      </c>
      <c r="G1558" s="14" t="s">
        <v>8243</v>
      </c>
      <c r="H1558">
        <v>2019</v>
      </c>
      <c r="I1558" t="s">
        <v>27</v>
      </c>
      <c r="J1558" t="s">
        <v>21</v>
      </c>
      <c r="K1558">
        <f>IFERROR(VALUE(LEFT(table_netflix[[#This Row],[duration (in min)]], LEN(table_netflix[[#This Row],[duration (in min)]])-4)),0)</f>
        <v>90</v>
      </c>
      <c r="L1558" t="s">
        <v>126</v>
      </c>
      <c r="M1558" t="s">
        <v>54</v>
      </c>
      <c r="N1558" t="s">
        <v>127</v>
      </c>
      <c r="O1558" t="str" cm="1">
        <f t="array" ref="O1558">_xlfn.IFS(table_netflix[[#This Row],[release_year]]&gt;=2018, "2018 &amp; after", TRUE, "Before 2018")</f>
        <v>2018 &amp; after</v>
      </c>
      <c r="P1558" s="12">
        <f>DATE(table_netflix[[#This Row],[release_year]],1,1)</f>
        <v>43466</v>
      </c>
      <c r="Q1558" s="12">
        <f t="shared" si="24"/>
        <v>43926</v>
      </c>
      <c r="R1558" s="12" t="str">
        <f>TEXT(table_netflix[[#This Row],[date_added_todate]], "mmm")</f>
        <v>Apr</v>
      </c>
      <c r="S1558" t="s">
        <v>8244</v>
      </c>
    </row>
    <row r="1559" spans="1:19" x14ac:dyDescent="0.3">
      <c r="A1559" t="s">
        <v>8245</v>
      </c>
      <c r="B1559" t="s">
        <v>15</v>
      </c>
      <c r="C1559" t="s">
        <v>8246</v>
      </c>
      <c r="D1559" t="s">
        <v>8247</v>
      </c>
      <c r="E1559" t="s">
        <v>8248</v>
      </c>
      <c r="F1559" t="s">
        <v>746</v>
      </c>
      <c r="G1559" s="14" t="s">
        <v>8243</v>
      </c>
      <c r="H1559">
        <v>2017</v>
      </c>
      <c r="I1559" t="s">
        <v>186</v>
      </c>
      <c r="J1559" t="s">
        <v>412</v>
      </c>
      <c r="K1559">
        <f>IFERROR(VALUE(LEFT(table_netflix[[#This Row],[duration (in min)]], LEN(table_netflix[[#This Row],[duration (in min)]])-4)),0)</f>
        <v>121</v>
      </c>
      <c r="L1559" t="s">
        <v>53</v>
      </c>
      <c r="M1559" t="s">
        <v>54</v>
      </c>
      <c r="N1559" t="s">
        <v>142</v>
      </c>
      <c r="O1559" t="str" cm="1">
        <f t="array" ref="O1559">_xlfn.IFS(table_netflix[[#This Row],[release_year]]&gt;=2018, "2018 &amp; after", TRUE, "Before 2018")</f>
        <v>Before 2018</v>
      </c>
      <c r="P1559" s="12">
        <f>DATE(table_netflix[[#This Row],[release_year]],1,1)</f>
        <v>42736</v>
      </c>
      <c r="Q1559" s="12">
        <f t="shared" si="24"/>
        <v>43926</v>
      </c>
      <c r="R1559" s="12" t="str">
        <f>TEXT(table_netflix[[#This Row],[date_added_todate]], "mmm")</f>
        <v>Apr</v>
      </c>
      <c r="S1559" t="s">
        <v>8249</v>
      </c>
    </row>
    <row r="1560" spans="1:19" x14ac:dyDescent="0.3">
      <c r="A1560" t="s">
        <v>8250</v>
      </c>
      <c r="B1560" t="s">
        <v>15</v>
      </c>
      <c r="C1560" t="s">
        <v>8251</v>
      </c>
      <c r="D1560" t="s">
        <v>2105</v>
      </c>
      <c r="E1560" t="s">
        <v>8252</v>
      </c>
      <c r="F1560" t="s">
        <v>18</v>
      </c>
      <c r="G1560" s="14" t="s">
        <v>8253</v>
      </c>
      <c r="H1560">
        <v>2019</v>
      </c>
      <c r="I1560" t="s">
        <v>186</v>
      </c>
      <c r="J1560" t="s">
        <v>412</v>
      </c>
      <c r="K1560">
        <f>IFERROR(VALUE(LEFT(table_netflix[[#This Row],[duration (in min)]], LEN(table_netflix[[#This Row],[duration (in min)]])-4)),0)</f>
        <v>121</v>
      </c>
      <c r="L1560" t="s">
        <v>144</v>
      </c>
      <c r="O1560" t="str" cm="1">
        <f t="array" ref="O1560">_xlfn.IFS(table_netflix[[#This Row],[release_year]]&gt;=2018, "2018 &amp; after", TRUE, "Before 2018")</f>
        <v>2018 &amp; after</v>
      </c>
      <c r="P1560" s="12">
        <f>DATE(table_netflix[[#This Row],[release_year]],1,1)</f>
        <v>43466</v>
      </c>
      <c r="Q1560" s="12">
        <f t="shared" si="24"/>
        <v>43925</v>
      </c>
      <c r="R1560" s="12" t="str">
        <f>TEXT(table_netflix[[#This Row],[date_added_todate]], "mmm")</f>
        <v>Apr</v>
      </c>
      <c r="S1560" t="s">
        <v>8254</v>
      </c>
    </row>
    <row r="1561" spans="1:19" x14ac:dyDescent="0.3">
      <c r="A1561" t="s">
        <v>8255</v>
      </c>
      <c r="B1561" t="s">
        <v>15</v>
      </c>
      <c r="C1561" t="s">
        <v>8256</v>
      </c>
      <c r="D1561" t="s">
        <v>8257</v>
      </c>
      <c r="E1561" t="s">
        <v>8258</v>
      </c>
      <c r="F1561" t="s">
        <v>18</v>
      </c>
      <c r="G1561" s="14" t="s">
        <v>8259</v>
      </c>
      <c r="H1561">
        <v>2020</v>
      </c>
      <c r="I1561" t="s">
        <v>27</v>
      </c>
      <c r="J1561" t="s">
        <v>213</v>
      </c>
      <c r="K1561">
        <f>IFERROR(VALUE(LEFT(table_netflix[[#This Row],[duration (in min)]], LEN(table_netflix[[#This Row],[duration (in min)]])-4)),0)</f>
        <v>88</v>
      </c>
      <c r="L1561" t="s">
        <v>144</v>
      </c>
      <c r="M1561" t="s">
        <v>85</v>
      </c>
      <c r="O1561" t="str" cm="1">
        <f t="array" ref="O1561">_xlfn.IFS(table_netflix[[#This Row],[release_year]]&gt;=2018, "2018 &amp; after", TRUE, "Before 2018")</f>
        <v>2018 &amp; after</v>
      </c>
      <c r="P1561" s="12">
        <f>DATE(table_netflix[[#This Row],[release_year]],1,1)</f>
        <v>43831</v>
      </c>
      <c r="Q1561" s="12">
        <f t="shared" si="24"/>
        <v>43924</v>
      </c>
      <c r="R1561" s="12" t="str">
        <f>TEXT(table_netflix[[#This Row],[date_added_todate]], "mmm")</f>
        <v>Apr</v>
      </c>
      <c r="S1561" t="s">
        <v>8260</v>
      </c>
    </row>
    <row r="1562" spans="1:19" x14ac:dyDescent="0.3">
      <c r="A1562" t="s">
        <v>8261</v>
      </c>
      <c r="B1562" t="s">
        <v>15</v>
      </c>
      <c r="C1562" t="s">
        <v>8262</v>
      </c>
      <c r="D1562" t="s">
        <v>8263</v>
      </c>
      <c r="F1562" t="s">
        <v>301</v>
      </c>
      <c r="G1562" s="14" t="s">
        <v>8259</v>
      </c>
      <c r="H1562">
        <v>2020</v>
      </c>
      <c r="I1562" t="s">
        <v>27</v>
      </c>
      <c r="J1562" t="s">
        <v>4380</v>
      </c>
      <c r="K1562">
        <f>IFERROR(VALUE(LEFT(table_netflix[[#This Row],[duration (in min)]], LEN(table_netflix[[#This Row],[duration (in min)]])-4)),0)</f>
        <v>57</v>
      </c>
      <c r="L1562" t="s">
        <v>22</v>
      </c>
      <c r="M1562" t="s">
        <v>55</v>
      </c>
      <c r="O1562" t="str" cm="1">
        <f t="array" ref="O1562">_xlfn.IFS(table_netflix[[#This Row],[release_year]]&gt;=2018, "2018 &amp; after", TRUE, "Before 2018")</f>
        <v>2018 &amp; after</v>
      </c>
      <c r="P1562" s="12">
        <f>DATE(table_netflix[[#This Row],[release_year]],1,1)</f>
        <v>43831</v>
      </c>
      <c r="Q1562" s="12">
        <f t="shared" si="24"/>
        <v>43924</v>
      </c>
      <c r="R1562" s="12" t="str">
        <f>TEXT(table_netflix[[#This Row],[date_added_todate]], "mmm")</f>
        <v>Apr</v>
      </c>
      <c r="S1562" t="s">
        <v>8264</v>
      </c>
    </row>
    <row r="1563" spans="1:19" x14ac:dyDescent="0.3">
      <c r="A1563" t="s">
        <v>8265</v>
      </c>
      <c r="B1563" t="s">
        <v>15</v>
      </c>
      <c r="C1563" t="s">
        <v>8266</v>
      </c>
      <c r="D1563" t="s">
        <v>8267</v>
      </c>
      <c r="E1563" t="s">
        <v>8268</v>
      </c>
      <c r="F1563" t="s">
        <v>61</v>
      </c>
      <c r="G1563" s="14" t="s">
        <v>8259</v>
      </c>
      <c r="H1563">
        <v>2017</v>
      </c>
      <c r="I1563" t="s">
        <v>186</v>
      </c>
      <c r="J1563" t="s">
        <v>634</v>
      </c>
      <c r="K1563">
        <f>IFERROR(VALUE(LEFT(table_netflix[[#This Row],[duration (in min)]], LEN(table_netflix[[#This Row],[duration (in min)]])-4)),0)</f>
        <v>107</v>
      </c>
      <c r="L1563" t="s">
        <v>71</v>
      </c>
      <c r="M1563" t="s">
        <v>72</v>
      </c>
      <c r="N1563" t="s">
        <v>54</v>
      </c>
      <c r="O1563" t="str" cm="1">
        <f t="array" ref="O1563">_xlfn.IFS(table_netflix[[#This Row],[release_year]]&gt;=2018, "2018 &amp; after", TRUE, "Before 2018")</f>
        <v>Before 2018</v>
      </c>
      <c r="P1563" s="12">
        <f>DATE(table_netflix[[#This Row],[release_year]],1,1)</f>
        <v>42736</v>
      </c>
      <c r="Q1563" s="12">
        <f t="shared" si="24"/>
        <v>43924</v>
      </c>
      <c r="R1563" s="12" t="str">
        <f>TEXT(table_netflix[[#This Row],[date_added_todate]], "mmm")</f>
        <v>Apr</v>
      </c>
      <c r="S1563" t="s">
        <v>8269</v>
      </c>
    </row>
    <row r="1564" spans="1:19" x14ac:dyDescent="0.3">
      <c r="A1564" t="s">
        <v>8270</v>
      </c>
      <c r="B1564" t="s">
        <v>15</v>
      </c>
      <c r="C1564" t="s">
        <v>8271</v>
      </c>
      <c r="D1564" t="s">
        <v>8272</v>
      </c>
      <c r="F1564" t="s">
        <v>202</v>
      </c>
      <c r="G1564" s="14" t="s">
        <v>8273</v>
      </c>
      <c r="H1564">
        <v>2020</v>
      </c>
      <c r="I1564" t="s">
        <v>62</v>
      </c>
      <c r="J1564" t="s">
        <v>8274</v>
      </c>
      <c r="K1564">
        <f>IFERROR(VALUE(LEFT(table_netflix[[#This Row],[duration (in min)]], LEN(table_netflix[[#This Row],[duration (in min)]])-4)),0)</f>
        <v>5</v>
      </c>
      <c r="L1564" t="s">
        <v>144</v>
      </c>
      <c r="M1564" t="s">
        <v>204</v>
      </c>
      <c r="N1564" t="s">
        <v>55</v>
      </c>
      <c r="O1564" t="str" cm="1">
        <f t="array" ref="O1564">_xlfn.IFS(table_netflix[[#This Row],[release_year]]&gt;=2018, "2018 &amp; after", TRUE, "Before 2018")</f>
        <v>2018 &amp; after</v>
      </c>
      <c r="P1564" s="12">
        <f>DATE(table_netflix[[#This Row],[release_year]],1,1)</f>
        <v>43831</v>
      </c>
      <c r="Q1564" s="12">
        <f t="shared" si="24"/>
        <v>43923</v>
      </c>
      <c r="R1564" s="12" t="str">
        <f>TEXT(table_netflix[[#This Row],[date_added_todate]], "mmm")</f>
        <v>Apr</v>
      </c>
      <c r="S1564" t="s">
        <v>8275</v>
      </c>
    </row>
    <row r="1565" spans="1:19" x14ac:dyDescent="0.3">
      <c r="A1565" t="s">
        <v>8276</v>
      </c>
      <c r="B1565" t="s">
        <v>15</v>
      </c>
      <c r="C1565" t="s">
        <v>8277</v>
      </c>
      <c r="D1565" t="s">
        <v>8278</v>
      </c>
      <c r="E1565" t="s">
        <v>8279</v>
      </c>
      <c r="F1565" t="s">
        <v>202</v>
      </c>
      <c r="G1565" s="14" t="s">
        <v>8273</v>
      </c>
      <c r="H1565">
        <v>2019</v>
      </c>
      <c r="I1565" t="s">
        <v>84</v>
      </c>
      <c r="J1565" t="s">
        <v>46</v>
      </c>
      <c r="K1565">
        <f>IFERROR(VALUE(LEFT(table_netflix[[#This Row],[duration (in min)]], LEN(table_netflix[[#This Row],[duration (in min)]])-4)),0)</f>
        <v>91</v>
      </c>
      <c r="L1565" t="s">
        <v>1249</v>
      </c>
      <c r="M1565" t="s">
        <v>55</v>
      </c>
      <c r="N1565" t="s">
        <v>127</v>
      </c>
      <c r="O1565" t="str" cm="1">
        <f t="array" ref="O1565">_xlfn.IFS(table_netflix[[#This Row],[release_year]]&gt;=2018, "2018 &amp; after", TRUE, "Before 2018")</f>
        <v>2018 &amp; after</v>
      </c>
      <c r="P1565" s="12">
        <f>DATE(table_netflix[[#This Row],[release_year]],1,1)</f>
        <v>43466</v>
      </c>
      <c r="Q1565" s="12">
        <f t="shared" si="24"/>
        <v>43923</v>
      </c>
      <c r="R1565" s="12" t="str">
        <f>TEXT(table_netflix[[#This Row],[date_added_todate]], "mmm")</f>
        <v>Apr</v>
      </c>
      <c r="S1565" t="s">
        <v>8280</v>
      </c>
    </row>
    <row r="1566" spans="1:19" x14ac:dyDescent="0.3">
      <c r="A1566" t="s">
        <v>8281</v>
      </c>
      <c r="B1566" t="s">
        <v>15</v>
      </c>
      <c r="C1566" t="s">
        <v>8282</v>
      </c>
      <c r="D1566" t="s">
        <v>8283</v>
      </c>
      <c r="E1566" t="s">
        <v>8284</v>
      </c>
      <c r="F1566" t="s">
        <v>39</v>
      </c>
      <c r="G1566" s="14" t="s">
        <v>8285</v>
      </c>
      <c r="H1566">
        <v>1990</v>
      </c>
      <c r="I1566" t="s">
        <v>62</v>
      </c>
      <c r="J1566" t="s">
        <v>8286</v>
      </c>
      <c r="K1566">
        <f>IFERROR(VALUE(LEFT(table_netflix[[#This Row],[duration (in min)]], LEN(table_netflix[[#This Row],[duration (in min)]])-4)),0)</f>
        <v>174</v>
      </c>
      <c r="L1566" t="s">
        <v>53</v>
      </c>
      <c r="M1566" t="s">
        <v>55</v>
      </c>
      <c r="O1566" t="str" cm="1">
        <f t="array" ref="O1566">_xlfn.IFS(table_netflix[[#This Row],[release_year]]&gt;=2018, "2018 &amp; after", TRUE, "Before 2018")</f>
        <v>Before 2018</v>
      </c>
      <c r="P1566" s="12">
        <f>DATE(table_netflix[[#This Row],[release_year]],1,1)</f>
        <v>32874</v>
      </c>
      <c r="Q1566" s="12">
        <f t="shared" si="24"/>
        <v>43922</v>
      </c>
      <c r="R1566" s="12" t="str">
        <f>TEXT(table_netflix[[#This Row],[date_added_todate]], "mmm")</f>
        <v>Apr</v>
      </c>
      <c r="S1566" t="s">
        <v>8287</v>
      </c>
    </row>
    <row r="1567" spans="1:19" x14ac:dyDescent="0.3">
      <c r="A1567" t="s">
        <v>8288</v>
      </c>
      <c r="B1567" t="s">
        <v>15</v>
      </c>
      <c r="C1567" t="s">
        <v>8289</v>
      </c>
      <c r="D1567" t="s">
        <v>8290</v>
      </c>
      <c r="E1567" t="s">
        <v>8291</v>
      </c>
      <c r="F1567" t="s">
        <v>39</v>
      </c>
      <c r="G1567" s="14" t="s">
        <v>8285</v>
      </c>
      <c r="H1567">
        <v>2015</v>
      </c>
      <c r="I1567" t="s">
        <v>62</v>
      </c>
      <c r="J1567" t="s">
        <v>1512</v>
      </c>
      <c r="K1567">
        <f>IFERROR(VALUE(LEFT(table_netflix[[#This Row],[duration (in min)]], LEN(table_netflix[[#This Row],[duration (in min)]])-4)),0)</f>
        <v>155</v>
      </c>
      <c r="L1567" t="s">
        <v>144</v>
      </c>
      <c r="M1567" t="s">
        <v>72</v>
      </c>
      <c r="N1567" t="s">
        <v>55</v>
      </c>
      <c r="O1567" t="str" cm="1">
        <f t="array" ref="O1567">_xlfn.IFS(table_netflix[[#This Row],[release_year]]&gt;=2018, "2018 &amp; after", TRUE, "Before 2018")</f>
        <v>Before 2018</v>
      </c>
      <c r="P1567" s="12">
        <f>DATE(table_netflix[[#This Row],[release_year]],1,1)</f>
        <v>42005</v>
      </c>
      <c r="Q1567" s="12">
        <f t="shared" si="24"/>
        <v>43922</v>
      </c>
      <c r="R1567" s="12" t="str">
        <f>TEXT(table_netflix[[#This Row],[date_added_todate]], "mmm")</f>
        <v>Apr</v>
      </c>
      <c r="S1567" t="s">
        <v>8292</v>
      </c>
    </row>
    <row r="1568" spans="1:19" x14ac:dyDescent="0.3">
      <c r="A1568" t="s">
        <v>8293</v>
      </c>
      <c r="B1568" t="s">
        <v>15</v>
      </c>
      <c r="C1568" t="s">
        <v>8294</v>
      </c>
      <c r="D1568" t="s">
        <v>1231</v>
      </c>
      <c r="E1568" t="s">
        <v>8295</v>
      </c>
      <c r="F1568" t="s">
        <v>39</v>
      </c>
      <c r="G1568" s="14" t="s">
        <v>8285</v>
      </c>
      <c r="H1568">
        <v>2012</v>
      </c>
      <c r="I1568" t="s">
        <v>139</v>
      </c>
      <c r="J1568" t="s">
        <v>293</v>
      </c>
      <c r="K1568">
        <f>IFERROR(VALUE(LEFT(table_netflix[[#This Row],[duration (in min)]], LEN(table_netflix[[#This Row],[duration (in min)]])-4)),0)</f>
        <v>87</v>
      </c>
      <c r="L1568" t="s">
        <v>47</v>
      </c>
      <c r="O1568" t="str" cm="1">
        <f t="array" ref="O1568">_xlfn.IFS(table_netflix[[#This Row],[release_year]]&gt;=2018, "2018 &amp; after", TRUE, "Before 2018")</f>
        <v>Before 2018</v>
      </c>
      <c r="P1568" s="12">
        <f>DATE(table_netflix[[#This Row],[release_year]],1,1)</f>
        <v>40909</v>
      </c>
      <c r="Q1568" s="12">
        <f t="shared" si="24"/>
        <v>43922</v>
      </c>
      <c r="R1568" s="12" t="str">
        <f>TEXT(table_netflix[[#This Row],[date_added_todate]], "mmm")</f>
        <v>Apr</v>
      </c>
      <c r="S1568" t="s">
        <v>8296</v>
      </c>
    </row>
    <row r="1569" spans="1:19" x14ac:dyDescent="0.3">
      <c r="A1569" t="s">
        <v>8297</v>
      </c>
      <c r="B1569" t="s">
        <v>15</v>
      </c>
      <c r="C1569" t="s">
        <v>8298</v>
      </c>
      <c r="D1569" t="s">
        <v>8299</v>
      </c>
      <c r="E1569" t="s">
        <v>8299</v>
      </c>
      <c r="F1569" t="s">
        <v>1723</v>
      </c>
      <c r="G1569" s="14" t="s">
        <v>8285</v>
      </c>
      <c r="H1569">
        <v>2020</v>
      </c>
      <c r="I1569" t="s">
        <v>27</v>
      </c>
      <c r="J1569" t="s">
        <v>1955</v>
      </c>
      <c r="K1569">
        <f>IFERROR(VALUE(LEFT(table_netflix[[#This Row],[duration (in min)]], LEN(table_netflix[[#This Row],[duration (in min)]])-4)),0)</f>
        <v>77</v>
      </c>
      <c r="L1569" t="s">
        <v>852</v>
      </c>
      <c r="O1569" t="str" cm="1">
        <f t="array" ref="O1569">_xlfn.IFS(table_netflix[[#This Row],[release_year]]&gt;=2018, "2018 &amp; after", TRUE, "Before 2018")</f>
        <v>2018 &amp; after</v>
      </c>
      <c r="P1569" s="12">
        <f>DATE(table_netflix[[#This Row],[release_year]],1,1)</f>
        <v>43831</v>
      </c>
      <c r="Q1569" s="12">
        <f t="shared" si="24"/>
        <v>43922</v>
      </c>
      <c r="R1569" s="12" t="str">
        <f>TEXT(table_netflix[[#This Row],[date_added_todate]], "mmm")</f>
        <v>Apr</v>
      </c>
      <c r="S1569" t="s">
        <v>8300</v>
      </c>
    </row>
    <row r="1570" spans="1:19" x14ac:dyDescent="0.3">
      <c r="A1570" t="s">
        <v>8301</v>
      </c>
      <c r="B1570" t="s">
        <v>15</v>
      </c>
      <c r="C1570" t="s">
        <v>8302</v>
      </c>
      <c r="D1570" t="s">
        <v>8303</v>
      </c>
      <c r="E1570" t="s">
        <v>8304</v>
      </c>
      <c r="F1570" t="s">
        <v>39</v>
      </c>
      <c r="G1570" s="14" t="s">
        <v>8285</v>
      </c>
      <c r="H1570">
        <v>2008</v>
      </c>
      <c r="I1570" t="s">
        <v>62</v>
      </c>
      <c r="J1570" t="s">
        <v>418</v>
      </c>
      <c r="K1570">
        <f>IFERROR(VALUE(LEFT(table_netflix[[#This Row],[duration (in min)]], LEN(table_netflix[[#This Row],[duration (in min)]])-4)),0)</f>
        <v>142</v>
      </c>
      <c r="L1570" t="s">
        <v>71</v>
      </c>
      <c r="M1570" t="s">
        <v>72</v>
      </c>
      <c r="N1570" t="s">
        <v>55</v>
      </c>
      <c r="O1570" t="str" cm="1">
        <f t="array" ref="O1570">_xlfn.IFS(table_netflix[[#This Row],[release_year]]&gt;=2018, "2018 &amp; after", TRUE, "Before 2018")</f>
        <v>Before 2018</v>
      </c>
      <c r="P1570" s="12">
        <f>DATE(table_netflix[[#This Row],[release_year]],1,1)</f>
        <v>39448</v>
      </c>
      <c r="Q1570" s="12">
        <f t="shared" si="24"/>
        <v>43922</v>
      </c>
      <c r="R1570" s="12" t="str">
        <f>TEXT(table_netflix[[#This Row],[date_added_todate]], "mmm")</f>
        <v>Apr</v>
      </c>
      <c r="S1570" t="s">
        <v>8305</v>
      </c>
    </row>
    <row r="1571" spans="1:19" x14ac:dyDescent="0.3">
      <c r="A1571" t="s">
        <v>8306</v>
      </c>
      <c r="B1571" t="s">
        <v>15</v>
      </c>
      <c r="C1571" t="s">
        <v>8307</v>
      </c>
      <c r="D1571" t="s">
        <v>8308</v>
      </c>
      <c r="E1571" t="s">
        <v>8309</v>
      </c>
      <c r="F1571" t="s">
        <v>39</v>
      </c>
      <c r="G1571" s="14" t="s">
        <v>8285</v>
      </c>
      <c r="H1571">
        <v>1984</v>
      </c>
      <c r="I1571" t="s">
        <v>62</v>
      </c>
      <c r="J1571" t="s">
        <v>8310</v>
      </c>
      <c r="K1571">
        <f>IFERROR(VALUE(LEFT(table_netflix[[#This Row],[duration (in min)]], LEN(table_netflix[[#This Row],[duration (in min)]])-4)),0)</f>
        <v>170</v>
      </c>
      <c r="L1571" t="s">
        <v>144</v>
      </c>
      <c r="M1571" t="s">
        <v>72</v>
      </c>
      <c r="N1571" t="s">
        <v>55</v>
      </c>
      <c r="O1571" t="str" cm="1">
        <f t="array" ref="O1571">_xlfn.IFS(table_netflix[[#This Row],[release_year]]&gt;=2018, "2018 &amp; after", TRUE, "Before 2018")</f>
        <v>Before 2018</v>
      </c>
      <c r="P1571" s="12">
        <f>DATE(table_netflix[[#This Row],[release_year]],1,1)</f>
        <v>30682</v>
      </c>
      <c r="Q1571" s="12">
        <f t="shared" si="24"/>
        <v>43922</v>
      </c>
      <c r="R1571" s="12" t="str">
        <f>TEXT(table_netflix[[#This Row],[date_added_todate]], "mmm")</f>
        <v>Apr</v>
      </c>
      <c r="S1571" t="s">
        <v>8311</v>
      </c>
    </row>
    <row r="1572" spans="1:19" x14ac:dyDescent="0.3">
      <c r="A1572" t="s">
        <v>8312</v>
      </c>
      <c r="B1572" t="s">
        <v>15</v>
      </c>
      <c r="C1572" t="s">
        <v>8313</v>
      </c>
      <c r="D1572" t="s">
        <v>8314</v>
      </c>
      <c r="E1572" t="s">
        <v>8315</v>
      </c>
      <c r="F1572" t="s">
        <v>39</v>
      </c>
      <c r="G1572" s="14" t="s">
        <v>8285</v>
      </c>
      <c r="H1572">
        <v>1998</v>
      </c>
      <c r="I1572" t="s">
        <v>62</v>
      </c>
      <c r="J1572" t="s">
        <v>699</v>
      </c>
      <c r="K1572">
        <f>IFERROR(VALUE(LEFT(table_netflix[[#This Row],[duration (in min)]], LEN(table_netflix[[#This Row],[duration (in min)]])-4)),0)</f>
        <v>165</v>
      </c>
      <c r="L1572" t="s">
        <v>71</v>
      </c>
      <c r="M1572" t="s">
        <v>72</v>
      </c>
      <c r="N1572" t="s">
        <v>55</v>
      </c>
      <c r="O1572" t="str" cm="1">
        <f t="array" ref="O1572">_xlfn.IFS(table_netflix[[#This Row],[release_year]]&gt;=2018, "2018 &amp; after", TRUE, "Before 2018")</f>
        <v>Before 2018</v>
      </c>
      <c r="P1572" s="12">
        <f>DATE(table_netflix[[#This Row],[release_year]],1,1)</f>
        <v>35796</v>
      </c>
      <c r="Q1572" s="12">
        <f t="shared" si="24"/>
        <v>43922</v>
      </c>
      <c r="R1572" s="12" t="str">
        <f>TEXT(table_netflix[[#This Row],[date_added_todate]], "mmm")</f>
        <v>Apr</v>
      </c>
      <c r="S1572" t="s">
        <v>8316</v>
      </c>
    </row>
    <row r="1573" spans="1:19" x14ac:dyDescent="0.3">
      <c r="A1573" t="s">
        <v>8317</v>
      </c>
      <c r="B1573" t="s">
        <v>15</v>
      </c>
      <c r="C1573" t="s">
        <v>8318</v>
      </c>
      <c r="D1573" t="s">
        <v>8319</v>
      </c>
      <c r="E1573" t="s">
        <v>8320</v>
      </c>
      <c r="F1573" t="s">
        <v>39</v>
      </c>
      <c r="G1573" s="14" t="s">
        <v>8285</v>
      </c>
      <c r="H1573">
        <v>1980</v>
      </c>
      <c r="I1573" t="s">
        <v>62</v>
      </c>
      <c r="J1573" t="s">
        <v>98</v>
      </c>
      <c r="K1573">
        <f>IFERROR(VALUE(LEFT(table_netflix[[#This Row],[duration (in min)]], LEN(table_netflix[[#This Row],[duration (in min)]])-4)),0)</f>
        <v>161</v>
      </c>
      <c r="L1573" t="s">
        <v>144</v>
      </c>
      <c r="M1573" t="s">
        <v>72</v>
      </c>
      <c r="N1573" t="s">
        <v>55</v>
      </c>
      <c r="O1573" t="str" cm="1">
        <f t="array" ref="O1573">_xlfn.IFS(table_netflix[[#This Row],[release_year]]&gt;=2018, "2018 &amp; after", TRUE, "Before 2018")</f>
        <v>Before 2018</v>
      </c>
      <c r="P1573" s="12">
        <f>DATE(table_netflix[[#This Row],[release_year]],1,1)</f>
        <v>29221</v>
      </c>
      <c r="Q1573" s="12">
        <f t="shared" si="24"/>
        <v>43922</v>
      </c>
      <c r="R1573" s="12" t="str">
        <f>TEXT(table_netflix[[#This Row],[date_added_todate]], "mmm")</f>
        <v>Apr</v>
      </c>
      <c r="S1573" t="s">
        <v>8321</v>
      </c>
    </row>
    <row r="1574" spans="1:19" x14ac:dyDescent="0.3">
      <c r="A1574" t="s">
        <v>8322</v>
      </c>
      <c r="B1574" t="s">
        <v>15</v>
      </c>
      <c r="C1574" t="s">
        <v>8323</v>
      </c>
      <c r="D1574" t="s">
        <v>8324</v>
      </c>
      <c r="E1574" t="s">
        <v>8325</v>
      </c>
      <c r="F1574" t="s">
        <v>39</v>
      </c>
      <c r="G1574" s="14" t="s">
        <v>8285</v>
      </c>
      <c r="H1574">
        <v>2013</v>
      </c>
      <c r="I1574" t="s">
        <v>62</v>
      </c>
      <c r="J1574" t="s">
        <v>8085</v>
      </c>
      <c r="K1574">
        <f>IFERROR(VALUE(LEFT(table_netflix[[#This Row],[duration (in min)]], LEN(table_netflix[[#This Row],[duration (in min)]])-4)),0)</f>
        <v>144</v>
      </c>
      <c r="L1574" t="s">
        <v>71</v>
      </c>
      <c r="M1574" t="s">
        <v>72</v>
      </c>
      <c r="N1574" t="s">
        <v>55</v>
      </c>
      <c r="O1574" t="str" cm="1">
        <f t="array" ref="O1574">_xlfn.IFS(table_netflix[[#This Row],[release_year]]&gt;=2018, "2018 &amp; after", TRUE, "Before 2018")</f>
        <v>Before 2018</v>
      </c>
      <c r="P1574" s="12">
        <f>DATE(table_netflix[[#This Row],[release_year]],1,1)</f>
        <v>41275</v>
      </c>
      <c r="Q1574" s="12">
        <f t="shared" si="24"/>
        <v>43922</v>
      </c>
      <c r="R1574" s="12" t="str">
        <f>TEXT(table_netflix[[#This Row],[date_added_todate]], "mmm")</f>
        <v>Apr</v>
      </c>
      <c r="S1574" t="s">
        <v>8326</v>
      </c>
    </row>
    <row r="1575" spans="1:19" x14ac:dyDescent="0.3">
      <c r="A1575" t="s">
        <v>8327</v>
      </c>
      <c r="B1575" t="s">
        <v>15</v>
      </c>
      <c r="C1575" t="s">
        <v>8328</v>
      </c>
      <c r="D1575" t="s">
        <v>8314</v>
      </c>
      <c r="E1575" t="s">
        <v>8329</v>
      </c>
      <c r="F1575" t="s">
        <v>39</v>
      </c>
      <c r="G1575" s="14" t="s">
        <v>8285</v>
      </c>
      <c r="H1575">
        <v>1993</v>
      </c>
      <c r="I1575" t="s">
        <v>62</v>
      </c>
      <c r="J1575" t="s">
        <v>2665</v>
      </c>
      <c r="K1575">
        <f>IFERROR(VALUE(LEFT(table_netflix[[#This Row],[duration (in min)]], LEN(table_netflix[[#This Row],[duration (in min)]])-4)),0)</f>
        <v>149</v>
      </c>
      <c r="L1575" t="s">
        <v>144</v>
      </c>
      <c r="M1575" t="s">
        <v>72</v>
      </c>
      <c r="N1575" t="s">
        <v>55</v>
      </c>
      <c r="O1575" t="str" cm="1">
        <f t="array" ref="O1575">_xlfn.IFS(table_netflix[[#This Row],[release_year]]&gt;=2018, "2018 &amp; after", TRUE, "Before 2018")</f>
        <v>Before 2018</v>
      </c>
      <c r="P1575" s="12">
        <f>DATE(table_netflix[[#This Row],[release_year]],1,1)</f>
        <v>33970</v>
      </c>
      <c r="Q1575" s="12">
        <f t="shared" si="24"/>
        <v>43922</v>
      </c>
      <c r="R1575" s="12" t="str">
        <f>TEXT(table_netflix[[#This Row],[date_added_todate]], "mmm")</f>
        <v>Apr</v>
      </c>
      <c r="S1575" t="s">
        <v>8330</v>
      </c>
    </row>
    <row r="1576" spans="1:19" x14ac:dyDescent="0.3">
      <c r="A1576" t="s">
        <v>8331</v>
      </c>
      <c r="B1576" t="s">
        <v>15</v>
      </c>
      <c r="C1576" t="s">
        <v>8332</v>
      </c>
      <c r="D1576" t="s">
        <v>1462</v>
      </c>
      <c r="E1576" t="s">
        <v>8333</v>
      </c>
      <c r="F1576" t="s">
        <v>39</v>
      </c>
      <c r="G1576" s="14" t="s">
        <v>8285</v>
      </c>
      <c r="H1576">
        <v>2014</v>
      </c>
      <c r="I1576" t="s">
        <v>62</v>
      </c>
      <c r="J1576" t="s">
        <v>682</v>
      </c>
      <c r="K1576">
        <f>IFERROR(VALUE(LEFT(table_netflix[[#This Row],[duration (in min)]], LEN(table_netflix[[#This Row],[duration (in min)]])-4)),0)</f>
        <v>135</v>
      </c>
      <c r="L1576" t="s">
        <v>71</v>
      </c>
      <c r="M1576" t="s">
        <v>72</v>
      </c>
      <c r="N1576" t="s">
        <v>55</v>
      </c>
      <c r="O1576" t="str" cm="1">
        <f t="array" ref="O1576">_xlfn.IFS(table_netflix[[#This Row],[release_year]]&gt;=2018, "2018 &amp; after", TRUE, "Before 2018")</f>
        <v>Before 2018</v>
      </c>
      <c r="P1576" s="12">
        <f>DATE(table_netflix[[#This Row],[release_year]],1,1)</f>
        <v>41640</v>
      </c>
      <c r="Q1576" s="12">
        <f t="shared" si="24"/>
        <v>43922</v>
      </c>
      <c r="R1576" s="12" t="str">
        <f>TEXT(table_netflix[[#This Row],[date_added_todate]], "mmm")</f>
        <v>Apr</v>
      </c>
      <c r="S1576" t="s">
        <v>8334</v>
      </c>
    </row>
    <row r="1577" spans="1:19" x14ac:dyDescent="0.3">
      <c r="A1577" t="s">
        <v>8335</v>
      </c>
      <c r="B1577" t="s">
        <v>15</v>
      </c>
      <c r="C1577" t="s">
        <v>8336</v>
      </c>
      <c r="D1577" t="s">
        <v>2832</v>
      </c>
      <c r="E1577" t="s">
        <v>8337</v>
      </c>
      <c r="F1577" t="s">
        <v>39</v>
      </c>
      <c r="G1577" s="14" t="s">
        <v>8285</v>
      </c>
      <c r="H1577">
        <v>2014</v>
      </c>
      <c r="I1577" t="s">
        <v>62</v>
      </c>
      <c r="J1577" t="s">
        <v>1311</v>
      </c>
      <c r="K1577">
        <f>IFERROR(VALUE(LEFT(table_netflix[[#This Row],[duration (in min)]], LEN(table_netflix[[#This Row],[duration (in min)]])-4)),0)</f>
        <v>131</v>
      </c>
      <c r="L1577" t="s">
        <v>71</v>
      </c>
      <c r="M1577" t="s">
        <v>55</v>
      </c>
      <c r="N1577" t="s">
        <v>107</v>
      </c>
      <c r="O1577" t="str" cm="1">
        <f t="array" ref="O1577">_xlfn.IFS(table_netflix[[#This Row],[release_year]]&gt;=2018, "2018 &amp; after", TRUE, "Before 2018")</f>
        <v>Before 2018</v>
      </c>
      <c r="P1577" s="12">
        <f>DATE(table_netflix[[#This Row],[release_year]],1,1)</f>
        <v>41640</v>
      </c>
      <c r="Q1577" s="12">
        <f t="shared" si="24"/>
        <v>43922</v>
      </c>
      <c r="R1577" s="12" t="str">
        <f>TEXT(table_netflix[[#This Row],[date_added_todate]], "mmm")</f>
        <v>Apr</v>
      </c>
      <c r="S1577" t="s">
        <v>8338</v>
      </c>
    </row>
    <row r="1578" spans="1:19" x14ac:dyDescent="0.3">
      <c r="A1578" t="s">
        <v>8339</v>
      </c>
      <c r="B1578" t="s">
        <v>15</v>
      </c>
      <c r="C1578" t="s">
        <v>8340</v>
      </c>
      <c r="D1578" t="s">
        <v>8341</v>
      </c>
      <c r="E1578" t="s">
        <v>8342</v>
      </c>
      <c r="F1578" t="s">
        <v>39</v>
      </c>
      <c r="G1578" s="14" t="s">
        <v>8285</v>
      </c>
      <c r="H1578">
        <v>2005</v>
      </c>
      <c r="I1578" t="s">
        <v>62</v>
      </c>
      <c r="J1578" t="s">
        <v>1474</v>
      </c>
      <c r="K1578">
        <f>IFERROR(VALUE(LEFT(table_netflix[[#This Row],[duration (in min)]], LEN(table_netflix[[#This Row],[duration (in min)]])-4)),0)</f>
        <v>126</v>
      </c>
      <c r="L1578" t="s">
        <v>126</v>
      </c>
      <c r="M1578" t="s">
        <v>55</v>
      </c>
      <c r="N1578" t="s">
        <v>142</v>
      </c>
      <c r="O1578" t="str" cm="1">
        <f t="array" ref="O1578">_xlfn.IFS(table_netflix[[#This Row],[release_year]]&gt;=2018, "2018 &amp; after", TRUE, "Before 2018")</f>
        <v>Before 2018</v>
      </c>
      <c r="P1578" s="12">
        <f>DATE(table_netflix[[#This Row],[release_year]],1,1)</f>
        <v>38353</v>
      </c>
      <c r="Q1578" s="12">
        <f t="shared" si="24"/>
        <v>43922</v>
      </c>
      <c r="R1578" s="12" t="str">
        <f>TEXT(table_netflix[[#This Row],[date_added_todate]], "mmm")</f>
        <v>Apr</v>
      </c>
      <c r="S1578" t="s">
        <v>8343</v>
      </c>
    </row>
    <row r="1579" spans="1:19" x14ac:dyDescent="0.3">
      <c r="A1579" t="s">
        <v>8344</v>
      </c>
      <c r="B1579" t="s">
        <v>15</v>
      </c>
      <c r="C1579" t="s">
        <v>8345</v>
      </c>
      <c r="D1579" t="s">
        <v>8346</v>
      </c>
      <c r="E1579" t="s">
        <v>8347</v>
      </c>
      <c r="F1579" t="s">
        <v>39</v>
      </c>
      <c r="G1579" s="14" t="s">
        <v>8285</v>
      </c>
      <c r="H1579">
        <v>2006</v>
      </c>
      <c r="I1579" t="s">
        <v>62</v>
      </c>
      <c r="J1579" t="s">
        <v>8348</v>
      </c>
      <c r="K1579">
        <f>IFERROR(VALUE(LEFT(table_netflix[[#This Row],[duration (in min)]], LEN(table_netflix[[#This Row],[duration (in min)]])-4)),0)</f>
        <v>192</v>
      </c>
      <c r="L1579" t="s">
        <v>53</v>
      </c>
      <c r="M1579" t="s">
        <v>55</v>
      </c>
      <c r="N1579" t="s">
        <v>107</v>
      </c>
      <c r="O1579" t="str" cm="1">
        <f t="array" ref="O1579">_xlfn.IFS(table_netflix[[#This Row],[release_year]]&gt;=2018, "2018 &amp; after", TRUE, "Before 2018")</f>
        <v>Before 2018</v>
      </c>
      <c r="P1579" s="12">
        <f>DATE(table_netflix[[#This Row],[release_year]],1,1)</f>
        <v>38718</v>
      </c>
      <c r="Q1579" s="12">
        <f t="shared" si="24"/>
        <v>43922</v>
      </c>
      <c r="R1579" s="12" t="str">
        <f>TEXT(table_netflix[[#This Row],[date_added_todate]], "mmm")</f>
        <v>Apr</v>
      </c>
      <c r="S1579" t="s">
        <v>8349</v>
      </c>
    </row>
    <row r="1580" spans="1:19" x14ac:dyDescent="0.3">
      <c r="A1580" t="s">
        <v>8350</v>
      </c>
      <c r="B1580" t="s">
        <v>15</v>
      </c>
      <c r="C1580" t="s">
        <v>8351</v>
      </c>
      <c r="D1580" t="s">
        <v>8346</v>
      </c>
      <c r="E1580" t="s">
        <v>8352</v>
      </c>
      <c r="F1580" t="s">
        <v>39</v>
      </c>
      <c r="G1580" s="14" t="s">
        <v>8285</v>
      </c>
      <c r="H1580">
        <v>2001</v>
      </c>
      <c r="I1580" t="s">
        <v>62</v>
      </c>
      <c r="J1580" t="s">
        <v>8353</v>
      </c>
      <c r="K1580">
        <f>IFERROR(VALUE(LEFT(table_netflix[[#This Row],[duration (in min)]], LEN(table_netflix[[#This Row],[duration (in min)]])-4)),0)</f>
        <v>209</v>
      </c>
      <c r="L1580" t="s">
        <v>53</v>
      </c>
      <c r="M1580" t="s">
        <v>55</v>
      </c>
      <c r="O1580" t="str" cm="1">
        <f t="array" ref="O1580">_xlfn.IFS(table_netflix[[#This Row],[release_year]]&gt;=2018, "2018 &amp; after", TRUE, "Before 2018")</f>
        <v>Before 2018</v>
      </c>
      <c r="P1580" s="12">
        <f>DATE(table_netflix[[#This Row],[release_year]],1,1)</f>
        <v>36892</v>
      </c>
      <c r="Q1580" s="12">
        <f t="shared" si="24"/>
        <v>43922</v>
      </c>
      <c r="R1580" s="12" t="str">
        <f>TEXT(table_netflix[[#This Row],[date_added_todate]], "mmm")</f>
        <v>Apr</v>
      </c>
      <c r="S1580" t="s">
        <v>8354</v>
      </c>
    </row>
    <row r="1581" spans="1:19" x14ac:dyDescent="0.3">
      <c r="A1581" t="s">
        <v>8355</v>
      </c>
      <c r="B1581" t="s">
        <v>15</v>
      </c>
      <c r="C1581" t="s">
        <v>8356</v>
      </c>
      <c r="D1581" t="s">
        <v>8357</v>
      </c>
      <c r="E1581" t="s">
        <v>8358</v>
      </c>
      <c r="F1581" t="s">
        <v>39</v>
      </c>
      <c r="G1581" s="14" t="s">
        <v>8285</v>
      </c>
      <c r="H1581">
        <v>2003</v>
      </c>
      <c r="I1581" t="s">
        <v>62</v>
      </c>
      <c r="J1581" t="s">
        <v>8359</v>
      </c>
      <c r="K1581">
        <f>IFERROR(VALUE(LEFT(table_netflix[[#This Row],[duration (in min)]], LEN(table_netflix[[#This Row],[duration (in min)]])-4)),0)</f>
        <v>187</v>
      </c>
      <c r="L1581" t="s">
        <v>71</v>
      </c>
      <c r="M1581" t="s">
        <v>72</v>
      </c>
      <c r="N1581" t="s">
        <v>55</v>
      </c>
      <c r="O1581" t="str" cm="1">
        <f t="array" ref="O1581">_xlfn.IFS(table_netflix[[#This Row],[release_year]]&gt;=2018, "2018 &amp; after", TRUE, "Before 2018")</f>
        <v>Before 2018</v>
      </c>
      <c r="P1581" s="12">
        <f>DATE(table_netflix[[#This Row],[release_year]],1,1)</f>
        <v>37622</v>
      </c>
      <c r="Q1581" s="12">
        <f t="shared" si="24"/>
        <v>43922</v>
      </c>
      <c r="R1581" s="12" t="str">
        <f>TEXT(table_netflix[[#This Row],[date_added_todate]], "mmm")</f>
        <v>Apr</v>
      </c>
      <c r="S1581" t="s">
        <v>8360</v>
      </c>
    </row>
    <row r="1582" spans="1:19" x14ac:dyDescent="0.3">
      <c r="A1582" t="s">
        <v>8361</v>
      </c>
      <c r="B1582" t="s">
        <v>15</v>
      </c>
      <c r="C1582" t="s">
        <v>8362</v>
      </c>
      <c r="D1582" t="s">
        <v>8363</v>
      </c>
      <c r="E1582" t="s">
        <v>8364</v>
      </c>
      <c r="F1582" t="s">
        <v>39</v>
      </c>
      <c r="G1582" s="14" t="s">
        <v>8285</v>
      </c>
      <c r="H1582">
        <v>2016</v>
      </c>
      <c r="I1582" t="s">
        <v>62</v>
      </c>
      <c r="J1582" t="s">
        <v>1169</v>
      </c>
      <c r="K1582">
        <f>IFERROR(VALUE(LEFT(table_netflix[[#This Row],[duration (in min)]], LEN(table_netflix[[#This Row],[duration (in min)]])-4)),0)</f>
        <v>138</v>
      </c>
      <c r="L1582" t="s">
        <v>71</v>
      </c>
      <c r="M1582" t="s">
        <v>72</v>
      </c>
      <c r="N1582" t="s">
        <v>55</v>
      </c>
      <c r="O1582" t="str" cm="1">
        <f t="array" ref="O1582">_xlfn.IFS(table_netflix[[#This Row],[release_year]]&gt;=2018, "2018 &amp; after", TRUE, "Before 2018")</f>
        <v>Before 2018</v>
      </c>
      <c r="P1582" s="12">
        <f>DATE(table_netflix[[#This Row],[release_year]],1,1)</f>
        <v>42370</v>
      </c>
      <c r="Q1582" s="12">
        <f t="shared" si="24"/>
        <v>43922</v>
      </c>
      <c r="R1582" s="12" t="str">
        <f>TEXT(table_netflix[[#This Row],[date_added_todate]], "mmm")</f>
        <v>Apr</v>
      </c>
      <c r="S1582" t="s">
        <v>8365</v>
      </c>
    </row>
    <row r="1583" spans="1:19" x14ac:dyDescent="0.3">
      <c r="A1583" t="s">
        <v>8366</v>
      </c>
      <c r="B1583" t="s">
        <v>15</v>
      </c>
      <c r="C1583" t="s">
        <v>8367</v>
      </c>
      <c r="D1583" t="s">
        <v>8346</v>
      </c>
      <c r="E1583" t="s">
        <v>8368</v>
      </c>
      <c r="F1583" t="s">
        <v>39</v>
      </c>
      <c r="G1583" s="14" t="s">
        <v>8285</v>
      </c>
      <c r="H1583">
        <v>1998</v>
      </c>
      <c r="I1583" t="s">
        <v>62</v>
      </c>
      <c r="J1583" t="s">
        <v>3155</v>
      </c>
      <c r="K1583">
        <f>IFERROR(VALUE(LEFT(table_netflix[[#This Row],[duration (in min)]], LEN(table_netflix[[#This Row],[duration (in min)]])-4)),0)</f>
        <v>185</v>
      </c>
      <c r="L1583" t="s">
        <v>71</v>
      </c>
      <c r="M1583" t="s">
        <v>72</v>
      </c>
      <c r="N1583" t="s">
        <v>55</v>
      </c>
      <c r="O1583" t="str" cm="1">
        <f t="array" ref="O1583">_xlfn.IFS(table_netflix[[#This Row],[release_year]]&gt;=2018, "2018 &amp; after", TRUE, "Before 2018")</f>
        <v>Before 2018</v>
      </c>
      <c r="P1583" s="12">
        <f>DATE(table_netflix[[#This Row],[release_year]],1,1)</f>
        <v>35796</v>
      </c>
      <c r="Q1583" s="12">
        <f t="shared" si="24"/>
        <v>43922</v>
      </c>
      <c r="R1583" s="12" t="str">
        <f>TEXT(table_netflix[[#This Row],[date_added_todate]], "mmm")</f>
        <v>Apr</v>
      </c>
      <c r="S1583" t="s">
        <v>8369</v>
      </c>
    </row>
    <row r="1584" spans="1:19" x14ac:dyDescent="0.3">
      <c r="A1584" t="s">
        <v>8370</v>
      </c>
      <c r="B1584" t="s">
        <v>15</v>
      </c>
      <c r="C1584" t="s">
        <v>8371</v>
      </c>
      <c r="D1584" t="s">
        <v>6848</v>
      </c>
      <c r="E1584" t="s">
        <v>8372</v>
      </c>
      <c r="F1584" t="s">
        <v>39</v>
      </c>
      <c r="G1584" s="14" t="s">
        <v>8285</v>
      </c>
      <c r="H1584">
        <v>2015</v>
      </c>
      <c r="I1584" t="s">
        <v>62</v>
      </c>
      <c r="J1584" t="s">
        <v>355</v>
      </c>
      <c r="K1584">
        <f>IFERROR(VALUE(LEFT(table_netflix[[#This Row],[duration (in min)]], LEN(table_netflix[[#This Row],[duration (in min)]])-4)),0)</f>
        <v>143</v>
      </c>
      <c r="L1584" t="s">
        <v>71</v>
      </c>
      <c r="M1584" t="s">
        <v>55</v>
      </c>
      <c r="N1584" t="s">
        <v>107</v>
      </c>
      <c r="O1584" t="str" cm="1">
        <f t="array" ref="O1584">_xlfn.IFS(table_netflix[[#This Row],[release_year]]&gt;=2018, "2018 &amp; after", TRUE, "Before 2018")</f>
        <v>Before 2018</v>
      </c>
      <c r="P1584" s="12">
        <f>DATE(table_netflix[[#This Row],[release_year]],1,1)</f>
        <v>42005</v>
      </c>
      <c r="Q1584" s="12">
        <f t="shared" si="24"/>
        <v>43922</v>
      </c>
      <c r="R1584" s="12" t="str">
        <f>TEXT(table_netflix[[#This Row],[date_added_todate]], "mmm")</f>
        <v>Apr</v>
      </c>
      <c r="S1584" t="s">
        <v>8373</v>
      </c>
    </row>
    <row r="1585" spans="1:19" x14ac:dyDescent="0.3">
      <c r="A1585" t="s">
        <v>8374</v>
      </c>
      <c r="B1585" t="s">
        <v>15</v>
      </c>
      <c r="C1585" t="s">
        <v>8375</v>
      </c>
      <c r="D1585" t="s">
        <v>1231</v>
      </c>
      <c r="F1585" t="s">
        <v>39</v>
      </c>
      <c r="G1585" s="14" t="s">
        <v>8285</v>
      </c>
      <c r="H1585">
        <v>2014</v>
      </c>
      <c r="I1585" t="s">
        <v>139</v>
      </c>
      <c r="J1585" t="s">
        <v>125</v>
      </c>
      <c r="K1585">
        <f>IFERROR(VALUE(LEFT(table_netflix[[#This Row],[duration (in min)]], LEN(table_netflix[[#This Row],[duration (in min)]])-4)),0)</f>
        <v>97</v>
      </c>
      <c r="L1585" t="s">
        <v>47</v>
      </c>
      <c r="M1585" t="s">
        <v>266</v>
      </c>
      <c r="O1585" t="str" cm="1">
        <f t="array" ref="O1585">_xlfn.IFS(table_netflix[[#This Row],[release_year]]&gt;=2018, "2018 &amp; after", TRUE, "Before 2018")</f>
        <v>Before 2018</v>
      </c>
      <c r="P1585" s="12">
        <f>DATE(table_netflix[[#This Row],[release_year]],1,1)</f>
        <v>41640</v>
      </c>
      <c r="Q1585" s="12">
        <f t="shared" si="24"/>
        <v>43922</v>
      </c>
      <c r="R1585" s="12" t="str">
        <f>TEXT(table_netflix[[#This Row],[date_added_todate]], "mmm")</f>
        <v>Apr</v>
      </c>
      <c r="S1585" t="s">
        <v>8376</v>
      </c>
    </row>
    <row r="1586" spans="1:19" x14ac:dyDescent="0.3">
      <c r="A1586" t="s">
        <v>8377</v>
      </c>
      <c r="B1586" t="s">
        <v>15</v>
      </c>
      <c r="C1586" t="s">
        <v>8378</v>
      </c>
      <c r="D1586" t="s">
        <v>8379</v>
      </c>
      <c r="E1586" t="s">
        <v>8380</v>
      </c>
      <c r="F1586" t="s">
        <v>39</v>
      </c>
      <c r="G1586" s="14" t="s">
        <v>8285</v>
      </c>
      <c r="H1586">
        <v>1987</v>
      </c>
      <c r="I1586" t="s">
        <v>62</v>
      </c>
      <c r="J1586" t="s">
        <v>8381</v>
      </c>
      <c r="K1586">
        <f>IFERROR(VALUE(LEFT(table_netflix[[#This Row],[duration (in min)]], LEN(table_netflix[[#This Row],[duration (in min)]])-4)),0)</f>
        <v>172</v>
      </c>
      <c r="L1586" t="s">
        <v>144</v>
      </c>
      <c r="M1586" t="s">
        <v>85</v>
      </c>
      <c r="N1586" t="s">
        <v>72</v>
      </c>
      <c r="O1586" t="str" cm="1">
        <f t="array" ref="O1586">_xlfn.IFS(table_netflix[[#This Row],[release_year]]&gt;=2018, "2018 &amp; after", TRUE, "Before 2018")</f>
        <v>Before 2018</v>
      </c>
      <c r="P1586" s="12">
        <f>DATE(table_netflix[[#This Row],[release_year]],1,1)</f>
        <v>31778</v>
      </c>
      <c r="Q1586" s="12">
        <f t="shared" si="24"/>
        <v>43922</v>
      </c>
      <c r="R1586" s="12" t="str">
        <f>TEXT(table_netflix[[#This Row],[date_added_todate]], "mmm")</f>
        <v>Apr</v>
      </c>
      <c r="S1586" t="s">
        <v>8382</v>
      </c>
    </row>
    <row r="1587" spans="1:19" x14ac:dyDescent="0.3">
      <c r="A1587" t="s">
        <v>8383</v>
      </c>
      <c r="B1587" t="s">
        <v>15</v>
      </c>
      <c r="C1587" t="s">
        <v>8384</v>
      </c>
      <c r="D1587" t="s">
        <v>8385</v>
      </c>
      <c r="E1587" t="s">
        <v>8386</v>
      </c>
      <c r="F1587" t="s">
        <v>39</v>
      </c>
      <c r="G1587" s="14" t="s">
        <v>8285</v>
      </c>
      <c r="H1587">
        <v>2020</v>
      </c>
      <c r="I1587" t="s">
        <v>27</v>
      </c>
      <c r="J1587" t="s">
        <v>118</v>
      </c>
      <c r="K1587">
        <f>IFERROR(VALUE(LEFT(table_netflix[[#This Row],[duration (in min)]], LEN(table_netflix[[#This Row],[duration (in min)]])-4)),0)</f>
        <v>103</v>
      </c>
      <c r="L1587" t="s">
        <v>53</v>
      </c>
      <c r="M1587" t="s">
        <v>54</v>
      </c>
      <c r="N1587" t="s">
        <v>55</v>
      </c>
      <c r="O1587" t="str" cm="1">
        <f t="array" ref="O1587">_xlfn.IFS(table_netflix[[#This Row],[release_year]]&gt;=2018, "2018 &amp; after", TRUE, "Before 2018")</f>
        <v>2018 &amp; after</v>
      </c>
      <c r="P1587" s="12">
        <f>DATE(table_netflix[[#This Row],[release_year]],1,1)</f>
        <v>43831</v>
      </c>
      <c r="Q1587" s="12">
        <f t="shared" si="24"/>
        <v>43922</v>
      </c>
      <c r="R1587" s="12" t="str">
        <f>TEXT(table_netflix[[#This Row],[date_added_todate]], "mmm")</f>
        <v>Apr</v>
      </c>
      <c r="S1587" t="s">
        <v>8387</v>
      </c>
    </row>
    <row r="1588" spans="1:19" x14ac:dyDescent="0.3">
      <c r="A1588" t="s">
        <v>8388</v>
      </c>
      <c r="B1588" t="s">
        <v>15</v>
      </c>
      <c r="C1588" t="s">
        <v>8389</v>
      </c>
      <c r="D1588" t="s">
        <v>8390</v>
      </c>
      <c r="E1588" t="s">
        <v>8391</v>
      </c>
      <c r="F1588" t="s">
        <v>1982</v>
      </c>
      <c r="G1588" s="14" t="s">
        <v>8285</v>
      </c>
      <c r="H1588">
        <v>2017</v>
      </c>
      <c r="I1588" t="s">
        <v>264</v>
      </c>
      <c r="J1588" t="s">
        <v>262</v>
      </c>
      <c r="K1588">
        <f>IFERROR(VALUE(LEFT(table_netflix[[#This Row],[duration (in min)]], LEN(table_netflix[[#This Row],[duration (in min)]])-4)),0)</f>
        <v>83</v>
      </c>
      <c r="L1588" t="s">
        <v>47</v>
      </c>
      <c r="O1588" t="str" cm="1">
        <f t="array" ref="O1588">_xlfn.IFS(table_netflix[[#This Row],[release_year]]&gt;=2018, "2018 &amp; after", TRUE, "Before 2018")</f>
        <v>Before 2018</v>
      </c>
      <c r="P1588" s="12">
        <f>DATE(table_netflix[[#This Row],[release_year]],1,1)</f>
        <v>42736</v>
      </c>
      <c r="Q1588" s="12">
        <f t="shared" si="24"/>
        <v>43922</v>
      </c>
      <c r="R1588" s="12" t="str">
        <f>TEXT(table_netflix[[#This Row],[date_added_todate]], "mmm")</f>
        <v>Apr</v>
      </c>
      <c r="S1588" t="s">
        <v>8392</v>
      </c>
    </row>
    <row r="1589" spans="1:19" x14ac:dyDescent="0.3">
      <c r="A1589" t="s">
        <v>8393</v>
      </c>
      <c r="B1589" t="s">
        <v>15</v>
      </c>
      <c r="C1589" t="s">
        <v>8394</v>
      </c>
      <c r="D1589" t="s">
        <v>8395</v>
      </c>
      <c r="E1589" t="s">
        <v>8396</v>
      </c>
      <c r="F1589" t="s">
        <v>18</v>
      </c>
      <c r="G1589" s="14" t="s">
        <v>8285</v>
      </c>
      <c r="H1589">
        <v>2010</v>
      </c>
      <c r="I1589" t="s">
        <v>186</v>
      </c>
      <c r="J1589" t="s">
        <v>634</v>
      </c>
      <c r="K1589">
        <f>IFERROR(VALUE(LEFT(table_netflix[[#This Row],[duration (in min)]], LEN(table_netflix[[#This Row],[duration (in min)]])-4)),0)</f>
        <v>107</v>
      </c>
      <c r="L1589" t="s">
        <v>53</v>
      </c>
      <c r="M1589" t="s">
        <v>54</v>
      </c>
      <c r="N1589" t="s">
        <v>112</v>
      </c>
      <c r="O1589" t="str" cm="1">
        <f t="array" ref="O1589">_xlfn.IFS(table_netflix[[#This Row],[release_year]]&gt;=2018, "2018 &amp; after", TRUE, "Before 2018")</f>
        <v>Before 2018</v>
      </c>
      <c r="P1589" s="12">
        <f>DATE(table_netflix[[#This Row],[release_year]],1,1)</f>
        <v>40179</v>
      </c>
      <c r="Q1589" s="12">
        <f t="shared" si="24"/>
        <v>43922</v>
      </c>
      <c r="R1589" s="12" t="str">
        <f>TEXT(table_netflix[[#This Row],[date_added_todate]], "mmm")</f>
        <v>Apr</v>
      </c>
      <c r="S1589" t="s">
        <v>8397</v>
      </c>
    </row>
    <row r="1590" spans="1:19" x14ac:dyDescent="0.3">
      <c r="A1590" t="s">
        <v>8398</v>
      </c>
      <c r="B1590" t="s">
        <v>15</v>
      </c>
      <c r="C1590" t="s">
        <v>8399</v>
      </c>
      <c r="D1590" t="s">
        <v>8400</v>
      </c>
      <c r="E1590" t="s">
        <v>8401</v>
      </c>
      <c r="F1590" t="s">
        <v>39</v>
      </c>
      <c r="G1590" s="14" t="s">
        <v>8285</v>
      </c>
      <c r="H1590">
        <v>2014</v>
      </c>
      <c r="I1590" t="s">
        <v>62</v>
      </c>
      <c r="J1590" t="s">
        <v>366</v>
      </c>
      <c r="K1590">
        <f>IFERROR(VALUE(LEFT(table_netflix[[#This Row],[duration (in min)]], LEN(table_netflix[[#This Row],[duration (in min)]])-4)),0)</f>
        <v>114</v>
      </c>
      <c r="L1590" t="s">
        <v>71</v>
      </c>
      <c r="M1590" t="s">
        <v>72</v>
      </c>
      <c r="N1590" t="s">
        <v>55</v>
      </c>
      <c r="O1590" t="str" cm="1">
        <f t="array" ref="O1590">_xlfn.IFS(table_netflix[[#This Row],[release_year]]&gt;=2018, "2018 &amp; after", TRUE, "Before 2018")</f>
        <v>Before 2018</v>
      </c>
      <c r="P1590" s="12">
        <f>DATE(table_netflix[[#This Row],[release_year]],1,1)</f>
        <v>41640</v>
      </c>
      <c r="Q1590" s="12">
        <f t="shared" si="24"/>
        <v>43922</v>
      </c>
      <c r="R1590" s="12" t="str">
        <f>TEXT(table_netflix[[#This Row],[date_added_todate]], "mmm")</f>
        <v>Apr</v>
      </c>
      <c r="S1590" t="s">
        <v>8402</v>
      </c>
    </row>
    <row r="1591" spans="1:19" x14ac:dyDescent="0.3">
      <c r="A1591" t="s">
        <v>8403</v>
      </c>
      <c r="B1591" t="s">
        <v>15</v>
      </c>
      <c r="C1591" t="s">
        <v>8404</v>
      </c>
      <c r="D1591" t="s">
        <v>8405</v>
      </c>
      <c r="E1591" t="s">
        <v>8406</v>
      </c>
      <c r="F1591" t="s">
        <v>18</v>
      </c>
      <c r="G1591" s="14" t="s">
        <v>8285</v>
      </c>
      <c r="H1591">
        <v>2018</v>
      </c>
      <c r="I1591" t="s">
        <v>186</v>
      </c>
      <c r="J1591" t="s">
        <v>232</v>
      </c>
      <c r="K1591">
        <f>IFERROR(VALUE(LEFT(table_netflix[[#This Row],[duration (in min)]], LEN(table_netflix[[#This Row],[duration (in min)]])-4)),0)</f>
        <v>93</v>
      </c>
      <c r="L1591" t="s">
        <v>126</v>
      </c>
      <c r="M1591" t="s">
        <v>54</v>
      </c>
      <c r="N1591" t="s">
        <v>127</v>
      </c>
      <c r="O1591" t="str" cm="1">
        <f t="array" ref="O1591">_xlfn.IFS(table_netflix[[#This Row],[release_year]]&gt;=2018, "2018 &amp; after", TRUE, "Before 2018")</f>
        <v>2018 &amp; after</v>
      </c>
      <c r="P1591" s="12">
        <f>DATE(table_netflix[[#This Row],[release_year]],1,1)</f>
        <v>43101</v>
      </c>
      <c r="Q1591" s="12">
        <f t="shared" si="24"/>
        <v>43922</v>
      </c>
      <c r="R1591" s="12" t="str">
        <f>TEXT(table_netflix[[#This Row],[date_added_todate]], "mmm")</f>
        <v>Apr</v>
      </c>
      <c r="S1591" t="s">
        <v>8407</v>
      </c>
    </row>
    <row r="1592" spans="1:19" x14ac:dyDescent="0.3">
      <c r="A1592" t="s">
        <v>8408</v>
      </c>
      <c r="B1592" t="s">
        <v>15</v>
      </c>
      <c r="C1592" t="s">
        <v>8409</v>
      </c>
      <c r="D1592" t="s">
        <v>8410</v>
      </c>
      <c r="E1592" t="s">
        <v>8411</v>
      </c>
      <c r="F1592" t="s">
        <v>39</v>
      </c>
      <c r="G1592" s="14" t="s">
        <v>8412</v>
      </c>
      <c r="H1592">
        <v>2020</v>
      </c>
      <c r="I1592" t="s">
        <v>139</v>
      </c>
      <c r="J1592" t="s">
        <v>246</v>
      </c>
      <c r="K1592">
        <f>IFERROR(VALUE(LEFT(table_netflix[[#This Row],[duration (in min)]], LEN(table_netflix[[#This Row],[duration (in min)]])-4)),0)</f>
        <v>85</v>
      </c>
      <c r="L1592" t="s">
        <v>47</v>
      </c>
      <c r="O1592" t="str" cm="1">
        <f t="array" ref="O1592">_xlfn.IFS(table_netflix[[#This Row],[release_year]]&gt;=2018, "2018 &amp; after", TRUE, "Before 2018")</f>
        <v>2018 &amp; after</v>
      </c>
      <c r="P1592" s="12">
        <f>DATE(table_netflix[[#This Row],[release_year]],1,1)</f>
        <v>43831</v>
      </c>
      <c r="Q1592" s="12">
        <f t="shared" si="24"/>
        <v>43921</v>
      </c>
      <c r="R1592" s="12" t="str">
        <f>TEXT(table_netflix[[#This Row],[date_added_todate]], "mmm")</f>
        <v>Mar</v>
      </c>
      <c r="S1592" t="s">
        <v>8413</v>
      </c>
    </row>
    <row r="1593" spans="1:19" x14ac:dyDescent="0.3">
      <c r="A1593" t="s">
        <v>8414</v>
      </c>
      <c r="B1593" t="s">
        <v>15</v>
      </c>
      <c r="C1593" t="s">
        <v>8415</v>
      </c>
      <c r="D1593" t="s">
        <v>8416</v>
      </c>
      <c r="E1593" t="s">
        <v>8417</v>
      </c>
      <c r="F1593" t="s">
        <v>18</v>
      </c>
      <c r="G1593" s="14" t="s">
        <v>8412</v>
      </c>
      <c r="H1593">
        <v>2016</v>
      </c>
      <c r="I1593" t="s">
        <v>45</v>
      </c>
      <c r="J1593" t="s">
        <v>1311</v>
      </c>
      <c r="K1593">
        <f>IFERROR(VALUE(LEFT(table_netflix[[#This Row],[duration (in min)]], LEN(table_netflix[[#This Row],[duration (in min)]])-4)),0)</f>
        <v>131</v>
      </c>
      <c r="L1593" t="s">
        <v>47</v>
      </c>
      <c r="M1593" t="s">
        <v>72</v>
      </c>
      <c r="N1593" t="s">
        <v>266</v>
      </c>
      <c r="O1593" t="str" cm="1">
        <f t="array" ref="O1593">_xlfn.IFS(table_netflix[[#This Row],[release_year]]&gt;=2018, "2018 &amp; after", TRUE, "Before 2018")</f>
        <v>Before 2018</v>
      </c>
      <c r="P1593" s="12">
        <f>DATE(table_netflix[[#This Row],[release_year]],1,1)</f>
        <v>42370</v>
      </c>
      <c r="Q1593" s="12">
        <f t="shared" si="24"/>
        <v>43921</v>
      </c>
      <c r="R1593" s="12" t="str">
        <f>TEXT(table_netflix[[#This Row],[date_added_todate]], "mmm")</f>
        <v>Mar</v>
      </c>
      <c r="S1593" t="s">
        <v>8418</v>
      </c>
    </row>
    <row r="1594" spans="1:19" x14ac:dyDescent="0.3">
      <c r="A1594" t="s">
        <v>8419</v>
      </c>
      <c r="B1594" t="s">
        <v>15</v>
      </c>
      <c r="C1594" t="s">
        <v>8420</v>
      </c>
      <c r="D1594" t="s">
        <v>8421</v>
      </c>
      <c r="E1594" t="s">
        <v>8422</v>
      </c>
      <c r="F1594" t="s">
        <v>523</v>
      </c>
      <c r="G1594" s="14" t="s">
        <v>8412</v>
      </c>
      <c r="H1594">
        <v>2017</v>
      </c>
      <c r="I1594" t="s">
        <v>27</v>
      </c>
      <c r="J1594" t="s">
        <v>511</v>
      </c>
      <c r="K1594">
        <f>IFERROR(VALUE(LEFT(table_netflix[[#This Row],[duration (in min)]], LEN(table_netflix[[#This Row],[duration (in min)]])-4)),0)</f>
        <v>101</v>
      </c>
      <c r="L1594" t="s">
        <v>53</v>
      </c>
      <c r="M1594" t="s">
        <v>54</v>
      </c>
      <c r="N1594" t="s">
        <v>266</v>
      </c>
      <c r="O1594" t="str" cm="1">
        <f t="array" ref="O1594">_xlfn.IFS(table_netflix[[#This Row],[release_year]]&gt;=2018, "2018 &amp; after", TRUE, "Before 2018")</f>
        <v>Before 2018</v>
      </c>
      <c r="P1594" s="12">
        <f>DATE(table_netflix[[#This Row],[release_year]],1,1)</f>
        <v>42736</v>
      </c>
      <c r="Q1594" s="12">
        <f t="shared" si="24"/>
        <v>43921</v>
      </c>
      <c r="R1594" s="12" t="str">
        <f>TEXT(table_netflix[[#This Row],[date_added_todate]], "mmm")</f>
        <v>Mar</v>
      </c>
      <c r="S1594" t="s">
        <v>8423</v>
      </c>
    </row>
    <row r="1595" spans="1:19" x14ac:dyDescent="0.3">
      <c r="A1595" t="s">
        <v>8424</v>
      </c>
      <c r="B1595" t="s">
        <v>15</v>
      </c>
      <c r="C1595" t="s">
        <v>8425</v>
      </c>
      <c r="D1595" t="s">
        <v>8426</v>
      </c>
      <c r="E1595" t="s">
        <v>8427</v>
      </c>
      <c r="F1595" t="s">
        <v>39</v>
      </c>
      <c r="G1595" s="14" t="s">
        <v>8412</v>
      </c>
      <c r="H1595">
        <v>2019</v>
      </c>
      <c r="I1595" t="s">
        <v>27</v>
      </c>
      <c r="J1595" t="s">
        <v>634</v>
      </c>
      <c r="K1595">
        <f>IFERROR(VALUE(LEFT(table_netflix[[#This Row],[duration (in min)]], LEN(table_netflix[[#This Row],[duration (in min)]])-4)),0)</f>
        <v>107</v>
      </c>
      <c r="L1595" t="s">
        <v>53</v>
      </c>
      <c r="M1595" t="s">
        <v>54</v>
      </c>
      <c r="N1595" t="s">
        <v>55</v>
      </c>
      <c r="O1595" t="str" cm="1">
        <f t="array" ref="O1595">_xlfn.IFS(table_netflix[[#This Row],[release_year]]&gt;=2018, "2018 &amp; after", TRUE, "Before 2018")</f>
        <v>2018 &amp; after</v>
      </c>
      <c r="P1595" s="12">
        <f>DATE(table_netflix[[#This Row],[release_year]],1,1)</f>
        <v>43466</v>
      </c>
      <c r="Q1595" s="12">
        <f t="shared" si="24"/>
        <v>43921</v>
      </c>
      <c r="R1595" s="12" t="str">
        <f>TEXT(table_netflix[[#This Row],[date_added_todate]], "mmm")</f>
        <v>Mar</v>
      </c>
      <c r="S1595" t="s">
        <v>8428</v>
      </c>
    </row>
    <row r="1596" spans="1:19" x14ac:dyDescent="0.3">
      <c r="A1596" t="s">
        <v>8429</v>
      </c>
      <c r="B1596" t="s">
        <v>15</v>
      </c>
      <c r="C1596" t="s">
        <v>8430</v>
      </c>
      <c r="D1596" t="s">
        <v>8431</v>
      </c>
      <c r="E1596" t="s">
        <v>8432</v>
      </c>
      <c r="F1596" t="s">
        <v>18</v>
      </c>
      <c r="G1596" s="14" t="s">
        <v>8412</v>
      </c>
      <c r="H1596">
        <v>2018</v>
      </c>
      <c r="I1596" t="s">
        <v>62</v>
      </c>
      <c r="J1596" t="s">
        <v>788</v>
      </c>
      <c r="K1596">
        <f>IFERROR(VALUE(LEFT(table_netflix[[#This Row],[duration (in min)]], LEN(table_netflix[[#This Row],[duration (in min)]])-4)),0)</f>
        <v>84</v>
      </c>
      <c r="L1596" t="s">
        <v>93</v>
      </c>
      <c r="O1596" t="str" cm="1">
        <f t="array" ref="O1596">_xlfn.IFS(table_netflix[[#This Row],[release_year]]&gt;=2018, "2018 &amp; after", TRUE, "Before 2018")</f>
        <v>2018 &amp; after</v>
      </c>
      <c r="P1596" s="12">
        <f>DATE(table_netflix[[#This Row],[release_year]],1,1)</f>
        <v>43101</v>
      </c>
      <c r="Q1596" s="12">
        <f t="shared" si="24"/>
        <v>43921</v>
      </c>
      <c r="R1596" s="12" t="str">
        <f>TEXT(table_netflix[[#This Row],[date_added_todate]], "mmm")</f>
        <v>Mar</v>
      </c>
      <c r="S1596" t="s">
        <v>8433</v>
      </c>
    </row>
    <row r="1597" spans="1:19" x14ac:dyDescent="0.3">
      <c r="A1597" t="s">
        <v>8434</v>
      </c>
      <c r="B1597" t="s">
        <v>15</v>
      </c>
      <c r="C1597" t="s">
        <v>8435</v>
      </c>
      <c r="D1597" t="s">
        <v>8436</v>
      </c>
      <c r="E1597" t="s">
        <v>8437</v>
      </c>
      <c r="F1597" t="s">
        <v>523</v>
      </c>
      <c r="G1597" s="14" t="s">
        <v>8412</v>
      </c>
      <c r="H1597">
        <v>2019</v>
      </c>
      <c r="I1597" t="s">
        <v>186</v>
      </c>
      <c r="J1597" t="s">
        <v>70</v>
      </c>
      <c r="K1597">
        <f>IFERROR(VALUE(LEFT(table_netflix[[#This Row],[duration (in min)]], LEN(table_netflix[[#This Row],[duration (in min)]])-4)),0)</f>
        <v>104</v>
      </c>
      <c r="L1597" t="s">
        <v>22</v>
      </c>
      <c r="M1597" t="s">
        <v>266</v>
      </c>
      <c r="O1597" t="str" cm="1">
        <f t="array" ref="O1597">_xlfn.IFS(table_netflix[[#This Row],[release_year]]&gt;=2018, "2018 &amp; after", TRUE, "Before 2018")</f>
        <v>2018 &amp; after</v>
      </c>
      <c r="P1597" s="12">
        <f>DATE(table_netflix[[#This Row],[release_year]],1,1)</f>
        <v>43466</v>
      </c>
      <c r="Q1597" s="12">
        <f t="shared" si="24"/>
        <v>43921</v>
      </c>
      <c r="R1597" s="12" t="str">
        <f>TEXT(table_netflix[[#This Row],[date_added_todate]], "mmm")</f>
        <v>Mar</v>
      </c>
      <c r="S1597" t="s">
        <v>8438</v>
      </c>
    </row>
    <row r="1598" spans="1:19" x14ac:dyDescent="0.3">
      <c r="A1598" t="s">
        <v>8439</v>
      </c>
      <c r="B1598" t="s">
        <v>15</v>
      </c>
      <c r="C1598" t="s">
        <v>8440</v>
      </c>
      <c r="D1598" t="s">
        <v>8441</v>
      </c>
      <c r="E1598" t="s">
        <v>8442</v>
      </c>
      <c r="F1598" t="s">
        <v>39</v>
      </c>
      <c r="G1598" s="14" t="s">
        <v>8443</v>
      </c>
      <c r="H1598">
        <v>2020</v>
      </c>
      <c r="I1598" t="s">
        <v>62</v>
      </c>
      <c r="J1598" t="s">
        <v>7708</v>
      </c>
      <c r="K1598">
        <f>IFERROR(VALUE(LEFT(table_netflix[[#This Row],[duration (in min)]], LEN(table_netflix[[#This Row],[duration (in min)]])-4)),0)</f>
        <v>160</v>
      </c>
      <c r="L1598" t="s">
        <v>71</v>
      </c>
      <c r="M1598" t="s">
        <v>72</v>
      </c>
      <c r="N1598" t="s">
        <v>55</v>
      </c>
      <c r="O1598" t="str" cm="1">
        <f t="array" ref="O1598">_xlfn.IFS(table_netflix[[#This Row],[release_year]]&gt;=2018, "2018 &amp; after", TRUE, "Before 2018")</f>
        <v>2018 &amp; after</v>
      </c>
      <c r="P1598" s="12">
        <f>DATE(table_netflix[[#This Row],[release_year]],1,1)</f>
        <v>43831</v>
      </c>
      <c r="Q1598" s="12">
        <f t="shared" si="24"/>
        <v>43919</v>
      </c>
      <c r="R1598" s="12" t="str">
        <f>TEXT(table_netflix[[#This Row],[date_added_todate]], "mmm")</f>
        <v>Mar</v>
      </c>
      <c r="S1598" t="s">
        <v>8444</v>
      </c>
    </row>
    <row r="1599" spans="1:19" x14ac:dyDescent="0.3">
      <c r="A1599" t="s">
        <v>8445</v>
      </c>
      <c r="B1599" t="s">
        <v>15</v>
      </c>
      <c r="C1599" t="s">
        <v>8446</v>
      </c>
      <c r="D1599" t="s">
        <v>1875</v>
      </c>
      <c r="E1599" t="s">
        <v>6459</v>
      </c>
      <c r="F1599" t="s">
        <v>18</v>
      </c>
      <c r="G1599" s="14" t="s">
        <v>8447</v>
      </c>
      <c r="H1599">
        <v>2019</v>
      </c>
      <c r="I1599" t="s">
        <v>186</v>
      </c>
      <c r="J1599" t="s">
        <v>118</v>
      </c>
      <c r="K1599">
        <f>IFERROR(VALUE(LEFT(table_netflix[[#This Row],[duration (in min)]], LEN(table_netflix[[#This Row],[duration (in min)]])-4)),0)</f>
        <v>103</v>
      </c>
      <c r="L1599" t="s">
        <v>144</v>
      </c>
      <c r="O1599" t="str" cm="1">
        <f t="array" ref="O1599">_xlfn.IFS(table_netflix[[#This Row],[release_year]]&gt;=2018, "2018 &amp; after", TRUE, "Before 2018")</f>
        <v>2018 &amp; after</v>
      </c>
      <c r="P1599" s="12">
        <f>DATE(table_netflix[[#This Row],[release_year]],1,1)</f>
        <v>43466</v>
      </c>
      <c r="Q1599" s="12">
        <f t="shared" si="24"/>
        <v>43918</v>
      </c>
      <c r="R1599" s="12" t="str">
        <f>TEXT(table_netflix[[#This Row],[date_added_todate]], "mmm")</f>
        <v>Mar</v>
      </c>
      <c r="S1599" t="s">
        <v>8448</v>
      </c>
    </row>
    <row r="1600" spans="1:19" x14ac:dyDescent="0.3">
      <c r="A1600" t="s">
        <v>8449</v>
      </c>
      <c r="B1600" t="s">
        <v>15</v>
      </c>
      <c r="C1600" t="s">
        <v>8450</v>
      </c>
      <c r="D1600" t="s">
        <v>8451</v>
      </c>
      <c r="E1600" t="s">
        <v>8452</v>
      </c>
      <c r="F1600" t="s">
        <v>18</v>
      </c>
      <c r="G1600" s="14" t="s">
        <v>8453</v>
      </c>
      <c r="H1600">
        <v>2020</v>
      </c>
      <c r="I1600" t="s">
        <v>100</v>
      </c>
      <c r="J1600" t="s">
        <v>1365</v>
      </c>
      <c r="K1600">
        <f>IFERROR(VALUE(LEFT(table_netflix[[#This Row],[duration (in min)]], LEN(table_netflix[[#This Row],[duration (in min)]])-4)),0)</f>
        <v>46</v>
      </c>
      <c r="L1600" t="s">
        <v>47</v>
      </c>
      <c r="M1600" t="s">
        <v>85</v>
      </c>
      <c r="O1600" t="str" cm="1">
        <f t="array" ref="O1600">_xlfn.IFS(table_netflix[[#This Row],[release_year]]&gt;=2018, "2018 &amp; after", TRUE, "Before 2018")</f>
        <v>2018 &amp; after</v>
      </c>
      <c r="P1600" s="12">
        <f>DATE(table_netflix[[#This Row],[release_year]],1,1)</f>
        <v>43831</v>
      </c>
      <c r="Q1600" s="12">
        <f t="shared" si="24"/>
        <v>43917</v>
      </c>
      <c r="R1600" s="12" t="str">
        <f>TEXT(table_netflix[[#This Row],[date_added_todate]], "mmm")</f>
        <v>Mar</v>
      </c>
      <c r="S1600" t="s">
        <v>8454</v>
      </c>
    </row>
    <row r="1601" spans="1:19" x14ac:dyDescent="0.3">
      <c r="A1601" t="s">
        <v>8455</v>
      </c>
      <c r="B1601" t="s">
        <v>15</v>
      </c>
      <c r="C1601" t="s">
        <v>8456</v>
      </c>
      <c r="D1601" t="s">
        <v>8457</v>
      </c>
      <c r="E1601" t="s">
        <v>8458</v>
      </c>
      <c r="F1601" t="s">
        <v>39</v>
      </c>
      <c r="G1601" s="14" t="s">
        <v>8453</v>
      </c>
      <c r="H1601">
        <v>2020</v>
      </c>
      <c r="I1601" t="s">
        <v>27</v>
      </c>
      <c r="J1601" t="s">
        <v>626</v>
      </c>
      <c r="K1601">
        <f>IFERROR(VALUE(LEFT(table_netflix[[#This Row],[duration (in min)]], LEN(table_netflix[[#This Row],[duration (in min)]])-4)),0)</f>
        <v>112</v>
      </c>
      <c r="L1601" t="s">
        <v>71</v>
      </c>
      <c r="M1601" t="s">
        <v>72</v>
      </c>
      <c r="N1601" t="s">
        <v>55</v>
      </c>
      <c r="O1601" t="str" cm="1">
        <f t="array" ref="O1601">_xlfn.IFS(table_netflix[[#This Row],[release_year]]&gt;=2018, "2018 &amp; after", TRUE, "Before 2018")</f>
        <v>2018 &amp; after</v>
      </c>
      <c r="P1601" s="12">
        <f>DATE(table_netflix[[#This Row],[release_year]],1,1)</f>
        <v>43831</v>
      </c>
      <c r="Q1601" s="12">
        <f t="shared" si="24"/>
        <v>43917</v>
      </c>
      <c r="R1601" s="12" t="str">
        <f>TEXT(table_netflix[[#This Row],[date_added_todate]], "mmm")</f>
        <v>Mar</v>
      </c>
      <c r="S1601" t="s">
        <v>8459</v>
      </c>
    </row>
    <row r="1602" spans="1:19" x14ac:dyDescent="0.3">
      <c r="A1602" t="s">
        <v>8460</v>
      </c>
      <c r="B1602" t="s">
        <v>15</v>
      </c>
      <c r="C1602" t="s">
        <v>8461</v>
      </c>
      <c r="D1602" t="s">
        <v>8462</v>
      </c>
      <c r="E1602" t="s">
        <v>8463</v>
      </c>
      <c r="F1602" t="s">
        <v>523</v>
      </c>
      <c r="G1602" s="14" t="s">
        <v>8453</v>
      </c>
      <c r="H1602">
        <v>2020</v>
      </c>
      <c r="I1602" t="s">
        <v>27</v>
      </c>
      <c r="J1602" t="s">
        <v>262</v>
      </c>
      <c r="K1602">
        <f>IFERROR(VALUE(LEFT(table_netflix[[#This Row],[duration (in min)]], LEN(table_netflix[[#This Row],[duration (in min)]])-4)),0)</f>
        <v>83</v>
      </c>
      <c r="L1602" t="s">
        <v>144</v>
      </c>
      <c r="M1602" t="s">
        <v>55</v>
      </c>
      <c r="O1602" t="str" cm="1">
        <f t="array" ref="O1602">_xlfn.IFS(table_netflix[[#This Row],[release_year]]&gt;=2018, "2018 &amp; after", TRUE, "Before 2018")</f>
        <v>2018 &amp; after</v>
      </c>
      <c r="P1602" s="12">
        <f>DATE(table_netflix[[#This Row],[release_year]],1,1)</f>
        <v>43831</v>
      </c>
      <c r="Q1602" s="12">
        <f t="shared" ref="Q1602:Q1665" si="25">IF(G1602&lt;&gt;"", DATE(RIGHT(G1602,4), MONTH(1 &amp; LEFT(G1602,FIND(" ",G1602)-1)), MID(G1602, FIND(" ", G1602)+1, FIND(",", G1602)-FIND(" ", G1602)-1)), "")</f>
        <v>43917</v>
      </c>
      <c r="R1602" s="12" t="str">
        <f>TEXT(table_netflix[[#This Row],[date_added_todate]], "mmm")</f>
        <v>Mar</v>
      </c>
      <c r="S1602" t="s">
        <v>8464</v>
      </c>
    </row>
    <row r="1603" spans="1:19" x14ac:dyDescent="0.3">
      <c r="A1603" t="s">
        <v>8465</v>
      </c>
      <c r="B1603" t="s">
        <v>15</v>
      </c>
      <c r="C1603" t="s">
        <v>8466</v>
      </c>
      <c r="D1603" t="s">
        <v>8467</v>
      </c>
      <c r="E1603" t="s">
        <v>8467</v>
      </c>
      <c r="F1603" t="s">
        <v>523</v>
      </c>
      <c r="G1603" s="14" t="s">
        <v>8453</v>
      </c>
      <c r="H1603">
        <v>2019</v>
      </c>
      <c r="I1603" t="s">
        <v>62</v>
      </c>
      <c r="J1603" t="s">
        <v>2035</v>
      </c>
      <c r="K1603">
        <f>IFERROR(VALUE(LEFT(table_netflix[[#This Row],[duration (in min)]], LEN(table_netflix[[#This Row],[duration (in min)]])-4)),0)</f>
        <v>72</v>
      </c>
      <c r="L1603" t="s">
        <v>22</v>
      </c>
      <c r="M1603" t="s">
        <v>55</v>
      </c>
      <c r="O1603" t="str" cm="1">
        <f t="array" ref="O1603">_xlfn.IFS(table_netflix[[#This Row],[release_year]]&gt;=2018, "2018 &amp; after", TRUE, "Before 2018")</f>
        <v>2018 &amp; after</v>
      </c>
      <c r="P1603" s="12">
        <f>DATE(table_netflix[[#This Row],[release_year]],1,1)</f>
        <v>43466</v>
      </c>
      <c r="Q1603" s="12">
        <f t="shared" si="25"/>
        <v>43917</v>
      </c>
      <c r="R1603" s="12" t="str">
        <f>TEXT(table_netflix[[#This Row],[date_added_todate]], "mmm")</f>
        <v>Mar</v>
      </c>
      <c r="S1603" t="s">
        <v>8468</v>
      </c>
    </row>
    <row r="1604" spans="1:19" x14ac:dyDescent="0.3">
      <c r="A1604" t="s">
        <v>8469</v>
      </c>
      <c r="B1604" t="s">
        <v>15</v>
      </c>
      <c r="C1604" t="s">
        <v>8470</v>
      </c>
      <c r="D1604" t="s">
        <v>8471</v>
      </c>
      <c r="E1604" t="s">
        <v>8472</v>
      </c>
      <c r="F1604" t="s">
        <v>523</v>
      </c>
      <c r="G1604" s="14" t="s">
        <v>8453</v>
      </c>
      <c r="H1604">
        <v>2020</v>
      </c>
      <c r="I1604" t="s">
        <v>100</v>
      </c>
      <c r="J1604" t="s">
        <v>3367</v>
      </c>
      <c r="K1604">
        <f>IFERROR(VALUE(LEFT(table_netflix[[#This Row],[duration (in min)]], LEN(table_netflix[[#This Row],[duration (in min)]])-4)),0)</f>
        <v>24</v>
      </c>
      <c r="L1604" t="s">
        <v>47</v>
      </c>
      <c r="O1604" t="str" cm="1">
        <f t="array" ref="O1604">_xlfn.IFS(table_netflix[[#This Row],[release_year]]&gt;=2018, "2018 &amp; after", TRUE, "Before 2018")</f>
        <v>2018 &amp; after</v>
      </c>
      <c r="P1604" s="12">
        <f>DATE(table_netflix[[#This Row],[release_year]],1,1)</f>
        <v>43831</v>
      </c>
      <c r="Q1604" s="12">
        <f t="shared" si="25"/>
        <v>43917</v>
      </c>
      <c r="R1604" s="12" t="str">
        <f>TEXT(table_netflix[[#This Row],[date_added_todate]], "mmm")</f>
        <v>Mar</v>
      </c>
      <c r="S1604" t="s">
        <v>8473</v>
      </c>
    </row>
    <row r="1605" spans="1:19" x14ac:dyDescent="0.3">
      <c r="A1605" t="s">
        <v>8474</v>
      </c>
      <c r="B1605" t="s">
        <v>15</v>
      </c>
      <c r="C1605" t="s">
        <v>8475</v>
      </c>
      <c r="D1605" t="s">
        <v>8476</v>
      </c>
      <c r="E1605" t="s">
        <v>8477</v>
      </c>
      <c r="F1605" t="s">
        <v>18</v>
      </c>
      <c r="G1605" s="14" t="s">
        <v>8453</v>
      </c>
      <c r="H1605">
        <v>2020</v>
      </c>
      <c r="I1605" t="s">
        <v>27</v>
      </c>
      <c r="J1605" t="s">
        <v>70</v>
      </c>
      <c r="K1605">
        <f>IFERROR(VALUE(LEFT(table_netflix[[#This Row],[duration (in min)]], LEN(table_netflix[[#This Row],[duration (in min)]])-4)),0)</f>
        <v>104</v>
      </c>
      <c r="L1605" t="s">
        <v>53</v>
      </c>
      <c r="M1605" t="s">
        <v>54</v>
      </c>
      <c r="O1605" t="str" cm="1">
        <f t="array" ref="O1605">_xlfn.IFS(table_netflix[[#This Row],[release_year]]&gt;=2018, "2018 &amp; after", TRUE, "Before 2018")</f>
        <v>2018 &amp; after</v>
      </c>
      <c r="P1605" s="12">
        <f>DATE(table_netflix[[#This Row],[release_year]],1,1)</f>
        <v>43831</v>
      </c>
      <c r="Q1605" s="12">
        <f t="shared" si="25"/>
        <v>43917</v>
      </c>
      <c r="R1605" s="12" t="str">
        <f>TEXT(table_netflix[[#This Row],[date_added_todate]], "mmm")</f>
        <v>Mar</v>
      </c>
      <c r="S1605" t="s">
        <v>8478</v>
      </c>
    </row>
    <row r="1606" spans="1:19" x14ac:dyDescent="0.3">
      <c r="A1606" t="s">
        <v>8479</v>
      </c>
      <c r="B1606" t="s">
        <v>15</v>
      </c>
      <c r="C1606" t="s">
        <v>8480</v>
      </c>
      <c r="D1606" t="s">
        <v>8481</v>
      </c>
      <c r="E1606" t="s">
        <v>8482</v>
      </c>
      <c r="F1606" t="s">
        <v>4033</v>
      </c>
      <c r="G1606" s="14" t="s">
        <v>8453</v>
      </c>
      <c r="H1606">
        <v>2019</v>
      </c>
      <c r="I1606" t="s">
        <v>100</v>
      </c>
      <c r="J1606" t="s">
        <v>2035</v>
      </c>
      <c r="K1606">
        <f>IFERROR(VALUE(LEFT(table_netflix[[#This Row],[duration (in min)]], LEN(table_netflix[[#This Row],[duration (in min)]])-4)),0)</f>
        <v>72</v>
      </c>
      <c r="L1606" t="s">
        <v>47</v>
      </c>
      <c r="O1606" t="str" cm="1">
        <f t="array" ref="O1606">_xlfn.IFS(table_netflix[[#This Row],[release_year]]&gt;=2018, "2018 &amp; after", TRUE, "Before 2018")</f>
        <v>2018 &amp; after</v>
      </c>
      <c r="P1606" s="12">
        <f>DATE(table_netflix[[#This Row],[release_year]],1,1)</f>
        <v>43466</v>
      </c>
      <c r="Q1606" s="12">
        <f t="shared" si="25"/>
        <v>43917</v>
      </c>
      <c r="R1606" s="12" t="str">
        <f>TEXT(table_netflix[[#This Row],[date_added_todate]], "mmm")</f>
        <v>Mar</v>
      </c>
      <c r="S1606" t="s">
        <v>8483</v>
      </c>
    </row>
    <row r="1607" spans="1:19" x14ac:dyDescent="0.3">
      <c r="A1607" t="s">
        <v>8485</v>
      </c>
      <c r="B1607" t="s">
        <v>15</v>
      </c>
      <c r="C1607" t="s">
        <v>8486</v>
      </c>
      <c r="D1607" t="s">
        <v>8487</v>
      </c>
      <c r="E1607" t="s">
        <v>8488</v>
      </c>
      <c r="F1607" t="s">
        <v>1280</v>
      </c>
      <c r="G1607" s="14" t="s">
        <v>8484</v>
      </c>
      <c r="H1607">
        <v>2019</v>
      </c>
      <c r="I1607" t="s">
        <v>27</v>
      </c>
      <c r="J1607" t="s">
        <v>265</v>
      </c>
      <c r="K1607">
        <f>IFERROR(VALUE(LEFT(table_netflix[[#This Row],[duration (in min)]], LEN(table_netflix[[#This Row],[duration (in min)]])-4)),0)</f>
        <v>113</v>
      </c>
      <c r="L1607" t="s">
        <v>53</v>
      </c>
      <c r="M1607" t="s">
        <v>55</v>
      </c>
      <c r="N1607" t="s">
        <v>107</v>
      </c>
      <c r="O1607" t="str" cm="1">
        <f t="array" ref="O1607">_xlfn.IFS(table_netflix[[#This Row],[release_year]]&gt;=2018, "2018 &amp; after", TRUE, "Before 2018")</f>
        <v>2018 &amp; after</v>
      </c>
      <c r="P1607" s="12">
        <f>DATE(table_netflix[[#This Row],[release_year]],1,1)</f>
        <v>43466</v>
      </c>
      <c r="Q1607" s="12">
        <f t="shared" si="25"/>
        <v>43916</v>
      </c>
      <c r="R1607" s="12" t="str">
        <f>TEXT(table_netflix[[#This Row],[date_added_todate]], "mmm")</f>
        <v>Mar</v>
      </c>
      <c r="S1607" t="s">
        <v>8489</v>
      </c>
    </row>
    <row r="1608" spans="1:19" x14ac:dyDescent="0.3">
      <c r="A1608" t="s">
        <v>8490</v>
      </c>
      <c r="B1608" t="s">
        <v>15</v>
      </c>
      <c r="C1608" t="s">
        <v>8491</v>
      </c>
      <c r="D1608" t="s">
        <v>8492</v>
      </c>
      <c r="F1608" t="s">
        <v>80</v>
      </c>
      <c r="G1608" s="14" t="s">
        <v>8484</v>
      </c>
      <c r="H1608">
        <v>2020</v>
      </c>
      <c r="I1608" t="s">
        <v>264</v>
      </c>
      <c r="J1608" t="s">
        <v>3250</v>
      </c>
      <c r="K1608">
        <f>IFERROR(VALUE(LEFT(table_netflix[[#This Row],[duration (in min)]], LEN(table_netflix[[#This Row],[duration (in min)]])-4)),0)</f>
        <v>21</v>
      </c>
      <c r="L1608" t="s">
        <v>22</v>
      </c>
      <c r="M1608" t="s">
        <v>55</v>
      </c>
      <c r="O1608" t="str" cm="1">
        <f t="array" ref="O1608">_xlfn.IFS(table_netflix[[#This Row],[release_year]]&gt;=2018, "2018 &amp; after", TRUE, "Before 2018")</f>
        <v>2018 &amp; after</v>
      </c>
      <c r="P1608" s="12">
        <f>DATE(table_netflix[[#This Row],[release_year]],1,1)</f>
        <v>43831</v>
      </c>
      <c r="Q1608" s="12">
        <f t="shared" si="25"/>
        <v>43916</v>
      </c>
      <c r="R1608" s="12" t="str">
        <f>TEXT(table_netflix[[#This Row],[date_added_todate]], "mmm")</f>
        <v>Mar</v>
      </c>
      <c r="S1608" t="s">
        <v>8493</v>
      </c>
    </row>
    <row r="1609" spans="1:19" x14ac:dyDescent="0.3">
      <c r="A1609" t="s">
        <v>8494</v>
      </c>
      <c r="B1609" t="s">
        <v>15</v>
      </c>
      <c r="C1609" t="s">
        <v>8495</v>
      </c>
      <c r="D1609" t="s">
        <v>8496</v>
      </c>
      <c r="E1609" t="s">
        <v>8497</v>
      </c>
      <c r="F1609" t="s">
        <v>18</v>
      </c>
      <c r="G1609" s="14" t="s">
        <v>8498</v>
      </c>
      <c r="H1609">
        <v>2019</v>
      </c>
      <c r="I1609" t="s">
        <v>45</v>
      </c>
      <c r="J1609" t="s">
        <v>218</v>
      </c>
      <c r="K1609">
        <f>IFERROR(VALUE(LEFT(table_netflix[[#This Row],[duration (in min)]], LEN(table_netflix[[#This Row],[duration (in min)]])-4)),0)</f>
        <v>100</v>
      </c>
      <c r="L1609" t="s">
        <v>47</v>
      </c>
      <c r="M1609" t="s">
        <v>1362</v>
      </c>
      <c r="N1609" t="s">
        <v>266</v>
      </c>
      <c r="O1609" t="str" cm="1">
        <f t="array" ref="O1609">_xlfn.IFS(table_netflix[[#This Row],[release_year]]&gt;=2018, "2018 &amp; after", TRUE, "Before 2018")</f>
        <v>2018 &amp; after</v>
      </c>
      <c r="P1609" s="12">
        <f>DATE(table_netflix[[#This Row],[release_year]],1,1)</f>
        <v>43466</v>
      </c>
      <c r="Q1609" s="12">
        <f t="shared" si="25"/>
        <v>43915</v>
      </c>
      <c r="R1609" s="12" t="str">
        <f>TEXT(table_netflix[[#This Row],[date_added_todate]], "mmm")</f>
        <v>Mar</v>
      </c>
      <c r="S1609" t="s">
        <v>8499</v>
      </c>
    </row>
    <row r="1610" spans="1:19" x14ac:dyDescent="0.3">
      <c r="A1610" t="s">
        <v>8500</v>
      </c>
      <c r="B1610" t="s">
        <v>15</v>
      </c>
      <c r="C1610" t="s">
        <v>8501</v>
      </c>
      <c r="D1610" t="s">
        <v>8502</v>
      </c>
      <c r="E1610" t="s">
        <v>8503</v>
      </c>
      <c r="F1610" t="s">
        <v>4033</v>
      </c>
      <c r="G1610" s="14" t="s">
        <v>8498</v>
      </c>
      <c r="H1610">
        <v>2018</v>
      </c>
      <c r="I1610" t="s">
        <v>27</v>
      </c>
      <c r="J1610" t="s">
        <v>203</v>
      </c>
      <c r="K1610">
        <f>IFERROR(VALUE(LEFT(table_netflix[[#This Row],[duration (in min)]], LEN(table_netflix[[#This Row],[duration (in min)]])-4)),0)</f>
        <v>99</v>
      </c>
      <c r="L1610" t="s">
        <v>53</v>
      </c>
      <c r="M1610" t="s">
        <v>55</v>
      </c>
      <c r="O1610" t="str" cm="1">
        <f t="array" ref="O1610">_xlfn.IFS(table_netflix[[#This Row],[release_year]]&gt;=2018, "2018 &amp; after", TRUE, "Before 2018")</f>
        <v>2018 &amp; after</v>
      </c>
      <c r="P1610" s="12">
        <f>DATE(table_netflix[[#This Row],[release_year]],1,1)</f>
        <v>43101</v>
      </c>
      <c r="Q1610" s="12">
        <f t="shared" si="25"/>
        <v>43915</v>
      </c>
      <c r="R1610" s="12" t="str">
        <f>TEXT(table_netflix[[#This Row],[date_added_todate]], "mmm")</f>
        <v>Mar</v>
      </c>
      <c r="S1610" t="s">
        <v>8504</v>
      </c>
    </row>
    <row r="1611" spans="1:19" x14ac:dyDescent="0.3">
      <c r="A1611" t="s">
        <v>8505</v>
      </c>
      <c r="B1611" t="s">
        <v>15</v>
      </c>
      <c r="C1611" t="s">
        <v>8506</v>
      </c>
      <c r="D1611" t="s">
        <v>8507</v>
      </c>
      <c r="E1611" t="s">
        <v>8508</v>
      </c>
      <c r="F1611" t="s">
        <v>301</v>
      </c>
      <c r="G1611" s="14" t="s">
        <v>8498</v>
      </c>
      <c r="H1611">
        <v>2020</v>
      </c>
      <c r="I1611" t="s">
        <v>27</v>
      </c>
      <c r="J1611" t="s">
        <v>70</v>
      </c>
      <c r="K1611">
        <f>IFERROR(VALUE(LEFT(table_netflix[[#This Row],[duration (in min)]], LEN(table_netflix[[#This Row],[duration (in min)]])-4)),0)</f>
        <v>104</v>
      </c>
      <c r="L1611" t="s">
        <v>2398</v>
      </c>
      <c r="M1611" t="s">
        <v>55</v>
      </c>
      <c r="N1611" t="s">
        <v>142</v>
      </c>
      <c r="O1611" t="str" cm="1">
        <f t="array" ref="O1611">_xlfn.IFS(table_netflix[[#This Row],[release_year]]&gt;=2018, "2018 &amp; after", TRUE, "Before 2018")</f>
        <v>2018 &amp; after</v>
      </c>
      <c r="P1611" s="12">
        <f>DATE(table_netflix[[#This Row],[release_year]],1,1)</f>
        <v>43831</v>
      </c>
      <c r="Q1611" s="12">
        <f t="shared" si="25"/>
        <v>43915</v>
      </c>
      <c r="R1611" s="12" t="str">
        <f>TEXT(table_netflix[[#This Row],[date_added_todate]], "mmm")</f>
        <v>Mar</v>
      </c>
      <c r="S1611" t="s">
        <v>8509</v>
      </c>
    </row>
    <row r="1612" spans="1:19" x14ac:dyDescent="0.3">
      <c r="A1612" t="s">
        <v>8510</v>
      </c>
      <c r="B1612" t="s">
        <v>15</v>
      </c>
      <c r="C1612" t="s">
        <v>8511</v>
      </c>
      <c r="D1612" t="s">
        <v>8512</v>
      </c>
      <c r="E1612" t="s">
        <v>8513</v>
      </c>
      <c r="F1612" t="s">
        <v>18</v>
      </c>
      <c r="G1612" s="14" t="s">
        <v>8514</v>
      </c>
      <c r="H1612">
        <v>2020</v>
      </c>
      <c r="I1612" t="s">
        <v>27</v>
      </c>
      <c r="J1612" t="s">
        <v>787</v>
      </c>
      <c r="K1612">
        <f>IFERROR(VALUE(LEFT(table_netflix[[#This Row],[duration (in min)]], LEN(table_netflix[[#This Row],[duration (in min)]])-4)),0)</f>
        <v>70</v>
      </c>
      <c r="L1612" t="s">
        <v>852</v>
      </c>
      <c r="O1612" t="str" cm="1">
        <f t="array" ref="O1612">_xlfn.IFS(table_netflix[[#This Row],[release_year]]&gt;=2018, "2018 &amp; after", TRUE, "Before 2018")</f>
        <v>2018 &amp; after</v>
      </c>
      <c r="P1612" s="12">
        <f>DATE(table_netflix[[#This Row],[release_year]],1,1)</f>
        <v>43831</v>
      </c>
      <c r="Q1612" s="12">
        <f t="shared" si="25"/>
        <v>43914</v>
      </c>
      <c r="R1612" s="12" t="str">
        <f>TEXT(table_netflix[[#This Row],[date_added_todate]], "mmm")</f>
        <v>Mar</v>
      </c>
      <c r="S1612" t="s">
        <v>8515</v>
      </c>
    </row>
    <row r="1613" spans="1:19" x14ac:dyDescent="0.3">
      <c r="A1613" t="s">
        <v>8517</v>
      </c>
      <c r="B1613" t="s">
        <v>15</v>
      </c>
      <c r="C1613" t="s">
        <v>8518</v>
      </c>
      <c r="D1613" t="s">
        <v>8519</v>
      </c>
      <c r="F1613" t="s">
        <v>451</v>
      </c>
      <c r="G1613" s="14" t="s">
        <v>8520</v>
      </c>
      <c r="H1613">
        <v>2020</v>
      </c>
      <c r="I1613" t="s">
        <v>62</v>
      </c>
      <c r="J1613" t="s">
        <v>232</v>
      </c>
      <c r="K1613">
        <f>IFERROR(VALUE(LEFT(table_netflix[[#This Row],[duration (in min)]], LEN(table_netflix[[#This Row],[duration (in min)]])-4)),0)</f>
        <v>93</v>
      </c>
      <c r="L1613" t="s">
        <v>22</v>
      </c>
      <c r="M1613" t="s">
        <v>55</v>
      </c>
      <c r="N1613" t="s">
        <v>266</v>
      </c>
      <c r="O1613" t="str" cm="1">
        <f t="array" ref="O1613">_xlfn.IFS(table_netflix[[#This Row],[release_year]]&gt;=2018, "2018 &amp; after", TRUE, "Before 2018")</f>
        <v>2018 &amp; after</v>
      </c>
      <c r="P1613" s="12">
        <f>DATE(table_netflix[[#This Row],[release_year]],1,1)</f>
        <v>43831</v>
      </c>
      <c r="Q1613" s="12">
        <f t="shared" si="25"/>
        <v>43910</v>
      </c>
      <c r="R1613" s="12" t="str">
        <f>TEXT(table_netflix[[#This Row],[date_added_todate]], "mmm")</f>
        <v>Mar</v>
      </c>
      <c r="S1613" t="s">
        <v>8521</v>
      </c>
    </row>
    <row r="1614" spans="1:19" x14ac:dyDescent="0.3">
      <c r="A1614" t="s">
        <v>8522</v>
      </c>
      <c r="B1614" t="s">
        <v>15</v>
      </c>
      <c r="C1614" t="s">
        <v>8523</v>
      </c>
      <c r="D1614" t="s">
        <v>8524</v>
      </c>
      <c r="E1614" t="s">
        <v>8525</v>
      </c>
      <c r="F1614" t="s">
        <v>90</v>
      </c>
      <c r="G1614" s="14" t="s">
        <v>8520</v>
      </c>
      <c r="H1614">
        <v>2017</v>
      </c>
      <c r="I1614" t="s">
        <v>62</v>
      </c>
      <c r="J1614" t="s">
        <v>241</v>
      </c>
      <c r="K1614">
        <f>IFERROR(VALUE(LEFT(table_netflix[[#This Row],[duration (in min)]], LEN(table_netflix[[#This Row],[duration (in min)]])-4)),0)</f>
        <v>95</v>
      </c>
      <c r="L1614" t="s">
        <v>53</v>
      </c>
      <c r="M1614" t="s">
        <v>54</v>
      </c>
      <c r="N1614" t="s">
        <v>55</v>
      </c>
      <c r="O1614" t="str" cm="1">
        <f t="array" ref="O1614">_xlfn.IFS(table_netflix[[#This Row],[release_year]]&gt;=2018, "2018 &amp; after", TRUE, "Before 2018")</f>
        <v>Before 2018</v>
      </c>
      <c r="P1614" s="12">
        <f>DATE(table_netflix[[#This Row],[release_year]],1,1)</f>
        <v>42736</v>
      </c>
      <c r="Q1614" s="12">
        <f t="shared" si="25"/>
        <v>43910</v>
      </c>
      <c r="R1614" s="12" t="str">
        <f>TEXT(table_netflix[[#This Row],[date_added_todate]], "mmm")</f>
        <v>Mar</v>
      </c>
      <c r="S1614" t="s">
        <v>8526</v>
      </c>
    </row>
    <row r="1615" spans="1:19" x14ac:dyDescent="0.3">
      <c r="A1615" t="s">
        <v>8527</v>
      </c>
      <c r="B1615" t="s">
        <v>24</v>
      </c>
      <c r="C1615" t="s">
        <v>8528</v>
      </c>
      <c r="D1615" t="s">
        <v>8529</v>
      </c>
      <c r="F1615" t="s">
        <v>18</v>
      </c>
      <c r="G1615" s="14" t="s">
        <v>8520</v>
      </c>
      <c r="H1615">
        <v>2020</v>
      </c>
      <c r="I1615" t="s">
        <v>27</v>
      </c>
      <c r="J1615" t="s">
        <v>33</v>
      </c>
      <c r="K1615">
        <f>IFERROR(VALUE(LEFT(table_netflix[[#This Row],[duration (in min)]], LEN(table_netflix[[#This Row],[duration (in min)]])-4)),0)</f>
        <v>0</v>
      </c>
      <c r="L1615" t="s">
        <v>34</v>
      </c>
      <c r="M1615" t="s">
        <v>74</v>
      </c>
      <c r="O1615" t="str" cm="1">
        <f t="array" ref="O1615">_xlfn.IFS(table_netflix[[#This Row],[release_year]]&gt;=2018, "2018 &amp; after", TRUE, "Before 2018")</f>
        <v>2018 &amp; after</v>
      </c>
      <c r="P1615" s="12">
        <f>DATE(table_netflix[[#This Row],[release_year]],1,1)</f>
        <v>43831</v>
      </c>
      <c r="Q1615" s="12">
        <f t="shared" si="25"/>
        <v>43910</v>
      </c>
      <c r="R1615" s="12" t="str">
        <f>TEXT(table_netflix[[#This Row],[date_added_todate]], "mmm")</f>
        <v>Mar</v>
      </c>
      <c r="S1615" t="s">
        <v>8530</v>
      </c>
    </row>
    <row r="1616" spans="1:19" x14ac:dyDescent="0.3">
      <c r="A1616" t="s">
        <v>8531</v>
      </c>
      <c r="B1616" t="s">
        <v>15</v>
      </c>
      <c r="C1616" t="s">
        <v>8532</v>
      </c>
      <c r="D1616" t="s">
        <v>8533</v>
      </c>
      <c r="E1616" t="s">
        <v>8534</v>
      </c>
      <c r="F1616" t="s">
        <v>560</v>
      </c>
      <c r="G1616" s="14" t="s">
        <v>8520</v>
      </c>
      <c r="H1616">
        <v>2020</v>
      </c>
      <c r="I1616" t="s">
        <v>27</v>
      </c>
      <c r="J1616" t="s">
        <v>499</v>
      </c>
      <c r="K1616">
        <f>IFERROR(VALUE(LEFT(table_netflix[[#This Row],[duration (in min)]], LEN(table_netflix[[#This Row],[duration (in min)]])-4)),0)</f>
        <v>109</v>
      </c>
      <c r="L1616" t="s">
        <v>53</v>
      </c>
      <c r="M1616" t="s">
        <v>55</v>
      </c>
      <c r="N1616" t="s">
        <v>266</v>
      </c>
      <c r="O1616" t="str" cm="1">
        <f t="array" ref="O1616">_xlfn.IFS(table_netflix[[#This Row],[release_year]]&gt;=2018, "2018 &amp; after", TRUE, "Before 2018")</f>
        <v>2018 &amp; after</v>
      </c>
      <c r="P1616" s="12">
        <f>DATE(table_netflix[[#This Row],[release_year]],1,1)</f>
        <v>43831</v>
      </c>
      <c r="Q1616" s="12">
        <f t="shared" si="25"/>
        <v>43910</v>
      </c>
      <c r="R1616" s="12" t="str">
        <f>TEXT(table_netflix[[#This Row],[date_added_todate]], "mmm")</f>
        <v>Mar</v>
      </c>
      <c r="S1616" t="s">
        <v>8535</v>
      </c>
    </row>
    <row r="1617" spans="1:19" x14ac:dyDescent="0.3">
      <c r="A1617" t="s">
        <v>8536</v>
      </c>
      <c r="B1617" t="s">
        <v>15</v>
      </c>
      <c r="C1617">
        <v>3022</v>
      </c>
      <c r="D1617" t="s">
        <v>8537</v>
      </c>
      <c r="E1617" t="s">
        <v>8538</v>
      </c>
      <c r="F1617" t="s">
        <v>18</v>
      </c>
      <c r="G1617" s="14" t="s">
        <v>8539</v>
      </c>
      <c r="H1617">
        <v>2019</v>
      </c>
      <c r="I1617" t="s">
        <v>186</v>
      </c>
      <c r="J1617" t="s">
        <v>46</v>
      </c>
      <c r="K1617">
        <f>IFERROR(VALUE(LEFT(table_netflix[[#This Row],[duration (in min)]], LEN(table_netflix[[#This Row],[duration (in min)]])-4)),0)</f>
        <v>91</v>
      </c>
      <c r="L1617" t="s">
        <v>2398</v>
      </c>
      <c r="M1617" t="s">
        <v>127</v>
      </c>
      <c r="N1617" t="s">
        <v>142</v>
      </c>
      <c r="O1617" t="str" cm="1">
        <f t="array" ref="O1617">_xlfn.IFS(table_netflix[[#This Row],[release_year]]&gt;=2018, "2018 &amp; after", TRUE, "Before 2018")</f>
        <v>2018 &amp; after</v>
      </c>
      <c r="P1617" s="12">
        <f>DATE(table_netflix[[#This Row],[release_year]],1,1)</f>
        <v>43466</v>
      </c>
      <c r="Q1617" s="12">
        <f t="shared" si="25"/>
        <v>43909</v>
      </c>
      <c r="R1617" s="12" t="str">
        <f>TEXT(table_netflix[[#This Row],[date_added_todate]], "mmm")</f>
        <v>Mar</v>
      </c>
      <c r="S1617" t="s">
        <v>8540</v>
      </c>
    </row>
    <row r="1618" spans="1:19" x14ac:dyDescent="0.3">
      <c r="A1618" t="s">
        <v>8541</v>
      </c>
      <c r="B1618" t="s">
        <v>15</v>
      </c>
      <c r="C1618" t="s">
        <v>8542</v>
      </c>
      <c r="D1618" t="s">
        <v>8543</v>
      </c>
      <c r="E1618" t="s">
        <v>8544</v>
      </c>
      <c r="F1618" t="s">
        <v>202</v>
      </c>
      <c r="G1618" s="14" t="s">
        <v>8539</v>
      </c>
      <c r="H1618">
        <v>2020</v>
      </c>
      <c r="I1618" t="s">
        <v>27</v>
      </c>
      <c r="J1618" t="s">
        <v>2926</v>
      </c>
      <c r="K1618">
        <f>IFERROR(VALUE(LEFT(table_netflix[[#This Row],[duration (in min)]], LEN(table_netflix[[#This Row],[duration (in min)]])-4)),0)</f>
        <v>75</v>
      </c>
      <c r="L1618" t="s">
        <v>144</v>
      </c>
      <c r="M1618" t="s">
        <v>204</v>
      </c>
      <c r="N1618" t="s">
        <v>55</v>
      </c>
      <c r="O1618" t="str" cm="1">
        <f t="array" ref="O1618">_xlfn.IFS(table_netflix[[#This Row],[release_year]]&gt;=2018, "2018 &amp; after", TRUE, "Before 2018")</f>
        <v>2018 &amp; after</v>
      </c>
      <c r="P1618" s="12">
        <f>DATE(table_netflix[[#This Row],[release_year]],1,1)</f>
        <v>43831</v>
      </c>
      <c r="Q1618" s="12">
        <f t="shared" si="25"/>
        <v>43909</v>
      </c>
      <c r="R1618" s="12" t="str">
        <f>TEXT(table_netflix[[#This Row],[date_added_todate]], "mmm")</f>
        <v>Mar</v>
      </c>
      <c r="S1618" t="s">
        <v>8545</v>
      </c>
    </row>
    <row r="1619" spans="1:19" x14ac:dyDescent="0.3">
      <c r="A1619" t="s">
        <v>8546</v>
      </c>
      <c r="B1619" t="s">
        <v>15</v>
      </c>
      <c r="C1619" t="s">
        <v>8547</v>
      </c>
      <c r="D1619" t="s">
        <v>1559</v>
      </c>
      <c r="E1619" t="s">
        <v>8548</v>
      </c>
      <c r="F1619" t="s">
        <v>1266</v>
      </c>
      <c r="G1619" s="14" t="s">
        <v>8539</v>
      </c>
      <c r="H1619">
        <v>2020</v>
      </c>
      <c r="I1619" t="s">
        <v>62</v>
      </c>
      <c r="J1619" t="s">
        <v>218</v>
      </c>
      <c r="K1619">
        <f>IFERROR(VALUE(LEFT(table_netflix[[#This Row],[duration (in min)]], LEN(table_netflix[[#This Row],[duration (in min)]])-4)),0)</f>
        <v>100</v>
      </c>
      <c r="L1619" t="s">
        <v>71</v>
      </c>
      <c r="M1619" t="s">
        <v>55</v>
      </c>
      <c r="O1619" t="str" cm="1">
        <f t="array" ref="O1619">_xlfn.IFS(table_netflix[[#This Row],[release_year]]&gt;=2018, "2018 &amp; after", TRUE, "Before 2018")</f>
        <v>2018 &amp; after</v>
      </c>
      <c r="P1619" s="12">
        <f>DATE(table_netflix[[#This Row],[release_year]],1,1)</f>
        <v>43831</v>
      </c>
      <c r="Q1619" s="12">
        <f t="shared" si="25"/>
        <v>43909</v>
      </c>
      <c r="R1619" s="12" t="str">
        <f>TEXT(table_netflix[[#This Row],[date_added_todate]], "mmm")</f>
        <v>Mar</v>
      </c>
      <c r="S1619" t="s">
        <v>8549</v>
      </c>
    </row>
    <row r="1620" spans="1:19" x14ac:dyDescent="0.3">
      <c r="A1620" t="s">
        <v>8550</v>
      </c>
      <c r="B1620" t="s">
        <v>15</v>
      </c>
      <c r="C1620" t="s">
        <v>8551</v>
      </c>
      <c r="D1620" t="s">
        <v>8552</v>
      </c>
      <c r="E1620" t="s">
        <v>8553</v>
      </c>
      <c r="F1620" t="s">
        <v>18</v>
      </c>
      <c r="G1620" s="14" t="s">
        <v>8554</v>
      </c>
      <c r="H1620">
        <v>2017</v>
      </c>
      <c r="I1620" t="s">
        <v>186</v>
      </c>
      <c r="J1620" t="s">
        <v>241</v>
      </c>
      <c r="K1620">
        <f>IFERROR(VALUE(LEFT(table_netflix[[#This Row],[duration (in min)]], LEN(table_netflix[[#This Row],[duration (in min)]])-4)),0)</f>
        <v>95</v>
      </c>
      <c r="L1620" t="s">
        <v>53</v>
      </c>
      <c r="M1620" t="s">
        <v>107</v>
      </c>
      <c r="O1620" t="str" cm="1">
        <f t="array" ref="O1620">_xlfn.IFS(table_netflix[[#This Row],[release_year]]&gt;=2018, "2018 &amp; after", TRUE, "Before 2018")</f>
        <v>Before 2018</v>
      </c>
      <c r="P1620" s="12">
        <f>DATE(table_netflix[[#This Row],[release_year]],1,1)</f>
        <v>42736</v>
      </c>
      <c r="Q1620" s="12">
        <f t="shared" si="25"/>
        <v>43908</v>
      </c>
      <c r="R1620" s="12" t="str">
        <f>TEXT(table_netflix[[#This Row],[date_added_todate]], "mmm")</f>
        <v>Mar</v>
      </c>
      <c r="S1620" t="s">
        <v>8555</v>
      </c>
    </row>
    <row r="1621" spans="1:19" x14ac:dyDescent="0.3">
      <c r="A1621" t="s">
        <v>8556</v>
      </c>
      <c r="B1621" t="s">
        <v>15</v>
      </c>
      <c r="C1621" t="s">
        <v>8557</v>
      </c>
      <c r="D1621" t="s">
        <v>8558</v>
      </c>
      <c r="E1621" t="s">
        <v>8559</v>
      </c>
      <c r="F1621" t="s">
        <v>202</v>
      </c>
      <c r="G1621" s="14" t="s">
        <v>8554</v>
      </c>
      <c r="H1621">
        <v>2017</v>
      </c>
      <c r="I1621" t="s">
        <v>45</v>
      </c>
      <c r="J1621" t="s">
        <v>265</v>
      </c>
      <c r="K1621">
        <f>IFERROR(VALUE(LEFT(table_netflix[[#This Row],[duration (in min)]], LEN(table_netflix[[#This Row],[duration (in min)]])-4)),0)</f>
        <v>113</v>
      </c>
      <c r="L1621" t="s">
        <v>1249</v>
      </c>
      <c r="M1621" t="s">
        <v>112</v>
      </c>
      <c r="N1621" t="s">
        <v>127</v>
      </c>
      <c r="O1621" t="str" cm="1">
        <f t="array" ref="O1621">_xlfn.IFS(table_netflix[[#This Row],[release_year]]&gt;=2018, "2018 &amp; after", TRUE, "Before 2018")</f>
        <v>Before 2018</v>
      </c>
      <c r="P1621" s="12">
        <f>DATE(table_netflix[[#This Row],[release_year]],1,1)</f>
        <v>42736</v>
      </c>
      <c r="Q1621" s="12">
        <f t="shared" si="25"/>
        <v>43908</v>
      </c>
      <c r="R1621" s="12" t="str">
        <f>TEXT(table_netflix[[#This Row],[date_added_todate]], "mmm")</f>
        <v>Mar</v>
      </c>
      <c r="S1621" t="s">
        <v>8560</v>
      </c>
    </row>
    <row r="1622" spans="1:19" x14ac:dyDescent="0.3">
      <c r="A1622" t="s">
        <v>8561</v>
      </c>
      <c r="B1622" t="s">
        <v>15</v>
      </c>
      <c r="C1622" t="s">
        <v>8562</v>
      </c>
      <c r="D1622" t="s">
        <v>8563</v>
      </c>
      <c r="F1622" t="s">
        <v>61</v>
      </c>
      <c r="G1622" s="14" t="s">
        <v>8554</v>
      </c>
      <c r="H1622">
        <v>2016</v>
      </c>
      <c r="I1622" t="s">
        <v>62</v>
      </c>
      <c r="J1622" t="s">
        <v>46</v>
      </c>
      <c r="K1622">
        <f>IFERROR(VALUE(LEFT(table_netflix[[#This Row],[duration (in min)]], LEN(table_netflix[[#This Row],[duration (in min)]])-4)),0)</f>
        <v>91</v>
      </c>
      <c r="L1622" t="s">
        <v>22</v>
      </c>
      <c r="M1622" t="s">
        <v>266</v>
      </c>
      <c r="O1622" t="str" cm="1">
        <f t="array" ref="O1622">_xlfn.IFS(table_netflix[[#This Row],[release_year]]&gt;=2018, "2018 &amp; after", TRUE, "Before 2018")</f>
        <v>Before 2018</v>
      </c>
      <c r="P1622" s="12">
        <f>DATE(table_netflix[[#This Row],[release_year]],1,1)</f>
        <v>42370</v>
      </c>
      <c r="Q1622" s="12">
        <f t="shared" si="25"/>
        <v>43908</v>
      </c>
      <c r="R1622" s="12" t="str">
        <f>TEXT(table_netflix[[#This Row],[date_added_todate]], "mmm")</f>
        <v>Mar</v>
      </c>
      <c r="S1622" t="s">
        <v>8564</v>
      </c>
    </row>
    <row r="1623" spans="1:19" x14ac:dyDescent="0.3">
      <c r="A1623" t="s">
        <v>8565</v>
      </c>
      <c r="B1623" t="s">
        <v>15</v>
      </c>
      <c r="C1623" t="s">
        <v>8566</v>
      </c>
      <c r="D1623" t="s">
        <v>8567</v>
      </c>
      <c r="E1623" t="s">
        <v>8568</v>
      </c>
      <c r="F1623" t="s">
        <v>18</v>
      </c>
      <c r="G1623" s="14" t="s">
        <v>8569</v>
      </c>
      <c r="H1623">
        <v>2020</v>
      </c>
      <c r="I1623" t="s">
        <v>27</v>
      </c>
      <c r="J1623" t="s">
        <v>1241</v>
      </c>
      <c r="K1623">
        <f>IFERROR(VALUE(LEFT(table_netflix[[#This Row],[duration (in min)]], LEN(table_netflix[[#This Row],[duration (in min)]])-4)),0)</f>
        <v>62</v>
      </c>
      <c r="L1623" t="s">
        <v>852</v>
      </c>
      <c r="O1623" t="str" cm="1">
        <f t="array" ref="O1623">_xlfn.IFS(table_netflix[[#This Row],[release_year]]&gt;=2018, "2018 &amp; after", TRUE, "Before 2018")</f>
        <v>2018 &amp; after</v>
      </c>
      <c r="P1623" s="12">
        <f>DATE(table_netflix[[#This Row],[release_year]],1,1)</f>
        <v>43831</v>
      </c>
      <c r="Q1623" s="12">
        <f t="shared" si="25"/>
        <v>43907</v>
      </c>
      <c r="R1623" s="12" t="str">
        <f>TEXT(table_netflix[[#This Row],[date_added_todate]], "mmm")</f>
        <v>Mar</v>
      </c>
      <c r="S1623" t="s">
        <v>8570</v>
      </c>
    </row>
    <row r="1624" spans="1:19" x14ac:dyDescent="0.3">
      <c r="A1624" t="s">
        <v>8571</v>
      </c>
      <c r="B1624" t="s">
        <v>15</v>
      </c>
      <c r="C1624" t="s">
        <v>8572</v>
      </c>
      <c r="D1624" t="s">
        <v>8573</v>
      </c>
      <c r="E1624" t="s">
        <v>8574</v>
      </c>
      <c r="F1624" t="s">
        <v>18</v>
      </c>
      <c r="G1624" s="14" t="s">
        <v>8575</v>
      </c>
      <c r="H1624">
        <v>2014</v>
      </c>
      <c r="I1624" t="s">
        <v>186</v>
      </c>
      <c r="J1624" t="s">
        <v>232</v>
      </c>
      <c r="K1624">
        <f>IFERROR(VALUE(LEFT(table_netflix[[#This Row],[duration (in min)]], LEN(table_netflix[[#This Row],[duration (in min)]])-4)),0)</f>
        <v>93</v>
      </c>
      <c r="L1624" t="s">
        <v>71</v>
      </c>
      <c r="O1624" t="str" cm="1">
        <f t="array" ref="O1624">_xlfn.IFS(table_netflix[[#This Row],[release_year]]&gt;=2018, "2018 &amp; after", TRUE, "Before 2018")</f>
        <v>Before 2018</v>
      </c>
      <c r="P1624" s="12">
        <f>DATE(table_netflix[[#This Row],[release_year]],1,1)</f>
        <v>41640</v>
      </c>
      <c r="Q1624" s="12">
        <f t="shared" si="25"/>
        <v>43906</v>
      </c>
      <c r="R1624" s="12" t="str">
        <f>TEXT(table_netflix[[#This Row],[date_added_todate]], "mmm")</f>
        <v>Mar</v>
      </c>
      <c r="S1624" t="s">
        <v>8576</v>
      </c>
    </row>
    <row r="1625" spans="1:19" x14ac:dyDescent="0.3">
      <c r="A1625" t="s">
        <v>8577</v>
      </c>
      <c r="B1625" t="s">
        <v>15</v>
      </c>
      <c r="C1625" t="s">
        <v>8578</v>
      </c>
      <c r="D1625" t="s">
        <v>8579</v>
      </c>
      <c r="E1625" t="s">
        <v>8580</v>
      </c>
      <c r="F1625" t="s">
        <v>39</v>
      </c>
      <c r="G1625" s="14" t="s">
        <v>8581</v>
      </c>
      <c r="H1625">
        <v>2019</v>
      </c>
      <c r="I1625" t="s">
        <v>62</v>
      </c>
      <c r="J1625" t="s">
        <v>682</v>
      </c>
      <c r="K1625">
        <f>IFERROR(VALUE(LEFT(table_netflix[[#This Row],[duration (in min)]], LEN(table_netflix[[#This Row],[duration (in min)]])-4)),0)</f>
        <v>135</v>
      </c>
      <c r="L1625" t="s">
        <v>294</v>
      </c>
      <c r="M1625" t="s">
        <v>142</v>
      </c>
      <c r="O1625" t="str" cm="1">
        <f t="array" ref="O1625">_xlfn.IFS(table_netflix[[#This Row],[release_year]]&gt;=2018, "2018 &amp; after", TRUE, "Before 2018")</f>
        <v>2018 &amp; after</v>
      </c>
      <c r="P1625" s="12">
        <f>DATE(table_netflix[[#This Row],[release_year]],1,1)</f>
        <v>43466</v>
      </c>
      <c r="Q1625" s="12">
        <f t="shared" si="25"/>
        <v>43905</v>
      </c>
      <c r="R1625" s="12" t="str">
        <f>TEXT(table_netflix[[#This Row],[date_added_todate]], "mmm")</f>
        <v>Mar</v>
      </c>
      <c r="S1625" t="s">
        <v>8582</v>
      </c>
    </row>
    <row r="1626" spans="1:19" x14ac:dyDescent="0.3">
      <c r="A1626" t="s">
        <v>8583</v>
      </c>
      <c r="B1626" t="s">
        <v>24</v>
      </c>
      <c r="C1626" t="s">
        <v>8584</v>
      </c>
      <c r="D1626" t="s">
        <v>8585</v>
      </c>
      <c r="F1626" t="s">
        <v>18</v>
      </c>
      <c r="G1626" s="14" t="s">
        <v>8581</v>
      </c>
      <c r="H1626">
        <v>2019</v>
      </c>
      <c r="I1626" t="s">
        <v>27</v>
      </c>
      <c r="J1626" t="s">
        <v>33</v>
      </c>
      <c r="K1626">
        <f>IFERROR(VALUE(LEFT(table_netflix[[#This Row],[duration (in min)]], LEN(table_netflix[[#This Row],[duration (in min)]])-4)),0)</f>
        <v>0</v>
      </c>
      <c r="L1626" t="s">
        <v>37</v>
      </c>
      <c r="O1626" t="str" cm="1">
        <f t="array" ref="O1626">_xlfn.IFS(table_netflix[[#This Row],[release_year]]&gt;=2018, "2018 &amp; after", TRUE, "Before 2018")</f>
        <v>2018 &amp; after</v>
      </c>
      <c r="P1626" s="12">
        <f>DATE(table_netflix[[#This Row],[release_year]],1,1)</f>
        <v>43466</v>
      </c>
      <c r="Q1626" s="12">
        <f t="shared" si="25"/>
        <v>43905</v>
      </c>
      <c r="R1626" s="12" t="str">
        <f>TEXT(table_netflix[[#This Row],[date_added_todate]], "mmm")</f>
        <v>Mar</v>
      </c>
      <c r="S1626" t="s">
        <v>8586</v>
      </c>
    </row>
    <row r="1627" spans="1:19" x14ac:dyDescent="0.3">
      <c r="A1627" t="s">
        <v>8587</v>
      </c>
      <c r="B1627" t="s">
        <v>15</v>
      </c>
      <c r="C1627" t="s">
        <v>8588</v>
      </c>
      <c r="D1627" t="s">
        <v>8589</v>
      </c>
      <c r="E1627" t="s">
        <v>8590</v>
      </c>
      <c r="F1627" t="s">
        <v>39</v>
      </c>
      <c r="G1627" s="14" t="s">
        <v>8591</v>
      </c>
      <c r="H1627">
        <v>2020</v>
      </c>
      <c r="I1627" t="s">
        <v>27</v>
      </c>
      <c r="J1627" t="s">
        <v>511</v>
      </c>
      <c r="K1627">
        <f>IFERROR(VALUE(LEFT(table_netflix[[#This Row],[duration (in min)]], LEN(table_netflix[[#This Row],[duration (in min)]])-4)),0)</f>
        <v>101</v>
      </c>
      <c r="L1627" t="s">
        <v>71</v>
      </c>
      <c r="M1627" t="s">
        <v>55</v>
      </c>
      <c r="N1627" t="s">
        <v>107</v>
      </c>
      <c r="O1627" t="str" cm="1">
        <f t="array" ref="O1627">_xlfn.IFS(table_netflix[[#This Row],[release_year]]&gt;=2018, "2018 &amp; after", TRUE, "Before 2018")</f>
        <v>2018 &amp; after</v>
      </c>
      <c r="P1627" s="12">
        <f>DATE(table_netflix[[#This Row],[release_year]],1,1)</f>
        <v>43831</v>
      </c>
      <c r="Q1627" s="12">
        <f t="shared" si="25"/>
        <v>43904</v>
      </c>
      <c r="R1627" s="12" t="str">
        <f>TEXT(table_netflix[[#This Row],[date_added_todate]], "mmm")</f>
        <v>Mar</v>
      </c>
      <c r="S1627" t="s">
        <v>8592</v>
      </c>
    </row>
    <row r="1628" spans="1:19" x14ac:dyDescent="0.3">
      <c r="A1628" t="s">
        <v>8594</v>
      </c>
      <c r="B1628" t="s">
        <v>15</v>
      </c>
      <c r="C1628" t="s">
        <v>8595</v>
      </c>
      <c r="D1628" t="s">
        <v>8596</v>
      </c>
      <c r="E1628" t="s">
        <v>8597</v>
      </c>
      <c r="F1628" t="s">
        <v>25</v>
      </c>
      <c r="G1628" s="14" t="s">
        <v>8593</v>
      </c>
      <c r="H1628">
        <v>2018</v>
      </c>
      <c r="I1628" t="s">
        <v>62</v>
      </c>
      <c r="J1628" t="s">
        <v>174</v>
      </c>
      <c r="K1628">
        <f>IFERROR(VALUE(LEFT(table_netflix[[#This Row],[duration (in min)]], LEN(table_netflix[[#This Row],[duration (in min)]])-4)),0)</f>
        <v>98</v>
      </c>
      <c r="L1628" t="s">
        <v>71</v>
      </c>
      <c r="M1628" t="s">
        <v>72</v>
      </c>
      <c r="N1628" t="s">
        <v>55</v>
      </c>
      <c r="O1628" t="str" cm="1">
        <f t="array" ref="O1628">_xlfn.IFS(table_netflix[[#This Row],[release_year]]&gt;=2018, "2018 &amp; after", TRUE, "Before 2018")</f>
        <v>2018 &amp; after</v>
      </c>
      <c r="P1628" s="12">
        <f>DATE(table_netflix[[#This Row],[release_year]],1,1)</f>
        <v>43101</v>
      </c>
      <c r="Q1628" s="12">
        <f t="shared" si="25"/>
        <v>43903</v>
      </c>
      <c r="R1628" s="12" t="str">
        <f>TEXT(table_netflix[[#This Row],[date_added_todate]], "mmm")</f>
        <v>Mar</v>
      </c>
      <c r="S1628" t="s">
        <v>8598</v>
      </c>
    </row>
    <row r="1629" spans="1:19" x14ac:dyDescent="0.3">
      <c r="A1629" t="s">
        <v>8599</v>
      </c>
      <c r="B1629" t="s">
        <v>15</v>
      </c>
      <c r="C1629" t="s">
        <v>8600</v>
      </c>
      <c r="D1629" t="s">
        <v>8601</v>
      </c>
      <c r="E1629" t="s">
        <v>8602</v>
      </c>
      <c r="F1629" t="s">
        <v>109</v>
      </c>
      <c r="G1629" s="14" t="s">
        <v>8593</v>
      </c>
      <c r="H1629">
        <v>2020</v>
      </c>
      <c r="I1629" t="s">
        <v>84</v>
      </c>
      <c r="J1629" t="s">
        <v>118</v>
      </c>
      <c r="K1629">
        <f>IFERROR(VALUE(LEFT(table_netflix[[#This Row],[duration (in min)]], LEN(table_netflix[[#This Row],[duration (in min)]])-4)),0)</f>
        <v>103</v>
      </c>
      <c r="L1629" t="s">
        <v>47</v>
      </c>
      <c r="M1629" t="s">
        <v>72</v>
      </c>
      <c r="O1629" t="str" cm="1">
        <f t="array" ref="O1629">_xlfn.IFS(table_netflix[[#This Row],[release_year]]&gt;=2018, "2018 &amp; after", TRUE, "Before 2018")</f>
        <v>2018 &amp; after</v>
      </c>
      <c r="P1629" s="12">
        <f>DATE(table_netflix[[#This Row],[release_year]],1,1)</f>
        <v>43831</v>
      </c>
      <c r="Q1629" s="12">
        <f t="shared" si="25"/>
        <v>43903</v>
      </c>
      <c r="R1629" s="12" t="str">
        <f>TEXT(table_netflix[[#This Row],[date_added_todate]], "mmm")</f>
        <v>Mar</v>
      </c>
      <c r="S1629" t="s">
        <v>8603</v>
      </c>
    </row>
    <row r="1630" spans="1:19" x14ac:dyDescent="0.3">
      <c r="A1630" t="s">
        <v>8604</v>
      </c>
      <c r="B1630" t="s">
        <v>15</v>
      </c>
      <c r="C1630" t="s">
        <v>8605</v>
      </c>
      <c r="D1630" t="s">
        <v>8606</v>
      </c>
      <c r="E1630" t="s">
        <v>8607</v>
      </c>
      <c r="F1630" t="s">
        <v>18</v>
      </c>
      <c r="G1630" s="14" t="s">
        <v>8593</v>
      </c>
      <c r="H1630">
        <v>2019</v>
      </c>
      <c r="I1630" t="s">
        <v>27</v>
      </c>
      <c r="J1630" t="s">
        <v>133</v>
      </c>
      <c r="K1630">
        <f>IFERROR(VALUE(LEFT(table_netflix[[#This Row],[duration (in min)]], LEN(table_netflix[[#This Row],[duration (in min)]])-4)),0)</f>
        <v>106</v>
      </c>
      <c r="L1630" t="s">
        <v>53</v>
      </c>
      <c r="M1630" t="s">
        <v>54</v>
      </c>
      <c r="O1630" t="str" cm="1">
        <f t="array" ref="O1630">_xlfn.IFS(table_netflix[[#This Row],[release_year]]&gt;=2018, "2018 &amp; after", TRUE, "Before 2018")</f>
        <v>2018 &amp; after</v>
      </c>
      <c r="P1630" s="12">
        <f>DATE(table_netflix[[#This Row],[release_year]],1,1)</f>
        <v>43466</v>
      </c>
      <c r="Q1630" s="12">
        <f t="shared" si="25"/>
        <v>43903</v>
      </c>
      <c r="R1630" s="12" t="str">
        <f>TEXT(table_netflix[[#This Row],[date_added_todate]], "mmm")</f>
        <v>Mar</v>
      </c>
      <c r="S1630" t="s">
        <v>8608</v>
      </c>
    </row>
    <row r="1631" spans="1:19" x14ac:dyDescent="0.3">
      <c r="A1631" t="s">
        <v>8609</v>
      </c>
      <c r="B1631" t="s">
        <v>24</v>
      </c>
      <c r="C1631" t="s">
        <v>8610</v>
      </c>
      <c r="D1631" t="s">
        <v>1222</v>
      </c>
      <c r="E1631" t="s">
        <v>8611</v>
      </c>
      <c r="F1631" t="s">
        <v>331</v>
      </c>
      <c r="G1631" s="14" t="s">
        <v>8593</v>
      </c>
      <c r="H1631">
        <v>2020</v>
      </c>
      <c r="I1631" t="s">
        <v>27</v>
      </c>
      <c r="J1631" t="s">
        <v>28</v>
      </c>
      <c r="K1631">
        <f>IFERROR(VALUE(LEFT(table_netflix[[#This Row],[duration (in min)]], LEN(table_netflix[[#This Row],[duration (in min)]])-4)),0)</f>
        <v>0</v>
      </c>
      <c r="L1631" t="s">
        <v>29</v>
      </c>
      <c r="M1631" t="s">
        <v>295</v>
      </c>
      <c r="N1631" t="s">
        <v>36</v>
      </c>
      <c r="O1631" t="str" cm="1">
        <f t="array" ref="O1631">_xlfn.IFS(table_netflix[[#This Row],[release_year]]&gt;=2018, "2018 &amp; after", TRUE, "Before 2018")</f>
        <v>2018 &amp; after</v>
      </c>
      <c r="P1631" s="12">
        <f>DATE(table_netflix[[#This Row],[release_year]],1,1)</f>
        <v>43831</v>
      </c>
      <c r="Q1631" s="12">
        <f t="shared" si="25"/>
        <v>43903</v>
      </c>
      <c r="R1631" s="12" t="str">
        <f>TEXT(table_netflix[[#This Row],[date_added_todate]], "mmm")</f>
        <v>Mar</v>
      </c>
      <c r="S1631" t="s">
        <v>8612</v>
      </c>
    </row>
    <row r="1632" spans="1:19" x14ac:dyDescent="0.3">
      <c r="A1632" t="s">
        <v>8613</v>
      </c>
      <c r="B1632" t="s">
        <v>15</v>
      </c>
      <c r="C1632" t="s">
        <v>8614</v>
      </c>
      <c r="D1632" t="s">
        <v>8615</v>
      </c>
      <c r="E1632" t="s">
        <v>8616</v>
      </c>
      <c r="F1632" t="s">
        <v>18</v>
      </c>
      <c r="G1632" s="14" t="s">
        <v>8593</v>
      </c>
      <c r="H1632">
        <v>2020</v>
      </c>
      <c r="I1632" t="s">
        <v>186</v>
      </c>
      <c r="J1632" t="s">
        <v>241</v>
      </c>
      <c r="K1632">
        <f>IFERROR(VALUE(LEFT(table_netflix[[#This Row],[duration (in min)]], LEN(table_netflix[[#This Row],[duration (in min)]])-4)),0)</f>
        <v>95</v>
      </c>
      <c r="L1632" t="s">
        <v>53</v>
      </c>
      <c r="O1632" t="str" cm="1">
        <f t="array" ref="O1632">_xlfn.IFS(table_netflix[[#This Row],[release_year]]&gt;=2018, "2018 &amp; after", TRUE, "Before 2018")</f>
        <v>2018 &amp; after</v>
      </c>
      <c r="P1632" s="12">
        <f>DATE(table_netflix[[#This Row],[release_year]],1,1)</f>
        <v>43831</v>
      </c>
      <c r="Q1632" s="12">
        <f t="shared" si="25"/>
        <v>43903</v>
      </c>
      <c r="R1632" s="12" t="str">
        <f>TEXT(table_netflix[[#This Row],[date_added_todate]], "mmm")</f>
        <v>Mar</v>
      </c>
      <c r="S1632" t="s">
        <v>8617</v>
      </c>
    </row>
    <row r="1633" spans="1:19" x14ac:dyDescent="0.3">
      <c r="A1633" t="s">
        <v>8618</v>
      </c>
      <c r="B1633" t="s">
        <v>15</v>
      </c>
      <c r="C1633" t="s">
        <v>8619</v>
      </c>
      <c r="D1633" t="s">
        <v>8620</v>
      </c>
      <c r="E1633" t="s">
        <v>8621</v>
      </c>
      <c r="F1633" t="s">
        <v>95</v>
      </c>
      <c r="G1633" s="14" t="s">
        <v>8593</v>
      </c>
      <c r="H1633">
        <v>2019</v>
      </c>
      <c r="I1633" t="s">
        <v>62</v>
      </c>
      <c r="J1633" t="s">
        <v>1200</v>
      </c>
      <c r="K1633">
        <f>IFERROR(VALUE(LEFT(table_netflix[[#This Row],[duration (in min)]], LEN(table_netflix[[#This Row],[duration (in min)]])-4)),0)</f>
        <v>132</v>
      </c>
      <c r="L1633" t="s">
        <v>53</v>
      </c>
      <c r="M1633" t="s">
        <v>55</v>
      </c>
      <c r="O1633" t="str" cm="1">
        <f t="array" ref="O1633">_xlfn.IFS(table_netflix[[#This Row],[release_year]]&gt;=2018, "2018 &amp; after", TRUE, "Before 2018")</f>
        <v>2018 &amp; after</v>
      </c>
      <c r="P1633" s="12">
        <f>DATE(table_netflix[[#This Row],[release_year]],1,1)</f>
        <v>43466</v>
      </c>
      <c r="Q1633" s="12">
        <f t="shared" si="25"/>
        <v>43903</v>
      </c>
      <c r="R1633" s="12" t="str">
        <f>TEXT(table_netflix[[#This Row],[date_added_todate]], "mmm")</f>
        <v>Mar</v>
      </c>
      <c r="S1633" t="s">
        <v>8622</v>
      </c>
    </row>
    <row r="1634" spans="1:19" x14ac:dyDescent="0.3">
      <c r="A1634" t="s">
        <v>8624</v>
      </c>
      <c r="B1634" t="s">
        <v>15</v>
      </c>
      <c r="C1634" t="s">
        <v>8625</v>
      </c>
      <c r="D1634" t="s">
        <v>8626</v>
      </c>
      <c r="E1634" t="s">
        <v>8627</v>
      </c>
      <c r="F1634" t="s">
        <v>523</v>
      </c>
      <c r="G1634" s="14" t="s">
        <v>8628</v>
      </c>
      <c r="H1634">
        <v>2020</v>
      </c>
      <c r="I1634" t="s">
        <v>139</v>
      </c>
      <c r="J1634" t="s">
        <v>457</v>
      </c>
      <c r="K1634">
        <f>IFERROR(VALUE(LEFT(table_netflix[[#This Row],[duration (in min)]], LEN(table_netflix[[#This Row],[duration (in min)]])-4)),0)</f>
        <v>82</v>
      </c>
      <c r="L1634" t="s">
        <v>47</v>
      </c>
      <c r="O1634" t="str" cm="1">
        <f t="array" ref="O1634">_xlfn.IFS(table_netflix[[#This Row],[release_year]]&gt;=2018, "2018 &amp; after", TRUE, "Before 2018")</f>
        <v>2018 &amp; after</v>
      </c>
      <c r="P1634" s="12">
        <f>DATE(table_netflix[[#This Row],[release_year]],1,1)</f>
        <v>43831</v>
      </c>
      <c r="Q1634" s="12">
        <f t="shared" si="25"/>
        <v>43900</v>
      </c>
      <c r="R1634" s="12" t="str">
        <f>TEXT(table_netflix[[#This Row],[date_added_todate]], "mmm")</f>
        <v>Mar</v>
      </c>
      <c r="S1634" t="s">
        <v>8629</v>
      </c>
    </row>
    <row r="1635" spans="1:19" x14ac:dyDescent="0.3">
      <c r="A1635" t="s">
        <v>8630</v>
      </c>
      <c r="B1635" t="s">
        <v>15</v>
      </c>
      <c r="C1635" t="s">
        <v>8631</v>
      </c>
      <c r="D1635" t="s">
        <v>1626</v>
      </c>
      <c r="E1635" t="s">
        <v>8632</v>
      </c>
      <c r="F1635" t="s">
        <v>18</v>
      </c>
      <c r="G1635" s="14" t="s">
        <v>8628</v>
      </c>
      <c r="H1635">
        <v>2020</v>
      </c>
      <c r="I1635" t="s">
        <v>27</v>
      </c>
      <c r="J1635" t="s">
        <v>2552</v>
      </c>
      <c r="K1635">
        <f>IFERROR(VALUE(LEFT(table_netflix[[#This Row],[duration (in min)]], LEN(table_netflix[[#This Row],[duration (in min)]])-4)),0)</f>
        <v>71</v>
      </c>
      <c r="L1635" t="s">
        <v>852</v>
      </c>
      <c r="O1635" t="str" cm="1">
        <f t="array" ref="O1635">_xlfn.IFS(table_netflix[[#This Row],[release_year]]&gt;=2018, "2018 &amp; after", TRUE, "Before 2018")</f>
        <v>2018 &amp; after</v>
      </c>
      <c r="P1635" s="12">
        <f>DATE(table_netflix[[#This Row],[release_year]],1,1)</f>
        <v>43831</v>
      </c>
      <c r="Q1635" s="12">
        <f t="shared" si="25"/>
        <v>43900</v>
      </c>
      <c r="R1635" s="12" t="str">
        <f>TEXT(table_netflix[[#This Row],[date_added_todate]], "mmm")</f>
        <v>Mar</v>
      </c>
      <c r="S1635" t="s">
        <v>8633</v>
      </c>
    </row>
    <row r="1636" spans="1:19" x14ac:dyDescent="0.3">
      <c r="A1636" t="s">
        <v>8634</v>
      </c>
      <c r="B1636" t="s">
        <v>15</v>
      </c>
      <c r="C1636" t="s">
        <v>8635</v>
      </c>
      <c r="D1636" t="s">
        <v>8636</v>
      </c>
      <c r="F1636" t="s">
        <v>8637</v>
      </c>
      <c r="G1636" s="14" t="s">
        <v>8638</v>
      </c>
      <c r="H1636">
        <v>2020</v>
      </c>
      <c r="I1636" t="s">
        <v>84</v>
      </c>
      <c r="J1636" t="s">
        <v>8639</v>
      </c>
      <c r="K1636">
        <f>IFERROR(VALUE(LEFT(table_netflix[[#This Row],[duration (in min)]], LEN(table_netflix[[#This Row],[duration (in min)]])-4)),0)</f>
        <v>16</v>
      </c>
      <c r="L1636" t="s">
        <v>47</v>
      </c>
      <c r="M1636" t="s">
        <v>72</v>
      </c>
      <c r="O1636" t="str" cm="1">
        <f t="array" ref="O1636">_xlfn.IFS(table_netflix[[#This Row],[release_year]]&gt;=2018, "2018 &amp; after", TRUE, "Before 2018")</f>
        <v>2018 &amp; after</v>
      </c>
      <c r="P1636" s="12">
        <f>DATE(table_netflix[[#This Row],[release_year]],1,1)</f>
        <v>43831</v>
      </c>
      <c r="Q1636" s="12">
        <f t="shared" si="25"/>
        <v>43898</v>
      </c>
      <c r="R1636" s="12" t="str">
        <f>TEXT(table_netflix[[#This Row],[date_added_todate]], "mmm")</f>
        <v>Mar</v>
      </c>
      <c r="S1636" t="s">
        <v>8640</v>
      </c>
    </row>
    <row r="1637" spans="1:19" x14ac:dyDescent="0.3">
      <c r="A1637" t="s">
        <v>8642</v>
      </c>
      <c r="B1637" t="s">
        <v>15</v>
      </c>
      <c r="C1637" t="s">
        <v>8643</v>
      </c>
      <c r="D1637" t="s">
        <v>899</v>
      </c>
      <c r="E1637" t="s">
        <v>8644</v>
      </c>
      <c r="F1637" t="s">
        <v>25</v>
      </c>
      <c r="G1637" s="14" t="s">
        <v>8641</v>
      </c>
      <c r="H1637">
        <v>2017</v>
      </c>
      <c r="I1637" t="s">
        <v>27</v>
      </c>
      <c r="J1637" t="s">
        <v>2955</v>
      </c>
      <c r="K1637">
        <f>IFERROR(VALUE(LEFT(table_netflix[[#This Row],[duration (in min)]], LEN(table_netflix[[#This Row],[duration (in min)]])-4)),0)</f>
        <v>79</v>
      </c>
      <c r="L1637" t="s">
        <v>53</v>
      </c>
      <c r="M1637" t="s">
        <v>55</v>
      </c>
      <c r="N1637" t="s">
        <v>107</v>
      </c>
      <c r="O1637" t="str" cm="1">
        <f t="array" ref="O1637">_xlfn.IFS(table_netflix[[#This Row],[release_year]]&gt;=2018, "2018 &amp; after", TRUE, "Before 2018")</f>
        <v>Before 2018</v>
      </c>
      <c r="P1637" s="12">
        <f>DATE(table_netflix[[#This Row],[release_year]],1,1)</f>
        <v>42736</v>
      </c>
      <c r="Q1637" s="12">
        <f t="shared" si="25"/>
        <v>43896</v>
      </c>
      <c r="R1637" s="12" t="str">
        <f>TEXT(table_netflix[[#This Row],[date_added_todate]], "mmm")</f>
        <v>Mar</v>
      </c>
      <c r="S1637" t="s">
        <v>8645</v>
      </c>
    </row>
    <row r="1638" spans="1:19" x14ac:dyDescent="0.3">
      <c r="A1638" t="s">
        <v>8646</v>
      </c>
      <c r="B1638" t="s">
        <v>15</v>
      </c>
      <c r="C1638" t="s">
        <v>8647</v>
      </c>
      <c r="D1638" t="s">
        <v>8648</v>
      </c>
      <c r="E1638" t="s">
        <v>8649</v>
      </c>
      <c r="F1638" t="s">
        <v>39</v>
      </c>
      <c r="G1638" s="14" t="s">
        <v>8641</v>
      </c>
      <c r="H1638">
        <v>2020</v>
      </c>
      <c r="I1638" t="s">
        <v>27</v>
      </c>
      <c r="J1638" t="s">
        <v>444</v>
      </c>
      <c r="K1638">
        <f>IFERROR(VALUE(LEFT(table_netflix[[#This Row],[duration (in min)]], LEN(table_netflix[[#This Row],[duration (in min)]])-4)),0)</f>
        <v>120</v>
      </c>
      <c r="L1638" t="s">
        <v>53</v>
      </c>
      <c r="M1638" t="s">
        <v>55</v>
      </c>
      <c r="O1638" t="str" cm="1">
        <f t="array" ref="O1638">_xlfn.IFS(table_netflix[[#This Row],[release_year]]&gt;=2018, "2018 &amp; after", TRUE, "Before 2018")</f>
        <v>2018 &amp; after</v>
      </c>
      <c r="P1638" s="12">
        <f>DATE(table_netflix[[#This Row],[release_year]],1,1)</f>
        <v>43831</v>
      </c>
      <c r="Q1638" s="12">
        <f t="shared" si="25"/>
        <v>43896</v>
      </c>
      <c r="R1638" s="12" t="str">
        <f>TEXT(table_netflix[[#This Row],[date_added_todate]], "mmm")</f>
        <v>Mar</v>
      </c>
      <c r="S1638" t="s">
        <v>8650</v>
      </c>
    </row>
    <row r="1639" spans="1:19" x14ac:dyDescent="0.3">
      <c r="A1639" t="s">
        <v>8651</v>
      </c>
      <c r="B1639" t="s">
        <v>15</v>
      </c>
      <c r="C1639" t="s">
        <v>8652</v>
      </c>
      <c r="D1639" t="s">
        <v>8653</v>
      </c>
      <c r="E1639" t="s">
        <v>8654</v>
      </c>
      <c r="F1639" t="s">
        <v>307</v>
      </c>
      <c r="G1639" s="14" t="s">
        <v>8641</v>
      </c>
      <c r="H1639">
        <v>2019</v>
      </c>
      <c r="I1639" t="s">
        <v>27</v>
      </c>
      <c r="J1639" t="s">
        <v>457</v>
      </c>
      <c r="K1639">
        <f>IFERROR(VALUE(LEFT(table_netflix[[#This Row],[duration (in min)]], LEN(table_netflix[[#This Row],[duration (in min)]])-4)),0)</f>
        <v>82</v>
      </c>
      <c r="L1639" t="s">
        <v>53</v>
      </c>
      <c r="M1639" t="s">
        <v>54</v>
      </c>
      <c r="N1639" t="s">
        <v>55</v>
      </c>
      <c r="O1639" t="str" cm="1">
        <f t="array" ref="O1639">_xlfn.IFS(table_netflix[[#This Row],[release_year]]&gt;=2018, "2018 &amp; after", TRUE, "Before 2018")</f>
        <v>2018 &amp; after</v>
      </c>
      <c r="P1639" s="12">
        <f>DATE(table_netflix[[#This Row],[release_year]],1,1)</f>
        <v>43466</v>
      </c>
      <c r="Q1639" s="12">
        <f t="shared" si="25"/>
        <v>43896</v>
      </c>
      <c r="R1639" s="12" t="str">
        <f>TEXT(table_netflix[[#This Row],[date_added_todate]], "mmm")</f>
        <v>Mar</v>
      </c>
      <c r="S1639" t="s">
        <v>8655</v>
      </c>
    </row>
    <row r="1640" spans="1:19" x14ac:dyDescent="0.3">
      <c r="A1640" t="s">
        <v>8656</v>
      </c>
      <c r="B1640" t="s">
        <v>15</v>
      </c>
      <c r="C1640" t="s">
        <v>8657</v>
      </c>
      <c r="D1640" t="s">
        <v>4098</v>
      </c>
      <c r="E1640" t="s">
        <v>8658</v>
      </c>
      <c r="F1640" t="s">
        <v>18</v>
      </c>
      <c r="G1640" s="14" t="s">
        <v>8641</v>
      </c>
      <c r="H1640">
        <v>2019</v>
      </c>
      <c r="I1640" t="s">
        <v>27</v>
      </c>
      <c r="J1640" t="s">
        <v>187</v>
      </c>
      <c r="K1640">
        <f>IFERROR(VALUE(LEFT(table_netflix[[#This Row],[duration (in min)]], LEN(table_netflix[[#This Row],[duration (in min)]])-4)),0)</f>
        <v>115</v>
      </c>
      <c r="L1640" t="s">
        <v>22</v>
      </c>
      <c r="M1640" t="s">
        <v>112</v>
      </c>
      <c r="O1640" t="str" cm="1">
        <f t="array" ref="O1640">_xlfn.IFS(table_netflix[[#This Row],[release_year]]&gt;=2018, "2018 &amp; after", TRUE, "Before 2018")</f>
        <v>2018 &amp; after</v>
      </c>
      <c r="P1640" s="12">
        <f>DATE(table_netflix[[#This Row],[release_year]],1,1)</f>
        <v>43466</v>
      </c>
      <c r="Q1640" s="12">
        <f t="shared" si="25"/>
        <v>43896</v>
      </c>
      <c r="R1640" s="12" t="str">
        <f>TEXT(table_netflix[[#This Row],[date_added_todate]], "mmm")</f>
        <v>Mar</v>
      </c>
      <c r="S1640" t="s">
        <v>8659</v>
      </c>
    </row>
    <row r="1641" spans="1:19" x14ac:dyDescent="0.3">
      <c r="A1641" t="s">
        <v>8660</v>
      </c>
      <c r="B1641" t="s">
        <v>15</v>
      </c>
      <c r="C1641" t="s">
        <v>8661</v>
      </c>
      <c r="D1641" t="s">
        <v>5153</v>
      </c>
      <c r="E1641" t="s">
        <v>8662</v>
      </c>
      <c r="F1641" t="s">
        <v>18</v>
      </c>
      <c r="G1641" s="14" t="s">
        <v>8641</v>
      </c>
      <c r="H1641">
        <v>2020</v>
      </c>
      <c r="I1641" t="s">
        <v>186</v>
      </c>
      <c r="J1641" t="s">
        <v>136</v>
      </c>
      <c r="K1641">
        <f>IFERROR(VALUE(LEFT(table_netflix[[#This Row],[duration (in min)]], LEN(table_netflix[[#This Row],[duration (in min)]])-4)),0)</f>
        <v>111</v>
      </c>
      <c r="L1641" t="s">
        <v>144</v>
      </c>
      <c r="M1641" t="s">
        <v>85</v>
      </c>
      <c r="O1641" t="str" cm="1">
        <f t="array" ref="O1641">_xlfn.IFS(table_netflix[[#This Row],[release_year]]&gt;=2018, "2018 &amp; after", TRUE, "Before 2018")</f>
        <v>2018 &amp; after</v>
      </c>
      <c r="P1641" s="12">
        <f>DATE(table_netflix[[#This Row],[release_year]],1,1)</f>
        <v>43831</v>
      </c>
      <c r="Q1641" s="12">
        <f t="shared" si="25"/>
        <v>43896</v>
      </c>
      <c r="R1641" s="12" t="str">
        <f>TEXT(table_netflix[[#This Row],[date_added_todate]], "mmm")</f>
        <v>Mar</v>
      </c>
      <c r="S1641" t="s">
        <v>8663</v>
      </c>
    </row>
    <row r="1642" spans="1:19" x14ac:dyDescent="0.3">
      <c r="A1642" t="s">
        <v>8664</v>
      </c>
      <c r="B1642" t="s">
        <v>15</v>
      </c>
      <c r="C1642" t="s">
        <v>8665</v>
      </c>
      <c r="D1642" t="s">
        <v>8666</v>
      </c>
      <c r="E1642" t="s">
        <v>8667</v>
      </c>
      <c r="F1642" t="s">
        <v>301</v>
      </c>
      <c r="G1642" s="14" t="s">
        <v>8641</v>
      </c>
      <c r="H1642">
        <v>2020</v>
      </c>
      <c r="I1642" t="s">
        <v>27</v>
      </c>
      <c r="J1642" t="s">
        <v>141</v>
      </c>
      <c r="K1642">
        <f>IFERROR(VALUE(LEFT(table_netflix[[#This Row],[duration (in min)]], LEN(table_netflix[[#This Row],[duration (in min)]])-4)),0)</f>
        <v>110</v>
      </c>
      <c r="L1642" t="s">
        <v>294</v>
      </c>
      <c r="M1642" t="s">
        <v>142</v>
      </c>
      <c r="O1642" t="str" cm="1">
        <f t="array" ref="O1642">_xlfn.IFS(table_netflix[[#This Row],[release_year]]&gt;=2018, "2018 &amp; after", TRUE, "Before 2018")</f>
        <v>2018 &amp; after</v>
      </c>
      <c r="P1642" s="12">
        <f>DATE(table_netflix[[#This Row],[release_year]],1,1)</f>
        <v>43831</v>
      </c>
      <c r="Q1642" s="12">
        <f t="shared" si="25"/>
        <v>43896</v>
      </c>
      <c r="R1642" s="12" t="str">
        <f>TEXT(table_netflix[[#This Row],[date_added_todate]], "mmm")</f>
        <v>Mar</v>
      </c>
      <c r="S1642" t="s">
        <v>8668</v>
      </c>
    </row>
    <row r="1643" spans="1:19" x14ac:dyDescent="0.3">
      <c r="A1643" t="s">
        <v>8669</v>
      </c>
      <c r="B1643" t="s">
        <v>15</v>
      </c>
      <c r="C1643" t="s">
        <v>8670</v>
      </c>
      <c r="D1643" t="s">
        <v>2274</v>
      </c>
      <c r="E1643" t="s">
        <v>8671</v>
      </c>
      <c r="F1643" t="s">
        <v>196</v>
      </c>
      <c r="G1643" s="14" t="s">
        <v>8672</v>
      </c>
      <c r="H1643">
        <v>2016</v>
      </c>
      <c r="I1643" t="s">
        <v>84</v>
      </c>
      <c r="J1643" t="s">
        <v>412</v>
      </c>
      <c r="K1643">
        <f>IFERROR(VALUE(LEFT(table_netflix[[#This Row],[duration (in min)]], LEN(table_netflix[[#This Row],[duration (in min)]])-4)),0)</f>
        <v>121</v>
      </c>
      <c r="L1643" t="s">
        <v>53</v>
      </c>
      <c r="M1643" t="s">
        <v>55</v>
      </c>
      <c r="N1643" t="s">
        <v>142</v>
      </c>
      <c r="O1643" t="str" cm="1">
        <f t="array" ref="O1643">_xlfn.IFS(table_netflix[[#This Row],[release_year]]&gt;=2018, "2018 &amp; after", TRUE, "Before 2018")</f>
        <v>Before 2018</v>
      </c>
      <c r="P1643" s="12">
        <f>DATE(table_netflix[[#This Row],[release_year]],1,1)</f>
        <v>42370</v>
      </c>
      <c r="Q1643" s="12">
        <f t="shared" si="25"/>
        <v>43895</v>
      </c>
      <c r="R1643" s="12" t="str">
        <f>TEXT(table_netflix[[#This Row],[date_added_todate]], "mmm")</f>
        <v>Mar</v>
      </c>
      <c r="S1643" t="s">
        <v>8673</v>
      </c>
    </row>
    <row r="1644" spans="1:19" x14ac:dyDescent="0.3">
      <c r="A1644" t="s">
        <v>8677</v>
      </c>
      <c r="B1644" t="s">
        <v>15</v>
      </c>
      <c r="C1644" t="s">
        <v>8678</v>
      </c>
      <c r="D1644" t="s">
        <v>8679</v>
      </c>
      <c r="E1644" t="s">
        <v>8680</v>
      </c>
      <c r="F1644" t="s">
        <v>1280</v>
      </c>
      <c r="G1644" s="14" t="s">
        <v>8672</v>
      </c>
      <c r="H1644">
        <v>2019</v>
      </c>
      <c r="I1644" t="s">
        <v>27</v>
      </c>
      <c r="J1644" t="s">
        <v>399</v>
      </c>
      <c r="K1644">
        <f>IFERROR(VALUE(LEFT(table_netflix[[#This Row],[duration (in min)]], LEN(table_netflix[[#This Row],[duration (in min)]])-4)),0)</f>
        <v>108</v>
      </c>
      <c r="L1644" t="s">
        <v>71</v>
      </c>
      <c r="M1644" t="s">
        <v>55</v>
      </c>
      <c r="N1644" t="s">
        <v>600</v>
      </c>
      <c r="O1644" t="str" cm="1">
        <f t="array" ref="O1644">_xlfn.IFS(table_netflix[[#This Row],[release_year]]&gt;=2018, "2018 &amp; after", TRUE, "Before 2018")</f>
        <v>2018 &amp; after</v>
      </c>
      <c r="P1644" s="12">
        <f>DATE(table_netflix[[#This Row],[release_year]],1,1)</f>
        <v>43466</v>
      </c>
      <c r="Q1644" s="12">
        <f t="shared" si="25"/>
        <v>43895</v>
      </c>
      <c r="R1644" s="12" t="str">
        <f>TEXT(table_netflix[[#This Row],[date_added_todate]], "mmm")</f>
        <v>Mar</v>
      </c>
      <c r="S1644" t="s">
        <v>8681</v>
      </c>
    </row>
    <row r="1645" spans="1:19" x14ac:dyDescent="0.3">
      <c r="A1645" t="s">
        <v>8682</v>
      </c>
      <c r="B1645" t="s">
        <v>15</v>
      </c>
      <c r="C1645" t="s">
        <v>8683</v>
      </c>
      <c r="D1645" t="s">
        <v>8684</v>
      </c>
      <c r="E1645" t="s">
        <v>8685</v>
      </c>
      <c r="F1645" t="s">
        <v>1782</v>
      </c>
      <c r="G1645" s="14" t="s">
        <v>8686</v>
      </c>
      <c r="H1645">
        <v>2010</v>
      </c>
      <c r="I1645" t="s">
        <v>27</v>
      </c>
      <c r="J1645" t="s">
        <v>8687</v>
      </c>
      <c r="K1645">
        <f>IFERROR(VALUE(LEFT(table_netflix[[#This Row],[duration (in min)]], LEN(table_netflix[[#This Row],[duration (in min)]])-4)),0)</f>
        <v>186</v>
      </c>
      <c r="L1645" t="s">
        <v>53</v>
      </c>
      <c r="M1645" t="s">
        <v>55</v>
      </c>
      <c r="O1645" t="str" cm="1">
        <f t="array" ref="O1645">_xlfn.IFS(table_netflix[[#This Row],[release_year]]&gt;=2018, "2018 &amp; after", TRUE, "Before 2018")</f>
        <v>Before 2018</v>
      </c>
      <c r="P1645" s="12">
        <f>DATE(table_netflix[[#This Row],[release_year]],1,1)</f>
        <v>40179</v>
      </c>
      <c r="Q1645" s="12">
        <f t="shared" si="25"/>
        <v>43894</v>
      </c>
      <c r="R1645" s="12" t="str">
        <f>TEXT(table_netflix[[#This Row],[date_added_todate]], "mmm")</f>
        <v>Mar</v>
      </c>
      <c r="S1645" t="s">
        <v>8688</v>
      </c>
    </row>
    <row r="1646" spans="1:19" x14ac:dyDescent="0.3">
      <c r="A1646" t="s">
        <v>8689</v>
      </c>
      <c r="B1646" t="s">
        <v>15</v>
      </c>
      <c r="C1646" t="s">
        <v>8690</v>
      </c>
      <c r="D1646" t="s">
        <v>8691</v>
      </c>
      <c r="E1646" t="s">
        <v>8692</v>
      </c>
      <c r="F1646" t="s">
        <v>18</v>
      </c>
      <c r="G1646" s="14" t="s">
        <v>8686</v>
      </c>
      <c r="H1646">
        <v>2019</v>
      </c>
      <c r="I1646" t="s">
        <v>27</v>
      </c>
      <c r="J1646" t="s">
        <v>167</v>
      </c>
      <c r="K1646">
        <f>IFERROR(VALUE(LEFT(table_netflix[[#This Row],[duration (in min)]], LEN(table_netflix[[#This Row],[duration (in min)]])-4)),0)</f>
        <v>116</v>
      </c>
      <c r="L1646" t="s">
        <v>22</v>
      </c>
      <c r="M1646" t="s">
        <v>112</v>
      </c>
      <c r="O1646" t="str" cm="1">
        <f t="array" ref="O1646">_xlfn.IFS(table_netflix[[#This Row],[release_year]]&gt;=2018, "2018 &amp; after", TRUE, "Before 2018")</f>
        <v>2018 &amp; after</v>
      </c>
      <c r="P1646" s="12">
        <f>DATE(table_netflix[[#This Row],[release_year]],1,1)</f>
        <v>43466</v>
      </c>
      <c r="Q1646" s="12">
        <f t="shared" si="25"/>
        <v>43894</v>
      </c>
      <c r="R1646" s="12" t="str">
        <f>TEXT(table_netflix[[#This Row],[date_added_todate]], "mmm")</f>
        <v>Mar</v>
      </c>
      <c r="S1646" t="s">
        <v>8693</v>
      </c>
    </row>
    <row r="1647" spans="1:19" x14ac:dyDescent="0.3">
      <c r="A1647" t="s">
        <v>8694</v>
      </c>
      <c r="B1647" t="s">
        <v>15</v>
      </c>
      <c r="C1647" t="s">
        <v>8695</v>
      </c>
      <c r="D1647" t="s">
        <v>8684</v>
      </c>
      <c r="E1647" t="s">
        <v>8696</v>
      </c>
      <c r="F1647" t="s">
        <v>1782</v>
      </c>
      <c r="G1647" s="14" t="s">
        <v>8686</v>
      </c>
      <c r="H1647">
        <v>2005</v>
      </c>
      <c r="I1647" t="s">
        <v>186</v>
      </c>
      <c r="J1647" t="s">
        <v>429</v>
      </c>
      <c r="K1647">
        <f>IFERROR(VALUE(LEFT(table_netflix[[#This Row],[duration (in min)]], LEN(table_netflix[[#This Row],[duration (in min)]])-4)),0)</f>
        <v>154</v>
      </c>
      <c r="L1647" t="s">
        <v>53</v>
      </c>
      <c r="M1647" t="s">
        <v>55</v>
      </c>
      <c r="O1647" t="str" cm="1">
        <f t="array" ref="O1647">_xlfn.IFS(table_netflix[[#This Row],[release_year]]&gt;=2018, "2018 &amp; after", TRUE, "Before 2018")</f>
        <v>Before 2018</v>
      </c>
      <c r="P1647" s="12">
        <f>DATE(table_netflix[[#This Row],[release_year]],1,1)</f>
        <v>38353</v>
      </c>
      <c r="Q1647" s="12">
        <f t="shared" si="25"/>
        <v>43894</v>
      </c>
      <c r="R1647" s="12" t="str">
        <f>TEXT(table_netflix[[#This Row],[date_added_todate]], "mmm")</f>
        <v>Mar</v>
      </c>
      <c r="S1647" t="s">
        <v>8697</v>
      </c>
    </row>
    <row r="1648" spans="1:19" x14ac:dyDescent="0.3">
      <c r="A1648" t="s">
        <v>8698</v>
      </c>
      <c r="B1648" t="s">
        <v>24</v>
      </c>
      <c r="C1648" t="s">
        <v>8699</v>
      </c>
      <c r="D1648" t="s">
        <v>8700</v>
      </c>
      <c r="E1648" t="s">
        <v>8701</v>
      </c>
      <c r="F1648" t="s">
        <v>301</v>
      </c>
      <c r="G1648" s="14" t="s">
        <v>8686</v>
      </c>
      <c r="H1648">
        <v>2016</v>
      </c>
      <c r="I1648" t="s">
        <v>62</v>
      </c>
      <c r="J1648" t="s">
        <v>87</v>
      </c>
      <c r="K1648">
        <f>IFERROR(VALUE(LEFT(table_netflix[[#This Row],[duration (in min)]], LEN(table_netflix[[#This Row],[duration (in min)]])-4)),0)</f>
        <v>0</v>
      </c>
      <c r="L1648" t="s">
        <v>29</v>
      </c>
      <c r="M1648" t="s">
        <v>40</v>
      </c>
      <c r="N1648" t="s">
        <v>91</v>
      </c>
      <c r="O1648" t="str" cm="1">
        <f t="array" ref="O1648">_xlfn.IFS(table_netflix[[#This Row],[release_year]]&gt;=2018, "2018 &amp; after", TRUE, "Before 2018")</f>
        <v>Before 2018</v>
      </c>
      <c r="P1648" s="12">
        <f>DATE(table_netflix[[#This Row],[release_year]],1,1)</f>
        <v>42370</v>
      </c>
      <c r="Q1648" s="12">
        <f t="shared" si="25"/>
        <v>43894</v>
      </c>
      <c r="R1648" s="12" t="str">
        <f>TEXT(table_netflix[[#This Row],[date_added_todate]], "mmm")</f>
        <v>Mar</v>
      </c>
      <c r="S1648" t="s">
        <v>8702</v>
      </c>
    </row>
    <row r="1649" spans="1:19" x14ac:dyDescent="0.3">
      <c r="A1649" t="s">
        <v>8703</v>
      </c>
      <c r="B1649" t="s">
        <v>15</v>
      </c>
      <c r="C1649" t="s">
        <v>8704</v>
      </c>
      <c r="D1649" t="s">
        <v>8705</v>
      </c>
      <c r="E1649" t="s">
        <v>8706</v>
      </c>
      <c r="F1649" t="s">
        <v>18</v>
      </c>
      <c r="G1649" s="14" t="s">
        <v>8707</v>
      </c>
      <c r="H1649">
        <v>2018</v>
      </c>
      <c r="I1649" t="s">
        <v>186</v>
      </c>
      <c r="J1649" t="s">
        <v>143</v>
      </c>
      <c r="K1649">
        <f>IFERROR(VALUE(LEFT(table_netflix[[#This Row],[duration (in min)]], LEN(table_netflix[[#This Row],[duration (in min)]])-4)),0)</f>
        <v>105</v>
      </c>
      <c r="L1649" t="s">
        <v>2398</v>
      </c>
      <c r="M1649" t="s">
        <v>127</v>
      </c>
      <c r="N1649" t="s">
        <v>142</v>
      </c>
      <c r="O1649" t="str" cm="1">
        <f t="array" ref="O1649">_xlfn.IFS(table_netflix[[#This Row],[release_year]]&gt;=2018, "2018 &amp; after", TRUE, "Before 2018")</f>
        <v>2018 &amp; after</v>
      </c>
      <c r="P1649" s="12">
        <f>DATE(table_netflix[[#This Row],[release_year]],1,1)</f>
        <v>43101</v>
      </c>
      <c r="Q1649" s="12">
        <f t="shared" si="25"/>
        <v>43893</v>
      </c>
      <c r="R1649" s="12" t="str">
        <f>TEXT(table_netflix[[#This Row],[date_added_todate]], "mmm")</f>
        <v>Mar</v>
      </c>
      <c r="S1649" t="s">
        <v>8708</v>
      </c>
    </row>
    <row r="1650" spans="1:19" x14ac:dyDescent="0.3">
      <c r="A1650" t="s">
        <v>8709</v>
      </c>
      <c r="B1650" t="s">
        <v>15</v>
      </c>
      <c r="C1650" t="s">
        <v>8710</v>
      </c>
      <c r="D1650" t="s">
        <v>7772</v>
      </c>
      <c r="E1650" t="s">
        <v>8711</v>
      </c>
      <c r="F1650" t="s">
        <v>941</v>
      </c>
      <c r="G1650" s="14" t="s">
        <v>8707</v>
      </c>
      <c r="H1650">
        <v>2019</v>
      </c>
      <c r="I1650" t="s">
        <v>100</v>
      </c>
      <c r="J1650" t="s">
        <v>2552</v>
      </c>
      <c r="K1650">
        <f>IFERROR(VALUE(LEFT(table_netflix[[#This Row],[duration (in min)]], LEN(table_netflix[[#This Row],[duration (in min)]])-4)),0)</f>
        <v>71</v>
      </c>
      <c r="L1650" t="s">
        <v>47</v>
      </c>
      <c r="M1650" t="s">
        <v>85</v>
      </c>
      <c r="N1650" t="s">
        <v>112</v>
      </c>
      <c r="O1650" t="str" cm="1">
        <f t="array" ref="O1650">_xlfn.IFS(table_netflix[[#This Row],[release_year]]&gt;=2018, "2018 &amp; after", TRUE, "Before 2018")</f>
        <v>2018 &amp; after</v>
      </c>
      <c r="P1650" s="12">
        <f>DATE(table_netflix[[#This Row],[release_year]],1,1)</f>
        <v>43466</v>
      </c>
      <c r="Q1650" s="12">
        <f t="shared" si="25"/>
        <v>43893</v>
      </c>
      <c r="R1650" s="12" t="str">
        <f>TEXT(table_netflix[[#This Row],[date_added_todate]], "mmm")</f>
        <v>Mar</v>
      </c>
      <c r="S1650" t="s">
        <v>8712</v>
      </c>
    </row>
    <row r="1651" spans="1:19" x14ac:dyDescent="0.3">
      <c r="A1651" t="s">
        <v>8713</v>
      </c>
      <c r="B1651" t="s">
        <v>15</v>
      </c>
      <c r="C1651" t="s">
        <v>8714</v>
      </c>
      <c r="D1651" t="s">
        <v>7592</v>
      </c>
      <c r="E1651" t="s">
        <v>8715</v>
      </c>
      <c r="F1651" t="s">
        <v>18</v>
      </c>
      <c r="G1651" s="14" t="s">
        <v>8707</v>
      </c>
      <c r="H1651">
        <v>2020</v>
      </c>
      <c r="I1651" t="s">
        <v>27</v>
      </c>
      <c r="J1651" t="s">
        <v>101</v>
      </c>
      <c r="K1651">
        <f>IFERROR(VALUE(LEFT(table_netflix[[#This Row],[duration (in min)]], LEN(table_netflix[[#This Row],[duration (in min)]])-4)),0)</f>
        <v>61</v>
      </c>
      <c r="L1651" t="s">
        <v>852</v>
      </c>
      <c r="O1651" t="str" cm="1">
        <f t="array" ref="O1651">_xlfn.IFS(table_netflix[[#This Row],[release_year]]&gt;=2018, "2018 &amp; after", TRUE, "Before 2018")</f>
        <v>2018 &amp; after</v>
      </c>
      <c r="P1651" s="12">
        <f>DATE(table_netflix[[#This Row],[release_year]],1,1)</f>
        <v>43831</v>
      </c>
      <c r="Q1651" s="12">
        <f t="shared" si="25"/>
        <v>43893</v>
      </c>
      <c r="R1651" s="12" t="str">
        <f>TEXT(table_netflix[[#This Row],[date_added_todate]], "mmm")</f>
        <v>Mar</v>
      </c>
      <c r="S1651" t="s">
        <v>8716</v>
      </c>
    </row>
    <row r="1652" spans="1:19" x14ac:dyDescent="0.3">
      <c r="A1652" t="s">
        <v>8717</v>
      </c>
      <c r="B1652" t="s">
        <v>15</v>
      </c>
      <c r="C1652" t="s">
        <v>8718</v>
      </c>
      <c r="D1652" t="s">
        <v>8719</v>
      </c>
      <c r="E1652" t="s">
        <v>8720</v>
      </c>
      <c r="F1652" t="s">
        <v>39</v>
      </c>
      <c r="G1652" s="14" t="s">
        <v>8707</v>
      </c>
      <c r="H1652">
        <v>2019</v>
      </c>
      <c r="I1652" t="s">
        <v>62</v>
      </c>
      <c r="J1652" t="s">
        <v>730</v>
      </c>
      <c r="K1652">
        <f>IFERROR(VALUE(LEFT(table_netflix[[#This Row],[duration (in min)]], LEN(table_netflix[[#This Row],[duration (in min)]])-4)),0)</f>
        <v>133</v>
      </c>
      <c r="L1652" t="s">
        <v>53</v>
      </c>
      <c r="M1652" t="s">
        <v>54</v>
      </c>
      <c r="N1652" t="s">
        <v>55</v>
      </c>
      <c r="O1652" t="str" cm="1">
        <f t="array" ref="O1652">_xlfn.IFS(table_netflix[[#This Row],[release_year]]&gt;=2018, "2018 &amp; after", TRUE, "Before 2018")</f>
        <v>2018 &amp; after</v>
      </c>
      <c r="P1652" s="12">
        <f>DATE(table_netflix[[#This Row],[release_year]],1,1)</f>
        <v>43466</v>
      </c>
      <c r="Q1652" s="12">
        <f t="shared" si="25"/>
        <v>43893</v>
      </c>
      <c r="R1652" s="12" t="str">
        <f>TEXT(table_netflix[[#This Row],[date_added_todate]], "mmm")</f>
        <v>Mar</v>
      </c>
      <c r="S1652" t="s">
        <v>8721</v>
      </c>
    </row>
    <row r="1653" spans="1:19" x14ac:dyDescent="0.3">
      <c r="A1653" t="s">
        <v>8722</v>
      </c>
      <c r="B1653" t="s">
        <v>15</v>
      </c>
      <c r="C1653" t="s">
        <v>8723</v>
      </c>
      <c r="D1653" t="s">
        <v>8724</v>
      </c>
      <c r="E1653" t="s">
        <v>8725</v>
      </c>
      <c r="F1653" t="s">
        <v>25</v>
      </c>
      <c r="G1653" s="14" t="s">
        <v>8707</v>
      </c>
      <c r="H1653">
        <v>2019</v>
      </c>
      <c r="I1653" t="s">
        <v>27</v>
      </c>
      <c r="J1653" t="s">
        <v>174</v>
      </c>
      <c r="K1653">
        <f>IFERROR(VALUE(LEFT(table_netflix[[#This Row],[duration (in min)]], LEN(table_netflix[[#This Row],[duration (in min)]])-4)),0)</f>
        <v>98</v>
      </c>
      <c r="L1653" t="s">
        <v>53</v>
      </c>
      <c r="M1653" t="s">
        <v>55</v>
      </c>
      <c r="O1653" t="str" cm="1">
        <f t="array" ref="O1653">_xlfn.IFS(table_netflix[[#This Row],[release_year]]&gt;=2018, "2018 &amp; after", TRUE, "Before 2018")</f>
        <v>2018 &amp; after</v>
      </c>
      <c r="P1653" s="12">
        <f>DATE(table_netflix[[#This Row],[release_year]],1,1)</f>
        <v>43466</v>
      </c>
      <c r="Q1653" s="12">
        <f t="shared" si="25"/>
        <v>43893</v>
      </c>
      <c r="R1653" s="12" t="str">
        <f>TEXT(table_netflix[[#This Row],[date_added_todate]], "mmm")</f>
        <v>Mar</v>
      </c>
      <c r="S1653" t="s">
        <v>8726</v>
      </c>
    </row>
    <row r="1654" spans="1:19" x14ac:dyDescent="0.3">
      <c r="A1654" t="s">
        <v>8727</v>
      </c>
      <c r="B1654" t="s">
        <v>15</v>
      </c>
      <c r="C1654" t="s">
        <v>8728</v>
      </c>
      <c r="D1654" t="s">
        <v>8729</v>
      </c>
      <c r="E1654" t="s">
        <v>8730</v>
      </c>
      <c r="F1654" t="s">
        <v>61</v>
      </c>
      <c r="G1654" s="14" t="s">
        <v>8707</v>
      </c>
      <c r="H1654">
        <v>2011</v>
      </c>
      <c r="I1654" t="s">
        <v>186</v>
      </c>
      <c r="J1654" t="s">
        <v>348</v>
      </c>
      <c r="K1654">
        <f>IFERROR(VALUE(LEFT(table_netflix[[#This Row],[duration (in min)]], LEN(table_netflix[[#This Row],[duration (in min)]])-4)),0)</f>
        <v>119</v>
      </c>
      <c r="L1654" t="s">
        <v>53</v>
      </c>
      <c r="M1654" t="s">
        <v>107</v>
      </c>
      <c r="O1654" t="str" cm="1">
        <f t="array" ref="O1654">_xlfn.IFS(table_netflix[[#This Row],[release_year]]&gt;=2018, "2018 &amp; after", TRUE, "Before 2018")</f>
        <v>Before 2018</v>
      </c>
      <c r="P1654" s="12">
        <f>DATE(table_netflix[[#This Row],[release_year]],1,1)</f>
        <v>40544</v>
      </c>
      <c r="Q1654" s="12">
        <f t="shared" si="25"/>
        <v>43893</v>
      </c>
      <c r="R1654" s="12" t="str">
        <f>TEXT(table_netflix[[#This Row],[date_added_todate]], "mmm")</f>
        <v>Mar</v>
      </c>
      <c r="S1654" t="s">
        <v>8731</v>
      </c>
    </row>
    <row r="1655" spans="1:19" x14ac:dyDescent="0.3">
      <c r="A1655" t="s">
        <v>8732</v>
      </c>
      <c r="B1655" t="s">
        <v>15</v>
      </c>
      <c r="C1655" t="s">
        <v>8733</v>
      </c>
      <c r="D1655" t="s">
        <v>8734</v>
      </c>
      <c r="E1655" t="s">
        <v>8735</v>
      </c>
      <c r="F1655" t="s">
        <v>18</v>
      </c>
      <c r="G1655" s="14" t="s">
        <v>8736</v>
      </c>
      <c r="H1655">
        <v>2020</v>
      </c>
      <c r="I1655" t="s">
        <v>27</v>
      </c>
      <c r="J1655" t="s">
        <v>101</v>
      </c>
      <c r="K1655">
        <f>IFERROR(VALUE(LEFT(table_netflix[[#This Row],[duration (in min)]], LEN(table_netflix[[#This Row],[duration (in min)]])-4)),0)</f>
        <v>61</v>
      </c>
      <c r="L1655" t="s">
        <v>852</v>
      </c>
      <c r="O1655" t="str" cm="1">
        <f t="array" ref="O1655">_xlfn.IFS(table_netflix[[#This Row],[release_year]]&gt;=2018, "2018 &amp; after", TRUE, "Before 2018")</f>
        <v>2018 &amp; after</v>
      </c>
      <c r="P1655" s="12">
        <f>DATE(table_netflix[[#This Row],[release_year]],1,1)</f>
        <v>43831</v>
      </c>
      <c r="Q1655" s="12">
        <f t="shared" si="25"/>
        <v>43892</v>
      </c>
      <c r="R1655" s="12" t="str">
        <f>TEXT(table_netflix[[#This Row],[date_added_todate]], "mmm")</f>
        <v>Mar</v>
      </c>
      <c r="S1655" t="s">
        <v>8737</v>
      </c>
    </row>
    <row r="1656" spans="1:19" x14ac:dyDescent="0.3">
      <c r="A1656" t="s">
        <v>8739</v>
      </c>
      <c r="B1656" t="s">
        <v>15</v>
      </c>
      <c r="C1656" t="s">
        <v>8740</v>
      </c>
      <c r="D1656" t="s">
        <v>8741</v>
      </c>
      <c r="E1656" t="s">
        <v>8742</v>
      </c>
      <c r="F1656" t="s">
        <v>39</v>
      </c>
      <c r="G1656" s="14" t="s">
        <v>8738</v>
      </c>
      <c r="H1656">
        <v>2019</v>
      </c>
      <c r="I1656" t="s">
        <v>62</v>
      </c>
      <c r="J1656" t="s">
        <v>1112</v>
      </c>
      <c r="K1656">
        <f>IFERROR(VALUE(LEFT(table_netflix[[#This Row],[duration (in min)]], LEN(table_netflix[[#This Row],[duration (in min)]])-4)),0)</f>
        <v>130</v>
      </c>
      <c r="L1656" t="s">
        <v>71</v>
      </c>
      <c r="M1656" t="s">
        <v>72</v>
      </c>
      <c r="N1656" t="s">
        <v>55</v>
      </c>
      <c r="O1656" t="str" cm="1">
        <f t="array" ref="O1656">_xlfn.IFS(table_netflix[[#This Row],[release_year]]&gt;=2018, "2018 &amp; after", TRUE, "Before 2018")</f>
        <v>2018 &amp; after</v>
      </c>
      <c r="P1656" s="12">
        <f>DATE(table_netflix[[#This Row],[release_year]],1,1)</f>
        <v>43466</v>
      </c>
      <c r="Q1656" s="12">
        <f t="shared" si="25"/>
        <v>43891</v>
      </c>
      <c r="R1656" s="12" t="str">
        <f>TEXT(table_netflix[[#This Row],[date_added_todate]], "mmm")</f>
        <v>Mar</v>
      </c>
      <c r="S1656" t="s">
        <v>8743</v>
      </c>
    </row>
    <row r="1657" spans="1:19" x14ac:dyDescent="0.3">
      <c r="A1657" t="s">
        <v>8744</v>
      </c>
      <c r="B1657" t="s">
        <v>15</v>
      </c>
      <c r="C1657" t="s">
        <v>8745</v>
      </c>
      <c r="D1657" t="s">
        <v>8746</v>
      </c>
      <c r="E1657" t="s">
        <v>8747</v>
      </c>
      <c r="F1657" t="s">
        <v>18</v>
      </c>
      <c r="G1657" s="14" t="s">
        <v>8738</v>
      </c>
      <c r="H1657">
        <v>2016</v>
      </c>
      <c r="I1657" t="s">
        <v>27</v>
      </c>
      <c r="J1657" t="s">
        <v>293</v>
      </c>
      <c r="K1657">
        <f>IFERROR(VALUE(LEFT(table_netflix[[#This Row],[duration (in min)]], LEN(table_netflix[[#This Row],[duration (in min)]])-4)),0)</f>
        <v>87</v>
      </c>
      <c r="L1657" t="s">
        <v>53</v>
      </c>
      <c r="M1657" t="s">
        <v>142</v>
      </c>
      <c r="O1657" t="str" cm="1">
        <f t="array" ref="O1657">_xlfn.IFS(table_netflix[[#This Row],[release_year]]&gt;=2018, "2018 &amp; after", TRUE, "Before 2018")</f>
        <v>Before 2018</v>
      </c>
      <c r="P1657" s="12">
        <f>DATE(table_netflix[[#This Row],[release_year]],1,1)</f>
        <v>42370</v>
      </c>
      <c r="Q1657" s="12">
        <f t="shared" si="25"/>
        <v>43891</v>
      </c>
      <c r="R1657" s="12" t="str">
        <f>TEXT(table_netflix[[#This Row],[date_added_todate]], "mmm")</f>
        <v>Mar</v>
      </c>
      <c r="S1657" t="s">
        <v>8748</v>
      </c>
    </row>
    <row r="1658" spans="1:19" x14ac:dyDescent="0.3">
      <c r="A1658" t="s">
        <v>8749</v>
      </c>
      <c r="B1658" t="s">
        <v>15</v>
      </c>
      <c r="C1658" t="s">
        <v>8750</v>
      </c>
      <c r="D1658" t="s">
        <v>3889</v>
      </c>
      <c r="E1658" t="s">
        <v>8751</v>
      </c>
      <c r="F1658" t="s">
        <v>61</v>
      </c>
      <c r="G1658" s="14" t="s">
        <v>8738</v>
      </c>
      <c r="H1658">
        <v>2011</v>
      </c>
      <c r="I1658" t="s">
        <v>45</v>
      </c>
      <c r="J1658" t="s">
        <v>81</v>
      </c>
      <c r="K1658">
        <f>IFERROR(VALUE(LEFT(table_netflix[[#This Row],[duration (in min)]], LEN(table_netflix[[#This Row],[duration (in min)]])-4)),0)</f>
        <v>127</v>
      </c>
      <c r="L1658" t="s">
        <v>47</v>
      </c>
      <c r="M1658" t="s">
        <v>72</v>
      </c>
      <c r="O1658" t="str" cm="1">
        <f t="array" ref="O1658">_xlfn.IFS(table_netflix[[#This Row],[release_year]]&gt;=2018, "2018 &amp; after", TRUE, "Before 2018")</f>
        <v>Before 2018</v>
      </c>
      <c r="P1658" s="12">
        <f>DATE(table_netflix[[#This Row],[release_year]],1,1)</f>
        <v>40544</v>
      </c>
      <c r="Q1658" s="12">
        <f t="shared" si="25"/>
        <v>43891</v>
      </c>
      <c r="R1658" s="12" t="str">
        <f>TEXT(table_netflix[[#This Row],[date_added_todate]], "mmm")</f>
        <v>Mar</v>
      </c>
      <c r="S1658" t="s">
        <v>8752</v>
      </c>
    </row>
    <row r="1659" spans="1:19" x14ac:dyDescent="0.3">
      <c r="A1659" t="s">
        <v>8753</v>
      </c>
      <c r="B1659" t="s">
        <v>15</v>
      </c>
      <c r="C1659" t="s">
        <v>8754</v>
      </c>
      <c r="D1659" t="s">
        <v>8755</v>
      </c>
      <c r="E1659" t="s">
        <v>8756</v>
      </c>
      <c r="F1659" t="s">
        <v>18</v>
      </c>
      <c r="G1659" s="14" t="s">
        <v>8738</v>
      </c>
      <c r="H1659">
        <v>2016</v>
      </c>
      <c r="I1659" t="s">
        <v>62</v>
      </c>
      <c r="J1659" t="s">
        <v>293</v>
      </c>
      <c r="K1659">
        <f>IFERROR(VALUE(LEFT(table_netflix[[#This Row],[duration (in min)]], LEN(table_netflix[[#This Row],[duration (in min)]])-4)),0)</f>
        <v>87</v>
      </c>
      <c r="L1659" t="s">
        <v>71</v>
      </c>
      <c r="M1659" t="s">
        <v>72</v>
      </c>
      <c r="N1659" t="s">
        <v>112</v>
      </c>
      <c r="O1659" t="str" cm="1">
        <f t="array" ref="O1659">_xlfn.IFS(table_netflix[[#This Row],[release_year]]&gt;=2018, "2018 &amp; after", TRUE, "Before 2018")</f>
        <v>Before 2018</v>
      </c>
      <c r="P1659" s="12">
        <f>DATE(table_netflix[[#This Row],[release_year]],1,1)</f>
        <v>42370</v>
      </c>
      <c r="Q1659" s="12">
        <f t="shared" si="25"/>
        <v>43891</v>
      </c>
      <c r="R1659" s="12" t="str">
        <f>TEXT(table_netflix[[#This Row],[date_added_todate]], "mmm")</f>
        <v>Mar</v>
      </c>
      <c r="S1659" t="s">
        <v>8757</v>
      </c>
    </row>
    <row r="1660" spans="1:19" x14ac:dyDescent="0.3">
      <c r="A1660" t="s">
        <v>8758</v>
      </c>
      <c r="B1660" t="s">
        <v>15</v>
      </c>
      <c r="C1660" t="s">
        <v>8759</v>
      </c>
      <c r="D1660" t="s">
        <v>8760</v>
      </c>
      <c r="E1660" t="s">
        <v>8761</v>
      </c>
      <c r="F1660" t="s">
        <v>25</v>
      </c>
      <c r="G1660" s="14" t="s">
        <v>8738</v>
      </c>
      <c r="H1660">
        <v>2017</v>
      </c>
      <c r="I1660" t="s">
        <v>62</v>
      </c>
      <c r="J1660" t="s">
        <v>213</v>
      </c>
      <c r="K1660">
        <f>IFERROR(VALUE(LEFT(table_netflix[[#This Row],[duration (in min)]], LEN(table_netflix[[#This Row],[duration (in min)]])-4)),0)</f>
        <v>88</v>
      </c>
      <c r="L1660" t="s">
        <v>53</v>
      </c>
      <c r="M1660" t="s">
        <v>55</v>
      </c>
      <c r="N1660" t="s">
        <v>107</v>
      </c>
      <c r="O1660" t="str" cm="1">
        <f t="array" ref="O1660">_xlfn.IFS(table_netflix[[#This Row],[release_year]]&gt;=2018, "2018 &amp; after", TRUE, "Before 2018")</f>
        <v>Before 2018</v>
      </c>
      <c r="P1660" s="12">
        <f>DATE(table_netflix[[#This Row],[release_year]],1,1)</f>
        <v>42736</v>
      </c>
      <c r="Q1660" s="12">
        <f t="shared" si="25"/>
        <v>43891</v>
      </c>
      <c r="R1660" s="12" t="str">
        <f>TEXT(table_netflix[[#This Row],[date_added_todate]], "mmm")</f>
        <v>Mar</v>
      </c>
      <c r="S1660" t="s">
        <v>8762</v>
      </c>
    </row>
    <row r="1661" spans="1:19" x14ac:dyDescent="0.3">
      <c r="A1661" t="s">
        <v>8763</v>
      </c>
      <c r="B1661" t="s">
        <v>15</v>
      </c>
      <c r="C1661" t="s">
        <v>8764</v>
      </c>
      <c r="D1661" t="s">
        <v>1064</v>
      </c>
      <c r="E1661" t="s">
        <v>8765</v>
      </c>
      <c r="F1661" t="s">
        <v>18</v>
      </c>
      <c r="G1661" s="14" t="s">
        <v>8738</v>
      </c>
      <c r="H1661">
        <v>2007</v>
      </c>
      <c r="I1661" t="s">
        <v>186</v>
      </c>
      <c r="J1661" t="s">
        <v>3091</v>
      </c>
      <c r="K1661">
        <f>IFERROR(VALUE(LEFT(table_netflix[[#This Row],[duration (in min)]], LEN(table_netflix[[#This Row],[duration (in min)]])-4)),0)</f>
        <v>158</v>
      </c>
      <c r="L1661" t="s">
        <v>53</v>
      </c>
      <c r="M1661" t="s">
        <v>54</v>
      </c>
      <c r="O1661" t="str" cm="1">
        <f t="array" ref="O1661">_xlfn.IFS(table_netflix[[#This Row],[release_year]]&gt;=2018, "2018 &amp; after", TRUE, "Before 2018")</f>
        <v>Before 2018</v>
      </c>
      <c r="P1661" s="12">
        <f>DATE(table_netflix[[#This Row],[release_year]],1,1)</f>
        <v>39083</v>
      </c>
      <c r="Q1661" s="12">
        <f t="shared" si="25"/>
        <v>43891</v>
      </c>
      <c r="R1661" s="12" t="str">
        <f>TEXT(table_netflix[[#This Row],[date_added_todate]], "mmm")</f>
        <v>Mar</v>
      </c>
      <c r="S1661" t="s">
        <v>8766</v>
      </c>
    </row>
    <row r="1662" spans="1:19" x14ac:dyDescent="0.3">
      <c r="A1662" t="s">
        <v>8767</v>
      </c>
      <c r="B1662" t="s">
        <v>15</v>
      </c>
      <c r="C1662" t="s">
        <v>8768</v>
      </c>
      <c r="D1662" t="s">
        <v>8769</v>
      </c>
      <c r="E1662" t="s">
        <v>8770</v>
      </c>
      <c r="F1662" t="s">
        <v>307</v>
      </c>
      <c r="G1662" s="14" t="s">
        <v>8738</v>
      </c>
      <c r="H1662">
        <v>2018</v>
      </c>
      <c r="I1662" t="s">
        <v>27</v>
      </c>
      <c r="J1662" t="s">
        <v>232</v>
      </c>
      <c r="K1662">
        <f>IFERROR(VALUE(LEFT(table_netflix[[#This Row],[duration (in min)]], LEN(table_netflix[[#This Row],[duration (in min)]])-4)),0)</f>
        <v>93</v>
      </c>
      <c r="L1662" t="s">
        <v>22</v>
      </c>
      <c r="M1662" t="s">
        <v>55</v>
      </c>
      <c r="O1662" t="str" cm="1">
        <f t="array" ref="O1662">_xlfn.IFS(table_netflix[[#This Row],[release_year]]&gt;=2018, "2018 &amp; after", TRUE, "Before 2018")</f>
        <v>2018 &amp; after</v>
      </c>
      <c r="P1662" s="12">
        <f>DATE(table_netflix[[#This Row],[release_year]],1,1)</f>
        <v>43101</v>
      </c>
      <c r="Q1662" s="12">
        <f t="shared" si="25"/>
        <v>43891</v>
      </c>
      <c r="R1662" s="12" t="str">
        <f>TEXT(table_netflix[[#This Row],[date_added_todate]], "mmm")</f>
        <v>Mar</v>
      </c>
      <c r="S1662" t="s">
        <v>8771</v>
      </c>
    </row>
    <row r="1663" spans="1:19" x14ac:dyDescent="0.3">
      <c r="A1663" t="s">
        <v>8772</v>
      </c>
      <c r="B1663" t="s">
        <v>15</v>
      </c>
      <c r="C1663" t="s">
        <v>8773</v>
      </c>
      <c r="D1663" t="s">
        <v>8774</v>
      </c>
      <c r="F1663" t="s">
        <v>61</v>
      </c>
      <c r="G1663" s="14" t="s">
        <v>8738</v>
      </c>
      <c r="H1663">
        <v>2019</v>
      </c>
      <c r="I1663" t="s">
        <v>27</v>
      </c>
      <c r="J1663" t="s">
        <v>21</v>
      </c>
      <c r="K1663">
        <f>IFERROR(VALUE(LEFT(table_netflix[[#This Row],[duration (in min)]], LEN(table_netflix[[#This Row],[duration (in min)]])-4)),0)</f>
        <v>90</v>
      </c>
      <c r="L1663" t="s">
        <v>22</v>
      </c>
      <c r="M1663" t="s">
        <v>112</v>
      </c>
      <c r="O1663" t="str" cm="1">
        <f t="array" ref="O1663">_xlfn.IFS(table_netflix[[#This Row],[release_year]]&gt;=2018, "2018 &amp; after", TRUE, "Before 2018")</f>
        <v>2018 &amp; after</v>
      </c>
      <c r="P1663" s="12">
        <f>DATE(table_netflix[[#This Row],[release_year]],1,1)</f>
        <v>43466</v>
      </c>
      <c r="Q1663" s="12">
        <f t="shared" si="25"/>
        <v>43891</v>
      </c>
      <c r="R1663" s="12" t="str">
        <f>TEXT(table_netflix[[#This Row],[date_added_todate]], "mmm")</f>
        <v>Mar</v>
      </c>
      <c r="S1663" t="s">
        <v>8775</v>
      </c>
    </row>
    <row r="1664" spans="1:19" x14ac:dyDescent="0.3">
      <c r="A1664" t="s">
        <v>8776</v>
      </c>
      <c r="B1664" t="s">
        <v>15</v>
      </c>
      <c r="C1664" t="s">
        <v>8777</v>
      </c>
      <c r="D1664" t="s">
        <v>6225</v>
      </c>
      <c r="E1664" t="s">
        <v>8778</v>
      </c>
      <c r="F1664" t="s">
        <v>18</v>
      </c>
      <c r="G1664" s="14" t="s">
        <v>8779</v>
      </c>
      <c r="H1664">
        <v>2020</v>
      </c>
      <c r="I1664" t="s">
        <v>27</v>
      </c>
      <c r="J1664" t="s">
        <v>499</v>
      </c>
      <c r="K1664">
        <f>IFERROR(VALUE(LEFT(table_netflix[[#This Row],[duration (in min)]], LEN(table_netflix[[#This Row],[duration (in min)]])-4)),0)</f>
        <v>109</v>
      </c>
      <c r="L1664" t="s">
        <v>53</v>
      </c>
      <c r="M1664" t="s">
        <v>107</v>
      </c>
      <c r="O1664" t="str" cm="1">
        <f t="array" ref="O1664">_xlfn.IFS(table_netflix[[#This Row],[release_year]]&gt;=2018, "2018 &amp; after", TRUE, "Before 2018")</f>
        <v>2018 &amp; after</v>
      </c>
      <c r="P1664" s="12">
        <f>DATE(table_netflix[[#This Row],[release_year]],1,1)</f>
        <v>43831</v>
      </c>
      <c r="Q1664" s="12">
        <f t="shared" si="25"/>
        <v>43889</v>
      </c>
      <c r="R1664" s="12" t="str">
        <f>TEXT(table_netflix[[#This Row],[date_added_todate]], "mmm")</f>
        <v>Feb</v>
      </c>
      <c r="S1664" t="s">
        <v>8780</v>
      </c>
    </row>
    <row r="1665" spans="1:19" x14ac:dyDescent="0.3">
      <c r="A1665" t="s">
        <v>8781</v>
      </c>
      <c r="B1665" t="s">
        <v>15</v>
      </c>
      <c r="C1665" t="s">
        <v>8782</v>
      </c>
      <c r="D1665" t="s">
        <v>8674</v>
      </c>
      <c r="E1665" t="s">
        <v>8675</v>
      </c>
      <c r="F1665" t="s">
        <v>39</v>
      </c>
      <c r="G1665" s="14" t="s">
        <v>8783</v>
      </c>
      <c r="H1665">
        <v>2020</v>
      </c>
      <c r="I1665" t="s">
        <v>62</v>
      </c>
      <c r="J1665" t="s">
        <v>2828</v>
      </c>
      <c r="K1665">
        <f>IFERROR(VALUE(LEFT(table_netflix[[#This Row],[duration (in min)]], LEN(table_netflix[[#This Row],[duration (in min)]])-4)),0)</f>
        <v>162</v>
      </c>
      <c r="L1665" t="s">
        <v>144</v>
      </c>
      <c r="M1665" t="s">
        <v>85</v>
      </c>
      <c r="N1665" t="s">
        <v>72</v>
      </c>
      <c r="O1665" t="str" cm="1">
        <f t="array" ref="O1665">_xlfn.IFS(table_netflix[[#This Row],[release_year]]&gt;=2018, "2018 &amp; after", TRUE, "Before 2018")</f>
        <v>2018 &amp; after</v>
      </c>
      <c r="P1665" s="12">
        <f>DATE(table_netflix[[#This Row],[release_year]],1,1)</f>
        <v>43831</v>
      </c>
      <c r="Q1665" s="12">
        <f t="shared" si="25"/>
        <v>43888</v>
      </c>
      <c r="R1665" s="12" t="str">
        <f>TEXT(table_netflix[[#This Row],[date_added_todate]], "mmm")</f>
        <v>Feb</v>
      </c>
      <c r="S1665" t="s">
        <v>8676</v>
      </c>
    </row>
    <row r="1666" spans="1:19" x14ac:dyDescent="0.3">
      <c r="A1666" t="s">
        <v>8784</v>
      </c>
      <c r="B1666" t="s">
        <v>15</v>
      </c>
      <c r="C1666" t="s">
        <v>8785</v>
      </c>
      <c r="D1666" t="s">
        <v>8786</v>
      </c>
      <c r="E1666" t="s">
        <v>8787</v>
      </c>
      <c r="F1666" t="s">
        <v>202</v>
      </c>
      <c r="G1666" s="14" t="s">
        <v>8783</v>
      </c>
      <c r="H1666">
        <v>2019</v>
      </c>
      <c r="I1666" t="s">
        <v>139</v>
      </c>
      <c r="J1666" t="s">
        <v>174</v>
      </c>
      <c r="K1666">
        <f>IFERROR(VALUE(LEFT(table_netflix[[#This Row],[duration (in min)]], LEN(table_netflix[[#This Row],[duration (in min)]])-4)),0)</f>
        <v>98</v>
      </c>
      <c r="L1666" t="s">
        <v>1249</v>
      </c>
      <c r="M1666" t="s">
        <v>512</v>
      </c>
      <c r="O1666" t="str" cm="1">
        <f t="array" ref="O1666">_xlfn.IFS(table_netflix[[#This Row],[release_year]]&gt;=2018, "2018 &amp; after", TRUE, "Before 2018")</f>
        <v>2018 &amp; after</v>
      </c>
      <c r="P1666" s="12">
        <f>DATE(table_netflix[[#This Row],[release_year]],1,1)</f>
        <v>43466</v>
      </c>
      <c r="Q1666" s="12">
        <f t="shared" ref="Q1666:Q1729" si="26">IF(G1666&lt;&gt;"", DATE(RIGHT(G1666,4), MONTH(1 &amp; LEFT(G1666,FIND(" ",G1666)-1)), MID(G1666, FIND(" ", G1666)+1, FIND(",", G1666)-FIND(" ", G1666)-1)), "")</f>
        <v>43888</v>
      </c>
      <c r="R1666" s="12" t="str">
        <f>TEXT(table_netflix[[#This Row],[date_added_todate]], "mmm")</f>
        <v>Feb</v>
      </c>
      <c r="S1666" t="s">
        <v>8788</v>
      </c>
    </row>
    <row r="1667" spans="1:19" x14ac:dyDescent="0.3">
      <c r="A1667" t="s">
        <v>8789</v>
      </c>
      <c r="B1667" t="s">
        <v>24</v>
      </c>
      <c r="C1667" t="s">
        <v>8790</v>
      </c>
      <c r="D1667" t="s">
        <v>8791</v>
      </c>
      <c r="E1667" t="s">
        <v>8792</v>
      </c>
      <c r="F1667" t="s">
        <v>1266</v>
      </c>
      <c r="G1667" s="14" t="s">
        <v>8783</v>
      </c>
      <c r="H1667">
        <v>2020</v>
      </c>
      <c r="I1667" t="s">
        <v>62</v>
      </c>
      <c r="J1667" t="s">
        <v>33</v>
      </c>
      <c r="K1667">
        <f>IFERROR(VALUE(LEFT(table_netflix[[#This Row],[duration (in min)]], LEN(table_netflix[[#This Row],[duration (in min)]])-4)),0)</f>
        <v>0</v>
      </c>
      <c r="L1667" t="s">
        <v>484</v>
      </c>
      <c r="O1667" t="str" cm="1">
        <f t="array" ref="O1667">_xlfn.IFS(table_netflix[[#This Row],[release_year]]&gt;=2018, "2018 &amp; after", TRUE, "Before 2018")</f>
        <v>2018 &amp; after</v>
      </c>
      <c r="P1667" s="12">
        <f>DATE(table_netflix[[#This Row],[release_year]],1,1)</f>
        <v>43831</v>
      </c>
      <c r="Q1667" s="12">
        <f t="shared" si="26"/>
        <v>43888</v>
      </c>
      <c r="R1667" s="12" t="str">
        <f>TEXT(table_netflix[[#This Row],[date_added_todate]], "mmm")</f>
        <v>Feb</v>
      </c>
      <c r="S1667" t="s">
        <v>8793</v>
      </c>
    </row>
    <row r="1668" spans="1:19" x14ac:dyDescent="0.3">
      <c r="A1668" t="s">
        <v>8794</v>
      </c>
      <c r="B1668" t="s">
        <v>15</v>
      </c>
      <c r="C1668" t="s">
        <v>8795</v>
      </c>
      <c r="D1668" t="s">
        <v>8796</v>
      </c>
      <c r="E1668" t="s">
        <v>8797</v>
      </c>
      <c r="F1668" t="s">
        <v>196</v>
      </c>
      <c r="G1668" s="14" t="s">
        <v>8798</v>
      </c>
      <c r="H1668">
        <v>2016</v>
      </c>
      <c r="I1668" t="s">
        <v>62</v>
      </c>
      <c r="J1668" t="s">
        <v>118</v>
      </c>
      <c r="K1668">
        <f>IFERROR(VALUE(LEFT(table_netflix[[#This Row],[duration (in min)]], LEN(table_netflix[[#This Row],[duration (in min)]])-4)),0)</f>
        <v>103</v>
      </c>
      <c r="L1668" t="s">
        <v>53</v>
      </c>
      <c r="M1668" t="s">
        <v>55</v>
      </c>
      <c r="N1668" t="s">
        <v>107</v>
      </c>
      <c r="O1668" t="str" cm="1">
        <f t="array" ref="O1668">_xlfn.IFS(table_netflix[[#This Row],[release_year]]&gt;=2018, "2018 &amp; after", TRUE, "Before 2018")</f>
        <v>Before 2018</v>
      </c>
      <c r="P1668" s="12">
        <f>DATE(table_netflix[[#This Row],[release_year]],1,1)</f>
        <v>42370</v>
      </c>
      <c r="Q1668" s="12">
        <f t="shared" si="26"/>
        <v>43887</v>
      </c>
      <c r="R1668" s="12" t="str">
        <f>TEXT(table_netflix[[#This Row],[date_added_todate]], "mmm")</f>
        <v>Feb</v>
      </c>
      <c r="S1668" t="s">
        <v>8799</v>
      </c>
    </row>
    <row r="1669" spans="1:19" x14ac:dyDescent="0.3">
      <c r="A1669" t="s">
        <v>8800</v>
      </c>
      <c r="B1669" t="s">
        <v>15</v>
      </c>
      <c r="C1669" t="s">
        <v>8801</v>
      </c>
      <c r="D1669" t="s">
        <v>3372</v>
      </c>
      <c r="E1669" t="s">
        <v>8802</v>
      </c>
      <c r="F1669" t="s">
        <v>196</v>
      </c>
      <c r="G1669" s="14" t="s">
        <v>8798</v>
      </c>
      <c r="H1669">
        <v>2015</v>
      </c>
      <c r="I1669" t="s">
        <v>27</v>
      </c>
      <c r="J1669" t="s">
        <v>125</v>
      </c>
      <c r="K1669">
        <f>IFERROR(VALUE(LEFT(table_netflix[[#This Row],[duration (in min)]], LEN(table_netflix[[#This Row],[duration (in min)]])-4)),0)</f>
        <v>97</v>
      </c>
      <c r="L1669" t="s">
        <v>53</v>
      </c>
      <c r="M1669" t="s">
        <v>55</v>
      </c>
      <c r="O1669" t="str" cm="1">
        <f t="array" ref="O1669">_xlfn.IFS(table_netflix[[#This Row],[release_year]]&gt;=2018, "2018 &amp; after", TRUE, "Before 2018")</f>
        <v>Before 2018</v>
      </c>
      <c r="P1669" s="12">
        <f>DATE(table_netflix[[#This Row],[release_year]],1,1)</f>
        <v>42005</v>
      </c>
      <c r="Q1669" s="12">
        <f t="shared" si="26"/>
        <v>43887</v>
      </c>
      <c r="R1669" s="12" t="str">
        <f>TEXT(table_netflix[[#This Row],[date_added_todate]], "mmm")</f>
        <v>Feb</v>
      </c>
      <c r="S1669" t="s">
        <v>8803</v>
      </c>
    </row>
    <row r="1670" spans="1:19" x14ac:dyDescent="0.3">
      <c r="A1670" t="s">
        <v>8804</v>
      </c>
      <c r="B1670" t="s">
        <v>15</v>
      </c>
      <c r="C1670" t="s">
        <v>8805</v>
      </c>
      <c r="D1670" t="s">
        <v>6657</v>
      </c>
      <c r="E1670" t="s">
        <v>8806</v>
      </c>
      <c r="F1670" t="s">
        <v>196</v>
      </c>
      <c r="G1670" s="14" t="s">
        <v>8798</v>
      </c>
      <c r="H1670">
        <v>2015</v>
      </c>
      <c r="I1670" t="s">
        <v>27</v>
      </c>
      <c r="J1670" t="s">
        <v>92</v>
      </c>
      <c r="K1670">
        <f>IFERROR(VALUE(LEFT(table_netflix[[#This Row],[duration (in min)]], LEN(table_netflix[[#This Row],[duration (in min)]])-4)),0)</f>
        <v>94</v>
      </c>
      <c r="L1670" t="s">
        <v>71</v>
      </c>
      <c r="M1670" t="s">
        <v>72</v>
      </c>
      <c r="N1670" t="s">
        <v>54</v>
      </c>
      <c r="O1670" t="str" cm="1">
        <f t="array" ref="O1670">_xlfn.IFS(table_netflix[[#This Row],[release_year]]&gt;=2018, "2018 &amp; after", TRUE, "Before 2018")</f>
        <v>Before 2018</v>
      </c>
      <c r="P1670" s="12">
        <f>DATE(table_netflix[[#This Row],[release_year]],1,1)</f>
        <v>42005</v>
      </c>
      <c r="Q1670" s="12">
        <f t="shared" si="26"/>
        <v>43887</v>
      </c>
      <c r="R1670" s="12" t="str">
        <f>TEXT(table_netflix[[#This Row],[date_added_todate]], "mmm")</f>
        <v>Feb</v>
      </c>
      <c r="S1670" t="s">
        <v>8807</v>
      </c>
    </row>
    <row r="1671" spans="1:19" x14ac:dyDescent="0.3">
      <c r="A1671" t="s">
        <v>8808</v>
      </c>
      <c r="B1671" t="s">
        <v>15</v>
      </c>
      <c r="C1671" t="s">
        <v>8809</v>
      </c>
      <c r="D1671" t="s">
        <v>6313</v>
      </c>
      <c r="E1671" t="s">
        <v>8810</v>
      </c>
      <c r="F1671" t="s">
        <v>196</v>
      </c>
      <c r="G1671" s="14" t="s">
        <v>8798</v>
      </c>
      <c r="H1671">
        <v>2016</v>
      </c>
      <c r="I1671" t="s">
        <v>27</v>
      </c>
      <c r="J1671" t="s">
        <v>511</v>
      </c>
      <c r="K1671">
        <f>IFERROR(VALUE(LEFT(table_netflix[[#This Row],[duration (in min)]], LEN(table_netflix[[#This Row],[duration (in min)]])-4)),0)</f>
        <v>101</v>
      </c>
      <c r="L1671" t="s">
        <v>53</v>
      </c>
      <c r="M1671" t="s">
        <v>55</v>
      </c>
      <c r="O1671" t="str" cm="1">
        <f t="array" ref="O1671">_xlfn.IFS(table_netflix[[#This Row],[release_year]]&gt;=2018, "2018 &amp; after", TRUE, "Before 2018")</f>
        <v>Before 2018</v>
      </c>
      <c r="P1671" s="12">
        <f>DATE(table_netflix[[#This Row],[release_year]],1,1)</f>
        <v>42370</v>
      </c>
      <c r="Q1671" s="12">
        <f t="shared" si="26"/>
        <v>43887</v>
      </c>
      <c r="R1671" s="12" t="str">
        <f>TEXT(table_netflix[[#This Row],[date_added_todate]], "mmm")</f>
        <v>Feb</v>
      </c>
      <c r="S1671" t="s">
        <v>8811</v>
      </c>
    </row>
    <row r="1672" spans="1:19" x14ac:dyDescent="0.3">
      <c r="A1672" t="s">
        <v>8812</v>
      </c>
      <c r="B1672" t="s">
        <v>15</v>
      </c>
      <c r="C1672" t="s">
        <v>8813</v>
      </c>
      <c r="D1672" t="s">
        <v>1252</v>
      </c>
      <c r="E1672" t="s">
        <v>8814</v>
      </c>
      <c r="F1672" t="s">
        <v>196</v>
      </c>
      <c r="G1672" s="14" t="s">
        <v>8798</v>
      </c>
      <c r="H1672">
        <v>2014</v>
      </c>
      <c r="I1672" t="s">
        <v>62</v>
      </c>
      <c r="J1672" t="s">
        <v>499</v>
      </c>
      <c r="K1672">
        <f>IFERROR(VALUE(LEFT(table_netflix[[#This Row],[duration (in min)]], LEN(table_netflix[[#This Row],[duration (in min)]])-4)),0)</f>
        <v>109</v>
      </c>
      <c r="L1672" t="s">
        <v>294</v>
      </c>
      <c r="M1672" t="s">
        <v>107</v>
      </c>
      <c r="O1672" t="str" cm="1">
        <f t="array" ref="O1672">_xlfn.IFS(table_netflix[[#This Row],[release_year]]&gt;=2018, "2018 &amp; after", TRUE, "Before 2018")</f>
        <v>Before 2018</v>
      </c>
      <c r="P1672" s="12">
        <f>DATE(table_netflix[[#This Row],[release_year]],1,1)</f>
        <v>41640</v>
      </c>
      <c r="Q1672" s="12">
        <f t="shared" si="26"/>
        <v>43887</v>
      </c>
      <c r="R1672" s="12" t="str">
        <f>TEXT(table_netflix[[#This Row],[date_added_todate]], "mmm")</f>
        <v>Feb</v>
      </c>
      <c r="S1672" t="s">
        <v>8815</v>
      </c>
    </row>
    <row r="1673" spans="1:19" x14ac:dyDescent="0.3">
      <c r="A1673" t="s">
        <v>8816</v>
      </c>
      <c r="B1673" t="s">
        <v>15</v>
      </c>
      <c r="C1673" t="s">
        <v>8817</v>
      </c>
      <c r="D1673" t="s">
        <v>8818</v>
      </c>
      <c r="E1673" t="s">
        <v>8819</v>
      </c>
      <c r="F1673" t="s">
        <v>18</v>
      </c>
      <c r="G1673" s="14" t="s">
        <v>8820</v>
      </c>
      <c r="H1673">
        <v>2020</v>
      </c>
      <c r="I1673" t="s">
        <v>27</v>
      </c>
      <c r="J1673" t="s">
        <v>4508</v>
      </c>
      <c r="K1673">
        <f>IFERROR(VALUE(LEFT(table_netflix[[#This Row],[duration (in min)]], LEN(table_netflix[[#This Row],[duration (in min)]])-4)),0)</f>
        <v>50</v>
      </c>
      <c r="L1673" t="s">
        <v>852</v>
      </c>
      <c r="O1673" t="str" cm="1">
        <f t="array" ref="O1673">_xlfn.IFS(table_netflix[[#This Row],[release_year]]&gt;=2018, "2018 &amp; after", TRUE, "Before 2018")</f>
        <v>2018 &amp; after</v>
      </c>
      <c r="P1673" s="12">
        <f>DATE(table_netflix[[#This Row],[release_year]],1,1)</f>
        <v>43831</v>
      </c>
      <c r="Q1673" s="12">
        <f t="shared" si="26"/>
        <v>43886</v>
      </c>
      <c r="R1673" s="12" t="str">
        <f>TEXT(table_netflix[[#This Row],[date_added_todate]], "mmm")</f>
        <v>Feb</v>
      </c>
      <c r="S1673" t="s">
        <v>8821</v>
      </c>
    </row>
    <row r="1674" spans="1:19" x14ac:dyDescent="0.3">
      <c r="A1674" t="s">
        <v>8822</v>
      </c>
      <c r="B1674" t="s">
        <v>15</v>
      </c>
      <c r="C1674" t="s">
        <v>8823</v>
      </c>
      <c r="D1674" t="s">
        <v>8824</v>
      </c>
      <c r="E1674" t="s">
        <v>8825</v>
      </c>
      <c r="F1674" t="s">
        <v>18</v>
      </c>
      <c r="G1674" s="14" t="s">
        <v>8826</v>
      </c>
      <c r="H1674">
        <v>2019</v>
      </c>
      <c r="I1674" t="s">
        <v>84</v>
      </c>
      <c r="J1674" t="s">
        <v>141</v>
      </c>
      <c r="K1674">
        <f>IFERROR(VALUE(LEFT(table_netflix[[#This Row],[duration (in min)]], LEN(table_netflix[[#This Row],[duration (in min)]])-4)),0)</f>
        <v>110</v>
      </c>
      <c r="L1674" t="s">
        <v>47</v>
      </c>
      <c r="M1674" t="s">
        <v>72</v>
      </c>
      <c r="N1674" t="s">
        <v>589</v>
      </c>
      <c r="O1674" t="str" cm="1">
        <f t="array" ref="O1674">_xlfn.IFS(table_netflix[[#This Row],[release_year]]&gt;=2018, "2018 &amp; after", TRUE, "Before 2018")</f>
        <v>2018 &amp; after</v>
      </c>
      <c r="P1674" s="12">
        <f>DATE(table_netflix[[#This Row],[release_year]],1,1)</f>
        <v>43466</v>
      </c>
      <c r="Q1674" s="12">
        <f t="shared" si="26"/>
        <v>43884</v>
      </c>
      <c r="R1674" s="12" t="str">
        <f>TEXT(table_netflix[[#This Row],[date_added_todate]], "mmm")</f>
        <v>Feb</v>
      </c>
      <c r="S1674" t="s">
        <v>8827</v>
      </c>
    </row>
    <row r="1675" spans="1:19" x14ac:dyDescent="0.3">
      <c r="A1675" t="s">
        <v>8828</v>
      </c>
      <c r="B1675" t="s">
        <v>15</v>
      </c>
      <c r="C1675" t="s">
        <v>8829</v>
      </c>
      <c r="D1675" t="s">
        <v>8830</v>
      </c>
      <c r="E1675" t="s">
        <v>8831</v>
      </c>
      <c r="F1675" t="s">
        <v>18</v>
      </c>
      <c r="G1675" s="14" t="s">
        <v>8832</v>
      </c>
      <c r="H1675">
        <v>2019</v>
      </c>
      <c r="I1675" t="s">
        <v>27</v>
      </c>
      <c r="J1675" t="s">
        <v>308</v>
      </c>
      <c r="K1675">
        <f>IFERROR(VALUE(LEFT(table_netflix[[#This Row],[duration (in min)]], LEN(table_netflix[[#This Row],[duration (in min)]])-4)),0)</f>
        <v>92</v>
      </c>
      <c r="L1675" t="s">
        <v>126</v>
      </c>
      <c r="O1675" t="str" cm="1">
        <f t="array" ref="O1675">_xlfn.IFS(table_netflix[[#This Row],[release_year]]&gt;=2018, "2018 &amp; after", TRUE, "Before 2018")</f>
        <v>2018 &amp; after</v>
      </c>
      <c r="P1675" s="12">
        <f>DATE(table_netflix[[#This Row],[release_year]],1,1)</f>
        <v>43466</v>
      </c>
      <c r="Q1675" s="12">
        <f t="shared" si="26"/>
        <v>43883</v>
      </c>
      <c r="R1675" s="12" t="str">
        <f>TEXT(table_netflix[[#This Row],[date_added_todate]], "mmm")</f>
        <v>Feb</v>
      </c>
      <c r="S1675" t="s">
        <v>8833</v>
      </c>
    </row>
    <row r="1676" spans="1:19" x14ac:dyDescent="0.3">
      <c r="A1676" t="s">
        <v>8834</v>
      </c>
      <c r="B1676" t="s">
        <v>24</v>
      </c>
      <c r="C1676" t="s">
        <v>8835</v>
      </c>
      <c r="D1676" t="s">
        <v>8836</v>
      </c>
      <c r="E1676" t="s">
        <v>8837</v>
      </c>
      <c r="F1676" t="s">
        <v>523</v>
      </c>
      <c r="G1676" s="14" t="s">
        <v>8832</v>
      </c>
      <c r="H1676">
        <v>2018</v>
      </c>
      <c r="I1676" t="s">
        <v>27</v>
      </c>
      <c r="J1676" t="s">
        <v>33</v>
      </c>
      <c r="K1676">
        <f>IFERROR(VALUE(LEFT(table_netflix[[#This Row],[duration (in min)]], LEN(table_netflix[[#This Row],[duration (in min)]])-4)),0)</f>
        <v>0</v>
      </c>
      <c r="L1676" t="s">
        <v>34</v>
      </c>
      <c r="M1676" t="s">
        <v>74</v>
      </c>
      <c r="O1676" t="str" cm="1">
        <f t="array" ref="O1676">_xlfn.IFS(table_netflix[[#This Row],[release_year]]&gt;=2018, "2018 &amp; after", TRUE, "Before 2018")</f>
        <v>2018 &amp; after</v>
      </c>
      <c r="P1676" s="12">
        <f>DATE(table_netflix[[#This Row],[release_year]],1,1)</f>
        <v>43101</v>
      </c>
      <c r="Q1676" s="12">
        <f t="shared" si="26"/>
        <v>43883</v>
      </c>
      <c r="R1676" s="12" t="str">
        <f>TEXT(table_netflix[[#This Row],[date_added_todate]], "mmm")</f>
        <v>Feb</v>
      </c>
      <c r="S1676" t="s">
        <v>8838</v>
      </c>
    </row>
    <row r="1677" spans="1:19" x14ac:dyDescent="0.3">
      <c r="A1677" t="s">
        <v>8840</v>
      </c>
      <c r="B1677" t="s">
        <v>15</v>
      </c>
      <c r="C1677" t="s">
        <v>8841</v>
      </c>
      <c r="D1677" t="s">
        <v>8842</v>
      </c>
      <c r="E1677" t="s">
        <v>8843</v>
      </c>
      <c r="F1677" t="s">
        <v>80</v>
      </c>
      <c r="G1677" s="14" t="s">
        <v>8839</v>
      </c>
      <c r="H1677">
        <v>2020</v>
      </c>
      <c r="I1677" t="s">
        <v>27</v>
      </c>
      <c r="J1677" t="s">
        <v>444</v>
      </c>
      <c r="K1677">
        <f>IFERROR(VALUE(LEFT(table_netflix[[#This Row],[duration (in min)]], LEN(table_netflix[[#This Row],[duration (in min)]])-4)),0)</f>
        <v>120</v>
      </c>
      <c r="L1677" t="s">
        <v>53</v>
      </c>
      <c r="M1677" t="s">
        <v>54</v>
      </c>
      <c r="N1677" t="s">
        <v>55</v>
      </c>
      <c r="O1677" t="str" cm="1">
        <f t="array" ref="O1677">_xlfn.IFS(table_netflix[[#This Row],[release_year]]&gt;=2018, "2018 &amp; after", TRUE, "Before 2018")</f>
        <v>2018 &amp; after</v>
      </c>
      <c r="P1677" s="12">
        <f>DATE(table_netflix[[#This Row],[release_year]],1,1)</f>
        <v>43831</v>
      </c>
      <c r="Q1677" s="12">
        <f t="shared" si="26"/>
        <v>43882</v>
      </c>
      <c r="R1677" s="12" t="str">
        <f>TEXT(table_netflix[[#This Row],[date_added_todate]], "mmm")</f>
        <v>Feb</v>
      </c>
      <c r="S1677" t="s">
        <v>8844</v>
      </c>
    </row>
    <row r="1678" spans="1:19" x14ac:dyDescent="0.3">
      <c r="A1678" t="s">
        <v>8845</v>
      </c>
      <c r="B1678" t="s">
        <v>15</v>
      </c>
      <c r="C1678" t="s">
        <v>8846</v>
      </c>
      <c r="D1678" t="s">
        <v>8847</v>
      </c>
      <c r="E1678" t="s">
        <v>8848</v>
      </c>
      <c r="F1678" t="s">
        <v>39</v>
      </c>
      <c r="G1678" s="14" t="s">
        <v>8839</v>
      </c>
      <c r="H1678">
        <v>2019</v>
      </c>
      <c r="I1678" t="s">
        <v>62</v>
      </c>
      <c r="J1678" t="s">
        <v>511</v>
      </c>
      <c r="K1678">
        <f>IFERROR(VALUE(LEFT(table_netflix[[#This Row],[duration (in min)]], LEN(table_netflix[[#This Row],[duration (in min)]])-4)),0)</f>
        <v>101</v>
      </c>
      <c r="L1678" t="s">
        <v>294</v>
      </c>
      <c r="M1678" t="s">
        <v>142</v>
      </c>
      <c r="O1678" t="str" cm="1">
        <f t="array" ref="O1678">_xlfn.IFS(table_netflix[[#This Row],[release_year]]&gt;=2018, "2018 &amp; after", TRUE, "Before 2018")</f>
        <v>2018 &amp; after</v>
      </c>
      <c r="P1678" s="12">
        <f>DATE(table_netflix[[#This Row],[release_year]],1,1)</f>
        <v>43466</v>
      </c>
      <c r="Q1678" s="12">
        <f t="shared" si="26"/>
        <v>43882</v>
      </c>
      <c r="R1678" s="12" t="str">
        <f>TEXT(table_netflix[[#This Row],[date_added_todate]], "mmm")</f>
        <v>Feb</v>
      </c>
      <c r="S1678" t="s">
        <v>8849</v>
      </c>
    </row>
    <row r="1679" spans="1:19" x14ac:dyDescent="0.3">
      <c r="A1679" t="s">
        <v>8850</v>
      </c>
      <c r="B1679" t="s">
        <v>15</v>
      </c>
      <c r="C1679" t="s">
        <v>8851</v>
      </c>
      <c r="D1679" t="s">
        <v>8852</v>
      </c>
      <c r="E1679" t="s">
        <v>8853</v>
      </c>
      <c r="F1679" t="s">
        <v>18</v>
      </c>
      <c r="G1679" s="14" t="s">
        <v>8839</v>
      </c>
      <c r="H1679">
        <v>2020</v>
      </c>
      <c r="I1679" t="s">
        <v>186</v>
      </c>
      <c r="J1679" t="s">
        <v>167</v>
      </c>
      <c r="K1679">
        <f>IFERROR(VALUE(LEFT(table_netflix[[#This Row],[duration (in min)]], LEN(table_netflix[[#This Row],[duration (in min)]])-4)),0)</f>
        <v>116</v>
      </c>
      <c r="L1679" t="s">
        <v>53</v>
      </c>
      <c r="M1679" t="s">
        <v>142</v>
      </c>
      <c r="O1679" t="str" cm="1">
        <f t="array" ref="O1679">_xlfn.IFS(table_netflix[[#This Row],[release_year]]&gt;=2018, "2018 &amp; after", TRUE, "Before 2018")</f>
        <v>2018 &amp; after</v>
      </c>
      <c r="P1679" s="12">
        <f>DATE(table_netflix[[#This Row],[release_year]],1,1)</f>
        <v>43831</v>
      </c>
      <c r="Q1679" s="12">
        <f t="shared" si="26"/>
        <v>43882</v>
      </c>
      <c r="R1679" s="12" t="str">
        <f>TEXT(table_netflix[[#This Row],[date_added_todate]], "mmm")</f>
        <v>Feb</v>
      </c>
      <c r="S1679" t="s">
        <v>8854</v>
      </c>
    </row>
    <row r="1680" spans="1:19" x14ac:dyDescent="0.3">
      <c r="A1680" t="s">
        <v>8855</v>
      </c>
      <c r="B1680" t="s">
        <v>15</v>
      </c>
      <c r="C1680" t="s">
        <v>8856</v>
      </c>
      <c r="D1680" t="s">
        <v>8857</v>
      </c>
      <c r="E1680" t="s">
        <v>8858</v>
      </c>
      <c r="F1680" t="s">
        <v>39</v>
      </c>
      <c r="G1680" s="14" t="s">
        <v>8839</v>
      </c>
      <c r="H1680">
        <v>2020</v>
      </c>
      <c r="I1680" t="s">
        <v>27</v>
      </c>
      <c r="J1680" t="s">
        <v>330</v>
      </c>
      <c r="K1680">
        <f>IFERROR(VALUE(LEFT(table_netflix[[#This Row],[duration (in min)]], LEN(table_netflix[[#This Row],[duration (in min)]])-4)),0)</f>
        <v>117</v>
      </c>
      <c r="L1680" t="s">
        <v>53</v>
      </c>
      <c r="M1680" t="s">
        <v>55</v>
      </c>
      <c r="O1680" t="str" cm="1">
        <f t="array" ref="O1680">_xlfn.IFS(table_netflix[[#This Row],[release_year]]&gt;=2018, "2018 &amp; after", TRUE, "Before 2018")</f>
        <v>2018 &amp; after</v>
      </c>
      <c r="P1680" s="12">
        <f>DATE(table_netflix[[#This Row],[release_year]],1,1)</f>
        <v>43831</v>
      </c>
      <c r="Q1680" s="12">
        <f t="shared" si="26"/>
        <v>43882</v>
      </c>
      <c r="R1680" s="12" t="str">
        <f>TEXT(table_netflix[[#This Row],[date_added_todate]], "mmm")</f>
        <v>Feb</v>
      </c>
      <c r="S1680" t="s">
        <v>8859</v>
      </c>
    </row>
    <row r="1681" spans="1:19" x14ac:dyDescent="0.3">
      <c r="A1681" t="s">
        <v>8860</v>
      </c>
      <c r="B1681" t="s">
        <v>15</v>
      </c>
      <c r="C1681" t="s">
        <v>8861</v>
      </c>
      <c r="D1681" t="s">
        <v>8862</v>
      </c>
      <c r="E1681" t="s">
        <v>8863</v>
      </c>
      <c r="F1681" t="s">
        <v>25</v>
      </c>
      <c r="G1681" s="14" t="s">
        <v>8864</v>
      </c>
      <c r="H1681">
        <v>2012</v>
      </c>
      <c r="I1681" t="s">
        <v>84</v>
      </c>
      <c r="J1681" t="s">
        <v>241</v>
      </c>
      <c r="K1681">
        <f>IFERROR(VALUE(LEFT(table_netflix[[#This Row],[duration (in min)]], LEN(table_netflix[[#This Row],[duration (in min)]])-4)),0)</f>
        <v>95</v>
      </c>
      <c r="L1681" t="s">
        <v>71</v>
      </c>
      <c r="M1681" t="s">
        <v>55</v>
      </c>
      <c r="N1681" t="s">
        <v>112</v>
      </c>
      <c r="O1681" t="str" cm="1">
        <f t="array" ref="O1681">_xlfn.IFS(table_netflix[[#This Row],[release_year]]&gt;=2018, "2018 &amp; after", TRUE, "Before 2018")</f>
        <v>Before 2018</v>
      </c>
      <c r="P1681" s="12">
        <f>DATE(table_netflix[[#This Row],[release_year]],1,1)</f>
        <v>40909</v>
      </c>
      <c r="Q1681" s="12">
        <f t="shared" si="26"/>
        <v>43881</v>
      </c>
      <c r="R1681" s="12" t="str">
        <f>TEXT(table_netflix[[#This Row],[date_added_todate]], "mmm")</f>
        <v>Feb</v>
      </c>
      <c r="S1681" t="s">
        <v>8865</v>
      </c>
    </row>
    <row r="1682" spans="1:19" x14ac:dyDescent="0.3">
      <c r="A1682" t="s">
        <v>8866</v>
      </c>
      <c r="B1682" t="s">
        <v>15</v>
      </c>
      <c r="C1682" t="s">
        <v>8867</v>
      </c>
      <c r="D1682" t="s">
        <v>8868</v>
      </c>
      <c r="F1682" t="s">
        <v>1782</v>
      </c>
      <c r="G1682" s="14" t="s">
        <v>8864</v>
      </c>
      <c r="H1682">
        <v>2018</v>
      </c>
      <c r="I1682" t="s">
        <v>84</v>
      </c>
      <c r="J1682" t="s">
        <v>232</v>
      </c>
      <c r="K1682">
        <f>IFERROR(VALUE(LEFT(table_netflix[[#This Row],[duration (in min)]], LEN(table_netflix[[#This Row],[duration (in min)]])-4)),0)</f>
        <v>93</v>
      </c>
      <c r="L1682" t="s">
        <v>47</v>
      </c>
      <c r="M1682" t="s">
        <v>1362</v>
      </c>
      <c r="N1682" t="s">
        <v>55</v>
      </c>
      <c r="O1682" t="str" cm="1">
        <f t="array" ref="O1682">_xlfn.IFS(table_netflix[[#This Row],[release_year]]&gt;=2018, "2018 &amp; after", TRUE, "Before 2018")</f>
        <v>2018 &amp; after</v>
      </c>
      <c r="P1682" s="12">
        <f>DATE(table_netflix[[#This Row],[release_year]],1,1)</f>
        <v>43101</v>
      </c>
      <c r="Q1682" s="12">
        <f t="shared" si="26"/>
        <v>43881</v>
      </c>
      <c r="R1682" s="12" t="str">
        <f>TEXT(table_netflix[[#This Row],[date_added_todate]], "mmm")</f>
        <v>Feb</v>
      </c>
      <c r="S1682" t="s">
        <v>8869</v>
      </c>
    </row>
    <row r="1683" spans="1:19" x14ac:dyDescent="0.3">
      <c r="A1683" t="s">
        <v>8871</v>
      </c>
      <c r="B1683" t="s">
        <v>15</v>
      </c>
      <c r="C1683" t="s">
        <v>8872</v>
      </c>
      <c r="D1683" t="s">
        <v>8873</v>
      </c>
      <c r="E1683" t="s">
        <v>8874</v>
      </c>
      <c r="F1683" t="s">
        <v>307</v>
      </c>
      <c r="G1683" s="14" t="s">
        <v>8875</v>
      </c>
      <c r="H1683">
        <v>2015</v>
      </c>
      <c r="I1683" t="s">
        <v>186</v>
      </c>
      <c r="J1683" t="s">
        <v>194</v>
      </c>
      <c r="K1683">
        <f>IFERROR(VALUE(LEFT(table_netflix[[#This Row],[duration (in min)]], LEN(table_netflix[[#This Row],[duration (in min)]])-4)),0)</f>
        <v>122</v>
      </c>
      <c r="L1683" t="s">
        <v>53</v>
      </c>
      <c r="M1683" t="s">
        <v>107</v>
      </c>
      <c r="O1683" t="str" cm="1">
        <f t="array" ref="O1683">_xlfn.IFS(table_netflix[[#This Row],[release_year]]&gt;=2018, "2018 &amp; after", TRUE, "Before 2018")</f>
        <v>Before 2018</v>
      </c>
      <c r="P1683" s="12">
        <f>DATE(table_netflix[[#This Row],[release_year]],1,1)</f>
        <v>42005</v>
      </c>
      <c r="Q1683" s="12">
        <f t="shared" si="26"/>
        <v>43877</v>
      </c>
      <c r="R1683" s="12" t="str">
        <f>TEXT(table_netflix[[#This Row],[date_added_todate]], "mmm")</f>
        <v>Feb</v>
      </c>
      <c r="S1683" t="s">
        <v>8876</v>
      </c>
    </row>
    <row r="1684" spans="1:19" x14ac:dyDescent="0.3">
      <c r="A1684" t="s">
        <v>8877</v>
      </c>
      <c r="B1684" t="s">
        <v>15</v>
      </c>
      <c r="C1684" t="s">
        <v>8878</v>
      </c>
      <c r="D1684" t="s">
        <v>8879</v>
      </c>
      <c r="E1684" t="s">
        <v>8880</v>
      </c>
      <c r="F1684" t="s">
        <v>18</v>
      </c>
      <c r="G1684" s="14" t="s">
        <v>8875</v>
      </c>
      <c r="H1684">
        <v>2019</v>
      </c>
      <c r="I1684" t="s">
        <v>27</v>
      </c>
      <c r="J1684" t="s">
        <v>226</v>
      </c>
      <c r="K1684">
        <f>IFERROR(VALUE(LEFT(table_netflix[[#This Row],[duration (in min)]], LEN(table_netflix[[#This Row],[duration (in min)]])-4)),0)</f>
        <v>102</v>
      </c>
      <c r="L1684" t="s">
        <v>53</v>
      </c>
      <c r="M1684" t="s">
        <v>54</v>
      </c>
      <c r="O1684" t="str" cm="1">
        <f t="array" ref="O1684">_xlfn.IFS(table_netflix[[#This Row],[release_year]]&gt;=2018, "2018 &amp; after", TRUE, "Before 2018")</f>
        <v>2018 &amp; after</v>
      </c>
      <c r="P1684" s="12">
        <f>DATE(table_netflix[[#This Row],[release_year]],1,1)</f>
        <v>43466</v>
      </c>
      <c r="Q1684" s="12">
        <f t="shared" si="26"/>
        <v>43877</v>
      </c>
      <c r="R1684" s="12" t="str">
        <f>TEXT(table_netflix[[#This Row],[date_added_todate]], "mmm")</f>
        <v>Feb</v>
      </c>
      <c r="S1684" t="s">
        <v>8881</v>
      </c>
    </row>
    <row r="1685" spans="1:19" x14ac:dyDescent="0.3">
      <c r="A1685" t="s">
        <v>8882</v>
      </c>
      <c r="B1685" t="s">
        <v>15</v>
      </c>
      <c r="C1685" t="s">
        <v>8883</v>
      </c>
      <c r="D1685" t="s">
        <v>8884</v>
      </c>
      <c r="E1685" t="s">
        <v>8885</v>
      </c>
      <c r="F1685" t="s">
        <v>18</v>
      </c>
      <c r="G1685" s="14" t="s">
        <v>8875</v>
      </c>
      <c r="H1685">
        <v>2015</v>
      </c>
      <c r="I1685" t="s">
        <v>186</v>
      </c>
      <c r="J1685" t="s">
        <v>152</v>
      </c>
      <c r="K1685">
        <f>IFERROR(VALUE(LEFT(table_netflix[[#This Row],[duration (in min)]], LEN(table_netflix[[#This Row],[duration (in min)]])-4)),0)</f>
        <v>96</v>
      </c>
      <c r="L1685" t="s">
        <v>144</v>
      </c>
      <c r="M1685" t="s">
        <v>85</v>
      </c>
      <c r="N1685" t="s">
        <v>107</v>
      </c>
      <c r="O1685" t="str" cm="1">
        <f t="array" ref="O1685">_xlfn.IFS(table_netflix[[#This Row],[release_year]]&gt;=2018, "2018 &amp; after", TRUE, "Before 2018")</f>
        <v>Before 2018</v>
      </c>
      <c r="P1685" s="12">
        <f>DATE(table_netflix[[#This Row],[release_year]],1,1)</f>
        <v>42005</v>
      </c>
      <c r="Q1685" s="12">
        <f t="shared" si="26"/>
        <v>43877</v>
      </c>
      <c r="R1685" s="12" t="str">
        <f>TEXT(table_netflix[[#This Row],[date_added_todate]], "mmm")</f>
        <v>Feb</v>
      </c>
      <c r="S1685" t="s">
        <v>8886</v>
      </c>
    </row>
    <row r="1686" spans="1:19" x14ac:dyDescent="0.3">
      <c r="A1686" t="s">
        <v>8887</v>
      </c>
      <c r="B1686" t="s">
        <v>24</v>
      </c>
      <c r="C1686" t="s">
        <v>8888</v>
      </c>
      <c r="D1686" t="s">
        <v>5951</v>
      </c>
      <c r="E1686" t="s">
        <v>8889</v>
      </c>
      <c r="F1686" t="s">
        <v>196</v>
      </c>
      <c r="G1686" s="14" t="s">
        <v>8875</v>
      </c>
      <c r="H1686">
        <v>2017</v>
      </c>
      <c r="I1686" t="s">
        <v>27</v>
      </c>
      <c r="J1686" t="s">
        <v>33</v>
      </c>
      <c r="K1686">
        <f>IFERROR(VALUE(LEFT(table_netflix[[#This Row],[duration (in min)]], LEN(table_netflix[[#This Row],[duration (in min)]])-4)),0)</f>
        <v>0</v>
      </c>
      <c r="L1686" t="s">
        <v>29</v>
      </c>
      <c r="M1686" t="s">
        <v>30</v>
      </c>
      <c r="O1686" t="str" cm="1">
        <f t="array" ref="O1686">_xlfn.IFS(table_netflix[[#This Row],[release_year]]&gt;=2018, "2018 &amp; after", TRUE, "Before 2018")</f>
        <v>Before 2018</v>
      </c>
      <c r="P1686" s="12">
        <f>DATE(table_netflix[[#This Row],[release_year]],1,1)</f>
        <v>42736</v>
      </c>
      <c r="Q1686" s="12">
        <f t="shared" si="26"/>
        <v>43877</v>
      </c>
      <c r="R1686" s="12" t="str">
        <f>TEXT(table_netflix[[#This Row],[date_added_todate]], "mmm")</f>
        <v>Feb</v>
      </c>
      <c r="S1686" t="s">
        <v>8890</v>
      </c>
    </row>
    <row r="1687" spans="1:19" x14ac:dyDescent="0.3">
      <c r="A1687" t="s">
        <v>8891</v>
      </c>
      <c r="B1687" t="s">
        <v>15</v>
      </c>
      <c r="C1687" t="s">
        <v>8892</v>
      </c>
      <c r="D1687" t="s">
        <v>8893</v>
      </c>
      <c r="E1687" t="s">
        <v>8894</v>
      </c>
      <c r="F1687" t="s">
        <v>18</v>
      </c>
      <c r="G1687" s="14" t="s">
        <v>8875</v>
      </c>
      <c r="H1687">
        <v>2016</v>
      </c>
      <c r="I1687" t="s">
        <v>186</v>
      </c>
      <c r="J1687" t="s">
        <v>232</v>
      </c>
      <c r="K1687">
        <f>IFERROR(VALUE(LEFT(table_netflix[[#This Row],[duration (in min)]], LEN(table_netflix[[#This Row],[duration (in min)]])-4)),0)</f>
        <v>93</v>
      </c>
      <c r="L1687" t="s">
        <v>53</v>
      </c>
      <c r="M1687" t="s">
        <v>142</v>
      </c>
      <c r="O1687" t="str" cm="1">
        <f t="array" ref="O1687">_xlfn.IFS(table_netflix[[#This Row],[release_year]]&gt;=2018, "2018 &amp; after", TRUE, "Before 2018")</f>
        <v>Before 2018</v>
      </c>
      <c r="P1687" s="12">
        <f>DATE(table_netflix[[#This Row],[release_year]],1,1)</f>
        <v>42370</v>
      </c>
      <c r="Q1687" s="12">
        <f t="shared" si="26"/>
        <v>43877</v>
      </c>
      <c r="R1687" s="12" t="str">
        <f>TEXT(table_netflix[[#This Row],[date_added_todate]], "mmm")</f>
        <v>Feb</v>
      </c>
      <c r="S1687" t="s">
        <v>8895</v>
      </c>
    </row>
    <row r="1688" spans="1:19" x14ac:dyDescent="0.3">
      <c r="A1688" t="s">
        <v>8896</v>
      </c>
      <c r="B1688" t="s">
        <v>15</v>
      </c>
      <c r="C1688" t="s">
        <v>8897</v>
      </c>
      <c r="D1688" t="s">
        <v>8898</v>
      </c>
      <c r="E1688" t="s">
        <v>8899</v>
      </c>
      <c r="F1688" t="s">
        <v>18</v>
      </c>
      <c r="G1688" s="14" t="s">
        <v>8875</v>
      </c>
      <c r="H1688">
        <v>2016</v>
      </c>
      <c r="I1688" t="s">
        <v>20</v>
      </c>
      <c r="J1688" t="s">
        <v>232</v>
      </c>
      <c r="K1688">
        <f>IFERROR(VALUE(LEFT(table_netflix[[#This Row],[duration (in min)]], LEN(table_netflix[[#This Row],[duration (in min)]])-4)),0)</f>
        <v>93</v>
      </c>
      <c r="L1688" t="s">
        <v>126</v>
      </c>
      <c r="M1688" t="s">
        <v>54</v>
      </c>
      <c r="O1688" t="str" cm="1">
        <f t="array" ref="O1688">_xlfn.IFS(table_netflix[[#This Row],[release_year]]&gt;=2018, "2018 &amp; after", TRUE, "Before 2018")</f>
        <v>Before 2018</v>
      </c>
      <c r="P1688" s="12">
        <f>DATE(table_netflix[[#This Row],[release_year]],1,1)</f>
        <v>42370</v>
      </c>
      <c r="Q1688" s="12">
        <f t="shared" si="26"/>
        <v>43877</v>
      </c>
      <c r="R1688" s="12" t="str">
        <f>TEXT(table_netflix[[#This Row],[date_added_todate]], "mmm")</f>
        <v>Feb</v>
      </c>
      <c r="S1688" t="s">
        <v>8900</v>
      </c>
    </row>
    <row r="1689" spans="1:19" x14ac:dyDescent="0.3">
      <c r="A1689" t="s">
        <v>8901</v>
      </c>
      <c r="B1689" t="s">
        <v>15</v>
      </c>
      <c r="C1689" t="s">
        <v>8902</v>
      </c>
      <c r="D1689" t="s">
        <v>8903</v>
      </c>
      <c r="E1689" t="s">
        <v>8904</v>
      </c>
      <c r="F1689" t="s">
        <v>61</v>
      </c>
      <c r="G1689" s="14" t="s">
        <v>8905</v>
      </c>
      <c r="H1689">
        <v>2019</v>
      </c>
      <c r="I1689" t="s">
        <v>344</v>
      </c>
      <c r="J1689" t="s">
        <v>293</v>
      </c>
      <c r="K1689">
        <f>IFERROR(VALUE(LEFT(table_netflix[[#This Row],[duration (in min)]], LEN(table_netflix[[#This Row],[duration (in min)]])-4)),0)</f>
        <v>87</v>
      </c>
      <c r="L1689" t="s">
        <v>47</v>
      </c>
      <c r="M1689" t="s">
        <v>85</v>
      </c>
      <c r="O1689" t="str" cm="1">
        <f t="array" ref="O1689">_xlfn.IFS(table_netflix[[#This Row],[release_year]]&gt;=2018, "2018 &amp; after", TRUE, "Before 2018")</f>
        <v>2018 &amp; after</v>
      </c>
      <c r="P1689" s="12">
        <f>DATE(table_netflix[[#This Row],[release_year]],1,1)</f>
        <v>43466</v>
      </c>
      <c r="Q1689" s="12">
        <f t="shared" si="26"/>
        <v>43875</v>
      </c>
      <c r="R1689" s="12" t="str">
        <f>TEXT(table_netflix[[#This Row],[date_added_todate]], "mmm")</f>
        <v>Feb</v>
      </c>
      <c r="S1689" t="s">
        <v>8906</v>
      </c>
    </row>
    <row r="1690" spans="1:19" x14ac:dyDescent="0.3">
      <c r="A1690" t="s">
        <v>8907</v>
      </c>
      <c r="B1690" t="s">
        <v>15</v>
      </c>
      <c r="C1690" t="s">
        <v>8908</v>
      </c>
      <c r="D1690" t="s">
        <v>8909</v>
      </c>
      <c r="E1690" t="s">
        <v>8910</v>
      </c>
      <c r="F1690" t="s">
        <v>1833</v>
      </c>
      <c r="G1690" s="14" t="s">
        <v>8905</v>
      </c>
      <c r="H1690">
        <v>2019</v>
      </c>
      <c r="I1690" t="s">
        <v>27</v>
      </c>
      <c r="J1690" t="s">
        <v>241</v>
      </c>
      <c r="K1690">
        <f>IFERROR(VALUE(LEFT(table_netflix[[#This Row],[duration (in min)]], LEN(table_netflix[[#This Row],[duration (in min)]])-4)),0)</f>
        <v>95</v>
      </c>
      <c r="L1690" t="s">
        <v>53</v>
      </c>
      <c r="M1690" t="s">
        <v>55</v>
      </c>
      <c r="N1690" t="s">
        <v>107</v>
      </c>
      <c r="O1690" t="str" cm="1">
        <f t="array" ref="O1690">_xlfn.IFS(table_netflix[[#This Row],[release_year]]&gt;=2018, "2018 &amp; after", TRUE, "Before 2018")</f>
        <v>2018 &amp; after</v>
      </c>
      <c r="P1690" s="12">
        <f>DATE(table_netflix[[#This Row],[release_year]],1,1)</f>
        <v>43466</v>
      </c>
      <c r="Q1690" s="12">
        <f t="shared" si="26"/>
        <v>43875</v>
      </c>
      <c r="R1690" s="12" t="str">
        <f>TEXT(table_netflix[[#This Row],[date_added_todate]], "mmm")</f>
        <v>Feb</v>
      </c>
      <c r="S1690" t="s">
        <v>8911</v>
      </c>
    </row>
    <row r="1691" spans="1:19" x14ac:dyDescent="0.3">
      <c r="A1691" t="s">
        <v>8912</v>
      </c>
      <c r="B1691" t="s">
        <v>15</v>
      </c>
      <c r="C1691" t="s">
        <v>8913</v>
      </c>
      <c r="D1691" t="s">
        <v>8914</v>
      </c>
      <c r="E1691" t="s">
        <v>8915</v>
      </c>
      <c r="F1691" t="s">
        <v>1180</v>
      </c>
      <c r="G1691" s="14" t="s">
        <v>8905</v>
      </c>
      <c r="H1691">
        <v>2017</v>
      </c>
      <c r="I1691" t="s">
        <v>27</v>
      </c>
      <c r="J1691" t="s">
        <v>2673</v>
      </c>
      <c r="K1691">
        <f>IFERROR(VALUE(LEFT(table_netflix[[#This Row],[duration (in min)]], LEN(table_netflix[[#This Row],[duration (in min)]])-4)),0)</f>
        <v>33</v>
      </c>
      <c r="L1691" t="s">
        <v>71</v>
      </c>
      <c r="M1691" t="s">
        <v>72</v>
      </c>
      <c r="N1691" t="s">
        <v>54</v>
      </c>
      <c r="O1691" t="str" cm="1">
        <f t="array" ref="O1691">_xlfn.IFS(table_netflix[[#This Row],[release_year]]&gt;=2018, "2018 &amp; after", TRUE, "Before 2018")</f>
        <v>Before 2018</v>
      </c>
      <c r="P1691" s="12">
        <f>DATE(table_netflix[[#This Row],[release_year]],1,1)</f>
        <v>42736</v>
      </c>
      <c r="Q1691" s="12">
        <f t="shared" si="26"/>
        <v>43875</v>
      </c>
      <c r="R1691" s="12" t="str">
        <f>TEXT(table_netflix[[#This Row],[date_added_todate]], "mmm")</f>
        <v>Feb</v>
      </c>
      <c r="S1691" t="s">
        <v>8916</v>
      </c>
    </row>
    <row r="1692" spans="1:19" x14ac:dyDescent="0.3">
      <c r="A1692" t="s">
        <v>8917</v>
      </c>
      <c r="B1692" t="s">
        <v>15</v>
      </c>
      <c r="C1692" t="s">
        <v>8918</v>
      </c>
      <c r="D1692" t="s">
        <v>8919</v>
      </c>
      <c r="E1692" t="s">
        <v>8920</v>
      </c>
      <c r="F1692" t="s">
        <v>80</v>
      </c>
      <c r="G1692" s="14" t="s">
        <v>8905</v>
      </c>
      <c r="H1692">
        <v>2020</v>
      </c>
      <c r="I1692" t="s">
        <v>27</v>
      </c>
      <c r="J1692" t="s">
        <v>265</v>
      </c>
      <c r="K1692">
        <f>IFERROR(VALUE(LEFT(table_netflix[[#This Row],[duration (in min)]], LEN(table_netflix[[#This Row],[duration (in min)]])-4)),0)</f>
        <v>113</v>
      </c>
      <c r="L1692" t="s">
        <v>71</v>
      </c>
      <c r="M1692" t="s">
        <v>55</v>
      </c>
      <c r="N1692" t="s">
        <v>107</v>
      </c>
      <c r="O1692" t="str" cm="1">
        <f t="array" ref="O1692">_xlfn.IFS(table_netflix[[#This Row],[release_year]]&gt;=2018, "2018 &amp; after", TRUE, "Before 2018")</f>
        <v>2018 &amp; after</v>
      </c>
      <c r="P1692" s="12">
        <f>DATE(table_netflix[[#This Row],[release_year]],1,1)</f>
        <v>43831</v>
      </c>
      <c r="Q1692" s="12">
        <f t="shared" si="26"/>
        <v>43875</v>
      </c>
      <c r="R1692" s="12" t="str">
        <f>TEXT(table_netflix[[#This Row],[date_added_todate]], "mmm")</f>
        <v>Feb</v>
      </c>
      <c r="S1692" t="s">
        <v>8921</v>
      </c>
    </row>
    <row r="1693" spans="1:19" x14ac:dyDescent="0.3">
      <c r="A1693" t="s">
        <v>8922</v>
      </c>
      <c r="B1693" t="s">
        <v>15</v>
      </c>
      <c r="C1693" t="s">
        <v>8923</v>
      </c>
      <c r="D1693" t="s">
        <v>8924</v>
      </c>
      <c r="E1693" t="s">
        <v>8925</v>
      </c>
      <c r="F1693" t="s">
        <v>25</v>
      </c>
      <c r="G1693" s="14" t="s">
        <v>8905</v>
      </c>
      <c r="H1693">
        <v>2010</v>
      </c>
      <c r="I1693" t="s">
        <v>84</v>
      </c>
      <c r="J1693" t="s">
        <v>381</v>
      </c>
      <c r="K1693">
        <f>IFERROR(VALUE(LEFT(table_netflix[[#This Row],[duration (in min)]], LEN(table_netflix[[#This Row],[duration (in min)]])-4)),0)</f>
        <v>118</v>
      </c>
      <c r="L1693" t="s">
        <v>71</v>
      </c>
      <c r="M1693" t="s">
        <v>55</v>
      </c>
      <c r="N1693" t="s">
        <v>112</v>
      </c>
      <c r="O1693" t="str" cm="1">
        <f t="array" ref="O1693">_xlfn.IFS(table_netflix[[#This Row],[release_year]]&gt;=2018, "2018 &amp; after", TRUE, "Before 2018")</f>
        <v>Before 2018</v>
      </c>
      <c r="P1693" s="12">
        <f>DATE(table_netflix[[#This Row],[release_year]],1,1)</f>
        <v>40179</v>
      </c>
      <c r="Q1693" s="12">
        <f t="shared" si="26"/>
        <v>43875</v>
      </c>
      <c r="R1693" s="12" t="str">
        <f>TEXT(table_netflix[[#This Row],[date_added_todate]], "mmm")</f>
        <v>Feb</v>
      </c>
      <c r="S1693" t="s">
        <v>8926</v>
      </c>
    </row>
    <row r="1694" spans="1:19" x14ac:dyDescent="0.3">
      <c r="A1694" t="s">
        <v>8927</v>
      </c>
      <c r="B1694" t="s">
        <v>15</v>
      </c>
      <c r="C1694" t="s">
        <v>8928</v>
      </c>
      <c r="D1694" t="s">
        <v>2810</v>
      </c>
      <c r="E1694" t="s">
        <v>8929</v>
      </c>
      <c r="F1694" t="s">
        <v>39</v>
      </c>
      <c r="G1694" s="14" t="s">
        <v>8905</v>
      </c>
      <c r="H1694">
        <v>2019</v>
      </c>
      <c r="I1694" t="s">
        <v>62</v>
      </c>
      <c r="J1694" t="s">
        <v>4813</v>
      </c>
      <c r="K1694">
        <f>IFERROR(VALUE(LEFT(table_netflix[[#This Row],[duration (in min)]], LEN(table_netflix[[#This Row],[duration (in min)]])-4)),0)</f>
        <v>171</v>
      </c>
      <c r="L1694" t="s">
        <v>53</v>
      </c>
      <c r="M1694" t="s">
        <v>55</v>
      </c>
      <c r="N1694" t="s">
        <v>107</v>
      </c>
      <c r="O1694" t="str" cm="1">
        <f t="array" ref="O1694">_xlfn.IFS(table_netflix[[#This Row],[release_year]]&gt;=2018, "2018 &amp; after", TRUE, "Before 2018")</f>
        <v>2018 &amp; after</v>
      </c>
      <c r="P1694" s="12">
        <f>DATE(table_netflix[[#This Row],[release_year]],1,1)</f>
        <v>43466</v>
      </c>
      <c r="Q1694" s="12">
        <f t="shared" si="26"/>
        <v>43875</v>
      </c>
      <c r="R1694" s="12" t="str">
        <f>TEXT(table_netflix[[#This Row],[date_added_todate]], "mmm")</f>
        <v>Feb</v>
      </c>
      <c r="S1694" t="s">
        <v>8930</v>
      </c>
    </row>
    <row r="1695" spans="1:19" x14ac:dyDescent="0.3">
      <c r="A1695" t="s">
        <v>8931</v>
      </c>
      <c r="B1695" t="s">
        <v>15</v>
      </c>
      <c r="C1695" t="s">
        <v>8932</v>
      </c>
      <c r="D1695" t="s">
        <v>863</v>
      </c>
      <c r="E1695" t="s">
        <v>8933</v>
      </c>
      <c r="F1695" t="s">
        <v>196</v>
      </c>
      <c r="G1695" s="14" t="s">
        <v>8905</v>
      </c>
      <c r="H1695">
        <v>2018</v>
      </c>
      <c r="I1695" t="s">
        <v>62</v>
      </c>
      <c r="J1695" t="s">
        <v>218</v>
      </c>
      <c r="K1695">
        <f>IFERROR(VALUE(LEFT(table_netflix[[#This Row],[duration (in min)]], LEN(table_netflix[[#This Row],[duration (in min)]])-4)),0)</f>
        <v>100</v>
      </c>
      <c r="L1695" t="s">
        <v>71</v>
      </c>
      <c r="M1695" t="s">
        <v>55</v>
      </c>
      <c r="O1695" t="str" cm="1">
        <f t="array" ref="O1695">_xlfn.IFS(table_netflix[[#This Row],[release_year]]&gt;=2018, "2018 &amp; after", TRUE, "Before 2018")</f>
        <v>2018 &amp; after</v>
      </c>
      <c r="P1695" s="12">
        <f>DATE(table_netflix[[#This Row],[release_year]],1,1)</f>
        <v>43101</v>
      </c>
      <c r="Q1695" s="12">
        <f t="shared" si="26"/>
        <v>43875</v>
      </c>
      <c r="R1695" s="12" t="str">
        <f>TEXT(table_netflix[[#This Row],[date_added_todate]], "mmm")</f>
        <v>Feb</v>
      </c>
      <c r="S1695" t="s">
        <v>8934</v>
      </c>
    </row>
    <row r="1696" spans="1:19" x14ac:dyDescent="0.3">
      <c r="A1696" t="s">
        <v>8935</v>
      </c>
      <c r="B1696" t="s">
        <v>15</v>
      </c>
      <c r="C1696" t="s">
        <v>8936</v>
      </c>
      <c r="D1696" t="s">
        <v>8937</v>
      </c>
      <c r="E1696" t="s">
        <v>8938</v>
      </c>
      <c r="F1696" t="s">
        <v>202</v>
      </c>
      <c r="G1696" s="14" t="s">
        <v>8939</v>
      </c>
      <c r="H1696">
        <v>2019</v>
      </c>
      <c r="I1696" t="s">
        <v>84</v>
      </c>
      <c r="J1696" t="s">
        <v>118</v>
      </c>
      <c r="K1696">
        <f>IFERROR(VALUE(LEFT(table_netflix[[#This Row],[duration (in min)]], LEN(table_netflix[[#This Row],[duration (in min)]])-4)),0)</f>
        <v>103</v>
      </c>
      <c r="L1696" t="s">
        <v>144</v>
      </c>
      <c r="M1696" t="s">
        <v>204</v>
      </c>
      <c r="N1696" t="s">
        <v>512</v>
      </c>
      <c r="O1696" t="str" cm="1">
        <f t="array" ref="O1696">_xlfn.IFS(table_netflix[[#This Row],[release_year]]&gt;=2018, "2018 &amp; after", TRUE, "Before 2018")</f>
        <v>2018 &amp; after</v>
      </c>
      <c r="P1696" s="12">
        <f>DATE(table_netflix[[#This Row],[release_year]],1,1)</f>
        <v>43466</v>
      </c>
      <c r="Q1696" s="12">
        <f t="shared" si="26"/>
        <v>43874</v>
      </c>
      <c r="R1696" s="12" t="str">
        <f>TEXT(table_netflix[[#This Row],[date_added_todate]], "mmm")</f>
        <v>Feb</v>
      </c>
      <c r="S1696" t="s">
        <v>8940</v>
      </c>
    </row>
    <row r="1697" spans="1:19" x14ac:dyDescent="0.3">
      <c r="A1697" t="s">
        <v>8941</v>
      </c>
      <c r="B1697" t="s">
        <v>24</v>
      </c>
      <c r="C1697" t="s">
        <v>8942</v>
      </c>
      <c r="D1697" t="s">
        <v>8943</v>
      </c>
      <c r="E1697" t="s">
        <v>8944</v>
      </c>
      <c r="F1697" t="s">
        <v>1280</v>
      </c>
      <c r="G1697" s="14" t="s">
        <v>8939</v>
      </c>
      <c r="H1697">
        <v>2019</v>
      </c>
      <c r="I1697" t="s">
        <v>27</v>
      </c>
      <c r="J1697" t="s">
        <v>33</v>
      </c>
      <c r="K1697">
        <f>IFERROR(VALUE(LEFT(table_netflix[[#This Row],[duration (in min)]], LEN(table_netflix[[#This Row],[duration (in min)]])-4)),0)</f>
        <v>0</v>
      </c>
      <c r="L1697" t="s">
        <v>34</v>
      </c>
      <c r="M1697" t="s">
        <v>35</v>
      </c>
      <c r="N1697" t="s">
        <v>30</v>
      </c>
      <c r="O1697" t="str" cm="1">
        <f t="array" ref="O1697">_xlfn.IFS(table_netflix[[#This Row],[release_year]]&gt;=2018, "2018 &amp; after", TRUE, "Before 2018")</f>
        <v>2018 &amp; after</v>
      </c>
      <c r="P1697" s="12">
        <f>DATE(table_netflix[[#This Row],[release_year]],1,1)</f>
        <v>43466</v>
      </c>
      <c r="Q1697" s="12">
        <f t="shared" si="26"/>
        <v>43874</v>
      </c>
      <c r="R1697" s="12" t="str">
        <f>TEXT(table_netflix[[#This Row],[date_added_todate]], "mmm")</f>
        <v>Feb</v>
      </c>
      <c r="S1697" t="s">
        <v>8945</v>
      </c>
    </row>
    <row r="1698" spans="1:19" x14ac:dyDescent="0.3">
      <c r="A1698" t="s">
        <v>8946</v>
      </c>
      <c r="B1698" t="s">
        <v>15</v>
      </c>
      <c r="C1698" t="s">
        <v>8947</v>
      </c>
      <c r="D1698" t="s">
        <v>8948</v>
      </c>
      <c r="E1698" t="s">
        <v>8949</v>
      </c>
      <c r="F1698" t="s">
        <v>25</v>
      </c>
      <c r="G1698" s="14" t="s">
        <v>8950</v>
      </c>
      <c r="H1698">
        <v>2015</v>
      </c>
      <c r="I1698" t="s">
        <v>84</v>
      </c>
      <c r="J1698" t="s">
        <v>549</v>
      </c>
      <c r="K1698">
        <f>IFERROR(VALUE(LEFT(table_netflix[[#This Row],[duration (in min)]], LEN(table_netflix[[#This Row],[duration (in min)]])-4)),0)</f>
        <v>86</v>
      </c>
      <c r="L1698" t="s">
        <v>71</v>
      </c>
      <c r="M1698" t="s">
        <v>55</v>
      </c>
      <c r="N1698" t="s">
        <v>107</v>
      </c>
      <c r="O1698" t="str" cm="1">
        <f t="array" ref="O1698">_xlfn.IFS(table_netflix[[#This Row],[release_year]]&gt;=2018, "2018 &amp; after", TRUE, "Before 2018")</f>
        <v>Before 2018</v>
      </c>
      <c r="P1698" s="12">
        <f>DATE(table_netflix[[#This Row],[release_year]],1,1)</f>
        <v>42005</v>
      </c>
      <c r="Q1698" s="12">
        <f t="shared" si="26"/>
        <v>43873</v>
      </c>
      <c r="R1698" s="12" t="str">
        <f>TEXT(table_netflix[[#This Row],[date_added_todate]], "mmm")</f>
        <v>Feb</v>
      </c>
      <c r="S1698" t="s">
        <v>8951</v>
      </c>
    </row>
    <row r="1699" spans="1:19" x14ac:dyDescent="0.3">
      <c r="A1699" t="s">
        <v>8952</v>
      </c>
      <c r="B1699" t="s">
        <v>15</v>
      </c>
      <c r="C1699" t="s">
        <v>8953</v>
      </c>
      <c r="D1699" t="s">
        <v>3757</v>
      </c>
      <c r="E1699" t="s">
        <v>8954</v>
      </c>
      <c r="F1699" t="s">
        <v>18</v>
      </c>
      <c r="G1699" s="14" t="s">
        <v>8950</v>
      </c>
      <c r="H1699">
        <v>2020</v>
      </c>
      <c r="I1699" t="s">
        <v>62</v>
      </c>
      <c r="J1699" t="s">
        <v>226</v>
      </c>
      <c r="K1699">
        <f>IFERROR(VALUE(LEFT(table_netflix[[#This Row],[duration (in min)]], LEN(table_netflix[[#This Row],[duration (in min)]])-4)),0)</f>
        <v>102</v>
      </c>
      <c r="L1699" t="s">
        <v>71</v>
      </c>
      <c r="M1699" t="s">
        <v>107</v>
      </c>
      <c r="O1699" t="str" cm="1">
        <f t="array" ref="O1699">_xlfn.IFS(table_netflix[[#This Row],[release_year]]&gt;=2018, "2018 &amp; after", TRUE, "Before 2018")</f>
        <v>2018 &amp; after</v>
      </c>
      <c r="P1699" s="12">
        <f>DATE(table_netflix[[#This Row],[release_year]],1,1)</f>
        <v>43831</v>
      </c>
      <c r="Q1699" s="12">
        <f t="shared" si="26"/>
        <v>43873</v>
      </c>
      <c r="R1699" s="12" t="str">
        <f>TEXT(table_netflix[[#This Row],[date_added_todate]], "mmm")</f>
        <v>Feb</v>
      </c>
      <c r="S1699" t="s">
        <v>8955</v>
      </c>
    </row>
    <row r="1700" spans="1:19" x14ac:dyDescent="0.3">
      <c r="A1700" t="s">
        <v>8957</v>
      </c>
      <c r="B1700" t="s">
        <v>15</v>
      </c>
      <c r="C1700" t="s">
        <v>8958</v>
      </c>
      <c r="D1700" t="s">
        <v>8959</v>
      </c>
      <c r="E1700" t="s">
        <v>8960</v>
      </c>
      <c r="F1700" t="s">
        <v>18</v>
      </c>
      <c r="G1700" s="14" t="s">
        <v>8956</v>
      </c>
      <c r="H1700">
        <v>2017</v>
      </c>
      <c r="I1700" t="s">
        <v>186</v>
      </c>
      <c r="J1700" t="s">
        <v>511</v>
      </c>
      <c r="K1700">
        <f>IFERROR(VALUE(LEFT(table_netflix[[#This Row],[duration (in min)]], LEN(table_netflix[[#This Row],[duration (in min)]])-4)),0)</f>
        <v>101</v>
      </c>
      <c r="L1700" t="s">
        <v>53</v>
      </c>
      <c r="M1700" t="s">
        <v>54</v>
      </c>
      <c r="N1700" t="s">
        <v>142</v>
      </c>
      <c r="O1700" t="str" cm="1">
        <f t="array" ref="O1700">_xlfn.IFS(table_netflix[[#This Row],[release_year]]&gt;=2018, "2018 &amp; after", TRUE, "Before 2018")</f>
        <v>Before 2018</v>
      </c>
      <c r="P1700" s="12">
        <f>DATE(table_netflix[[#This Row],[release_year]],1,1)</f>
        <v>42736</v>
      </c>
      <c r="Q1700" s="12">
        <f t="shared" si="26"/>
        <v>43872</v>
      </c>
      <c r="R1700" s="12" t="str">
        <f>TEXT(table_netflix[[#This Row],[date_added_todate]], "mmm")</f>
        <v>Feb</v>
      </c>
      <c r="S1700" t="s">
        <v>8961</v>
      </c>
    </row>
    <row r="1701" spans="1:19" x14ac:dyDescent="0.3">
      <c r="A1701" t="s">
        <v>8962</v>
      </c>
      <c r="B1701" t="s">
        <v>15</v>
      </c>
      <c r="C1701" t="s">
        <v>8963</v>
      </c>
      <c r="D1701" t="s">
        <v>8964</v>
      </c>
      <c r="F1701" t="s">
        <v>90</v>
      </c>
      <c r="G1701" s="14" t="s">
        <v>8956</v>
      </c>
      <c r="H1701">
        <v>2020</v>
      </c>
      <c r="I1701" t="s">
        <v>84</v>
      </c>
      <c r="J1701" t="s">
        <v>2273</v>
      </c>
      <c r="K1701">
        <f>IFERROR(VALUE(LEFT(table_netflix[[#This Row],[duration (in min)]], LEN(table_netflix[[#This Row],[duration (in min)]])-4)),0)</f>
        <v>73</v>
      </c>
      <c r="L1701" t="s">
        <v>22</v>
      </c>
      <c r="M1701" t="s">
        <v>55</v>
      </c>
      <c r="O1701" t="str" cm="1">
        <f t="array" ref="O1701">_xlfn.IFS(table_netflix[[#This Row],[release_year]]&gt;=2018, "2018 &amp; after", TRUE, "Before 2018")</f>
        <v>2018 &amp; after</v>
      </c>
      <c r="P1701" s="12">
        <f>DATE(table_netflix[[#This Row],[release_year]],1,1)</f>
        <v>43831</v>
      </c>
      <c r="Q1701" s="12">
        <f t="shared" si="26"/>
        <v>43872</v>
      </c>
      <c r="R1701" s="12" t="str">
        <f>TEXT(table_netflix[[#This Row],[date_added_todate]], "mmm")</f>
        <v>Feb</v>
      </c>
      <c r="S1701" t="s">
        <v>8965</v>
      </c>
    </row>
    <row r="1702" spans="1:19" x14ac:dyDescent="0.3">
      <c r="A1702" t="s">
        <v>8966</v>
      </c>
      <c r="B1702" t="s">
        <v>15</v>
      </c>
      <c r="C1702" t="s">
        <v>8967</v>
      </c>
      <c r="D1702" t="s">
        <v>4336</v>
      </c>
      <c r="E1702" t="s">
        <v>8968</v>
      </c>
      <c r="F1702" t="s">
        <v>1322</v>
      </c>
      <c r="G1702" s="14" t="s">
        <v>8969</v>
      </c>
      <c r="H1702">
        <v>2019</v>
      </c>
      <c r="I1702" t="s">
        <v>62</v>
      </c>
      <c r="J1702" t="s">
        <v>152</v>
      </c>
      <c r="K1702">
        <f>IFERROR(VALUE(LEFT(table_netflix[[#This Row],[duration (in min)]], LEN(table_netflix[[#This Row],[duration (in min)]])-4)),0)</f>
        <v>96</v>
      </c>
      <c r="L1702" t="s">
        <v>53</v>
      </c>
      <c r="M1702" t="s">
        <v>55</v>
      </c>
      <c r="N1702" t="s">
        <v>107</v>
      </c>
      <c r="O1702" t="str" cm="1">
        <f t="array" ref="O1702">_xlfn.IFS(table_netflix[[#This Row],[release_year]]&gt;=2018, "2018 &amp; after", TRUE, "Before 2018")</f>
        <v>2018 &amp; after</v>
      </c>
      <c r="P1702" s="12">
        <f>DATE(table_netflix[[#This Row],[release_year]],1,1)</f>
        <v>43466</v>
      </c>
      <c r="Q1702" s="12">
        <f t="shared" si="26"/>
        <v>43871</v>
      </c>
      <c r="R1702" s="12" t="str">
        <f>TEXT(table_netflix[[#This Row],[date_added_todate]], "mmm")</f>
        <v>Feb</v>
      </c>
      <c r="S1702" t="s">
        <v>8970</v>
      </c>
    </row>
    <row r="1703" spans="1:19" x14ac:dyDescent="0.3">
      <c r="A1703" t="s">
        <v>8972</v>
      </c>
      <c r="B1703" t="s">
        <v>15</v>
      </c>
      <c r="C1703" t="s">
        <v>8973</v>
      </c>
      <c r="D1703" t="s">
        <v>8974</v>
      </c>
      <c r="E1703" t="s">
        <v>8975</v>
      </c>
      <c r="F1703" t="s">
        <v>18</v>
      </c>
      <c r="G1703" s="14" t="s">
        <v>8971</v>
      </c>
      <c r="H1703">
        <v>2018</v>
      </c>
      <c r="I1703" t="s">
        <v>27</v>
      </c>
      <c r="J1703" t="s">
        <v>133</v>
      </c>
      <c r="K1703">
        <f>IFERROR(VALUE(LEFT(table_netflix[[#This Row],[duration (in min)]], LEN(table_netflix[[#This Row],[duration (in min)]])-4)),0)</f>
        <v>106</v>
      </c>
      <c r="L1703" t="s">
        <v>53</v>
      </c>
      <c r="M1703" t="s">
        <v>54</v>
      </c>
      <c r="N1703" t="s">
        <v>142</v>
      </c>
      <c r="O1703" t="str" cm="1">
        <f t="array" ref="O1703">_xlfn.IFS(table_netflix[[#This Row],[release_year]]&gt;=2018, "2018 &amp; after", TRUE, "Before 2018")</f>
        <v>2018 &amp; after</v>
      </c>
      <c r="P1703" s="12">
        <f>DATE(table_netflix[[#This Row],[release_year]],1,1)</f>
        <v>43101</v>
      </c>
      <c r="Q1703" s="12">
        <f t="shared" si="26"/>
        <v>43870</v>
      </c>
      <c r="R1703" s="12" t="str">
        <f>TEXT(table_netflix[[#This Row],[date_added_todate]], "mmm")</f>
        <v>Feb</v>
      </c>
      <c r="S1703" t="s">
        <v>8976</v>
      </c>
    </row>
    <row r="1704" spans="1:19" x14ac:dyDescent="0.3">
      <c r="A1704" t="s">
        <v>8977</v>
      </c>
      <c r="B1704" t="s">
        <v>15</v>
      </c>
      <c r="C1704" t="s">
        <v>8978</v>
      </c>
      <c r="D1704" t="s">
        <v>8979</v>
      </c>
      <c r="E1704" t="s">
        <v>8980</v>
      </c>
      <c r="F1704" t="s">
        <v>18</v>
      </c>
      <c r="G1704" s="14" t="s">
        <v>8971</v>
      </c>
      <c r="H1704">
        <v>2019</v>
      </c>
      <c r="I1704" t="s">
        <v>20</v>
      </c>
      <c r="J1704" t="s">
        <v>213</v>
      </c>
      <c r="K1704">
        <f>IFERROR(VALUE(LEFT(table_netflix[[#This Row],[duration (in min)]], LEN(table_netflix[[#This Row],[duration (in min)]])-4)),0)</f>
        <v>88</v>
      </c>
      <c r="L1704" t="s">
        <v>126</v>
      </c>
      <c r="O1704" t="str" cm="1">
        <f t="array" ref="O1704">_xlfn.IFS(table_netflix[[#This Row],[release_year]]&gt;=2018, "2018 &amp; after", TRUE, "Before 2018")</f>
        <v>2018 &amp; after</v>
      </c>
      <c r="P1704" s="12">
        <f>DATE(table_netflix[[#This Row],[release_year]],1,1)</f>
        <v>43466</v>
      </c>
      <c r="Q1704" s="12">
        <f t="shared" si="26"/>
        <v>43870</v>
      </c>
      <c r="R1704" s="12" t="str">
        <f>TEXT(table_netflix[[#This Row],[date_added_todate]], "mmm")</f>
        <v>Feb</v>
      </c>
      <c r="S1704" t="s">
        <v>8981</v>
      </c>
    </row>
    <row r="1705" spans="1:19" x14ac:dyDescent="0.3">
      <c r="A1705" t="s">
        <v>8982</v>
      </c>
      <c r="B1705" t="s">
        <v>15</v>
      </c>
      <c r="C1705" t="s">
        <v>8983</v>
      </c>
      <c r="D1705" t="s">
        <v>8984</v>
      </c>
      <c r="E1705" t="s">
        <v>8985</v>
      </c>
      <c r="F1705" t="s">
        <v>1180</v>
      </c>
      <c r="G1705" s="14" t="s">
        <v>8986</v>
      </c>
      <c r="H1705">
        <v>2019</v>
      </c>
      <c r="I1705" t="s">
        <v>27</v>
      </c>
      <c r="J1705" t="s">
        <v>118</v>
      </c>
      <c r="K1705">
        <f>IFERROR(VALUE(LEFT(table_netflix[[#This Row],[duration (in min)]], LEN(table_netflix[[#This Row],[duration (in min)]])-4)),0)</f>
        <v>103</v>
      </c>
      <c r="L1705" t="s">
        <v>53</v>
      </c>
      <c r="M1705" t="s">
        <v>55</v>
      </c>
      <c r="N1705" t="s">
        <v>142</v>
      </c>
      <c r="O1705" t="str" cm="1">
        <f t="array" ref="O1705">_xlfn.IFS(table_netflix[[#This Row],[release_year]]&gt;=2018, "2018 &amp; after", TRUE, "Before 2018")</f>
        <v>2018 &amp; after</v>
      </c>
      <c r="P1705" s="12">
        <f>DATE(table_netflix[[#This Row],[release_year]],1,1)</f>
        <v>43466</v>
      </c>
      <c r="Q1705" s="12">
        <f t="shared" si="26"/>
        <v>43869</v>
      </c>
      <c r="R1705" s="12" t="str">
        <f>TEXT(table_netflix[[#This Row],[date_added_todate]], "mmm")</f>
        <v>Feb</v>
      </c>
      <c r="S1705" t="s">
        <v>8987</v>
      </c>
    </row>
    <row r="1706" spans="1:19" x14ac:dyDescent="0.3">
      <c r="A1706" t="s">
        <v>8988</v>
      </c>
      <c r="B1706" t="s">
        <v>15</v>
      </c>
      <c r="C1706" t="s">
        <v>8989</v>
      </c>
      <c r="D1706" t="s">
        <v>8990</v>
      </c>
      <c r="E1706" t="s">
        <v>8991</v>
      </c>
      <c r="F1706" t="s">
        <v>39</v>
      </c>
      <c r="G1706" s="14" t="s">
        <v>8986</v>
      </c>
      <c r="H1706">
        <v>2019</v>
      </c>
      <c r="I1706" t="s">
        <v>62</v>
      </c>
      <c r="J1706" t="s">
        <v>903</v>
      </c>
      <c r="K1706">
        <f>IFERROR(VALUE(LEFT(table_netflix[[#This Row],[duration (in min)]], LEN(table_netflix[[#This Row],[duration (in min)]])-4)),0)</f>
        <v>139</v>
      </c>
      <c r="L1706" t="s">
        <v>71</v>
      </c>
      <c r="M1706" t="s">
        <v>72</v>
      </c>
      <c r="N1706" t="s">
        <v>55</v>
      </c>
      <c r="O1706" t="str" cm="1">
        <f t="array" ref="O1706">_xlfn.IFS(table_netflix[[#This Row],[release_year]]&gt;=2018, "2018 &amp; after", TRUE, "Before 2018")</f>
        <v>2018 &amp; after</v>
      </c>
      <c r="P1706" s="12">
        <f>DATE(table_netflix[[#This Row],[release_year]],1,1)</f>
        <v>43466</v>
      </c>
      <c r="Q1706" s="12">
        <f t="shared" si="26"/>
        <v>43869</v>
      </c>
      <c r="R1706" s="12" t="str">
        <f>TEXT(table_netflix[[#This Row],[date_added_todate]], "mmm")</f>
        <v>Feb</v>
      </c>
      <c r="S1706" t="s">
        <v>8992</v>
      </c>
    </row>
    <row r="1707" spans="1:19" x14ac:dyDescent="0.3">
      <c r="A1707" t="s">
        <v>8993</v>
      </c>
      <c r="B1707" t="s">
        <v>15</v>
      </c>
      <c r="C1707" t="s">
        <v>8994</v>
      </c>
      <c r="D1707" t="s">
        <v>8995</v>
      </c>
      <c r="E1707" t="s">
        <v>8996</v>
      </c>
      <c r="F1707" t="s">
        <v>6890</v>
      </c>
      <c r="G1707" s="14" t="s">
        <v>8997</v>
      </c>
      <c r="H1707">
        <v>2018</v>
      </c>
      <c r="I1707" t="s">
        <v>62</v>
      </c>
      <c r="J1707" t="s">
        <v>583</v>
      </c>
      <c r="K1707">
        <f>IFERROR(VALUE(LEFT(table_netflix[[#This Row],[duration (in min)]], LEN(table_netflix[[#This Row],[duration (in min)]])-4)),0)</f>
        <v>89</v>
      </c>
      <c r="L1707" t="s">
        <v>53</v>
      </c>
      <c r="M1707" t="s">
        <v>55</v>
      </c>
      <c r="O1707" t="str" cm="1">
        <f t="array" ref="O1707">_xlfn.IFS(table_netflix[[#This Row],[release_year]]&gt;=2018, "2018 &amp; after", TRUE, "Before 2018")</f>
        <v>2018 &amp; after</v>
      </c>
      <c r="P1707" s="12">
        <f>DATE(table_netflix[[#This Row],[release_year]],1,1)</f>
        <v>43101</v>
      </c>
      <c r="Q1707" s="12">
        <f t="shared" si="26"/>
        <v>43868</v>
      </c>
      <c r="R1707" s="12" t="str">
        <f>TEXT(table_netflix[[#This Row],[date_added_todate]], "mmm")</f>
        <v>Feb</v>
      </c>
      <c r="S1707" t="s">
        <v>8998</v>
      </c>
    </row>
    <row r="1708" spans="1:19" x14ac:dyDescent="0.3">
      <c r="A1708" t="s">
        <v>8999</v>
      </c>
      <c r="B1708" t="s">
        <v>15</v>
      </c>
      <c r="C1708" t="s">
        <v>9000</v>
      </c>
      <c r="D1708" t="s">
        <v>9001</v>
      </c>
      <c r="E1708" t="s">
        <v>9002</v>
      </c>
      <c r="F1708" t="s">
        <v>18</v>
      </c>
      <c r="G1708" s="14" t="s">
        <v>8997</v>
      </c>
      <c r="H1708">
        <v>2020</v>
      </c>
      <c r="I1708" t="s">
        <v>186</v>
      </c>
      <c r="J1708" t="s">
        <v>70</v>
      </c>
      <c r="K1708">
        <f>IFERROR(VALUE(LEFT(table_netflix[[#This Row],[duration (in min)]], LEN(table_netflix[[#This Row],[duration (in min)]])-4)),0)</f>
        <v>104</v>
      </c>
      <c r="L1708" t="s">
        <v>53</v>
      </c>
      <c r="M1708" t="s">
        <v>54</v>
      </c>
      <c r="O1708" t="str" cm="1">
        <f t="array" ref="O1708">_xlfn.IFS(table_netflix[[#This Row],[release_year]]&gt;=2018, "2018 &amp; after", TRUE, "Before 2018")</f>
        <v>2018 &amp; after</v>
      </c>
      <c r="P1708" s="12">
        <f>DATE(table_netflix[[#This Row],[release_year]],1,1)</f>
        <v>43831</v>
      </c>
      <c r="Q1708" s="12">
        <f t="shared" si="26"/>
        <v>43868</v>
      </c>
      <c r="R1708" s="12" t="str">
        <f>TEXT(table_netflix[[#This Row],[date_added_todate]], "mmm")</f>
        <v>Feb</v>
      </c>
      <c r="S1708" t="s">
        <v>9003</v>
      </c>
    </row>
    <row r="1709" spans="1:19" x14ac:dyDescent="0.3">
      <c r="A1709" t="s">
        <v>9004</v>
      </c>
      <c r="B1709" t="s">
        <v>15</v>
      </c>
      <c r="C1709" t="s">
        <v>9005</v>
      </c>
      <c r="D1709" t="s">
        <v>9006</v>
      </c>
      <c r="E1709" t="s">
        <v>9007</v>
      </c>
      <c r="F1709" t="s">
        <v>39</v>
      </c>
      <c r="G1709" s="14" t="s">
        <v>8997</v>
      </c>
      <c r="H1709">
        <v>2019</v>
      </c>
      <c r="I1709" t="s">
        <v>62</v>
      </c>
      <c r="J1709" t="s">
        <v>160</v>
      </c>
      <c r="K1709">
        <f>IFERROR(VALUE(LEFT(table_netflix[[#This Row],[duration (in min)]], LEN(table_netflix[[#This Row],[duration (in min)]])-4)),0)</f>
        <v>124</v>
      </c>
      <c r="L1709" t="s">
        <v>53</v>
      </c>
      <c r="M1709" t="s">
        <v>55</v>
      </c>
      <c r="N1709" t="s">
        <v>266</v>
      </c>
      <c r="O1709" t="str" cm="1">
        <f t="array" ref="O1709">_xlfn.IFS(table_netflix[[#This Row],[release_year]]&gt;=2018, "2018 &amp; after", TRUE, "Before 2018")</f>
        <v>2018 &amp; after</v>
      </c>
      <c r="P1709" s="12">
        <f>DATE(table_netflix[[#This Row],[release_year]],1,1)</f>
        <v>43466</v>
      </c>
      <c r="Q1709" s="12">
        <f t="shared" si="26"/>
        <v>43868</v>
      </c>
      <c r="R1709" s="12" t="str">
        <f>TEXT(table_netflix[[#This Row],[date_added_todate]], "mmm")</f>
        <v>Feb</v>
      </c>
      <c r="S1709" t="s">
        <v>9008</v>
      </c>
    </row>
    <row r="1710" spans="1:19" x14ac:dyDescent="0.3">
      <c r="A1710" t="s">
        <v>9009</v>
      </c>
      <c r="B1710" t="s">
        <v>15</v>
      </c>
      <c r="C1710" t="s">
        <v>9010</v>
      </c>
      <c r="D1710" t="s">
        <v>9011</v>
      </c>
      <c r="E1710" t="s">
        <v>9012</v>
      </c>
      <c r="F1710" t="s">
        <v>18</v>
      </c>
      <c r="G1710" s="14" t="s">
        <v>8997</v>
      </c>
      <c r="H1710">
        <v>2017</v>
      </c>
      <c r="I1710" t="s">
        <v>186</v>
      </c>
      <c r="J1710" t="s">
        <v>626</v>
      </c>
      <c r="K1710">
        <f>IFERROR(VALUE(LEFT(table_netflix[[#This Row],[duration (in min)]], LEN(table_netflix[[#This Row],[duration (in min)]])-4)),0)</f>
        <v>112</v>
      </c>
      <c r="L1710" t="s">
        <v>53</v>
      </c>
      <c r="O1710" t="str" cm="1">
        <f t="array" ref="O1710">_xlfn.IFS(table_netflix[[#This Row],[release_year]]&gt;=2018, "2018 &amp; after", TRUE, "Before 2018")</f>
        <v>Before 2018</v>
      </c>
      <c r="P1710" s="12">
        <f>DATE(table_netflix[[#This Row],[release_year]],1,1)</f>
        <v>42736</v>
      </c>
      <c r="Q1710" s="12">
        <f t="shared" si="26"/>
        <v>43868</v>
      </c>
      <c r="R1710" s="12" t="str">
        <f>TEXT(table_netflix[[#This Row],[date_added_todate]], "mmm")</f>
        <v>Feb</v>
      </c>
      <c r="S1710" t="s">
        <v>9013</v>
      </c>
    </row>
    <row r="1711" spans="1:19" x14ac:dyDescent="0.3">
      <c r="A1711" t="s">
        <v>9015</v>
      </c>
      <c r="B1711" t="s">
        <v>15</v>
      </c>
      <c r="C1711" t="s">
        <v>9016</v>
      </c>
      <c r="D1711" t="s">
        <v>9017</v>
      </c>
      <c r="E1711" t="s">
        <v>9018</v>
      </c>
      <c r="F1711" t="s">
        <v>3425</v>
      </c>
      <c r="G1711" s="14" t="s">
        <v>9014</v>
      </c>
      <c r="H1711">
        <v>2014</v>
      </c>
      <c r="I1711" t="s">
        <v>62</v>
      </c>
      <c r="J1711" t="s">
        <v>787</v>
      </c>
      <c r="K1711">
        <f>IFERROR(VALUE(LEFT(table_netflix[[#This Row],[duration (in min)]], LEN(table_netflix[[#This Row],[duration (in min)]])-4)),0)</f>
        <v>70</v>
      </c>
      <c r="L1711" t="s">
        <v>22</v>
      </c>
      <c r="O1711" t="str" cm="1">
        <f t="array" ref="O1711">_xlfn.IFS(table_netflix[[#This Row],[release_year]]&gt;=2018, "2018 &amp; after", TRUE, "Before 2018")</f>
        <v>Before 2018</v>
      </c>
      <c r="P1711" s="12">
        <f>DATE(table_netflix[[#This Row],[release_year]],1,1)</f>
        <v>41640</v>
      </c>
      <c r="Q1711" s="12">
        <f t="shared" si="26"/>
        <v>43867</v>
      </c>
      <c r="R1711" s="12" t="str">
        <f>TEXT(table_netflix[[#This Row],[date_added_todate]], "mmm")</f>
        <v>Feb</v>
      </c>
      <c r="S1711" t="s">
        <v>9019</v>
      </c>
    </row>
    <row r="1712" spans="1:19" x14ac:dyDescent="0.3">
      <c r="A1712" t="s">
        <v>9020</v>
      </c>
      <c r="B1712" t="s">
        <v>24</v>
      </c>
      <c r="C1712" t="s">
        <v>9021</v>
      </c>
      <c r="D1712" t="s">
        <v>9022</v>
      </c>
      <c r="E1712" t="s">
        <v>9023</v>
      </c>
      <c r="F1712" t="s">
        <v>18</v>
      </c>
      <c r="G1712" s="14" t="s">
        <v>9024</v>
      </c>
      <c r="H1712">
        <v>2019</v>
      </c>
      <c r="I1712" t="s">
        <v>62</v>
      </c>
      <c r="J1712" t="s">
        <v>1427</v>
      </c>
      <c r="K1712">
        <f>IFERROR(VALUE(LEFT(table_netflix[[#This Row],[duration (in min)]], LEN(table_netflix[[#This Row],[duration (in min)]])-4)),0)</f>
        <v>0</v>
      </c>
      <c r="L1712" t="s">
        <v>34</v>
      </c>
      <c r="M1712" t="s">
        <v>36</v>
      </c>
      <c r="O1712" t="str" cm="1">
        <f t="array" ref="O1712">_xlfn.IFS(table_netflix[[#This Row],[release_year]]&gt;=2018, "2018 &amp; after", TRUE, "Before 2018")</f>
        <v>2018 &amp; after</v>
      </c>
      <c r="P1712" s="12">
        <f>DATE(table_netflix[[#This Row],[release_year]],1,1)</f>
        <v>43466</v>
      </c>
      <c r="Q1712" s="12">
        <f t="shared" si="26"/>
        <v>43866</v>
      </c>
      <c r="R1712" s="12" t="str">
        <f>TEXT(table_netflix[[#This Row],[date_added_todate]], "mmm")</f>
        <v>Feb</v>
      </c>
      <c r="S1712" t="s">
        <v>9025</v>
      </c>
    </row>
    <row r="1713" spans="1:19" x14ac:dyDescent="0.3">
      <c r="A1713" t="s">
        <v>9026</v>
      </c>
      <c r="B1713" t="s">
        <v>24</v>
      </c>
      <c r="C1713" t="s">
        <v>9027</v>
      </c>
      <c r="D1713" t="s">
        <v>9028</v>
      </c>
      <c r="F1713" t="s">
        <v>18</v>
      </c>
      <c r="G1713" s="14" t="s">
        <v>9024</v>
      </c>
      <c r="H1713">
        <v>2020</v>
      </c>
      <c r="I1713" t="s">
        <v>27</v>
      </c>
      <c r="J1713" t="s">
        <v>33</v>
      </c>
      <c r="K1713">
        <f>IFERROR(VALUE(LEFT(table_netflix[[#This Row],[duration (in min)]], LEN(table_netflix[[#This Row],[duration (in min)]])-4)),0)</f>
        <v>0</v>
      </c>
      <c r="L1713" t="s">
        <v>34</v>
      </c>
      <c r="M1713" t="s">
        <v>74</v>
      </c>
      <c r="O1713" t="str" cm="1">
        <f t="array" ref="O1713">_xlfn.IFS(table_netflix[[#This Row],[release_year]]&gt;=2018, "2018 &amp; after", TRUE, "Before 2018")</f>
        <v>2018 &amp; after</v>
      </c>
      <c r="P1713" s="12">
        <f>DATE(table_netflix[[#This Row],[release_year]],1,1)</f>
        <v>43831</v>
      </c>
      <c r="Q1713" s="12">
        <f t="shared" si="26"/>
        <v>43866</v>
      </c>
      <c r="R1713" s="12" t="str">
        <f>TEXT(table_netflix[[#This Row],[date_added_todate]], "mmm")</f>
        <v>Feb</v>
      </c>
      <c r="S1713" t="s">
        <v>9029</v>
      </c>
    </row>
    <row r="1714" spans="1:19" x14ac:dyDescent="0.3">
      <c r="A1714" t="s">
        <v>9030</v>
      </c>
      <c r="B1714" t="s">
        <v>15</v>
      </c>
      <c r="C1714" t="s">
        <v>9031</v>
      </c>
      <c r="D1714" t="s">
        <v>9032</v>
      </c>
      <c r="E1714" t="s">
        <v>9033</v>
      </c>
      <c r="F1714" t="s">
        <v>18</v>
      </c>
      <c r="G1714" s="14" t="s">
        <v>9024</v>
      </c>
      <c r="H1714">
        <v>2020</v>
      </c>
      <c r="I1714" t="s">
        <v>27</v>
      </c>
      <c r="J1714" t="s">
        <v>133</v>
      </c>
      <c r="K1714">
        <f>IFERROR(VALUE(LEFT(table_netflix[[#This Row],[duration (in min)]], LEN(table_netflix[[#This Row],[duration (in min)]])-4)),0)</f>
        <v>106</v>
      </c>
      <c r="L1714" t="s">
        <v>22</v>
      </c>
      <c r="M1714" t="s">
        <v>266</v>
      </c>
      <c r="O1714" t="str" cm="1">
        <f t="array" ref="O1714">_xlfn.IFS(table_netflix[[#This Row],[release_year]]&gt;=2018, "2018 &amp; after", TRUE, "Before 2018")</f>
        <v>2018 &amp; after</v>
      </c>
      <c r="P1714" s="12">
        <f>DATE(table_netflix[[#This Row],[release_year]],1,1)</f>
        <v>43831</v>
      </c>
      <c r="Q1714" s="12">
        <f t="shared" si="26"/>
        <v>43866</v>
      </c>
      <c r="R1714" s="12" t="str">
        <f>TEXT(table_netflix[[#This Row],[date_added_todate]], "mmm")</f>
        <v>Feb</v>
      </c>
      <c r="S1714" t="s">
        <v>9034</v>
      </c>
    </row>
    <row r="1715" spans="1:19" x14ac:dyDescent="0.3">
      <c r="A1715" t="s">
        <v>9035</v>
      </c>
      <c r="B1715" t="s">
        <v>15</v>
      </c>
      <c r="C1715" t="s">
        <v>9036</v>
      </c>
      <c r="D1715" t="s">
        <v>9037</v>
      </c>
      <c r="E1715" t="s">
        <v>9038</v>
      </c>
      <c r="F1715" t="s">
        <v>18</v>
      </c>
      <c r="G1715" s="14" t="s">
        <v>9039</v>
      </c>
      <c r="H1715">
        <v>2020</v>
      </c>
      <c r="I1715" t="s">
        <v>20</v>
      </c>
      <c r="J1715" t="s">
        <v>125</v>
      </c>
      <c r="K1715">
        <f>IFERROR(VALUE(LEFT(table_netflix[[#This Row],[duration (in min)]], LEN(table_netflix[[#This Row],[duration (in min)]])-4)),0)</f>
        <v>97</v>
      </c>
      <c r="L1715" t="s">
        <v>144</v>
      </c>
      <c r="M1715" t="s">
        <v>127</v>
      </c>
      <c r="O1715" t="str" cm="1">
        <f t="array" ref="O1715">_xlfn.IFS(table_netflix[[#This Row],[release_year]]&gt;=2018, "2018 &amp; after", TRUE, "Before 2018")</f>
        <v>2018 &amp; after</v>
      </c>
      <c r="P1715" s="12">
        <f>DATE(table_netflix[[#This Row],[release_year]],1,1)</f>
        <v>43831</v>
      </c>
      <c r="Q1715" s="12">
        <f t="shared" si="26"/>
        <v>43865</v>
      </c>
      <c r="R1715" s="12" t="str">
        <f>TEXT(table_netflix[[#This Row],[date_added_todate]], "mmm")</f>
        <v>Feb</v>
      </c>
      <c r="S1715" t="s">
        <v>9040</v>
      </c>
    </row>
    <row r="1716" spans="1:19" x14ac:dyDescent="0.3">
      <c r="A1716" t="s">
        <v>9041</v>
      </c>
      <c r="B1716" t="s">
        <v>15</v>
      </c>
      <c r="C1716" t="s">
        <v>9042</v>
      </c>
      <c r="D1716" t="s">
        <v>9043</v>
      </c>
      <c r="E1716" t="s">
        <v>9044</v>
      </c>
      <c r="F1716" t="s">
        <v>18</v>
      </c>
      <c r="G1716" s="14" t="s">
        <v>9039</v>
      </c>
      <c r="H1716">
        <v>2019</v>
      </c>
      <c r="I1716" t="s">
        <v>45</v>
      </c>
      <c r="J1716" t="s">
        <v>133</v>
      </c>
      <c r="K1716">
        <f>IFERROR(VALUE(LEFT(table_netflix[[#This Row],[duration (in min)]], LEN(table_netflix[[#This Row],[duration (in min)]])-4)),0)</f>
        <v>106</v>
      </c>
      <c r="L1716" t="s">
        <v>71</v>
      </c>
      <c r="M1716" t="s">
        <v>589</v>
      </c>
      <c r="N1716" t="s">
        <v>107</v>
      </c>
      <c r="O1716" t="str" cm="1">
        <f t="array" ref="O1716">_xlfn.IFS(table_netflix[[#This Row],[release_year]]&gt;=2018, "2018 &amp; after", TRUE, "Before 2018")</f>
        <v>2018 &amp; after</v>
      </c>
      <c r="P1716" s="12">
        <f>DATE(table_netflix[[#This Row],[release_year]],1,1)</f>
        <v>43466</v>
      </c>
      <c r="Q1716" s="12">
        <f t="shared" si="26"/>
        <v>43865</v>
      </c>
      <c r="R1716" s="12" t="str">
        <f>TEXT(table_netflix[[#This Row],[date_added_todate]], "mmm")</f>
        <v>Feb</v>
      </c>
      <c r="S1716" t="s">
        <v>9045</v>
      </c>
    </row>
    <row r="1717" spans="1:19" x14ac:dyDescent="0.3">
      <c r="A1717" t="s">
        <v>9046</v>
      </c>
      <c r="B1717" t="s">
        <v>15</v>
      </c>
      <c r="C1717" t="s">
        <v>9047</v>
      </c>
      <c r="D1717" t="s">
        <v>9048</v>
      </c>
      <c r="E1717" t="s">
        <v>9049</v>
      </c>
      <c r="F1717" t="s">
        <v>18</v>
      </c>
      <c r="G1717" s="14" t="s">
        <v>9039</v>
      </c>
      <c r="H1717">
        <v>2020</v>
      </c>
      <c r="I1717" t="s">
        <v>62</v>
      </c>
      <c r="J1717" t="s">
        <v>1999</v>
      </c>
      <c r="K1717">
        <f>IFERROR(VALUE(LEFT(table_netflix[[#This Row],[duration (in min)]], LEN(table_netflix[[#This Row],[duration (in min)]])-4)),0)</f>
        <v>60</v>
      </c>
      <c r="L1717" t="s">
        <v>852</v>
      </c>
      <c r="O1717" t="str" cm="1">
        <f t="array" ref="O1717">_xlfn.IFS(table_netflix[[#This Row],[release_year]]&gt;=2018, "2018 &amp; after", TRUE, "Before 2018")</f>
        <v>2018 &amp; after</v>
      </c>
      <c r="P1717" s="12">
        <f>DATE(table_netflix[[#This Row],[release_year]],1,1)</f>
        <v>43831</v>
      </c>
      <c r="Q1717" s="12">
        <f t="shared" si="26"/>
        <v>43865</v>
      </c>
      <c r="R1717" s="12" t="str">
        <f>TEXT(table_netflix[[#This Row],[date_added_todate]], "mmm")</f>
        <v>Feb</v>
      </c>
      <c r="S1717" t="s">
        <v>9050</v>
      </c>
    </row>
    <row r="1718" spans="1:19" x14ac:dyDescent="0.3">
      <c r="A1718" t="s">
        <v>9052</v>
      </c>
      <c r="B1718" t="s">
        <v>15</v>
      </c>
      <c r="C1718" t="s">
        <v>9053</v>
      </c>
      <c r="D1718" t="s">
        <v>8847</v>
      </c>
      <c r="E1718" t="s">
        <v>9054</v>
      </c>
      <c r="F1718" t="s">
        <v>39</v>
      </c>
      <c r="G1718" s="14" t="s">
        <v>9051</v>
      </c>
      <c r="H1718">
        <v>2019</v>
      </c>
      <c r="I1718" t="s">
        <v>62</v>
      </c>
      <c r="J1718" t="s">
        <v>1060</v>
      </c>
      <c r="K1718">
        <f>IFERROR(VALUE(LEFT(table_netflix[[#This Row],[duration (in min)]], LEN(table_netflix[[#This Row],[duration (in min)]])-4)),0)</f>
        <v>148</v>
      </c>
      <c r="L1718" t="s">
        <v>294</v>
      </c>
      <c r="M1718" t="s">
        <v>142</v>
      </c>
      <c r="O1718" t="str" cm="1">
        <f t="array" ref="O1718">_xlfn.IFS(table_netflix[[#This Row],[release_year]]&gt;=2018, "2018 &amp; after", TRUE, "Before 2018")</f>
        <v>2018 &amp; after</v>
      </c>
      <c r="P1718" s="12">
        <f>DATE(table_netflix[[#This Row],[release_year]],1,1)</f>
        <v>43466</v>
      </c>
      <c r="Q1718" s="12">
        <f t="shared" si="26"/>
        <v>43864</v>
      </c>
      <c r="R1718" s="12" t="str">
        <f>TEXT(table_netflix[[#This Row],[date_added_todate]], "mmm")</f>
        <v>Feb</v>
      </c>
      <c r="S1718" t="s">
        <v>9055</v>
      </c>
    </row>
    <row r="1719" spans="1:19" x14ac:dyDescent="0.3">
      <c r="A1719" t="s">
        <v>9056</v>
      </c>
      <c r="B1719" t="s">
        <v>15</v>
      </c>
      <c r="C1719" t="s">
        <v>9057</v>
      </c>
      <c r="D1719" t="s">
        <v>9058</v>
      </c>
      <c r="E1719" t="s">
        <v>9059</v>
      </c>
      <c r="F1719" t="s">
        <v>301</v>
      </c>
      <c r="G1719" s="14" t="s">
        <v>9051</v>
      </c>
      <c r="H1719">
        <v>2020</v>
      </c>
      <c r="I1719" t="s">
        <v>27</v>
      </c>
      <c r="J1719" t="s">
        <v>194</v>
      </c>
      <c r="K1719">
        <f>IFERROR(VALUE(LEFT(table_netflix[[#This Row],[duration (in min)]], LEN(table_netflix[[#This Row],[duration (in min)]])-4)),0)</f>
        <v>122</v>
      </c>
      <c r="L1719" t="s">
        <v>53</v>
      </c>
      <c r="M1719" t="s">
        <v>55</v>
      </c>
      <c r="N1719" t="s">
        <v>142</v>
      </c>
      <c r="O1719" t="str" cm="1">
        <f t="array" ref="O1719">_xlfn.IFS(table_netflix[[#This Row],[release_year]]&gt;=2018, "2018 &amp; after", TRUE, "Before 2018")</f>
        <v>2018 &amp; after</v>
      </c>
      <c r="P1719" s="12">
        <f>DATE(table_netflix[[#This Row],[release_year]],1,1)</f>
        <v>43831</v>
      </c>
      <c r="Q1719" s="12">
        <f t="shared" si="26"/>
        <v>43864</v>
      </c>
      <c r="R1719" s="12" t="str">
        <f>TEXT(table_netflix[[#This Row],[date_added_todate]], "mmm")</f>
        <v>Feb</v>
      </c>
      <c r="S1719" t="s">
        <v>9060</v>
      </c>
    </row>
    <row r="1720" spans="1:19" x14ac:dyDescent="0.3">
      <c r="A1720" t="s">
        <v>9061</v>
      </c>
      <c r="B1720" t="s">
        <v>15</v>
      </c>
      <c r="C1720" t="s">
        <v>9062</v>
      </c>
      <c r="D1720" t="s">
        <v>9063</v>
      </c>
      <c r="E1720" t="s">
        <v>9064</v>
      </c>
      <c r="F1720" t="s">
        <v>18</v>
      </c>
      <c r="G1720" s="14" t="s">
        <v>9065</v>
      </c>
      <c r="H1720">
        <v>2016</v>
      </c>
      <c r="I1720" t="s">
        <v>27</v>
      </c>
      <c r="J1720" t="s">
        <v>549</v>
      </c>
      <c r="K1720">
        <f>IFERROR(VALUE(LEFT(table_netflix[[#This Row],[duration (in min)]], LEN(table_netflix[[#This Row],[duration (in min)]])-4)),0)</f>
        <v>86</v>
      </c>
      <c r="L1720" t="s">
        <v>71</v>
      </c>
      <c r="M1720" t="s">
        <v>72</v>
      </c>
      <c r="N1720" t="s">
        <v>54</v>
      </c>
      <c r="O1720" t="str" cm="1">
        <f t="array" ref="O1720">_xlfn.IFS(table_netflix[[#This Row],[release_year]]&gt;=2018, "2018 &amp; after", TRUE, "Before 2018")</f>
        <v>Before 2018</v>
      </c>
      <c r="P1720" s="12">
        <f>DATE(table_netflix[[#This Row],[release_year]],1,1)</f>
        <v>42370</v>
      </c>
      <c r="Q1720" s="12">
        <f t="shared" si="26"/>
        <v>43862</v>
      </c>
      <c r="R1720" s="12" t="str">
        <f>TEXT(table_netflix[[#This Row],[date_added_todate]], "mmm")</f>
        <v>Feb</v>
      </c>
      <c r="S1720" t="s">
        <v>9066</v>
      </c>
    </row>
    <row r="1721" spans="1:19" x14ac:dyDescent="0.3">
      <c r="A1721" t="s">
        <v>9067</v>
      </c>
      <c r="B1721" t="s">
        <v>15</v>
      </c>
      <c r="C1721" t="s">
        <v>9068</v>
      </c>
      <c r="D1721" t="s">
        <v>7011</v>
      </c>
      <c r="E1721" t="s">
        <v>9069</v>
      </c>
      <c r="F1721" t="s">
        <v>39</v>
      </c>
      <c r="G1721" s="14" t="s">
        <v>9065</v>
      </c>
      <c r="H1721">
        <v>1994</v>
      </c>
      <c r="I1721" t="s">
        <v>62</v>
      </c>
      <c r="J1721" t="s">
        <v>9070</v>
      </c>
      <c r="K1721">
        <f>IFERROR(VALUE(LEFT(table_netflix[[#This Row],[duration (in min)]], LEN(table_netflix[[#This Row],[duration (in min)]])-4)),0)</f>
        <v>193</v>
      </c>
      <c r="L1721" t="s">
        <v>445</v>
      </c>
      <c r="M1721" t="s">
        <v>72</v>
      </c>
      <c r="N1721" t="s">
        <v>55</v>
      </c>
      <c r="O1721" t="str" cm="1">
        <f t="array" ref="O1721">_xlfn.IFS(table_netflix[[#This Row],[release_year]]&gt;=2018, "2018 &amp; after", TRUE, "Before 2018")</f>
        <v>Before 2018</v>
      </c>
      <c r="P1721" s="12">
        <f>DATE(table_netflix[[#This Row],[release_year]],1,1)</f>
        <v>34335</v>
      </c>
      <c r="Q1721" s="12">
        <f t="shared" si="26"/>
        <v>43862</v>
      </c>
      <c r="R1721" s="12" t="str">
        <f>TEXT(table_netflix[[#This Row],[date_added_todate]], "mmm")</f>
        <v>Feb</v>
      </c>
      <c r="S1721" t="s">
        <v>9071</v>
      </c>
    </row>
    <row r="1722" spans="1:19" x14ac:dyDescent="0.3">
      <c r="A1722" t="s">
        <v>9072</v>
      </c>
      <c r="B1722" t="s">
        <v>15</v>
      </c>
      <c r="C1722" t="s">
        <v>9073</v>
      </c>
      <c r="D1722" t="s">
        <v>9074</v>
      </c>
      <c r="E1722" t="s">
        <v>9075</v>
      </c>
      <c r="F1722" t="s">
        <v>18</v>
      </c>
      <c r="G1722" s="14" t="s">
        <v>9065</v>
      </c>
      <c r="H1722">
        <v>2017</v>
      </c>
      <c r="I1722" t="s">
        <v>186</v>
      </c>
      <c r="J1722" t="s">
        <v>308</v>
      </c>
      <c r="K1722">
        <f>IFERROR(VALUE(LEFT(table_netflix[[#This Row],[duration (in min)]], LEN(table_netflix[[#This Row],[duration (in min)]])-4)),0)</f>
        <v>92</v>
      </c>
      <c r="L1722" t="s">
        <v>974</v>
      </c>
      <c r="O1722" t="str" cm="1">
        <f t="array" ref="O1722">_xlfn.IFS(table_netflix[[#This Row],[release_year]]&gt;=2018, "2018 &amp; after", TRUE, "Before 2018")</f>
        <v>Before 2018</v>
      </c>
      <c r="P1722" s="12">
        <f>DATE(table_netflix[[#This Row],[release_year]],1,1)</f>
        <v>42736</v>
      </c>
      <c r="Q1722" s="12">
        <f t="shared" si="26"/>
        <v>43862</v>
      </c>
      <c r="R1722" s="12" t="str">
        <f>TEXT(table_netflix[[#This Row],[date_added_todate]], "mmm")</f>
        <v>Feb</v>
      </c>
      <c r="S1722" t="s">
        <v>9076</v>
      </c>
    </row>
    <row r="1723" spans="1:19" x14ac:dyDescent="0.3">
      <c r="A1723" t="s">
        <v>9077</v>
      </c>
      <c r="B1723" t="s">
        <v>15</v>
      </c>
      <c r="C1723" t="s">
        <v>9078</v>
      </c>
      <c r="D1723" t="s">
        <v>9079</v>
      </c>
      <c r="E1723" t="s">
        <v>9080</v>
      </c>
      <c r="F1723" t="s">
        <v>523</v>
      </c>
      <c r="G1723" s="14" t="s">
        <v>9065</v>
      </c>
      <c r="H1723">
        <v>2018</v>
      </c>
      <c r="I1723" t="s">
        <v>20</v>
      </c>
      <c r="J1723" t="s">
        <v>92</v>
      </c>
      <c r="K1723">
        <f>IFERROR(VALUE(LEFT(table_netflix[[#This Row],[duration (in min)]], LEN(table_netflix[[#This Row],[duration (in min)]])-4)),0)</f>
        <v>94</v>
      </c>
      <c r="L1723" t="s">
        <v>71</v>
      </c>
      <c r="M1723" t="s">
        <v>55</v>
      </c>
      <c r="N1723" t="s">
        <v>107</v>
      </c>
      <c r="O1723" t="str" cm="1">
        <f t="array" ref="O1723">_xlfn.IFS(table_netflix[[#This Row],[release_year]]&gt;=2018, "2018 &amp; after", TRUE, "Before 2018")</f>
        <v>2018 &amp; after</v>
      </c>
      <c r="P1723" s="12">
        <f>DATE(table_netflix[[#This Row],[release_year]],1,1)</f>
        <v>43101</v>
      </c>
      <c r="Q1723" s="12">
        <f t="shared" si="26"/>
        <v>43862</v>
      </c>
      <c r="R1723" s="12" t="str">
        <f>TEXT(table_netflix[[#This Row],[date_added_todate]], "mmm")</f>
        <v>Feb</v>
      </c>
      <c r="S1723" t="s">
        <v>9081</v>
      </c>
    </row>
    <row r="1724" spans="1:19" x14ac:dyDescent="0.3">
      <c r="A1724" t="s">
        <v>9082</v>
      </c>
      <c r="B1724" t="s">
        <v>24</v>
      </c>
      <c r="C1724" t="s">
        <v>9083</v>
      </c>
      <c r="D1724" t="s">
        <v>9084</v>
      </c>
      <c r="E1724" t="s">
        <v>9085</v>
      </c>
      <c r="F1724" t="s">
        <v>307</v>
      </c>
      <c r="G1724" s="14" t="s">
        <v>9065</v>
      </c>
      <c r="H1724">
        <v>2019</v>
      </c>
      <c r="I1724" t="s">
        <v>139</v>
      </c>
      <c r="J1724" t="s">
        <v>96</v>
      </c>
      <c r="K1724">
        <f>IFERROR(VALUE(LEFT(table_netflix[[#This Row],[duration (in min)]], LEN(table_netflix[[#This Row],[duration (in min)]])-4)),0)</f>
        <v>0</v>
      </c>
      <c r="L1724" t="s">
        <v>140</v>
      </c>
      <c r="M1724" t="s">
        <v>36</v>
      </c>
      <c r="O1724" t="str" cm="1">
        <f t="array" ref="O1724">_xlfn.IFS(table_netflix[[#This Row],[release_year]]&gt;=2018, "2018 &amp; after", TRUE, "Before 2018")</f>
        <v>2018 &amp; after</v>
      </c>
      <c r="P1724" s="12">
        <f>DATE(table_netflix[[#This Row],[release_year]],1,1)</f>
        <v>43466</v>
      </c>
      <c r="Q1724" s="12">
        <f t="shared" si="26"/>
        <v>43862</v>
      </c>
      <c r="R1724" s="12" t="str">
        <f>TEXT(table_netflix[[#This Row],[date_added_todate]], "mmm")</f>
        <v>Feb</v>
      </c>
      <c r="S1724" t="s">
        <v>9086</v>
      </c>
    </row>
    <row r="1725" spans="1:19" x14ac:dyDescent="0.3">
      <c r="A1725" t="s">
        <v>9087</v>
      </c>
      <c r="B1725" t="s">
        <v>15</v>
      </c>
      <c r="C1725" t="s">
        <v>9088</v>
      </c>
      <c r="D1725" t="s">
        <v>9089</v>
      </c>
      <c r="E1725" t="s">
        <v>9090</v>
      </c>
      <c r="F1725" t="s">
        <v>1982</v>
      </c>
      <c r="G1725" s="14" t="s">
        <v>9065</v>
      </c>
      <c r="H1725">
        <v>2019</v>
      </c>
      <c r="I1725" t="s">
        <v>264</v>
      </c>
      <c r="J1725" t="s">
        <v>457</v>
      </c>
      <c r="K1725">
        <f>IFERROR(VALUE(LEFT(table_netflix[[#This Row],[duration (in min)]], LEN(table_netflix[[#This Row],[duration (in min)]])-4)),0)</f>
        <v>82</v>
      </c>
      <c r="L1725" t="s">
        <v>47</v>
      </c>
      <c r="M1725" t="s">
        <v>85</v>
      </c>
      <c r="N1725" t="s">
        <v>55</v>
      </c>
      <c r="O1725" t="str" cm="1">
        <f t="array" ref="O1725">_xlfn.IFS(table_netflix[[#This Row],[release_year]]&gt;=2018, "2018 &amp; after", TRUE, "Before 2018")</f>
        <v>2018 &amp; after</v>
      </c>
      <c r="P1725" s="12">
        <f>DATE(table_netflix[[#This Row],[release_year]],1,1)</f>
        <v>43466</v>
      </c>
      <c r="Q1725" s="12">
        <f t="shared" si="26"/>
        <v>43862</v>
      </c>
      <c r="R1725" s="12" t="str">
        <f>TEXT(table_netflix[[#This Row],[date_added_todate]], "mmm")</f>
        <v>Feb</v>
      </c>
      <c r="S1725" t="s">
        <v>9091</v>
      </c>
    </row>
    <row r="1726" spans="1:19" x14ac:dyDescent="0.3">
      <c r="A1726" t="s">
        <v>9092</v>
      </c>
      <c r="B1726" t="s">
        <v>15</v>
      </c>
      <c r="C1726" t="s">
        <v>9093</v>
      </c>
      <c r="D1726" t="s">
        <v>9094</v>
      </c>
      <c r="E1726" t="s">
        <v>9095</v>
      </c>
      <c r="F1726" t="s">
        <v>18</v>
      </c>
      <c r="G1726" s="14" t="s">
        <v>9065</v>
      </c>
      <c r="H1726">
        <v>2019</v>
      </c>
      <c r="I1726" t="s">
        <v>27</v>
      </c>
      <c r="J1726" t="s">
        <v>583</v>
      </c>
      <c r="K1726">
        <f>IFERROR(VALUE(LEFT(table_netflix[[#This Row],[duration (in min)]], LEN(table_netflix[[#This Row],[duration (in min)]])-4)),0)</f>
        <v>89</v>
      </c>
      <c r="L1726" t="s">
        <v>144</v>
      </c>
      <c r="M1726" t="s">
        <v>168</v>
      </c>
      <c r="N1726" t="s">
        <v>127</v>
      </c>
      <c r="O1726" t="str" cm="1">
        <f t="array" ref="O1726">_xlfn.IFS(table_netflix[[#This Row],[release_year]]&gt;=2018, "2018 &amp; after", TRUE, "Before 2018")</f>
        <v>2018 &amp; after</v>
      </c>
      <c r="P1726" s="12">
        <f>DATE(table_netflix[[#This Row],[release_year]],1,1)</f>
        <v>43466</v>
      </c>
      <c r="Q1726" s="12">
        <f t="shared" si="26"/>
        <v>43862</v>
      </c>
      <c r="R1726" s="12" t="str">
        <f>TEXT(table_netflix[[#This Row],[date_added_todate]], "mmm")</f>
        <v>Feb</v>
      </c>
      <c r="S1726" t="s">
        <v>9096</v>
      </c>
    </row>
    <row r="1727" spans="1:19" x14ac:dyDescent="0.3">
      <c r="A1727" t="s">
        <v>9097</v>
      </c>
      <c r="B1727" t="s">
        <v>15</v>
      </c>
      <c r="C1727" t="s">
        <v>9098</v>
      </c>
      <c r="D1727" t="s">
        <v>7011</v>
      </c>
      <c r="E1727" t="s">
        <v>9099</v>
      </c>
      <c r="F1727" t="s">
        <v>39</v>
      </c>
      <c r="G1727" s="14" t="s">
        <v>9065</v>
      </c>
      <c r="H1727">
        <v>1999</v>
      </c>
      <c r="I1727" t="s">
        <v>264</v>
      </c>
      <c r="J1727" t="s">
        <v>9100</v>
      </c>
      <c r="K1727">
        <f>IFERROR(VALUE(LEFT(table_netflix[[#This Row],[duration (in min)]], LEN(table_netflix[[#This Row],[duration (in min)]])-4)),0)</f>
        <v>176</v>
      </c>
      <c r="L1727" t="s">
        <v>53</v>
      </c>
      <c r="M1727" t="s">
        <v>55</v>
      </c>
      <c r="N1727" t="s">
        <v>112</v>
      </c>
      <c r="O1727" t="str" cm="1">
        <f t="array" ref="O1727">_xlfn.IFS(table_netflix[[#This Row],[release_year]]&gt;=2018, "2018 &amp; after", TRUE, "Before 2018")</f>
        <v>Before 2018</v>
      </c>
      <c r="P1727" s="12">
        <f>DATE(table_netflix[[#This Row],[release_year]],1,1)</f>
        <v>36161</v>
      </c>
      <c r="Q1727" s="12">
        <f t="shared" si="26"/>
        <v>43862</v>
      </c>
      <c r="R1727" s="12" t="str">
        <f>TEXT(table_netflix[[#This Row],[date_added_todate]], "mmm")</f>
        <v>Feb</v>
      </c>
      <c r="S1727" t="s">
        <v>9101</v>
      </c>
    </row>
    <row r="1728" spans="1:19" x14ac:dyDescent="0.3">
      <c r="A1728" t="s">
        <v>9102</v>
      </c>
      <c r="B1728" t="s">
        <v>15</v>
      </c>
      <c r="C1728" t="s">
        <v>9103</v>
      </c>
      <c r="D1728" t="s">
        <v>9104</v>
      </c>
      <c r="E1728" t="s">
        <v>9105</v>
      </c>
      <c r="F1728" t="s">
        <v>202</v>
      </c>
      <c r="G1728" s="14" t="s">
        <v>9106</v>
      </c>
      <c r="H1728">
        <v>2020</v>
      </c>
      <c r="I1728" t="s">
        <v>27</v>
      </c>
      <c r="J1728" t="s">
        <v>167</v>
      </c>
      <c r="K1728">
        <f>IFERROR(VALUE(LEFT(table_netflix[[#This Row],[duration (in min)]], LEN(table_netflix[[#This Row],[duration (in min)]])-4)),0)</f>
        <v>116</v>
      </c>
      <c r="L1728" t="s">
        <v>53</v>
      </c>
      <c r="M1728" t="s">
        <v>55</v>
      </c>
      <c r="O1728" t="str" cm="1">
        <f t="array" ref="O1728">_xlfn.IFS(table_netflix[[#This Row],[release_year]]&gt;=2018, "2018 &amp; after", TRUE, "Before 2018")</f>
        <v>2018 &amp; after</v>
      </c>
      <c r="P1728" s="12">
        <f>DATE(table_netflix[[#This Row],[release_year]],1,1)</f>
        <v>43831</v>
      </c>
      <c r="Q1728" s="12">
        <f t="shared" si="26"/>
        <v>43861</v>
      </c>
      <c r="R1728" s="12" t="str">
        <f>TEXT(table_netflix[[#This Row],[date_added_todate]], "mmm")</f>
        <v>Jan</v>
      </c>
      <c r="S1728" t="s">
        <v>9107</v>
      </c>
    </row>
    <row r="1729" spans="1:19" x14ac:dyDescent="0.3">
      <c r="A1729" t="s">
        <v>9108</v>
      </c>
      <c r="B1729" t="s">
        <v>15</v>
      </c>
      <c r="C1729" t="s">
        <v>9109</v>
      </c>
      <c r="D1729" t="s">
        <v>9110</v>
      </c>
      <c r="E1729" t="s">
        <v>9111</v>
      </c>
      <c r="F1729" t="s">
        <v>307</v>
      </c>
      <c r="G1729" s="14" t="s">
        <v>9106</v>
      </c>
      <c r="H1729">
        <v>2016</v>
      </c>
      <c r="I1729" t="s">
        <v>27</v>
      </c>
      <c r="J1729" t="s">
        <v>549</v>
      </c>
      <c r="K1729">
        <f>IFERROR(VALUE(LEFT(table_netflix[[#This Row],[duration (in min)]], LEN(table_netflix[[#This Row],[duration (in min)]])-4)),0)</f>
        <v>86</v>
      </c>
      <c r="L1729" t="s">
        <v>53</v>
      </c>
      <c r="M1729" t="s">
        <v>55</v>
      </c>
      <c r="O1729" t="str" cm="1">
        <f t="array" ref="O1729">_xlfn.IFS(table_netflix[[#This Row],[release_year]]&gt;=2018, "2018 &amp; after", TRUE, "Before 2018")</f>
        <v>Before 2018</v>
      </c>
      <c r="P1729" s="12">
        <f>DATE(table_netflix[[#This Row],[release_year]],1,1)</f>
        <v>42370</v>
      </c>
      <c r="Q1729" s="12">
        <f t="shared" si="26"/>
        <v>43861</v>
      </c>
      <c r="R1729" s="12" t="str">
        <f>TEXT(table_netflix[[#This Row],[date_added_todate]], "mmm")</f>
        <v>Jan</v>
      </c>
      <c r="S1729" t="s">
        <v>9112</v>
      </c>
    </row>
    <row r="1730" spans="1:19" x14ac:dyDescent="0.3">
      <c r="A1730" t="s">
        <v>9113</v>
      </c>
      <c r="B1730" t="s">
        <v>15</v>
      </c>
      <c r="C1730" t="s">
        <v>9114</v>
      </c>
      <c r="D1730" t="s">
        <v>6991</v>
      </c>
      <c r="E1730" t="s">
        <v>9115</v>
      </c>
      <c r="F1730" t="s">
        <v>196</v>
      </c>
      <c r="G1730" s="14" t="s">
        <v>9106</v>
      </c>
      <c r="H1730">
        <v>2017</v>
      </c>
      <c r="I1730" t="s">
        <v>62</v>
      </c>
      <c r="J1730" t="s">
        <v>232</v>
      </c>
      <c r="K1730">
        <f>IFERROR(VALUE(LEFT(table_netflix[[#This Row],[duration (in min)]], LEN(table_netflix[[#This Row],[duration (in min)]])-4)),0)</f>
        <v>93</v>
      </c>
      <c r="L1730" t="s">
        <v>71</v>
      </c>
      <c r="M1730" t="s">
        <v>72</v>
      </c>
      <c r="N1730" t="s">
        <v>54</v>
      </c>
      <c r="O1730" t="str" cm="1">
        <f t="array" ref="O1730">_xlfn.IFS(table_netflix[[#This Row],[release_year]]&gt;=2018, "2018 &amp; after", TRUE, "Before 2018")</f>
        <v>Before 2018</v>
      </c>
      <c r="P1730" s="12">
        <f>DATE(table_netflix[[#This Row],[release_year]],1,1)</f>
        <v>42736</v>
      </c>
      <c r="Q1730" s="12">
        <f t="shared" ref="Q1730:Q1793" si="27">IF(G1730&lt;&gt;"", DATE(RIGHT(G1730,4), MONTH(1 &amp; LEFT(G1730,FIND(" ",G1730)-1)), MID(G1730, FIND(" ", G1730)+1, FIND(",", G1730)-FIND(" ", G1730)-1)), "")</f>
        <v>43861</v>
      </c>
      <c r="R1730" s="12" t="str">
        <f>TEXT(table_netflix[[#This Row],[date_added_todate]], "mmm")</f>
        <v>Jan</v>
      </c>
      <c r="S1730" t="s">
        <v>9116</v>
      </c>
    </row>
    <row r="1731" spans="1:19" x14ac:dyDescent="0.3">
      <c r="A1731" t="s">
        <v>9117</v>
      </c>
      <c r="B1731" t="s">
        <v>15</v>
      </c>
      <c r="C1731" t="s">
        <v>9118</v>
      </c>
      <c r="D1731" t="s">
        <v>9119</v>
      </c>
      <c r="E1731" t="s">
        <v>9120</v>
      </c>
      <c r="F1731" t="s">
        <v>18</v>
      </c>
      <c r="G1731" s="14" t="s">
        <v>9106</v>
      </c>
      <c r="H1731">
        <v>2020</v>
      </c>
      <c r="I1731" t="s">
        <v>27</v>
      </c>
      <c r="J1731" t="s">
        <v>246</v>
      </c>
      <c r="K1731">
        <f>IFERROR(VALUE(LEFT(table_netflix[[#This Row],[duration (in min)]], LEN(table_netflix[[#This Row],[duration (in min)]])-4)),0)</f>
        <v>85</v>
      </c>
      <c r="L1731" t="s">
        <v>22</v>
      </c>
      <c r="M1731" t="s">
        <v>112</v>
      </c>
      <c r="O1731" t="str" cm="1">
        <f t="array" ref="O1731">_xlfn.IFS(table_netflix[[#This Row],[release_year]]&gt;=2018, "2018 &amp; after", TRUE, "Before 2018")</f>
        <v>2018 &amp; after</v>
      </c>
      <c r="P1731" s="12">
        <f>DATE(table_netflix[[#This Row],[release_year]],1,1)</f>
        <v>43831</v>
      </c>
      <c r="Q1731" s="12">
        <f t="shared" si="27"/>
        <v>43861</v>
      </c>
      <c r="R1731" s="12" t="str">
        <f>TEXT(table_netflix[[#This Row],[date_added_todate]], "mmm")</f>
        <v>Jan</v>
      </c>
      <c r="S1731" t="s">
        <v>9121</v>
      </c>
    </row>
    <row r="1732" spans="1:19" x14ac:dyDescent="0.3">
      <c r="A1732" t="s">
        <v>9123</v>
      </c>
      <c r="B1732" t="s">
        <v>15</v>
      </c>
      <c r="C1732" t="s">
        <v>9124</v>
      </c>
      <c r="D1732" t="s">
        <v>9125</v>
      </c>
      <c r="E1732" t="s">
        <v>4939</v>
      </c>
      <c r="F1732" t="s">
        <v>18</v>
      </c>
      <c r="G1732" s="14" t="s">
        <v>9122</v>
      </c>
      <c r="H1732">
        <v>2009</v>
      </c>
      <c r="I1732" t="s">
        <v>27</v>
      </c>
      <c r="J1732" t="s">
        <v>1241</v>
      </c>
      <c r="K1732">
        <f>IFERROR(VALUE(LEFT(table_netflix[[#This Row],[duration (in min)]], LEN(table_netflix[[#This Row],[duration (in min)]])-4)),0)</f>
        <v>62</v>
      </c>
      <c r="L1732" t="s">
        <v>852</v>
      </c>
      <c r="O1732" t="str" cm="1">
        <f t="array" ref="O1732">_xlfn.IFS(table_netflix[[#This Row],[release_year]]&gt;=2018, "2018 &amp; after", TRUE, "Before 2018")</f>
        <v>Before 2018</v>
      </c>
      <c r="P1732" s="12">
        <f>DATE(table_netflix[[#This Row],[release_year]],1,1)</f>
        <v>39814</v>
      </c>
      <c r="Q1732" s="12">
        <f t="shared" si="27"/>
        <v>43860</v>
      </c>
      <c r="R1732" s="12" t="str">
        <f>TEXT(table_netflix[[#This Row],[date_added_todate]], "mmm")</f>
        <v>Jan</v>
      </c>
      <c r="S1732" t="s">
        <v>9126</v>
      </c>
    </row>
    <row r="1733" spans="1:19" x14ac:dyDescent="0.3">
      <c r="A1733" t="s">
        <v>9127</v>
      </c>
      <c r="B1733" t="s">
        <v>15</v>
      </c>
      <c r="C1733" t="s">
        <v>9128</v>
      </c>
      <c r="D1733" t="s">
        <v>9129</v>
      </c>
      <c r="E1733" t="s">
        <v>9130</v>
      </c>
      <c r="F1733" t="s">
        <v>307</v>
      </c>
      <c r="G1733" s="14" t="s">
        <v>9131</v>
      </c>
      <c r="H1733">
        <v>2018</v>
      </c>
      <c r="I1733" t="s">
        <v>27</v>
      </c>
      <c r="J1733" t="s">
        <v>626</v>
      </c>
      <c r="K1733">
        <f>IFERROR(VALUE(LEFT(table_netflix[[#This Row],[duration (in min)]], LEN(table_netflix[[#This Row],[duration (in min)]])-4)),0)</f>
        <v>112</v>
      </c>
      <c r="L1733" t="s">
        <v>53</v>
      </c>
      <c r="M1733" t="s">
        <v>55</v>
      </c>
      <c r="O1733" t="str" cm="1">
        <f t="array" ref="O1733">_xlfn.IFS(table_netflix[[#This Row],[release_year]]&gt;=2018, "2018 &amp; after", TRUE, "Before 2018")</f>
        <v>2018 &amp; after</v>
      </c>
      <c r="P1733" s="12">
        <f>DATE(table_netflix[[#This Row],[release_year]],1,1)</f>
        <v>43101</v>
      </c>
      <c r="Q1733" s="12">
        <f t="shared" si="27"/>
        <v>43859</v>
      </c>
      <c r="R1733" s="12" t="str">
        <f>TEXT(table_netflix[[#This Row],[date_added_todate]], "mmm")</f>
        <v>Jan</v>
      </c>
      <c r="S1733" t="s">
        <v>9132</v>
      </c>
    </row>
    <row r="1734" spans="1:19" x14ac:dyDescent="0.3">
      <c r="A1734" t="s">
        <v>9133</v>
      </c>
      <c r="B1734" t="s">
        <v>15</v>
      </c>
      <c r="C1734" t="s">
        <v>9134</v>
      </c>
      <c r="D1734" t="s">
        <v>9135</v>
      </c>
      <c r="E1734" t="s">
        <v>9136</v>
      </c>
      <c r="F1734" t="s">
        <v>39</v>
      </c>
      <c r="G1734" s="14" t="s">
        <v>9137</v>
      </c>
      <c r="H1734">
        <v>2020</v>
      </c>
      <c r="I1734" t="s">
        <v>62</v>
      </c>
      <c r="J1734" t="s">
        <v>412</v>
      </c>
      <c r="K1734">
        <f>IFERROR(VALUE(LEFT(table_netflix[[#This Row],[duration (in min)]], LEN(table_netflix[[#This Row],[duration (in min)]])-4)),0)</f>
        <v>121</v>
      </c>
      <c r="L1734" t="s">
        <v>71</v>
      </c>
      <c r="M1734" t="s">
        <v>55</v>
      </c>
      <c r="N1734" t="s">
        <v>107</v>
      </c>
      <c r="O1734" t="str" cm="1">
        <f t="array" ref="O1734">_xlfn.IFS(table_netflix[[#This Row],[release_year]]&gt;=2018, "2018 &amp; after", TRUE, "Before 2018")</f>
        <v>2018 &amp; after</v>
      </c>
      <c r="P1734" s="12">
        <f>DATE(table_netflix[[#This Row],[release_year]],1,1)</f>
        <v>43831</v>
      </c>
      <c r="Q1734" s="12">
        <f t="shared" si="27"/>
        <v>43857</v>
      </c>
      <c r="R1734" s="12" t="str">
        <f>TEXT(table_netflix[[#This Row],[date_added_todate]], "mmm")</f>
        <v>Jan</v>
      </c>
      <c r="S1734" t="s">
        <v>9138</v>
      </c>
    </row>
    <row r="1735" spans="1:19" x14ac:dyDescent="0.3">
      <c r="A1735" t="s">
        <v>9139</v>
      </c>
      <c r="B1735" t="s">
        <v>15</v>
      </c>
      <c r="C1735" t="s">
        <v>9140</v>
      </c>
      <c r="D1735" t="s">
        <v>3487</v>
      </c>
      <c r="E1735" t="s">
        <v>9141</v>
      </c>
      <c r="F1735" t="s">
        <v>39</v>
      </c>
      <c r="G1735" s="14" t="s">
        <v>9142</v>
      </c>
      <c r="H1735">
        <v>2019</v>
      </c>
      <c r="I1735" t="s">
        <v>62</v>
      </c>
      <c r="J1735" t="s">
        <v>730</v>
      </c>
      <c r="K1735">
        <f>IFERROR(VALUE(LEFT(table_netflix[[#This Row],[duration (in min)]], LEN(table_netflix[[#This Row],[duration (in min)]])-4)),0)</f>
        <v>133</v>
      </c>
      <c r="L1735" t="s">
        <v>71</v>
      </c>
      <c r="M1735" t="s">
        <v>72</v>
      </c>
      <c r="N1735" t="s">
        <v>54</v>
      </c>
      <c r="O1735" t="str" cm="1">
        <f t="array" ref="O1735">_xlfn.IFS(table_netflix[[#This Row],[release_year]]&gt;=2018, "2018 &amp; after", TRUE, "Before 2018")</f>
        <v>2018 &amp; after</v>
      </c>
      <c r="P1735" s="12">
        <f>DATE(table_netflix[[#This Row],[release_year]],1,1)</f>
        <v>43466</v>
      </c>
      <c r="Q1735" s="12">
        <f t="shared" si="27"/>
        <v>43856</v>
      </c>
      <c r="R1735" s="12" t="str">
        <f>TEXT(table_netflix[[#This Row],[date_added_todate]], "mmm")</f>
        <v>Jan</v>
      </c>
      <c r="S1735" t="s">
        <v>9143</v>
      </c>
    </row>
    <row r="1736" spans="1:19" x14ac:dyDescent="0.3">
      <c r="A1736" t="s">
        <v>9144</v>
      </c>
      <c r="B1736" t="s">
        <v>15</v>
      </c>
      <c r="C1736" t="s">
        <v>9145</v>
      </c>
      <c r="D1736" t="s">
        <v>4507</v>
      </c>
      <c r="E1736" t="s">
        <v>4507</v>
      </c>
      <c r="F1736" t="s">
        <v>39</v>
      </c>
      <c r="G1736" s="14" t="s">
        <v>9142</v>
      </c>
      <c r="H1736">
        <v>2020</v>
      </c>
      <c r="I1736" t="s">
        <v>27</v>
      </c>
      <c r="J1736" t="s">
        <v>567</v>
      </c>
      <c r="K1736">
        <f>IFERROR(VALUE(LEFT(table_netflix[[#This Row],[duration (in min)]], LEN(table_netflix[[#This Row],[duration (in min)]])-4)),0)</f>
        <v>76</v>
      </c>
      <c r="L1736" t="s">
        <v>852</v>
      </c>
      <c r="O1736" t="str" cm="1">
        <f t="array" ref="O1736">_xlfn.IFS(table_netflix[[#This Row],[release_year]]&gt;=2018, "2018 &amp; after", TRUE, "Before 2018")</f>
        <v>2018 &amp; after</v>
      </c>
      <c r="P1736" s="12">
        <f>DATE(table_netflix[[#This Row],[release_year]],1,1)</f>
        <v>43831</v>
      </c>
      <c r="Q1736" s="12">
        <f t="shared" si="27"/>
        <v>43856</v>
      </c>
      <c r="R1736" s="12" t="str">
        <f>TEXT(table_netflix[[#This Row],[date_added_todate]], "mmm")</f>
        <v>Jan</v>
      </c>
      <c r="S1736" t="s">
        <v>9146</v>
      </c>
    </row>
    <row r="1737" spans="1:19" x14ac:dyDescent="0.3">
      <c r="A1737" t="s">
        <v>9147</v>
      </c>
      <c r="B1737" t="s">
        <v>15</v>
      </c>
      <c r="C1737" t="s">
        <v>9148</v>
      </c>
      <c r="D1737" t="s">
        <v>9149</v>
      </c>
      <c r="E1737" t="s">
        <v>9150</v>
      </c>
      <c r="F1737" t="s">
        <v>18</v>
      </c>
      <c r="G1737" s="14" t="s">
        <v>9151</v>
      </c>
      <c r="H1737">
        <v>2017</v>
      </c>
      <c r="I1737" t="s">
        <v>45</v>
      </c>
      <c r="J1737" t="s">
        <v>457</v>
      </c>
      <c r="K1737">
        <f>IFERROR(VALUE(LEFT(table_netflix[[#This Row],[duration (in min)]], LEN(table_netflix[[#This Row],[duration (in min)]])-4)),0)</f>
        <v>82</v>
      </c>
      <c r="L1737" t="s">
        <v>53</v>
      </c>
      <c r="M1737" t="s">
        <v>54</v>
      </c>
      <c r="O1737" t="str" cm="1">
        <f t="array" ref="O1737">_xlfn.IFS(table_netflix[[#This Row],[release_year]]&gt;=2018, "2018 &amp; after", TRUE, "Before 2018")</f>
        <v>Before 2018</v>
      </c>
      <c r="P1737" s="12">
        <f>DATE(table_netflix[[#This Row],[release_year]],1,1)</f>
        <v>42736</v>
      </c>
      <c r="Q1737" s="12">
        <f t="shared" si="27"/>
        <v>43855</v>
      </c>
      <c r="R1737" s="12" t="str">
        <f>TEXT(table_netflix[[#This Row],[date_added_todate]], "mmm")</f>
        <v>Jan</v>
      </c>
      <c r="S1737" t="s">
        <v>9152</v>
      </c>
    </row>
    <row r="1738" spans="1:19" x14ac:dyDescent="0.3">
      <c r="A1738" t="s">
        <v>9153</v>
      </c>
      <c r="B1738" t="s">
        <v>15</v>
      </c>
      <c r="C1738" t="s">
        <v>9154</v>
      </c>
      <c r="D1738" t="s">
        <v>9155</v>
      </c>
      <c r="E1738" t="s">
        <v>9156</v>
      </c>
      <c r="F1738" t="s">
        <v>980</v>
      </c>
      <c r="G1738" s="14" t="s">
        <v>9157</v>
      </c>
      <c r="H1738">
        <v>2019</v>
      </c>
      <c r="I1738" t="s">
        <v>27</v>
      </c>
      <c r="J1738" t="s">
        <v>620</v>
      </c>
      <c r="K1738">
        <f>IFERROR(VALUE(LEFT(table_netflix[[#This Row],[duration (in min)]], LEN(table_netflix[[#This Row],[duration (in min)]])-4)),0)</f>
        <v>156</v>
      </c>
      <c r="L1738" t="s">
        <v>53</v>
      </c>
      <c r="M1738" t="s">
        <v>54</v>
      </c>
      <c r="N1738" t="s">
        <v>55</v>
      </c>
      <c r="O1738" t="str" cm="1">
        <f t="array" ref="O1738">_xlfn.IFS(table_netflix[[#This Row],[release_year]]&gt;=2018, "2018 &amp; after", TRUE, "Before 2018")</f>
        <v>2018 &amp; after</v>
      </c>
      <c r="P1738" s="12">
        <f>DATE(table_netflix[[#This Row],[release_year]],1,1)</f>
        <v>43466</v>
      </c>
      <c r="Q1738" s="12">
        <f t="shared" si="27"/>
        <v>43854</v>
      </c>
      <c r="R1738" s="12" t="str">
        <f>TEXT(table_netflix[[#This Row],[date_added_todate]], "mmm")</f>
        <v>Jan</v>
      </c>
      <c r="S1738" t="s">
        <v>9158</v>
      </c>
    </row>
    <row r="1739" spans="1:19" x14ac:dyDescent="0.3">
      <c r="A1739" t="s">
        <v>9159</v>
      </c>
      <c r="B1739" t="s">
        <v>15</v>
      </c>
      <c r="C1739" t="s">
        <v>9160</v>
      </c>
      <c r="D1739" t="s">
        <v>9161</v>
      </c>
      <c r="E1739" t="s">
        <v>9162</v>
      </c>
      <c r="F1739" t="s">
        <v>25</v>
      </c>
      <c r="G1739" s="14" t="s">
        <v>9157</v>
      </c>
      <c r="H1739">
        <v>2015</v>
      </c>
      <c r="I1739" t="s">
        <v>27</v>
      </c>
      <c r="J1739" t="s">
        <v>21</v>
      </c>
      <c r="K1739">
        <f>IFERROR(VALUE(LEFT(table_netflix[[#This Row],[duration (in min)]], LEN(table_netflix[[#This Row],[duration (in min)]])-4)),0)</f>
        <v>90</v>
      </c>
      <c r="L1739" t="s">
        <v>294</v>
      </c>
      <c r="M1739" t="s">
        <v>142</v>
      </c>
      <c r="O1739" t="str" cm="1">
        <f t="array" ref="O1739">_xlfn.IFS(table_netflix[[#This Row],[release_year]]&gt;=2018, "2018 &amp; after", TRUE, "Before 2018")</f>
        <v>Before 2018</v>
      </c>
      <c r="P1739" s="12">
        <f>DATE(table_netflix[[#This Row],[release_year]],1,1)</f>
        <v>42005</v>
      </c>
      <c r="Q1739" s="12">
        <f t="shared" si="27"/>
        <v>43854</v>
      </c>
      <c r="R1739" s="12" t="str">
        <f>TEXT(table_netflix[[#This Row],[date_added_todate]], "mmm")</f>
        <v>Jan</v>
      </c>
      <c r="S1739" t="s">
        <v>9163</v>
      </c>
    </row>
    <row r="1740" spans="1:19" x14ac:dyDescent="0.3">
      <c r="A1740" t="s">
        <v>9164</v>
      </c>
      <c r="B1740" t="s">
        <v>15</v>
      </c>
      <c r="C1740" t="s">
        <v>9165</v>
      </c>
      <c r="D1740" t="s">
        <v>9166</v>
      </c>
      <c r="E1740" t="s">
        <v>9167</v>
      </c>
      <c r="F1740" t="s">
        <v>18</v>
      </c>
      <c r="G1740" s="14" t="s">
        <v>9168</v>
      </c>
      <c r="H1740">
        <v>2020</v>
      </c>
      <c r="I1740" t="s">
        <v>84</v>
      </c>
      <c r="J1740" t="s">
        <v>125</v>
      </c>
      <c r="K1740">
        <f>IFERROR(VALUE(LEFT(table_netflix[[#This Row],[duration (in min)]], LEN(table_netflix[[#This Row],[duration (in min)]])-4)),0)</f>
        <v>97</v>
      </c>
      <c r="L1740" t="s">
        <v>71</v>
      </c>
      <c r="M1740" t="s">
        <v>55</v>
      </c>
      <c r="N1740" t="s">
        <v>107</v>
      </c>
      <c r="O1740" t="str" cm="1">
        <f t="array" ref="O1740">_xlfn.IFS(table_netflix[[#This Row],[release_year]]&gt;=2018, "2018 &amp; after", TRUE, "Before 2018")</f>
        <v>2018 &amp; after</v>
      </c>
      <c r="P1740" s="12">
        <f>DATE(table_netflix[[#This Row],[release_year]],1,1)</f>
        <v>43831</v>
      </c>
      <c r="Q1740" s="12">
        <f t="shared" si="27"/>
        <v>43853</v>
      </c>
      <c r="R1740" s="12" t="str">
        <f>TEXT(table_netflix[[#This Row],[date_added_todate]], "mmm")</f>
        <v>Jan</v>
      </c>
      <c r="S1740" t="s">
        <v>9169</v>
      </c>
    </row>
    <row r="1741" spans="1:19" x14ac:dyDescent="0.3">
      <c r="A1741" t="s">
        <v>9170</v>
      </c>
      <c r="B1741" t="s">
        <v>15</v>
      </c>
      <c r="C1741" t="s">
        <v>9171</v>
      </c>
      <c r="D1741" t="s">
        <v>2017</v>
      </c>
      <c r="E1741" t="s">
        <v>9172</v>
      </c>
      <c r="F1741" t="s">
        <v>90</v>
      </c>
      <c r="G1741" s="14" t="s">
        <v>9168</v>
      </c>
      <c r="H1741">
        <v>2020</v>
      </c>
      <c r="I1741" t="s">
        <v>27</v>
      </c>
      <c r="J1741" t="s">
        <v>3369</v>
      </c>
      <c r="K1741">
        <f>IFERROR(VALUE(LEFT(table_netflix[[#This Row],[duration (in min)]], LEN(table_netflix[[#This Row],[duration (in min)]])-4)),0)</f>
        <v>51</v>
      </c>
      <c r="L1741" t="s">
        <v>852</v>
      </c>
      <c r="O1741" t="str" cm="1">
        <f t="array" ref="O1741">_xlfn.IFS(table_netflix[[#This Row],[release_year]]&gt;=2018, "2018 &amp; after", TRUE, "Before 2018")</f>
        <v>2018 &amp; after</v>
      </c>
      <c r="P1741" s="12">
        <f>DATE(table_netflix[[#This Row],[release_year]],1,1)</f>
        <v>43831</v>
      </c>
      <c r="Q1741" s="12">
        <f t="shared" si="27"/>
        <v>43853</v>
      </c>
      <c r="R1741" s="12" t="str">
        <f>TEXT(table_netflix[[#This Row],[date_added_todate]], "mmm")</f>
        <v>Jan</v>
      </c>
      <c r="S1741" t="s">
        <v>9173</v>
      </c>
    </row>
    <row r="1742" spans="1:19" x14ac:dyDescent="0.3">
      <c r="A1742" t="s">
        <v>9174</v>
      </c>
      <c r="B1742" t="s">
        <v>24</v>
      </c>
      <c r="C1742" t="s">
        <v>9175</v>
      </c>
      <c r="D1742" t="s">
        <v>9176</v>
      </c>
      <c r="E1742" t="s">
        <v>9177</v>
      </c>
      <c r="F1742" t="s">
        <v>980</v>
      </c>
      <c r="G1742" s="14" t="s">
        <v>9168</v>
      </c>
      <c r="H1742">
        <v>2020</v>
      </c>
      <c r="I1742" t="s">
        <v>62</v>
      </c>
      <c r="J1742" t="s">
        <v>33</v>
      </c>
      <c r="K1742">
        <f>IFERROR(VALUE(LEFT(table_netflix[[#This Row],[duration (in min)]], LEN(table_netflix[[#This Row],[duration (in min)]])-4)),0)</f>
        <v>0</v>
      </c>
      <c r="L1742" t="s">
        <v>29</v>
      </c>
      <c r="M1742" t="s">
        <v>30</v>
      </c>
      <c r="N1742" t="s">
        <v>31</v>
      </c>
      <c r="O1742" t="str" cm="1">
        <f t="array" ref="O1742">_xlfn.IFS(table_netflix[[#This Row],[release_year]]&gt;=2018, "2018 &amp; after", TRUE, "Before 2018")</f>
        <v>2018 &amp; after</v>
      </c>
      <c r="P1742" s="12">
        <f>DATE(table_netflix[[#This Row],[release_year]],1,1)</f>
        <v>43831</v>
      </c>
      <c r="Q1742" s="12">
        <f t="shared" si="27"/>
        <v>43853</v>
      </c>
      <c r="R1742" s="12" t="str">
        <f>TEXT(table_netflix[[#This Row],[date_added_todate]], "mmm")</f>
        <v>Jan</v>
      </c>
      <c r="S1742" t="s">
        <v>9178</v>
      </c>
    </row>
    <row r="1743" spans="1:19" x14ac:dyDescent="0.3">
      <c r="A1743" t="s">
        <v>9180</v>
      </c>
      <c r="B1743" t="s">
        <v>15</v>
      </c>
      <c r="C1743" t="s">
        <v>9181</v>
      </c>
      <c r="D1743" t="s">
        <v>9182</v>
      </c>
      <c r="E1743" t="s">
        <v>9183</v>
      </c>
      <c r="F1743" t="s">
        <v>3132</v>
      </c>
      <c r="G1743" s="14" t="s">
        <v>9179</v>
      </c>
      <c r="H1743">
        <v>2004</v>
      </c>
      <c r="I1743" t="s">
        <v>27</v>
      </c>
      <c r="J1743" t="s">
        <v>174</v>
      </c>
      <c r="K1743">
        <f>IFERROR(VALUE(LEFT(table_netflix[[#This Row],[duration (in min)]], LEN(table_netflix[[#This Row],[duration (in min)]])-4)),0)</f>
        <v>98</v>
      </c>
      <c r="L1743" t="s">
        <v>71</v>
      </c>
      <c r="M1743" t="s">
        <v>72</v>
      </c>
      <c r="N1743" t="s">
        <v>55</v>
      </c>
      <c r="O1743" t="str" cm="1">
        <f t="array" ref="O1743">_xlfn.IFS(table_netflix[[#This Row],[release_year]]&gt;=2018, "2018 &amp; after", TRUE, "Before 2018")</f>
        <v>Before 2018</v>
      </c>
      <c r="P1743" s="12">
        <f>DATE(table_netflix[[#This Row],[release_year]],1,1)</f>
        <v>37987</v>
      </c>
      <c r="Q1743" s="12">
        <f t="shared" si="27"/>
        <v>43852</v>
      </c>
      <c r="R1743" s="12" t="str">
        <f>TEXT(table_netflix[[#This Row],[date_added_todate]], "mmm")</f>
        <v>Jan</v>
      </c>
      <c r="S1743" t="s">
        <v>9184</v>
      </c>
    </row>
    <row r="1744" spans="1:19" x14ac:dyDescent="0.3">
      <c r="A1744" t="s">
        <v>9185</v>
      </c>
      <c r="B1744" t="s">
        <v>15</v>
      </c>
      <c r="C1744" t="s">
        <v>9186</v>
      </c>
      <c r="D1744" t="s">
        <v>9187</v>
      </c>
      <c r="E1744" t="s">
        <v>9188</v>
      </c>
      <c r="F1744" t="s">
        <v>18</v>
      </c>
      <c r="G1744" s="14" t="s">
        <v>9189</v>
      </c>
      <c r="H1744">
        <v>2020</v>
      </c>
      <c r="I1744" t="s">
        <v>27</v>
      </c>
      <c r="J1744" t="s">
        <v>101</v>
      </c>
      <c r="K1744">
        <f>IFERROR(VALUE(LEFT(table_netflix[[#This Row],[duration (in min)]], LEN(table_netflix[[#This Row],[duration (in min)]])-4)),0)</f>
        <v>61</v>
      </c>
      <c r="L1744" t="s">
        <v>852</v>
      </c>
      <c r="O1744" t="str" cm="1">
        <f t="array" ref="O1744">_xlfn.IFS(table_netflix[[#This Row],[release_year]]&gt;=2018, "2018 &amp; after", TRUE, "Before 2018")</f>
        <v>2018 &amp; after</v>
      </c>
      <c r="P1744" s="12">
        <f>DATE(table_netflix[[#This Row],[release_year]],1,1)</f>
        <v>43831</v>
      </c>
      <c r="Q1744" s="12">
        <f t="shared" si="27"/>
        <v>43851</v>
      </c>
      <c r="R1744" s="12" t="str">
        <f>TEXT(table_netflix[[#This Row],[date_added_todate]], "mmm")</f>
        <v>Jan</v>
      </c>
      <c r="S1744" t="s">
        <v>9190</v>
      </c>
    </row>
    <row r="1745" spans="1:19" x14ac:dyDescent="0.3">
      <c r="A1745" t="s">
        <v>9191</v>
      </c>
      <c r="B1745" t="s">
        <v>15</v>
      </c>
      <c r="C1745" t="s">
        <v>9192</v>
      </c>
      <c r="D1745" t="s">
        <v>9193</v>
      </c>
      <c r="E1745" t="s">
        <v>9194</v>
      </c>
      <c r="F1745" t="s">
        <v>39</v>
      </c>
      <c r="G1745" s="14" t="s">
        <v>9189</v>
      </c>
      <c r="H1745">
        <v>2019</v>
      </c>
      <c r="I1745" t="s">
        <v>62</v>
      </c>
      <c r="J1745" t="s">
        <v>167</v>
      </c>
      <c r="K1745">
        <f>IFERROR(VALUE(LEFT(table_netflix[[#This Row],[duration (in min)]], LEN(table_netflix[[#This Row],[duration (in min)]])-4)),0)</f>
        <v>116</v>
      </c>
      <c r="L1745" t="s">
        <v>71</v>
      </c>
      <c r="M1745" t="s">
        <v>72</v>
      </c>
      <c r="N1745" t="s">
        <v>54</v>
      </c>
      <c r="O1745" t="str" cm="1">
        <f t="array" ref="O1745">_xlfn.IFS(table_netflix[[#This Row],[release_year]]&gt;=2018, "2018 &amp; after", TRUE, "Before 2018")</f>
        <v>2018 &amp; after</v>
      </c>
      <c r="P1745" s="12">
        <f>DATE(table_netflix[[#This Row],[release_year]],1,1)</f>
        <v>43466</v>
      </c>
      <c r="Q1745" s="12">
        <f t="shared" si="27"/>
        <v>43851</v>
      </c>
      <c r="R1745" s="12" t="str">
        <f>TEXT(table_netflix[[#This Row],[date_added_todate]], "mmm")</f>
        <v>Jan</v>
      </c>
      <c r="S1745" t="s">
        <v>9195</v>
      </c>
    </row>
    <row r="1746" spans="1:19" x14ac:dyDescent="0.3">
      <c r="A1746" t="s">
        <v>9197</v>
      </c>
      <c r="B1746" t="s">
        <v>15</v>
      </c>
      <c r="C1746" t="s">
        <v>9198</v>
      </c>
      <c r="D1746" t="s">
        <v>9199</v>
      </c>
      <c r="E1746" t="s">
        <v>9200</v>
      </c>
      <c r="F1746" t="s">
        <v>39</v>
      </c>
      <c r="G1746" s="14" t="s">
        <v>9196</v>
      </c>
      <c r="H1746">
        <v>2019</v>
      </c>
      <c r="I1746" t="s">
        <v>62</v>
      </c>
      <c r="J1746" t="s">
        <v>1200</v>
      </c>
      <c r="K1746">
        <f>IFERROR(VALUE(LEFT(table_netflix[[#This Row],[duration (in min)]], LEN(table_netflix[[#This Row],[duration (in min)]])-4)),0)</f>
        <v>132</v>
      </c>
      <c r="L1746" t="s">
        <v>71</v>
      </c>
      <c r="M1746" t="s">
        <v>72</v>
      </c>
      <c r="N1746" t="s">
        <v>55</v>
      </c>
      <c r="O1746" t="str" cm="1">
        <f t="array" ref="O1746">_xlfn.IFS(table_netflix[[#This Row],[release_year]]&gt;=2018, "2018 &amp; after", TRUE, "Before 2018")</f>
        <v>2018 &amp; after</v>
      </c>
      <c r="P1746" s="12">
        <f>DATE(table_netflix[[#This Row],[release_year]],1,1)</f>
        <v>43466</v>
      </c>
      <c r="Q1746" s="12">
        <f t="shared" si="27"/>
        <v>43850</v>
      </c>
      <c r="R1746" s="12" t="str">
        <f>TEXT(table_netflix[[#This Row],[date_added_todate]], "mmm")</f>
        <v>Jan</v>
      </c>
      <c r="S1746" t="s">
        <v>9201</v>
      </c>
    </row>
    <row r="1747" spans="1:19" x14ac:dyDescent="0.3">
      <c r="A1747" t="s">
        <v>9202</v>
      </c>
      <c r="B1747" t="s">
        <v>15</v>
      </c>
      <c r="C1747" t="s">
        <v>9203</v>
      </c>
      <c r="D1747" t="s">
        <v>9204</v>
      </c>
      <c r="E1747" t="s">
        <v>9204</v>
      </c>
      <c r="F1747" t="s">
        <v>18</v>
      </c>
      <c r="G1747" s="14" t="s">
        <v>9196</v>
      </c>
      <c r="H1747">
        <v>2020</v>
      </c>
      <c r="I1747" t="s">
        <v>62</v>
      </c>
      <c r="J1747" t="s">
        <v>6295</v>
      </c>
      <c r="K1747">
        <f>IFERROR(VALUE(LEFT(table_netflix[[#This Row],[duration (in min)]], LEN(table_netflix[[#This Row],[duration (in min)]])-4)),0)</f>
        <v>17</v>
      </c>
      <c r="L1747" t="s">
        <v>53</v>
      </c>
      <c r="M1747" t="s">
        <v>54</v>
      </c>
      <c r="O1747" t="str" cm="1">
        <f t="array" ref="O1747">_xlfn.IFS(table_netflix[[#This Row],[release_year]]&gt;=2018, "2018 &amp; after", TRUE, "Before 2018")</f>
        <v>2018 &amp; after</v>
      </c>
      <c r="P1747" s="12">
        <f>DATE(table_netflix[[#This Row],[release_year]],1,1)</f>
        <v>43831</v>
      </c>
      <c r="Q1747" s="12">
        <f t="shared" si="27"/>
        <v>43850</v>
      </c>
      <c r="R1747" s="12" t="str">
        <f>TEXT(table_netflix[[#This Row],[date_added_todate]], "mmm")</f>
        <v>Jan</v>
      </c>
      <c r="S1747" t="s">
        <v>9205</v>
      </c>
    </row>
    <row r="1748" spans="1:19" x14ac:dyDescent="0.3">
      <c r="A1748" t="s">
        <v>9206</v>
      </c>
      <c r="B1748" t="s">
        <v>15</v>
      </c>
      <c r="C1748" t="s">
        <v>9207</v>
      </c>
      <c r="D1748" t="s">
        <v>1285</v>
      </c>
      <c r="E1748" t="s">
        <v>9208</v>
      </c>
      <c r="F1748" t="s">
        <v>18</v>
      </c>
      <c r="G1748" s="14" t="s">
        <v>9209</v>
      </c>
      <c r="H1748">
        <v>2013</v>
      </c>
      <c r="I1748" t="s">
        <v>186</v>
      </c>
      <c r="J1748" t="s">
        <v>46</v>
      </c>
      <c r="K1748">
        <f>IFERROR(VALUE(LEFT(table_netflix[[#This Row],[duration (in min)]], LEN(table_netflix[[#This Row],[duration (in min)]])-4)),0)</f>
        <v>91</v>
      </c>
      <c r="L1748" t="s">
        <v>53</v>
      </c>
      <c r="M1748" t="s">
        <v>54</v>
      </c>
      <c r="O1748" t="str" cm="1">
        <f t="array" ref="O1748">_xlfn.IFS(table_netflix[[#This Row],[release_year]]&gt;=2018, "2018 &amp; after", TRUE, "Before 2018")</f>
        <v>Before 2018</v>
      </c>
      <c r="P1748" s="12">
        <f>DATE(table_netflix[[#This Row],[release_year]],1,1)</f>
        <v>41275</v>
      </c>
      <c r="Q1748" s="12">
        <f t="shared" si="27"/>
        <v>43848</v>
      </c>
      <c r="R1748" s="12" t="str">
        <f>TEXT(table_netflix[[#This Row],[date_added_todate]], "mmm")</f>
        <v>Jan</v>
      </c>
      <c r="S1748" t="s">
        <v>9210</v>
      </c>
    </row>
    <row r="1749" spans="1:19" x14ac:dyDescent="0.3">
      <c r="A1749" t="s">
        <v>9211</v>
      </c>
      <c r="B1749" t="s">
        <v>15</v>
      </c>
      <c r="C1749" t="s">
        <v>9212</v>
      </c>
      <c r="D1749" t="s">
        <v>9213</v>
      </c>
      <c r="E1749" t="s">
        <v>9214</v>
      </c>
      <c r="F1749" t="s">
        <v>18</v>
      </c>
      <c r="G1749" s="14" t="s">
        <v>9215</v>
      </c>
      <c r="H1749">
        <v>2020</v>
      </c>
      <c r="I1749" t="s">
        <v>27</v>
      </c>
      <c r="J1749" t="s">
        <v>412</v>
      </c>
      <c r="K1749">
        <f>IFERROR(VALUE(LEFT(table_netflix[[#This Row],[duration (in min)]], LEN(table_netflix[[#This Row],[duration (in min)]])-4)),0)</f>
        <v>121</v>
      </c>
      <c r="L1749" t="s">
        <v>53</v>
      </c>
      <c r="M1749" t="s">
        <v>142</v>
      </c>
      <c r="O1749" t="str" cm="1">
        <f t="array" ref="O1749">_xlfn.IFS(table_netflix[[#This Row],[release_year]]&gt;=2018, "2018 &amp; after", TRUE, "Before 2018")</f>
        <v>2018 &amp; after</v>
      </c>
      <c r="P1749" s="12">
        <f>DATE(table_netflix[[#This Row],[release_year]],1,1)</f>
        <v>43831</v>
      </c>
      <c r="Q1749" s="12">
        <f t="shared" si="27"/>
        <v>43847</v>
      </c>
      <c r="R1749" s="12" t="str">
        <f>TEXT(table_netflix[[#This Row],[date_added_todate]], "mmm")</f>
        <v>Jan</v>
      </c>
      <c r="S1749" t="s">
        <v>9216</v>
      </c>
    </row>
    <row r="1750" spans="1:19" x14ac:dyDescent="0.3">
      <c r="A1750" t="s">
        <v>9217</v>
      </c>
      <c r="B1750" t="s">
        <v>15</v>
      </c>
      <c r="C1750" t="s">
        <v>9218</v>
      </c>
      <c r="D1750" t="s">
        <v>9219</v>
      </c>
      <c r="E1750" t="s">
        <v>9220</v>
      </c>
      <c r="F1750" t="s">
        <v>18</v>
      </c>
      <c r="G1750" s="14" t="s">
        <v>9221</v>
      </c>
      <c r="H1750">
        <v>2019</v>
      </c>
      <c r="I1750" t="s">
        <v>62</v>
      </c>
      <c r="J1750" t="s">
        <v>814</v>
      </c>
      <c r="K1750">
        <f>IFERROR(VALUE(LEFT(table_netflix[[#This Row],[duration (in min)]], LEN(table_netflix[[#This Row],[duration (in min)]])-4)),0)</f>
        <v>78</v>
      </c>
      <c r="L1750" t="s">
        <v>126</v>
      </c>
      <c r="O1750" t="str" cm="1">
        <f t="array" ref="O1750">_xlfn.IFS(table_netflix[[#This Row],[release_year]]&gt;=2018, "2018 &amp; after", TRUE, "Before 2018")</f>
        <v>2018 &amp; after</v>
      </c>
      <c r="P1750" s="12">
        <f>DATE(table_netflix[[#This Row],[release_year]],1,1)</f>
        <v>43466</v>
      </c>
      <c r="Q1750" s="12">
        <f t="shared" si="27"/>
        <v>43846</v>
      </c>
      <c r="R1750" s="12" t="str">
        <f>TEXT(table_netflix[[#This Row],[date_added_todate]], "mmm")</f>
        <v>Jan</v>
      </c>
      <c r="S1750" t="s">
        <v>9222</v>
      </c>
    </row>
    <row r="1751" spans="1:19" x14ac:dyDescent="0.3">
      <c r="A1751" t="s">
        <v>9223</v>
      </c>
      <c r="B1751" t="s">
        <v>15</v>
      </c>
      <c r="C1751" t="s">
        <v>9224</v>
      </c>
      <c r="D1751" t="s">
        <v>9225</v>
      </c>
      <c r="E1751" t="s">
        <v>9226</v>
      </c>
      <c r="F1751" t="s">
        <v>18</v>
      </c>
      <c r="G1751" s="14" t="s">
        <v>9221</v>
      </c>
      <c r="H1751">
        <v>2011</v>
      </c>
      <c r="I1751" t="s">
        <v>45</v>
      </c>
      <c r="J1751" t="s">
        <v>241</v>
      </c>
      <c r="K1751">
        <f>IFERROR(VALUE(LEFT(table_netflix[[#This Row],[duration (in min)]], LEN(table_netflix[[#This Row],[duration (in min)]])-4)),0)</f>
        <v>95</v>
      </c>
      <c r="L1751" t="s">
        <v>47</v>
      </c>
      <c r="M1751" t="s">
        <v>85</v>
      </c>
      <c r="O1751" t="str" cm="1">
        <f t="array" ref="O1751">_xlfn.IFS(table_netflix[[#This Row],[release_year]]&gt;=2018, "2018 &amp; after", TRUE, "Before 2018")</f>
        <v>Before 2018</v>
      </c>
      <c r="P1751" s="12">
        <f>DATE(table_netflix[[#This Row],[release_year]],1,1)</f>
        <v>40544</v>
      </c>
      <c r="Q1751" s="12">
        <f t="shared" si="27"/>
        <v>43846</v>
      </c>
      <c r="R1751" s="12" t="str">
        <f>TEXT(table_netflix[[#This Row],[date_added_todate]], "mmm")</f>
        <v>Jan</v>
      </c>
      <c r="S1751" t="s">
        <v>9227</v>
      </c>
    </row>
    <row r="1752" spans="1:19" x14ac:dyDescent="0.3">
      <c r="A1752" t="s">
        <v>9228</v>
      </c>
      <c r="B1752" t="s">
        <v>15</v>
      </c>
      <c r="C1752" t="s">
        <v>9229</v>
      </c>
      <c r="D1752" t="s">
        <v>9230</v>
      </c>
      <c r="E1752" t="s">
        <v>9231</v>
      </c>
      <c r="F1752" t="s">
        <v>18</v>
      </c>
      <c r="G1752" s="14" t="s">
        <v>9221</v>
      </c>
      <c r="H1752">
        <v>2019</v>
      </c>
      <c r="I1752" t="s">
        <v>27</v>
      </c>
      <c r="J1752" t="s">
        <v>549</v>
      </c>
      <c r="K1752">
        <f>IFERROR(VALUE(LEFT(table_netflix[[#This Row],[duration (in min)]], LEN(table_netflix[[#This Row],[duration (in min)]])-4)),0)</f>
        <v>86</v>
      </c>
      <c r="L1752" t="s">
        <v>53</v>
      </c>
      <c r="M1752" t="s">
        <v>54</v>
      </c>
      <c r="O1752" t="str" cm="1">
        <f t="array" ref="O1752">_xlfn.IFS(table_netflix[[#This Row],[release_year]]&gt;=2018, "2018 &amp; after", TRUE, "Before 2018")</f>
        <v>2018 &amp; after</v>
      </c>
      <c r="P1752" s="12">
        <f>DATE(table_netflix[[#This Row],[release_year]],1,1)</f>
        <v>43466</v>
      </c>
      <c r="Q1752" s="12">
        <f t="shared" si="27"/>
        <v>43846</v>
      </c>
      <c r="R1752" s="12" t="str">
        <f>TEXT(table_netflix[[#This Row],[date_added_todate]], "mmm")</f>
        <v>Jan</v>
      </c>
      <c r="S1752" t="s">
        <v>9232</v>
      </c>
    </row>
    <row r="1753" spans="1:19" x14ac:dyDescent="0.3">
      <c r="A1753" t="s">
        <v>9233</v>
      </c>
      <c r="B1753" t="s">
        <v>15</v>
      </c>
      <c r="C1753" t="s">
        <v>9234</v>
      </c>
      <c r="D1753" t="s">
        <v>9235</v>
      </c>
      <c r="E1753" t="s">
        <v>9236</v>
      </c>
      <c r="F1753" t="s">
        <v>61</v>
      </c>
      <c r="G1753" s="14" t="s">
        <v>9221</v>
      </c>
      <c r="H1753">
        <v>2015</v>
      </c>
      <c r="I1753" t="s">
        <v>186</v>
      </c>
      <c r="J1753" t="s">
        <v>1200</v>
      </c>
      <c r="K1753">
        <f>IFERROR(VALUE(LEFT(table_netflix[[#This Row],[duration (in min)]], LEN(table_netflix[[#This Row],[duration (in min)]])-4)),0)</f>
        <v>132</v>
      </c>
      <c r="L1753" t="s">
        <v>53</v>
      </c>
      <c r="M1753" t="s">
        <v>55</v>
      </c>
      <c r="N1753" t="s">
        <v>142</v>
      </c>
      <c r="O1753" t="str" cm="1">
        <f t="array" ref="O1753">_xlfn.IFS(table_netflix[[#This Row],[release_year]]&gt;=2018, "2018 &amp; after", TRUE, "Before 2018")</f>
        <v>Before 2018</v>
      </c>
      <c r="P1753" s="12">
        <f>DATE(table_netflix[[#This Row],[release_year]],1,1)</f>
        <v>42005</v>
      </c>
      <c r="Q1753" s="12">
        <f t="shared" si="27"/>
        <v>43846</v>
      </c>
      <c r="R1753" s="12" t="str">
        <f>TEXT(table_netflix[[#This Row],[date_added_todate]], "mmm")</f>
        <v>Jan</v>
      </c>
      <c r="S1753" t="s">
        <v>9237</v>
      </c>
    </row>
    <row r="1754" spans="1:19" x14ac:dyDescent="0.3">
      <c r="A1754" t="s">
        <v>9238</v>
      </c>
      <c r="B1754" t="s">
        <v>15</v>
      </c>
      <c r="C1754" t="s">
        <v>9239</v>
      </c>
      <c r="D1754" t="s">
        <v>9240</v>
      </c>
      <c r="E1754" t="s">
        <v>9241</v>
      </c>
      <c r="F1754" t="s">
        <v>202</v>
      </c>
      <c r="G1754" s="14" t="s">
        <v>9221</v>
      </c>
      <c r="H1754">
        <v>2019</v>
      </c>
      <c r="I1754" t="s">
        <v>62</v>
      </c>
      <c r="J1754" t="s">
        <v>634</v>
      </c>
      <c r="K1754">
        <f>IFERROR(VALUE(LEFT(table_netflix[[#This Row],[duration (in min)]], LEN(table_netflix[[#This Row],[duration (in min)]])-4)),0)</f>
        <v>107</v>
      </c>
      <c r="L1754" t="s">
        <v>144</v>
      </c>
      <c r="M1754" t="s">
        <v>204</v>
      </c>
      <c r="N1754" t="s">
        <v>512</v>
      </c>
      <c r="O1754" t="str" cm="1">
        <f t="array" ref="O1754">_xlfn.IFS(table_netflix[[#This Row],[release_year]]&gt;=2018, "2018 &amp; after", TRUE, "Before 2018")</f>
        <v>2018 &amp; after</v>
      </c>
      <c r="P1754" s="12">
        <f>DATE(table_netflix[[#This Row],[release_year]],1,1)</f>
        <v>43466</v>
      </c>
      <c r="Q1754" s="12">
        <f t="shared" si="27"/>
        <v>43846</v>
      </c>
      <c r="R1754" s="12" t="str">
        <f>TEXT(table_netflix[[#This Row],[date_added_todate]], "mmm")</f>
        <v>Jan</v>
      </c>
      <c r="S1754" t="s">
        <v>9242</v>
      </c>
    </row>
    <row r="1755" spans="1:19" x14ac:dyDescent="0.3">
      <c r="A1755" t="s">
        <v>9243</v>
      </c>
      <c r="B1755" t="s">
        <v>15</v>
      </c>
      <c r="C1755" t="s">
        <v>9244</v>
      </c>
      <c r="D1755" t="s">
        <v>9245</v>
      </c>
      <c r="E1755" t="s">
        <v>9246</v>
      </c>
      <c r="F1755" t="s">
        <v>61</v>
      </c>
      <c r="G1755" s="14" t="s">
        <v>9221</v>
      </c>
      <c r="H1755">
        <v>2015</v>
      </c>
      <c r="I1755" t="s">
        <v>186</v>
      </c>
      <c r="J1755" t="s">
        <v>194</v>
      </c>
      <c r="K1755">
        <f>IFERROR(VALUE(LEFT(table_netflix[[#This Row],[duration (in min)]], LEN(table_netflix[[#This Row],[duration (in min)]])-4)),0)</f>
        <v>122</v>
      </c>
      <c r="L1755" t="s">
        <v>53</v>
      </c>
      <c r="O1755" t="str" cm="1">
        <f t="array" ref="O1755">_xlfn.IFS(table_netflix[[#This Row],[release_year]]&gt;=2018, "2018 &amp; after", TRUE, "Before 2018")</f>
        <v>Before 2018</v>
      </c>
      <c r="P1755" s="12">
        <f>DATE(table_netflix[[#This Row],[release_year]],1,1)</f>
        <v>42005</v>
      </c>
      <c r="Q1755" s="12">
        <f t="shared" si="27"/>
        <v>43846</v>
      </c>
      <c r="R1755" s="12" t="str">
        <f>TEXT(table_netflix[[#This Row],[date_added_todate]], "mmm")</f>
        <v>Jan</v>
      </c>
      <c r="S1755" t="s">
        <v>9247</v>
      </c>
    </row>
    <row r="1756" spans="1:19" x14ac:dyDescent="0.3">
      <c r="A1756" t="s">
        <v>9248</v>
      </c>
      <c r="B1756" t="s">
        <v>15</v>
      </c>
      <c r="C1756" t="s">
        <v>9249</v>
      </c>
      <c r="D1756" t="s">
        <v>9250</v>
      </c>
      <c r="E1756" t="s">
        <v>9251</v>
      </c>
      <c r="F1756" t="s">
        <v>39</v>
      </c>
      <c r="G1756" s="14" t="s">
        <v>9252</v>
      </c>
      <c r="H1756">
        <v>2018</v>
      </c>
      <c r="I1756" t="s">
        <v>62</v>
      </c>
      <c r="J1756" t="s">
        <v>241</v>
      </c>
      <c r="K1756">
        <f>IFERROR(VALUE(LEFT(table_netflix[[#This Row],[duration (in min)]], LEN(table_netflix[[#This Row],[duration (in min)]])-4)),0)</f>
        <v>95</v>
      </c>
      <c r="L1756" t="s">
        <v>53</v>
      </c>
      <c r="M1756" t="s">
        <v>54</v>
      </c>
      <c r="N1756" t="s">
        <v>55</v>
      </c>
      <c r="O1756" t="str" cm="1">
        <f t="array" ref="O1756">_xlfn.IFS(table_netflix[[#This Row],[release_year]]&gt;=2018, "2018 &amp; after", TRUE, "Before 2018")</f>
        <v>2018 &amp; after</v>
      </c>
      <c r="P1756" s="12">
        <f>DATE(table_netflix[[#This Row],[release_year]],1,1)</f>
        <v>43101</v>
      </c>
      <c r="Q1756" s="12">
        <f t="shared" si="27"/>
        <v>43845</v>
      </c>
      <c r="R1756" s="12" t="str">
        <f>TEXT(table_netflix[[#This Row],[date_added_todate]], "mmm")</f>
        <v>Jan</v>
      </c>
      <c r="S1756" t="s">
        <v>9253</v>
      </c>
    </row>
    <row r="1757" spans="1:19" x14ac:dyDescent="0.3">
      <c r="A1757" t="s">
        <v>9254</v>
      </c>
      <c r="B1757" t="s">
        <v>15</v>
      </c>
      <c r="C1757" t="s">
        <v>9255</v>
      </c>
      <c r="D1757" t="s">
        <v>9256</v>
      </c>
      <c r="E1757" t="s">
        <v>9257</v>
      </c>
      <c r="F1757" t="s">
        <v>301</v>
      </c>
      <c r="G1757" s="14" t="s">
        <v>9252</v>
      </c>
      <c r="H1757">
        <v>2019</v>
      </c>
      <c r="I1757" t="s">
        <v>27</v>
      </c>
      <c r="J1757" t="s">
        <v>399</v>
      </c>
      <c r="K1757">
        <f>IFERROR(VALUE(LEFT(table_netflix[[#This Row],[duration (in min)]], LEN(table_netflix[[#This Row],[duration (in min)]])-4)),0)</f>
        <v>108</v>
      </c>
      <c r="L1757" t="s">
        <v>53</v>
      </c>
      <c r="M1757" t="s">
        <v>55</v>
      </c>
      <c r="N1757" t="s">
        <v>142</v>
      </c>
      <c r="O1757" t="str" cm="1">
        <f t="array" ref="O1757">_xlfn.IFS(table_netflix[[#This Row],[release_year]]&gt;=2018, "2018 &amp; after", TRUE, "Before 2018")</f>
        <v>2018 &amp; after</v>
      </c>
      <c r="P1757" s="12">
        <f>DATE(table_netflix[[#This Row],[release_year]],1,1)</f>
        <v>43466</v>
      </c>
      <c r="Q1757" s="12">
        <f t="shared" si="27"/>
        <v>43845</v>
      </c>
      <c r="R1757" s="12" t="str">
        <f>TEXT(table_netflix[[#This Row],[date_added_todate]], "mmm")</f>
        <v>Jan</v>
      </c>
      <c r="S1757" t="s">
        <v>9258</v>
      </c>
    </row>
    <row r="1758" spans="1:19" x14ac:dyDescent="0.3">
      <c r="A1758" t="s">
        <v>9259</v>
      </c>
      <c r="B1758" t="s">
        <v>15</v>
      </c>
      <c r="C1758" t="s">
        <v>9260</v>
      </c>
      <c r="D1758" t="s">
        <v>9261</v>
      </c>
      <c r="E1758" t="s">
        <v>9262</v>
      </c>
      <c r="F1758" t="s">
        <v>2385</v>
      </c>
      <c r="G1758" s="14" t="s">
        <v>9252</v>
      </c>
      <c r="H1758">
        <v>2017</v>
      </c>
      <c r="I1758" t="s">
        <v>186</v>
      </c>
      <c r="J1758" t="s">
        <v>203</v>
      </c>
      <c r="K1758">
        <f>IFERROR(VALUE(LEFT(table_netflix[[#This Row],[duration (in min)]], LEN(table_netflix[[#This Row],[duration (in min)]])-4)),0)</f>
        <v>99</v>
      </c>
      <c r="L1758" t="s">
        <v>294</v>
      </c>
      <c r="M1758" t="s">
        <v>127</v>
      </c>
      <c r="N1758" t="s">
        <v>142</v>
      </c>
      <c r="O1758" t="str" cm="1">
        <f t="array" ref="O1758">_xlfn.IFS(table_netflix[[#This Row],[release_year]]&gt;=2018, "2018 &amp; after", TRUE, "Before 2018")</f>
        <v>Before 2018</v>
      </c>
      <c r="P1758" s="12">
        <f>DATE(table_netflix[[#This Row],[release_year]],1,1)</f>
        <v>42736</v>
      </c>
      <c r="Q1758" s="12">
        <f t="shared" si="27"/>
        <v>43845</v>
      </c>
      <c r="R1758" s="12" t="str">
        <f>TEXT(table_netflix[[#This Row],[date_added_todate]], "mmm")</f>
        <v>Jan</v>
      </c>
      <c r="S1758" t="s">
        <v>9263</v>
      </c>
    </row>
    <row r="1759" spans="1:19" x14ac:dyDescent="0.3">
      <c r="A1759" t="s">
        <v>9264</v>
      </c>
      <c r="B1759" t="s">
        <v>15</v>
      </c>
      <c r="C1759" t="s">
        <v>9265</v>
      </c>
      <c r="D1759" t="s">
        <v>9266</v>
      </c>
      <c r="E1759" t="s">
        <v>9267</v>
      </c>
      <c r="F1759" t="s">
        <v>18</v>
      </c>
      <c r="G1759" s="14" t="s">
        <v>9252</v>
      </c>
      <c r="H1759">
        <v>2019</v>
      </c>
      <c r="I1759" t="s">
        <v>27</v>
      </c>
      <c r="J1759" t="s">
        <v>118</v>
      </c>
      <c r="K1759">
        <f>IFERROR(VALUE(LEFT(table_netflix[[#This Row],[duration (in min)]], LEN(table_netflix[[#This Row],[duration (in min)]])-4)),0)</f>
        <v>103</v>
      </c>
      <c r="L1759" t="s">
        <v>144</v>
      </c>
      <c r="M1759" t="s">
        <v>54</v>
      </c>
      <c r="O1759" t="str" cm="1">
        <f t="array" ref="O1759">_xlfn.IFS(table_netflix[[#This Row],[release_year]]&gt;=2018, "2018 &amp; after", TRUE, "Before 2018")</f>
        <v>2018 &amp; after</v>
      </c>
      <c r="P1759" s="12">
        <f>DATE(table_netflix[[#This Row],[release_year]],1,1)</f>
        <v>43466</v>
      </c>
      <c r="Q1759" s="12">
        <f t="shared" si="27"/>
        <v>43845</v>
      </c>
      <c r="R1759" s="12" t="str">
        <f>TEXT(table_netflix[[#This Row],[date_added_todate]], "mmm")</f>
        <v>Jan</v>
      </c>
      <c r="S1759" t="s">
        <v>9268</v>
      </c>
    </row>
    <row r="1760" spans="1:19" x14ac:dyDescent="0.3">
      <c r="A1760" t="s">
        <v>9269</v>
      </c>
      <c r="B1760" t="s">
        <v>15</v>
      </c>
      <c r="C1760" t="s">
        <v>9270</v>
      </c>
      <c r="D1760" t="s">
        <v>9271</v>
      </c>
      <c r="E1760" t="s">
        <v>9272</v>
      </c>
      <c r="F1760" t="s">
        <v>18</v>
      </c>
      <c r="G1760" s="14" t="s">
        <v>9273</v>
      </c>
      <c r="H1760">
        <v>2020</v>
      </c>
      <c r="I1760" t="s">
        <v>27</v>
      </c>
      <c r="J1760" t="s">
        <v>1234</v>
      </c>
      <c r="K1760">
        <f>IFERROR(VALUE(LEFT(table_netflix[[#This Row],[duration (in min)]], LEN(table_netflix[[#This Row],[duration (in min)]])-4)),0)</f>
        <v>66</v>
      </c>
      <c r="L1760" t="s">
        <v>852</v>
      </c>
      <c r="O1760" t="str" cm="1">
        <f t="array" ref="O1760">_xlfn.IFS(table_netflix[[#This Row],[release_year]]&gt;=2018, "2018 &amp; after", TRUE, "Before 2018")</f>
        <v>2018 &amp; after</v>
      </c>
      <c r="P1760" s="12">
        <f>DATE(table_netflix[[#This Row],[release_year]],1,1)</f>
        <v>43831</v>
      </c>
      <c r="Q1760" s="12">
        <f t="shared" si="27"/>
        <v>43844</v>
      </c>
      <c r="R1760" s="12" t="str">
        <f>TEXT(table_netflix[[#This Row],[date_added_todate]], "mmm")</f>
        <v>Jan</v>
      </c>
      <c r="S1760" t="s">
        <v>9274</v>
      </c>
    </row>
    <row r="1761" spans="1:19" x14ac:dyDescent="0.3">
      <c r="A1761" t="s">
        <v>9275</v>
      </c>
      <c r="B1761" t="s">
        <v>15</v>
      </c>
      <c r="C1761" t="s">
        <v>9276</v>
      </c>
      <c r="D1761" t="s">
        <v>8057</v>
      </c>
      <c r="E1761" t="s">
        <v>9277</v>
      </c>
      <c r="F1761" t="s">
        <v>1180</v>
      </c>
      <c r="G1761" s="14" t="s">
        <v>9273</v>
      </c>
      <c r="H1761">
        <v>2019</v>
      </c>
      <c r="I1761" t="s">
        <v>27</v>
      </c>
      <c r="J1761" t="s">
        <v>1200</v>
      </c>
      <c r="K1761">
        <f>IFERROR(VALUE(LEFT(table_netflix[[#This Row],[duration (in min)]], LEN(table_netflix[[#This Row],[duration (in min)]])-4)),0)</f>
        <v>132</v>
      </c>
      <c r="L1761" t="s">
        <v>144</v>
      </c>
      <c r="M1761" t="s">
        <v>72</v>
      </c>
      <c r="N1761" t="s">
        <v>55</v>
      </c>
      <c r="O1761" t="str" cm="1">
        <f t="array" ref="O1761">_xlfn.IFS(table_netflix[[#This Row],[release_year]]&gt;=2018, "2018 &amp; after", TRUE, "Before 2018")</f>
        <v>2018 &amp; after</v>
      </c>
      <c r="P1761" s="12">
        <f>DATE(table_netflix[[#This Row],[release_year]],1,1)</f>
        <v>43466</v>
      </c>
      <c r="Q1761" s="12">
        <f t="shared" si="27"/>
        <v>43844</v>
      </c>
      <c r="R1761" s="12" t="str">
        <f>TEXT(table_netflix[[#This Row],[date_added_todate]], "mmm")</f>
        <v>Jan</v>
      </c>
      <c r="S1761" t="s">
        <v>9278</v>
      </c>
    </row>
    <row r="1762" spans="1:19" x14ac:dyDescent="0.3">
      <c r="A1762" t="s">
        <v>9280</v>
      </c>
      <c r="B1762" t="s">
        <v>15</v>
      </c>
      <c r="C1762" t="s">
        <v>9281</v>
      </c>
      <c r="D1762" t="s">
        <v>9282</v>
      </c>
      <c r="E1762" t="s">
        <v>9283</v>
      </c>
      <c r="F1762" t="s">
        <v>18</v>
      </c>
      <c r="G1762" s="14" t="s">
        <v>9284</v>
      </c>
      <c r="H1762">
        <v>2018</v>
      </c>
      <c r="I1762" t="s">
        <v>62</v>
      </c>
      <c r="J1762" t="s">
        <v>9285</v>
      </c>
      <c r="K1762">
        <f>IFERROR(VALUE(LEFT(table_netflix[[#This Row],[duration (in min)]], LEN(table_netflix[[#This Row],[duration (in min)]])-4)),0)</f>
        <v>56</v>
      </c>
      <c r="L1762" t="s">
        <v>22</v>
      </c>
      <c r="O1762" t="str" cm="1">
        <f t="array" ref="O1762">_xlfn.IFS(table_netflix[[#This Row],[release_year]]&gt;=2018, "2018 &amp; after", TRUE, "Before 2018")</f>
        <v>2018 &amp; after</v>
      </c>
      <c r="P1762" s="12">
        <f>DATE(table_netflix[[#This Row],[release_year]],1,1)</f>
        <v>43101</v>
      </c>
      <c r="Q1762" s="12">
        <f t="shared" si="27"/>
        <v>43842</v>
      </c>
      <c r="R1762" s="12" t="str">
        <f>TEXT(table_netflix[[#This Row],[date_added_todate]], "mmm")</f>
        <v>Jan</v>
      </c>
      <c r="S1762" t="s">
        <v>9286</v>
      </c>
    </row>
    <row r="1763" spans="1:19" x14ac:dyDescent="0.3">
      <c r="A1763" t="s">
        <v>9287</v>
      </c>
      <c r="B1763" t="s">
        <v>15</v>
      </c>
      <c r="C1763" t="s">
        <v>9288</v>
      </c>
      <c r="D1763" t="s">
        <v>9289</v>
      </c>
      <c r="E1763" t="s">
        <v>9290</v>
      </c>
      <c r="F1763" t="s">
        <v>39</v>
      </c>
      <c r="G1763" s="14" t="s">
        <v>9284</v>
      </c>
      <c r="H1763">
        <v>2019</v>
      </c>
      <c r="I1763" t="s">
        <v>27</v>
      </c>
      <c r="J1763" t="s">
        <v>337</v>
      </c>
      <c r="K1763">
        <f>IFERROR(VALUE(LEFT(table_netflix[[#This Row],[duration (in min)]], LEN(table_netflix[[#This Row],[duration (in min)]])-4)),0)</f>
        <v>128</v>
      </c>
      <c r="L1763" t="s">
        <v>71</v>
      </c>
      <c r="M1763" t="s">
        <v>72</v>
      </c>
      <c r="N1763" t="s">
        <v>55</v>
      </c>
      <c r="O1763" t="str" cm="1">
        <f t="array" ref="O1763">_xlfn.IFS(table_netflix[[#This Row],[release_year]]&gt;=2018, "2018 &amp; after", TRUE, "Before 2018")</f>
        <v>2018 &amp; after</v>
      </c>
      <c r="P1763" s="12">
        <f>DATE(table_netflix[[#This Row],[release_year]],1,1)</f>
        <v>43466</v>
      </c>
      <c r="Q1763" s="12">
        <f t="shared" si="27"/>
        <v>43842</v>
      </c>
      <c r="R1763" s="12" t="str">
        <f>TEXT(table_netflix[[#This Row],[date_added_todate]], "mmm")</f>
        <v>Jan</v>
      </c>
      <c r="S1763" t="s">
        <v>9291</v>
      </c>
    </row>
    <row r="1764" spans="1:19" x14ac:dyDescent="0.3">
      <c r="A1764" t="s">
        <v>9293</v>
      </c>
      <c r="B1764" t="s">
        <v>24</v>
      </c>
      <c r="C1764" t="s">
        <v>9294</v>
      </c>
      <c r="D1764" t="s">
        <v>6762</v>
      </c>
      <c r="E1764" t="s">
        <v>9295</v>
      </c>
      <c r="F1764" t="s">
        <v>39</v>
      </c>
      <c r="G1764" s="14" t="s">
        <v>9292</v>
      </c>
      <c r="H1764">
        <v>2020</v>
      </c>
      <c r="I1764" t="s">
        <v>27</v>
      </c>
      <c r="J1764" t="s">
        <v>33</v>
      </c>
      <c r="K1764">
        <f>IFERROR(VALUE(LEFT(table_netflix[[#This Row],[duration (in min)]], LEN(table_netflix[[#This Row],[duration (in min)]])-4)),0)</f>
        <v>0</v>
      </c>
      <c r="L1764" t="s">
        <v>34</v>
      </c>
      <c r="M1764" t="s">
        <v>35</v>
      </c>
      <c r="N1764" t="s">
        <v>30</v>
      </c>
      <c r="O1764" t="str" cm="1">
        <f t="array" ref="O1764">_xlfn.IFS(table_netflix[[#This Row],[release_year]]&gt;=2018, "2018 &amp; after", TRUE, "Before 2018")</f>
        <v>2018 &amp; after</v>
      </c>
      <c r="P1764" s="12">
        <f>DATE(table_netflix[[#This Row],[release_year]],1,1)</f>
        <v>43831</v>
      </c>
      <c r="Q1764" s="12">
        <f t="shared" si="27"/>
        <v>43840</v>
      </c>
      <c r="R1764" s="12" t="str">
        <f>TEXT(table_netflix[[#This Row],[date_added_todate]], "mmm")</f>
        <v>Jan</v>
      </c>
      <c r="S1764" t="s">
        <v>9296</v>
      </c>
    </row>
    <row r="1765" spans="1:19" x14ac:dyDescent="0.3">
      <c r="A1765" t="s">
        <v>9297</v>
      </c>
      <c r="B1765" t="s">
        <v>15</v>
      </c>
      <c r="C1765" t="s">
        <v>9298</v>
      </c>
      <c r="D1765" t="s">
        <v>9299</v>
      </c>
      <c r="E1765" t="s">
        <v>9300</v>
      </c>
      <c r="F1765" t="s">
        <v>61</v>
      </c>
      <c r="G1765" s="14" t="s">
        <v>9292</v>
      </c>
      <c r="H1765">
        <v>2014</v>
      </c>
      <c r="I1765" t="s">
        <v>186</v>
      </c>
      <c r="J1765" t="s">
        <v>348</v>
      </c>
      <c r="K1765">
        <f>IFERROR(VALUE(LEFT(table_netflix[[#This Row],[duration (in min)]], LEN(table_netflix[[#This Row],[duration (in min)]])-4)),0)</f>
        <v>119</v>
      </c>
      <c r="L1765" t="s">
        <v>144</v>
      </c>
      <c r="M1765" t="s">
        <v>72</v>
      </c>
      <c r="N1765" t="s">
        <v>54</v>
      </c>
      <c r="O1765" t="str" cm="1">
        <f t="array" ref="O1765">_xlfn.IFS(table_netflix[[#This Row],[release_year]]&gt;=2018, "2018 &amp; after", TRUE, "Before 2018")</f>
        <v>Before 2018</v>
      </c>
      <c r="P1765" s="12">
        <f>DATE(table_netflix[[#This Row],[release_year]],1,1)</f>
        <v>41640</v>
      </c>
      <c r="Q1765" s="12">
        <f t="shared" si="27"/>
        <v>43840</v>
      </c>
      <c r="R1765" s="12" t="str">
        <f>TEXT(table_netflix[[#This Row],[date_added_todate]], "mmm")</f>
        <v>Jan</v>
      </c>
      <c r="S1765" t="s">
        <v>9301</v>
      </c>
    </row>
    <row r="1766" spans="1:19" x14ac:dyDescent="0.3">
      <c r="A1766" t="s">
        <v>9302</v>
      </c>
      <c r="B1766" t="s">
        <v>15</v>
      </c>
      <c r="C1766" t="s">
        <v>9303</v>
      </c>
      <c r="D1766" t="s">
        <v>2085</v>
      </c>
      <c r="E1766" t="s">
        <v>9304</v>
      </c>
      <c r="F1766" t="s">
        <v>18</v>
      </c>
      <c r="G1766" s="14" t="s">
        <v>9305</v>
      </c>
      <c r="H1766">
        <v>2020</v>
      </c>
      <c r="I1766" t="s">
        <v>27</v>
      </c>
      <c r="J1766" t="s">
        <v>125</v>
      </c>
      <c r="K1766">
        <f>IFERROR(VALUE(LEFT(table_netflix[[#This Row],[duration (in min)]], LEN(table_netflix[[#This Row],[duration (in min)]])-4)),0)</f>
        <v>97</v>
      </c>
      <c r="L1766" t="s">
        <v>144</v>
      </c>
      <c r="M1766" t="s">
        <v>85</v>
      </c>
      <c r="O1766" t="str" cm="1">
        <f t="array" ref="O1766">_xlfn.IFS(table_netflix[[#This Row],[release_year]]&gt;=2018, "2018 &amp; after", TRUE, "Before 2018")</f>
        <v>2018 &amp; after</v>
      </c>
      <c r="P1766" s="12">
        <f>DATE(table_netflix[[#This Row],[release_year]],1,1)</f>
        <v>43831</v>
      </c>
      <c r="Q1766" s="12">
        <f t="shared" si="27"/>
        <v>43839</v>
      </c>
      <c r="R1766" s="12" t="str">
        <f>TEXT(table_netflix[[#This Row],[date_added_todate]], "mmm")</f>
        <v>Jan</v>
      </c>
      <c r="S1766" t="s">
        <v>9306</v>
      </c>
    </row>
    <row r="1767" spans="1:19" x14ac:dyDescent="0.3">
      <c r="A1767" t="s">
        <v>9307</v>
      </c>
      <c r="B1767" t="s">
        <v>15</v>
      </c>
      <c r="C1767" t="s">
        <v>9308</v>
      </c>
      <c r="D1767" t="s">
        <v>9309</v>
      </c>
      <c r="E1767" t="s">
        <v>9310</v>
      </c>
      <c r="F1767" t="s">
        <v>18</v>
      </c>
      <c r="G1767" s="14" t="s">
        <v>9311</v>
      </c>
      <c r="H1767">
        <v>2017</v>
      </c>
      <c r="I1767" t="s">
        <v>186</v>
      </c>
      <c r="J1767" t="s">
        <v>308</v>
      </c>
      <c r="K1767">
        <f>IFERROR(VALUE(LEFT(table_netflix[[#This Row],[duration (in min)]], LEN(table_netflix[[#This Row],[duration (in min)]])-4)),0)</f>
        <v>92</v>
      </c>
      <c r="L1767" t="s">
        <v>53</v>
      </c>
      <c r="M1767" t="s">
        <v>54</v>
      </c>
      <c r="O1767" t="str" cm="1">
        <f t="array" ref="O1767">_xlfn.IFS(table_netflix[[#This Row],[release_year]]&gt;=2018, "2018 &amp; after", TRUE, "Before 2018")</f>
        <v>Before 2018</v>
      </c>
      <c r="P1767" s="12">
        <f>DATE(table_netflix[[#This Row],[release_year]],1,1)</f>
        <v>42736</v>
      </c>
      <c r="Q1767" s="12">
        <f t="shared" si="27"/>
        <v>43837</v>
      </c>
      <c r="R1767" s="12" t="str">
        <f>TEXT(table_netflix[[#This Row],[date_added_todate]], "mmm")</f>
        <v>Jan</v>
      </c>
      <c r="S1767" t="s">
        <v>9312</v>
      </c>
    </row>
    <row r="1768" spans="1:19" x14ac:dyDescent="0.3">
      <c r="A1768" t="s">
        <v>9313</v>
      </c>
      <c r="B1768" t="s">
        <v>15</v>
      </c>
      <c r="C1768" t="s">
        <v>9314</v>
      </c>
      <c r="D1768" t="s">
        <v>9315</v>
      </c>
      <c r="E1768" t="s">
        <v>9316</v>
      </c>
      <c r="F1768" t="s">
        <v>301</v>
      </c>
      <c r="G1768" s="14" t="s">
        <v>9311</v>
      </c>
      <c r="H1768">
        <v>2020</v>
      </c>
      <c r="I1768" t="s">
        <v>27</v>
      </c>
      <c r="J1768" t="s">
        <v>226</v>
      </c>
      <c r="K1768">
        <f>IFERROR(VALUE(LEFT(table_netflix[[#This Row],[duration (in min)]], LEN(table_netflix[[#This Row],[duration (in min)]])-4)),0)</f>
        <v>102</v>
      </c>
      <c r="L1768" t="s">
        <v>71</v>
      </c>
      <c r="M1768" t="s">
        <v>72</v>
      </c>
      <c r="N1768" t="s">
        <v>55</v>
      </c>
      <c r="O1768" t="str" cm="1">
        <f t="array" ref="O1768">_xlfn.IFS(table_netflix[[#This Row],[release_year]]&gt;=2018, "2018 &amp; after", TRUE, "Before 2018")</f>
        <v>2018 &amp; after</v>
      </c>
      <c r="P1768" s="12">
        <f>DATE(table_netflix[[#This Row],[release_year]],1,1)</f>
        <v>43831</v>
      </c>
      <c r="Q1768" s="12">
        <f t="shared" si="27"/>
        <v>43837</v>
      </c>
      <c r="R1768" s="12" t="str">
        <f>TEXT(table_netflix[[#This Row],[date_added_todate]], "mmm")</f>
        <v>Jan</v>
      </c>
      <c r="S1768" t="s">
        <v>9317</v>
      </c>
    </row>
    <row r="1769" spans="1:19" x14ac:dyDescent="0.3">
      <c r="A1769" t="s">
        <v>9318</v>
      </c>
      <c r="B1769" t="s">
        <v>15</v>
      </c>
      <c r="C1769" t="s">
        <v>9319</v>
      </c>
      <c r="D1769" t="s">
        <v>9320</v>
      </c>
      <c r="E1769" t="s">
        <v>9321</v>
      </c>
      <c r="F1769" t="s">
        <v>90</v>
      </c>
      <c r="G1769" s="14" t="s">
        <v>9322</v>
      </c>
      <c r="H1769">
        <v>2020</v>
      </c>
      <c r="I1769" t="s">
        <v>62</v>
      </c>
      <c r="J1769" t="s">
        <v>21</v>
      </c>
      <c r="K1769">
        <f>IFERROR(VALUE(LEFT(table_netflix[[#This Row],[duration (in min)]], LEN(table_netflix[[#This Row],[duration (in min)]])-4)),0)</f>
        <v>90</v>
      </c>
      <c r="L1769" t="s">
        <v>71</v>
      </c>
      <c r="M1769" t="s">
        <v>55</v>
      </c>
      <c r="N1769" t="s">
        <v>107</v>
      </c>
      <c r="O1769" t="str" cm="1">
        <f t="array" ref="O1769">_xlfn.IFS(table_netflix[[#This Row],[release_year]]&gt;=2018, "2018 &amp; after", TRUE, "Before 2018")</f>
        <v>2018 &amp; after</v>
      </c>
      <c r="P1769" s="12">
        <f>DATE(table_netflix[[#This Row],[release_year]],1,1)</f>
        <v>43831</v>
      </c>
      <c r="Q1769" s="12">
        <f t="shared" si="27"/>
        <v>43833</v>
      </c>
      <c r="R1769" s="12" t="str">
        <f>TEXT(table_netflix[[#This Row],[date_added_todate]], "mmm")</f>
        <v>Jan</v>
      </c>
      <c r="S1769" t="s">
        <v>9323</v>
      </c>
    </row>
    <row r="1770" spans="1:19" x14ac:dyDescent="0.3">
      <c r="A1770" t="s">
        <v>9324</v>
      </c>
      <c r="B1770" t="s">
        <v>15</v>
      </c>
      <c r="C1770" t="s">
        <v>9325</v>
      </c>
      <c r="D1770" t="s">
        <v>7659</v>
      </c>
      <c r="E1770" t="s">
        <v>9326</v>
      </c>
      <c r="F1770" t="s">
        <v>39</v>
      </c>
      <c r="G1770" s="14" t="s">
        <v>9327</v>
      </c>
      <c r="H1770">
        <v>2017</v>
      </c>
      <c r="I1770" t="s">
        <v>62</v>
      </c>
      <c r="J1770" t="s">
        <v>644</v>
      </c>
      <c r="K1770">
        <f>IFERROR(VALUE(LEFT(table_netflix[[#This Row],[duration (in min)]], LEN(table_netflix[[#This Row],[duration (in min)]])-4)),0)</f>
        <v>129</v>
      </c>
      <c r="L1770" t="s">
        <v>53</v>
      </c>
      <c r="M1770" t="s">
        <v>55</v>
      </c>
      <c r="N1770" t="s">
        <v>107</v>
      </c>
      <c r="O1770" t="str" cm="1">
        <f t="array" ref="O1770">_xlfn.IFS(table_netflix[[#This Row],[release_year]]&gt;=2018, "2018 &amp; after", TRUE, "Before 2018")</f>
        <v>Before 2018</v>
      </c>
      <c r="P1770" s="12">
        <f>DATE(table_netflix[[#This Row],[release_year]],1,1)</f>
        <v>42736</v>
      </c>
      <c r="Q1770" s="12">
        <f t="shared" si="27"/>
        <v>43832</v>
      </c>
      <c r="R1770" s="12" t="str">
        <f>TEXT(table_netflix[[#This Row],[date_added_todate]], "mmm")</f>
        <v>Jan</v>
      </c>
      <c r="S1770" t="s">
        <v>9328</v>
      </c>
    </row>
    <row r="1771" spans="1:19" x14ac:dyDescent="0.3">
      <c r="A1771" t="s">
        <v>9329</v>
      </c>
      <c r="B1771" t="s">
        <v>15</v>
      </c>
      <c r="C1771" t="s">
        <v>9330</v>
      </c>
      <c r="D1771" t="s">
        <v>9331</v>
      </c>
      <c r="E1771" t="s">
        <v>9332</v>
      </c>
      <c r="F1771" t="s">
        <v>1322</v>
      </c>
      <c r="G1771" s="14" t="s">
        <v>9333</v>
      </c>
      <c r="H1771">
        <v>2018</v>
      </c>
      <c r="I1771" t="s">
        <v>62</v>
      </c>
      <c r="J1771" t="s">
        <v>133</v>
      </c>
      <c r="K1771">
        <f>IFERROR(VALUE(LEFT(table_netflix[[#This Row],[duration (in min)]], LEN(table_netflix[[#This Row],[duration (in min)]])-4)),0)</f>
        <v>106</v>
      </c>
      <c r="L1771" t="s">
        <v>53</v>
      </c>
      <c r="M1771" t="s">
        <v>55</v>
      </c>
      <c r="O1771" t="str" cm="1">
        <f t="array" ref="O1771">_xlfn.IFS(table_netflix[[#This Row],[release_year]]&gt;=2018, "2018 &amp; after", TRUE, "Before 2018")</f>
        <v>2018 &amp; after</v>
      </c>
      <c r="P1771" s="12">
        <f>DATE(table_netflix[[#This Row],[release_year]],1,1)</f>
        <v>43101</v>
      </c>
      <c r="Q1771" s="12">
        <f t="shared" si="27"/>
        <v>43831</v>
      </c>
      <c r="R1771" s="12" t="str">
        <f>TEXT(table_netflix[[#This Row],[date_added_todate]], "mmm")</f>
        <v>Jan</v>
      </c>
      <c r="S1771" t="s">
        <v>9334</v>
      </c>
    </row>
    <row r="1772" spans="1:19" x14ac:dyDescent="0.3">
      <c r="A1772" t="s">
        <v>9335</v>
      </c>
      <c r="B1772" t="s">
        <v>15</v>
      </c>
      <c r="C1772" t="s">
        <v>9336</v>
      </c>
      <c r="D1772" t="s">
        <v>9337</v>
      </c>
      <c r="E1772" t="s">
        <v>9338</v>
      </c>
      <c r="F1772" t="s">
        <v>61</v>
      </c>
      <c r="G1772" s="14" t="s">
        <v>9333</v>
      </c>
      <c r="H1772">
        <v>2014</v>
      </c>
      <c r="I1772" t="s">
        <v>84</v>
      </c>
      <c r="J1772" t="s">
        <v>143</v>
      </c>
      <c r="K1772">
        <f>IFERROR(VALUE(LEFT(table_netflix[[#This Row],[duration (in min)]], LEN(table_netflix[[#This Row],[duration (in min)]])-4)),0)</f>
        <v>105</v>
      </c>
      <c r="L1772" t="s">
        <v>71</v>
      </c>
      <c r="M1772" t="s">
        <v>55</v>
      </c>
      <c r="O1772" t="str" cm="1">
        <f t="array" ref="O1772">_xlfn.IFS(table_netflix[[#This Row],[release_year]]&gt;=2018, "2018 &amp; after", TRUE, "Before 2018")</f>
        <v>Before 2018</v>
      </c>
      <c r="P1772" s="12">
        <f>DATE(table_netflix[[#This Row],[release_year]],1,1)</f>
        <v>41640</v>
      </c>
      <c r="Q1772" s="12">
        <f t="shared" si="27"/>
        <v>43831</v>
      </c>
      <c r="R1772" s="12" t="str">
        <f>TEXT(table_netflix[[#This Row],[date_added_todate]], "mmm")</f>
        <v>Jan</v>
      </c>
      <c r="S1772" t="s">
        <v>9339</v>
      </c>
    </row>
    <row r="1773" spans="1:19" x14ac:dyDescent="0.3">
      <c r="A1773" t="s">
        <v>9340</v>
      </c>
      <c r="B1773" t="s">
        <v>15</v>
      </c>
      <c r="C1773" t="s">
        <v>9341</v>
      </c>
      <c r="D1773" t="s">
        <v>9342</v>
      </c>
      <c r="E1773" t="s">
        <v>9343</v>
      </c>
      <c r="F1773" t="s">
        <v>18</v>
      </c>
      <c r="G1773" s="14" t="s">
        <v>9333</v>
      </c>
      <c r="H1773">
        <v>2007</v>
      </c>
      <c r="I1773" t="s">
        <v>100</v>
      </c>
      <c r="J1773" t="s">
        <v>814</v>
      </c>
      <c r="K1773">
        <f>IFERROR(VALUE(LEFT(table_netflix[[#This Row],[duration (in min)]], LEN(table_netflix[[#This Row],[duration (in min)]])-4)),0)</f>
        <v>78</v>
      </c>
      <c r="L1773" t="s">
        <v>47</v>
      </c>
      <c r="M1773" t="s">
        <v>85</v>
      </c>
      <c r="O1773" t="str" cm="1">
        <f t="array" ref="O1773">_xlfn.IFS(table_netflix[[#This Row],[release_year]]&gt;=2018, "2018 &amp; after", TRUE, "Before 2018")</f>
        <v>Before 2018</v>
      </c>
      <c r="P1773" s="12">
        <f>DATE(table_netflix[[#This Row],[release_year]],1,1)</f>
        <v>39083</v>
      </c>
      <c r="Q1773" s="12">
        <f t="shared" si="27"/>
        <v>43831</v>
      </c>
      <c r="R1773" s="12" t="str">
        <f>TEXT(table_netflix[[#This Row],[date_added_todate]], "mmm")</f>
        <v>Jan</v>
      </c>
      <c r="S1773" t="s">
        <v>9344</v>
      </c>
    </row>
    <row r="1774" spans="1:19" x14ac:dyDescent="0.3">
      <c r="A1774" t="s">
        <v>9345</v>
      </c>
      <c r="B1774" t="s">
        <v>15</v>
      </c>
      <c r="C1774" t="s">
        <v>9346</v>
      </c>
      <c r="D1774" t="s">
        <v>9342</v>
      </c>
      <c r="E1774" t="s">
        <v>9347</v>
      </c>
      <c r="F1774" t="s">
        <v>18</v>
      </c>
      <c r="G1774" s="14" t="s">
        <v>9333</v>
      </c>
      <c r="H1774">
        <v>2008</v>
      </c>
      <c r="I1774" t="s">
        <v>139</v>
      </c>
      <c r="J1774" t="s">
        <v>2955</v>
      </c>
      <c r="K1774">
        <f>IFERROR(VALUE(LEFT(table_netflix[[#This Row],[duration (in min)]], LEN(table_netflix[[#This Row],[duration (in min)]])-4)),0)</f>
        <v>79</v>
      </c>
      <c r="L1774" t="s">
        <v>47</v>
      </c>
      <c r="M1774" t="s">
        <v>85</v>
      </c>
      <c r="O1774" t="str" cm="1">
        <f t="array" ref="O1774">_xlfn.IFS(table_netflix[[#This Row],[release_year]]&gt;=2018, "2018 &amp; after", TRUE, "Before 2018")</f>
        <v>Before 2018</v>
      </c>
      <c r="P1774" s="12">
        <f>DATE(table_netflix[[#This Row],[release_year]],1,1)</f>
        <v>39448</v>
      </c>
      <c r="Q1774" s="12">
        <f t="shared" si="27"/>
        <v>43831</v>
      </c>
      <c r="R1774" s="12" t="str">
        <f>TEXT(table_netflix[[#This Row],[date_added_todate]], "mmm")</f>
        <v>Jan</v>
      </c>
      <c r="S1774" t="s">
        <v>9348</v>
      </c>
    </row>
    <row r="1775" spans="1:19" x14ac:dyDescent="0.3">
      <c r="A1775" t="s">
        <v>9349</v>
      </c>
      <c r="B1775" t="s">
        <v>15</v>
      </c>
      <c r="C1775" t="s">
        <v>9350</v>
      </c>
      <c r="D1775" t="s">
        <v>9342</v>
      </c>
      <c r="E1775" t="s">
        <v>9351</v>
      </c>
      <c r="F1775" t="s">
        <v>331</v>
      </c>
      <c r="G1775" s="14" t="s">
        <v>9333</v>
      </c>
      <c r="H1775">
        <v>2009</v>
      </c>
      <c r="I1775" t="s">
        <v>344</v>
      </c>
      <c r="J1775" t="s">
        <v>814</v>
      </c>
      <c r="K1775">
        <f>IFERROR(VALUE(LEFT(table_netflix[[#This Row],[duration (in min)]], LEN(table_netflix[[#This Row],[duration (in min)]])-4)),0)</f>
        <v>78</v>
      </c>
      <c r="L1775" t="s">
        <v>47</v>
      </c>
      <c r="M1775" t="s">
        <v>85</v>
      </c>
      <c r="O1775" t="str" cm="1">
        <f t="array" ref="O1775">_xlfn.IFS(table_netflix[[#This Row],[release_year]]&gt;=2018, "2018 &amp; after", TRUE, "Before 2018")</f>
        <v>Before 2018</v>
      </c>
      <c r="P1775" s="12">
        <f>DATE(table_netflix[[#This Row],[release_year]],1,1)</f>
        <v>39814</v>
      </c>
      <c r="Q1775" s="12">
        <f t="shared" si="27"/>
        <v>43831</v>
      </c>
      <c r="R1775" s="12" t="str">
        <f>TEXT(table_netflix[[#This Row],[date_added_todate]], "mmm")</f>
        <v>Jan</v>
      </c>
      <c r="S1775" t="s">
        <v>9352</v>
      </c>
    </row>
    <row r="1776" spans="1:19" x14ac:dyDescent="0.3">
      <c r="A1776" t="s">
        <v>9353</v>
      </c>
      <c r="B1776" t="s">
        <v>15</v>
      </c>
      <c r="C1776" t="s">
        <v>9354</v>
      </c>
      <c r="D1776" t="s">
        <v>4881</v>
      </c>
      <c r="E1776" t="s">
        <v>9355</v>
      </c>
      <c r="F1776" t="s">
        <v>39</v>
      </c>
      <c r="G1776" s="14" t="s">
        <v>9333</v>
      </c>
      <c r="H1776">
        <v>2020</v>
      </c>
      <c r="I1776" t="s">
        <v>27</v>
      </c>
      <c r="J1776" t="s">
        <v>278</v>
      </c>
      <c r="K1776">
        <f>IFERROR(VALUE(LEFT(table_netflix[[#This Row],[duration (in min)]], LEN(table_netflix[[#This Row],[duration (in min)]])-4)),0)</f>
        <v>145</v>
      </c>
      <c r="L1776" t="s">
        <v>126</v>
      </c>
      <c r="M1776" t="s">
        <v>55</v>
      </c>
      <c r="N1776" t="s">
        <v>142</v>
      </c>
      <c r="O1776" t="str" cm="1">
        <f t="array" ref="O1776">_xlfn.IFS(table_netflix[[#This Row],[release_year]]&gt;=2018, "2018 &amp; after", TRUE, "Before 2018")</f>
        <v>2018 &amp; after</v>
      </c>
      <c r="P1776" s="12">
        <f>DATE(table_netflix[[#This Row],[release_year]],1,1)</f>
        <v>43831</v>
      </c>
      <c r="Q1776" s="12">
        <f t="shared" si="27"/>
        <v>43831</v>
      </c>
      <c r="R1776" s="12" t="str">
        <f>TEXT(table_netflix[[#This Row],[date_added_todate]], "mmm")</f>
        <v>Jan</v>
      </c>
      <c r="S1776" t="s">
        <v>9356</v>
      </c>
    </row>
    <row r="1777" spans="1:19" x14ac:dyDescent="0.3">
      <c r="A1777" t="s">
        <v>9357</v>
      </c>
      <c r="B1777" t="s">
        <v>15</v>
      </c>
      <c r="C1777" t="s">
        <v>9358</v>
      </c>
      <c r="D1777" t="s">
        <v>1885</v>
      </c>
      <c r="E1777" t="s">
        <v>9359</v>
      </c>
      <c r="F1777" t="s">
        <v>18</v>
      </c>
      <c r="G1777" s="14" t="s">
        <v>9333</v>
      </c>
      <c r="H1777">
        <v>2015</v>
      </c>
      <c r="I1777" t="s">
        <v>27</v>
      </c>
      <c r="J1777" t="s">
        <v>2552</v>
      </c>
      <c r="K1777">
        <f>IFERROR(VALUE(LEFT(table_netflix[[#This Row],[duration (in min)]], LEN(table_netflix[[#This Row],[duration (in min)]])-4)),0)</f>
        <v>71</v>
      </c>
      <c r="L1777" t="s">
        <v>852</v>
      </c>
      <c r="O1777" t="str" cm="1">
        <f t="array" ref="O1777">_xlfn.IFS(table_netflix[[#This Row],[release_year]]&gt;=2018, "2018 &amp; after", TRUE, "Before 2018")</f>
        <v>Before 2018</v>
      </c>
      <c r="P1777" s="12">
        <f>DATE(table_netflix[[#This Row],[release_year]],1,1)</f>
        <v>42005</v>
      </c>
      <c r="Q1777" s="12">
        <f t="shared" si="27"/>
        <v>43831</v>
      </c>
      <c r="R1777" s="12" t="str">
        <f>TEXT(table_netflix[[#This Row],[date_added_todate]], "mmm")</f>
        <v>Jan</v>
      </c>
      <c r="S1777" t="s">
        <v>9360</v>
      </c>
    </row>
    <row r="1778" spans="1:19" x14ac:dyDescent="0.3">
      <c r="A1778" t="s">
        <v>9361</v>
      </c>
      <c r="B1778" t="s">
        <v>15</v>
      </c>
      <c r="C1778" t="s">
        <v>9362</v>
      </c>
      <c r="D1778" t="s">
        <v>9363</v>
      </c>
      <c r="E1778" t="s">
        <v>9364</v>
      </c>
      <c r="F1778" t="s">
        <v>18</v>
      </c>
      <c r="G1778" s="14" t="s">
        <v>9333</v>
      </c>
      <c r="H1778">
        <v>2001</v>
      </c>
      <c r="I1778" t="s">
        <v>344</v>
      </c>
      <c r="J1778" t="s">
        <v>262</v>
      </c>
      <c r="K1778">
        <f>IFERROR(VALUE(LEFT(table_netflix[[#This Row],[duration (in min)]], LEN(table_netflix[[#This Row],[duration (in min)]])-4)),0)</f>
        <v>83</v>
      </c>
      <c r="L1778" t="s">
        <v>47</v>
      </c>
      <c r="M1778" t="s">
        <v>85</v>
      </c>
      <c r="N1778" t="s">
        <v>127</v>
      </c>
      <c r="O1778" t="str" cm="1">
        <f t="array" ref="O1778">_xlfn.IFS(table_netflix[[#This Row],[release_year]]&gt;=2018, "2018 &amp; after", TRUE, "Before 2018")</f>
        <v>Before 2018</v>
      </c>
      <c r="P1778" s="12">
        <f>DATE(table_netflix[[#This Row],[release_year]],1,1)</f>
        <v>36892</v>
      </c>
      <c r="Q1778" s="12">
        <f t="shared" si="27"/>
        <v>43831</v>
      </c>
      <c r="R1778" s="12" t="str">
        <f>TEXT(table_netflix[[#This Row],[date_added_todate]], "mmm")</f>
        <v>Jan</v>
      </c>
      <c r="S1778" t="s">
        <v>9365</v>
      </c>
    </row>
    <row r="1779" spans="1:19" x14ac:dyDescent="0.3">
      <c r="A1779" t="s">
        <v>9366</v>
      </c>
      <c r="B1779" t="s">
        <v>24</v>
      </c>
      <c r="C1779" t="s">
        <v>9367</v>
      </c>
      <c r="D1779" t="s">
        <v>9368</v>
      </c>
      <c r="F1779" t="s">
        <v>301</v>
      </c>
      <c r="G1779" s="14" t="s">
        <v>9333</v>
      </c>
      <c r="H1779">
        <v>2020</v>
      </c>
      <c r="I1779" t="s">
        <v>27</v>
      </c>
      <c r="J1779" t="s">
        <v>33</v>
      </c>
      <c r="K1779">
        <f>IFERROR(VALUE(LEFT(table_netflix[[#This Row],[duration (in min)]], LEN(table_netflix[[#This Row],[duration (in min)]])-4)),0)</f>
        <v>0</v>
      </c>
      <c r="L1779" t="s">
        <v>34</v>
      </c>
      <c r="M1779" t="s">
        <v>74</v>
      </c>
      <c r="N1779" t="s">
        <v>35</v>
      </c>
      <c r="O1779" t="str" cm="1">
        <f t="array" ref="O1779">_xlfn.IFS(table_netflix[[#This Row],[release_year]]&gt;=2018, "2018 &amp; after", TRUE, "Before 2018")</f>
        <v>2018 &amp; after</v>
      </c>
      <c r="P1779" s="12">
        <f>DATE(table_netflix[[#This Row],[release_year]],1,1)</f>
        <v>43831</v>
      </c>
      <c r="Q1779" s="12">
        <f t="shared" si="27"/>
        <v>43831</v>
      </c>
      <c r="R1779" s="12" t="str">
        <f>TEXT(table_netflix[[#This Row],[date_added_todate]], "mmm")</f>
        <v>Jan</v>
      </c>
      <c r="S1779" t="s">
        <v>9369</v>
      </c>
    </row>
    <row r="1780" spans="1:19" x14ac:dyDescent="0.3">
      <c r="A1780" t="s">
        <v>9370</v>
      </c>
      <c r="B1780" t="s">
        <v>15</v>
      </c>
      <c r="C1780" t="s">
        <v>9371</v>
      </c>
      <c r="D1780" t="s">
        <v>2848</v>
      </c>
      <c r="E1780" t="s">
        <v>9372</v>
      </c>
      <c r="F1780" t="s">
        <v>90</v>
      </c>
      <c r="G1780" s="14" t="s">
        <v>9333</v>
      </c>
      <c r="H1780">
        <v>2006</v>
      </c>
      <c r="I1780" t="s">
        <v>186</v>
      </c>
      <c r="J1780" t="s">
        <v>348</v>
      </c>
      <c r="K1780">
        <f>IFERROR(VALUE(LEFT(table_netflix[[#This Row],[duration (in min)]], LEN(table_netflix[[#This Row],[duration (in min)]])-4)),0)</f>
        <v>119</v>
      </c>
      <c r="L1780" t="s">
        <v>53</v>
      </c>
      <c r="M1780" t="s">
        <v>55</v>
      </c>
      <c r="N1780" t="s">
        <v>127</v>
      </c>
      <c r="O1780" t="str" cm="1">
        <f t="array" ref="O1780">_xlfn.IFS(table_netflix[[#This Row],[release_year]]&gt;=2018, "2018 &amp; after", TRUE, "Before 2018")</f>
        <v>Before 2018</v>
      </c>
      <c r="P1780" s="12">
        <f>DATE(table_netflix[[#This Row],[release_year]],1,1)</f>
        <v>38718</v>
      </c>
      <c r="Q1780" s="12">
        <f t="shared" si="27"/>
        <v>43831</v>
      </c>
      <c r="R1780" s="12" t="str">
        <f>TEXT(table_netflix[[#This Row],[date_added_todate]], "mmm")</f>
        <v>Jan</v>
      </c>
      <c r="S1780" t="s">
        <v>9373</v>
      </c>
    </row>
    <row r="1781" spans="1:19" x14ac:dyDescent="0.3">
      <c r="A1781" t="s">
        <v>9374</v>
      </c>
      <c r="B1781" t="s">
        <v>15</v>
      </c>
      <c r="C1781" t="s">
        <v>9375</v>
      </c>
      <c r="D1781" t="s">
        <v>9376</v>
      </c>
      <c r="E1781" t="s">
        <v>9377</v>
      </c>
      <c r="F1781" t="s">
        <v>202</v>
      </c>
      <c r="G1781" s="14" t="s">
        <v>9333</v>
      </c>
      <c r="H1781">
        <v>2018</v>
      </c>
      <c r="I1781" t="s">
        <v>139</v>
      </c>
      <c r="J1781" t="s">
        <v>174</v>
      </c>
      <c r="K1781">
        <f>IFERROR(VALUE(LEFT(table_netflix[[#This Row],[duration (in min)]], LEN(table_netflix[[#This Row],[duration (in min)]])-4)),0)</f>
        <v>98</v>
      </c>
      <c r="L1781" t="s">
        <v>1249</v>
      </c>
      <c r="M1781" t="s">
        <v>512</v>
      </c>
      <c r="O1781" t="str" cm="1">
        <f t="array" ref="O1781">_xlfn.IFS(table_netflix[[#This Row],[release_year]]&gt;=2018, "2018 &amp; after", TRUE, "Before 2018")</f>
        <v>2018 &amp; after</v>
      </c>
      <c r="P1781" s="12">
        <f>DATE(table_netflix[[#This Row],[release_year]],1,1)</f>
        <v>43101</v>
      </c>
      <c r="Q1781" s="12">
        <f t="shared" si="27"/>
        <v>43831</v>
      </c>
      <c r="R1781" s="12" t="str">
        <f>TEXT(table_netflix[[#This Row],[date_added_todate]], "mmm")</f>
        <v>Jan</v>
      </c>
      <c r="S1781" t="s">
        <v>9378</v>
      </c>
    </row>
    <row r="1782" spans="1:19" x14ac:dyDescent="0.3">
      <c r="A1782" t="s">
        <v>9379</v>
      </c>
      <c r="B1782" t="s">
        <v>15</v>
      </c>
      <c r="C1782" t="s">
        <v>9380</v>
      </c>
      <c r="D1782" t="s">
        <v>9331</v>
      </c>
      <c r="E1782" t="s">
        <v>9381</v>
      </c>
      <c r="F1782" t="s">
        <v>1322</v>
      </c>
      <c r="G1782" s="14" t="s">
        <v>9333</v>
      </c>
      <c r="H1782">
        <v>2017</v>
      </c>
      <c r="I1782" t="s">
        <v>27</v>
      </c>
      <c r="J1782" t="s">
        <v>226</v>
      </c>
      <c r="K1782">
        <f>IFERROR(VALUE(LEFT(table_netflix[[#This Row],[duration (in min)]], LEN(table_netflix[[#This Row],[duration (in min)]])-4)),0)</f>
        <v>102</v>
      </c>
      <c r="L1782" t="s">
        <v>53</v>
      </c>
      <c r="M1782" t="s">
        <v>55</v>
      </c>
      <c r="N1782" t="s">
        <v>107</v>
      </c>
      <c r="O1782" t="str" cm="1">
        <f t="array" ref="O1782">_xlfn.IFS(table_netflix[[#This Row],[release_year]]&gt;=2018, "2018 &amp; after", TRUE, "Before 2018")</f>
        <v>Before 2018</v>
      </c>
      <c r="P1782" s="12">
        <f>DATE(table_netflix[[#This Row],[release_year]],1,1)</f>
        <v>42736</v>
      </c>
      <c r="Q1782" s="12">
        <f t="shared" si="27"/>
        <v>43831</v>
      </c>
      <c r="R1782" s="12" t="str">
        <f>TEXT(table_netflix[[#This Row],[date_added_todate]], "mmm")</f>
        <v>Jan</v>
      </c>
      <c r="S1782" t="s">
        <v>9382</v>
      </c>
    </row>
    <row r="1783" spans="1:19" x14ac:dyDescent="0.3">
      <c r="A1783" t="s">
        <v>9383</v>
      </c>
      <c r="B1783" t="s">
        <v>15</v>
      </c>
      <c r="C1783" t="s">
        <v>9384</v>
      </c>
      <c r="D1783" t="s">
        <v>9385</v>
      </c>
      <c r="E1783" t="s">
        <v>9386</v>
      </c>
      <c r="F1783" t="s">
        <v>18</v>
      </c>
      <c r="G1783" s="14" t="s">
        <v>9333</v>
      </c>
      <c r="H1783">
        <v>2009</v>
      </c>
      <c r="I1783" t="s">
        <v>186</v>
      </c>
      <c r="J1783" t="s">
        <v>125</v>
      </c>
      <c r="K1783">
        <f>IFERROR(VALUE(LEFT(table_netflix[[#This Row],[duration (in min)]], LEN(table_netflix[[#This Row],[duration (in min)]])-4)),0)</f>
        <v>97</v>
      </c>
      <c r="L1783" t="s">
        <v>71</v>
      </c>
      <c r="O1783" t="str" cm="1">
        <f t="array" ref="O1783">_xlfn.IFS(table_netflix[[#This Row],[release_year]]&gt;=2018, "2018 &amp; after", TRUE, "Before 2018")</f>
        <v>Before 2018</v>
      </c>
      <c r="P1783" s="12">
        <f>DATE(table_netflix[[#This Row],[release_year]],1,1)</f>
        <v>39814</v>
      </c>
      <c r="Q1783" s="12">
        <f t="shared" si="27"/>
        <v>43831</v>
      </c>
      <c r="R1783" s="12" t="str">
        <f>TEXT(table_netflix[[#This Row],[date_added_todate]], "mmm")</f>
        <v>Jan</v>
      </c>
      <c r="S1783" t="s">
        <v>9387</v>
      </c>
    </row>
    <row r="1784" spans="1:19" x14ac:dyDescent="0.3">
      <c r="A1784" t="s">
        <v>9388</v>
      </c>
      <c r="B1784" t="s">
        <v>15</v>
      </c>
      <c r="C1784" t="s">
        <v>9389</v>
      </c>
      <c r="D1784" t="s">
        <v>9390</v>
      </c>
      <c r="E1784" t="s">
        <v>9391</v>
      </c>
      <c r="F1784" t="s">
        <v>39</v>
      </c>
      <c r="G1784" s="14" t="s">
        <v>9392</v>
      </c>
      <c r="H1784">
        <v>2019</v>
      </c>
      <c r="I1784" t="s">
        <v>62</v>
      </c>
      <c r="J1784" t="s">
        <v>141</v>
      </c>
      <c r="K1784">
        <f>IFERROR(VALUE(LEFT(table_netflix[[#This Row],[duration (in min)]], LEN(table_netflix[[#This Row],[duration (in min)]])-4)),0)</f>
        <v>110</v>
      </c>
      <c r="L1784" t="s">
        <v>126</v>
      </c>
      <c r="M1784" t="s">
        <v>55</v>
      </c>
      <c r="N1784" t="s">
        <v>142</v>
      </c>
      <c r="O1784" t="str" cm="1">
        <f t="array" ref="O1784">_xlfn.IFS(table_netflix[[#This Row],[release_year]]&gt;=2018, "2018 &amp; after", TRUE, "Before 2018")</f>
        <v>2018 &amp; after</v>
      </c>
      <c r="P1784" s="12">
        <f>DATE(table_netflix[[#This Row],[release_year]],1,1)</f>
        <v>43466</v>
      </c>
      <c r="Q1784" s="12">
        <f t="shared" si="27"/>
        <v>43830</v>
      </c>
      <c r="R1784" s="12" t="str">
        <f>TEXT(table_netflix[[#This Row],[date_added_todate]], "mmm")</f>
        <v>Dec</v>
      </c>
      <c r="S1784" t="s">
        <v>9393</v>
      </c>
    </row>
    <row r="1785" spans="1:19" x14ac:dyDescent="0.3">
      <c r="A1785" t="s">
        <v>9394</v>
      </c>
      <c r="B1785" t="s">
        <v>15</v>
      </c>
      <c r="C1785" t="s">
        <v>9395</v>
      </c>
      <c r="D1785" t="s">
        <v>9396</v>
      </c>
      <c r="E1785" t="s">
        <v>9397</v>
      </c>
      <c r="F1785" t="s">
        <v>39</v>
      </c>
      <c r="G1785" s="14" t="s">
        <v>9392</v>
      </c>
      <c r="H1785">
        <v>2019</v>
      </c>
      <c r="I1785" t="s">
        <v>27</v>
      </c>
      <c r="J1785" t="s">
        <v>246</v>
      </c>
      <c r="K1785">
        <f>IFERROR(VALUE(LEFT(table_netflix[[#This Row],[duration (in min)]], LEN(table_netflix[[#This Row],[duration (in min)]])-4)),0)</f>
        <v>85</v>
      </c>
      <c r="L1785" t="s">
        <v>53</v>
      </c>
      <c r="M1785" t="s">
        <v>54</v>
      </c>
      <c r="N1785" t="s">
        <v>55</v>
      </c>
      <c r="O1785" t="str" cm="1">
        <f t="array" ref="O1785">_xlfn.IFS(table_netflix[[#This Row],[release_year]]&gt;=2018, "2018 &amp; after", TRUE, "Before 2018")</f>
        <v>2018 &amp; after</v>
      </c>
      <c r="P1785" s="12">
        <f>DATE(table_netflix[[#This Row],[release_year]],1,1)</f>
        <v>43466</v>
      </c>
      <c r="Q1785" s="12">
        <f t="shared" si="27"/>
        <v>43830</v>
      </c>
      <c r="R1785" s="12" t="str">
        <f>TEXT(table_netflix[[#This Row],[date_added_todate]], "mmm")</f>
        <v>Dec</v>
      </c>
      <c r="S1785" t="s">
        <v>9398</v>
      </c>
    </row>
    <row r="1786" spans="1:19" x14ac:dyDescent="0.3">
      <c r="A1786" t="s">
        <v>9399</v>
      </c>
      <c r="B1786" t="s">
        <v>15</v>
      </c>
      <c r="C1786" t="s">
        <v>9400</v>
      </c>
      <c r="D1786" t="s">
        <v>9401</v>
      </c>
      <c r="E1786" t="s">
        <v>9402</v>
      </c>
      <c r="F1786" t="s">
        <v>18</v>
      </c>
      <c r="G1786" s="14" t="s">
        <v>9392</v>
      </c>
      <c r="H1786">
        <v>2019</v>
      </c>
      <c r="I1786" t="s">
        <v>20</v>
      </c>
      <c r="J1786" t="s">
        <v>21</v>
      </c>
      <c r="K1786">
        <f>IFERROR(VALUE(LEFT(table_netflix[[#This Row],[duration (in min)]], LEN(table_netflix[[#This Row],[duration (in min)]])-4)),0)</f>
        <v>90</v>
      </c>
      <c r="L1786" t="s">
        <v>71</v>
      </c>
      <c r="M1786" t="s">
        <v>266</v>
      </c>
      <c r="O1786" t="str" cm="1">
        <f t="array" ref="O1786">_xlfn.IFS(table_netflix[[#This Row],[release_year]]&gt;=2018, "2018 &amp; after", TRUE, "Before 2018")</f>
        <v>2018 &amp; after</v>
      </c>
      <c r="P1786" s="12">
        <f>DATE(table_netflix[[#This Row],[release_year]],1,1)</f>
        <v>43466</v>
      </c>
      <c r="Q1786" s="12">
        <f t="shared" si="27"/>
        <v>43830</v>
      </c>
      <c r="R1786" s="12" t="str">
        <f>TEXT(table_netflix[[#This Row],[date_added_todate]], "mmm")</f>
        <v>Dec</v>
      </c>
      <c r="S1786" t="s">
        <v>9403</v>
      </c>
    </row>
    <row r="1787" spans="1:19" x14ac:dyDescent="0.3">
      <c r="A1787" t="s">
        <v>9404</v>
      </c>
      <c r="B1787" t="s">
        <v>15</v>
      </c>
      <c r="C1787" t="s">
        <v>9405</v>
      </c>
      <c r="D1787" t="s">
        <v>9406</v>
      </c>
      <c r="E1787" t="s">
        <v>9407</v>
      </c>
      <c r="F1787" t="s">
        <v>18</v>
      </c>
      <c r="G1787" s="14" t="s">
        <v>9392</v>
      </c>
      <c r="H1787">
        <v>2019</v>
      </c>
      <c r="I1787" t="s">
        <v>27</v>
      </c>
      <c r="J1787" t="s">
        <v>583</v>
      </c>
      <c r="K1787">
        <f>IFERROR(VALUE(LEFT(table_netflix[[#This Row],[duration (in min)]], LEN(table_netflix[[#This Row],[duration (in min)]])-4)),0)</f>
        <v>89</v>
      </c>
      <c r="L1787" t="s">
        <v>71</v>
      </c>
      <c r="O1787" t="str" cm="1">
        <f t="array" ref="O1787">_xlfn.IFS(table_netflix[[#This Row],[release_year]]&gt;=2018, "2018 &amp; after", TRUE, "Before 2018")</f>
        <v>2018 &amp; after</v>
      </c>
      <c r="P1787" s="12">
        <f>DATE(table_netflix[[#This Row],[release_year]],1,1)</f>
        <v>43466</v>
      </c>
      <c r="Q1787" s="12">
        <f t="shared" si="27"/>
        <v>43830</v>
      </c>
      <c r="R1787" s="12" t="str">
        <f>TEXT(table_netflix[[#This Row],[date_added_todate]], "mmm")</f>
        <v>Dec</v>
      </c>
      <c r="S1787" t="s">
        <v>9408</v>
      </c>
    </row>
    <row r="1788" spans="1:19" x14ac:dyDescent="0.3">
      <c r="A1788" t="s">
        <v>9409</v>
      </c>
      <c r="B1788" t="s">
        <v>15</v>
      </c>
      <c r="C1788" t="s">
        <v>9410</v>
      </c>
      <c r="D1788" t="s">
        <v>9411</v>
      </c>
      <c r="E1788" t="s">
        <v>9412</v>
      </c>
      <c r="F1788" t="s">
        <v>202</v>
      </c>
      <c r="G1788" s="14" t="s">
        <v>9413</v>
      </c>
      <c r="H1788">
        <v>2019</v>
      </c>
      <c r="I1788" t="s">
        <v>27</v>
      </c>
      <c r="J1788" t="s">
        <v>444</v>
      </c>
      <c r="K1788">
        <f>IFERROR(VALUE(LEFT(table_netflix[[#This Row],[duration (in min)]], LEN(table_netflix[[#This Row],[duration (in min)]])-4)),0)</f>
        <v>120</v>
      </c>
      <c r="L1788" t="s">
        <v>53</v>
      </c>
      <c r="M1788" t="s">
        <v>55</v>
      </c>
      <c r="O1788" t="str" cm="1">
        <f t="array" ref="O1788">_xlfn.IFS(table_netflix[[#This Row],[release_year]]&gt;=2018, "2018 &amp; after", TRUE, "Before 2018")</f>
        <v>2018 &amp; after</v>
      </c>
      <c r="P1788" s="12">
        <f>DATE(table_netflix[[#This Row],[release_year]],1,1)</f>
        <v>43466</v>
      </c>
      <c r="Q1788" s="12">
        <f t="shared" si="27"/>
        <v>43827</v>
      </c>
      <c r="R1788" s="12" t="str">
        <f>TEXT(table_netflix[[#This Row],[date_added_todate]], "mmm")</f>
        <v>Dec</v>
      </c>
      <c r="S1788" t="s">
        <v>9414</v>
      </c>
    </row>
    <row r="1789" spans="1:19" x14ac:dyDescent="0.3">
      <c r="A1789" t="s">
        <v>9415</v>
      </c>
      <c r="B1789" t="s">
        <v>15</v>
      </c>
      <c r="C1789" t="s">
        <v>9416</v>
      </c>
      <c r="D1789" t="s">
        <v>9417</v>
      </c>
      <c r="E1789" t="s">
        <v>9418</v>
      </c>
      <c r="F1789" t="s">
        <v>25</v>
      </c>
      <c r="G1789" s="14" t="s">
        <v>9419</v>
      </c>
      <c r="H1789">
        <v>2013</v>
      </c>
      <c r="I1789" t="s">
        <v>27</v>
      </c>
      <c r="J1789" t="s">
        <v>226</v>
      </c>
      <c r="K1789">
        <f>IFERROR(VALUE(LEFT(table_netflix[[#This Row],[duration (in min)]], LEN(table_netflix[[#This Row],[duration (in min)]])-4)),0)</f>
        <v>102</v>
      </c>
      <c r="L1789" t="s">
        <v>144</v>
      </c>
      <c r="M1789" t="s">
        <v>85</v>
      </c>
      <c r="N1789" t="s">
        <v>55</v>
      </c>
      <c r="O1789" t="str" cm="1">
        <f t="array" ref="O1789">_xlfn.IFS(table_netflix[[#This Row],[release_year]]&gt;=2018, "2018 &amp; after", TRUE, "Before 2018")</f>
        <v>Before 2018</v>
      </c>
      <c r="P1789" s="12">
        <f>DATE(table_netflix[[#This Row],[release_year]],1,1)</f>
        <v>41275</v>
      </c>
      <c r="Q1789" s="12">
        <f t="shared" si="27"/>
        <v>43826</v>
      </c>
      <c r="R1789" s="12" t="str">
        <f>TEXT(table_netflix[[#This Row],[date_added_todate]], "mmm")</f>
        <v>Dec</v>
      </c>
      <c r="S1789" t="s">
        <v>9420</v>
      </c>
    </row>
    <row r="1790" spans="1:19" x14ac:dyDescent="0.3">
      <c r="A1790" t="s">
        <v>9421</v>
      </c>
      <c r="B1790" t="s">
        <v>15</v>
      </c>
      <c r="C1790" t="s">
        <v>9422</v>
      </c>
      <c r="D1790" t="s">
        <v>9423</v>
      </c>
      <c r="E1790" t="s">
        <v>9424</v>
      </c>
      <c r="F1790" t="s">
        <v>451</v>
      </c>
      <c r="G1790" s="14" t="s">
        <v>9419</v>
      </c>
      <c r="H1790">
        <v>2018</v>
      </c>
      <c r="I1790" t="s">
        <v>62</v>
      </c>
      <c r="J1790" t="s">
        <v>2273</v>
      </c>
      <c r="K1790">
        <f>IFERROR(VALUE(LEFT(table_netflix[[#This Row],[duration (in min)]], LEN(table_netflix[[#This Row],[duration (in min)]])-4)),0)</f>
        <v>73</v>
      </c>
      <c r="L1790" t="s">
        <v>22</v>
      </c>
      <c r="M1790" t="s">
        <v>55</v>
      </c>
      <c r="O1790" t="str" cm="1">
        <f t="array" ref="O1790">_xlfn.IFS(table_netflix[[#This Row],[release_year]]&gt;=2018, "2018 &amp; after", TRUE, "Before 2018")</f>
        <v>2018 &amp; after</v>
      </c>
      <c r="P1790" s="12">
        <f>DATE(table_netflix[[#This Row],[release_year]],1,1)</f>
        <v>43101</v>
      </c>
      <c r="Q1790" s="12">
        <f t="shared" si="27"/>
        <v>43826</v>
      </c>
      <c r="R1790" s="12" t="str">
        <f>TEXT(table_netflix[[#This Row],[date_added_todate]], "mmm")</f>
        <v>Dec</v>
      </c>
      <c r="S1790" t="s">
        <v>9425</v>
      </c>
    </row>
    <row r="1791" spans="1:19" x14ac:dyDescent="0.3">
      <c r="A1791" t="s">
        <v>9426</v>
      </c>
      <c r="B1791" t="s">
        <v>15</v>
      </c>
      <c r="C1791" t="s">
        <v>9427</v>
      </c>
      <c r="D1791" t="s">
        <v>9428</v>
      </c>
      <c r="E1791" t="s">
        <v>9429</v>
      </c>
      <c r="F1791" t="s">
        <v>560</v>
      </c>
      <c r="G1791" s="14" t="s">
        <v>9430</v>
      </c>
      <c r="H1791">
        <v>2019</v>
      </c>
      <c r="I1791" t="s">
        <v>27</v>
      </c>
      <c r="J1791" t="s">
        <v>2955</v>
      </c>
      <c r="K1791">
        <f>IFERROR(VALUE(LEFT(table_netflix[[#This Row],[duration (in min)]], LEN(table_netflix[[#This Row],[duration (in min)]])-4)),0)</f>
        <v>79</v>
      </c>
      <c r="L1791" t="s">
        <v>53</v>
      </c>
      <c r="M1791" t="s">
        <v>54</v>
      </c>
      <c r="N1791" t="s">
        <v>55</v>
      </c>
      <c r="O1791" t="str" cm="1">
        <f t="array" ref="O1791">_xlfn.IFS(table_netflix[[#This Row],[release_year]]&gt;=2018, "2018 &amp; after", TRUE, "Before 2018")</f>
        <v>2018 &amp; after</v>
      </c>
      <c r="P1791" s="12">
        <f>DATE(table_netflix[[#This Row],[release_year]],1,1)</f>
        <v>43466</v>
      </c>
      <c r="Q1791" s="12">
        <f t="shared" si="27"/>
        <v>43825</v>
      </c>
      <c r="R1791" s="12" t="str">
        <f>TEXT(table_netflix[[#This Row],[date_added_todate]], "mmm")</f>
        <v>Dec</v>
      </c>
      <c r="S1791" t="s">
        <v>9431</v>
      </c>
    </row>
    <row r="1792" spans="1:19" x14ac:dyDescent="0.3">
      <c r="A1792" t="s">
        <v>9432</v>
      </c>
      <c r="B1792" t="s">
        <v>24</v>
      </c>
      <c r="C1792" t="s">
        <v>9433</v>
      </c>
      <c r="D1792" t="s">
        <v>9434</v>
      </c>
      <c r="E1792" t="s">
        <v>9435</v>
      </c>
      <c r="F1792" t="s">
        <v>18</v>
      </c>
      <c r="G1792" s="14" t="s">
        <v>9430</v>
      </c>
      <c r="H1792">
        <v>2019</v>
      </c>
      <c r="I1792" t="s">
        <v>27</v>
      </c>
      <c r="J1792" t="s">
        <v>28</v>
      </c>
      <c r="K1792">
        <f>IFERROR(VALUE(LEFT(table_netflix[[#This Row],[duration (in min)]], LEN(table_netflix[[#This Row],[duration (in min)]])-4)),0)</f>
        <v>0</v>
      </c>
      <c r="L1792" t="s">
        <v>34</v>
      </c>
      <c r="M1792" t="s">
        <v>40</v>
      </c>
      <c r="N1792" t="s">
        <v>30</v>
      </c>
      <c r="O1792" t="str" cm="1">
        <f t="array" ref="O1792">_xlfn.IFS(table_netflix[[#This Row],[release_year]]&gt;=2018, "2018 &amp; after", TRUE, "Before 2018")</f>
        <v>2018 &amp; after</v>
      </c>
      <c r="P1792" s="12">
        <f>DATE(table_netflix[[#This Row],[release_year]],1,1)</f>
        <v>43466</v>
      </c>
      <c r="Q1792" s="12">
        <f t="shared" si="27"/>
        <v>43825</v>
      </c>
      <c r="R1792" s="12" t="str">
        <f>TEXT(table_netflix[[#This Row],[date_added_todate]], "mmm")</f>
        <v>Dec</v>
      </c>
      <c r="S1792" t="s">
        <v>9436</v>
      </c>
    </row>
    <row r="1793" spans="1:19" x14ac:dyDescent="0.3">
      <c r="A1793" t="s">
        <v>9437</v>
      </c>
      <c r="B1793" t="s">
        <v>15</v>
      </c>
      <c r="C1793" t="s">
        <v>9438</v>
      </c>
      <c r="D1793" t="s">
        <v>3147</v>
      </c>
      <c r="E1793" t="s">
        <v>9439</v>
      </c>
      <c r="F1793" t="s">
        <v>18</v>
      </c>
      <c r="G1793" s="14" t="s">
        <v>9440</v>
      </c>
      <c r="H1793">
        <v>2019</v>
      </c>
      <c r="I1793" t="s">
        <v>186</v>
      </c>
      <c r="J1793" t="s">
        <v>125</v>
      </c>
      <c r="K1793">
        <f>IFERROR(VALUE(LEFT(table_netflix[[#This Row],[duration (in min)]], LEN(table_netflix[[#This Row],[duration (in min)]])-4)),0)</f>
        <v>97</v>
      </c>
      <c r="L1793" t="s">
        <v>144</v>
      </c>
      <c r="M1793" t="s">
        <v>168</v>
      </c>
      <c r="N1793" t="s">
        <v>127</v>
      </c>
      <c r="O1793" t="str" cm="1">
        <f t="array" ref="O1793">_xlfn.IFS(table_netflix[[#This Row],[release_year]]&gt;=2018, "2018 &amp; after", TRUE, "Before 2018")</f>
        <v>2018 &amp; after</v>
      </c>
      <c r="P1793" s="12">
        <f>DATE(table_netflix[[#This Row],[release_year]],1,1)</f>
        <v>43466</v>
      </c>
      <c r="Q1793" s="12">
        <f t="shared" si="27"/>
        <v>43824</v>
      </c>
      <c r="R1793" s="12" t="str">
        <f>TEXT(table_netflix[[#This Row],[date_added_todate]], "mmm")</f>
        <v>Dec</v>
      </c>
      <c r="S1793" t="s">
        <v>9441</v>
      </c>
    </row>
    <row r="1794" spans="1:19" x14ac:dyDescent="0.3">
      <c r="A1794" t="s">
        <v>9442</v>
      </c>
      <c r="B1794" t="s">
        <v>15</v>
      </c>
      <c r="C1794" t="s">
        <v>9443</v>
      </c>
      <c r="D1794" t="s">
        <v>9444</v>
      </c>
      <c r="E1794" t="s">
        <v>9445</v>
      </c>
      <c r="F1794" t="s">
        <v>202</v>
      </c>
      <c r="G1794" s="14" t="s">
        <v>9440</v>
      </c>
      <c r="H1794">
        <v>2017</v>
      </c>
      <c r="I1794" t="s">
        <v>84</v>
      </c>
      <c r="J1794" t="s">
        <v>46</v>
      </c>
      <c r="K1794">
        <f>IFERROR(VALUE(LEFT(table_netflix[[#This Row],[duration (in min)]], LEN(table_netflix[[#This Row],[duration (in min)]])-4)),0)</f>
        <v>91</v>
      </c>
      <c r="L1794" t="s">
        <v>1249</v>
      </c>
      <c r="M1794" t="s">
        <v>107</v>
      </c>
      <c r="O1794" t="str" cm="1">
        <f t="array" ref="O1794">_xlfn.IFS(table_netflix[[#This Row],[release_year]]&gt;=2018, "2018 &amp; after", TRUE, "Before 2018")</f>
        <v>Before 2018</v>
      </c>
      <c r="P1794" s="12">
        <f>DATE(table_netflix[[#This Row],[release_year]],1,1)</f>
        <v>42736</v>
      </c>
      <c r="Q1794" s="12">
        <f t="shared" ref="Q1794:Q1857" si="28">IF(G1794&lt;&gt;"", DATE(RIGHT(G1794,4), MONTH(1 &amp; LEFT(G1794,FIND(" ",G1794)-1)), MID(G1794, FIND(" ", G1794)+1, FIND(",", G1794)-FIND(" ", G1794)-1)), "")</f>
        <v>43824</v>
      </c>
      <c r="R1794" s="12" t="str">
        <f>TEXT(table_netflix[[#This Row],[date_added_todate]], "mmm")</f>
        <v>Dec</v>
      </c>
      <c r="S1794" t="s">
        <v>9446</v>
      </c>
    </row>
    <row r="1795" spans="1:19" x14ac:dyDescent="0.3">
      <c r="A1795" t="s">
        <v>9447</v>
      </c>
      <c r="B1795" t="s">
        <v>15</v>
      </c>
      <c r="C1795" t="s">
        <v>9448</v>
      </c>
      <c r="D1795" t="s">
        <v>9449</v>
      </c>
      <c r="E1795" t="s">
        <v>9450</v>
      </c>
      <c r="F1795" t="s">
        <v>18</v>
      </c>
      <c r="G1795" s="14" t="s">
        <v>9440</v>
      </c>
      <c r="H1795">
        <v>2019</v>
      </c>
      <c r="I1795" t="s">
        <v>20</v>
      </c>
      <c r="J1795" t="s">
        <v>152</v>
      </c>
      <c r="K1795">
        <f>IFERROR(VALUE(LEFT(table_netflix[[#This Row],[duration (in min)]], LEN(table_netflix[[#This Row],[duration (in min)]])-4)),0)</f>
        <v>96</v>
      </c>
      <c r="L1795" t="s">
        <v>47</v>
      </c>
      <c r="M1795" t="s">
        <v>85</v>
      </c>
      <c r="O1795" t="str" cm="1">
        <f t="array" ref="O1795">_xlfn.IFS(table_netflix[[#This Row],[release_year]]&gt;=2018, "2018 &amp; after", TRUE, "Before 2018")</f>
        <v>2018 &amp; after</v>
      </c>
      <c r="P1795" s="12">
        <f>DATE(table_netflix[[#This Row],[release_year]],1,1)</f>
        <v>43466</v>
      </c>
      <c r="Q1795" s="12">
        <f t="shared" si="28"/>
        <v>43824</v>
      </c>
      <c r="R1795" s="12" t="str">
        <f>TEXT(table_netflix[[#This Row],[date_added_todate]], "mmm")</f>
        <v>Dec</v>
      </c>
      <c r="S1795" t="s">
        <v>9451</v>
      </c>
    </row>
    <row r="1796" spans="1:19" x14ac:dyDescent="0.3">
      <c r="A1796" t="s">
        <v>9452</v>
      </c>
      <c r="B1796" t="s">
        <v>15</v>
      </c>
      <c r="C1796" t="s">
        <v>9453</v>
      </c>
      <c r="D1796" t="s">
        <v>2085</v>
      </c>
      <c r="E1796" t="s">
        <v>9454</v>
      </c>
      <c r="F1796" t="s">
        <v>909</v>
      </c>
      <c r="G1796" s="14" t="s">
        <v>9440</v>
      </c>
      <c r="H1796">
        <v>2019</v>
      </c>
      <c r="I1796" t="s">
        <v>186</v>
      </c>
      <c r="J1796" t="s">
        <v>118</v>
      </c>
      <c r="K1796">
        <f>IFERROR(VALUE(LEFT(table_netflix[[#This Row],[duration (in min)]], LEN(table_netflix[[#This Row],[duration (in min)]])-4)),0)</f>
        <v>103</v>
      </c>
      <c r="L1796" t="s">
        <v>144</v>
      </c>
      <c r="M1796" t="s">
        <v>72</v>
      </c>
      <c r="O1796" t="str" cm="1">
        <f t="array" ref="O1796">_xlfn.IFS(table_netflix[[#This Row],[release_year]]&gt;=2018, "2018 &amp; after", TRUE, "Before 2018")</f>
        <v>2018 &amp; after</v>
      </c>
      <c r="P1796" s="12">
        <f>DATE(table_netflix[[#This Row],[release_year]],1,1)</f>
        <v>43466</v>
      </c>
      <c r="Q1796" s="12">
        <f t="shared" si="28"/>
        <v>43824</v>
      </c>
      <c r="R1796" s="12" t="str">
        <f>TEXT(table_netflix[[#This Row],[date_added_todate]], "mmm")</f>
        <v>Dec</v>
      </c>
      <c r="S1796" t="s">
        <v>9455</v>
      </c>
    </row>
    <row r="1797" spans="1:19" x14ac:dyDescent="0.3">
      <c r="A1797" t="s">
        <v>9456</v>
      </c>
      <c r="B1797" t="s">
        <v>15</v>
      </c>
      <c r="C1797" t="s">
        <v>9457</v>
      </c>
      <c r="D1797" t="s">
        <v>9458</v>
      </c>
      <c r="E1797" t="s">
        <v>9459</v>
      </c>
      <c r="F1797" t="s">
        <v>307</v>
      </c>
      <c r="G1797" s="14" t="s">
        <v>9440</v>
      </c>
      <c r="H1797">
        <v>2017</v>
      </c>
      <c r="I1797" t="s">
        <v>186</v>
      </c>
      <c r="J1797" t="s">
        <v>241</v>
      </c>
      <c r="K1797">
        <f>IFERROR(VALUE(LEFT(table_netflix[[#This Row],[duration (in min)]], LEN(table_netflix[[#This Row],[duration (in min)]])-4)),0)</f>
        <v>95</v>
      </c>
      <c r="L1797" t="s">
        <v>144</v>
      </c>
      <c r="M1797" t="s">
        <v>85</v>
      </c>
      <c r="N1797" t="s">
        <v>55</v>
      </c>
      <c r="O1797" t="str" cm="1">
        <f t="array" ref="O1797">_xlfn.IFS(table_netflix[[#This Row],[release_year]]&gt;=2018, "2018 &amp; after", TRUE, "Before 2018")</f>
        <v>Before 2018</v>
      </c>
      <c r="P1797" s="12">
        <f>DATE(table_netflix[[#This Row],[release_year]],1,1)</f>
        <v>42736</v>
      </c>
      <c r="Q1797" s="12">
        <f t="shared" si="28"/>
        <v>43824</v>
      </c>
      <c r="R1797" s="12" t="str">
        <f>TEXT(table_netflix[[#This Row],[date_added_todate]], "mmm")</f>
        <v>Dec</v>
      </c>
      <c r="S1797" t="s">
        <v>9460</v>
      </c>
    </row>
    <row r="1798" spans="1:19" x14ac:dyDescent="0.3">
      <c r="A1798" t="s">
        <v>9461</v>
      </c>
      <c r="B1798" t="s">
        <v>15</v>
      </c>
      <c r="C1798" t="s">
        <v>9462</v>
      </c>
      <c r="D1798" t="s">
        <v>2338</v>
      </c>
      <c r="E1798" t="s">
        <v>9463</v>
      </c>
      <c r="F1798" t="s">
        <v>18</v>
      </c>
      <c r="G1798" s="14" t="s">
        <v>9440</v>
      </c>
      <c r="H1798">
        <v>2019</v>
      </c>
      <c r="I1798" t="s">
        <v>20</v>
      </c>
      <c r="J1798" t="s">
        <v>262</v>
      </c>
      <c r="K1798">
        <f>IFERROR(VALUE(LEFT(table_netflix[[#This Row],[duration (in min)]], LEN(table_netflix[[#This Row],[duration (in min)]])-4)),0)</f>
        <v>83</v>
      </c>
      <c r="L1798" t="s">
        <v>126</v>
      </c>
      <c r="M1798" t="s">
        <v>127</v>
      </c>
      <c r="N1798" t="s">
        <v>142</v>
      </c>
      <c r="O1798" t="str" cm="1">
        <f t="array" ref="O1798">_xlfn.IFS(table_netflix[[#This Row],[release_year]]&gt;=2018, "2018 &amp; after", TRUE, "Before 2018")</f>
        <v>2018 &amp; after</v>
      </c>
      <c r="P1798" s="12">
        <f>DATE(table_netflix[[#This Row],[release_year]],1,1)</f>
        <v>43466</v>
      </c>
      <c r="Q1798" s="12">
        <f t="shared" si="28"/>
        <v>43824</v>
      </c>
      <c r="R1798" s="12" t="str">
        <f>TEXT(table_netflix[[#This Row],[date_added_todate]], "mmm")</f>
        <v>Dec</v>
      </c>
      <c r="S1798" t="s">
        <v>9464</v>
      </c>
    </row>
    <row r="1799" spans="1:19" x14ac:dyDescent="0.3">
      <c r="A1799" t="s">
        <v>9466</v>
      </c>
      <c r="B1799" t="s">
        <v>15</v>
      </c>
      <c r="C1799" t="s">
        <v>9467</v>
      </c>
      <c r="D1799" t="s">
        <v>9468</v>
      </c>
      <c r="E1799" t="s">
        <v>9469</v>
      </c>
      <c r="F1799" t="s">
        <v>90</v>
      </c>
      <c r="G1799" s="14" t="s">
        <v>9465</v>
      </c>
      <c r="H1799">
        <v>2019</v>
      </c>
      <c r="I1799" t="s">
        <v>62</v>
      </c>
      <c r="J1799" t="s">
        <v>330</v>
      </c>
      <c r="K1799">
        <f>IFERROR(VALUE(LEFT(table_netflix[[#This Row],[duration (in min)]], LEN(table_netflix[[#This Row],[duration (in min)]])-4)),0)</f>
        <v>117</v>
      </c>
      <c r="L1799" t="s">
        <v>71</v>
      </c>
      <c r="M1799" t="s">
        <v>55</v>
      </c>
      <c r="N1799" t="s">
        <v>112</v>
      </c>
      <c r="O1799" t="str" cm="1">
        <f t="array" ref="O1799">_xlfn.IFS(table_netflix[[#This Row],[release_year]]&gt;=2018, "2018 &amp; after", TRUE, "Before 2018")</f>
        <v>2018 &amp; after</v>
      </c>
      <c r="P1799" s="12">
        <f>DATE(table_netflix[[#This Row],[release_year]],1,1)</f>
        <v>43466</v>
      </c>
      <c r="Q1799" s="12">
        <f t="shared" si="28"/>
        <v>43823</v>
      </c>
      <c r="R1799" s="12" t="str">
        <f>TEXT(table_netflix[[#This Row],[date_added_todate]], "mmm")</f>
        <v>Dec</v>
      </c>
      <c r="S1799" t="s">
        <v>9470</v>
      </c>
    </row>
    <row r="1800" spans="1:19" x14ac:dyDescent="0.3">
      <c r="A1800" t="s">
        <v>9471</v>
      </c>
      <c r="B1800" t="s">
        <v>15</v>
      </c>
      <c r="C1800" t="s">
        <v>9472</v>
      </c>
      <c r="D1800" t="s">
        <v>9473</v>
      </c>
      <c r="E1800" t="s">
        <v>9474</v>
      </c>
      <c r="F1800" t="s">
        <v>18</v>
      </c>
      <c r="G1800" s="14" t="s">
        <v>9465</v>
      </c>
      <c r="H1800">
        <v>2019</v>
      </c>
      <c r="I1800" t="s">
        <v>84</v>
      </c>
      <c r="J1800" t="s">
        <v>787</v>
      </c>
      <c r="K1800">
        <f>IFERROR(VALUE(LEFT(table_netflix[[#This Row],[duration (in min)]], LEN(table_netflix[[#This Row],[duration (in min)]])-4)),0)</f>
        <v>70</v>
      </c>
      <c r="L1800" t="s">
        <v>47</v>
      </c>
      <c r="M1800" t="s">
        <v>85</v>
      </c>
      <c r="O1800" t="str" cm="1">
        <f t="array" ref="O1800">_xlfn.IFS(table_netflix[[#This Row],[release_year]]&gt;=2018, "2018 &amp; after", TRUE, "Before 2018")</f>
        <v>2018 &amp; after</v>
      </c>
      <c r="P1800" s="12">
        <f>DATE(table_netflix[[#This Row],[release_year]],1,1)</f>
        <v>43466</v>
      </c>
      <c r="Q1800" s="12">
        <f t="shared" si="28"/>
        <v>43823</v>
      </c>
      <c r="R1800" s="12" t="str">
        <f>TEXT(table_netflix[[#This Row],[date_added_todate]], "mmm")</f>
        <v>Dec</v>
      </c>
      <c r="S1800" t="s">
        <v>9475</v>
      </c>
    </row>
    <row r="1801" spans="1:19" x14ac:dyDescent="0.3">
      <c r="A1801" t="s">
        <v>9476</v>
      </c>
      <c r="B1801" t="s">
        <v>15</v>
      </c>
      <c r="C1801" t="s">
        <v>9477</v>
      </c>
      <c r="D1801" t="s">
        <v>9478</v>
      </c>
      <c r="E1801" t="s">
        <v>9479</v>
      </c>
      <c r="F1801" t="s">
        <v>18</v>
      </c>
      <c r="G1801" s="14" t="s">
        <v>9480</v>
      </c>
      <c r="H1801">
        <v>2019</v>
      </c>
      <c r="I1801" t="s">
        <v>186</v>
      </c>
      <c r="J1801" t="s">
        <v>21</v>
      </c>
      <c r="K1801">
        <f>IFERROR(VALUE(LEFT(table_netflix[[#This Row],[duration (in min)]], LEN(table_netflix[[#This Row],[duration (in min)]])-4)),0)</f>
        <v>90</v>
      </c>
      <c r="L1801" t="s">
        <v>93</v>
      </c>
      <c r="O1801" t="str" cm="1">
        <f t="array" ref="O1801">_xlfn.IFS(table_netflix[[#This Row],[release_year]]&gt;=2018, "2018 &amp; after", TRUE, "Before 2018")</f>
        <v>2018 &amp; after</v>
      </c>
      <c r="P1801" s="12">
        <f>DATE(table_netflix[[#This Row],[release_year]],1,1)</f>
        <v>43466</v>
      </c>
      <c r="Q1801" s="12">
        <f t="shared" si="28"/>
        <v>43821</v>
      </c>
      <c r="R1801" s="12" t="str">
        <f>TEXT(table_netflix[[#This Row],[date_added_todate]], "mmm")</f>
        <v>Dec</v>
      </c>
      <c r="S1801" t="s">
        <v>9481</v>
      </c>
    </row>
    <row r="1802" spans="1:19" x14ac:dyDescent="0.3">
      <c r="A1802" t="s">
        <v>9482</v>
      </c>
      <c r="B1802" t="s">
        <v>15</v>
      </c>
      <c r="C1802" t="s">
        <v>9483</v>
      </c>
      <c r="D1802" t="s">
        <v>9484</v>
      </c>
      <c r="E1802" t="s">
        <v>9485</v>
      </c>
      <c r="F1802" t="s">
        <v>109</v>
      </c>
      <c r="G1802" s="14" t="s">
        <v>9486</v>
      </c>
      <c r="H1802">
        <v>2019</v>
      </c>
      <c r="I1802" t="s">
        <v>100</v>
      </c>
      <c r="J1802" t="s">
        <v>549</v>
      </c>
      <c r="K1802">
        <f>IFERROR(VALUE(LEFT(table_netflix[[#This Row],[duration (in min)]], LEN(table_netflix[[#This Row],[duration (in min)]])-4)),0)</f>
        <v>86</v>
      </c>
      <c r="L1802" t="s">
        <v>47</v>
      </c>
      <c r="M1802" t="s">
        <v>266</v>
      </c>
      <c r="O1802" t="str" cm="1">
        <f t="array" ref="O1802">_xlfn.IFS(table_netflix[[#This Row],[release_year]]&gt;=2018, "2018 &amp; after", TRUE, "Before 2018")</f>
        <v>2018 &amp; after</v>
      </c>
      <c r="P1802" s="12">
        <f>DATE(table_netflix[[#This Row],[release_year]],1,1)</f>
        <v>43466</v>
      </c>
      <c r="Q1802" s="12">
        <f t="shared" si="28"/>
        <v>43820</v>
      </c>
      <c r="R1802" s="12" t="str">
        <f>TEXT(table_netflix[[#This Row],[date_added_todate]], "mmm")</f>
        <v>Dec</v>
      </c>
      <c r="S1802" t="s">
        <v>9487</v>
      </c>
    </row>
    <row r="1803" spans="1:19" x14ac:dyDescent="0.3">
      <c r="A1803" t="s">
        <v>9488</v>
      </c>
      <c r="B1803" t="s">
        <v>15</v>
      </c>
      <c r="C1803" t="s">
        <v>9489</v>
      </c>
      <c r="D1803" t="s">
        <v>9490</v>
      </c>
      <c r="E1803" t="s">
        <v>9491</v>
      </c>
      <c r="F1803" t="s">
        <v>196</v>
      </c>
      <c r="G1803" s="14" t="s">
        <v>9486</v>
      </c>
      <c r="H1803">
        <v>2017</v>
      </c>
      <c r="I1803" t="s">
        <v>84</v>
      </c>
      <c r="J1803" t="s">
        <v>549</v>
      </c>
      <c r="K1803">
        <f>IFERROR(VALUE(LEFT(table_netflix[[#This Row],[duration (in min)]], LEN(table_netflix[[#This Row],[duration (in min)]])-4)),0)</f>
        <v>86</v>
      </c>
      <c r="L1803" t="s">
        <v>71</v>
      </c>
      <c r="M1803" t="s">
        <v>55</v>
      </c>
      <c r="O1803" t="str" cm="1">
        <f t="array" ref="O1803">_xlfn.IFS(table_netflix[[#This Row],[release_year]]&gt;=2018, "2018 &amp; after", TRUE, "Before 2018")</f>
        <v>Before 2018</v>
      </c>
      <c r="P1803" s="12">
        <f>DATE(table_netflix[[#This Row],[release_year]],1,1)</f>
        <v>42736</v>
      </c>
      <c r="Q1803" s="12">
        <f t="shared" si="28"/>
        <v>43820</v>
      </c>
      <c r="R1803" s="12" t="str">
        <f>TEXT(table_netflix[[#This Row],[date_added_todate]], "mmm")</f>
        <v>Dec</v>
      </c>
      <c r="S1803" t="s">
        <v>9492</v>
      </c>
    </row>
    <row r="1804" spans="1:19" x14ac:dyDescent="0.3">
      <c r="A1804" t="s">
        <v>9494</v>
      </c>
      <c r="B1804" t="s">
        <v>15</v>
      </c>
      <c r="C1804" t="s">
        <v>9495</v>
      </c>
      <c r="D1804" t="s">
        <v>7902</v>
      </c>
      <c r="E1804" t="s">
        <v>9496</v>
      </c>
      <c r="F1804" t="s">
        <v>196</v>
      </c>
      <c r="G1804" s="14" t="s">
        <v>9493</v>
      </c>
      <c r="H1804">
        <v>2014</v>
      </c>
      <c r="I1804" t="s">
        <v>62</v>
      </c>
      <c r="J1804" t="s">
        <v>265</v>
      </c>
      <c r="K1804">
        <f>IFERROR(VALUE(LEFT(table_netflix[[#This Row],[duration (in min)]], LEN(table_netflix[[#This Row],[duration (in min)]])-4)),0)</f>
        <v>113</v>
      </c>
      <c r="L1804" t="s">
        <v>53</v>
      </c>
      <c r="M1804" t="s">
        <v>55</v>
      </c>
      <c r="N1804" t="s">
        <v>107</v>
      </c>
      <c r="O1804" t="str" cm="1">
        <f t="array" ref="O1804">_xlfn.IFS(table_netflix[[#This Row],[release_year]]&gt;=2018, "2018 &amp; after", TRUE, "Before 2018")</f>
        <v>Before 2018</v>
      </c>
      <c r="P1804" s="12">
        <f>DATE(table_netflix[[#This Row],[release_year]],1,1)</f>
        <v>41640</v>
      </c>
      <c r="Q1804" s="12">
        <f t="shared" si="28"/>
        <v>43819</v>
      </c>
      <c r="R1804" s="12" t="str">
        <f>TEXT(table_netflix[[#This Row],[date_added_todate]], "mmm")</f>
        <v>Dec</v>
      </c>
      <c r="S1804" t="s">
        <v>9497</v>
      </c>
    </row>
    <row r="1805" spans="1:19" x14ac:dyDescent="0.3">
      <c r="A1805" t="s">
        <v>9498</v>
      </c>
      <c r="B1805" t="s">
        <v>15</v>
      </c>
      <c r="C1805" t="s">
        <v>9499</v>
      </c>
      <c r="D1805" t="s">
        <v>9500</v>
      </c>
      <c r="E1805" t="s">
        <v>9501</v>
      </c>
      <c r="F1805" t="s">
        <v>196</v>
      </c>
      <c r="G1805" s="14" t="s">
        <v>9493</v>
      </c>
      <c r="H1805">
        <v>2015</v>
      </c>
      <c r="I1805" t="s">
        <v>84</v>
      </c>
      <c r="J1805" t="s">
        <v>1106</v>
      </c>
      <c r="K1805">
        <f>IFERROR(VALUE(LEFT(table_netflix[[#This Row],[duration (in min)]], LEN(table_netflix[[#This Row],[duration (in min)]])-4)),0)</f>
        <v>141</v>
      </c>
      <c r="L1805" t="s">
        <v>53</v>
      </c>
      <c r="M1805" t="s">
        <v>55</v>
      </c>
      <c r="N1805" t="s">
        <v>107</v>
      </c>
      <c r="O1805" t="str" cm="1">
        <f t="array" ref="O1805">_xlfn.IFS(table_netflix[[#This Row],[release_year]]&gt;=2018, "2018 &amp; after", TRUE, "Before 2018")</f>
        <v>Before 2018</v>
      </c>
      <c r="P1805" s="12">
        <f>DATE(table_netflix[[#This Row],[release_year]],1,1)</f>
        <v>42005</v>
      </c>
      <c r="Q1805" s="12">
        <f t="shared" si="28"/>
        <v>43819</v>
      </c>
      <c r="R1805" s="12" t="str">
        <f>TEXT(table_netflix[[#This Row],[date_added_todate]], "mmm")</f>
        <v>Dec</v>
      </c>
      <c r="S1805" t="s">
        <v>9502</v>
      </c>
    </row>
    <row r="1806" spans="1:19" x14ac:dyDescent="0.3">
      <c r="A1806" t="s">
        <v>9503</v>
      </c>
      <c r="B1806" t="s">
        <v>15</v>
      </c>
      <c r="C1806" t="s">
        <v>9504</v>
      </c>
      <c r="D1806" t="s">
        <v>9505</v>
      </c>
      <c r="E1806" t="s">
        <v>9506</v>
      </c>
      <c r="F1806" t="s">
        <v>61</v>
      </c>
      <c r="G1806" s="14" t="s">
        <v>9493</v>
      </c>
      <c r="H1806">
        <v>2019</v>
      </c>
      <c r="I1806" t="s">
        <v>20</v>
      </c>
      <c r="J1806" t="s">
        <v>1474</v>
      </c>
      <c r="K1806">
        <f>IFERROR(VALUE(LEFT(table_netflix[[#This Row],[duration (in min)]], LEN(table_netflix[[#This Row],[duration (in min)]])-4)),0)</f>
        <v>126</v>
      </c>
      <c r="L1806" t="s">
        <v>53</v>
      </c>
      <c r="O1806" t="str" cm="1">
        <f t="array" ref="O1806">_xlfn.IFS(table_netflix[[#This Row],[release_year]]&gt;=2018, "2018 &amp; after", TRUE, "Before 2018")</f>
        <v>2018 &amp; after</v>
      </c>
      <c r="P1806" s="12">
        <f>DATE(table_netflix[[#This Row],[release_year]],1,1)</f>
        <v>43466</v>
      </c>
      <c r="Q1806" s="12">
        <f t="shared" si="28"/>
        <v>43819</v>
      </c>
      <c r="R1806" s="12" t="str">
        <f>TEXT(table_netflix[[#This Row],[date_added_todate]], "mmm")</f>
        <v>Dec</v>
      </c>
      <c r="S1806" t="s">
        <v>9507</v>
      </c>
    </row>
    <row r="1807" spans="1:19" x14ac:dyDescent="0.3">
      <c r="A1807" t="s">
        <v>9508</v>
      </c>
      <c r="B1807" t="s">
        <v>15</v>
      </c>
      <c r="C1807" t="s">
        <v>9509</v>
      </c>
      <c r="D1807" t="s">
        <v>9510</v>
      </c>
      <c r="F1807" t="s">
        <v>18</v>
      </c>
      <c r="G1807" s="14" t="s">
        <v>9511</v>
      </c>
      <c r="H1807">
        <v>2019</v>
      </c>
      <c r="I1807" t="s">
        <v>84</v>
      </c>
      <c r="J1807" t="s">
        <v>2183</v>
      </c>
      <c r="K1807">
        <f>IFERROR(VALUE(LEFT(table_netflix[[#This Row],[duration (in min)]], LEN(table_netflix[[#This Row],[duration (in min)]])-4)),0)</f>
        <v>25</v>
      </c>
      <c r="L1807" t="s">
        <v>22</v>
      </c>
      <c r="M1807" t="s">
        <v>55</v>
      </c>
      <c r="O1807" t="str" cm="1">
        <f t="array" ref="O1807">_xlfn.IFS(table_netflix[[#This Row],[release_year]]&gt;=2018, "2018 &amp; after", TRUE, "Before 2018")</f>
        <v>2018 &amp; after</v>
      </c>
      <c r="P1807" s="12">
        <f>DATE(table_netflix[[#This Row],[release_year]],1,1)</f>
        <v>43466</v>
      </c>
      <c r="Q1807" s="12">
        <f t="shared" si="28"/>
        <v>43818</v>
      </c>
      <c r="R1807" s="12" t="str">
        <f>TEXT(table_netflix[[#This Row],[date_added_todate]], "mmm")</f>
        <v>Dec</v>
      </c>
      <c r="S1807" t="s">
        <v>9512</v>
      </c>
    </row>
    <row r="1808" spans="1:19" x14ac:dyDescent="0.3">
      <c r="A1808" t="s">
        <v>9513</v>
      </c>
      <c r="B1808" t="s">
        <v>24</v>
      </c>
      <c r="C1808" t="s">
        <v>9514</v>
      </c>
      <c r="D1808" t="s">
        <v>9515</v>
      </c>
      <c r="F1808" t="s">
        <v>61</v>
      </c>
      <c r="G1808" s="14" t="s">
        <v>9516</v>
      </c>
      <c r="H1808">
        <v>2019</v>
      </c>
      <c r="I1808" t="s">
        <v>27</v>
      </c>
      <c r="J1808" t="s">
        <v>33</v>
      </c>
      <c r="K1808">
        <f>IFERROR(VALUE(LEFT(table_netflix[[#This Row],[duration (in min)]], LEN(table_netflix[[#This Row],[duration (in min)]])-4)),0)</f>
        <v>0</v>
      </c>
      <c r="L1808" t="s">
        <v>34</v>
      </c>
      <c r="M1808" t="s">
        <v>74</v>
      </c>
      <c r="O1808" t="str" cm="1">
        <f t="array" ref="O1808">_xlfn.IFS(table_netflix[[#This Row],[release_year]]&gt;=2018, "2018 &amp; after", TRUE, "Before 2018")</f>
        <v>2018 &amp; after</v>
      </c>
      <c r="P1808" s="12">
        <f>DATE(table_netflix[[#This Row],[release_year]],1,1)</f>
        <v>43466</v>
      </c>
      <c r="Q1808" s="12">
        <f t="shared" si="28"/>
        <v>43817</v>
      </c>
      <c r="R1808" s="12" t="str">
        <f>TEXT(table_netflix[[#This Row],[date_added_todate]], "mmm")</f>
        <v>Dec</v>
      </c>
      <c r="S1808" t="s">
        <v>9517</v>
      </c>
    </row>
    <row r="1809" spans="1:19" x14ac:dyDescent="0.3">
      <c r="A1809" t="s">
        <v>9518</v>
      </c>
      <c r="B1809" t="s">
        <v>15</v>
      </c>
      <c r="C1809" t="s">
        <v>9519</v>
      </c>
      <c r="D1809" t="s">
        <v>9520</v>
      </c>
      <c r="E1809" t="s">
        <v>9521</v>
      </c>
      <c r="F1809" t="s">
        <v>18</v>
      </c>
      <c r="G1809" s="14" t="s">
        <v>9522</v>
      </c>
      <c r="H1809">
        <v>2019</v>
      </c>
      <c r="I1809" t="s">
        <v>27</v>
      </c>
      <c r="J1809" t="s">
        <v>401</v>
      </c>
      <c r="K1809">
        <f>IFERROR(VALUE(LEFT(table_netflix[[#This Row],[duration (in min)]], LEN(table_netflix[[#This Row],[duration (in min)]])-4)),0)</f>
        <v>63</v>
      </c>
      <c r="L1809" t="s">
        <v>852</v>
      </c>
      <c r="O1809" t="str" cm="1">
        <f t="array" ref="O1809">_xlfn.IFS(table_netflix[[#This Row],[release_year]]&gt;=2018, "2018 &amp; after", TRUE, "Before 2018")</f>
        <v>2018 &amp; after</v>
      </c>
      <c r="P1809" s="12">
        <f>DATE(table_netflix[[#This Row],[release_year]],1,1)</f>
        <v>43466</v>
      </c>
      <c r="Q1809" s="12">
        <f t="shared" si="28"/>
        <v>43816</v>
      </c>
      <c r="R1809" s="12" t="str">
        <f>TEXT(table_netflix[[#This Row],[date_added_todate]], "mmm")</f>
        <v>Dec</v>
      </c>
      <c r="S1809" t="s">
        <v>9523</v>
      </c>
    </row>
    <row r="1810" spans="1:19" x14ac:dyDescent="0.3">
      <c r="A1810" t="s">
        <v>9524</v>
      </c>
      <c r="B1810" t="s">
        <v>15</v>
      </c>
      <c r="C1810" t="s">
        <v>9525</v>
      </c>
      <c r="D1810" t="s">
        <v>9526</v>
      </c>
      <c r="E1810" t="s">
        <v>9527</v>
      </c>
      <c r="F1810" t="s">
        <v>3829</v>
      </c>
      <c r="G1810" s="14" t="s">
        <v>9528</v>
      </c>
      <c r="H1810">
        <v>2018</v>
      </c>
      <c r="I1810" t="s">
        <v>27</v>
      </c>
      <c r="J1810" t="s">
        <v>693</v>
      </c>
      <c r="K1810">
        <f>IFERROR(VALUE(LEFT(table_netflix[[#This Row],[duration (in min)]], LEN(table_netflix[[#This Row],[duration (in min)]])-4)),0)</f>
        <v>136</v>
      </c>
      <c r="L1810" t="s">
        <v>71</v>
      </c>
      <c r="M1810" t="s">
        <v>72</v>
      </c>
      <c r="N1810" t="s">
        <v>54</v>
      </c>
      <c r="O1810" t="str" cm="1">
        <f t="array" ref="O1810">_xlfn.IFS(table_netflix[[#This Row],[release_year]]&gt;=2018, "2018 &amp; after", TRUE, "Before 2018")</f>
        <v>2018 &amp; after</v>
      </c>
      <c r="P1810" s="12">
        <f>DATE(table_netflix[[#This Row],[release_year]],1,1)</f>
        <v>43101</v>
      </c>
      <c r="Q1810" s="12">
        <f t="shared" si="28"/>
        <v>43815</v>
      </c>
      <c r="R1810" s="12" t="str">
        <f>TEXT(table_netflix[[#This Row],[date_added_todate]], "mmm")</f>
        <v>Dec</v>
      </c>
      <c r="S1810" t="s">
        <v>9529</v>
      </c>
    </row>
    <row r="1811" spans="1:19" x14ac:dyDescent="0.3">
      <c r="A1811" t="s">
        <v>9530</v>
      </c>
      <c r="B1811" t="s">
        <v>15</v>
      </c>
      <c r="C1811" t="s">
        <v>9531</v>
      </c>
      <c r="D1811" t="s">
        <v>6328</v>
      </c>
      <c r="E1811" t="s">
        <v>9532</v>
      </c>
      <c r="F1811" t="s">
        <v>61</v>
      </c>
      <c r="G1811" s="14" t="s">
        <v>9528</v>
      </c>
      <c r="H1811">
        <v>2015</v>
      </c>
      <c r="I1811" t="s">
        <v>186</v>
      </c>
      <c r="J1811" t="s">
        <v>444</v>
      </c>
      <c r="K1811">
        <f>IFERROR(VALUE(LEFT(table_netflix[[#This Row],[duration (in min)]], LEN(table_netflix[[#This Row],[duration (in min)]])-4)),0)</f>
        <v>120</v>
      </c>
      <c r="L1811" t="s">
        <v>53</v>
      </c>
      <c r="M1811" t="s">
        <v>54</v>
      </c>
      <c r="N1811" t="s">
        <v>55</v>
      </c>
      <c r="O1811" t="str" cm="1">
        <f t="array" ref="O1811">_xlfn.IFS(table_netflix[[#This Row],[release_year]]&gt;=2018, "2018 &amp; after", TRUE, "Before 2018")</f>
        <v>Before 2018</v>
      </c>
      <c r="P1811" s="12">
        <f>DATE(table_netflix[[#This Row],[release_year]],1,1)</f>
        <v>42005</v>
      </c>
      <c r="Q1811" s="12">
        <f t="shared" si="28"/>
        <v>43815</v>
      </c>
      <c r="R1811" s="12" t="str">
        <f>TEXT(table_netflix[[#This Row],[date_added_todate]], "mmm")</f>
        <v>Dec</v>
      </c>
      <c r="S1811" t="s">
        <v>9533</v>
      </c>
    </row>
    <row r="1812" spans="1:19" x14ac:dyDescent="0.3">
      <c r="A1812" t="s">
        <v>9534</v>
      </c>
      <c r="B1812" t="s">
        <v>15</v>
      </c>
      <c r="C1812" t="s">
        <v>9535</v>
      </c>
      <c r="D1812" t="s">
        <v>9536</v>
      </c>
      <c r="E1812" t="s">
        <v>9537</v>
      </c>
      <c r="F1812" t="s">
        <v>39</v>
      </c>
      <c r="G1812" s="14" t="s">
        <v>9538</v>
      </c>
      <c r="H1812">
        <v>2015</v>
      </c>
      <c r="I1812" t="s">
        <v>62</v>
      </c>
      <c r="J1812" t="s">
        <v>3572</v>
      </c>
      <c r="K1812">
        <f>IFERROR(VALUE(LEFT(table_netflix[[#This Row],[duration (in min)]], LEN(table_netflix[[#This Row],[duration (in min)]])-4)),0)</f>
        <v>134</v>
      </c>
      <c r="L1812" t="s">
        <v>71</v>
      </c>
      <c r="M1812" t="s">
        <v>72</v>
      </c>
      <c r="N1812" t="s">
        <v>55</v>
      </c>
      <c r="O1812" t="str" cm="1">
        <f t="array" ref="O1812">_xlfn.IFS(table_netflix[[#This Row],[release_year]]&gt;=2018, "2018 &amp; after", TRUE, "Before 2018")</f>
        <v>Before 2018</v>
      </c>
      <c r="P1812" s="12">
        <f>DATE(table_netflix[[#This Row],[release_year]],1,1)</f>
        <v>42005</v>
      </c>
      <c r="Q1812" s="12">
        <f t="shared" si="28"/>
        <v>43814</v>
      </c>
      <c r="R1812" s="12" t="str">
        <f>TEXT(table_netflix[[#This Row],[date_added_todate]], "mmm")</f>
        <v>Dec</v>
      </c>
      <c r="S1812" t="s">
        <v>9539</v>
      </c>
    </row>
    <row r="1813" spans="1:19" x14ac:dyDescent="0.3">
      <c r="A1813" t="s">
        <v>9540</v>
      </c>
      <c r="B1813" t="s">
        <v>24</v>
      </c>
      <c r="C1813" t="s">
        <v>9541</v>
      </c>
      <c r="D1813" t="s">
        <v>6962</v>
      </c>
      <c r="E1813" t="s">
        <v>9542</v>
      </c>
      <c r="F1813" t="s">
        <v>196</v>
      </c>
      <c r="G1813" s="14" t="s">
        <v>9538</v>
      </c>
      <c r="H1813">
        <v>2018</v>
      </c>
      <c r="I1813" t="s">
        <v>27</v>
      </c>
      <c r="J1813" t="s">
        <v>33</v>
      </c>
      <c r="K1813">
        <f>IFERROR(VALUE(LEFT(table_netflix[[#This Row],[duration (in min)]], LEN(table_netflix[[#This Row],[duration (in min)]])-4)),0)</f>
        <v>0</v>
      </c>
      <c r="L1813" t="s">
        <v>29</v>
      </c>
      <c r="M1813" t="s">
        <v>30</v>
      </c>
      <c r="O1813" t="str" cm="1">
        <f t="array" ref="O1813">_xlfn.IFS(table_netflix[[#This Row],[release_year]]&gt;=2018, "2018 &amp; after", TRUE, "Before 2018")</f>
        <v>2018 &amp; after</v>
      </c>
      <c r="P1813" s="12">
        <f>DATE(table_netflix[[#This Row],[release_year]],1,1)</f>
        <v>43101</v>
      </c>
      <c r="Q1813" s="12">
        <f t="shared" si="28"/>
        <v>43814</v>
      </c>
      <c r="R1813" s="12" t="str">
        <f>TEXT(table_netflix[[#This Row],[date_added_todate]], "mmm")</f>
        <v>Dec</v>
      </c>
      <c r="S1813" t="s">
        <v>9543</v>
      </c>
    </row>
    <row r="1814" spans="1:19" x14ac:dyDescent="0.3">
      <c r="A1814" t="s">
        <v>9544</v>
      </c>
      <c r="B1814" t="s">
        <v>15</v>
      </c>
      <c r="C1814" t="s">
        <v>9545</v>
      </c>
      <c r="D1814" t="s">
        <v>9546</v>
      </c>
      <c r="E1814" t="s">
        <v>9547</v>
      </c>
      <c r="F1814" t="s">
        <v>39</v>
      </c>
      <c r="G1814" s="14" t="s">
        <v>9538</v>
      </c>
      <c r="H1814">
        <v>2001</v>
      </c>
      <c r="I1814" t="s">
        <v>62</v>
      </c>
      <c r="J1814" t="s">
        <v>3155</v>
      </c>
      <c r="K1814">
        <f>IFERROR(VALUE(LEFT(table_netflix[[#This Row],[duration (in min)]], LEN(table_netflix[[#This Row],[duration (in min)]])-4)),0)</f>
        <v>185</v>
      </c>
      <c r="L1814" t="s">
        <v>71</v>
      </c>
      <c r="M1814" t="s">
        <v>72</v>
      </c>
      <c r="N1814" t="s">
        <v>55</v>
      </c>
      <c r="O1814" t="str" cm="1">
        <f t="array" ref="O1814">_xlfn.IFS(table_netflix[[#This Row],[release_year]]&gt;=2018, "2018 &amp; after", TRUE, "Before 2018")</f>
        <v>Before 2018</v>
      </c>
      <c r="P1814" s="12">
        <f>DATE(table_netflix[[#This Row],[release_year]],1,1)</f>
        <v>36892</v>
      </c>
      <c r="Q1814" s="12">
        <f t="shared" si="28"/>
        <v>43814</v>
      </c>
      <c r="R1814" s="12" t="str">
        <f>TEXT(table_netflix[[#This Row],[date_added_todate]], "mmm")</f>
        <v>Dec</v>
      </c>
      <c r="S1814" t="s">
        <v>9548</v>
      </c>
    </row>
    <row r="1815" spans="1:19" x14ac:dyDescent="0.3">
      <c r="A1815" t="s">
        <v>9549</v>
      </c>
      <c r="B1815" t="s">
        <v>15</v>
      </c>
      <c r="C1815" t="s">
        <v>9550</v>
      </c>
      <c r="D1815" t="s">
        <v>9551</v>
      </c>
      <c r="E1815" t="s">
        <v>9552</v>
      </c>
      <c r="F1815" t="s">
        <v>39</v>
      </c>
      <c r="G1815" s="14" t="s">
        <v>9538</v>
      </c>
      <c r="H1815">
        <v>2015</v>
      </c>
      <c r="I1815" t="s">
        <v>27</v>
      </c>
      <c r="J1815" t="s">
        <v>8286</v>
      </c>
      <c r="K1815">
        <f>IFERROR(VALUE(LEFT(table_netflix[[#This Row],[duration (in min)]], LEN(table_netflix[[#This Row],[duration (in min)]])-4)),0)</f>
        <v>174</v>
      </c>
      <c r="L1815" t="s">
        <v>71</v>
      </c>
      <c r="M1815" t="s">
        <v>72</v>
      </c>
      <c r="N1815" t="s">
        <v>55</v>
      </c>
      <c r="O1815" t="str" cm="1">
        <f t="array" ref="O1815">_xlfn.IFS(table_netflix[[#This Row],[release_year]]&gt;=2018, "2018 &amp; after", TRUE, "Before 2018")</f>
        <v>Before 2018</v>
      </c>
      <c r="P1815" s="12">
        <f>DATE(table_netflix[[#This Row],[release_year]],1,1)</f>
        <v>42005</v>
      </c>
      <c r="Q1815" s="12">
        <f t="shared" si="28"/>
        <v>43814</v>
      </c>
      <c r="R1815" s="12" t="str">
        <f>TEXT(table_netflix[[#This Row],[date_added_todate]], "mmm")</f>
        <v>Dec</v>
      </c>
      <c r="S1815" t="s">
        <v>9553</v>
      </c>
    </row>
    <row r="1816" spans="1:19" x14ac:dyDescent="0.3">
      <c r="A1816" t="s">
        <v>9554</v>
      </c>
      <c r="B1816" t="s">
        <v>15</v>
      </c>
      <c r="C1816" t="s">
        <v>9555</v>
      </c>
      <c r="D1816" t="s">
        <v>9546</v>
      </c>
      <c r="E1816" t="s">
        <v>9556</v>
      </c>
      <c r="F1816" t="s">
        <v>39</v>
      </c>
      <c r="G1816" s="14" t="s">
        <v>9538</v>
      </c>
      <c r="H1816">
        <v>2006</v>
      </c>
      <c r="I1816" t="s">
        <v>62</v>
      </c>
      <c r="J1816" t="s">
        <v>9557</v>
      </c>
      <c r="K1816">
        <f>IFERROR(VALUE(LEFT(table_netflix[[#This Row],[duration (in min)]], LEN(table_netflix[[#This Row],[duration (in min)]])-4)),0)</f>
        <v>169</v>
      </c>
      <c r="L1816" t="s">
        <v>144</v>
      </c>
      <c r="M1816" t="s">
        <v>55</v>
      </c>
      <c r="O1816" t="str" cm="1">
        <f t="array" ref="O1816">_xlfn.IFS(table_netflix[[#This Row],[release_year]]&gt;=2018, "2018 &amp; after", TRUE, "Before 2018")</f>
        <v>Before 2018</v>
      </c>
      <c r="P1816" s="12">
        <f>DATE(table_netflix[[#This Row],[release_year]],1,1)</f>
        <v>38718</v>
      </c>
      <c r="Q1816" s="12">
        <f t="shared" si="28"/>
        <v>43814</v>
      </c>
      <c r="R1816" s="12" t="str">
        <f>TEXT(table_netflix[[#This Row],[date_added_todate]], "mmm")</f>
        <v>Dec</v>
      </c>
      <c r="S1816" t="s">
        <v>9558</v>
      </c>
    </row>
    <row r="1817" spans="1:19" x14ac:dyDescent="0.3">
      <c r="A1817" t="s">
        <v>9559</v>
      </c>
      <c r="B1817" t="s">
        <v>15</v>
      </c>
      <c r="C1817" t="s">
        <v>9560</v>
      </c>
      <c r="D1817" t="s">
        <v>9546</v>
      </c>
      <c r="E1817" t="s">
        <v>9561</v>
      </c>
      <c r="F1817" t="s">
        <v>39</v>
      </c>
      <c r="G1817" s="14" t="s">
        <v>9538</v>
      </c>
      <c r="H1817">
        <v>2011</v>
      </c>
      <c r="I1817" t="s">
        <v>62</v>
      </c>
      <c r="J1817" t="s">
        <v>1060</v>
      </c>
      <c r="K1817">
        <f>IFERROR(VALUE(LEFT(table_netflix[[#This Row],[duration (in min)]], LEN(table_netflix[[#This Row],[duration (in min)]])-4)),0)</f>
        <v>148</v>
      </c>
      <c r="L1817" t="s">
        <v>144</v>
      </c>
      <c r="M1817" t="s">
        <v>55</v>
      </c>
      <c r="N1817" t="s">
        <v>112</v>
      </c>
      <c r="O1817" t="str" cm="1">
        <f t="array" ref="O1817">_xlfn.IFS(table_netflix[[#This Row],[release_year]]&gt;=2018, "2018 &amp; after", TRUE, "Before 2018")</f>
        <v>Before 2018</v>
      </c>
      <c r="P1817" s="12">
        <f>DATE(table_netflix[[#This Row],[release_year]],1,1)</f>
        <v>40544</v>
      </c>
      <c r="Q1817" s="12">
        <f t="shared" si="28"/>
        <v>43814</v>
      </c>
      <c r="R1817" s="12" t="str">
        <f>TEXT(table_netflix[[#This Row],[date_added_todate]], "mmm")</f>
        <v>Dec</v>
      </c>
      <c r="S1817" t="s">
        <v>9562</v>
      </c>
    </row>
    <row r="1818" spans="1:19" x14ac:dyDescent="0.3">
      <c r="A1818" t="s">
        <v>9563</v>
      </c>
      <c r="B1818" t="s">
        <v>15</v>
      </c>
      <c r="C1818" t="s">
        <v>9564</v>
      </c>
      <c r="D1818" t="s">
        <v>9565</v>
      </c>
      <c r="E1818" t="s">
        <v>9566</v>
      </c>
      <c r="F1818" t="s">
        <v>39</v>
      </c>
      <c r="G1818" s="14" t="s">
        <v>9538</v>
      </c>
      <c r="H1818">
        <v>2013</v>
      </c>
      <c r="I1818" t="s">
        <v>62</v>
      </c>
      <c r="J1818" t="s">
        <v>682</v>
      </c>
      <c r="K1818">
        <f>IFERROR(VALUE(LEFT(table_netflix[[#This Row],[duration (in min)]], LEN(table_netflix[[#This Row],[duration (in min)]])-4)),0)</f>
        <v>135</v>
      </c>
      <c r="L1818" t="s">
        <v>144</v>
      </c>
      <c r="M1818" t="s">
        <v>85</v>
      </c>
      <c r="N1818" t="s">
        <v>72</v>
      </c>
      <c r="O1818" t="str" cm="1">
        <f t="array" ref="O1818">_xlfn.IFS(table_netflix[[#This Row],[release_year]]&gt;=2018, "2018 &amp; after", TRUE, "Before 2018")</f>
        <v>Before 2018</v>
      </c>
      <c r="P1818" s="12">
        <f>DATE(table_netflix[[#This Row],[release_year]],1,1)</f>
        <v>41275</v>
      </c>
      <c r="Q1818" s="12">
        <f t="shared" si="28"/>
        <v>43814</v>
      </c>
      <c r="R1818" s="12" t="str">
        <f>TEXT(table_netflix[[#This Row],[date_added_todate]], "mmm")</f>
        <v>Dec</v>
      </c>
      <c r="S1818" t="s">
        <v>9567</v>
      </c>
    </row>
    <row r="1819" spans="1:19" x14ac:dyDescent="0.3">
      <c r="A1819" t="s">
        <v>9568</v>
      </c>
      <c r="B1819" t="s">
        <v>15</v>
      </c>
      <c r="C1819" t="s">
        <v>9569</v>
      </c>
      <c r="D1819" t="s">
        <v>2795</v>
      </c>
      <c r="E1819" t="s">
        <v>9570</v>
      </c>
      <c r="F1819" t="s">
        <v>39</v>
      </c>
      <c r="G1819" s="14" t="s">
        <v>9538</v>
      </c>
      <c r="H1819">
        <v>2011</v>
      </c>
      <c r="I1819" t="s">
        <v>62</v>
      </c>
      <c r="J1819" t="s">
        <v>682</v>
      </c>
      <c r="K1819">
        <f>IFERROR(VALUE(LEFT(table_netflix[[#This Row],[duration (in min)]], LEN(table_netflix[[#This Row],[duration (in min)]])-4)),0)</f>
        <v>135</v>
      </c>
      <c r="L1819" t="s">
        <v>294</v>
      </c>
      <c r="M1819" t="s">
        <v>142</v>
      </c>
      <c r="O1819" t="str" cm="1">
        <f t="array" ref="O1819">_xlfn.IFS(table_netflix[[#This Row],[release_year]]&gt;=2018, "2018 &amp; after", TRUE, "Before 2018")</f>
        <v>Before 2018</v>
      </c>
      <c r="P1819" s="12">
        <f>DATE(table_netflix[[#This Row],[release_year]],1,1)</f>
        <v>40544</v>
      </c>
      <c r="Q1819" s="12">
        <f t="shared" si="28"/>
        <v>43814</v>
      </c>
      <c r="R1819" s="12" t="str">
        <f>TEXT(table_netflix[[#This Row],[date_added_todate]], "mmm")</f>
        <v>Dec</v>
      </c>
      <c r="S1819" t="s">
        <v>9571</v>
      </c>
    </row>
    <row r="1820" spans="1:19" x14ac:dyDescent="0.3">
      <c r="A1820" t="s">
        <v>9572</v>
      </c>
      <c r="B1820" t="s">
        <v>24</v>
      </c>
      <c r="C1820" t="s">
        <v>9573</v>
      </c>
      <c r="D1820" t="s">
        <v>9574</v>
      </c>
      <c r="E1820" t="s">
        <v>9575</v>
      </c>
      <c r="F1820" t="s">
        <v>202</v>
      </c>
      <c r="G1820" s="14" t="s">
        <v>9538</v>
      </c>
      <c r="H1820">
        <v>2012</v>
      </c>
      <c r="I1820" t="s">
        <v>84</v>
      </c>
      <c r="J1820" t="s">
        <v>33</v>
      </c>
      <c r="K1820">
        <f>IFERROR(VALUE(LEFT(table_netflix[[#This Row],[duration (in min)]], LEN(table_netflix[[#This Row],[duration (in min)]])-4)),0)</f>
        <v>0</v>
      </c>
      <c r="L1820" t="s">
        <v>276</v>
      </c>
      <c r="M1820" t="s">
        <v>35</v>
      </c>
      <c r="O1820" t="str" cm="1">
        <f t="array" ref="O1820">_xlfn.IFS(table_netflix[[#This Row],[release_year]]&gt;=2018, "2018 &amp; after", TRUE, "Before 2018")</f>
        <v>Before 2018</v>
      </c>
      <c r="P1820" s="12">
        <f>DATE(table_netflix[[#This Row],[release_year]],1,1)</f>
        <v>40909</v>
      </c>
      <c r="Q1820" s="12">
        <f t="shared" si="28"/>
        <v>43814</v>
      </c>
      <c r="R1820" s="12" t="str">
        <f>TEXT(table_netflix[[#This Row],[date_added_todate]], "mmm")</f>
        <v>Dec</v>
      </c>
      <c r="S1820" t="s">
        <v>9576</v>
      </c>
    </row>
    <row r="1821" spans="1:19" x14ac:dyDescent="0.3">
      <c r="A1821" t="s">
        <v>9577</v>
      </c>
      <c r="B1821" t="s">
        <v>15</v>
      </c>
      <c r="C1821" t="s">
        <v>9578</v>
      </c>
      <c r="D1821" t="s">
        <v>9579</v>
      </c>
      <c r="E1821" t="s">
        <v>9580</v>
      </c>
      <c r="F1821" t="s">
        <v>39</v>
      </c>
      <c r="G1821" s="14" t="s">
        <v>9538</v>
      </c>
      <c r="H1821">
        <v>2007</v>
      </c>
      <c r="I1821" t="s">
        <v>62</v>
      </c>
      <c r="J1821" t="s">
        <v>348</v>
      </c>
      <c r="K1821">
        <f>IFERROR(VALUE(LEFT(table_netflix[[#This Row],[duration (in min)]], LEN(table_netflix[[#This Row],[duration (in min)]])-4)),0)</f>
        <v>119</v>
      </c>
      <c r="L1821" t="s">
        <v>71</v>
      </c>
      <c r="M1821" t="s">
        <v>72</v>
      </c>
      <c r="N1821" t="s">
        <v>55</v>
      </c>
      <c r="O1821" t="str" cm="1">
        <f t="array" ref="O1821">_xlfn.IFS(table_netflix[[#This Row],[release_year]]&gt;=2018, "2018 &amp; after", TRUE, "Before 2018")</f>
        <v>Before 2018</v>
      </c>
      <c r="P1821" s="12">
        <f>DATE(table_netflix[[#This Row],[release_year]],1,1)</f>
        <v>39083</v>
      </c>
      <c r="Q1821" s="12">
        <f t="shared" si="28"/>
        <v>43814</v>
      </c>
      <c r="R1821" s="12" t="str">
        <f>TEXT(table_netflix[[#This Row],[date_added_todate]], "mmm")</f>
        <v>Dec</v>
      </c>
      <c r="S1821" t="s">
        <v>9581</v>
      </c>
    </row>
    <row r="1822" spans="1:19" x14ac:dyDescent="0.3">
      <c r="A1822" t="s">
        <v>9582</v>
      </c>
      <c r="B1822" t="s">
        <v>15</v>
      </c>
      <c r="C1822" t="s">
        <v>9583</v>
      </c>
      <c r="D1822" t="s">
        <v>9584</v>
      </c>
      <c r="E1822" t="s">
        <v>9585</v>
      </c>
      <c r="F1822" t="s">
        <v>196</v>
      </c>
      <c r="G1822" s="14" t="s">
        <v>9538</v>
      </c>
      <c r="H1822">
        <v>2017</v>
      </c>
      <c r="I1822" t="s">
        <v>62</v>
      </c>
      <c r="J1822" t="s">
        <v>174</v>
      </c>
      <c r="K1822">
        <f>IFERROR(VALUE(LEFT(table_netflix[[#This Row],[duration (in min)]], LEN(table_netflix[[#This Row],[duration (in min)]])-4)),0)</f>
        <v>98</v>
      </c>
      <c r="L1822" t="s">
        <v>71</v>
      </c>
      <c r="M1822" t="s">
        <v>55</v>
      </c>
      <c r="N1822" t="s">
        <v>107</v>
      </c>
      <c r="O1822" t="str" cm="1">
        <f t="array" ref="O1822">_xlfn.IFS(table_netflix[[#This Row],[release_year]]&gt;=2018, "2018 &amp; after", TRUE, "Before 2018")</f>
        <v>Before 2018</v>
      </c>
      <c r="P1822" s="12">
        <f>DATE(table_netflix[[#This Row],[release_year]],1,1)</f>
        <v>42736</v>
      </c>
      <c r="Q1822" s="12">
        <f t="shared" si="28"/>
        <v>43814</v>
      </c>
      <c r="R1822" s="12" t="str">
        <f>TEXT(table_netflix[[#This Row],[date_added_todate]], "mmm")</f>
        <v>Dec</v>
      </c>
      <c r="S1822" t="s">
        <v>9586</v>
      </c>
    </row>
    <row r="1823" spans="1:19" x14ac:dyDescent="0.3">
      <c r="A1823" t="s">
        <v>9587</v>
      </c>
      <c r="B1823" t="s">
        <v>15</v>
      </c>
      <c r="C1823" t="s">
        <v>9588</v>
      </c>
      <c r="D1823" t="s">
        <v>9589</v>
      </c>
      <c r="E1823" t="s">
        <v>9590</v>
      </c>
      <c r="F1823" t="s">
        <v>39</v>
      </c>
      <c r="G1823" s="14" t="s">
        <v>9538</v>
      </c>
      <c r="H1823">
        <v>2010</v>
      </c>
      <c r="I1823" t="s">
        <v>62</v>
      </c>
      <c r="J1823" t="s">
        <v>682</v>
      </c>
      <c r="K1823">
        <f>IFERROR(VALUE(LEFT(table_netflix[[#This Row],[duration (in min)]], LEN(table_netflix[[#This Row],[duration (in min)]])-4)),0)</f>
        <v>135</v>
      </c>
      <c r="L1823" t="s">
        <v>53</v>
      </c>
      <c r="M1823" t="s">
        <v>55</v>
      </c>
      <c r="N1823" t="s">
        <v>142</v>
      </c>
      <c r="O1823" t="str" cm="1">
        <f t="array" ref="O1823">_xlfn.IFS(table_netflix[[#This Row],[release_year]]&gt;=2018, "2018 &amp; after", TRUE, "Before 2018")</f>
        <v>Before 2018</v>
      </c>
      <c r="P1823" s="12">
        <f>DATE(table_netflix[[#This Row],[release_year]],1,1)</f>
        <v>40179</v>
      </c>
      <c r="Q1823" s="12">
        <f t="shared" si="28"/>
        <v>43814</v>
      </c>
      <c r="R1823" s="12" t="str">
        <f>TEXT(table_netflix[[#This Row],[date_added_todate]], "mmm")</f>
        <v>Dec</v>
      </c>
      <c r="S1823" t="s">
        <v>9591</v>
      </c>
    </row>
    <row r="1824" spans="1:19" x14ac:dyDescent="0.3">
      <c r="A1824" t="s">
        <v>9592</v>
      </c>
      <c r="B1824" t="s">
        <v>15</v>
      </c>
      <c r="C1824" t="s">
        <v>9593</v>
      </c>
      <c r="D1824" t="s">
        <v>9546</v>
      </c>
      <c r="E1824" t="s">
        <v>9594</v>
      </c>
      <c r="F1824" t="s">
        <v>39</v>
      </c>
      <c r="G1824" s="14" t="s">
        <v>9538</v>
      </c>
      <c r="H1824">
        <v>2004</v>
      </c>
      <c r="I1824" t="s">
        <v>84</v>
      </c>
      <c r="J1824" t="s">
        <v>3155</v>
      </c>
      <c r="K1824">
        <f>IFERROR(VALUE(LEFT(table_netflix[[#This Row],[duration (in min)]], LEN(table_netflix[[#This Row],[duration (in min)]])-4)),0)</f>
        <v>185</v>
      </c>
      <c r="L1824" t="s">
        <v>144</v>
      </c>
      <c r="M1824" t="s">
        <v>72</v>
      </c>
      <c r="N1824" t="s">
        <v>55</v>
      </c>
      <c r="O1824" t="str" cm="1">
        <f t="array" ref="O1824">_xlfn.IFS(table_netflix[[#This Row],[release_year]]&gt;=2018, "2018 &amp; after", TRUE, "Before 2018")</f>
        <v>Before 2018</v>
      </c>
      <c r="P1824" s="12">
        <f>DATE(table_netflix[[#This Row],[release_year]],1,1)</f>
        <v>37987</v>
      </c>
      <c r="Q1824" s="12">
        <f t="shared" si="28"/>
        <v>43814</v>
      </c>
      <c r="R1824" s="12" t="str">
        <f>TEXT(table_netflix[[#This Row],[date_added_todate]], "mmm")</f>
        <v>Dec</v>
      </c>
      <c r="S1824" t="s">
        <v>9595</v>
      </c>
    </row>
    <row r="1825" spans="1:19" x14ac:dyDescent="0.3">
      <c r="A1825" t="s">
        <v>9596</v>
      </c>
      <c r="B1825" t="s">
        <v>15</v>
      </c>
      <c r="C1825" t="s">
        <v>9597</v>
      </c>
      <c r="D1825" t="s">
        <v>9551</v>
      </c>
      <c r="E1825" t="s">
        <v>9598</v>
      </c>
      <c r="F1825" t="s">
        <v>39</v>
      </c>
      <c r="G1825" s="14" t="s">
        <v>9538</v>
      </c>
      <c r="H1825">
        <v>2009</v>
      </c>
      <c r="I1825" t="s">
        <v>62</v>
      </c>
      <c r="J1825" t="s">
        <v>620</v>
      </c>
      <c r="K1825">
        <f>IFERROR(VALUE(LEFT(table_netflix[[#This Row],[duration (in min)]], LEN(table_netflix[[#This Row],[duration (in min)]])-4)),0)</f>
        <v>156</v>
      </c>
      <c r="L1825" t="s">
        <v>53</v>
      </c>
      <c r="M1825" t="s">
        <v>55</v>
      </c>
      <c r="N1825" t="s">
        <v>107</v>
      </c>
      <c r="O1825" t="str" cm="1">
        <f t="array" ref="O1825">_xlfn.IFS(table_netflix[[#This Row],[release_year]]&gt;=2018, "2018 &amp; after", TRUE, "Before 2018")</f>
        <v>Before 2018</v>
      </c>
      <c r="P1825" s="12">
        <f>DATE(table_netflix[[#This Row],[release_year]],1,1)</f>
        <v>39814</v>
      </c>
      <c r="Q1825" s="12">
        <f t="shared" si="28"/>
        <v>43814</v>
      </c>
      <c r="R1825" s="12" t="str">
        <f>TEXT(table_netflix[[#This Row],[date_added_todate]], "mmm")</f>
        <v>Dec</v>
      </c>
      <c r="S1825" t="s">
        <v>9599</v>
      </c>
    </row>
    <row r="1826" spans="1:19" x14ac:dyDescent="0.3">
      <c r="A1826" t="s">
        <v>9600</v>
      </c>
      <c r="B1826" t="s">
        <v>15</v>
      </c>
      <c r="C1826" t="s">
        <v>9601</v>
      </c>
      <c r="D1826" t="s">
        <v>6888</v>
      </c>
      <c r="E1826" t="s">
        <v>9602</v>
      </c>
      <c r="F1826" t="s">
        <v>6890</v>
      </c>
      <c r="G1826" s="14" t="s">
        <v>9538</v>
      </c>
      <c r="H1826">
        <v>2017</v>
      </c>
      <c r="I1826" t="s">
        <v>27</v>
      </c>
      <c r="J1826" t="s">
        <v>70</v>
      </c>
      <c r="K1826">
        <f>IFERROR(VALUE(LEFT(table_netflix[[#This Row],[duration (in min)]], LEN(table_netflix[[#This Row],[duration (in min)]])-4)),0)</f>
        <v>104</v>
      </c>
      <c r="L1826" t="s">
        <v>71</v>
      </c>
      <c r="M1826" t="s">
        <v>72</v>
      </c>
      <c r="N1826" t="s">
        <v>55</v>
      </c>
      <c r="O1826" t="str" cm="1">
        <f t="array" ref="O1826">_xlfn.IFS(table_netflix[[#This Row],[release_year]]&gt;=2018, "2018 &amp; after", TRUE, "Before 2018")</f>
        <v>Before 2018</v>
      </c>
      <c r="P1826" s="12">
        <f>DATE(table_netflix[[#This Row],[release_year]],1,1)</f>
        <v>42736</v>
      </c>
      <c r="Q1826" s="12">
        <f t="shared" si="28"/>
        <v>43814</v>
      </c>
      <c r="R1826" s="12" t="str">
        <f>TEXT(table_netflix[[#This Row],[date_added_todate]], "mmm")</f>
        <v>Dec</v>
      </c>
      <c r="S1826" t="s">
        <v>9603</v>
      </c>
    </row>
    <row r="1827" spans="1:19" x14ac:dyDescent="0.3">
      <c r="A1827" t="s">
        <v>9604</v>
      </c>
      <c r="B1827" t="s">
        <v>15</v>
      </c>
      <c r="C1827" t="s">
        <v>9605</v>
      </c>
      <c r="D1827" t="s">
        <v>9606</v>
      </c>
      <c r="E1827" t="s">
        <v>9607</v>
      </c>
      <c r="F1827" t="s">
        <v>39</v>
      </c>
      <c r="G1827" s="14" t="s">
        <v>9538</v>
      </c>
      <c r="H1827">
        <v>2008</v>
      </c>
      <c r="I1827" t="s">
        <v>62</v>
      </c>
      <c r="J1827" t="s">
        <v>903</v>
      </c>
      <c r="K1827">
        <f>IFERROR(VALUE(LEFT(table_netflix[[#This Row],[duration (in min)]], LEN(table_netflix[[#This Row],[duration (in min)]])-4)),0)</f>
        <v>139</v>
      </c>
      <c r="L1827" t="s">
        <v>53</v>
      </c>
      <c r="M1827" t="s">
        <v>55</v>
      </c>
      <c r="N1827" t="s">
        <v>112</v>
      </c>
      <c r="O1827" t="str" cm="1">
        <f t="array" ref="O1827">_xlfn.IFS(table_netflix[[#This Row],[release_year]]&gt;=2018, "2018 &amp; after", TRUE, "Before 2018")</f>
        <v>Before 2018</v>
      </c>
      <c r="P1827" s="12">
        <f>DATE(table_netflix[[#This Row],[release_year]],1,1)</f>
        <v>39448</v>
      </c>
      <c r="Q1827" s="12">
        <f t="shared" si="28"/>
        <v>43814</v>
      </c>
      <c r="R1827" s="12" t="str">
        <f>TEXT(table_netflix[[#This Row],[date_added_todate]], "mmm")</f>
        <v>Dec</v>
      </c>
      <c r="S1827" t="s">
        <v>9608</v>
      </c>
    </row>
    <row r="1828" spans="1:19" x14ac:dyDescent="0.3">
      <c r="A1828" t="s">
        <v>9609</v>
      </c>
      <c r="B1828" t="s">
        <v>15</v>
      </c>
      <c r="C1828" t="s">
        <v>9610</v>
      </c>
      <c r="D1828" t="s">
        <v>9579</v>
      </c>
      <c r="E1828" t="s">
        <v>9611</v>
      </c>
      <c r="F1828" t="s">
        <v>39</v>
      </c>
      <c r="G1828" s="14" t="s">
        <v>9538</v>
      </c>
      <c r="H1828">
        <v>2012</v>
      </c>
      <c r="I1828" t="s">
        <v>62</v>
      </c>
      <c r="J1828" t="s">
        <v>807</v>
      </c>
      <c r="K1828">
        <f>IFERROR(VALUE(LEFT(table_netflix[[#This Row],[duration (in min)]], LEN(table_netflix[[#This Row],[duration (in min)]])-4)),0)</f>
        <v>140</v>
      </c>
      <c r="L1828" t="s">
        <v>53</v>
      </c>
      <c r="M1828" t="s">
        <v>55</v>
      </c>
      <c r="N1828" t="s">
        <v>142</v>
      </c>
      <c r="O1828" t="str" cm="1">
        <f t="array" ref="O1828">_xlfn.IFS(table_netflix[[#This Row],[release_year]]&gt;=2018, "2018 &amp; after", TRUE, "Before 2018")</f>
        <v>Before 2018</v>
      </c>
      <c r="P1828" s="12">
        <f>DATE(table_netflix[[#This Row],[release_year]],1,1)</f>
        <v>40909</v>
      </c>
      <c r="Q1828" s="12">
        <f t="shared" si="28"/>
        <v>43814</v>
      </c>
      <c r="R1828" s="12" t="str">
        <f>TEXT(table_netflix[[#This Row],[date_added_todate]], "mmm")</f>
        <v>Dec</v>
      </c>
      <c r="S1828" t="s">
        <v>9612</v>
      </c>
    </row>
    <row r="1829" spans="1:19" x14ac:dyDescent="0.3">
      <c r="A1829" t="s">
        <v>9613</v>
      </c>
      <c r="B1829" t="s">
        <v>15</v>
      </c>
      <c r="C1829" t="s">
        <v>9614</v>
      </c>
      <c r="D1829" t="s">
        <v>9551</v>
      </c>
      <c r="E1829" t="s">
        <v>9615</v>
      </c>
      <c r="F1829" t="s">
        <v>39</v>
      </c>
      <c r="G1829" s="14" t="s">
        <v>9538</v>
      </c>
      <c r="H1829">
        <v>2011</v>
      </c>
      <c r="I1829" t="s">
        <v>62</v>
      </c>
      <c r="J1829" t="s">
        <v>429</v>
      </c>
      <c r="K1829">
        <f>IFERROR(VALUE(LEFT(table_netflix[[#This Row],[duration (in min)]], LEN(table_netflix[[#This Row],[duration (in min)]])-4)),0)</f>
        <v>154</v>
      </c>
      <c r="L1829" t="s">
        <v>71</v>
      </c>
      <c r="M1829" t="s">
        <v>72</v>
      </c>
      <c r="N1829" t="s">
        <v>55</v>
      </c>
      <c r="O1829" t="str" cm="1">
        <f t="array" ref="O1829">_xlfn.IFS(table_netflix[[#This Row],[release_year]]&gt;=2018, "2018 &amp; after", TRUE, "Before 2018")</f>
        <v>Before 2018</v>
      </c>
      <c r="P1829" s="12">
        <f>DATE(table_netflix[[#This Row],[release_year]],1,1)</f>
        <v>40544</v>
      </c>
      <c r="Q1829" s="12">
        <f t="shared" si="28"/>
        <v>43814</v>
      </c>
      <c r="R1829" s="12" t="str">
        <f>TEXT(table_netflix[[#This Row],[date_added_todate]], "mmm")</f>
        <v>Dec</v>
      </c>
      <c r="S1829" t="s">
        <v>9616</v>
      </c>
    </row>
    <row r="1830" spans="1:19" x14ac:dyDescent="0.3">
      <c r="A1830" t="s">
        <v>9617</v>
      </c>
      <c r="B1830" t="s">
        <v>15</v>
      </c>
      <c r="C1830" t="s">
        <v>9618</v>
      </c>
      <c r="D1830" t="s">
        <v>9619</v>
      </c>
      <c r="E1830" t="s">
        <v>9620</v>
      </c>
      <c r="F1830" t="s">
        <v>18</v>
      </c>
      <c r="G1830" s="14" t="s">
        <v>9621</v>
      </c>
      <c r="H1830">
        <v>2019</v>
      </c>
      <c r="I1830" t="s">
        <v>186</v>
      </c>
      <c r="J1830" t="s">
        <v>644</v>
      </c>
      <c r="K1830">
        <f>IFERROR(VALUE(LEFT(table_netflix[[#This Row],[duration (in min)]], LEN(table_netflix[[#This Row],[duration (in min)]])-4)),0)</f>
        <v>129</v>
      </c>
      <c r="L1830" t="s">
        <v>144</v>
      </c>
      <c r="M1830" t="s">
        <v>72</v>
      </c>
      <c r="O1830" t="str" cm="1">
        <f t="array" ref="O1830">_xlfn.IFS(table_netflix[[#This Row],[release_year]]&gt;=2018, "2018 &amp; after", TRUE, "Before 2018")</f>
        <v>2018 &amp; after</v>
      </c>
      <c r="P1830" s="12">
        <f>DATE(table_netflix[[#This Row],[release_year]],1,1)</f>
        <v>43466</v>
      </c>
      <c r="Q1830" s="12">
        <f t="shared" si="28"/>
        <v>43812</v>
      </c>
      <c r="R1830" s="12" t="str">
        <f>TEXT(table_netflix[[#This Row],[date_added_todate]], "mmm")</f>
        <v>Dec</v>
      </c>
      <c r="S1830" t="s">
        <v>9622</v>
      </c>
    </row>
    <row r="1831" spans="1:19" x14ac:dyDescent="0.3">
      <c r="A1831" t="s">
        <v>9623</v>
      </c>
      <c r="B1831" t="s">
        <v>15</v>
      </c>
      <c r="C1831" t="s">
        <v>9624</v>
      </c>
      <c r="D1831" t="s">
        <v>1709</v>
      </c>
      <c r="E1831" t="s">
        <v>9625</v>
      </c>
      <c r="F1831" t="s">
        <v>196</v>
      </c>
      <c r="G1831" s="14" t="s">
        <v>9621</v>
      </c>
      <c r="H1831">
        <v>2016</v>
      </c>
      <c r="I1831" t="s">
        <v>27</v>
      </c>
      <c r="J1831" t="s">
        <v>203</v>
      </c>
      <c r="K1831">
        <f>IFERROR(VALUE(LEFT(table_netflix[[#This Row],[duration (in min)]], LEN(table_netflix[[#This Row],[duration (in min)]])-4)),0)</f>
        <v>99</v>
      </c>
      <c r="L1831" t="s">
        <v>71</v>
      </c>
      <c r="M1831" t="s">
        <v>55</v>
      </c>
      <c r="O1831" t="str" cm="1">
        <f t="array" ref="O1831">_xlfn.IFS(table_netflix[[#This Row],[release_year]]&gt;=2018, "2018 &amp; after", TRUE, "Before 2018")</f>
        <v>Before 2018</v>
      </c>
      <c r="P1831" s="12">
        <f>DATE(table_netflix[[#This Row],[release_year]],1,1)</f>
        <v>42370</v>
      </c>
      <c r="Q1831" s="12">
        <f t="shared" si="28"/>
        <v>43812</v>
      </c>
      <c r="R1831" s="12" t="str">
        <f>TEXT(table_netflix[[#This Row],[date_added_todate]], "mmm")</f>
        <v>Dec</v>
      </c>
      <c r="S1831" t="s">
        <v>9626</v>
      </c>
    </row>
    <row r="1832" spans="1:19" x14ac:dyDescent="0.3">
      <c r="A1832" t="s">
        <v>9627</v>
      </c>
      <c r="B1832" t="s">
        <v>15</v>
      </c>
      <c r="C1832" t="s">
        <v>9628</v>
      </c>
      <c r="D1832" t="s">
        <v>189</v>
      </c>
      <c r="E1832" t="s">
        <v>9629</v>
      </c>
      <c r="F1832" t="s">
        <v>25</v>
      </c>
      <c r="G1832" s="14" t="s">
        <v>9621</v>
      </c>
      <c r="H1832">
        <v>2017</v>
      </c>
      <c r="I1832" t="s">
        <v>27</v>
      </c>
      <c r="J1832" t="s">
        <v>218</v>
      </c>
      <c r="K1832">
        <f>IFERROR(VALUE(LEFT(table_netflix[[#This Row],[duration (in min)]], LEN(table_netflix[[#This Row],[duration (in min)]])-4)),0)</f>
        <v>100</v>
      </c>
      <c r="L1832" t="s">
        <v>71</v>
      </c>
      <c r="M1832" t="s">
        <v>55</v>
      </c>
      <c r="N1832" t="s">
        <v>107</v>
      </c>
      <c r="O1832" t="str" cm="1">
        <f t="array" ref="O1832">_xlfn.IFS(table_netflix[[#This Row],[release_year]]&gt;=2018, "2018 &amp; after", TRUE, "Before 2018")</f>
        <v>Before 2018</v>
      </c>
      <c r="P1832" s="12">
        <f>DATE(table_netflix[[#This Row],[release_year]],1,1)</f>
        <v>42736</v>
      </c>
      <c r="Q1832" s="12">
        <f t="shared" si="28"/>
        <v>43812</v>
      </c>
      <c r="R1832" s="12" t="str">
        <f>TEXT(table_netflix[[#This Row],[date_added_todate]], "mmm")</f>
        <v>Dec</v>
      </c>
      <c r="S1832" t="s">
        <v>9630</v>
      </c>
    </row>
    <row r="1833" spans="1:19" x14ac:dyDescent="0.3">
      <c r="A1833" t="s">
        <v>9631</v>
      </c>
      <c r="B1833" t="s">
        <v>15</v>
      </c>
      <c r="C1833" t="s">
        <v>9632</v>
      </c>
      <c r="D1833" t="s">
        <v>7902</v>
      </c>
      <c r="F1833" t="s">
        <v>196</v>
      </c>
      <c r="G1833" s="14" t="s">
        <v>9621</v>
      </c>
      <c r="H1833">
        <v>2016</v>
      </c>
      <c r="I1833" t="s">
        <v>62</v>
      </c>
      <c r="J1833" t="s">
        <v>141</v>
      </c>
      <c r="K1833">
        <f>IFERROR(VALUE(LEFT(table_netflix[[#This Row],[duration (in min)]], LEN(table_netflix[[#This Row],[duration (in min)]])-4)),0)</f>
        <v>110</v>
      </c>
      <c r="L1833" t="s">
        <v>71</v>
      </c>
      <c r="M1833" t="s">
        <v>55</v>
      </c>
      <c r="N1833" t="s">
        <v>107</v>
      </c>
      <c r="O1833" t="str" cm="1">
        <f t="array" ref="O1833">_xlfn.IFS(table_netflix[[#This Row],[release_year]]&gt;=2018, "2018 &amp; after", TRUE, "Before 2018")</f>
        <v>Before 2018</v>
      </c>
      <c r="P1833" s="12">
        <f>DATE(table_netflix[[#This Row],[release_year]],1,1)</f>
        <v>42370</v>
      </c>
      <c r="Q1833" s="12">
        <f t="shared" si="28"/>
        <v>43812</v>
      </c>
      <c r="R1833" s="12" t="str">
        <f>TEXT(table_netflix[[#This Row],[date_added_todate]], "mmm")</f>
        <v>Dec</v>
      </c>
      <c r="S1833" t="s">
        <v>9633</v>
      </c>
    </row>
    <row r="1834" spans="1:19" x14ac:dyDescent="0.3">
      <c r="A1834" t="s">
        <v>9634</v>
      </c>
      <c r="B1834" t="s">
        <v>15</v>
      </c>
      <c r="C1834" t="s">
        <v>9635</v>
      </c>
      <c r="D1834" t="s">
        <v>9636</v>
      </c>
      <c r="E1834" t="s">
        <v>9637</v>
      </c>
      <c r="F1834" t="s">
        <v>980</v>
      </c>
      <c r="G1834" s="14" t="s">
        <v>9621</v>
      </c>
      <c r="H1834">
        <v>2019</v>
      </c>
      <c r="I1834" t="s">
        <v>27</v>
      </c>
      <c r="J1834" t="s">
        <v>241</v>
      </c>
      <c r="K1834">
        <f>IFERROR(VALUE(LEFT(table_netflix[[#This Row],[duration (in min)]], LEN(table_netflix[[#This Row],[duration (in min)]])-4)),0)</f>
        <v>95</v>
      </c>
      <c r="L1834" t="s">
        <v>294</v>
      </c>
      <c r="M1834" t="s">
        <v>142</v>
      </c>
      <c r="O1834" t="str" cm="1">
        <f t="array" ref="O1834">_xlfn.IFS(table_netflix[[#This Row],[release_year]]&gt;=2018, "2018 &amp; after", TRUE, "Before 2018")</f>
        <v>2018 &amp; after</v>
      </c>
      <c r="P1834" s="12">
        <f>DATE(table_netflix[[#This Row],[release_year]],1,1)</f>
        <v>43466</v>
      </c>
      <c r="Q1834" s="12">
        <f t="shared" si="28"/>
        <v>43812</v>
      </c>
      <c r="R1834" s="12" t="str">
        <f>TEXT(table_netflix[[#This Row],[date_added_todate]], "mmm")</f>
        <v>Dec</v>
      </c>
      <c r="S1834" t="s">
        <v>9638</v>
      </c>
    </row>
    <row r="1835" spans="1:19" x14ac:dyDescent="0.3">
      <c r="A1835" t="s">
        <v>9639</v>
      </c>
      <c r="B1835" t="s">
        <v>15</v>
      </c>
      <c r="C1835" t="s">
        <v>9640</v>
      </c>
      <c r="D1835" t="s">
        <v>9641</v>
      </c>
      <c r="E1835" t="s">
        <v>9642</v>
      </c>
      <c r="F1835" t="s">
        <v>61</v>
      </c>
      <c r="G1835" s="14" t="s">
        <v>9643</v>
      </c>
      <c r="H1835">
        <v>2019</v>
      </c>
      <c r="I1835" t="s">
        <v>27</v>
      </c>
      <c r="J1835" t="s">
        <v>1230</v>
      </c>
      <c r="K1835">
        <f>IFERROR(VALUE(LEFT(table_netflix[[#This Row],[duration (in min)]], LEN(table_netflix[[#This Row],[duration (in min)]])-4)),0)</f>
        <v>65</v>
      </c>
      <c r="L1835" t="s">
        <v>852</v>
      </c>
      <c r="O1835" t="str" cm="1">
        <f t="array" ref="O1835">_xlfn.IFS(table_netflix[[#This Row],[release_year]]&gt;=2018, "2018 &amp; after", TRUE, "Before 2018")</f>
        <v>2018 &amp; after</v>
      </c>
      <c r="P1835" s="12">
        <f>DATE(table_netflix[[#This Row],[release_year]],1,1)</f>
        <v>43466</v>
      </c>
      <c r="Q1835" s="12">
        <f t="shared" si="28"/>
        <v>43811</v>
      </c>
      <c r="R1835" s="12" t="str">
        <f>TEXT(table_netflix[[#This Row],[date_added_todate]], "mmm")</f>
        <v>Dec</v>
      </c>
      <c r="S1835" t="s">
        <v>9644</v>
      </c>
    </row>
    <row r="1836" spans="1:19" x14ac:dyDescent="0.3">
      <c r="A1836" t="s">
        <v>9645</v>
      </c>
      <c r="B1836" t="s">
        <v>15</v>
      </c>
      <c r="C1836" t="s">
        <v>9646</v>
      </c>
      <c r="D1836" t="s">
        <v>9647</v>
      </c>
      <c r="E1836" t="s">
        <v>9648</v>
      </c>
      <c r="F1836" t="s">
        <v>39</v>
      </c>
      <c r="G1836" s="14" t="s">
        <v>9649</v>
      </c>
      <c r="H1836">
        <v>2019</v>
      </c>
      <c r="I1836" t="s">
        <v>27</v>
      </c>
      <c r="J1836" t="s">
        <v>355</v>
      </c>
      <c r="K1836">
        <f>IFERROR(VALUE(LEFT(table_netflix[[#This Row],[duration (in min)]], LEN(table_netflix[[#This Row],[duration (in min)]])-4)),0)</f>
        <v>143</v>
      </c>
      <c r="L1836" t="s">
        <v>53</v>
      </c>
      <c r="M1836" t="s">
        <v>55</v>
      </c>
      <c r="O1836" t="str" cm="1">
        <f t="array" ref="O1836">_xlfn.IFS(table_netflix[[#This Row],[release_year]]&gt;=2018, "2018 &amp; after", TRUE, "Before 2018")</f>
        <v>2018 &amp; after</v>
      </c>
      <c r="P1836" s="12">
        <f>DATE(table_netflix[[#This Row],[release_year]],1,1)</f>
        <v>43466</v>
      </c>
      <c r="Q1836" s="12">
        <f t="shared" si="28"/>
        <v>43810</v>
      </c>
      <c r="R1836" s="12" t="str">
        <f>TEXT(table_netflix[[#This Row],[date_added_todate]], "mmm")</f>
        <v>Dec</v>
      </c>
      <c r="S1836" t="s">
        <v>9650</v>
      </c>
    </row>
    <row r="1837" spans="1:19" x14ac:dyDescent="0.3">
      <c r="A1837" t="s">
        <v>9651</v>
      </c>
      <c r="B1837" t="s">
        <v>15</v>
      </c>
      <c r="C1837" t="s">
        <v>9652</v>
      </c>
      <c r="D1837" t="s">
        <v>7343</v>
      </c>
      <c r="E1837" t="s">
        <v>9653</v>
      </c>
      <c r="F1837" t="s">
        <v>1328</v>
      </c>
      <c r="G1837" s="14" t="s">
        <v>9654</v>
      </c>
      <c r="H1837">
        <v>2017</v>
      </c>
      <c r="I1837" t="s">
        <v>62</v>
      </c>
      <c r="J1837" t="s">
        <v>511</v>
      </c>
      <c r="K1837">
        <f>IFERROR(VALUE(LEFT(table_netflix[[#This Row],[duration (in min)]], LEN(table_netflix[[#This Row],[duration (in min)]])-4)),0)</f>
        <v>101</v>
      </c>
      <c r="L1837" t="s">
        <v>71</v>
      </c>
      <c r="M1837" t="s">
        <v>55</v>
      </c>
      <c r="O1837" t="str" cm="1">
        <f t="array" ref="O1837">_xlfn.IFS(table_netflix[[#This Row],[release_year]]&gt;=2018, "2018 &amp; after", TRUE, "Before 2018")</f>
        <v>Before 2018</v>
      </c>
      <c r="P1837" s="12">
        <f>DATE(table_netflix[[#This Row],[release_year]],1,1)</f>
        <v>42736</v>
      </c>
      <c r="Q1837" s="12">
        <f t="shared" si="28"/>
        <v>43809</v>
      </c>
      <c r="R1837" s="12" t="str">
        <f>TEXT(table_netflix[[#This Row],[date_added_todate]], "mmm")</f>
        <v>Dec</v>
      </c>
      <c r="S1837" t="s">
        <v>9655</v>
      </c>
    </row>
    <row r="1838" spans="1:19" x14ac:dyDescent="0.3">
      <c r="A1838" t="s">
        <v>9656</v>
      </c>
      <c r="B1838" t="s">
        <v>15</v>
      </c>
      <c r="C1838" t="s">
        <v>9657</v>
      </c>
      <c r="D1838" t="s">
        <v>9658</v>
      </c>
      <c r="E1838" t="s">
        <v>9659</v>
      </c>
      <c r="F1838" t="s">
        <v>18</v>
      </c>
      <c r="G1838" s="14" t="s">
        <v>9654</v>
      </c>
      <c r="H1838">
        <v>2019</v>
      </c>
      <c r="I1838" t="s">
        <v>27</v>
      </c>
      <c r="J1838" t="s">
        <v>1999</v>
      </c>
      <c r="K1838">
        <f>IFERROR(VALUE(LEFT(table_netflix[[#This Row],[duration (in min)]], LEN(table_netflix[[#This Row],[duration (in min)]])-4)),0)</f>
        <v>60</v>
      </c>
      <c r="L1838" t="s">
        <v>852</v>
      </c>
      <c r="O1838" t="str" cm="1">
        <f t="array" ref="O1838">_xlfn.IFS(table_netflix[[#This Row],[release_year]]&gt;=2018, "2018 &amp; after", TRUE, "Before 2018")</f>
        <v>2018 &amp; after</v>
      </c>
      <c r="P1838" s="12">
        <f>DATE(table_netflix[[#This Row],[release_year]],1,1)</f>
        <v>43466</v>
      </c>
      <c r="Q1838" s="12">
        <f t="shared" si="28"/>
        <v>43809</v>
      </c>
      <c r="R1838" s="12" t="str">
        <f>TEXT(table_netflix[[#This Row],[date_added_todate]], "mmm")</f>
        <v>Dec</v>
      </c>
      <c r="S1838" t="s">
        <v>9660</v>
      </c>
    </row>
    <row r="1839" spans="1:19" x14ac:dyDescent="0.3">
      <c r="A1839" t="s">
        <v>9661</v>
      </c>
      <c r="B1839" t="s">
        <v>15</v>
      </c>
      <c r="C1839" t="s">
        <v>9662</v>
      </c>
      <c r="D1839" t="s">
        <v>9663</v>
      </c>
      <c r="E1839" t="s">
        <v>9664</v>
      </c>
      <c r="F1839" t="s">
        <v>18</v>
      </c>
      <c r="G1839" s="14" t="s">
        <v>9665</v>
      </c>
      <c r="H1839">
        <v>2019</v>
      </c>
      <c r="I1839" t="s">
        <v>84</v>
      </c>
      <c r="J1839" t="s">
        <v>2292</v>
      </c>
      <c r="K1839">
        <f>IFERROR(VALUE(LEFT(table_netflix[[#This Row],[duration (in min)]], LEN(table_netflix[[#This Row],[duration (in min)]])-4)),0)</f>
        <v>29</v>
      </c>
      <c r="L1839" t="s">
        <v>47</v>
      </c>
      <c r="M1839" t="s">
        <v>85</v>
      </c>
      <c r="O1839" t="str" cm="1">
        <f t="array" ref="O1839">_xlfn.IFS(table_netflix[[#This Row],[release_year]]&gt;=2018, "2018 &amp; after", TRUE, "Before 2018")</f>
        <v>2018 &amp; after</v>
      </c>
      <c r="P1839" s="12">
        <f>DATE(table_netflix[[#This Row],[release_year]],1,1)</f>
        <v>43466</v>
      </c>
      <c r="Q1839" s="12">
        <f t="shared" si="28"/>
        <v>43808</v>
      </c>
      <c r="R1839" s="12" t="str">
        <f>TEXT(table_netflix[[#This Row],[date_added_todate]], "mmm")</f>
        <v>Dec</v>
      </c>
      <c r="S1839" t="s">
        <v>9666</v>
      </c>
    </row>
    <row r="1840" spans="1:19" x14ac:dyDescent="0.3">
      <c r="A1840" t="s">
        <v>9667</v>
      </c>
      <c r="B1840" t="s">
        <v>15</v>
      </c>
      <c r="C1840" t="s">
        <v>9668</v>
      </c>
      <c r="D1840" t="s">
        <v>9669</v>
      </c>
      <c r="E1840" t="s">
        <v>9670</v>
      </c>
      <c r="F1840" t="s">
        <v>18</v>
      </c>
      <c r="G1840" s="14" t="s">
        <v>9665</v>
      </c>
      <c r="H1840">
        <v>2017</v>
      </c>
      <c r="I1840" t="s">
        <v>186</v>
      </c>
      <c r="J1840" t="s">
        <v>308</v>
      </c>
      <c r="K1840">
        <f>IFERROR(VALUE(LEFT(table_netflix[[#This Row],[duration (in min)]], LEN(table_netflix[[#This Row],[duration (in min)]])-4)),0)</f>
        <v>92</v>
      </c>
      <c r="L1840" t="s">
        <v>126</v>
      </c>
      <c r="M1840" t="s">
        <v>54</v>
      </c>
      <c r="O1840" t="str" cm="1">
        <f t="array" ref="O1840">_xlfn.IFS(table_netflix[[#This Row],[release_year]]&gt;=2018, "2018 &amp; after", TRUE, "Before 2018")</f>
        <v>Before 2018</v>
      </c>
      <c r="P1840" s="12">
        <f>DATE(table_netflix[[#This Row],[release_year]],1,1)</f>
        <v>42736</v>
      </c>
      <c r="Q1840" s="12">
        <f t="shared" si="28"/>
        <v>43808</v>
      </c>
      <c r="R1840" s="12" t="str">
        <f>TEXT(table_netflix[[#This Row],[date_added_todate]], "mmm")</f>
        <v>Dec</v>
      </c>
      <c r="S1840" t="s">
        <v>9671</v>
      </c>
    </row>
    <row r="1841" spans="1:19" x14ac:dyDescent="0.3">
      <c r="A1841" t="s">
        <v>9672</v>
      </c>
      <c r="B1841" t="s">
        <v>15</v>
      </c>
      <c r="C1841" t="s">
        <v>9673</v>
      </c>
      <c r="D1841" t="s">
        <v>9674</v>
      </c>
      <c r="E1841" t="s">
        <v>9675</v>
      </c>
      <c r="F1841" t="s">
        <v>39</v>
      </c>
      <c r="G1841" s="14" t="s">
        <v>9676</v>
      </c>
      <c r="H1841">
        <v>2019</v>
      </c>
      <c r="I1841" t="s">
        <v>62</v>
      </c>
      <c r="J1841" t="s">
        <v>8381</v>
      </c>
      <c r="K1841">
        <f>IFERROR(VALUE(LEFT(table_netflix[[#This Row],[duration (in min)]], LEN(table_netflix[[#This Row],[duration (in min)]])-4)),0)</f>
        <v>172</v>
      </c>
      <c r="L1841" t="s">
        <v>144</v>
      </c>
      <c r="M1841" t="s">
        <v>55</v>
      </c>
      <c r="O1841" t="str" cm="1">
        <f t="array" ref="O1841">_xlfn.IFS(table_netflix[[#This Row],[release_year]]&gt;=2018, "2018 &amp; after", TRUE, "Before 2018")</f>
        <v>2018 &amp; after</v>
      </c>
      <c r="P1841" s="12">
        <f>DATE(table_netflix[[#This Row],[release_year]],1,1)</f>
        <v>43466</v>
      </c>
      <c r="Q1841" s="12">
        <f t="shared" si="28"/>
        <v>43807</v>
      </c>
      <c r="R1841" s="12" t="str">
        <f>TEXT(table_netflix[[#This Row],[date_added_todate]], "mmm")</f>
        <v>Dec</v>
      </c>
      <c r="S1841" t="s">
        <v>9677</v>
      </c>
    </row>
    <row r="1842" spans="1:19" x14ac:dyDescent="0.3">
      <c r="A1842" t="s">
        <v>9678</v>
      </c>
      <c r="B1842" t="s">
        <v>15</v>
      </c>
      <c r="C1842" t="s">
        <v>9679</v>
      </c>
      <c r="D1842" t="s">
        <v>9680</v>
      </c>
      <c r="E1842" t="s">
        <v>9681</v>
      </c>
      <c r="F1842" t="s">
        <v>941</v>
      </c>
      <c r="G1842" s="14" t="s">
        <v>9682</v>
      </c>
      <c r="H1842">
        <v>2019</v>
      </c>
      <c r="I1842" t="s">
        <v>20</v>
      </c>
      <c r="J1842" t="s">
        <v>125</v>
      </c>
      <c r="K1842">
        <f>IFERROR(VALUE(LEFT(table_netflix[[#This Row],[duration (in min)]], LEN(table_netflix[[#This Row],[duration (in min)]])-4)),0)</f>
        <v>97</v>
      </c>
      <c r="L1842" t="s">
        <v>53</v>
      </c>
      <c r="M1842" t="s">
        <v>589</v>
      </c>
      <c r="N1842" t="s">
        <v>55</v>
      </c>
      <c r="O1842" t="str" cm="1">
        <f t="array" ref="O1842">_xlfn.IFS(table_netflix[[#This Row],[release_year]]&gt;=2018, "2018 &amp; after", TRUE, "Before 2018")</f>
        <v>2018 &amp; after</v>
      </c>
      <c r="P1842" s="12">
        <f>DATE(table_netflix[[#This Row],[release_year]],1,1)</f>
        <v>43466</v>
      </c>
      <c r="Q1842" s="12">
        <f t="shared" si="28"/>
        <v>43806</v>
      </c>
      <c r="R1842" s="12" t="str">
        <f>TEXT(table_netflix[[#This Row],[date_added_todate]], "mmm")</f>
        <v>Dec</v>
      </c>
      <c r="S1842" t="s">
        <v>9683</v>
      </c>
    </row>
    <row r="1843" spans="1:19" x14ac:dyDescent="0.3">
      <c r="A1843" t="s">
        <v>9685</v>
      </c>
      <c r="B1843" t="s">
        <v>15</v>
      </c>
      <c r="C1843" t="s">
        <v>9686</v>
      </c>
      <c r="D1843" t="s">
        <v>3060</v>
      </c>
      <c r="E1843" t="s">
        <v>9687</v>
      </c>
      <c r="F1843" t="s">
        <v>196</v>
      </c>
      <c r="G1843" s="14" t="s">
        <v>9684</v>
      </c>
      <c r="H1843">
        <v>2017</v>
      </c>
      <c r="I1843" t="s">
        <v>62</v>
      </c>
      <c r="J1843" t="s">
        <v>399</v>
      </c>
      <c r="K1843">
        <f>IFERROR(VALUE(LEFT(table_netflix[[#This Row],[duration (in min)]], LEN(table_netflix[[#This Row],[duration (in min)]])-4)),0)</f>
        <v>108</v>
      </c>
      <c r="L1843" t="s">
        <v>71</v>
      </c>
      <c r="M1843" t="s">
        <v>55</v>
      </c>
      <c r="O1843" t="str" cm="1">
        <f t="array" ref="O1843">_xlfn.IFS(table_netflix[[#This Row],[release_year]]&gt;=2018, "2018 &amp; after", TRUE, "Before 2018")</f>
        <v>Before 2018</v>
      </c>
      <c r="P1843" s="12">
        <f>DATE(table_netflix[[#This Row],[release_year]],1,1)</f>
        <v>42736</v>
      </c>
      <c r="Q1843" s="12">
        <f t="shared" si="28"/>
        <v>43805</v>
      </c>
      <c r="R1843" s="12" t="str">
        <f>TEXT(table_netflix[[#This Row],[date_added_todate]], "mmm")</f>
        <v>Dec</v>
      </c>
      <c r="S1843" t="s">
        <v>9688</v>
      </c>
    </row>
    <row r="1844" spans="1:19" x14ac:dyDescent="0.3">
      <c r="A1844" t="s">
        <v>9689</v>
      </c>
      <c r="B1844" t="s">
        <v>15</v>
      </c>
      <c r="C1844" t="s">
        <v>9690</v>
      </c>
      <c r="D1844" t="s">
        <v>9691</v>
      </c>
      <c r="E1844" t="s">
        <v>9692</v>
      </c>
      <c r="F1844" t="s">
        <v>61</v>
      </c>
      <c r="G1844" s="14" t="s">
        <v>9684</v>
      </c>
      <c r="H1844">
        <v>2019</v>
      </c>
      <c r="I1844" t="s">
        <v>186</v>
      </c>
      <c r="J1844" t="s">
        <v>1820</v>
      </c>
      <c r="K1844">
        <f>IFERROR(VALUE(LEFT(table_netflix[[#This Row],[duration (in min)]], LEN(table_netflix[[#This Row],[duration (in min)]])-4)),0)</f>
        <v>137</v>
      </c>
      <c r="L1844" t="s">
        <v>53</v>
      </c>
      <c r="O1844" t="str" cm="1">
        <f t="array" ref="O1844">_xlfn.IFS(table_netflix[[#This Row],[release_year]]&gt;=2018, "2018 &amp; after", TRUE, "Before 2018")</f>
        <v>2018 &amp; after</v>
      </c>
      <c r="P1844" s="12">
        <f>DATE(table_netflix[[#This Row],[release_year]],1,1)</f>
        <v>43466</v>
      </c>
      <c r="Q1844" s="12">
        <f t="shared" si="28"/>
        <v>43805</v>
      </c>
      <c r="R1844" s="12" t="str">
        <f>TEXT(table_netflix[[#This Row],[date_added_todate]], "mmm")</f>
        <v>Dec</v>
      </c>
      <c r="S1844" t="s">
        <v>9693</v>
      </c>
    </row>
    <row r="1845" spans="1:19" x14ac:dyDescent="0.3">
      <c r="A1845" t="s">
        <v>9694</v>
      </c>
      <c r="B1845" t="s">
        <v>15</v>
      </c>
      <c r="C1845" t="s">
        <v>9695</v>
      </c>
      <c r="D1845" t="s">
        <v>9696</v>
      </c>
      <c r="E1845" t="s">
        <v>9697</v>
      </c>
      <c r="F1845" t="s">
        <v>202</v>
      </c>
      <c r="G1845" s="14" t="s">
        <v>9684</v>
      </c>
      <c r="H1845">
        <v>2017</v>
      </c>
      <c r="I1845" t="s">
        <v>27</v>
      </c>
      <c r="J1845" t="s">
        <v>133</v>
      </c>
      <c r="K1845">
        <f>IFERROR(VALUE(LEFT(table_netflix[[#This Row],[duration (in min)]], LEN(table_netflix[[#This Row],[duration (in min)]])-4)),0)</f>
        <v>106</v>
      </c>
      <c r="L1845" t="s">
        <v>144</v>
      </c>
      <c r="M1845" t="s">
        <v>204</v>
      </c>
      <c r="N1845" t="s">
        <v>55</v>
      </c>
      <c r="O1845" t="str" cm="1">
        <f t="array" ref="O1845">_xlfn.IFS(table_netflix[[#This Row],[release_year]]&gt;=2018, "2018 &amp; after", TRUE, "Before 2018")</f>
        <v>Before 2018</v>
      </c>
      <c r="P1845" s="12">
        <f>DATE(table_netflix[[#This Row],[release_year]],1,1)</f>
        <v>42736</v>
      </c>
      <c r="Q1845" s="12">
        <f t="shared" si="28"/>
        <v>43805</v>
      </c>
      <c r="R1845" s="12" t="str">
        <f>TEXT(table_netflix[[#This Row],[date_added_todate]], "mmm")</f>
        <v>Dec</v>
      </c>
      <c r="S1845" t="s">
        <v>9698</v>
      </c>
    </row>
    <row r="1846" spans="1:19" x14ac:dyDescent="0.3">
      <c r="A1846" t="s">
        <v>9699</v>
      </c>
      <c r="B1846" t="s">
        <v>15</v>
      </c>
      <c r="C1846" t="s">
        <v>9700</v>
      </c>
      <c r="D1846" t="s">
        <v>9701</v>
      </c>
      <c r="E1846" t="s">
        <v>9702</v>
      </c>
      <c r="F1846" t="s">
        <v>196</v>
      </c>
      <c r="G1846" s="14" t="s">
        <v>9684</v>
      </c>
      <c r="H1846">
        <v>2017</v>
      </c>
      <c r="I1846" t="s">
        <v>27</v>
      </c>
      <c r="J1846" t="s">
        <v>187</v>
      </c>
      <c r="K1846">
        <f>IFERROR(VALUE(LEFT(table_netflix[[#This Row],[duration (in min)]], LEN(table_netflix[[#This Row],[duration (in min)]])-4)),0)</f>
        <v>115</v>
      </c>
      <c r="L1846" t="s">
        <v>53</v>
      </c>
      <c r="M1846" t="s">
        <v>55</v>
      </c>
      <c r="O1846" t="str" cm="1">
        <f t="array" ref="O1846">_xlfn.IFS(table_netflix[[#This Row],[release_year]]&gt;=2018, "2018 &amp; after", TRUE, "Before 2018")</f>
        <v>Before 2018</v>
      </c>
      <c r="P1846" s="12">
        <f>DATE(table_netflix[[#This Row],[release_year]],1,1)</f>
        <v>42736</v>
      </c>
      <c r="Q1846" s="12">
        <f t="shared" si="28"/>
        <v>43805</v>
      </c>
      <c r="R1846" s="12" t="str">
        <f>TEXT(table_netflix[[#This Row],[date_added_todate]], "mmm")</f>
        <v>Dec</v>
      </c>
      <c r="S1846" t="s">
        <v>9703</v>
      </c>
    </row>
    <row r="1847" spans="1:19" x14ac:dyDescent="0.3">
      <c r="A1847" t="s">
        <v>9704</v>
      </c>
      <c r="B1847" t="s">
        <v>24</v>
      </c>
      <c r="C1847" t="s">
        <v>9705</v>
      </c>
      <c r="D1847" t="s">
        <v>9706</v>
      </c>
      <c r="E1847" t="s">
        <v>9707</v>
      </c>
      <c r="F1847" t="s">
        <v>941</v>
      </c>
      <c r="G1847" s="14" t="s">
        <v>9684</v>
      </c>
      <c r="H1847">
        <v>2019</v>
      </c>
      <c r="I1847" t="s">
        <v>27</v>
      </c>
      <c r="J1847" t="s">
        <v>28</v>
      </c>
      <c r="K1847">
        <f>IFERROR(VALUE(LEFT(table_netflix[[#This Row],[duration (in min)]], LEN(table_netflix[[#This Row],[duration (in min)]])-4)),0)</f>
        <v>0</v>
      </c>
      <c r="L1847" t="s">
        <v>29</v>
      </c>
      <c r="M1847" t="s">
        <v>30</v>
      </c>
      <c r="N1847" t="s">
        <v>31</v>
      </c>
      <c r="O1847" t="str" cm="1">
        <f t="array" ref="O1847">_xlfn.IFS(table_netflix[[#This Row],[release_year]]&gt;=2018, "2018 &amp; after", TRUE, "Before 2018")</f>
        <v>2018 &amp; after</v>
      </c>
      <c r="P1847" s="12">
        <f>DATE(table_netflix[[#This Row],[release_year]],1,1)</f>
        <v>43466</v>
      </c>
      <c r="Q1847" s="12">
        <f t="shared" si="28"/>
        <v>43805</v>
      </c>
      <c r="R1847" s="12" t="str">
        <f>TEXT(table_netflix[[#This Row],[date_added_todate]], "mmm")</f>
        <v>Dec</v>
      </c>
      <c r="S1847" t="s">
        <v>9708</v>
      </c>
    </row>
    <row r="1848" spans="1:19" x14ac:dyDescent="0.3">
      <c r="A1848" t="s">
        <v>9709</v>
      </c>
      <c r="B1848" t="s">
        <v>24</v>
      </c>
      <c r="C1848" t="s">
        <v>9710</v>
      </c>
      <c r="D1848" t="s">
        <v>9711</v>
      </c>
      <c r="F1848" t="s">
        <v>18</v>
      </c>
      <c r="G1848" s="14" t="s">
        <v>9684</v>
      </c>
      <c r="H1848">
        <v>2019</v>
      </c>
      <c r="I1848" t="s">
        <v>62</v>
      </c>
      <c r="J1848" t="s">
        <v>33</v>
      </c>
      <c r="K1848">
        <f>IFERROR(VALUE(LEFT(table_netflix[[#This Row],[duration (in min)]], LEN(table_netflix[[#This Row],[duration (in min)]])-4)),0)</f>
        <v>0</v>
      </c>
      <c r="L1848" t="s">
        <v>34</v>
      </c>
      <c r="M1848" t="s">
        <v>74</v>
      </c>
      <c r="O1848" t="str" cm="1">
        <f t="array" ref="O1848">_xlfn.IFS(table_netflix[[#This Row],[release_year]]&gt;=2018, "2018 &amp; after", TRUE, "Before 2018")</f>
        <v>2018 &amp; after</v>
      </c>
      <c r="P1848" s="12">
        <f>DATE(table_netflix[[#This Row],[release_year]],1,1)</f>
        <v>43466</v>
      </c>
      <c r="Q1848" s="12">
        <f t="shared" si="28"/>
        <v>43805</v>
      </c>
      <c r="R1848" s="12" t="str">
        <f>TEXT(table_netflix[[#This Row],[date_added_todate]], "mmm")</f>
        <v>Dec</v>
      </c>
      <c r="S1848" t="s">
        <v>9712</v>
      </c>
    </row>
    <row r="1849" spans="1:19" x14ac:dyDescent="0.3">
      <c r="A1849" t="s">
        <v>9713</v>
      </c>
      <c r="B1849" t="s">
        <v>15</v>
      </c>
      <c r="C1849" t="s">
        <v>9714</v>
      </c>
      <c r="D1849" t="s">
        <v>7902</v>
      </c>
      <c r="E1849" t="s">
        <v>9715</v>
      </c>
      <c r="F1849" t="s">
        <v>196</v>
      </c>
      <c r="G1849" s="14" t="s">
        <v>9684</v>
      </c>
      <c r="H1849">
        <v>2016</v>
      </c>
      <c r="I1849" t="s">
        <v>62</v>
      </c>
      <c r="J1849" t="s">
        <v>308</v>
      </c>
      <c r="K1849">
        <f>IFERROR(VALUE(LEFT(table_netflix[[#This Row],[duration (in min)]], LEN(table_netflix[[#This Row],[duration (in min)]])-4)),0)</f>
        <v>92</v>
      </c>
      <c r="L1849" t="s">
        <v>71</v>
      </c>
      <c r="M1849" t="s">
        <v>72</v>
      </c>
      <c r="N1849" t="s">
        <v>55</v>
      </c>
      <c r="O1849" t="str" cm="1">
        <f t="array" ref="O1849">_xlfn.IFS(table_netflix[[#This Row],[release_year]]&gt;=2018, "2018 &amp; after", TRUE, "Before 2018")</f>
        <v>Before 2018</v>
      </c>
      <c r="P1849" s="12">
        <f>DATE(table_netflix[[#This Row],[release_year]],1,1)</f>
        <v>42370</v>
      </c>
      <c r="Q1849" s="12">
        <f t="shared" si="28"/>
        <v>43805</v>
      </c>
      <c r="R1849" s="12" t="str">
        <f>TEXT(table_netflix[[#This Row],[date_added_todate]], "mmm")</f>
        <v>Dec</v>
      </c>
      <c r="S1849" t="s">
        <v>9716</v>
      </c>
    </row>
    <row r="1850" spans="1:19" x14ac:dyDescent="0.3">
      <c r="A1850" t="s">
        <v>9717</v>
      </c>
      <c r="B1850" t="s">
        <v>15</v>
      </c>
      <c r="C1850" t="s">
        <v>9718</v>
      </c>
      <c r="D1850" t="s">
        <v>7902</v>
      </c>
      <c r="E1850" t="s">
        <v>9719</v>
      </c>
      <c r="F1850" t="s">
        <v>61</v>
      </c>
      <c r="G1850" s="14" t="s">
        <v>9684</v>
      </c>
      <c r="H1850">
        <v>2017</v>
      </c>
      <c r="I1850" t="s">
        <v>84</v>
      </c>
      <c r="J1850" t="s">
        <v>232</v>
      </c>
      <c r="K1850">
        <f>IFERROR(VALUE(LEFT(table_netflix[[#This Row],[duration (in min)]], LEN(table_netflix[[#This Row],[duration (in min)]])-4)),0)</f>
        <v>93</v>
      </c>
      <c r="L1850" t="s">
        <v>71</v>
      </c>
      <c r="M1850" t="s">
        <v>72</v>
      </c>
      <c r="N1850" t="s">
        <v>55</v>
      </c>
      <c r="O1850" t="str" cm="1">
        <f t="array" ref="O1850">_xlfn.IFS(table_netflix[[#This Row],[release_year]]&gt;=2018, "2018 &amp; after", TRUE, "Before 2018")</f>
        <v>Before 2018</v>
      </c>
      <c r="P1850" s="12">
        <f>DATE(table_netflix[[#This Row],[release_year]],1,1)</f>
        <v>42736</v>
      </c>
      <c r="Q1850" s="12">
        <f t="shared" si="28"/>
        <v>43805</v>
      </c>
      <c r="R1850" s="12" t="str">
        <f>TEXT(table_netflix[[#This Row],[date_added_todate]], "mmm")</f>
        <v>Dec</v>
      </c>
      <c r="S1850" t="s">
        <v>9720</v>
      </c>
    </row>
    <row r="1851" spans="1:19" x14ac:dyDescent="0.3">
      <c r="A1851" t="s">
        <v>9721</v>
      </c>
      <c r="B1851" t="s">
        <v>15</v>
      </c>
      <c r="C1851" t="s">
        <v>9722</v>
      </c>
      <c r="D1851" t="s">
        <v>9723</v>
      </c>
      <c r="E1851" t="s">
        <v>9724</v>
      </c>
      <c r="F1851" t="s">
        <v>18</v>
      </c>
      <c r="G1851" s="14" t="s">
        <v>9725</v>
      </c>
      <c r="H1851">
        <v>2019</v>
      </c>
      <c r="I1851" t="s">
        <v>84</v>
      </c>
      <c r="J1851" t="s">
        <v>246</v>
      </c>
      <c r="K1851">
        <f>IFERROR(VALUE(LEFT(table_netflix[[#This Row],[duration (in min)]], LEN(table_netflix[[#This Row],[duration (in min)]])-4)),0)</f>
        <v>85</v>
      </c>
      <c r="L1851" t="s">
        <v>47</v>
      </c>
      <c r="M1851" t="s">
        <v>72</v>
      </c>
      <c r="N1851" t="s">
        <v>107</v>
      </c>
      <c r="O1851" t="str" cm="1">
        <f t="array" ref="O1851">_xlfn.IFS(table_netflix[[#This Row],[release_year]]&gt;=2018, "2018 &amp; after", TRUE, "Before 2018")</f>
        <v>2018 &amp; after</v>
      </c>
      <c r="P1851" s="12">
        <f>DATE(table_netflix[[#This Row],[release_year]],1,1)</f>
        <v>43466</v>
      </c>
      <c r="Q1851" s="12">
        <f t="shared" si="28"/>
        <v>43804</v>
      </c>
      <c r="R1851" s="12" t="str">
        <f>TEXT(table_netflix[[#This Row],[date_added_todate]], "mmm")</f>
        <v>Dec</v>
      </c>
      <c r="S1851" t="s">
        <v>9726</v>
      </c>
    </row>
    <row r="1852" spans="1:19" x14ac:dyDescent="0.3">
      <c r="A1852" t="s">
        <v>9727</v>
      </c>
      <c r="B1852" t="s">
        <v>15</v>
      </c>
      <c r="C1852" t="s">
        <v>9728</v>
      </c>
      <c r="D1852" t="s">
        <v>9729</v>
      </c>
      <c r="E1852" t="s">
        <v>8225</v>
      </c>
      <c r="F1852" t="s">
        <v>18</v>
      </c>
      <c r="G1852" s="14" t="s">
        <v>9730</v>
      </c>
      <c r="H1852">
        <v>2019</v>
      </c>
      <c r="I1852" t="s">
        <v>27</v>
      </c>
      <c r="J1852" t="s">
        <v>9285</v>
      </c>
      <c r="K1852">
        <f>IFERROR(VALUE(LEFT(table_netflix[[#This Row],[duration (in min)]], LEN(table_netflix[[#This Row],[duration (in min)]])-4)),0)</f>
        <v>56</v>
      </c>
      <c r="L1852" t="s">
        <v>852</v>
      </c>
      <c r="O1852" t="str" cm="1">
        <f t="array" ref="O1852">_xlfn.IFS(table_netflix[[#This Row],[release_year]]&gt;=2018, "2018 &amp; after", TRUE, "Before 2018")</f>
        <v>2018 &amp; after</v>
      </c>
      <c r="P1852" s="12">
        <f>DATE(table_netflix[[#This Row],[release_year]],1,1)</f>
        <v>43466</v>
      </c>
      <c r="Q1852" s="12">
        <f t="shared" si="28"/>
        <v>43802</v>
      </c>
      <c r="R1852" s="12" t="str">
        <f>TEXT(table_netflix[[#This Row],[date_added_todate]], "mmm")</f>
        <v>Dec</v>
      </c>
      <c r="S1852" t="s">
        <v>9731</v>
      </c>
    </row>
    <row r="1853" spans="1:19" x14ac:dyDescent="0.3">
      <c r="A1853" t="s">
        <v>9732</v>
      </c>
      <c r="B1853" t="s">
        <v>15</v>
      </c>
      <c r="C1853" t="s">
        <v>9733</v>
      </c>
      <c r="D1853" t="s">
        <v>9734</v>
      </c>
      <c r="E1853" t="s">
        <v>9735</v>
      </c>
      <c r="F1853" t="s">
        <v>18</v>
      </c>
      <c r="G1853" s="14" t="s">
        <v>9736</v>
      </c>
      <c r="H1853">
        <v>2019</v>
      </c>
      <c r="I1853" t="s">
        <v>45</v>
      </c>
      <c r="J1853" t="s">
        <v>549</v>
      </c>
      <c r="K1853">
        <f>IFERROR(VALUE(LEFT(table_netflix[[#This Row],[duration (in min)]], LEN(table_netflix[[#This Row],[duration (in min)]])-4)),0)</f>
        <v>86</v>
      </c>
      <c r="L1853" t="s">
        <v>47</v>
      </c>
      <c r="M1853" t="s">
        <v>85</v>
      </c>
      <c r="N1853" t="s">
        <v>112</v>
      </c>
      <c r="O1853" t="str" cm="1">
        <f t="array" ref="O1853">_xlfn.IFS(table_netflix[[#This Row],[release_year]]&gt;=2018, "2018 &amp; after", TRUE, "Before 2018")</f>
        <v>2018 &amp; after</v>
      </c>
      <c r="P1853" s="12">
        <f>DATE(table_netflix[[#This Row],[release_year]],1,1)</f>
        <v>43466</v>
      </c>
      <c r="Q1853" s="12">
        <f t="shared" si="28"/>
        <v>43800</v>
      </c>
      <c r="R1853" s="12" t="str">
        <f>TEXT(table_netflix[[#This Row],[date_added_todate]], "mmm")</f>
        <v>Dec</v>
      </c>
      <c r="S1853" t="s">
        <v>9737</v>
      </c>
    </row>
    <row r="1854" spans="1:19" x14ac:dyDescent="0.3">
      <c r="A1854" t="s">
        <v>9738</v>
      </c>
      <c r="B1854" t="s">
        <v>15</v>
      </c>
      <c r="C1854" t="s">
        <v>9739</v>
      </c>
      <c r="D1854" t="s">
        <v>9740</v>
      </c>
      <c r="E1854" t="s">
        <v>9741</v>
      </c>
      <c r="F1854" t="s">
        <v>39</v>
      </c>
      <c r="G1854" s="14" t="s">
        <v>9736</v>
      </c>
      <c r="H1854">
        <v>2019</v>
      </c>
      <c r="I1854" t="s">
        <v>84</v>
      </c>
      <c r="J1854" t="s">
        <v>81</v>
      </c>
      <c r="K1854">
        <f>IFERROR(VALUE(LEFT(table_netflix[[#This Row],[duration (in min)]], LEN(table_netflix[[#This Row],[duration (in min)]])-4)),0)</f>
        <v>127</v>
      </c>
      <c r="L1854" t="s">
        <v>71</v>
      </c>
      <c r="M1854" t="s">
        <v>55</v>
      </c>
      <c r="N1854" t="s">
        <v>107</v>
      </c>
      <c r="O1854" t="str" cm="1">
        <f t="array" ref="O1854">_xlfn.IFS(table_netflix[[#This Row],[release_year]]&gt;=2018, "2018 &amp; after", TRUE, "Before 2018")</f>
        <v>2018 &amp; after</v>
      </c>
      <c r="P1854" s="12">
        <f>DATE(table_netflix[[#This Row],[release_year]],1,1)</f>
        <v>43466</v>
      </c>
      <c r="Q1854" s="12">
        <f t="shared" si="28"/>
        <v>43800</v>
      </c>
      <c r="R1854" s="12" t="str">
        <f>TEXT(table_netflix[[#This Row],[date_added_todate]], "mmm")</f>
        <v>Dec</v>
      </c>
      <c r="S1854" t="s">
        <v>9742</v>
      </c>
    </row>
    <row r="1855" spans="1:19" x14ac:dyDescent="0.3">
      <c r="A1855" t="s">
        <v>9743</v>
      </c>
      <c r="B1855" t="s">
        <v>15</v>
      </c>
      <c r="C1855" t="s">
        <v>9744</v>
      </c>
      <c r="D1855" t="s">
        <v>9745</v>
      </c>
      <c r="E1855" t="s">
        <v>9746</v>
      </c>
      <c r="F1855" t="s">
        <v>18</v>
      </c>
      <c r="G1855" s="14" t="s">
        <v>9736</v>
      </c>
      <c r="H1855">
        <v>2014</v>
      </c>
      <c r="I1855" t="s">
        <v>186</v>
      </c>
      <c r="J1855" t="s">
        <v>232</v>
      </c>
      <c r="K1855">
        <f>IFERROR(VALUE(LEFT(table_netflix[[#This Row],[duration (in min)]], LEN(table_netflix[[#This Row],[duration (in min)]])-4)),0)</f>
        <v>93</v>
      </c>
      <c r="L1855" t="s">
        <v>53</v>
      </c>
      <c r="M1855" t="s">
        <v>142</v>
      </c>
      <c r="O1855" t="str" cm="1">
        <f t="array" ref="O1855">_xlfn.IFS(table_netflix[[#This Row],[release_year]]&gt;=2018, "2018 &amp; after", TRUE, "Before 2018")</f>
        <v>Before 2018</v>
      </c>
      <c r="P1855" s="12">
        <f>DATE(table_netflix[[#This Row],[release_year]],1,1)</f>
        <v>41640</v>
      </c>
      <c r="Q1855" s="12">
        <f t="shared" si="28"/>
        <v>43800</v>
      </c>
      <c r="R1855" s="12" t="str">
        <f>TEXT(table_netflix[[#This Row],[date_added_todate]], "mmm")</f>
        <v>Dec</v>
      </c>
      <c r="S1855" t="s">
        <v>9747</v>
      </c>
    </row>
    <row r="1856" spans="1:19" x14ac:dyDescent="0.3">
      <c r="A1856" t="s">
        <v>9748</v>
      </c>
      <c r="B1856" t="s">
        <v>15</v>
      </c>
      <c r="C1856" t="s">
        <v>9749</v>
      </c>
      <c r="D1856" t="s">
        <v>9750</v>
      </c>
      <c r="E1856" t="s">
        <v>9751</v>
      </c>
      <c r="F1856" t="s">
        <v>1833</v>
      </c>
      <c r="G1856" s="14" t="s">
        <v>9736</v>
      </c>
      <c r="H1856">
        <v>2019</v>
      </c>
      <c r="I1856" t="s">
        <v>27</v>
      </c>
      <c r="J1856" t="s">
        <v>92</v>
      </c>
      <c r="K1856">
        <f>IFERROR(VALUE(LEFT(table_netflix[[#This Row],[duration (in min)]], LEN(table_netflix[[#This Row],[duration (in min)]])-4)),0)</f>
        <v>94</v>
      </c>
      <c r="L1856" t="s">
        <v>53</v>
      </c>
      <c r="M1856" t="s">
        <v>55</v>
      </c>
      <c r="N1856" t="s">
        <v>142</v>
      </c>
      <c r="O1856" t="str" cm="1">
        <f t="array" ref="O1856">_xlfn.IFS(table_netflix[[#This Row],[release_year]]&gt;=2018, "2018 &amp; after", TRUE, "Before 2018")</f>
        <v>2018 &amp; after</v>
      </c>
      <c r="P1856" s="12">
        <f>DATE(table_netflix[[#This Row],[release_year]],1,1)</f>
        <v>43466</v>
      </c>
      <c r="Q1856" s="12">
        <f t="shared" si="28"/>
        <v>43800</v>
      </c>
      <c r="R1856" s="12" t="str">
        <f>TEXT(table_netflix[[#This Row],[date_added_todate]], "mmm")</f>
        <v>Dec</v>
      </c>
      <c r="S1856" t="s">
        <v>9752</v>
      </c>
    </row>
    <row r="1857" spans="1:19" x14ac:dyDescent="0.3">
      <c r="A1857" t="s">
        <v>9753</v>
      </c>
      <c r="B1857" t="s">
        <v>15</v>
      </c>
      <c r="C1857" t="s">
        <v>9754</v>
      </c>
      <c r="D1857" t="s">
        <v>9755</v>
      </c>
      <c r="E1857" t="s">
        <v>9756</v>
      </c>
      <c r="F1857" t="s">
        <v>39</v>
      </c>
      <c r="G1857" s="14" t="s">
        <v>9736</v>
      </c>
      <c r="H1857">
        <v>2019</v>
      </c>
      <c r="I1857" t="s">
        <v>62</v>
      </c>
      <c r="J1857" t="s">
        <v>444</v>
      </c>
      <c r="K1857">
        <f>IFERROR(VALUE(LEFT(table_netflix[[#This Row],[duration (in min)]], LEN(table_netflix[[#This Row],[duration (in min)]])-4)),0)</f>
        <v>120</v>
      </c>
      <c r="L1857" t="s">
        <v>71</v>
      </c>
      <c r="M1857" t="s">
        <v>55</v>
      </c>
      <c r="N1857" t="s">
        <v>107</v>
      </c>
      <c r="O1857" t="str" cm="1">
        <f t="array" ref="O1857">_xlfn.IFS(table_netflix[[#This Row],[release_year]]&gt;=2018, "2018 &amp; after", TRUE, "Before 2018")</f>
        <v>2018 &amp; after</v>
      </c>
      <c r="P1857" s="12">
        <f>DATE(table_netflix[[#This Row],[release_year]],1,1)</f>
        <v>43466</v>
      </c>
      <c r="Q1857" s="12">
        <f t="shared" si="28"/>
        <v>43800</v>
      </c>
      <c r="R1857" s="12" t="str">
        <f>TEXT(table_netflix[[#This Row],[date_added_todate]], "mmm")</f>
        <v>Dec</v>
      </c>
      <c r="S1857" t="s">
        <v>9757</v>
      </c>
    </row>
    <row r="1858" spans="1:19" x14ac:dyDescent="0.3">
      <c r="A1858" t="s">
        <v>9758</v>
      </c>
      <c r="B1858" t="s">
        <v>15</v>
      </c>
      <c r="C1858" t="s">
        <v>9759</v>
      </c>
      <c r="D1858" t="s">
        <v>9760</v>
      </c>
      <c r="F1858" t="s">
        <v>109</v>
      </c>
      <c r="G1858" s="14" t="s">
        <v>9736</v>
      </c>
      <c r="H1858">
        <v>2019</v>
      </c>
      <c r="I1858" t="s">
        <v>27</v>
      </c>
      <c r="J1858" t="s">
        <v>399</v>
      </c>
      <c r="K1858">
        <f>IFERROR(VALUE(LEFT(table_netflix[[#This Row],[duration (in min)]], LEN(table_netflix[[#This Row],[duration (in min)]])-4)),0)</f>
        <v>108</v>
      </c>
      <c r="L1858" t="s">
        <v>22</v>
      </c>
      <c r="M1858" t="s">
        <v>55</v>
      </c>
      <c r="O1858" t="str" cm="1">
        <f t="array" ref="O1858">_xlfn.IFS(table_netflix[[#This Row],[release_year]]&gt;=2018, "2018 &amp; after", TRUE, "Before 2018")</f>
        <v>2018 &amp; after</v>
      </c>
      <c r="P1858" s="12">
        <f>DATE(table_netflix[[#This Row],[release_year]],1,1)</f>
        <v>43466</v>
      </c>
      <c r="Q1858" s="12">
        <f t="shared" ref="Q1858:Q1921" si="29">IF(G1858&lt;&gt;"", DATE(RIGHT(G1858,4), MONTH(1 &amp; LEFT(G1858,FIND(" ",G1858)-1)), MID(G1858, FIND(" ", G1858)+1, FIND(",", G1858)-FIND(" ", G1858)-1)), "")</f>
        <v>43800</v>
      </c>
      <c r="R1858" s="12" t="str">
        <f>TEXT(table_netflix[[#This Row],[date_added_todate]], "mmm")</f>
        <v>Dec</v>
      </c>
      <c r="S1858" t="s">
        <v>9761</v>
      </c>
    </row>
    <row r="1859" spans="1:19" x14ac:dyDescent="0.3">
      <c r="A1859" t="s">
        <v>9762</v>
      </c>
      <c r="B1859" t="s">
        <v>15</v>
      </c>
      <c r="C1859" t="s">
        <v>9763</v>
      </c>
      <c r="D1859" t="s">
        <v>9764</v>
      </c>
      <c r="E1859" t="s">
        <v>9765</v>
      </c>
      <c r="F1859" t="s">
        <v>39</v>
      </c>
      <c r="G1859" s="14" t="s">
        <v>9736</v>
      </c>
      <c r="H1859">
        <v>2017</v>
      </c>
      <c r="I1859" t="s">
        <v>62</v>
      </c>
      <c r="J1859" t="s">
        <v>682</v>
      </c>
      <c r="K1859">
        <f>IFERROR(VALUE(LEFT(table_netflix[[#This Row],[duration (in min)]], LEN(table_netflix[[#This Row],[duration (in min)]])-4)),0)</f>
        <v>135</v>
      </c>
      <c r="L1859" t="s">
        <v>53</v>
      </c>
      <c r="M1859" t="s">
        <v>55</v>
      </c>
      <c r="N1859" t="s">
        <v>107</v>
      </c>
      <c r="O1859" t="str" cm="1">
        <f t="array" ref="O1859">_xlfn.IFS(table_netflix[[#This Row],[release_year]]&gt;=2018, "2018 &amp; after", TRUE, "Before 2018")</f>
        <v>Before 2018</v>
      </c>
      <c r="P1859" s="12">
        <f>DATE(table_netflix[[#This Row],[release_year]],1,1)</f>
        <v>42736</v>
      </c>
      <c r="Q1859" s="12">
        <f t="shared" si="29"/>
        <v>43800</v>
      </c>
      <c r="R1859" s="12" t="str">
        <f>TEXT(table_netflix[[#This Row],[date_added_todate]], "mmm")</f>
        <v>Dec</v>
      </c>
      <c r="S1859" t="s">
        <v>9766</v>
      </c>
    </row>
    <row r="1860" spans="1:19" x14ac:dyDescent="0.3">
      <c r="A1860" t="s">
        <v>9767</v>
      </c>
      <c r="B1860" t="s">
        <v>15</v>
      </c>
      <c r="C1860" t="s">
        <v>9768</v>
      </c>
      <c r="D1860" t="s">
        <v>9769</v>
      </c>
      <c r="E1860" t="s">
        <v>9770</v>
      </c>
      <c r="F1860" t="s">
        <v>61</v>
      </c>
      <c r="G1860" s="14" t="s">
        <v>9736</v>
      </c>
      <c r="H1860">
        <v>2017</v>
      </c>
      <c r="I1860" t="s">
        <v>62</v>
      </c>
      <c r="J1860" t="s">
        <v>3572</v>
      </c>
      <c r="K1860">
        <f>IFERROR(VALUE(LEFT(table_netflix[[#This Row],[duration (in min)]], LEN(table_netflix[[#This Row],[duration (in min)]])-4)),0)</f>
        <v>134</v>
      </c>
      <c r="L1860" t="s">
        <v>71</v>
      </c>
      <c r="M1860" t="s">
        <v>72</v>
      </c>
      <c r="N1860" t="s">
        <v>55</v>
      </c>
      <c r="O1860" t="str" cm="1">
        <f t="array" ref="O1860">_xlfn.IFS(table_netflix[[#This Row],[release_year]]&gt;=2018, "2018 &amp; after", TRUE, "Before 2018")</f>
        <v>Before 2018</v>
      </c>
      <c r="P1860" s="12">
        <f>DATE(table_netflix[[#This Row],[release_year]],1,1)</f>
        <v>42736</v>
      </c>
      <c r="Q1860" s="12">
        <f t="shared" si="29"/>
        <v>43800</v>
      </c>
      <c r="R1860" s="12" t="str">
        <f>TEXT(table_netflix[[#This Row],[date_added_todate]], "mmm")</f>
        <v>Dec</v>
      </c>
      <c r="S1860" t="s">
        <v>9771</v>
      </c>
    </row>
    <row r="1861" spans="1:19" x14ac:dyDescent="0.3">
      <c r="A1861" t="s">
        <v>9772</v>
      </c>
      <c r="B1861" t="s">
        <v>15</v>
      </c>
      <c r="C1861" t="s">
        <v>9773</v>
      </c>
      <c r="D1861" t="s">
        <v>9774</v>
      </c>
      <c r="E1861" t="s">
        <v>9775</v>
      </c>
      <c r="F1861" t="s">
        <v>39</v>
      </c>
      <c r="G1861" s="14" t="s">
        <v>9736</v>
      </c>
      <c r="H1861">
        <v>2018</v>
      </c>
      <c r="I1861" t="s">
        <v>84</v>
      </c>
      <c r="J1861" t="s">
        <v>1820</v>
      </c>
      <c r="K1861">
        <f>IFERROR(VALUE(LEFT(table_netflix[[#This Row],[duration (in min)]], LEN(table_netflix[[#This Row],[duration (in min)]])-4)),0)</f>
        <v>137</v>
      </c>
      <c r="L1861" t="s">
        <v>53</v>
      </c>
      <c r="M1861" t="s">
        <v>55</v>
      </c>
      <c r="N1861" t="s">
        <v>107</v>
      </c>
      <c r="O1861" t="str" cm="1">
        <f t="array" ref="O1861">_xlfn.IFS(table_netflix[[#This Row],[release_year]]&gt;=2018, "2018 &amp; after", TRUE, "Before 2018")</f>
        <v>2018 &amp; after</v>
      </c>
      <c r="P1861" s="12">
        <f>DATE(table_netflix[[#This Row],[release_year]],1,1)</f>
        <v>43101</v>
      </c>
      <c r="Q1861" s="12">
        <f t="shared" si="29"/>
        <v>43800</v>
      </c>
      <c r="R1861" s="12" t="str">
        <f>TEXT(table_netflix[[#This Row],[date_added_todate]], "mmm")</f>
        <v>Dec</v>
      </c>
      <c r="S1861" t="s">
        <v>9776</v>
      </c>
    </row>
    <row r="1862" spans="1:19" x14ac:dyDescent="0.3">
      <c r="A1862" t="s">
        <v>9777</v>
      </c>
      <c r="B1862" t="s">
        <v>15</v>
      </c>
      <c r="C1862" t="s">
        <v>9778</v>
      </c>
      <c r="D1862" t="s">
        <v>9779</v>
      </c>
      <c r="E1862" t="s">
        <v>9780</v>
      </c>
      <c r="F1862" t="s">
        <v>1280</v>
      </c>
      <c r="G1862" s="14" t="s">
        <v>9736</v>
      </c>
      <c r="H1862">
        <v>2019</v>
      </c>
      <c r="I1862" t="s">
        <v>62</v>
      </c>
      <c r="J1862" t="s">
        <v>118</v>
      </c>
      <c r="K1862">
        <f>IFERROR(VALUE(LEFT(table_netflix[[#This Row],[duration (in min)]], LEN(table_netflix[[#This Row],[duration (in min)]])-4)),0)</f>
        <v>103</v>
      </c>
      <c r="L1862" t="s">
        <v>47</v>
      </c>
      <c r="M1862" t="s">
        <v>72</v>
      </c>
      <c r="N1862" t="s">
        <v>55</v>
      </c>
      <c r="O1862" t="str" cm="1">
        <f t="array" ref="O1862">_xlfn.IFS(table_netflix[[#This Row],[release_year]]&gt;=2018, "2018 &amp; after", TRUE, "Before 2018")</f>
        <v>2018 &amp; after</v>
      </c>
      <c r="P1862" s="12">
        <f>DATE(table_netflix[[#This Row],[release_year]],1,1)</f>
        <v>43466</v>
      </c>
      <c r="Q1862" s="12">
        <f t="shared" si="29"/>
        <v>43800</v>
      </c>
      <c r="R1862" s="12" t="str">
        <f>TEXT(table_netflix[[#This Row],[date_added_todate]], "mmm")</f>
        <v>Dec</v>
      </c>
      <c r="S1862" t="s">
        <v>9781</v>
      </c>
    </row>
    <row r="1863" spans="1:19" x14ac:dyDescent="0.3">
      <c r="A1863" t="s">
        <v>9782</v>
      </c>
      <c r="B1863" t="s">
        <v>15</v>
      </c>
      <c r="C1863" t="s">
        <v>9783</v>
      </c>
      <c r="D1863" t="s">
        <v>9784</v>
      </c>
      <c r="E1863" t="s">
        <v>9785</v>
      </c>
      <c r="F1863" t="s">
        <v>39</v>
      </c>
      <c r="G1863" s="14" t="s">
        <v>9736</v>
      </c>
      <c r="H1863">
        <v>2017</v>
      </c>
      <c r="I1863" t="s">
        <v>62</v>
      </c>
      <c r="J1863" t="s">
        <v>730</v>
      </c>
      <c r="K1863">
        <f>IFERROR(VALUE(LEFT(table_netflix[[#This Row],[duration (in min)]], LEN(table_netflix[[#This Row],[duration (in min)]])-4)),0)</f>
        <v>133</v>
      </c>
      <c r="L1863" t="s">
        <v>71</v>
      </c>
      <c r="M1863" t="s">
        <v>72</v>
      </c>
      <c r="N1863" t="s">
        <v>55</v>
      </c>
      <c r="O1863" t="str" cm="1">
        <f t="array" ref="O1863">_xlfn.IFS(table_netflix[[#This Row],[release_year]]&gt;=2018, "2018 &amp; after", TRUE, "Before 2018")</f>
        <v>Before 2018</v>
      </c>
      <c r="P1863" s="12">
        <f>DATE(table_netflix[[#This Row],[release_year]],1,1)</f>
        <v>42736</v>
      </c>
      <c r="Q1863" s="12">
        <f t="shared" si="29"/>
        <v>43800</v>
      </c>
      <c r="R1863" s="12" t="str">
        <f>TEXT(table_netflix[[#This Row],[date_added_todate]], "mmm")</f>
        <v>Dec</v>
      </c>
      <c r="S1863" t="s">
        <v>9786</v>
      </c>
    </row>
    <row r="1864" spans="1:19" x14ac:dyDescent="0.3">
      <c r="A1864" t="s">
        <v>9787</v>
      </c>
      <c r="B1864" t="s">
        <v>15</v>
      </c>
      <c r="C1864" t="s">
        <v>9788</v>
      </c>
      <c r="D1864" t="s">
        <v>9789</v>
      </c>
      <c r="E1864" t="s">
        <v>9790</v>
      </c>
      <c r="F1864" t="s">
        <v>307</v>
      </c>
      <c r="G1864" s="14" t="s">
        <v>9736</v>
      </c>
      <c r="H1864">
        <v>2019</v>
      </c>
      <c r="I1864" t="s">
        <v>27</v>
      </c>
      <c r="J1864" t="s">
        <v>241</v>
      </c>
      <c r="K1864">
        <f>IFERROR(VALUE(LEFT(table_netflix[[#This Row],[duration (in min)]], LEN(table_netflix[[#This Row],[duration (in min)]])-4)),0)</f>
        <v>95</v>
      </c>
      <c r="L1864" t="s">
        <v>22</v>
      </c>
      <c r="M1864" t="s">
        <v>55</v>
      </c>
      <c r="N1864" t="s">
        <v>112</v>
      </c>
      <c r="O1864" t="str" cm="1">
        <f t="array" ref="O1864">_xlfn.IFS(table_netflix[[#This Row],[release_year]]&gt;=2018, "2018 &amp; after", TRUE, "Before 2018")</f>
        <v>2018 &amp; after</v>
      </c>
      <c r="P1864" s="12">
        <f>DATE(table_netflix[[#This Row],[release_year]],1,1)</f>
        <v>43466</v>
      </c>
      <c r="Q1864" s="12">
        <f t="shared" si="29"/>
        <v>43800</v>
      </c>
      <c r="R1864" s="12" t="str">
        <f>TEXT(table_netflix[[#This Row],[date_added_todate]], "mmm")</f>
        <v>Dec</v>
      </c>
      <c r="S1864" t="s">
        <v>9791</v>
      </c>
    </row>
    <row r="1865" spans="1:19" x14ac:dyDescent="0.3">
      <c r="A1865" t="s">
        <v>9792</v>
      </c>
      <c r="B1865" t="s">
        <v>15</v>
      </c>
      <c r="C1865" t="s">
        <v>9793</v>
      </c>
      <c r="D1865" t="s">
        <v>9794</v>
      </c>
      <c r="E1865" t="s">
        <v>9795</v>
      </c>
      <c r="F1865" t="s">
        <v>1782</v>
      </c>
      <c r="G1865" s="14" t="s">
        <v>9736</v>
      </c>
      <c r="H1865">
        <v>2015</v>
      </c>
      <c r="I1865" t="s">
        <v>27</v>
      </c>
      <c r="J1865" t="s">
        <v>1474</v>
      </c>
      <c r="K1865">
        <f>IFERROR(VALUE(LEFT(table_netflix[[#This Row],[duration (in min)]], LEN(table_netflix[[#This Row],[duration (in min)]])-4)),0)</f>
        <v>126</v>
      </c>
      <c r="L1865" t="s">
        <v>53</v>
      </c>
      <c r="M1865" t="s">
        <v>55</v>
      </c>
      <c r="N1865" t="s">
        <v>142</v>
      </c>
      <c r="O1865" t="str" cm="1">
        <f t="array" ref="O1865">_xlfn.IFS(table_netflix[[#This Row],[release_year]]&gt;=2018, "2018 &amp; after", TRUE, "Before 2018")</f>
        <v>Before 2018</v>
      </c>
      <c r="P1865" s="12">
        <f>DATE(table_netflix[[#This Row],[release_year]],1,1)</f>
        <v>42005</v>
      </c>
      <c r="Q1865" s="12">
        <f t="shared" si="29"/>
        <v>43800</v>
      </c>
      <c r="R1865" s="12" t="str">
        <f>TEXT(table_netflix[[#This Row],[date_added_todate]], "mmm")</f>
        <v>Dec</v>
      </c>
      <c r="S1865" t="s">
        <v>9796</v>
      </c>
    </row>
    <row r="1866" spans="1:19" x14ac:dyDescent="0.3">
      <c r="A1866" t="s">
        <v>9798</v>
      </c>
      <c r="B1866" t="s">
        <v>15</v>
      </c>
      <c r="C1866" t="s">
        <v>9799</v>
      </c>
      <c r="D1866" t="s">
        <v>3687</v>
      </c>
      <c r="E1866" t="s">
        <v>9800</v>
      </c>
      <c r="F1866" t="s">
        <v>3132</v>
      </c>
      <c r="G1866" s="14" t="s">
        <v>9797</v>
      </c>
      <c r="H1866">
        <v>2019</v>
      </c>
      <c r="I1866" t="s">
        <v>264</v>
      </c>
      <c r="J1866" t="s">
        <v>89</v>
      </c>
      <c r="K1866">
        <f>IFERROR(VALUE(LEFT(table_netflix[[#This Row],[duration (in min)]], LEN(table_netflix[[#This Row],[duration (in min)]])-4)),0)</f>
        <v>67</v>
      </c>
      <c r="L1866" t="s">
        <v>22</v>
      </c>
      <c r="M1866" t="s">
        <v>55</v>
      </c>
      <c r="O1866" t="str" cm="1">
        <f t="array" ref="O1866">_xlfn.IFS(table_netflix[[#This Row],[release_year]]&gt;=2018, "2018 &amp; after", TRUE, "Before 2018")</f>
        <v>2018 &amp; after</v>
      </c>
      <c r="P1866" s="12">
        <f>DATE(table_netflix[[#This Row],[release_year]],1,1)</f>
        <v>43466</v>
      </c>
      <c r="Q1866" s="12">
        <f t="shared" si="29"/>
        <v>43799</v>
      </c>
      <c r="R1866" s="12" t="str">
        <f>TEXT(table_netflix[[#This Row],[date_added_todate]], "mmm")</f>
        <v>Nov</v>
      </c>
      <c r="S1866" t="s">
        <v>9801</v>
      </c>
    </row>
    <row r="1867" spans="1:19" x14ac:dyDescent="0.3">
      <c r="A1867" t="s">
        <v>9802</v>
      </c>
      <c r="B1867" t="s">
        <v>15</v>
      </c>
      <c r="C1867" t="s">
        <v>9803</v>
      </c>
      <c r="D1867" t="s">
        <v>9804</v>
      </c>
      <c r="E1867" t="s">
        <v>9805</v>
      </c>
      <c r="F1867" t="s">
        <v>39</v>
      </c>
      <c r="G1867" s="14" t="s">
        <v>9797</v>
      </c>
      <c r="H1867">
        <v>2019</v>
      </c>
      <c r="I1867" t="s">
        <v>62</v>
      </c>
      <c r="J1867" t="s">
        <v>682</v>
      </c>
      <c r="K1867">
        <f>IFERROR(VALUE(LEFT(table_netflix[[#This Row],[duration (in min)]], LEN(table_netflix[[#This Row],[duration (in min)]])-4)),0)</f>
        <v>135</v>
      </c>
      <c r="L1867" t="s">
        <v>71</v>
      </c>
      <c r="M1867" t="s">
        <v>72</v>
      </c>
      <c r="N1867" t="s">
        <v>55</v>
      </c>
      <c r="O1867" t="str" cm="1">
        <f t="array" ref="O1867">_xlfn.IFS(table_netflix[[#This Row],[release_year]]&gt;=2018, "2018 &amp; after", TRUE, "Before 2018")</f>
        <v>2018 &amp; after</v>
      </c>
      <c r="P1867" s="12">
        <f>DATE(table_netflix[[#This Row],[release_year]],1,1)</f>
        <v>43466</v>
      </c>
      <c r="Q1867" s="12">
        <f t="shared" si="29"/>
        <v>43799</v>
      </c>
      <c r="R1867" s="12" t="str">
        <f>TEXT(table_netflix[[#This Row],[date_added_todate]], "mmm")</f>
        <v>Nov</v>
      </c>
      <c r="S1867" t="s">
        <v>9806</v>
      </c>
    </row>
    <row r="1868" spans="1:19" x14ac:dyDescent="0.3">
      <c r="A1868" t="s">
        <v>9807</v>
      </c>
      <c r="B1868" t="s">
        <v>15</v>
      </c>
      <c r="C1868" t="s">
        <v>9808</v>
      </c>
      <c r="D1868" t="s">
        <v>9809</v>
      </c>
      <c r="E1868" t="s">
        <v>9810</v>
      </c>
      <c r="F1868" t="s">
        <v>307</v>
      </c>
      <c r="G1868" s="14" t="s">
        <v>9811</v>
      </c>
      <c r="H1868">
        <v>2019</v>
      </c>
      <c r="I1868" t="s">
        <v>62</v>
      </c>
      <c r="J1868" t="s">
        <v>133</v>
      </c>
      <c r="K1868">
        <f>IFERROR(VALUE(LEFT(table_netflix[[#This Row],[duration (in min)]], LEN(table_netflix[[#This Row],[duration (in min)]])-4)),0)</f>
        <v>106</v>
      </c>
      <c r="L1868" t="s">
        <v>53</v>
      </c>
      <c r="M1868" t="s">
        <v>54</v>
      </c>
      <c r="N1868" t="s">
        <v>55</v>
      </c>
      <c r="O1868" t="str" cm="1">
        <f t="array" ref="O1868">_xlfn.IFS(table_netflix[[#This Row],[release_year]]&gt;=2018, "2018 &amp; after", TRUE, "Before 2018")</f>
        <v>2018 &amp; after</v>
      </c>
      <c r="P1868" s="12">
        <f>DATE(table_netflix[[#This Row],[release_year]],1,1)</f>
        <v>43466</v>
      </c>
      <c r="Q1868" s="12">
        <f t="shared" si="29"/>
        <v>43798</v>
      </c>
      <c r="R1868" s="12" t="str">
        <f>TEXT(table_netflix[[#This Row],[date_added_todate]], "mmm")</f>
        <v>Nov</v>
      </c>
      <c r="S1868" t="s">
        <v>9812</v>
      </c>
    </row>
    <row r="1869" spans="1:19" x14ac:dyDescent="0.3">
      <c r="A1869" t="s">
        <v>9813</v>
      </c>
      <c r="B1869" t="s">
        <v>15</v>
      </c>
      <c r="C1869" t="s">
        <v>9814</v>
      </c>
      <c r="D1869" t="s">
        <v>827</v>
      </c>
      <c r="E1869" t="s">
        <v>9815</v>
      </c>
      <c r="F1869" t="s">
        <v>196</v>
      </c>
      <c r="G1869" s="14" t="s">
        <v>9811</v>
      </c>
      <c r="H1869">
        <v>2018</v>
      </c>
      <c r="I1869" t="s">
        <v>27</v>
      </c>
      <c r="J1869" t="s">
        <v>634</v>
      </c>
      <c r="K1869">
        <f>IFERROR(VALUE(LEFT(table_netflix[[#This Row],[duration (in min)]], LEN(table_netflix[[#This Row],[duration (in min)]])-4)),0)</f>
        <v>107</v>
      </c>
      <c r="L1869" t="s">
        <v>71</v>
      </c>
      <c r="M1869" t="s">
        <v>55</v>
      </c>
      <c r="N1869" t="s">
        <v>142</v>
      </c>
      <c r="O1869" t="str" cm="1">
        <f t="array" ref="O1869">_xlfn.IFS(table_netflix[[#This Row],[release_year]]&gt;=2018, "2018 &amp; after", TRUE, "Before 2018")</f>
        <v>2018 &amp; after</v>
      </c>
      <c r="P1869" s="12">
        <f>DATE(table_netflix[[#This Row],[release_year]],1,1)</f>
        <v>43101</v>
      </c>
      <c r="Q1869" s="12">
        <f t="shared" si="29"/>
        <v>43798</v>
      </c>
      <c r="R1869" s="12" t="str">
        <f>TEXT(table_netflix[[#This Row],[date_added_todate]], "mmm")</f>
        <v>Nov</v>
      </c>
      <c r="S1869" t="s">
        <v>9816</v>
      </c>
    </row>
    <row r="1870" spans="1:19" x14ac:dyDescent="0.3">
      <c r="A1870" t="s">
        <v>9817</v>
      </c>
      <c r="B1870" t="s">
        <v>15</v>
      </c>
      <c r="C1870" t="s">
        <v>9818</v>
      </c>
      <c r="D1870" t="s">
        <v>9819</v>
      </c>
      <c r="E1870" t="s">
        <v>9820</v>
      </c>
      <c r="F1870" t="s">
        <v>307</v>
      </c>
      <c r="G1870" s="14" t="s">
        <v>9811</v>
      </c>
      <c r="H1870">
        <v>2019</v>
      </c>
      <c r="I1870" t="s">
        <v>27</v>
      </c>
      <c r="J1870" t="s">
        <v>1186</v>
      </c>
      <c r="K1870">
        <f>IFERROR(VALUE(LEFT(table_netflix[[#This Row],[duration (in min)]], LEN(table_netflix[[#This Row],[duration (in min)]])-4)),0)</f>
        <v>81</v>
      </c>
      <c r="L1870" t="s">
        <v>53</v>
      </c>
      <c r="M1870" t="s">
        <v>54</v>
      </c>
      <c r="N1870" t="s">
        <v>55</v>
      </c>
      <c r="O1870" t="str" cm="1">
        <f t="array" ref="O1870">_xlfn.IFS(table_netflix[[#This Row],[release_year]]&gt;=2018, "2018 &amp; after", TRUE, "Before 2018")</f>
        <v>2018 &amp; after</v>
      </c>
      <c r="P1870" s="12">
        <f>DATE(table_netflix[[#This Row],[release_year]],1,1)</f>
        <v>43466</v>
      </c>
      <c r="Q1870" s="12">
        <f t="shared" si="29"/>
        <v>43798</v>
      </c>
      <c r="R1870" s="12" t="str">
        <f>TEXT(table_netflix[[#This Row],[date_added_todate]], "mmm")</f>
        <v>Nov</v>
      </c>
      <c r="S1870" t="s">
        <v>9821</v>
      </c>
    </row>
    <row r="1871" spans="1:19" x14ac:dyDescent="0.3">
      <c r="A1871" t="s">
        <v>9822</v>
      </c>
      <c r="B1871" t="s">
        <v>15</v>
      </c>
      <c r="C1871" t="s">
        <v>9823</v>
      </c>
      <c r="D1871" t="s">
        <v>9824</v>
      </c>
      <c r="E1871" t="s">
        <v>9825</v>
      </c>
      <c r="F1871" t="s">
        <v>25</v>
      </c>
      <c r="G1871" s="14" t="s">
        <v>9811</v>
      </c>
      <c r="H1871">
        <v>2016</v>
      </c>
      <c r="I1871" t="s">
        <v>27</v>
      </c>
      <c r="J1871" t="s">
        <v>634</v>
      </c>
      <c r="K1871">
        <f>IFERROR(VALUE(LEFT(table_netflix[[#This Row],[duration (in min)]], LEN(table_netflix[[#This Row],[duration (in min)]])-4)),0)</f>
        <v>107</v>
      </c>
      <c r="L1871" t="s">
        <v>53</v>
      </c>
      <c r="M1871" t="s">
        <v>55</v>
      </c>
      <c r="O1871" t="str" cm="1">
        <f t="array" ref="O1871">_xlfn.IFS(table_netflix[[#This Row],[release_year]]&gt;=2018, "2018 &amp; after", TRUE, "Before 2018")</f>
        <v>Before 2018</v>
      </c>
      <c r="P1871" s="12">
        <f>DATE(table_netflix[[#This Row],[release_year]],1,1)</f>
        <v>42370</v>
      </c>
      <c r="Q1871" s="12">
        <f t="shared" si="29"/>
        <v>43798</v>
      </c>
      <c r="R1871" s="12" t="str">
        <f>TEXT(table_netflix[[#This Row],[date_added_todate]], "mmm")</f>
        <v>Nov</v>
      </c>
      <c r="S1871" t="s">
        <v>9826</v>
      </c>
    </row>
    <row r="1872" spans="1:19" x14ac:dyDescent="0.3">
      <c r="A1872" t="s">
        <v>9827</v>
      </c>
      <c r="B1872" t="s">
        <v>15</v>
      </c>
      <c r="C1872" t="s">
        <v>9828</v>
      </c>
      <c r="D1872" t="s">
        <v>9829</v>
      </c>
      <c r="E1872" t="s">
        <v>9830</v>
      </c>
      <c r="F1872" t="s">
        <v>196</v>
      </c>
      <c r="G1872" s="14" t="s">
        <v>9811</v>
      </c>
      <c r="H1872">
        <v>2018</v>
      </c>
      <c r="I1872" t="s">
        <v>27</v>
      </c>
      <c r="J1872" t="s">
        <v>141</v>
      </c>
      <c r="K1872">
        <f>IFERROR(VALUE(LEFT(table_netflix[[#This Row],[duration (in min)]], LEN(table_netflix[[#This Row],[duration (in min)]])-4)),0)</f>
        <v>110</v>
      </c>
      <c r="L1872" t="s">
        <v>71</v>
      </c>
      <c r="M1872" t="s">
        <v>54</v>
      </c>
      <c r="N1872" t="s">
        <v>55</v>
      </c>
      <c r="O1872" t="str" cm="1">
        <f t="array" ref="O1872">_xlfn.IFS(table_netflix[[#This Row],[release_year]]&gt;=2018, "2018 &amp; after", TRUE, "Before 2018")</f>
        <v>2018 &amp; after</v>
      </c>
      <c r="P1872" s="12">
        <f>DATE(table_netflix[[#This Row],[release_year]],1,1)</f>
        <v>43101</v>
      </c>
      <c r="Q1872" s="12">
        <f t="shared" si="29"/>
        <v>43798</v>
      </c>
      <c r="R1872" s="12" t="str">
        <f>TEXT(table_netflix[[#This Row],[date_added_todate]], "mmm")</f>
        <v>Nov</v>
      </c>
      <c r="S1872" t="s">
        <v>9831</v>
      </c>
    </row>
    <row r="1873" spans="1:19" x14ac:dyDescent="0.3">
      <c r="A1873" t="s">
        <v>9832</v>
      </c>
      <c r="B1873" t="s">
        <v>15</v>
      </c>
      <c r="C1873" t="s">
        <v>9833</v>
      </c>
      <c r="D1873" t="s">
        <v>9834</v>
      </c>
      <c r="E1873" t="s">
        <v>9835</v>
      </c>
      <c r="F1873" t="s">
        <v>196</v>
      </c>
      <c r="G1873" s="14" t="s">
        <v>9811</v>
      </c>
      <c r="H1873">
        <v>2017</v>
      </c>
      <c r="I1873" t="s">
        <v>27</v>
      </c>
      <c r="J1873" t="s">
        <v>70</v>
      </c>
      <c r="K1873">
        <f>IFERROR(VALUE(LEFT(table_netflix[[#This Row],[duration (in min)]], LEN(table_netflix[[#This Row],[duration (in min)]])-4)),0)</f>
        <v>104</v>
      </c>
      <c r="L1873" t="s">
        <v>144</v>
      </c>
      <c r="M1873" t="s">
        <v>85</v>
      </c>
      <c r="N1873" t="s">
        <v>55</v>
      </c>
      <c r="O1873" t="str" cm="1">
        <f t="array" ref="O1873">_xlfn.IFS(table_netflix[[#This Row],[release_year]]&gt;=2018, "2018 &amp; after", TRUE, "Before 2018")</f>
        <v>Before 2018</v>
      </c>
      <c r="P1873" s="12">
        <f>DATE(table_netflix[[#This Row],[release_year]],1,1)</f>
        <v>42736</v>
      </c>
      <c r="Q1873" s="12">
        <f t="shared" si="29"/>
        <v>43798</v>
      </c>
      <c r="R1873" s="12" t="str">
        <f>TEXT(table_netflix[[#This Row],[date_added_todate]], "mmm")</f>
        <v>Nov</v>
      </c>
      <c r="S1873" t="s">
        <v>9836</v>
      </c>
    </row>
    <row r="1874" spans="1:19" x14ac:dyDescent="0.3">
      <c r="A1874" t="s">
        <v>9837</v>
      </c>
      <c r="B1874" t="s">
        <v>15</v>
      </c>
      <c r="C1874" t="s">
        <v>9838</v>
      </c>
      <c r="D1874" t="s">
        <v>6636</v>
      </c>
      <c r="E1874" t="s">
        <v>9839</v>
      </c>
      <c r="F1874" t="s">
        <v>196</v>
      </c>
      <c r="G1874" s="14" t="s">
        <v>9811</v>
      </c>
      <c r="H1874">
        <v>2018</v>
      </c>
      <c r="I1874" t="s">
        <v>62</v>
      </c>
      <c r="J1874" t="s">
        <v>232</v>
      </c>
      <c r="K1874">
        <f>IFERROR(VALUE(LEFT(table_netflix[[#This Row],[duration (in min)]], LEN(table_netflix[[#This Row],[duration (in min)]])-4)),0)</f>
        <v>93</v>
      </c>
      <c r="L1874" t="s">
        <v>53</v>
      </c>
      <c r="M1874" t="s">
        <v>55</v>
      </c>
      <c r="N1874" t="s">
        <v>142</v>
      </c>
      <c r="O1874" t="str" cm="1">
        <f t="array" ref="O1874">_xlfn.IFS(table_netflix[[#This Row],[release_year]]&gt;=2018, "2018 &amp; after", TRUE, "Before 2018")</f>
        <v>2018 &amp; after</v>
      </c>
      <c r="P1874" s="12">
        <f>DATE(table_netflix[[#This Row],[release_year]],1,1)</f>
        <v>43101</v>
      </c>
      <c r="Q1874" s="12">
        <f t="shared" si="29"/>
        <v>43798</v>
      </c>
      <c r="R1874" s="12" t="str">
        <f>TEXT(table_netflix[[#This Row],[date_added_todate]], "mmm")</f>
        <v>Nov</v>
      </c>
      <c r="S1874" t="s">
        <v>9840</v>
      </c>
    </row>
    <row r="1875" spans="1:19" x14ac:dyDescent="0.3">
      <c r="A1875" t="s">
        <v>9841</v>
      </c>
      <c r="B1875" t="s">
        <v>15</v>
      </c>
      <c r="C1875" t="s">
        <v>9842</v>
      </c>
      <c r="D1875" t="s">
        <v>4938</v>
      </c>
      <c r="E1875" t="s">
        <v>9843</v>
      </c>
      <c r="F1875" t="s">
        <v>18</v>
      </c>
      <c r="G1875" s="14" t="s">
        <v>9844</v>
      </c>
      <c r="H1875">
        <v>2019</v>
      </c>
      <c r="I1875" t="s">
        <v>84</v>
      </c>
      <c r="J1875" t="s">
        <v>92</v>
      </c>
      <c r="K1875">
        <f>IFERROR(VALUE(LEFT(table_netflix[[#This Row],[duration (in min)]], LEN(table_netflix[[#This Row],[duration (in min)]])-4)),0)</f>
        <v>94</v>
      </c>
      <c r="L1875" t="s">
        <v>47</v>
      </c>
      <c r="M1875" t="s">
        <v>72</v>
      </c>
      <c r="O1875" t="str" cm="1">
        <f t="array" ref="O1875">_xlfn.IFS(table_netflix[[#This Row],[release_year]]&gt;=2018, "2018 &amp; after", TRUE, "Before 2018")</f>
        <v>2018 &amp; after</v>
      </c>
      <c r="P1875" s="12">
        <f>DATE(table_netflix[[#This Row],[release_year]],1,1)</f>
        <v>43466</v>
      </c>
      <c r="Q1875" s="12">
        <f t="shared" si="29"/>
        <v>43797</v>
      </c>
      <c r="R1875" s="12" t="str">
        <f>TEXT(table_netflix[[#This Row],[date_added_todate]], "mmm")</f>
        <v>Nov</v>
      </c>
      <c r="S1875" t="s">
        <v>9845</v>
      </c>
    </row>
    <row r="1876" spans="1:19" x14ac:dyDescent="0.3">
      <c r="A1876" t="s">
        <v>9846</v>
      </c>
      <c r="B1876" t="s">
        <v>15</v>
      </c>
      <c r="C1876" t="s">
        <v>9847</v>
      </c>
      <c r="D1876" t="s">
        <v>9848</v>
      </c>
      <c r="E1876" t="s">
        <v>9849</v>
      </c>
      <c r="F1876" t="s">
        <v>18</v>
      </c>
      <c r="G1876" s="14" t="s">
        <v>9850</v>
      </c>
      <c r="H1876">
        <v>2008</v>
      </c>
      <c r="I1876" t="s">
        <v>186</v>
      </c>
      <c r="J1876" t="s">
        <v>1820</v>
      </c>
      <c r="K1876">
        <f>IFERROR(VALUE(LEFT(table_netflix[[#This Row],[duration (in min)]], LEN(table_netflix[[#This Row],[duration (in min)]])-4)),0)</f>
        <v>137</v>
      </c>
      <c r="L1876" t="s">
        <v>144</v>
      </c>
      <c r="M1876" t="s">
        <v>72</v>
      </c>
      <c r="O1876" t="str" cm="1">
        <f t="array" ref="O1876">_xlfn.IFS(table_netflix[[#This Row],[release_year]]&gt;=2018, "2018 &amp; after", TRUE, "Before 2018")</f>
        <v>Before 2018</v>
      </c>
      <c r="P1876" s="12">
        <f>DATE(table_netflix[[#This Row],[release_year]],1,1)</f>
        <v>39448</v>
      </c>
      <c r="Q1876" s="12">
        <f t="shared" si="29"/>
        <v>43796</v>
      </c>
      <c r="R1876" s="12" t="str">
        <f>TEXT(table_netflix[[#This Row],[date_added_todate]], "mmm")</f>
        <v>Nov</v>
      </c>
      <c r="S1876" t="s">
        <v>9851</v>
      </c>
    </row>
    <row r="1877" spans="1:19" x14ac:dyDescent="0.3">
      <c r="A1877" t="s">
        <v>9852</v>
      </c>
      <c r="B1877" t="s">
        <v>15</v>
      </c>
      <c r="C1877" t="s">
        <v>9853</v>
      </c>
      <c r="D1877" t="s">
        <v>9854</v>
      </c>
      <c r="E1877" t="s">
        <v>9855</v>
      </c>
      <c r="F1877" t="s">
        <v>39</v>
      </c>
      <c r="G1877" s="14" t="s">
        <v>9850</v>
      </c>
      <c r="H1877">
        <v>2019</v>
      </c>
      <c r="I1877" t="s">
        <v>62</v>
      </c>
      <c r="J1877" t="s">
        <v>3572</v>
      </c>
      <c r="K1877">
        <f>IFERROR(VALUE(LEFT(table_netflix[[#This Row],[duration (in min)]], LEN(table_netflix[[#This Row],[duration (in min)]])-4)),0)</f>
        <v>134</v>
      </c>
      <c r="L1877" t="s">
        <v>71</v>
      </c>
      <c r="M1877" t="s">
        <v>55</v>
      </c>
      <c r="N1877" t="s">
        <v>107</v>
      </c>
      <c r="O1877" t="str" cm="1">
        <f t="array" ref="O1877">_xlfn.IFS(table_netflix[[#This Row],[release_year]]&gt;=2018, "2018 &amp; after", TRUE, "Before 2018")</f>
        <v>2018 &amp; after</v>
      </c>
      <c r="P1877" s="12">
        <f>DATE(table_netflix[[#This Row],[release_year]],1,1)</f>
        <v>43466</v>
      </c>
      <c r="Q1877" s="12">
        <f t="shared" si="29"/>
        <v>43796</v>
      </c>
      <c r="R1877" s="12" t="str">
        <f>TEXT(table_netflix[[#This Row],[date_added_todate]], "mmm")</f>
        <v>Nov</v>
      </c>
      <c r="S1877" t="s">
        <v>9856</v>
      </c>
    </row>
    <row r="1878" spans="1:19" x14ac:dyDescent="0.3">
      <c r="A1878" t="s">
        <v>9857</v>
      </c>
      <c r="B1878" t="s">
        <v>15</v>
      </c>
      <c r="C1878" t="s">
        <v>9858</v>
      </c>
      <c r="D1878" t="s">
        <v>9859</v>
      </c>
      <c r="E1878" t="s">
        <v>9860</v>
      </c>
      <c r="F1878" t="s">
        <v>523</v>
      </c>
      <c r="G1878" s="14" t="s">
        <v>9850</v>
      </c>
      <c r="H1878">
        <v>2019</v>
      </c>
      <c r="I1878" t="s">
        <v>27</v>
      </c>
      <c r="J1878" t="s">
        <v>133</v>
      </c>
      <c r="K1878">
        <f>IFERROR(VALUE(LEFT(table_netflix[[#This Row],[duration (in min)]], LEN(table_netflix[[#This Row],[duration (in min)]])-4)),0)</f>
        <v>106</v>
      </c>
      <c r="L1878" t="s">
        <v>53</v>
      </c>
      <c r="M1878" t="s">
        <v>54</v>
      </c>
      <c r="O1878" t="str" cm="1">
        <f t="array" ref="O1878">_xlfn.IFS(table_netflix[[#This Row],[release_year]]&gt;=2018, "2018 &amp; after", TRUE, "Before 2018")</f>
        <v>2018 &amp; after</v>
      </c>
      <c r="P1878" s="12">
        <f>DATE(table_netflix[[#This Row],[release_year]],1,1)</f>
        <v>43466</v>
      </c>
      <c r="Q1878" s="12">
        <f t="shared" si="29"/>
        <v>43796</v>
      </c>
      <c r="R1878" s="12" t="str">
        <f>TEXT(table_netflix[[#This Row],[date_added_todate]], "mmm")</f>
        <v>Nov</v>
      </c>
      <c r="S1878" t="s">
        <v>9861</v>
      </c>
    </row>
    <row r="1879" spans="1:19" x14ac:dyDescent="0.3">
      <c r="A1879" t="s">
        <v>9862</v>
      </c>
      <c r="B1879" t="s">
        <v>15</v>
      </c>
      <c r="C1879" t="s">
        <v>9863</v>
      </c>
      <c r="D1879" t="s">
        <v>3889</v>
      </c>
      <c r="E1879" t="s">
        <v>9864</v>
      </c>
      <c r="F1879" t="s">
        <v>18</v>
      </c>
      <c r="G1879" s="14" t="s">
        <v>9850</v>
      </c>
      <c r="H1879">
        <v>2019</v>
      </c>
      <c r="I1879" t="s">
        <v>186</v>
      </c>
      <c r="J1879" t="s">
        <v>8353</v>
      </c>
      <c r="K1879">
        <f>IFERROR(VALUE(LEFT(table_netflix[[#This Row],[duration (in min)]], LEN(table_netflix[[#This Row],[duration (in min)]])-4)),0)</f>
        <v>209</v>
      </c>
      <c r="L1879" t="s">
        <v>53</v>
      </c>
      <c r="O1879" t="str" cm="1">
        <f t="array" ref="O1879">_xlfn.IFS(table_netflix[[#This Row],[release_year]]&gt;=2018, "2018 &amp; after", TRUE, "Before 2018")</f>
        <v>2018 &amp; after</v>
      </c>
      <c r="P1879" s="12">
        <f>DATE(table_netflix[[#This Row],[release_year]],1,1)</f>
        <v>43466</v>
      </c>
      <c r="Q1879" s="12">
        <f t="shared" si="29"/>
        <v>43796</v>
      </c>
      <c r="R1879" s="12" t="str">
        <f>TEXT(table_netflix[[#This Row],[date_added_todate]], "mmm")</f>
        <v>Nov</v>
      </c>
      <c r="S1879" t="s">
        <v>9865</v>
      </c>
    </row>
    <row r="1880" spans="1:19" x14ac:dyDescent="0.3">
      <c r="A1880" t="s">
        <v>9866</v>
      </c>
      <c r="B1880" t="s">
        <v>15</v>
      </c>
      <c r="C1880" t="s">
        <v>9867</v>
      </c>
      <c r="D1880" t="s">
        <v>7802</v>
      </c>
      <c r="E1880" t="s">
        <v>7803</v>
      </c>
      <c r="F1880" t="s">
        <v>18</v>
      </c>
      <c r="G1880" s="14" t="s">
        <v>9868</v>
      </c>
      <c r="H1880">
        <v>2019</v>
      </c>
      <c r="I1880" t="s">
        <v>27</v>
      </c>
      <c r="J1880" t="s">
        <v>549</v>
      </c>
      <c r="K1880">
        <f>IFERROR(VALUE(LEFT(table_netflix[[#This Row],[duration (in min)]], LEN(table_netflix[[#This Row],[duration (in min)]])-4)),0)</f>
        <v>86</v>
      </c>
      <c r="L1880" t="s">
        <v>852</v>
      </c>
      <c r="O1880" t="str" cm="1">
        <f t="array" ref="O1880">_xlfn.IFS(table_netflix[[#This Row],[release_year]]&gt;=2018, "2018 &amp; after", TRUE, "Before 2018")</f>
        <v>2018 &amp; after</v>
      </c>
      <c r="P1880" s="12">
        <f>DATE(table_netflix[[#This Row],[release_year]],1,1)</f>
        <v>43466</v>
      </c>
      <c r="Q1880" s="12">
        <f t="shared" si="29"/>
        <v>43795</v>
      </c>
      <c r="R1880" s="12" t="str">
        <f>TEXT(table_netflix[[#This Row],[date_added_todate]], "mmm")</f>
        <v>Nov</v>
      </c>
      <c r="S1880" t="s">
        <v>9869</v>
      </c>
    </row>
    <row r="1881" spans="1:19" x14ac:dyDescent="0.3">
      <c r="A1881" t="s">
        <v>9870</v>
      </c>
      <c r="B1881" t="s">
        <v>15</v>
      </c>
      <c r="C1881" t="s">
        <v>9871</v>
      </c>
      <c r="D1881" t="s">
        <v>2182</v>
      </c>
      <c r="E1881" t="s">
        <v>9872</v>
      </c>
      <c r="F1881" t="s">
        <v>18</v>
      </c>
      <c r="G1881" s="14" t="s">
        <v>9868</v>
      </c>
      <c r="H1881">
        <v>2019</v>
      </c>
      <c r="I1881" t="s">
        <v>100</v>
      </c>
      <c r="J1881" t="s">
        <v>3367</v>
      </c>
      <c r="K1881">
        <f>IFERROR(VALUE(LEFT(table_netflix[[#This Row],[duration (in min)]], LEN(table_netflix[[#This Row],[duration (in min)]])-4)),0)</f>
        <v>24</v>
      </c>
      <c r="L1881" t="s">
        <v>47</v>
      </c>
      <c r="O1881" t="str" cm="1">
        <f t="array" ref="O1881">_xlfn.IFS(table_netflix[[#This Row],[release_year]]&gt;=2018, "2018 &amp; after", TRUE, "Before 2018")</f>
        <v>2018 &amp; after</v>
      </c>
      <c r="P1881" s="12">
        <f>DATE(table_netflix[[#This Row],[release_year]],1,1)</f>
        <v>43466</v>
      </c>
      <c r="Q1881" s="12">
        <f t="shared" si="29"/>
        <v>43795</v>
      </c>
      <c r="R1881" s="12" t="str">
        <f>TEXT(table_netflix[[#This Row],[date_added_todate]], "mmm")</f>
        <v>Nov</v>
      </c>
      <c r="S1881" t="s">
        <v>9873</v>
      </c>
    </row>
    <row r="1882" spans="1:19" x14ac:dyDescent="0.3">
      <c r="A1882" t="s">
        <v>9874</v>
      </c>
      <c r="B1882" t="s">
        <v>15</v>
      </c>
      <c r="C1882" t="s">
        <v>9875</v>
      </c>
      <c r="D1882" t="s">
        <v>9876</v>
      </c>
      <c r="E1882" t="s">
        <v>9877</v>
      </c>
      <c r="F1882" t="s">
        <v>39</v>
      </c>
      <c r="G1882" s="14" t="s">
        <v>9878</v>
      </c>
      <c r="H1882">
        <v>2019</v>
      </c>
      <c r="I1882" t="s">
        <v>62</v>
      </c>
      <c r="J1882" t="s">
        <v>330</v>
      </c>
      <c r="K1882">
        <f>IFERROR(VALUE(LEFT(table_netflix[[#This Row],[duration (in min)]], LEN(table_netflix[[#This Row],[duration (in min)]])-4)),0)</f>
        <v>117</v>
      </c>
      <c r="L1882" t="s">
        <v>144</v>
      </c>
      <c r="M1882" t="s">
        <v>72</v>
      </c>
      <c r="N1882" t="s">
        <v>55</v>
      </c>
      <c r="O1882" t="str" cm="1">
        <f t="array" ref="O1882">_xlfn.IFS(table_netflix[[#This Row],[release_year]]&gt;=2018, "2018 &amp; after", TRUE, "Before 2018")</f>
        <v>2018 &amp; after</v>
      </c>
      <c r="P1882" s="12">
        <f>DATE(table_netflix[[#This Row],[release_year]],1,1)</f>
        <v>43466</v>
      </c>
      <c r="Q1882" s="12">
        <f t="shared" si="29"/>
        <v>43794</v>
      </c>
      <c r="R1882" s="12" t="str">
        <f>TEXT(table_netflix[[#This Row],[date_added_todate]], "mmm")</f>
        <v>Nov</v>
      </c>
      <c r="S1882" t="s">
        <v>9879</v>
      </c>
    </row>
    <row r="1883" spans="1:19" x14ac:dyDescent="0.3">
      <c r="A1883" t="s">
        <v>9880</v>
      </c>
      <c r="B1883" t="s">
        <v>15</v>
      </c>
      <c r="C1883" t="s">
        <v>9881</v>
      </c>
      <c r="D1883" t="s">
        <v>9882</v>
      </c>
      <c r="F1883" t="s">
        <v>301</v>
      </c>
      <c r="G1883" s="14" t="s">
        <v>9878</v>
      </c>
      <c r="H1883">
        <v>2019</v>
      </c>
      <c r="I1883" t="s">
        <v>27</v>
      </c>
      <c r="J1883" t="s">
        <v>293</v>
      </c>
      <c r="K1883">
        <f>IFERROR(VALUE(LEFT(table_netflix[[#This Row],[duration (in min)]], LEN(table_netflix[[#This Row],[duration (in min)]])-4)),0)</f>
        <v>87</v>
      </c>
      <c r="L1883" t="s">
        <v>22</v>
      </c>
      <c r="M1883" t="s">
        <v>55</v>
      </c>
      <c r="O1883" t="str" cm="1">
        <f t="array" ref="O1883">_xlfn.IFS(table_netflix[[#This Row],[release_year]]&gt;=2018, "2018 &amp; after", TRUE, "Before 2018")</f>
        <v>2018 &amp; after</v>
      </c>
      <c r="P1883" s="12">
        <f>DATE(table_netflix[[#This Row],[release_year]],1,1)</f>
        <v>43466</v>
      </c>
      <c r="Q1883" s="12">
        <f t="shared" si="29"/>
        <v>43794</v>
      </c>
      <c r="R1883" s="12" t="str">
        <f>TEXT(table_netflix[[#This Row],[date_added_todate]], "mmm")</f>
        <v>Nov</v>
      </c>
      <c r="S1883" t="s">
        <v>9883</v>
      </c>
    </row>
    <row r="1884" spans="1:19" x14ac:dyDescent="0.3">
      <c r="A1884" t="s">
        <v>9884</v>
      </c>
      <c r="B1884" t="s">
        <v>15</v>
      </c>
      <c r="C1884" t="s">
        <v>9885</v>
      </c>
      <c r="D1884" t="s">
        <v>2105</v>
      </c>
      <c r="E1884" t="s">
        <v>9886</v>
      </c>
      <c r="F1884" t="s">
        <v>18</v>
      </c>
      <c r="G1884" s="14" t="s">
        <v>9887</v>
      </c>
      <c r="H1884">
        <v>2017</v>
      </c>
      <c r="I1884" t="s">
        <v>186</v>
      </c>
      <c r="J1884" t="s">
        <v>412</v>
      </c>
      <c r="K1884">
        <f>IFERROR(VALUE(LEFT(table_netflix[[#This Row],[duration (in min)]], LEN(table_netflix[[#This Row],[duration (in min)]])-4)),0)</f>
        <v>121</v>
      </c>
      <c r="L1884" t="s">
        <v>53</v>
      </c>
      <c r="M1884" t="s">
        <v>142</v>
      </c>
      <c r="O1884" t="str" cm="1">
        <f t="array" ref="O1884">_xlfn.IFS(table_netflix[[#This Row],[release_year]]&gt;=2018, "2018 &amp; after", TRUE, "Before 2018")</f>
        <v>Before 2018</v>
      </c>
      <c r="P1884" s="12">
        <f>DATE(table_netflix[[#This Row],[release_year]],1,1)</f>
        <v>42736</v>
      </c>
      <c r="Q1884" s="12">
        <f t="shared" si="29"/>
        <v>43793</v>
      </c>
      <c r="R1884" s="12" t="str">
        <f>TEXT(table_netflix[[#This Row],[date_added_todate]], "mmm")</f>
        <v>Nov</v>
      </c>
      <c r="S1884" t="s">
        <v>9888</v>
      </c>
    </row>
    <row r="1885" spans="1:19" x14ac:dyDescent="0.3">
      <c r="A1885" t="s">
        <v>9890</v>
      </c>
      <c r="B1885" t="s">
        <v>15</v>
      </c>
      <c r="C1885" t="s">
        <v>9891</v>
      </c>
      <c r="D1885" t="s">
        <v>9892</v>
      </c>
      <c r="E1885" t="s">
        <v>9893</v>
      </c>
      <c r="F1885" t="s">
        <v>307</v>
      </c>
      <c r="G1885" s="14" t="s">
        <v>9894</v>
      </c>
      <c r="H1885">
        <v>2019</v>
      </c>
      <c r="I1885" t="s">
        <v>27</v>
      </c>
      <c r="J1885" t="s">
        <v>125</v>
      </c>
      <c r="K1885">
        <f>IFERROR(VALUE(LEFT(table_netflix[[#This Row],[duration (in min)]], LEN(table_netflix[[#This Row],[duration (in min)]])-4)),0)</f>
        <v>97</v>
      </c>
      <c r="L1885" t="s">
        <v>53</v>
      </c>
      <c r="M1885" t="s">
        <v>54</v>
      </c>
      <c r="N1885" t="s">
        <v>55</v>
      </c>
      <c r="O1885" t="str" cm="1">
        <f t="array" ref="O1885">_xlfn.IFS(table_netflix[[#This Row],[release_year]]&gt;=2018, "2018 &amp; after", TRUE, "Before 2018")</f>
        <v>2018 &amp; after</v>
      </c>
      <c r="P1885" s="12">
        <f>DATE(table_netflix[[#This Row],[release_year]],1,1)</f>
        <v>43466</v>
      </c>
      <c r="Q1885" s="12">
        <f t="shared" si="29"/>
        <v>43791</v>
      </c>
      <c r="R1885" s="12" t="str">
        <f>TEXT(table_netflix[[#This Row],[date_added_todate]], "mmm")</f>
        <v>Nov</v>
      </c>
      <c r="S1885" t="s">
        <v>9895</v>
      </c>
    </row>
    <row r="1886" spans="1:19" x14ac:dyDescent="0.3">
      <c r="A1886" t="s">
        <v>9896</v>
      </c>
      <c r="B1886" t="s">
        <v>15</v>
      </c>
      <c r="C1886" t="s">
        <v>9897</v>
      </c>
      <c r="D1886" t="s">
        <v>9574</v>
      </c>
      <c r="E1886" t="s">
        <v>9898</v>
      </c>
      <c r="F1886" t="s">
        <v>202</v>
      </c>
      <c r="G1886" s="14" t="s">
        <v>9894</v>
      </c>
      <c r="H1886">
        <v>2015</v>
      </c>
      <c r="I1886" t="s">
        <v>27</v>
      </c>
      <c r="J1886" t="s">
        <v>412</v>
      </c>
      <c r="K1886">
        <f>IFERROR(VALUE(LEFT(table_netflix[[#This Row],[duration (in min)]], LEN(table_netflix[[#This Row],[duration (in min)]])-4)),0)</f>
        <v>121</v>
      </c>
      <c r="L1886" t="s">
        <v>144</v>
      </c>
      <c r="M1886" t="s">
        <v>204</v>
      </c>
      <c r="N1886" t="s">
        <v>55</v>
      </c>
      <c r="O1886" t="str" cm="1">
        <f t="array" ref="O1886">_xlfn.IFS(table_netflix[[#This Row],[release_year]]&gt;=2018, "2018 &amp; after", TRUE, "Before 2018")</f>
        <v>Before 2018</v>
      </c>
      <c r="P1886" s="12">
        <f>DATE(table_netflix[[#This Row],[release_year]],1,1)</f>
        <v>42005</v>
      </c>
      <c r="Q1886" s="12">
        <f t="shared" si="29"/>
        <v>43791</v>
      </c>
      <c r="R1886" s="12" t="str">
        <f>TEXT(table_netflix[[#This Row],[date_added_todate]], "mmm")</f>
        <v>Nov</v>
      </c>
      <c r="S1886" t="s">
        <v>9899</v>
      </c>
    </row>
    <row r="1887" spans="1:19" x14ac:dyDescent="0.3">
      <c r="A1887" t="s">
        <v>9900</v>
      </c>
      <c r="B1887" t="s">
        <v>15</v>
      </c>
      <c r="C1887" t="s">
        <v>9901</v>
      </c>
      <c r="D1887" t="s">
        <v>9032</v>
      </c>
      <c r="E1887" t="s">
        <v>9902</v>
      </c>
      <c r="F1887" t="s">
        <v>18</v>
      </c>
      <c r="G1887" s="14" t="s">
        <v>9894</v>
      </c>
      <c r="H1887">
        <v>2019</v>
      </c>
      <c r="I1887" t="s">
        <v>27</v>
      </c>
      <c r="J1887" t="s">
        <v>348</v>
      </c>
      <c r="K1887">
        <f>IFERROR(VALUE(LEFT(table_netflix[[#This Row],[duration (in min)]], LEN(table_netflix[[#This Row],[duration (in min)]])-4)),0)</f>
        <v>119</v>
      </c>
      <c r="L1887" t="s">
        <v>22</v>
      </c>
      <c r="M1887" t="s">
        <v>266</v>
      </c>
      <c r="O1887" t="str" cm="1">
        <f t="array" ref="O1887">_xlfn.IFS(table_netflix[[#This Row],[release_year]]&gt;=2018, "2018 &amp; after", TRUE, "Before 2018")</f>
        <v>2018 &amp; after</v>
      </c>
      <c r="P1887" s="12">
        <f>DATE(table_netflix[[#This Row],[release_year]],1,1)</f>
        <v>43466</v>
      </c>
      <c r="Q1887" s="12">
        <f t="shared" si="29"/>
        <v>43791</v>
      </c>
      <c r="R1887" s="12" t="str">
        <f>TEXT(table_netflix[[#This Row],[date_added_todate]], "mmm")</f>
        <v>Nov</v>
      </c>
      <c r="S1887" t="s">
        <v>9903</v>
      </c>
    </row>
    <row r="1888" spans="1:19" x14ac:dyDescent="0.3">
      <c r="A1888" t="s">
        <v>9904</v>
      </c>
      <c r="B1888" t="s">
        <v>15</v>
      </c>
      <c r="C1888" t="s">
        <v>9905</v>
      </c>
      <c r="D1888" t="s">
        <v>9906</v>
      </c>
      <c r="E1888" t="s">
        <v>9907</v>
      </c>
      <c r="F1888" t="s">
        <v>18</v>
      </c>
      <c r="G1888" s="14" t="s">
        <v>9908</v>
      </c>
      <c r="H1888">
        <v>2019</v>
      </c>
      <c r="I1888" t="s">
        <v>62</v>
      </c>
      <c r="J1888" t="s">
        <v>232</v>
      </c>
      <c r="K1888">
        <f>IFERROR(VALUE(LEFT(table_netflix[[#This Row],[duration (in min)]], LEN(table_netflix[[#This Row],[duration (in min)]])-4)),0)</f>
        <v>93</v>
      </c>
      <c r="L1888" t="s">
        <v>47</v>
      </c>
      <c r="M1888" t="s">
        <v>85</v>
      </c>
      <c r="N1888" t="s">
        <v>107</v>
      </c>
      <c r="O1888" t="str" cm="1">
        <f t="array" ref="O1888">_xlfn.IFS(table_netflix[[#This Row],[release_year]]&gt;=2018, "2018 &amp; after", TRUE, "Before 2018")</f>
        <v>2018 &amp; after</v>
      </c>
      <c r="P1888" s="12">
        <f>DATE(table_netflix[[#This Row],[release_year]],1,1)</f>
        <v>43466</v>
      </c>
      <c r="Q1888" s="12">
        <f t="shared" si="29"/>
        <v>43790</v>
      </c>
      <c r="R1888" s="12" t="str">
        <f>TEXT(table_netflix[[#This Row],[date_added_todate]], "mmm")</f>
        <v>Nov</v>
      </c>
      <c r="S1888" t="s">
        <v>9909</v>
      </c>
    </row>
    <row r="1889" spans="1:19" x14ac:dyDescent="0.3">
      <c r="A1889" t="s">
        <v>9911</v>
      </c>
      <c r="B1889" t="s">
        <v>15</v>
      </c>
      <c r="C1889" t="s">
        <v>9912</v>
      </c>
      <c r="D1889" t="s">
        <v>9913</v>
      </c>
      <c r="E1889" t="s">
        <v>9914</v>
      </c>
      <c r="F1889" t="s">
        <v>18</v>
      </c>
      <c r="G1889" s="14" t="s">
        <v>9910</v>
      </c>
      <c r="H1889">
        <v>2019</v>
      </c>
      <c r="I1889" t="s">
        <v>27</v>
      </c>
      <c r="J1889" t="s">
        <v>549</v>
      </c>
      <c r="K1889">
        <f>IFERROR(VALUE(LEFT(table_netflix[[#This Row],[duration (in min)]], LEN(table_netflix[[#This Row],[duration (in min)]])-4)),0)</f>
        <v>86</v>
      </c>
      <c r="L1889" t="s">
        <v>22</v>
      </c>
      <c r="O1889" t="str" cm="1">
        <f t="array" ref="O1889">_xlfn.IFS(table_netflix[[#This Row],[release_year]]&gt;=2018, "2018 &amp; after", TRUE, "Before 2018")</f>
        <v>2018 &amp; after</v>
      </c>
      <c r="P1889" s="12">
        <f>DATE(table_netflix[[#This Row],[release_year]],1,1)</f>
        <v>43466</v>
      </c>
      <c r="Q1889" s="12">
        <f t="shared" si="29"/>
        <v>43789</v>
      </c>
      <c r="R1889" s="12" t="str">
        <f>TEXT(table_netflix[[#This Row],[date_added_todate]], "mmm")</f>
        <v>Nov</v>
      </c>
      <c r="S1889" t="s">
        <v>9915</v>
      </c>
    </row>
    <row r="1890" spans="1:19" x14ac:dyDescent="0.3">
      <c r="A1890" t="s">
        <v>9916</v>
      </c>
      <c r="B1890" t="s">
        <v>15</v>
      </c>
      <c r="C1890" t="s">
        <v>9917</v>
      </c>
      <c r="D1890" t="s">
        <v>9918</v>
      </c>
      <c r="E1890" t="s">
        <v>9919</v>
      </c>
      <c r="F1890" t="s">
        <v>39</v>
      </c>
      <c r="G1890" s="14" t="s">
        <v>9910</v>
      </c>
      <c r="H1890">
        <v>2019</v>
      </c>
      <c r="I1890" t="s">
        <v>62</v>
      </c>
      <c r="J1890" t="s">
        <v>3572</v>
      </c>
      <c r="K1890">
        <f>IFERROR(VALUE(LEFT(table_netflix[[#This Row],[duration (in min)]], LEN(table_netflix[[#This Row],[duration (in min)]])-4)),0)</f>
        <v>134</v>
      </c>
      <c r="L1890" t="s">
        <v>53</v>
      </c>
      <c r="M1890" t="s">
        <v>55</v>
      </c>
      <c r="N1890" t="s">
        <v>107</v>
      </c>
      <c r="O1890" t="str" cm="1">
        <f t="array" ref="O1890">_xlfn.IFS(table_netflix[[#This Row],[release_year]]&gt;=2018, "2018 &amp; after", TRUE, "Before 2018")</f>
        <v>2018 &amp; after</v>
      </c>
      <c r="P1890" s="12">
        <f>DATE(table_netflix[[#This Row],[release_year]],1,1)</f>
        <v>43466</v>
      </c>
      <c r="Q1890" s="12">
        <f t="shared" si="29"/>
        <v>43789</v>
      </c>
      <c r="R1890" s="12" t="str">
        <f>TEXT(table_netflix[[#This Row],[date_added_todate]], "mmm")</f>
        <v>Nov</v>
      </c>
      <c r="S1890" t="s">
        <v>9920</v>
      </c>
    </row>
    <row r="1891" spans="1:19" x14ac:dyDescent="0.3">
      <c r="A1891" t="s">
        <v>9921</v>
      </c>
      <c r="B1891" t="s">
        <v>15</v>
      </c>
      <c r="C1891" t="s">
        <v>9922</v>
      </c>
      <c r="D1891" t="s">
        <v>9923</v>
      </c>
      <c r="E1891" t="s">
        <v>9924</v>
      </c>
      <c r="F1891" t="s">
        <v>90</v>
      </c>
      <c r="G1891" s="14" t="s">
        <v>9910</v>
      </c>
      <c r="H1891">
        <v>2019</v>
      </c>
      <c r="I1891" t="s">
        <v>264</v>
      </c>
      <c r="J1891" t="s">
        <v>4387</v>
      </c>
      <c r="K1891">
        <f>IFERROR(VALUE(LEFT(table_netflix[[#This Row],[duration (in min)]], LEN(table_netflix[[#This Row],[duration (in min)]])-4)),0)</f>
        <v>28</v>
      </c>
      <c r="L1891" t="s">
        <v>22</v>
      </c>
      <c r="M1891" t="s">
        <v>55</v>
      </c>
      <c r="N1891" t="s">
        <v>266</v>
      </c>
      <c r="O1891" t="str" cm="1">
        <f t="array" ref="O1891">_xlfn.IFS(table_netflix[[#This Row],[release_year]]&gt;=2018, "2018 &amp; after", TRUE, "Before 2018")</f>
        <v>2018 &amp; after</v>
      </c>
      <c r="P1891" s="12">
        <f>DATE(table_netflix[[#This Row],[release_year]],1,1)</f>
        <v>43466</v>
      </c>
      <c r="Q1891" s="12">
        <f t="shared" si="29"/>
        <v>43789</v>
      </c>
      <c r="R1891" s="12" t="str">
        <f>TEXT(table_netflix[[#This Row],[date_added_todate]], "mmm")</f>
        <v>Nov</v>
      </c>
      <c r="S1891" t="s">
        <v>9925</v>
      </c>
    </row>
    <row r="1892" spans="1:19" x14ac:dyDescent="0.3">
      <c r="A1892" t="s">
        <v>9926</v>
      </c>
      <c r="B1892" t="s">
        <v>15</v>
      </c>
      <c r="C1892" t="s">
        <v>9927</v>
      </c>
      <c r="D1892" t="s">
        <v>9928</v>
      </c>
      <c r="E1892" t="s">
        <v>9929</v>
      </c>
      <c r="F1892" t="s">
        <v>39</v>
      </c>
      <c r="G1892" s="14" t="s">
        <v>9910</v>
      </c>
      <c r="H1892">
        <v>2019</v>
      </c>
      <c r="I1892" t="s">
        <v>62</v>
      </c>
      <c r="J1892" t="s">
        <v>1311</v>
      </c>
      <c r="K1892">
        <f>IFERROR(VALUE(LEFT(table_netflix[[#This Row],[duration (in min)]], LEN(table_netflix[[#This Row],[duration (in min)]])-4)),0)</f>
        <v>131</v>
      </c>
      <c r="L1892" t="s">
        <v>53</v>
      </c>
      <c r="M1892" t="s">
        <v>54</v>
      </c>
      <c r="N1892" t="s">
        <v>55</v>
      </c>
      <c r="O1892" t="str" cm="1">
        <f t="array" ref="O1892">_xlfn.IFS(table_netflix[[#This Row],[release_year]]&gt;=2018, "2018 &amp; after", TRUE, "Before 2018")</f>
        <v>2018 &amp; after</v>
      </c>
      <c r="P1892" s="12">
        <f>DATE(table_netflix[[#This Row],[release_year]],1,1)</f>
        <v>43466</v>
      </c>
      <c r="Q1892" s="12">
        <f t="shared" si="29"/>
        <v>43789</v>
      </c>
      <c r="R1892" s="12" t="str">
        <f>TEXT(table_netflix[[#This Row],[date_added_todate]], "mmm")</f>
        <v>Nov</v>
      </c>
      <c r="S1892" t="s">
        <v>9930</v>
      </c>
    </row>
    <row r="1893" spans="1:19" x14ac:dyDescent="0.3">
      <c r="A1893" t="s">
        <v>9931</v>
      </c>
      <c r="B1893" t="s">
        <v>15</v>
      </c>
      <c r="C1893" t="s">
        <v>9932</v>
      </c>
      <c r="D1893" t="s">
        <v>9933</v>
      </c>
      <c r="E1893" t="s">
        <v>9934</v>
      </c>
      <c r="F1893" t="s">
        <v>18</v>
      </c>
      <c r="G1893" s="14" t="s">
        <v>9935</v>
      </c>
      <c r="H1893">
        <v>2019</v>
      </c>
      <c r="I1893" t="s">
        <v>27</v>
      </c>
      <c r="J1893" t="s">
        <v>814</v>
      </c>
      <c r="K1893">
        <f>IFERROR(VALUE(LEFT(table_netflix[[#This Row],[duration (in min)]], LEN(table_netflix[[#This Row],[duration (in min)]])-4)),0)</f>
        <v>78</v>
      </c>
      <c r="L1893" t="s">
        <v>852</v>
      </c>
      <c r="O1893" t="str" cm="1">
        <f t="array" ref="O1893">_xlfn.IFS(table_netflix[[#This Row],[release_year]]&gt;=2018, "2018 &amp; after", TRUE, "Before 2018")</f>
        <v>2018 &amp; after</v>
      </c>
      <c r="P1893" s="12">
        <f>DATE(table_netflix[[#This Row],[release_year]],1,1)</f>
        <v>43466</v>
      </c>
      <c r="Q1893" s="12">
        <f t="shared" si="29"/>
        <v>43788</v>
      </c>
      <c r="R1893" s="12" t="str">
        <f>TEXT(table_netflix[[#This Row],[date_added_todate]], "mmm")</f>
        <v>Nov</v>
      </c>
      <c r="S1893" t="s">
        <v>9936</v>
      </c>
    </row>
    <row r="1894" spans="1:19" x14ac:dyDescent="0.3">
      <c r="A1894" t="s">
        <v>9937</v>
      </c>
      <c r="B1894" t="s">
        <v>15</v>
      </c>
      <c r="C1894" t="s">
        <v>9938</v>
      </c>
      <c r="D1894" t="s">
        <v>9939</v>
      </c>
      <c r="F1894" t="s">
        <v>145</v>
      </c>
      <c r="G1894" s="14" t="s">
        <v>9940</v>
      </c>
      <c r="H1894">
        <v>2019</v>
      </c>
      <c r="I1894" t="s">
        <v>27</v>
      </c>
      <c r="J1894" t="s">
        <v>232</v>
      </c>
      <c r="K1894">
        <f>IFERROR(VALUE(LEFT(table_netflix[[#This Row],[duration (in min)]], LEN(table_netflix[[#This Row],[duration (in min)]])-4)),0)</f>
        <v>93</v>
      </c>
      <c r="L1894" t="s">
        <v>144</v>
      </c>
      <c r="M1894" t="s">
        <v>85</v>
      </c>
      <c r="N1894" t="s">
        <v>55</v>
      </c>
      <c r="O1894" t="str" cm="1">
        <f t="array" ref="O1894">_xlfn.IFS(table_netflix[[#This Row],[release_year]]&gt;=2018, "2018 &amp; after", TRUE, "Before 2018")</f>
        <v>2018 &amp; after</v>
      </c>
      <c r="P1894" s="12">
        <f>DATE(table_netflix[[#This Row],[release_year]],1,1)</f>
        <v>43466</v>
      </c>
      <c r="Q1894" s="12">
        <f t="shared" si="29"/>
        <v>43785</v>
      </c>
      <c r="R1894" s="12" t="str">
        <f>TEXT(table_netflix[[#This Row],[date_added_todate]], "mmm")</f>
        <v>Nov</v>
      </c>
      <c r="S1894" t="s">
        <v>9941</v>
      </c>
    </row>
    <row r="1895" spans="1:19" x14ac:dyDescent="0.3">
      <c r="A1895" t="s">
        <v>9942</v>
      </c>
      <c r="B1895" t="s">
        <v>15</v>
      </c>
      <c r="C1895" t="s">
        <v>9943</v>
      </c>
      <c r="D1895" t="s">
        <v>9944</v>
      </c>
      <c r="E1895" t="s">
        <v>9359</v>
      </c>
      <c r="F1895" t="s">
        <v>18</v>
      </c>
      <c r="G1895" s="14" t="s">
        <v>9940</v>
      </c>
      <c r="H1895">
        <v>2014</v>
      </c>
      <c r="I1895" t="s">
        <v>27</v>
      </c>
      <c r="J1895" t="s">
        <v>788</v>
      </c>
      <c r="K1895">
        <f>IFERROR(VALUE(LEFT(table_netflix[[#This Row],[duration (in min)]], LEN(table_netflix[[#This Row],[duration (in min)]])-4)),0)</f>
        <v>84</v>
      </c>
      <c r="L1895" t="s">
        <v>852</v>
      </c>
      <c r="O1895" t="str" cm="1">
        <f t="array" ref="O1895">_xlfn.IFS(table_netflix[[#This Row],[release_year]]&gt;=2018, "2018 &amp; after", TRUE, "Before 2018")</f>
        <v>Before 2018</v>
      </c>
      <c r="P1895" s="12">
        <f>DATE(table_netflix[[#This Row],[release_year]],1,1)</f>
        <v>41640</v>
      </c>
      <c r="Q1895" s="12">
        <f t="shared" si="29"/>
        <v>43785</v>
      </c>
      <c r="R1895" s="12" t="str">
        <f>TEXT(table_netflix[[#This Row],[date_added_todate]], "mmm")</f>
        <v>Nov</v>
      </c>
      <c r="S1895" t="s">
        <v>9945</v>
      </c>
    </row>
    <row r="1896" spans="1:19" x14ac:dyDescent="0.3">
      <c r="A1896" t="s">
        <v>9946</v>
      </c>
      <c r="B1896" t="s">
        <v>15</v>
      </c>
      <c r="C1896" t="s">
        <v>9947</v>
      </c>
      <c r="D1896" t="s">
        <v>3884</v>
      </c>
      <c r="E1896" t="s">
        <v>9948</v>
      </c>
      <c r="F1896" t="s">
        <v>61</v>
      </c>
      <c r="G1896" s="14" t="s">
        <v>9940</v>
      </c>
      <c r="H1896">
        <v>2015</v>
      </c>
      <c r="I1896" t="s">
        <v>20</v>
      </c>
      <c r="J1896" t="s">
        <v>634</v>
      </c>
      <c r="K1896">
        <f>IFERROR(VALUE(LEFT(table_netflix[[#This Row],[duration (in min)]], LEN(table_netflix[[#This Row],[duration (in min)]])-4)),0)</f>
        <v>107</v>
      </c>
      <c r="L1896" t="s">
        <v>53</v>
      </c>
      <c r="M1896" t="s">
        <v>55</v>
      </c>
      <c r="O1896" t="str" cm="1">
        <f t="array" ref="O1896">_xlfn.IFS(table_netflix[[#This Row],[release_year]]&gt;=2018, "2018 &amp; after", TRUE, "Before 2018")</f>
        <v>Before 2018</v>
      </c>
      <c r="P1896" s="12">
        <f>DATE(table_netflix[[#This Row],[release_year]],1,1)</f>
        <v>42005</v>
      </c>
      <c r="Q1896" s="12">
        <f t="shared" si="29"/>
        <v>43785</v>
      </c>
      <c r="R1896" s="12" t="str">
        <f>TEXT(table_netflix[[#This Row],[date_added_todate]], "mmm")</f>
        <v>Nov</v>
      </c>
      <c r="S1896" t="s">
        <v>9949</v>
      </c>
    </row>
    <row r="1897" spans="1:19" x14ac:dyDescent="0.3">
      <c r="A1897" t="s">
        <v>9950</v>
      </c>
      <c r="B1897" t="s">
        <v>15</v>
      </c>
      <c r="C1897" t="s">
        <v>9951</v>
      </c>
      <c r="D1897" t="s">
        <v>9952</v>
      </c>
      <c r="E1897" t="s">
        <v>9953</v>
      </c>
      <c r="F1897" t="s">
        <v>18</v>
      </c>
      <c r="G1897" s="14" t="s">
        <v>9940</v>
      </c>
      <c r="H1897">
        <v>2013</v>
      </c>
      <c r="I1897" t="s">
        <v>186</v>
      </c>
      <c r="J1897" t="s">
        <v>511</v>
      </c>
      <c r="K1897">
        <f>IFERROR(VALUE(LEFT(table_netflix[[#This Row],[duration (in min)]], LEN(table_netflix[[#This Row],[duration (in min)]])-4)),0)</f>
        <v>101</v>
      </c>
      <c r="L1897" t="s">
        <v>126</v>
      </c>
      <c r="M1897" t="s">
        <v>54</v>
      </c>
      <c r="O1897" t="str" cm="1">
        <f t="array" ref="O1897">_xlfn.IFS(table_netflix[[#This Row],[release_year]]&gt;=2018, "2018 &amp; after", TRUE, "Before 2018")</f>
        <v>Before 2018</v>
      </c>
      <c r="P1897" s="12">
        <f>DATE(table_netflix[[#This Row],[release_year]],1,1)</f>
        <v>41275</v>
      </c>
      <c r="Q1897" s="12">
        <f t="shared" si="29"/>
        <v>43785</v>
      </c>
      <c r="R1897" s="12" t="str">
        <f>TEXT(table_netflix[[#This Row],[date_added_todate]], "mmm")</f>
        <v>Nov</v>
      </c>
      <c r="S1897" t="s">
        <v>9954</v>
      </c>
    </row>
    <row r="1898" spans="1:19" x14ac:dyDescent="0.3">
      <c r="A1898" t="s">
        <v>9956</v>
      </c>
      <c r="B1898" t="s">
        <v>15</v>
      </c>
      <c r="C1898" t="s">
        <v>9957</v>
      </c>
      <c r="D1898" t="s">
        <v>9958</v>
      </c>
      <c r="E1898" t="s">
        <v>9959</v>
      </c>
      <c r="F1898" t="s">
        <v>61</v>
      </c>
      <c r="G1898" s="14" t="s">
        <v>9955</v>
      </c>
      <c r="H1898">
        <v>2019</v>
      </c>
      <c r="I1898" t="s">
        <v>186</v>
      </c>
      <c r="J1898" t="s">
        <v>634</v>
      </c>
      <c r="K1898">
        <f>IFERROR(VALUE(LEFT(table_netflix[[#This Row],[duration (in min)]], LEN(table_netflix[[#This Row],[duration (in min)]])-4)),0)</f>
        <v>107</v>
      </c>
      <c r="L1898" t="s">
        <v>53</v>
      </c>
      <c r="M1898" t="s">
        <v>107</v>
      </c>
      <c r="O1898" t="str" cm="1">
        <f t="array" ref="O1898">_xlfn.IFS(table_netflix[[#This Row],[release_year]]&gt;=2018, "2018 &amp; after", TRUE, "Before 2018")</f>
        <v>2018 &amp; after</v>
      </c>
      <c r="P1898" s="12">
        <f>DATE(table_netflix[[#This Row],[release_year]],1,1)</f>
        <v>43466</v>
      </c>
      <c r="Q1898" s="12">
        <f t="shared" si="29"/>
        <v>43784</v>
      </c>
      <c r="R1898" s="12" t="str">
        <f>TEXT(table_netflix[[#This Row],[date_added_todate]], "mmm")</f>
        <v>Nov</v>
      </c>
      <c r="S1898" t="s">
        <v>9960</v>
      </c>
    </row>
    <row r="1899" spans="1:19" x14ac:dyDescent="0.3">
      <c r="A1899" t="s">
        <v>9961</v>
      </c>
      <c r="B1899" t="s">
        <v>15</v>
      </c>
      <c r="C1899" t="s">
        <v>9962</v>
      </c>
      <c r="D1899" t="s">
        <v>9963</v>
      </c>
      <c r="E1899" t="s">
        <v>9964</v>
      </c>
      <c r="F1899" t="s">
        <v>850</v>
      </c>
      <c r="G1899" s="14" t="s">
        <v>9955</v>
      </c>
      <c r="H1899">
        <v>2019</v>
      </c>
      <c r="I1899" t="s">
        <v>62</v>
      </c>
      <c r="J1899" t="s">
        <v>1242</v>
      </c>
      <c r="K1899">
        <f>IFERROR(VALUE(LEFT(table_netflix[[#This Row],[duration (in min)]], LEN(table_netflix[[#This Row],[duration (in min)]])-4)),0)</f>
        <v>74</v>
      </c>
      <c r="L1899" t="s">
        <v>22</v>
      </c>
      <c r="M1899" t="s">
        <v>55</v>
      </c>
      <c r="O1899" t="str" cm="1">
        <f t="array" ref="O1899">_xlfn.IFS(table_netflix[[#This Row],[release_year]]&gt;=2018, "2018 &amp; after", TRUE, "Before 2018")</f>
        <v>2018 &amp; after</v>
      </c>
      <c r="P1899" s="12">
        <f>DATE(table_netflix[[#This Row],[release_year]],1,1)</f>
        <v>43466</v>
      </c>
      <c r="Q1899" s="12">
        <f t="shared" si="29"/>
        <v>43784</v>
      </c>
      <c r="R1899" s="12" t="str">
        <f>TEXT(table_netflix[[#This Row],[date_added_todate]], "mmm")</f>
        <v>Nov</v>
      </c>
      <c r="S1899" t="s">
        <v>9965</v>
      </c>
    </row>
    <row r="1900" spans="1:19" x14ac:dyDescent="0.3">
      <c r="A1900" t="s">
        <v>9966</v>
      </c>
      <c r="B1900" t="s">
        <v>15</v>
      </c>
      <c r="C1900" t="s">
        <v>9967</v>
      </c>
      <c r="D1900" t="s">
        <v>9968</v>
      </c>
      <c r="E1900" t="s">
        <v>9969</v>
      </c>
      <c r="F1900" t="s">
        <v>451</v>
      </c>
      <c r="G1900" s="14" t="s">
        <v>9955</v>
      </c>
      <c r="H1900">
        <v>2019</v>
      </c>
      <c r="I1900" t="s">
        <v>84</v>
      </c>
      <c r="J1900" t="s">
        <v>1999</v>
      </c>
      <c r="K1900">
        <f>IFERROR(VALUE(LEFT(table_netflix[[#This Row],[duration (in min)]], LEN(table_netflix[[#This Row],[duration (in min)]])-4)),0)</f>
        <v>60</v>
      </c>
      <c r="L1900" t="s">
        <v>47</v>
      </c>
      <c r="M1900" t="s">
        <v>112</v>
      </c>
      <c r="O1900" t="str" cm="1">
        <f t="array" ref="O1900">_xlfn.IFS(table_netflix[[#This Row],[release_year]]&gt;=2018, "2018 &amp; after", TRUE, "Before 2018")</f>
        <v>2018 &amp; after</v>
      </c>
      <c r="P1900" s="12">
        <f>DATE(table_netflix[[#This Row],[release_year]],1,1)</f>
        <v>43466</v>
      </c>
      <c r="Q1900" s="12">
        <f t="shared" si="29"/>
        <v>43784</v>
      </c>
      <c r="R1900" s="12" t="str">
        <f>TEXT(table_netflix[[#This Row],[date_added_todate]], "mmm")</f>
        <v>Nov</v>
      </c>
      <c r="S1900" t="s">
        <v>9970</v>
      </c>
    </row>
    <row r="1901" spans="1:19" x14ac:dyDescent="0.3">
      <c r="A1901" t="s">
        <v>9971</v>
      </c>
      <c r="B1901" t="s">
        <v>15</v>
      </c>
      <c r="C1901" t="s">
        <v>9972</v>
      </c>
      <c r="D1901" t="s">
        <v>9973</v>
      </c>
      <c r="E1901" t="s">
        <v>9974</v>
      </c>
      <c r="F1901" t="s">
        <v>39</v>
      </c>
      <c r="G1901" s="14" t="s">
        <v>9955</v>
      </c>
      <c r="H1901">
        <v>2019</v>
      </c>
      <c r="I1901" t="s">
        <v>27</v>
      </c>
      <c r="J1901" t="s">
        <v>355</v>
      </c>
      <c r="K1901">
        <f>IFERROR(VALUE(LEFT(table_netflix[[#This Row],[duration (in min)]], LEN(table_netflix[[#This Row],[duration (in min)]])-4)),0)</f>
        <v>143</v>
      </c>
      <c r="L1901" t="s">
        <v>144</v>
      </c>
      <c r="M1901" t="s">
        <v>72</v>
      </c>
      <c r="N1901" t="s">
        <v>55</v>
      </c>
      <c r="O1901" t="str" cm="1">
        <f t="array" ref="O1901">_xlfn.IFS(table_netflix[[#This Row],[release_year]]&gt;=2018, "2018 &amp; after", TRUE, "Before 2018")</f>
        <v>2018 &amp; after</v>
      </c>
      <c r="P1901" s="12">
        <f>DATE(table_netflix[[#This Row],[release_year]],1,1)</f>
        <v>43466</v>
      </c>
      <c r="Q1901" s="12">
        <f t="shared" si="29"/>
        <v>43784</v>
      </c>
      <c r="R1901" s="12" t="str">
        <f>TEXT(table_netflix[[#This Row],[date_added_todate]], "mmm")</f>
        <v>Nov</v>
      </c>
      <c r="S1901" t="s">
        <v>9975</v>
      </c>
    </row>
    <row r="1902" spans="1:19" x14ac:dyDescent="0.3">
      <c r="A1902" t="s">
        <v>9976</v>
      </c>
      <c r="B1902" t="s">
        <v>15</v>
      </c>
      <c r="C1902" t="s">
        <v>9977</v>
      </c>
      <c r="D1902" t="s">
        <v>9978</v>
      </c>
      <c r="E1902" t="s">
        <v>9979</v>
      </c>
      <c r="F1902" t="s">
        <v>39</v>
      </c>
      <c r="G1902" s="14" t="s">
        <v>9955</v>
      </c>
      <c r="H1902">
        <v>2019</v>
      </c>
      <c r="I1902" t="s">
        <v>62</v>
      </c>
      <c r="J1902" t="s">
        <v>143</v>
      </c>
      <c r="K1902">
        <f>IFERROR(VALUE(LEFT(table_netflix[[#This Row],[duration (in min)]], LEN(table_netflix[[#This Row],[duration (in min)]])-4)),0)</f>
        <v>105</v>
      </c>
      <c r="L1902" t="s">
        <v>71</v>
      </c>
      <c r="M1902" t="s">
        <v>54</v>
      </c>
      <c r="N1902" t="s">
        <v>55</v>
      </c>
      <c r="O1902" t="str" cm="1">
        <f t="array" ref="O1902">_xlfn.IFS(table_netflix[[#This Row],[release_year]]&gt;=2018, "2018 &amp; after", TRUE, "Before 2018")</f>
        <v>2018 &amp; after</v>
      </c>
      <c r="P1902" s="12">
        <f>DATE(table_netflix[[#This Row],[release_year]],1,1)</f>
        <v>43466</v>
      </c>
      <c r="Q1902" s="12">
        <f t="shared" si="29"/>
        <v>43784</v>
      </c>
      <c r="R1902" s="12" t="str">
        <f>TEXT(table_netflix[[#This Row],[date_added_todate]], "mmm")</f>
        <v>Nov</v>
      </c>
      <c r="S1902" t="s">
        <v>9980</v>
      </c>
    </row>
    <row r="1903" spans="1:19" x14ac:dyDescent="0.3">
      <c r="A1903" t="s">
        <v>9981</v>
      </c>
      <c r="B1903" t="s">
        <v>15</v>
      </c>
      <c r="C1903" t="s">
        <v>9982</v>
      </c>
      <c r="D1903" t="s">
        <v>9983</v>
      </c>
      <c r="E1903" t="s">
        <v>9984</v>
      </c>
      <c r="F1903" t="s">
        <v>202</v>
      </c>
      <c r="G1903" s="14" t="s">
        <v>9955</v>
      </c>
      <c r="H1903">
        <v>2011</v>
      </c>
      <c r="I1903" t="s">
        <v>84</v>
      </c>
      <c r="J1903" t="s">
        <v>141</v>
      </c>
      <c r="K1903">
        <f>IFERROR(VALUE(LEFT(table_netflix[[#This Row],[duration (in min)]], LEN(table_netflix[[#This Row],[duration (in min)]])-4)),0)</f>
        <v>110</v>
      </c>
      <c r="L1903" t="s">
        <v>1249</v>
      </c>
      <c r="M1903" t="s">
        <v>112</v>
      </c>
      <c r="O1903" t="str" cm="1">
        <f t="array" ref="O1903">_xlfn.IFS(table_netflix[[#This Row],[release_year]]&gt;=2018, "2018 &amp; after", TRUE, "Before 2018")</f>
        <v>Before 2018</v>
      </c>
      <c r="P1903" s="12">
        <f>DATE(table_netflix[[#This Row],[release_year]],1,1)</f>
        <v>40544</v>
      </c>
      <c r="Q1903" s="12">
        <f t="shared" si="29"/>
        <v>43784</v>
      </c>
      <c r="R1903" s="12" t="str">
        <f>TEXT(table_netflix[[#This Row],[date_added_todate]], "mmm")</f>
        <v>Nov</v>
      </c>
      <c r="S1903" t="s">
        <v>9985</v>
      </c>
    </row>
    <row r="1904" spans="1:19" x14ac:dyDescent="0.3">
      <c r="A1904" t="s">
        <v>9986</v>
      </c>
      <c r="B1904" t="s">
        <v>15</v>
      </c>
      <c r="C1904" t="s">
        <v>9987</v>
      </c>
      <c r="D1904" t="s">
        <v>9988</v>
      </c>
      <c r="E1904" t="s">
        <v>9989</v>
      </c>
      <c r="F1904" t="s">
        <v>301</v>
      </c>
      <c r="G1904" s="14" t="s">
        <v>9955</v>
      </c>
      <c r="H1904">
        <v>2019</v>
      </c>
      <c r="I1904" t="s">
        <v>45</v>
      </c>
      <c r="J1904" t="s">
        <v>174</v>
      </c>
      <c r="K1904">
        <f>IFERROR(VALUE(LEFT(table_netflix[[#This Row],[duration (in min)]], LEN(table_netflix[[#This Row],[duration (in min)]])-4)),0)</f>
        <v>98</v>
      </c>
      <c r="L1904" t="s">
        <v>47</v>
      </c>
      <c r="M1904" t="s">
        <v>85</v>
      </c>
      <c r="O1904" t="str" cm="1">
        <f t="array" ref="O1904">_xlfn.IFS(table_netflix[[#This Row],[release_year]]&gt;=2018, "2018 &amp; after", TRUE, "Before 2018")</f>
        <v>2018 &amp; after</v>
      </c>
      <c r="P1904" s="12">
        <f>DATE(table_netflix[[#This Row],[release_year]],1,1)</f>
        <v>43466</v>
      </c>
      <c r="Q1904" s="12">
        <f t="shared" si="29"/>
        <v>43784</v>
      </c>
      <c r="R1904" s="12" t="str">
        <f>TEXT(table_netflix[[#This Row],[date_added_todate]], "mmm")</f>
        <v>Nov</v>
      </c>
      <c r="S1904" t="s">
        <v>9990</v>
      </c>
    </row>
    <row r="1905" spans="1:19" x14ac:dyDescent="0.3">
      <c r="A1905" t="s">
        <v>9991</v>
      </c>
      <c r="B1905" t="s">
        <v>15</v>
      </c>
      <c r="C1905" t="s">
        <v>9992</v>
      </c>
      <c r="D1905" t="s">
        <v>9993</v>
      </c>
      <c r="E1905" t="s">
        <v>9994</v>
      </c>
      <c r="F1905" t="s">
        <v>39</v>
      </c>
      <c r="G1905" s="14" t="s">
        <v>9955</v>
      </c>
      <c r="H1905">
        <v>2018</v>
      </c>
      <c r="I1905" t="s">
        <v>62</v>
      </c>
      <c r="J1905" t="s">
        <v>1242</v>
      </c>
      <c r="K1905">
        <f>IFERROR(VALUE(LEFT(table_netflix[[#This Row],[duration (in min)]], LEN(table_netflix[[#This Row],[duration (in min)]])-4)),0)</f>
        <v>74</v>
      </c>
      <c r="L1905" t="s">
        <v>22</v>
      </c>
      <c r="M1905" t="s">
        <v>55</v>
      </c>
      <c r="O1905" t="str" cm="1">
        <f t="array" ref="O1905">_xlfn.IFS(table_netflix[[#This Row],[release_year]]&gt;=2018, "2018 &amp; after", TRUE, "Before 2018")</f>
        <v>2018 &amp; after</v>
      </c>
      <c r="P1905" s="12">
        <f>DATE(table_netflix[[#This Row],[release_year]],1,1)</f>
        <v>43101</v>
      </c>
      <c r="Q1905" s="12">
        <f t="shared" si="29"/>
        <v>43784</v>
      </c>
      <c r="R1905" s="12" t="str">
        <f>TEXT(table_netflix[[#This Row],[date_added_todate]], "mmm")</f>
        <v>Nov</v>
      </c>
      <c r="S1905" t="s">
        <v>9995</v>
      </c>
    </row>
    <row r="1906" spans="1:19" x14ac:dyDescent="0.3">
      <c r="A1906" t="s">
        <v>9996</v>
      </c>
      <c r="B1906" t="s">
        <v>15</v>
      </c>
      <c r="C1906" t="s">
        <v>9997</v>
      </c>
      <c r="D1906" t="s">
        <v>9998</v>
      </c>
      <c r="E1906" t="s">
        <v>9999</v>
      </c>
      <c r="F1906" t="s">
        <v>202</v>
      </c>
      <c r="G1906" s="14" t="s">
        <v>9955</v>
      </c>
      <c r="H1906">
        <v>2013</v>
      </c>
      <c r="I1906" t="s">
        <v>62</v>
      </c>
      <c r="J1906" t="s">
        <v>1365</v>
      </c>
      <c r="K1906">
        <f>IFERROR(VALUE(LEFT(table_netflix[[#This Row],[duration (in min)]], LEN(table_netflix[[#This Row],[duration (in min)]])-4)),0)</f>
        <v>46</v>
      </c>
      <c r="L1906" t="s">
        <v>1249</v>
      </c>
      <c r="M1906" t="s">
        <v>55</v>
      </c>
      <c r="N1906" t="s">
        <v>107</v>
      </c>
      <c r="O1906" t="str" cm="1">
        <f t="array" ref="O1906">_xlfn.IFS(table_netflix[[#This Row],[release_year]]&gt;=2018, "2018 &amp; after", TRUE, "Before 2018")</f>
        <v>Before 2018</v>
      </c>
      <c r="P1906" s="12">
        <f>DATE(table_netflix[[#This Row],[release_year]],1,1)</f>
        <v>41275</v>
      </c>
      <c r="Q1906" s="12">
        <f t="shared" si="29"/>
        <v>43784</v>
      </c>
      <c r="R1906" s="12" t="str">
        <f>TEXT(table_netflix[[#This Row],[date_added_todate]], "mmm")</f>
        <v>Nov</v>
      </c>
      <c r="S1906" t="s">
        <v>10000</v>
      </c>
    </row>
    <row r="1907" spans="1:19" x14ac:dyDescent="0.3">
      <c r="A1907" t="s">
        <v>10001</v>
      </c>
      <c r="B1907" t="s">
        <v>15</v>
      </c>
      <c r="C1907" t="s">
        <v>10002</v>
      </c>
      <c r="D1907" t="s">
        <v>10003</v>
      </c>
      <c r="E1907" t="s">
        <v>10004</v>
      </c>
      <c r="F1907" t="s">
        <v>307</v>
      </c>
      <c r="G1907" s="14" t="s">
        <v>10005</v>
      </c>
      <c r="H1907">
        <v>2019</v>
      </c>
      <c r="I1907" t="s">
        <v>27</v>
      </c>
      <c r="J1907" t="s">
        <v>2748</v>
      </c>
      <c r="K1907">
        <f>IFERROR(VALUE(LEFT(table_netflix[[#This Row],[duration (in min)]], LEN(table_netflix[[#This Row],[duration (in min)]])-4)),0)</f>
        <v>54</v>
      </c>
      <c r="L1907" t="s">
        <v>852</v>
      </c>
      <c r="O1907" t="str" cm="1">
        <f t="array" ref="O1907">_xlfn.IFS(table_netflix[[#This Row],[release_year]]&gt;=2018, "2018 &amp; after", TRUE, "Before 2018")</f>
        <v>2018 &amp; after</v>
      </c>
      <c r="P1907" s="12">
        <f>DATE(table_netflix[[#This Row],[release_year]],1,1)</f>
        <v>43466</v>
      </c>
      <c r="Q1907" s="12">
        <f t="shared" si="29"/>
        <v>43783</v>
      </c>
      <c r="R1907" s="12" t="str">
        <f>TEXT(table_netflix[[#This Row],[date_added_todate]], "mmm")</f>
        <v>Nov</v>
      </c>
      <c r="S1907" t="s">
        <v>10006</v>
      </c>
    </row>
    <row r="1908" spans="1:19" x14ac:dyDescent="0.3">
      <c r="A1908" t="s">
        <v>10008</v>
      </c>
      <c r="B1908" t="s">
        <v>15</v>
      </c>
      <c r="C1908" t="s">
        <v>10009</v>
      </c>
      <c r="D1908" t="s">
        <v>10010</v>
      </c>
      <c r="E1908" t="s">
        <v>10011</v>
      </c>
      <c r="F1908" t="s">
        <v>18</v>
      </c>
      <c r="G1908" s="14" t="s">
        <v>10007</v>
      </c>
      <c r="H1908">
        <v>2019</v>
      </c>
      <c r="I1908" t="s">
        <v>27</v>
      </c>
      <c r="J1908" t="s">
        <v>858</v>
      </c>
      <c r="K1908">
        <f>IFERROR(VALUE(LEFT(table_netflix[[#This Row],[duration (in min)]], LEN(table_netflix[[#This Row],[duration (in min)]])-4)),0)</f>
        <v>59</v>
      </c>
      <c r="L1908" t="s">
        <v>852</v>
      </c>
      <c r="O1908" t="str" cm="1">
        <f t="array" ref="O1908">_xlfn.IFS(table_netflix[[#This Row],[release_year]]&gt;=2018, "2018 &amp; after", TRUE, "Before 2018")</f>
        <v>2018 &amp; after</v>
      </c>
      <c r="P1908" s="12">
        <f>DATE(table_netflix[[#This Row],[release_year]],1,1)</f>
        <v>43466</v>
      </c>
      <c r="Q1908" s="12">
        <f t="shared" si="29"/>
        <v>43781</v>
      </c>
      <c r="R1908" s="12" t="str">
        <f>TEXT(table_netflix[[#This Row],[date_added_todate]], "mmm")</f>
        <v>Nov</v>
      </c>
      <c r="S1908" t="s">
        <v>10012</v>
      </c>
    </row>
    <row r="1909" spans="1:19" x14ac:dyDescent="0.3">
      <c r="A1909" t="s">
        <v>10013</v>
      </c>
      <c r="B1909" t="s">
        <v>15</v>
      </c>
      <c r="C1909" t="s">
        <v>10014</v>
      </c>
      <c r="D1909" t="s">
        <v>4498</v>
      </c>
      <c r="E1909" t="s">
        <v>10015</v>
      </c>
      <c r="F1909" t="s">
        <v>18</v>
      </c>
      <c r="G1909" s="14" t="s">
        <v>10016</v>
      </c>
      <c r="H1909">
        <v>2009</v>
      </c>
      <c r="I1909" t="s">
        <v>186</v>
      </c>
      <c r="J1909" t="s">
        <v>218</v>
      </c>
      <c r="K1909">
        <f>IFERROR(VALUE(LEFT(table_netflix[[#This Row],[duration (in min)]], LEN(table_netflix[[#This Row],[duration (in min)]])-4)),0)</f>
        <v>100</v>
      </c>
      <c r="L1909" t="s">
        <v>53</v>
      </c>
      <c r="M1909" t="s">
        <v>54</v>
      </c>
      <c r="N1909" t="s">
        <v>600</v>
      </c>
      <c r="O1909" t="str" cm="1">
        <f t="array" ref="O1909">_xlfn.IFS(table_netflix[[#This Row],[release_year]]&gt;=2018, "2018 &amp; after", TRUE, "Before 2018")</f>
        <v>Before 2018</v>
      </c>
      <c r="P1909" s="12">
        <f>DATE(table_netflix[[#This Row],[release_year]],1,1)</f>
        <v>39814</v>
      </c>
      <c r="Q1909" s="12">
        <f t="shared" si="29"/>
        <v>43780</v>
      </c>
      <c r="R1909" s="12" t="str">
        <f>TEXT(table_netflix[[#This Row],[date_added_todate]], "mmm")</f>
        <v>Nov</v>
      </c>
      <c r="S1909" t="s">
        <v>10017</v>
      </c>
    </row>
    <row r="1910" spans="1:19" x14ac:dyDescent="0.3">
      <c r="A1910" t="s">
        <v>10018</v>
      </c>
      <c r="B1910" t="s">
        <v>15</v>
      </c>
      <c r="C1910" t="s">
        <v>10019</v>
      </c>
      <c r="D1910" t="s">
        <v>10020</v>
      </c>
      <c r="F1910" t="s">
        <v>18</v>
      </c>
      <c r="G1910" s="14" t="s">
        <v>10016</v>
      </c>
      <c r="H1910">
        <v>2019</v>
      </c>
      <c r="I1910" t="s">
        <v>27</v>
      </c>
      <c r="J1910" t="s">
        <v>213</v>
      </c>
      <c r="K1910">
        <f>IFERROR(VALUE(LEFT(table_netflix[[#This Row],[duration (in min)]], LEN(table_netflix[[#This Row],[duration (in min)]])-4)),0)</f>
        <v>88</v>
      </c>
      <c r="L1910" t="s">
        <v>22</v>
      </c>
      <c r="O1910" t="str" cm="1">
        <f t="array" ref="O1910">_xlfn.IFS(table_netflix[[#This Row],[release_year]]&gt;=2018, "2018 &amp; after", TRUE, "Before 2018")</f>
        <v>2018 &amp; after</v>
      </c>
      <c r="P1910" s="12">
        <f>DATE(table_netflix[[#This Row],[release_year]],1,1)</f>
        <v>43466</v>
      </c>
      <c r="Q1910" s="12">
        <f t="shared" si="29"/>
        <v>43780</v>
      </c>
      <c r="R1910" s="12" t="str">
        <f>TEXT(table_netflix[[#This Row],[date_added_todate]], "mmm")</f>
        <v>Nov</v>
      </c>
      <c r="S1910" t="s">
        <v>10021</v>
      </c>
    </row>
    <row r="1911" spans="1:19" x14ac:dyDescent="0.3">
      <c r="A1911" t="s">
        <v>10023</v>
      </c>
      <c r="B1911" t="s">
        <v>15</v>
      </c>
      <c r="C1911" t="s">
        <v>10024</v>
      </c>
      <c r="D1911" t="s">
        <v>10025</v>
      </c>
      <c r="E1911" t="s">
        <v>10026</v>
      </c>
      <c r="F1911" t="s">
        <v>18</v>
      </c>
      <c r="G1911" s="14" t="s">
        <v>10022</v>
      </c>
      <c r="H1911">
        <v>2019</v>
      </c>
      <c r="I1911" t="s">
        <v>20</v>
      </c>
      <c r="J1911" t="s">
        <v>232</v>
      </c>
      <c r="K1911">
        <f>IFERROR(VALUE(LEFT(table_netflix[[#This Row],[duration (in min)]], LEN(table_netflix[[#This Row],[duration (in min)]])-4)),0)</f>
        <v>93</v>
      </c>
      <c r="L1911" t="s">
        <v>71</v>
      </c>
      <c r="M1911" t="s">
        <v>72</v>
      </c>
      <c r="N1911" t="s">
        <v>600</v>
      </c>
      <c r="O1911" t="str" cm="1">
        <f t="array" ref="O1911">_xlfn.IFS(table_netflix[[#This Row],[release_year]]&gt;=2018, "2018 &amp; after", TRUE, "Before 2018")</f>
        <v>2018 &amp; after</v>
      </c>
      <c r="P1911" s="12">
        <f>DATE(table_netflix[[#This Row],[release_year]],1,1)</f>
        <v>43466</v>
      </c>
      <c r="Q1911" s="12">
        <f t="shared" si="29"/>
        <v>43777</v>
      </c>
      <c r="R1911" s="12" t="str">
        <f>TEXT(table_netflix[[#This Row],[date_added_todate]], "mmm")</f>
        <v>Nov</v>
      </c>
      <c r="S1911" t="s">
        <v>10027</v>
      </c>
    </row>
    <row r="1912" spans="1:19" x14ac:dyDescent="0.3">
      <c r="A1912" t="s">
        <v>10028</v>
      </c>
      <c r="B1912" t="s">
        <v>15</v>
      </c>
      <c r="C1912" t="s">
        <v>10029</v>
      </c>
      <c r="D1912" t="s">
        <v>10030</v>
      </c>
      <c r="E1912" t="s">
        <v>10031</v>
      </c>
      <c r="F1912" t="s">
        <v>307</v>
      </c>
      <c r="G1912" s="14" t="s">
        <v>10022</v>
      </c>
      <c r="H1912">
        <v>2019</v>
      </c>
      <c r="I1912" t="s">
        <v>27</v>
      </c>
      <c r="J1912" t="s">
        <v>92</v>
      </c>
      <c r="K1912">
        <f>IFERROR(VALUE(LEFT(table_netflix[[#This Row],[duration (in min)]], LEN(table_netflix[[#This Row],[duration (in min)]])-4)),0)</f>
        <v>94</v>
      </c>
      <c r="L1912" t="s">
        <v>144</v>
      </c>
      <c r="M1912" t="s">
        <v>72</v>
      </c>
      <c r="N1912" t="s">
        <v>55</v>
      </c>
      <c r="O1912" t="str" cm="1">
        <f t="array" ref="O1912">_xlfn.IFS(table_netflix[[#This Row],[release_year]]&gt;=2018, "2018 &amp; after", TRUE, "Before 2018")</f>
        <v>2018 &amp; after</v>
      </c>
      <c r="P1912" s="12">
        <f>DATE(table_netflix[[#This Row],[release_year]],1,1)</f>
        <v>43466</v>
      </c>
      <c r="Q1912" s="12">
        <f t="shared" si="29"/>
        <v>43777</v>
      </c>
      <c r="R1912" s="12" t="str">
        <f>TEXT(table_netflix[[#This Row],[date_added_todate]], "mmm")</f>
        <v>Nov</v>
      </c>
      <c r="S1912" t="s">
        <v>10032</v>
      </c>
    </row>
    <row r="1913" spans="1:19" x14ac:dyDescent="0.3">
      <c r="A1913" t="s">
        <v>10033</v>
      </c>
      <c r="B1913" t="s">
        <v>15</v>
      </c>
      <c r="C1913" t="s">
        <v>10034</v>
      </c>
      <c r="D1913" t="s">
        <v>10035</v>
      </c>
      <c r="E1913" t="s">
        <v>10036</v>
      </c>
      <c r="F1913" t="s">
        <v>39</v>
      </c>
      <c r="G1913" s="14" t="s">
        <v>10037</v>
      </c>
      <c r="H1913">
        <v>2016</v>
      </c>
      <c r="I1913" t="s">
        <v>62</v>
      </c>
      <c r="J1913" t="s">
        <v>412</v>
      </c>
      <c r="K1913">
        <f>IFERROR(VALUE(LEFT(table_netflix[[#This Row],[duration (in min)]], LEN(table_netflix[[#This Row],[duration (in min)]])-4)),0)</f>
        <v>121</v>
      </c>
      <c r="L1913" t="s">
        <v>294</v>
      </c>
      <c r="M1913" t="s">
        <v>142</v>
      </c>
      <c r="O1913" t="str" cm="1">
        <f t="array" ref="O1913">_xlfn.IFS(table_netflix[[#This Row],[release_year]]&gt;=2018, "2018 &amp; after", TRUE, "Before 2018")</f>
        <v>Before 2018</v>
      </c>
      <c r="P1913" s="12">
        <f>DATE(table_netflix[[#This Row],[release_year]],1,1)</f>
        <v>42370</v>
      </c>
      <c r="Q1913" s="12">
        <f t="shared" si="29"/>
        <v>43776</v>
      </c>
      <c r="R1913" s="12" t="str">
        <f>TEXT(table_netflix[[#This Row],[date_added_todate]], "mmm")</f>
        <v>Nov</v>
      </c>
      <c r="S1913" t="s">
        <v>10038</v>
      </c>
    </row>
    <row r="1914" spans="1:19" x14ac:dyDescent="0.3">
      <c r="A1914" t="s">
        <v>10039</v>
      </c>
      <c r="B1914" t="s">
        <v>15</v>
      </c>
      <c r="C1914" t="s">
        <v>10040</v>
      </c>
      <c r="D1914" t="s">
        <v>10041</v>
      </c>
      <c r="E1914" t="s">
        <v>10042</v>
      </c>
      <c r="F1914" t="s">
        <v>18</v>
      </c>
      <c r="G1914" s="14" t="s">
        <v>10043</v>
      </c>
      <c r="H1914">
        <v>2019</v>
      </c>
      <c r="I1914" t="s">
        <v>27</v>
      </c>
      <c r="J1914" t="s">
        <v>814</v>
      </c>
      <c r="K1914">
        <f>IFERROR(VALUE(LEFT(table_netflix[[#This Row],[duration (in min)]], LEN(table_netflix[[#This Row],[duration (in min)]])-4)),0)</f>
        <v>78</v>
      </c>
      <c r="L1914" t="s">
        <v>53</v>
      </c>
      <c r="O1914" t="str" cm="1">
        <f t="array" ref="O1914">_xlfn.IFS(table_netflix[[#This Row],[release_year]]&gt;=2018, "2018 &amp; after", TRUE, "Before 2018")</f>
        <v>2018 &amp; after</v>
      </c>
      <c r="P1914" s="12">
        <f>DATE(table_netflix[[#This Row],[release_year]],1,1)</f>
        <v>43466</v>
      </c>
      <c r="Q1914" s="12">
        <f t="shared" si="29"/>
        <v>43775</v>
      </c>
      <c r="R1914" s="12" t="str">
        <f>TEXT(table_netflix[[#This Row],[date_added_todate]], "mmm")</f>
        <v>Nov</v>
      </c>
      <c r="S1914" t="s">
        <v>10044</v>
      </c>
    </row>
    <row r="1915" spans="1:19" x14ac:dyDescent="0.3">
      <c r="A1915" t="s">
        <v>10045</v>
      </c>
      <c r="B1915" t="s">
        <v>15</v>
      </c>
      <c r="C1915" t="s">
        <v>10046</v>
      </c>
      <c r="D1915" t="s">
        <v>10047</v>
      </c>
      <c r="E1915" t="s">
        <v>10048</v>
      </c>
      <c r="F1915" t="s">
        <v>151</v>
      </c>
      <c r="G1915" s="14" t="s">
        <v>10043</v>
      </c>
      <c r="H1915">
        <v>2018</v>
      </c>
      <c r="I1915" t="s">
        <v>62</v>
      </c>
      <c r="J1915" t="s">
        <v>167</v>
      </c>
      <c r="K1915">
        <f>IFERROR(VALUE(LEFT(table_netflix[[#This Row],[duration (in min)]], LEN(table_netflix[[#This Row],[duration (in min)]])-4)),0)</f>
        <v>116</v>
      </c>
      <c r="L1915" t="s">
        <v>144</v>
      </c>
      <c r="M1915" t="s">
        <v>72</v>
      </c>
      <c r="N1915" t="s">
        <v>55</v>
      </c>
      <c r="O1915" t="str" cm="1">
        <f t="array" ref="O1915">_xlfn.IFS(table_netflix[[#This Row],[release_year]]&gt;=2018, "2018 &amp; after", TRUE, "Before 2018")</f>
        <v>2018 &amp; after</v>
      </c>
      <c r="P1915" s="12">
        <f>DATE(table_netflix[[#This Row],[release_year]],1,1)</f>
        <v>43101</v>
      </c>
      <c r="Q1915" s="12">
        <f t="shared" si="29"/>
        <v>43775</v>
      </c>
      <c r="R1915" s="12" t="str">
        <f>TEXT(table_netflix[[#This Row],[date_added_todate]], "mmm")</f>
        <v>Nov</v>
      </c>
      <c r="S1915" t="s">
        <v>10049</v>
      </c>
    </row>
    <row r="1916" spans="1:19" x14ac:dyDescent="0.3">
      <c r="A1916" t="s">
        <v>10050</v>
      </c>
      <c r="B1916" t="s">
        <v>15</v>
      </c>
      <c r="C1916" t="s">
        <v>10051</v>
      </c>
      <c r="D1916" t="s">
        <v>7772</v>
      </c>
      <c r="E1916" t="s">
        <v>10052</v>
      </c>
      <c r="F1916" t="s">
        <v>941</v>
      </c>
      <c r="G1916" s="14" t="s">
        <v>10053</v>
      </c>
      <c r="H1916">
        <v>2019</v>
      </c>
      <c r="I1916" t="s">
        <v>264</v>
      </c>
      <c r="J1916" t="s">
        <v>293</v>
      </c>
      <c r="K1916">
        <f>IFERROR(VALUE(LEFT(table_netflix[[#This Row],[duration (in min)]], LEN(table_netflix[[#This Row],[duration (in min)]])-4)),0)</f>
        <v>87</v>
      </c>
      <c r="L1916" t="s">
        <v>47</v>
      </c>
      <c r="M1916" t="s">
        <v>85</v>
      </c>
      <c r="N1916" t="s">
        <v>112</v>
      </c>
      <c r="O1916" t="str" cm="1">
        <f t="array" ref="O1916">_xlfn.IFS(table_netflix[[#This Row],[release_year]]&gt;=2018, "2018 &amp; after", TRUE, "Before 2018")</f>
        <v>2018 &amp; after</v>
      </c>
      <c r="P1916" s="12">
        <f>DATE(table_netflix[[#This Row],[release_year]],1,1)</f>
        <v>43466</v>
      </c>
      <c r="Q1916" s="12">
        <f t="shared" si="29"/>
        <v>43774</v>
      </c>
      <c r="R1916" s="12" t="str">
        <f>TEXT(table_netflix[[#This Row],[date_added_todate]], "mmm")</f>
        <v>Nov</v>
      </c>
      <c r="S1916" t="s">
        <v>10054</v>
      </c>
    </row>
    <row r="1917" spans="1:19" x14ac:dyDescent="0.3">
      <c r="A1917" t="s">
        <v>10055</v>
      </c>
      <c r="B1917" t="s">
        <v>15</v>
      </c>
      <c r="C1917" t="s">
        <v>10056</v>
      </c>
      <c r="D1917" t="s">
        <v>10057</v>
      </c>
      <c r="E1917" t="s">
        <v>10058</v>
      </c>
      <c r="F1917" t="s">
        <v>18</v>
      </c>
      <c r="G1917" s="14" t="s">
        <v>10053</v>
      </c>
      <c r="H1917">
        <v>2019</v>
      </c>
      <c r="I1917" t="s">
        <v>27</v>
      </c>
      <c r="J1917" t="s">
        <v>101</v>
      </c>
      <c r="K1917">
        <f>IFERROR(VALUE(LEFT(table_netflix[[#This Row],[duration (in min)]], LEN(table_netflix[[#This Row],[duration (in min)]])-4)),0)</f>
        <v>61</v>
      </c>
      <c r="L1917" t="s">
        <v>852</v>
      </c>
      <c r="O1917" t="str" cm="1">
        <f t="array" ref="O1917">_xlfn.IFS(table_netflix[[#This Row],[release_year]]&gt;=2018, "2018 &amp; after", TRUE, "Before 2018")</f>
        <v>2018 &amp; after</v>
      </c>
      <c r="P1917" s="12">
        <f>DATE(table_netflix[[#This Row],[release_year]],1,1)</f>
        <v>43466</v>
      </c>
      <c r="Q1917" s="12">
        <f t="shared" si="29"/>
        <v>43774</v>
      </c>
      <c r="R1917" s="12" t="str">
        <f>TEXT(table_netflix[[#This Row],[date_added_todate]], "mmm")</f>
        <v>Nov</v>
      </c>
      <c r="S1917" t="s">
        <v>10059</v>
      </c>
    </row>
    <row r="1918" spans="1:19" x14ac:dyDescent="0.3">
      <c r="A1918" t="s">
        <v>10060</v>
      </c>
      <c r="B1918" t="s">
        <v>15</v>
      </c>
      <c r="C1918" t="s">
        <v>10061</v>
      </c>
      <c r="D1918" t="s">
        <v>10062</v>
      </c>
      <c r="E1918" t="s">
        <v>10063</v>
      </c>
      <c r="F1918" t="s">
        <v>18</v>
      </c>
      <c r="G1918" s="14" t="s">
        <v>10053</v>
      </c>
      <c r="H1918">
        <v>2017</v>
      </c>
      <c r="I1918" t="s">
        <v>186</v>
      </c>
      <c r="J1918" t="s">
        <v>174</v>
      </c>
      <c r="K1918">
        <f>IFERROR(VALUE(LEFT(table_netflix[[#This Row],[duration (in min)]], LEN(table_netflix[[#This Row],[duration (in min)]])-4)),0)</f>
        <v>98</v>
      </c>
      <c r="L1918" t="s">
        <v>71</v>
      </c>
      <c r="M1918" t="s">
        <v>72</v>
      </c>
      <c r="N1918" t="s">
        <v>54</v>
      </c>
      <c r="O1918" t="str" cm="1">
        <f t="array" ref="O1918">_xlfn.IFS(table_netflix[[#This Row],[release_year]]&gt;=2018, "2018 &amp; after", TRUE, "Before 2018")</f>
        <v>Before 2018</v>
      </c>
      <c r="P1918" s="12">
        <f>DATE(table_netflix[[#This Row],[release_year]],1,1)</f>
        <v>42736</v>
      </c>
      <c r="Q1918" s="12">
        <f t="shared" si="29"/>
        <v>43774</v>
      </c>
      <c r="R1918" s="12" t="str">
        <f>TEXT(table_netflix[[#This Row],[date_added_todate]], "mmm")</f>
        <v>Nov</v>
      </c>
      <c r="S1918" t="s">
        <v>10064</v>
      </c>
    </row>
    <row r="1919" spans="1:19" x14ac:dyDescent="0.3">
      <c r="A1919" t="s">
        <v>10065</v>
      </c>
      <c r="B1919" t="s">
        <v>15</v>
      </c>
      <c r="C1919" t="s">
        <v>10066</v>
      </c>
      <c r="D1919" t="s">
        <v>10067</v>
      </c>
      <c r="E1919" t="s">
        <v>10068</v>
      </c>
      <c r="F1919" t="s">
        <v>331</v>
      </c>
      <c r="G1919" s="14" t="s">
        <v>10053</v>
      </c>
      <c r="H1919">
        <v>2019</v>
      </c>
      <c r="I1919" t="s">
        <v>27</v>
      </c>
      <c r="J1919" t="s">
        <v>1221</v>
      </c>
      <c r="K1919">
        <f>IFERROR(VALUE(LEFT(table_netflix[[#This Row],[duration (in min)]], LEN(table_netflix[[#This Row],[duration (in min)]])-4)),0)</f>
        <v>123</v>
      </c>
      <c r="L1919" t="s">
        <v>53</v>
      </c>
      <c r="M1919" t="s">
        <v>55</v>
      </c>
      <c r="N1919" t="s">
        <v>107</v>
      </c>
      <c r="O1919" t="str" cm="1">
        <f t="array" ref="O1919">_xlfn.IFS(table_netflix[[#This Row],[release_year]]&gt;=2018, "2018 &amp; after", TRUE, "Before 2018")</f>
        <v>2018 &amp; after</v>
      </c>
      <c r="P1919" s="12">
        <f>DATE(table_netflix[[#This Row],[release_year]],1,1)</f>
        <v>43466</v>
      </c>
      <c r="Q1919" s="12">
        <f t="shared" si="29"/>
        <v>43774</v>
      </c>
      <c r="R1919" s="12" t="str">
        <f>TEXT(table_netflix[[#This Row],[date_added_todate]], "mmm")</f>
        <v>Nov</v>
      </c>
      <c r="S1919" t="s">
        <v>10069</v>
      </c>
    </row>
    <row r="1920" spans="1:19" x14ac:dyDescent="0.3">
      <c r="A1920" t="s">
        <v>10070</v>
      </c>
      <c r="B1920" t="s">
        <v>15</v>
      </c>
      <c r="C1920" t="s">
        <v>10071</v>
      </c>
      <c r="D1920" t="s">
        <v>4938</v>
      </c>
      <c r="E1920" t="s">
        <v>10072</v>
      </c>
      <c r="F1920" t="s">
        <v>18</v>
      </c>
      <c r="G1920" s="14" t="s">
        <v>10053</v>
      </c>
      <c r="H1920">
        <v>2019</v>
      </c>
      <c r="I1920" t="s">
        <v>186</v>
      </c>
      <c r="J1920" t="s">
        <v>246</v>
      </c>
      <c r="K1920">
        <f>IFERROR(VALUE(LEFT(table_netflix[[#This Row],[duration (in min)]], LEN(table_netflix[[#This Row],[duration (in min)]])-4)),0)</f>
        <v>85</v>
      </c>
      <c r="L1920" t="s">
        <v>71</v>
      </c>
      <c r="O1920" t="str" cm="1">
        <f t="array" ref="O1920">_xlfn.IFS(table_netflix[[#This Row],[release_year]]&gt;=2018, "2018 &amp; after", TRUE, "Before 2018")</f>
        <v>2018 &amp; after</v>
      </c>
      <c r="P1920" s="12">
        <f>DATE(table_netflix[[#This Row],[release_year]],1,1)</f>
        <v>43466</v>
      </c>
      <c r="Q1920" s="12">
        <f t="shared" si="29"/>
        <v>43774</v>
      </c>
      <c r="R1920" s="12" t="str">
        <f>TEXT(table_netflix[[#This Row],[date_added_todate]], "mmm")</f>
        <v>Nov</v>
      </c>
      <c r="S1920" t="s">
        <v>10073</v>
      </c>
    </row>
    <row r="1921" spans="1:19" x14ac:dyDescent="0.3">
      <c r="A1921" t="s">
        <v>10075</v>
      </c>
      <c r="B1921" t="s">
        <v>15</v>
      </c>
      <c r="C1921" t="s">
        <v>10076</v>
      </c>
      <c r="D1921" t="s">
        <v>10077</v>
      </c>
      <c r="E1921" t="s">
        <v>10078</v>
      </c>
      <c r="F1921" t="s">
        <v>18</v>
      </c>
      <c r="G1921" s="14" t="s">
        <v>10074</v>
      </c>
      <c r="H1921">
        <v>2016</v>
      </c>
      <c r="I1921" t="s">
        <v>62</v>
      </c>
      <c r="J1921" t="s">
        <v>814</v>
      </c>
      <c r="K1921">
        <f>IFERROR(VALUE(LEFT(table_netflix[[#This Row],[duration (in min)]], LEN(table_netflix[[#This Row],[duration (in min)]])-4)),0)</f>
        <v>78</v>
      </c>
      <c r="L1921" t="s">
        <v>22</v>
      </c>
      <c r="O1921" t="str" cm="1">
        <f t="array" ref="O1921">_xlfn.IFS(table_netflix[[#This Row],[release_year]]&gt;=2018, "2018 &amp; after", TRUE, "Before 2018")</f>
        <v>Before 2018</v>
      </c>
      <c r="P1921" s="12">
        <f>DATE(table_netflix[[#This Row],[release_year]],1,1)</f>
        <v>42370</v>
      </c>
      <c r="Q1921" s="12">
        <f t="shared" si="29"/>
        <v>43773</v>
      </c>
      <c r="R1921" s="12" t="str">
        <f>TEXT(table_netflix[[#This Row],[date_added_todate]], "mmm")</f>
        <v>Nov</v>
      </c>
      <c r="S1921" t="s">
        <v>10079</v>
      </c>
    </row>
    <row r="1922" spans="1:19" x14ac:dyDescent="0.3">
      <c r="A1922" t="s">
        <v>10080</v>
      </c>
      <c r="B1922" t="s">
        <v>15</v>
      </c>
      <c r="C1922" t="s">
        <v>10081</v>
      </c>
      <c r="D1922" t="s">
        <v>10082</v>
      </c>
      <c r="E1922" t="s">
        <v>10082</v>
      </c>
      <c r="F1922" t="s">
        <v>39</v>
      </c>
      <c r="G1922" s="14" t="s">
        <v>10074</v>
      </c>
      <c r="H1922">
        <v>2019</v>
      </c>
      <c r="I1922" t="s">
        <v>27</v>
      </c>
      <c r="J1922" t="s">
        <v>118</v>
      </c>
      <c r="K1922">
        <f>IFERROR(VALUE(LEFT(table_netflix[[#This Row],[duration (in min)]], LEN(table_netflix[[#This Row],[duration (in min)]])-4)),0)</f>
        <v>103</v>
      </c>
      <c r="L1922" t="s">
        <v>53</v>
      </c>
      <c r="M1922" t="s">
        <v>55</v>
      </c>
      <c r="N1922" t="s">
        <v>142</v>
      </c>
      <c r="O1922" t="str" cm="1">
        <f t="array" ref="O1922">_xlfn.IFS(table_netflix[[#This Row],[release_year]]&gt;=2018, "2018 &amp; after", TRUE, "Before 2018")</f>
        <v>2018 &amp; after</v>
      </c>
      <c r="P1922" s="12">
        <f>DATE(table_netflix[[#This Row],[release_year]],1,1)</f>
        <v>43466</v>
      </c>
      <c r="Q1922" s="12">
        <f t="shared" ref="Q1922:Q1985" si="30">IF(G1922&lt;&gt;"", DATE(RIGHT(G1922,4), MONTH(1 &amp; LEFT(G1922,FIND(" ",G1922)-1)), MID(G1922, FIND(" ", G1922)+1, FIND(",", G1922)-FIND(" ", G1922)-1)), "")</f>
        <v>43773</v>
      </c>
      <c r="R1922" s="12" t="str">
        <f>TEXT(table_netflix[[#This Row],[date_added_todate]], "mmm")</f>
        <v>Nov</v>
      </c>
      <c r="S1922" t="s">
        <v>10083</v>
      </c>
    </row>
    <row r="1923" spans="1:19" x14ac:dyDescent="0.3">
      <c r="A1923" t="s">
        <v>10085</v>
      </c>
      <c r="B1923" t="s">
        <v>15</v>
      </c>
      <c r="C1923" t="s">
        <v>10086</v>
      </c>
      <c r="D1923" t="s">
        <v>6438</v>
      </c>
      <c r="E1923" t="s">
        <v>10087</v>
      </c>
      <c r="F1923" t="s">
        <v>18</v>
      </c>
      <c r="G1923" s="14" t="s">
        <v>10084</v>
      </c>
      <c r="H1923">
        <v>2014</v>
      </c>
      <c r="I1923" t="s">
        <v>139</v>
      </c>
      <c r="J1923" t="s">
        <v>1232</v>
      </c>
      <c r="K1923">
        <f>IFERROR(VALUE(LEFT(table_netflix[[#This Row],[duration (in min)]], LEN(table_netflix[[#This Row],[duration (in min)]])-4)),0)</f>
        <v>68</v>
      </c>
      <c r="L1923" t="s">
        <v>47</v>
      </c>
      <c r="M1923" t="s">
        <v>85</v>
      </c>
      <c r="O1923" t="str" cm="1">
        <f t="array" ref="O1923">_xlfn.IFS(table_netflix[[#This Row],[release_year]]&gt;=2018, "2018 &amp; after", TRUE, "Before 2018")</f>
        <v>Before 2018</v>
      </c>
      <c r="P1923" s="12">
        <f>DATE(table_netflix[[#This Row],[release_year]],1,1)</f>
        <v>41640</v>
      </c>
      <c r="Q1923" s="12">
        <f t="shared" si="30"/>
        <v>43771</v>
      </c>
      <c r="R1923" s="12" t="str">
        <f>TEXT(table_netflix[[#This Row],[date_added_todate]], "mmm")</f>
        <v>Nov</v>
      </c>
      <c r="S1923" t="s">
        <v>10088</v>
      </c>
    </row>
    <row r="1924" spans="1:19" x14ac:dyDescent="0.3">
      <c r="A1924" t="s">
        <v>10089</v>
      </c>
      <c r="B1924" t="s">
        <v>15</v>
      </c>
      <c r="C1924" t="s">
        <v>10090</v>
      </c>
      <c r="D1924" t="s">
        <v>6438</v>
      </c>
      <c r="E1924" t="s">
        <v>10091</v>
      </c>
      <c r="F1924" t="s">
        <v>18</v>
      </c>
      <c r="G1924" s="14" t="s">
        <v>10084</v>
      </c>
      <c r="H1924">
        <v>2012</v>
      </c>
      <c r="I1924" t="s">
        <v>84</v>
      </c>
      <c r="J1924" t="s">
        <v>1232</v>
      </c>
      <c r="K1924">
        <f>IFERROR(VALUE(LEFT(table_netflix[[#This Row],[duration (in min)]], LEN(table_netflix[[#This Row],[duration (in min)]])-4)),0)</f>
        <v>68</v>
      </c>
      <c r="L1924" t="s">
        <v>47</v>
      </c>
      <c r="M1924" t="s">
        <v>85</v>
      </c>
      <c r="N1924" t="s">
        <v>112</v>
      </c>
      <c r="O1924" t="str" cm="1">
        <f t="array" ref="O1924">_xlfn.IFS(table_netflix[[#This Row],[release_year]]&gt;=2018, "2018 &amp; after", TRUE, "Before 2018")</f>
        <v>Before 2018</v>
      </c>
      <c r="P1924" s="12">
        <f>DATE(table_netflix[[#This Row],[release_year]],1,1)</f>
        <v>40909</v>
      </c>
      <c r="Q1924" s="12">
        <f t="shared" si="30"/>
        <v>43771</v>
      </c>
      <c r="R1924" s="12" t="str">
        <f>TEXT(table_netflix[[#This Row],[date_added_todate]], "mmm")</f>
        <v>Nov</v>
      </c>
      <c r="S1924" t="s">
        <v>10092</v>
      </c>
    </row>
    <row r="1925" spans="1:19" x14ac:dyDescent="0.3">
      <c r="A1925" t="s">
        <v>10093</v>
      </c>
      <c r="B1925" t="s">
        <v>15</v>
      </c>
      <c r="C1925" t="s">
        <v>10094</v>
      </c>
      <c r="D1925" t="s">
        <v>10095</v>
      </c>
      <c r="E1925" t="s">
        <v>10096</v>
      </c>
      <c r="F1925" t="s">
        <v>18</v>
      </c>
      <c r="G1925" s="14" t="s">
        <v>10084</v>
      </c>
      <c r="H1925">
        <v>2017</v>
      </c>
      <c r="I1925" t="s">
        <v>100</v>
      </c>
      <c r="J1925" t="s">
        <v>942</v>
      </c>
      <c r="K1925">
        <f>IFERROR(VALUE(LEFT(table_netflix[[#This Row],[duration (in min)]], LEN(table_netflix[[#This Row],[duration (in min)]])-4)),0)</f>
        <v>69</v>
      </c>
      <c r="L1925" t="s">
        <v>47</v>
      </c>
      <c r="O1925" t="str" cm="1">
        <f t="array" ref="O1925">_xlfn.IFS(table_netflix[[#This Row],[release_year]]&gt;=2018, "2018 &amp; after", TRUE, "Before 2018")</f>
        <v>Before 2018</v>
      </c>
      <c r="P1925" s="12">
        <f>DATE(table_netflix[[#This Row],[release_year]],1,1)</f>
        <v>42736</v>
      </c>
      <c r="Q1925" s="12">
        <f t="shared" si="30"/>
        <v>43771</v>
      </c>
      <c r="R1925" s="12" t="str">
        <f>TEXT(table_netflix[[#This Row],[date_added_todate]], "mmm")</f>
        <v>Nov</v>
      </c>
      <c r="S1925" t="s">
        <v>10097</v>
      </c>
    </row>
    <row r="1926" spans="1:19" x14ac:dyDescent="0.3">
      <c r="A1926" t="s">
        <v>10098</v>
      </c>
      <c r="B1926" t="s">
        <v>15</v>
      </c>
      <c r="C1926" t="s">
        <v>10099</v>
      </c>
      <c r="D1926" t="s">
        <v>10100</v>
      </c>
      <c r="E1926" t="s">
        <v>10101</v>
      </c>
      <c r="F1926" t="s">
        <v>18</v>
      </c>
      <c r="G1926" s="14" t="s">
        <v>10084</v>
      </c>
      <c r="H1926">
        <v>2017</v>
      </c>
      <c r="I1926" t="s">
        <v>84</v>
      </c>
      <c r="J1926" t="s">
        <v>1186</v>
      </c>
      <c r="K1926">
        <f>IFERROR(VALUE(LEFT(table_netflix[[#This Row],[duration (in min)]], LEN(table_netflix[[#This Row],[duration (in min)]])-4)),0)</f>
        <v>81</v>
      </c>
      <c r="L1926" t="s">
        <v>47</v>
      </c>
      <c r="M1926" t="s">
        <v>85</v>
      </c>
      <c r="O1926" t="str" cm="1">
        <f t="array" ref="O1926">_xlfn.IFS(table_netflix[[#This Row],[release_year]]&gt;=2018, "2018 &amp; after", TRUE, "Before 2018")</f>
        <v>Before 2018</v>
      </c>
      <c r="P1926" s="12">
        <f>DATE(table_netflix[[#This Row],[release_year]],1,1)</f>
        <v>42736</v>
      </c>
      <c r="Q1926" s="12">
        <f t="shared" si="30"/>
        <v>43771</v>
      </c>
      <c r="R1926" s="12" t="str">
        <f>TEXT(table_netflix[[#This Row],[date_added_todate]], "mmm")</f>
        <v>Nov</v>
      </c>
      <c r="S1926" t="s">
        <v>10102</v>
      </c>
    </row>
    <row r="1927" spans="1:19" x14ac:dyDescent="0.3">
      <c r="A1927" t="s">
        <v>10103</v>
      </c>
      <c r="B1927" t="s">
        <v>15</v>
      </c>
      <c r="C1927" t="s">
        <v>10104</v>
      </c>
      <c r="D1927" t="s">
        <v>349</v>
      </c>
      <c r="E1927" t="s">
        <v>10105</v>
      </c>
      <c r="F1927" t="s">
        <v>18</v>
      </c>
      <c r="G1927" s="14" t="s">
        <v>10084</v>
      </c>
      <c r="H1927">
        <v>2013</v>
      </c>
      <c r="I1927" t="s">
        <v>100</v>
      </c>
      <c r="J1927" t="s">
        <v>942</v>
      </c>
      <c r="K1927">
        <f>IFERROR(VALUE(LEFT(table_netflix[[#This Row],[duration (in min)]], LEN(table_netflix[[#This Row],[duration (in min)]])-4)),0)</f>
        <v>69</v>
      </c>
      <c r="L1927" t="s">
        <v>47</v>
      </c>
      <c r="M1927" t="s">
        <v>85</v>
      </c>
      <c r="O1927" t="str" cm="1">
        <f t="array" ref="O1927">_xlfn.IFS(table_netflix[[#This Row],[release_year]]&gt;=2018, "2018 &amp; after", TRUE, "Before 2018")</f>
        <v>Before 2018</v>
      </c>
      <c r="P1927" s="12">
        <f>DATE(table_netflix[[#This Row],[release_year]],1,1)</f>
        <v>41275</v>
      </c>
      <c r="Q1927" s="12">
        <f t="shared" si="30"/>
        <v>43771</v>
      </c>
      <c r="R1927" s="12" t="str">
        <f>TEXT(table_netflix[[#This Row],[date_added_todate]], "mmm")</f>
        <v>Nov</v>
      </c>
      <c r="S1927" t="s">
        <v>10106</v>
      </c>
    </row>
    <row r="1928" spans="1:19" x14ac:dyDescent="0.3">
      <c r="A1928" t="s">
        <v>10107</v>
      </c>
      <c r="B1928" t="s">
        <v>15</v>
      </c>
      <c r="C1928" t="s">
        <v>10108</v>
      </c>
      <c r="D1928" t="s">
        <v>10109</v>
      </c>
      <c r="E1928" t="s">
        <v>10110</v>
      </c>
      <c r="F1928" t="s">
        <v>18</v>
      </c>
      <c r="G1928" s="14" t="s">
        <v>10084</v>
      </c>
      <c r="H1928">
        <v>2016</v>
      </c>
      <c r="I1928" t="s">
        <v>84</v>
      </c>
      <c r="J1928" t="s">
        <v>1232</v>
      </c>
      <c r="K1928">
        <f>IFERROR(VALUE(LEFT(table_netflix[[#This Row],[duration (in min)]], LEN(table_netflix[[#This Row],[duration (in min)]])-4)),0)</f>
        <v>68</v>
      </c>
      <c r="L1928" t="s">
        <v>47</v>
      </c>
      <c r="O1928" t="str" cm="1">
        <f t="array" ref="O1928">_xlfn.IFS(table_netflix[[#This Row],[release_year]]&gt;=2018, "2018 &amp; after", TRUE, "Before 2018")</f>
        <v>Before 2018</v>
      </c>
      <c r="P1928" s="12">
        <f>DATE(table_netflix[[#This Row],[release_year]],1,1)</f>
        <v>42370</v>
      </c>
      <c r="Q1928" s="12">
        <f t="shared" si="30"/>
        <v>43771</v>
      </c>
      <c r="R1928" s="12" t="str">
        <f>TEXT(table_netflix[[#This Row],[date_added_todate]], "mmm")</f>
        <v>Nov</v>
      </c>
      <c r="S1928" t="s">
        <v>10111</v>
      </c>
    </row>
    <row r="1929" spans="1:19" x14ac:dyDescent="0.3">
      <c r="A1929" t="s">
        <v>10112</v>
      </c>
      <c r="B1929" t="s">
        <v>15</v>
      </c>
      <c r="C1929" t="s">
        <v>10113</v>
      </c>
      <c r="D1929" t="s">
        <v>877</v>
      </c>
      <c r="E1929" t="s">
        <v>10114</v>
      </c>
      <c r="F1929" t="s">
        <v>18</v>
      </c>
      <c r="G1929" s="14" t="s">
        <v>10084</v>
      </c>
      <c r="H1929">
        <v>2015</v>
      </c>
      <c r="I1929" t="s">
        <v>84</v>
      </c>
      <c r="J1929" t="s">
        <v>1232</v>
      </c>
      <c r="K1929">
        <f>IFERROR(VALUE(LEFT(table_netflix[[#This Row],[duration (in min)]], LEN(table_netflix[[#This Row],[duration (in min)]])-4)),0)</f>
        <v>68</v>
      </c>
      <c r="L1929" t="s">
        <v>47</v>
      </c>
      <c r="M1929" t="s">
        <v>85</v>
      </c>
      <c r="O1929" t="str" cm="1">
        <f t="array" ref="O1929">_xlfn.IFS(table_netflix[[#This Row],[release_year]]&gt;=2018, "2018 &amp; after", TRUE, "Before 2018")</f>
        <v>Before 2018</v>
      </c>
      <c r="P1929" s="12">
        <f>DATE(table_netflix[[#This Row],[release_year]],1,1)</f>
        <v>42005</v>
      </c>
      <c r="Q1929" s="12">
        <f t="shared" si="30"/>
        <v>43771</v>
      </c>
      <c r="R1929" s="12" t="str">
        <f>TEXT(table_netflix[[#This Row],[date_added_todate]], "mmm")</f>
        <v>Nov</v>
      </c>
      <c r="S1929" t="s">
        <v>10115</v>
      </c>
    </row>
    <row r="1930" spans="1:19" x14ac:dyDescent="0.3">
      <c r="A1930" t="s">
        <v>10116</v>
      </c>
      <c r="B1930" t="s">
        <v>15</v>
      </c>
      <c r="C1930" t="s">
        <v>10117</v>
      </c>
      <c r="D1930" t="s">
        <v>10118</v>
      </c>
      <c r="E1930" t="s">
        <v>10119</v>
      </c>
      <c r="F1930" t="s">
        <v>18</v>
      </c>
      <c r="G1930" s="14" t="s">
        <v>10084</v>
      </c>
      <c r="H1930">
        <v>2010</v>
      </c>
      <c r="I1930" t="s">
        <v>100</v>
      </c>
      <c r="J1930" t="s">
        <v>549</v>
      </c>
      <c r="K1930">
        <f>IFERROR(VALUE(LEFT(table_netflix[[#This Row],[duration (in min)]], LEN(table_netflix[[#This Row],[duration (in min)]])-4)),0)</f>
        <v>86</v>
      </c>
      <c r="L1930" t="s">
        <v>47</v>
      </c>
      <c r="M1930" t="s">
        <v>85</v>
      </c>
      <c r="O1930" t="str" cm="1">
        <f t="array" ref="O1930">_xlfn.IFS(table_netflix[[#This Row],[release_year]]&gt;=2018, "2018 &amp; after", TRUE, "Before 2018")</f>
        <v>Before 2018</v>
      </c>
      <c r="P1930" s="12">
        <f>DATE(table_netflix[[#This Row],[release_year]],1,1)</f>
        <v>40179</v>
      </c>
      <c r="Q1930" s="12">
        <f t="shared" si="30"/>
        <v>43771</v>
      </c>
      <c r="R1930" s="12" t="str">
        <f>TEXT(table_netflix[[#This Row],[date_added_todate]], "mmm")</f>
        <v>Nov</v>
      </c>
      <c r="S1930" t="s">
        <v>10120</v>
      </c>
    </row>
    <row r="1931" spans="1:19" x14ac:dyDescent="0.3">
      <c r="A1931" t="s">
        <v>10121</v>
      </c>
      <c r="B1931" t="s">
        <v>15</v>
      </c>
      <c r="C1931" t="s">
        <v>10122</v>
      </c>
      <c r="D1931" t="s">
        <v>10123</v>
      </c>
      <c r="E1931" t="s">
        <v>10124</v>
      </c>
      <c r="F1931" t="s">
        <v>18</v>
      </c>
      <c r="G1931" s="14" t="s">
        <v>10084</v>
      </c>
      <c r="H1931">
        <v>2015</v>
      </c>
      <c r="I1931" t="s">
        <v>100</v>
      </c>
      <c r="J1931" t="s">
        <v>10125</v>
      </c>
      <c r="K1931">
        <f>IFERROR(VALUE(LEFT(table_netflix[[#This Row],[duration (in min)]], LEN(table_netflix[[#This Row],[duration (in min)]])-4)),0)</f>
        <v>40</v>
      </c>
      <c r="L1931" t="s">
        <v>47</v>
      </c>
      <c r="M1931" t="s">
        <v>85</v>
      </c>
      <c r="O1931" t="str" cm="1">
        <f t="array" ref="O1931">_xlfn.IFS(table_netflix[[#This Row],[release_year]]&gt;=2018, "2018 &amp; after", TRUE, "Before 2018")</f>
        <v>Before 2018</v>
      </c>
      <c r="P1931" s="12">
        <f>DATE(table_netflix[[#This Row],[release_year]],1,1)</f>
        <v>42005</v>
      </c>
      <c r="Q1931" s="12">
        <f t="shared" si="30"/>
        <v>43771</v>
      </c>
      <c r="R1931" s="12" t="str">
        <f>TEXT(table_netflix[[#This Row],[date_added_todate]], "mmm")</f>
        <v>Nov</v>
      </c>
      <c r="S1931" t="s">
        <v>10126</v>
      </c>
    </row>
    <row r="1932" spans="1:19" x14ac:dyDescent="0.3">
      <c r="A1932" t="s">
        <v>10127</v>
      </c>
      <c r="B1932" t="s">
        <v>15</v>
      </c>
      <c r="C1932" t="s">
        <v>10128</v>
      </c>
      <c r="D1932" t="s">
        <v>10129</v>
      </c>
      <c r="E1932" t="s">
        <v>10130</v>
      </c>
      <c r="F1932" t="s">
        <v>301</v>
      </c>
      <c r="G1932" s="14" t="s">
        <v>10131</v>
      </c>
      <c r="H1932">
        <v>2019</v>
      </c>
      <c r="I1932" t="s">
        <v>27</v>
      </c>
      <c r="J1932" t="s">
        <v>92</v>
      </c>
      <c r="K1932">
        <f>IFERROR(VALUE(LEFT(table_netflix[[#This Row],[duration (in min)]], LEN(table_netflix[[#This Row],[duration (in min)]])-4)),0)</f>
        <v>94</v>
      </c>
      <c r="L1932" t="s">
        <v>71</v>
      </c>
      <c r="M1932" t="s">
        <v>55</v>
      </c>
      <c r="O1932" t="str" cm="1">
        <f t="array" ref="O1932">_xlfn.IFS(table_netflix[[#This Row],[release_year]]&gt;=2018, "2018 &amp; after", TRUE, "Before 2018")</f>
        <v>2018 &amp; after</v>
      </c>
      <c r="P1932" s="12">
        <f>DATE(table_netflix[[#This Row],[release_year]],1,1)</f>
        <v>43466</v>
      </c>
      <c r="Q1932" s="12">
        <f t="shared" si="30"/>
        <v>43770</v>
      </c>
      <c r="R1932" s="12" t="str">
        <f>TEXT(table_netflix[[#This Row],[date_added_todate]], "mmm")</f>
        <v>Nov</v>
      </c>
      <c r="S1932" t="s">
        <v>10132</v>
      </c>
    </row>
    <row r="1933" spans="1:19" x14ac:dyDescent="0.3">
      <c r="A1933" t="s">
        <v>10133</v>
      </c>
      <c r="B1933" t="s">
        <v>15</v>
      </c>
      <c r="C1933" t="s">
        <v>10134</v>
      </c>
      <c r="D1933" t="s">
        <v>10135</v>
      </c>
      <c r="E1933" t="s">
        <v>10136</v>
      </c>
      <c r="F1933" t="s">
        <v>18</v>
      </c>
      <c r="G1933" s="14" t="s">
        <v>10131</v>
      </c>
      <c r="H1933">
        <v>2019</v>
      </c>
      <c r="I1933" t="s">
        <v>27</v>
      </c>
      <c r="J1933" t="s">
        <v>21</v>
      </c>
      <c r="K1933">
        <f>IFERROR(VALUE(LEFT(table_netflix[[#This Row],[duration (in min)]], LEN(table_netflix[[#This Row],[duration (in min)]])-4)),0)</f>
        <v>90</v>
      </c>
      <c r="L1933" t="s">
        <v>53</v>
      </c>
      <c r="O1933" t="str" cm="1">
        <f t="array" ref="O1933">_xlfn.IFS(table_netflix[[#This Row],[release_year]]&gt;=2018, "2018 &amp; after", TRUE, "Before 2018")</f>
        <v>2018 &amp; after</v>
      </c>
      <c r="P1933" s="12">
        <f>DATE(table_netflix[[#This Row],[release_year]],1,1)</f>
        <v>43466</v>
      </c>
      <c r="Q1933" s="12">
        <f t="shared" si="30"/>
        <v>43770</v>
      </c>
      <c r="R1933" s="12" t="str">
        <f>TEXT(table_netflix[[#This Row],[date_added_todate]], "mmm")</f>
        <v>Nov</v>
      </c>
      <c r="S1933" t="s">
        <v>10137</v>
      </c>
    </row>
    <row r="1934" spans="1:19" x14ac:dyDescent="0.3">
      <c r="A1934" t="s">
        <v>10138</v>
      </c>
      <c r="B1934" t="s">
        <v>15</v>
      </c>
      <c r="C1934" t="s">
        <v>10139</v>
      </c>
      <c r="D1934" t="s">
        <v>10140</v>
      </c>
      <c r="E1934" t="s">
        <v>10141</v>
      </c>
      <c r="F1934" t="s">
        <v>18</v>
      </c>
      <c r="G1934" s="14" t="s">
        <v>10131</v>
      </c>
      <c r="H1934">
        <v>2017</v>
      </c>
      <c r="I1934" t="s">
        <v>84</v>
      </c>
      <c r="J1934" t="s">
        <v>626</v>
      </c>
      <c r="K1934">
        <f>IFERROR(VALUE(LEFT(table_netflix[[#This Row],[duration (in min)]], LEN(table_netflix[[#This Row],[duration (in min)]])-4)),0)</f>
        <v>112</v>
      </c>
      <c r="L1934" t="s">
        <v>53</v>
      </c>
      <c r="O1934" t="str" cm="1">
        <f t="array" ref="O1934">_xlfn.IFS(table_netflix[[#This Row],[release_year]]&gt;=2018, "2018 &amp; after", TRUE, "Before 2018")</f>
        <v>Before 2018</v>
      </c>
      <c r="P1934" s="12">
        <f>DATE(table_netflix[[#This Row],[release_year]],1,1)</f>
        <v>42736</v>
      </c>
      <c r="Q1934" s="12">
        <f t="shared" si="30"/>
        <v>43770</v>
      </c>
      <c r="R1934" s="12" t="str">
        <f>TEXT(table_netflix[[#This Row],[date_added_todate]], "mmm")</f>
        <v>Nov</v>
      </c>
      <c r="S1934" t="s">
        <v>10142</v>
      </c>
    </row>
    <row r="1935" spans="1:19" x14ac:dyDescent="0.3">
      <c r="A1935" t="s">
        <v>10143</v>
      </c>
      <c r="B1935" t="s">
        <v>15</v>
      </c>
      <c r="C1935" t="s">
        <v>10144</v>
      </c>
      <c r="D1935" t="s">
        <v>10145</v>
      </c>
      <c r="E1935" t="s">
        <v>10146</v>
      </c>
      <c r="F1935" t="s">
        <v>61</v>
      </c>
      <c r="G1935" s="14" t="s">
        <v>10131</v>
      </c>
      <c r="H1935">
        <v>2018</v>
      </c>
      <c r="I1935" t="s">
        <v>27</v>
      </c>
      <c r="J1935" t="s">
        <v>511</v>
      </c>
      <c r="K1935">
        <f>IFERROR(VALUE(LEFT(table_netflix[[#This Row],[duration (in min)]], LEN(table_netflix[[#This Row],[duration (in min)]])-4)),0)</f>
        <v>101</v>
      </c>
      <c r="L1935" t="s">
        <v>71</v>
      </c>
      <c r="O1935" t="str" cm="1">
        <f t="array" ref="O1935">_xlfn.IFS(table_netflix[[#This Row],[release_year]]&gt;=2018, "2018 &amp; after", TRUE, "Before 2018")</f>
        <v>2018 &amp; after</v>
      </c>
      <c r="P1935" s="12">
        <f>DATE(table_netflix[[#This Row],[release_year]],1,1)</f>
        <v>43101</v>
      </c>
      <c r="Q1935" s="12">
        <f t="shared" si="30"/>
        <v>43770</v>
      </c>
      <c r="R1935" s="12" t="str">
        <f>TEXT(table_netflix[[#This Row],[date_added_todate]], "mmm")</f>
        <v>Nov</v>
      </c>
      <c r="S1935" t="s">
        <v>10147</v>
      </c>
    </row>
    <row r="1936" spans="1:19" x14ac:dyDescent="0.3">
      <c r="A1936" t="s">
        <v>10148</v>
      </c>
      <c r="B1936" t="s">
        <v>15</v>
      </c>
      <c r="C1936" t="s">
        <v>10149</v>
      </c>
      <c r="D1936" t="s">
        <v>8303</v>
      </c>
      <c r="E1936" t="s">
        <v>10150</v>
      </c>
      <c r="F1936" t="s">
        <v>39</v>
      </c>
      <c r="G1936" s="14" t="s">
        <v>10131</v>
      </c>
      <c r="H1936">
        <v>2019</v>
      </c>
      <c r="I1936" t="s">
        <v>62</v>
      </c>
      <c r="J1936" t="s">
        <v>348</v>
      </c>
      <c r="K1936">
        <f>IFERROR(VALUE(LEFT(table_netflix[[#This Row],[duration (in min)]], LEN(table_netflix[[#This Row],[duration (in min)]])-4)),0)</f>
        <v>119</v>
      </c>
      <c r="L1936" t="s">
        <v>144</v>
      </c>
      <c r="M1936" t="s">
        <v>55</v>
      </c>
      <c r="O1936" t="str" cm="1">
        <f t="array" ref="O1936">_xlfn.IFS(table_netflix[[#This Row],[release_year]]&gt;=2018, "2018 &amp; after", TRUE, "Before 2018")</f>
        <v>2018 &amp; after</v>
      </c>
      <c r="P1936" s="12">
        <f>DATE(table_netflix[[#This Row],[release_year]],1,1)</f>
        <v>43466</v>
      </c>
      <c r="Q1936" s="12">
        <f t="shared" si="30"/>
        <v>43770</v>
      </c>
      <c r="R1936" s="12" t="str">
        <f>TEXT(table_netflix[[#This Row],[date_added_todate]], "mmm")</f>
        <v>Nov</v>
      </c>
      <c r="S1936" t="s">
        <v>10151</v>
      </c>
    </row>
    <row r="1937" spans="1:19" x14ac:dyDescent="0.3">
      <c r="A1937" t="s">
        <v>10152</v>
      </c>
      <c r="B1937" t="s">
        <v>15</v>
      </c>
      <c r="C1937" t="s">
        <v>10153</v>
      </c>
      <c r="D1937" t="s">
        <v>10154</v>
      </c>
      <c r="F1937" t="s">
        <v>18</v>
      </c>
      <c r="G1937" s="14" t="s">
        <v>10131</v>
      </c>
      <c r="H1937">
        <v>2019</v>
      </c>
      <c r="I1937" t="s">
        <v>27</v>
      </c>
      <c r="J1937" t="s">
        <v>10125</v>
      </c>
      <c r="K1937">
        <f>IFERROR(VALUE(LEFT(table_netflix[[#This Row],[duration (in min)]], LEN(table_netflix[[#This Row],[duration (in min)]])-4)),0)</f>
        <v>40</v>
      </c>
      <c r="L1937" t="s">
        <v>22</v>
      </c>
      <c r="O1937" t="str" cm="1">
        <f t="array" ref="O1937">_xlfn.IFS(table_netflix[[#This Row],[release_year]]&gt;=2018, "2018 &amp; after", TRUE, "Before 2018")</f>
        <v>2018 &amp; after</v>
      </c>
      <c r="P1937" s="12">
        <f>DATE(table_netflix[[#This Row],[release_year]],1,1)</f>
        <v>43466</v>
      </c>
      <c r="Q1937" s="12">
        <f t="shared" si="30"/>
        <v>43770</v>
      </c>
      <c r="R1937" s="12" t="str">
        <f>TEXT(table_netflix[[#This Row],[date_added_todate]], "mmm")</f>
        <v>Nov</v>
      </c>
      <c r="S1937" t="s">
        <v>10155</v>
      </c>
    </row>
    <row r="1938" spans="1:19" x14ac:dyDescent="0.3">
      <c r="A1938" t="s">
        <v>10156</v>
      </c>
      <c r="B1938" t="s">
        <v>15</v>
      </c>
      <c r="C1938" t="s">
        <v>10157</v>
      </c>
      <c r="D1938" t="s">
        <v>1488</v>
      </c>
      <c r="E1938" t="s">
        <v>10158</v>
      </c>
      <c r="F1938" t="s">
        <v>18</v>
      </c>
      <c r="G1938" s="14" t="s">
        <v>10131</v>
      </c>
      <c r="H1938">
        <v>2019</v>
      </c>
      <c r="I1938" t="s">
        <v>84</v>
      </c>
      <c r="J1938" t="s">
        <v>549</v>
      </c>
      <c r="K1938">
        <f>IFERROR(VALUE(LEFT(table_netflix[[#This Row],[duration (in min)]], LEN(table_netflix[[#This Row],[duration (in min)]])-4)),0)</f>
        <v>86</v>
      </c>
      <c r="L1938" t="s">
        <v>47</v>
      </c>
      <c r="M1938" t="s">
        <v>72</v>
      </c>
      <c r="N1938" t="s">
        <v>107</v>
      </c>
      <c r="O1938" t="str" cm="1">
        <f t="array" ref="O1938">_xlfn.IFS(table_netflix[[#This Row],[release_year]]&gt;=2018, "2018 &amp; after", TRUE, "Before 2018")</f>
        <v>2018 &amp; after</v>
      </c>
      <c r="P1938" s="12">
        <f>DATE(table_netflix[[#This Row],[release_year]],1,1)</f>
        <v>43466</v>
      </c>
      <c r="Q1938" s="12">
        <f t="shared" si="30"/>
        <v>43770</v>
      </c>
      <c r="R1938" s="12" t="str">
        <f>TEXT(table_netflix[[#This Row],[date_added_todate]], "mmm")</f>
        <v>Nov</v>
      </c>
      <c r="S1938" t="s">
        <v>10159</v>
      </c>
    </row>
    <row r="1939" spans="1:19" x14ac:dyDescent="0.3">
      <c r="A1939" t="s">
        <v>10160</v>
      </c>
      <c r="B1939" t="s">
        <v>15</v>
      </c>
      <c r="C1939" t="s">
        <v>10161</v>
      </c>
      <c r="D1939" t="s">
        <v>10162</v>
      </c>
      <c r="E1939" t="s">
        <v>10163</v>
      </c>
      <c r="F1939" t="s">
        <v>18</v>
      </c>
      <c r="G1939" s="14" t="s">
        <v>10131</v>
      </c>
      <c r="H1939">
        <v>2018</v>
      </c>
      <c r="I1939" t="s">
        <v>45</v>
      </c>
      <c r="J1939" t="s">
        <v>308</v>
      </c>
      <c r="K1939">
        <f>IFERROR(VALUE(LEFT(table_netflix[[#This Row],[duration (in min)]], LEN(table_netflix[[#This Row],[duration (in min)]])-4)),0)</f>
        <v>92</v>
      </c>
      <c r="L1939" t="s">
        <v>47</v>
      </c>
      <c r="M1939" t="s">
        <v>85</v>
      </c>
      <c r="N1939" t="s">
        <v>107</v>
      </c>
      <c r="O1939" t="str" cm="1">
        <f t="array" ref="O1939">_xlfn.IFS(table_netflix[[#This Row],[release_year]]&gt;=2018, "2018 &amp; after", TRUE, "Before 2018")</f>
        <v>2018 &amp; after</v>
      </c>
      <c r="P1939" s="12">
        <f>DATE(table_netflix[[#This Row],[release_year]],1,1)</f>
        <v>43101</v>
      </c>
      <c r="Q1939" s="12">
        <f t="shared" si="30"/>
        <v>43770</v>
      </c>
      <c r="R1939" s="12" t="str">
        <f>TEXT(table_netflix[[#This Row],[date_added_todate]], "mmm")</f>
        <v>Nov</v>
      </c>
      <c r="S1939" t="s">
        <v>10164</v>
      </c>
    </row>
    <row r="1940" spans="1:19" x14ac:dyDescent="0.3">
      <c r="A1940" t="s">
        <v>10165</v>
      </c>
      <c r="B1940" t="s">
        <v>15</v>
      </c>
      <c r="C1940" t="s">
        <v>10166</v>
      </c>
      <c r="D1940" t="s">
        <v>10167</v>
      </c>
      <c r="E1940" t="s">
        <v>10168</v>
      </c>
      <c r="F1940" t="s">
        <v>18</v>
      </c>
      <c r="G1940" s="14" t="s">
        <v>10131</v>
      </c>
      <c r="H1940">
        <v>2019</v>
      </c>
      <c r="I1940" t="s">
        <v>84</v>
      </c>
      <c r="J1940" t="s">
        <v>46</v>
      </c>
      <c r="K1940">
        <f>IFERROR(VALUE(LEFT(table_netflix[[#This Row],[duration (in min)]], LEN(table_netflix[[#This Row],[duration (in min)]])-4)),0)</f>
        <v>91</v>
      </c>
      <c r="L1940" t="s">
        <v>47</v>
      </c>
      <c r="M1940" t="s">
        <v>85</v>
      </c>
      <c r="N1940" t="s">
        <v>107</v>
      </c>
      <c r="O1940" t="str" cm="1">
        <f t="array" ref="O1940">_xlfn.IFS(table_netflix[[#This Row],[release_year]]&gt;=2018, "2018 &amp; after", TRUE, "Before 2018")</f>
        <v>2018 &amp; after</v>
      </c>
      <c r="P1940" s="12">
        <f>DATE(table_netflix[[#This Row],[release_year]],1,1)</f>
        <v>43466</v>
      </c>
      <c r="Q1940" s="12">
        <f t="shared" si="30"/>
        <v>43770</v>
      </c>
      <c r="R1940" s="12" t="str">
        <f>TEXT(table_netflix[[#This Row],[date_added_todate]], "mmm")</f>
        <v>Nov</v>
      </c>
      <c r="S1940" t="s">
        <v>10169</v>
      </c>
    </row>
    <row r="1941" spans="1:19" x14ac:dyDescent="0.3">
      <c r="A1941" t="s">
        <v>10170</v>
      </c>
      <c r="B1941" t="s">
        <v>15</v>
      </c>
      <c r="C1941" t="s">
        <v>10171</v>
      </c>
      <c r="D1941" t="s">
        <v>10172</v>
      </c>
      <c r="E1941" t="s">
        <v>10173</v>
      </c>
      <c r="F1941" t="s">
        <v>61</v>
      </c>
      <c r="G1941" s="14" t="s">
        <v>10131</v>
      </c>
      <c r="H1941">
        <v>2019</v>
      </c>
      <c r="I1941" t="s">
        <v>186</v>
      </c>
      <c r="J1941" t="s">
        <v>1106</v>
      </c>
      <c r="K1941">
        <f>IFERROR(VALUE(LEFT(table_netflix[[#This Row],[duration (in min)]], LEN(table_netflix[[#This Row],[duration (in min)]])-4)),0)</f>
        <v>141</v>
      </c>
      <c r="L1941" t="s">
        <v>53</v>
      </c>
      <c r="O1941" t="str" cm="1">
        <f t="array" ref="O1941">_xlfn.IFS(table_netflix[[#This Row],[release_year]]&gt;=2018, "2018 &amp; after", TRUE, "Before 2018")</f>
        <v>2018 &amp; after</v>
      </c>
      <c r="P1941" s="12">
        <f>DATE(table_netflix[[#This Row],[release_year]],1,1)</f>
        <v>43466</v>
      </c>
      <c r="Q1941" s="12">
        <f t="shared" si="30"/>
        <v>43770</v>
      </c>
      <c r="R1941" s="12" t="str">
        <f>TEXT(table_netflix[[#This Row],[date_added_todate]], "mmm")</f>
        <v>Nov</v>
      </c>
      <c r="S1941" t="s">
        <v>10174</v>
      </c>
    </row>
    <row r="1942" spans="1:19" x14ac:dyDescent="0.3">
      <c r="A1942" t="s">
        <v>10175</v>
      </c>
      <c r="B1942" t="s">
        <v>15</v>
      </c>
      <c r="C1942" t="s">
        <v>10176</v>
      </c>
      <c r="D1942" t="s">
        <v>10177</v>
      </c>
      <c r="E1942" t="s">
        <v>10178</v>
      </c>
      <c r="F1942" t="s">
        <v>560</v>
      </c>
      <c r="G1942" s="14" t="s">
        <v>10131</v>
      </c>
      <c r="H1942">
        <v>2019</v>
      </c>
      <c r="I1942" t="s">
        <v>27</v>
      </c>
      <c r="J1942" t="s">
        <v>634</v>
      </c>
      <c r="K1942">
        <f>IFERROR(VALUE(LEFT(table_netflix[[#This Row],[duration (in min)]], LEN(table_netflix[[#This Row],[duration (in min)]])-4)),0)</f>
        <v>107</v>
      </c>
      <c r="L1942" t="s">
        <v>53</v>
      </c>
      <c r="M1942" t="s">
        <v>55</v>
      </c>
      <c r="O1942" t="str" cm="1">
        <f t="array" ref="O1942">_xlfn.IFS(table_netflix[[#This Row],[release_year]]&gt;=2018, "2018 &amp; after", TRUE, "Before 2018")</f>
        <v>2018 &amp; after</v>
      </c>
      <c r="P1942" s="12">
        <f>DATE(table_netflix[[#This Row],[release_year]],1,1)</f>
        <v>43466</v>
      </c>
      <c r="Q1942" s="12">
        <f t="shared" si="30"/>
        <v>43770</v>
      </c>
      <c r="R1942" s="12" t="str">
        <f>TEXT(table_netflix[[#This Row],[date_added_todate]], "mmm")</f>
        <v>Nov</v>
      </c>
      <c r="S1942" t="s">
        <v>10179</v>
      </c>
    </row>
    <row r="1943" spans="1:19" x14ac:dyDescent="0.3">
      <c r="A1943" t="s">
        <v>10180</v>
      </c>
      <c r="B1943" t="s">
        <v>15</v>
      </c>
      <c r="C1943" t="s">
        <v>10181</v>
      </c>
      <c r="D1943" t="s">
        <v>10182</v>
      </c>
      <c r="F1943" t="s">
        <v>90</v>
      </c>
      <c r="G1943" s="14" t="s">
        <v>10131</v>
      </c>
      <c r="H1943">
        <v>2007</v>
      </c>
      <c r="I1943" t="s">
        <v>27</v>
      </c>
      <c r="J1943" t="s">
        <v>125</v>
      </c>
      <c r="K1943">
        <f>IFERROR(VALUE(LEFT(table_netflix[[#This Row],[duration (in min)]], LEN(table_netflix[[#This Row],[duration (in min)]])-4)),0)</f>
        <v>97</v>
      </c>
      <c r="L1943" t="s">
        <v>22</v>
      </c>
      <c r="M1943" t="s">
        <v>55</v>
      </c>
      <c r="O1943" t="str" cm="1">
        <f t="array" ref="O1943">_xlfn.IFS(table_netflix[[#This Row],[release_year]]&gt;=2018, "2018 &amp; after", TRUE, "Before 2018")</f>
        <v>Before 2018</v>
      </c>
      <c r="P1943" s="12">
        <f>DATE(table_netflix[[#This Row],[release_year]],1,1)</f>
        <v>39083</v>
      </c>
      <c r="Q1943" s="12">
        <f t="shared" si="30"/>
        <v>43770</v>
      </c>
      <c r="R1943" s="12" t="str">
        <f>TEXT(table_netflix[[#This Row],[date_added_todate]], "mmm")</f>
        <v>Nov</v>
      </c>
      <c r="S1943" t="s">
        <v>10183</v>
      </c>
    </row>
    <row r="1944" spans="1:19" x14ac:dyDescent="0.3">
      <c r="A1944" t="s">
        <v>10184</v>
      </c>
      <c r="B1944" t="s">
        <v>15</v>
      </c>
      <c r="C1944" t="s">
        <v>10185</v>
      </c>
      <c r="D1944" t="s">
        <v>10186</v>
      </c>
      <c r="E1944" t="s">
        <v>10187</v>
      </c>
      <c r="F1944" t="s">
        <v>90</v>
      </c>
      <c r="G1944" s="14" t="s">
        <v>10131</v>
      </c>
      <c r="H1944">
        <v>2016</v>
      </c>
      <c r="I1944" t="s">
        <v>27</v>
      </c>
      <c r="J1944" t="s">
        <v>583</v>
      </c>
      <c r="K1944">
        <f>IFERROR(VALUE(LEFT(table_netflix[[#This Row],[duration (in min)]], LEN(table_netflix[[#This Row],[duration (in min)]])-4)),0)</f>
        <v>89</v>
      </c>
      <c r="L1944" t="s">
        <v>22</v>
      </c>
      <c r="M1944" t="s">
        <v>55</v>
      </c>
      <c r="N1944" t="s">
        <v>112</v>
      </c>
      <c r="O1944" t="str" cm="1">
        <f t="array" ref="O1944">_xlfn.IFS(table_netflix[[#This Row],[release_year]]&gt;=2018, "2018 &amp; after", TRUE, "Before 2018")</f>
        <v>Before 2018</v>
      </c>
      <c r="P1944" s="12">
        <f>DATE(table_netflix[[#This Row],[release_year]],1,1)</f>
        <v>42370</v>
      </c>
      <c r="Q1944" s="12">
        <f t="shared" si="30"/>
        <v>43770</v>
      </c>
      <c r="R1944" s="12" t="str">
        <f>TEXT(table_netflix[[#This Row],[date_added_todate]], "mmm")</f>
        <v>Nov</v>
      </c>
      <c r="S1944" t="s">
        <v>10188</v>
      </c>
    </row>
    <row r="1945" spans="1:19" x14ac:dyDescent="0.3">
      <c r="A1945" t="s">
        <v>10189</v>
      </c>
      <c r="B1945" t="s">
        <v>15</v>
      </c>
      <c r="C1945" t="s">
        <v>10190</v>
      </c>
      <c r="D1945" t="s">
        <v>10191</v>
      </c>
      <c r="E1945" t="s">
        <v>10192</v>
      </c>
      <c r="F1945" t="s">
        <v>451</v>
      </c>
      <c r="G1945" s="14" t="s">
        <v>10193</v>
      </c>
      <c r="H1945">
        <v>2019</v>
      </c>
      <c r="I1945" t="s">
        <v>27</v>
      </c>
      <c r="J1945" t="s">
        <v>1230</v>
      </c>
      <c r="K1945">
        <f>IFERROR(VALUE(LEFT(table_netflix[[#This Row],[duration (in min)]], LEN(table_netflix[[#This Row],[duration (in min)]])-4)),0)</f>
        <v>65</v>
      </c>
      <c r="L1945" t="s">
        <v>852</v>
      </c>
      <c r="O1945" t="str" cm="1">
        <f t="array" ref="O1945">_xlfn.IFS(table_netflix[[#This Row],[release_year]]&gt;=2018, "2018 &amp; after", TRUE, "Before 2018")</f>
        <v>2018 &amp; after</v>
      </c>
      <c r="P1945" s="12">
        <f>DATE(table_netflix[[#This Row],[release_year]],1,1)</f>
        <v>43466</v>
      </c>
      <c r="Q1945" s="12">
        <f t="shared" si="30"/>
        <v>43769</v>
      </c>
      <c r="R1945" s="12" t="str">
        <f>TEXT(table_netflix[[#This Row],[date_added_todate]], "mmm")</f>
        <v>Oct</v>
      </c>
      <c r="S1945" t="s">
        <v>10194</v>
      </c>
    </row>
    <row r="1946" spans="1:19" x14ac:dyDescent="0.3">
      <c r="A1946" t="s">
        <v>10195</v>
      </c>
      <c r="B1946" t="s">
        <v>24</v>
      </c>
      <c r="C1946" t="s">
        <v>10196</v>
      </c>
      <c r="D1946" t="s">
        <v>10197</v>
      </c>
      <c r="E1946" t="s">
        <v>10198</v>
      </c>
      <c r="F1946" t="s">
        <v>980</v>
      </c>
      <c r="G1946" s="14" t="s">
        <v>10193</v>
      </c>
      <c r="H1946">
        <v>2019</v>
      </c>
      <c r="I1946" t="s">
        <v>27</v>
      </c>
      <c r="J1946" t="s">
        <v>33</v>
      </c>
      <c r="K1946">
        <f>IFERROR(VALUE(LEFT(table_netflix[[#This Row],[duration (in min)]], LEN(table_netflix[[#This Row],[duration (in min)]])-4)),0)</f>
        <v>0</v>
      </c>
      <c r="L1946" t="s">
        <v>34</v>
      </c>
      <c r="M1946" t="s">
        <v>35</v>
      </c>
      <c r="N1946" t="s">
        <v>36</v>
      </c>
      <c r="O1946" t="str" cm="1">
        <f t="array" ref="O1946">_xlfn.IFS(table_netflix[[#This Row],[release_year]]&gt;=2018, "2018 &amp; after", TRUE, "Before 2018")</f>
        <v>2018 &amp; after</v>
      </c>
      <c r="P1946" s="12">
        <f>DATE(table_netflix[[#This Row],[release_year]],1,1)</f>
        <v>43466</v>
      </c>
      <c r="Q1946" s="12">
        <f t="shared" si="30"/>
        <v>43769</v>
      </c>
      <c r="R1946" s="12" t="str">
        <f>TEXT(table_netflix[[#This Row],[date_added_todate]], "mmm")</f>
        <v>Oct</v>
      </c>
      <c r="S1946" t="s">
        <v>10199</v>
      </c>
    </row>
    <row r="1947" spans="1:19" x14ac:dyDescent="0.3">
      <c r="A1947" t="s">
        <v>10200</v>
      </c>
      <c r="B1947" t="s">
        <v>24</v>
      </c>
      <c r="C1947" t="s">
        <v>10201</v>
      </c>
      <c r="D1947" t="s">
        <v>10202</v>
      </c>
      <c r="E1947" t="s">
        <v>10203</v>
      </c>
      <c r="F1947" t="s">
        <v>331</v>
      </c>
      <c r="G1947" s="14" t="s">
        <v>10204</v>
      </c>
      <c r="H1947">
        <v>2016</v>
      </c>
      <c r="I1947" t="s">
        <v>62</v>
      </c>
      <c r="J1947" t="s">
        <v>33</v>
      </c>
      <c r="K1947">
        <f>IFERROR(VALUE(LEFT(table_netflix[[#This Row],[duration (in min)]], LEN(table_netflix[[#This Row],[duration (in min)]])-4)),0)</f>
        <v>0</v>
      </c>
      <c r="L1947" t="s">
        <v>29</v>
      </c>
      <c r="M1947" t="s">
        <v>295</v>
      </c>
      <c r="N1947" t="s">
        <v>40</v>
      </c>
      <c r="O1947" t="str" cm="1">
        <f t="array" ref="O1947">_xlfn.IFS(table_netflix[[#This Row],[release_year]]&gt;=2018, "2018 &amp; after", TRUE, "Before 2018")</f>
        <v>Before 2018</v>
      </c>
      <c r="P1947" s="12">
        <f>DATE(table_netflix[[#This Row],[release_year]],1,1)</f>
        <v>42370</v>
      </c>
      <c r="Q1947" s="12">
        <f t="shared" si="30"/>
        <v>43768</v>
      </c>
      <c r="R1947" s="12" t="str">
        <f>TEXT(table_netflix[[#This Row],[date_added_todate]], "mmm")</f>
        <v>Oct</v>
      </c>
      <c r="S1947" t="s">
        <v>10205</v>
      </c>
    </row>
    <row r="1948" spans="1:19" x14ac:dyDescent="0.3">
      <c r="A1948" t="s">
        <v>10206</v>
      </c>
      <c r="B1948" t="s">
        <v>15</v>
      </c>
      <c r="C1948" t="s">
        <v>10207</v>
      </c>
      <c r="D1948" t="s">
        <v>10208</v>
      </c>
      <c r="E1948" t="s">
        <v>10209</v>
      </c>
      <c r="F1948" t="s">
        <v>39</v>
      </c>
      <c r="G1948" s="14" t="s">
        <v>10204</v>
      </c>
      <c r="H1948">
        <v>2019</v>
      </c>
      <c r="I1948" t="s">
        <v>27</v>
      </c>
      <c r="J1948" t="s">
        <v>1474</v>
      </c>
      <c r="K1948">
        <f>IFERROR(VALUE(LEFT(table_netflix[[#This Row],[duration (in min)]], LEN(table_netflix[[#This Row],[duration (in min)]])-4)),0)</f>
        <v>126</v>
      </c>
      <c r="L1948" t="s">
        <v>53</v>
      </c>
      <c r="M1948" t="s">
        <v>55</v>
      </c>
      <c r="N1948" t="s">
        <v>107</v>
      </c>
      <c r="O1948" t="str" cm="1">
        <f t="array" ref="O1948">_xlfn.IFS(table_netflix[[#This Row],[release_year]]&gt;=2018, "2018 &amp; after", TRUE, "Before 2018")</f>
        <v>2018 &amp; after</v>
      </c>
      <c r="P1948" s="12">
        <f>DATE(table_netflix[[#This Row],[release_year]],1,1)</f>
        <v>43466</v>
      </c>
      <c r="Q1948" s="12">
        <f t="shared" si="30"/>
        <v>43768</v>
      </c>
      <c r="R1948" s="12" t="str">
        <f>TEXT(table_netflix[[#This Row],[date_added_todate]], "mmm")</f>
        <v>Oct</v>
      </c>
      <c r="S1948" t="s">
        <v>10210</v>
      </c>
    </row>
    <row r="1949" spans="1:19" x14ac:dyDescent="0.3">
      <c r="A1949" t="s">
        <v>10211</v>
      </c>
      <c r="B1949" t="s">
        <v>15</v>
      </c>
      <c r="C1949" t="s">
        <v>10212</v>
      </c>
      <c r="D1949" t="s">
        <v>4783</v>
      </c>
      <c r="E1949" t="s">
        <v>10213</v>
      </c>
      <c r="F1949" t="s">
        <v>18</v>
      </c>
      <c r="G1949" s="14" t="s">
        <v>10214</v>
      </c>
      <c r="H1949">
        <v>2019</v>
      </c>
      <c r="I1949" t="s">
        <v>27</v>
      </c>
      <c r="J1949" t="s">
        <v>401</v>
      </c>
      <c r="K1949">
        <f>IFERROR(VALUE(LEFT(table_netflix[[#This Row],[duration (in min)]], LEN(table_netflix[[#This Row],[duration (in min)]])-4)),0)</f>
        <v>63</v>
      </c>
      <c r="L1949" t="s">
        <v>852</v>
      </c>
      <c r="O1949" t="str" cm="1">
        <f t="array" ref="O1949">_xlfn.IFS(table_netflix[[#This Row],[release_year]]&gt;=2018, "2018 &amp; after", TRUE, "Before 2018")</f>
        <v>2018 &amp; after</v>
      </c>
      <c r="P1949" s="12">
        <f>DATE(table_netflix[[#This Row],[release_year]],1,1)</f>
        <v>43466</v>
      </c>
      <c r="Q1949" s="12">
        <f t="shared" si="30"/>
        <v>43767</v>
      </c>
      <c r="R1949" s="12" t="str">
        <f>TEXT(table_netflix[[#This Row],[date_added_todate]], "mmm")</f>
        <v>Oct</v>
      </c>
      <c r="S1949" t="s">
        <v>10215</v>
      </c>
    </row>
    <row r="1950" spans="1:19" x14ac:dyDescent="0.3">
      <c r="A1950" t="s">
        <v>10216</v>
      </c>
      <c r="B1950" t="s">
        <v>15</v>
      </c>
      <c r="C1950" t="s">
        <v>10217</v>
      </c>
      <c r="D1950" t="s">
        <v>10182</v>
      </c>
      <c r="F1950" t="s">
        <v>90</v>
      </c>
      <c r="G1950" s="14" t="s">
        <v>10218</v>
      </c>
      <c r="H1950">
        <v>2019</v>
      </c>
      <c r="I1950" t="s">
        <v>84</v>
      </c>
      <c r="J1950" t="s">
        <v>4387</v>
      </c>
      <c r="K1950">
        <f>IFERROR(VALUE(LEFT(table_netflix[[#This Row],[duration (in min)]], LEN(table_netflix[[#This Row],[duration (in min)]])-4)),0)</f>
        <v>28</v>
      </c>
      <c r="L1950" t="s">
        <v>22</v>
      </c>
      <c r="M1950" t="s">
        <v>55</v>
      </c>
      <c r="O1950" t="str" cm="1">
        <f t="array" ref="O1950">_xlfn.IFS(table_netflix[[#This Row],[release_year]]&gt;=2018, "2018 &amp; after", TRUE, "Before 2018")</f>
        <v>2018 &amp; after</v>
      </c>
      <c r="P1950" s="12">
        <f>DATE(table_netflix[[#This Row],[release_year]],1,1)</f>
        <v>43466</v>
      </c>
      <c r="Q1950" s="12">
        <f t="shared" si="30"/>
        <v>43766</v>
      </c>
      <c r="R1950" s="12" t="str">
        <f>TEXT(table_netflix[[#This Row],[date_added_todate]], "mmm")</f>
        <v>Oct</v>
      </c>
      <c r="S1950" t="s">
        <v>10219</v>
      </c>
    </row>
    <row r="1951" spans="1:19" x14ac:dyDescent="0.3">
      <c r="A1951" t="s">
        <v>10220</v>
      </c>
      <c r="B1951" t="s">
        <v>15</v>
      </c>
      <c r="C1951" t="s">
        <v>10221</v>
      </c>
      <c r="D1951" t="s">
        <v>10222</v>
      </c>
      <c r="E1951" t="s">
        <v>10223</v>
      </c>
      <c r="F1951" t="s">
        <v>61</v>
      </c>
      <c r="G1951" s="14" t="s">
        <v>10218</v>
      </c>
      <c r="H1951">
        <v>2018</v>
      </c>
      <c r="I1951" t="s">
        <v>264</v>
      </c>
      <c r="J1951" t="s">
        <v>5817</v>
      </c>
      <c r="K1951">
        <f>IFERROR(VALUE(LEFT(table_netflix[[#This Row],[duration (in min)]], LEN(table_netflix[[#This Row],[duration (in min)]])-4)),0)</f>
        <v>20</v>
      </c>
      <c r="L1951" t="s">
        <v>22</v>
      </c>
      <c r="M1951" t="s">
        <v>55</v>
      </c>
      <c r="N1951" t="s">
        <v>266</v>
      </c>
      <c r="O1951" t="str" cm="1">
        <f t="array" ref="O1951">_xlfn.IFS(table_netflix[[#This Row],[release_year]]&gt;=2018, "2018 &amp; after", TRUE, "Before 2018")</f>
        <v>2018 &amp; after</v>
      </c>
      <c r="P1951" s="12">
        <f>DATE(table_netflix[[#This Row],[release_year]],1,1)</f>
        <v>43101</v>
      </c>
      <c r="Q1951" s="12">
        <f t="shared" si="30"/>
        <v>43766</v>
      </c>
      <c r="R1951" s="12" t="str">
        <f>TEXT(table_netflix[[#This Row],[date_added_todate]], "mmm")</f>
        <v>Oct</v>
      </c>
      <c r="S1951" t="s">
        <v>10224</v>
      </c>
    </row>
    <row r="1952" spans="1:19" x14ac:dyDescent="0.3">
      <c r="A1952" t="s">
        <v>10227</v>
      </c>
      <c r="B1952" t="s">
        <v>15</v>
      </c>
      <c r="C1952" t="s">
        <v>10228</v>
      </c>
      <c r="D1952" t="s">
        <v>2676</v>
      </c>
      <c r="E1952" t="s">
        <v>10229</v>
      </c>
      <c r="F1952" t="s">
        <v>95</v>
      </c>
      <c r="G1952" s="14" t="s">
        <v>10226</v>
      </c>
      <c r="H1952">
        <v>2014</v>
      </c>
      <c r="I1952" t="s">
        <v>27</v>
      </c>
      <c r="J1952" t="s">
        <v>133</v>
      </c>
      <c r="K1952">
        <f>IFERROR(VALUE(LEFT(table_netflix[[#This Row],[duration (in min)]], LEN(table_netflix[[#This Row],[duration (in min)]])-4)),0)</f>
        <v>106</v>
      </c>
      <c r="L1952" t="s">
        <v>53</v>
      </c>
      <c r="M1952" t="s">
        <v>55</v>
      </c>
      <c r="N1952" t="s">
        <v>142</v>
      </c>
      <c r="O1952" t="str" cm="1">
        <f t="array" ref="O1952">_xlfn.IFS(table_netflix[[#This Row],[release_year]]&gt;=2018, "2018 &amp; after", TRUE, "Before 2018")</f>
        <v>Before 2018</v>
      </c>
      <c r="P1952" s="12">
        <f>DATE(table_netflix[[#This Row],[release_year]],1,1)</f>
        <v>41640</v>
      </c>
      <c r="Q1952" s="12">
        <f t="shared" si="30"/>
        <v>43763</v>
      </c>
      <c r="R1952" s="12" t="str">
        <f>TEXT(table_netflix[[#This Row],[date_added_todate]], "mmm")</f>
        <v>Oct</v>
      </c>
      <c r="S1952" t="s">
        <v>10230</v>
      </c>
    </row>
    <row r="1953" spans="1:19" x14ac:dyDescent="0.3">
      <c r="A1953" t="s">
        <v>10231</v>
      </c>
      <c r="B1953" t="s">
        <v>15</v>
      </c>
      <c r="C1953" t="s">
        <v>10232</v>
      </c>
      <c r="D1953" t="s">
        <v>10233</v>
      </c>
      <c r="E1953" t="s">
        <v>10234</v>
      </c>
      <c r="F1953" t="s">
        <v>18</v>
      </c>
      <c r="G1953" s="14" t="s">
        <v>10226</v>
      </c>
      <c r="H1953">
        <v>2019</v>
      </c>
      <c r="I1953" t="s">
        <v>186</v>
      </c>
      <c r="J1953" t="s">
        <v>381</v>
      </c>
      <c r="K1953">
        <f>IFERROR(VALUE(LEFT(table_netflix[[#This Row],[duration (in min)]], LEN(table_netflix[[#This Row],[duration (in min)]])-4)),0)</f>
        <v>118</v>
      </c>
      <c r="L1953" t="s">
        <v>71</v>
      </c>
      <c r="M1953" t="s">
        <v>72</v>
      </c>
      <c r="O1953" t="str" cm="1">
        <f t="array" ref="O1953">_xlfn.IFS(table_netflix[[#This Row],[release_year]]&gt;=2018, "2018 &amp; after", TRUE, "Before 2018")</f>
        <v>2018 &amp; after</v>
      </c>
      <c r="P1953" s="12">
        <f>DATE(table_netflix[[#This Row],[release_year]],1,1)</f>
        <v>43466</v>
      </c>
      <c r="Q1953" s="12">
        <f t="shared" si="30"/>
        <v>43763</v>
      </c>
      <c r="R1953" s="12" t="str">
        <f>TEXT(table_netflix[[#This Row],[date_added_todate]], "mmm")</f>
        <v>Oct</v>
      </c>
      <c r="S1953" t="s">
        <v>10235</v>
      </c>
    </row>
    <row r="1954" spans="1:19" x14ac:dyDescent="0.3">
      <c r="A1954" t="s">
        <v>10236</v>
      </c>
      <c r="B1954" t="s">
        <v>15</v>
      </c>
      <c r="C1954" t="s">
        <v>10237</v>
      </c>
      <c r="D1954" t="s">
        <v>10238</v>
      </c>
      <c r="F1954" t="s">
        <v>18</v>
      </c>
      <c r="G1954" s="14" t="s">
        <v>10226</v>
      </c>
      <c r="H1954">
        <v>2019</v>
      </c>
      <c r="I1954" t="s">
        <v>27</v>
      </c>
      <c r="J1954" t="s">
        <v>81</v>
      </c>
      <c r="K1954">
        <f>IFERROR(VALUE(LEFT(table_netflix[[#This Row],[duration (in min)]], LEN(table_netflix[[#This Row],[duration (in min)]])-4)),0)</f>
        <v>127</v>
      </c>
      <c r="L1954" t="s">
        <v>22</v>
      </c>
      <c r="O1954" t="str" cm="1">
        <f t="array" ref="O1954">_xlfn.IFS(table_netflix[[#This Row],[release_year]]&gt;=2018, "2018 &amp; after", TRUE, "Before 2018")</f>
        <v>2018 &amp; after</v>
      </c>
      <c r="P1954" s="12">
        <f>DATE(table_netflix[[#This Row],[release_year]],1,1)</f>
        <v>43466</v>
      </c>
      <c r="Q1954" s="12">
        <f t="shared" si="30"/>
        <v>43763</v>
      </c>
      <c r="R1954" s="12" t="str">
        <f>TEXT(table_netflix[[#This Row],[date_added_todate]], "mmm")</f>
        <v>Oct</v>
      </c>
      <c r="S1954" t="s">
        <v>10239</v>
      </c>
    </row>
    <row r="1955" spans="1:19" x14ac:dyDescent="0.3">
      <c r="A1955" t="s">
        <v>10240</v>
      </c>
      <c r="B1955" t="s">
        <v>15</v>
      </c>
      <c r="C1955" t="s">
        <v>10241</v>
      </c>
      <c r="D1955" t="s">
        <v>10242</v>
      </c>
      <c r="E1955" t="s">
        <v>10243</v>
      </c>
      <c r="F1955" t="s">
        <v>18</v>
      </c>
      <c r="G1955" s="14" t="s">
        <v>10226</v>
      </c>
      <c r="H1955">
        <v>2019</v>
      </c>
      <c r="I1955" t="s">
        <v>27</v>
      </c>
      <c r="J1955" t="s">
        <v>549</v>
      </c>
      <c r="K1955">
        <f>IFERROR(VALUE(LEFT(table_netflix[[#This Row],[duration (in min)]], LEN(table_netflix[[#This Row],[duration (in min)]])-4)),0)</f>
        <v>86</v>
      </c>
      <c r="L1955" t="s">
        <v>126</v>
      </c>
      <c r="M1955" t="s">
        <v>54</v>
      </c>
      <c r="N1955" t="s">
        <v>142</v>
      </c>
      <c r="O1955" t="str" cm="1">
        <f t="array" ref="O1955">_xlfn.IFS(table_netflix[[#This Row],[release_year]]&gt;=2018, "2018 &amp; after", TRUE, "Before 2018")</f>
        <v>2018 &amp; after</v>
      </c>
      <c r="P1955" s="12">
        <f>DATE(table_netflix[[#This Row],[release_year]],1,1)</f>
        <v>43466</v>
      </c>
      <c r="Q1955" s="12">
        <f t="shared" si="30"/>
        <v>43763</v>
      </c>
      <c r="R1955" s="12" t="str">
        <f>TEXT(table_netflix[[#This Row],[date_added_todate]], "mmm")</f>
        <v>Oct</v>
      </c>
      <c r="S1955" t="s">
        <v>10244</v>
      </c>
    </row>
    <row r="1956" spans="1:19" x14ac:dyDescent="0.3">
      <c r="A1956" t="s">
        <v>10245</v>
      </c>
      <c r="B1956" t="s">
        <v>15</v>
      </c>
      <c r="C1956" t="s">
        <v>10246</v>
      </c>
      <c r="D1956" t="s">
        <v>10247</v>
      </c>
      <c r="E1956" t="s">
        <v>10248</v>
      </c>
      <c r="F1956" t="s">
        <v>884</v>
      </c>
      <c r="G1956" s="14" t="s">
        <v>10226</v>
      </c>
      <c r="H1956">
        <v>2018</v>
      </c>
      <c r="I1956" t="s">
        <v>27</v>
      </c>
      <c r="J1956" t="s">
        <v>92</v>
      </c>
      <c r="K1956">
        <f>IFERROR(VALUE(LEFT(table_netflix[[#This Row],[duration (in min)]], LEN(table_netflix[[#This Row],[duration (in min)]])-4)),0)</f>
        <v>94</v>
      </c>
      <c r="L1956" t="s">
        <v>71</v>
      </c>
      <c r="M1956" t="s">
        <v>72</v>
      </c>
      <c r="N1956" t="s">
        <v>55</v>
      </c>
      <c r="O1956" t="str" cm="1">
        <f t="array" ref="O1956">_xlfn.IFS(table_netflix[[#This Row],[release_year]]&gt;=2018, "2018 &amp; after", TRUE, "Before 2018")</f>
        <v>2018 &amp; after</v>
      </c>
      <c r="P1956" s="12">
        <f>DATE(table_netflix[[#This Row],[release_year]],1,1)</f>
        <v>43101</v>
      </c>
      <c r="Q1956" s="12">
        <f t="shared" si="30"/>
        <v>43763</v>
      </c>
      <c r="R1956" s="12" t="str">
        <f>TEXT(table_netflix[[#This Row],[date_added_todate]], "mmm")</f>
        <v>Oct</v>
      </c>
      <c r="S1956" t="s">
        <v>10249</v>
      </c>
    </row>
    <row r="1957" spans="1:19" x14ac:dyDescent="0.3">
      <c r="A1957" t="s">
        <v>10251</v>
      </c>
      <c r="B1957" t="s">
        <v>15</v>
      </c>
      <c r="C1957" t="s">
        <v>10252</v>
      </c>
      <c r="D1957" t="s">
        <v>10253</v>
      </c>
      <c r="E1957" t="s">
        <v>10254</v>
      </c>
      <c r="F1957" t="s">
        <v>18</v>
      </c>
      <c r="G1957" s="14" t="s">
        <v>10250</v>
      </c>
      <c r="H1957">
        <v>2019</v>
      </c>
      <c r="I1957" t="s">
        <v>20</v>
      </c>
      <c r="J1957" t="s">
        <v>457</v>
      </c>
      <c r="K1957">
        <f>IFERROR(VALUE(LEFT(table_netflix[[#This Row],[duration (in min)]], LEN(table_netflix[[#This Row],[duration (in min)]])-4)),0)</f>
        <v>82</v>
      </c>
      <c r="L1957" t="s">
        <v>22</v>
      </c>
      <c r="M1957" t="s">
        <v>112</v>
      </c>
      <c r="O1957" t="str" cm="1">
        <f t="array" ref="O1957">_xlfn.IFS(table_netflix[[#This Row],[release_year]]&gt;=2018, "2018 &amp; after", TRUE, "Before 2018")</f>
        <v>2018 &amp; after</v>
      </c>
      <c r="P1957" s="12">
        <f>DATE(table_netflix[[#This Row],[release_year]],1,1)</f>
        <v>43466</v>
      </c>
      <c r="Q1957" s="12">
        <f t="shared" si="30"/>
        <v>43762</v>
      </c>
      <c r="R1957" s="12" t="str">
        <f>TEXT(table_netflix[[#This Row],[date_added_todate]], "mmm")</f>
        <v>Oct</v>
      </c>
      <c r="S1957" t="s">
        <v>10255</v>
      </c>
    </row>
    <row r="1958" spans="1:19" x14ac:dyDescent="0.3">
      <c r="A1958" t="s">
        <v>10256</v>
      </c>
      <c r="B1958" t="s">
        <v>15</v>
      </c>
      <c r="C1958" t="s">
        <v>10257</v>
      </c>
      <c r="D1958" t="s">
        <v>10258</v>
      </c>
      <c r="E1958" t="s">
        <v>10259</v>
      </c>
      <c r="F1958" t="s">
        <v>4581</v>
      </c>
      <c r="G1958" s="14" t="s">
        <v>10250</v>
      </c>
      <c r="H1958">
        <v>2019</v>
      </c>
      <c r="I1958" t="s">
        <v>62</v>
      </c>
      <c r="J1958" t="s">
        <v>308</v>
      </c>
      <c r="K1958">
        <f>IFERROR(VALUE(LEFT(table_netflix[[#This Row],[duration (in min)]], LEN(table_netflix[[#This Row],[duration (in min)]])-4)),0)</f>
        <v>92</v>
      </c>
      <c r="L1958" t="s">
        <v>126</v>
      </c>
      <c r="M1958" t="s">
        <v>55</v>
      </c>
      <c r="O1958" t="str" cm="1">
        <f t="array" ref="O1958">_xlfn.IFS(table_netflix[[#This Row],[release_year]]&gt;=2018, "2018 &amp; after", TRUE, "Before 2018")</f>
        <v>2018 &amp; after</v>
      </c>
      <c r="P1958" s="12">
        <f>DATE(table_netflix[[#This Row],[release_year]],1,1)</f>
        <v>43466</v>
      </c>
      <c r="Q1958" s="12">
        <f t="shared" si="30"/>
        <v>43762</v>
      </c>
      <c r="R1958" s="12" t="str">
        <f>TEXT(table_netflix[[#This Row],[date_added_todate]], "mmm")</f>
        <v>Oct</v>
      </c>
      <c r="S1958" t="s">
        <v>10260</v>
      </c>
    </row>
    <row r="1959" spans="1:19" x14ac:dyDescent="0.3">
      <c r="A1959" t="s">
        <v>10262</v>
      </c>
      <c r="B1959" t="s">
        <v>15</v>
      </c>
      <c r="C1959" t="s">
        <v>10263</v>
      </c>
      <c r="D1959" t="s">
        <v>10264</v>
      </c>
      <c r="E1959" t="s">
        <v>10265</v>
      </c>
      <c r="F1959" t="s">
        <v>18</v>
      </c>
      <c r="G1959" s="14" t="s">
        <v>10261</v>
      </c>
      <c r="H1959">
        <v>2019</v>
      </c>
      <c r="I1959" t="s">
        <v>84</v>
      </c>
      <c r="J1959" t="s">
        <v>3945</v>
      </c>
      <c r="K1959">
        <f>IFERROR(VALUE(LEFT(table_netflix[[#This Row],[duration (in min)]], LEN(table_netflix[[#This Row],[duration (in min)]])-4)),0)</f>
        <v>52</v>
      </c>
      <c r="L1959" t="s">
        <v>22</v>
      </c>
      <c r="O1959" t="str" cm="1">
        <f t="array" ref="O1959">_xlfn.IFS(table_netflix[[#This Row],[release_year]]&gt;=2018, "2018 &amp; after", TRUE, "Before 2018")</f>
        <v>2018 &amp; after</v>
      </c>
      <c r="P1959" s="12">
        <f>DATE(table_netflix[[#This Row],[release_year]],1,1)</f>
        <v>43466</v>
      </c>
      <c r="Q1959" s="12">
        <f t="shared" si="30"/>
        <v>43761</v>
      </c>
      <c r="R1959" s="12" t="str">
        <f>TEXT(table_netflix[[#This Row],[date_added_todate]], "mmm")</f>
        <v>Oct</v>
      </c>
      <c r="S1959" t="s">
        <v>10266</v>
      </c>
    </row>
    <row r="1960" spans="1:19" x14ac:dyDescent="0.3">
      <c r="A1960" t="s">
        <v>10267</v>
      </c>
      <c r="B1960" t="s">
        <v>15</v>
      </c>
      <c r="C1960" t="s">
        <v>10268</v>
      </c>
      <c r="D1960" t="s">
        <v>10269</v>
      </c>
      <c r="E1960" t="s">
        <v>10270</v>
      </c>
      <c r="F1960" t="s">
        <v>534</v>
      </c>
      <c r="G1960" s="14" t="s">
        <v>10261</v>
      </c>
      <c r="H1960">
        <v>2018</v>
      </c>
      <c r="I1960" t="s">
        <v>62</v>
      </c>
      <c r="J1960" t="s">
        <v>399</v>
      </c>
      <c r="K1960">
        <f>IFERROR(VALUE(LEFT(table_netflix[[#This Row],[duration (in min)]], LEN(table_netflix[[#This Row],[duration (in min)]])-4)),0)</f>
        <v>108</v>
      </c>
      <c r="L1960" t="s">
        <v>144</v>
      </c>
      <c r="M1960" t="s">
        <v>55</v>
      </c>
      <c r="O1960" t="str" cm="1">
        <f t="array" ref="O1960">_xlfn.IFS(table_netflix[[#This Row],[release_year]]&gt;=2018, "2018 &amp; after", TRUE, "Before 2018")</f>
        <v>2018 &amp; after</v>
      </c>
      <c r="P1960" s="12">
        <f>DATE(table_netflix[[#This Row],[release_year]],1,1)</f>
        <v>43101</v>
      </c>
      <c r="Q1960" s="12">
        <f t="shared" si="30"/>
        <v>43761</v>
      </c>
      <c r="R1960" s="12" t="str">
        <f>TEXT(table_netflix[[#This Row],[date_added_todate]], "mmm")</f>
        <v>Oct</v>
      </c>
      <c r="S1960" t="s">
        <v>10271</v>
      </c>
    </row>
    <row r="1961" spans="1:19" x14ac:dyDescent="0.3">
      <c r="A1961" t="s">
        <v>10272</v>
      </c>
      <c r="B1961" t="s">
        <v>15</v>
      </c>
      <c r="C1961" t="s">
        <v>10273</v>
      </c>
      <c r="D1961" t="s">
        <v>10274</v>
      </c>
      <c r="E1961" t="s">
        <v>10275</v>
      </c>
      <c r="F1961" t="s">
        <v>18</v>
      </c>
      <c r="G1961" s="14" t="s">
        <v>10276</v>
      </c>
      <c r="H1961">
        <v>2019</v>
      </c>
      <c r="I1961" t="s">
        <v>27</v>
      </c>
      <c r="J1961" t="s">
        <v>89</v>
      </c>
      <c r="K1961">
        <f>IFERROR(VALUE(LEFT(table_netflix[[#This Row],[duration (in min)]], LEN(table_netflix[[#This Row],[duration (in min)]])-4)),0)</f>
        <v>67</v>
      </c>
      <c r="L1961" t="s">
        <v>22</v>
      </c>
      <c r="M1961" t="s">
        <v>10277</v>
      </c>
      <c r="O1961" t="str" cm="1">
        <f t="array" ref="O1961">_xlfn.IFS(table_netflix[[#This Row],[release_year]]&gt;=2018, "2018 &amp; after", TRUE, "Before 2018")</f>
        <v>2018 &amp; after</v>
      </c>
      <c r="P1961" s="12">
        <f>DATE(table_netflix[[#This Row],[release_year]],1,1)</f>
        <v>43466</v>
      </c>
      <c r="Q1961" s="12">
        <f t="shared" si="30"/>
        <v>43760</v>
      </c>
      <c r="R1961" s="12" t="str">
        <f>TEXT(table_netflix[[#This Row],[date_added_todate]], "mmm")</f>
        <v>Oct</v>
      </c>
      <c r="S1961" t="s">
        <v>10278</v>
      </c>
    </row>
    <row r="1962" spans="1:19" x14ac:dyDescent="0.3">
      <c r="A1962" t="s">
        <v>10279</v>
      </c>
      <c r="B1962" t="s">
        <v>15</v>
      </c>
      <c r="C1962" t="s">
        <v>10280</v>
      </c>
      <c r="D1962" t="s">
        <v>5341</v>
      </c>
      <c r="E1962" t="s">
        <v>10281</v>
      </c>
      <c r="F1962" t="s">
        <v>61</v>
      </c>
      <c r="G1962" s="14" t="s">
        <v>10282</v>
      </c>
      <c r="H1962">
        <v>2016</v>
      </c>
      <c r="I1962" t="s">
        <v>186</v>
      </c>
      <c r="J1962" t="s">
        <v>46</v>
      </c>
      <c r="K1962">
        <f>IFERROR(VALUE(LEFT(table_netflix[[#This Row],[duration (in min)]], LEN(table_netflix[[#This Row],[duration (in min)]])-4)),0)</f>
        <v>91</v>
      </c>
      <c r="L1962" t="s">
        <v>144</v>
      </c>
      <c r="M1962" t="s">
        <v>85</v>
      </c>
      <c r="N1962" t="s">
        <v>54</v>
      </c>
      <c r="O1962" t="str" cm="1">
        <f t="array" ref="O1962">_xlfn.IFS(table_netflix[[#This Row],[release_year]]&gt;=2018, "2018 &amp; after", TRUE, "Before 2018")</f>
        <v>Before 2018</v>
      </c>
      <c r="P1962" s="12">
        <f>DATE(table_netflix[[#This Row],[release_year]],1,1)</f>
        <v>42370</v>
      </c>
      <c r="Q1962" s="12">
        <f t="shared" si="30"/>
        <v>43759</v>
      </c>
      <c r="R1962" s="12" t="str">
        <f>TEXT(table_netflix[[#This Row],[date_added_todate]], "mmm")</f>
        <v>Oct</v>
      </c>
      <c r="S1962" t="s">
        <v>10283</v>
      </c>
    </row>
    <row r="1963" spans="1:19" x14ac:dyDescent="0.3">
      <c r="A1963" t="s">
        <v>10285</v>
      </c>
      <c r="B1963" t="s">
        <v>15</v>
      </c>
      <c r="C1963" t="s">
        <v>10286</v>
      </c>
      <c r="D1963" t="s">
        <v>10287</v>
      </c>
      <c r="E1963" t="s">
        <v>10288</v>
      </c>
      <c r="F1963" t="s">
        <v>307</v>
      </c>
      <c r="G1963" s="14" t="s">
        <v>10284</v>
      </c>
      <c r="H1963">
        <v>2018</v>
      </c>
      <c r="I1963" t="s">
        <v>20</v>
      </c>
      <c r="J1963" t="s">
        <v>381</v>
      </c>
      <c r="K1963">
        <f>IFERROR(VALUE(LEFT(table_netflix[[#This Row],[duration (in min)]], LEN(table_netflix[[#This Row],[duration (in min)]])-4)),0)</f>
        <v>118</v>
      </c>
      <c r="L1963" t="s">
        <v>53</v>
      </c>
      <c r="M1963" t="s">
        <v>55</v>
      </c>
      <c r="N1963" t="s">
        <v>142</v>
      </c>
      <c r="O1963" t="str" cm="1">
        <f t="array" ref="O1963">_xlfn.IFS(table_netflix[[#This Row],[release_year]]&gt;=2018, "2018 &amp; after", TRUE, "Before 2018")</f>
        <v>2018 &amp; after</v>
      </c>
      <c r="P1963" s="12">
        <f>DATE(table_netflix[[#This Row],[release_year]],1,1)</f>
        <v>43101</v>
      </c>
      <c r="Q1963" s="12">
        <f t="shared" si="30"/>
        <v>43757</v>
      </c>
      <c r="R1963" s="12" t="str">
        <f>TEXT(table_netflix[[#This Row],[date_added_todate]], "mmm")</f>
        <v>Oct</v>
      </c>
      <c r="S1963" t="s">
        <v>10289</v>
      </c>
    </row>
    <row r="1964" spans="1:19" x14ac:dyDescent="0.3">
      <c r="A1964" t="s">
        <v>10290</v>
      </c>
      <c r="B1964" t="s">
        <v>15</v>
      </c>
      <c r="C1964" t="s">
        <v>10291</v>
      </c>
      <c r="D1964" t="s">
        <v>899</v>
      </c>
      <c r="E1964" t="s">
        <v>10292</v>
      </c>
      <c r="F1964" t="s">
        <v>25</v>
      </c>
      <c r="G1964" s="14" t="s">
        <v>10293</v>
      </c>
      <c r="H1964">
        <v>2017</v>
      </c>
      <c r="I1964" t="s">
        <v>62</v>
      </c>
      <c r="J1964" t="s">
        <v>293</v>
      </c>
      <c r="K1964">
        <f>IFERROR(VALUE(LEFT(table_netflix[[#This Row],[duration (in min)]], LEN(table_netflix[[#This Row],[duration (in min)]])-4)),0)</f>
        <v>87</v>
      </c>
      <c r="L1964" t="s">
        <v>71</v>
      </c>
      <c r="M1964" t="s">
        <v>55</v>
      </c>
      <c r="N1964" t="s">
        <v>107</v>
      </c>
      <c r="O1964" t="str" cm="1">
        <f t="array" ref="O1964">_xlfn.IFS(table_netflix[[#This Row],[release_year]]&gt;=2018, "2018 &amp; after", TRUE, "Before 2018")</f>
        <v>Before 2018</v>
      </c>
      <c r="P1964" s="12">
        <f>DATE(table_netflix[[#This Row],[release_year]],1,1)</f>
        <v>42736</v>
      </c>
      <c r="Q1964" s="12">
        <f t="shared" si="30"/>
        <v>43756</v>
      </c>
      <c r="R1964" s="12" t="str">
        <f>TEXT(table_netflix[[#This Row],[date_added_todate]], "mmm")</f>
        <v>Oct</v>
      </c>
      <c r="S1964" t="s">
        <v>10294</v>
      </c>
    </row>
    <row r="1965" spans="1:19" x14ac:dyDescent="0.3">
      <c r="A1965" t="s">
        <v>10295</v>
      </c>
      <c r="B1965" t="s">
        <v>15</v>
      </c>
      <c r="C1965" t="s">
        <v>10296</v>
      </c>
      <c r="D1965" t="s">
        <v>10297</v>
      </c>
      <c r="E1965" t="s">
        <v>10298</v>
      </c>
      <c r="F1965" t="s">
        <v>18</v>
      </c>
      <c r="G1965" s="14" t="s">
        <v>10293</v>
      </c>
      <c r="H1965">
        <v>2019</v>
      </c>
      <c r="I1965" t="s">
        <v>27</v>
      </c>
      <c r="J1965" t="s">
        <v>174</v>
      </c>
      <c r="K1965">
        <f>IFERROR(VALUE(LEFT(table_netflix[[#This Row],[duration (in min)]], LEN(table_netflix[[#This Row],[duration (in min)]])-4)),0)</f>
        <v>98</v>
      </c>
      <c r="L1965" t="s">
        <v>126</v>
      </c>
      <c r="O1965" t="str" cm="1">
        <f t="array" ref="O1965">_xlfn.IFS(table_netflix[[#This Row],[release_year]]&gt;=2018, "2018 &amp; after", TRUE, "Before 2018")</f>
        <v>2018 &amp; after</v>
      </c>
      <c r="P1965" s="12">
        <f>DATE(table_netflix[[#This Row],[release_year]],1,1)</f>
        <v>43466</v>
      </c>
      <c r="Q1965" s="12">
        <f t="shared" si="30"/>
        <v>43756</v>
      </c>
      <c r="R1965" s="12" t="str">
        <f>TEXT(table_netflix[[#This Row],[date_added_todate]], "mmm")</f>
        <v>Oct</v>
      </c>
      <c r="S1965" t="s">
        <v>10299</v>
      </c>
    </row>
    <row r="1966" spans="1:19" x14ac:dyDescent="0.3">
      <c r="A1966" t="s">
        <v>10300</v>
      </c>
      <c r="B1966" t="s">
        <v>15</v>
      </c>
      <c r="C1966" t="s">
        <v>10301</v>
      </c>
      <c r="D1966" t="s">
        <v>2447</v>
      </c>
      <c r="E1966" t="s">
        <v>10302</v>
      </c>
      <c r="F1966" t="s">
        <v>95</v>
      </c>
      <c r="G1966" s="14" t="s">
        <v>10293</v>
      </c>
      <c r="H1966">
        <v>2017</v>
      </c>
      <c r="I1966" t="s">
        <v>62</v>
      </c>
      <c r="J1966" t="s">
        <v>241</v>
      </c>
      <c r="K1966">
        <f>IFERROR(VALUE(LEFT(table_netflix[[#This Row],[duration (in min)]], LEN(table_netflix[[#This Row],[duration (in min)]])-4)),0)</f>
        <v>95</v>
      </c>
      <c r="L1966" t="s">
        <v>71</v>
      </c>
      <c r="M1966" t="s">
        <v>55</v>
      </c>
      <c r="N1966" t="s">
        <v>107</v>
      </c>
      <c r="O1966" t="str" cm="1">
        <f t="array" ref="O1966">_xlfn.IFS(table_netflix[[#This Row],[release_year]]&gt;=2018, "2018 &amp; after", TRUE, "Before 2018")</f>
        <v>Before 2018</v>
      </c>
      <c r="P1966" s="12">
        <f>DATE(table_netflix[[#This Row],[release_year]],1,1)</f>
        <v>42736</v>
      </c>
      <c r="Q1966" s="12">
        <f t="shared" si="30"/>
        <v>43756</v>
      </c>
      <c r="R1966" s="12" t="str">
        <f>TEXT(table_netflix[[#This Row],[date_added_todate]], "mmm")</f>
        <v>Oct</v>
      </c>
      <c r="S1966" t="s">
        <v>10303</v>
      </c>
    </row>
    <row r="1967" spans="1:19" x14ac:dyDescent="0.3">
      <c r="A1967" t="s">
        <v>10304</v>
      </c>
      <c r="B1967" t="s">
        <v>15</v>
      </c>
      <c r="C1967" t="s">
        <v>10305</v>
      </c>
      <c r="D1967" t="s">
        <v>10306</v>
      </c>
      <c r="E1967" t="s">
        <v>10307</v>
      </c>
      <c r="F1967" t="s">
        <v>301</v>
      </c>
      <c r="G1967" s="14" t="s">
        <v>10293</v>
      </c>
      <c r="H1967">
        <v>2019</v>
      </c>
      <c r="I1967" t="s">
        <v>27</v>
      </c>
      <c r="J1967" t="s">
        <v>218</v>
      </c>
      <c r="K1967">
        <f>IFERROR(VALUE(LEFT(table_netflix[[#This Row],[duration (in min)]], LEN(table_netflix[[#This Row],[duration (in min)]])-4)),0)</f>
        <v>100</v>
      </c>
      <c r="L1967" t="s">
        <v>71</v>
      </c>
      <c r="M1967" t="s">
        <v>72</v>
      </c>
      <c r="N1967" t="s">
        <v>55</v>
      </c>
      <c r="O1967" t="str" cm="1">
        <f t="array" ref="O1967">_xlfn.IFS(table_netflix[[#This Row],[release_year]]&gt;=2018, "2018 &amp; after", TRUE, "Before 2018")</f>
        <v>2018 &amp; after</v>
      </c>
      <c r="P1967" s="12">
        <f>DATE(table_netflix[[#This Row],[release_year]],1,1)</f>
        <v>43466</v>
      </c>
      <c r="Q1967" s="12">
        <f t="shared" si="30"/>
        <v>43756</v>
      </c>
      <c r="R1967" s="12" t="str">
        <f>TEXT(table_netflix[[#This Row],[date_added_todate]], "mmm")</f>
        <v>Oct</v>
      </c>
      <c r="S1967" t="s">
        <v>10308</v>
      </c>
    </row>
    <row r="1968" spans="1:19" x14ac:dyDescent="0.3">
      <c r="A1968" t="s">
        <v>10309</v>
      </c>
      <c r="B1968" t="s">
        <v>15</v>
      </c>
      <c r="C1968" t="s">
        <v>10310</v>
      </c>
      <c r="D1968" t="s">
        <v>10311</v>
      </c>
      <c r="E1968" t="s">
        <v>10312</v>
      </c>
      <c r="F1968" t="s">
        <v>196</v>
      </c>
      <c r="G1968" s="14" t="s">
        <v>10293</v>
      </c>
      <c r="H1968">
        <v>2017</v>
      </c>
      <c r="I1968" t="s">
        <v>27</v>
      </c>
      <c r="J1968" t="s">
        <v>511</v>
      </c>
      <c r="K1968">
        <f>IFERROR(VALUE(LEFT(table_netflix[[#This Row],[duration (in min)]], LEN(table_netflix[[#This Row],[duration (in min)]])-4)),0)</f>
        <v>101</v>
      </c>
      <c r="L1968" t="s">
        <v>144</v>
      </c>
      <c r="M1968" t="s">
        <v>72</v>
      </c>
      <c r="N1968" t="s">
        <v>55</v>
      </c>
      <c r="O1968" t="str" cm="1">
        <f t="array" ref="O1968">_xlfn.IFS(table_netflix[[#This Row],[release_year]]&gt;=2018, "2018 &amp; after", TRUE, "Before 2018")</f>
        <v>Before 2018</v>
      </c>
      <c r="P1968" s="12">
        <f>DATE(table_netflix[[#This Row],[release_year]],1,1)</f>
        <v>42736</v>
      </c>
      <c r="Q1968" s="12">
        <f t="shared" si="30"/>
        <v>43756</v>
      </c>
      <c r="R1968" s="12" t="str">
        <f>TEXT(table_netflix[[#This Row],[date_added_todate]], "mmm")</f>
        <v>Oct</v>
      </c>
      <c r="S1968" t="s">
        <v>10313</v>
      </c>
    </row>
    <row r="1969" spans="1:19" x14ac:dyDescent="0.3">
      <c r="A1969" t="s">
        <v>10314</v>
      </c>
      <c r="B1969" t="s">
        <v>15</v>
      </c>
      <c r="C1969" t="s">
        <v>10315</v>
      </c>
      <c r="D1969" t="s">
        <v>10316</v>
      </c>
      <c r="F1969" t="s">
        <v>61</v>
      </c>
      <c r="G1969" s="14" t="s">
        <v>10293</v>
      </c>
      <c r="H1969">
        <v>2019</v>
      </c>
      <c r="I1969" t="s">
        <v>27</v>
      </c>
      <c r="J1969" t="s">
        <v>549</v>
      </c>
      <c r="K1969">
        <f>IFERROR(VALUE(LEFT(table_netflix[[#This Row],[duration (in min)]], LEN(table_netflix[[#This Row],[duration (in min)]])-4)),0)</f>
        <v>86</v>
      </c>
      <c r="L1969" t="s">
        <v>22</v>
      </c>
      <c r="O1969" t="str" cm="1">
        <f t="array" ref="O1969">_xlfn.IFS(table_netflix[[#This Row],[release_year]]&gt;=2018, "2018 &amp; after", TRUE, "Before 2018")</f>
        <v>2018 &amp; after</v>
      </c>
      <c r="P1969" s="12">
        <f>DATE(table_netflix[[#This Row],[release_year]],1,1)</f>
        <v>43466</v>
      </c>
      <c r="Q1969" s="12">
        <f t="shared" si="30"/>
        <v>43756</v>
      </c>
      <c r="R1969" s="12" t="str">
        <f>TEXT(table_netflix[[#This Row],[date_added_todate]], "mmm")</f>
        <v>Oct</v>
      </c>
      <c r="S1969" t="s">
        <v>10317</v>
      </c>
    </row>
    <row r="1970" spans="1:19" x14ac:dyDescent="0.3">
      <c r="A1970" t="s">
        <v>10318</v>
      </c>
      <c r="B1970" t="s">
        <v>15</v>
      </c>
      <c r="C1970" t="s">
        <v>10319</v>
      </c>
      <c r="D1970" t="s">
        <v>10320</v>
      </c>
      <c r="E1970" t="s">
        <v>10321</v>
      </c>
      <c r="F1970" t="s">
        <v>18</v>
      </c>
      <c r="G1970" s="14" t="s">
        <v>10293</v>
      </c>
      <c r="H1970">
        <v>2019</v>
      </c>
      <c r="I1970" t="s">
        <v>186</v>
      </c>
      <c r="J1970" t="s">
        <v>152</v>
      </c>
      <c r="K1970">
        <f>IFERROR(VALUE(LEFT(table_netflix[[#This Row],[duration (in min)]], LEN(table_netflix[[#This Row],[duration (in min)]])-4)),0)</f>
        <v>96</v>
      </c>
      <c r="L1970" t="s">
        <v>71</v>
      </c>
      <c r="M1970" t="s">
        <v>72</v>
      </c>
      <c r="O1970" t="str" cm="1">
        <f t="array" ref="O1970">_xlfn.IFS(table_netflix[[#This Row],[release_year]]&gt;=2018, "2018 &amp; after", TRUE, "Before 2018")</f>
        <v>2018 &amp; after</v>
      </c>
      <c r="P1970" s="12">
        <f>DATE(table_netflix[[#This Row],[release_year]],1,1)</f>
        <v>43466</v>
      </c>
      <c r="Q1970" s="12">
        <f t="shared" si="30"/>
        <v>43756</v>
      </c>
      <c r="R1970" s="12" t="str">
        <f>TEXT(table_netflix[[#This Row],[date_added_todate]], "mmm")</f>
        <v>Oct</v>
      </c>
      <c r="S1970" t="s">
        <v>10322</v>
      </c>
    </row>
    <row r="1971" spans="1:19" x14ac:dyDescent="0.3">
      <c r="A1971" t="s">
        <v>10323</v>
      </c>
      <c r="B1971" t="s">
        <v>15</v>
      </c>
      <c r="C1971" t="s">
        <v>10324</v>
      </c>
      <c r="D1971" t="s">
        <v>5202</v>
      </c>
      <c r="E1971" t="s">
        <v>10325</v>
      </c>
      <c r="F1971" t="s">
        <v>196</v>
      </c>
      <c r="G1971" s="14" t="s">
        <v>10293</v>
      </c>
      <c r="H1971">
        <v>2018</v>
      </c>
      <c r="I1971" t="s">
        <v>62</v>
      </c>
      <c r="J1971" t="s">
        <v>203</v>
      </c>
      <c r="K1971">
        <f>IFERROR(VALUE(LEFT(table_netflix[[#This Row],[duration (in min)]], LEN(table_netflix[[#This Row],[duration (in min)]])-4)),0)</f>
        <v>99</v>
      </c>
      <c r="L1971" t="s">
        <v>53</v>
      </c>
      <c r="M1971" t="s">
        <v>55</v>
      </c>
      <c r="O1971" t="str" cm="1">
        <f t="array" ref="O1971">_xlfn.IFS(table_netflix[[#This Row],[release_year]]&gt;=2018, "2018 &amp; after", TRUE, "Before 2018")</f>
        <v>2018 &amp; after</v>
      </c>
      <c r="P1971" s="12">
        <f>DATE(table_netflix[[#This Row],[release_year]],1,1)</f>
        <v>43101</v>
      </c>
      <c r="Q1971" s="12">
        <f t="shared" si="30"/>
        <v>43756</v>
      </c>
      <c r="R1971" s="12" t="str">
        <f>TEXT(table_netflix[[#This Row],[date_added_todate]], "mmm")</f>
        <v>Oct</v>
      </c>
      <c r="S1971" t="s">
        <v>10326</v>
      </c>
    </row>
    <row r="1972" spans="1:19" x14ac:dyDescent="0.3">
      <c r="A1972" t="s">
        <v>10327</v>
      </c>
      <c r="B1972" t="s">
        <v>15</v>
      </c>
      <c r="C1972" t="s">
        <v>10328</v>
      </c>
      <c r="D1972" t="s">
        <v>10329</v>
      </c>
      <c r="E1972" t="s">
        <v>10330</v>
      </c>
      <c r="F1972" t="s">
        <v>39</v>
      </c>
      <c r="G1972" s="14" t="s">
        <v>10293</v>
      </c>
      <c r="H1972">
        <v>2019</v>
      </c>
      <c r="I1972" t="s">
        <v>62</v>
      </c>
      <c r="J1972" t="s">
        <v>626</v>
      </c>
      <c r="K1972">
        <f>IFERROR(VALUE(LEFT(table_netflix[[#This Row],[duration (in min)]], LEN(table_netflix[[#This Row],[duration (in min)]])-4)),0)</f>
        <v>112</v>
      </c>
      <c r="L1972" t="s">
        <v>71</v>
      </c>
      <c r="M1972" t="s">
        <v>72</v>
      </c>
      <c r="N1972" t="s">
        <v>55</v>
      </c>
      <c r="O1972" t="str" cm="1">
        <f t="array" ref="O1972">_xlfn.IFS(table_netflix[[#This Row],[release_year]]&gt;=2018, "2018 &amp; after", TRUE, "Before 2018")</f>
        <v>2018 &amp; after</v>
      </c>
      <c r="P1972" s="12">
        <f>DATE(table_netflix[[#This Row],[release_year]],1,1)</f>
        <v>43466</v>
      </c>
      <c r="Q1972" s="12">
        <f t="shared" si="30"/>
        <v>43756</v>
      </c>
      <c r="R1972" s="12" t="str">
        <f>TEXT(table_netflix[[#This Row],[date_added_todate]], "mmm")</f>
        <v>Oct</v>
      </c>
      <c r="S1972" t="s">
        <v>10331</v>
      </c>
    </row>
    <row r="1973" spans="1:19" x14ac:dyDescent="0.3">
      <c r="A1973" t="s">
        <v>10332</v>
      </c>
      <c r="B1973" t="s">
        <v>15</v>
      </c>
      <c r="C1973" t="s">
        <v>10333</v>
      </c>
      <c r="D1973" t="s">
        <v>10334</v>
      </c>
      <c r="E1973" t="s">
        <v>10335</v>
      </c>
      <c r="F1973" t="s">
        <v>1322</v>
      </c>
      <c r="G1973" s="14" t="s">
        <v>10293</v>
      </c>
      <c r="H1973">
        <v>2017</v>
      </c>
      <c r="I1973" t="s">
        <v>62</v>
      </c>
      <c r="J1973" t="s">
        <v>81</v>
      </c>
      <c r="K1973">
        <f>IFERROR(VALUE(LEFT(table_netflix[[#This Row],[duration (in min)]], LEN(table_netflix[[#This Row],[duration (in min)]])-4)),0)</f>
        <v>127</v>
      </c>
      <c r="L1973" t="s">
        <v>53</v>
      </c>
      <c r="M1973" t="s">
        <v>589</v>
      </c>
      <c r="N1973" t="s">
        <v>55</v>
      </c>
      <c r="O1973" t="str" cm="1">
        <f t="array" ref="O1973">_xlfn.IFS(table_netflix[[#This Row],[release_year]]&gt;=2018, "2018 &amp; after", TRUE, "Before 2018")</f>
        <v>Before 2018</v>
      </c>
      <c r="P1973" s="12">
        <f>DATE(table_netflix[[#This Row],[release_year]],1,1)</f>
        <v>42736</v>
      </c>
      <c r="Q1973" s="12">
        <f t="shared" si="30"/>
        <v>43756</v>
      </c>
      <c r="R1973" s="12" t="str">
        <f>TEXT(table_netflix[[#This Row],[date_added_todate]], "mmm")</f>
        <v>Oct</v>
      </c>
      <c r="S1973" t="s">
        <v>10336</v>
      </c>
    </row>
    <row r="1974" spans="1:19" x14ac:dyDescent="0.3">
      <c r="A1974" t="s">
        <v>10338</v>
      </c>
      <c r="B1974" t="s">
        <v>15</v>
      </c>
      <c r="C1974" t="s">
        <v>10339</v>
      </c>
      <c r="D1974" t="s">
        <v>10340</v>
      </c>
      <c r="F1974" t="s">
        <v>18</v>
      </c>
      <c r="G1974" s="14" t="s">
        <v>10337</v>
      </c>
      <c r="H1974">
        <v>2019</v>
      </c>
      <c r="I1974" t="s">
        <v>27</v>
      </c>
      <c r="J1974" t="s">
        <v>3567</v>
      </c>
      <c r="K1974">
        <f>IFERROR(VALUE(LEFT(table_netflix[[#This Row],[duration (in min)]], LEN(table_netflix[[#This Row],[duration (in min)]])-4)),0)</f>
        <v>22</v>
      </c>
      <c r="L1974" t="s">
        <v>22</v>
      </c>
      <c r="O1974" t="str" cm="1">
        <f t="array" ref="O1974">_xlfn.IFS(table_netflix[[#This Row],[release_year]]&gt;=2018, "2018 &amp; after", TRUE, "Before 2018")</f>
        <v>2018 &amp; after</v>
      </c>
      <c r="P1974" s="12">
        <f>DATE(table_netflix[[#This Row],[release_year]],1,1)</f>
        <v>43466</v>
      </c>
      <c r="Q1974" s="12">
        <f t="shared" si="30"/>
        <v>43754</v>
      </c>
      <c r="R1974" s="12" t="str">
        <f>TEXT(table_netflix[[#This Row],[date_added_todate]], "mmm")</f>
        <v>Oct</v>
      </c>
      <c r="S1974" t="s">
        <v>10341</v>
      </c>
    </row>
    <row r="1975" spans="1:19" x14ac:dyDescent="0.3">
      <c r="A1975" t="s">
        <v>10342</v>
      </c>
      <c r="B1975" t="s">
        <v>15</v>
      </c>
      <c r="C1975" t="s">
        <v>10343</v>
      </c>
      <c r="D1975" t="s">
        <v>10344</v>
      </c>
      <c r="F1975" t="s">
        <v>18</v>
      </c>
      <c r="G1975" s="14" t="s">
        <v>10337</v>
      </c>
      <c r="H1975">
        <v>2019</v>
      </c>
      <c r="I1975" t="s">
        <v>27</v>
      </c>
      <c r="J1975" t="s">
        <v>814</v>
      </c>
      <c r="K1975">
        <f>IFERROR(VALUE(LEFT(table_netflix[[#This Row],[duration (in min)]], LEN(table_netflix[[#This Row],[duration (in min)]])-4)),0)</f>
        <v>78</v>
      </c>
      <c r="L1975" t="s">
        <v>22</v>
      </c>
      <c r="O1975" t="str" cm="1">
        <f t="array" ref="O1975">_xlfn.IFS(table_netflix[[#This Row],[release_year]]&gt;=2018, "2018 &amp; after", TRUE, "Before 2018")</f>
        <v>2018 &amp; after</v>
      </c>
      <c r="P1975" s="12">
        <f>DATE(table_netflix[[#This Row],[release_year]],1,1)</f>
        <v>43466</v>
      </c>
      <c r="Q1975" s="12">
        <f t="shared" si="30"/>
        <v>43754</v>
      </c>
      <c r="R1975" s="12" t="str">
        <f>TEXT(table_netflix[[#This Row],[date_added_todate]], "mmm")</f>
        <v>Oct</v>
      </c>
      <c r="S1975" t="s">
        <v>10345</v>
      </c>
    </row>
    <row r="1976" spans="1:19" x14ac:dyDescent="0.3">
      <c r="A1976" t="s">
        <v>10346</v>
      </c>
      <c r="B1976" t="s">
        <v>15</v>
      </c>
      <c r="C1976" t="s">
        <v>10347</v>
      </c>
      <c r="D1976" t="s">
        <v>1364</v>
      </c>
      <c r="E1976" t="s">
        <v>10348</v>
      </c>
      <c r="F1976" t="s">
        <v>331</v>
      </c>
      <c r="G1976" s="14" t="s">
        <v>10337</v>
      </c>
      <c r="H1976">
        <v>2019</v>
      </c>
      <c r="I1976" t="s">
        <v>27</v>
      </c>
      <c r="J1976" t="s">
        <v>401</v>
      </c>
      <c r="K1976">
        <f>IFERROR(VALUE(LEFT(table_netflix[[#This Row],[duration (in min)]], LEN(table_netflix[[#This Row],[duration (in min)]])-4)),0)</f>
        <v>63</v>
      </c>
      <c r="L1976" t="s">
        <v>852</v>
      </c>
      <c r="O1976" t="str" cm="1">
        <f t="array" ref="O1976">_xlfn.IFS(table_netflix[[#This Row],[release_year]]&gt;=2018, "2018 &amp; after", TRUE, "Before 2018")</f>
        <v>2018 &amp; after</v>
      </c>
      <c r="P1976" s="12">
        <f>DATE(table_netflix[[#This Row],[release_year]],1,1)</f>
        <v>43466</v>
      </c>
      <c r="Q1976" s="12">
        <f t="shared" si="30"/>
        <v>43754</v>
      </c>
      <c r="R1976" s="12" t="str">
        <f>TEXT(table_netflix[[#This Row],[date_added_todate]], "mmm")</f>
        <v>Oct</v>
      </c>
      <c r="S1976" t="s">
        <v>10349</v>
      </c>
    </row>
    <row r="1977" spans="1:19" x14ac:dyDescent="0.3">
      <c r="A1977" t="s">
        <v>10350</v>
      </c>
      <c r="B1977" t="s">
        <v>15</v>
      </c>
      <c r="C1977" t="s">
        <v>10351</v>
      </c>
      <c r="D1977" t="s">
        <v>10297</v>
      </c>
      <c r="E1977" t="s">
        <v>10352</v>
      </c>
      <c r="F1977" t="s">
        <v>18</v>
      </c>
      <c r="G1977" s="14" t="s">
        <v>10337</v>
      </c>
      <c r="H1977">
        <v>2015</v>
      </c>
      <c r="I1977" t="s">
        <v>186</v>
      </c>
      <c r="J1977" t="s">
        <v>125</v>
      </c>
      <c r="K1977">
        <f>IFERROR(VALUE(LEFT(table_netflix[[#This Row],[duration (in min)]], LEN(table_netflix[[#This Row],[duration (in min)]])-4)),0)</f>
        <v>97</v>
      </c>
      <c r="L1977" t="s">
        <v>126</v>
      </c>
      <c r="O1977" t="str" cm="1">
        <f t="array" ref="O1977">_xlfn.IFS(table_netflix[[#This Row],[release_year]]&gt;=2018, "2018 &amp; after", TRUE, "Before 2018")</f>
        <v>Before 2018</v>
      </c>
      <c r="P1977" s="12">
        <f>DATE(table_netflix[[#This Row],[release_year]],1,1)</f>
        <v>42005</v>
      </c>
      <c r="Q1977" s="12">
        <f t="shared" si="30"/>
        <v>43754</v>
      </c>
      <c r="R1977" s="12" t="str">
        <f>TEXT(table_netflix[[#This Row],[date_added_todate]], "mmm")</f>
        <v>Oct</v>
      </c>
      <c r="S1977" t="s">
        <v>10353</v>
      </c>
    </row>
    <row r="1978" spans="1:19" x14ac:dyDescent="0.3">
      <c r="A1978" t="s">
        <v>10354</v>
      </c>
      <c r="B1978" t="s">
        <v>15</v>
      </c>
      <c r="C1978" t="s">
        <v>10355</v>
      </c>
      <c r="D1978" t="s">
        <v>10356</v>
      </c>
      <c r="E1978" t="s">
        <v>10357</v>
      </c>
      <c r="F1978" t="s">
        <v>18</v>
      </c>
      <c r="G1978" s="14" t="s">
        <v>10337</v>
      </c>
      <c r="H1978">
        <v>2018</v>
      </c>
      <c r="I1978" t="s">
        <v>27</v>
      </c>
      <c r="J1978" t="s">
        <v>549</v>
      </c>
      <c r="K1978">
        <f>IFERROR(VALUE(LEFT(table_netflix[[#This Row],[duration (in min)]], LEN(table_netflix[[#This Row],[duration (in min)]])-4)),0)</f>
        <v>86</v>
      </c>
      <c r="L1978" t="s">
        <v>22</v>
      </c>
      <c r="M1978" t="s">
        <v>266</v>
      </c>
      <c r="O1978" t="str" cm="1">
        <f t="array" ref="O1978">_xlfn.IFS(table_netflix[[#This Row],[release_year]]&gt;=2018, "2018 &amp; after", TRUE, "Before 2018")</f>
        <v>2018 &amp; after</v>
      </c>
      <c r="P1978" s="12">
        <f>DATE(table_netflix[[#This Row],[release_year]],1,1)</f>
        <v>43101</v>
      </c>
      <c r="Q1978" s="12">
        <f t="shared" si="30"/>
        <v>43754</v>
      </c>
      <c r="R1978" s="12" t="str">
        <f>TEXT(table_netflix[[#This Row],[date_added_todate]], "mmm")</f>
        <v>Oct</v>
      </c>
      <c r="S1978" t="s">
        <v>10358</v>
      </c>
    </row>
    <row r="1979" spans="1:19" x14ac:dyDescent="0.3">
      <c r="A1979" t="s">
        <v>10359</v>
      </c>
      <c r="B1979" t="s">
        <v>24</v>
      </c>
      <c r="C1979" t="s">
        <v>10360</v>
      </c>
      <c r="D1979" t="s">
        <v>10361</v>
      </c>
      <c r="E1979" t="s">
        <v>10362</v>
      </c>
      <c r="F1979" t="s">
        <v>95</v>
      </c>
      <c r="G1979" s="14" t="s">
        <v>10363</v>
      </c>
      <c r="H1979">
        <v>2014</v>
      </c>
      <c r="I1979" t="s">
        <v>27</v>
      </c>
      <c r="J1979" t="s">
        <v>33</v>
      </c>
      <c r="K1979">
        <f>IFERROR(VALUE(LEFT(table_netflix[[#This Row],[duration (in min)]], LEN(table_netflix[[#This Row],[duration (in min)]])-4)),0)</f>
        <v>0</v>
      </c>
      <c r="L1979" t="s">
        <v>34</v>
      </c>
      <c r="M1979" t="s">
        <v>35</v>
      </c>
      <c r="N1979" t="s">
        <v>30</v>
      </c>
      <c r="O1979" t="str" cm="1">
        <f t="array" ref="O1979">_xlfn.IFS(table_netflix[[#This Row],[release_year]]&gt;=2018, "2018 &amp; after", TRUE, "Before 2018")</f>
        <v>Before 2018</v>
      </c>
      <c r="P1979" s="12">
        <f>DATE(table_netflix[[#This Row],[release_year]],1,1)</f>
        <v>41640</v>
      </c>
      <c r="Q1979" s="12">
        <f t="shared" si="30"/>
        <v>43753</v>
      </c>
      <c r="R1979" s="12" t="str">
        <f>TEXT(table_netflix[[#This Row],[date_added_todate]], "mmm")</f>
        <v>Oct</v>
      </c>
      <c r="S1979" t="s">
        <v>10364</v>
      </c>
    </row>
    <row r="1980" spans="1:19" x14ac:dyDescent="0.3">
      <c r="A1980" t="s">
        <v>10365</v>
      </c>
      <c r="B1980" t="s">
        <v>15</v>
      </c>
      <c r="C1980" t="s">
        <v>10366</v>
      </c>
      <c r="D1980" t="s">
        <v>10367</v>
      </c>
      <c r="E1980" t="s">
        <v>10368</v>
      </c>
      <c r="F1980" t="s">
        <v>523</v>
      </c>
      <c r="G1980" s="14" t="s">
        <v>10369</v>
      </c>
      <c r="H1980">
        <v>2019</v>
      </c>
      <c r="I1980" t="s">
        <v>62</v>
      </c>
      <c r="J1980" t="s">
        <v>1241</v>
      </c>
      <c r="K1980">
        <f>IFERROR(VALUE(LEFT(table_netflix[[#This Row],[duration (in min)]], LEN(table_netflix[[#This Row],[duration (in min)]])-4)),0)</f>
        <v>62</v>
      </c>
      <c r="L1980" t="s">
        <v>852</v>
      </c>
      <c r="O1980" t="str" cm="1">
        <f t="array" ref="O1980">_xlfn.IFS(table_netflix[[#This Row],[release_year]]&gt;=2018, "2018 &amp; after", TRUE, "Before 2018")</f>
        <v>2018 &amp; after</v>
      </c>
      <c r="P1980" s="12">
        <f>DATE(table_netflix[[#This Row],[release_year]],1,1)</f>
        <v>43466</v>
      </c>
      <c r="Q1980" s="12">
        <f t="shared" si="30"/>
        <v>43752</v>
      </c>
      <c r="R1980" s="12" t="str">
        <f>TEXT(table_netflix[[#This Row],[date_added_todate]], "mmm")</f>
        <v>Oct</v>
      </c>
      <c r="S1980" t="s">
        <v>10370</v>
      </c>
    </row>
    <row r="1981" spans="1:19" x14ac:dyDescent="0.3">
      <c r="A1981" t="s">
        <v>10371</v>
      </c>
      <c r="B1981" t="s">
        <v>15</v>
      </c>
      <c r="C1981" t="s">
        <v>10372</v>
      </c>
      <c r="D1981" t="s">
        <v>10373</v>
      </c>
      <c r="E1981" t="s">
        <v>10374</v>
      </c>
      <c r="F1981" t="s">
        <v>307</v>
      </c>
      <c r="G1981" s="14" t="s">
        <v>10375</v>
      </c>
      <c r="H1981">
        <v>2019</v>
      </c>
      <c r="I1981" t="s">
        <v>27</v>
      </c>
      <c r="J1981" t="s">
        <v>152</v>
      </c>
      <c r="K1981">
        <f>IFERROR(VALUE(LEFT(table_netflix[[#This Row],[duration (in min)]], LEN(table_netflix[[#This Row],[duration (in min)]])-4)),0)</f>
        <v>96</v>
      </c>
      <c r="L1981" t="s">
        <v>53</v>
      </c>
      <c r="M1981" t="s">
        <v>55</v>
      </c>
      <c r="O1981" t="str" cm="1">
        <f t="array" ref="O1981">_xlfn.IFS(table_netflix[[#This Row],[release_year]]&gt;=2018, "2018 &amp; after", TRUE, "Before 2018")</f>
        <v>2018 &amp; after</v>
      </c>
      <c r="P1981" s="12">
        <f>DATE(table_netflix[[#This Row],[release_year]],1,1)</f>
        <v>43466</v>
      </c>
      <c r="Q1981" s="12">
        <f t="shared" si="30"/>
        <v>43751</v>
      </c>
      <c r="R1981" s="12" t="str">
        <f>TEXT(table_netflix[[#This Row],[date_added_todate]], "mmm")</f>
        <v>Oct</v>
      </c>
      <c r="S1981" t="s">
        <v>10376</v>
      </c>
    </row>
    <row r="1982" spans="1:19" x14ac:dyDescent="0.3">
      <c r="A1982" t="s">
        <v>10377</v>
      </c>
      <c r="B1982" t="s">
        <v>15</v>
      </c>
      <c r="C1982" t="s">
        <v>10378</v>
      </c>
      <c r="D1982" t="s">
        <v>2687</v>
      </c>
      <c r="E1982" t="s">
        <v>10379</v>
      </c>
      <c r="F1982" t="s">
        <v>95</v>
      </c>
      <c r="G1982" s="14" t="s">
        <v>10380</v>
      </c>
      <c r="H1982">
        <v>2017</v>
      </c>
      <c r="I1982" t="s">
        <v>27</v>
      </c>
      <c r="J1982" t="s">
        <v>70</v>
      </c>
      <c r="K1982">
        <f>IFERROR(VALUE(LEFT(table_netflix[[#This Row],[duration (in min)]], LEN(table_netflix[[#This Row],[duration (in min)]])-4)),0)</f>
        <v>104</v>
      </c>
      <c r="L1982" t="s">
        <v>71</v>
      </c>
      <c r="M1982" t="s">
        <v>55</v>
      </c>
      <c r="N1982" t="s">
        <v>107</v>
      </c>
      <c r="O1982" t="str" cm="1">
        <f t="array" ref="O1982">_xlfn.IFS(table_netflix[[#This Row],[release_year]]&gt;=2018, "2018 &amp; after", TRUE, "Before 2018")</f>
        <v>Before 2018</v>
      </c>
      <c r="P1982" s="12">
        <f>DATE(table_netflix[[#This Row],[release_year]],1,1)</f>
        <v>42736</v>
      </c>
      <c r="Q1982" s="12">
        <f t="shared" si="30"/>
        <v>43749</v>
      </c>
      <c r="R1982" s="12" t="str">
        <f>TEXT(table_netflix[[#This Row],[date_added_todate]], "mmm")</f>
        <v>Oct</v>
      </c>
      <c r="S1982" t="s">
        <v>10381</v>
      </c>
    </row>
    <row r="1983" spans="1:19" x14ac:dyDescent="0.3">
      <c r="A1983" t="s">
        <v>10382</v>
      </c>
      <c r="B1983" t="s">
        <v>15</v>
      </c>
      <c r="C1983" t="s">
        <v>10383</v>
      </c>
      <c r="D1983" t="s">
        <v>10384</v>
      </c>
      <c r="E1983" t="s">
        <v>10385</v>
      </c>
      <c r="F1983" t="s">
        <v>18</v>
      </c>
      <c r="G1983" s="14" t="s">
        <v>10380</v>
      </c>
      <c r="H1983">
        <v>2019</v>
      </c>
      <c r="I1983" t="s">
        <v>27</v>
      </c>
      <c r="J1983" t="s">
        <v>1221</v>
      </c>
      <c r="K1983">
        <f>IFERROR(VALUE(LEFT(table_netflix[[#This Row],[duration (in min)]], LEN(table_netflix[[#This Row],[duration (in min)]])-4)),0)</f>
        <v>123</v>
      </c>
      <c r="L1983" t="s">
        <v>53</v>
      </c>
      <c r="M1983" t="s">
        <v>142</v>
      </c>
      <c r="O1983" t="str" cm="1">
        <f t="array" ref="O1983">_xlfn.IFS(table_netflix[[#This Row],[release_year]]&gt;=2018, "2018 &amp; after", TRUE, "Before 2018")</f>
        <v>2018 &amp; after</v>
      </c>
      <c r="P1983" s="12">
        <f>DATE(table_netflix[[#This Row],[release_year]],1,1)</f>
        <v>43466</v>
      </c>
      <c r="Q1983" s="12">
        <f t="shared" si="30"/>
        <v>43749</v>
      </c>
      <c r="R1983" s="12" t="str">
        <f>TEXT(table_netflix[[#This Row],[date_added_todate]], "mmm")</f>
        <v>Oct</v>
      </c>
      <c r="S1983" t="s">
        <v>10386</v>
      </c>
    </row>
    <row r="1984" spans="1:19" x14ac:dyDescent="0.3">
      <c r="A1984" t="s">
        <v>10387</v>
      </c>
      <c r="B1984" t="s">
        <v>15</v>
      </c>
      <c r="C1984" t="s">
        <v>10388</v>
      </c>
      <c r="D1984" t="s">
        <v>761</v>
      </c>
      <c r="E1984" t="s">
        <v>10389</v>
      </c>
      <c r="F1984" t="s">
        <v>18</v>
      </c>
      <c r="G1984" s="14" t="s">
        <v>10380</v>
      </c>
      <c r="H1984">
        <v>2019</v>
      </c>
      <c r="I1984" t="s">
        <v>27</v>
      </c>
      <c r="J1984" t="s">
        <v>218</v>
      </c>
      <c r="K1984">
        <f>IFERROR(VALUE(LEFT(table_netflix[[#This Row],[duration (in min)]], LEN(table_netflix[[#This Row],[duration (in min)]])-4)),0)</f>
        <v>100</v>
      </c>
      <c r="L1984" t="s">
        <v>93</v>
      </c>
      <c r="O1984" t="str" cm="1">
        <f t="array" ref="O1984">_xlfn.IFS(table_netflix[[#This Row],[release_year]]&gt;=2018, "2018 &amp; after", TRUE, "Before 2018")</f>
        <v>2018 &amp; after</v>
      </c>
      <c r="P1984" s="12">
        <f>DATE(table_netflix[[#This Row],[release_year]],1,1)</f>
        <v>43466</v>
      </c>
      <c r="Q1984" s="12">
        <f t="shared" si="30"/>
        <v>43749</v>
      </c>
      <c r="R1984" s="12" t="str">
        <f>TEXT(table_netflix[[#This Row],[date_added_todate]], "mmm")</f>
        <v>Oct</v>
      </c>
      <c r="S1984" t="s">
        <v>10390</v>
      </c>
    </row>
    <row r="1985" spans="1:19" x14ac:dyDescent="0.3">
      <c r="A1985" t="s">
        <v>10391</v>
      </c>
      <c r="B1985" t="s">
        <v>15</v>
      </c>
      <c r="C1985" t="s">
        <v>10392</v>
      </c>
      <c r="D1985" t="s">
        <v>10393</v>
      </c>
      <c r="E1985" t="s">
        <v>10394</v>
      </c>
      <c r="F1985" t="s">
        <v>196</v>
      </c>
      <c r="G1985" s="14" t="s">
        <v>10380</v>
      </c>
      <c r="H1985">
        <v>2019</v>
      </c>
      <c r="I1985" t="s">
        <v>62</v>
      </c>
      <c r="J1985" t="s">
        <v>203</v>
      </c>
      <c r="K1985">
        <f>IFERROR(VALUE(LEFT(table_netflix[[#This Row],[duration (in min)]], LEN(table_netflix[[#This Row],[duration (in min)]])-4)),0)</f>
        <v>99</v>
      </c>
      <c r="L1985" t="s">
        <v>53</v>
      </c>
      <c r="M1985" t="s">
        <v>55</v>
      </c>
      <c r="O1985" t="str" cm="1">
        <f t="array" ref="O1985">_xlfn.IFS(table_netflix[[#This Row],[release_year]]&gt;=2018, "2018 &amp; after", TRUE, "Before 2018")</f>
        <v>2018 &amp; after</v>
      </c>
      <c r="P1985" s="12">
        <f>DATE(table_netflix[[#This Row],[release_year]],1,1)</f>
        <v>43466</v>
      </c>
      <c r="Q1985" s="12">
        <f t="shared" si="30"/>
        <v>43749</v>
      </c>
      <c r="R1985" s="12" t="str">
        <f>TEXT(table_netflix[[#This Row],[date_added_todate]], "mmm")</f>
        <v>Oct</v>
      </c>
      <c r="S1985" t="s">
        <v>10395</v>
      </c>
    </row>
    <row r="1986" spans="1:19" x14ac:dyDescent="0.3">
      <c r="A1986" t="s">
        <v>10396</v>
      </c>
      <c r="B1986" t="s">
        <v>15</v>
      </c>
      <c r="C1986" t="s">
        <v>10397</v>
      </c>
      <c r="D1986" t="s">
        <v>7883</v>
      </c>
      <c r="E1986" t="s">
        <v>7884</v>
      </c>
      <c r="F1986" t="s">
        <v>202</v>
      </c>
      <c r="G1986" s="14" t="s">
        <v>10380</v>
      </c>
      <c r="H1986">
        <v>2019</v>
      </c>
      <c r="I1986" t="s">
        <v>27</v>
      </c>
      <c r="J1986" t="s">
        <v>3490</v>
      </c>
      <c r="K1986">
        <f>IFERROR(VALUE(LEFT(table_netflix[[#This Row],[duration (in min)]], LEN(table_netflix[[#This Row],[duration (in min)]])-4)),0)</f>
        <v>151</v>
      </c>
      <c r="L1986" t="s">
        <v>53</v>
      </c>
      <c r="M1986" t="s">
        <v>55</v>
      </c>
      <c r="N1986" t="s">
        <v>142</v>
      </c>
      <c r="O1986" t="str" cm="1">
        <f t="array" ref="O1986">_xlfn.IFS(table_netflix[[#This Row],[release_year]]&gt;=2018, "2018 &amp; after", TRUE, "Before 2018")</f>
        <v>2018 &amp; after</v>
      </c>
      <c r="P1986" s="12">
        <f>DATE(table_netflix[[#This Row],[release_year]],1,1)</f>
        <v>43466</v>
      </c>
      <c r="Q1986" s="12">
        <f t="shared" ref="Q1986:Q2049" si="31">IF(G1986&lt;&gt;"", DATE(RIGHT(G1986,4), MONTH(1 &amp; LEFT(G1986,FIND(" ",G1986)-1)), MID(G1986, FIND(" ", G1986)+1, FIND(",", G1986)-FIND(" ", G1986)-1)), "")</f>
        <v>43749</v>
      </c>
      <c r="R1986" s="12" t="str">
        <f>TEXT(table_netflix[[#This Row],[date_added_todate]], "mmm")</f>
        <v>Oct</v>
      </c>
      <c r="S1986" t="s">
        <v>10398</v>
      </c>
    </row>
    <row r="1987" spans="1:19" x14ac:dyDescent="0.3">
      <c r="A1987" t="s">
        <v>10399</v>
      </c>
      <c r="B1987" t="s">
        <v>15</v>
      </c>
      <c r="C1987" t="s">
        <v>10400</v>
      </c>
      <c r="D1987" t="s">
        <v>10401</v>
      </c>
      <c r="E1987" t="s">
        <v>10402</v>
      </c>
      <c r="F1987" t="s">
        <v>301</v>
      </c>
      <c r="G1987" s="14" t="s">
        <v>10380</v>
      </c>
      <c r="H1987">
        <v>2019</v>
      </c>
      <c r="I1987" t="s">
        <v>27</v>
      </c>
      <c r="J1987" t="s">
        <v>226</v>
      </c>
      <c r="K1987">
        <f>IFERROR(VALUE(LEFT(table_netflix[[#This Row],[duration (in min)]], LEN(table_netflix[[#This Row],[duration (in min)]])-4)),0)</f>
        <v>102</v>
      </c>
      <c r="L1987" t="s">
        <v>126</v>
      </c>
      <c r="M1987" t="s">
        <v>55</v>
      </c>
      <c r="O1987" t="str" cm="1">
        <f t="array" ref="O1987">_xlfn.IFS(table_netflix[[#This Row],[release_year]]&gt;=2018, "2018 &amp; after", TRUE, "Before 2018")</f>
        <v>2018 &amp; after</v>
      </c>
      <c r="P1987" s="12">
        <f>DATE(table_netflix[[#This Row],[release_year]],1,1)</f>
        <v>43466</v>
      </c>
      <c r="Q1987" s="12">
        <f t="shared" si="31"/>
        <v>43749</v>
      </c>
      <c r="R1987" s="12" t="str">
        <f>TEXT(table_netflix[[#This Row],[date_added_todate]], "mmm")</f>
        <v>Oct</v>
      </c>
      <c r="S1987" t="s">
        <v>10403</v>
      </c>
    </row>
    <row r="1988" spans="1:19" x14ac:dyDescent="0.3">
      <c r="A1988" t="s">
        <v>10404</v>
      </c>
      <c r="B1988" t="s">
        <v>15</v>
      </c>
      <c r="C1988" t="s">
        <v>10405</v>
      </c>
      <c r="D1988" t="s">
        <v>10406</v>
      </c>
      <c r="E1988" t="s">
        <v>10407</v>
      </c>
      <c r="F1988" t="s">
        <v>18</v>
      </c>
      <c r="G1988" s="14" t="s">
        <v>10408</v>
      </c>
      <c r="H1988">
        <v>2019</v>
      </c>
      <c r="I1988" t="s">
        <v>20</v>
      </c>
      <c r="J1988" t="s">
        <v>133</v>
      </c>
      <c r="K1988">
        <f>IFERROR(VALUE(LEFT(table_netflix[[#This Row],[duration (in min)]], LEN(table_netflix[[#This Row],[duration (in min)]])-4)),0)</f>
        <v>106</v>
      </c>
      <c r="L1988" t="s">
        <v>53</v>
      </c>
      <c r="M1988" t="s">
        <v>107</v>
      </c>
      <c r="O1988" t="str" cm="1">
        <f t="array" ref="O1988">_xlfn.IFS(table_netflix[[#This Row],[release_year]]&gt;=2018, "2018 &amp; after", TRUE, "Before 2018")</f>
        <v>2018 &amp; after</v>
      </c>
      <c r="P1988" s="12">
        <f>DATE(table_netflix[[#This Row],[release_year]],1,1)</f>
        <v>43466</v>
      </c>
      <c r="Q1988" s="12">
        <f t="shared" si="31"/>
        <v>43747</v>
      </c>
      <c r="R1988" s="12" t="str">
        <f>TEXT(table_netflix[[#This Row],[date_added_todate]], "mmm")</f>
        <v>Oct</v>
      </c>
      <c r="S1988" t="s">
        <v>10409</v>
      </c>
    </row>
    <row r="1989" spans="1:19" x14ac:dyDescent="0.3">
      <c r="A1989" t="s">
        <v>10410</v>
      </c>
      <c r="B1989" t="s">
        <v>15</v>
      </c>
      <c r="C1989" t="s">
        <v>10411</v>
      </c>
      <c r="D1989" t="s">
        <v>10412</v>
      </c>
      <c r="E1989" t="s">
        <v>10413</v>
      </c>
      <c r="F1989" t="s">
        <v>18</v>
      </c>
      <c r="G1989" s="14" t="s">
        <v>10408</v>
      </c>
      <c r="H1989">
        <v>2019</v>
      </c>
      <c r="I1989" t="s">
        <v>62</v>
      </c>
      <c r="J1989" t="s">
        <v>293</v>
      </c>
      <c r="K1989">
        <f>IFERROR(VALUE(LEFT(table_netflix[[#This Row],[duration (in min)]], LEN(table_netflix[[#This Row],[duration (in min)]])-4)),0)</f>
        <v>87</v>
      </c>
      <c r="L1989" t="s">
        <v>53</v>
      </c>
      <c r="M1989" t="s">
        <v>142</v>
      </c>
      <c r="O1989" t="str" cm="1">
        <f t="array" ref="O1989">_xlfn.IFS(table_netflix[[#This Row],[release_year]]&gt;=2018, "2018 &amp; after", TRUE, "Before 2018")</f>
        <v>2018 &amp; after</v>
      </c>
      <c r="P1989" s="12">
        <f>DATE(table_netflix[[#This Row],[release_year]],1,1)</f>
        <v>43466</v>
      </c>
      <c r="Q1989" s="12">
        <f t="shared" si="31"/>
        <v>43747</v>
      </c>
      <c r="R1989" s="12" t="str">
        <f>TEXT(table_netflix[[#This Row],[date_added_todate]], "mmm")</f>
        <v>Oct</v>
      </c>
      <c r="S1989" t="s">
        <v>10414</v>
      </c>
    </row>
    <row r="1990" spans="1:19" x14ac:dyDescent="0.3">
      <c r="A1990" t="s">
        <v>10415</v>
      </c>
      <c r="B1990" t="s">
        <v>15</v>
      </c>
      <c r="C1990" t="s">
        <v>10416</v>
      </c>
      <c r="D1990" t="s">
        <v>8077</v>
      </c>
      <c r="E1990" t="s">
        <v>10417</v>
      </c>
      <c r="F1990" t="s">
        <v>18</v>
      </c>
      <c r="G1990" s="14" t="s">
        <v>10418</v>
      </c>
      <c r="H1990">
        <v>2019</v>
      </c>
      <c r="I1990" t="s">
        <v>27</v>
      </c>
      <c r="J1990" t="s">
        <v>787</v>
      </c>
      <c r="K1990">
        <f>IFERROR(VALUE(LEFT(table_netflix[[#This Row],[duration (in min)]], LEN(table_netflix[[#This Row],[duration (in min)]])-4)),0)</f>
        <v>70</v>
      </c>
      <c r="L1990" t="s">
        <v>852</v>
      </c>
      <c r="O1990" t="str" cm="1">
        <f t="array" ref="O1990">_xlfn.IFS(table_netflix[[#This Row],[release_year]]&gt;=2018, "2018 &amp; after", TRUE, "Before 2018")</f>
        <v>2018 &amp; after</v>
      </c>
      <c r="P1990" s="12">
        <f>DATE(table_netflix[[#This Row],[release_year]],1,1)</f>
        <v>43466</v>
      </c>
      <c r="Q1990" s="12">
        <f t="shared" si="31"/>
        <v>43746</v>
      </c>
      <c r="R1990" s="12" t="str">
        <f>TEXT(table_netflix[[#This Row],[date_added_todate]], "mmm")</f>
        <v>Oct</v>
      </c>
      <c r="S1990" t="s">
        <v>10419</v>
      </c>
    </row>
    <row r="1991" spans="1:19" x14ac:dyDescent="0.3">
      <c r="A1991" t="s">
        <v>10420</v>
      </c>
      <c r="B1991" t="s">
        <v>15</v>
      </c>
      <c r="C1991" t="s">
        <v>10421</v>
      </c>
      <c r="D1991" t="s">
        <v>4336</v>
      </c>
      <c r="E1991" t="s">
        <v>10422</v>
      </c>
      <c r="F1991" t="s">
        <v>1322</v>
      </c>
      <c r="G1991" s="14" t="s">
        <v>10423</v>
      </c>
      <c r="H1991">
        <v>2018</v>
      </c>
      <c r="I1991" t="s">
        <v>62</v>
      </c>
      <c r="J1991" t="s">
        <v>511</v>
      </c>
      <c r="K1991">
        <f>IFERROR(VALUE(LEFT(table_netflix[[#This Row],[duration (in min)]], LEN(table_netflix[[#This Row],[duration (in min)]])-4)),0)</f>
        <v>101</v>
      </c>
      <c r="L1991" t="s">
        <v>53</v>
      </c>
      <c r="M1991" t="s">
        <v>55</v>
      </c>
      <c r="N1991" t="s">
        <v>107</v>
      </c>
      <c r="O1991" t="str" cm="1">
        <f t="array" ref="O1991">_xlfn.IFS(table_netflix[[#This Row],[release_year]]&gt;=2018, "2018 &amp; after", TRUE, "Before 2018")</f>
        <v>2018 &amp; after</v>
      </c>
      <c r="P1991" s="12">
        <f>DATE(table_netflix[[#This Row],[release_year]],1,1)</f>
        <v>43101</v>
      </c>
      <c r="Q1991" s="12">
        <f t="shared" si="31"/>
        <v>43744</v>
      </c>
      <c r="R1991" s="12" t="str">
        <f>TEXT(table_netflix[[#This Row],[date_added_todate]], "mmm")</f>
        <v>Oct</v>
      </c>
      <c r="S1991" t="s">
        <v>10424</v>
      </c>
    </row>
    <row r="1992" spans="1:19" x14ac:dyDescent="0.3">
      <c r="A1992" t="s">
        <v>10426</v>
      </c>
      <c r="B1992" t="s">
        <v>15</v>
      </c>
      <c r="C1992" t="s">
        <v>10427</v>
      </c>
      <c r="D1992" t="s">
        <v>10428</v>
      </c>
      <c r="E1992" t="s">
        <v>10429</v>
      </c>
      <c r="F1992" t="s">
        <v>39</v>
      </c>
      <c r="G1992" s="14" t="s">
        <v>10425</v>
      </c>
      <c r="H1992">
        <v>2019</v>
      </c>
      <c r="I1992" t="s">
        <v>27</v>
      </c>
      <c r="J1992" t="s">
        <v>499</v>
      </c>
      <c r="K1992">
        <f>IFERROR(VALUE(LEFT(table_netflix[[#This Row],[duration (in min)]], LEN(table_netflix[[#This Row],[duration (in min)]])-4)),0)</f>
        <v>109</v>
      </c>
      <c r="L1992" t="s">
        <v>53</v>
      </c>
      <c r="M1992" t="s">
        <v>54</v>
      </c>
      <c r="N1992" t="s">
        <v>55</v>
      </c>
      <c r="O1992" t="str" cm="1">
        <f t="array" ref="O1992">_xlfn.IFS(table_netflix[[#This Row],[release_year]]&gt;=2018, "2018 &amp; after", TRUE, "Before 2018")</f>
        <v>2018 &amp; after</v>
      </c>
      <c r="P1992" s="12">
        <f>DATE(table_netflix[[#This Row],[release_year]],1,1)</f>
        <v>43466</v>
      </c>
      <c r="Q1992" s="12">
        <f t="shared" si="31"/>
        <v>43743</v>
      </c>
      <c r="R1992" s="12" t="str">
        <f>TEXT(table_netflix[[#This Row],[date_added_todate]], "mmm")</f>
        <v>Oct</v>
      </c>
      <c r="S1992" t="s">
        <v>10430</v>
      </c>
    </row>
    <row r="1993" spans="1:19" x14ac:dyDescent="0.3">
      <c r="A1993" t="s">
        <v>10432</v>
      </c>
      <c r="B1993" t="s">
        <v>15</v>
      </c>
      <c r="C1993" t="s">
        <v>10433</v>
      </c>
      <c r="D1993" t="s">
        <v>10434</v>
      </c>
      <c r="E1993" t="s">
        <v>10435</v>
      </c>
      <c r="F1993" t="s">
        <v>95</v>
      </c>
      <c r="G1993" s="14" t="s">
        <v>10431</v>
      </c>
      <c r="H1993">
        <v>2019</v>
      </c>
      <c r="I1993" t="s">
        <v>27</v>
      </c>
      <c r="J1993" t="s">
        <v>141</v>
      </c>
      <c r="K1993">
        <f>IFERROR(VALUE(LEFT(table_netflix[[#This Row],[duration (in min)]], LEN(table_netflix[[#This Row],[duration (in min)]])-4)),0)</f>
        <v>110</v>
      </c>
      <c r="L1993" t="s">
        <v>71</v>
      </c>
      <c r="M1993" t="s">
        <v>55</v>
      </c>
      <c r="N1993" t="s">
        <v>107</v>
      </c>
      <c r="O1993" t="str" cm="1">
        <f t="array" ref="O1993">_xlfn.IFS(table_netflix[[#This Row],[release_year]]&gt;=2018, "2018 &amp; after", TRUE, "Before 2018")</f>
        <v>2018 &amp; after</v>
      </c>
      <c r="P1993" s="12">
        <f>DATE(table_netflix[[#This Row],[release_year]],1,1)</f>
        <v>43466</v>
      </c>
      <c r="Q1993" s="12">
        <f t="shared" si="31"/>
        <v>43742</v>
      </c>
      <c r="R1993" s="12" t="str">
        <f>TEXT(table_netflix[[#This Row],[date_added_todate]], "mmm")</f>
        <v>Oct</v>
      </c>
      <c r="S1993" t="s">
        <v>10436</v>
      </c>
    </row>
    <row r="1994" spans="1:19" x14ac:dyDescent="0.3">
      <c r="A1994" t="s">
        <v>10437</v>
      </c>
      <c r="B1994" t="s">
        <v>15</v>
      </c>
      <c r="C1994" t="s">
        <v>10438</v>
      </c>
      <c r="D1994" t="s">
        <v>10439</v>
      </c>
      <c r="E1994" t="s">
        <v>10440</v>
      </c>
      <c r="F1994" t="s">
        <v>523</v>
      </c>
      <c r="G1994" s="14" t="s">
        <v>10431</v>
      </c>
      <c r="H1994">
        <v>2019</v>
      </c>
      <c r="I1994" t="s">
        <v>27</v>
      </c>
      <c r="J1994" t="s">
        <v>226</v>
      </c>
      <c r="K1994">
        <f>IFERROR(VALUE(LEFT(table_netflix[[#This Row],[duration (in min)]], LEN(table_netflix[[#This Row],[duration (in min)]])-4)),0)</f>
        <v>102</v>
      </c>
      <c r="L1994" t="s">
        <v>126</v>
      </c>
      <c r="M1994" t="s">
        <v>142</v>
      </c>
      <c r="O1994" t="str" cm="1">
        <f t="array" ref="O1994">_xlfn.IFS(table_netflix[[#This Row],[release_year]]&gt;=2018, "2018 &amp; after", TRUE, "Before 2018")</f>
        <v>2018 &amp; after</v>
      </c>
      <c r="P1994" s="12">
        <f>DATE(table_netflix[[#This Row],[release_year]],1,1)</f>
        <v>43466</v>
      </c>
      <c r="Q1994" s="12">
        <f t="shared" si="31"/>
        <v>43742</v>
      </c>
      <c r="R1994" s="12" t="str">
        <f>TEXT(table_netflix[[#This Row],[date_added_todate]], "mmm")</f>
        <v>Oct</v>
      </c>
      <c r="S1994" t="s">
        <v>10441</v>
      </c>
    </row>
    <row r="1995" spans="1:19" x14ac:dyDescent="0.3">
      <c r="A1995" t="s">
        <v>10442</v>
      </c>
      <c r="B1995" t="s">
        <v>15</v>
      </c>
      <c r="C1995" t="s">
        <v>10443</v>
      </c>
      <c r="D1995" t="s">
        <v>10444</v>
      </c>
      <c r="E1995" t="s">
        <v>10445</v>
      </c>
      <c r="F1995" t="s">
        <v>95</v>
      </c>
      <c r="G1995" s="14" t="s">
        <v>10431</v>
      </c>
      <c r="H1995">
        <v>2019</v>
      </c>
      <c r="I1995" t="s">
        <v>84</v>
      </c>
      <c r="J1995" t="s">
        <v>226</v>
      </c>
      <c r="K1995">
        <f>IFERROR(VALUE(LEFT(table_netflix[[#This Row],[duration (in min)]], LEN(table_netflix[[#This Row],[duration (in min)]])-4)),0)</f>
        <v>102</v>
      </c>
      <c r="L1995" t="s">
        <v>47</v>
      </c>
      <c r="M1995" t="s">
        <v>85</v>
      </c>
      <c r="O1995" t="str" cm="1">
        <f t="array" ref="O1995">_xlfn.IFS(table_netflix[[#This Row],[release_year]]&gt;=2018, "2018 &amp; after", TRUE, "Before 2018")</f>
        <v>2018 &amp; after</v>
      </c>
      <c r="P1995" s="12">
        <f>DATE(table_netflix[[#This Row],[release_year]],1,1)</f>
        <v>43466</v>
      </c>
      <c r="Q1995" s="12">
        <f t="shared" si="31"/>
        <v>43742</v>
      </c>
      <c r="R1995" s="12" t="str">
        <f>TEXT(table_netflix[[#This Row],[date_added_todate]], "mmm")</f>
        <v>Oct</v>
      </c>
      <c r="S1995" t="s">
        <v>10446</v>
      </c>
    </row>
    <row r="1996" spans="1:19" x14ac:dyDescent="0.3">
      <c r="A1996" t="s">
        <v>10447</v>
      </c>
      <c r="B1996" t="s">
        <v>15</v>
      </c>
      <c r="C1996" t="s">
        <v>10448</v>
      </c>
      <c r="D1996" t="s">
        <v>10449</v>
      </c>
      <c r="E1996" t="s">
        <v>10450</v>
      </c>
      <c r="F1996" t="s">
        <v>18</v>
      </c>
      <c r="G1996" s="14" t="s">
        <v>10431</v>
      </c>
      <c r="H1996">
        <v>2019</v>
      </c>
      <c r="I1996" t="s">
        <v>100</v>
      </c>
      <c r="J1996" t="s">
        <v>3367</v>
      </c>
      <c r="K1996">
        <f>IFERROR(VALUE(LEFT(table_netflix[[#This Row],[duration (in min)]], LEN(table_netflix[[#This Row],[duration (in min)]])-4)),0)</f>
        <v>24</v>
      </c>
      <c r="L1996" t="s">
        <v>47</v>
      </c>
      <c r="O1996" t="str" cm="1">
        <f t="array" ref="O1996">_xlfn.IFS(table_netflix[[#This Row],[release_year]]&gt;=2018, "2018 &amp; after", TRUE, "Before 2018")</f>
        <v>2018 &amp; after</v>
      </c>
      <c r="P1996" s="12">
        <f>DATE(table_netflix[[#This Row],[release_year]],1,1)</f>
        <v>43466</v>
      </c>
      <c r="Q1996" s="12">
        <f t="shared" si="31"/>
        <v>43742</v>
      </c>
      <c r="R1996" s="12" t="str">
        <f>TEXT(table_netflix[[#This Row],[date_added_todate]], "mmm")</f>
        <v>Oct</v>
      </c>
      <c r="S1996" t="s">
        <v>10451</v>
      </c>
    </row>
    <row r="1997" spans="1:19" x14ac:dyDescent="0.3">
      <c r="A1997" t="s">
        <v>10454</v>
      </c>
      <c r="B1997" t="s">
        <v>15</v>
      </c>
      <c r="C1997" t="s">
        <v>10455</v>
      </c>
      <c r="D1997" t="s">
        <v>10456</v>
      </c>
      <c r="E1997" t="s">
        <v>10457</v>
      </c>
      <c r="F1997" t="s">
        <v>90</v>
      </c>
      <c r="G1997" s="14" t="s">
        <v>10453</v>
      </c>
      <c r="H1997">
        <v>2019</v>
      </c>
      <c r="I1997" t="s">
        <v>27</v>
      </c>
      <c r="J1997" t="s">
        <v>174</v>
      </c>
      <c r="K1997">
        <f>IFERROR(VALUE(LEFT(table_netflix[[#This Row],[duration (in min)]], LEN(table_netflix[[#This Row],[duration (in min)]])-4)),0)</f>
        <v>98</v>
      </c>
      <c r="L1997" t="s">
        <v>71</v>
      </c>
      <c r="M1997" t="s">
        <v>55</v>
      </c>
      <c r="N1997" t="s">
        <v>107</v>
      </c>
      <c r="O1997" t="str" cm="1">
        <f t="array" ref="O1997">_xlfn.IFS(table_netflix[[#This Row],[release_year]]&gt;=2018, "2018 &amp; after", TRUE, "Before 2018")</f>
        <v>2018 &amp; after</v>
      </c>
      <c r="P1997" s="12">
        <f>DATE(table_netflix[[#This Row],[release_year]],1,1)</f>
        <v>43466</v>
      </c>
      <c r="Q1997" s="12">
        <f t="shared" si="31"/>
        <v>43740</v>
      </c>
      <c r="R1997" s="12" t="str">
        <f>TEXT(table_netflix[[#This Row],[date_added_todate]], "mmm")</f>
        <v>Oct</v>
      </c>
      <c r="S1997" t="s">
        <v>10458</v>
      </c>
    </row>
    <row r="1998" spans="1:19" x14ac:dyDescent="0.3">
      <c r="A1998" t="s">
        <v>10459</v>
      </c>
      <c r="B1998" t="s">
        <v>15</v>
      </c>
      <c r="C1998" t="s">
        <v>10460</v>
      </c>
      <c r="D1998" t="s">
        <v>10461</v>
      </c>
      <c r="F1998" t="s">
        <v>18</v>
      </c>
      <c r="G1998" s="14" t="s">
        <v>10453</v>
      </c>
      <c r="H1998">
        <v>2018</v>
      </c>
      <c r="I1998" t="s">
        <v>84</v>
      </c>
      <c r="J1998" t="s">
        <v>567</v>
      </c>
      <c r="K1998">
        <f>IFERROR(VALUE(LEFT(table_netflix[[#This Row],[duration (in min)]], LEN(table_netflix[[#This Row],[duration (in min)]])-4)),0)</f>
        <v>76</v>
      </c>
      <c r="L1998" t="s">
        <v>22</v>
      </c>
      <c r="O1998" t="str" cm="1">
        <f t="array" ref="O1998">_xlfn.IFS(table_netflix[[#This Row],[release_year]]&gt;=2018, "2018 &amp; after", TRUE, "Before 2018")</f>
        <v>2018 &amp; after</v>
      </c>
      <c r="P1998" s="12">
        <f>DATE(table_netflix[[#This Row],[release_year]],1,1)</f>
        <v>43101</v>
      </c>
      <c r="Q1998" s="12">
        <f t="shared" si="31"/>
        <v>43740</v>
      </c>
      <c r="R1998" s="12" t="str">
        <f>TEXT(table_netflix[[#This Row],[date_added_todate]], "mmm")</f>
        <v>Oct</v>
      </c>
      <c r="S1998" t="s">
        <v>10462</v>
      </c>
    </row>
    <row r="1999" spans="1:19" x14ac:dyDescent="0.3">
      <c r="A1999" t="s">
        <v>10463</v>
      </c>
      <c r="B1999" t="s">
        <v>24</v>
      </c>
      <c r="C1999" t="s">
        <v>10464</v>
      </c>
      <c r="D1999" t="s">
        <v>10465</v>
      </c>
      <c r="E1999" t="s">
        <v>10466</v>
      </c>
      <c r="F1999" t="s">
        <v>331</v>
      </c>
      <c r="G1999" s="14" t="s">
        <v>10467</v>
      </c>
      <c r="H1999">
        <v>2016</v>
      </c>
      <c r="I1999" t="s">
        <v>62</v>
      </c>
      <c r="J1999" t="s">
        <v>33</v>
      </c>
      <c r="K1999">
        <f>IFERROR(VALUE(LEFT(table_netflix[[#This Row],[duration (in min)]], LEN(table_netflix[[#This Row],[duration (in min)]])-4)),0)</f>
        <v>0</v>
      </c>
      <c r="L1999" t="s">
        <v>29</v>
      </c>
      <c r="M1999" t="s">
        <v>295</v>
      </c>
      <c r="N1999" t="s">
        <v>40</v>
      </c>
      <c r="O1999" t="str" cm="1">
        <f t="array" ref="O1999">_xlfn.IFS(table_netflix[[#This Row],[release_year]]&gt;=2018, "2018 &amp; after", TRUE, "Before 2018")</f>
        <v>Before 2018</v>
      </c>
      <c r="P1999" s="12">
        <f>DATE(table_netflix[[#This Row],[release_year]],1,1)</f>
        <v>42370</v>
      </c>
      <c r="Q1999" s="12">
        <f t="shared" si="31"/>
        <v>43739</v>
      </c>
      <c r="R1999" s="12" t="str">
        <f>TEXT(table_netflix[[#This Row],[date_added_todate]], "mmm")</f>
        <v>Oct</v>
      </c>
      <c r="S1999" t="s">
        <v>10468</v>
      </c>
    </row>
    <row r="2000" spans="1:19" x14ac:dyDescent="0.3">
      <c r="A2000" t="s">
        <v>10469</v>
      </c>
      <c r="B2000" t="s">
        <v>15</v>
      </c>
      <c r="C2000" t="s">
        <v>10470</v>
      </c>
      <c r="D2000" t="s">
        <v>10471</v>
      </c>
      <c r="E2000" t="s">
        <v>10472</v>
      </c>
      <c r="F2000" t="s">
        <v>1982</v>
      </c>
      <c r="G2000" s="14" t="s">
        <v>10467</v>
      </c>
      <c r="H2000">
        <v>2018</v>
      </c>
      <c r="I2000" t="s">
        <v>62</v>
      </c>
      <c r="J2000" t="s">
        <v>21</v>
      </c>
      <c r="K2000">
        <f>IFERROR(VALUE(LEFT(table_netflix[[#This Row],[duration (in min)]], LEN(table_netflix[[#This Row],[duration (in min)]])-4)),0)</f>
        <v>90</v>
      </c>
      <c r="L2000" t="s">
        <v>53</v>
      </c>
      <c r="M2000" t="s">
        <v>55</v>
      </c>
      <c r="N2000" t="s">
        <v>107</v>
      </c>
      <c r="O2000" t="str" cm="1">
        <f t="array" ref="O2000">_xlfn.IFS(table_netflix[[#This Row],[release_year]]&gt;=2018, "2018 &amp; after", TRUE, "Before 2018")</f>
        <v>2018 &amp; after</v>
      </c>
      <c r="P2000" s="12">
        <f>DATE(table_netflix[[#This Row],[release_year]],1,1)</f>
        <v>43101</v>
      </c>
      <c r="Q2000" s="12">
        <f t="shared" si="31"/>
        <v>43739</v>
      </c>
      <c r="R2000" s="12" t="str">
        <f>TEXT(table_netflix[[#This Row],[date_added_todate]], "mmm")</f>
        <v>Oct</v>
      </c>
      <c r="S2000" t="s">
        <v>10473</v>
      </c>
    </row>
    <row r="2001" spans="1:19" x14ac:dyDescent="0.3">
      <c r="A2001" t="s">
        <v>10474</v>
      </c>
      <c r="B2001" t="s">
        <v>15</v>
      </c>
      <c r="C2001" t="s">
        <v>10475</v>
      </c>
      <c r="D2001" t="s">
        <v>10476</v>
      </c>
      <c r="F2001" t="s">
        <v>39</v>
      </c>
      <c r="G2001" s="14" t="s">
        <v>10467</v>
      </c>
      <c r="H2001">
        <v>2017</v>
      </c>
      <c r="I2001" t="s">
        <v>84</v>
      </c>
      <c r="J2001" t="s">
        <v>858</v>
      </c>
      <c r="K2001">
        <f>IFERROR(VALUE(LEFT(table_netflix[[#This Row],[duration (in min)]], LEN(table_netflix[[#This Row],[duration (in min)]])-4)),0)</f>
        <v>59</v>
      </c>
      <c r="L2001" t="s">
        <v>22</v>
      </c>
      <c r="M2001" t="s">
        <v>55</v>
      </c>
      <c r="N2001" t="s">
        <v>266</v>
      </c>
      <c r="O2001" t="str" cm="1">
        <f t="array" ref="O2001">_xlfn.IFS(table_netflix[[#This Row],[release_year]]&gt;=2018, "2018 &amp; after", TRUE, "Before 2018")</f>
        <v>Before 2018</v>
      </c>
      <c r="P2001" s="12">
        <f>DATE(table_netflix[[#This Row],[release_year]],1,1)</f>
        <v>42736</v>
      </c>
      <c r="Q2001" s="12">
        <f t="shared" si="31"/>
        <v>43739</v>
      </c>
      <c r="R2001" s="12" t="str">
        <f>TEXT(table_netflix[[#This Row],[date_added_todate]], "mmm")</f>
        <v>Oct</v>
      </c>
      <c r="S2001" t="s">
        <v>10477</v>
      </c>
    </row>
    <row r="2002" spans="1:19" x14ac:dyDescent="0.3">
      <c r="A2002" t="s">
        <v>10478</v>
      </c>
      <c r="B2002" t="s">
        <v>15</v>
      </c>
      <c r="C2002" t="s">
        <v>10479</v>
      </c>
      <c r="D2002" t="s">
        <v>10480</v>
      </c>
      <c r="E2002" t="s">
        <v>10481</v>
      </c>
      <c r="F2002" t="s">
        <v>18</v>
      </c>
      <c r="G2002" s="14" t="s">
        <v>10467</v>
      </c>
      <c r="H2002">
        <v>2019</v>
      </c>
      <c r="I2002" t="s">
        <v>27</v>
      </c>
      <c r="J2002" t="s">
        <v>851</v>
      </c>
      <c r="K2002">
        <f>IFERROR(VALUE(LEFT(table_netflix[[#This Row],[duration (in min)]], LEN(table_netflix[[#This Row],[duration (in min)]])-4)),0)</f>
        <v>64</v>
      </c>
      <c r="L2002" t="s">
        <v>852</v>
      </c>
      <c r="O2002" t="str" cm="1">
        <f t="array" ref="O2002">_xlfn.IFS(table_netflix[[#This Row],[release_year]]&gt;=2018, "2018 &amp; after", TRUE, "Before 2018")</f>
        <v>2018 &amp; after</v>
      </c>
      <c r="P2002" s="12">
        <f>DATE(table_netflix[[#This Row],[release_year]],1,1)</f>
        <v>43466</v>
      </c>
      <c r="Q2002" s="12">
        <f t="shared" si="31"/>
        <v>43739</v>
      </c>
      <c r="R2002" s="12" t="str">
        <f>TEXT(table_netflix[[#This Row],[date_added_todate]], "mmm")</f>
        <v>Oct</v>
      </c>
      <c r="S2002" t="s">
        <v>10482</v>
      </c>
    </row>
    <row r="2003" spans="1:19" x14ac:dyDescent="0.3">
      <c r="A2003" t="s">
        <v>10483</v>
      </c>
      <c r="B2003" t="s">
        <v>15</v>
      </c>
      <c r="C2003" t="s">
        <v>10484</v>
      </c>
      <c r="D2003" t="s">
        <v>10485</v>
      </c>
      <c r="E2003" t="s">
        <v>10486</v>
      </c>
      <c r="F2003" t="s">
        <v>80</v>
      </c>
      <c r="G2003" s="14" t="s">
        <v>10467</v>
      </c>
      <c r="H2003">
        <v>2000</v>
      </c>
      <c r="I2003" t="s">
        <v>344</v>
      </c>
      <c r="J2003" t="s">
        <v>2955</v>
      </c>
      <c r="K2003">
        <f>IFERROR(VALUE(LEFT(table_netflix[[#This Row],[duration (in min)]], LEN(table_netflix[[#This Row],[duration (in min)]])-4)),0)</f>
        <v>79</v>
      </c>
      <c r="L2003" t="s">
        <v>47</v>
      </c>
      <c r="M2003" t="s">
        <v>85</v>
      </c>
      <c r="O2003" t="str" cm="1">
        <f t="array" ref="O2003">_xlfn.IFS(table_netflix[[#This Row],[release_year]]&gt;=2018, "2018 &amp; after", TRUE, "Before 2018")</f>
        <v>Before 2018</v>
      </c>
      <c r="P2003" s="12">
        <f>DATE(table_netflix[[#This Row],[release_year]],1,1)</f>
        <v>36526</v>
      </c>
      <c r="Q2003" s="12">
        <f t="shared" si="31"/>
        <v>43739</v>
      </c>
      <c r="R2003" s="12" t="str">
        <f>TEXT(table_netflix[[#This Row],[date_added_todate]], "mmm")</f>
        <v>Oct</v>
      </c>
      <c r="S2003" t="s">
        <v>10487</v>
      </c>
    </row>
    <row r="2004" spans="1:19" x14ac:dyDescent="0.3">
      <c r="A2004" t="s">
        <v>10488</v>
      </c>
      <c r="B2004" t="s">
        <v>15</v>
      </c>
      <c r="C2004" t="s">
        <v>10489</v>
      </c>
      <c r="D2004" t="s">
        <v>10490</v>
      </c>
      <c r="E2004" t="s">
        <v>10491</v>
      </c>
      <c r="F2004" t="s">
        <v>18</v>
      </c>
      <c r="G2004" s="14" t="s">
        <v>10467</v>
      </c>
      <c r="H2004">
        <v>1998</v>
      </c>
      <c r="I2004" t="s">
        <v>344</v>
      </c>
      <c r="J2004" t="s">
        <v>1186</v>
      </c>
      <c r="K2004">
        <f>IFERROR(VALUE(LEFT(table_netflix[[#This Row],[duration (in min)]], LEN(table_netflix[[#This Row],[duration (in min)]])-4)),0)</f>
        <v>81</v>
      </c>
      <c r="L2004" t="s">
        <v>47</v>
      </c>
      <c r="M2004" t="s">
        <v>85</v>
      </c>
      <c r="O2004" t="str" cm="1">
        <f t="array" ref="O2004">_xlfn.IFS(table_netflix[[#This Row],[release_year]]&gt;=2018, "2018 &amp; after", TRUE, "Before 2018")</f>
        <v>Before 2018</v>
      </c>
      <c r="P2004" s="12">
        <f>DATE(table_netflix[[#This Row],[release_year]],1,1)</f>
        <v>35796</v>
      </c>
      <c r="Q2004" s="12">
        <f t="shared" si="31"/>
        <v>43739</v>
      </c>
      <c r="R2004" s="12" t="str">
        <f>TEXT(table_netflix[[#This Row],[date_added_todate]], "mmm")</f>
        <v>Oct</v>
      </c>
      <c r="S2004" t="s">
        <v>10492</v>
      </c>
    </row>
    <row r="2005" spans="1:19" x14ac:dyDescent="0.3">
      <c r="A2005" t="s">
        <v>10493</v>
      </c>
      <c r="B2005" t="s">
        <v>15</v>
      </c>
      <c r="C2005" t="s">
        <v>10494</v>
      </c>
      <c r="D2005" t="s">
        <v>9691</v>
      </c>
      <c r="E2005" t="s">
        <v>10495</v>
      </c>
      <c r="F2005" t="s">
        <v>18</v>
      </c>
      <c r="G2005" s="14" t="s">
        <v>10467</v>
      </c>
      <c r="H2005">
        <v>2005</v>
      </c>
      <c r="I2005" t="s">
        <v>186</v>
      </c>
      <c r="J2005" t="s">
        <v>1186</v>
      </c>
      <c r="K2005">
        <f>IFERROR(VALUE(LEFT(table_netflix[[#This Row],[duration (in min)]], LEN(table_netflix[[#This Row],[duration (in min)]])-4)),0)</f>
        <v>81</v>
      </c>
      <c r="L2005" t="s">
        <v>71</v>
      </c>
      <c r="M2005" t="s">
        <v>72</v>
      </c>
      <c r="N2005" t="s">
        <v>54</v>
      </c>
      <c r="O2005" t="str" cm="1">
        <f t="array" ref="O2005">_xlfn.IFS(table_netflix[[#This Row],[release_year]]&gt;=2018, "2018 &amp; after", TRUE, "Before 2018")</f>
        <v>Before 2018</v>
      </c>
      <c r="P2005" s="12">
        <f>DATE(table_netflix[[#This Row],[release_year]],1,1)</f>
        <v>38353</v>
      </c>
      <c r="Q2005" s="12">
        <f t="shared" si="31"/>
        <v>43739</v>
      </c>
      <c r="R2005" s="12" t="str">
        <f>TEXT(table_netflix[[#This Row],[date_added_todate]], "mmm")</f>
        <v>Oct</v>
      </c>
      <c r="S2005" t="s">
        <v>10496</v>
      </c>
    </row>
    <row r="2006" spans="1:19" x14ac:dyDescent="0.3">
      <c r="A2006" t="s">
        <v>10497</v>
      </c>
      <c r="B2006" t="s">
        <v>24</v>
      </c>
      <c r="C2006" t="s">
        <v>10498</v>
      </c>
      <c r="D2006" t="s">
        <v>10499</v>
      </c>
      <c r="E2006" t="s">
        <v>10500</v>
      </c>
      <c r="F2006" t="s">
        <v>18</v>
      </c>
      <c r="G2006" s="14" t="s">
        <v>10501</v>
      </c>
      <c r="H2006">
        <v>2019</v>
      </c>
      <c r="I2006" t="s">
        <v>27</v>
      </c>
      <c r="J2006" t="s">
        <v>96</v>
      </c>
      <c r="K2006">
        <f>IFERROR(VALUE(LEFT(table_netflix[[#This Row],[duration (in min)]], LEN(table_netflix[[#This Row],[duration (in min)]])-4)),0)</f>
        <v>0</v>
      </c>
      <c r="L2006" t="s">
        <v>34</v>
      </c>
      <c r="M2006" t="s">
        <v>36</v>
      </c>
      <c r="N2006" t="s">
        <v>30</v>
      </c>
      <c r="O2006" t="str" cm="1">
        <f t="array" ref="O2006">_xlfn.IFS(table_netflix[[#This Row],[release_year]]&gt;=2018, "2018 &amp; after", TRUE, "Before 2018")</f>
        <v>2018 &amp; after</v>
      </c>
      <c r="P2006" s="12">
        <f>DATE(table_netflix[[#This Row],[release_year]],1,1)</f>
        <v>43466</v>
      </c>
      <c r="Q2006" s="12">
        <f t="shared" si="31"/>
        <v>43738</v>
      </c>
      <c r="R2006" s="12" t="str">
        <f>TEXT(table_netflix[[#This Row],[date_added_todate]], "mmm")</f>
        <v>Sep</v>
      </c>
      <c r="S2006" t="s">
        <v>10502</v>
      </c>
    </row>
    <row r="2007" spans="1:19" x14ac:dyDescent="0.3">
      <c r="A2007" t="s">
        <v>10503</v>
      </c>
      <c r="B2007" t="s">
        <v>15</v>
      </c>
      <c r="C2007" t="s">
        <v>10504</v>
      </c>
      <c r="D2007" t="s">
        <v>5937</v>
      </c>
      <c r="E2007" t="s">
        <v>10505</v>
      </c>
      <c r="F2007" t="s">
        <v>61</v>
      </c>
      <c r="G2007" s="14" t="s">
        <v>10501</v>
      </c>
      <c r="H2007">
        <v>2019</v>
      </c>
      <c r="I2007" t="s">
        <v>27</v>
      </c>
      <c r="J2007" t="s">
        <v>851</v>
      </c>
      <c r="K2007">
        <f>IFERROR(VALUE(LEFT(table_netflix[[#This Row],[duration (in min)]], LEN(table_netflix[[#This Row],[duration (in min)]])-4)),0)</f>
        <v>64</v>
      </c>
      <c r="L2007" t="s">
        <v>852</v>
      </c>
      <c r="O2007" t="str" cm="1">
        <f t="array" ref="O2007">_xlfn.IFS(table_netflix[[#This Row],[release_year]]&gt;=2018, "2018 &amp; after", TRUE, "Before 2018")</f>
        <v>2018 &amp; after</v>
      </c>
      <c r="P2007" s="12">
        <f>DATE(table_netflix[[#This Row],[release_year]],1,1)</f>
        <v>43466</v>
      </c>
      <c r="Q2007" s="12">
        <f t="shared" si="31"/>
        <v>43738</v>
      </c>
      <c r="R2007" s="12" t="str">
        <f>TEXT(table_netflix[[#This Row],[date_added_todate]], "mmm")</f>
        <v>Sep</v>
      </c>
      <c r="S2007" t="s">
        <v>10506</v>
      </c>
    </row>
    <row r="2008" spans="1:19" x14ac:dyDescent="0.3">
      <c r="A2008" t="s">
        <v>10509</v>
      </c>
      <c r="B2008" t="s">
        <v>15</v>
      </c>
      <c r="C2008" t="s">
        <v>10510</v>
      </c>
      <c r="D2008" t="s">
        <v>10507</v>
      </c>
      <c r="E2008" t="s">
        <v>10511</v>
      </c>
      <c r="F2008" t="s">
        <v>202</v>
      </c>
      <c r="G2008" s="14" t="s">
        <v>10508</v>
      </c>
      <c r="H2008">
        <v>2019</v>
      </c>
      <c r="I2008" t="s">
        <v>84</v>
      </c>
      <c r="J2008" t="s">
        <v>21</v>
      </c>
      <c r="K2008">
        <f>IFERROR(VALUE(LEFT(table_netflix[[#This Row],[duration (in min)]], LEN(table_netflix[[#This Row],[duration (in min)]])-4)),0)</f>
        <v>90</v>
      </c>
      <c r="L2008" t="s">
        <v>53</v>
      </c>
      <c r="M2008" t="s">
        <v>55</v>
      </c>
      <c r="O2008" t="str" cm="1">
        <f t="array" ref="O2008">_xlfn.IFS(table_netflix[[#This Row],[release_year]]&gt;=2018, "2018 &amp; after", TRUE, "Before 2018")</f>
        <v>2018 &amp; after</v>
      </c>
      <c r="P2008" s="12">
        <f>DATE(table_netflix[[#This Row],[release_year]],1,1)</f>
        <v>43466</v>
      </c>
      <c r="Q2008" s="12">
        <f t="shared" si="31"/>
        <v>43736</v>
      </c>
      <c r="R2008" s="12" t="str">
        <f>TEXT(table_netflix[[#This Row],[date_added_todate]], "mmm")</f>
        <v>Sep</v>
      </c>
      <c r="S2008" t="s">
        <v>10512</v>
      </c>
    </row>
    <row r="2009" spans="1:19" x14ac:dyDescent="0.3">
      <c r="A2009" t="s">
        <v>10514</v>
      </c>
      <c r="B2009" t="s">
        <v>15</v>
      </c>
      <c r="C2009" t="s">
        <v>10515</v>
      </c>
      <c r="D2009" t="s">
        <v>10516</v>
      </c>
      <c r="E2009" t="s">
        <v>10517</v>
      </c>
      <c r="F2009" t="s">
        <v>95</v>
      </c>
      <c r="G2009" s="14" t="s">
        <v>10513</v>
      </c>
      <c r="H2009">
        <v>2018</v>
      </c>
      <c r="I2009" t="s">
        <v>84</v>
      </c>
      <c r="J2009" t="s">
        <v>226</v>
      </c>
      <c r="K2009">
        <f>IFERROR(VALUE(LEFT(table_netflix[[#This Row],[duration (in min)]], LEN(table_netflix[[#This Row],[duration (in min)]])-4)),0)</f>
        <v>102</v>
      </c>
      <c r="L2009" t="s">
        <v>71</v>
      </c>
      <c r="M2009" t="s">
        <v>55</v>
      </c>
      <c r="O2009" t="str" cm="1">
        <f t="array" ref="O2009">_xlfn.IFS(table_netflix[[#This Row],[release_year]]&gt;=2018, "2018 &amp; after", TRUE, "Before 2018")</f>
        <v>2018 &amp; after</v>
      </c>
      <c r="P2009" s="12">
        <f>DATE(table_netflix[[#This Row],[release_year]],1,1)</f>
        <v>43101</v>
      </c>
      <c r="Q2009" s="12">
        <f t="shared" si="31"/>
        <v>43735</v>
      </c>
      <c r="R2009" s="12" t="str">
        <f>TEXT(table_netflix[[#This Row],[date_added_todate]], "mmm")</f>
        <v>Sep</v>
      </c>
      <c r="S2009" t="s">
        <v>10518</v>
      </c>
    </row>
    <row r="2010" spans="1:19" x14ac:dyDescent="0.3">
      <c r="A2010" t="s">
        <v>10519</v>
      </c>
      <c r="B2010" t="s">
        <v>15</v>
      </c>
      <c r="C2010" t="s">
        <v>10520</v>
      </c>
      <c r="D2010" t="s">
        <v>10521</v>
      </c>
      <c r="E2010" t="s">
        <v>10522</v>
      </c>
      <c r="F2010" t="s">
        <v>18</v>
      </c>
      <c r="G2010" s="14" t="s">
        <v>10513</v>
      </c>
      <c r="H2010">
        <v>2019</v>
      </c>
      <c r="I2010" t="s">
        <v>27</v>
      </c>
      <c r="J2010" t="s">
        <v>167</v>
      </c>
      <c r="K2010">
        <f>IFERROR(VALUE(LEFT(table_netflix[[#This Row],[duration (in min)]], LEN(table_netflix[[#This Row],[duration (in min)]])-4)),0)</f>
        <v>116</v>
      </c>
      <c r="L2010" t="s">
        <v>53</v>
      </c>
      <c r="M2010" t="s">
        <v>127</v>
      </c>
      <c r="N2010" t="s">
        <v>142</v>
      </c>
      <c r="O2010" t="str" cm="1">
        <f t="array" ref="O2010">_xlfn.IFS(table_netflix[[#This Row],[release_year]]&gt;=2018, "2018 &amp; after", TRUE, "Before 2018")</f>
        <v>2018 &amp; after</v>
      </c>
      <c r="P2010" s="12">
        <f>DATE(table_netflix[[#This Row],[release_year]],1,1)</f>
        <v>43466</v>
      </c>
      <c r="Q2010" s="12">
        <f t="shared" si="31"/>
        <v>43735</v>
      </c>
      <c r="R2010" s="12" t="str">
        <f>TEXT(table_netflix[[#This Row],[date_added_todate]], "mmm")</f>
        <v>Sep</v>
      </c>
      <c r="S2010" t="s">
        <v>10523</v>
      </c>
    </row>
    <row r="2011" spans="1:19" x14ac:dyDescent="0.3">
      <c r="A2011" t="s">
        <v>10524</v>
      </c>
      <c r="B2011" t="s">
        <v>15</v>
      </c>
      <c r="C2011" t="s">
        <v>10525</v>
      </c>
      <c r="D2011" t="s">
        <v>10526</v>
      </c>
      <c r="F2011" t="s">
        <v>18</v>
      </c>
      <c r="G2011" s="14" t="s">
        <v>10513</v>
      </c>
      <c r="H2011">
        <v>2019</v>
      </c>
      <c r="I2011" t="s">
        <v>27</v>
      </c>
      <c r="J2011" t="s">
        <v>3552</v>
      </c>
      <c r="K2011">
        <f>IFERROR(VALUE(LEFT(table_netflix[[#This Row],[duration (in min)]], LEN(table_netflix[[#This Row],[duration (in min)]])-4)),0)</f>
        <v>42</v>
      </c>
      <c r="L2011" t="s">
        <v>1249</v>
      </c>
      <c r="M2011" t="s">
        <v>112</v>
      </c>
      <c r="N2011" t="s">
        <v>127</v>
      </c>
      <c r="O2011" t="str" cm="1">
        <f t="array" ref="O2011">_xlfn.IFS(table_netflix[[#This Row],[release_year]]&gt;=2018, "2018 &amp; after", TRUE, "Before 2018")</f>
        <v>2018 &amp; after</v>
      </c>
      <c r="P2011" s="12">
        <f>DATE(table_netflix[[#This Row],[release_year]],1,1)</f>
        <v>43466</v>
      </c>
      <c r="Q2011" s="12">
        <f t="shared" si="31"/>
        <v>43735</v>
      </c>
      <c r="R2011" s="12" t="str">
        <f>TEXT(table_netflix[[#This Row],[date_added_todate]], "mmm")</f>
        <v>Sep</v>
      </c>
      <c r="S2011" t="s">
        <v>10527</v>
      </c>
    </row>
    <row r="2012" spans="1:19" x14ac:dyDescent="0.3">
      <c r="A2012" t="s">
        <v>10528</v>
      </c>
      <c r="B2012" t="s">
        <v>15</v>
      </c>
      <c r="C2012" t="s">
        <v>10529</v>
      </c>
      <c r="D2012" t="s">
        <v>10530</v>
      </c>
      <c r="E2012" t="s">
        <v>10531</v>
      </c>
      <c r="F2012" t="s">
        <v>39</v>
      </c>
      <c r="G2012" s="14" t="s">
        <v>10532</v>
      </c>
      <c r="H2012">
        <v>2019</v>
      </c>
      <c r="I2012" t="s">
        <v>62</v>
      </c>
      <c r="J2012" t="s">
        <v>730</v>
      </c>
      <c r="K2012">
        <f>IFERROR(VALUE(LEFT(table_netflix[[#This Row],[duration (in min)]], LEN(table_netflix[[#This Row],[duration (in min)]])-4)),0)</f>
        <v>133</v>
      </c>
      <c r="L2012" t="s">
        <v>53</v>
      </c>
      <c r="M2012" t="s">
        <v>55</v>
      </c>
      <c r="N2012" t="s">
        <v>107</v>
      </c>
      <c r="O2012" t="str" cm="1">
        <f t="array" ref="O2012">_xlfn.IFS(table_netflix[[#This Row],[release_year]]&gt;=2018, "2018 &amp; after", TRUE, "Before 2018")</f>
        <v>2018 &amp; after</v>
      </c>
      <c r="P2012" s="12">
        <f>DATE(table_netflix[[#This Row],[release_year]],1,1)</f>
        <v>43466</v>
      </c>
      <c r="Q2012" s="12">
        <f t="shared" si="31"/>
        <v>43734</v>
      </c>
      <c r="R2012" s="12" t="str">
        <f>TEXT(table_netflix[[#This Row],[date_added_todate]], "mmm")</f>
        <v>Sep</v>
      </c>
      <c r="S2012" t="s">
        <v>10533</v>
      </c>
    </row>
    <row r="2013" spans="1:19" x14ac:dyDescent="0.3">
      <c r="A2013" t="s">
        <v>10534</v>
      </c>
      <c r="B2013" t="s">
        <v>15</v>
      </c>
      <c r="C2013" t="s">
        <v>10535</v>
      </c>
      <c r="D2013" t="s">
        <v>10536</v>
      </c>
      <c r="E2013" t="s">
        <v>10537</v>
      </c>
      <c r="F2013" t="s">
        <v>534</v>
      </c>
      <c r="G2013" s="14" t="s">
        <v>10532</v>
      </c>
      <c r="H2013">
        <v>2013</v>
      </c>
      <c r="I2013" t="s">
        <v>20</v>
      </c>
      <c r="J2013" t="s">
        <v>399</v>
      </c>
      <c r="K2013">
        <f>IFERROR(VALUE(LEFT(table_netflix[[#This Row],[duration (in min)]], LEN(table_netflix[[#This Row],[duration (in min)]])-4)),0)</f>
        <v>108</v>
      </c>
      <c r="L2013" t="s">
        <v>144</v>
      </c>
      <c r="M2013" t="s">
        <v>72</v>
      </c>
      <c r="N2013" t="s">
        <v>55</v>
      </c>
      <c r="O2013" t="str" cm="1">
        <f t="array" ref="O2013">_xlfn.IFS(table_netflix[[#This Row],[release_year]]&gt;=2018, "2018 &amp; after", TRUE, "Before 2018")</f>
        <v>Before 2018</v>
      </c>
      <c r="P2013" s="12">
        <f>DATE(table_netflix[[#This Row],[release_year]],1,1)</f>
        <v>41275</v>
      </c>
      <c r="Q2013" s="12">
        <f t="shared" si="31"/>
        <v>43734</v>
      </c>
      <c r="R2013" s="12" t="str">
        <f>TEXT(table_netflix[[#This Row],[date_added_todate]], "mmm")</f>
        <v>Sep</v>
      </c>
      <c r="S2013" t="s">
        <v>10538</v>
      </c>
    </row>
    <row r="2014" spans="1:19" x14ac:dyDescent="0.3">
      <c r="A2014" t="s">
        <v>10540</v>
      </c>
      <c r="B2014" t="s">
        <v>15</v>
      </c>
      <c r="C2014" t="s">
        <v>10541</v>
      </c>
      <c r="D2014" t="s">
        <v>10542</v>
      </c>
      <c r="F2014" t="s">
        <v>18</v>
      </c>
      <c r="G2014" s="14" t="s">
        <v>10539</v>
      </c>
      <c r="H2014">
        <v>2019</v>
      </c>
      <c r="I2014" t="s">
        <v>264</v>
      </c>
      <c r="J2014" t="s">
        <v>1395</v>
      </c>
      <c r="K2014">
        <f>IFERROR(VALUE(LEFT(table_netflix[[#This Row],[duration (in min)]], LEN(table_netflix[[#This Row],[duration (in min)]])-4)),0)</f>
        <v>38</v>
      </c>
      <c r="L2014" t="s">
        <v>22</v>
      </c>
      <c r="M2014" t="s">
        <v>55</v>
      </c>
      <c r="O2014" t="str" cm="1">
        <f t="array" ref="O2014">_xlfn.IFS(table_netflix[[#This Row],[release_year]]&gt;=2018, "2018 &amp; after", TRUE, "Before 2018")</f>
        <v>2018 &amp; after</v>
      </c>
      <c r="P2014" s="12">
        <f>DATE(table_netflix[[#This Row],[release_year]],1,1)</f>
        <v>43466</v>
      </c>
      <c r="Q2014" s="12">
        <f t="shared" si="31"/>
        <v>43733</v>
      </c>
      <c r="R2014" s="12" t="str">
        <f>TEXT(table_netflix[[#This Row],[date_added_todate]], "mmm")</f>
        <v>Sep</v>
      </c>
      <c r="S2014" t="s">
        <v>10543</v>
      </c>
    </row>
    <row r="2015" spans="1:19" x14ac:dyDescent="0.3">
      <c r="A2015" t="s">
        <v>10547</v>
      </c>
      <c r="B2015" t="s">
        <v>15</v>
      </c>
      <c r="C2015" t="s">
        <v>10548</v>
      </c>
      <c r="D2015" t="s">
        <v>10549</v>
      </c>
      <c r="E2015" t="s">
        <v>10550</v>
      </c>
      <c r="F2015" t="s">
        <v>18</v>
      </c>
      <c r="G2015" s="14" t="s">
        <v>10551</v>
      </c>
      <c r="H2015">
        <v>2019</v>
      </c>
      <c r="I2015" t="s">
        <v>186</v>
      </c>
      <c r="J2015" t="s">
        <v>133</v>
      </c>
      <c r="K2015">
        <f>IFERROR(VALUE(LEFT(table_netflix[[#This Row],[duration (in min)]], LEN(table_netflix[[#This Row],[duration (in min)]])-4)),0)</f>
        <v>106</v>
      </c>
      <c r="L2015" t="s">
        <v>144</v>
      </c>
      <c r="O2015" t="str" cm="1">
        <f t="array" ref="O2015">_xlfn.IFS(table_netflix[[#This Row],[release_year]]&gt;=2018, "2018 &amp; after", TRUE, "Before 2018")</f>
        <v>2018 &amp; after</v>
      </c>
      <c r="P2015" s="12">
        <f>DATE(table_netflix[[#This Row],[release_year]],1,1)</f>
        <v>43466</v>
      </c>
      <c r="Q2015" s="12">
        <f t="shared" si="31"/>
        <v>43732</v>
      </c>
      <c r="R2015" s="12" t="str">
        <f>TEXT(table_netflix[[#This Row],[date_added_todate]], "mmm")</f>
        <v>Sep</v>
      </c>
      <c r="S2015" t="s">
        <v>10552</v>
      </c>
    </row>
    <row r="2016" spans="1:19" x14ac:dyDescent="0.3">
      <c r="A2016" t="s">
        <v>10553</v>
      </c>
      <c r="B2016" t="s">
        <v>15</v>
      </c>
      <c r="C2016" t="s">
        <v>10554</v>
      </c>
      <c r="D2016" t="s">
        <v>3350</v>
      </c>
      <c r="E2016" t="s">
        <v>9359</v>
      </c>
      <c r="F2016" t="s">
        <v>18</v>
      </c>
      <c r="G2016" s="14" t="s">
        <v>10551</v>
      </c>
      <c r="H2016">
        <v>2019</v>
      </c>
      <c r="I2016" t="s">
        <v>27</v>
      </c>
      <c r="J2016" t="s">
        <v>2030</v>
      </c>
      <c r="K2016">
        <f>IFERROR(VALUE(LEFT(table_netflix[[#This Row],[duration (in min)]], LEN(table_netflix[[#This Row],[duration (in min)]])-4)),0)</f>
        <v>58</v>
      </c>
      <c r="L2016" t="s">
        <v>852</v>
      </c>
      <c r="O2016" t="str" cm="1">
        <f t="array" ref="O2016">_xlfn.IFS(table_netflix[[#This Row],[release_year]]&gt;=2018, "2018 &amp; after", TRUE, "Before 2018")</f>
        <v>2018 &amp; after</v>
      </c>
      <c r="P2016" s="12">
        <f>DATE(table_netflix[[#This Row],[release_year]],1,1)</f>
        <v>43466</v>
      </c>
      <c r="Q2016" s="12">
        <f t="shared" si="31"/>
        <v>43732</v>
      </c>
      <c r="R2016" s="12" t="str">
        <f>TEXT(table_netflix[[#This Row],[date_added_todate]], "mmm")</f>
        <v>Sep</v>
      </c>
      <c r="S2016" t="s">
        <v>10555</v>
      </c>
    </row>
    <row r="2017" spans="1:19" x14ac:dyDescent="0.3">
      <c r="A2017" t="s">
        <v>10556</v>
      </c>
      <c r="B2017" t="s">
        <v>15</v>
      </c>
      <c r="C2017" t="s">
        <v>10557</v>
      </c>
      <c r="D2017" t="s">
        <v>10558</v>
      </c>
      <c r="E2017" t="s">
        <v>10559</v>
      </c>
      <c r="F2017" t="s">
        <v>39</v>
      </c>
      <c r="G2017" s="14" t="s">
        <v>10560</v>
      </c>
      <c r="H2017">
        <v>2019</v>
      </c>
      <c r="I2017" t="s">
        <v>27</v>
      </c>
      <c r="J2017" t="s">
        <v>7665</v>
      </c>
      <c r="K2017">
        <f>IFERROR(VALUE(LEFT(table_netflix[[#This Row],[duration (in min)]], LEN(table_netflix[[#This Row],[duration (in min)]])-4)),0)</f>
        <v>152</v>
      </c>
      <c r="L2017" t="s">
        <v>71</v>
      </c>
      <c r="M2017" t="s">
        <v>72</v>
      </c>
      <c r="N2017" t="s">
        <v>55</v>
      </c>
      <c r="O2017" t="str" cm="1">
        <f t="array" ref="O2017">_xlfn.IFS(table_netflix[[#This Row],[release_year]]&gt;=2018, "2018 &amp; after", TRUE, "Before 2018")</f>
        <v>2018 &amp; after</v>
      </c>
      <c r="P2017" s="12">
        <f>DATE(table_netflix[[#This Row],[release_year]],1,1)</f>
        <v>43466</v>
      </c>
      <c r="Q2017" s="12">
        <f t="shared" si="31"/>
        <v>43731</v>
      </c>
      <c r="R2017" s="12" t="str">
        <f>TEXT(table_netflix[[#This Row],[date_added_todate]], "mmm")</f>
        <v>Sep</v>
      </c>
      <c r="S2017" t="s">
        <v>10561</v>
      </c>
    </row>
    <row r="2018" spans="1:19" x14ac:dyDescent="0.3">
      <c r="A2018" t="s">
        <v>10562</v>
      </c>
      <c r="B2018" t="s">
        <v>15</v>
      </c>
      <c r="C2018" t="s">
        <v>10563</v>
      </c>
      <c r="D2018" t="s">
        <v>10564</v>
      </c>
      <c r="E2018" t="s">
        <v>10565</v>
      </c>
      <c r="F2018" t="s">
        <v>18</v>
      </c>
      <c r="G2018" s="14" t="s">
        <v>10560</v>
      </c>
      <c r="H2018">
        <v>2018</v>
      </c>
      <c r="I2018" t="s">
        <v>27</v>
      </c>
      <c r="J2018" t="s">
        <v>293</v>
      </c>
      <c r="K2018">
        <f>IFERROR(VALUE(LEFT(table_netflix[[#This Row],[duration (in min)]], LEN(table_netflix[[#This Row],[duration (in min)]])-4)),0)</f>
        <v>87</v>
      </c>
      <c r="L2018" t="s">
        <v>71</v>
      </c>
      <c r="M2018" t="s">
        <v>54</v>
      </c>
      <c r="N2018" t="s">
        <v>55</v>
      </c>
      <c r="O2018" t="str" cm="1">
        <f t="array" ref="O2018">_xlfn.IFS(table_netflix[[#This Row],[release_year]]&gt;=2018, "2018 &amp; after", TRUE, "Before 2018")</f>
        <v>2018 &amp; after</v>
      </c>
      <c r="P2018" s="12">
        <f>DATE(table_netflix[[#This Row],[release_year]],1,1)</f>
        <v>43101</v>
      </c>
      <c r="Q2018" s="12">
        <f t="shared" si="31"/>
        <v>43731</v>
      </c>
      <c r="R2018" s="12" t="str">
        <f>TEXT(table_netflix[[#This Row],[date_added_todate]], "mmm")</f>
        <v>Sep</v>
      </c>
      <c r="S2018" t="s">
        <v>10566</v>
      </c>
    </row>
    <row r="2019" spans="1:19" x14ac:dyDescent="0.3">
      <c r="A2019" t="s">
        <v>10567</v>
      </c>
      <c r="B2019" t="s">
        <v>15</v>
      </c>
      <c r="C2019" t="s">
        <v>10568</v>
      </c>
      <c r="D2019" t="s">
        <v>10569</v>
      </c>
      <c r="E2019" t="s">
        <v>10570</v>
      </c>
      <c r="F2019" t="s">
        <v>39</v>
      </c>
      <c r="G2019" s="14" t="s">
        <v>10571</v>
      </c>
      <c r="H2019">
        <v>2009</v>
      </c>
      <c r="I2019" t="s">
        <v>27</v>
      </c>
      <c r="J2019" t="s">
        <v>412</v>
      </c>
      <c r="K2019">
        <f>IFERROR(VALUE(LEFT(table_netflix[[#This Row],[duration (in min)]], LEN(table_netflix[[#This Row],[duration (in min)]])-4)),0)</f>
        <v>121</v>
      </c>
      <c r="L2019" t="s">
        <v>53</v>
      </c>
      <c r="M2019" t="s">
        <v>54</v>
      </c>
      <c r="N2019" t="s">
        <v>55</v>
      </c>
      <c r="O2019" t="str" cm="1">
        <f t="array" ref="O2019">_xlfn.IFS(table_netflix[[#This Row],[release_year]]&gt;=2018, "2018 &amp; after", TRUE, "Before 2018")</f>
        <v>Before 2018</v>
      </c>
      <c r="P2019" s="12">
        <f>DATE(table_netflix[[#This Row],[release_year]],1,1)</f>
        <v>39814</v>
      </c>
      <c r="Q2019" s="12">
        <f t="shared" si="31"/>
        <v>43730</v>
      </c>
      <c r="R2019" s="12" t="str">
        <f>TEXT(table_netflix[[#This Row],[date_added_todate]], "mmm")</f>
        <v>Sep</v>
      </c>
      <c r="S2019" t="s">
        <v>10572</v>
      </c>
    </row>
    <row r="2020" spans="1:19" x14ac:dyDescent="0.3">
      <c r="A2020" t="s">
        <v>10574</v>
      </c>
      <c r="B2020" t="s">
        <v>15</v>
      </c>
      <c r="C2020" t="s">
        <v>10575</v>
      </c>
      <c r="D2020" t="s">
        <v>10576</v>
      </c>
      <c r="E2020" t="s">
        <v>10577</v>
      </c>
      <c r="F2020" t="s">
        <v>18</v>
      </c>
      <c r="G2020" s="14" t="s">
        <v>10578</v>
      </c>
      <c r="H2020">
        <v>2019</v>
      </c>
      <c r="I2020" t="s">
        <v>27</v>
      </c>
      <c r="J2020" t="s">
        <v>262</v>
      </c>
      <c r="K2020">
        <f>IFERROR(VALUE(LEFT(table_netflix[[#This Row],[duration (in min)]], LEN(table_netflix[[#This Row],[duration (in min)]])-4)),0)</f>
        <v>83</v>
      </c>
      <c r="L2020" t="s">
        <v>71</v>
      </c>
      <c r="O2020" t="str" cm="1">
        <f t="array" ref="O2020">_xlfn.IFS(table_netflix[[#This Row],[release_year]]&gt;=2018, "2018 &amp; after", TRUE, "Before 2018")</f>
        <v>2018 &amp; after</v>
      </c>
      <c r="P2020" s="12">
        <f>DATE(table_netflix[[#This Row],[release_year]],1,1)</f>
        <v>43466</v>
      </c>
      <c r="Q2020" s="12">
        <f t="shared" si="31"/>
        <v>43728</v>
      </c>
      <c r="R2020" s="12" t="str">
        <f>TEXT(table_netflix[[#This Row],[date_added_todate]], "mmm")</f>
        <v>Sep</v>
      </c>
      <c r="S2020" t="s">
        <v>10579</v>
      </c>
    </row>
    <row r="2021" spans="1:19" x14ac:dyDescent="0.3">
      <c r="A2021" t="s">
        <v>10580</v>
      </c>
      <c r="B2021" t="s">
        <v>24</v>
      </c>
      <c r="C2021" t="s">
        <v>10581</v>
      </c>
      <c r="D2021" t="s">
        <v>10582</v>
      </c>
      <c r="E2021" t="s">
        <v>10583</v>
      </c>
      <c r="F2021" t="s">
        <v>301</v>
      </c>
      <c r="G2021" s="14" t="s">
        <v>10578</v>
      </c>
      <c r="H2021">
        <v>2019</v>
      </c>
      <c r="I2021" t="s">
        <v>27</v>
      </c>
      <c r="J2021" t="s">
        <v>33</v>
      </c>
      <c r="K2021">
        <f>IFERROR(VALUE(LEFT(table_netflix[[#This Row],[duration (in min)]], LEN(table_netflix[[#This Row],[duration (in min)]])-4)),0)</f>
        <v>0</v>
      </c>
      <c r="L2021" t="s">
        <v>64</v>
      </c>
      <c r="M2021" t="s">
        <v>86</v>
      </c>
      <c r="N2021" t="s">
        <v>35</v>
      </c>
      <c r="O2021" t="str" cm="1">
        <f t="array" ref="O2021">_xlfn.IFS(table_netflix[[#This Row],[release_year]]&gt;=2018, "2018 &amp; after", TRUE, "Before 2018")</f>
        <v>2018 &amp; after</v>
      </c>
      <c r="P2021" s="12">
        <f>DATE(table_netflix[[#This Row],[release_year]],1,1)</f>
        <v>43466</v>
      </c>
      <c r="Q2021" s="12">
        <f t="shared" si="31"/>
        <v>43728</v>
      </c>
      <c r="R2021" s="12" t="str">
        <f>TEXT(table_netflix[[#This Row],[date_added_todate]], "mmm")</f>
        <v>Sep</v>
      </c>
      <c r="S2021" t="s">
        <v>10584</v>
      </c>
    </row>
    <row r="2022" spans="1:19" x14ac:dyDescent="0.3">
      <c r="A2022" t="s">
        <v>10585</v>
      </c>
      <c r="B2022" t="s">
        <v>24</v>
      </c>
      <c r="C2022" t="s">
        <v>10586</v>
      </c>
      <c r="D2022" t="s">
        <v>10587</v>
      </c>
      <c r="E2022" t="s">
        <v>10588</v>
      </c>
      <c r="F2022" t="s">
        <v>301</v>
      </c>
      <c r="G2022" s="14" t="s">
        <v>10578</v>
      </c>
      <c r="H2022">
        <v>2019</v>
      </c>
      <c r="I2022" t="s">
        <v>27</v>
      </c>
      <c r="J2022" t="s">
        <v>33</v>
      </c>
      <c r="K2022">
        <f>IFERROR(VALUE(LEFT(table_netflix[[#This Row],[duration (in min)]], LEN(table_netflix[[#This Row],[duration (in min)]])-4)),0)</f>
        <v>0</v>
      </c>
      <c r="L2022" t="s">
        <v>29</v>
      </c>
      <c r="M2022" t="s">
        <v>41</v>
      </c>
      <c r="N2022" t="s">
        <v>30</v>
      </c>
      <c r="O2022" t="str" cm="1">
        <f t="array" ref="O2022">_xlfn.IFS(table_netflix[[#This Row],[release_year]]&gt;=2018, "2018 &amp; after", TRUE, "Before 2018")</f>
        <v>2018 &amp; after</v>
      </c>
      <c r="P2022" s="12">
        <f>DATE(table_netflix[[#This Row],[release_year]],1,1)</f>
        <v>43466</v>
      </c>
      <c r="Q2022" s="12">
        <f t="shared" si="31"/>
        <v>43728</v>
      </c>
      <c r="R2022" s="12" t="str">
        <f>TEXT(table_netflix[[#This Row],[date_added_todate]], "mmm")</f>
        <v>Sep</v>
      </c>
      <c r="S2022" t="s">
        <v>10589</v>
      </c>
    </row>
    <row r="2023" spans="1:19" x14ac:dyDescent="0.3">
      <c r="A2023" t="s">
        <v>10590</v>
      </c>
      <c r="B2023" t="s">
        <v>15</v>
      </c>
      <c r="C2023" t="s">
        <v>10591</v>
      </c>
      <c r="D2023" t="s">
        <v>2735</v>
      </c>
      <c r="E2023" t="s">
        <v>10592</v>
      </c>
      <c r="F2023" t="s">
        <v>95</v>
      </c>
      <c r="G2023" s="14" t="s">
        <v>10578</v>
      </c>
      <c r="H2023">
        <v>2018</v>
      </c>
      <c r="I2023" t="s">
        <v>27</v>
      </c>
      <c r="J2023" t="s">
        <v>136</v>
      </c>
      <c r="K2023">
        <f>IFERROR(VALUE(LEFT(table_netflix[[#This Row],[duration (in min)]], LEN(table_netflix[[#This Row],[duration (in min)]])-4)),0)</f>
        <v>111</v>
      </c>
      <c r="L2023" t="s">
        <v>71</v>
      </c>
      <c r="M2023" t="s">
        <v>55</v>
      </c>
      <c r="O2023" t="str" cm="1">
        <f t="array" ref="O2023">_xlfn.IFS(table_netflix[[#This Row],[release_year]]&gt;=2018, "2018 &amp; after", TRUE, "Before 2018")</f>
        <v>2018 &amp; after</v>
      </c>
      <c r="P2023" s="12">
        <f>DATE(table_netflix[[#This Row],[release_year]],1,1)</f>
        <v>43101</v>
      </c>
      <c r="Q2023" s="12">
        <f t="shared" si="31"/>
        <v>43728</v>
      </c>
      <c r="R2023" s="12" t="str">
        <f>TEXT(table_netflix[[#This Row],[date_added_todate]], "mmm")</f>
        <v>Sep</v>
      </c>
      <c r="S2023" t="s">
        <v>10593</v>
      </c>
    </row>
    <row r="2024" spans="1:19" x14ac:dyDescent="0.3">
      <c r="A2024" t="s">
        <v>10594</v>
      </c>
      <c r="B2024" t="s">
        <v>15</v>
      </c>
      <c r="C2024" t="s">
        <v>10595</v>
      </c>
      <c r="D2024" t="s">
        <v>10596</v>
      </c>
      <c r="E2024" t="s">
        <v>10597</v>
      </c>
      <c r="F2024" t="s">
        <v>39</v>
      </c>
      <c r="G2024" s="14" t="s">
        <v>10598</v>
      </c>
      <c r="H2024">
        <v>2019</v>
      </c>
      <c r="I2024" t="s">
        <v>27</v>
      </c>
      <c r="J2024" t="s">
        <v>4813</v>
      </c>
      <c r="K2024">
        <f>IFERROR(VALUE(LEFT(table_netflix[[#This Row],[duration (in min)]], LEN(table_netflix[[#This Row],[duration (in min)]])-4)),0)</f>
        <v>171</v>
      </c>
      <c r="L2024" t="s">
        <v>53</v>
      </c>
      <c r="M2024" t="s">
        <v>55</v>
      </c>
      <c r="N2024" t="s">
        <v>107</v>
      </c>
      <c r="O2024" t="str" cm="1">
        <f t="array" ref="O2024">_xlfn.IFS(table_netflix[[#This Row],[release_year]]&gt;=2018, "2018 &amp; after", TRUE, "Before 2018")</f>
        <v>2018 &amp; after</v>
      </c>
      <c r="P2024" s="12">
        <f>DATE(table_netflix[[#This Row],[release_year]],1,1)</f>
        <v>43466</v>
      </c>
      <c r="Q2024" s="12">
        <f t="shared" si="31"/>
        <v>43727</v>
      </c>
      <c r="R2024" s="12" t="str">
        <f>TEXT(table_netflix[[#This Row],[date_added_todate]], "mmm")</f>
        <v>Sep</v>
      </c>
      <c r="S2024" t="s">
        <v>10599</v>
      </c>
    </row>
    <row r="2025" spans="1:19" x14ac:dyDescent="0.3">
      <c r="A2025" t="s">
        <v>10601</v>
      </c>
      <c r="B2025" t="s">
        <v>15</v>
      </c>
      <c r="C2025" t="s">
        <v>10602</v>
      </c>
      <c r="D2025" t="s">
        <v>6220</v>
      </c>
      <c r="E2025" t="s">
        <v>10603</v>
      </c>
      <c r="F2025" t="s">
        <v>61</v>
      </c>
      <c r="G2025" s="14" t="s">
        <v>10604</v>
      </c>
      <c r="H2025">
        <v>2019</v>
      </c>
      <c r="I2025" t="s">
        <v>27</v>
      </c>
      <c r="J2025" t="s">
        <v>213</v>
      </c>
      <c r="K2025">
        <f>IFERROR(VALUE(LEFT(table_netflix[[#This Row],[duration (in min)]], LEN(table_netflix[[#This Row],[duration (in min)]])-4)),0)</f>
        <v>88</v>
      </c>
      <c r="L2025" t="s">
        <v>144</v>
      </c>
      <c r="O2025" t="str" cm="1">
        <f t="array" ref="O2025">_xlfn.IFS(table_netflix[[#This Row],[release_year]]&gt;=2018, "2018 &amp; after", TRUE, "Before 2018")</f>
        <v>2018 &amp; after</v>
      </c>
      <c r="P2025" s="12">
        <f>DATE(table_netflix[[#This Row],[release_year]],1,1)</f>
        <v>43466</v>
      </c>
      <c r="Q2025" s="12">
        <f t="shared" si="31"/>
        <v>43725</v>
      </c>
      <c r="R2025" s="12" t="str">
        <f>TEXT(table_netflix[[#This Row],[date_added_todate]], "mmm")</f>
        <v>Sep</v>
      </c>
      <c r="S2025" t="s">
        <v>10605</v>
      </c>
    </row>
    <row r="2026" spans="1:19" x14ac:dyDescent="0.3">
      <c r="A2026" t="s">
        <v>10606</v>
      </c>
      <c r="B2026" t="s">
        <v>15</v>
      </c>
      <c r="C2026" t="s">
        <v>10607</v>
      </c>
      <c r="D2026" t="s">
        <v>3360</v>
      </c>
      <c r="E2026" t="s">
        <v>10608</v>
      </c>
      <c r="F2026" t="s">
        <v>18</v>
      </c>
      <c r="G2026" s="14" t="s">
        <v>10604</v>
      </c>
      <c r="H2026">
        <v>2012</v>
      </c>
      <c r="I2026" t="s">
        <v>27</v>
      </c>
      <c r="J2026" t="s">
        <v>567</v>
      </c>
      <c r="K2026">
        <f>IFERROR(VALUE(LEFT(table_netflix[[#This Row],[duration (in min)]], LEN(table_netflix[[#This Row],[duration (in min)]])-4)),0)</f>
        <v>76</v>
      </c>
      <c r="L2026" t="s">
        <v>852</v>
      </c>
      <c r="O2026" t="str" cm="1">
        <f t="array" ref="O2026">_xlfn.IFS(table_netflix[[#This Row],[release_year]]&gt;=2018, "2018 &amp; after", TRUE, "Before 2018")</f>
        <v>Before 2018</v>
      </c>
      <c r="P2026" s="12">
        <f>DATE(table_netflix[[#This Row],[release_year]],1,1)</f>
        <v>40909</v>
      </c>
      <c r="Q2026" s="12">
        <f t="shared" si="31"/>
        <v>43725</v>
      </c>
      <c r="R2026" s="12" t="str">
        <f>TEXT(table_netflix[[#This Row],[date_added_todate]], "mmm")</f>
        <v>Sep</v>
      </c>
      <c r="S2026" t="s">
        <v>10609</v>
      </c>
    </row>
    <row r="2027" spans="1:19" x14ac:dyDescent="0.3">
      <c r="A2027" t="s">
        <v>10610</v>
      </c>
      <c r="B2027" t="s">
        <v>15</v>
      </c>
      <c r="C2027" t="s">
        <v>10611</v>
      </c>
      <c r="D2027" t="s">
        <v>1337</v>
      </c>
      <c r="E2027" t="s">
        <v>10612</v>
      </c>
      <c r="F2027" t="s">
        <v>18</v>
      </c>
      <c r="G2027" s="14" t="s">
        <v>10613</v>
      </c>
      <c r="H2027">
        <v>2019</v>
      </c>
      <c r="I2027" t="s">
        <v>84</v>
      </c>
      <c r="J2027" t="s">
        <v>851</v>
      </c>
      <c r="K2027">
        <f>IFERROR(VALUE(LEFT(table_netflix[[#This Row],[duration (in min)]], LEN(table_netflix[[#This Row],[duration (in min)]])-4)),0)</f>
        <v>64</v>
      </c>
      <c r="L2027" t="s">
        <v>22</v>
      </c>
      <c r="M2027" t="s">
        <v>55</v>
      </c>
      <c r="N2027" t="s">
        <v>112</v>
      </c>
      <c r="O2027" t="str" cm="1">
        <f t="array" ref="O2027">_xlfn.IFS(table_netflix[[#This Row],[release_year]]&gt;=2018, "2018 &amp; after", TRUE, "Before 2018")</f>
        <v>2018 &amp; after</v>
      </c>
      <c r="P2027" s="12">
        <f>DATE(table_netflix[[#This Row],[release_year]],1,1)</f>
        <v>43466</v>
      </c>
      <c r="Q2027" s="12">
        <f t="shared" si="31"/>
        <v>43723</v>
      </c>
      <c r="R2027" s="12" t="str">
        <f>TEXT(table_netflix[[#This Row],[date_added_todate]], "mmm")</f>
        <v>Sep</v>
      </c>
      <c r="S2027" t="s">
        <v>10614</v>
      </c>
    </row>
    <row r="2028" spans="1:19" x14ac:dyDescent="0.3">
      <c r="A2028" t="s">
        <v>10615</v>
      </c>
      <c r="B2028" t="s">
        <v>15</v>
      </c>
      <c r="C2028" t="s">
        <v>10616</v>
      </c>
      <c r="D2028" t="s">
        <v>3848</v>
      </c>
      <c r="E2028" t="s">
        <v>10617</v>
      </c>
      <c r="F2028" t="s">
        <v>18</v>
      </c>
      <c r="G2028" s="14" t="s">
        <v>10613</v>
      </c>
      <c r="H2028">
        <v>2006</v>
      </c>
      <c r="I2028" t="s">
        <v>62</v>
      </c>
      <c r="J2028" t="s">
        <v>92</v>
      </c>
      <c r="K2028">
        <f>IFERROR(VALUE(LEFT(table_netflix[[#This Row],[duration (in min)]], LEN(table_netflix[[#This Row],[duration (in min)]])-4)),0)</f>
        <v>94</v>
      </c>
      <c r="L2028" t="s">
        <v>22</v>
      </c>
      <c r="O2028" t="str" cm="1">
        <f t="array" ref="O2028">_xlfn.IFS(table_netflix[[#This Row],[release_year]]&gt;=2018, "2018 &amp; after", TRUE, "Before 2018")</f>
        <v>Before 2018</v>
      </c>
      <c r="P2028" s="12">
        <f>DATE(table_netflix[[#This Row],[release_year]],1,1)</f>
        <v>38718</v>
      </c>
      <c r="Q2028" s="12">
        <f t="shared" si="31"/>
        <v>43723</v>
      </c>
      <c r="R2028" s="12" t="str">
        <f>TEXT(table_netflix[[#This Row],[date_added_todate]], "mmm")</f>
        <v>Sep</v>
      </c>
      <c r="S2028" t="s">
        <v>10618</v>
      </c>
    </row>
    <row r="2029" spans="1:19" x14ac:dyDescent="0.3">
      <c r="A2029" t="s">
        <v>10619</v>
      </c>
      <c r="B2029" t="s">
        <v>15</v>
      </c>
      <c r="C2029" t="s">
        <v>10620</v>
      </c>
      <c r="D2029" t="s">
        <v>10544</v>
      </c>
      <c r="E2029" t="s">
        <v>10545</v>
      </c>
      <c r="F2029" t="s">
        <v>39</v>
      </c>
      <c r="G2029" s="14" t="s">
        <v>10621</v>
      </c>
      <c r="H2029">
        <v>2019</v>
      </c>
      <c r="I2029" t="s">
        <v>62</v>
      </c>
      <c r="J2029" t="s">
        <v>5981</v>
      </c>
      <c r="K2029">
        <f>IFERROR(VALUE(LEFT(table_netflix[[#This Row],[duration (in min)]], LEN(table_netflix[[#This Row],[duration (in min)]])-4)),0)</f>
        <v>157</v>
      </c>
      <c r="L2029" t="s">
        <v>71</v>
      </c>
      <c r="M2029" t="s">
        <v>55</v>
      </c>
      <c r="N2029" t="s">
        <v>112</v>
      </c>
      <c r="O2029" t="str" cm="1">
        <f t="array" ref="O2029">_xlfn.IFS(table_netflix[[#This Row],[release_year]]&gt;=2018, "2018 &amp; after", TRUE, "Before 2018")</f>
        <v>2018 &amp; after</v>
      </c>
      <c r="P2029" s="12">
        <f>DATE(table_netflix[[#This Row],[release_year]],1,1)</f>
        <v>43466</v>
      </c>
      <c r="Q2029" s="12">
        <f t="shared" si="31"/>
        <v>43722</v>
      </c>
      <c r="R2029" s="12" t="str">
        <f>TEXT(table_netflix[[#This Row],[date_added_todate]], "mmm")</f>
        <v>Sep</v>
      </c>
      <c r="S2029" t="s">
        <v>10546</v>
      </c>
    </row>
    <row r="2030" spans="1:19" x14ac:dyDescent="0.3">
      <c r="A2030" t="s">
        <v>10622</v>
      </c>
      <c r="B2030" t="s">
        <v>15</v>
      </c>
      <c r="C2030" t="s">
        <v>10623</v>
      </c>
      <c r="D2030" t="s">
        <v>10624</v>
      </c>
      <c r="E2030" t="s">
        <v>10625</v>
      </c>
      <c r="F2030" t="s">
        <v>18</v>
      </c>
      <c r="G2030" s="14" t="s">
        <v>10621</v>
      </c>
      <c r="H2030">
        <v>2019</v>
      </c>
      <c r="I2030" t="s">
        <v>84</v>
      </c>
      <c r="J2030" t="s">
        <v>262</v>
      </c>
      <c r="K2030">
        <f>IFERROR(VALUE(LEFT(table_netflix[[#This Row],[duration (in min)]], LEN(table_netflix[[#This Row],[duration (in min)]])-4)),0)</f>
        <v>83</v>
      </c>
      <c r="L2030" t="s">
        <v>22</v>
      </c>
      <c r="M2030" t="s">
        <v>55</v>
      </c>
      <c r="O2030" t="str" cm="1">
        <f t="array" ref="O2030">_xlfn.IFS(table_netflix[[#This Row],[release_year]]&gt;=2018, "2018 &amp; after", TRUE, "Before 2018")</f>
        <v>2018 &amp; after</v>
      </c>
      <c r="P2030" s="12">
        <f>DATE(table_netflix[[#This Row],[release_year]],1,1)</f>
        <v>43466</v>
      </c>
      <c r="Q2030" s="12">
        <f t="shared" si="31"/>
        <v>43722</v>
      </c>
      <c r="R2030" s="12" t="str">
        <f>TEXT(table_netflix[[#This Row],[date_added_todate]], "mmm")</f>
        <v>Sep</v>
      </c>
      <c r="S2030" t="s">
        <v>10626</v>
      </c>
    </row>
    <row r="2031" spans="1:19" x14ac:dyDescent="0.3">
      <c r="A2031" t="s">
        <v>10627</v>
      </c>
      <c r="B2031" t="s">
        <v>15</v>
      </c>
      <c r="C2031" t="s">
        <v>10628</v>
      </c>
      <c r="D2031" t="s">
        <v>10629</v>
      </c>
      <c r="E2031" t="s">
        <v>10630</v>
      </c>
      <c r="F2031" t="s">
        <v>18</v>
      </c>
      <c r="G2031" s="14" t="s">
        <v>10631</v>
      </c>
      <c r="H2031">
        <v>2019</v>
      </c>
      <c r="I2031" t="s">
        <v>27</v>
      </c>
      <c r="J2031" t="s">
        <v>1230</v>
      </c>
      <c r="K2031">
        <f>IFERROR(VALUE(LEFT(table_netflix[[#This Row],[duration (in min)]], LEN(table_netflix[[#This Row],[duration (in min)]])-4)),0)</f>
        <v>65</v>
      </c>
      <c r="L2031" t="s">
        <v>22</v>
      </c>
      <c r="O2031" t="str" cm="1">
        <f t="array" ref="O2031">_xlfn.IFS(table_netflix[[#This Row],[release_year]]&gt;=2018, "2018 &amp; after", TRUE, "Before 2018")</f>
        <v>2018 &amp; after</v>
      </c>
      <c r="P2031" s="12">
        <f>DATE(table_netflix[[#This Row],[release_year]],1,1)</f>
        <v>43466</v>
      </c>
      <c r="Q2031" s="12">
        <f t="shared" si="31"/>
        <v>43721</v>
      </c>
      <c r="R2031" s="12" t="str">
        <f>TEXT(table_netflix[[#This Row],[date_added_todate]], "mmm")</f>
        <v>Sep</v>
      </c>
      <c r="S2031" t="s">
        <v>10632</v>
      </c>
    </row>
    <row r="2032" spans="1:19" x14ac:dyDescent="0.3">
      <c r="A2032" t="s">
        <v>10633</v>
      </c>
      <c r="B2032" t="s">
        <v>15</v>
      </c>
      <c r="C2032" t="s">
        <v>10634</v>
      </c>
      <c r="D2032" t="s">
        <v>2721</v>
      </c>
      <c r="E2032" t="s">
        <v>10635</v>
      </c>
      <c r="F2032" t="s">
        <v>95</v>
      </c>
      <c r="G2032" s="14" t="s">
        <v>10631</v>
      </c>
      <c r="H2032">
        <v>2018</v>
      </c>
      <c r="I2032" t="s">
        <v>62</v>
      </c>
      <c r="J2032" t="s">
        <v>143</v>
      </c>
      <c r="K2032">
        <f>IFERROR(VALUE(LEFT(table_netflix[[#This Row],[duration (in min)]], LEN(table_netflix[[#This Row],[duration (in min)]])-4)),0)</f>
        <v>105</v>
      </c>
      <c r="L2032" t="s">
        <v>71</v>
      </c>
      <c r="M2032" t="s">
        <v>55</v>
      </c>
      <c r="O2032" t="str" cm="1">
        <f t="array" ref="O2032">_xlfn.IFS(table_netflix[[#This Row],[release_year]]&gt;=2018, "2018 &amp; after", TRUE, "Before 2018")</f>
        <v>2018 &amp; after</v>
      </c>
      <c r="P2032" s="12">
        <f>DATE(table_netflix[[#This Row],[release_year]],1,1)</f>
        <v>43101</v>
      </c>
      <c r="Q2032" s="12">
        <f t="shared" si="31"/>
        <v>43721</v>
      </c>
      <c r="R2032" s="12" t="str">
        <f>TEXT(table_netflix[[#This Row],[date_added_todate]], "mmm")</f>
        <v>Sep</v>
      </c>
      <c r="S2032" t="s">
        <v>10636</v>
      </c>
    </row>
    <row r="2033" spans="1:19" x14ac:dyDescent="0.3">
      <c r="A2033" t="s">
        <v>10637</v>
      </c>
      <c r="B2033" t="s">
        <v>15</v>
      </c>
      <c r="C2033" t="s">
        <v>10638</v>
      </c>
      <c r="D2033" t="s">
        <v>10639</v>
      </c>
      <c r="E2033" t="s">
        <v>10640</v>
      </c>
      <c r="F2033" t="s">
        <v>151</v>
      </c>
      <c r="G2033" s="14" t="s">
        <v>10631</v>
      </c>
      <c r="H2033">
        <v>2019</v>
      </c>
      <c r="I2033" t="s">
        <v>62</v>
      </c>
      <c r="J2033" t="s">
        <v>634</v>
      </c>
      <c r="K2033">
        <f>IFERROR(VALUE(LEFT(table_netflix[[#This Row],[duration (in min)]], LEN(table_netflix[[#This Row],[duration (in min)]])-4)),0)</f>
        <v>107</v>
      </c>
      <c r="L2033" t="s">
        <v>53</v>
      </c>
      <c r="M2033" t="s">
        <v>55</v>
      </c>
      <c r="N2033" t="s">
        <v>107</v>
      </c>
      <c r="O2033" t="str" cm="1">
        <f t="array" ref="O2033">_xlfn.IFS(table_netflix[[#This Row],[release_year]]&gt;=2018, "2018 &amp; after", TRUE, "Before 2018")</f>
        <v>2018 &amp; after</v>
      </c>
      <c r="P2033" s="12">
        <f>DATE(table_netflix[[#This Row],[release_year]],1,1)</f>
        <v>43466</v>
      </c>
      <c r="Q2033" s="12">
        <f t="shared" si="31"/>
        <v>43721</v>
      </c>
      <c r="R2033" s="12" t="str">
        <f>TEXT(table_netflix[[#This Row],[date_added_todate]], "mmm")</f>
        <v>Sep</v>
      </c>
      <c r="S2033" t="s">
        <v>10641</v>
      </c>
    </row>
    <row r="2034" spans="1:19" x14ac:dyDescent="0.3">
      <c r="A2034" t="s">
        <v>10642</v>
      </c>
      <c r="B2034" t="s">
        <v>15</v>
      </c>
      <c r="C2034" t="s">
        <v>10643</v>
      </c>
      <c r="D2034" t="s">
        <v>10644</v>
      </c>
      <c r="E2034" t="s">
        <v>10645</v>
      </c>
      <c r="F2034" t="s">
        <v>18</v>
      </c>
      <c r="G2034" s="14" t="s">
        <v>10631</v>
      </c>
      <c r="H2034">
        <v>2019</v>
      </c>
      <c r="I2034" t="s">
        <v>84</v>
      </c>
      <c r="J2034" t="s">
        <v>118</v>
      </c>
      <c r="K2034">
        <f>IFERROR(VALUE(LEFT(table_netflix[[#This Row],[duration (in min)]], LEN(table_netflix[[#This Row],[duration (in min)]])-4)),0)</f>
        <v>103</v>
      </c>
      <c r="L2034" t="s">
        <v>47</v>
      </c>
      <c r="M2034" t="s">
        <v>85</v>
      </c>
      <c r="N2034" t="s">
        <v>107</v>
      </c>
      <c r="O2034" t="str" cm="1">
        <f t="array" ref="O2034">_xlfn.IFS(table_netflix[[#This Row],[release_year]]&gt;=2018, "2018 &amp; after", TRUE, "Before 2018")</f>
        <v>2018 &amp; after</v>
      </c>
      <c r="P2034" s="12">
        <f>DATE(table_netflix[[#This Row],[release_year]],1,1)</f>
        <v>43466</v>
      </c>
      <c r="Q2034" s="12">
        <f t="shared" si="31"/>
        <v>43721</v>
      </c>
      <c r="R2034" s="12" t="str">
        <f>TEXT(table_netflix[[#This Row],[date_added_todate]], "mmm")</f>
        <v>Sep</v>
      </c>
      <c r="S2034" t="s">
        <v>10646</v>
      </c>
    </row>
    <row r="2035" spans="1:19" x14ac:dyDescent="0.3">
      <c r="A2035" t="s">
        <v>10648</v>
      </c>
      <c r="B2035" t="s">
        <v>15</v>
      </c>
      <c r="C2035" t="s">
        <v>10649</v>
      </c>
      <c r="D2035" t="s">
        <v>3536</v>
      </c>
      <c r="E2035" t="s">
        <v>10650</v>
      </c>
      <c r="F2035" t="s">
        <v>18</v>
      </c>
      <c r="G2035" s="14" t="s">
        <v>10651</v>
      </c>
      <c r="H2035">
        <v>2019</v>
      </c>
      <c r="I2035" t="s">
        <v>27</v>
      </c>
      <c r="J2035" t="s">
        <v>89</v>
      </c>
      <c r="K2035">
        <f>IFERROR(VALUE(LEFT(table_netflix[[#This Row],[duration (in min)]], LEN(table_netflix[[#This Row],[duration (in min)]])-4)),0)</f>
        <v>67</v>
      </c>
      <c r="L2035" t="s">
        <v>852</v>
      </c>
      <c r="O2035" t="str" cm="1">
        <f t="array" ref="O2035">_xlfn.IFS(table_netflix[[#This Row],[release_year]]&gt;=2018, "2018 &amp; after", TRUE, "Before 2018")</f>
        <v>2018 &amp; after</v>
      </c>
      <c r="P2035" s="12">
        <f>DATE(table_netflix[[#This Row],[release_year]],1,1)</f>
        <v>43466</v>
      </c>
      <c r="Q2035" s="12">
        <f t="shared" si="31"/>
        <v>43718</v>
      </c>
      <c r="R2035" s="12" t="str">
        <f>TEXT(table_netflix[[#This Row],[date_added_todate]], "mmm")</f>
        <v>Sep</v>
      </c>
      <c r="S2035" t="s">
        <v>10652</v>
      </c>
    </row>
    <row r="2036" spans="1:19" x14ac:dyDescent="0.3">
      <c r="A2036" t="s">
        <v>10653</v>
      </c>
      <c r="B2036" t="s">
        <v>15</v>
      </c>
      <c r="C2036" t="s">
        <v>10654</v>
      </c>
      <c r="D2036" t="s">
        <v>10655</v>
      </c>
      <c r="F2036" t="s">
        <v>61</v>
      </c>
      <c r="G2036" s="14" t="s">
        <v>10651</v>
      </c>
      <c r="H2036">
        <v>2019</v>
      </c>
      <c r="I2036" t="s">
        <v>27</v>
      </c>
      <c r="J2036" t="s">
        <v>152</v>
      </c>
      <c r="K2036">
        <f>IFERROR(VALUE(LEFT(table_netflix[[#This Row],[duration (in min)]], LEN(table_netflix[[#This Row],[duration (in min)]])-4)),0)</f>
        <v>96</v>
      </c>
      <c r="L2036" t="s">
        <v>22</v>
      </c>
      <c r="M2036" t="s">
        <v>55</v>
      </c>
      <c r="O2036" t="str" cm="1">
        <f t="array" ref="O2036">_xlfn.IFS(table_netflix[[#This Row],[release_year]]&gt;=2018, "2018 &amp; after", TRUE, "Before 2018")</f>
        <v>2018 &amp; after</v>
      </c>
      <c r="P2036" s="12">
        <f>DATE(table_netflix[[#This Row],[release_year]],1,1)</f>
        <v>43466</v>
      </c>
      <c r="Q2036" s="12">
        <f t="shared" si="31"/>
        <v>43718</v>
      </c>
      <c r="R2036" s="12" t="str">
        <f>TEXT(table_netflix[[#This Row],[date_added_todate]], "mmm")</f>
        <v>Sep</v>
      </c>
      <c r="S2036" t="s">
        <v>10656</v>
      </c>
    </row>
    <row r="2037" spans="1:19" x14ac:dyDescent="0.3">
      <c r="A2037" t="s">
        <v>10657</v>
      </c>
      <c r="B2037" t="s">
        <v>15</v>
      </c>
      <c r="C2037" t="s">
        <v>10658</v>
      </c>
      <c r="D2037" t="s">
        <v>10659</v>
      </c>
      <c r="E2037" t="s">
        <v>10660</v>
      </c>
      <c r="F2037" t="s">
        <v>39</v>
      </c>
      <c r="G2037" s="14" t="s">
        <v>10661</v>
      </c>
      <c r="H2037">
        <v>2019</v>
      </c>
      <c r="I2037" t="s">
        <v>27</v>
      </c>
      <c r="J2037" t="s">
        <v>52</v>
      </c>
      <c r="K2037">
        <f>IFERROR(VALUE(LEFT(table_netflix[[#This Row],[duration (in min)]], LEN(table_netflix[[#This Row],[duration (in min)]])-4)),0)</f>
        <v>125</v>
      </c>
      <c r="L2037" t="s">
        <v>53</v>
      </c>
      <c r="M2037" t="s">
        <v>55</v>
      </c>
      <c r="N2037" t="s">
        <v>142</v>
      </c>
      <c r="O2037" t="str" cm="1">
        <f t="array" ref="O2037">_xlfn.IFS(table_netflix[[#This Row],[release_year]]&gt;=2018, "2018 &amp; after", TRUE, "Before 2018")</f>
        <v>2018 &amp; after</v>
      </c>
      <c r="P2037" s="12">
        <f>DATE(table_netflix[[#This Row],[release_year]],1,1)</f>
        <v>43466</v>
      </c>
      <c r="Q2037" s="12">
        <f t="shared" si="31"/>
        <v>43714</v>
      </c>
      <c r="R2037" s="12" t="str">
        <f>TEXT(table_netflix[[#This Row],[date_added_todate]], "mmm")</f>
        <v>Sep</v>
      </c>
      <c r="S2037" t="s">
        <v>10662</v>
      </c>
    </row>
    <row r="2038" spans="1:19" x14ac:dyDescent="0.3">
      <c r="A2038" t="s">
        <v>10663</v>
      </c>
      <c r="B2038" t="s">
        <v>15</v>
      </c>
      <c r="C2038" t="s">
        <v>10664</v>
      </c>
      <c r="D2038" t="s">
        <v>10665</v>
      </c>
      <c r="E2038" t="s">
        <v>10666</v>
      </c>
      <c r="F2038" t="s">
        <v>39</v>
      </c>
      <c r="G2038" s="14" t="s">
        <v>10661</v>
      </c>
      <c r="H2038">
        <v>2018</v>
      </c>
      <c r="I2038" t="s">
        <v>27</v>
      </c>
      <c r="J2038" t="s">
        <v>418</v>
      </c>
      <c r="K2038">
        <f>IFERROR(VALUE(LEFT(table_netflix[[#This Row],[duration (in min)]], LEN(table_netflix[[#This Row],[duration (in min)]])-4)),0)</f>
        <v>142</v>
      </c>
      <c r="L2038" t="s">
        <v>71</v>
      </c>
      <c r="M2038" t="s">
        <v>72</v>
      </c>
      <c r="N2038" t="s">
        <v>54</v>
      </c>
      <c r="O2038" t="str" cm="1">
        <f t="array" ref="O2038">_xlfn.IFS(table_netflix[[#This Row],[release_year]]&gt;=2018, "2018 &amp; after", TRUE, "Before 2018")</f>
        <v>2018 &amp; after</v>
      </c>
      <c r="P2038" s="12">
        <f>DATE(table_netflix[[#This Row],[release_year]],1,1)</f>
        <v>43101</v>
      </c>
      <c r="Q2038" s="12">
        <f t="shared" si="31"/>
        <v>43714</v>
      </c>
      <c r="R2038" s="12" t="str">
        <f>TEXT(table_netflix[[#This Row],[date_added_todate]], "mmm")</f>
        <v>Sep</v>
      </c>
      <c r="S2038" t="s">
        <v>10667</v>
      </c>
    </row>
    <row r="2039" spans="1:19" x14ac:dyDescent="0.3">
      <c r="A2039" t="s">
        <v>10668</v>
      </c>
      <c r="B2039" t="s">
        <v>15</v>
      </c>
      <c r="C2039" t="s">
        <v>10669</v>
      </c>
      <c r="D2039" t="s">
        <v>10670</v>
      </c>
      <c r="E2039" t="s">
        <v>10671</v>
      </c>
      <c r="F2039" t="s">
        <v>39</v>
      </c>
      <c r="G2039" s="14" t="s">
        <v>10661</v>
      </c>
      <c r="H2039">
        <v>2018</v>
      </c>
      <c r="I2039" t="s">
        <v>62</v>
      </c>
      <c r="J2039" t="s">
        <v>730</v>
      </c>
      <c r="K2039">
        <f>IFERROR(VALUE(LEFT(table_netflix[[#This Row],[duration (in min)]], LEN(table_netflix[[#This Row],[duration (in min)]])-4)),0)</f>
        <v>133</v>
      </c>
      <c r="L2039" t="s">
        <v>71</v>
      </c>
      <c r="M2039" t="s">
        <v>54</v>
      </c>
      <c r="N2039" t="s">
        <v>55</v>
      </c>
      <c r="O2039" t="str" cm="1">
        <f t="array" ref="O2039">_xlfn.IFS(table_netflix[[#This Row],[release_year]]&gt;=2018, "2018 &amp; after", TRUE, "Before 2018")</f>
        <v>2018 &amp; after</v>
      </c>
      <c r="P2039" s="12">
        <f>DATE(table_netflix[[#This Row],[release_year]],1,1)</f>
        <v>43101</v>
      </c>
      <c r="Q2039" s="12">
        <f t="shared" si="31"/>
        <v>43714</v>
      </c>
      <c r="R2039" s="12" t="str">
        <f>TEXT(table_netflix[[#This Row],[date_added_todate]], "mmm")</f>
        <v>Sep</v>
      </c>
      <c r="S2039" t="s">
        <v>10672</v>
      </c>
    </row>
    <row r="2040" spans="1:19" x14ac:dyDescent="0.3">
      <c r="A2040" t="s">
        <v>10673</v>
      </c>
      <c r="B2040" t="s">
        <v>15</v>
      </c>
      <c r="C2040" t="s">
        <v>10674</v>
      </c>
      <c r="D2040" t="s">
        <v>2706</v>
      </c>
      <c r="E2040" t="s">
        <v>10675</v>
      </c>
      <c r="F2040" t="s">
        <v>95</v>
      </c>
      <c r="G2040" s="14" t="s">
        <v>10661</v>
      </c>
      <c r="H2040">
        <v>2019</v>
      </c>
      <c r="I2040" t="s">
        <v>62</v>
      </c>
      <c r="J2040" t="s">
        <v>218</v>
      </c>
      <c r="K2040">
        <f>IFERROR(VALUE(LEFT(table_netflix[[#This Row],[duration (in min)]], LEN(table_netflix[[#This Row],[duration (in min)]])-4)),0)</f>
        <v>100</v>
      </c>
      <c r="L2040" t="s">
        <v>71</v>
      </c>
      <c r="M2040" t="s">
        <v>55</v>
      </c>
      <c r="N2040" t="s">
        <v>107</v>
      </c>
      <c r="O2040" t="str" cm="1">
        <f t="array" ref="O2040">_xlfn.IFS(table_netflix[[#This Row],[release_year]]&gt;=2018, "2018 &amp; after", TRUE, "Before 2018")</f>
        <v>2018 &amp; after</v>
      </c>
      <c r="P2040" s="12">
        <f>DATE(table_netflix[[#This Row],[release_year]],1,1)</f>
        <v>43466</v>
      </c>
      <c r="Q2040" s="12">
        <f t="shared" si="31"/>
        <v>43714</v>
      </c>
      <c r="R2040" s="12" t="str">
        <f>TEXT(table_netflix[[#This Row],[date_added_todate]], "mmm")</f>
        <v>Sep</v>
      </c>
      <c r="S2040" t="s">
        <v>10676</v>
      </c>
    </row>
    <row r="2041" spans="1:19" x14ac:dyDescent="0.3">
      <c r="A2041" t="s">
        <v>10677</v>
      </c>
      <c r="B2041" t="s">
        <v>15</v>
      </c>
      <c r="C2041" t="s">
        <v>10678</v>
      </c>
      <c r="D2041" t="s">
        <v>10679</v>
      </c>
      <c r="E2041" t="s">
        <v>10680</v>
      </c>
      <c r="F2041" t="s">
        <v>8637</v>
      </c>
      <c r="G2041" s="14" t="s">
        <v>10681</v>
      </c>
      <c r="H2041">
        <v>2016</v>
      </c>
      <c r="I2041" t="s">
        <v>62</v>
      </c>
      <c r="J2041" t="s">
        <v>337</v>
      </c>
      <c r="K2041">
        <f>IFERROR(VALUE(LEFT(table_netflix[[#This Row],[duration (in min)]], LEN(table_netflix[[#This Row],[duration (in min)]])-4)),0)</f>
        <v>128</v>
      </c>
      <c r="L2041" t="s">
        <v>53</v>
      </c>
      <c r="M2041" t="s">
        <v>54</v>
      </c>
      <c r="N2041" t="s">
        <v>55</v>
      </c>
      <c r="O2041" t="str" cm="1">
        <f t="array" ref="O2041">_xlfn.IFS(table_netflix[[#This Row],[release_year]]&gt;=2018, "2018 &amp; after", TRUE, "Before 2018")</f>
        <v>Before 2018</v>
      </c>
      <c r="P2041" s="12">
        <f>DATE(table_netflix[[#This Row],[release_year]],1,1)</f>
        <v>42370</v>
      </c>
      <c r="Q2041" s="12">
        <f t="shared" si="31"/>
        <v>43712</v>
      </c>
      <c r="R2041" s="12" t="str">
        <f>TEXT(table_netflix[[#This Row],[date_added_todate]], "mmm")</f>
        <v>Sep</v>
      </c>
      <c r="S2041" t="s">
        <v>10682</v>
      </c>
    </row>
    <row r="2042" spans="1:19" x14ac:dyDescent="0.3">
      <c r="A2042" t="s">
        <v>10683</v>
      </c>
      <c r="B2042" t="s">
        <v>15</v>
      </c>
      <c r="C2042" t="s">
        <v>10684</v>
      </c>
      <c r="D2042" t="s">
        <v>10685</v>
      </c>
      <c r="E2042" t="s">
        <v>10686</v>
      </c>
      <c r="F2042" t="s">
        <v>39</v>
      </c>
      <c r="G2042" s="14" t="s">
        <v>10681</v>
      </c>
      <c r="H2042">
        <v>2019</v>
      </c>
      <c r="I2042" t="s">
        <v>62</v>
      </c>
      <c r="J2042" t="s">
        <v>232</v>
      </c>
      <c r="K2042">
        <f>IFERROR(VALUE(LEFT(table_netflix[[#This Row],[duration (in min)]], LEN(table_netflix[[#This Row],[duration (in min)]])-4)),0)</f>
        <v>93</v>
      </c>
      <c r="L2042" t="s">
        <v>71</v>
      </c>
      <c r="M2042" t="s">
        <v>72</v>
      </c>
      <c r="N2042" t="s">
        <v>55</v>
      </c>
      <c r="O2042" t="str" cm="1">
        <f t="array" ref="O2042">_xlfn.IFS(table_netflix[[#This Row],[release_year]]&gt;=2018, "2018 &amp; after", TRUE, "Before 2018")</f>
        <v>2018 &amp; after</v>
      </c>
      <c r="P2042" s="12">
        <f>DATE(table_netflix[[#This Row],[release_year]],1,1)</f>
        <v>43466</v>
      </c>
      <c r="Q2042" s="12">
        <f t="shared" si="31"/>
        <v>43712</v>
      </c>
      <c r="R2042" s="12" t="str">
        <f>TEXT(table_netflix[[#This Row],[date_added_todate]], "mmm")</f>
        <v>Sep</v>
      </c>
      <c r="S2042" t="s">
        <v>10687</v>
      </c>
    </row>
    <row r="2043" spans="1:19" x14ac:dyDescent="0.3">
      <c r="A2043" t="s">
        <v>10688</v>
      </c>
      <c r="B2043" t="s">
        <v>15</v>
      </c>
      <c r="C2043" t="s">
        <v>10689</v>
      </c>
      <c r="D2043" t="s">
        <v>10690</v>
      </c>
      <c r="F2043" t="s">
        <v>941</v>
      </c>
      <c r="G2043" s="14" t="s">
        <v>10691</v>
      </c>
      <c r="H2043">
        <v>2012</v>
      </c>
      <c r="I2043" t="s">
        <v>27</v>
      </c>
      <c r="J2043" t="s">
        <v>1186</v>
      </c>
      <c r="K2043">
        <f>IFERROR(VALUE(LEFT(table_netflix[[#This Row],[duration (in min)]], LEN(table_netflix[[#This Row],[duration (in min)]])-4)),0)</f>
        <v>81</v>
      </c>
      <c r="L2043" t="s">
        <v>22</v>
      </c>
      <c r="M2043" t="s">
        <v>55</v>
      </c>
      <c r="O2043" t="str" cm="1">
        <f t="array" ref="O2043">_xlfn.IFS(table_netflix[[#This Row],[release_year]]&gt;=2018, "2018 &amp; after", TRUE, "Before 2018")</f>
        <v>Before 2018</v>
      </c>
      <c r="P2043" s="12">
        <f>DATE(table_netflix[[#This Row],[release_year]],1,1)</f>
        <v>40909</v>
      </c>
      <c r="Q2043" s="12">
        <f t="shared" si="31"/>
        <v>43709</v>
      </c>
      <c r="R2043" s="12" t="str">
        <f>TEXT(table_netflix[[#This Row],[date_added_todate]], "mmm")</f>
        <v>Sep</v>
      </c>
      <c r="S2043" t="s">
        <v>10692</v>
      </c>
    </row>
    <row r="2044" spans="1:19" x14ac:dyDescent="0.3">
      <c r="A2044" t="s">
        <v>10693</v>
      </c>
      <c r="B2044" t="s">
        <v>24</v>
      </c>
      <c r="C2044" t="s">
        <v>10694</v>
      </c>
      <c r="D2044" t="s">
        <v>10695</v>
      </c>
      <c r="E2044" t="s">
        <v>10696</v>
      </c>
      <c r="F2044" t="s">
        <v>202</v>
      </c>
      <c r="G2044" s="14" t="s">
        <v>10691</v>
      </c>
      <c r="H2044">
        <v>2006</v>
      </c>
      <c r="I2044" t="s">
        <v>62</v>
      </c>
      <c r="J2044" t="s">
        <v>63</v>
      </c>
      <c r="K2044">
        <f>IFERROR(VALUE(LEFT(table_netflix[[#This Row],[duration (in min)]], LEN(table_netflix[[#This Row],[duration (in min)]])-4)),0)</f>
        <v>0</v>
      </c>
      <c r="L2044" t="s">
        <v>276</v>
      </c>
      <c r="M2044" t="s">
        <v>35</v>
      </c>
      <c r="O2044" t="str" cm="1">
        <f t="array" ref="O2044">_xlfn.IFS(table_netflix[[#This Row],[release_year]]&gt;=2018, "2018 &amp; after", TRUE, "Before 2018")</f>
        <v>Before 2018</v>
      </c>
      <c r="P2044" s="12">
        <f>DATE(table_netflix[[#This Row],[release_year]],1,1)</f>
        <v>38718</v>
      </c>
      <c r="Q2044" s="12">
        <f t="shared" si="31"/>
        <v>43709</v>
      </c>
      <c r="R2044" s="12" t="str">
        <f>TEXT(table_netflix[[#This Row],[date_added_todate]], "mmm")</f>
        <v>Sep</v>
      </c>
      <c r="S2044" t="s">
        <v>10697</v>
      </c>
    </row>
    <row r="2045" spans="1:19" x14ac:dyDescent="0.3">
      <c r="A2045" t="s">
        <v>10698</v>
      </c>
      <c r="B2045" t="s">
        <v>15</v>
      </c>
      <c r="C2045" t="s">
        <v>10699</v>
      </c>
      <c r="D2045" t="s">
        <v>10690</v>
      </c>
      <c r="E2045" t="s">
        <v>10700</v>
      </c>
      <c r="F2045" t="s">
        <v>1907</v>
      </c>
      <c r="G2045" s="14" t="s">
        <v>10691</v>
      </c>
      <c r="H2045">
        <v>2014</v>
      </c>
      <c r="I2045" t="s">
        <v>27</v>
      </c>
      <c r="J2045" t="s">
        <v>457</v>
      </c>
      <c r="K2045">
        <f>IFERROR(VALUE(LEFT(table_netflix[[#This Row],[duration (in min)]], LEN(table_netflix[[#This Row],[duration (in min)]])-4)),0)</f>
        <v>82</v>
      </c>
      <c r="L2045" t="s">
        <v>53</v>
      </c>
      <c r="M2045" t="s">
        <v>54</v>
      </c>
      <c r="N2045" t="s">
        <v>55</v>
      </c>
      <c r="O2045" t="str" cm="1">
        <f t="array" ref="O2045">_xlfn.IFS(table_netflix[[#This Row],[release_year]]&gt;=2018, "2018 &amp; after", TRUE, "Before 2018")</f>
        <v>Before 2018</v>
      </c>
      <c r="P2045" s="12">
        <f>DATE(table_netflix[[#This Row],[release_year]],1,1)</f>
        <v>41640</v>
      </c>
      <c r="Q2045" s="12">
        <f t="shared" si="31"/>
        <v>43709</v>
      </c>
      <c r="R2045" s="12" t="str">
        <f>TEXT(table_netflix[[#This Row],[date_added_todate]], "mmm")</f>
        <v>Sep</v>
      </c>
      <c r="S2045" t="s">
        <v>10701</v>
      </c>
    </row>
    <row r="2046" spans="1:19" x14ac:dyDescent="0.3">
      <c r="A2046" t="s">
        <v>10702</v>
      </c>
      <c r="B2046" t="s">
        <v>15</v>
      </c>
      <c r="C2046" t="s">
        <v>10703</v>
      </c>
      <c r="D2046" t="s">
        <v>4740</v>
      </c>
      <c r="E2046" t="s">
        <v>10704</v>
      </c>
      <c r="F2046" t="s">
        <v>18</v>
      </c>
      <c r="G2046" s="14" t="s">
        <v>10691</v>
      </c>
      <c r="H2046">
        <v>2004</v>
      </c>
      <c r="I2046" t="s">
        <v>344</v>
      </c>
      <c r="J2046" t="s">
        <v>2304</v>
      </c>
      <c r="K2046">
        <f>IFERROR(VALUE(LEFT(table_netflix[[#This Row],[duration (in min)]], LEN(table_netflix[[#This Row],[duration (in min)]])-4)),0)</f>
        <v>47</v>
      </c>
      <c r="L2046" t="s">
        <v>47</v>
      </c>
      <c r="O2046" t="str" cm="1">
        <f t="array" ref="O2046">_xlfn.IFS(table_netflix[[#This Row],[release_year]]&gt;=2018, "2018 &amp; after", TRUE, "Before 2018")</f>
        <v>Before 2018</v>
      </c>
      <c r="P2046" s="12">
        <f>DATE(table_netflix[[#This Row],[release_year]],1,1)</f>
        <v>37987</v>
      </c>
      <c r="Q2046" s="12">
        <f t="shared" si="31"/>
        <v>43709</v>
      </c>
      <c r="R2046" s="12" t="str">
        <f>TEXT(table_netflix[[#This Row],[date_added_todate]], "mmm")</f>
        <v>Sep</v>
      </c>
      <c r="S2046" t="s">
        <v>10705</v>
      </c>
    </row>
    <row r="2047" spans="1:19" x14ac:dyDescent="0.3">
      <c r="A2047" t="s">
        <v>10706</v>
      </c>
      <c r="B2047" t="s">
        <v>15</v>
      </c>
      <c r="C2047" t="s">
        <v>10707</v>
      </c>
      <c r="D2047" t="s">
        <v>7409</v>
      </c>
      <c r="E2047" t="s">
        <v>10708</v>
      </c>
      <c r="F2047" t="s">
        <v>1954</v>
      </c>
      <c r="G2047" s="14" t="s">
        <v>10691</v>
      </c>
      <c r="H2047">
        <v>2019</v>
      </c>
      <c r="I2047" t="s">
        <v>62</v>
      </c>
      <c r="J2047" t="s">
        <v>241</v>
      </c>
      <c r="K2047">
        <f>IFERROR(VALUE(LEFT(table_netflix[[#This Row],[duration (in min)]], LEN(table_netflix[[#This Row],[duration (in min)]])-4)),0)</f>
        <v>95</v>
      </c>
      <c r="L2047" t="s">
        <v>71</v>
      </c>
      <c r="M2047" t="s">
        <v>55</v>
      </c>
      <c r="O2047" t="str" cm="1">
        <f t="array" ref="O2047">_xlfn.IFS(table_netflix[[#This Row],[release_year]]&gt;=2018, "2018 &amp; after", TRUE, "Before 2018")</f>
        <v>2018 &amp; after</v>
      </c>
      <c r="P2047" s="12">
        <f>DATE(table_netflix[[#This Row],[release_year]],1,1)</f>
        <v>43466</v>
      </c>
      <c r="Q2047" s="12">
        <f t="shared" si="31"/>
        <v>43709</v>
      </c>
      <c r="R2047" s="12" t="str">
        <f>TEXT(table_netflix[[#This Row],[date_added_todate]], "mmm")</f>
        <v>Sep</v>
      </c>
      <c r="S2047" t="s">
        <v>10709</v>
      </c>
    </row>
    <row r="2048" spans="1:19" x14ac:dyDescent="0.3">
      <c r="A2048" t="s">
        <v>10711</v>
      </c>
      <c r="B2048" t="s">
        <v>15</v>
      </c>
      <c r="C2048" t="s">
        <v>10712</v>
      </c>
      <c r="D2048" t="s">
        <v>3270</v>
      </c>
      <c r="E2048" t="s">
        <v>10713</v>
      </c>
      <c r="F2048" t="s">
        <v>850</v>
      </c>
      <c r="G2048" s="14" t="s">
        <v>10710</v>
      </c>
      <c r="H2048">
        <v>2018</v>
      </c>
      <c r="I2048" t="s">
        <v>27</v>
      </c>
      <c r="J2048" t="s">
        <v>46</v>
      </c>
      <c r="K2048">
        <f>IFERROR(VALUE(LEFT(table_netflix[[#This Row],[duration (in min)]], LEN(table_netflix[[#This Row],[duration (in min)]])-4)),0)</f>
        <v>91</v>
      </c>
      <c r="L2048" t="s">
        <v>71</v>
      </c>
      <c r="M2048" t="s">
        <v>55</v>
      </c>
      <c r="O2048" t="str" cm="1">
        <f t="array" ref="O2048">_xlfn.IFS(table_netflix[[#This Row],[release_year]]&gt;=2018, "2018 &amp; after", TRUE, "Before 2018")</f>
        <v>2018 &amp; after</v>
      </c>
      <c r="P2048" s="12">
        <f>DATE(table_netflix[[#This Row],[release_year]],1,1)</f>
        <v>43101</v>
      </c>
      <c r="Q2048" s="12">
        <f t="shared" si="31"/>
        <v>43707</v>
      </c>
      <c r="R2048" s="12" t="str">
        <f>TEXT(table_netflix[[#This Row],[date_added_todate]], "mmm")</f>
        <v>Aug</v>
      </c>
      <c r="S2048" t="s">
        <v>10714</v>
      </c>
    </row>
    <row r="2049" spans="1:19" x14ac:dyDescent="0.3">
      <c r="A2049" t="s">
        <v>10715</v>
      </c>
      <c r="B2049" t="s">
        <v>15</v>
      </c>
      <c r="C2049" t="s">
        <v>10716</v>
      </c>
      <c r="D2049" t="s">
        <v>10717</v>
      </c>
      <c r="E2049" t="s">
        <v>10718</v>
      </c>
      <c r="F2049" t="s">
        <v>3619</v>
      </c>
      <c r="G2049" s="14" t="s">
        <v>10710</v>
      </c>
      <c r="H2049">
        <v>2019</v>
      </c>
      <c r="I2049" t="s">
        <v>84</v>
      </c>
      <c r="J2049" t="s">
        <v>226</v>
      </c>
      <c r="K2049">
        <f>IFERROR(VALUE(LEFT(table_netflix[[#This Row],[duration (in min)]], LEN(table_netflix[[#This Row],[duration (in min)]])-4)),0)</f>
        <v>102</v>
      </c>
      <c r="L2049" t="s">
        <v>47</v>
      </c>
      <c r="M2049" t="s">
        <v>85</v>
      </c>
      <c r="N2049" t="s">
        <v>72</v>
      </c>
      <c r="O2049" t="str" cm="1">
        <f t="array" ref="O2049">_xlfn.IFS(table_netflix[[#This Row],[release_year]]&gt;=2018, "2018 &amp; after", TRUE, "Before 2018")</f>
        <v>2018 &amp; after</v>
      </c>
      <c r="P2049" s="12">
        <f>DATE(table_netflix[[#This Row],[release_year]],1,1)</f>
        <v>43466</v>
      </c>
      <c r="Q2049" s="12">
        <f t="shared" si="31"/>
        <v>43707</v>
      </c>
      <c r="R2049" s="12" t="str">
        <f>TEXT(table_netflix[[#This Row],[date_added_todate]], "mmm")</f>
        <v>Aug</v>
      </c>
      <c r="S2049" t="s">
        <v>10719</v>
      </c>
    </row>
    <row r="2050" spans="1:19" x14ac:dyDescent="0.3">
      <c r="A2050" t="s">
        <v>10720</v>
      </c>
      <c r="B2050" t="s">
        <v>15</v>
      </c>
      <c r="C2050" t="s">
        <v>10721</v>
      </c>
      <c r="D2050" t="s">
        <v>10722</v>
      </c>
      <c r="E2050" t="s">
        <v>10723</v>
      </c>
      <c r="F2050" t="s">
        <v>301</v>
      </c>
      <c r="G2050" s="14" t="s">
        <v>10710</v>
      </c>
      <c r="H2050">
        <v>2018</v>
      </c>
      <c r="I2050" t="s">
        <v>27</v>
      </c>
      <c r="J2050" t="s">
        <v>218</v>
      </c>
      <c r="K2050">
        <f>IFERROR(VALUE(LEFT(table_netflix[[#This Row],[duration (in min)]], LEN(table_netflix[[#This Row],[duration (in min)]])-4)),0)</f>
        <v>100</v>
      </c>
      <c r="L2050" t="s">
        <v>294</v>
      </c>
      <c r="M2050" t="s">
        <v>142</v>
      </c>
      <c r="O2050" t="str" cm="1">
        <f t="array" ref="O2050">_xlfn.IFS(table_netflix[[#This Row],[release_year]]&gt;=2018, "2018 &amp; after", TRUE, "Before 2018")</f>
        <v>2018 &amp; after</v>
      </c>
      <c r="P2050" s="12">
        <f>DATE(table_netflix[[#This Row],[release_year]],1,1)</f>
        <v>43101</v>
      </c>
      <c r="Q2050" s="12">
        <f t="shared" ref="Q2050:Q2113" si="32">IF(G2050&lt;&gt;"", DATE(RIGHT(G2050,4), MONTH(1 &amp; LEFT(G2050,FIND(" ",G2050)-1)), MID(G2050, FIND(" ", G2050)+1, FIND(",", G2050)-FIND(" ", G2050)-1)), "")</f>
        <v>43707</v>
      </c>
      <c r="R2050" s="12" t="str">
        <f>TEXT(table_netflix[[#This Row],[date_added_todate]], "mmm")</f>
        <v>Aug</v>
      </c>
      <c r="S2050" t="s">
        <v>10724</v>
      </c>
    </row>
    <row r="2051" spans="1:19" x14ac:dyDescent="0.3">
      <c r="A2051" t="s">
        <v>10725</v>
      </c>
      <c r="B2051" t="s">
        <v>15</v>
      </c>
      <c r="C2051" t="s">
        <v>10726</v>
      </c>
      <c r="D2051" t="s">
        <v>2599</v>
      </c>
      <c r="E2051" t="s">
        <v>10727</v>
      </c>
      <c r="F2051" t="s">
        <v>18</v>
      </c>
      <c r="G2051" s="14" t="s">
        <v>10728</v>
      </c>
      <c r="H2051">
        <v>2019</v>
      </c>
      <c r="I2051" t="s">
        <v>84</v>
      </c>
      <c r="J2051" t="s">
        <v>174</v>
      </c>
      <c r="K2051">
        <f>IFERROR(VALUE(LEFT(table_netflix[[#This Row],[duration (in min)]], LEN(table_netflix[[#This Row],[duration (in min)]])-4)),0)</f>
        <v>98</v>
      </c>
      <c r="L2051" t="s">
        <v>71</v>
      </c>
      <c r="M2051" t="s">
        <v>107</v>
      </c>
      <c r="O2051" t="str" cm="1">
        <f t="array" ref="O2051">_xlfn.IFS(table_netflix[[#This Row],[release_year]]&gt;=2018, "2018 &amp; after", TRUE, "Before 2018")</f>
        <v>2018 &amp; after</v>
      </c>
      <c r="P2051" s="12">
        <f>DATE(table_netflix[[#This Row],[release_year]],1,1)</f>
        <v>43466</v>
      </c>
      <c r="Q2051" s="12">
        <f t="shared" si="32"/>
        <v>43706</v>
      </c>
      <c r="R2051" s="12" t="str">
        <f>TEXT(table_netflix[[#This Row],[date_added_todate]], "mmm")</f>
        <v>Aug</v>
      </c>
      <c r="S2051" t="s">
        <v>10729</v>
      </c>
    </row>
    <row r="2052" spans="1:19" x14ac:dyDescent="0.3">
      <c r="A2052" t="s">
        <v>10730</v>
      </c>
      <c r="B2052" t="s">
        <v>15</v>
      </c>
      <c r="C2052" t="s">
        <v>10731</v>
      </c>
      <c r="D2052" t="s">
        <v>10732</v>
      </c>
      <c r="E2052" t="s">
        <v>10733</v>
      </c>
      <c r="F2052" t="s">
        <v>941</v>
      </c>
      <c r="G2052" s="14" t="s">
        <v>10728</v>
      </c>
      <c r="H2052">
        <v>2019</v>
      </c>
      <c r="I2052" t="s">
        <v>62</v>
      </c>
      <c r="J2052" t="s">
        <v>141</v>
      </c>
      <c r="K2052">
        <f>IFERROR(VALUE(LEFT(table_netflix[[#This Row],[duration (in min)]], LEN(table_netflix[[#This Row],[duration (in min)]])-4)),0)</f>
        <v>110</v>
      </c>
      <c r="L2052" t="s">
        <v>53</v>
      </c>
      <c r="M2052" t="s">
        <v>589</v>
      </c>
      <c r="N2052" t="s">
        <v>55</v>
      </c>
      <c r="O2052" t="str" cm="1">
        <f t="array" ref="O2052">_xlfn.IFS(table_netflix[[#This Row],[release_year]]&gt;=2018, "2018 &amp; after", TRUE, "Before 2018")</f>
        <v>2018 &amp; after</v>
      </c>
      <c r="P2052" s="12">
        <f>DATE(table_netflix[[#This Row],[release_year]],1,1)</f>
        <v>43466</v>
      </c>
      <c r="Q2052" s="12">
        <f t="shared" si="32"/>
        <v>43706</v>
      </c>
      <c r="R2052" s="12" t="str">
        <f>TEXT(table_netflix[[#This Row],[date_added_todate]], "mmm")</f>
        <v>Aug</v>
      </c>
      <c r="S2052" t="s">
        <v>10734</v>
      </c>
    </row>
    <row r="2053" spans="1:19" x14ac:dyDescent="0.3">
      <c r="A2053" t="s">
        <v>10735</v>
      </c>
      <c r="B2053" t="s">
        <v>15</v>
      </c>
      <c r="C2053" t="s">
        <v>10736</v>
      </c>
      <c r="D2053" t="s">
        <v>10737</v>
      </c>
      <c r="E2053" t="s">
        <v>10738</v>
      </c>
      <c r="F2053" t="s">
        <v>18</v>
      </c>
      <c r="G2053" s="14" t="s">
        <v>10739</v>
      </c>
      <c r="H2053">
        <v>2019</v>
      </c>
      <c r="I2053" t="s">
        <v>27</v>
      </c>
      <c r="J2053" t="s">
        <v>246</v>
      </c>
      <c r="K2053">
        <f>IFERROR(VALUE(LEFT(table_netflix[[#This Row],[duration (in min)]], LEN(table_netflix[[#This Row],[duration (in min)]])-4)),0)</f>
        <v>85</v>
      </c>
      <c r="L2053" t="s">
        <v>22</v>
      </c>
      <c r="M2053" t="s">
        <v>112</v>
      </c>
      <c r="O2053" t="str" cm="1">
        <f t="array" ref="O2053">_xlfn.IFS(table_netflix[[#This Row],[release_year]]&gt;=2018, "2018 &amp; after", TRUE, "Before 2018")</f>
        <v>2018 &amp; after</v>
      </c>
      <c r="P2053" s="12">
        <f>DATE(table_netflix[[#This Row],[release_year]],1,1)</f>
        <v>43466</v>
      </c>
      <c r="Q2053" s="12">
        <f t="shared" si="32"/>
        <v>43705</v>
      </c>
      <c r="R2053" s="12" t="str">
        <f>TEXT(table_netflix[[#This Row],[date_added_todate]], "mmm")</f>
        <v>Aug</v>
      </c>
      <c r="S2053" t="s">
        <v>10740</v>
      </c>
    </row>
    <row r="2054" spans="1:19" x14ac:dyDescent="0.3">
      <c r="A2054" t="s">
        <v>10741</v>
      </c>
      <c r="B2054" t="s">
        <v>15</v>
      </c>
      <c r="C2054" t="s">
        <v>10742</v>
      </c>
      <c r="D2054" t="s">
        <v>10743</v>
      </c>
      <c r="E2054" t="s">
        <v>3744</v>
      </c>
      <c r="F2054" t="s">
        <v>18</v>
      </c>
      <c r="G2054" s="14" t="s">
        <v>10744</v>
      </c>
      <c r="H2054">
        <v>2019</v>
      </c>
      <c r="I2054" t="s">
        <v>27</v>
      </c>
      <c r="J2054" t="s">
        <v>1234</v>
      </c>
      <c r="K2054">
        <f>IFERROR(VALUE(LEFT(table_netflix[[#This Row],[duration (in min)]], LEN(table_netflix[[#This Row],[duration (in min)]])-4)),0)</f>
        <v>66</v>
      </c>
      <c r="L2054" t="s">
        <v>852</v>
      </c>
      <c r="O2054" t="str" cm="1">
        <f t="array" ref="O2054">_xlfn.IFS(table_netflix[[#This Row],[release_year]]&gt;=2018, "2018 &amp; after", TRUE, "Before 2018")</f>
        <v>2018 &amp; after</v>
      </c>
      <c r="P2054" s="12">
        <f>DATE(table_netflix[[#This Row],[release_year]],1,1)</f>
        <v>43466</v>
      </c>
      <c r="Q2054" s="12">
        <f t="shared" si="32"/>
        <v>43703</v>
      </c>
      <c r="R2054" s="12" t="str">
        <f>TEXT(table_netflix[[#This Row],[date_added_todate]], "mmm")</f>
        <v>Aug</v>
      </c>
      <c r="S2054" t="s">
        <v>10745</v>
      </c>
    </row>
    <row r="2055" spans="1:19" x14ac:dyDescent="0.3">
      <c r="A2055" t="s">
        <v>10746</v>
      </c>
      <c r="B2055" t="s">
        <v>15</v>
      </c>
      <c r="C2055" t="s">
        <v>10747</v>
      </c>
      <c r="D2055" t="s">
        <v>10748</v>
      </c>
      <c r="E2055" t="s">
        <v>10749</v>
      </c>
      <c r="F2055" t="s">
        <v>534</v>
      </c>
      <c r="G2055" s="14" t="s">
        <v>10750</v>
      </c>
      <c r="H2055">
        <v>2016</v>
      </c>
      <c r="I2055" t="s">
        <v>27</v>
      </c>
      <c r="J2055" t="s">
        <v>308</v>
      </c>
      <c r="K2055">
        <f>IFERROR(VALUE(LEFT(table_netflix[[#This Row],[duration (in min)]], LEN(table_netflix[[#This Row],[duration (in min)]])-4)),0)</f>
        <v>92</v>
      </c>
      <c r="L2055" t="s">
        <v>71</v>
      </c>
      <c r="M2055" t="s">
        <v>55</v>
      </c>
      <c r="O2055" t="str" cm="1">
        <f t="array" ref="O2055">_xlfn.IFS(table_netflix[[#This Row],[release_year]]&gt;=2018, "2018 &amp; after", TRUE, "Before 2018")</f>
        <v>Before 2018</v>
      </c>
      <c r="P2055" s="12">
        <f>DATE(table_netflix[[#This Row],[release_year]],1,1)</f>
        <v>42370</v>
      </c>
      <c r="Q2055" s="12">
        <f t="shared" si="32"/>
        <v>43701</v>
      </c>
      <c r="R2055" s="12" t="str">
        <f>TEXT(table_netflix[[#This Row],[date_added_todate]], "mmm")</f>
        <v>Aug</v>
      </c>
      <c r="S2055" t="s">
        <v>10751</v>
      </c>
    </row>
    <row r="2056" spans="1:19" x14ac:dyDescent="0.3">
      <c r="A2056" t="s">
        <v>10753</v>
      </c>
      <c r="B2056" t="s">
        <v>15</v>
      </c>
      <c r="C2056" t="s">
        <v>10754</v>
      </c>
      <c r="D2056" t="s">
        <v>10755</v>
      </c>
      <c r="E2056" t="s">
        <v>10756</v>
      </c>
      <c r="F2056" t="s">
        <v>39</v>
      </c>
      <c r="G2056" s="14" t="s">
        <v>10752</v>
      </c>
      <c r="H2056">
        <v>2019</v>
      </c>
      <c r="I2056" t="s">
        <v>84</v>
      </c>
      <c r="J2056" t="s">
        <v>730</v>
      </c>
      <c r="K2056">
        <f>IFERROR(VALUE(LEFT(table_netflix[[#This Row],[duration (in min)]], LEN(table_netflix[[#This Row],[duration (in min)]])-4)),0)</f>
        <v>133</v>
      </c>
      <c r="L2056" t="s">
        <v>71</v>
      </c>
      <c r="M2056" t="s">
        <v>72</v>
      </c>
      <c r="N2056" t="s">
        <v>55</v>
      </c>
      <c r="O2056" t="str" cm="1">
        <f t="array" ref="O2056">_xlfn.IFS(table_netflix[[#This Row],[release_year]]&gt;=2018, "2018 &amp; after", TRUE, "Before 2018")</f>
        <v>2018 &amp; after</v>
      </c>
      <c r="P2056" s="12">
        <f>DATE(table_netflix[[#This Row],[release_year]],1,1)</f>
        <v>43466</v>
      </c>
      <c r="Q2056" s="12">
        <f t="shared" si="32"/>
        <v>43700</v>
      </c>
      <c r="R2056" s="12" t="str">
        <f>TEXT(table_netflix[[#This Row],[date_added_todate]], "mmm")</f>
        <v>Aug</v>
      </c>
      <c r="S2056" t="s">
        <v>10757</v>
      </c>
    </row>
    <row r="2057" spans="1:19" x14ac:dyDescent="0.3">
      <c r="A2057" t="s">
        <v>10758</v>
      </c>
      <c r="B2057" t="s">
        <v>15</v>
      </c>
      <c r="C2057" t="s">
        <v>10759</v>
      </c>
      <c r="D2057" t="s">
        <v>10760</v>
      </c>
      <c r="E2057" t="s">
        <v>10761</v>
      </c>
      <c r="F2057" t="s">
        <v>39</v>
      </c>
      <c r="G2057" s="14" t="s">
        <v>10752</v>
      </c>
      <c r="H2057">
        <v>2018</v>
      </c>
      <c r="I2057" t="s">
        <v>62</v>
      </c>
      <c r="J2057" t="s">
        <v>682</v>
      </c>
      <c r="K2057">
        <f>IFERROR(VALUE(LEFT(table_netflix[[#This Row],[duration (in min)]], LEN(table_netflix[[#This Row],[duration (in min)]])-4)),0)</f>
        <v>135</v>
      </c>
      <c r="L2057" t="s">
        <v>71</v>
      </c>
      <c r="M2057" t="s">
        <v>55</v>
      </c>
      <c r="O2057" t="str" cm="1">
        <f t="array" ref="O2057">_xlfn.IFS(table_netflix[[#This Row],[release_year]]&gt;=2018, "2018 &amp; after", TRUE, "Before 2018")</f>
        <v>2018 &amp; after</v>
      </c>
      <c r="P2057" s="12">
        <f>DATE(table_netflix[[#This Row],[release_year]],1,1)</f>
        <v>43101</v>
      </c>
      <c r="Q2057" s="12">
        <f t="shared" si="32"/>
        <v>43700</v>
      </c>
      <c r="R2057" s="12" t="str">
        <f>TEXT(table_netflix[[#This Row],[date_added_todate]], "mmm")</f>
        <v>Aug</v>
      </c>
      <c r="S2057" t="s">
        <v>10762</v>
      </c>
    </row>
    <row r="2058" spans="1:19" x14ac:dyDescent="0.3">
      <c r="A2058" t="s">
        <v>10763</v>
      </c>
      <c r="B2058" t="s">
        <v>15</v>
      </c>
      <c r="C2058" t="s">
        <v>10764</v>
      </c>
      <c r="D2058" t="s">
        <v>10765</v>
      </c>
      <c r="E2058" t="s">
        <v>10766</v>
      </c>
      <c r="F2058" t="s">
        <v>151</v>
      </c>
      <c r="G2058" s="14" t="s">
        <v>10752</v>
      </c>
      <c r="H2058">
        <v>2019</v>
      </c>
      <c r="I2058" t="s">
        <v>84</v>
      </c>
      <c r="J2058" t="s">
        <v>444</v>
      </c>
      <c r="K2058">
        <f>IFERROR(VALUE(LEFT(table_netflix[[#This Row],[duration (in min)]], LEN(table_netflix[[#This Row],[duration (in min)]])-4)),0)</f>
        <v>120</v>
      </c>
      <c r="L2058" t="s">
        <v>294</v>
      </c>
      <c r="M2058" t="s">
        <v>112</v>
      </c>
      <c r="O2058" t="str" cm="1">
        <f t="array" ref="O2058">_xlfn.IFS(table_netflix[[#This Row],[release_year]]&gt;=2018, "2018 &amp; after", TRUE, "Before 2018")</f>
        <v>2018 &amp; after</v>
      </c>
      <c r="P2058" s="12">
        <f>DATE(table_netflix[[#This Row],[release_year]],1,1)</f>
        <v>43466</v>
      </c>
      <c r="Q2058" s="12">
        <f t="shared" si="32"/>
        <v>43700</v>
      </c>
      <c r="R2058" s="12" t="str">
        <f>TEXT(table_netflix[[#This Row],[date_added_todate]], "mmm")</f>
        <v>Aug</v>
      </c>
      <c r="S2058" t="s">
        <v>10767</v>
      </c>
    </row>
    <row r="2059" spans="1:19" x14ac:dyDescent="0.3">
      <c r="A2059" t="s">
        <v>10768</v>
      </c>
      <c r="B2059" t="s">
        <v>15</v>
      </c>
      <c r="C2059" t="s">
        <v>10769</v>
      </c>
      <c r="D2059" t="s">
        <v>10770</v>
      </c>
      <c r="E2059" t="s">
        <v>10771</v>
      </c>
      <c r="F2059" t="s">
        <v>39</v>
      </c>
      <c r="G2059" s="14" t="s">
        <v>10752</v>
      </c>
      <c r="H2059">
        <v>2019</v>
      </c>
      <c r="I2059" t="s">
        <v>62</v>
      </c>
      <c r="J2059" t="s">
        <v>381</v>
      </c>
      <c r="K2059">
        <f>IFERROR(VALUE(LEFT(table_netflix[[#This Row],[duration (in min)]], LEN(table_netflix[[#This Row],[duration (in min)]])-4)),0)</f>
        <v>118</v>
      </c>
      <c r="L2059" t="s">
        <v>53</v>
      </c>
      <c r="M2059" t="s">
        <v>54</v>
      </c>
      <c r="N2059" t="s">
        <v>55</v>
      </c>
      <c r="O2059" t="str" cm="1">
        <f t="array" ref="O2059">_xlfn.IFS(table_netflix[[#This Row],[release_year]]&gt;=2018, "2018 &amp; after", TRUE, "Before 2018")</f>
        <v>2018 &amp; after</v>
      </c>
      <c r="P2059" s="12">
        <f>DATE(table_netflix[[#This Row],[release_year]],1,1)</f>
        <v>43466</v>
      </c>
      <c r="Q2059" s="12">
        <f t="shared" si="32"/>
        <v>43700</v>
      </c>
      <c r="R2059" s="12" t="str">
        <f>TEXT(table_netflix[[#This Row],[date_added_todate]], "mmm")</f>
        <v>Aug</v>
      </c>
      <c r="S2059" t="s">
        <v>10772</v>
      </c>
    </row>
    <row r="2060" spans="1:19" x14ac:dyDescent="0.3">
      <c r="A2060" t="s">
        <v>10773</v>
      </c>
      <c r="B2060" t="s">
        <v>15</v>
      </c>
      <c r="C2060" t="s">
        <v>10774</v>
      </c>
      <c r="D2060" t="s">
        <v>5044</v>
      </c>
      <c r="F2060" t="s">
        <v>18</v>
      </c>
      <c r="G2060" s="14" t="s">
        <v>10775</v>
      </c>
      <c r="H2060">
        <v>2019</v>
      </c>
      <c r="I2060" t="s">
        <v>62</v>
      </c>
      <c r="J2060" t="s">
        <v>141</v>
      </c>
      <c r="K2060">
        <f>IFERROR(VALUE(LEFT(table_netflix[[#This Row],[duration (in min)]], LEN(table_netflix[[#This Row],[duration (in min)]])-4)),0)</f>
        <v>110</v>
      </c>
      <c r="L2060" t="s">
        <v>22</v>
      </c>
      <c r="O2060" t="str" cm="1">
        <f t="array" ref="O2060">_xlfn.IFS(table_netflix[[#This Row],[release_year]]&gt;=2018, "2018 &amp; after", TRUE, "Before 2018")</f>
        <v>2018 &amp; after</v>
      </c>
      <c r="P2060" s="12">
        <f>DATE(table_netflix[[#This Row],[release_year]],1,1)</f>
        <v>43466</v>
      </c>
      <c r="Q2060" s="12">
        <f t="shared" si="32"/>
        <v>43698</v>
      </c>
      <c r="R2060" s="12" t="str">
        <f>TEXT(table_netflix[[#This Row],[date_added_todate]], "mmm")</f>
        <v>Aug</v>
      </c>
      <c r="S2060" t="s">
        <v>10776</v>
      </c>
    </row>
    <row r="2061" spans="1:19" x14ac:dyDescent="0.3">
      <c r="A2061" t="s">
        <v>10780</v>
      </c>
      <c r="B2061" t="s">
        <v>15</v>
      </c>
      <c r="C2061" t="s">
        <v>10781</v>
      </c>
      <c r="D2061" t="s">
        <v>10777</v>
      </c>
      <c r="E2061" t="s">
        <v>10778</v>
      </c>
      <c r="F2061" t="s">
        <v>39</v>
      </c>
      <c r="G2061" s="14" t="s">
        <v>10775</v>
      </c>
      <c r="H2061">
        <v>2019</v>
      </c>
      <c r="I2061" t="s">
        <v>27</v>
      </c>
      <c r="J2061" t="s">
        <v>174</v>
      </c>
      <c r="K2061">
        <f>IFERROR(VALUE(LEFT(table_netflix[[#This Row],[duration (in min)]], LEN(table_netflix[[#This Row],[duration (in min)]])-4)),0)</f>
        <v>98</v>
      </c>
      <c r="L2061" t="s">
        <v>126</v>
      </c>
      <c r="M2061" t="s">
        <v>55</v>
      </c>
      <c r="N2061" t="s">
        <v>142</v>
      </c>
      <c r="O2061" t="str" cm="1">
        <f t="array" ref="O2061">_xlfn.IFS(table_netflix[[#This Row],[release_year]]&gt;=2018, "2018 &amp; after", TRUE, "Before 2018")</f>
        <v>2018 &amp; after</v>
      </c>
      <c r="P2061" s="12">
        <f>DATE(table_netflix[[#This Row],[release_year]],1,1)</f>
        <v>43466</v>
      </c>
      <c r="Q2061" s="12">
        <f t="shared" si="32"/>
        <v>43698</v>
      </c>
      <c r="R2061" s="12" t="str">
        <f>TEXT(table_netflix[[#This Row],[date_added_todate]], "mmm")</f>
        <v>Aug</v>
      </c>
      <c r="S2061" t="s">
        <v>10779</v>
      </c>
    </row>
    <row r="2062" spans="1:19" x14ac:dyDescent="0.3">
      <c r="A2062" t="s">
        <v>10782</v>
      </c>
      <c r="B2062" t="s">
        <v>15</v>
      </c>
      <c r="C2062" t="s">
        <v>10783</v>
      </c>
      <c r="D2062" t="s">
        <v>4483</v>
      </c>
      <c r="E2062" t="s">
        <v>10784</v>
      </c>
      <c r="F2062" t="s">
        <v>1833</v>
      </c>
      <c r="G2062" s="14" t="s">
        <v>10775</v>
      </c>
      <c r="H2062">
        <v>2018</v>
      </c>
      <c r="I2062" t="s">
        <v>27</v>
      </c>
      <c r="J2062" t="s">
        <v>70</v>
      </c>
      <c r="K2062">
        <f>IFERROR(VALUE(LEFT(table_netflix[[#This Row],[duration (in min)]], LEN(table_netflix[[#This Row],[duration (in min)]])-4)),0)</f>
        <v>104</v>
      </c>
      <c r="L2062" t="s">
        <v>294</v>
      </c>
      <c r="M2062" t="s">
        <v>107</v>
      </c>
      <c r="O2062" t="str" cm="1">
        <f t="array" ref="O2062">_xlfn.IFS(table_netflix[[#This Row],[release_year]]&gt;=2018, "2018 &amp; after", TRUE, "Before 2018")</f>
        <v>2018 &amp; after</v>
      </c>
      <c r="P2062" s="12">
        <f>DATE(table_netflix[[#This Row],[release_year]],1,1)</f>
        <v>43101</v>
      </c>
      <c r="Q2062" s="12">
        <f t="shared" si="32"/>
        <v>43698</v>
      </c>
      <c r="R2062" s="12" t="str">
        <f>TEXT(table_netflix[[#This Row],[date_added_todate]], "mmm")</f>
        <v>Aug</v>
      </c>
      <c r="S2062" t="s">
        <v>10785</v>
      </c>
    </row>
    <row r="2063" spans="1:19" x14ac:dyDescent="0.3">
      <c r="A2063" t="s">
        <v>10787</v>
      </c>
      <c r="B2063" t="s">
        <v>15</v>
      </c>
      <c r="C2063" t="s">
        <v>10788</v>
      </c>
      <c r="D2063" t="s">
        <v>10789</v>
      </c>
      <c r="E2063" t="s">
        <v>10790</v>
      </c>
      <c r="F2063" t="s">
        <v>61</v>
      </c>
      <c r="G2063" s="14" t="s">
        <v>10786</v>
      </c>
      <c r="H2063">
        <v>2019</v>
      </c>
      <c r="I2063" t="s">
        <v>27</v>
      </c>
      <c r="J2063" t="s">
        <v>3945</v>
      </c>
      <c r="K2063">
        <f>IFERROR(VALUE(LEFT(table_netflix[[#This Row],[duration (in min)]], LEN(table_netflix[[#This Row],[duration (in min)]])-4)),0)</f>
        <v>52</v>
      </c>
      <c r="L2063" t="s">
        <v>852</v>
      </c>
      <c r="O2063" t="str" cm="1">
        <f t="array" ref="O2063">_xlfn.IFS(table_netflix[[#This Row],[release_year]]&gt;=2018, "2018 &amp; after", TRUE, "Before 2018")</f>
        <v>2018 &amp; after</v>
      </c>
      <c r="P2063" s="12">
        <f>DATE(table_netflix[[#This Row],[release_year]],1,1)</f>
        <v>43466</v>
      </c>
      <c r="Q2063" s="12">
        <f t="shared" si="32"/>
        <v>43697</v>
      </c>
      <c r="R2063" s="12" t="str">
        <f>TEXT(table_netflix[[#This Row],[date_added_todate]], "mmm")</f>
        <v>Aug</v>
      </c>
      <c r="S2063" t="s">
        <v>10791</v>
      </c>
    </row>
    <row r="2064" spans="1:19" x14ac:dyDescent="0.3">
      <c r="A2064" t="s">
        <v>10793</v>
      </c>
      <c r="B2064" t="s">
        <v>15</v>
      </c>
      <c r="C2064" t="s">
        <v>10794</v>
      </c>
      <c r="D2064" t="s">
        <v>10795</v>
      </c>
      <c r="E2064" t="s">
        <v>10796</v>
      </c>
      <c r="F2064" t="s">
        <v>18</v>
      </c>
      <c r="G2064" s="14" t="s">
        <v>10792</v>
      </c>
      <c r="H2064">
        <v>2015</v>
      </c>
      <c r="I2064" t="s">
        <v>20</v>
      </c>
      <c r="J2064" t="s">
        <v>330</v>
      </c>
      <c r="K2064">
        <f>IFERROR(VALUE(LEFT(table_netflix[[#This Row],[duration (in min)]], LEN(table_netflix[[#This Row],[duration (in min)]])-4)),0)</f>
        <v>117</v>
      </c>
      <c r="L2064" t="s">
        <v>302</v>
      </c>
      <c r="M2064" t="s">
        <v>142</v>
      </c>
      <c r="O2064" t="str" cm="1">
        <f t="array" ref="O2064">_xlfn.IFS(table_netflix[[#This Row],[release_year]]&gt;=2018, "2018 &amp; after", TRUE, "Before 2018")</f>
        <v>Before 2018</v>
      </c>
      <c r="P2064" s="12">
        <f>DATE(table_netflix[[#This Row],[release_year]],1,1)</f>
        <v>42005</v>
      </c>
      <c r="Q2064" s="12">
        <f t="shared" si="32"/>
        <v>43693</v>
      </c>
      <c r="R2064" s="12" t="str">
        <f>TEXT(table_netflix[[#This Row],[date_added_todate]], "mmm")</f>
        <v>Aug</v>
      </c>
      <c r="S2064" t="s">
        <v>10797</v>
      </c>
    </row>
    <row r="2065" spans="1:19" x14ac:dyDescent="0.3">
      <c r="A2065" t="s">
        <v>10798</v>
      </c>
      <c r="B2065" t="s">
        <v>15</v>
      </c>
      <c r="C2065" t="s">
        <v>10799</v>
      </c>
      <c r="D2065" t="s">
        <v>1931</v>
      </c>
      <c r="E2065" t="s">
        <v>10800</v>
      </c>
      <c r="F2065" t="s">
        <v>18</v>
      </c>
      <c r="G2065" s="14" t="s">
        <v>10792</v>
      </c>
      <c r="H2065">
        <v>2019</v>
      </c>
      <c r="I2065" t="s">
        <v>62</v>
      </c>
      <c r="J2065" t="s">
        <v>218</v>
      </c>
      <c r="K2065">
        <f>IFERROR(VALUE(LEFT(table_netflix[[#This Row],[duration (in min)]], LEN(table_netflix[[#This Row],[duration (in min)]])-4)),0)</f>
        <v>100</v>
      </c>
      <c r="L2065" t="s">
        <v>71</v>
      </c>
      <c r="O2065" t="str" cm="1">
        <f t="array" ref="O2065">_xlfn.IFS(table_netflix[[#This Row],[release_year]]&gt;=2018, "2018 &amp; after", TRUE, "Before 2018")</f>
        <v>2018 &amp; after</v>
      </c>
      <c r="P2065" s="12">
        <f>DATE(table_netflix[[#This Row],[release_year]],1,1)</f>
        <v>43466</v>
      </c>
      <c r="Q2065" s="12">
        <f t="shared" si="32"/>
        <v>43693</v>
      </c>
      <c r="R2065" s="12" t="str">
        <f>TEXT(table_netflix[[#This Row],[date_added_todate]], "mmm")</f>
        <v>Aug</v>
      </c>
      <c r="S2065" t="s">
        <v>10801</v>
      </c>
    </row>
    <row r="2066" spans="1:19" x14ac:dyDescent="0.3">
      <c r="A2066" t="s">
        <v>10802</v>
      </c>
      <c r="B2066" t="s">
        <v>15</v>
      </c>
      <c r="C2066" t="s">
        <v>10803</v>
      </c>
      <c r="D2066" t="s">
        <v>10804</v>
      </c>
      <c r="E2066" t="s">
        <v>10805</v>
      </c>
      <c r="F2066" t="s">
        <v>301</v>
      </c>
      <c r="G2066" s="14" t="s">
        <v>10792</v>
      </c>
      <c r="H2066">
        <v>2019</v>
      </c>
      <c r="I2066" t="s">
        <v>27</v>
      </c>
      <c r="J2066" t="s">
        <v>549</v>
      </c>
      <c r="K2066">
        <f>IFERROR(VALUE(LEFT(table_netflix[[#This Row],[duration (in min)]], LEN(table_netflix[[#This Row],[duration (in min)]])-4)),0)</f>
        <v>86</v>
      </c>
      <c r="L2066" t="s">
        <v>71</v>
      </c>
      <c r="M2066" t="s">
        <v>55</v>
      </c>
      <c r="O2066" t="str" cm="1">
        <f t="array" ref="O2066">_xlfn.IFS(table_netflix[[#This Row],[release_year]]&gt;=2018, "2018 &amp; after", TRUE, "Before 2018")</f>
        <v>2018 &amp; after</v>
      </c>
      <c r="P2066" s="12">
        <f>DATE(table_netflix[[#This Row],[release_year]],1,1)</f>
        <v>43466</v>
      </c>
      <c r="Q2066" s="12">
        <f t="shared" si="32"/>
        <v>43693</v>
      </c>
      <c r="R2066" s="12" t="str">
        <f>TEXT(table_netflix[[#This Row],[date_added_todate]], "mmm")</f>
        <v>Aug</v>
      </c>
      <c r="S2066" t="s">
        <v>10806</v>
      </c>
    </row>
    <row r="2067" spans="1:19" x14ac:dyDescent="0.3">
      <c r="A2067" t="s">
        <v>10808</v>
      </c>
      <c r="B2067" t="s">
        <v>24</v>
      </c>
      <c r="C2067" t="s">
        <v>10809</v>
      </c>
      <c r="D2067" t="s">
        <v>4321</v>
      </c>
      <c r="E2067" t="s">
        <v>10810</v>
      </c>
      <c r="F2067" t="s">
        <v>39</v>
      </c>
      <c r="G2067" s="14" t="s">
        <v>10807</v>
      </c>
      <c r="H2067">
        <v>2019</v>
      </c>
      <c r="I2067" t="s">
        <v>27</v>
      </c>
      <c r="J2067" t="s">
        <v>28</v>
      </c>
      <c r="K2067">
        <f>IFERROR(VALUE(LEFT(table_netflix[[#This Row],[duration (in min)]], LEN(table_netflix[[#This Row],[duration (in min)]])-4)),0)</f>
        <v>0</v>
      </c>
      <c r="L2067" t="s">
        <v>34</v>
      </c>
      <c r="M2067" t="s">
        <v>35</v>
      </c>
      <c r="N2067" t="s">
        <v>30</v>
      </c>
      <c r="O2067" t="str" cm="1">
        <f t="array" ref="O2067">_xlfn.IFS(table_netflix[[#This Row],[release_year]]&gt;=2018, "2018 &amp; after", TRUE, "Before 2018")</f>
        <v>2018 &amp; after</v>
      </c>
      <c r="P2067" s="12">
        <f>DATE(table_netflix[[#This Row],[release_year]],1,1)</f>
        <v>43466</v>
      </c>
      <c r="Q2067" s="12">
        <f t="shared" si="32"/>
        <v>43692</v>
      </c>
      <c r="R2067" s="12" t="str">
        <f>TEXT(table_netflix[[#This Row],[date_added_todate]], "mmm")</f>
        <v>Aug</v>
      </c>
      <c r="S2067" t="s">
        <v>10811</v>
      </c>
    </row>
    <row r="2068" spans="1:19" x14ac:dyDescent="0.3">
      <c r="A2068" t="s">
        <v>10812</v>
      </c>
      <c r="B2068" t="s">
        <v>24</v>
      </c>
      <c r="C2068" t="s">
        <v>10813</v>
      </c>
      <c r="D2068" t="s">
        <v>10814</v>
      </c>
      <c r="E2068" t="s">
        <v>10815</v>
      </c>
      <c r="F2068" t="s">
        <v>980</v>
      </c>
      <c r="G2068" s="14" t="s">
        <v>10807</v>
      </c>
      <c r="H2068">
        <v>2019</v>
      </c>
      <c r="I2068" t="s">
        <v>27</v>
      </c>
      <c r="J2068" t="s">
        <v>33</v>
      </c>
      <c r="K2068">
        <f>IFERROR(VALUE(LEFT(table_netflix[[#This Row],[duration (in min)]], LEN(table_netflix[[#This Row],[duration (in min)]])-4)),0)</f>
        <v>0</v>
      </c>
      <c r="L2068" t="s">
        <v>29</v>
      </c>
      <c r="M2068" t="s">
        <v>30</v>
      </c>
      <c r="N2068" t="s">
        <v>138</v>
      </c>
      <c r="O2068" t="str" cm="1">
        <f t="array" ref="O2068">_xlfn.IFS(table_netflix[[#This Row],[release_year]]&gt;=2018, "2018 &amp; after", TRUE, "Before 2018")</f>
        <v>2018 &amp; after</v>
      </c>
      <c r="P2068" s="12">
        <f>DATE(table_netflix[[#This Row],[release_year]],1,1)</f>
        <v>43466</v>
      </c>
      <c r="Q2068" s="12">
        <f t="shared" si="32"/>
        <v>43692</v>
      </c>
      <c r="R2068" s="12" t="str">
        <f>TEXT(table_netflix[[#This Row],[date_added_todate]], "mmm")</f>
        <v>Aug</v>
      </c>
      <c r="S2068" t="s">
        <v>10816</v>
      </c>
    </row>
    <row r="2069" spans="1:19" x14ac:dyDescent="0.3">
      <c r="A2069" t="s">
        <v>10817</v>
      </c>
      <c r="B2069" t="s">
        <v>15</v>
      </c>
      <c r="C2069" t="s">
        <v>10818</v>
      </c>
      <c r="D2069" t="s">
        <v>8135</v>
      </c>
      <c r="E2069" t="s">
        <v>10819</v>
      </c>
      <c r="F2069" t="s">
        <v>941</v>
      </c>
      <c r="G2069" s="14" t="s">
        <v>10807</v>
      </c>
      <c r="H2069">
        <v>2019</v>
      </c>
      <c r="I2069" t="s">
        <v>27</v>
      </c>
      <c r="J2069" t="s">
        <v>942</v>
      </c>
      <c r="K2069">
        <f>IFERROR(VALUE(LEFT(table_netflix[[#This Row],[duration (in min)]], LEN(table_netflix[[#This Row],[duration (in min)]])-4)),0)</f>
        <v>69</v>
      </c>
      <c r="L2069" t="s">
        <v>852</v>
      </c>
      <c r="O2069" t="str" cm="1">
        <f t="array" ref="O2069">_xlfn.IFS(table_netflix[[#This Row],[release_year]]&gt;=2018, "2018 &amp; after", TRUE, "Before 2018")</f>
        <v>2018 &amp; after</v>
      </c>
      <c r="P2069" s="12">
        <f>DATE(table_netflix[[#This Row],[release_year]],1,1)</f>
        <v>43466</v>
      </c>
      <c r="Q2069" s="12">
        <f t="shared" si="32"/>
        <v>43692</v>
      </c>
      <c r="R2069" s="12" t="str">
        <f>TEXT(table_netflix[[#This Row],[date_added_todate]], "mmm")</f>
        <v>Aug</v>
      </c>
      <c r="S2069" t="s">
        <v>10820</v>
      </c>
    </row>
    <row r="2070" spans="1:19" x14ac:dyDescent="0.3">
      <c r="A2070" t="s">
        <v>10822</v>
      </c>
      <c r="B2070" t="s">
        <v>15</v>
      </c>
      <c r="C2070" t="s">
        <v>10823</v>
      </c>
      <c r="D2070" t="s">
        <v>10824</v>
      </c>
      <c r="E2070" t="s">
        <v>10825</v>
      </c>
      <c r="F2070" t="s">
        <v>39</v>
      </c>
      <c r="G2070" s="14" t="s">
        <v>10821</v>
      </c>
      <c r="H2070">
        <v>2019</v>
      </c>
      <c r="I2070" t="s">
        <v>62</v>
      </c>
      <c r="J2070" t="s">
        <v>348</v>
      </c>
      <c r="K2070">
        <f>IFERROR(VALUE(LEFT(table_netflix[[#This Row],[duration (in min)]], LEN(table_netflix[[#This Row],[duration (in min)]])-4)),0)</f>
        <v>119</v>
      </c>
      <c r="L2070" t="s">
        <v>53</v>
      </c>
      <c r="M2070" t="s">
        <v>55</v>
      </c>
      <c r="O2070" t="str" cm="1">
        <f t="array" ref="O2070">_xlfn.IFS(table_netflix[[#This Row],[release_year]]&gt;=2018, "2018 &amp; after", TRUE, "Before 2018")</f>
        <v>2018 &amp; after</v>
      </c>
      <c r="P2070" s="12">
        <f>DATE(table_netflix[[#This Row],[release_year]],1,1)</f>
        <v>43466</v>
      </c>
      <c r="Q2070" s="12">
        <f t="shared" si="32"/>
        <v>43691</v>
      </c>
      <c r="R2070" s="12" t="str">
        <f>TEXT(table_netflix[[#This Row],[date_added_todate]], "mmm")</f>
        <v>Aug</v>
      </c>
      <c r="S2070" t="s">
        <v>10826</v>
      </c>
    </row>
    <row r="2071" spans="1:19" x14ac:dyDescent="0.3">
      <c r="A2071" t="s">
        <v>10827</v>
      </c>
      <c r="B2071" t="s">
        <v>15</v>
      </c>
      <c r="C2071" t="s">
        <v>10828</v>
      </c>
      <c r="D2071" t="s">
        <v>10829</v>
      </c>
      <c r="E2071" t="s">
        <v>10830</v>
      </c>
      <c r="F2071" t="s">
        <v>39</v>
      </c>
      <c r="G2071" s="14" t="s">
        <v>10831</v>
      </c>
      <c r="H2071">
        <v>2019</v>
      </c>
      <c r="I2071" t="s">
        <v>27</v>
      </c>
      <c r="J2071" t="s">
        <v>1221</v>
      </c>
      <c r="K2071">
        <f>IFERROR(VALUE(LEFT(table_netflix[[#This Row],[duration (in min)]], LEN(table_netflix[[#This Row],[duration (in min)]])-4)),0)</f>
        <v>123</v>
      </c>
      <c r="L2071" t="s">
        <v>71</v>
      </c>
      <c r="M2071" t="s">
        <v>55</v>
      </c>
      <c r="N2071" t="s">
        <v>112</v>
      </c>
      <c r="O2071" t="str" cm="1">
        <f t="array" ref="O2071">_xlfn.IFS(table_netflix[[#This Row],[release_year]]&gt;=2018, "2018 &amp; after", TRUE, "Before 2018")</f>
        <v>2018 &amp; after</v>
      </c>
      <c r="P2071" s="12">
        <f>DATE(table_netflix[[#This Row],[release_year]],1,1)</f>
        <v>43466</v>
      </c>
      <c r="Q2071" s="12">
        <f t="shared" si="32"/>
        <v>43690</v>
      </c>
      <c r="R2071" s="12" t="str">
        <f>TEXT(table_netflix[[#This Row],[date_added_todate]], "mmm")</f>
        <v>Aug</v>
      </c>
      <c r="S2071" t="s">
        <v>10832</v>
      </c>
    </row>
    <row r="2072" spans="1:19" x14ac:dyDescent="0.3">
      <c r="A2072" t="s">
        <v>10833</v>
      </c>
      <c r="B2072" t="s">
        <v>15</v>
      </c>
      <c r="C2072" t="s">
        <v>10834</v>
      </c>
      <c r="D2072" t="s">
        <v>10835</v>
      </c>
      <c r="E2072" t="s">
        <v>10836</v>
      </c>
      <c r="F2072" t="s">
        <v>18</v>
      </c>
      <c r="G2072" s="14" t="s">
        <v>10831</v>
      </c>
      <c r="H2072">
        <v>2019</v>
      </c>
      <c r="I2072" t="s">
        <v>27</v>
      </c>
      <c r="J2072" t="s">
        <v>232</v>
      </c>
      <c r="K2072">
        <f>IFERROR(VALUE(LEFT(table_netflix[[#This Row],[duration (in min)]], LEN(table_netflix[[#This Row],[duration (in min)]])-4)),0)</f>
        <v>93</v>
      </c>
      <c r="L2072" t="s">
        <v>22</v>
      </c>
      <c r="M2072" t="s">
        <v>266</v>
      </c>
      <c r="O2072" t="str" cm="1">
        <f t="array" ref="O2072">_xlfn.IFS(table_netflix[[#This Row],[release_year]]&gt;=2018, "2018 &amp; after", TRUE, "Before 2018")</f>
        <v>2018 &amp; after</v>
      </c>
      <c r="P2072" s="12">
        <f>DATE(table_netflix[[#This Row],[release_year]],1,1)</f>
        <v>43466</v>
      </c>
      <c r="Q2072" s="12">
        <f t="shared" si="32"/>
        <v>43690</v>
      </c>
      <c r="R2072" s="12" t="str">
        <f>TEXT(table_netflix[[#This Row],[date_added_todate]], "mmm")</f>
        <v>Aug</v>
      </c>
      <c r="S2072" t="s">
        <v>10837</v>
      </c>
    </row>
    <row r="2073" spans="1:19" x14ac:dyDescent="0.3">
      <c r="A2073" t="s">
        <v>10838</v>
      </c>
      <c r="B2073" t="s">
        <v>15</v>
      </c>
      <c r="C2073" t="s">
        <v>10839</v>
      </c>
      <c r="D2073" t="s">
        <v>10840</v>
      </c>
      <c r="F2073" t="s">
        <v>90</v>
      </c>
      <c r="G2073" s="14" t="s">
        <v>10831</v>
      </c>
      <c r="H2073">
        <v>2018</v>
      </c>
      <c r="I2073" t="s">
        <v>27</v>
      </c>
      <c r="J2073" t="s">
        <v>499</v>
      </c>
      <c r="K2073">
        <f>IFERROR(VALUE(LEFT(table_netflix[[#This Row],[duration (in min)]], LEN(table_netflix[[#This Row],[duration (in min)]])-4)),0)</f>
        <v>109</v>
      </c>
      <c r="L2073" t="s">
        <v>22</v>
      </c>
      <c r="M2073" t="s">
        <v>55</v>
      </c>
      <c r="O2073" t="str" cm="1">
        <f t="array" ref="O2073">_xlfn.IFS(table_netflix[[#This Row],[release_year]]&gt;=2018, "2018 &amp; after", TRUE, "Before 2018")</f>
        <v>2018 &amp; after</v>
      </c>
      <c r="P2073" s="12">
        <f>DATE(table_netflix[[#This Row],[release_year]],1,1)</f>
        <v>43101</v>
      </c>
      <c r="Q2073" s="12">
        <f t="shared" si="32"/>
        <v>43690</v>
      </c>
      <c r="R2073" s="12" t="str">
        <f>TEXT(table_netflix[[#This Row],[date_added_todate]], "mmm")</f>
        <v>Aug</v>
      </c>
      <c r="S2073" t="s">
        <v>10841</v>
      </c>
    </row>
    <row r="2074" spans="1:19" x14ac:dyDescent="0.3">
      <c r="A2074" t="s">
        <v>10844</v>
      </c>
      <c r="B2074" t="s">
        <v>15</v>
      </c>
      <c r="C2074" t="s">
        <v>10845</v>
      </c>
      <c r="D2074" t="s">
        <v>10846</v>
      </c>
      <c r="E2074" t="s">
        <v>10847</v>
      </c>
      <c r="F2074" t="s">
        <v>39</v>
      </c>
      <c r="G2074" s="14" t="s">
        <v>10843</v>
      </c>
      <c r="H2074">
        <v>2018</v>
      </c>
      <c r="I2074" t="s">
        <v>27</v>
      </c>
      <c r="J2074" t="s">
        <v>634</v>
      </c>
      <c r="K2074">
        <f>IFERROR(VALUE(LEFT(table_netflix[[#This Row],[duration (in min)]], LEN(table_netflix[[#This Row],[duration (in min)]])-4)),0)</f>
        <v>107</v>
      </c>
      <c r="L2074" t="s">
        <v>53</v>
      </c>
      <c r="M2074" t="s">
        <v>54</v>
      </c>
      <c r="N2074" t="s">
        <v>55</v>
      </c>
      <c r="O2074" t="str" cm="1">
        <f t="array" ref="O2074">_xlfn.IFS(table_netflix[[#This Row],[release_year]]&gt;=2018, "2018 &amp; after", TRUE, "Before 2018")</f>
        <v>2018 &amp; after</v>
      </c>
      <c r="P2074" s="12">
        <f>DATE(table_netflix[[#This Row],[release_year]],1,1)</f>
        <v>43101</v>
      </c>
      <c r="Q2074" s="12">
        <f t="shared" si="32"/>
        <v>43686</v>
      </c>
      <c r="R2074" s="12" t="str">
        <f>TEXT(table_netflix[[#This Row],[date_added_todate]], "mmm")</f>
        <v>Aug</v>
      </c>
      <c r="S2074" t="s">
        <v>10848</v>
      </c>
    </row>
    <row r="2075" spans="1:19" x14ac:dyDescent="0.3">
      <c r="A2075" t="s">
        <v>10849</v>
      </c>
      <c r="B2075" t="s">
        <v>15</v>
      </c>
      <c r="C2075" t="s">
        <v>10850</v>
      </c>
      <c r="D2075" t="s">
        <v>10851</v>
      </c>
      <c r="E2075" t="s">
        <v>10852</v>
      </c>
      <c r="F2075" t="s">
        <v>18</v>
      </c>
      <c r="G2075" s="14" t="s">
        <v>10843</v>
      </c>
      <c r="H2075">
        <v>2019</v>
      </c>
      <c r="I2075" t="s">
        <v>139</v>
      </c>
      <c r="J2075" t="s">
        <v>1365</v>
      </c>
      <c r="K2075">
        <f>IFERROR(VALUE(LEFT(table_netflix[[#This Row],[duration (in min)]], LEN(table_netflix[[#This Row],[duration (in min)]])-4)),0)</f>
        <v>46</v>
      </c>
      <c r="L2075" t="s">
        <v>47</v>
      </c>
      <c r="M2075" t="s">
        <v>85</v>
      </c>
      <c r="N2075" t="s">
        <v>600</v>
      </c>
      <c r="O2075" t="str" cm="1">
        <f t="array" ref="O2075">_xlfn.IFS(table_netflix[[#This Row],[release_year]]&gt;=2018, "2018 &amp; after", TRUE, "Before 2018")</f>
        <v>2018 &amp; after</v>
      </c>
      <c r="P2075" s="12">
        <f>DATE(table_netflix[[#This Row],[release_year]],1,1)</f>
        <v>43466</v>
      </c>
      <c r="Q2075" s="12">
        <f t="shared" si="32"/>
        <v>43686</v>
      </c>
      <c r="R2075" s="12" t="str">
        <f>TEXT(table_netflix[[#This Row],[date_added_todate]], "mmm")</f>
        <v>Aug</v>
      </c>
      <c r="S2075" t="s">
        <v>10853</v>
      </c>
    </row>
    <row r="2076" spans="1:19" x14ac:dyDescent="0.3">
      <c r="A2076" t="s">
        <v>10854</v>
      </c>
      <c r="B2076" t="s">
        <v>24</v>
      </c>
      <c r="C2076" t="s">
        <v>10855</v>
      </c>
      <c r="D2076" t="s">
        <v>10856</v>
      </c>
      <c r="E2076" t="s">
        <v>10857</v>
      </c>
      <c r="F2076" t="s">
        <v>18</v>
      </c>
      <c r="G2076" s="14" t="s">
        <v>10843</v>
      </c>
      <c r="H2076">
        <v>2019</v>
      </c>
      <c r="I2076" t="s">
        <v>62</v>
      </c>
      <c r="J2076" t="s">
        <v>33</v>
      </c>
      <c r="K2076">
        <f>IFERROR(VALUE(LEFT(table_netflix[[#This Row],[duration (in min)]], LEN(table_netflix[[#This Row],[duration (in min)]])-4)),0)</f>
        <v>0</v>
      </c>
      <c r="L2076" t="s">
        <v>37</v>
      </c>
      <c r="O2076" t="str" cm="1">
        <f t="array" ref="O2076">_xlfn.IFS(table_netflix[[#This Row],[release_year]]&gt;=2018, "2018 &amp; after", TRUE, "Before 2018")</f>
        <v>2018 &amp; after</v>
      </c>
      <c r="P2076" s="12">
        <f>DATE(table_netflix[[#This Row],[release_year]],1,1)</f>
        <v>43466</v>
      </c>
      <c r="Q2076" s="12">
        <f t="shared" si="32"/>
        <v>43686</v>
      </c>
      <c r="R2076" s="12" t="str">
        <f>TEXT(table_netflix[[#This Row],[date_added_todate]], "mmm")</f>
        <v>Aug</v>
      </c>
      <c r="S2076" t="s">
        <v>10858</v>
      </c>
    </row>
    <row r="2077" spans="1:19" x14ac:dyDescent="0.3">
      <c r="A2077" t="s">
        <v>10860</v>
      </c>
      <c r="B2077" t="s">
        <v>24</v>
      </c>
      <c r="C2077" t="s">
        <v>10861</v>
      </c>
      <c r="D2077" t="s">
        <v>10862</v>
      </c>
      <c r="E2077" t="s">
        <v>10863</v>
      </c>
      <c r="F2077" t="s">
        <v>331</v>
      </c>
      <c r="G2077" s="14" t="s">
        <v>10859</v>
      </c>
      <c r="H2077">
        <v>2014</v>
      </c>
      <c r="I2077" t="s">
        <v>27</v>
      </c>
      <c r="J2077" t="s">
        <v>33</v>
      </c>
      <c r="K2077">
        <f>IFERROR(VALUE(LEFT(table_netflix[[#This Row],[duration (in min)]], LEN(table_netflix[[#This Row],[duration (in min)]])-4)),0)</f>
        <v>0</v>
      </c>
      <c r="L2077" t="s">
        <v>29</v>
      </c>
      <c r="M2077" t="s">
        <v>295</v>
      </c>
      <c r="N2077" t="s">
        <v>40</v>
      </c>
      <c r="O2077" t="str" cm="1">
        <f t="array" ref="O2077">_xlfn.IFS(table_netflix[[#This Row],[release_year]]&gt;=2018, "2018 &amp; after", TRUE, "Before 2018")</f>
        <v>Before 2018</v>
      </c>
      <c r="P2077" s="12">
        <f>DATE(table_netflix[[#This Row],[release_year]],1,1)</f>
        <v>41640</v>
      </c>
      <c r="Q2077" s="12">
        <f t="shared" si="32"/>
        <v>43685</v>
      </c>
      <c r="R2077" s="12" t="str">
        <f>TEXT(table_netflix[[#This Row],[date_added_todate]], "mmm")</f>
        <v>Aug</v>
      </c>
      <c r="S2077" t="s">
        <v>10864</v>
      </c>
    </row>
    <row r="2078" spans="1:19" x14ac:dyDescent="0.3">
      <c r="A2078" t="s">
        <v>10865</v>
      </c>
      <c r="B2078" t="s">
        <v>24</v>
      </c>
      <c r="C2078" t="s">
        <v>10866</v>
      </c>
      <c r="D2078" t="s">
        <v>10862</v>
      </c>
      <c r="E2078" t="s">
        <v>10867</v>
      </c>
      <c r="F2078" t="s">
        <v>331</v>
      </c>
      <c r="G2078" s="14" t="s">
        <v>10859</v>
      </c>
      <c r="H2078">
        <v>2012</v>
      </c>
      <c r="I2078" t="s">
        <v>27</v>
      </c>
      <c r="J2078" t="s">
        <v>33</v>
      </c>
      <c r="K2078">
        <f>IFERROR(VALUE(LEFT(table_netflix[[#This Row],[duration (in min)]], LEN(table_netflix[[#This Row],[duration (in min)]])-4)),0)</f>
        <v>0</v>
      </c>
      <c r="L2078" t="s">
        <v>29</v>
      </c>
      <c r="M2078" t="s">
        <v>295</v>
      </c>
      <c r="N2078" t="s">
        <v>40</v>
      </c>
      <c r="O2078" t="str" cm="1">
        <f t="array" ref="O2078">_xlfn.IFS(table_netflix[[#This Row],[release_year]]&gt;=2018, "2018 &amp; after", TRUE, "Before 2018")</f>
        <v>Before 2018</v>
      </c>
      <c r="P2078" s="12">
        <f>DATE(table_netflix[[#This Row],[release_year]],1,1)</f>
        <v>40909</v>
      </c>
      <c r="Q2078" s="12">
        <f t="shared" si="32"/>
        <v>43685</v>
      </c>
      <c r="R2078" s="12" t="str">
        <f>TEXT(table_netflix[[#This Row],[date_added_todate]], "mmm")</f>
        <v>Aug</v>
      </c>
      <c r="S2078" t="s">
        <v>10868</v>
      </c>
    </row>
    <row r="2079" spans="1:19" x14ac:dyDescent="0.3">
      <c r="A2079" t="s">
        <v>10869</v>
      </c>
      <c r="B2079" t="s">
        <v>15</v>
      </c>
      <c r="C2079" t="s">
        <v>10870</v>
      </c>
      <c r="D2079" t="s">
        <v>10871</v>
      </c>
      <c r="E2079" t="s">
        <v>10872</v>
      </c>
      <c r="F2079" t="s">
        <v>39</v>
      </c>
      <c r="G2079" s="14" t="s">
        <v>10873</v>
      </c>
      <c r="H2079">
        <v>2019</v>
      </c>
      <c r="I2079" t="s">
        <v>62</v>
      </c>
      <c r="J2079" t="s">
        <v>330</v>
      </c>
      <c r="K2079">
        <f>IFERROR(VALUE(LEFT(table_netflix[[#This Row],[duration (in min)]], LEN(table_netflix[[#This Row],[duration (in min)]])-4)),0)</f>
        <v>117</v>
      </c>
      <c r="L2079" t="s">
        <v>294</v>
      </c>
      <c r="M2079" t="s">
        <v>142</v>
      </c>
      <c r="O2079" t="str" cm="1">
        <f t="array" ref="O2079">_xlfn.IFS(table_netflix[[#This Row],[release_year]]&gt;=2018, "2018 &amp; after", TRUE, "Before 2018")</f>
        <v>2018 &amp; after</v>
      </c>
      <c r="P2079" s="12">
        <f>DATE(table_netflix[[#This Row],[release_year]],1,1)</f>
        <v>43466</v>
      </c>
      <c r="Q2079" s="12">
        <f t="shared" si="32"/>
        <v>43684</v>
      </c>
      <c r="R2079" s="12" t="str">
        <f>TEXT(table_netflix[[#This Row],[date_added_todate]], "mmm")</f>
        <v>Aug</v>
      </c>
      <c r="S2079" t="s">
        <v>10874</v>
      </c>
    </row>
    <row r="2080" spans="1:19" x14ac:dyDescent="0.3">
      <c r="A2080" t="s">
        <v>10875</v>
      </c>
      <c r="B2080" t="s">
        <v>15</v>
      </c>
      <c r="C2080" t="s">
        <v>10876</v>
      </c>
      <c r="D2080" t="s">
        <v>10877</v>
      </c>
      <c r="E2080" t="s">
        <v>10878</v>
      </c>
      <c r="F2080" t="s">
        <v>18</v>
      </c>
      <c r="G2080" s="14" t="s">
        <v>10873</v>
      </c>
      <c r="H2080">
        <v>2016</v>
      </c>
      <c r="I2080" t="s">
        <v>27</v>
      </c>
      <c r="J2080" t="s">
        <v>89</v>
      </c>
      <c r="K2080">
        <f>IFERROR(VALUE(LEFT(table_netflix[[#This Row],[duration (in min)]], LEN(table_netflix[[#This Row],[duration (in min)]])-4)),0)</f>
        <v>67</v>
      </c>
      <c r="L2080" t="s">
        <v>852</v>
      </c>
      <c r="O2080" t="str" cm="1">
        <f t="array" ref="O2080">_xlfn.IFS(table_netflix[[#This Row],[release_year]]&gt;=2018, "2018 &amp; after", TRUE, "Before 2018")</f>
        <v>Before 2018</v>
      </c>
      <c r="P2080" s="12">
        <f>DATE(table_netflix[[#This Row],[release_year]],1,1)</f>
        <v>42370</v>
      </c>
      <c r="Q2080" s="12">
        <f t="shared" si="32"/>
        <v>43684</v>
      </c>
      <c r="R2080" s="12" t="str">
        <f>TEXT(table_netflix[[#This Row],[date_added_todate]], "mmm")</f>
        <v>Aug</v>
      </c>
      <c r="S2080" t="s">
        <v>10879</v>
      </c>
    </row>
    <row r="2081" spans="1:19" x14ac:dyDescent="0.3">
      <c r="A2081" t="s">
        <v>10880</v>
      </c>
      <c r="B2081" t="s">
        <v>15</v>
      </c>
      <c r="C2081" t="s">
        <v>10881</v>
      </c>
      <c r="D2081" t="s">
        <v>2348</v>
      </c>
      <c r="E2081" t="s">
        <v>10882</v>
      </c>
      <c r="F2081" t="s">
        <v>1833</v>
      </c>
      <c r="G2081" s="14" t="s">
        <v>10883</v>
      </c>
      <c r="H2081">
        <v>2015</v>
      </c>
      <c r="I2081" t="s">
        <v>62</v>
      </c>
      <c r="J2081" t="s">
        <v>366</v>
      </c>
      <c r="K2081">
        <f>IFERROR(VALUE(LEFT(table_netflix[[#This Row],[duration (in min)]], LEN(table_netflix[[#This Row],[duration (in min)]])-4)),0)</f>
        <v>114</v>
      </c>
      <c r="L2081" t="s">
        <v>71</v>
      </c>
      <c r="M2081" t="s">
        <v>72</v>
      </c>
      <c r="N2081" t="s">
        <v>55</v>
      </c>
      <c r="O2081" t="str" cm="1">
        <f t="array" ref="O2081">_xlfn.IFS(table_netflix[[#This Row],[release_year]]&gt;=2018, "2018 &amp; after", TRUE, "Before 2018")</f>
        <v>Before 2018</v>
      </c>
      <c r="P2081" s="12">
        <f>DATE(table_netflix[[#This Row],[release_year]],1,1)</f>
        <v>42005</v>
      </c>
      <c r="Q2081" s="12">
        <f t="shared" si="32"/>
        <v>43683</v>
      </c>
      <c r="R2081" s="12" t="str">
        <f>TEXT(table_netflix[[#This Row],[date_added_todate]], "mmm")</f>
        <v>Aug</v>
      </c>
      <c r="S2081" t="s">
        <v>10884</v>
      </c>
    </row>
    <row r="2082" spans="1:19" x14ac:dyDescent="0.3">
      <c r="A2082" t="s">
        <v>10885</v>
      </c>
      <c r="B2082" t="s">
        <v>15</v>
      </c>
      <c r="C2082" t="s">
        <v>10886</v>
      </c>
      <c r="D2082" t="s">
        <v>9658</v>
      </c>
      <c r="E2082" t="s">
        <v>10887</v>
      </c>
      <c r="F2082" t="s">
        <v>18</v>
      </c>
      <c r="G2082" s="14" t="s">
        <v>10883</v>
      </c>
      <c r="H2082">
        <v>2015</v>
      </c>
      <c r="I2082" t="s">
        <v>27</v>
      </c>
      <c r="J2082" t="s">
        <v>89</v>
      </c>
      <c r="K2082">
        <f>IFERROR(VALUE(LEFT(table_netflix[[#This Row],[duration (in min)]], LEN(table_netflix[[#This Row],[duration (in min)]])-4)),0)</f>
        <v>67</v>
      </c>
      <c r="L2082" t="s">
        <v>852</v>
      </c>
      <c r="O2082" t="str" cm="1">
        <f t="array" ref="O2082">_xlfn.IFS(table_netflix[[#This Row],[release_year]]&gt;=2018, "2018 &amp; after", TRUE, "Before 2018")</f>
        <v>Before 2018</v>
      </c>
      <c r="P2082" s="12">
        <f>DATE(table_netflix[[#This Row],[release_year]],1,1)</f>
        <v>42005</v>
      </c>
      <c r="Q2082" s="12">
        <f t="shared" si="32"/>
        <v>43683</v>
      </c>
      <c r="R2082" s="12" t="str">
        <f>TEXT(table_netflix[[#This Row],[date_added_todate]], "mmm")</f>
        <v>Aug</v>
      </c>
      <c r="S2082" t="s">
        <v>10888</v>
      </c>
    </row>
    <row r="2083" spans="1:19" x14ac:dyDescent="0.3">
      <c r="A2083" t="s">
        <v>10889</v>
      </c>
      <c r="B2083" t="s">
        <v>15</v>
      </c>
      <c r="C2083" t="s">
        <v>10890</v>
      </c>
      <c r="D2083" t="s">
        <v>9125</v>
      </c>
      <c r="E2083" t="s">
        <v>6728</v>
      </c>
      <c r="F2083" t="s">
        <v>18</v>
      </c>
      <c r="G2083" s="14" t="s">
        <v>10883</v>
      </c>
      <c r="H2083">
        <v>2014</v>
      </c>
      <c r="I2083" t="s">
        <v>27</v>
      </c>
      <c r="J2083" t="s">
        <v>1955</v>
      </c>
      <c r="K2083">
        <f>IFERROR(VALUE(LEFT(table_netflix[[#This Row],[duration (in min)]], LEN(table_netflix[[#This Row],[duration (in min)]])-4)),0)</f>
        <v>77</v>
      </c>
      <c r="L2083" t="s">
        <v>852</v>
      </c>
      <c r="O2083" t="str" cm="1">
        <f t="array" ref="O2083">_xlfn.IFS(table_netflix[[#This Row],[release_year]]&gt;=2018, "2018 &amp; after", TRUE, "Before 2018")</f>
        <v>Before 2018</v>
      </c>
      <c r="P2083" s="12">
        <f>DATE(table_netflix[[#This Row],[release_year]],1,1)</f>
        <v>41640</v>
      </c>
      <c r="Q2083" s="12">
        <f t="shared" si="32"/>
        <v>43683</v>
      </c>
      <c r="R2083" s="12" t="str">
        <f>TEXT(table_netflix[[#This Row],[date_added_todate]], "mmm")</f>
        <v>Aug</v>
      </c>
      <c r="S2083" t="s">
        <v>10891</v>
      </c>
    </row>
    <row r="2084" spans="1:19" x14ac:dyDescent="0.3">
      <c r="A2084" t="s">
        <v>10892</v>
      </c>
      <c r="B2084" t="s">
        <v>15</v>
      </c>
      <c r="C2084" t="s">
        <v>10893</v>
      </c>
      <c r="D2084" t="s">
        <v>978</v>
      </c>
      <c r="F2084" t="s">
        <v>18</v>
      </c>
      <c r="G2084" s="14" t="s">
        <v>10883</v>
      </c>
      <c r="H2084">
        <v>2018</v>
      </c>
      <c r="I2084" t="s">
        <v>27</v>
      </c>
      <c r="J2084" t="s">
        <v>143</v>
      </c>
      <c r="K2084">
        <f>IFERROR(VALUE(LEFT(table_netflix[[#This Row],[duration (in min)]], LEN(table_netflix[[#This Row],[duration (in min)]])-4)),0)</f>
        <v>105</v>
      </c>
      <c r="L2084" t="s">
        <v>22</v>
      </c>
      <c r="M2084" t="s">
        <v>266</v>
      </c>
      <c r="O2084" t="str" cm="1">
        <f t="array" ref="O2084">_xlfn.IFS(table_netflix[[#This Row],[release_year]]&gt;=2018, "2018 &amp; after", TRUE, "Before 2018")</f>
        <v>2018 &amp; after</v>
      </c>
      <c r="P2084" s="12">
        <f>DATE(table_netflix[[#This Row],[release_year]],1,1)</f>
        <v>43101</v>
      </c>
      <c r="Q2084" s="12">
        <f t="shared" si="32"/>
        <v>43683</v>
      </c>
      <c r="R2084" s="12" t="str">
        <f>TEXT(table_netflix[[#This Row],[date_added_todate]], "mmm")</f>
        <v>Aug</v>
      </c>
      <c r="S2084" t="s">
        <v>10894</v>
      </c>
    </row>
    <row r="2085" spans="1:19" x14ac:dyDescent="0.3">
      <c r="A2085" t="s">
        <v>10895</v>
      </c>
      <c r="B2085" t="s">
        <v>15</v>
      </c>
      <c r="C2085" t="s">
        <v>10896</v>
      </c>
      <c r="D2085" t="s">
        <v>7760</v>
      </c>
      <c r="E2085" t="s">
        <v>10608</v>
      </c>
      <c r="F2085" t="s">
        <v>18</v>
      </c>
      <c r="G2085" s="14" t="s">
        <v>10883</v>
      </c>
      <c r="H2085">
        <v>2016</v>
      </c>
      <c r="I2085" t="s">
        <v>27</v>
      </c>
      <c r="J2085" t="s">
        <v>401</v>
      </c>
      <c r="K2085">
        <f>IFERROR(VALUE(LEFT(table_netflix[[#This Row],[duration (in min)]], LEN(table_netflix[[#This Row],[duration (in min)]])-4)),0)</f>
        <v>63</v>
      </c>
      <c r="L2085" t="s">
        <v>852</v>
      </c>
      <c r="O2085" t="str" cm="1">
        <f t="array" ref="O2085">_xlfn.IFS(table_netflix[[#This Row],[release_year]]&gt;=2018, "2018 &amp; after", TRUE, "Before 2018")</f>
        <v>Before 2018</v>
      </c>
      <c r="P2085" s="12">
        <f>DATE(table_netflix[[#This Row],[release_year]],1,1)</f>
        <v>42370</v>
      </c>
      <c r="Q2085" s="12">
        <f t="shared" si="32"/>
        <v>43683</v>
      </c>
      <c r="R2085" s="12" t="str">
        <f>TEXT(table_netflix[[#This Row],[date_added_todate]], "mmm")</f>
        <v>Aug</v>
      </c>
      <c r="S2085" t="s">
        <v>10897</v>
      </c>
    </row>
    <row r="2086" spans="1:19" x14ac:dyDescent="0.3">
      <c r="A2086" t="s">
        <v>10898</v>
      </c>
      <c r="B2086" t="s">
        <v>15</v>
      </c>
      <c r="C2086" t="s">
        <v>10899</v>
      </c>
      <c r="D2086" t="s">
        <v>10900</v>
      </c>
      <c r="E2086" t="s">
        <v>10901</v>
      </c>
      <c r="F2086" t="s">
        <v>18</v>
      </c>
      <c r="G2086" s="14" t="s">
        <v>10902</v>
      </c>
      <c r="H2086">
        <v>2019</v>
      </c>
      <c r="I2086" t="s">
        <v>27</v>
      </c>
      <c r="J2086" t="s">
        <v>858</v>
      </c>
      <c r="K2086">
        <f>IFERROR(VALUE(LEFT(table_netflix[[#This Row],[duration (in min)]], LEN(table_netflix[[#This Row],[duration (in min)]])-4)),0)</f>
        <v>59</v>
      </c>
      <c r="L2086" t="s">
        <v>22</v>
      </c>
      <c r="M2086" t="s">
        <v>55</v>
      </c>
      <c r="O2086" t="str" cm="1">
        <f t="array" ref="O2086">_xlfn.IFS(table_netflix[[#This Row],[release_year]]&gt;=2018, "2018 &amp; after", TRUE, "Before 2018")</f>
        <v>2018 &amp; after</v>
      </c>
      <c r="P2086" s="12">
        <f>DATE(table_netflix[[#This Row],[release_year]],1,1)</f>
        <v>43466</v>
      </c>
      <c r="Q2086" s="12">
        <f t="shared" si="32"/>
        <v>43682</v>
      </c>
      <c r="R2086" s="12" t="str">
        <f>TEXT(table_netflix[[#This Row],[date_added_todate]], "mmm")</f>
        <v>Aug</v>
      </c>
      <c r="S2086" t="s">
        <v>10903</v>
      </c>
    </row>
    <row r="2087" spans="1:19" x14ac:dyDescent="0.3">
      <c r="A2087" t="s">
        <v>10904</v>
      </c>
      <c r="B2087" t="s">
        <v>15</v>
      </c>
      <c r="C2087" t="s">
        <v>10905</v>
      </c>
      <c r="D2087" t="s">
        <v>10906</v>
      </c>
      <c r="E2087" t="s">
        <v>10907</v>
      </c>
      <c r="F2087" t="s">
        <v>90</v>
      </c>
      <c r="G2087" s="14" t="s">
        <v>10902</v>
      </c>
      <c r="H2087">
        <v>2017</v>
      </c>
      <c r="I2087" t="s">
        <v>27</v>
      </c>
      <c r="J2087" t="s">
        <v>226</v>
      </c>
      <c r="K2087">
        <f>IFERROR(VALUE(LEFT(table_netflix[[#This Row],[duration (in min)]], LEN(table_netflix[[#This Row],[duration (in min)]])-4)),0)</f>
        <v>102</v>
      </c>
      <c r="L2087" t="s">
        <v>53</v>
      </c>
      <c r="M2087" t="s">
        <v>55</v>
      </c>
      <c r="O2087" t="str" cm="1">
        <f t="array" ref="O2087">_xlfn.IFS(table_netflix[[#This Row],[release_year]]&gt;=2018, "2018 &amp; after", TRUE, "Before 2018")</f>
        <v>Before 2018</v>
      </c>
      <c r="P2087" s="12">
        <f>DATE(table_netflix[[#This Row],[release_year]],1,1)</f>
        <v>42736</v>
      </c>
      <c r="Q2087" s="12">
        <f t="shared" si="32"/>
        <v>43682</v>
      </c>
      <c r="R2087" s="12" t="str">
        <f>TEXT(table_netflix[[#This Row],[date_added_todate]], "mmm")</f>
        <v>Aug</v>
      </c>
      <c r="S2087" t="s">
        <v>10908</v>
      </c>
    </row>
    <row r="2088" spans="1:19" x14ac:dyDescent="0.3">
      <c r="A2088" t="s">
        <v>10909</v>
      </c>
      <c r="B2088" t="s">
        <v>15</v>
      </c>
      <c r="C2088" t="s">
        <v>10910</v>
      </c>
      <c r="D2088" t="s">
        <v>9089</v>
      </c>
      <c r="E2088" t="s">
        <v>10911</v>
      </c>
      <c r="F2088" t="s">
        <v>1982</v>
      </c>
      <c r="G2088" s="14" t="s">
        <v>10912</v>
      </c>
      <c r="H2088">
        <v>2017</v>
      </c>
      <c r="I2088" t="s">
        <v>62</v>
      </c>
      <c r="J2088" t="s">
        <v>1186</v>
      </c>
      <c r="K2088">
        <f>IFERROR(VALUE(LEFT(table_netflix[[#This Row],[duration (in min)]], LEN(table_netflix[[#This Row],[duration (in min)]])-4)),0)</f>
        <v>81</v>
      </c>
      <c r="L2088" t="s">
        <v>47</v>
      </c>
      <c r="M2088" t="s">
        <v>85</v>
      </c>
      <c r="N2088" t="s">
        <v>55</v>
      </c>
      <c r="O2088" t="str" cm="1">
        <f t="array" ref="O2088">_xlfn.IFS(table_netflix[[#This Row],[release_year]]&gt;=2018, "2018 &amp; after", TRUE, "Before 2018")</f>
        <v>Before 2018</v>
      </c>
      <c r="P2088" s="12">
        <f>DATE(table_netflix[[#This Row],[release_year]],1,1)</f>
        <v>42736</v>
      </c>
      <c r="Q2088" s="12">
        <f t="shared" si="32"/>
        <v>43680</v>
      </c>
      <c r="R2088" s="12" t="str">
        <f>TEXT(table_netflix[[#This Row],[date_added_todate]], "mmm")</f>
        <v>Aug</v>
      </c>
      <c r="S2088" t="s">
        <v>10913</v>
      </c>
    </row>
    <row r="2089" spans="1:19" x14ac:dyDescent="0.3">
      <c r="A2089" t="s">
        <v>10915</v>
      </c>
      <c r="B2089" t="s">
        <v>15</v>
      </c>
      <c r="C2089" t="s">
        <v>10916</v>
      </c>
      <c r="D2089" t="s">
        <v>10917</v>
      </c>
      <c r="E2089" t="s">
        <v>10918</v>
      </c>
      <c r="F2089" t="s">
        <v>39</v>
      </c>
      <c r="G2089" s="14" t="s">
        <v>10914</v>
      </c>
      <c r="H2089">
        <v>2019</v>
      </c>
      <c r="I2089" t="s">
        <v>62</v>
      </c>
      <c r="J2089" t="s">
        <v>167</v>
      </c>
      <c r="K2089">
        <f>IFERROR(VALUE(LEFT(table_netflix[[#This Row],[duration (in min)]], LEN(table_netflix[[#This Row],[duration (in min)]])-4)),0)</f>
        <v>116</v>
      </c>
      <c r="L2089" t="s">
        <v>53</v>
      </c>
      <c r="M2089" t="s">
        <v>55</v>
      </c>
      <c r="O2089" t="str" cm="1">
        <f t="array" ref="O2089">_xlfn.IFS(table_netflix[[#This Row],[release_year]]&gt;=2018, "2018 &amp; after", TRUE, "Before 2018")</f>
        <v>2018 &amp; after</v>
      </c>
      <c r="P2089" s="12">
        <f>DATE(table_netflix[[#This Row],[release_year]],1,1)</f>
        <v>43466</v>
      </c>
      <c r="Q2089" s="12">
        <f t="shared" si="32"/>
        <v>43679</v>
      </c>
      <c r="R2089" s="12" t="str">
        <f>TEXT(table_netflix[[#This Row],[date_added_todate]], "mmm")</f>
        <v>Aug</v>
      </c>
      <c r="S2089" t="s">
        <v>10919</v>
      </c>
    </row>
    <row r="2090" spans="1:19" x14ac:dyDescent="0.3">
      <c r="A2090" t="s">
        <v>10920</v>
      </c>
      <c r="B2090" t="s">
        <v>15</v>
      </c>
      <c r="C2090" t="s">
        <v>10921</v>
      </c>
      <c r="D2090" t="s">
        <v>10922</v>
      </c>
      <c r="E2090" t="s">
        <v>10923</v>
      </c>
      <c r="F2090" t="s">
        <v>39</v>
      </c>
      <c r="G2090" s="14" t="s">
        <v>10924</v>
      </c>
      <c r="H2090">
        <v>2018</v>
      </c>
      <c r="I2090" t="s">
        <v>62</v>
      </c>
      <c r="J2090" t="s">
        <v>3574</v>
      </c>
      <c r="K2090">
        <f>IFERROR(VALUE(LEFT(table_netflix[[#This Row],[duration (in min)]], LEN(table_netflix[[#This Row],[duration (in min)]])-4)),0)</f>
        <v>177</v>
      </c>
      <c r="L2090" t="s">
        <v>53</v>
      </c>
      <c r="M2090" t="s">
        <v>54</v>
      </c>
      <c r="N2090" t="s">
        <v>55</v>
      </c>
      <c r="O2090" t="str" cm="1">
        <f t="array" ref="O2090">_xlfn.IFS(table_netflix[[#This Row],[release_year]]&gt;=2018, "2018 &amp; after", TRUE, "Before 2018")</f>
        <v>2018 &amp; after</v>
      </c>
      <c r="P2090" s="12">
        <f>DATE(table_netflix[[#This Row],[release_year]],1,1)</f>
        <v>43101</v>
      </c>
      <c r="Q2090" s="12">
        <f t="shared" si="32"/>
        <v>43678</v>
      </c>
      <c r="R2090" s="12" t="str">
        <f>TEXT(table_netflix[[#This Row],[date_added_todate]], "mmm")</f>
        <v>Aug</v>
      </c>
      <c r="S2090" t="s">
        <v>10925</v>
      </c>
    </row>
    <row r="2091" spans="1:19" x14ac:dyDescent="0.3">
      <c r="A2091" t="s">
        <v>10927</v>
      </c>
      <c r="B2091" t="s">
        <v>15</v>
      </c>
      <c r="C2091" t="s">
        <v>10928</v>
      </c>
      <c r="D2091" t="s">
        <v>10929</v>
      </c>
      <c r="E2091" t="s">
        <v>10930</v>
      </c>
      <c r="F2091" t="s">
        <v>523</v>
      </c>
      <c r="G2091" s="14" t="s">
        <v>10926</v>
      </c>
      <c r="H2091">
        <v>2019</v>
      </c>
      <c r="I2091" t="s">
        <v>27</v>
      </c>
      <c r="J2091" t="s">
        <v>1112</v>
      </c>
      <c r="K2091">
        <f>IFERROR(VALUE(LEFT(table_netflix[[#This Row],[duration (in min)]], LEN(table_netflix[[#This Row],[duration (in min)]])-4)),0)</f>
        <v>130</v>
      </c>
      <c r="L2091" t="s">
        <v>53</v>
      </c>
      <c r="M2091" t="s">
        <v>142</v>
      </c>
      <c r="O2091" t="str" cm="1">
        <f t="array" ref="O2091">_xlfn.IFS(table_netflix[[#This Row],[release_year]]&gt;=2018, "2018 &amp; after", TRUE, "Before 2018")</f>
        <v>2018 &amp; after</v>
      </c>
      <c r="P2091" s="12">
        <f>DATE(table_netflix[[#This Row],[release_year]],1,1)</f>
        <v>43466</v>
      </c>
      <c r="Q2091" s="12">
        <f t="shared" si="32"/>
        <v>43677</v>
      </c>
      <c r="R2091" s="12" t="str">
        <f>TEXT(table_netflix[[#This Row],[date_added_todate]], "mmm")</f>
        <v>Jul</v>
      </c>
      <c r="S2091" t="s">
        <v>10931</v>
      </c>
    </row>
    <row r="2092" spans="1:19" x14ac:dyDescent="0.3">
      <c r="A2092" t="s">
        <v>10935</v>
      </c>
      <c r="B2092" t="s">
        <v>15</v>
      </c>
      <c r="C2092" t="s">
        <v>10936</v>
      </c>
      <c r="D2092" t="s">
        <v>10937</v>
      </c>
      <c r="E2092" t="s">
        <v>10938</v>
      </c>
      <c r="F2092" t="s">
        <v>301</v>
      </c>
      <c r="G2092" s="14" t="s">
        <v>10939</v>
      </c>
      <c r="H2092">
        <v>2018</v>
      </c>
      <c r="I2092" t="s">
        <v>27</v>
      </c>
      <c r="J2092" t="s">
        <v>136</v>
      </c>
      <c r="K2092">
        <f>IFERROR(VALUE(LEFT(table_netflix[[#This Row],[duration (in min)]], LEN(table_netflix[[#This Row],[duration (in min)]])-4)),0)</f>
        <v>111</v>
      </c>
      <c r="L2092" t="s">
        <v>53</v>
      </c>
      <c r="M2092" t="s">
        <v>54</v>
      </c>
      <c r="N2092" t="s">
        <v>55</v>
      </c>
      <c r="O2092" t="str" cm="1">
        <f t="array" ref="O2092">_xlfn.IFS(table_netflix[[#This Row],[release_year]]&gt;=2018, "2018 &amp; after", TRUE, "Before 2018")</f>
        <v>2018 &amp; after</v>
      </c>
      <c r="P2092" s="12">
        <f>DATE(table_netflix[[#This Row],[release_year]],1,1)</f>
        <v>43101</v>
      </c>
      <c r="Q2092" s="12">
        <f t="shared" si="32"/>
        <v>43672</v>
      </c>
      <c r="R2092" s="12" t="str">
        <f>TEXT(table_netflix[[#This Row],[date_added_todate]], "mmm")</f>
        <v>Jul</v>
      </c>
      <c r="S2092" t="s">
        <v>10940</v>
      </c>
    </row>
    <row r="2093" spans="1:19" x14ac:dyDescent="0.3">
      <c r="A2093" t="s">
        <v>10941</v>
      </c>
      <c r="B2093" t="s">
        <v>15</v>
      </c>
      <c r="C2093" t="s">
        <v>10942</v>
      </c>
      <c r="D2093" t="s">
        <v>9750</v>
      </c>
      <c r="E2093" t="s">
        <v>10943</v>
      </c>
      <c r="F2093" t="s">
        <v>1833</v>
      </c>
      <c r="G2093" s="14" t="s">
        <v>10939</v>
      </c>
      <c r="H2093">
        <v>2019</v>
      </c>
      <c r="I2093" t="s">
        <v>62</v>
      </c>
      <c r="J2093" t="s">
        <v>218</v>
      </c>
      <c r="K2093">
        <f>IFERROR(VALUE(LEFT(table_netflix[[#This Row],[duration (in min)]], LEN(table_netflix[[#This Row],[duration (in min)]])-4)),0)</f>
        <v>100</v>
      </c>
      <c r="L2093" t="s">
        <v>126</v>
      </c>
      <c r="M2093" t="s">
        <v>55</v>
      </c>
      <c r="O2093" t="str" cm="1">
        <f t="array" ref="O2093">_xlfn.IFS(table_netflix[[#This Row],[release_year]]&gt;=2018, "2018 &amp; after", TRUE, "Before 2018")</f>
        <v>2018 &amp; after</v>
      </c>
      <c r="P2093" s="12">
        <f>DATE(table_netflix[[#This Row],[release_year]],1,1)</f>
        <v>43466</v>
      </c>
      <c r="Q2093" s="12">
        <f t="shared" si="32"/>
        <v>43672</v>
      </c>
      <c r="R2093" s="12" t="str">
        <f>TEXT(table_netflix[[#This Row],[date_added_todate]], "mmm")</f>
        <v>Jul</v>
      </c>
      <c r="S2093" t="s">
        <v>10944</v>
      </c>
    </row>
    <row r="2094" spans="1:19" x14ac:dyDescent="0.3">
      <c r="A2094" t="s">
        <v>10945</v>
      </c>
      <c r="B2094" t="s">
        <v>15</v>
      </c>
      <c r="C2094" t="s">
        <v>10946</v>
      </c>
      <c r="D2094" t="s">
        <v>10947</v>
      </c>
      <c r="E2094" t="s">
        <v>10948</v>
      </c>
      <c r="F2094" t="s">
        <v>307</v>
      </c>
      <c r="G2094" s="14" t="s">
        <v>10939</v>
      </c>
      <c r="H2094">
        <v>2019</v>
      </c>
      <c r="I2094" t="s">
        <v>27</v>
      </c>
      <c r="J2094" t="s">
        <v>1955</v>
      </c>
      <c r="K2094">
        <f>IFERROR(VALUE(LEFT(table_netflix[[#This Row],[duration (in min)]], LEN(table_netflix[[#This Row],[duration (in min)]])-4)),0)</f>
        <v>77</v>
      </c>
      <c r="L2094" t="s">
        <v>71</v>
      </c>
      <c r="M2094" t="s">
        <v>168</v>
      </c>
      <c r="N2094" t="s">
        <v>55</v>
      </c>
      <c r="O2094" t="str" cm="1">
        <f t="array" ref="O2094">_xlfn.IFS(table_netflix[[#This Row],[release_year]]&gt;=2018, "2018 &amp; after", TRUE, "Before 2018")</f>
        <v>2018 &amp; after</v>
      </c>
      <c r="P2094" s="12">
        <f>DATE(table_netflix[[#This Row],[release_year]],1,1)</f>
        <v>43466</v>
      </c>
      <c r="Q2094" s="12">
        <f t="shared" si="32"/>
        <v>43672</v>
      </c>
      <c r="R2094" s="12" t="str">
        <f>TEXT(table_netflix[[#This Row],[date_added_todate]], "mmm")</f>
        <v>Jul</v>
      </c>
      <c r="S2094" t="s">
        <v>10949</v>
      </c>
    </row>
    <row r="2095" spans="1:19" x14ac:dyDescent="0.3">
      <c r="A2095" t="s">
        <v>10950</v>
      </c>
      <c r="B2095" t="s">
        <v>15</v>
      </c>
      <c r="C2095" t="s">
        <v>10951</v>
      </c>
      <c r="D2095" t="s">
        <v>449</v>
      </c>
      <c r="E2095" t="s">
        <v>10952</v>
      </c>
      <c r="F2095" t="s">
        <v>451</v>
      </c>
      <c r="G2095" s="14" t="s">
        <v>10939</v>
      </c>
      <c r="H2095">
        <v>2019</v>
      </c>
      <c r="I2095" t="s">
        <v>27</v>
      </c>
      <c r="J2095" t="s">
        <v>232</v>
      </c>
      <c r="K2095">
        <f>IFERROR(VALUE(LEFT(table_netflix[[#This Row],[duration (in min)]], LEN(table_netflix[[#This Row],[duration (in min)]])-4)),0)</f>
        <v>93</v>
      </c>
      <c r="L2095" t="s">
        <v>53</v>
      </c>
      <c r="M2095" t="s">
        <v>54</v>
      </c>
      <c r="N2095" t="s">
        <v>55</v>
      </c>
      <c r="O2095" t="str" cm="1">
        <f t="array" ref="O2095">_xlfn.IFS(table_netflix[[#This Row],[release_year]]&gt;=2018, "2018 &amp; after", TRUE, "Before 2018")</f>
        <v>2018 &amp; after</v>
      </c>
      <c r="P2095" s="12">
        <f>DATE(table_netflix[[#This Row],[release_year]],1,1)</f>
        <v>43466</v>
      </c>
      <c r="Q2095" s="12">
        <f t="shared" si="32"/>
        <v>43672</v>
      </c>
      <c r="R2095" s="12" t="str">
        <f>TEXT(table_netflix[[#This Row],[date_added_todate]], "mmm")</f>
        <v>Jul</v>
      </c>
      <c r="S2095" t="s">
        <v>10953</v>
      </c>
    </row>
    <row r="2096" spans="1:19" x14ac:dyDescent="0.3">
      <c r="A2096" t="s">
        <v>10954</v>
      </c>
      <c r="B2096" t="s">
        <v>15</v>
      </c>
      <c r="C2096" t="s">
        <v>10955</v>
      </c>
      <c r="D2096" t="s">
        <v>10956</v>
      </c>
      <c r="F2096" t="s">
        <v>18</v>
      </c>
      <c r="G2096" s="14" t="s">
        <v>10957</v>
      </c>
      <c r="H2096">
        <v>2019</v>
      </c>
      <c r="I2096" t="s">
        <v>27</v>
      </c>
      <c r="J2096" t="s">
        <v>366</v>
      </c>
      <c r="K2096">
        <f>IFERROR(VALUE(LEFT(table_netflix[[#This Row],[duration (in min)]], LEN(table_netflix[[#This Row],[duration (in min)]])-4)),0)</f>
        <v>114</v>
      </c>
      <c r="L2096" t="s">
        <v>22</v>
      </c>
      <c r="O2096" t="str" cm="1">
        <f t="array" ref="O2096">_xlfn.IFS(table_netflix[[#This Row],[release_year]]&gt;=2018, "2018 &amp; after", TRUE, "Before 2018")</f>
        <v>2018 &amp; after</v>
      </c>
      <c r="P2096" s="12">
        <f>DATE(table_netflix[[#This Row],[release_year]],1,1)</f>
        <v>43466</v>
      </c>
      <c r="Q2096" s="12">
        <f t="shared" si="32"/>
        <v>43670</v>
      </c>
      <c r="R2096" s="12" t="str">
        <f>TEXT(table_netflix[[#This Row],[date_added_todate]], "mmm")</f>
        <v>Jul</v>
      </c>
      <c r="S2096" t="s">
        <v>10958</v>
      </c>
    </row>
    <row r="2097" spans="1:19" x14ac:dyDescent="0.3">
      <c r="A2097" t="s">
        <v>10961</v>
      </c>
      <c r="B2097" t="s">
        <v>15</v>
      </c>
      <c r="C2097" t="s">
        <v>10962</v>
      </c>
      <c r="D2097" t="s">
        <v>10963</v>
      </c>
      <c r="E2097" t="s">
        <v>10964</v>
      </c>
      <c r="F2097" t="s">
        <v>18</v>
      </c>
      <c r="G2097" s="14" t="s">
        <v>10960</v>
      </c>
      <c r="H2097">
        <v>2018</v>
      </c>
      <c r="I2097" t="s">
        <v>27</v>
      </c>
      <c r="J2097" t="s">
        <v>2030</v>
      </c>
      <c r="K2097">
        <f>IFERROR(VALUE(LEFT(table_netflix[[#This Row],[duration (in min)]], LEN(table_netflix[[#This Row],[duration (in min)]])-4)),0)</f>
        <v>58</v>
      </c>
      <c r="L2097" t="s">
        <v>852</v>
      </c>
      <c r="O2097" t="str" cm="1">
        <f t="array" ref="O2097">_xlfn.IFS(table_netflix[[#This Row],[release_year]]&gt;=2018, "2018 &amp; after", TRUE, "Before 2018")</f>
        <v>2018 &amp; after</v>
      </c>
      <c r="P2097" s="12">
        <f>DATE(table_netflix[[#This Row],[release_year]],1,1)</f>
        <v>43101</v>
      </c>
      <c r="Q2097" s="12">
        <f t="shared" si="32"/>
        <v>43667</v>
      </c>
      <c r="R2097" s="12" t="str">
        <f>TEXT(table_netflix[[#This Row],[date_added_todate]], "mmm")</f>
        <v>Jul</v>
      </c>
      <c r="S2097" t="s">
        <v>10965</v>
      </c>
    </row>
    <row r="2098" spans="1:19" x14ac:dyDescent="0.3">
      <c r="A2098" t="s">
        <v>10966</v>
      </c>
      <c r="B2098" t="s">
        <v>15</v>
      </c>
      <c r="C2098" t="s">
        <v>10967</v>
      </c>
      <c r="D2098" t="s">
        <v>8198</v>
      </c>
      <c r="E2098" t="s">
        <v>10968</v>
      </c>
      <c r="F2098" t="s">
        <v>18</v>
      </c>
      <c r="G2098" s="14" t="s">
        <v>10960</v>
      </c>
      <c r="H2098">
        <v>2018</v>
      </c>
      <c r="I2098" t="s">
        <v>27</v>
      </c>
      <c r="J2098" t="s">
        <v>9285</v>
      </c>
      <c r="K2098">
        <f>IFERROR(VALUE(LEFT(table_netflix[[#This Row],[duration (in min)]], LEN(table_netflix[[#This Row],[duration (in min)]])-4)),0)</f>
        <v>56</v>
      </c>
      <c r="L2098" t="s">
        <v>852</v>
      </c>
      <c r="O2098" t="str" cm="1">
        <f t="array" ref="O2098">_xlfn.IFS(table_netflix[[#This Row],[release_year]]&gt;=2018, "2018 &amp; after", TRUE, "Before 2018")</f>
        <v>2018 &amp; after</v>
      </c>
      <c r="P2098" s="12">
        <f>DATE(table_netflix[[#This Row],[release_year]],1,1)</f>
        <v>43101</v>
      </c>
      <c r="Q2098" s="12">
        <f t="shared" si="32"/>
        <v>43667</v>
      </c>
      <c r="R2098" s="12" t="str">
        <f>TEXT(table_netflix[[#This Row],[date_added_todate]], "mmm")</f>
        <v>Jul</v>
      </c>
      <c r="S2098" t="s">
        <v>10969</v>
      </c>
    </row>
    <row r="2099" spans="1:19" x14ac:dyDescent="0.3">
      <c r="A2099" t="s">
        <v>10970</v>
      </c>
      <c r="B2099" t="s">
        <v>15</v>
      </c>
      <c r="C2099" t="s">
        <v>10971</v>
      </c>
      <c r="D2099" t="s">
        <v>10972</v>
      </c>
      <c r="E2099" t="s">
        <v>10973</v>
      </c>
      <c r="F2099" t="s">
        <v>534</v>
      </c>
      <c r="G2099" s="14" t="s">
        <v>10960</v>
      </c>
      <c r="H2099">
        <v>2008</v>
      </c>
      <c r="I2099" t="s">
        <v>62</v>
      </c>
      <c r="J2099" t="s">
        <v>141</v>
      </c>
      <c r="K2099">
        <f>IFERROR(VALUE(LEFT(table_netflix[[#This Row],[duration (in min)]], LEN(table_netflix[[#This Row],[duration (in min)]])-4)),0)</f>
        <v>110</v>
      </c>
      <c r="L2099" t="s">
        <v>144</v>
      </c>
      <c r="M2099" t="s">
        <v>406</v>
      </c>
      <c r="N2099" t="s">
        <v>55</v>
      </c>
      <c r="O2099" t="str" cm="1">
        <f t="array" ref="O2099">_xlfn.IFS(table_netflix[[#This Row],[release_year]]&gt;=2018, "2018 &amp; after", TRUE, "Before 2018")</f>
        <v>Before 2018</v>
      </c>
      <c r="P2099" s="12">
        <f>DATE(table_netflix[[#This Row],[release_year]],1,1)</f>
        <v>39448</v>
      </c>
      <c r="Q2099" s="12">
        <f t="shared" si="32"/>
        <v>43667</v>
      </c>
      <c r="R2099" s="12" t="str">
        <f>TEXT(table_netflix[[#This Row],[date_added_todate]], "mmm")</f>
        <v>Jul</v>
      </c>
      <c r="S2099" t="s">
        <v>10974</v>
      </c>
    </row>
    <row r="2100" spans="1:19" x14ac:dyDescent="0.3">
      <c r="A2100" t="s">
        <v>10975</v>
      </c>
      <c r="B2100" t="s">
        <v>15</v>
      </c>
      <c r="C2100" t="s">
        <v>10976</v>
      </c>
      <c r="D2100" t="s">
        <v>10977</v>
      </c>
      <c r="E2100" t="s">
        <v>10978</v>
      </c>
      <c r="F2100" t="s">
        <v>534</v>
      </c>
      <c r="G2100" s="14" t="s">
        <v>10960</v>
      </c>
      <c r="H2100">
        <v>2013</v>
      </c>
      <c r="I2100" t="s">
        <v>62</v>
      </c>
      <c r="J2100" t="s">
        <v>174</v>
      </c>
      <c r="K2100">
        <f>IFERROR(VALUE(LEFT(table_netflix[[#This Row],[duration (in min)]], LEN(table_netflix[[#This Row],[duration (in min)]])-4)),0)</f>
        <v>98</v>
      </c>
      <c r="L2100" t="s">
        <v>71</v>
      </c>
      <c r="M2100" t="s">
        <v>55</v>
      </c>
      <c r="O2100" t="str" cm="1">
        <f t="array" ref="O2100">_xlfn.IFS(table_netflix[[#This Row],[release_year]]&gt;=2018, "2018 &amp; after", TRUE, "Before 2018")</f>
        <v>Before 2018</v>
      </c>
      <c r="P2100" s="12">
        <f>DATE(table_netflix[[#This Row],[release_year]],1,1)</f>
        <v>41275</v>
      </c>
      <c r="Q2100" s="12">
        <f t="shared" si="32"/>
        <v>43667</v>
      </c>
      <c r="R2100" s="12" t="str">
        <f>TEXT(table_netflix[[#This Row],[date_added_todate]], "mmm")</f>
        <v>Jul</v>
      </c>
      <c r="S2100" t="s">
        <v>10979</v>
      </c>
    </row>
    <row r="2101" spans="1:19" x14ac:dyDescent="0.3">
      <c r="A2101" t="s">
        <v>10980</v>
      </c>
      <c r="B2101" t="s">
        <v>15</v>
      </c>
      <c r="C2101" t="s">
        <v>10981</v>
      </c>
      <c r="D2101" t="s">
        <v>10982</v>
      </c>
      <c r="E2101" t="s">
        <v>10983</v>
      </c>
      <c r="F2101" t="s">
        <v>534</v>
      </c>
      <c r="G2101" s="14" t="s">
        <v>10960</v>
      </c>
      <c r="H2101">
        <v>2004</v>
      </c>
      <c r="I2101" t="s">
        <v>62</v>
      </c>
      <c r="J2101" t="s">
        <v>133</v>
      </c>
      <c r="K2101">
        <f>IFERROR(VALUE(LEFT(table_netflix[[#This Row],[duration (in min)]], LEN(table_netflix[[#This Row],[duration (in min)]])-4)),0)</f>
        <v>106</v>
      </c>
      <c r="L2101" t="s">
        <v>144</v>
      </c>
      <c r="M2101" t="s">
        <v>85</v>
      </c>
      <c r="N2101" t="s">
        <v>55</v>
      </c>
      <c r="O2101" t="str" cm="1">
        <f t="array" ref="O2101">_xlfn.IFS(table_netflix[[#This Row],[release_year]]&gt;=2018, "2018 &amp; after", TRUE, "Before 2018")</f>
        <v>Before 2018</v>
      </c>
      <c r="P2101" s="12">
        <f>DATE(table_netflix[[#This Row],[release_year]],1,1)</f>
        <v>37987</v>
      </c>
      <c r="Q2101" s="12">
        <f t="shared" si="32"/>
        <v>43667</v>
      </c>
      <c r="R2101" s="12" t="str">
        <f>TEXT(table_netflix[[#This Row],[date_added_todate]], "mmm")</f>
        <v>Jul</v>
      </c>
      <c r="S2101" t="s">
        <v>10984</v>
      </c>
    </row>
    <row r="2102" spans="1:19" x14ac:dyDescent="0.3">
      <c r="A2102" t="s">
        <v>10985</v>
      </c>
      <c r="B2102" t="s">
        <v>15</v>
      </c>
      <c r="C2102" t="s">
        <v>10986</v>
      </c>
      <c r="D2102" t="s">
        <v>10987</v>
      </c>
      <c r="E2102" t="s">
        <v>10988</v>
      </c>
      <c r="F2102" t="s">
        <v>534</v>
      </c>
      <c r="G2102" s="14" t="s">
        <v>10960</v>
      </c>
      <c r="H2102">
        <v>2007</v>
      </c>
      <c r="I2102" t="s">
        <v>27</v>
      </c>
      <c r="J2102" t="s">
        <v>226</v>
      </c>
      <c r="K2102">
        <f>IFERROR(VALUE(LEFT(table_netflix[[#This Row],[duration (in min)]], LEN(table_netflix[[#This Row],[duration (in min)]])-4)),0)</f>
        <v>102</v>
      </c>
      <c r="L2102" t="s">
        <v>144</v>
      </c>
      <c r="M2102" t="s">
        <v>55</v>
      </c>
      <c r="O2102" t="str" cm="1">
        <f t="array" ref="O2102">_xlfn.IFS(table_netflix[[#This Row],[release_year]]&gt;=2018, "2018 &amp; after", TRUE, "Before 2018")</f>
        <v>Before 2018</v>
      </c>
      <c r="P2102" s="12">
        <f>DATE(table_netflix[[#This Row],[release_year]],1,1)</f>
        <v>39083</v>
      </c>
      <c r="Q2102" s="12">
        <f t="shared" si="32"/>
        <v>43667</v>
      </c>
      <c r="R2102" s="12" t="str">
        <f>TEXT(table_netflix[[#This Row],[date_added_todate]], "mmm")</f>
        <v>Jul</v>
      </c>
      <c r="S2102" t="s">
        <v>10989</v>
      </c>
    </row>
    <row r="2103" spans="1:19" x14ac:dyDescent="0.3">
      <c r="A2103" t="s">
        <v>10991</v>
      </c>
      <c r="B2103" t="s">
        <v>15</v>
      </c>
      <c r="C2103" t="s">
        <v>10992</v>
      </c>
      <c r="D2103" t="s">
        <v>10993</v>
      </c>
      <c r="E2103" t="s">
        <v>10994</v>
      </c>
      <c r="F2103" t="s">
        <v>301</v>
      </c>
      <c r="G2103" s="14" t="s">
        <v>10995</v>
      </c>
      <c r="H2103">
        <v>2019</v>
      </c>
      <c r="I2103" t="s">
        <v>27</v>
      </c>
      <c r="J2103" t="s">
        <v>1186</v>
      </c>
      <c r="K2103">
        <f>IFERROR(VALUE(LEFT(table_netflix[[#This Row],[duration (in min)]], LEN(table_netflix[[#This Row],[duration (in min)]])-4)),0)</f>
        <v>81</v>
      </c>
      <c r="L2103" t="s">
        <v>71</v>
      </c>
      <c r="M2103" t="s">
        <v>55</v>
      </c>
      <c r="O2103" t="str" cm="1">
        <f t="array" ref="O2103">_xlfn.IFS(table_netflix[[#This Row],[release_year]]&gt;=2018, "2018 &amp; after", TRUE, "Before 2018")</f>
        <v>2018 &amp; after</v>
      </c>
      <c r="P2103" s="12">
        <f>DATE(table_netflix[[#This Row],[release_year]],1,1)</f>
        <v>43466</v>
      </c>
      <c r="Q2103" s="12">
        <f t="shared" si="32"/>
        <v>43665</v>
      </c>
      <c r="R2103" s="12" t="str">
        <f>TEXT(table_netflix[[#This Row],[date_added_todate]], "mmm")</f>
        <v>Jul</v>
      </c>
      <c r="S2103" t="s">
        <v>10996</v>
      </c>
    </row>
    <row r="2104" spans="1:19" x14ac:dyDescent="0.3">
      <c r="A2104" t="s">
        <v>10997</v>
      </c>
      <c r="B2104" t="s">
        <v>24</v>
      </c>
      <c r="C2104" t="s">
        <v>10998</v>
      </c>
      <c r="D2104" t="s">
        <v>7761</v>
      </c>
      <c r="E2104" t="s">
        <v>7761</v>
      </c>
      <c r="F2104" t="s">
        <v>18</v>
      </c>
      <c r="G2104" s="14" t="s">
        <v>10995</v>
      </c>
      <c r="H2104">
        <v>2019</v>
      </c>
      <c r="I2104" t="s">
        <v>62</v>
      </c>
      <c r="J2104" t="s">
        <v>220</v>
      </c>
      <c r="K2104">
        <f>IFERROR(VALUE(LEFT(table_netflix[[#This Row],[duration (in min)]], LEN(table_netflix[[#This Row],[duration (in min)]])-4)),0)</f>
        <v>0</v>
      </c>
      <c r="L2104" t="s">
        <v>1201</v>
      </c>
      <c r="M2104" t="s">
        <v>41</v>
      </c>
      <c r="O2104" t="str" cm="1">
        <f t="array" ref="O2104">_xlfn.IFS(table_netflix[[#This Row],[release_year]]&gt;=2018, "2018 &amp; after", TRUE, "Before 2018")</f>
        <v>2018 &amp; after</v>
      </c>
      <c r="P2104" s="12">
        <f>DATE(table_netflix[[#This Row],[release_year]],1,1)</f>
        <v>43466</v>
      </c>
      <c r="Q2104" s="12">
        <f t="shared" si="32"/>
        <v>43665</v>
      </c>
      <c r="R2104" s="12" t="str">
        <f>TEXT(table_netflix[[#This Row],[date_added_todate]], "mmm")</f>
        <v>Jul</v>
      </c>
      <c r="S2104" t="s">
        <v>10999</v>
      </c>
    </row>
    <row r="2105" spans="1:19" x14ac:dyDescent="0.3">
      <c r="A2105" t="s">
        <v>11001</v>
      </c>
      <c r="B2105" t="s">
        <v>15</v>
      </c>
      <c r="C2105" t="s">
        <v>11002</v>
      </c>
      <c r="D2105" t="s">
        <v>6641</v>
      </c>
      <c r="E2105" t="s">
        <v>11003</v>
      </c>
      <c r="F2105" t="s">
        <v>18</v>
      </c>
      <c r="G2105" s="14" t="s">
        <v>11000</v>
      </c>
      <c r="H2105">
        <v>2019</v>
      </c>
      <c r="I2105" t="s">
        <v>62</v>
      </c>
      <c r="J2105" t="s">
        <v>174</v>
      </c>
      <c r="K2105">
        <f>IFERROR(VALUE(LEFT(table_netflix[[#This Row],[duration (in min)]], LEN(table_netflix[[#This Row],[duration (in min)]])-4)),0)</f>
        <v>98</v>
      </c>
      <c r="L2105" t="s">
        <v>93</v>
      </c>
      <c r="O2105" t="str" cm="1">
        <f t="array" ref="O2105">_xlfn.IFS(table_netflix[[#This Row],[release_year]]&gt;=2018, "2018 &amp; after", TRUE, "Before 2018")</f>
        <v>2018 &amp; after</v>
      </c>
      <c r="P2105" s="12">
        <f>DATE(table_netflix[[#This Row],[release_year]],1,1)</f>
        <v>43466</v>
      </c>
      <c r="Q2105" s="12">
        <f t="shared" si="32"/>
        <v>43664</v>
      </c>
      <c r="R2105" s="12" t="str">
        <f>TEXT(table_netflix[[#This Row],[date_added_todate]], "mmm")</f>
        <v>Jul</v>
      </c>
      <c r="S2105" t="s">
        <v>11004</v>
      </c>
    </row>
    <row r="2106" spans="1:19" x14ac:dyDescent="0.3">
      <c r="A2106" t="s">
        <v>11005</v>
      </c>
      <c r="B2106" t="s">
        <v>15</v>
      </c>
      <c r="C2106" t="s">
        <v>11006</v>
      </c>
      <c r="D2106" t="s">
        <v>11007</v>
      </c>
      <c r="E2106" t="s">
        <v>11008</v>
      </c>
      <c r="F2106" t="s">
        <v>39</v>
      </c>
      <c r="G2106" s="14" t="s">
        <v>11009</v>
      </c>
      <c r="H2106">
        <v>2018</v>
      </c>
      <c r="I2106" t="s">
        <v>62</v>
      </c>
      <c r="J2106" t="s">
        <v>693</v>
      </c>
      <c r="K2106">
        <f>IFERROR(VALUE(LEFT(table_netflix[[#This Row],[duration (in min)]], LEN(table_netflix[[#This Row],[duration (in min)]])-4)),0)</f>
        <v>136</v>
      </c>
      <c r="L2106" t="s">
        <v>144</v>
      </c>
      <c r="M2106" t="s">
        <v>72</v>
      </c>
      <c r="N2106" t="s">
        <v>55</v>
      </c>
      <c r="O2106" t="str" cm="1">
        <f t="array" ref="O2106">_xlfn.IFS(table_netflix[[#This Row],[release_year]]&gt;=2018, "2018 &amp; after", TRUE, "Before 2018")</f>
        <v>2018 &amp; after</v>
      </c>
      <c r="P2106" s="12">
        <f>DATE(table_netflix[[#This Row],[release_year]],1,1)</f>
        <v>43101</v>
      </c>
      <c r="Q2106" s="12">
        <f t="shared" si="32"/>
        <v>43663</v>
      </c>
      <c r="R2106" s="12" t="str">
        <f>TEXT(table_netflix[[#This Row],[date_added_todate]], "mmm")</f>
        <v>Jul</v>
      </c>
      <c r="S2106" t="s">
        <v>11010</v>
      </c>
    </row>
    <row r="2107" spans="1:19" x14ac:dyDescent="0.3">
      <c r="A2107" t="s">
        <v>11011</v>
      </c>
      <c r="B2107" t="s">
        <v>15</v>
      </c>
      <c r="C2107" t="s">
        <v>11012</v>
      </c>
      <c r="D2107" t="s">
        <v>11013</v>
      </c>
      <c r="E2107" t="s">
        <v>11014</v>
      </c>
      <c r="F2107" t="s">
        <v>39</v>
      </c>
      <c r="G2107" s="14" t="s">
        <v>11015</v>
      </c>
      <c r="H2107">
        <v>2018</v>
      </c>
      <c r="I2107" t="s">
        <v>84</v>
      </c>
      <c r="J2107" t="s">
        <v>98</v>
      </c>
      <c r="K2107">
        <f>IFERROR(VALUE(LEFT(table_netflix[[#This Row],[duration (in min)]], LEN(table_netflix[[#This Row],[duration (in min)]])-4)),0)</f>
        <v>161</v>
      </c>
      <c r="L2107" t="s">
        <v>53</v>
      </c>
      <c r="M2107" t="s">
        <v>55</v>
      </c>
      <c r="O2107" t="str" cm="1">
        <f t="array" ref="O2107">_xlfn.IFS(table_netflix[[#This Row],[release_year]]&gt;=2018, "2018 &amp; after", TRUE, "Before 2018")</f>
        <v>2018 &amp; after</v>
      </c>
      <c r="P2107" s="12">
        <f>DATE(table_netflix[[#This Row],[release_year]],1,1)</f>
        <v>43101</v>
      </c>
      <c r="Q2107" s="12">
        <f t="shared" si="32"/>
        <v>43662</v>
      </c>
      <c r="R2107" s="12" t="str">
        <f>TEXT(table_netflix[[#This Row],[date_added_todate]], "mmm")</f>
        <v>Jul</v>
      </c>
      <c r="S2107" t="s">
        <v>11016</v>
      </c>
    </row>
    <row r="2108" spans="1:19" x14ac:dyDescent="0.3">
      <c r="A2108" t="s">
        <v>11017</v>
      </c>
      <c r="B2108" t="s">
        <v>15</v>
      </c>
      <c r="C2108" t="s">
        <v>11018</v>
      </c>
      <c r="D2108" t="s">
        <v>11019</v>
      </c>
      <c r="E2108" t="s">
        <v>11020</v>
      </c>
      <c r="F2108" t="s">
        <v>18</v>
      </c>
      <c r="G2108" s="14" t="s">
        <v>11015</v>
      </c>
      <c r="H2108">
        <v>2019</v>
      </c>
      <c r="I2108" t="s">
        <v>62</v>
      </c>
      <c r="J2108" t="s">
        <v>2387</v>
      </c>
      <c r="K2108">
        <f>IFERROR(VALUE(LEFT(table_netflix[[#This Row],[duration (in min)]], LEN(table_netflix[[#This Row],[duration (in min)]])-4)),0)</f>
        <v>32</v>
      </c>
      <c r="L2108" t="s">
        <v>71</v>
      </c>
      <c r="O2108" t="str" cm="1">
        <f t="array" ref="O2108">_xlfn.IFS(table_netflix[[#This Row],[release_year]]&gt;=2018, "2018 &amp; after", TRUE, "Before 2018")</f>
        <v>2018 &amp; after</v>
      </c>
      <c r="P2108" s="12">
        <f>DATE(table_netflix[[#This Row],[release_year]],1,1)</f>
        <v>43466</v>
      </c>
      <c r="Q2108" s="12">
        <f t="shared" si="32"/>
        <v>43662</v>
      </c>
      <c r="R2108" s="12" t="str">
        <f>TEXT(table_netflix[[#This Row],[date_added_todate]], "mmm")</f>
        <v>Jul</v>
      </c>
      <c r="S2108" t="s">
        <v>11021</v>
      </c>
    </row>
    <row r="2109" spans="1:19" x14ac:dyDescent="0.3">
      <c r="A2109" t="s">
        <v>11024</v>
      </c>
      <c r="B2109" t="s">
        <v>15</v>
      </c>
      <c r="C2109" t="s">
        <v>11025</v>
      </c>
      <c r="D2109" t="s">
        <v>11026</v>
      </c>
      <c r="E2109" t="s">
        <v>11027</v>
      </c>
      <c r="F2109" t="s">
        <v>301</v>
      </c>
      <c r="G2109" s="14" t="s">
        <v>11023</v>
      </c>
      <c r="H2109">
        <v>2019</v>
      </c>
      <c r="I2109" t="s">
        <v>27</v>
      </c>
      <c r="J2109" t="s">
        <v>143</v>
      </c>
      <c r="K2109">
        <f>IFERROR(VALUE(LEFT(table_netflix[[#This Row],[duration (in min)]], LEN(table_netflix[[#This Row],[duration (in min)]])-4)),0)</f>
        <v>105</v>
      </c>
      <c r="L2109" t="s">
        <v>71</v>
      </c>
      <c r="M2109" t="s">
        <v>72</v>
      </c>
      <c r="N2109" t="s">
        <v>54</v>
      </c>
      <c r="O2109" t="str" cm="1">
        <f t="array" ref="O2109">_xlfn.IFS(table_netflix[[#This Row],[release_year]]&gt;=2018, "2018 &amp; after", TRUE, "Before 2018")</f>
        <v>2018 &amp; after</v>
      </c>
      <c r="P2109" s="12">
        <f>DATE(table_netflix[[#This Row],[release_year]],1,1)</f>
        <v>43466</v>
      </c>
      <c r="Q2109" s="12">
        <f t="shared" si="32"/>
        <v>43658</v>
      </c>
      <c r="R2109" s="12" t="str">
        <f>TEXT(table_netflix[[#This Row],[date_added_todate]], "mmm")</f>
        <v>Jul</v>
      </c>
      <c r="S2109" t="s">
        <v>11028</v>
      </c>
    </row>
    <row r="2110" spans="1:19" x14ac:dyDescent="0.3">
      <c r="A2110" t="s">
        <v>11029</v>
      </c>
      <c r="B2110" t="s">
        <v>15</v>
      </c>
      <c r="C2110" t="s">
        <v>11030</v>
      </c>
      <c r="D2110" t="s">
        <v>11031</v>
      </c>
      <c r="E2110" t="s">
        <v>11032</v>
      </c>
      <c r="F2110" t="s">
        <v>980</v>
      </c>
      <c r="G2110" s="14" t="s">
        <v>11023</v>
      </c>
      <c r="H2110">
        <v>2018</v>
      </c>
      <c r="I2110" t="s">
        <v>27</v>
      </c>
      <c r="J2110" t="s">
        <v>133</v>
      </c>
      <c r="K2110">
        <f>IFERROR(VALUE(LEFT(table_netflix[[#This Row],[duration (in min)]], LEN(table_netflix[[#This Row],[duration (in min)]])-4)),0)</f>
        <v>106</v>
      </c>
      <c r="L2110" t="s">
        <v>53</v>
      </c>
      <c r="M2110" t="s">
        <v>54</v>
      </c>
      <c r="N2110" t="s">
        <v>55</v>
      </c>
      <c r="O2110" t="str" cm="1">
        <f t="array" ref="O2110">_xlfn.IFS(table_netflix[[#This Row],[release_year]]&gt;=2018, "2018 &amp; after", TRUE, "Before 2018")</f>
        <v>2018 &amp; after</v>
      </c>
      <c r="P2110" s="12">
        <f>DATE(table_netflix[[#This Row],[release_year]],1,1)</f>
        <v>43101</v>
      </c>
      <c r="Q2110" s="12">
        <f t="shared" si="32"/>
        <v>43658</v>
      </c>
      <c r="R2110" s="12" t="str">
        <f>TEXT(table_netflix[[#This Row],[date_added_todate]], "mmm")</f>
        <v>Jul</v>
      </c>
      <c r="S2110" t="s">
        <v>11033</v>
      </c>
    </row>
    <row r="2111" spans="1:19" x14ac:dyDescent="0.3">
      <c r="A2111" t="s">
        <v>11034</v>
      </c>
      <c r="B2111" t="s">
        <v>15</v>
      </c>
      <c r="C2111" t="s">
        <v>11035</v>
      </c>
      <c r="D2111" t="s">
        <v>292</v>
      </c>
      <c r="E2111" t="s">
        <v>11036</v>
      </c>
      <c r="F2111" t="s">
        <v>80</v>
      </c>
      <c r="G2111" s="14" t="s">
        <v>11023</v>
      </c>
      <c r="H2111">
        <v>2019</v>
      </c>
      <c r="I2111" t="s">
        <v>27</v>
      </c>
      <c r="J2111" t="s">
        <v>21</v>
      </c>
      <c r="K2111">
        <f>IFERROR(VALUE(LEFT(table_netflix[[#This Row],[duration (in min)]], LEN(table_netflix[[#This Row],[duration (in min)]])-4)),0)</f>
        <v>90</v>
      </c>
      <c r="L2111" t="s">
        <v>53</v>
      </c>
      <c r="M2111" t="s">
        <v>55</v>
      </c>
      <c r="N2111" t="s">
        <v>142</v>
      </c>
      <c r="O2111" t="str" cm="1">
        <f t="array" ref="O2111">_xlfn.IFS(table_netflix[[#This Row],[release_year]]&gt;=2018, "2018 &amp; after", TRUE, "Before 2018")</f>
        <v>2018 &amp; after</v>
      </c>
      <c r="P2111" s="12">
        <f>DATE(table_netflix[[#This Row],[release_year]],1,1)</f>
        <v>43466</v>
      </c>
      <c r="Q2111" s="12">
        <f t="shared" si="32"/>
        <v>43658</v>
      </c>
      <c r="R2111" s="12" t="str">
        <f>TEXT(table_netflix[[#This Row],[date_added_todate]], "mmm")</f>
        <v>Jul</v>
      </c>
      <c r="S2111" t="s">
        <v>11037</v>
      </c>
    </row>
    <row r="2112" spans="1:19" x14ac:dyDescent="0.3">
      <c r="A2112" t="s">
        <v>11038</v>
      </c>
      <c r="B2112" t="s">
        <v>15</v>
      </c>
      <c r="C2112" t="s">
        <v>11039</v>
      </c>
      <c r="D2112" t="s">
        <v>11040</v>
      </c>
      <c r="E2112" t="s">
        <v>11041</v>
      </c>
      <c r="F2112" t="s">
        <v>307</v>
      </c>
      <c r="G2112" s="14" t="s">
        <v>11023</v>
      </c>
      <c r="H2112">
        <v>2019</v>
      </c>
      <c r="I2112" t="s">
        <v>27</v>
      </c>
      <c r="J2112" t="s">
        <v>293</v>
      </c>
      <c r="K2112">
        <f>IFERROR(VALUE(LEFT(table_netflix[[#This Row],[duration (in min)]], LEN(table_netflix[[#This Row],[duration (in min)]])-4)),0)</f>
        <v>87</v>
      </c>
      <c r="L2112" t="s">
        <v>144</v>
      </c>
      <c r="O2112" t="str" cm="1">
        <f t="array" ref="O2112">_xlfn.IFS(table_netflix[[#This Row],[release_year]]&gt;=2018, "2018 &amp; after", TRUE, "Before 2018")</f>
        <v>2018 &amp; after</v>
      </c>
      <c r="P2112" s="12">
        <f>DATE(table_netflix[[#This Row],[release_year]],1,1)</f>
        <v>43466</v>
      </c>
      <c r="Q2112" s="12">
        <f t="shared" si="32"/>
        <v>43658</v>
      </c>
      <c r="R2112" s="12" t="str">
        <f>TEXT(table_netflix[[#This Row],[date_added_todate]], "mmm")</f>
        <v>Jul</v>
      </c>
      <c r="S2112" t="s">
        <v>11042</v>
      </c>
    </row>
    <row r="2113" spans="1:19" x14ac:dyDescent="0.3">
      <c r="A2113" t="s">
        <v>11043</v>
      </c>
      <c r="B2113" t="s">
        <v>15</v>
      </c>
      <c r="C2113" t="s">
        <v>11044</v>
      </c>
      <c r="D2113" t="s">
        <v>11045</v>
      </c>
      <c r="F2113" t="s">
        <v>80</v>
      </c>
      <c r="G2113" s="14" t="s">
        <v>11023</v>
      </c>
      <c r="H2113">
        <v>2017</v>
      </c>
      <c r="I2113" t="s">
        <v>62</v>
      </c>
      <c r="J2113" t="s">
        <v>46</v>
      </c>
      <c r="K2113">
        <f>IFERROR(VALUE(LEFT(table_netflix[[#This Row],[duration (in min)]], LEN(table_netflix[[#This Row],[duration (in min)]])-4)),0)</f>
        <v>91</v>
      </c>
      <c r="L2113" t="s">
        <v>22</v>
      </c>
      <c r="M2113" t="s">
        <v>55</v>
      </c>
      <c r="O2113" t="str" cm="1">
        <f t="array" ref="O2113">_xlfn.IFS(table_netflix[[#This Row],[release_year]]&gt;=2018, "2018 &amp; after", TRUE, "Before 2018")</f>
        <v>Before 2018</v>
      </c>
      <c r="P2113" s="12">
        <f>DATE(table_netflix[[#This Row],[release_year]],1,1)</f>
        <v>42736</v>
      </c>
      <c r="Q2113" s="12">
        <f t="shared" si="32"/>
        <v>43658</v>
      </c>
      <c r="R2113" s="12" t="str">
        <f>TEXT(table_netflix[[#This Row],[date_added_todate]], "mmm")</f>
        <v>Jul</v>
      </c>
      <c r="S2113" t="s">
        <v>11046</v>
      </c>
    </row>
    <row r="2114" spans="1:19" x14ac:dyDescent="0.3">
      <c r="A2114" t="s">
        <v>11047</v>
      </c>
      <c r="B2114" t="s">
        <v>15</v>
      </c>
      <c r="C2114" t="s">
        <v>11048</v>
      </c>
      <c r="D2114" t="s">
        <v>11049</v>
      </c>
      <c r="F2114" t="s">
        <v>301</v>
      </c>
      <c r="G2114" s="14" t="s">
        <v>11050</v>
      </c>
      <c r="H2114">
        <v>2019</v>
      </c>
      <c r="I2114" t="s">
        <v>62</v>
      </c>
      <c r="J2114" t="s">
        <v>133</v>
      </c>
      <c r="K2114">
        <f>IFERROR(VALUE(LEFT(table_netflix[[#This Row],[duration (in min)]], LEN(table_netflix[[#This Row],[duration (in min)]])-4)),0)</f>
        <v>106</v>
      </c>
      <c r="L2114" t="s">
        <v>22</v>
      </c>
      <c r="M2114" t="s">
        <v>55</v>
      </c>
      <c r="N2114" t="s">
        <v>112</v>
      </c>
      <c r="O2114" t="str" cm="1">
        <f t="array" ref="O2114">_xlfn.IFS(table_netflix[[#This Row],[release_year]]&gt;=2018, "2018 &amp; after", TRUE, "Before 2018")</f>
        <v>2018 &amp; after</v>
      </c>
      <c r="P2114" s="12">
        <f>DATE(table_netflix[[#This Row],[release_year]],1,1)</f>
        <v>43466</v>
      </c>
      <c r="Q2114" s="12">
        <f t="shared" ref="Q2114:Q2177" si="33">IF(G2114&lt;&gt;"", DATE(RIGHT(G2114,4), MONTH(1 &amp; LEFT(G2114,FIND(" ",G2114)-1)), MID(G2114, FIND(" ", G2114)+1, FIND(",", G2114)-FIND(" ", G2114)-1)), "")</f>
        <v>43657</v>
      </c>
      <c r="R2114" s="12" t="str">
        <f>TEXT(table_netflix[[#This Row],[date_added_todate]], "mmm")</f>
        <v>Jul</v>
      </c>
      <c r="S2114" t="s">
        <v>11051</v>
      </c>
    </row>
    <row r="2115" spans="1:19" x14ac:dyDescent="0.3">
      <c r="A2115" t="s">
        <v>11052</v>
      </c>
      <c r="B2115" t="s">
        <v>15</v>
      </c>
      <c r="C2115" t="s">
        <v>11053</v>
      </c>
      <c r="D2115" t="s">
        <v>11054</v>
      </c>
      <c r="E2115" t="s">
        <v>11055</v>
      </c>
      <c r="F2115" t="s">
        <v>18</v>
      </c>
      <c r="G2115" s="14" t="s">
        <v>11056</v>
      </c>
      <c r="H2115">
        <v>2019</v>
      </c>
      <c r="I2115" t="s">
        <v>27</v>
      </c>
      <c r="J2115" t="s">
        <v>1230</v>
      </c>
      <c r="K2115">
        <f>IFERROR(VALUE(LEFT(table_netflix[[#This Row],[duration (in min)]], LEN(table_netflix[[#This Row],[duration (in min)]])-4)),0)</f>
        <v>65</v>
      </c>
      <c r="L2115" t="s">
        <v>852</v>
      </c>
      <c r="O2115" t="str" cm="1">
        <f t="array" ref="O2115">_xlfn.IFS(table_netflix[[#This Row],[release_year]]&gt;=2018, "2018 &amp; after", TRUE, "Before 2018")</f>
        <v>2018 &amp; after</v>
      </c>
      <c r="P2115" s="12">
        <f>DATE(table_netflix[[#This Row],[release_year]],1,1)</f>
        <v>43466</v>
      </c>
      <c r="Q2115" s="12">
        <f t="shared" si="33"/>
        <v>43655</v>
      </c>
      <c r="R2115" s="12" t="str">
        <f>TEXT(table_netflix[[#This Row],[date_added_todate]], "mmm")</f>
        <v>Jul</v>
      </c>
      <c r="S2115" t="s">
        <v>11057</v>
      </c>
    </row>
    <row r="2116" spans="1:19" x14ac:dyDescent="0.3">
      <c r="A2116" t="s">
        <v>11059</v>
      </c>
      <c r="B2116" t="s">
        <v>15</v>
      </c>
      <c r="C2116" t="s">
        <v>11060</v>
      </c>
      <c r="D2116" t="s">
        <v>11061</v>
      </c>
      <c r="F2116" t="s">
        <v>451</v>
      </c>
      <c r="G2116" s="14" t="s">
        <v>11062</v>
      </c>
      <c r="H2116">
        <v>2019</v>
      </c>
      <c r="I2116" t="s">
        <v>264</v>
      </c>
      <c r="J2116" t="s">
        <v>143</v>
      </c>
      <c r="K2116">
        <f>IFERROR(VALUE(LEFT(table_netflix[[#This Row],[duration (in min)]], LEN(table_netflix[[#This Row],[duration (in min)]])-4)),0)</f>
        <v>105</v>
      </c>
      <c r="L2116" t="s">
        <v>22</v>
      </c>
      <c r="M2116" t="s">
        <v>55</v>
      </c>
      <c r="N2116" t="s">
        <v>266</v>
      </c>
      <c r="O2116" t="str" cm="1">
        <f t="array" ref="O2116">_xlfn.IFS(table_netflix[[#This Row],[release_year]]&gt;=2018, "2018 &amp; after", TRUE, "Before 2018")</f>
        <v>2018 &amp; after</v>
      </c>
      <c r="P2116" s="12">
        <f>DATE(table_netflix[[#This Row],[release_year]],1,1)</f>
        <v>43466</v>
      </c>
      <c r="Q2116" s="12">
        <f t="shared" si="33"/>
        <v>43651</v>
      </c>
      <c r="R2116" s="12" t="str">
        <f>TEXT(table_netflix[[#This Row],[date_added_todate]], "mmm")</f>
        <v>Jul</v>
      </c>
      <c r="S2116" t="s">
        <v>11063</v>
      </c>
    </row>
    <row r="2117" spans="1:19" x14ac:dyDescent="0.3">
      <c r="A2117" t="s">
        <v>11064</v>
      </c>
      <c r="B2117" t="s">
        <v>15</v>
      </c>
      <c r="C2117" t="s">
        <v>11065</v>
      </c>
      <c r="D2117" t="s">
        <v>3848</v>
      </c>
      <c r="F2117" t="s">
        <v>18</v>
      </c>
      <c r="G2117" s="14" t="s">
        <v>11066</v>
      </c>
      <c r="H2117">
        <v>2016</v>
      </c>
      <c r="I2117" t="s">
        <v>62</v>
      </c>
      <c r="J2117" t="s">
        <v>10125</v>
      </c>
      <c r="K2117">
        <f>IFERROR(VALUE(LEFT(table_netflix[[#This Row],[duration (in min)]], LEN(table_netflix[[#This Row],[duration (in min)]])-4)),0)</f>
        <v>40</v>
      </c>
      <c r="L2117" t="s">
        <v>22</v>
      </c>
      <c r="O2117" t="str" cm="1">
        <f t="array" ref="O2117">_xlfn.IFS(table_netflix[[#This Row],[release_year]]&gt;=2018, "2018 &amp; after", TRUE, "Before 2018")</f>
        <v>Before 2018</v>
      </c>
      <c r="P2117" s="12">
        <f>DATE(table_netflix[[#This Row],[release_year]],1,1)</f>
        <v>42370</v>
      </c>
      <c r="Q2117" s="12">
        <f t="shared" si="33"/>
        <v>43650</v>
      </c>
      <c r="R2117" s="12" t="str">
        <f>TEXT(table_netflix[[#This Row],[date_added_todate]], "mmm")</f>
        <v>Jul</v>
      </c>
      <c r="S2117" t="s">
        <v>11067</v>
      </c>
    </row>
    <row r="2118" spans="1:19" x14ac:dyDescent="0.3">
      <c r="A2118" t="s">
        <v>11069</v>
      </c>
      <c r="B2118" t="s">
        <v>15</v>
      </c>
      <c r="C2118" t="s">
        <v>11070</v>
      </c>
      <c r="D2118" t="s">
        <v>9729</v>
      </c>
      <c r="E2118" t="s">
        <v>11071</v>
      </c>
      <c r="F2118" t="s">
        <v>18</v>
      </c>
      <c r="G2118" s="14" t="s">
        <v>11068</v>
      </c>
      <c r="H2118">
        <v>2019</v>
      </c>
      <c r="I2118" t="s">
        <v>27</v>
      </c>
      <c r="J2118" t="s">
        <v>1234</v>
      </c>
      <c r="K2118">
        <f>IFERROR(VALUE(LEFT(table_netflix[[#This Row],[duration (in min)]], LEN(table_netflix[[#This Row],[duration (in min)]])-4)),0)</f>
        <v>66</v>
      </c>
      <c r="L2118" t="s">
        <v>852</v>
      </c>
      <c r="O2118" t="str" cm="1">
        <f t="array" ref="O2118">_xlfn.IFS(table_netflix[[#This Row],[release_year]]&gt;=2018, "2018 &amp; after", TRUE, "Before 2018")</f>
        <v>2018 &amp; after</v>
      </c>
      <c r="P2118" s="12">
        <f>DATE(table_netflix[[#This Row],[release_year]],1,1)</f>
        <v>43466</v>
      </c>
      <c r="Q2118" s="12">
        <f t="shared" si="33"/>
        <v>43647</v>
      </c>
      <c r="R2118" s="12" t="str">
        <f>TEXT(table_netflix[[#This Row],[date_added_todate]], "mmm")</f>
        <v>Jul</v>
      </c>
      <c r="S2118" t="s">
        <v>11072</v>
      </c>
    </row>
    <row r="2119" spans="1:19" x14ac:dyDescent="0.3">
      <c r="A2119" t="s">
        <v>11073</v>
      </c>
      <c r="B2119" t="s">
        <v>15</v>
      </c>
      <c r="C2119" t="s">
        <v>11074</v>
      </c>
      <c r="D2119" t="s">
        <v>11075</v>
      </c>
      <c r="F2119" t="s">
        <v>18</v>
      </c>
      <c r="G2119" s="14" t="s">
        <v>11068</v>
      </c>
      <c r="H2119">
        <v>2013</v>
      </c>
      <c r="I2119" t="s">
        <v>27</v>
      </c>
      <c r="J2119" t="s">
        <v>101</v>
      </c>
      <c r="K2119">
        <f>IFERROR(VALUE(LEFT(table_netflix[[#This Row],[duration (in min)]], LEN(table_netflix[[#This Row],[duration (in min)]])-4)),0)</f>
        <v>61</v>
      </c>
      <c r="L2119" t="s">
        <v>22</v>
      </c>
      <c r="M2119" t="s">
        <v>55</v>
      </c>
      <c r="O2119" t="str" cm="1">
        <f t="array" ref="O2119">_xlfn.IFS(table_netflix[[#This Row],[release_year]]&gt;=2018, "2018 &amp; after", TRUE, "Before 2018")</f>
        <v>Before 2018</v>
      </c>
      <c r="P2119" s="12">
        <f>DATE(table_netflix[[#This Row],[release_year]],1,1)</f>
        <v>41275</v>
      </c>
      <c r="Q2119" s="12">
        <f t="shared" si="33"/>
        <v>43647</v>
      </c>
      <c r="R2119" s="12" t="str">
        <f>TEXT(table_netflix[[#This Row],[date_added_todate]], "mmm")</f>
        <v>Jul</v>
      </c>
      <c r="S2119" t="s">
        <v>11076</v>
      </c>
    </row>
    <row r="2120" spans="1:19" x14ac:dyDescent="0.3">
      <c r="A2120" t="s">
        <v>11077</v>
      </c>
      <c r="B2120" t="s">
        <v>15</v>
      </c>
      <c r="C2120" t="s">
        <v>11078</v>
      </c>
      <c r="D2120" t="s">
        <v>11079</v>
      </c>
      <c r="E2120" t="s">
        <v>11080</v>
      </c>
      <c r="F2120" t="s">
        <v>1280</v>
      </c>
      <c r="G2120" s="14" t="s">
        <v>11081</v>
      </c>
      <c r="H2120">
        <v>2019</v>
      </c>
      <c r="I2120" t="s">
        <v>27</v>
      </c>
      <c r="J2120" t="s">
        <v>194</v>
      </c>
      <c r="K2120">
        <f>IFERROR(VALUE(LEFT(table_netflix[[#This Row],[duration (in min)]], LEN(table_netflix[[#This Row],[duration (in min)]])-4)),0)</f>
        <v>122</v>
      </c>
      <c r="L2120" t="s">
        <v>126</v>
      </c>
      <c r="M2120" t="s">
        <v>55</v>
      </c>
      <c r="N2120" t="s">
        <v>107</v>
      </c>
      <c r="O2120" t="str" cm="1">
        <f t="array" ref="O2120">_xlfn.IFS(table_netflix[[#This Row],[release_year]]&gt;=2018, "2018 &amp; after", TRUE, "Before 2018")</f>
        <v>2018 &amp; after</v>
      </c>
      <c r="P2120" s="12">
        <f>DATE(table_netflix[[#This Row],[release_year]],1,1)</f>
        <v>43466</v>
      </c>
      <c r="Q2120" s="12">
        <f t="shared" si="33"/>
        <v>43646</v>
      </c>
      <c r="R2120" s="12" t="str">
        <f>TEXT(table_netflix[[#This Row],[date_added_todate]], "mmm")</f>
        <v>Jun</v>
      </c>
      <c r="S2120" t="s">
        <v>11082</v>
      </c>
    </row>
    <row r="2121" spans="1:19" x14ac:dyDescent="0.3">
      <c r="A2121" t="s">
        <v>11083</v>
      </c>
      <c r="B2121" t="s">
        <v>15</v>
      </c>
      <c r="C2121" t="s">
        <v>11084</v>
      </c>
      <c r="D2121" t="s">
        <v>11085</v>
      </c>
      <c r="E2121" t="s">
        <v>11086</v>
      </c>
      <c r="F2121" t="s">
        <v>39</v>
      </c>
      <c r="G2121" s="14" t="s">
        <v>11081</v>
      </c>
      <c r="H2121">
        <v>2019</v>
      </c>
      <c r="I2121" t="s">
        <v>62</v>
      </c>
      <c r="J2121" t="s">
        <v>1106</v>
      </c>
      <c r="K2121">
        <f>IFERROR(VALUE(LEFT(table_netflix[[#This Row],[duration (in min)]], LEN(table_netflix[[#This Row],[duration (in min)]])-4)),0)</f>
        <v>141</v>
      </c>
      <c r="L2121" t="s">
        <v>53</v>
      </c>
      <c r="M2121" t="s">
        <v>55</v>
      </c>
      <c r="N2121" t="s">
        <v>142</v>
      </c>
      <c r="O2121" t="str" cm="1">
        <f t="array" ref="O2121">_xlfn.IFS(table_netflix[[#This Row],[release_year]]&gt;=2018, "2018 &amp; after", TRUE, "Before 2018")</f>
        <v>2018 &amp; after</v>
      </c>
      <c r="P2121" s="12">
        <f>DATE(table_netflix[[#This Row],[release_year]],1,1)</f>
        <v>43466</v>
      </c>
      <c r="Q2121" s="12">
        <f t="shared" si="33"/>
        <v>43646</v>
      </c>
      <c r="R2121" s="12" t="str">
        <f>TEXT(table_netflix[[#This Row],[date_added_todate]], "mmm")</f>
        <v>Jun</v>
      </c>
      <c r="S2121" t="s">
        <v>11087</v>
      </c>
    </row>
    <row r="2122" spans="1:19" x14ac:dyDescent="0.3">
      <c r="A2122" t="s">
        <v>11088</v>
      </c>
      <c r="B2122" t="s">
        <v>15</v>
      </c>
      <c r="C2122" t="s">
        <v>11089</v>
      </c>
      <c r="D2122" t="s">
        <v>11090</v>
      </c>
      <c r="E2122" t="s">
        <v>11091</v>
      </c>
      <c r="F2122" t="s">
        <v>39</v>
      </c>
      <c r="G2122" s="14" t="s">
        <v>11092</v>
      </c>
      <c r="H2122">
        <v>2019</v>
      </c>
      <c r="I2122" t="s">
        <v>27</v>
      </c>
      <c r="J2122" t="s">
        <v>9100</v>
      </c>
      <c r="K2122">
        <f>IFERROR(VALUE(LEFT(table_netflix[[#This Row],[duration (in min)]], LEN(table_netflix[[#This Row],[duration (in min)]])-4)),0)</f>
        <v>176</v>
      </c>
      <c r="L2122" t="s">
        <v>71</v>
      </c>
      <c r="M2122" t="s">
        <v>72</v>
      </c>
      <c r="N2122" t="s">
        <v>55</v>
      </c>
      <c r="O2122" t="str" cm="1">
        <f t="array" ref="O2122">_xlfn.IFS(table_netflix[[#This Row],[release_year]]&gt;=2018, "2018 &amp; after", TRUE, "Before 2018")</f>
        <v>2018 &amp; after</v>
      </c>
      <c r="P2122" s="12">
        <f>DATE(table_netflix[[#This Row],[release_year]],1,1)</f>
        <v>43466</v>
      </c>
      <c r="Q2122" s="12">
        <f t="shared" si="33"/>
        <v>43645</v>
      </c>
      <c r="R2122" s="12" t="str">
        <f>TEXT(table_netflix[[#This Row],[date_added_todate]], "mmm")</f>
        <v>Jun</v>
      </c>
      <c r="S2122" t="s">
        <v>11093</v>
      </c>
    </row>
    <row r="2123" spans="1:19" x14ac:dyDescent="0.3">
      <c r="A2123" t="s">
        <v>11095</v>
      </c>
      <c r="B2123" t="s">
        <v>15</v>
      </c>
      <c r="C2123" t="s">
        <v>11096</v>
      </c>
      <c r="D2123" t="s">
        <v>11097</v>
      </c>
      <c r="E2123" t="s">
        <v>11098</v>
      </c>
      <c r="F2123" t="s">
        <v>850</v>
      </c>
      <c r="G2123" s="14" t="s">
        <v>11094</v>
      </c>
      <c r="H2123">
        <v>2018</v>
      </c>
      <c r="I2123" t="s">
        <v>62</v>
      </c>
      <c r="J2123" t="s">
        <v>2273</v>
      </c>
      <c r="K2123">
        <f>IFERROR(VALUE(LEFT(table_netflix[[#This Row],[duration (in min)]], LEN(table_netflix[[#This Row],[duration (in min)]])-4)),0)</f>
        <v>73</v>
      </c>
      <c r="L2123" t="s">
        <v>22</v>
      </c>
      <c r="M2123" t="s">
        <v>55</v>
      </c>
      <c r="O2123" t="str" cm="1">
        <f t="array" ref="O2123">_xlfn.IFS(table_netflix[[#This Row],[release_year]]&gt;=2018, "2018 &amp; after", TRUE, "Before 2018")</f>
        <v>2018 &amp; after</v>
      </c>
      <c r="P2123" s="12">
        <f>DATE(table_netflix[[#This Row],[release_year]],1,1)</f>
        <v>43101</v>
      </c>
      <c r="Q2123" s="12">
        <f t="shared" si="33"/>
        <v>43644</v>
      </c>
      <c r="R2123" s="12" t="str">
        <f>TEXT(table_netflix[[#This Row],[date_added_todate]], "mmm")</f>
        <v>Jun</v>
      </c>
      <c r="S2123" t="s">
        <v>11099</v>
      </c>
    </row>
    <row r="2124" spans="1:19" x14ac:dyDescent="0.3">
      <c r="A2124" t="s">
        <v>11100</v>
      </c>
      <c r="B2124" t="s">
        <v>15</v>
      </c>
      <c r="C2124" t="s">
        <v>11101</v>
      </c>
      <c r="D2124" t="s">
        <v>11102</v>
      </c>
      <c r="E2124" t="s">
        <v>11103</v>
      </c>
      <c r="F2124" t="s">
        <v>90</v>
      </c>
      <c r="G2124" s="14" t="s">
        <v>11094</v>
      </c>
      <c r="H2124">
        <v>2017</v>
      </c>
      <c r="I2124" t="s">
        <v>27</v>
      </c>
      <c r="J2124" t="s">
        <v>293</v>
      </c>
      <c r="K2124">
        <f>IFERROR(VALUE(LEFT(table_netflix[[#This Row],[duration (in min)]], LEN(table_netflix[[#This Row],[duration (in min)]])-4)),0)</f>
        <v>87</v>
      </c>
      <c r="L2124" t="s">
        <v>144</v>
      </c>
      <c r="M2124" t="s">
        <v>55</v>
      </c>
      <c r="N2124" t="s">
        <v>127</v>
      </c>
      <c r="O2124" t="str" cm="1">
        <f t="array" ref="O2124">_xlfn.IFS(table_netflix[[#This Row],[release_year]]&gt;=2018, "2018 &amp; after", TRUE, "Before 2018")</f>
        <v>Before 2018</v>
      </c>
      <c r="P2124" s="12">
        <f>DATE(table_netflix[[#This Row],[release_year]],1,1)</f>
        <v>42736</v>
      </c>
      <c r="Q2124" s="12">
        <f t="shared" si="33"/>
        <v>43644</v>
      </c>
      <c r="R2124" s="12" t="str">
        <f>TEXT(table_netflix[[#This Row],[date_added_todate]], "mmm")</f>
        <v>Jun</v>
      </c>
      <c r="S2124" t="s">
        <v>11104</v>
      </c>
    </row>
    <row r="2125" spans="1:19" x14ac:dyDescent="0.3">
      <c r="A2125" t="s">
        <v>11105</v>
      </c>
      <c r="B2125" t="s">
        <v>15</v>
      </c>
      <c r="C2125" t="s">
        <v>11106</v>
      </c>
      <c r="D2125" t="s">
        <v>1064</v>
      </c>
      <c r="E2125" t="s">
        <v>11107</v>
      </c>
      <c r="F2125" t="s">
        <v>61</v>
      </c>
      <c r="G2125" s="14" t="s">
        <v>11108</v>
      </c>
      <c r="H2125">
        <v>2019</v>
      </c>
      <c r="I2125" t="s">
        <v>84</v>
      </c>
      <c r="J2125" t="s">
        <v>2746</v>
      </c>
      <c r="K2125">
        <f>IFERROR(VALUE(LEFT(table_netflix[[#This Row],[duration (in min)]], LEN(table_netflix[[#This Row],[duration (in min)]])-4)),0)</f>
        <v>15</v>
      </c>
      <c r="L2125" t="s">
        <v>53</v>
      </c>
      <c r="M2125" t="s">
        <v>54</v>
      </c>
      <c r="N2125" t="s">
        <v>112</v>
      </c>
      <c r="O2125" t="str" cm="1">
        <f t="array" ref="O2125">_xlfn.IFS(table_netflix[[#This Row],[release_year]]&gt;=2018, "2018 &amp; after", TRUE, "Before 2018")</f>
        <v>2018 &amp; after</v>
      </c>
      <c r="P2125" s="12">
        <f>DATE(table_netflix[[#This Row],[release_year]],1,1)</f>
        <v>43466</v>
      </c>
      <c r="Q2125" s="12">
        <f t="shared" si="33"/>
        <v>43643</v>
      </c>
      <c r="R2125" s="12" t="str">
        <f>TEXT(table_netflix[[#This Row],[date_added_todate]], "mmm")</f>
        <v>Jun</v>
      </c>
      <c r="S2125" t="s">
        <v>11109</v>
      </c>
    </row>
    <row r="2126" spans="1:19" x14ac:dyDescent="0.3">
      <c r="A2126" t="s">
        <v>11110</v>
      </c>
      <c r="B2126" t="s">
        <v>15</v>
      </c>
      <c r="C2126" t="s">
        <v>11111</v>
      </c>
      <c r="D2126" t="s">
        <v>2017</v>
      </c>
      <c r="E2126" t="s">
        <v>11112</v>
      </c>
      <c r="F2126" t="s">
        <v>90</v>
      </c>
      <c r="G2126" s="14" t="s">
        <v>11108</v>
      </c>
      <c r="H2126">
        <v>2019</v>
      </c>
      <c r="I2126" t="s">
        <v>27</v>
      </c>
      <c r="J2126" t="s">
        <v>3004</v>
      </c>
      <c r="K2126">
        <f>IFERROR(VALUE(LEFT(table_netflix[[#This Row],[duration (in min)]], LEN(table_netflix[[#This Row],[duration (in min)]])-4)),0)</f>
        <v>55</v>
      </c>
      <c r="L2126" t="s">
        <v>852</v>
      </c>
      <c r="O2126" t="str" cm="1">
        <f t="array" ref="O2126">_xlfn.IFS(table_netflix[[#This Row],[release_year]]&gt;=2018, "2018 &amp; after", TRUE, "Before 2018")</f>
        <v>2018 &amp; after</v>
      </c>
      <c r="P2126" s="12">
        <f>DATE(table_netflix[[#This Row],[release_year]],1,1)</f>
        <v>43466</v>
      </c>
      <c r="Q2126" s="12">
        <f t="shared" si="33"/>
        <v>43643</v>
      </c>
      <c r="R2126" s="12" t="str">
        <f>TEXT(table_netflix[[#This Row],[date_added_todate]], "mmm")</f>
        <v>Jun</v>
      </c>
      <c r="S2126" t="s">
        <v>11113</v>
      </c>
    </row>
    <row r="2127" spans="1:19" x14ac:dyDescent="0.3">
      <c r="A2127" t="s">
        <v>11115</v>
      </c>
      <c r="B2127" t="s">
        <v>15</v>
      </c>
      <c r="C2127" t="s">
        <v>11116</v>
      </c>
      <c r="D2127" t="s">
        <v>10871</v>
      </c>
      <c r="E2127" t="s">
        <v>11117</v>
      </c>
      <c r="F2127" t="s">
        <v>39</v>
      </c>
      <c r="G2127" s="14" t="s">
        <v>11114</v>
      </c>
      <c r="H2127">
        <v>2012</v>
      </c>
      <c r="I2127" t="s">
        <v>62</v>
      </c>
      <c r="J2127" t="s">
        <v>194</v>
      </c>
      <c r="K2127">
        <f>IFERROR(VALUE(LEFT(table_netflix[[#This Row],[duration (in min)]], LEN(table_netflix[[#This Row],[duration (in min)]])-4)),0)</f>
        <v>122</v>
      </c>
      <c r="L2127" t="s">
        <v>294</v>
      </c>
      <c r="M2127" t="s">
        <v>112</v>
      </c>
      <c r="N2127" t="s">
        <v>142</v>
      </c>
      <c r="O2127" t="str" cm="1">
        <f t="array" ref="O2127">_xlfn.IFS(table_netflix[[#This Row],[release_year]]&gt;=2018, "2018 &amp; after", TRUE, "Before 2018")</f>
        <v>Before 2018</v>
      </c>
      <c r="P2127" s="12">
        <f>DATE(table_netflix[[#This Row],[release_year]],1,1)</f>
        <v>40909</v>
      </c>
      <c r="Q2127" s="12">
        <f t="shared" si="33"/>
        <v>43642</v>
      </c>
      <c r="R2127" s="12" t="str">
        <f>TEXT(table_netflix[[#This Row],[date_added_todate]], "mmm")</f>
        <v>Jun</v>
      </c>
      <c r="S2127" t="s">
        <v>11118</v>
      </c>
    </row>
    <row r="2128" spans="1:19" x14ac:dyDescent="0.3">
      <c r="A2128" t="s">
        <v>11119</v>
      </c>
      <c r="B2128" t="s">
        <v>15</v>
      </c>
      <c r="C2128" t="s">
        <v>11120</v>
      </c>
      <c r="D2128" t="s">
        <v>11121</v>
      </c>
      <c r="F2128" t="s">
        <v>39</v>
      </c>
      <c r="G2128" s="14" t="s">
        <v>11114</v>
      </c>
      <c r="H2128">
        <v>2019</v>
      </c>
      <c r="I2128" t="s">
        <v>62</v>
      </c>
      <c r="J2128" t="s">
        <v>499</v>
      </c>
      <c r="K2128">
        <f>IFERROR(VALUE(LEFT(table_netflix[[#This Row],[duration (in min)]], LEN(table_netflix[[#This Row],[duration (in min)]])-4)),0)</f>
        <v>109</v>
      </c>
      <c r="L2128" t="s">
        <v>22</v>
      </c>
      <c r="M2128" t="s">
        <v>55</v>
      </c>
      <c r="O2128" t="str" cm="1">
        <f t="array" ref="O2128">_xlfn.IFS(table_netflix[[#This Row],[release_year]]&gt;=2018, "2018 &amp; after", TRUE, "Before 2018")</f>
        <v>2018 &amp; after</v>
      </c>
      <c r="P2128" s="12">
        <f>DATE(table_netflix[[#This Row],[release_year]],1,1)</f>
        <v>43466</v>
      </c>
      <c r="Q2128" s="12">
        <f t="shared" si="33"/>
        <v>43642</v>
      </c>
      <c r="R2128" s="12" t="str">
        <f>TEXT(table_netflix[[#This Row],[date_added_todate]], "mmm")</f>
        <v>Jun</v>
      </c>
      <c r="S2128" t="s">
        <v>11122</v>
      </c>
    </row>
    <row r="2129" spans="1:19" x14ac:dyDescent="0.3">
      <c r="A2129" t="s">
        <v>11123</v>
      </c>
      <c r="B2129" t="s">
        <v>15</v>
      </c>
      <c r="C2129" t="s">
        <v>11124</v>
      </c>
      <c r="D2129" t="s">
        <v>11125</v>
      </c>
      <c r="E2129" t="s">
        <v>11126</v>
      </c>
      <c r="F2129" t="s">
        <v>18</v>
      </c>
      <c r="G2129" s="14" t="s">
        <v>11127</v>
      </c>
      <c r="H2129">
        <v>2019</v>
      </c>
      <c r="I2129" t="s">
        <v>27</v>
      </c>
      <c r="J2129" t="s">
        <v>401</v>
      </c>
      <c r="K2129">
        <f>IFERROR(VALUE(LEFT(table_netflix[[#This Row],[duration (in min)]], LEN(table_netflix[[#This Row],[duration (in min)]])-4)),0)</f>
        <v>63</v>
      </c>
      <c r="L2129" t="s">
        <v>852</v>
      </c>
      <c r="O2129" t="str" cm="1">
        <f t="array" ref="O2129">_xlfn.IFS(table_netflix[[#This Row],[release_year]]&gt;=2018, "2018 &amp; after", TRUE, "Before 2018")</f>
        <v>2018 &amp; after</v>
      </c>
      <c r="P2129" s="12">
        <f>DATE(table_netflix[[#This Row],[release_year]],1,1)</f>
        <v>43466</v>
      </c>
      <c r="Q2129" s="12">
        <f t="shared" si="33"/>
        <v>43641</v>
      </c>
      <c r="R2129" s="12" t="str">
        <f>TEXT(table_netflix[[#This Row],[date_added_todate]], "mmm")</f>
        <v>Jun</v>
      </c>
      <c r="S2129" t="s">
        <v>11128</v>
      </c>
    </row>
    <row r="2130" spans="1:19" x14ac:dyDescent="0.3">
      <c r="A2130" t="s">
        <v>11129</v>
      </c>
      <c r="B2130" t="s">
        <v>15</v>
      </c>
      <c r="C2130" t="s">
        <v>11130</v>
      </c>
      <c r="D2130" t="s">
        <v>6220</v>
      </c>
      <c r="E2130" t="s">
        <v>11131</v>
      </c>
      <c r="F2130" t="s">
        <v>1280</v>
      </c>
      <c r="G2130" s="14" t="s">
        <v>11132</v>
      </c>
      <c r="H2130">
        <v>2019</v>
      </c>
      <c r="I2130" t="s">
        <v>186</v>
      </c>
      <c r="J2130" t="s">
        <v>152</v>
      </c>
      <c r="K2130">
        <f>IFERROR(VALUE(LEFT(table_netflix[[#This Row],[duration (in min)]], LEN(table_netflix[[#This Row],[duration (in min)]])-4)),0)</f>
        <v>96</v>
      </c>
      <c r="L2130" t="s">
        <v>144</v>
      </c>
      <c r="M2130" t="s">
        <v>55</v>
      </c>
      <c r="O2130" t="str" cm="1">
        <f t="array" ref="O2130">_xlfn.IFS(table_netflix[[#This Row],[release_year]]&gt;=2018, "2018 &amp; after", TRUE, "Before 2018")</f>
        <v>2018 &amp; after</v>
      </c>
      <c r="P2130" s="12">
        <f>DATE(table_netflix[[#This Row],[release_year]],1,1)</f>
        <v>43466</v>
      </c>
      <c r="Q2130" s="12">
        <f t="shared" si="33"/>
        <v>43638</v>
      </c>
      <c r="R2130" s="12" t="str">
        <f>TEXT(table_netflix[[#This Row],[date_added_todate]], "mmm")</f>
        <v>Jun</v>
      </c>
      <c r="S2130" t="s">
        <v>11133</v>
      </c>
    </row>
    <row r="2131" spans="1:19" x14ac:dyDescent="0.3">
      <c r="A2131" t="s">
        <v>11134</v>
      </c>
      <c r="B2131" t="s">
        <v>15</v>
      </c>
      <c r="C2131" t="s">
        <v>11135</v>
      </c>
      <c r="D2131" t="s">
        <v>11136</v>
      </c>
      <c r="E2131" t="s">
        <v>11137</v>
      </c>
      <c r="F2131" t="s">
        <v>451</v>
      </c>
      <c r="G2131" s="14" t="s">
        <v>11138</v>
      </c>
      <c r="H2131">
        <v>2019</v>
      </c>
      <c r="I2131" t="s">
        <v>27</v>
      </c>
      <c r="J2131" t="s">
        <v>265</v>
      </c>
      <c r="K2131">
        <f>IFERROR(VALUE(LEFT(table_netflix[[#This Row],[duration (in min)]], LEN(table_netflix[[#This Row],[duration (in min)]])-4)),0)</f>
        <v>113</v>
      </c>
      <c r="L2131" t="s">
        <v>53</v>
      </c>
      <c r="M2131" t="s">
        <v>54</v>
      </c>
      <c r="N2131" t="s">
        <v>55</v>
      </c>
      <c r="O2131" t="str" cm="1">
        <f t="array" ref="O2131">_xlfn.IFS(table_netflix[[#This Row],[release_year]]&gt;=2018, "2018 &amp; after", TRUE, "Before 2018")</f>
        <v>2018 &amp; after</v>
      </c>
      <c r="P2131" s="12">
        <f>DATE(table_netflix[[#This Row],[release_year]],1,1)</f>
        <v>43466</v>
      </c>
      <c r="Q2131" s="12">
        <f t="shared" si="33"/>
        <v>43637</v>
      </c>
      <c r="R2131" s="12" t="str">
        <f>TEXT(table_netflix[[#This Row],[date_added_todate]], "mmm")</f>
        <v>Jun</v>
      </c>
      <c r="S2131" t="s">
        <v>11139</v>
      </c>
    </row>
    <row r="2132" spans="1:19" x14ac:dyDescent="0.3">
      <c r="A2132" t="s">
        <v>11140</v>
      </c>
      <c r="B2132" t="s">
        <v>24</v>
      </c>
      <c r="C2132" t="s">
        <v>11141</v>
      </c>
      <c r="D2132" t="s">
        <v>11142</v>
      </c>
      <c r="E2132" t="s">
        <v>11143</v>
      </c>
      <c r="F2132" t="s">
        <v>850</v>
      </c>
      <c r="G2132" s="14" t="s">
        <v>11138</v>
      </c>
      <c r="H2132">
        <v>2019</v>
      </c>
      <c r="I2132" t="s">
        <v>27</v>
      </c>
      <c r="J2132" t="s">
        <v>33</v>
      </c>
      <c r="K2132">
        <f>IFERROR(VALUE(LEFT(table_netflix[[#This Row],[duration (in min)]], LEN(table_netflix[[#This Row],[duration (in min)]])-4)),0)</f>
        <v>0</v>
      </c>
      <c r="L2132" t="s">
        <v>29</v>
      </c>
      <c r="M2132" t="s">
        <v>40</v>
      </c>
      <c r="N2132" t="s">
        <v>91</v>
      </c>
      <c r="O2132" t="str" cm="1">
        <f t="array" ref="O2132">_xlfn.IFS(table_netflix[[#This Row],[release_year]]&gt;=2018, "2018 &amp; after", TRUE, "Before 2018")</f>
        <v>2018 &amp; after</v>
      </c>
      <c r="P2132" s="12">
        <f>DATE(table_netflix[[#This Row],[release_year]],1,1)</f>
        <v>43466</v>
      </c>
      <c r="Q2132" s="12">
        <f t="shared" si="33"/>
        <v>43637</v>
      </c>
      <c r="R2132" s="12" t="str">
        <f>TEXT(table_netflix[[#This Row],[date_added_todate]], "mmm")</f>
        <v>Jun</v>
      </c>
      <c r="S2132" t="s">
        <v>11144</v>
      </c>
    </row>
    <row r="2133" spans="1:19" x14ac:dyDescent="0.3">
      <c r="A2133" t="s">
        <v>11145</v>
      </c>
      <c r="B2133" t="s">
        <v>15</v>
      </c>
      <c r="C2133" t="s">
        <v>11146</v>
      </c>
      <c r="D2133" t="s">
        <v>11147</v>
      </c>
      <c r="E2133" t="s">
        <v>11148</v>
      </c>
      <c r="F2133" t="s">
        <v>202</v>
      </c>
      <c r="G2133" s="14" t="s">
        <v>11138</v>
      </c>
      <c r="H2133">
        <v>1998</v>
      </c>
      <c r="I2133" t="s">
        <v>27</v>
      </c>
      <c r="J2133" t="s">
        <v>942</v>
      </c>
      <c r="K2133">
        <f>IFERROR(VALUE(LEFT(table_netflix[[#This Row],[duration (in min)]], LEN(table_netflix[[#This Row],[duration (in min)]])-4)),0)</f>
        <v>69</v>
      </c>
      <c r="L2133" t="s">
        <v>144</v>
      </c>
      <c r="M2133" t="s">
        <v>204</v>
      </c>
      <c r="N2133" t="s">
        <v>55</v>
      </c>
      <c r="O2133" t="str" cm="1">
        <f t="array" ref="O2133">_xlfn.IFS(table_netflix[[#This Row],[release_year]]&gt;=2018, "2018 &amp; after", TRUE, "Before 2018")</f>
        <v>Before 2018</v>
      </c>
      <c r="P2133" s="12">
        <f>DATE(table_netflix[[#This Row],[release_year]],1,1)</f>
        <v>35796</v>
      </c>
      <c r="Q2133" s="12">
        <f t="shared" si="33"/>
        <v>43637</v>
      </c>
      <c r="R2133" s="12" t="str">
        <f>TEXT(table_netflix[[#This Row],[date_added_todate]], "mmm")</f>
        <v>Jun</v>
      </c>
      <c r="S2133" t="s">
        <v>11149</v>
      </c>
    </row>
    <row r="2134" spans="1:19" x14ac:dyDescent="0.3">
      <c r="A2134" t="s">
        <v>11150</v>
      </c>
      <c r="B2134" t="s">
        <v>15</v>
      </c>
      <c r="C2134" t="s">
        <v>11151</v>
      </c>
      <c r="D2134" t="s">
        <v>11147</v>
      </c>
      <c r="E2134" t="s">
        <v>11152</v>
      </c>
      <c r="F2134" t="s">
        <v>202</v>
      </c>
      <c r="G2134" s="14" t="s">
        <v>11138</v>
      </c>
      <c r="H2134">
        <v>1997</v>
      </c>
      <c r="I2134" t="s">
        <v>27</v>
      </c>
      <c r="J2134" t="s">
        <v>293</v>
      </c>
      <c r="K2134">
        <f>IFERROR(VALUE(LEFT(table_netflix[[#This Row],[duration (in min)]], LEN(table_netflix[[#This Row],[duration (in min)]])-4)),0)</f>
        <v>87</v>
      </c>
      <c r="L2134" t="s">
        <v>144</v>
      </c>
      <c r="M2134" t="s">
        <v>204</v>
      </c>
      <c r="N2134" t="s">
        <v>55</v>
      </c>
      <c r="O2134" t="str" cm="1">
        <f t="array" ref="O2134">_xlfn.IFS(table_netflix[[#This Row],[release_year]]&gt;=2018, "2018 &amp; after", TRUE, "Before 2018")</f>
        <v>Before 2018</v>
      </c>
      <c r="P2134" s="12">
        <f>DATE(table_netflix[[#This Row],[release_year]],1,1)</f>
        <v>35431</v>
      </c>
      <c r="Q2134" s="12">
        <f t="shared" si="33"/>
        <v>43637</v>
      </c>
      <c r="R2134" s="12" t="str">
        <f>TEXT(table_netflix[[#This Row],[date_added_todate]], "mmm")</f>
        <v>Jun</v>
      </c>
      <c r="S2134" t="s">
        <v>11153</v>
      </c>
    </row>
    <row r="2135" spans="1:19" x14ac:dyDescent="0.3">
      <c r="A2135" t="s">
        <v>11154</v>
      </c>
      <c r="B2135" t="s">
        <v>15</v>
      </c>
      <c r="C2135" t="s">
        <v>11155</v>
      </c>
      <c r="D2135" t="s">
        <v>11156</v>
      </c>
      <c r="E2135" t="s">
        <v>11157</v>
      </c>
      <c r="F2135" t="s">
        <v>39</v>
      </c>
      <c r="G2135" s="14" t="s">
        <v>11158</v>
      </c>
      <c r="H2135">
        <v>2019</v>
      </c>
      <c r="I2135" t="s">
        <v>27</v>
      </c>
      <c r="J2135" t="s">
        <v>167</v>
      </c>
      <c r="K2135">
        <f>IFERROR(VALUE(LEFT(table_netflix[[#This Row],[duration (in min)]], LEN(table_netflix[[#This Row],[duration (in min)]])-4)),0)</f>
        <v>116</v>
      </c>
      <c r="L2135" t="s">
        <v>126</v>
      </c>
      <c r="M2135" t="s">
        <v>54</v>
      </c>
      <c r="N2135" t="s">
        <v>55</v>
      </c>
      <c r="O2135" t="str" cm="1">
        <f t="array" ref="O2135">_xlfn.IFS(table_netflix[[#This Row],[release_year]]&gt;=2018, "2018 &amp; after", TRUE, "Before 2018")</f>
        <v>2018 &amp; after</v>
      </c>
      <c r="P2135" s="12">
        <f>DATE(table_netflix[[#This Row],[release_year]],1,1)</f>
        <v>43466</v>
      </c>
      <c r="Q2135" s="12">
        <f t="shared" si="33"/>
        <v>43636</v>
      </c>
      <c r="R2135" s="12" t="str">
        <f>TEXT(table_netflix[[#This Row],[date_added_todate]], "mmm")</f>
        <v>Jun</v>
      </c>
      <c r="S2135" t="s">
        <v>11159</v>
      </c>
    </row>
    <row r="2136" spans="1:19" x14ac:dyDescent="0.3">
      <c r="A2136" t="s">
        <v>11160</v>
      </c>
      <c r="B2136" t="s">
        <v>15</v>
      </c>
      <c r="C2136" t="s">
        <v>11161</v>
      </c>
      <c r="D2136" t="s">
        <v>11162</v>
      </c>
      <c r="E2136" t="s">
        <v>11163</v>
      </c>
      <c r="F2136" t="s">
        <v>307</v>
      </c>
      <c r="G2136" s="14" t="s">
        <v>11158</v>
      </c>
      <c r="H2136">
        <v>2019</v>
      </c>
      <c r="I2136" t="s">
        <v>62</v>
      </c>
      <c r="J2136" t="s">
        <v>167</v>
      </c>
      <c r="K2136">
        <f>IFERROR(VALUE(LEFT(table_netflix[[#This Row],[duration (in min)]], LEN(table_netflix[[#This Row],[duration (in min)]])-4)),0)</f>
        <v>116</v>
      </c>
      <c r="L2136" t="s">
        <v>53</v>
      </c>
      <c r="M2136" t="s">
        <v>55</v>
      </c>
      <c r="N2136" t="s">
        <v>142</v>
      </c>
      <c r="O2136" t="str" cm="1">
        <f t="array" ref="O2136">_xlfn.IFS(table_netflix[[#This Row],[release_year]]&gt;=2018, "2018 &amp; after", TRUE, "Before 2018")</f>
        <v>2018 &amp; after</v>
      </c>
      <c r="P2136" s="12">
        <f>DATE(table_netflix[[#This Row],[release_year]],1,1)</f>
        <v>43466</v>
      </c>
      <c r="Q2136" s="12">
        <f t="shared" si="33"/>
        <v>43636</v>
      </c>
      <c r="R2136" s="12" t="str">
        <f>TEXT(table_netflix[[#This Row],[date_added_todate]], "mmm")</f>
        <v>Jun</v>
      </c>
      <c r="S2136" t="s">
        <v>11164</v>
      </c>
    </row>
    <row r="2137" spans="1:19" x14ac:dyDescent="0.3">
      <c r="A2137" t="s">
        <v>11165</v>
      </c>
      <c r="B2137" t="s">
        <v>15</v>
      </c>
      <c r="C2137" t="s">
        <v>11166</v>
      </c>
      <c r="D2137" t="s">
        <v>8224</v>
      </c>
      <c r="E2137" t="s">
        <v>11167</v>
      </c>
      <c r="F2137" t="s">
        <v>18</v>
      </c>
      <c r="G2137" s="14" t="s">
        <v>11168</v>
      </c>
      <c r="H2137">
        <v>2019</v>
      </c>
      <c r="I2137" t="s">
        <v>27</v>
      </c>
      <c r="J2137" t="s">
        <v>141</v>
      </c>
      <c r="K2137">
        <f>IFERROR(VALUE(LEFT(table_netflix[[#This Row],[duration (in min)]], LEN(table_netflix[[#This Row],[duration (in min)]])-4)),0)</f>
        <v>110</v>
      </c>
      <c r="L2137" t="s">
        <v>53</v>
      </c>
      <c r="M2137" t="s">
        <v>54</v>
      </c>
      <c r="N2137" t="s">
        <v>112</v>
      </c>
      <c r="O2137" t="str" cm="1">
        <f t="array" ref="O2137">_xlfn.IFS(table_netflix[[#This Row],[release_year]]&gt;=2018, "2018 &amp; after", TRUE, "Before 2018")</f>
        <v>2018 &amp; after</v>
      </c>
      <c r="P2137" s="12">
        <f>DATE(table_netflix[[#This Row],[release_year]],1,1)</f>
        <v>43466</v>
      </c>
      <c r="Q2137" s="12">
        <f t="shared" si="33"/>
        <v>43635</v>
      </c>
      <c r="R2137" s="12" t="str">
        <f>TEXT(table_netflix[[#This Row],[date_added_todate]], "mmm")</f>
        <v>Jun</v>
      </c>
      <c r="S2137" t="s">
        <v>11169</v>
      </c>
    </row>
    <row r="2138" spans="1:19" x14ac:dyDescent="0.3">
      <c r="A2138" t="s">
        <v>11170</v>
      </c>
      <c r="B2138" t="s">
        <v>15</v>
      </c>
      <c r="C2138" t="s">
        <v>11171</v>
      </c>
      <c r="D2138" t="s">
        <v>10690</v>
      </c>
      <c r="F2138" t="s">
        <v>941</v>
      </c>
      <c r="G2138" s="14" t="s">
        <v>11168</v>
      </c>
      <c r="H2138">
        <v>2019</v>
      </c>
      <c r="I2138" t="s">
        <v>62</v>
      </c>
      <c r="J2138" t="s">
        <v>194</v>
      </c>
      <c r="K2138">
        <f>IFERROR(VALUE(LEFT(table_netflix[[#This Row],[duration (in min)]], LEN(table_netflix[[#This Row],[duration (in min)]])-4)),0)</f>
        <v>122</v>
      </c>
      <c r="L2138" t="s">
        <v>22</v>
      </c>
      <c r="M2138" t="s">
        <v>55</v>
      </c>
      <c r="O2138" t="str" cm="1">
        <f t="array" ref="O2138">_xlfn.IFS(table_netflix[[#This Row],[release_year]]&gt;=2018, "2018 &amp; after", TRUE, "Before 2018")</f>
        <v>2018 &amp; after</v>
      </c>
      <c r="P2138" s="12">
        <f>DATE(table_netflix[[#This Row],[release_year]],1,1)</f>
        <v>43466</v>
      </c>
      <c r="Q2138" s="12">
        <f t="shared" si="33"/>
        <v>43635</v>
      </c>
      <c r="R2138" s="12" t="str">
        <f>TEXT(table_netflix[[#This Row],[date_added_todate]], "mmm")</f>
        <v>Jun</v>
      </c>
      <c r="S2138" t="s">
        <v>11172</v>
      </c>
    </row>
    <row r="2139" spans="1:19" x14ac:dyDescent="0.3">
      <c r="A2139" t="s">
        <v>11173</v>
      </c>
      <c r="B2139" t="s">
        <v>15</v>
      </c>
      <c r="C2139" t="s">
        <v>11174</v>
      </c>
      <c r="D2139" t="s">
        <v>8198</v>
      </c>
      <c r="E2139" t="s">
        <v>11175</v>
      </c>
      <c r="F2139" t="s">
        <v>18</v>
      </c>
      <c r="G2139" s="14" t="s">
        <v>11176</v>
      </c>
      <c r="H2139">
        <v>2019</v>
      </c>
      <c r="I2139" t="s">
        <v>27</v>
      </c>
      <c r="J2139" t="s">
        <v>858</v>
      </c>
      <c r="K2139">
        <f>IFERROR(VALUE(LEFT(table_netflix[[#This Row],[duration (in min)]], LEN(table_netflix[[#This Row],[duration (in min)]])-4)),0)</f>
        <v>59</v>
      </c>
      <c r="L2139" t="s">
        <v>852</v>
      </c>
      <c r="O2139" t="str" cm="1">
        <f t="array" ref="O2139">_xlfn.IFS(table_netflix[[#This Row],[release_year]]&gt;=2018, "2018 &amp; after", TRUE, "Before 2018")</f>
        <v>2018 &amp; after</v>
      </c>
      <c r="P2139" s="12">
        <f>DATE(table_netflix[[#This Row],[release_year]],1,1)</f>
        <v>43466</v>
      </c>
      <c r="Q2139" s="12">
        <f t="shared" si="33"/>
        <v>43634</v>
      </c>
      <c r="R2139" s="12" t="str">
        <f>TEXT(table_netflix[[#This Row],[date_added_todate]], "mmm")</f>
        <v>Jun</v>
      </c>
      <c r="S2139" t="s">
        <v>11177</v>
      </c>
    </row>
    <row r="2140" spans="1:19" x14ac:dyDescent="0.3">
      <c r="A2140" t="s">
        <v>11178</v>
      </c>
      <c r="B2140" t="s">
        <v>15</v>
      </c>
      <c r="C2140" t="s">
        <v>11179</v>
      </c>
      <c r="D2140" t="s">
        <v>11180</v>
      </c>
      <c r="E2140" t="s">
        <v>11181</v>
      </c>
      <c r="F2140" t="s">
        <v>18</v>
      </c>
      <c r="G2140" s="14" t="s">
        <v>11182</v>
      </c>
      <c r="H2140">
        <v>2015</v>
      </c>
      <c r="I2140" t="s">
        <v>186</v>
      </c>
      <c r="J2140" t="s">
        <v>213</v>
      </c>
      <c r="K2140">
        <f>IFERROR(VALUE(LEFT(table_netflix[[#This Row],[duration (in min)]], LEN(table_netflix[[#This Row],[duration (in min)]])-4)),0)</f>
        <v>88</v>
      </c>
      <c r="L2140" t="s">
        <v>93</v>
      </c>
      <c r="O2140" t="str" cm="1">
        <f t="array" ref="O2140">_xlfn.IFS(table_netflix[[#This Row],[release_year]]&gt;=2018, "2018 &amp; after", TRUE, "Before 2018")</f>
        <v>Before 2018</v>
      </c>
      <c r="P2140" s="12">
        <f>DATE(table_netflix[[#This Row],[release_year]],1,1)</f>
        <v>42005</v>
      </c>
      <c r="Q2140" s="12">
        <f t="shared" si="33"/>
        <v>43632</v>
      </c>
      <c r="R2140" s="12" t="str">
        <f>TEXT(table_netflix[[#This Row],[date_added_todate]], "mmm")</f>
        <v>Jun</v>
      </c>
      <c r="S2140" t="s">
        <v>11183</v>
      </c>
    </row>
    <row r="2141" spans="1:19" x14ac:dyDescent="0.3">
      <c r="A2141" t="s">
        <v>11184</v>
      </c>
      <c r="B2141" t="s">
        <v>15</v>
      </c>
      <c r="C2141" t="s">
        <v>11185</v>
      </c>
      <c r="D2141" t="s">
        <v>11186</v>
      </c>
      <c r="E2141" t="s">
        <v>11187</v>
      </c>
      <c r="F2141" t="s">
        <v>80</v>
      </c>
      <c r="G2141" s="14" t="s">
        <v>11182</v>
      </c>
      <c r="H2141">
        <v>2018</v>
      </c>
      <c r="I2141" t="s">
        <v>27</v>
      </c>
      <c r="J2141" t="s">
        <v>46</v>
      </c>
      <c r="K2141">
        <f>IFERROR(VALUE(LEFT(table_netflix[[#This Row],[duration (in min)]], LEN(table_netflix[[#This Row],[duration (in min)]])-4)),0)</f>
        <v>91</v>
      </c>
      <c r="L2141" t="s">
        <v>71</v>
      </c>
      <c r="M2141" t="s">
        <v>72</v>
      </c>
      <c r="N2141" t="s">
        <v>54</v>
      </c>
      <c r="O2141" t="str" cm="1">
        <f t="array" ref="O2141">_xlfn.IFS(table_netflix[[#This Row],[release_year]]&gt;=2018, "2018 &amp; after", TRUE, "Before 2018")</f>
        <v>2018 &amp; after</v>
      </c>
      <c r="P2141" s="12">
        <f>DATE(table_netflix[[#This Row],[release_year]],1,1)</f>
        <v>43101</v>
      </c>
      <c r="Q2141" s="12">
        <f t="shared" si="33"/>
        <v>43632</v>
      </c>
      <c r="R2141" s="12" t="str">
        <f>TEXT(table_netflix[[#This Row],[date_added_todate]], "mmm")</f>
        <v>Jun</v>
      </c>
      <c r="S2141" t="s">
        <v>11188</v>
      </c>
    </row>
    <row r="2142" spans="1:19" x14ac:dyDescent="0.3">
      <c r="A2142" t="s">
        <v>11190</v>
      </c>
      <c r="B2142" t="s">
        <v>15</v>
      </c>
      <c r="C2142" t="s">
        <v>11191</v>
      </c>
      <c r="D2142" t="s">
        <v>11192</v>
      </c>
      <c r="F2142" t="s">
        <v>1723</v>
      </c>
      <c r="G2142" s="14" t="s">
        <v>11189</v>
      </c>
      <c r="H2142">
        <v>2019</v>
      </c>
      <c r="I2142" t="s">
        <v>84</v>
      </c>
      <c r="J2142" t="s">
        <v>10125</v>
      </c>
      <c r="K2142">
        <f>IFERROR(VALUE(LEFT(table_netflix[[#This Row],[duration (in min)]], LEN(table_netflix[[#This Row],[duration (in min)]])-4)),0)</f>
        <v>40</v>
      </c>
      <c r="L2142" t="s">
        <v>22</v>
      </c>
      <c r="O2142" t="str" cm="1">
        <f t="array" ref="O2142">_xlfn.IFS(table_netflix[[#This Row],[release_year]]&gt;=2018, "2018 &amp; after", TRUE, "Before 2018")</f>
        <v>2018 &amp; after</v>
      </c>
      <c r="P2142" s="12">
        <f>DATE(table_netflix[[#This Row],[release_year]],1,1)</f>
        <v>43466</v>
      </c>
      <c r="Q2142" s="12">
        <f t="shared" si="33"/>
        <v>43631</v>
      </c>
      <c r="R2142" s="12" t="str">
        <f>TEXT(table_netflix[[#This Row],[date_added_todate]], "mmm")</f>
        <v>Jun</v>
      </c>
      <c r="S2142" t="s">
        <v>11193</v>
      </c>
    </row>
    <row r="2143" spans="1:19" x14ac:dyDescent="0.3">
      <c r="A2143" t="s">
        <v>11194</v>
      </c>
      <c r="B2143" t="s">
        <v>15</v>
      </c>
      <c r="C2143" t="s">
        <v>11195</v>
      </c>
      <c r="D2143" t="s">
        <v>11196</v>
      </c>
      <c r="E2143" t="s">
        <v>11197</v>
      </c>
      <c r="F2143" t="s">
        <v>39</v>
      </c>
      <c r="G2143" s="14" t="s">
        <v>11189</v>
      </c>
      <c r="H2143">
        <v>2019</v>
      </c>
      <c r="I2143" t="s">
        <v>62</v>
      </c>
      <c r="J2143" t="s">
        <v>265</v>
      </c>
      <c r="K2143">
        <f>IFERROR(VALUE(LEFT(table_netflix[[#This Row],[duration (in min)]], LEN(table_netflix[[#This Row],[duration (in min)]])-4)),0)</f>
        <v>113</v>
      </c>
      <c r="L2143" t="s">
        <v>71</v>
      </c>
      <c r="M2143" t="s">
        <v>55</v>
      </c>
      <c r="N2143" t="s">
        <v>107</v>
      </c>
      <c r="O2143" t="str" cm="1">
        <f t="array" ref="O2143">_xlfn.IFS(table_netflix[[#This Row],[release_year]]&gt;=2018, "2018 &amp; after", TRUE, "Before 2018")</f>
        <v>2018 &amp; after</v>
      </c>
      <c r="P2143" s="12">
        <f>DATE(table_netflix[[#This Row],[release_year]],1,1)</f>
        <v>43466</v>
      </c>
      <c r="Q2143" s="12">
        <f t="shared" si="33"/>
        <v>43631</v>
      </c>
      <c r="R2143" s="12" t="str">
        <f>TEXT(table_netflix[[#This Row],[date_added_todate]], "mmm")</f>
        <v>Jun</v>
      </c>
      <c r="S2143" t="s">
        <v>11198</v>
      </c>
    </row>
    <row r="2144" spans="1:19" x14ac:dyDescent="0.3">
      <c r="A2144" t="s">
        <v>11199</v>
      </c>
      <c r="B2144" t="s">
        <v>15</v>
      </c>
      <c r="C2144" t="s">
        <v>11200</v>
      </c>
      <c r="D2144" t="s">
        <v>11201</v>
      </c>
      <c r="E2144" t="s">
        <v>11202</v>
      </c>
      <c r="F2144" t="s">
        <v>39</v>
      </c>
      <c r="G2144" s="14" t="s">
        <v>11189</v>
      </c>
      <c r="H2144">
        <v>2018</v>
      </c>
      <c r="I2144" t="s">
        <v>62</v>
      </c>
      <c r="J2144" t="s">
        <v>21</v>
      </c>
      <c r="K2144">
        <f>IFERROR(VALUE(LEFT(table_netflix[[#This Row],[duration (in min)]], LEN(table_netflix[[#This Row],[duration (in min)]])-4)),0)</f>
        <v>90</v>
      </c>
      <c r="L2144" t="s">
        <v>53</v>
      </c>
      <c r="M2144" t="s">
        <v>54</v>
      </c>
      <c r="N2144" t="s">
        <v>55</v>
      </c>
      <c r="O2144" t="str" cm="1">
        <f t="array" ref="O2144">_xlfn.IFS(table_netflix[[#This Row],[release_year]]&gt;=2018, "2018 &amp; after", TRUE, "Before 2018")</f>
        <v>2018 &amp; after</v>
      </c>
      <c r="P2144" s="12">
        <f>DATE(table_netflix[[#This Row],[release_year]],1,1)</f>
        <v>43101</v>
      </c>
      <c r="Q2144" s="12">
        <f t="shared" si="33"/>
        <v>43631</v>
      </c>
      <c r="R2144" s="12" t="str">
        <f>TEXT(table_netflix[[#This Row],[date_added_todate]], "mmm")</f>
        <v>Jun</v>
      </c>
      <c r="S2144" t="s">
        <v>11203</v>
      </c>
    </row>
    <row r="2145" spans="1:19" x14ac:dyDescent="0.3">
      <c r="A2145" t="s">
        <v>11204</v>
      </c>
      <c r="B2145" t="s">
        <v>24</v>
      </c>
      <c r="C2145" t="s">
        <v>11205</v>
      </c>
      <c r="D2145" t="s">
        <v>11206</v>
      </c>
      <c r="F2145" t="s">
        <v>301</v>
      </c>
      <c r="G2145" s="14" t="s">
        <v>11189</v>
      </c>
      <c r="H2145">
        <v>2019</v>
      </c>
      <c r="I2145" t="s">
        <v>27</v>
      </c>
      <c r="J2145" t="s">
        <v>33</v>
      </c>
      <c r="K2145">
        <f>IFERROR(VALUE(LEFT(table_netflix[[#This Row],[duration (in min)]], LEN(table_netflix[[#This Row],[duration (in min)]])-4)),0)</f>
        <v>0</v>
      </c>
      <c r="L2145" t="s">
        <v>34</v>
      </c>
      <c r="M2145" t="s">
        <v>74</v>
      </c>
      <c r="N2145" t="s">
        <v>35</v>
      </c>
      <c r="O2145" t="str" cm="1">
        <f t="array" ref="O2145">_xlfn.IFS(table_netflix[[#This Row],[release_year]]&gt;=2018, "2018 &amp; after", TRUE, "Before 2018")</f>
        <v>2018 &amp; after</v>
      </c>
      <c r="P2145" s="12">
        <f>DATE(table_netflix[[#This Row],[release_year]],1,1)</f>
        <v>43466</v>
      </c>
      <c r="Q2145" s="12">
        <f t="shared" si="33"/>
        <v>43631</v>
      </c>
      <c r="R2145" s="12" t="str">
        <f>TEXT(table_netflix[[#This Row],[date_added_todate]], "mmm")</f>
        <v>Jun</v>
      </c>
      <c r="S2145" t="s">
        <v>11207</v>
      </c>
    </row>
    <row r="2146" spans="1:19" x14ac:dyDescent="0.3">
      <c r="A2146" t="s">
        <v>11209</v>
      </c>
      <c r="B2146" t="s">
        <v>15</v>
      </c>
      <c r="C2146" t="s">
        <v>11210</v>
      </c>
      <c r="D2146" t="s">
        <v>83</v>
      </c>
      <c r="E2146" t="s">
        <v>11211</v>
      </c>
      <c r="F2146" t="s">
        <v>941</v>
      </c>
      <c r="G2146" s="14" t="s">
        <v>11208</v>
      </c>
      <c r="H2146">
        <v>2019</v>
      </c>
      <c r="I2146" t="s">
        <v>84</v>
      </c>
      <c r="J2146" t="s">
        <v>241</v>
      </c>
      <c r="K2146">
        <f>IFERROR(VALUE(LEFT(table_netflix[[#This Row],[duration (in min)]], LEN(table_netflix[[#This Row],[duration (in min)]])-4)),0)</f>
        <v>95</v>
      </c>
      <c r="L2146" t="s">
        <v>47</v>
      </c>
      <c r="M2146" t="s">
        <v>85</v>
      </c>
      <c r="O2146" t="str" cm="1">
        <f t="array" ref="O2146">_xlfn.IFS(table_netflix[[#This Row],[release_year]]&gt;=2018, "2018 &amp; after", TRUE, "Before 2018")</f>
        <v>2018 &amp; after</v>
      </c>
      <c r="P2146" s="12">
        <f>DATE(table_netflix[[#This Row],[release_year]],1,1)</f>
        <v>43466</v>
      </c>
      <c r="Q2146" s="12">
        <f t="shared" si="33"/>
        <v>43630</v>
      </c>
      <c r="R2146" s="12" t="str">
        <f>TEXT(table_netflix[[#This Row],[date_added_todate]], "mmm")</f>
        <v>Jun</v>
      </c>
      <c r="S2146" t="s">
        <v>11212</v>
      </c>
    </row>
    <row r="2147" spans="1:19" x14ac:dyDescent="0.3">
      <c r="A2147" t="s">
        <v>11213</v>
      </c>
      <c r="B2147" t="s">
        <v>15</v>
      </c>
      <c r="C2147" t="s">
        <v>11214</v>
      </c>
      <c r="D2147" t="s">
        <v>11215</v>
      </c>
      <c r="E2147" t="s">
        <v>11216</v>
      </c>
      <c r="F2147" t="s">
        <v>18</v>
      </c>
      <c r="G2147" s="14" t="s">
        <v>11208</v>
      </c>
      <c r="H2147">
        <v>2019</v>
      </c>
      <c r="I2147" t="s">
        <v>20</v>
      </c>
      <c r="J2147" t="s">
        <v>174</v>
      </c>
      <c r="K2147">
        <f>IFERROR(VALUE(LEFT(table_netflix[[#This Row],[duration (in min)]], LEN(table_netflix[[#This Row],[duration (in min)]])-4)),0)</f>
        <v>98</v>
      </c>
      <c r="L2147" t="s">
        <v>71</v>
      </c>
      <c r="O2147" t="str" cm="1">
        <f t="array" ref="O2147">_xlfn.IFS(table_netflix[[#This Row],[release_year]]&gt;=2018, "2018 &amp; after", TRUE, "Before 2018")</f>
        <v>2018 &amp; after</v>
      </c>
      <c r="P2147" s="12">
        <f>DATE(table_netflix[[#This Row],[release_year]],1,1)</f>
        <v>43466</v>
      </c>
      <c r="Q2147" s="12">
        <f t="shared" si="33"/>
        <v>43630</v>
      </c>
      <c r="R2147" s="12" t="str">
        <f>TEXT(table_netflix[[#This Row],[date_added_todate]], "mmm")</f>
        <v>Jun</v>
      </c>
      <c r="S2147" t="s">
        <v>11217</v>
      </c>
    </row>
    <row r="2148" spans="1:19" x14ac:dyDescent="0.3">
      <c r="A2148" t="s">
        <v>11219</v>
      </c>
      <c r="B2148" t="s">
        <v>15</v>
      </c>
      <c r="C2148" t="s">
        <v>11220</v>
      </c>
      <c r="D2148" t="s">
        <v>11221</v>
      </c>
      <c r="E2148" t="s">
        <v>11222</v>
      </c>
      <c r="F2148" t="s">
        <v>18</v>
      </c>
      <c r="G2148" s="14" t="s">
        <v>11218</v>
      </c>
      <c r="H2148">
        <v>2019</v>
      </c>
      <c r="I2148" t="s">
        <v>84</v>
      </c>
      <c r="J2148" t="s">
        <v>101</v>
      </c>
      <c r="K2148">
        <f>IFERROR(VALUE(LEFT(table_netflix[[#This Row],[duration (in min)]], LEN(table_netflix[[#This Row],[duration (in min)]])-4)),0)</f>
        <v>61</v>
      </c>
      <c r="L2148" t="s">
        <v>22</v>
      </c>
      <c r="O2148" t="str" cm="1">
        <f t="array" ref="O2148">_xlfn.IFS(table_netflix[[#This Row],[release_year]]&gt;=2018, "2018 &amp; after", TRUE, "Before 2018")</f>
        <v>2018 &amp; after</v>
      </c>
      <c r="P2148" s="12">
        <f>DATE(table_netflix[[#This Row],[release_year]],1,1)</f>
        <v>43466</v>
      </c>
      <c r="Q2148" s="12">
        <f t="shared" si="33"/>
        <v>43629</v>
      </c>
      <c r="R2148" s="12" t="str">
        <f>TEXT(table_netflix[[#This Row],[date_added_todate]], "mmm")</f>
        <v>Jun</v>
      </c>
      <c r="S2148" t="s">
        <v>11223</v>
      </c>
    </row>
    <row r="2149" spans="1:19" x14ac:dyDescent="0.3">
      <c r="A2149" t="s">
        <v>11224</v>
      </c>
      <c r="B2149" t="s">
        <v>15</v>
      </c>
      <c r="C2149" t="s">
        <v>11225</v>
      </c>
      <c r="D2149" t="s">
        <v>11226</v>
      </c>
      <c r="E2149" t="s">
        <v>11227</v>
      </c>
      <c r="F2149" t="s">
        <v>1322</v>
      </c>
      <c r="G2149" s="14" t="s">
        <v>11218</v>
      </c>
      <c r="H2149">
        <v>2019</v>
      </c>
      <c r="I2149" t="s">
        <v>27</v>
      </c>
      <c r="J2149" t="s">
        <v>330</v>
      </c>
      <c r="K2149">
        <f>IFERROR(VALUE(LEFT(table_netflix[[#This Row],[duration (in min)]], LEN(table_netflix[[#This Row],[duration (in min)]])-4)),0)</f>
        <v>117</v>
      </c>
      <c r="L2149" t="s">
        <v>126</v>
      </c>
      <c r="M2149" t="s">
        <v>55</v>
      </c>
      <c r="O2149" t="str" cm="1">
        <f t="array" ref="O2149">_xlfn.IFS(table_netflix[[#This Row],[release_year]]&gt;=2018, "2018 &amp; after", TRUE, "Before 2018")</f>
        <v>2018 &amp; after</v>
      </c>
      <c r="P2149" s="12">
        <f>DATE(table_netflix[[#This Row],[release_year]],1,1)</f>
        <v>43466</v>
      </c>
      <c r="Q2149" s="12">
        <f t="shared" si="33"/>
        <v>43629</v>
      </c>
      <c r="R2149" s="12" t="str">
        <f>TEXT(table_netflix[[#This Row],[date_added_todate]], "mmm")</f>
        <v>Jun</v>
      </c>
      <c r="S2149" t="s">
        <v>11228</v>
      </c>
    </row>
    <row r="2150" spans="1:19" x14ac:dyDescent="0.3">
      <c r="A2150" t="s">
        <v>11229</v>
      </c>
      <c r="B2150" t="s">
        <v>15</v>
      </c>
      <c r="C2150" t="s">
        <v>11230</v>
      </c>
      <c r="D2150" t="s">
        <v>9125</v>
      </c>
      <c r="E2150" t="s">
        <v>285</v>
      </c>
      <c r="F2150" t="s">
        <v>18</v>
      </c>
      <c r="G2150" s="14" t="s">
        <v>11231</v>
      </c>
      <c r="H2150">
        <v>2019</v>
      </c>
      <c r="I2150" t="s">
        <v>27</v>
      </c>
      <c r="J2150" t="s">
        <v>1999</v>
      </c>
      <c r="K2150">
        <f>IFERROR(VALUE(LEFT(table_netflix[[#This Row],[duration (in min)]], LEN(table_netflix[[#This Row],[duration (in min)]])-4)),0)</f>
        <v>60</v>
      </c>
      <c r="L2150" t="s">
        <v>852</v>
      </c>
      <c r="O2150" t="str" cm="1">
        <f t="array" ref="O2150">_xlfn.IFS(table_netflix[[#This Row],[release_year]]&gt;=2018, "2018 &amp; after", TRUE, "Before 2018")</f>
        <v>2018 &amp; after</v>
      </c>
      <c r="P2150" s="12">
        <f>DATE(table_netflix[[#This Row],[release_year]],1,1)</f>
        <v>43466</v>
      </c>
      <c r="Q2150" s="12">
        <f t="shared" si="33"/>
        <v>43628</v>
      </c>
      <c r="R2150" s="12" t="str">
        <f>TEXT(table_netflix[[#This Row],[date_added_todate]], "mmm")</f>
        <v>Jun</v>
      </c>
      <c r="S2150" t="s">
        <v>11232</v>
      </c>
    </row>
    <row r="2151" spans="1:19" x14ac:dyDescent="0.3">
      <c r="A2151" t="s">
        <v>11233</v>
      </c>
      <c r="B2151" t="s">
        <v>15</v>
      </c>
      <c r="C2151" t="s">
        <v>11234</v>
      </c>
      <c r="D2151" t="s">
        <v>3889</v>
      </c>
      <c r="E2151" t="s">
        <v>11235</v>
      </c>
      <c r="F2151" t="s">
        <v>18</v>
      </c>
      <c r="G2151" s="14" t="s">
        <v>11231</v>
      </c>
      <c r="H2151">
        <v>2019</v>
      </c>
      <c r="I2151" t="s">
        <v>27</v>
      </c>
      <c r="J2151" t="s">
        <v>418</v>
      </c>
      <c r="K2151">
        <f>IFERROR(VALUE(LEFT(table_netflix[[#This Row],[duration (in min)]], LEN(table_netflix[[#This Row],[duration (in min)]])-4)),0)</f>
        <v>142</v>
      </c>
      <c r="L2151" t="s">
        <v>22</v>
      </c>
      <c r="M2151" t="s">
        <v>112</v>
      </c>
      <c r="O2151" t="str" cm="1">
        <f t="array" ref="O2151">_xlfn.IFS(table_netflix[[#This Row],[release_year]]&gt;=2018, "2018 &amp; after", TRUE, "Before 2018")</f>
        <v>2018 &amp; after</v>
      </c>
      <c r="P2151" s="12">
        <f>DATE(table_netflix[[#This Row],[release_year]],1,1)</f>
        <v>43466</v>
      </c>
      <c r="Q2151" s="12">
        <f t="shared" si="33"/>
        <v>43628</v>
      </c>
      <c r="R2151" s="12" t="str">
        <f>TEXT(table_netflix[[#This Row],[date_added_todate]], "mmm")</f>
        <v>Jun</v>
      </c>
      <c r="S2151" t="s">
        <v>11236</v>
      </c>
    </row>
    <row r="2152" spans="1:19" x14ac:dyDescent="0.3">
      <c r="A2152" t="s">
        <v>11237</v>
      </c>
      <c r="B2152" t="s">
        <v>15</v>
      </c>
      <c r="C2152" t="s">
        <v>11238</v>
      </c>
      <c r="D2152" t="s">
        <v>11239</v>
      </c>
      <c r="E2152" t="s">
        <v>11240</v>
      </c>
      <c r="F2152" t="s">
        <v>3132</v>
      </c>
      <c r="G2152" s="14" t="s">
        <v>11241</v>
      </c>
      <c r="H2152">
        <v>2018</v>
      </c>
      <c r="I2152" t="s">
        <v>27</v>
      </c>
      <c r="J2152" t="s">
        <v>1242</v>
      </c>
      <c r="K2152">
        <f>IFERROR(VALUE(LEFT(table_netflix[[#This Row],[duration (in min)]], LEN(table_netflix[[#This Row],[duration (in min)]])-4)),0)</f>
        <v>74</v>
      </c>
      <c r="L2152" t="s">
        <v>53</v>
      </c>
      <c r="M2152" t="s">
        <v>54</v>
      </c>
      <c r="N2152" t="s">
        <v>55</v>
      </c>
      <c r="O2152" t="str" cm="1">
        <f t="array" ref="O2152">_xlfn.IFS(table_netflix[[#This Row],[release_year]]&gt;=2018, "2018 &amp; after", TRUE, "Before 2018")</f>
        <v>2018 &amp; after</v>
      </c>
      <c r="P2152" s="12">
        <f>DATE(table_netflix[[#This Row],[release_year]],1,1)</f>
        <v>43101</v>
      </c>
      <c r="Q2152" s="12">
        <f t="shared" si="33"/>
        <v>43623</v>
      </c>
      <c r="R2152" s="12" t="str">
        <f>TEXT(table_netflix[[#This Row],[date_added_todate]], "mmm")</f>
        <v>Jun</v>
      </c>
      <c r="S2152" t="s">
        <v>11242</v>
      </c>
    </row>
    <row r="2153" spans="1:19" x14ac:dyDescent="0.3">
      <c r="A2153" t="s">
        <v>11243</v>
      </c>
      <c r="B2153" t="s">
        <v>15</v>
      </c>
      <c r="C2153" t="s">
        <v>11244</v>
      </c>
      <c r="D2153" t="s">
        <v>11245</v>
      </c>
      <c r="E2153" t="s">
        <v>11246</v>
      </c>
      <c r="F2153" t="s">
        <v>301</v>
      </c>
      <c r="G2153" s="14" t="s">
        <v>11241</v>
      </c>
      <c r="H2153">
        <v>2019</v>
      </c>
      <c r="I2153" t="s">
        <v>27</v>
      </c>
      <c r="J2153" t="s">
        <v>348</v>
      </c>
      <c r="K2153">
        <f>IFERROR(VALUE(LEFT(table_netflix[[#This Row],[duration (in min)]], LEN(table_netflix[[#This Row],[duration (in min)]])-4)),0)</f>
        <v>119</v>
      </c>
      <c r="L2153" t="s">
        <v>53</v>
      </c>
      <c r="M2153" t="s">
        <v>55</v>
      </c>
      <c r="N2153" t="s">
        <v>600</v>
      </c>
      <c r="O2153" t="str" cm="1">
        <f t="array" ref="O2153">_xlfn.IFS(table_netflix[[#This Row],[release_year]]&gt;=2018, "2018 &amp; after", TRUE, "Before 2018")</f>
        <v>2018 &amp; after</v>
      </c>
      <c r="P2153" s="12">
        <f>DATE(table_netflix[[#This Row],[release_year]],1,1)</f>
        <v>43466</v>
      </c>
      <c r="Q2153" s="12">
        <f t="shared" si="33"/>
        <v>43623</v>
      </c>
      <c r="R2153" s="12" t="str">
        <f>TEXT(table_netflix[[#This Row],[date_added_todate]], "mmm")</f>
        <v>Jun</v>
      </c>
      <c r="S2153" t="s">
        <v>11247</v>
      </c>
    </row>
    <row r="2154" spans="1:19" x14ac:dyDescent="0.3">
      <c r="A2154" t="s">
        <v>11248</v>
      </c>
      <c r="B2154" t="s">
        <v>15</v>
      </c>
      <c r="C2154" t="s">
        <v>11249</v>
      </c>
      <c r="D2154" t="s">
        <v>11250</v>
      </c>
      <c r="E2154" t="s">
        <v>11251</v>
      </c>
      <c r="F2154" t="s">
        <v>109</v>
      </c>
      <c r="G2154" s="14" t="s">
        <v>11241</v>
      </c>
      <c r="H2154">
        <v>2019</v>
      </c>
      <c r="I2154" t="s">
        <v>84</v>
      </c>
      <c r="J2154" t="s">
        <v>366</v>
      </c>
      <c r="K2154">
        <f>IFERROR(VALUE(LEFT(table_netflix[[#This Row],[duration (in min)]], LEN(table_netflix[[#This Row],[duration (in min)]])-4)),0)</f>
        <v>114</v>
      </c>
      <c r="L2154" t="s">
        <v>294</v>
      </c>
      <c r="M2154" t="s">
        <v>127</v>
      </c>
      <c r="N2154" t="s">
        <v>142</v>
      </c>
      <c r="O2154" t="str" cm="1">
        <f t="array" ref="O2154">_xlfn.IFS(table_netflix[[#This Row],[release_year]]&gt;=2018, "2018 &amp; after", TRUE, "Before 2018")</f>
        <v>2018 &amp; after</v>
      </c>
      <c r="P2154" s="12">
        <f>DATE(table_netflix[[#This Row],[release_year]],1,1)</f>
        <v>43466</v>
      </c>
      <c r="Q2154" s="12">
        <f t="shared" si="33"/>
        <v>43623</v>
      </c>
      <c r="R2154" s="12" t="str">
        <f>TEXT(table_netflix[[#This Row],[date_added_todate]], "mmm")</f>
        <v>Jun</v>
      </c>
      <c r="S2154" t="s">
        <v>11252</v>
      </c>
    </row>
    <row r="2155" spans="1:19" x14ac:dyDescent="0.3">
      <c r="A2155" t="s">
        <v>11253</v>
      </c>
      <c r="B2155" t="s">
        <v>15</v>
      </c>
      <c r="C2155" t="s">
        <v>11254</v>
      </c>
      <c r="D2155" t="s">
        <v>1199</v>
      </c>
      <c r="E2155" t="s">
        <v>11255</v>
      </c>
      <c r="F2155" t="s">
        <v>39</v>
      </c>
      <c r="G2155" s="14" t="s">
        <v>11241</v>
      </c>
      <c r="H2155">
        <v>2019</v>
      </c>
      <c r="I2155" t="s">
        <v>84</v>
      </c>
      <c r="J2155" t="s">
        <v>52</v>
      </c>
      <c r="K2155">
        <f>IFERROR(VALUE(LEFT(table_netflix[[#This Row],[duration (in min)]], LEN(table_netflix[[#This Row],[duration (in min)]])-4)),0)</f>
        <v>125</v>
      </c>
      <c r="L2155" t="s">
        <v>71</v>
      </c>
      <c r="M2155" t="s">
        <v>55</v>
      </c>
      <c r="N2155" t="s">
        <v>107</v>
      </c>
      <c r="O2155" t="str" cm="1">
        <f t="array" ref="O2155">_xlfn.IFS(table_netflix[[#This Row],[release_year]]&gt;=2018, "2018 &amp; after", TRUE, "Before 2018")</f>
        <v>2018 &amp; after</v>
      </c>
      <c r="P2155" s="12">
        <f>DATE(table_netflix[[#This Row],[release_year]],1,1)</f>
        <v>43466</v>
      </c>
      <c r="Q2155" s="12">
        <f t="shared" si="33"/>
        <v>43623</v>
      </c>
      <c r="R2155" s="12" t="str">
        <f>TEXT(table_netflix[[#This Row],[date_added_todate]], "mmm")</f>
        <v>Jun</v>
      </c>
      <c r="S2155" t="s">
        <v>11256</v>
      </c>
    </row>
    <row r="2156" spans="1:19" x14ac:dyDescent="0.3">
      <c r="A2156" t="s">
        <v>11257</v>
      </c>
      <c r="B2156" t="s">
        <v>15</v>
      </c>
      <c r="C2156" t="s">
        <v>11258</v>
      </c>
      <c r="D2156" t="s">
        <v>11259</v>
      </c>
      <c r="E2156" t="s">
        <v>11260</v>
      </c>
      <c r="F2156" t="s">
        <v>307</v>
      </c>
      <c r="G2156" s="14" t="s">
        <v>11241</v>
      </c>
      <c r="H2156">
        <v>2019</v>
      </c>
      <c r="I2156" t="s">
        <v>45</v>
      </c>
      <c r="J2156" t="s">
        <v>2552</v>
      </c>
      <c r="K2156">
        <f>IFERROR(VALUE(LEFT(table_netflix[[#This Row],[duration (in min)]], LEN(table_netflix[[#This Row],[duration (in min)]])-4)),0)</f>
        <v>71</v>
      </c>
      <c r="L2156" t="s">
        <v>47</v>
      </c>
      <c r="O2156" t="str" cm="1">
        <f t="array" ref="O2156">_xlfn.IFS(table_netflix[[#This Row],[release_year]]&gt;=2018, "2018 &amp; after", TRUE, "Before 2018")</f>
        <v>2018 &amp; after</v>
      </c>
      <c r="P2156" s="12">
        <f>DATE(table_netflix[[#This Row],[release_year]],1,1)</f>
        <v>43466</v>
      </c>
      <c r="Q2156" s="12">
        <f t="shared" si="33"/>
        <v>43623</v>
      </c>
      <c r="R2156" s="12" t="str">
        <f>TEXT(table_netflix[[#This Row],[date_added_todate]], "mmm")</f>
        <v>Jun</v>
      </c>
      <c r="S2156" t="s">
        <v>11261</v>
      </c>
    </row>
    <row r="2157" spans="1:19" x14ac:dyDescent="0.3">
      <c r="A2157" t="s">
        <v>11262</v>
      </c>
      <c r="B2157" t="s">
        <v>15</v>
      </c>
      <c r="C2157" t="s">
        <v>11263</v>
      </c>
      <c r="D2157" t="s">
        <v>11264</v>
      </c>
      <c r="E2157" t="s">
        <v>11265</v>
      </c>
      <c r="F2157" t="s">
        <v>80</v>
      </c>
      <c r="G2157" s="14" t="s">
        <v>11241</v>
      </c>
      <c r="H2157">
        <v>2019</v>
      </c>
      <c r="I2157" t="s">
        <v>84</v>
      </c>
      <c r="J2157" t="s">
        <v>141</v>
      </c>
      <c r="K2157">
        <f>IFERROR(VALUE(LEFT(table_netflix[[#This Row],[duration (in min)]], LEN(table_netflix[[#This Row],[duration (in min)]])-4)),0)</f>
        <v>110</v>
      </c>
      <c r="L2157" t="s">
        <v>47</v>
      </c>
      <c r="M2157" t="s">
        <v>72</v>
      </c>
      <c r="N2157" t="s">
        <v>55</v>
      </c>
      <c r="O2157" t="str" cm="1">
        <f t="array" ref="O2157">_xlfn.IFS(table_netflix[[#This Row],[release_year]]&gt;=2018, "2018 &amp; after", TRUE, "Before 2018")</f>
        <v>2018 &amp; after</v>
      </c>
      <c r="P2157" s="12">
        <f>DATE(table_netflix[[#This Row],[release_year]],1,1)</f>
        <v>43466</v>
      </c>
      <c r="Q2157" s="12">
        <f t="shared" si="33"/>
        <v>43623</v>
      </c>
      <c r="R2157" s="12" t="str">
        <f>TEXT(table_netflix[[#This Row],[date_added_todate]], "mmm")</f>
        <v>Jun</v>
      </c>
      <c r="S2157" t="s">
        <v>11266</v>
      </c>
    </row>
    <row r="2158" spans="1:19" x14ac:dyDescent="0.3">
      <c r="A2158" t="s">
        <v>11267</v>
      </c>
      <c r="B2158" t="s">
        <v>15</v>
      </c>
      <c r="C2158" t="s">
        <v>11268</v>
      </c>
      <c r="D2158" t="s">
        <v>11269</v>
      </c>
      <c r="E2158" t="s">
        <v>11270</v>
      </c>
      <c r="F2158" t="s">
        <v>39</v>
      </c>
      <c r="G2158" s="14" t="s">
        <v>11241</v>
      </c>
      <c r="H2158">
        <v>2018</v>
      </c>
      <c r="I2158" t="s">
        <v>27</v>
      </c>
      <c r="J2158" t="s">
        <v>81</v>
      </c>
      <c r="K2158">
        <f>IFERROR(VALUE(LEFT(table_netflix[[#This Row],[duration (in min)]], LEN(table_netflix[[#This Row],[duration (in min)]])-4)),0)</f>
        <v>127</v>
      </c>
      <c r="L2158" t="s">
        <v>71</v>
      </c>
      <c r="M2158" t="s">
        <v>168</v>
      </c>
      <c r="N2158" t="s">
        <v>54</v>
      </c>
      <c r="O2158" t="str" cm="1">
        <f t="array" ref="O2158">_xlfn.IFS(table_netflix[[#This Row],[release_year]]&gt;=2018, "2018 &amp; after", TRUE, "Before 2018")</f>
        <v>2018 &amp; after</v>
      </c>
      <c r="P2158" s="12">
        <f>DATE(table_netflix[[#This Row],[release_year]],1,1)</f>
        <v>43101</v>
      </c>
      <c r="Q2158" s="12">
        <f t="shared" si="33"/>
        <v>43623</v>
      </c>
      <c r="R2158" s="12" t="str">
        <f>TEXT(table_netflix[[#This Row],[date_added_todate]], "mmm")</f>
        <v>Jun</v>
      </c>
      <c r="S2158" t="s">
        <v>11271</v>
      </c>
    </row>
    <row r="2159" spans="1:19" x14ac:dyDescent="0.3">
      <c r="A2159" t="s">
        <v>11272</v>
      </c>
      <c r="B2159" t="s">
        <v>15</v>
      </c>
      <c r="C2159" t="s">
        <v>11273</v>
      </c>
      <c r="D2159" t="s">
        <v>471</v>
      </c>
      <c r="E2159" t="s">
        <v>11274</v>
      </c>
      <c r="F2159" t="s">
        <v>18</v>
      </c>
      <c r="G2159" s="14" t="s">
        <v>11241</v>
      </c>
      <c r="H2159">
        <v>2019</v>
      </c>
      <c r="I2159" t="s">
        <v>27</v>
      </c>
      <c r="J2159" t="s">
        <v>381</v>
      </c>
      <c r="K2159">
        <f>IFERROR(VALUE(LEFT(table_netflix[[#This Row],[duration (in min)]], LEN(table_netflix[[#This Row],[duration (in min)]])-4)),0)</f>
        <v>118</v>
      </c>
      <c r="L2159" t="s">
        <v>22</v>
      </c>
      <c r="M2159" t="s">
        <v>112</v>
      </c>
      <c r="O2159" t="str" cm="1">
        <f t="array" ref="O2159">_xlfn.IFS(table_netflix[[#This Row],[release_year]]&gt;=2018, "2018 &amp; after", TRUE, "Before 2018")</f>
        <v>2018 &amp; after</v>
      </c>
      <c r="P2159" s="12">
        <f>DATE(table_netflix[[#This Row],[release_year]],1,1)</f>
        <v>43466</v>
      </c>
      <c r="Q2159" s="12">
        <f t="shared" si="33"/>
        <v>43623</v>
      </c>
      <c r="R2159" s="12" t="str">
        <f>TEXT(table_netflix[[#This Row],[date_added_todate]], "mmm")</f>
        <v>Jun</v>
      </c>
      <c r="S2159" t="s">
        <v>11275</v>
      </c>
    </row>
    <row r="2160" spans="1:19" x14ac:dyDescent="0.3">
      <c r="A2160" t="s">
        <v>11276</v>
      </c>
      <c r="B2160" t="s">
        <v>15</v>
      </c>
      <c r="C2160" t="s">
        <v>11277</v>
      </c>
      <c r="D2160" t="s">
        <v>11278</v>
      </c>
      <c r="E2160" t="s">
        <v>11279</v>
      </c>
      <c r="F2160" t="s">
        <v>80</v>
      </c>
      <c r="G2160" s="14" t="s">
        <v>11280</v>
      </c>
      <c r="H2160">
        <v>2019</v>
      </c>
      <c r="I2160" t="s">
        <v>27</v>
      </c>
      <c r="J2160" t="s">
        <v>21</v>
      </c>
      <c r="K2160">
        <f>IFERROR(VALUE(LEFT(table_netflix[[#This Row],[duration (in min)]], LEN(table_netflix[[#This Row],[duration (in min)]])-4)),0)</f>
        <v>90</v>
      </c>
      <c r="L2160" t="s">
        <v>53</v>
      </c>
      <c r="M2160" t="s">
        <v>55</v>
      </c>
      <c r="O2160" t="str" cm="1">
        <f t="array" ref="O2160">_xlfn.IFS(table_netflix[[#This Row],[release_year]]&gt;=2018, "2018 &amp; after", TRUE, "Before 2018")</f>
        <v>2018 &amp; after</v>
      </c>
      <c r="P2160" s="12">
        <f>DATE(table_netflix[[#This Row],[release_year]],1,1)</f>
        <v>43466</v>
      </c>
      <c r="Q2160" s="12">
        <f t="shared" si="33"/>
        <v>43622</v>
      </c>
      <c r="R2160" s="12" t="str">
        <f>TEXT(table_netflix[[#This Row],[date_added_todate]], "mmm")</f>
        <v>Jun</v>
      </c>
      <c r="S2160" t="s">
        <v>11281</v>
      </c>
    </row>
    <row r="2161" spans="1:19" x14ac:dyDescent="0.3">
      <c r="A2161" t="s">
        <v>11282</v>
      </c>
      <c r="B2161" t="s">
        <v>15</v>
      </c>
      <c r="C2161" t="s">
        <v>11283</v>
      </c>
      <c r="D2161" t="s">
        <v>9983</v>
      </c>
      <c r="E2161" t="s">
        <v>11284</v>
      </c>
      <c r="F2161" t="s">
        <v>202</v>
      </c>
      <c r="G2161" s="14" t="s">
        <v>11285</v>
      </c>
      <c r="H2161">
        <v>2016</v>
      </c>
      <c r="I2161" t="s">
        <v>62</v>
      </c>
      <c r="J2161" t="s">
        <v>1112</v>
      </c>
      <c r="K2161">
        <f>IFERROR(VALUE(LEFT(table_netflix[[#This Row],[duration (in min)]], LEN(table_netflix[[#This Row],[duration (in min)]])-4)),0)</f>
        <v>130</v>
      </c>
      <c r="L2161" t="s">
        <v>1249</v>
      </c>
      <c r="M2161" t="s">
        <v>55</v>
      </c>
      <c r="O2161" t="str" cm="1">
        <f t="array" ref="O2161">_xlfn.IFS(table_netflix[[#This Row],[release_year]]&gt;=2018, "2018 &amp; after", TRUE, "Before 2018")</f>
        <v>Before 2018</v>
      </c>
      <c r="P2161" s="12">
        <f>DATE(table_netflix[[#This Row],[release_year]],1,1)</f>
        <v>42370</v>
      </c>
      <c r="Q2161" s="12">
        <f t="shared" si="33"/>
        <v>43621</v>
      </c>
      <c r="R2161" s="12" t="str">
        <f>TEXT(table_netflix[[#This Row],[date_added_todate]], "mmm")</f>
        <v>Jun</v>
      </c>
      <c r="S2161" t="s">
        <v>11286</v>
      </c>
    </row>
    <row r="2162" spans="1:19" x14ac:dyDescent="0.3">
      <c r="A2162" t="s">
        <v>11287</v>
      </c>
      <c r="B2162" t="s">
        <v>15</v>
      </c>
      <c r="C2162" t="s">
        <v>11288</v>
      </c>
      <c r="D2162" t="s">
        <v>11289</v>
      </c>
      <c r="E2162" t="s">
        <v>11290</v>
      </c>
      <c r="F2162" t="s">
        <v>1982</v>
      </c>
      <c r="G2162" s="14" t="s">
        <v>11291</v>
      </c>
      <c r="H2162">
        <v>2015</v>
      </c>
      <c r="I2162" t="s">
        <v>27</v>
      </c>
      <c r="J2162" t="s">
        <v>1828</v>
      </c>
      <c r="K2162">
        <f>IFERROR(VALUE(LEFT(table_netflix[[#This Row],[duration (in min)]], LEN(table_netflix[[#This Row],[duration (in min)]])-4)),0)</f>
        <v>12</v>
      </c>
      <c r="L2162" t="s">
        <v>53</v>
      </c>
      <c r="M2162" t="s">
        <v>55</v>
      </c>
      <c r="N2162" t="s">
        <v>127</v>
      </c>
      <c r="O2162" t="str" cm="1">
        <f t="array" ref="O2162">_xlfn.IFS(table_netflix[[#This Row],[release_year]]&gt;=2018, "2018 &amp; after", TRUE, "Before 2018")</f>
        <v>Before 2018</v>
      </c>
      <c r="P2162" s="12">
        <f>DATE(table_netflix[[#This Row],[release_year]],1,1)</f>
        <v>42005</v>
      </c>
      <c r="Q2162" s="12">
        <f t="shared" si="33"/>
        <v>43620</v>
      </c>
      <c r="R2162" s="12" t="str">
        <f>TEXT(table_netflix[[#This Row],[date_added_todate]], "mmm")</f>
        <v>Jun</v>
      </c>
      <c r="S2162" t="s">
        <v>11292</v>
      </c>
    </row>
    <row r="2163" spans="1:19" x14ac:dyDescent="0.3">
      <c r="A2163" t="s">
        <v>11293</v>
      </c>
      <c r="B2163" t="s">
        <v>15</v>
      </c>
      <c r="C2163" t="s">
        <v>11294</v>
      </c>
      <c r="D2163" t="s">
        <v>7592</v>
      </c>
      <c r="E2163" t="s">
        <v>11295</v>
      </c>
      <c r="F2163" t="s">
        <v>18</v>
      </c>
      <c r="G2163" s="14" t="s">
        <v>11291</v>
      </c>
      <c r="H2163">
        <v>2019</v>
      </c>
      <c r="I2163" t="s">
        <v>62</v>
      </c>
      <c r="J2163" t="s">
        <v>1241</v>
      </c>
      <c r="K2163">
        <f>IFERROR(VALUE(LEFT(table_netflix[[#This Row],[duration (in min)]], LEN(table_netflix[[#This Row],[duration (in min)]])-4)),0)</f>
        <v>62</v>
      </c>
      <c r="L2163" t="s">
        <v>852</v>
      </c>
      <c r="O2163" t="str" cm="1">
        <f t="array" ref="O2163">_xlfn.IFS(table_netflix[[#This Row],[release_year]]&gt;=2018, "2018 &amp; after", TRUE, "Before 2018")</f>
        <v>2018 &amp; after</v>
      </c>
      <c r="P2163" s="12">
        <f>DATE(table_netflix[[#This Row],[release_year]],1,1)</f>
        <v>43466</v>
      </c>
      <c r="Q2163" s="12">
        <f t="shared" si="33"/>
        <v>43620</v>
      </c>
      <c r="R2163" s="12" t="str">
        <f>TEXT(table_netflix[[#This Row],[date_added_todate]], "mmm")</f>
        <v>Jun</v>
      </c>
      <c r="S2163" t="s">
        <v>11296</v>
      </c>
    </row>
    <row r="2164" spans="1:19" x14ac:dyDescent="0.3">
      <c r="A2164" t="s">
        <v>11297</v>
      </c>
      <c r="B2164" t="s">
        <v>15</v>
      </c>
      <c r="C2164" t="s">
        <v>11298</v>
      </c>
      <c r="D2164" t="s">
        <v>11299</v>
      </c>
      <c r="F2164" t="s">
        <v>18</v>
      </c>
      <c r="G2164" s="14" t="s">
        <v>11291</v>
      </c>
      <c r="H2164">
        <v>2014</v>
      </c>
      <c r="I2164" t="s">
        <v>100</v>
      </c>
      <c r="J2164" t="s">
        <v>11300</v>
      </c>
      <c r="K2164">
        <f>IFERROR(VALUE(LEFT(table_netflix[[#This Row],[duration (in min)]], LEN(table_netflix[[#This Row],[duration (in min)]])-4)),0)</f>
        <v>3</v>
      </c>
      <c r="L2164" t="s">
        <v>47</v>
      </c>
      <c r="M2164" t="s">
        <v>127</v>
      </c>
      <c r="O2164" t="str" cm="1">
        <f t="array" ref="O2164">_xlfn.IFS(table_netflix[[#This Row],[release_year]]&gt;=2018, "2018 &amp; after", TRUE, "Before 2018")</f>
        <v>Before 2018</v>
      </c>
      <c r="P2164" s="12">
        <f>DATE(table_netflix[[#This Row],[release_year]],1,1)</f>
        <v>41640</v>
      </c>
      <c r="Q2164" s="12">
        <f t="shared" si="33"/>
        <v>43620</v>
      </c>
      <c r="R2164" s="12" t="str">
        <f>TEXT(table_netflix[[#This Row],[date_added_todate]], "mmm")</f>
        <v>Jun</v>
      </c>
      <c r="S2164" t="s">
        <v>11301</v>
      </c>
    </row>
    <row r="2165" spans="1:19" x14ac:dyDescent="0.3">
      <c r="A2165" t="s">
        <v>11303</v>
      </c>
      <c r="B2165" t="s">
        <v>15</v>
      </c>
      <c r="C2165" t="s">
        <v>11304</v>
      </c>
      <c r="D2165" t="s">
        <v>11305</v>
      </c>
      <c r="E2165" t="s">
        <v>11306</v>
      </c>
      <c r="F2165" t="s">
        <v>39</v>
      </c>
      <c r="G2165" s="14" t="s">
        <v>11302</v>
      </c>
      <c r="H2165">
        <v>2019</v>
      </c>
      <c r="I2165" t="s">
        <v>62</v>
      </c>
      <c r="J2165" t="s">
        <v>366</v>
      </c>
      <c r="K2165">
        <f>IFERROR(VALUE(LEFT(table_netflix[[#This Row],[duration (in min)]], LEN(table_netflix[[#This Row],[duration (in min)]])-4)),0)</f>
        <v>114</v>
      </c>
      <c r="L2165" t="s">
        <v>53</v>
      </c>
      <c r="M2165" t="s">
        <v>55</v>
      </c>
      <c r="O2165" t="str" cm="1">
        <f t="array" ref="O2165">_xlfn.IFS(table_netflix[[#This Row],[release_year]]&gt;=2018, "2018 &amp; after", TRUE, "Before 2018")</f>
        <v>2018 &amp; after</v>
      </c>
      <c r="P2165" s="12">
        <f>DATE(table_netflix[[#This Row],[release_year]],1,1)</f>
        <v>43466</v>
      </c>
      <c r="Q2165" s="12">
        <f t="shared" si="33"/>
        <v>43618</v>
      </c>
      <c r="R2165" s="12" t="str">
        <f>TEXT(table_netflix[[#This Row],[date_added_todate]], "mmm")</f>
        <v>Jun</v>
      </c>
      <c r="S2165" t="s">
        <v>11307</v>
      </c>
    </row>
    <row r="2166" spans="1:19" x14ac:dyDescent="0.3">
      <c r="A2166" t="s">
        <v>11309</v>
      </c>
      <c r="B2166" t="s">
        <v>15</v>
      </c>
      <c r="C2166" t="s">
        <v>11310</v>
      </c>
      <c r="D2166" t="s">
        <v>11311</v>
      </c>
      <c r="E2166" t="s">
        <v>11312</v>
      </c>
      <c r="F2166" t="s">
        <v>39</v>
      </c>
      <c r="G2166" s="14" t="s">
        <v>11308</v>
      </c>
      <c r="H2166">
        <v>2017</v>
      </c>
      <c r="I2166" t="s">
        <v>27</v>
      </c>
      <c r="J2166" t="s">
        <v>337</v>
      </c>
      <c r="K2166">
        <f>IFERROR(VALUE(LEFT(table_netflix[[#This Row],[duration (in min)]], LEN(table_netflix[[#This Row],[duration (in min)]])-4)),0)</f>
        <v>128</v>
      </c>
      <c r="L2166" t="s">
        <v>53</v>
      </c>
      <c r="M2166" t="s">
        <v>54</v>
      </c>
      <c r="N2166" t="s">
        <v>55</v>
      </c>
      <c r="O2166" t="str" cm="1">
        <f t="array" ref="O2166">_xlfn.IFS(table_netflix[[#This Row],[release_year]]&gt;=2018, "2018 &amp; after", TRUE, "Before 2018")</f>
        <v>Before 2018</v>
      </c>
      <c r="P2166" s="12">
        <f>DATE(table_netflix[[#This Row],[release_year]],1,1)</f>
        <v>42736</v>
      </c>
      <c r="Q2166" s="12">
        <f t="shared" si="33"/>
        <v>43617</v>
      </c>
      <c r="R2166" s="12" t="str">
        <f>TEXT(table_netflix[[#This Row],[date_added_todate]], "mmm")</f>
        <v>Jun</v>
      </c>
      <c r="S2166" t="s">
        <v>11313</v>
      </c>
    </row>
    <row r="2167" spans="1:19" x14ac:dyDescent="0.3">
      <c r="A2167" t="s">
        <v>11314</v>
      </c>
      <c r="B2167" t="s">
        <v>15</v>
      </c>
      <c r="C2167" t="s">
        <v>11315</v>
      </c>
      <c r="D2167" t="s">
        <v>1780</v>
      </c>
      <c r="E2167" t="s">
        <v>11316</v>
      </c>
      <c r="F2167" t="s">
        <v>1782</v>
      </c>
      <c r="G2167" s="14" t="s">
        <v>11308</v>
      </c>
      <c r="H2167">
        <v>2019</v>
      </c>
      <c r="I2167" t="s">
        <v>27</v>
      </c>
      <c r="J2167" t="s">
        <v>499</v>
      </c>
      <c r="K2167">
        <f>IFERROR(VALUE(LEFT(table_netflix[[#This Row],[duration (in min)]], LEN(table_netflix[[#This Row],[duration (in min)]])-4)),0)</f>
        <v>109</v>
      </c>
      <c r="L2167" t="s">
        <v>71</v>
      </c>
      <c r="M2167" t="s">
        <v>55</v>
      </c>
      <c r="O2167" t="str" cm="1">
        <f t="array" ref="O2167">_xlfn.IFS(table_netflix[[#This Row],[release_year]]&gt;=2018, "2018 &amp; after", TRUE, "Before 2018")</f>
        <v>2018 &amp; after</v>
      </c>
      <c r="P2167" s="12">
        <f>DATE(table_netflix[[#This Row],[release_year]],1,1)</f>
        <v>43466</v>
      </c>
      <c r="Q2167" s="12">
        <f t="shared" si="33"/>
        <v>43617</v>
      </c>
      <c r="R2167" s="12" t="str">
        <f>TEXT(table_netflix[[#This Row],[date_added_todate]], "mmm")</f>
        <v>Jun</v>
      </c>
      <c r="S2167" t="s">
        <v>11317</v>
      </c>
    </row>
    <row r="2168" spans="1:19" x14ac:dyDescent="0.3">
      <c r="A2168" t="s">
        <v>11318</v>
      </c>
      <c r="B2168" t="s">
        <v>15</v>
      </c>
      <c r="C2168" t="s">
        <v>11319</v>
      </c>
      <c r="D2168" t="s">
        <v>11320</v>
      </c>
      <c r="E2168" t="s">
        <v>11321</v>
      </c>
      <c r="F2168" t="s">
        <v>534</v>
      </c>
      <c r="G2168" s="14" t="s">
        <v>11308</v>
      </c>
      <c r="H2168">
        <v>2019</v>
      </c>
      <c r="I2168" t="s">
        <v>62</v>
      </c>
      <c r="J2168" t="s">
        <v>499</v>
      </c>
      <c r="K2168">
        <f>IFERROR(VALUE(LEFT(table_netflix[[#This Row],[duration (in min)]], LEN(table_netflix[[#This Row],[duration (in min)]])-4)),0)</f>
        <v>109</v>
      </c>
      <c r="L2168" t="s">
        <v>144</v>
      </c>
      <c r="M2168" t="s">
        <v>55</v>
      </c>
      <c r="N2168" t="s">
        <v>266</v>
      </c>
      <c r="O2168" t="str" cm="1">
        <f t="array" ref="O2168">_xlfn.IFS(table_netflix[[#This Row],[release_year]]&gt;=2018, "2018 &amp; after", TRUE, "Before 2018")</f>
        <v>2018 &amp; after</v>
      </c>
      <c r="P2168" s="12">
        <f>DATE(table_netflix[[#This Row],[release_year]],1,1)</f>
        <v>43466</v>
      </c>
      <c r="Q2168" s="12">
        <f t="shared" si="33"/>
        <v>43617</v>
      </c>
      <c r="R2168" s="12" t="str">
        <f>TEXT(table_netflix[[#This Row],[date_added_todate]], "mmm")</f>
        <v>Jun</v>
      </c>
      <c r="S2168" t="s">
        <v>11322</v>
      </c>
    </row>
    <row r="2169" spans="1:19" x14ac:dyDescent="0.3">
      <c r="A2169" t="s">
        <v>11324</v>
      </c>
      <c r="B2169" t="s">
        <v>15</v>
      </c>
      <c r="C2169" t="s">
        <v>11325</v>
      </c>
      <c r="D2169" t="s">
        <v>664</v>
      </c>
      <c r="E2169" t="s">
        <v>11326</v>
      </c>
      <c r="F2169" t="s">
        <v>39</v>
      </c>
      <c r="G2169" s="14" t="s">
        <v>11323</v>
      </c>
      <c r="H2169">
        <v>2019</v>
      </c>
      <c r="I2169" t="s">
        <v>27</v>
      </c>
      <c r="J2169" t="s">
        <v>511</v>
      </c>
      <c r="K2169">
        <f>IFERROR(VALUE(LEFT(table_netflix[[#This Row],[duration (in min)]], LEN(table_netflix[[#This Row],[duration (in min)]])-4)),0)</f>
        <v>101</v>
      </c>
      <c r="L2169" t="s">
        <v>71</v>
      </c>
      <c r="M2169" t="s">
        <v>72</v>
      </c>
      <c r="N2169" t="s">
        <v>54</v>
      </c>
      <c r="O2169" t="str" cm="1">
        <f t="array" ref="O2169">_xlfn.IFS(table_netflix[[#This Row],[release_year]]&gt;=2018, "2018 &amp; after", TRUE, "Before 2018")</f>
        <v>2018 &amp; after</v>
      </c>
      <c r="P2169" s="12">
        <f>DATE(table_netflix[[#This Row],[release_year]],1,1)</f>
        <v>43466</v>
      </c>
      <c r="Q2169" s="12">
        <f t="shared" si="33"/>
        <v>43616</v>
      </c>
      <c r="R2169" s="12" t="str">
        <f>TEXT(table_netflix[[#This Row],[date_added_todate]], "mmm")</f>
        <v>May</v>
      </c>
      <c r="S2169" t="s">
        <v>11327</v>
      </c>
    </row>
    <row r="2170" spans="1:19" x14ac:dyDescent="0.3">
      <c r="A2170" t="s">
        <v>11328</v>
      </c>
      <c r="B2170" t="s">
        <v>15</v>
      </c>
      <c r="C2170" t="s">
        <v>11329</v>
      </c>
      <c r="D2170" t="s">
        <v>11330</v>
      </c>
      <c r="E2170" t="s">
        <v>11331</v>
      </c>
      <c r="F2170" t="s">
        <v>39</v>
      </c>
      <c r="G2170" s="14" t="s">
        <v>11323</v>
      </c>
      <c r="H2170">
        <v>2019</v>
      </c>
      <c r="I2170" t="s">
        <v>27</v>
      </c>
      <c r="J2170" t="s">
        <v>118</v>
      </c>
      <c r="K2170">
        <f>IFERROR(VALUE(LEFT(table_netflix[[#This Row],[duration (in min)]], LEN(table_netflix[[#This Row],[duration (in min)]])-4)),0)</f>
        <v>103</v>
      </c>
      <c r="L2170" t="s">
        <v>53</v>
      </c>
      <c r="M2170" t="s">
        <v>55</v>
      </c>
      <c r="O2170" t="str" cm="1">
        <f t="array" ref="O2170">_xlfn.IFS(table_netflix[[#This Row],[release_year]]&gt;=2018, "2018 &amp; after", TRUE, "Before 2018")</f>
        <v>2018 &amp; after</v>
      </c>
      <c r="P2170" s="12">
        <f>DATE(table_netflix[[#This Row],[release_year]],1,1)</f>
        <v>43466</v>
      </c>
      <c r="Q2170" s="12">
        <f t="shared" si="33"/>
        <v>43616</v>
      </c>
      <c r="R2170" s="12" t="str">
        <f>TEXT(table_netflix[[#This Row],[date_added_todate]], "mmm")</f>
        <v>May</v>
      </c>
      <c r="S2170" t="s">
        <v>11332</v>
      </c>
    </row>
    <row r="2171" spans="1:19" x14ac:dyDescent="0.3">
      <c r="A2171" t="s">
        <v>11333</v>
      </c>
      <c r="B2171" t="s">
        <v>15</v>
      </c>
      <c r="C2171" t="s">
        <v>11334</v>
      </c>
      <c r="D2171" t="s">
        <v>11335</v>
      </c>
      <c r="E2171" t="s">
        <v>11336</v>
      </c>
      <c r="F2171" t="s">
        <v>151</v>
      </c>
      <c r="G2171" s="14" t="s">
        <v>11323</v>
      </c>
      <c r="H2171">
        <v>2019</v>
      </c>
      <c r="I2171" t="s">
        <v>27</v>
      </c>
      <c r="J2171" t="s">
        <v>174</v>
      </c>
      <c r="K2171">
        <f>IFERROR(VALUE(LEFT(table_netflix[[#This Row],[duration (in min)]], LEN(table_netflix[[#This Row],[duration (in min)]])-4)),0)</f>
        <v>98</v>
      </c>
      <c r="L2171" t="s">
        <v>71</v>
      </c>
      <c r="M2171" t="s">
        <v>72</v>
      </c>
      <c r="N2171" t="s">
        <v>55</v>
      </c>
      <c r="O2171" t="str" cm="1">
        <f t="array" ref="O2171">_xlfn.IFS(table_netflix[[#This Row],[release_year]]&gt;=2018, "2018 &amp; after", TRUE, "Before 2018")</f>
        <v>2018 &amp; after</v>
      </c>
      <c r="P2171" s="12">
        <f>DATE(table_netflix[[#This Row],[release_year]],1,1)</f>
        <v>43466</v>
      </c>
      <c r="Q2171" s="12">
        <f t="shared" si="33"/>
        <v>43616</v>
      </c>
      <c r="R2171" s="12" t="str">
        <f>TEXT(table_netflix[[#This Row],[date_added_todate]], "mmm")</f>
        <v>May</v>
      </c>
      <c r="S2171" t="s">
        <v>11337</v>
      </c>
    </row>
    <row r="2172" spans="1:19" x14ac:dyDescent="0.3">
      <c r="A2172" t="s">
        <v>11338</v>
      </c>
      <c r="B2172" t="s">
        <v>15</v>
      </c>
      <c r="C2172" t="s">
        <v>11339</v>
      </c>
      <c r="D2172" t="s">
        <v>11340</v>
      </c>
      <c r="E2172" t="s">
        <v>11341</v>
      </c>
      <c r="F2172" t="s">
        <v>331</v>
      </c>
      <c r="G2172" s="14" t="s">
        <v>11342</v>
      </c>
      <c r="H2172">
        <v>2019</v>
      </c>
      <c r="I2172" t="s">
        <v>27</v>
      </c>
      <c r="J2172" t="s">
        <v>1221</v>
      </c>
      <c r="K2172">
        <f>IFERROR(VALUE(LEFT(table_netflix[[#This Row],[duration (in min)]], LEN(table_netflix[[#This Row],[duration (in min)]])-4)),0)</f>
        <v>123</v>
      </c>
      <c r="L2172" t="s">
        <v>294</v>
      </c>
      <c r="M2172" t="s">
        <v>142</v>
      </c>
      <c r="O2172" t="str" cm="1">
        <f t="array" ref="O2172">_xlfn.IFS(table_netflix[[#This Row],[release_year]]&gt;=2018, "2018 &amp; after", TRUE, "Before 2018")</f>
        <v>2018 &amp; after</v>
      </c>
      <c r="P2172" s="12">
        <f>DATE(table_netflix[[#This Row],[release_year]],1,1)</f>
        <v>43466</v>
      </c>
      <c r="Q2172" s="12">
        <f t="shared" si="33"/>
        <v>43615</v>
      </c>
      <c r="R2172" s="12" t="str">
        <f>TEXT(table_netflix[[#This Row],[date_added_todate]], "mmm")</f>
        <v>May</v>
      </c>
      <c r="S2172" t="s">
        <v>11343</v>
      </c>
    </row>
    <row r="2173" spans="1:19" x14ac:dyDescent="0.3">
      <c r="A2173" t="s">
        <v>11345</v>
      </c>
      <c r="B2173" t="s">
        <v>15</v>
      </c>
      <c r="C2173" t="s">
        <v>11346</v>
      </c>
      <c r="D2173" t="s">
        <v>7754</v>
      </c>
      <c r="F2173" t="s">
        <v>18</v>
      </c>
      <c r="G2173" s="14" t="s">
        <v>11347</v>
      </c>
      <c r="H2173">
        <v>2019</v>
      </c>
      <c r="I2173" t="s">
        <v>84</v>
      </c>
      <c r="J2173" t="s">
        <v>1395</v>
      </c>
      <c r="K2173">
        <f>IFERROR(VALUE(LEFT(table_netflix[[#This Row],[duration (in min)]], LEN(table_netflix[[#This Row],[duration (in min)]])-4)),0)</f>
        <v>38</v>
      </c>
      <c r="L2173" t="s">
        <v>22</v>
      </c>
      <c r="O2173" t="str" cm="1">
        <f t="array" ref="O2173">_xlfn.IFS(table_netflix[[#This Row],[release_year]]&gt;=2018, "2018 &amp; after", TRUE, "Before 2018")</f>
        <v>2018 &amp; after</v>
      </c>
      <c r="P2173" s="12">
        <f>DATE(table_netflix[[#This Row],[release_year]],1,1)</f>
        <v>43466</v>
      </c>
      <c r="Q2173" s="12">
        <f t="shared" si="33"/>
        <v>43609</v>
      </c>
      <c r="R2173" s="12" t="str">
        <f>TEXT(table_netflix[[#This Row],[date_added_todate]], "mmm")</f>
        <v>May</v>
      </c>
      <c r="S2173" t="s">
        <v>11348</v>
      </c>
    </row>
    <row r="2174" spans="1:19" x14ac:dyDescent="0.3">
      <c r="A2174" t="s">
        <v>11349</v>
      </c>
      <c r="B2174" t="s">
        <v>15</v>
      </c>
      <c r="C2174" t="s">
        <v>11350</v>
      </c>
      <c r="D2174" t="s">
        <v>11351</v>
      </c>
      <c r="E2174" t="s">
        <v>11352</v>
      </c>
      <c r="F2174" t="s">
        <v>2385</v>
      </c>
      <c r="G2174" s="14" t="s">
        <v>11347</v>
      </c>
      <c r="H2174">
        <v>2019</v>
      </c>
      <c r="I2174" t="s">
        <v>27</v>
      </c>
      <c r="J2174" t="s">
        <v>511</v>
      </c>
      <c r="K2174">
        <f>IFERROR(VALUE(LEFT(table_netflix[[#This Row],[duration (in min)]], LEN(table_netflix[[#This Row],[duration (in min)]])-4)),0)</f>
        <v>101</v>
      </c>
      <c r="L2174" t="s">
        <v>53</v>
      </c>
      <c r="M2174" t="s">
        <v>54</v>
      </c>
      <c r="N2174" t="s">
        <v>55</v>
      </c>
      <c r="O2174" t="str" cm="1">
        <f t="array" ref="O2174">_xlfn.IFS(table_netflix[[#This Row],[release_year]]&gt;=2018, "2018 &amp; after", TRUE, "Before 2018")</f>
        <v>2018 &amp; after</v>
      </c>
      <c r="P2174" s="12">
        <f>DATE(table_netflix[[#This Row],[release_year]],1,1)</f>
        <v>43466</v>
      </c>
      <c r="Q2174" s="12">
        <f t="shared" si="33"/>
        <v>43609</v>
      </c>
      <c r="R2174" s="12" t="str">
        <f>TEXT(table_netflix[[#This Row],[date_added_todate]], "mmm")</f>
        <v>May</v>
      </c>
      <c r="S2174" t="s">
        <v>11353</v>
      </c>
    </row>
    <row r="2175" spans="1:19" x14ac:dyDescent="0.3">
      <c r="A2175" t="s">
        <v>11354</v>
      </c>
      <c r="B2175" t="s">
        <v>15</v>
      </c>
      <c r="C2175" t="s">
        <v>11355</v>
      </c>
      <c r="D2175" t="s">
        <v>1516</v>
      </c>
      <c r="E2175" t="s">
        <v>11356</v>
      </c>
      <c r="F2175" t="s">
        <v>18</v>
      </c>
      <c r="G2175" s="14" t="s">
        <v>11347</v>
      </c>
      <c r="H2175">
        <v>2019</v>
      </c>
      <c r="I2175" t="s">
        <v>62</v>
      </c>
      <c r="J2175" t="s">
        <v>203</v>
      </c>
      <c r="K2175">
        <f>IFERROR(VALUE(LEFT(table_netflix[[#This Row],[duration (in min)]], LEN(table_netflix[[#This Row],[duration (in min)]])-4)),0)</f>
        <v>99</v>
      </c>
      <c r="L2175" t="s">
        <v>144</v>
      </c>
      <c r="M2175" t="s">
        <v>54</v>
      </c>
      <c r="N2175" t="s">
        <v>127</v>
      </c>
      <c r="O2175" t="str" cm="1">
        <f t="array" ref="O2175">_xlfn.IFS(table_netflix[[#This Row],[release_year]]&gt;=2018, "2018 &amp; after", TRUE, "Before 2018")</f>
        <v>2018 &amp; after</v>
      </c>
      <c r="P2175" s="12">
        <f>DATE(table_netflix[[#This Row],[release_year]],1,1)</f>
        <v>43466</v>
      </c>
      <c r="Q2175" s="12">
        <f t="shared" si="33"/>
        <v>43609</v>
      </c>
      <c r="R2175" s="12" t="str">
        <f>TEXT(table_netflix[[#This Row],[date_added_todate]], "mmm")</f>
        <v>May</v>
      </c>
      <c r="S2175" t="s">
        <v>11357</v>
      </c>
    </row>
    <row r="2176" spans="1:19" x14ac:dyDescent="0.3">
      <c r="A2176" t="s">
        <v>11358</v>
      </c>
      <c r="B2176" t="s">
        <v>15</v>
      </c>
      <c r="C2176" t="s">
        <v>11359</v>
      </c>
      <c r="D2176" t="s">
        <v>11360</v>
      </c>
      <c r="E2176" t="s">
        <v>11361</v>
      </c>
      <c r="F2176" t="s">
        <v>18</v>
      </c>
      <c r="G2176" s="14" t="s">
        <v>11347</v>
      </c>
      <c r="H2176">
        <v>2019</v>
      </c>
      <c r="I2176" t="s">
        <v>27</v>
      </c>
      <c r="J2176" t="s">
        <v>46</v>
      </c>
      <c r="K2176">
        <f>IFERROR(VALUE(LEFT(table_netflix[[#This Row],[duration (in min)]], LEN(table_netflix[[#This Row],[duration (in min)]])-4)),0)</f>
        <v>91</v>
      </c>
      <c r="L2176" t="s">
        <v>126</v>
      </c>
      <c r="M2176" t="s">
        <v>600</v>
      </c>
      <c r="N2176" t="s">
        <v>112</v>
      </c>
      <c r="O2176" t="str" cm="1">
        <f t="array" ref="O2176">_xlfn.IFS(table_netflix[[#This Row],[release_year]]&gt;=2018, "2018 &amp; after", TRUE, "Before 2018")</f>
        <v>2018 &amp; after</v>
      </c>
      <c r="P2176" s="12">
        <f>DATE(table_netflix[[#This Row],[release_year]],1,1)</f>
        <v>43466</v>
      </c>
      <c r="Q2176" s="12">
        <f t="shared" si="33"/>
        <v>43609</v>
      </c>
      <c r="R2176" s="12" t="str">
        <f>TEXT(table_netflix[[#This Row],[date_added_todate]], "mmm")</f>
        <v>May</v>
      </c>
      <c r="S2176" t="s">
        <v>11362</v>
      </c>
    </row>
    <row r="2177" spans="1:19" x14ac:dyDescent="0.3">
      <c r="A2177" t="s">
        <v>11363</v>
      </c>
      <c r="B2177" t="s">
        <v>15</v>
      </c>
      <c r="C2177" t="s">
        <v>11364</v>
      </c>
      <c r="D2177" t="s">
        <v>11365</v>
      </c>
      <c r="F2177" t="s">
        <v>18</v>
      </c>
      <c r="G2177" s="14" t="s">
        <v>11366</v>
      </c>
      <c r="H2177">
        <v>2019</v>
      </c>
      <c r="I2177" t="s">
        <v>84</v>
      </c>
      <c r="J2177" t="s">
        <v>6605</v>
      </c>
      <c r="K2177">
        <f>IFERROR(VALUE(LEFT(table_netflix[[#This Row],[duration (in min)]], LEN(table_netflix[[#This Row],[duration (in min)]])-4)),0)</f>
        <v>30</v>
      </c>
      <c r="L2177" t="s">
        <v>22</v>
      </c>
      <c r="M2177" t="s">
        <v>55</v>
      </c>
      <c r="O2177" t="str" cm="1">
        <f t="array" ref="O2177">_xlfn.IFS(table_netflix[[#This Row],[release_year]]&gt;=2018, "2018 &amp; after", TRUE, "Before 2018")</f>
        <v>2018 &amp; after</v>
      </c>
      <c r="P2177" s="12">
        <f>DATE(table_netflix[[#This Row],[release_year]],1,1)</f>
        <v>43466</v>
      </c>
      <c r="Q2177" s="12">
        <f t="shared" si="33"/>
        <v>43607</v>
      </c>
      <c r="R2177" s="12" t="str">
        <f>TEXT(table_netflix[[#This Row],[date_added_todate]], "mmm")</f>
        <v>May</v>
      </c>
      <c r="S2177" t="s">
        <v>11367</v>
      </c>
    </row>
    <row r="2178" spans="1:19" x14ac:dyDescent="0.3">
      <c r="A2178" t="s">
        <v>11368</v>
      </c>
      <c r="B2178" t="s">
        <v>15</v>
      </c>
      <c r="C2178" t="s">
        <v>11369</v>
      </c>
      <c r="D2178" t="s">
        <v>11370</v>
      </c>
      <c r="E2178" t="s">
        <v>11371</v>
      </c>
      <c r="F2178" t="s">
        <v>39</v>
      </c>
      <c r="G2178" s="14" t="s">
        <v>11366</v>
      </c>
      <c r="H2178">
        <v>2018</v>
      </c>
      <c r="I2178" t="s">
        <v>62</v>
      </c>
      <c r="J2178" t="s">
        <v>1820</v>
      </c>
      <c r="K2178">
        <f>IFERROR(VALUE(LEFT(table_netflix[[#This Row],[duration (in min)]], LEN(table_netflix[[#This Row],[duration (in min)]])-4)),0)</f>
        <v>137</v>
      </c>
      <c r="L2178" t="s">
        <v>144</v>
      </c>
      <c r="M2178" t="s">
        <v>85</v>
      </c>
      <c r="N2178" t="s">
        <v>55</v>
      </c>
      <c r="O2178" t="str" cm="1">
        <f t="array" ref="O2178">_xlfn.IFS(table_netflix[[#This Row],[release_year]]&gt;=2018, "2018 &amp; after", TRUE, "Before 2018")</f>
        <v>2018 &amp; after</v>
      </c>
      <c r="P2178" s="12">
        <f>DATE(table_netflix[[#This Row],[release_year]],1,1)</f>
        <v>43101</v>
      </c>
      <c r="Q2178" s="12">
        <f t="shared" ref="Q2178:Q2241" si="34">IF(G2178&lt;&gt;"", DATE(RIGHT(G2178,4), MONTH(1 &amp; LEFT(G2178,FIND(" ",G2178)-1)), MID(G2178, FIND(" ", G2178)+1, FIND(",", G2178)-FIND(" ", G2178)-1)), "")</f>
        <v>43607</v>
      </c>
      <c r="R2178" s="12" t="str">
        <f>TEXT(table_netflix[[#This Row],[date_added_todate]], "mmm")</f>
        <v>May</v>
      </c>
      <c r="S2178" t="s">
        <v>11372</v>
      </c>
    </row>
    <row r="2179" spans="1:19" x14ac:dyDescent="0.3">
      <c r="A2179" t="s">
        <v>11373</v>
      </c>
      <c r="B2179" t="s">
        <v>15</v>
      </c>
      <c r="C2179" t="s">
        <v>11374</v>
      </c>
      <c r="D2179" t="s">
        <v>9729</v>
      </c>
      <c r="E2179" t="s">
        <v>11375</v>
      </c>
      <c r="F2179" t="s">
        <v>18</v>
      </c>
      <c r="G2179" s="14" t="s">
        <v>11376</v>
      </c>
      <c r="H2179">
        <v>2019</v>
      </c>
      <c r="I2179" t="s">
        <v>27</v>
      </c>
      <c r="J2179" t="s">
        <v>1234</v>
      </c>
      <c r="K2179">
        <f>IFERROR(VALUE(LEFT(table_netflix[[#This Row],[duration (in min)]], LEN(table_netflix[[#This Row],[duration (in min)]])-4)),0)</f>
        <v>66</v>
      </c>
      <c r="L2179" t="s">
        <v>852</v>
      </c>
      <c r="O2179" t="str" cm="1">
        <f t="array" ref="O2179">_xlfn.IFS(table_netflix[[#This Row],[release_year]]&gt;=2018, "2018 &amp; after", TRUE, "Before 2018")</f>
        <v>2018 &amp; after</v>
      </c>
      <c r="P2179" s="12">
        <f>DATE(table_netflix[[#This Row],[release_year]],1,1)</f>
        <v>43466</v>
      </c>
      <c r="Q2179" s="12">
        <f t="shared" si="34"/>
        <v>43606</v>
      </c>
      <c r="R2179" s="12" t="str">
        <f>TEXT(table_netflix[[#This Row],[date_added_todate]], "mmm")</f>
        <v>May</v>
      </c>
      <c r="S2179" t="s">
        <v>11377</v>
      </c>
    </row>
    <row r="2180" spans="1:19" x14ac:dyDescent="0.3">
      <c r="A2180" t="s">
        <v>11379</v>
      </c>
      <c r="B2180" t="s">
        <v>24</v>
      </c>
      <c r="C2180">
        <v>1994</v>
      </c>
      <c r="D2180" t="s">
        <v>11380</v>
      </c>
      <c r="F2180" t="s">
        <v>90</v>
      </c>
      <c r="G2180" s="14" t="s">
        <v>11381</v>
      </c>
      <c r="H2180">
        <v>2019</v>
      </c>
      <c r="I2180" t="s">
        <v>27</v>
      </c>
      <c r="J2180" t="s">
        <v>33</v>
      </c>
      <c r="K2180">
        <f>IFERROR(VALUE(LEFT(table_netflix[[#This Row],[duration (in min)]], LEN(table_netflix[[#This Row],[duration (in min)]])-4)),0)</f>
        <v>0</v>
      </c>
      <c r="L2180" t="s">
        <v>34</v>
      </c>
      <c r="M2180" t="s">
        <v>74</v>
      </c>
      <c r="N2180" t="s">
        <v>35</v>
      </c>
      <c r="O2180" t="str" cm="1">
        <f t="array" ref="O2180">_xlfn.IFS(table_netflix[[#This Row],[release_year]]&gt;=2018, "2018 &amp; after", TRUE, "Before 2018")</f>
        <v>2018 &amp; after</v>
      </c>
      <c r="P2180" s="12">
        <f>DATE(table_netflix[[#This Row],[release_year]],1,1)</f>
        <v>43466</v>
      </c>
      <c r="Q2180" s="12">
        <f t="shared" si="34"/>
        <v>43602</v>
      </c>
      <c r="R2180" s="12" t="str">
        <f>TEXT(table_netflix[[#This Row],[date_added_todate]], "mmm")</f>
        <v>May</v>
      </c>
      <c r="S2180" t="s">
        <v>11382</v>
      </c>
    </row>
    <row r="2181" spans="1:19" x14ac:dyDescent="0.3">
      <c r="A2181" t="s">
        <v>11383</v>
      </c>
      <c r="B2181" t="s">
        <v>15</v>
      </c>
      <c r="C2181" t="s">
        <v>11384</v>
      </c>
      <c r="D2181" t="s">
        <v>11075</v>
      </c>
      <c r="F2181" t="s">
        <v>301</v>
      </c>
      <c r="G2181" s="14" t="s">
        <v>11381</v>
      </c>
      <c r="H2181">
        <v>2014</v>
      </c>
      <c r="I2181" t="s">
        <v>62</v>
      </c>
      <c r="J2181" t="s">
        <v>787</v>
      </c>
      <c r="K2181">
        <f>IFERROR(VALUE(LEFT(table_netflix[[#This Row],[duration (in min)]], LEN(table_netflix[[#This Row],[duration (in min)]])-4)),0)</f>
        <v>70</v>
      </c>
      <c r="L2181" t="s">
        <v>22</v>
      </c>
      <c r="M2181" t="s">
        <v>55</v>
      </c>
      <c r="O2181" t="str" cm="1">
        <f t="array" ref="O2181">_xlfn.IFS(table_netflix[[#This Row],[release_year]]&gt;=2018, "2018 &amp; after", TRUE, "Before 2018")</f>
        <v>Before 2018</v>
      </c>
      <c r="P2181" s="12">
        <f>DATE(table_netflix[[#This Row],[release_year]],1,1)</f>
        <v>41640</v>
      </c>
      <c r="Q2181" s="12">
        <f t="shared" si="34"/>
        <v>43602</v>
      </c>
      <c r="R2181" s="12" t="str">
        <f>TEXT(table_netflix[[#This Row],[date_added_todate]], "mmm")</f>
        <v>May</v>
      </c>
      <c r="S2181" t="s">
        <v>11385</v>
      </c>
    </row>
    <row r="2182" spans="1:19" x14ac:dyDescent="0.3">
      <c r="A2182" t="s">
        <v>11386</v>
      </c>
      <c r="B2182" t="s">
        <v>15</v>
      </c>
      <c r="C2182" t="s">
        <v>11387</v>
      </c>
      <c r="D2182" t="s">
        <v>11075</v>
      </c>
      <c r="F2182" t="s">
        <v>1907</v>
      </c>
      <c r="G2182" s="14" t="s">
        <v>11381</v>
      </c>
      <c r="H2182">
        <v>2016</v>
      </c>
      <c r="I2182" t="s">
        <v>62</v>
      </c>
      <c r="J2182" t="s">
        <v>293</v>
      </c>
      <c r="K2182">
        <f>IFERROR(VALUE(LEFT(table_netflix[[#This Row],[duration (in min)]], LEN(table_netflix[[#This Row],[duration (in min)]])-4)),0)</f>
        <v>87</v>
      </c>
      <c r="L2182" t="s">
        <v>22</v>
      </c>
      <c r="M2182" t="s">
        <v>55</v>
      </c>
      <c r="O2182" t="str" cm="1">
        <f t="array" ref="O2182">_xlfn.IFS(table_netflix[[#This Row],[release_year]]&gt;=2018, "2018 &amp; after", TRUE, "Before 2018")</f>
        <v>Before 2018</v>
      </c>
      <c r="P2182" s="12">
        <f>DATE(table_netflix[[#This Row],[release_year]],1,1)</f>
        <v>42370</v>
      </c>
      <c r="Q2182" s="12">
        <f t="shared" si="34"/>
        <v>43602</v>
      </c>
      <c r="R2182" s="12" t="str">
        <f>TEXT(table_netflix[[#This Row],[date_added_todate]], "mmm")</f>
        <v>May</v>
      </c>
      <c r="S2182" t="s">
        <v>11388</v>
      </c>
    </row>
    <row r="2183" spans="1:19" x14ac:dyDescent="0.3">
      <c r="A2183" t="s">
        <v>11389</v>
      </c>
      <c r="B2183" t="s">
        <v>15</v>
      </c>
      <c r="C2183" t="s">
        <v>11390</v>
      </c>
      <c r="D2183" t="s">
        <v>11075</v>
      </c>
      <c r="F2183" t="s">
        <v>301</v>
      </c>
      <c r="G2183" s="14" t="s">
        <v>11381</v>
      </c>
      <c r="H2183">
        <v>2018</v>
      </c>
      <c r="I2183" t="s">
        <v>27</v>
      </c>
      <c r="J2183" t="s">
        <v>213</v>
      </c>
      <c r="K2183">
        <f>IFERROR(VALUE(LEFT(table_netflix[[#This Row],[duration (in min)]], LEN(table_netflix[[#This Row],[duration (in min)]])-4)),0)</f>
        <v>88</v>
      </c>
      <c r="L2183" t="s">
        <v>22</v>
      </c>
      <c r="M2183" t="s">
        <v>55</v>
      </c>
      <c r="O2183" t="str" cm="1">
        <f t="array" ref="O2183">_xlfn.IFS(table_netflix[[#This Row],[release_year]]&gt;=2018, "2018 &amp; after", TRUE, "Before 2018")</f>
        <v>2018 &amp; after</v>
      </c>
      <c r="P2183" s="12">
        <f>DATE(table_netflix[[#This Row],[release_year]],1,1)</f>
        <v>43101</v>
      </c>
      <c r="Q2183" s="12">
        <f t="shared" si="34"/>
        <v>43602</v>
      </c>
      <c r="R2183" s="12" t="str">
        <f>TEXT(table_netflix[[#This Row],[date_added_todate]], "mmm")</f>
        <v>May</v>
      </c>
      <c r="S2183" t="s">
        <v>11391</v>
      </c>
    </row>
    <row r="2184" spans="1:19" x14ac:dyDescent="0.3">
      <c r="A2184" t="s">
        <v>11392</v>
      </c>
      <c r="B2184" t="s">
        <v>15</v>
      </c>
      <c r="C2184" t="s">
        <v>11393</v>
      </c>
      <c r="D2184" t="s">
        <v>11394</v>
      </c>
      <c r="E2184" t="s">
        <v>11395</v>
      </c>
      <c r="F2184" t="s">
        <v>1833</v>
      </c>
      <c r="G2184" s="14" t="s">
        <v>11381</v>
      </c>
      <c r="H2184">
        <v>2019</v>
      </c>
      <c r="I2184" t="s">
        <v>27</v>
      </c>
      <c r="J2184" t="s">
        <v>21</v>
      </c>
      <c r="K2184">
        <f>IFERROR(VALUE(LEFT(table_netflix[[#This Row],[duration (in min)]], LEN(table_netflix[[#This Row],[duration (in min)]])-4)),0)</f>
        <v>90</v>
      </c>
      <c r="L2184" t="s">
        <v>144</v>
      </c>
      <c r="M2184" t="s">
        <v>55</v>
      </c>
      <c r="O2184" t="str" cm="1">
        <f t="array" ref="O2184">_xlfn.IFS(table_netflix[[#This Row],[release_year]]&gt;=2018, "2018 &amp; after", TRUE, "Before 2018")</f>
        <v>2018 &amp; after</v>
      </c>
      <c r="P2184" s="12">
        <f>DATE(table_netflix[[#This Row],[release_year]],1,1)</f>
        <v>43466</v>
      </c>
      <c r="Q2184" s="12">
        <f t="shared" si="34"/>
        <v>43602</v>
      </c>
      <c r="R2184" s="12" t="str">
        <f>TEXT(table_netflix[[#This Row],[date_added_todate]], "mmm")</f>
        <v>May</v>
      </c>
      <c r="S2184" t="s">
        <v>11396</v>
      </c>
    </row>
    <row r="2185" spans="1:19" x14ac:dyDescent="0.3">
      <c r="A2185" t="s">
        <v>11397</v>
      </c>
      <c r="B2185" t="s">
        <v>15</v>
      </c>
      <c r="C2185" t="s">
        <v>11398</v>
      </c>
      <c r="D2185" t="s">
        <v>11399</v>
      </c>
      <c r="E2185" t="s">
        <v>11400</v>
      </c>
      <c r="F2185" t="s">
        <v>560</v>
      </c>
      <c r="G2185" s="14" t="s">
        <v>11381</v>
      </c>
      <c r="H2185">
        <v>2019</v>
      </c>
      <c r="I2185" t="s">
        <v>27</v>
      </c>
      <c r="J2185" t="s">
        <v>4242</v>
      </c>
      <c r="K2185">
        <f>IFERROR(VALUE(LEFT(table_netflix[[#This Row],[duration (in min)]], LEN(table_netflix[[#This Row],[duration (in min)]])-4)),0)</f>
        <v>53</v>
      </c>
      <c r="L2185" t="s">
        <v>852</v>
      </c>
      <c r="O2185" t="str" cm="1">
        <f t="array" ref="O2185">_xlfn.IFS(table_netflix[[#This Row],[release_year]]&gt;=2018, "2018 &amp; after", TRUE, "Before 2018")</f>
        <v>2018 &amp; after</v>
      </c>
      <c r="P2185" s="12">
        <f>DATE(table_netflix[[#This Row],[release_year]],1,1)</f>
        <v>43466</v>
      </c>
      <c r="Q2185" s="12">
        <f t="shared" si="34"/>
        <v>43602</v>
      </c>
      <c r="R2185" s="12" t="str">
        <f>TEXT(table_netflix[[#This Row],[date_added_todate]], "mmm")</f>
        <v>May</v>
      </c>
      <c r="S2185" t="s">
        <v>11401</v>
      </c>
    </row>
    <row r="2186" spans="1:19" x14ac:dyDescent="0.3">
      <c r="A2186" t="s">
        <v>11402</v>
      </c>
      <c r="B2186" t="s">
        <v>15</v>
      </c>
      <c r="C2186" t="s">
        <v>11403</v>
      </c>
      <c r="D2186" t="s">
        <v>11404</v>
      </c>
      <c r="E2186" t="s">
        <v>11405</v>
      </c>
      <c r="F2186" t="s">
        <v>18</v>
      </c>
      <c r="G2186" s="14" t="s">
        <v>11381</v>
      </c>
      <c r="H2186">
        <v>2019</v>
      </c>
      <c r="I2186" t="s">
        <v>27</v>
      </c>
      <c r="J2186" t="s">
        <v>293</v>
      </c>
      <c r="K2186">
        <f>IFERROR(VALUE(LEFT(table_netflix[[#This Row],[duration (in min)]], LEN(table_netflix[[#This Row],[duration (in min)]])-4)),0)</f>
        <v>87</v>
      </c>
      <c r="L2186" t="s">
        <v>53</v>
      </c>
      <c r="M2186" t="s">
        <v>127</v>
      </c>
      <c r="N2186" t="s">
        <v>142</v>
      </c>
      <c r="O2186" t="str" cm="1">
        <f t="array" ref="O2186">_xlfn.IFS(table_netflix[[#This Row],[release_year]]&gt;=2018, "2018 &amp; after", TRUE, "Before 2018")</f>
        <v>2018 &amp; after</v>
      </c>
      <c r="P2186" s="12">
        <f>DATE(table_netflix[[#This Row],[release_year]],1,1)</f>
        <v>43466</v>
      </c>
      <c r="Q2186" s="12">
        <f t="shared" si="34"/>
        <v>43602</v>
      </c>
      <c r="R2186" s="12" t="str">
        <f>TEXT(table_netflix[[#This Row],[date_added_todate]], "mmm")</f>
        <v>May</v>
      </c>
      <c r="S2186" t="s">
        <v>11406</v>
      </c>
    </row>
    <row r="2187" spans="1:19" x14ac:dyDescent="0.3">
      <c r="A2187" t="s">
        <v>11407</v>
      </c>
      <c r="B2187" t="s">
        <v>15</v>
      </c>
      <c r="C2187" t="s">
        <v>11408</v>
      </c>
      <c r="D2187" t="s">
        <v>11409</v>
      </c>
      <c r="E2187" t="s">
        <v>11410</v>
      </c>
      <c r="F2187" t="s">
        <v>18</v>
      </c>
      <c r="G2187" s="14" t="s">
        <v>11411</v>
      </c>
      <c r="H2187">
        <v>2019</v>
      </c>
      <c r="I2187" t="s">
        <v>84</v>
      </c>
      <c r="J2187" t="s">
        <v>21</v>
      </c>
      <c r="K2187">
        <f>IFERROR(VALUE(LEFT(table_netflix[[#This Row],[duration (in min)]], LEN(table_netflix[[#This Row],[duration (in min)]])-4)),0)</f>
        <v>90</v>
      </c>
      <c r="L2187" t="s">
        <v>47</v>
      </c>
      <c r="M2187" t="s">
        <v>72</v>
      </c>
      <c r="O2187" t="str" cm="1">
        <f t="array" ref="O2187">_xlfn.IFS(table_netflix[[#This Row],[release_year]]&gt;=2018, "2018 &amp; after", TRUE, "Before 2018")</f>
        <v>2018 &amp; after</v>
      </c>
      <c r="P2187" s="12">
        <f>DATE(table_netflix[[#This Row],[release_year]],1,1)</f>
        <v>43466</v>
      </c>
      <c r="Q2187" s="12">
        <f t="shared" si="34"/>
        <v>43601</v>
      </c>
      <c r="R2187" s="12" t="str">
        <f>TEXT(table_netflix[[#This Row],[date_added_todate]], "mmm")</f>
        <v>May</v>
      </c>
      <c r="S2187" t="s">
        <v>11412</v>
      </c>
    </row>
    <row r="2188" spans="1:19" x14ac:dyDescent="0.3">
      <c r="A2188" t="s">
        <v>11413</v>
      </c>
      <c r="B2188" t="s">
        <v>15</v>
      </c>
      <c r="C2188" t="s">
        <v>11414</v>
      </c>
      <c r="D2188" t="s">
        <v>11415</v>
      </c>
      <c r="E2188" t="s">
        <v>11416</v>
      </c>
      <c r="F2188" t="s">
        <v>39</v>
      </c>
      <c r="G2188" s="14" t="s">
        <v>11411</v>
      </c>
      <c r="H2188">
        <v>2018</v>
      </c>
      <c r="I2188" t="s">
        <v>27</v>
      </c>
      <c r="J2188" t="s">
        <v>152</v>
      </c>
      <c r="K2188">
        <f>IFERROR(VALUE(LEFT(table_netflix[[#This Row],[duration (in min)]], LEN(table_netflix[[#This Row],[duration (in min)]])-4)),0)</f>
        <v>96</v>
      </c>
      <c r="L2188" t="s">
        <v>53</v>
      </c>
      <c r="M2188" t="s">
        <v>54</v>
      </c>
      <c r="N2188" t="s">
        <v>55</v>
      </c>
      <c r="O2188" t="str" cm="1">
        <f t="array" ref="O2188">_xlfn.IFS(table_netflix[[#This Row],[release_year]]&gt;=2018, "2018 &amp; after", TRUE, "Before 2018")</f>
        <v>2018 &amp; after</v>
      </c>
      <c r="P2188" s="12">
        <f>DATE(table_netflix[[#This Row],[release_year]],1,1)</f>
        <v>43101</v>
      </c>
      <c r="Q2188" s="12">
        <f t="shared" si="34"/>
        <v>43601</v>
      </c>
      <c r="R2188" s="12" t="str">
        <f>TEXT(table_netflix[[#This Row],[date_added_todate]], "mmm")</f>
        <v>May</v>
      </c>
      <c r="S2188" t="s">
        <v>11417</v>
      </c>
    </row>
    <row r="2189" spans="1:19" x14ac:dyDescent="0.3">
      <c r="A2189" t="s">
        <v>11418</v>
      </c>
      <c r="B2189" t="s">
        <v>15</v>
      </c>
      <c r="C2189" t="s">
        <v>11419</v>
      </c>
      <c r="D2189" t="s">
        <v>11420</v>
      </c>
      <c r="E2189" t="s">
        <v>11421</v>
      </c>
      <c r="F2189" t="s">
        <v>61</v>
      </c>
      <c r="G2189" s="14" t="s">
        <v>11411</v>
      </c>
      <c r="H2189">
        <v>2019</v>
      </c>
      <c r="I2189" t="s">
        <v>84</v>
      </c>
      <c r="J2189" t="s">
        <v>92</v>
      </c>
      <c r="K2189">
        <f>IFERROR(VALUE(LEFT(table_netflix[[#This Row],[duration (in min)]], LEN(table_netflix[[#This Row],[duration (in min)]])-4)),0)</f>
        <v>94</v>
      </c>
      <c r="L2189" t="s">
        <v>47</v>
      </c>
      <c r="M2189" t="s">
        <v>85</v>
      </c>
      <c r="O2189" t="str" cm="1">
        <f t="array" ref="O2189">_xlfn.IFS(table_netflix[[#This Row],[release_year]]&gt;=2018, "2018 &amp; after", TRUE, "Before 2018")</f>
        <v>2018 &amp; after</v>
      </c>
      <c r="P2189" s="12">
        <f>DATE(table_netflix[[#This Row],[release_year]],1,1)</f>
        <v>43466</v>
      </c>
      <c r="Q2189" s="12">
        <f t="shared" si="34"/>
        <v>43601</v>
      </c>
      <c r="R2189" s="12" t="str">
        <f>TEXT(table_netflix[[#This Row],[date_added_todate]], "mmm")</f>
        <v>May</v>
      </c>
      <c r="S2189" t="s">
        <v>11422</v>
      </c>
    </row>
    <row r="2190" spans="1:19" x14ac:dyDescent="0.3">
      <c r="A2190" t="s">
        <v>11424</v>
      </c>
      <c r="B2190" t="s">
        <v>15</v>
      </c>
      <c r="C2190" t="s">
        <v>11425</v>
      </c>
      <c r="D2190" t="s">
        <v>11426</v>
      </c>
      <c r="E2190" t="s">
        <v>11427</v>
      </c>
      <c r="F2190" t="s">
        <v>39</v>
      </c>
      <c r="G2190" s="14" t="s">
        <v>11423</v>
      </c>
      <c r="H2190">
        <v>2018</v>
      </c>
      <c r="I2190" t="s">
        <v>27</v>
      </c>
      <c r="J2190" t="s">
        <v>399</v>
      </c>
      <c r="K2190">
        <f>IFERROR(VALUE(LEFT(table_netflix[[#This Row],[duration (in min)]], LEN(table_netflix[[#This Row],[duration (in min)]])-4)),0)</f>
        <v>108</v>
      </c>
      <c r="L2190" t="s">
        <v>53</v>
      </c>
      <c r="M2190" t="s">
        <v>54</v>
      </c>
      <c r="N2190" t="s">
        <v>55</v>
      </c>
      <c r="O2190" t="str" cm="1">
        <f t="array" ref="O2190">_xlfn.IFS(table_netflix[[#This Row],[release_year]]&gt;=2018, "2018 &amp; after", TRUE, "Before 2018")</f>
        <v>2018 &amp; after</v>
      </c>
      <c r="P2190" s="12">
        <f>DATE(table_netflix[[#This Row],[release_year]],1,1)</f>
        <v>43101</v>
      </c>
      <c r="Q2190" s="12">
        <f t="shared" si="34"/>
        <v>43600</v>
      </c>
      <c r="R2190" s="12" t="str">
        <f>TEXT(table_netflix[[#This Row],[date_added_todate]], "mmm")</f>
        <v>May</v>
      </c>
      <c r="S2190" t="s">
        <v>11428</v>
      </c>
    </row>
    <row r="2191" spans="1:19" x14ac:dyDescent="0.3">
      <c r="A2191" t="s">
        <v>11429</v>
      </c>
      <c r="B2191" t="s">
        <v>15</v>
      </c>
      <c r="C2191" t="s">
        <v>11430</v>
      </c>
      <c r="D2191" t="s">
        <v>11431</v>
      </c>
      <c r="E2191" t="s">
        <v>11432</v>
      </c>
      <c r="F2191" t="s">
        <v>18</v>
      </c>
      <c r="G2191" s="14" t="s">
        <v>11433</v>
      </c>
      <c r="H2191">
        <v>2019</v>
      </c>
      <c r="I2191" t="s">
        <v>186</v>
      </c>
      <c r="J2191" t="s">
        <v>226</v>
      </c>
      <c r="K2191">
        <f>IFERROR(VALUE(LEFT(table_netflix[[#This Row],[duration (in min)]], LEN(table_netflix[[#This Row],[duration (in min)]])-4)),0)</f>
        <v>102</v>
      </c>
      <c r="L2191" t="s">
        <v>144</v>
      </c>
      <c r="M2191" t="s">
        <v>72</v>
      </c>
      <c r="O2191" t="str" cm="1">
        <f t="array" ref="O2191">_xlfn.IFS(table_netflix[[#This Row],[release_year]]&gt;=2018, "2018 &amp; after", TRUE, "Before 2018")</f>
        <v>2018 &amp; after</v>
      </c>
      <c r="P2191" s="12">
        <f>DATE(table_netflix[[#This Row],[release_year]],1,1)</f>
        <v>43466</v>
      </c>
      <c r="Q2191" s="12">
        <f t="shared" si="34"/>
        <v>43599</v>
      </c>
      <c r="R2191" s="12" t="str">
        <f>TEXT(table_netflix[[#This Row],[date_added_todate]], "mmm")</f>
        <v>May</v>
      </c>
      <c r="S2191" t="s">
        <v>11434</v>
      </c>
    </row>
    <row r="2192" spans="1:19" x14ac:dyDescent="0.3">
      <c r="A2192" t="s">
        <v>11435</v>
      </c>
      <c r="B2192" t="s">
        <v>15</v>
      </c>
      <c r="C2192" t="s">
        <v>11436</v>
      </c>
      <c r="D2192" t="s">
        <v>11437</v>
      </c>
      <c r="F2192" t="s">
        <v>18</v>
      </c>
      <c r="G2192" s="14" t="s">
        <v>11433</v>
      </c>
      <c r="H2192">
        <v>2018</v>
      </c>
      <c r="I2192" t="s">
        <v>27</v>
      </c>
      <c r="J2192" t="s">
        <v>92</v>
      </c>
      <c r="K2192">
        <f>IFERROR(VALUE(LEFT(table_netflix[[#This Row],[duration (in min)]], LEN(table_netflix[[#This Row],[duration (in min)]])-4)),0)</f>
        <v>94</v>
      </c>
      <c r="L2192" t="s">
        <v>22</v>
      </c>
      <c r="O2192" t="str" cm="1">
        <f t="array" ref="O2192">_xlfn.IFS(table_netflix[[#This Row],[release_year]]&gt;=2018, "2018 &amp; after", TRUE, "Before 2018")</f>
        <v>2018 &amp; after</v>
      </c>
      <c r="P2192" s="12">
        <f>DATE(table_netflix[[#This Row],[release_year]],1,1)</f>
        <v>43101</v>
      </c>
      <c r="Q2192" s="12">
        <f t="shared" si="34"/>
        <v>43599</v>
      </c>
      <c r="R2192" s="12" t="str">
        <f>TEXT(table_netflix[[#This Row],[date_added_todate]], "mmm")</f>
        <v>May</v>
      </c>
      <c r="S2192" t="s">
        <v>11438</v>
      </c>
    </row>
    <row r="2193" spans="1:19" x14ac:dyDescent="0.3">
      <c r="A2193" t="s">
        <v>11439</v>
      </c>
      <c r="B2193" t="s">
        <v>15</v>
      </c>
      <c r="C2193" t="s">
        <v>11440</v>
      </c>
      <c r="D2193" t="s">
        <v>6438</v>
      </c>
      <c r="E2193" t="s">
        <v>11441</v>
      </c>
      <c r="F2193" t="s">
        <v>18</v>
      </c>
      <c r="G2193" s="14" t="s">
        <v>11442</v>
      </c>
      <c r="H2193">
        <v>2019</v>
      </c>
      <c r="I2193" t="s">
        <v>264</v>
      </c>
      <c r="J2193" t="s">
        <v>787</v>
      </c>
      <c r="K2193">
        <f>IFERROR(VALUE(LEFT(table_netflix[[#This Row],[duration (in min)]], LEN(table_netflix[[#This Row],[duration (in min)]])-4)),0)</f>
        <v>70</v>
      </c>
      <c r="L2193" t="s">
        <v>47</v>
      </c>
      <c r="M2193" t="s">
        <v>85</v>
      </c>
      <c r="O2193" t="str" cm="1">
        <f t="array" ref="O2193">_xlfn.IFS(table_netflix[[#This Row],[release_year]]&gt;=2018, "2018 &amp; after", TRUE, "Before 2018")</f>
        <v>2018 &amp; after</v>
      </c>
      <c r="P2193" s="12">
        <f>DATE(table_netflix[[#This Row],[release_year]],1,1)</f>
        <v>43466</v>
      </c>
      <c r="Q2193" s="12">
        <f t="shared" si="34"/>
        <v>43598</v>
      </c>
      <c r="R2193" s="12" t="str">
        <f>TEXT(table_netflix[[#This Row],[date_added_todate]], "mmm")</f>
        <v>May</v>
      </c>
      <c r="S2193" t="s">
        <v>11443</v>
      </c>
    </row>
    <row r="2194" spans="1:19" x14ac:dyDescent="0.3">
      <c r="A2194" t="s">
        <v>11444</v>
      </c>
      <c r="B2194" t="s">
        <v>15</v>
      </c>
      <c r="C2194" t="s">
        <v>11445</v>
      </c>
      <c r="D2194" t="s">
        <v>11446</v>
      </c>
      <c r="E2194" t="s">
        <v>11446</v>
      </c>
      <c r="F2194" t="s">
        <v>825</v>
      </c>
      <c r="G2194" s="14" t="s">
        <v>11447</v>
      </c>
      <c r="H2194">
        <v>2018</v>
      </c>
      <c r="I2194" t="s">
        <v>62</v>
      </c>
      <c r="J2194" t="s">
        <v>213</v>
      </c>
      <c r="K2194">
        <f>IFERROR(VALUE(LEFT(table_netflix[[#This Row],[duration (in min)]], LEN(table_netflix[[#This Row],[duration (in min)]])-4)),0)</f>
        <v>88</v>
      </c>
      <c r="L2194" t="s">
        <v>22</v>
      </c>
      <c r="O2194" t="str" cm="1">
        <f t="array" ref="O2194">_xlfn.IFS(table_netflix[[#This Row],[release_year]]&gt;=2018, "2018 &amp; after", TRUE, "Before 2018")</f>
        <v>2018 &amp; after</v>
      </c>
      <c r="P2194" s="12">
        <f>DATE(table_netflix[[#This Row],[release_year]],1,1)</f>
        <v>43101</v>
      </c>
      <c r="Q2194" s="12">
        <f t="shared" si="34"/>
        <v>43597</v>
      </c>
      <c r="R2194" s="12" t="str">
        <f>TEXT(table_netflix[[#This Row],[date_added_todate]], "mmm")</f>
        <v>May</v>
      </c>
      <c r="S2194" t="s">
        <v>11448</v>
      </c>
    </row>
    <row r="2195" spans="1:19" x14ac:dyDescent="0.3">
      <c r="A2195" t="s">
        <v>11449</v>
      </c>
      <c r="B2195" t="s">
        <v>15</v>
      </c>
      <c r="C2195" t="s">
        <v>11450</v>
      </c>
      <c r="D2195" t="s">
        <v>11451</v>
      </c>
      <c r="E2195" t="s">
        <v>11452</v>
      </c>
      <c r="F2195" t="s">
        <v>3619</v>
      </c>
      <c r="G2195" s="14" t="s">
        <v>11453</v>
      </c>
      <c r="H2195">
        <v>2018</v>
      </c>
      <c r="I2195" t="s">
        <v>27</v>
      </c>
      <c r="J2195" t="s">
        <v>218</v>
      </c>
      <c r="K2195">
        <f>IFERROR(VALUE(LEFT(table_netflix[[#This Row],[duration (in min)]], LEN(table_netflix[[#This Row],[duration (in min)]])-4)),0)</f>
        <v>100</v>
      </c>
      <c r="L2195" t="s">
        <v>53</v>
      </c>
      <c r="M2195" t="s">
        <v>54</v>
      </c>
      <c r="N2195" t="s">
        <v>55</v>
      </c>
      <c r="O2195" t="str" cm="1">
        <f t="array" ref="O2195">_xlfn.IFS(table_netflix[[#This Row],[release_year]]&gt;=2018, "2018 &amp; after", TRUE, "Before 2018")</f>
        <v>2018 &amp; after</v>
      </c>
      <c r="P2195" s="12">
        <f>DATE(table_netflix[[#This Row],[release_year]],1,1)</f>
        <v>43101</v>
      </c>
      <c r="Q2195" s="12">
        <f t="shared" si="34"/>
        <v>43596</v>
      </c>
      <c r="R2195" s="12" t="str">
        <f>TEXT(table_netflix[[#This Row],[date_added_todate]], "mmm")</f>
        <v>May</v>
      </c>
      <c r="S2195" t="s">
        <v>11454</v>
      </c>
    </row>
    <row r="2196" spans="1:19" x14ac:dyDescent="0.3">
      <c r="A2196" t="s">
        <v>11455</v>
      </c>
      <c r="B2196" t="s">
        <v>15</v>
      </c>
      <c r="C2196" t="s">
        <v>11456</v>
      </c>
      <c r="D2196" t="s">
        <v>11457</v>
      </c>
      <c r="E2196" t="s">
        <v>11458</v>
      </c>
      <c r="F2196" t="s">
        <v>307</v>
      </c>
      <c r="G2196" s="14" t="s">
        <v>11453</v>
      </c>
      <c r="H2196">
        <v>2019</v>
      </c>
      <c r="I2196" t="s">
        <v>27</v>
      </c>
      <c r="J2196" t="s">
        <v>136</v>
      </c>
      <c r="K2196">
        <f>IFERROR(VALUE(LEFT(table_netflix[[#This Row],[duration (in min)]], LEN(table_netflix[[#This Row],[duration (in min)]])-4)),0)</f>
        <v>111</v>
      </c>
      <c r="L2196" t="s">
        <v>53</v>
      </c>
      <c r="M2196" t="s">
        <v>54</v>
      </c>
      <c r="N2196" t="s">
        <v>55</v>
      </c>
      <c r="O2196" t="str" cm="1">
        <f t="array" ref="O2196">_xlfn.IFS(table_netflix[[#This Row],[release_year]]&gt;=2018, "2018 &amp; after", TRUE, "Before 2018")</f>
        <v>2018 &amp; after</v>
      </c>
      <c r="P2196" s="12">
        <f>DATE(table_netflix[[#This Row],[release_year]],1,1)</f>
        <v>43466</v>
      </c>
      <c r="Q2196" s="12">
        <f t="shared" si="34"/>
        <v>43596</v>
      </c>
      <c r="R2196" s="12" t="str">
        <f>TEXT(table_netflix[[#This Row],[date_added_todate]], "mmm")</f>
        <v>May</v>
      </c>
      <c r="S2196" t="s">
        <v>11459</v>
      </c>
    </row>
    <row r="2197" spans="1:19" x14ac:dyDescent="0.3">
      <c r="A2197" t="s">
        <v>11460</v>
      </c>
      <c r="B2197" t="s">
        <v>15</v>
      </c>
      <c r="C2197" t="s">
        <v>11461</v>
      </c>
      <c r="D2197" t="s">
        <v>11462</v>
      </c>
      <c r="E2197" t="s">
        <v>11463</v>
      </c>
      <c r="F2197" t="s">
        <v>534</v>
      </c>
      <c r="G2197" s="14" t="s">
        <v>11453</v>
      </c>
      <c r="H2197">
        <v>2011</v>
      </c>
      <c r="I2197" t="s">
        <v>62</v>
      </c>
      <c r="J2197" t="s">
        <v>337</v>
      </c>
      <c r="K2197">
        <f>IFERROR(VALUE(LEFT(table_netflix[[#This Row],[duration (in min)]], LEN(table_netflix[[#This Row],[duration (in min)]])-4)),0)</f>
        <v>128</v>
      </c>
      <c r="L2197" t="s">
        <v>144</v>
      </c>
      <c r="M2197" t="s">
        <v>85</v>
      </c>
      <c r="N2197" t="s">
        <v>72</v>
      </c>
      <c r="O2197" t="str" cm="1">
        <f t="array" ref="O2197">_xlfn.IFS(table_netflix[[#This Row],[release_year]]&gt;=2018, "2018 &amp; after", TRUE, "Before 2018")</f>
        <v>Before 2018</v>
      </c>
      <c r="P2197" s="12">
        <f>DATE(table_netflix[[#This Row],[release_year]],1,1)</f>
        <v>40544</v>
      </c>
      <c r="Q2197" s="12">
        <f t="shared" si="34"/>
        <v>43596</v>
      </c>
      <c r="R2197" s="12" t="str">
        <f>TEXT(table_netflix[[#This Row],[date_added_todate]], "mmm")</f>
        <v>May</v>
      </c>
      <c r="S2197" t="s">
        <v>11464</v>
      </c>
    </row>
    <row r="2198" spans="1:19" x14ac:dyDescent="0.3">
      <c r="A2198" t="s">
        <v>11466</v>
      </c>
      <c r="B2198" t="s">
        <v>15</v>
      </c>
      <c r="C2198" t="s">
        <v>11467</v>
      </c>
      <c r="D2198" t="s">
        <v>11468</v>
      </c>
      <c r="E2198" t="s">
        <v>11469</v>
      </c>
      <c r="F2198" t="s">
        <v>301</v>
      </c>
      <c r="G2198" s="14" t="s">
        <v>11465</v>
      </c>
      <c r="H2198">
        <v>2018</v>
      </c>
      <c r="I2198" t="s">
        <v>27</v>
      </c>
      <c r="J2198" t="s">
        <v>174</v>
      </c>
      <c r="K2198">
        <f>IFERROR(VALUE(LEFT(table_netflix[[#This Row],[duration (in min)]], LEN(table_netflix[[#This Row],[duration (in min)]])-4)),0)</f>
        <v>98</v>
      </c>
      <c r="L2198" t="s">
        <v>71</v>
      </c>
      <c r="M2198" t="s">
        <v>72</v>
      </c>
      <c r="N2198" t="s">
        <v>55</v>
      </c>
      <c r="O2198" t="str" cm="1">
        <f t="array" ref="O2198">_xlfn.IFS(table_netflix[[#This Row],[release_year]]&gt;=2018, "2018 &amp; after", TRUE, "Before 2018")</f>
        <v>2018 &amp; after</v>
      </c>
      <c r="P2198" s="12">
        <f>DATE(table_netflix[[#This Row],[release_year]],1,1)</f>
        <v>43101</v>
      </c>
      <c r="Q2198" s="12">
        <f t="shared" si="34"/>
        <v>43595</v>
      </c>
      <c r="R2198" s="12" t="str">
        <f>TEXT(table_netflix[[#This Row],[date_added_todate]], "mmm")</f>
        <v>May</v>
      </c>
      <c r="S2198" t="s">
        <v>11470</v>
      </c>
    </row>
    <row r="2199" spans="1:19" x14ac:dyDescent="0.3">
      <c r="A2199" t="s">
        <v>11471</v>
      </c>
      <c r="B2199" t="s">
        <v>15</v>
      </c>
      <c r="C2199" t="s">
        <v>11472</v>
      </c>
      <c r="D2199" t="s">
        <v>3526</v>
      </c>
      <c r="E2199" t="s">
        <v>11473</v>
      </c>
      <c r="F2199" t="s">
        <v>18</v>
      </c>
      <c r="G2199" s="14" t="s">
        <v>11465</v>
      </c>
      <c r="H2199">
        <v>2019</v>
      </c>
      <c r="I2199" t="s">
        <v>186</v>
      </c>
      <c r="J2199" t="s">
        <v>70</v>
      </c>
      <c r="K2199">
        <f>IFERROR(VALUE(LEFT(table_netflix[[#This Row],[duration (in min)]], LEN(table_netflix[[#This Row],[duration (in min)]])-4)),0)</f>
        <v>104</v>
      </c>
      <c r="L2199" t="s">
        <v>71</v>
      </c>
      <c r="O2199" t="str" cm="1">
        <f t="array" ref="O2199">_xlfn.IFS(table_netflix[[#This Row],[release_year]]&gt;=2018, "2018 &amp; after", TRUE, "Before 2018")</f>
        <v>2018 &amp; after</v>
      </c>
      <c r="P2199" s="12">
        <f>DATE(table_netflix[[#This Row],[release_year]],1,1)</f>
        <v>43466</v>
      </c>
      <c r="Q2199" s="12">
        <f t="shared" si="34"/>
        <v>43595</v>
      </c>
      <c r="R2199" s="12" t="str">
        <f>TEXT(table_netflix[[#This Row],[date_added_todate]], "mmm")</f>
        <v>May</v>
      </c>
      <c r="S2199" t="s">
        <v>11474</v>
      </c>
    </row>
    <row r="2200" spans="1:19" x14ac:dyDescent="0.3">
      <c r="A2200" t="s">
        <v>11475</v>
      </c>
      <c r="B2200" t="s">
        <v>15</v>
      </c>
      <c r="C2200" t="s">
        <v>11476</v>
      </c>
      <c r="D2200" t="s">
        <v>11477</v>
      </c>
      <c r="E2200" t="s">
        <v>11478</v>
      </c>
      <c r="F2200" t="s">
        <v>980</v>
      </c>
      <c r="G2200" s="14" t="s">
        <v>11479</v>
      </c>
      <c r="H2200">
        <v>2018</v>
      </c>
      <c r="I2200" t="s">
        <v>27</v>
      </c>
      <c r="J2200" t="s">
        <v>1474</v>
      </c>
      <c r="K2200">
        <f>IFERROR(VALUE(LEFT(table_netflix[[#This Row],[duration (in min)]], LEN(table_netflix[[#This Row],[duration (in min)]])-4)),0)</f>
        <v>126</v>
      </c>
      <c r="L2200" t="s">
        <v>144</v>
      </c>
      <c r="M2200" t="s">
        <v>72</v>
      </c>
      <c r="N2200" t="s">
        <v>55</v>
      </c>
      <c r="O2200" t="str" cm="1">
        <f t="array" ref="O2200">_xlfn.IFS(table_netflix[[#This Row],[release_year]]&gt;=2018, "2018 &amp; after", TRUE, "Before 2018")</f>
        <v>2018 &amp; after</v>
      </c>
      <c r="P2200" s="12">
        <f>DATE(table_netflix[[#This Row],[release_year]],1,1)</f>
        <v>43101</v>
      </c>
      <c r="Q2200" s="12">
        <f t="shared" si="34"/>
        <v>43594</v>
      </c>
      <c r="R2200" s="12" t="str">
        <f>TEXT(table_netflix[[#This Row],[date_added_todate]], "mmm")</f>
        <v>May</v>
      </c>
      <c r="S2200" t="s">
        <v>11480</v>
      </c>
    </row>
    <row r="2201" spans="1:19" x14ac:dyDescent="0.3">
      <c r="A2201" t="s">
        <v>11482</v>
      </c>
      <c r="B2201" t="s">
        <v>15</v>
      </c>
      <c r="C2201" t="s">
        <v>11483</v>
      </c>
      <c r="D2201" t="s">
        <v>11484</v>
      </c>
      <c r="F2201" t="s">
        <v>61</v>
      </c>
      <c r="G2201" s="14" t="s">
        <v>11485</v>
      </c>
      <c r="H2201">
        <v>2019</v>
      </c>
      <c r="I2201" t="s">
        <v>27</v>
      </c>
      <c r="J2201" t="s">
        <v>549</v>
      </c>
      <c r="K2201">
        <f>IFERROR(VALUE(LEFT(table_netflix[[#This Row],[duration (in min)]], LEN(table_netflix[[#This Row],[duration (in min)]])-4)),0)</f>
        <v>86</v>
      </c>
      <c r="L2201" t="s">
        <v>22</v>
      </c>
      <c r="M2201" t="s">
        <v>55</v>
      </c>
      <c r="O2201" t="str" cm="1">
        <f t="array" ref="O2201">_xlfn.IFS(table_netflix[[#This Row],[release_year]]&gt;=2018, "2018 &amp; after", TRUE, "Before 2018")</f>
        <v>2018 &amp; after</v>
      </c>
      <c r="P2201" s="12">
        <f>DATE(table_netflix[[#This Row],[release_year]],1,1)</f>
        <v>43466</v>
      </c>
      <c r="Q2201" s="12">
        <f t="shared" si="34"/>
        <v>43591</v>
      </c>
      <c r="R2201" s="12" t="str">
        <f>TEXT(table_netflix[[#This Row],[date_added_todate]], "mmm")</f>
        <v>May</v>
      </c>
      <c r="S2201" t="s">
        <v>11486</v>
      </c>
    </row>
    <row r="2202" spans="1:19" x14ac:dyDescent="0.3">
      <c r="A2202" t="s">
        <v>11487</v>
      </c>
      <c r="B2202" t="s">
        <v>15</v>
      </c>
      <c r="C2202" t="s">
        <v>11488</v>
      </c>
      <c r="D2202" t="s">
        <v>11489</v>
      </c>
      <c r="E2202" t="s">
        <v>11490</v>
      </c>
      <c r="F2202" t="s">
        <v>151</v>
      </c>
      <c r="G2202" s="14" t="s">
        <v>11485</v>
      </c>
      <c r="H2202">
        <v>2019</v>
      </c>
      <c r="I2202" t="s">
        <v>27</v>
      </c>
      <c r="J2202" t="s">
        <v>52</v>
      </c>
      <c r="K2202">
        <f>IFERROR(VALUE(LEFT(table_netflix[[#This Row],[duration (in min)]], LEN(table_netflix[[#This Row],[duration (in min)]])-4)),0)</f>
        <v>125</v>
      </c>
      <c r="L2202" t="s">
        <v>294</v>
      </c>
      <c r="M2202" t="s">
        <v>127</v>
      </c>
      <c r="O2202" t="str" cm="1">
        <f t="array" ref="O2202">_xlfn.IFS(table_netflix[[#This Row],[release_year]]&gt;=2018, "2018 &amp; after", TRUE, "Before 2018")</f>
        <v>2018 &amp; after</v>
      </c>
      <c r="P2202" s="12">
        <f>DATE(table_netflix[[#This Row],[release_year]],1,1)</f>
        <v>43466</v>
      </c>
      <c r="Q2202" s="12">
        <f t="shared" si="34"/>
        <v>43591</v>
      </c>
      <c r="R2202" s="12" t="str">
        <f>TEXT(table_netflix[[#This Row],[date_added_todate]], "mmm")</f>
        <v>May</v>
      </c>
      <c r="S2202" t="s">
        <v>11491</v>
      </c>
    </row>
    <row r="2203" spans="1:19" x14ac:dyDescent="0.3">
      <c r="A2203" t="s">
        <v>11492</v>
      </c>
      <c r="B2203" t="s">
        <v>15</v>
      </c>
      <c r="C2203" t="s">
        <v>11493</v>
      </c>
      <c r="D2203" t="s">
        <v>11494</v>
      </c>
      <c r="F2203" t="s">
        <v>18</v>
      </c>
      <c r="G2203" s="14" t="s">
        <v>11495</v>
      </c>
      <c r="H2203">
        <v>2019</v>
      </c>
      <c r="I2203" t="s">
        <v>62</v>
      </c>
      <c r="J2203" t="s">
        <v>10125</v>
      </c>
      <c r="K2203">
        <f>IFERROR(VALUE(LEFT(table_netflix[[#This Row],[duration (in min)]], LEN(table_netflix[[#This Row],[duration (in min)]])-4)),0)</f>
        <v>40</v>
      </c>
      <c r="L2203" t="s">
        <v>22</v>
      </c>
      <c r="M2203" t="s">
        <v>600</v>
      </c>
      <c r="O2203" t="str" cm="1">
        <f t="array" ref="O2203">_xlfn.IFS(table_netflix[[#This Row],[release_year]]&gt;=2018, "2018 &amp; after", TRUE, "Before 2018")</f>
        <v>2018 &amp; after</v>
      </c>
      <c r="P2203" s="12">
        <f>DATE(table_netflix[[#This Row],[release_year]],1,1)</f>
        <v>43466</v>
      </c>
      <c r="Q2203" s="12">
        <f t="shared" si="34"/>
        <v>43588</v>
      </c>
      <c r="R2203" s="12" t="str">
        <f>TEXT(table_netflix[[#This Row],[date_added_todate]], "mmm")</f>
        <v>May</v>
      </c>
      <c r="S2203" t="s">
        <v>11496</v>
      </c>
    </row>
    <row r="2204" spans="1:19" x14ac:dyDescent="0.3">
      <c r="A2204" t="s">
        <v>11497</v>
      </c>
      <c r="B2204" t="s">
        <v>24</v>
      </c>
      <c r="C2204" t="s">
        <v>11498</v>
      </c>
      <c r="D2204" t="s">
        <v>11499</v>
      </c>
      <c r="E2204" t="s">
        <v>11500</v>
      </c>
      <c r="F2204" t="s">
        <v>90</v>
      </c>
      <c r="G2204" s="14" t="s">
        <v>11495</v>
      </c>
      <c r="H2204">
        <v>2019</v>
      </c>
      <c r="I2204" t="s">
        <v>27</v>
      </c>
      <c r="J2204" t="s">
        <v>33</v>
      </c>
      <c r="K2204">
        <f>IFERROR(VALUE(LEFT(table_netflix[[#This Row],[duration (in min)]], LEN(table_netflix[[#This Row],[duration (in min)]])-4)),0)</f>
        <v>0</v>
      </c>
      <c r="L2204" t="s">
        <v>34</v>
      </c>
      <c r="M2204" t="s">
        <v>35</v>
      </c>
      <c r="N2204" t="s">
        <v>91</v>
      </c>
      <c r="O2204" t="str" cm="1">
        <f t="array" ref="O2204">_xlfn.IFS(table_netflix[[#This Row],[release_year]]&gt;=2018, "2018 &amp; after", TRUE, "Before 2018")</f>
        <v>2018 &amp; after</v>
      </c>
      <c r="P2204" s="12">
        <f>DATE(table_netflix[[#This Row],[release_year]],1,1)</f>
        <v>43466</v>
      </c>
      <c r="Q2204" s="12">
        <f t="shared" si="34"/>
        <v>43588</v>
      </c>
      <c r="R2204" s="12" t="str">
        <f>TEXT(table_netflix[[#This Row],[date_added_todate]], "mmm")</f>
        <v>May</v>
      </c>
      <c r="S2204" t="s">
        <v>11501</v>
      </c>
    </row>
    <row r="2205" spans="1:19" x14ac:dyDescent="0.3">
      <c r="A2205" t="s">
        <v>11502</v>
      </c>
      <c r="B2205" t="s">
        <v>15</v>
      </c>
      <c r="C2205" t="s">
        <v>11503</v>
      </c>
      <c r="D2205" t="s">
        <v>11504</v>
      </c>
      <c r="E2205" t="s">
        <v>11505</v>
      </c>
      <c r="F2205" t="s">
        <v>301</v>
      </c>
      <c r="G2205" s="14" t="s">
        <v>11495</v>
      </c>
      <c r="H2205">
        <v>2019</v>
      </c>
      <c r="I2205" t="s">
        <v>27</v>
      </c>
      <c r="J2205" t="s">
        <v>2955</v>
      </c>
      <c r="K2205">
        <f>IFERROR(VALUE(LEFT(table_netflix[[#This Row],[duration (in min)]], LEN(table_netflix[[#This Row],[duration (in min)]])-4)),0)</f>
        <v>79</v>
      </c>
      <c r="L2205" t="s">
        <v>71</v>
      </c>
      <c r="M2205" t="s">
        <v>55</v>
      </c>
      <c r="N2205" t="s">
        <v>107</v>
      </c>
      <c r="O2205" t="str" cm="1">
        <f t="array" ref="O2205">_xlfn.IFS(table_netflix[[#This Row],[release_year]]&gt;=2018, "2018 &amp; after", TRUE, "Before 2018")</f>
        <v>2018 &amp; after</v>
      </c>
      <c r="P2205" s="12">
        <f>DATE(table_netflix[[#This Row],[release_year]],1,1)</f>
        <v>43466</v>
      </c>
      <c r="Q2205" s="12">
        <f t="shared" si="34"/>
        <v>43588</v>
      </c>
      <c r="R2205" s="12" t="str">
        <f>TEXT(table_netflix[[#This Row],[date_added_todate]], "mmm")</f>
        <v>May</v>
      </c>
      <c r="S2205" t="s">
        <v>11506</v>
      </c>
    </row>
    <row r="2206" spans="1:19" x14ac:dyDescent="0.3">
      <c r="A2206" t="s">
        <v>11507</v>
      </c>
      <c r="B2206" t="s">
        <v>15</v>
      </c>
      <c r="C2206" t="s">
        <v>11508</v>
      </c>
      <c r="D2206" t="s">
        <v>1894</v>
      </c>
      <c r="E2206" t="s">
        <v>11509</v>
      </c>
      <c r="F2206" t="s">
        <v>18</v>
      </c>
      <c r="G2206" s="14" t="s">
        <v>11495</v>
      </c>
      <c r="H2206">
        <v>2019</v>
      </c>
      <c r="I2206" t="s">
        <v>186</v>
      </c>
      <c r="J2206" t="s">
        <v>141</v>
      </c>
      <c r="K2206">
        <f>IFERROR(VALUE(LEFT(table_netflix[[#This Row],[duration (in min)]], LEN(table_netflix[[#This Row],[duration (in min)]])-4)),0)</f>
        <v>110</v>
      </c>
      <c r="L2206" t="s">
        <v>53</v>
      </c>
      <c r="M2206" t="s">
        <v>54</v>
      </c>
      <c r="O2206" t="str" cm="1">
        <f t="array" ref="O2206">_xlfn.IFS(table_netflix[[#This Row],[release_year]]&gt;=2018, "2018 &amp; after", TRUE, "Before 2018")</f>
        <v>2018 &amp; after</v>
      </c>
      <c r="P2206" s="12">
        <f>DATE(table_netflix[[#This Row],[release_year]],1,1)</f>
        <v>43466</v>
      </c>
      <c r="Q2206" s="12">
        <f t="shared" si="34"/>
        <v>43588</v>
      </c>
      <c r="R2206" s="12" t="str">
        <f>TEXT(table_netflix[[#This Row],[date_added_todate]], "mmm")</f>
        <v>May</v>
      </c>
      <c r="S2206" t="s">
        <v>11510</v>
      </c>
    </row>
    <row r="2207" spans="1:19" x14ac:dyDescent="0.3">
      <c r="A2207" t="s">
        <v>11511</v>
      </c>
      <c r="B2207" t="s">
        <v>15</v>
      </c>
      <c r="C2207" t="s">
        <v>11512</v>
      </c>
      <c r="D2207" t="s">
        <v>11513</v>
      </c>
      <c r="E2207" t="s">
        <v>11514</v>
      </c>
      <c r="F2207" t="s">
        <v>331</v>
      </c>
      <c r="G2207" s="14" t="s">
        <v>11495</v>
      </c>
      <c r="H2207">
        <v>2018</v>
      </c>
      <c r="I2207" t="s">
        <v>27</v>
      </c>
      <c r="J2207" t="s">
        <v>337</v>
      </c>
      <c r="K2207">
        <f>IFERROR(VALUE(LEFT(table_netflix[[#This Row],[duration (in min)]], LEN(table_netflix[[#This Row],[duration (in min)]])-4)),0)</f>
        <v>128</v>
      </c>
      <c r="L2207" t="s">
        <v>53</v>
      </c>
      <c r="M2207" t="s">
        <v>55</v>
      </c>
      <c r="N2207" t="s">
        <v>142</v>
      </c>
      <c r="O2207" t="str" cm="1">
        <f t="array" ref="O2207">_xlfn.IFS(table_netflix[[#This Row],[release_year]]&gt;=2018, "2018 &amp; after", TRUE, "Before 2018")</f>
        <v>2018 &amp; after</v>
      </c>
      <c r="P2207" s="12">
        <f>DATE(table_netflix[[#This Row],[release_year]],1,1)</f>
        <v>43101</v>
      </c>
      <c r="Q2207" s="12">
        <f t="shared" si="34"/>
        <v>43588</v>
      </c>
      <c r="R2207" s="12" t="str">
        <f>TEXT(table_netflix[[#This Row],[date_added_todate]], "mmm")</f>
        <v>May</v>
      </c>
      <c r="S2207" t="s">
        <v>11515</v>
      </c>
    </row>
    <row r="2208" spans="1:19" x14ac:dyDescent="0.3">
      <c r="A2208" t="s">
        <v>11516</v>
      </c>
      <c r="B2208" t="s">
        <v>15</v>
      </c>
      <c r="C2208" t="s">
        <v>11517</v>
      </c>
      <c r="D2208" t="s">
        <v>11518</v>
      </c>
      <c r="E2208" t="s">
        <v>11519</v>
      </c>
      <c r="F2208" t="s">
        <v>18</v>
      </c>
      <c r="G2208" s="14" t="s">
        <v>11495</v>
      </c>
      <c r="H2208">
        <v>2019</v>
      </c>
      <c r="I2208" t="s">
        <v>62</v>
      </c>
      <c r="J2208" t="s">
        <v>141</v>
      </c>
      <c r="K2208">
        <f>IFERROR(VALUE(LEFT(table_netflix[[#This Row],[duration (in min)]], LEN(table_netflix[[#This Row],[duration (in min)]])-4)),0)</f>
        <v>110</v>
      </c>
      <c r="L2208" t="s">
        <v>71</v>
      </c>
      <c r="M2208" t="s">
        <v>107</v>
      </c>
      <c r="O2208" t="str" cm="1">
        <f t="array" ref="O2208">_xlfn.IFS(table_netflix[[#This Row],[release_year]]&gt;=2018, "2018 &amp; after", TRUE, "Before 2018")</f>
        <v>2018 &amp; after</v>
      </c>
      <c r="P2208" s="12">
        <f>DATE(table_netflix[[#This Row],[release_year]],1,1)</f>
        <v>43466</v>
      </c>
      <c r="Q2208" s="12">
        <f t="shared" si="34"/>
        <v>43588</v>
      </c>
      <c r="R2208" s="12" t="str">
        <f>TEXT(table_netflix[[#This Row],[date_added_todate]], "mmm")</f>
        <v>May</v>
      </c>
      <c r="S2208" t="s">
        <v>11520</v>
      </c>
    </row>
    <row r="2209" spans="1:19" x14ac:dyDescent="0.3">
      <c r="A2209" t="s">
        <v>11521</v>
      </c>
      <c r="B2209" t="s">
        <v>15</v>
      </c>
      <c r="C2209" t="s">
        <v>11522</v>
      </c>
      <c r="D2209" t="s">
        <v>11523</v>
      </c>
      <c r="E2209" t="s">
        <v>11524</v>
      </c>
      <c r="F2209" t="s">
        <v>39</v>
      </c>
      <c r="G2209" s="14" t="s">
        <v>11525</v>
      </c>
      <c r="H2209">
        <v>2018</v>
      </c>
      <c r="I2209" t="s">
        <v>84</v>
      </c>
      <c r="J2209" t="s">
        <v>167</v>
      </c>
      <c r="K2209">
        <f>IFERROR(VALUE(LEFT(table_netflix[[#This Row],[duration (in min)]], LEN(table_netflix[[#This Row],[duration (in min)]])-4)),0)</f>
        <v>116</v>
      </c>
      <c r="L2209" t="s">
        <v>71</v>
      </c>
      <c r="M2209" t="s">
        <v>72</v>
      </c>
      <c r="N2209" t="s">
        <v>55</v>
      </c>
      <c r="O2209" t="str" cm="1">
        <f t="array" ref="O2209">_xlfn.IFS(table_netflix[[#This Row],[release_year]]&gt;=2018, "2018 &amp; after", TRUE, "Before 2018")</f>
        <v>2018 &amp; after</v>
      </c>
      <c r="P2209" s="12">
        <f>DATE(table_netflix[[#This Row],[release_year]],1,1)</f>
        <v>43101</v>
      </c>
      <c r="Q2209" s="12">
        <f t="shared" si="34"/>
        <v>43587</v>
      </c>
      <c r="R2209" s="12" t="str">
        <f>TEXT(table_netflix[[#This Row],[date_added_todate]], "mmm")</f>
        <v>May</v>
      </c>
      <c r="S2209" t="s">
        <v>11526</v>
      </c>
    </row>
    <row r="2210" spans="1:19" x14ac:dyDescent="0.3">
      <c r="A2210" t="s">
        <v>11527</v>
      </c>
      <c r="B2210" t="s">
        <v>15</v>
      </c>
      <c r="C2210" t="s">
        <v>11528</v>
      </c>
      <c r="D2210" t="s">
        <v>192</v>
      </c>
      <c r="E2210" t="s">
        <v>11529</v>
      </c>
      <c r="F2210" t="s">
        <v>18</v>
      </c>
      <c r="G2210" s="14" t="s">
        <v>11525</v>
      </c>
      <c r="H2210">
        <v>2013</v>
      </c>
      <c r="I2210" t="s">
        <v>186</v>
      </c>
      <c r="J2210" t="s">
        <v>348</v>
      </c>
      <c r="K2210">
        <f>IFERROR(VALUE(LEFT(table_netflix[[#This Row],[duration (in min)]], LEN(table_netflix[[#This Row],[duration (in min)]])-4)),0)</f>
        <v>119</v>
      </c>
      <c r="L2210" t="s">
        <v>144</v>
      </c>
      <c r="O2210" t="str" cm="1">
        <f t="array" ref="O2210">_xlfn.IFS(table_netflix[[#This Row],[release_year]]&gt;=2018, "2018 &amp; after", TRUE, "Before 2018")</f>
        <v>Before 2018</v>
      </c>
      <c r="P2210" s="12">
        <f>DATE(table_netflix[[#This Row],[release_year]],1,1)</f>
        <v>41275</v>
      </c>
      <c r="Q2210" s="12">
        <f t="shared" si="34"/>
        <v>43587</v>
      </c>
      <c r="R2210" s="12" t="str">
        <f>TEXT(table_netflix[[#This Row],[date_added_todate]], "mmm")</f>
        <v>May</v>
      </c>
      <c r="S2210" t="s">
        <v>11530</v>
      </c>
    </row>
    <row r="2211" spans="1:19" x14ac:dyDescent="0.3">
      <c r="A2211" t="s">
        <v>11532</v>
      </c>
      <c r="B2211" t="s">
        <v>15</v>
      </c>
      <c r="C2211" t="s">
        <v>11533</v>
      </c>
      <c r="D2211" t="s">
        <v>11534</v>
      </c>
      <c r="E2211" t="s">
        <v>11535</v>
      </c>
      <c r="F2211" t="s">
        <v>61</v>
      </c>
      <c r="G2211" s="14" t="s">
        <v>11531</v>
      </c>
      <c r="H2211">
        <v>2018</v>
      </c>
      <c r="I2211" t="s">
        <v>27</v>
      </c>
      <c r="J2211" t="s">
        <v>21</v>
      </c>
      <c r="K2211">
        <f>IFERROR(VALUE(LEFT(table_netflix[[#This Row],[duration (in min)]], LEN(table_netflix[[#This Row],[duration (in min)]])-4)),0)</f>
        <v>90</v>
      </c>
      <c r="L2211" t="s">
        <v>22</v>
      </c>
      <c r="M2211" t="s">
        <v>112</v>
      </c>
      <c r="O2211" t="str" cm="1">
        <f t="array" ref="O2211">_xlfn.IFS(table_netflix[[#This Row],[release_year]]&gt;=2018, "2018 &amp; after", TRUE, "Before 2018")</f>
        <v>2018 &amp; after</v>
      </c>
      <c r="P2211" s="12">
        <f>DATE(table_netflix[[#This Row],[release_year]],1,1)</f>
        <v>43101</v>
      </c>
      <c r="Q2211" s="12">
        <f t="shared" si="34"/>
        <v>43586</v>
      </c>
      <c r="R2211" s="12" t="str">
        <f>TEXT(table_netflix[[#This Row],[date_added_todate]], "mmm")</f>
        <v>May</v>
      </c>
      <c r="S2211" t="s">
        <v>11536</v>
      </c>
    </row>
    <row r="2212" spans="1:19" x14ac:dyDescent="0.3">
      <c r="A2212" t="s">
        <v>11537</v>
      </c>
      <c r="B2212" t="s">
        <v>15</v>
      </c>
      <c r="C2212" t="s">
        <v>11538</v>
      </c>
      <c r="D2212" t="s">
        <v>11539</v>
      </c>
      <c r="E2212" t="s">
        <v>11540</v>
      </c>
      <c r="F2212" t="s">
        <v>18</v>
      </c>
      <c r="G2212" s="14" t="s">
        <v>11531</v>
      </c>
      <c r="H2212">
        <v>2019</v>
      </c>
      <c r="I2212" t="s">
        <v>45</v>
      </c>
      <c r="J2212" t="s">
        <v>213</v>
      </c>
      <c r="K2212">
        <f>IFERROR(VALUE(LEFT(table_netflix[[#This Row],[duration (in min)]], LEN(table_netflix[[#This Row],[duration (in min)]])-4)),0)</f>
        <v>88</v>
      </c>
      <c r="L2212" t="s">
        <v>22</v>
      </c>
      <c r="O2212" t="str" cm="1">
        <f t="array" ref="O2212">_xlfn.IFS(table_netflix[[#This Row],[release_year]]&gt;=2018, "2018 &amp; after", TRUE, "Before 2018")</f>
        <v>2018 &amp; after</v>
      </c>
      <c r="P2212" s="12">
        <f>DATE(table_netflix[[#This Row],[release_year]],1,1)</f>
        <v>43466</v>
      </c>
      <c r="Q2212" s="12">
        <f t="shared" si="34"/>
        <v>43586</v>
      </c>
      <c r="R2212" s="12" t="str">
        <f>TEXT(table_netflix[[#This Row],[date_added_todate]], "mmm")</f>
        <v>May</v>
      </c>
      <c r="S2212" t="s">
        <v>11541</v>
      </c>
    </row>
    <row r="2213" spans="1:19" x14ac:dyDescent="0.3">
      <c r="A2213" t="s">
        <v>11542</v>
      </c>
      <c r="B2213" t="s">
        <v>15</v>
      </c>
      <c r="C2213" t="s">
        <v>11543</v>
      </c>
      <c r="D2213" t="s">
        <v>11544</v>
      </c>
      <c r="E2213" t="s">
        <v>11545</v>
      </c>
      <c r="F2213" t="s">
        <v>1442</v>
      </c>
      <c r="G2213" s="14" t="s">
        <v>11531</v>
      </c>
      <c r="H2213">
        <v>2018</v>
      </c>
      <c r="I2213" t="s">
        <v>27</v>
      </c>
      <c r="J2213" t="s">
        <v>70</v>
      </c>
      <c r="K2213">
        <f>IFERROR(VALUE(LEFT(table_netflix[[#This Row],[duration (in min)]], LEN(table_netflix[[#This Row],[duration (in min)]])-4)),0)</f>
        <v>104</v>
      </c>
      <c r="L2213" t="s">
        <v>126</v>
      </c>
      <c r="M2213" t="s">
        <v>55</v>
      </c>
      <c r="O2213" t="str" cm="1">
        <f t="array" ref="O2213">_xlfn.IFS(table_netflix[[#This Row],[release_year]]&gt;=2018, "2018 &amp; after", TRUE, "Before 2018")</f>
        <v>2018 &amp; after</v>
      </c>
      <c r="P2213" s="12">
        <f>DATE(table_netflix[[#This Row],[release_year]],1,1)</f>
        <v>43101</v>
      </c>
      <c r="Q2213" s="12">
        <f t="shared" si="34"/>
        <v>43586</v>
      </c>
      <c r="R2213" s="12" t="str">
        <f>TEXT(table_netflix[[#This Row],[date_added_todate]], "mmm")</f>
        <v>May</v>
      </c>
      <c r="S2213" t="s">
        <v>11546</v>
      </c>
    </row>
    <row r="2214" spans="1:19" x14ac:dyDescent="0.3">
      <c r="A2214" t="s">
        <v>11547</v>
      </c>
      <c r="B2214" t="s">
        <v>15</v>
      </c>
      <c r="C2214" t="s">
        <v>11548</v>
      </c>
      <c r="D2214" t="s">
        <v>11549</v>
      </c>
      <c r="E2214" t="s">
        <v>11550</v>
      </c>
      <c r="F2214" t="s">
        <v>39</v>
      </c>
      <c r="G2214" s="14" t="s">
        <v>11531</v>
      </c>
      <c r="H2214">
        <v>2019</v>
      </c>
      <c r="I2214" t="s">
        <v>62</v>
      </c>
      <c r="J2214" t="s">
        <v>807</v>
      </c>
      <c r="K2214">
        <f>IFERROR(VALUE(LEFT(table_netflix[[#This Row],[duration (in min)]], LEN(table_netflix[[#This Row],[duration (in min)]])-4)),0)</f>
        <v>140</v>
      </c>
      <c r="L2214" t="s">
        <v>71</v>
      </c>
      <c r="M2214" t="s">
        <v>72</v>
      </c>
      <c r="N2214" t="s">
        <v>55</v>
      </c>
      <c r="O2214" t="str" cm="1">
        <f t="array" ref="O2214">_xlfn.IFS(table_netflix[[#This Row],[release_year]]&gt;=2018, "2018 &amp; after", TRUE, "Before 2018")</f>
        <v>2018 &amp; after</v>
      </c>
      <c r="P2214" s="12">
        <f>DATE(table_netflix[[#This Row],[release_year]],1,1)</f>
        <v>43466</v>
      </c>
      <c r="Q2214" s="12">
        <f t="shared" si="34"/>
        <v>43586</v>
      </c>
      <c r="R2214" s="12" t="str">
        <f>TEXT(table_netflix[[#This Row],[date_added_todate]], "mmm")</f>
        <v>May</v>
      </c>
      <c r="S2214" t="s">
        <v>11551</v>
      </c>
    </row>
    <row r="2215" spans="1:19" x14ac:dyDescent="0.3">
      <c r="A2215" t="s">
        <v>11552</v>
      </c>
      <c r="B2215" t="s">
        <v>15</v>
      </c>
      <c r="C2215" t="s">
        <v>11553</v>
      </c>
      <c r="D2215" t="s">
        <v>11554</v>
      </c>
      <c r="E2215" t="s">
        <v>11555</v>
      </c>
      <c r="F2215" t="s">
        <v>534</v>
      </c>
      <c r="G2215" s="14" t="s">
        <v>11556</v>
      </c>
      <c r="H2215">
        <v>2019</v>
      </c>
      <c r="I2215" t="s">
        <v>27</v>
      </c>
      <c r="J2215" t="s">
        <v>308</v>
      </c>
      <c r="K2215">
        <f>IFERROR(VALUE(LEFT(table_netflix[[#This Row],[duration (in min)]], LEN(table_netflix[[#This Row],[duration (in min)]])-4)),0)</f>
        <v>92</v>
      </c>
      <c r="L2215" t="s">
        <v>71</v>
      </c>
      <c r="M2215" t="s">
        <v>55</v>
      </c>
      <c r="O2215" t="str" cm="1">
        <f t="array" ref="O2215">_xlfn.IFS(table_netflix[[#This Row],[release_year]]&gt;=2018, "2018 &amp; after", TRUE, "Before 2018")</f>
        <v>2018 &amp; after</v>
      </c>
      <c r="P2215" s="12">
        <f>DATE(table_netflix[[#This Row],[release_year]],1,1)</f>
        <v>43466</v>
      </c>
      <c r="Q2215" s="12">
        <f t="shared" si="34"/>
        <v>43585</v>
      </c>
      <c r="R2215" s="12" t="str">
        <f>TEXT(table_netflix[[#This Row],[date_added_todate]], "mmm")</f>
        <v>Apr</v>
      </c>
      <c r="S2215" t="s">
        <v>11557</v>
      </c>
    </row>
    <row r="2216" spans="1:19" x14ac:dyDescent="0.3">
      <c r="A2216" t="s">
        <v>11558</v>
      </c>
      <c r="B2216" t="s">
        <v>15</v>
      </c>
      <c r="C2216" t="s">
        <v>11559</v>
      </c>
      <c r="D2216" t="s">
        <v>7592</v>
      </c>
      <c r="E2216" t="s">
        <v>11560</v>
      </c>
      <c r="F2216" t="s">
        <v>18</v>
      </c>
      <c r="G2216" s="14" t="s">
        <v>11556</v>
      </c>
      <c r="H2216">
        <v>2019</v>
      </c>
      <c r="I2216" t="s">
        <v>27</v>
      </c>
      <c r="J2216" t="s">
        <v>851</v>
      </c>
      <c r="K2216">
        <f>IFERROR(VALUE(LEFT(table_netflix[[#This Row],[duration (in min)]], LEN(table_netflix[[#This Row],[duration (in min)]])-4)),0)</f>
        <v>64</v>
      </c>
      <c r="L2216" t="s">
        <v>852</v>
      </c>
      <c r="O2216" t="str" cm="1">
        <f t="array" ref="O2216">_xlfn.IFS(table_netflix[[#This Row],[release_year]]&gt;=2018, "2018 &amp; after", TRUE, "Before 2018")</f>
        <v>2018 &amp; after</v>
      </c>
      <c r="P2216" s="12">
        <f>DATE(table_netflix[[#This Row],[release_year]],1,1)</f>
        <v>43466</v>
      </c>
      <c r="Q2216" s="12">
        <f t="shared" si="34"/>
        <v>43585</v>
      </c>
      <c r="R2216" s="12" t="str">
        <f>TEXT(table_netflix[[#This Row],[date_added_todate]], "mmm")</f>
        <v>Apr</v>
      </c>
      <c r="S2216" t="s">
        <v>11561</v>
      </c>
    </row>
    <row r="2217" spans="1:19" x14ac:dyDescent="0.3">
      <c r="A2217" t="s">
        <v>11563</v>
      </c>
      <c r="B2217" t="s">
        <v>15</v>
      </c>
      <c r="C2217" t="s">
        <v>11564</v>
      </c>
      <c r="D2217" t="s">
        <v>11565</v>
      </c>
      <c r="E2217" t="s">
        <v>11566</v>
      </c>
      <c r="F2217" t="s">
        <v>39</v>
      </c>
      <c r="G2217" s="14" t="s">
        <v>11562</v>
      </c>
      <c r="H2217">
        <v>2018</v>
      </c>
      <c r="I2217" t="s">
        <v>27</v>
      </c>
      <c r="J2217" t="s">
        <v>348</v>
      </c>
      <c r="K2217">
        <f>IFERROR(VALUE(LEFT(table_netflix[[#This Row],[duration (in min)]], LEN(table_netflix[[#This Row],[duration (in min)]])-4)),0)</f>
        <v>119</v>
      </c>
      <c r="L2217" t="s">
        <v>53</v>
      </c>
      <c r="M2217" t="s">
        <v>54</v>
      </c>
      <c r="N2217" t="s">
        <v>55</v>
      </c>
      <c r="O2217" t="str" cm="1">
        <f t="array" ref="O2217">_xlfn.IFS(table_netflix[[#This Row],[release_year]]&gt;=2018, "2018 &amp; after", TRUE, "Before 2018")</f>
        <v>2018 &amp; after</v>
      </c>
      <c r="P2217" s="12">
        <f>DATE(table_netflix[[#This Row],[release_year]],1,1)</f>
        <v>43101</v>
      </c>
      <c r="Q2217" s="12">
        <f t="shared" si="34"/>
        <v>43584</v>
      </c>
      <c r="R2217" s="12" t="str">
        <f>TEXT(table_netflix[[#This Row],[date_added_todate]], "mmm")</f>
        <v>Apr</v>
      </c>
      <c r="S2217" t="s">
        <v>11567</v>
      </c>
    </row>
    <row r="2218" spans="1:19" x14ac:dyDescent="0.3">
      <c r="A2218" t="s">
        <v>11569</v>
      </c>
      <c r="B2218" t="s">
        <v>15</v>
      </c>
      <c r="C2218" t="s">
        <v>11570</v>
      </c>
      <c r="D2218" t="s">
        <v>3270</v>
      </c>
      <c r="E2218" t="s">
        <v>11571</v>
      </c>
      <c r="F2218" t="s">
        <v>850</v>
      </c>
      <c r="G2218" s="14" t="s">
        <v>11568</v>
      </c>
      <c r="H2218">
        <v>2019</v>
      </c>
      <c r="I2218" t="s">
        <v>27</v>
      </c>
      <c r="J2218" t="s">
        <v>46</v>
      </c>
      <c r="K2218">
        <f>IFERROR(VALUE(LEFT(table_netflix[[#This Row],[duration (in min)]], LEN(table_netflix[[#This Row],[duration (in min)]])-4)),0)</f>
        <v>91</v>
      </c>
      <c r="L2218" t="s">
        <v>71</v>
      </c>
      <c r="M2218" t="s">
        <v>55</v>
      </c>
      <c r="N2218" t="s">
        <v>107</v>
      </c>
      <c r="O2218" t="str" cm="1">
        <f t="array" ref="O2218">_xlfn.IFS(table_netflix[[#This Row],[release_year]]&gt;=2018, "2018 &amp; after", TRUE, "Before 2018")</f>
        <v>2018 &amp; after</v>
      </c>
      <c r="P2218" s="12">
        <f>DATE(table_netflix[[#This Row],[release_year]],1,1)</f>
        <v>43466</v>
      </c>
      <c r="Q2218" s="12">
        <f t="shared" si="34"/>
        <v>43581</v>
      </c>
      <c r="R2218" s="12" t="str">
        <f>TEXT(table_netflix[[#This Row],[date_added_todate]], "mmm")</f>
        <v>Apr</v>
      </c>
      <c r="S2218" t="s">
        <v>11572</v>
      </c>
    </row>
    <row r="2219" spans="1:19" x14ac:dyDescent="0.3">
      <c r="A2219" t="s">
        <v>11573</v>
      </c>
      <c r="B2219" t="s">
        <v>15</v>
      </c>
      <c r="C2219" t="s">
        <v>11574</v>
      </c>
      <c r="D2219" t="s">
        <v>2447</v>
      </c>
      <c r="E2219" t="s">
        <v>11575</v>
      </c>
      <c r="F2219" t="s">
        <v>95</v>
      </c>
      <c r="G2219" s="14" t="s">
        <v>11568</v>
      </c>
      <c r="H2219">
        <v>2019</v>
      </c>
      <c r="I2219" t="s">
        <v>27</v>
      </c>
      <c r="J2219" t="s">
        <v>194</v>
      </c>
      <c r="K2219">
        <f>IFERROR(VALUE(LEFT(table_netflix[[#This Row],[duration (in min)]], LEN(table_netflix[[#This Row],[duration (in min)]])-4)),0)</f>
        <v>122</v>
      </c>
      <c r="L2219" t="s">
        <v>71</v>
      </c>
      <c r="M2219" t="s">
        <v>72</v>
      </c>
      <c r="N2219" t="s">
        <v>55</v>
      </c>
      <c r="O2219" t="str" cm="1">
        <f t="array" ref="O2219">_xlfn.IFS(table_netflix[[#This Row],[release_year]]&gt;=2018, "2018 &amp; after", TRUE, "Before 2018")</f>
        <v>2018 &amp; after</v>
      </c>
      <c r="P2219" s="12">
        <f>DATE(table_netflix[[#This Row],[release_year]],1,1)</f>
        <v>43466</v>
      </c>
      <c r="Q2219" s="12">
        <f t="shared" si="34"/>
        <v>43581</v>
      </c>
      <c r="R2219" s="12" t="str">
        <f>TEXT(table_netflix[[#This Row],[date_added_todate]], "mmm")</f>
        <v>Apr</v>
      </c>
      <c r="S2219" t="s">
        <v>11576</v>
      </c>
    </row>
    <row r="2220" spans="1:19" x14ac:dyDescent="0.3">
      <c r="A2220" t="s">
        <v>11577</v>
      </c>
      <c r="B2220" t="s">
        <v>15</v>
      </c>
      <c r="C2220" t="s">
        <v>11578</v>
      </c>
      <c r="D2220" t="s">
        <v>11579</v>
      </c>
      <c r="E2220" t="s">
        <v>11580</v>
      </c>
      <c r="F2220" t="s">
        <v>39</v>
      </c>
      <c r="G2220" s="14" t="s">
        <v>11568</v>
      </c>
      <c r="H2220">
        <v>2018</v>
      </c>
      <c r="I2220" t="s">
        <v>84</v>
      </c>
      <c r="J2220" t="s">
        <v>52</v>
      </c>
      <c r="K2220">
        <f>IFERROR(VALUE(LEFT(table_netflix[[#This Row],[duration (in min)]], LEN(table_netflix[[#This Row],[duration (in min)]])-4)),0)</f>
        <v>125</v>
      </c>
      <c r="L2220" t="s">
        <v>71</v>
      </c>
      <c r="M2220" t="s">
        <v>72</v>
      </c>
      <c r="N2220" t="s">
        <v>55</v>
      </c>
      <c r="O2220" t="str" cm="1">
        <f t="array" ref="O2220">_xlfn.IFS(table_netflix[[#This Row],[release_year]]&gt;=2018, "2018 &amp; after", TRUE, "Before 2018")</f>
        <v>2018 &amp; after</v>
      </c>
      <c r="P2220" s="12">
        <f>DATE(table_netflix[[#This Row],[release_year]],1,1)</f>
        <v>43101</v>
      </c>
      <c r="Q2220" s="12">
        <f t="shared" si="34"/>
        <v>43581</v>
      </c>
      <c r="R2220" s="12" t="str">
        <f>TEXT(table_netflix[[#This Row],[date_added_todate]], "mmm")</f>
        <v>Apr</v>
      </c>
      <c r="S2220" t="s">
        <v>11581</v>
      </c>
    </row>
    <row r="2221" spans="1:19" x14ac:dyDescent="0.3">
      <c r="A2221" t="s">
        <v>11582</v>
      </c>
      <c r="B2221" t="s">
        <v>15</v>
      </c>
      <c r="C2221" t="s">
        <v>11583</v>
      </c>
      <c r="D2221" t="s">
        <v>11584</v>
      </c>
      <c r="F2221" t="s">
        <v>18</v>
      </c>
      <c r="G2221" s="14" t="s">
        <v>11568</v>
      </c>
      <c r="H2221">
        <v>2019</v>
      </c>
      <c r="I2221" t="s">
        <v>62</v>
      </c>
      <c r="J2221" t="s">
        <v>2020</v>
      </c>
      <c r="K2221">
        <f>IFERROR(VALUE(LEFT(table_netflix[[#This Row],[duration (in min)]], LEN(table_netflix[[#This Row],[duration (in min)]])-4)),0)</f>
        <v>49</v>
      </c>
      <c r="L2221" t="s">
        <v>22</v>
      </c>
      <c r="M2221" t="s">
        <v>112</v>
      </c>
      <c r="O2221" t="str" cm="1">
        <f t="array" ref="O2221">_xlfn.IFS(table_netflix[[#This Row],[release_year]]&gt;=2018, "2018 &amp; after", TRUE, "Before 2018")</f>
        <v>2018 &amp; after</v>
      </c>
      <c r="P2221" s="12">
        <f>DATE(table_netflix[[#This Row],[release_year]],1,1)</f>
        <v>43466</v>
      </c>
      <c r="Q2221" s="12">
        <f t="shared" si="34"/>
        <v>43581</v>
      </c>
      <c r="R2221" s="12" t="str">
        <f>TEXT(table_netflix[[#This Row],[date_added_todate]], "mmm")</f>
        <v>Apr</v>
      </c>
      <c r="S2221" t="s">
        <v>11585</v>
      </c>
    </row>
    <row r="2222" spans="1:19" x14ac:dyDescent="0.3">
      <c r="A2222" t="s">
        <v>11587</v>
      </c>
      <c r="B2222" t="s">
        <v>15</v>
      </c>
      <c r="C2222" t="s">
        <v>11588</v>
      </c>
      <c r="D2222" t="s">
        <v>11589</v>
      </c>
      <c r="E2222" t="s">
        <v>11590</v>
      </c>
      <c r="F2222" t="s">
        <v>1907</v>
      </c>
      <c r="G2222" s="14" t="s">
        <v>11591</v>
      </c>
      <c r="H2222">
        <v>2018</v>
      </c>
      <c r="I2222" t="s">
        <v>27</v>
      </c>
      <c r="J2222" t="s">
        <v>11592</v>
      </c>
      <c r="K2222">
        <f>IFERROR(VALUE(LEFT(table_netflix[[#This Row],[duration (in min)]], LEN(table_netflix[[#This Row],[duration (in min)]])-4)),0)</f>
        <v>168</v>
      </c>
      <c r="L2222" t="s">
        <v>53</v>
      </c>
      <c r="M2222" t="s">
        <v>55</v>
      </c>
      <c r="O2222" t="str" cm="1">
        <f t="array" ref="O2222">_xlfn.IFS(table_netflix[[#This Row],[release_year]]&gt;=2018, "2018 &amp; after", TRUE, "Before 2018")</f>
        <v>2018 &amp; after</v>
      </c>
      <c r="P2222" s="12">
        <f>DATE(table_netflix[[#This Row],[release_year]],1,1)</f>
        <v>43101</v>
      </c>
      <c r="Q2222" s="12">
        <f t="shared" si="34"/>
        <v>43575</v>
      </c>
      <c r="R2222" s="12" t="str">
        <f>TEXT(table_netflix[[#This Row],[date_added_todate]], "mmm")</f>
        <v>Apr</v>
      </c>
      <c r="S2222" t="s">
        <v>11593</v>
      </c>
    </row>
    <row r="2223" spans="1:19" x14ac:dyDescent="0.3">
      <c r="A2223" t="s">
        <v>11595</v>
      </c>
      <c r="B2223" t="s">
        <v>15</v>
      </c>
      <c r="C2223" t="s">
        <v>11596</v>
      </c>
      <c r="D2223" t="s">
        <v>11597</v>
      </c>
      <c r="E2223" t="s">
        <v>11598</v>
      </c>
      <c r="F2223" t="s">
        <v>39</v>
      </c>
      <c r="G2223" s="14" t="s">
        <v>11594</v>
      </c>
      <c r="H2223">
        <v>2019</v>
      </c>
      <c r="I2223" t="s">
        <v>62</v>
      </c>
      <c r="J2223" t="s">
        <v>226</v>
      </c>
      <c r="K2223">
        <f>IFERROR(VALUE(LEFT(table_netflix[[#This Row],[duration (in min)]], LEN(table_netflix[[#This Row],[duration (in min)]])-4)),0)</f>
        <v>102</v>
      </c>
      <c r="L2223" t="s">
        <v>53</v>
      </c>
      <c r="M2223" t="s">
        <v>54</v>
      </c>
      <c r="N2223" t="s">
        <v>55</v>
      </c>
      <c r="O2223" t="str" cm="1">
        <f t="array" ref="O2223">_xlfn.IFS(table_netflix[[#This Row],[release_year]]&gt;=2018, "2018 &amp; after", TRUE, "Before 2018")</f>
        <v>2018 &amp; after</v>
      </c>
      <c r="P2223" s="12">
        <f>DATE(table_netflix[[#This Row],[release_year]],1,1)</f>
        <v>43466</v>
      </c>
      <c r="Q2223" s="12">
        <f t="shared" si="34"/>
        <v>43574</v>
      </c>
      <c r="R2223" s="12" t="str">
        <f>TEXT(table_netflix[[#This Row],[date_added_todate]], "mmm")</f>
        <v>Apr</v>
      </c>
      <c r="S2223" t="s">
        <v>11599</v>
      </c>
    </row>
    <row r="2224" spans="1:19" x14ac:dyDescent="0.3">
      <c r="A2224" t="s">
        <v>11600</v>
      </c>
      <c r="B2224" t="s">
        <v>15</v>
      </c>
      <c r="C2224" t="s">
        <v>11601</v>
      </c>
      <c r="D2224" t="s">
        <v>11602</v>
      </c>
      <c r="E2224" t="s">
        <v>11603</v>
      </c>
      <c r="F2224" t="s">
        <v>18</v>
      </c>
      <c r="G2224" s="14" t="s">
        <v>11594</v>
      </c>
      <c r="H2224">
        <v>2019</v>
      </c>
      <c r="I2224" t="s">
        <v>186</v>
      </c>
      <c r="J2224" t="s">
        <v>308</v>
      </c>
      <c r="K2224">
        <f>IFERROR(VALUE(LEFT(table_netflix[[#This Row],[duration (in min)]], LEN(table_netflix[[#This Row],[duration (in min)]])-4)),0)</f>
        <v>92</v>
      </c>
      <c r="L2224" t="s">
        <v>71</v>
      </c>
      <c r="M2224" t="s">
        <v>107</v>
      </c>
      <c r="O2224" t="str" cm="1">
        <f t="array" ref="O2224">_xlfn.IFS(table_netflix[[#This Row],[release_year]]&gt;=2018, "2018 &amp; after", TRUE, "Before 2018")</f>
        <v>2018 &amp; after</v>
      </c>
      <c r="P2224" s="12">
        <f>DATE(table_netflix[[#This Row],[release_year]],1,1)</f>
        <v>43466</v>
      </c>
      <c r="Q2224" s="12">
        <f t="shared" si="34"/>
        <v>43574</v>
      </c>
      <c r="R2224" s="12" t="str">
        <f>TEXT(table_netflix[[#This Row],[date_added_todate]], "mmm")</f>
        <v>Apr</v>
      </c>
      <c r="S2224" t="s">
        <v>11604</v>
      </c>
    </row>
    <row r="2225" spans="1:19" x14ac:dyDescent="0.3">
      <c r="A2225" t="s">
        <v>11605</v>
      </c>
      <c r="B2225" t="s">
        <v>15</v>
      </c>
      <c r="C2225" t="s">
        <v>11606</v>
      </c>
      <c r="D2225" t="s">
        <v>11607</v>
      </c>
      <c r="E2225" t="s">
        <v>11608</v>
      </c>
      <c r="F2225" t="s">
        <v>560</v>
      </c>
      <c r="G2225" s="14" t="s">
        <v>11594</v>
      </c>
      <c r="H2225">
        <v>2019</v>
      </c>
      <c r="I2225" t="s">
        <v>27</v>
      </c>
      <c r="J2225" t="s">
        <v>136</v>
      </c>
      <c r="K2225">
        <f>IFERROR(VALUE(LEFT(table_netflix[[#This Row],[duration (in min)]], LEN(table_netflix[[#This Row],[duration (in min)]])-4)),0)</f>
        <v>111</v>
      </c>
      <c r="L2225" t="s">
        <v>53</v>
      </c>
      <c r="M2225" t="s">
        <v>55</v>
      </c>
      <c r="O2225" t="str" cm="1">
        <f t="array" ref="O2225">_xlfn.IFS(table_netflix[[#This Row],[release_year]]&gt;=2018, "2018 &amp; after", TRUE, "Before 2018")</f>
        <v>2018 &amp; after</v>
      </c>
      <c r="P2225" s="12">
        <f>DATE(table_netflix[[#This Row],[release_year]],1,1)</f>
        <v>43466</v>
      </c>
      <c r="Q2225" s="12">
        <f t="shared" si="34"/>
        <v>43574</v>
      </c>
      <c r="R2225" s="12" t="str">
        <f>TEXT(table_netflix[[#This Row],[date_added_todate]], "mmm")</f>
        <v>Apr</v>
      </c>
      <c r="S2225" t="s">
        <v>11609</v>
      </c>
    </row>
    <row r="2226" spans="1:19" x14ac:dyDescent="0.3">
      <c r="A2226" t="s">
        <v>11610</v>
      </c>
      <c r="B2226" t="s">
        <v>15</v>
      </c>
      <c r="C2226" t="s">
        <v>11611</v>
      </c>
      <c r="D2226" t="s">
        <v>11612</v>
      </c>
      <c r="E2226" t="s">
        <v>11613</v>
      </c>
      <c r="F2226" t="s">
        <v>61</v>
      </c>
      <c r="G2226" s="14" t="s">
        <v>11614</v>
      </c>
      <c r="H2226">
        <v>2014</v>
      </c>
      <c r="I2226" t="s">
        <v>186</v>
      </c>
      <c r="J2226" t="s">
        <v>265</v>
      </c>
      <c r="K2226">
        <f>IFERROR(VALUE(LEFT(table_netflix[[#This Row],[duration (in min)]], LEN(table_netflix[[#This Row],[duration (in min)]])-4)),0)</f>
        <v>113</v>
      </c>
      <c r="L2226" t="s">
        <v>53</v>
      </c>
      <c r="M2226" t="s">
        <v>54</v>
      </c>
      <c r="N2226" t="s">
        <v>55</v>
      </c>
      <c r="O2226" t="str" cm="1">
        <f t="array" ref="O2226">_xlfn.IFS(table_netflix[[#This Row],[release_year]]&gt;=2018, "2018 &amp; after", TRUE, "Before 2018")</f>
        <v>Before 2018</v>
      </c>
      <c r="P2226" s="12">
        <f>DATE(table_netflix[[#This Row],[release_year]],1,1)</f>
        <v>41640</v>
      </c>
      <c r="Q2226" s="12">
        <f t="shared" si="34"/>
        <v>43572</v>
      </c>
      <c r="R2226" s="12" t="str">
        <f>TEXT(table_netflix[[#This Row],[date_added_todate]], "mmm")</f>
        <v>Apr</v>
      </c>
      <c r="S2226" t="s">
        <v>11615</v>
      </c>
    </row>
    <row r="2227" spans="1:19" x14ac:dyDescent="0.3">
      <c r="A2227" t="s">
        <v>11616</v>
      </c>
      <c r="B2227" t="s">
        <v>15</v>
      </c>
      <c r="C2227" t="s">
        <v>11617</v>
      </c>
      <c r="D2227" t="s">
        <v>11618</v>
      </c>
      <c r="E2227" t="s">
        <v>11619</v>
      </c>
      <c r="F2227" t="s">
        <v>90</v>
      </c>
      <c r="G2227" s="14" t="s">
        <v>11614</v>
      </c>
      <c r="H2227">
        <v>2019</v>
      </c>
      <c r="I2227" t="s">
        <v>27</v>
      </c>
      <c r="J2227" t="s">
        <v>2748</v>
      </c>
      <c r="K2227">
        <f>IFERROR(VALUE(LEFT(table_netflix[[#This Row],[duration (in min)]], LEN(table_netflix[[#This Row],[duration (in min)]])-4)),0)</f>
        <v>54</v>
      </c>
      <c r="L2227" t="s">
        <v>852</v>
      </c>
      <c r="O2227" t="str" cm="1">
        <f t="array" ref="O2227">_xlfn.IFS(table_netflix[[#This Row],[release_year]]&gt;=2018, "2018 &amp; after", TRUE, "Before 2018")</f>
        <v>2018 &amp; after</v>
      </c>
      <c r="P2227" s="12">
        <f>DATE(table_netflix[[#This Row],[release_year]],1,1)</f>
        <v>43466</v>
      </c>
      <c r="Q2227" s="12">
        <f t="shared" si="34"/>
        <v>43572</v>
      </c>
      <c r="R2227" s="12" t="str">
        <f>TEXT(table_netflix[[#This Row],[date_added_todate]], "mmm")</f>
        <v>Apr</v>
      </c>
      <c r="S2227" t="s">
        <v>11620</v>
      </c>
    </row>
    <row r="2228" spans="1:19" x14ac:dyDescent="0.3">
      <c r="A2228" t="s">
        <v>11621</v>
      </c>
      <c r="B2228" t="s">
        <v>15</v>
      </c>
      <c r="C2228" t="s">
        <v>11622</v>
      </c>
      <c r="D2228" t="s">
        <v>11623</v>
      </c>
      <c r="E2228" t="s">
        <v>11624</v>
      </c>
      <c r="F2228" t="s">
        <v>61</v>
      </c>
      <c r="G2228" s="14" t="s">
        <v>11625</v>
      </c>
      <c r="H2228">
        <v>2013</v>
      </c>
      <c r="I2228" t="s">
        <v>186</v>
      </c>
      <c r="J2228" t="s">
        <v>1221</v>
      </c>
      <c r="K2228">
        <f>IFERROR(VALUE(LEFT(table_netflix[[#This Row],[duration (in min)]], LEN(table_netflix[[#This Row],[duration (in min)]])-4)),0)</f>
        <v>123</v>
      </c>
      <c r="L2228" t="s">
        <v>71</v>
      </c>
      <c r="M2228" t="s">
        <v>72</v>
      </c>
      <c r="N2228" t="s">
        <v>55</v>
      </c>
      <c r="O2228" t="str" cm="1">
        <f t="array" ref="O2228">_xlfn.IFS(table_netflix[[#This Row],[release_year]]&gt;=2018, "2018 &amp; after", TRUE, "Before 2018")</f>
        <v>Before 2018</v>
      </c>
      <c r="P2228" s="12">
        <f>DATE(table_netflix[[#This Row],[release_year]],1,1)</f>
        <v>41275</v>
      </c>
      <c r="Q2228" s="12">
        <f t="shared" si="34"/>
        <v>43571</v>
      </c>
      <c r="R2228" s="12" t="str">
        <f>TEXT(table_netflix[[#This Row],[date_added_todate]], "mmm")</f>
        <v>Apr</v>
      </c>
      <c r="S2228" t="s">
        <v>11626</v>
      </c>
    </row>
    <row r="2229" spans="1:19" x14ac:dyDescent="0.3">
      <c r="A2229" t="s">
        <v>11627</v>
      </c>
      <c r="B2229" t="s">
        <v>15</v>
      </c>
      <c r="C2229" t="s">
        <v>11628</v>
      </c>
      <c r="D2229" t="s">
        <v>364</v>
      </c>
      <c r="E2229" t="s">
        <v>11629</v>
      </c>
      <c r="F2229" t="s">
        <v>39</v>
      </c>
      <c r="G2229" s="14" t="s">
        <v>11630</v>
      </c>
      <c r="H2229">
        <v>2001</v>
      </c>
      <c r="I2229" t="s">
        <v>27</v>
      </c>
      <c r="J2229" t="s">
        <v>226</v>
      </c>
      <c r="K2229">
        <f>IFERROR(VALUE(LEFT(table_netflix[[#This Row],[duration (in min)]], LEN(table_netflix[[#This Row],[duration (in min)]])-4)),0)</f>
        <v>102</v>
      </c>
      <c r="L2229" t="s">
        <v>71</v>
      </c>
      <c r="M2229" t="s">
        <v>72</v>
      </c>
      <c r="N2229" t="s">
        <v>55</v>
      </c>
      <c r="O2229" t="str" cm="1">
        <f t="array" ref="O2229">_xlfn.IFS(table_netflix[[#This Row],[release_year]]&gt;=2018, "2018 &amp; after", TRUE, "Before 2018")</f>
        <v>Before 2018</v>
      </c>
      <c r="P2229" s="12">
        <f>DATE(table_netflix[[#This Row],[release_year]],1,1)</f>
        <v>36892</v>
      </c>
      <c r="Q2229" s="12">
        <f t="shared" si="34"/>
        <v>43570</v>
      </c>
      <c r="R2229" s="12" t="str">
        <f>TEXT(table_netflix[[#This Row],[date_added_todate]], "mmm")</f>
        <v>Apr</v>
      </c>
      <c r="S2229" t="s">
        <v>11631</v>
      </c>
    </row>
    <row r="2230" spans="1:19" x14ac:dyDescent="0.3">
      <c r="A2230" t="s">
        <v>11632</v>
      </c>
      <c r="B2230" t="s">
        <v>15</v>
      </c>
      <c r="C2230" t="s">
        <v>11633</v>
      </c>
      <c r="D2230" t="s">
        <v>11634</v>
      </c>
      <c r="E2230" t="s">
        <v>11635</v>
      </c>
      <c r="F2230" t="s">
        <v>39</v>
      </c>
      <c r="G2230" s="14" t="s">
        <v>11630</v>
      </c>
      <c r="H2230">
        <v>2005</v>
      </c>
      <c r="I2230" t="s">
        <v>62</v>
      </c>
      <c r="J2230" t="s">
        <v>1106</v>
      </c>
      <c r="K2230">
        <f>IFERROR(VALUE(LEFT(table_netflix[[#This Row],[duration (in min)]], LEN(table_netflix[[#This Row],[duration (in min)]])-4)),0)</f>
        <v>141</v>
      </c>
      <c r="L2230" t="s">
        <v>294</v>
      </c>
      <c r="M2230" t="s">
        <v>112</v>
      </c>
      <c r="N2230" t="s">
        <v>142</v>
      </c>
      <c r="O2230" t="str" cm="1">
        <f t="array" ref="O2230">_xlfn.IFS(table_netflix[[#This Row],[release_year]]&gt;=2018, "2018 &amp; after", TRUE, "Before 2018")</f>
        <v>Before 2018</v>
      </c>
      <c r="P2230" s="12">
        <f>DATE(table_netflix[[#This Row],[release_year]],1,1)</f>
        <v>38353</v>
      </c>
      <c r="Q2230" s="12">
        <f t="shared" si="34"/>
        <v>43570</v>
      </c>
      <c r="R2230" s="12" t="str">
        <f>TEXT(table_netflix[[#This Row],[date_added_todate]], "mmm")</f>
        <v>Apr</v>
      </c>
      <c r="S2230" t="s">
        <v>11636</v>
      </c>
    </row>
    <row r="2231" spans="1:19" x14ac:dyDescent="0.3">
      <c r="A2231" t="s">
        <v>11637</v>
      </c>
      <c r="B2231" t="s">
        <v>15</v>
      </c>
      <c r="C2231" t="s">
        <v>11638</v>
      </c>
      <c r="D2231" t="s">
        <v>10835</v>
      </c>
      <c r="F2231" t="s">
        <v>18</v>
      </c>
      <c r="G2231" s="14" t="s">
        <v>11630</v>
      </c>
      <c r="H2231">
        <v>2018</v>
      </c>
      <c r="I2231" t="s">
        <v>27</v>
      </c>
      <c r="J2231" t="s">
        <v>241</v>
      </c>
      <c r="K2231">
        <f>IFERROR(VALUE(LEFT(table_netflix[[#This Row],[duration (in min)]], LEN(table_netflix[[#This Row],[duration (in min)]])-4)),0)</f>
        <v>95</v>
      </c>
      <c r="L2231" t="s">
        <v>22</v>
      </c>
      <c r="M2231" t="s">
        <v>266</v>
      </c>
      <c r="O2231" t="str" cm="1">
        <f t="array" ref="O2231">_xlfn.IFS(table_netflix[[#This Row],[release_year]]&gt;=2018, "2018 &amp; after", TRUE, "Before 2018")</f>
        <v>2018 &amp; after</v>
      </c>
      <c r="P2231" s="12">
        <f>DATE(table_netflix[[#This Row],[release_year]],1,1)</f>
        <v>43101</v>
      </c>
      <c r="Q2231" s="12">
        <f t="shared" si="34"/>
        <v>43570</v>
      </c>
      <c r="R2231" s="12" t="str">
        <f>TEXT(table_netflix[[#This Row],[date_added_todate]], "mmm")</f>
        <v>Apr</v>
      </c>
      <c r="S2231" t="s">
        <v>11639</v>
      </c>
    </row>
    <row r="2232" spans="1:19" x14ac:dyDescent="0.3">
      <c r="A2232" t="s">
        <v>11640</v>
      </c>
      <c r="B2232" t="s">
        <v>15</v>
      </c>
      <c r="C2232" t="s">
        <v>11641</v>
      </c>
      <c r="D2232" t="s">
        <v>5626</v>
      </c>
      <c r="E2232" t="s">
        <v>11642</v>
      </c>
      <c r="F2232" t="s">
        <v>39</v>
      </c>
      <c r="G2232" s="14" t="s">
        <v>11630</v>
      </c>
      <c r="H2232">
        <v>2003</v>
      </c>
      <c r="I2232" t="s">
        <v>27</v>
      </c>
      <c r="J2232" t="s">
        <v>136</v>
      </c>
      <c r="K2232">
        <f>IFERROR(VALUE(LEFT(table_netflix[[#This Row],[duration (in min)]], LEN(table_netflix[[#This Row],[duration (in min)]])-4)),0)</f>
        <v>111</v>
      </c>
      <c r="L2232" t="s">
        <v>53</v>
      </c>
      <c r="M2232" t="s">
        <v>55</v>
      </c>
      <c r="N2232" t="s">
        <v>107</v>
      </c>
      <c r="O2232" t="str" cm="1">
        <f t="array" ref="O2232">_xlfn.IFS(table_netflix[[#This Row],[release_year]]&gt;=2018, "2018 &amp; after", TRUE, "Before 2018")</f>
        <v>Before 2018</v>
      </c>
      <c r="P2232" s="12">
        <f>DATE(table_netflix[[#This Row],[release_year]],1,1)</f>
        <v>37622</v>
      </c>
      <c r="Q2232" s="12">
        <f t="shared" si="34"/>
        <v>43570</v>
      </c>
      <c r="R2232" s="12" t="str">
        <f>TEXT(table_netflix[[#This Row],[date_added_todate]], "mmm")</f>
        <v>Apr</v>
      </c>
      <c r="S2232" t="s">
        <v>11643</v>
      </c>
    </row>
    <row r="2233" spans="1:19" x14ac:dyDescent="0.3">
      <c r="A2233" t="s">
        <v>11644</v>
      </c>
      <c r="B2233" t="s">
        <v>15</v>
      </c>
      <c r="C2233" t="s">
        <v>11645</v>
      </c>
      <c r="D2233" t="s">
        <v>10871</v>
      </c>
      <c r="E2233" t="s">
        <v>11646</v>
      </c>
      <c r="F2233" t="s">
        <v>39</v>
      </c>
      <c r="G2233" s="14" t="s">
        <v>11630</v>
      </c>
      <c r="H2233">
        <v>2003</v>
      </c>
      <c r="I2233" t="s">
        <v>62</v>
      </c>
      <c r="J2233" t="s">
        <v>1311</v>
      </c>
      <c r="K2233">
        <f>IFERROR(VALUE(LEFT(table_netflix[[#This Row],[duration (in min)]], LEN(table_netflix[[#This Row],[duration (in min)]])-4)),0)</f>
        <v>131</v>
      </c>
      <c r="L2233" t="s">
        <v>71</v>
      </c>
      <c r="M2233" t="s">
        <v>55</v>
      </c>
      <c r="N2233" t="s">
        <v>112</v>
      </c>
      <c r="O2233" t="str" cm="1">
        <f t="array" ref="O2233">_xlfn.IFS(table_netflix[[#This Row],[release_year]]&gt;=2018, "2018 &amp; after", TRUE, "Before 2018")</f>
        <v>Before 2018</v>
      </c>
      <c r="P2233" s="12">
        <f>DATE(table_netflix[[#This Row],[release_year]],1,1)</f>
        <v>37622</v>
      </c>
      <c r="Q2233" s="12">
        <f t="shared" si="34"/>
        <v>43570</v>
      </c>
      <c r="R2233" s="12" t="str">
        <f>TEXT(table_netflix[[#This Row],[date_added_todate]], "mmm")</f>
        <v>Apr</v>
      </c>
      <c r="S2233" t="s">
        <v>11647</v>
      </c>
    </row>
    <row r="2234" spans="1:19" x14ac:dyDescent="0.3">
      <c r="A2234" t="s">
        <v>11648</v>
      </c>
      <c r="B2234" t="s">
        <v>15</v>
      </c>
      <c r="C2234" t="s">
        <v>11649</v>
      </c>
      <c r="D2234" t="s">
        <v>11650</v>
      </c>
      <c r="E2234" t="s">
        <v>11651</v>
      </c>
      <c r="F2234" t="s">
        <v>39</v>
      </c>
      <c r="G2234" s="14" t="s">
        <v>11630</v>
      </c>
      <c r="H2234">
        <v>2003</v>
      </c>
      <c r="I2234" t="s">
        <v>62</v>
      </c>
      <c r="J2234" t="s">
        <v>167</v>
      </c>
      <c r="K2234">
        <f>IFERROR(VALUE(LEFT(table_netflix[[#This Row],[duration (in min)]], LEN(table_netflix[[#This Row],[duration (in min)]])-4)),0)</f>
        <v>116</v>
      </c>
      <c r="L2234" t="s">
        <v>71</v>
      </c>
      <c r="M2234" t="s">
        <v>55</v>
      </c>
      <c r="N2234" t="s">
        <v>107</v>
      </c>
      <c r="O2234" t="str" cm="1">
        <f t="array" ref="O2234">_xlfn.IFS(table_netflix[[#This Row],[release_year]]&gt;=2018, "2018 &amp; after", TRUE, "Before 2018")</f>
        <v>Before 2018</v>
      </c>
      <c r="P2234" s="12">
        <f>DATE(table_netflix[[#This Row],[release_year]],1,1)</f>
        <v>37622</v>
      </c>
      <c r="Q2234" s="12">
        <f t="shared" si="34"/>
        <v>43570</v>
      </c>
      <c r="R2234" s="12" t="str">
        <f>TEXT(table_netflix[[#This Row],[date_added_todate]], "mmm")</f>
        <v>Apr</v>
      </c>
      <c r="S2234" t="s">
        <v>11652</v>
      </c>
    </row>
    <row r="2235" spans="1:19" x14ac:dyDescent="0.3">
      <c r="A2235" t="s">
        <v>11653</v>
      </c>
      <c r="B2235" t="s">
        <v>15</v>
      </c>
      <c r="C2235" t="s">
        <v>11654</v>
      </c>
      <c r="D2235" t="s">
        <v>11655</v>
      </c>
      <c r="E2235" t="s">
        <v>11656</v>
      </c>
      <c r="F2235" t="s">
        <v>39</v>
      </c>
      <c r="G2235" s="14" t="s">
        <v>11630</v>
      </c>
      <c r="H2235">
        <v>2018</v>
      </c>
      <c r="I2235" t="s">
        <v>62</v>
      </c>
      <c r="J2235" t="s">
        <v>348</v>
      </c>
      <c r="K2235">
        <f>IFERROR(VALUE(LEFT(table_netflix[[#This Row],[duration (in min)]], LEN(table_netflix[[#This Row],[duration (in min)]])-4)),0)</f>
        <v>119</v>
      </c>
      <c r="L2235" t="s">
        <v>53</v>
      </c>
      <c r="M2235" t="s">
        <v>55</v>
      </c>
      <c r="N2235" t="s">
        <v>127</v>
      </c>
      <c r="O2235" t="str" cm="1">
        <f t="array" ref="O2235">_xlfn.IFS(table_netflix[[#This Row],[release_year]]&gt;=2018, "2018 &amp; after", TRUE, "Before 2018")</f>
        <v>2018 &amp; after</v>
      </c>
      <c r="P2235" s="12">
        <f>DATE(table_netflix[[#This Row],[release_year]],1,1)</f>
        <v>43101</v>
      </c>
      <c r="Q2235" s="12">
        <f t="shared" si="34"/>
        <v>43570</v>
      </c>
      <c r="R2235" s="12" t="str">
        <f>TEXT(table_netflix[[#This Row],[date_added_todate]], "mmm")</f>
        <v>Apr</v>
      </c>
      <c r="S2235" t="s">
        <v>11657</v>
      </c>
    </row>
    <row r="2236" spans="1:19" x14ac:dyDescent="0.3">
      <c r="A2236" t="s">
        <v>11658</v>
      </c>
      <c r="B2236" t="s">
        <v>15</v>
      </c>
      <c r="C2236" t="s">
        <v>11659</v>
      </c>
      <c r="D2236" t="s">
        <v>11660</v>
      </c>
      <c r="E2236" t="s">
        <v>11661</v>
      </c>
      <c r="F2236" t="s">
        <v>39</v>
      </c>
      <c r="G2236" s="14" t="s">
        <v>11630</v>
      </c>
      <c r="H2236">
        <v>2005</v>
      </c>
      <c r="I2236" t="s">
        <v>62</v>
      </c>
      <c r="J2236" t="s">
        <v>5756</v>
      </c>
      <c r="K2236">
        <f>IFERROR(VALUE(LEFT(table_netflix[[#This Row],[duration (in min)]], LEN(table_netflix[[#This Row],[duration (in min)]])-4)),0)</f>
        <v>146</v>
      </c>
      <c r="L2236" t="s">
        <v>53</v>
      </c>
      <c r="M2236" t="s">
        <v>55</v>
      </c>
      <c r="N2236" t="s">
        <v>107</v>
      </c>
      <c r="O2236" t="str" cm="1">
        <f t="array" ref="O2236">_xlfn.IFS(table_netflix[[#This Row],[release_year]]&gt;=2018, "2018 &amp; after", TRUE, "Before 2018")</f>
        <v>Before 2018</v>
      </c>
      <c r="P2236" s="12">
        <f>DATE(table_netflix[[#This Row],[release_year]],1,1)</f>
        <v>38353</v>
      </c>
      <c r="Q2236" s="12">
        <f t="shared" si="34"/>
        <v>43570</v>
      </c>
      <c r="R2236" s="12" t="str">
        <f>TEXT(table_netflix[[#This Row],[date_added_todate]], "mmm")</f>
        <v>Apr</v>
      </c>
      <c r="S2236" t="s">
        <v>11662</v>
      </c>
    </row>
    <row r="2237" spans="1:19" x14ac:dyDescent="0.3">
      <c r="A2237" t="s">
        <v>11663</v>
      </c>
      <c r="B2237" t="s">
        <v>15</v>
      </c>
      <c r="C2237" t="s">
        <v>11664</v>
      </c>
      <c r="D2237" t="s">
        <v>11665</v>
      </c>
      <c r="E2237" t="s">
        <v>11666</v>
      </c>
      <c r="F2237" t="s">
        <v>39</v>
      </c>
      <c r="G2237" s="14" t="s">
        <v>11630</v>
      </c>
      <c r="H2237">
        <v>2016</v>
      </c>
      <c r="I2237" t="s">
        <v>84</v>
      </c>
      <c r="J2237" t="s">
        <v>511</v>
      </c>
      <c r="K2237">
        <f>IFERROR(VALUE(LEFT(table_netflix[[#This Row],[duration (in min)]], LEN(table_netflix[[#This Row],[duration (in min)]])-4)),0)</f>
        <v>101</v>
      </c>
      <c r="L2237" t="s">
        <v>144</v>
      </c>
      <c r="M2237" t="s">
        <v>85</v>
      </c>
      <c r="N2237" t="s">
        <v>72</v>
      </c>
      <c r="O2237" t="str" cm="1">
        <f t="array" ref="O2237">_xlfn.IFS(table_netflix[[#This Row],[release_year]]&gt;=2018, "2018 &amp; after", TRUE, "Before 2018")</f>
        <v>Before 2018</v>
      </c>
      <c r="P2237" s="12">
        <f>DATE(table_netflix[[#This Row],[release_year]],1,1)</f>
        <v>42370</v>
      </c>
      <c r="Q2237" s="12">
        <f t="shared" si="34"/>
        <v>43570</v>
      </c>
      <c r="R2237" s="12" t="str">
        <f>TEXT(table_netflix[[#This Row],[date_added_todate]], "mmm")</f>
        <v>Apr</v>
      </c>
      <c r="S2237" t="s">
        <v>11667</v>
      </c>
    </row>
    <row r="2238" spans="1:19" x14ac:dyDescent="0.3">
      <c r="A2238" t="s">
        <v>11668</v>
      </c>
      <c r="B2238" t="s">
        <v>15</v>
      </c>
      <c r="C2238" t="s">
        <v>11669</v>
      </c>
      <c r="D2238" t="s">
        <v>5739</v>
      </c>
      <c r="E2238" t="s">
        <v>11670</v>
      </c>
      <c r="F2238" t="s">
        <v>18</v>
      </c>
      <c r="G2238" s="14" t="s">
        <v>11671</v>
      </c>
      <c r="H2238">
        <v>2018</v>
      </c>
      <c r="I2238" t="s">
        <v>27</v>
      </c>
      <c r="J2238" t="s">
        <v>293</v>
      </c>
      <c r="K2238">
        <f>IFERROR(VALUE(LEFT(table_netflix[[#This Row],[duration (in min)]], LEN(table_netflix[[#This Row],[duration (in min)]])-4)),0)</f>
        <v>87</v>
      </c>
      <c r="L2238" t="s">
        <v>126</v>
      </c>
      <c r="O2238" t="str" cm="1">
        <f t="array" ref="O2238">_xlfn.IFS(table_netflix[[#This Row],[release_year]]&gt;=2018, "2018 &amp; after", TRUE, "Before 2018")</f>
        <v>2018 &amp; after</v>
      </c>
      <c r="P2238" s="12">
        <f>DATE(table_netflix[[#This Row],[release_year]],1,1)</f>
        <v>43101</v>
      </c>
      <c r="Q2238" s="12">
        <f t="shared" si="34"/>
        <v>43569</v>
      </c>
      <c r="R2238" s="12" t="str">
        <f>TEXT(table_netflix[[#This Row],[date_added_todate]], "mmm")</f>
        <v>Apr</v>
      </c>
      <c r="S2238" t="s">
        <v>11672</v>
      </c>
    </row>
    <row r="2239" spans="1:19" x14ac:dyDescent="0.3">
      <c r="A2239" t="s">
        <v>11674</v>
      </c>
      <c r="B2239" t="s">
        <v>15</v>
      </c>
      <c r="C2239" t="s">
        <v>11675</v>
      </c>
      <c r="D2239" t="s">
        <v>10722</v>
      </c>
      <c r="E2239" t="s">
        <v>11676</v>
      </c>
      <c r="F2239" t="s">
        <v>301</v>
      </c>
      <c r="G2239" s="14" t="s">
        <v>11673</v>
      </c>
      <c r="H2239">
        <v>2019</v>
      </c>
      <c r="I2239" t="s">
        <v>27</v>
      </c>
      <c r="J2239" t="s">
        <v>92</v>
      </c>
      <c r="K2239">
        <f>IFERROR(VALUE(LEFT(table_netflix[[#This Row],[duration (in min)]], LEN(table_netflix[[#This Row],[duration (in min)]])-4)),0)</f>
        <v>94</v>
      </c>
      <c r="L2239" t="s">
        <v>53</v>
      </c>
      <c r="M2239" t="s">
        <v>55</v>
      </c>
      <c r="O2239" t="str" cm="1">
        <f t="array" ref="O2239">_xlfn.IFS(table_netflix[[#This Row],[release_year]]&gt;=2018, "2018 &amp; after", TRUE, "Before 2018")</f>
        <v>2018 &amp; after</v>
      </c>
      <c r="P2239" s="12">
        <f>DATE(table_netflix[[#This Row],[release_year]],1,1)</f>
        <v>43466</v>
      </c>
      <c r="Q2239" s="12">
        <f t="shared" si="34"/>
        <v>43568</v>
      </c>
      <c r="R2239" s="12" t="str">
        <f>TEXT(table_netflix[[#This Row],[date_added_todate]], "mmm")</f>
        <v>Apr</v>
      </c>
      <c r="S2239" t="s">
        <v>11677</v>
      </c>
    </row>
    <row r="2240" spans="1:19" x14ac:dyDescent="0.3">
      <c r="A2240" t="s">
        <v>11678</v>
      </c>
      <c r="B2240" t="s">
        <v>15</v>
      </c>
      <c r="C2240" t="s">
        <v>11679</v>
      </c>
      <c r="D2240" t="s">
        <v>11680</v>
      </c>
      <c r="E2240" t="s">
        <v>11681</v>
      </c>
      <c r="F2240" t="s">
        <v>95</v>
      </c>
      <c r="G2240" s="14" t="s">
        <v>11682</v>
      </c>
      <c r="H2240">
        <v>2014</v>
      </c>
      <c r="I2240" t="s">
        <v>27</v>
      </c>
      <c r="J2240" t="s">
        <v>730</v>
      </c>
      <c r="K2240">
        <f>IFERROR(VALUE(LEFT(table_netflix[[#This Row],[duration (in min)]], LEN(table_netflix[[#This Row],[duration (in min)]])-4)),0)</f>
        <v>133</v>
      </c>
      <c r="L2240" t="s">
        <v>126</v>
      </c>
      <c r="M2240" t="s">
        <v>55</v>
      </c>
      <c r="O2240" t="str" cm="1">
        <f t="array" ref="O2240">_xlfn.IFS(table_netflix[[#This Row],[release_year]]&gt;=2018, "2018 &amp; after", TRUE, "Before 2018")</f>
        <v>Before 2018</v>
      </c>
      <c r="P2240" s="12">
        <f>DATE(table_netflix[[#This Row],[release_year]],1,1)</f>
        <v>41640</v>
      </c>
      <c r="Q2240" s="12">
        <f t="shared" si="34"/>
        <v>43567</v>
      </c>
      <c r="R2240" s="12" t="str">
        <f>TEXT(table_netflix[[#This Row],[date_added_todate]], "mmm")</f>
        <v>Apr</v>
      </c>
      <c r="S2240" t="s">
        <v>11683</v>
      </c>
    </row>
    <row r="2241" spans="1:19" x14ac:dyDescent="0.3">
      <c r="A2241" t="s">
        <v>11684</v>
      </c>
      <c r="B2241" t="s">
        <v>15</v>
      </c>
      <c r="C2241" t="s">
        <v>11685</v>
      </c>
      <c r="D2241" t="s">
        <v>11680</v>
      </c>
      <c r="E2241" t="s">
        <v>11686</v>
      </c>
      <c r="F2241" t="s">
        <v>95</v>
      </c>
      <c r="G2241" s="14" t="s">
        <v>11682</v>
      </c>
      <c r="H2241">
        <v>2013</v>
      </c>
      <c r="I2241" t="s">
        <v>27</v>
      </c>
      <c r="J2241" t="s">
        <v>682</v>
      </c>
      <c r="K2241">
        <f>IFERROR(VALUE(LEFT(table_netflix[[#This Row],[duration (in min)]], LEN(table_netflix[[#This Row],[duration (in min)]])-4)),0)</f>
        <v>135</v>
      </c>
      <c r="L2241" t="s">
        <v>126</v>
      </c>
      <c r="M2241" t="s">
        <v>55</v>
      </c>
      <c r="O2241" t="str" cm="1">
        <f t="array" ref="O2241">_xlfn.IFS(table_netflix[[#This Row],[release_year]]&gt;=2018, "2018 &amp; after", TRUE, "Before 2018")</f>
        <v>Before 2018</v>
      </c>
      <c r="P2241" s="12">
        <f>DATE(table_netflix[[#This Row],[release_year]],1,1)</f>
        <v>41275</v>
      </c>
      <c r="Q2241" s="12">
        <f t="shared" si="34"/>
        <v>43567</v>
      </c>
      <c r="R2241" s="12" t="str">
        <f>TEXT(table_netflix[[#This Row],[date_added_todate]], "mmm")</f>
        <v>Apr</v>
      </c>
      <c r="S2241" t="s">
        <v>11687</v>
      </c>
    </row>
    <row r="2242" spans="1:19" x14ac:dyDescent="0.3">
      <c r="A2242" t="s">
        <v>11688</v>
      </c>
      <c r="B2242" t="s">
        <v>15</v>
      </c>
      <c r="C2242" t="s">
        <v>11689</v>
      </c>
      <c r="D2242" t="s">
        <v>11690</v>
      </c>
      <c r="E2242" t="s">
        <v>11691</v>
      </c>
      <c r="F2242" t="s">
        <v>18</v>
      </c>
      <c r="G2242" s="14" t="s">
        <v>11682</v>
      </c>
      <c r="H2242">
        <v>2019</v>
      </c>
      <c r="I2242" t="s">
        <v>62</v>
      </c>
      <c r="J2242" t="s">
        <v>46</v>
      </c>
      <c r="K2242">
        <f>IFERROR(VALUE(LEFT(table_netflix[[#This Row],[duration (in min)]], LEN(table_netflix[[#This Row],[duration (in min)]])-4)),0)</f>
        <v>91</v>
      </c>
      <c r="L2242" t="s">
        <v>71</v>
      </c>
      <c r="M2242" t="s">
        <v>107</v>
      </c>
      <c r="O2242" t="str" cm="1">
        <f t="array" ref="O2242">_xlfn.IFS(table_netflix[[#This Row],[release_year]]&gt;=2018, "2018 &amp; after", TRUE, "Before 2018")</f>
        <v>2018 &amp; after</v>
      </c>
      <c r="P2242" s="12">
        <f>DATE(table_netflix[[#This Row],[release_year]],1,1)</f>
        <v>43466</v>
      </c>
      <c r="Q2242" s="12">
        <f t="shared" ref="Q2242:Q2305" si="35">IF(G2242&lt;&gt;"", DATE(RIGHT(G2242,4), MONTH(1 &amp; LEFT(G2242,FIND(" ",G2242)-1)), MID(G2242, FIND(" ", G2242)+1, FIND(",", G2242)-FIND(" ", G2242)-1)), "")</f>
        <v>43567</v>
      </c>
      <c r="R2242" s="12" t="str">
        <f>TEXT(table_netflix[[#This Row],[date_added_todate]], "mmm")</f>
        <v>Apr</v>
      </c>
      <c r="S2242" t="s">
        <v>11692</v>
      </c>
    </row>
    <row r="2243" spans="1:19" x14ac:dyDescent="0.3">
      <c r="A2243" t="s">
        <v>11694</v>
      </c>
      <c r="B2243" t="s">
        <v>24</v>
      </c>
      <c r="C2243" t="s">
        <v>11695</v>
      </c>
      <c r="D2243" t="s">
        <v>11696</v>
      </c>
      <c r="E2243" t="s">
        <v>11697</v>
      </c>
      <c r="F2243" t="s">
        <v>331</v>
      </c>
      <c r="G2243" s="14" t="s">
        <v>11693</v>
      </c>
      <c r="H2243">
        <v>2019</v>
      </c>
      <c r="I2243" t="s">
        <v>27</v>
      </c>
      <c r="J2243" t="s">
        <v>33</v>
      </c>
      <c r="K2243">
        <f>IFERROR(VALUE(LEFT(table_netflix[[#This Row],[duration (in min)]], LEN(table_netflix[[#This Row],[duration (in min)]])-4)),0)</f>
        <v>0</v>
      </c>
      <c r="L2243" t="s">
        <v>29</v>
      </c>
      <c r="M2243" t="s">
        <v>295</v>
      </c>
      <c r="N2243" t="s">
        <v>30</v>
      </c>
      <c r="O2243" t="str" cm="1">
        <f t="array" ref="O2243">_xlfn.IFS(table_netflix[[#This Row],[release_year]]&gt;=2018, "2018 &amp; after", TRUE, "Before 2018")</f>
        <v>2018 &amp; after</v>
      </c>
      <c r="P2243" s="12">
        <f>DATE(table_netflix[[#This Row],[release_year]],1,1)</f>
        <v>43466</v>
      </c>
      <c r="Q2243" s="12">
        <f t="shared" si="35"/>
        <v>43566</v>
      </c>
      <c r="R2243" s="12" t="str">
        <f>TEXT(table_netflix[[#This Row],[date_added_todate]], "mmm")</f>
        <v>Apr</v>
      </c>
      <c r="S2243" t="s">
        <v>11698</v>
      </c>
    </row>
    <row r="2244" spans="1:19" x14ac:dyDescent="0.3">
      <c r="A2244" t="s">
        <v>11699</v>
      </c>
      <c r="B2244" t="s">
        <v>15</v>
      </c>
      <c r="C2244" t="s">
        <v>11700</v>
      </c>
      <c r="D2244" t="s">
        <v>3270</v>
      </c>
      <c r="E2244" t="s">
        <v>11701</v>
      </c>
      <c r="F2244" t="s">
        <v>941</v>
      </c>
      <c r="G2244" s="14" t="s">
        <v>11702</v>
      </c>
      <c r="H2244">
        <v>2019</v>
      </c>
      <c r="I2244" t="s">
        <v>62</v>
      </c>
      <c r="J2244" t="s">
        <v>858</v>
      </c>
      <c r="K2244">
        <f>IFERROR(VALUE(LEFT(table_netflix[[#This Row],[duration (in min)]], LEN(table_netflix[[#This Row],[duration (in min)]])-4)),0)</f>
        <v>59</v>
      </c>
      <c r="L2244" t="s">
        <v>852</v>
      </c>
      <c r="O2244" t="str" cm="1">
        <f t="array" ref="O2244">_xlfn.IFS(table_netflix[[#This Row],[release_year]]&gt;=2018, "2018 &amp; after", TRUE, "Before 2018")</f>
        <v>2018 &amp; after</v>
      </c>
      <c r="P2244" s="12">
        <f>DATE(table_netflix[[#This Row],[release_year]],1,1)</f>
        <v>43466</v>
      </c>
      <c r="Q2244" s="12">
        <f t="shared" si="35"/>
        <v>43565</v>
      </c>
      <c r="R2244" s="12" t="str">
        <f>TEXT(table_netflix[[#This Row],[date_added_todate]], "mmm")</f>
        <v>Apr</v>
      </c>
      <c r="S2244" t="s">
        <v>11703</v>
      </c>
    </row>
    <row r="2245" spans="1:19" x14ac:dyDescent="0.3">
      <c r="A2245" t="s">
        <v>11704</v>
      </c>
      <c r="B2245" t="s">
        <v>15</v>
      </c>
      <c r="C2245" t="s">
        <v>11705</v>
      </c>
      <c r="D2245" t="s">
        <v>11706</v>
      </c>
      <c r="E2245" t="s">
        <v>11707</v>
      </c>
      <c r="F2245" t="s">
        <v>523</v>
      </c>
      <c r="G2245" s="14" t="s">
        <v>11702</v>
      </c>
      <c r="H2245">
        <v>2019</v>
      </c>
      <c r="I2245" t="s">
        <v>20</v>
      </c>
      <c r="J2245" t="s">
        <v>46</v>
      </c>
      <c r="K2245">
        <f>IFERROR(VALUE(LEFT(table_netflix[[#This Row],[duration (in min)]], LEN(table_netflix[[#This Row],[duration (in min)]])-4)),0)</f>
        <v>91</v>
      </c>
      <c r="L2245" t="s">
        <v>126</v>
      </c>
      <c r="M2245" t="s">
        <v>142</v>
      </c>
      <c r="O2245" t="str" cm="1">
        <f t="array" ref="O2245">_xlfn.IFS(table_netflix[[#This Row],[release_year]]&gt;=2018, "2018 &amp; after", TRUE, "Before 2018")</f>
        <v>2018 &amp; after</v>
      </c>
      <c r="P2245" s="12">
        <f>DATE(table_netflix[[#This Row],[release_year]],1,1)</f>
        <v>43466</v>
      </c>
      <c r="Q2245" s="12">
        <f t="shared" si="35"/>
        <v>43565</v>
      </c>
      <c r="R2245" s="12" t="str">
        <f>TEXT(table_netflix[[#This Row],[date_added_todate]], "mmm")</f>
        <v>Apr</v>
      </c>
      <c r="S2245" t="s">
        <v>11708</v>
      </c>
    </row>
    <row r="2246" spans="1:19" x14ac:dyDescent="0.3">
      <c r="A2246" t="s">
        <v>11709</v>
      </c>
      <c r="B2246" t="s">
        <v>15</v>
      </c>
      <c r="C2246" t="s">
        <v>11710</v>
      </c>
      <c r="D2246" t="s">
        <v>110</v>
      </c>
      <c r="E2246" t="s">
        <v>11711</v>
      </c>
      <c r="F2246" t="s">
        <v>39</v>
      </c>
      <c r="G2246" s="14" t="s">
        <v>11712</v>
      </c>
      <c r="H2246">
        <v>2018</v>
      </c>
      <c r="I2246" t="s">
        <v>62</v>
      </c>
      <c r="J2246" t="s">
        <v>1311</v>
      </c>
      <c r="K2246">
        <f>IFERROR(VALUE(LEFT(table_netflix[[#This Row],[duration (in min)]], LEN(table_netflix[[#This Row],[duration (in min)]])-4)),0)</f>
        <v>131</v>
      </c>
      <c r="L2246" t="s">
        <v>53</v>
      </c>
      <c r="M2246" t="s">
        <v>55</v>
      </c>
      <c r="N2246" t="s">
        <v>112</v>
      </c>
      <c r="O2246" t="str" cm="1">
        <f t="array" ref="O2246">_xlfn.IFS(table_netflix[[#This Row],[release_year]]&gt;=2018, "2018 &amp; after", TRUE, "Before 2018")</f>
        <v>2018 &amp; after</v>
      </c>
      <c r="P2246" s="12">
        <f>DATE(table_netflix[[#This Row],[release_year]],1,1)</f>
        <v>43101</v>
      </c>
      <c r="Q2246" s="12">
        <f t="shared" si="35"/>
        <v>43563</v>
      </c>
      <c r="R2246" s="12" t="str">
        <f>TEXT(table_netflix[[#This Row],[date_added_todate]], "mmm")</f>
        <v>Apr</v>
      </c>
      <c r="S2246" t="s">
        <v>11713</v>
      </c>
    </row>
    <row r="2247" spans="1:19" x14ac:dyDescent="0.3">
      <c r="A2247" t="s">
        <v>11716</v>
      </c>
      <c r="B2247" t="s">
        <v>15</v>
      </c>
      <c r="C2247" t="s">
        <v>11717</v>
      </c>
      <c r="D2247" t="s">
        <v>11718</v>
      </c>
      <c r="E2247" t="s">
        <v>11719</v>
      </c>
      <c r="F2247" t="s">
        <v>18</v>
      </c>
      <c r="G2247" s="14" t="s">
        <v>11720</v>
      </c>
      <c r="H2247">
        <v>2019</v>
      </c>
      <c r="I2247" t="s">
        <v>27</v>
      </c>
      <c r="J2247" t="s">
        <v>213</v>
      </c>
      <c r="K2247">
        <f>IFERROR(VALUE(LEFT(table_netflix[[#This Row],[duration (in min)]], LEN(table_netflix[[#This Row],[duration (in min)]])-4)),0)</f>
        <v>88</v>
      </c>
      <c r="L2247" t="s">
        <v>144</v>
      </c>
      <c r="M2247" t="s">
        <v>127</v>
      </c>
      <c r="O2247" t="str" cm="1">
        <f t="array" ref="O2247">_xlfn.IFS(table_netflix[[#This Row],[release_year]]&gt;=2018, "2018 &amp; after", TRUE, "Before 2018")</f>
        <v>2018 &amp; after</v>
      </c>
      <c r="P2247" s="12">
        <f>DATE(table_netflix[[#This Row],[release_year]],1,1)</f>
        <v>43466</v>
      </c>
      <c r="Q2247" s="12">
        <f t="shared" si="35"/>
        <v>43560</v>
      </c>
      <c r="R2247" s="12" t="str">
        <f>TEXT(table_netflix[[#This Row],[date_added_todate]], "mmm")</f>
        <v>Apr</v>
      </c>
      <c r="S2247" t="s">
        <v>11721</v>
      </c>
    </row>
    <row r="2248" spans="1:19" x14ac:dyDescent="0.3">
      <c r="A2248" t="s">
        <v>11722</v>
      </c>
      <c r="B2248" t="s">
        <v>15</v>
      </c>
      <c r="C2248" t="s">
        <v>11723</v>
      </c>
      <c r="D2248" t="s">
        <v>1814</v>
      </c>
      <c r="E2248" t="s">
        <v>11714</v>
      </c>
      <c r="F2248" t="s">
        <v>39</v>
      </c>
      <c r="G2248" s="14" t="s">
        <v>11720</v>
      </c>
      <c r="H2248">
        <v>2019</v>
      </c>
      <c r="I2248" t="s">
        <v>62</v>
      </c>
      <c r="J2248" t="s">
        <v>8310</v>
      </c>
      <c r="K2248">
        <f>IFERROR(VALUE(LEFT(table_netflix[[#This Row],[duration (in min)]], LEN(table_netflix[[#This Row],[duration (in min)]])-4)),0)</f>
        <v>170</v>
      </c>
      <c r="L2248" t="s">
        <v>144</v>
      </c>
      <c r="M2248" t="s">
        <v>85</v>
      </c>
      <c r="N2248" t="s">
        <v>72</v>
      </c>
      <c r="O2248" t="str" cm="1">
        <f t="array" ref="O2248">_xlfn.IFS(table_netflix[[#This Row],[release_year]]&gt;=2018, "2018 &amp; after", TRUE, "Before 2018")</f>
        <v>2018 &amp; after</v>
      </c>
      <c r="P2248" s="12">
        <f>DATE(table_netflix[[#This Row],[release_year]],1,1)</f>
        <v>43466</v>
      </c>
      <c r="Q2248" s="12">
        <f t="shared" si="35"/>
        <v>43560</v>
      </c>
      <c r="R2248" s="12" t="str">
        <f>TEXT(table_netflix[[#This Row],[date_added_todate]], "mmm")</f>
        <v>Apr</v>
      </c>
      <c r="S2248" t="s">
        <v>11715</v>
      </c>
    </row>
    <row r="2249" spans="1:19" x14ac:dyDescent="0.3">
      <c r="A2249" t="s">
        <v>11724</v>
      </c>
      <c r="B2249" t="s">
        <v>15</v>
      </c>
      <c r="C2249" t="s">
        <v>11725</v>
      </c>
      <c r="D2249" t="s">
        <v>11726</v>
      </c>
      <c r="E2249" t="s">
        <v>11727</v>
      </c>
      <c r="F2249" t="s">
        <v>18</v>
      </c>
      <c r="G2249" s="14" t="s">
        <v>11720</v>
      </c>
      <c r="H2249">
        <v>2019</v>
      </c>
      <c r="I2249" t="s">
        <v>62</v>
      </c>
      <c r="J2249" t="s">
        <v>308</v>
      </c>
      <c r="K2249">
        <f>IFERROR(VALUE(LEFT(table_netflix[[#This Row],[duration (in min)]], LEN(table_netflix[[#This Row],[duration (in min)]])-4)),0)</f>
        <v>92</v>
      </c>
      <c r="L2249" t="s">
        <v>71</v>
      </c>
      <c r="M2249" t="s">
        <v>72</v>
      </c>
      <c r="N2249" t="s">
        <v>54</v>
      </c>
      <c r="O2249" t="str" cm="1">
        <f t="array" ref="O2249">_xlfn.IFS(table_netflix[[#This Row],[release_year]]&gt;=2018, "2018 &amp; after", TRUE, "Before 2018")</f>
        <v>2018 &amp; after</v>
      </c>
      <c r="P2249" s="12">
        <f>DATE(table_netflix[[#This Row],[release_year]],1,1)</f>
        <v>43466</v>
      </c>
      <c r="Q2249" s="12">
        <f t="shared" si="35"/>
        <v>43560</v>
      </c>
      <c r="R2249" s="12" t="str">
        <f>TEXT(table_netflix[[#This Row],[date_added_todate]], "mmm")</f>
        <v>Apr</v>
      </c>
      <c r="S2249" t="s">
        <v>11728</v>
      </c>
    </row>
    <row r="2250" spans="1:19" x14ac:dyDescent="0.3">
      <c r="A2250" t="s">
        <v>11731</v>
      </c>
      <c r="B2250" t="s">
        <v>15</v>
      </c>
      <c r="C2250" t="s">
        <v>11732</v>
      </c>
      <c r="D2250" t="s">
        <v>11226</v>
      </c>
      <c r="E2250" t="s">
        <v>11733</v>
      </c>
      <c r="F2250" t="s">
        <v>1322</v>
      </c>
      <c r="G2250" s="14" t="s">
        <v>11730</v>
      </c>
      <c r="H2250">
        <v>2018</v>
      </c>
      <c r="I2250" t="s">
        <v>27</v>
      </c>
      <c r="J2250" t="s">
        <v>1474</v>
      </c>
      <c r="K2250">
        <f>IFERROR(VALUE(LEFT(table_netflix[[#This Row],[duration (in min)]], LEN(table_netflix[[#This Row],[duration (in min)]])-4)),0)</f>
        <v>126</v>
      </c>
      <c r="L2250" t="s">
        <v>126</v>
      </c>
      <c r="M2250" t="s">
        <v>55</v>
      </c>
      <c r="O2250" t="str" cm="1">
        <f t="array" ref="O2250">_xlfn.IFS(table_netflix[[#This Row],[release_year]]&gt;=2018, "2018 &amp; after", TRUE, "Before 2018")</f>
        <v>2018 &amp; after</v>
      </c>
      <c r="P2250" s="12">
        <f>DATE(table_netflix[[#This Row],[release_year]],1,1)</f>
        <v>43101</v>
      </c>
      <c r="Q2250" s="12">
        <f t="shared" si="35"/>
        <v>43558</v>
      </c>
      <c r="R2250" s="12" t="str">
        <f>TEXT(table_netflix[[#This Row],[date_added_todate]], "mmm")</f>
        <v>Apr</v>
      </c>
      <c r="S2250" t="s">
        <v>11734</v>
      </c>
    </row>
    <row r="2251" spans="1:19" x14ac:dyDescent="0.3">
      <c r="A2251" t="s">
        <v>11735</v>
      </c>
      <c r="B2251" t="s">
        <v>15</v>
      </c>
      <c r="C2251" t="s">
        <v>11736</v>
      </c>
      <c r="D2251" t="s">
        <v>11737</v>
      </c>
      <c r="E2251" t="s">
        <v>11738</v>
      </c>
      <c r="F2251" t="s">
        <v>39</v>
      </c>
      <c r="G2251" s="14" t="s">
        <v>11739</v>
      </c>
      <c r="H2251">
        <v>2019</v>
      </c>
      <c r="I2251" t="s">
        <v>62</v>
      </c>
      <c r="J2251" t="s">
        <v>444</v>
      </c>
      <c r="K2251">
        <f>IFERROR(VALUE(LEFT(table_netflix[[#This Row],[duration (in min)]], LEN(table_netflix[[#This Row],[duration (in min)]])-4)),0)</f>
        <v>120</v>
      </c>
      <c r="L2251" t="s">
        <v>71</v>
      </c>
      <c r="M2251" t="s">
        <v>72</v>
      </c>
      <c r="N2251" t="s">
        <v>55</v>
      </c>
      <c r="O2251" t="str" cm="1">
        <f t="array" ref="O2251">_xlfn.IFS(table_netflix[[#This Row],[release_year]]&gt;=2018, "2018 &amp; after", TRUE, "Before 2018")</f>
        <v>2018 &amp; after</v>
      </c>
      <c r="P2251" s="12">
        <f>DATE(table_netflix[[#This Row],[release_year]],1,1)</f>
        <v>43466</v>
      </c>
      <c r="Q2251" s="12">
        <f t="shared" si="35"/>
        <v>43557</v>
      </c>
      <c r="R2251" s="12" t="str">
        <f>TEXT(table_netflix[[#This Row],[date_added_todate]], "mmm")</f>
        <v>Apr</v>
      </c>
      <c r="S2251" t="s">
        <v>11740</v>
      </c>
    </row>
    <row r="2252" spans="1:19" x14ac:dyDescent="0.3">
      <c r="A2252" t="s">
        <v>11741</v>
      </c>
      <c r="B2252" t="s">
        <v>15</v>
      </c>
      <c r="C2252" t="s">
        <v>11742</v>
      </c>
      <c r="D2252" t="s">
        <v>11743</v>
      </c>
      <c r="E2252" t="s">
        <v>11744</v>
      </c>
      <c r="F2252" t="s">
        <v>1442</v>
      </c>
      <c r="G2252" s="14" t="s">
        <v>11739</v>
      </c>
      <c r="H2252">
        <v>2015</v>
      </c>
      <c r="I2252" t="s">
        <v>27</v>
      </c>
      <c r="J2252" t="s">
        <v>567</v>
      </c>
      <c r="K2252">
        <f>IFERROR(VALUE(LEFT(table_netflix[[#This Row],[duration (in min)]], LEN(table_netflix[[#This Row],[duration (in min)]])-4)),0)</f>
        <v>76</v>
      </c>
      <c r="L2252" t="s">
        <v>53</v>
      </c>
      <c r="M2252" t="s">
        <v>55</v>
      </c>
      <c r="O2252" t="str" cm="1">
        <f t="array" ref="O2252">_xlfn.IFS(table_netflix[[#This Row],[release_year]]&gt;=2018, "2018 &amp; after", TRUE, "Before 2018")</f>
        <v>Before 2018</v>
      </c>
      <c r="P2252" s="12">
        <f>DATE(table_netflix[[#This Row],[release_year]],1,1)</f>
        <v>42005</v>
      </c>
      <c r="Q2252" s="12">
        <f t="shared" si="35"/>
        <v>43557</v>
      </c>
      <c r="R2252" s="12" t="str">
        <f>TEXT(table_netflix[[#This Row],[date_added_todate]], "mmm")</f>
        <v>Apr</v>
      </c>
      <c r="S2252" t="s">
        <v>11745</v>
      </c>
    </row>
    <row r="2253" spans="1:19" x14ac:dyDescent="0.3">
      <c r="A2253" t="s">
        <v>11746</v>
      </c>
      <c r="B2253" t="s">
        <v>15</v>
      </c>
      <c r="C2253" t="s">
        <v>11747</v>
      </c>
      <c r="D2253" t="s">
        <v>4938</v>
      </c>
      <c r="E2253" t="s">
        <v>4939</v>
      </c>
      <c r="F2253" t="s">
        <v>18</v>
      </c>
      <c r="G2253" s="14" t="s">
        <v>11739</v>
      </c>
      <c r="H2253">
        <v>2019</v>
      </c>
      <c r="I2253" t="s">
        <v>27</v>
      </c>
      <c r="J2253" t="s">
        <v>1999</v>
      </c>
      <c r="K2253">
        <f>IFERROR(VALUE(LEFT(table_netflix[[#This Row],[duration (in min)]], LEN(table_netflix[[#This Row],[duration (in min)]])-4)),0)</f>
        <v>60</v>
      </c>
      <c r="L2253" t="s">
        <v>852</v>
      </c>
      <c r="O2253" t="str" cm="1">
        <f t="array" ref="O2253">_xlfn.IFS(table_netflix[[#This Row],[release_year]]&gt;=2018, "2018 &amp; after", TRUE, "Before 2018")</f>
        <v>2018 &amp; after</v>
      </c>
      <c r="P2253" s="12">
        <f>DATE(table_netflix[[#This Row],[release_year]],1,1)</f>
        <v>43466</v>
      </c>
      <c r="Q2253" s="12">
        <f t="shared" si="35"/>
        <v>43557</v>
      </c>
      <c r="R2253" s="12" t="str">
        <f>TEXT(table_netflix[[#This Row],[date_added_todate]], "mmm")</f>
        <v>Apr</v>
      </c>
      <c r="S2253" t="s">
        <v>11748</v>
      </c>
    </row>
    <row r="2254" spans="1:19" x14ac:dyDescent="0.3">
      <c r="A2254" t="s">
        <v>11750</v>
      </c>
      <c r="B2254" t="s">
        <v>15</v>
      </c>
      <c r="C2254" t="s">
        <v>11751</v>
      </c>
      <c r="D2254" t="s">
        <v>11752</v>
      </c>
      <c r="E2254" t="s">
        <v>11753</v>
      </c>
      <c r="F2254" t="s">
        <v>151</v>
      </c>
      <c r="G2254" s="14" t="s">
        <v>11749</v>
      </c>
      <c r="H2254">
        <v>2016</v>
      </c>
      <c r="I2254" t="s">
        <v>62</v>
      </c>
      <c r="J2254" t="s">
        <v>118</v>
      </c>
      <c r="K2254">
        <f>IFERROR(VALUE(LEFT(table_netflix[[#This Row],[duration (in min)]], LEN(table_netflix[[#This Row],[duration (in min)]])-4)),0)</f>
        <v>103</v>
      </c>
      <c r="L2254" t="s">
        <v>294</v>
      </c>
      <c r="M2254" t="s">
        <v>107</v>
      </c>
      <c r="N2254" t="s">
        <v>127</v>
      </c>
      <c r="O2254" t="str" cm="1">
        <f t="array" ref="O2254">_xlfn.IFS(table_netflix[[#This Row],[release_year]]&gt;=2018, "2018 &amp; after", TRUE, "Before 2018")</f>
        <v>Before 2018</v>
      </c>
      <c r="P2254" s="12">
        <f>DATE(table_netflix[[#This Row],[release_year]],1,1)</f>
        <v>42370</v>
      </c>
      <c r="Q2254" s="12">
        <f t="shared" si="35"/>
        <v>43556</v>
      </c>
      <c r="R2254" s="12" t="str">
        <f>TEXT(table_netflix[[#This Row],[date_added_todate]], "mmm")</f>
        <v>Apr</v>
      </c>
      <c r="S2254" t="s">
        <v>11754</v>
      </c>
    </row>
    <row r="2255" spans="1:19" x14ac:dyDescent="0.3">
      <c r="A2255" t="s">
        <v>11755</v>
      </c>
      <c r="B2255" t="s">
        <v>15</v>
      </c>
      <c r="C2255" t="s">
        <v>11756</v>
      </c>
      <c r="D2255" t="s">
        <v>11757</v>
      </c>
      <c r="E2255" t="s">
        <v>11758</v>
      </c>
      <c r="F2255" t="s">
        <v>8637</v>
      </c>
      <c r="G2255" s="14" t="s">
        <v>11749</v>
      </c>
      <c r="H2255">
        <v>2018</v>
      </c>
      <c r="I2255" t="s">
        <v>27</v>
      </c>
      <c r="J2255" t="s">
        <v>160</v>
      </c>
      <c r="K2255">
        <f>IFERROR(VALUE(LEFT(table_netflix[[#This Row],[duration (in min)]], LEN(table_netflix[[#This Row],[duration (in min)]])-4)),0)</f>
        <v>124</v>
      </c>
      <c r="L2255" t="s">
        <v>53</v>
      </c>
      <c r="M2255" t="s">
        <v>54</v>
      </c>
      <c r="N2255" t="s">
        <v>55</v>
      </c>
      <c r="O2255" t="str" cm="1">
        <f t="array" ref="O2255">_xlfn.IFS(table_netflix[[#This Row],[release_year]]&gt;=2018, "2018 &amp; after", TRUE, "Before 2018")</f>
        <v>2018 &amp; after</v>
      </c>
      <c r="P2255" s="12">
        <f>DATE(table_netflix[[#This Row],[release_year]],1,1)</f>
        <v>43101</v>
      </c>
      <c r="Q2255" s="12">
        <f t="shared" si="35"/>
        <v>43556</v>
      </c>
      <c r="R2255" s="12" t="str">
        <f>TEXT(table_netflix[[#This Row],[date_added_todate]], "mmm")</f>
        <v>Apr</v>
      </c>
      <c r="S2255" t="s">
        <v>11759</v>
      </c>
    </row>
    <row r="2256" spans="1:19" x14ac:dyDescent="0.3">
      <c r="A2256" t="s">
        <v>11760</v>
      </c>
      <c r="B2256" t="s">
        <v>15</v>
      </c>
      <c r="C2256" t="s">
        <v>11761</v>
      </c>
      <c r="D2256" t="s">
        <v>11762</v>
      </c>
      <c r="E2256" t="s">
        <v>11763</v>
      </c>
      <c r="F2256" t="s">
        <v>18</v>
      </c>
      <c r="G2256" s="14" t="s">
        <v>11749</v>
      </c>
      <c r="H2256">
        <v>2017</v>
      </c>
      <c r="I2256" t="s">
        <v>27</v>
      </c>
      <c r="J2256" t="s">
        <v>46</v>
      </c>
      <c r="K2256">
        <f>IFERROR(VALUE(LEFT(table_netflix[[#This Row],[duration (in min)]], LEN(table_netflix[[#This Row],[duration (in min)]])-4)),0)</f>
        <v>91</v>
      </c>
      <c r="L2256" t="s">
        <v>71</v>
      </c>
      <c r="O2256" t="str" cm="1">
        <f t="array" ref="O2256">_xlfn.IFS(table_netflix[[#This Row],[release_year]]&gt;=2018, "2018 &amp; after", TRUE, "Before 2018")</f>
        <v>Before 2018</v>
      </c>
      <c r="P2256" s="12">
        <f>DATE(table_netflix[[#This Row],[release_year]],1,1)</f>
        <v>42736</v>
      </c>
      <c r="Q2256" s="12">
        <f t="shared" si="35"/>
        <v>43556</v>
      </c>
      <c r="R2256" s="12" t="str">
        <f>TEXT(table_netflix[[#This Row],[date_added_todate]], "mmm")</f>
        <v>Apr</v>
      </c>
      <c r="S2256" t="s">
        <v>11764</v>
      </c>
    </row>
    <row r="2257" spans="1:19" x14ac:dyDescent="0.3">
      <c r="A2257" t="s">
        <v>11765</v>
      </c>
      <c r="B2257" t="s">
        <v>15</v>
      </c>
      <c r="C2257" t="s">
        <v>11766</v>
      </c>
      <c r="D2257" t="s">
        <v>11767</v>
      </c>
      <c r="E2257" t="s">
        <v>11768</v>
      </c>
      <c r="F2257" t="s">
        <v>18</v>
      </c>
      <c r="G2257" s="14" t="s">
        <v>11769</v>
      </c>
      <c r="H2257">
        <v>2019</v>
      </c>
      <c r="I2257" t="s">
        <v>62</v>
      </c>
      <c r="J2257" t="s">
        <v>213</v>
      </c>
      <c r="K2257">
        <f>IFERROR(VALUE(LEFT(table_netflix[[#This Row],[duration (in min)]], LEN(table_netflix[[#This Row],[duration (in min)]])-4)),0)</f>
        <v>88</v>
      </c>
      <c r="L2257" t="s">
        <v>126</v>
      </c>
      <c r="O2257" t="str" cm="1">
        <f t="array" ref="O2257">_xlfn.IFS(table_netflix[[#This Row],[release_year]]&gt;=2018, "2018 &amp; after", TRUE, "Before 2018")</f>
        <v>2018 &amp; after</v>
      </c>
      <c r="P2257" s="12">
        <f>DATE(table_netflix[[#This Row],[release_year]],1,1)</f>
        <v>43466</v>
      </c>
      <c r="Q2257" s="12">
        <f t="shared" si="35"/>
        <v>43555</v>
      </c>
      <c r="R2257" s="12" t="str">
        <f>TEXT(table_netflix[[#This Row],[date_added_todate]], "mmm")</f>
        <v>Mar</v>
      </c>
      <c r="S2257" t="s">
        <v>11770</v>
      </c>
    </row>
    <row r="2258" spans="1:19" x14ac:dyDescent="0.3">
      <c r="A2258" t="s">
        <v>11771</v>
      </c>
      <c r="B2258" t="s">
        <v>15</v>
      </c>
      <c r="C2258" t="s">
        <v>11772</v>
      </c>
      <c r="D2258" t="s">
        <v>11773</v>
      </c>
      <c r="E2258" t="s">
        <v>11774</v>
      </c>
      <c r="F2258" t="s">
        <v>6890</v>
      </c>
      <c r="G2258" s="14" t="s">
        <v>11769</v>
      </c>
      <c r="H2258">
        <v>2018</v>
      </c>
      <c r="I2258" t="s">
        <v>62</v>
      </c>
      <c r="J2258" t="s">
        <v>1186</v>
      </c>
      <c r="K2258">
        <f>IFERROR(VALUE(LEFT(table_netflix[[#This Row],[duration (in min)]], LEN(table_netflix[[#This Row],[duration (in min)]])-4)),0)</f>
        <v>81</v>
      </c>
      <c r="L2258" t="s">
        <v>53</v>
      </c>
      <c r="M2258" t="s">
        <v>54</v>
      </c>
      <c r="N2258" t="s">
        <v>55</v>
      </c>
      <c r="O2258" t="str" cm="1">
        <f t="array" ref="O2258">_xlfn.IFS(table_netflix[[#This Row],[release_year]]&gt;=2018, "2018 &amp; after", TRUE, "Before 2018")</f>
        <v>2018 &amp; after</v>
      </c>
      <c r="P2258" s="12">
        <f>DATE(table_netflix[[#This Row],[release_year]],1,1)</f>
        <v>43101</v>
      </c>
      <c r="Q2258" s="12">
        <f t="shared" si="35"/>
        <v>43555</v>
      </c>
      <c r="R2258" s="12" t="str">
        <f>TEXT(table_netflix[[#This Row],[date_added_todate]], "mmm")</f>
        <v>Mar</v>
      </c>
      <c r="S2258" t="s">
        <v>11775</v>
      </c>
    </row>
    <row r="2259" spans="1:19" x14ac:dyDescent="0.3">
      <c r="A2259" t="s">
        <v>11776</v>
      </c>
      <c r="B2259" t="s">
        <v>15</v>
      </c>
      <c r="C2259" s="2">
        <v>45884</v>
      </c>
      <c r="D2259" t="s">
        <v>11777</v>
      </c>
      <c r="E2259" t="s">
        <v>11778</v>
      </c>
      <c r="F2259" t="s">
        <v>39</v>
      </c>
      <c r="G2259" s="14" t="s">
        <v>11779</v>
      </c>
      <c r="H2259">
        <v>2019</v>
      </c>
      <c r="I2259" t="s">
        <v>62</v>
      </c>
      <c r="J2259" t="s">
        <v>160</v>
      </c>
      <c r="K2259">
        <f>IFERROR(VALUE(LEFT(table_netflix[[#This Row],[duration (in min)]], LEN(table_netflix[[#This Row],[duration (in min)]])-4)),0)</f>
        <v>124</v>
      </c>
      <c r="L2259" t="s">
        <v>71</v>
      </c>
      <c r="M2259" t="s">
        <v>72</v>
      </c>
      <c r="N2259" t="s">
        <v>54</v>
      </c>
      <c r="O2259" t="str" cm="1">
        <f t="array" ref="O2259">_xlfn.IFS(table_netflix[[#This Row],[release_year]]&gt;=2018, "2018 &amp; after", TRUE, "Before 2018")</f>
        <v>2018 &amp; after</v>
      </c>
      <c r="P2259" s="12">
        <f>DATE(table_netflix[[#This Row],[release_year]],1,1)</f>
        <v>43466</v>
      </c>
      <c r="Q2259" s="12">
        <f t="shared" si="35"/>
        <v>43553</v>
      </c>
      <c r="R2259" s="12" t="str">
        <f>TEXT(table_netflix[[#This Row],[date_added_todate]], "mmm")</f>
        <v>Mar</v>
      </c>
      <c r="S2259" t="s">
        <v>11780</v>
      </c>
    </row>
    <row r="2260" spans="1:19" x14ac:dyDescent="0.3">
      <c r="A2260" t="s">
        <v>11781</v>
      </c>
      <c r="B2260" t="s">
        <v>15</v>
      </c>
      <c r="C2260" t="s">
        <v>11782</v>
      </c>
      <c r="D2260" t="s">
        <v>11783</v>
      </c>
      <c r="E2260" t="s">
        <v>11784</v>
      </c>
      <c r="F2260" t="s">
        <v>90</v>
      </c>
      <c r="G2260" s="14" t="s">
        <v>11779</v>
      </c>
      <c r="H2260">
        <v>2019</v>
      </c>
      <c r="I2260" t="s">
        <v>27</v>
      </c>
      <c r="J2260" t="s">
        <v>226</v>
      </c>
      <c r="K2260">
        <f>IFERROR(VALUE(LEFT(table_netflix[[#This Row],[duration (in min)]], LEN(table_netflix[[#This Row],[duration (in min)]])-4)),0)</f>
        <v>102</v>
      </c>
      <c r="L2260" t="s">
        <v>53</v>
      </c>
      <c r="M2260" t="s">
        <v>55</v>
      </c>
      <c r="N2260" t="s">
        <v>266</v>
      </c>
      <c r="O2260" t="str" cm="1">
        <f t="array" ref="O2260">_xlfn.IFS(table_netflix[[#This Row],[release_year]]&gt;=2018, "2018 &amp; after", TRUE, "Before 2018")</f>
        <v>2018 &amp; after</v>
      </c>
      <c r="P2260" s="12">
        <f>DATE(table_netflix[[#This Row],[release_year]],1,1)</f>
        <v>43466</v>
      </c>
      <c r="Q2260" s="12">
        <f t="shared" si="35"/>
        <v>43553</v>
      </c>
      <c r="R2260" s="12" t="str">
        <f>TEXT(table_netflix[[#This Row],[date_added_todate]], "mmm")</f>
        <v>Mar</v>
      </c>
      <c r="S2260" t="s">
        <v>11785</v>
      </c>
    </row>
    <row r="2261" spans="1:19" x14ac:dyDescent="0.3">
      <c r="A2261" t="s">
        <v>11786</v>
      </c>
      <c r="B2261" t="s">
        <v>15</v>
      </c>
      <c r="C2261" t="s">
        <v>11787</v>
      </c>
      <c r="D2261" t="s">
        <v>11788</v>
      </c>
      <c r="E2261" t="s">
        <v>11789</v>
      </c>
      <c r="F2261" t="s">
        <v>18</v>
      </c>
      <c r="G2261" s="14" t="s">
        <v>11779</v>
      </c>
      <c r="H2261">
        <v>2019</v>
      </c>
      <c r="I2261" t="s">
        <v>186</v>
      </c>
      <c r="J2261" t="s">
        <v>1200</v>
      </c>
      <c r="K2261">
        <f>IFERROR(VALUE(LEFT(table_netflix[[#This Row],[duration (in min)]], LEN(table_netflix[[#This Row],[duration (in min)]])-4)),0)</f>
        <v>132</v>
      </c>
      <c r="L2261" t="s">
        <v>53</v>
      </c>
      <c r="O2261" t="str" cm="1">
        <f t="array" ref="O2261">_xlfn.IFS(table_netflix[[#This Row],[release_year]]&gt;=2018, "2018 &amp; after", TRUE, "Before 2018")</f>
        <v>2018 &amp; after</v>
      </c>
      <c r="P2261" s="12">
        <f>DATE(table_netflix[[#This Row],[release_year]],1,1)</f>
        <v>43466</v>
      </c>
      <c r="Q2261" s="12">
        <f t="shared" si="35"/>
        <v>43553</v>
      </c>
      <c r="R2261" s="12" t="str">
        <f>TEXT(table_netflix[[#This Row],[date_added_todate]], "mmm")</f>
        <v>Mar</v>
      </c>
      <c r="S2261" t="s">
        <v>11790</v>
      </c>
    </row>
    <row r="2262" spans="1:19" x14ac:dyDescent="0.3">
      <c r="A2262" t="s">
        <v>11791</v>
      </c>
      <c r="B2262" t="s">
        <v>15</v>
      </c>
      <c r="C2262" t="s">
        <v>11792</v>
      </c>
      <c r="D2262" t="s">
        <v>11793</v>
      </c>
      <c r="F2262" t="s">
        <v>18</v>
      </c>
      <c r="G2262" s="14" t="s">
        <v>11779</v>
      </c>
      <c r="H2262">
        <v>2019</v>
      </c>
      <c r="I2262" t="s">
        <v>27</v>
      </c>
      <c r="J2262" t="s">
        <v>293</v>
      </c>
      <c r="K2262">
        <f>IFERROR(VALUE(LEFT(table_netflix[[#This Row],[duration (in min)]], LEN(table_netflix[[#This Row],[duration (in min)]])-4)),0)</f>
        <v>87</v>
      </c>
      <c r="L2262" t="s">
        <v>22</v>
      </c>
      <c r="O2262" t="str" cm="1">
        <f t="array" ref="O2262">_xlfn.IFS(table_netflix[[#This Row],[release_year]]&gt;=2018, "2018 &amp; after", TRUE, "Before 2018")</f>
        <v>2018 &amp; after</v>
      </c>
      <c r="P2262" s="12">
        <f>DATE(table_netflix[[#This Row],[release_year]],1,1)</f>
        <v>43466</v>
      </c>
      <c r="Q2262" s="12">
        <f t="shared" si="35"/>
        <v>43553</v>
      </c>
      <c r="R2262" s="12" t="str">
        <f>TEXT(table_netflix[[#This Row],[date_added_todate]], "mmm")</f>
        <v>Mar</v>
      </c>
      <c r="S2262" t="s">
        <v>11794</v>
      </c>
    </row>
    <row r="2263" spans="1:19" x14ac:dyDescent="0.3">
      <c r="A2263" t="s">
        <v>11795</v>
      </c>
      <c r="B2263" t="s">
        <v>15</v>
      </c>
      <c r="C2263" t="s">
        <v>11796</v>
      </c>
      <c r="D2263" t="s">
        <v>11797</v>
      </c>
      <c r="E2263" t="s">
        <v>11798</v>
      </c>
      <c r="F2263" t="s">
        <v>1322</v>
      </c>
      <c r="G2263" s="14" t="s">
        <v>11799</v>
      </c>
      <c r="H2263">
        <v>2017</v>
      </c>
      <c r="I2263" t="s">
        <v>27</v>
      </c>
      <c r="J2263" t="s">
        <v>2926</v>
      </c>
      <c r="K2263">
        <f>IFERROR(VALUE(LEFT(table_netflix[[#This Row],[duration (in min)]], LEN(table_netflix[[#This Row],[duration (in min)]])-4)),0)</f>
        <v>75</v>
      </c>
      <c r="L2263" t="s">
        <v>126</v>
      </c>
      <c r="M2263" t="s">
        <v>55</v>
      </c>
      <c r="O2263" t="str" cm="1">
        <f t="array" ref="O2263">_xlfn.IFS(table_netflix[[#This Row],[release_year]]&gt;=2018, "2018 &amp; after", TRUE, "Before 2018")</f>
        <v>Before 2018</v>
      </c>
      <c r="P2263" s="12">
        <f>DATE(table_netflix[[#This Row],[release_year]],1,1)</f>
        <v>42736</v>
      </c>
      <c r="Q2263" s="12">
        <f t="shared" si="35"/>
        <v>43551</v>
      </c>
      <c r="R2263" s="12" t="str">
        <f>TEXT(table_netflix[[#This Row],[date_added_todate]], "mmm")</f>
        <v>Mar</v>
      </c>
      <c r="S2263" t="s">
        <v>11800</v>
      </c>
    </row>
    <row r="2264" spans="1:19" x14ac:dyDescent="0.3">
      <c r="A2264" t="s">
        <v>11801</v>
      </c>
      <c r="B2264" t="s">
        <v>15</v>
      </c>
      <c r="C2264" t="s">
        <v>11802</v>
      </c>
      <c r="D2264" t="s">
        <v>3172</v>
      </c>
      <c r="E2264" t="s">
        <v>11803</v>
      </c>
      <c r="F2264" t="s">
        <v>1322</v>
      </c>
      <c r="G2264" s="14" t="s">
        <v>11799</v>
      </c>
      <c r="H2264">
        <v>2008</v>
      </c>
      <c r="I2264" t="s">
        <v>84</v>
      </c>
      <c r="J2264" t="s">
        <v>1474</v>
      </c>
      <c r="K2264">
        <f>IFERROR(VALUE(LEFT(table_netflix[[#This Row],[duration (in min)]], LEN(table_netflix[[#This Row],[duration (in min)]])-4)),0)</f>
        <v>126</v>
      </c>
      <c r="L2264" t="s">
        <v>53</v>
      </c>
      <c r="M2264" t="s">
        <v>55</v>
      </c>
      <c r="N2264" t="s">
        <v>107</v>
      </c>
      <c r="O2264" t="str" cm="1">
        <f t="array" ref="O2264">_xlfn.IFS(table_netflix[[#This Row],[release_year]]&gt;=2018, "2018 &amp; after", TRUE, "Before 2018")</f>
        <v>Before 2018</v>
      </c>
      <c r="P2264" s="12">
        <f>DATE(table_netflix[[#This Row],[release_year]],1,1)</f>
        <v>39448</v>
      </c>
      <c r="Q2264" s="12">
        <f t="shared" si="35"/>
        <v>43551</v>
      </c>
      <c r="R2264" s="12" t="str">
        <f>TEXT(table_netflix[[#This Row],[date_added_todate]], "mmm")</f>
        <v>Mar</v>
      </c>
      <c r="S2264" t="s">
        <v>11804</v>
      </c>
    </row>
    <row r="2265" spans="1:19" x14ac:dyDescent="0.3">
      <c r="A2265" t="s">
        <v>11805</v>
      </c>
      <c r="B2265" t="s">
        <v>15</v>
      </c>
      <c r="C2265" t="s">
        <v>11806</v>
      </c>
      <c r="D2265" t="s">
        <v>8077</v>
      </c>
      <c r="E2265" t="s">
        <v>3351</v>
      </c>
      <c r="F2265" t="s">
        <v>18</v>
      </c>
      <c r="G2265" s="14" t="s">
        <v>11807</v>
      </c>
      <c r="H2265">
        <v>2019</v>
      </c>
      <c r="I2265" t="s">
        <v>84</v>
      </c>
      <c r="J2265" t="s">
        <v>101</v>
      </c>
      <c r="K2265">
        <f>IFERROR(VALUE(LEFT(table_netflix[[#This Row],[duration (in min)]], LEN(table_netflix[[#This Row],[duration (in min)]])-4)),0)</f>
        <v>61</v>
      </c>
      <c r="L2265" t="s">
        <v>852</v>
      </c>
      <c r="O2265" t="str" cm="1">
        <f t="array" ref="O2265">_xlfn.IFS(table_netflix[[#This Row],[release_year]]&gt;=2018, "2018 &amp; after", TRUE, "Before 2018")</f>
        <v>2018 &amp; after</v>
      </c>
      <c r="P2265" s="12">
        <f>DATE(table_netflix[[#This Row],[release_year]],1,1)</f>
        <v>43466</v>
      </c>
      <c r="Q2265" s="12">
        <f t="shared" si="35"/>
        <v>43550</v>
      </c>
      <c r="R2265" s="12" t="str">
        <f>TEXT(table_netflix[[#This Row],[date_added_todate]], "mmm")</f>
        <v>Mar</v>
      </c>
      <c r="S2265" t="s">
        <v>11808</v>
      </c>
    </row>
    <row r="2266" spans="1:19" x14ac:dyDescent="0.3">
      <c r="A2266" t="s">
        <v>11809</v>
      </c>
      <c r="B2266" t="s">
        <v>15</v>
      </c>
      <c r="C2266" t="s">
        <v>11810</v>
      </c>
      <c r="D2266" t="s">
        <v>11811</v>
      </c>
      <c r="E2266" t="s">
        <v>11812</v>
      </c>
      <c r="F2266" t="s">
        <v>39</v>
      </c>
      <c r="G2266" s="14" t="s">
        <v>11813</v>
      </c>
      <c r="H2266">
        <v>2018</v>
      </c>
      <c r="I2266" t="s">
        <v>62</v>
      </c>
      <c r="J2266" t="s">
        <v>1474</v>
      </c>
      <c r="K2266">
        <f>IFERROR(VALUE(LEFT(table_netflix[[#This Row],[duration (in min)]], LEN(table_netflix[[#This Row],[duration (in min)]])-4)),0)</f>
        <v>126</v>
      </c>
      <c r="L2266" t="s">
        <v>144</v>
      </c>
      <c r="M2266" t="s">
        <v>85</v>
      </c>
      <c r="N2266" t="s">
        <v>72</v>
      </c>
      <c r="O2266" t="str" cm="1">
        <f t="array" ref="O2266">_xlfn.IFS(table_netflix[[#This Row],[release_year]]&gt;=2018, "2018 &amp; after", TRUE, "Before 2018")</f>
        <v>2018 &amp; after</v>
      </c>
      <c r="P2266" s="12">
        <f>DATE(table_netflix[[#This Row],[release_year]],1,1)</f>
        <v>43101</v>
      </c>
      <c r="Q2266" s="12">
        <f t="shared" si="35"/>
        <v>43549</v>
      </c>
      <c r="R2266" s="12" t="str">
        <f>TEXT(table_netflix[[#This Row],[date_added_todate]], "mmm")</f>
        <v>Mar</v>
      </c>
      <c r="S2266" t="s">
        <v>11814</v>
      </c>
    </row>
    <row r="2267" spans="1:19" x14ac:dyDescent="0.3">
      <c r="A2267" t="s">
        <v>11815</v>
      </c>
      <c r="B2267" t="s">
        <v>15</v>
      </c>
      <c r="C2267" t="s">
        <v>11816</v>
      </c>
      <c r="D2267" t="s">
        <v>11817</v>
      </c>
      <c r="E2267" t="s">
        <v>11818</v>
      </c>
      <c r="F2267" t="s">
        <v>301</v>
      </c>
      <c r="G2267" s="14" t="s">
        <v>11819</v>
      </c>
      <c r="H2267">
        <v>2018</v>
      </c>
      <c r="I2267" t="s">
        <v>27</v>
      </c>
      <c r="J2267" t="s">
        <v>399</v>
      </c>
      <c r="K2267">
        <f>IFERROR(VALUE(LEFT(table_netflix[[#This Row],[duration (in min)]], LEN(table_netflix[[#This Row],[duration (in min)]])-4)),0)</f>
        <v>108</v>
      </c>
      <c r="L2267" t="s">
        <v>144</v>
      </c>
      <c r="M2267" t="s">
        <v>85</v>
      </c>
      <c r="N2267" t="s">
        <v>55</v>
      </c>
      <c r="O2267" t="str" cm="1">
        <f t="array" ref="O2267">_xlfn.IFS(table_netflix[[#This Row],[release_year]]&gt;=2018, "2018 &amp; after", TRUE, "Before 2018")</f>
        <v>2018 &amp; after</v>
      </c>
      <c r="P2267" s="12">
        <f>DATE(table_netflix[[#This Row],[release_year]],1,1)</f>
        <v>43101</v>
      </c>
      <c r="Q2267" s="12">
        <f t="shared" si="35"/>
        <v>43548</v>
      </c>
      <c r="R2267" s="12" t="str">
        <f>TEXT(table_netflix[[#This Row],[date_added_todate]], "mmm")</f>
        <v>Mar</v>
      </c>
      <c r="S2267" t="s">
        <v>11820</v>
      </c>
    </row>
    <row r="2268" spans="1:19" x14ac:dyDescent="0.3">
      <c r="A2268" t="s">
        <v>11821</v>
      </c>
      <c r="B2268" t="s">
        <v>15</v>
      </c>
      <c r="C2268" t="s">
        <v>11822</v>
      </c>
      <c r="D2268" t="s">
        <v>11823</v>
      </c>
      <c r="E2268" t="s">
        <v>11824</v>
      </c>
      <c r="F2268" t="s">
        <v>1280</v>
      </c>
      <c r="G2268" s="14" t="s">
        <v>11825</v>
      </c>
      <c r="H2268">
        <v>2017</v>
      </c>
      <c r="I2268" t="s">
        <v>27</v>
      </c>
      <c r="J2268" t="s">
        <v>218</v>
      </c>
      <c r="K2268">
        <f>IFERROR(VALUE(LEFT(table_netflix[[#This Row],[duration (in min)]], LEN(table_netflix[[#This Row],[duration (in min)]])-4)),0)</f>
        <v>100</v>
      </c>
      <c r="L2268" t="s">
        <v>144</v>
      </c>
      <c r="M2268" t="s">
        <v>85</v>
      </c>
      <c r="N2268" t="s">
        <v>55</v>
      </c>
      <c r="O2268" t="str" cm="1">
        <f t="array" ref="O2268">_xlfn.IFS(table_netflix[[#This Row],[release_year]]&gt;=2018, "2018 &amp; after", TRUE, "Before 2018")</f>
        <v>Before 2018</v>
      </c>
      <c r="P2268" s="12">
        <f>DATE(table_netflix[[#This Row],[release_year]],1,1)</f>
        <v>42736</v>
      </c>
      <c r="Q2268" s="12">
        <f t="shared" si="35"/>
        <v>43547</v>
      </c>
      <c r="R2268" s="12" t="str">
        <f>TEXT(table_netflix[[#This Row],[date_added_todate]], "mmm")</f>
        <v>Mar</v>
      </c>
      <c r="S2268" t="s">
        <v>11826</v>
      </c>
    </row>
    <row r="2269" spans="1:19" x14ac:dyDescent="0.3">
      <c r="A2269" t="s">
        <v>11828</v>
      </c>
      <c r="B2269" t="s">
        <v>15</v>
      </c>
      <c r="C2269" t="s">
        <v>11829</v>
      </c>
      <c r="D2269" t="s">
        <v>2633</v>
      </c>
      <c r="E2269" t="s">
        <v>11830</v>
      </c>
      <c r="F2269" t="s">
        <v>301</v>
      </c>
      <c r="G2269" s="14" t="s">
        <v>11827</v>
      </c>
      <c r="H2269">
        <v>2018</v>
      </c>
      <c r="I2269" t="s">
        <v>27</v>
      </c>
      <c r="J2269" t="s">
        <v>644</v>
      </c>
      <c r="K2269">
        <f>IFERROR(VALUE(LEFT(table_netflix[[#This Row],[duration (in min)]], LEN(table_netflix[[#This Row],[duration (in min)]])-4)),0)</f>
        <v>129</v>
      </c>
      <c r="L2269" t="s">
        <v>53</v>
      </c>
      <c r="M2269" t="s">
        <v>55</v>
      </c>
      <c r="N2269" t="s">
        <v>127</v>
      </c>
      <c r="O2269" t="str" cm="1">
        <f t="array" ref="O2269">_xlfn.IFS(table_netflix[[#This Row],[release_year]]&gt;=2018, "2018 &amp; after", TRUE, "Before 2018")</f>
        <v>2018 &amp; after</v>
      </c>
      <c r="P2269" s="12">
        <f>DATE(table_netflix[[#This Row],[release_year]],1,1)</f>
        <v>43101</v>
      </c>
      <c r="Q2269" s="12">
        <f t="shared" si="35"/>
        <v>43546</v>
      </c>
      <c r="R2269" s="12" t="str">
        <f>TEXT(table_netflix[[#This Row],[date_added_todate]], "mmm")</f>
        <v>Mar</v>
      </c>
      <c r="S2269" t="s">
        <v>11831</v>
      </c>
    </row>
    <row r="2270" spans="1:19" x14ac:dyDescent="0.3">
      <c r="A2270" t="s">
        <v>11832</v>
      </c>
      <c r="B2270" t="s">
        <v>15</v>
      </c>
      <c r="C2270" t="s">
        <v>11833</v>
      </c>
      <c r="D2270" t="s">
        <v>11834</v>
      </c>
      <c r="F2270" t="s">
        <v>18</v>
      </c>
      <c r="G2270" s="14" t="s">
        <v>11827</v>
      </c>
      <c r="H2270">
        <v>2019</v>
      </c>
      <c r="I2270" t="s">
        <v>27</v>
      </c>
      <c r="J2270" t="s">
        <v>2552</v>
      </c>
      <c r="K2270">
        <f>IFERROR(VALUE(LEFT(table_netflix[[#This Row],[duration (in min)]], LEN(table_netflix[[#This Row],[duration (in min)]])-4)),0)</f>
        <v>71</v>
      </c>
      <c r="L2270" t="s">
        <v>22</v>
      </c>
      <c r="M2270" t="s">
        <v>112</v>
      </c>
      <c r="O2270" t="str" cm="1">
        <f t="array" ref="O2270">_xlfn.IFS(table_netflix[[#This Row],[release_year]]&gt;=2018, "2018 &amp; after", TRUE, "Before 2018")</f>
        <v>2018 &amp; after</v>
      </c>
      <c r="P2270" s="12">
        <f>DATE(table_netflix[[#This Row],[release_year]],1,1)</f>
        <v>43466</v>
      </c>
      <c r="Q2270" s="12">
        <f t="shared" si="35"/>
        <v>43546</v>
      </c>
      <c r="R2270" s="12" t="str">
        <f>TEXT(table_netflix[[#This Row],[date_added_todate]], "mmm")</f>
        <v>Mar</v>
      </c>
      <c r="S2270" t="s">
        <v>11835</v>
      </c>
    </row>
    <row r="2271" spans="1:19" x14ac:dyDescent="0.3">
      <c r="A2271" t="s">
        <v>11836</v>
      </c>
      <c r="B2271" t="s">
        <v>15</v>
      </c>
      <c r="C2271" t="s">
        <v>11837</v>
      </c>
      <c r="D2271" t="s">
        <v>4179</v>
      </c>
      <c r="E2271" t="s">
        <v>11838</v>
      </c>
      <c r="F2271" t="s">
        <v>18</v>
      </c>
      <c r="G2271" s="14" t="s">
        <v>11827</v>
      </c>
      <c r="H2271">
        <v>2019</v>
      </c>
      <c r="I2271" t="s">
        <v>27</v>
      </c>
      <c r="J2271" t="s">
        <v>399</v>
      </c>
      <c r="K2271">
        <f>IFERROR(VALUE(LEFT(table_netflix[[#This Row],[duration (in min)]], LEN(table_netflix[[#This Row],[duration (in min)]])-4)),0)</f>
        <v>108</v>
      </c>
      <c r="L2271" t="s">
        <v>71</v>
      </c>
      <c r="M2271" t="s">
        <v>72</v>
      </c>
      <c r="N2271" t="s">
        <v>112</v>
      </c>
      <c r="O2271" t="str" cm="1">
        <f t="array" ref="O2271">_xlfn.IFS(table_netflix[[#This Row],[release_year]]&gt;=2018, "2018 &amp; after", TRUE, "Before 2018")</f>
        <v>2018 &amp; after</v>
      </c>
      <c r="P2271" s="12">
        <f>DATE(table_netflix[[#This Row],[release_year]],1,1)</f>
        <v>43466</v>
      </c>
      <c r="Q2271" s="12">
        <f t="shared" si="35"/>
        <v>43546</v>
      </c>
      <c r="R2271" s="12" t="str">
        <f>TEXT(table_netflix[[#This Row],[date_added_todate]], "mmm")</f>
        <v>Mar</v>
      </c>
      <c r="S2271" t="s">
        <v>11839</v>
      </c>
    </row>
    <row r="2272" spans="1:19" x14ac:dyDescent="0.3">
      <c r="A2272" t="s">
        <v>11841</v>
      </c>
      <c r="B2272" t="s">
        <v>15</v>
      </c>
      <c r="C2272" t="s">
        <v>11842</v>
      </c>
      <c r="D2272" t="s">
        <v>11843</v>
      </c>
      <c r="E2272" t="s">
        <v>11844</v>
      </c>
      <c r="F2272" t="s">
        <v>1833</v>
      </c>
      <c r="G2272" s="14" t="s">
        <v>11840</v>
      </c>
      <c r="H2272">
        <v>2014</v>
      </c>
      <c r="I2272" t="s">
        <v>62</v>
      </c>
      <c r="J2272" t="s">
        <v>143</v>
      </c>
      <c r="K2272">
        <f>IFERROR(VALUE(LEFT(table_netflix[[#This Row],[duration (in min)]], LEN(table_netflix[[#This Row],[duration (in min)]])-4)),0)</f>
        <v>105</v>
      </c>
      <c r="L2272" t="s">
        <v>144</v>
      </c>
      <c r="M2272" t="s">
        <v>85</v>
      </c>
      <c r="N2272" t="s">
        <v>55</v>
      </c>
      <c r="O2272" t="str" cm="1">
        <f t="array" ref="O2272">_xlfn.IFS(table_netflix[[#This Row],[release_year]]&gt;=2018, "2018 &amp; after", TRUE, "Before 2018")</f>
        <v>Before 2018</v>
      </c>
      <c r="P2272" s="12">
        <f>DATE(table_netflix[[#This Row],[release_year]],1,1)</f>
        <v>41640</v>
      </c>
      <c r="Q2272" s="12">
        <f t="shared" si="35"/>
        <v>43545</v>
      </c>
      <c r="R2272" s="12" t="str">
        <f>TEXT(table_netflix[[#This Row],[date_added_todate]], "mmm")</f>
        <v>Mar</v>
      </c>
      <c r="S2272" t="s">
        <v>11845</v>
      </c>
    </row>
    <row r="2273" spans="1:19" x14ac:dyDescent="0.3">
      <c r="A2273" t="s">
        <v>11846</v>
      </c>
      <c r="B2273" t="s">
        <v>15</v>
      </c>
      <c r="C2273" t="s">
        <v>11847</v>
      </c>
      <c r="D2273" t="s">
        <v>11848</v>
      </c>
      <c r="E2273" t="s">
        <v>11849</v>
      </c>
      <c r="F2273" t="s">
        <v>1833</v>
      </c>
      <c r="G2273" s="14" t="s">
        <v>11840</v>
      </c>
      <c r="H2273">
        <v>2016</v>
      </c>
      <c r="I2273" t="s">
        <v>62</v>
      </c>
      <c r="J2273" t="s">
        <v>187</v>
      </c>
      <c r="K2273">
        <f>IFERROR(VALUE(LEFT(table_netflix[[#This Row],[duration (in min)]], LEN(table_netflix[[#This Row],[duration (in min)]])-4)),0)</f>
        <v>115</v>
      </c>
      <c r="L2273" t="s">
        <v>144</v>
      </c>
      <c r="M2273" t="s">
        <v>85</v>
      </c>
      <c r="N2273" t="s">
        <v>55</v>
      </c>
      <c r="O2273" t="str" cm="1">
        <f t="array" ref="O2273">_xlfn.IFS(table_netflix[[#This Row],[release_year]]&gt;=2018, "2018 &amp; after", TRUE, "Before 2018")</f>
        <v>Before 2018</v>
      </c>
      <c r="P2273" s="12">
        <f>DATE(table_netflix[[#This Row],[release_year]],1,1)</f>
        <v>42370</v>
      </c>
      <c r="Q2273" s="12">
        <f t="shared" si="35"/>
        <v>43545</v>
      </c>
      <c r="R2273" s="12" t="str">
        <f>TEXT(table_netflix[[#This Row],[date_added_todate]], "mmm")</f>
        <v>Mar</v>
      </c>
      <c r="S2273" t="s">
        <v>11850</v>
      </c>
    </row>
    <row r="2274" spans="1:19" x14ac:dyDescent="0.3">
      <c r="A2274" t="s">
        <v>11851</v>
      </c>
      <c r="B2274" t="s">
        <v>15</v>
      </c>
      <c r="C2274" t="s">
        <v>11852</v>
      </c>
      <c r="D2274" t="s">
        <v>4641</v>
      </c>
      <c r="E2274" t="s">
        <v>11853</v>
      </c>
      <c r="F2274" t="s">
        <v>1833</v>
      </c>
      <c r="G2274" s="14" t="s">
        <v>11840</v>
      </c>
      <c r="H2274">
        <v>2016</v>
      </c>
      <c r="I2274" t="s">
        <v>27</v>
      </c>
      <c r="J2274" t="s">
        <v>381</v>
      </c>
      <c r="K2274">
        <f>IFERROR(VALUE(LEFT(table_netflix[[#This Row],[duration (in min)]], LEN(table_netflix[[#This Row],[duration (in min)]])-4)),0)</f>
        <v>118</v>
      </c>
      <c r="L2274" t="s">
        <v>71</v>
      </c>
      <c r="M2274" t="s">
        <v>72</v>
      </c>
      <c r="N2274" t="s">
        <v>55</v>
      </c>
      <c r="O2274" t="str" cm="1">
        <f t="array" ref="O2274">_xlfn.IFS(table_netflix[[#This Row],[release_year]]&gt;=2018, "2018 &amp; after", TRUE, "Before 2018")</f>
        <v>Before 2018</v>
      </c>
      <c r="P2274" s="12">
        <f>DATE(table_netflix[[#This Row],[release_year]],1,1)</f>
        <v>42370</v>
      </c>
      <c r="Q2274" s="12">
        <f t="shared" si="35"/>
        <v>43545</v>
      </c>
      <c r="R2274" s="12" t="str">
        <f>TEXT(table_netflix[[#This Row],[date_added_todate]], "mmm")</f>
        <v>Mar</v>
      </c>
      <c r="S2274" t="s">
        <v>11854</v>
      </c>
    </row>
    <row r="2275" spans="1:19" x14ac:dyDescent="0.3">
      <c r="A2275" t="s">
        <v>11855</v>
      </c>
      <c r="B2275" t="s">
        <v>15</v>
      </c>
      <c r="C2275" t="s">
        <v>11856</v>
      </c>
      <c r="D2275" t="s">
        <v>11857</v>
      </c>
      <c r="E2275" t="s">
        <v>11858</v>
      </c>
      <c r="F2275" t="s">
        <v>1833</v>
      </c>
      <c r="G2275" s="14" t="s">
        <v>11840</v>
      </c>
      <c r="H2275">
        <v>2016</v>
      </c>
      <c r="I2275" t="s">
        <v>27</v>
      </c>
      <c r="J2275" t="s">
        <v>1112</v>
      </c>
      <c r="K2275">
        <f>IFERROR(VALUE(LEFT(table_netflix[[#This Row],[duration (in min)]], LEN(table_netflix[[#This Row],[duration (in min)]])-4)),0)</f>
        <v>130</v>
      </c>
      <c r="L2275" t="s">
        <v>53</v>
      </c>
      <c r="M2275" t="s">
        <v>55</v>
      </c>
      <c r="N2275" t="s">
        <v>107</v>
      </c>
      <c r="O2275" t="str" cm="1">
        <f t="array" ref="O2275">_xlfn.IFS(table_netflix[[#This Row],[release_year]]&gt;=2018, "2018 &amp; after", TRUE, "Before 2018")</f>
        <v>Before 2018</v>
      </c>
      <c r="P2275" s="12">
        <f>DATE(table_netflix[[#This Row],[release_year]],1,1)</f>
        <v>42370</v>
      </c>
      <c r="Q2275" s="12">
        <f t="shared" si="35"/>
        <v>43545</v>
      </c>
      <c r="R2275" s="12" t="str">
        <f>TEXT(table_netflix[[#This Row],[date_added_todate]], "mmm")</f>
        <v>Mar</v>
      </c>
      <c r="S2275" t="s">
        <v>11859</v>
      </c>
    </row>
    <row r="2276" spans="1:19" x14ac:dyDescent="0.3">
      <c r="A2276" t="s">
        <v>11860</v>
      </c>
      <c r="B2276" t="s">
        <v>15</v>
      </c>
      <c r="C2276" t="s">
        <v>11861</v>
      </c>
      <c r="D2276" t="s">
        <v>4556</v>
      </c>
      <c r="E2276" t="s">
        <v>11862</v>
      </c>
      <c r="F2276" t="s">
        <v>1833</v>
      </c>
      <c r="G2276" s="14" t="s">
        <v>11840</v>
      </c>
      <c r="H2276">
        <v>2016</v>
      </c>
      <c r="I2276" t="s">
        <v>84</v>
      </c>
      <c r="J2276" t="s">
        <v>187</v>
      </c>
      <c r="K2276">
        <f>IFERROR(VALUE(LEFT(table_netflix[[#This Row],[duration (in min)]], LEN(table_netflix[[#This Row],[duration (in min)]])-4)),0)</f>
        <v>115</v>
      </c>
      <c r="L2276" t="s">
        <v>294</v>
      </c>
      <c r="M2276" t="s">
        <v>107</v>
      </c>
      <c r="O2276" t="str" cm="1">
        <f t="array" ref="O2276">_xlfn.IFS(table_netflix[[#This Row],[release_year]]&gt;=2018, "2018 &amp; after", TRUE, "Before 2018")</f>
        <v>Before 2018</v>
      </c>
      <c r="P2276" s="12">
        <f>DATE(table_netflix[[#This Row],[release_year]],1,1)</f>
        <v>42370</v>
      </c>
      <c r="Q2276" s="12">
        <f t="shared" si="35"/>
        <v>43545</v>
      </c>
      <c r="R2276" s="12" t="str">
        <f>TEXT(table_netflix[[#This Row],[date_added_todate]], "mmm")</f>
        <v>Mar</v>
      </c>
      <c r="S2276" t="s">
        <v>11863</v>
      </c>
    </row>
    <row r="2277" spans="1:19" x14ac:dyDescent="0.3">
      <c r="A2277" t="s">
        <v>11864</v>
      </c>
      <c r="B2277" t="s">
        <v>15</v>
      </c>
      <c r="C2277" t="s">
        <v>11865</v>
      </c>
      <c r="D2277" t="s">
        <v>3687</v>
      </c>
      <c r="E2277" t="s">
        <v>11866</v>
      </c>
      <c r="F2277" t="s">
        <v>3132</v>
      </c>
      <c r="G2277" s="14" t="s">
        <v>11867</v>
      </c>
      <c r="H2277">
        <v>2019</v>
      </c>
      <c r="I2277" t="s">
        <v>27</v>
      </c>
      <c r="J2277" t="s">
        <v>942</v>
      </c>
      <c r="K2277">
        <f>IFERROR(VALUE(LEFT(table_netflix[[#This Row],[duration (in min)]], LEN(table_netflix[[#This Row],[duration (in min)]])-4)),0)</f>
        <v>69</v>
      </c>
      <c r="L2277" t="s">
        <v>22</v>
      </c>
      <c r="M2277" t="s">
        <v>55</v>
      </c>
      <c r="N2277" t="s">
        <v>266</v>
      </c>
      <c r="O2277" t="str" cm="1">
        <f t="array" ref="O2277">_xlfn.IFS(table_netflix[[#This Row],[release_year]]&gt;=2018, "2018 &amp; after", TRUE, "Before 2018")</f>
        <v>2018 &amp; after</v>
      </c>
      <c r="P2277" s="12">
        <f>DATE(table_netflix[[#This Row],[release_year]],1,1)</f>
        <v>43466</v>
      </c>
      <c r="Q2277" s="12">
        <f t="shared" si="35"/>
        <v>43544</v>
      </c>
      <c r="R2277" s="12" t="str">
        <f>TEXT(table_netflix[[#This Row],[date_added_todate]], "mmm")</f>
        <v>Mar</v>
      </c>
      <c r="S2277" t="s">
        <v>11868</v>
      </c>
    </row>
    <row r="2278" spans="1:19" x14ac:dyDescent="0.3">
      <c r="A2278" t="s">
        <v>11869</v>
      </c>
      <c r="B2278" t="s">
        <v>15</v>
      </c>
      <c r="C2278" t="s">
        <v>11870</v>
      </c>
      <c r="D2278" t="s">
        <v>11871</v>
      </c>
      <c r="E2278" t="s">
        <v>11872</v>
      </c>
      <c r="F2278" t="s">
        <v>39</v>
      </c>
      <c r="G2278" s="14" t="s">
        <v>11867</v>
      </c>
      <c r="H2278">
        <v>2018</v>
      </c>
      <c r="I2278" t="s">
        <v>84</v>
      </c>
      <c r="J2278" t="s">
        <v>125</v>
      </c>
      <c r="K2278">
        <f>IFERROR(VALUE(LEFT(table_netflix[[#This Row],[duration (in min)]], LEN(table_netflix[[#This Row],[duration (in min)]])-4)),0)</f>
        <v>97</v>
      </c>
      <c r="L2278" t="s">
        <v>53</v>
      </c>
      <c r="M2278" t="s">
        <v>54</v>
      </c>
      <c r="N2278" t="s">
        <v>55</v>
      </c>
      <c r="O2278" t="str" cm="1">
        <f t="array" ref="O2278">_xlfn.IFS(table_netflix[[#This Row],[release_year]]&gt;=2018, "2018 &amp; after", TRUE, "Before 2018")</f>
        <v>2018 &amp; after</v>
      </c>
      <c r="P2278" s="12">
        <f>DATE(table_netflix[[#This Row],[release_year]],1,1)</f>
        <v>43101</v>
      </c>
      <c r="Q2278" s="12">
        <f t="shared" si="35"/>
        <v>43544</v>
      </c>
      <c r="R2278" s="12" t="str">
        <f>TEXT(table_netflix[[#This Row],[date_added_todate]], "mmm")</f>
        <v>Mar</v>
      </c>
      <c r="S2278" t="s">
        <v>11873</v>
      </c>
    </row>
    <row r="2279" spans="1:19" x14ac:dyDescent="0.3">
      <c r="A2279" t="s">
        <v>11874</v>
      </c>
      <c r="B2279" t="s">
        <v>15</v>
      </c>
      <c r="C2279" t="s">
        <v>11875</v>
      </c>
      <c r="D2279" t="s">
        <v>11876</v>
      </c>
      <c r="E2279" t="s">
        <v>11876</v>
      </c>
      <c r="F2279" t="s">
        <v>18</v>
      </c>
      <c r="G2279" s="14" t="s">
        <v>11877</v>
      </c>
      <c r="H2279">
        <v>2019</v>
      </c>
      <c r="I2279" t="s">
        <v>27</v>
      </c>
      <c r="J2279" t="s">
        <v>101</v>
      </c>
      <c r="K2279">
        <f>IFERROR(VALUE(LEFT(table_netflix[[#This Row],[duration (in min)]], LEN(table_netflix[[#This Row],[duration (in min)]])-4)),0)</f>
        <v>61</v>
      </c>
      <c r="L2279" t="s">
        <v>852</v>
      </c>
      <c r="O2279" t="str" cm="1">
        <f t="array" ref="O2279">_xlfn.IFS(table_netflix[[#This Row],[release_year]]&gt;=2018, "2018 &amp; after", TRUE, "Before 2018")</f>
        <v>2018 &amp; after</v>
      </c>
      <c r="P2279" s="12">
        <f>DATE(table_netflix[[#This Row],[release_year]],1,1)</f>
        <v>43466</v>
      </c>
      <c r="Q2279" s="12">
        <f t="shared" si="35"/>
        <v>43543</v>
      </c>
      <c r="R2279" s="12" t="str">
        <f>TEXT(table_netflix[[#This Row],[date_added_todate]], "mmm")</f>
        <v>Mar</v>
      </c>
      <c r="S2279" t="s">
        <v>11878</v>
      </c>
    </row>
    <row r="2280" spans="1:19" x14ac:dyDescent="0.3">
      <c r="A2280" t="s">
        <v>11879</v>
      </c>
      <c r="B2280" t="s">
        <v>15</v>
      </c>
      <c r="C2280" t="s">
        <v>11880</v>
      </c>
      <c r="D2280" t="s">
        <v>11881</v>
      </c>
      <c r="E2280" t="s">
        <v>11882</v>
      </c>
      <c r="F2280" t="s">
        <v>18</v>
      </c>
      <c r="G2280" s="14" t="s">
        <v>11883</v>
      </c>
      <c r="H2280">
        <v>2014</v>
      </c>
      <c r="I2280" t="s">
        <v>20</v>
      </c>
      <c r="J2280" t="s">
        <v>308</v>
      </c>
      <c r="K2280">
        <f>IFERROR(VALUE(LEFT(table_netflix[[#This Row],[duration (in min)]], LEN(table_netflix[[#This Row],[duration (in min)]])-4)),0)</f>
        <v>92</v>
      </c>
      <c r="L2280" t="s">
        <v>71</v>
      </c>
      <c r="M2280" t="s">
        <v>72</v>
      </c>
      <c r="N2280" t="s">
        <v>54</v>
      </c>
      <c r="O2280" t="str" cm="1">
        <f t="array" ref="O2280">_xlfn.IFS(table_netflix[[#This Row],[release_year]]&gt;=2018, "2018 &amp; after", TRUE, "Before 2018")</f>
        <v>Before 2018</v>
      </c>
      <c r="P2280" s="12">
        <f>DATE(table_netflix[[#This Row],[release_year]],1,1)</f>
        <v>41640</v>
      </c>
      <c r="Q2280" s="12">
        <f t="shared" si="35"/>
        <v>43541</v>
      </c>
      <c r="R2280" s="12" t="str">
        <f>TEXT(table_netflix[[#This Row],[date_added_todate]], "mmm")</f>
        <v>Mar</v>
      </c>
      <c r="S2280" t="s">
        <v>11884</v>
      </c>
    </row>
    <row r="2281" spans="1:19" x14ac:dyDescent="0.3">
      <c r="A2281" t="s">
        <v>11885</v>
      </c>
      <c r="B2281" t="s">
        <v>15</v>
      </c>
      <c r="C2281" t="s">
        <v>11886</v>
      </c>
      <c r="D2281" t="s">
        <v>11887</v>
      </c>
      <c r="E2281" t="s">
        <v>11888</v>
      </c>
      <c r="F2281" t="s">
        <v>1954</v>
      </c>
      <c r="G2281" s="14" t="s">
        <v>11889</v>
      </c>
      <c r="H2281">
        <v>2018</v>
      </c>
      <c r="I2281" t="s">
        <v>27</v>
      </c>
      <c r="J2281" t="s">
        <v>399</v>
      </c>
      <c r="K2281">
        <f>IFERROR(VALUE(LEFT(table_netflix[[#This Row],[duration (in min)]], LEN(table_netflix[[#This Row],[duration (in min)]])-4)),0)</f>
        <v>108</v>
      </c>
      <c r="L2281" t="s">
        <v>71</v>
      </c>
      <c r="M2281" t="s">
        <v>72</v>
      </c>
      <c r="N2281" t="s">
        <v>55</v>
      </c>
      <c r="O2281" t="str" cm="1">
        <f t="array" ref="O2281">_xlfn.IFS(table_netflix[[#This Row],[release_year]]&gt;=2018, "2018 &amp; after", TRUE, "Before 2018")</f>
        <v>2018 &amp; after</v>
      </c>
      <c r="P2281" s="12">
        <f>DATE(table_netflix[[#This Row],[release_year]],1,1)</f>
        <v>43101</v>
      </c>
      <c r="Q2281" s="12">
        <f t="shared" si="35"/>
        <v>43539</v>
      </c>
      <c r="R2281" s="12" t="str">
        <f>TEXT(table_netflix[[#This Row],[date_added_todate]], "mmm")</f>
        <v>Mar</v>
      </c>
      <c r="S2281" t="s">
        <v>11890</v>
      </c>
    </row>
    <row r="2282" spans="1:19" x14ac:dyDescent="0.3">
      <c r="A2282" t="s">
        <v>11891</v>
      </c>
      <c r="B2282" t="s">
        <v>15</v>
      </c>
      <c r="C2282" t="s">
        <v>11892</v>
      </c>
      <c r="D2282" t="s">
        <v>11893</v>
      </c>
      <c r="E2282" t="s">
        <v>11894</v>
      </c>
      <c r="F2282" t="s">
        <v>307</v>
      </c>
      <c r="G2282" s="14" t="s">
        <v>11889</v>
      </c>
      <c r="H2282">
        <v>2017</v>
      </c>
      <c r="I2282" t="s">
        <v>27</v>
      </c>
      <c r="J2282" t="s">
        <v>70</v>
      </c>
      <c r="K2282">
        <f>IFERROR(VALUE(LEFT(table_netflix[[#This Row],[duration (in min)]], LEN(table_netflix[[#This Row],[duration (in min)]])-4)),0)</f>
        <v>104</v>
      </c>
      <c r="L2282" t="s">
        <v>144</v>
      </c>
      <c r="M2282" t="s">
        <v>55</v>
      </c>
      <c r="O2282" t="str" cm="1">
        <f t="array" ref="O2282">_xlfn.IFS(table_netflix[[#This Row],[release_year]]&gt;=2018, "2018 &amp; after", TRUE, "Before 2018")</f>
        <v>Before 2018</v>
      </c>
      <c r="P2282" s="12">
        <f>DATE(table_netflix[[#This Row],[release_year]],1,1)</f>
        <v>42736</v>
      </c>
      <c r="Q2282" s="12">
        <f t="shared" si="35"/>
        <v>43539</v>
      </c>
      <c r="R2282" s="12" t="str">
        <f>TEXT(table_netflix[[#This Row],[date_added_todate]], "mmm")</f>
        <v>Mar</v>
      </c>
      <c r="S2282" t="s">
        <v>11895</v>
      </c>
    </row>
    <row r="2283" spans="1:19" x14ac:dyDescent="0.3">
      <c r="A2283" t="s">
        <v>11896</v>
      </c>
      <c r="B2283" t="s">
        <v>15</v>
      </c>
      <c r="C2283" t="s">
        <v>11897</v>
      </c>
      <c r="D2283" t="s">
        <v>11399</v>
      </c>
      <c r="E2283" t="s">
        <v>11898</v>
      </c>
      <c r="F2283" t="s">
        <v>560</v>
      </c>
      <c r="G2283" s="14" t="s">
        <v>11889</v>
      </c>
      <c r="H2283">
        <v>2019</v>
      </c>
      <c r="I2283" t="s">
        <v>27</v>
      </c>
      <c r="J2283" t="s">
        <v>1230</v>
      </c>
      <c r="K2283">
        <f>IFERROR(VALUE(LEFT(table_netflix[[#This Row],[duration (in min)]], LEN(table_netflix[[#This Row],[duration (in min)]])-4)),0)</f>
        <v>65</v>
      </c>
      <c r="L2283" t="s">
        <v>852</v>
      </c>
      <c r="O2283" t="str" cm="1">
        <f t="array" ref="O2283">_xlfn.IFS(table_netflix[[#This Row],[release_year]]&gt;=2018, "2018 &amp; after", TRUE, "Before 2018")</f>
        <v>2018 &amp; after</v>
      </c>
      <c r="P2283" s="12">
        <f>DATE(table_netflix[[#This Row],[release_year]],1,1)</f>
        <v>43466</v>
      </c>
      <c r="Q2283" s="12">
        <f t="shared" si="35"/>
        <v>43539</v>
      </c>
      <c r="R2283" s="12" t="str">
        <f>TEXT(table_netflix[[#This Row],[date_added_todate]], "mmm")</f>
        <v>Mar</v>
      </c>
      <c r="S2283" t="s">
        <v>11899</v>
      </c>
    </row>
    <row r="2284" spans="1:19" x14ac:dyDescent="0.3">
      <c r="A2284" t="s">
        <v>11900</v>
      </c>
      <c r="B2284" t="s">
        <v>15</v>
      </c>
      <c r="C2284" t="s">
        <v>11901</v>
      </c>
      <c r="D2284" t="s">
        <v>11902</v>
      </c>
      <c r="E2284" t="s">
        <v>11903</v>
      </c>
      <c r="F2284" t="s">
        <v>1982</v>
      </c>
      <c r="G2284" s="14" t="s">
        <v>11889</v>
      </c>
      <c r="H2284">
        <v>2018</v>
      </c>
      <c r="I2284" t="s">
        <v>186</v>
      </c>
      <c r="J2284" t="s">
        <v>133</v>
      </c>
      <c r="K2284">
        <f>IFERROR(VALUE(LEFT(table_netflix[[#This Row],[duration (in min)]], LEN(table_netflix[[#This Row],[duration (in min)]])-4)),0)</f>
        <v>106</v>
      </c>
      <c r="L2284" t="s">
        <v>53</v>
      </c>
      <c r="M2284" t="s">
        <v>55</v>
      </c>
      <c r="N2284" t="s">
        <v>600</v>
      </c>
      <c r="O2284" t="str" cm="1">
        <f t="array" ref="O2284">_xlfn.IFS(table_netflix[[#This Row],[release_year]]&gt;=2018, "2018 &amp; after", TRUE, "Before 2018")</f>
        <v>2018 &amp; after</v>
      </c>
      <c r="P2284" s="12">
        <f>DATE(table_netflix[[#This Row],[release_year]],1,1)</f>
        <v>43101</v>
      </c>
      <c r="Q2284" s="12">
        <f t="shared" si="35"/>
        <v>43539</v>
      </c>
      <c r="R2284" s="12" t="str">
        <f>TEXT(table_netflix[[#This Row],[date_added_todate]], "mmm")</f>
        <v>Mar</v>
      </c>
      <c r="S2284" t="s">
        <v>11904</v>
      </c>
    </row>
    <row r="2285" spans="1:19" x14ac:dyDescent="0.3">
      <c r="A2285" t="s">
        <v>11905</v>
      </c>
      <c r="B2285" t="s">
        <v>15</v>
      </c>
      <c r="C2285" t="s">
        <v>11906</v>
      </c>
      <c r="D2285" t="s">
        <v>3360</v>
      </c>
      <c r="E2285" t="s">
        <v>9359</v>
      </c>
      <c r="F2285" t="s">
        <v>18</v>
      </c>
      <c r="G2285" s="14" t="s">
        <v>11889</v>
      </c>
      <c r="H2285">
        <v>2006</v>
      </c>
      <c r="I2285" t="s">
        <v>27</v>
      </c>
      <c r="J2285" t="s">
        <v>942</v>
      </c>
      <c r="K2285">
        <f>IFERROR(VALUE(LEFT(table_netflix[[#This Row],[duration (in min)]], LEN(table_netflix[[#This Row],[duration (in min)]])-4)),0)</f>
        <v>69</v>
      </c>
      <c r="L2285" t="s">
        <v>852</v>
      </c>
      <c r="O2285" t="str" cm="1">
        <f t="array" ref="O2285">_xlfn.IFS(table_netflix[[#This Row],[release_year]]&gt;=2018, "2018 &amp; after", TRUE, "Before 2018")</f>
        <v>Before 2018</v>
      </c>
      <c r="P2285" s="12">
        <f>DATE(table_netflix[[#This Row],[release_year]],1,1)</f>
        <v>38718</v>
      </c>
      <c r="Q2285" s="12">
        <f t="shared" si="35"/>
        <v>43539</v>
      </c>
      <c r="R2285" s="12" t="str">
        <f>TEXT(table_netflix[[#This Row],[date_added_todate]], "mmm")</f>
        <v>Mar</v>
      </c>
      <c r="S2285" t="s">
        <v>11907</v>
      </c>
    </row>
    <row r="2286" spans="1:19" x14ac:dyDescent="0.3">
      <c r="A2286" t="s">
        <v>11908</v>
      </c>
      <c r="B2286" t="s">
        <v>15</v>
      </c>
      <c r="C2286" t="s">
        <v>11909</v>
      </c>
      <c r="D2286" t="s">
        <v>1885</v>
      </c>
      <c r="E2286" t="s">
        <v>9359</v>
      </c>
      <c r="F2286" t="s">
        <v>18</v>
      </c>
      <c r="G2286" s="14" t="s">
        <v>11889</v>
      </c>
      <c r="H2286">
        <v>2011</v>
      </c>
      <c r="I2286" t="s">
        <v>27</v>
      </c>
      <c r="J2286" t="s">
        <v>125</v>
      </c>
      <c r="K2286">
        <f>IFERROR(VALUE(LEFT(table_netflix[[#This Row],[duration (in min)]], LEN(table_netflix[[#This Row],[duration (in min)]])-4)),0)</f>
        <v>97</v>
      </c>
      <c r="L2286" t="s">
        <v>852</v>
      </c>
      <c r="O2286" t="str" cm="1">
        <f t="array" ref="O2286">_xlfn.IFS(table_netflix[[#This Row],[release_year]]&gt;=2018, "2018 &amp; after", TRUE, "Before 2018")</f>
        <v>Before 2018</v>
      </c>
      <c r="P2286" s="12">
        <f>DATE(table_netflix[[#This Row],[release_year]],1,1)</f>
        <v>40544</v>
      </c>
      <c r="Q2286" s="12">
        <f t="shared" si="35"/>
        <v>43539</v>
      </c>
      <c r="R2286" s="12" t="str">
        <f>TEXT(table_netflix[[#This Row],[date_added_todate]], "mmm")</f>
        <v>Mar</v>
      </c>
      <c r="S2286" t="s">
        <v>11910</v>
      </c>
    </row>
    <row r="2287" spans="1:19" x14ac:dyDescent="0.3">
      <c r="A2287" t="s">
        <v>11911</v>
      </c>
      <c r="B2287" t="s">
        <v>15</v>
      </c>
      <c r="C2287" t="s">
        <v>11912</v>
      </c>
      <c r="D2287" t="s">
        <v>3360</v>
      </c>
      <c r="E2287" t="s">
        <v>9359</v>
      </c>
      <c r="F2287" t="s">
        <v>18</v>
      </c>
      <c r="G2287" s="14" t="s">
        <v>11889</v>
      </c>
      <c r="H2287">
        <v>2012</v>
      </c>
      <c r="I2287" t="s">
        <v>27</v>
      </c>
      <c r="J2287" t="s">
        <v>327</v>
      </c>
      <c r="K2287">
        <f>IFERROR(VALUE(LEFT(table_netflix[[#This Row],[duration (in min)]], LEN(table_netflix[[#This Row],[duration (in min)]])-4)),0)</f>
        <v>80</v>
      </c>
      <c r="L2287" t="s">
        <v>852</v>
      </c>
      <c r="O2287" t="str" cm="1">
        <f t="array" ref="O2287">_xlfn.IFS(table_netflix[[#This Row],[release_year]]&gt;=2018, "2018 &amp; after", TRUE, "Before 2018")</f>
        <v>Before 2018</v>
      </c>
      <c r="P2287" s="12">
        <f>DATE(table_netflix[[#This Row],[release_year]],1,1)</f>
        <v>40909</v>
      </c>
      <c r="Q2287" s="12">
        <f t="shared" si="35"/>
        <v>43539</v>
      </c>
      <c r="R2287" s="12" t="str">
        <f>TEXT(table_netflix[[#This Row],[date_added_todate]], "mmm")</f>
        <v>Mar</v>
      </c>
      <c r="S2287" t="s">
        <v>11913</v>
      </c>
    </row>
    <row r="2288" spans="1:19" x14ac:dyDescent="0.3">
      <c r="A2288" t="s">
        <v>11914</v>
      </c>
      <c r="B2288" t="s">
        <v>15</v>
      </c>
      <c r="C2288" t="s">
        <v>11915</v>
      </c>
      <c r="D2288" t="s">
        <v>1885</v>
      </c>
      <c r="E2288" t="s">
        <v>11916</v>
      </c>
      <c r="F2288" t="s">
        <v>18</v>
      </c>
      <c r="G2288" s="14" t="s">
        <v>11889</v>
      </c>
      <c r="H2288">
        <v>2008</v>
      </c>
      <c r="I2288" t="s">
        <v>27</v>
      </c>
      <c r="J2288" t="s">
        <v>246</v>
      </c>
      <c r="K2288">
        <f>IFERROR(VALUE(LEFT(table_netflix[[#This Row],[duration (in min)]], LEN(table_netflix[[#This Row],[duration (in min)]])-4)),0)</f>
        <v>85</v>
      </c>
      <c r="L2288" t="s">
        <v>852</v>
      </c>
      <c r="O2288" t="str" cm="1">
        <f t="array" ref="O2288">_xlfn.IFS(table_netflix[[#This Row],[release_year]]&gt;=2018, "2018 &amp; after", TRUE, "Before 2018")</f>
        <v>Before 2018</v>
      </c>
      <c r="P2288" s="12">
        <f>DATE(table_netflix[[#This Row],[release_year]],1,1)</f>
        <v>39448</v>
      </c>
      <c r="Q2288" s="12">
        <f t="shared" si="35"/>
        <v>43539</v>
      </c>
      <c r="R2288" s="12" t="str">
        <f>TEXT(table_netflix[[#This Row],[date_added_todate]], "mmm")</f>
        <v>Mar</v>
      </c>
      <c r="S2288" t="s">
        <v>11917</v>
      </c>
    </row>
    <row r="2289" spans="1:19" x14ac:dyDescent="0.3">
      <c r="A2289" t="s">
        <v>11918</v>
      </c>
      <c r="B2289" t="s">
        <v>15</v>
      </c>
      <c r="C2289" t="s">
        <v>11919</v>
      </c>
      <c r="D2289" t="s">
        <v>11920</v>
      </c>
      <c r="E2289" t="s">
        <v>11921</v>
      </c>
      <c r="F2289" t="s">
        <v>18</v>
      </c>
      <c r="G2289" s="14" t="s">
        <v>11889</v>
      </c>
      <c r="H2289">
        <v>2018</v>
      </c>
      <c r="I2289" t="s">
        <v>62</v>
      </c>
      <c r="J2289" t="s">
        <v>174</v>
      </c>
      <c r="K2289">
        <f>IFERROR(VALUE(LEFT(table_netflix[[#This Row],[duration (in min)]], LEN(table_netflix[[#This Row],[duration (in min)]])-4)),0)</f>
        <v>98</v>
      </c>
      <c r="L2289" t="s">
        <v>22</v>
      </c>
      <c r="M2289" t="s">
        <v>266</v>
      </c>
      <c r="O2289" t="str" cm="1">
        <f t="array" ref="O2289">_xlfn.IFS(table_netflix[[#This Row],[release_year]]&gt;=2018, "2018 &amp; after", TRUE, "Before 2018")</f>
        <v>2018 &amp; after</v>
      </c>
      <c r="P2289" s="12">
        <f>DATE(table_netflix[[#This Row],[release_year]],1,1)</f>
        <v>43101</v>
      </c>
      <c r="Q2289" s="12">
        <f t="shared" si="35"/>
        <v>43539</v>
      </c>
      <c r="R2289" s="12" t="str">
        <f>TEXT(table_netflix[[#This Row],[date_added_todate]], "mmm")</f>
        <v>Mar</v>
      </c>
      <c r="S2289" t="s">
        <v>11922</v>
      </c>
    </row>
    <row r="2290" spans="1:19" x14ac:dyDescent="0.3">
      <c r="A2290" t="s">
        <v>11923</v>
      </c>
      <c r="B2290" t="s">
        <v>15</v>
      </c>
      <c r="C2290" t="s">
        <v>11924</v>
      </c>
      <c r="D2290" t="s">
        <v>5650</v>
      </c>
      <c r="E2290" t="s">
        <v>11925</v>
      </c>
      <c r="F2290" t="s">
        <v>1442</v>
      </c>
      <c r="G2290" s="14" t="s">
        <v>11889</v>
      </c>
      <c r="H2290">
        <v>2018</v>
      </c>
      <c r="I2290" t="s">
        <v>62</v>
      </c>
      <c r="J2290" t="s">
        <v>187</v>
      </c>
      <c r="K2290">
        <f>IFERROR(VALUE(LEFT(table_netflix[[#This Row],[duration (in min)]], LEN(table_netflix[[#This Row],[duration (in min)]])-4)),0)</f>
        <v>115</v>
      </c>
      <c r="L2290" t="s">
        <v>144</v>
      </c>
      <c r="M2290" t="s">
        <v>72</v>
      </c>
      <c r="N2290" t="s">
        <v>55</v>
      </c>
      <c r="O2290" t="str" cm="1">
        <f t="array" ref="O2290">_xlfn.IFS(table_netflix[[#This Row],[release_year]]&gt;=2018, "2018 &amp; after", TRUE, "Before 2018")</f>
        <v>2018 &amp; after</v>
      </c>
      <c r="P2290" s="12">
        <f>DATE(table_netflix[[#This Row],[release_year]],1,1)</f>
        <v>43101</v>
      </c>
      <c r="Q2290" s="12">
        <f t="shared" si="35"/>
        <v>43539</v>
      </c>
      <c r="R2290" s="12" t="str">
        <f>TEXT(table_netflix[[#This Row],[date_added_todate]], "mmm")</f>
        <v>Mar</v>
      </c>
      <c r="S2290" t="s">
        <v>11926</v>
      </c>
    </row>
    <row r="2291" spans="1:19" x14ac:dyDescent="0.3">
      <c r="A2291" t="s">
        <v>11927</v>
      </c>
      <c r="B2291" t="s">
        <v>15</v>
      </c>
      <c r="C2291" t="s">
        <v>11928</v>
      </c>
      <c r="D2291" t="s">
        <v>11857</v>
      </c>
      <c r="E2291" t="s">
        <v>11929</v>
      </c>
      <c r="F2291" t="s">
        <v>1833</v>
      </c>
      <c r="G2291" s="14" t="s">
        <v>11930</v>
      </c>
      <c r="H2291">
        <v>2007</v>
      </c>
      <c r="I2291" t="s">
        <v>62</v>
      </c>
      <c r="J2291" t="s">
        <v>330</v>
      </c>
      <c r="K2291">
        <f>IFERROR(VALUE(LEFT(table_netflix[[#This Row],[duration (in min)]], LEN(table_netflix[[#This Row],[duration (in min)]])-4)),0)</f>
        <v>117</v>
      </c>
      <c r="L2291" t="s">
        <v>53</v>
      </c>
      <c r="M2291" t="s">
        <v>55</v>
      </c>
      <c r="N2291" t="s">
        <v>107</v>
      </c>
      <c r="O2291" t="str" cm="1">
        <f t="array" ref="O2291">_xlfn.IFS(table_netflix[[#This Row],[release_year]]&gt;=2018, "2018 &amp; after", TRUE, "Before 2018")</f>
        <v>Before 2018</v>
      </c>
      <c r="P2291" s="12">
        <f>DATE(table_netflix[[#This Row],[release_year]],1,1)</f>
        <v>39083</v>
      </c>
      <c r="Q2291" s="12">
        <f t="shared" si="35"/>
        <v>43538</v>
      </c>
      <c r="R2291" s="12" t="str">
        <f>TEXT(table_netflix[[#This Row],[date_added_todate]], "mmm")</f>
        <v>Mar</v>
      </c>
      <c r="S2291" t="s">
        <v>11931</v>
      </c>
    </row>
    <row r="2292" spans="1:19" x14ac:dyDescent="0.3">
      <c r="A2292" t="s">
        <v>11932</v>
      </c>
      <c r="B2292" t="s">
        <v>15</v>
      </c>
      <c r="C2292" t="s">
        <v>11933</v>
      </c>
      <c r="D2292" t="s">
        <v>11934</v>
      </c>
      <c r="E2292" t="s">
        <v>11935</v>
      </c>
      <c r="F2292" t="s">
        <v>1833</v>
      </c>
      <c r="G2292" s="14" t="s">
        <v>11930</v>
      </c>
      <c r="H2292">
        <v>2016</v>
      </c>
      <c r="I2292" t="s">
        <v>62</v>
      </c>
      <c r="J2292" t="s">
        <v>1200</v>
      </c>
      <c r="K2292">
        <f>IFERROR(VALUE(LEFT(table_netflix[[#This Row],[duration (in min)]], LEN(table_netflix[[#This Row],[duration (in min)]])-4)),0)</f>
        <v>132</v>
      </c>
      <c r="L2292" t="s">
        <v>53</v>
      </c>
      <c r="M2292" t="s">
        <v>55</v>
      </c>
      <c r="N2292" t="s">
        <v>107</v>
      </c>
      <c r="O2292" t="str" cm="1">
        <f t="array" ref="O2292">_xlfn.IFS(table_netflix[[#This Row],[release_year]]&gt;=2018, "2018 &amp; after", TRUE, "Before 2018")</f>
        <v>Before 2018</v>
      </c>
      <c r="P2292" s="12">
        <f>DATE(table_netflix[[#This Row],[release_year]],1,1)</f>
        <v>42370</v>
      </c>
      <c r="Q2292" s="12">
        <f t="shared" si="35"/>
        <v>43538</v>
      </c>
      <c r="R2292" s="12" t="str">
        <f>TEXT(table_netflix[[#This Row],[date_added_todate]], "mmm")</f>
        <v>Mar</v>
      </c>
      <c r="S2292" t="s">
        <v>11936</v>
      </c>
    </row>
    <row r="2293" spans="1:19" x14ac:dyDescent="0.3">
      <c r="A2293" t="s">
        <v>11937</v>
      </c>
      <c r="B2293" t="s">
        <v>15</v>
      </c>
      <c r="C2293" t="s">
        <v>11938</v>
      </c>
      <c r="D2293" t="s">
        <v>11848</v>
      </c>
      <c r="E2293" t="s">
        <v>11939</v>
      </c>
      <c r="F2293" t="s">
        <v>1833</v>
      </c>
      <c r="G2293" s="14" t="s">
        <v>11930</v>
      </c>
      <c r="H2293">
        <v>2016</v>
      </c>
      <c r="I2293" t="s">
        <v>27</v>
      </c>
      <c r="J2293" t="s">
        <v>81</v>
      </c>
      <c r="K2293">
        <f>IFERROR(VALUE(LEFT(table_netflix[[#This Row],[duration (in min)]], LEN(table_netflix[[#This Row],[duration (in min)]])-4)),0)</f>
        <v>127</v>
      </c>
      <c r="L2293" t="s">
        <v>71</v>
      </c>
      <c r="M2293" t="s">
        <v>72</v>
      </c>
      <c r="N2293" t="s">
        <v>55</v>
      </c>
      <c r="O2293" t="str" cm="1">
        <f t="array" ref="O2293">_xlfn.IFS(table_netflix[[#This Row],[release_year]]&gt;=2018, "2018 &amp; after", TRUE, "Before 2018")</f>
        <v>Before 2018</v>
      </c>
      <c r="P2293" s="12">
        <f>DATE(table_netflix[[#This Row],[release_year]],1,1)</f>
        <v>42370</v>
      </c>
      <c r="Q2293" s="12">
        <f t="shared" si="35"/>
        <v>43538</v>
      </c>
      <c r="R2293" s="12" t="str">
        <f>TEXT(table_netflix[[#This Row],[date_added_todate]], "mmm")</f>
        <v>Mar</v>
      </c>
      <c r="S2293" t="s">
        <v>11940</v>
      </c>
    </row>
    <row r="2294" spans="1:19" x14ac:dyDescent="0.3">
      <c r="A2294" t="s">
        <v>11941</v>
      </c>
      <c r="B2294" t="s">
        <v>15</v>
      </c>
      <c r="C2294" t="s">
        <v>11942</v>
      </c>
      <c r="D2294" t="s">
        <v>4556</v>
      </c>
      <c r="E2294" t="s">
        <v>11943</v>
      </c>
      <c r="F2294" t="s">
        <v>1833</v>
      </c>
      <c r="G2294" s="14" t="s">
        <v>11930</v>
      </c>
      <c r="H2294">
        <v>2017</v>
      </c>
      <c r="I2294" t="s">
        <v>62</v>
      </c>
      <c r="J2294" t="s">
        <v>52</v>
      </c>
      <c r="K2294">
        <f>IFERROR(VALUE(LEFT(table_netflix[[#This Row],[duration (in min)]], LEN(table_netflix[[#This Row],[duration (in min)]])-4)),0)</f>
        <v>125</v>
      </c>
      <c r="L2294" t="s">
        <v>294</v>
      </c>
      <c r="M2294" t="s">
        <v>107</v>
      </c>
      <c r="O2294" t="str" cm="1">
        <f t="array" ref="O2294">_xlfn.IFS(table_netflix[[#This Row],[release_year]]&gt;=2018, "2018 &amp; after", TRUE, "Before 2018")</f>
        <v>Before 2018</v>
      </c>
      <c r="P2294" s="12">
        <f>DATE(table_netflix[[#This Row],[release_year]],1,1)</f>
        <v>42736</v>
      </c>
      <c r="Q2294" s="12">
        <f t="shared" si="35"/>
        <v>43538</v>
      </c>
      <c r="R2294" s="12" t="str">
        <f>TEXT(table_netflix[[#This Row],[date_added_todate]], "mmm")</f>
        <v>Mar</v>
      </c>
      <c r="S2294" t="s">
        <v>11944</v>
      </c>
    </row>
    <row r="2295" spans="1:19" x14ac:dyDescent="0.3">
      <c r="A2295" t="s">
        <v>11945</v>
      </c>
      <c r="B2295" t="s">
        <v>15</v>
      </c>
      <c r="C2295" t="s">
        <v>11946</v>
      </c>
      <c r="D2295" t="s">
        <v>4347</v>
      </c>
      <c r="E2295" t="s">
        <v>11947</v>
      </c>
      <c r="F2295" t="s">
        <v>1833</v>
      </c>
      <c r="G2295" s="14" t="s">
        <v>11930</v>
      </c>
      <c r="H2295">
        <v>2017</v>
      </c>
      <c r="I2295" t="s">
        <v>27</v>
      </c>
      <c r="J2295" t="s">
        <v>337</v>
      </c>
      <c r="K2295">
        <f>IFERROR(VALUE(LEFT(table_netflix[[#This Row],[duration (in min)]], LEN(table_netflix[[#This Row],[duration (in min)]])-4)),0)</f>
        <v>128</v>
      </c>
      <c r="L2295" t="s">
        <v>71</v>
      </c>
      <c r="M2295" t="s">
        <v>72</v>
      </c>
      <c r="N2295" t="s">
        <v>55</v>
      </c>
      <c r="O2295" t="str" cm="1">
        <f t="array" ref="O2295">_xlfn.IFS(table_netflix[[#This Row],[release_year]]&gt;=2018, "2018 &amp; after", TRUE, "Before 2018")</f>
        <v>Before 2018</v>
      </c>
      <c r="P2295" s="12">
        <f>DATE(table_netflix[[#This Row],[release_year]],1,1)</f>
        <v>42736</v>
      </c>
      <c r="Q2295" s="12">
        <f t="shared" si="35"/>
        <v>43538</v>
      </c>
      <c r="R2295" s="12" t="str">
        <f>TEXT(table_netflix[[#This Row],[date_added_todate]], "mmm")</f>
        <v>Mar</v>
      </c>
      <c r="S2295" t="s">
        <v>11948</v>
      </c>
    </row>
    <row r="2296" spans="1:19" x14ac:dyDescent="0.3">
      <c r="A2296" t="s">
        <v>11950</v>
      </c>
      <c r="B2296" t="s">
        <v>15</v>
      </c>
      <c r="C2296" t="s">
        <v>11951</v>
      </c>
      <c r="D2296" t="s">
        <v>11952</v>
      </c>
      <c r="E2296" t="s">
        <v>11953</v>
      </c>
      <c r="F2296" t="s">
        <v>18</v>
      </c>
      <c r="G2296" s="14" t="s">
        <v>11949</v>
      </c>
      <c r="H2296">
        <v>2019</v>
      </c>
      <c r="I2296" t="s">
        <v>186</v>
      </c>
      <c r="J2296" t="s">
        <v>1474</v>
      </c>
      <c r="K2296">
        <f>IFERROR(VALUE(LEFT(table_netflix[[#This Row],[duration (in min)]], LEN(table_netflix[[#This Row],[duration (in min)]])-4)),0)</f>
        <v>126</v>
      </c>
      <c r="L2296" t="s">
        <v>144</v>
      </c>
      <c r="O2296" t="str" cm="1">
        <f t="array" ref="O2296">_xlfn.IFS(table_netflix[[#This Row],[release_year]]&gt;=2018, "2018 &amp; after", TRUE, "Before 2018")</f>
        <v>2018 &amp; after</v>
      </c>
      <c r="P2296" s="12">
        <f>DATE(table_netflix[[#This Row],[release_year]],1,1)</f>
        <v>43466</v>
      </c>
      <c r="Q2296" s="12">
        <f t="shared" si="35"/>
        <v>43537</v>
      </c>
      <c r="R2296" s="12" t="str">
        <f>TEXT(table_netflix[[#This Row],[date_added_todate]], "mmm")</f>
        <v>Mar</v>
      </c>
      <c r="S2296" t="s">
        <v>11954</v>
      </c>
    </row>
    <row r="2297" spans="1:19" x14ac:dyDescent="0.3">
      <c r="A2297" t="s">
        <v>11958</v>
      </c>
      <c r="B2297" t="s">
        <v>15</v>
      </c>
      <c r="C2297" t="s">
        <v>11959</v>
      </c>
      <c r="D2297" t="s">
        <v>11960</v>
      </c>
      <c r="E2297" t="s">
        <v>11961</v>
      </c>
      <c r="F2297" t="s">
        <v>1954</v>
      </c>
      <c r="G2297" s="14" t="s">
        <v>11957</v>
      </c>
      <c r="H2297">
        <v>2018</v>
      </c>
      <c r="I2297" t="s">
        <v>62</v>
      </c>
      <c r="J2297" t="s">
        <v>167</v>
      </c>
      <c r="K2297">
        <f>IFERROR(VALUE(LEFT(table_netflix[[#This Row],[duration (in min)]], LEN(table_netflix[[#This Row],[duration (in min)]])-4)),0)</f>
        <v>116</v>
      </c>
      <c r="L2297" t="s">
        <v>144</v>
      </c>
      <c r="M2297" t="s">
        <v>85</v>
      </c>
      <c r="N2297" t="s">
        <v>55</v>
      </c>
      <c r="O2297" t="str" cm="1">
        <f t="array" ref="O2297">_xlfn.IFS(table_netflix[[#This Row],[release_year]]&gt;=2018, "2018 &amp; after", TRUE, "Before 2018")</f>
        <v>2018 &amp; after</v>
      </c>
      <c r="P2297" s="12">
        <f>DATE(table_netflix[[#This Row],[release_year]],1,1)</f>
        <v>43101</v>
      </c>
      <c r="Q2297" s="12">
        <f t="shared" si="35"/>
        <v>43532</v>
      </c>
      <c r="R2297" s="12" t="str">
        <f>TEXT(table_netflix[[#This Row],[date_added_todate]], "mmm")</f>
        <v>Mar</v>
      </c>
      <c r="S2297" t="s">
        <v>11962</v>
      </c>
    </row>
    <row r="2298" spans="1:19" x14ac:dyDescent="0.3">
      <c r="A2298" t="s">
        <v>11963</v>
      </c>
      <c r="B2298" t="s">
        <v>15</v>
      </c>
      <c r="C2298" t="s">
        <v>11964</v>
      </c>
      <c r="D2298" t="s">
        <v>11965</v>
      </c>
      <c r="E2298" t="s">
        <v>11966</v>
      </c>
      <c r="F2298" t="s">
        <v>18</v>
      </c>
      <c r="G2298" s="14" t="s">
        <v>11957</v>
      </c>
      <c r="H2298">
        <v>2019</v>
      </c>
      <c r="I2298" t="s">
        <v>27</v>
      </c>
      <c r="J2298" t="s">
        <v>21</v>
      </c>
      <c r="K2298">
        <f>IFERROR(VALUE(LEFT(table_netflix[[#This Row],[duration (in min)]], LEN(table_netflix[[#This Row],[duration (in min)]])-4)),0)</f>
        <v>90</v>
      </c>
      <c r="L2298" t="s">
        <v>53</v>
      </c>
      <c r="M2298" t="s">
        <v>54</v>
      </c>
      <c r="N2298" t="s">
        <v>107</v>
      </c>
      <c r="O2298" t="str" cm="1">
        <f t="array" ref="O2298">_xlfn.IFS(table_netflix[[#This Row],[release_year]]&gt;=2018, "2018 &amp; after", TRUE, "Before 2018")</f>
        <v>2018 &amp; after</v>
      </c>
      <c r="P2298" s="12">
        <f>DATE(table_netflix[[#This Row],[release_year]],1,1)</f>
        <v>43466</v>
      </c>
      <c r="Q2298" s="12">
        <f t="shared" si="35"/>
        <v>43532</v>
      </c>
      <c r="R2298" s="12" t="str">
        <f>TEXT(table_netflix[[#This Row],[date_added_todate]], "mmm")</f>
        <v>Mar</v>
      </c>
      <c r="S2298" t="s">
        <v>11967</v>
      </c>
    </row>
    <row r="2299" spans="1:19" x14ac:dyDescent="0.3">
      <c r="A2299" t="s">
        <v>11968</v>
      </c>
      <c r="B2299" t="s">
        <v>15</v>
      </c>
      <c r="C2299" t="s">
        <v>11969</v>
      </c>
      <c r="D2299" t="s">
        <v>11970</v>
      </c>
      <c r="E2299" t="s">
        <v>11971</v>
      </c>
      <c r="F2299" t="s">
        <v>307</v>
      </c>
      <c r="G2299" s="14" t="s">
        <v>11957</v>
      </c>
      <c r="H2299">
        <v>2019</v>
      </c>
      <c r="I2299" t="s">
        <v>27</v>
      </c>
      <c r="J2299" t="s">
        <v>136</v>
      </c>
      <c r="K2299">
        <f>IFERROR(VALUE(LEFT(table_netflix[[#This Row],[duration (in min)]], LEN(table_netflix[[#This Row],[duration (in min)]])-4)),0)</f>
        <v>111</v>
      </c>
      <c r="L2299" t="s">
        <v>53</v>
      </c>
      <c r="M2299" t="s">
        <v>54</v>
      </c>
      <c r="N2299" t="s">
        <v>55</v>
      </c>
      <c r="O2299" t="str" cm="1">
        <f t="array" ref="O2299">_xlfn.IFS(table_netflix[[#This Row],[release_year]]&gt;=2018, "2018 &amp; after", TRUE, "Before 2018")</f>
        <v>2018 &amp; after</v>
      </c>
      <c r="P2299" s="12">
        <f>DATE(table_netflix[[#This Row],[release_year]],1,1)</f>
        <v>43466</v>
      </c>
      <c r="Q2299" s="12">
        <f t="shared" si="35"/>
        <v>43532</v>
      </c>
      <c r="R2299" s="12" t="str">
        <f>TEXT(table_netflix[[#This Row],[date_added_todate]], "mmm")</f>
        <v>Mar</v>
      </c>
      <c r="S2299" t="s">
        <v>11972</v>
      </c>
    </row>
    <row r="2300" spans="1:19" x14ac:dyDescent="0.3">
      <c r="A2300" t="s">
        <v>11973</v>
      </c>
      <c r="B2300" t="s">
        <v>15</v>
      </c>
      <c r="C2300" t="s">
        <v>11974</v>
      </c>
      <c r="D2300" t="s">
        <v>11975</v>
      </c>
      <c r="E2300" t="s">
        <v>11976</v>
      </c>
      <c r="F2300" t="s">
        <v>18</v>
      </c>
      <c r="G2300" s="14" t="s">
        <v>11957</v>
      </c>
      <c r="H2300">
        <v>2019</v>
      </c>
      <c r="I2300" t="s">
        <v>84</v>
      </c>
      <c r="J2300" t="s">
        <v>218</v>
      </c>
      <c r="K2300">
        <f>IFERROR(VALUE(LEFT(table_netflix[[#This Row],[duration (in min)]], LEN(table_netflix[[#This Row],[duration (in min)]])-4)),0)</f>
        <v>100</v>
      </c>
      <c r="L2300" t="s">
        <v>47</v>
      </c>
      <c r="M2300" t="s">
        <v>72</v>
      </c>
      <c r="O2300" t="str" cm="1">
        <f t="array" ref="O2300">_xlfn.IFS(table_netflix[[#This Row],[release_year]]&gt;=2018, "2018 &amp; after", TRUE, "Before 2018")</f>
        <v>2018 &amp; after</v>
      </c>
      <c r="P2300" s="12">
        <f>DATE(table_netflix[[#This Row],[release_year]],1,1)</f>
        <v>43466</v>
      </c>
      <c r="Q2300" s="12">
        <f t="shared" si="35"/>
        <v>43532</v>
      </c>
      <c r="R2300" s="12" t="str">
        <f>TEXT(table_netflix[[#This Row],[date_added_todate]], "mmm")</f>
        <v>Mar</v>
      </c>
      <c r="S2300" t="s">
        <v>11977</v>
      </c>
    </row>
    <row r="2301" spans="1:19" x14ac:dyDescent="0.3">
      <c r="A2301" t="s">
        <v>11978</v>
      </c>
      <c r="B2301" t="s">
        <v>15</v>
      </c>
      <c r="C2301" t="s">
        <v>11979</v>
      </c>
      <c r="D2301" t="s">
        <v>7605</v>
      </c>
      <c r="E2301" t="s">
        <v>11980</v>
      </c>
      <c r="F2301" t="s">
        <v>18</v>
      </c>
      <c r="G2301" s="14" t="s">
        <v>11981</v>
      </c>
      <c r="H2301">
        <v>2018</v>
      </c>
      <c r="I2301" t="s">
        <v>27</v>
      </c>
      <c r="J2301" t="s">
        <v>203</v>
      </c>
      <c r="K2301">
        <f>IFERROR(VALUE(LEFT(table_netflix[[#This Row],[duration (in min)]], LEN(table_netflix[[#This Row],[duration (in min)]])-4)),0)</f>
        <v>99</v>
      </c>
      <c r="L2301" t="s">
        <v>71</v>
      </c>
      <c r="M2301" t="s">
        <v>72</v>
      </c>
      <c r="N2301" t="s">
        <v>107</v>
      </c>
      <c r="O2301" t="str" cm="1">
        <f t="array" ref="O2301">_xlfn.IFS(table_netflix[[#This Row],[release_year]]&gt;=2018, "2018 &amp; after", TRUE, "Before 2018")</f>
        <v>2018 &amp; after</v>
      </c>
      <c r="P2301" s="12">
        <f>DATE(table_netflix[[#This Row],[release_year]],1,1)</f>
        <v>43101</v>
      </c>
      <c r="Q2301" s="12">
        <f t="shared" si="35"/>
        <v>43531</v>
      </c>
      <c r="R2301" s="12" t="str">
        <f>TEXT(table_netflix[[#This Row],[date_added_todate]], "mmm")</f>
        <v>Mar</v>
      </c>
      <c r="S2301" t="s">
        <v>11982</v>
      </c>
    </row>
    <row r="2302" spans="1:19" x14ac:dyDescent="0.3">
      <c r="A2302" t="s">
        <v>11983</v>
      </c>
      <c r="B2302" t="s">
        <v>15</v>
      </c>
      <c r="C2302" t="s">
        <v>11984</v>
      </c>
      <c r="D2302" t="s">
        <v>11843</v>
      </c>
      <c r="E2302" t="s">
        <v>11985</v>
      </c>
      <c r="F2302" t="s">
        <v>1833</v>
      </c>
      <c r="G2302" s="14" t="s">
        <v>11981</v>
      </c>
      <c r="H2302">
        <v>2012</v>
      </c>
      <c r="I2302" t="s">
        <v>62</v>
      </c>
      <c r="J2302" t="s">
        <v>143</v>
      </c>
      <c r="K2302">
        <f>IFERROR(VALUE(LEFT(table_netflix[[#This Row],[duration (in min)]], LEN(table_netflix[[#This Row],[duration (in min)]])-4)),0)</f>
        <v>105</v>
      </c>
      <c r="L2302" t="s">
        <v>71</v>
      </c>
      <c r="M2302" t="s">
        <v>55</v>
      </c>
      <c r="O2302" t="str" cm="1">
        <f t="array" ref="O2302">_xlfn.IFS(table_netflix[[#This Row],[release_year]]&gt;=2018, "2018 &amp; after", TRUE, "Before 2018")</f>
        <v>Before 2018</v>
      </c>
      <c r="P2302" s="12">
        <f>DATE(table_netflix[[#This Row],[release_year]],1,1)</f>
        <v>40909</v>
      </c>
      <c r="Q2302" s="12">
        <f t="shared" si="35"/>
        <v>43531</v>
      </c>
      <c r="R2302" s="12" t="str">
        <f>TEXT(table_netflix[[#This Row],[date_added_todate]], "mmm")</f>
        <v>Mar</v>
      </c>
      <c r="S2302" t="s">
        <v>11986</v>
      </c>
    </row>
    <row r="2303" spans="1:19" x14ac:dyDescent="0.3">
      <c r="A2303" t="s">
        <v>11987</v>
      </c>
      <c r="B2303" t="s">
        <v>15</v>
      </c>
      <c r="C2303" t="s">
        <v>11988</v>
      </c>
      <c r="D2303" t="s">
        <v>11934</v>
      </c>
      <c r="E2303" t="s">
        <v>11989</v>
      </c>
      <c r="F2303" t="s">
        <v>1833</v>
      </c>
      <c r="G2303" s="14" t="s">
        <v>11981</v>
      </c>
      <c r="H2303">
        <v>2014</v>
      </c>
      <c r="I2303" t="s">
        <v>62</v>
      </c>
      <c r="J2303" t="s">
        <v>337</v>
      </c>
      <c r="K2303">
        <f>IFERROR(VALUE(LEFT(table_netflix[[#This Row],[duration (in min)]], LEN(table_netflix[[#This Row],[duration (in min)]])-4)),0)</f>
        <v>128</v>
      </c>
      <c r="L2303" t="s">
        <v>53</v>
      </c>
      <c r="M2303" t="s">
        <v>55</v>
      </c>
      <c r="N2303" t="s">
        <v>107</v>
      </c>
      <c r="O2303" t="str" cm="1">
        <f t="array" ref="O2303">_xlfn.IFS(table_netflix[[#This Row],[release_year]]&gt;=2018, "2018 &amp; after", TRUE, "Before 2018")</f>
        <v>Before 2018</v>
      </c>
      <c r="P2303" s="12">
        <f>DATE(table_netflix[[#This Row],[release_year]],1,1)</f>
        <v>41640</v>
      </c>
      <c r="Q2303" s="12">
        <f t="shared" si="35"/>
        <v>43531</v>
      </c>
      <c r="R2303" s="12" t="str">
        <f>TEXT(table_netflix[[#This Row],[date_added_todate]], "mmm")</f>
        <v>Mar</v>
      </c>
      <c r="S2303" t="s">
        <v>11990</v>
      </c>
    </row>
    <row r="2304" spans="1:19" x14ac:dyDescent="0.3">
      <c r="A2304" t="s">
        <v>11991</v>
      </c>
      <c r="B2304" t="s">
        <v>15</v>
      </c>
      <c r="C2304" t="s">
        <v>11992</v>
      </c>
      <c r="D2304" t="s">
        <v>1831</v>
      </c>
      <c r="E2304" t="s">
        <v>11993</v>
      </c>
      <c r="F2304" t="s">
        <v>1833</v>
      </c>
      <c r="G2304" s="14" t="s">
        <v>11981</v>
      </c>
      <c r="H2304">
        <v>2015</v>
      </c>
      <c r="I2304" t="s">
        <v>27</v>
      </c>
      <c r="J2304" t="s">
        <v>46</v>
      </c>
      <c r="K2304">
        <f>IFERROR(VALUE(LEFT(table_netflix[[#This Row],[duration (in min)]], LEN(table_netflix[[#This Row],[duration (in min)]])-4)),0)</f>
        <v>91</v>
      </c>
      <c r="L2304" t="s">
        <v>53</v>
      </c>
      <c r="M2304" t="s">
        <v>55</v>
      </c>
      <c r="N2304" t="s">
        <v>107</v>
      </c>
      <c r="O2304" t="str" cm="1">
        <f t="array" ref="O2304">_xlfn.IFS(table_netflix[[#This Row],[release_year]]&gt;=2018, "2018 &amp; after", TRUE, "Before 2018")</f>
        <v>Before 2018</v>
      </c>
      <c r="P2304" s="12">
        <f>DATE(table_netflix[[#This Row],[release_year]],1,1)</f>
        <v>42005</v>
      </c>
      <c r="Q2304" s="12">
        <f t="shared" si="35"/>
        <v>43531</v>
      </c>
      <c r="R2304" s="12" t="str">
        <f>TEXT(table_netflix[[#This Row],[date_added_todate]], "mmm")</f>
        <v>Mar</v>
      </c>
      <c r="S2304" t="s">
        <v>11994</v>
      </c>
    </row>
    <row r="2305" spans="1:19" x14ac:dyDescent="0.3">
      <c r="A2305" t="s">
        <v>11995</v>
      </c>
      <c r="B2305" t="s">
        <v>15</v>
      </c>
      <c r="C2305" t="s">
        <v>11996</v>
      </c>
      <c r="D2305" t="s">
        <v>11997</v>
      </c>
      <c r="E2305" t="s">
        <v>11998</v>
      </c>
      <c r="F2305" t="s">
        <v>1833</v>
      </c>
      <c r="G2305" s="14" t="s">
        <v>11981</v>
      </c>
      <c r="H2305">
        <v>2015</v>
      </c>
      <c r="I2305" t="s">
        <v>27</v>
      </c>
      <c r="J2305" t="s">
        <v>81</v>
      </c>
      <c r="K2305">
        <f>IFERROR(VALUE(LEFT(table_netflix[[#This Row],[duration (in min)]], LEN(table_netflix[[#This Row],[duration (in min)]])-4)),0)</f>
        <v>127</v>
      </c>
      <c r="L2305" t="s">
        <v>53</v>
      </c>
      <c r="M2305" t="s">
        <v>55</v>
      </c>
      <c r="N2305" t="s">
        <v>107</v>
      </c>
      <c r="O2305" t="str" cm="1">
        <f t="array" ref="O2305">_xlfn.IFS(table_netflix[[#This Row],[release_year]]&gt;=2018, "2018 &amp; after", TRUE, "Before 2018")</f>
        <v>Before 2018</v>
      </c>
      <c r="P2305" s="12">
        <f>DATE(table_netflix[[#This Row],[release_year]],1,1)</f>
        <v>42005</v>
      </c>
      <c r="Q2305" s="12">
        <f t="shared" si="35"/>
        <v>43531</v>
      </c>
      <c r="R2305" s="12" t="str">
        <f>TEXT(table_netflix[[#This Row],[date_added_todate]], "mmm")</f>
        <v>Mar</v>
      </c>
      <c r="S2305" t="s">
        <v>11999</v>
      </c>
    </row>
    <row r="2306" spans="1:19" x14ac:dyDescent="0.3">
      <c r="A2306" t="s">
        <v>12001</v>
      </c>
      <c r="B2306" t="s">
        <v>15</v>
      </c>
      <c r="C2306" t="s">
        <v>12002</v>
      </c>
      <c r="D2306" t="s">
        <v>12003</v>
      </c>
      <c r="E2306" t="s">
        <v>12004</v>
      </c>
      <c r="F2306" t="s">
        <v>18</v>
      </c>
      <c r="G2306" s="14" t="s">
        <v>12000</v>
      </c>
      <c r="H2306">
        <v>2019</v>
      </c>
      <c r="I2306" t="s">
        <v>27</v>
      </c>
      <c r="J2306" t="s">
        <v>92</v>
      </c>
      <c r="K2306">
        <f>IFERROR(VALUE(LEFT(table_netflix[[#This Row],[duration (in min)]], LEN(table_netflix[[#This Row],[duration (in min)]])-4)),0)</f>
        <v>94</v>
      </c>
      <c r="L2306" t="s">
        <v>144</v>
      </c>
      <c r="O2306" t="str" cm="1">
        <f t="array" ref="O2306">_xlfn.IFS(table_netflix[[#This Row],[release_year]]&gt;=2018, "2018 &amp; after", TRUE, "Before 2018")</f>
        <v>2018 &amp; after</v>
      </c>
      <c r="P2306" s="12">
        <f>DATE(table_netflix[[#This Row],[release_year]],1,1)</f>
        <v>43466</v>
      </c>
      <c r="Q2306" s="12">
        <f t="shared" ref="Q2306:Q2369" si="36">IF(G2306&lt;&gt;"", DATE(RIGHT(G2306,4), MONTH(1 &amp; LEFT(G2306,FIND(" ",G2306)-1)), MID(G2306, FIND(" ", G2306)+1, FIND(",", G2306)-FIND(" ", G2306)-1)), "")</f>
        <v>43529</v>
      </c>
      <c r="R2306" s="12" t="str">
        <f>TEXT(table_netflix[[#This Row],[date_added_todate]], "mmm")</f>
        <v>Mar</v>
      </c>
      <c r="S2306" t="s">
        <v>12005</v>
      </c>
    </row>
    <row r="2307" spans="1:19" x14ac:dyDescent="0.3">
      <c r="A2307" t="s">
        <v>12006</v>
      </c>
      <c r="B2307" t="s">
        <v>15</v>
      </c>
      <c r="C2307" t="s">
        <v>12007</v>
      </c>
      <c r="D2307" t="s">
        <v>2348</v>
      </c>
      <c r="E2307" t="s">
        <v>12008</v>
      </c>
      <c r="F2307" t="s">
        <v>1833</v>
      </c>
      <c r="G2307" s="14" t="s">
        <v>12009</v>
      </c>
      <c r="H2307">
        <v>2015</v>
      </c>
      <c r="I2307" t="s">
        <v>62</v>
      </c>
      <c r="J2307" t="s">
        <v>160</v>
      </c>
      <c r="K2307">
        <f>IFERROR(VALUE(LEFT(table_netflix[[#This Row],[duration (in min)]], LEN(table_netflix[[#This Row],[duration (in min)]])-4)),0)</f>
        <v>124</v>
      </c>
      <c r="L2307" t="s">
        <v>53</v>
      </c>
      <c r="M2307" t="s">
        <v>55</v>
      </c>
      <c r="N2307" t="s">
        <v>107</v>
      </c>
      <c r="O2307" t="str" cm="1">
        <f t="array" ref="O2307">_xlfn.IFS(table_netflix[[#This Row],[release_year]]&gt;=2018, "2018 &amp; after", TRUE, "Before 2018")</f>
        <v>Before 2018</v>
      </c>
      <c r="P2307" s="12">
        <f>DATE(table_netflix[[#This Row],[release_year]],1,1)</f>
        <v>42005</v>
      </c>
      <c r="Q2307" s="12">
        <f t="shared" si="36"/>
        <v>43528</v>
      </c>
      <c r="R2307" s="12" t="str">
        <f>TEXT(table_netflix[[#This Row],[date_added_todate]], "mmm")</f>
        <v>Mar</v>
      </c>
      <c r="S2307" t="s">
        <v>12010</v>
      </c>
    </row>
    <row r="2308" spans="1:19" x14ac:dyDescent="0.3">
      <c r="A2308" t="s">
        <v>12011</v>
      </c>
      <c r="B2308" t="s">
        <v>15</v>
      </c>
      <c r="C2308" t="s">
        <v>12012</v>
      </c>
      <c r="D2308" t="s">
        <v>5089</v>
      </c>
      <c r="E2308" t="s">
        <v>12013</v>
      </c>
      <c r="F2308" t="s">
        <v>1833</v>
      </c>
      <c r="G2308" s="14" t="s">
        <v>12009</v>
      </c>
      <c r="H2308">
        <v>2011</v>
      </c>
      <c r="I2308" t="s">
        <v>27</v>
      </c>
      <c r="J2308" t="s">
        <v>118</v>
      </c>
      <c r="K2308">
        <f>IFERROR(VALUE(LEFT(table_netflix[[#This Row],[duration (in min)]], LEN(table_netflix[[#This Row],[duration (in min)]])-4)),0)</f>
        <v>103</v>
      </c>
      <c r="L2308" t="s">
        <v>53</v>
      </c>
      <c r="M2308" t="s">
        <v>55</v>
      </c>
      <c r="N2308" t="s">
        <v>107</v>
      </c>
      <c r="O2308" t="str" cm="1">
        <f t="array" ref="O2308">_xlfn.IFS(table_netflix[[#This Row],[release_year]]&gt;=2018, "2018 &amp; after", TRUE, "Before 2018")</f>
        <v>Before 2018</v>
      </c>
      <c r="P2308" s="12">
        <f>DATE(table_netflix[[#This Row],[release_year]],1,1)</f>
        <v>40544</v>
      </c>
      <c r="Q2308" s="12">
        <f t="shared" si="36"/>
        <v>43528</v>
      </c>
      <c r="R2308" s="12" t="str">
        <f>TEXT(table_netflix[[#This Row],[date_added_todate]], "mmm")</f>
        <v>Mar</v>
      </c>
      <c r="S2308" t="s">
        <v>12014</v>
      </c>
    </row>
    <row r="2309" spans="1:19" x14ac:dyDescent="0.3">
      <c r="A2309" t="s">
        <v>12015</v>
      </c>
      <c r="B2309" t="s">
        <v>15</v>
      </c>
      <c r="C2309" t="s">
        <v>12016</v>
      </c>
      <c r="D2309" t="s">
        <v>12017</v>
      </c>
      <c r="E2309" t="s">
        <v>12018</v>
      </c>
      <c r="F2309" t="s">
        <v>202</v>
      </c>
      <c r="G2309" s="14" t="s">
        <v>12019</v>
      </c>
      <c r="H2309">
        <v>2018</v>
      </c>
      <c r="I2309" t="s">
        <v>27</v>
      </c>
      <c r="J2309" t="s">
        <v>381</v>
      </c>
      <c r="K2309">
        <f>IFERROR(VALUE(LEFT(table_netflix[[#This Row],[duration (in min)]], LEN(table_netflix[[#This Row],[duration (in min)]])-4)),0)</f>
        <v>118</v>
      </c>
      <c r="L2309" t="s">
        <v>53</v>
      </c>
      <c r="M2309" t="s">
        <v>55</v>
      </c>
      <c r="O2309" t="str" cm="1">
        <f t="array" ref="O2309">_xlfn.IFS(table_netflix[[#This Row],[release_year]]&gt;=2018, "2018 &amp; after", TRUE, "Before 2018")</f>
        <v>2018 &amp; after</v>
      </c>
      <c r="P2309" s="12">
        <f>DATE(table_netflix[[#This Row],[release_year]],1,1)</f>
        <v>43101</v>
      </c>
      <c r="Q2309" s="12">
        <f t="shared" si="36"/>
        <v>43526</v>
      </c>
      <c r="R2309" s="12" t="str">
        <f>TEXT(table_netflix[[#This Row],[date_added_todate]], "mmm")</f>
        <v>Mar</v>
      </c>
      <c r="S2309" t="s">
        <v>12020</v>
      </c>
    </row>
    <row r="2310" spans="1:19" x14ac:dyDescent="0.3">
      <c r="A2310" t="s">
        <v>12022</v>
      </c>
      <c r="B2310" t="s">
        <v>15</v>
      </c>
      <c r="C2310" t="s">
        <v>12023</v>
      </c>
      <c r="D2310" t="s">
        <v>12024</v>
      </c>
      <c r="F2310" t="s">
        <v>2385</v>
      </c>
      <c r="G2310" s="14" t="s">
        <v>12019</v>
      </c>
      <c r="H2310">
        <v>2018</v>
      </c>
      <c r="I2310" t="s">
        <v>27</v>
      </c>
      <c r="J2310" t="s">
        <v>583</v>
      </c>
      <c r="K2310">
        <f>IFERROR(VALUE(LEFT(table_netflix[[#This Row],[duration (in min)]], LEN(table_netflix[[#This Row],[duration (in min)]])-4)),0)</f>
        <v>89</v>
      </c>
      <c r="L2310" t="s">
        <v>22</v>
      </c>
      <c r="M2310" t="s">
        <v>55</v>
      </c>
      <c r="O2310" t="str" cm="1">
        <f t="array" ref="O2310">_xlfn.IFS(table_netflix[[#This Row],[release_year]]&gt;=2018, "2018 &amp; after", TRUE, "Before 2018")</f>
        <v>2018 &amp; after</v>
      </c>
      <c r="P2310" s="12">
        <f>DATE(table_netflix[[#This Row],[release_year]],1,1)</f>
        <v>43101</v>
      </c>
      <c r="Q2310" s="12">
        <f t="shared" si="36"/>
        <v>43526</v>
      </c>
      <c r="R2310" s="12" t="str">
        <f>TEXT(table_netflix[[#This Row],[date_added_todate]], "mmm")</f>
        <v>Mar</v>
      </c>
      <c r="S2310" t="s">
        <v>12025</v>
      </c>
    </row>
    <row r="2311" spans="1:19" x14ac:dyDescent="0.3">
      <c r="A2311" t="s">
        <v>12026</v>
      </c>
      <c r="B2311" t="s">
        <v>15</v>
      </c>
      <c r="C2311" s="4">
        <v>2215</v>
      </c>
      <c r="D2311" t="s">
        <v>12027</v>
      </c>
      <c r="E2311" t="s">
        <v>12028</v>
      </c>
      <c r="F2311" t="s">
        <v>1280</v>
      </c>
      <c r="G2311" s="14" t="s">
        <v>12029</v>
      </c>
      <c r="H2311">
        <v>2018</v>
      </c>
      <c r="I2311" t="s">
        <v>27</v>
      </c>
      <c r="J2311" t="s">
        <v>583</v>
      </c>
      <c r="K2311">
        <f>IFERROR(VALUE(LEFT(table_netflix[[#This Row],[duration (in min)]], LEN(table_netflix[[#This Row],[duration (in min)]])-4)),0)</f>
        <v>89</v>
      </c>
      <c r="L2311" t="s">
        <v>22</v>
      </c>
      <c r="M2311" t="s">
        <v>55</v>
      </c>
      <c r="N2311" t="s">
        <v>266</v>
      </c>
      <c r="O2311" t="str" cm="1">
        <f t="array" ref="O2311">_xlfn.IFS(table_netflix[[#This Row],[release_year]]&gt;=2018, "2018 &amp; after", TRUE, "Before 2018")</f>
        <v>2018 &amp; after</v>
      </c>
      <c r="P2311" s="12">
        <f>DATE(table_netflix[[#This Row],[release_year]],1,1)</f>
        <v>43101</v>
      </c>
      <c r="Q2311" s="12">
        <f t="shared" si="36"/>
        <v>43525</v>
      </c>
      <c r="R2311" s="12" t="str">
        <f>TEXT(table_netflix[[#This Row],[date_added_todate]], "mmm")</f>
        <v>Mar</v>
      </c>
      <c r="S2311" t="s">
        <v>12030</v>
      </c>
    </row>
    <row r="2312" spans="1:19" x14ac:dyDescent="0.3">
      <c r="A2312" t="s">
        <v>12031</v>
      </c>
      <c r="B2312" t="s">
        <v>15</v>
      </c>
      <c r="C2312" t="s">
        <v>12032</v>
      </c>
      <c r="D2312" t="s">
        <v>8487</v>
      </c>
      <c r="F2312" t="s">
        <v>1280</v>
      </c>
      <c r="G2312" s="14" t="s">
        <v>12029</v>
      </c>
      <c r="H2312">
        <v>2018</v>
      </c>
      <c r="I2312" t="s">
        <v>62</v>
      </c>
      <c r="J2312" t="s">
        <v>399</v>
      </c>
      <c r="K2312">
        <f>IFERROR(VALUE(LEFT(table_netflix[[#This Row],[duration (in min)]], LEN(table_netflix[[#This Row],[duration (in min)]])-4)),0)</f>
        <v>108</v>
      </c>
      <c r="L2312" t="s">
        <v>22</v>
      </c>
      <c r="M2312" t="s">
        <v>55</v>
      </c>
      <c r="N2312" t="s">
        <v>112</v>
      </c>
      <c r="O2312" t="str" cm="1">
        <f t="array" ref="O2312">_xlfn.IFS(table_netflix[[#This Row],[release_year]]&gt;=2018, "2018 &amp; after", TRUE, "Before 2018")</f>
        <v>2018 &amp; after</v>
      </c>
      <c r="P2312" s="12">
        <f>DATE(table_netflix[[#This Row],[release_year]],1,1)</f>
        <v>43101</v>
      </c>
      <c r="Q2312" s="12">
        <f t="shared" si="36"/>
        <v>43525</v>
      </c>
      <c r="R2312" s="12" t="str">
        <f>TEXT(table_netflix[[#This Row],[date_added_todate]], "mmm")</f>
        <v>Mar</v>
      </c>
      <c r="S2312" t="s">
        <v>12033</v>
      </c>
    </row>
    <row r="2313" spans="1:19" x14ac:dyDescent="0.3">
      <c r="A2313" t="s">
        <v>12034</v>
      </c>
      <c r="B2313" t="s">
        <v>15</v>
      </c>
      <c r="C2313" t="s">
        <v>12035</v>
      </c>
      <c r="D2313" t="s">
        <v>12036</v>
      </c>
      <c r="E2313" t="s">
        <v>12037</v>
      </c>
      <c r="F2313" t="s">
        <v>307</v>
      </c>
      <c r="G2313" s="14" t="s">
        <v>12029</v>
      </c>
      <c r="H2313">
        <v>2018</v>
      </c>
      <c r="I2313" t="s">
        <v>27</v>
      </c>
      <c r="J2313" t="s">
        <v>118</v>
      </c>
      <c r="K2313">
        <f>IFERROR(VALUE(LEFT(table_netflix[[#This Row],[duration (in min)]], LEN(table_netflix[[#This Row],[duration (in min)]])-4)),0)</f>
        <v>103</v>
      </c>
      <c r="L2313" t="s">
        <v>71</v>
      </c>
      <c r="M2313" t="s">
        <v>55</v>
      </c>
      <c r="O2313" t="str" cm="1">
        <f t="array" ref="O2313">_xlfn.IFS(table_netflix[[#This Row],[release_year]]&gt;=2018, "2018 &amp; after", TRUE, "Before 2018")</f>
        <v>2018 &amp; after</v>
      </c>
      <c r="P2313" s="12">
        <f>DATE(table_netflix[[#This Row],[release_year]],1,1)</f>
        <v>43101</v>
      </c>
      <c r="Q2313" s="12">
        <f t="shared" si="36"/>
        <v>43525</v>
      </c>
      <c r="R2313" s="12" t="str">
        <f>TEXT(table_netflix[[#This Row],[date_added_todate]], "mmm")</f>
        <v>Mar</v>
      </c>
      <c r="S2313" t="s">
        <v>12038</v>
      </c>
    </row>
    <row r="2314" spans="1:19" x14ac:dyDescent="0.3">
      <c r="A2314" t="s">
        <v>12039</v>
      </c>
      <c r="B2314" t="s">
        <v>15</v>
      </c>
      <c r="C2314" t="s">
        <v>12040</v>
      </c>
      <c r="D2314" t="s">
        <v>12041</v>
      </c>
      <c r="E2314" t="s">
        <v>12042</v>
      </c>
      <c r="F2314" t="s">
        <v>523</v>
      </c>
      <c r="G2314" s="14" t="s">
        <v>12029</v>
      </c>
      <c r="H2314">
        <v>2014</v>
      </c>
      <c r="I2314" t="s">
        <v>264</v>
      </c>
      <c r="J2314" t="s">
        <v>293</v>
      </c>
      <c r="K2314">
        <f>IFERROR(VALUE(LEFT(table_netflix[[#This Row],[duration (in min)]], LEN(table_netflix[[#This Row],[duration (in min)]])-4)),0)</f>
        <v>87</v>
      </c>
      <c r="L2314" t="s">
        <v>47</v>
      </c>
      <c r="M2314" t="s">
        <v>85</v>
      </c>
      <c r="O2314" t="str" cm="1">
        <f t="array" ref="O2314">_xlfn.IFS(table_netflix[[#This Row],[release_year]]&gt;=2018, "2018 &amp; after", TRUE, "Before 2018")</f>
        <v>Before 2018</v>
      </c>
      <c r="P2314" s="12">
        <f>DATE(table_netflix[[#This Row],[release_year]],1,1)</f>
        <v>41640</v>
      </c>
      <c r="Q2314" s="12">
        <f t="shared" si="36"/>
        <v>43525</v>
      </c>
      <c r="R2314" s="12" t="str">
        <f>TEXT(table_netflix[[#This Row],[date_added_todate]], "mmm")</f>
        <v>Mar</v>
      </c>
      <c r="S2314" t="s">
        <v>12043</v>
      </c>
    </row>
    <row r="2315" spans="1:19" x14ac:dyDescent="0.3">
      <c r="A2315" t="s">
        <v>12044</v>
      </c>
      <c r="B2315" t="s">
        <v>15</v>
      </c>
      <c r="C2315" t="s">
        <v>12045</v>
      </c>
      <c r="D2315" t="s">
        <v>12046</v>
      </c>
      <c r="E2315" t="s">
        <v>12047</v>
      </c>
      <c r="F2315" t="s">
        <v>18</v>
      </c>
      <c r="G2315" s="14" t="s">
        <v>12029</v>
      </c>
      <c r="H2315">
        <v>2018</v>
      </c>
      <c r="I2315" t="s">
        <v>62</v>
      </c>
      <c r="J2315" t="s">
        <v>232</v>
      </c>
      <c r="K2315">
        <f>IFERROR(VALUE(LEFT(table_netflix[[#This Row],[duration (in min)]], LEN(table_netflix[[#This Row],[duration (in min)]])-4)),0)</f>
        <v>93</v>
      </c>
      <c r="L2315" t="s">
        <v>126</v>
      </c>
      <c r="M2315" t="s">
        <v>55</v>
      </c>
      <c r="N2315" t="s">
        <v>142</v>
      </c>
      <c r="O2315" t="str" cm="1">
        <f t="array" ref="O2315">_xlfn.IFS(table_netflix[[#This Row],[release_year]]&gt;=2018, "2018 &amp; after", TRUE, "Before 2018")</f>
        <v>2018 &amp; after</v>
      </c>
      <c r="P2315" s="12">
        <f>DATE(table_netflix[[#This Row],[release_year]],1,1)</f>
        <v>43101</v>
      </c>
      <c r="Q2315" s="12">
        <f t="shared" si="36"/>
        <v>43525</v>
      </c>
      <c r="R2315" s="12" t="str">
        <f>TEXT(table_netflix[[#This Row],[date_added_todate]], "mmm")</f>
        <v>Mar</v>
      </c>
      <c r="S2315" t="s">
        <v>12048</v>
      </c>
    </row>
    <row r="2316" spans="1:19" x14ac:dyDescent="0.3">
      <c r="A2316" t="s">
        <v>12049</v>
      </c>
      <c r="B2316" t="s">
        <v>15</v>
      </c>
      <c r="C2316" t="s">
        <v>12050</v>
      </c>
      <c r="D2316" t="s">
        <v>12051</v>
      </c>
      <c r="E2316" t="s">
        <v>12052</v>
      </c>
      <c r="F2316" t="s">
        <v>18</v>
      </c>
      <c r="G2316" s="14" t="s">
        <v>12029</v>
      </c>
      <c r="H2316">
        <v>2012</v>
      </c>
      <c r="I2316" t="s">
        <v>264</v>
      </c>
      <c r="J2316" t="s">
        <v>21</v>
      </c>
      <c r="K2316">
        <f>IFERROR(VALUE(LEFT(table_netflix[[#This Row],[duration (in min)]], LEN(table_netflix[[#This Row],[duration (in min)]])-4)),0)</f>
        <v>90</v>
      </c>
      <c r="L2316" t="s">
        <v>47</v>
      </c>
      <c r="M2316" t="s">
        <v>85</v>
      </c>
      <c r="O2316" t="str" cm="1">
        <f t="array" ref="O2316">_xlfn.IFS(table_netflix[[#This Row],[release_year]]&gt;=2018, "2018 &amp; after", TRUE, "Before 2018")</f>
        <v>Before 2018</v>
      </c>
      <c r="P2316" s="12">
        <f>DATE(table_netflix[[#This Row],[release_year]],1,1)</f>
        <v>40909</v>
      </c>
      <c r="Q2316" s="12">
        <f t="shared" si="36"/>
        <v>43525</v>
      </c>
      <c r="R2316" s="12" t="str">
        <f>TEXT(table_netflix[[#This Row],[date_added_todate]], "mmm")</f>
        <v>Mar</v>
      </c>
      <c r="S2316" t="s">
        <v>12053</v>
      </c>
    </row>
    <row r="2317" spans="1:19" x14ac:dyDescent="0.3">
      <c r="A2317" t="s">
        <v>12054</v>
      </c>
      <c r="B2317" t="s">
        <v>15</v>
      </c>
      <c r="C2317" t="s">
        <v>12055</v>
      </c>
      <c r="D2317" t="s">
        <v>12056</v>
      </c>
      <c r="E2317" t="s">
        <v>12057</v>
      </c>
      <c r="F2317" t="s">
        <v>61</v>
      </c>
      <c r="G2317" s="14" t="s">
        <v>12029</v>
      </c>
      <c r="H2317">
        <v>2019</v>
      </c>
      <c r="I2317" t="s">
        <v>84</v>
      </c>
      <c r="J2317" t="s">
        <v>366</v>
      </c>
      <c r="K2317">
        <f>IFERROR(VALUE(LEFT(table_netflix[[#This Row],[duration (in min)]], LEN(table_netflix[[#This Row],[duration (in min)]])-4)),0)</f>
        <v>114</v>
      </c>
      <c r="L2317" t="s">
        <v>47</v>
      </c>
      <c r="M2317" t="s">
        <v>72</v>
      </c>
      <c r="N2317" t="s">
        <v>54</v>
      </c>
      <c r="O2317" t="str" cm="1">
        <f t="array" ref="O2317">_xlfn.IFS(table_netflix[[#This Row],[release_year]]&gt;=2018, "2018 &amp; after", TRUE, "Before 2018")</f>
        <v>2018 &amp; after</v>
      </c>
      <c r="P2317" s="12">
        <f>DATE(table_netflix[[#This Row],[release_year]],1,1)</f>
        <v>43466</v>
      </c>
      <c r="Q2317" s="12">
        <f t="shared" si="36"/>
        <v>43525</v>
      </c>
      <c r="R2317" s="12" t="str">
        <f>TEXT(table_netflix[[#This Row],[date_added_todate]], "mmm")</f>
        <v>Mar</v>
      </c>
      <c r="S2317" t="s">
        <v>12058</v>
      </c>
    </row>
    <row r="2318" spans="1:19" x14ac:dyDescent="0.3">
      <c r="A2318" t="s">
        <v>12059</v>
      </c>
      <c r="B2318" t="s">
        <v>15</v>
      </c>
      <c r="C2318" t="s">
        <v>12060</v>
      </c>
      <c r="D2318" t="s">
        <v>12061</v>
      </c>
      <c r="E2318" t="s">
        <v>12062</v>
      </c>
      <c r="F2318" t="s">
        <v>12063</v>
      </c>
      <c r="G2318" s="14" t="s">
        <v>12029</v>
      </c>
      <c r="H2318">
        <v>2018</v>
      </c>
      <c r="I2318" t="s">
        <v>27</v>
      </c>
      <c r="J2318" t="s">
        <v>634</v>
      </c>
      <c r="K2318">
        <f>IFERROR(VALUE(LEFT(table_netflix[[#This Row],[duration (in min)]], LEN(table_netflix[[#This Row],[duration (in min)]])-4)),0)</f>
        <v>107</v>
      </c>
      <c r="L2318" t="s">
        <v>144</v>
      </c>
      <c r="M2318" t="s">
        <v>55</v>
      </c>
      <c r="O2318" t="str" cm="1">
        <f t="array" ref="O2318">_xlfn.IFS(table_netflix[[#This Row],[release_year]]&gt;=2018, "2018 &amp; after", TRUE, "Before 2018")</f>
        <v>2018 &amp; after</v>
      </c>
      <c r="P2318" s="12">
        <f>DATE(table_netflix[[#This Row],[release_year]],1,1)</f>
        <v>43101</v>
      </c>
      <c r="Q2318" s="12">
        <f t="shared" si="36"/>
        <v>43525</v>
      </c>
      <c r="R2318" s="12" t="str">
        <f>TEXT(table_netflix[[#This Row],[date_added_todate]], "mmm")</f>
        <v>Mar</v>
      </c>
      <c r="S2318" t="s">
        <v>12064</v>
      </c>
    </row>
    <row r="2319" spans="1:19" x14ac:dyDescent="0.3">
      <c r="A2319" t="s">
        <v>12065</v>
      </c>
      <c r="B2319" t="s">
        <v>15</v>
      </c>
      <c r="C2319" t="s">
        <v>12066</v>
      </c>
      <c r="D2319" t="s">
        <v>673</v>
      </c>
      <c r="E2319" t="s">
        <v>12067</v>
      </c>
      <c r="F2319" t="s">
        <v>18</v>
      </c>
      <c r="G2319" s="14" t="s">
        <v>12029</v>
      </c>
      <c r="H2319">
        <v>2008</v>
      </c>
      <c r="I2319" t="s">
        <v>45</v>
      </c>
      <c r="J2319" t="s">
        <v>125</v>
      </c>
      <c r="K2319">
        <f>IFERROR(VALUE(LEFT(table_netflix[[#This Row],[duration (in min)]], LEN(table_netflix[[#This Row],[duration (in min)]])-4)),0)</f>
        <v>97</v>
      </c>
      <c r="L2319" t="s">
        <v>47</v>
      </c>
      <c r="O2319" t="str" cm="1">
        <f t="array" ref="O2319">_xlfn.IFS(table_netflix[[#This Row],[release_year]]&gt;=2018, "2018 &amp; after", TRUE, "Before 2018")</f>
        <v>Before 2018</v>
      </c>
      <c r="P2319" s="12">
        <f>DATE(table_netflix[[#This Row],[release_year]],1,1)</f>
        <v>39448</v>
      </c>
      <c r="Q2319" s="12">
        <f t="shared" si="36"/>
        <v>43525</v>
      </c>
      <c r="R2319" s="12" t="str">
        <f>TEXT(table_netflix[[#This Row],[date_added_todate]], "mmm")</f>
        <v>Mar</v>
      </c>
      <c r="S2319" t="s">
        <v>12068</v>
      </c>
    </row>
    <row r="2320" spans="1:19" x14ac:dyDescent="0.3">
      <c r="A2320" t="s">
        <v>12069</v>
      </c>
      <c r="B2320" t="s">
        <v>15</v>
      </c>
      <c r="C2320" t="s">
        <v>12070</v>
      </c>
      <c r="D2320" t="s">
        <v>12071</v>
      </c>
      <c r="E2320" t="s">
        <v>12072</v>
      </c>
      <c r="F2320" t="s">
        <v>301</v>
      </c>
      <c r="G2320" s="14" t="s">
        <v>12029</v>
      </c>
      <c r="H2320">
        <v>2018</v>
      </c>
      <c r="I2320" t="s">
        <v>27</v>
      </c>
      <c r="J2320" t="s">
        <v>118</v>
      </c>
      <c r="K2320">
        <f>IFERROR(VALUE(LEFT(table_netflix[[#This Row],[duration (in min)]], LEN(table_netflix[[#This Row],[duration (in min)]])-4)),0)</f>
        <v>103</v>
      </c>
      <c r="L2320" t="s">
        <v>53</v>
      </c>
      <c r="M2320" t="s">
        <v>55</v>
      </c>
      <c r="N2320" t="s">
        <v>142</v>
      </c>
      <c r="O2320" t="str" cm="1">
        <f t="array" ref="O2320">_xlfn.IFS(table_netflix[[#This Row],[release_year]]&gt;=2018, "2018 &amp; after", TRUE, "Before 2018")</f>
        <v>2018 &amp; after</v>
      </c>
      <c r="P2320" s="12">
        <f>DATE(table_netflix[[#This Row],[release_year]],1,1)</f>
        <v>43101</v>
      </c>
      <c r="Q2320" s="12">
        <f t="shared" si="36"/>
        <v>43525</v>
      </c>
      <c r="R2320" s="12" t="str">
        <f>TEXT(table_netflix[[#This Row],[date_added_todate]], "mmm")</f>
        <v>Mar</v>
      </c>
      <c r="S2320" t="s">
        <v>12073</v>
      </c>
    </row>
    <row r="2321" spans="1:19" x14ac:dyDescent="0.3">
      <c r="A2321" t="s">
        <v>12074</v>
      </c>
      <c r="B2321" t="s">
        <v>15</v>
      </c>
      <c r="C2321" t="s">
        <v>12075</v>
      </c>
      <c r="D2321" t="s">
        <v>12076</v>
      </c>
      <c r="E2321" t="s">
        <v>12077</v>
      </c>
      <c r="F2321" t="s">
        <v>301</v>
      </c>
      <c r="G2321" s="14" t="s">
        <v>12078</v>
      </c>
      <c r="H2321">
        <v>2018</v>
      </c>
      <c r="I2321" t="s">
        <v>27</v>
      </c>
      <c r="J2321" t="s">
        <v>52</v>
      </c>
      <c r="K2321">
        <f>IFERROR(VALUE(LEFT(table_netflix[[#This Row],[duration (in min)]], LEN(table_netflix[[#This Row],[duration (in min)]])-4)),0)</f>
        <v>125</v>
      </c>
      <c r="L2321" t="s">
        <v>53</v>
      </c>
      <c r="M2321" t="s">
        <v>54</v>
      </c>
      <c r="N2321" t="s">
        <v>55</v>
      </c>
      <c r="O2321" t="str" cm="1">
        <f t="array" ref="O2321">_xlfn.IFS(table_netflix[[#This Row],[release_year]]&gt;=2018, "2018 &amp; after", TRUE, "Before 2018")</f>
        <v>2018 &amp; after</v>
      </c>
      <c r="P2321" s="12">
        <f>DATE(table_netflix[[#This Row],[release_year]],1,1)</f>
        <v>43101</v>
      </c>
      <c r="Q2321" s="12">
        <f t="shared" si="36"/>
        <v>43524</v>
      </c>
      <c r="R2321" s="12" t="str">
        <f>TEXT(table_netflix[[#This Row],[date_added_todate]], "mmm")</f>
        <v>Feb</v>
      </c>
      <c r="S2321" t="s">
        <v>12079</v>
      </c>
    </row>
    <row r="2322" spans="1:19" x14ac:dyDescent="0.3">
      <c r="A2322" t="s">
        <v>12080</v>
      </c>
      <c r="B2322" t="s">
        <v>15</v>
      </c>
      <c r="C2322" t="s">
        <v>12081</v>
      </c>
      <c r="D2322" t="s">
        <v>4347</v>
      </c>
      <c r="E2322" t="s">
        <v>12082</v>
      </c>
      <c r="F2322" t="s">
        <v>1833</v>
      </c>
      <c r="G2322" s="14" t="s">
        <v>12083</v>
      </c>
      <c r="H2322">
        <v>2015</v>
      </c>
      <c r="I2322" t="s">
        <v>27</v>
      </c>
      <c r="J2322" t="s">
        <v>1112</v>
      </c>
      <c r="K2322">
        <f>IFERROR(VALUE(LEFT(table_netflix[[#This Row],[duration (in min)]], LEN(table_netflix[[#This Row],[duration (in min)]])-4)),0)</f>
        <v>130</v>
      </c>
      <c r="L2322" t="s">
        <v>53</v>
      </c>
      <c r="M2322" t="s">
        <v>55</v>
      </c>
      <c r="N2322" t="s">
        <v>107</v>
      </c>
      <c r="O2322" t="str" cm="1">
        <f t="array" ref="O2322">_xlfn.IFS(table_netflix[[#This Row],[release_year]]&gt;=2018, "2018 &amp; after", TRUE, "Before 2018")</f>
        <v>Before 2018</v>
      </c>
      <c r="P2322" s="12">
        <f>DATE(table_netflix[[#This Row],[release_year]],1,1)</f>
        <v>42005</v>
      </c>
      <c r="Q2322" s="12">
        <f t="shared" si="36"/>
        <v>43523</v>
      </c>
      <c r="R2322" s="12" t="str">
        <f>TEXT(table_netflix[[#This Row],[date_added_todate]], "mmm")</f>
        <v>Feb</v>
      </c>
      <c r="S2322" t="s">
        <v>12084</v>
      </c>
    </row>
    <row r="2323" spans="1:19" x14ac:dyDescent="0.3">
      <c r="A2323" t="s">
        <v>12085</v>
      </c>
      <c r="B2323" t="s">
        <v>15</v>
      </c>
      <c r="C2323" t="s">
        <v>12086</v>
      </c>
      <c r="D2323" t="s">
        <v>11843</v>
      </c>
      <c r="E2323" t="s">
        <v>12087</v>
      </c>
      <c r="F2323" t="s">
        <v>1833</v>
      </c>
      <c r="G2323" s="14" t="s">
        <v>12083</v>
      </c>
      <c r="H2323">
        <v>2015</v>
      </c>
      <c r="I2323" t="s">
        <v>62</v>
      </c>
      <c r="J2323" t="s">
        <v>348</v>
      </c>
      <c r="K2323">
        <f>IFERROR(VALUE(LEFT(table_netflix[[#This Row],[duration (in min)]], LEN(table_netflix[[#This Row],[duration (in min)]])-4)),0)</f>
        <v>119</v>
      </c>
      <c r="L2323" t="s">
        <v>144</v>
      </c>
      <c r="M2323" t="s">
        <v>85</v>
      </c>
      <c r="N2323" t="s">
        <v>55</v>
      </c>
      <c r="O2323" t="str" cm="1">
        <f t="array" ref="O2323">_xlfn.IFS(table_netflix[[#This Row],[release_year]]&gt;=2018, "2018 &amp; after", TRUE, "Before 2018")</f>
        <v>Before 2018</v>
      </c>
      <c r="P2323" s="12">
        <f>DATE(table_netflix[[#This Row],[release_year]],1,1)</f>
        <v>42005</v>
      </c>
      <c r="Q2323" s="12">
        <f t="shared" si="36"/>
        <v>43523</v>
      </c>
      <c r="R2323" s="12" t="str">
        <f>TEXT(table_netflix[[#This Row],[date_added_todate]], "mmm")</f>
        <v>Feb</v>
      </c>
      <c r="S2323" t="s">
        <v>12088</v>
      </c>
    </row>
    <row r="2324" spans="1:19" x14ac:dyDescent="0.3">
      <c r="A2324" t="s">
        <v>12089</v>
      </c>
      <c r="B2324" t="s">
        <v>15</v>
      </c>
      <c r="C2324" t="s">
        <v>12090</v>
      </c>
      <c r="D2324" t="s">
        <v>2348</v>
      </c>
      <c r="E2324" t="s">
        <v>12091</v>
      </c>
      <c r="F2324" t="s">
        <v>1833</v>
      </c>
      <c r="G2324" s="14" t="s">
        <v>12083</v>
      </c>
      <c r="H2324">
        <v>2014</v>
      </c>
      <c r="I2324" t="s">
        <v>84</v>
      </c>
      <c r="J2324" t="s">
        <v>141</v>
      </c>
      <c r="K2324">
        <f>IFERROR(VALUE(LEFT(table_netflix[[#This Row],[duration (in min)]], LEN(table_netflix[[#This Row],[duration (in min)]])-4)),0)</f>
        <v>110</v>
      </c>
      <c r="L2324" t="s">
        <v>71</v>
      </c>
      <c r="M2324" t="s">
        <v>55</v>
      </c>
      <c r="N2324" t="s">
        <v>107</v>
      </c>
      <c r="O2324" t="str" cm="1">
        <f t="array" ref="O2324">_xlfn.IFS(table_netflix[[#This Row],[release_year]]&gt;=2018, "2018 &amp; after", TRUE, "Before 2018")</f>
        <v>Before 2018</v>
      </c>
      <c r="P2324" s="12">
        <f>DATE(table_netflix[[#This Row],[release_year]],1,1)</f>
        <v>41640</v>
      </c>
      <c r="Q2324" s="12">
        <f t="shared" si="36"/>
        <v>43523</v>
      </c>
      <c r="R2324" s="12" t="str">
        <f>TEXT(table_netflix[[#This Row],[date_added_todate]], "mmm")</f>
        <v>Feb</v>
      </c>
      <c r="S2324" t="s">
        <v>12092</v>
      </c>
    </row>
    <row r="2325" spans="1:19" x14ac:dyDescent="0.3">
      <c r="A2325" t="s">
        <v>12093</v>
      </c>
      <c r="B2325" t="s">
        <v>15</v>
      </c>
      <c r="C2325" t="s">
        <v>12094</v>
      </c>
      <c r="D2325" t="s">
        <v>2348</v>
      </c>
      <c r="E2325" t="s">
        <v>12095</v>
      </c>
      <c r="F2325" t="s">
        <v>1833</v>
      </c>
      <c r="G2325" s="14" t="s">
        <v>12083</v>
      </c>
      <c r="H2325">
        <v>2017</v>
      </c>
      <c r="I2325" t="s">
        <v>62</v>
      </c>
      <c r="J2325" t="s">
        <v>444</v>
      </c>
      <c r="K2325">
        <f>IFERROR(VALUE(LEFT(table_netflix[[#This Row],[duration (in min)]], LEN(table_netflix[[#This Row],[duration (in min)]])-4)),0)</f>
        <v>120</v>
      </c>
      <c r="L2325" t="s">
        <v>71</v>
      </c>
      <c r="M2325" t="s">
        <v>72</v>
      </c>
      <c r="N2325" t="s">
        <v>55</v>
      </c>
      <c r="O2325" t="str" cm="1">
        <f t="array" ref="O2325">_xlfn.IFS(table_netflix[[#This Row],[release_year]]&gt;=2018, "2018 &amp; after", TRUE, "Before 2018")</f>
        <v>Before 2018</v>
      </c>
      <c r="P2325" s="12">
        <f>DATE(table_netflix[[#This Row],[release_year]],1,1)</f>
        <v>42736</v>
      </c>
      <c r="Q2325" s="12">
        <f t="shared" si="36"/>
        <v>43523</v>
      </c>
      <c r="R2325" s="12" t="str">
        <f>TEXT(table_netflix[[#This Row],[date_added_todate]], "mmm")</f>
        <v>Feb</v>
      </c>
      <c r="S2325" t="s">
        <v>12096</v>
      </c>
    </row>
    <row r="2326" spans="1:19" x14ac:dyDescent="0.3">
      <c r="A2326" t="s">
        <v>12097</v>
      </c>
      <c r="B2326" t="s">
        <v>15</v>
      </c>
      <c r="C2326" t="s">
        <v>12098</v>
      </c>
      <c r="D2326" t="s">
        <v>12099</v>
      </c>
      <c r="E2326" t="s">
        <v>12100</v>
      </c>
      <c r="F2326" t="s">
        <v>39</v>
      </c>
      <c r="G2326" s="14" t="s">
        <v>12083</v>
      </c>
      <c r="H2326">
        <v>2018</v>
      </c>
      <c r="I2326" t="s">
        <v>84</v>
      </c>
      <c r="J2326" t="s">
        <v>226</v>
      </c>
      <c r="K2326">
        <f>IFERROR(VALUE(LEFT(table_netflix[[#This Row],[duration (in min)]], LEN(table_netflix[[#This Row],[duration (in min)]])-4)),0)</f>
        <v>102</v>
      </c>
      <c r="L2326" t="s">
        <v>53</v>
      </c>
      <c r="M2326" t="s">
        <v>54</v>
      </c>
      <c r="N2326" t="s">
        <v>55</v>
      </c>
      <c r="O2326" t="str" cm="1">
        <f t="array" ref="O2326">_xlfn.IFS(table_netflix[[#This Row],[release_year]]&gt;=2018, "2018 &amp; after", TRUE, "Before 2018")</f>
        <v>2018 &amp; after</v>
      </c>
      <c r="P2326" s="12">
        <f>DATE(table_netflix[[#This Row],[release_year]],1,1)</f>
        <v>43101</v>
      </c>
      <c r="Q2326" s="12">
        <f t="shared" si="36"/>
        <v>43523</v>
      </c>
      <c r="R2326" s="12" t="str">
        <f>TEXT(table_netflix[[#This Row],[date_added_todate]], "mmm")</f>
        <v>Feb</v>
      </c>
      <c r="S2326" t="s">
        <v>12101</v>
      </c>
    </row>
    <row r="2327" spans="1:19" x14ac:dyDescent="0.3">
      <c r="A2327" t="s">
        <v>12102</v>
      </c>
      <c r="B2327" t="s">
        <v>15</v>
      </c>
      <c r="C2327" t="s">
        <v>12103</v>
      </c>
      <c r="D2327" t="s">
        <v>4347</v>
      </c>
      <c r="E2327" t="s">
        <v>12104</v>
      </c>
      <c r="F2327" t="s">
        <v>1833</v>
      </c>
      <c r="G2327" s="14" t="s">
        <v>12083</v>
      </c>
      <c r="H2327">
        <v>2013</v>
      </c>
      <c r="I2327" t="s">
        <v>62</v>
      </c>
      <c r="J2327" t="s">
        <v>52</v>
      </c>
      <c r="K2327">
        <f>IFERROR(VALUE(LEFT(table_netflix[[#This Row],[duration (in min)]], LEN(table_netflix[[#This Row],[duration (in min)]])-4)),0)</f>
        <v>125</v>
      </c>
      <c r="L2327" t="s">
        <v>71</v>
      </c>
      <c r="M2327" t="s">
        <v>72</v>
      </c>
      <c r="N2327" t="s">
        <v>55</v>
      </c>
      <c r="O2327" t="str" cm="1">
        <f t="array" ref="O2327">_xlfn.IFS(table_netflix[[#This Row],[release_year]]&gt;=2018, "2018 &amp; after", TRUE, "Before 2018")</f>
        <v>Before 2018</v>
      </c>
      <c r="P2327" s="12">
        <f>DATE(table_netflix[[#This Row],[release_year]],1,1)</f>
        <v>41275</v>
      </c>
      <c r="Q2327" s="12">
        <f t="shared" si="36"/>
        <v>43523</v>
      </c>
      <c r="R2327" s="12" t="str">
        <f>TEXT(table_netflix[[#This Row],[date_added_todate]], "mmm")</f>
        <v>Feb</v>
      </c>
      <c r="S2327" t="s">
        <v>12105</v>
      </c>
    </row>
    <row r="2328" spans="1:19" x14ac:dyDescent="0.3">
      <c r="A2328" t="s">
        <v>12106</v>
      </c>
      <c r="B2328" t="s">
        <v>15</v>
      </c>
      <c r="C2328" t="s">
        <v>12107</v>
      </c>
      <c r="D2328" t="s">
        <v>4347</v>
      </c>
      <c r="E2328" t="s">
        <v>12108</v>
      </c>
      <c r="F2328" t="s">
        <v>1833</v>
      </c>
      <c r="G2328" s="14" t="s">
        <v>12083</v>
      </c>
      <c r="H2328">
        <v>2013</v>
      </c>
      <c r="I2328" t="s">
        <v>84</v>
      </c>
      <c r="J2328" t="s">
        <v>81</v>
      </c>
      <c r="K2328">
        <f>IFERROR(VALUE(LEFT(table_netflix[[#This Row],[duration (in min)]], LEN(table_netflix[[#This Row],[duration (in min)]])-4)),0)</f>
        <v>127</v>
      </c>
      <c r="L2328" t="s">
        <v>71</v>
      </c>
      <c r="M2328" t="s">
        <v>55</v>
      </c>
      <c r="N2328" t="s">
        <v>107</v>
      </c>
      <c r="O2328" t="str" cm="1">
        <f t="array" ref="O2328">_xlfn.IFS(table_netflix[[#This Row],[release_year]]&gt;=2018, "2018 &amp; after", TRUE, "Before 2018")</f>
        <v>Before 2018</v>
      </c>
      <c r="P2328" s="12">
        <f>DATE(table_netflix[[#This Row],[release_year]],1,1)</f>
        <v>41275</v>
      </c>
      <c r="Q2328" s="12">
        <f t="shared" si="36"/>
        <v>43523</v>
      </c>
      <c r="R2328" s="12" t="str">
        <f>TEXT(table_netflix[[#This Row],[date_added_todate]], "mmm")</f>
        <v>Feb</v>
      </c>
      <c r="S2328" t="s">
        <v>12109</v>
      </c>
    </row>
    <row r="2329" spans="1:19" x14ac:dyDescent="0.3">
      <c r="A2329" t="s">
        <v>12110</v>
      </c>
      <c r="B2329" t="s">
        <v>15</v>
      </c>
      <c r="C2329" t="s">
        <v>12111</v>
      </c>
      <c r="D2329" t="s">
        <v>4347</v>
      </c>
      <c r="E2329" t="s">
        <v>12112</v>
      </c>
      <c r="F2329" t="s">
        <v>1833</v>
      </c>
      <c r="G2329" s="14" t="s">
        <v>12083</v>
      </c>
      <c r="H2329">
        <v>2017</v>
      </c>
      <c r="I2329" t="s">
        <v>62</v>
      </c>
      <c r="J2329" t="s">
        <v>412</v>
      </c>
      <c r="K2329">
        <f>IFERROR(VALUE(LEFT(table_netflix[[#This Row],[duration (in min)]], LEN(table_netflix[[#This Row],[duration (in min)]])-4)),0)</f>
        <v>121</v>
      </c>
      <c r="L2329" t="s">
        <v>71</v>
      </c>
      <c r="M2329" t="s">
        <v>72</v>
      </c>
      <c r="N2329" t="s">
        <v>55</v>
      </c>
      <c r="O2329" t="str" cm="1">
        <f t="array" ref="O2329">_xlfn.IFS(table_netflix[[#This Row],[release_year]]&gt;=2018, "2018 &amp; after", TRUE, "Before 2018")</f>
        <v>Before 2018</v>
      </c>
      <c r="P2329" s="12">
        <f>DATE(table_netflix[[#This Row],[release_year]],1,1)</f>
        <v>42736</v>
      </c>
      <c r="Q2329" s="12">
        <f t="shared" si="36"/>
        <v>43523</v>
      </c>
      <c r="R2329" s="12" t="str">
        <f>TEXT(table_netflix[[#This Row],[date_added_todate]], "mmm")</f>
        <v>Feb</v>
      </c>
      <c r="S2329" t="s">
        <v>12113</v>
      </c>
    </row>
    <row r="2330" spans="1:19" x14ac:dyDescent="0.3">
      <c r="A2330" t="s">
        <v>12114</v>
      </c>
      <c r="B2330" t="s">
        <v>15</v>
      </c>
      <c r="C2330" t="s">
        <v>12115</v>
      </c>
      <c r="D2330" t="s">
        <v>4347</v>
      </c>
      <c r="E2330" t="s">
        <v>12116</v>
      </c>
      <c r="F2330" t="s">
        <v>1833</v>
      </c>
      <c r="G2330" s="14" t="s">
        <v>12083</v>
      </c>
      <c r="H2330">
        <v>2014</v>
      </c>
      <c r="I2330" t="s">
        <v>62</v>
      </c>
      <c r="J2330" t="s">
        <v>265</v>
      </c>
      <c r="K2330">
        <f>IFERROR(VALUE(LEFT(table_netflix[[#This Row],[duration (in min)]], LEN(table_netflix[[#This Row],[duration (in min)]])-4)),0)</f>
        <v>113</v>
      </c>
      <c r="L2330" t="s">
        <v>53</v>
      </c>
      <c r="M2330" t="s">
        <v>55</v>
      </c>
      <c r="N2330" t="s">
        <v>107</v>
      </c>
      <c r="O2330" t="str" cm="1">
        <f t="array" ref="O2330">_xlfn.IFS(table_netflix[[#This Row],[release_year]]&gt;=2018, "2018 &amp; after", TRUE, "Before 2018")</f>
        <v>Before 2018</v>
      </c>
      <c r="P2330" s="12">
        <f>DATE(table_netflix[[#This Row],[release_year]],1,1)</f>
        <v>41640</v>
      </c>
      <c r="Q2330" s="12">
        <f t="shared" si="36"/>
        <v>43523</v>
      </c>
      <c r="R2330" s="12" t="str">
        <f>TEXT(table_netflix[[#This Row],[date_added_todate]], "mmm")</f>
        <v>Feb</v>
      </c>
      <c r="S2330" t="s">
        <v>12117</v>
      </c>
    </row>
    <row r="2331" spans="1:19" x14ac:dyDescent="0.3">
      <c r="A2331" t="s">
        <v>12118</v>
      </c>
      <c r="B2331" t="s">
        <v>15</v>
      </c>
      <c r="C2331" t="s">
        <v>12119</v>
      </c>
      <c r="D2331" t="s">
        <v>5311</v>
      </c>
      <c r="E2331" t="s">
        <v>12120</v>
      </c>
      <c r="F2331" t="s">
        <v>1833</v>
      </c>
      <c r="G2331" s="14" t="s">
        <v>12083</v>
      </c>
      <c r="H2331">
        <v>2015</v>
      </c>
      <c r="I2331" t="s">
        <v>27</v>
      </c>
      <c r="J2331" t="s">
        <v>381</v>
      </c>
      <c r="K2331">
        <f>IFERROR(VALUE(LEFT(table_netflix[[#This Row],[duration (in min)]], LEN(table_netflix[[#This Row],[duration (in min)]])-4)),0)</f>
        <v>118</v>
      </c>
      <c r="L2331" t="s">
        <v>53</v>
      </c>
      <c r="M2331" t="s">
        <v>55</v>
      </c>
      <c r="N2331" t="s">
        <v>112</v>
      </c>
      <c r="O2331" t="str" cm="1">
        <f t="array" ref="O2331">_xlfn.IFS(table_netflix[[#This Row],[release_year]]&gt;=2018, "2018 &amp; after", TRUE, "Before 2018")</f>
        <v>Before 2018</v>
      </c>
      <c r="P2331" s="12">
        <f>DATE(table_netflix[[#This Row],[release_year]],1,1)</f>
        <v>42005</v>
      </c>
      <c r="Q2331" s="12">
        <f t="shared" si="36"/>
        <v>43523</v>
      </c>
      <c r="R2331" s="12" t="str">
        <f>TEXT(table_netflix[[#This Row],[date_added_todate]], "mmm")</f>
        <v>Feb</v>
      </c>
      <c r="S2331" t="s">
        <v>12121</v>
      </c>
    </row>
    <row r="2332" spans="1:19" x14ac:dyDescent="0.3">
      <c r="A2332" t="s">
        <v>12122</v>
      </c>
      <c r="B2332" t="s">
        <v>15</v>
      </c>
      <c r="C2332" t="s">
        <v>12123</v>
      </c>
      <c r="D2332" t="s">
        <v>11934</v>
      </c>
      <c r="E2332" t="s">
        <v>12124</v>
      </c>
      <c r="F2332" t="s">
        <v>1833</v>
      </c>
      <c r="G2332" s="14" t="s">
        <v>12083</v>
      </c>
      <c r="H2332">
        <v>2012</v>
      </c>
      <c r="I2332" t="s">
        <v>27</v>
      </c>
      <c r="J2332" t="s">
        <v>1200</v>
      </c>
      <c r="K2332">
        <f>IFERROR(VALUE(LEFT(table_netflix[[#This Row],[duration (in min)]], LEN(table_netflix[[#This Row],[duration (in min)]])-4)),0)</f>
        <v>132</v>
      </c>
      <c r="L2332" t="s">
        <v>53</v>
      </c>
      <c r="M2332" t="s">
        <v>55</v>
      </c>
      <c r="N2332" t="s">
        <v>107</v>
      </c>
      <c r="O2332" t="str" cm="1">
        <f t="array" ref="O2332">_xlfn.IFS(table_netflix[[#This Row],[release_year]]&gt;=2018, "2018 &amp; after", TRUE, "Before 2018")</f>
        <v>Before 2018</v>
      </c>
      <c r="P2332" s="12">
        <f>DATE(table_netflix[[#This Row],[release_year]],1,1)</f>
        <v>40909</v>
      </c>
      <c r="Q2332" s="12">
        <f t="shared" si="36"/>
        <v>43523</v>
      </c>
      <c r="R2332" s="12" t="str">
        <f>TEXT(table_netflix[[#This Row],[date_added_todate]], "mmm")</f>
        <v>Feb</v>
      </c>
      <c r="S2332" t="s">
        <v>12125</v>
      </c>
    </row>
    <row r="2333" spans="1:19" x14ac:dyDescent="0.3">
      <c r="A2333" t="s">
        <v>12126</v>
      </c>
      <c r="B2333" t="s">
        <v>15</v>
      </c>
      <c r="C2333" t="s">
        <v>12127</v>
      </c>
      <c r="D2333" t="s">
        <v>12128</v>
      </c>
      <c r="E2333" t="s">
        <v>12129</v>
      </c>
      <c r="F2333" t="s">
        <v>18</v>
      </c>
      <c r="G2333" s="14" t="s">
        <v>12130</v>
      </c>
      <c r="H2333">
        <v>2006</v>
      </c>
      <c r="I2333" t="s">
        <v>27</v>
      </c>
      <c r="J2333" t="s">
        <v>101</v>
      </c>
      <c r="K2333">
        <f>IFERROR(VALUE(LEFT(table_netflix[[#This Row],[duration (in min)]], LEN(table_netflix[[#This Row],[duration (in min)]])-4)),0)</f>
        <v>61</v>
      </c>
      <c r="L2333" t="s">
        <v>852</v>
      </c>
      <c r="O2333" t="str" cm="1">
        <f t="array" ref="O2333">_xlfn.IFS(table_netflix[[#This Row],[release_year]]&gt;=2018, "2018 &amp; after", TRUE, "Before 2018")</f>
        <v>Before 2018</v>
      </c>
      <c r="P2333" s="12">
        <f>DATE(table_netflix[[#This Row],[release_year]],1,1)</f>
        <v>38718</v>
      </c>
      <c r="Q2333" s="12">
        <f t="shared" si="36"/>
        <v>43522</v>
      </c>
      <c r="R2333" s="12" t="str">
        <f>TEXT(table_netflix[[#This Row],[date_added_todate]], "mmm")</f>
        <v>Feb</v>
      </c>
      <c r="S2333" t="s">
        <v>12131</v>
      </c>
    </row>
    <row r="2334" spans="1:19" x14ac:dyDescent="0.3">
      <c r="A2334" t="s">
        <v>12132</v>
      </c>
      <c r="B2334" t="s">
        <v>15</v>
      </c>
      <c r="C2334" t="s">
        <v>12133</v>
      </c>
      <c r="D2334" t="s">
        <v>12134</v>
      </c>
      <c r="E2334" t="s">
        <v>12135</v>
      </c>
      <c r="F2334" t="s">
        <v>39</v>
      </c>
      <c r="G2334" s="14" t="s">
        <v>12136</v>
      </c>
      <c r="H2334">
        <v>2018</v>
      </c>
      <c r="I2334" t="s">
        <v>84</v>
      </c>
      <c r="J2334" t="s">
        <v>327</v>
      </c>
      <c r="K2334">
        <f>IFERROR(VALUE(LEFT(table_netflix[[#This Row],[duration (in min)]], LEN(table_netflix[[#This Row],[duration (in min)]])-4)),0)</f>
        <v>80</v>
      </c>
      <c r="L2334" t="s">
        <v>53</v>
      </c>
      <c r="M2334" t="s">
        <v>54</v>
      </c>
      <c r="N2334" t="s">
        <v>55</v>
      </c>
      <c r="O2334" t="str" cm="1">
        <f t="array" ref="O2334">_xlfn.IFS(table_netflix[[#This Row],[release_year]]&gt;=2018, "2018 &amp; after", TRUE, "Before 2018")</f>
        <v>2018 &amp; after</v>
      </c>
      <c r="P2334" s="12">
        <f>DATE(table_netflix[[#This Row],[release_year]],1,1)</f>
        <v>43101</v>
      </c>
      <c r="Q2334" s="12">
        <f t="shared" si="36"/>
        <v>43521</v>
      </c>
      <c r="R2334" s="12" t="str">
        <f>TEXT(table_netflix[[#This Row],[date_added_todate]], "mmm")</f>
        <v>Feb</v>
      </c>
      <c r="S2334" t="s">
        <v>12137</v>
      </c>
    </row>
    <row r="2335" spans="1:19" x14ac:dyDescent="0.3">
      <c r="A2335" t="s">
        <v>12138</v>
      </c>
      <c r="B2335" t="s">
        <v>15</v>
      </c>
      <c r="C2335" t="s">
        <v>12139</v>
      </c>
      <c r="D2335" t="s">
        <v>12140</v>
      </c>
      <c r="E2335" t="s">
        <v>12141</v>
      </c>
      <c r="F2335" t="s">
        <v>301</v>
      </c>
      <c r="G2335" s="14" t="s">
        <v>12142</v>
      </c>
      <c r="H2335">
        <v>2018</v>
      </c>
      <c r="I2335" t="s">
        <v>27</v>
      </c>
      <c r="J2335" t="s">
        <v>141</v>
      </c>
      <c r="K2335">
        <f>IFERROR(VALUE(LEFT(table_netflix[[#This Row],[duration (in min)]], LEN(table_netflix[[#This Row],[duration (in min)]])-4)),0)</f>
        <v>110</v>
      </c>
      <c r="L2335" t="s">
        <v>53</v>
      </c>
      <c r="M2335" t="s">
        <v>55</v>
      </c>
      <c r="O2335" t="str" cm="1">
        <f t="array" ref="O2335">_xlfn.IFS(table_netflix[[#This Row],[release_year]]&gt;=2018, "2018 &amp; after", TRUE, "Before 2018")</f>
        <v>2018 &amp; after</v>
      </c>
      <c r="P2335" s="12">
        <f>DATE(table_netflix[[#This Row],[release_year]],1,1)</f>
        <v>43101</v>
      </c>
      <c r="Q2335" s="12">
        <f t="shared" si="36"/>
        <v>43519</v>
      </c>
      <c r="R2335" s="12" t="str">
        <f>TEXT(table_netflix[[#This Row],[date_added_todate]], "mmm")</f>
        <v>Feb</v>
      </c>
      <c r="S2335" t="s">
        <v>12143</v>
      </c>
    </row>
    <row r="2336" spans="1:19" x14ac:dyDescent="0.3">
      <c r="A2336" t="s">
        <v>12144</v>
      </c>
      <c r="B2336" t="s">
        <v>15</v>
      </c>
      <c r="C2336" t="s">
        <v>12145</v>
      </c>
      <c r="D2336" t="s">
        <v>8077</v>
      </c>
      <c r="E2336" t="s">
        <v>8568</v>
      </c>
      <c r="F2336" t="s">
        <v>18</v>
      </c>
      <c r="G2336" s="14" t="s">
        <v>12146</v>
      </c>
      <c r="H2336">
        <v>2016</v>
      </c>
      <c r="I2336" t="s">
        <v>27</v>
      </c>
      <c r="J2336" t="s">
        <v>787</v>
      </c>
      <c r="K2336">
        <f>IFERROR(VALUE(LEFT(table_netflix[[#This Row],[duration (in min)]], LEN(table_netflix[[#This Row],[duration (in min)]])-4)),0)</f>
        <v>70</v>
      </c>
      <c r="L2336" t="s">
        <v>852</v>
      </c>
      <c r="O2336" t="str" cm="1">
        <f t="array" ref="O2336">_xlfn.IFS(table_netflix[[#This Row],[release_year]]&gt;=2018, "2018 &amp; after", TRUE, "Before 2018")</f>
        <v>Before 2018</v>
      </c>
      <c r="P2336" s="12">
        <f>DATE(table_netflix[[#This Row],[release_year]],1,1)</f>
        <v>42370</v>
      </c>
      <c r="Q2336" s="12">
        <f t="shared" si="36"/>
        <v>43518</v>
      </c>
      <c r="R2336" s="12" t="str">
        <f>TEXT(table_netflix[[#This Row],[date_added_todate]], "mmm")</f>
        <v>Feb</v>
      </c>
      <c r="S2336" t="s">
        <v>12147</v>
      </c>
    </row>
    <row r="2337" spans="1:19" x14ac:dyDescent="0.3">
      <c r="A2337" t="s">
        <v>12148</v>
      </c>
      <c r="B2337" t="s">
        <v>15</v>
      </c>
      <c r="C2337" t="s">
        <v>12149</v>
      </c>
      <c r="D2337" t="s">
        <v>12150</v>
      </c>
      <c r="E2337" t="s">
        <v>12151</v>
      </c>
      <c r="F2337" t="s">
        <v>39</v>
      </c>
      <c r="G2337" s="14" t="s">
        <v>12146</v>
      </c>
      <c r="H2337">
        <v>2019</v>
      </c>
      <c r="I2337" t="s">
        <v>27</v>
      </c>
      <c r="J2337" t="s">
        <v>330</v>
      </c>
      <c r="K2337">
        <f>IFERROR(VALUE(LEFT(table_netflix[[#This Row],[duration (in min)]], LEN(table_netflix[[#This Row],[duration (in min)]])-4)),0)</f>
        <v>117</v>
      </c>
      <c r="L2337" t="s">
        <v>53</v>
      </c>
      <c r="M2337" t="s">
        <v>55</v>
      </c>
      <c r="O2337" t="str" cm="1">
        <f t="array" ref="O2337">_xlfn.IFS(table_netflix[[#This Row],[release_year]]&gt;=2018, "2018 &amp; after", TRUE, "Before 2018")</f>
        <v>2018 &amp; after</v>
      </c>
      <c r="P2337" s="12">
        <f>DATE(table_netflix[[#This Row],[release_year]],1,1)</f>
        <v>43466</v>
      </c>
      <c r="Q2337" s="12">
        <f t="shared" si="36"/>
        <v>43518</v>
      </c>
      <c r="R2337" s="12" t="str">
        <f>TEXT(table_netflix[[#This Row],[date_added_todate]], "mmm")</f>
        <v>Feb</v>
      </c>
      <c r="S2337" t="s">
        <v>12152</v>
      </c>
    </row>
    <row r="2338" spans="1:19" x14ac:dyDescent="0.3">
      <c r="A2338" t="s">
        <v>12153</v>
      </c>
      <c r="B2338" t="s">
        <v>15</v>
      </c>
      <c r="C2338" t="s">
        <v>12154</v>
      </c>
      <c r="D2338" t="s">
        <v>12155</v>
      </c>
      <c r="E2338" t="s">
        <v>12156</v>
      </c>
      <c r="F2338" t="s">
        <v>18</v>
      </c>
      <c r="G2338" s="14" t="s">
        <v>12146</v>
      </c>
      <c r="H2338">
        <v>2019</v>
      </c>
      <c r="I2338" t="s">
        <v>27</v>
      </c>
      <c r="J2338" t="s">
        <v>583</v>
      </c>
      <c r="K2338">
        <f>IFERROR(VALUE(LEFT(table_netflix[[#This Row],[duration (in min)]], LEN(table_netflix[[#This Row],[duration (in min)]])-4)),0)</f>
        <v>89</v>
      </c>
      <c r="L2338" t="s">
        <v>71</v>
      </c>
      <c r="M2338" t="s">
        <v>72</v>
      </c>
      <c r="N2338" t="s">
        <v>54</v>
      </c>
      <c r="O2338" t="str" cm="1">
        <f t="array" ref="O2338">_xlfn.IFS(table_netflix[[#This Row],[release_year]]&gt;=2018, "2018 &amp; after", TRUE, "Before 2018")</f>
        <v>2018 &amp; after</v>
      </c>
      <c r="P2338" s="12">
        <f>DATE(table_netflix[[#This Row],[release_year]],1,1)</f>
        <v>43466</v>
      </c>
      <c r="Q2338" s="12">
        <f t="shared" si="36"/>
        <v>43518</v>
      </c>
      <c r="R2338" s="12" t="str">
        <f>TEXT(table_netflix[[#This Row],[date_added_todate]], "mmm")</f>
        <v>Feb</v>
      </c>
      <c r="S2338" t="s">
        <v>12157</v>
      </c>
    </row>
    <row r="2339" spans="1:19" x14ac:dyDescent="0.3">
      <c r="A2339" t="s">
        <v>12158</v>
      </c>
      <c r="B2339" t="s">
        <v>15</v>
      </c>
      <c r="C2339" t="s">
        <v>12159</v>
      </c>
      <c r="D2339" t="s">
        <v>12160</v>
      </c>
      <c r="E2339" t="s">
        <v>12161</v>
      </c>
      <c r="F2339" t="s">
        <v>307</v>
      </c>
      <c r="G2339" s="14" t="s">
        <v>12146</v>
      </c>
      <c r="H2339">
        <v>2019</v>
      </c>
      <c r="I2339" t="s">
        <v>27</v>
      </c>
      <c r="J2339" t="s">
        <v>788</v>
      </c>
      <c r="K2339">
        <f>IFERROR(VALUE(LEFT(table_netflix[[#This Row],[duration (in min)]], LEN(table_netflix[[#This Row],[duration (in min)]])-4)),0)</f>
        <v>84</v>
      </c>
      <c r="L2339" t="s">
        <v>53</v>
      </c>
      <c r="M2339" t="s">
        <v>54</v>
      </c>
      <c r="N2339" t="s">
        <v>55</v>
      </c>
      <c r="O2339" t="str" cm="1">
        <f t="array" ref="O2339">_xlfn.IFS(table_netflix[[#This Row],[release_year]]&gt;=2018, "2018 &amp; after", TRUE, "Before 2018")</f>
        <v>2018 &amp; after</v>
      </c>
      <c r="P2339" s="12">
        <f>DATE(table_netflix[[#This Row],[release_year]],1,1)</f>
        <v>43466</v>
      </c>
      <c r="Q2339" s="12">
        <f t="shared" si="36"/>
        <v>43518</v>
      </c>
      <c r="R2339" s="12" t="str">
        <f>TEXT(table_netflix[[#This Row],[date_added_todate]], "mmm")</f>
        <v>Feb</v>
      </c>
      <c r="S2339" t="s">
        <v>12162</v>
      </c>
    </row>
    <row r="2340" spans="1:19" x14ac:dyDescent="0.3">
      <c r="A2340" t="s">
        <v>12163</v>
      </c>
      <c r="B2340" t="s">
        <v>15</v>
      </c>
      <c r="C2340" t="s">
        <v>12164</v>
      </c>
      <c r="D2340" t="s">
        <v>12165</v>
      </c>
      <c r="E2340" t="s">
        <v>12166</v>
      </c>
      <c r="F2340" t="s">
        <v>39</v>
      </c>
      <c r="G2340" s="14" t="s">
        <v>12146</v>
      </c>
      <c r="H2340">
        <v>2018</v>
      </c>
      <c r="I2340" t="s">
        <v>84</v>
      </c>
      <c r="J2340" t="s">
        <v>1311</v>
      </c>
      <c r="K2340">
        <f>IFERROR(VALUE(LEFT(table_netflix[[#This Row],[duration (in min)]], LEN(table_netflix[[#This Row],[duration (in min)]])-4)),0)</f>
        <v>131</v>
      </c>
      <c r="L2340" t="s">
        <v>53</v>
      </c>
      <c r="M2340" t="s">
        <v>54</v>
      </c>
      <c r="N2340" t="s">
        <v>55</v>
      </c>
      <c r="O2340" t="str" cm="1">
        <f t="array" ref="O2340">_xlfn.IFS(table_netflix[[#This Row],[release_year]]&gt;=2018, "2018 &amp; after", TRUE, "Before 2018")</f>
        <v>2018 &amp; after</v>
      </c>
      <c r="P2340" s="12">
        <f>DATE(table_netflix[[#This Row],[release_year]],1,1)</f>
        <v>43101</v>
      </c>
      <c r="Q2340" s="12">
        <f t="shared" si="36"/>
        <v>43518</v>
      </c>
      <c r="R2340" s="12" t="str">
        <f>TEXT(table_netflix[[#This Row],[date_added_todate]], "mmm")</f>
        <v>Feb</v>
      </c>
      <c r="S2340" t="s">
        <v>12167</v>
      </c>
    </row>
    <row r="2341" spans="1:19" x14ac:dyDescent="0.3">
      <c r="A2341" t="s">
        <v>12168</v>
      </c>
      <c r="B2341" t="s">
        <v>15</v>
      </c>
      <c r="C2341" t="s">
        <v>12169</v>
      </c>
      <c r="D2341" t="s">
        <v>12170</v>
      </c>
      <c r="E2341" t="s">
        <v>12171</v>
      </c>
      <c r="F2341" t="s">
        <v>331</v>
      </c>
      <c r="G2341" s="14" t="s">
        <v>12172</v>
      </c>
      <c r="H2341">
        <v>2018</v>
      </c>
      <c r="I2341" t="s">
        <v>27</v>
      </c>
      <c r="J2341" t="s">
        <v>903</v>
      </c>
      <c r="K2341">
        <f>IFERROR(VALUE(LEFT(table_netflix[[#This Row],[duration (in min)]], LEN(table_netflix[[#This Row],[duration (in min)]])-4)),0)</f>
        <v>139</v>
      </c>
      <c r="L2341" t="s">
        <v>53</v>
      </c>
      <c r="M2341" t="s">
        <v>55</v>
      </c>
      <c r="N2341" t="s">
        <v>142</v>
      </c>
      <c r="O2341" t="str" cm="1">
        <f t="array" ref="O2341">_xlfn.IFS(table_netflix[[#This Row],[release_year]]&gt;=2018, "2018 &amp; after", TRUE, "Before 2018")</f>
        <v>2018 &amp; after</v>
      </c>
      <c r="P2341" s="12">
        <f>DATE(table_netflix[[#This Row],[release_year]],1,1)</f>
        <v>43101</v>
      </c>
      <c r="Q2341" s="12">
        <f t="shared" si="36"/>
        <v>43517</v>
      </c>
      <c r="R2341" s="12" t="str">
        <f>TEXT(table_netflix[[#This Row],[date_added_todate]], "mmm")</f>
        <v>Feb</v>
      </c>
      <c r="S2341" t="s">
        <v>12173</v>
      </c>
    </row>
    <row r="2342" spans="1:19" x14ac:dyDescent="0.3">
      <c r="A2342" t="s">
        <v>12174</v>
      </c>
      <c r="B2342" t="s">
        <v>15</v>
      </c>
      <c r="C2342" t="s">
        <v>12175</v>
      </c>
      <c r="D2342" t="s">
        <v>12176</v>
      </c>
      <c r="E2342" t="s">
        <v>12177</v>
      </c>
      <c r="F2342" t="s">
        <v>18</v>
      </c>
      <c r="G2342" s="14" t="s">
        <v>12178</v>
      </c>
      <c r="H2342">
        <v>2001</v>
      </c>
      <c r="I2342" t="s">
        <v>84</v>
      </c>
      <c r="J2342" t="s">
        <v>3552</v>
      </c>
      <c r="K2342">
        <f>IFERROR(VALUE(LEFT(table_netflix[[#This Row],[duration (in min)]], LEN(table_netflix[[#This Row],[duration (in min)]])-4)),0)</f>
        <v>42</v>
      </c>
      <c r="L2342" t="s">
        <v>852</v>
      </c>
      <c r="O2342" t="str" cm="1">
        <f t="array" ref="O2342">_xlfn.IFS(table_netflix[[#This Row],[release_year]]&gt;=2018, "2018 &amp; after", TRUE, "Before 2018")</f>
        <v>Before 2018</v>
      </c>
      <c r="P2342" s="12">
        <f>DATE(table_netflix[[#This Row],[release_year]],1,1)</f>
        <v>36892</v>
      </c>
      <c r="Q2342" s="12">
        <f t="shared" si="36"/>
        <v>43516</v>
      </c>
      <c r="R2342" s="12" t="str">
        <f>TEXT(table_netflix[[#This Row],[date_added_todate]], "mmm")</f>
        <v>Feb</v>
      </c>
      <c r="S2342" t="s">
        <v>12179</v>
      </c>
    </row>
    <row r="2343" spans="1:19" x14ac:dyDescent="0.3">
      <c r="A2343" t="s">
        <v>12180</v>
      </c>
      <c r="B2343" t="s">
        <v>15</v>
      </c>
      <c r="C2343" t="s">
        <v>12181</v>
      </c>
      <c r="D2343" t="s">
        <v>12182</v>
      </c>
      <c r="E2343" t="s">
        <v>12183</v>
      </c>
      <c r="F2343" t="s">
        <v>523</v>
      </c>
      <c r="G2343" s="14" t="s">
        <v>12178</v>
      </c>
      <c r="H2343">
        <v>2017</v>
      </c>
      <c r="I2343" t="s">
        <v>27</v>
      </c>
      <c r="J2343" t="s">
        <v>2955</v>
      </c>
      <c r="K2343">
        <f>IFERROR(VALUE(LEFT(table_netflix[[#This Row],[duration (in min)]], LEN(table_netflix[[#This Row],[duration (in min)]])-4)),0)</f>
        <v>79</v>
      </c>
      <c r="L2343" t="s">
        <v>22</v>
      </c>
      <c r="M2343" t="s">
        <v>600</v>
      </c>
      <c r="O2343" t="str" cm="1">
        <f t="array" ref="O2343">_xlfn.IFS(table_netflix[[#This Row],[release_year]]&gt;=2018, "2018 &amp; after", TRUE, "Before 2018")</f>
        <v>Before 2018</v>
      </c>
      <c r="P2343" s="12">
        <f>DATE(table_netflix[[#This Row],[release_year]],1,1)</f>
        <v>42736</v>
      </c>
      <c r="Q2343" s="12">
        <f t="shared" si="36"/>
        <v>43516</v>
      </c>
      <c r="R2343" s="12" t="str">
        <f>TEXT(table_netflix[[#This Row],[date_added_todate]], "mmm")</f>
        <v>Feb</v>
      </c>
      <c r="S2343" t="s">
        <v>12184</v>
      </c>
    </row>
    <row r="2344" spans="1:19" x14ac:dyDescent="0.3">
      <c r="A2344" t="s">
        <v>12185</v>
      </c>
      <c r="B2344" t="s">
        <v>15</v>
      </c>
      <c r="C2344" t="s">
        <v>12186</v>
      </c>
      <c r="D2344" t="s">
        <v>12187</v>
      </c>
      <c r="E2344" t="s">
        <v>12188</v>
      </c>
      <c r="F2344" t="s">
        <v>39</v>
      </c>
      <c r="G2344" s="14" t="s">
        <v>12189</v>
      </c>
      <c r="H2344">
        <v>2018</v>
      </c>
      <c r="I2344" t="s">
        <v>62</v>
      </c>
      <c r="J2344" t="s">
        <v>152</v>
      </c>
      <c r="K2344">
        <f>IFERROR(VALUE(LEFT(table_netflix[[#This Row],[duration (in min)]], LEN(table_netflix[[#This Row],[duration (in min)]])-4)),0)</f>
        <v>96</v>
      </c>
      <c r="L2344" t="s">
        <v>53</v>
      </c>
      <c r="M2344" t="s">
        <v>54</v>
      </c>
      <c r="N2344" t="s">
        <v>55</v>
      </c>
      <c r="O2344" t="str" cm="1">
        <f t="array" ref="O2344">_xlfn.IFS(table_netflix[[#This Row],[release_year]]&gt;=2018, "2018 &amp; after", TRUE, "Before 2018")</f>
        <v>2018 &amp; after</v>
      </c>
      <c r="P2344" s="12">
        <f>DATE(table_netflix[[#This Row],[release_year]],1,1)</f>
        <v>43101</v>
      </c>
      <c r="Q2344" s="12">
        <f t="shared" si="36"/>
        <v>43513</v>
      </c>
      <c r="R2344" s="12" t="str">
        <f>TEXT(table_netflix[[#This Row],[date_added_todate]], "mmm")</f>
        <v>Feb</v>
      </c>
      <c r="S2344" t="s">
        <v>12190</v>
      </c>
    </row>
    <row r="2345" spans="1:19" x14ac:dyDescent="0.3">
      <c r="A2345" t="s">
        <v>12191</v>
      </c>
      <c r="B2345" t="s">
        <v>15</v>
      </c>
      <c r="C2345" t="s">
        <v>12192</v>
      </c>
      <c r="D2345" t="s">
        <v>12193</v>
      </c>
      <c r="E2345" t="s">
        <v>12194</v>
      </c>
      <c r="F2345" t="s">
        <v>61</v>
      </c>
      <c r="G2345" s="14" t="s">
        <v>12195</v>
      </c>
      <c r="H2345">
        <v>2015</v>
      </c>
      <c r="I2345" t="s">
        <v>186</v>
      </c>
      <c r="J2345" t="s">
        <v>366</v>
      </c>
      <c r="K2345">
        <f>IFERROR(VALUE(LEFT(table_netflix[[#This Row],[duration (in min)]], LEN(table_netflix[[#This Row],[duration (in min)]])-4)),0)</f>
        <v>114</v>
      </c>
      <c r="L2345" t="s">
        <v>144</v>
      </c>
      <c r="M2345" t="s">
        <v>72</v>
      </c>
      <c r="N2345" t="s">
        <v>55</v>
      </c>
      <c r="O2345" t="str" cm="1">
        <f t="array" ref="O2345">_xlfn.IFS(table_netflix[[#This Row],[release_year]]&gt;=2018, "2018 &amp; after", TRUE, "Before 2018")</f>
        <v>Before 2018</v>
      </c>
      <c r="P2345" s="12">
        <f>DATE(table_netflix[[#This Row],[release_year]],1,1)</f>
        <v>42005</v>
      </c>
      <c r="Q2345" s="12">
        <f t="shared" si="36"/>
        <v>43512</v>
      </c>
      <c r="R2345" s="12" t="str">
        <f>TEXT(table_netflix[[#This Row],[date_added_todate]], "mmm")</f>
        <v>Feb</v>
      </c>
      <c r="S2345" t="s">
        <v>12196</v>
      </c>
    </row>
    <row r="2346" spans="1:19" x14ac:dyDescent="0.3">
      <c r="A2346" t="s">
        <v>12197</v>
      </c>
      <c r="B2346" t="s">
        <v>15</v>
      </c>
      <c r="C2346" t="s">
        <v>12198</v>
      </c>
      <c r="D2346" t="s">
        <v>12199</v>
      </c>
      <c r="F2346" t="s">
        <v>18</v>
      </c>
      <c r="G2346" s="14" t="s">
        <v>12195</v>
      </c>
      <c r="H2346">
        <v>2018</v>
      </c>
      <c r="I2346" t="s">
        <v>27</v>
      </c>
      <c r="J2346" t="s">
        <v>203</v>
      </c>
      <c r="K2346">
        <f>IFERROR(VALUE(LEFT(table_netflix[[#This Row],[duration (in min)]], LEN(table_netflix[[#This Row],[duration (in min)]])-4)),0)</f>
        <v>99</v>
      </c>
      <c r="L2346" t="s">
        <v>22</v>
      </c>
      <c r="O2346" t="str" cm="1">
        <f t="array" ref="O2346">_xlfn.IFS(table_netflix[[#This Row],[release_year]]&gt;=2018, "2018 &amp; after", TRUE, "Before 2018")</f>
        <v>2018 &amp; after</v>
      </c>
      <c r="P2346" s="12">
        <f>DATE(table_netflix[[#This Row],[release_year]],1,1)</f>
        <v>43101</v>
      </c>
      <c r="Q2346" s="12">
        <f t="shared" si="36"/>
        <v>43512</v>
      </c>
      <c r="R2346" s="12" t="str">
        <f>TEXT(table_netflix[[#This Row],[date_added_todate]], "mmm")</f>
        <v>Feb</v>
      </c>
      <c r="S2346" t="s">
        <v>12200</v>
      </c>
    </row>
    <row r="2347" spans="1:19" x14ac:dyDescent="0.3">
      <c r="A2347" t="s">
        <v>12201</v>
      </c>
      <c r="B2347" t="s">
        <v>15</v>
      </c>
      <c r="C2347" t="s">
        <v>12202</v>
      </c>
      <c r="D2347" t="s">
        <v>12203</v>
      </c>
      <c r="E2347" t="s">
        <v>12204</v>
      </c>
      <c r="F2347" t="s">
        <v>39</v>
      </c>
      <c r="G2347" s="14" t="s">
        <v>12205</v>
      </c>
      <c r="H2347">
        <v>2018</v>
      </c>
      <c r="I2347" t="s">
        <v>27</v>
      </c>
      <c r="J2347" t="s">
        <v>136</v>
      </c>
      <c r="K2347">
        <f>IFERROR(VALUE(LEFT(table_netflix[[#This Row],[duration (in min)]], LEN(table_netflix[[#This Row],[duration (in min)]])-4)),0)</f>
        <v>111</v>
      </c>
      <c r="L2347" t="s">
        <v>53</v>
      </c>
      <c r="M2347" t="s">
        <v>55</v>
      </c>
      <c r="N2347" t="s">
        <v>127</v>
      </c>
      <c r="O2347" t="str" cm="1">
        <f t="array" ref="O2347">_xlfn.IFS(table_netflix[[#This Row],[release_year]]&gt;=2018, "2018 &amp; after", TRUE, "Before 2018")</f>
        <v>2018 &amp; after</v>
      </c>
      <c r="P2347" s="12">
        <f>DATE(table_netflix[[#This Row],[release_year]],1,1)</f>
        <v>43101</v>
      </c>
      <c r="Q2347" s="12">
        <f t="shared" si="36"/>
        <v>43511</v>
      </c>
      <c r="R2347" s="12" t="str">
        <f>TEXT(table_netflix[[#This Row],[date_added_todate]], "mmm")</f>
        <v>Feb</v>
      </c>
      <c r="S2347" t="s">
        <v>12206</v>
      </c>
    </row>
    <row r="2348" spans="1:19" x14ac:dyDescent="0.3">
      <c r="A2348" t="s">
        <v>12207</v>
      </c>
      <c r="B2348" t="s">
        <v>15</v>
      </c>
      <c r="C2348" t="s">
        <v>12208</v>
      </c>
      <c r="D2348" t="s">
        <v>12209</v>
      </c>
      <c r="E2348" t="s">
        <v>12210</v>
      </c>
      <c r="F2348" t="s">
        <v>39</v>
      </c>
      <c r="G2348" s="14" t="s">
        <v>12205</v>
      </c>
      <c r="H2348">
        <v>2017</v>
      </c>
      <c r="I2348" t="s">
        <v>27</v>
      </c>
      <c r="J2348" t="s">
        <v>626</v>
      </c>
      <c r="K2348">
        <f>IFERROR(VALUE(LEFT(table_netflix[[#This Row],[duration (in min)]], LEN(table_netflix[[#This Row],[duration (in min)]])-4)),0)</f>
        <v>112</v>
      </c>
      <c r="L2348" t="s">
        <v>53</v>
      </c>
      <c r="M2348" t="s">
        <v>54</v>
      </c>
      <c r="N2348" t="s">
        <v>55</v>
      </c>
      <c r="O2348" t="str" cm="1">
        <f t="array" ref="O2348">_xlfn.IFS(table_netflix[[#This Row],[release_year]]&gt;=2018, "2018 &amp; after", TRUE, "Before 2018")</f>
        <v>Before 2018</v>
      </c>
      <c r="P2348" s="12">
        <f>DATE(table_netflix[[#This Row],[release_year]],1,1)</f>
        <v>42736</v>
      </c>
      <c r="Q2348" s="12">
        <f t="shared" si="36"/>
        <v>43511</v>
      </c>
      <c r="R2348" s="12" t="str">
        <f>TEXT(table_netflix[[#This Row],[date_added_todate]], "mmm")</f>
        <v>Feb</v>
      </c>
      <c r="S2348" t="s">
        <v>12211</v>
      </c>
    </row>
    <row r="2349" spans="1:19" x14ac:dyDescent="0.3">
      <c r="A2349" t="s">
        <v>12212</v>
      </c>
      <c r="B2349" t="s">
        <v>15</v>
      </c>
      <c r="C2349" t="s">
        <v>12213</v>
      </c>
      <c r="D2349" t="s">
        <v>12214</v>
      </c>
      <c r="F2349" t="s">
        <v>18</v>
      </c>
      <c r="G2349" s="14" t="s">
        <v>12205</v>
      </c>
      <c r="H2349">
        <v>2018</v>
      </c>
      <c r="I2349" t="s">
        <v>62</v>
      </c>
      <c r="J2349" t="s">
        <v>152</v>
      </c>
      <c r="K2349">
        <f>IFERROR(VALUE(LEFT(table_netflix[[#This Row],[duration (in min)]], LEN(table_netflix[[#This Row],[duration (in min)]])-4)),0)</f>
        <v>96</v>
      </c>
      <c r="L2349" t="s">
        <v>22</v>
      </c>
      <c r="O2349" t="str" cm="1">
        <f t="array" ref="O2349">_xlfn.IFS(table_netflix[[#This Row],[release_year]]&gt;=2018, "2018 &amp; after", TRUE, "Before 2018")</f>
        <v>2018 &amp; after</v>
      </c>
      <c r="P2349" s="12">
        <f>DATE(table_netflix[[#This Row],[release_year]],1,1)</f>
        <v>43101</v>
      </c>
      <c r="Q2349" s="12">
        <f t="shared" si="36"/>
        <v>43511</v>
      </c>
      <c r="R2349" s="12" t="str">
        <f>TEXT(table_netflix[[#This Row],[date_added_todate]], "mmm")</f>
        <v>Feb</v>
      </c>
      <c r="S2349" t="s">
        <v>12215</v>
      </c>
    </row>
    <row r="2350" spans="1:19" x14ac:dyDescent="0.3">
      <c r="A2350" t="s">
        <v>12216</v>
      </c>
      <c r="B2350" t="s">
        <v>15</v>
      </c>
      <c r="C2350" t="s">
        <v>12217</v>
      </c>
      <c r="D2350" t="s">
        <v>12218</v>
      </c>
      <c r="E2350" t="s">
        <v>12219</v>
      </c>
      <c r="F2350" t="s">
        <v>941</v>
      </c>
      <c r="G2350" s="14" t="s">
        <v>12205</v>
      </c>
      <c r="H2350">
        <v>2012</v>
      </c>
      <c r="I2350" t="s">
        <v>27</v>
      </c>
      <c r="J2350" t="s">
        <v>118</v>
      </c>
      <c r="K2350">
        <f>IFERROR(VALUE(LEFT(table_netflix[[#This Row],[duration (in min)]], LEN(table_netflix[[#This Row],[duration (in min)]])-4)),0)</f>
        <v>103</v>
      </c>
      <c r="L2350" t="s">
        <v>71</v>
      </c>
      <c r="M2350" t="s">
        <v>72</v>
      </c>
      <c r="N2350" t="s">
        <v>54</v>
      </c>
      <c r="O2350" t="str" cm="1">
        <f t="array" ref="O2350">_xlfn.IFS(table_netflix[[#This Row],[release_year]]&gt;=2018, "2018 &amp; after", TRUE, "Before 2018")</f>
        <v>Before 2018</v>
      </c>
      <c r="P2350" s="12">
        <f>DATE(table_netflix[[#This Row],[release_year]],1,1)</f>
        <v>40909</v>
      </c>
      <c r="Q2350" s="12">
        <f t="shared" si="36"/>
        <v>43511</v>
      </c>
      <c r="R2350" s="12" t="str">
        <f>TEXT(table_netflix[[#This Row],[date_added_todate]], "mmm")</f>
        <v>Feb</v>
      </c>
      <c r="S2350" t="s">
        <v>12220</v>
      </c>
    </row>
    <row r="2351" spans="1:19" x14ac:dyDescent="0.3">
      <c r="A2351" t="s">
        <v>12221</v>
      </c>
      <c r="B2351" t="s">
        <v>15</v>
      </c>
      <c r="C2351" t="s">
        <v>12222</v>
      </c>
      <c r="D2351" t="s">
        <v>12223</v>
      </c>
      <c r="E2351" t="s">
        <v>12224</v>
      </c>
      <c r="F2351" t="s">
        <v>39</v>
      </c>
      <c r="G2351" s="14" t="s">
        <v>12205</v>
      </c>
      <c r="H2351">
        <v>2017</v>
      </c>
      <c r="I2351" t="s">
        <v>27</v>
      </c>
      <c r="J2351" t="s">
        <v>70</v>
      </c>
      <c r="K2351">
        <f>IFERROR(VALUE(LEFT(table_netflix[[#This Row],[duration (in min)]], LEN(table_netflix[[#This Row],[duration (in min)]])-4)),0)</f>
        <v>104</v>
      </c>
      <c r="L2351" t="s">
        <v>53</v>
      </c>
      <c r="M2351" t="s">
        <v>54</v>
      </c>
      <c r="N2351" t="s">
        <v>55</v>
      </c>
      <c r="O2351" t="str" cm="1">
        <f t="array" ref="O2351">_xlfn.IFS(table_netflix[[#This Row],[release_year]]&gt;=2018, "2018 &amp; after", TRUE, "Before 2018")</f>
        <v>Before 2018</v>
      </c>
      <c r="P2351" s="12">
        <f>DATE(table_netflix[[#This Row],[release_year]],1,1)</f>
        <v>42736</v>
      </c>
      <c r="Q2351" s="12">
        <f t="shared" si="36"/>
        <v>43511</v>
      </c>
      <c r="R2351" s="12" t="str">
        <f>TEXT(table_netflix[[#This Row],[date_added_todate]], "mmm")</f>
        <v>Feb</v>
      </c>
      <c r="S2351" t="s">
        <v>12225</v>
      </c>
    </row>
    <row r="2352" spans="1:19" x14ac:dyDescent="0.3">
      <c r="A2352" t="s">
        <v>12226</v>
      </c>
      <c r="B2352" t="s">
        <v>15</v>
      </c>
      <c r="C2352" t="s">
        <v>12227</v>
      </c>
      <c r="D2352" t="s">
        <v>5626</v>
      </c>
      <c r="E2352" t="s">
        <v>12228</v>
      </c>
      <c r="F2352" t="s">
        <v>39</v>
      </c>
      <c r="G2352" s="14" t="s">
        <v>12205</v>
      </c>
      <c r="H2352">
        <v>2004</v>
      </c>
      <c r="I2352" t="s">
        <v>62</v>
      </c>
      <c r="J2352" t="s">
        <v>226</v>
      </c>
      <c r="K2352">
        <f>IFERROR(VALUE(LEFT(table_netflix[[#This Row],[duration (in min)]], LEN(table_netflix[[#This Row],[duration (in min)]])-4)),0)</f>
        <v>102</v>
      </c>
      <c r="L2352" t="s">
        <v>53</v>
      </c>
      <c r="M2352" t="s">
        <v>55</v>
      </c>
      <c r="O2352" t="str" cm="1">
        <f t="array" ref="O2352">_xlfn.IFS(table_netflix[[#This Row],[release_year]]&gt;=2018, "2018 &amp; after", TRUE, "Before 2018")</f>
        <v>Before 2018</v>
      </c>
      <c r="P2352" s="12">
        <f>DATE(table_netflix[[#This Row],[release_year]],1,1)</f>
        <v>37987</v>
      </c>
      <c r="Q2352" s="12">
        <f t="shared" si="36"/>
        <v>43511</v>
      </c>
      <c r="R2352" s="12" t="str">
        <f>TEXT(table_netflix[[#This Row],[date_added_todate]], "mmm")</f>
        <v>Feb</v>
      </c>
      <c r="S2352" t="s">
        <v>12229</v>
      </c>
    </row>
    <row r="2353" spans="1:19" x14ac:dyDescent="0.3">
      <c r="A2353" t="s">
        <v>12230</v>
      </c>
      <c r="B2353" t="s">
        <v>15</v>
      </c>
      <c r="C2353" t="s">
        <v>12231</v>
      </c>
      <c r="D2353" t="s">
        <v>5749</v>
      </c>
      <c r="E2353" t="s">
        <v>12232</v>
      </c>
      <c r="F2353" t="s">
        <v>39</v>
      </c>
      <c r="G2353" s="14" t="s">
        <v>12205</v>
      </c>
      <c r="H2353">
        <v>2012</v>
      </c>
      <c r="I2353" t="s">
        <v>62</v>
      </c>
      <c r="J2353" t="s">
        <v>125</v>
      </c>
      <c r="K2353">
        <f>IFERROR(VALUE(LEFT(table_netflix[[#This Row],[duration (in min)]], LEN(table_netflix[[#This Row],[duration (in min)]])-4)),0)</f>
        <v>97</v>
      </c>
      <c r="L2353" t="s">
        <v>71</v>
      </c>
      <c r="M2353" t="s">
        <v>72</v>
      </c>
      <c r="N2353" t="s">
        <v>55</v>
      </c>
      <c r="O2353" t="str" cm="1">
        <f t="array" ref="O2353">_xlfn.IFS(table_netflix[[#This Row],[release_year]]&gt;=2018, "2018 &amp; after", TRUE, "Before 2018")</f>
        <v>Before 2018</v>
      </c>
      <c r="P2353" s="12">
        <f>DATE(table_netflix[[#This Row],[release_year]],1,1)</f>
        <v>40909</v>
      </c>
      <c r="Q2353" s="12">
        <f t="shared" si="36"/>
        <v>43511</v>
      </c>
      <c r="R2353" s="12" t="str">
        <f>TEXT(table_netflix[[#This Row],[date_added_todate]], "mmm")</f>
        <v>Feb</v>
      </c>
      <c r="S2353" t="s">
        <v>12233</v>
      </c>
    </row>
    <row r="2354" spans="1:19" x14ac:dyDescent="0.3">
      <c r="A2354" t="s">
        <v>12234</v>
      </c>
      <c r="B2354" t="s">
        <v>24</v>
      </c>
      <c r="C2354" t="s">
        <v>12235</v>
      </c>
      <c r="D2354" t="s">
        <v>12236</v>
      </c>
      <c r="E2354" t="s">
        <v>12237</v>
      </c>
      <c r="F2354" t="s">
        <v>1907</v>
      </c>
      <c r="G2354" s="14" t="s">
        <v>12205</v>
      </c>
      <c r="H2354">
        <v>2015</v>
      </c>
      <c r="I2354" t="s">
        <v>27</v>
      </c>
      <c r="J2354" t="s">
        <v>33</v>
      </c>
      <c r="K2354">
        <f>IFERROR(VALUE(LEFT(table_netflix[[#This Row],[duration (in min)]], LEN(table_netflix[[#This Row],[duration (in min)]])-4)),0)</f>
        <v>0</v>
      </c>
      <c r="L2354" t="s">
        <v>29</v>
      </c>
      <c r="M2354" t="s">
        <v>41</v>
      </c>
      <c r="N2354" t="s">
        <v>30</v>
      </c>
      <c r="O2354" t="str" cm="1">
        <f t="array" ref="O2354">_xlfn.IFS(table_netflix[[#This Row],[release_year]]&gt;=2018, "2018 &amp; after", TRUE, "Before 2018")</f>
        <v>Before 2018</v>
      </c>
      <c r="P2354" s="12">
        <f>DATE(table_netflix[[#This Row],[release_year]],1,1)</f>
        <v>42005</v>
      </c>
      <c r="Q2354" s="12">
        <f t="shared" si="36"/>
        <v>43511</v>
      </c>
      <c r="R2354" s="12" t="str">
        <f>TEXT(table_netflix[[#This Row],[date_added_todate]], "mmm")</f>
        <v>Feb</v>
      </c>
      <c r="S2354" t="s">
        <v>12238</v>
      </c>
    </row>
    <row r="2355" spans="1:19" x14ac:dyDescent="0.3">
      <c r="A2355" t="s">
        <v>12239</v>
      </c>
      <c r="B2355" t="s">
        <v>15</v>
      </c>
      <c r="C2355" t="s">
        <v>12240</v>
      </c>
      <c r="D2355" t="s">
        <v>12241</v>
      </c>
      <c r="E2355" t="s">
        <v>12242</v>
      </c>
      <c r="F2355" t="s">
        <v>39</v>
      </c>
      <c r="G2355" s="14" t="s">
        <v>12205</v>
      </c>
      <c r="H2355">
        <v>2018</v>
      </c>
      <c r="I2355" t="s">
        <v>62</v>
      </c>
      <c r="J2355" t="s">
        <v>1200</v>
      </c>
      <c r="K2355">
        <f>IFERROR(VALUE(LEFT(table_netflix[[#This Row],[duration (in min)]], LEN(table_netflix[[#This Row],[duration (in min)]])-4)),0)</f>
        <v>132</v>
      </c>
      <c r="L2355" t="s">
        <v>53</v>
      </c>
      <c r="M2355" t="s">
        <v>55</v>
      </c>
      <c r="N2355" t="s">
        <v>107</v>
      </c>
      <c r="O2355" t="str" cm="1">
        <f t="array" ref="O2355">_xlfn.IFS(table_netflix[[#This Row],[release_year]]&gt;=2018, "2018 &amp; after", TRUE, "Before 2018")</f>
        <v>2018 &amp; after</v>
      </c>
      <c r="P2355" s="12">
        <f>DATE(table_netflix[[#This Row],[release_year]],1,1)</f>
        <v>43101</v>
      </c>
      <c r="Q2355" s="12">
        <f t="shared" si="36"/>
        <v>43511</v>
      </c>
      <c r="R2355" s="12" t="str">
        <f>TEXT(table_netflix[[#This Row],[date_added_todate]], "mmm")</f>
        <v>Feb</v>
      </c>
      <c r="S2355" t="s">
        <v>12243</v>
      </c>
    </row>
    <row r="2356" spans="1:19" x14ac:dyDescent="0.3">
      <c r="A2356" t="s">
        <v>12244</v>
      </c>
      <c r="B2356" t="s">
        <v>15</v>
      </c>
      <c r="C2356" t="s">
        <v>12245</v>
      </c>
      <c r="D2356" t="s">
        <v>12246</v>
      </c>
      <c r="E2356" t="s">
        <v>12247</v>
      </c>
      <c r="F2356" t="s">
        <v>39</v>
      </c>
      <c r="G2356" s="14" t="s">
        <v>12205</v>
      </c>
      <c r="H2356">
        <v>2006</v>
      </c>
      <c r="I2356" t="s">
        <v>27</v>
      </c>
      <c r="J2356" t="s">
        <v>444</v>
      </c>
      <c r="K2356">
        <f>IFERROR(VALUE(LEFT(table_netflix[[#This Row],[duration (in min)]], LEN(table_netflix[[#This Row],[duration (in min)]])-4)),0)</f>
        <v>120</v>
      </c>
      <c r="L2356" t="s">
        <v>71</v>
      </c>
      <c r="M2356" t="s">
        <v>55</v>
      </c>
      <c r="N2356" t="s">
        <v>107</v>
      </c>
      <c r="O2356" t="str" cm="1">
        <f t="array" ref="O2356">_xlfn.IFS(table_netflix[[#This Row],[release_year]]&gt;=2018, "2018 &amp; after", TRUE, "Before 2018")</f>
        <v>Before 2018</v>
      </c>
      <c r="P2356" s="12">
        <f>DATE(table_netflix[[#This Row],[release_year]],1,1)</f>
        <v>38718</v>
      </c>
      <c r="Q2356" s="12">
        <f t="shared" si="36"/>
        <v>43511</v>
      </c>
      <c r="R2356" s="12" t="str">
        <f>TEXT(table_netflix[[#This Row],[date_added_todate]], "mmm")</f>
        <v>Feb</v>
      </c>
      <c r="S2356" t="s">
        <v>12248</v>
      </c>
    </row>
    <row r="2357" spans="1:19" x14ac:dyDescent="0.3">
      <c r="A2357" t="s">
        <v>12249</v>
      </c>
      <c r="B2357" t="s">
        <v>15</v>
      </c>
      <c r="C2357" t="s">
        <v>12250</v>
      </c>
      <c r="D2357" t="s">
        <v>12251</v>
      </c>
      <c r="E2357" t="s">
        <v>12252</v>
      </c>
      <c r="F2357" t="s">
        <v>39</v>
      </c>
      <c r="G2357" s="14" t="s">
        <v>12205</v>
      </c>
      <c r="H2357">
        <v>2002</v>
      </c>
      <c r="I2357" t="s">
        <v>62</v>
      </c>
      <c r="J2357" t="s">
        <v>1820</v>
      </c>
      <c r="K2357">
        <f>IFERROR(VALUE(LEFT(table_netflix[[#This Row],[duration (in min)]], LEN(table_netflix[[#This Row],[duration (in min)]])-4)),0)</f>
        <v>137</v>
      </c>
      <c r="L2357" t="s">
        <v>53</v>
      </c>
      <c r="M2357" t="s">
        <v>55</v>
      </c>
      <c r="O2357" t="str" cm="1">
        <f t="array" ref="O2357">_xlfn.IFS(table_netflix[[#This Row],[release_year]]&gt;=2018, "2018 &amp; after", TRUE, "Before 2018")</f>
        <v>Before 2018</v>
      </c>
      <c r="P2357" s="12">
        <f>DATE(table_netflix[[#This Row],[release_year]],1,1)</f>
        <v>37257</v>
      </c>
      <c r="Q2357" s="12">
        <f t="shared" si="36"/>
        <v>43511</v>
      </c>
      <c r="R2357" s="12" t="str">
        <f>TEXT(table_netflix[[#This Row],[date_added_todate]], "mmm")</f>
        <v>Feb</v>
      </c>
      <c r="S2357" t="s">
        <v>12253</v>
      </c>
    </row>
    <row r="2358" spans="1:19" x14ac:dyDescent="0.3">
      <c r="A2358" t="s">
        <v>12255</v>
      </c>
      <c r="B2358" t="s">
        <v>15</v>
      </c>
      <c r="C2358" t="s">
        <v>12256</v>
      </c>
      <c r="D2358" t="s">
        <v>12257</v>
      </c>
      <c r="E2358" t="s">
        <v>12258</v>
      </c>
      <c r="F2358" t="s">
        <v>825</v>
      </c>
      <c r="G2358" s="14" t="s">
        <v>12205</v>
      </c>
      <c r="H2358">
        <v>2018</v>
      </c>
      <c r="I2358" t="s">
        <v>27</v>
      </c>
      <c r="J2358" t="s">
        <v>457</v>
      </c>
      <c r="K2358">
        <f>IFERROR(VALUE(LEFT(table_netflix[[#This Row],[duration (in min)]], LEN(table_netflix[[#This Row],[duration (in min)]])-4)),0)</f>
        <v>82</v>
      </c>
      <c r="L2358" t="s">
        <v>71</v>
      </c>
      <c r="M2358" t="s">
        <v>54</v>
      </c>
      <c r="N2358" t="s">
        <v>55</v>
      </c>
      <c r="O2358" t="str" cm="1">
        <f t="array" ref="O2358">_xlfn.IFS(table_netflix[[#This Row],[release_year]]&gt;=2018, "2018 &amp; after", TRUE, "Before 2018")</f>
        <v>2018 &amp; after</v>
      </c>
      <c r="P2358" s="12">
        <f>DATE(table_netflix[[#This Row],[release_year]],1,1)</f>
        <v>43101</v>
      </c>
      <c r="Q2358" s="12">
        <f t="shared" si="36"/>
        <v>43511</v>
      </c>
      <c r="R2358" s="12" t="str">
        <f>TEXT(table_netflix[[#This Row],[date_added_todate]], "mmm")</f>
        <v>Feb</v>
      </c>
      <c r="S2358" t="s">
        <v>12259</v>
      </c>
    </row>
    <row r="2359" spans="1:19" x14ac:dyDescent="0.3">
      <c r="A2359" t="s">
        <v>12260</v>
      </c>
      <c r="B2359" t="s">
        <v>15</v>
      </c>
      <c r="C2359" t="s">
        <v>12261</v>
      </c>
      <c r="D2359" t="s">
        <v>12262</v>
      </c>
      <c r="E2359" t="s">
        <v>12263</v>
      </c>
      <c r="F2359" t="s">
        <v>39</v>
      </c>
      <c r="G2359" s="14" t="s">
        <v>12205</v>
      </c>
      <c r="H2359">
        <v>2008</v>
      </c>
      <c r="I2359" t="s">
        <v>62</v>
      </c>
      <c r="J2359" t="s">
        <v>187</v>
      </c>
      <c r="K2359">
        <f>IFERROR(VALUE(LEFT(table_netflix[[#This Row],[duration (in min)]], LEN(table_netflix[[#This Row],[duration (in min)]])-4)),0)</f>
        <v>115</v>
      </c>
      <c r="L2359" t="s">
        <v>71</v>
      </c>
      <c r="M2359" t="s">
        <v>55</v>
      </c>
      <c r="N2359" t="s">
        <v>107</v>
      </c>
      <c r="O2359" t="str" cm="1">
        <f t="array" ref="O2359">_xlfn.IFS(table_netflix[[#This Row],[release_year]]&gt;=2018, "2018 &amp; after", TRUE, "Before 2018")</f>
        <v>Before 2018</v>
      </c>
      <c r="P2359" s="12">
        <f>DATE(table_netflix[[#This Row],[release_year]],1,1)</f>
        <v>39448</v>
      </c>
      <c r="Q2359" s="12">
        <f t="shared" si="36"/>
        <v>43511</v>
      </c>
      <c r="R2359" s="12" t="str">
        <f>TEXT(table_netflix[[#This Row],[date_added_todate]], "mmm")</f>
        <v>Feb</v>
      </c>
      <c r="S2359" t="s">
        <v>12264</v>
      </c>
    </row>
    <row r="2360" spans="1:19" x14ac:dyDescent="0.3">
      <c r="A2360" t="s">
        <v>12265</v>
      </c>
      <c r="B2360" t="s">
        <v>15</v>
      </c>
      <c r="C2360" t="s">
        <v>12266</v>
      </c>
      <c r="D2360" t="s">
        <v>12267</v>
      </c>
      <c r="E2360" t="s">
        <v>12268</v>
      </c>
      <c r="F2360" t="s">
        <v>301</v>
      </c>
      <c r="G2360" s="14" t="s">
        <v>12205</v>
      </c>
      <c r="H2360">
        <v>2018</v>
      </c>
      <c r="I2360" t="s">
        <v>27</v>
      </c>
      <c r="J2360" t="s">
        <v>1112</v>
      </c>
      <c r="K2360">
        <f>IFERROR(VALUE(LEFT(table_netflix[[#This Row],[duration (in min)]], LEN(table_netflix[[#This Row],[duration (in min)]])-4)),0)</f>
        <v>130</v>
      </c>
      <c r="L2360" t="s">
        <v>71</v>
      </c>
      <c r="M2360" t="s">
        <v>55</v>
      </c>
      <c r="O2360" t="str" cm="1">
        <f t="array" ref="O2360">_xlfn.IFS(table_netflix[[#This Row],[release_year]]&gt;=2018, "2018 &amp; after", TRUE, "Before 2018")</f>
        <v>2018 &amp; after</v>
      </c>
      <c r="P2360" s="12">
        <f>DATE(table_netflix[[#This Row],[release_year]],1,1)</f>
        <v>43101</v>
      </c>
      <c r="Q2360" s="12">
        <f t="shared" si="36"/>
        <v>43511</v>
      </c>
      <c r="R2360" s="12" t="str">
        <f>TEXT(table_netflix[[#This Row],[date_added_todate]], "mmm")</f>
        <v>Feb</v>
      </c>
      <c r="S2360" t="s">
        <v>12269</v>
      </c>
    </row>
    <row r="2361" spans="1:19" x14ac:dyDescent="0.3">
      <c r="A2361" t="s">
        <v>12271</v>
      </c>
      <c r="B2361" t="s">
        <v>15</v>
      </c>
      <c r="C2361" t="s">
        <v>12272</v>
      </c>
      <c r="D2361" t="s">
        <v>8130</v>
      </c>
      <c r="E2361" t="s">
        <v>12273</v>
      </c>
      <c r="F2361" t="s">
        <v>18</v>
      </c>
      <c r="G2361" s="14" t="s">
        <v>12270</v>
      </c>
      <c r="H2361">
        <v>2019</v>
      </c>
      <c r="I2361" t="s">
        <v>27</v>
      </c>
      <c r="J2361" t="s">
        <v>1241</v>
      </c>
      <c r="K2361">
        <f>IFERROR(VALUE(LEFT(table_netflix[[#This Row],[duration (in min)]], LEN(table_netflix[[#This Row],[duration (in min)]])-4)),0)</f>
        <v>62</v>
      </c>
      <c r="L2361" t="s">
        <v>852</v>
      </c>
      <c r="O2361" t="str" cm="1">
        <f t="array" ref="O2361">_xlfn.IFS(table_netflix[[#This Row],[release_year]]&gt;=2018, "2018 &amp; after", TRUE, "Before 2018")</f>
        <v>2018 &amp; after</v>
      </c>
      <c r="P2361" s="12">
        <f>DATE(table_netflix[[#This Row],[release_year]],1,1)</f>
        <v>43466</v>
      </c>
      <c r="Q2361" s="12">
        <f t="shared" si="36"/>
        <v>43510</v>
      </c>
      <c r="R2361" s="12" t="str">
        <f>TEXT(table_netflix[[#This Row],[date_added_todate]], "mmm")</f>
        <v>Feb</v>
      </c>
      <c r="S2361" t="s">
        <v>12274</v>
      </c>
    </row>
    <row r="2362" spans="1:19" x14ac:dyDescent="0.3">
      <c r="A2362" t="s">
        <v>12275</v>
      </c>
      <c r="B2362" t="s">
        <v>15</v>
      </c>
      <c r="C2362" t="s">
        <v>12276</v>
      </c>
      <c r="D2362" t="s">
        <v>12277</v>
      </c>
      <c r="F2362" t="s">
        <v>18</v>
      </c>
      <c r="G2362" s="14" t="s">
        <v>12278</v>
      </c>
      <c r="H2362">
        <v>2018</v>
      </c>
      <c r="I2362" t="s">
        <v>84</v>
      </c>
      <c r="J2362" t="s">
        <v>4617</v>
      </c>
      <c r="K2362">
        <f>IFERROR(VALUE(LEFT(table_netflix[[#This Row],[duration (in min)]], LEN(table_netflix[[#This Row],[duration (in min)]])-4)),0)</f>
        <v>26</v>
      </c>
      <c r="L2362" t="s">
        <v>22</v>
      </c>
      <c r="O2362" t="str" cm="1">
        <f t="array" ref="O2362">_xlfn.IFS(table_netflix[[#This Row],[release_year]]&gt;=2018, "2018 &amp; after", TRUE, "Before 2018")</f>
        <v>2018 &amp; after</v>
      </c>
      <c r="P2362" s="12">
        <f>DATE(table_netflix[[#This Row],[release_year]],1,1)</f>
        <v>43101</v>
      </c>
      <c r="Q2362" s="12">
        <f t="shared" si="36"/>
        <v>43508</v>
      </c>
      <c r="R2362" s="12" t="str">
        <f>TEXT(table_netflix[[#This Row],[date_added_todate]], "mmm")</f>
        <v>Feb</v>
      </c>
      <c r="S2362" t="s">
        <v>12279</v>
      </c>
    </row>
    <row r="2363" spans="1:19" x14ac:dyDescent="0.3">
      <c r="A2363" t="s">
        <v>12281</v>
      </c>
      <c r="B2363" t="s">
        <v>15</v>
      </c>
      <c r="C2363" t="s">
        <v>12282</v>
      </c>
      <c r="D2363" t="s">
        <v>10320</v>
      </c>
      <c r="E2363" t="s">
        <v>12283</v>
      </c>
      <c r="F2363" t="s">
        <v>18</v>
      </c>
      <c r="G2363" s="14" t="s">
        <v>12284</v>
      </c>
      <c r="H2363">
        <v>2019</v>
      </c>
      <c r="I2363" t="s">
        <v>27</v>
      </c>
      <c r="J2363" t="s">
        <v>46</v>
      </c>
      <c r="K2363">
        <f>IFERROR(VALUE(LEFT(table_netflix[[#This Row],[duration (in min)]], LEN(table_netflix[[#This Row],[duration (in min)]])-4)),0)</f>
        <v>91</v>
      </c>
      <c r="L2363" t="s">
        <v>53</v>
      </c>
      <c r="M2363" t="s">
        <v>266</v>
      </c>
      <c r="O2363" t="str" cm="1">
        <f t="array" ref="O2363">_xlfn.IFS(table_netflix[[#This Row],[release_year]]&gt;=2018, "2018 &amp; after", TRUE, "Before 2018")</f>
        <v>2018 &amp; after</v>
      </c>
      <c r="P2363" s="12">
        <f>DATE(table_netflix[[#This Row],[release_year]],1,1)</f>
        <v>43466</v>
      </c>
      <c r="Q2363" s="12">
        <f t="shared" si="36"/>
        <v>43504</v>
      </c>
      <c r="R2363" s="12" t="str">
        <f>TEXT(table_netflix[[#This Row],[date_added_todate]], "mmm")</f>
        <v>Feb</v>
      </c>
      <c r="S2363" t="s">
        <v>12285</v>
      </c>
    </row>
    <row r="2364" spans="1:19" x14ac:dyDescent="0.3">
      <c r="A2364" t="s">
        <v>12286</v>
      </c>
      <c r="B2364" t="s">
        <v>15</v>
      </c>
      <c r="C2364" t="s">
        <v>12287</v>
      </c>
      <c r="D2364" t="s">
        <v>12288</v>
      </c>
      <c r="E2364" t="s">
        <v>12289</v>
      </c>
      <c r="F2364" t="s">
        <v>18</v>
      </c>
      <c r="G2364" s="14" t="s">
        <v>12284</v>
      </c>
      <c r="H2364">
        <v>2019</v>
      </c>
      <c r="I2364" t="s">
        <v>84</v>
      </c>
      <c r="J2364" t="s">
        <v>401</v>
      </c>
      <c r="K2364">
        <f>IFERROR(VALUE(LEFT(table_netflix[[#This Row],[duration (in min)]], LEN(table_netflix[[#This Row],[duration (in min)]])-4)),0)</f>
        <v>63</v>
      </c>
      <c r="L2364" t="s">
        <v>47</v>
      </c>
      <c r="M2364" t="s">
        <v>85</v>
      </c>
      <c r="O2364" t="str" cm="1">
        <f t="array" ref="O2364">_xlfn.IFS(table_netflix[[#This Row],[release_year]]&gt;=2018, "2018 &amp; after", TRUE, "Before 2018")</f>
        <v>2018 &amp; after</v>
      </c>
      <c r="P2364" s="12">
        <f>DATE(table_netflix[[#This Row],[release_year]],1,1)</f>
        <v>43466</v>
      </c>
      <c r="Q2364" s="12">
        <f t="shared" si="36"/>
        <v>43504</v>
      </c>
      <c r="R2364" s="12" t="str">
        <f>TEXT(table_netflix[[#This Row],[date_added_todate]], "mmm")</f>
        <v>Feb</v>
      </c>
      <c r="S2364" t="s">
        <v>12290</v>
      </c>
    </row>
    <row r="2365" spans="1:19" x14ac:dyDescent="0.3">
      <c r="A2365" t="s">
        <v>12291</v>
      </c>
      <c r="B2365" t="s">
        <v>15</v>
      </c>
      <c r="C2365" t="s">
        <v>12292</v>
      </c>
      <c r="D2365" t="s">
        <v>12293</v>
      </c>
      <c r="E2365" t="s">
        <v>12294</v>
      </c>
      <c r="F2365" t="s">
        <v>18</v>
      </c>
      <c r="G2365" s="14" t="s">
        <v>12284</v>
      </c>
      <c r="H2365">
        <v>2019</v>
      </c>
      <c r="I2365" t="s">
        <v>27</v>
      </c>
      <c r="J2365" t="s">
        <v>1242</v>
      </c>
      <c r="K2365">
        <f>IFERROR(VALUE(LEFT(table_netflix[[#This Row],[duration (in min)]], LEN(table_netflix[[#This Row],[duration (in min)]])-4)),0)</f>
        <v>74</v>
      </c>
      <c r="L2365" t="s">
        <v>22</v>
      </c>
      <c r="M2365" t="s">
        <v>112</v>
      </c>
      <c r="O2365" t="str" cm="1">
        <f t="array" ref="O2365">_xlfn.IFS(table_netflix[[#This Row],[release_year]]&gt;=2018, "2018 &amp; after", TRUE, "Before 2018")</f>
        <v>2018 &amp; after</v>
      </c>
      <c r="P2365" s="12">
        <f>DATE(table_netflix[[#This Row],[release_year]],1,1)</f>
        <v>43466</v>
      </c>
      <c r="Q2365" s="12">
        <f t="shared" si="36"/>
        <v>43504</v>
      </c>
      <c r="R2365" s="12" t="str">
        <f>TEXT(table_netflix[[#This Row],[date_added_todate]], "mmm")</f>
        <v>Feb</v>
      </c>
      <c r="S2365" t="s">
        <v>12295</v>
      </c>
    </row>
    <row r="2366" spans="1:19" x14ac:dyDescent="0.3">
      <c r="A2366" t="s">
        <v>12296</v>
      </c>
      <c r="B2366" t="s">
        <v>15</v>
      </c>
      <c r="C2366" t="s">
        <v>12297</v>
      </c>
      <c r="D2366" t="s">
        <v>12298</v>
      </c>
      <c r="E2366" t="s">
        <v>12299</v>
      </c>
      <c r="F2366" t="s">
        <v>301</v>
      </c>
      <c r="G2366" s="14" t="s">
        <v>12284</v>
      </c>
      <c r="H2366">
        <v>2018</v>
      </c>
      <c r="I2366" t="s">
        <v>27</v>
      </c>
      <c r="J2366" t="s">
        <v>693</v>
      </c>
      <c r="K2366">
        <f>IFERROR(VALUE(LEFT(table_netflix[[#This Row],[duration (in min)]], LEN(table_netflix[[#This Row],[duration (in min)]])-4)),0)</f>
        <v>136</v>
      </c>
      <c r="L2366" t="s">
        <v>53</v>
      </c>
      <c r="M2366" t="s">
        <v>54</v>
      </c>
      <c r="N2366" t="s">
        <v>55</v>
      </c>
      <c r="O2366" t="str" cm="1">
        <f t="array" ref="O2366">_xlfn.IFS(table_netflix[[#This Row],[release_year]]&gt;=2018, "2018 &amp; after", TRUE, "Before 2018")</f>
        <v>2018 &amp; after</v>
      </c>
      <c r="P2366" s="12">
        <f>DATE(table_netflix[[#This Row],[release_year]],1,1)</f>
        <v>43101</v>
      </c>
      <c r="Q2366" s="12">
        <f t="shared" si="36"/>
        <v>43504</v>
      </c>
      <c r="R2366" s="12" t="str">
        <f>TEXT(table_netflix[[#This Row],[date_added_todate]], "mmm")</f>
        <v>Feb</v>
      </c>
      <c r="S2366" t="s">
        <v>12300</v>
      </c>
    </row>
    <row r="2367" spans="1:19" x14ac:dyDescent="0.3">
      <c r="A2367" t="s">
        <v>12303</v>
      </c>
      <c r="B2367" t="s">
        <v>15</v>
      </c>
      <c r="C2367" t="s">
        <v>12304</v>
      </c>
      <c r="D2367" t="s">
        <v>7486</v>
      </c>
      <c r="E2367" t="s">
        <v>12305</v>
      </c>
      <c r="F2367" t="s">
        <v>18</v>
      </c>
      <c r="G2367" s="14" t="s">
        <v>12302</v>
      </c>
      <c r="H2367">
        <v>2019</v>
      </c>
      <c r="I2367" t="s">
        <v>27</v>
      </c>
      <c r="J2367" t="s">
        <v>858</v>
      </c>
      <c r="K2367">
        <f>IFERROR(VALUE(LEFT(table_netflix[[#This Row],[duration (in min)]], LEN(table_netflix[[#This Row],[duration (in min)]])-4)),0)</f>
        <v>59</v>
      </c>
      <c r="L2367" t="s">
        <v>852</v>
      </c>
      <c r="O2367" t="str" cm="1">
        <f t="array" ref="O2367">_xlfn.IFS(table_netflix[[#This Row],[release_year]]&gt;=2018, "2018 &amp; after", TRUE, "Before 2018")</f>
        <v>2018 &amp; after</v>
      </c>
      <c r="P2367" s="12">
        <f>DATE(table_netflix[[#This Row],[release_year]],1,1)</f>
        <v>43466</v>
      </c>
      <c r="Q2367" s="12">
        <f t="shared" si="36"/>
        <v>43501</v>
      </c>
      <c r="R2367" s="12" t="str">
        <f>TEXT(table_netflix[[#This Row],[date_added_todate]], "mmm")</f>
        <v>Feb</v>
      </c>
      <c r="S2367" t="s">
        <v>12306</v>
      </c>
    </row>
    <row r="2368" spans="1:19" x14ac:dyDescent="0.3">
      <c r="A2368" t="s">
        <v>12307</v>
      </c>
      <c r="B2368" t="s">
        <v>15</v>
      </c>
      <c r="C2368" t="s">
        <v>12308</v>
      </c>
      <c r="D2368" t="s">
        <v>12309</v>
      </c>
      <c r="E2368" t="s">
        <v>12310</v>
      </c>
      <c r="F2368" t="s">
        <v>61</v>
      </c>
      <c r="G2368" s="14" t="s">
        <v>12311</v>
      </c>
      <c r="H2368">
        <v>2018</v>
      </c>
      <c r="I2368" t="s">
        <v>27</v>
      </c>
      <c r="J2368" t="s">
        <v>46</v>
      </c>
      <c r="K2368">
        <f>IFERROR(VALUE(LEFT(table_netflix[[#This Row],[duration (in min)]], LEN(table_netflix[[#This Row],[duration (in min)]])-4)),0)</f>
        <v>91</v>
      </c>
      <c r="L2368" t="s">
        <v>126</v>
      </c>
      <c r="M2368" t="s">
        <v>127</v>
      </c>
      <c r="O2368" t="str" cm="1">
        <f t="array" ref="O2368">_xlfn.IFS(table_netflix[[#This Row],[release_year]]&gt;=2018, "2018 &amp; after", TRUE, "Before 2018")</f>
        <v>2018 &amp; after</v>
      </c>
      <c r="P2368" s="12">
        <f>DATE(table_netflix[[#This Row],[release_year]],1,1)</f>
        <v>43101</v>
      </c>
      <c r="Q2368" s="12">
        <f t="shared" si="36"/>
        <v>43498</v>
      </c>
      <c r="R2368" s="12" t="str">
        <f>TEXT(table_netflix[[#This Row],[date_added_todate]], "mmm")</f>
        <v>Feb</v>
      </c>
      <c r="S2368" t="s">
        <v>12312</v>
      </c>
    </row>
    <row r="2369" spans="1:19" x14ac:dyDescent="0.3">
      <c r="A2369" t="s">
        <v>12313</v>
      </c>
      <c r="B2369" t="s">
        <v>15</v>
      </c>
      <c r="C2369" t="s">
        <v>12314</v>
      </c>
      <c r="D2369" t="s">
        <v>12315</v>
      </c>
      <c r="E2369" t="s">
        <v>12316</v>
      </c>
      <c r="F2369" t="s">
        <v>39</v>
      </c>
      <c r="G2369" s="14" t="s">
        <v>12311</v>
      </c>
      <c r="H2369">
        <v>2017</v>
      </c>
      <c r="I2369" t="s">
        <v>62</v>
      </c>
      <c r="J2369" t="s">
        <v>232</v>
      </c>
      <c r="K2369">
        <f>IFERROR(VALUE(LEFT(table_netflix[[#This Row],[duration (in min)]], LEN(table_netflix[[#This Row],[duration (in min)]])-4)),0)</f>
        <v>93</v>
      </c>
      <c r="L2369" t="s">
        <v>53</v>
      </c>
      <c r="M2369" t="s">
        <v>54</v>
      </c>
      <c r="N2369" t="s">
        <v>55</v>
      </c>
      <c r="O2369" t="str" cm="1">
        <f t="array" ref="O2369">_xlfn.IFS(table_netflix[[#This Row],[release_year]]&gt;=2018, "2018 &amp; after", TRUE, "Before 2018")</f>
        <v>Before 2018</v>
      </c>
      <c r="P2369" s="12">
        <f>DATE(table_netflix[[#This Row],[release_year]],1,1)</f>
        <v>42736</v>
      </c>
      <c r="Q2369" s="12">
        <f t="shared" si="36"/>
        <v>43498</v>
      </c>
      <c r="R2369" s="12" t="str">
        <f>TEXT(table_netflix[[#This Row],[date_added_todate]], "mmm")</f>
        <v>Feb</v>
      </c>
      <c r="S2369" t="s">
        <v>12317</v>
      </c>
    </row>
    <row r="2370" spans="1:19" x14ac:dyDescent="0.3">
      <c r="A2370" t="s">
        <v>12318</v>
      </c>
      <c r="B2370" t="s">
        <v>15</v>
      </c>
      <c r="C2370" t="s">
        <v>12319</v>
      </c>
      <c r="D2370" t="s">
        <v>12320</v>
      </c>
      <c r="F2370" t="s">
        <v>18</v>
      </c>
      <c r="G2370" s="14" t="s">
        <v>12321</v>
      </c>
      <c r="H2370">
        <v>2016</v>
      </c>
      <c r="I2370" t="s">
        <v>27</v>
      </c>
      <c r="J2370" t="s">
        <v>788</v>
      </c>
      <c r="K2370">
        <f>IFERROR(VALUE(LEFT(table_netflix[[#This Row],[duration (in min)]], LEN(table_netflix[[#This Row],[duration (in min)]])-4)),0)</f>
        <v>84</v>
      </c>
      <c r="L2370" t="s">
        <v>22</v>
      </c>
      <c r="O2370" t="str" cm="1">
        <f t="array" ref="O2370">_xlfn.IFS(table_netflix[[#This Row],[release_year]]&gt;=2018, "2018 &amp; after", TRUE, "Before 2018")</f>
        <v>Before 2018</v>
      </c>
      <c r="P2370" s="12">
        <f>DATE(table_netflix[[#This Row],[release_year]],1,1)</f>
        <v>42370</v>
      </c>
      <c r="Q2370" s="12">
        <f t="shared" ref="Q2370:Q2433" si="37">IF(G2370&lt;&gt;"", DATE(RIGHT(G2370,4), MONTH(1 &amp; LEFT(G2370,FIND(" ",G2370)-1)), MID(G2370, FIND(" ", G2370)+1, FIND(",", G2370)-FIND(" ", G2370)-1)), "")</f>
        <v>43497</v>
      </c>
      <c r="R2370" s="12" t="str">
        <f>TEXT(table_netflix[[#This Row],[date_added_todate]], "mmm")</f>
        <v>Feb</v>
      </c>
      <c r="S2370" t="s">
        <v>12322</v>
      </c>
    </row>
    <row r="2371" spans="1:19" x14ac:dyDescent="0.3">
      <c r="A2371" t="s">
        <v>12323</v>
      </c>
      <c r="B2371" t="s">
        <v>15</v>
      </c>
      <c r="C2371" t="s">
        <v>12324</v>
      </c>
      <c r="D2371" t="s">
        <v>12325</v>
      </c>
      <c r="E2371" t="s">
        <v>12326</v>
      </c>
      <c r="F2371" t="s">
        <v>980</v>
      </c>
      <c r="G2371" s="14" t="s">
        <v>12321</v>
      </c>
      <c r="H2371">
        <v>2018</v>
      </c>
      <c r="I2371" t="s">
        <v>27</v>
      </c>
      <c r="J2371" t="s">
        <v>218</v>
      </c>
      <c r="K2371">
        <f>IFERROR(VALUE(LEFT(table_netflix[[#This Row],[duration (in min)]], LEN(table_netflix[[#This Row],[duration (in min)]])-4)),0)</f>
        <v>100</v>
      </c>
      <c r="L2371" t="s">
        <v>71</v>
      </c>
      <c r="M2371" t="s">
        <v>72</v>
      </c>
      <c r="N2371" t="s">
        <v>55</v>
      </c>
      <c r="O2371" t="str" cm="1">
        <f t="array" ref="O2371">_xlfn.IFS(table_netflix[[#This Row],[release_year]]&gt;=2018, "2018 &amp; after", TRUE, "Before 2018")</f>
        <v>2018 &amp; after</v>
      </c>
      <c r="P2371" s="12">
        <f>DATE(table_netflix[[#This Row],[release_year]],1,1)</f>
        <v>43101</v>
      </c>
      <c r="Q2371" s="12">
        <f t="shared" si="37"/>
        <v>43497</v>
      </c>
      <c r="R2371" s="12" t="str">
        <f>TEXT(table_netflix[[#This Row],[date_added_todate]], "mmm")</f>
        <v>Feb</v>
      </c>
      <c r="S2371" t="s">
        <v>12327</v>
      </c>
    </row>
    <row r="2372" spans="1:19" x14ac:dyDescent="0.3">
      <c r="A2372" t="s">
        <v>12328</v>
      </c>
      <c r="B2372" t="s">
        <v>15</v>
      </c>
      <c r="C2372" t="s">
        <v>12329</v>
      </c>
      <c r="D2372" t="s">
        <v>12330</v>
      </c>
      <c r="E2372" t="s">
        <v>12331</v>
      </c>
      <c r="F2372" t="s">
        <v>18</v>
      </c>
      <c r="G2372" s="14" t="s">
        <v>12321</v>
      </c>
      <c r="H2372">
        <v>2014</v>
      </c>
      <c r="I2372" t="s">
        <v>139</v>
      </c>
      <c r="J2372" t="s">
        <v>3567</v>
      </c>
      <c r="K2372">
        <f>IFERROR(VALUE(LEFT(table_netflix[[#This Row],[duration (in min)]], LEN(table_netflix[[#This Row],[duration (in min)]])-4)),0)</f>
        <v>22</v>
      </c>
      <c r="L2372" t="s">
        <v>974</v>
      </c>
      <c r="O2372" t="str" cm="1">
        <f t="array" ref="O2372">_xlfn.IFS(table_netflix[[#This Row],[release_year]]&gt;=2018, "2018 &amp; after", TRUE, "Before 2018")</f>
        <v>Before 2018</v>
      </c>
      <c r="P2372" s="12">
        <f>DATE(table_netflix[[#This Row],[release_year]],1,1)</f>
        <v>41640</v>
      </c>
      <c r="Q2372" s="12">
        <f t="shared" si="37"/>
        <v>43497</v>
      </c>
      <c r="R2372" s="12" t="str">
        <f>TEXT(table_netflix[[#This Row],[date_added_todate]], "mmm")</f>
        <v>Feb</v>
      </c>
      <c r="S2372" t="s">
        <v>12332</v>
      </c>
    </row>
    <row r="2373" spans="1:19" x14ac:dyDescent="0.3">
      <c r="A2373" t="s">
        <v>12333</v>
      </c>
      <c r="B2373" t="s">
        <v>15</v>
      </c>
      <c r="C2373" t="s">
        <v>12334</v>
      </c>
      <c r="D2373" t="s">
        <v>12335</v>
      </c>
      <c r="E2373" t="s">
        <v>12336</v>
      </c>
      <c r="F2373" t="s">
        <v>18</v>
      </c>
      <c r="G2373" s="14" t="s">
        <v>12321</v>
      </c>
      <c r="H2373">
        <v>2018</v>
      </c>
      <c r="I2373" t="s">
        <v>139</v>
      </c>
      <c r="J2373" t="s">
        <v>3567</v>
      </c>
      <c r="K2373">
        <f>IFERROR(VALUE(LEFT(table_netflix[[#This Row],[duration (in min)]], LEN(table_netflix[[#This Row],[duration (in min)]])-4)),0)</f>
        <v>22</v>
      </c>
      <c r="L2373" t="s">
        <v>47</v>
      </c>
      <c r="O2373" t="str" cm="1">
        <f t="array" ref="O2373">_xlfn.IFS(table_netflix[[#This Row],[release_year]]&gt;=2018, "2018 &amp; after", TRUE, "Before 2018")</f>
        <v>2018 &amp; after</v>
      </c>
      <c r="P2373" s="12">
        <f>DATE(table_netflix[[#This Row],[release_year]],1,1)</f>
        <v>43101</v>
      </c>
      <c r="Q2373" s="12">
        <f t="shared" si="37"/>
        <v>43497</v>
      </c>
      <c r="R2373" s="12" t="str">
        <f>TEXT(table_netflix[[#This Row],[date_added_todate]], "mmm")</f>
        <v>Feb</v>
      </c>
      <c r="S2373" t="s">
        <v>12337</v>
      </c>
    </row>
    <row r="2374" spans="1:19" x14ac:dyDescent="0.3">
      <c r="A2374" t="s">
        <v>12338</v>
      </c>
      <c r="B2374" t="s">
        <v>15</v>
      </c>
      <c r="C2374" t="s">
        <v>12339</v>
      </c>
      <c r="D2374" t="s">
        <v>12340</v>
      </c>
      <c r="E2374" t="s">
        <v>12341</v>
      </c>
      <c r="F2374" t="s">
        <v>18</v>
      </c>
      <c r="G2374" s="14" t="s">
        <v>12321</v>
      </c>
      <c r="H2374">
        <v>2019</v>
      </c>
      <c r="I2374" t="s">
        <v>186</v>
      </c>
      <c r="J2374" t="s">
        <v>265</v>
      </c>
      <c r="K2374">
        <f>IFERROR(VALUE(LEFT(table_netflix[[#This Row],[duration (in min)]], LEN(table_netflix[[#This Row],[duration (in min)]])-4)),0)</f>
        <v>113</v>
      </c>
      <c r="L2374" t="s">
        <v>53</v>
      </c>
      <c r="M2374" t="s">
        <v>142</v>
      </c>
      <c r="O2374" t="str" cm="1">
        <f t="array" ref="O2374">_xlfn.IFS(table_netflix[[#This Row],[release_year]]&gt;=2018, "2018 &amp; after", TRUE, "Before 2018")</f>
        <v>2018 &amp; after</v>
      </c>
      <c r="P2374" s="12">
        <f>DATE(table_netflix[[#This Row],[release_year]],1,1)</f>
        <v>43466</v>
      </c>
      <c r="Q2374" s="12">
        <f t="shared" si="37"/>
        <v>43497</v>
      </c>
      <c r="R2374" s="12" t="str">
        <f>TEXT(table_netflix[[#This Row],[date_added_todate]], "mmm")</f>
        <v>Feb</v>
      </c>
      <c r="S2374" t="s">
        <v>12342</v>
      </c>
    </row>
    <row r="2375" spans="1:19" x14ac:dyDescent="0.3">
      <c r="A2375" t="s">
        <v>12343</v>
      </c>
      <c r="B2375" t="s">
        <v>15</v>
      </c>
      <c r="C2375" t="s">
        <v>12344</v>
      </c>
      <c r="D2375" t="s">
        <v>12345</v>
      </c>
      <c r="E2375" t="s">
        <v>12346</v>
      </c>
      <c r="F2375" t="s">
        <v>1442</v>
      </c>
      <c r="G2375" s="14" t="s">
        <v>12347</v>
      </c>
      <c r="H2375">
        <v>2018</v>
      </c>
      <c r="I2375" t="s">
        <v>84</v>
      </c>
      <c r="J2375" t="s">
        <v>141</v>
      </c>
      <c r="K2375">
        <f>IFERROR(VALUE(LEFT(table_netflix[[#This Row],[duration (in min)]], LEN(table_netflix[[#This Row],[duration (in min)]])-4)),0)</f>
        <v>110</v>
      </c>
      <c r="L2375" t="s">
        <v>71</v>
      </c>
      <c r="M2375" t="s">
        <v>168</v>
      </c>
      <c r="N2375" t="s">
        <v>55</v>
      </c>
      <c r="O2375" t="str" cm="1">
        <f t="array" ref="O2375">_xlfn.IFS(table_netflix[[#This Row],[release_year]]&gt;=2018, "2018 &amp; after", TRUE, "Before 2018")</f>
        <v>2018 &amp; after</v>
      </c>
      <c r="P2375" s="12">
        <f>DATE(table_netflix[[#This Row],[release_year]],1,1)</f>
        <v>43101</v>
      </c>
      <c r="Q2375" s="12">
        <f t="shared" si="37"/>
        <v>43496</v>
      </c>
      <c r="R2375" s="12" t="str">
        <f>TEXT(table_netflix[[#This Row],[date_added_todate]], "mmm")</f>
        <v>Jan</v>
      </c>
      <c r="S2375" t="s">
        <v>12348</v>
      </c>
    </row>
    <row r="2376" spans="1:19" x14ac:dyDescent="0.3">
      <c r="A2376" t="s">
        <v>12349</v>
      </c>
      <c r="B2376" t="s">
        <v>15</v>
      </c>
      <c r="C2376" t="s">
        <v>12350</v>
      </c>
      <c r="D2376" t="s">
        <v>532</v>
      </c>
      <c r="E2376" t="s">
        <v>12351</v>
      </c>
      <c r="F2376" t="s">
        <v>151</v>
      </c>
      <c r="G2376" s="14" t="s">
        <v>12347</v>
      </c>
      <c r="H2376">
        <v>2017</v>
      </c>
      <c r="I2376" t="s">
        <v>27</v>
      </c>
      <c r="J2376" t="s">
        <v>444</v>
      </c>
      <c r="K2376">
        <f>IFERROR(VALUE(LEFT(table_netflix[[#This Row],[duration (in min)]], LEN(table_netflix[[#This Row],[duration (in min)]])-4)),0)</f>
        <v>120</v>
      </c>
      <c r="L2376" t="s">
        <v>71</v>
      </c>
      <c r="M2376" t="s">
        <v>72</v>
      </c>
      <c r="N2376" t="s">
        <v>55</v>
      </c>
      <c r="O2376" t="str" cm="1">
        <f t="array" ref="O2376">_xlfn.IFS(table_netflix[[#This Row],[release_year]]&gt;=2018, "2018 &amp; after", TRUE, "Before 2018")</f>
        <v>Before 2018</v>
      </c>
      <c r="P2376" s="12">
        <f>DATE(table_netflix[[#This Row],[release_year]],1,1)</f>
        <v>42736</v>
      </c>
      <c r="Q2376" s="12">
        <f t="shared" si="37"/>
        <v>43496</v>
      </c>
      <c r="R2376" s="12" t="str">
        <f>TEXT(table_netflix[[#This Row],[date_added_todate]], "mmm")</f>
        <v>Jan</v>
      </c>
      <c r="S2376" t="s">
        <v>12352</v>
      </c>
    </row>
    <row r="2377" spans="1:19" x14ac:dyDescent="0.3">
      <c r="A2377" t="s">
        <v>12354</v>
      </c>
      <c r="B2377" t="s">
        <v>15</v>
      </c>
      <c r="C2377" t="s">
        <v>12355</v>
      </c>
      <c r="D2377" t="s">
        <v>9755</v>
      </c>
      <c r="E2377" t="s">
        <v>12356</v>
      </c>
      <c r="F2377" t="s">
        <v>39</v>
      </c>
      <c r="G2377" s="14" t="s">
        <v>12353</v>
      </c>
      <c r="H2377">
        <v>2010</v>
      </c>
      <c r="I2377" t="s">
        <v>62</v>
      </c>
      <c r="J2377" t="s">
        <v>81</v>
      </c>
      <c r="K2377">
        <f>IFERROR(VALUE(LEFT(table_netflix[[#This Row],[duration (in min)]], LEN(table_netflix[[#This Row],[duration (in min)]])-4)),0)</f>
        <v>127</v>
      </c>
      <c r="L2377" t="s">
        <v>53</v>
      </c>
      <c r="M2377" t="s">
        <v>55</v>
      </c>
      <c r="N2377" t="s">
        <v>112</v>
      </c>
      <c r="O2377" t="str" cm="1">
        <f t="array" ref="O2377">_xlfn.IFS(table_netflix[[#This Row],[release_year]]&gt;=2018, "2018 &amp; after", TRUE, "Before 2018")</f>
        <v>Before 2018</v>
      </c>
      <c r="P2377" s="12">
        <f>DATE(table_netflix[[#This Row],[release_year]],1,1)</f>
        <v>40179</v>
      </c>
      <c r="Q2377" s="12">
        <f t="shared" si="37"/>
        <v>43495</v>
      </c>
      <c r="R2377" s="12" t="str">
        <f>TEXT(table_netflix[[#This Row],[date_added_todate]], "mmm")</f>
        <v>Jan</v>
      </c>
      <c r="S2377" t="s">
        <v>12357</v>
      </c>
    </row>
    <row r="2378" spans="1:19" x14ac:dyDescent="0.3">
      <c r="A2378" t="s">
        <v>12358</v>
      </c>
      <c r="B2378" t="s">
        <v>15</v>
      </c>
      <c r="C2378" t="s">
        <v>12359</v>
      </c>
      <c r="D2378" t="s">
        <v>12360</v>
      </c>
      <c r="E2378" t="s">
        <v>12361</v>
      </c>
      <c r="F2378" t="s">
        <v>39</v>
      </c>
      <c r="G2378" s="14" t="s">
        <v>12362</v>
      </c>
      <c r="H2378">
        <v>2017</v>
      </c>
      <c r="I2378" t="s">
        <v>62</v>
      </c>
      <c r="J2378" t="s">
        <v>1242</v>
      </c>
      <c r="K2378">
        <f>IFERROR(VALUE(LEFT(table_netflix[[#This Row],[duration (in min)]], LEN(table_netflix[[#This Row],[duration (in min)]])-4)),0)</f>
        <v>74</v>
      </c>
      <c r="L2378" t="s">
        <v>53</v>
      </c>
      <c r="M2378" t="s">
        <v>54</v>
      </c>
      <c r="N2378" t="s">
        <v>55</v>
      </c>
      <c r="O2378" t="str" cm="1">
        <f t="array" ref="O2378">_xlfn.IFS(table_netflix[[#This Row],[release_year]]&gt;=2018, "2018 &amp; after", TRUE, "Before 2018")</f>
        <v>Before 2018</v>
      </c>
      <c r="P2378" s="12">
        <f>DATE(table_netflix[[#This Row],[release_year]],1,1)</f>
        <v>42736</v>
      </c>
      <c r="Q2378" s="12">
        <f t="shared" si="37"/>
        <v>43494</v>
      </c>
      <c r="R2378" s="12" t="str">
        <f>TEXT(table_netflix[[#This Row],[date_added_todate]], "mmm")</f>
        <v>Jan</v>
      </c>
      <c r="S2378" t="s">
        <v>12363</v>
      </c>
    </row>
    <row r="2379" spans="1:19" x14ac:dyDescent="0.3">
      <c r="A2379" t="s">
        <v>12364</v>
      </c>
      <c r="B2379" t="s">
        <v>15</v>
      </c>
      <c r="C2379" t="s">
        <v>12365</v>
      </c>
      <c r="D2379" t="s">
        <v>12366</v>
      </c>
      <c r="E2379" t="s">
        <v>12367</v>
      </c>
      <c r="F2379" t="s">
        <v>331</v>
      </c>
      <c r="G2379" s="14" t="s">
        <v>12362</v>
      </c>
      <c r="H2379">
        <v>2018</v>
      </c>
      <c r="I2379" t="s">
        <v>27</v>
      </c>
      <c r="J2379" t="s">
        <v>1820</v>
      </c>
      <c r="K2379">
        <f>IFERROR(VALUE(LEFT(table_netflix[[#This Row],[duration (in min)]], LEN(table_netflix[[#This Row],[duration (in min)]])-4)),0)</f>
        <v>137</v>
      </c>
      <c r="L2379" t="s">
        <v>53</v>
      </c>
      <c r="M2379" t="s">
        <v>55</v>
      </c>
      <c r="O2379" t="str" cm="1">
        <f t="array" ref="O2379">_xlfn.IFS(table_netflix[[#This Row],[release_year]]&gt;=2018, "2018 &amp; after", TRUE, "Before 2018")</f>
        <v>2018 &amp; after</v>
      </c>
      <c r="P2379" s="12">
        <f>DATE(table_netflix[[#This Row],[release_year]],1,1)</f>
        <v>43101</v>
      </c>
      <c r="Q2379" s="12">
        <f t="shared" si="37"/>
        <v>43494</v>
      </c>
      <c r="R2379" s="12" t="str">
        <f>TEXT(table_netflix[[#This Row],[date_added_todate]], "mmm")</f>
        <v>Jan</v>
      </c>
      <c r="S2379" t="s">
        <v>12368</v>
      </c>
    </row>
    <row r="2380" spans="1:19" x14ac:dyDescent="0.3">
      <c r="A2380" t="s">
        <v>12369</v>
      </c>
      <c r="B2380" t="s">
        <v>15</v>
      </c>
      <c r="C2380" t="s">
        <v>12370</v>
      </c>
      <c r="D2380" t="s">
        <v>12371</v>
      </c>
      <c r="E2380" t="s">
        <v>12372</v>
      </c>
      <c r="F2380" t="s">
        <v>301</v>
      </c>
      <c r="G2380" s="14" t="s">
        <v>12362</v>
      </c>
      <c r="H2380">
        <v>2018</v>
      </c>
      <c r="I2380" t="s">
        <v>27</v>
      </c>
      <c r="J2380" t="s">
        <v>549</v>
      </c>
      <c r="K2380">
        <f>IFERROR(VALUE(LEFT(table_netflix[[#This Row],[duration (in min)]], LEN(table_netflix[[#This Row],[duration (in min)]])-4)),0)</f>
        <v>86</v>
      </c>
      <c r="L2380" t="s">
        <v>53</v>
      </c>
      <c r="M2380" t="s">
        <v>55</v>
      </c>
      <c r="N2380" t="s">
        <v>127</v>
      </c>
      <c r="O2380" t="str" cm="1">
        <f t="array" ref="O2380">_xlfn.IFS(table_netflix[[#This Row],[release_year]]&gt;=2018, "2018 &amp; after", TRUE, "Before 2018")</f>
        <v>2018 &amp; after</v>
      </c>
      <c r="P2380" s="12">
        <f>DATE(table_netflix[[#This Row],[release_year]],1,1)</f>
        <v>43101</v>
      </c>
      <c r="Q2380" s="12">
        <f t="shared" si="37"/>
        <v>43494</v>
      </c>
      <c r="R2380" s="12" t="str">
        <f>TEXT(table_netflix[[#This Row],[date_added_todate]], "mmm")</f>
        <v>Jan</v>
      </c>
      <c r="S2380" t="s">
        <v>12373</v>
      </c>
    </row>
    <row r="2381" spans="1:19" x14ac:dyDescent="0.3">
      <c r="A2381" t="s">
        <v>12375</v>
      </c>
      <c r="B2381" t="s">
        <v>15</v>
      </c>
      <c r="C2381" t="s">
        <v>12376</v>
      </c>
      <c r="D2381" t="s">
        <v>12377</v>
      </c>
      <c r="E2381" t="s">
        <v>12378</v>
      </c>
      <c r="F2381" t="s">
        <v>1322</v>
      </c>
      <c r="G2381" s="14" t="s">
        <v>12374</v>
      </c>
      <c r="H2381">
        <v>2012</v>
      </c>
      <c r="I2381" t="s">
        <v>62</v>
      </c>
      <c r="J2381" t="s">
        <v>52</v>
      </c>
      <c r="K2381">
        <f>IFERROR(VALUE(LEFT(table_netflix[[#This Row],[duration (in min)]], LEN(table_netflix[[#This Row],[duration (in min)]])-4)),0)</f>
        <v>125</v>
      </c>
      <c r="L2381" t="s">
        <v>53</v>
      </c>
      <c r="M2381" t="s">
        <v>55</v>
      </c>
      <c r="N2381" t="s">
        <v>107</v>
      </c>
      <c r="O2381" t="str" cm="1">
        <f t="array" ref="O2381">_xlfn.IFS(table_netflix[[#This Row],[release_year]]&gt;=2018, "2018 &amp; after", TRUE, "Before 2018")</f>
        <v>Before 2018</v>
      </c>
      <c r="P2381" s="12">
        <f>DATE(table_netflix[[#This Row],[release_year]],1,1)</f>
        <v>40909</v>
      </c>
      <c r="Q2381" s="12">
        <f t="shared" si="37"/>
        <v>43493</v>
      </c>
      <c r="R2381" s="12" t="str">
        <f>TEXT(table_netflix[[#This Row],[date_added_todate]], "mmm")</f>
        <v>Jan</v>
      </c>
      <c r="S2381" t="s">
        <v>12379</v>
      </c>
    </row>
    <row r="2382" spans="1:19" x14ac:dyDescent="0.3">
      <c r="A2382" t="s">
        <v>12380</v>
      </c>
      <c r="B2382" t="s">
        <v>15</v>
      </c>
      <c r="C2382" t="s">
        <v>12381</v>
      </c>
      <c r="D2382" t="s">
        <v>12382</v>
      </c>
      <c r="E2382" t="s">
        <v>12383</v>
      </c>
      <c r="F2382" t="s">
        <v>39</v>
      </c>
      <c r="G2382" s="14" t="s">
        <v>12374</v>
      </c>
      <c r="H2382">
        <v>2018</v>
      </c>
      <c r="I2382" t="s">
        <v>27</v>
      </c>
      <c r="J2382" t="s">
        <v>366</v>
      </c>
      <c r="K2382">
        <f>IFERROR(VALUE(LEFT(table_netflix[[#This Row],[duration (in min)]], LEN(table_netflix[[#This Row],[duration (in min)]])-4)),0)</f>
        <v>114</v>
      </c>
      <c r="L2382" t="s">
        <v>53</v>
      </c>
      <c r="M2382" t="s">
        <v>54</v>
      </c>
      <c r="N2382" t="s">
        <v>55</v>
      </c>
      <c r="O2382" t="str" cm="1">
        <f t="array" ref="O2382">_xlfn.IFS(table_netflix[[#This Row],[release_year]]&gt;=2018, "2018 &amp; after", TRUE, "Before 2018")</f>
        <v>2018 &amp; after</v>
      </c>
      <c r="P2382" s="12">
        <f>DATE(table_netflix[[#This Row],[release_year]],1,1)</f>
        <v>43101</v>
      </c>
      <c r="Q2382" s="12">
        <f t="shared" si="37"/>
        <v>43493</v>
      </c>
      <c r="R2382" s="12" t="str">
        <f>TEXT(table_netflix[[#This Row],[date_added_todate]], "mmm")</f>
        <v>Jan</v>
      </c>
      <c r="S2382" t="s">
        <v>12384</v>
      </c>
    </row>
    <row r="2383" spans="1:19" x14ac:dyDescent="0.3">
      <c r="A2383" t="s">
        <v>12385</v>
      </c>
      <c r="B2383" t="s">
        <v>15</v>
      </c>
      <c r="C2383" t="s">
        <v>12386</v>
      </c>
      <c r="D2383" t="s">
        <v>3172</v>
      </c>
      <c r="E2383" t="s">
        <v>12387</v>
      </c>
      <c r="F2383" t="s">
        <v>1322</v>
      </c>
      <c r="G2383" s="14" t="s">
        <v>12374</v>
      </c>
      <c r="H2383">
        <v>2016</v>
      </c>
      <c r="I2383" t="s">
        <v>62</v>
      </c>
      <c r="J2383" t="s">
        <v>355</v>
      </c>
      <c r="K2383">
        <f>IFERROR(VALUE(LEFT(table_netflix[[#This Row],[duration (in min)]], LEN(table_netflix[[#This Row],[duration (in min)]])-4)),0)</f>
        <v>143</v>
      </c>
      <c r="L2383" t="s">
        <v>53</v>
      </c>
      <c r="M2383" t="s">
        <v>55</v>
      </c>
      <c r="O2383" t="str" cm="1">
        <f t="array" ref="O2383">_xlfn.IFS(table_netflix[[#This Row],[release_year]]&gt;=2018, "2018 &amp; after", TRUE, "Before 2018")</f>
        <v>Before 2018</v>
      </c>
      <c r="P2383" s="12">
        <f>DATE(table_netflix[[#This Row],[release_year]],1,1)</f>
        <v>42370</v>
      </c>
      <c r="Q2383" s="12">
        <f t="shared" si="37"/>
        <v>43493</v>
      </c>
      <c r="R2383" s="12" t="str">
        <f>TEXT(table_netflix[[#This Row],[date_added_todate]], "mmm")</f>
        <v>Jan</v>
      </c>
      <c r="S2383" t="s">
        <v>12388</v>
      </c>
    </row>
    <row r="2384" spans="1:19" x14ac:dyDescent="0.3">
      <c r="A2384" t="s">
        <v>12389</v>
      </c>
      <c r="B2384" t="s">
        <v>15</v>
      </c>
      <c r="C2384" t="s">
        <v>12390</v>
      </c>
      <c r="D2384" t="s">
        <v>12391</v>
      </c>
      <c r="E2384" t="s">
        <v>12392</v>
      </c>
      <c r="F2384" t="s">
        <v>1322</v>
      </c>
      <c r="G2384" s="14" t="s">
        <v>12374</v>
      </c>
      <c r="H2384">
        <v>2015</v>
      </c>
      <c r="I2384" t="s">
        <v>62</v>
      </c>
      <c r="J2384" t="s">
        <v>412</v>
      </c>
      <c r="K2384">
        <f>IFERROR(VALUE(LEFT(table_netflix[[#This Row],[duration (in min)]], LEN(table_netflix[[#This Row],[duration (in min)]])-4)),0)</f>
        <v>121</v>
      </c>
      <c r="L2384" t="s">
        <v>53</v>
      </c>
      <c r="M2384" t="s">
        <v>589</v>
      </c>
      <c r="N2384" t="s">
        <v>55</v>
      </c>
      <c r="O2384" t="str" cm="1">
        <f t="array" ref="O2384">_xlfn.IFS(table_netflix[[#This Row],[release_year]]&gt;=2018, "2018 &amp; after", TRUE, "Before 2018")</f>
        <v>Before 2018</v>
      </c>
      <c r="P2384" s="12">
        <f>DATE(table_netflix[[#This Row],[release_year]],1,1)</f>
        <v>42005</v>
      </c>
      <c r="Q2384" s="12">
        <f t="shared" si="37"/>
        <v>43493</v>
      </c>
      <c r="R2384" s="12" t="str">
        <f>TEXT(table_netflix[[#This Row],[date_added_todate]], "mmm")</f>
        <v>Jan</v>
      </c>
      <c r="S2384" t="s">
        <v>12393</v>
      </c>
    </row>
    <row r="2385" spans="1:19" x14ac:dyDescent="0.3">
      <c r="A2385" t="s">
        <v>12394</v>
      </c>
      <c r="B2385" t="s">
        <v>15</v>
      </c>
      <c r="C2385" t="s">
        <v>12395</v>
      </c>
      <c r="D2385" t="s">
        <v>3172</v>
      </c>
      <c r="E2385" t="s">
        <v>12396</v>
      </c>
      <c r="F2385" t="s">
        <v>1322</v>
      </c>
      <c r="G2385" s="14" t="s">
        <v>12374</v>
      </c>
      <c r="H2385">
        <v>2017</v>
      </c>
      <c r="I2385" t="s">
        <v>62</v>
      </c>
      <c r="J2385" t="s">
        <v>348</v>
      </c>
      <c r="K2385">
        <f>IFERROR(VALUE(LEFT(table_netflix[[#This Row],[duration (in min)]], LEN(table_netflix[[#This Row],[duration (in min)]])-4)),0)</f>
        <v>119</v>
      </c>
      <c r="L2385" t="s">
        <v>53</v>
      </c>
      <c r="M2385" t="s">
        <v>589</v>
      </c>
      <c r="N2385" t="s">
        <v>55</v>
      </c>
      <c r="O2385" t="str" cm="1">
        <f t="array" ref="O2385">_xlfn.IFS(table_netflix[[#This Row],[release_year]]&gt;=2018, "2018 &amp; after", TRUE, "Before 2018")</f>
        <v>Before 2018</v>
      </c>
      <c r="P2385" s="12">
        <f>DATE(table_netflix[[#This Row],[release_year]],1,1)</f>
        <v>42736</v>
      </c>
      <c r="Q2385" s="12">
        <f t="shared" si="37"/>
        <v>43493</v>
      </c>
      <c r="R2385" s="12" t="str">
        <f>TEXT(table_netflix[[#This Row],[date_added_todate]], "mmm")</f>
        <v>Jan</v>
      </c>
      <c r="S2385" t="s">
        <v>12397</v>
      </c>
    </row>
    <row r="2386" spans="1:19" x14ac:dyDescent="0.3">
      <c r="A2386" t="s">
        <v>12398</v>
      </c>
      <c r="B2386" t="s">
        <v>15</v>
      </c>
      <c r="C2386" t="s">
        <v>12399</v>
      </c>
      <c r="D2386" t="s">
        <v>12400</v>
      </c>
      <c r="E2386" t="s">
        <v>12401</v>
      </c>
      <c r="F2386" t="s">
        <v>1833</v>
      </c>
      <c r="G2386" s="14" t="s">
        <v>12402</v>
      </c>
      <c r="H2386">
        <v>2018</v>
      </c>
      <c r="I2386" t="s">
        <v>27</v>
      </c>
      <c r="J2386" t="s">
        <v>714</v>
      </c>
      <c r="K2386">
        <f>IFERROR(VALUE(LEFT(table_netflix[[#This Row],[duration (in min)]], LEN(table_netflix[[#This Row],[duration (in min)]])-4)),0)</f>
        <v>150</v>
      </c>
      <c r="L2386" t="s">
        <v>53</v>
      </c>
      <c r="M2386" t="s">
        <v>55</v>
      </c>
      <c r="O2386" t="str" cm="1">
        <f t="array" ref="O2386">_xlfn.IFS(table_netflix[[#This Row],[release_year]]&gt;=2018, "2018 &amp; after", TRUE, "Before 2018")</f>
        <v>2018 &amp; after</v>
      </c>
      <c r="P2386" s="12">
        <f>DATE(table_netflix[[#This Row],[release_year]],1,1)</f>
        <v>43101</v>
      </c>
      <c r="Q2386" s="12">
        <f t="shared" si="37"/>
        <v>43491</v>
      </c>
      <c r="R2386" s="12" t="str">
        <f>TEXT(table_netflix[[#This Row],[date_added_todate]], "mmm")</f>
        <v>Jan</v>
      </c>
      <c r="S2386" t="s">
        <v>12403</v>
      </c>
    </row>
    <row r="2387" spans="1:19" x14ac:dyDescent="0.3">
      <c r="A2387" t="s">
        <v>12404</v>
      </c>
      <c r="B2387" t="s">
        <v>15</v>
      </c>
      <c r="C2387" t="s">
        <v>12405</v>
      </c>
      <c r="D2387" t="s">
        <v>12406</v>
      </c>
      <c r="E2387" t="s">
        <v>12407</v>
      </c>
      <c r="F2387" t="s">
        <v>301</v>
      </c>
      <c r="G2387" s="14" t="s">
        <v>12408</v>
      </c>
      <c r="H2387">
        <v>2018</v>
      </c>
      <c r="I2387" t="s">
        <v>27</v>
      </c>
      <c r="J2387" t="s">
        <v>213</v>
      </c>
      <c r="K2387">
        <f>IFERROR(VALUE(LEFT(table_netflix[[#This Row],[duration (in min)]], LEN(table_netflix[[#This Row],[duration (in min)]])-4)),0)</f>
        <v>88</v>
      </c>
      <c r="L2387" t="s">
        <v>126</v>
      </c>
      <c r="M2387" t="s">
        <v>55</v>
      </c>
      <c r="O2387" t="str" cm="1">
        <f t="array" ref="O2387">_xlfn.IFS(table_netflix[[#This Row],[release_year]]&gt;=2018, "2018 &amp; after", TRUE, "Before 2018")</f>
        <v>2018 &amp; after</v>
      </c>
      <c r="P2387" s="12">
        <f>DATE(table_netflix[[#This Row],[release_year]],1,1)</f>
        <v>43101</v>
      </c>
      <c r="Q2387" s="12">
        <f t="shared" si="37"/>
        <v>43490</v>
      </c>
      <c r="R2387" s="12" t="str">
        <f>TEXT(table_netflix[[#This Row],[date_added_todate]], "mmm")</f>
        <v>Jan</v>
      </c>
      <c r="S2387" t="s">
        <v>12409</v>
      </c>
    </row>
    <row r="2388" spans="1:19" x14ac:dyDescent="0.3">
      <c r="A2388" t="s">
        <v>12410</v>
      </c>
      <c r="B2388" t="s">
        <v>15</v>
      </c>
      <c r="C2388" t="s">
        <v>12411</v>
      </c>
      <c r="D2388" t="s">
        <v>12412</v>
      </c>
      <c r="E2388" t="s">
        <v>12413</v>
      </c>
      <c r="F2388" t="s">
        <v>451</v>
      </c>
      <c r="G2388" s="14" t="s">
        <v>12408</v>
      </c>
      <c r="H2388">
        <v>2018</v>
      </c>
      <c r="I2388" t="s">
        <v>27</v>
      </c>
      <c r="J2388" t="s">
        <v>143</v>
      </c>
      <c r="K2388">
        <f>IFERROR(VALUE(LEFT(table_netflix[[#This Row],[duration (in min)]], LEN(table_netflix[[#This Row],[duration (in min)]])-4)),0)</f>
        <v>105</v>
      </c>
      <c r="L2388" t="s">
        <v>71</v>
      </c>
      <c r="M2388" t="s">
        <v>55</v>
      </c>
      <c r="O2388" t="str" cm="1">
        <f t="array" ref="O2388">_xlfn.IFS(table_netflix[[#This Row],[release_year]]&gt;=2018, "2018 &amp; after", TRUE, "Before 2018")</f>
        <v>2018 &amp; after</v>
      </c>
      <c r="P2388" s="12">
        <f>DATE(table_netflix[[#This Row],[release_year]],1,1)</f>
        <v>43101</v>
      </c>
      <c r="Q2388" s="12">
        <f t="shared" si="37"/>
        <v>43490</v>
      </c>
      <c r="R2388" s="12" t="str">
        <f>TEXT(table_netflix[[#This Row],[date_added_todate]], "mmm")</f>
        <v>Jan</v>
      </c>
      <c r="S2388" t="s">
        <v>12414</v>
      </c>
    </row>
    <row r="2389" spans="1:19" x14ac:dyDescent="0.3">
      <c r="A2389" t="s">
        <v>12416</v>
      </c>
      <c r="B2389" t="s">
        <v>15</v>
      </c>
      <c r="C2389" t="s">
        <v>12417</v>
      </c>
      <c r="D2389" t="s">
        <v>12418</v>
      </c>
      <c r="E2389" t="s">
        <v>12419</v>
      </c>
      <c r="F2389" t="s">
        <v>451</v>
      </c>
      <c r="G2389" s="14" t="s">
        <v>12415</v>
      </c>
      <c r="H2389">
        <v>2018</v>
      </c>
      <c r="I2389" t="s">
        <v>27</v>
      </c>
      <c r="J2389" t="s">
        <v>152</v>
      </c>
      <c r="K2389">
        <f>IFERROR(VALUE(LEFT(table_netflix[[#This Row],[duration (in min)]], LEN(table_netflix[[#This Row],[duration (in min)]])-4)),0)</f>
        <v>96</v>
      </c>
      <c r="L2389" t="s">
        <v>53</v>
      </c>
      <c r="M2389" t="s">
        <v>55</v>
      </c>
      <c r="N2389" t="s">
        <v>112</v>
      </c>
      <c r="O2389" t="str" cm="1">
        <f t="array" ref="O2389">_xlfn.IFS(table_netflix[[#This Row],[release_year]]&gt;=2018, "2018 &amp; after", TRUE, "Before 2018")</f>
        <v>2018 &amp; after</v>
      </c>
      <c r="P2389" s="12">
        <f>DATE(table_netflix[[#This Row],[release_year]],1,1)</f>
        <v>43101</v>
      </c>
      <c r="Q2389" s="12">
        <f t="shared" si="37"/>
        <v>43489</v>
      </c>
      <c r="R2389" s="12" t="str">
        <f>TEXT(table_netflix[[#This Row],[date_added_todate]], "mmm")</f>
        <v>Jan</v>
      </c>
      <c r="S2389" t="s">
        <v>12420</v>
      </c>
    </row>
    <row r="2390" spans="1:19" x14ac:dyDescent="0.3">
      <c r="A2390" t="s">
        <v>12421</v>
      </c>
      <c r="B2390" t="s">
        <v>24</v>
      </c>
      <c r="C2390" t="s">
        <v>12422</v>
      </c>
      <c r="D2390" t="s">
        <v>12423</v>
      </c>
      <c r="E2390" t="s">
        <v>12424</v>
      </c>
      <c r="F2390" t="s">
        <v>95</v>
      </c>
      <c r="G2390" s="14" t="s">
        <v>12425</v>
      </c>
      <c r="H2390">
        <v>2017</v>
      </c>
      <c r="I2390" t="s">
        <v>27</v>
      </c>
      <c r="J2390" t="s">
        <v>33</v>
      </c>
      <c r="K2390">
        <f>IFERROR(VALUE(LEFT(table_netflix[[#This Row],[duration (in min)]], LEN(table_netflix[[#This Row],[duration (in min)]])-4)),0)</f>
        <v>0</v>
      </c>
      <c r="L2390" t="s">
        <v>34</v>
      </c>
      <c r="M2390" t="s">
        <v>35</v>
      </c>
      <c r="N2390" t="s">
        <v>30</v>
      </c>
      <c r="O2390" t="str" cm="1">
        <f t="array" ref="O2390">_xlfn.IFS(table_netflix[[#This Row],[release_year]]&gt;=2018, "2018 &amp; after", TRUE, "Before 2018")</f>
        <v>Before 2018</v>
      </c>
      <c r="P2390" s="12">
        <f>DATE(table_netflix[[#This Row],[release_year]],1,1)</f>
        <v>42736</v>
      </c>
      <c r="Q2390" s="12">
        <f t="shared" si="37"/>
        <v>43488</v>
      </c>
      <c r="R2390" s="12" t="str">
        <f>TEXT(table_netflix[[#This Row],[date_added_todate]], "mmm")</f>
        <v>Jan</v>
      </c>
      <c r="S2390" t="s">
        <v>12426</v>
      </c>
    </row>
    <row r="2391" spans="1:19" x14ac:dyDescent="0.3">
      <c r="A2391" t="s">
        <v>12428</v>
      </c>
      <c r="B2391" t="s">
        <v>15</v>
      </c>
      <c r="C2391" t="s">
        <v>12429</v>
      </c>
      <c r="D2391" t="s">
        <v>3378</v>
      </c>
      <c r="F2391" t="s">
        <v>18</v>
      </c>
      <c r="G2391" s="14" t="s">
        <v>12427</v>
      </c>
      <c r="H2391">
        <v>2019</v>
      </c>
      <c r="I2391" t="s">
        <v>27</v>
      </c>
      <c r="J2391" t="s">
        <v>174</v>
      </c>
      <c r="K2391">
        <f>IFERROR(VALUE(LEFT(table_netflix[[#This Row],[duration (in min)]], LEN(table_netflix[[#This Row],[duration (in min)]])-4)),0)</f>
        <v>98</v>
      </c>
      <c r="L2391" t="s">
        <v>22</v>
      </c>
      <c r="O2391" t="str" cm="1">
        <f t="array" ref="O2391">_xlfn.IFS(table_netflix[[#This Row],[release_year]]&gt;=2018, "2018 &amp; after", TRUE, "Before 2018")</f>
        <v>2018 &amp; after</v>
      </c>
      <c r="P2391" s="12">
        <f>DATE(table_netflix[[#This Row],[release_year]],1,1)</f>
        <v>43466</v>
      </c>
      <c r="Q2391" s="12">
        <f t="shared" si="37"/>
        <v>43483</v>
      </c>
      <c r="R2391" s="12" t="str">
        <f>TEXT(table_netflix[[#This Row],[date_added_todate]], "mmm")</f>
        <v>Jan</v>
      </c>
      <c r="S2391" t="s">
        <v>12430</v>
      </c>
    </row>
    <row r="2392" spans="1:19" x14ac:dyDescent="0.3">
      <c r="A2392" t="s">
        <v>12431</v>
      </c>
      <c r="B2392" t="s">
        <v>15</v>
      </c>
      <c r="C2392" t="s">
        <v>12432</v>
      </c>
      <c r="D2392" t="s">
        <v>12433</v>
      </c>
      <c r="E2392" t="s">
        <v>12434</v>
      </c>
      <c r="F2392" t="s">
        <v>18</v>
      </c>
      <c r="G2392" s="14" t="s">
        <v>12427</v>
      </c>
      <c r="H2392">
        <v>2019</v>
      </c>
      <c r="I2392" t="s">
        <v>62</v>
      </c>
      <c r="J2392" t="s">
        <v>152</v>
      </c>
      <c r="K2392">
        <f>IFERROR(VALUE(LEFT(table_netflix[[#This Row],[duration (in min)]], LEN(table_netflix[[#This Row],[duration (in min)]])-4)),0)</f>
        <v>96</v>
      </c>
      <c r="L2392" t="s">
        <v>53</v>
      </c>
      <c r="M2392" t="s">
        <v>127</v>
      </c>
      <c r="O2392" t="str" cm="1">
        <f t="array" ref="O2392">_xlfn.IFS(table_netflix[[#This Row],[release_year]]&gt;=2018, "2018 &amp; after", TRUE, "Before 2018")</f>
        <v>2018 &amp; after</v>
      </c>
      <c r="P2392" s="12">
        <f>DATE(table_netflix[[#This Row],[release_year]],1,1)</f>
        <v>43466</v>
      </c>
      <c r="Q2392" s="12">
        <f t="shared" si="37"/>
        <v>43483</v>
      </c>
      <c r="R2392" s="12" t="str">
        <f>TEXT(table_netflix[[#This Row],[date_added_todate]], "mmm")</f>
        <v>Jan</v>
      </c>
      <c r="S2392" t="s">
        <v>12435</v>
      </c>
    </row>
    <row r="2393" spans="1:19" x14ac:dyDescent="0.3">
      <c r="A2393" t="s">
        <v>12436</v>
      </c>
      <c r="B2393" t="s">
        <v>15</v>
      </c>
      <c r="C2393" t="s">
        <v>12437</v>
      </c>
      <c r="D2393" t="s">
        <v>12438</v>
      </c>
      <c r="E2393" t="s">
        <v>12439</v>
      </c>
      <c r="F2393" t="s">
        <v>941</v>
      </c>
      <c r="G2393" s="14" t="s">
        <v>12427</v>
      </c>
      <c r="H2393">
        <v>2018</v>
      </c>
      <c r="I2393" t="s">
        <v>62</v>
      </c>
      <c r="J2393" t="s">
        <v>152</v>
      </c>
      <c r="K2393">
        <f>IFERROR(VALUE(LEFT(table_netflix[[#This Row],[duration (in min)]], LEN(table_netflix[[#This Row],[duration (in min)]])-4)),0)</f>
        <v>96</v>
      </c>
      <c r="L2393" t="s">
        <v>22</v>
      </c>
      <c r="M2393" t="s">
        <v>55</v>
      </c>
      <c r="O2393" t="str" cm="1">
        <f t="array" ref="O2393">_xlfn.IFS(table_netflix[[#This Row],[release_year]]&gt;=2018, "2018 &amp; after", TRUE, "Before 2018")</f>
        <v>2018 &amp; after</v>
      </c>
      <c r="P2393" s="12">
        <f>DATE(table_netflix[[#This Row],[release_year]],1,1)</f>
        <v>43101</v>
      </c>
      <c r="Q2393" s="12">
        <f t="shared" si="37"/>
        <v>43483</v>
      </c>
      <c r="R2393" s="12" t="str">
        <f>TEXT(table_netflix[[#This Row],[date_added_todate]], "mmm")</f>
        <v>Jan</v>
      </c>
      <c r="S2393" t="s">
        <v>12440</v>
      </c>
    </row>
    <row r="2394" spans="1:19" x14ac:dyDescent="0.3">
      <c r="A2394" t="s">
        <v>12441</v>
      </c>
      <c r="B2394" t="s">
        <v>15</v>
      </c>
      <c r="C2394" t="s">
        <v>12442</v>
      </c>
      <c r="D2394" t="s">
        <v>5249</v>
      </c>
      <c r="E2394" t="s">
        <v>12254</v>
      </c>
      <c r="F2394" t="s">
        <v>90</v>
      </c>
      <c r="G2394" s="14" t="s">
        <v>12427</v>
      </c>
      <c r="H2394">
        <v>2019</v>
      </c>
      <c r="I2394" t="s">
        <v>27</v>
      </c>
      <c r="J2394" t="s">
        <v>21</v>
      </c>
      <c r="K2394">
        <f>IFERROR(VALUE(LEFT(table_netflix[[#This Row],[duration (in min)]], LEN(table_netflix[[#This Row],[duration (in min)]])-4)),0)</f>
        <v>90</v>
      </c>
      <c r="L2394" t="s">
        <v>22</v>
      </c>
      <c r="M2394" t="s">
        <v>55</v>
      </c>
      <c r="O2394" t="str" cm="1">
        <f t="array" ref="O2394">_xlfn.IFS(table_netflix[[#This Row],[release_year]]&gt;=2018, "2018 &amp; after", TRUE, "Before 2018")</f>
        <v>2018 &amp; after</v>
      </c>
      <c r="P2394" s="12">
        <f>DATE(table_netflix[[#This Row],[release_year]],1,1)</f>
        <v>43466</v>
      </c>
      <c r="Q2394" s="12">
        <f t="shared" si="37"/>
        <v>43483</v>
      </c>
      <c r="R2394" s="12" t="str">
        <f>TEXT(table_netflix[[#This Row],[date_added_todate]], "mmm")</f>
        <v>Jan</v>
      </c>
      <c r="S2394" t="s">
        <v>12443</v>
      </c>
    </row>
    <row r="2395" spans="1:19" x14ac:dyDescent="0.3">
      <c r="A2395" t="s">
        <v>12444</v>
      </c>
      <c r="B2395" t="s">
        <v>15</v>
      </c>
      <c r="C2395" t="s">
        <v>12445</v>
      </c>
      <c r="D2395" t="s">
        <v>2457</v>
      </c>
      <c r="E2395" t="s">
        <v>12446</v>
      </c>
      <c r="F2395" t="s">
        <v>39</v>
      </c>
      <c r="G2395" s="14" t="s">
        <v>12427</v>
      </c>
      <c r="H2395">
        <v>2018</v>
      </c>
      <c r="I2395" t="s">
        <v>27</v>
      </c>
      <c r="J2395" t="s">
        <v>125</v>
      </c>
      <c r="K2395">
        <f>IFERROR(VALUE(LEFT(table_netflix[[#This Row],[duration (in min)]], LEN(table_netflix[[#This Row],[duration (in min)]])-4)),0)</f>
        <v>97</v>
      </c>
      <c r="L2395" t="s">
        <v>53</v>
      </c>
      <c r="M2395" t="s">
        <v>54</v>
      </c>
      <c r="N2395" t="s">
        <v>55</v>
      </c>
      <c r="O2395" t="str" cm="1">
        <f t="array" ref="O2395">_xlfn.IFS(table_netflix[[#This Row],[release_year]]&gt;=2018, "2018 &amp; after", TRUE, "Before 2018")</f>
        <v>2018 &amp; after</v>
      </c>
      <c r="P2395" s="12">
        <f>DATE(table_netflix[[#This Row],[release_year]],1,1)</f>
        <v>43101</v>
      </c>
      <c r="Q2395" s="12">
        <f t="shared" si="37"/>
        <v>43483</v>
      </c>
      <c r="R2395" s="12" t="str">
        <f>TEXT(table_netflix[[#This Row],[date_added_todate]], "mmm")</f>
        <v>Jan</v>
      </c>
      <c r="S2395" t="s">
        <v>12447</v>
      </c>
    </row>
    <row r="2396" spans="1:19" x14ac:dyDescent="0.3">
      <c r="A2396" t="s">
        <v>12448</v>
      </c>
      <c r="B2396" t="s">
        <v>15</v>
      </c>
      <c r="C2396" t="s">
        <v>12449</v>
      </c>
      <c r="D2396" t="s">
        <v>12450</v>
      </c>
      <c r="F2396" t="s">
        <v>18</v>
      </c>
      <c r="G2396" s="14" t="s">
        <v>12451</v>
      </c>
      <c r="H2396">
        <v>2017</v>
      </c>
      <c r="I2396" t="s">
        <v>62</v>
      </c>
      <c r="J2396" t="s">
        <v>21</v>
      </c>
      <c r="K2396">
        <f>IFERROR(VALUE(LEFT(table_netflix[[#This Row],[duration (in min)]], LEN(table_netflix[[#This Row],[duration (in min)]])-4)),0)</f>
        <v>90</v>
      </c>
      <c r="L2396" t="s">
        <v>22</v>
      </c>
      <c r="O2396" t="str" cm="1">
        <f t="array" ref="O2396">_xlfn.IFS(table_netflix[[#This Row],[release_year]]&gt;=2018, "2018 &amp; after", TRUE, "Before 2018")</f>
        <v>Before 2018</v>
      </c>
      <c r="P2396" s="12">
        <f>DATE(table_netflix[[#This Row],[release_year]],1,1)</f>
        <v>42736</v>
      </c>
      <c r="Q2396" s="12">
        <f t="shared" si="37"/>
        <v>43480</v>
      </c>
      <c r="R2396" s="12" t="str">
        <f>TEXT(table_netflix[[#This Row],[date_added_todate]], "mmm")</f>
        <v>Jan</v>
      </c>
      <c r="S2396" t="s">
        <v>12452</v>
      </c>
    </row>
    <row r="2397" spans="1:19" x14ac:dyDescent="0.3">
      <c r="A2397" t="s">
        <v>12453</v>
      </c>
      <c r="B2397" t="s">
        <v>15</v>
      </c>
      <c r="C2397" t="s">
        <v>12454</v>
      </c>
      <c r="D2397" t="s">
        <v>12455</v>
      </c>
      <c r="E2397" t="s">
        <v>12456</v>
      </c>
      <c r="F2397" t="s">
        <v>8637</v>
      </c>
      <c r="G2397" s="14" t="s">
        <v>12451</v>
      </c>
      <c r="H2397">
        <v>2016</v>
      </c>
      <c r="I2397" t="s">
        <v>62</v>
      </c>
      <c r="J2397" t="s">
        <v>213</v>
      </c>
      <c r="K2397">
        <f>IFERROR(VALUE(LEFT(table_netflix[[#This Row],[duration (in min)]], LEN(table_netflix[[#This Row],[duration (in min)]])-4)),0)</f>
        <v>88</v>
      </c>
      <c r="L2397" t="s">
        <v>53</v>
      </c>
      <c r="M2397" t="s">
        <v>55</v>
      </c>
      <c r="O2397" t="str" cm="1">
        <f t="array" ref="O2397">_xlfn.IFS(table_netflix[[#This Row],[release_year]]&gt;=2018, "2018 &amp; after", TRUE, "Before 2018")</f>
        <v>Before 2018</v>
      </c>
      <c r="P2397" s="12">
        <f>DATE(table_netflix[[#This Row],[release_year]],1,1)</f>
        <v>42370</v>
      </c>
      <c r="Q2397" s="12">
        <f t="shared" si="37"/>
        <v>43480</v>
      </c>
      <c r="R2397" s="12" t="str">
        <f>TEXT(table_netflix[[#This Row],[date_added_todate]], "mmm")</f>
        <v>Jan</v>
      </c>
      <c r="S2397" t="s">
        <v>12457</v>
      </c>
    </row>
    <row r="2398" spans="1:19" x14ac:dyDescent="0.3">
      <c r="A2398" t="s">
        <v>12458</v>
      </c>
      <c r="B2398" t="s">
        <v>15</v>
      </c>
      <c r="C2398" t="s">
        <v>12459</v>
      </c>
      <c r="D2398" t="s">
        <v>12460</v>
      </c>
      <c r="E2398" t="s">
        <v>12461</v>
      </c>
      <c r="F2398" t="s">
        <v>39</v>
      </c>
      <c r="G2398" s="14" t="s">
        <v>12451</v>
      </c>
      <c r="H2398">
        <v>2018</v>
      </c>
      <c r="I2398" t="s">
        <v>62</v>
      </c>
      <c r="J2398" t="s">
        <v>81</v>
      </c>
      <c r="K2398">
        <f>IFERROR(VALUE(LEFT(table_netflix[[#This Row],[duration (in min)]], LEN(table_netflix[[#This Row],[duration (in min)]])-4)),0)</f>
        <v>127</v>
      </c>
      <c r="L2398" t="s">
        <v>294</v>
      </c>
      <c r="M2398" t="s">
        <v>142</v>
      </c>
      <c r="O2398" t="str" cm="1">
        <f t="array" ref="O2398">_xlfn.IFS(table_netflix[[#This Row],[release_year]]&gt;=2018, "2018 &amp; after", TRUE, "Before 2018")</f>
        <v>2018 &amp; after</v>
      </c>
      <c r="P2398" s="12">
        <f>DATE(table_netflix[[#This Row],[release_year]],1,1)</f>
        <v>43101</v>
      </c>
      <c r="Q2398" s="12">
        <f t="shared" si="37"/>
        <v>43480</v>
      </c>
      <c r="R2398" s="12" t="str">
        <f>TEXT(table_netflix[[#This Row],[date_added_todate]], "mmm")</f>
        <v>Jan</v>
      </c>
      <c r="S2398" t="s">
        <v>12462</v>
      </c>
    </row>
    <row r="2399" spans="1:19" x14ac:dyDescent="0.3">
      <c r="A2399" t="s">
        <v>12463</v>
      </c>
      <c r="B2399" t="s">
        <v>15</v>
      </c>
      <c r="C2399" t="s">
        <v>12464</v>
      </c>
      <c r="D2399" t="s">
        <v>12465</v>
      </c>
      <c r="E2399" t="s">
        <v>12466</v>
      </c>
      <c r="F2399" t="s">
        <v>39</v>
      </c>
      <c r="G2399" s="14" t="s">
        <v>12451</v>
      </c>
      <c r="H2399">
        <v>2017</v>
      </c>
      <c r="I2399" t="s">
        <v>27</v>
      </c>
      <c r="J2399" t="s">
        <v>52</v>
      </c>
      <c r="K2399">
        <f>IFERROR(VALUE(LEFT(table_netflix[[#This Row],[duration (in min)]], LEN(table_netflix[[#This Row],[duration (in min)]])-4)),0)</f>
        <v>125</v>
      </c>
      <c r="L2399" t="s">
        <v>144</v>
      </c>
      <c r="M2399" t="s">
        <v>72</v>
      </c>
      <c r="N2399" t="s">
        <v>55</v>
      </c>
      <c r="O2399" t="str" cm="1">
        <f t="array" ref="O2399">_xlfn.IFS(table_netflix[[#This Row],[release_year]]&gt;=2018, "2018 &amp; after", TRUE, "Before 2018")</f>
        <v>Before 2018</v>
      </c>
      <c r="P2399" s="12">
        <f>DATE(table_netflix[[#This Row],[release_year]],1,1)</f>
        <v>42736</v>
      </c>
      <c r="Q2399" s="12">
        <f t="shared" si="37"/>
        <v>43480</v>
      </c>
      <c r="R2399" s="12" t="str">
        <f>TEXT(table_netflix[[#This Row],[date_added_todate]], "mmm")</f>
        <v>Jan</v>
      </c>
      <c r="S2399" t="s">
        <v>12467</v>
      </c>
    </row>
    <row r="2400" spans="1:19" x14ac:dyDescent="0.3">
      <c r="A2400" t="s">
        <v>12468</v>
      </c>
      <c r="B2400" t="s">
        <v>15</v>
      </c>
      <c r="C2400" t="s">
        <v>12469</v>
      </c>
      <c r="D2400" t="s">
        <v>12470</v>
      </c>
      <c r="E2400" t="s">
        <v>12471</v>
      </c>
      <c r="F2400" t="s">
        <v>8637</v>
      </c>
      <c r="G2400" s="14" t="s">
        <v>12451</v>
      </c>
      <c r="H2400">
        <v>2018</v>
      </c>
      <c r="I2400" t="s">
        <v>62</v>
      </c>
      <c r="J2400" t="s">
        <v>167</v>
      </c>
      <c r="K2400">
        <f>IFERROR(VALUE(LEFT(table_netflix[[#This Row],[duration (in min)]], LEN(table_netflix[[#This Row],[duration (in min)]])-4)),0)</f>
        <v>116</v>
      </c>
      <c r="L2400" t="s">
        <v>126</v>
      </c>
      <c r="M2400" t="s">
        <v>55</v>
      </c>
      <c r="O2400" t="str" cm="1">
        <f t="array" ref="O2400">_xlfn.IFS(table_netflix[[#This Row],[release_year]]&gt;=2018, "2018 &amp; after", TRUE, "Before 2018")</f>
        <v>2018 &amp; after</v>
      </c>
      <c r="P2400" s="12">
        <f>DATE(table_netflix[[#This Row],[release_year]],1,1)</f>
        <v>43101</v>
      </c>
      <c r="Q2400" s="12">
        <f t="shared" si="37"/>
        <v>43480</v>
      </c>
      <c r="R2400" s="12" t="str">
        <f>TEXT(table_netflix[[#This Row],[date_added_todate]], "mmm")</f>
        <v>Jan</v>
      </c>
      <c r="S2400" t="s">
        <v>12472</v>
      </c>
    </row>
    <row r="2401" spans="1:19" x14ac:dyDescent="0.3">
      <c r="A2401" t="s">
        <v>12473</v>
      </c>
      <c r="B2401" t="s">
        <v>15</v>
      </c>
      <c r="C2401" t="s">
        <v>12474</v>
      </c>
      <c r="D2401" t="s">
        <v>12475</v>
      </c>
      <c r="E2401" t="s">
        <v>12476</v>
      </c>
      <c r="F2401" t="s">
        <v>331</v>
      </c>
      <c r="G2401" s="14" t="s">
        <v>12451</v>
      </c>
      <c r="H2401">
        <v>2018</v>
      </c>
      <c r="I2401" t="s">
        <v>27</v>
      </c>
      <c r="J2401" t="s">
        <v>226</v>
      </c>
      <c r="K2401">
        <f>IFERROR(VALUE(LEFT(table_netflix[[#This Row],[duration (in min)]], LEN(table_netflix[[#This Row],[duration (in min)]])-4)),0)</f>
        <v>102</v>
      </c>
      <c r="L2401" t="s">
        <v>144</v>
      </c>
      <c r="M2401" t="s">
        <v>55</v>
      </c>
      <c r="O2401" t="str" cm="1">
        <f t="array" ref="O2401">_xlfn.IFS(table_netflix[[#This Row],[release_year]]&gt;=2018, "2018 &amp; after", TRUE, "Before 2018")</f>
        <v>2018 &amp; after</v>
      </c>
      <c r="P2401" s="12">
        <f>DATE(table_netflix[[#This Row],[release_year]],1,1)</f>
        <v>43101</v>
      </c>
      <c r="Q2401" s="12">
        <f t="shared" si="37"/>
        <v>43480</v>
      </c>
      <c r="R2401" s="12" t="str">
        <f>TEXT(table_netflix[[#This Row],[date_added_todate]], "mmm")</f>
        <v>Jan</v>
      </c>
      <c r="S2401" t="s">
        <v>12477</v>
      </c>
    </row>
    <row r="2402" spans="1:19" x14ac:dyDescent="0.3">
      <c r="A2402" t="s">
        <v>12478</v>
      </c>
      <c r="B2402" t="s">
        <v>15</v>
      </c>
      <c r="C2402" t="s">
        <v>12479</v>
      </c>
      <c r="D2402" t="s">
        <v>12480</v>
      </c>
      <c r="E2402" t="s">
        <v>10608</v>
      </c>
      <c r="F2402" t="s">
        <v>18</v>
      </c>
      <c r="G2402" s="14" t="s">
        <v>12451</v>
      </c>
      <c r="H2402">
        <v>2019</v>
      </c>
      <c r="I2402" t="s">
        <v>27</v>
      </c>
      <c r="J2402" t="s">
        <v>1230</v>
      </c>
      <c r="K2402">
        <f>IFERROR(VALUE(LEFT(table_netflix[[#This Row],[duration (in min)]], LEN(table_netflix[[#This Row],[duration (in min)]])-4)),0)</f>
        <v>65</v>
      </c>
      <c r="L2402" t="s">
        <v>852</v>
      </c>
      <c r="O2402" t="str" cm="1">
        <f t="array" ref="O2402">_xlfn.IFS(table_netflix[[#This Row],[release_year]]&gt;=2018, "2018 &amp; after", TRUE, "Before 2018")</f>
        <v>2018 &amp; after</v>
      </c>
      <c r="P2402" s="12">
        <f>DATE(table_netflix[[#This Row],[release_year]],1,1)</f>
        <v>43466</v>
      </c>
      <c r="Q2402" s="12">
        <f t="shared" si="37"/>
        <v>43480</v>
      </c>
      <c r="R2402" s="12" t="str">
        <f>TEXT(table_netflix[[#This Row],[date_added_todate]], "mmm")</f>
        <v>Jan</v>
      </c>
      <c r="S2402" t="s">
        <v>12481</v>
      </c>
    </row>
    <row r="2403" spans="1:19" x14ac:dyDescent="0.3">
      <c r="A2403" t="s">
        <v>12482</v>
      </c>
      <c r="B2403" t="s">
        <v>15</v>
      </c>
      <c r="C2403" t="s">
        <v>12483</v>
      </c>
      <c r="D2403" t="s">
        <v>11226</v>
      </c>
      <c r="E2403" t="s">
        <v>12484</v>
      </c>
      <c r="F2403" t="s">
        <v>1322</v>
      </c>
      <c r="G2403" s="14" t="s">
        <v>12451</v>
      </c>
      <c r="H2403">
        <v>2016</v>
      </c>
      <c r="I2403" t="s">
        <v>27</v>
      </c>
      <c r="J2403" t="s">
        <v>133</v>
      </c>
      <c r="K2403">
        <f>IFERROR(VALUE(LEFT(table_netflix[[#This Row],[duration (in min)]], LEN(table_netflix[[#This Row],[duration (in min)]])-4)),0)</f>
        <v>106</v>
      </c>
      <c r="L2403" t="s">
        <v>126</v>
      </c>
      <c r="M2403" t="s">
        <v>55</v>
      </c>
      <c r="O2403" t="str" cm="1">
        <f t="array" ref="O2403">_xlfn.IFS(table_netflix[[#This Row],[release_year]]&gt;=2018, "2018 &amp; after", TRUE, "Before 2018")</f>
        <v>Before 2018</v>
      </c>
      <c r="P2403" s="12">
        <f>DATE(table_netflix[[#This Row],[release_year]],1,1)</f>
        <v>42370</v>
      </c>
      <c r="Q2403" s="12">
        <f t="shared" si="37"/>
        <v>43480</v>
      </c>
      <c r="R2403" s="12" t="str">
        <f>TEXT(table_netflix[[#This Row],[date_added_todate]], "mmm")</f>
        <v>Jan</v>
      </c>
      <c r="S2403" t="s">
        <v>12485</v>
      </c>
    </row>
    <row r="2404" spans="1:19" x14ac:dyDescent="0.3">
      <c r="A2404" t="s">
        <v>12486</v>
      </c>
      <c r="B2404" t="s">
        <v>15</v>
      </c>
      <c r="C2404" t="s">
        <v>12487</v>
      </c>
      <c r="D2404" t="s">
        <v>11226</v>
      </c>
      <c r="E2404" t="s">
        <v>12488</v>
      </c>
      <c r="F2404" t="s">
        <v>1322</v>
      </c>
      <c r="G2404" s="14" t="s">
        <v>12451</v>
      </c>
      <c r="H2404">
        <v>2017</v>
      </c>
      <c r="I2404" t="s">
        <v>27</v>
      </c>
      <c r="J2404" t="s">
        <v>330</v>
      </c>
      <c r="K2404">
        <f>IFERROR(VALUE(LEFT(table_netflix[[#This Row],[duration (in min)]], LEN(table_netflix[[#This Row],[duration (in min)]])-4)),0)</f>
        <v>117</v>
      </c>
      <c r="L2404" t="s">
        <v>126</v>
      </c>
      <c r="M2404" t="s">
        <v>55</v>
      </c>
      <c r="O2404" t="str" cm="1">
        <f t="array" ref="O2404">_xlfn.IFS(table_netflix[[#This Row],[release_year]]&gt;=2018, "2018 &amp; after", TRUE, "Before 2018")</f>
        <v>Before 2018</v>
      </c>
      <c r="P2404" s="12">
        <f>DATE(table_netflix[[#This Row],[release_year]],1,1)</f>
        <v>42736</v>
      </c>
      <c r="Q2404" s="12">
        <f t="shared" si="37"/>
        <v>43480</v>
      </c>
      <c r="R2404" s="12" t="str">
        <f>TEXT(table_netflix[[#This Row],[date_added_todate]], "mmm")</f>
        <v>Jan</v>
      </c>
      <c r="S2404" t="s">
        <v>12489</v>
      </c>
    </row>
    <row r="2405" spans="1:19" x14ac:dyDescent="0.3">
      <c r="A2405" t="s">
        <v>12491</v>
      </c>
      <c r="B2405" t="s">
        <v>15</v>
      </c>
      <c r="C2405" t="s">
        <v>12492</v>
      </c>
      <c r="D2405" t="s">
        <v>12493</v>
      </c>
      <c r="E2405" t="s">
        <v>12494</v>
      </c>
      <c r="F2405" t="s">
        <v>39</v>
      </c>
      <c r="G2405" s="14" t="s">
        <v>12495</v>
      </c>
      <c r="H2405">
        <v>2018</v>
      </c>
      <c r="I2405" t="s">
        <v>27</v>
      </c>
      <c r="J2405" t="s">
        <v>693</v>
      </c>
      <c r="K2405">
        <f>IFERROR(VALUE(LEFT(table_netflix[[#This Row],[duration (in min)]], LEN(table_netflix[[#This Row],[duration (in min)]])-4)),0)</f>
        <v>136</v>
      </c>
      <c r="L2405" t="s">
        <v>53</v>
      </c>
      <c r="M2405" t="s">
        <v>55</v>
      </c>
      <c r="O2405" t="str" cm="1">
        <f t="array" ref="O2405">_xlfn.IFS(table_netflix[[#This Row],[release_year]]&gt;=2018, "2018 &amp; after", TRUE, "Before 2018")</f>
        <v>2018 &amp; after</v>
      </c>
      <c r="P2405" s="12">
        <f>DATE(table_netflix[[#This Row],[release_year]],1,1)</f>
        <v>43101</v>
      </c>
      <c r="Q2405" s="12">
        <f t="shared" si="37"/>
        <v>43478</v>
      </c>
      <c r="R2405" s="12" t="str">
        <f>TEXT(table_netflix[[#This Row],[date_added_todate]], "mmm")</f>
        <v>Jan</v>
      </c>
      <c r="S2405" t="s">
        <v>12496</v>
      </c>
    </row>
    <row r="2406" spans="1:19" x14ac:dyDescent="0.3">
      <c r="A2406" t="s">
        <v>12497</v>
      </c>
      <c r="B2406" t="s">
        <v>15</v>
      </c>
      <c r="C2406" t="s">
        <v>12498</v>
      </c>
      <c r="D2406" t="s">
        <v>5311</v>
      </c>
      <c r="E2406" t="s">
        <v>12499</v>
      </c>
      <c r="F2406" t="s">
        <v>1833</v>
      </c>
      <c r="G2406" s="14" t="s">
        <v>12500</v>
      </c>
      <c r="H2406">
        <v>2017</v>
      </c>
      <c r="I2406" t="s">
        <v>27</v>
      </c>
      <c r="J2406" t="s">
        <v>70</v>
      </c>
      <c r="K2406">
        <f>IFERROR(VALUE(LEFT(table_netflix[[#This Row],[duration (in min)]], LEN(table_netflix[[#This Row],[duration (in min)]])-4)),0)</f>
        <v>104</v>
      </c>
      <c r="L2406" t="s">
        <v>71</v>
      </c>
      <c r="M2406" t="s">
        <v>72</v>
      </c>
      <c r="N2406" t="s">
        <v>55</v>
      </c>
      <c r="O2406" t="str" cm="1">
        <f t="array" ref="O2406">_xlfn.IFS(table_netflix[[#This Row],[release_year]]&gt;=2018, "2018 &amp; after", TRUE, "Before 2018")</f>
        <v>Before 2018</v>
      </c>
      <c r="P2406" s="12">
        <f>DATE(table_netflix[[#This Row],[release_year]],1,1)</f>
        <v>42736</v>
      </c>
      <c r="Q2406" s="12">
        <f t="shared" si="37"/>
        <v>43476</v>
      </c>
      <c r="R2406" s="12" t="str">
        <f>TEXT(table_netflix[[#This Row],[date_added_todate]], "mmm")</f>
        <v>Jan</v>
      </c>
      <c r="S2406" t="s">
        <v>12501</v>
      </c>
    </row>
    <row r="2407" spans="1:19" x14ac:dyDescent="0.3">
      <c r="A2407" t="s">
        <v>12502</v>
      </c>
      <c r="B2407" t="s">
        <v>15</v>
      </c>
      <c r="C2407" t="s">
        <v>12503</v>
      </c>
      <c r="D2407" t="s">
        <v>12504</v>
      </c>
      <c r="F2407" t="s">
        <v>18</v>
      </c>
      <c r="G2407" s="14" t="s">
        <v>12500</v>
      </c>
      <c r="H2407">
        <v>2019</v>
      </c>
      <c r="I2407" t="s">
        <v>27</v>
      </c>
      <c r="J2407" t="s">
        <v>1230</v>
      </c>
      <c r="K2407">
        <f>IFERROR(VALUE(LEFT(table_netflix[[#This Row],[duration (in min)]], LEN(table_netflix[[#This Row],[duration (in min)]])-4)),0)</f>
        <v>65</v>
      </c>
      <c r="L2407" t="s">
        <v>22</v>
      </c>
      <c r="M2407" t="s">
        <v>112</v>
      </c>
      <c r="O2407" t="str" cm="1">
        <f t="array" ref="O2407">_xlfn.IFS(table_netflix[[#This Row],[release_year]]&gt;=2018, "2018 &amp; after", TRUE, "Before 2018")</f>
        <v>2018 &amp; after</v>
      </c>
      <c r="P2407" s="12">
        <f>DATE(table_netflix[[#This Row],[release_year]],1,1)</f>
        <v>43466</v>
      </c>
      <c r="Q2407" s="12">
        <f t="shared" si="37"/>
        <v>43476</v>
      </c>
      <c r="R2407" s="12" t="str">
        <f>TEXT(table_netflix[[#This Row],[date_added_todate]], "mmm")</f>
        <v>Jan</v>
      </c>
      <c r="S2407" t="s">
        <v>12505</v>
      </c>
    </row>
    <row r="2408" spans="1:19" x14ac:dyDescent="0.3">
      <c r="A2408" t="s">
        <v>12506</v>
      </c>
      <c r="B2408" t="s">
        <v>15</v>
      </c>
      <c r="C2408" t="s">
        <v>12507</v>
      </c>
      <c r="D2408" t="s">
        <v>12508</v>
      </c>
      <c r="E2408" t="s">
        <v>12509</v>
      </c>
      <c r="F2408" t="s">
        <v>301</v>
      </c>
      <c r="G2408" s="14" t="s">
        <v>12500</v>
      </c>
      <c r="H2408">
        <v>2018</v>
      </c>
      <c r="I2408" t="s">
        <v>27</v>
      </c>
      <c r="J2408" t="s">
        <v>46</v>
      </c>
      <c r="K2408">
        <f>IFERROR(VALUE(LEFT(table_netflix[[#This Row],[duration (in min)]], LEN(table_netflix[[#This Row],[duration (in min)]])-4)),0)</f>
        <v>91</v>
      </c>
      <c r="L2408" t="s">
        <v>53</v>
      </c>
      <c r="M2408" t="s">
        <v>54</v>
      </c>
      <c r="N2408" t="s">
        <v>55</v>
      </c>
      <c r="O2408" t="str" cm="1">
        <f t="array" ref="O2408">_xlfn.IFS(table_netflix[[#This Row],[release_year]]&gt;=2018, "2018 &amp; after", TRUE, "Before 2018")</f>
        <v>2018 &amp; after</v>
      </c>
      <c r="P2408" s="12">
        <f>DATE(table_netflix[[#This Row],[release_year]],1,1)</f>
        <v>43101</v>
      </c>
      <c r="Q2408" s="12">
        <f t="shared" si="37"/>
        <v>43476</v>
      </c>
      <c r="R2408" s="12" t="str">
        <f>TEXT(table_netflix[[#This Row],[date_added_todate]], "mmm")</f>
        <v>Jan</v>
      </c>
      <c r="S2408" t="s">
        <v>12510</v>
      </c>
    </row>
    <row r="2409" spans="1:19" x14ac:dyDescent="0.3">
      <c r="A2409" t="s">
        <v>12511</v>
      </c>
      <c r="B2409" t="s">
        <v>15</v>
      </c>
      <c r="C2409" t="s">
        <v>12512</v>
      </c>
      <c r="D2409" t="s">
        <v>12513</v>
      </c>
      <c r="E2409" t="s">
        <v>12514</v>
      </c>
      <c r="F2409" t="s">
        <v>18</v>
      </c>
      <c r="G2409" s="14" t="s">
        <v>12500</v>
      </c>
      <c r="H2409">
        <v>2019</v>
      </c>
      <c r="I2409" t="s">
        <v>27</v>
      </c>
      <c r="J2409" t="s">
        <v>203</v>
      </c>
      <c r="K2409">
        <f>IFERROR(VALUE(LEFT(table_netflix[[#This Row],[duration (in min)]], LEN(table_netflix[[#This Row],[duration (in min)]])-4)),0)</f>
        <v>99</v>
      </c>
      <c r="L2409" t="s">
        <v>71</v>
      </c>
      <c r="M2409" t="s">
        <v>72</v>
      </c>
      <c r="O2409" t="str" cm="1">
        <f t="array" ref="O2409">_xlfn.IFS(table_netflix[[#This Row],[release_year]]&gt;=2018, "2018 &amp; after", TRUE, "Before 2018")</f>
        <v>2018 &amp; after</v>
      </c>
      <c r="P2409" s="12">
        <f>DATE(table_netflix[[#This Row],[release_year]],1,1)</f>
        <v>43466</v>
      </c>
      <c r="Q2409" s="12">
        <f t="shared" si="37"/>
        <v>43476</v>
      </c>
      <c r="R2409" s="12" t="str">
        <f>TEXT(table_netflix[[#This Row],[date_added_todate]], "mmm")</f>
        <v>Jan</v>
      </c>
      <c r="S2409" t="s">
        <v>12515</v>
      </c>
    </row>
    <row r="2410" spans="1:19" x14ac:dyDescent="0.3">
      <c r="A2410" t="s">
        <v>12516</v>
      </c>
      <c r="B2410" t="s">
        <v>15</v>
      </c>
      <c r="C2410" t="s">
        <v>12517</v>
      </c>
      <c r="D2410" t="s">
        <v>12518</v>
      </c>
      <c r="E2410" t="s">
        <v>12519</v>
      </c>
      <c r="F2410" t="s">
        <v>202</v>
      </c>
      <c r="G2410" s="14" t="s">
        <v>12520</v>
      </c>
      <c r="H2410">
        <v>2018</v>
      </c>
      <c r="I2410" t="s">
        <v>84</v>
      </c>
      <c r="J2410" t="s">
        <v>46</v>
      </c>
      <c r="K2410">
        <f>IFERROR(VALUE(LEFT(table_netflix[[#This Row],[duration (in min)]], LEN(table_netflix[[#This Row],[duration (in min)]])-4)),0)</f>
        <v>91</v>
      </c>
      <c r="L2410" t="s">
        <v>144</v>
      </c>
      <c r="M2410" t="s">
        <v>204</v>
      </c>
      <c r="N2410" t="s">
        <v>55</v>
      </c>
      <c r="O2410" t="str" cm="1">
        <f t="array" ref="O2410">_xlfn.IFS(table_netflix[[#This Row],[release_year]]&gt;=2018, "2018 &amp; after", TRUE, "Before 2018")</f>
        <v>2018 &amp; after</v>
      </c>
      <c r="P2410" s="12">
        <f>DATE(table_netflix[[#This Row],[release_year]],1,1)</f>
        <v>43101</v>
      </c>
      <c r="Q2410" s="12">
        <f t="shared" si="37"/>
        <v>43474</v>
      </c>
      <c r="R2410" s="12" t="str">
        <f>TEXT(table_netflix[[#This Row],[date_added_todate]], "mmm")</f>
        <v>Jan</v>
      </c>
      <c r="S2410" t="s">
        <v>12521</v>
      </c>
    </row>
    <row r="2411" spans="1:19" x14ac:dyDescent="0.3">
      <c r="A2411" t="s">
        <v>12522</v>
      </c>
      <c r="B2411" t="s">
        <v>15</v>
      </c>
      <c r="C2411" t="s">
        <v>12523</v>
      </c>
      <c r="D2411" t="s">
        <v>12524</v>
      </c>
      <c r="E2411" t="s">
        <v>12525</v>
      </c>
      <c r="F2411" t="s">
        <v>39</v>
      </c>
      <c r="G2411" s="14" t="s">
        <v>12520</v>
      </c>
      <c r="H2411">
        <v>2018</v>
      </c>
      <c r="I2411" t="s">
        <v>62</v>
      </c>
      <c r="J2411" t="s">
        <v>330</v>
      </c>
      <c r="K2411">
        <f>IFERROR(VALUE(LEFT(table_netflix[[#This Row],[duration (in min)]], LEN(table_netflix[[#This Row],[duration (in min)]])-4)),0)</f>
        <v>117</v>
      </c>
      <c r="L2411" t="s">
        <v>71</v>
      </c>
      <c r="M2411" t="s">
        <v>72</v>
      </c>
      <c r="N2411" t="s">
        <v>55</v>
      </c>
      <c r="O2411" t="str" cm="1">
        <f t="array" ref="O2411">_xlfn.IFS(table_netflix[[#This Row],[release_year]]&gt;=2018, "2018 &amp; after", TRUE, "Before 2018")</f>
        <v>2018 &amp; after</v>
      </c>
      <c r="P2411" s="12">
        <f>DATE(table_netflix[[#This Row],[release_year]],1,1)</f>
        <v>43101</v>
      </c>
      <c r="Q2411" s="12">
        <f t="shared" si="37"/>
        <v>43474</v>
      </c>
      <c r="R2411" s="12" t="str">
        <f>TEXT(table_netflix[[#This Row],[date_added_todate]], "mmm")</f>
        <v>Jan</v>
      </c>
      <c r="S2411" t="s">
        <v>12526</v>
      </c>
    </row>
    <row r="2412" spans="1:19" x14ac:dyDescent="0.3">
      <c r="A2412" t="s">
        <v>12527</v>
      </c>
      <c r="B2412" t="s">
        <v>15</v>
      </c>
      <c r="C2412" t="s">
        <v>12528</v>
      </c>
      <c r="D2412" t="s">
        <v>12529</v>
      </c>
      <c r="E2412" t="s">
        <v>12530</v>
      </c>
      <c r="F2412" t="s">
        <v>3829</v>
      </c>
      <c r="G2412" s="14" t="s">
        <v>12531</v>
      </c>
      <c r="H2412">
        <v>2018</v>
      </c>
      <c r="I2412" t="s">
        <v>62</v>
      </c>
      <c r="J2412" t="s">
        <v>241</v>
      </c>
      <c r="K2412">
        <f>IFERROR(VALUE(LEFT(table_netflix[[#This Row],[duration (in min)]], LEN(table_netflix[[#This Row],[duration (in min)]])-4)),0)</f>
        <v>95</v>
      </c>
      <c r="L2412" t="s">
        <v>53</v>
      </c>
      <c r="M2412" t="s">
        <v>54</v>
      </c>
      <c r="N2412" t="s">
        <v>55</v>
      </c>
      <c r="O2412" t="str" cm="1">
        <f t="array" ref="O2412">_xlfn.IFS(table_netflix[[#This Row],[release_year]]&gt;=2018, "2018 &amp; after", TRUE, "Before 2018")</f>
        <v>2018 &amp; after</v>
      </c>
      <c r="P2412" s="12">
        <f>DATE(table_netflix[[#This Row],[release_year]],1,1)</f>
        <v>43101</v>
      </c>
      <c r="Q2412" s="12">
        <f t="shared" si="37"/>
        <v>43472</v>
      </c>
      <c r="R2412" s="12" t="str">
        <f>TEXT(table_netflix[[#This Row],[date_added_todate]], "mmm")</f>
        <v>Jan</v>
      </c>
      <c r="S2412" t="s">
        <v>12532</v>
      </c>
    </row>
    <row r="2413" spans="1:19" x14ac:dyDescent="0.3">
      <c r="A2413" t="s">
        <v>12533</v>
      </c>
      <c r="B2413" t="s">
        <v>15</v>
      </c>
      <c r="C2413" t="s">
        <v>12534</v>
      </c>
      <c r="D2413" t="s">
        <v>12535</v>
      </c>
      <c r="E2413" t="s">
        <v>12536</v>
      </c>
      <c r="F2413" t="s">
        <v>1280</v>
      </c>
      <c r="G2413" s="14" t="s">
        <v>12537</v>
      </c>
      <c r="H2413">
        <v>1999</v>
      </c>
      <c r="I2413" t="s">
        <v>27</v>
      </c>
      <c r="J2413" t="s">
        <v>511</v>
      </c>
      <c r="K2413">
        <f>IFERROR(VALUE(LEFT(table_netflix[[#This Row],[duration (in min)]], LEN(table_netflix[[#This Row],[duration (in min)]])-4)),0)</f>
        <v>101</v>
      </c>
      <c r="L2413" t="s">
        <v>126</v>
      </c>
      <c r="M2413" t="s">
        <v>55</v>
      </c>
      <c r="N2413" t="s">
        <v>107</v>
      </c>
      <c r="O2413" t="str" cm="1">
        <f t="array" ref="O2413">_xlfn.IFS(table_netflix[[#This Row],[release_year]]&gt;=2018, "2018 &amp; after", TRUE, "Before 2018")</f>
        <v>Before 2018</v>
      </c>
      <c r="P2413" s="12">
        <f>DATE(table_netflix[[#This Row],[release_year]],1,1)</f>
        <v>36161</v>
      </c>
      <c r="Q2413" s="12">
        <f t="shared" si="37"/>
        <v>43470</v>
      </c>
      <c r="R2413" s="12" t="str">
        <f>TEXT(table_netflix[[#This Row],[date_added_todate]], "mmm")</f>
        <v>Jan</v>
      </c>
      <c r="S2413" t="s">
        <v>12538</v>
      </c>
    </row>
    <row r="2414" spans="1:19" x14ac:dyDescent="0.3">
      <c r="A2414" t="s">
        <v>12539</v>
      </c>
      <c r="B2414" t="s">
        <v>15</v>
      </c>
      <c r="C2414" t="s">
        <v>12540</v>
      </c>
      <c r="D2414" t="s">
        <v>12541</v>
      </c>
      <c r="E2414" t="s">
        <v>12542</v>
      </c>
      <c r="F2414" t="s">
        <v>1835</v>
      </c>
      <c r="G2414" s="14" t="s">
        <v>12543</v>
      </c>
      <c r="H2414">
        <v>2018</v>
      </c>
      <c r="I2414" t="s">
        <v>62</v>
      </c>
      <c r="J2414" t="s">
        <v>226</v>
      </c>
      <c r="K2414">
        <f>IFERROR(VALUE(LEFT(table_netflix[[#This Row],[duration (in min)]], LEN(table_netflix[[#This Row],[duration (in min)]])-4)),0)</f>
        <v>102</v>
      </c>
      <c r="L2414" t="s">
        <v>53</v>
      </c>
      <c r="M2414" t="s">
        <v>54</v>
      </c>
      <c r="N2414" t="s">
        <v>55</v>
      </c>
      <c r="O2414" t="str" cm="1">
        <f t="array" ref="O2414">_xlfn.IFS(table_netflix[[#This Row],[release_year]]&gt;=2018, "2018 &amp; after", TRUE, "Before 2018")</f>
        <v>2018 &amp; after</v>
      </c>
      <c r="P2414" s="12">
        <f>DATE(table_netflix[[#This Row],[release_year]],1,1)</f>
        <v>43101</v>
      </c>
      <c r="Q2414" s="12">
        <f t="shared" si="37"/>
        <v>43469</v>
      </c>
      <c r="R2414" s="12" t="str">
        <f>TEXT(table_netflix[[#This Row],[date_added_todate]], "mmm")</f>
        <v>Jan</v>
      </c>
      <c r="S2414" t="s">
        <v>12544</v>
      </c>
    </row>
    <row r="2415" spans="1:19" x14ac:dyDescent="0.3">
      <c r="A2415" t="s">
        <v>12545</v>
      </c>
      <c r="B2415" t="s">
        <v>15</v>
      </c>
      <c r="C2415" t="s">
        <v>12546</v>
      </c>
      <c r="D2415" t="s">
        <v>12547</v>
      </c>
      <c r="E2415" t="s">
        <v>12548</v>
      </c>
      <c r="F2415" t="s">
        <v>196</v>
      </c>
      <c r="G2415" s="14" t="s">
        <v>12543</v>
      </c>
      <c r="H2415">
        <v>2018</v>
      </c>
      <c r="I2415" t="s">
        <v>84</v>
      </c>
      <c r="J2415" t="s">
        <v>241</v>
      </c>
      <c r="K2415">
        <f>IFERROR(VALUE(LEFT(table_netflix[[#This Row],[duration (in min)]], LEN(table_netflix[[#This Row],[duration (in min)]])-4)),0)</f>
        <v>95</v>
      </c>
      <c r="L2415" t="s">
        <v>71</v>
      </c>
      <c r="M2415" t="s">
        <v>72</v>
      </c>
      <c r="N2415" t="s">
        <v>54</v>
      </c>
      <c r="O2415" t="str" cm="1">
        <f t="array" ref="O2415">_xlfn.IFS(table_netflix[[#This Row],[release_year]]&gt;=2018, "2018 &amp; after", TRUE, "Before 2018")</f>
        <v>2018 &amp; after</v>
      </c>
      <c r="P2415" s="12">
        <f>DATE(table_netflix[[#This Row],[release_year]],1,1)</f>
        <v>43101</v>
      </c>
      <c r="Q2415" s="12">
        <f t="shared" si="37"/>
        <v>43469</v>
      </c>
      <c r="R2415" s="12" t="str">
        <f>TEXT(table_netflix[[#This Row],[date_added_todate]], "mmm")</f>
        <v>Jan</v>
      </c>
      <c r="S2415" t="s">
        <v>12549</v>
      </c>
    </row>
    <row r="2416" spans="1:19" x14ac:dyDescent="0.3">
      <c r="A2416" t="s">
        <v>12551</v>
      </c>
      <c r="B2416" t="s">
        <v>15</v>
      </c>
      <c r="C2416" t="s">
        <v>12552</v>
      </c>
      <c r="D2416" t="s">
        <v>12553</v>
      </c>
      <c r="E2416" t="s">
        <v>12554</v>
      </c>
      <c r="F2416" t="s">
        <v>61</v>
      </c>
      <c r="G2416" s="14" t="s">
        <v>12550</v>
      </c>
      <c r="H2416">
        <v>1975</v>
      </c>
      <c r="I2416" t="s">
        <v>45</v>
      </c>
      <c r="J2416" t="s">
        <v>308</v>
      </c>
      <c r="K2416">
        <f>IFERROR(VALUE(LEFT(table_netflix[[#This Row],[duration (in min)]], LEN(table_netflix[[#This Row],[duration (in min)]])-4)),0)</f>
        <v>92</v>
      </c>
      <c r="L2416" t="s">
        <v>144</v>
      </c>
      <c r="M2416" t="s">
        <v>161</v>
      </c>
      <c r="N2416" t="s">
        <v>85</v>
      </c>
      <c r="O2416" t="str" cm="1">
        <f t="array" ref="O2416">_xlfn.IFS(table_netflix[[#This Row],[release_year]]&gt;=2018, "2018 &amp; after", TRUE, "Before 2018")</f>
        <v>Before 2018</v>
      </c>
      <c r="P2416" s="12">
        <f>DATE(table_netflix[[#This Row],[release_year]],1,1)</f>
        <v>27395</v>
      </c>
      <c r="Q2416" s="12">
        <f t="shared" si="37"/>
        <v>43467</v>
      </c>
      <c r="R2416" s="12" t="str">
        <f>TEXT(table_netflix[[#This Row],[date_added_todate]], "mmm")</f>
        <v>Jan</v>
      </c>
      <c r="S2416" t="s">
        <v>12555</v>
      </c>
    </row>
    <row r="2417" spans="1:19" x14ac:dyDescent="0.3">
      <c r="A2417" t="s">
        <v>12557</v>
      </c>
      <c r="B2417" t="s">
        <v>15</v>
      </c>
      <c r="C2417" t="s">
        <v>12558</v>
      </c>
      <c r="D2417" t="s">
        <v>12559</v>
      </c>
      <c r="E2417" t="s">
        <v>12560</v>
      </c>
      <c r="F2417" t="s">
        <v>1280</v>
      </c>
      <c r="G2417" s="14" t="s">
        <v>12556</v>
      </c>
      <c r="H2417">
        <v>2015</v>
      </c>
      <c r="I2417" t="s">
        <v>62</v>
      </c>
      <c r="J2417" t="s">
        <v>136</v>
      </c>
      <c r="K2417">
        <f>IFERROR(VALUE(LEFT(table_netflix[[#This Row],[duration (in min)]], LEN(table_netflix[[#This Row],[duration (in min)]])-4)),0)</f>
        <v>111</v>
      </c>
      <c r="L2417" t="s">
        <v>71</v>
      </c>
      <c r="M2417" t="s">
        <v>55</v>
      </c>
      <c r="N2417" t="s">
        <v>112</v>
      </c>
      <c r="O2417" t="str" cm="1">
        <f t="array" ref="O2417">_xlfn.IFS(table_netflix[[#This Row],[release_year]]&gt;=2018, "2018 &amp; after", TRUE, "Before 2018")</f>
        <v>Before 2018</v>
      </c>
      <c r="P2417" s="12">
        <f>DATE(table_netflix[[#This Row],[release_year]],1,1)</f>
        <v>42005</v>
      </c>
      <c r="Q2417" s="12">
        <f t="shared" si="37"/>
        <v>43466</v>
      </c>
      <c r="R2417" s="12" t="str">
        <f>TEXT(table_netflix[[#This Row],[date_added_todate]], "mmm")</f>
        <v>Jan</v>
      </c>
      <c r="S2417" t="s">
        <v>12561</v>
      </c>
    </row>
    <row r="2418" spans="1:19" x14ac:dyDescent="0.3">
      <c r="A2418" t="s">
        <v>12562</v>
      </c>
      <c r="B2418" t="s">
        <v>15</v>
      </c>
      <c r="C2418" t="s">
        <v>12563</v>
      </c>
      <c r="D2418" t="s">
        <v>12564</v>
      </c>
      <c r="E2418" t="s">
        <v>12565</v>
      </c>
      <c r="F2418" t="s">
        <v>39</v>
      </c>
      <c r="G2418" s="14" t="s">
        <v>12556</v>
      </c>
      <c r="H2418">
        <v>2018</v>
      </c>
      <c r="I2418" t="s">
        <v>27</v>
      </c>
      <c r="J2418" t="s">
        <v>187</v>
      </c>
      <c r="K2418">
        <f>IFERROR(VALUE(LEFT(table_netflix[[#This Row],[duration (in min)]], LEN(table_netflix[[#This Row],[duration (in min)]])-4)),0)</f>
        <v>115</v>
      </c>
      <c r="L2418" t="s">
        <v>53</v>
      </c>
      <c r="M2418" t="s">
        <v>54</v>
      </c>
      <c r="N2418" t="s">
        <v>55</v>
      </c>
      <c r="O2418" t="str" cm="1">
        <f t="array" ref="O2418">_xlfn.IFS(table_netflix[[#This Row],[release_year]]&gt;=2018, "2018 &amp; after", TRUE, "Before 2018")</f>
        <v>2018 &amp; after</v>
      </c>
      <c r="P2418" s="12">
        <f>DATE(table_netflix[[#This Row],[release_year]],1,1)</f>
        <v>43101</v>
      </c>
      <c r="Q2418" s="12">
        <f t="shared" si="37"/>
        <v>43466</v>
      </c>
      <c r="R2418" s="12" t="str">
        <f>TEXT(table_netflix[[#This Row],[date_added_todate]], "mmm")</f>
        <v>Jan</v>
      </c>
      <c r="S2418" t="s">
        <v>12566</v>
      </c>
    </row>
    <row r="2419" spans="1:19" x14ac:dyDescent="0.3">
      <c r="A2419" t="s">
        <v>12567</v>
      </c>
      <c r="B2419" t="s">
        <v>15</v>
      </c>
      <c r="C2419" t="s">
        <v>12568</v>
      </c>
      <c r="D2419" t="s">
        <v>10963</v>
      </c>
      <c r="E2419" t="s">
        <v>12569</v>
      </c>
      <c r="F2419" t="s">
        <v>18</v>
      </c>
      <c r="G2419" s="14" t="s">
        <v>12556</v>
      </c>
      <c r="H2419">
        <v>2012</v>
      </c>
      <c r="I2419" t="s">
        <v>27</v>
      </c>
      <c r="J2419" t="s">
        <v>101</v>
      </c>
      <c r="K2419">
        <f>IFERROR(VALUE(LEFT(table_netflix[[#This Row],[duration (in min)]], LEN(table_netflix[[#This Row],[duration (in min)]])-4)),0)</f>
        <v>61</v>
      </c>
      <c r="L2419" t="s">
        <v>852</v>
      </c>
      <c r="O2419" t="str" cm="1">
        <f t="array" ref="O2419">_xlfn.IFS(table_netflix[[#This Row],[release_year]]&gt;=2018, "2018 &amp; after", TRUE, "Before 2018")</f>
        <v>Before 2018</v>
      </c>
      <c r="P2419" s="12">
        <f>DATE(table_netflix[[#This Row],[release_year]],1,1)</f>
        <v>40909</v>
      </c>
      <c r="Q2419" s="12">
        <f t="shared" si="37"/>
        <v>43466</v>
      </c>
      <c r="R2419" s="12" t="str">
        <f>TEXT(table_netflix[[#This Row],[date_added_todate]], "mmm")</f>
        <v>Jan</v>
      </c>
      <c r="S2419" t="s">
        <v>12570</v>
      </c>
    </row>
    <row r="2420" spans="1:19" x14ac:dyDescent="0.3">
      <c r="A2420" t="s">
        <v>12571</v>
      </c>
      <c r="B2420" t="s">
        <v>15</v>
      </c>
      <c r="C2420" t="s">
        <v>12572</v>
      </c>
      <c r="D2420" t="s">
        <v>8786</v>
      </c>
      <c r="E2420" t="s">
        <v>12573</v>
      </c>
      <c r="F2420" t="s">
        <v>202</v>
      </c>
      <c r="G2420" s="14" t="s">
        <v>12556</v>
      </c>
      <c r="H2420">
        <v>2017</v>
      </c>
      <c r="I2420" t="s">
        <v>139</v>
      </c>
      <c r="J2420" t="s">
        <v>125</v>
      </c>
      <c r="K2420">
        <f>IFERROR(VALUE(LEFT(table_netflix[[#This Row],[duration (in min)]], LEN(table_netflix[[#This Row],[duration (in min)]])-4)),0)</f>
        <v>97</v>
      </c>
      <c r="L2420" t="s">
        <v>1249</v>
      </c>
      <c r="M2420" t="s">
        <v>512</v>
      </c>
      <c r="O2420" t="str" cm="1">
        <f t="array" ref="O2420">_xlfn.IFS(table_netflix[[#This Row],[release_year]]&gt;=2018, "2018 &amp; after", TRUE, "Before 2018")</f>
        <v>Before 2018</v>
      </c>
      <c r="P2420" s="12">
        <f>DATE(table_netflix[[#This Row],[release_year]],1,1)</f>
        <v>42736</v>
      </c>
      <c r="Q2420" s="12">
        <f t="shared" si="37"/>
        <v>43466</v>
      </c>
      <c r="R2420" s="12" t="str">
        <f>TEXT(table_netflix[[#This Row],[date_added_todate]], "mmm")</f>
        <v>Jan</v>
      </c>
      <c r="S2420" t="s">
        <v>12574</v>
      </c>
    </row>
    <row r="2421" spans="1:19" x14ac:dyDescent="0.3">
      <c r="A2421" t="s">
        <v>12575</v>
      </c>
      <c r="B2421" t="s">
        <v>15</v>
      </c>
      <c r="C2421" t="s">
        <v>12576</v>
      </c>
      <c r="D2421" t="s">
        <v>12577</v>
      </c>
      <c r="E2421" t="s">
        <v>12578</v>
      </c>
      <c r="F2421" t="s">
        <v>39</v>
      </c>
      <c r="G2421" s="14" t="s">
        <v>12556</v>
      </c>
      <c r="H2421">
        <v>2017</v>
      </c>
      <c r="I2421" t="s">
        <v>27</v>
      </c>
      <c r="J2421" t="s">
        <v>444</v>
      </c>
      <c r="K2421">
        <f>IFERROR(VALUE(LEFT(table_netflix[[#This Row],[duration (in min)]], LEN(table_netflix[[#This Row],[duration (in min)]])-4)),0)</f>
        <v>120</v>
      </c>
      <c r="L2421" t="s">
        <v>294</v>
      </c>
      <c r="M2421" t="s">
        <v>142</v>
      </c>
      <c r="O2421" t="str" cm="1">
        <f t="array" ref="O2421">_xlfn.IFS(table_netflix[[#This Row],[release_year]]&gt;=2018, "2018 &amp; after", TRUE, "Before 2018")</f>
        <v>Before 2018</v>
      </c>
      <c r="P2421" s="12">
        <f>DATE(table_netflix[[#This Row],[release_year]],1,1)</f>
        <v>42736</v>
      </c>
      <c r="Q2421" s="12">
        <f t="shared" si="37"/>
        <v>43466</v>
      </c>
      <c r="R2421" s="12" t="str">
        <f>TEXT(table_netflix[[#This Row],[date_added_todate]], "mmm")</f>
        <v>Jan</v>
      </c>
      <c r="S2421" t="s">
        <v>12579</v>
      </c>
    </row>
    <row r="2422" spans="1:19" x14ac:dyDescent="0.3">
      <c r="A2422" t="s">
        <v>12580</v>
      </c>
      <c r="B2422" t="s">
        <v>15</v>
      </c>
      <c r="C2422" t="s">
        <v>12581</v>
      </c>
      <c r="D2422" t="s">
        <v>12582</v>
      </c>
      <c r="E2422" t="s">
        <v>12583</v>
      </c>
      <c r="F2422" t="s">
        <v>39</v>
      </c>
      <c r="G2422" s="14" t="s">
        <v>12556</v>
      </c>
      <c r="H2422">
        <v>2017</v>
      </c>
      <c r="I2422" t="s">
        <v>27</v>
      </c>
      <c r="J2422" t="s">
        <v>1060</v>
      </c>
      <c r="K2422">
        <f>IFERROR(VALUE(LEFT(table_netflix[[#This Row],[duration (in min)]], LEN(table_netflix[[#This Row],[duration (in min)]])-4)),0)</f>
        <v>148</v>
      </c>
      <c r="L2422" t="s">
        <v>53</v>
      </c>
      <c r="M2422" t="s">
        <v>54</v>
      </c>
      <c r="N2422" t="s">
        <v>55</v>
      </c>
      <c r="O2422" t="str" cm="1">
        <f t="array" ref="O2422">_xlfn.IFS(table_netflix[[#This Row],[release_year]]&gt;=2018, "2018 &amp; after", TRUE, "Before 2018")</f>
        <v>Before 2018</v>
      </c>
      <c r="P2422" s="12">
        <f>DATE(table_netflix[[#This Row],[release_year]],1,1)</f>
        <v>42736</v>
      </c>
      <c r="Q2422" s="12">
        <f t="shared" si="37"/>
        <v>43466</v>
      </c>
      <c r="R2422" s="12" t="str">
        <f>TEXT(table_netflix[[#This Row],[date_added_todate]], "mmm")</f>
        <v>Jan</v>
      </c>
      <c r="S2422" t="s">
        <v>12584</v>
      </c>
    </row>
    <row r="2423" spans="1:19" x14ac:dyDescent="0.3">
      <c r="A2423" t="s">
        <v>12586</v>
      </c>
      <c r="B2423" t="s">
        <v>15</v>
      </c>
      <c r="C2423" t="s">
        <v>12587</v>
      </c>
      <c r="D2423" t="s">
        <v>12588</v>
      </c>
      <c r="E2423" t="s">
        <v>10932</v>
      </c>
      <c r="F2423" t="s">
        <v>18</v>
      </c>
      <c r="G2423" s="14" t="s">
        <v>12556</v>
      </c>
      <c r="H2423">
        <v>2010</v>
      </c>
      <c r="I2423" t="s">
        <v>27</v>
      </c>
      <c r="J2423" t="s">
        <v>277</v>
      </c>
      <c r="K2423">
        <f>IFERROR(VALUE(LEFT(table_netflix[[#This Row],[duration (in min)]], LEN(table_netflix[[#This Row],[duration (in min)]])-4)),0)</f>
        <v>48</v>
      </c>
      <c r="L2423" t="s">
        <v>852</v>
      </c>
      <c r="O2423" t="str" cm="1">
        <f t="array" ref="O2423">_xlfn.IFS(table_netflix[[#This Row],[release_year]]&gt;=2018, "2018 &amp; after", TRUE, "Before 2018")</f>
        <v>Before 2018</v>
      </c>
      <c r="P2423" s="12">
        <f>DATE(table_netflix[[#This Row],[release_year]],1,1)</f>
        <v>40179</v>
      </c>
      <c r="Q2423" s="12">
        <f t="shared" si="37"/>
        <v>43466</v>
      </c>
      <c r="R2423" s="12" t="str">
        <f>TEXT(table_netflix[[#This Row],[date_added_todate]], "mmm")</f>
        <v>Jan</v>
      </c>
      <c r="S2423" t="s">
        <v>12589</v>
      </c>
    </row>
    <row r="2424" spans="1:19" x14ac:dyDescent="0.3">
      <c r="A2424" t="s">
        <v>12590</v>
      </c>
      <c r="B2424" t="s">
        <v>15</v>
      </c>
      <c r="C2424" t="s">
        <v>12591</v>
      </c>
      <c r="D2424" t="s">
        <v>12588</v>
      </c>
      <c r="E2424" t="s">
        <v>12592</v>
      </c>
      <c r="F2424" t="s">
        <v>61</v>
      </c>
      <c r="G2424" s="14" t="s">
        <v>12593</v>
      </c>
      <c r="H2424">
        <v>1991</v>
      </c>
      <c r="I2424" t="s">
        <v>27</v>
      </c>
      <c r="J2424" t="s">
        <v>4387</v>
      </c>
      <c r="K2424">
        <f>IFERROR(VALUE(LEFT(table_netflix[[#This Row],[duration (in min)]], LEN(table_netflix[[#This Row],[duration (in min)]])-4)),0)</f>
        <v>28</v>
      </c>
      <c r="L2424" t="s">
        <v>852</v>
      </c>
      <c r="O2424" t="str" cm="1">
        <f t="array" ref="O2424">_xlfn.IFS(table_netflix[[#This Row],[release_year]]&gt;=2018, "2018 &amp; after", TRUE, "Before 2018")</f>
        <v>Before 2018</v>
      </c>
      <c r="P2424" s="12">
        <f>DATE(table_netflix[[#This Row],[release_year]],1,1)</f>
        <v>33239</v>
      </c>
      <c r="Q2424" s="12">
        <f t="shared" si="37"/>
        <v>43465</v>
      </c>
      <c r="R2424" s="12" t="str">
        <f>TEXT(table_netflix[[#This Row],[date_added_todate]], "mmm")</f>
        <v>Dec</v>
      </c>
      <c r="S2424" t="s">
        <v>12594</v>
      </c>
    </row>
    <row r="2425" spans="1:19" x14ac:dyDescent="0.3">
      <c r="A2425" t="s">
        <v>12595</v>
      </c>
      <c r="B2425" t="s">
        <v>15</v>
      </c>
      <c r="C2425" t="s">
        <v>12596</v>
      </c>
      <c r="D2425" t="s">
        <v>12597</v>
      </c>
      <c r="E2425" t="s">
        <v>12592</v>
      </c>
      <c r="F2425" t="s">
        <v>61</v>
      </c>
      <c r="G2425" s="14" t="s">
        <v>12593</v>
      </c>
      <c r="H2425">
        <v>1992</v>
      </c>
      <c r="I2425" t="s">
        <v>27</v>
      </c>
      <c r="J2425" t="s">
        <v>101</v>
      </c>
      <c r="K2425">
        <f>IFERROR(VALUE(LEFT(table_netflix[[#This Row],[duration (in min)]], LEN(table_netflix[[#This Row],[duration (in min)]])-4)),0)</f>
        <v>61</v>
      </c>
      <c r="L2425" t="s">
        <v>852</v>
      </c>
      <c r="O2425" t="str" cm="1">
        <f t="array" ref="O2425">_xlfn.IFS(table_netflix[[#This Row],[release_year]]&gt;=2018, "2018 &amp; after", TRUE, "Before 2018")</f>
        <v>Before 2018</v>
      </c>
      <c r="P2425" s="12">
        <f>DATE(table_netflix[[#This Row],[release_year]],1,1)</f>
        <v>33604</v>
      </c>
      <c r="Q2425" s="12">
        <f t="shared" si="37"/>
        <v>43465</v>
      </c>
      <c r="R2425" s="12" t="str">
        <f>TEXT(table_netflix[[#This Row],[date_added_todate]], "mmm")</f>
        <v>Dec</v>
      </c>
      <c r="S2425" t="s">
        <v>12598</v>
      </c>
    </row>
    <row r="2426" spans="1:19" x14ac:dyDescent="0.3">
      <c r="A2426" t="s">
        <v>12599</v>
      </c>
      <c r="B2426" t="s">
        <v>15</v>
      </c>
      <c r="C2426" t="s">
        <v>12600</v>
      </c>
      <c r="D2426" t="s">
        <v>12597</v>
      </c>
      <c r="E2426" t="s">
        <v>12592</v>
      </c>
      <c r="F2426" t="s">
        <v>61</v>
      </c>
      <c r="G2426" s="14" t="s">
        <v>12593</v>
      </c>
      <c r="H2426">
        <v>1993</v>
      </c>
      <c r="I2426" t="s">
        <v>27</v>
      </c>
      <c r="J2426" t="s">
        <v>9285</v>
      </c>
      <c r="K2426">
        <f>IFERROR(VALUE(LEFT(table_netflix[[#This Row],[duration (in min)]], LEN(table_netflix[[#This Row],[duration (in min)]])-4)),0)</f>
        <v>56</v>
      </c>
      <c r="L2426" t="s">
        <v>852</v>
      </c>
      <c r="O2426" t="str" cm="1">
        <f t="array" ref="O2426">_xlfn.IFS(table_netflix[[#This Row],[release_year]]&gt;=2018, "2018 &amp; after", TRUE, "Before 2018")</f>
        <v>Before 2018</v>
      </c>
      <c r="P2426" s="12">
        <f>DATE(table_netflix[[#This Row],[release_year]],1,1)</f>
        <v>33970</v>
      </c>
      <c r="Q2426" s="12">
        <f t="shared" si="37"/>
        <v>43465</v>
      </c>
      <c r="R2426" s="12" t="str">
        <f>TEXT(table_netflix[[#This Row],[date_added_todate]], "mmm")</f>
        <v>Dec</v>
      </c>
      <c r="S2426" t="s">
        <v>12601</v>
      </c>
    </row>
    <row r="2427" spans="1:19" x14ac:dyDescent="0.3">
      <c r="A2427" t="s">
        <v>12602</v>
      </c>
      <c r="B2427" t="s">
        <v>15</v>
      </c>
      <c r="C2427" t="s">
        <v>12603</v>
      </c>
      <c r="D2427" t="s">
        <v>12604</v>
      </c>
      <c r="E2427" t="s">
        <v>12592</v>
      </c>
      <c r="F2427" t="s">
        <v>18</v>
      </c>
      <c r="G2427" s="14" t="s">
        <v>12593</v>
      </c>
      <c r="H2427">
        <v>1989</v>
      </c>
      <c r="I2427" t="s">
        <v>27</v>
      </c>
      <c r="J2427" t="s">
        <v>1186</v>
      </c>
      <c r="K2427">
        <f>IFERROR(VALUE(LEFT(table_netflix[[#This Row],[duration (in min)]], LEN(table_netflix[[#This Row],[duration (in min)]])-4)),0)</f>
        <v>81</v>
      </c>
      <c r="L2427" t="s">
        <v>852</v>
      </c>
      <c r="O2427" t="str" cm="1">
        <f t="array" ref="O2427">_xlfn.IFS(table_netflix[[#This Row],[release_year]]&gt;=2018, "2018 &amp; after", TRUE, "Before 2018")</f>
        <v>Before 2018</v>
      </c>
      <c r="P2427" s="12">
        <f>DATE(table_netflix[[#This Row],[release_year]],1,1)</f>
        <v>32509</v>
      </c>
      <c r="Q2427" s="12">
        <f t="shared" si="37"/>
        <v>43465</v>
      </c>
      <c r="R2427" s="12" t="str">
        <f>TEXT(table_netflix[[#This Row],[date_added_todate]], "mmm")</f>
        <v>Dec</v>
      </c>
      <c r="S2427" t="s">
        <v>12605</v>
      </c>
    </row>
    <row r="2428" spans="1:19" x14ac:dyDescent="0.3">
      <c r="A2428" t="s">
        <v>12606</v>
      </c>
      <c r="B2428" t="s">
        <v>15</v>
      </c>
      <c r="C2428" t="s">
        <v>12607</v>
      </c>
      <c r="D2428" t="s">
        <v>12608</v>
      </c>
      <c r="F2428" t="s">
        <v>90</v>
      </c>
      <c r="G2428" s="14" t="s">
        <v>12593</v>
      </c>
      <c r="H2428">
        <v>2016</v>
      </c>
      <c r="I2428" t="s">
        <v>27</v>
      </c>
      <c r="J2428" t="s">
        <v>218</v>
      </c>
      <c r="K2428">
        <f>IFERROR(VALUE(LEFT(table_netflix[[#This Row],[duration (in min)]], LEN(table_netflix[[#This Row],[duration (in min)]])-4)),0)</f>
        <v>100</v>
      </c>
      <c r="L2428" t="s">
        <v>22</v>
      </c>
      <c r="M2428" t="s">
        <v>55</v>
      </c>
      <c r="N2428" t="s">
        <v>112</v>
      </c>
      <c r="O2428" t="str" cm="1">
        <f t="array" ref="O2428">_xlfn.IFS(table_netflix[[#This Row],[release_year]]&gt;=2018, "2018 &amp; after", TRUE, "Before 2018")</f>
        <v>Before 2018</v>
      </c>
      <c r="P2428" s="12">
        <f>DATE(table_netflix[[#This Row],[release_year]],1,1)</f>
        <v>42370</v>
      </c>
      <c r="Q2428" s="12">
        <f t="shared" si="37"/>
        <v>43465</v>
      </c>
      <c r="R2428" s="12" t="str">
        <f>TEXT(table_netflix[[#This Row],[date_added_todate]], "mmm")</f>
        <v>Dec</v>
      </c>
      <c r="S2428" t="s">
        <v>12609</v>
      </c>
    </row>
    <row r="2429" spans="1:19" x14ac:dyDescent="0.3">
      <c r="A2429" t="s">
        <v>12610</v>
      </c>
      <c r="B2429" t="s">
        <v>15</v>
      </c>
      <c r="C2429" t="s">
        <v>12611</v>
      </c>
      <c r="D2429" t="s">
        <v>12612</v>
      </c>
      <c r="E2429" t="s">
        <v>12613</v>
      </c>
      <c r="F2429" t="s">
        <v>18</v>
      </c>
      <c r="G2429" s="14" t="s">
        <v>12593</v>
      </c>
      <c r="H2429">
        <v>1987</v>
      </c>
      <c r="I2429" t="s">
        <v>27</v>
      </c>
      <c r="J2429" t="s">
        <v>4508</v>
      </c>
      <c r="K2429">
        <f>IFERROR(VALUE(LEFT(table_netflix[[#This Row],[duration (in min)]], LEN(table_netflix[[#This Row],[duration (in min)]])-4)),0)</f>
        <v>50</v>
      </c>
      <c r="L2429" t="s">
        <v>852</v>
      </c>
      <c r="O2429" t="str" cm="1">
        <f t="array" ref="O2429">_xlfn.IFS(table_netflix[[#This Row],[release_year]]&gt;=2018, "2018 &amp; after", TRUE, "Before 2018")</f>
        <v>Before 2018</v>
      </c>
      <c r="P2429" s="12">
        <f>DATE(table_netflix[[#This Row],[release_year]],1,1)</f>
        <v>31778</v>
      </c>
      <c r="Q2429" s="12">
        <f t="shared" si="37"/>
        <v>43465</v>
      </c>
      <c r="R2429" s="12" t="str">
        <f>TEXT(table_netflix[[#This Row],[date_added_todate]], "mmm")</f>
        <v>Dec</v>
      </c>
      <c r="S2429" t="s">
        <v>12614</v>
      </c>
    </row>
    <row r="2430" spans="1:19" x14ac:dyDescent="0.3">
      <c r="A2430" t="s">
        <v>12615</v>
      </c>
      <c r="B2430" t="s">
        <v>15</v>
      </c>
      <c r="C2430" t="s">
        <v>12616</v>
      </c>
      <c r="D2430" t="s">
        <v>12612</v>
      </c>
      <c r="E2430" t="s">
        <v>12613</v>
      </c>
      <c r="F2430" t="s">
        <v>18</v>
      </c>
      <c r="G2430" s="14" t="s">
        <v>12593</v>
      </c>
      <c r="H2430">
        <v>1991</v>
      </c>
      <c r="I2430" t="s">
        <v>27</v>
      </c>
      <c r="J2430" t="s">
        <v>2020</v>
      </c>
      <c r="K2430">
        <f>IFERROR(VALUE(LEFT(table_netflix[[#This Row],[duration (in min)]], LEN(table_netflix[[#This Row],[duration (in min)]])-4)),0)</f>
        <v>49</v>
      </c>
      <c r="L2430" t="s">
        <v>852</v>
      </c>
      <c r="O2430" t="str" cm="1">
        <f t="array" ref="O2430">_xlfn.IFS(table_netflix[[#This Row],[release_year]]&gt;=2018, "2018 &amp; after", TRUE, "Before 2018")</f>
        <v>Before 2018</v>
      </c>
      <c r="P2430" s="12">
        <f>DATE(table_netflix[[#This Row],[release_year]],1,1)</f>
        <v>33239</v>
      </c>
      <c r="Q2430" s="12">
        <f t="shared" si="37"/>
        <v>43465</v>
      </c>
      <c r="R2430" s="12" t="str">
        <f>TEXT(table_netflix[[#This Row],[date_added_todate]], "mmm")</f>
        <v>Dec</v>
      </c>
      <c r="S2430" t="s">
        <v>12617</v>
      </c>
    </row>
    <row r="2431" spans="1:19" x14ac:dyDescent="0.3">
      <c r="A2431" t="s">
        <v>12618</v>
      </c>
      <c r="B2431" t="s">
        <v>15</v>
      </c>
      <c r="C2431" t="s">
        <v>12619</v>
      </c>
      <c r="D2431" t="s">
        <v>12612</v>
      </c>
      <c r="E2431" t="s">
        <v>12613</v>
      </c>
      <c r="F2431" t="s">
        <v>18</v>
      </c>
      <c r="G2431" s="14" t="s">
        <v>12593</v>
      </c>
      <c r="H2431">
        <v>1991</v>
      </c>
      <c r="I2431" t="s">
        <v>27</v>
      </c>
      <c r="J2431" t="s">
        <v>2552</v>
      </c>
      <c r="K2431">
        <f>IFERROR(VALUE(LEFT(table_netflix[[#This Row],[duration (in min)]], LEN(table_netflix[[#This Row],[duration (in min)]])-4)),0)</f>
        <v>71</v>
      </c>
      <c r="L2431" t="s">
        <v>852</v>
      </c>
      <c r="O2431" t="str" cm="1">
        <f t="array" ref="O2431">_xlfn.IFS(table_netflix[[#This Row],[release_year]]&gt;=2018, "2018 &amp; after", TRUE, "Before 2018")</f>
        <v>Before 2018</v>
      </c>
      <c r="P2431" s="12">
        <f>DATE(table_netflix[[#This Row],[release_year]],1,1)</f>
        <v>33239</v>
      </c>
      <c r="Q2431" s="12">
        <f t="shared" si="37"/>
        <v>43465</v>
      </c>
      <c r="R2431" s="12" t="str">
        <f>TEXT(table_netflix[[#This Row],[date_added_todate]], "mmm")</f>
        <v>Dec</v>
      </c>
      <c r="S2431" t="s">
        <v>12620</v>
      </c>
    </row>
    <row r="2432" spans="1:19" x14ac:dyDescent="0.3">
      <c r="A2432" t="s">
        <v>12621</v>
      </c>
      <c r="B2432" t="s">
        <v>15</v>
      </c>
      <c r="C2432" t="s">
        <v>12622</v>
      </c>
      <c r="D2432" t="s">
        <v>12623</v>
      </c>
      <c r="E2432" t="s">
        <v>12624</v>
      </c>
      <c r="F2432" t="s">
        <v>202</v>
      </c>
      <c r="G2432" s="14" t="s">
        <v>12593</v>
      </c>
      <c r="H2432">
        <v>2018</v>
      </c>
      <c r="I2432" t="s">
        <v>62</v>
      </c>
      <c r="J2432" t="s">
        <v>218</v>
      </c>
      <c r="K2432">
        <f>IFERROR(VALUE(LEFT(table_netflix[[#This Row],[duration (in min)]], LEN(table_netflix[[#This Row],[duration (in min)]])-4)),0)</f>
        <v>100</v>
      </c>
      <c r="L2432" t="s">
        <v>144</v>
      </c>
      <c r="M2432" t="s">
        <v>204</v>
      </c>
      <c r="N2432" t="s">
        <v>55</v>
      </c>
      <c r="O2432" t="str" cm="1">
        <f t="array" ref="O2432">_xlfn.IFS(table_netflix[[#This Row],[release_year]]&gt;=2018, "2018 &amp; after", TRUE, "Before 2018")</f>
        <v>2018 &amp; after</v>
      </c>
      <c r="P2432" s="12">
        <f>DATE(table_netflix[[#This Row],[release_year]],1,1)</f>
        <v>43101</v>
      </c>
      <c r="Q2432" s="12">
        <f t="shared" si="37"/>
        <v>43465</v>
      </c>
      <c r="R2432" s="12" t="str">
        <f>TEXT(table_netflix[[#This Row],[date_added_todate]], "mmm")</f>
        <v>Dec</v>
      </c>
      <c r="S2432" t="s">
        <v>12625</v>
      </c>
    </row>
    <row r="2433" spans="1:19" x14ac:dyDescent="0.3">
      <c r="A2433" t="s">
        <v>12626</v>
      </c>
      <c r="B2433" t="s">
        <v>15</v>
      </c>
      <c r="C2433" t="s">
        <v>12627</v>
      </c>
      <c r="D2433" t="s">
        <v>12628</v>
      </c>
      <c r="E2433" t="s">
        <v>12629</v>
      </c>
      <c r="F2433" t="s">
        <v>18</v>
      </c>
      <c r="G2433" s="14" t="s">
        <v>12593</v>
      </c>
      <c r="H2433">
        <v>1990</v>
      </c>
      <c r="I2433" t="s">
        <v>27</v>
      </c>
      <c r="J2433" t="s">
        <v>6605</v>
      </c>
      <c r="K2433">
        <f>IFERROR(VALUE(LEFT(table_netflix[[#This Row],[duration (in min)]], LEN(table_netflix[[#This Row],[duration (in min)]])-4)),0)</f>
        <v>30</v>
      </c>
      <c r="L2433" t="s">
        <v>852</v>
      </c>
      <c r="O2433" t="str" cm="1">
        <f t="array" ref="O2433">_xlfn.IFS(table_netflix[[#This Row],[release_year]]&gt;=2018, "2018 &amp; after", TRUE, "Before 2018")</f>
        <v>Before 2018</v>
      </c>
      <c r="P2433" s="12">
        <f>DATE(table_netflix[[#This Row],[release_year]],1,1)</f>
        <v>32874</v>
      </c>
      <c r="Q2433" s="12">
        <f t="shared" si="37"/>
        <v>43465</v>
      </c>
      <c r="R2433" s="12" t="str">
        <f>TEXT(table_netflix[[#This Row],[date_added_todate]], "mmm")</f>
        <v>Dec</v>
      </c>
      <c r="S2433" t="s">
        <v>12630</v>
      </c>
    </row>
    <row r="2434" spans="1:19" x14ac:dyDescent="0.3">
      <c r="A2434" t="s">
        <v>12631</v>
      </c>
      <c r="B2434" t="s">
        <v>15</v>
      </c>
      <c r="C2434" t="s">
        <v>12632</v>
      </c>
      <c r="D2434" t="s">
        <v>12633</v>
      </c>
      <c r="E2434" t="s">
        <v>12634</v>
      </c>
      <c r="F2434" t="s">
        <v>61</v>
      </c>
      <c r="G2434" s="14" t="s">
        <v>12593</v>
      </c>
      <c r="H2434">
        <v>2011</v>
      </c>
      <c r="I2434" t="s">
        <v>27</v>
      </c>
      <c r="J2434" t="s">
        <v>5756</v>
      </c>
      <c r="K2434">
        <f>IFERROR(VALUE(LEFT(table_netflix[[#This Row],[duration (in min)]], LEN(table_netflix[[#This Row],[duration (in min)]])-4)),0)</f>
        <v>146</v>
      </c>
      <c r="L2434" t="s">
        <v>4381</v>
      </c>
      <c r="M2434" t="s">
        <v>10277</v>
      </c>
      <c r="O2434" t="str" cm="1">
        <f t="array" ref="O2434">_xlfn.IFS(table_netflix[[#This Row],[release_year]]&gt;=2018, "2018 &amp; after", TRUE, "Before 2018")</f>
        <v>Before 2018</v>
      </c>
      <c r="P2434" s="12">
        <f>DATE(table_netflix[[#This Row],[release_year]],1,1)</f>
        <v>40544</v>
      </c>
      <c r="Q2434" s="12">
        <f t="shared" ref="Q2434:Q2497" si="38">IF(G2434&lt;&gt;"", DATE(RIGHT(G2434,4), MONTH(1 &amp; LEFT(G2434,FIND(" ",G2434)-1)), MID(G2434, FIND(" ", G2434)+1, FIND(",", G2434)-FIND(" ", G2434)-1)), "")</f>
        <v>43465</v>
      </c>
      <c r="R2434" s="12" t="str">
        <f>TEXT(table_netflix[[#This Row],[date_added_todate]], "mmm")</f>
        <v>Dec</v>
      </c>
      <c r="S2434" t="s">
        <v>12635</v>
      </c>
    </row>
    <row r="2435" spans="1:19" x14ac:dyDescent="0.3">
      <c r="A2435" t="s">
        <v>12636</v>
      </c>
      <c r="B2435" t="s">
        <v>15</v>
      </c>
      <c r="C2435" t="s">
        <v>12637</v>
      </c>
      <c r="D2435" t="s">
        <v>12633</v>
      </c>
      <c r="E2435" t="s">
        <v>12638</v>
      </c>
      <c r="F2435" t="s">
        <v>61</v>
      </c>
      <c r="G2435" s="14" t="s">
        <v>12593</v>
      </c>
      <c r="H2435">
        <v>2008</v>
      </c>
      <c r="I2435" t="s">
        <v>27</v>
      </c>
      <c r="J2435" t="s">
        <v>81</v>
      </c>
      <c r="K2435">
        <f>IFERROR(VALUE(LEFT(table_netflix[[#This Row],[duration (in min)]], LEN(table_netflix[[#This Row],[duration (in min)]])-4)),0)</f>
        <v>127</v>
      </c>
      <c r="L2435" t="s">
        <v>4381</v>
      </c>
      <c r="M2435" t="s">
        <v>10277</v>
      </c>
      <c r="O2435" t="str" cm="1">
        <f t="array" ref="O2435">_xlfn.IFS(table_netflix[[#This Row],[release_year]]&gt;=2018, "2018 &amp; after", TRUE, "Before 2018")</f>
        <v>Before 2018</v>
      </c>
      <c r="P2435" s="12">
        <f>DATE(table_netflix[[#This Row],[release_year]],1,1)</f>
        <v>39448</v>
      </c>
      <c r="Q2435" s="12">
        <f t="shared" si="38"/>
        <v>43465</v>
      </c>
      <c r="R2435" s="12" t="str">
        <f>TEXT(table_netflix[[#This Row],[date_added_todate]], "mmm")</f>
        <v>Dec</v>
      </c>
      <c r="S2435" t="s">
        <v>12639</v>
      </c>
    </row>
    <row r="2436" spans="1:19" x14ac:dyDescent="0.3">
      <c r="A2436" t="s">
        <v>12640</v>
      </c>
      <c r="B2436" t="s">
        <v>15</v>
      </c>
      <c r="C2436" t="s">
        <v>12641</v>
      </c>
      <c r="D2436" t="s">
        <v>10963</v>
      </c>
      <c r="E2436" t="s">
        <v>12642</v>
      </c>
      <c r="F2436" t="s">
        <v>18</v>
      </c>
      <c r="G2436" s="14" t="s">
        <v>12593</v>
      </c>
      <c r="H2436">
        <v>2012</v>
      </c>
      <c r="I2436" t="s">
        <v>27</v>
      </c>
      <c r="J2436" t="s">
        <v>1365</v>
      </c>
      <c r="K2436">
        <f>IFERROR(VALUE(LEFT(table_netflix[[#This Row],[duration (in min)]], LEN(table_netflix[[#This Row],[duration (in min)]])-4)),0)</f>
        <v>46</v>
      </c>
      <c r="L2436" t="s">
        <v>852</v>
      </c>
      <c r="O2436" t="str" cm="1">
        <f t="array" ref="O2436">_xlfn.IFS(table_netflix[[#This Row],[release_year]]&gt;=2018, "2018 &amp; after", TRUE, "Before 2018")</f>
        <v>Before 2018</v>
      </c>
      <c r="P2436" s="12">
        <f>DATE(table_netflix[[#This Row],[release_year]],1,1)</f>
        <v>40909</v>
      </c>
      <c r="Q2436" s="12">
        <f t="shared" si="38"/>
        <v>43465</v>
      </c>
      <c r="R2436" s="12" t="str">
        <f>TEXT(table_netflix[[#This Row],[date_added_todate]], "mmm")</f>
        <v>Dec</v>
      </c>
      <c r="S2436" t="s">
        <v>12643</v>
      </c>
    </row>
    <row r="2437" spans="1:19" x14ac:dyDescent="0.3">
      <c r="A2437" t="s">
        <v>12644</v>
      </c>
      <c r="B2437" t="s">
        <v>15</v>
      </c>
      <c r="C2437" t="s">
        <v>12645</v>
      </c>
      <c r="D2437" t="s">
        <v>12646</v>
      </c>
      <c r="E2437" t="s">
        <v>9049</v>
      </c>
      <c r="F2437" t="s">
        <v>18</v>
      </c>
      <c r="G2437" s="14" t="s">
        <v>12593</v>
      </c>
      <c r="H2437">
        <v>2011</v>
      </c>
      <c r="I2437" t="s">
        <v>62</v>
      </c>
      <c r="J2437" t="s">
        <v>4380</v>
      </c>
      <c r="K2437">
        <f>IFERROR(VALUE(LEFT(table_netflix[[#This Row],[duration (in min)]], LEN(table_netflix[[#This Row],[duration (in min)]])-4)),0)</f>
        <v>57</v>
      </c>
      <c r="L2437" t="s">
        <v>852</v>
      </c>
      <c r="O2437" t="str" cm="1">
        <f t="array" ref="O2437">_xlfn.IFS(table_netflix[[#This Row],[release_year]]&gt;=2018, "2018 &amp; after", TRUE, "Before 2018")</f>
        <v>Before 2018</v>
      </c>
      <c r="P2437" s="12">
        <f>DATE(table_netflix[[#This Row],[release_year]],1,1)</f>
        <v>40544</v>
      </c>
      <c r="Q2437" s="12">
        <f t="shared" si="38"/>
        <v>43465</v>
      </c>
      <c r="R2437" s="12" t="str">
        <f>TEXT(table_netflix[[#This Row],[date_added_todate]], "mmm")</f>
        <v>Dec</v>
      </c>
      <c r="S2437" t="s">
        <v>12647</v>
      </c>
    </row>
    <row r="2438" spans="1:19" x14ac:dyDescent="0.3">
      <c r="A2438" t="s">
        <v>12649</v>
      </c>
      <c r="B2438" t="s">
        <v>15</v>
      </c>
      <c r="C2438" t="s">
        <v>12650</v>
      </c>
      <c r="D2438" t="s">
        <v>12651</v>
      </c>
      <c r="E2438" t="s">
        <v>12652</v>
      </c>
      <c r="F2438" t="s">
        <v>3132</v>
      </c>
      <c r="G2438" s="14" t="s">
        <v>12653</v>
      </c>
      <c r="H2438">
        <v>2018</v>
      </c>
      <c r="I2438" t="s">
        <v>27</v>
      </c>
      <c r="J2438" t="s">
        <v>194</v>
      </c>
      <c r="K2438">
        <f>IFERROR(VALUE(LEFT(table_netflix[[#This Row],[duration (in min)]], LEN(table_netflix[[#This Row],[duration (in min)]])-4)),0)</f>
        <v>122</v>
      </c>
      <c r="L2438" t="s">
        <v>53</v>
      </c>
      <c r="M2438" t="s">
        <v>55</v>
      </c>
      <c r="O2438" t="str" cm="1">
        <f t="array" ref="O2438">_xlfn.IFS(table_netflix[[#This Row],[release_year]]&gt;=2018, "2018 &amp; after", TRUE, "Before 2018")</f>
        <v>2018 &amp; after</v>
      </c>
      <c r="P2438" s="12">
        <f>DATE(table_netflix[[#This Row],[release_year]],1,1)</f>
        <v>43101</v>
      </c>
      <c r="Q2438" s="12">
        <f t="shared" si="38"/>
        <v>43462</v>
      </c>
      <c r="R2438" s="12" t="str">
        <f>TEXT(table_netflix[[#This Row],[date_added_todate]], "mmm")</f>
        <v>Dec</v>
      </c>
      <c r="S2438" t="s">
        <v>12654</v>
      </c>
    </row>
    <row r="2439" spans="1:19" x14ac:dyDescent="0.3">
      <c r="A2439" t="s">
        <v>12655</v>
      </c>
      <c r="B2439" t="s">
        <v>15</v>
      </c>
      <c r="C2439" t="s">
        <v>12656</v>
      </c>
      <c r="D2439" t="s">
        <v>12657</v>
      </c>
      <c r="E2439" t="s">
        <v>12658</v>
      </c>
      <c r="F2439" t="s">
        <v>39</v>
      </c>
      <c r="G2439" s="14" t="s">
        <v>12653</v>
      </c>
      <c r="H2439">
        <v>2012</v>
      </c>
      <c r="I2439" t="s">
        <v>27</v>
      </c>
      <c r="J2439" t="s">
        <v>499</v>
      </c>
      <c r="K2439">
        <f>IFERROR(VALUE(LEFT(table_netflix[[#This Row],[duration (in min)]], LEN(table_netflix[[#This Row],[duration (in min)]])-4)),0)</f>
        <v>109</v>
      </c>
      <c r="L2439" t="s">
        <v>144</v>
      </c>
      <c r="M2439" t="s">
        <v>85</v>
      </c>
      <c r="N2439" t="s">
        <v>72</v>
      </c>
      <c r="O2439" t="str" cm="1">
        <f t="array" ref="O2439">_xlfn.IFS(table_netflix[[#This Row],[release_year]]&gt;=2018, "2018 &amp; after", TRUE, "Before 2018")</f>
        <v>Before 2018</v>
      </c>
      <c r="P2439" s="12">
        <f>DATE(table_netflix[[#This Row],[release_year]],1,1)</f>
        <v>40909</v>
      </c>
      <c r="Q2439" s="12">
        <f t="shared" si="38"/>
        <v>43462</v>
      </c>
      <c r="R2439" s="12" t="str">
        <f>TEXT(table_netflix[[#This Row],[date_added_todate]], "mmm")</f>
        <v>Dec</v>
      </c>
      <c r="S2439" t="s">
        <v>12659</v>
      </c>
    </row>
    <row r="2440" spans="1:19" x14ac:dyDescent="0.3">
      <c r="A2440" t="s">
        <v>12660</v>
      </c>
      <c r="B2440" t="s">
        <v>15</v>
      </c>
      <c r="C2440" t="s">
        <v>12661</v>
      </c>
      <c r="D2440" t="s">
        <v>12662</v>
      </c>
      <c r="E2440" t="s">
        <v>12663</v>
      </c>
      <c r="F2440" t="s">
        <v>301</v>
      </c>
      <c r="G2440" s="14" t="s">
        <v>12653</v>
      </c>
      <c r="H2440">
        <v>2018</v>
      </c>
      <c r="I2440" t="s">
        <v>27</v>
      </c>
      <c r="J2440" t="s">
        <v>152</v>
      </c>
      <c r="K2440">
        <f>IFERROR(VALUE(LEFT(table_netflix[[#This Row],[duration (in min)]], LEN(table_netflix[[#This Row],[duration (in min)]])-4)),0)</f>
        <v>96</v>
      </c>
      <c r="L2440" t="s">
        <v>53</v>
      </c>
      <c r="M2440" t="s">
        <v>55</v>
      </c>
      <c r="N2440" t="s">
        <v>142</v>
      </c>
      <c r="O2440" t="str" cm="1">
        <f t="array" ref="O2440">_xlfn.IFS(table_netflix[[#This Row],[release_year]]&gt;=2018, "2018 &amp; after", TRUE, "Before 2018")</f>
        <v>2018 &amp; after</v>
      </c>
      <c r="P2440" s="12">
        <f>DATE(table_netflix[[#This Row],[release_year]],1,1)</f>
        <v>43101</v>
      </c>
      <c r="Q2440" s="12">
        <f t="shared" si="38"/>
        <v>43462</v>
      </c>
      <c r="R2440" s="12" t="str">
        <f>TEXT(table_netflix[[#This Row],[date_added_todate]], "mmm")</f>
        <v>Dec</v>
      </c>
      <c r="S2440" t="s">
        <v>12664</v>
      </c>
    </row>
    <row r="2441" spans="1:19" x14ac:dyDescent="0.3">
      <c r="A2441" t="s">
        <v>12665</v>
      </c>
      <c r="B2441" t="s">
        <v>24</v>
      </c>
      <c r="C2441" t="s">
        <v>12666</v>
      </c>
      <c r="D2441" t="s">
        <v>12667</v>
      </c>
      <c r="E2441" t="s">
        <v>12668</v>
      </c>
      <c r="F2441" t="s">
        <v>61</v>
      </c>
      <c r="G2441" s="14" t="s">
        <v>12669</v>
      </c>
      <c r="H2441">
        <v>2018</v>
      </c>
      <c r="I2441" t="s">
        <v>84</v>
      </c>
      <c r="J2441" t="s">
        <v>33</v>
      </c>
      <c r="K2441">
        <f>IFERROR(VALUE(LEFT(table_netflix[[#This Row],[duration (in min)]], LEN(table_netflix[[#This Row],[duration (in min)]])-4)),0)</f>
        <v>0</v>
      </c>
      <c r="L2441" t="s">
        <v>64</v>
      </c>
      <c r="M2441" t="s">
        <v>35</v>
      </c>
      <c r="N2441" t="s">
        <v>36</v>
      </c>
      <c r="O2441" t="str" cm="1">
        <f t="array" ref="O2441">_xlfn.IFS(table_netflix[[#This Row],[release_year]]&gt;=2018, "2018 &amp; after", TRUE, "Before 2018")</f>
        <v>2018 &amp; after</v>
      </c>
      <c r="P2441" s="12">
        <f>DATE(table_netflix[[#This Row],[release_year]],1,1)</f>
        <v>43101</v>
      </c>
      <c r="Q2441" s="12">
        <f t="shared" si="38"/>
        <v>43457</v>
      </c>
      <c r="R2441" s="12" t="str">
        <f>TEXT(table_netflix[[#This Row],[date_added_todate]], "mmm")</f>
        <v>Dec</v>
      </c>
      <c r="S2441" t="s">
        <v>12670</v>
      </c>
    </row>
    <row r="2442" spans="1:19" x14ac:dyDescent="0.3">
      <c r="A2442" t="s">
        <v>12673</v>
      </c>
      <c r="B2442" t="s">
        <v>15</v>
      </c>
      <c r="C2442" t="s">
        <v>12674</v>
      </c>
      <c r="D2442" t="s">
        <v>12675</v>
      </c>
      <c r="E2442" t="s">
        <v>12676</v>
      </c>
      <c r="F2442" t="s">
        <v>307</v>
      </c>
      <c r="G2442" s="14" t="s">
        <v>12672</v>
      </c>
      <c r="H2442">
        <v>2018</v>
      </c>
      <c r="I2442" t="s">
        <v>27</v>
      </c>
      <c r="J2442" t="s">
        <v>143</v>
      </c>
      <c r="K2442">
        <f>IFERROR(VALUE(LEFT(table_netflix[[#This Row],[duration (in min)]], LEN(table_netflix[[#This Row],[duration (in min)]])-4)),0)</f>
        <v>105</v>
      </c>
      <c r="L2442" t="s">
        <v>71</v>
      </c>
      <c r="M2442" t="s">
        <v>72</v>
      </c>
      <c r="N2442" t="s">
        <v>55</v>
      </c>
      <c r="O2442" t="str" cm="1">
        <f t="array" ref="O2442">_xlfn.IFS(table_netflix[[#This Row],[release_year]]&gt;=2018, "2018 &amp; after", TRUE, "Before 2018")</f>
        <v>2018 &amp; after</v>
      </c>
      <c r="P2442" s="12">
        <f>DATE(table_netflix[[#This Row],[release_year]],1,1)</f>
        <v>43101</v>
      </c>
      <c r="Q2442" s="12">
        <f t="shared" si="38"/>
        <v>43455</v>
      </c>
      <c r="R2442" s="12" t="str">
        <f>TEXT(table_netflix[[#This Row],[date_added_todate]], "mmm")</f>
        <v>Dec</v>
      </c>
      <c r="S2442" t="s">
        <v>12677</v>
      </c>
    </row>
    <row r="2443" spans="1:19" x14ac:dyDescent="0.3">
      <c r="A2443" t="s">
        <v>12678</v>
      </c>
      <c r="B2443" t="s">
        <v>15</v>
      </c>
      <c r="C2443" t="s">
        <v>12679</v>
      </c>
      <c r="D2443" t="s">
        <v>12680</v>
      </c>
      <c r="E2443" t="s">
        <v>12681</v>
      </c>
      <c r="F2443" t="s">
        <v>18</v>
      </c>
      <c r="G2443" s="14" t="s">
        <v>12672</v>
      </c>
      <c r="H2443">
        <v>2018</v>
      </c>
      <c r="I2443" t="s">
        <v>186</v>
      </c>
      <c r="J2443" t="s">
        <v>160</v>
      </c>
      <c r="K2443">
        <f>IFERROR(VALUE(LEFT(table_netflix[[#This Row],[duration (in min)]], LEN(table_netflix[[#This Row],[duration (in min)]])-4)),0)</f>
        <v>124</v>
      </c>
      <c r="L2443" t="s">
        <v>53</v>
      </c>
      <c r="M2443" t="s">
        <v>127</v>
      </c>
      <c r="N2443" t="s">
        <v>142</v>
      </c>
      <c r="O2443" t="str" cm="1">
        <f t="array" ref="O2443">_xlfn.IFS(table_netflix[[#This Row],[release_year]]&gt;=2018, "2018 &amp; after", TRUE, "Before 2018")</f>
        <v>2018 &amp; after</v>
      </c>
      <c r="P2443" s="12">
        <f>DATE(table_netflix[[#This Row],[release_year]],1,1)</f>
        <v>43101</v>
      </c>
      <c r="Q2443" s="12">
        <f t="shared" si="38"/>
        <v>43455</v>
      </c>
      <c r="R2443" s="12" t="str">
        <f>TEXT(table_netflix[[#This Row],[date_added_todate]], "mmm")</f>
        <v>Dec</v>
      </c>
      <c r="S2443" t="s">
        <v>12682</v>
      </c>
    </row>
    <row r="2444" spans="1:19" x14ac:dyDescent="0.3">
      <c r="A2444" t="s">
        <v>12683</v>
      </c>
      <c r="B2444" t="s">
        <v>15</v>
      </c>
      <c r="C2444" t="s">
        <v>12684</v>
      </c>
      <c r="D2444" t="s">
        <v>12685</v>
      </c>
      <c r="F2444" t="s">
        <v>1180</v>
      </c>
      <c r="G2444" s="14" t="s">
        <v>12672</v>
      </c>
      <c r="H2444">
        <v>2018</v>
      </c>
      <c r="I2444" t="s">
        <v>27</v>
      </c>
      <c r="J2444" t="s">
        <v>143</v>
      </c>
      <c r="K2444">
        <f>IFERROR(VALUE(LEFT(table_netflix[[#This Row],[duration (in min)]], LEN(table_netflix[[#This Row],[duration (in min)]])-4)),0)</f>
        <v>105</v>
      </c>
      <c r="L2444" t="s">
        <v>22</v>
      </c>
      <c r="O2444" t="str" cm="1">
        <f t="array" ref="O2444">_xlfn.IFS(table_netflix[[#This Row],[release_year]]&gt;=2018, "2018 &amp; after", TRUE, "Before 2018")</f>
        <v>2018 &amp; after</v>
      </c>
      <c r="P2444" s="12">
        <f>DATE(table_netflix[[#This Row],[release_year]],1,1)</f>
        <v>43101</v>
      </c>
      <c r="Q2444" s="12">
        <f t="shared" si="38"/>
        <v>43455</v>
      </c>
      <c r="R2444" s="12" t="str">
        <f>TEXT(table_netflix[[#This Row],[date_added_todate]], "mmm")</f>
        <v>Dec</v>
      </c>
      <c r="S2444" t="s">
        <v>12686</v>
      </c>
    </row>
    <row r="2445" spans="1:19" x14ac:dyDescent="0.3">
      <c r="A2445" t="s">
        <v>12687</v>
      </c>
      <c r="B2445" t="s">
        <v>15</v>
      </c>
      <c r="C2445" s="5">
        <v>0.99930555555555556</v>
      </c>
      <c r="D2445" t="s">
        <v>12688</v>
      </c>
      <c r="E2445" t="s">
        <v>12689</v>
      </c>
      <c r="F2445" t="s">
        <v>4581</v>
      </c>
      <c r="G2445" s="14" t="s">
        <v>12690</v>
      </c>
      <c r="H2445">
        <v>2011</v>
      </c>
      <c r="I2445" t="s">
        <v>186</v>
      </c>
      <c r="J2445" t="s">
        <v>814</v>
      </c>
      <c r="K2445">
        <f>IFERROR(VALUE(LEFT(table_netflix[[#This Row],[duration (in min)]], LEN(table_netflix[[#This Row],[duration (in min)]])-4)),0)</f>
        <v>78</v>
      </c>
      <c r="L2445" t="s">
        <v>126</v>
      </c>
      <c r="M2445" t="s">
        <v>55</v>
      </c>
      <c r="O2445" t="str" cm="1">
        <f t="array" ref="O2445">_xlfn.IFS(table_netflix[[#This Row],[release_year]]&gt;=2018, "2018 &amp; after", TRUE, "Before 2018")</f>
        <v>Before 2018</v>
      </c>
      <c r="P2445" s="12">
        <f>DATE(table_netflix[[#This Row],[release_year]],1,1)</f>
        <v>40544</v>
      </c>
      <c r="Q2445" s="12">
        <f t="shared" si="38"/>
        <v>43454</v>
      </c>
      <c r="R2445" s="12" t="str">
        <f>TEXT(table_netflix[[#This Row],[date_added_todate]], "mmm")</f>
        <v>Dec</v>
      </c>
      <c r="S2445" t="s">
        <v>12691</v>
      </c>
    </row>
    <row r="2446" spans="1:19" x14ac:dyDescent="0.3">
      <c r="A2446" t="s">
        <v>12692</v>
      </c>
      <c r="B2446" t="s">
        <v>15</v>
      </c>
      <c r="C2446" t="s">
        <v>12693</v>
      </c>
      <c r="D2446" t="s">
        <v>12694</v>
      </c>
      <c r="E2446" t="s">
        <v>12695</v>
      </c>
      <c r="F2446" t="s">
        <v>202</v>
      </c>
      <c r="G2446" s="14" t="s">
        <v>12690</v>
      </c>
      <c r="H2446">
        <v>2018</v>
      </c>
      <c r="I2446" t="s">
        <v>84</v>
      </c>
      <c r="J2446" t="s">
        <v>3567</v>
      </c>
      <c r="K2446">
        <f>IFERROR(VALUE(LEFT(table_netflix[[#This Row],[duration (in min)]], LEN(table_netflix[[#This Row],[duration (in min)]])-4)),0)</f>
        <v>22</v>
      </c>
      <c r="L2446" t="s">
        <v>974</v>
      </c>
      <c r="O2446" t="str" cm="1">
        <f t="array" ref="O2446">_xlfn.IFS(table_netflix[[#This Row],[release_year]]&gt;=2018, "2018 &amp; after", TRUE, "Before 2018")</f>
        <v>2018 &amp; after</v>
      </c>
      <c r="P2446" s="12">
        <f>DATE(table_netflix[[#This Row],[release_year]],1,1)</f>
        <v>43101</v>
      </c>
      <c r="Q2446" s="12">
        <f t="shared" si="38"/>
        <v>43454</v>
      </c>
      <c r="R2446" s="12" t="str">
        <f>TEXT(table_netflix[[#This Row],[date_added_todate]], "mmm")</f>
        <v>Dec</v>
      </c>
      <c r="S2446" t="s">
        <v>12696</v>
      </c>
    </row>
    <row r="2447" spans="1:19" x14ac:dyDescent="0.3">
      <c r="A2447" t="s">
        <v>12697</v>
      </c>
      <c r="B2447" t="s">
        <v>15</v>
      </c>
      <c r="C2447" t="s">
        <v>12698</v>
      </c>
      <c r="D2447" t="s">
        <v>12699</v>
      </c>
      <c r="E2447" t="s">
        <v>12700</v>
      </c>
      <c r="F2447" t="s">
        <v>4581</v>
      </c>
      <c r="G2447" s="14" t="s">
        <v>12690</v>
      </c>
      <c r="H2447">
        <v>2012</v>
      </c>
      <c r="I2447" t="s">
        <v>27</v>
      </c>
      <c r="J2447" t="s">
        <v>241</v>
      </c>
      <c r="K2447">
        <f>IFERROR(VALUE(LEFT(table_netflix[[#This Row],[duration (in min)]], LEN(table_netflix[[#This Row],[duration (in min)]])-4)),0)</f>
        <v>95</v>
      </c>
      <c r="L2447" t="s">
        <v>144</v>
      </c>
      <c r="M2447" t="s">
        <v>55</v>
      </c>
      <c r="O2447" t="str" cm="1">
        <f t="array" ref="O2447">_xlfn.IFS(table_netflix[[#This Row],[release_year]]&gt;=2018, "2018 &amp; after", TRUE, "Before 2018")</f>
        <v>Before 2018</v>
      </c>
      <c r="P2447" s="12">
        <f>DATE(table_netflix[[#This Row],[release_year]],1,1)</f>
        <v>40909</v>
      </c>
      <c r="Q2447" s="12">
        <f t="shared" si="38"/>
        <v>43454</v>
      </c>
      <c r="R2447" s="12" t="str">
        <f>TEXT(table_netflix[[#This Row],[date_added_todate]], "mmm")</f>
        <v>Dec</v>
      </c>
      <c r="S2447" t="s">
        <v>12701</v>
      </c>
    </row>
    <row r="2448" spans="1:19" x14ac:dyDescent="0.3">
      <c r="A2448" t="s">
        <v>12702</v>
      </c>
      <c r="B2448" t="s">
        <v>15</v>
      </c>
      <c r="C2448" t="s">
        <v>12703</v>
      </c>
      <c r="D2448" t="s">
        <v>12704</v>
      </c>
      <c r="E2448" t="s">
        <v>12705</v>
      </c>
      <c r="F2448" t="s">
        <v>4581</v>
      </c>
      <c r="G2448" s="14" t="s">
        <v>12690</v>
      </c>
      <c r="H2448">
        <v>2015</v>
      </c>
      <c r="I2448" t="s">
        <v>27</v>
      </c>
      <c r="J2448" t="s">
        <v>457</v>
      </c>
      <c r="K2448">
        <f>IFERROR(VALUE(LEFT(table_netflix[[#This Row],[duration (in min)]], LEN(table_netflix[[#This Row],[duration (in min)]])-4)),0)</f>
        <v>82</v>
      </c>
      <c r="L2448" t="s">
        <v>294</v>
      </c>
      <c r="M2448" t="s">
        <v>142</v>
      </c>
      <c r="O2448" t="str" cm="1">
        <f t="array" ref="O2448">_xlfn.IFS(table_netflix[[#This Row],[release_year]]&gt;=2018, "2018 &amp; after", TRUE, "Before 2018")</f>
        <v>Before 2018</v>
      </c>
      <c r="P2448" s="12">
        <f>DATE(table_netflix[[#This Row],[release_year]],1,1)</f>
        <v>42005</v>
      </c>
      <c r="Q2448" s="12">
        <f t="shared" si="38"/>
        <v>43454</v>
      </c>
      <c r="R2448" s="12" t="str">
        <f>TEXT(table_netflix[[#This Row],[date_added_todate]], "mmm")</f>
        <v>Dec</v>
      </c>
      <c r="S2448" t="s">
        <v>12706</v>
      </c>
    </row>
    <row r="2449" spans="1:19" x14ac:dyDescent="0.3">
      <c r="A2449" t="s">
        <v>12707</v>
      </c>
      <c r="B2449" t="s">
        <v>15</v>
      </c>
      <c r="C2449" t="s">
        <v>12708</v>
      </c>
      <c r="D2449" t="s">
        <v>12709</v>
      </c>
      <c r="E2449" t="s">
        <v>12710</v>
      </c>
      <c r="F2449" t="s">
        <v>4581</v>
      </c>
      <c r="G2449" s="14" t="s">
        <v>12690</v>
      </c>
      <c r="H2449">
        <v>2014</v>
      </c>
      <c r="I2449" t="s">
        <v>27</v>
      </c>
      <c r="J2449" t="s">
        <v>583</v>
      </c>
      <c r="K2449">
        <f>IFERROR(VALUE(LEFT(table_netflix[[#This Row],[duration (in min)]], LEN(table_netflix[[#This Row],[duration (in min)]])-4)),0)</f>
        <v>89</v>
      </c>
      <c r="L2449" t="s">
        <v>53</v>
      </c>
      <c r="M2449" t="s">
        <v>55</v>
      </c>
      <c r="N2449" t="s">
        <v>142</v>
      </c>
      <c r="O2449" t="str" cm="1">
        <f t="array" ref="O2449">_xlfn.IFS(table_netflix[[#This Row],[release_year]]&gt;=2018, "2018 &amp; after", TRUE, "Before 2018")</f>
        <v>Before 2018</v>
      </c>
      <c r="P2449" s="12">
        <f>DATE(table_netflix[[#This Row],[release_year]],1,1)</f>
        <v>41640</v>
      </c>
      <c r="Q2449" s="12">
        <f t="shared" si="38"/>
        <v>43454</v>
      </c>
      <c r="R2449" s="12" t="str">
        <f>TEXT(table_netflix[[#This Row],[date_added_todate]], "mmm")</f>
        <v>Dec</v>
      </c>
      <c r="S2449" t="s">
        <v>12711</v>
      </c>
    </row>
    <row r="2450" spans="1:19" x14ac:dyDescent="0.3">
      <c r="A2450" t="s">
        <v>12712</v>
      </c>
      <c r="B2450" t="s">
        <v>15</v>
      </c>
      <c r="C2450" t="s">
        <v>12713</v>
      </c>
      <c r="D2450" t="s">
        <v>12714</v>
      </c>
      <c r="E2450" t="s">
        <v>12715</v>
      </c>
      <c r="F2450" t="s">
        <v>39</v>
      </c>
      <c r="G2450" s="14" t="s">
        <v>12716</v>
      </c>
      <c r="H2450">
        <v>2018</v>
      </c>
      <c r="I2450" t="s">
        <v>27</v>
      </c>
      <c r="J2450" t="s">
        <v>21</v>
      </c>
      <c r="K2450">
        <f>IFERROR(VALUE(LEFT(table_netflix[[#This Row],[duration (in min)]], LEN(table_netflix[[#This Row],[duration (in min)]])-4)),0)</f>
        <v>90</v>
      </c>
      <c r="L2450" t="s">
        <v>53</v>
      </c>
      <c r="M2450" t="s">
        <v>54</v>
      </c>
      <c r="N2450" t="s">
        <v>55</v>
      </c>
      <c r="O2450" t="str" cm="1">
        <f t="array" ref="O2450">_xlfn.IFS(table_netflix[[#This Row],[release_year]]&gt;=2018, "2018 &amp; after", TRUE, "Before 2018")</f>
        <v>2018 &amp; after</v>
      </c>
      <c r="P2450" s="12">
        <f>DATE(table_netflix[[#This Row],[release_year]],1,1)</f>
        <v>43101</v>
      </c>
      <c r="Q2450" s="12">
        <f t="shared" si="38"/>
        <v>43453</v>
      </c>
      <c r="R2450" s="12" t="str">
        <f>TEXT(table_netflix[[#This Row],[date_added_todate]], "mmm")</f>
        <v>Dec</v>
      </c>
      <c r="S2450" t="s">
        <v>12717</v>
      </c>
    </row>
    <row r="2451" spans="1:19" x14ac:dyDescent="0.3">
      <c r="A2451" t="s">
        <v>12718</v>
      </c>
      <c r="B2451" t="s">
        <v>24</v>
      </c>
      <c r="C2451" t="s">
        <v>12719</v>
      </c>
      <c r="D2451" t="s">
        <v>1586</v>
      </c>
      <c r="E2451" t="s">
        <v>12720</v>
      </c>
      <c r="F2451" t="s">
        <v>18</v>
      </c>
      <c r="G2451" s="14" t="s">
        <v>12721</v>
      </c>
      <c r="H2451">
        <v>2018</v>
      </c>
      <c r="I2451" t="s">
        <v>27</v>
      </c>
      <c r="J2451" t="s">
        <v>33</v>
      </c>
      <c r="K2451">
        <f>IFERROR(VALUE(LEFT(table_netflix[[#This Row],[duration (in min)]], LEN(table_netflix[[#This Row],[duration (in min)]])-4)),0)</f>
        <v>0</v>
      </c>
      <c r="L2451" t="s">
        <v>1201</v>
      </c>
      <c r="M2451" t="s">
        <v>41</v>
      </c>
      <c r="O2451" t="str" cm="1">
        <f t="array" ref="O2451">_xlfn.IFS(table_netflix[[#This Row],[release_year]]&gt;=2018, "2018 &amp; after", TRUE, "Before 2018")</f>
        <v>2018 &amp; after</v>
      </c>
      <c r="P2451" s="12">
        <f>DATE(table_netflix[[#This Row],[release_year]],1,1)</f>
        <v>43101</v>
      </c>
      <c r="Q2451" s="12">
        <f t="shared" si="38"/>
        <v>43452</v>
      </c>
      <c r="R2451" s="12" t="str">
        <f>TEXT(table_netflix[[#This Row],[date_added_todate]], "mmm")</f>
        <v>Dec</v>
      </c>
      <c r="S2451" t="s">
        <v>12722</v>
      </c>
    </row>
    <row r="2452" spans="1:19" x14ac:dyDescent="0.3">
      <c r="A2452" t="s">
        <v>12723</v>
      </c>
      <c r="B2452" t="s">
        <v>15</v>
      </c>
      <c r="C2452" t="s">
        <v>12724</v>
      </c>
      <c r="D2452" t="s">
        <v>12725</v>
      </c>
      <c r="E2452" t="s">
        <v>12726</v>
      </c>
      <c r="F2452" t="s">
        <v>39</v>
      </c>
      <c r="G2452" s="14" t="s">
        <v>12727</v>
      </c>
      <c r="H2452">
        <v>2018</v>
      </c>
      <c r="I2452" t="s">
        <v>27</v>
      </c>
      <c r="J2452" t="s">
        <v>246</v>
      </c>
      <c r="K2452">
        <f>IFERROR(VALUE(LEFT(table_netflix[[#This Row],[duration (in min)]], LEN(table_netflix[[#This Row],[duration (in min)]])-4)),0)</f>
        <v>85</v>
      </c>
      <c r="L2452" t="s">
        <v>53</v>
      </c>
      <c r="M2452" t="s">
        <v>54</v>
      </c>
      <c r="N2452" t="s">
        <v>55</v>
      </c>
      <c r="O2452" t="str" cm="1">
        <f t="array" ref="O2452">_xlfn.IFS(table_netflix[[#This Row],[release_year]]&gt;=2018, "2018 &amp; after", TRUE, "Before 2018")</f>
        <v>2018 &amp; after</v>
      </c>
      <c r="P2452" s="12">
        <f>DATE(table_netflix[[#This Row],[release_year]],1,1)</f>
        <v>43101</v>
      </c>
      <c r="Q2452" s="12">
        <f t="shared" si="38"/>
        <v>43451</v>
      </c>
      <c r="R2452" s="12" t="str">
        <f>TEXT(table_netflix[[#This Row],[date_added_todate]], "mmm")</f>
        <v>Dec</v>
      </c>
      <c r="S2452" t="s">
        <v>12728</v>
      </c>
    </row>
    <row r="2453" spans="1:19" x14ac:dyDescent="0.3">
      <c r="A2453" t="s">
        <v>12729</v>
      </c>
      <c r="B2453" t="s">
        <v>15</v>
      </c>
      <c r="C2453" t="s">
        <v>12730</v>
      </c>
      <c r="D2453" t="s">
        <v>9401</v>
      </c>
      <c r="E2453" t="s">
        <v>11378</v>
      </c>
      <c r="F2453" t="s">
        <v>18</v>
      </c>
      <c r="G2453" s="14" t="s">
        <v>12727</v>
      </c>
      <c r="H2453">
        <v>2018</v>
      </c>
      <c r="I2453" t="s">
        <v>264</v>
      </c>
      <c r="J2453" t="s">
        <v>2292</v>
      </c>
      <c r="K2453">
        <f>IFERROR(VALUE(LEFT(table_netflix[[#This Row],[duration (in min)]], LEN(table_netflix[[#This Row],[duration (in min)]])-4)),0)</f>
        <v>29</v>
      </c>
      <c r="L2453" t="s">
        <v>47</v>
      </c>
      <c r="M2453" t="s">
        <v>85</v>
      </c>
      <c r="O2453" t="str" cm="1">
        <f t="array" ref="O2453">_xlfn.IFS(table_netflix[[#This Row],[release_year]]&gt;=2018, "2018 &amp; after", TRUE, "Before 2018")</f>
        <v>2018 &amp; after</v>
      </c>
      <c r="P2453" s="12">
        <f>DATE(table_netflix[[#This Row],[release_year]],1,1)</f>
        <v>43101</v>
      </c>
      <c r="Q2453" s="12">
        <f t="shared" si="38"/>
        <v>43451</v>
      </c>
      <c r="R2453" s="12" t="str">
        <f>TEXT(table_netflix[[#This Row],[date_added_todate]], "mmm")</f>
        <v>Dec</v>
      </c>
      <c r="S2453" t="s">
        <v>12731</v>
      </c>
    </row>
    <row r="2454" spans="1:19" x14ac:dyDescent="0.3">
      <c r="A2454" t="s">
        <v>12732</v>
      </c>
      <c r="B2454" t="s">
        <v>15</v>
      </c>
      <c r="C2454" t="s">
        <v>12733</v>
      </c>
      <c r="D2454" t="s">
        <v>12734</v>
      </c>
      <c r="E2454" t="s">
        <v>12735</v>
      </c>
      <c r="F2454" t="s">
        <v>39</v>
      </c>
      <c r="G2454" s="14" t="s">
        <v>12736</v>
      </c>
      <c r="H2454">
        <v>2018</v>
      </c>
      <c r="I2454" t="s">
        <v>62</v>
      </c>
      <c r="J2454" t="s">
        <v>1820</v>
      </c>
      <c r="K2454">
        <f>IFERROR(VALUE(LEFT(table_netflix[[#This Row],[duration (in min)]], LEN(table_netflix[[#This Row],[duration (in min)]])-4)),0)</f>
        <v>137</v>
      </c>
      <c r="L2454" t="s">
        <v>71</v>
      </c>
      <c r="M2454" t="s">
        <v>72</v>
      </c>
      <c r="N2454" t="s">
        <v>55</v>
      </c>
      <c r="O2454" t="str" cm="1">
        <f t="array" ref="O2454">_xlfn.IFS(table_netflix[[#This Row],[release_year]]&gt;=2018, "2018 &amp; after", TRUE, "Before 2018")</f>
        <v>2018 &amp; after</v>
      </c>
      <c r="P2454" s="12">
        <f>DATE(table_netflix[[#This Row],[release_year]],1,1)</f>
        <v>43101</v>
      </c>
      <c r="Q2454" s="12">
        <f t="shared" si="38"/>
        <v>43450</v>
      </c>
      <c r="R2454" s="12" t="str">
        <f>TEXT(table_netflix[[#This Row],[date_added_todate]], "mmm")</f>
        <v>Dec</v>
      </c>
      <c r="S2454" t="s">
        <v>12737</v>
      </c>
    </row>
    <row r="2455" spans="1:19" x14ac:dyDescent="0.3">
      <c r="A2455" t="s">
        <v>12738</v>
      </c>
      <c r="B2455" t="s">
        <v>15</v>
      </c>
      <c r="C2455" t="s">
        <v>12739</v>
      </c>
      <c r="D2455" t="s">
        <v>12740</v>
      </c>
      <c r="E2455" t="s">
        <v>12741</v>
      </c>
      <c r="F2455" t="s">
        <v>18</v>
      </c>
      <c r="G2455" s="14" t="s">
        <v>12736</v>
      </c>
      <c r="H2455">
        <v>2014</v>
      </c>
      <c r="I2455" t="s">
        <v>84</v>
      </c>
      <c r="J2455" t="s">
        <v>5139</v>
      </c>
      <c r="K2455">
        <f>IFERROR(VALUE(LEFT(table_netflix[[#This Row],[duration (in min)]], LEN(table_netflix[[#This Row],[duration (in min)]])-4)),0)</f>
        <v>27</v>
      </c>
      <c r="L2455" t="s">
        <v>47</v>
      </c>
      <c r="M2455" t="s">
        <v>85</v>
      </c>
      <c r="O2455" t="str" cm="1">
        <f t="array" ref="O2455">_xlfn.IFS(table_netflix[[#This Row],[release_year]]&gt;=2018, "2018 &amp; after", TRUE, "Before 2018")</f>
        <v>Before 2018</v>
      </c>
      <c r="P2455" s="12">
        <f>DATE(table_netflix[[#This Row],[release_year]],1,1)</f>
        <v>41640</v>
      </c>
      <c r="Q2455" s="12">
        <f t="shared" si="38"/>
        <v>43450</v>
      </c>
      <c r="R2455" s="12" t="str">
        <f>TEXT(table_netflix[[#This Row],[date_added_todate]], "mmm")</f>
        <v>Dec</v>
      </c>
      <c r="S2455" t="s">
        <v>12742</v>
      </c>
    </row>
    <row r="2456" spans="1:19" x14ac:dyDescent="0.3">
      <c r="A2456" t="s">
        <v>12743</v>
      </c>
      <c r="B2456" t="s">
        <v>15</v>
      </c>
      <c r="C2456" t="s">
        <v>12744</v>
      </c>
      <c r="D2456" t="s">
        <v>12745</v>
      </c>
      <c r="E2456" t="s">
        <v>12746</v>
      </c>
      <c r="F2456" t="s">
        <v>18</v>
      </c>
      <c r="G2456" s="14" t="s">
        <v>12736</v>
      </c>
      <c r="H2456">
        <v>2014</v>
      </c>
      <c r="I2456" t="s">
        <v>186</v>
      </c>
      <c r="J2456" t="s">
        <v>626</v>
      </c>
      <c r="K2456">
        <f>IFERROR(VALUE(LEFT(table_netflix[[#This Row],[duration (in min)]], LEN(table_netflix[[#This Row],[duration (in min)]])-4)),0)</f>
        <v>112</v>
      </c>
      <c r="L2456" t="s">
        <v>53</v>
      </c>
      <c r="M2456" t="s">
        <v>142</v>
      </c>
      <c r="O2456" t="str" cm="1">
        <f t="array" ref="O2456">_xlfn.IFS(table_netflix[[#This Row],[release_year]]&gt;=2018, "2018 &amp; after", TRUE, "Before 2018")</f>
        <v>Before 2018</v>
      </c>
      <c r="P2456" s="12">
        <f>DATE(table_netflix[[#This Row],[release_year]],1,1)</f>
        <v>41640</v>
      </c>
      <c r="Q2456" s="12">
        <f t="shared" si="38"/>
        <v>43450</v>
      </c>
      <c r="R2456" s="12" t="str">
        <f>TEXT(table_netflix[[#This Row],[date_added_todate]], "mmm")</f>
        <v>Dec</v>
      </c>
      <c r="S2456" t="s">
        <v>12747</v>
      </c>
    </row>
    <row r="2457" spans="1:19" x14ac:dyDescent="0.3">
      <c r="A2457" t="s">
        <v>12748</v>
      </c>
      <c r="B2457" t="s">
        <v>15</v>
      </c>
      <c r="C2457" t="s">
        <v>12749</v>
      </c>
      <c r="D2457" t="s">
        <v>12750</v>
      </c>
      <c r="E2457" t="s">
        <v>12751</v>
      </c>
      <c r="F2457" t="s">
        <v>523</v>
      </c>
      <c r="G2457" s="14" t="s">
        <v>12736</v>
      </c>
      <c r="H2457">
        <v>2014</v>
      </c>
      <c r="I2457" t="s">
        <v>186</v>
      </c>
      <c r="J2457" t="s">
        <v>626</v>
      </c>
      <c r="K2457">
        <f>IFERROR(VALUE(LEFT(table_netflix[[#This Row],[duration (in min)]], LEN(table_netflix[[#This Row],[duration (in min)]])-4)),0)</f>
        <v>112</v>
      </c>
      <c r="L2457" t="s">
        <v>71</v>
      </c>
      <c r="M2457" t="s">
        <v>72</v>
      </c>
      <c r="O2457" t="str" cm="1">
        <f t="array" ref="O2457">_xlfn.IFS(table_netflix[[#This Row],[release_year]]&gt;=2018, "2018 &amp; after", TRUE, "Before 2018")</f>
        <v>Before 2018</v>
      </c>
      <c r="P2457" s="12">
        <f>DATE(table_netflix[[#This Row],[release_year]],1,1)</f>
        <v>41640</v>
      </c>
      <c r="Q2457" s="12">
        <f t="shared" si="38"/>
        <v>43450</v>
      </c>
      <c r="R2457" s="12" t="str">
        <f>TEXT(table_netflix[[#This Row],[date_added_todate]], "mmm")</f>
        <v>Dec</v>
      </c>
      <c r="S2457" t="s">
        <v>12752</v>
      </c>
    </row>
    <row r="2458" spans="1:19" x14ac:dyDescent="0.3">
      <c r="A2458" t="s">
        <v>12753</v>
      </c>
      <c r="B2458" t="s">
        <v>15</v>
      </c>
      <c r="C2458" t="s">
        <v>12754</v>
      </c>
      <c r="D2458" t="s">
        <v>12755</v>
      </c>
      <c r="E2458" t="s">
        <v>12756</v>
      </c>
      <c r="F2458" t="s">
        <v>18</v>
      </c>
      <c r="G2458" s="14" t="s">
        <v>12736</v>
      </c>
      <c r="H2458">
        <v>2018</v>
      </c>
      <c r="I2458" t="s">
        <v>27</v>
      </c>
      <c r="J2458" t="s">
        <v>12757</v>
      </c>
      <c r="K2458">
        <f>IFERROR(VALUE(LEFT(table_netflix[[#This Row],[duration (in min)]], LEN(table_netflix[[#This Row],[duration (in min)]])-4)),0)</f>
        <v>153</v>
      </c>
      <c r="L2458" t="s">
        <v>4381</v>
      </c>
      <c r="O2458" t="str" cm="1">
        <f t="array" ref="O2458">_xlfn.IFS(table_netflix[[#This Row],[release_year]]&gt;=2018, "2018 &amp; after", TRUE, "Before 2018")</f>
        <v>2018 &amp; after</v>
      </c>
      <c r="P2458" s="12">
        <f>DATE(table_netflix[[#This Row],[release_year]],1,1)</f>
        <v>43101</v>
      </c>
      <c r="Q2458" s="12">
        <f t="shared" si="38"/>
        <v>43450</v>
      </c>
      <c r="R2458" s="12" t="str">
        <f>TEXT(table_netflix[[#This Row],[date_added_todate]], "mmm")</f>
        <v>Dec</v>
      </c>
      <c r="S2458" t="s">
        <v>12758</v>
      </c>
    </row>
    <row r="2459" spans="1:19" x14ac:dyDescent="0.3">
      <c r="A2459" t="s">
        <v>12759</v>
      </c>
      <c r="B2459" t="s">
        <v>15</v>
      </c>
      <c r="C2459" t="s">
        <v>12760</v>
      </c>
      <c r="D2459" t="s">
        <v>12761</v>
      </c>
      <c r="E2459" t="s">
        <v>12762</v>
      </c>
      <c r="F2459" t="s">
        <v>61</v>
      </c>
      <c r="G2459" s="14" t="s">
        <v>12736</v>
      </c>
      <c r="H2459">
        <v>2014</v>
      </c>
      <c r="I2459" t="s">
        <v>20</v>
      </c>
      <c r="J2459" t="s">
        <v>1221</v>
      </c>
      <c r="K2459">
        <f>IFERROR(VALUE(LEFT(table_netflix[[#This Row],[duration (in min)]], LEN(table_netflix[[#This Row],[duration (in min)]])-4)),0)</f>
        <v>123</v>
      </c>
      <c r="L2459" t="s">
        <v>53</v>
      </c>
      <c r="M2459" t="s">
        <v>107</v>
      </c>
      <c r="O2459" t="str" cm="1">
        <f t="array" ref="O2459">_xlfn.IFS(table_netflix[[#This Row],[release_year]]&gt;=2018, "2018 &amp; after", TRUE, "Before 2018")</f>
        <v>Before 2018</v>
      </c>
      <c r="P2459" s="12">
        <f>DATE(table_netflix[[#This Row],[release_year]],1,1)</f>
        <v>41640</v>
      </c>
      <c r="Q2459" s="12">
        <f t="shared" si="38"/>
        <v>43450</v>
      </c>
      <c r="R2459" s="12" t="str">
        <f>TEXT(table_netflix[[#This Row],[date_added_todate]], "mmm")</f>
        <v>Dec</v>
      </c>
      <c r="S2459" t="s">
        <v>12763</v>
      </c>
    </row>
    <row r="2460" spans="1:19" x14ac:dyDescent="0.3">
      <c r="A2460" t="s">
        <v>12764</v>
      </c>
      <c r="B2460" t="s">
        <v>15</v>
      </c>
      <c r="C2460" t="s">
        <v>12765</v>
      </c>
      <c r="D2460" t="s">
        <v>12766</v>
      </c>
      <c r="E2460" t="s">
        <v>12767</v>
      </c>
      <c r="F2460" t="s">
        <v>18</v>
      </c>
      <c r="G2460" s="14" t="s">
        <v>12768</v>
      </c>
      <c r="H2460">
        <v>2018</v>
      </c>
      <c r="I2460" t="s">
        <v>84</v>
      </c>
      <c r="J2460" t="s">
        <v>21</v>
      </c>
      <c r="K2460">
        <f>IFERROR(VALUE(LEFT(table_netflix[[#This Row],[duration (in min)]], LEN(table_netflix[[#This Row],[duration (in min)]])-4)),0)</f>
        <v>90</v>
      </c>
      <c r="L2460" t="s">
        <v>47</v>
      </c>
      <c r="M2460" t="s">
        <v>127</v>
      </c>
      <c r="O2460" t="str" cm="1">
        <f t="array" ref="O2460">_xlfn.IFS(table_netflix[[#This Row],[release_year]]&gt;=2018, "2018 &amp; after", TRUE, "Before 2018")</f>
        <v>2018 &amp; after</v>
      </c>
      <c r="P2460" s="12">
        <f>DATE(table_netflix[[#This Row],[release_year]],1,1)</f>
        <v>43101</v>
      </c>
      <c r="Q2460" s="12">
        <f t="shared" si="38"/>
        <v>43449</v>
      </c>
      <c r="R2460" s="12" t="str">
        <f>TEXT(table_netflix[[#This Row],[date_added_todate]], "mmm")</f>
        <v>Dec</v>
      </c>
      <c r="S2460" t="s">
        <v>12769</v>
      </c>
    </row>
    <row r="2461" spans="1:19" x14ac:dyDescent="0.3">
      <c r="A2461" t="s">
        <v>12770</v>
      </c>
      <c r="B2461" t="s">
        <v>15</v>
      </c>
      <c r="C2461" t="s">
        <v>12771</v>
      </c>
      <c r="D2461" t="s">
        <v>12772</v>
      </c>
      <c r="E2461" t="s">
        <v>12773</v>
      </c>
      <c r="F2461" t="s">
        <v>1833</v>
      </c>
      <c r="G2461" s="14" t="s">
        <v>12768</v>
      </c>
      <c r="H2461">
        <v>2017</v>
      </c>
      <c r="I2461" t="s">
        <v>62</v>
      </c>
      <c r="J2461" t="s">
        <v>788</v>
      </c>
      <c r="K2461">
        <f>IFERROR(VALUE(LEFT(table_netflix[[#This Row],[duration (in min)]], LEN(table_netflix[[#This Row],[duration (in min)]])-4)),0)</f>
        <v>84</v>
      </c>
      <c r="L2461" t="s">
        <v>71</v>
      </c>
      <c r="M2461" t="s">
        <v>72</v>
      </c>
      <c r="N2461" t="s">
        <v>55</v>
      </c>
      <c r="O2461" t="str" cm="1">
        <f t="array" ref="O2461">_xlfn.IFS(table_netflix[[#This Row],[release_year]]&gt;=2018, "2018 &amp; after", TRUE, "Before 2018")</f>
        <v>Before 2018</v>
      </c>
      <c r="P2461" s="12">
        <f>DATE(table_netflix[[#This Row],[release_year]],1,1)</f>
        <v>42736</v>
      </c>
      <c r="Q2461" s="12">
        <f t="shared" si="38"/>
        <v>43449</v>
      </c>
      <c r="R2461" s="12" t="str">
        <f>TEXT(table_netflix[[#This Row],[date_added_todate]], "mmm")</f>
        <v>Dec</v>
      </c>
      <c r="S2461" t="s">
        <v>12774</v>
      </c>
    </row>
    <row r="2462" spans="1:19" x14ac:dyDescent="0.3">
      <c r="A2462" t="s">
        <v>12775</v>
      </c>
      <c r="B2462" t="s">
        <v>15</v>
      </c>
      <c r="C2462" t="s">
        <v>12776</v>
      </c>
      <c r="D2462" t="s">
        <v>12633</v>
      </c>
      <c r="E2462" t="s">
        <v>12777</v>
      </c>
      <c r="F2462" t="s">
        <v>18</v>
      </c>
      <c r="G2462" s="14" t="s">
        <v>12768</v>
      </c>
      <c r="H2462">
        <v>2018</v>
      </c>
      <c r="I2462" t="s">
        <v>27</v>
      </c>
      <c r="J2462" t="s">
        <v>2955</v>
      </c>
      <c r="K2462">
        <f>IFERROR(VALUE(LEFT(table_netflix[[#This Row],[duration (in min)]], LEN(table_netflix[[#This Row],[duration (in min)]])-4)),0)</f>
        <v>79</v>
      </c>
      <c r="L2462" t="s">
        <v>22</v>
      </c>
      <c r="M2462" t="s">
        <v>112</v>
      </c>
      <c r="O2462" t="str" cm="1">
        <f t="array" ref="O2462">_xlfn.IFS(table_netflix[[#This Row],[release_year]]&gt;=2018, "2018 &amp; after", TRUE, "Before 2018")</f>
        <v>2018 &amp; after</v>
      </c>
      <c r="P2462" s="12">
        <f>DATE(table_netflix[[#This Row],[release_year]],1,1)</f>
        <v>43101</v>
      </c>
      <c r="Q2462" s="12">
        <f t="shared" si="38"/>
        <v>43449</v>
      </c>
      <c r="R2462" s="12" t="str">
        <f>TEXT(table_netflix[[#This Row],[date_added_todate]], "mmm")</f>
        <v>Dec</v>
      </c>
      <c r="S2462" t="s">
        <v>12778</v>
      </c>
    </row>
    <row r="2463" spans="1:19" x14ac:dyDescent="0.3">
      <c r="A2463" t="s">
        <v>12779</v>
      </c>
      <c r="B2463" t="s">
        <v>15</v>
      </c>
      <c r="C2463" t="s">
        <v>12780</v>
      </c>
      <c r="D2463" t="s">
        <v>12633</v>
      </c>
      <c r="E2463" t="s">
        <v>12781</v>
      </c>
      <c r="F2463" t="s">
        <v>18</v>
      </c>
      <c r="G2463" s="14" t="s">
        <v>12768</v>
      </c>
      <c r="H2463">
        <v>2018</v>
      </c>
      <c r="I2463" t="s">
        <v>27</v>
      </c>
      <c r="J2463" t="s">
        <v>262</v>
      </c>
      <c r="K2463">
        <f>IFERROR(VALUE(LEFT(table_netflix[[#This Row],[duration (in min)]], LEN(table_netflix[[#This Row],[duration (in min)]])-4)),0)</f>
        <v>83</v>
      </c>
      <c r="L2463" t="s">
        <v>22</v>
      </c>
      <c r="M2463" t="s">
        <v>112</v>
      </c>
      <c r="O2463" t="str" cm="1">
        <f t="array" ref="O2463">_xlfn.IFS(table_netflix[[#This Row],[release_year]]&gt;=2018, "2018 &amp; after", TRUE, "Before 2018")</f>
        <v>2018 &amp; after</v>
      </c>
      <c r="P2463" s="12">
        <f>DATE(table_netflix[[#This Row],[release_year]],1,1)</f>
        <v>43101</v>
      </c>
      <c r="Q2463" s="12">
        <f t="shared" si="38"/>
        <v>43449</v>
      </c>
      <c r="R2463" s="12" t="str">
        <f>TEXT(table_netflix[[#This Row],[date_added_todate]], "mmm")</f>
        <v>Dec</v>
      </c>
      <c r="S2463" t="s">
        <v>12782</v>
      </c>
    </row>
    <row r="2464" spans="1:19" x14ac:dyDescent="0.3">
      <c r="A2464" t="s">
        <v>12783</v>
      </c>
      <c r="B2464" t="s">
        <v>15</v>
      </c>
      <c r="C2464" t="s">
        <v>12784</v>
      </c>
      <c r="D2464" t="s">
        <v>12785</v>
      </c>
      <c r="F2464" t="s">
        <v>301</v>
      </c>
      <c r="G2464" s="14" t="s">
        <v>12768</v>
      </c>
      <c r="H2464">
        <v>2017</v>
      </c>
      <c r="I2464" t="s">
        <v>62</v>
      </c>
      <c r="J2464" t="s">
        <v>262</v>
      </c>
      <c r="K2464">
        <f>IFERROR(VALUE(LEFT(table_netflix[[#This Row],[duration (in min)]], LEN(table_netflix[[#This Row],[duration (in min)]])-4)),0)</f>
        <v>83</v>
      </c>
      <c r="L2464" t="s">
        <v>22</v>
      </c>
      <c r="M2464" t="s">
        <v>55</v>
      </c>
      <c r="O2464" t="str" cm="1">
        <f t="array" ref="O2464">_xlfn.IFS(table_netflix[[#This Row],[release_year]]&gt;=2018, "2018 &amp; after", TRUE, "Before 2018")</f>
        <v>Before 2018</v>
      </c>
      <c r="P2464" s="12">
        <f>DATE(table_netflix[[#This Row],[release_year]],1,1)</f>
        <v>42736</v>
      </c>
      <c r="Q2464" s="12">
        <f t="shared" si="38"/>
        <v>43449</v>
      </c>
      <c r="R2464" s="12" t="str">
        <f>TEXT(table_netflix[[#This Row],[date_added_todate]], "mmm")</f>
        <v>Dec</v>
      </c>
      <c r="S2464" t="s">
        <v>12786</v>
      </c>
    </row>
    <row r="2465" spans="1:19" x14ac:dyDescent="0.3">
      <c r="A2465" t="s">
        <v>12787</v>
      </c>
      <c r="B2465" t="s">
        <v>15</v>
      </c>
      <c r="C2465" t="s">
        <v>12788</v>
      </c>
      <c r="D2465" t="s">
        <v>12789</v>
      </c>
      <c r="E2465" t="s">
        <v>12790</v>
      </c>
      <c r="F2465" t="s">
        <v>39</v>
      </c>
      <c r="G2465" s="14" t="s">
        <v>12768</v>
      </c>
      <c r="H2465">
        <v>2018</v>
      </c>
      <c r="I2465" t="s">
        <v>27</v>
      </c>
      <c r="J2465" t="s">
        <v>278</v>
      </c>
      <c r="K2465">
        <f>IFERROR(VALUE(LEFT(table_netflix[[#This Row],[duration (in min)]], LEN(table_netflix[[#This Row],[duration (in min)]])-4)),0)</f>
        <v>145</v>
      </c>
      <c r="L2465" t="s">
        <v>53</v>
      </c>
      <c r="M2465" t="s">
        <v>55</v>
      </c>
      <c r="N2465" t="s">
        <v>142</v>
      </c>
      <c r="O2465" t="str" cm="1">
        <f t="array" ref="O2465">_xlfn.IFS(table_netflix[[#This Row],[release_year]]&gt;=2018, "2018 &amp; after", TRUE, "Before 2018")</f>
        <v>2018 &amp; after</v>
      </c>
      <c r="P2465" s="12">
        <f>DATE(table_netflix[[#This Row],[release_year]],1,1)</f>
        <v>43101</v>
      </c>
      <c r="Q2465" s="12">
        <f t="shared" si="38"/>
        <v>43449</v>
      </c>
      <c r="R2465" s="12" t="str">
        <f>TEXT(table_netflix[[#This Row],[date_added_todate]], "mmm")</f>
        <v>Dec</v>
      </c>
      <c r="S2465" t="s">
        <v>12791</v>
      </c>
    </row>
    <row r="2466" spans="1:19" x14ac:dyDescent="0.3">
      <c r="A2466" t="s">
        <v>12793</v>
      </c>
      <c r="B2466" t="s">
        <v>15</v>
      </c>
      <c r="C2466" t="s">
        <v>12794</v>
      </c>
      <c r="D2466" t="s">
        <v>12795</v>
      </c>
      <c r="E2466" t="s">
        <v>12796</v>
      </c>
      <c r="F2466" t="s">
        <v>90</v>
      </c>
      <c r="G2466" s="14" t="s">
        <v>12792</v>
      </c>
      <c r="H2466">
        <v>2018</v>
      </c>
      <c r="I2466" t="s">
        <v>186</v>
      </c>
      <c r="J2466" t="s">
        <v>682</v>
      </c>
      <c r="K2466">
        <f>IFERROR(VALUE(LEFT(table_netflix[[#This Row],[duration (in min)]], LEN(table_netflix[[#This Row],[duration (in min)]])-4)),0)</f>
        <v>135</v>
      </c>
      <c r="L2466" t="s">
        <v>53</v>
      </c>
      <c r="M2466" t="s">
        <v>54</v>
      </c>
      <c r="N2466" t="s">
        <v>55</v>
      </c>
      <c r="O2466" t="str" cm="1">
        <f t="array" ref="O2466">_xlfn.IFS(table_netflix[[#This Row],[release_year]]&gt;=2018, "2018 &amp; after", TRUE, "Before 2018")</f>
        <v>2018 &amp; after</v>
      </c>
      <c r="P2466" s="12">
        <f>DATE(table_netflix[[#This Row],[release_year]],1,1)</f>
        <v>43101</v>
      </c>
      <c r="Q2466" s="12">
        <f t="shared" si="38"/>
        <v>43448</v>
      </c>
      <c r="R2466" s="12" t="str">
        <f>TEXT(table_netflix[[#This Row],[date_added_todate]], "mmm")</f>
        <v>Dec</v>
      </c>
      <c r="S2466" t="s">
        <v>12797</v>
      </c>
    </row>
    <row r="2467" spans="1:19" x14ac:dyDescent="0.3">
      <c r="A2467" t="s">
        <v>12799</v>
      </c>
      <c r="B2467" t="s">
        <v>15</v>
      </c>
      <c r="C2467" t="s">
        <v>12800</v>
      </c>
      <c r="D2467" t="s">
        <v>12801</v>
      </c>
      <c r="F2467" t="s">
        <v>18</v>
      </c>
      <c r="G2467" s="14" t="s">
        <v>12798</v>
      </c>
      <c r="H2467">
        <v>2018</v>
      </c>
      <c r="I2467" t="s">
        <v>84</v>
      </c>
      <c r="J2467" t="s">
        <v>2469</v>
      </c>
      <c r="K2467">
        <f>IFERROR(VALUE(LEFT(table_netflix[[#This Row],[duration (in min)]], LEN(table_netflix[[#This Row],[duration (in min)]])-4)),0)</f>
        <v>35</v>
      </c>
      <c r="L2467" t="s">
        <v>22</v>
      </c>
      <c r="O2467" t="str" cm="1">
        <f t="array" ref="O2467">_xlfn.IFS(table_netflix[[#This Row],[release_year]]&gt;=2018, "2018 &amp; after", TRUE, "Before 2018")</f>
        <v>2018 &amp; after</v>
      </c>
      <c r="P2467" s="12">
        <f>DATE(table_netflix[[#This Row],[release_year]],1,1)</f>
        <v>43101</v>
      </c>
      <c r="Q2467" s="12">
        <f t="shared" si="38"/>
        <v>43446</v>
      </c>
      <c r="R2467" s="12" t="str">
        <f>TEXT(table_netflix[[#This Row],[date_added_todate]], "mmm")</f>
        <v>Dec</v>
      </c>
      <c r="S2467" t="s">
        <v>12802</v>
      </c>
    </row>
    <row r="2468" spans="1:19" x14ac:dyDescent="0.3">
      <c r="A2468" t="s">
        <v>12803</v>
      </c>
      <c r="B2468" t="s">
        <v>15</v>
      </c>
      <c r="C2468" t="s">
        <v>12804</v>
      </c>
      <c r="D2468" t="s">
        <v>7592</v>
      </c>
      <c r="E2468" t="s">
        <v>4507</v>
      </c>
      <c r="F2468" t="s">
        <v>18</v>
      </c>
      <c r="G2468" s="14" t="s">
        <v>12805</v>
      </c>
      <c r="H2468">
        <v>2018</v>
      </c>
      <c r="I2468" t="s">
        <v>27</v>
      </c>
      <c r="J2468" t="s">
        <v>1232</v>
      </c>
      <c r="K2468">
        <f>IFERROR(VALUE(LEFT(table_netflix[[#This Row],[duration (in min)]], LEN(table_netflix[[#This Row],[duration (in min)]])-4)),0)</f>
        <v>68</v>
      </c>
      <c r="L2468" t="s">
        <v>852</v>
      </c>
      <c r="O2468" t="str" cm="1">
        <f t="array" ref="O2468">_xlfn.IFS(table_netflix[[#This Row],[release_year]]&gt;=2018, "2018 &amp; after", TRUE, "Before 2018")</f>
        <v>2018 &amp; after</v>
      </c>
      <c r="P2468" s="12">
        <f>DATE(table_netflix[[#This Row],[release_year]],1,1)</f>
        <v>43101</v>
      </c>
      <c r="Q2468" s="12">
        <f t="shared" si="38"/>
        <v>43445</v>
      </c>
      <c r="R2468" s="12" t="str">
        <f>TEXT(table_netflix[[#This Row],[date_added_todate]], "mmm")</f>
        <v>Dec</v>
      </c>
      <c r="S2468" t="s">
        <v>12806</v>
      </c>
    </row>
    <row r="2469" spans="1:19" x14ac:dyDescent="0.3">
      <c r="A2469" t="s">
        <v>12807</v>
      </c>
      <c r="B2469" t="s">
        <v>15</v>
      </c>
      <c r="C2469" t="s">
        <v>12808</v>
      </c>
      <c r="D2469" t="s">
        <v>12809</v>
      </c>
      <c r="E2469" t="s">
        <v>12810</v>
      </c>
      <c r="F2469" t="s">
        <v>560</v>
      </c>
      <c r="G2469" s="14" t="s">
        <v>12811</v>
      </c>
      <c r="H2469">
        <v>2018</v>
      </c>
      <c r="I2469" t="s">
        <v>62</v>
      </c>
      <c r="J2469" t="s">
        <v>152</v>
      </c>
      <c r="K2469">
        <f>IFERROR(VALUE(LEFT(table_netflix[[#This Row],[duration (in min)]], LEN(table_netflix[[#This Row],[duration (in min)]])-4)),0)</f>
        <v>96</v>
      </c>
      <c r="L2469" t="s">
        <v>71</v>
      </c>
      <c r="M2469" t="s">
        <v>55</v>
      </c>
      <c r="O2469" t="str" cm="1">
        <f t="array" ref="O2469">_xlfn.IFS(table_netflix[[#This Row],[release_year]]&gt;=2018, "2018 &amp; after", TRUE, "Before 2018")</f>
        <v>2018 &amp; after</v>
      </c>
      <c r="P2469" s="12">
        <f>DATE(table_netflix[[#This Row],[release_year]],1,1)</f>
        <v>43101</v>
      </c>
      <c r="Q2469" s="12">
        <f t="shared" si="38"/>
        <v>43441</v>
      </c>
      <c r="R2469" s="12" t="str">
        <f>TEXT(table_netflix[[#This Row],[date_added_todate]], "mmm")</f>
        <v>Dec</v>
      </c>
      <c r="S2469" t="s">
        <v>12812</v>
      </c>
    </row>
    <row r="2470" spans="1:19" x14ac:dyDescent="0.3">
      <c r="A2470" t="s">
        <v>12813</v>
      </c>
      <c r="B2470" t="s">
        <v>15</v>
      </c>
      <c r="C2470" t="s">
        <v>12814</v>
      </c>
      <c r="D2470" t="s">
        <v>12815</v>
      </c>
      <c r="E2470" t="s">
        <v>12816</v>
      </c>
      <c r="F2470" t="s">
        <v>18</v>
      </c>
      <c r="G2470" s="14" t="s">
        <v>12811</v>
      </c>
      <c r="H2470">
        <v>2018</v>
      </c>
      <c r="I2470" t="s">
        <v>20</v>
      </c>
      <c r="J2470" t="s">
        <v>141</v>
      </c>
      <c r="K2470">
        <f>IFERROR(VALUE(LEFT(table_netflix[[#This Row],[duration (in min)]], LEN(table_netflix[[#This Row],[duration (in min)]])-4)),0)</f>
        <v>110</v>
      </c>
      <c r="L2470" t="s">
        <v>71</v>
      </c>
      <c r="M2470" t="s">
        <v>72</v>
      </c>
      <c r="N2470" t="s">
        <v>54</v>
      </c>
      <c r="O2470" t="str" cm="1">
        <f t="array" ref="O2470">_xlfn.IFS(table_netflix[[#This Row],[release_year]]&gt;=2018, "2018 &amp; after", TRUE, "Before 2018")</f>
        <v>2018 &amp; after</v>
      </c>
      <c r="P2470" s="12">
        <f>DATE(table_netflix[[#This Row],[release_year]],1,1)</f>
        <v>43101</v>
      </c>
      <c r="Q2470" s="12">
        <f t="shared" si="38"/>
        <v>43441</v>
      </c>
      <c r="R2470" s="12" t="str">
        <f>TEXT(table_netflix[[#This Row],[date_added_todate]], "mmm")</f>
        <v>Dec</v>
      </c>
      <c r="S2470" t="s">
        <v>12817</v>
      </c>
    </row>
    <row r="2471" spans="1:19" x14ac:dyDescent="0.3">
      <c r="A2471" t="s">
        <v>12818</v>
      </c>
      <c r="B2471" t="s">
        <v>15</v>
      </c>
      <c r="C2471" t="s">
        <v>12819</v>
      </c>
      <c r="D2471" t="s">
        <v>12820</v>
      </c>
      <c r="E2471" t="s">
        <v>12821</v>
      </c>
      <c r="F2471" t="s">
        <v>61</v>
      </c>
      <c r="G2471" s="14" t="s">
        <v>12811</v>
      </c>
      <c r="H2471">
        <v>2018</v>
      </c>
      <c r="I2471" t="s">
        <v>20</v>
      </c>
      <c r="J2471" t="s">
        <v>143</v>
      </c>
      <c r="K2471">
        <f>IFERROR(VALUE(LEFT(table_netflix[[#This Row],[duration (in min)]], LEN(table_netflix[[#This Row],[duration (in min)]])-4)),0)</f>
        <v>105</v>
      </c>
      <c r="L2471" t="s">
        <v>144</v>
      </c>
      <c r="M2471" t="s">
        <v>512</v>
      </c>
      <c r="N2471" t="s">
        <v>72</v>
      </c>
      <c r="O2471" t="str" cm="1">
        <f t="array" ref="O2471">_xlfn.IFS(table_netflix[[#This Row],[release_year]]&gt;=2018, "2018 &amp; after", TRUE, "Before 2018")</f>
        <v>2018 &amp; after</v>
      </c>
      <c r="P2471" s="12">
        <f>DATE(table_netflix[[#This Row],[release_year]],1,1)</f>
        <v>43101</v>
      </c>
      <c r="Q2471" s="12">
        <f t="shared" si="38"/>
        <v>43441</v>
      </c>
      <c r="R2471" s="12" t="str">
        <f>TEXT(table_netflix[[#This Row],[date_added_todate]], "mmm")</f>
        <v>Dec</v>
      </c>
      <c r="S2471" t="s">
        <v>12822</v>
      </c>
    </row>
    <row r="2472" spans="1:19" x14ac:dyDescent="0.3">
      <c r="A2472" t="s">
        <v>12823</v>
      </c>
      <c r="B2472" t="s">
        <v>24</v>
      </c>
      <c r="C2472" t="s">
        <v>12824</v>
      </c>
      <c r="D2472" t="s">
        <v>12825</v>
      </c>
      <c r="E2472" t="s">
        <v>12826</v>
      </c>
      <c r="F2472" t="s">
        <v>109</v>
      </c>
      <c r="G2472" s="14" t="s">
        <v>12811</v>
      </c>
      <c r="H2472">
        <v>2018</v>
      </c>
      <c r="I2472" t="s">
        <v>27</v>
      </c>
      <c r="J2472" t="s">
        <v>33</v>
      </c>
      <c r="K2472">
        <f>IFERROR(VALUE(LEFT(table_netflix[[#This Row],[duration (in min)]], LEN(table_netflix[[#This Row],[duration (in min)]])-4)),0)</f>
        <v>0</v>
      </c>
      <c r="L2472" t="s">
        <v>29</v>
      </c>
      <c r="M2472" t="s">
        <v>30</v>
      </c>
      <c r="O2472" t="str" cm="1">
        <f t="array" ref="O2472">_xlfn.IFS(table_netflix[[#This Row],[release_year]]&gt;=2018, "2018 &amp; after", TRUE, "Before 2018")</f>
        <v>2018 &amp; after</v>
      </c>
      <c r="P2472" s="12">
        <f>DATE(table_netflix[[#This Row],[release_year]],1,1)</f>
        <v>43101</v>
      </c>
      <c r="Q2472" s="12">
        <f t="shared" si="38"/>
        <v>43441</v>
      </c>
      <c r="R2472" s="12" t="str">
        <f>TEXT(table_netflix[[#This Row],[date_added_todate]], "mmm")</f>
        <v>Dec</v>
      </c>
      <c r="S2472" t="s">
        <v>12827</v>
      </c>
    </row>
    <row r="2473" spans="1:19" x14ac:dyDescent="0.3">
      <c r="A2473" t="s">
        <v>12828</v>
      </c>
      <c r="B2473" t="s">
        <v>15</v>
      </c>
      <c r="C2473" t="s">
        <v>12829</v>
      </c>
      <c r="D2473" t="s">
        <v>12830</v>
      </c>
      <c r="E2473" t="s">
        <v>12831</v>
      </c>
      <c r="F2473" t="s">
        <v>18</v>
      </c>
      <c r="G2473" s="14" t="s">
        <v>12811</v>
      </c>
      <c r="H2473">
        <v>2018</v>
      </c>
      <c r="I2473" t="s">
        <v>27</v>
      </c>
      <c r="J2473" t="s">
        <v>174</v>
      </c>
      <c r="K2473">
        <f>IFERROR(VALUE(LEFT(table_netflix[[#This Row],[duration (in min)]], LEN(table_netflix[[#This Row],[duration (in min)]])-4)),0)</f>
        <v>98</v>
      </c>
      <c r="L2473" t="s">
        <v>22</v>
      </c>
      <c r="O2473" t="str" cm="1">
        <f t="array" ref="O2473">_xlfn.IFS(table_netflix[[#This Row],[release_year]]&gt;=2018, "2018 &amp; after", TRUE, "Before 2018")</f>
        <v>2018 &amp; after</v>
      </c>
      <c r="P2473" s="12">
        <f>DATE(table_netflix[[#This Row],[release_year]],1,1)</f>
        <v>43101</v>
      </c>
      <c r="Q2473" s="12">
        <f t="shared" si="38"/>
        <v>43441</v>
      </c>
      <c r="R2473" s="12" t="str">
        <f>TEXT(table_netflix[[#This Row],[date_added_todate]], "mmm")</f>
        <v>Dec</v>
      </c>
      <c r="S2473" t="s">
        <v>12832</v>
      </c>
    </row>
    <row r="2474" spans="1:19" x14ac:dyDescent="0.3">
      <c r="A2474" t="s">
        <v>12836</v>
      </c>
      <c r="B2474" t="s">
        <v>15</v>
      </c>
      <c r="C2474" t="s">
        <v>12837</v>
      </c>
      <c r="D2474" t="s">
        <v>12838</v>
      </c>
      <c r="E2474" t="s">
        <v>12839</v>
      </c>
      <c r="F2474" t="s">
        <v>8637</v>
      </c>
      <c r="G2474" s="14" t="s">
        <v>12835</v>
      </c>
      <c r="H2474">
        <v>2018</v>
      </c>
      <c r="I2474" t="s">
        <v>62</v>
      </c>
      <c r="J2474" t="s">
        <v>1512</v>
      </c>
      <c r="K2474">
        <f>IFERROR(VALUE(LEFT(table_netflix[[#This Row],[duration (in min)]], LEN(table_netflix[[#This Row],[duration (in min)]])-4)),0)</f>
        <v>155</v>
      </c>
      <c r="L2474" t="s">
        <v>144</v>
      </c>
      <c r="M2474" t="s">
        <v>85</v>
      </c>
      <c r="N2474" t="s">
        <v>55</v>
      </c>
      <c r="O2474" t="str" cm="1">
        <f t="array" ref="O2474">_xlfn.IFS(table_netflix[[#This Row],[release_year]]&gt;=2018, "2018 &amp; after", TRUE, "Before 2018")</f>
        <v>2018 &amp; after</v>
      </c>
      <c r="P2474" s="12">
        <f>DATE(table_netflix[[#This Row],[release_year]],1,1)</f>
        <v>43101</v>
      </c>
      <c r="Q2474" s="12">
        <f t="shared" si="38"/>
        <v>43436</v>
      </c>
      <c r="R2474" s="12" t="str">
        <f>TEXT(table_netflix[[#This Row],[date_added_todate]], "mmm")</f>
        <v>Dec</v>
      </c>
      <c r="S2474" t="s">
        <v>12840</v>
      </c>
    </row>
    <row r="2475" spans="1:19" x14ac:dyDescent="0.3">
      <c r="A2475" t="s">
        <v>12841</v>
      </c>
      <c r="B2475" t="s">
        <v>15</v>
      </c>
      <c r="C2475" t="s">
        <v>12842</v>
      </c>
      <c r="D2475" t="s">
        <v>12843</v>
      </c>
      <c r="E2475" t="s">
        <v>12844</v>
      </c>
      <c r="F2475" t="s">
        <v>151</v>
      </c>
      <c r="G2475" s="14" t="s">
        <v>12845</v>
      </c>
      <c r="H2475">
        <v>2011</v>
      </c>
      <c r="I2475" t="s">
        <v>62</v>
      </c>
      <c r="J2475" t="s">
        <v>194</v>
      </c>
      <c r="K2475">
        <f>IFERROR(VALUE(LEFT(table_netflix[[#This Row],[duration (in min)]], LEN(table_netflix[[#This Row],[duration (in min)]])-4)),0)</f>
        <v>122</v>
      </c>
      <c r="L2475" t="s">
        <v>53</v>
      </c>
      <c r="M2475" t="s">
        <v>55</v>
      </c>
      <c r="N2475" t="s">
        <v>107</v>
      </c>
      <c r="O2475" t="str" cm="1">
        <f t="array" ref="O2475">_xlfn.IFS(table_netflix[[#This Row],[release_year]]&gt;=2018, "2018 &amp; after", TRUE, "Before 2018")</f>
        <v>Before 2018</v>
      </c>
      <c r="P2475" s="12">
        <f>DATE(table_netflix[[#This Row],[release_year]],1,1)</f>
        <v>40544</v>
      </c>
      <c r="Q2475" s="12">
        <f t="shared" si="38"/>
        <v>43435</v>
      </c>
      <c r="R2475" s="12" t="str">
        <f>TEXT(table_netflix[[#This Row],[date_added_todate]], "mmm")</f>
        <v>Dec</v>
      </c>
      <c r="S2475" t="s">
        <v>12846</v>
      </c>
    </row>
    <row r="2476" spans="1:19" x14ac:dyDescent="0.3">
      <c r="A2476" t="s">
        <v>12847</v>
      </c>
      <c r="B2476" t="s">
        <v>15</v>
      </c>
      <c r="C2476" t="s">
        <v>12848</v>
      </c>
      <c r="D2476" t="s">
        <v>12849</v>
      </c>
      <c r="E2476" t="s">
        <v>12850</v>
      </c>
      <c r="F2476" t="s">
        <v>534</v>
      </c>
      <c r="G2476" s="14" t="s">
        <v>12845</v>
      </c>
      <c r="H2476">
        <v>2009</v>
      </c>
      <c r="I2476" t="s">
        <v>27</v>
      </c>
      <c r="J2476" t="s">
        <v>293</v>
      </c>
      <c r="K2476">
        <f>IFERROR(VALUE(LEFT(table_netflix[[#This Row],[duration (in min)]], LEN(table_netflix[[#This Row],[duration (in min)]])-4)),0)</f>
        <v>87</v>
      </c>
      <c r="L2476" t="s">
        <v>294</v>
      </c>
      <c r="M2476" t="s">
        <v>142</v>
      </c>
      <c r="O2476" t="str" cm="1">
        <f t="array" ref="O2476">_xlfn.IFS(table_netflix[[#This Row],[release_year]]&gt;=2018, "2018 &amp; after", TRUE, "Before 2018")</f>
        <v>Before 2018</v>
      </c>
      <c r="P2476" s="12">
        <f>DATE(table_netflix[[#This Row],[release_year]],1,1)</f>
        <v>39814</v>
      </c>
      <c r="Q2476" s="12">
        <f t="shared" si="38"/>
        <v>43435</v>
      </c>
      <c r="R2476" s="12" t="str">
        <f>TEXT(table_netflix[[#This Row],[date_added_todate]], "mmm")</f>
        <v>Dec</v>
      </c>
      <c r="S2476" t="s">
        <v>12851</v>
      </c>
    </row>
    <row r="2477" spans="1:19" x14ac:dyDescent="0.3">
      <c r="A2477" t="s">
        <v>12852</v>
      </c>
      <c r="B2477" t="s">
        <v>15</v>
      </c>
      <c r="C2477" t="s">
        <v>12853</v>
      </c>
      <c r="D2477" t="s">
        <v>12854</v>
      </c>
      <c r="F2477" t="s">
        <v>90</v>
      </c>
      <c r="G2477" s="14" t="s">
        <v>12845</v>
      </c>
      <c r="H2477">
        <v>2018</v>
      </c>
      <c r="I2477" t="s">
        <v>27</v>
      </c>
      <c r="J2477" t="s">
        <v>2273</v>
      </c>
      <c r="K2477">
        <f>IFERROR(VALUE(LEFT(table_netflix[[#This Row],[duration (in min)]], LEN(table_netflix[[#This Row],[duration (in min)]])-4)),0)</f>
        <v>73</v>
      </c>
      <c r="L2477" t="s">
        <v>22</v>
      </c>
      <c r="M2477" t="s">
        <v>55</v>
      </c>
      <c r="O2477" t="str" cm="1">
        <f t="array" ref="O2477">_xlfn.IFS(table_netflix[[#This Row],[release_year]]&gt;=2018, "2018 &amp; after", TRUE, "Before 2018")</f>
        <v>2018 &amp; after</v>
      </c>
      <c r="P2477" s="12">
        <f>DATE(table_netflix[[#This Row],[release_year]],1,1)</f>
        <v>43101</v>
      </c>
      <c r="Q2477" s="12">
        <f t="shared" si="38"/>
        <v>43435</v>
      </c>
      <c r="R2477" s="12" t="str">
        <f>TEXT(table_netflix[[#This Row],[date_added_todate]], "mmm")</f>
        <v>Dec</v>
      </c>
      <c r="S2477" t="s">
        <v>12855</v>
      </c>
    </row>
    <row r="2478" spans="1:19" x14ac:dyDescent="0.3">
      <c r="A2478" t="s">
        <v>12856</v>
      </c>
      <c r="B2478" t="s">
        <v>15</v>
      </c>
      <c r="C2478" t="s">
        <v>12857</v>
      </c>
      <c r="D2478" t="s">
        <v>12858</v>
      </c>
      <c r="E2478" t="s">
        <v>12859</v>
      </c>
      <c r="F2478" t="s">
        <v>2256</v>
      </c>
      <c r="G2478" s="14" t="s">
        <v>12845</v>
      </c>
      <c r="H2478">
        <v>2018</v>
      </c>
      <c r="I2478" t="s">
        <v>27</v>
      </c>
      <c r="J2478" t="s">
        <v>174</v>
      </c>
      <c r="K2478">
        <f>IFERROR(VALUE(LEFT(table_netflix[[#This Row],[duration (in min)]], LEN(table_netflix[[#This Row],[duration (in min)]])-4)),0)</f>
        <v>98</v>
      </c>
      <c r="L2478" t="s">
        <v>53</v>
      </c>
      <c r="M2478" t="s">
        <v>55</v>
      </c>
      <c r="N2478" t="s">
        <v>107</v>
      </c>
      <c r="O2478" t="str" cm="1">
        <f t="array" ref="O2478">_xlfn.IFS(table_netflix[[#This Row],[release_year]]&gt;=2018, "2018 &amp; after", TRUE, "Before 2018")</f>
        <v>2018 &amp; after</v>
      </c>
      <c r="P2478" s="12">
        <f>DATE(table_netflix[[#This Row],[release_year]],1,1)</f>
        <v>43101</v>
      </c>
      <c r="Q2478" s="12">
        <f t="shared" si="38"/>
        <v>43435</v>
      </c>
      <c r="R2478" s="12" t="str">
        <f>TEXT(table_netflix[[#This Row],[date_added_todate]], "mmm")</f>
        <v>Dec</v>
      </c>
      <c r="S2478" t="s">
        <v>12860</v>
      </c>
    </row>
    <row r="2479" spans="1:19" x14ac:dyDescent="0.3">
      <c r="A2479" t="s">
        <v>12861</v>
      </c>
      <c r="B2479" t="s">
        <v>15</v>
      </c>
      <c r="C2479" t="s">
        <v>12862</v>
      </c>
      <c r="D2479" t="s">
        <v>12863</v>
      </c>
      <c r="E2479" t="s">
        <v>12864</v>
      </c>
      <c r="F2479" t="s">
        <v>534</v>
      </c>
      <c r="G2479" s="14" t="s">
        <v>12845</v>
      </c>
      <c r="H2479">
        <v>2013</v>
      </c>
      <c r="I2479" t="s">
        <v>27</v>
      </c>
      <c r="J2479" t="s">
        <v>1112</v>
      </c>
      <c r="K2479">
        <f>IFERROR(VALUE(LEFT(table_netflix[[#This Row],[duration (in min)]], LEN(table_netflix[[#This Row],[duration (in min)]])-4)),0)</f>
        <v>130</v>
      </c>
      <c r="L2479" t="s">
        <v>144</v>
      </c>
      <c r="M2479" t="s">
        <v>85</v>
      </c>
      <c r="N2479" t="s">
        <v>55</v>
      </c>
      <c r="O2479" t="str" cm="1">
        <f t="array" ref="O2479">_xlfn.IFS(table_netflix[[#This Row],[release_year]]&gt;=2018, "2018 &amp; after", TRUE, "Before 2018")</f>
        <v>Before 2018</v>
      </c>
      <c r="P2479" s="12">
        <f>DATE(table_netflix[[#This Row],[release_year]],1,1)</f>
        <v>41275</v>
      </c>
      <c r="Q2479" s="12">
        <f t="shared" si="38"/>
        <v>43435</v>
      </c>
      <c r="R2479" s="12" t="str">
        <f>TEXT(table_netflix[[#This Row],[date_added_todate]], "mmm")</f>
        <v>Dec</v>
      </c>
      <c r="S2479" t="s">
        <v>12865</v>
      </c>
    </row>
    <row r="2480" spans="1:19" x14ac:dyDescent="0.3">
      <c r="A2480" t="s">
        <v>12866</v>
      </c>
      <c r="B2480" t="s">
        <v>15</v>
      </c>
      <c r="C2480" t="s">
        <v>12867</v>
      </c>
      <c r="D2480" t="s">
        <v>12868</v>
      </c>
      <c r="E2480" t="s">
        <v>12869</v>
      </c>
      <c r="F2480" t="s">
        <v>534</v>
      </c>
      <c r="G2480" s="14" t="s">
        <v>12845</v>
      </c>
      <c r="H2480">
        <v>2014</v>
      </c>
      <c r="I2480" t="s">
        <v>62</v>
      </c>
      <c r="J2480" t="s">
        <v>143</v>
      </c>
      <c r="K2480">
        <f>IFERROR(VALUE(LEFT(table_netflix[[#This Row],[duration (in min)]], LEN(table_netflix[[#This Row],[duration (in min)]])-4)),0)</f>
        <v>105</v>
      </c>
      <c r="L2480" t="s">
        <v>71</v>
      </c>
      <c r="M2480" t="s">
        <v>55</v>
      </c>
      <c r="N2480" t="s">
        <v>107</v>
      </c>
      <c r="O2480" t="str" cm="1">
        <f t="array" ref="O2480">_xlfn.IFS(table_netflix[[#This Row],[release_year]]&gt;=2018, "2018 &amp; after", TRUE, "Before 2018")</f>
        <v>Before 2018</v>
      </c>
      <c r="P2480" s="12">
        <f>DATE(table_netflix[[#This Row],[release_year]],1,1)</f>
        <v>41640</v>
      </c>
      <c r="Q2480" s="12">
        <f t="shared" si="38"/>
        <v>43435</v>
      </c>
      <c r="R2480" s="12" t="str">
        <f>TEXT(table_netflix[[#This Row],[date_added_todate]], "mmm")</f>
        <v>Dec</v>
      </c>
      <c r="S2480" t="s">
        <v>12870</v>
      </c>
    </row>
    <row r="2481" spans="1:19" x14ac:dyDescent="0.3">
      <c r="A2481" t="s">
        <v>12871</v>
      </c>
      <c r="B2481" t="s">
        <v>15</v>
      </c>
      <c r="C2481" t="s">
        <v>12872</v>
      </c>
      <c r="D2481" t="s">
        <v>12873</v>
      </c>
      <c r="E2481" t="s">
        <v>12874</v>
      </c>
      <c r="F2481" t="s">
        <v>39</v>
      </c>
      <c r="G2481" s="14" t="s">
        <v>12845</v>
      </c>
      <c r="H2481">
        <v>2014</v>
      </c>
      <c r="I2481" t="s">
        <v>62</v>
      </c>
      <c r="J2481" t="s">
        <v>141</v>
      </c>
      <c r="K2481">
        <f>IFERROR(VALUE(LEFT(table_netflix[[#This Row],[duration (in min)]], LEN(table_netflix[[#This Row],[duration (in min)]])-4)),0)</f>
        <v>110</v>
      </c>
      <c r="L2481" t="s">
        <v>71</v>
      </c>
      <c r="M2481" t="s">
        <v>72</v>
      </c>
      <c r="N2481" t="s">
        <v>55</v>
      </c>
      <c r="O2481" t="str" cm="1">
        <f t="array" ref="O2481">_xlfn.IFS(table_netflix[[#This Row],[release_year]]&gt;=2018, "2018 &amp; after", TRUE, "Before 2018")</f>
        <v>Before 2018</v>
      </c>
      <c r="P2481" s="12">
        <f>DATE(table_netflix[[#This Row],[release_year]],1,1)</f>
        <v>41640</v>
      </c>
      <c r="Q2481" s="12">
        <f t="shared" si="38"/>
        <v>43435</v>
      </c>
      <c r="R2481" s="12" t="str">
        <f>TEXT(table_netflix[[#This Row],[date_added_todate]], "mmm")</f>
        <v>Dec</v>
      </c>
      <c r="S2481" t="s">
        <v>12875</v>
      </c>
    </row>
    <row r="2482" spans="1:19" x14ac:dyDescent="0.3">
      <c r="A2482" t="s">
        <v>12876</v>
      </c>
      <c r="B2482" t="s">
        <v>15</v>
      </c>
      <c r="C2482" t="s">
        <v>12877</v>
      </c>
      <c r="D2482" t="s">
        <v>12878</v>
      </c>
      <c r="E2482" t="s">
        <v>12879</v>
      </c>
      <c r="F2482" t="s">
        <v>1442</v>
      </c>
      <c r="G2482" s="14" t="s">
        <v>12845</v>
      </c>
      <c r="H2482">
        <v>2018</v>
      </c>
      <c r="I2482" t="s">
        <v>62</v>
      </c>
      <c r="J2482" t="s">
        <v>1186</v>
      </c>
      <c r="K2482">
        <f>IFERROR(VALUE(LEFT(table_netflix[[#This Row],[duration (in min)]], LEN(table_netflix[[#This Row],[duration (in min)]])-4)),0)</f>
        <v>81</v>
      </c>
      <c r="L2482" t="s">
        <v>53</v>
      </c>
      <c r="M2482" t="s">
        <v>55</v>
      </c>
      <c r="O2482" t="str" cm="1">
        <f t="array" ref="O2482">_xlfn.IFS(table_netflix[[#This Row],[release_year]]&gt;=2018, "2018 &amp; after", TRUE, "Before 2018")</f>
        <v>2018 &amp; after</v>
      </c>
      <c r="P2482" s="12">
        <f>DATE(table_netflix[[#This Row],[release_year]],1,1)</f>
        <v>43101</v>
      </c>
      <c r="Q2482" s="12">
        <f t="shared" si="38"/>
        <v>43435</v>
      </c>
      <c r="R2482" s="12" t="str">
        <f>TEXT(table_netflix[[#This Row],[date_added_todate]], "mmm")</f>
        <v>Dec</v>
      </c>
      <c r="S2482" t="s">
        <v>12880</v>
      </c>
    </row>
    <row r="2483" spans="1:19" x14ac:dyDescent="0.3">
      <c r="A2483" t="s">
        <v>12881</v>
      </c>
      <c r="B2483" t="s">
        <v>15</v>
      </c>
      <c r="C2483" t="s">
        <v>12882</v>
      </c>
      <c r="D2483" t="s">
        <v>12863</v>
      </c>
      <c r="E2483" t="s">
        <v>12883</v>
      </c>
      <c r="F2483" t="s">
        <v>534</v>
      </c>
      <c r="G2483" s="14" t="s">
        <v>12845</v>
      </c>
      <c r="H2483">
        <v>2011</v>
      </c>
      <c r="I2483" t="s">
        <v>84</v>
      </c>
      <c r="J2483" t="s">
        <v>187</v>
      </c>
      <c r="K2483">
        <f>IFERROR(VALUE(LEFT(table_netflix[[#This Row],[duration (in min)]], LEN(table_netflix[[#This Row],[duration (in min)]])-4)),0)</f>
        <v>115</v>
      </c>
      <c r="L2483" t="s">
        <v>71</v>
      </c>
      <c r="M2483" t="s">
        <v>55</v>
      </c>
      <c r="N2483" t="s">
        <v>107</v>
      </c>
      <c r="O2483" t="str" cm="1">
        <f t="array" ref="O2483">_xlfn.IFS(table_netflix[[#This Row],[release_year]]&gt;=2018, "2018 &amp; after", TRUE, "Before 2018")</f>
        <v>Before 2018</v>
      </c>
      <c r="P2483" s="12">
        <f>DATE(table_netflix[[#This Row],[release_year]],1,1)</f>
        <v>40544</v>
      </c>
      <c r="Q2483" s="12">
        <f t="shared" si="38"/>
        <v>43435</v>
      </c>
      <c r="R2483" s="12" t="str">
        <f>TEXT(table_netflix[[#This Row],[date_added_todate]], "mmm")</f>
        <v>Dec</v>
      </c>
      <c r="S2483" t="s">
        <v>12884</v>
      </c>
    </row>
    <row r="2484" spans="1:19" x14ac:dyDescent="0.3">
      <c r="A2484" t="s">
        <v>12885</v>
      </c>
      <c r="B2484" t="s">
        <v>15</v>
      </c>
      <c r="C2484" t="s">
        <v>12886</v>
      </c>
      <c r="D2484" t="s">
        <v>12863</v>
      </c>
      <c r="E2484" t="s">
        <v>12887</v>
      </c>
      <c r="F2484" t="s">
        <v>534</v>
      </c>
      <c r="G2484" s="14" t="s">
        <v>12845</v>
      </c>
      <c r="H2484">
        <v>2014</v>
      </c>
      <c r="I2484" t="s">
        <v>62</v>
      </c>
      <c r="J2484" t="s">
        <v>265</v>
      </c>
      <c r="K2484">
        <f>IFERROR(VALUE(LEFT(table_netflix[[#This Row],[duration (in min)]], LEN(table_netflix[[#This Row],[duration (in min)]])-4)),0)</f>
        <v>113</v>
      </c>
      <c r="L2484" t="s">
        <v>71</v>
      </c>
      <c r="M2484" t="s">
        <v>55</v>
      </c>
      <c r="N2484" t="s">
        <v>107</v>
      </c>
      <c r="O2484" t="str" cm="1">
        <f t="array" ref="O2484">_xlfn.IFS(table_netflix[[#This Row],[release_year]]&gt;=2018, "2018 &amp; after", TRUE, "Before 2018")</f>
        <v>Before 2018</v>
      </c>
      <c r="P2484" s="12">
        <f>DATE(table_netflix[[#This Row],[release_year]],1,1)</f>
        <v>41640</v>
      </c>
      <c r="Q2484" s="12">
        <f t="shared" si="38"/>
        <v>43435</v>
      </c>
      <c r="R2484" s="12" t="str">
        <f>TEXT(table_netflix[[#This Row],[date_added_todate]], "mmm")</f>
        <v>Dec</v>
      </c>
      <c r="S2484" t="s">
        <v>12888</v>
      </c>
    </row>
    <row r="2485" spans="1:19" x14ac:dyDescent="0.3">
      <c r="A2485" t="s">
        <v>12889</v>
      </c>
      <c r="B2485" t="s">
        <v>15</v>
      </c>
      <c r="C2485" t="s">
        <v>12890</v>
      </c>
      <c r="D2485" t="s">
        <v>12891</v>
      </c>
      <c r="E2485" t="s">
        <v>12892</v>
      </c>
      <c r="F2485" t="s">
        <v>109</v>
      </c>
      <c r="G2485" s="14" t="s">
        <v>12845</v>
      </c>
      <c r="H2485">
        <v>2015</v>
      </c>
      <c r="I2485" t="s">
        <v>62</v>
      </c>
      <c r="J2485" t="s">
        <v>5756</v>
      </c>
      <c r="K2485">
        <f>IFERROR(VALUE(LEFT(table_netflix[[#This Row],[duration (in min)]], LEN(table_netflix[[#This Row],[duration (in min)]])-4)),0)</f>
        <v>146</v>
      </c>
      <c r="L2485" t="s">
        <v>144</v>
      </c>
      <c r="M2485" t="s">
        <v>72</v>
      </c>
      <c r="N2485" t="s">
        <v>55</v>
      </c>
      <c r="O2485" t="str" cm="1">
        <f t="array" ref="O2485">_xlfn.IFS(table_netflix[[#This Row],[release_year]]&gt;=2018, "2018 &amp; after", TRUE, "Before 2018")</f>
        <v>Before 2018</v>
      </c>
      <c r="P2485" s="12">
        <f>DATE(table_netflix[[#This Row],[release_year]],1,1)</f>
        <v>42005</v>
      </c>
      <c r="Q2485" s="12">
        <f t="shared" si="38"/>
        <v>43435</v>
      </c>
      <c r="R2485" s="12" t="str">
        <f>TEXT(table_netflix[[#This Row],[date_added_todate]], "mmm")</f>
        <v>Dec</v>
      </c>
      <c r="S2485" t="s">
        <v>12893</v>
      </c>
    </row>
    <row r="2486" spans="1:19" x14ac:dyDescent="0.3">
      <c r="A2486" t="s">
        <v>12894</v>
      </c>
      <c r="B2486" t="s">
        <v>15</v>
      </c>
      <c r="C2486" t="s">
        <v>12895</v>
      </c>
      <c r="D2486" t="s">
        <v>12896</v>
      </c>
      <c r="E2486" t="s">
        <v>12897</v>
      </c>
      <c r="F2486" t="s">
        <v>534</v>
      </c>
      <c r="G2486" s="14" t="s">
        <v>12845</v>
      </c>
      <c r="H2486">
        <v>2015</v>
      </c>
      <c r="I2486" t="s">
        <v>62</v>
      </c>
      <c r="J2486" t="s">
        <v>381</v>
      </c>
      <c r="K2486">
        <f>IFERROR(VALUE(LEFT(table_netflix[[#This Row],[duration (in min)]], LEN(table_netflix[[#This Row],[duration (in min)]])-4)),0)</f>
        <v>118</v>
      </c>
      <c r="L2486" t="s">
        <v>144</v>
      </c>
      <c r="M2486" t="s">
        <v>55</v>
      </c>
      <c r="O2486" t="str" cm="1">
        <f t="array" ref="O2486">_xlfn.IFS(table_netflix[[#This Row],[release_year]]&gt;=2018, "2018 &amp; after", TRUE, "Before 2018")</f>
        <v>Before 2018</v>
      </c>
      <c r="P2486" s="12">
        <f>DATE(table_netflix[[#This Row],[release_year]],1,1)</f>
        <v>42005</v>
      </c>
      <c r="Q2486" s="12">
        <f t="shared" si="38"/>
        <v>43435</v>
      </c>
      <c r="R2486" s="12" t="str">
        <f>TEXT(table_netflix[[#This Row],[date_added_todate]], "mmm")</f>
        <v>Dec</v>
      </c>
      <c r="S2486" t="s">
        <v>12898</v>
      </c>
    </row>
    <row r="2487" spans="1:19" x14ac:dyDescent="0.3">
      <c r="A2487" t="s">
        <v>12899</v>
      </c>
      <c r="B2487" t="s">
        <v>15</v>
      </c>
      <c r="C2487" t="s">
        <v>12900</v>
      </c>
      <c r="D2487" t="s">
        <v>12901</v>
      </c>
      <c r="E2487" t="s">
        <v>12902</v>
      </c>
      <c r="F2487" t="s">
        <v>151</v>
      </c>
      <c r="G2487" s="14" t="s">
        <v>12845</v>
      </c>
      <c r="H2487">
        <v>2016</v>
      </c>
      <c r="I2487" t="s">
        <v>27</v>
      </c>
      <c r="J2487" t="s">
        <v>499</v>
      </c>
      <c r="K2487">
        <f>IFERROR(VALUE(LEFT(table_netflix[[#This Row],[duration (in min)]], LEN(table_netflix[[#This Row],[duration (in min)]])-4)),0)</f>
        <v>109</v>
      </c>
      <c r="L2487" t="s">
        <v>144</v>
      </c>
      <c r="M2487" t="s">
        <v>72</v>
      </c>
      <c r="N2487" t="s">
        <v>55</v>
      </c>
      <c r="O2487" t="str" cm="1">
        <f t="array" ref="O2487">_xlfn.IFS(table_netflix[[#This Row],[release_year]]&gt;=2018, "2018 &amp; after", TRUE, "Before 2018")</f>
        <v>Before 2018</v>
      </c>
      <c r="P2487" s="12">
        <f>DATE(table_netflix[[#This Row],[release_year]],1,1)</f>
        <v>42370</v>
      </c>
      <c r="Q2487" s="12">
        <f t="shared" si="38"/>
        <v>43435</v>
      </c>
      <c r="R2487" s="12" t="str">
        <f>TEXT(table_netflix[[#This Row],[date_added_todate]], "mmm")</f>
        <v>Dec</v>
      </c>
      <c r="S2487" t="s">
        <v>12903</v>
      </c>
    </row>
    <row r="2488" spans="1:19" x14ac:dyDescent="0.3">
      <c r="A2488" t="s">
        <v>12904</v>
      </c>
      <c r="B2488" t="s">
        <v>15</v>
      </c>
      <c r="C2488" t="s">
        <v>12905</v>
      </c>
      <c r="D2488" t="s">
        <v>12843</v>
      </c>
      <c r="E2488" t="s">
        <v>12906</v>
      </c>
      <c r="F2488" t="s">
        <v>534</v>
      </c>
      <c r="G2488" s="14" t="s">
        <v>12845</v>
      </c>
      <c r="H2488">
        <v>2009</v>
      </c>
      <c r="I2488" t="s">
        <v>62</v>
      </c>
      <c r="J2488" t="s">
        <v>330</v>
      </c>
      <c r="K2488">
        <f>IFERROR(VALUE(LEFT(table_netflix[[#This Row],[duration (in min)]], LEN(table_netflix[[#This Row],[duration (in min)]])-4)),0)</f>
        <v>117</v>
      </c>
      <c r="L2488" t="s">
        <v>71</v>
      </c>
      <c r="M2488" t="s">
        <v>55</v>
      </c>
      <c r="N2488" t="s">
        <v>107</v>
      </c>
      <c r="O2488" t="str" cm="1">
        <f t="array" ref="O2488">_xlfn.IFS(table_netflix[[#This Row],[release_year]]&gt;=2018, "2018 &amp; after", TRUE, "Before 2018")</f>
        <v>Before 2018</v>
      </c>
      <c r="P2488" s="12">
        <f>DATE(table_netflix[[#This Row],[release_year]],1,1)</f>
        <v>39814</v>
      </c>
      <c r="Q2488" s="12">
        <f t="shared" si="38"/>
        <v>43435</v>
      </c>
      <c r="R2488" s="12" t="str">
        <f>TEXT(table_netflix[[#This Row],[date_added_todate]], "mmm")</f>
        <v>Dec</v>
      </c>
      <c r="S2488" t="s">
        <v>12907</v>
      </c>
    </row>
    <row r="2489" spans="1:19" x14ac:dyDescent="0.3">
      <c r="A2489" t="s">
        <v>12908</v>
      </c>
      <c r="B2489" t="s">
        <v>15</v>
      </c>
      <c r="C2489" t="s">
        <v>12909</v>
      </c>
      <c r="D2489" t="s">
        <v>12910</v>
      </c>
      <c r="E2489" t="s">
        <v>12911</v>
      </c>
      <c r="F2489" t="s">
        <v>534</v>
      </c>
      <c r="G2489" s="14" t="s">
        <v>12845</v>
      </c>
      <c r="H2489">
        <v>2010</v>
      </c>
      <c r="I2489" t="s">
        <v>27</v>
      </c>
      <c r="J2489" t="s">
        <v>241</v>
      </c>
      <c r="K2489">
        <f>IFERROR(VALUE(LEFT(table_netflix[[#This Row],[duration (in min)]], LEN(table_netflix[[#This Row],[duration (in min)]])-4)),0)</f>
        <v>95</v>
      </c>
      <c r="L2489" t="s">
        <v>144</v>
      </c>
      <c r="M2489" t="s">
        <v>85</v>
      </c>
      <c r="N2489" t="s">
        <v>55</v>
      </c>
      <c r="O2489" t="str" cm="1">
        <f t="array" ref="O2489">_xlfn.IFS(table_netflix[[#This Row],[release_year]]&gt;=2018, "2018 &amp; after", TRUE, "Before 2018")</f>
        <v>Before 2018</v>
      </c>
      <c r="P2489" s="12">
        <f>DATE(table_netflix[[#This Row],[release_year]],1,1)</f>
        <v>40179</v>
      </c>
      <c r="Q2489" s="12">
        <f t="shared" si="38"/>
        <v>43435</v>
      </c>
      <c r="R2489" s="12" t="str">
        <f>TEXT(table_netflix[[#This Row],[date_added_todate]], "mmm")</f>
        <v>Dec</v>
      </c>
      <c r="S2489" t="s">
        <v>12912</v>
      </c>
    </row>
    <row r="2490" spans="1:19" x14ac:dyDescent="0.3">
      <c r="A2490" t="s">
        <v>12913</v>
      </c>
      <c r="B2490" t="s">
        <v>15</v>
      </c>
      <c r="C2490" t="s">
        <v>12914</v>
      </c>
      <c r="D2490" t="s">
        <v>12915</v>
      </c>
      <c r="E2490" t="s">
        <v>12916</v>
      </c>
      <c r="F2490" t="s">
        <v>39</v>
      </c>
      <c r="G2490" s="14" t="s">
        <v>12845</v>
      </c>
      <c r="H2490">
        <v>2017</v>
      </c>
      <c r="I2490" t="s">
        <v>27</v>
      </c>
      <c r="J2490" t="s">
        <v>160</v>
      </c>
      <c r="K2490">
        <f>IFERROR(VALUE(LEFT(table_netflix[[#This Row],[duration (in min)]], LEN(table_netflix[[#This Row],[duration (in min)]])-4)),0)</f>
        <v>124</v>
      </c>
      <c r="L2490" t="s">
        <v>53</v>
      </c>
      <c r="M2490" t="s">
        <v>54</v>
      </c>
      <c r="N2490" t="s">
        <v>55</v>
      </c>
      <c r="O2490" t="str" cm="1">
        <f t="array" ref="O2490">_xlfn.IFS(table_netflix[[#This Row],[release_year]]&gt;=2018, "2018 &amp; after", TRUE, "Before 2018")</f>
        <v>Before 2018</v>
      </c>
      <c r="P2490" s="12">
        <f>DATE(table_netflix[[#This Row],[release_year]],1,1)</f>
        <v>42736</v>
      </c>
      <c r="Q2490" s="12">
        <f t="shared" si="38"/>
        <v>43435</v>
      </c>
      <c r="R2490" s="12" t="str">
        <f>TEXT(table_netflix[[#This Row],[date_added_todate]], "mmm")</f>
        <v>Dec</v>
      </c>
      <c r="S2490" t="s">
        <v>12917</v>
      </c>
    </row>
    <row r="2491" spans="1:19" x14ac:dyDescent="0.3">
      <c r="A2491" t="s">
        <v>12918</v>
      </c>
      <c r="B2491" t="s">
        <v>15</v>
      </c>
      <c r="C2491" t="s">
        <v>12919</v>
      </c>
      <c r="D2491" t="s">
        <v>12920</v>
      </c>
      <c r="E2491" t="s">
        <v>12921</v>
      </c>
      <c r="F2491" t="s">
        <v>534</v>
      </c>
      <c r="G2491" s="14" t="s">
        <v>12845</v>
      </c>
      <c r="H2491">
        <v>2013</v>
      </c>
      <c r="I2491" t="s">
        <v>27</v>
      </c>
      <c r="J2491" t="s">
        <v>152</v>
      </c>
      <c r="K2491">
        <f>IFERROR(VALUE(LEFT(table_netflix[[#This Row],[duration (in min)]], LEN(table_netflix[[#This Row],[duration (in min)]])-4)),0)</f>
        <v>96</v>
      </c>
      <c r="L2491" t="s">
        <v>71</v>
      </c>
      <c r="M2491" t="s">
        <v>55</v>
      </c>
      <c r="O2491" t="str" cm="1">
        <f t="array" ref="O2491">_xlfn.IFS(table_netflix[[#This Row],[release_year]]&gt;=2018, "2018 &amp; after", TRUE, "Before 2018")</f>
        <v>Before 2018</v>
      </c>
      <c r="P2491" s="12">
        <f>DATE(table_netflix[[#This Row],[release_year]],1,1)</f>
        <v>41275</v>
      </c>
      <c r="Q2491" s="12">
        <f t="shared" si="38"/>
        <v>43435</v>
      </c>
      <c r="R2491" s="12" t="str">
        <f>TEXT(table_netflix[[#This Row],[date_added_todate]], "mmm")</f>
        <v>Dec</v>
      </c>
      <c r="S2491" t="s">
        <v>12922</v>
      </c>
    </row>
    <row r="2492" spans="1:19" x14ac:dyDescent="0.3">
      <c r="A2492" t="s">
        <v>12923</v>
      </c>
      <c r="B2492" t="s">
        <v>15</v>
      </c>
      <c r="C2492" t="s">
        <v>12924</v>
      </c>
      <c r="D2492" t="s">
        <v>12925</v>
      </c>
      <c r="E2492" t="s">
        <v>12926</v>
      </c>
      <c r="F2492" t="s">
        <v>151</v>
      </c>
      <c r="G2492" s="14" t="s">
        <v>12845</v>
      </c>
      <c r="H2492">
        <v>2008</v>
      </c>
      <c r="I2492" t="s">
        <v>27</v>
      </c>
      <c r="J2492" t="s">
        <v>152</v>
      </c>
      <c r="K2492">
        <f>IFERROR(VALUE(LEFT(table_netflix[[#This Row],[duration (in min)]], LEN(table_netflix[[#This Row],[duration (in min)]])-4)),0)</f>
        <v>96</v>
      </c>
      <c r="L2492" t="s">
        <v>53</v>
      </c>
      <c r="M2492" t="s">
        <v>55</v>
      </c>
      <c r="O2492" t="str" cm="1">
        <f t="array" ref="O2492">_xlfn.IFS(table_netflix[[#This Row],[release_year]]&gt;=2018, "2018 &amp; after", TRUE, "Before 2018")</f>
        <v>Before 2018</v>
      </c>
      <c r="P2492" s="12">
        <f>DATE(table_netflix[[#This Row],[release_year]],1,1)</f>
        <v>39448</v>
      </c>
      <c r="Q2492" s="12">
        <f t="shared" si="38"/>
        <v>43435</v>
      </c>
      <c r="R2492" s="12" t="str">
        <f>TEXT(table_netflix[[#This Row],[date_added_todate]], "mmm")</f>
        <v>Dec</v>
      </c>
      <c r="S2492" t="s">
        <v>12927</v>
      </c>
    </row>
    <row r="2493" spans="1:19" x14ac:dyDescent="0.3">
      <c r="A2493" t="s">
        <v>12929</v>
      </c>
      <c r="B2493" t="s">
        <v>15</v>
      </c>
      <c r="C2493" t="s">
        <v>12930</v>
      </c>
      <c r="D2493" t="s">
        <v>9723</v>
      </c>
      <c r="E2493" t="s">
        <v>12931</v>
      </c>
      <c r="F2493" t="s">
        <v>18</v>
      </c>
      <c r="G2493" s="14" t="s">
        <v>12928</v>
      </c>
      <c r="H2493">
        <v>2018</v>
      </c>
      <c r="I2493" t="s">
        <v>84</v>
      </c>
      <c r="J2493" t="s">
        <v>232</v>
      </c>
      <c r="K2493">
        <f>IFERROR(VALUE(LEFT(table_netflix[[#This Row],[duration (in min)]], LEN(table_netflix[[#This Row],[duration (in min)]])-4)),0)</f>
        <v>93</v>
      </c>
      <c r="L2493" t="s">
        <v>47</v>
      </c>
      <c r="M2493" t="s">
        <v>72</v>
      </c>
      <c r="N2493" t="s">
        <v>107</v>
      </c>
      <c r="O2493" t="str" cm="1">
        <f t="array" ref="O2493">_xlfn.IFS(table_netflix[[#This Row],[release_year]]&gt;=2018, "2018 &amp; after", TRUE, "Before 2018")</f>
        <v>2018 &amp; after</v>
      </c>
      <c r="P2493" s="12">
        <f>DATE(table_netflix[[#This Row],[release_year]],1,1)</f>
        <v>43101</v>
      </c>
      <c r="Q2493" s="12">
        <f t="shared" si="38"/>
        <v>43434</v>
      </c>
      <c r="R2493" s="12" t="str">
        <f>TEXT(table_netflix[[#This Row],[date_added_todate]], "mmm")</f>
        <v>Nov</v>
      </c>
      <c r="S2493" t="s">
        <v>12932</v>
      </c>
    </row>
    <row r="2494" spans="1:19" x14ac:dyDescent="0.3">
      <c r="A2494" t="s">
        <v>12933</v>
      </c>
      <c r="B2494" t="s">
        <v>15</v>
      </c>
      <c r="C2494" t="s">
        <v>12934</v>
      </c>
      <c r="D2494" t="s">
        <v>4678</v>
      </c>
      <c r="E2494" t="s">
        <v>12935</v>
      </c>
      <c r="F2494" t="s">
        <v>746</v>
      </c>
      <c r="G2494" s="14" t="s">
        <v>12928</v>
      </c>
      <c r="H2494">
        <v>2018</v>
      </c>
      <c r="I2494" t="s">
        <v>100</v>
      </c>
      <c r="J2494" t="s">
        <v>6605</v>
      </c>
      <c r="K2494">
        <f>IFERROR(VALUE(LEFT(table_netflix[[#This Row],[duration (in min)]], LEN(table_netflix[[#This Row],[duration (in min)]])-4)),0)</f>
        <v>30</v>
      </c>
      <c r="L2494" t="s">
        <v>47</v>
      </c>
      <c r="O2494" t="str" cm="1">
        <f t="array" ref="O2494">_xlfn.IFS(table_netflix[[#This Row],[release_year]]&gt;=2018, "2018 &amp; after", TRUE, "Before 2018")</f>
        <v>2018 &amp; after</v>
      </c>
      <c r="P2494" s="12">
        <f>DATE(table_netflix[[#This Row],[release_year]],1,1)</f>
        <v>43101</v>
      </c>
      <c r="Q2494" s="12">
        <f t="shared" si="38"/>
        <v>43434</v>
      </c>
      <c r="R2494" s="12" t="str">
        <f>TEXT(table_netflix[[#This Row],[date_added_todate]], "mmm")</f>
        <v>Nov</v>
      </c>
      <c r="S2494" t="s">
        <v>12936</v>
      </c>
    </row>
    <row r="2495" spans="1:19" x14ac:dyDescent="0.3">
      <c r="A2495" t="s">
        <v>12937</v>
      </c>
      <c r="B2495" t="s">
        <v>15</v>
      </c>
      <c r="C2495" t="s">
        <v>12938</v>
      </c>
      <c r="D2495" t="s">
        <v>12939</v>
      </c>
      <c r="E2495" t="s">
        <v>12940</v>
      </c>
      <c r="F2495" t="s">
        <v>90</v>
      </c>
      <c r="G2495" s="14" t="s">
        <v>12928</v>
      </c>
      <c r="H2495">
        <v>2018</v>
      </c>
      <c r="I2495" t="s">
        <v>27</v>
      </c>
      <c r="J2495" t="s">
        <v>457</v>
      </c>
      <c r="K2495">
        <f>IFERROR(VALUE(LEFT(table_netflix[[#This Row],[duration (in min)]], LEN(table_netflix[[#This Row],[duration (in min)]])-4)),0)</f>
        <v>82</v>
      </c>
      <c r="L2495" t="s">
        <v>53</v>
      </c>
      <c r="M2495" t="s">
        <v>55</v>
      </c>
      <c r="O2495" t="str" cm="1">
        <f t="array" ref="O2495">_xlfn.IFS(table_netflix[[#This Row],[release_year]]&gt;=2018, "2018 &amp; after", TRUE, "Before 2018")</f>
        <v>2018 &amp; after</v>
      </c>
      <c r="P2495" s="12">
        <f>DATE(table_netflix[[#This Row],[release_year]],1,1)</f>
        <v>43101</v>
      </c>
      <c r="Q2495" s="12">
        <f t="shared" si="38"/>
        <v>43434</v>
      </c>
      <c r="R2495" s="12" t="str">
        <f>TEXT(table_netflix[[#This Row],[date_added_todate]], "mmm")</f>
        <v>Nov</v>
      </c>
      <c r="S2495" t="s">
        <v>12941</v>
      </c>
    </row>
    <row r="2496" spans="1:19" x14ac:dyDescent="0.3">
      <c r="A2496" t="s">
        <v>12942</v>
      </c>
      <c r="B2496" t="s">
        <v>15</v>
      </c>
      <c r="C2496" t="s">
        <v>12943</v>
      </c>
      <c r="D2496" t="s">
        <v>12944</v>
      </c>
      <c r="E2496" t="s">
        <v>12945</v>
      </c>
      <c r="F2496" t="s">
        <v>560</v>
      </c>
      <c r="G2496" s="14" t="s">
        <v>12928</v>
      </c>
      <c r="H2496">
        <v>2018</v>
      </c>
      <c r="I2496" t="s">
        <v>20</v>
      </c>
      <c r="J2496" t="s">
        <v>81</v>
      </c>
      <c r="K2496">
        <f>IFERROR(VALUE(LEFT(table_netflix[[#This Row],[duration (in min)]], LEN(table_netflix[[#This Row],[duration (in min)]])-4)),0)</f>
        <v>127</v>
      </c>
      <c r="L2496" t="s">
        <v>53</v>
      </c>
      <c r="M2496" t="s">
        <v>54</v>
      </c>
      <c r="N2496" t="s">
        <v>55</v>
      </c>
      <c r="O2496" t="str" cm="1">
        <f t="array" ref="O2496">_xlfn.IFS(table_netflix[[#This Row],[release_year]]&gt;=2018, "2018 &amp; after", TRUE, "Before 2018")</f>
        <v>2018 &amp; after</v>
      </c>
      <c r="P2496" s="12">
        <f>DATE(table_netflix[[#This Row],[release_year]],1,1)</f>
        <v>43101</v>
      </c>
      <c r="Q2496" s="12">
        <f t="shared" si="38"/>
        <v>43434</v>
      </c>
      <c r="R2496" s="12" t="str">
        <f>TEXT(table_netflix[[#This Row],[date_added_todate]], "mmm")</f>
        <v>Nov</v>
      </c>
      <c r="S2496" t="s">
        <v>12946</v>
      </c>
    </row>
    <row r="2497" spans="1:19" x14ac:dyDescent="0.3">
      <c r="A2497" t="s">
        <v>12947</v>
      </c>
      <c r="B2497" t="s">
        <v>15</v>
      </c>
      <c r="C2497" t="s">
        <v>12948</v>
      </c>
      <c r="D2497" t="s">
        <v>12949</v>
      </c>
      <c r="E2497" t="s">
        <v>12950</v>
      </c>
      <c r="F2497" t="s">
        <v>39</v>
      </c>
      <c r="G2497" s="14" t="s">
        <v>12928</v>
      </c>
      <c r="H2497">
        <v>2018</v>
      </c>
      <c r="I2497" t="s">
        <v>27</v>
      </c>
      <c r="J2497" t="s">
        <v>366</v>
      </c>
      <c r="K2497">
        <f>IFERROR(VALUE(LEFT(table_netflix[[#This Row],[duration (in min)]], LEN(table_netflix[[#This Row],[duration (in min)]])-4)),0)</f>
        <v>114</v>
      </c>
      <c r="L2497" t="s">
        <v>53</v>
      </c>
      <c r="M2497" t="s">
        <v>54</v>
      </c>
      <c r="N2497" t="s">
        <v>55</v>
      </c>
      <c r="O2497" t="str" cm="1">
        <f t="array" ref="O2497">_xlfn.IFS(table_netflix[[#This Row],[release_year]]&gt;=2018, "2018 &amp; after", TRUE, "Before 2018")</f>
        <v>2018 &amp; after</v>
      </c>
      <c r="P2497" s="12">
        <f>DATE(table_netflix[[#This Row],[release_year]],1,1)</f>
        <v>43101</v>
      </c>
      <c r="Q2497" s="12">
        <f t="shared" si="38"/>
        <v>43434</v>
      </c>
      <c r="R2497" s="12" t="str">
        <f>TEXT(table_netflix[[#This Row],[date_added_todate]], "mmm")</f>
        <v>Nov</v>
      </c>
      <c r="S2497" t="s">
        <v>12951</v>
      </c>
    </row>
    <row r="2498" spans="1:19" x14ac:dyDescent="0.3">
      <c r="A2498" t="s">
        <v>12952</v>
      </c>
      <c r="B2498" t="s">
        <v>15</v>
      </c>
      <c r="C2498" t="s">
        <v>12953</v>
      </c>
      <c r="D2498" t="s">
        <v>11660</v>
      </c>
      <c r="E2498" t="s">
        <v>12954</v>
      </c>
      <c r="F2498" t="s">
        <v>39</v>
      </c>
      <c r="G2498" s="14" t="s">
        <v>12928</v>
      </c>
      <c r="H2498">
        <v>2018</v>
      </c>
      <c r="I2498" t="s">
        <v>27</v>
      </c>
      <c r="J2498" t="s">
        <v>348</v>
      </c>
      <c r="K2498">
        <f>IFERROR(VALUE(LEFT(table_netflix[[#This Row],[duration (in min)]], LEN(table_netflix[[#This Row],[duration (in min)]])-4)),0)</f>
        <v>119</v>
      </c>
      <c r="L2498" t="s">
        <v>71</v>
      </c>
      <c r="M2498" t="s">
        <v>72</v>
      </c>
      <c r="N2498" t="s">
        <v>55</v>
      </c>
      <c r="O2498" t="str" cm="1">
        <f t="array" ref="O2498">_xlfn.IFS(table_netflix[[#This Row],[release_year]]&gt;=2018, "2018 &amp; after", TRUE, "Before 2018")</f>
        <v>2018 &amp; after</v>
      </c>
      <c r="P2498" s="12">
        <f>DATE(table_netflix[[#This Row],[release_year]],1,1)</f>
        <v>43101</v>
      </c>
      <c r="Q2498" s="12">
        <f t="shared" ref="Q2498:Q2561" si="39">IF(G2498&lt;&gt;"", DATE(RIGHT(G2498,4), MONTH(1 &amp; LEFT(G2498,FIND(" ",G2498)-1)), MID(G2498, FIND(" ", G2498)+1, FIND(",", G2498)-FIND(" ", G2498)-1)), "")</f>
        <v>43434</v>
      </c>
      <c r="R2498" s="12" t="str">
        <f>TEXT(table_netflix[[#This Row],[date_added_todate]], "mmm")</f>
        <v>Nov</v>
      </c>
      <c r="S2498" t="s">
        <v>12955</v>
      </c>
    </row>
    <row r="2499" spans="1:19" x14ac:dyDescent="0.3">
      <c r="A2499" t="s">
        <v>12956</v>
      </c>
      <c r="B2499" t="s">
        <v>15</v>
      </c>
      <c r="C2499" t="s">
        <v>12957</v>
      </c>
      <c r="D2499" t="s">
        <v>12958</v>
      </c>
      <c r="E2499" t="s">
        <v>12959</v>
      </c>
      <c r="F2499" t="s">
        <v>307</v>
      </c>
      <c r="G2499" s="14" t="s">
        <v>12928</v>
      </c>
      <c r="H2499">
        <v>2018</v>
      </c>
      <c r="I2499" t="s">
        <v>27</v>
      </c>
      <c r="J2499" t="s">
        <v>511</v>
      </c>
      <c r="K2499">
        <f>IFERROR(VALUE(LEFT(table_netflix[[#This Row],[duration (in min)]], LEN(table_netflix[[#This Row],[duration (in min)]])-4)),0)</f>
        <v>101</v>
      </c>
      <c r="L2499" t="s">
        <v>144</v>
      </c>
      <c r="M2499" t="s">
        <v>85</v>
      </c>
      <c r="N2499" t="s">
        <v>55</v>
      </c>
      <c r="O2499" t="str" cm="1">
        <f t="array" ref="O2499">_xlfn.IFS(table_netflix[[#This Row],[release_year]]&gt;=2018, "2018 &amp; after", TRUE, "Before 2018")</f>
        <v>2018 &amp; after</v>
      </c>
      <c r="P2499" s="12">
        <f>DATE(table_netflix[[#This Row],[release_year]],1,1)</f>
        <v>43101</v>
      </c>
      <c r="Q2499" s="12">
        <f t="shared" si="39"/>
        <v>43434</v>
      </c>
      <c r="R2499" s="12" t="str">
        <f>TEXT(table_netflix[[#This Row],[date_added_todate]], "mmm")</f>
        <v>Nov</v>
      </c>
      <c r="S2499" t="s">
        <v>12960</v>
      </c>
    </row>
    <row r="2500" spans="1:19" x14ac:dyDescent="0.3">
      <c r="A2500" t="s">
        <v>12961</v>
      </c>
      <c r="B2500" t="s">
        <v>15</v>
      </c>
      <c r="C2500" t="s">
        <v>12962</v>
      </c>
      <c r="D2500" t="s">
        <v>12963</v>
      </c>
      <c r="E2500" t="s">
        <v>12964</v>
      </c>
      <c r="F2500" t="s">
        <v>90</v>
      </c>
      <c r="G2500" s="14" t="s">
        <v>12928</v>
      </c>
      <c r="H2500">
        <v>2018</v>
      </c>
      <c r="I2500" t="s">
        <v>27</v>
      </c>
      <c r="J2500" t="s">
        <v>152</v>
      </c>
      <c r="K2500">
        <f>IFERROR(VALUE(LEFT(table_netflix[[#This Row],[duration (in min)]], LEN(table_netflix[[#This Row],[duration (in min)]])-4)),0)</f>
        <v>96</v>
      </c>
      <c r="L2500" t="s">
        <v>53</v>
      </c>
      <c r="M2500" t="s">
        <v>54</v>
      </c>
      <c r="N2500" t="s">
        <v>55</v>
      </c>
      <c r="O2500" t="str" cm="1">
        <f t="array" ref="O2500">_xlfn.IFS(table_netflix[[#This Row],[release_year]]&gt;=2018, "2018 &amp; after", TRUE, "Before 2018")</f>
        <v>2018 &amp; after</v>
      </c>
      <c r="P2500" s="12">
        <f>DATE(table_netflix[[#This Row],[release_year]],1,1)</f>
        <v>43101</v>
      </c>
      <c r="Q2500" s="12">
        <f t="shared" si="39"/>
        <v>43434</v>
      </c>
      <c r="R2500" s="12" t="str">
        <f>TEXT(table_netflix[[#This Row],[date_added_todate]], "mmm")</f>
        <v>Nov</v>
      </c>
      <c r="S2500" t="s">
        <v>12965</v>
      </c>
    </row>
    <row r="2501" spans="1:19" x14ac:dyDescent="0.3">
      <c r="A2501" t="s">
        <v>12967</v>
      </c>
      <c r="B2501" t="s">
        <v>15</v>
      </c>
      <c r="C2501" t="s">
        <v>12968</v>
      </c>
      <c r="D2501" t="s">
        <v>12969</v>
      </c>
      <c r="E2501" t="s">
        <v>12970</v>
      </c>
      <c r="F2501" t="s">
        <v>18</v>
      </c>
      <c r="G2501" s="14" t="s">
        <v>12971</v>
      </c>
      <c r="H2501">
        <v>2018</v>
      </c>
      <c r="I2501" t="s">
        <v>100</v>
      </c>
      <c r="J2501" t="s">
        <v>5607</v>
      </c>
      <c r="K2501">
        <f>IFERROR(VALUE(LEFT(table_netflix[[#This Row],[duration (in min)]], LEN(table_netflix[[#This Row],[duration (in min)]])-4)),0)</f>
        <v>44</v>
      </c>
      <c r="L2501" t="s">
        <v>47</v>
      </c>
      <c r="O2501" t="str" cm="1">
        <f t="array" ref="O2501">_xlfn.IFS(table_netflix[[#This Row],[release_year]]&gt;=2018, "2018 &amp; after", TRUE, "Before 2018")</f>
        <v>2018 &amp; after</v>
      </c>
      <c r="P2501" s="12">
        <f>DATE(table_netflix[[#This Row],[release_year]],1,1)</f>
        <v>43101</v>
      </c>
      <c r="Q2501" s="12">
        <f t="shared" si="39"/>
        <v>43429</v>
      </c>
      <c r="R2501" s="12" t="str">
        <f>TEXT(table_netflix[[#This Row],[date_added_todate]], "mmm")</f>
        <v>Nov</v>
      </c>
      <c r="S2501" t="s">
        <v>12972</v>
      </c>
    </row>
    <row r="2502" spans="1:19" x14ac:dyDescent="0.3">
      <c r="A2502" t="s">
        <v>12974</v>
      </c>
      <c r="B2502" t="s">
        <v>15</v>
      </c>
      <c r="C2502" t="s">
        <v>12975</v>
      </c>
      <c r="D2502" t="s">
        <v>12976</v>
      </c>
      <c r="E2502" t="s">
        <v>12977</v>
      </c>
      <c r="F2502" t="s">
        <v>18</v>
      </c>
      <c r="G2502" s="14" t="s">
        <v>12973</v>
      </c>
      <c r="H2502">
        <v>2018</v>
      </c>
      <c r="I2502" t="s">
        <v>84</v>
      </c>
      <c r="J2502" t="s">
        <v>70</v>
      </c>
      <c r="K2502">
        <f>IFERROR(VALUE(LEFT(table_netflix[[#This Row],[duration (in min)]], LEN(table_netflix[[#This Row],[duration (in min)]])-4)),0)</f>
        <v>104</v>
      </c>
      <c r="L2502" t="s">
        <v>47</v>
      </c>
      <c r="M2502" t="s">
        <v>85</v>
      </c>
      <c r="O2502" t="str" cm="1">
        <f t="array" ref="O2502">_xlfn.IFS(table_netflix[[#This Row],[release_year]]&gt;=2018, "2018 &amp; after", TRUE, "Before 2018")</f>
        <v>2018 &amp; after</v>
      </c>
      <c r="P2502" s="12">
        <f>DATE(table_netflix[[#This Row],[release_year]],1,1)</f>
        <v>43101</v>
      </c>
      <c r="Q2502" s="12">
        <f t="shared" si="39"/>
        <v>43426</v>
      </c>
      <c r="R2502" s="12" t="str">
        <f>TEXT(table_netflix[[#This Row],[date_added_todate]], "mmm")</f>
        <v>Nov</v>
      </c>
      <c r="S2502" t="s">
        <v>12978</v>
      </c>
    </row>
    <row r="2503" spans="1:19" x14ac:dyDescent="0.3">
      <c r="A2503" t="s">
        <v>12979</v>
      </c>
      <c r="B2503" t="s">
        <v>15</v>
      </c>
      <c r="C2503" t="s">
        <v>12980</v>
      </c>
      <c r="D2503" t="s">
        <v>12981</v>
      </c>
      <c r="E2503" t="s">
        <v>12982</v>
      </c>
      <c r="F2503" t="s">
        <v>301</v>
      </c>
      <c r="G2503" s="14" t="s">
        <v>12983</v>
      </c>
      <c r="H2503">
        <v>2018</v>
      </c>
      <c r="I2503" t="s">
        <v>27</v>
      </c>
      <c r="J2503" t="s">
        <v>46</v>
      </c>
      <c r="K2503">
        <f>IFERROR(VALUE(LEFT(table_netflix[[#This Row],[duration (in min)]], LEN(table_netflix[[#This Row],[duration (in min)]])-4)),0)</f>
        <v>91</v>
      </c>
      <c r="L2503" t="s">
        <v>71</v>
      </c>
      <c r="M2503" t="s">
        <v>55</v>
      </c>
      <c r="O2503" t="str" cm="1">
        <f t="array" ref="O2503">_xlfn.IFS(table_netflix[[#This Row],[release_year]]&gt;=2018, "2018 &amp; after", TRUE, "Before 2018")</f>
        <v>2018 &amp; after</v>
      </c>
      <c r="P2503" s="12">
        <f>DATE(table_netflix[[#This Row],[release_year]],1,1)</f>
        <v>43101</v>
      </c>
      <c r="Q2503" s="12">
        <f t="shared" si="39"/>
        <v>43425</v>
      </c>
      <c r="R2503" s="12" t="str">
        <f>TEXT(table_netflix[[#This Row],[date_added_todate]], "mmm")</f>
        <v>Nov</v>
      </c>
      <c r="S2503" t="s">
        <v>12984</v>
      </c>
    </row>
    <row r="2504" spans="1:19" x14ac:dyDescent="0.3">
      <c r="A2504" t="s">
        <v>12986</v>
      </c>
      <c r="B2504" t="s">
        <v>15</v>
      </c>
      <c r="C2504" t="s">
        <v>12987</v>
      </c>
      <c r="D2504" t="s">
        <v>12988</v>
      </c>
      <c r="E2504" t="s">
        <v>12989</v>
      </c>
      <c r="F2504" t="s">
        <v>18</v>
      </c>
      <c r="G2504" s="14" t="s">
        <v>12985</v>
      </c>
      <c r="H2504">
        <v>2018</v>
      </c>
      <c r="I2504" t="s">
        <v>45</v>
      </c>
      <c r="J2504" t="s">
        <v>46</v>
      </c>
      <c r="K2504">
        <f>IFERROR(VALUE(LEFT(table_netflix[[#This Row],[duration (in min)]], LEN(table_netflix[[#This Row],[duration (in min)]])-4)),0)</f>
        <v>91</v>
      </c>
      <c r="L2504" t="s">
        <v>47</v>
      </c>
      <c r="M2504" t="s">
        <v>85</v>
      </c>
      <c r="O2504" t="str" cm="1">
        <f t="array" ref="O2504">_xlfn.IFS(table_netflix[[#This Row],[release_year]]&gt;=2018, "2018 &amp; after", TRUE, "Before 2018")</f>
        <v>2018 &amp; after</v>
      </c>
      <c r="P2504" s="12">
        <f>DATE(table_netflix[[#This Row],[release_year]],1,1)</f>
        <v>43101</v>
      </c>
      <c r="Q2504" s="12">
        <f t="shared" si="39"/>
        <v>43424</v>
      </c>
      <c r="R2504" s="12" t="str">
        <f>TEXT(table_netflix[[#This Row],[date_added_todate]], "mmm")</f>
        <v>Nov</v>
      </c>
      <c r="S2504" t="s">
        <v>12990</v>
      </c>
    </row>
    <row r="2505" spans="1:19" x14ac:dyDescent="0.3">
      <c r="A2505" t="s">
        <v>12991</v>
      </c>
      <c r="B2505" t="s">
        <v>15</v>
      </c>
      <c r="C2505" t="s">
        <v>12992</v>
      </c>
      <c r="D2505" t="s">
        <v>11226</v>
      </c>
      <c r="E2505" t="s">
        <v>12993</v>
      </c>
      <c r="F2505" t="s">
        <v>1322</v>
      </c>
      <c r="G2505" s="14" t="s">
        <v>12985</v>
      </c>
      <c r="H2505">
        <v>2018</v>
      </c>
      <c r="I2505" t="s">
        <v>27</v>
      </c>
      <c r="J2505" t="s">
        <v>366</v>
      </c>
      <c r="K2505">
        <f>IFERROR(VALUE(LEFT(table_netflix[[#This Row],[duration (in min)]], LEN(table_netflix[[#This Row],[duration (in min)]])-4)),0)</f>
        <v>114</v>
      </c>
      <c r="L2505" t="s">
        <v>126</v>
      </c>
      <c r="M2505" t="s">
        <v>55</v>
      </c>
      <c r="O2505" t="str" cm="1">
        <f t="array" ref="O2505">_xlfn.IFS(table_netflix[[#This Row],[release_year]]&gt;=2018, "2018 &amp; after", TRUE, "Before 2018")</f>
        <v>2018 &amp; after</v>
      </c>
      <c r="P2505" s="12">
        <f>DATE(table_netflix[[#This Row],[release_year]],1,1)</f>
        <v>43101</v>
      </c>
      <c r="Q2505" s="12">
        <f t="shared" si="39"/>
        <v>43424</v>
      </c>
      <c r="R2505" s="12" t="str">
        <f>TEXT(table_netflix[[#This Row],[date_added_todate]], "mmm")</f>
        <v>Nov</v>
      </c>
      <c r="S2505" t="s">
        <v>12994</v>
      </c>
    </row>
    <row r="2506" spans="1:19" x14ac:dyDescent="0.3">
      <c r="A2506" t="s">
        <v>12995</v>
      </c>
      <c r="B2506" t="s">
        <v>15</v>
      </c>
      <c r="C2506" t="s">
        <v>12996</v>
      </c>
      <c r="D2506" t="s">
        <v>12997</v>
      </c>
      <c r="E2506" t="s">
        <v>12998</v>
      </c>
      <c r="F2506" t="s">
        <v>1322</v>
      </c>
      <c r="G2506" s="14" t="s">
        <v>12985</v>
      </c>
      <c r="H2506">
        <v>2018</v>
      </c>
      <c r="I2506" t="s">
        <v>62</v>
      </c>
      <c r="J2506" t="s">
        <v>46</v>
      </c>
      <c r="K2506">
        <f>IFERROR(VALUE(LEFT(table_netflix[[#This Row],[duration (in min)]], LEN(table_netflix[[#This Row],[duration (in min)]])-4)),0)</f>
        <v>91</v>
      </c>
      <c r="L2506" t="s">
        <v>71</v>
      </c>
      <c r="M2506" t="s">
        <v>168</v>
      </c>
      <c r="N2506" t="s">
        <v>55</v>
      </c>
      <c r="O2506" t="str" cm="1">
        <f t="array" ref="O2506">_xlfn.IFS(table_netflix[[#This Row],[release_year]]&gt;=2018, "2018 &amp; after", TRUE, "Before 2018")</f>
        <v>2018 &amp; after</v>
      </c>
      <c r="P2506" s="12">
        <f>DATE(table_netflix[[#This Row],[release_year]],1,1)</f>
        <v>43101</v>
      </c>
      <c r="Q2506" s="12">
        <f t="shared" si="39"/>
        <v>43424</v>
      </c>
      <c r="R2506" s="12" t="str">
        <f>TEXT(table_netflix[[#This Row],[date_added_todate]], "mmm")</f>
        <v>Nov</v>
      </c>
      <c r="S2506" t="s">
        <v>12999</v>
      </c>
    </row>
    <row r="2507" spans="1:19" x14ac:dyDescent="0.3">
      <c r="A2507" t="s">
        <v>13000</v>
      </c>
      <c r="B2507" t="s">
        <v>15</v>
      </c>
      <c r="C2507" t="s">
        <v>13001</v>
      </c>
      <c r="D2507" t="s">
        <v>13002</v>
      </c>
      <c r="E2507" t="s">
        <v>13003</v>
      </c>
      <c r="F2507" t="s">
        <v>18</v>
      </c>
      <c r="G2507" s="14" t="s">
        <v>12985</v>
      </c>
      <c r="H2507">
        <v>2018</v>
      </c>
      <c r="I2507" t="s">
        <v>27</v>
      </c>
      <c r="J2507" t="s">
        <v>851</v>
      </c>
      <c r="K2507">
        <f>IFERROR(VALUE(LEFT(table_netflix[[#This Row],[duration (in min)]], LEN(table_netflix[[#This Row],[duration (in min)]])-4)),0)</f>
        <v>64</v>
      </c>
      <c r="L2507" t="s">
        <v>852</v>
      </c>
      <c r="O2507" t="str" cm="1">
        <f t="array" ref="O2507">_xlfn.IFS(table_netflix[[#This Row],[release_year]]&gt;=2018, "2018 &amp; after", TRUE, "Before 2018")</f>
        <v>2018 &amp; after</v>
      </c>
      <c r="P2507" s="12">
        <f>DATE(table_netflix[[#This Row],[release_year]],1,1)</f>
        <v>43101</v>
      </c>
      <c r="Q2507" s="12">
        <f t="shared" si="39"/>
        <v>43424</v>
      </c>
      <c r="R2507" s="12" t="str">
        <f>TEXT(table_netflix[[#This Row],[date_added_todate]], "mmm")</f>
        <v>Nov</v>
      </c>
      <c r="S2507" t="s">
        <v>13004</v>
      </c>
    </row>
    <row r="2508" spans="1:19" x14ac:dyDescent="0.3">
      <c r="A2508" t="s">
        <v>13005</v>
      </c>
      <c r="B2508" t="s">
        <v>15</v>
      </c>
      <c r="C2508" t="s">
        <v>13006</v>
      </c>
      <c r="D2508" t="s">
        <v>10344</v>
      </c>
      <c r="E2508" t="s">
        <v>13007</v>
      </c>
      <c r="F2508" t="s">
        <v>18</v>
      </c>
      <c r="G2508" s="14" t="s">
        <v>13008</v>
      </c>
      <c r="H2508">
        <v>2007</v>
      </c>
      <c r="I2508" t="s">
        <v>344</v>
      </c>
      <c r="J2508" t="s">
        <v>583</v>
      </c>
      <c r="K2508">
        <f>IFERROR(VALUE(LEFT(table_netflix[[#This Row],[duration (in min)]], LEN(table_netflix[[#This Row],[duration (in min)]])-4)),0)</f>
        <v>89</v>
      </c>
      <c r="L2508" t="s">
        <v>22</v>
      </c>
      <c r="O2508" t="str" cm="1">
        <f t="array" ref="O2508">_xlfn.IFS(table_netflix[[#This Row],[release_year]]&gt;=2018, "2018 &amp; after", TRUE, "Before 2018")</f>
        <v>Before 2018</v>
      </c>
      <c r="P2508" s="12">
        <f>DATE(table_netflix[[#This Row],[release_year]],1,1)</f>
        <v>39083</v>
      </c>
      <c r="Q2508" s="12">
        <f t="shared" si="39"/>
        <v>43422</v>
      </c>
      <c r="R2508" s="12" t="str">
        <f>TEXT(table_netflix[[#This Row],[date_added_todate]], "mmm")</f>
        <v>Nov</v>
      </c>
      <c r="S2508" t="s">
        <v>13009</v>
      </c>
    </row>
    <row r="2509" spans="1:19" x14ac:dyDescent="0.3">
      <c r="A2509" t="s">
        <v>13010</v>
      </c>
      <c r="B2509" t="s">
        <v>15</v>
      </c>
      <c r="C2509" t="s">
        <v>13011</v>
      </c>
      <c r="D2509" t="s">
        <v>13012</v>
      </c>
      <c r="E2509" t="s">
        <v>13013</v>
      </c>
      <c r="F2509" t="s">
        <v>18</v>
      </c>
      <c r="G2509" s="14" t="s">
        <v>13014</v>
      </c>
      <c r="H2509">
        <v>2018</v>
      </c>
      <c r="I2509" t="s">
        <v>27</v>
      </c>
      <c r="J2509" t="s">
        <v>241</v>
      </c>
      <c r="K2509">
        <f>IFERROR(VALUE(LEFT(table_netflix[[#This Row],[duration (in min)]], LEN(table_netflix[[#This Row],[duration (in min)]])-4)),0)</f>
        <v>95</v>
      </c>
      <c r="L2509" t="s">
        <v>126</v>
      </c>
      <c r="M2509" t="s">
        <v>54</v>
      </c>
      <c r="N2509" t="s">
        <v>142</v>
      </c>
      <c r="O2509" t="str" cm="1">
        <f t="array" ref="O2509">_xlfn.IFS(table_netflix[[#This Row],[release_year]]&gt;=2018, "2018 &amp; after", TRUE, "Before 2018")</f>
        <v>2018 &amp; after</v>
      </c>
      <c r="P2509" s="12">
        <f>DATE(table_netflix[[#This Row],[release_year]],1,1)</f>
        <v>43101</v>
      </c>
      <c r="Q2509" s="12">
        <f t="shared" si="39"/>
        <v>43420</v>
      </c>
      <c r="R2509" s="12" t="str">
        <f>TEXT(table_netflix[[#This Row],[date_added_todate]], "mmm")</f>
        <v>Nov</v>
      </c>
      <c r="S2509" t="s">
        <v>13015</v>
      </c>
    </row>
    <row r="2510" spans="1:19" x14ac:dyDescent="0.3">
      <c r="A2510" t="s">
        <v>13016</v>
      </c>
      <c r="B2510" t="s">
        <v>15</v>
      </c>
      <c r="C2510" t="s">
        <v>13017</v>
      </c>
      <c r="D2510" t="s">
        <v>13018</v>
      </c>
      <c r="E2510" t="s">
        <v>13019</v>
      </c>
      <c r="F2510" t="s">
        <v>307</v>
      </c>
      <c r="G2510" s="14" t="s">
        <v>13014</v>
      </c>
      <c r="H2510">
        <v>2018</v>
      </c>
      <c r="I2510" t="s">
        <v>27</v>
      </c>
      <c r="J2510" t="s">
        <v>92</v>
      </c>
      <c r="K2510">
        <f>IFERROR(VALUE(LEFT(table_netflix[[#This Row],[duration (in min)]], LEN(table_netflix[[#This Row],[duration (in min)]])-4)),0)</f>
        <v>94</v>
      </c>
      <c r="L2510" t="s">
        <v>71</v>
      </c>
      <c r="M2510" t="s">
        <v>72</v>
      </c>
      <c r="N2510" t="s">
        <v>55</v>
      </c>
      <c r="O2510" t="str" cm="1">
        <f t="array" ref="O2510">_xlfn.IFS(table_netflix[[#This Row],[release_year]]&gt;=2018, "2018 &amp; after", TRUE, "Before 2018")</f>
        <v>2018 &amp; after</v>
      </c>
      <c r="P2510" s="12">
        <f>DATE(table_netflix[[#This Row],[release_year]],1,1)</f>
        <v>43101</v>
      </c>
      <c r="Q2510" s="12">
        <f t="shared" si="39"/>
        <v>43420</v>
      </c>
      <c r="R2510" s="12" t="str">
        <f>TEXT(table_netflix[[#This Row],[date_added_todate]], "mmm")</f>
        <v>Nov</v>
      </c>
      <c r="S2510" t="s">
        <v>13020</v>
      </c>
    </row>
    <row r="2511" spans="1:19" x14ac:dyDescent="0.3">
      <c r="A2511" t="s">
        <v>13021</v>
      </c>
      <c r="B2511" t="s">
        <v>15</v>
      </c>
      <c r="C2511" t="s">
        <v>13022</v>
      </c>
      <c r="D2511" t="s">
        <v>13023</v>
      </c>
      <c r="E2511" t="s">
        <v>13024</v>
      </c>
      <c r="F2511" t="s">
        <v>18</v>
      </c>
      <c r="G2511" s="14" t="s">
        <v>13014</v>
      </c>
      <c r="H2511">
        <v>2018</v>
      </c>
      <c r="I2511" t="s">
        <v>186</v>
      </c>
      <c r="J2511" t="s">
        <v>730</v>
      </c>
      <c r="K2511">
        <f>IFERROR(VALUE(LEFT(table_netflix[[#This Row],[duration (in min)]], LEN(table_netflix[[#This Row],[duration (in min)]])-4)),0)</f>
        <v>133</v>
      </c>
      <c r="L2511" t="s">
        <v>71</v>
      </c>
      <c r="M2511" t="s">
        <v>72</v>
      </c>
      <c r="O2511" t="str" cm="1">
        <f t="array" ref="O2511">_xlfn.IFS(table_netflix[[#This Row],[release_year]]&gt;=2018, "2018 &amp; after", TRUE, "Before 2018")</f>
        <v>2018 &amp; after</v>
      </c>
      <c r="P2511" s="12">
        <f>DATE(table_netflix[[#This Row],[release_year]],1,1)</f>
        <v>43101</v>
      </c>
      <c r="Q2511" s="12">
        <f t="shared" si="39"/>
        <v>43420</v>
      </c>
      <c r="R2511" s="12" t="str">
        <f>TEXT(table_netflix[[#This Row],[date_added_todate]], "mmm")</f>
        <v>Nov</v>
      </c>
      <c r="S2511" t="s">
        <v>13025</v>
      </c>
    </row>
    <row r="2512" spans="1:19" x14ac:dyDescent="0.3">
      <c r="A2512" t="s">
        <v>13026</v>
      </c>
      <c r="B2512" t="s">
        <v>15</v>
      </c>
      <c r="C2512" t="s">
        <v>13027</v>
      </c>
      <c r="D2512" t="s">
        <v>13028</v>
      </c>
      <c r="E2512" t="s">
        <v>13029</v>
      </c>
      <c r="F2512" t="s">
        <v>39</v>
      </c>
      <c r="G2512" s="14" t="s">
        <v>13030</v>
      </c>
      <c r="H2512">
        <v>2018</v>
      </c>
      <c r="I2512" t="s">
        <v>84</v>
      </c>
      <c r="J2512" t="s">
        <v>194</v>
      </c>
      <c r="K2512">
        <f>IFERROR(VALUE(LEFT(table_netflix[[#This Row],[duration (in min)]], LEN(table_netflix[[#This Row],[duration (in min)]])-4)),0)</f>
        <v>122</v>
      </c>
      <c r="L2512" t="s">
        <v>53</v>
      </c>
      <c r="M2512" t="s">
        <v>54</v>
      </c>
      <c r="N2512" t="s">
        <v>55</v>
      </c>
      <c r="O2512" t="str" cm="1">
        <f t="array" ref="O2512">_xlfn.IFS(table_netflix[[#This Row],[release_year]]&gt;=2018, "2018 &amp; after", TRUE, "Before 2018")</f>
        <v>2018 &amp; after</v>
      </c>
      <c r="P2512" s="12">
        <f>DATE(table_netflix[[#This Row],[release_year]],1,1)</f>
        <v>43101</v>
      </c>
      <c r="Q2512" s="12">
        <f t="shared" si="39"/>
        <v>43419</v>
      </c>
      <c r="R2512" s="12" t="str">
        <f>TEXT(table_netflix[[#This Row],[date_added_todate]], "mmm")</f>
        <v>Nov</v>
      </c>
      <c r="S2512" t="s">
        <v>13031</v>
      </c>
    </row>
    <row r="2513" spans="1:19" x14ac:dyDescent="0.3">
      <c r="A2513" t="s">
        <v>13032</v>
      </c>
      <c r="B2513" t="s">
        <v>15</v>
      </c>
      <c r="C2513" t="s">
        <v>13033</v>
      </c>
      <c r="D2513" t="s">
        <v>4953</v>
      </c>
      <c r="E2513" t="s">
        <v>13034</v>
      </c>
      <c r="F2513" t="s">
        <v>523</v>
      </c>
      <c r="G2513" s="14" t="s">
        <v>13030</v>
      </c>
      <c r="H2513">
        <v>2017</v>
      </c>
      <c r="I2513" t="s">
        <v>45</v>
      </c>
      <c r="J2513" t="s">
        <v>549</v>
      </c>
      <c r="K2513">
        <f>IFERROR(VALUE(LEFT(table_netflix[[#This Row],[duration (in min)]], LEN(table_netflix[[#This Row],[duration (in min)]])-4)),0)</f>
        <v>86</v>
      </c>
      <c r="L2513" t="s">
        <v>71</v>
      </c>
      <c r="M2513" t="s">
        <v>55</v>
      </c>
      <c r="N2513" t="s">
        <v>107</v>
      </c>
      <c r="O2513" t="str" cm="1">
        <f t="array" ref="O2513">_xlfn.IFS(table_netflix[[#This Row],[release_year]]&gt;=2018, "2018 &amp; after", TRUE, "Before 2018")</f>
        <v>Before 2018</v>
      </c>
      <c r="P2513" s="12">
        <f>DATE(table_netflix[[#This Row],[release_year]],1,1)</f>
        <v>42736</v>
      </c>
      <c r="Q2513" s="12">
        <f t="shared" si="39"/>
        <v>43419</v>
      </c>
      <c r="R2513" s="12" t="str">
        <f>TEXT(table_netflix[[#This Row],[date_added_todate]], "mmm")</f>
        <v>Nov</v>
      </c>
      <c r="S2513" t="s">
        <v>13035</v>
      </c>
    </row>
    <row r="2514" spans="1:19" x14ac:dyDescent="0.3">
      <c r="A2514" t="s">
        <v>13036</v>
      </c>
      <c r="B2514" t="s">
        <v>15</v>
      </c>
      <c r="C2514" t="s">
        <v>13037</v>
      </c>
      <c r="D2514" t="s">
        <v>13038</v>
      </c>
      <c r="E2514" t="s">
        <v>13039</v>
      </c>
      <c r="F2514" t="s">
        <v>39</v>
      </c>
      <c r="G2514" s="14" t="s">
        <v>13030</v>
      </c>
      <c r="H2514">
        <v>2018</v>
      </c>
      <c r="I2514" t="s">
        <v>62</v>
      </c>
      <c r="J2514" t="s">
        <v>136</v>
      </c>
      <c r="K2514">
        <f>IFERROR(VALUE(LEFT(table_netflix[[#This Row],[duration (in min)]], LEN(table_netflix[[#This Row],[duration (in min)]])-4)),0)</f>
        <v>111</v>
      </c>
      <c r="L2514" t="s">
        <v>71</v>
      </c>
      <c r="M2514" t="s">
        <v>72</v>
      </c>
      <c r="N2514" t="s">
        <v>54</v>
      </c>
      <c r="O2514" t="str" cm="1">
        <f t="array" ref="O2514">_xlfn.IFS(table_netflix[[#This Row],[release_year]]&gt;=2018, "2018 &amp; after", TRUE, "Before 2018")</f>
        <v>2018 &amp; after</v>
      </c>
      <c r="P2514" s="12">
        <f>DATE(table_netflix[[#This Row],[release_year]],1,1)</f>
        <v>43101</v>
      </c>
      <c r="Q2514" s="12">
        <f t="shared" si="39"/>
        <v>43419</v>
      </c>
      <c r="R2514" s="12" t="str">
        <f>TEXT(table_netflix[[#This Row],[date_added_todate]], "mmm")</f>
        <v>Nov</v>
      </c>
      <c r="S2514" t="s">
        <v>13040</v>
      </c>
    </row>
    <row r="2515" spans="1:19" x14ac:dyDescent="0.3">
      <c r="A2515" t="s">
        <v>13041</v>
      </c>
      <c r="B2515" t="s">
        <v>15</v>
      </c>
      <c r="C2515" t="s">
        <v>13042</v>
      </c>
      <c r="D2515" t="s">
        <v>13043</v>
      </c>
      <c r="E2515" t="s">
        <v>13044</v>
      </c>
      <c r="F2515" t="s">
        <v>1322</v>
      </c>
      <c r="G2515" s="14" t="s">
        <v>13030</v>
      </c>
      <c r="H2515">
        <v>2018</v>
      </c>
      <c r="I2515" t="s">
        <v>27</v>
      </c>
      <c r="J2515" t="s">
        <v>136</v>
      </c>
      <c r="K2515">
        <f>IFERROR(VALUE(LEFT(table_netflix[[#This Row],[duration (in min)]], LEN(table_netflix[[#This Row],[duration (in min)]])-4)),0)</f>
        <v>111</v>
      </c>
      <c r="L2515" t="s">
        <v>126</v>
      </c>
      <c r="M2515" t="s">
        <v>55</v>
      </c>
      <c r="O2515" t="str" cm="1">
        <f t="array" ref="O2515">_xlfn.IFS(table_netflix[[#This Row],[release_year]]&gt;=2018, "2018 &amp; after", TRUE, "Before 2018")</f>
        <v>2018 &amp; after</v>
      </c>
      <c r="P2515" s="12">
        <f>DATE(table_netflix[[#This Row],[release_year]],1,1)</f>
        <v>43101</v>
      </c>
      <c r="Q2515" s="12">
        <f t="shared" si="39"/>
        <v>43419</v>
      </c>
      <c r="R2515" s="12" t="str">
        <f>TEXT(table_netflix[[#This Row],[date_added_todate]], "mmm")</f>
        <v>Nov</v>
      </c>
      <c r="S2515" t="s">
        <v>13045</v>
      </c>
    </row>
    <row r="2516" spans="1:19" x14ac:dyDescent="0.3">
      <c r="A2516" t="s">
        <v>13046</v>
      </c>
      <c r="B2516" t="s">
        <v>15</v>
      </c>
      <c r="C2516" t="s">
        <v>13047</v>
      </c>
      <c r="D2516" t="s">
        <v>13048</v>
      </c>
      <c r="F2516" t="s">
        <v>39</v>
      </c>
      <c r="G2516" s="14" t="s">
        <v>13030</v>
      </c>
      <c r="H2516">
        <v>2015</v>
      </c>
      <c r="I2516" t="s">
        <v>27</v>
      </c>
      <c r="J2516" t="s">
        <v>693</v>
      </c>
      <c r="K2516">
        <f>IFERROR(VALUE(LEFT(table_netflix[[#This Row],[duration (in min)]], LEN(table_netflix[[#This Row],[duration (in min)]])-4)),0)</f>
        <v>136</v>
      </c>
      <c r="L2516" t="s">
        <v>22</v>
      </c>
      <c r="M2516" t="s">
        <v>55</v>
      </c>
      <c r="O2516" t="str" cm="1">
        <f t="array" ref="O2516">_xlfn.IFS(table_netflix[[#This Row],[release_year]]&gt;=2018, "2018 &amp; after", TRUE, "Before 2018")</f>
        <v>Before 2018</v>
      </c>
      <c r="P2516" s="12">
        <f>DATE(table_netflix[[#This Row],[release_year]],1,1)</f>
        <v>42005</v>
      </c>
      <c r="Q2516" s="12">
        <f t="shared" si="39"/>
        <v>43419</v>
      </c>
      <c r="R2516" s="12" t="str">
        <f>TEXT(table_netflix[[#This Row],[date_added_todate]], "mmm")</f>
        <v>Nov</v>
      </c>
      <c r="S2516" t="s">
        <v>13049</v>
      </c>
    </row>
    <row r="2517" spans="1:19" x14ac:dyDescent="0.3">
      <c r="A2517" t="s">
        <v>13050</v>
      </c>
      <c r="B2517" t="s">
        <v>15</v>
      </c>
      <c r="C2517" t="s">
        <v>13051</v>
      </c>
      <c r="D2517" t="s">
        <v>13052</v>
      </c>
      <c r="E2517" t="s">
        <v>13053</v>
      </c>
      <c r="F2517" t="s">
        <v>39</v>
      </c>
      <c r="G2517" s="14" t="s">
        <v>13030</v>
      </c>
      <c r="H2517">
        <v>2018</v>
      </c>
      <c r="I2517" t="s">
        <v>62</v>
      </c>
      <c r="J2517" t="s">
        <v>412</v>
      </c>
      <c r="K2517">
        <f>IFERROR(VALUE(LEFT(table_netflix[[#This Row],[duration (in min)]], LEN(table_netflix[[#This Row],[duration (in min)]])-4)),0)</f>
        <v>121</v>
      </c>
      <c r="L2517" t="s">
        <v>71</v>
      </c>
      <c r="M2517" t="s">
        <v>54</v>
      </c>
      <c r="N2517" t="s">
        <v>55</v>
      </c>
      <c r="O2517" t="str" cm="1">
        <f t="array" ref="O2517">_xlfn.IFS(table_netflix[[#This Row],[release_year]]&gt;=2018, "2018 &amp; after", TRUE, "Before 2018")</f>
        <v>2018 &amp; after</v>
      </c>
      <c r="P2517" s="12">
        <f>DATE(table_netflix[[#This Row],[release_year]],1,1)</f>
        <v>43101</v>
      </c>
      <c r="Q2517" s="12">
        <f t="shared" si="39"/>
        <v>43419</v>
      </c>
      <c r="R2517" s="12" t="str">
        <f>TEXT(table_netflix[[#This Row],[date_added_todate]], "mmm")</f>
        <v>Nov</v>
      </c>
      <c r="S2517" t="s">
        <v>13054</v>
      </c>
    </row>
    <row r="2518" spans="1:19" x14ac:dyDescent="0.3">
      <c r="A2518" t="s">
        <v>13055</v>
      </c>
      <c r="B2518" t="s">
        <v>15</v>
      </c>
      <c r="C2518" t="s">
        <v>13056</v>
      </c>
      <c r="D2518" t="s">
        <v>13057</v>
      </c>
      <c r="E2518" t="s">
        <v>13058</v>
      </c>
      <c r="F2518" t="s">
        <v>39</v>
      </c>
      <c r="G2518" s="14" t="s">
        <v>13030</v>
      </c>
      <c r="H2518">
        <v>2018</v>
      </c>
      <c r="I2518" t="s">
        <v>62</v>
      </c>
      <c r="J2518" t="s">
        <v>348</v>
      </c>
      <c r="K2518">
        <f>IFERROR(VALUE(LEFT(table_netflix[[#This Row],[duration (in min)]], LEN(table_netflix[[#This Row],[duration (in min)]])-4)),0)</f>
        <v>119</v>
      </c>
      <c r="L2518" t="s">
        <v>126</v>
      </c>
      <c r="M2518" t="s">
        <v>55</v>
      </c>
      <c r="O2518" t="str" cm="1">
        <f t="array" ref="O2518">_xlfn.IFS(table_netflix[[#This Row],[release_year]]&gt;=2018, "2018 &amp; after", TRUE, "Before 2018")</f>
        <v>2018 &amp; after</v>
      </c>
      <c r="P2518" s="12">
        <f>DATE(table_netflix[[#This Row],[release_year]],1,1)</f>
        <v>43101</v>
      </c>
      <c r="Q2518" s="12">
        <f t="shared" si="39"/>
        <v>43419</v>
      </c>
      <c r="R2518" s="12" t="str">
        <f>TEXT(table_netflix[[#This Row],[date_added_todate]], "mmm")</f>
        <v>Nov</v>
      </c>
      <c r="S2518" t="s">
        <v>13059</v>
      </c>
    </row>
    <row r="2519" spans="1:19" x14ac:dyDescent="0.3">
      <c r="A2519" t="s">
        <v>13060</v>
      </c>
      <c r="B2519" t="s">
        <v>15</v>
      </c>
      <c r="C2519" t="s">
        <v>13061</v>
      </c>
      <c r="D2519" t="s">
        <v>5060</v>
      </c>
      <c r="E2519" t="s">
        <v>13062</v>
      </c>
      <c r="F2519" t="s">
        <v>301</v>
      </c>
      <c r="G2519" s="14" t="s">
        <v>13030</v>
      </c>
      <c r="H2519">
        <v>2017</v>
      </c>
      <c r="I2519" t="s">
        <v>62</v>
      </c>
      <c r="J2519" t="s">
        <v>187</v>
      </c>
      <c r="K2519">
        <f>IFERROR(VALUE(LEFT(table_netflix[[#This Row],[duration (in min)]], LEN(table_netflix[[#This Row],[duration (in min)]])-4)),0)</f>
        <v>115</v>
      </c>
      <c r="L2519" t="s">
        <v>53</v>
      </c>
      <c r="M2519" t="s">
        <v>55</v>
      </c>
      <c r="O2519" t="str" cm="1">
        <f t="array" ref="O2519">_xlfn.IFS(table_netflix[[#This Row],[release_year]]&gt;=2018, "2018 &amp; after", TRUE, "Before 2018")</f>
        <v>Before 2018</v>
      </c>
      <c r="P2519" s="12">
        <f>DATE(table_netflix[[#This Row],[release_year]],1,1)</f>
        <v>42736</v>
      </c>
      <c r="Q2519" s="12">
        <f t="shared" si="39"/>
        <v>43419</v>
      </c>
      <c r="R2519" s="12" t="str">
        <f>TEXT(table_netflix[[#This Row],[date_added_todate]], "mmm")</f>
        <v>Nov</v>
      </c>
      <c r="S2519" t="s">
        <v>13063</v>
      </c>
    </row>
    <row r="2520" spans="1:19" x14ac:dyDescent="0.3">
      <c r="A2520" t="s">
        <v>13064</v>
      </c>
      <c r="B2520" t="s">
        <v>15</v>
      </c>
      <c r="C2520" t="s">
        <v>13065</v>
      </c>
      <c r="D2520" t="s">
        <v>13066</v>
      </c>
      <c r="E2520" t="s">
        <v>13067</v>
      </c>
      <c r="F2520" t="s">
        <v>1833</v>
      </c>
      <c r="G2520" s="14" t="s">
        <v>13068</v>
      </c>
      <c r="H2520">
        <v>2018</v>
      </c>
      <c r="I2520" t="s">
        <v>27</v>
      </c>
      <c r="J2520" t="s">
        <v>337</v>
      </c>
      <c r="K2520">
        <f>IFERROR(VALUE(LEFT(table_netflix[[#This Row],[duration (in min)]], LEN(table_netflix[[#This Row],[duration (in min)]])-4)),0)</f>
        <v>128</v>
      </c>
      <c r="L2520" t="s">
        <v>144</v>
      </c>
      <c r="M2520" t="s">
        <v>55</v>
      </c>
      <c r="O2520" t="str" cm="1">
        <f t="array" ref="O2520">_xlfn.IFS(table_netflix[[#This Row],[release_year]]&gt;=2018, "2018 &amp; after", TRUE, "Before 2018")</f>
        <v>2018 &amp; after</v>
      </c>
      <c r="P2520" s="12">
        <f>DATE(table_netflix[[#This Row],[release_year]],1,1)</f>
        <v>43101</v>
      </c>
      <c r="Q2520" s="12">
        <f t="shared" si="39"/>
        <v>43417</v>
      </c>
      <c r="R2520" s="12" t="str">
        <f>TEXT(table_netflix[[#This Row],[date_added_todate]], "mmm")</f>
        <v>Nov</v>
      </c>
      <c r="S2520" t="s">
        <v>13069</v>
      </c>
    </row>
    <row r="2521" spans="1:19" x14ac:dyDescent="0.3">
      <c r="A2521" t="s">
        <v>13072</v>
      </c>
      <c r="B2521" t="s">
        <v>15</v>
      </c>
      <c r="C2521" t="s">
        <v>13073</v>
      </c>
      <c r="D2521" t="s">
        <v>13074</v>
      </c>
      <c r="E2521" t="s">
        <v>13075</v>
      </c>
      <c r="F2521" t="s">
        <v>534</v>
      </c>
      <c r="G2521" s="14" t="s">
        <v>13076</v>
      </c>
      <c r="H2521">
        <v>2009</v>
      </c>
      <c r="I2521" t="s">
        <v>62</v>
      </c>
      <c r="J2521" t="s">
        <v>203</v>
      </c>
      <c r="K2521">
        <f>IFERROR(VALUE(LEFT(table_netflix[[#This Row],[duration (in min)]], LEN(table_netflix[[#This Row],[duration (in min)]])-4)),0)</f>
        <v>99</v>
      </c>
      <c r="L2521" t="s">
        <v>71</v>
      </c>
      <c r="M2521" t="s">
        <v>55</v>
      </c>
      <c r="N2521" t="s">
        <v>107</v>
      </c>
      <c r="O2521" t="str" cm="1">
        <f t="array" ref="O2521">_xlfn.IFS(table_netflix[[#This Row],[release_year]]&gt;=2018, "2018 &amp; after", TRUE, "Before 2018")</f>
        <v>Before 2018</v>
      </c>
      <c r="P2521" s="12">
        <f>DATE(table_netflix[[#This Row],[release_year]],1,1)</f>
        <v>39814</v>
      </c>
      <c r="Q2521" s="12">
        <f t="shared" si="39"/>
        <v>43413</v>
      </c>
      <c r="R2521" s="12" t="str">
        <f>TEXT(table_netflix[[#This Row],[date_added_todate]], "mmm")</f>
        <v>Nov</v>
      </c>
      <c r="S2521" t="s">
        <v>13077</v>
      </c>
    </row>
    <row r="2522" spans="1:19" x14ac:dyDescent="0.3">
      <c r="A2522" t="s">
        <v>13078</v>
      </c>
      <c r="B2522" t="s">
        <v>15</v>
      </c>
      <c r="C2522" t="s">
        <v>13079</v>
      </c>
      <c r="D2522" t="s">
        <v>13080</v>
      </c>
      <c r="E2522" t="s">
        <v>13081</v>
      </c>
      <c r="F2522" t="s">
        <v>80</v>
      </c>
      <c r="G2522" s="14" t="s">
        <v>13076</v>
      </c>
      <c r="H2522">
        <v>2017</v>
      </c>
      <c r="I2522" t="s">
        <v>27</v>
      </c>
      <c r="J2522" t="s">
        <v>133</v>
      </c>
      <c r="K2522">
        <f>IFERROR(VALUE(LEFT(table_netflix[[#This Row],[duration (in min)]], LEN(table_netflix[[#This Row],[duration (in min)]])-4)),0)</f>
        <v>106</v>
      </c>
      <c r="L2522" t="s">
        <v>71</v>
      </c>
      <c r="M2522" t="s">
        <v>55</v>
      </c>
      <c r="O2522" t="str" cm="1">
        <f t="array" ref="O2522">_xlfn.IFS(table_netflix[[#This Row],[release_year]]&gt;=2018, "2018 &amp; after", TRUE, "Before 2018")</f>
        <v>Before 2018</v>
      </c>
      <c r="P2522" s="12">
        <f>DATE(table_netflix[[#This Row],[release_year]],1,1)</f>
        <v>42736</v>
      </c>
      <c r="Q2522" s="12">
        <f t="shared" si="39"/>
        <v>43413</v>
      </c>
      <c r="R2522" s="12" t="str">
        <f>TEXT(table_netflix[[#This Row],[date_added_todate]], "mmm")</f>
        <v>Nov</v>
      </c>
      <c r="S2522" t="s">
        <v>13082</v>
      </c>
    </row>
    <row r="2523" spans="1:19" x14ac:dyDescent="0.3">
      <c r="A2523" t="s">
        <v>13083</v>
      </c>
      <c r="B2523" t="s">
        <v>15</v>
      </c>
      <c r="C2523" t="s">
        <v>13084</v>
      </c>
      <c r="D2523" t="s">
        <v>13085</v>
      </c>
      <c r="E2523" t="s">
        <v>13086</v>
      </c>
      <c r="F2523" t="s">
        <v>61</v>
      </c>
      <c r="G2523" s="14" t="s">
        <v>13076</v>
      </c>
      <c r="H2523">
        <v>2018</v>
      </c>
      <c r="I2523" t="s">
        <v>186</v>
      </c>
      <c r="J2523" t="s">
        <v>194</v>
      </c>
      <c r="K2523">
        <f>IFERROR(VALUE(LEFT(table_netflix[[#This Row],[duration (in min)]], LEN(table_netflix[[#This Row],[duration (in min)]])-4)),0)</f>
        <v>122</v>
      </c>
      <c r="L2523" t="s">
        <v>144</v>
      </c>
      <c r="M2523" t="s">
        <v>72</v>
      </c>
      <c r="O2523" t="str" cm="1">
        <f t="array" ref="O2523">_xlfn.IFS(table_netflix[[#This Row],[release_year]]&gt;=2018, "2018 &amp; after", TRUE, "Before 2018")</f>
        <v>2018 &amp; after</v>
      </c>
      <c r="P2523" s="12">
        <f>DATE(table_netflix[[#This Row],[release_year]],1,1)</f>
        <v>43101</v>
      </c>
      <c r="Q2523" s="12">
        <f t="shared" si="39"/>
        <v>43413</v>
      </c>
      <c r="R2523" s="12" t="str">
        <f>TEXT(table_netflix[[#This Row],[date_added_todate]], "mmm")</f>
        <v>Nov</v>
      </c>
      <c r="S2523" t="s">
        <v>13087</v>
      </c>
    </row>
    <row r="2524" spans="1:19" x14ac:dyDescent="0.3">
      <c r="A2524" t="s">
        <v>13090</v>
      </c>
      <c r="B2524" t="s">
        <v>15</v>
      </c>
      <c r="C2524" t="s">
        <v>13091</v>
      </c>
      <c r="D2524" t="s">
        <v>13092</v>
      </c>
      <c r="E2524" t="s">
        <v>13093</v>
      </c>
      <c r="F2524" t="s">
        <v>39</v>
      </c>
      <c r="G2524" s="14" t="s">
        <v>13094</v>
      </c>
      <c r="H2524">
        <v>2018</v>
      </c>
      <c r="I2524" t="s">
        <v>62</v>
      </c>
      <c r="J2524" t="s">
        <v>644</v>
      </c>
      <c r="K2524">
        <f>IFERROR(VALUE(LEFT(table_netflix[[#This Row],[duration (in min)]], LEN(table_netflix[[#This Row],[duration (in min)]])-4)),0)</f>
        <v>129</v>
      </c>
      <c r="L2524" t="s">
        <v>53</v>
      </c>
      <c r="M2524" t="s">
        <v>55</v>
      </c>
      <c r="O2524" t="str" cm="1">
        <f t="array" ref="O2524">_xlfn.IFS(table_netflix[[#This Row],[release_year]]&gt;=2018, "2018 &amp; after", TRUE, "Before 2018")</f>
        <v>2018 &amp; after</v>
      </c>
      <c r="P2524" s="12">
        <f>DATE(table_netflix[[#This Row],[release_year]],1,1)</f>
        <v>43101</v>
      </c>
      <c r="Q2524" s="12">
        <f t="shared" si="39"/>
        <v>43409</v>
      </c>
      <c r="R2524" s="12" t="str">
        <f>TEXT(table_netflix[[#This Row],[date_added_todate]], "mmm")</f>
        <v>Nov</v>
      </c>
      <c r="S2524" t="s">
        <v>13095</v>
      </c>
    </row>
    <row r="2525" spans="1:19" x14ac:dyDescent="0.3">
      <c r="A2525" t="s">
        <v>13097</v>
      </c>
      <c r="B2525" t="s">
        <v>15</v>
      </c>
      <c r="C2525" t="s">
        <v>13098</v>
      </c>
      <c r="D2525" t="s">
        <v>13099</v>
      </c>
      <c r="E2525" t="s">
        <v>13100</v>
      </c>
      <c r="F2525" t="s">
        <v>941</v>
      </c>
      <c r="G2525" s="14" t="s">
        <v>13101</v>
      </c>
      <c r="H2525">
        <v>2018</v>
      </c>
      <c r="I2525" t="s">
        <v>27</v>
      </c>
      <c r="J2525" t="s">
        <v>167</v>
      </c>
      <c r="K2525">
        <f>IFERROR(VALUE(LEFT(table_netflix[[#This Row],[duration (in min)]], LEN(table_netflix[[#This Row],[duration (in min)]])-4)),0)</f>
        <v>116</v>
      </c>
      <c r="L2525" t="s">
        <v>71</v>
      </c>
      <c r="M2525" t="s">
        <v>55</v>
      </c>
      <c r="N2525" t="s">
        <v>600</v>
      </c>
      <c r="O2525" t="str" cm="1">
        <f t="array" ref="O2525">_xlfn.IFS(table_netflix[[#This Row],[release_year]]&gt;=2018, "2018 &amp; after", TRUE, "Before 2018")</f>
        <v>2018 &amp; after</v>
      </c>
      <c r="P2525" s="12">
        <f>DATE(table_netflix[[#This Row],[release_year]],1,1)</f>
        <v>43101</v>
      </c>
      <c r="Q2525" s="12">
        <f t="shared" si="39"/>
        <v>43406</v>
      </c>
      <c r="R2525" s="12" t="str">
        <f>TEXT(table_netflix[[#This Row],[date_added_todate]], "mmm")</f>
        <v>Nov</v>
      </c>
      <c r="S2525" t="s">
        <v>13102</v>
      </c>
    </row>
    <row r="2526" spans="1:19" x14ac:dyDescent="0.3">
      <c r="A2526" t="s">
        <v>13103</v>
      </c>
      <c r="B2526" t="s">
        <v>15</v>
      </c>
      <c r="C2526" t="s">
        <v>13104</v>
      </c>
      <c r="D2526" t="s">
        <v>13105</v>
      </c>
      <c r="F2526" t="s">
        <v>18</v>
      </c>
      <c r="G2526" s="14" t="s">
        <v>13101</v>
      </c>
      <c r="H2526">
        <v>2018</v>
      </c>
      <c r="I2526" t="s">
        <v>62</v>
      </c>
      <c r="J2526" t="s">
        <v>858</v>
      </c>
      <c r="K2526">
        <f>IFERROR(VALUE(LEFT(table_netflix[[#This Row],[duration (in min)]], LEN(table_netflix[[#This Row],[duration (in min)]])-4)),0)</f>
        <v>59</v>
      </c>
      <c r="L2526" t="s">
        <v>22</v>
      </c>
      <c r="M2526" t="s">
        <v>112</v>
      </c>
      <c r="O2526" t="str" cm="1">
        <f t="array" ref="O2526">_xlfn.IFS(table_netflix[[#This Row],[release_year]]&gt;=2018, "2018 &amp; after", TRUE, "Before 2018")</f>
        <v>2018 &amp; after</v>
      </c>
      <c r="P2526" s="12">
        <f>DATE(table_netflix[[#This Row],[release_year]],1,1)</f>
        <v>43101</v>
      </c>
      <c r="Q2526" s="12">
        <f t="shared" si="39"/>
        <v>43406</v>
      </c>
      <c r="R2526" s="12" t="str">
        <f>TEXT(table_netflix[[#This Row],[date_added_todate]], "mmm")</f>
        <v>Nov</v>
      </c>
      <c r="S2526" t="s">
        <v>13106</v>
      </c>
    </row>
    <row r="2527" spans="1:19" x14ac:dyDescent="0.3">
      <c r="A2527" t="s">
        <v>13107</v>
      </c>
      <c r="B2527" t="s">
        <v>15</v>
      </c>
      <c r="C2527" t="s">
        <v>13108</v>
      </c>
      <c r="D2527" t="s">
        <v>13109</v>
      </c>
      <c r="E2527" t="s">
        <v>13110</v>
      </c>
      <c r="F2527" t="s">
        <v>18</v>
      </c>
      <c r="G2527" s="14" t="s">
        <v>13101</v>
      </c>
      <c r="H2527">
        <v>2018</v>
      </c>
      <c r="I2527" t="s">
        <v>264</v>
      </c>
      <c r="J2527" t="s">
        <v>241</v>
      </c>
      <c r="K2527">
        <f>IFERROR(VALUE(LEFT(table_netflix[[#This Row],[duration (in min)]], LEN(table_netflix[[#This Row],[duration (in min)]])-4)),0)</f>
        <v>95</v>
      </c>
      <c r="L2527" t="s">
        <v>53</v>
      </c>
      <c r="M2527" t="s">
        <v>107</v>
      </c>
      <c r="O2527" t="str" cm="1">
        <f t="array" ref="O2527">_xlfn.IFS(table_netflix[[#This Row],[release_year]]&gt;=2018, "2018 &amp; after", TRUE, "Before 2018")</f>
        <v>2018 &amp; after</v>
      </c>
      <c r="P2527" s="12">
        <f>DATE(table_netflix[[#This Row],[release_year]],1,1)</f>
        <v>43101</v>
      </c>
      <c r="Q2527" s="12">
        <f t="shared" si="39"/>
        <v>43406</v>
      </c>
      <c r="R2527" s="12" t="str">
        <f>TEXT(table_netflix[[#This Row],[date_added_todate]], "mmm")</f>
        <v>Nov</v>
      </c>
      <c r="S2527" t="s">
        <v>13111</v>
      </c>
    </row>
    <row r="2528" spans="1:19" x14ac:dyDescent="0.3">
      <c r="A2528" t="s">
        <v>13112</v>
      </c>
      <c r="B2528" t="s">
        <v>15</v>
      </c>
      <c r="C2528" t="s">
        <v>13113</v>
      </c>
      <c r="D2528" t="s">
        <v>13114</v>
      </c>
      <c r="E2528" t="s">
        <v>13115</v>
      </c>
      <c r="F2528" t="s">
        <v>307</v>
      </c>
      <c r="G2528" s="14" t="s">
        <v>13101</v>
      </c>
      <c r="H2528">
        <v>2018</v>
      </c>
      <c r="I2528" t="s">
        <v>186</v>
      </c>
      <c r="J2528" t="s">
        <v>194</v>
      </c>
      <c r="K2528">
        <f>IFERROR(VALUE(LEFT(table_netflix[[#This Row],[duration (in min)]], LEN(table_netflix[[#This Row],[duration (in min)]])-4)),0)</f>
        <v>122</v>
      </c>
      <c r="L2528" t="s">
        <v>445</v>
      </c>
      <c r="M2528" t="s">
        <v>72</v>
      </c>
      <c r="N2528" t="s">
        <v>54</v>
      </c>
      <c r="O2528" t="str" cm="1">
        <f t="array" ref="O2528">_xlfn.IFS(table_netflix[[#This Row],[release_year]]&gt;=2018, "2018 &amp; after", TRUE, "Before 2018")</f>
        <v>2018 &amp; after</v>
      </c>
      <c r="P2528" s="12">
        <f>DATE(table_netflix[[#This Row],[release_year]],1,1)</f>
        <v>43101</v>
      </c>
      <c r="Q2528" s="12">
        <f t="shared" si="39"/>
        <v>43406</v>
      </c>
      <c r="R2528" s="12" t="str">
        <f>TEXT(table_netflix[[#This Row],[date_added_todate]], "mmm")</f>
        <v>Nov</v>
      </c>
      <c r="S2528" t="s">
        <v>13116</v>
      </c>
    </row>
    <row r="2529" spans="1:19" x14ac:dyDescent="0.3">
      <c r="A2529" t="s">
        <v>13117</v>
      </c>
      <c r="B2529" t="s">
        <v>15</v>
      </c>
      <c r="C2529" t="s">
        <v>13118</v>
      </c>
      <c r="D2529" t="s">
        <v>13119</v>
      </c>
      <c r="E2529" t="s">
        <v>13120</v>
      </c>
      <c r="F2529" t="s">
        <v>18</v>
      </c>
      <c r="G2529" s="14" t="s">
        <v>13101</v>
      </c>
      <c r="H2529">
        <v>2018</v>
      </c>
      <c r="I2529" t="s">
        <v>27</v>
      </c>
      <c r="J2529" t="s">
        <v>174</v>
      </c>
      <c r="K2529">
        <f>IFERROR(VALUE(LEFT(table_netflix[[#This Row],[duration (in min)]], LEN(table_netflix[[#This Row],[duration (in min)]])-4)),0)</f>
        <v>98</v>
      </c>
      <c r="L2529" t="s">
        <v>22</v>
      </c>
      <c r="O2529" t="str" cm="1">
        <f t="array" ref="O2529">_xlfn.IFS(table_netflix[[#This Row],[release_year]]&gt;=2018, "2018 &amp; after", TRUE, "Before 2018")</f>
        <v>2018 &amp; after</v>
      </c>
      <c r="P2529" s="12">
        <f>DATE(table_netflix[[#This Row],[release_year]],1,1)</f>
        <v>43101</v>
      </c>
      <c r="Q2529" s="12">
        <f t="shared" si="39"/>
        <v>43406</v>
      </c>
      <c r="R2529" s="12" t="str">
        <f>TEXT(table_netflix[[#This Row],[date_added_todate]], "mmm")</f>
        <v>Nov</v>
      </c>
      <c r="S2529" t="s">
        <v>13121</v>
      </c>
    </row>
    <row r="2530" spans="1:19" x14ac:dyDescent="0.3">
      <c r="A2530" t="s">
        <v>13122</v>
      </c>
      <c r="B2530" t="s">
        <v>15</v>
      </c>
      <c r="C2530" t="s">
        <v>13123</v>
      </c>
      <c r="D2530" t="s">
        <v>13124</v>
      </c>
      <c r="E2530" t="s">
        <v>13125</v>
      </c>
      <c r="F2530" t="s">
        <v>39</v>
      </c>
      <c r="G2530" s="14" t="s">
        <v>13126</v>
      </c>
      <c r="H2530">
        <v>2009</v>
      </c>
      <c r="I2530" t="s">
        <v>62</v>
      </c>
      <c r="J2530" t="s">
        <v>330</v>
      </c>
      <c r="K2530">
        <f>IFERROR(VALUE(LEFT(table_netflix[[#This Row],[duration (in min)]], LEN(table_netflix[[#This Row],[duration (in min)]])-4)),0)</f>
        <v>117</v>
      </c>
      <c r="L2530" t="s">
        <v>71</v>
      </c>
      <c r="M2530" t="s">
        <v>55</v>
      </c>
      <c r="N2530" t="s">
        <v>112</v>
      </c>
      <c r="O2530" t="str" cm="1">
        <f t="array" ref="O2530">_xlfn.IFS(table_netflix[[#This Row],[release_year]]&gt;=2018, "2018 &amp; after", TRUE, "Before 2018")</f>
        <v>Before 2018</v>
      </c>
      <c r="P2530" s="12">
        <f>DATE(table_netflix[[#This Row],[release_year]],1,1)</f>
        <v>39814</v>
      </c>
      <c r="Q2530" s="12">
        <f t="shared" si="39"/>
        <v>43405</v>
      </c>
      <c r="R2530" s="12" t="str">
        <f>TEXT(table_netflix[[#This Row],[date_added_todate]], "mmm")</f>
        <v>Nov</v>
      </c>
      <c r="S2530" t="s">
        <v>13127</v>
      </c>
    </row>
    <row r="2531" spans="1:19" x14ac:dyDescent="0.3">
      <c r="A2531" t="s">
        <v>13128</v>
      </c>
      <c r="B2531" t="s">
        <v>15</v>
      </c>
      <c r="C2531" t="s">
        <v>13129</v>
      </c>
      <c r="D2531" t="s">
        <v>13130</v>
      </c>
      <c r="E2531" t="s">
        <v>13131</v>
      </c>
      <c r="F2531" t="s">
        <v>39</v>
      </c>
      <c r="G2531" s="14" t="s">
        <v>13126</v>
      </c>
      <c r="H2531">
        <v>2008</v>
      </c>
      <c r="I2531" t="s">
        <v>62</v>
      </c>
      <c r="J2531" t="s">
        <v>241</v>
      </c>
      <c r="K2531">
        <f>IFERROR(VALUE(LEFT(table_netflix[[#This Row],[duration (in min)]], LEN(table_netflix[[#This Row],[duration (in min)]])-4)),0)</f>
        <v>95</v>
      </c>
      <c r="L2531" t="s">
        <v>294</v>
      </c>
      <c r="M2531" t="s">
        <v>142</v>
      </c>
      <c r="O2531" t="str" cm="1">
        <f t="array" ref="O2531">_xlfn.IFS(table_netflix[[#This Row],[release_year]]&gt;=2018, "2018 &amp; after", TRUE, "Before 2018")</f>
        <v>Before 2018</v>
      </c>
      <c r="P2531" s="12">
        <f>DATE(table_netflix[[#This Row],[release_year]],1,1)</f>
        <v>39448</v>
      </c>
      <c r="Q2531" s="12">
        <f t="shared" si="39"/>
        <v>43405</v>
      </c>
      <c r="R2531" s="12" t="str">
        <f>TEXT(table_netflix[[#This Row],[date_added_todate]], "mmm")</f>
        <v>Nov</v>
      </c>
      <c r="S2531" t="s">
        <v>13132</v>
      </c>
    </row>
    <row r="2532" spans="1:19" x14ac:dyDescent="0.3">
      <c r="A2532" t="s">
        <v>13133</v>
      </c>
      <c r="B2532" t="s">
        <v>15</v>
      </c>
      <c r="C2532" t="s">
        <v>13134</v>
      </c>
      <c r="D2532" t="s">
        <v>13135</v>
      </c>
      <c r="E2532" t="s">
        <v>13136</v>
      </c>
      <c r="F2532" t="s">
        <v>39</v>
      </c>
      <c r="G2532" s="14" t="s">
        <v>13126</v>
      </c>
      <c r="H2532">
        <v>2015</v>
      </c>
      <c r="I2532" t="s">
        <v>62</v>
      </c>
      <c r="J2532" t="s">
        <v>5756</v>
      </c>
      <c r="K2532">
        <f>IFERROR(VALUE(LEFT(table_netflix[[#This Row],[duration (in min)]], LEN(table_netflix[[#This Row],[duration (in min)]])-4)),0)</f>
        <v>146</v>
      </c>
      <c r="L2532" t="s">
        <v>53</v>
      </c>
      <c r="M2532" t="s">
        <v>55</v>
      </c>
      <c r="N2532" t="s">
        <v>112</v>
      </c>
      <c r="O2532" t="str" cm="1">
        <f t="array" ref="O2532">_xlfn.IFS(table_netflix[[#This Row],[release_year]]&gt;=2018, "2018 &amp; after", TRUE, "Before 2018")</f>
        <v>Before 2018</v>
      </c>
      <c r="P2532" s="12">
        <f>DATE(table_netflix[[#This Row],[release_year]],1,1)</f>
        <v>42005</v>
      </c>
      <c r="Q2532" s="12">
        <f t="shared" si="39"/>
        <v>43405</v>
      </c>
      <c r="R2532" s="12" t="str">
        <f>TEXT(table_netflix[[#This Row],[date_added_todate]], "mmm")</f>
        <v>Nov</v>
      </c>
      <c r="S2532" t="s">
        <v>13137</v>
      </c>
    </row>
    <row r="2533" spans="1:19" x14ac:dyDescent="0.3">
      <c r="A2533" t="s">
        <v>13138</v>
      </c>
      <c r="B2533" t="s">
        <v>15</v>
      </c>
      <c r="C2533" t="s">
        <v>13139</v>
      </c>
      <c r="D2533" t="s">
        <v>13135</v>
      </c>
      <c r="E2533" t="s">
        <v>13140</v>
      </c>
      <c r="F2533" t="s">
        <v>39</v>
      </c>
      <c r="G2533" s="14" t="s">
        <v>13126</v>
      </c>
      <c r="H2533">
        <v>2013</v>
      </c>
      <c r="I2533" t="s">
        <v>62</v>
      </c>
      <c r="J2533" t="s">
        <v>693</v>
      </c>
      <c r="K2533">
        <f>IFERROR(VALUE(LEFT(table_netflix[[#This Row],[duration (in min)]], LEN(table_netflix[[#This Row],[duration (in min)]])-4)),0)</f>
        <v>136</v>
      </c>
      <c r="L2533" t="s">
        <v>53</v>
      </c>
      <c r="M2533" t="s">
        <v>55</v>
      </c>
      <c r="O2533" t="str" cm="1">
        <f t="array" ref="O2533">_xlfn.IFS(table_netflix[[#This Row],[release_year]]&gt;=2018, "2018 &amp; after", TRUE, "Before 2018")</f>
        <v>Before 2018</v>
      </c>
      <c r="P2533" s="12">
        <f>DATE(table_netflix[[#This Row],[release_year]],1,1)</f>
        <v>41275</v>
      </c>
      <c r="Q2533" s="12">
        <f t="shared" si="39"/>
        <v>43405</v>
      </c>
      <c r="R2533" s="12" t="str">
        <f>TEXT(table_netflix[[#This Row],[date_added_todate]], "mmm")</f>
        <v>Nov</v>
      </c>
      <c r="S2533" t="s">
        <v>13141</v>
      </c>
    </row>
    <row r="2534" spans="1:19" x14ac:dyDescent="0.3">
      <c r="A2534" t="s">
        <v>13142</v>
      </c>
      <c r="B2534" t="s">
        <v>15</v>
      </c>
      <c r="C2534" t="s">
        <v>13143</v>
      </c>
      <c r="D2534" t="s">
        <v>13144</v>
      </c>
      <c r="E2534" t="s">
        <v>13145</v>
      </c>
      <c r="F2534" t="s">
        <v>39</v>
      </c>
      <c r="G2534" s="14" t="s">
        <v>13126</v>
      </c>
      <c r="H2534">
        <v>2011</v>
      </c>
      <c r="I2534" t="s">
        <v>62</v>
      </c>
      <c r="J2534" t="s">
        <v>46</v>
      </c>
      <c r="K2534">
        <f>IFERROR(VALUE(LEFT(table_netflix[[#This Row],[duration (in min)]], LEN(table_netflix[[#This Row],[duration (in min)]])-4)),0)</f>
        <v>91</v>
      </c>
      <c r="L2534" t="s">
        <v>144</v>
      </c>
      <c r="M2534" t="s">
        <v>72</v>
      </c>
      <c r="N2534" t="s">
        <v>55</v>
      </c>
      <c r="O2534" t="str" cm="1">
        <f t="array" ref="O2534">_xlfn.IFS(table_netflix[[#This Row],[release_year]]&gt;=2018, "2018 &amp; after", TRUE, "Before 2018")</f>
        <v>Before 2018</v>
      </c>
      <c r="P2534" s="12">
        <f>DATE(table_netflix[[#This Row],[release_year]],1,1)</f>
        <v>40544</v>
      </c>
      <c r="Q2534" s="12">
        <f t="shared" si="39"/>
        <v>43405</v>
      </c>
      <c r="R2534" s="12" t="str">
        <f>TEXT(table_netflix[[#This Row],[date_added_todate]], "mmm")</f>
        <v>Nov</v>
      </c>
      <c r="S2534" t="s">
        <v>13146</v>
      </c>
    </row>
    <row r="2535" spans="1:19" x14ac:dyDescent="0.3">
      <c r="A2535" t="s">
        <v>13147</v>
      </c>
      <c r="B2535" t="s">
        <v>15</v>
      </c>
      <c r="C2535" t="s">
        <v>13148</v>
      </c>
      <c r="D2535" t="s">
        <v>13149</v>
      </c>
      <c r="E2535" t="s">
        <v>13150</v>
      </c>
      <c r="F2535" t="s">
        <v>39</v>
      </c>
      <c r="G2535" s="14" t="s">
        <v>13126</v>
      </c>
      <c r="H2535">
        <v>2018</v>
      </c>
      <c r="I2535" t="s">
        <v>62</v>
      </c>
      <c r="J2535" t="s">
        <v>1221</v>
      </c>
      <c r="K2535">
        <f>IFERROR(VALUE(LEFT(table_netflix[[#This Row],[duration (in min)]], LEN(table_netflix[[#This Row],[duration (in min)]])-4)),0)</f>
        <v>123</v>
      </c>
      <c r="L2535" t="s">
        <v>53</v>
      </c>
      <c r="M2535" t="s">
        <v>55</v>
      </c>
      <c r="N2535" t="s">
        <v>112</v>
      </c>
      <c r="O2535" t="str" cm="1">
        <f t="array" ref="O2535">_xlfn.IFS(table_netflix[[#This Row],[release_year]]&gt;=2018, "2018 &amp; after", TRUE, "Before 2018")</f>
        <v>2018 &amp; after</v>
      </c>
      <c r="P2535" s="12">
        <f>DATE(table_netflix[[#This Row],[release_year]],1,1)</f>
        <v>43101</v>
      </c>
      <c r="Q2535" s="12">
        <f t="shared" si="39"/>
        <v>43405</v>
      </c>
      <c r="R2535" s="12" t="str">
        <f>TEXT(table_netflix[[#This Row],[date_added_todate]], "mmm")</f>
        <v>Nov</v>
      </c>
      <c r="S2535" t="s">
        <v>13151</v>
      </c>
    </row>
    <row r="2536" spans="1:19" x14ac:dyDescent="0.3">
      <c r="A2536" t="s">
        <v>13152</v>
      </c>
      <c r="B2536" t="s">
        <v>15</v>
      </c>
      <c r="C2536" t="s">
        <v>13153</v>
      </c>
      <c r="D2536" t="s">
        <v>5019</v>
      </c>
      <c r="E2536" t="s">
        <v>13154</v>
      </c>
      <c r="F2536" t="s">
        <v>39</v>
      </c>
      <c r="G2536" s="14" t="s">
        <v>13126</v>
      </c>
      <c r="H2536">
        <v>2012</v>
      </c>
      <c r="I2536" t="s">
        <v>62</v>
      </c>
      <c r="J2536" t="s">
        <v>8085</v>
      </c>
      <c r="K2536">
        <f>IFERROR(VALUE(LEFT(table_netflix[[#This Row],[duration (in min)]], LEN(table_netflix[[#This Row],[duration (in min)]])-4)),0)</f>
        <v>144</v>
      </c>
      <c r="L2536" t="s">
        <v>71</v>
      </c>
      <c r="M2536" t="s">
        <v>72</v>
      </c>
      <c r="N2536" t="s">
        <v>55</v>
      </c>
      <c r="O2536" t="str" cm="1">
        <f t="array" ref="O2536">_xlfn.IFS(table_netflix[[#This Row],[release_year]]&gt;=2018, "2018 &amp; after", TRUE, "Before 2018")</f>
        <v>Before 2018</v>
      </c>
      <c r="P2536" s="12">
        <f>DATE(table_netflix[[#This Row],[release_year]],1,1)</f>
        <v>40909</v>
      </c>
      <c r="Q2536" s="12">
        <f t="shared" si="39"/>
        <v>43405</v>
      </c>
      <c r="R2536" s="12" t="str">
        <f>TEXT(table_netflix[[#This Row],[date_added_todate]], "mmm")</f>
        <v>Nov</v>
      </c>
      <c r="S2536" t="s">
        <v>13155</v>
      </c>
    </row>
    <row r="2537" spans="1:19" x14ac:dyDescent="0.3">
      <c r="A2537" t="s">
        <v>13156</v>
      </c>
      <c r="B2537" t="s">
        <v>15</v>
      </c>
      <c r="C2537" t="s">
        <v>13157</v>
      </c>
      <c r="D2537" t="s">
        <v>5505</v>
      </c>
      <c r="E2537" t="s">
        <v>13158</v>
      </c>
      <c r="F2537" t="s">
        <v>39</v>
      </c>
      <c r="G2537" s="14" t="s">
        <v>13126</v>
      </c>
      <c r="H2537">
        <v>2010</v>
      </c>
      <c r="I2537" t="s">
        <v>62</v>
      </c>
      <c r="J2537" t="s">
        <v>412</v>
      </c>
      <c r="K2537">
        <f>IFERROR(VALUE(LEFT(table_netflix[[#This Row],[duration (in min)]], LEN(table_netflix[[#This Row],[duration (in min)]])-4)),0)</f>
        <v>121</v>
      </c>
      <c r="L2537" t="s">
        <v>71</v>
      </c>
      <c r="M2537" t="s">
        <v>72</v>
      </c>
      <c r="N2537" t="s">
        <v>55</v>
      </c>
      <c r="O2537" t="str" cm="1">
        <f t="array" ref="O2537">_xlfn.IFS(table_netflix[[#This Row],[release_year]]&gt;=2018, "2018 &amp; after", TRUE, "Before 2018")</f>
        <v>Before 2018</v>
      </c>
      <c r="P2537" s="12">
        <f>DATE(table_netflix[[#This Row],[release_year]],1,1)</f>
        <v>40179</v>
      </c>
      <c r="Q2537" s="12">
        <f t="shared" si="39"/>
        <v>43405</v>
      </c>
      <c r="R2537" s="12" t="str">
        <f>TEXT(table_netflix[[#This Row],[date_added_todate]], "mmm")</f>
        <v>Nov</v>
      </c>
      <c r="S2537" t="s">
        <v>13159</v>
      </c>
    </row>
    <row r="2538" spans="1:19" x14ac:dyDescent="0.3">
      <c r="A2538" t="s">
        <v>13160</v>
      </c>
      <c r="B2538" t="s">
        <v>15</v>
      </c>
      <c r="C2538" t="s">
        <v>13161</v>
      </c>
      <c r="D2538" t="s">
        <v>4953</v>
      </c>
      <c r="E2538" t="s">
        <v>13162</v>
      </c>
      <c r="F2538" t="s">
        <v>523</v>
      </c>
      <c r="G2538" s="14" t="s">
        <v>13126</v>
      </c>
      <c r="H2538">
        <v>2018</v>
      </c>
      <c r="I2538" t="s">
        <v>84</v>
      </c>
      <c r="J2538" t="s">
        <v>46</v>
      </c>
      <c r="K2538">
        <f>IFERROR(VALUE(LEFT(table_netflix[[#This Row],[duration (in min)]], LEN(table_netflix[[#This Row],[duration (in min)]])-4)),0)</f>
        <v>91</v>
      </c>
      <c r="L2538" t="s">
        <v>294</v>
      </c>
      <c r="M2538" t="s">
        <v>107</v>
      </c>
      <c r="O2538" t="str" cm="1">
        <f t="array" ref="O2538">_xlfn.IFS(table_netflix[[#This Row],[release_year]]&gt;=2018, "2018 &amp; after", TRUE, "Before 2018")</f>
        <v>2018 &amp; after</v>
      </c>
      <c r="P2538" s="12">
        <f>DATE(table_netflix[[#This Row],[release_year]],1,1)</f>
        <v>43101</v>
      </c>
      <c r="Q2538" s="12">
        <f t="shared" si="39"/>
        <v>43405</v>
      </c>
      <c r="R2538" s="12" t="str">
        <f>TEXT(table_netflix[[#This Row],[date_added_todate]], "mmm")</f>
        <v>Nov</v>
      </c>
      <c r="S2538" t="s">
        <v>13163</v>
      </c>
    </row>
    <row r="2539" spans="1:19" x14ac:dyDescent="0.3">
      <c r="A2539" t="s">
        <v>13164</v>
      </c>
      <c r="B2539" t="s">
        <v>15</v>
      </c>
      <c r="C2539" t="s">
        <v>13165</v>
      </c>
      <c r="D2539" t="s">
        <v>13166</v>
      </c>
      <c r="E2539" t="s">
        <v>13167</v>
      </c>
      <c r="F2539" t="s">
        <v>39</v>
      </c>
      <c r="G2539" s="14" t="s">
        <v>13126</v>
      </c>
      <c r="H2539">
        <v>2006</v>
      </c>
      <c r="I2539" t="s">
        <v>62</v>
      </c>
      <c r="J2539" t="s">
        <v>3091</v>
      </c>
      <c r="K2539">
        <f>IFERROR(VALUE(LEFT(table_netflix[[#This Row],[duration (in min)]], LEN(table_netflix[[#This Row],[duration (in min)]])-4)),0)</f>
        <v>158</v>
      </c>
      <c r="L2539" t="s">
        <v>71</v>
      </c>
      <c r="M2539" t="s">
        <v>72</v>
      </c>
      <c r="N2539" t="s">
        <v>55</v>
      </c>
      <c r="O2539" t="str" cm="1">
        <f t="array" ref="O2539">_xlfn.IFS(table_netflix[[#This Row],[release_year]]&gt;=2018, "2018 &amp; after", TRUE, "Before 2018")</f>
        <v>Before 2018</v>
      </c>
      <c r="P2539" s="12">
        <f>DATE(table_netflix[[#This Row],[release_year]],1,1)</f>
        <v>38718</v>
      </c>
      <c r="Q2539" s="12">
        <f t="shared" si="39"/>
        <v>43405</v>
      </c>
      <c r="R2539" s="12" t="str">
        <f>TEXT(table_netflix[[#This Row],[date_added_todate]], "mmm")</f>
        <v>Nov</v>
      </c>
      <c r="S2539" t="s">
        <v>13168</v>
      </c>
    </row>
    <row r="2540" spans="1:19" x14ac:dyDescent="0.3">
      <c r="A2540" t="s">
        <v>13169</v>
      </c>
      <c r="B2540" t="s">
        <v>15</v>
      </c>
      <c r="C2540" t="s">
        <v>13170</v>
      </c>
      <c r="D2540" t="s">
        <v>13171</v>
      </c>
      <c r="E2540" t="s">
        <v>13172</v>
      </c>
      <c r="F2540" t="s">
        <v>61</v>
      </c>
      <c r="G2540" s="14" t="s">
        <v>13126</v>
      </c>
      <c r="H2540">
        <v>2007</v>
      </c>
      <c r="I2540" t="s">
        <v>62</v>
      </c>
      <c r="J2540" t="s">
        <v>5981</v>
      </c>
      <c r="K2540">
        <f>IFERROR(VALUE(LEFT(table_netflix[[#This Row],[duration (in min)]], LEN(table_netflix[[#This Row],[duration (in min)]])-4)),0)</f>
        <v>157</v>
      </c>
      <c r="L2540" t="s">
        <v>53</v>
      </c>
      <c r="M2540" t="s">
        <v>55</v>
      </c>
      <c r="N2540" t="s">
        <v>112</v>
      </c>
      <c r="O2540" t="str" cm="1">
        <f t="array" ref="O2540">_xlfn.IFS(table_netflix[[#This Row],[release_year]]&gt;=2018, "2018 &amp; after", TRUE, "Before 2018")</f>
        <v>Before 2018</v>
      </c>
      <c r="P2540" s="12">
        <f>DATE(table_netflix[[#This Row],[release_year]],1,1)</f>
        <v>39083</v>
      </c>
      <c r="Q2540" s="12">
        <f t="shared" si="39"/>
        <v>43405</v>
      </c>
      <c r="R2540" s="12" t="str">
        <f>TEXT(table_netflix[[#This Row],[date_added_todate]], "mmm")</f>
        <v>Nov</v>
      </c>
      <c r="S2540" t="s">
        <v>13173</v>
      </c>
    </row>
    <row r="2541" spans="1:19" x14ac:dyDescent="0.3">
      <c r="A2541" t="s">
        <v>13174</v>
      </c>
      <c r="B2541" t="s">
        <v>15</v>
      </c>
      <c r="C2541" t="s">
        <v>13175</v>
      </c>
      <c r="D2541" t="s">
        <v>6818</v>
      </c>
      <c r="E2541" t="s">
        <v>13176</v>
      </c>
      <c r="F2541" t="s">
        <v>39</v>
      </c>
      <c r="G2541" s="14" t="s">
        <v>13126</v>
      </c>
      <c r="H2541">
        <v>2009</v>
      </c>
      <c r="I2541" t="s">
        <v>62</v>
      </c>
      <c r="J2541" t="s">
        <v>160</v>
      </c>
      <c r="K2541">
        <f>IFERROR(VALUE(LEFT(table_netflix[[#This Row],[duration (in min)]], LEN(table_netflix[[#This Row],[duration (in min)]])-4)),0)</f>
        <v>124</v>
      </c>
      <c r="L2541" t="s">
        <v>71</v>
      </c>
      <c r="M2541" t="s">
        <v>55</v>
      </c>
      <c r="N2541" t="s">
        <v>112</v>
      </c>
      <c r="O2541" t="str" cm="1">
        <f t="array" ref="O2541">_xlfn.IFS(table_netflix[[#This Row],[release_year]]&gt;=2018, "2018 &amp; after", TRUE, "Before 2018")</f>
        <v>Before 2018</v>
      </c>
      <c r="P2541" s="12">
        <f>DATE(table_netflix[[#This Row],[release_year]],1,1)</f>
        <v>39814</v>
      </c>
      <c r="Q2541" s="12">
        <f t="shared" si="39"/>
        <v>43405</v>
      </c>
      <c r="R2541" s="12" t="str">
        <f>TEXT(table_netflix[[#This Row],[date_added_todate]], "mmm")</f>
        <v>Nov</v>
      </c>
      <c r="S2541" t="s">
        <v>13177</v>
      </c>
    </row>
    <row r="2542" spans="1:19" x14ac:dyDescent="0.3">
      <c r="A2542" t="s">
        <v>13178</v>
      </c>
      <c r="B2542" t="s">
        <v>15</v>
      </c>
      <c r="C2542" t="s">
        <v>13179</v>
      </c>
      <c r="D2542" t="s">
        <v>13180</v>
      </c>
      <c r="E2542" t="s">
        <v>13181</v>
      </c>
      <c r="F2542" t="s">
        <v>39</v>
      </c>
      <c r="G2542" s="14" t="s">
        <v>13126</v>
      </c>
      <c r="H2542">
        <v>2010</v>
      </c>
      <c r="I2542" t="s">
        <v>84</v>
      </c>
      <c r="J2542" t="s">
        <v>133</v>
      </c>
      <c r="K2542">
        <f>IFERROR(VALUE(LEFT(table_netflix[[#This Row],[duration (in min)]], LEN(table_netflix[[#This Row],[duration (in min)]])-4)),0)</f>
        <v>106</v>
      </c>
      <c r="L2542" t="s">
        <v>71</v>
      </c>
      <c r="M2542" t="s">
        <v>55</v>
      </c>
      <c r="O2542" t="str" cm="1">
        <f t="array" ref="O2542">_xlfn.IFS(table_netflix[[#This Row],[release_year]]&gt;=2018, "2018 &amp; after", TRUE, "Before 2018")</f>
        <v>Before 2018</v>
      </c>
      <c r="P2542" s="12">
        <f>DATE(table_netflix[[#This Row],[release_year]],1,1)</f>
        <v>40179</v>
      </c>
      <c r="Q2542" s="12">
        <f t="shared" si="39"/>
        <v>43405</v>
      </c>
      <c r="R2542" s="12" t="str">
        <f>TEXT(table_netflix[[#This Row],[date_added_todate]], "mmm")</f>
        <v>Nov</v>
      </c>
      <c r="S2542" t="s">
        <v>13182</v>
      </c>
    </row>
    <row r="2543" spans="1:19" x14ac:dyDescent="0.3">
      <c r="A2543" t="s">
        <v>13183</v>
      </c>
      <c r="B2543" t="s">
        <v>15</v>
      </c>
      <c r="C2543" t="s">
        <v>13184</v>
      </c>
      <c r="D2543" t="s">
        <v>13185</v>
      </c>
      <c r="E2543" t="s">
        <v>13186</v>
      </c>
      <c r="F2543" t="s">
        <v>18</v>
      </c>
      <c r="G2543" s="14" t="s">
        <v>13126</v>
      </c>
      <c r="H2543">
        <v>2018</v>
      </c>
      <c r="I2543" t="s">
        <v>27</v>
      </c>
      <c r="J2543" t="s">
        <v>308</v>
      </c>
      <c r="K2543">
        <f>IFERROR(VALUE(LEFT(table_netflix[[#This Row],[duration (in min)]], LEN(table_netflix[[#This Row],[duration (in min)]])-4)),0)</f>
        <v>92</v>
      </c>
      <c r="L2543" t="s">
        <v>2398</v>
      </c>
      <c r="M2543" t="s">
        <v>142</v>
      </c>
      <c r="O2543" t="str" cm="1">
        <f t="array" ref="O2543">_xlfn.IFS(table_netflix[[#This Row],[release_year]]&gt;=2018, "2018 &amp; after", TRUE, "Before 2018")</f>
        <v>2018 &amp; after</v>
      </c>
      <c r="P2543" s="12">
        <f>DATE(table_netflix[[#This Row],[release_year]],1,1)</f>
        <v>43101</v>
      </c>
      <c r="Q2543" s="12">
        <f t="shared" si="39"/>
        <v>43405</v>
      </c>
      <c r="R2543" s="12" t="str">
        <f>TEXT(table_netflix[[#This Row],[date_added_todate]], "mmm")</f>
        <v>Nov</v>
      </c>
      <c r="S2543" t="s">
        <v>13187</v>
      </c>
    </row>
    <row r="2544" spans="1:19" x14ac:dyDescent="0.3">
      <c r="A2544" t="s">
        <v>13188</v>
      </c>
      <c r="B2544" t="s">
        <v>15</v>
      </c>
      <c r="C2544" t="s">
        <v>13189</v>
      </c>
      <c r="D2544" t="s">
        <v>13190</v>
      </c>
      <c r="E2544" t="s">
        <v>13191</v>
      </c>
      <c r="F2544" t="s">
        <v>941</v>
      </c>
      <c r="G2544" s="14" t="s">
        <v>13126</v>
      </c>
      <c r="H2544">
        <v>2017</v>
      </c>
      <c r="I2544" t="s">
        <v>27</v>
      </c>
      <c r="J2544" t="s">
        <v>327</v>
      </c>
      <c r="K2544">
        <f>IFERROR(VALUE(LEFT(table_netflix[[#This Row],[duration (in min)]], LEN(table_netflix[[#This Row],[duration (in min)]])-4)),0)</f>
        <v>80</v>
      </c>
      <c r="L2544" t="s">
        <v>852</v>
      </c>
      <c r="O2544" t="str" cm="1">
        <f t="array" ref="O2544">_xlfn.IFS(table_netflix[[#This Row],[release_year]]&gt;=2018, "2018 &amp; after", TRUE, "Before 2018")</f>
        <v>Before 2018</v>
      </c>
      <c r="P2544" s="12">
        <f>DATE(table_netflix[[#This Row],[release_year]],1,1)</f>
        <v>42736</v>
      </c>
      <c r="Q2544" s="12">
        <f t="shared" si="39"/>
        <v>43405</v>
      </c>
      <c r="R2544" s="12" t="str">
        <f>TEXT(table_netflix[[#This Row],[date_added_todate]], "mmm")</f>
        <v>Nov</v>
      </c>
      <c r="S2544" t="s">
        <v>13192</v>
      </c>
    </row>
    <row r="2545" spans="1:19" x14ac:dyDescent="0.3">
      <c r="A2545" t="s">
        <v>13193</v>
      </c>
      <c r="B2545" t="s">
        <v>15</v>
      </c>
      <c r="C2545" t="s">
        <v>13194</v>
      </c>
      <c r="D2545" t="s">
        <v>13195</v>
      </c>
      <c r="E2545" t="s">
        <v>13196</v>
      </c>
      <c r="F2545" t="s">
        <v>39</v>
      </c>
      <c r="G2545" s="14" t="s">
        <v>13126</v>
      </c>
      <c r="H2545">
        <v>2015</v>
      </c>
      <c r="I2545" t="s">
        <v>62</v>
      </c>
      <c r="J2545" t="s">
        <v>1474</v>
      </c>
      <c r="K2545">
        <f>IFERROR(VALUE(LEFT(table_netflix[[#This Row],[duration (in min)]], LEN(table_netflix[[#This Row],[duration (in min)]])-4)),0)</f>
        <v>126</v>
      </c>
      <c r="L2545" t="s">
        <v>53</v>
      </c>
      <c r="M2545" t="s">
        <v>55</v>
      </c>
      <c r="N2545" t="s">
        <v>142</v>
      </c>
      <c r="O2545" t="str" cm="1">
        <f t="array" ref="O2545">_xlfn.IFS(table_netflix[[#This Row],[release_year]]&gt;=2018, "2018 &amp; after", TRUE, "Before 2018")</f>
        <v>Before 2018</v>
      </c>
      <c r="P2545" s="12">
        <f>DATE(table_netflix[[#This Row],[release_year]],1,1)</f>
        <v>42005</v>
      </c>
      <c r="Q2545" s="12">
        <f t="shared" si="39"/>
        <v>43405</v>
      </c>
      <c r="R2545" s="12" t="str">
        <f>TEXT(table_netflix[[#This Row],[date_added_todate]], "mmm")</f>
        <v>Nov</v>
      </c>
      <c r="S2545" t="s">
        <v>13197</v>
      </c>
    </row>
    <row r="2546" spans="1:19" x14ac:dyDescent="0.3">
      <c r="A2546" t="s">
        <v>13198</v>
      </c>
      <c r="B2546" t="s">
        <v>15</v>
      </c>
      <c r="C2546" t="s">
        <v>13199</v>
      </c>
      <c r="D2546" t="s">
        <v>13130</v>
      </c>
      <c r="E2546" t="s">
        <v>13200</v>
      </c>
      <c r="F2546" t="s">
        <v>39</v>
      </c>
      <c r="G2546" s="14" t="s">
        <v>13126</v>
      </c>
      <c r="H2546">
        <v>2013</v>
      </c>
      <c r="I2546" t="s">
        <v>27</v>
      </c>
      <c r="J2546" t="s">
        <v>644</v>
      </c>
      <c r="K2546">
        <f>IFERROR(VALUE(LEFT(table_netflix[[#This Row],[duration (in min)]], LEN(table_netflix[[#This Row],[duration (in min)]])-4)),0)</f>
        <v>129</v>
      </c>
      <c r="L2546" t="s">
        <v>71</v>
      </c>
      <c r="M2546" t="s">
        <v>55</v>
      </c>
      <c r="N2546" t="s">
        <v>142</v>
      </c>
      <c r="O2546" t="str" cm="1">
        <f t="array" ref="O2546">_xlfn.IFS(table_netflix[[#This Row],[release_year]]&gt;=2018, "2018 &amp; after", TRUE, "Before 2018")</f>
        <v>Before 2018</v>
      </c>
      <c r="P2546" s="12">
        <f>DATE(table_netflix[[#This Row],[release_year]],1,1)</f>
        <v>41275</v>
      </c>
      <c r="Q2546" s="12">
        <f t="shared" si="39"/>
        <v>43405</v>
      </c>
      <c r="R2546" s="12" t="str">
        <f>TEXT(table_netflix[[#This Row],[date_added_todate]], "mmm")</f>
        <v>Nov</v>
      </c>
      <c r="S2546" t="s">
        <v>13201</v>
      </c>
    </row>
    <row r="2547" spans="1:19" x14ac:dyDescent="0.3">
      <c r="A2547" t="s">
        <v>13202</v>
      </c>
      <c r="B2547" t="s">
        <v>15</v>
      </c>
      <c r="C2547" t="s">
        <v>13203</v>
      </c>
      <c r="D2547" t="s">
        <v>13204</v>
      </c>
      <c r="E2547" t="s">
        <v>13205</v>
      </c>
      <c r="F2547" t="s">
        <v>39</v>
      </c>
      <c r="G2547" s="14" t="s">
        <v>13126</v>
      </c>
      <c r="H2547">
        <v>2012</v>
      </c>
      <c r="I2547" t="s">
        <v>62</v>
      </c>
      <c r="J2547" t="s">
        <v>730</v>
      </c>
      <c r="K2547">
        <f>IFERROR(VALUE(LEFT(table_netflix[[#This Row],[duration (in min)]], LEN(table_netflix[[#This Row],[duration (in min)]])-4)),0)</f>
        <v>133</v>
      </c>
      <c r="L2547" t="s">
        <v>294</v>
      </c>
      <c r="M2547" t="s">
        <v>142</v>
      </c>
      <c r="O2547" t="str" cm="1">
        <f t="array" ref="O2547">_xlfn.IFS(table_netflix[[#This Row],[release_year]]&gt;=2018, "2018 &amp; after", TRUE, "Before 2018")</f>
        <v>Before 2018</v>
      </c>
      <c r="P2547" s="12">
        <f>DATE(table_netflix[[#This Row],[release_year]],1,1)</f>
        <v>40909</v>
      </c>
      <c r="Q2547" s="12">
        <f t="shared" si="39"/>
        <v>43405</v>
      </c>
      <c r="R2547" s="12" t="str">
        <f>TEXT(table_netflix[[#This Row],[date_added_todate]], "mmm")</f>
        <v>Nov</v>
      </c>
      <c r="S2547" t="s">
        <v>13206</v>
      </c>
    </row>
    <row r="2548" spans="1:19" x14ac:dyDescent="0.3">
      <c r="A2548" t="s">
        <v>13207</v>
      </c>
      <c r="B2548" t="s">
        <v>15</v>
      </c>
      <c r="C2548" t="s">
        <v>13208</v>
      </c>
      <c r="D2548" t="s">
        <v>728</v>
      </c>
      <c r="E2548" t="s">
        <v>13209</v>
      </c>
      <c r="F2548" t="s">
        <v>39</v>
      </c>
      <c r="G2548" s="14" t="s">
        <v>13126</v>
      </c>
      <c r="H2548">
        <v>2007</v>
      </c>
      <c r="I2548" t="s">
        <v>62</v>
      </c>
      <c r="J2548" t="s">
        <v>499</v>
      </c>
      <c r="K2548">
        <f>IFERROR(VALUE(LEFT(table_netflix[[#This Row],[duration (in min)]], LEN(table_netflix[[#This Row],[duration (in min)]])-4)),0)</f>
        <v>109</v>
      </c>
      <c r="L2548" t="s">
        <v>71</v>
      </c>
      <c r="M2548" t="s">
        <v>72</v>
      </c>
      <c r="N2548" t="s">
        <v>55</v>
      </c>
      <c r="O2548" t="str" cm="1">
        <f t="array" ref="O2548">_xlfn.IFS(table_netflix[[#This Row],[release_year]]&gt;=2018, "2018 &amp; after", TRUE, "Before 2018")</f>
        <v>Before 2018</v>
      </c>
      <c r="P2548" s="12">
        <f>DATE(table_netflix[[#This Row],[release_year]],1,1)</f>
        <v>39083</v>
      </c>
      <c r="Q2548" s="12">
        <f t="shared" si="39"/>
        <v>43405</v>
      </c>
      <c r="R2548" s="12" t="str">
        <f>TEXT(table_netflix[[#This Row],[date_added_todate]], "mmm")</f>
        <v>Nov</v>
      </c>
      <c r="S2548" t="s">
        <v>13210</v>
      </c>
    </row>
    <row r="2549" spans="1:19" x14ac:dyDescent="0.3">
      <c r="A2549" t="s">
        <v>13211</v>
      </c>
      <c r="B2549" t="s">
        <v>15</v>
      </c>
      <c r="C2549" t="s">
        <v>13212</v>
      </c>
      <c r="D2549" t="s">
        <v>13213</v>
      </c>
      <c r="E2549" t="s">
        <v>13214</v>
      </c>
      <c r="F2549" t="s">
        <v>39</v>
      </c>
      <c r="G2549" s="14" t="s">
        <v>13126</v>
      </c>
      <c r="H2549">
        <v>2012</v>
      </c>
      <c r="I2549" t="s">
        <v>27</v>
      </c>
      <c r="J2549" t="s">
        <v>355</v>
      </c>
      <c r="K2549">
        <f>IFERROR(VALUE(LEFT(table_netflix[[#This Row],[duration (in min)]], LEN(table_netflix[[#This Row],[duration (in min)]])-4)),0)</f>
        <v>143</v>
      </c>
      <c r="L2549" t="s">
        <v>53</v>
      </c>
      <c r="M2549" t="s">
        <v>55</v>
      </c>
      <c r="O2549" t="str" cm="1">
        <f t="array" ref="O2549">_xlfn.IFS(table_netflix[[#This Row],[release_year]]&gt;=2018, "2018 &amp; after", TRUE, "Before 2018")</f>
        <v>Before 2018</v>
      </c>
      <c r="P2549" s="12">
        <f>DATE(table_netflix[[#This Row],[release_year]],1,1)</f>
        <v>40909</v>
      </c>
      <c r="Q2549" s="12">
        <f t="shared" si="39"/>
        <v>43405</v>
      </c>
      <c r="R2549" s="12" t="str">
        <f>TEXT(table_netflix[[#This Row],[date_added_todate]], "mmm")</f>
        <v>Nov</v>
      </c>
      <c r="S2549" t="s">
        <v>13215</v>
      </c>
    </row>
    <row r="2550" spans="1:19" x14ac:dyDescent="0.3">
      <c r="A2550" t="s">
        <v>13216</v>
      </c>
      <c r="B2550" t="s">
        <v>15</v>
      </c>
      <c r="C2550" t="s">
        <v>13217</v>
      </c>
      <c r="D2550" t="s">
        <v>13218</v>
      </c>
      <c r="E2550" t="s">
        <v>13219</v>
      </c>
      <c r="F2550" t="s">
        <v>39</v>
      </c>
      <c r="G2550" s="14" t="s">
        <v>13126</v>
      </c>
      <c r="H2550">
        <v>2013</v>
      </c>
      <c r="I2550" t="s">
        <v>62</v>
      </c>
      <c r="J2550" t="s">
        <v>807</v>
      </c>
      <c r="K2550">
        <f>IFERROR(VALUE(LEFT(table_netflix[[#This Row],[duration (in min)]], LEN(table_netflix[[#This Row],[duration (in min)]])-4)),0)</f>
        <v>140</v>
      </c>
      <c r="L2550" t="s">
        <v>144</v>
      </c>
      <c r="M2550" t="s">
        <v>85</v>
      </c>
      <c r="N2550" t="s">
        <v>55</v>
      </c>
      <c r="O2550" t="str" cm="1">
        <f t="array" ref="O2550">_xlfn.IFS(table_netflix[[#This Row],[release_year]]&gt;=2018, "2018 &amp; after", TRUE, "Before 2018")</f>
        <v>Before 2018</v>
      </c>
      <c r="P2550" s="12">
        <f>DATE(table_netflix[[#This Row],[release_year]],1,1)</f>
        <v>41275</v>
      </c>
      <c r="Q2550" s="12">
        <f t="shared" si="39"/>
        <v>43405</v>
      </c>
      <c r="R2550" s="12" t="str">
        <f>TEXT(table_netflix[[#This Row],[date_added_todate]], "mmm")</f>
        <v>Nov</v>
      </c>
      <c r="S2550" t="s">
        <v>13220</v>
      </c>
    </row>
    <row r="2551" spans="1:19" x14ac:dyDescent="0.3">
      <c r="A2551" t="s">
        <v>13221</v>
      </c>
      <c r="B2551" t="s">
        <v>15</v>
      </c>
      <c r="C2551" t="s">
        <v>13222</v>
      </c>
      <c r="D2551" t="s">
        <v>13223</v>
      </c>
      <c r="E2551" t="s">
        <v>13224</v>
      </c>
      <c r="F2551" t="s">
        <v>39</v>
      </c>
      <c r="G2551" s="14" t="s">
        <v>13126</v>
      </c>
      <c r="H2551">
        <v>2012</v>
      </c>
      <c r="I2551" t="s">
        <v>62</v>
      </c>
      <c r="J2551" t="s">
        <v>714</v>
      </c>
      <c r="K2551">
        <f>IFERROR(VALUE(LEFT(table_netflix[[#This Row],[duration (in min)]], LEN(table_netflix[[#This Row],[duration (in min)]])-4)),0)</f>
        <v>150</v>
      </c>
      <c r="L2551" t="s">
        <v>71</v>
      </c>
      <c r="M2551" t="s">
        <v>55</v>
      </c>
      <c r="N2551" t="s">
        <v>112</v>
      </c>
      <c r="O2551" t="str" cm="1">
        <f t="array" ref="O2551">_xlfn.IFS(table_netflix[[#This Row],[release_year]]&gt;=2018, "2018 &amp; after", TRUE, "Before 2018")</f>
        <v>Before 2018</v>
      </c>
      <c r="P2551" s="12">
        <f>DATE(table_netflix[[#This Row],[release_year]],1,1)</f>
        <v>40909</v>
      </c>
      <c r="Q2551" s="12">
        <f t="shared" si="39"/>
        <v>43405</v>
      </c>
      <c r="R2551" s="12" t="str">
        <f>TEXT(table_netflix[[#This Row],[date_added_todate]], "mmm")</f>
        <v>Nov</v>
      </c>
      <c r="S2551" t="s">
        <v>13225</v>
      </c>
    </row>
    <row r="2552" spans="1:19" x14ac:dyDescent="0.3">
      <c r="A2552" t="s">
        <v>13226</v>
      </c>
      <c r="B2552" t="s">
        <v>15</v>
      </c>
      <c r="C2552" t="s">
        <v>13227</v>
      </c>
      <c r="D2552" t="s">
        <v>13228</v>
      </c>
      <c r="E2552" t="s">
        <v>13229</v>
      </c>
      <c r="F2552" t="s">
        <v>39</v>
      </c>
      <c r="G2552" s="14" t="s">
        <v>13126</v>
      </c>
      <c r="H2552">
        <v>2013</v>
      </c>
      <c r="I2552" t="s">
        <v>84</v>
      </c>
      <c r="J2552" t="s">
        <v>337</v>
      </c>
      <c r="K2552">
        <f>IFERROR(VALUE(LEFT(table_netflix[[#This Row],[duration (in min)]], LEN(table_netflix[[#This Row],[duration (in min)]])-4)),0)</f>
        <v>128</v>
      </c>
      <c r="L2552" t="s">
        <v>71</v>
      </c>
      <c r="M2552" t="s">
        <v>55</v>
      </c>
      <c r="N2552" t="s">
        <v>112</v>
      </c>
      <c r="O2552" t="str" cm="1">
        <f t="array" ref="O2552">_xlfn.IFS(table_netflix[[#This Row],[release_year]]&gt;=2018, "2018 &amp; after", TRUE, "Before 2018")</f>
        <v>Before 2018</v>
      </c>
      <c r="P2552" s="12">
        <f>DATE(table_netflix[[#This Row],[release_year]],1,1)</f>
        <v>41275</v>
      </c>
      <c r="Q2552" s="12">
        <f t="shared" si="39"/>
        <v>43405</v>
      </c>
      <c r="R2552" s="12" t="str">
        <f>TEXT(table_netflix[[#This Row],[date_added_todate]], "mmm")</f>
        <v>Nov</v>
      </c>
      <c r="S2552" t="s">
        <v>13230</v>
      </c>
    </row>
    <row r="2553" spans="1:19" x14ac:dyDescent="0.3">
      <c r="A2553" t="s">
        <v>13231</v>
      </c>
      <c r="B2553" t="s">
        <v>15</v>
      </c>
      <c r="C2553" t="s">
        <v>13232</v>
      </c>
      <c r="D2553" t="s">
        <v>9606</v>
      </c>
      <c r="E2553" t="s">
        <v>13233</v>
      </c>
      <c r="F2553" t="s">
        <v>39</v>
      </c>
      <c r="G2553" s="14" t="s">
        <v>13126</v>
      </c>
      <c r="H2553">
        <v>2013</v>
      </c>
      <c r="I2553" t="s">
        <v>27</v>
      </c>
      <c r="J2553" t="s">
        <v>444</v>
      </c>
      <c r="K2553">
        <f>IFERROR(VALUE(LEFT(table_netflix[[#This Row],[duration (in min)]], LEN(table_netflix[[#This Row],[duration (in min)]])-4)),0)</f>
        <v>120</v>
      </c>
      <c r="L2553" t="s">
        <v>53</v>
      </c>
      <c r="M2553" t="s">
        <v>55</v>
      </c>
      <c r="N2553" t="s">
        <v>266</v>
      </c>
      <c r="O2553" t="str" cm="1">
        <f t="array" ref="O2553">_xlfn.IFS(table_netflix[[#This Row],[release_year]]&gt;=2018, "2018 &amp; after", TRUE, "Before 2018")</f>
        <v>Before 2018</v>
      </c>
      <c r="P2553" s="12">
        <f>DATE(table_netflix[[#This Row],[release_year]],1,1)</f>
        <v>41275</v>
      </c>
      <c r="Q2553" s="12">
        <f t="shared" si="39"/>
        <v>43405</v>
      </c>
      <c r="R2553" s="12" t="str">
        <f>TEXT(table_netflix[[#This Row],[date_added_todate]], "mmm")</f>
        <v>Nov</v>
      </c>
      <c r="S2553" t="s">
        <v>13234</v>
      </c>
    </row>
    <row r="2554" spans="1:19" x14ac:dyDescent="0.3">
      <c r="A2554" t="s">
        <v>13235</v>
      </c>
      <c r="B2554" t="s">
        <v>15</v>
      </c>
      <c r="C2554" t="s">
        <v>13236</v>
      </c>
      <c r="D2554" t="s">
        <v>13237</v>
      </c>
      <c r="E2554" t="s">
        <v>13238</v>
      </c>
      <c r="F2554" t="s">
        <v>39</v>
      </c>
      <c r="G2554" s="14" t="s">
        <v>13126</v>
      </c>
      <c r="H2554">
        <v>2012</v>
      </c>
      <c r="I2554" t="s">
        <v>62</v>
      </c>
      <c r="J2554" t="s">
        <v>429</v>
      </c>
      <c r="K2554">
        <f>IFERROR(VALUE(LEFT(table_netflix[[#This Row],[duration (in min)]], LEN(table_netflix[[#This Row],[duration (in min)]])-4)),0)</f>
        <v>154</v>
      </c>
      <c r="L2554" t="s">
        <v>71</v>
      </c>
      <c r="M2554" t="s">
        <v>55</v>
      </c>
      <c r="N2554" t="s">
        <v>112</v>
      </c>
      <c r="O2554" t="str" cm="1">
        <f t="array" ref="O2554">_xlfn.IFS(table_netflix[[#This Row],[release_year]]&gt;=2018, "2018 &amp; after", TRUE, "Before 2018")</f>
        <v>Before 2018</v>
      </c>
      <c r="P2554" s="12">
        <f>DATE(table_netflix[[#This Row],[release_year]],1,1)</f>
        <v>40909</v>
      </c>
      <c r="Q2554" s="12">
        <f t="shared" si="39"/>
        <v>43405</v>
      </c>
      <c r="R2554" s="12" t="str">
        <f>TEXT(table_netflix[[#This Row],[date_added_todate]], "mmm")</f>
        <v>Nov</v>
      </c>
      <c r="S2554" t="s">
        <v>13239</v>
      </c>
    </row>
    <row r="2555" spans="1:19" x14ac:dyDescent="0.3">
      <c r="A2555" t="s">
        <v>13240</v>
      </c>
      <c r="B2555" t="s">
        <v>15</v>
      </c>
      <c r="C2555" t="s">
        <v>13241</v>
      </c>
      <c r="D2555" t="s">
        <v>13242</v>
      </c>
      <c r="E2555" t="s">
        <v>13243</v>
      </c>
      <c r="F2555" t="s">
        <v>18</v>
      </c>
      <c r="G2555" s="14" t="s">
        <v>13126</v>
      </c>
      <c r="H2555">
        <v>2006</v>
      </c>
      <c r="I2555" t="s">
        <v>27</v>
      </c>
      <c r="J2555" t="s">
        <v>4742</v>
      </c>
      <c r="K2555">
        <f>IFERROR(VALUE(LEFT(table_netflix[[#This Row],[duration (in min)]], LEN(table_netflix[[#This Row],[duration (in min)]])-4)),0)</f>
        <v>45</v>
      </c>
      <c r="L2555" t="s">
        <v>852</v>
      </c>
      <c r="O2555" t="str" cm="1">
        <f t="array" ref="O2555">_xlfn.IFS(table_netflix[[#This Row],[release_year]]&gt;=2018, "2018 &amp; after", TRUE, "Before 2018")</f>
        <v>Before 2018</v>
      </c>
      <c r="P2555" s="12">
        <f>DATE(table_netflix[[#This Row],[release_year]],1,1)</f>
        <v>38718</v>
      </c>
      <c r="Q2555" s="12">
        <f t="shared" si="39"/>
        <v>43405</v>
      </c>
      <c r="R2555" s="12" t="str">
        <f>TEXT(table_netflix[[#This Row],[date_added_todate]], "mmm")</f>
        <v>Nov</v>
      </c>
      <c r="S2555" t="s">
        <v>13244</v>
      </c>
    </row>
    <row r="2556" spans="1:19" x14ac:dyDescent="0.3">
      <c r="A2556" t="s">
        <v>13245</v>
      </c>
      <c r="B2556" t="s">
        <v>15</v>
      </c>
      <c r="C2556" t="s">
        <v>13246</v>
      </c>
      <c r="D2556" t="s">
        <v>13247</v>
      </c>
      <c r="E2556" t="s">
        <v>13248</v>
      </c>
      <c r="F2556" t="s">
        <v>39</v>
      </c>
      <c r="G2556" s="14" t="s">
        <v>13126</v>
      </c>
      <c r="H2556">
        <v>2015</v>
      </c>
      <c r="I2556" t="s">
        <v>62</v>
      </c>
      <c r="J2556" t="s">
        <v>1200</v>
      </c>
      <c r="K2556">
        <f>IFERROR(VALUE(LEFT(table_netflix[[#This Row],[duration (in min)]], LEN(table_netflix[[#This Row],[duration (in min)]])-4)),0)</f>
        <v>132</v>
      </c>
      <c r="L2556" t="s">
        <v>71</v>
      </c>
      <c r="M2556" t="s">
        <v>72</v>
      </c>
      <c r="N2556" t="s">
        <v>55</v>
      </c>
      <c r="O2556" t="str" cm="1">
        <f t="array" ref="O2556">_xlfn.IFS(table_netflix[[#This Row],[release_year]]&gt;=2018, "2018 &amp; after", TRUE, "Before 2018")</f>
        <v>Before 2018</v>
      </c>
      <c r="P2556" s="12">
        <f>DATE(table_netflix[[#This Row],[release_year]],1,1)</f>
        <v>42005</v>
      </c>
      <c r="Q2556" s="12">
        <f t="shared" si="39"/>
        <v>43405</v>
      </c>
      <c r="R2556" s="12" t="str">
        <f>TEXT(table_netflix[[#This Row],[date_added_todate]], "mmm")</f>
        <v>Nov</v>
      </c>
      <c r="S2556" t="s">
        <v>13249</v>
      </c>
    </row>
    <row r="2557" spans="1:19" x14ac:dyDescent="0.3">
      <c r="A2557" t="s">
        <v>13250</v>
      </c>
      <c r="B2557" t="s">
        <v>15</v>
      </c>
      <c r="C2557" t="s">
        <v>13251</v>
      </c>
      <c r="D2557" t="s">
        <v>5019</v>
      </c>
      <c r="E2557" t="s">
        <v>13252</v>
      </c>
      <c r="F2557" t="s">
        <v>39</v>
      </c>
      <c r="G2557" s="14" t="s">
        <v>13126</v>
      </c>
      <c r="H2557">
        <v>2007</v>
      </c>
      <c r="I2557" t="s">
        <v>62</v>
      </c>
      <c r="J2557" t="s">
        <v>1474</v>
      </c>
      <c r="K2557">
        <f>IFERROR(VALUE(LEFT(table_netflix[[#This Row],[duration (in min)]], LEN(table_netflix[[#This Row],[duration (in min)]])-4)),0)</f>
        <v>126</v>
      </c>
      <c r="L2557" t="s">
        <v>53</v>
      </c>
      <c r="M2557" t="s">
        <v>55</v>
      </c>
      <c r="N2557" t="s">
        <v>112</v>
      </c>
      <c r="O2557" t="str" cm="1">
        <f t="array" ref="O2557">_xlfn.IFS(table_netflix[[#This Row],[release_year]]&gt;=2018, "2018 &amp; after", TRUE, "Before 2018")</f>
        <v>Before 2018</v>
      </c>
      <c r="P2557" s="12">
        <f>DATE(table_netflix[[#This Row],[release_year]],1,1)</f>
        <v>39083</v>
      </c>
      <c r="Q2557" s="12">
        <f t="shared" si="39"/>
        <v>43405</v>
      </c>
      <c r="R2557" s="12" t="str">
        <f>TEXT(table_netflix[[#This Row],[date_added_todate]], "mmm")</f>
        <v>Nov</v>
      </c>
      <c r="S2557" t="s">
        <v>13253</v>
      </c>
    </row>
    <row r="2558" spans="1:19" x14ac:dyDescent="0.3">
      <c r="A2558" t="s">
        <v>13254</v>
      </c>
      <c r="B2558" t="s">
        <v>15</v>
      </c>
      <c r="C2558" t="s">
        <v>13255</v>
      </c>
      <c r="D2558" t="s">
        <v>9658</v>
      </c>
      <c r="E2558" t="s">
        <v>8632</v>
      </c>
      <c r="F2558" t="s">
        <v>18</v>
      </c>
      <c r="G2558" s="14" t="s">
        <v>13126</v>
      </c>
      <c r="H2558">
        <v>2013</v>
      </c>
      <c r="I2558" t="s">
        <v>27</v>
      </c>
      <c r="J2558" t="s">
        <v>241</v>
      </c>
      <c r="K2558">
        <f>IFERROR(VALUE(LEFT(table_netflix[[#This Row],[duration (in min)]], LEN(table_netflix[[#This Row],[duration (in min)]])-4)),0)</f>
        <v>95</v>
      </c>
      <c r="L2558" t="s">
        <v>852</v>
      </c>
      <c r="O2558" t="str" cm="1">
        <f t="array" ref="O2558">_xlfn.IFS(table_netflix[[#This Row],[release_year]]&gt;=2018, "2018 &amp; after", TRUE, "Before 2018")</f>
        <v>Before 2018</v>
      </c>
      <c r="P2558" s="12">
        <f>DATE(table_netflix[[#This Row],[release_year]],1,1)</f>
        <v>41275</v>
      </c>
      <c r="Q2558" s="12">
        <f t="shared" si="39"/>
        <v>43405</v>
      </c>
      <c r="R2558" s="12" t="str">
        <f>TEXT(table_netflix[[#This Row],[date_added_todate]], "mmm")</f>
        <v>Nov</v>
      </c>
      <c r="S2558" t="s">
        <v>13256</v>
      </c>
    </row>
    <row r="2559" spans="1:19" x14ac:dyDescent="0.3">
      <c r="A2559" t="s">
        <v>13257</v>
      </c>
      <c r="B2559" t="s">
        <v>15</v>
      </c>
      <c r="C2559" t="s">
        <v>13258</v>
      </c>
      <c r="D2559" t="s">
        <v>6776</v>
      </c>
      <c r="E2559" t="s">
        <v>13259</v>
      </c>
      <c r="F2559" t="s">
        <v>39</v>
      </c>
      <c r="G2559" s="14" t="s">
        <v>13126</v>
      </c>
      <c r="H2559">
        <v>2008</v>
      </c>
      <c r="I2559" t="s">
        <v>27</v>
      </c>
      <c r="J2559" t="s">
        <v>682</v>
      </c>
      <c r="K2559">
        <f>IFERROR(VALUE(LEFT(table_netflix[[#This Row],[duration (in min)]], LEN(table_netflix[[#This Row],[duration (in min)]])-4)),0)</f>
        <v>135</v>
      </c>
      <c r="L2559" t="s">
        <v>53</v>
      </c>
      <c r="M2559" t="s">
        <v>55</v>
      </c>
      <c r="O2559" t="str" cm="1">
        <f t="array" ref="O2559">_xlfn.IFS(table_netflix[[#This Row],[release_year]]&gt;=2018, "2018 &amp; after", TRUE, "Before 2018")</f>
        <v>Before 2018</v>
      </c>
      <c r="P2559" s="12">
        <f>DATE(table_netflix[[#This Row],[release_year]],1,1)</f>
        <v>39448</v>
      </c>
      <c r="Q2559" s="12">
        <f t="shared" si="39"/>
        <v>43405</v>
      </c>
      <c r="R2559" s="12" t="str">
        <f>TEXT(table_netflix[[#This Row],[date_added_todate]], "mmm")</f>
        <v>Nov</v>
      </c>
      <c r="S2559" t="s">
        <v>13260</v>
      </c>
    </row>
    <row r="2560" spans="1:19" x14ac:dyDescent="0.3">
      <c r="A2560" t="s">
        <v>13261</v>
      </c>
      <c r="B2560" t="s">
        <v>15</v>
      </c>
      <c r="C2560" t="s">
        <v>13262</v>
      </c>
      <c r="D2560" t="s">
        <v>13263</v>
      </c>
      <c r="E2560" t="s">
        <v>13264</v>
      </c>
      <c r="F2560" t="s">
        <v>39</v>
      </c>
      <c r="G2560" s="14" t="s">
        <v>13126</v>
      </c>
      <c r="H2560">
        <v>2014</v>
      </c>
      <c r="I2560" t="s">
        <v>62</v>
      </c>
      <c r="J2560" t="s">
        <v>903</v>
      </c>
      <c r="K2560">
        <f>IFERROR(VALUE(LEFT(table_netflix[[#This Row],[duration (in min)]], LEN(table_netflix[[#This Row],[duration (in min)]])-4)),0)</f>
        <v>139</v>
      </c>
      <c r="L2560" t="s">
        <v>71</v>
      </c>
      <c r="M2560" t="s">
        <v>55</v>
      </c>
      <c r="N2560" t="s">
        <v>112</v>
      </c>
      <c r="O2560" t="str" cm="1">
        <f t="array" ref="O2560">_xlfn.IFS(table_netflix[[#This Row],[release_year]]&gt;=2018, "2018 &amp; after", TRUE, "Before 2018")</f>
        <v>Before 2018</v>
      </c>
      <c r="P2560" s="12">
        <f>DATE(table_netflix[[#This Row],[release_year]],1,1)</f>
        <v>41640</v>
      </c>
      <c r="Q2560" s="12">
        <f t="shared" si="39"/>
        <v>43405</v>
      </c>
      <c r="R2560" s="12" t="str">
        <f>TEXT(table_netflix[[#This Row],[date_added_todate]], "mmm")</f>
        <v>Nov</v>
      </c>
      <c r="S2560" t="s">
        <v>13265</v>
      </c>
    </row>
    <row r="2561" spans="1:19" x14ac:dyDescent="0.3">
      <c r="A2561" t="s">
        <v>13266</v>
      </c>
      <c r="B2561" t="s">
        <v>15</v>
      </c>
      <c r="C2561" t="s">
        <v>13267</v>
      </c>
      <c r="D2561" t="s">
        <v>13130</v>
      </c>
      <c r="E2561" t="s">
        <v>13268</v>
      </c>
      <c r="F2561" t="s">
        <v>39</v>
      </c>
      <c r="G2561" s="14" t="s">
        <v>13126</v>
      </c>
      <c r="H2561">
        <v>2011</v>
      </c>
      <c r="I2561" t="s">
        <v>27</v>
      </c>
      <c r="J2561" t="s">
        <v>1311</v>
      </c>
      <c r="K2561">
        <f>IFERROR(VALUE(LEFT(table_netflix[[#This Row],[duration (in min)]], LEN(table_netflix[[#This Row],[duration (in min)]])-4)),0)</f>
        <v>131</v>
      </c>
      <c r="L2561" t="s">
        <v>53</v>
      </c>
      <c r="M2561" t="s">
        <v>55</v>
      </c>
      <c r="O2561" t="str" cm="1">
        <f t="array" ref="O2561">_xlfn.IFS(table_netflix[[#This Row],[release_year]]&gt;=2018, "2018 &amp; after", TRUE, "Before 2018")</f>
        <v>Before 2018</v>
      </c>
      <c r="P2561" s="12">
        <f>DATE(table_netflix[[#This Row],[release_year]],1,1)</f>
        <v>40544</v>
      </c>
      <c r="Q2561" s="12">
        <f t="shared" si="39"/>
        <v>43405</v>
      </c>
      <c r="R2561" s="12" t="str">
        <f>TEXT(table_netflix[[#This Row],[date_added_todate]], "mmm")</f>
        <v>Nov</v>
      </c>
      <c r="S2561" t="s">
        <v>13269</v>
      </c>
    </row>
    <row r="2562" spans="1:19" x14ac:dyDescent="0.3">
      <c r="A2562" t="s">
        <v>13270</v>
      </c>
      <c r="B2562" t="s">
        <v>15</v>
      </c>
      <c r="C2562" t="s">
        <v>13271</v>
      </c>
      <c r="D2562" t="s">
        <v>718</v>
      </c>
      <c r="E2562" t="s">
        <v>13272</v>
      </c>
      <c r="F2562" t="s">
        <v>39</v>
      </c>
      <c r="G2562" s="14" t="s">
        <v>13126</v>
      </c>
      <c r="H2562">
        <v>2008</v>
      </c>
      <c r="I2562" t="s">
        <v>62</v>
      </c>
      <c r="J2562" t="s">
        <v>381</v>
      </c>
      <c r="K2562">
        <f>IFERROR(VALUE(LEFT(table_netflix[[#This Row],[duration (in min)]], LEN(table_netflix[[#This Row],[duration (in min)]])-4)),0)</f>
        <v>118</v>
      </c>
      <c r="L2562" t="s">
        <v>71</v>
      </c>
      <c r="M2562" t="s">
        <v>72</v>
      </c>
      <c r="N2562" t="s">
        <v>55</v>
      </c>
      <c r="O2562" t="str" cm="1">
        <f t="array" ref="O2562">_xlfn.IFS(table_netflix[[#This Row],[release_year]]&gt;=2018, "2018 &amp; after", TRUE, "Before 2018")</f>
        <v>Before 2018</v>
      </c>
      <c r="P2562" s="12">
        <f>DATE(table_netflix[[#This Row],[release_year]],1,1)</f>
        <v>39448</v>
      </c>
      <c r="Q2562" s="12">
        <f t="shared" ref="Q2562:Q2625" si="40">IF(G2562&lt;&gt;"", DATE(RIGHT(G2562,4), MONTH(1 &amp; LEFT(G2562,FIND(" ",G2562)-1)), MID(G2562, FIND(" ", G2562)+1, FIND(",", G2562)-FIND(" ", G2562)-1)), "")</f>
        <v>43405</v>
      </c>
      <c r="R2562" s="12" t="str">
        <f>TEXT(table_netflix[[#This Row],[date_added_todate]], "mmm")</f>
        <v>Nov</v>
      </c>
      <c r="S2562" t="s">
        <v>13273</v>
      </c>
    </row>
    <row r="2563" spans="1:19" x14ac:dyDescent="0.3">
      <c r="A2563" t="s">
        <v>13274</v>
      </c>
      <c r="B2563" t="s">
        <v>15</v>
      </c>
      <c r="C2563" t="s">
        <v>13275</v>
      </c>
      <c r="D2563" t="s">
        <v>5865</v>
      </c>
      <c r="E2563" t="s">
        <v>13276</v>
      </c>
      <c r="F2563" t="s">
        <v>39</v>
      </c>
      <c r="G2563" s="14" t="s">
        <v>13126</v>
      </c>
      <c r="H2563">
        <v>2010</v>
      </c>
      <c r="I2563" t="s">
        <v>62</v>
      </c>
      <c r="J2563" t="s">
        <v>644</v>
      </c>
      <c r="K2563">
        <f>IFERROR(VALUE(LEFT(table_netflix[[#This Row],[duration (in min)]], LEN(table_netflix[[#This Row],[duration (in min)]])-4)),0)</f>
        <v>129</v>
      </c>
      <c r="L2563" t="s">
        <v>144</v>
      </c>
      <c r="M2563" t="s">
        <v>72</v>
      </c>
      <c r="N2563" t="s">
        <v>55</v>
      </c>
      <c r="O2563" t="str" cm="1">
        <f t="array" ref="O2563">_xlfn.IFS(table_netflix[[#This Row],[release_year]]&gt;=2018, "2018 &amp; after", TRUE, "Before 2018")</f>
        <v>Before 2018</v>
      </c>
      <c r="P2563" s="12">
        <f>DATE(table_netflix[[#This Row],[release_year]],1,1)</f>
        <v>40179</v>
      </c>
      <c r="Q2563" s="12">
        <f t="shared" si="40"/>
        <v>43405</v>
      </c>
      <c r="R2563" s="12" t="str">
        <f>TEXT(table_netflix[[#This Row],[date_added_todate]], "mmm")</f>
        <v>Nov</v>
      </c>
      <c r="S2563" t="s">
        <v>13277</v>
      </c>
    </row>
    <row r="2564" spans="1:19" x14ac:dyDescent="0.3">
      <c r="A2564" t="s">
        <v>13278</v>
      </c>
      <c r="B2564" t="s">
        <v>15</v>
      </c>
      <c r="C2564" t="s">
        <v>13279</v>
      </c>
      <c r="D2564" t="s">
        <v>13280</v>
      </c>
      <c r="E2564" t="s">
        <v>13281</v>
      </c>
      <c r="F2564" t="s">
        <v>39</v>
      </c>
      <c r="G2564" s="14" t="s">
        <v>13126</v>
      </c>
      <c r="H2564">
        <v>2014</v>
      </c>
      <c r="I2564" t="s">
        <v>62</v>
      </c>
      <c r="J2564" t="s">
        <v>1311</v>
      </c>
      <c r="K2564">
        <f>IFERROR(VALUE(LEFT(table_netflix[[#This Row],[duration (in min)]], LEN(table_netflix[[#This Row],[duration (in min)]])-4)),0)</f>
        <v>131</v>
      </c>
      <c r="L2564" t="s">
        <v>53</v>
      </c>
      <c r="M2564" t="s">
        <v>55</v>
      </c>
      <c r="N2564" t="s">
        <v>142</v>
      </c>
      <c r="O2564" t="str" cm="1">
        <f t="array" ref="O2564">_xlfn.IFS(table_netflix[[#This Row],[release_year]]&gt;=2018, "2018 &amp; after", TRUE, "Before 2018")</f>
        <v>Before 2018</v>
      </c>
      <c r="P2564" s="12">
        <f>DATE(table_netflix[[#This Row],[release_year]],1,1)</f>
        <v>41640</v>
      </c>
      <c r="Q2564" s="12">
        <f t="shared" si="40"/>
        <v>43405</v>
      </c>
      <c r="R2564" s="12" t="str">
        <f>TEXT(table_netflix[[#This Row],[date_added_todate]], "mmm")</f>
        <v>Nov</v>
      </c>
      <c r="S2564" t="s">
        <v>13282</v>
      </c>
    </row>
    <row r="2565" spans="1:19" x14ac:dyDescent="0.3">
      <c r="A2565" t="s">
        <v>13283</v>
      </c>
      <c r="B2565" t="s">
        <v>15</v>
      </c>
      <c r="C2565" t="s">
        <v>13284</v>
      </c>
      <c r="D2565" t="s">
        <v>4108</v>
      </c>
      <c r="E2565" t="s">
        <v>13285</v>
      </c>
      <c r="F2565" t="s">
        <v>39</v>
      </c>
      <c r="G2565" s="14" t="s">
        <v>13126</v>
      </c>
      <c r="H2565">
        <v>2013</v>
      </c>
      <c r="I2565" t="s">
        <v>62</v>
      </c>
      <c r="J2565" t="s">
        <v>5756</v>
      </c>
      <c r="K2565">
        <f>IFERROR(VALUE(LEFT(table_netflix[[#This Row],[duration (in min)]], LEN(table_netflix[[#This Row],[duration (in min)]])-4)),0)</f>
        <v>146</v>
      </c>
      <c r="L2565" t="s">
        <v>53</v>
      </c>
      <c r="M2565" t="s">
        <v>55</v>
      </c>
      <c r="N2565" t="s">
        <v>112</v>
      </c>
      <c r="O2565" t="str" cm="1">
        <f t="array" ref="O2565">_xlfn.IFS(table_netflix[[#This Row],[release_year]]&gt;=2018, "2018 &amp; after", TRUE, "Before 2018")</f>
        <v>Before 2018</v>
      </c>
      <c r="P2565" s="12">
        <f>DATE(table_netflix[[#This Row],[release_year]],1,1)</f>
        <v>41275</v>
      </c>
      <c r="Q2565" s="12">
        <f t="shared" si="40"/>
        <v>43405</v>
      </c>
      <c r="R2565" s="12" t="str">
        <f>TEXT(table_netflix[[#This Row],[date_added_todate]], "mmm")</f>
        <v>Nov</v>
      </c>
      <c r="S2565" t="s">
        <v>13286</v>
      </c>
    </row>
    <row r="2566" spans="1:19" x14ac:dyDescent="0.3">
      <c r="A2566" t="s">
        <v>13287</v>
      </c>
      <c r="B2566" t="s">
        <v>15</v>
      </c>
      <c r="C2566" t="s">
        <v>13288</v>
      </c>
      <c r="D2566" t="s">
        <v>13289</v>
      </c>
      <c r="E2566" t="s">
        <v>13290</v>
      </c>
      <c r="F2566" t="s">
        <v>39</v>
      </c>
      <c r="G2566" s="14" t="s">
        <v>13126</v>
      </c>
      <c r="H2566">
        <v>2013</v>
      </c>
      <c r="I2566" t="s">
        <v>62</v>
      </c>
      <c r="J2566" t="s">
        <v>1221</v>
      </c>
      <c r="K2566">
        <f>IFERROR(VALUE(LEFT(table_netflix[[#This Row],[duration (in min)]], LEN(table_netflix[[#This Row],[duration (in min)]])-4)),0)</f>
        <v>123</v>
      </c>
      <c r="L2566" t="s">
        <v>71</v>
      </c>
      <c r="M2566" t="s">
        <v>55</v>
      </c>
      <c r="N2566" t="s">
        <v>112</v>
      </c>
      <c r="O2566" t="str" cm="1">
        <f t="array" ref="O2566">_xlfn.IFS(table_netflix[[#This Row],[release_year]]&gt;=2018, "2018 &amp; after", TRUE, "Before 2018")</f>
        <v>Before 2018</v>
      </c>
      <c r="P2566" s="12">
        <f>DATE(table_netflix[[#This Row],[release_year]],1,1)</f>
        <v>41275</v>
      </c>
      <c r="Q2566" s="12">
        <f t="shared" si="40"/>
        <v>43405</v>
      </c>
      <c r="R2566" s="12" t="str">
        <f>TEXT(table_netflix[[#This Row],[date_added_todate]], "mmm")</f>
        <v>Nov</v>
      </c>
      <c r="S2566" t="s">
        <v>13291</v>
      </c>
    </row>
    <row r="2567" spans="1:19" x14ac:dyDescent="0.3">
      <c r="A2567" t="s">
        <v>13292</v>
      </c>
      <c r="B2567" t="s">
        <v>15</v>
      </c>
      <c r="C2567" t="s">
        <v>13293</v>
      </c>
      <c r="D2567" t="s">
        <v>13294</v>
      </c>
      <c r="E2567" t="s">
        <v>13295</v>
      </c>
      <c r="F2567" t="s">
        <v>39</v>
      </c>
      <c r="G2567" s="14" t="s">
        <v>13126</v>
      </c>
      <c r="H2567">
        <v>2014</v>
      </c>
      <c r="I2567" t="s">
        <v>62</v>
      </c>
      <c r="J2567" t="s">
        <v>1106</v>
      </c>
      <c r="K2567">
        <f>IFERROR(VALUE(LEFT(table_netflix[[#This Row],[duration (in min)]], LEN(table_netflix[[#This Row],[duration (in min)]])-4)),0)</f>
        <v>141</v>
      </c>
      <c r="L2567" t="s">
        <v>53</v>
      </c>
      <c r="M2567" t="s">
        <v>55</v>
      </c>
      <c r="N2567" t="s">
        <v>142</v>
      </c>
      <c r="O2567" t="str" cm="1">
        <f t="array" ref="O2567">_xlfn.IFS(table_netflix[[#This Row],[release_year]]&gt;=2018, "2018 &amp; after", TRUE, "Before 2018")</f>
        <v>Before 2018</v>
      </c>
      <c r="P2567" s="12">
        <f>DATE(table_netflix[[#This Row],[release_year]],1,1)</f>
        <v>41640</v>
      </c>
      <c r="Q2567" s="12">
        <f t="shared" si="40"/>
        <v>43405</v>
      </c>
      <c r="R2567" s="12" t="str">
        <f>TEXT(table_netflix[[#This Row],[date_added_todate]], "mmm")</f>
        <v>Nov</v>
      </c>
      <c r="S2567" t="s">
        <v>13296</v>
      </c>
    </row>
    <row r="2568" spans="1:19" x14ac:dyDescent="0.3">
      <c r="A2568" t="s">
        <v>13297</v>
      </c>
      <c r="B2568" t="s">
        <v>15</v>
      </c>
      <c r="C2568" t="s">
        <v>13298</v>
      </c>
      <c r="D2568" t="s">
        <v>13299</v>
      </c>
      <c r="E2568" t="s">
        <v>13300</v>
      </c>
      <c r="F2568" t="s">
        <v>18</v>
      </c>
      <c r="G2568" s="14" t="s">
        <v>13126</v>
      </c>
      <c r="H2568">
        <v>2015</v>
      </c>
      <c r="I2568" t="s">
        <v>27</v>
      </c>
      <c r="J2568" t="s">
        <v>232</v>
      </c>
      <c r="K2568">
        <f>IFERROR(VALUE(LEFT(table_netflix[[#This Row],[duration (in min)]], LEN(table_netflix[[#This Row],[duration (in min)]])-4)),0)</f>
        <v>93</v>
      </c>
      <c r="L2568" t="s">
        <v>852</v>
      </c>
      <c r="O2568" t="str" cm="1">
        <f t="array" ref="O2568">_xlfn.IFS(table_netflix[[#This Row],[release_year]]&gt;=2018, "2018 &amp; after", TRUE, "Before 2018")</f>
        <v>Before 2018</v>
      </c>
      <c r="P2568" s="12">
        <f>DATE(table_netflix[[#This Row],[release_year]],1,1)</f>
        <v>42005</v>
      </c>
      <c r="Q2568" s="12">
        <f t="shared" si="40"/>
        <v>43405</v>
      </c>
      <c r="R2568" s="12" t="str">
        <f>TEXT(table_netflix[[#This Row],[date_added_todate]], "mmm")</f>
        <v>Nov</v>
      </c>
      <c r="S2568" t="s">
        <v>13301</v>
      </c>
    </row>
    <row r="2569" spans="1:19" x14ac:dyDescent="0.3">
      <c r="A2569" t="s">
        <v>13302</v>
      </c>
      <c r="B2569" t="s">
        <v>15</v>
      </c>
      <c r="C2569" t="s">
        <v>13303</v>
      </c>
      <c r="D2569" t="s">
        <v>13304</v>
      </c>
      <c r="E2569" t="s">
        <v>13305</v>
      </c>
      <c r="F2569" t="s">
        <v>18</v>
      </c>
      <c r="G2569" s="14" t="s">
        <v>13126</v>
      </c>
      <c r="H2569">
        <v>2017</v>
      </c>
      <c r="I2569" t="s">
        <v>27</v>
      </c>
      <c r="J2569" t="s">
        <v>46</v>
      </c>
      <c r="K2569">
        <f>IFERROR(VALUE(LEFT(table_netflix[[#This Row],[duration (in min)]], LEN(table_netflix[[#This Row],[duration (in min)]])-4)),0)</f>
        <v>91</v>
      </c>
      <c r="L2569" t="s">
        <v>22</v>
      </c>
      <c r="M2569" t="s">
        <v>600</v>
      </c>
      <c r="O2569" t="str" cm="1">
        <f t="array" ref="O2569">_xlfn.IFS(table_netflix[[#This Row],[release_year]]&gt;=2018, "2018 &amp; after", TRUE, "Before 2018")</f>
        <v>Before 2018</v>
      </c>
      <c r="P2569" s="12">
        <f>DATE(table_netflix[[#This Row],[release_year]],1,1)</f>
        <v>42736</v>
      </c>
      <c r="Q2569" s="12">
        <f t="shared" si="40"/>
        <v>43405</v>
      </c>
      <c r="R2569" s="12" t="str">
        <f>TEXT(table_netflix[[#This Row],[date_added_todate]], "mmm")</f>
        <v>Nov</v>
      </c>
      <c r="S2569" t="s">
        <v>13306</v>
      </c>
    </row>
    <row r="2570" spans="1:19" x14ac:dyDescent="0.3">
      <c r="A2570" t="s">
        <v>13307</v>
      </c>
      <c r="B2570" t="s">
        <v>15</v>
      </c>
      <c r="C2570" t="s">
        <v>13308</v>
      </c>
      <c r="D2570" t="s">
        <v>13309</v>
      </c>
      <c r="E2570" t="s">
        <v>13310</v>
      </c>
      <c r="F2570" t="s">
        <v>25</v>
      </c>
      <c r="G2570" s="14" t="s">
        <v>13126</v>
      </c>
      <c r="H2570">
        <v>2016</v>
      </c>
      <c r="I2570" t="s">
        <v>27</v>
      </c>
      <c r="J2570" t="s">
        <v>133</v>
      </c>
      <c r="K2570">
        <f>IFERROR(VALUE(LEFT(table_netflix[[#This Row],[duration (in min)]], LEN(table_netflix[[#This Row],[duration (in min)]])-4)),0)</f>
        <v>106</v>
      </c>
      <c r="L2570" t="s">
        <v>53</v>
      </c>
      <c r="M2570" t="s">
        <v>54</v>
      </c>
      <c r="N2570" t="s">
        <v>55</v>
      </c>
      <c r="O2570" t="str" cm="1">
        <f t="array" ref="O2570">_xlfn.IFS(table_netflix[[#This Row],[release_year]]&gt;=2018, "2018 &amp; after", TRUE, "Before 2018")</f>
        <v>Before 2018</v>
      </c>
      <c r="P2570" s="12">
        <f>DATE(table_netflix[[#This Row],[release_year]],1,1)</f>
        <v>42370</v>
      </c>
      <c r="Q2570" s="12">
        <f t="shared" si="40"/>
        <v>43405</v>
      </c>
      <c r="R2570" s="12" t="str">
        <f>TEXT(table_netflix[[#This Row],[date_added_todate]], "mmm")</f>
        <v>Nov</v>
      </c>
      <c r="S2570" t="s">
        <v>13311</v>
      </c>
    </row>
    <row r="2571" spans="1:19" x14ac:dyDescent="0.3">
      <c r="A2571" t="s">
        <v>13312</v>
      </c>
      <c r="B2571" t="s">
        <v>15</v>
      </c>
      <c r="C2571" t="s">
        <v>13313</v>
      </c>
      <c r="D2571" t="s">
        <v>4927</v>
      </c>
      <c r="E2571" t="s">
        <v>13314</v>
      </c>
      <c r="F2571" t="s">
        <v>39</v>
      </c>
      <c r="G2571" s="14" t="s">
        <v>13126</v>
      </c>
      <c r="H2571">
        <v>2008</v>
      </c>
      <c r="I2571" t="s">
        <v>62</v>
      </c>
      <c r="J2571" t="s">
        <v>1311</v>
      </c>
      <c r="K2571">
        <f>IFERROR(VALUE(LEFT(table_netflix[[#This Row],[duration (in min)]], LEN(table_netflix[[#This Row],[duration (in min)]])-4)),0)</f>
        <v>131</v>
      </c>
      <c r="L2571" t="s">
        <v>71</v>
      </c>
      <c r="M2571" t="s">
        <v>72</v>
      </c>
      <c r="N2571" t="s">
        <v>55</v>
      </c>
      <c r="O2571" t="str" cm="1">
        <f t="array" ref="O2571">_xlfn.IFS(table_netflix[[#This Row],[release_year]]&gt;=2018, "2018 &amp; after", TRUE, "Before 2018")</f>
        <v>Before 2018</v>
      </c>
      <c r="P2571" s="12">
        <f>DATE(table_netflix[[#This Row],[release_year]],1,1)</f>
        <v>39448</v>
      </c>
      <c r="Q2571" s="12">
        <f t="shared" si="40"/>
        <v>43405</v>
      </c>
      <c r="R2571" s="12" t="str">
        <f>TEXT(table_netflix[[#This Row],[date_added_todate]], "mmm")</f>
        <v>Nov</v>
      </c>
      <c r="S2571" t="s">
        <v>13315</v>
      </c>
    </row>
    <row r="2572" spans="1:19" x14ac:dyDescent="0.3">
      <c r="A2572" t="s">
        <v>13316</v>
      </c>
      <c r="B2572" t="s">
        <v>15</v>
      </c>
      <c r="C2572" t="s">
        <v>13317</v>
      </c>
      <c r="D2572" t="s">
        <v>2816</v>
      </c>
      <c r="E2572" t="s">
        <v>13318</v>
      </c>
      <c r="F2572" t="s">
        <v>39</v>
      </c>
      <c r="G2572" s="14" t="s">
        <v>13126</v>
      </c>
      <c r="H2572">
        <v>2011</v>
      </c>
      <c r="I2572" t="s">
        <v>45</v>
      </c>
      <c r="J2572" t="s">
        <v>70</v>
      </c>
      <c r="K2572">
        <f>IFERROR(VALUE(LEFT(table_netflix[[#This Row],[duration (in min)]], LEN(table_netflix[[#This Row],[duration (in min)]])-4)),0)</f>
        <v>104</v>
      </c>
      <c r="L2572" t="s">
        <v>47</v>
      </c>
      <c r="M2572" t="s">
        <v>72</v>
      </c>
      <c r="O2572" t="str" cm="1">
        <f t="array" ref="O2572">_xlfn.IFS(table_netflix[[#This Row],[release_year]]&gt;=2018, "2018 &amp; after", TRUE, "Before 2018")</f>
        <v>Before 2018</v>
      </c>
      <c r="P2572" s="12">
        <f>DATE(table_netflix[[#This Row],[release_year]],1,1)</f>
        <v>40544</v>
      </c>
      <c r="Q2572" s="12">
        <f t="shared" si="40"/>
        <v>43405</v>
      </c>
      <c r="R2572" s="12" t="str">
        <f>TEXT(table_netflix[[#This Row],[date_added_todate]], "mmm")</f>
        <v>Nov</v>
      </c>
      <c r="S2572" t="s">
        <v>13319</v>
      </c>
    </row>
    <row r="2573" spans="1:19" x14ac:dyDescent="0.3">
      <c r="A2573" t="s">
        <v>13320</v>
      </c>
      <c r="B2573" t="s">
        <v>15</v>
      </c>
      <c r="C2573" t="s">
        <v>13321</v>
      </c>
      <c r="D2573" t="s">
        <v>13322</v>
      </c>
      <c r="E2573" t="s">
        <v>13323</v>
      </c>
      <c r="F2573" t="s">
        <v>301</v>
      </c>
      <c r="G2573" s="14" t="s">
        <v>13324</v>
      </c>
      <c r="H2573">
        <v>2018</v>
      </c>
      <c r="I2573" t="s">
        <v>27</v>
      </c>
      <c r="J2573" t="s">
        <v>1474</v>
      </c>
      <c r="K2573">
        <f>IFERROR(VALUE(LEFT(table_netflix[[#This Row],[duration (in min)]], LEN(table_netflix[[#This Row],[duration (in min)]])-4)),0)</f>
        <v>126</v>
      </c>
      <c r="L2573" t="s">
        <v>53</v>
      </c>
      <c r="M2573" t="s">
        <v>55</v>
      </c>
      <c r="N2573" t="s">
        <v>142</v>
      </c>
      <c r="O2573" t="str" cm="1">
        <f t="array" ref="O2573">_xlfn.IFS(table_netflix[[#This Row],[release_year]]&gt;=2018, "2018 &amp; after", TRUE, "Before 2018")</f>
        <v>2018 &amp; after</v>
      </c>
      <c r="P2573" s="12">
        <f>DATE(table_netflix[[#This Row],[release_year]],1,1)</f>
        <v>43101</v>
      </c>
      <c r="Q2573" s="12">
        <f t="shared" si="40"/>
        <v>43404</v>
      </c>
      <c r="R2573" s="12" t="str">
        <f>TEXT(table_netflix[[#This Row],[date_added_todate]], "mmm")</f>
        <v>Oct</v>
      </c>
      <c r="S2573" t="s">
        <v>13325</v>
      </c>
    </row>
    <row r="2574" spans="1:19" x14ac:dyDescent="0.3">
      <c r="A2574" t="s">
        <v>13326</v>
      </c>
      <c r="B2574" t="s">
        <v>15</v>
      </c>
      <c r="C2574" t="s">
        <v>13327</v>
      </c>
      <c r="D2574" t="s">
        <v>12400</v>
      </c>
      <c r="E2574" t="s">
        <v>13328</v>
      </c>
      <c r="F2574" t="s">
        <v>1833</v>
      </c>
      <c r="G2574" s="14" t="s">
        <v>13324</v>
      </c>
      <c r="H2574">
        <v>2015</v>
      </c>
      <c r="I2574" t="s">
        <v>186</v>
      </c>
      <c r="J2574" t="s">
        <v>381</v>
      </c>
      <c r="K2574">
        <f>IFERROR(VALUE(LEFT(table_netflix[[#This Row],[duration (in min)]], LEN(table_netflix[[#This Row],[duration (in min)]])-4)),0)</f>
        <v>118</v>
      </c>
      <c r="L2574" t="s">
        <v>53</v>
      </c>
      <c r="M2574" t="s">
        <v>55</v>
      </c>
      <c r="O2574" t="str" cm="1">
        <f t="array" ref="O2574">_xlfn.IFS(table_netflix[[#This Row],[release_year]]&gt;=2018, "2018 &amp; after", TRUE, "Before 2018")</f>
        <v>Before 2018</v>
      </c>
      <c r="P2574" s="12">
        <f>DATE(table_netflix[[#This Row],[release_year]],1,1)</f>
        <v>42005</v>
      </c>
      <c r="Q2574" s="12">
        <f t="shared" si="40"/>
        <v>43404</v>
      </c>
      <c r="R2574" s="12" t="str">
        <f>TEXT(table_netflix[[#This Row],[date_added_todate]], "mmm")</f>
        <v>Oct</v>
      </c>
      <c r="S2574" t="s">
        <v>13329</v>
      </c>
    </row>
    <row r="2575" spans="1:19" x14ac:dyDescent="0.3">
      <c r="A2575" t="s">
        <v>13331</v>
      </c>
      <c r="B2575" t="s">
        <v>15</v>
      </c>
      <c r="C2575" t="s">
        <v>13332</v>
      </c>
      <c r="D2575" t="s">
        <v>6614</v>
      </c>
      <c r="E2575" t="s">
        <v>13333</v>
      </c>
      <c r="F2575" t="s">
        <v>534</v>
      </c>
      <c r="G2575" s="14" t="s">
        <v>13334</v>
      </c>
      <c r="H2575">
        <v>2006</v>
      </c>
      <c r="I2575" t="s">
        <v>62</v>
      </c>
      <c r="J2575" t="s">
        <v>92</v>
      </c>
      <c r="K2575">
        <f>IFERROR(VALUE(LEFT(table_netflix[[#This Row],[duration (in min)]], LEN(table_netflix[[#This Row],[duration (in min)]])-4)),0)</f>
        <v>94</v>
      </c>
      <c r="L2575" t="s">
        <v>144</v>
      </c>
      <c r="M2575" t="s">
        <v>55</v>
      </c>
      <c r="O2575" t="str" cm="1">
        <f t="array" ref="O2575">_xlfn.IFS(table_netflix[[#This Row],[release_year]]&gt;=2018, "2018 &amp; after", TRUE, "Before 2018")</f>
        <v>Before 2018</v>
      </c>
      <c r="P2575" s="12">
        <f>DATE(table_netflix[[#This Row],[release_year]],1,1)</f>
        <v>38718</v>
      </c>
      <c r="Q2575" s="12">
        <f t="shared" si="40"/>
        <v>43400</v>
      </c>
      <c r="R2575" s="12" t="str">
        <f>TEXT(table_netflix[[#This Row],[date_added_todate]], "mmm")</f>
        <v>Oct</v>
      </c>
      <c r="S2575" t="s">
        <v>13335</v>
      </c>
    </row>
    <row r="2576" spans="1:19" x14ac:dyDescent="0.3">
      <c r="A2576" t="s">
        <v>13337</v>
      </c>
      <c r="B2576" t="s">
        <v>15</v>
      </c>
      <c r="C2576" t="s">
        <v>13338</v>
      </c>
      <c r="D2576" t="s">
        <v>13339</v>
      </c>
      <c r="E2576" t="s">
        <v>13340</v>
      </c>
      <c r="F2576" t="s">
        <v>506</v>
      </c>
      <c r="G2576" s="14" t="s">
        <v>13336</v>
      </c>
      <c r="H2576">
        <v>2018</v>
      </c>
      <c r="I2576" t="s">
        <v>20</v>
      </c>
      <c r="J2576" t="s">
        <v>1474</v>
      </c>
      <c r="K2576">
        <f>IFERROR(VALUE(LEFT(table_netflix[[#This Row],[duration (in min)]], LEN(table_netflix[[#This Row],[duration (in min)]])-4)),0)</f>
        <v>126</v>
      </c>
      <c r="L2576" t="s">
        <v>53</v>
      </c>
      <c r="M2576" t="s">
        <v>55</v>
      </c>
      <c r="O2576" t="str" cm="1">
        <f t="array" ref="O2576">_xlfn.IFS(table_netflix[[#This Row],[release_year]]&gt;=2018, "2018 &amp; after", TRUE, "Before 2018")</f>
        <v>2018 &amp; after</v>
      </c>
      <c r="P2576" s="12">
        <f>DATE(table_netflix[[#This Row],[release_year]],1,1)</f>
        <v>43101</v>
      </c>
      <c r="Q2576" s="12">
        <f t="shared" si="40"/>
        <v>43399</v>
      </c>
      <c r="R2576" s="12" t="str">
        <f>TEXT(table_netflix[[#This Row],[date_added_todate]], "mmm")</f>
        <v>Oct</v>
      </c>
      <c r="S2576" t="s">
        <v>13341</v>
      </c>
    </row>
    <row r="2577" spans="1:19" x14ac:dyDescent="0.3">
      <c r="A2577" t="s">
        <v>13342</v>
      </c>
      <c r="B2577" t="s">
        <v>15</v>
      </c>
      <c r="C2577" t="s">
        <v>13343</v>
      </c>
      <c r="D2577" t="s">
        <v>13344</v>
      </c>
      <c r="E2577" t="s">
        <v>13345</v>
      </c>
      <c r="F2577" t="s">
        <v>301</v>
      </c>
      <c r="G2577" s="14" t="s">
        <v>13336</v>
      </c>
      <c r="H2577">
        <v>2018</v>
      </c>
      <c r="I2577" t="s">
        <v>27</v>
      </c>
      <c r="J2577" t="s">
        <v>21</v>
      </c>
      <c r="K2577">
        <f>IFERROR(VALUE(LEFT(table_netflix[[#This Row],[duration (in min)]], LEN(table_netflix[[#This Row],[duration (in min)]])-4)),0)</f>
        <v>90</v>
      </c>
      <c r="L2577" t="s">
        <v>71</v>
      </c>
      <c r="M2577" t="s">
        <v>72</v>
      </c>
      <c r="N2577" t="s">
        <v>55</v>
      </c>
      <c r="O2577" t="str" cm="1">
        <f t="array" ref="O2577">_xlfn.IFS(table_netflix[[#This Row],[release_year]]&gt;=2018, "2018 &amp; after", TRUE, "Before 2018")</f>
        <v>2018 &amp; after</v>
      </c>
      <c r="P2577" s="12">
        <f>DATE(table_netflix[[#This Row],[release_year]],1,1)</f>
        <v>43101</v>
      </c>
      <c r="Q2577" s="12">
        <f t="shared" si="40"/>
        <v>43399</v>
      </c>
      <c r="R2577" s="12" t="str">
        <f>TEXT(table_netflix[[#This Row],[date_added_todate]], "mmm")</f>
        <v>Oct</v>
      </c>
      <c r="S2577" t="s">
        <v>13346</v>
      </c>
    </row>
    <row r="2578" spans="1:19" x14ac:dyDescent="0.3">
      <c r="A2578" t="s">
        <v>13347</v>
      </c>
      <c r="B2578" t="s">
        <v>15</v>
      </c>
      <c r="C2578" t="s">
        <v>13348</v>
      </c>
      <c r="D2578" t="s">
        <v>13349</v>
      </c>
      <c r="F2578" t="s">
        <v>18</v>
      </c>
      <c r="G2578" s="14" t="s">
        <v>13336</v>
      </c>
      <c r="H2578">
        <v>2018</v>
      </c>
      <c r="I2578" t="s">
        <v>62</v>
      </c>
      <c r="J2578" t="s">
        <v>125</v>
      </c>
      <c r="K2578">
        <f>IFERROR(VALUE(LEFT(table_netflix[[#This Row],[duration (in min)]], LEN(table_netflix[[#This Row],[duration (in min)]])-4)),0)</f>
        <v>97</v>
      </c>
      <c r="L2578" t="s">
        <v>22</v>
      </c>
      <c r="O2578" t="str" cm="1">
        <f t="array" ref="O2578">_xlfn.IFS(table_netflix[[#This Row],[release_year]]&gt;=2018, "2018 &amp; after", TRUE, "Before 2018")</f>
        <v>2018 &amp; after</v>
      </c>
      <c r="P2578" s="12">
        <f>DATE(table_netflix[[#This Row],[release_year]],1,1)</f>
        <v>43101</v>
      </c>
      <c r="Q2578" s="12">
        <f t="shared" si="40"/>
        <v>43399</v>
      </c>
      <c r="R2578" s="12" t="str">
        <f>TEXT(table_netflix[[#This Row],[date_added_todate]], "mmm")</f>
        <v>Oct</v>
      </c>
      <c r="S2578" t="s">
        <v>13350</v>
      </c>
    </row>
    <row r="2579" spans="1:19" x14ac:dyDescent="0.3">
      <c r="A2579" t="s">
        <v>13351</v>
      </c>
      <c r="B2579" t="s">
        <v>15</v>
      </c>
      <c r="C2579" t="s">
        <v>13352</v>
      </c>
      <c r="D2579" t="s">
        <v>13353</v>
      </c>
      <c r="E2579" t="s">
        <v>13354</v>
      </c>
      <c r="F2579" t="s">
        <v>39</v>
      </c>
      <c r="G2579" s="14" t="s">
        <v>13336</v>
      </c>
      <c r="H2579">
        <v>2018</v>
      </c>
      <c r="I2579" t="s">
        <v>27</v>
      </c>
      <c r="J2579" t="s">
        <v>187</v>
      </c>
      <c r="K2579">
        <f>IFERROR(VALUE(LEFT(table_netflix[[#This Row],[duration (in min)]], LEN(table_netflix[[#This Row],[duration (in min)]])-4)),0)</f>
        <v>115</v>
      </c>
      <c r="L2579" t="s">
        <v>53</v>
      </c>
      <c r="M2579" t="s">
        <v>55</v>
      </c>
      <c r="N2579" t="s">
        <v>142</v>
      </c>
      <c r="O2579" t="str" cm="1">
        <f t="array" ref="O2579">_xlfn.IFS(table_netflix[[#This Row],[release_year]]&gt;=2018, "2018 &amp; after", TRUE, "Before 2018")</f>
        <v>2018 &amp; after</v>
      </c>
      <c r="P2579" s="12">
        <f>DATE(table_netflix[[#This Row],[release_year]],1,1)</f>
        <v>43101</v>
      </c>
      <c r="Q2579" s="12">
        <f t="shared" si="40"/>
        <v>43399</v>
      </c>
      <c r="R2579" s="12" t="str">
        <f>TEXT(table_netflix[[#This Row],[date_added_todate]], "mmm")</f>
        <v>Oct</v>
      </c>
      <c r="S2579" t="s">
        <v>13355</v>
      </c>
    </row>
    <row r="2580" spans="1:19" x14ac:dyDescent="0.3">
      <c r="A2580" t="s">
        <v>13357</v>
      </c>
      <c r="B2580" t="s">
        <v>15</v>
      </c>
      <c r="C2580" t="s">
        <v>13358</v>
      </c>
      <c r="D2580" t="s">
        <v>10835</v>
      </c>
      <c r="E2580" t="s">
        <v>13359</v>
      </c>
      <c r="F2580" t="s">
        <v>18</v>
      </c>
      <c r="G2580" s="14" t="s">
        <v>13356</v>
      </c>
      <c r="H2580">
        <v>2018</v>
      </c>
      <c r="I2580" t="s">
        <v>27</v>
      </c>
      <c r="J2580" t="s">
        <v>232</v>
      </c>
      <c r="K2580">
        <f>IFERROR(VALUE(LEFT(table_netflix[[#This Row],[duration (in min)]], LEN(table_netflix[[#This Row],[duration (in min)]])-4)),0)</f>
        <v>93</v>
      </c>
      <c r="L2580" t="s">
        <v>22</v>
      </c>
      <c r="O2580" t="str" cm="1">
        <f t="array" ref="O2580">_xlfn.IFS(table_netflix[[#This Row],[release_year]]&gt;=2018, "2018 &amp; after", TRUE, "Before 2018")</f>
        <v>2018 &amp; after</v>
      </c>
      <c r="P2580" s="12">
        <f>DATE(table_netflix[[#This Row],[release_year]],1,1)</f>
        <v>43101</v>
      </c>
      <c r="Q2580" s="12">
        <f t="shared" si="40"/>
        <v>43398</v>
      </c>
      <c r="R2580" s="12" t="str">
        <f>TEXT(table_netflix[[#This Row],[date_added_todate]], "mmm")</f>
        <v>Oct</v>
      </c>
      <c r="S2580" t="s">
        <v>13360</v>
      </c>
    </row>
    <row r="2581" spans="1:19" x14ac:dyDescent="0.3">
      <c r="A2581" t="s">
        <v>13363</v>
      </c>
      <c r="B2581" t="s">
        <v>15</v>
      </c>
      <c r="C2581" t="s">
        <v>13364</v>
      </c>
      <c r="D2581" t="s">
        <v>818</v>
      </c>
      <c r="E2581" t="s">
        <v>13365</v>
      </c>
      <c r="F2581" t="s">
        <v>18</v>
      </c>
      <c r="G2581" s="14" t="s">
        <v>13366</v>
      </c>
      <c r="H2581">
        <v>2018</v>
      </c>
      <c r="I2581" t="s">
        <v>27</v>
      </c>
      <c r="J2581" t="s">
        <v>1242</v>
      </c>
      <c r="K2581">
        <f>IFERROR(VALUE(LEFT(table_netflix[[#This Row],[duration (in min)]], LEN(table_netflix[[#This Row],[duration (in min)]])-4)),0)</f>
        <v>74</v>
      </c>
      <c r="L2581" t="s">
        <v>852</v>
      </c>
      <c r="O2581" t="str" cm="1">
        <f t="array" ref="O2581">_xlfn.IFS(table_netflix[[#This Row],[release_year]]&gt;=2018, "2018 &amp; after", TRUE, "Before 2018")</f>
        <v>2018 &amp; after</v>
      </c>
      <c r="P2581" s="12">
        <f>DATE(table_netflix[[#This Row],[release_year]],1,1)</f>
        <v>43101</v>
      </c>
      <c r="Q2581" s="12">
        <f t="shared" si="40"/>
        <v>43396</v>
      </c>
      <c r="R2581" s="12" t="str">
        <f>TEXT(table_netflix[[#This Row],[date_added_todate]], "mmm")</f>
        <v>Oct</v>
      </c>
      <c r="S2581" t="s">
        <v>13367</v>
      </c>
    </row>
    <row r="2582" spans="1:19" x14ac:dyDescent="0.3">
      <c r="A2582" t="s">
        <v>13368</v>
      </c>
      <c r="B2582" t="s">
        <v>15</v>
      </c>
      <c r="C2582" t="s">
        <v>13369</v>
      </c>
      <c r="D2582" t="s">
        <v>2085</v>
      </c>
      <c r="E2582" t="s">
        <v>13370</v>
      </c>
      <c r="F2582" t="s">
        <v>18</v>
      </c>
      <c r="G2582" s="14" t="s">
        <v>13366</v>
      </c>
      <c r="H2582">
        <v>2018</v>
      </c>
      <c r="I2582" t="s">
        <v>20</v>
      </c>
      <c r="J2582" t="s">
        <v>226</v>
      </c>
      <c r="K2582">
        <f>IFERROR(VALUE(LEFT(table_netflix[[#This Row],[duration (in min)]], LEN(table_netflix[[#This Row],[duration (in min)]])-4)),0)</f>
        <v>102</v>
      </c>
      <c r="L2582" t="s">
        <v>144</v>
      </c>
      <c r="M2582" t="s">
        <v>127</v>
      </c>
      <c r="O2582" t="str" cm="1">
        <f t="array" ref="O2582">_xlfn.IFS(table_netflix[[#This Row],[release_year]]&gt;=2018, "2018 &amp; after", TRUE, "Before 2018")</f>
        <v>2018 &amp; after</v>
      </c>
      <c r="P2582" s="12">
        <f>DATE(table_netflix[[#This Row],[release_year]],1,1)</f>
        <v>43101</v>
      </c>
      <c r="Q2582" s="12">
        <f t="shared" si="40"/>
        <v>43396</v>
      </c>
      <c r="R2582" s="12" t="str">
        <f>TEXT(table_netflix[[#This Row],[date_added_todate]], "mmm")</f>
        <v>Oct</v>
      </c>
      <c r="S2582" t="s">
        <v>13371</v>
      </c>
    </row>
    <row r="2583" spans="1:19" x14ac:dyDescent="0.3">
      <c r="A2583" t="s">
        <v>13372</v>
      </c>
      <c r="B2583" t="s">
        <v>15</v>
      </c>
      <c r="C2583" t="s">
        <v>13373</v>
      </c>
      <c r="D2583" t="s">
        <v>13374</v>
      </c>
      <c r="E2583" t="s">
        <v>13375</v>
      </c>
      <c r="F2583" t="s">
        <v>6501</v>
      </c>
      <c r="G2583" s="14" t="s">
        <v>13376</v>
      </c>
      <c r="H2583">
        <v>2018</v>
      </c>
      <c r="I2583" t="s">
        <v>27</v>
      </c>
      <c r="J2583" t="s">
        <v>70</v>
      </c>
      <c r="K2583">
        <f>IFERROR(VALUE(LEFT(table_netflix[[#This Row],[duration (in min)]], LEN(table_netflix[[#This Row],[duration (in min)]])-4)),0)</f>
        <v>104</v>
      </c>
      <c r="L2583" t="s">
        <v>71</v>
      </c>
      <c r="M2583" t="s">
        <v>55</v>
      </c>
      <c r="N2583" t="s">
        <v>107</v>
      </c>
      <c r="O2583" t="str" cm="1">
        <f t="array" ref="O2583">_xlfn.IFS(table_netflix[[#This Row],[release_year]]&gt;=2018, "2018 &amp; after", TRUE, "Before 2018")</f>
        <v>2018 &amp; after</v>
      </c>
      <c r="P2583" s="12">
        <f>DATE(table_netflix[[#This Row],[release_year]],1,1)</f>
        <v>43101</v>
      </c>
      <c r="Q2583" s="12">
        <f t="shared" si="40"/>
        <v>43393</v>
      </c>
      <c r="R2583" s="12" t="str">
        <f>TEXT(table_netflix[[#This Row],[date_added_todate]], "mmm")</f>
        <v>Oct</v>
      </c>
      <c r="S2583" t="s">
        <v>13377</v>
      </c>
    </row>
    <row r="2584" spans="1:19" x14ac:dyDescent="0.3">
      <c r="A2584" t="s">
        <v>13379</v>
      </c>
      <c r="B2584" t="s">
        <v>15</v>
      </c>
      <c r="C2584" t="s">
        <v>13380</v>
      </c>
      <c r="D2584" t="s">
        <v>1220</v>
      </c>
      <c r="E2584" t="s">
        <v>13381</v>
      </c>
      <c r="F2584" t="s">
        <v>90</v>
      </c>
      <c r="G2584" s="14" t="s">
        <v>13378</v>
      </c>
      <c r="H2584">
        <v>2018</v>
      </c>
      <c r="I2584" t="s">
        <v>27</v>
      </c>
      <c r="J2584" t="s">
        <v>3369</v>
      </c>
      <c r="K2584">
        <f>IFERROR(VALUE(LEFT(table_netflix[[#This Row],[duration (in min)]], LEN(table_netflix[[#This Row],[duration (in min)]])-4)),0)</f>
        <v>51</v>
      </c>
      <c r="L2584" t="s">
        <v>974</v>
      </c>
      <c r="O2584" t="str" cm="1">
        <f t="array" ref="O2584">_xlfn.IFS(table_netflix[[#This Row],[release_year]]&gt;=2018, "2018 &amp; after", TRUE, "Before 2018")</f>
        <v>2018 &amp; after</v>
      </c>
      <c r="P2584" s="12">
        <f>DATE(table_netflix[[#This Row],[release_year]],1,1)</f>
        <v>43101</v>
      </c>
      <c r="Q2584" s="12">
        <f t="shared" si="40"/>
        <v>43392</v>
      </c>
      <c r="R2584" s="12" t="str">
        <f>TEXT(table_netflix[[#This Row],[date_added_todate]], "mmm")</f>
        <v>Oct</v>
      </c>
      <c r="S2584" t="s">
        <v>13382</v>
      </c>
    </row>
    <row r="2585" spans="1:19" x14ac:dyDescent="0.3">
      <c r="A2585" t="s">
        <v>13383</v>
      </c>
      <c r="B2585" t="s">
        <v>15</v>
      </c>
      <c r="C2585" t="s">
        <v>13384</v>
      </c>
      <c r="D2585" t="s">
        <v>7150</v>
      </c>
      <c r="E2585" t="s">
        <v>13385</v>
      </c>
      <c r="F2585" t="s">
        <v>61</v>
      </c>
      <c r="G2585" s="14" t="s">
        <v>13378</v>
      </c>
      <c r="H2585">
        <v>2018</v>
      </c>
      <c r="I2585" t="s">
        <v>45</v>
      </c>
      <c r="J2585" t="s">
        <v>549</v>
      </c>
      <c r="K2585">
        <f>IFERROR(VALUE(LEFT(table_netflix[[#This Row],[duration (in min)]], LEN(table_netflix[[#This Row],[duration (in min)]])-4)),0)</f>
        <v>86</v>
      </c>
      <c r="L2585" t="s">
        <v>47</v>
      </c>
      <c r="M2585" t="s">
        <v>85</v>
      </c>
      <c r="O2585" t="str" cm="1">
        <f t="array" ref="O2585">_xlfn.IFS(table_netflix[[#This Row],[release_year]]&gt;=2018, "2018 &amp; after", TRUE, "Before 2018")</f>
        <v>2018 &amp; after</v>
      </c>
      <c r="P2585" s="12">
        <f>DATE(table_netflix[[#This Row],[release_year]],1,1)</f>
        <v>43101</v>
      </c>
      <c r="Q2585" s="12">
        <f t="shared" si="40"/>
        <v>43392</v>
      </c>
      <c r="R2585" s="12" t="str">
        <f>TEXT(table_netflix[[#This Row],[date_added_todate]], "mmm")</f>
        <v>Oct</v>
      </c>
      <c r="S2585" t="s">
        <v>13386</v>
      </c>
    </row>
    <row r="2586" spans="1:19" x14ac:dyDescent="0.3">
      <c r="A2586" t="s">
        <v>13387</v>
      </c>
      <c r="B2586" t="s">
        <v>15</v>
      </c>
      <c r="C2586" t="s">
        <v>13388</v>
      </c>
      <c r="D2586" t="s">
        <v>13389</v>
      </c>
      <c r="E2586" t="s">
        <v>13390</v>
      </c>
      <c r="F2586" t="s">
        <v>331</v>
      </c>
      <c r="G2586" s="14" t="s">
        <v>13378</v>
      </c>
      <c r="H2586">
        <v>2018</v>
      </c>
      <c r="I2586" t="s">
        <v>27</v>
      </c>
      <c r="J2586" t="s">
        <v>807</v>
      </c>
      <c r="K2586">
        <f>IFERROR(VALUE(LEFT(table_netflix[[#This Row],[duration (in min)]], LEN(table_netflix[[#This Row],[duration (in min)]])-4)),0)</f>
        <v>140</v>
      </c>
      <c r="L2586" t="s">
        <v>144</v>
      </c>
      <c r="M2586" t="s">
        <v>55</v>
      </c>
      <c r="N2586" t="s">
        <v>127</v>
      </c>
      <c r="O2586" t="str" cm="1">
        <f t="array" ref="O2586">_xlfn.IFS(table_netflix[[#This Row],[release_year]]&gt;=2018, "2018 &amp; after", TRUE, "Before 2018")</f>
        <v>2018 &amp; after</v>
      </c>
      <c r="P2586" s="12">
        <f>DATE(table_netflix[[#This Row],[release_year]],1,1)</f>
        <v>43101</v>
      </c>
      <c r="Q2586" s="12">
        <f t="shared" si="40"/>
        <v>43392</v>
      </c>
      <c r="R2586" s="12" t="str">
        <f>TEXT(table_netflix[[#This Row],[date_added_todate]], "mmm")</f>
        <v>Oct</v>
      </c>
      <c r="S2586" t="s">
        <v>13391</v>
      </c>
    </row>
    <row r="2587" spans="1:19" x14ac:dyDescent="0.3">
      <c r="A2587" t="s">
        <v>13392</v>
      </c>
      <c r="B2587" t="s">
        <v>15</v>
      </c>
      <c r="C2587" t="s">
        <v>13393</v>
      </c>
      <c r="D2587" t="s">
        <v>13394</v>
      </c>
      <c r="E2587" t="s">
        <v>13395</v>
      </c>
      <c r="F2587" t="s">
        <v>39</v>
      </c>
      <c r="G2587" s="14" t="s">
        <v>13378</v>
      </c>
      <c r="H2587">
        <v>2013</v>
      </c>
      <c r="I2587" t="s">
        <v>62</v>
      </c>
      <c r="J2587" t="s">
        <v>194</v>
      </c>
      <c r="K2587">
        <f>IFERROR(VALUE(LEFT(table_netflix[[#This Row],[duration (in min)]], LEN(table_netflix[[#This Row],[duration (in min)]])-4)),0)</f>
        <v>122</v>
      </c>
      <c r="L2587" t="s">
        <v>53</v>
      </c>
      <c r="M2587" t="s">
        <v>55</v>
      </c>
      <c r="O2587" t="str" cm="1">
        <f t="array" ref="O2587">_xlfn.IFS(table_netflix[[#This Row],[release_year]]&gt;=2018, "2018 &amp; after", TRUE, "Before 2018")</f>
        <v>Before 2018</v>
      </c>
      <c r="P2587" s="12">
        <f>DATE(table_netflix[[#This Row],[release_year]],1,1)</f>
        <v>41275</v>
      </c>
      <c r="Q2587" s="12">
        <f t="shared" si="40"/>
        <v>43392</v>
      </c>
      <c r="R2587" s="12" t="str">
        <f>TEXT(table_netflix[[#This Row],[date_added_todate]], "mmm")</f>
        <v>Oct</v>
      </c>
      <c r="S2587" t="s">
        <v>13396</v>
      </c>
    </row>
    <row r="2588" spans="1:19" x14ac:dyDescent="0.3">
      <c r="A2588" t="s">
        <v>13397</v>
      </c>
      <c r="B2588" t="s">
        <v>15</v>
      </c>
      <c r="C2588" t="s">
        <v>13398</v>
      </c>
      <c r="D2588" t="s">
        <v>13399</v>
      </c>
      <c r="E2588" t="s">
        <v>13400</v>
      </c>
      <c r="F2588" t="s">
        <v>534</v>
      </c>
      <c r="G2588" s="14" t="s">
        <v>13378</v>
      </c>
      <c r="H2588">
        <v>2016</v>
      </c>
      <c r="I2588" t="s">
        <v>27</v>
      </c>
      <c r="J2588" t="s">
        <v>241</v>
      </c>
      <c r="K2588">
        <f>IFERROR(VALUE(LEFT(table_netflix[[#This Row],[duration (in min)]], LEN(table_netflix[[#This Row],[duration (in min)]])-4)),0)</f>
        <v>95</v>
      </c>
      <c r="L2588" t="s">
        <v>144</v>
      </c>
      <c r="M2588" t="s">
        <v>55</v>
      </c>
      <c r="O2588" t="str" cm="1">
        <f t="array" ref="O2588">_xlfn.IFS(table_netflix[[#This Row],[release_year]]&gt;=2018, "2018 &amp; after", TRUE, "Before 2018")</f>
        <v>Before 2018</v>
      </c>
      <c r="P2588" s="12">
        <f>DATE(table_netflix[[#This Row],[release_year]],1,1)</f>
        <v>42370</v>
      </c>
      <c r="Q2588" s="12">
        <f t="shared" si="40"/>
        <v>43392</v>
      </c>
      <c r="R2588" s="12" t="str">
        <f>TEXT(table_netflix[[#This Row],[date_added_todate]], "mmm")</f>
        <v>Oct</v>
      </c>
      <c r="S2588" t="s">
        <v>13401</v>
      </c>
    </row>
    <row r="2589" spans="1:19" x14ac:dyDescent="0.3">
      <c r="A2589" t="s">
        <v>13402</v>
      </c>
      <c r="B2589" t="s">
        <v>15</v>
      </c>
      <c r="C2589" t="s">
        <v>13403</v>
      </c>
      <c r="D2589" t="s">
        <v>13043</v>
      </c>
      <c r="E2589" t="s">
        <v>13404</v>
      </c>
      <c r="F2589" t="s">
        <v>1322</v>
      </c>
      <c r="G2589" s="14" t="s">
        <v>13378</v>
      </c>
      <c r="H2589">
        <v>2018</v>
      </c>
      <c r="I2589" t="s">
        <v>27</v>
      </c>
      <c r="J2589" t="s">
        <v>412</v>
      </c>
      <c r="K2589">
        <f>IFERROR(VALUE(LEFT(table_netflix[[#This Row],[duration (in min)]], LEN(table_netflix[[#This Row],[duration (in min)]])-4)),0)</f>
        <v>121</v>
      </c>
      <c r="L2589" t="s">
        <v>144</v>
      </c>
      <c r="M2589" t="s">
        <v>55</v>
      </c>
      <c r="O2589" t="str" cm="1">
        <f t="array" ref="O2589">_xlfn.IFS(table_netflix[[#This Row],[release_year]]&gt;=2018, "2018 &amp; after", TRUE, "Before 2018")</f>
        <v>2018 &amp; after</v>
      </c>
      <c r="P2589" s="12">
        <f>DATE(table_netflix[[#This Row],[release_year]],1,1)</f>
        <v>43101</v>
      </c>
      <c r="Q2589" s="12">
        <f t="shared" si="40"/>
        <v>43392</v>
      </c>
      <c r="R2589" s="12" t="str">
        <f>TEXT(table_netflix[[#This Row],[date_added_todate]], "mmm")</f>
        <v>Oct</v>
      </c>
      <c r="S2589" t="s">
        <v>13405</v>
      </c>
    </row>
    <row r="2590" spans="1:19" x14ac:dyDescent="0.3">
      <c r="A2590" t="s">
        <v>13406</v>
      </c>
      <c r="B2590" t="s">
        <v>15</v>
      </c>
      <c r="C2590" t="s">
        <v>13407</v>
      </c>
      <c r="D2590" t="s">
        <v>13408</v>
      </c>
      <c r="E2590" t="s">
        <v>13409</v>
      </c>
      <c r="F2590" t="s">
        <v>39</v>
      </c>
      <c r="G2590" s="14" t="s">
        <v>13410</v>
      </c>
      <c r="H2590">
        <v>2018</v>
      </c>
      <c r="I2590" t="s">
        <v>27</v>
      </c>
      <c r="J2590" t="s">
        <v>1311</v>
      </c>
      <c r="K2590">
        <f>IFERROR(VALUE(LEFT(table_netflix[[#This Row],[duration (in min)]], LEN(table_netflix[[#This Row],[duration (in min)]])-4)),0)</f>
        <v>131</v>
      </c>
      <c r="L2590" t="s">
        <v>53</v>
      </c>
      <c r="M2590" t="s">
        <v>55</v>
      </c>
      <c r="N2590" t="s">
        <v>142</v>
      </c>
      <c r="O2590" t="str" cm="1">
        <f t="array" ref="O2590">_xlfn.IFS(table_netflix[[#This Row],[release_year]]&gt;=2018, "2018 &amp; after", TRUE, "Before 2018")</f>
        <v>2018 &amp; after</v>
      </c>
      <c r="P2590" s="12">
        <f>DATE(table_netflix[[#This Row],[release_year]],1,1)</f>
        <v>43101</v>
      </c>
      <c r="Q2590" s="12">
        <f t="shared" si="40"/>
        <v>43391</v>
      </c>
      <c r="R2590" s="12" t="str">
        <f>TEXT(table_netflix[[#This Row],[date_added_todate]], "mmm")</f>
        <v>Oct</v>
      </c>
      <c r="S2590" t="s">
        <v>13411</v>
      </c>
    </row>
    <row r="2591" spans="1:19" x14ac:dyDescent="0.3">
      <c r="A2591" t="s">
        <v>13414</v>
      </c>
      <c r="B2591" t="s">
        <v>15</v>
      </c>
      <c r="C2591" t="s">
        <v>13415</v>
      </c>
      <c r="D2591" t="s">
        <v>13416</v>
      </c>
      <c r="E2591" t="s">
        <v>13417</v>
      </c>
      <c r="F2591" t="s">
        <v>18</v>
      </c>
      <c r="G2591" s="14" t="s">
        <v>13413</v>
      </c>
      <c r="H2591">
        <v>2018</v>
      </c>
      <c r="I2591" t="s">
        <v>27</v>
      </c>
      <c r="J2591" t="s">
        <v>401</v>
      </c>
      <c r="K2591">
        <f>IFERROR(VALUE(LEFT(table_netflix[[#This Row],[duration (in min)]], LEN(table_netflix[[#This Row],[duration (in min)]])-4)),0)</f>
        <v>63</v>
      </c>
      <c r="L2591" t="s">
        <v>852</v>
      </c>
      <c r="O2591" t="str" cm="1">
        <f t="array" ref="O2591">_xlfn.IFS(table_netflix[[#This Row],[release_year]]&gt;=2018, "2018 &amp; after", TRUE, "Before 2018")</f>
        <v>2018 &amp; after</v>
      </c>
      <c r="P2591" s="12">
        <f>DATE(table_netflix[[#This Row],[release_year]],1,1)</f>
        <v>43101</v>
      </c>
      <c r="Q2591" s="12">
        <f t="shared" si="40"/>
        <v>43389</v>
      </c>
      <c r="R2591" s="12" t="str">
        <f>TEXT(table_netflix[[#This Row],[date_added_todate]], "mmm")</f>
        <v>Oct</v>
      </c>
      <c r="S2591" t="s">
        <v>13418</v>
      </c>
    </row>
    <row r="2592" spans="1:19" x14ac:dyDescent="0.3">
      <c r="A2592" t="s">
        <v>13419</v>
      </c>
      <c r="B2592" t="s">
        <v>15</v>
      </c>
      <c r="C2592" t="s">
        <v>13420</v>
      </c>
      <c r="D2592" t="s">
        <v>13421</v>
      </c>
      <c r="E2592" t="s">
        <v>13422</v>
      </c>
      <c r="F2592" t="s">
        <v>39</v>
      </c>
      <c r="G2592" s="14" t="s">
        <v>13423</v>
      </c>
      <c r="H2592">
        <v>2017</v>
      </c>
      <c r="I2592" t="s">
        <v>27</v>
      </c>
      <c r="J2592" t="s">
        <v>714</v>
      </c>
      <c r="K2592">
        <f>IFERROR(VALUE(LEFT(table_netflix[[#This Row],[duration (in min)]], LEN(table_netflix[[#This Row],[duration (in min)]])-4)),0)</f>
        <v>150</v>
      </c>
      <c r="L2592" t="s">
        <v>53</v>
      </c>
      <c r="M2592" t="s">
        <v>55</v>
      </c>
      <c r="O2592" t="str" cm="1">
        <f t="array" ref="O2592">_xlfn.IFS(table_netflix[[#This Row],[release_year]]&gt;=2018, "2018 &amp; after", TRUE, "Before 2018")</f>
        <v>Before 2018</v>
      </c>
      <c r="P2592" s="12">
        <f>DATE(table_netflix[[#This Row],[release_year]],1,1)</f>
        <v>42736</v>
      </c>
      <c r="Q2592" s="12">
        <f t="shared" si="40"/>
        <v>43388</v>
      </c>
      <c r="R2592" s="12" t="str">
        <f>TEXT(table_netflix[[#This Row],[date_added_todate]], "mmm")</f>
        <v>Oct</v>
      </c>
      <c r="S2592" t="s">
        <v>13424</v>
      </c>
    </row>
    <row r="2593" spans="1:19" x14ac:dyDescent="0.3">
      <c r="A2593" t="s">
        <v>13425</v>
      </c>
      <c r="B2593" t="s">
        <v>15</v>
      </c>
      <c r="C2593" t="s">
        <v>13426</v>
      </c>
      <c r="D2593" t="s">
        <v>3095</v>
      </c>
      <c r="E2593" t="s">
        <v>13427</v>
      </c>
      <c r="F2593" t="s">
        <v>39</v>
      </c>
      <c r="G2593" s="14" t="s">
        <v>13423</v>
      </c>
      <c r="H2593">
        <v>2018</v>
      </c>
      <c r="I2593" t="s">
        <v>27</v>
      </c>
      <c r="J2593" t="s">
        <v>1815</v>
      </c>
      <c r="K2593">
        <f>IFERROR(VALUE(LEFT(table_netflix[[#This Row],[duration (in min)]], LEN(table_netflix[[#This Row],[duration (in min)]])-4)),0)</f>
        <v>159</v>
      </c>
      <c r="L2593" t="s">
        <v>53</v>
      </c>
      <c r="M2593" t="s">
        <v>55</v>
      </c>
      <c r="O2593" t="str" cm="1">
        <f t="array" ref="O2593">_xlfn.IFS(table_netflix[[#This Row],[release_year]]&gt;=2018, "2018 &amp; after", TRUE, "Before 2018")</f>
        <v>2018 &amp; after</v>
      </c>
      <c r="P2593" s="12">
        <f>DATE(table_netflix[[#This Row],[release_year]],1,1)</f>
        <v>43101</v>
      </c>
      <c r="Q2593" s="12">
        <f t="shared" si="40"/>
        <v>43388</v>
      </c>
      <c r="R2593" s="12" t="str">
        <f>TEXT(table_netflix[[#This Row],[date_added_todate]], "mmm")</f>
        <v>Oct</v>
      </c>
      <c r="S2593" t="s">
        <v>13428</v>
      </c>
    </row>
    <row r="2594" spans="1:19" x14ac:dyDescent="0.3">
      <c r="A2594" t="s">
        <v>13429</v>
      </c>
      <c r="B2594" t="s">
        <v>15</v>
      </c>
      <c r="C2594" t="s">
        <v>13430</v>
      </c>
      <c r="D2594" t="s">
        <v>13431</v>
      </c>
      <c r="E2594" t="s">
        <v>13432</v>
      </c>
      <c r="F2594" t="s">
        <v>39</v>
      </c>
      <c r="G2594" s="14" t="s">
        <v>13433</v>
      </c>
      <c r="H2594">
        <v>2018</v>
      </c>
      <c r="I2594" t="s">
        <v>62</v>
      </c>
      <c r="J2594" t="s">
        <v>1311</v>
      </c>
      <c r="K2594">
        <f>IFERROR(VALUE(LEFT(table_netflix[[#This Row],[duration (in min)]], LEN(table_netflix[[#This Row],[duration (in min)]])-4)),0)</f>
        <v>131</v>
      </c>
      <c r="L2594" t="s">
        <v>53</v>
      </c>
      <c r="M2594" t="s">
        <v>55</v>
      </c>
      <c r="N2594" t="s">
        <v>266</v>
      </c>
      <c r="O2594" t="str" cm="1">
        <f t="array" ref="O2594">_xlfn.IFS(table_netflix[[#This Row],[release_year]]&gt;=2018, "2018 &amp; after", TRUE, "Before 2018")</f>
        <v>2018 &amp; after</v>
      </c>
      <c r="P2594" s="12">
        <f>DATE(table_netflix[[#This Row],[release_year]],1,1)</f>
        <v>43101</v>
      </c>
      <c r="Q2594" s="12">
        <f t="shared" si="40"/>
        <v>43386</v>
      </c>
      <c r="R2594" s="12" t="str">
        <f>TEXT(table_netflix[[#This Row],[date_added_todate]], "mmm")</f>
        <v>Oct</v>
      </c>
      <c r="S2594" t="s">
        <v>13434</v>
      </c>
    </row>
    <row r="2595" spans="1:19" x14ac:dyDescent="0.3">
      <c r="A2595" t="s">
        <v>13435</v>
      </c>
      <c r="B2595" t="s">
        <v>15</v>
      </c>
      <c r="C2595" t="s">
        <v>13436</v>
      </c>
      <c r="D2595" t="s">
        <v>13437</v>
      </c>
      <c r="E2595" t="s">
        <v>13438</v>
      </c>
      <c r="F2595" t="s">
        <v>61</v>
      </c>
      <c r="G2595" s="14" t="s">
        <v>13439</v>
      </c>
      <c r="H2595">
        <v>2018</v>
      </c>
      <c r="I2595" t="s">
        <v>27</v>
      </c>
      <c r="J2595" t="s">
        <v>1112</v>
      </c>
      <c r="K2595">
        <f>IFERROR(VALUE(LEFT(table_netflix[[#This Row],[duration (in min)]], LEN(table_netflix[[#This Row],[duration (in min)]])-4)),0)</f>
        <v>130</v>
      </c>
      <c r="L2595" t="s">
        <v>126</v>
      </c>
      <c r="M2595" t="s">
        <v>55</v>
      </c>
      <c r="N2595" t="s">
        <v>142</v>
      </c>
      <c r="O2595" t="str" cm="1">
        <f t="array" ref="O2595">_xlfn.IFS(table_netflix[[#This Row],[release_year]]&gt;=2018, "2018 &amp; after", TRUE, "Before 2018")</f>
        <v>2018 &amp; after</v>
      </c>
      <c r="P2595" s="12">
        <f>DATE(table_netflix[[#This Row],[release_year]],1,1)</f>
        <v>43101</v>
      </c>
      <c r="Q2595" s="12">
        <f t="shared" si="40"/>
        <v>43385</v>
      </c>
      <c r="R2595" s="12" t="str">
        <f>TEXT(table_netflix[[#This Row],[date_added_todate]], "mmm")</f>
        <v>Oct</v>
      </c>
      <c r="S2595" t="s">
        <v>13440</v>
      </c>
    </row>
    <row r="2596" spans="1:19" x14ac:dyDescent="0.3">
      <c r="A2596" t="s">
        <v>13441</v>
      </c>
      <c r="B2596" t="s">
        <v>15</v>
      </c>
      <c r="C2596" t="s">
        <v>13442</v>
      </c>
      <c r="D2596" t="s">
        <v>13443</v>
      </c>
      <c r="E2596" t="s">
        <v>13444</v>
      </c>
      <c r="F2596" t="s">
        <v>301</v>
      </c>
      <c r="G2596" s="14" t="s">
        <v>13439</v>
      </c>
      <c r="H2596">
        <v>2018</v>
      </c>
      <c r="I2596" t="s">
        <v>27</v>
      </c>
      <c r="J2596" t="s">
        <v>203</v>
      </c>
      <c r="K2596">
        <f>IFERROR(VALUE(LEFT(table_netflix[[#This Row],[duration (in min)]], LEN(table_netflix[[#This Row],[duration (in min)]])-4)),0)</f>
        <v>99</v>
      </c>
      <c r="L2596" t="s">
        <v>126</v>
      </c>
      <c r="M2596" t="s">
        <v>55</v>
      </c>
      <c r="N2596" t="s">
        <v>127</v>
      </c>
      <c r="O2596" t="str" cm="1">
        <f t="array" ref="O2596">_xlfn.IFS(table_netflix[[#This Row],[release_year]]&gt;=2018, "2018 &amp; after", TRUE, "Before 2018")</f>
        <v>2018 &amp; after</v>
      </c>
      <c r="P2596" s="12">
        <f>DATE(table_netflix[[#This Row],[release_year]],1,1)</f>
        <v>43101</v>
      </c>
      <c r="Q2596" s="12">
        <f t="shared" si="40"/>
        <v>43385</v>
      </c>
      <c r="R2596" s="12" t="str">
        <f>TEXT(table_netflix[[#This Row],[date_added_todate]], "mmm")</f>
        <v>Oct</v>
      </c>
      <c r="S2596" t="s">
        <v>13445</v>
      </c>
    </row>
    <row r="2597" spans="1:19" x14ac:dyDescent="0.3">
      <c r="A2597" t="s">
        <v>13446</v>
      </c>
      <c r="B2597" t="s">
        <v>15</v>
      </c>
      <c r="C2597" t="s">
        <v>13447</v>
      </c>
      <c r="D2597" t="s">
        <v>13448</v>
      </c>
      <c r="F2597" t="s">
        <v>18</v>
      </c>
      <c r="G2597" s="14" t="s">
        <v>13439</v>
      </c>
      <c r="H2597">
        <v>2018</v>
      </c>
      <c r="I2597" t="s">
        <v>27</v>
      </c>
      <c r="J2597" t="s">
        <v>549</v>
      </c>
      <c r="K2597">
        <f>IFERROR(VALUE(LEFT(table_netflix[[#This Row],[duration (in min)]], LEN(table_netflix[[#This Row],[duration (in min)]])-4)),0)</f>
        <v>86</v>
      </c>
      <c r="L2597" t="s">
        <v>22</v>
      </c>
      <c r="M2597" t="s">
        <v>600</v>
      </c>
      <c r="O2597" t="str" cm="1">
        <f t="array" ref="O2597">_xlfn.IFS(table_netflix[[#This Row],[release_year]]&gt;=2018, "2018 &amp; after", TRUE, "Before 2018")</f>
        <v>2018 &amp; after</v>
      </c>
      <c r="P2597" s="12">
        <f>DATE(table_netflix[[#This Row],[release_year]],1,1)</f>
        <v>43101</v>
      </c>
      <c r="Q2597" s="12">
        <f t="shared" si="40"/>
        <v>43385</v>
      </c>
      <c r="R2597" s="12" t="str">
        <f>TEXT(table_netflix[[#This Row],[date_added_todate]], "mmm")</f>
        <v>Oct</v>
      </c>
      <c r="S2597" t="s">
        <v>13449</v>
      </c>
    </row>
    <row r="2598" spans="1:19" x14ac:dyDescent="0.3">
      <c r="A2598" t="s">
        <v>13450</v>
      </c>
      <c r="B2598" t="s">
        <v>15</v>
      </c>
      <c r="C2598" t="s">
        <v>13451</v>
      </c>
      <c r="D2598" t="s">
        <v>13452</v>
      </c>
      <c r="E2598" t="s">
        <v>13453</v>
      </c>
      <c r="F2598" t="s">
        <v>1322</v>
      </c>
      <c r="G2598" s="14" t="s">
        <v>13439</v>
      </c>
      <c r="H2598">
        <v>2018</v>
      </c>
      <c r="I2598" t="s">
        <v>62</v>
      </c>
      <c r="J2598" t="s">
        <v>133</v>
      </c>
      <c r="K2598">
        <f>IFERROR(VALUE(LEFT(table_netflix[[#This Row],[duration (in min)]], LEN(table_netflix[[#This Row],[duration (in min)]])-4)),0)</f>
        <v>106</v>
      </c>
      <c r="L2598" t="s">
        <v>126</v>
      </c>
      <c r="M2598" t="s">
        <v>55</v>
      </c>
      <c r="O2598" t="str" cm="1">
        <f t="array" ref="O2598">_xlfn.IFS(table_netflix[[#This Row],[release_year]]&gt;=2018, "2018 &amp; after", TRUE, "Before 2018")</f>
        <v>2018 &amp; after</v>
      </c>
      <c r="P2598" s="12">
        <f>DATE(table_netflix[[#This Row],[release_year]],1,1)</f>
        <v>43101</v>
      </c>
      <c r="Q2598" s="12">
        <f t="shared" si="40"/>
        <v>43385</v>
      </c>
      <c r="R2598" s="12" t="str">
        <f>TEXT(table_netflix[[#This Row],[date_added_todate]], "mmm")</f>
        <v>Oct</v>
      </c>
      <c r="S2598" t="s">
        <v>13454</v>
      </c>
    </row>
    <row r="2599" spans="1:19" x14ac:dyDescent="0.3">
      <c r="A2599" t="s">
        <v>13455</v>
      </c>
      <c r="B2599" t="s">
        <v>15</v>
      </c>
      <c r="C2599" t="s">
        <v>13456</v>
      </c>
      <c r="D2599" t="s">
        <v>5301</v>
      </c>
      <c r="F2599" t="s">
        <v>18</v>
      </c>
      <c r="G2599" s="14" t="s">
        <v>13439</v>
      </c>
      <c r="H2599">
        <v>2018</v>
      </c>
      <c r="I2599" t="s">
        <v>62</v>
      </c>
      <c r="J2599" t="s">
        <v>4380</v>
      </c>
      <c r="K2599">
        <f>IFERROR(VALUE(LEFT(table_netflix[[#This Row],[duration (in min)]], LEN(table_netflix[[#This Row],[duration (in min)]])-4)),0)</f>
        <v>57</v>
      </c>
      <c r="L2599" t="s">
        <v>22</v>
      </c>
      <c r="M2599" t="s">
        <v>112</v>
      </c>
      <c r="O2599" t="str" cm="1">
        <f t="array" ref="O2599">_xlfn.IFS(table_netflix[[#This Row],[release_year]]&gt;=2018, "2018 &amp; after", TRUE, "Before 2018")</f>
        <v>2018 &amp; after</v>
      </c>
      <c r="P2599" s="12">
        <f>DATE(table_netflix[[#This Row],[release_year]],1,1)</f>
        <v>43101</v>
      </c>
      <c r="Q2599" s="12">
        <f t="shared" si="40"/>
        <v>43385</v>
      </c>
      <c r="R2599" s="12" t="str">
        <f>TEXT(table_netflix[[#This Row],[date_added_todate]], "mmm")</f>
        <v>Oct</v>
      </c>
      <c r="S2599" t="s">
        <v>13457</v>
      </c>
    </row>
    <row r="2600" spans="1:19" x14ac:dyDescent="0.3">
      <c r="A2600" t="s">
        <v>13458</v>
      </c>
      <c r="B2600" t="s">
        <v>15</v>
      </c>
      <c r="C2600" t="s">
        <v>13459</v>
      </c>
      <c r="D2600" t="s">
        <v>347</v>
      </c>
      <c r="E2600" t="s">
        <v>13460</v>
      </c>
      <c r="F2600" t="s">
        <v>18</v>
      </c>
      <c r="G2600" s="14" t="s">
        <v>13439</v>
      </c>
      <c r="H2600">
        <v>2018</v>
      </c>
      <c r="I2600" t="s">
        <v>186</v>
      </c>
      <c r="J2600" t="s">
        <v>125</v>
      </c>
      <c r="K2600">
        <f>IFERROR(VALUE(LEFT(table_netflix[[#This Row],[duration (in min)]], LEN(table_netflix[[#This Row],[duration (in min)]])-4)),0)</f>
        <v>97</v>
      </c>
      <c r="L2600" t="s">
        <v>53</v>
      </c>
      <c r="M2600" t="s">
        <v>54</v>
      </c>
      <c r="O2600" t="str" cm="1">
        <f t="array" ref="O2600">_xlfn.IFS(table_netflix[[#This Row],[release_year]]&gt;=2018, "2018 &amp; after", TRUE, "Before 2018")</f>
        <v>2018 &amp; after</v>
      </c>
      <c r="P2600" s="12">
        <f>DATE(table_netflix[[#This Row],[release_year]],1,1)</f>
        <v>43101</v>
      </c>
      <c r="Q2600" s="12">
        <f t="shared" si="40"/>
        <v>43385</v>
      </c>
      <c r="R2600" s="12" t="str">
        <f>TEXT(table_netflix[[#This Row],[date_added_todate]], "mmm")</f>
        <v>Oct</v>
      </c>
      <c r="S2600" t="s">
        <v>13461</v>
      </c>
    </row>
    <row r="2601" spans="1:19" x14ac:dyDescent="0.3">
      <c r="A2601" t="s">
        <v>13463</v>
      </c>
      <c r="B2601" t="s">
        <v>15</v>
      </c>
      <c r="C2601" s="2">
        <v>45860</v>
      </c>
      <c r="D2601" t="s">
        <v>2534</v>
      </c>
      <c r="E2601" t="s">
        <v>13464</v>
      </c>
      <c r="F2601" t="s">
        <v>2256</v>
      </c>
      <c r="G2601" s="14" t="s">
        <v>13465</v>
      </c>
      <c r="H2601">
        <v>2018</v>
      </c>
      <c r="I2601" t="s">
        <v>186</v>
      </c>
      <c r="J2601" t="s">
        <v>8085</v>
      </c>
      <c r="K2601">
        <f>IFERROR(VALUE(LEFT(table_netflix[[#This Row],[duration (in min)]], LEN(table_netflix[[#This Row],[duration (in min)]])-4)),0)</f>
        <v>144</v>
      </c>
      <c r="L2601" t="s">
        <v>53</v>
      </c>
      <c r="M2601" t="s">
        <v>142</v>
      </c>
      <c r="O2601" t="str" cm="1">
        <f t="array" ref="O2601">_xlfn.IFS(table_netflix[[#This Row],[release_year]]&gt;=2018, "2018 &amp; after", TRUE, "Before 2018")</f>
        <v>2018 &amp; after</v>
      </c>
      <c r="P2601" s="12">
        <f>DATE(table_netflix[[#This Row],[release_year]],1,1)</f>
        <v>43101</v>
      </c>
      <c r="Q2601" s="12">
        <f t="shared" si="40"/>
        <v>43383</v>
      </c>
      <c r="R2601" s="12" t="str">
        <f>TEXT(table_netflix[[#This Row],[date_added_todate]], "mmm")</f>
        <v>Oct</v>
      </c>
      <c r="S2601" t="s">
        <v>13466</v>
      </c>
    </row>
    <row r="2602" spans="1:19" x14ac:dyDescent="0.3">
      <c r="A2602" t="s">
        <v>13467</v>
      </c>
      <c r="B2602" t="s">
        <v>15</v>
      </c>
      <c r="C2602" t="s">
        <v>13468</v>
      </c>
      <c r="D2602" t="s">
        <v>13469</v>
      </c>
      <c r="E2602" t="s">
        <v>13470</v>
      </c>
      <c r="F2602" t="s">
        <v>18</v>
      </c>
      <c r="G2602" s="14" t="s">
        <v>13465</v>
      </c>
      <c r="H2602">
        <v>2018</v>
      </c>
      <c r="I2602" t="s">
        <v>186</v>
      </c>
      <c r="J2602" t="s">
        <v>141</v>
      </c>
      <c r="K2602">
        <f>IFERROR(VALUE(LEFT(table_netflix[[#This Row],[duration (in min)]], LEN(table_netflix[[#This Row],[duration (in min)]])-4)),0)</f>
        <v>110</v>
      </c>
      <c r="L2602" t="s">
        <v>2127</v>
      </c>
      <c r="M2602" t="s">
        <v>168</v>
      </c>
      <c r="N2602" t="s">
        <v>54</v>
      </c>
      <c r="O2602" t="str" cm="1">
        <f t="array" ref="O2602">_xlfn.IFS(table_netflix[[#This Row],[release_year]]&gt;=2018, "2018 &amp; after", TRUE, "Before 2018")</f>
        <v>2018 &amp; after</v>
      </c>
      <c r="P2602" s="12">
        <f>DATE(table_netflix[[#This Row],[release_year]],1,1)</f>
        <v>43101</v>
      </c>
      <c r="Q2602" s="12">
        <f t="shared" si="40"/>
        <v>43383</v>
      </c>
      <c r="R2602" s="12" t="str">
        <f>TEXT(table_netflix[[#This Row],[date_added_todate]], "mmm")</f>
        <v>Oct</v>
      </c>
      <c r="S2602" t="s">
        <v>13471</v>
      </c>
    </row>
    <row r="2603" spans="1:19" x14ac:dyDescent="0.3">
      <c r="A2603" t="s">
        <v>13472</v>
      </c>
      <c r="B2603" t="s">
        <v>15</v>
      </c>
      <c r="C2603" t="s">
        <v>13473</v>
      </c>
      <c r="D2603" t="s">
        <v>10743</v>
      </c>
      <c r="E2603" t="s">
        <v>13474</v>
      </c>
      <c r="F2603" t="s">
        <v>18</v>
      </c>
      <c r="G2603" s="14" t="s">
        <v>13475</v>
      </c>
      <c r="H2603">
        <v>2018</v>
      </c>
      <c r="I2603" t="s">
        <v>27</v>
      </c>
      <c r="J2603" t="s">
        <v>4380</v>
      </c>
      <c r="K2603">
        <f>IFERROR(VALUE(LEFT(table_netflix[[#This Row],[duration (in min)]], LEN(table_netflix[[#This Row],[duration (in min)]])-4)),0)</f>
        <v>57</v>
      </c>
      <c r="L2603" t="s">
        <v>852</v>
      </c>
      <c r="O2603" t="str" cm="1">
        <f t="array" ref="O2603">_xlfn.IFS(table_netflix[[#This Row],[release_year]]&gt;=2018, "2018 &amp; after", TRUE, "Before 2018")</f>
        <v>2018 &amp; after</v>
      </c>
      <c r="P2603" s="12">
        <f>DATE(table_netflix[[#This Row],[release_year]],1,1)</f>
        <v>43101</v>
      </c>
      <c r="Q2603" s="12">
        <f t="shared" si="40"/>
        <v>43382</v>
      </c>
      <c r="R2603" s="12" t="str">
        <f>TEXT(table_netflix[[#This Row],[date_added_todate]], "mmm")</f>
        <v>Oct</v>
      </c>
      <c r="S2603" t="s">
        <v>13476</v>
      </c>
    </row>
    <row r="2604" spans="1:19" x14ac:dyDescent="0.3">
      <c r="A2604" t="s">
        <v>13477</v>
      </c>
      <c r="B2604" t="s">
        <v>15</v>
      </c>
      <c r="C2604" t="s">
        <v>13478</v>
      </c>
      <c r="D2604" t="s">
        <v>13479</v>
      </c>
      <c r="E2604" t="s">
        <v>13480</v>
      </c>
      <c r="F2604" t="s">
        <v>1442</v>
      </c>
      <c r="G2604" s="14" t="s">
        <v>13481</v>
      </c>
      <c r="H2604">
        <v>2018</v>
      </c>
      <c r="I2604" t="s">
        <v>62</v>
      </c>
      <c r="J2604" t="s">
        <v>348</v>
      </c>
      <c r="K2604">
        <f>IFERROR(VALUE(LEFT(table_netflix[[#This Row],[duration (in min)]], LEN(table_netflix[[#This Row],[duration (in min)]])-4)),0)</f>
        <v>119</v>
      </c>
      <c r="L2604" t="s">
        <v>144</v>
      </c>
      <c r="M2604" t="s">
        <v>72</v>
      </c>
      <c r="N2604" t="s">
        <v>55</v>
      </c>
      <c r="O2604" t="str" cm="1">
        <f t="array" ref="O2604">_xlfn.IFS(table_netflix[[#This Row],[release_year]]&gt;=2018, "2018 &amp; after", TRUE, "Before 2018")</f>
        <v>2018 &amp; after</v>
      </c>
      <c r="P2604" s="12">
        <f>DATE(table_netflix[[#This Row],[release_year]],1,1)</f>
        <v>43101</v>
      </c>
      <c r="Q2604" s="12">
        <f t="shared" si="40"/>
        <v>43381</v>
      </c>
      <c r="R2604" s="12" t="str">
        <f>TEXT(table_netflix[[#This Row],[date_added_todate]], "mmm")</f>
        <v>Oct</v>
      </c>
      <c r="S2604" t="s">
        <v>13482</v>
      </c>
    </row>
    <row r="2605" spans="1:19" x14ac:dyDescent="0.3">
      <c r="A2605" t="s">
        <v>13483</v>
      </c>
      <c r="B2605" t="s">
        <v>15</v>
      </c>
      <c r="C2605" t="s">
        <v>13484</v>
      </c>
      <c r="D2605" t="s">
        <v>13485</v>
      </c>
      <c r="E2605" t="s">
        <v>13486</v>
      </c>
      <c r="F2605" t="s">
        <v>18</v>
      </c>
      <c r="G2605" s="14" t="s">
        <v>13487</v>
      </c>
      <c r="H2605">
        <v>2018</v>
      </c>
      <c r="I2605" t="s">
        <v>20</v>
      </c>
      <c r="J2605" t="s">
        <v>92</v>
      </c>
      <c r="K2605">
        <f>IFERROR(VALUE(LEFT(table_netflix[[#This Row],[duration (in min)]], LEN(table_netflix[[#This Row],[duration (in min)]])-4)),0)</f>
        <v>94</v>
      </c>
      <c r="L2605" t="s">
        <v>126</v>
      </c>
      <c r="O2605" t="str" cm="1">
        <f t="array" ref="O2605">_xlfn.IFS(table_netflix[[#This Row],[release_year]]&gt;=2018, "2018 &amp; after", TRUE, "Before 2018")</f>
        <v>2018 &amp; after</v>
      </c>
      <c r="P2605" s="12">
        <f>DATE(table_netflix[[#This Row],[release_year]],1,1)</f>
        <v>43101</v>
      </c>
      <c r="Q2605" s="12">
        <f t="shared" si="40"/>
        <v>43379</v>
      </c>
      <c r="R2605" s="12" t="str">
        <f>TEXT(table_netflix[[#This Row],[date_added_todate]], "mmm")</f>
        <v>Oct</v>
      </c>
      <c r="S2605" t="s">
        <v>13488</v>
      </c>
    </row>
    <row r="2606" spans="1:19" x14ac:dyDescent="0.3">
      <c r="A2606" t="s">
        <v>13490</v>
      </c>
      <c r="B2606" t="s">
        <v>15</v>
      </c>
      <c r="C2606" t="s">
        <v>13491</v>
      </c>
      <c r="D2606" t="s">
        <v>13492</v>
      </c>
      <c r="E2606" t="s">
        <v>13493</v>
      </c>
      <c r="F2606" t="s">
        <v>61</v>
      </c>
      <c r="G2606" s="14" t="s">
        <v>13489</v>
      </c>
      <c r="H2606">
        <v>2018</v>
      </c>
      <c r="I2606" t="s">
        <v>27</v>
      </c>
      <c r="J2606" t="s">
        <v>583</v>
      </c>
      <c r="K2606">
        <f>IFERROR(VALUE(LEFT(table_netflix[[#This Row],[duration (in min)]], LEN(table_netflix[[#This Row],[duration (in min)]])-4)),0)</f>
        <v>89</v>
      </c>
      <c r="L2606" t="s">
        <v>126</v>
      </c>
      <c r="M2606" t="s">
        <v>142</v>
      </c>
      <c r="O2606" t="str" cm="1">
        <f t="array" ref="O2606">_xlfn.IFS(table_netflix[[#This Row],[release_year]]&gt;=2018, "2018 &amp; after", TRUE, "Before 2018")</f>
        <v>2018 &amp; after</v>
      </c>
      <c r="P2606" s="12">
        <f>DATE(table_netflix[[#This Row],[release_year]],1,1)</f>
        <v>43101</v>
      </c>
      <c r="Q2606" s="12">
        <f t="shared" si="40"/>
        <v>43378</v>
      </c>
      <c r="R2606" s="12" t="str">
        <f>TEXT(table_netflix[[#This Row],[date_added_todate]], "mmm")</f>
        <v>Oct</v>
      </c>
      <c r="S2606" t="s">
        <v>13494</v>
      </c>
    </row>
    <row r="2607" spans="1:19" x14ac:dyDescent="0.3">
      <c r="A2607" t="s">
        <v>13495</v>
      </c>
      <c r="B2607" t="s">
        <v>15</v>
      </c>
      <c r="C2607" t="s">
        <v>13496</v>
      </c>
      <c r="D2607" t="s">
        <v>13497</v>
      </c>
      <c r="E2607" t="s">
        <v>13498</v>
      </c>
      <c r="F2607" t="s">
        <v>18</v>
      </c>
      <c r="G2607" s="14" t="s">
        <v>13489</v>
      </c>
      <c r="H2607">
        <v>2018</v>
      </c>
      <c r="I2607" t="s">
        <v>186</v>
      </c>
      <c r="J2607" t="s">
        <v>160</v>
      </c>
      <c r="K2607">
        <f>IFERROR(VALUE(LEFT(table_netflix[[#This Row],[duration (in min)]], LEN(table_netflix[[#This Row],[duration (in min)]])-4)),0)</f>
        <v>124</v>
      </c>
      <c r="L2607" t="s">
        <v>71</v>
      </c>
      <c r="M2607" t="s">
        <v>72</v>
      </c>
      <c r="N2607" t="s">
        <v>54</v>
      </c>
      <c r="O2607" t="str" cm="1">
        <f t="array" ref="O2607">_xlfn.IFS(table_netflix[[#This Row],[release_year]]&gt;=2018, "2018 &amp; after", TRUE, "Before 2018")</f>
        <v>2018 &amp; after</v>
      </c>
      <c r="P2607" s="12">
        <f>DATE(table_netflix[[#This Row],[release_year]],1,1)</f>
        <v>43101</v>
      </c>
      <c r="Q2607" s="12">
        <f t="shared" si="40"/>
        <v>43378</v>
      </c>
      <c r="R2607" s="12" t="str">
        <f>TEXT(table_netflix[[#This Row],[date_added_todate]], "mmm")</f>
        <v>Oct</v>
      </c>
      <c r="S2607" t="s">
        <v>13499</v>
      </c>
    </row>
    <row r="2608" spans="1:19" x14ac:dyDescent="0.3">
      <c r="A2608" t="s">
        <v>13501</v>
      </c>
      <c r="B2608" t="s">
        <v>15</v>
      </c>
      <c r="C2608" t="s">
        <v>13502</v>
      </c>
      <c r="D2608" t="s">
        <v>13503</v>
      </c>
      <c r="E2608" t="s">
        <v>13504</v>
      </c>
      <c r="F2608" t="s">
        <v>61</v>
      </c>
      <c r="G2608" s="14" t="s">
        <v>13505</v>
      </c>
      <c r="H2608">
        <v>2017</v>
      </c>
      <c r="I2608" t="s">
        <v>20</v>
      </c>
      <c r="J2608" t="s">
        <v>412</v>
      </c>
      <c r="K2608">
        <f>IFERROR(VALUE(LEFT(table_netflix[[#This Row],[duration (in min)]], LEN(table_netflix[[#This Row],[duration (in min)]])-4)),0)</f>
        <v>121</v>
      </c>
      <c r="L2608" t="s">
        <v>53</v>
      </c>
      <c r="M2608" t="s">
        <v>55</v>
      </c>
      <c r="O2608" t="str" cm="1">
        <f t="array" ref="O2608">_xlfn.IFS(table_netflix[[#This Row],[release_year]]&gt;=2018, "2018 &amp; after", TRUE, "Before 2018")</f>
        <v>Before 2018</v>
      </c>
      <c r="P2608" s="12">
        <f>DATE(table_netflix[[#This Row],[release_year]],1,1)</f>
        <v>42736</v>
      </c>
      <c r="Q2608" s="12">
        <f t="shared" si="40"/>
        <v>43376</v>
      </c>
      <c r="R2608" s="12" t="str">
        <f>TEXT(table_netflix[[#This Row],[date_added_todate]], "mmm")</f>
        <v>Oct</v>
      </c>
      <c r="S2608" t="s">
        <v>13506</v>
      </c>
    </row>
    <row r="2609" spans="1:19" x14ac:dyDescent="0.3">
      <c r="A2609" t="s">
        <v>13507</v>
      </c>
      <c r="B2609" t="s">
        <v>15</v>
      </c>
      <c r="C2609" t="s">
        <v>13508</v>
      </c>
      <c r="D2609" t="s">
        <v>13509</v>
      </c>
      <c r="E2609" t="s">
        <v>13510</v>
      </c>
      <c r="F2609" t="s">
        <v>18</v>
      </c>
      <c r="G2609" s="14" t="s">
        <v>13505</v>
      </c>
      <c r="H2609">
        <v>2017</v>
      </c>
      <c r="I2609" t="s">
        <v>27</v>
      </c>
      <c r="J2609" t="s">
        <v>213</v>
      </c>
      <c r="K2609">
        <f>IFERROR(VALUE(LEFT(table_netflix[[#This Row],[duration (in min)]], LEN(table_netflix[[#This Row],[duration (in min)]])-4)),0)</f>
        <v>88</v>
      </c>
      <c r="L2609" t="s">
        <v>126</v>
      </c>
      <c r="O2609" t="str" cm="1">
        <f t="array" ref="O2609">_xlfn.IFS(table_netflix[[#This Row],[release_year]]&gt;=2018, "2018 &amp; after", TRUE, "Before 2018")</f>
        <v>Before 2018</v>
      </c>
      <c r="P2609" s="12">
        <f>DATE(table_netflix[[#This Row],[release_year]],1,1)</f>
        <v>42736</v>
      </c>
      <c r="Q2609" s="12">
        <f t="shared" si="40"/>
        <v>43376</v>
      </c>
      <c r="R2609" s="12" t="str">
        <f>TEXT(table_netflix[[#This Row],[date_added_todate]], "mmm")</f>
        <v>Oct</v>
      </c>
      <c r="S2609" t="s">
        <v>13511</v>
      </c>
    </row>
    <row r="2610" spans="1:19" x14ac:dyDescent="0.3">
      <c r="A2610" t="s">
        <v>13512</v>
      </c>
      <c r="B2610" t="s">
        <v>15</v>
      </c>
      <c r="C2610" t="s">
        <v>13513</v>
      </c>
      <c r="D2610" t="s">
        <v>2085</v>
      </c>
      <c r="E2610" t="s">
        <v>13514</v>
      </c>
      <c r="F2610" t="s">
        <v>18</v>
      </c>
      <c r="G2610" s="14" t="s">
        <v>13515</v>
      </c>
      <c r="H2610">
        <v>2017</v>
      </c>
      <c r="I2610" t="s">
        <v>186</v>
      </c>
      <c r="J2610" t="s">
        <v>136</v>
      </c>
      <c r="K2610">
        <f>IFERROR(VALUE(LEFT(table_netflix[[#This Row],[duration (in min)]], LEN(table_netflix[[#This Row],[duration (in min)]])-4)),0)</f>
        <v>111</v>
      </c>
      <c r="L2610" t="s">
        <v>144</v>
      </c>
      <c r="O2610" t="str" cm="1">
        <f t="array" ref="O2610">_xlfn.IFS(table_netflix[[#This Row],[release_year]]&gt;=2018, "2018 &amp; after", TRUE, "Before 2018")</f>
        <v>Before 2018</v>
      </c>
      <c r="P2610" s="12">
        <f>DATE(table_netflix[[#This Row],[release_year]],1,1)</f>
        <v>42736</v>
      </c>
      <c r="Q2610" s="12">
        <f t="shared" si="40"/>
        <v>43375</v>
      </c>
      <c r="R2610" s="12" t="str">
        <f>TEXT(table_netflix[[#This Row],[date_added_todate]], "mmm")</f>
        <v>Oct</v>
      </c>
      <c r="S2610" t="s">
        <v>13516</v>
      </c>
    </row>
    <row r="2611" spans="1:19" x14ac:dyDescent="0.3">
      <c r="A2611" t="s">
        <v>13517</v>
      </c>
      <c r="B2611" t="s">
        <v>15</v>
      </c>
      <c r="C2611" t="s">
        <v>13518</v>
      </c>
      <c r="D2611" t="s">
        <v>13519</v>
      </c>
      <c r="E2611" t="s">
        <v>13520</v>
      </c>
      <c r="F2611" t="s">
        <v>18</v>
      </c>
      <c r="G2611" s="14" t="s">
        <v>13515</v>
      </c>
      <c r="H2611">
        <v>2012</v>
      </c>
      <c r="I2611" t="s">
        <v>27</v>
      </c>
      <c r="J2611" t="s">
        <v>1186</v>
      </c>
      <c r="K2611">
        <f>IFERROR(VALUE(LEFT(table_netflix[[#This Row],[duration (in min)]], LEN(table_netflix[[#This Row],[duration (in min)]])-4)),0)</f>
        <v>81</v>
      </c>
      <c r="L2611" t="s">
        <v>71</v>
      </c>
      <c r="M2611" t="s">
        <v>112</v>
      </c>
      <c r="O2611" t="str" cm="1">
        <f t="array" ref="O2611">_xlfn.IFS(table_netflix[[#This Row],[release_year]]&gt;=2018, "2018 &amp; after", TRUE, "Before 2018")</f>
        <v>Before 2018</v>
      </c>
      <c r="P2611" s="12">
        <f>DATE(table_netflix[[#This Row],[release_year]],1,1)</f>
        <v>40909</v>
      </c>
      <c r="Q2611" s="12">
        <f t="shared" si="40"/>
        <v>43375</v>
      </c>
      <c r="R2611" s="12" t="str">
        <f>TEXT(table_netflix[[#This Row],[date_added_todate]], "mmm")</f>
        <v>Oct</v>
      </c>
      <c r="S2611" t="s">
        <v>13521</v>
      </c>
    </row>
    <row r="2612" spans="1:19" x14ac:dyDescent="0.3">
      <c r="A2612" t="s">
        <v>13526</v>
      </c>
      <c r="B2612" t="s">
        <v>15</v>
      </c>
      <c r="C2612" t="s">
        <v>13527</v>
      </c>
      <c r="D2612" t="s">
        <v>13519</v>
      </c>
      <c r="E2612" t="s">
        <v>13528</v>
      </c>
      <c r="F2612" t="s">
        <v>61</v>
      </c>
      <c r="G2612" s="14" t="s">
        <v>13515</v>
      </c>
      <c r="H2612">
        <v>2014</v>
      </c>
      <c r="I2612" t="s">
        <v>27</v>
      </c>
      <c r="J2612" t="s">
        <v>1820</v>
      </c>
      <c r="K2612">
        <f>IFERROR(VALUE(LEFT(table_netflix[[#This Row],[duration (in min)]], LEN(table_netflix[[#This Row],[duration (in min)]])-4)),0)</f>
        <v>137</v>
      </c>
      <c r="L2612" t="s">
        <v>71</v>
      </c>
      <c r="O2612" t="str" cm="1">
        <f t="array" ref="O2612">_xlfn.IFS(table_netflix[[#This Row],[release_year]]&gt;=2018, "2018 &amp; after", TRUE, "Before 2018")</f>
        <v>Before 2018</v>
      </c>
      <c r="P2612" s="12">
        <f>DATE(table_netflix[[#This Row],[release_year]],1,1)</f>
        <v>41640</v>
      </c>
      <c r="Q2612" s="12">
        <f t="shared" si="40"/>
        <v>43375</v>
      </c>
      <c r="R2612" s="12" t="str">
        <f>TEXT(table_netflix[[#This Row],[date_added_todate]], "mmm")</f>
        <v>Oct</v>
      </c>
      <c r="S2612" t="s">
        <v>13529</v>
      </c>
    </row>
    <row r="2613" spans="1:19" x14ac:dyDescent="0.3">
      <c r="A2613" t="s">
        <v>13530</v>
      </c>
      <c r="B2613" t="s">
        <v>15</v>
      </c>
      <c r="C2613" t="s">
        <v>13531</v>
      </c>
      <c r="D2613" t="s">
        <v>13524</v>
      </c>
      <c r="E2613" t="s">
        <v>13525</v>
      </c>
      <c r="F2613" t="s">
        <v>61</v>
      </c>
      <c r="G2613" s="14" t="s">
        <v>13515</v>
      </c>
      <c r="H2613">
        <v>2000</v>
      </c>
      <c r="I2613" t="s">
        <v>27</v>
      </c>
      <c r="J2613" t="s">
        <v>9285</v>
      </c>
      <c r="K2613">
        <f>IFERROR(VALUE(LEFT(table_netflix[[#This Row],[duration (in min)]], LEN(table_netflix[[#This Row],[duration (in min)]])-4)),0)</f>
        <v>56</v>
      </c>
      <c r="L2613" t="s">
        <v>71</v>
      </c>
      <c r="M2613" t="s">
        <v>1362</v>
      </c>
      <c r="O2613" t="str" cm="1">
        <f t="array" ref="O2613">_xlfn.IFS(table_netflix[[#This Row],[release_year]]&gt;=2018, "2018 &amp; after", TRUE, "Before 2018")</f>
        <v>Before 2018</v>
      </c>
      <c r="P2613" s="12">
        <f>DATE(table_netflix[[#This Row],[release_year]],1,1)</f>
        <v>36526</v>
      </c>
      <c r="Q2613" s="12">
        <f t="shared" si="40"/>
        <v>43375</v>
      </c>
      <c r="R2613" s="12" t="str">
        <f>TEXT(table_netflix[[#This Row],[date_added_todate]], "mmm")</f>
        <v>Oct</v>
      </c>
      <c r="S2613" t="s">
        <v>13532</v>
      </c>
    </row>
    <row r="2614" spans="1:19" x14ac:dyDescent="0.3">
      <c r="A2614" t="s">
        <v>13533</v>
      </c>
      <c r="B2614" t="s">
        <v>15</v>
      </c>
      <c r="C2614" t="s">
        <v>13534</v>
      </c>
      <c r="D2614" t="s">
        <v>13535</v>
      </c>
      <c r="E2614" t="s">
        <v>13536</v>
      </c>
      <c r="F2614" t="s">
        <v>61</v>
      </c>
      <c r="G2614" s="14" t="s">
        <v>13515</v>
      </c>
      <c r="H2614">
        <v>1982</v>
      </c>
      <c r="I2614" t="s">
        <v>186</v>
      </c>
      <c r="J2614" t="s">
        <v>327</v>
      </c>
      <c r="K2614">
        <f>IFERROR(VALUE(LEFT(table_netflix[[#This Row],[duration (in min)]], LEN(table_netflix[[#This Row],[duration (in min)]])-4)),0)</f>
        <v>80</v>
      </c>
      <c r="L2614" t="s">
        <v>71</v>
      </c>
      <c r="O2614" t="str" cm="1">
        <f t="array" ref="O2614">_xlfn.IFS(table_netflix[[#This Row],[release_year]]&gt;=2018, "2018 &amp; after", TRUE, "Before 2018")</f>
        <v>Before 2018</v>
      </c>
      <c r="P2614" s="12">
        <f>DATE(table_netflix[[#This Row],[release_year]],1,1)</f>
        <v>29952</v>
      </c>
      <c r="Q2614" s="12">
        <f t="shared" si="40"/>
        <v>43375</v>
      </c>
      <c r="R2614" s="12" t="str">
        <f>TEXT(table_netflix[[#This Row],[date_added_todate]], "mmm")</f>
        <v>Oct</v>
      </c>
      <c r="S2614" t="s">
        <v>13537</v>
      </c>
    </row>
    <row r="2615" spans="1:19" x14ac:dyDescent="0.3">
      <c r="A2615" t="s">
        <v>13538</v>
      </c>
      <c r="B2615" t="s">
        <v>15</v>
      </c>
      <c r="C2615" t="s">
        <v>13539</v>
      </c>
      <c r="D2615" t="s">
        <v>13540</v>
      </c>
      <c r="E2615" t="s">
        <v>13541</v>
      </c>
      <c r="F2615" t="s">
        <v>61</v>
      </c>
      <c r="G2615" s="14" t="s">
        <v>13515</v>
      </c>
      <c r="H2615">
        <v>2014</v>
      </c>
      <c r="I2615" t="s">
        <v>27</v>
      </c>
      <c r="J2615" t="s">
        <v>92</v>
      </c>
      <c r="K2615">
        <f>IFERROR(VALUE(LEFT(table_netflix[[#This Row],[duration (in min)]], LEN(table_netflix[[#This Row],[duration (in min)]])-4)),0)</f>
        <v>94</v>
      </c>
      <c r="L2615" t="s">
        <v>22</v>
      </c>
      <c r="O2615" t="str" cm="1">
        <f t="array" ref="O2615">_xlfn.IFS(table_netflix[[#This Row],[release_year]]&gt;=2018, "2018 &amp; after", TRUE, "Before 2018")</f>
        <v>Before 2018</v>
      </c>
      <c r="P2615" s="12">
        <f>DATE(table_netflix[[#This Row],[release_year]],1,1)</f>
        <v>41640</v>
      </c>
      <c r="Q2615" s="12">
        <f t="shared" si="40"/>
        <v>43375</v>
      </c>
      <c r="R2615" s="12" t="str">
        <f>TEXT(table_netflix[[#This Row],[date_added_todate]], "mmm")</f>
        <v>Oct</v>
      </c>
      <c r="S2615" t="s">
        <v>13542</v>
      </c>
    </row>
    <row r="2616" spans="1:19" x14ac:dyDescent="0.3">
      <c r="A2616" t="s">
        <v>13543</v>
      </c>
      <c r="B2616" t="s">
        <v>15</v>
      </c>
      <c r="C2616" t="s">
        <v>13544</v>
      </c>
      <c r="D2616" t="s">
        <v>13545</v>
      </c>
      <c r="E2616" t="s">
        <v>13546</v>
      </c>
      <c r="F2616" t="s">
        <v>61</v>
      </c>
      <c r="G2616" s="14" t="s">
        <v>13515</v>
      </c>
      <c r="H2616">
        <v>1979</v>
      </c>
      <c r="I2616" t="s">
        <v>186</v>
      </c>
      <c r="J2616" t="s">
        <v>92</v>
      </c>
      <c r="K2616">
        <f>IFERROR(VALUE(LEFT(table_netflix[[#This Row],[duration (in min)]], LEN(table_netflix[[#This Row],[duration (in min)]])-4)),0)</f>
        <v>94</v>
      </c>
      <c r="L2616" t="s">
        <v>445</v>
      </c>
      <c r="M2616" t="s">
        <v>85</v>
      </c>
      <c r="N2616" t="s">
        <v>406</v>
      </c>
      <c r="O2616" t="str" cm="1">
        <f t="array" ref="O2616">_xlfn.IFS(table_netflix[[#This Row],[release_year]]&gt;=2018, "2018 &amp; after", TRUE, "Before 2018")</f>
        <v>Before 2018</v>
      </c>
      <c r="P2616" s="12">
        <f>DATE(table_netflix[[#This Row],[release_year]],1,1)</f>
        <v>28856</v>
      </c>
      <c r="Q2616" s="12">
        <f t="shared" si="40"/>
        <v>43375</v>
      </c>
      <c r="R2616" s="12" t="str">
        <f>TEXT(table_netflix[[#This Row],[date_added_todate]], "mmm")</f>
        <v>Oct</v>
      </c>
      <c r="S2616" t="s">
        <v>13547</v>
      </c>
    </row>
    <row r="2617" spans="1:19" x14ac:dyDescent="0.3">
      <c r="A2617" t="s">
        <v>13548</v>
      </c>
      <c r="B2617" t="s">
        <v>15</v>
      </c>
      <c r="C2617" t="s">
        <v>13549</v>
      </c>
      <c r="D2617" t="s">
        <v>13550</v>
      </c>
      <c r="E2617" t="s">
        <v>13551</v>
      </c>
      <c r="F2617" t="s">
        <v>61</v>
      </c>
      <c r="G2617" s="14" t="s">
        <v>13515</v>
      </c>
      <c r="H2617">
        <v>1989</v>
      </c>
      <c r="I2617" t="s">
        <v>62</v>
      </c>
      <c r="J2617" t="s">
        <v>2035</v>
      </c>
      <c r="K2617">
        <f>IFERROR(VALUE(LEFT(table_netflix[[#This Row],[duration (in min)]], LEN(table_netflix[[#This Row],[duration (in min)]])-4)),0)</f>
        <v>72</v>
      </c>
      <c r="L2617" t="s">
        <v>71</v>
      </c>
      <c r="O2617" t="str" cm="1">
        <f t="array" ref="O2617">_xlfn.IFS(table_netflix[[#This Row],[release_year]]&gt;=2018, "2018 &amp; after", TRUE, "Before 2018")</f>
        <v>Before 2018</v>
      </c>
      <c r="P2617" s="12">
        <f>DATE(table_netflix[[#This Row],[release_year]],1,1)</f>
        <v>32509</v>
      </c>
      <c r="Q2617" s="12">
        <f t="shared" si="40"/>
        <v>43375</v>
      </c>
      <c r="R2617" s="12" t="str">
        <f>TEXT(table_netflix[[#This Row],[date_added_todate]], "mmm")</f>
        <v>Oct</v>
      </c>
      <c r="S2617" t="s">
        <v>13552</v>
      </c>
    </row>
    <row r="2618" spans="1:19" x14ac:dyDescent="0.3">
      <c r="A2618" t="s">
        <v>13553</v>
      </c>
      <c r="B2618" t="s">
        <v>15</v>
      </c>
      <c r="C2618" t="s">
        <v>13554</v>
      </c>
      <c r="D2618" t="s">
        <v>13555</v>
      </c>
      <c r="F2618" t="s">
        <v>61</v>
      </c>
      <c r="G2618" s="14" t="s">
        <v>13515</v>
      </c>
      <c r="H2618">
        <v>2013</v>
      </c>
      <c r="I2618" t="s">
        <v>27</v>
      </c>
      <c r="J2618" t="s">
        <v>1999</v>
      </c>
      <c r="K2618">
        <f>IFERROR(VALUE(LEFT(table_netflix[[#This Row],[duration (in min)]], LEN(table_netflix[[#This Row],[duration (in min)]])-4)),0)</f>
        <v>60</v>
      </c>
      <c r="L2618" t="s">
        <v>22</v>
      </c>
      <c r="O2618" t="str" cm="1">
        <f t="array" ref="O2618">_xlfn.IFS(table_netflix[[#This Row],[release_year]]&gt;=2018, "2018 &amp; after", TRUE, "Before 2018")</f>
        <v>Before 2018</v>
      </c>
      <c r="P2618" s="12">
        <f>DATE(table_netflix[[#This Row],[release_year]],1,1)</f>
        <v>41275</v>
      </c>
      <c r="Q2618" s="12">
        <f t="shared" si="40"/>
        <v>43375</v>
      </c>
      <c r="R2618" s="12" t="str">
        <f>TEXT(table_netflix[[#This Row],[date_added_todate]], "mmm")</f>
        <v>Oct</v>
      </c>
      <c r="S2618" t="s">
        <v>13556</v>
      </c>
    </row>
    <row r="2619" spans="1:19" x14ac:dyDescent="0.3">
      <c r="A2619" t="s">
        <v>13557</v>
      </c>
      <c r="B2619" t="s">
        <v>15</v>
      </c>
      <c r="C2619" t="s">
        <v>13558</v>
      </c>
      <c r="D2619" t="s">
        <v>13559</v>
      </c>
      <c r="E2619" t="s">
        <v>13560</v>
      </c>
      <c r="F2619" t="s">
        <v>39</v>
      </c>
      <c r="G2619" s="14" t="s">
        <v>13561</v>
      </c>
      <c r="H2619">
        <v>2016</v>
      </c>
      <c r="I2619" t="s">
        <v>62</v>
      </c>
      <c r="J2619" t="s">
        <v>807</v>
      </c>
      <c r="K2619">
        <f>IFERROR(VALUE(LEFT(table_netflix[[#This Row],[duration (in min)]], LEN(table_netflix[[#This Row],[duration (in min)]])-4)),0)</f>
        <v>140</v>
      </c>
      <c r="L2619" t="s">
        <v>144</v>
      </c>
      <c r="M2619" t="s">
        <v>72</v>
      </c>
      <c r="N2619" t="s">
        <v>55</v>
      </c>
      <c r="O2619" t="str" cm="1">
        <f t="array" ref="O2619">_xlfn.IFS(table_netflix[[#This Row],[release_year]]&gt;=2018, "2018 &amp; after", TRUE, "Before 2018")</f>
        <v>Before 2018</v>
      </c>
      <c r="P2619" s="12">
        <f>DATE(table_netflix[[#This Row],[release_year]],1,1)</f>
        <v>42370</v>
      </c>
      <c r="Q2619" s="12">
        <f t="shared" si="40"/>
        <v>43374</v>
      </c>
      <c r="R2619" s="12" t="str">
        <f>TEXT(table_netflix[[#This Row],[date_added_todate]], "mmm")</f>
        <v>Oct</v>
      </c>
      <c r="S2619" t="s">
        <v>13562</v>
      </c>
    </row>
    <row r="2620" spans="1:19" x14ac:dyDescent="0.3">
      <c r="A2620" t="s">
        <v>13563</v>
      </c>
      <c r="B2620" t="s">
        <v>15</v>
      </c>
      <c r="C2620" t="s">
        <v>13564</v>
      </c>
      <c r="D2620" t="s">
        <v>4953</v>
      </c>
      <c r="E2620" t="s">
        <v>13565</v>
      </c>
      <c r="F2620" t="s">
        <v>523</v>
      </c>
      <c r="G2620" s="14" t="s">
        <v>13561</v>
      </c>
      <c r="H2620">
        <v>2017</v>
      </c>
      <c r="I2620" t="s">
        <v>45</v>
      </c>
      <c r="J2620" t="s">
        <v>46</v>
      </c>
      <c r="K2620">
        <f>IFERROR(VALUE(LEFT(table_netflix[[#This Row],[duration (in min)]], LEN(table_netflix[[#This Row],[duration (in min)]])-4)),0)</f>
        <v>91</v>
      </c>
      <c r="L2620" t="s">
        <v>47</v>
      </c>
      <c r="O2620" t="str" cm="1">
        <f t="array" ref="O2620">_xlfn.IFS(table_netflix[[#This Row],[release_year]]&gt;=2018, "2018 &amp; after", TRUE, "Before 2018")</f>
        <v>Before 2018</v>
      </c>
      <c r="P2620" s="12">
        <f>DATE(table_netflix[[#This Row],[release_year]],1,1)</f>
        <v>42736</v>
      </c>
      <c r="Q2620" s="12">
        <f t="shared" si="40"/>
        <v>43374</v>
      </c>
      <c r="R2620" s="12" t="str">
        <f>TEXT(table_netflix[[#This Row],[date_added_todate]], "mmm")</f>
        <v>Oct</v>
      </c>
      <c r="S2620" t="s">
        <v>13566</v>
      </c>
    </row>
    <row r="2621" spans="1:19" x14ac:dyDescent="0.3">
      <c r="A2621" t="s">
        <v>13567</v>
      </c>
      <c r="B2621" t="s">
        <v>15</v>
      </c>
      <c r="C2621" t="s">
        <v>13568</v>
      </c>
      <c r="D2621" t="s">
        <v>1196</v>
      </c>
      <c r="E2621" t="s">
        <v>13569</v>
      </c>
      <c r="F2621" t="s">
        <v>39</v>
      </c>
      <c r="G2621" s="14" t="s">
        <v>13561</v>
      </c>
      <c r="H2621">
        <v>2009</v>
      </c>
      <c r="I2621" t="s">
        <v>62</v>
      </c>
      <c r="J2621" t="s">
        <v>125</v>
      </c>
      <c r="K2621">
        <f>IFERROR(VALUE(LEFT(table_netflix[[#This Row],[duration (in min)]], LEN(table_netflix[[#This Row],[duration (in min)]])-4)),0)</f>
        <v>97</v>
      </c>
      <c r="L2621" t="s">
        <v>126</v>
      </c>
      <c r="M2621" t="s">
        <v>55</v>
      </c>
      <c r="O2621" t="str" cm="1">
        <f t="array" ref="O2621">_xlfn.IFS(table_netflix[[#This Row],[release_year]]&gt;=2018, "2018 &amp; after", TRUE, "Before 2018")</f>
        <v>Before 2018</v>
      </c>
      <c r="P2621" s="12">
        <f>DATE(table_netflix[[#This Row],[release_year]],1,1)</f>
        <v>39814</v>
      </c>
      <c r="Q2621" s="12">
        <f t="shared" si="40"/>
        <v>43374</v>
      </c>
      <c r="R2621" s="12" t="str">
        <f>TEXT(table_netflix[[#This Row],[date_added_todate]], "mmm")</f>
        <v>Oct</v>
      </c>
      <c r="S2621" t="s">
        <v>13570</v>
      </c>
    </row>
    <row r="2622" spans="1:19" x14ac:dyDescent="0.3">
      <c r="A2622" t="s">
        <v>13571</v>
      </c>
      <c r="B2622" t="s">
        <v>15</v>
      </c>
      <c r="C2622" t="s">
        <v>13572</v>
      </c>
      <c r="D2622" t="s">
        <v>13573</v>
      </c>
      <c r="E2622" t="s">
        <v>13574</v>
      </c>
      <c r="F2622" t="s">
        <v>39</v>
      </c>
      <c r="G2622" s="14" t="s">
        <v>13561</v>
      </c>
      <c r="H2622">
        <v>2014</v>
      </c>
      <c r="I2622" t="s">
        <v>62</v>
      </c>
      <c r="J2622" t="s">
        <v>5756</v>
      </c>
      <c r="K2622">
        <f>IFERROR(VALUE(LEFT(table_netflix[[#This Row],[duration (in min)]], LEN(table_netflix[[#This Row],[duration (in min)]])-4)),0)</f>
        <v>146</v>
      </c>
      <c r="L2622" t="s">
        <v>144</v>
      </c>
      <c r="M2622" t="s">
        <v>72</v>
      </c>
      <c r="N2622" t="s">
        <v>55</v>
      </c>
      <c r="O2622" t="str" cm="1">
        <f t="array" ref="O2622">_xlfn.IFS(table_netflix[[#This Row],[release_year]]&gt;=2018, "2018 &amp; after", TRUE, "Before 2018")</f>
        <v>Before 2018</v>
      </c>
      <c r="P2622" s="12">
        <f>DATE(table_netflix[[#This Row],[release_year]],1,1)</f>
        <v>41640</v>
      </c>
      <c r="Q2622" s="12">
        <f t="shared" si="40"/>
        <v>43374</v>
      </c>
      <c r="R2622" s="12" t="str">
        <f>TEXT(table_netflix[[#This Row],[date_added_todate]], "mmm")</f>
        <v>Oct</v>
      </c>
      <c r="S2622" t="s">
        <v>13575</v>
      </c>
    </row>
    <row r="2623" spans="1:19" x14ac:dyDescent="0.3">
      <c r="A2623" t="s">
        <v>13576</v>
      </c>
      <c r="B2623" t="s">
        <v>15</v>
      </c>
      <c r="C2623" t="s">
        <v>13577</v>
      </c>
      <c r="D2623" t="s">
        <v>13578</v>
      </c>
      <c r="E2623" t="s">
        <v>13579</v>
      </c>
      <c r="F2623" t="s">
        <v>39</v>
      </c>
      <c r="G2623" s="14" t="s">
        <v>13561</v>
      </c>
      <c r="H2623">
        <v>2016</v>
      </c>
      <c r="I2623" t="s">
        <v>62</v>
      </c>
      <c r="J2623" t="s">
        <v>381</v>
      </c>
      <c r="K2623">
        <f>IFERROR(VALUE(LEFT(table_netflix[[#This Row],[duration (in min)]], LEN(table_netflix[[#This Row],[duration (in min)]])-4)),0)</f>
        <v>118</v>
      </c>
      <c r="L2623" t="s">
        <v>53</v>
      </c>
      <c r="M2623" t="s">
        <v>55</v>
      </c>
      <c r="N2623" t="s">
        <v>266</v>
      </c>
      <c r="O2623" t="str" cm="1">
        <f t="array" ref="O2623">_xlfn.IFS(table_netflix[[#This Row],[release_year]]&gt;=2018, "2018 &amp; after", TRUE, "Before 2018")</f>
        <v>Before 2018</v>
      </c>
      <c r="P2623" s="12">
        <f>DATE(table_netflix[[#This Row],[release_year]],1,1)</f>
        <v>42370</v>
      </c>
      <c r="Q2623" s="12">
        <f t="shared" si="40"/>
        <v>43374</v>
      </c>
      <c r="R2623" s="12" t="str">
        <f>TEXT(table_netflix[[#This Row],[date_added_todate]], "mmm")</f>
        <v>Oct</v>
      </c>
      <c r="S2623" t="s">
        <v>13580</v>
      </c>
    </row>
    <row r="2624" spans="1:19" x14ac:dyDescent="0.3">
      <c r="A2624" t="s">
        <v>13581</v>
      </c>
      <c r="B2624" t="s">
        <v>15</v>
      </c>
      <c r="C2624" t="s">
        <v>13582</v>
      </c>
      <c r="D2624" t="s">
        <v>11330</v>
      </c>
      <c r="E2624" t="s">
        <v>13583</v>
      </c>
      <c r="F2624" t="s">
        <v>39</v>
      </c>
      <c r="G2624" s="14" t="s">
        <v>13561</v>
      </c>
      <c r="H2624">
        <v>2009</v>
      </c>
      <c r="I2624" t="s">
        <v>62</v>
      </c>
      <c r="J2624" t="s">
        <v>337</v>
      </c>
      <c r="K2624">
        <f>IFERROR(VALUE(LEFT(table_netflix[[#This Row],[duration (in min)]], LEN(table_netflix[[#This Row],[duration (in min)]])-4)),0)</f>
        <v>128</v>
      </c>
      <c r="L2624" t="s">
        <v>53</v>
      </c>
      <c r="M2624" t="s">
        <v>55</v>
      </c>
      <c r="O2624" t="str" cm="1">
        <f t="array" ref="O2624">_xlfn.IFS(table_netflix[[#This Row],[release_year]]&gt;=2018, "2018 &amp; after", TRUE, "Before 2018")</f>
        <v>Before 2018</v>
      </c>
      <c r="P2624" s="12">
        <f>DATE(table_netflix[[#This Row],[release_year]],1,1)</f>
        <v>39814</v>
      </c>
      <c r="Q2624" s="12">
        <f t="shared" si="40"/>
        <v>43374</v>
      </c>
      <c r="R2624" s="12" t="str">
        <f>TEXT(table_netflix[[#This Row],[date_added_todate]], "mmm")</f>
        <v>Oct</v>
      </c>
      <c r="S2624" t="s">
        <v>13584</v>
      </c>
    </row>
    <row r="2625" spans="1:19" x14ac:dyDescent="0.3">
      <c r="A2625" t="s">
        <v>13585</v>
      </c>
      <c r="B2625" t="s">
        <v>15</v>
      </c>
      <c r="C2625" t="s">
        <v>13586</v>
      </c>
      <c r="D2625" t="s">
        <v>4881</v>
      </c>
      <c r="E2625" t="s">
        <v>13587</v>
      </c>
      <c r="F2625" t="s">
        <v>39</v>
      </c>
      <c r="G2625" s="14" t="s">
        <v>13561</v>
      </c>
      <c r="H2625">
        <v>2009</v>
      </c>
      <c r="I2625" t="s">
        <v>27</v>
      </c>
      <c r="J2625" t="s">
        <v>1820</v>
      </c>
      <c r="K2625">
        <f>IFERROR(VALUE(LEFT(table_netflix[[#This Row],[duration (in min)]], LEN(table_netflix[[#This Row],[duration (in min)]])-4)),0)</f>
        <v>137</v>
      </c>
      <c r="L2625" t="s">
        <v>53</v>
      </c>
      <c r="M2625" t="s">
        <v>55</v>
      </c>
      <c r="N2625" t="s">
        <v>107</v>
      </c>
      <c r="O2625" t="str" cm="1">
        <f t="array" ref="O2625">_xlfn.IFS(table_netflix[[#This Row],[release_year]]&gt;=2018, "2018 &amp; after", TRUE, "Before 2018")</f>
        <v>Before 2018</v>
      </c>
      <c r="P2625" s="12">
        <f>DATE(table_netflix[[#This Row],[release_year]],1,1)</f>
        <v>39814</v>
      </c>
      <c r="Q2625" s="12">
        <f t="shared" si="40"/>
        <v>43374</v>
      </c>
      <c r="R2625" s="12" t="str">
        <f>TEXT(table_netflix[[#This Row],[date_added_todate]], "mmm")</f>
        <v>Oct</v>
      </c>
      <c r="S2625" t="s">
        <v>13588</v>
      </c>
    </row>
    <row r="2626" spans="1:19" x14ac:dyDescent="0.3">
      <c r="A2626" t="s">
        <v>13589</v>
      </c>
      <c r="B2626" t="s">
        <v>15</v>
      </c>
      <c r="C2626" t="s">
        <v>13590</v>
      </c>
      <c r="D2626" t="s">
        <v>13591</v>
      </c>
      <c r="E2626" t="s">
        <v>13592</v>
      </c>
      <c r="F2626" t="s">
        <v>39</v>
      </c>
      <c r="G2626" s="14" t="s">
        <v>13561</v>
      </c>
      <c r="H2626">
        <v>2014</v>
      </c>
      <c r="I2626" t="s">
        <v>84</v>
      </c>
      <c r="J2626" t="s">
        <v>278</v>
      </c>
      <c r="K2626">
        <f>IFERROR(VALUE(LEFT(table_netflix[[#This Row],[duration (in min)]], LEN(table_netflix[[#This Row],[duration (in min)]])-4)),0)</f>
        <v>145</v>
      </c>
      <c r="L2626" t="s">
        <v>294</v>
      </c>
      <c r="M2626" t="s">
        <v>112</v>
      </c>
      <c r="N2626" t="s">
        <v>107</v>
      </c>
      <c r="O2626" t="str" cm="1">
        <f t="array" ref="O2626">_xlfn.IFS(table_netflix[[#This Row],[release_year]]&gt;=2018, "2018 &amp; after", TRUE, "Before 2018")</f>
        <v>Before 2018</v>
      </c>
      <c r="P2626" s="12">
        <f>DATE(table_netflix[[#This Row],[release_year]],1,1)</f>
        <v>41640</v>
      </c>
      <c r="Q2626" s="12">
        <f t="shared" ref="Q2626:Q2689" si="41">IF(G2626&lt;&gt;"", DATE(RIGHT(G2626,4), MONTH(1 &amp; LEFT(G2626,FIND(" ",G2626)-1)), MID(G2626, FIND(" ", G2626)+1, FIND(",", G2626)-FIND(" ", G2626)-1)), "")</f>
        <v>43374</v>
      </c>
      <c r="R2626" s="12" t="str">
        <f>TEXT(table_netflix[[#This Row],[date_added_todate]], "mmm")</f>
        <v>Oct</v>
      </c>
      <c r="S2626" t="s">
        <v>13593</v>
      </c>
    </row>
    <row r="2627" spans="1:19" x14ac:dyDescent="0.3">
      <c r="A2627" t="s">
        <v>13594</v>
      </c>
      <c r="B2627" t="s">
        <v>15</v>
      </c>
      <c r="C2627" t="s">
        <v>13595</v>
      </c>
      <c r="D2627" t="s">
        <v>8363</v>
      </c>
      <c r="E2627" t="s">
        <v>13596</v>
      </c>
      <c r="F2627" t="s">
        <v>39</v>
      </c>
      <c r="G2627" s="14" t="s">
        <v>13561</v>
      </c>
      <c r="H2627">
        <v>2012</v>
      </c>
      <c r="I2627" t="s">
        <v>62</v>
      </c>
      <c r="J2627" t="s">
        <v>133</v>
      </c>
      <c r="K2627">
        <f>IFERROR(VALUE(LEFT(table_netflix[[#This Row],[duration (in min)]], LEN(table_netflix[[#This Row],[duration (in min)]])-4)),0)</f>
        <v>106</v>
      </c>
      <c r="L2627" t="s">
        <v>71</v>
      </c>
      <c r="M2627" t="s">
        <v>55</v>
      </c>
      <c r="N2627" t="s">
        <v>107</v>
      </c>
      <c r="O2627" t="str" cm="1">
        <f t="array" ref="O2627">_xlfn.IFS(table_netflix[[#This Row],[release_year]]&gt;=2018, "2018 &amp; after", TRUE, "Before 2018")</f>
        <v>Before 2018</v>
      </c>
      <c r="P2627" s="12">
        <f>DATE(table_netflix[[#This Row],[release_year]],1,1)</f>
        <v>40909</v>
      </c>
      <c r="Q2627" s="12">
        <f t="shared" si="41"/>
        <v>43374</v>
      </c>
      <c r="R2627" s="12" t="str">
        <f>TEXT(table_netflix[[#This Row],[date_added_todate]], "mmm")</f>
        <v>Oct</v>
      </c>
      <c r="S2627" t="s">
        <v>13597</v>
      </c>
    </row>
    <row r="2628" spans="1:19" x14ac:dyDescent="0.3">
      <c r="A2628" t="s">
        <v>13598</v>
      </c>
      <c r="B2628" t="s">
        <v>15</v>
      </c>
      <c r="C2628" t="s">
        <v>13599</v>
      </c>
      <c r="D2628" t="s">
        <v>13195</v>
      </c>
      <c r="E2628" t="s">
        <v>13600</v>
      </c>
      <c r="F2628" t="s">
        <v>39</v>
      </c>
      <c r="G2628" s="14" t="s">
        <v>13561</v>
      </c>
      <c r="H2628">
        <v>2013</v>
      </c>
      <c r="I2628" t="s">
        <v>62</v>
      </c>
      <c r="J2628" t="s">
        <v>1820</v>
      </c>
      <c r="K2628">
        <f>IFERROR(VALUE(LEFT(table_netflix[[#This Row],[duration (in min)]], LEN(table_netflix[[#This Row],[duration (in min)]])-4)),0)</f>
        <v>137</v>
      </c>
      <c r="L2628" t="s">
        <v>53</v>
      </c>
      <c r="M2628" t="s">
        <v>55</v>
      </c>
      <c r="N2628" t="s">
        <v>112</v>
      </c>
      <c r="O2628" t="str" cm="1">
        <f t="array" ref="O2628">_xlfn.IFS(table_netflix[[#This Row],[release_year]]&gt;=2018, "2018 &amp; after", TRUE, "Before 2018")</f>
        <v>Before 2018</v>
      </c>
      <c r="P2628" s="12">
        <f>DATE(table_netflix[[#This Row],[release_year]],1,1)</f>
        <v>41275</v>
      </c>
      <c r="Q2628" s="12">
        <f t="shared" si="41"/>
        <v>43374</v>
      </c>
      <c r="R2628" s="12" t="str">
        <f>TEXT(table_netflix[[#This Row],[date_added_todate]], "mmm")</f>
        <v>Oct</v>
      </c>
      <c r="S2628" t="s">
        <v>13601</v>
      </c>
    </row>
    <row r="2629" spans="1:19" x14ac:dyDescent="0.3">
      <c r="A2629" t="s">
        <v>13602</v>
      </c>
      <c r="B2629" t="s">
        <v>15</v>
      </c>
      <c r="C2629" t="s">
        <v>13603</v>
      </c>
      <c r="D2629" t="s">
        <v>13604</v>
      </c>
      <c r="E2629" t="s">
        <v>13605</v>
      </c>
      <c r="F2629" t="s">
        <v>39</v>
      </c>
      <c r="G2629" s="14" t="s">
        <v>13561</v>
      </c>
      <c r="H2629">
        <v>2014</v>
      </c>
      <c r="I2629" t="s">
        <v>62</v>
      </c>
      <c r="J2629" t="s">
        <v>644</v>
      </c>
      <c r="K2629">
        <f>IFERROR(VALUE(LEFT(table_netflix[[#This Row],[duration (in min)]], LEN(table_netflix[[#This Row],[duration (in min)]])-4)),0)</f>
        <v>129</v>
      </c>
      <c r="L2629" t="s">
        <v>71</v>
      </c>
      <c r="M2629" t="s">
        <v>55</v>
      </c>
      <c r="N2629" t="s">
        <v>112</v>
      </c>
      <c r="O2629" t="str" cm="1">
        <f t="array" ref="O2629">_xlfn.IFS(table_netflix[[#This Row],[release_year]]&gt;=2018, "2018 &amp; after", TRUE, "Before 2018")</f>
        <v>Before 2018</v>
      </c>
      <c r="P2629" s="12">
        <f>DATE(table_netflix[[#This Row],[release_year]],1,1)</f>
        <v>41640</v>
      </c>
      <c r="Q2629" s="12">
        <f t="shared" si="41"/>
        <v>43374</v>
      </c>
      <c r="R2629" s="12" t="str">
        <f>TEXT(table_netflix[[#This Row],[date_added_todate]], "mmm")</f>
        <v>Oct</v>
      </c>
      <c r="S2629" t="s">
        <v>13606</v>
      </c>
    </row>
    <row r="2630" spans="1:19" x14ac:dyDescent="0.3">
      <c r="A2630" t="s">
        <v>13607</v>
      </c>
      <c r="B2630" t="s">
        <v>15</v>
      </c>
      <c r="C2630" t="s">
        <v>13608</v>
      </c>
      <c r="D2630" t="s">
        <v>13609</v>
      </c>
      <c r="E2630" t="s">
        <v>13610</v>
      </c>
      <c r="F2630" t="s">
        <v>39</v>
      </c>
      <c r="G2630" s="14" t="s">
        <v>13561</v>
      </c>
      <c r="H2630">
        <v>2009</v>
      </c>
      <c r="I2630" t="s">
        <v>84</v>
      </c>
      <c r="J2630" t="s">
        <v>203</v>
      </c>
      <c r="K2630">
        <f>IFERROR(VALUE(LEFT(table_netflix[[#This Row],[duration (in min)]], LEN(table_netflix[[#This Row],[duration (in min)]])-4)),0)</f>
        <v>99</v>
      </c>
      <c r="L2630" t="s">
        <v>53</v>
      </c>
      <c r="M2630" t="s">
        <v>55</v>
      </c>
      <c r="O2630" t="str" cm="1">
        <f t="array" ref="O2630">_xlfn.IFS(table_netflix[[#This Row],[release_year]]&gt;=2018, "2018 &amp; after", TRUE, "Before 2018")</f>
        <v>Before 2018</v>
      </c>
      <c r="P2630" s="12">
        <f>DATE(table_netflix[[#This Row],[release_year]],1,1)</f>
        <v>39814</v>
      </c>
      <c r="Q2630" s="12">
        <f t="shared" si="41"/>
        <v>43374</v>
      </c>
      <c r="R2630" s="12" t="str">
        <f>TEXT(table_netflix[[#This Row],[date_added_todate]], "mmm")</f>
        <v>Oct</v>
      </c>
      <c r="S2630" t="s">
        <v>13611</v>
      </c>
    </row>
    <row r="2631" spans="1:19" x14ac:dyDescent="0.3">
      <c r="A2631" t="s">
        <v>13612</v>
      </c>
      <c r="B2631" t="s">
        <v>15</v>
      </c>
      <c r="C2631" t="s">
        <v>13613</v>
      </c>
      <c r="D2631" t="s">
        <v>5019</v>
      </c>
      <c r="E2631" t="s">
        <v>13614</v>
      </c>
      <c r="F2631" t="s">
        <v>39</v>
      </c>
      <c r="G2631" s="14" t="s">
        <v>13561</v>
      </c>
      <c r="H2631">
        <v>2017</v>
      </c>
      <c r="I2631" t="s">
        <v>62</v>
      </c>
      <c r="J2631" t="s">
        <v>1512</v>
      </c>
      <c r="K2631">
        <f>IFERROR(VALUE(LEFT(table_netflix[[#This Row],[duration (in min)]], LEN(table_netflix[[#This Row],[duration (in min)]])-4)),0)</f>
        <v>155</v>
      </c>
      <c r="L2631" t="s">
        <v>144</v>
      </c>
      <c r="M2631" t="s">
        <v>85</v>
      </c>
      <c r="N2631" t="s">
        <v>55</v>
      </c>
      <c r="O2631" t="str" cm="1">
        <f t="array" ref="O2631">_xlfn.IFS(table_netflix[[#This Row],[release_year]]&gt;=2018, "2018 &amp; after", TRUE, "Before 2018")</f>
        <v>Before 2018</v>
      </c>
      <c r="P2631" s="12">
        <f>DATE(table_netflix[[#This Row],[release_year]],1,1)</f>
        <v>42736</v>
      </c>
      <c r="Q2631" s="12">
        <f t="shared" si="41"/>
        <v>43374</v>
      </c>
      <c r="R2631" s="12" t="str">
        <f>TEXT(table_netflix[[#This Row],[date_added_todate]], "mmm")</f>
        <v>Oct</v>
      </c>
      <c r="S2631" t="s">
        <v>13615</v>
      </c>
    </row>
    <row r="2632" spans="1:19" x14ac:dyDescent="0.3">
      <c r="A2632" t="s">
        <v>13616</v>
      </c>
      <c r="B2632" t="s">
        <v>15</v>
      </c>
      <c r="C2632" t="s">
        <v>13617</v>
      </c>
      <c r="D2632" t="s">
        <v>13618</v>
      </c>
      <c r="E2632" t="s">
        <v>13619</v>
      </c>
      <c r="F2632" t="s">
        <v>39</v>
      </c>
      <c r="G2632" s="14" t="s">
        <v>13561</v>
      </c>
      <c r="H2632">
        <v>2014</v>
      </c>
      <c r="I2632" t="s">
        <v>62</v>
      </c>
      <c r="J2632" t="s">
        <v>418</v>
      </c>
      <c r="K2632">
        <f>IFERROR(VALUE(LEFT(table_netflix[[#This Row],[duration (in min)]], LEN(table_netflix[[#This Row],[duration (in min)]])-4)),0)</f>
        <v>142</v>
      </c>
      <c r="L2632" t="s">
        <v>71</v>
      </c>
      <c r="M2632" t="s">
        <v>72</v>
      </c>
      <c r="N2632" t="s">
        <v>55</v>
      </c>
      <c r="O2632" t="str" cm="1">
        <f t="array" ref="O2632">_xlfn.IFS(table_netflix[[#This Row],[release_year]]&gt;=2018, "2018 &amp; after", TRUE, "Before 2018")</f>
        <v>Before 2018</v>
      </c>
      <c r="P2632" s="12">
        <f>DATE(table_netflix[[#This Row],[release_year]],1,1)</f>
        <v>41640</v>
      </c>
      <c r="Q2632" s="12">
        <f t="shared" si="41"/>
        <v>43374</v>
      </c>
      <c r="R2632" s="12" t="str">
        <f>TEXT(table_netflix[[#This Row],[date_added_todate]], "mmm")</f>
        <v>Oct</v>
      </c>
      <c r="S2632" t="s">
        <v>13620</v>
      </c>
    </row>
    <row r="2633" spans="1:19" x14ac:dyDescent="0.3">
      <c r="A2633" t="s">
        <v>13621</v>
      </c>
      <c r="B2633" t="s">
        <v>15</v>
      </c>
      <c r="C2633" t="s">
        <v>13622</v>
      </c>
      <c r="D2633" t="s">
        <v>2810</v>
      </c>
      <c r="E2633" t="s">
        <v>13623</v>
      </c>
      <c r="F2633" t="s">
        <v>39</v>
      </c>
      <c r="G2633" s="14" t="s">
        <v>13561</v>
      </c>
      <c r="H2633">
        <v>2008</v>
      </c>
      <c r="I2633" t="s">
        <v>62</v>
      </c>
      <c r="J2633" t="s">
        <v>13624</v>
      </c>
      <c r="K2633">
        <f>IFERROR(VALUE(LEFT(table_netflix[[#This Row],[duration (in min)]], LEN(table_netflix[[#This Row],[duration (in min)]])-4)),0)</f>
        <v>214</v>
      </c>
      <c r="L2633" t="s">
        <v>144</v>
      </c>
      <c r="M2633" t="s">
        <v>72</v>
      </c>
      <c r="N2633" t="s">
        <v>55</v>
      </c>
      <c r="O2633" t="str" cm="1">
        <f t="array" ref="O2633">_xlfn.IFS(table_netflix[[#This Row],[release_year]]&gt;=2018, "2018 &amp; after", TRUE, "Before 2018")</f>
        <v>Before 2018</v>
      </c>
      <c r="P2633" s="12">
        <f>DATE(table_netflix[[#This Row],[release_year]],1,1)</f>
        <v>39448</v>
      </c>
      <c r="Q2633" s="12">
        <f t="shared" si="41"/>
        <v>43374</v>
      </c>
      <c r="R2633" s="12" t="str">
        <f>TEXT(table_netflix[[#This Row],[date_added_todate]], "mmm")</f>
        <v>Oct</v>
      </c>
      <c r="S2633" t="s">
        <v>13625</v>
      </c>
    </row>
    <row r="2634" spans="1:19" x14ac:dyDescent="0.3">
      <c r="A2634" t="s">
        <v>13626</v>
      </c>
      <c r="B2634" t="s">
        <v>15</v>
      </c>
      <c r="C2634" t="s">
        <v>13627</v>
      </c>
      <c r="D2634" t="s">
        <v>13628</v>
      </c>
      <c r="E2634" t="s">
        <v>13629</v>
      </c>
      <c r="F2634" t="s">
        <v>39</v>
      </c>
      <c r="G2634" s="14" t="s">
        <v>13561</v>
      </c>
      <c r="H2634">
        <v>2015</v>
      </c>
      <c r="I2634" t="s">
        <v>84</v>
      </c>
      <c r="J2634" t="s">
        <v>1820</v>
      </c>
      <c r="K2634">
        <f>IFERROR(VALUE(LEFT(table_netflix[[#This Row],[duration (in min)]], LEN(table_netflix[[#This Row],[duration (in min)]])-4)),0)</f>
        <v>137</v>
      </c>
      <c r="L2634" t="s">
        <v>71</v>
      </c>
      <c r="M2634" t="s">
        <v>72</v>
      </c>
      <c r="N2634" t="s">
        <v>55</v>
      </c>
      <c r="O2634" t="str" cm="1">
        <f t="array" ref="O2634">_xlfn.IFS(table_netflix[[#This Row],[release_year]]&gt;=2018, "2018 &amp; after", TRUE, "Before 2018")</f>
        <v>Before 2018</v>
      </c>
      <c r="P2634" s="12">
        <f>DATE(table_netflix[[#This Row],[release_year]],1,1)</f>
        <v>42005</v>
      </c>
      <c r="Q2634" s="12">
        <f t="shared" si="41"/>
        <v>43374</v>
      </c>
      <c r="R2634" s="12" t="str">
        <f>TEXT(table_netflix[[#This Row],[date_added_todate]], "mmm")</f>
        <v>Oct</v>
      </c>
      <c r="S2634" t="s">
        <v>13630</v>
      </c>
    </row>
    <row r="2635" spans="1:19" x14ac:dyDescent="0.3">
      <c r="A2635" t="s">
        <v>13631</v>
      </c>
      <c r="B2635" t="s">
        <v>15</v>
      </c>
      <c r="C2635" t="s">
        <v>13632</v>
      </c>
      <c r="D2635" t="s">
        <v>13633</v>
      </c>
      <c r="E2635" t="s">
        <v>13634</v>
      </c>
      <c r="F2635" t="s">
        <v>39</v>
      </c>
      <c r="G2635" s="14" t="s">
        <v>13561</v>
      </c>
      <c r="H2635">
        <v>2009</v>
      </c>
      <c r="I2635" t="s">
        <v>62</v>
      </c>
      <c r="J2635" t="s">
        <v>337</v>
      </c>
      <c r="K2635">
        <f>IFERROR(VALUE(LEFT(table_netflix[[#This Row],[duration (in min)]], LEN(table_netflix[[#This Row],[duration (in min)]])-4)),0)</f>
        <v>128</v>
      </c>
      <c r="L2635" t="s">
        <v>53</v>
      </c>
      <c r="M2635" t="s">
        <v>55</v>
      </c>
      <c r="N2635" t="s">
        <v>112</v>
      </c>
      <c r="O2635" t="str" cm="1">
        <f t="array" ref="O2635">_xlfn.IFS(table_netflix[[#This Row],[release_year]]&gt;=2018, "2018 &amp; after", TRUE, "Before 2018")</f>
        <v>Before 2018</v>
      </c>
      <c r="P2635" s="12">
        <f>DATE(table_netflix[[#This Row],[release_year]],1,1)</f>
        <v>39814</v>
      </c>
      <c r="Q2635" s="12">
        <f t="shared" si="41"/>
        <v>43374</v>
      </c>
      <c r="R2635" s="12" t="str">
        <f>TEXT(table_netflix[[#This Row],[date_added_todate]], "mmm")</f>
        <v>Oct</v>
      </c>
      <c r="S2635" t="s">
        <v>13635</v>
      </c>
    </row>
    <row r="2636" spans="1:19" x14ac:dyDescent="0.3">
      <c r="A2636" t="s">
        <v>13636</v>
      </c>
      <c r="B2636" t="s">
        <v>15</v>
      </c>
      <c r="C2636" t="s">
        <v>13637</v>
      </c>
      <c r="D2636" t="s">
        <v>13618</v>
      </c>
      <c r="E2636" t="s">
        <v>13638</v>
      </c>
      <c r="F2636" t="s">
        <v>39</v>
      </c>
      <c r="G2636" s="14" t="s">
        <v>13561</v>
      </c>
      <c r="H2636">
        <v>2018</v>
      </c>
      <c r="I2636" t="s">
        <v>62</v>
      </c>
      <c r="J2636" t="s">
        <v>3490</v>
      </c>
      <c r="K2636">
        <f>IFERROR(VALUE(LEFT(table_netflix[[#This Row],[duration (in min)]], LEN(table_netflix[[#This Row],[duration (in min)]])-4)),0)</f>
        <v>151</v>
      </c>
      <c r="L2636" t="s">
        <v>53</v>
      </c>
      <c r="M2636" t="s">
        <v>55</v>
      </c>
      <c r="N2636" t="s">
        <v>266</v>
      </c>
      <c r="O2636" t="str" cm="1">
        <f t="array" ref="O2636">_xlfn.IFS(table_netflix[[#This Row],[release_year]]&gt;=2018, "2018 &amp; after", TRUE, "Before 2018")</f>
        <v>2018 &amp; after</v>
      </c>
      <c r="P2636" s="12">
        <f>DATE(table_netflix[[#This Row],[release_year]],1,1)</f>
        <v>43101</v>
      </c>
      <c r="Q2636" s="12">
        <f t="shared" si="41"/>
        <v>43374</v>
      </c>
      <c r="R2636" s="12" t="str">
        <f>TEXT(table_netflix[[#This Row],[date_added_todate]], "mmm")</f>
        <v>Oct</v>
      </c>
      <c r="S2636" t="s">
        <v>13639</v>
      </c>
    </row>
    <row r="2637" spans="1:19" x14ac:dyDescent="0.3">
      <c r="A2637" t="s">
        <v>13640</v>
      </c>
      <c r="B2637" t="s">
        <v>15</v>
      </c>
      <c r="C2637" t="s">
        <v>13641</v>
      </c>
      <c r="D2637" t="s">
        <v>9978</v>
      </c>
      <c r="E2637" t="s">
        <v>13642</v>
      </c>
      <c r="F2637" t="s">
        <v>39</v>
      </c>
      <c r="G2637" s="14" t="s">
        <v>13561</v>
      </c>
      <c r="H2637">
        <v>2014</v>
      </c>
      <c r="I2637" t="s">
        <v>62</v>
      </c>
      <c r="J2637" t="s">
        <v>412</v>
      </c>
      <c r="K2637">
        <f>IFERROR(VALUE(LEFT(table_netflix[[#This Row],[duration (in min)]], LEN(table_netflix[[#This Row],[duration (in min)]])-4)),0)</f>
        <v>121</v>
      </c>
      <c r="L2637" t="s">
        <v>71</v>
      </c>
      <c r="M2637" t="s">
        <v>55</v>
      </c>
      <c r="N2637" t="s">
        <v>107</v>
      </c>
      <c r="O2637" t="str" cm="1">
        <f t="array" ref="O2637">_xlfn.IFS(table_netflix[[#This Row],[release_year]]&gt;=2018, "2018 &amp; after", TRUE, "Before 2018")</f>
        <v>Before 2018</v>
      </c>
      <c r="P2637" s="12">
        <f>DATE(table_netflix[[#This Row],[release_year]],1,1)</f>
        <v>41640</v>
      </c>
      <c r="Q2637" s="12">
        <f t="shared" si="41"/>
        <v>43374</v>
      </c>
      <c r="R2637" s="12" t="str">
        <f>TEXT(table_netflix[[#This Row],[date_added_todate]], "mmm")</f>
        <v>Oct</v>
      </c>
      <c r="S2637" t="s">
        <v>13643</v>
      </c>
    </row>
    <row r="2638" spans="1:19" x14ac:dyDescent="0.3">
      <c r="A2638" t="s">
        <v>13644</v>
      </c>
      <c r="B2638" t="s">
        <v>15</v>
      </c>
      <c r="C2638" t="s">
        <v>13645</v>
      </c>
      <c r="D2638" t="s">
        <v>13646</v>
      </c>
      <c r="E2638" t="s">
        <v>13647</v>
      </c>
      <c r="F2638" t="s">
        <v>39</v>
      </c>
      <c r="G2638" s="14" t="s">
        <v>13561</v>
      </c>
      <c r="H2638">
        <v>2009</v>
      </c>
      <c r="I2638" t="s">
        <v>62</v>
      </c>
      <c r="J2638" t="s">
        <v>511</v>
      </c>
      <c r="K2638">
        <f>IFERROR(VALUE(LEFT(table_netflix[[#This Row],[duration (in min)]], LEN(table_netflix[[#This Row],[duration (in min)]])-4)),0)</f>
        <v>101</v>
      </c>
      <c r="L2638" t="s">
        <v>144</v>
      </c>
      <c r="M2638" t="s">
        <v>72</v>
      </c>
      <c r="N2638" t="s">
        <v>55</v>
      </c>
      <c r="O2638" t="str" cm="1">
        <f t="array" ref="O2638">_xlfn.IFS(table_netflix[[#This Row],[release_year]]&gt;=2018, "2018 &amp; after", TRUE, "Before 2018")</f>
        <v>Before 2018</v>
      </c>
      <c r="P2638" s="12">
        <f>DATE(table_netflix[[#This Row],[release_year]],1,1)</f>
        <v>39814</v>
      </c>
      <c r="Q2638" s="12">
        <f t="shared" si="41"/>
        <v>43374</v>
      </c>
      <c r="R2638" s="12" t="str">
        <f>TEXT(table_netflix[[#This Row],[date_added_todate]], "mmm")</f>
        <v>Oct</v>
      </c>
      <c r="S2638" t="s">
        <v>13648</v>
      </c>
    </row>
    <row r="2639" spans="1:19" x14ac:dyDescent="0.3">
      <c r="A2639" t="s">
        <v>13649</v>
      </c>
      <c r="B2639" t="s">
        <v>15</v>
      </c>
      <c r="C2639" t="s">
        <v>13650</v>
      </c>
      <c r="D2639" t="s">
        <v>13651</v>
      </c>
      <c r="E2639" t="s">
        <v>13652</v>
      </c>
      <c r="F2639" t="s">
        <v>39</v>
      </c>
      <c r="G2639" s="14" t="s">
        <v>13561</v>
      </c>
      <c r="H2639">
        <v>2008</v>
      </c>
      <c r="I2639" t="s">
        <v>62</v>
      </c>
      <c r="J2639" t="s">
        <v>278</v>
      </c>
      <c r="K2639">
        <f>IFERROR(VALUE(LEFT(table_netflix[[#This Row],[duration (in min)]], LEN(table_netflix[[#This Row],[duration (in min)]])-4)),0)</f>
        <v>145</v>
      </c>
      <c r="L2639" t="s">
        <v>71</v>
      </c>
      <c r="M2639" t="s">
        <v>72</v>
      </c>
      <c r="N2639" t="s">
        <v>55</v>
      </c>
      <c r="O2639" t="str" cm="1">
        <f t="array" ref="O2639">_xlfn.IFS(table_netflix[[#This Row],[release_year]]&gt;=2018, "2018 &amp; after", TRUE, "Before 2018")</f>
        <v>Before 2018</v>
      </c>
      <c r="P2639" s="12">
        <f>DATE(table_netflix[[#This Row],[release_year]],1,1)</f>
        <v>39448</v>
      </c>
      <c r="Q2639" s="12">
        <f t="shared" si="41"/>
        <v>43374</v>
      </c>
      <c r="R2639" s="12" t="str">
        <f>TEXT(table_netflix[[#This Row],[date_added_todate]], "mmm")</f>
        <v>Oct</v>
      </c>
      <c r="S2639" t="s">
        <v>13653</v>
      </c>
    </row>
    <row r="2640" spans="1:19" x14ac:dyDescent="0.3">
      <c r="A2640" t="s">
        <v>13654</v>
      </c>
      <c r="B2640" t="s">
        <v>15</v>
      </c>
      <c r="C2640" t="s">
        <v>13655</v>
      </c>
      <c r="D2640" t="s">
        <v>8400</v>
      </c>
      <c r="E2640" t="s">
        <v>13656</v>
      </c>
      <c r="F2640" t="s">
        <v>39</v>
      </c>
      <c r="G2640" s="14" t="s">
        <v>13561</v>
      </c>
      <c r="H2640">
        <v>2009</v>
      </c>
      <c r="I2640" t="s">
        <v>62</v>
      </c>
      <c r="J2640" t="s">
        <v>111</v>
      </c>
      <c r="K2640">
        <f>IFERROR(VALUE(LEFT(table_netflix[[#This Row],[duration (in min)]], LEN(table_netflix[[#This Row],[duration (in min)]])-4)),0)</f>
        <v>147</v>
      </c>
      <c r="L2640" t="s">
        <v>294</v>
      </c>
      <c r="M2640" t="s">
        <v>142</v>
      </c>
      <c r="O2640" t="str" cm="1">
        <f t="array" ref="O2640">_xlfn.IFS(table_netflix[[#This Row],[release_year]]&gt;=2018, "2018 &amp; after", TRUE, "Before 2018")</f>
        <v>Before 2018</v>
      </c>
      <c r="P2640" s="12">
        <f>DATE(table_netflix[[#This Row],[release_year]],1,1)</f>
        <v>39814</v>
      </c>
      <c r="Q2640" s="12">
        <f t="shared" si="41"/>
        <v>43374</v>
      </c>
      <c r="R2640" s="12" t="str">
        <f>TEXT(table_netflix[[#This Row],[date_added_todate]], "mmm")</f>
        <v>Oct</v>
      </c>
      <c r="S2640" t="s">
        <v>13657</v>
      </c>
    </row>
    <row r="2641" spans="1:19" x14ac:dyDescent="0.3">
      <c r="A2641" t="s">
        <v>13658</v>
      </c>
      <c r="B2641" t="s">
        <v>15</v>
      </c>
      <c r="C2641" t="s">
        <v>13659</v>
      </c>
      <c r="D2641" t="s">
        <v>5854</v>
      </c>
      <c r="E2641" t="s">
        <v>13660</v>
      </c>
      <c r="F2641" t="s">
        <v>39</v>
      </c>
      <c r="G2641" s="14" t="s">
        <v>13561</v>
      </c>
      <c r="H2641">
        <v>2016</v>
      </c>
      <c r="I2641" t="s">
        <v>62</v>
      </c>
      <c r="J2641" t="s">
        <v>21</v>
      </c>
      <c r="K2641">
        <f>IFERROR(VALUE(LEFT(table_netflix[[#This Row],[duration (in min)]], LEN(table_netflix[[#This Row],[duration (in min)]])-4)),0)</f>
        <v>90</v>
      </c>
      <c r="L2641" t="s">
        <v>53</v>
      </c>
      <c r="M2641" t="s">
        <v>55</v>
      </c>
      <c r="O2641" t="str" cm="1">
        <f t="array" ref="O2641">_xlfn.IFS(table_netflix[[#This Row],[release_year]]&gt;=2018, "2018 &amp; after", TRUE, "Before 2018")</f>
        <v>Before 2018</v>
      </c>
      <c r="P2641" s="12">
        <f>DATE(table_netflix[[#This Row],[release_year]],1,1)</f>
        <v>42370</v>
      </c>
      <c r="Q2641" s="12">
        <f t="shared" si="41"/>
        <v>43374</v>
      </c>
      <c r="R2641" s="12" t="str">
        <f>TEXT(table_netflix[[#This Row],[date_added_todate]], "mmm")</f>
        <v>Oct</v>
      </c>
      <c r="S2641" t="s">
        <v>13661</v>
      </c>
    </row>
    <row r="2642" spans="1:19" x14ac:dyDescent="0.3">
      <c r="A2642" t="s">
        <v>13662</v>
      </c>
      <c r="B2642" t="s">
        <v>15</v>
      </c>
      <c r="C2642" t="s">
        <v>13663</v>
      </c>
      <c r="D2642" t="s">
        <v>13664</v>
      </c>
      <c r="E2642" t="s">
        <v>13665</v>
      </c>
      <c r="F2642" t="s">
        <v>39</v>
      </c>
      <c r="G2642" s="14" t="s">
        <v>13561</v>
      </c>
      <c r="H2642">
        <v>2012</v>
      </c>
      <c r="I2642" t="s">
        <v>62</v>
      </c>
      <c r="J2642" t="s">
        <v>644</v>
      </c>
      <c r="K2642">
        <f>IFERROR(VALUE(LEFT(table_netflix[[#This Row],[duration (in min)]], LEN(table_netflix[[#This Row],[duration (in min)]])-4)),0)</f>
        <v>129</v>
      </c>
      <c r="L2642" t="s">
        <v>71</v>
      </c>
      <c r="M2642" t="s">
        <v>55</v>
      </c>
      <c r="N2642" t="s">
        <v>107</v>
      </c>
      <c r="O2642" t="str" cm="1">
        <f t="array" ref="O2642">_xlfn.IFS(table_netflix[[#This Row],[release_year]]&gt;=2018, "2018 &amp; after", TRUE, "Before 2018")</f>
        <v>Before 2018</v>
      </c>
      <c r="P2642" s="12">
        <f>DATE(table_netflix[[#This Row],[release_year]],1,1)</f>
        <v>40909</v>
      </c>
      <c r="Q2642" s="12">
        <f t="shared" si="41"/>
        <v>43374</v>
      </c>
      <c r="R2642" s="12" t="str">
        <f>TEXT(table_netflix[[#This Row],[date_added_todate]], "mmm")</f>
        <v>Oct</v>
      </c>
      <c r="S2642" t="s">
        <v>13666</v>
      </c>
    </row>
    <row r="2643" spans="1:19" x14ac:dyDescent="0.3">
      <c r="A2643" t="s">
        <v>13667</v>
      </c>
      <c r="B2643" t="s">
        <v>15</v>
      </c>
      <c r="C2643" t="s">
        <v>13668</v>
      </c>
      <c r="D2643" t="s">
        <v>13669</v>
      </c>
      <c r="E2643" t="s">
        <v>13670</v>
      </c>
      <c r="F2643" t="s">
        <v>39</v>
      </c>
      <c r="G2643" s="14" t="s">
        <v>13561</v>
      </c>
      <c r="H2643">
        <v>2005</v>
      </c>
      <c r="I2643" t="s">
        <v>84</v>
      </c>
      <c r="J2643" t="s">
        <v>644</v>
      </c>
      <c r="K2643">
        <f>IFERROR(VALUE(LEFT(table_netflix[[#This Row],[duration (in min)]], LEN(table_netflix[[#This Row],[duration (in min)]])-4)),0)</f>
        <v>129</v>
      </c>
      <c r="L2643" t="s">
        <v>71</v>
      </c>
      <c r="M2643" t="s">
        <v>72</v>
      </c>
      <c r="N2643" t="s">
        <v>55</v>
      </c>
      <c r="O2643" t="str" cm="1">
        <f t="array" ref="O2643">_xlfn.IFS(table_netflix[[#This Row],[release_year]]&gt;=2018, "2018 &amp; after", TRUE, "Before 2018")</f>
        <v>Before 2018</v>
      </c>
      <c r="P2643" s="12">
        <f>DATE(table_netflix[[#This Row],[release_year]],1,1)</f>
        <v>38353</v>
      </c>
      <c r="Q2643" s="12">
        <f t="shared" si="41"/>
        <v>43374</v>
      </c>
      <c r="R2643" s="12" t="str">
        <f>TEXT(table_netflix[[#This Row],[date_added_todate]], "mmm")</f>
        <v>Oct</v>
      </c>
      <c r="S2643" t="s">
        <v>13671</v>
      </c>
    </row>
    <row r="2644" spans="1:19" x14ac:dyDescent="0.3">
      <c r="A2644" t="s">
        <v>13672</v>
      </c>
      <c r="B2644" t="s">
        <v>15</v>
      </c>
      <c r="C2644" t="s">
        <v>13673</v>
      </c>
      <c r="D2644" t="s">
        <v>12891</v>
      </c>
      <c r="E2644" t="s">
        <v>13674</v>
      </c>
      <c r="F2644" t="s">
        <v>39</v>
      </c>
      <c r="G2644" s="14" t="s">
        <v>13561</v>
      </c>
      <c r="H2644">
        <v>2017</v>
      </c>
      <c r="I2644" t="s">
        <v>62</v>
      </c>
      <c r="J2644" t="s">
        <v>693</v>
      </c>
      <c r="K2644">
        <f>IFERROR(VALUE(LEFT(table_netflix[[#This Row],[duration (in min)]], LEN(table_netflix[[#This Row],[duration (in min)]])-4)),0)</f>
        <v>136</v>
      </c>
      <c r="L2644" t="s">
        <v>71</v>
      </c>
      <c r="M2644" t="s">
        <v>72</v>
      </c>
      <c r="N2644" t="s">
        <v>55</v>
      </c>
      <c r="O2644" t="str" cm="1">
        <f t="array" ref="O2644">_xlfn.IFS(table_netflix[[#This Row],[release_year]]&gt;=2018, "2018 &amp; after", TRUE, "Before 2018")</f>
        <v>Before 2018</v>
      </c>
      <c r="P2644" s="12">
        <f>DATE(table_netflix[[#This Row],[release_year]],1,1)</f>
        <v>42736</v>
      </c>
      <c r="Q2644" s="12">
        <f t="shared" si="41"/>
        <v>43374</v>
      </c>
      <c r="R2644" s="12" t="str">
        <f>TEXT(table_netflix[[#This Row],[date_added_todate]], "mmm")</f>
        <v>Oct</v>
      </c>
      <c r="S2644" t="s">
        <v>13675</v>
      </c>
    </row>
    <row r="2645" spans="1:19" x14ac:dyDescent="0.3">
      <c r="A2645" t="s">
        <v>13676</v>
      </c>
      <c r="B2645" t="s">
        <v>15</v>
      </c>
      <c r="C2645" t="s">
        <v>13677</v>
      </c>
      <c r="D2645" t="s">
        <v>13195</v>
      </c>
      <c r="E2645" t="s">
        <v>13678</v>
      </c>
      <c r="F2645" t="s">
        <v>39</v>
      </c>
      <c r="G2645" s="14" t="s">
        <v>13561</v>
      </c>
      <c r="H2645">
        <v>2016</v>
      </c>
      <c r="I2645" t="s">
        <v>84</v>
      </c>
      <c r="J2645" t="s">
        <v>330</v>
      </c>
      <c r="K2645">
        <f>IFERROR(VALUE(LEFT(table_netflix[[#This Row],[duration (in min)]], LEN(table_netflix[[#This Row],[duration (in min)]])-4)),0)</f>
        <v>117</v>
      </c>
      <c r="L2645" t="s">
        <v>71</v>
      </c>
      <c r="M2645" t="s">
        <v>55</v>
      </c>
      <c r="O2645" t="str" cm="1">
        <f t="array" ref="O2645">_xlfn.IFS(table_netflix[[#This Row],[release_year]]&gt;=2018, "2018 &amp; after", TRUE, "Before 2018")</f>
        <v>Before 2018</v>
      </c>
      <c r="P2645" s="12">
        <f>DATE(table_netflix[[#This Row],[release_year]],1,1)</f>
        <v>42370</v>
      </c>
      <c r="Q2645" s="12">
        <f t="shared" si="41"/>
        <v>43374</v>
      </c>
      <c r="R2645" s="12" t="str">
        <f>TEXT(table_netflix[[#This Row],[date_added_todate]], "mmm")</f>
        <v>Oct</v>
      </c>
      <c r="S2645" t="s">
        <v>13679</v>
      </c>
    </row>
    <row r="2646" spans="1:19" x14ac:dyDescent="0.3">
      <c r="A2646" t="s">
        <v>13680</v>
      </c>
      <c r="B2646" t="s">
        <v>15</v>
      </c>
      <c r="C2646" t="s">
        <v>13681</v>
      </c>
      <c r="D2646" t="s">
        <v>7854</v>
      </c>
      <c r="E2646" t="s">
        <v>13682</v>
      </c>
      <c r="F2646" t="s">
        <v>39</v>
      </c>
      <c r="G2646" s="14" t="s">
        <v>13561</v>
      </c>
      <c r="H2646">
        <v>2012</v>
      </c>
      <c r="I2646" t="s">
        <v>62</v>
      </c>
      <c r="J2646" t="s">
        <v>714</v>
      </c>
      <c r="K2646">
        <f>IFERROR(VALUE(LEFT(table_netflix[[#This Row],[duration (in min)]], LEN(table_netflix[[#This Row],[duration (in min)]])-4)),0)</f>
        <v>150</v>
      </c>
      <c r="L2646" t="s">
        <v>144</v>
      </c>
      <c r="M2646" t="s">
        <v>55</v>
      </c>
      <c r="O2646" t="str" cm="1">
        <f t="array" ref="O2646">_xlfn.IFS(table_netflix[[#This Row],[release_year]]&gt;=2018, "2018 &amp; after", TRUE, "Before 2018")</f>
        <v>Before 2018</v>
      </c>
      <c r="P2646" s="12">
        <f>DATE(table_netflix[[#This Row],[release_year]],1,1)</f>
        <v>40909</v>
      </c>
      <c r="Q2646" s="12">
        <f t="shared" si="41"/>
        <v>43374</v>
      </c>
      <c r="R2646" s="12" t="str">
        <f>TEXT(table_netflix[[#This Row],[date_added_todate]], "mmm")</f>
        <v>Oct</v>
      </c>
      <c r="S2646" t="s">
        <v>13683</v>
      </c>
    </row>
    <row r="2647" spans="1:19" x14ac:dyDescent="0.3">
      <c r="A2647" t="s">
        <v>13684</v>
      </c>
      <c r="B2647" t="s">
        <v>15</v>
      </c>
      <c r="C2647" t="s">
        <v>13685</v>
      </c>
      <c r="D2647" t="s">
        <v>13686</v>
      </c>
      <c r="E2647" t="s">
        <v>13687</v>
      </c>
      <c r="F2647" t="s">
        <v>39</v>
      </c>
      <c r="G2647" s="14" t="s">
        <v>13561</v>
      </c>
      <c r="H2647">
        <v>2011</v>
      </c>
      <c r="I2647" t="s">
        <v>62</v>
      </c>
      <c r="J2647" t="s">
        <v>3572</v>
      </c>
      <c r="K2647">
        <f>IFERROR(VALUE(LEFT(table_netflix[[#This Row],[duration (in min)]], LEN(table_netflix[[#This Row],[duration (in min)]])-4)),0)</f>
        <v>134</v>
      </c>
      <c r="L2647" t="s">
        <v>144</v>
      </c>
      <c r="M2647" t="s">
        <v>55</v>
      </c>
      <c r="O2647" t="str" cm="1">
        <f t="array" ref="O2647">_xlfn.IFS(table_netflix[[#This Row],[release_year]]&gt;=2018, "2018 &amp; after", TRUE, "Before 2018")</f>
        <v>Before 2018</v>
      </c>
      <c r="P2647" s="12">
        <f>DATE(table_netflix[[#This Row],[release_year]],1,1)</f>
        <v>40544</v>
      </c>
      <c r="Q2647" s="12">
        <f t="shared" si="41"/>
        <v>43374</v>
      </c>
      <c r="R2647" s="12" t="str">
        <f>TEXT(table_netflix[[#This Row],[date_added_todate]], "mmm")</f>
        <v>Oct</v>
      </c>
      <c r="S2647" t="s">
        <v>13688</v>
      </c>
    </row>
    <row r="2648" spans="1:19" x14ac:dyDescent="0.3">
      <c r="A2648" t="s">
        <v>13689</v>
      </c>
      <c r="B2648" t="s">
        <v>15</v>
      </c>
      <c r="C2648" t="s">
        <v>13690</v>
      </c>
      <c r="D2648" t="s">
        <v>13691</v>
      </c>
      <c r="E2648" t="s">
        <v>13692</v>
      </c>
      <c r="F2648" t="s">
        <v>39</v>
      </c>
      <c r="G2648" s="14" t="s">
        <v>13561</v>
      </c>
      <c r="H2648">
        <v>2011</v>
      </c>
      <c r="I2648" t="s">
        <v>62</v>
      </c>
      <c r="J2648" t="s">
        <v>218</v>
      </c>
      <c r="K2648">
        <f>IFERROR(VALUE(LEFT(table_netflix[[#This Row],[duration (in min)]], LEN(table_netflix[[#This Row],[duration (in min)]])-4)),0)</f>
        <v>100</v>
      </c>
      <c r="L2648" t="s">
        <v>71</v>
      </c>
      <c r="M2648" t="s">
        <v>55</v>
      </c>
      <c r="N2648" t="s">
        <v>127</v>
      </c>
      <c r="O2648" t="str" cm="1">
        <f t="array" ref="O2648">_xlfn.IFS(table_netflix[[#This Row],[release_year]]&gt;=2018, "2018 &amp; after", TRUE, "Before 2018")</f>
        <v>Before 2018</v>
      </c>
      <c r="P2648" s="12">
        <f>DATE(table_netflix[[#This Row],[release_year]],1,1)</f>
        <v>40544</v>
      </c>
      <c r="Q2648" s="12">
        <f t="shared" si="41"/>
        <v>43374</v>
      </c>
      <c r="R2648" s="12" t="str">
        <f>TEXT(table_netflix[[#This Row],[date_added_todate]], "mmm")</f>
        <v>Oct</v>
      </c>
      <c r="S2648" t="s">
        <v>13693</v>
      </c>
    </row>
    <row r="2649" spans="1:19" x14ac:dyDescent="0.3">
      <c r="A2649" t="s">
        <v>13694</v>
      </c>
      <c r="B2649" t="s">
        <v>15</v>
      </c>
      <c r="C2649" t="s">
        <v>13695</v>
      </c>
      <c r="D2649" t="s">
        <v>13696</v>
      </c>
      <c r="E2649" t="s">
        <v>13697</v>
      </c>
      <c r="F2649" t="s">
        <v>18</v>
      </c>
      <c r="G2649" s="14" t="s">
        <v>13561</v>
      </c>
      <c r="H2649">
        <v>2018</v>
      </c>
      <c r="I2649" t="s">
        <v>100</v>
      </c>
      <c r="J2649" t="s">
        <v>5607</v>
      </c>
      <c r="K2649">
        <f>IFERROR(VALUE(LEFT(table_netflix[[#This Row],[duration (in min)]], LEN(table_netflix[[#This Row],[duration (in min)]])-4)),0)</f>
        <v>44</v>
      </c>
      <c r="L2649" t="s">
        <v>47</v>
      </c>
      <c r="O2649" t="str" cm="1">
        <f t="array" ref="O2649">_xlfn.IFS(table_netflix[[#This Row],[release_year]]&gt;=2018, "2018 &amp; after", TRUE, "Before 2018")</f>
        <v>2018 &amp; after</v>
      </c>
      <c r="P2649" s="12">
        <f>DATE(table_netflix[[#This Row],[release_year]],1,1)</f>
        <v>43101</v>
      </c>
      <c r="Q2649" s="12">
        <f t="shared" si="41"/>
        <v>43374</v>
      </c>
      <c r="R2649" s="12" t="str">
        <f>TEXT(table_netflix[[#This Row],[date_added_todate]], "mmm")</f>
        <v>Oct</v>
      </c>
      <c r="S2649" t="s">
        <v>13698</v>
      </c>
    </row>
    <row r="2650" spans="1:19" x14ac:dyDescent="0.3">
      <c r="A2650" t="s">
        <v>13699</v>
      </c>
      <c r="B2650" t="s">
        <v>15</v>
      </c>
      <c r="C2650" t="s">
        <v>13700</v>
      </c>
      <c r="D2650" t="s">
        <v>13696</v>
      </c>
      <c r="E2650" t="s">
        <v>13701</v>
      </c>
      <c r="F2650" t="s">
        <v>18</v>
      </c>
      <c r="G2650" s="14" t="s">
        <v>13561</v>
      </c>
      <c r="H2650">
        <v>2018</v>
      </c>
      <c r="I2650" t="s">
        <v>100</v>
      </c>
      <c r="J2650" t="s">
        <v>5607</v>
      </c>
      <c r="K2650">
        <f>IFERROR(VALUE(LEFT(table_netflix[[#This Row],[duration (in min)]], LEN(table_netflix[[#This Row],[duration (in min)]])-4)),0)</f>
        <v>44</v>
      </c>
      <c r="L2650" t="s">
        <v>47</v>
      </c>
      <c r="O2650" t="str" cm="1">
        <f t="array" ref="O2650">_xlfn.IFS(table_netflix[[#This Row],[release_year]]&gt;=2018, "2018 &amp; after", TRUE, "Before 2018")</f>
        <v>2018 &amp; after</v>
      </c>
      <c r="P2650" s="12">
        <f>DATE(table_netflix[[#This Row],[release_year]],1,1)</f>
        <v>43101</v>
      </c>
      <c r="Q2650" s="12">
        <f t="shared" si="41"/>
        <v>43374</v>
      </c>
      <c r="R2650" s="12" t="str">
        <f>TEXT(table_netflix[[#This Row],[date_added_todate]], "mmm")</f>
        <v>Oct</v>
      </c>
      <c r="S2650" t="s">
        <v>13702</v>
      </c>
    </row>
    <row r="2651" spans="1:19" x14ac:dyDescent="0.3">
      <c r="A2651" t="s">
        <v>13703</v>
      </c>
      <c r="B2651" t="s">
        <v>15</v>
      </c>
      <c r="C2651" t="s">
        <v>13704</v>
      </c>
      <c r="D2651" t="s">
        <v>13705</v>
      </c>
      <c r="E2651" t="s">
        <v>13706</v>
      </c>
      <c r="F2651" t="s">
        <v>18</v>
      </c>
      <c r="G2651" s="14" t="s">
        <v>13561</v>
      </c>
      <c r="H2651">
        <v>2009</v>
      </c>
      <c r="I2651" t="s">
        <v>27</v>
      </c>
      <c r="J2651" t="s">
        <v>136</v>
      </c>
      <c r="K2651">
        <f>IFERROR(VALUE(LEFT(table_netflix[[#This Row],[duration (in min)]], LEN(table_netflix[[#This Row],[duration (in min)]])-4)),0)</f>
        <v>111</v>
      </c>
      <c r="L2651" t="s">
        <v>71</v>
      </c>
      <c r="M2651" t="s">
        <v>72</v>
      </c>
      <c r="N2651" t="s">
        <v>54</v>
      </c>
      <c r="O2651" t="str" cm="1">
        <f t="array" ref="O2651">_xlfn.IFS(table_netflix[[#This Row],[release_year]]&gt;=2018, "2018 &amp; after", TRUE, "Before 2018")</f>
        <v>Before 2018</v>
      </c>
      <c r="P2651" s="12">
        <f>DATE(table_netflix[[#This Row],[release_year]],1,1)</f>
        <v>39814</v>
      </c>
      <c r="Q2651" s="12">
        <f t="shared" si="41"/>
        <v>43374</v>
      </c>
      <c r="R2651" s="12" t="str">
        <f>TEXT(table_netflix[[#This Row],[date_added_todate]], "mmm")</f>
        <v>Oct</v>
      </c>
      <c r="S2651" t="s">
        <v>13707</v>
      </c>
    </row>
    <row r="2652" spans="1:19" x14ac:dyDescent="0.3">
      <c r="A2652" t="s">
        <v>13708</v>
      </c>
      <c r="B2652" t="s">
        <v>15</v>
      </c>
      <c r="C2652" t="s">
        <v>13709</v>
      </c>
      <c r="D2652" t="s">
        <v>13408</v>
      </c>
      <c r="E2652" t="s">
        <v>13710</v>
      </c>
      <c r="F2652" t="s">
        <v>39</v>
      </c>
      <c r="G2652" s="14" t="s">
        <v>13561</v>
      </c>
      <c r="H2652">
        <v>2014</v>
      </c>
      <c r="I2652" t="s">
        <v>62</v>
      </c>
      <c r="J2652" t="s">
        <v>111</v>
      </c>
      <c r="K2652">
        <f>IFERROR(VALUE(LEFT(table_netflix[[#This Row],[duration (in min)]], LEN(table_netflix[[#This Row],[duration (in min)]])-4)),0)</f>
        <v>147</v>
      </c>
      <c r="L2652" t="s">
        <v>144</v>
      </c>
      <c r="M2652" t="s">
        <v>72</v>
      </c>
      <c r="N2652" t="s">
        <v>55</v>
      </c>
      <c r="O2652" t="str" cm="1">
        <f t="array" ref="O2652">_xlfn.IFS(table_netflix[[#This Row],[release_year]]&gt;=2018, "2018 &amp; after", TRUE, "Before 2018")</f>
        <v>Before 2018</v>
      </c>
      <c r="P2652" s="12">
        <f>DATE(table_netflix[[#This Row],[release_year]],1,1)</f>
        <v>41640</v>
      </c>
      <c r="Q2652" s="12">
        <f t="shared" si="41"/>
        <v>43374</v>
      </c>
      <c r="R2652" s="12" t="str">
        <f>TEXT(table_netflix[[#This Row],[date_added_todate]], "mmm")</f>
        <v>Oct</v>
      </c>
      <c r="S2652" t="s">
        <v>13711</v>
      </c>
    </row>
    <row r="2653" spans="1:19" x14ac:dyDescent="0.3">
      <c r="A2653" t="s">
        <v>13712</v>
      </c>
      <c r="B2653" t="s">
        <v>15</v>
      </c>
      <c r="C2653" t="s">
        <v>13713</v>
      </c>
      <c r="D2653" t="s">
        <v>13714</v>
      </c>
      <c r="E2653" t="s">
        <v>13715</v>
      </c>
      <c r="F2653" t="s">
        <v>39</v>
      </c>
      <c r="G2653" s="14" t="s">
        <v>13561</v>
      </c>
      <c r="H2653">
        <v>2013</v>
      </c>
      <c r="I2653" t="s">
        <v>62</v>
      </c>
      <c r="J2653" t="s">
        <v>187</v>
      </c>
      <c r="K2653">
        <f>IFERROR(VALUE(LEFT(table_netflix[[#This Row],[duration (in min)]], LEN(table_netflix[[#This Row],[duration (in min)]])-4)),0)</f>
        <v>115</v>
      </c>
      <c r="L2653" t="s">
        <v>53</v>
      </c>
      <c r="M2653" t="s">
        <v>55</v>
      </c>
      <c r="N2653" t="s">
        <v>107</v>
      </c>
      <c r="O2653" t="str" cm="1">
        <f t="array" ref="O2653">_xlfn.IFS(table_netflix[[#This Row],[release_year]]&gt;=2018, "2018 &amp; after", TRUE, "Before 2018")</f>
        <v>Before 2018</v>
      </c>
      <c r="P2653" s="12">
        <f>DATE(table_netflix[[#This Row],[release_year]],1,1)</f>
        <v>41275</v>
      </c>
      <c r="Q2653" s="12">
        <f t="shared" si="41"/>
        <v>43374</v>
      </c>
      <c r="R2653" s="12" t="str">
        <f>TEXT(table_netflix[[#This Row],[date_added_todate]], "mmm")</f>
        <v>Oct</v>
      </c>
      <c r="S2653" t="s">
        <v>13716</v>
      </c>
    </row>
    <row r="2654" spans="1:19" x14ac:dyDescent="0.3">
      <c r="A2654" t="s">
        <v>13717</v>
      </c>
      <c r="B2654" t="s">
        <v>15</v>
      </c>
      <c r="C2654" t="s">
        <v>13718</v>
      </c>
      <c r="D2654" t="s">
        <v>9755</v>
      </c>
      <c r="E2654" t="s">
        <v>13719</v>
      </c>
      <c r="F2654" t="s">
        <v>39</v>
      </c>
      <c r="G2654" s="14" t="s">
        <v>13561</v>
      </c>
      <c r="H2654">
        <v>2013</v>
      </c>
      <c r="I2654" t="s">
        <v>84</v>
      </c>
      <c r="J2654" t="s">
        <v>412</v>
      </c>
      <c r="K2654">
        <f>IFERROR(VALUE(LEFT(table_netflix[[#This Row],[duration (in min)]], LEN(table_netflix[[#This Row],[duration (in min)]])-4)),0)</f>
        <v>121</v>
      </c>
      <c r="L2654" t="s">
        <v>71</v>
      </c>
      <c r="M2654" t="s">
        <v>55</v>
      </c>
      <c r="N2654" t="s">
        <v>112</v>
      </c>
      <c r="O2654" t="str" cm="1">
        <f t="array" ref="O2654">_xlfn.IFS(table_netflix[[#This Row],[release_year]]&gt;=2018, "2018 &amp; after", TRUE, "Before 2018")</f>
        <v>Before 2018</v>
      </c>
      <c r="P2654" s="12">
        <f>DATE(table_netflix[[#This Row],[release_year]],1,1)</f>
        <v>41275</v>
      </c>
      <c r="Q2654" s="12">
        <f t="shared" si="41"/>
        <v>43374</v>
      </c>
      <c r="R2654" s="12" t="str">
        <f>TEXT(table_netflix[[#This Row],[date_added_todate]], "mmm")</f>
        <v>Oct</v>
      </c>
      <c r="S2654" t="s">
        <v>13720</v>
      </c>
    </row>
    <row r="2655" spans="1:19" x14ac:dyDescent="0.3">
      <c r="A2655" t="s">
        <v>13721</v>
      </c>
      <c r="B2655" t="s">
        <v>15</v>
      </c>
      <c r="C2655" t="s">
        <v>13722</v>
      </c>
      <c r="D2655" t="s">
        <v>13723</v>
      </c>
      <c r="E2655" t="s">
        <v>13724</v>
      </c>
      <c r="F2655" t="s">
        <v>39</v>
      </c>
      <c r="G2655" s="14" t="s">
        <v>13561</v>
      </c>
      <c r="H2655">
        <v>2016</v>
      </c>
      <c r="I2655" t="s">
        <v>62</v>
      </c>
      <c r="J2655" t="s">
        <v>118</v>
      </c>
      <c r="K2655">
        <f>IFERROR(VALUE(LEFT(table_netflix[[#This Row],[duration (in min)]], LEN(table_netflix[[#This Row],[duration (in min)]])-4)),0)</f>
        <v>103</v>
      </c>
      <c r="L2655" t="s">
        <v>144</v>
      </c>
      <c r="M2655" t="s">
        <v>72</v>
      </c>
      <c r="N2655" t="s">
        <v>55</v>
      </c>
      <c r="O2655" t="str" cm="1">
        <f t="array" ref="O2655">_xlfn.IFS(table_netflix[[#This Row],[release_year]]&gt;=2018, "2018 &amp; after", TRUE, "Before 2018")</f>
        <v>Before 2018</v>
      </c>
      <c r="P2655" s="12">
        <f>DATE(table_netflix[[#This Row],[release_year]],1,1)</f>
        <v>42370</v>
      </c>
      <c r="Q2655" s="12">
        <f t="shared" si="41"/>
        <v>43374</v>
      </c>
      <c r="R2655" s="12" t="str">
        <f>TEXT(table_netflix[[#This Row],[date_added_todate]], "mmm")</f>
        <v>Oct</v>
      </c>
      <c r="S2655" t="s">
        <v>13725</v>
      </c>
    </row>
    <row r="2656" spans="1:19" x14ac:dyDescent="0.3">
      <c r="A2656" t="s">
        <v>13726</v>
      </c>
      <c r="B2656" t="s">
        <v>15</v>
      </c>
      <c r="C2656" t="s">
        <v>13727</v>
      </c>
      <c r="D2656" t="s">
        <v>13728</v>
      </c>
      <c r="E2656" t="s">
        <v>13729</v>
      </c>
      <c r="F2656" t="s">
        <v>39</v>
      </c>
      <c r="G2656" s="14" t="s">
        <v>13561</v>
      </c>
      <c r="H2656">
        <v>2016</v>
      </c>
      <c r="I2656" t="s">
        <v>62</v>
      </c>
      <c r="J2656" t="s">
        <v>2273</v>
      </c>
      <c r="K2656">
        <f>IFERROR(VALUE(LEFT(table_netflix[[#This Row],[duration (in min)]], LEN(table_netflix[[#This Row],[duration (in min)]])-4)),0)</f>
        <v>73</v>
      </c>
      <c r="L2656" t="s">
        <v>71</v>
      </c>
      <c r="M2656" t="s">
        <v>72</v>
      </c>
      <c r="N2656" t="s">
        <v>54</v>
      </c>
      <c r="O2656" t="str" cm="1">
        <f t="array" ref="O2656">_xlfn.IFS(table_netflix[[#This Row],[release_year]]&gt;=2018, "2018 &amp; after", TRUE, "Before 2018")</f>
        <v>Before 2018</v>
      </c>
      <c r="P2656" s="12">
        <f>DATE(table_netflix[[#This Row],[release_year]],1,1)</f>
        <v>42370</v>
      </c>
      <c r="Q2656" s="12">
        <f t="shared" si="41"/>
        <v>43374</v>
      </c>
      <c r="R2656" s="12" t="str">
        <f>TEXT(table_netflix[[#This Row],[date_added_todate]], "mmm")</f>
        <v>Oct</v>
      </c>
      <c r="S2656" t="s">
        <v>13730</v>
      </c>
    </row>
    <row r="2657" spans="1:19" x14ac:dyDescent="0.3">
      <c r="A2657" t="s">
        <v>13731</v>
      </c>
      <c r="B2657" t="s">
        <v>15</v>
      </c>
      <c r="C2657" t="s">
        <v>13732</v>
      </c>
      <c r="D2657" t="s">
        <v>13733</v>
      </c>
      <c r="E2657" t="s">
        <v>13734</v>
      </c>
      <c r="F2657" t="s">
        <v>39</v>
      </c>
      <c r="G2657" s="14" t="s">
        <v>13561</v>
      </c>
      <c r="H2657">
        <v>2015</v>
      </c>
      <c r="I2657" t="s">
        <v>62</v>
      </c>
      <c r="J2657" t="s">
        <v>644</v>
      </c>
      <c r="K2657">
        <f>IFERROR(VALUE(LEFT(table_netflix[[#This Row],[duration (in min)]], LEN(table_netflix[[#This Row],[duration (in min)]])-4)),0)</f>
        <v>129</v>
      </c>
      <c r="L2657" t="s">
        <v>144</v>
      </c>
      <c r="M2657" t="s">
        <v>55</v>
      </c>
      <c r="O2657" t="str" cm="1">
        <f t="array" ref="O2657">_xlfn.IFS(table_netflix[[#This Row],[release_year]]&gt;=2018, "2018 &amp; after", TRUE, "Before 2018")</f>
        <v>Before 2018</v>
      </c>
      <c r="P2657" s="12">
        <f>DATE(table_netflix[[#This Row],[release_year]],1,1)</f>
        <v>42005</v>
      </c>
      <c r="Q2657" s="12">
        <f t="shared" si="41"/>
        <v>43374</v>
      </c>
      <c r="R2657" s="12" t="str">
        <f>TEXT(table_netflix[[#This Row],[date_added_todate]], "mmm")</f>
        <v>Oct</v>
      </c>
      <c r="S2657" t="s">
        <v>13735</v>
      </c>
    </row>
    <row r="2658" spans="1:19" x14ac:dyDescent="0.3">
      <c r="A2658" t="s">
        <v>13736</v>
      </c>
      <c r="B2658" t="s">
        <v>15</v>
      </c>
      <c r="C2658" t="s">
        <v>13737</v>
      </c>
      <c r="D2658" t="s">
        <v>13738</v>
      </c>
      <c r="E2658" t="s">
        <v>13739</v>
      </c>
      <c r="F2658" t="s">
        <v>39</v>
      </c>
      <c r="G2658" s="14" t="s">
        <v>13561</v>
      </c>
      <c r="H2658">
        <v>2014</v>
      </c>
      <c r="I2658" t="s">
        <v>62</v>
      </c>
      <c r="J2658" t="s">
        <v>226</v>
      </c>
      <c r="K2658">
        <f>IFERROR(VALUE(LEFT(table_netflix[[#This Row],[duration (in min)]], LEN(table_netflix[[#This Row],[duration (in min)]])-4)),0)</f>
        <v>102</v>
      </c>
      <c r="L2658" t="s">
        <v>126</v>
      </c>
      <c r="M2658" t="s">
        <v>55</v>
      </c>
      <c r="N2658" t="s">
        <v>142</v>
      </c>
      <c r="O2658" t="str" cm="1">
        <f t="array" ref="O2658">_xlfn.IFS(table_netflix[[#This Row],[release_year]]&gt;=2018, "2018 &amp; after", TRUE, "Before 2018")</f>
        <v>Before 2018</v>
      </c>
      <c r="P2658" s="12">
        <f>DATE(table_netflix[[#This Row],[release_year]],1,1)</f>
        <v>41640</v>
      </c>
      <c r="Q2658" s="12">
        <f t="shared" si="41"/>
        <v>43374</v>
      </c>
      <c r="R2658" s="12" t="str">
        <f>TEXT(table_netflix[[#This Row],[date_added_todate]], "mmm")</f>
        <v>Oct</v>
      </c>
      <c r="S2658" t="s">
        <v>13740</v>
      </c>
    </row>
    <row r="2659" spans="1:19" x14ac:dyDescent="0.3">
      <c r="A2659" t="s">
        <v>13741</v>
      </c>
      <c r="B2659" t="s">
        <v>15</v>
      </c>
      <c r="C2659" t="s">
        <v>13742</v>
      </c>
      <c r="D2659" t="s">
        <v>13743</v>
      </c>
      <c r="E2659" t="s">
        <v>13744</v>
      </c>
      <c r="F2659" t="s">
        <v>39</v>
      </c>
      <c r="G2659" s="14" t="s">
        <v>13561</v>
      </c>
      <c r="H2659">
        <v>2013</v>
      </c>
      <c r="I2659" t="s">
        <v>84</v>
      </c>
      <c r="J2659" t="s">
        <v>194</v>
      </c>
      <c r="K2659">
        <f>IFERROR(VALUE(LEFT(table_netflix[[#This Row],[duration (in min)]], LEN(table_netflix[[#This Row],[duration (in min)]])-4)),0)</f>
        <v>122</v>
      </c>
      <c r="L2659" t="s">
        <v>71</v>
      </c>
      <c r="M2659" t="s">
        <v>55</v>
      </c>
      <c r="N2659" t="s">
        <v>112</v>
      </c>
      <c r="O2659" t="str" cm="1">
        <f t="array" ref="O2659">_xlfn.IFS(table_netflix[[#This Row],[release_year]]&gt;=2018, "2018 &amp; after", TRUE, "Before 2018")</f>
        <v>Before 2018</v>
      </c>
      <c r="P2659" s="12">
        <f>DATE(table_netflix[[#This Row],[release_year]],1,1)</f>
        <v>41275</v>
      </c>
      <c r="Q2659" s="12">
        <f t="shared" si="41"/>
        <v>43374</v>
      </c>
      <c r="R2659" s="12" t="str">
        <f>TEXT(table_netflix[[#This Row],[date_added_todate]], "mmm")</f>
        <v>Oct</v>
      </c>
      <c r="S2659" t="s">
        <v>13745</v>
      </c>
    </row>
    <row r="2660" spans="1:19" x14ac:dyDescent="0.3">
      <c r="A2660" t="s">
        <v>13746</v>
      </c>
      <c r="B2660" t="s">
        <v>15</v>
      </c>
      <c r="C2660" t="s">
        <v>13747</v>
      </c>
      <c r="D2660" t="s">
        <v>13748</v>
      </c>
      <c r="E2660" t="s">
        <v>13749</v>
      </c>
      <c r="F2660" t="s">
        <v>39</v>
      </c>
      <c r="G2660" s="14" t="s">
        <v>13561</v>
      </c>
      <c r="H2660">
        <v>2008</v>
      </c>
      <c r="I2660" t="s">
        <v>62</v>
      </c>
      <c r="J2660" t="s">
        <v>1512</v>
      </c>
      <c r="K2660">
        <f>IFERROR(VALUE(LEFT(table_netflix[[#This Row],[duration (in min)]], LEN(table_netflix[[#This Row],[duration (in min)]])-4)),0)</f>
        <v>155</v>
      </c>
      <c r="L2660" t="s">
        <v>144</v>
      </c>
      <c r="M2660" t="s">
        <v>55</v>
      </c>
      <c r="N2660" t="s">
        <v>112</v>
      </c>
      <c r="O2660" t="str" cm="1">
        <f t="array" ref="O2660">_xlfn.IFS(table_netflix[[#This Row],[release_year]]&gt;=2018, "2018 &amp; after", TRUE, "Before 2018")</f>
        <v>Before 2018</v>
      </c>
      <c r="P2660" s="12">
        <f>DATE(table_netflix[[#This Row],[release_year]],1,1)</f>
        <v>39448</v>
      </c>
      <c r="Q2660" s="12">
        <f t="shared" si="41"/>
        <v>43374</v>
      </c>
      <c r="R2660" s="12" t="str">
        <f>TEXT(table_netflix[[#This Row],[date_added_todate]], "mmm")</f>
        <v>Oct</v>
      </c>
      <c r="S2660" t="s">
        <v>13750</v>
      </c>
    </row>
    <row r="2661" spans="1:19" x14ac:dyDescent="0.3">
      <c r="A2661" t="s">
        <v>13751</v>
      </c>
      <c r="B2661" t="s">
        <v>15</v>
      </c>
      <c r="C2661" t="s">
        <v>13752</v>
      </c>
      <c r="D2661" t="s">
        <v>6838</v>
      </c>
      <c r="E2661" t="s">
        <v>13753</v>
      </c>
      <c r="F2661" t="s">
        <v>39</v>
      </c>
      <c r="G2661" s="14" t="s">
        <v>13561</v>
      </c>
      <c r="H2661">
        <v>2013</v>
      </c>
      <c r="I2661" t="s">
        <v>62</v>
      </c>
      <c r="J2661" t="s">
        <v>903</v>
      </c>
      <c r="K2661">
        <f>IFERROR(VALUE(LEFT(table_netflix[[#This Row],[duration (in min)]], LEN(table_netflix[[#This Row],[duration (in min)]])-4)),0)</f>
        <v>139</v>
      </c>
      <c r="L2661" t="s">
        <v>144</v>
      </c>
      <c r="M2661" t="s">
        <v>55</v>
      </c>
      <c r="N2661" t="s">
        <v>112</v>
      </c>
      <c r="O2661" t="str" cm="1">
        <f t="array" ref="O2661">_xlfn.IFS(table_netflix[[#This Row],[release_year]]&gt;=2018, "2018 &amp; after", TRUE, "Before 2018")</f>
        <v>Before 2018</v>
      </c>
      <c r="P2661" s="12">
        <f>DATE(table_netflix[[#This Row],[release_year]],1,1)</f>
        <v>41275</v>
      </c>
      <c r="Q2661" s="12">
        <f t="shared" si="41"/>
        <v>43374</v>
      </c>
      <c r="R2661" s="12" t="str">
        <f>TEXT(table_netflix[[#This Row],[date_added_todate]], "mmm")</f>
        <v>Oct</v>
      </c>
      <c r="S2661" t="s">
        <v>13754</v>
      </c>
    </row>
    <row r="2662" spans="1:19" x14ac:dyDescent="0.3">
      <c r="A2662" t="s">
        <v>13755</v>
      </c>
      <c r="B2662" t="s">
        <v>15</v>
      </c>
      <c r="C2662" t="s">
        <v>13756</v>
      </c>
      <c r="D2662" t="s">
        <v>13757</v>
      </c>
      <c r="E2662" t="s">
        <v>13758</v>
      </c>
      <c r="F2662" t="s">
        <v>39</v>
      </c>
      <c r="G2662" s="14" t="s">
        <v>13561</v>
      </c>
      <c r="H2662">
        <v>2015</v>
      </c>
      <c r="I2662" t="s">
        <v>84</v>
      </c>
      <c r="J2662" t="s">
        <v>1311</v>
      </c>
      <c r="K2662">
        <f>IFERROR(VALUE(LEFT(table_netflix[[#This Row],[duration (in min)]], LEN(table_netflix[[#This Row],[duration (in min)]])-4)),0)</f>
        <v>131</v>
      </c>
      <c r="L2662" t="s">
        <v>71</v>
      </c>
      <c r="M2662" t="s">
        <v>72</v>
      </c>
      <c r="N2662" t="s">
        <v>55</v>
      </c>
      <c r="O2662" t="str" cm="1">
        <f t="array" ref="O2662">_xlfn.IFS(table_netflix[[#This Row],[release_year]]&gt;=2018, "2018 &amp; after", TRUE, "Before 2018")</f>
        <v>Before 2018</v>
      </c>
      <c r="P2662" s="12">
        <f>DATE(table_netflix[[#This Row],[release_year]],1,1)</f>
        <v>42005</v>
      </c>
      <c r="Q2662" s="12">
        <f t="shared" si="41"/>
        <v>43374</v>
      </c>
      <c r="R2662" s="12" t="str">
        <f>TEXT(table_netflix[[#This Row],[date_added_todate]], "mmm")</f>
        <v>Oct</v>
      </c>
      <c r="S2662" t="s">
        <v>13759</v>
      </c>
    </row>
    <row r="2663" spans="1:19" x14ac:dyDescent="0.3">
      <c r="A2663" t="s">
        <v>13760</v>
      </c>
      <c r="B2663" t="s">
        <v>15</v>
      </c>
      <c r="C2663" t="s">
        <v>13761</v>
      </c>
      <c r="D2663" t="s">
        <v>13762</v>
      </c>
      <c r="E2663" t="s">
        <v>13763</v>
      </c>
      <c r="F2663" t="s">
        <v>39</v>
      </c>
      <c r="G2663" s="14" t="s">
        <v>13561</v>
      </c>
      <c r="H2663">
        <v>2017</v>
      </c>
      <c r="I2663" t="s">
        <v>62</v>
      </c>
      <c r="J2663" t="s">
        <v>81</v>
      </c>
      <c r="K2663">
        <f>IFERROR(VALUE(LEFT(table_netflix[[#This Row],[duration (in min)]], LEN(table_netflix[[#This Row],[duration (in min)]])-4)),0)</f>
        <v>127</v>
      </c>
      <c r="L2663" t="s">
        <v>71</v>
      </c>
      <c r="M2663" t="s">
        <v>72</v>
      </c>
      <c r="N2663" t="s">
        <v>55</v>
      </c>
      <c r="O2663" t="str" cm="1">
        <f t="array" ref="O2663">_xlfn.IFS(table_netflix[[#This Row],[release_year]]&gt;=2018, "2018 &amp; after", TRUE, "Before 2018")</f>
        <v>Before 2018</v>
      </c>
      <c r="P2663" s="12">
        <f>DATE(table_netflix[[#This Row],[release_year]],1,1)</f>
        <v>42736</v>
      </c>
      <c r="Q2663" s="12">
        <f t="shared" si="41"/>
        <v>43374</v>
      </c>
      <c r="R2663" s="12" t="str">
        <f>TEXT(table_netflix[[#This Row],[date_added_todate]], "mmm")</f>
        <v>Oct</v>
      </c>
      <c r="S2663" t="s">
        <v>13764</v>
      </c>
    </row>
    <row r="2664" spans="1:19" x14ac:dyDescent="0.3">
      <c r="A2664" t="s">
        <v>13765</v>
      </c>
      <c r="B2664" t="s">
        <v>15</v>
      </c>
      <c r="C2664" t="s">
        <v>13766</v>
      </c>
      <c r="D2664" t="s">
        <v>13767</v>
      </c>
      <c r="E2664" t="s">
        <v>13768</v>
      </c>
      <c r="F2664" t="s">
        <v>39</v>
      </c>
      <c r="G2664" s="14" t="s">
        <v>13561</v>
      </c>
      <c r="H2664">
        <v>2012</v>
      </c>
      <c r="I2664" t="s">
        <v>62</v>
      </c>
      <c r="J2664" t="s">
        <v>620</v>
      </c>
      <c r="K2664">
        <f>IFERROR(VALUE(LEFT(table_netflix[[#This Row],[duration (in min)]], LEN(table_netflix[[#This Row],[duration (in min)]])-4)),0)</f>
        <v>156</v>
      </c>
      <c r="L2664" t="s">
        <v>144</v>
      </c>
      <c r="M2664" t="s">
        <v>55</v>
      </c>
      <c r="N2664" t="s">
        <v>112</v>
      </c>
      <c r="O2664" t="str" cm="1">
        <f t="array" ref="O2664">_xlfn.IFS(table_netflix[[#This Row],[release_year]]&gt;=2018, "2018 &amp; after", TRUE, "Before 2018")</f>
        <v>Before 2018</v>
      </c>
      <c r="P2664" s="12">
        <f>DATE(table_netflix[[#This Row],[release_year]],1,1)</f>
        <v>40909</v>
      </c>
      <c r="Q2664" s="12">
        <f t="shared" si="41"/>
        <v>43374</v>
      </c>
      <c r="R2664" s="12" t="str">
        <f>TEXT(table_netflix[[#This Row],[date_added_todate]], "mmm")</f>
        <v>Oct</v>
      </c>
      <c r="S2664" t="s">
        <v>13769</v>
      </c>
    </row>
    <row r="2665" spans="1:19" x14ac:dyDescent="0.3">
      <c r="A2665" t="s">
        <v>13770</v>
      </c>
      <c r="B2665" t="s">
        <v>15</v>
      </c>
      <c r="C2665" t="s">
        <v>13771</v>
      </c>
      <c r="D2665" t="s">
        <v>13237</v>
      </c>
      <c r="E2665" t="s">
        <v>13772</v>
      </c>
      <c r="F2665" t="s">
        <v>39</v>
      </c>
      <c r="G2665" s="14" t="s">
        <v>13561</v>
      </c>
      <c r="H2665">
        <v>2013</v>
      </c>
      <c r="I2665" t="s">
        <v>84</v>
      </c>
      <c r="J2665" t="s">
        <v>1200</v>
      </c>
      <c r="K2665">
        <f>IFERROR(VALUE(LEFT(table_netflix[[#This Row],[duration (in min)]], LEN(table_netflix[[#This Row],[duration (in min)]])-4)),0)</f>
        <v>132</v>
      </c>
      <c r="L2665" t="s">
        <v>71</v>
      </c>
      <c r="M2665" t="s">
        <v>55</v>
      </c>
      <c r="N2665" t="s">
        <v>112</v>
      </c>
      <c r="O2665" t="str" cm="1">
        <f t="array" ref="O2665">_xlfn.IFS(table_netflix[[#This Row],[release_year]]&gt;=2018, "2018 &amp; after", TRUE, "Before 2018")</f>
        <v>Before 2018</v>
      </c>
      <c r="P2665" s="12">
        <f>DATE(table_netflix[[#This Row],[release_year]],1,1)</f>
        <v>41275</v>
      </c>
      <c r="Q2665" s="12">
        <f t="shared" si="41"/>
        <v>43374</v>
      </c>
      <c r="R2665" s="12" t="str">
        <f>TEXT(table_netflix[[#This Row],[date_added_todate]], "mmm")</f>
        <v>Oct</v>
      </c>
      <c r="S2665" t="s">
        <v>13773</v>
      </c>
    </row>
    <row r="2666" spans="1:19" x14ac:dyDescent="0.3">
      <c r="A2666" t="s">
        <v>13774</v>
      </c>
      <c r="B2666" t="s">
        <v>15</v>
      </c>
      <c r="C2666" t="s">
        <v>13775</v>
      </c>
      <c r="D2666" t="s">
        <v>13776</v>
      </c>
      <c r="E2666" t="s">
        <v>13777</v>
      </c>
      <c r="F2666" t="s">
        <v>39</v>
      </c>
      <c r="G2666" s="14" t="s">
        <v>13561</v>
      </c>
      <c r="H2666">
        <v>2016</v>
      </c>
      <c r="I2666" t="s">
        <v>62</v>
      </c>
      <c r="J2666" t="s">
        <v>1112</v>
      </c>
      <c r="K2666">
        <f>IFERROR(VALUE(LEFT(table_netflix[[#This Row],[duration (in min)]], LEN(table_netflix[[#This Row],[duration (in min)]])-4)),0)</f>
        <v>130</v>
      </c>
      <c r="L2666" t="s">
        <v>144</v>
      </c>
      <c r="M2666" t="s">
        <v>72</v>
      </c>
      <c r="N2666" t="s">
        <v>55</v>
      </c>
      <c r="O2666" t="str" cm="1">
        <f t="array" ref="O2666">_xlfn.IFS(table_netflix[[#This Row],[release_year]]&gt;=2018, "2018 &amp; after", TRUE, "Before 2018")</f>
        <v>Before 2018</v>
      </c>
      <c r="P2666" s="12">
        <f>DATE(table_netflix[[#This Row],[release_year]],1,1)</f>
        <v>42370</v>
      </c>
      <c r="Q2666" s="12">
        <f t="shared" si="41"/>
        <v>43374</v>
      </c>
      <c r="R2666" s="12" t="str">
        <f>TEXT(table_netflix[[#This Row],[date_added_todate]], "mmm")</f>
        <v>Oct</v>
      </c>
      <c r="S2666" t="s">
        <v>13778</v>
      </c>
    </row>
    <row r="2667" spans="1:19" x14ac:dyDescent="0.3">
      <c r="A2667" t="s">
        <v>13779</v>
      </c>
      <c r="B2667" t="s">
        <v>15</v>
      </c>
      <c r="C2667" t="s">
        <v>13780</v>
      </c>
      <c r="D2667" t="s">
        <v>4321</v>
      </c>
      <c r="E2667" t="s">
        <v>13781</v>
      </c>
      <c r="F2667" t="s">
        <v>39</v>
      </c>
      <c r="G2667" s="14" t="s">
        <v>13561</v>
      </c>
      <c r="H2667">
        <v>2010</v>
      </c>
      <c r="I2667" t="s">
        <v>27</v>
      </c>
      <c r="J2667" t="s">
        <v>1820</v>
      </c>
      <c r="K2667">
        <f>IFERROR(VALUE(LEFT(table_netflix[[#This Row],[duration (in min)]], LEN(table_netflix[[#This Row],[duration (in min)]])-4)),0)</f>
        <v>137</v>
      </c>
      <c r="L2667" t="s">
        <v>53</v>
      </c>
      <c r="M2667" t="s">
        <v>54</v>
      </c>
      <c r="N2667" t="s">
        <v>55</v>
      </c>
      <c r="O2667" t="str" cm="1">
        <f t="array" ref="O2667">_xlfn.IFS(table_netflix[[#This Row],[release_year]]&gt;=2018, "2018 &amp; after", TRUE, "Before 2018")</f>
        <v>Before 2018</v>
      </c>
      <c r="P2667" s="12">
        <f>DATE(table_netflix[[#This Row],[release_year]],1,1)</f>
        <v>40179</v>
      </c>
      <c r="Q2667" s="12">
        <f t="shared" si="41"/>
        <v>43374</v>
      </c>
      <c r="R2667" s="12" t="str">
        <f>TEXT(table_netflix[[#This Row],[date_added_todate]], "mmm")</f>
        <v>Oct</v>
      </c>
      <c r="S2667" t="s">
        <v>13782</v>
      </c>
    </row>
    <row r="2668" spans="1:19" x14ac:dyDescent="0.3">
      <c r="A2668" t="s">
        <v>13783</v>
      </c>
      <c r="B2668" t="s">
        <v>15</v>
      </c>
      <c r="C2668" t="s">
        <v>13784</v>
      </c>
      <c r="D2668" t="s">
        <v>13573</v>
      </c>
      <c r="E2668" t="s">
        <v>13785</v>
      </c>
      <c r="F2668" t="s">
        <v>39</v>
      </c>
      <c r="G2668" s="14" t="s">
        <v>13561</v>
      </c>
      <c r="H2668">
        <v>2012</v>
      </c>
      <c r="I2668" t="s">
        <v>62</v>
      </c>
      <c r="J2668" t="s">
        <v>620</v>
      </c>
      <c r="K2668">
        <f>IFERROR(VALUE(LEFT(table_netflix[[#This Row],[duration (in min)]], LEN(table_netflix[[#This Row],[duration (in min)]])-4)),0)</f>
        <v>156</v>
      </c>
      <c r="L2668" t="s">
        <v>144</v>
      </c>
      <c r="M2668" t="s">
        <v>55</v>
      </c>
      <c r="N2668" t="s">
        <v>112</v>
      </c>
      <c r="O2668" t="str" cm="1">
        <f t="array" ref="O2668">_xlfn.IFS(table_netflix[[#This Row],[release_year]]&gt;=2018, "2018 &amp; after", TRUE, "Before 2018")</f>
        <v>Before 2018</v>
      </c>
      <c r="P2668" s="12">
        <f>DATE(table_netflix[[#This Row],[release_year]],1,1)</f>
        <v>40909</v>
      </c>
      <c r="Q2668" s="12">
        <f t="shared" si="41"/>
        <v>43374</v>
      </c>
      <c r="R2668" s="12" t="str">
        <f>TEXT(table_netflix[[#This Row],[date_added_todate]], "mmm")</f>
        <v>Oct</v>
      </c>
      <c r="S2668" t="s">
        <v>13786</v>
      </c>
    </row>
    <row r="2669" spans="1:19" x14ac:dyDescent="0.3">
      <c r="A2669" t="s">
        <v>13787</v>
      </c>
      <c r="B2669" t="s">
        <v>15</v>
      </c>
      <c r="C2669" t="s">
        <v>13788</v>
      </c>
      <c r="D2669" t="s">
        <v>13789</v>
      </c>
      <c r="E2669" t="s">
        <v>13790</v>
      </c>
      <c r="F2669" t="s">
        <v>39</v>
      </c>
      <c r="G2669" s="14" t="s">
        <v>13561</v>
      </c>
      <c r="H2669">
        <v>2009</v>
      </c>
      <c r="I2669" t="s">
        <v>62</v>
      </c>
      <c r="J2669" t="s">
        <v>1200</v>
      </c>
      <c r="K2669">
        <f>IFERROR(VALUE(LEFT(table_netflix[[#This Row],[duration (in min)]], LEN(table_netflix[[#This Row],[duration (in min)]])-4)),0)</f>
        <v>132</v>
      </c>
      <c r="L2669" t="s">
        <v>71</v>
      </c>
      <c r="M2669" t="s">
        <v>55</v>
      </c>
      <c r="N2669" t="s">
        <v>107</v>
      </c>
      <c r="O2669" t="str" cm="1">
        <f t="array" ref="O2669">_xlfn.IFS(table_netflix[[#This Row],[release_year]]&gt;=2018, "2018 &amp; after", TRUE, "Before 2018")</f>
        <v>Before 2018</v>
      </c>
      <c r="P2669" s="12">
        <f>DATE(table_netflix[[#This Row],[release_year]],1,1)</f>
        <v>39814</v>
      </c>
      <c r="Q2669" s="12">
        <f t="shared" si="41"/>
        <v>43374</v>
      </c>
      <c r="R2669" s="12" t="str">
        <f>TEXT(table_netflix[[#This Row],[date_added_todate]], "mmm")</f>
        <v>Oct</v>
      </c>
      <c r="S2669" t="s">
        <v>13791</v>
      </c>
    </row>
    <row r="2670" spans="1:19" x14ac:dyDescent="0.3">
      <c r="A2670" t="s">
        <v>13792</v>
      </c>
      <c r="B2670" t="s">
        <v>15</v>
      </c>
      <c r="C2670" t="s">
        <v>13793</v>
      </c>
      <c r="D2670" t="s">
        <v>13794</v>
      </c>
      <c r="E2670" t="s">
        <v>13795</v>
      </c>
      <c r="F2670" t="s">
        <v>39</v>
      </c>
      <c r="G2670" s="14" t="s">
        <v>13561</v>
      </c>
      <c r="H2670">
        <v>2010</v>
      </c>
      <c r="I2670" t="s">
        <v>62</v>
      </c>
      <c r="J2670" t="s">
        <v>348</v>
      </c>
      <c r="K2670">
        <f>IFERROR(VALUE(LEFT(table_netflix[[#This Row],[duration (in min)]], LEN(table_netflix[[#This Row],[duration (in min)]])-4)),0)</f>
        <v>119</v>
      </c>
      <c r="L2670" t="s">
        <v>53</v>
      </c>
      <c r="M2670" t="s">
        <v>55</v>
      </c>
      <c r="O2670" t="str" cm="1">
        <f t="array" ref="O2670">_xlfn.IFS(table_netflix[[#This Row],[release_year]]&gt;=2018, "2018 &amp; after", TRUE, "Before 2018")</f>
        <v>Before 2018</v>
      </c>
      <c r="P2670" s="12">
        <f>DATE(table_netflix[[#This Row],[release_year]],1,1)</f>
        <v>40179</v>
      </c>
      <c r="Q2670" s="12">
        <f t="shared" si="41"/>
        <v>43374</v>
      </c>
      <c r="R2670" s="12" t="str">
        <f>TEXT(table_netflix[[#This Row],[date_added_todate]], "mmm")</f>
        <v>Oct</v>
      </c>
      <c r="S2670" t="s">
        <v>13796</v>
      </c>
    </row>
    <row r="2671" spans="1:19" x14ac:dyDescent="0.3">
      <c r="A2671" t="s">
        <v>13797</v>
      </c>
      <c r="B2671" t="s">
        <v>15</v>
      </c>
      <c r="C2671" t="s">
        <v>13798</v>
      </c>
      <c r="D2671" t="s">
        <v>13799</v>
      </c>
      <c r="E2671" t="s">
        <v>13800</v>
      </c>
      <c r="F2671" t="s">
        <v>39</v>
      </c>
      <c r="G2671" s="14" t="s">
        <v>13561</v>
      </c>
      <c r="H2671">
        <v>2015</v>
      </c>
      <c r="I2671" t="s">
        <v>84</v>
      </c>
      <c r="J2671" t="s">
        <v>807</v>
      </c>
      <c r="K2671">
        <f>IFERROR(VALUE(LEFT(table_netflix[[#This Row],[duration (in min)]], LEN(table_netflix[[#This Row],[duration (in min)]])-4)),0)</f>
        <v>140</v>
      </c>
      <c r="L2671" t="s">
        <v>71</v>
      </c>
      <c r="M2671" t="s">
        <v>55</v>
      </c>
      <c r="N2671" t="s">
        <v>107</v>
      </c>
      <c r="O2671" t="str" cm="1">
        <f t="array" ref="O2671">_xlfn.IFS(table_netflix[[#This Row],[release_year]]&gt;=2018, "2018 &amp; after", TRUE, "Before 2018")</f>
        <v>Before 2018</v>
      </c>
      <c r="P2671" s="12">
        <f>DATE(table_netflix[[#This Row],[release_year]],1,1)</f>
        <v>42005</v>
      </c>
      <c r="Q2671" s="12">
        <f t="shared" si="41"/>
        <v>43374</v>
      </c>
      <c r="R2671" s="12" t="str">
        <f>TEXT(table_netflix[[#This Row],[date_added_todate]], "mmm")</f>
        <v>Oct</v>
      </c>
      <c r="S2671" t="s">
        <v>13801</v>
      </c>
    </row>
    <row r="2672" spans="1:19" x14ac:dyDescent="0.3">
      <c r="A2672" t="s">
        <v>13802</v>
      </c>
      <c r="B2672" t="s">
        <v>15</v>
      </c>
      <c r="C2672" t="s">
        <v>13803</v>
      </c>
      <c r="D2672" t="s">
        <v>13804</v>
      </c>
      <c r="E2672" t="s">
        <v>13805</v>
      </c>
      <c r="F2672" t="s">
        <v>8637</v>
      </c>
      <c r="G2672" s="14" t="s">
        <v>13561</v>
      </c>
      <c r="H2672">
        <v>2016</v>
      </c>
      <c r="I2672" t="s">
        <v>62</v>
      </c>
      <c r="J2672" t="s">
        <v>1474</v>
      </c>
      <c r="K2672">
        <f>IFERROR(VALUE(LEFT(table_netflix[[#This Row],[duration (in min)]], LEN(table_netflix[[#This Row],[duration (in min)]])-4)),0)</f>
        <v>126</v>
      </c>
      <c r="L2672" t="s">
        <v>53</v>
      </c>
      <c r="M2672" t="s">
        <v>55</v>
      </c>
      <c r="N2672" t="s">
        <v>107</v>
      </c>
      <c r="O2672" t="str" cm="1">
        <f t="array" ref="O2672">_xlfn.IFS(table_netflix[[#This Row],[release_year]]&gt;=2018, "2018 &amp; after", TRUE, "Before 2018")</f>
        <v>Before 2018</v>
      </c>
      <c r="P2672" s="12">
        <f>DATE(table_netflix[[#This Row],[release_year]],1,1)</f>
        <v>42370</v>
      </c>
      <c r="Q2672" s="12">
        <f t="shared" si="41"/>
        <v>43374</v>
      </c>
      <c r="R2672" s="12" t="str">
        <f>TEXT(table_netflix[[#This Row],[date_added_todate]], "mmm")</f>
        <v>Oct</v>
      </c>
      <c r="S2672" t="s">
        <v>13806</v>
      </c>
    </row>
    <row r="2673" spans="1:19" x14ac:dyDescent="0.3">
      <c r="A2673" t="s">
        <v>13807</v>
      </c>
      <c r="B2673" t="s">
        <v>15</v>
      </c>
      <c r="C2673" t="s">
        <v>13808</v>
      </c>
      <c r="D2673" t="s">
        <v>13809</v>
      </c>
      <c r="E2673" t="s">
        <v>13810</v>
      </c>
      <c r="F2673" t="s">
        <v>18</v>
      </c>
      <c r="G2673" s="14" t="s">
        <v>13811</v>
      </c>
      <c r="H2673">
        <v>2012</v>
      </c>
      <c r="I2673" t="s">
        <v>45</v>
      </c>
      <c r="J2673" t="s">
        <v>634</v>
      </c>
      <c r="K2673">
        <f>IFERROR(VALUE(LEFT(table_netflix[[#This Row],[duration (in min)]], LEN(table_netflix[[#This Row],[duration (in min)]])-4)),0)</f>
        <v>107</v>
      </c>
      <c r="L2673" t="s">
        <v>47</v>
      </c>
      <c r="M2673" t="s">
        <v>72</v>
      </c>
      <c r="O2673" t="str" cm="1">
        <f t="array" ref="O2673">_xlfn.IFS(table_netflix[[#This Row],[release_year]]&gt;=2018, "2018 &amp; after", TRUE, "Before 2018")</f>
        <v>Before 2018</v>
      </c>
      <c r="P2673" s="12">
        <f>DATE(table_netflix[[#This Row],[release_year]],1,1)</f>
        <v>40909</v>
      </c>
      <c r="Q2673" s="12">
        <f t="shared" si="41"/>
        <v>43373</v>
      </c>
      <c r="R2673" s="12" t="str">
        <f>TEXT(table_netflix[[#This Row],[date_added_todate]], "mmm")</f>
        <v>Sep</v>
      </c>
      <c r="S2673" t="s">
        <v>13812</v>
      </c>
    </row>
    <row r="2674" spans="1:19" x14ac:dyDescent="0.3">
      <c r="A2674" t="s">
        <v>13813</v>
      </c>
      <c r="B2674" t="s">
        <v>15</v>
      </c>
      <c r="C2674" t="s">
        <v>13814</v>
      </c>
      <c r="D2674" t="s">
        <v>13815</v>
      </c>
      <c r="E2674" t="s">
        <v>13816</v>
      </c>
      <c r="F2674" t="s">
        <v>941</v>
      </c>
      <c r="G2674" s="14" t="s">
        <v>13817</v>
      </c>
      <c r="H2674">
        <v>2018</v>
      </c>
      <c r="I2674" t="s">
        <v>27</v>
      </c>
      <c r="J2674" t="s">
        <v>136</v>
      </c>
      <c r="K2674">
        <f>IFERROR(VALUE(LEFT(table_netflix[[#This Row],[duration (in min)]], LEN(table_netflix[[#This Row],[duration (in min)]])-4)),0)</f>
        <v>111</v>
      </c>
      <c r="L2674" t="s">
        <v>53</v>
      </c>
      <c r="M2674" t="s">
        <v>54</v>
      </c>
      <c r="N2674" t="s">
        <v>55</v>
      </c>
      <c r="O2674" t="str" cm="1">
        <f t="array" ref="O2674">_xlfn.IFS(table_netflix[[#This Row],[release_year]]&gt;=2018, "2018 &amp; after", TRUE, "Before 2018")</f>
        <v>2018 &amp; after</v>
      </c>
      <c r="P2674" s="12">
        <f>DATE(table_netflix[[#This Row],[release_year]],1,1)</f>
        <v>43101</v>
      </c>
      <c r="Q2674" s="12">
        <f t="shared" si="41"/>
        <v>43372</v>
      </c>
      <c r="R2674" s="12" t="str">
        <f>TEXT(table_netflix[[#This Row],[date_added_todate]], "mmm")</f>
        <v>Sep</v>
      </c>
      <c r="S2674" t="s">
        <v>13818</v>
      </c>
    </row>
    <row r="2675" spans="1:19" x14ac:dyDescent="0.3">
      <c r="A2675" t="s">
        <v>13819</v>
      </c>
      <c r="B2675" t="s">
        <v>15</v>
      </c>
      <c r="C2675" t="s">
        <v>13820</v>
      </c>
      <c r="D2675" t="s">
        <v>13821</v>
      </c>
      <c r="E2675" t="s">
        <v>13822</v>
      </c>
      <c r="F2675" t="s">
        <v>151</v>
      </c>
      <c r="G2675" s="14" t="s">
        <v>13823</v>
      </c>
      <c r="H2675">
        <v>2018</v>
      </c>
      <c r="I2675" t="s">
        <v>27</v>
      </c>
      <c r="J2675" t="s">
        <v>1112</v>
      </c>
      <c r="K2675">
        <f>IFERROR(VALUE(LEFT(table_netflix[[#This Row],[duration (in min)]], LEN(table_netflix[[#This Row],[duration (in min)]])-4)),0)</f>
        <v>130</v>
      </c>
      <c r="L2675" t="s">
        <v>144</v>
      </c>
      <c r="M2675" t="s">
        <v>55</v>
      </c>
      <c r="N2675" t="s">
        <v>127</v>
      </c>
      <c r="O2675" t="str" cm="1">
        <f t="array" ref="O2675">_xlfn.IFS(table_netflix[[#This Row],[release_year]]&gt;=2018, "2018 &amp; after", TRUE, "Before 2018")</f>
        <v>2018 &amp; after</v>
      </c>
      <c r="P2675" s="12">
        <f>DATE(table_netflix[[#This Row],[release_year]],1,1)</f>
        <v>43101</v>
      </c>
      <c r="Q2675" s="12">
        <f t="shared" si="41"/>
        <v>43371</v>
      </c>
      <c r="R2675" s="12" t="str">
        <f>TEXT(table_netflix[[#This Row],[date_added_todate]], "mmm")</f>
        <v>Sep</v>
      </c>
      <c r="S2675" t="s">
        <v>13824</v>
      </c>
    </row>
    <row r="2676" spans="1:19" x14ac:dyDescent="0.3">
      <c r="A2676" t="s">
        <v>13825</v>
      </c>
      <c r="B2676" t="s">
        <v>15</v>
      </c>
      <c r="C2676" t="s">
        <v>13826</v>
      </c>
      <c r="D2676" t="s">
        <v>13827</v>
      </c>
      <c r="E2676" t="s">
        <v>13828</v>
      </c>
      <c r="F2676" t="s">
        <v>18</v>
      </c>
      <c r="G2676" s="14" t="s">
        <v>13823</v>
      </c>
      <c r="H2676">
        <v>2018</v>
      </c>
      <c r="I2676" t="s">
        <v>27</v>
      </c>
      <c r="J2676" t="s">
        <v>1474</v>
      </c>
      <c r="K2676">
        <f>IFERROR(VALUE(LEFT(table_netflix[[#This Row],[duration (in min)]], LEN(table_netflix[[#This Row],[duration (in min)]])-4)),0)</f>
        <v>126</v>
      </c>
      <c r="L2676" t="s">
        <v>144</v>
      </c>
      <c r="M2676" t="s">
        <v>72</v>
      </c>
      <c r="O2676" t="str" cm="1">
        <f t="array" ref="O2676">_xlfn.IFS(table_netflix[[#This Row],[release_year]]&gt;=2018, "2018 &amp; after", TRUE, "Before 2018")</f>
        <v>2018 &amp; after</v>
      </c>
      <c r="P2676" s="12">
        <f>DATE(table_netflix[[#This Row],[release_year]],1,1)</f>
        <v>43101</v>
      </c>
      <c r="Q2676" s="12">
        <f t="shared" si="41"/>
        <v>43371</v>
      </c>
      <c r="R2676" s="12" t="str">
        <f>TEXT(table_netflix[[#This Row],[date_added_todate]], "mmm")</f>
        <v>Sep</v>
      </c>
      <c r="S2676" t="s">
        <v>13829</v>
      </c>
    </row>
    <row r="2677" spans="1:19" x14ac:dyDescent="0.3">
      <c r="A2677" t="s">
        <v>13830</v>
      </c>
      <c r="B2677" t="s">
        <v>15</v>
      </c>
      <c r="C2677" t="s">
        <v>13831</v>
      </c>
      <c r="D2677" t="s">
        <v>13832</v>
      </c>
      <c r="F2677" t="s">
        <v>18</v>
      </c>
      <c r="G2677" s="14" t="s">
        <v>13823</v>
      </c>
      <c r="H2677">
        <v>2018</v>
      </c>
      <c r="I2677" t="s">
        <v>62</v>
      </c>
      <c r="J2677" t="s">
        <v>3367</v>
      </c>
      <c r="K2677">
        <f>IFERROR(VALUE(LEFT(table_netflix[[#This Row],[duration (in min)]], LEN(table_netflix[[#This Row],[duration (in min)]])-4)),0)</f>
        <v>24</v>
      </c>
      <c r="L2677" t="s">
        <v>22</v>
      </c>
      <c r="O2677" t="str" cm="1">
        <f t="array" ref="O2677">_xlfn.IFS(table_netflix[[#This Row],[release_year]]&gt;=2018, "2018 &amp; after", TRUE, "Before 2018")</f>
        <v>2018 &amp; after</v>
      </c>
      <c r="P2677" s="12">
        <f>DATE(table_netflix[[#This Row],[release_year]],1,1)</f>
        <v>43101</v>
      </c>
      <c r="Q2677" s="12">
        <f t="shared" si="41"/>
        <v>43371</v>
      </c>
      <c r="R2677" s="12" t="str">
        <f>TEXT(table_netflix[[#This Row],[date_added_todate]], "mmm")</f>
        <v>Sep</v>
      </c>
      <c r="S2677" t="s">
        <v>13833</v>
      </c>
    </row>
    <row r="2678" spans="1:19" x14ac:dyDescent="0.3">
      <c r="A2678" t="s">
        <v>13834</v>
      </c>
      <c r="B2678" t="s">
        <v>15</v>
      </c>
      <c r="C2678" t="s">
        <v>13835</v>
      </c>
      <c r="D2678" t="s">
        <v>11226</v>
      </c>
      <c r="E2678" t="s">
        <v>13836</v>
      </c>
      <c r="F2678" t="s">
        <v>1322</v>
      </c>
      <c r="G2678" s="14" t="s">
        <v>13823</v>
      </c>
      <c r="H2678">
        <v>2018</v>
      </c>
      <c r="I2678" t="s">
        <v>27</v>
      </c>
      <c r="J2678" t="s">
        <v>399</v>
      </c>
      <c r="K2678">
        <f>IFERROR(VALUE(LEFT(table_netflix[[#This Row],[duration (in min)]], LEN(table_netflix[[#This Row],[duration (in min)]])-4)),0)</f>
        <v>108</v>
      </c>
      <c r="L2678" t="s">
        <v>126</v>
      </c>
      <c r="M2678" t="s">
        <v>55</v>
      </c>
      <c r="O2678" t="str" cm="1">
        <f t="array" ref="O2678">_xlfn.IFS(table_netflix[[#This Row],[release_year]]&gt;=2018, "2018 &amp; after", TRUE, "Before 2018")</f>
        <v>2018 &amp; after</v>
      </c>
      <c r="P2678" s="12">
        <f>DATE(table_netflix[[#This Row],[release_year]],1,1)</f>
        <v>43101</v>
      </c>
      <c r="Q2678" s="12">
        <f t="shared" si="41"/>
        <v>43371</v>
      </c>
      <c r="R2678" s="12" t="str">
        <f>TEXT(table_netflix[[#This Row],[date_added_todate]], "mmm")</f>
        <v>Sep</v>
      </c>
      <c r="S2678" t="s">
        <v>13837</v>
      </c>
    </row>
    <row r="2679" spans="1:19" x14ac:dyDescent="0.3">
      <c r="A2679" t="s">
        <v>13838</v>
      </c>
      <c r="B2679" t="s">
        <v>15</v>
      </c>
      <c r="C2679" t="s">
        <v>13839</v>
      </c>
      <c r="D2679" t="s">
        <v>13840</v>
      </c>
      <c r="F2679" t="s">
        <v>301</v>
      </c>
      <c r="G2679" s="14" t="s">
        <v>13823</v>
      </c>
      <c r="H2679">
        <v>2018</v>
      </c>
      <c r="I2679" t="s">
        <v>27</v>
      </c>
      <c r="J2679" t="s">
        <v>330</v>
      </c>
      <c r="K2679">
        <f>IFERROR(VALUE(LEFT(table_netflix[[#This Row],[duration (in min)]], LEN(table_netflix[[#This Row],[duration (in min)]])-4)),0)</f>
        <v>117</v>
      </c>
      <c r="L2679" t="s">
        <v>22</v>
      </c>
      <c r="M2679" t="s">
        <v>55</v>
      </c>
      <c r="O2679" t="str" cm="1">
        <f t="array" ref="O2679">_xlfn.IFS(table_netflix[[#This Row],[release_year]]&gt;=2018, "2018 &amp; after", TRUE, "Before 2018")</f>
        <v>2018 &amp; after</v>
      </c>
      <c r="P2679" s="12">
        <f>DATE(table_netflix[[#This Row],[release_year]],1,1)</f>
        <v>43101</v>
      </c>
      <c r="Q2679" s="12">
        <f t="shared" si="41"/>
        <v>43371</v>
      </c>
      <c r="R2679" s="12" t="str">
        <f>TEXT(table_netflix[[#This Row],[date_added_todate]], "mmm")</f>
        <v>Sep</v>
      </c>
      <c r="S2679" t="s">
        <v>13841</v>
      </c>
    </row>
    <row r="2680" spans="1:19" x14ac:dyDescent="0.3">
      <c r="A2680" t="s">
        <v>13842</v>
      </c>
      <c r="B2680" t="s">
        <v>15</v>
      </c>
      <c r="C2680" t="s">
        <v>13843</v>
      </c>
      <c r="D2680" t="s">
        <v>13844</v>
      </c>
      <c r="E2680" t="s">
        <v>13845</v>
      </c>
      <c r="F2680" t="s">
        <v>61</v>
      </c>
      <c r="G2680" s="14" t="s">
        <v>13846</v>
      </c>
      <c r="H2680">
        <v>2018</v>
      </c>
      <c r="I2680" t="s">
        <v>27</v>
      </c>
      <c r="J2680" t="s">
        <v>511</v>
      </c>
      <c r="K2680">
        <f>IFERROR(VALUE(LEFT(table_netflix[[#This Row],[duration (in min)]], LEN(table_netflix[[#This Row],[duration (in min)]])-4)),0)</f>
        <v>101</v>
      </c>
      <c r="L2680" t="s">
        <v>2398</v>
      </c>
      <c r="M2680" t="s">
        <v>55</v>
      </c>
      <c r="N2680" t="s">
        <v>142</v>
      </c>
      <c r="O2680" t="str" cm="1">
        <f t="array" ref="O2680">_xlfn.IFS(table_netflix[[#This Row],[release_year]]&gt;=2018, "2018 &amp; after", TRUE, "Before 2018")</f>
        <v>2018 &amp; after</v>
      </c>
      <c r="P2680" s="12">
        <f>DATE(table_netflix[[#This Row],[release_year]],1,1)</f>
        <v>43101</v>
      </c>
      <c r="Q2680" s="12">
        <f t="shared" si="41"/>
        <v>43365</v>
      </c>
      <c r="R2680" s="12" t="str">
        <f>TEXT(table_netflix[[#This Row],[date_added_todate]], "mmm")</f>
        <v>Sep</v>
      </c>
      <c r="S2680" t="s">
        <v>13847</v>
      </c>
    </row>
    <row r="2681" spans="1:19" x14ac:dyDescent="0.3">
      <c r="A2681" t="s">
        <v>13849</v>
      </c>
      <c r="B2681" t="s">
        <v>15</v>
      </c>
      <c r="C2681" t="s">
        <v>13850</v>
      </c>
      <c r="D2681" t="s">
        <v>13851</v>
      </c>
      <c r="E2681" t="s">
        <v>13852</v>
      </c>
      <c r="F2681" t="s">
        <v>18</v>
      </c>
      <c r="G2681" s="14" t="s">
        <v>13848</v>
      </c>
      <c r="H2681">
        <v>2018</v>
      </c>
      <c r="I2681" t="s">
        <v>27</v>
      </c>
      <c r="J2681" t="s">
        <v>160</v>
      </c>
      <c r="K2681">
        <f>IFERROR(VALUE(LEFT(table_netflix[[#This Row],[duration (in min)]], LEN(table_netflix[[#This Row],[duration (in min)]])-4)),0)</f>
        <v>124</v>
      </c>
      <c r="L2681" t="s">
        <v>22</v>
      </c>
      <c r="M2681" t="s">
        <v>112</v>
      </c>
      <c r="O2681" t="str" cm="1">
        <f t="array" ref="O2681">_xlfn.IFS(table_netflix[[#This Row],[release_year]]&gt;=2018, "2018 &amp; after", TRUE, "Before 2018")</f>
        <v>2018 &amp; after</v>
      </c>
      <c r="P2681" s="12">
        <f>DATE(table_netflix[[#This Row],[release_year]],1,1)</f>
        <v>43101</v>
      </c>
      <c r="Q2681" s="12">
        <f t="shared" si="41"/>
        <v>43364</v>
      </c>
      <c r="R2681" s="12" t="str">
        <f>TEXT(table_netflix[[#This Row],[date_added_todate]], "mmm")</f>
        <v>Sep</v>
      </c>
      <c r="S2681" t="s">
        <v>13853</v>
      </c>
    </row>
    <row r="2682" spans="1:19" x14ac:dyDescent="0.3">
      <c r="A2682" t="s">
        <v>13858</v>
      </c>
      <c r="B2682" t="s">
        <v>15</v>
      </c>
      <c r="C2682" t="s">
        <v>13859</v>
      </c>
      <c r="D2682" t="s">
        <v>13860</v>
      </c>
      <c r="E2682" t="s">
        <v>13861</v>
      </c>
      <c r="F2682" t="s">
        <v>909</v>
      </c>
      <c r="G2682" s="14" t="s">
        <v>13857</v>
      </c>
      <c r="H2682">
        <v>2018</v>
      </c>
      <c r="I2682" t="s">
        <v>27</v>
      </c>
      <c r="J2682" t="s">
        <v>366</v>
      </c>
      <c r="K2682">
        <f>IFERROR(VALUE(LEFT(table_netflix[[#This Row],[duration (in min)]], LEN(table_netflix[[#This Row],[duration (in min)]])-4)),0)</f>
        <v>114</v>
      </c>
      <c r="L2682" t="s">
        <v>53</v>
      </c>
      <c r="M2682" t="s">
        <v>55</v>
      </c>
      <c r="N2682" t="s">
        <v>142</v>
      </c>
      <c r="O2682" t="str" cm="1">
        <f t="array" ref="O2682">_xlfn.IFS(table_netflix[[#This Row],[release_year]]&gt;=2018, "2018 &amp; after", TRUE, "Before 2018")</f>
        <v>2018 &amp; after</v>
      </c>
      <c r="P2682" s="12">
        <f>DATE(table_netflix[[#This Row],[release_year]],1,1)</f>
        <v>43101</v>
      </c>
      <c r="Q2682" s="12">
        <f t="shared" si="41"/>
        <v>43357</v>
      </c>
      <c r="R2682" s="12" t="str">
        <f>TEXT(table_netflix[[#This Row],[date_added_todate]], "mmm")</f>
        <v>Sep</v>
      </c>
      <c r="S2682" t="s">
        <v>13862</v>
      </c>
    </row>
    <row r="2683" spans="1:19" x14ac:dyDescent="0.3">
      <c r="A2683" t="s">
        <v>13863</v>
      </c>
      <c r="B2683" t="s">
        <v>15</v>
      </c>
      <c r="C2683" t="s">
        <v>13864</v>
      </c>
      <c r="D2683" t="s">
        <v>13865</v>
      </c>
      <c r="E2683" t="s">
        <v>13866</v>
      </c>
      <c r="F2683" t="s">
        <v>18</v>
      </c>
      <c r="G2683" s="14" t="s">
        <v>13857</v>
      </c>
      <c r="H2683">
        <v>2018</v>
      </c>
      <c r="I2683" t="s">
        <v>27</v>
      </c>
      <c r="J2683" t="s">
        <v>174</v>
      </c>
      <c r="K2683">
        <f>IFERROR(VALUE(LEFT(table_netflix[[#This Row],[duration (in min)]], LEN(table_netflix[[#This Row],[duration (in min)]])-4)),0)</f>
        <v>98</v>
      </c>
      <c r="L2683" t="s">
        <v>71</v>
      </c>
      <c r="M2683" t="s">
        <v>72</v>
      </c>
      <c r="N2683" t="s">
        <v>54</v>
      </c>
      <c r="O2683" t="str" cm="1">
        <f t="array" ref="O2683">_xlfn.IFS(table_netflix[[#This Row],[release_year]]&gt;=2018, "2018 &amp; after", TRUE, "Before 2018")</f>
        <v>2018 &amp; after</v>
      </c>
      <c r="P2683" s="12">
        <f>DATE(table_netflix[[#This Row],[release_year]],1,1)</f>
        <v>43101</v>
      </c>
      <c r="Q2683" s="12">
        <f t="shared" si="41"/>
        <v>43357</v>
      </c>
      <c r="R2683" s="12" t="str">
        <f>TEXT(table_netflix[[#This Row],[date_added_todate]], "mmm")</f>
        <v>Sep</v>
      </c>
      <c r="S2683" t="s">
        <v>13867</v>
      </c>
    </row>
    <row r="2684" spans="1:19" x14ac:dyDescent="0.3">
      <c r="A2684" t="s">
        <v>13869</v>
      </c>
      <c r="B2684" t="s">
        <v>15</v>
      </c>
      <c r="C2684" t="s">
        <v>13870</v>
      </c>
      <c r="D2684" t="s">
        <v>13871</v>
      </c>
      <c r="E2684" t="s">
        <v>13872</v>
      </c>
      <c r="F2684" t="s">
        <v>560</v>
      </c>
      <c r="G2684" s="14" t="s">
        <v>13868</v>
      </c>
      <c r="H2684">
        <v>2018</v>
      </c>
      <c r="I2684" t="s">
        <v>27</v>
      </c>
      <c r="J2684" t="s">
        <v>218</v>
      </c>
      <c r="K2684">
        <f>IFERROR(VALUE(LEFT(table_netflix[[#This Row],[duration (in min)]], LEN(table_netflix[[#This Row],[duration (in min)]])-4)),0)</f>
        <v>100</v>
      </c>
      <c r="L2684" t="s">
        <v>53</v>
      </c>
      <c r="M2684" t="s">
        <v>55</v>
      </c>
      <c r="O2684" t="str" cm="1">
        <f t="array" ref="O2684">_xlfn.IFS(table_netflix[[#This Row],[release_year]]&gt;=2018, "2018 &amp; after", TRUE, "Before 2018")</f>
        <v>2018 &amp; after</v>
      </c>
      <c r="P2684" s="12">
        <f>DATE(table_netflix[[#This Row],[release_year]],1,1)</f>
        <v>43101</v>
      </c>
      <c r="Q2684" s="12">
        <f t="shared" si="41"/>
        <v>43355</v>
      </c>
      <c r="R2684" s="12" t="str">
        <f>TEXT(table_netflix[[#This Row],[date_added_todate]], "mmm")</f>
        <v>Sep</v>
      </c>
      <c r="S2684" t="s">
        <v>13873</v>
      </c>
    </row>
    <row r="2685" spans="1:19" x14ac:dyDescent="0.3">
      <c r="A2685" t="s">
        <v>13875</v>
      </c>
      <c r="B2685" t="s">
        <v>15</v>
      </c>
      <c r="C2685" t="s">
        <v>13876</v>
      </c>
      <c r="D2685" t="s">
        <v>13877</v>
      </c>
      <c r="E2685" t="s">
        <v>13878</v>
      </c>
      <c r="F2685" t="s">
        <v>1982</v>
      </c>
      <c r="G2685" s="14" t="s">
        <v>13874</v>
      </c>
      <c r="H2685">
        <v>2018</v>
      </c>
      <c r="I2685" t="s">
        <v>27</v>
      </c>
      <c r="J2685" t="s">
        <v>1221</v>
      </c>
      <c r="K2685">
        <f>IFERROR(VALUE(LEFT(table_netflix[[#This Row],[duration (in min)]], LEN(table_netflix[[#This Row],[duration (in min)]])-4)),0)</f>
        <v>123</v>
      </c>
      <c r="L2685" t="s">
        <v>53</v>
      </c>
      <c r="M2685" t="s">
        <v>55</v>
      </c>
      <c r="O2685" t="str" cm="1">
        <f t="array" ref="O2685">_xlfn.IFS(table_netflix[[#This Row],[release_year]]&gt;=2018, "2018 &amp; after", TRUE, "Before 2018")</f>
        <v>2018 &amp; after</v>
      </c>
      <c r="P2685" s="12">
        <f>DATE(table_netflix[[#This Row],[release_year]],1,1)</f>
        <v>43101</v>
      </c>
      <c r="Q2685" s="12">
        <f t="shared" si="41"/>
        <v>43354</v>
      </c>
      <c r="R2685" s="12" t="str">
        <f>TEXT(table_netflix[[#This Row],[date_added_todate]], "mmm")</f>
        <v>Sep</v>
      </c>
      <c r="S2685" t="s">
        <v>13879</v>
      </c>
    </row>
    <row r="2686" spans="1:19" x14ac:dyDescent="0.3">
      <c r="A2686" t="s">
        <v>13880</v>
      </c>
      <c r="B2686" t="s">
        <v>15</v>
      </c>
      <c r="C2686" t="s">
        <v>13881</v>
      </c>
      <c r="D2686" t="s">
        <v>13882</v>
      </c>
      <c r="F2686" t="s">
        <v>18</v>
      </c>
      <c r="G2686" s="14" t="s">
        <v>13883</v>
      </c>
      <c r="H2686">
        <v>2018</v>
      </c>
      <c r="I2686" t="s">
        <v>27</v>
      </c>
      <c r="J2686" t="s">
        <v>1955</v>
      </c>
      <c r="K2686">
        <f>IFERROR(VALUE(LEFT(table_netflix[[#This Row],[duration (in min)]], LEN(table_netflix[[#This Row],[duration (in min)]])-4)),0)</f>
        <v>77</v>
      </c>
      <c r="L2686" t="s">
        <v>22</v>
      </c>
      <c r="O2686" t="str" cm="1">
        <f t="array" ref="O2686">_xlfn.IFS(table_netflix[[#This Row],[release_year]]&gt;=2018, "2018 &amp; after", TRUE, "Before 2018")</f>
        <v>2018 &amp; after</v>
      </c>
      <c r="P2686" s="12">
        <f>DATE(table_netflix[[#This Row],[release_year]],1,1)</f>
        <v>43101</v>
      </c>
      <c r="Q2686" s="12">
        <f t="shared" si="41"/>
        <v>43350</v>
      </c>
      <c r="R2686" s="12" t="str">
        <f>TEXT(table_netflix[[#This Row],[date_added_todate]], "mmm")</f>
        <v>Sep</v>
      </c>
      <c r="S2686" t="s">
        <v>13884</v>
      </c>
    </row>
    <row r="2687" spans="1:19" x14ac:dyDescent="0.3">
      <c r="A2687" t="s">
        <v>13885</v>
      </c>
      <c r="B2687" t="s">
        <v>15</v>
      </c>
      <c r="C2687" t="s">
        <v>13886</v>
      </c>
      <c r="D2687" t="s">
        <v>13887</v>
      </c>
      <c r="E2687" t="s">
        <v>13888</v>
      </c>
      <c r="F2687" t="s">
        <v>151</v>
      </c>
      <c r="G2687" s="14" t="s">
        <v>13883</v>
      </c>
      <c r="H2687">
        <v>2018</v>
      </c>
      <c r="I2687" t="s">
        <v>84</v>
      </c>
      <c r="J2687" t="s">
        <v>133</v>
      </c>
      <c r="K2687">
        <f>IFERROR(VALUE(LEFT(table_netflix[[#This Row],[duration (in min)]], LEN(table_netflix[[#This Row],[duration (in min)]])-4)),0)</f>
        <v>106</v>
      </c>
      <c r="L2687" t="s">
        <v>47</v>
      </c>
      <c r="M2687" t="s">
        <v>85</v>
      </c>
      <c r="N2687" t="s">
        <v>127</v>
      </c>
      <c r="O2687" t="str" cm="1">
        <f t="array" ref="O2687">_xlfn.IFS(table_netflix[[#This Row],[release_year]]&gt;=2018, "2018 &amp; after", TRUE, "Before 2018")</f>
        <v>2018 &amp; after</v>
      </c>
      <c r="P2687" s="12">
        <f>DATE(table_netflix[[#This Row],[release_year]],1,1)</f>
        <v>43101</v>
      </c>
      <c r="Q2687" s="12">
        <f t="shared" si="41"/>
        <v>43350</v>
      </c>
      <c r="R2687" s="12" t="str">
        <f>TEXT(table_netflix[[#This Row],[date_added_todate]], "mmm")</f>
        <v>Sep</v>
      </c>
      <c r="S2687" t="s">
        <v>13889</v>
      </c>
    </row>
    <row r="2688" spans="1:19" x14ac:dyDescent="0.3">
      <c r="A2688" t="s">
        <v>13890</v>
      </c>
      <c r="B2688" t="s">
        <v>15</v>
      </c>
      <c r="C2688" t="s">
        <v>13891</v>
      </c>
      <c r="D2688" t="s">
        <v>13892</v>
      </c>
      <c r="E2688" t="s">
        <v>13893</v>
      </c>
      <c r="F2688" t="s">
        <v>18</v>
      </c>
      <c r="G2688" s="14" t="s">
        <v>13883</v>
      </c>
      <c r="H2688">
        <v>2018</v>
      </c>
      <c r="I2688" t="s">
        <v>20</v>
      </c>
      <c r="J2688" t="s">
        <v>133</v>
      </c>
      <c r="K2688">
        <f>IFERROR(VALUE(LEFT(table_netflix[[#This Row],[duration (in min)]], LEN(table_netflix[[#This Row],[duration (in min)]])-4)),0)</f>
        <v>106</v>
      </c>
      <c r="L2688" t="s">
        <v>71</v>
      </c>
      <c r="M2688" t="s">
        <v>107</v>
      </c>
      <c r="O2688" t="str" cm="1">
        <f t="array" ref="O2688">_xlfn.IFS(table_netflix[[#This Row],[release_year]]&gt;=2018, "2018 &amp; after", TRUE, "Before 2018")</f>
        <v>2018 &amp; after</v>
      </c>
      <c r="P2688" s="12">
        <f>DATE(table_netflix[[#This Row],[release_year]],1,1)</f>
        <v>43101</v>
      </c>
      <c r="Q2688" s="12">
        <f t="shared" si="41"/>
        <v>43350</v>
      </c>
      <c r="R2688" s="12" t="str">
        <f>TEXT(table_netflix[[#This Row],[date_added_todate]], "mmm")</f>
        <v>Sep</v>
      </c>
      <c r="S2688" t="s">
        <v>13894</v>
      </c>
    </row>
    <row r="2689" spans="1:19" x14ac:dyDescent="0.3">
      <c r="A2689" t="s">
        <v>13895</v>
      </c>
      <c r="B2689" t="s">
        <v>15</v>
      </c>
      <c r="C2689" t="s">
        <v>13896</v>
      </c>
      <c r="D2689" t="s">
        <v>13897</v>
      </c>
      <c r="E2689" t="s">
        <v>13898</v>
      </c>
      <c r="F2689" t="s">
        <v>310</v>
      </c>
      <c r="G2689" s="14" t="s">
        <v>13883</v>
      </c>
      <c r="H2689">
        <v>2018</v>
      </c>
      <c r="I2689" t="s">
        <v>27</v>
      </c>
      <c r="J2689" t="s">
        <v>226</v>
      </c>
      <c r="K2689">
        <f>IFERROR(VALUE(LEFT(table_netflix[[#This Row],[duration (in min)]], LEN(table_netflix[[#This Row],[duration (in min)]])-4)),0)</f>
        <v>102</v>
      </c>
      <c r="L2689" t="s">
        <v>53</v>
      </c>
      <c r="M2689" t="s">
        <v>55</v>
      </c>
      <c r="N2689" t="s">
        <v>142</v>
      </c>
      <c r="O2689" t="str" cm="1">
        <f t="array" ref="O2689">_xlfn.IFS(table_netflix[[#This Row],[release_year]]&gt;=2018, "2018 &amp; after", TRUE, "Before 2018")</f>
        <v>2018 &amp; after</v>
      </c>
      <c r="P2689" s="12">
        <f>DATE(table_netflix[[#This Row],[release_year]],1,1)</f>
        <v>43101</v>
      </c>
      <c r="Q2689" s="12">
        <f t="shared" si="41"/>
        <v>43350</v>
      </c>
      <c r="R2689" s="12" t="str">
        <f>TEXT(table_netflix[[#This Row],[date_added_todate]], "mmm")</f>
        <v>Sep</v>
      </c>
      <c r="S2689" t="s">
        <v>13899</v>
      </c>
    </row>
    <row r="2690" spans="1:19" x14ac:dyDescent="0.3">
      <c r="A2690" t="s">
        <v>13900</v>
      </c>
      <c r="B2690" t="s">
        <v>15</v>
      </c>
      <c r="C2690" t="s">
        <v>13901</v>
      </c>
      <c r="D2690" t="s">
        <v>3095</v>
      </c>
      <c r="E2690" t="s">
        <v>13902</v>
      </c>
      <c r="F2690" t="s">
        <v>39</v>
      </c>
      <c r="G2690" s="14" t="s">
        <v>13903</v>
      </c>
      <c r="H2690">
        <v>2014</v>
      </c>
      <c r="I2690" t="s">
        <v>62</v>
      </c>
      <c r="J2690" t="s">
        <v>5756</v>
      </c>
      <c r="K2690">
        <f>IFERROR(VALUE(LEFT(table_netflix[[#This Row],[duration (in min)]], LEN(table_netflix[[#This Row],[duration (in min)]])-4)),0)</f>
        <v>146</v>
      </c>
      <c r="L2690" t="s">
        <v>71</v>
      </c>
      <c r="M2690" t="s">
        <v>72</v>
      </c>
      <c r="N2690" t="s">
        <v>55</v>
      </c>
      <c r="O2690" t="str" cm="1">
        <f t="array" ref="O2690">_xlfn.IFS(table_netflix[[#This Row],[release_year]]&gt;=2018, "2018 &amp; after", TRUE, "Before 2018")</f>
        <v>Before 2018</v>
      </c>
      <c r="P2690" s="12">
        <f>DATE(table_netflix[[#This Row],[release_year]],1,1)</f>
        <v>41640</v>
      </c>
      <c r="Q2690" s="12">
        <f t="shared" ref="Q2690:Q2753" si="42">IF(G2690&lt;&gt;"", DATE(RIGHT(G2690,4), MONTH(1 &amp; LEFT(G2690,FIND(" ",G2690)-1)), MID(G2690, FIND(" ", G2690)+1, FIND(",", G2690)-FIND(" ", G2690)-1)), "")</f>
        <v>43349</v>
      </c>
      <c r="R2690" s="12" t="str">
        <f>TEXT(table_netflix[[#This Row],[date_added_todate]], "mmm")</f>
        <v>Sep</v>
      </c>
      <c r="S2690" t="s">
        <v>13904</v>
      </c>
    </row>
    <row r="2691" spans="1:19" x14ac:dyDescent="0.3">
      <c r="A2691" t="s">
        <v>13905</v>
      </c>
      <c r="B2691" t="s">
        <v>15</v>
      </c>
      <c r="C2691" t="s">
        <v>13906</v>
      </c>
      <c r="D2691" t="s">
        <v>6220</v>
      </c>
      <c r="E2691" t="s">
        <v>13907</v>
      </c>
      <c r="F2691" t="s">
        <v>61</v>
      </c>
      <c r="G2691" s="14" t="s">
        <v>13908</v>
      </c>
      <c r="H2691">
        <v>2018</v>
      </c>
      <c r="I2691" t="s">
        <v>27</v>
      </c>
      <c r="J2691" t="s">
        <v>152</v>
      </c>
      <c r="K2691">
        <f>IFERROR(VALUE(LEFT(table_netflix[[#This Row],[duration (in min)]], LEN(table_netflix[[#This Row],[duration (in min)]])-4)),0)</f>
        <v>96</v>
      </c>
      <c r="L2691" t="s">
        <v>144</v>
      </c>
      <c r="O2691" t="str" cm="1">
        <f t="array" ref="O2691">_xlfn.IFS(table_netflix[[#This Row],[release_year]]&gt;=2018, "2018 &amp; after", TRUE, "Before 2018")</f>
        <v>2018 &amp; after</v>
      </c>
      <c r="P2691" s="12">
        <f>DATE(table_netflix[[#This Row],[release_year]],1,1)</f>
        <v>43101</v>
      </c>
      <c r="Q2691" s="12">
        <f t="shared" si="42"/>
        <v>43346</v>
      </c>
      <c r="R2691" s="12" t="str">
        <f>TEXT(table_netflix[[#This Row],[date_added_todate]], "mmm")</f>
        <v>Sep</v>
      </c>
      <c r="S2691" t="s">
        <v>13909</v>
      </c>
    </row>
    <row r="2692" spans="1:19" x14ac:dyDescent="0.3">
      <c r="A2692" t="s">
        <v>13911</v>
      </c>
      <c r="B2692" t="s">
        <v>24</v>
      </c>
      <c r="C2692" t="s">
        <v>13912</v>
      </c>
      <c r="D2692" t="s">
        <v>13913</v>
      </c>
      <c r="E2692" t="s">
        <v>13914</v>
      </c>
      <c r="F2692" t="s">
        <v>980</v>
      </c>
      <c r="G2692" s="14" t="s">
        <v>13915</v>
      </c>
      <c r="H2692">
        <v>2018</v>
      </c>
      <c r="I2692" t="s">
        <v>27</v>
      </c>
      <c r="J2692" t="s">
        <v>33</v>
      </c>
      <c r="K2692">
        <f>IFERROR(VALUE(LEFT(table_netflix[[#This Row],[duration (in min)]], LEN(table_netflix[[#This Row],[duration (in min)]])-4)),0)</f>
        <v>0</v>
      </c>
      <c r="L2692" t="s">
        <v>34</v>
      </c>
      <c r="M2692" t="s">
        <v>35</v>
      </c>
      <c r="N2692" t="s">
        <v>30</v>
      </c>
      <c r="O2692" t="str" cm="1">
        <f t="array" ref="O2692">_xlfn.IFS(table_netflix[[#This Row],[release_year]]&gt;=2018, "2018 &amp; after", TRUE, "Before 2018")</f>
        <v>2018 &amp; after</v>
      </c>
      <c r="P2692" s="12">
        <f>DATE(table_netflix[[#This Row],[release_year]],1,1)</f>
        <v>43101</v>
      </c>
      <c r="Q2692" s="12">
        <f t="shared" si="42"/>
        <v>43344</v>
      </c>
      <c r="R2692" s="12" t="str">
        <f>TEXT(table_netflix[[#This Row],[date_added_todate]], "mmm")</f>
        <v>Sep</v>
      </c>
      <c r="S2692" t="s">
        <v>13916</v>
      </c>
    </row>
    <row r="2693" spans="1:19" x14ac:dyDescent="0.3">
      <c r="A2693" t="s">
        <v>13917</v>
      </c>
      <c r="B2693" t="s">
        <v>15</v>
      </c>
      <c r="C2693" t="s">
        <v>13918</v>
      </c>
      <c r="D2693" t="s">
        <v>5212</v>
      </c>
      <c r="E2693" t="s">
        <v>13919</v>
      </c>
      <c r="F2693" t="s">
        <v>307</v>
      </c>
      <c r="G2693" s="14" t="s">
        <v>13915</v>
      </c>
      <c r="H2693">
        <v>2017</v>
      </c>
      <c r="I2693" t="s">
        <v>27</v>
      </c>
      <c r="J2693" t="s">
        <v>70</v>
      </c>
      <c r="K2693">
        <f>IFERROR(VALUE(LEFT(table_netflix[[#This Row],[duration (in min)]], LEN(table_netflix[[#This Row],[duration (in min)]])-4)),0)</f>
        <v>104</v>
      </c>
      <c r="L2693" t="s">
        <v>53</v>
      </c>
      <c r="M2693" t="s">
        <v>55</v>
      </c>
      <c r="N2693" t="s">
        <v>142</v>
      </c>
      <c r="O2693" t="str" cm="1">
        <f t="array" ref="O2693">_xlfn.IFS(table_netflix[[#This Row],[release_year]]&gt;=2018, "2018 &amp; after", TRUE, "Before 2018")</f>
        <v>Before 2018</v>
      </c>
      <c r="P2693" s="12">
        <f>DATE(table_netflix[[#This Row],[release_year]],1,1)</f>
        <v>42736</v>
      </c>
      <c r="Q2693" s="12">
        <f t="shared" si="42"/>
        <v>43344</v>
      </c>
      <c r="R2693" s="12" t="str">
        <f>TEXT(table_netflix[[#This Row],[date_added_todate]], "mmm")</f>
        <v>Sep</v>
      </c>
      <c r="S2693" t="s">
        <v>13920</v>
      </c>
    </row>
    <row r="2694" spans="1:19" x14ac:dyDescent="0.3">
      <c r="A2694" t="s">
        <v>13921</v>
      </c>
      <c r="B2694" t="s">
        <v>15</v>
      </c>
      <c r="C2694" t="s">
        <v>13922</v>
      </c>
      <c r="D2694" t="s">
        <v>13923</v>
      </c>
      <c r="E2694" t="s">
        <v>13924</v>
      </c>
      <c r="F2694" t="s">
        <v>39</v>
      </c>
      <c r="G2694" s="14" t="s">
        <v>13915</v>
      </c>
      <c r="H2694">
        <v>2018</v>
      </c>
      <c r="I2694" t="s">
        <v>27</v>
      </c>
      <c r="J2694" t="s">
        <v>499</v>
      </c>
      <c r="K2694">
        <f>IFERROR(VALUE(LEFT(table_netflix[[#This Row],[duration (in min)]], LEN(table_netflix[[#This Row],[duration (in min)]])-4)),0)</f>
        <v>109</v>
      </c>
      <c r="L2694" t="s">
        <v>53</v>
      </c>
      <c r="M2694" t="s">
        <v>54</v>
      </c>
      <c r="N2694" t="s">
        <v>55</v>
      </c>
      <c r="O2694" t="str" cm="1">
        <f t="array" ref="O2694">_xlfn.IFS(table_netflix[[#This Row],[release_year]]&gt;=2018, "2018 &amp; after", TRUE, "Before 2018")</f>
        <v>2018 &amp; after</v>
      </c>
      <c r="P2694" s="12">
        <f>DATE(table_netflix[[#This Row],[release_year]],1,1)</f>
        <v>43101</v>
      </c>
      <c r="Q2694" s="12">
        <f t="shared" si="42"/>
        <v>43344</v>
      </c>
      <c r="R2694" s="12" t="str">
        <f>TEXT(table_netflix[[#This Row],[date_added_todate]], "mmm")</f>
        <v>Sep</v>
      </c>
      <c r="S2694" t="s">
        <v>13925</v>
      </c>
    </row>
    <row r="2695" spans="1:19" x14ac:dyDescent="0.3">
      <c r="A2695" t="s">
        <v>13926</v>
      </c>
      <c r="B2695" t="s">
        <v>15</v>
      </c>
      <c r="C2695" t="s">
        <v>13927</v>
      </c>
      <c r="D2695" t="s">
        <v>13928</v>
      </c>
      <c r="E2695" t="s">
        <v>13929</v>
      </c>
      <c r="F2695" t="s">
        <v>39</v>
      </c>
      <c r="G2695" s="14" t="s">
        <v>13915</v>
      </c>
      <c r="H2695">
        <v>2018</v>
      </c>
      <c r="I2695" t="s">
        <v>62</v>
      </c>
      <c r="J2695" t="s">
        <v>141</v>
      </c>
      <c r="K2695">
        <f>IFERROR(VALUE(LEFT(table_netflix[[#This Row],[duration (in min)]], LEN(table_netflix[[#This Row],[duration (in min)]])-4)),0)</f>
        <v>110</v>
      </c>
      <c r="L2695" t="s">
        <v>53</v>
      </c>
      <c r="M2695" t="s">
        <v>54</v>
      </c>
      <c r="N2695" t="s">
        <v>55</v>
      </c>
      <c r="O2695" t="str" cm="1">
        <f t="array" ref="O2695">_xlfn.IFS(table_netflix[[#This Row],[release_year]]&gt;=2018, "2018 &amp; after", TRUE, "Before 2018")</f>
        <v>2018 &amp; after</v>
      </c>
      <c r="P2695" s="12">
        <f>DATE(table_netflix[[#This Row],[release_year]],1,1)</f>
        <v>43101</v>
      </c>
      <c r="Q2695" s="12">
        <f t="shared" si="42"/>
        <v>43344</v>
      </c>
      <c r="R2695" s="12" t="str">
        <f>TEXT(table_netflix[[#This Row],[date_added_todate]], "mmm")</f>
        <v>Sep</v>
      </c>
      <c r="S2695" t="s">
        <v>13930</v>
      </c>
    </row>
    <row r="2696" spans="1:19" x14ac:dyDescent="0.3">
      <c r="A2696" t="s">
        <v>13931</v>
      </c>
      <c r="B2696" t="s">
        <v>15</v>
      </c>
      <c r="C2696" t="s">
        <v>13932</v>
      </c>
      <c r="D2696" t="s">
        <v>13933</v>
      </c>
      <c r="E2696" t="s">
        <v>13934</v>
      </c>
      <c r="F2696" t="s">
        <v>39</v>
      </c>
      <c r="G2696" s="14" t="s">
        <v>13915</v>
      </c>
      <c r="H2696">
        <v>2017</v>
      </c>
      <c r="I2696" t="s">
        <v>27</v>
      </c>
      <c r="J2696" t="s">
        <v>141</v>
      </c>
      <c r="K2696">
        <f>IFERROR(VALUE(LEFT(table_netflix[[#This Row],[duration (in min)]], LEN(table_netflix[[#This Row],[duration (in min)]])-4)),0)</f>
        <v>110</v>
      </c>
      <c r="L2696" t="s">
        <v>53</v>
      </c>
      <c r="M2696" t="s">
        <v>54</v>
      </c>
      <c r="N2696" t="s">
        <v>55</v>
      </c>
      <c r="O2696" t="str" cm="1">
        <f t="array" ref="O2696">_xlfn.IFS(table_netflix[[#This Row],[release_year]]&gt;=2018, "2018 &amp; after", TRUE, "Before 2018")</f>
        <v>Before 2018</v>
      </c>
      <c r="P2696" s="12">
        <f>DATE(table_netflix[[#This Row],[release_year]],1,1)</f>
        <v>42736</v>
      </c>
      <c r="Q2696" s="12">
        <f t="shared" si="42"/>
        <v>43344</v>
      </c>
      <c r="R2696" s="12" t="str">
        <f>TEXT(table_netflix[[#This Row],[date_added_todate]], "mmm")</f>
        <v>Sep</v>
      </c>
      <c r="S2696" t="s">
        <v>13935</v>
      </c>
    </row>
    <row r="2697" spans="1:19" x14ac:dyDescent="0.3">
      <c r="A2697" t="s">
        <v>13936</v>
      </c>
      <c r="B2697" t="s">
        <v>15</v>
      </c>
      <c r="C2697" t="s">
        <v>13937</v>
      </c>
      <c r="D2697" t="s">
        <v>13938</v>
      </c>
      <c r="E2697" t="s">
        <v>13939</v>
      </c>
      <c r="F2697" t="s">
        <v>39</v>
      </c>
      <c r="G2697" s="14" t="s">
        <v>13915</v>
      </c>
      <c r="H2697">
        <v>2018</v>
      </c>
      <c r="I2697" t="s">
        <v>84</v>
      </c>
      <c r="J2697" t="s">
        <v>511</v>
      </c>
      <c r="K2697">
        <f>IFERROR(VALUE(LEFT(table_netflix[[#This Row],[duration (in min)]], LEN(table_netflix[[#This Row],[duration (in min)]])-4)),0)</f>
        <v>101</v>
      </c>
      <c r="L2697" t="s">
        <v>53</v>
      </c>
      <c r="M2697" t="s">
        <v>54</v>
      </c>
      <c r="N2697" t="s">
        <v>55</v>
      </c>
      <c r="O2697" t="str" cm="1">
        <f t="array" ref="O2697">_xlfn.IFS(table_netflix[[#This Row],[release_year]]&gt;=2018, "2018 &amp; after", TRUE, "Before 2018")</f>
        <v>2018 &amp; after</v>
      </c>
      <c r="P2697" s="12">
        <f>DATE(table_netflix[[#This Row],[release_year]],1,1)</f>
        <v>43101</v>
      </c>
      <c r="Q2697" s="12">
        <f t="shared" si="42"/>
        <v>43344</v>
      </c>
      <c r="R2697" s="12" t="str">
        <f>TEXT(table_netflix[[#This Row],[date_added_todate]], "mmm")</f>
        <v>Sep</v>
      </c>
      <c r="S2697" t="s">
        <v>13940</v>
      </c>
    </row>
    <row r="2698" spans="1:19" x14ac:dyDescent="0.3">
      <c r="A2698" t="s">
        <v>13941</v>
      </c>
      <c r="B2698" t="s">
        <v>15</v>
      </c>
      <c r="C2698" t="s">
        <v>13942</v>
      </c>
      <c r="D2698" t="s">
        <v>13943</v>
      </c>
      <c r="E2698" t="s">
        <v>13944</v>
      </c>
      <c r="F2698" t="s">
        <v>307</v>
      </c>
      <c r="G2698" s="14" t="s">
        <v>13915</v>
      </c>
      <c r="H2698">
        <v>2017</v>
      </c>
      <c r="I2698" t="s">
        <v>27</v>
      </c>
      <c r="J2698" t="s">
        <v>92</v>
      </c>
      <c r="K2698">
        <f>IFERROR(VALUE(LEFT(table_netflix[[#This Row],[duration (in min)]], LEN(table_netflix[[#This Row],[duration (in min)]])-4)),0)</f>
        <v>94</v>
      </c>
      <c r="L2698" t="s">
        <v>53</v>
      </c>
      <c r="M2698" t="s">
        <v>55</v>
      </c>
      <c r="N2698" t="s">
        <v>266</v>
      </c>
      <c r="O2698" t="str" cm="1">
        <f t="array" ref="O2698">_xlfn.IFS(table_netflix[[#This Row],[release_year]]&gt;=2018, "2018 &amp; after", TRUE, "Before 2018")</f>
        <v>Before 2018</v>
      </c>
      <c r="P2698" s="12">
        <f>DATE(table_netflix[[#This Row],[release_year]],1,1)</f>
        <v>42736</v>
      </c>
      <c r="Q2698" s="12">
        <f t="shared" si="42"/>
        <v>43344</v>
      </c>
      <c r="R2698" s="12" t="str">
        <f>TEXT(table_netflix[[#This Row],[date_added_todate]], "mmm")</f>
        <v>Sep</v>
      </c>
      <c r="S2698" t="s">
        <v>13945</v>
      </c>
    </row>
    <row r="2699" spans="1:19" x14ac:dyDescent="0.3">
      <c r="A2699" t="s">
        <v>13947</v>
      </c>
      <c r="B2699" t="s">
        <v>15</v>
      </c>
      <c r="C2699" t="s">
        <v>13948</v>
      </c>
      <c r="D2699" t="s">
        <v>4999</v>
      </c>
      <c r="E2699" t="s">
        <v>13949</v>
      </c>
      <c r="F2699" t="s">
        <v>301</v>
      </c>
      <c r="G2699" s="14" t="s">
        <v>13946</v>
      </c>
      <c r="H2699">
        <v>2018</v>
      </c>
      <c r="I2699" t="s">
        <v>27</v>
      </c>
      <c r="J2699" t="s">
        <v>511</v>
      </c>
      <c r="K2699">
        <f>IFERROR(VALUE(LEFT(table_netflix[[#This Row],[duration (in min)]], LEN(table_netflix[[#This Row],[duration (in min)]])-4)),0)</f>
        <v>101</v>
      </c>
      <c r="L2699" t="s">
        <v>71</v>
      </c>
      <c r="M2699" t="s">
        <v>55</v>
      </c>
      <c r="N2699" t="s">
        <v>107</v>
      </c>
      <c r="O2699" t="str" cm="1">
        <f t="array" ref="O2699">_xlfn.IFS(table_netflix[[#This Row],[release_year]]&gt;=2018, "2018 &amp; after", TRUE, "Before 2018")</f>
        <v>2018 &amp; after</v>
      </c>
      <c r="P2699" s="12">
        <f>DATE(table_netflix[[#This Row],[release_year]],1,1)</f>
        <v>43101</v>
      </c>
      <c r="Q2699" s="12">
        <f t="shared" si="42"/>
        <v>43343</v>
      </c>
      <c r="R2699" s="12" t="str">
        <f>TEXT(table_netflix[[#This Row],[date_added_todate]], "mmm")</f>
        <v>Aug</v>
      </c>
      <c r="S2699" t="s">
        <v>13950</v>
      </c>
    </row>
    <row r="2700" spans="1:19" x14ac:dyDescent="0.3">
      <c r="A2700" t="s">
        <v>13951</v>
      </c>
      <c r="B2700" t="s">
        <v>15</v>
      </c>
      <c r="C2700" t="s">
        <v>13952</v>
      </c>
      <c r="D2700" t="s">
        <v>13953</v>
      </c>
      <c r="E2700" t="s">
        <v>13954</v>
      </c>
      <c r="F2700" t="s">
        <v>39</v>
      </c>
      <c r="G2700" s="14" t="s">
        <v>13955</v>
      </c>
      <c r="H2700">
        <v>2017</v>
      </c>
      <c r="I2700" t="s">
        <v>62</v>
      </c>
      <c r="J2700" t="s">
        <v>1106</v>
      </c>
      <c r="K2700">
        <f>IFERROR(VALUE(LEFT(table_netflix[[#This Row],[duration (in min)]], LEN(table_netflix[[#This Row],[duration (in min)]])-4)),0)</f>
        <v>141</v>
      </c>
      <c r="L2700" t="s">
        <v>144</v>
      </c>
      <c r="M2700" t="s">
        <v>55</v>
      </c>
      <c r="O2700" t="str" cm="1">
        <f t="array" ref="O2700">_xlfn.IFS(table_netflix[[#This Row],[release_year]]&gt;=2018, "2018 &amp; after", TRUE, "Before 2018")</f>
        <v>Before 2018</v>
      </c>
      <c r="P2700" s="12">
        <f>DATE(table_netflix[[#This Row],[release_year]],1,1)</f>
        <v>42736</v>
      </c>
      <c r="Q2700" s="12">
        <f t="shared" si="42"/>
        <v>43340</v>
      </c>
      <c r="R2700" s="12" t="str">
        <f>TEXT(table_netflix[[#This Row],[date_added_todate]], "mmm")</f>
        <v>Aug</v>
      </c>
      <c r="S2700" t="s">
        <v>13956</v>
      </c>
    </row>
    <row r="2701" spans="1:19" x14ac:dyDescent="0.3">
      <c r="A2701" t="s">
        <v>13957</v>
      </c>
      <c r="B2701" t="s">
        <v>15</v>
      </c>
      <c r="C2701" t="s">
        <v>13958</v>
      </c>
      <c r="D2701" t="s">
        <v>12251</v>
      </c>
      <c r="E2701" t="s">
        <v>13959</v>
      </c>
      <c r="F2701" t="s">
        <v>39</v>
      </c>
      <c r="G2701" s="14" t="s">
        <v>13955</v>
      </c>
      <c r="H2701">
        <v>2017</v>
      </c>
      <c r="I2701" t="s">
        <v>62</v>
      </c>
      <c r="J2701" t="s">
        <v>444</v>
      </c>
      <c r="K2701">
        <f>IFERROR(VALUE(LEFT(table_netflix[[#This Row],[duration (in min)]], LEN(table_netflix[[#This Row],[duration (in min)]])-4)),0)</f>
        <v>120</v>
      </c>
      <c r="L2701" t="s">
        <v>71</v>
      </c>
      <c r="M2701" t="s">
        <v>55</v>
      </c>
      <c r="N2701" t="s">
        <v>107</v>
      </c>
      <c r="O2701" t="str" cm="1">
        <f t="array" ref="O2701">_xlfn.IFS(table_netflix[[#This Row],[release_year]]&gt;=2018, "2018 &amp; after", TRUE, "Before 2018")</f>
        <v>Before 2018</v>
      </c>
      <c r="P2701" s="12">
        <f>DATE(table_netflix[[#This Row],[release_year]],1,1)</f>
        <v>42736</v>
      </c>
      <c r="Q2701" s="12">
        <f t="shared" si="42"/>
        <v>43340</v>
      </c>
      <c r="R2701" s="12" t="str">
        <f>TEXT(table_netflix[[#This Row],[date_added_todate]], "mmm")</f>
        <v>Aug</v>
      </c>
      <c r="S2701" t="s">
        <v>13960</v>
      </c>
    </row>
    <row r="2702" spans="1:19" x14ac:dyDescent="0.3">
      <c r="A2702" t="s">
        <v>13961</v>
      </c>
      <c r="B2702" t="s">
        <v>15</v>
      </c>
      <c r="C2702" t="s">
        <v>13962</v>
      </c>
      <c r="D2702" t="s">
        <v>12021</v>
      </c>
      <c r="E2702" t="s">
        <v>13963</v>
      </c>
      <c r="F2702" t="s">
        <v>39</v>
      </c>
      <c r="G2702" s="14" t="s">
        <v>13955</v>
      </c>
      <c r="H2702">
        <v>2017</v>
      </c>
      <c r="I2702" t="s">
        <v>62</v>
      </c>
      <c r="J2702" t="s">
        <v>807</v>
      </c>
      <c r="K2702">
        <f>IFERROR(VALUE(LEFT(table_netflix[[#This Row],[duration (in min)]], LEN(table_netflix[[#This Row],[duration (in min)]])-4)),0)</f>
        <v>140</v>
      </c>
      <c r="L2702" t="s">
        <v>144</v>
      </c>
      <c r="M2702" t="s">
        <v>55</v>
      </c>
      <c r="O2702" t="str" cm="1">
        <f t="array" ref="O2702">_xlfn.IFS(table_netflix[[#This Row],[release_year]]&gt;=2018, "2018 &amp; after", TRUE, "Before 2018")</f>
        <v>Before 2018</v>
      </c>
      <c r="P2702" s="12">
        <f>DATE(table_netflix[[#This Row],[release_year]],1,1)</f>
        <v>42736</v>
      </c>
      <c r="Q2702" s="12">
        <f t="shared" si="42"/>
        <v>43340</v>
      </c>
      <c r="R2702" s="12" t="str">
        <f>TEXT(table_netflix[[#This Row],[date_added_todate]], "mmm")</f>
        <v>Aug</v>
      </c>
      <c r="S2702" t="s">
        <v>13964</v>
      </c>
    </row>
    <row r="2703" spans="1:19" x14ac:dyDescent="0.3">
      <c r="A2703" t="s">
        <v>13966</v>
      </c>
      <c r="B2703" t="s">
        <v>15</v>
      </c>
      <c r="C2703" t="s">
        <v>13967</v>
      </c>
      <c r="D2703" t="s">
        <v>13968</v>
      </c>
      <c r="E2703" t="s">
        <v>13969</v>
      </c>
      <c r="F2703" t="s">
        <v>18</v>
      </c>
      <c r="G2703" s="14" t="s">
        <v>13970</v>
      </c>
      <c r="H2703">
        <v>2012</v>
      </c>
      <c r="I2703" t="s">
        <v>27</v>
      </c>
      <c r="J2703" t="s">
        <v>4508</v>
      </c>
      <c r="K2703">
        <f>IFERROR(VALUE(LEFT(table_netflix[[#This Row],[duration (in min)]], LEN(table_netflix[[#This Row],[duration (in min)]])-4)),0)</f>
        <v>50</v>
      </c>
      <c r="L2703" t="s">
        <v>852</v>
      </c>
      <c r="O2703" t="str" cm="1">
        <f t="array" ref="O2703">_xlfn.IFS(table_netflix[[#This Row],[release_year]]&gt;=2018, "2018 &amp; after", TRUE, "Before 2018")</f>
        <v>Before 2018</v>
      </c>
      <c r="P2703" s="12">
        <f>DATE(table_netflix[[#This Row],[release_year]],1,1)</f>
        <v>40909</v>
      </c>
      <c r="Q2703" s="12">
        <f t="shared" si="42"/>
        <v>43337</v>
      </c>
      <c r="R2703" s="12" t="str">
        <f>TEXT(table_netflix[[#This Row],[date_added_todate]], "mmm")</f>
        <v>Aug</v>
      </c>
      <c r="S2703" t="s">
        <v>13971</v>
      </c>
    </row>
    <row r="2704" spans="1:19" x14ac:dyDescent="0.3">
      <c r="A2704" t="s">
        <v>13973</v>
      </c>
      <c r="B2704" t="s">
        <v>24</v>
      </c>
      <c r="C2704" t="s">
        <v>13974</v>
      </c>
      <c r="D2704" t="s">
        <v>13975</v>
      </c>
      <c r="E2704" t="s">
        <v>13976</v>
      </c>
      <c r="F2704" t="s">
        <v>39</v>
      </c>
      <c r="G2704" s="14" t="s">
        <v>13972</v>
      </c>
      <c r="H2704">
        <v>2018</v>
      </c>
      <c r="I2704" t="s">
        <v>27</v>
      </c>
      <c r="J2704" t="s">
        <v>33</v>
      </c>
      <c r="K2704">
        <f>IFERROR(VALUE(LEFT(table_netflix[[#This Row],[duration (in min)]], LEN(table_netflix[[#This Row],[duration (in min)]])-4)),0)</f>
        <v>0</v>
      </c>
      <c r="L2704" t="s">
        <v>29</v>
      </c>
      <c r="M2704" t="s">
        <v>30</v>
      </c>
      <c r="N2704" t="s">
        <v>44</v>
      </c>
      <c r="O2704" t="str" cm="1">
        <f t="array" ref="O2704">_xlfn.IFS(table_netflix[[#This Row],[release_year]]&gt;=2018, "2018 &amp; after", TRUE, "Before 2018")</f>
        <v>2018 &amp; after</v>
      </c>
      <c r="P2704" s="12">
        <f>DATE(table_netflix[[#This Row],[release_year]],1,1)</f>
        <v>43101</v>
      </c>
      <c r="Q2704" s="12">
        <f t="shared" si="42"/>
        <v>43336</v>
      </c>
      <c r="R2704" s="12" t="str">
        <f>TEXT(table_netflix[[#This Row],[date_added_todate]], "mmm")</f>
        <v>Aug</v>
      </c>
      <c r="S2704" t="s">
        <v>13977</v>
      </c>
    </row>
    <row r="2705" spans="1:19" x14ac:dyDescent="0.3">
      <c r="A2705" t="s">
        <v>13978</v>
      </c>
      <c r="B2705" t="s">
        <v>15</v>
      </c>
      <c r="C2705" t="s">
        <v>13979</v>
      </c>
      <c r="D2705" t="s">
        <v>13980</v>
      </c>
      <c r="E2705" t="s">
        <v>13981</v>
      </c>
      <c r="F2705" t="s">
        <v>523</v>
      </c>
      <c r="G2705" s="14" t="s">
        <v>13972</v>
      </c>
      <c r="H2705">
        <v>1998</v>
      </c>
      <c r="I2705" t="s">
        <v>27</v>
      </c>
      <c r="J2705" t="s">
        <v>13982</v>
      </c>
      <c r="K2705">
        <f>IFERROR(VALUE(LEFT(table_netflix[[#This Row],[duration (in min)]], LEN(table_netflix[[#This Row],[duration (in min)]])-4)),0)</f>
        <v>31</v>
      </c>
      <c r="L2705" t="s">
        <v>71</v>
      </c>
      <c r="O2705" t="str" cm="1">
        <f t="array" ref="O2705">_xlfn.IFS(table_netflix[[#This Row],[release_year]]&gt;=2018, "2018 &amp; after", TRUE, "Before 2018")</f>
        <v>Before 2018</v>
      </c>
      <c r="P2705" s="12">
        <f>DATE(table_netflix[[#This Row],[release_year]],1,1)</f>
        <v>35796</v>
      </c>
      <c r="Q2705" s="12">
        <f t="shared" si="42"/>
        <v>43336</v>
      </c>
      <c r="R2705" s="12" t="str">
        <f>TEXT(table_netflix[[#This Row],[date_added_todate]], "mmm")</f>
        <v>Aug</v>
      </c>
      <c r="S2705" t="s">
        <v>13983</v>
      </c>
    </row>
    <row r="2706" spans="1:19" x14ac:dyDescent="0.3">
      <c r="A2706" t="s">
        <v>13984</v>
      </c>
      <c r="B2706" t="s">
        <v>24</v>
      </c>
      <c r="C2706" t="s">
        <v>13985</v>
      </c>
      <c r="D2706" t="s">
        <v>13986</v>
      </c>
      <c r="E2706" t="s">
        <v>13987</v>
      </c>
      <c r="F2706" t="s">
        <v>151</v>
      </c>
      <c r="G2706" s="14" t="s">
        <v>13972</v>
      </c>
      <c r="H2706">
        <v>2018</v>
      </c>
      <c r="I2706" t="s">
        <v>62</v>
      </c>
      <c r="J2706" t="s">
        <v>33</v>
      </c>
      <c r="K2706">
        <f>IFERROR(VALUE(LEFT(table_netflix[[#This Row],[duration (in min)]], LEN(table_netflix[[#This Row],[duration (in min)]])-4)),0)</f>
        <v>0</v>
      </c>
      <c r="L2706" t="s">
        <v>29</v>
      </c>
      <c r="M2706" t="s">
        <v>41</v>
      </c>
      <c r="N2706" t="s">
        <v>30</v>
      </c>
      <c r="O2706" t="str" cm="1">
        <f t="array" ref="O2706">_xlfn.IFS(table_netflix[[#This Row],[release_year]]&gt;=2018, "2018 &amp; after", TRUE, "Before 2018")</f>
        <v>2018 &amp; after</v>
      </c>
      <c r="P2706" s="12">
        <f>DATE(table_netflix[[#This Row],[release_year]],1,1)</f>
        <v>43101</v>
      </c>
      <c r="Q2706" s="12">
        <f t="shared" si="42"/>
        <v>43336</v>
      </c>
      <c r="R2706" s="12" t="str">
        <f>TEXT(table_netflix[[#This Row],[date_added_todate]], "mmm")</f>
        <v>Aug</v>
      </c>
      <c r="S2706" t="s">
        <v>13988</v>
      </c>
    </row>
    <row r="2707" spans="1:19" x14ac:dyDescent="0.3">
      <c r="A2707" t="s">
        <v>13989</v>
      </c>
      <c r="B2707" t="s">
        <v>15</v>
      </c>
      <c r="C2707" t="s">
        <v>13990</v>
      </c>
      <c r="D2707" t="s">
        <v>8140</v>
      </c>
      <c r="E2707" t="s">
        <v>13991</v>
      </c>
      <c r="F2707" t="s">
        <v>18</v>
      </c>
      <c r="G2707" s="14" t="s">
        <v>13972</v>
      </c>
      <c r="H2707">
        <v>2018</v>
      </c>
      <c r="I2707" t="s">
        <v>27</v>
      </c>
      <c r="J2707" t="s">
        <v>21</v>
      </c>
      <c r="K2707">
        <f>IFERROR(VALUE(LEFT(table_netflix[[#This Row],[duration (in min)]], LEN(table_netflix[[#This Row],[duration (in min)]])-4)),0)</f>
        <v>90</v>
      </c>
      <c r="L2707" t="s">
        <v>71</v>
      </c>
      <c r="M2707" t="s">
        <v>112</v>
      </c>
      <c r="O2707" t="str" cm="1">
        <f t="array" ref="O2707">_xlfn.IFS(table_netflix[[#This Row],[release_year]]&gt;=2018, "2018 &amp; after", TRUE, "Before 2018")</f>
        <v>2018 &amp; after</v>
      </c>
      <c r="P2707" s="12">
        <f>DATE(table_netflix[[#This Row],[release_year]],1,1)</f>
        <v>43101</v>
      </c>
      <c r="Q2707" s="12">
        <f t="shared" si="42"/>
        <v>43336</v>
      </c>
      <c r="R2707" s="12" t="str">
        <f>TEXT(table_netflix[[#This Row],[date_added_todate]], "mmm")</f>
        <v>Aug</v>
      </c>
      <c r="S2707" t="s">
        <v>13992</v>
      </c>
    </row>
    <row r="2708" spans="1:19" x14ac:dyDescent="0.3">
      <c r="A2708" t="s">
        <v>13993</v>
      </c>
      <c r="B2708" t="s">
        <v>15</v>
      </c>
      <c r="C2708" t="s">
        <v>13994</v>
      </c>
      <c r="D2708" t="s">
        <v>135</v>
      </c>
      <c r="E2708" t="s">
        <v>13995</v>
      </c>
      <c r="F2708" t="s">
        <v>39</v>
      </c>
      <c r="G2708" s="14" t="s">
        <v>13996</v>
      </c>
      <c r="H2708">
        <v>2017</v>
      </c>
      <c r="I2708" t="s">
        <v>62</v>
      </c>
      <c r="J2708" t="s">
        <v>141</v>
      </c>
      <c r="K2708">
        <f>IFERROR(VALUE(LEFT(table_netflix[[#This Row],[duration (in min)]], LEN(table_netflix[[#This Row],[duration (in min)]])-4)),0)</f>
        <v>110</v>
      </c>
      <c r="L2708" t="s">
        <v>71</v>
      </c>
      <c r="M2708" t="s">
        <v>72</v>
      </c>
      <c r="N2708" t="s">
        <v>55</v>
      </c>
      <c r="O2708" t="str" cm="1">
        <f t="array" ref="O2708">_xlfn.IFS(table_netflix[[#This Row],[release_year]]&gt;=2018, "2018 &amp; after", TRUE, "Before 2018")</f>
        <v>Before 2018</v>
      </c>
      <c r="P2708" s="12">
        <f>DATE(table_netflix[[#This Row],[release_year]],1,1)</f>
        <v>42736</v>
      </c>
      <c r="Q2708" s="12">
        <f t="shared" si="42"/>
        <v>43333</v>
      </c>
      <c r="R2708" s="12" t="str">
        <f>TEXT(table_netflix[[#This Row],[date_added_todate]], "mmm")</f>
        <v>Aug</v>
      </c>
      <c r="S2708" t="s">
        <v>13997</v>
      </c>
    </row>
    <row r="2709" spans="1:19" x14ac:dyDescent="0.3">
      <c r="A2709" t="s">
        <v>13998</v>
      </c>
      <c r="B2709" t="s">
        <v>15</v>
      </c>
      <c r="C2709" t="s">
        <v>13999</v>
      </c>
      <c r="D2709" t="s">
        <v>14000</v>
      </c>
      <c r="E2709" t="s">
        <v>14001</v>
      </c>
      <c r="F2709" t="s">
        <v>39</v>
      </c>
      <c r="G2709" s="14" t="s">
        <v>13996</v>
      </c>
      <c r="H2709">
        <v>2017</v>
      </c>
      <c r="I2709" t="s">
        <v>62</v>
      </c>
      <c r="J2709" t="s">
        <v>2828</v>
      </c>
      <c r="K2709">
        <f>IFERROR(VALUE(LEFT(table_netflix[[#This Row],[duration (in min)]], LEN(table_netflix[[#This Row],[duration (in min)]])-4)),0)</f>
        <v>162</v>
      </c>
      <c r="L2709" t="s">
        <v>144</v>
      </c>
      <c r="M2709" t="s">
        <v>72</v>
      </c>
      <c r="N2709" t="s">
        <v>55</v>
      </c>
      <c r="O2709" t="str" cm="1">
        <f t="array" ref="O2709">_xlfn.IFS(table_netflix[[#This Row],[release_year]]&gt;=2018, "2018 &amp; after", TRUE, "Before 2018")</f>
        <v>Before 2018</v>
      </c>
      <c r="P2709" s="12">
        <f>DATE(table_netflix[[#This Row],[release_year]],1,1)</f>
        <v>42736</v>
      </c>
      <c r="Q2709" s="12">
        <f t="shared" si="42"/>
        <v>43333</v>
      </c>
      <c r="R2709" s="12" t="str">
        <f>TEXT(table_netflix[[#This Row],[date_added_todate]], "mmm")</f>
        <v>Aug</v>
      </c>
      <c r="S2709" t="s">
        <v>14002</v>
      </c>
    </row>
    <row r="2710" spans="1:19" x14ac:dyDescent="0.3">
      <c r="A2710" t="s">
        <v>14003</v>
      </c>
      <c r="B2710" t="s">
        <v>15</v>
      </c>
      <c r="C2710" t="s">
        <v>14004</v>
      </c>
      <c r="D2710" t="s">
        <v>14005</v>
      </c>
      <c r="E2710" t="s">
        <v>14006</v>
      </c>
      <c r="F2710" t="s">
        <v>39</v>
      </c>
      <c r="G2710" s="14" t="s">
        <v>13996</v>
      </c>
      <c r="H2710">
        <v>2017</v>
      </c>
      <c r="I2710" t="s">
        <v>62</v>
      </c>
      <c r="J2710" t="s">
        <v>903</v>
      </c>
      <c r="K2710">
        <f>IFERROR(VALUE(LEFT(table_netflix[[#This Row],[duration (in min)]], LEN(table_netflix[[#This Row],[duration (in min)]])-4)),0)</f>
        <v>139</v>
      </c>
      <c r="L2710" t="s">
        <v>53</v>
      </c>
      <c r="M2710" t="s">
        <v>55</v>
      </c>
      <c r="N2710" t="s">
        <v>142</v>
      </c>
      <c r="O2710" t="str" cm="1">
        <f t="array" ref="O2710">_xlfn.IFS(table_netflix[[#This Row],[release_year]]&gt;=2018, "2018 &amp; after", TRUE, "Before 2018")</f>
        <v>Before 2018</v>
      </c>
      <c r="P2710" s="12">
        <f>DATE(table_netflix[[#This Row],[release_year]],1,1)</f>
        <v>42736</v>
      </c>
      <c r="Q2710" s="12">
        <f t="shared" si="42"/>
        <v>43333</v>
      </c>
      <c r="R2710" s="12" t="str">
        <f>TEXT(table_netflix[[#This Row],[date_added_todate]], "mmm")</f>
        <v>Aug</v>
      </c>
      <c r="S2710" t="s">
        <v>14007</v>
      </c>
    </row>
    <row r="2711" spans="1:19" x14ac:dyDescent="0.3">
      <c r="A2711" t="s">
        <v>14008</v>
      </c>
      <c r="B2711" t="s">
        <v>15</v>
      </c>
      <c r="C2711" t="s">
        <v>14009</v>
      </c>
      <c r="D2711" t="s">
        <v>14010</v>
      </c>
      <c r="E2711" t="s">
        <v>14011</v>
      </c>
      <c r="F2711" t="s">
        <v>39</v>
      </c>
      <c r="G2711" s="14" t="s">
        <v>13996</v>
      </c>
      <c r="H2711">
        <v>2018</v>
      </c>
      <c r="I2711" t="s">
        <v>20</v>
      </c>
      <c r="J2711" t="s">
        <v>1112</v>
      </c>
      <c r="K2711">
        <f>IFERROR(VALUE(LEFT(table_netflix[[#This Row],[duration (in min)]], LEN(table_netflix[[#This Row],[duration (in min)]])-4)),0)</f>
        <v>130</v>
      </c>
      <c r="L2711" t="s">
        <v>53</v>
      </c>
      <c r="M2711" t="s">
        <v>55</v>
      </c>
      <c r="N2711" t="s">
        <v>107</v>
      </c>
      <c r="O2711" t="str" cm="1">
        <f t="array" ref="O2711">_xlfn.IFS(table_netflix[[#This Row],[release_year]]&gt;=2018, "2018 &amp; after", TRUE, "Before 2018")</f>
        <v>2018 &amp; after</v>
      </c>
      <c r="P2711" s="12">
        <f>DATE(table_netflix[[#This Row],[release_year]],1,1)</f>
        <v>43101</v>
      </c>
      <c r="Q2711" s="12">
        <f t="shared" si="42"/>
        <v>43333</v>
      </c>
      <c r="R2711" s="12" t="str">
        <f>TEXT(table_netflix[[#This Row],[date_added_todate]], "mmm")</f>
        <v>Aug</v>
      </c>
      <c r="S2711" t="s">
        <v>14012</v>
      </c>
    </row>
    <row r="2712" spans="1:19" x14ac:dyDescent="0.3">
      <c r="A2712" t="s">
        <v>14013</v>
      </c>
      <c r="B2712" t="s">
        <v>15</v>
      </c>
      <c r="C2712" t="s">
        <v>14014</v>
      </c>
      <c r="D2712" t="s">
        <v>14015</v>
      </c>
      <c r="E2712" t="s">
        <v>14016</v>
      </c>
      <c r="F2712" t="s">
        <v>39</v>
      </c>
      <c r="G2712" s="14" t="s">
        <v>13996</v>
      </c>
      <c r="H2712">
        <v>2017</v>
      </c>
      <c r="I2712" t="s">
        <v>62</v>
      </c>
      <c r="J2712" t="s">
        <v>278</v>
      </c>
      <c r="K2712">
        <f>IFERROR(VALUE(LEFT(table_netflix[[#This Row],[duration (in min)]], LEN(table_netflix[[#This Row],[duration (in min)]])-4)),0)</f>
        <v>145</v>
      </c>
      <c r="L2712" t="s">
        <v>71</v>
      </c>
      <c r="M2712" t="s">
        <v>72</v>
      </c>
      <c r="N2712" t="s">
        <v>55</v>
      </c>
      <c r="O2712" t="str" cm="1">
        <f t="array" ref="O2712">_xlfn.IFS(table_netflix[[#This Row],[release_year]]&gt;=2018, "2018 &amp; after", TRUE, "Before 2018")</f>
        <v>Before 2018</v>
      </c>
      <c r="P2712" s="12">
        <f>DATE(table_netflix[[#This Row],[release_year]],1,1)</f>
        <v>42736</v>
      </c>
      <c r="Q2712" s="12">
        <f t="shared" si="42"/>
        <v>43333</v>
      </c>
      <c r="R2712" s="12" t="str">
        <f>TEXT(table_netflix[[#This Row],[date_added_todate]], "mmm")</f>
        <v>Aug</v>
      </c>
      <c r="S2712" t="s">
        <v>14017</v>
      </c>
    </row>
    <row r="2713" spans="1:19" x14ac:dyDescent="0.3">
      <c r="A2713" t="s">
        <v>14019</v>
      </c>
      <c r="B2713" t="s">
        <v>15</v>
      </c>
      <c r="C2713" t="s">
        <v>14020</v>
      </c>
      <c r="D2713" t="s">
        <v>14021</v>
      </c>
      <c r="E2713" t="s">
        <v>14022</v>
      </c>
      <c r="F2713" t="s">
        <v>301</v>
      </c>
      <c r="G2713" s="14" t="s">
        <v>14018</v>
      </c>
      <c r="H2713">
        <v>2017</v>
      </c>
      <c r="I2713" t="s">
        <v>27</v>
      </c>
      <c r="J2713" t="s">
        <v>366</v>
      </c>
      <c r="K2713">
        <f>IFERROR(VALUE(LEFT(table_netflix[[#This Row],[duration (in min)]], LEN(table_netflix[[#This Row],[duration (in min)]])-4)),0)</f>
        <v>114</v>
      </c>
      <c r="L2713" t="s">
        <v>71</v>
      </c>
      <c r="M2713" t="s">
        <v>72</v>
      </c>
      <c r="N2713" t="s">
        <v>55</v>
      </c>
      <c r="O2713" t="str" cm="1">
        <f t="array" ref="O2713">_xlfn.IFS(table_netflix[[#This Row],[release_year]]&gt;=2018, "2018 &amp; after", TRUE, "Before 2018")</f>
        <v>Before 2018</v>
      </c>
      <c r="P2713" s="12">
        <f>DATE(table_netflix[[#This Row],[release_year]],1,1)</f>
        <v>42736</v>
      </c>
      <c r="Q2713" s="12">
        <f t="shared" si="42"/>
        <v>43329</v>
      </c>
      <c r="R2713" s="12" t="str">
        <f>TEXT(table_netflix[[#This Row],[date_added_todate]], "mmm")</f>
        <v>Aug</v>
      </c>
      <c r="S2713" t="s">
        <v>14023</v>
      </c>
    </row>
    <row r="2714" spans="1:19" x14ac:dyDescent="0.3">
      <c r="A2714" t="s">
        <v>14024</v>
      </c>
      <c r="B2714" t="s">
        <v>15</v>
      </c>
      <c r="C2714" t="s">
        <v>14025</v>
      </c>
      <c r="D2714" t="s">
        <v>14026</v>
      </c>
      <c r="E2714" t="s">
        <v>14027</v>
      </c>
      <c r="F2714" t="s">
        <v>18</v>
      </c>
      <c r="G2714" s="14" t="s">
        <v>14018</v>
      </c>
      <c r="H2714">
        <v>2018</v>
      </c>
      <c r="I2714" t="s">
        <v>62</v>
      </c>
      <c r="J2714" t="s">
        <v>218</v>
      </c>
      <c r="K2714">
        <f>IFERROR(VALUE(LEFT(table_netflix[[#This Row],[duration (in min)]], LEN(table_netflix[[#This Row],[duration (in min)]])-4)),0)</f>
        <v>100</v>
      </c>
      <c r="L2714" t="s">
        <v>71</v>
      </c>
      <c r="M2714" t="s">
        <v>55</v>
      </c>
      <c r="N2714" t="s">
        <v>107</v>
      </c>
      <c r="O2714" t="str" cm="1">
        <f t="array" ref="O2714">_xlfn.IFS(table_netflix[[#This Row],[release_year]]&gt;=2018, "2018 &amp; after", TRUE, "Before 2018")</f>
        <v>2018 &amp; after</v>
      </c>
      <c r="P2714" s="12">
        <f>DATE(table_netflix[[#This Row],[release_year]],1,1)</f>
        <v>43101</v>
      </c>
      <c r="Q2714" s="12">
        <f t="shared" si="42"/>
        <v>43329</v>
      </c>
      <c r="R2714" s="12" t="str">
        <f>TEXT(table_netflix[[#This Row],[date_added_todate]], "mmm")</f>
        <v>Aug</v>
      </c>
      <c r="S2714" t="s">
        <v>14028</v>
      </c>
    </row>
    <row r="2715" spans="1:19" x14ac:dyDescent="0.3">
      <c r="A2715" t="s">
        <v>14029</v>
      </c>
      <c r="B2715" t="s">
        <v>15</v>
      </c>
      <c r="C2715" t="s">
        <v>14030</v>
      </c>
      <c r="D2715" t="s">
        <v>14031</v>
      </c>
      <c r="E2715" t="s">
        <v>14032</v>
      </c>
      <c r="F2715" t="s">
        <v>331</v>
      </c>
      <c r="G2715" s="14" t="s">
        <v>14018</v>
      </c>
      <c r="H2715">
        <v>2018</v>
      </c>
      <c r="I2715" t="s">
        <v>27</v>
      </c>
      <c r="J2715" t="s">
        <v>2748</v>
      </c>
      <c r="K2715">
        <f>IFERROR(VALUE(LEFT(table_netflix[[#This Row],[duration (in min)]], LEN(table_netflix[[#This Row],[duration (in min)]])-4)),0)</f>
        <v>54</v>
      </c>
      <c r="L2715" t="s">
        <v>852</v>
      </c>
      <c r="O2715" t="str" cm="1">
        <f t="array" ref="O2715">_xlfn.IFS(table_netflix[[#This Row],[release_year]]&gt;=2018, "2018 &amp; after", TRUE, "Before 2018")</f>
        <v>2018 &amp; after</v>
      </c>
      <c r="P2715" s="12">
        <f>DATE(table_netflix[[#This Row],[release_year]],1,1)</f>
        <v>43101</v>
      </c>
      <c r="Q2715" s="12">
        <f t="shared" si="42"/>
        <v>43329</v>
      </c>
      <c r="R2715" s="12" t="str">
        <f>TEXT(table_netflix[[#This Row],[date_added_todate]], "mmm")</f>
        <v>Aug</v>
      </c>
      <c r="S2715" t="s">
        <v>14033</v>
      </c>
    </row>
    <row r="2716" spans="1:19" x14ac:dyDescent="0.3">
      <c r="A2716" t="s">
        <v>14034</v>
      </c>
      <c r="B2716" t="s">
        <v>15</v>
      </c>
      <c r="C2716" t="s">
        <v>14035</v>
      </c>
      <c r="D2716" t="s">
        <v>4321</v>
      </c>
      <c r="E2716" t="s">
        <v>14036</v>
      </c>
      <c r="F2716" t="s">
        <v>39</v>
      </c>
      <c r="G2716" s="14" t="s">
        <v>14037</v>
      </c>
      <c r="H2716">
        <v>2018</v>
      </c>
      <c r="I2716" t="s">
        <v>62</v>
      </c>
      <c r="J2716" t="s">
        <v>714</v>
      </c>
      <c r="K2716">
        <f>IFERROR(VALUE(LEFT(table_netflix[[#This Row],[duration (in min)]], LEN(table_netflix[[#This Row],[duration (in min)]])-4)),0)</f>
        <v>150</v>
      </c>
      <c r="L2716" t="s">
        <v>53</v>
      </c>
      <c r="M2716" t="s">
        <v>55</v>
      </c>
      <c r="N2716" t="s">
        <v>127</v>
      </c>
      <c r="O2716" t="str" cm="1">
        <f t="array" ref="O2716">_xlfn.IFS(table_netflix[[#This Row],[release_year]]&gt;=2018, "2018 &amp; after", TRUE, "Before 2018")</f>
        <v>2018 &amp; after</v>
      </c>
      <c r="P2716" s="12">
        <f>DATE(table_netflix[[#This Row],[release_year]],1,1)</f>
        <v>43101</v>
      </c>
      <c r="Q2716" s="12">
        <f t="shared" si="42"/>
        <v>43328</v>
      </c>
      <c r="R2716" s="12" t="str">
        <f>TEXT(table_netflix[[#This Row],[date_added_todate]], "mmm")</f>
        <v>Aug</v>
      </c>
      <c r="S2716" t="s">
        <v>14038</v>
      </c>
    </row>
    <row r="2717" spans="1:19" x14ac:dyDescent="0.3">
      <c r="A2717" t="s">
        <v>14039</v>
      </c>
      <c r="B2717" t="s">
        <v>15</v>
      </c>
      <c r="C2717" t="s">
        <v>14040</v>
      </c>
      <c r="D2717" t="s">
        <v>14041</v>
      </c>
      <c r="E2717" t="s">
        <v>14042</v>
      </c>
      <c r="F2717" t="s">
        <v>18</v>
      </c>
      <c r="G2717" s="14" t="s">
        <v>14043</v>
      </c>
      <c r="H2717">
        <v>2015</v>
      </c>
      <c r="I2717" t="s">
        <v>27</v>
      </c>
      <c r="J2717" t="s">
        <v>143</v>
      </c>
      <c r="K2717">
        <f>IFERROR(VALUE(LEFT(table_netflix[[#This Row],[duration (in min)]], LEN(table_netflix[[#This Row],[duration (in min)]])-4)),0)</f>
        <v>105</v>
      </c>
      <c r="L2717" t="s">
        <v>71</v>
      </c>
      <c r="M2717" t="s">
        <v>72</v>
      </c>
      <c r="N2717" t="s">
        <v>54</v>
      </c>
      <c r="O2717" t="str" cm="1">
        <f t="array" ref="O2717">_xlfn.IFS(table_netflix[[#This Row],[release_year]]&gt;=2018, "2018 &amp; after", TRUE, "Before 2018")</f>
        <v>Before 2018</v>
      </c>
      <c r="P2717" s="12">
        <f>DATE(table_netflix[[#This Row],[release_year]],1,1)</f>
        <v>42005</v>
      </c>
      <c r="Q2717" s="12">
        <f t="shared" si="42"/>
        <v>43327</v>
      </c>
      <c r="R2717" s="12" t="str">
        <f>TEXT(table_netflix[[#This Row],[date_added_todate]], "mmm")</f>
        <v>Aug</v>
      </c>
      <c r="S2717" t="s">
        <v>14044</v>
      </c>
    </row>
    <row r="2718" spans="1:19" x14ac:dyDescent="0.3">
      <c r="A2718" t="s">
        <v>14046</v>
      </c>
      <c r="B2718" t="s">
        <v>15</v>
      </c>
      <c r="C2718" t="s">
        <v>14047</v>
      </c>
      <c r="D2718" t="s">
        <v>14048</v>
      </c>
      <c r="E2718" t="s">
        <v>14049</v>
      </c>
      <c r="F2718" t="s">
        <v>61</v>
      </c>
      <c r="G2718" s="14" t="s">
        <v>14045</v>
      </c>
      <c r="H2718">
        <v>2018</v>
      </c>
      <c r="I2718" t="s">
        <v>84</v>
      </c>
      <c r="J2718" t="s">
        <v>160</v>
      </c>
      <c r="K2718">
        <f>IFERROR(VALUE(LEFT(table_netflix[[#This Row],[duration (in min)]], LEN(table_netflix[[#This Row],[duration (in min)]])-4)),0)</f>
        <v>124</v>
      </c>
      <c r="L2718" t="s">
        <v>53</v>
      </c>
      <c r="M2718" t="s">
        <v>107</v>
      </c>
      <c r="O2718" t="str" cm="1">
        <f t="array" ref="O2718">_xlfn.IFS(table_netflix[[#This Row],[release_year]]&gt;=2018, "2018 &amp; after", TRUE, "Before 2018")</f>
        <v>2018 &amp; after</v>
      </c>
      <c r="P2718" s="12">
        <f>DATE(table_netflix[[#This Row],[release_year]],1,1)</f>
        <v>43101</v>
      </c>
      <c r="Q2718" s="12">
        <f t="shared" si="42"/>
        <v>43322</v>
      </c>
      <c r="R2718" s="12" t="str">
        <f>TEXT(table_netflix[[#This Row],[date_added_todate]], "mmm")</f>
        <v>Aug</v>
      </c>
      <c r="S2718" t="s">
        <v>14050</v>
      </c>
    </row>
    <row r="2719" spans="1:19" x14ac:dyDescent="0.3">
      <c r="A2719" t="s">
        <v>14051</v>
      </c>
      <c r="B2719" t="s">
        <v>15</v>
      </c>
      <c r="C2719" t="s">
        <v>14052</v>
      </c>
      <c r="D2719" t="s">
        <v>14053</v>
      </c>
      <c r="E2719" t="s">
        <v>14054</v>
      </c>
      <c r="F2719" t="s">
        <v>18</v>
      </c>
      <c r="G2719" s="14" t="s">
        <v>14045</v>
      </c>
      <c r="H2719">
        <v>2018</v>
      </c>
      <c r="I2719" t="s">
        <v>27</v>
      </c>
      <c r="J2719" t="s">
        <v>241</v>
      </c>
      <c r="K2719">
        <f>IFERROR(VALUE(LEFT(table_netflix[[#This Row],[duration (in min)]], LEN(table_netflix[[#This Row],[duration (in min)]])-4)),0)</f>
        <v>95</v>
      </c>
      <c r="L2719" t="s">
        <v>71</v>
      </c>
      <c r="O2719" t="str" cm="1">
        <f t="array" ref="O2719">_xlfn.IFS(table_netflix[[#This Row],[release_year]]&gt;=2018, "2018 &amp; after", TRUE, "Before 2018")</f>
        <v>2018 &amp; after</v>
      </c>
      <c r="P2719" s="12">
        <f>DATE(table_netflix[[#This Row],[release_year]],1,1)</f>
        <v>43101</v>
      </c>
      <c r="Q2719" s="12">
        <f t="shared" si="42"/>
        <v>43322</v>
      </c>
      <c r="R2719" s="12" t="str">
        <f>TEXT(table_netflix[[#This Row],[date_added_todate]], "mmm")</f>
        <v>Aug</v>
      </c>
      <c r="S2719" t="s">
        <v>14055</v>
      </c>
    </row>
    <row r="2720" spans="1:19" x14ac:dyDescent="0.3">
      <c r="A2720" t="s">
        <v>14056</v>
      </c>
      <c r="B2720" t="s">
        <v>15</v>
      </c>
      <c r="C2720" t="s">
        <v>14057</v>
      </c>
      <c r="D2720" t="s">
        <v>889</v>
      </c>
      <c r="E2720" t="s">
        <v>14058</v>
      </c>
      <c r="F2720" t="s">
        <v>18</v>
      </c>
      <c r="G2720" s="14" t="s">
        <v>14045</v>
      </c>
      <c r="H2720">
        <v>2018</v>
      </c>
      <c r="I2720" t="s">
        <v>84</v>
      </c>
      <c r="J2720" t="s">
        <v>1828</v>
      </c>
      <c r="K2720">
        <f>IFERROR(VALUE(LEFT(table_netflix[[#This Row],[duration (in min)]], LEN(table_netflix[[#This Row],[duration (in min)]])-4)),0)</f>
        <v>12</v>
      </c>
      <c r="L2720" t="s">
        <v>22</v>
      </c>
      <c r="M2720" t="s">
        <v>266</v>
      </c>
      <c r="O2720" t="str" cm="1">
        <f t="array" ref="O2720">_xlfn.IFS(table_netflix[[#This Row],[release_year]]&gt;=2018, "2018 &amp; after", TRUE, "Before 2018")</f>
        <v>2018 &amp; after</v>
      </c>
      <c r="P2720" s="12">
        <f>DATE(table_netflix[[#This Row],[release_year]],1,1)</f>
        <v>43101</v>
      </c>
      <c r="Q2720" s="12">
        <f t="shared" si="42"/>
        <v>43322</v>
      </c>
      <c r="R2720" s="12" t="str">
        <f>TEXT(table_netflix[[#This Row],[date_added_todate]], "mmm")</f>
        <v>Aug</v>
      </c>
      <c r="S2720" t="s">
        <v>14059</v>
      </c>
    </row>
    <row r="2721" spans="1:19" x14ac:dyDescent="0.3">
      <c r="A2721" t="s">
        <v>14060</v>
      </c>
      <c r="B2721" t="s">
        <v>15</v>
      </c>
      <c r="C2721" t="s">
        <v>14061</v>
      </c>
      <c r="D2721" t="s">
        <v>7434</v>
      </c>
      <c r="E2721" t="s">
        <v>14062</v>
      </c>
      <c r="F2721" t="s">
        <v>451</v>
      </c>
      <c r="G2721" s="14" t="s">
        <v>14063</v>
      </c>
      <c r="H2721">
        <v>2018</v>
      </c>
      <c r="I2721" t="s">
        <v>27</v>
      </c>
      <c r="J2721" t="s">
        <v>70</v>
      </c>
      <c r="K2721">
        <f>IFERROR(VALUE(LEFT(table_netflix[[#This Row],[duration (in min)]], LEN(table_netflix[[#This Row],[duration (in min)]])-4)),0)</f>
        <v>104</v>
      </c>
      <c r="L2721" t="s">
        <v>53</v>
      </c>
      <c r="M2721" t="s">
        <v>55</v>
      </c>
      <c r="N2721" t="s">
        <v>142</v>
      </c>
      <c r="O2721" t="str" cm="1">
        <f t="array" ref="O2721">_xlfn.IFS(table_netflix[[#This Row],[release_year]]&gt;=2018, "2018 &amp; after", TRUE, "Before 2018")</f>
        <v>2018 &amp; after</v>
      </c>
      <c r="P2721" s="12">
        <f>DATE(table_netflix[[#This Row],[release_year]],1,1)</f>
        <v>43101</v>
      </c>
      <c r="Q2721" s="12">
        <f t="shared" si="42"/>
        <v>43321</v>
      </c>
      <c r="R2721" s="12" t="str">
        <f>TEXT(table_netflix[[#This Row],[date_added_todate]], "mmm")</f>
        <v>Aug</v>
      </c>
      <c r="S2721" t="s">
        <v>14064</v>
      </c>
    </row>
    <row r="2722" spans="1:19" x14ac:dyDescent="0.3">
      <c r="A2722" t="s">
        <v>14065</v>
      </c>
      <c r="B2722" t="s">
        <v>15</v>
      </c>
      <c r="C2722" t="s">
        <v>14066</v>
      </c>
      <c r="D2722" t="s">
        <v>14067</v>
      </c>
      <c r="E2722" t="s">
        <v>14068</v>
      </c>
      <c r="F2722" t="s">
        <v>39</v>
      </c>
      <c r="G2722" s="14" t="s">
        <v>14069</v>
      </c>
      <c r="H2722">
        <v>2014</v>
      </c>
      <c r="I2722" t="s">
        <v>84</v>
      </c>
      <c r="J2722" t="s">
        <v>355</v>
      </c>
      <c r="K2722">
        <f>IFERROR(VALUE(LEFT(table_netflix[[#This Row],[duration (in min)]], LEN(table_netflix[[#This Row],[duration (in min)]])-4)),0)</f>
        <v>143</v>
      </c>
      <c r="L2722" t="s">
        <v>71</v>
      </c>
      <c r="M2722" t="s">
        <v>72</v>
      </c>
      <c r="N2722" t="s">
        <v>55</v>
      </c>
      <c r="O2722" t="str" cm="1">
        <f t="array" ref="O2722">_xlfn.IFS(table_netflix[[#This Row],[release_year]]&gt;=2018, "2018 &amp; after", TRUE, "Before 2018")</f>
        <v>Before 2018</v>
      </c>
      <c r="P2722" s="12">
        <f>DATE(table_netflix[[#This Row],[release_year]],1,1)</f>
        <v>41640</v>
      </c>
      <c r="Q2722" s="12">
        <f t="shared" si="42"/>
        <v>43316</v>
      </c>
      <c r="R2722" s="12" t="str">
        <f>TEXT(table_netflix[[#This Row],[date_added_todate]], "mmm")</f>
        <v>Aug</v>
      </c>
      <c r="S2722" t="s">
        <v>14070</v>
      </c>
    </row>
    <row r="2723" spans="1:19" x14ac:dyDescent="0.3">
      <c r="A2723" t="s">
        <v>14071</v>
      </c>
      <c r="B2723" t="s">
        <v>15</v>
      </c>
      <c r="C2723" t="s">
        <v>14072</v>
      </c>
      <c r="D2723" t="s">
        <v>14073</v>
      </c>
      <c r="E2723" t="s">
        <v>14074</v>
      </c>
      <c r="F2723" t="s">
        <v>39</v>
      </c>
      <c r="G2723" s="14" t="s">
        <v>14069</v>
      </c>
      <c r="H2723">
        <v>2016</v>
      </c>
      <c r="I2723" t="s">
        <v>62</v>
      </c>
      <c r="J2723" t="s">
        <v>81</v>
      </c>
      <c r="K2723">
        <f>IFERROR(VALUE(LEFT(table_netflix[[#This Row],[duration (in min)]], LEN(table_netflix[[#This Row],[duration (in min)]])-4)),0)</f>
        <v>127</v>
      </c>
      <c r="L2723" t="s">
        <v>144</v>
      </c>
      <c r="M2723" t="s">
        <v>55</v>
      </c>
      <c r="O2723" t="str" cm="1">
        <f t="array" ref="O2723">_xlfn.IFS(table_netflix[[#This Row],[release_year]]&gt;=2018, "2018 &amp; after", TRUE, "Before 2018")</f>
        <v>Before 2018</v>
      </c>
      <c r="P2723" s="12">
        <f>DATE(table_netflix[[#This Row],[release_year]],1,1)</f>
        <v>42370</v>
      </c>
      <c r="Q2723" s="12">
        <f t="shared" si="42"/>
        <v>43316</v>
      </c>
      <c r="R2723" s="12" t="str">
        <f>TEXT(table_netflix[[#This Row],[date_added_todate]], "mmm")</f>
        <v>Aug</v>
      </c>
      <c r="S2723" t="s">
        <v>14075</v>
      </c>
    </row>
    <row r="2724" spans="1:19" x14ac:dyDescent="0.3">
      <c r="A2724" t="s">
        <v>14076</v>
      </c>
      <c r="B2724" t="s">
        <v>15</v>
      </c>
      <c r="C2724" t="s">
        <v>14077</v>
      </c>
      <c r="D2724" t="s">
        <v>14078</v>
      </c>
      <c r="E2724" t="s">
        <v>14079</v>
      </c>
      <c r="F2724" t="s">
        <v>39</v>
      </c>
      <c r="G2724" s="14" t="s">
        <v>14069</v>
      </c>
      <c r="H2724">
        <v>2018</v>
      </c>
      <c r="I2724" t="s">
        <v>27</v>
      </c>
      <c r="J2724" t="s">
        <v>218</v>
      </c>
      <c r="K2724">
        <f>IFERROR(VALUE(LEFT(table_netflix[[#This Row],[duration (in min)]], LEN(table_netflix[[#This Row],[duration (in min)]])-4)),0)</f>
        <v>100</v>
      </c>
      <c r="L2724" t="s">
        <v>71</v>
      </c>
      <c r="M2724" t="s">
        <v>72</v>
      </c>
      <c r="N2724" t="s">
        <v>55</v>
      </c>
      <c r="O2724" t="str" cm="1">
        <f t="array" ref="O2724">_xlfn.IFS(table_netflix[[#This Row],[release_year]]&gt;=2018, "2018 &amp; after", TRUE, "Before 2018")</f>
        <v>2018 &amp; after</v>
      </c>
      <c r="P2724" s="12">
        <f>DATE(table_netflix[[#This Row],[release_year]],1,1)</f>
        <v>43101</v>
      </c>
      <c r="Q2724" s="12">
        <f t="shared" si="42"/>
        <v>43316</v>
      </c>
      <c r="R2724" s="12" t="str">
        <f>TEXT(table_netflix[[#This Row],[date_added_todate]], "mmm")</f>
        <v>Aug</v>
      </c>
      <c r="S2724" t="s">
        <v>14080</v>
      </c>
    </row>
    <row r="2725" spans="1:19" x14ac:dyDescent="0.3">
      <c r="A2725" t="s">
        <v>14081</v>
      </c>
      <c r="B2725" t="s">
        <v>15</v>
      </c>
      <c r="C2725" t="s">
        <v>14082</v>
      </c>
      <c r="D2725" t="s">
        <v>14083</v>
      </c>
      <c r="E2725" t="s">
        <v>14084</v>
      </c>
      <c r="F2725" t="s">
        <v>151</v>
      </c>
      <c r="G2725" s="14" t="s">
        <v>14069</v>
      </c>
      <c r="H2725">
        <v>2018</v>
      </c>
      <c r="I2725" t="s">
        <v>84</v>
      </c>
      <c r="J2725" t="s">
        <v>1242</v>
      </c>
      <c r="K2725">
        <f>IFERROR(VALUE(LEFT(table_netflix[[#This Row],[duration (in min)]], LEN(table_netflix[[#This Row],[duration (in min)]])-4)),0)</f>
        <v>74</v>
      </c>
      <c r="L2725" t="s">
        <v>1249</v>
      </c>
      <c r="M2725" t="s">
        <v>55</v>
      </c>
      <c r="N2725" t="s">
        <v>107</v>
      </c>
      <c r="O2725" t="str" cm="1">
        <f t="array" ref="O2725">_xlfn.IFS(table_netflix[[#This Row],[release_year]]&gt;=2018, "2018 &amp; after", TRUE, "Before 2018")</f>
        <v>2018 &amp; after</v>
      </c>
      <c r="P2725" s="12">
        <f>DATE(table_netflix[[#This Row],[release_year]],1,1)</f>
        <v>43101</v>
      </c>
      <c r="Q2725" s="12">
        <f t="shared" si="42"/>
        <v>43316</v>
      </c>
      <c r="R2725" s="12" t="str">
        <f>TEXT(table_netflix[[#This Row],[date_added_todate]], "mmm")</f>
        <v>Aug</v>
      </c>
      <c r="S2725" t="s">
        <v>14085</v>
      </c>
    </row>
    <row r="2726" spans="1:19" x14ac:dyDescent="0.3">
      <c r="A2726" t="s">
        <v>14087</v>
      </c>
      <c r="B2726" t="s">
        <v>15</v>
      </c>
      <c r="C2726" t="s">
        <v>14088</v>
      </c>
      <c r="D2726" t="s">
        <v>14089</v>
      </c>
      <c r="E2726" t="s">
        <v>14090</v>
      </c>
      <c r="F2726" t="s">
        <v>18</v>
      </c>
      <c r="G2726" s="14" t="s">
        <v>14086</v>
      </c>
      <c r="H2726">
        <v>2018</v>
      </c>
      <c r="I2726" t="s">
        <v>27</v>
      </c>
      <c r="J2726" t="s">
        <v>70</v>
      </c>
      <c r="K2726">
        <f>IFERROR(VALUE(LEFT(table_netflix[[#This Row],[duration (in min)]], LEN(table_netflix[[#This Row],[duration (in min)]])-4)),0)</f>
        <v>104</v>
      </c>
      <c r="L2726" t="s">
        <v>71</v>
      </c>
      <c r="M2726" t="s">
        <v>72</v>
      </c>
      <c r="O2726" t="str" cm="1">
        <f t="array" ref="O2726">_xlfn.IFS(table_netflix[[#This Row],[release_year]]&gt;=2018, "2018 &amp; after", TRUE, "Before 2018")</f>
        <v>2018 &amp; after</v>
      </c>
      <c r="P2726" s="12">
        <f>DATE(table_netflix[[#This Row],[release_year]],1,1)</f>
        <v>43101</v>
      </c>
      <c r="Q2726" s="12">
        <f t="shared" si="42"/>
        <v>43315</v>
      </c>
      <c r="R2726" s="12" t="str">
        <f>TEXT(table_netflix[[#This Row],[date_added_todate]], "mmm")</f>
        <v>Aug</v>
      </c>
      <c r="S2726" t="s">
        <v>14091</v>
      </c>
    </row>
    <row r="2727" spans="1:19" x14ac:dyDescent="0.3">
      <c r="A2727" t="s">
        <v>14092</v>
      </c>
      <c r="B2727" t="s">
        <v>15</v>
      </c>
      <c r="C2727" t="s">
        <v>14093</v>
      </c>
      <c r="D2727" t="s">
        <v>13633</v>
      </c>
      <c r="E2727" t="s">
        <v>14094</v>
      </c>
      <c r="F2727" t="s">
        <v>39</v>
      </c>
      <c r="G2727" s="14" t="s">
        <v>14095</v>
      </c>
      <c r="H2727">
        <v>2011</v>
      </c>
      <c r="I2727" t="s">
        <v>27</v>
      </c>
      <c r="J2727" t="s">
        <v>1060</v>
      </c>
      <c r="K2727">
        <f>IFERROR(VALUE(LEFT(table_netflix[[#This Row],[duration (in min)]], LEN(table_netflix[[#This Row],[duration (in min)]])-4)),0)</f>
        <v>148</v>
      </c>
      <c r="L2727" t="s">
        <v>53</v>
      </c>
      <c r="M2727" t="s">
        <v>55</v>
      </c>
      <c r="N2727" t="s">
        <v>142</v>
      </c>
      <c r="O2727" t="str" cm="1">
        <f t="array" ref="O2727">_xlfn.IFS(table_netflix[[#This Row],[release_year]]&gt;=2018, "2018 &amp; after", TRUE, "Before 2018")</f>
        <v>Before 2018</v>
      </c>
      <c r="P2727" s="12">
        <f>DATE(table_netflix[[#This Row],[release_year]],1,1)</f>
        <v>40544</v>
      </c>
      <c r="Q2727" s="12">
        <f t="shared" si="42"/>
        <v>43314</v>
      </c>
      <c r="R2727" s="12" t="str">
        <f>TEXT(table_netflix[[#This Row],[date_added_todate]], "mmm")</f>
        <v>Aug</v>
      </c>
      <c r="S2727" t="s">
        <v>14096</v>
      </c>
    </row>
    <row r="2728" spans="1:19" x14ac:dyDescent="0.3">
      <c r="A2728" t="s">
        <v>14097</v>
      </c>
      <c r="B2728" t="s">
        <v>15</v>
      </c>
      <c r="C2728" t="s">
        <v>14098</v>
      </c>
      <c r="D2728" t="s">
        <v>6848</v>
      </c>
      <c r="E2728" t="s">
        <v>14099</v>
      </c>
      <c r="F2728" t="s">
        <v>39</v>
      </c>
      <c r="G2728" s="14" t="s">
        <v>14095</v>
      </c>
      <c r="H2728">
        <v>2011</v>
      </c>
      <c r="I2728" t="s">
        <v>84</v>
      </c>
      <c r="J2728" t="s">
        <v>81</v>
      </c>
      <c r="K2728">
        <f>IFERROR(VALUE(LEFT(table_netflix[[#This Row],[duration (in min)]], LEN(table_netflix[[#This Row],[duration (in min)]])-4)),0)</f>
        <v>127</v>
      </c>
      <c r="L2728" t="s">
        <v>47</v>
      </c>
      <c r="M2728" t="s">
        <v>85</v>
      </c>
      <c r="N2728" t="s">
        <v>72</v>
      </c>
      <c r="O2728" t="str" cm="1">
        <f t="array" ref="O2728">_xlfn.IFS(table_netflix[[#This Row],[release_year]]&gt;=2018, "2018 &amp; after", TRUE, "Before 2018")</f>
        <v>Before 2018</v>
      </c>
      <c r="P2728" s="12">
        <f>DATE(table_netflix[[#This Row],[release_year]],1,1)</f>
        <v>40544</v>
      </c>
      <c r="Q2728" s="12">
        <f t="shared" si="42"/>
        <v>43314</v>
      </c>
      <c r="R2728" s="12" t="str">
        <f>TEXT(table_netflix[[#This Row],[date_added_todate]], "mmm")</f>
        <v>Aug</v>
      </c>
      <c r="S2728" t="s">
        <v>14100</v>
      </c>
    </row>
    <row r="2729" spans="1:19" x14ac:dyDescent="0.3">
      <c r="A2729" t="s">
        <v>14101</v>
      </c>
      <c r="B2729" t="s">
        <v>15</v>
      </c>
      <c r="C2729" t="s">
        <v>14102</v>
      </c>
      <c r="D2729" t="s">
        <v>13213</v>
      </c>
      <c r="E2729" t="s">
        <v>14103</v>
      </c>
      <c r="F2729" t="s">
        <v>39</v>
      </c>
      <c r="G2729" s="14" t="s">
        <v>14095</v>
      </c>
      <c r="H2729">
        <v>2008</v>
      </c>
      <c r="I2729" t="s">
        <v>27</v>
      </c>
      <c r="J2729" t="s">
        <v>3091</v>
      </c>
      <c r="K2729">
        <f>IFERROR(VALUE(LEFT(table_netflix[[#This Row],[duration (in min)]], LEN(table_netflix[[#This Row],[duration (in min)]])-4)),0)</f>
        <v>158</v>
      </c>
      <c r="L2729" t="s">
        <v>53</v>
      </c>
      <c r="M2729" t="s">
        <v>55</v>
      </c>
      <c r="O2729" t="str" cm="1">
        <f t="array" ref="O2729">_xlfn.IFS(table_netflix[[#This Row],[release_year]]&gt;=2018, "2018 &amp; after", TRUE, "Before 2018")</f>
        <v>Before 2018</v>
      </c>
      <c r="P2729" s="12">
        <f>DATE(table_netflix[[#This Row],[release_year]],1,1)</f>
        <v>39448</v>
      </c>
      <c r="Q2729" s="12">
        <f t="shared" si="42"/>
        <v>43314</v>
      </c>
      <c r="R2729" s="12" t="str">
        <f>TEXT(table_netflix[[#This Row],[date_added_todate]], "mmm")</f>
        <v>Aug</v>
      </c>
      <c r="S2729" t="s">
        <v>14104</v>
      </c>
    </row>
    <row r="2730" spans="1:19" x14ac:dyDescent="0.3">
      <c r="A2730" t="s">
        <v>14105</v>
      </c>
      <c r="B2730" t="s">
        <v>15</v>
      </c>
      <c r="C2730" t="s">
        <v>14106</v>
      </c>
      <c r="D2730" t="s">
        <v>9606</v>
      </c>
      <c r="E2730" t="s">
        <v>14107</v>
      </c>
      <c r="F2730" t="s">
        <v>39</v>
      </c>
      <c r="G2730" s="14" t="s">
        <v>14095</v>
      </c>
      <c r="H2730">
        <v>2016</v>
      </c>
      <c r="I2730" t="s">
        <v>62</v>
      </c>
      <c r="J2730" t="s">
        <v>160</v>
      </c>
      <c r="K2730">
        <f>IFERROR(VALUE(LEFT(table_netflix[[#This Row],[duration (in min)]], LEN(table_netflix[[#This Row],[duration (in min)]])-4)),0)</f>
        <v>124</v>
      </c>
      <c r="L2730" t="s">
        <v>53</v>
      </c>
      <c r="M2730" t="s">
        <v>55</v>
      </c>
      <c r="N2730" t="s">
        <v>107</v>
      </c>
      <c r="O2730" t="str" cm="1">
        <f t="array" ref="O2730">_xlfn.IFS(table_netflix[[#This Row],[release_year]]&gt;=2018, "2018 &amp; after", TRUE, "Before 2018")</f>
        <v>Before 2018</v>
      </c>
      <c r="P2730" s="12">
        <f>DATE(table_netflix[[#This Row],[release_year]],1,1)</f>
        <v>42370</v>
      </c>
      <c r="Q2730" s="12">
        <f t="shared" si="42"/>
        <v>43314</v>
      </c>
      <c r="R2730" s="12" t="str">
        <f>TEXT(table_netflix[[#This Row],[date_added_todate]], "mmm")</f>
        <v>Aug</v>
      </c>
      <c r="S2730" t="s">
        <v>14108</v>
      </c>
    </row>
    <row r="2731" spans="1:19" x14ac:dyDescent="0.3">
      <c r="A2731" t="s">
        <v>14109</v>
      </c>
      <c r="B2731" t="s">
        <v>15</v>
      </c>
      <c r="C2731" t="s">
        <v>14110</v>
      </c>
      <c r="D2731" t="s">
        <v>14111</v>
      </c>
      <c r="E2731" t="s">
        <v>14112</v>
      </c>
      <c r="F2731" t="s">
        <v>39</v>
      </c>
      <c r="G2731" s="14" t="s">
        <v>14095</v>
      </c>
      <c r="H2731">
        <v>2000</v>
      </c>
      <c r="I2731" t="s">
        <v>62</v>
      </c>
      <c r="J2731" t="s">
        <v>14113</v>
      </c>
      <c r="K2731">
        <f>IFERROR(VALUE(LEFT(table_netflix[[#This Row],[duration (in min)]], LEN(table_netflix[[#This Row],[duration (in min)]])-4)),0)</f>
        <v>163</v>
      </c>
      <c r="L2731" t="s">
        <v>53</v>
      </c>
      <c r="M2731" t="s">
        <v>55</v>
      </c>
      <c r="N2731" t="s">
        <v>112</v>
      </c>
      <c r="O2731" t="str" cm="1">
        <f t="array" ref="O2731">_xlfn.IFS(table_netflix[[#This Row],[release_year]]&gt;=2018, "2018 &amp; after", TRUE, "Before 2018")</f>
        <v>Before 2018</v>
      </c>
      <c r="P2731" s="12">
        <f>DATE(table_netflix[[#This Row],[release_year]],1,1)</f>
        <v>36526</v>
      </c>
      <c r="Q2731" s="12">
        <f t="shared" si="42"/>
        <v>43314</v>
      </c>
      <c r="R2731" s="12" t="str">
        <f>TEXT(table_netflix[[#This Row],[date_added_todate]], "mmm")</f>
        <v>Aug</v>
      </c>
      <c r="S2731" t="s">
        <v>14114</v>
      </c>
    </row>
    <row r="2732" spans="1:19" x14ac:dyDescent="0.3">
      <c r="A2732" t="s">
        <v>14115</v>
      </c>
      <c r="B2732" t="s">
        <v>15</v>
      </c>
      <c r="C2732" t="s">
        <v>14116</v>
      </c>
      <c r="D2732" t="s">
        <v>14117</v>
      </c>
      <c r="E2732" t="s">
        <v>14118</v>
      </c>
      <c r="F2732" t="s">
        <v>39</v>
      </c>
      <c r="G2732" s="14" t="s">
        <v>14095</v>
      </c>
      <c r="H2732">
        <v>2010</v>
      </c>
      <c r="I2732" t="s">
        <v>62</v>
      </c>
      <c r="J2732" t="s">
        <v>412</v>
      </c>
      <c r="K2732">
        <f>IFERROR(VALUE(LEFT(table_netflix[[#This Row],[duration (in min)]], LEN(table_netflix[[#This Row],[duration (in min)]])-4)),0)</f>
        <v>121</v>
      </c>
      <c r="L2732" t="s">
        <v>53</v>
      </c>
      <c r="M2732" t="s">
        <v>55</v>
      </c>
      <c r="O2732" t="str" cm="1">
        <f t="array" ref="O2732">_xlfn.IFS(table_netflix[[#This Row],[release_year]]&gt;=2018, "2018 &amp; after", TRUE, "Before 2018")</f>
        <v>Before 2018</v>
      </c>
      <c r="P2732" s="12">
        <f>DATE(table_netflix[[#This Row],[release_year]],1,1)</f>
        <v>40179</v>
      </c>
      <c r="Q2732" s="12">
        <f t="shared" si="42"/>
        <v>43314</v>
      </c>
      <c r="R2732" s="12" t="str">
        <f>TEXT(table_netflix[[#This Row],[date_added_todate]], "mmm")</f>
        <v>Aug</v>
      </c>
      <c r="S2732" t="s">
        <v>14119</v>
      </c>
    </row>
    <row r="2733" spans="1:19" x14ac:dyDescent="0.3">
      <c r="A2733" t="s">
        <v>14120</v>
      </c>
      <c r="B2733" t="s">
        <v>15</v>
      </c>
      <c r="C2733" t="s">
        <v>14121</v>
      </c>
      <c r="D2733" t="s">
        <v>13633</v>
      </c>
      <c r="E2733" t="s">
        <v>14122</v>
      </c>
      <c r="F2733" t="s">
        <v>39</v>
      </c>
      <c r="G2733" s="14" t="s">
        <v>14095</v>
      </c>
      <c r="H2733">
        <v>2014</v>
      </c>
      <c r="I2733" t="s">
        <v>27</v>
      </c>
      <c r="J2733" t="s">
        <v>429</v>
      </c>
      <c r="K2733">
        <f>IFERROR(VALUE(LEFT(table_netflix[[#This Row],[duration (in min)]], LEN(table_netflix[[#This Row],[duration (in min)]])-4)),0)</f>
        <v>154</v>
      </c>
      <c r="L2733" t="s">
        <v>53</v>
      </c>
      <c r="M2733" t="s">
        <v>55</v>
      </c>
      <c r="N2733" t="s">
        <v>107</v>
      </c>
      <c r="O2733" t="str" cm="1">
        <f t="array" ref="O2733">_xlfn.IFS(table_netflix[[#This Row],[release_year]]&gt;=2018, "2018 &amp; after", TRUE, "Before 2018")</f>
        <v>Before 2018</v>
      </c>
      <c r="P2733" s="12">
        <f>DATE(table_netflix[[#This Row],[release_year]],1,1)</f>
        <v>41640</v>
      </c>
      <c r="Q2733" s="12">
        <f t="shared" si="42"/>
        <v>43314</v>
      </c>
      <c r="R2733" s="12" t="str">
        <f>TEXT(table_netflix[[#This Row],[date_added_todate]], "mmm")</f>
        <v>Aug</v>
      </c>
      <c r="S2733" t="s">
        <v>14123</v>
      </c>
    </row>
    <row r="2734" spans="1:19" x14ac:dyDescent="0.3">
      <c r="A2734" t="s">
        <v>14124</v>
      </c>
      <c r="B2734" t="s">
        <v>15</v>
      </c>
      <c r="C2734" t="s">
        <v>14125</v>
      </c>
      <c r="D2734" t="s">
        <v>5772</v>
      </c>
      <c r="E2734" t="s">
        <v>14126</v>
      </c>
      <c r="F2734" t="s">
        <v>39</v>
      </c>
      <c r="G2734" s="14" t="s">
        <v>14095</v>
      </c>
      <c r="H2734">
        <v>2014</v>
      </c>
      <c r="I2734" t="s">
        <v>62</v>
      </c>
      <c r="J2734" t="s">
        <v>81</v>
      </c>
      <c r="K2734">
        <f>IFERROR(VALUE(LEFT(table_netflix[[#This Row],[duration (in min)]], LEN(table_netflix[[#This Row],[duration (in min)]])-4)),0)</f>
        <v>127</v>
      </c>
      <c r="L2734" t="s">
        <v>144</v>
      </c>
      <c r="M2734" t="s">
        <v>72</v>
      </c>
      <c r="N2734" t="s">
        <v>55</v>
      </c>
      <c r="O2734" t="str" cm="1">
        <f t="array" ref="O2734">_xlfn.IFS(table_netflix[[#This Row],[release_year]]&gt;=2018, "2018 &amp; after", TRUE, "Before 2018")</f>
        <v>Before 2018</v>
      </c>
      <c r="P2734" s="12">
        <f>DATE(table_netflix[[#This Row],[release_year]],1,1)</f>
        <v>41640</v>
      </c>
      <c r="Q2734" s="12">
        <f t="shared" si="42"/>
        <v>43314</v>
      </c>
      <c r="R2734" s="12" t="str">
        <f>TEXT(table_netflix[[#This Row],[date_added_todate]], "mmm")</f>
        <v>Aug</v>
      </c>
      <c r="S2734" t="s">
        <v>14127</v>
      </c>
    </row>
    <row r="2735" spans="1:19" x14ac:dyDescent="0.3">
      <c r="A2735" t="s">
        <v>14128</v>
      </c>
      <c r="B2735" t="s">
        <v>15</v>
      </c>
      <c r="C2735" t="s">
        <v>14129</v>
      </c>
      <c r="D2735" t="s">
        <v>8324</v>
      </c>
      <c r="E2735" t="s">
        <v>14130</v>
      </c>
      <c r="F2735" t="s">
        <v>39</v>
      </c>
      <c r="G2735" s="14" t="s">
        <v>14095</v>
      </c>
      <c r="H2735">
        <v>2010</v>
      </c>
      <c r="I2735" t="s">
        <v>62</v>
      </c>
      <c r="J2735" t="s">
        <v>337</v>
      </c>
      <c r="K2735">
        <f>IFERROR(VALUE(LEFT(table_netflix[[#This Row],[duration (in min)]], LEN(table_netflix[[#This Row],[duration (in min)]])-4)),0)</f>
        <v>128</v>
      </c>
      <c r="L2735" t="s">
        <v>71</v>
      </c>
      <c r="M2735" t="s">
        <v>55</v>
      </c>
      <c r="N2735" t="s">
        <v>112</v>
      </c>
      <c r="O2735" t="str" cm="1">
        <f t="array" ref="O2735">_xlfn.IFS(table_netflix[[#This Row],[release_year]]&gt;=2018, "2018 &amp; after", TRUE, "Before 2018")</f>
        <v>Before 2018</v>
      </c>
      <c r="P2735" s="12">
        <f>DATE(table_netflix[[#This Row],[release_year]],1,1)</f>
        <v>40179</v>
      </c>
      <c r="Q2735" s="12">
        <f t="shared" si="42"/>
        <v>43314</v>
      </c>
      <c r="R2735" s="12" t="str">
        <f>TEXT(table_netflix[[#This Row],[date_added_todate]], "mmm")</f>
        <v>Aug</v>
      </c>
      <c r="S2735" t="s">
        <v>14131</v>
      </c>
    </row>
    <row r="2736" spans="1:19" x14ac:dyDescent="0.3">
      <c r="A2736" t="s">
        <v>14132</v>
      </c>
      <c r="B2736" t="s">
        <v>15</v>
      </c>
      <c r="C2736" t="s">
        <v>14133</v>
      </c>
      <c r="D2736" t="s">
        <v>7849</v>
      </c>
      <c r="E2736" t="s">
        <v>14134</v>
      </c>
      <c r="F2736" t="s">
        <v>39</v>
      </c>
      <c r="G2736" s="14" t="s">
        <v>14095</v>
      </c>
      <c r="H2736">
        <v>2012</v>
      </c>
      <c r="I2736" t="s">
        <v>84</v>
      </c>
      <c r="J2736" t="s">
        <v>174</v>
      </c>
      <c r="K2736">
        <f>IFERROR(VALUE(LEFT(table_netflix[[#This Row],[duration (in min)]], LEN(table_netflix[[#This Row],[duration (in min)]])-4)),0)</f>
        <v>98</v>
      </c>
      <c r="L2736" t="s">
        <v>71</v>
      </c>
      <c r="M2736" t="s">
        <v>55</v>
      </c>
      <c r="N2736" t="s">
        <v>112</v>
      </c>
      <c r="O2736" t="str" cm="1">
        <f t="array" ref="O2736">_xlfn.IFS(table_netflix[[#This Row],[release_year]]&gt;=2018, "2018 &amp; after", TRUE, "Before 2018")</f>
        <v>Before 2018</v>
      </c>
      <c r="P2736" s="12">
        <f>DATE(table_netflix[[#This Row],[release_year]],1,1)</f>
        <v>40909</v>
      </c>
      <c r="Q2736" s="12">
        <f t="shared" si="42"/>
        <v>43314</v>
      </c>
      <c r="R2736" s="12" t="str">
        <f>TEXT(table_netflix[[#This Row],[date_added_todate]], "mmm")</f>
        <v>Aug</v>
      </c>
      <c r="S2736" t="s">
        <v>14135</v>
      </c>
    </row>
    <row r="2737" spans="1:19" x14ac:dyDescent="0.3">
      <c r="A2737" t="s">
        <v>14136</v>
      </c>
      <c r="B2737" t="s">
        <v>15</v>
      </c>
      <c r="C2737" t="s">
        <v>14137</v>
      </c>
      <c r="D2737" t="s">
        <v>14138</v>
      </c>
      <c r="E2737" t="s">
        <v>14139</v>
      </c>
      <c r="F2737" t="s">
        <v>39</v>
      </c>
      <c r="G2737" s="14" t="s">
        <v>14095</v>
      </c>
      <c r="H2737">
        <v>2009</v>
      </c>
      <c r="I2737" t="s">
        <v>62</v>
      </c>
      <c r="J2737" t="s">
        <v>499</v>
      </c>
      <c r="K2737">
        <f>IFERROR(VALUE(LEFT(table_netflix[[#This Row],[duration (in min)]], LEN(table_netflix[[#This Row],[duration (in min)]])-4)),0)</f>
        <v>109</v>
      </c>
      <c r="L2737" t="s">
        <v>294</v>
      </c>
      <c r="M2737" t="s">
        <v>112</v>
      </c>
      <c r="N2737" t="s">
        <v>107</v>
      </c>
      <c r="O2737" t="str" cm="1">
        <f t="array" ref="O2737">_xlfn.IFS(table_netflix[[#This Row],[release_year]]&gt;=2018, "2018 &amp; after", TRUE, "Before 2018")</f>
        <v>Before 2018</v>
      </c>
      <c r="P2737" s="12">
        <f>DATE(table_netflix[[#This Row],[release_year]],1,1)</f>
        <v>39814</v>
      </c>
      <c r="Q2737" s="12">
        <f t="shared" si="42"/>
        <v>43314</v>
      </c>
      <c r="R2737" s="12" t="str">
        <f>TEXT(table_netflix[[#This Row],[date_added_todate]], "mmm")</f>
        <v>Aug</v>
      </c>
      <c r="S2737" t="s">
        <v>14140</v>
      </c>
    </row>
    <row r="2738" spans="1:19" x14ac:dyDescent="0.3">
      <c r="A2738" t="s">
        <v>14141</v>
      </c>
      <c r="B2738" t="s">
        <v>15</v>
      </c>
      <c r="C2738" t="s">
        <v>14142</v>
      </c>
      <c r="D2738" t="s">
        <v>2810</v>
      </c>
      <c r="E2738" t="s">
        <v>14143</v>
      </c>
      <c r="F2738" t="s">
        <v>39</v>
      </c>
      <c r="G2738" s="14" t="s">
        <v>14095</v>
      </c>
      <c r="H2738">
        <v>2016</v>
      </c>
      <c r="I2738" t="s">
        <v>62</v>
      </c>
      <c r="J2738" t="s">
        <v>11592</v>
      </c>
      <c r="K2738">
        <f>IFERROR(VALUE(LEFT(table_netflix[[#This Row],[duration (in min)]], LEN(table_netflix[[#This Row],[duration (in min)]])-4)),0)</f>
        <v>168</v>
      </c>
      <c r="L2738" t="s">
        <v>144</v>
      </c>
      <c r="M2738" t="s">
        <v>72</v>
      </c>
      <c r="N2738" t="s">
        <v>55</v>
      </c>
      <c r="O2738" t="str" cm="1">
        <f t="array" ref="O2738">_xlfn.IFS(table_netflix[[#This Row],[release_year]]&gt;=2018, "2018 &amp; after", TRUE, "Before 2018")</f>
        <v>Before 2018</v>
      </c>
      <c r="P2738" s="12">
        <f>DATE(table_netflix[[#This Row],[release_year]],1,1)</f>
        <v>42370</v>
      </c>
      <c r="Q2738" s="12">
        <f t="shared" si="42"/>
        <v>43314</v>
      </c>
      <c r="R2738" s="12" t="str">
        <f>TEXT(table_netflix[[#This Row],[date_added_todate]], "mmm")</f>
        <v>Aug</v>
      </c>
      <c r="S2738" t="s">
        <v>14144</v>
      </c>
    </row>
    <row r="2739" spans="1:19" x14ac:dyDescent="0.3">
      <c r="A2739" t="s">
        <v>14145</v>
      </c>
      <c r="B2739" t="s">
        <v>15</v>
      </c>
      <c r="C2739" t="s">
        <v>14146</v>
      </c>
      <c r="D2739" t="s">
        <v>4108</v>
      </c>
      <c r="E2739" t="s">
        <v>14147</v>
      </c>
      <c r="F2739" t="s">
        <v>39</v>
      </c>
      <c r="G2739" s="14" t="s">
        <v>14095</v>
      </c>
      <c r="H2739">
        <v>2010</v>
      </c>
      <c r="I2739" t="s">
        <v>62</v>
      </c>
      <c r="J2739" t="s">
        <v>2828</v>
      </c>
      <c r="K2739">
        <f>IFERROR(VALUE(LEFT(table_netflix[[#This Row],[duration (in min)]], LEN(table_netflix[[#This Row],[duration (in min)]])-4)),0)</f>
        <v>162</v>
      </c>
      <c r="L2739" t="s">
        <v>53</v>
      </c>
      <c r="M2739" t="s">
        <v>55</v>
      </c>
      <c r="N2739" t="s">
        <v>142</v>
      </c>
      <c r="O2739" t="str" cm="1">
        <f t="array" ref="O2739">_xlfn.IFS(table_netflix[[#This Row],[release_year]]&gt;=2018, "2018 &amp; after", TRUE, "Before 2018")</f>
        <v>Before 2018</v>
      </c>
      <c r="P2739" s="12">
        <f>DATE(table_netflix[[#This Row],[release_year]],1,1)</f>
        <v>40179</v>
      </c>
      <c r="Q2739" s="12">
        <f t="shared" si="42"/>
        <v>43314</v>
      </c>
      <c r="R2739" s="12" t="str">
        <f>TEXT(table_netflix[[#This Row],[date_added_todate]], "mmm")</f>
        <v>Aug</v>
      </c>
      <c r="S2739" t="s">
        <v>14148</v>
      </c>
    </row>
    <row r="2740" spans="1:19" x14ac:dyDescent="0.3">
      <c r="A2740" t="s">
        <v>14149</v>
      </c>
      <c r="B2740" t="s">
        <v>15</v>
      </c>
      <c r="C2740" t="s">
        <v>14150</v>
      </c>
      <c r="D2740" t="s">
        <v>11330</v>
      </c>
      <c r="E2740" t="s">
        <v>14151</v>
      </c>
      <c r="F2740" t="s">
        <v>39</v>
      </c>
      <c r="G2740" s="14" t="s">
        <v>14095</v>
      </c>
      <c r="H2740">
        <v>2006</v>
      </c>
      <c r="I2740" t="s">
        <v>62</v>
      </c>
      <c r="J2740" t="s">
        <v>1815</v>
      </c>
      <c r="K2740">
        <f>IFERROR(VALUE(LEFT(table_netflix[[#This Row],[duration (in min)]], LEN(table_netflix[[#This Row],[duration (in min)]])-4)),0)</f>
        <v>159</v>
      </c>
      <c r="L2740" t="s">
        <v>53</v>
      </c>
      <c r="M2740" t="s">
        <v>55</v>
      </c>
      <c r="O2740" t="str" cm="1">
        <f t="array" ref="O2740">_xlfn.IFS(table_netflix[[#This Row],[release_year]]&gt;=2018, "2018 &amp; after", TRUE, "Before 2018")</f>
        <v>Before 2018</v>
      </c>
      <c r="P2740" s="12">
        <f>DATE(table_netflix[[#This Row],[release_year]],1,1)</f>
        <v>38718</v>
      </c>
      <c r="Q2740" s="12">
        <f t="shared" si="42"/>
        <v>43314</v>
      </c>
      <c r="R2740" s="12" t="str">
        <f>TEXT(table_netflix[[#This Row],[date_added_todate]], "mmm")</f>
        <v>Aug</v>
      </c>
      <c r="S2740" t="s">
        <v>14152</v>
      </c>
    </row>
    <row r="2741" spans="1:19" x14ac:dyDescent="0.3">
      <c r="A2741" t="s">
        <v>14153</v>
      </c>
      <c r="B2741" t="s">
        <v>15</v>
      </c>
      <c r="C2741" t="s">
        <v>14154</v>
      </c>
      <c r="D2741" t="s">
        <v>14155</v>
      </c>
      <c r="E2741" t="s">
        <v>14156</v>
      </c>
      <c r="F2741" t="s">
        <v>39</v>
      </c>
      <c r="G2741" s="14" t="s">
        <v>14095</v>
      </c>
      <c r="H2741">
        <v>2012</v>
      </c>
      <c r="I2741" t="s">
        <v>62</v>
      </c>
      <c r="J2741" t="s">
        <v>1820</v>
      </c>
      <c r="K2741">
        <f>IFERROR(VALUE(LEFT(table_netflix[[#This Row],[duration (in min)]], LEN(table_netflix[[#This Row],[duration (in min)]])-4)),0)</f>
        <v>137</v>
      </c>
      <c r="L2741" t="s">
        <v>144</v>
      </c>
      <c r="M2741" t="s">
        <v>85</v>
      </c>
      <c r="N2741" t="s">
        <v>55</v>
      </c>
      <c r="O2741" t="str" cm="1">
        <f t="array" ref="O2741">_xlfn.IFS(table_netflix[[#This Row],[release_year]]&gt;=2018, "2018 &amp; after", TRUE, "Before 2018")</f>
        <v>Before 2018</v>
      </c>
      <c r="P2741" s="12">
        <f>DATE(table_netflix[[#This Row],[release_year]],1,1)</f>
        <v>40909</v>
      </c>
      <c r="Q2741" s="12">
        <f t="shared" si="42"/>
        <v>43314</v>
      </c>
      <c r="R2741" s="12" t="str">
        <f>TEXT(table_netflix[[#This Row],[date_added_todate]], "mmm")</f>
        <v>Aug</v>
      </c>
      <c r="S2741" t="s">
        <v>14157</v>
      </c>
    </row>
    <row r="2742" spans="1:19" x14ac:dyDescent="0.3">
      <c r="A2742" t="s">
        <v>14158</v>
      </c>
      <c r="B2742" t="s">
        <v>15</v>
      </c>
      <c r="C2742" t="s">
        <v>14159</v>
      </c>
      <c r="D2742" t="s">
        <v>5772</v>
      </c>
      <c r="E2742" t="s">
        <v>14160</v>
      </c>
      <c r="F2742" t="s">
        <v>39</v>
      </c>
      <c r="G2742" s="14" t="s">
        <v>14095</v>
      </c>
      <c r="H2742">
        <v>2015</v>
      </c>
      <c r="I2742" t="s">
        <v>62</v>
      </c>
      <c r="J2742" t="s">
        <v>730</v>
      </c>
      <c r="K2742">
        <f>IFERROR(VALUE(LEFT(table_netflix[[#This Row],[duration (in min)]], LEN(table_netflix[[#This Row],[duration (in min)]])-4)),0)</f>
        <v>133</v>
      </c>
      <c r="L2742" t="s">
        <v>53</v>
      </c>
      <c r="M2742" t="s">
        <v>55</v>
      </c>
      <c r="N2742" t="s">
        <v>107</v>
      </c>
      <c r="O2742" t="str" cm="1">
        <f t="array" ref="O2742">_xlfn.IFS(table_netflix[[#This Row],[release_year]]&gt;=2018, "2018 &amp; after", TRUE, "Before 2018")</f>
        <v>Before 2018</v>
      </c>
      <c r="P2742" s="12">
        <f>DATE(table_netflix[[#This Row],[release_year]],1,1)</f>
        <v>42005</v>
      </c>
      <c r="Q2742" s="12">
        <f t="shared" si="42"/>
        <v>43314</v>
      </c>
      <c r="R2742" s="12" t="str">
        <f>TEXT(table_netflix[[#This Row],[date_added_todate]], "mmm")</f>
        <v>Aug</v>
      </c>
      <c r="S2742" t="s">
        <v>14161</v>
      </c>
    </row>
    <row r="2743" spans="1:19" x14ac:dyDescent="0.3">
      <c r="A2743" t="s">
        <v>14162</v>
      </c>
      <c r="B2743" t="s">
        <v>15</v>
      </c>
      <c r="C2743" t="s">
        <v>14163</v>
      </c>
      <c r="D2743" t="s">
        <v>14164</v>
      </c>
      <c r="E2743" t="s">
        <v>14165</v>
      </c>
      <c r="F2743" t="s">
        <v>39</v>
      </c>
      <c r="G2743" s="14" t="s">
        <v>14095</v>
      </c>
      <c r="H2743">
        <v>2012</v>
      </c>
      <c r="I2743" t="s">
        <v>62</v>
      </c>
      <c r="J2743" t="s">
        <v>81</v>
      </c>
      <c r="K2743">
        <f>IFERROR(VALUE(LEFT(table_netflix[[#This Row],[duration (in min)]], LEN(table_netflix[[#This Row],[duration (in min)]])-4)),0)</f>
        <v>127</v>
      </c>
      <c r="L2743" t="s">
        <v>71</v>
      </c>
      <c r="M2743" t="s">
        <v>55</v>
      </c>
      <c r="N2743" t="s">
        <v>107</v>
      </c>
      <c r="O2743" t="str" cm="1">
        <f t="array" ref="O2743">_xlfn.IFS(table_netflix[[#This Row],[release_year]]&gt;=2018, "2018 &amp; after", TRUE, "Before 2018")</f>
        <v>Before 2018</v>
      </c>
      <c r="P2743" s="12">
        <f>DATE(table_netflix[[#This Row],[release_year]],1,1)</f>
        <v>40909</v>
      </c>
      <c r="Q2743" s="12">
        <f t="shared" si="42"/>
        <v>43314</v>
      </c>
      <c r="R2743" s="12" t="str">
        <f>TEXT(table_netflix[[#This Row],[date_added_todate]], "mmm")</f>
        <v>Aug</v>
      </c>
      <c r="S2743" t="s">
        <v>14166</v>
      </c>
    </row>
    <row r="2744" spans="1:19" x14ac:dyDescent="0.3">
      <c r="A2744" t="s">
        <v>14167</v>
      </c>
      <c r="B2744" t="s">
        <v>15</v>
      </c>
      <c r="C2744" t="s">
        <v>14168</v>
      </c>
      <c r="D2744" t="s">
        <v>5786</v>
      </c>
      <c r="E2744" t="s">
        <v>14169</v>
      </c>
      <c r="F2744" t="s">
        <v>39</v>
      </c>
      <c r="G2744" s="14" t="s">
        <v>14095</v>
      </c>
      <c r="H2744">
        <v>2011</v>
      </c>
      <c r="I2744" t="s">
        <v>62</v>
      </c>
      <c r="J2744" t="s">
        <v>1311</v>
      </c>
      <c r="K2744">
        <f>IFERROR(VALUE(LEFT(table_netflix[[#This Row],[duration (in min)]], LEN(table_netflix[[#This Row],[duration (in min)]])-4)),0)</f>
        <v>131</v>
      </c>
      <c r="L2744" t="s">
        <v>71</v>
      </c>
      <c r="M2744" t="s">
        <v>55</v>
      </c>
      <c r="N2744" t="s">
        <v>107</v>
      </c>
      <c r="O2744" t="str" cm="1">
        <f t="array" ref="O2744">_xlfn.IFS(table_netflix[[#This Row],[release_year]]&gt;=2018, "2018 &amp; after", TRUE, "Before 2018")</f>
        <v>Before 2018</v>
      </c>
      <c r="P2744" s="12">
        <f>DATE(table_netflix[[#This Row],[release_year]],1,1)</f>
        <v>40544</v>
      </c>
      <c r="Q2744" s="12">
        <f t="shared" si="42"/>
        <v>43314</v>
      </c>
      <c r="R2744" s="12" t="str">
        <f>TEXT(table_netflix[[#This Row],[date_added_todate]], "mmm")</f>
        <v>Aug</v>
      </c>
      <c r="S2744" t="s">
        <v>14170</v>
      </c>
    </row>
    <row r="2745" spans="1:19" x14ac:dyDescent="0.3">
      <c r="A2745" t="s">
        <v>14171</v>
      </c>
      <c r="B2745" t="s">
        <v>15</v>
      </c>
      <c r="C2745" t="s">
        <v>14172</v>
      </c>
      <c r="D2745" t="s">
        <v>13633</v>
      </c>
      <c r="E2745" t="s">
        <v>14173</v>
      </c>
      <c r="F2745" t="s">
        <v>39</v>
      </c>
      <c r="G2745" s="14" t="s">
        <v>14095</v>
      </c>
      <c r="H2745">
        <v>2005</v>
      </c>
      <c r="I2745" t="s">
        <v>84</v>
      </c>
      <c r="J2745" t="s">
        <v>21</v>
      </c>
      <c r="K2745">
        <f>IFERROR(VALUE(LEFT(table_netflix[[#This Row],[duration (in min)]], LEN(table_netflix[[#This Row],[duration (in min)]])-4)),0)</f>
        <v>90</v>
      </c>
      <c r="L2745" t="s">
        <v>47</v>
      </c>
      <c r="M2745" t="s">
        <v>72</v>
      </c>
      <c r="N2745" t="s">
        <v>54</v>
      </c>
      <c r="O2745" t="str" cm="1">
        <f t="array" ref="O2745">_xlfn.IFS(table_netflix[[#This Row],[release_year]]&gt;=2018, "2018 &amp; after", TRUE, "Before 2018")</f>
        <v>Before 2018</v>
      </c>
      <c r="P2745" s="12">
        <f>DATE(table_netflix[[#This Row],[release_year]],1,1)</f>
        <v>38353</v>
      </c>
      <c r="Q2745" s="12">
        <f t="shared" si="42"/>
        <v>43314</v>
      </c>
      <c r="R2745" s="12" t="str">
        <f>TEXT(table_netflix[[#This Row],[date_added_todate]], "mmm")</f>
        <v>Aug</v>
      </c>
      <c r="S2745" t="s">
        <v>14174</v>
      </c>
    </row>
    <row r="2746" spans="1:19" x14ac:dyDescent="0.3">
      <c r="A2746" t="s">
        <v>14176</v>
      </c>
      <c r="B2746" t="s">
        <v>15</v>
      </c>
      <c r="C2746" t="s">
        <v>14177</v>
      </c>
      <c r="D2746" t="s">
        <v>14178</v>
      </c>
      <c r="E2746" t="s">
        <v>14179</v>
      </c>
      <c r="F2746" t="s">
        <v>18</v>
      </c>
      <c r="G2746" s="14" t="s">
        <v>14175</v>
      </c>
      <c r="H2746">
        <v>2018</v>
      </c>
      <c r="I2746" t="s">
        <v>27</v>
      </c>
      <c r="J2746" t="s">
        <v>213</v>
      </c>
      <c r="K2746">
        <f>IFERROR(VALUE(LEFT(table_netflix[[#This Row],[duration (in min)]], LEN(table_netflix[[#This Row],[duration (in min)]])-4)),0)</f>
        <v>88</v>
      </c>
      <c r="L2746" t="s">
        <v>22</v>
      </c>
      <c r="O2746" t="str" cm="1">
        <f t="array" ref="O2746">_xlfn.IFS(table_netflix[[#This Row],[release_year]]&gt;=2018, "2018 &amp; after", TRUE, "Before 2018")</f>
        <v>2018 &amp; after</v>
      </c>
      <c r="P2746" s="12">
        <f>DATE(table_netflix[[#This Row],[release_year]],1,1)</f>
        <v>43101</v>
      </c>
      <c r="Q2746" s="12">
        <f t="shared" si="42"/>
        <v>43313</v>
      </c>
      <c r="R2746" s="12" t="str">
        <f>TEXT(table_netflix[[#This Row],[date_added_todate]], "mmm")</f>
        <v>Aug</v>
      </c>
      <c r="S2746" t="s">
        <v>14180</v>
      </c>
    </row>
    <row r="2747" spans="1:19" x14ac:dyDescent="0.3">
      <c r="A2747" t="s">
        <v>14181</v>
      </c>
      <c r="B2747" t="s">
        <v>15</v>
      </c>
      <c r="C2747" t="s">
        <v>14182</v>
      </c>
      <c r="D2747" t="s">
        <v>14183</v>
      </c>
      <c r="E2747" t="s">
        <v>14184</v>
      </c>
      <c r="F2747" t="s">
        <v>451</v>
      </c>
      <c r="G2747" s="14" t="s">
        <v>14175</v>
      </c>
      <c r="H2747">
        <v>2017</v>
      </c>
      <c r="I2747" t="s">
        <v>27</v>
      </c>
      <c r="J2747" t="s">
        <v>293</v>
      </c>
      <c r="K2747">
        <f>IFERROR(VALUE(LEFT(table_netflix[[#This Row],[duration (in min)]], LEN(table_netflix[[#This Row],[duration (in min)]])-4)),0)</f>
        <v>87</v>
      </c>
      <c r="L2747" t="s">
        <v>53</v>
      </c>
      <c r="M2747" t="s">
        <v>54</v>
      </c>
      <c r="N2747" t="s">
        <v>55</v>
      </c>
      <c r="O2747" t="str" cm="1">
        <f t="array" ref="O2747">_xlfn.IFS(table_netflix[[#This Row],[release_year]]&gt;=2018, "2018 &amp; after", TRUE, "Before 2018")</f>
        <v>Before 2018</v>
      </c>
      <c r="P2747" s="12">
        <f>DATE(table_netflix[[#This Row],[release_year]],1,1)</f>
        <v>42736</v>
      </c>
      <c r="Q2747" s="12">
        <f t="shared" si="42"/>
        <v>43313</v>
      </c>
      <c r="R2747" s="12" t="str">
        <f>TEXT(table_netflix[[#This Row],[date_added_todate]], "mmm")</f>
        <v>Aug</v>
      </c>
      <c r="S2747" t="s">
        <v>14185</v>
      </c>
    </row>
    <row r="2748" spans="1:19" x14ac:dyDescent="0.3">
      <c r="A2748" t="s">
        <v>14187</v>
      </c>
      <c r="B2748" t="s">
        <v>15</v>
      </c>
      <c r="C2748" t="s">
        <v>14188</v>
      </c>
      <c r="D2748" t="s">
        <v>14189</v>
      </c>
      <c r="E2748" t="s">
        <v>14190</v>
      </c>
      <c r="F2748" t="s">
        <v>109</v>
      </c>
      <c r="G2748" s="14" t="s">
        <v>14191</v>
      </c>
      <c r="H2748">
        <v>2005</v>
      </c>
      <c r="I2748" t="s">
        <v>84</v>
      </c>
      <c r="J2748" t="s">
        <v>457</v>
      </c>
      <c r="K2748">
        <f>IFERROR(VALUE(LEFT(table_netflix[[#This Row],[duration (in min)]], LEN(table_netflix[[#This Row],[duration (in min)]])-4)),0)</f>
        <v>82</v>
      </c>
      <c r="L2748" t="s">
        <v>974</v>
      </c>
      <c r="O2748" t="str" cm="1">
        <f t="array" ref="O2748">_xlfn.IFS(table_netflix[[#This Row],[release_year]]&gt;=2018, "2018 &amp; after", TRUE, "Before 2018")</f>
        <v>Before 2018</v>
      </c>
      <c r="P2748" s="12">
        <f>DATE(table_netflix[[#This Row],[release_year]],1,1)</f>
        <v>38353</v>
      </c>
      <c r="Q2748" s="12">
        <f t="shared" si="42"/>
        <v>43309</v>
      </c>
      <c r="R2748" s="12" t="str">
        <f>TEXT(table_netflix[[#This Row],[date_added_todate]], "mmm")</f>
        <v>Jul</v>
      </c>
      <c r="S2748" t="s">
        <v>14192</v>
      </c>
    </row>
    <row r="2749" spans="1:19" x14ac:dyDescent="0.3">
      <c r="A2749" t="s">
        <v>14193</v>
      </c>
      <c r="B2749" t="s">
        <v>15</v>
      </c>
      <c r="C2749" t="s">
        <v>14194</v>
      </c>
      <c r="D2749" t="s">
        <v>14189</v>
      </c>
      <c r="E2749" t="s">
        <v>14195</v>
      </c>
      <c r="F2749" t="s">
        <v>109</v>
      </c>
      <c r="G2749" s="14" t="s">
        <v>14191</v>
      </c>
      <c r="H2749">
        <v>2012</v>
      </c>
      <c r="I2749" t="s">
        <v>62</v>
      </c>
      <c r="J2749" t="s">
        <v>549</v>
      </c>
      <c r="K2749">
        <f>IFERROR(VALUE(LEFT(table_netflix[[#This Row],[duration (in min)]], LEN(table_netflix[[#This Row],[duration (in min)]])-4)),0)</f>
        <v>86</v>
      </c>
      <c r="L2749" t="s">
        <v>71</v>
      </c>
      <c r="O2749" t="str" cm="1">
        <f t="array" ref="O2749">_xlfn.IFS(table_netflix[[#This Row],[release_year]]&gt;=2018, "2018 &amp; after", TRUE, "Before 2018")</f>
        <v>Before 2018</v>
      </c>
      <c r="P2749" s="12">
        <f>DATE(table_netflix[[#This Row],[release_year]],1,1)</f>
        <v>40909</v>
      </c>
      <c r="Q2749" s="12">
        <f t="shared" si="42"/>
        <v>43309</v>
      </c>
      <c r="R2749" s="12" t="str">
        <f>TEXT(table_netflix[[#This Row],[date_added_todate]], "mmm")</f>
        <v>Jul</v>
      </c>
      <c r="S2749" t="s">
        <v>14196</v>
      </c>
    </row>
    <row r="2750" spans="1:19" x14ac:dyDescent="0.3">
      <c r="A2750" t="s">
        <v>14197</v>
      </c>
      <c r="B2750" t="s">
        <v>15</v>
      </c>
      <c r="C2750" t="s">
        <v>14198</v>
      </c>
      <c r="D2750" t="s">
        <v>14199</v>
      </c>
      <c r="E2750" t="s">
        <v>14200</v>
      </c>
      <c r="F2750" t="s">
        <v>307</v>
      </c>
      <c r="G2750" s="14" t="s">
        <v>14191</v>
      </c>
      <c r="H2750">
        <v>2017</v>
      </c>
      <c r="I2750" t="s">
        <v>27</v>
      </c>
      <c r="J2750" t="s">
        <v>218</v>
      </c>
      <c r="K2750">
        <f>IFERROR(VALUE(LEFT(table_netflix[[#This Row],[duration (in min)]], LEN(table_netflix[[#This Row],[duration (in min)]])-4)),0)</f>
        <v>100</v>
      </c>
      <c r="L2750" t="s">
        <v>71</v>
      </c>
      <c r="M2750" t="s">
        <v>168</v>
      </c>
      <c r="N2750" t="s">
        <v>55</v>
      </c>
      <c r="O2750" t="str" cm="1">
        <f t="array" ref="O2750">_xlfn.IFS(table_netflix[[#This Row],[release_year]]&gt;=2018, "2018 &amp; after", TRUE, "Before 2018")</f>
        <v>Before 2018</v>
      </c>
      <c r="P2750" s="12">
        <f>DATE(table_netflix[[#This Row],[release_year]],1,1)</f>
        <v>42736</v>
      </c>
      <c r="Q2750" s="12">
        <f t="shared" si="42"/>
        <v>43309</v>
      </c>
      <c r="R2750" s="12" t="str">
        <f>TEXT(table_netflix[[#This Row],[date_added_todate]], "mmm")</f>
        <v>Jul</v>
      </c>
      <c r="S2750" t="s">
        <v>14201</v>
      </c>
    </row>
    <row r="2751" spans="1:19" x14ac:dyDescent="0.3">
      <c r="A2751" t="s">
        <v>14202</v>
      </c>
      <c r="B2751" t="s">
        <v>15</v>
      </c>
      <c r="C2751" t="s">
        <v>14203</v>
      </c>
      <c r="D2751" t="s">
        <v>14204</v>
      </c>
      <c r="E2751" t="s">
        <v>14205</v>
      </c>
      <c r="F2751" t="s">
        <v>90</v>
      </c>
      <c r="G2751" s="14" t="s">
        <v>14206</v>
      </c>
      <c r="H2751">
        <v>2018</v>
      </c>
      <c r="I2751" t="s">
        <v>27</v>
      </c>
      <c r="J2751" t="s">
        <v>4380</v>
      </c>
      <c r="K2751">
        <f>IFERROR(VALUE(LEFT(table_netflix[[#This Row],[duration (in min)]], LEN(table_netflix[[#This Row],[duration (in min)]])-4)),0)</f>
        <v>57</v>
      </c>
      <c r="L2751" t="s">
        <v>852</v>
      </c>
      <c r="O2751" t="str" cm="1">
        <f t="array" ref="O2751">_xlfn.IFS(table_netflix[[#This Row],[release_year]]&gt;=2018, "2018 &amp; after", TRUE, "Before 2018")</f>
        <v>2018 &amp; after</v>
      </c>
      <c r="P2751" s="12">
        <f>DATE(table_netflix[[#This Row],[release_year]],1,1)</f>
        <v>43101</v>
      </c>
      <c r="Q2751" s="12">
        <f t="shared" si="42"/>
        <v>43308</v>
      </c>
      <c r="R2751" s="12" t="str">
        <f>TEXT(table_netflix[[#This Row],[date_added_todate]], "mmm")</f>
        <v>Jul</v>
      </c>
      <c r="S2751" t="s">
        <v>14207</v>
      </c>
    </row>
    <row r="2752" spans="1:19" x14ac:dyDescent="0.3">
      <c r="A2752" t="s">
        <v>14208</v>
      </c>
      <c r="B2752" t="s">
        <v>15</v>
      </c>
      <c r="C2752" t="s">
        <v>14209</v>
      </c>
      <c r="D2752" t="s">
        <v>14210</v>
      </c>
      <c r="E2752" t="s">
        <v>14211</v>
      </c>
      <c r="F2752" t="s">
        <v>18</v>
      </c>
      <c r="G2752" s="14" t="s">
        <v>14206</v>
      </c>
      <c r="H2752">
        <v>2018</v>
      </c>
      <c r="I2752" t="s">
        <v>27</v>
      </c>
      <c r="J2752" t="s">
        <v>241</v>
      </c>
      <c r="K2752">
        <f>IFERROR(VALUE(LEFT(table_netflix[[#This Row],[duration (in min)]], LEN(table_netflix[[#This Row],[duration (in min)]])-4)),0)</f>
        <v>95</v>
      </c>
      <c r="L2752" t="s">
        <v>144</v>
      </c>
      <c r="M2752" t="s">
        <v>72</v>
      </c>
      <c r="N2752" t="s">
        <v>127</v>
      </c>
      <c r="O2752" t="str" cm="1">
        <f t="array" ref="O2752">_xlfn.IFS(table_netflix[[#This Row],[release_year]]&gt;=2018, "2018 &amp; after", TRUE, "Before 2018")</f>
        <v>2018 &amp; after</v>
      </c>
      <c r="P2752" s="12">
        <f>DATE(table_netflix[[#This Row],[release_year]],1,1)</f>
        <v>43101</v>
      </c>
      <c r="Q2752" s="12">
        <f t="shared" si="42"/>
        <v>43308</v>
      </c>
      <c r="R2752" s="12" t="str">
        <f>TEXT(table_netflix[[#This Row],[date_added_todate]], "mmm")</f>
        <v>Jul</v>
      </c>
      <c r="S2752" t="s">
        <v>14212</v>
      </c>
    </row>
    <row r="2753" spans="1:19" x14ac:dyDescent="0.3">
      <c r="A2753" t="s">
        <v>14213</v>
      </c>
      <c r="B2753" t="s">
        <v>15</v>
      </c>
      <c r="C2753" t="s">
        <v>14214</v>
      </c>
      <c r="D2753" t="s">
        <v>14215</v>
      </c>
      <c r="F2753" t="s">
        <v>109</v>
      </c>
      <c r="G2753" s="14" t="s">
        <v>14206</v>
      </c>
      <c r="H2753">
        <v>2018</v>
      </c>
      <c r="I2753" t="s">
        <v>62</v>
      </c>
      <c r="J2753" t="s">
        <v>511</v>
      </c>
      <c r="K2753">
        <f>IFERROR(VALUE(LEFT(table_netflix[[#This Row],[duration (in min)]], LEN(table_netflix[[#This Row],[duration (in min)]])-4)),0)</f>
        <v>101</v>
      </c>
      <c r="L2753" t="s">
        <v>22</v>
      </c>
      <c r="O2753" t="str" cm="1">
        <f t="array" ref="O2753">_xlfn.IFS(table_netflix[[#This Row],[release_year]]&gt;=2018, "2018 &amp; after", TRUE, "Before 2018")</f>
        <v>2018 &amp; after</v>
      </c>
      <c r="P2753" s="12">
        <f>DATE(table_netflix[[#This Row],[release_year]],1,1)</f>
        <v>43101</v>
      </c>
      <c r="Q2753" s="12">
        <f t="shared" si="42"/>
        <v>43308</v>
      </c>
      <c r="R2753" s="12" t="str">
        <f>TEXT(table_netflix[[#This Row],[date_added_todate]], "mmm")</f>
        <v>Jul</v>
      </c>
      <c r="S2753" t="s">
        <v>14216</v>
      </c>
    </row>
    <row r="2754" spans="1:19" x14ac:dyDescent="0.3">
      <c r="A2754" t="s">
        <v>14217</v>
      </c>
      <c r="B2754" t="s">
        <v>15</v>
      </c>
      <c r="C2754" t="s">
        <v>14218</v>
      </c>
      <c r="D2754" t="s">
        <v>9804</v>
      </c>
      <c r="E2754" t="s">
        <v>14219</v>
      </c>
      <c r="F2754" t="s">
        <v>39</v>
      </c>
      <c r="G2754" s="14" t="s">
        <v>14220</v>
      </c>
      <c r="H2754">
        <v>2018</v>
      </c>
      <c r="I2754" t="s">
        <v>84</v>
      </c>
      <c r="J2754" t="s">
        <v>160</v>
      </c>
      <c r="K2754">
        <f>IFERROR(VALUE(LEFT(table_netflix[[#This Row],[duration (in min)]], LEN(table_netflix[[#This Row],[duration (in min)]])-4)),0)</f>
        <v>124</v>
      </c>
      <c r="L2754" t="s">
        <v>53</v>
      </c>
      <c r="M2754" t="s">
        <v>55</v>
      </c>
      <c r="O2754" t="str" cm="1">
        <f t="array" ref="O2754">_xlfn.IFS(table_netflix[[#This Row],[release_year]]&gt;=2018, "2018 &amp; after", TRUE, "Before 2018")</f>
        <v>2018 &amp; after</v>
      </c>
      <c r="P2754" s="12">
        <f>DATE(table_netflix[[#This Row],[release_year]],1,1)</f>
        <v>43101</v>
      </c>
      <c r="Q2754" s="12">
        <f t="shared" ref="Q2754:Q2817" si="43">IF(G2754&lt;&gt;"", DATE(RIGHT(G2754,4), MONTH(1 &amp; LEFT(G2754,FIND(" ",G2754)-1)), MID(G2754, FIND(" ", G2754)+1, FIND(",", G2754)-FIND(" ", G2754)-1)), "")</f>
        <v>43306</v>
      </c>
      <c r="R2754" s="12" t="str">
        <f>TEXT(table_netflix[[#This Row],[date_added_todate]], "mmm")</f>
        <v>Jul</v>
      </c>
      <c r="S2754" t="s">
        <v>14221</v>
      </c>
    </row>
    <row r="2755" spans="1:19" x14ac:dyDescent="0.3">
      <c r="A2755" t="s">
        <v>14222</v>
      </c>
      <c r="B2755" t="s">
        <v>15</v>
      </c>
      <c r="C2755" t="s">
        <v>14223</v>
      </c>
      <c r="D2755" t="s">
        <v>9933</v>
      </c>
      <c r="E2755" t="s">
        <v>9934</v>
      </c>
      <c r="F2755" t="s">
        <v>18</v>
      </c>
      <c r="G2755" s="14" t="s">
        <v>14224</v>
      </c>
      <c r="H2755">
        <v>2018</v>
      </c>
      <c r="I2755" t="s">
        <v>27</v>
      </c>
      <c r="J2755" t="s">
        <v>2035</v>
      </c>
      <c r="K2755">
        <f>IFERROR(VALUE(LEFT(table_netflix[[#This Row],[duration (in min)]], LEN(table_netflix[[#This Row],[duration (in min)]])-4)),0)</f>
        <v>72</v>
      </c>
      <c r="L2755" t="s">
        <v>852</v>
      </c>
      <c r="O2755" t="str" cm="1">
        <f t="array" ref="O2755">_xlfn.IFS(table_netflix[[#This Row],[release_year]]&gt;=2018, "2018 &amp; after", TRUE, "Before 2018")</f>
        <v>2018 &amp; after</v>
      </c>
      <c r="P2755" s="12">
        <f>DATE(table_netflix[[#This Row],[release_year]],1,1)</f>
        <v>43101</v>
      </c>
      <c r="Q2755" s="12">
        <f t="shared" si="43"/>
        <v>43305</v>
      </c>
      <c r="R2755" s="12" t="str">
        <f>TEXT(table_netflix[[#This Row],[date_added_todate]], "mmm")</f>
        <v>Jul</v>
      </c>
      <c r="S2755" t="s">
        <v>14225</v>
      </c>
    </row>
    <row r="2756" spans="1:19" x14ac:dyDescent="0.3">
      <c r="A2756" t="s">
        <v>14226</v>
      </c>
      <c r="B2756" t="s">
        <v>15</v>
      </c>
      <c r="C2756" t="s">
        <v>14227</v>
      </c>
      <c r="D2756" t="s">
        <v>8666</v>
      </c>
      <c r="E2756" t="s">
        <v>14228</v>
      </c>
      <c r="F2756" t="s">
        <v>301</v>
      </c>
      <c r="G2756" s="14" t="s">
        <v>14224</v>
      </c>
      <c r="H2756">
        <v>2018</v>
      </c>
      <c r="I2756" t="s">
        <v>27</v>
      </c>
      <c r="J2756" t="s">
        <v>232</v>
      </c>
      <c r="K2756">
        <f>IFERROR(VALUE(LEFT(table_netflix[[#This Row],[duration (in min)]], LEN(table_netflix[[#This Row],[duration (in min)]])-4)),0)</f>
        <v>93</v>
      </c>
      <c r="L2756" t="s">
        <v>294</v>
      </c>
      <c r="M2756" t="s">
        <v>142</v>
      </c>
      <c r="O2756" t="str" cm="1">
        <f t="array" ref="O2756">_xlfn.IFS(table_netflix[[#This Row],[release_year]]&gt;=2018, "2018 &amp; after", TRUE, "Before 2018")</f>
        <v>2018 &amp; after</v>
      </c>
      <c r="P2756" s="12">
        <f>DATE(table_netflix[[#This Row],[release_year]],1,1)</f>
        <v>43101</v>
      </c>
      <c r="Q2756" s="12">
        <f t="shared" si="43"/>
        <v>43305</v>
      </c>
      <c r="R2756" s="12" t="str">
        <f>TEXT(table_netflix[[#This Row],[date_added_todate]], "mmm")</f>
        <v>Jul</v>
      </c>
      <c r="S2756" t="s">
        <v>14229</v>
      </c>
    </row>
    <row r="2757" spans="1:19" x14ac:dyDescent="0.3">
      <c r="A2757" t="s">
        <v>14231</v>
      </c>
      <c r="B2757" t="s">
        <v>15</v>
      </c>
      <c r="C2757" t="s">
        <v>14232</v>
      </c>
      <c r="D2757" t="s">
        <v>14233</v>
      </c>
      <c r="E2757" t="s">
        <v>14234</v>
      </c>
      <c r="F2757" t="s">
        <v>151</v>
      </c>
      <c r="G2757" s="14" t="s">
        <v>14230</v>
      </c>
      <c r="H2757">
        <v>2018</v>
      </c>
      <c r="I2757" t="s">
        <v>45</v>
      </c>
      <c r="J2757" t="s">
        <v>308</v>
      </c>
      <c r="K2757">
        <f>IFERROR(VALUE(LEFT(table_netflix[[#This Row],[duration (in min)]], LEN(table_netflix[[#This Row],[duration (in min)]])-4)),0)</f>
        <v>92</v>
      </c>
      <c r="L2757" t="s">
        <v>47</v>
      </c>
      <c r="M2757" t="s">
        <v>85</v>
      </c>
      <c r="O2757" t="str" cm="1">
        <f t="array" ref="O2757">_xlfn.IFS(table_netflix[[#This Row],[release_year]]&gt;=2018, "2018 &amp; after", TRUE, "Before 2018")</f>
        <v>2018 &amp; after</v>
      </c>
      <c r="P2757" s="12">
        <f>DATE(table_netflix[[#This Row],[release_year]],1,1)</f>
        <v>43101</v>
      </c>
      <c r="Q2757" s="12">
        <f t="shared" si="43"/>
        <v>43301</v>
      </c>
      <c r="R2757" s="12" t="str">
        <f>TEXT(table_netflix[[#This Row],[date_added_todate]], "mmm")</f>
        <v>Jul</v>
      </c>
      <c r="S2757" t="s">
        <v>14235</v>
      </c>
    </row>
    <row r="2758" spans="1:19" x14ac:dyDescent="0.3">
      <c r="A2758" t="s">
        <v>14236</v>
      </c>
      <c r="B2758" t="s">
        <v>15</v>
      </c>
      <c r="C2758" t="s">
        <v>14237</v>
      </c>
      <c r="D2758" t="s">
        <v>9680</v>
      </c>
      <c r="E2758" t="s">
        <v>14238</v>
      </c>
      <c r="F2758" t="s">
        <v>941</v>
      </c>
      <c r="G2758" s="14" t="s">
        <v>14230</v>
      </c>
      <c r="H2758">
        <v>2018</v>
      </c>
      <c r="I2758" t="s">
        <v>45</v>
      </c>
      <c r="J2758" t="s">
        <v>730</v>
      </c>
      <c r="K2758">
        <f>IFERROR(VALUE(LEFT(table_netflix[[#This Row],[duration (in min)]], LEN(table_netflix[[#This Row],[duration (in min)]])-4)),0)</f>
        <v>133</v>
      </c>
      <c r="L2758" t="s">
        <v>53</v>
      </c>
      <c r="M2758" t="s">
        <v>589</v>
      </c>
      <c r="N2758" t="s">
        <v>55</v>
      </c>
      <c r="O2758" t="str" cm="1">
        <f t="array" ref="O2758">_xlfn.IFS(table_netflix[[#This Row],[release_year]]&gt;=2018, "2018 &amp; after", TRUE, "Before 2018")</f>
        <v>2018 &amp; after</v>
      </c>
      <c r="P2758" s="12">
        <f>DATE(table_netflix[[#This Row],[release_year]],1,1)</f>
        <v>43101</v>
      </c>
      <c r="Q2758" s="12">
        <f t="shared" si="43"/>
        <v>43301</v>
      </c>
      <c r="R2758" s="12" t="str">
        <f>TEXT(table_netflix[[#This Row],[date_added_todate]], "mmm")</f>
        <v>Jul</v>
      </c>
      <c r="S2758" t="s">
        <v>14239</v>
      </c>
    </row>
    <row r="2759" spans="1:19" x14ac:dyDescent="0.3">
      <c r="A2759" t="s">
        <v>14242</v>
      </c>
      <c r="B2759" t="s">
        <v>15</v>
      </c>
      <c r="C2759" t="s">
        <v>14243</v>
      </c>
      <c r="D2759" t="s">
        <v>2711</v>
      </c>
      <c r="E2759" t="s">
        <v>14244</v>
      </c>
      <c r="F2759" t="s">
        <v>301</v>
      </c>
      <c r="G2759" s="14" t="s">
        <v>14241</v>
      </c>
      <c r="H2759">
        <v>2018</v>
      </c>
      <c r="I2759" t="s">
        <v>62</v>
      </c>
      <c r="J2759" t="s">
        <v>143</v>
      </c>
      <c r="K2759">
        <f>IFERROR(VALUE(LEFT(table_netflix[[#This Row],[duration (in min)]], LEN(table_netflix[[#This Row],[duration (in min)]])-4)),0)</f>
        <v>105</v>
      </c>
      <c r="L2759" t="s">
        <v>22</v>
      </c>
      <c r="M2759" t="s">
        <v>55</v>
      </c>
      <c r="N2759" t="s">
        <v>112</v>
      </c>
      <c r="O2759" t="str" cm="1">
        <f t="array" ref="O2759">_xlfn.IFS(table_netflix[[#This Row],[release_year]]&gt;=2018, "2018 &amp; after", TRUE, "Before 2018")</f>
        <v>2018 &amp; after</v>
      </c>
      <c r="P2759" s="12">
        <f>DATE(table_netflix[[#This Row],[release_year]],1,1)</f>
        <v>43101</v>
      </c>
      <c r="Q2759" s="12">
        <f t="shared" si="43"/>
        <v>43299</v>
      </c>
      <c r="R2759" s="12" t="str">
        <f>TEXT(table_netflix[[#This Row],[date_added_todate]], "mmm")</f>
        <v>Jul</v>
      </c>
      <c r="S2759" t="s">
        <v>14245</v>
      </c>
    </row>
    <row r="2760" spans="1:19" x14ac:dyDescent="0.3">
      <c r="A2760" t="s">
        <v>14246</v>
      </c>
      <c r="B2760" t="s">
        <v>15</v>
      </c>
      <c r="C2760" t="s">
        <v>14247</v>
      </c>
      <c r="D2760" t="s">
        <v>12518</v>
      </c>
      <c r="E2760" t="s">
        <v>12519</v>
      </c>
      <c r="F2760" t="s">
        <v>202</v>
      </c>
      <c r="G2760" s="14" t="s">
        <v>14241</v>
      </c>
      <c r="H2760">
        <v>2018</v>
      </c>
      <c r="I2760" t="s">
        <v>62</v>
      </c>
      <c r="J2760" t="s">
        <v>511</v>
      </c>
      <c r="K2760">
        <f>IFERROR(VALUE(LEFT(table_netflix[[#This Row],[duration (in min)]], LEN(table_netflix[[#This Row],[duration (in min)]])-4)),0)</f>
        <v>101</v>
      </c>
      <c r="L2760" t="s">
        <v>144</v>
      </c>
      <c r="M2760" t="s">
        <v>204</v>
      </c>
      <c r="N2760" t="s">
        <v>55</v>
      </c>
      <c r="O2760" t="str" cm="1">
        <f t="array" ref="O2760">_xlfn.IFS(table_netflix[[#This Row],[release_year]]&gt;=2018, "2018 &amp; after", TRUE, "Before 2018")</f>
        <v>2018 &amp; after</v>
      </c>
      <c r="P2760" s="12">
        <f>DATE(table_netflix[[#This Row],[release_year]],1,1)</f>
        <v>43101</v>
      </c>
      <c r="Q2760" s="12">
        <f t="shared" si="43"/>
        <v>43299</v>
      </c>
      <c r="R2760" s="12" t="str">
        <f>TEXT(table_netflix[[#This Row],[date_added_todate]], "mmm")</f>
        <v>Jul</v>
      </c>
      <c r="S2760" t="s">
        <v>14248</v>
      </c>
    </row>
    <row r="2761" spans="1:19" x14ac:dyDescent="0.3">
      <c r="A2761" t="s">
        <v>14249</v>
      </c>
      <c r="B2761" t="s">
        <v>15</v>
      </c>
      <c r="C2761" t="s">
        <v>14250</v>
      </c>
      <c r="D2761" t="s">
        <v>1216</v>
      </c>
      <c r="E2761" t="s">
        <v>14251</v>
      </c>
      <c r="F2761" t="s">
        <v>109</v>
      </c>
      <c r="G2761" s="14" t="s">
        <v>14252</v>
      </c>
      <c r="H2761">
        <v>2018</v>
      </c>
      <c r="I2761" t="s">
        <v>264</v>
      </c>
      <c r="J2761" t="s">
        <v>213</v>
      </c>
      <c r="K2761">
        <f>IFERROR(VALUE(LEFT(table_netflix[[#This Row],[duration (in min)]], LEN(table_netflix[[#This Row],[duration (in min)]])-4)),0)</f>
        <v>88</v>
      </c>
      <c r="L2761" t="s">
        <v>47</v>
      </c>
      <c r="M2761" t="s">
        <v>72</v>
      </c>
      <c r="N2761" t="s">
        <v>55</v>
      </c>
      <c r="O2761" t="str" cm="1">
        <f t="array" ref="O2761">_xlfn.IFS(table_netflix[[#This Row],[release_year]]&gt;=2018, "2018 &amp; after", TRUE, "Before 2018")</f>
        <v>2018 &amp; after</v>
      </c>
      <c r="P2761" s="12">
        <f>DATE(table_netflix[[#This Row],[release_year]],1,1)</f>
        <v>43101</v>
      </c>
      <c r="Q2761" s="12">
        <f t="shared" si="43"/>
        <v>43296</v>
      </c>
      <c r="R2761" s="12" t="str">
        <f>TEXT(table_netflix[[#This Row],[date_added_todate]], "mmm")</f>
        <v>Jul</v>
      </c>
      <c r="S2761" t="s">
        <v>14253</v>
      </c>
    </row>
    <row r="2762" spans="1:19" x14ac:dyDescent="0.3">
      <c r="A2762" t="s">
        <v>14255</v>
      </c>
      <c r="B2762" t="s">
        <v>15</v>
      </c>
      <c r="C2762" t="s">
        <v>14256</v>
      </c>
      <c r="D2762" t="s">
        <v>9478</v>
      </c>
      <c r="E2762" t="s">
        <v>14257</v>
      </c>
      <c r="F2762" t="s">
        <v>18</v>
      </c>
      <c r="G2762" s="14" t="s">
        <v>14258</v>
      </c>
      <c r="H2762">
        <v>2018</v>
      </c>
      <c r="I2762" t="s">
        <v>27</v>
      </c>
      <c r="J2762" t="s">
        <v>265</v>
      </c>
      <c r="K2762">
        <f>IFERROR(VALUE(LEFT(table_netflix[[#This Row],[duration (in min)]], LEN(table_netflix[[#This Row],[duration (in min)]])-4)),0)</f>
        <v>113</v>
      </c>
      <c r="L2762" t="s">
        <v>144</v>
      </c>
      <c r="M2762" t="s">
        <v>127</v>
      </c>
      <c r="O2762" t="str" cm="1">
        <f t="array" ref="O2762">_xlfn.IFS(table_netflix[[#This Row],[release_year]]&gt;=2018, "2018 &amp; after", TRUE, "Before 2018")</f>
        <v>2018 &amp; after</v>
      </c>
      <c r="P2762" s="12">
        <f>DATE(table_netflix[[#This Row],[release_year]],1,1)</f>
        <v>43101</v>
      </c>
      <c r="Q2762" s="12">
        <f t="shared" si="43"/>
        <v>43294</v>
      </c>
      <c r="R2762" s="12" t="str">
        <f>TEXT(table_netflix[[#This Row],[date_added_todate]], "mmm")</f>
        <v>Jul</v>
      </c>
      <c r="S2762" t="s">
        <v>14259</v>
      </c>
    </row>
    <row r="2763" spans="1:19" x14ac:dyDescent="0.3">
      <c r="A2763" t="s">
        <v>14260</v>
      </c>
      <c r="B2763" t="s">
        <v>15</v>
      </c>
      <c r="C2763" t="s">
        <v>14261</v>
      </c>
      <c r="D2763" t="s">
        <v>6727</v>
      </c>
      <c r="E2763" t="s">
        <v>6728</v>
      </c>
      <c r="F2763" t="s">
        <v>18</v>
      </c>
      <c r="G2763" s="14" t="s">
        <v>14258</v>
      </c>
      <c r="H2763">
        <v>2018</v>
      </c>
      <c r="I2763" t="s">
        <v>27</v>
      </c>
      <c r="J2763" t="s">
        <v>2552</v>
      </c>
      <c r="K2763">
        <f>IFERROR(VALUE(LEFT(table_netflix[[#This Row],[duration (in min)]], LEN(table_netflix[[#This Row],[duration (in min)]])-4)),0)</f>
        <v>71</v>
      </c>
      <c r="L2763" t="s">
        <v>852</v>
      </c>
      <c r="O2763" t="str" cm="1">
        <f t="array" ref="O2763">_xlfn.IFS(table_netflix[[#This Row],[release_year]]&gt;=2018, "2018 &amp; after", TRUE, "Before 2018")</f>
        <v>2018 &amp; after</v>
      </c>
      <c r="P2763" s="12">
        <f>DATE(table_netflix[[#This Row],[release_year]],1,1)</f>
        <v>43101</v>
      </c>
      <c r="Q2763" s="12">
        <f t="shared" si="43"/>
        <v>43294</v>
      </c>
      <c r="R2763" s="12" t="str">
        <f>TEXT(table_netflix[[#This Row],[date_added_todate]], "mmm")</f>
        <v>Jul</v>
      </c>
      <c r="S2763" t="s">
        <v>14262</v>
      </c>
    </row>
    <row r="2764" spans="1:19" x14ac:dyDescent="0.3">
      <c r="A2764" t="s">
        <v>14263</v>
      </c>
      <c r="B2764" t="s">
        <v>15</v>
      </c>
      <c r="C2764" t="s">
        <v>14264</v>
      </c>
      <c r="D2764" t="s">
        <v>14265</v>
      </c>
      <c r="E2764" t="s">
        <v>14266</v>
      </c>
      <c r="F2764" t="s">
        <v>90</v>
      </c>
      <c r="G2764" s="14" t="s">
        <v>14258</v>
      </c>
      <c r="H2764">
        <v>2018</v>
      </c>
      <c r="I2764" t="s">
        <v>27</v>
      </c>
      <c r="J2764" t="s">
        <v>2926</v>
      </c>
      <c r="K2764">
        <f>IFERROR(VALUE(LEFT(table_netflix[[#This Row],[duration (in min)]], LEN(table_netflix[[#This Row],[duration (in min)]])-4)),0)</f>
        <v>75</v>
      </c>
      <c r="L2764" t="s">
        <v>126</v>
      </c>
      <c r="M2764" t="s">
        <v>54</v>
      </c>
      <c r="N2764" t="s">
        <v>55</v>
      </c>
      <c r="O2764" t="str" cm="1">
        <f t="array" ref="O2764">_xlfn.IFS(table_netflix[[#This Row],[release_year]]&gt;=2018, "2018 &amp; after", TRUE, "Before 2018")</f>
        <v>2018 &amp; after</v>
      </c>
      <c r="P2764" s="12">
        <f>DATE(table_netflix[[#This Row],[release_year]],1,1)</f>
        <v>43101</v>
      </c>
      <c r="Q2764" s="12">
        <f t="shared" si="43"/>
        <v>43294</v>
      </c>
      <c r="R2764" s="12" t="str">
        <f>TEXT(table_netflix[[#This Row],[date_added_todate]], "mmm")</f>
        <v>Jul</v>
      </c>
      <c r="S2764" t="s">
        <v>14267</v>
      </c>
    </row>
    <row r="2765" spans="1:19" x14ac:dyDescent="0.3">
      <c r="A2765" t="s">
        <v>14268</v>
      </c>
      <c r="B2765" t="s">
        <v>24</v>
      </c>
      <c r="C2765" t="s">
        <v>14269</v>
      </c>
      <c r="D2765" t="s">
        <v>14270</v>
      </c>
      <c r="E2765" t="s">
        <v>14271</v>
      </c>
      <c r="F2765" t="s">
        <v>331</v>
      </c>
      <c r="G2765" s="14" t="s">
        <v>14272</v>
      </c>
      <c r="H2765">
        <v>2018</v>
      </c>
      <c r="I2765" t="s">
        <v>27</v>
      </c>
      <c r="J2765" t="s">
        <v>33</v>
      </c>
      <c r="K2765">
        <f>IFERROR(VALUE(LEFT(table_netflix[[#This Row],[duration (in min)]], LEN(table_netflix[[#This Row],[duration (in min)]])-4)),0)</f>
        <v>0</v>
      </c>
      <c r="L2765" t="s">
        <v>29</v>
      </c>
      <c r="M2765" t="s">
        <v>295</v>
      </c>
      <c r="N2765" t="s">
        <v>40</v>
      </c>
      <c r="O2765" t="str" cm="1">
        <f t="array" ref="O2765">_xlfn.IFS(table_netflix[[#This Row],[release_year]]&gt;=2018, "2018 &amp; after", TRUE, "Before 2018")</f>
        <v>2018 &amp; after</v>
      </c>
      <c r="P2765" s="12">
        <f>DATE(table_netflix[[#This Row],[release_year]],1,1)</f>
        <v>43101</v>
      </c>
      <c r="Q2765" s="12">
        <f t="shared" si="43"/>
        <v>43289</v>
      </c>
      <c r="R2765" s="12" t="str">
        <f>TEXT(table_netflix[[#This Row],[date_added_todate]], "mmm")</f>
        <v>Jul</v>
      </c>
      <c r="S2765" t="s">
        <v>14273</v>
      </c>
    </row>
    <row r="2766" spans="1:19" x14ac:dyDescent="0.3">
      <c r="A2766" t="s">
        <v>14275</v>
      </c>
      <c r="B2766" t="s">
        <v>15</v>
      </c>
      <c r="C2766" t="s">
        <v>14276</v>
      </c>
      <c r="D2766" t="s">
        <v>14204</v>
      </c>
      <c r="E2766" t="s">
        <v>14277</v>
      </c>
      <c r="F2766" t="s">
        <v>451</v>
      </c>
      <c r="G2766" s="14" t="s">
        <v>14274</v>
      </c>
      <c r="H2766">
        <v>2018</v>
      </c>
      <c r="I2766" t="s">
        <v>62</v>
      </c>
      <c r="J2766" t="s">
        <v>1234</v>
      </c>
      <c r="K2766">
        <f>IFERROR(VALUE(LEFT(table_netflix[[#This Row],[duration (in min)]], LEN(table_netflix[[#This Row],[duration (in min)]])-4)),0)</f>
        <v>66</v>
      </c>
      <c r="L2766" t="s">
        <v>852</v>
      </c>
      <c r="O2766" t="str" cm="1">
        <f t="array" ref="O2766">_xlfn.IFS(table_netflix[[#This Row],[release_year]]&gt;=2018, "2018 &amp; after", TRUE, "Before 2018")</f>
        <v>2018 &amp; after</v>
      </c>
      <c r="P2766" s="12">
        <f>DATE(table_netflix[[#This Row],[release_year]],1,1)</f>
        <v>43101</v>
      </c>
      <c r="Q2766" s="12">
        <f t="shared" si="43"/>
        <v>43287</v>
      </c>
      <c r="R2766" s="12" t="str">
        <f>TEXT(table_netflix[[#This Row],[date_added_todate]], "mmm")</f>
        <v>Jul</v>
      </c>
      <c r="S2766" t="s">
        <v>14278</v>
      </c>
    </row>
    <row r="2767" spans="1:19" x14ac:dyDescent="0.3">
      <c r="A2767" t="s">
        <v>14279</v>
      </c>
      <c r="B2767" t="s">
        <v>15</v>
      </c>
      <c r="C2767" t="s">
        <v>14280</v>
      </c>
      <c r="D2767" t="s">
        <v>14281</v>
      </c>
      <c r="E2767" t="s">
        <v>14282</v>
      </c>
      <c r="F2767" t="s">
        <v>18</v>
      </c>
      <c r="G2767" s="14" t="s">
        <v>14274</v>
      </c>
      <c r="H2767">
        <v>2018</v>
      </c>
      <c r="I2767" t="s">
        <v>62</v>
      </c>
      <c r="J2767" t="s">
        <v>262</v>
      </c>
      <c r="K2767">
        <f>IFERROR(VALUE(LEFT(table_netflix[[#This Row],[duration (in min)]], LEN(table_netflix[[#This Row],[duration (in min)]])-4)),0)</f>
        <v>83</v>
      </c>
      <c r="L2767" t="s">
        <v>144</v>
      </c>
      <c r="M2767" t="s">
        <v>85</v>
      </c>
      <c r="N2767" t="s">
        <v>72</v>
      </c>
      <c r="O2767" t="str" cm="1">
        <f t="array" ref="O2767">_xlfn.IFS(table_netflix[[#This Row],[release_year]]&gt;=2018, "2018 &amp; after", TRUE, "Before 2018")</f>
        <v>2018 &amp; after</v>
      </c>
      <c r="P2767" s="12">
        <f>DATE(table_netflix[[#This Row],[release_year]],1,1)</f>
        <v>43101</v>
      </c>
      <c r="Q2767" s="12">
        <f t="shared" si="43"/>
        <v>43287</v>
      </c>
      <c r="R2767" s="12" t="str">
        <f>TEXT(table_netflix[[#This Row],[date_added_todate]], "mmm")</f>
        <v>Jul</v>
      </c>
      <c r="S2767" t="s">
        <v>14283</v>
      </c>
    </row>
    <row r="2768" spans="1:19" x14ac:dyDescent="0.3">
      <c r="A2768" t="s">
        <v>14284</v>
      </c>
      <c r="B2768" t="s">
        <v>15</v>
      </c>
      <c r="C2768" t="s">
        <v>14285</v>
      </c>
      <c r="D2768" t="s">
        <v>14286</v>
      </c>
      <c r="E2768" t="s">
        <v>14287</v>
      </c>
      <c r="F2768" t="s">
        <v>301</v>
      </c>
      <c r="G2768" s="14" t="s">
        <v>14274</v>
      </c>
      <c r="H2768">
        <v>2018</v>
      </c>
      <c r="I2768" t="s">
        <v>27</v>
      </c>
      <c r="J2768" t="s">
        <v>141</v>
      </c>
      <c r="K2768">
        <f>IFERROR(VALUE(LEFT(table_netflix[[#This Row],[duration (in min)]], LEN(table_netflix[[#This Row],[duration (in min)]])-4)),0)</f>
        <v>110</v>
      </c>
      <c r="L2768" t="s">
        <v>53</v>
      </c>
      <c r="M2768" t="s">
        <v>54</v>
      </c>
      <c r="N2768" t="s">
        <v>55</v>
      </c>
      <c r="O2768" t="str" cm="1">
        <f t="array" ref="O2768">_xlfn.IFS(table_netflix[[#This Row],[release_year]]&gt;=2018, "2018 &amp; after", TRUE, "Before 2018")</f>
        <v>2018 &amp; after</v>
      </c>
      <c r="P2768" s="12">
        <f>DATE(table_netflix[[#This Row],[release_year]],1,1)</f>
        <v>43101</v>
      </c>
      <c r="Q2768" s="12">
        <f t="shared" si="43"/>
        <v>43287</v>
      </c>
      <c r="R2768" s="12" t="str">
        <f>TEXT(table_netflix[[#This Row],[date_added_todate]], "mmm")</f>
        <v>Jul</v>
      </c>
      <c r="S2768" t="s">
        <v>14288</v>
      </c>
    </row>
    <row r="2769" spans="1:19" x14ac:dyDescent="0.3">
      <c r="A2769" t="s">
        <v>14289</v>
      </c>
      <c r="B2769" t="s">
        <v>15</v>
      </c>
      <c r="C2769" t="s">
        <v>14290</v>
      </c>
      <c r="D2769" t="s">
        <v>14291</v>
      </c>
      <c r="E2769" t="s">
        <v>14292</v>
      </c>
      <c r="F2769" t="s">
        <v>307</v>
      </c>
      <c r="G2769" s="14" t="s">
        <v>14274</v>
      </c>
      <c r="H2769">
        <v>2018</v>
      </c>
      <c r="I2769" t="s">
        <v>84</v>
      </c>
      <c r="J2769" t="s">
        <v>213</v>
      </c>
      <c r="K2769">
        <f>IFERROR(VALUE(LEFT(table_netflix[[#This Row],[duration (in min)]], LEN(table_netflix[[#This Row],[duration (in min)]])-4)),0)</f>
        <v>88</v>
      </c>
      <c r="L2769" t="s">
        <v>47</v>
      </c>
      <c r="M2769" t="s">
        <v>72</v>
      </c>
      <c r="O2769" t="str" cm="1">
        <f t="array" ref="O2769">_xlfn.IFS(table_netflix[[#This Row],[release_year]]&gt;=2018, "2018 &amp; after", TRUE, "Before 2018")</f>
        <v>2018 &amp; after</v>
      </c>
      <c r="P2769" s="12">
        <f>DATE(table_netflix[[#This Row],[release_year]],1,1)</f>
        <v>43101</v>
      </c>
      <c r="Q2769" s="12">
        <f t="shared" si="43"/>
        <v>43287</v>
      </c>
      <c r="R2769" s="12" t="str">
        <f>TEXT(table_netflix[[#This Row],[date_added_todate]], "mmm")</f>
        <v>Jul</v>
      </c>
      <c r="S2769" t="s">
        <v>14293</v>
      </c>
    </row>
    <row r="2770" spans="1:19" x14ac:dyDescent="0.3">
      <c r="A2770" t="s">
        <v>14294</v>
      </c>
      <c r="B2770" t="s">
        <v>15</v>
      </c>
      <c r="C2770" t="s">
        <v>14295</v>
      </c>
      <c r="D2770" t="s">
        <v>13299</v>
      </c>
      <c r="E2770" t="s">
        <v>13300</v>
      </c>
      <c r="F2770" t="s">
        <v>18</v>
      </c>
      <c r="G2770" s="14" t="s">
        <v>14296</v>
      </c>
      <c r="H2770">
        <v>2013</v>
      </c>
      <c r="I2770" t="s">
        <v>27</v>
      </c>
      <c r="J2770" t="s">
        <v>1955</v>
      </c>
      <c r="K2770">
        <f>IFERROR(VALUE(LEFT(table_netflix[[#This Row],[duration (in min)]], LEN(table_netflix[[#This Row],[duration (in min)]])-4)),0)</f>
        <v>77</v>
      </c>
      <c r="L2770" t="s">
        <v>852</v>
      </c>
      <c r="O2770" t="str" cm="1">
        <f t="array" ref="O2770">_xlfn.IFS(table_netflix[[#This Row],[release_year]]&gt;=2018, "2018 &amp; after", TRUE, "Before 2018")</f>
        <v>Before 2018</v>
      </c>
      <c r="P2770" s="12">
        <f>DATE(table_netflix[[#This Row],[release_year]],1,1)</f>
        <v>41275</v>
      </c>
      <c r="Q2770" s="12">
        <f t="shared" si="43"/>
        <v>43285</v>
      </c>
      <c r="R2770" s="12" t="str">
        <f>TEXT(table_netflix[[#This Row],[date_added_todate]], "mmm")</f>
        <v>Jul</v>
      </c>
      <c r="S2770" t="s">
        <v>14297</v>
      </c>
    </row>
    <row r="2771" spans="1:19" x14ac:dyDescent="0.3">
      <c r="A2771" t="s">
        <v>14298</v>
      </c>
      <c r="B2771" t="s">
        <v>15</v>
      </c>
      <c r="C2771" t="s">
        <v>14299</v>
      </c>
      <c r="D2771" t="s">
        <v>14300</v>
      </c>
      <c r="E2771" t="s">
        <v>6167</v>
      </c>
      <c r="F2771" t="s">
        <v>18</v>
      </c>
      <c r="G2771" s="14" t="s">
        <v>14301</v>
      </c>
      <c r="H2771">
        <v>2012</v>
      </c>
      <c r="I2771" t="s">
        <v>27</v>
      </c>
      <c r="J2771" t="s">
        <v>2030</v>
      </c>
      <c r="K2771">
        <f>IFERROR(VALUE(LEFT(table_netflix[[#This Row],[duration (in min)]], LEN(table_netflix[[#This Row],[duration (in min)]])-4)),0)</f>
        <v>58</v>
      </c>
      <c r="L2771" t="s">
        <v>852</v>
      </c>
      <c r="O2771" t="str" cm="1">
        <f t="array" ref="O2771">_xlfn.IFS(table_netflix[[#This Row],[release_year]]&gt;=2018, "2018 &amp; after", TRUE, "Before 2018")</f>
        <v>Before 2018</v>
      </c>
      <c r="P2771" s="12">
        <f>DATE(table_netflix[[#This Row],[release_year]],1,1)</f>
        <v>40909</v>
      </c>
      <c r="Q2771" s="12">
        <f t="shared" si="43"/>
        <v>43284</v>
      </c>
      <c r="R2771" s="12" t="str">
        <f>TEXT(table_netflix[[#This Row],[date_added_todate]], "mmm")</f>
        <v>Jul</v>
      </c>
      <c r="S2771" t="s">
        <v>14302</v>
      </c>
    </row>
    <row r="2772" spans="1:19" x14ac:dyDescent="0.3">
      <c r="A2772" t="s">
        <v>14303</v>
      </c>
      <c r="B2772" t="s">
        <v>15</v>
      </c>
      <c r="C2772" t="s">
        <v>14304</v>
      </c>
      <c r="D2772" t="s">
        <v>14300</v>
      </c>
      <c r="E2772" t="s">
        <v>14305</v>
      </c>
      <c r="F2772" t="s">
        <v>18</v>
      </c>
      <c r="G2772" s="14" t="s">
        <v>14301</v>
      </c>
      <c r="H2772">
        <v>2012</v>
      </c>
      <c r="I2772" t="s">
        <v>27</v>
      </c>
      <c r="J2772" t="s">
        <v>942</v>
      </c>
      <c r="K2772">
        <f>IFERROR(VALUE(LEFT(table_netflix[[#This Row],[duration (in min)]], LEN(table_netflix[[#This Row],[duration (in min)]])-4)),0)</f>
        <v>69</v>
      </c>
      <c r="L2772" t="s">
        <v>852</v>
      </c>
      <c r="O2772" t="str" cm="1">
        <f t="array" ref="O2772">_xlfn.IFS(table_netflix[[#This Row],[release_year]]&gt;=2018, "2018 &amp; after", TRUE, "Before 2018")</f>
        <v>Before 2018</v>
      </c>
      <c r="P2772" s="12">
        <f>DATE(table_netflix[[#This Row],[release_year]],1,1)</f>
        <v>40909</v>
      </c>
      <c r="Q2772" s="12">
        <f t="shared" si="43"/>
        <v>43284</v>
      </c>
      <c r="R2772" s="12" t="str">
        <f>TEXT(table_netflix[[#This Row],[date_added_todate]], "mmm")</f>
        <v>Jul</v>
      </c>
      <c r="S2772" t="s">
        <v>14306</v>
      </c>
    </row>
    <row r="2773" spans="1:19" x14ac:dyDescent="0.3">
      <c r="A2773" t="s">
        <v>14307</v>
      </c>
      <c r="B2773" t="s">
        <v>15</v>
      </c>
      <c r="C2773" t="s">
        <v>14308</v>
      </c>
      <c r="D2773" t="s">
        <v>7592</v>
      </c>
      <c r="E2773" t="s">
        <v>14309</v>
      </c>
      <c r="F2773" t="s">
        <v>18</v>
      </c>
      <c r="G2773" s="14" t="s">
        <v>14301</v>
      </c>
      <c r="H2773">
        <v>2012</v>
      </c>
      <c r="I2773" t="s">
        <v>27</v>
      </c>
      <c r="J2773" t="s">
        <v>101</v>
      </c>
      <c r="K2773">
        <f>IFERROR(VALUE(LEFT(table_netflix[[#This Row],[duration (in min)]], LEN(table_netflix[[#This Row],[duration (in min)]])-4)),0)</f>
        <v>61</v>
      </c>
      <c r="L2773" t="s">
        <v>852</v>
      </c>
      <c r="O2773" t="str" cm="1">
        <f t="array" ref="O2773">_xlfn.IFS(table_netflix[[#This Row],[release_year]]&gt;=2018, "2018 &amp; after", TRUE, "Before 2018")</f>
        <v>Before 2018</v>
      </c>
      <c r="P2773" s="12">
        <f>DATE(table_netflix[[#This Row],[release_year]],1,1)</f>
        <v>40909</v>
      </c>
      <c r="Q2773" s="12">
        <f t="shared" si="43"/>
        <v>43284</v>
      </c>
      <c r="R2773" s="12" t="str">
        <f>TEXT(table_netflix[[#This Row],[date_added_todate]], "mmm")</f>
        <v>Jul</v>
      </c>
      <c r="S2773" t="s">
        <v>14310</v>
      </c>
    </row>
    <row r="2774" spans="1:19" x14ac:dyDescent="0.3">
      <c r="A2774" t="s">
        <v>14311</v>
      </c>
      <c r="B2774" t="s">
        <v>15</v>
      </c>
      <c r="C2774" t="s">
        <v>14312</v>
      </c>
      <c r="D2774" t="s">
        <v>14313</v>
      </c>
      <c r="E2774" t="s">
        <v>14314</v>
      </c>
      <c r="F2774" t="s">
        <v>151</v>
      </c>
      <c r="G2774" s="14" t="s">
        <v>14315</v>
      </c>
      <c r="H2774">
        <v>2018</v>
      </c>
      <c r="I2774" t="s">
        <v>62</v>
      </c>
      <c r="J2774" t="s">
        <v>213</v>
      </c>
      <c r="K2774">
        <f>IFERROR(VALUE(LEFT(table_netflix[[#This Row],[duration (in min)]], LEN(table_netflix[[#This Row],[duration (in min)]])-4)),0)</f>
        <v>88</v>
      </c>
      <c r="L2774" t="s">
        <v>71</v>
      </c>
      <c r="M2774" t="s">
        <v>72</v>
      </c>
      <c r="N2774" t="s">
        <v>55</v>
      </c>
      <c r="O2774" t="str" cm="1">
        <f t="array" ref="O2774">_xlfn.IFS(table_netflix[[#This Row],[release_year]]&gt;=2018, "2018 &amp; after", TRUE, "Before 2018")</f>
        <v>2018 &amp; after</v>
      </c>
      <c r="P2774" s="12">
        <f>DATE(table_netflix[[#This Row],[release_year]],1,1)</f>
        <v>43101</v>
      </c>
      <c r="Q2774" s="12">
        <f t="shared" si="43"/>
        <v>43283</v>
      </c>
      <c r="R2774" s="12" t="str">
        <f>TEXT(table_netflix[[#This Row],[date_added_todate]], "mmm")</f>
        <v>Jul</v>
      </c>
      <c r="S2774" t="s">
        <v>14316</v>
      </c>
    </row>
    <row r="2775" spans="1:19" x14ac:dyDescent="0.3">
      <c r="A2775" t="s">
        <v>14317</v>
      </c>
      <c r="B2775" t="s">
        <v>15</v>
      </c>
      <c r="C2775" t="s">
        <v>14318</v>
      </c>
      <c r="D2775" t="s">
        <v>14319</v>
      </c>
      <c r="E2775" t="s">
        <v>14320</v>
      </c>
      <c r="F2775" t="s">
        <v>39</v>
      </c>
      <c r="G2775" s="14" t="s">
        <v>14321</v>
      </c>
      <c r="H2775">
        <v>2006</v>
      </c>
      <c r="I2775" t="s">
        <v>62</v>
      </c>
      <c r="J2775" t="s">
        <v>194</v>
      </c>
      <c r="K2775">
        <f>IFERROR(VALUE(LEFT(table_netflix[[#This Row],[duration (in min)]], LEN(table_netflix[[#This Row],[duration (in min)]])-4)),0)</f>
        <v>122</v>
      </c>
      <c r="L2775" t="s">
        <v>71</v>
      </c>
      <c r="M2775" t="s">
        <v>72</v>
      </c>
      <c r="N2775" t="s">
        <v>55</v>
      </c>
      <c r="O2775" t="str" cm="1">
        <f t="array" ref="O2775">_xlfn.IFS(table_netflix[[#This Row],[release_year]]&gt;=2018, "2018 &amp; after", TRUE, "Before 2018")</f>
        <v>Before 2018</v>
      </c>
      <c r="P2775" s="12">
        <f>DATE(table_netflix[[#This Row],[release_year]],1,1)</f>
        <v>38718</v>
      </c>
      <c r="Q2775" s="12">
        <f t="shared" si="43"/>
        <v>43282</v>
      </c>
      <c r="R2775" s="12" t="str">
        <f>TEXT(table_netflix[[#This Row],[date_added_todate]], "mmm")</f>
        <v>Jul</v>
      </c>
      <c r="S2775" t="s">
        <v>14322</v>
      </c>
    </row>
    <row r="2776" spans="1:19" x14ac:dyDescent="0.3">
      <c r="A2776" t="s">
        <v>14323</v>
      </c>
      <c r="B2776" t="s">
        <v>15</v>
      </c>
      <c r="C2776" t="s">
        <v>14324</v>
      </c>
      <c r="D2776" t="s">
        <v>2235</v>
      </c>
      <c r="E2776" t="s">
        <v>2235</v>
      </c>
      <c r="F2776" t="s">
        <v>18</v>
      </c>
      <c r="G2776" s="14" t="s">
        <v>14321</v>
      </c>
      <c r="H2776">
        <v>2013</v>
      </c>
      <c r="I2776" t="s">
        <v>27</v>
      </c>
      <c r="J2776" t="s">
        <v>1999</v>
      </c>
      <c r="K2776">
        <f>IFERROR(VALUE(LEFT(table_netflix[[#This Row],[duration (in min)]], LEN(table_netflix[[#This Row],[duration (in min)]])-4)),0)</f>
        <v>60</v>
      </c>
      <c r="L2776" t="s">
        <v>852</v>
      </c>
      <c r="O2776" t="str" cm="1">
        <f t="array" ref="O2776">_xlfn.IFS(table_netflix[[#This Row],[release_year]]&gt;=2018, "2018 &amp; after", TRUE, "Before 2018")</f>
        <v>Before 2018</v>
      </c>
      <c r="P2776" s="12">
        <f>DATE(table_netflix[[#This Row],[release_year]],1,1)</f>
        <v>41275</v>
      </c>
      <c r="Q2776" s="12">
        <f t="shared" si="43"/>
        <v>43282</v>
      </c>
      <c r="R2776" s="12" t="str">
        <f>TEXT(table_netflix[[#This Row],[date_added_todate]], "mmm")</f>
        <v>Jul</v>
      </c>
      <c r="S2776" t="s">
        <v>14325</v>
      </c>
    </row>
    <row r="2777" spans="1:19" x14ac:dyDescent="0.3">
      <c r="A2777" t="s">
        <v>14326</v>
      </c>
      <c r="B2777" t="s">
        <v>15</v>
      </c>
      <c r="C2777" t="s">
        <v>14327</v>
      </c>
      <c r="D2777" t="s">
        <v>13651</v>
      </c>
      <c r="E2777" t="s">
        <v>14328</v>
      </c>
      <c r="F2777" t="s">
        <v>39</v>
      </c>
      <c r="G2777" s="14" t="s">
        <v>14321</v>
      </c>
      <c r="H2777">
        <v>2003</v>
      </c>
      <c r="I2777" t="s">
        <v>62</v>
      </c>
      <c r="J2777" t="s">
        <v>106</v>
      </c>
      <c r="K2777">
        <f>IFERROR(VALUE(LEFT(table_netflix[[#This Row],[duration (in min)]], LEN(table_netflix[[#This Row],[duration (in min)]])-4)),0)</f>
        <v>166</v>
      </c>
      <c r="L2777" t="s">
        <v>53</v>
      </c>
      <c r="M2777" t="s">
        <v>55</v>
      </c>
      <c r="N2777" t="s">
        <v>107</v>
      </c>
      <c r="O2777" t="str" cm="1">
        <f t="array" ref="O2777">_xlfn.IFS(table_netflix[[#This Row],[release_year]]&gt;=2018, "2018 &amp; after", TRUE, "Before 2018")</f>
        <v>Before 2018</v>
      </c>
      <c r="P2777" s="12">
        <f>DATE(table_netflix[[#This Row],[release_year]],1,1)</f>
        <v>37622</v>
      </c>
      <c r="Q2777" s="12">
        <f t="shared" si="43"/>
        <v>43282</v>
      </c>
      <c r="R2777" s="12" t="str">
        <f>TEXT(table_netflix[[#This Row],[date_added_todate]], "mmm")</f>
        <v>Jul</v>
      </c>
      <c r="S2777" t="s">
        <v>14329</v>
      </c>
    </row>
    <row r="2778" spans="1:19" x14ac:dyDescent="0.3">
      <c r="A2778" t="s">
        <v>14330</v>
      </c>
      <c r="B2778" t="s">
        <v>15</v>
      </c>
      <c r="C2778" t="s">
        <v>14331</v>
      </c>
      <c r="D2778" t="s">
        <v>14332</v>
      </c>
      <c r="E2778" t="s">
        <v>14333</v>
      </c>
      <c r="F2778" t="s">
        <v>39</v>
      </c>
      <c r="G2778" s="14" t="s">
        <v>14321</v>
      </c>
      <c r="H2778">
        <v>2013</v>
      </c>
      <c r="I2778" t="s">
        <v>62</v>
      </c>
      <c r="J2778" t="s">
        <v>634</v>
      </c>
      <c r="K2778">
        <f>IFERROR(VALUE(LEFT(table_netflix[[#This Row],[duration (in min)]], LEN(table_netflix[[#This Row],[duration (in min)]])-4)),0)</f>
        <v>107</v>
      </c>
      <c r="L2778" t="s">
        <v>71</v>
      </c>
      <c r="M2778" t="s">
        <v>72</v>
      </c>
      <c r="N2778" t="s">
        <v>55</v>
      </c>
      <c r="O2778" t="str" cm="1">
        <f t="array" ref="O2778">_xlfn.IFS(table_netflix[[#This Row],[release_year]]&gt;=2018, "2018 &amp; after", TRUE, "Before 2018")</f>
        <v>Before 2018</v>
      </c>
      <c r="P2778" s="12">
        <f>DATE(table_netflix[[#This Row],[release_year]],1,1)</f>
        <v>41275</v>
      </c>
      <c r="Q2778" s="12">
        <f t="shared" si="43"/>
        <v>43282</v>
      </c>
      <c r="R2778" s="12" t="str">
        <f>TEXT(table_netflix[[#This Row],[date_added_todate]], "mmm")</f>
        <v>Jul</v>
      </c>
      <c r="S2778" t="s">
        <v>14334</v>
      </c>
    </row>
    <row r="2779" spans="1:19" x14ac:dyDescent="0.3">
      <c r="A2779" t="s">
        <v>14335</v>
      </c>
      <c r="B2779" t="s">
        <v>15</v>
      </c>
      <c r="C2779" t="s">
        <v>14336</v>
      </c>
      <c r="D2779" t="s">
        <v>3449</v>
      </c>
      <c r="E2779" t="s">
        <v>14337</v>
      </c>
      <c r="F2779" t="s">
        <v>18</v>
      </c>
      <c r="G2779" s="14" t="s">
        <v>14321</v>
      </c>
      <c r="H2779">
        <v>2018</v>
      </c>
      <c r="I2779" t="s">
        <v>27</v>
      </c>
      <c r="J2779" t="s">
        <v>92</v>
      </c>
      <c r="K2779">
        <f>IFERROR(VALUE(LEFT(table_netflix[[#This Row],[duration (in min)]], LEN(table_netflix[[#This Row],[duration (in min)]])-4)),0)</f>
        <v>94</v>
      </c>
      <c r="L2779" t="s">
        <v>53</v>
      </c>
      <c r="M2779" t="s">
        <v>54</v>
      </c>
      <c r="N2779" t="s">
        <v>600</v>
      </c>
      <c r="O2779" t="str" cm="1">
        <f t="array" ref="O2779">_xlfn.IFS(table_netflix[[#This Row],[release_year]]&gt;=2018, "2018 &amp; after", TRUE, "Before 2018")</f>
        <v>2018 &amp; after</v>
      </c>
      <c r="P2779" s="12">
        <f>DATE(table_netflix[[#This Row],[release_year]],1,1)</f>
        <v>43101</v>
      </c>
      <c r="Q2779" s="12">
        <f t="shared" si="43"/>
        <v>43282</v>
      </c>
      <c r="R2779" s="12" t="str">
        <f>TEXT(table_netflix[[#This Row],[date_added_todate]], "mmm")</f>
        <v>Jul</v>
      </c>
      <c r="S2779" t="s">
        <v>14338</v>
      </c>
    </row>
    <row r="2780" spans="1:19" x14ac:dyDescent="0.3">
      <c r="A2780" t="s">
        <v>14339</v>
      </c>
      <c r="B2780" t="s">
        <v>15</v>
      </c>
      <c r="C2780" t="s">
        <v>14340</v>
      </c>
      <c r="D2780" t="s">
        <v>13038</v>
      </c>
      <c r="E2780" t="s">
        <v>14341</v>
      </c>
      <c r="F2780" t="s">
        <v>39</v>
      </c>
      <c r="G2780" s="14" t="s">
        <v>14321</v>
      </c>
      <c r="H2780">
        <v>2010</v>
      </c>
      <c r="I2780" t="s">
        <v>84</v>
      </c>
      <c r="J2780" t="s">
        <v>293</v>
      </c>
      <c r="K2780">
        <f>IFERROR(VALUE(LEFT(table_netflix[[#This Row],[duration (in min)]], LEN(table_netflix[[#This Row],[duration (in min)]])-4)),0)</f>
        <v>87</v>
      </c>
      <c r="L2780" t="s">
        <v>47</v>
      </c>
      <c r="M2780" t="s">
        <v>85</v>
      </c>
      <c r="N2780" t="s">
        <v>72</v>
      </c>
      <c r="O2780" t="str" cm="1">
        <f t="array" ref="O2780">_xlfn.IFS(table_netflix[[#This Row],[release_year]]&gt;=2018, "2018 &amp; after", TRUE, "Before 2018")</f>
        <v>Before 2018</v>
      </c>
      <c r="P2780" s="12">
        <f>DATE(table_netflix[[#This Row],[release_year]],1,1)</f>
        <v>40179</v>
      </c>
      <c r="Q2780" s="12">
        <f t="shared" si="43"/>
        <v>43282</v>
      </c>
      <c r="R2780" s="12" t="str">
        <f>TEXT(table_netflix[[#This Row],[date_added_todate]], "mmm")</f>
        <v>Jul</v>
      </c>
      <c r="S2780" t="s">
        <v>14342</v>
      </c>
    </row>
    <row r="2781" spans="1:19" x14ac:dyDescent="0.3">
      <c r="A2781" t="s">
        <v>14343</v>
      </c>
      <c r="B2781" t="s">
        <v>15</v>
      </c>
      <c r="C2781" t="s">
        <v>14344</v>
      </c>
      <c r="D2781" t="s">
        <v>14345</v>
      </c>
      <c r="E2781" t="s">
        <v>14346</v>
      </c>
      <c r="F2781" t="s">
        <v>39</v>
      </c>
      <c r="G2781" s="14" t="s">
        <v>14321</v>
      </c>
      <c r="H2781">
        <v>2018</v>
      </c>
      <c r="I2781" t="s">
        <v>62</v>
      </c>
      <c r="J2781" t="s">
        <v>308</v>
      </c>
      <c r="K2781">
        <f>IFERROR(VALUE(LEFT(table_netflix[[#This Row],[duration (in min)]], LEN(table_netflix[[#This Row],[duration (in min)]])-4)),0)</f>
        <v>92</v>
      </c>
      <c r="L2781" t="s">
        <v>53</v>
      </c>
      <c r="M2781" t="s">
        <v>55</v>
      </c>
      <c r="N2781" t="s">
        <v>142</v>
      </c>
      <c r="O2781" t="str" cm="1">
        <f t="array" ref="O2781">_xlfn.IFS(table_netflix[[#This Row],[release_year]]&gt;=2018, "2018 &amp; after", TRUE, "Before 2018")</f>
        <v>2018 &amp; after</v>
      </c>
      <c r="P2781" s="12">
        <f>DATE(table_netflix[[#This Row],[release_year]],1,1)</f>
        <v>43101</v>
      </c>
      <c r="Q2781" s="12">
        <f t="shared" si="43"/>
        <v>43282</v>
      </c>
      <c r="R2781" s="12" t="str">
        <f>TEXT(table_netflix[[#This Row],[date_added_todate]], "mmm")</f>
        <v>Jul</v>
      </c>
      <c r="S2781" t="s">
        <v>14347</v>
      </c>
    </row>
    <row r="2782" spans="1:19" x14ac:dyDescent="0.3">
      <c r="A2782" t="s">
        <v>14348</v>
      </c>
      <c r="B2782" t="s">
        <v>15</v>
      </c>
      <c r="C2782" t="s">
        <v>14349</v>
      </c>
      <c r="D2782" t="s">
        <v>7701</v>
      </c>
      <c r="E2782" t="s">
        <v>14350</v>
      </c>
      <c r="F2782" t="s">
        <v>39</v>
      </c>
      <c r="G2782" s="14" t="s">
        <v>14321</v>
      </c>
      <c r="H2782">
        <v>2007</v>
      </c>
      <c r="I2782" t="s">
        <v>62</v>
      </c>
      <c r="J2782" t="s">
        <v>1112</v>
      </c>
      <c r="K2782">
        <f>IFERROR(VALUE(LEFT(table_netflix[[#This Row],[duration (in min)]], LEN(table_netflix[[#This Row],[duration (in min)]])-4)),0)</f>
        <v>130</v>
      </c>
      <c r="L2782" t="s">
        <v>71</v>
      </c>
      <c r="M2782" t="s">
        <v>72</v>
      </c>
      <c r="N2782" t="s">
        <v>55</v>
      </c>
      <c r="O2782" t="str" cm="1">
        <f t="array" ref="O2782">_xlfn.IFS(table_netflix[[#This Row],[release_year]]&gt;=2018, "2018 &amp; after", TRUE, "Before 2018")</f>
        <v>Before 2018</v>
      </c>
      <c r="P2782" s="12">
        <f>DATE(table_netflix[[#This Row],[release_year]],1,1)</f>
        <v>39083</v>
      </c>
      <c r="Q2782" s="12">
        <f t="shared" si="43"/>
        <v>43282</v>
      </c>
      <c r="R2782" s="12" t="str">
        <f>TEXT(table_netflix[[#This Row],[date_added_todate]], "mmm")</f>
        <v>Jul</v>
      </c>
      <c r="S2782" t="s">
        <v>14351</v>
      </c>
    </row>
    <row r="2783" spans="1:19" x14ac:dyDescent="0.3">
      <c r="A2783" t="s">
        <v>14352</v>
      </c>
      <c r="B2783" t="s">
        <v>15</v>
      </c>
      <c r="C2783" t="s">
        <v>14353</v>
      </c>
      <c r="D2783" t="s">
        <v>14354</v>
      </c>
      <c r="E2783" t="s">
        <v>14355</v>
      </c>
      <c r="F2783" t="s">
        <v>90</v>
      </c>
      <c r="G2783" s="14" t="s">
        <v>14321</v>
      </c>
      <c r="H2783">
        <v>2015</v>
      </c>
      <c r="I2783" t="s">
        <v>62</v>
      </c>
      <c r="J2783" t="s">
        <v>213</v>
      </c>
      <c r="K2783">
        <f>IFERROR(VALUE(LEFT(table_netflix[[#This Row],[duration (in min)]], LEN(table_netflix[[#This Row],[duration (in min)]])-4)),0)</f>
        <v>88</v>
      </c>
      <c r="L2783" t="s">
        <v>126</v>
      </c>
      <c r="M2783" t="s">
        <v>55</v>
      </c>
      <c r="O2783" t="str" cm="1">
        <f t="array" ref="O2783">_xlfn.IFS(table_netflix[[#This Row],[release_year]]&gt;=2018, "2018 &amp; after", TRUE, "Before 2018")</f>
        <v>Before 2018</v>
      </c>
      <c r="P2783" s="12">
        <f>DATE(table_netflix[[#This Row],[release_year]],1,1)</f>
        <v>42005</v>
      </c>
      <c r="Q2783" s="12">
        <f t="shared" si="43"/>
        <v>43282</v>
      </c>
      <c r="R2783" s="12" t="str">
        <f>TEXT(table_netflix[[#This Row],[date_added_todate]], "mmm")</f>
        <v>Jul</v>
      </c>
      <c r="S2783" t="s">
        <v>14356</v>
      </c>
    </row>
    <row r="2784" spans="1:19" x14ac:dyDescent="0.3">
      <c r="A2784" t="s">
        <v>14357</v>
      </c>
      <c r="B2784" t="s">
        <v>15</v>
      </c>
      <c r="C2784" t="s">
        <v>14358</v>
      </c>
      <c r="D2784" t="s">
        <v>6786</v>
      </c>
      <c r="E2784" t="s">
        <v>14359</v>
      </c>
      <c r="F2784" t="s">
        <v>39</v>
      </c>
      <c r="G2784" s="14" t="s">
        <v>14321</v>
      </c>
      <c r="H2784">
        <v>2010</v>
      </c>
      <c r="I2784" t="s">
        <v>62</v>
      </c>
      <c r="J2784" t="s">
        <v>337</v>
      </c>
      <c r="K2784">
        <f>IFERROR(VALUE(LEFT(table_netflix[[#This Row],[duration (in min)]], LEN(table_netflix[[#This Row],[duration (in min)]])-4)),0)</f>
        <v>128</v>
      </c>
      <c r="L2784" t="s">
        <v>71</v>
      </c>
      <c r="M2784" t="s">
        <v>72</v>
      </c>
      <c r="N2784" t="s">
        <v>55</v>
      </c>
      <c r="O2784" t="str" cm="1">
        <f t="array" ref="O2784">_xlfn.IFS(table_netflix[[#This Row],[release_year]]&gt;=2018, "2018 &amp; after", TRUE, "Before 2018")</f>
        <v>Before 2018</v>
      </c>
      <c r="P2784" s="12">
        <f>DATE(table_netflix[[#This Row],[release_year]],1,1)</f>
        <v>40179</v>
      </c>
      <c r="Q2784" s="12">
        <f t="shared" si="43"/>
        <v>43282</v>
      </c>
      <c r="R2784" s="12" t="str">
        <f>TEXT(table_netflix[[#This Row],[date_added_todate]], "mmm")</f>
        <v>Jul</v>
      </c>
      <c r="S2784" t="s">
        <v>14360</v>
      </c>
    </row>
    <row r="2785" spans="1:19" x14ac:dyDescent="0.3">
      <c r="A2785" t="s">
        <v>14361</v>
      </c>
      <c r="B2785" t="s">
        <v>15</v>
      </c>
      <c r="C2785" t="s">
        <v>14362</v>
      </c>
      <c r="D2785" t="s">
        <v>12830</v>
      </c>
      <c r="F2785" t="s">
        <v>18</v>
      </c>
      <c r="G2785" s="14" t="s">
        <v>14321</v>
      </c>
      <c r="H2785">
        <v>2017</v>
      </c>
      <c r="I2785" t="s">
        <v>27</v>
      </c>
      <c r="J2785" t="s">
        <v>152</v>
      </c>
      <c r="K2785">
        <f>IFERROR(VALUE(LEFT(table_netflix[[#This Row],[duration (in min)]], LEN(table_netflix[[#This Row],[duration (in min)]])-4)),0)</f>
        <v>96</v>
      </c>
      <c r="L2785" t="s">
        <v>22</v>
      </c>
      <c r="M2785" t="s">
        <v>112</v>
      </c>
      <c r="O2785" t="str" cm="1">
        <f t="array" ref="O2785">_xlfn.IFS(table_netflix[[#This Row],[release_year]]&gt;=2018, "2018 &amp; after", TRUE, "Before 2018")</f>
        <v>Before 2018</v>
      </c>
      <c r="P2785" s="12">
        <f>DATE(table_netflix[[#This Row],[release_year]],1,1)</f>
        <v>42736</v>
      </c>
      <c r="Q2785" s="12">
        <f t="shared" si="43"/>
        <v>43282</v>
      </c>
      <c r="R2785" s="12" t="str">
        <f>TEXT(table_netflix[[#This Row],[date_added_todate]], "mmm")</f>
        <v>Jul</v>
      </c>
      <c r="S2785" t="s">
        <v>14363</v>
      </c>
    </row>
    <row r="2786" spans="1:19" x14ac:dyDescent="0.3">
      <c r="A2786" t="s">
        <v>14364</v>
      </c>
      <c r="B2786" t="s">
        <v>15</v>
      </c>
      <c r="C2786" t="s">
        <v>14365</v>
      </c>
      <c r="D2786" t="s">
        <v>14366</v>
      </c>
      <c r="E2786" t="s">
        <v>14367</v>
      </c>
      <c r="F2786" t="s">
        <v>39</v>
      </c>
      <c r="G2786" s="14" t="s">
        <v>14321</v>
      </c>
      <c r="H2786">
        <v>2018</v>
      </c>
      <c r="I2786" t="s">
        <v>27</v>
      </c>
      <c r="J2786" t="s">
        <v>92</v>
      </c>
      <c r="K2786">
        <f>IFERROR(VALUE(LEFT(table_netflix[[#This Row],[duration (in min)]], LEN(table_netflix[[#This Row],[duration (in min)]])-4)),0)</f>
        <v>94</v>
      </c>
      <c r="L2786" t="s">
        <v>53</v>
      </c>
      <c r="M2786" t="s">
        <v>54</v>
      </c>
      <c r="N2786" t="s">
        <v>55</v>
      </c>
      <c r="O2786" t="str" cm="1">
        <f t="array" ref="O2786">_xlfn.IFS(table_netflix[[#This Row],[release_year]]&gt;=2018, "2018 &amp; after", TRUE, "Before 2018")</f>
        <v>2018 &amp; after</v>
      </c>
      <c r="P2786" s="12">
        <f>DATE(table_netflix[[#This Row],[release_year]],1,1)</f>
        <v>43101</v>
      </c>
      <c r="Q2786" s="12">
        <f t="shared" si="43"/>
        <v>43282</v>
      </c>
      <c r="R2786" s="12" t="str">
        <f>TEXT(table_netflix[[#This Row],[date_added_todate]], "mmm")</f>
        <v>Jul</v>
      </c>
      <c r="S2786" t="s">
        <v>14368</v>
      </c>
    </row>
    <row r="2787" spans="1:19" x14ac:dyDescent="0.3">
      <c r="A2787" t="s">
        <v>14369</v>
      </c>
      <c r="B2787" t="s">
        <v>15</v>
      </c>
      <c r="C2787" t="s">
        <v>14370</v>
      </c>
      <c r="D2787" t="s">
        <v>8198</v>
      </c>
      <c r="E2787" t="s">
        <v>10650</v>
      </c>
      <c r="F2787" t="s">
        <v>18</v>
      </c>
      <c r="G2787" s="14" t="s">
        <v>14371</v>
      </c>
      <c r="H2787">
        <v>2012</v>
      </c>
      <c r="I2787" t="s">
        <v>27</v>
      </c>
      <c r="J2787" t="s">
        <v>942</v>
      </c>
      <c r="K2787">
        <f>IFERROR(VALUE(LEFT(table_netflix[[#This Row],[duration (in min)]], LEN(table_netflix[[#This Row],[duration (in min)]])-4)),0)</f>
        <v>69</v>
      </c>
      <c r="L2787" t="s">
        <v>852</v>
      </c>
      <c r="O2787" t="str" cm="1">
        <f t="array" ref="O2787">_xlfn.IFS(table_netflix[[#This Row],[release_year]]&gt;=2018, "2018 &amp; after", TRUE, "Before 2018")</f>
        <v>Before 2018</v>
      </c>
      <c r="P2787" s="12">
        <f>DATE(table_netflix[[#This Row],[release_year]],1,1)</f>
        <v>40909</v>
      </c>
      <c r="Q2787" s="12">
        <f t="shared" si="43"/>
        <v>43281</v>
      </c>
      <c r="R2787" s="12" t="str">
        <f>TEXT(table_netflix[[#This Row],[date_added_todate]], "mmm")</f>
        <v>Jun</v>
      </c>
      <c r="S2787" t="s">
        <v>14372</v>
      </c>
    </row>
    <row r="2788" spans="1:19" x14ac:dyDescent="0.3">
      <c r="A2788" t="s">
        <v>14373</v>
      </c>
      <c r="B2788" t="s">
        <v>15</v>
      </c>
      <c r="C2788" t="s">
        <v>14374</v>
      </c>
      <c r="D2788" t="s">
        <v>14375</v>
      </c>
      <c r="E2788" t="s">
        <v>14376</v>
      </c>
      <c r="F2788" t="s">
        <v>301</v>
      </c>
      <c r="G2788" s="14" t="s">
        <v>14371</v>
      </c>
      <c r="H2788">
        <v>2017</v>
      </c>
      <c r="I2788" t="s">
        <v>27</v>
      </c>
      <c r="J2788" t="s">
        <v>21</v>
      </c>
      <c r="K2788">
        <f>IFERROR(VALUE(LEFT(table_netflix[[#This Row],[duration (in min)]], LEN(table_netflix[[#This Row],[duration (in min)]])-4)),0)</f>
        <v>90</v>
      </c>
      <c r="L2788" t="s">
        <v>126</v>
      </c>
      <c r="M2788" t="s">
        <v>54</v>
      </c>
      <c r="N2788" t="s">
        <v>55</v>
      </c>
      <c r="O2788" t="str" cm="1">
        <f t="array" ref="O2788">_xlfn.IFS(table_netflix[[#This Row],[release_year]]&gt;=2018, "2018 &amp; after", TRUE, "Before 2018")</f>
        <v>Before 2018</v>
      </c>
      <c r="P2788" s="12">
        <f>DATE(table_netflix[[#This Row],[release_year]],1,1)</f>
        <v>42736</v>
      </c>
      <c r="Q2788" s="12">
        <f t="shared" si="43"/>
        <v>43281</v>
      </c>
      <c r="R2788" s="12" t="str">
        <f>TEXT(table_netflix[[#This Row],[date_added_todate]], "mmm")</f>
        <v>Jun</v>
      </c>
      <c r="S2788" t="s">
        <v>14377</v>
      </c>
    </row>
    <row r="2789" spans="1:19" x14ac:dyDescent="0.3">
      <c r="A2789" t="s">
        <v>14378</v>
      </c>
      <c r="B2789" t="s">
        <v>15</v>
      </c>
      <c r="C2789" t="s">
        <v>14379</v>
      </c>
      <c r="D2789" t="s">
        <v>14380</v>
      </c>
      <c r="E2789" t="s">
        <v>14381</v>
      </c>
      <c r="F2789" t="s">
        <v>61</v>
      </c>
      <c r="G2789" s="14" t="s">
        <v>14382</v>
      </c>
      <c r="H2789">
        <v>2018</v>
      </c>
      <c r="I2789" t="s">
        <v>27</v>
      </c>
      <c r="J2789" t="s">
        <v>511</v>
      </c>
      <c r="K2789">
        <f>IFERROR(VALUE(LEFT(table_netflix[[#This Row],[duration (in min)]], LEN(table_netflix[[#This Row],[duration (in min)]])-4)),0)</f>
        <v>101</v>
      </c>
      <c r="L2789" t="s">
        <v>53</v>
      </c>
      <c r="M2789" t="s">
        <v>55</v>
      </c>
      <c r="N2789" t="s">
        <v>142</v>
      </c>
      <c r="O2789" t="str" cm="1">
        <f t="array" ref="O2789">_xlfn.IFS(table_netflix[[#This Row],[release_year]]&gt;=2018, "2018 &amp; after", TRUE, "Before 2018")</f>
        <v>2018 &amp; after</v>
      </c>
      <c r="P2789" s="12">
        <f>DATE(table_netflix[[#This Row],[release_year]],1,1)</f>
        <v>43101</v>
      </c>
      <c r="Q2789" s="12">
        <f t="shared" si="43"/>
        <v>43280</v>
      </c>
      <c r="R2789" s="12" t="str">
        <f>TEXT(table_netflix[[#This Row],[date_added_todate]], "mmm")</f>
        <v>Jun</v>
      </c>
      <c r="S2789" t="s">
        <v>14383</v>
      </c>
    </row>
    <row r="2790" spans="1:19" x14ac:dyDescent="0.3">
      <c r="A2790" t="s">
        <v>14384</v>
      </c>
      <c r="B2790" t="s">
        <v>15</v>
      </c>
      <c r="C2790" t="s">
        <v>14385</v>
      </c>
      <c r="D2790" t="s">
        <v>14204</v>
      </c>
      <c r="E2790" t="s">
        <v>14386</v>
      </c>
      <c r="F2790" t="s">
        <v>3619</v>
      </c>
      <c r="G2790" s="14" t="s">
        <v>14382</v>
      </c>
      <c r="H2790">
        <v>2018</v>
      </c>
      <c r="I2790" t="s">
        <v>27</v>
      </c>
      <c r="J2790" t="s">
        <v>1955</v>
      </c>
      <c r="K2790">
        <f>IFERROR(VALUE(LEFT(table_netflix[[#This Row],[duration (in min)]], LEN(table_netflix[[#This Row],[duration (in min)]])-4)),0)</f>
        <v>77</v>
      </c>
      <c r="L2790" t="s">
        <v>852</v>
      </c>
      <c r="O2790" t="str" cm="1">
        <f t="array" ref="O2790">_xlfn.IFS(table_netflix[[#This Row],[release_year]]&gt;=2018, "2018 &amp; after", TRUE, "Before 2018")</f>
        <v>2018 &amp; after</v>
      </c>
      <c r="P2790" s="12">
        <f>DATE(table_netflix[[#This Row],[release_year]],1,1)</f>
        <v>43101</v>
      </c>
      <c r="Q2790" s="12">
        <f t="shared" si="43"/>
        <v>43280</v>
      </c>
      <c r="R2790" s="12" t="str">
        <f>TEXT(table_netflix[[#This Row],[date_added_todate]], "mmm")</f>
        <v>Jun</v>
      </c>
      <c r="S2790" t="s">
        <v>14387</v>
      </c>
    </row>
    <row r="2791" spans="1:19" x14ac:dyDescent="0.3">
      <c r="A2791" t="s">
        <v>14388</v>
      </c>
      <c r="B2791" t="s">
        <v>15</v>
      </c>
      <c r="C2791" t="s">
        <v>14389</v>
      </c>
      <c r="D2791" t="s">
        <v>14390</v>
      </c>
      <c r="E2791" t="s">
        <v>14391</v>
      </c>
      <c r="F2791" t="s">
        <v>850</v>
      </c>
      <c r="G2791" s="14" t="s">
        <v>14382</v>
      </c>
      <c r="H2791">
        <v>2018</v>
      </c>
      <c r="I2791" t="s">
        <v>62</v>
      </c>
      <c r="J2791" t="s">
        <v>583</v>
      </c>
      <c r="K2791">
        <f>IFERROR(VALUE(LEFT(table_netflix[[#This Row],[duration (in min)]], LEN(table_netflix[[#This Row],[duration (in min)]])-4)),0)</f>
        <v>89</v>
      </c>
      <c r="L2791" t="s">
        <v>71</v>
      </c>
      <c r="M2791" t="s">
        <v>72</v>
      </c>
      <c r="N2791" t="s">
        <v>55</v>
      </c>
      <c r="O2791" t="str" cm="1">
        <f t="array" ref="O2791">_xlfn.IFS(table_netflix[[#This Row],[release_year]]&gt;=2018, "2018 &amp; after", TRUE, "Before 2018")</f>
        <v>2018 &amp; after</v>
      </c>
      <c r="P2791" s="12">
        <f>DATE(table_netflix[[#This Row],[release_year]],1,1)</f>
        <v>43101</v>
      </c>
      <c r="Q2791" s="12">
        <f t="shared" si="43"/>
        <v>43280</v>
      </c>
      <c r="R2791" s="12" t="str">
        <f>TEXT(table_netflix[[#This Row],[date_added_todate]], "mmm")</f>
        <v>Jun</v>
      </c>
      <c r="S2791" t="s">
        <v>14392</v>
      </c>
    </row>
    <row r="2792" spans="1:19" x14ac:dyDescent="0.3">
      <c r="A2792" t="s">
        <v>14393</v>
      </c>
      <c r="B2792" t="s">
        <v>15</v>
      </c>
      <c r="C2792" t="s">
        <v>14394</v>
      </c>
      <c r="D2792" t="s">
        <v>14395</v>
      </c>
      <c r="F2792" t="s">
        <v>18</v>
      </c>
      <c r="G2792" s="14" t="s">
        <v>14382</v>
      </c>
      <c r="H2792">
        <v>2018</v>
      </c>
      <c r="I2792" t="s">
        <v>27</v>
      </c>
      <c r="J2792" t="s">
        <v>21</v>
      </c>
      <c r="K2792">
        <f>IFERROR(VALUE(LEFT(table_netflix[[#This Row],[duration (in min)]], LEN(table_netflix[[#This Row],[duration (in min)]])-4)),0)</f>
        <v>90</v>
      </c>
      <c r="L2792" t="s">
        <v>22</v>
      </c>
      <c r="O2792" t="str" cm="1">
        <f t="array" ref="O2792">_xlfn.IFS(table_netflix[[#This Row],[release_year]]&gt;=2018, "2018 &amp; after", TRUE, "Before 2018")</f>
        <v>2018 &amp; after</v>
      </c>
      <c r="P2792" s="12">
        <f>DATE(table_netflix[[#This Row],[release_year]],1,1)</f>
        <v>43101</v>
      </c>
      <c r="Q2792" s="12">
        <f t="shared" si="43"/>
        <v>43280</v>
      </c>
      <c r="R2792" s="12" t="str">
        <f>TEXT(table_netflix[[#This Row],[date_added_todate]], "mmm")</f>
        <v>Jun</v>
      </c>
      <c r="S2792" t="s">
        <v>14396</v>
      </c>
    </row>
    <row r="2793" spans="1:19" x14ac:dyDescent="0.3">
      <c r="A2793" t="s">
        <v>14397</v>
      </c>
      <c r="B2793" t="s">
        <v>15</v>
      </c>
      <c r="C2793" t="s">
        <v>14398</v>
      </c>
      <c r="D2793" t="s">
        <v>14399</v>
      </c>
      <c r="E2793" t="s">
        <v>14400</v>
      </c>
      <c r="F2793" t="s">
        <v>18</v>
      </c>
      <c r="G2793" s="14" t="s">
        <v>14382</v>
      </c>
      <c r="H2793">
        <v>2018</v>
      </c>
      <c r="I2793" t="s">
        <v>186</v>
      </c>
      <c r="J2793" t="s">
        <v>174</v>
      </c>
      <c r="K2793">
        <f>IFERROR(VALUE(LEFT(table_netflix[[#This Row],[duration (in min)]], LEN(table_netflix[[#This Row],[duration (in min)]])-4)),0)</f>
        <v>98</v>
      </c>
      <c r="L2793" t="s">
        <v>302</v>
      </c>
      <c r="M2793" t="s">
        <v>142</v>
      </c>
      <c r="O2793" t="str" cm="1">
        <f t="array" ref="O2793">_xlfn.IFS(table_netflix[[#This Row],[release_year]]&gt;=2018, "2018 &amp; after", TRUE, "Before 2018")</f>
        <v>2018 &amp; after</v>
      </c>
      <c r="P2793" s="12">
        <f>DATE(table_netflix[[#This Row],[release_year]],1,1)</f>
        <v>43101</v>
      </c>
      <c r="Q2793" s="12">
        <f t="shared" si="43"/>
        <v>43280</v>
      </c>
      <c r="R2793" s="12" t="str">
        <f>TEXT(table_netflix[[#This Row],[date_added_todate]], "mmm")</f>
        <v>Jun</v>
      </c>
      <c r="S2793" t="s">
        <v>14401</v>
      </c>
    </row>
    <row r="2794" spans="1:19" x14ac:dyDescent="0.3">
      <c r="A2794" t="s">
        <v>14403</v>
      </c>
      <c r="B2794" t="s">
        <v>15</v>
      </c>
      <c r="C2794" t="s">
        <v>14404</v>
      </c>
      <c r="D2794" t="s">
        <v>9125</v>
      </c>
      <c r="E2794" t="s">
        <v>14405</v>
      </c>
      <c r="F2794" t="s">
        <v>18</v>
      </c>
      <c r="G2794" s="14" t="s">
        <v>14402</v>
      </c>
      <c r="H2794">
        <v>2018</v>
      </c>
      <c r="I2794" t="s">
        <v>27</v>
      </c>
      <c r="J2794" t="s">
        <v>1234</v>
      </c>
      <c r="K2794">
        <f>IFERROR(VALUE(LEFT(table_netflix[[#This Row],[duration (in min)]], LEN(table_netflix[[#This Row],[duration (in min)]])-4)),0)</f>
        <v>66</v>
      </c>
      <c r="L2794" t="s">
        <v>852</v>
      </c>
      <c r="O2794" t="str" cm="1">
        <f t="array" ref="O2794">_xlfn.IFS(table_netflix[[#This Row],[release_year]]&gt;=2018, "2018 &amp; after", TRUE, "Before 2018")</f>
        <v>2018 &amp; after</v>
      </c>
      <c r="P2794" s="12">
        <f>DATE(table_netflix[[#This Row],[release_year]],1,1)</f>
        <v>43101</v>
      </c>
      <c r="Q2794" s="12">
        <f t="shared" si="43"/>
        <v>43277</v>
      </c>
      <c r="R2794" s="12" t="str">
        <f>TEXT(table_netflix[[#This Row],[date_added_todate]], "mmm")</f>
        <v>Jun</v>
      </c>
      <c r="S2794" t="s">
        <v>14406</v>
      </c>
    </row>
    <row r="2795" spans="1:19" x14ac:dyDescent="0.3">
      <c r="A2795" t="s">
        <v>14408</v>
      </c>
      <c r="B2795" t="s">
        <v>15</v>
      </c>
      <c r="C2795" t="s">
        <v>14409</v>
      </c>
      <c r="D2795" t="s">
        <v>14410</v>
      </c>
      <c r="E2795" t="s">
        <v>14411</v>
      </c>
      <c r="F2795" t="s">
        <v>202</v>
      </c>
      <c r="G2795" s="14" t="s">
        <v>14407</v>
      </c>
      <c r="H2795">
        <v>2014</v>
      </c>
      <c r="I2795" t="s">
        <v>27</v>
      </c>
      <c r="J2795" t="s">
        <v>118</v>
      </c>
      <c r="K2795">
        <f>IFERROR(VALUE(LEFT(table_netflix[[#This Row],[duration (in min)]], LEN(table_netflix[[#This Row],[duration (in min)]])-4)),0)</f>
        <v>103</v>
      </c>
      <c r="L2795" t="s">
        <v>144</v>
      </c>
      <c r="M2795" t="s">
        <v>204</v>
      </c>
      <c r="N2795" t="s">
        <v>127</v>
      </c>
      <c r="O2795" t="str" cm="1">
        <f t="array" ref="O2795">_xlfn.IFS(table_netflix[[#This Row],[release_year]]&gt;=2018, "2018 &amp; after", TRUE, "Before 2018")</f>
        <v>Before 2018</v>
      </c>
      <c r="P2795" s="12">
        <f>DATE(table_netflix[[#This Row],[release_year]],1,1)</f>
        <v>41640</v>
      </c>
      <c r="Q2795" s="12">
        <f t="shared" si="43"/>
        <v>43276</v>
      </c>
      <c r="R2795" s="12" t="str">
        <f>TEXT(table_netflix[[#This Row],[date_added_todate]], "mmm")</f>
        <v>Jun</v>
      </c>
      <c r="S2795" t="s">
        <v>14412</v>
      </c>
    </row>
    <row r="2796" spans="1:19" x14ac:dyDescent="0.3">
      <c r="A2796" t="s">
        <v>14413</v>
      </c>
      <c r="B2796" t="s">
        <v>15</v>
      </c>
      <c r="C2796" t="s">
        <v>14414</v>
      </c>
      <c r="D2796" t="s">
        <v>14415</v>
      </c>
      <c r="E2796" t="s">
        <v>14416</v>
      </c>
      <c r="F2796" t="s">
        <v>307</v>
      </c>
      <c r="G2796" s="14" t="s">
        <v>14417</v>
      </c>
      <c r="H2796">
        <v>2018</v>
      </c>
      <c r="I2796" t="s">
        <v>27</v>
      </c>
      <c r="J2796" t="s">
        <v>241</v>
      </c>
      <c r="K2796">
        <f>IFERROR(VALUE(LEFT(table_netflix[[#This Row],[duration (in min)]], LEN(table_netflix[[#This Row],[duration (in min)]])-4)),0)</f>
        <v>95</v>
      </c>
      <c r="L2796" t="s">
        <v>71</v>
      </c>
      <c r="M2796" t="s">
        <v>55</v>
      </c>
      <c r="N2796" t="s">
        <v>600</v>
      </c>
      <c r="O2796" t="str" cm="1">
        <f t="array" ref="O2796">_xlfn.IFS(table_netflix[[#This Row],[release_year]]&gt;=2018, "2018 &amp; after", TRUE, "Before 2018")</f>
        <v>2018 &amp; after</v>
      </c>
      <c r="P2796" s="12">
        <f>DATE(table_netflix[[#This Row],[release_year]],1,1)</f>
        <v>43101</v>
      </c>
      <c r="Q2796" s="12">
        <f t="shared" si="43"/>
        <v>43275</v>
      </c>
      <c r="R2796" s="12" t="str">
        <f>TEXT(table_netflix[[#This Row],[date_added_todate]], "mmm")</f>
        <v>Jun</v>
      </c>
      <c r="S2796" t="s">
        <v>14418</v>
      </c>
    </row>
    <row r="2797" spans="1:19" x14ac:dyDescent="0.3">
      <c r="A2797" t="s">
        <v>14420</v>
      </c>
      <c r="B2797" t="s">
        <v>15</v>
      </c>
      <c r="C2797" t="s">
        <v>14421</v>
      </c>
      <c r="D2797" t="s">
        <v>14422</v>
      </c>
      <c r="E2797" t="s">
        <v>14423</v>
      </c>
      <c r="F2797" t="s">
        <v>18</v>
      </c>
      <c r="G2797" s="14" t="s">
        <v>14424</v>
      </c>
      <c r="H2797">
        <v>2016</v>
      </c>
      <c r="I2797" t="s">
        <v>20</v>
      </c>
      <c r="J2797" t="s">
        <v>583</v>
      </c>
      <c r="K2797">
        <f>IFERROR(VALUE(LEFT(table_netflix[[#This Row],[duration (in min)]], LEN(table_netflix[[#This Row],[duration (in min)]])-4)),0)</f>
        <v>89</v>
      </c>
      <c r="L2797" t="s">
        <v>53</v>
      </c>
      <c r="M2797" t="s">
        <v>54</v>
      </c>
      <c r="N2797" t="s">
        <v>55</v>
      </c>
      <c r="O2797" t="str" cm="1">
        <f t="array" ref="O2797">_xlfn.IFS(table_netflix[[#This Row],[release_year]]&gt;=2018, "2018 &amp; after", TRUE, "Before 2018")</f>
        <v>Before 2018</v>
      </c>
      <c r="P2797" s="12">
        <f>DATE(table_netflix[[#This Row],[release_year]],1,1)</f>
        <v>42370</v>
      </c>
      <c r="Q2797" s="12">
        <f t="shared" si="43"/>
        <v>43273</v>
      </c>
      <c r="R2797" s="12" t="str">
        <f>TEXT(table_netflix[[#This Row],[date_added_todate]], "mmm")</f>
        <v>Jun</v>
      </c>
      <c r="S2797" t="s">
        <v>14425</v>
      </c>
    </row>
    <row r="2798" spans="1:19" x14ac:dyDescent="0.3">
      <c r="A2798" t="s">
        <v>14426</v>
      </c>
      <c r="B2798" t="s">
        <v>15</v>
      </c>
      <c r="C2798" t="s">
        <v>14427</v>
      </c>
      <c r="D2798" t="s">
        <v>14428</v>
      </c>
      <c r="E2798" t="s">
        <v>14429</v>
      </c>
      <c r="F2798" t="s">
        <v>151</v>
      </c>
      <c r="G2798" s="14" t="s">
        <v>14424</v>
      </c>
      <c r="H2798">
        <v>2018</v>
      </c>
      <c r="I2798" t="s">
        <v>27</v>
      </c>
      <c r="J2798" t="s">
        <v>348</v>
      </c>
      <c r="K2798">
        <f>IFERROR(VALUE(LEFT(table_netflix[[#This Row],[duration (in min)]], LEN(table_netflix[[#This Row],[duration (in min)]])-4)),0)</f>
        <v>119</v>
      </c>
      <c r="L2798" t="s">
        <v>53</v>
      </c>
      <c r="M2798" t="s">
        <v>55</v>
      </c>
      <c r="N2798" t="s">
        <v>107</v>
      </c>
      <c r="O2798" t="str" cm="1">
        <f t="array" ref="O2798">_xlfn.IFS(table_netflix[[#This Row],[release_year]]&gt;=2018, "2018 &amp; after", TRUE, "Before 2018")</f>
        <v>2018 &amp; after</v>
      </c>
      <c r="P2798" s="12">
        <f>DATE(table_netflix[[#This Row],[release_year]],1,1)</f>
        <v>43101</v>
      </c>
      <c r="Q2798" s="12">
        <f t="shared" si="43"/>
        <v>43273</v>
      </c>
      <c r="R2798" s="12" t="str">
        <f>TEXT(table_netflix[[#This Row],[date_added_todate]], "mmm")</f>
        <v>Jun</v>
      </c>
      <c r="S2798" t="s">
        <v>14430</v>
      </c>
    </row>
    <row r="2799" spans="1:19" x14ac:dyDescent="0.3">
      <c r="A2799" t="s">
        <v>14431</v>
      </c>
      <c r="B2799" t="s">
        <v>15</v>
      </c>
      <c r="C2799" t="s">
        <v>14432</v>
      </c>
      <c r="D2799" t="s">
        <v>7445</v>
      </c>
      <c r="E2799" t="s">
        <v>7446</v>
      </c>
      <c r="F2799" t="s">
        <v>109</v>
      </c>
      <c r="G2799" s="14" t="s">
        <v>14433</v>
      </c>
      <c r="H2799">
        <v>2018</v>
      </c>
      <c r="I2799" t="s">
        <v>27</v>
      </c>
      <c r="J2799" t="s">
        <v>787</v>
      </c>
      <c r="K2799">
        <f>IFERROR(VALUE(LEFT(table_netflix[[#This Row],[duration (in min)]], LEN(table_netflix[[#This Row],[duration (in min)]])-4)),0)</f>
        <v>70</v>
      </c>
      <c r="L2799" t="s">
        <v>852</v>
      </c>
      <c r="O2799" t="str" cm="1">
        <f t="array" ref="O2799">_xlfn.IFS(table_netflix[[#This Row],[release_year]]&gt;=2018, "2018 &amp; after", TRUE, "Before 2018")</f>
        <v>2018 &amp; after</v>
      </c>
      <c r="P2799" s="12">
        <f>DATE(table_netflix[[#This Row],[release_year]],1,1)</f>
        <v>43101</v>
      </c>
      <c r="Q2799" s="12">
        <f t="shared" si="43"/>
        <v>43270</v>
      </c>
      <c r="R2799" s="12" t="str">
        <f>TEXT(table_netflix[[#This Row],[date_added_todate]], "mmm")</f>
        <v>Jun</v>
      </c>
      <c r="S2799" t="s">
        <v>14434</v>
      </c>
    </row>
    <row r="2800" spans="1:19" x14ac:dyDescent="0.3">
      <c r="A2800" t="s">
        <v>14435</v>
      </c>
      <c r="B2800" t="s">
        <v>15</v>
      </c>
      <c r="C2800" t="s">
        <v>14436</v>
      </c>
      <c r="D2800" t="s">
        <v>9551</v>
      </c>
      <c r="E2800" t="s">
        <v>14437</v>
      </c>
      <c r="F2800" t="s">
        <v>39</v>
      </c>
      <c r="G2800" s="14" t="s">
        <v>14438</v>
      </c>
      <c r="H2800">
        <v>2018</v>
      </c>
      <c r="I2800" t="s">
        <v>27</v>
      </c>
      <c r="J2800" t="s">
        <v>412</v>
      </c>
      <c r="K2800">
        <f>IFERROR(VALUE(LEFT(table_netflix[[#This Row],[duration (in min)]], LEN(table_netflix[[#This Row],[duration (in min)]])-4)),0)</f>
        <v>121</v>
      </c>
      <c r="L2800" t="s">
        <v>71</v>
      </c>
      <c r="M2800" t="s">
        <v>72</v>
      </c>
      <c r="N2800" t="s">
        <v>55</v>
      </c>
      <c r="O2800" t="str" cm="1">
        <f t="array" ref="O2800">_xlfn.IFS(table_netflix[[#This Row],[release_year]]&gt;=2018, "2018 &amp; after", TRUE, "Before 2018")</f>
        <v>2018 &amp; after</v>
      </c>
      <c r="P2800" s="12">
        <f>DATE(table_netflix[[#This Row],[release_year]],1,1)</f>
        <v>43101</v>
      </c>
      <c r="Q2800" s="12">
        <f t="shared" si="43"/>
        <v>43266</v>
      </c>
      <c r="R2800" s="12" t="str">
        <f>TEXT(table_netflix[[#This Row],[date_added_todate]], "mmm")</f>
        <v>Jun</v>
      </c>
      <c r="S2800" t="s">
        <v>14439</v>
      </c>
    </row>
    <row r="2801" spans="1:19" x14ac:dyDescent="0.3">
      <c r="A2801" t="s">
        <v>14440</v>
      </c>
      <c r="B2801" t="s">
        <v>15</v>
      </c>
      <c r="C2801" t="s">
        <v>14441</v>
      </c>
      <c r="D2801" t="s">
        <v>14442</v>
      </c>
      <c r="E2801" t="s">
        <v>14443</v>
      </c>
      <c r="F2801" t="s">
        <v>909</v>
      </c>
      <c r="G2801" s="14" t="s">
        <v>14438</v>
      </c>
      <c r="H2801">
        <v>2018</v>
      </c>
      <c r="I2801" t="s">
        <v>27</v>
      </c>
      <c r="J2801" t="s">
        <v>133</v>
      </c>
      <c r="K2801">
        <f>IFERROR(VALUE(LEFT(table_netflix[[#This Row],[duration (in min)]], LEN(table_netflix[[#This Row],[duration (in min)]])-4)),0)</f>
        <v>106</v>
      </c>
      <c r="L2801" t="s">
        <v>71</v>
      </c>
      <c r="M2801" t="s">
        <v>55</v>
      </c>
      <c r="O2801" t="str" cm="1">
        <f t="array" ref="O2801">_xlfn.IFS(table_netflix[[#This Row],[release_year]]&gt;=2018, "2018 &amp; after", TRUE, "Before 2018")</f>
        <v>2018 &amp; after</v>
      </c>
      <c r="P2801" s="12">
        <f>DATE(table_netflix[[#This Row],[release_year]],1,1)</f>
        <v>43101</v>
      </c>
      <c r="Q2801" s="12">
        <f t="shared" si="43"/>
        <v>43266</v>
      </c>
      <c r="R2801" s="12" t="str">
        <f>TEXT(table_netflix[[#This Row],[date_added_todate]], "mmm")</f>
        <v>Jun</v>
      </c>
      <c r="S2801" t="s">
        <v>14444</v>
      </c>
    </row>
    <row r="2802" spans="1:19" x14ac:dyDescent="0.3">
      <c r="A2802" t="s">
        <v>14445</v>
      </c>
      <c r="B2802" t="s">
        <v>15</v>
      </c>
      <c r="C2802" t="s">
        <v>14446</v>
      </c>
      <c r="D2802" t="s">
        <v>14447</v>
      </c>
      <c r="F2802" t="s">
        <v>6501</v>
      </c>
      <c r="G2802" s="14" t="s">
        <v>14438</v>
      </c>
      <c r="H2802">
        <v>2017</v>
      </c>
      <c r="I2802" t="s">
        <v>264</v>
      </c>
      <c r="J2802" t="s">
        <v>1242</v>
      </c>
      <c r="K2802">
        <f>IFERROR(VALUE(LEFT(table_netflix[[#This Row],[duration (in min)]], LEN(table_netflix[[#This Row],[duration (in min)]])-4)),0)</f>
        <v>74</v>
      </c>
      <c r="L2802" t="s">
        <v>22</v>
      </c>
      <c r="M2802" t="s">
        <v>55</v>
      </c>
      <c r="O2802" t="str" cm="1">
        <f t="array" ref="O2802">_xlfn.IFS(table_netflix[[#This Row],[release_year]]&gt;=2018, "2018 &amp; after", TRUE, "Before 2018")</f>
        <v>Before 2018</v>
      </c>
      <c r="P2802" s="12">
        <f>DATE(table_netflix[[#This Row],[release_year]],1,1)</f>
        <v>42736</v>
      </c>
      <c r="Q2802" s="12">
        <f t="shared" si="43"/>
        <v>43266</v>
      </c>
      <c r="R2802" s="12" t="str">
        <f>TEXT(table_netflix[[#This Row],[date_added_todate]], "mmm")</f>
        <v>Jun</v>
      </c>
      <c r="S2802" t="s">
        <v>14448</v>
      </c>
    </row>
    <row r="2803" spans="1:19" x14ac:dyDescent="0.3">
      <c r="A2803" t="s">
        <v>14449</v>
      </c>
      <c r="B2803" t="s">
        <v>15</v>
      </c>
      <c r="C2803" t="s">
        <v>14450</v>
      </c>
      <c r="D2803" t="s">
        <v>7695</v>
      </c>
      <c r="E2803" t="s">
        <v>14451</v>
      </c>
      <c r="F2803" t="s">
        <v>18</v>
      </c>
      <c r="G2803" s="14" t="s">
        <v>14438</v>
      </c>
      <c r="H2803">
        <v>2018</v>
      </c>
      <c r="I2803" t="s">
        <v>27</v>
      </c>
      <c r="J2803" t="s">
        <v>133</v>
      </c>
      <c r="K2803">
        <f>IFERROR(VALUE(LEFT(table_netflix[[#This Row],[duration (in min)]], LEN(table_netflix[[#This Row],[duration (in min)]])-4)),0)</f>
        <v>106</v>
      </c>
      <c r="L2803" t="s">
        <v>71</v>
      </c>
      <c r="M2803" t="s">
        <v>107</v>
      </c>
      <c r="O2803" t="str" cm="1">
        <f t="array" ref="O2803">_xlfn.IFS(table_netflix[[#This Row],[release_year]]&gt;=2018, "2018 &amp; after", TRUE, "Before 2018")</f>
        <v>2018 &amp; after</v>
      </c>
      <c r="P2803" s="12">
        <f>DATE(table_netflix[[#This Row],[release_year]],1,1)</f>
        <v>43101</v>
      </c>
      <c r="Q2803" s="12">
        <f t="shared" si="43"/>
        <v>43266</v>
      </c>
      <c r="R2803" s="12" t="str">
        <f>TEXT(table_netflix[[#This Row],[date_added_todate]], "mmm")</f>
        <v>Jun</v>
      </c>
      <c r="S2803" t="s">
        <v>14452</v>
      </c>
    </row>
    <row r="2804" spans="1:19" x14ac:dyDescent="0.3">
      <c r="A2804" t="s">
        <v>14453</v>
      </c>
      <c r="B2804" t="s">
        <v>15</v>
      </c>
      <c r="C2804" t="s">
        <v>14454</v>
      </c>
      <c r="D2804" t="s">
        <v>14455</v>
      </c>
      <c r="E2804" t="s">
        <v>14456</v>
      </c>
      <c r="F2804" t="s">
        <v>301</v>
      </c>
      <c r="G2804" s="14" t="s">
        <v>14438</v>
      </c>
      <c r="H2804">
        <v>2017</v>
      </c>
      <c r="I2804" t="s">
        <v>20</v>
      </c>
      <c r="J2804" t="s">
        <v>265</v>
      </c>
      <c r="K2804">
        <f>IFERROR(VALUE(LEFT(table_netflix[[#This Row],[duration (in min)]], LEN(table_netflix[[#This Row],[duration (in min)]])-4)),0)</f>
        <v>113</v>
      </c>
      <c r="L2804" t="s">
        <v>53</v>
      </c>
      <c r="M2804" t="s">
        <v>54</v>
      </c>
      <c r="N2804" t="s">
        <v>55</v>
      </c>
      <c r="O2804" t="str" cm="1">
        <f t="array" ref="O2804">_xlfn.IFS(table_netflix[[#This Row],[release_year]]&gt;=2018, "2018 &amp; after", TRUE, "Before 2018")</f>
        <v>Before 2018</v>
      </c>
      <c r="P2804" s="12">
        <f>DATE(table_netflix[[#This Row],[release_year]],1,1)</f>
        <v>42736</v>
      </c>
      <c r="Q2804" s="12">
        <f t="shared" si="43"/>
        <v>43266</v>
      </c>
      <c r="R2804" s="12" t="str">
        <f>TEXT(table_netflix[[#This Row],[date_added_todate]], "mmm")</f>
        <v>Jun</v>
      </c>
      <c r="S2804" t="s">
        <v>14457</v>
      </c>
    </row>
    <row r="2805" spans="1:19" x14ac:dyDescent="0.3">
      <c r="A2805" t="s">
        <v>14458</v>
      </c>
      <c r="B2805" t="s">
        <v>15</v>
      </c>
      <c r="C2805" t="s">
        <v>14459</v>
      </c>
      <c r="D2805" t="s">
        <v>14460</v>
      </c>
      <c r="E2805" t="s">
        <v>14461</v>
      </c>
      <c r="F2805" t="s">
        <v>3619</v>
      </c>
      <c r="G2805" s="14" t="s">
        <v>14438</v>
      </c>
      <c r="H2805">
        <v>2017</v>
      </c>
      <c r="I2805" t="s">
        <v>27</v>
      </c>
      <c r="J2805" t="s">
        <v>348</v>
      </c>
      <c r="K2805">
        <f>IFERROR(VALUE(LEFT(table_netflix[[#This Row],[duration (in min)]], LEN(table_netflix[[#This Row],[duration (in min)]])-4)),0)</f>
        <v>119</v>
      </c>
      <c r="L2805" t="s">
        <v>53</v>
      </c>
      <c r="M2805" t="s">
        <v>55</v>
      </c>
      <c r="O2805" t="str" cm="1">
        <f t="array" ref="O2805">_xlfn.IFS(table_netflix[[#This Row],[release_year]]&gt;=2018, "2018 &amp; after", TRUE, "Before 2018")</f>
        <v>Before 2018</v>
      </c>
      <c r="P2805" s="12">
        <f>DATE(table_netflix[[#This Row],[release_year]],1,1)</f>
        <v>42736</v>
      </c>
      <c r="Q2805" s="12">
        <f t="shared" si="43"/>
        <v>43266</v>
      </c>
      <c r="R2805" s="12" t="str">
        <f>TEXT(table_netflix[[#This Row],[date_added_todate]], "mmm")</f>
        <v>Jun</v>
      </c>
      <c r="S2805" t="s">
        <v>14462</v>
      </c>
    </row>
    <row r="2806" spans="1:19" x14ac:dyDescent="0.3">
      <c r="A2806" t="s">
        <v>14463</v>
      </c>
      <c r="B2806" t="s">
        <v>15</v>
      </c>
      <c r="C2806" t="s">
        <v>14464</v>
      </c>
      <c r="D2806" t="s">
        <v>14465</v>
      </c>
      <c r="E2806" t="s">
        <v>14466</v>
      </c>
      <c r="F2806" t="s">
        <v>18</v>
      </c>
      <c r="G2806" s="14" t="s">
        <v>14467</v>
      </c>
      <c r="H2806">
        <v>2018</v>
      </c>
      <c r="I2806" t="s">
        <v>27</v>
      </c>
      <c r="J2806" t="s">
        <v>218</v>
      </c>
      <c r="K2806">
        <f>IFERROR(VALUE(LEFT(table_netflix[[#This Row],[duration (in min)]], LEN(table_netflix[[#This Row],[duration (in min)]])-4)),0)</f>
        <v>100</v>
      </c>
      <c r="L2806" t="s">
        <v>71</v>
      </c>
      <c r="M2806" t="s">
        <v>72</v>
      </c>
      <c r="N2806" t="s">
        <v>54</v>
      </c>
      <c r="O2806" t="str" cm="1">
        <f t="array" ref="O2806">_xlfn.IFS(table_netflix[[#This Row],[release_year]]&gt;=2018, "2018 &amp; after", TRUE, "Before 2018")</f>
        <v>2018 &amp; after</v>
      </c>
      <c r="P2806" s="12">
        <f>DATE(table_netflix[[#This Row],[release_year]],1,1)</f>
        <v>43101</v>
      </c>
      <c r="Q2806" s="12">
        <f t="shared" si="43"/>
        <v>43259</v>
      </c>
      <c r="R2806" s="12" t="str">
        <f>TEXT(table_netflix[[#This Row],[date_added_todate]], "mmm")</f>
        <v>Jun</v>
      </c>
      <c r="S2806" t="s">
        <v>14468</v>
      </c>
    </row>
    <row r="2807" spans="1:19" x14ac:dyDescent="0.3">
      <c r="A2807" t="s">
        <v>14469</v>
      </c>
      <c r="B2807" t="s">
        <v>15</v>
      </c>
      <c r="C2807" t="s">
        <v>14470</v>
      </c>
      <c r="D2807" t="s">
        <v>14471</v>
      </c>
      <c r="E2807" t="s">
        <v>14472</v>
      </c>
      <c r="F2807" t="s">
        <v>109</v>
      </c>
      <c r="G2807" s="14" t="s">
        <v>14467</v>
      </c>
      <c r="H2807">
        <v>2018</v>
      </c>
      <c r="I2807" t="s">
        <v>27</v>
      </c>
      <c r="J2807" t="s">
        <v>141</v>
      </c>
      <c r="K2807">
        <f>IFERROR(VALUE(LEFT(table_netflix[[#This Row],[duration (in min)]], LEN(table_netflix[[#This Row],[duration (in min)]])-4)),0)</f>
        <v>110</v>
      </c>
      <c r="L2807" t="s">
        <v>71</v>
      </c>
      <c r="M2807" t="s">
        <v>54</v>
      </c>
      <c r="N2807" t="s">
        <v>55</v>
      </c>
      <c r="O2807" t="str" cm="1">
        <f t="array" ref="O2807">_xlfn.IFS(table_netflix[[#This Row],[release_year]]&gt;=2018, "2018 &amp; after", TRUE, "Before 2018")</f>
        <v>2018 &amp; after</v>
      </c>
      <c r="P2807" s="12">
        <f>DATE(table_netflix[[#This Row],[release_year]],1,1)</f>
        <v>43101</v>
      </c>
      <c r="Q2807" s="12">
        <f t="shared" si="43"/>
        <v>43259</v>
      </c>
      <c r="R2807" s="12" t="str">
        <f>TEXT(table_netflix[[#This Row],[date_added_todate]], "mmm")</f>
        <v>Jun</v>
      </c>
      <c r="S2807" t="s">
        <v>14473</v>
      </c>
    </row>
    <row r="2808" spans="1:19" x14ac:dyDescent="0.3">
      <c r="A2808" t="s">
        <v>14474</v>
      </c>
      <c r="B2808" t="s">
        <v>15</v>
      </c>
      <c r="C2808" t="s">
        <v>14475</v>
      </c>
      <c r="D2808" t="s">
        <v>11618</v>
      </c>
      <c r="E2808" t="s">
        <v>11619</v>
      </c>
      <c r="F2808" t="s">
        <v>90</v>
      </c>
      <c r="G2808" s="14" t="s">
        <v>14467</v>
      </c>
      <c r="H2808">
        <v>2018</v>
      </c>
      <c r="I2808" t="s">
        <v>27</v>
      </c>
      <c r="J2808" t="s">
        <v>1234</v>
      </c>
      <c r="K2808">
        <f>IFERROR(VALUE(LEFT(table_netflix[[#This Row],[duration (in min)]], LEN(table_netflix[[#This Row],[duration (in min)]])-4)),0)</f>
        <v>66</v>
      </c>
      <c r="L2808" t="s">
        <v>852</v>
      </c>
      <c r="O2808" t="str" cm="1">
        <f t="array" ref="O2808">_xlfn.IFS(table_netflix[[#This Row],[release_year]]&gt;=2018, "2018 &amp; after", TRUE, "Before 2018")</f>
        <v>2018 &amp; after</v>
      </c>
      <c r="P2808" s="12">
        <f>DATE(table_netflix[[#This Row],[release_year]],1,1)</f>
        <v>43101</v>
      </c>
      <c r="Q2808" s="12">
        <f t="shared" si="43"/>
        <v>43259</v>
      </c>
      <c r="R2808" s="12" t="str">
        <f>TEXT(table_netflix[[#This Row],[date_added_todate]], "mmm")</f>
        <v>Jun</v>
      </c>
      <c r="S2808" t="s">
        <v>14476</v>
      </c>
    </row>
    <row r="2809" spans="1:19" x14ac:dyDescent="0.3">
      <c r="A2809" t="s">
        <v>14479</v>
      </c>
      <c r="B2809" t="s">
        <v>15</v>
      </c>
      <c r="C2809" t="s">
        <v>14480</v>
      </c>
      <c r="D2809" t="s">
        <v>14481</v>
      </c>
      <c r="E2809" t="s">
        <v>14482</v>
      </c>
      <c r="F2809" t="s">
        <v>39</v>
      </c>
      <c r="G2809" s="14" t="s">
        <v>14483</v>
      </c>
      <c r="H2809">
        <v>2017</v>
      </c>
      <c r="I2809" t="s">
        <v>62</v>
      </c>
      <c r="J2809" t="s">
        <v>1474</v>
      </c>
      <c r="K2809">
        <f>IFERROR(VALUE(LEFT(table_netflix[[#This Row],[duration (in min)]], LEN(table_netflix[[#This Row],[duration (in min)]])-4)),0)</f>
        <v>126</v>
      </c>
      <c r="L2809" t="s">
        <v>53</v>
      </c>
      <c r="M2809" t="s">
        <v>55</v>
      </c>
      <c r="O2809" t="str" cm="1">
        <f t="array" ref="O2809">_xlfn.IFS(table_netflix[[#This Row],[release_year]]&gt;=2018, "2018 &amp; after", TRUE, "Before 2018")</f>
        <v>Before 2018</v>
      </c>
      <c r="P2809" s="12">
        <f>DATE(table_netflix[[#This Row],[release_year]],1,1)</f>
        <v>42736</v>
      </c>
      <c r="Q2809" s="12">
        <f t="shared" si="43"/>
        <v>43252</v>
      </c>
      <c r="R2809" s="12" t="str">
        <f>TEXT(table_netflix[[#This Row],[date_added_todate]], "mmm")</f>
        <v>Jun</v>
      </c>
      <c r="S2809" t="s">
        <v>14484</v>
      </c>
    </row>
    <row r="2810" spans="1:19" x14ac:dyDescent="0.3">
      <c r="A2810" t="s">
        <v>14485</v>
      </c>
      <c r="B2810" t="s">
        <v>15</v>
      </c>
      <c r="C2810" t="s">
        <v>14486</v>
      </c>
      <c r="D2810" t="s">
        <v>14487</v>
      </c>
      <c r="E2810" t="s">
        <v>14488</v>
      </c>
      <c r="F2810" t="s">
        <v>1280</v>
      </c>
      <c r="G2810" s="14" t="s">
        <v>14483</v>
      </c>
      <c r="H2810">
        <v>2017</v>
      </c>
      <c r="I2810" t="s">
        <v>27</v>
      </c>
      <c r="J2810" t="s">
        <v>1112</v>
      </c>
      <c r="K2810">
        <f>IFERROR(VALUE(LEFT(table_netflix[[#This Row],[duration (in min)]], LEN(table_netflix[[#This Row],[duration (in min)]])-4)),0)</f>
        <v>130</v>
      </c>
      <c r="L2810" t="s">
        <v>53</v>
      </c>
      <c r="M2810" t="s">
        <v>55</v>
      </c>
      <c r="N2810" t="s">
        <v>142</v>
      </c>
      <c r="O2810" t="str" cm="1">
        <f t="array" ref="O2810">_xlfn.IFS(table_netflix[[#This Row],[release_year]]&gt;=2018, "2018 &amp; after", TRUE, "Before 2018")</f>
        <v>Before 2018</v>
      </c>
      <c r="P2810" s="12">
        <f>DATE(table_netflix[[#This Row],[release_year]],1,1)</f>
        <v>42736</v>
      </c>
      <c r="Q2810" s="12">
        <f t="shared" si="43"/>
        <v>43252</v>
      </c>
      <c r="R2810" s="12" t="str">
        <f>TEXT(table_netflix[[#This Row],[date_added_todate]], "mmm")</f>
        <v>Jun</v>
      </c>
      <c r="S2810" t="s">
        <v>14489</v>
      </c>
    </row>
    <row r="2811" spans="1:19" x14ac:dyDescent="0.3">
      <c r="A2811" t="s">
        <v>14490</v>
      </c>
      <c r="B2811" t="s">
        <v>15</v>
      </c>
      <c r="C2811" t="s">
        <v>14491</v>
      </c>
      <c r="D2811" t="s">
        <v>1626</v>
      </c>
      <c r="E2811" t="s">
        <v>14492</v>
      </c>
      <c r="F2811" t="s">
        <v>18</v>
      </c>
      <c r="G2811" s="14" t="s">
        <v>14483</v>
      </c>
      <c r="H2811">
        <v>2018</v>
      </c>
      <c r="I2811" t="s">
        <v>27</v>
      </c>
      <c r="J2811" t="s">
        <v>141</v>
      </c>
      <c r="K2811">
        <f>IFERROR(VALUE(LEFT(table_netflix[[#This Row],[duration (in min)]], LEN(table_netflix[[#This Row],[duration (in min)]])-4)),0)</f>
        <v>110</v>
      </c>
      <c r="L2811" t="s">
        <v>53</v>
      </c>
      <c r="M2811" t="s">
        <v>54</v>
      </c>
      <c r="O2811" t="str" cm="1">
        <f t="array" ref="O2811">_xlfn.IFS(table_netflix[[#This Row],[release_year]]&gt;=2018, "2018 &amp; after", TRUE, "Before 2018")</f>
        <v>2018 &amp; after</v>
      </c>
      <c r="P2811" s="12">
        <f>DATE(table_netflix[[#This Row],[release_year]],1,1)</f>
        <v>43101</v>
      </c>
      <c r="Q2811" s="12">
        <f t="shared" si="43"/>
        <v>43252</v>
      </c>
      <c r="R2811" s="12" t="str">
        <f>TEXT(table_netflix[[#This Row],[date_added_todate]], "mmm")</f>
        <v>Jun</v>
      </c>
      <c r="S2811" t="s">
        <v>14493</v>
      </c>
    </row>
    <row r="2812" spans="1:19" x14ac:dyDescent="0.3">
      <c r="A2812" t="s">
        <v>14494</v>
      </c>
      <c r="B2812" t="s">
        <v>15</v>
      </c>
      <c r="C2812" t="s">
        <v>14495</v>
      </c>
      <c r="D2812" t="s">
        <v>14496</v>
      </c>
      <c r="E2812" t="s">
        <v>14496</v>
      </c>
      <c r="F2812" t="s">
        <v>80</v>
      </c>
      <c r="G2812" s="14" t="s">
        <v>14483</v>
      </c>
      <c r="H2812">
        <v>2015</v>
      </c>
      <c r="I2812" t="s">
        <v>27</v>
      </c>
      <c r="J2812" t="s">
        <v>246</v>
      </c>
      <c r="K2812">
        <f>IFERROR(VALUE(LEFT(table_netflix[[#This Row],[duration (in min)]], LEN(table_netflix[[#This Row],[duration (in min)]])-4)),0)</f>
        <v>85</v>
      </c>
      <c r="L2812" t="s">
        <v>22</v>
      </c>
      <c r="M2812" t="s">
        <v>55</v>
      </c>
      <c r="N2812" t="s">
        <v>266</v>
      </c>
      <c r="O2812" t="str" cm="1">
        <f t="array" ref="O2812">_xlfn.IFS(table_netflix[[#This Row],[release_year]]&gt;=2018, "2018 &amp; after", TRUE, "Before 2018")</f>
        <v>Before 2018</v>
      </c>
      <c r="P2812" s="12">
        <f>DATE(table_netflix[[#This Row],[release_year]],1,1)</f>
        <v>42005</v>
      </c>
      <c r="Q2812" s="12">
        <f t="shared" si="43"/>
        <v>43252</v>
      </c>
      <c r="R2812" s="12" t="str">
        <f>TEXT(table_netflix[[#This Row],[date_added_todate]], "mmm")</f>
        <v>Jun</v>
      </c>
      <c r="S2812" t="s">
        <v>14497</v>
      </c>
    </row>
    <row r="2813" spans="1:19" x14ac:dyDescent="0.3">
      <c r="A2813" t="s">
        <v>14498</v>
      </c>
      <c r="B2813" t="s">
        <v>15</v>
      </c>
      <c r="C2813" t="s">
        <v>14499</v>
      </c>
      <c r="D2813" t="s">
        <v>14500</v>
      </c>
      <c r="E2813" t="s">
        <v>14501</v>
      </c>
      <c r="F2813" t="s">
        <v>301</v>
      </c>
      <c r="G2813" s="14" t="s">
        <v>14502</v>
      </c>
      <c r="H2813">
        <v>2018</v>
      </c>
      <c r="I2813" t="s">
        <v>27</v>
      </c>
      <c r="J2813" t="s">
        <v>330</v>
      </c>
      <c r="K2813">
        <f>IFERROR(VALUE(LEFT(table_netflix[[#This Row],[duration (in min)]], LEN(table_netflix[[#This Row],[duration (in min)]])-4)),0)</f>
        <v>117</v>
      </c>
      <c r="L2813" t="s">
        <v>53</v>
      </c>
      <c r="M2813" t="s">
        <v>55</v>
      </c>
      <c r="N2813" t="s">
        <v>142</v>
      </c>
      <c r="O2813" t="str" cm="1">
        <f t="array" ref="O2813">_xlfn.IFS(table_netflix[[#This Row],[release_year]]&gt;=2018, "2018 &amp; after", TRUE, "Before 2018")</f>
        <v>2018 &amp; after</v>
      </c>
      <c r="P2813" s="12">
        <f>DATE(table_netflix[[#This Row],[release_year]],1,1)</f>
        <v>43101</v>
      </c>
      <c r="Q2813" s="12">
        <f t="shared" si="43"/>
        <v>43246</v>
      </c>
      <c r="R2813" s="12" t="str">
        <f>TEXT(table_netflix[[#This Row],[date_added_todate]], "mmm")</f>
        <v>May</v>
      </c>
      <c r="S2813" t="s">
        <v>14503</v>
      </c>
    </row>
    <row r="2814" spans="1:19" x14ac:dyDescent="0.3">
      <c r="A2814" t="s">
        <v>14504</v>
      </c>
      <c r="B2814" t="s">
        <v>15</v>
      </c>
      <c r="C2814" t="s">
        <v>14505</v>
      </c>
      <c r="D2814" t="s">
        <v>14204</v>
      </c>
      <c r="E2814" t="s">
        <v>14506</v>
      </c>
      <c r="F2814" t="s">
        <v>451</v>
      </c>
      <c r="G2814" s="14" t="s">
        <v>14507</v>
      </c>
      <c r="H2814">
        <v>2018</v>
      </c>
      <c r="I2814" t="s">
        <v>27</v>
      </c>
      <c r="J2814" t="s">
        <v>401</v>
      </c>
      <c r="K2814">
        <f>IFERROR(VALUE(LEFT(table_netflix[[#This Row],[duration (in min)]], LEN(table_netflix[[#This Row],[duration (in min)]])-4)),0)</f>
        <v>63</v>
      </c>
      <c r="L2814" t="s">
        <v>852</v>
      </c>
      <c r="O2814" t="str" cm="1">
        <f t="array" ref="O2814">_xlfn.IFS(table_netflix[[#This Row],[release_year]]&gt;=2018, "2018 &amp; after", TRUE, "Before 2018")</f>
        <v>2018 &amp; after</v>
      </c>
      <c r="P2814" s="12">
        <f>DATE(table_netflix[[#This Row],[release_year]],1,1)</f>
        <v>43101</v>
      </c>
      <c r="Q2814" s="12">
        <f t="shared" si="43"/>
        <v>43245</v>
      </c>
      <c r="R2814" s="12" t="str">
        <f>TEXT(table_netflix[[#This Row],[date_added_todate]], "mmm")</f>
        <v>May</v>
      </c>
      <c r="S2814" t="s">
        <v>14508</v>
      </c>
    </row>
    <row r="2815" spans="1:19" x14ac:dyDescent="0.3">
      <c r="A2815" t="s">
        <v>14509</v>
      </c>
      <c r="B2815" t="s">
        <v>15</v>
      </c>
      <c r="C2815" t="s">
        <v>14510</v>
      </c>
      <c r="D2815" t="s">
        <v>14511</v>
      </c>
      <c r="E2815" t="s">
        <v>14512</v>
      </c>
      <c r="F2815" t="s">
        <v>18</v>
      </c>
      <c r="G2815" s="14" t="s">
        <v>14507</v>
      </c>
      <c r="H2815">
        <v>2018</v>
      </c>
      <c r="I2815" t="s">
        <v>27</v>
      </c>
      <c r="J2815" t="s">
        <v>92</v>
      </c>
      <c r="K2815">
        <f>IFERROR(VALUE(LEFT(table_netflix[[#This Row],[duration (in min)]], LEN(table_netflix[[#This Row],[duration (in min)]])-4)),0)</f>
        <v>94</v>
      </c>
      <c r="L2815" t="s">
        <v>71</v>
      </c>
      <c r="M2815" t="s">
        <v>107</v>
      </c>
      <c r="O2815" t="str" cm="1">
        <f t="array" ref="O2815">_xlfn.IFS(table_netflix[[#This Row],[release_year]]&gt;=2018, "2018 &amp; after", TRUE, "Before 2018")</f>
        <v>2018 &amp; after</v>
      </c>
      <c r="P2815" s="12">
        <f>DATE(table_netflix[[#This Row],[release_year]],1,1)</f>
        <v>43101</v>
      </c>
      <c r="Q2815" s="12">
        <f t="shared" si="43"/>
        <v>43245</v>
      </c>
      <c r="R2815" s="12" t="str">
        <f>TEXT(table_netflix[[#This Row],[date_added_todate]], "mmm")</f>
        <v>May</v>
      </c>
      <c r="S2815" t="s">
        <v>14513</v>
      </c>
    </row>
    <row r="2816" spans="1:19" x14ac:dyDescent="0.3">
      <c r="A2816" t="s">
        <v>14514</v>
      </c>
      <c r="B2816" t="s">
        <v>15</v>
      </c>
      <c r="C2816" t="s">
        <v>14515</v>
      </c>
      <c r="D2816" t="s">
        <v>7592</v>
      </c>
      <c r="E2816" t="s">
        <v>14516</v>
      </c>
      <c r="F2816" t="s">
        <v>18</v>
      </c>
      <c r="G2816" s="14" t="s">
        <v>14507</v>
      </c>
      <c r="H2816">
        <v>2018</v>
      </c>
      <c r="I2816" t="s">
        <v>62</v>
      </c>
      <c r="J2816" t="s">
        <v>1242</v>
      </c>
      <c r="K2816">
        <f>IFERROR(VALUE(LEFT(table_netflix[[#This Row],[duration (in min)]], LEN(table_netflix[[#This Row],[duration (in min)]])-4)),0)</f>
        <v>74</v>
      </c>
      <c r="L2816" t="s">
        <v>852</v>
      </c>
      <c r="O2816" t="str" cm="1">
        <f t="array" ref="O2816">_xlfn.IFS(table_netflix[[#This Row],[release_year]]&gt;=2018, "2018 &amp; after", TRUE, "Before 2018")</f>
        <v>2018 &amp; after</v>
      </c>
      <c r="P2816" s="12">
        <f>DATE(table_netflix[[#This Row],[release_year]],1,1)</f>
        <v>43101</v>
      </c>
      <c r="Q2816" s="12">
        <f t="shared" si="43"/>
        <v>43245</v>
      </c>
      <c r="R2816" s="12" t="str">
        <f>TEXT(table_netflix[[#This Row],[date_added_todate]], "mmm")</f>
        <v>May</v>
      </c>
      <c r="S2816" t="s">
        <v>14517</v>
      </c>
    </row>
    <row r="2817" spans="1:19" x14ac:dyDescent="0.3">
      <c r="A2817" t="s">
        <v>14519</v>
      </c>
      <c r="B2817" t="s">
        <v>15</v>
      </c>
      <c r="C2817" t="s">
        <v>14520</v>
      </c>
      <c r="D2817" t="s">
        <v>14521</v>
      </c>
      <c r="E2817" t="s">
        <v>14521</v>
      </c>
      <c r="F2817" t="s">
        <v>18</v>
      </c>
      <c r="G2817" s="14" t="s">
        <v>14518</v>
      </c>
      <c r="H2817">
        <v>2018</v>
      </c>
      <c r="I2817" t="s">
        <v>62</v>
      </c>
      <c r="J2817" t="s">
        <v>2030</v>
      </c>
      <c r="K2817">
        <f>IFERROR(VALUE(LEFT(table_netflix[[#This Row],[duration (in min)]], LEN(table_netflix[[#This Row],[duration (in min)]])-4)),0)</f>
        <v>58</v>
      </c>
      <c r="L2817" t="s">
        <v>852</v>
      </c>
      <c r="O2817" t="str" cm="1">
        <f t="array" ref="O2817">_xlfn.IFS(table_netflix[[#This Row],[release_year]]&gt;=2018, "2018 &amp; after", TRUE, "Before 2018")</f>
        <v>2018 &amp; after</v>
      </c>
      <c r="P2817" s="12">
        <f>DATE(table_netflix[[#This Row],[release_year]],1,1)</f>
        <v>43101</v>
      </c>
      <c r="Q2817" s="12">
        <f t="shared" si="43"/>
        <v>43242</v>
      </c>
      <c r="R2817" s="12" t="str">
        <f>TEXT(table_netflix[[#This Row],[date_added_todate]], "mmm")</f>
        <v>May</v>
      </c>
      <c r="S2817" t="s">
        <v>14522</v>
      </c>
    </row>
    <row r="2818" spans="1:19" x14ac:dyDescent="0.3">
      <c r="A2818" t="s">
        <v>14523</v>
      </c>
      <c r="B2818" t="s">
        <v>15</v>
      </c>
      <c r="C2818" t="s">
        <v>14524</v>
      </c>
      <c r="D2818" t="s">
        <v>3296</v>
      </c>
      <c r="E2818" t="s">
        <v>14525</v>
      </c>
      <c r="F2818" t="s">
        <v>25</v>
      </c>
      <c r="G2818" s="14" t="s">
        <v>14526</v>
      </c>
      <c r="H2818">
        <v>2018</v>
      </c>
      <c r="I2818" t="s">
        <v>27</v>
      </c>
      <c r="J2818" t="s">
        <v>330</v>
      </c>
      <c r="K2818">
        <f>IFERROR(VALUE(LEFT(table_netflix[[#This Row],[duration (in min)]], LEN(table_netflix[[#This Row],[duration (in min)]])-4)),0)</f>
        <v>117</v>
      </c>
      <c r="L2818" t="s">
        <v>71</v>
      </c>
      <c r="M2818" t="s">
        <v>55</v>
      </c>
      <c r="N2818" t="s">
        <v>107</v>
      </c>
      <c r="O2818" t="str" cm="1">
        <f t="array" ref="O2818">_xlfn.IFS(table_netflix[[#This Row],[release_year]]&gt;=2018, "2018 &amp; after", TRUE, "Before 2018")</f>
        <v>2018 &amp; after</v>
      </c>
      <c r="P2818" s="12">
        <f>DATE(table_netflix[[#This Row],[release_year]],1,1)</f>
        <v>43101</v>
      </c>
      <c r="Q2818" s="12">
        <f t="shared" ref="Q2818:Q2881" si="44">IF(G2818&lt;&gt;"", DATE(RIGHT(G2818,4), MONTH(1 &amp; LEFT(G2818,FIND(" ",G2818)-1)), MID(G2818, FIND(" ", G2818)+1, FIND(",", G2818)-FIND(" ", G2818)-1)), "")</f>
        <v>43238</v>
      </c>
      <c r="R2818" s="12" t="str">
        <f>TEXT(table_netflix[[#This Row],[date_added_todate]], "mmm")</f>
        <v>May</v>
      </c>
      <c r="S2818" t="s">
        <v>14527</v>
      </c>
    </row>
    <row r="2819" spans="1:19" x14ac:dyDescent="0.3">
      <c r="A2819" t="s">
        <v>14528</v>
      </c>
      <c r="B2819" t="s">
        <v>15</v>
      </c>
      <c r="C2819" t="s">
        <v>14529</v>
      </c>
      <c r="D2819" t="s">
        <v>14530</v>
      </c>
      <c r="E2819" t="s">
        <v>14531</v>
      </c>
      <c r="F2819" t="s">
        <v>18</v>
      </c>
      <c r="G2819" s="14" t="s">
        <v>14532</v>
      </c>
      <c r="H2819">
        <v>2007</v>
      </c>
      <c r="I2819" t="s">
        <v>27</v>
      </c>
      <c r="J2819" t="s">
        <v>583</v>
      </c>
      <c r="K2819">
        <f>IFERROR(VALUE(LEFT(table_netflix[[#This Row],[duration (in min)]], LEN(table_netflix[[#This Row],[duration (in min)]])-4)),0)</f>
        <v>89</v>
      </c>
      <c r="L2819" t="s">
        <v>852</v>
      </c>
      <c r="O2819" t="str" cm="1">
        <f t="array" ref="O2819">_xlfn.IFS(table_netflix[[#This Row],[release_year]]&gt;=2018, "2018 &amp; after", TRUE, "Before 2018")</f>
        <v>Before 2018</v>
      </c>
      <c r="P2819" s="12">
        <f>DATE(table_netflix[[#This Row],[release_year]],1,1)</f>
        <v>39083</v>
      </c>
      <c r="Q2819" s="12">
        <f t="shared" si="44"/>
        <v>43237</v>
      </c>
      <c r="R2819" s="12" t="str">
        <f>TEXT(table_netflix[[#This Row],[date_added_todate]], "mmm")</f>
        <v>May</v>
      </c>
      <c r="S2819" t="s">
        <v>14533</v>
      </c>
    </row>
    <row r="2820" spans="1:19" x14ac:dyDescent="0.3">
      <c r="A2820" t="s">
        <v>14534</v>
      </c>
      <c r="B2820" t="s">
        <v>15</v>
      </c>
      <c r="C2820" t="s">
        <v>14535</v>
      </c>
      <c r="D2820" t="s">
        <v>14536</v>
      </c>
      <c r="F2820" t="s">
        <v>451</v>
      </c>
      <c r="G2820" s="14" t="s">
        <v>14537</v>
      </c>
      <c r="H2820">
        <v>2017</v>
      </c>
      <c r="I2820" t="s">
        <v>27</v>
      </c>
      <c r="J2820" t="s">
        <v>1234</v>
      </c>
      <c r="K2820">
        <f>IFERROR(VALUE(LEFT(table_netflix[[#This Row],[duration (in min)]], LEN(table_netflix[[#This Row],[duration (in min)]])-4)),0)</f>
        <v>66</v>
      </c>
      <c r="L2820" t="s">
        <v>22</v>
      </c>
      <c r="M2820" t="s">
        <v>55</v>
      </c>
      <c r="O2820" t="str" cm="1">
        <f t="array" ref="O2820">_xlfn.IFS(table_netflix[[#This Row],[release_year]]&gt;=2018, "2018 &amp; after", TRUE, "Before 2018")</f>
        <v>Before 2018</v>
      </c>
      <c r="P2820" s="12">
        <f>DATE(table_netflix[[#This Row],[release_year]],1,1)</f>
        <v>42736</v>
      </c>
      <c r="Q2820" s="12">
        <f t="shared" si="44"/>
        <v>43236</v>
      </c>
      <c r="R2820" s="12" t="str">
        <f>TEXT(table_netflix[[#This Row],[date_added_todate]], "mmm")</f>
        <v>May</v>
      </c>
      <c r="S2820" t="s">
        <v>14538</v>
      </c>
    </row>
    <row r="2821" spans="1:19" x14ac:dyDescent="0.3">
      <c r="A2821" t="s">
        <v>14539</v>
      </c>
      <c r="B2821" t="s">
        <v>15</v>
      </c>
      <c r="C2821" t="s">
        <v>14540</v>
      </c>
      <c r="D2821" t="s">
        <v>6857</v>
      </c>
      <c r="E2821" t="s">
        <v>14541</v>
      </c>
      <c r="F2821" t="s">
        <v>39</v>
      </c>
      <c r="G2821" s="14" t="s">
        <v>14542</v>
      </c>
      <c r="H2821">
        <v>2018</v>
      </c>
      <c r="I2821" t="s">
        <v>27</v>
      </c>
      <c r="J2821" t="s">
        <v>3091</v>
      </c>
      <c r="K2821">
        <f>IFERROR(VALUE(LEFT(table_netflix[[#This Row],[duration (in min)]], LEN(table_netflix[[#This Row],[duration (in min)]])-4)),0)</f>
        <v>158</v>
      </c>
      <c r="L2821" t="s">
        <v>144</v>
      </c>
      <c r="M2821" t="s">
        <v>72</v>
      </c>
      <c r="N2821" t="s">
        <v>55</v>
      </c>
      <c r="O2821" t="str" cm="1">
        <f t="array" ref="O2821">_xlfn.IFS(table_netflix[[#This Row],[release_year]]&gt;=2018, "2018 &amp; after", TRUE, "Before 2018")</f>
        <v>2018 &amp; after</v>
      </c>
      <c r="P2821" s="12">
        <f>DATE(table_netflix[[#This Row],[release_year]],1,1)</f>
        <v>43101</v>
      </c>
      <c r="Q2821" s="12">
        <f t="shared" si="44"/>
        <v>43235</v>
      </c>
      <c r="R2821" s="12" t="str">
        <f>TEXT(table_netflix[[#This Row],[date_added_todate]], "mmm")</f>
        <v>May</v>
      </c>
      <c r="S2821" t="s">
        <v>14543</v>
      </c>
    </row>
    <row r="2822" spans="1:19" x14ac:dyDescent="0.3">
      <c r="A2822" t="s">
        <v>14544</v>
      </c>
      <c r="B2822" t="s">
        <v>15</v>
      </c>
      <c r="C2822" t="s">
        <v>14545</v>
      </c>
      <c r="D2822" t="s">
        <v>14546</v>
      </c>
      <c r="E2822" t="s">
        <v>14547</v>
      </c>
      <c r="F2822" t="s">
        <v>202</v>
      </c>
      <c r="G2822" s="14" t="s">
        <v>14542</v>
      </c>
      <c r="H2822">
        <v>1979</v>
      </c>
      <c r="I2822" t="s">
        <v>20</v>
      </c>
      <c r="J2822" t="s">
        <v>218</v>
      </c>
      <c r="K2822">
        <f>IFERROR(VALUE(LEFT(table_netflix[[#This Row],[duration (in min)]], LEN(table_netflix[[#This Row],[duration (in min)]])-4)),0)</f>
        <v>100</v>
      </c>
      <c r="L2822" t="s">
        <v>144</v>
      </c>
      <c r="M2822" t="s">
        <v>204</v>
      </c>
      <c r="N2822" t="s">
        <v>161</v>
      </c>
      <c r="O2822" t="str" cm="1">
        <f t="array" ref="O2822">_xlfn.IFS(table_netflix[[#This Row],[release_year]]&gt;=2018, "2018 &amp; after", TRUE, "Before 2018")</f>
        <v>Before 2018</v>
      </c>
      <c r="P2822" s="12">
        <f>DATE(table_netflix[[#This Row],[release_year]],1,1)</f>
        <v>28856</v>
      </c>
      <c r="Q2822" s="12">
        <f t="shared" si="44"/>
        <v>43235</v>
      </c>
      <c r="R2822" s="12" t="str">
        <f>TEXT(table_netflix[[#This Row],[date_added_todate]], "mmm")</f>
        <v>May</v>
      </c>
      <c r="S2822" t="s">
        <v>14548</v>
      </c>
    </row>
    <row r="2823" spans="1:19" x14ac:dyDescent="0.3">
      <c r="A2823" t="s">
        <v>14549</v>
      </c>
      <c r="B2823" t="s">
        <v>15</v>
      </c>
      <c r="C2823" t="s">
        <v>14550</v>
      </c>
      <c r="D2823" t="s">
        <v>8198</v>
      </c>
      <c r="E2823" t="s">
        <v>14551</v>
      </c>
      <c r="F2823" t="s">
        <v>18</v>
      </c>
      <c r="G2823" s="14" t="s">
        <v>14552</v>
      </c>
      <c r="H2823">
        <v>2018</v>
      </c>
      <c r="I2823" t="s">
        <v>27</v>
      </c>
      <c r="J2823" t="s">
        <v>851</v>
      </c>
      <c r="K2823">
        <f>IFERROR(VALUE(LEFT(table_netflix[[#This Row],[duration (in min)]], LEN(table_netflix[[#This Row],[duration (in min)]])-4)),0)</f>
        <v>64</v>
      </c>
      <c r="L2823" t="s">
        <v>852</v>
      </c>
      <c r="O2823" t="str" cm="1">
        <f t="array" ref="O2823">_xlfn.IFS(table_netflix[[#This Row],[release_year]]&gt;=2018, "2018 &amp; after", TRUE, "Before 2018")</f>
        <v>2018 &amp; after</v>
      </c>
      <c r="P2823" s="12">
        <f>DATE(table_netflix[[#This Row],[release_year]],1,1)</f>
        <v>43101</v>
      </c>
      <c r="Q2823" s="12">
        <f t="shared" si="44"/>
        <v>43233</v>
      </c>
      <c r="R2823" s="12" t="str">
        <f>TEXT(table_netflix[[#This Row],[date_added_todate]], "mmm")</f>
        <v>May</v>
      </c>
      <c r="S2823" t="s">
        <v>14553</v>
      </c>
    </row>
    <row r="2824" spans="1:19" x14ac:dyDescent="0.3">
      <c r="A2824" t="s">
        <v>14554</v>
      </c>
      <c r="B2824" t="s">
        <v>15</v>
      </c>
      <c r="C2824" t="s">
        <v>14555</v>
      </c>
      <c r="D2824" t="s">
        <v>14556</v>
      </c>
      <c r="E2824" t="s">
        <v>14557</v>
      </c>
      <c r="F2824" t="s">
        <v>18</v>
      </c>
      <c r="G2824" s="14" t="s">
        <v>14558</v>
      </c>
      <c r="H2824">
        <v>2017</v>
      </c>
      <c r="I2824" t="s">
        <v>27</v>
      </c>
      <c r="J2824" t="s">
        <v>308</v>
      </c>
      <c r="K2824">
        <f>IFERROR(VALUE(LEFT(table_netflix[[#This Row],[duration (in min)]], LEN(table_netflix[[#This Row],[duration (in min)]])-4)),0)</f>
        <v>92</v>
      </c>
      <c r="L2824" t="s">
        <v>71</v>
      </c>
      <c r="M2824" t="s">
        <v>54</v>
      </c>
      <c r="O2824" t="str" cm="1">
        <f t="array" ref="O2824">_xlfn.IFS(table_netflix[[#This Row],[release_year]]&gt;=2018, "2018 &amp; after", TRUE, "Before 2018")</f>
        <v>Before 2018</v>
      </c>
      <c r="P2824" s="12">
        <f>DATE(table_netflix[[#This Row],[release_year]],1,1)</f>
        <v>42736</v>
      </c>
      <c r="Q2824" s="12">
        <f t="shared" si="44"/>
        <v>43232</v>
      </c>
      <c r="R2824" s="12" t="str">
        <f>TEXT(table_netflix[[#This Row],[date_added_todate]], "mmm")</f>
        <v>May</v>
      </c>
      <c r="S2824" t="s">
        <v>14559</v>
      </c>
    </row>
    <row r="2825" spans="1:19" x14ac:dyDescent="0.3">
      <c r="A2825" t="s">
        <v>14561</v>
      </c>
      <c r="B2825" t="s">
        <v>15</v>
      </c>
      <c r="C2825" t="s">
        <v>14562</v>
      </c>
      <c r="D2825" t="s">
        <v>14204</v>
      </c>
      <c r="E2825" t="s">
        <v>14563</v>
      </c>
      <c r="F2825" t="s">
        <v>90</v>
      </c>
      <c r="G2825" s="14" t="s">
        <v>14560</v>
      </c>
      <c r="H2825">
        <v>2018</v>
      </c>
      <c r="I2825" t="s">
        <v>27</v>
      </c>
      <c r="J2825" t="s">
        <v>401</v>
      </c>
      <c r="K2825">
        <f>IFERROR(VALUE(LEFT(table_netflix[[#This Row],[duration (in min)]], LEN(table_netflix[[#This Row],[duration (in min)]])-4)),0)</f>
        <v>63</v>
      </c>
      <c r="L2825" t="s">
        <v>852</v>
      </c>
      <c r="O2825" t="str" cm="1">
        <f t="array" ref="O2825">_xlfn.IFS(table_netflix[[#This Row],[release_year]]&gt;=2018, "2018 &amp; after", TRUE, "Before 2018")</f>
        <v>2018 &amp; after</v>
      </c>
      <c r="P2825" s="12">
        <f>DATE(table_netflix[[#This Row],[release_year]],1,1)</f>
        <v>43101</v>
      </c>
      <c r="Q2825" s="12">
        <f t="shared" si="44"/>
        <v>43231</v>
      </c>
      <c r="R2825" s="12" t="str">
        <f>TEXT(table_netflix[[#This Row],[date_added_todate]], "mmm")</f>
        <v>May</v>
      </c>
      <c r="S2825" t="s">
        <v>14564</v>
      </c>
    </row>
    <row r="2826" spans="1:19" x14ac:dyDescent="0.3">
      <c r="A2826" t="s">
        <v>14565</v>
      </c>
      <c r="B2826" t="s">
        <v>24</v>
      </c>
      <c r="C2826" t="s">
        <v>14566</v>
      </c>
      <c r="D2826" t="s">
        <v>14567</v>
      </c>
      <c r="F2826" t="s">
        <v>18</v>
      </c>
      <c r="G2826" s="14" t="s">
        <v>14560</v>
      </c>
      <c r="H2826">
        <v>2018</v>
      </c>
      <c r="I2826" t="s">
        <v>27</v>
      </c>
      <c r="J2826" t="s">
        <v>33</v>
      </c>
      <c r="K2826">
        <f>IFERROR(VALUE(LEFT(table_netflix[[#This Row],[duration (in min)]], LEN(table_netflix[[#This Row],[duration (in min)]])-4)),0)</f>
        <v>0</v>
      </c>
      <c r="L2826" t="s">
        <v>34</v>
      </c>
      <c r="M2826" t="s">
        <v>74</v>
      </c>
      <c r="N2826" t="s">
        <v>31</v>
      </c>
      <c r="O2826" t="str" cm="1">
        <f t="array" ref="O2826">_xlfn.IFS(table_netflix[[#This Row],[release_year]]&gt;=2018, "2018 &amp; after", TRUE, "Before 2018")</f>
        <v>2018 &amp; after</v>
      </c>
      <c r="P2826" s="12">
        <f>DATE(table_netflix[[#This Row],[release_year]],1,1)</f>
        <v>43101</v>
      </c>
      <c r="Q2826" s="12">
        <f t="shared" si="44"/>
        <v>43231</v>
      </c>
      <c r="R2826" s="12" t="str">
        <f>TEXT(table_netflix[[#This Row],[date_added_todate]], "mmm")</f>
        <v>May</v>
      </c>
      <c r="S2826" t="s">
        <v>14568</v>
      </c>
    </row>
    <row r="2827" spans="1:19" x14ac:dyDescent="0.3">
      <c r="A2827" t="s">
        <v>14569</v>
      </c>
      <c r="B2827" t="s">
        <v>15</v>
      </c>
      <c r="C2827" t="s">
        <v>14570</v>
      </c>
      <c r="D2827" t="s">
        <v>877</v>
      </c>
      <c r="E2827" t="s">
        <v>14571</v>
      </c>
      <c r="F2827" t="s">
        <v>61</v>
      </c>
      <c r="G2827" s="14" t="s">
        <v>14560</v>
      </c>
      <c r="H2827">
        <v>2018</v>
      </c>
      <c r="I2827" t="s">
        <v>62</v>
      </c>
      <c r="J2827" t="s">
        <v>143</v>
      </c>
      <c r="K2827">
        <f>IFERROR(VALUE(LEFT(table_netflix[[#This Row],[duration (in min)]], LEN(table_netflix[[#This Row],[duration (in min)]])-4)),0)</f>
        <v>105</v>
      </c>
      <c r="L2827" t="s">
        <v>71</v>
      </c>
      <c r="M2827" t="s">
        <v>107</v>
      </c>
      <c r="O2827" t="str" cm="1">
        <f t="array" ref="O2827">_xlfn.IFS(table_netflix[[#This Row],[release_year]]&gt;=2018, "2018 &amp; after", TRUE, "Before 2018")</f>
        <v>2018 &amp; after</v>
      </c>
      <c r="P2827" s="12">
        <f>DATE(table_netflix[[#This Row],[release_year]],1,1)</f>
        <v>43101</v>
      </c>
      <c r="Q2827" s="12">
        <f t="shared" si="44"/>
        <v>43231</v>
      </c>
      <c r="R2827" s="12" t="str">
        <f>TEXT(table_netflix[[#This Row],[date_added_todate]], "mmm")</f>
        <v>May</v>
      </c>
      <c r="S2827" t="s">
        <v>14572</v>
      </c>
    </row>
    <row r="2828" spans="1:19" x14ac:dyDescent="0.3">
      <c r="A2828" t="s">
        <v>14573</v>
      </c>
      <c r="B2828" t="s">
        <v>15</v>
      </c>
      <c r="C2828" t="s">
        <v>14574</v>
      </c>
      <c r="D2828" t="s">
        <v>14575</v>
      </c>
      <c r="E2828" t="s">
        <v>14576</v>
      </c>
      <c r="F2828" t="s">
        <v>18</v>
      </c>
      <c r="G2828" s="14" t="s">
        <v>14577</v>
      </c>
      <c r="H2828">
        <v>2018</v>
      </c>
      <c r="I2828" t="s">
        <v>27</v>
      </c>
      <c r="J2828" t="s">
        <v>89</v>
      </c>
      <c r="K2828">
        <f>IFERROR(VALUE(LEFT(table_netflix[[#This Row],[duration (in min)]], LEN(table_netflix[[#This Row],[duration (in min)]])-4)),0)</f>
        <v>67</v>
      </c>
      <c r="L2828" t="s">
        <v>852</v>
      </c>
      <c r="O2828" t="str" cm="1">
        <f t="array" ref="O2828">_xlfn.IFS(table_netflix[[#This Row],[release_year]]&gt;=2018, "2018 &amp; after", TRUE, "Before 2018")</f>
        <v>2018 &amp; after</v>
      </c>
      <c r="P2828" s="12">
        <f>DATE(table_netflix[[#This Row],[release_year]],1,1)</f>
        <v>43101</v>
      </c>
      <c r="Q2828" s="12">
        <f t="shared" si="44"/>
        <v>43228</v>
      </c>
      <c r="R2828" s="12" t="str">
        <f>TEXT(table_netflix[[#This Row],[date_added_todate]], "mmm")</f>
        <v>May</v>
      </c>
      <c r="S2828" t="s">
        <v>14578</v>
      </c>
    </row>
    <row r="2829" spans="1:19" x14ac:dyDescent="0.3">
      <c r="A2829" t="s">
        <v>14579</v>
      </c>
      <c r="B2829" t="s">
        <v>15</v>
      </c>
      <c r="C2829" t="s">
        <v>14580</v>
      </c>
      <c r="D2829" t="s">
        <v>14581</v>
      </c>
      <c r="E2829" t="s">
        <v>14582</v>
      </c>
      <c r="F2829" t="s">
        <v>80</v>
      </c>
      <c r="G2829" s="14" t="s">
        <v>14583</v>
      </c>
      <c r="H2829">
        <v>2007</v>
      </c>
      <c r="I2829" t="s">
        <v>62</v>
      </c>
      <c r="J2829" t="s">
        <v>46</v>
      </c>
      <c r="K2829">
        <f>IFERROR(VALUE(LEFT(table_netflix[[#This Row],[duration (in min)]], LEN(table_netflix[[#This Row],[duration (in min)]])-4)),0)</f>
        <v>91</v>
      </c>
      <c r="L2829" t="s">
        <v>71</v>
      </c>
      <c r="M2829" t="s">
        <v>55</v>
      </c>
      <c r="O2829" t="str" cm="1">
        <f t="array" ref="O2829">_xlfn.IFS(table_netflix[[#This Row],[release_year]]&gt;=2018, "2018 &amp; after", TRUE, "Before 2018")</f>
        <v>Before 2018</v>
      </c>
      <c r="P2829" s="12">
        <f>DATE(table_netflix[[#This Row],[release_year]],1,1)</f>
        <v>39083</v>
      </c>
      <c r="Q2829" s="12">
        <f t="shared" si="44"/>
        <v>43227</v>
      </c>
      <c r="R2829" s="12" t="str">
        <f>TEXT(table_netflix[[#This Row],[date_added_todate]], "mmm")</f>
        <v>May</v>
      </c>
      <c r="S2829" t="s">
        <v>14584</v>
      </c>
    </row>
    <row r="2830" spans="1:19" x14ac:dyDescent="0.3">
      <c r="A2830" t="s">
        <v>14585</v>
      </c>
      <c r="B2830" t="s">
        <v>15</v>
      </c>
      <c r="C2830" t="s">
        <v>14586</v>
      </c>
      <c r="D2830" t="s">
        <v>14587</v>
      </c>
      <c r="E2830" t="s">
        <v>14588</v>
      </c>
      <c r="F2830" t="s">
        <v>18</v>
      </c>
      <c r="G2830" s="14" t="s">
        <v>14589</v>
      </c>
      <c r="H2830">
        <v>2018</v>
      </c>
      <c r="I2830" t="s">
        <v>27</v>
      </c>
      <c r="J2830" t="s">
        <v>308</v>
      </c>
      <c r="K2830">
        <f>IFERROR(VALUE(LEFT(table_netflix[[#This Row],[duration (in min)]], LEN(table_netflix[[#This Row],[duration (in min)]])-4)),0)</f>
        <v>92</v>
      </c>
      <c r="L2830" t="s">
        <v>126</v>
      </c>
      <c r="O2830" t="str" cm="1">
        <f t="array" ref="O2830">_xlfn.IFS(table_netflix[[#This Row],[release_year]]&gt;=2018, "2018 &amp; after", TRUE, "Before 2018")</f>
        <v>2018 &amp; after</v>
      </c>
      <c r="P2830" s="12">
        <f>DATE(table_netflix[[#This Row],[release_year]],1,1)</f>
        <v>43101</v>
      </c>
      <c r="Q2830" s="12">
        <f t="shared" si="44"/>
        <v>43225</v>
      </c>
      <c r="R2830" s="12" t="str">
        <f>TEXT(table_netflix[[#This Row],[date_added_todate]], "mmm")</f>
        <v>May</v>
      </c>
      <c r="S2830" t="s">
        <v>14590</v>
      </c>
    </row>
    <row r="2831" spans="1:19" x14ac:dyDescent="0.3">
      <c r="A2831" t="s">
        <v>14591</v>
      </c>
      <c r="B2831" t="s">
        <v>15</v>
      </c>
      <c r="C2831" t="s">
        <v>14592</v>
      </c>
      <c r="D2831" t="s">
        <v>12988</v>
      </c>
      <c r="E2831" t="s">
        <v>14593</v>
      </c>
      <c r="F2831" t="s">
        <v>523</v>
      </c>
      <c r="G2831" s="14" t="s">
        <v>14589</v>
      </c>
      <c r="H2831">
        <v>2018</v>
      </c>
      <c r="I2831" t="s">
        <v>344</v>
      </c>
      <c r="J2831" t="s">
        <v>293</v>
      </c>
      <c r="K2831">
        <f>IFERROR(VALUE(LEFT(table_netflix[[#This Row],[duration (in min)]], LEN(table_netflix[[#This Row],[duration (in min)]])-4)),0)</f>
        <v>87</v>
      </c>
      <c r="L2831" t="s">
        <v>47</v>
      </c>
      <c r="M2831" t="s">
        <v>85</v>
      </c>
      <c r="N2831" t="s">
        <v>112</v>
      </c>
      <c r="O2831" t="str" cm="1">
        <f t="array" ref="O2831">_xlfn.IFS(table_netflix[[#This Row],[release_year]]&gt;=2018, "2018 &amp; after", TRUE, "Before 2018")</f>
        <v>2018 &amp; after</v>
      </c>
      <c r="P2831" s="12">
        <f>DATE(table_netflix[[#This Row],[release_year]],1,1)</f>
        <v>43101</v>
      </c>
      <c r="Q2831" s="12">
        <f t="shared" si="44"/>
        <v>43225</v>
      </c>
      <c r="R2831" s="12" t="str">
        <f>TEXT(table_netflix[[#This Row],[date_added_todate]], "mmm")</f>
        <v>May</v>
      </c>
      <c r="S2831" t="s">
        <v>14594</v>
      </c>
    </row>
    <row r="2832" spans="1:19" x14ac:dyDescent="0.3">
      <c r="A2832" t="s">
        <v>14596</v>
      </c>
      <c r="B2832" t="s">
        <v>15</v>
      </c>
      <c r="C2832" t="s">
        <v>14597</v>
      </c>
      <c r="D2832" t="s">
        <v>14598</v>
      </c>
      <c r="E2832" t="s">
        <v>14599</v>
      </c>
      <c r="F2832" t="s">
        <v>61</v>
      </c>
      <c r="G2832" s="14" t="s">
        <v>14595</v>
      </c>
      <c r="H2832">
        <v>2018</v>
      </c>
      <c r="I2832" t="s">
        <v>27</v>
      </c>
      <c r="J2832" t="s">
        <v>218</v>
      </c>
      <c r="K2832">
        <f>IFERROR(VALUE(LEFT(table_netflix[[#This Row],[duration (in min)]], LEN(table_netflix[[#This Row],[duration (in min)]])-4)),0)</f>
        <v>100</v>
      </c>
      <c r="L2832" t="s">
        <v>53</v>
      </c>
      <c r="M2832" t="s">
        <v>127</v>
      </c>
      <c r="N2832" t="s">
        <v>142</v>
      </c>
      <c r="O2832" t="str" cm="1">
        <f t="array" ref="O2832">_xlfn.IFS(table_netflix[[#This Row],[release_year]]&gt;=2018, "2018 &amp; after", TRUE, "Before 2018")</f>
        <v>2018 &amp; after</v>
      </c>
      <c r="P2832" s="12">
        <f>DATE(table_netflix[[#This Row],[release_year]],1,1)</f>
        <v>43101</v>
      </c>
      <c r="Q2832" s="12">
        <f t="shared" si="44"/>
        <v>43224</v>
      </c>
      <c r="R2832" s="12" t="str">
        <f>TEXT(table_netflix[[#This Row],[date_added_todate]], "mmm")</f>
        <v>May</v>
      </c>
      <c r="S2832" t="s">
        <v>14600</v>
      </c>
    </row>
    <row r="2833" spans="1:19" x14ac:dyDescent="0.3">
      <c r="A2833" t="s">
        <v>14601</v>
      </c>
      <c r="B2833" t="s">
        <v>15</v>
      </c>
      <c r="C2833" t="s">
        <v>14602</v>
      </c>
      <c r="D2833" t="s">
        <v>14603</v>
      </c>
      <c r="E2833" t="s">
        <v>14604</v>
      </c>
      <c r="F2833" t="s">
        <v>307</v>
      </c>
      <c r="G2833" s="14" t="s">
        <v>14595</v>
      </c>
      <c r="H2833">
        <v>2018</v>
      </c>
      <c r="I2833" t="s">
        <v>27</v>
      </c>
      <c r="J2833" t="s">
        <v>265</v>
      </c>
      <c r="K2833">
        <f>IFERROR(VALUE(LEFT(table_netflix[[#This Row],[duration (in min)]], LEN(table_netflix[[#This Row],[duration (in min)]])-4)),0)</f>
        <v>113</v>
      </c>
      <c r="L2833" t="s">
        <v>852</v>
      </c>
      <c r="O2833" t="str" cm="1">
        <f t="array" ref="O2833">_xlfn.IFS(table_netflix[[#This Row],[release_year]]&gt;=2018, "2018 &amp; after", TRUE, "Before 2018")</f>
        <v>2018 &amp; after</v>
      </c>
      <c r="P2833" s="12">
        <f>DATE(table_netflix[[#This Row],[release_year]],1,1)</f>
        <v>43101</v>
      </c>
      <c r="Q2833" s="12">
        <f t="shared" si="44"/>
        <v>43224</v>
      </c>
      <c r="R2833" s="12" t="str">
        <f>TEXT(table_netflix[[#This Row],[date_added_todate]], "mmm")</f>
        <v>May</v>
      </c>
      <c r="S2833" t="s">
        <v>14605</v>
      </c>
    </row>
    <row r="2834" spans="1:19" x14ac:dyDescent="0.3">
      <c r="A2834" t="s">
        <v>14606</v>
      </c>
      <c r="B2834" t="s">
        <v>15</v>
      </c>
      <c r="C2834" t="s">
        <v>14607</v>
      </c>
      <c r="D2834" t="s">
        <v>14608</v>
      </c>
      <c r="F2834" t="s">
        <v>18</v>
      </c>
      <c r="G2834" s="14" t="s">
        <v>14595</v>
      </c>
      <c r="H2834">
        <v>2018</v>
      </c>
      <c r="I2834" t="s">
        <v>84</v>
      </c>
      <c r="J2834" t="s">
        <v>10125</v>
      </c>
      <c r="K2834">
        <f>IFERROR(VALUE(LEFT(table_netflix[[#This Row],[duration (in min)]], LEN(table_netflix[[#This Row],[duration (in min)]])-4)),0)</f>
        <v>40</v>
      </c>
      <c r="L2834" t="s">
        <v>22</v>
      </c>
      <c r="O2834" t="str" cm="1">
        <f t="array" ref="O2834">_xlfn.IFS(table_netflix[[#This Row],[release_year]]&gt;=2018, "2018 &amp; after", TRUE, "Before 2018")</f>
        <v>2018 &amp; after</v>
      </c>
      <c r="P2834" s="12">
        <f>DATE(table_netflix[[#This Row],[release_year]],1,1)</f>
        <v>43101</v>
      </c>
      <c r="Q2834" s="12">
        <f t="shared" si="44"/>
        <v>43224</v>
      </c>
      <c r="R2834" s="12" t="str">
        <f>TEXT(table_netflix[[#This Row],[date_added_todate]], "mmm")</f>
        <v>May</v>
      </c>
      <c r="S2834" t="s">
        <v>14609</v>
      </c>
    </row>
    <row r="2835" spans="1:19" x14ac:dyDescent="0.3">
      <c r="A2835" t="s">
        <v>14610</v>
      </c>
      <c r="B2835" t="s">
        <v>15</v>
      </c>
      <c r="C2835" t="s">
        <v>14611</v>
      </c>
      <c r="D2835" t="s">
        <v>14612</v>
      </c>
      <c r="E2835" t="s">
        <v>14613</v>
      </c>
      <c r="F2835" t="s">
        <v>560</v>
      </c>
      <c r="G2835" s="14" t="s">
        <v>14595</v>
      </c>
      <c r="H2835">
        <v>2018</v>
      </c>
      <c r="I2835" t="s">
        <v>27</v>
      </c>
      <c r="J2835" t="s">
        <v>143</v>
      </c>
      <c r="K2835">
        <f>IFERROR(VALUE(LEFT(table_netflix[[#This Row],[duration (in min)]], LEN(table_netflix[[#This Row],[duration (in min)]])-4)),0)</f>
        <v>105</v>
      </c>
      <c r="L2835" t="s">
        <v>53</v>
      </c>
      <c r="M2835" t="s">
        <v>55</v>
      </c>
      <c r="O2835" t="str" cm="1">
        <f t="array" ref="O2835">_xlfn.IFS(table_netflix[[#This Row],[release_year]]&gt;=2018, "2018 &amp; after", TRUE, "Before 2018")</f>
        <v>2018 &amp; after</v>
      </c>
      <c r="P2835" s="12">
        <f>DATE(table_netflix[[#This Row],[release_year]],1,1)</f>
        <v>43101</v>
      </c>
      <c r="Q2835" s="12">
        <f t="shared" si="44"/>
        <v>43224</v>
      </c>
      <c r="R2835" s="12" t="str">
        <f>TEXT(table_netflix[[#This Row],[date_added_todate]], "mmm")</f>
        <v>May</v>
      </c>
      <c r="S2835" t="s">
        <v>14614</v>
      </c>
    </row>
    <row r="2836" spans="1:19" x14ac:dyDescent="0.3">
      <c r="A2836" t="s">
        <v>14615</v>
      </c>
      <c r="B2836" t="s">
        <v>15</v>
      </c>
      <c r="C2836" t="s">
        <v>14616</v>
      </c>
      <c r="D2836" t="s">
        <v>14617</v>
      </c>
      <c r="E2836" t="s">
        <v>14618</v>
      </c>
      <c r="F2836" t="s">
        <v>90</v>
      </c>
      <c r="G2836" s="14" t="s">
        <v>14595</v>
      </c>
      <c r="H2836">
        <v>2018</v>
      </c>
      <c r="I2836" t="s">
        <v>62</v>
      </c>
      <c r="J2836" t="s">
        <v>92</v>
      </c>
      <c r="K2836">
        <f>IFERROR(VALUE(LEFT(table_netflix[[#This Row],[duration (in min)]], LEN(table_netflix[[#This Row],[duration (in min)]])-4)),0)</f>
        <v>94</v>
      </c>
      <c r="L2836" t="s">
        <v>71</v>
      </c>
      <c r="M2836" t="s">
        <v>55</v>
      </c>
      <c r="N2836" t="s">
        <v>107</v>
      </c>
      <c r="O2836" t="str" cm="1">
        <f t="array" ref="O2836">_xlfn.IFS(table_netflix[[#This Row],[release_year]]&gt;=2018, "2018 &amp; after", TRUE, "Before 2018")</f>
        <v>2018 &amp; after</v>
      </c>
      <c r="P2836" s="12">
        <f>DATE(table_netflix[[#This Row],[release_year]],1,1)</f>
        <v>43101</v>
      </c>
      <c r="Q2836" s="12">
        <f t="shared" si="44"/>
        <v>43224</v>
      </c>
      <c r="R2836" s="12" t="str">
        <f>TEXT(table_netflix[[#This Row],[date_added_todate]], "mmm")</f>
        <v>May</v>
      </c>
      <c r="S2836" t="s">
        <v>14619</v>
      </c>
    </row>
    <row r="2837" spans="1:19" x14ac:dyDescent="0.3">
      <c r="A2837" t="s">
        <v>14620</v>
      </c>
      <c r="B2837" t="s">
        <v>15</v>
      </c>
      <c r="C2837" t="s">
        <v>14621</v>
      </c>
      <c r="D2837" t="s">
        <v>14622</v>
      </c>
      <c r="E2837" t="s">
        <v>14623</v>
      </c>
      <c r="F2837" t="s">
        <v>151</v>
      </c>
      <c r="G2837" s="14" t="s">
        <v>14595</v>
      </c>
      <c r="H2837">
        <v>2017</v>
      </c>
      <c r="I2837" t="s">
        <v>27</v>
      </c>
      <c r="J2837" t="s">
        <v>499</v>
      </c>
      <c r="K2837">
        <f>IFERROR(VALUE(LEFT(table_netflix[[#This Row],[duration (in min)]], LEN(table_netflix[[#This Row],[duration (in min)]])-4)),0)</f>
        <v>109</v>
      </c>
      <c r="L2837" t="s">
        <v>144</v>
      </c>
      <c r="M2837" t="s">
        <v>55</v>
      </c>
      <c r="O2837" t="str" cm="1">
        <f t="array" ref="O2837">_xlfn.IFS(table_netflix[[#This Row],[release_year]]&gt;=2018, "2018 &amp; after", TRUE, "Before 2018")</f>
        <v>Before 2018</v>
      </c>
      <c r="P2837" s="12">
        <f>DATE(table_netflix[[#This Row],[release_year]],1,1)</f>
        <v>42736</v>
      </c>
      <c r="Q2837" s="12">
        <f t="shared" si="44"/>
        <v>43224</v>
      </c>
      <c r="R2837" s="12" t="str">
        <f>TEXT(table_netflix[[#This Row],[date_added_todate]], "mmm")</f>
        <v>May</v>
      </c>
      <c r="S2837" t="s">
        <v>14624</v>
      </c>
    </row>
    <row r="2838" spans="1:19" x14ac:dyDescent="0.3">
      <c r="A2838" t="s">
        <v>14625</v>
      </c>
      <c r="B2838" t="s">
        <v>15</v>
      </c>
      <c r="C2838" t="s">
        <v>14626</v>
      </c>
      <c r="D2838" t="s">
        <v>14627</v>
      </c>
      <c r="E2838" t="s">
        <v>14628</v>
      </c>
      <c r="F2838" t="s">
        <v>301</v>
      </c>
      <c r="G2838" s="14" t="s">
        <v>14595</v>
      </c>
      <c r="H2838">
        <v>2017</v>
      </c>
      <c r="I2838" t="s">
        <v>27</v>
      </c>
      <c r="J2838" t="s">
        <v>203</v>
      </c>
      <c r="K2838">
        <f>IFERROR(VALUE(LEFT(table_netflix[[#This Row],[duration (in min)]], LEN(table_netflix[[#This Row],[duration (in min)]])-4)),0)</f>
        <v>99</v>
      </c>
      <c r="L2838" t="s">
        <v>71</v>
      </c>
      <c r="M2838" t="s">
        <v>72</v>
      </c>
      <c r="N2838" t="s">
        <v>55</v>
      </c>
      <c r="O2838" t="str" cm="1">
        <f t="array" ref="O2838">_xlfn.IFS(table_netflix[[#This Row],[release_year]]&gt;=2018, "2018 &amp; after", TRUE, "Before 2018")</f>
        <v>Before 2018</v>
      </c>
      <c r="P2838" s="12">
        <f>DATE(table_netflix[[#This Row],[release_year]],1,1)</f>
        <v>42736</v>
      </c>
      <c r="Q2838" s="12">
        <f t="shared" si="44"/>
        <v>43224</v>
      </c>
      <c r="R2838" s="12" t="str">
        <f>TEXT(table_netflix[[#This Row],[date_added_todate]], "mmm")</f>
        <v>May</v>
      </c>
      <c r="S2838" t="s">
        <v>14629</v>
      </c>
    </row>
    <row r="2839" spans="1:19" x14ac:dyDescent="0.3">
      <c r="A2839" t="s">
        <v>14630</v>
      </c>
      <c r="B2839" t="s">
        <v>15</v>
      </c>
      <c r="C2839" t="s">
        <v>14631</v>
      </c>
      <c r="D2839" t="s">
        <v>3270</v>
      </c>
      <c r="E2839" t="s">
        <v>14632</v>
      </c>
      <c r="F2839" t="s">
        <v>850</v>
      </c>
      <c r="G2839" s="14" t="s">
        <v>14633</v>
      </c>
      <c r="H2839">
        <v>2018</v>
      </c>
      <c r="I2839" t="s">
        <v>27</v>
      </c>
      <c r="J2839" t="s">
        <v>583</v>
      </c>
      <c r="K2839">
        <f>IFERROR(VALUE(LEFT(table_netflix[[#This Row],[duration (in min)]], LEN(table_netflix[[#This Row],[duration (in min)]])-4)),0)</f>
        <v>89</v>
      </c>
      <c r="L2839" t="s">
        <v>71</v>
      </c>
      <c r="M2839" t="s">
        <v>55</v>
      </c>
      <c r="O2839" t="str" cm="1">
        <f t="array" ref="O2839">_xlfn.IFS(table_netflix[[#This Row],[release_year]]&gt;=2018, "2018 &amp; after", TRUE, "Before 2018")</f>
        <v>2018 &amp; after</v>
      </c>
      <c r="P2839" s="12">
        <f>DATE(table_netflix[[#This Row],[release_year]],1,1)</f>
        <v>43101</v>
      </c>
      <c r="Q2839" s="12">
        <f t="shared" si="44"/>
        <v>43223</v>
      </c>
      <c r="R2839" s="12" t="str">
        <f>TEXT(table_netflix[[#This Row],[date_added_todate]], "mmm")</f>
        <v>May</v>
      </c>
      <c r="S2839" t="s">
        <v>14634</v>
      </c>
    </row>
    <row r="2840" spans="1:19" x14ac:dyDescent="0.3">
      <c r="A2840" t="s">
        <v>14635</v>
      </c>
      <c r="B2840" t="s">
        <v>15</v>
      </c>
      <c r="C2840" t="s">
        <v>14636</v>
      </c>
      <c r="D2840" t="s">
        <v>14637</v>
      </c>
      <c r="E2840" t="s">
        <v>14638</v>
      </c>
      <c r="F2840" t="s">
        <v>14639</v>
      </c>
      <c r="G2840" s="14" t="s">
        <v>14640</v>
      </c>
      <c r="H2840">
        <v>2017</v>
      </c>
      <c r="I2840" t="s">
        <v>27</v>
      </c>
      <c r="J2840" t="s">
        <v>308</v>
      </c>
      <c r="K2840">
        <f>IFERROR(VALUE(LEFT(table_netflix[[#This Row],[duration (in min)]], LEN(table_netflix[[#This Row],[duration (in min)]])-4)),0)</f>
        <v>92</v>
      </c>
      <c r="L2840" t="s">
        <v>144</v>
      </c>
      <c r="M2840" t="s">
        <v>55</v>
      </c>
      <c r="O2840" t="str" cm="1">
        <f t="array" ref="O2840">_xlfn.IFS(table_netflix[[#This Row],[release_year]]&gt;=2018, "2018 &amp; after", TRUE, "Before 2018")</f>
        <v>Before 2018</v>
      </c>
      <c r="P2840" s="12">
        <f>DATE(table_netflix[[#This Row],[release_year]],1,1)</f>
        <v>42736</v>
      </c>
      <c r="Q2840" s="12">
        <f t="shared" si="44"/>
        <v>43222</v>
      </c>
      <c r="R2840" s="12" t="str">
        <f>TEXT(table_netflix[[#This Row],[date_added_todate]], "mmm")</f>
        <v>May</v>
      </c>
      <c r="S2840" t="s">
        <v>14641</v>
      </c>
    </row>
    <row r="2841" spans="1:19" x14ac:dyDescent="0.3">
      <c r="A2841" t="s">
        <v>14642</v>
      </c>
      <c r="B2841" t="s">
        <v>15</v>
      </c>
      <c r="C2841" t="s">
        <v>14643</v>
      </c>
      <c r="D2841" t="s">
        <v>14644</v>
      </c>
      <c r="E2841" t="s">
        <v>14645</v>
      </c>
      <c r="F2841" t="s">
        <v>39</v>
      </c>
      <c r="G2841" s="14" t="s">
        <v>14646</v>
      </c>
      <c r="H2841">
        <v>2017</v>
      </c>
      <c r="I2841" t="s">
        <v>27</v>
      </c>
      <c r="J2841" t="s">
        <v>143</v>
      </c>
      <c r="K2841">
        <f>IFERROR(VALUE(LEFT(table_netflix[[#This Row],[duration (in min)]], LEN(table_netflix[[#This Row],[duration (in min)]])-4)),0)</f>
        <v>105</v>
      </c>
      <c r="L2841" t="s">
        <v>53</v>
      </c>
      <c r="M2841" t="s">
        <v>55</v>
      </c>
      <c r="O2841" t="str" cm="1">
        <f t="array" ref="O2841">_xlfn.IFS(table_netflix[[#This Row],[release_year]]&gt;=2018, "2018 &amp; after", TRUE, "Before 2018")</f>
        <v>Before 2018</v>
      </c>
      <c r="P2841" s="12">
        <f>DATE(table_netflix[[#This Row],[release_year]],1,1)</f>
        <v>42736</v>
      </c>
      <c r="Q2841" s="12">
        <f t="shared" si="44"/>
        <v>43221</v>
      </c>
      <c r="R2841" s="12" t="str">
        <f>TEXT(table_netflix[[#This Row],[date_added_todate]], "mmm")</f>
        <v>May</v>
      </c>
      <c r="S2841" t="s">
        <v>14647</v>
      </c>
    </row>
    <row r="2842" spans="1:19" x14ac:dyDescent="0.3">
      <c r="A2842" t="s">
        <v>14648</v>
      </c>
      <c r="B2842" t="s">
        <v>15</v>
      </c>
      <c r="C2842" t="s">
        <v>14649</v>
      </c>
      <c r="D2842" t="s">
        <v>14650</v>
      </c>
      <c r="E2842" t="s">
        <v>14651</v>
      </c>
      <c r="F2842" t="s">
        <v>39</v>
      </c>
      <c r="G2842" s="14" t="s">
        <v>14646</v>
      </c>
      <c r="H2842">
        <v>2017</v>
      </c>
      <c r="I2842" t="s">
        <v>62</v>
      </c>
      <c r="J2842" t="s">
        <v>1112</v>
      </c>
      <c r="K2842">
        <f>IFERROR(VALUE(LEFT(table_netflix[[#This Row],[duration (in min)]], LEN(table_netflix[[#This Row],[duration (in min)]])-4)),0)</f>
        <v>130</v>
      </c>
      <c r="L2842" t="s">
        <v>144</v>
      </c>
      <c r="M2842" t="s">
        <v>72</v>
      </c>
      <c r="N2842" t="s">
        <v>54</v>
      </c>
      <c r="O2842" t="str" cm="1">
        <f t="array" ref="O2842">_xlfn.IFS(table_netflix[[#This Row],[release_year]]&gt;=2018, "2018 &amp; after", TRUE, "Before 2018")</f>
        <v>Before 2018</v>
      </c>
      <c r="P2842" s="12">
        <f>DATE(table_netflix[[#This Row],[release_year]],1,1)</f>
        <v>42736</v>
      </c>
      <c r="Q2842" s="12">
        <f t="shared" si="44"/>
        <v>43221</v>
      </c>
      <c r="R2842" s="12" t="str">
        <f>TEXT(table_netflix[[#This Row],[date_added_todate]], "mmm")</f>
        <v>May</v>
      </c>
      <c r="S2842" t="s">
        <v>14652</v>
      </c>
    </row>
    <row r="2843" spans="1:19" x14ac:dyDescent="0.3">
      <c r="A2843" t="s">
        <v>14653</v>
      </c>
      <c r="B2843" t="s">
        <v>15</v>
      </c>
      <c r="C2843" t="s">
        <v>14654</v>
      </c>
      <c r="D2843" t="s">
        <v>14655</v>
      </c>
      <c r="F2843" t="s">
        <v>560</v>
      </c>
      <c r="G2843" s="14" t="s">
        <v>14646</v>
      </c>
      <c r="H2843">
        <v>2017</v>
      </c>
      <c r="I2843" t="s">
        <v>84</v>
      </c>
      <c r="J2843" t="s">
        <v>942</v>
      </c>
      <c r="K2843">
        <f>IFERROR(VALUE(LEFT(table_netflix[[#This Row],[duration (in min)]], LEN(table_netflix[[#This Row],[duration (in min)]])-4)),0)</f>
        <v>69</v>
      </c>
      <c r="L2843" t="s">
        <v>22</v>
      </c>
      <c r="M2843" t="s">
        <v>55</v>
      </c>
      <c r="O2843" t="str" cm="1">
        <f t="array" ref="O2843">_xlfn.IFS(table_netflix[[#This Row],[release_year]]&gt;=2018, "2018 &amp; after", TRUE, "Before 2018")</f>
        <v>Before 2018</v>
      </c>
      <c r="P2843" s="12">
        <f>DATE(table_netflix[[#This Row],[release_year]],1,1)</f>
        <v>42736</v>
      </c>
      <c r="Q2843" s="12">
        <f t="shared" si="44"/>
        <v>43221</v>
      </c>
      <c r="R2843" s="12" t="str">
        <f>TEXT(table_netflix[[#This Row],[date_added_todate]], "mmm")</f>
        <v>May</v>
      </c>
      <c r="S2843" t="s">
        <v>14656</v>
      </c>
    </row>
    <row r="2844" spans="1:19" x14ac:dyDescent="0.3">
      <c r="A2844" t="s">
        <v>14657</v>
      </c>
      <c r="B2844" t="s">
        <v>15</v>
      </c>
      <c r="C2844" t="s">
        <v>14658</v>
      </c>
      <c r="D2844" t="s">
        <v>14659</v>
      </c>
      <c r="E2844" t="s">
        <v>14660</v>
      </c>
      <c r="F2844" t="s">
        <v>18</v>
      </c>
      <c r="G2844" s="14" t="s">
        <v>14646</v>
      </c>
      <c r="H2844">
        <v>2018</v>
      </c>
      <c r="I2844" t="s">
        <v>27</v>
      </c>
      <c r="J2844" t="s">
        <v>174</v>
      </c>
      <c r="K2844">
        <f>IFERROR(VALUE(LEFT(table_netflix[[#This Row],[duration (in min)]], LEN(table_netflix[[#This Row],[duration (in min)]])-4)),0)</f>
        <v>98</v>
      </c>
      <c r="L2844" t="s">
        <v>144</v>
      </c>
      <c r="M2844" t="s">
        <v>54</v>
      </c>
      <c r="O2844" t="str" cm="1">
        <f t="array" ref="O2844">_xlfn.IFS(table_netflix[[#This Row],[release_year]]&gt;=2018, "2018 &amp; after", TRUE, "Before 2018")</f>
        <v>2018 &amp; after</v>
      </c>
      <c r="P2844" s="12">
        <f>DATE(table_netflix[[#This Row],[release_year]],1,1)</f>
        <v>43101</v>
      </c>
      <c r="Q2844" s="12">
        <f t="shared" si="44"/>
        <v>43221</v>
      </c>
      <c r="R2844" s="12" t="str">
        <f>TEXT(table_netflix[[#This Row],[date_added_todate]], "mmm")</f>
        <v>May</v>
      </c>
      <c r="S2844" t="s">
        <v>14661</v>
      </c>
    </row>
    <row r="2845" spans="1:19" x14ac:dyDescent="0.3">
      <c r="A2845" t="s">
        <v>14662</v>
      </c>
      <c r="B2845" t="s">
        <v>15</v>
      </c>
      <c r="C2845" t="s">
        <v>14663</v>
      </c>
      <c r="D2845" t="s">
        <v>14664</v>
      </c>
      <c r="E2845" t="s">
        <v>14665</v>
      </c>
      <c r="F2845" t="s">
        <v>451</v>
      </c>
      <c r="G2845" s="14" t="s">
        <v>14646</v>
      </c>
      <c r="H2845">
        <v>2017</v>
      </c>
      <c r="I2845" t="s">
        <v>27</v>
      </c>
      <c r="J2845" t="s">
        <v>21</v>
      </c>
      <c r="K2845">
        <f>IFERROR(VALUE(LEFT(table_netflix[[#This Row],[duration (in min)]], LEN(table_netflix[[#This Row],[duration (in min)]])-4)),0)</f>
        <v>90</v>
      </c>
      <c r="L2845" t="s">
        <v>71</v>
      </c>
      <c r="M2845" t="s">
        <v>55</v>
      </c>
      <c r="O2845" t="str" cm="1">
        <f t="array" ref="O2845">_xlfn.IFS(table_netflix[[#This Row],[release_year]]&gt;=2018, "2018 &amp; after", TRUE, "Before 2018")</f>
        <v>Before 2018</v>
      </c>
      <c r="P2845" s="12">
        <f>DATE(table_netflix[[#This Row],[release_year]],1,1)</f>
        <v>42736</v>
      </c>
      <c r="Q2845" s="12">
        <f t="shared" si="44"/>
        <v>43221</v>
      </c>
      <c r="R2845" s="12" t="str">
        <f>TEXT(table_netflix[[#This Row],[date_added_todate]], "mmm")</f>
        <v>May</v>
      </c>
      <c r="S2845" t="s">
        <v>14666</v>
      </c>
    </row>
    <row r="2846" spans="1:19" x14ac:dyDescent="0.3">
      <c r="A2846" t="s">
        <v>14667</v>
      </c>
      <c r="B2846" t="s">
        <v>15</v>
      </c>
      <c r="C2846" t="s">
        <v>14668</v>
      </c>
      <c r="D2846" t="s">
        <v>7540</v>
      </c>
      <c r="E2846" t="s">
        <v>14669</v>
      </c>
      <c r="F2846" t="s">
        <v>18</v>
      </c>
      <c r="G2846" s="14" t="s">
        <v>14646</v>
      </c>
      <c r="H2846">
        <v>2018</v>
      </c>
      <c r="I2846" t="s">
        <v>27</v>
      </c>
      <c r="J2846" t="s">
        <v>1230</v>
      </c>
      <c r="K2846">
        <f>IFERROR(VALUE(LEFT(table_netflix[[#This Row],[duration (in min)]], LEN(table_netflix[[#This Row],[duration (in min)]])-4)),0)</f>
        <v>65</v>
      </c>
      <c r="L2846" t="s">
        <v>852</v>
      </c>
      <c r="O2846" t="str" cm="1">
        <f t="array" ref="O2846">_xlfn.IFS(table_netflix[[#This Row],[release_year]]&gt;=2018, "2018 &amp; after", TRUE, "Before 2018")</f>
        <v>2018 &amp; after</v>
      </c>
      <c r="P2846" s="12">
        <f>DATE(table_netflix[[#This Row],[release_year]],1,1)</f>
        <v>43101</v>
      </c>
      <c r="Q2846" s="12">
        <f t="shared" si="44"/>
        <v>43221</v>
      </c>
      <c r="R2846" s="12" t="str">
        <f>TEXT(table_netflix[[#This Row],[date_added_todate]], "mmm")</f>
        <v>May</v>
      </c>
      <c r="S2846" t="s">
        <v>14670</v>
      </c>
    </row>
    <row r="2847" spans="1:19" x14ac:dyDescent="0.3">
      <c r="A2847" t="s">
        <v>14671</v>
      </c>
      <c r="B2847" t="s">
        <v>15</v>
      </c>
      <c r="C2847" t="s">
        <v>14672</v>
      </c>
      <c r="D2847" t="s">
        <v>4953</v>
      </c>
      <c r="E2847" t="s">
        <v>14673</v>
      </c>
      <c r="F2847" t="s">
        <v>523</v>
      </c>
      <c r="G2847" s="14" t="s">
        <v>14646</v>
      </c>
      <c r="H2847">
        <v>2018</v>
      </c>
      <c r="I2847" t="s">
        <v>45</v>
      </c>
      <c r="J2847" t="s">
        <v>308</v>
      </c>
      <c r="K2847">
        <f>IFERROR(VALUE(LEFT(table_netflix[[#This Row],[duration (in min)]], LEN(table_netflix[[#This Row],[duration (in min)]])-4)),0)</f>
        <v>92</v>
      </c>
      <c r="L2847" t="s">
        <v>71</v>
      </c>
      <c r="M2847" t="s">
        <v>55</v>
      </c>
      <c r="N2847" t="s">
        <v>107</v>
      </c>
      <c r="O2847" t="str" cm="1">
        <f t="array" ref="O2847">_xlfn.IFS(table_netflix[[#This Row],[release_year]]&gt;=2018, "2018 &amp; after", TRUE, "Before 2018")</f>
        <v>2018 &amp; after</v>
      </c>
      <c r="P2847" s="12">
        <f>DATE(table_netflix[[#This Row],[release_year]],1,1)</f>
        <v>43101</v>
      </c>
      <c r="Q2847" s="12">
        <f t="shared" si="44"/>
        <v>43221</v>
      </c>
      <c r="R2847" s="12" t="str">
        <f>TEXT(table_netflix[[#This Row],[date_added_todate]], "mmm")</f>
        <v>May</v>
      </c>
      <c r="S2847" t="s">
        <v>14674</v>
      </c>
    </row>
    <row r="2848" spans="1:19" x14ac:dyDescent="0.3">
      <c r="A2848" t="s">
        <v>14676</v>
      </c>
      <c r="B2848" t="s">
        <v>15</v>
      </c>
      <c r="C2848" t="s">
        <v>14677</v>
      </c>
      <c r="D2848" t="s">
        <v>14678</v>
      </c>
      <c r="E2848" t="s">
        <v>14679</v>
      </c>
      <c r="F2848" t="s">
        <v>301</v>
      </c>
      <c r="G2848" s="14" t="s">
        <v>14646</v>
      </c>
      <c r="H2848">
        <v>2008</v>
      </c>
      <c r="I2848" t="s">
        <v>100</v>
      </c>
      <c r="J2848" t="s">
        <v>2183</v>
      </c>
      <c r="K2848">
        <f>IFERROR(VALUE(LEFT(table_netflix[[#This Row],[duration (in min)]], LEN(table_netflix[[#This Row],[duration (in min)]])-4)),0)</f>
        <v>25</v>
      </c>
      <c r="L2848" t="s">
        <v>974</v>
      </c>
      <c r="O2848" t="str" cm="1">
        <f t="array" ref="O2848">_xlfn.IFS(table_netflix[[#This Row],[release_year]]&gt;=2018, "2018 &amp; after", TRUE, "Before 2018")</f>
        <v>Before 2018</v>
      </c>
      <c r="P2848" s="12">
        <f>DATE(table_netflix[[#This Row],[release_year]],1,1)</f>
        <v>39448</v>
      </c>
      <c r="Q2848" s="12">
        <f t="shared" si="44"/>
        <v>43221</v>
      </c>
      <c r="R2848" s="12" t="str">
        <f>TEXT(table_netflix[[#This Row],[date_added_todate]], "mmm")</f>
        <v>May</v>
      </c>
      <c r="S2848" t="s">
        <v>14680</v>
      </c>
    </row>
    <row r="2849" spans="1:19" x14ac:dyDescent="0.3">
      <c r="A2849" t="s">
        <v>14681</v>
      </c>
      <c r="B2849" t="s">
        <v>15</v>
      </c>
      <c r="C2849" t="s">
        <v>14682</v>
      </c>
      <c r="D2849" t="s">
        <v>13166</v>
      </c>
      <c r="E2849" t="s">
        <v>14683</v>
      </c>
      <c r="F2849" t="s">
        <v>39</v>
      </c>
      <c r="G2849" s="14" t="s">
        <v>14646</v>
      </c>
      <c r="H2849">
        <v>2016</v>
      </c>
      <c r="I2849" t="s">
        <v>62</v>
      </c>
      <c r="J2849" t="s">
        <v>511</v>
      </c>
      <c r="K2849">
        <f>IFERROR(VALUE(LEFT(table_netflix[[#This Row],[duration (in min)]], LEN(table_netflix[[#This Row],[duration (in min)]])-4)),0)</f>
        <v>101</v>
      </c>
      <c r="L2849" t="s">
        <v>53</v>
      </c>
      <c r="M2849" t="s">
        <v>55</v>
      </c>
      <c r="O2849" t="str" cm="1">
        <f t="array" ref="O2849">_xlfn.IFS(table_netflix[[#This Row],[release_year]]&gt;=2018, "2018 &amp; after", TRUE, "Before 2018")</f>
        <v>Before 2018</v>
      </c>
      <c r="P2849" s="12">
        <f>DATE(table_netflix[[#This Row],[release_year]],1,1)</f>
        <v>42370</v>
      </c>
      <c r="Q2849" s="12">
        <f t="shared" si="44"/>
        <v>43221</v>
      </c>
      <c r="R2849" s="12" t="str">
        <f>TEXT(table_netflix[[#This Row],[date_added_todate]], "mmm")</f>
        <v>May</v>
      </c>
      <c r="S2849" t="s">
        <v>14684</v>
      </c>
    </row>
    <row r="2850" spans="1:19" x14ac:dyDescent="0.3">
      <c r="A2850" t="s">
        <v>14685</v>
      </c>
      <c r="B2850" t="s">
        <v>15</v>
      </c>
      <c r="C2850" t="s">
        <v>14686</v>
      </c>
      <c r="D2850" t="s">
        <v>14687</v>
      </c>
      <c r="E2850" t="s">
        <v>14688</v>
      </c>
      <c r="F2850" t="s">
        <v>18</v>
      </c>
      <c r="G2850" s="14" t="s">
        <v>14646</v>
      </c>
      <c r="H2850">
        <v>2017</v>
      </c>
      <c r="I2850" t="s">
        <v>186</v>
      </c>
      <c r="J2850" t="s">
        <v>21</v>
      </c>
      <c r="K2850">
        <f>IFERROR(VALUE(LEFT(table_netflix[[#This Row],[duration (in min)]], LEN(table_netflix[[#This Row],[duration (in min)]])-4)),0)</f>
        <v>90</v>
      </c>
      <c r="L2850" t="s">
        <v>71</v>
      </c>
      <c r="M2850" t="s">
        <v>72</v>
      </c>
      <c r="N2850" t="s">
        <v>54</v>
      </c>
      <c r="O2850" t="str" cm="1">
        <f t="array" ref="O2850">_xlfn.IFS(table_netflix[[#This Row],[release_year]]&gt;=2018, "2018 &amp; after", TRUE, "Before 2018")</f>
        <v>Before 2018</v>
      </c>
      <c r="P2850" s="12">
        <f>DATE(table_netflix[[#This Row],[release_year]],1,1)</f>
        <v>42736</v>
      </c>
      <c r="Q2850" s="12">
        <f t="shared" si="44"/>
        <v>43221</v>
      </c>
      <c r="R2850" s="12" t="str">
        <f>TEXT(table_netflix[[#This Row],[date_added_todate]], "mmm")</f>
        <v>May</v>
      </c>
      <c r="S2850" t="s">
        <v>14689</v>
      </c>
    </row>
    <row r="2851" spans="1:19" x14ac:dyDescent="0.3">
      <c r="A2851" t="s">
        <v>14690</v>
      </c>
      <c r="B2851" t="s">
        <v>15</v>
      </c>
      <c r="C2851" t="s">
        <v>14691</v>
      </c>
      <c r="D2851" t="s">
        <v>14692</v>
      </c>
      <c r="E2851" t="s">
        <v>14693</v>
      </c>
      <c r="F2851" t="s">
        <v>301</v>
      </c>
      <c r="G2851" s="14" t="s">
        <v>14646</v>
      </c>
      <c r="H2851">
        <v>2017</v>
      </c>
      <c r="I2851" t="s">
        <v>27</v>
      </c>
      <c r="J2851" t="s">
        <v>152</v>
      </c>
      <c r="K2851">
        <f>IFERROR(VALUE(LEFT(table_netflix[[#This Row],[duration (in min)]], LEN(table_netflix[[#This Row],[duration (in min)]])-4)),0)</f>
        <v>96</v>
      </c>
      <c r="L2851" t="s">
        <v>71</v>
      </c>
      <c r="M2851" t="s">
        <v>55</v>
      </c>
      <c r="O2851" t="str" cm="1">
        <f t="array" ref="O2851">_xlfn.IFS(table_netflix[[#This Row],[release_year]]&gt;=2018, "2018 &amp; after", TRUE, "Before 2018")</f>
        <v>Before 2018</v>
      </c>
      <c r="P2851" s="12">
        <f>DATE(table_netflix[[#This Row],[release_year]],1,1)</f>
        <v>42736</v>
      </c>
      <c r="Q2851" s="12">
        <f t="shared" si="44"/>
        <v>43221</v>
      </c>
      <c r="R2851" s="12" t="str">
        <f>TEXT(table_netflix[[#This Row],[date_added_todate]], "mmm")</f>
        <v>May</v>
      </c>
      <c r="S2851" t="s">
        <v>14694</v>
      </c>
    </row>
    <row r="2852" spans="1:19" x14ac:dyDescent="0.3">
      <c r="A2852" t="s">
        <v>14696</v>
      </c>
      <c r="B2852" t="s">
        <v>15</v>
      </c>
      <c r="C2852" t="s">
        <v>14697</v>
      </c>
      <c r="D2852" t="s">
        <v>14698</v>
      </c>
      <c r="E2852" t="s">
        <v>14699</v>
      </c>
      <c r="F2852" t="s">
        <v>39</v>
      </c>
      <c r="G2852" s="14" t="s">
        <v>14695</v>
      </c>
      <c r="H2852">
        <v>2017</v>
      </c>
      <c r="I2852" t="s">
        <v>62</v>
      </c>
      <c r="J2852" t="s">
        <v>187</v>
      </c>
      <c r="K2852">
        <f>IFERROR(VALUE(LEFT(table_netflix[[#This Row],[duration (in min)]], LEN(table_netflix[[#This Row],[duration (in min)]])-4)),0)</f>
        <v>115</v>
      </c>
      <c r="L2852" t="s">
        <v>71</v>
      </c>
      <c r="M2852" t="s">
        <v>55</v>
      </c>
      <c r="N2852" t="s">
        <v>107</v>
      </c>
      <c r="O2852" t="str" cm="1">
        <f t="array" ref="O2852">_xlfn.IFS(table_netflix[[#This Row],[release_year]]&gt;=2018, "2018 &amp; after", TRUE, "Before 2018")</f>
        <v>Before 2018</v>
      </c>
      <c r="P2852" s="12">
        <f>DATE(table_netflix[[#This Row],[release_year]],1,1)</f>
        <v>42736</v>
      </c>
      <c r="Q2852" s="12">
        <f t="shared" si="44"/>
        <v>43220</v>
      </c>
      <c r="R2852" s="12" t="str">
        <f>TEXT(table_netflix[[#This Row],[date_added_todate]], "mmm")</f>
        <v>Apr</v>
      </c>
      <c r="S2852" t="s">
        <v>14700</v>
      </c>
    </row>
    <row r="2853" spans="1:19" x14ac:dyDescent="0.3">
      <c r="A2853" t="s">
        <v>14701</v>
      </c>
      <c r="B2853" t="s">
        <v>15</v>
      </c>
      <c r="C2853" t="s">
        <v>14702</v>
      </c>
      <c r="D2853" t="s">
        <v>14703</v>
      </c>
      <c r="E2853" t="s">
        <v>14704</v>
      </c>
      <c r="F2853" t="s">
        <v>307</v>
      </c>
      <c r="G2853" s="14" t="s">
        <v>14695</v>
      </c>
      <c r="H2853">
        <v>2017</v>
      </c>
      <c r="I2853" t="s">
        <v>27</v>
      </c>
      <c r="J2853" t="s">
        <v>308</v>
      </c>
      <c r="K2853">
        <f>IFERROR(VALUE(LEFT(table_netflix[[#This Row],[duration (in min)]], LEN(table_netflix[[#This Row],[duration (in min)]])-4)),0)</f>
        <v>92</v>
      </c>
      <c r="L2853" t="s">
        <v>53</v>
      </c>
      <c r="M2853" t="s">
        <v>55</v>
      </c>
      <c r="O2853" t="str" cm="1">
        <f t="array" ref="O2853">_xlfn.IFS(table_netflix[[#This Row],[release_year]]&gt;=2018, "2018 &amp; after", TRUE, "Before 2018")</f>
        <v>Before 2018</v>
      </c>
      <c r="P2853" s="12">
        <f>DATE(table_netflix[[#This Row],[release_year]],1,1)</f>
        <v>42736</v>
      </c>
      <c r="Q2853" s="12">
        <f t="shared" si="44"/>
        <v>43220</v>
      </c>
      <c r="R2853" s="12" t="str">
        <f>TEXT(table_netflix[[#This Row],[date_added_todate]], "mmm")</f>
        <v>Apr</v>
      </c>
      <c r="S2853" t="s">
        <v>14705</v>
      </c>
    </row>
    <row r="2854" spans="1:19" x14ac:dyDescent="0.3">
      <c r="A2854" t="s">
        <v>14707</v>
      </c>
      <c r="B2854" t="s">
        <v>15</v>
      </c>
      <c r="C2854" t="s">
        <v>14708</v>
      </c>
      <c r="D2854" t="s">
        <v>14709</v>
      </c>
      <c r="E2854" t="s">
        <v>14710</v>
      </c>
      <c r="F2854" t="s">
        <v>18</v>
      </c>
      <c r="G2854" s="14" t="s">
        <v>14706</v>
      </c>
      <c r="H2854">
        <v>2018</v>
      </c>
      <c r="I2854" t="s">
        <v>62</v>
      </c>
      <c r="J2854" t="s">
        <v>232</v>
      </c>
      <c r="K2854">
        <f>IFERROR(VALUE(LEFT(table_netflix[[#This Row],[duration (in min)]], LEN(table_netflix[[#This Row],[duration (in min)]])-4)),0)</f>
        <v>93</v>
      </c>
      <c r="L2854" t="s">
        <v>47</v>
      </c>
      <c r="M2854" t="s">
        <v>72</v>
      </c>
      <c r="N2854" t="s">
        <v>107</v>
      </c>
      <c r="O2854" t="str" cm="1">
        <f t="array" ref="O2854">_xlfn.IFS(table_netflix[[#This Row],[release_year]]&gt;=2018, "2018 &amp; after", TRUE, "Before 2018")</f>
        <v>2018 &amp; after</v>
      </c>
      <c r="P2854" s="12">
        <f>DATE(table_netflix[[#This Row],[release_year]],1,1)</f>
        <v>43101</v>
      </c>
      <c r="Q2854" s="12">
        <f t="shared" si="44"/>
        <v>43217</v>
      </c>
      <c r="R2854" s="12" t="str">
        <f>TEXT(table_netflix[[#This Row],[date_added_todate]], "mmm")</f>
        <v>Apr</v>
      </c>
      <c r="S2854" t="s">
        <v>14711</v>
      </c>
    </row>
    <row r="2855" spans="1:19" x14ac:dyDescent="0.3">
      <c r="A2855" t="s">
        <v>14712</v>
      </c>
      <c r="B2855" t="s">
        <v>15</v>
      </c>
      <c r="C2855" t="s">
        <v>14713</v>
      </c>
      <c r="D2855" t="s">
        <v>14714</v>
      </c>
      <c r="E2855" t="s">
        <v>14715</v>
      </c>
      <c r="F2855" t="s">
        <v>301</v>
      </c>
      <c r="G2855" s="14" t="s">
        <v>14706</v>
      </c>
      <c r="H2855">
        <v>2017</v>
      </c>
      <c r="I2855" t="s">
        <v>27</v>
      </c>
      <c r="J2855" t="s">
        <v>241</v>
      </c>
      <c r="K2855">
        <f>IFERROR(VALUE(LEFT(table_netflix[[#This Row],[duration (in min)]], LEN(table_netflix[[#This Row],[duration (in min)]])-4)),0)</f>
        <v>95</v>
      </c>
      <c r="L2855" t="s">
        <v>71</v>
      </c>
      <c r="M2855" t="s">
        <v>55</v>
      </c>
      <c r="N2855" t="s">
        <v>266</v>
      </c>
      <c r="O2855" t="str" cm="1">
        <f t="array" ref="O2855">_xlfn.IFS(table_netflix[[#This Row],[release_year]]&gt;=2018, "2018 &amp; after", TRUE, "Before 2018")</f>
        <v>Before 2018</v>
      </c>
      <c r="P2855" s="12">
        <f>DATE(table_netflix[[#This Row],[release_year]],1,1)</f>
        <v>42736</v>
      </c>
      <c r="Q2855" s="12">
        <f t="shared" si="44"/>
        <v>43217</v>
      </c>
      <c r="R2855" s="12" t="str">
        <f>TEXT(table_netflix[[#This Row],[date_added_todate]], "mmm")</f>
        <v>Apr</v>
      </c>
      <c r="S2855" t="s">
        <v>14716</v>
      </c>
    </row>
    <row r="2856" spans="1:19" x14ac:dyDescent="0.3">
      <c r="A2856" t="s">
        <v>14717</v>
      </c>
      <c r="B2856" t="s">
        <v>15</v>
      </c>
      <c r="C2856" t="s">
        <v>14718</v>
      </c>
      <c r="D2856" t="s">
        <v>813</v>
      </c>
      <c r="F2856" t="s">
        <v>18</v>
      </c>
      <c r="G2856" s="14" t="s">
        <v>14706</v>
      </c>
      <c r="H2856">
        <v>2018</v>
      </c>
      <c r="I2856" t="s">
        <v>27</v>
      </c>
      <c r="J2856" t="s">
        <v>143</v>
      </c>
      <c r="K2856">
        <f>IFERROR(VALUE(LEFT(table_netflix[[#This Row],[duration (in min)]], LEN(table_netflix[[#This Row],[duration (in min)]])-4)),0)</f>
        <v>105</v>
      </c>
      <c r="L2856" t="s">
        <v>22</v>
      </c>
      <c r="O2856" t="str" cm="1">
        <f t="array" ref="O2856">_xlfn.IFS(table_netflix[[#This Row],[release_year]]&gt;=2018, "2018 &amp; after", TRUE, "Before 2018")</f>
        <v>2018 &amp; after</v>
      </c>
      <c r="P2856" s="12">
        <f>DATE(table_netflix[[#This Row],[release_year]],1,1)</f>
        <v>43101</v>
      </c>
      <c r="Q2856" s="12">
        <f t="shared" si="44"/>
        <v>43217</v>
      </c>
      <c r="R2856" s="12" t="str">
        <f>TEXT(table_netflix[[#This Row],[date_added_todate]], "mmm")</f>
        <v>Apr</v>
      </c>
      <c r="S2856" t="s">
        <v>14719</v>
      </c>
    </row>
    <row r="2857" spans="1:19" x14ac:dyDescent="0.3">
      <c r="A2857" t="s">
        <v>14720</v>
      </c>
      <c r="B2857" t="s">
        <v>15</v>
      </c>
      <c r="C2857" t="s">
        <v>14721</v>
      </c>
      <c r="D2857" t="s">
        <v>14722</v>
      </c>
      <c r="E2857" t="s">
        <v>14723</v>
      </c>
      <c r="F2857" t="s">
        <v>18</v>
      </c>
      <c r="G2857" s="14" t="s">
        <v>14706</v>
      </c>
      <c r="H2857">
        <v>2018</v>
      </c>
      <c r="I2857" t="s">
        <v>62</v>
      </c>
      <c r="J2857" t="s">
        <v>330</v>
      </c>
      <c r="K2857">
        <f>IFERROR(VALUE(LEFT(table_netflix[[#This Row],[duration (in min)]], LEN(table_netflix[[#This Row],[duration (in min)]])-4)),0)</f>
        <v>117</v>
      </c>
      <c r="L2857" t="s">
        <v>71</v>
      </c>
      <c r="O2857" t="str" cm="1">
        <f t="array" ref="O2857">_xlfn.IFS(table_netflix[[#This Row],[release_year]]&gt;=2018, "2018 &amp; after", TRUE, "Before 2018")</f>
        <v>2018 &amp; after</v>
      </c>
      <c r="P2857" s="12">
        <f>DATE(table_netflix[[#This Row],[release_year]],1,1)</f>
        <v>43101</v>
      </c>
      <c r="Q2857" s="12">
        <f t="shared" si="44"/>
        <v>43217</v>
      </c>
      <c r="R2857" s="12" t="str">
        <f>TEXT(table_netflix[[#This Row],[date_added_todate]], "mmm")</f>
        <v>Apr</v>
      </c>
      <c r="S2857" t="s">
        <v>14724</v>
      </c>
    </row>
    <row r="2858" spans="1:19" x14ac:dyDescent="0.3">
      <c r="A2858" t="s">
        <v>14725</v>
      </c>
      <c r="B2858" t="s">
        <v>15</v>
      </c>
      <c r="C2858" t="s">
        <v>14726</v>
      </c>
      <c r="D2858" t="s">
        <v>14727</v>
      </c>
      <c r="E2858" t="s">
        <v>14728</v>
      </c>
      <c r="F2858" t="s">
        <v>80</v>
      </c>
      <c r="G2858" s="14" t="s">
        <v>14729</v>
      </c>
      <c r="H2858">
        <v>2018</v>
      </c>
      <c r="I2858" t="s">
        <v>27</v>
      </c>
      <c r="J2858" t="s">
        <v>1234</v>
      </c>
      <c r="K2858">
        <f>IFERROR(VALUE(LEFT(table_netflix[[#This Row],[duration (in min)]], LEN(table_netflix[[#This Row],[duration (in min)]])-4)),0)</f>
        <v>66</v>
      </c>
      <c r="L2858" t="s">
        <v>852</v>
      </c>
      <c r="O2858" t="str" cm="1">
        <f t="array" ref="O2858">_xlfn.IFS(table_netflix[[#This Row],[release_year]]&gt;=2018, "2018 &amp; after", TRUE, "Before 2018")</f>
        <v>2018 &amp; after</v>
      </c>
      <c r="P2858" s="12">
        <f>DATE(table_netflix[[#This Row],[release_year]],1,1)</f>
        <v>43101</v>
      </c>
      <c r="Q2858" s="12">
        <f t="shared" si="44"/>
        <v>43216</v>
      </c>
      <c r="R2858" s="12" t="str">
        <f>TEXT(table_netflix[[#This Row],[date_added_todate]], "mmm")</f>
        <v>Apr</v>
      </c>
      <c r="S2858" t="s">
        <v>14730</v>
      </c>
    </row>
    <row r="2859" spans="1:19" x14ac:dyDescent="0.3">
      <c r="A2859" t="s">
        <v>14731</v>
      </c>
      <c r="B2859" t="s">
        <v>15</v>
      </c>
      <c r="C2859" t="s">
        <v>14732</v>
      </c>
      <c r="D2859" t="s">
        <v>14733</v>
      </c>
      <c r="E2859" t="s">
        <v>14734</v>
      </c>
      <c r="F2859" t="s">
        <v>18</v>
      </c>
      <c r="G2859" s="14" t="s">
        <v>14735</v>
      </c>
      <c r="H2859">
        <v>2017</v>
      </c>
      <c r="I2859" t="s">
        <v>84</v>
      </c>
      <c r="J2859" t="s">
        <v>125</v>
      </c>
      <c r="K2859">
        <f>IFERROR(VALUE(LEFT(table_netflix[[#This Row],[duration (in min)]], LEN(table_netflix[[#This Row],[duration (in min)]])-4)),0)</f>
        <v>97</v>
      </c>
      <c r="L2859" t="s">
        <v>22</v>
      </c>
      <c r="O2859" t="str" cm="1">
        <f t="array" ref="O2859">_xlfn.IFS(table_netflix[[#This Row],[release_year]]&gt;=2018, "2018 &amp; after", TRUE, "Before 2018")</f>
        <v>Before 2018</v>
      </c>
      <c r="P2859" s="12">
        <f>DATE(table_netflix[[#This Row],[release_year]],1,1)</f>
        <v>42736</v>
      </c>
      <c r="Q2859" s="12">
        <f t="shared" si="44"/>
        <v>43215</v>
      </c>
      <c r="R2859" s="12" t="str">
        <f>TEXT(table_netflix[[#This Row],[date_added_todate]], "mmm")</f>
        <v>Apr</v>
      </c>
      <c r="S2859" t="s">
        <v>14736</v>
      </c>
    </row>
    <row r="2860" spans="1:19" x14ac:dyDescent="0.3">
      <c r="A2860" t="s">
        <v>14737</v>
      </c>
      <c r="B2860" t="s">
        <v>15</v>
      </c>
      <c r="C2860" t="s">
        <v>14738</v>
      </c>
      <c r="D2860" t="s">
        <v>14739</v>
      </c>
      <c r="E2860" t="s">
        <v>14740</v>
      </c>
      <c r="F2860" t="s">
        <v>941</v>
      </c>
      <c r="G2860" s="14" t="s">
        <v>14735</v>
      </c>
      <c r="H2860">
        <v>2018</v>
      </c>
      <c r="I2860" t="s">
        <v>100</v>
      </c>
      <c r="J2860" t="s">
        <v>814</v>
      </c>
      <c r="K2860">
        <f>IFERROR(VALUE(LEFT(table_netflix[[#This Row],[duration (in min)]], LEN(table_netflix[[#This Row],[duration (in min)]])-4)),0)</f>
        <v>78</v>
      </c>
      <c r="L2860" t="s">
        <v>47</v>
      </c>
      <c r="O2860" t="str" cm="1">
        <f t="array" ref="O2860">_xlfn.IFS(table_netflix[[#This Row],[release_year]]&gt;=2018, "2018 &amp; after", TRUE, "Before 2018")</f>
        <v>2018 &amp; after</v>
      </c>
      <c r="P2860" s="12">
        <f>DATE(table_netflix[[#This Row],[release_year]],1,1)</f>
        <v>43101</v>
      </c>
      <c r="Q2860" s="12">
        <f t="shared" si="44"/>
        <v>43215</v>
      </c>
      <c r="R2860" s="12" t="str">
        <f>TEXT(table_netflix[[#This Row],[date_added_todate]], "mmm")</f>
        <v>Apr</v>
      </c>
      <c r="S2860" t="s">
        <v>14741</v>
      </c>
    </row>
    <row r="2861" spans="1:19" x14ac:dyDescent="0.3">
      <c r="A2861" t="s">
        <v>14742</v>
      </c>
      <c r="B2861" t="s">
        <v>15</v>
      </c>
      <c r="C2861" t="s">
        <v>14743</v>
      </c>
      <c r="D2861" t="s">
        <v>14744</v>
      </c>
      <c r="E2861" t="s">
        <v>14745</v>
      </c>
      <c r="F2861" t="s">
        <v>331</v>
      </c>
      <c r="G2861" s="14" t="s">
        <v>14735</v>
      </c>
      <c r="H2861">
        <v>2018</v>
      </c>
      <c r="I2861" t="s">
        <v>27</v>
      </c>
      <c r="J2861" t="s">
        <v>226</v>
      </c>
      <c r="K2861">
        <f>IFERROR(VALUE(LEFT(table_netflix[[#This Row],[duration (in min)]], LEN(table_netflix[[#This Row],[duration (in min)]])-4)),0)</f>
        <v>102</v>
      </c>
      <c r="L2861" t="s">
        <v>144</v>
      </c>
      <c r="M2861" t="s">
        <v>85</v>
      </c>
      <c r="N2861" t="s">
        <v>55</v>
      </c>
      <c r="O2861" t="str" cm="1">
        <f t="array" ref="O2861">_xlfn.IFS(table_netflix[[#This Row],[release_year]]&gt;=2018, "2018 &amp; after", TRUE, "Before 2018")</f>
        <v>2018 &amp; after</v>
      </c>
      <c r="P2861" s="12">
        <f>DATE(table_netflix[[#This Row],[release_year]],1,1)</f>
        <v>43101</v>
      </c>
      <c r="Q2861" s="12">
        <f t="shared" si="44"/>
        <v>43215</v>
      </c>
      <c r="R2861" s="12" t="str">
        <f>TEXT(table_netflix[[#This Row],[date_added_todate]], "mmm")</f>
        <v>Apr</v>
      </c>
      <c r="S2861" t="s">
        <v>14746</v>
      </c>
    </row>
    <row r="2862" spans="1:19" x14ac:dyDescent="0.3">
      <c r="A2862" t="s">
        <v>14747</v>
      </c>
      <c r="B2862" t="s">
        <v>15</v>
      </c>
      <c r="C2862" t="s">
        <v>14748</v>
      </c>
      <c r="D2862" t="s">
        <v>14749</v>
      </c>
      <c r="E2862" t="s">
        <v>12177</v>
      </c>
      <c r="F2862" t="s">
        <v>18</v>
      </c>
      <c r="G2862" s="14" t="s">
        <v>14750</v>
      </c>
      <c r="H2862">
        <v>2018</v>
      </c>
      <c r="I2862" t="s">
        <v>84</v>
      </c>
      <c r="J2862" t="s">
        <v>1241</v>
      </c>
      <c r="K2862">
        <f>IFERROR(VALUE(LEFT(table_netflix[[#This Row],[duration (in min)]], LEN(table_netflix[[#This Row],[duration (in min)]])-4)),0)</f>
        <v>62</v>
      </c>
      <c r="L2862" t="s">
        <v>852</v>
      </c>
      <c r="O2862" t="str" cm="1">
        <f t="array" ref="O2862">_xlfn.IFS(table_netflix[[#This Row],[release_year]]&gt;=2018, "2018 &amp; after", TRUE, "Before 2018")</f>
        <v>2018 &amp; after</v>
      </c>
      <c r="P2862" s="12">
        <f>DATE(table_netflix[[#This Row],[release_year]],1,1)</f>
        <v>43101</v>
      </c>
      <c r="Q2862" s="12">
        <f t="shared" si="44"/>
        <v>43214</v>
      </c>
      <c r="R2862" s="12" t="str">
        <f>TEXT(table_netflix[[#This Row],[date_added_todate]], "mmm")</f>
        <v>Apr</v>
      </c>
      <c r="S2862" t="s">
        <v>14751</v>
      </c>
    </row>
    <row r="2863" spans="1:19" x14ac:dyDescent="0.3">
      <c r="A2863" t="s">
        <v>14752</v>
      </c>
      <c r="B2863" t="s">
        <v>15</v>
      </c>
      <c r="C2863" t="s">
        <v>14753</v>
      </c>
      <c r="D2863" t="s">
        <v>14754</v>
      </c>
      <c r="E2863" t="s">
        <v>14755</v>
      </c>
      <c r="F2863" t="s">
        <v>18</v>
      </c>
      <c r="G2863" s="14" t="s">
        <v>14756</v>
      </c>
      <c r="H2863">
        <v>2018</v>
      </c>
      <c r="I2863" t="s">
        <v>27</v>
      </c>
      <c r="J2863" t="s">
        <v>125</v>
      </c>
      <c r="K2863">
        <f>IFERROR(VALUE(LEFT(table_netflix[[#This Row],[duration (in min)]], LEN(table_netflix[[#This Row],[duration (in min)]])-4)),0)</f>
        <v>97</v>
      </c>
      <c r="L2863" t="s">
        <v>71</v>
      </c>
      <c r="M2863" t="s">
        <v>72</v>
      </c>
      <c r="N2863" t="s">
        <v>54</v>
      </c>
      <c r="O2863" t="str" cm="1">
        <f t="array" ref="O2863">_xlfn.IFS(table_netflix[[#This Row],[release_year]]&gt;=2018, "2018 &amp; after", TRUE, "Before 2018")</f>
        <v>2018 &amp; after</v>
      </c>
      <c r="P2863" s="12">
        <f>DATE(table_netflix[[#This Row],[release_year]],1,1)</f>
        <v>43101</v>
      </c>
      <c r="Q2863" s="12">
        <f t="shared" si="44"/>
        <v>43210</v>
      </c>
      <c r="R2863" s="12" t="str">
        <f>TEXT(table_netflix[[#This Row],[date_added_todate]], "mmm")</f>
        <v>Apr</v>
      </c>
      <c r="S2863" t="s">
        <v>14757</v>
      </c>
    </row>
    <row r="2864" spans="1:19" x14ac:dyDescent="0.3">
      <c r="A2864" t="s">
        <v>14758</v>
      </c>
      <c r="B2864" t="s">
        <v>15</v>
      </c>
      <c r="C2864" t="s">
        <v>14759</v>
      </c>
      <c r="D2864" t="s">
        <v>1947</v>
      </c>
      <c r="E2864" t="s">
        <v>14760</v>
      </c>
      <c r="F2864" t="s">
        <v>523</v>
      </c>
      <c r="G2864" s="14" t="s">
        <v>14756</v>
      </c>
      <c r="H2864">
        <v>2018</v>
      </c>
      <c r="I2864" t="s">
        <v>27</v>
      </c>
      <c r="J2864" t="s">
        <v>143</v>
      </c>
      <c r="K2864">
        <f>IFERROR(VALUE(LEFT(table_netflix[[#This Row],[duration (in min)]], LEN(table_netflix[[#This Row],[duration (in min)]])-4)),0)</f>
        <v>105</v>
      </c>
      <c r="L2864" t="s">
        <v>71</v>
      </c>
      <c r="M2864" t="s">
        <v>72</v>
      </c>
      <c r="O2864" t="str" cm="1">
        <f t="array" ref="O2864">_xlfn.IFS(table_netflix[[#This Row],[release_year]]&gt;=2018, "2018 &amp; after", TRUE, "Before 2018")</f>
        <v>2018 &amp; after</v>
      </c>
      <c r="P2864" s="12">
        <f>DATE(table_netflix[[#This Row],[release_year]],1,1)</f>
        <v>43101</v>
      </c>
      <c r="Q2864" s="12">
        <f t="shared" si="44"/>
        <v>43210</v>
      </c>
      <c r="R2864" s="12" t="str">
        <f>TEXT(table_netflix[[#This Row],[date_added_todate]], "mmm")</f>
        <v>Apr</v>
      </c>
      <c r="S2864" t="s">
        <v>14761</v>
      </c>
    </row>
    <row r="2865" spans="1:19" x14ac:dyDescent="0.3">
      <c r="A2865" t="s">
        <v>14762</v>
      </c>
      <c r="B2865" t="s">
        <v>15</v>
      </c>
      <c r="C2865" t="s">
        <v>14763</v>
      </c>
      <c r="D2865" t="s">
        <v>14764</v>
      </c>
      <c r="F2865" t="s">
        <v>18</v>
      </c>
      <c r="G2865" s="14" t="s">
        <v>14756</v>
      </c>
      <c r="H2865">
        <v>2018</v>
      </c>
      <c r="I2865" t="s">
        <v>84</v>
      </c>
      <c r="J2865" t="s">
        <v>2955</v>
      </c>
      <c r="K2865">
        <f>IFERROR(VALUE(LEFT(table_netflix[[#This Row],[duration (in min)]], LEN(table_netflix[[#This Row],[duration (in min)]])-4)),0)</f>
        <v>79</v>
      </c>
      <c r="L2865" t="s">
        <v>22</v>
      </c>
      <c r="O2865" t="str" cm="1">
        <f t="array" ref="O2865">_xlfn.IFS(table_netflix[[#This Row],[release_year]]&gt;=2018, "2018 &amp; after", TRUE, "Before 2018")</f>
        <v>2018 &amp; after</v>
      </c>
      <c r="P2865" s="12">
        <f>DATE(table_netflix[[#This Row],[release_year]],1,1)</f>
        <v>43101</v>
      </c>
      <c r="Q2865" s="12">
        <f t="shared" si="44"/>
        <v>43210</v>
      </c>
      <c r="R2865" s="12" t="str">
        <f>TEXT(table_netflix[[#This Row],[date_added_todate]], "mmm")</f>
        <v>Apr</v>
      </c>
      <c r="S2865" t="s">
        <v>14765</v>
      </c>
    </row>
    <row r="2866" spans="1:19" x14ac:dyDescent="0.3">
      <c r="A2866" t="s">
        <v>14766</v>
      </c>
      <c r="B2866" t="s">
        <v>15</v>
      </c>
      <c r="C2866" t="s">
        <v>14767</v>
      </c>
      <c r="D2866" t="s">
        <v>14768</v>
      </c>
      <c r="E2866" t="s">
        <v>14769</v>
      </c>
      <c r="F2866" t="s">
        <v>941</v>
      </c>
      <c r="G2866" s="14" t="s">
        <v>14770</v>
      </c>
      <c r="H2866">
        <v>2017</v>
      </c>
      <c r="I2866" t="s">
        <v>27</v>
      </c>
      <c r="J2866" t="s">
        <v>21</v>
      </c>
      <c r="K2866">
        <f>IFERROR(VALUE(LEFT(table_netflix[[#This Row],[duration (in min)]], LEN(table_netflix[[#This Row],[duration (in min)]])-4)),0)</f>
        <v>90</v>
      </c>
      <c r="L2866" t="s">
        <v>71</v>
      </c>
      <c r="M2866" t="s">
        <v>72</v>
      </c>
      <c r="N2866" t="s">
        <v>55</v>
      </c>
      <c r="O2866" t="str" cm="1">
        <f t="array" ref="O2866">_xlfn.IFS(table_netflix[[#This Row],[release_year]]&gt;=2018, "2018 &amp; after", TRUE, "Before 2018")</f>
        <v>Before 2018</v>
      </c>
      <c r="P2866" s="12">
        <f>DATE(table_netflix[[#This Row],[release_year]],1,1)</f>
        <v>42736</v>
      </c>
      <c r="Q2866" s="12">
        <f t="shared" si="44"/>
        <v>43209</v>
      </c>
      <c r="R2866" s="12" t="str">
        <f>TEXT(table_netflix[[#This Row],[date_added_todate]], "mmm")</f>
        <v>Apr</v>
      </c>
      <c r="S2866" t="s">
        <v>14771</v>
      </c>
    </row>
    <row r="2867" spans="1:19" x14ac:dyDescent="0.3">
      <c r="A2867" t="s">
        <v>14772</v>
      </c>
      <c r="B2867" t="s">
        <v>15</v>
      </c>
      <c r="C2867" t="s">
        <v>14773</v>
      </c>
      <c r="D2867" t="s">
        <v>3355</v>
      </c>
      <c r="E2867" t="s">
        <v>14774</v>
      </c>
      <c r="F2867" t="s">
        <v>18</v>
      </c>
      <c r="G2867" s="14" t="s">
        <v>14775</v>
      </c>
      <c r="H2867">
        <v>2017</v>
      </c>
      <c r="I2867" t="s">
        <v>186</v>
      </c>
      <c r="J2867" t="s">
        <v>634</v>
      </c>
      <c r="K2867">
        <f>IFERROR(VALUE(LEFT(table_netflix[[#This Row],[duration (in min)]], LEN(table_netflix[[#This Row],[duration (in min)]])-4)),0)</f>
        <v>107</v>
      </c>
      <c r="L2867" t="s">
        <v>144</v>
      </c>
      <c r="M2867" t="s">
        <v>127</v>
      </c>
      <c r="O2867" t="str" cm="1">
        <f t="array" ref="O2867">_xlfn.IFS(table_netflix[[#This Row],[release_year]]&gt;=2018, "2018 &amp; after", TRUE, "Before 2018")</f>
        <v>Before 2018</v>
      </c>
      <c r="P2867" s="12">
        <f>DATE(table_netflix[[#This Row],[release_year]],1,1)</f>
        <v>42736</v>
      </c>
      <c r="Q2867" s="12">
        <f t="shared" si="44"/>
        <v>43205</v>
      </c>
      <c r="R2867" s="12" t="str">
        <f>TEXT(table_netflix[[#This Row],[date_added_todate]], "mmm")</f>
        <v>Apr</v>
      </c>
      <c r="S2867" t="s">
        <v>14776</v>
      </c>
    </row>
    <row r="2868" spans="1:19" x14ac:dyDescent="0.3">
      <c r="A2868" t="s">
        <v>14777</v>
      </c>
      <c r="B2868" t="s">
        <v>15</v>
      </c>
      <c r="C2868" t="s">
        <v>14778</v>
      </c>
      <c r="D2868" t="s">
        <v>14779</v>
      </c>
      <c r="E2868" t="s">
        <v>14780</v>
      </c>
      <c r="F2868" t="s">
        <v>18</v>
      </c>
      <c r="G2868" s="14" t="s">
        <v>14781</v>
      </c>
      <c r="H2868">
        <v>2018</v>
      </c>
      <c r="I2868" t="s">
        <v>62</v>
      </c>
      <c r="J2868" t="s">
        <v>143</v>
      </c>
      <c r="K2868">
        <f>IFERROR(VALUE(LEFT(table_netflix[[#This Row],[duration (in min)]], LEN(table_netflix[[#This Row],[duration (in min)]])-4)),0)</f>
        <v>105</v>
      </c>
      <c r="L2868" t="s">
        <v>53</v>
      </c>
      <c r="M2868" t="s">
        <v>589</v>
      </c>
      <c r="N2868" t="s">
        <v>54</v>
      </c>
      <c r="O2868" t="str" cm="1">
        <f t="array" ref="O2868">_xlfn.IFS(table_netflix[[#This Row],[release_year]]&gt;=2018, "2018 &amp; after", TRUE, "Before 2018")</f>
        <v>2018 &amp; after</v>
      </c>
      <c r="P2868" s="12">
        <f>DATE(table_netflix[[#This Row],[release_year]],1,1)</f>
        <v>43101</v>
      </c>
      <c r="Q2868" s="12">
        <f t="shared" si="44"/>
        <v>43203</v>
      </c>
      <c r="R2868" s="12" t="str">
        <f>TEXT(table_netflix[[#This Row],[date_added_todate]], "mmm")</f>
        <v>Apr</v>
      </c>
      <c r="S2868" t="s">
        <v>14782</v>
      </c>
    </row>
    <row r="2869" spans="1:19" x14ac:dyDescent="0.3">
      <c r="A2869" t="s">
        <v>14783</v>
      </c>
      <c r="B2869" t="s">
        <v>15</v>
      </c>
      <c r="C2869" t="s">
        <v>14784</v>
      </c>
      <c r="D2869" t="s">
        <v>14785</v>
      </c>
      <c r="E2869" t="s">
        <v>14786</v>
      </c>
      <c r="F2869" t="s">
        <v>307</v>
      </c>
      <c r="G2869" s="14" t="s">
        <v>14781</v>
      </c>
      <c r="H2869">
        <v>2018</v>
      </c>
      <c r="I2869" t="s">
        <v>27</v>
      </c>
      <c r="J2869" t="s">
        <v>203</v>
      </c>
      <c r="K2869">
        <f>IFERROR(VALUE(LEFT(table_netflix[[#This Row],[duration (in min)]], LEN(table_netflix[[#This Row],[duration (in min)]])-4)),0)</f>
        <v>99</v>
      </c>
      <c r="L2869" t="s">
        <v>71</v>
      </c>
      <c r="M2869" t="s">
        <v>55</v>
      </c>
      <c r="N2869" t="s">
        <v>107</v>
      </c>
      <c r="O2869" t="str" cm="1">
        <f t="array" ref="O2869">_xlfn.IFS(table_netflix[[#This Row],[release_year]]&gt;=2018, "2018 &amp; after", TRUE, "Before 2018")</f>
        <v>2018 &amp; after</v>
      </c>
      <c r="P2869" s="12">
        <f>DATE(table_netflix[[#This Row],[release_year]],1,1)</f>
        <v>43101</v>
      </c>
      <c r="Q2869" s="12">
        <f t="shared" si="44"/>
        <v>43203</v>
      </c>
      <c r="R2869" s="12" t="str">
        <f>TEXT(table_netflix[[#This Row],[date_added_todate]], "mmm")</f>
        <v>Apr</v>
      </c>
      <c r="S2869" t="s">
        <v>14787</v>
      </c>
    </row>
    <row r="2870" spans="1:19" x14ac:dyDescent="0.3">
      <c r="A2870" t="s">
        <v>14788</v>
      </c>
      <c r="B2870" t="s">
        <v>15</v>
      </c>
      <c r="C2870" t="s">
        <v>14789</v>
      </c>
      <c r="D2870" t="s">
        <v>14790</v>
      </c>
      <c r="E2870" t="s">
        <v>14791</v>
      </c>
      <c r="F2870" t="s">
        <v>850</v>
      </c>
      <c r="G2870" s="14" t="s">
        <v>14792</v>
      </c>
      <c r="H2870">
        <v>2017</v>
      </c>
      <c r="I2870" t="s">
        <v>27</v>
      </c>
      <c r="J2870" t="s">
        <v>399</v>
      </c>
      <c r="K2870">
        <f>IFERROR(VALUE(LEFT(table_netflix[[#This Row],[duration (in min)]], LEN(table_netflix[[#This Row],[duration (in min)]])-4)),0)</f>
        <v>108</v>
      </c>
      <c r="L2870" t="s">
        <v>53</v>
      </c>
      <c r="M2870" t="s">
        <v>54</v>
      </c>
      <c r="N2870" t="s">
        <v>55</v>
      </c>
      <c r="O2870" t="str" cm="1">
        <f t="array" ref="O2870">_xlfn.IFS(table_netflix[[#This Row],[release_year]]&gt;=2018, "2018 &amp; after", TRUE, "Before 2018")</f>
        <v>Before 2018</v>
      </c>
      <c r="P2870" s="12">
        <f>DATE(table_netflix[[#This Row],[release_year]],1,1)</f>
        <v>42736</v>
      </c>
      <c r="Q2870" s="12">
        <f t="shared" si="44"/>
        <v>43202</v>
      </c>
      <c r="R2870" s="12" t="str">
        <f>TEXT(table_netflix[[#This Row],[date_added_todate]], "mmm")</f>
        <v>Apr</v>
      </c>
      <c r="S2870" t="s">
        <v>14793</v>
      </c>
    </row>
    <row r="2871" spans="1:19" x14ac:dyDescent="0.3">
      <c r="A2871" t="s">
        <v>14794</v>
      </c>
      <c r="B2871" t="s">
        <v>15</v>
      </c>
      <c r="C2871" t="s">
        <v>14795</v>
      </c>
      <c r="D2871" t="s">
        <v>14796</v>
      </c>
      <c r="E2871" t="s">
        <v>14797</v>
      </c>
      <c r="F2871" t="s">
        <v>61</v>
      </c>
      <c r="G2871" s="14" t="s">
        <v>14798</v>
      </c>
      <c r="H2871">
        <v>2018</v>
      </c>
      <c r="I2871" t="s">
        <v>27</v>
      </c>
      <c r="J2871" t="s">
        <v>1234</v>
      </c>
      <c r="K2871">
        <f>IFERROR(VALUE(LEFT(table_netflix[[#This Row],[duration (in min)]], LEN(table_netflix[[#This Row],[duration (in min)]])-4)),0)</f>
        <v>66</v>
      </c>
      <c r="L2871" t="s">
        <v>852</v>
      </c>
      <c r="O2871" t="str" cm="1">
        <f t="array" ref="O2871">_xlfn.IFS(table_netflix[[#This Row],[release_year]]&gt;=2018, "2018 &amp; after", TRUE, "Before 2018")</f>
        <v>2018 &amp; after</v>
      </c>
      <c r="P2871" s="12">
        <f>DATE(table_netflix[[#This Row],[release_year]],1,1)</f>
        <v>43101</v>
      </c>
      <c r="Q2871" s="12">
        <f t="shared" si="44"/>
        <v>43200</v>
      </c>
      <c r="R2871" s="12" t="str">
        <f>TEXT(table_netflix[[#This Row],[date_added_todate]], "mmm")</f>
        <v>Apr</v>
      </c>
      <c r="S2871" t="s">
        <v>14799</v>
      </c>
    </row>
    <row r="2872" spans="1:19" x14ac:dyDescent="0.3">
      <c r="A2872" t="s">
        <v>14801</v>
      </c>
      <c r="B2872" t="s">
        <v>15</v>
      </c>
      <c r="C2872" t="s">
        <v>14802</v>
      </c>
      <c r="D2872" t="s">
        <v>14803</v>
      </c>
      <c r="E2872" t="s">
        <v>14804</v>
      </c>
      <c r="F2872" t="s">
        <v>18</v>
      </c>
      <c r="G2872" s="14" t="s">
        <v>14805</v>
      </c>
      <c r="H2872">
        <v>2018</v>
      </c>
      <c r="I2872" t="s">
        <v>27</v>
      </c>
      <c r="J2872" t="s">
        <v>2926</v>
      </c>
      <c r="K2872">
        <f>IFERROR(VALUE(LEFT(table_netflix[[#This Row],[duration (in min)]], LEN(table_netflix[[#This Row],[duration (in min)]])-4)),0)</f>
        <v>75</v>
      </c>
      <c r="L2872" t="s">
        <v>53</v>
      </c>
      <c r="M2872" t="s">
        <v>54</v>
      </c>
      <c r="O2872" t="str" cm="1">
        <f t="array" ref="O2872">_xlfn.IFS(table_netflix[[#This Row],[release_year]]&gt;=2018, "2018 &amp; after", TRUE, "Before 2018")</f>
        <v>2018 &amp; after</v>
      </c>
      <c r="P2872" s="12">
        <f>DATE(table_netflix[[#This Row],[release_year]],1,1)</f>
        <v>43101</v>
      </c>
      <c r="Q2872" s="12">
        <f t="shared" si="44"/>
        <v>43196</v>
      </c>
      <c r="R2872" s="12" t="str">
        <f>TEXT(table_netflix[[#This Row],[date_added_todate]], "mmm")</f>
        <v>Apr</v>
      </c>
      <c r="S2872" t="s">
        <v>14806</v>
      </c>
    </row>
    <row r="2873" spans="1:19" x14ac:dyDescent="0.3">
      <c r="A2873" t="s">
        <v>14807</v>
      </c>
      <c r="B2873" t="s">
        <v>15</v>
      </c>
      <c r="C2873" t="s">
        <v>14808</v>
      </c>
      <c r="D2873" t="s">
        <v>14809</v>
      </c>
      <c r="E2873" t="s">
        <v>14810</v>
      </c>
      <c r="F2873" t="s">
        <v>18</v>
      </c>
      <c r="G2873" s="14" t="s">
        <v>14805</v>
      </c>
      <c r="H2873">
        <v>2018</v>
      </c>
      <c r="I2873" t="s">
        <v>27</v>
      </c>
      <c r="J2873" t="s">
        <v>152</v>
      </c>
      <c r="K2873">
        <f>IFERROR(VALUE(LEFT(table_netflix[[#This Row],[duration (in min)]], LEN(table_netflix[[#This Row],[duration (in min)]])-4)),0)</f>
        <v>96</v>
      </c>
      <c r="L2873" t="s">
        <v>53</v>
      </c>
      <c r="M2873" t="s">
        <v>54</v>
      </c>
      <c r="N2873" t="s">
        <v>266</v>
      </c>
      <c r="O2873" t="str" cm="1">
        <f t="array" ref="O2873">_xlfn.IFS(table_netflix[[#This Row],[release_year]]&gt;=2018, "2018 &amp; after", TRUE, "Before 2018")</f>
        <v>2018 &amp; after</v>
      </c>
      <c r="P2873" s="12">
        <f>DATE(table_netflix[[#This Row],[release_year]],1,1)</f>
        <v>43101</v>
      </c>
      <c r="Q2873" s="12">
        <f t="shared" si="44"/>
        <v>43196</v>
      </c>
      <c r="R2873" s="12" t="str">
        <f>TEXT(table_netflix[[#This Row],[date_added_todate]], "mmm")</f>
        <v>Apr</v>
      </c>
      <c r="S2873" t="s">
        <v>14811</v>
      </c>
    </row>
    <row r="2874" spans="1:19" x14ac:dyDescent="0.3">
      <c r="A2874" t="s">
        <v>14812</v>
      </c>
      <c r="B2874" t="s">
        <v>15</v>
      </c>
      <c r="C2874" t="s">
        <v>14813</v>
      </c>
      <c r="D2874" t="s">
        <v>14814</v>
      </c>
      <c r="E2874" t="s">
        <v>14815</v>
      </c>
      <c r="F2874" t="s">
        <v>301</v>
      </c>
      <c r="G2874" s="14" t="s">
        <v>14805</v>
      </c>
      <c r="H2874">
        <v>2017</v>
      </c>
      <c r="I2874" t="s">
        <v>62</v>
      </c>
      <c r="J2874" t="s">
        <v>241</v>
      </c>
      <c r="K2874">
        <f>IFERROR(VALUE(LEFT(table_netflix[[#This Row],[duration (in min)]], LEN(table_netflix[[#This Row],[duration (in min)]])-4)),0)</f>
        <v>95</v>
      </c>
      <c r="L2874" t="s">
        <v>53</v>
      </c>
      <c r="M2874" t="s">
        <v>55</v>
      </c>
      <c r="N2874" t="s">
        <v>127</v>
      </c>
      <c r="O2874" t="str" cm="1">
        <f t="array" ref="O2874">_xlfn.IFS(table_netflix[[#This Row],[release_year]]&gt;=2018, "2018 &amp; after", TRUE, "Before 2018")</f>
        <v>Before 2018</v>
      </c>
      <c r="P2874" s="12">
        <f>DATE(table_netflix[[#This Row],[release_year]],1,1)</f>
        <v>42736</v>
      </c>
      <c r="Q2874" s="12">
        <f t="shared" si="44"/>
        <v>43196</v>
      </c>
      <c r="R2874" s="12" t="str">
        <f>TEXT(table_netflix[[#This Row],[date_added_todate]], "mmm")</f>
        <v>Apr</v>
      </c>
      <c r="S2874" t="s">
        <v>14816</v>
      </c>
    </row>
    <row r="2875" spans="1:19" x14ac:dyDescent="0.3">
      <c r="A2875" t="s">
        <v>14817</v>
      </c>
      <c r="B2875" t="s">
        <v>15</v>
      </c>
      <c r="C2875" t="s">
        <v>14818</v>
      </c>
      <c r="D2875" t="s">
        <v>14819</v>
      </c>
      <c r="E2875" t="s">
        <v>14820</v>
      </c>
      <c r="F2875" t="s">
        <v>18</v>
      </c>
      <c r="G2875" s="14" t="s">
        <v>14805</v>
      </c>
      <c r="H2875">
        <v>2018</v>
      </c>
      <c r="I2875" t="s">
        <v>62</v>
      </c>
      <c r="J2875" t="s">
        <v>2387</v>
      </c>
      <c r="K2875">
        <f>IFERROR(VALUE(LEFT(table_netflix[[#This Row],[duration (in min)]], LEN(table_netflix[[#This Row],[duration (in min)]])-4)),0)</f>
        <v>32</v>
      </c>
      <c r="L2875" t="s">
        <v>22</v>
      </c>
      <c r="M2875" t="s">
        <v>589</v>
      </c>
      <c r="O2875" t="str" cm="1">
        <f t="array" ref="O2875">_xlfn.IFS(table_netflix[[#This Row],[release_year]]&gt;=2018, "2018 &amp; after", TRUE, "Before 2018")</f>
        <v>2018 &amp; after</v>
      </c>
      <c r="P2875" s="12">
        <f>DATE(table_netflix[[#This Row],[release_year]],1,1)</f>
        <v>43101</v>
      </c>
      <c r="Q2875" s="12">
        <f t="shared" si="44"/>
        <v>43196</v>
      </c>
      <c r="R2875" s="12" t="str">
        <f>TEXT(table_netflix[[#This Row],[date_added_todate]], "mmm")</f>
        <v>Apr</v>
      </c>
      <c r="S2875" t="s">
        <v>14821</v>
      </c>
    </row>
    <row r="2876" spans="1:19" x14ac:dyDescent="0.3">
      <c r="A2876" t="s">
        <v>14822</v>
      </c>
      <c r="B2876" t="s">
        <v>15</v>
      </c>
      <c r="C2876" t="s">
        <v>14823</v>
      </c>
      <c r="D2876" t="s">
        <v>8077</v>
      </c>
      <c r="E2876" t="s">
        <v>14824</v>
      </c>
      <c r="F2876" t="s">
        <v>18</v>
      </c>
      <c r="G2876" s="14" t="s">
        <v>14805</v>
      </c>
      <c r="H2876">
        <v>2018</v>
      </c>
      <c r="I2876" t="s">
        <v>27</v>
      </c>
      <c r="J2876" t="s">
        <v>787</v>
      </c>
      <c r="K2876">
        <f>IFERROR(VALUE(LEFT(table_netflix[[#This Row],[duration (in min)]], LEN(table_netflix[[#This Row],[duration (in min)]])-4)),0)</f>
        <v>70</v>
      </c>
      <c r="L2876" t="s">
        <v>852</v>
      </c>
      <c r="O2876" t="str" cm="1">
        <f t="array" ref="O2876">_xlfn.IFS(table_netflix[[#This Row],[release_year]]&gt;=2018, "2018 &amp; after", TRUE, "Before 2018")</f>
        <v>2018 &amp; after</v>
      </c>
      <c r="P2876" s="12">
        <f>DATE(table_netflix[[#This Row],[release_year]],1,1)</f>
        <v>43101</v>
      </c>
      <c r="Q2876" s="12">
        <f t="shared" si="44"/>
        <v>43196</v>
      </c>
      <c r="R2876" s="12" t="str">
        <f>TEXT(table_netflix[[#This Row],[date_added_todate]], "mmm")</f>
        <v>Apr</v>
      </c>
      <c r="S2876" t="s">
        <v>14825</v>
      </c>
    </row>
    <row r="2877" spans="1:19" x14ac:dyDescent="0.3">
      <c r="A2877" t="s">
        <v>14826</v>
      </c>
      <c r="B2877" t="s">
        <v>15</v>
      </c>
      <c r="C2877" t="s">
        <v>14827</v>
      </c>
      <c r="D2877" t="s">
        <v>14828</v>
      </c>
      <c r="E2877" t="s">
        <v>14829</v>
      </c>
      <c r="F2877" t="s">
        <v>90</v>
      </c>
      <c r="G2877" s="14" t="s">
        <v>14805</v>
      </c>
      <c r="H2877">
        <v>2017</v>
      </c>
      <c r="I2877" t="s">
        <v>27</v>
      </c>
      <c r="J2877" t="s">
        <v>92</v>
      </c>
      <c r="K2877">
        <f>IFERROR(VALUE(LEFT(table_netflix[[#This Row],[duration (in min)]], LEN(table_netflix[[#This Row],[duration (in min)]])-4)),0)</f>
        <v>94</v>
      </c>
      <c r="L2877" t="s">
        <v>71</v>
      </c>
      <c r="M2877" t="s">
        <v>72</v>
      </c>
      <c r="N2877" t="s">
        <v>54</v>
      </c>
      <c r="O2877" t="str" cm="1">
        <f t="array" ref="O2877">_xlfn.IFS(table_netflix[[#This Row],[release_year]]&gt;=2018, "2018 &amp; after", TRUE, "Before 2018")</f>
        <v>Before 2018</v>
      </c>
      <c r="P2877" s="12">
        <f>DATE(table_netflix[[#This Row],[release_year]],1,1)</f>
        <v>42736</v>
      </c>
      <c r="Q2877" s="12">
        <f t="shared" si="44"/>
        <v>43196</v>
      </c>
      <c r="R2877" s="12" t="str">
        <f>TEXT(table_netflix[[#This Row],[date_added_todate]], "mmm")</f>
        <v>Apr</v>
      </c>
      <c r="S2877" t="s">
        <v>14830</v>
      </c>
    </row>
    <row r="2878" spans="1:19" x14ac:dyDescent="0.3">
      <c r="A2878" t="s">
        <v>14831</v>
      </c>
      <c r="B2878" t="s">
        <v>15</v>
      </c>
      <c r="C2878" t="s">
        <v>14832</v>
      </c>
      <c r="D2878" t="s">
        <v>14204</v>
      </c>
      <c r="E2878" t="s">
        <v>14833</v>
      </c>
      <c r="F2878" t="s">
        <v>451</v>
      </c>
      <c r="G2878" s="14" t="s">
        <v>14805</v>
      </c>
      <c r="H2878">
        <v>2018</v>
      </c>
      <c r="I2878" t="s">
        <v>27</v>
      </c>
      <c r="J2878" t="s">
        <v>814</v>
      </c>
      <c r="K2878">
        <f>IFERROR(VALUE(LEFT(table_netflix[[#This Row],[duration (in min)]], LEN(table_netflix[[#This Row],[duration (in min)]])-4)),0)</f>
        <v>78</v>
      </c>
      <c r="L2878" t="s">
        <v>852</v>
      </c>
      <c r="O2878" t="str" cm="1">
        <f t="array" ref="O2878">_xlfn.IFS(table_netflix[[#This Row],[release_year]]&gt;=2018, "2018 &amp; after", TRUE, "Before 2018")</f>
        <v>2018 &amp; after</v>
      </c>
      <c r="P2878" s="12">
        <f>DATE(table_netflix[[#This Row],[release_year]],1,1)</f>
        <v>43101</v>
      </c>
      <c r="Q2878" s="12">
        <f t="shared" si="44"/>
        <v>43196</v>
      </c>
      <c r="R2878" s="12" t="str">
        <f>TEXT(table_netflix[[#This Row],[date_added_todate]], "mmm")</f>
        <v>Apr</v>
      </c>
      <c r="S2878" t="s">
        <v>14834</v>
      </c>
    </row>
    <row r="2879" spans="1:19" x14ac:dyDescent="0.3">
      <c r="A2879" t="s">
        <v>14835</v>
      </c>
      <c r="B2879" t="s">
        <v>15</v>
      </c>
      <c r="C2879" t="s">
        <v>14836</v>
      </c>
      <c r="D2879" t="s">
        <v>14837</v>
      </c>
      <c r="E2879" t="s">
        <v>14838</v>
      </c>
      <c r="F2879" t="s">
        <v>1021</v>
      </c>
      <c r="G2879" s="14" t="s">
        <v>14839</v>
      </c>
      <c r="H2879">
        <v>2018</v>
      </c>
      <c r="I2879" t="s">
        <v>186</v>
      </c>
      <c r="J2879" t="s">
        <v>46</v>
      </c>
      <c r="K2879">
        <f>IFERROR(VALUE(LEFT(table_netflix[[#This Row],[duration (in min)]], LEN(table_netflix[[#This Row],[duration (in min)]])-4)),0)</f>
        <v>91</v>
      </c>
      <c r="L2879" t="s">
        <v>126</v>
      </c>
      <c r="M2879" t="s">
        <v>54</v>
      </c>
      <c r="O2879" t="str" cm="1">
        <f t="array" ref="O2879">_xlfn.IFS(table_netflix[[#This Row],[release_year]]&gt;=2018, "2018 &amp; after", TRUE, "Before 2018")</f>
        <v>2018 &amp; after</v>
      </c>
      <c r="P2879" s="12">
        <f>DATE(table_netflix[[#This Row],[release_year]],1,1)</f>
        <v>43101</v>
      </c>
      <c r="Q2879" s="12">
        <f t="shared" si="44"/>
        <v>43195</v>
      </c>
      <c r="R2879" s="12" t="str">
        <f>TEXT(table_netflix[[#This Row],[date_added_todate]], "mmm")</f>
        <v>Apr</v>
      </c>
      <c r="S2879" t="s">
        <v>14840</v>
      </c>
    </row>
    <row r="2880" spans="1:19" x14ac:dyDescent="0.3">
      <c r="A2880" t="s">
        <v>14841</v>
      </c>
      <c r="B2880" t="s">
        <v>15</v>
      </c>
      <c r="C2880" t="s">
        <v>14842</v>
      </c>
      <c r="D2880" t="s">
        <v>14843</v>
      </c>
      <c r="E2880" t="s">
        <v>8121</v>
      </c>
      <c r="F2880" t="s">
        <v>307</v>
      </c>
      <c r="G2880" s="14" t="s">
        <v>14844</v>
      </c>
      <c r="H2880">
        <v>2018</v>
      </c>
      <c r="I2880" t="s">
        <v>27</v>
      </c>
      <c r="J2880" t="s">
        <v>2926</v>
      </c>
      <c r="K2880">
        <f>IFERROR(VALUE(LEFT(table_netflix[[#This Row],[duration (in min)]], LEN(table_netflix[[#This Row],[duration (in min)]])-4)),0)</f>
        <v>75</v>
      </c>
      <c r="L2880" t="s">
        <v>852</v>
      </c>
      <c r="O2880" t="str" cm="1">
        <f t="array" ref="O2880">_xlfn.IFS(table_netflix[[#This Row],[release_year]]&gt;=2018, "2018 &amp; after", TRUE, "Before 2018")</f>
        <v>2018 &amp; after</v>
      </c>
      <c r="P2880" s="12">
        <f>DATE(table_netflix[[#This Row],[release_year]],1,1)</f>
        <v>43101</v>
      </c>
      <c r="Q2880" s="12">
        <f t="shared" si="44"/>
        <v>43193</v>
      </c>
      <c r="R2880" s="12" t="str">
        <f>TEXT(table_netflix[[#This Row],[date_added_todate]], "mmm")</f>
        <v>Apr</v>
      </c>
      <c r="S2880" t="s">
        <v>14845</v>
      </c>
    </row>
    <row r="2881" spans="1:19" x14ac:dyDescent="0.3">
      <c r="A2881" t="s">
        <v>14846</v>
      </c>
      <c r="B2881" t="s">
        <v>15</v>
      </c>
      <c r="C2881" t="s">
        <v>14847</v>
      </c>
      <c r="D2881" t="s">
        <v>14848</v>
      </c>
      <c r="E2881" t="s">
        <v>14849</v>
      </c>
      <c r="F2881" t="s">
        <v>39</v>
      </c>
      <c r="G2881" s="14" t="s">
        <v>14844</v>
      </c>
      <c r="H2881">
        <v>2017</v>
      </c>
      <c r="I2881" t="s">
        <v>27</v>
      </c>
      <c r="J2881" t="s">
        <v>143</v>
      </c>
      <c r="K2881">
        <f>IFERROR(VALUE(LEFT(table_netflix[[#This Row],[duration (in min)]], LEN(table_netflix[[#This Row],[duration (in min)]])-4)),0)</f>
        <v>105</v>
      </c>
      <c r="L2881" t="s">
        <v>53</v>
      </c>
      <c r="M2881" t="s">
        <v>55</v>
      </c>
      <c r="N2881" t="s">
        <v>142</v>
      </c>
      <c r="O2881" t="str" cm="1">
        <f t="array" ref="O2881">_xlfn.IFS(table_netflix[[#This Row],[release_year]]&gt;=2018, "2018 &amp; after", TRUE, "Before 2018")</f>
        <v>Before 2018</v>
      </c>
      <c r="P2881" s="12">
        <f>DATE(table_netflix[[#This Row],[release_year]],1,1)</f>
        <v>42736</v>
      </c>
      <c r="Q2881" s="12">
        <f t="shared" si="44"/>
        <v>43193</v>
      </c>
      <c r="R2881" s="12" t="str">
        <f>TEXT(table_netflix[[#This Row],[date_added_todate]], "mmm")</f>
        <v>Apr</v>
      </c>
      <c r="S2881" t="s">
        <v>14850</v>
      </c>
    </row>
    <row r="2882" spans="1:19" x14ac:dyDescent="0.3">
      <c r="A2882" t="s">
        <v>14851</v>
      </c>
      <c r="B2882" t="s">
        <v>15</v>
      </c>
      <c r="C2882" t="s">
        <v>14852</v>
      </c>
      <c r="D2882" t="s">
        <v>14853</v>
      </c>
      <c r="E2882" t="s">
        <v>14854</v>
      </c>
      <c r="F2882" t="s">
        <v>451</v>
      </c>
      <c r="G2882" s="14" t="s">
        <v>14855</v>
      </c>
      <c r="H2882">
        <v>2017</v>
      </c>
      <c r="I2882" t="s">
        <v>62</v>
      </c>
      <c r="J2882" t="s">
        <v>152</v>
      </c>
      <c r="K2882">
        <f>IFERROR(VALUE(LEFT(table_netflix[[#This Row],[duration (in min)]], LEN(table_netflix[[#This Row],[duration (in min)]])-4)),0)</f>
        <v>96</v>
      </c>
      <c r="L2882" t="s">
        <v>53</v>
      </c>
      <c r="M2882" t="s">
        <v>55</v>
      </c>
      <c r="N2882" t="s">
        <v>142</v>
      </c>
      <c r="O2882" t="str" cm="1">
        <f t="array" ref="O2882">_xlfn.IFS(table_netflix[[#This Row],[release_year]]&gt;=2018, "2018 &amp; after", TRUE, "Before 2018")</f>
        <v>Before 2018</v>
      </c>
      <c r="P2882" s="12">
        <f>DATE(table_netflix[[#This Row],[release_year]],1,1)</f>
        <v>42736</v>
      </c>
      <c r="Q2882" s="12">
        <f t="shared" ref="Q2882:Q2945" si="45">IF(G2882&lt;&gt;"", DATE(RIGHT(G2882,4), MONTH(1 &amp; LEFT(G2882,FIND(" ",G2882)-1)), MID(G2882, FIND(" ", G2882)+1, FIND(",", G2882)-FIND(" ", G2882)-1)), "")</f>
        <v>43191</v>
      </c>
      <c r="R2882" s="12" t="str">
        <f>TEXT(table_netflix[[#This Row],[date_added_todate]], "mmm")</f>
        <v>Apr</v>
      </c>
      <c r="S2882" t="s">
        <v>14856</v>
      </c>
    </row>
    <row r="2883" spans="1:19" x14ac:dyDescent="0.3">
      <c r="A2883" t="s">
        <v>14857</v>
      </c>
      <c r="B2883" t="s">
        <v>15</v>
      </c>
      <c r="C2883" t="s">
        <v>14858</v>
      </c>
      <c r="D2883" t="s">
        <v>13166</v>
      </c>
      <c r="E2883" t="s">
        <v>14859</v>
      </c>
      <c r="F2883" t="s">
        <v>39</v>
      </c>
      <c r="G2883" s="14" t="s">
        <v>14855</v>
      </c>
      <c r="H2883">
        <v>2009</v>
      </c>
      <c r="I2883" t="s">
        <v>84</v>
      </c>
      <c r="J2883" t="s">
        <v>1200</v>
      </c>
      <c r="K2883">
        <f>IFERROR(VALUE(LEFT(table_netflix[[#This Row],[duration (in min)]], LEN(table_netflix[[#This Row],[duration (in min)]])-4)),0)</f>
        <v>132</v>
      </c>
      <c r="L2883" t="s">
        <v>53</v>
      </c>
      <c r="M2883" t="s">
        <v>55</v>
      </c>
      <c r="O2883" t="str" cm="1">
        <f t="array" ref="O2883">_xlfn.IFS(table_netflix[[#This Row],[release_year]]&gt;=2018, "2018 &amp; after", TRUE, "Before 2018")</f>
        <v>Before 2018</v>
      </c>
      <c r="P2883" s="12">
        <f>DATE(table_netflix[[#This Row],[release_year]],1,1)</f>
        <v>39814</v>
      </c>
      <c r="Q2883" s="12">
        <f t="shared" si="45"/>
        <v>43191</v>
      </c>
      <c r="R2883" s="12" t="str">
        <f>TEXT(table_netflix[[#This Row],[date_added_todate]], "mmm")</f>
        <v>Apr</v>
      </c>
      <c r="S2883" t="s">
        <v>14860</v>
      </c>
    </row>
    <row r="2884" spans="1:19" x14ac:dyDescent="0.3">
      <c r="A2884" t="s">
        <v>14861</v>
      </c>
      <c r="B2884" t="s">
        <v>15</v>
      </c>
      <c r="C2884" t="s">
        <v>14862</v>
      </c>
      <c r="D2884" t="s">
        <v>8077</v>
      </c>
      <c r="E2884" t="s">
        <v>14669</v>
      </c>
      <c r="F2884" t="s">
        <v>18</v>
      </c>
      <c r="G2884" s="14" t="s">
        <v>14855</v>
      </c>
      <c r="H2884">
        <v>2012</v>
      </c>
      <c r="I2884" t="s">
        <v>27</v>
      </c>
      <c r="J2884" t="s">
        <v>1999</v>
      </c>
      <c r="K2884">
        <f>IFERROR(VALUE(LEFT(table_netflix[[#This Row],[duration (in min)]], LEN(table_netflix[[#This Row],[duration (in min)]])-4)),0)</f>
        <v>60</v>
      </c>
      <c r="L2884" t="s">
        <v>852</v>
      </c>
      <c r="O2884" t="str" cm="1">
        <f t="array" ref="O2884">_xlfn.IFS(table_netflix[[#This Row],[release_year]]&gt;=2018, "2018 &amp; after", TRUE, "Before 2018")</f>
        <v>Before 2018</v>
      </c>
      <c r="P2884" s="12">
        <f>DATE(table_netflix[[#This Row],[release_year]],1,1)</f>
        <v>40909</v>
      </c>
      <c r="Q2884" s="12">
        <f t="shared" si="45"/>
        <v>43191</v>
      </c>
      <c r="R2884" s="12" t="str">
        <f>TEXT(table_netflix[[#This Row],[date_added_todate]], "mmm")</f>
        <v>Apr</v>
      </c>
      <c r="S2884" t="s">
        <v>14863</v>
      </c>
    </row>
    <row r="2885" spans="1:19" x14ac:dyDescent="0.3">
      <c r="A2885" t="s">
        <v>14864</v>
      </c>
      <c r="B2885" t="s">
        <v>15</v>
      </c>
      <c r="C2885" t="s">
        <v>14865</v>
      </c>
      <c r="D2885" t="s">
        <v>14866</v>
      </c>
      <c r="E2885" t="s">
        <v>14867</v>
      </c>
      <c r="F2885" t="s">
        <v>39</v>
      </c>
      <c r="G2885" s="14" t="s">
        <v>14855</v>
      </c>
      <c r="H2885">
        <v>2004</v>
      </c>
      <c r="I2885" t="s">
        <v>62</v>
      </c>
      <c r="J2885" t="s">
        <v>4813</v>
      </c>
      <c r="K2885">
        <f>IFERROR(VALUE(LEFT(table_netflix[[#This Row],[duration (in min)]], LEN(table_netflix[[#This Row],[duration (in min)]])-4)),0)</f>
        <v>171</v>
      </c>
      <c r="L2885" t="s">
        <v>144</v>
      </c>
      <c r="M2885" t="s">
        <v>85</v>
      </c>
      <c r="N2885" t="s">
        <v>72</v>
      </c>
      <c r="O2885" t="str" cm="1">
        <f t="array" ref="O2885">_xlfn.IFS(table_netflix[[#This Row],[release_year]]&gt;=2018, "2018 &amp; after", TRUE, "Before 2018")</f>
        <v>Before 2018</v>
      </c>
      <c r="P2885" s="12">
        <f>DATE(table_netflix[[#This Row],[release_year]],1,1)</f>
        <v>37987</v>
      </c>
      <c r="Q2885" s="12">
        <f t="shared" si="45"/>
        <v>43191</v>
      </c>
      <c r="R2885" s="12" t="str">
        <f>TEXT(table_netflix[[#This Row],[date_added_todate]], "mmm")</f>
        <v>Apr</v>
      </c>
      <c r="S2885" t="s">
        <v>14868</v>
      </c>
    </row>
    <row r="2886" spans="1:19" x14ac:dyDescent="0.3">
      <c r="A2886" t="s">
        <v>14869</v>
      </c>
      <c r="B2886" t="s">
        <v>15</v>
      </c>
      <c r="C2886" t="s">
        <v>14870</v>
      </c>
      <c r="D2886" t="s">
        <v>14871</v>
      </c>
      <c r="E2886" t="s">
        <v>14872</v>
      </c>
      <c r="F2886" t="s">
        <v>39</v>
      </c>
      <c r="G2886" s="14" t="s">
        <v>14855</v>
      </c>
      <c r="H2886">
        <v>2016</v>
      </c>
      <c r="I2886" t="s">
        <v>62</v>
      </c>
      <c r="J2886" t="s">
        <v>167</v>
      </c>
      <c r="K2886">
        <f>IFERROR(VALUE(LEFT(table_netflix[[#This Row],[duration (in min)]], LEN(table_netflix[[#This Row],[duration (in min)]])-4)),0)</f>
        <v>116</v>
      </c>
      <c r="L2886" t="s">
        <v>53</v>
      </c>
      <c r="M2886" t="s">
        <v>55</v>
      </c>
      <c r="N2886" t="s">
        <v>142</v>
      </c>
      <c r="O2886" t="str" cm="1">
        <f t="array" ref="O2886">_xlfn.IFS(table_netflix[[#This Row],[release_year]]&gt;=2018, "2018 &amp; after", TRUE, "Before 2018")</f>
        <v>Before 2018</v>
      </c>
      <c r="P2886" s="12">
        <f>DATE(table_netflix[[#This Row],[release_year]],1,1)</f>
        <v>42370</v>
      </c>
      <c r="Q2886" s="12">
        <f t="shared" si="45"/>
        <v>43191</v>
      </c>
      <c r="R2886" s="12" t="str">
        <f>TEXT(table_netflix[[#This Row],[date_added_todate]], "mmm")</f>
        <v>Apr</v>
      </c>
      <c r="S2886" t="s">
        <v>14873</v>
      </c>
    </row>
    <row r="2887" spans="1:19" x14ac:dyDescent="0.3">
      <c r="A2887" t="s">
        <v>14874</v>
      </c>
      <c r="B2887" t="s">
        <v>15</v>
      </c>
      <c r="C2887" t="s">
        <v>14875</v>
      </c>
      <c r="D2887" t="s">
        <v>14866</v>
      </c>
      <c r="E2887" t="s">
        <v>14876</v>
      </c>
      <c r="F2887" t="s">
        <v>39</v>
      </c>
      <c r="G2887" s="14" t="s">
        <v>14855</v>
      </c>
      <c r="H2887">
        <v>2007</v>
      </c>
      <c r="I2887" t="s">
        <v>62</v>
      </c>
      <c r="J2887" t="s">
        <v>9557</v>
      </c>
      <c r="K2887">
        <f>IFERROR(VALUE(LEFT(table_netflix[[#This Row],[duration (in min)]], LEN(table_netflix[[#This Row],[duration (in min)]])-4)),0)</f>
        <v>169</v>
      </c>
      <c r="L2887" t="s">
        <v>71</v>
      </c>
      <c r="M2887" t="s">
        <v>72</v>
      </c>
      <c r="N2887" t="s">
        <v>55</v>
      </c>
      <c r="O2887" t="str" cm="1">
        <f t="array" ref="O2887">_xlfn.IFS(table_netflix[[#This Row],[release_year]]&gt;=2018, "2018 &amp; after", TRUE, "Before 2018")</f>
        <v>Before 2018</v>
      </c>
      <c r="P2887" s="12">
        <f>DATE(table_netflix[[#This Row],[release_year]],1,1)</f>
        <v>39083</v>
      </c>
      <c r="Q2887" s="12">
        <f t="shared" si="45"/>
        <v>43191</v>
      </c>
      <c r="R2887" s="12" t="str">
        <f>TEXT(table_netflix[[#This Row],[date_added_todate]], "mmm")</f>
        <v>Apr</v>
      </c>
      <c r="S2887" t="s">
        <v>14877</v>
      </c>
    </row>
    <row r="2888" spans="1:19" x14ac:dyDescent="0.3">
      <c r="A2888" t="s">
        <v>14878</v>
      </c>
      <c r="B2888" t="s">
        <v>15</v>
      </c>
      <c r="C2888" t="s">
        <v>14879</v>
      </c>
      <c r="D2888" t="s">
        <v>14880</v>
      </c>
      <c r="E2888" t="s">
        <v>14881</v>
      </c>
      <c r="F2888" t="s">
        <v>39</v>
      </c>
      <c r="G2888" s="14" t="s">
        <v>14855</v>
      </c>
      <c r="H2888">
        <v>2005</v>
      </c>
      <c r="I2888" t="s">
        <v>84</v>
      </c>
      <c r="J2888" t="s">
        <v>3572</v>
      </c>
      <c r="K2888">
        <f>IFERROR(VALUE(LEFT(table_netflix[[#This Row],[duration (in min)]], LEN(table_netflix[[#This Row],[duration (in min)]])-4)),0)</f>
        <v>134</v>
      </c>
      <c r="L2888" t="s">
        <v>53</v>
      </c>
      <c r="M2888" t="s">
        <v>55</v>
      </c>
      <c r="N2888" t="s">
        <v>107</v>
      </c>
      <c r="O2888" t="str" cm="1">
        <f t="array" ref="O2888">_xlfn.IFS(table_netflix[[#This Row],[release_year]]&gt;=2018, "2018 &amp; after", TRUE, "Before 2018")</f>
        <v>Before 2018</v>
      </c>
      <c r="P2888" s="12">
        <f>DATE(table_netflix[[#This Row],[release_year]],1,1)</f>
        <v>38353</v>
      </c>
      <c r="Q2888" s="12">
        <f t="shared" si="45"/>
        <v>43191</v>
      </c>
      <c r="R2888" s="12" t="str">
        <f>TEXT(table_netflix[[#This Row],[date_added_todate]], "mmm")</f>
        <v>Apr</v>
      </c>
      <c r="S2888" t="s">
        <v>14882</v>
      </c>
    </row>
    <row r="2889" spans="1:19" x14ac:dyDescent="0.3">
      <c r="A2889" t="s">
        <v>14883</v>
      </c>
      <c r="B2889" t="s">
        <v>15</v>
      </c>
      <c r="C2889" t="s">
        <v>14884</v>
      </c>
      <c r="D2889" t="s">
        <v>13651</v>
      </c>
      <c r="E2889" t="s">
        <v>14885</v>
      </c>
      <c r="F2889" t="s">
        <v>39</v>
      </c>
      <c r="G2889" s="14" t="s">
        <v>14855</v>
      </c>
      <c r="H2889">
        <v>2000</v>
      </c>
      <c r="I2889" t="s">
        <v>62</v>
      </c>
      <c r="J2889" t="s">
        <v>1815</v>
      </c>
      <c r="K2889">
        <f>IFERROR(VALUE(LEFT(table_netflix[[#This Row],[duration (in min)]], LEN(table_netflix[[#This Row],[duration (in min)]])-4)),0)</f>
        <v>159</v>
      </c>
      <c r="L2889" t="s">
        <v>71</v>
      </c>
      <c r="M2889" t="s">
        <v>72</v>
      </c>
      <c r="N2889" t="s">
        <v>55</v>
      </c>
      <c r="O2889" t="str" cm="1">
        <f t="array" ref="O2889">_xlfn.IFS(table_netflix[[#This Row],[release_year]]&gt;=2018, "2018 &amp; after", TRUE, "Before 2018")</f>
        <v>Before 2018</v>
      </c>
      <c r="P2889" s="12">
        <f>DATE(table_netflix[[#This Row],[release_year]],1,1)</f>
        <v>36526</v>
      </c>
      <c r="Q2889" s="12">
        <f t="shared" si="45"/>
        <v>43191</v>
      </c>
      <c r="R2889" s="12" t="str">
        <f>TEXT(table_netflix[[#This Row],[date_added_todate]], "mmm")</f>
        <v>Apr</v>
      </c>
      <c r="S2889" t="s">
        <v>14886</v>
      </c>
    </row>
    <row r="2890" spans="1:19" x14ac:dyDescent="0.3">
      <c r="A2890" t="s">
        <v>14888</v>
      </c>
      <c r="B2890" t="s">
        <v>15</v>
      </c>
      <c r="C2890" t="s">
        <v>14889</v>
      </c>
      <c r="D2890" t="s">
        <v>14890</v>
      </c>
      <c r="E2890" t="s">
        <v>14891</v>
      </c>
      <c r="F2890" t="s">
        <v>61</v>
      </c>
      <c r="G2890" s="14" t="s">
        <v>14887</v>
      </c>
      <c r="H2890">
        <v>2017</v>
      </c>
      <c r="I2890" t="s">
        <v>186</v>
      </c>
      <c r="J2890" t="s">
        <v>293</v>
      </c>
      <c r="K2890">
        <f>IFERROR(VALUE(LEFT(table_netflix[[#This Row],[duration (in min)]], LEN(table_netflix[[#This Row],[duration (in min)]])-4)),0)</f>
        <v>87</v>
      </c>
      <c r="L2890" t="s">
        <v>144</v>
      </c>
      <c r="M2890" t="s">
        <v>127</v>
      </c>
      <c r="O2890" t="str" cm="1">
        <f t="array" ref="O2890">_xlfn.IFS(table_netflix[[#This Row],[release_year]]&gt;=2018, "2018 &amp; after", TRUE, "Before 2018")</f>
        <v>Before 2018</v>
      </c>
      <c r="P2890" s="12">
        <f>DATE(table_netflix[[#This Row],[release_year]],1,1)</f>
        <v>42736</v>
      </c>
      <c r="Q2890" s="12">
        <f t="shared" si="45"/>
        <v>43190</v>
      </c>
      <c r="R2890" s="12" t="str">
        <f>TEXT(table_netflix[[#This Row],[date_added_todate]], "mmm")</f>
        <v>Mar</v>
      </c>
      <c r="S2890" t="s">
        <v>14892</v>
      </c>
    </row>
    <row r="2891" spans="1:19" x14ac:dyDescent="0.3">
      <c r="A2891" t="s">
        <v>14893</v>
      </c>
      <c r="B2891" t="s">
        <v>15</v>
      </c>
      <c r="C2891" t="s">
        <v>14894</v>
      </c>
      <c r="D2891" t="s">
        <v>14895</v>
      </c>
      <c r="E2891" t="s">
        <v>14896</v>
      </c>
      <c r="F2891" t="s">
        <v>18</v>
      </c>
      <c r="G2891" s="14" t="s">
        <v>14897</v>
      </c>
      <c r="H2891">
        <v>2018</v>
      </c>
      <c r="I2891" t="s">
        <v>27</v>
      </c>
      <c r="J2891" t="s">
        <v>118</v>
      </c>
      <c r="K2891">
        <f>IFERROR(VALUE(LEFT(table_netflix[[#This Row],[duration (in min)]], LEN(table_netflix[[#This Row],[duration (in min)]])-4)),0)</f>
        <v>103</v>
      </c>
      <c r="L2891" t="s">
        <v>53</v>
      </c>
      <c r="M2891" t="s">
        <v>54</v>
      </c>
      <c r="N2891" t="s">
        <v>266</v>
      </c>
      <c r="O2891" t="str" cm="1">
        <f t="array" ref="O2891">_xlfn.IFS(table_netflix[[#This Row],[release_year]]&gt;=2018, "2018 &amp; after", TRUE, "Before 2018")</f>
        <v>2018 &amp; after</v>
      </c>
      <c r="P2891" s="12">
        <f>DATE(table_netflix[[#This Row],[release_year]],1,1)</f>
        <v>43101</v>
      </c>
      <c r="Q2891" s="12">
        <f t="shared" si="45"/>
        <v>43189</v>
      </c>
      <c r="R2891" s="12" t="str">
        <f>TEXT(table_netflix[[#This Row],[date_added_todate]], "mmm")</f>
        <v>Mar</v>
      </c>
      <c r="S2891" t="s">
        <v>14898</v>
      </c>
    </row>
    <row r="2892" spans="1:19" x14ac:dyDescent="0.3">
      <c r="A2892" t="s">
        <v>14899</v>
      </c>
      <c r="B2892" t="s">
        <v>15</v>
      </c>
      <c r="C2892" t="s">
        <v>14900</v>
      </c>
      <c r="D2892" t="s">
        <v>14901</v>
      </c>
      <c r="E2892" t="s">
        <v>14902</v>
      </c>
      <c r="F2892" t="s">
        <v>18</v>
      </c>
      <c r="G2892" s="14" t="s">
        <v>14897</v>
      </c>
      <c r="H2892">
        <v>2018</v>
      </c>
      <c r="I2892" t="s">
        <v>27</v>
      </c>
      <c r="J2892" t="s">
        <v>814</v>
      </c>
      <c r="K2892">
        <f>IFERROR(VALUE(LEFT(table_netflix[[#This Row],[duration (in min)]], LEN(table_netflix[[#This Row],[duration (in min)]])-4)),0)</f>
        <v>78</v>
      </c>
      <c r="L2892" t="s">
        <v>71</v>
      </c>
      <c r="M2892" t="s">
        <v>107</v>
      </c>
      <c r="O2892" t="str" cm="1">
        <f t="array" ref="O2892">_xlfn.IFS(table_netflix[[#This Row],[release_year]]&gt;=2018, "2018 &amp; after", TRUE, "Before 2018")</f>
        <v>2018 &amp; after</v>
      </c>
      <c r="P2892" s="12">
        <f>DATE(table_netflix[[#This Row],[release_year]],1,1)</f>
        <v>43101</v>
      </c>
      <c r="Q2892" s="12">
        <f t="shared" si="45"/>
        <v>43189</v>
      </c>
      <c r="R2892" s="12" t="str">
        <f>TEXT(table_netflix[[#This Row],[date_added_todate]], "mmm")</f>
        <v>Mar</v>
      </c>
      <c r="S2892" t="s">
        <v>14903</v>
      </c>
    </row>
    <row r="2893" spans="1:19" x14ac:dyDescent="0.3">
      <c r="A2893" t="s">
        <v>14904</v>
      </c>
      <c r="B2893" t="s">
        <v>15</v>
      </c>
      <c r="C2893" t="s">
        <v>14905</v>
      </c>
      <c r="D2893" t="s">
        <v>14204</v>
      </c>
      <c r="E2893" t="s">
        <v>14906</v>
      </c>
      <c r="F2893" t="s">
        <v>90</v>
      </c>
      <c r="G2893" s="14" t="s">
        <v>14897</v>
      </c>
      <c r="H2893">
        <v>2018</v>
      </c>
      <c r="I2893" t="s">
        <v>27</v>
      </c>
      <c r="J2893" t="s">
        <v>1241</v>
      </c>
      <c r="K2893">
        <f>IFERROR(VALUE(LEFT(table_netflix[[#This Row],[duration (in min)]], LEN(table_netflix[[#This Row],[duration (in min)]])-4)),0)</f>
        <v>62</v>
      </c>
      <c r="L2893" t="s">
        <v>852</v>
      </c>
      <c r="O2893" t="str" cm="1">
        <f t="array" ref="O2893">_xlfn.IFS(table_netflix[[#This Row],[release_year]]&gt;=2018, "2018 &amp; after", TRUE, "Before 2018")</f>
        <v>2018 &amp; after</v>
      </c>
      <c r="P2893" s="12">
        <f>DATE(table_netflix[[#This Row],[release_year]],1,1)</f>
        <v>43101</v>
      </c>
      <c r="Q2893" s="12">
        <f t="shared" si="45"/>
        <v>43189</v>
      </c>
      <c r="R2893" s="12" t="str">
        <f>TEXT(table_netflix[[#This Row],[date_added_todate]], "mmm")</f>
        <v>Mar</v>
      </c>
      <c r="S2893" t="s">
        <v>14907</v>
      </c>
    </row>
    <row r="2894" spans="1:19" x14ac:dyDescent="0.3">
      <c r="A2894" t="s">
        <v>14908</v>
      </c>
      <c r="B2894" t="s">
        <v>15</v>
      </c>
      <c r="C2894" t="s">
        <v>14909</v>
      </c>
      <c r="D2894" t="s">
        <v>14910</v>
      </c>
      <c r="E2894" t="s">
        <v>14911</v>
      </c>
      <c r="F2894" t="s">
        <v>61</v>
      </c>
      <c r="G2894" s="14" t="s">
        <v>14897</v>
      </c>
      <c r="H2894">
        <v>2018</v>
      </c>
      <c r="I2894" t="s">
        <v>27</v>
      </c>
      <c r="J2894" t="s">
        <v>125</v>
      </c>
      <c r="K2894">
        <f>IFERROR(VALUE(LEFT(table_netflix[[#This Row],[duration (in min)]], LEN(table_netflix[[#This Row],[duration (in min)]])-4)),0)</f>
        <v>97</v>
      </c>
      <c r="L2894" t="s">
        <v>53</v>
      </c>
      <c r="M2894" t="s">
        <v>127</v>
      </c>
      <c r="N2894" t="s">
        <v>142</v>
      </c>
      <c r="O2894" t="str" cm="1">
        <f t="array" ref="O2894">_xlfn.IFS(table_netflix[[#This Row],[release_year]]&gt;=2018, "2018 &amp; after", TRUE, "Before 2018")</f>
        <v>2018 &amp; after</v>
      </c>
      <c r="P2894" s="12">
        <f>DATE(table_netflix[[#This Row],[release_year]],1,1)</f>
        <v>43101</v>
      </c>
      <c r="Q2894" s="12">
        <f t="shared" si="45"/>
        <v>43189</v>
      </c>
      <c r="R2894" s="12" t="str">
        <f>TEXT(table_netflix[[#This Row],[date_added_todate]], "mmm")</f>
        <v>Mar</v>
      </c>
      <c r="S2894" t="s">
        <v>14912</v>
      </c>
    </row>
    <row r="2895" spans="1:19" x14ac:dyDescent="0.3">
      <c r="A2895" t="s">
        <v>14913</v>
      </c>
      <c r="B2895" t="s">
        <v>15</v>
      </c>
      <c r="C2895" t="s">
        <v>14914</v>
      </c>
      <c r="D2895" t="s">
        <v>13980</v>
      </c>
      <c r="E2895" t="s">
        <v>14915</v>
      </c>
      <c r="F2895" t="s">
        <v>523</v>
      </c>
      <c r="G2895" s="14" t="s">
        <v>14897</v>
      </c>
      <c r="H2895">
        <v>2009</v>
      </c>
      <c r="I2895" t="s">
        <v>186</v>
      </c>
      <c r="J2895" t="s">
        <v>226</v>
      </c>
      <c r="K2895">
        <f>IFERROR(VALUE(LEFT(table_netflix[[#This Row],[duration (in min)]], LEN(table_netflix[[#This Row],[duration (in min)]])-4)),0)</f>
        <v>102</v>
      </c>
      <c r="L2895" t="s">
        <v>71</v>
      </c>
      <c r="M2895" t="s">
        <v>406</v>
      </c>
      <c r="O2895" t="str" cm="1">
        <f t="array" ref="O2895">_xlfn.IFS(table_netflix[[#This Row],[release_year]]&gt;=2018, "2018 &amp; after", TRUE, "Before 2018")</f>
        <v>Before 2018</v>
      </c>
      <c r="P2895" s="12">
        <f>DATE(table_netflix[[#This Row],[release_year]],1,1)</f>
        <v>39814</v>
      </c>
      <c r="Q2895" s="12">
        <f t="shared" si="45"/>
        <v>43189</v>
      </c>
      <c r="R2895" s="12" t="str">
        <f>TEXT(table_netflix[[#This Row],[date_added_todate]], "mmm")</f>
        <v>Mar</v>
      </c>
      <c r="S2895" t="s">
        <v>14916</v>
      </c>
    </row>
    <row r="2896" spans="1:19" x14ac:dyDescent="0.3">
      <c r="A2896" t="s">
        <v>14917</v>
      </c>
      <c r="B2896" t="s">
        <v>15</v>
      </c>
      <c r="C2896" t="s">
        <v>14918</v>
      </c>
      <c r="D2896" t="s">
        <v>13980</v>
      </c>
      <c r="E2896" t="s">
        <v>14919</v>
      </c>
      <c r="F2896" t="s">
        <v>523</v>
      </c>
      <c r="G2896" s="14" t="s">
        <v>14897</v>
      </c>
      <c r="H2896">
        <v>2006</v>
      </c>
      <c r="I2896" t="s">
        <v>186</v>
      </c>
      <c r="J2896" t="s">
        <v>241</v>
      </c>
      <c r="K2896">
        <f>IFERROR(VALUE(LEFT(table_netflix[[#This Row],[duration (in min)]], LEN(table_netflix[[#This Row],[duration (in min)]])-4)),0)</f>
        <v>95</v>
      </c>
      <c r="L2896" t="s">
        <v>71</v>
      </c>
      <c r="M2896" t="s">
        <v>406</v>
      </c>
      <c r="O2896" t="str" cm="1">
        <f t="array" ref="O2896">_xlfn.IFS(table_netflix[[#This Row],[release_year]]&gt;=2018, "2018 &amp; after", TRUE, "Before 2018")</f>
        <v>Before 2018</v>
      </c>
      <c r="P2896" s="12">
        <f>DATE(table_netflix[[#This Row],[release_year]],1,1)</f>
        <v>38718</v>
      </c>
      <c r="Q2896" s="12">
        <f t="shared" si="45"/>
        <v>43189</v>
      </c>
      <c r="R2896" s="12" t="str">
        <f>TEXT(table_netflix[[#This Row],[date_added_todate]], "mmm")</f>
        <v>Mar</v>
      </c>
      <c r="S2896" t="s">
        <v>14920</v>
      </c>
    </row>
    <row r="2897" spans="1:19" x14ac:dyDescent="0.3">
      <c r="A2897" t="s">
        <v>14921</v>
      </c>
      <c r="B2897" t="s">
        <v>24</v>
      </c>
      <c r="C2897" t="s">
        <v>14922</v>
      </c>
      <c r="D2897" t="s">
        <v>14923</v>
      </c>
      <c r="E2897" t="s">
        <v>14924</v>
      </c>
      <c r="F2897" t="s">
        <v>61</v>
      </c>
      <c r="G2897" s="14" t="s">
        <v>14925</v>
      </c>
      <c r="H2897">
        <v>2018</v>
      </c>
      <c r="I2897" t="s">
        <v>62</v>
      </c>
      <c r="J2897" t="s">
        <v>33</v>
      </c>
      <c r="K2897">
        <f>IFERROR(VALUE(LEFT(table_netflix[[#This Row],[duration (in min)]], LEN(table_netflix[[#This Row],[duration (in min)]])-4)),0)</f>
        <v>0</v>
      </c>
      <c r="L2897" t="s">
        <v>64</v>
      </c>
      <c r="M2897" t="s">
        <v>35</v>
      </c>
      <c r="N2897" t="s">
        <v>1223</v>
      </c>
      <c r="O2897" t="str" cm="1">
        <f t="array" ref="O2897">_xlfn.IFS(table_netflix[[#This Row],[release_year]]&gt;=2018, "2018 &amp; after", TRUE, "Before 2018")</f>
        <v>2018 &amp; after</v>
      </c>
      <c r="P2897" s="12">
        <f>DATE(table_netflix[[#This Row],[release_year]],1,1)</f>
        <v>43101</v>
      </c>
      <c r="Q2897" s="12">
        <f t="shared" si="45"/>
        <v>43186</v>
      </c>
      <c r="R2897" s="12" t="str">
        <f>TEXT(table_netflix[[#This Row],[date_added_todate]], "mmm")</f>
        <v>Mar</v>
      </c>
      <c r="S2897" t="s">
        <v>14926</v>
      </c>
    </row>
    <row r="2898" spans="1:19" x14ac:dyDescent="0.3">
      <c r="A2898" t="s">
        <v>14927</v>
      </c>
      <c r="B2898" t="s">
        <v>15</v>
      </c>
      <c r="C2898" t="s">
        <v>14928</v>
      </c>
      <c r="D2898" t="s">
        <v>9750</v>
      </c>
      <c r="E2898" t="s">
        <v>14929</v>
      </c>
      <c r="F2898" t="s">
        <v>1833</v>
      </c>
      <c r="G2898" s="14" t="s">
        <v>14930</v>
      </c>
      <c r="H2898">
        <v>2016</v>
      </c>
      <c r="I2898" t="s">
        <v>27</v>
      </c>
      <c r="J2898" t="s">
        <v>187</v>
      </c>
      <c r="K2898">
        <f>IFERROR(VALUE(LEFT(table_netflix[[#This Row],[duration (in min)]], LEN(table_netflix[[#This Row],[duration (in min)]])-4)),0)</f>
        <v>115</v>
      </c>
      <c r="L2898" t="s">
        <v>53</v>
      </c>
      <c r="M2898" t="s">
        <v>55</v>
      </c>
      <c r="N2898" t="s">
        <v>142</v>
      </c>
      <c r="O2898" t="str" cm="1">
        <f t="array" ref="O2898">_xlfn.IFS(table_netflix[[#This Row],[release_year]]&gt;=2018, "2018 &amp; after", TRUE, "Before 2018")</f>
        <v>Before 2018</v>
      </c>
      <c r="P2898" s="12">
        <f>DATE(table_netflix[[#This Row],[release_year]],1,1)</f>
        <v>42370</v>
      </c>
      <c r="Q2898" s="12">
        <f t="shared" si="45"/>
        <v>43185</v>
      </c>
      <c r="R2898" s="12" t="str">
        <f>TEXT(table_netflix[[#This Row],[date_added_todate]], "mmm")</f>
        <v>Mar</v>
      </c>
      <c r="S2898" t="s">
        <v>14931</v>
      </c>
    </row>
    <row r="2899" spans="1:19" x14ac:dyDescent="0.3">
      <c r="A2899" t="s">
        <v>14932</v>
      </c>
      <c r="B2899" t="s">
        <v>15</v>
      </c>
      <c r="C2899" t="s">
        <v>14933</v>
      </c>
      <c r="D2899" t="s">
        <v>11215</v>
      </c>
      <c r="E2899" t="s">
        <v>14934</v>
      </c>
      <c r="F2899" t="s">
        <v>18</v>
      </c>
      <c r="G2899" s="14" t="s">
        <v>14935</v>
      </c>
      <c r="H2899">
        <v>2018</v>
      </c>
      <c r="I2899" t="s">
        <v>27</v>
      </c>
      <c r="J2899" t="s">
        <v>226</v>
      </c>
      <c r="K2899">
        <f>IFERROR(VALUE(LEFT(table_netflix[[#This Row],[duration (in min)]], LEN(table_netflix[[#This Row],[duration (in min)]])-4)),0)</f>
        <v>102</v>
      </c>
      <c r="L2899" t="s">
        <v>144</v>
      </c>
      <c r="M2899" t="s">
        <v>85</v>
      </c>
      <c r="O2899" t="str" cm="1">
        <f t="array" ref="O2899">_xlfn.IFS(table_netflix[[#This Row],[release_year]]&gt;=2018, "2018 &amp; after", TRUE, "Before 2018")</f>
        <v>2018 &amp; after</v>
      </c>
      <c r="P2899" s="12">
        <f>DATE(table_netflix[[#This Row],[release_year]],1,1)</f>
        <v>43101</v>
      </c>
      <c r="Q2899" s="12">
        <f t="shared" si="45"/>
        <v>43182</v>
      </c>
      <c r="R2899" s="12" t="str">
        <f>TEXT(table_netflix[[#This Row],[date_added_todate]], "mmm")</f>
        <v>Mar</v>
      </c>
      <c r="S2899" t="s">
        <v>14936</v>
      </c>
    </row>
    <row r="2900" spans="1:19" x14ac:dyDescent="0.3">
      <c r="A2900" t="s">
        <v>14937</v>
      </c>
      <c r="B2900" t="s">
        <v>15</v>
      </c>
      <c r="C2900" t="s">
        <v>14938</v>
      </c>
      <c r="D2900" t="s">
        <v>14939</v>
      </c>
      <c r="E2900" t="s">
        <v>14940</v>
      </c>
      <c r="F2900" t="s">
        <v>1982</v>
      </c>
      <c r="G2900" s="14" t="s">
        <v>14935</v>
      </c>
      <c r="H2900">
        <v>2016</v>
      </c>
      <c r="I2900" t="s">
        <v>27</v>
      </c>
      <c r="J2900" t="s">
        <v>203</v>
      </c>
      <c r="K2900">
        <f>IFERROR(VALUE(LEFT(table_netflix[[#This Row],[duration (in min)]], LEN(table_netflix[[#This Row],[duration (in min)]])-4)),0)</f>
        <v>99</v>
      </c>
      <c r="L2900" t="s">
        <v>53</v>
      </c>
      <c r="M2900" t="s">
        <v>55</v>
      </c>
      <c r="O2900" t="str" cm="1">
        <f t="array" ref="O2900">_xlfn.IFS(table_netflix[[#This Row],[release_year]]&gt;=2018, "2018 &amp; after", TRUE, "Before 2018")</f>
        <v>Before 2018</v>
      </c>
      <c r="P2900" s="12">
        <f>DATE(table_netflix[[#This Row],[release_year]],1,1)</f>
        <v>42370</v>
      </c>
      <c r="Q2900" s="12">
        <f t="shared" si="45"/>
        <v>43182</v>
      </c>
      <c r="R2900" s="12" t="str">
        <f>TEXT(table_netflix[[#This Row],[date_added_todate]], "mmm")</f>
        <v>Mar</v>
      </c>
      <c r="S2900" t="s">
        <v>14941</v>
      </c>
    </row>
    <row r="2901" spans="1:19" x14ac:dyDescent="0.3">
      <c r="A2901" t="s">
        <v>14942</v>
      </c>
      <c r="B2901" t="s">
        <v>15</v>
      </c>
      <c r="C2901" t="s">
        <v>14943</v>
      </c>
      <c r="D2901" t="s">
        <v>14944</v>
      </c>
      <c r="E2901" t="s">
        <v>14945</v>
      </c>
      <c r="F2901" t="s">
        <v>18</v>
      </c>
      <c r="G2901" s="14" t="s">
        <v>14935</v>
      </c>
      <c r="H2901">
        <v>2018</v>
      </c>
      <c r="I2901" t="s">
        <v>27</v>
      </c>
      <c r="J2901" t="s">
        <v>1242</v>
      </c>
      <c r="K2901">
        <f>IFERROR(VALUE(LEFT(table_netflix[[#This Row],[duration (in min)]], LEN(table_netflix[[#This Row],[duration (in min)]])-4)),0)</f>
        <v>74</v>
      </c>
      <c r="L2901" t="s">
        <v>53</v>
      </c>
      <c r="M2901" t="s">
        <v>54</v>
      </c>
      <c r="N2901" t="s">
        <v>112</v>
      </c>
      <c r="O2901" t="str" cm="1">
        <f t="array" ref="O2901">_xlfn.IFS(table_netflix[[#This Row],[release_year]]&gt;=2018, "2018 &amp; after", TRUE, "Before 2018")</f>
        <v>2018 &amp; after</v>
      </c>
      <c r="P2901" s="12">
        <f>DATE(table_netflix[[#This Row],[release_year]],1,1)</f>
        <v>43101</v>
      </c>
      <c r="Q2901" s="12">
        <f t="shared" si="45"/>
        <v>43182</v>
      </c>
      <c r="R2901" s="12" t="str">
        <f>TEXT(table_netflix[[#This Row],[date_added_todate]], "mmm")</f>
        <v>Mar</v>
      </c>
      <c r="S2901" t="s">
        <v>14946</v>
      </c>
    </row>
    <row r="2902" spans="1:19" x14ac:dyDescent="0.3">
      <c r="A2902" t="s">
        <v>14947</v>
      </c>
      <c r="B2902" t="s">
        <v>15</v>
      </c>
      <c r="C2902" t="s">
        <v>14948</v>
      </c>
      <c r="D2902" t="s">
        <v>14949</v>
      </c>
      <c r="E2902" t="s">
        <v>14950</v>
      </c>
      <c r="F2902" t="s">
        <v>18</v>
      </c>
      <c r="G2902" s="14" t="s">
        <v>14935</v>
      </c>
      <c r="H2902">
        <v>2018</v>
      </c>
      <c r="I2902" t="s">
        <v>27</v>
      </c>
      <c r="J2902" t="s">
        <v>218</v>
      </c>
      <c r="K2902">
        <f>IFERROR(VALUE(LEFT(table_netflix[[#This Row],[duration (in min)]], LEN(table_netflix[[#This Row],[duration (in min)]])-4)),0)</f>
        <v>100</v>
      </c>
      <c r="L2902" t="s">
        <v>53</v>
      </c>
      <c r="M2902" t="s">
        <v>112</v>
      </c>
      <c r="O2902" t="str" cm="1">
        <f t="array" ref="O2902">_xlfn.IFS(table_netflix[[#This Row],[release_year]]&gt;=2018, "2018 &amp; after", TRUE, "Before 2018")</f>
        <v>2018 &amp; after</v>
      </c>
      <c r="P2902" s="12">
        <f>DATE(table_netflix[[#This Row],[release_year]],1,1)</f>
        <v>43101</v>
      </c>
      <c r="Q2902" s="12">
        <f t="shared" si="45"/>
        <v>43182</v>
      </c>
      <c r="R2902" s="12" t="str">
        <f>TEXT(table_netflix[[#This Row],[date_added_todate]], "mmm")</f>
        <v>Mar</v>
      </c>
      <c r="S2902" t="s">
        <v>14951</v>
      </c>
    </row>
    <row r="2903" spans="1:19" x14ac:dyDescent="0.3">
      <c r="A2903" t="s">
        <v>14952</v>
      </c>
      <c r="B2903" t="s">
        <v>15</v>
      </c>
      <c r="C2903" t="s">
        <v>14953</v>
      </c>
      <c r="D2903" t="s">
        <v>14954</v>
      </c>
      <c r="E2903" t="s">
        <v>14955</v>
      </c>
      <c r="F2903" t="s">
        <v>39</v>
      </c>
      <c r="G2903" s="14" t="s">
        <v>14935</v>
      </c>
      <c r="H2903">
        <v>2017</v>
      </c>
      <c r="I2903" t="s">
        <v>62</v>
      </c>
      <c r="J2903" t="s">
        <v>714</v>
      </c>
      <c r="K2903">
        <f>IFERROR(VALUE(LEFT(table_netflix[[#This Row],[duration (in min)]], LEN(table_netflix[[#This Row],[duration (in min)]])-4)),0)</f>
        <v>150</v>
      </c>
      <c r="L2903" t="s">
        <v>53</v>
      </c>
      <c r="M2903" t="s">
        <v>55</v>
      </c>
      <c r="N2903" t="s">
        <v>112</v>
      </c>
      <c r="O2903" t="str" cm="1">
        <f t="array" ref="O2903">_xlfn.IFS(table_netflix[[#This Row],[release_year]]&gt;=2018, "2018 &amp; after", TRUE, "Before 2018")</f>
        <v>Before 2018</v>
      </c>
      <c r="P2903" s="12">
        <f>DATE(table_netflix[[#This Row],[release_year]],1,1)</f>
        <v>42736</v>
      </c>
      <c r="Q2903" s="12">
        <f t="shared" si="45"/>
        <v>43182</v>
      </c>
      <c r="R2903" s="12" t="str">
        <f>TEXT(table_netflix[[#This Row],[date_added_todate]], "mmm")</f>
        <v>Mar</v>
      </c>
      <c r="S2903" t="s">
        <v>14956</v>
      </c>
    </row>
    <row r="2904" spans="1:19" x14ac:dyDescent="0.3">
      <c r="A2904" t="s">
        <v>14958</v>
      </c>
      <c r="B2904" t="s">
        <v>15</v>
      </c>
      <c r="C2904" t="s">
        <v>14959</v>
      </c>
      <c r="D2904" t="s">
        <v>14960</v>
      </c>
      <c r="E2904" t="s">
        <v>14961</v>
      </c>
      <c r="F2904" t="s">
        <v>1954</v>
      </c>
      <c r="G2904" s="14" t="s">
        <v>14962</v>
      </c>
      <c r="H2904">
        <v>2018</v>
      </c>
      <c r="I2904" t="s">
        <v>84</v>
      </c>
      <c r="J2904" t="s">
        <v>293</v>
      </c>
      <c r="K2904">
        <f>IFERROR(VALUE(LEFT(table_netflix[[#This Row],[duration (in min)]], LEN(table_netflix[[#This Row],[duration (in min)]])-4)),0)</f>
        <v>87</v>
      </c>
      <c r="L2904" t="s">
        <v>47</v>
      </c>
      <c r="M2904" t="s">
        <v>72</v>
      </c>
      <c r="O2904" t="str" cm="1">
        <f t="array" ref="O2904">_xlfn.IFS(table_netflix[[#This Row],[release_year]]&gt;=2018, "2018 &amp; after", TRUE, "Before 2018")</f>
        <v>2018 &amp; after</v>
      </c>
      <c r="P2904" s="12">
        <f>DATE(table_netflix[[#This Row],[release_year]],1,1)</f>
        <v>43101</v>
      </c>
      <c r="Q2904" s="12">
        <f t="shared" si="45"/>
        <v>43175</v>
      </c>
      <c r="R2904" s="12" t="str">
        <f>TEXT(table_netflix[[#This Row],[date_added_todate]], "mmm")</f>
        <v>Mar</v>
      </c>
      <c r="S2904" t="s">
        <v>14963</v>
      </c>
    </row>
    <row r="2905" spans="1:19" x14ac:dyDescent="0.3">
      <c r="A2905" t="s">
        <v>14964</v>
      </c>
      <c r="B2905" t="s">
        <v>15</v>
      </c>
      <c r="C2905" t="s">
        <v>14965</v>
      </c>
      <c r="D2905" t="s">
        <v>14966</v>
      </c>
      <c r="F2905" t="s">
        <v>18</v>
      </c>
      <c r="G2905" s="14" t="s">
        <v>14962</v>
      </c>
      <c r="H2905">
        <v>2018</v>
      </c>
      <c r="I2905" t="s">
        <v>62</v>
      </c>
      <c r="J2905" t="s">
        <v>213</v>
      </c>
      <c r="K2905">
        <f>IFERROR(VALUE(LEFT(table_netflix[[#This Row],[duration (in min)]], LEN(table_netflix[[#This Row],[duration (in min)]])-4)),0)</f>
        <v>88</v>
      </c>
      <c r="L2905" t="s">
        <v>22</v>
      </c>
      <c r="O2905" t="str" cm="1">
        <f t="array" ref="O2905">_xlfn.IFS(table_netflix[[#This Row],[release_year]]&gt;=2018, "2018 &amp; after", TRUE, "Before 2018")</f>
        <v>2018 &amp; after</v>
      </c>
      <c r="P2905" s="12">
        <f>DATE(table_netflix[[#This Row],[release_year]],1,1)</f>
        <v>43101</v>
      </c>
      <c r="Q2905" s="12">
        <f t="shared" si="45"/>
        <v>43175</v>
      </c>
      <c r="R2905" s="12" t="str">
        <f>TEXT(table_netflix[[#This Row],[date_added_todate]], "mmm")</f>
        <v>Mar</v>
      </c>
      <c r="S2905" t="s">
        <v>14967</v>
      </c>
    </row>
    <row r="2906" spans="1:19" x14ac:dyDescent="0.3">
      <c r="A2906" t="s">
        <v>14968</v>
      </c>
      <c r="B2906" t="s">
        <v>15</v>
      </c>
      <c r="C2906" t="s">
        <v>14969</v>
      </c>
      <c r="D2906" t="s">
        <v>14970</v>
      </c>
      <c r="E2906" t="s">
        <v>14971</v>
      </c>
      <c r="F2906" t="s">
        <v>202</v>
      </c>
      <c r="G2906" s="14" t="s">
        <v>14972</v>
      </c>
      <c r="H2906">
        <v>2016</v>
      </c>
      <c r="I2906" t="s">
        <v>20</v>
      </c>
      <c r="J2906" t="s">
        <v>644</v>
      </c>
      <c r="K2906">
        <f>IFERROR(VALUE(LEFT(table_netflix[[#This Row],[duration (in min)]], LEN(table_netflix[[#This Row],[duration (in min)]])-4)),0)</f>
        <v>129</v>
      </c>
      <c r="L2906" t="s">
        <v>1249</v>
      </c>
      <c r="M2906" t="s">
        <v>512</v>
      </c>
      <c r="N2906" t="s">
        <v>55</v>
      </c>
      <c r="O2906" t="str" cm="1">
        <f t="array" ref="O2906">_xlfn.IFS(table_netflix[[#This Row],[release_year]]&gt;=2018, "2018 &amp; after", TRUE, "Before 2018")</f>
        <v>Before 2018</v>
      </c>
      <c r="P2906" s="12">
        <f>DATE(table_netflix[[#This Row],[release_year]],1,1)</f>
        <v>42370</v>
      </c>
      <c r="Q2906" s="12">
        <f t="shared" si="45"/>
        <v>43174</v>
      </c>
      <c r="R2906" s="12" t="str">
        <f>TEXT(table_netflix[[#This Row],[date_added_todate]], "mmm")</f>
        <v>Mar</v>
      </c>
      <c r="S2906" t="s">
        <v>14973</v>
      </c>
    </row>
    <row r="2907" spans="1:19" x14ac:dyDescent="0.3">
      <c r="A2907" t="s">
        <v>14974</v>
      </c>
      <c r="B2907" t="s">
        <v>15</v>
      </c>
      <c r="C2907" t="s">
        <v>14975</v>
      </c>
      <c r="D2907" t="s">
        <v>14976</v>
      </c>
      <c r="E2907" t="s">
        <v>14977</v>
      </c>
      <c r="F2907" t="s">
        <v>1723</v>
      </c>
      <c r="G2907" s="14" t="s">
        <v>14972</v>
      </c>
      <c r="H2907">
        <v>2016</v>
      </c>
      <c r="I2907" t="s">
        <v>27</v>
      </c>
      <c r="J2907" t="s">
        <v>46</v>
      </c>
      <c r="K2907">
        <f>IFERROR(VALUE(LEFT(table_netflix[[#This Row],[duration (in min)]], LEN(table_netflix[[#This Row],[duration (in min)]])-4)),0)</f>
        <v>91</v>
      </c>
      <c r="L2907" t="s">
        <v>71</v>
      </c>
      <c r="M2907" t="s">
        <v>72</v>
      </c>
      <c r="N2907" t="s">
        <v>55</v>
      </c>
      <c r="O2907" t="str" cm="1">
        <f t="array" ref="O2907">_xlfn.IFS(table_netflix[[#This Row],[release_year]]&gt;=2018, "2018 &amp; after", TRUE, "Before 2018")</f>
        <v>Before 2018</v>
      </c>
      <c r="P2907" s="12">
        <f>DATE(table_netflix[[#This Row],[release_year]],1,1)</f>
        <v>42370</v>
      </c>
      <c r="Q2907" s="12">
        <f t="shared" si="45"/>
        <v>43174</v>
      </c>
      <c r="R2907" s="12" t="str">
        <f>TEXT(table_netflix[[#This Row],[date_added_todate]], "mmm")</f>
        <v>Mar</v>
      </c>
      <c r="S2907" t="s">
        <v>14978</v>
      </c>
    </row>
    <row r="2908" spans="1:19" x14ac:dyDescent="0.3">
      <c r="A2908" t="s">
        <v>14979</v>
      </c>
      <c r="B2908" t="s">
        <v>15</v>
      </c>
      <c r="C2908" t="s">
        <v>14980</v>
      </c>
      <c r="D2908" t="s">
        <v>14981</v>
      </c>
      <c r="E2908" t="s">
        <v>14982</v>
      </c>
      <c r="F2908" t="s">
        <v>1180</v>
      </c>
      <c r="G2908" s="14" t="s">
        <v>14972</v>
      </c>
      <c r="H2908">
        <v>2017</v>
      </c>
      <c r="I2908" t="s">
        <v>27</v>
      </c>
      <c r="J2908" t="s">
        <v>187</v>
      </c>
      <c r="K2908">
        <f>IFERROR(VALUE(LEFT(table_netflix[[#This Row],[duration (in min)]], LEN(table_netflix[[#This Row],[duration (in min)]])-4)),0)</f>
        <v>115</v>
      </c>
      <c r="L2908" t="s">
        <v>53</v>
      </c>
      <c r="M2908" t="s">
        <v>55</v>
      </c>
      <c r="O2908" t="str" cm="1">
        <f t="array" ref="O2908">_xlfn.IFS(table_netflix[[#This Row],[release_year]]&gt;=2018, "2018 &amp; after", TRUE, "Before 2018")</f>
        <v>Before 2018</v>
      </c>
      <c r="P2908" s="12">
        <f>DATE(table_netflix[[#This Row],[release_year]],1,1)</f>
        <v>42736</v>
      </c>
      <c r="Q2908" s="12">
        <f t="shared" si="45"/>
        <v>43174</v>
      </c>
      <c r="R2908" s="12" t="str">
        <f>TEXT(table_netflix[[#This Row],[date_added_todate]], "mmm")</f>
        <v>Mar</v>
      </c>
      <c r="S2908" t="s">
        <v>14983</v>
      </c>
    </row>
    <row r="2909" spans="1:19" x14ac:dyDescent="0.3">
      <c r="A2909" t="s">
        <v>14984</v>
      </c>
      <c r="B2909" t="s">
        <v>15</v>
      </c>
      <c r="C2909" t="s">
        <v>14985</v>
      </c>
      <c r="D2909" t="s">
        <v>14986</v>
      </c>
      <c r="E2909" t="s">
        <v>14987</v>
      </c>
      <c r="F2909" t="s">
        <v>331</v>
      </c>
      <c r="G2909" s="14" t="s">
        <v>14988</v>
      </c>
      <c r="H2909">
        <v>2018</v>
      </c>
      <c r="I2909" t="s">
        <v>27</v>
      </c>
      <c r="J2909" t="s">
        <v>807</v>
      </c>
      <c r="K2909">
        <f>IFERROR(VALUE(LEFT(table_netflix[[#This Row],[duration (in min)]], LEN(table_netflix[[#This Row],[duration (in min)]])-4)),0)</f>
        <v>140</v>
      </c>
      <c r="L2909" t="s">
        <v>144</v>
      </c>
      <c r="M2909" t="s">
        <v>72</v>
      </c>
      <c r="N2909" t="s">
        <v>55</v>
      </c>
      <c r="O2909" t="str" cm="1">
        <f t="array" ref="O2909">_xlfn.IFS(table_netflix[[#This Row],[release_year]]&gt;=2018, "2018 &amp; after", TRUE, "Before 2018")</f>
        <v>2018 &amp; after</v>
      </c>
      <c r="P2909" s="12">
        <f>DATE(table_netflix[[#This Row],[release_year]],1,1)</f>
        <v>43101</v>
      </c>
      <c r="Q2909" s="12">
        <f t="shared" si="45"/>
        <v>43173</v>
      </c>
      <c r="R2909" s="12" t="str">
        <f>TEXT(table_netflix[[#This Row],[date_added_todate]], "mmm")</f>
        <v>Mar</v>
      </c>
      <c r="S2909" t="s">
        <v>14989</v>
      </c>
    </row>
    <row r="2910" spans="1:19" x14ac:dyDescent="0.3">
      <c r="A2910" t="s">
        <v>14991</v>
      </c>
      <c r="B2910" t="s">
        <v>15</v>
      </c>
      <c r="C2910" t="s">
        <v>14992</v>
      </c>
      <c r="D2910" t="s">
        <v>14993</v>
      </c>
      <c r="E2910" t="s">
        <v>14994</v>
      </c>
      <c r="F2910" t="s">
        <v>61</v>
      </c>
      <c r="G2910" s="14" t="s">
        <v>14990</v>
      </c>
      <c r="H2910">
        <v>2018</v>
      </c>
      <c r="I2910" t="s">
        <v>27</v>
      </c>
      <c r="J2910" t="s">
        <v>2955</v>
      </c>
      <c r="K2910">
        <f>IFERROR(VALUE(LEFT(table_netflix[[#This Row],[duration (in min)]], LEN(table_netflix[[#This Row],[duration (in min)]])-4)),0)</f>
        <v>79</v>
      </c>
      <c r="L2910" t="s">
        <v>852</v>
      </c>
      <c r="O2910" t="str" cm="1">
        <f t="array" ref="O2910">_xlfn.IFS(table_netflix[[#This Row],[release_year]]&gt;=2018, "2018 &amp; after", TRUE, "Before 2018")</f>
        <v>2018 &amp; after</v>
      </c>
      <c r="P2910" s="12">
        <f>DATE(table_netflix[[#This Row],[release_year]],1,1)</f>
        <v>43101</v>
      </c>
      <c r="Q2910" s="12">
        <f t="shared" si="45"/>
        <v>43172</v>
      </c>
      <c r="R2910" s="12" t="str">
        <f>TEXT(table_netflix[[#This Row],[date_added_todate]], "mmm")</f>
        <v>Mar</v>
      </c>
      <c r="S2910" t="s">
        <v>14995</v>
      </c>
    </row>
    <row r="2911" spans="1:19" x14ac:dyDescent="0.3">
      <c r="A2911" t="s">
        <v>14996</v>
      </c>
      <c r="B2911" t="s">
        <v>15</v>
      </c>
      <c r="C2911" t="s">
        <v>14997</v>
      </c>
      <c r="D2911" t="s">
        <v>14998</v>
      </c>
      <c r="E2911" t="s">
        <v>14999</v>
      </c>
      <c r="F2911" t="s">
        <v>18</v>
      </c>
      <c r="G2911" s="14" t="s">
        <v>14990</v>
      </c>
      <c r="H2911">
        <v>2018</v>
      </c>
      <c r="I2911" t="s">
        <v>139</v>
      </c>
      <c r="J2911" t="s">
        <v>70</v>
      </c>
      <c r="K2911">
        <f>IFERROR(VALUE(LEFT(table_netflix[[#This Row],[duration (in min)]], LEN(table_netflix[[#This Row],[duration (in min)]])-4)),0)</f>
        <v>104</v>
      </c>
      <c r="L2911" t="s">
        <v>47</v>
      </c>
      <c r="O2911" t="str" cm="1">
        <f t="array" ref="O2911">_xlfn.IFS(table_netflix[[#This Row],[release_year]]&gt;=2018, "2018 &amp; after", TRUE, "Before 2018")</f>
        <v>2018 &amp; after</v>
      </c>
      <c r="P2911" s="12">
        <f>DATE(table_netflix[[#This Row],[release_year]],1,1)</f>
        <v>43101</v>
      </c>
      <c r="Q2911" s="12">
        <f t="shared" si="45"/>
        <v>43172</v>
      </c>
      <c r="R2911" s="12" t="str">
        <f>TEXT(table_netflix[[#This Row],[date_added_todate]], "mmm")</f>
        <v>Mar</v>
      </c>
      <c r="S2911" t="s">
        <v>15000</v>
      </c>
    </row>
    <row r="2912" spans="1:19" x14ac:dyDescent="0.3">
      <c r="A2912" t="s">
        <v>15001</v>
      </c>
      <c r="B2912" t="s">
        <v>24</v>
      </c>
      <c r="C2912" t="s">
        <v>15002</v>
      </c>
      <c r="D2912" t="s">
        <v>15003</v>
      </c>
      <c r="E2912" t="s">
        <v>15004</v>
      </c>
      <c r="F2912" t="s">
        <v>202</v>
      </c>
      <c r="G2912" s="14" t="s">
        <v>15005</v>
      </c>
      <c r="H2912">
        <v>2018</v>
      </c>
      <c r="I2912" t="s">
        <v>62</v>
      </c>
      <c r="J2912" t="s">
        <v>33</v>
      </c>
      <c r="K2912">
        <f>IFERROR(VALUE(LEFT(table_netflix[[#This Row],[duration (in min)]], LEN(table_netflix[[#This Row],[duration (in min)]])-4)),0)</f>
        <v>0</v>
      </c>
      <c r="L2912" t="s">
        <v>276</v>
      </c>
      <c r="M2912" t="s">
        <v>35</v>
      </c>
      <c r="O2912" t="str" cm="1">
        <f t="array" ref="O2912">_xlfn.IFS(table_netflix[[#This Row],[release_year]]&gt;=2018, "2018 &amp; after", TRUE, "Before 2018")</f>
        <v>2018 &amp; after</v>
      </c>
      <c r="P2912" s="12">
        <f>DATE(table_netflix[[#This Row],[release_year]],1,1)</f>
        <v>43101</v>
      </c>
      <c r="Q2912" s="12">
        <f t="shared" si="45"/>
        <v>43168</v>
      </c>
      <c r="R2912" s="12" t="str">
        <f>TEXT(table_netflix[[#This Row],[date_added_todate]], "mmm")</f>
        <v>Mar</v>
      </c>
      <c r="S2912" t="s">
        <v>15006</v>
      </c>
    </row>
    <row r="2913" spans="1:19" x14ac:dyDescent="0.3">
      <c r="A2913" t="s">
        <v>15007</v>
      </c>
      <c r="B2913" t="s">
        <v>15</v>
      </c>
      <c r="C2913" t="s">
        <v>15008</v>
      </c>
      <c r="D2913" t="s">
        <v>15009</v>
      </c>
      <c r="E2913" t="s">
        <v>15010</v>
      </c>
      <c r="F2913" t="s">
        <v>18</v>
      </c>
      <c r="G2913" s="14" t="s">
        <v>15005</v>
      </c>
      <c r="H2913">
        <v>2018</v>
      </c>
      <c r="I2913" t="s">
        <v>27</v>
      </c>
      <c r="J2913" t="s">
        <v>412</v>
      </c>
      <c r="K2913">
        <f>IFERROR(VALUE(LEFT(table_netflix[[#This Row],[duration (in min)]], LEN(table_netflix[[#This Row],[duration (in min)]])-4)),0)</f>
        <v>121</v>
      </c>
      <c r="L2913" t="s">
        <v>53</v>
      </c>
      <c r="M2913" t="s">
        <v>142</v>
      </c>
      <c r="O2913" t="str" cm="1">
        <f t="array" ref="O2913">_xlfn.IFS(table_netflix[[#This Row],[release_year]]&gt;=2018, "2018 &amp; after", TRUE, "Before 2018")</f>
        <v>2018 &amp; after</v>
      </c>
      <c r="P2913" s="12">
        <f>DATE(table_netflix[[#This Row],[release_year]],1,1)</f>
        <v>43101</v>
      </c>
      <c r="Q2913" s="12">
        <f t="shared" si="45"/>
        <v>43168</v>
      </c>
      <c r="R2913" s="12" t="str">
        <f>TEXT(table_netflix[[#This Row],[date_added_todate]], "mmm")</f>
        <v>Mar</v>
      </c>
      <c r="S2913" t="s">
        <v>15011</v>
      </c>
    </row>
    <row r="2914" spans="1:19" x14ac:dyDescent="0.3">
      <c r="A2914" t="s">
        <v>15013</v>
      </c>
      <c r="B2914" t="s">
        <v>15</v>
      </c>
      <c r="C2914" t="s">
        <v>15014</v>
      </c>
      <c r="D2914" t="s">
        <v>15015</v>
      </c>
      <c r="F2914" t="s">
        <v>39</v>
      </c>
      <c r="G2914" s="14" t="s">
        <v>15012</v>
      </c>
      <c r="H2914">
        <v>2018</v>
      </c>
      <c r="I2914" t="s">
        <v>264</v>
      </c>
      <c r="J2914" t="s">
        <v>10125</v>
      </c>
      <c r="K2914">
        <f>IFERROR(VALUE(LEFT(table_netflix[[#This Row],[duration (in min)]], LEN(table_netflix[[#This Row],[duration (in min)]])-4)),0)</f>
        <v>40</v>
      </c>
      <c r="L2914" t="s">
        <v>22</v>
      </c>
      <c r="M2914" t="s">
        <v>55</v>
      </c>
      <c r="N2914" t="s">
        <v>266</v>
      </c>
      <c r="O2914" t="str" cm="1">
        <f t="array" ref="O2914">_xlfn.IFS(table_netflix[[#This Row],[release_year]]&gt;=2018, "2018 &amp; after", TRUE, "Before 2018")</f>
        <v>2018 &amp; after</v>
      </c>
      <c r="P2914" s="12">
        <f>DATE(table_netflix[[#This Row],[release_year]],1,1)</f>
        <v>43101</v>
      </c>
      <c r="Q2914" s="12">
        <f t="shared" si="45"/>
        <v>43167</v>
      </c>
      <c r="R2914" s="12" t="str">
        <f>TEXT(table_netflix[[#This Row],[date_added_todate]], "mmm")</f>
        <v>Mar</v>
      </c>
      <c r="S2914" t="s">
        <v>15016</v>
      </c>
    </row>
    <row r="2915" spans="1:19" x14ac:dyDescent="0.3">
      <c r="A2915" t="s">
        <v>15017</v>
      </c>
      <c r="B2915" t="s">
        <v>15</v>
      </c>
      <c r="C2915" t="s">
        <v>15018</v>
      </c>
      <c r="D2915" t="s">
        <v>6538</v>
      </c>
      <c r="E2915" t="s">
        <v>15019</v>
      </c>
      <c r="F2915" t="s">
        <v>1021</v>
      </c>
      <c r="G2915" s="14" t="s">
        <v>15020</v>
      </c>
      <c r="H2915">
        <v>2017</v>
      </c>
      <c r="I2915" t="s">
        <v>186</v>
      </c>
      <c r="J2915" t="s">
        <v>92</v>
      </c>
      <c r="K2915">
        <f>IFERROR(VALUE(LEFT(table_netflix[[#This Row],[duration (in min)]], LEN(table_netflix[[#This Row],[duration (in min)]])-4)),0)</f>
        <v>94</v>
      </c>
      <c r="L2915" t="s">
        <v>294</v>
      </c>
      <c r="M2915" t="s">
        <v>142</v>
      </c>
      <c r="O2915" t="str" cm="1">
        <f t="array" ref="O2915">_xlfn.IFS(table_netflix[[#This Row],[release_year]]&gt;=2018, "2018 &amp; after", TRUE, "Before 2018")</f>
        <v>Before 2018</v>
      </c>
      <c r="P2915" s="12">
        <f>DATE(table_netflix[[#This Row],[release_year]],1,1)</f>
        <v>42736</v>
      </c>
      <c r="Q2915" s="12">
        <f t="shared" si="45"/>
        <v>43166</v>
      </c>
      <c r="R2915" s="12" t="str">
        <f>TEXT(table_netflix[[#This Row],[date_added_todate]], "mmm")</f>
        <v>Mar</v>
      </c>
      <c r="S2915" t="s">
        <v>15021</v>
      </c>
    </row>
    <row r="2916" spans="1:19" x14ac:dyDescent="0.3">
      <c r="A2916" t="s">
        <v>15023</v>
      </c>
      <c r="B2916" t="s">
        <v>15</v>
      </c>
      <c r="C2916" t="s">
        <v>15024</v>
      </c>
      <c r="D2916" t="s">
        <v>1885</v>
      </c>
      <c r="E2916" t="s">
        <v>15025</v>
      </c>
      <c r="F2916" t="s">
        <v>18</v>
      </c>
      <c r="G2916" s="14" t="s">
        <v>15022</v>
      </c>
      <c r="H2916">
        <v>2018</v>
      </c>
      <c r="I2916" t="s">
        <v>62</v>
      </c>
      <c r="J2916" t="s">
        <v>2030</v>
      </c>
      <c r="K2916">
        <f>IFERROR(VALUE(LEFT(table_netflix[[#This Row],[duration (in min)]], LEN(table_netflix[[#This Row],[duration (in min)]])-4)),0)</f>
        <v>58</v>
      </c>
      <c r="L2916" t="s">
        <v>852</v>
      </c>
      <c r="O2916" t="str" cm="1">
        <f t="array" ref="O2916">_xlfn.IFS(table_netflix[[#This Row],[release_year]]&gt;=2018, "2018 &amp; after", TRUE, "Before 2018")</f>
        <v>2018 &amp; after</v>
      </c>
      <c r="P2916" s="12">
        <f>DATE(table_netflix[[#This Row],[release_year]],1,1)</f>
        <v>43101</v>
      </c>
      <c r="Q2916" s="12">
        <f t="shared" si="45"/>
        <v>43165</v>
      </c>
      <c r="R2916" s="12" t="str">
        <f>TEXT(table_netflix[[#This Row],[date_added_todate]], "mmm")</f>
        <v>Mar</v>
      </c>
      <c r="S2916" t="s">
        <v>15026</v>
      </c>
    </row>
    <row r="2917" spans="1:19" x14ac:dyDescent="0.3">
      <c r="A2917" t="s">
        <v>15029</v>
      </c>
      <c r="B2917" t="s">
        <v>15</v>
      </c>
      <c r="C2917" t="s">
        <v>15030</v>
      </c>
      <c r="D2917" t="s">
        <v>14204</v>
      </c>
      <c r="E2917" t="s">
        <v>15031</v>
      </c>
      <c r="F2917" t="s">
        <v>451</v>
      </c>
      <c r="G2917" s="14" t="s">
        <v>15028</v>
      </c>
      <c r="H2917">
        <v>2018</v>
      </c>
      <c r="I2917" t="s">
        <v>27</v>
      </c>
      <c r="J2917" t="s">
        <v>3369</v>
      </c>
      <c r="K2917">
        <f>IFERROR(VALUE(LEFT(table_netflix[[#This Row],[duration (in min)]], LEN(table_netflix[[#This Row],[duration (in min)]])-4)),0)</f>
        <v>51</v>
      </c>
      <c r="L2917" t="s">
        <v>852</v>
      </c>
      <c r="O2917" t="str" cm="1">
        <f t="array" ref="O2917">_xlfn.IFS(table_netflix[[#This Row],[release_year]]&gt;=2018, "2018 &amp; after", TRUE, "Before 2018")</f>
        <v>2018 &amp; after</v>
      </c>
      <c r="P2917" s="12">
        <f>DATE(table_netflix[[#This Row],[release_year]],1,1)</f>
        <v>43101</v>
      </c>
      <c r="Q2917" s="12">
        <f t="shared" si="45"/>
        <v>43161</v>
      </c>
      <c r="R2917" s="12" t="str">
        <f>TEXT(table_netflix[[#This Row],[date_added_todate]], "mmm")</f>
        <v>Mar</v>
      </c>
      <c r="S2917" t="s">
        <v>15032</v>
      </c>
    </row>
    <row r="2918" spans="1:19" x14ac:dyDescent="0.3">
      <c r="A2918" t="s">
        <v>15033</v>
      </c>
      <c r="B2918" t="s">
        <v>15</v>
      </c>
      <c r="C2918" t="s">
        <v>15034</v>
      </c>
      <c r="D2918" t="s">
        <v>14204</v>
      </c>
      <c r="E2918" t="s">
        <v>15035</v>
      </c>
      <c r="F2918" t="s">
        <v>3619</v>
      </c>
      <c r="G2918" s="14" t="s">
        <v>15028</v>
      </c>
      <c r="H2918">
        <v>2018</v>
      </c>
      <c r="I2918" t="s">
        <v>27</v>
      </c>
      <c r="J2918" t="s">
        <v>942</v>
      </c>
      <c r="K2918">
        <f>IFERROR(VALUE(LEFT(table_netflix[[#This Row],[duration (in min)]], LEN(table_netflix[[#This Row],[duration (in min)]])-4)),0)</f>
        <v>69</v>
      </c>
      <c r="L2918" t="s">
        <v>852</v>
      </c>
      <c r="O2918" t="str" cm="1">
        <f t="array" ref="O2918">_xlfn.IFS(table_netflix[[#This Row],[release_year]]&gt;=2018, "2018 &amp; after", TRUE, "Before 2018")</f>
        <v>2018 &amp; after</v>
      </c>
      <c r="P2918" s="12">
        <f>DATE(table_netflix[[#This Row],[release_year]],1,1)</f>
        <v>43101</v>
      </c>
      <c r="Q2918" s="12">
        <f t="shared" si="45"/>
        <v>43161</v>
      </c>
      <c r="R2918" s="12" t="str">
        <f>TEXT(table_netflix[[#This Row],[date_added_todate]], "mmm")</f>
        <v>Mar</v>
      </c>
      <c r="S2918" t="s">
        <v>15036</v>
      </c>
    </row>
    <row r="2919" spans="1:19" x14ac:dyDescent="0.3">
      <c r="A2919" t="s">
        <v>15037</v>
      </c>
      <c r="B2919" t="s">
        <v>15</v>
      </c>
      <c r="C2919" t="s">
        <v>15038</v>
      </c>
      <c r="D2919" t="s">
        <v>15039</v>
      </c>
      <c r="E2919" t="s">
        <v>15040</v>
      </c>
      <c r="F2919" t="s">
        <v>523</v>
      </c>
      <c r="G2919" s="14" t="s">
        <v>15028</v>
      </c>
      <c r="H2919">
        <v>2017</v>
      </c>
      <c r="I2919" t="s">
        <v>27</v>
      </c>
      <c r="J2919" t="s">
        <v>70</v>
      </c>
      <c r="K2919">
        <f>IFERROR(VALUE(LEFT(table_netflix[[#This Row],[duration (in min)]], LEN(table_netflix[[#This Row],[duration (in min)]])-4)),0)</f>
        <v>104</v>
      </c>
      <c r="L2919" t="s">
        <v>126</v>
      </c>
      <c r="M2919" t="s">
        <v>55</v>
      </c>
      <c r="O2919" t="str" cm="1">
        <f t="array" ref="O2919">_xlfn.IFS(table_netflix[[#This Row],[release_year]]&gt;=2018, "2018 &amp; after", TRUE, "Before 2018")</f>
        <v>Before 2018</v>
      </c>
      <c r="P2919" s="12">
        <f>DATE(table_netflix[[#This Row],[release_year]],1,1)</f>
        <v>42736</v>
      </c>
      <c r="Q2919" s="12">
        <f t="shared" si="45"/>
        <v>43161</v>
      </c>
      <c r="R2919" s="12" t="str">
        <f>TEXT(table_netflix[[#This Row],[date_added_todate]], "mmm")</f>
        <v>Mar</v>
      </c>
      <c r="S2919" t="s">
        <v>15041</v>
      </c>
    </row>
    <row r="2920" spans="1:19" x14ac:dyDescent="0.3">
      <c r="A2920" t="s">
        <v>15043</v>
      </c>
      <c r="B2920" t="s">
        <v>15</v>
      </c>
      <c r="C2920" t="s">
        <v>15044</v>
      </c>
      <c r="D2920" t="s">
        <v>15045</v>
      </c>
      <c r="E2920" t="s">
        <v>15046</v>
      </c>
      <c r="F2920" t="s">
        <v>18</v>
      </c>
      <c r="G2920" s="14" t="s">
        <v>15042</v>
      </c>
      <c r="H2920">
        <v>2018</v>
      </c>
      <c r="I2920" t="s">
        <v>27</v>
      </c>
      <c r="J2920" t="s">
        <v>92</v>
      </c>
      <c r="K2920">
        <f>IFERROR(VALUE(LEFT(table_netflix[[#This Row],[duration (in min)]], LEN(table_netflix[[#This Row],[duration (in min)]])-4)),0)</f>
        <v>94</v>
      </c>
      <c r="L2920" t="s">
        <v>144</v>
      </c>
      <c r="M2920" t="s">
        <v>54</v>
      </c>
      <c r="N2920" t="s">
        <v>127</v>
      </c>
      <c r="O2920" t="str" cm="1">
        <f t="array" ref="O2920">_xlfn.IFS(table_netflix[[#This Row],[release_year]]&gt;=2018, "2018 &amp; after", TRUE, "Before 2018")</f>
        <v>2018 &amp; after</v>
      </c>
      <c r="P2920" s="12">
        <f>DATE(table_netflix[[#This Row],[release_year]],1,1)</f>
        <v>43101</v>
      </c>
      <c r="Q2920" s="12">
        <f t="shared" si="45"/>
        <v>43160</v>
      </c>
      <c r="R2920" s="12" t="str">
        <f>TEXT(table_netflix[[#This Row],[date_added_todate]], "mmm")</f>
        <v>Mar</v>
      </c>
      <c r="S2920" t="s">
        <v>15047</v>
      </c>
    </row>
    <row r="2921" spans="1:19" x14ac:dyDescent="0.3">
      <c r="A2921" t="s">
        <v>15048</v>
      </c>
      <c r="B2921" t="s">
        <v>15</v>
      </c>
      <c r="C2921" t="s">
        <v>15049</v>
      </c>
      <c r="D2921" t="s">
        <v>804</v>
      </c>
      <c r="E2921" t="s">
        <v>15050</v>
      </c>
      <c r="F2921" t="s">
        <v>39</v>
      </c>
      <c r="G2921" s="14" t="s">
        <v>15042</v>
      </c>
      <c r="H2921">
        <v>1998</v>
      </c>
      <c r="I2921" t="s">
        <v>62</v>
      </c>
      <c r="J2921" t="s">
        <v>106</v>
      </c>
      <c r="K2921">
        <f>IFERROR(VALUE(LEFT(table_netflix[[#This Row],[duration (in min)]], LEN(table_netflix[[#This Row],[duration (in min)]])-4)),0)</f>
        <v>166</v>
      </c>
      <c r="L2921" t="s">
        <v>53</v>
      </c>
      <c r="M2921" t="s">
        <v>55</v>
      </c>
      <c r="N2921" t="s">
        <v>107</v>
      </c>
      <c r="O2921" t="str" cm="1">
        <f t="array" ref="O2921">_xlfn.IFS(table_netflix[[#This Row],[release_year]]&gt;=2018, "2018 &amp; after", TRUE, "Before 2018")</f>
        <v>Before 2018</v>
      </c>
      <c r="P2921" s="12">
        <f>DATE(table_netflix[[#This Row],[release_year]],1,1)</f>
        <v>35796</v>
      </c>
      <c r="Q2921" s="12">
        <f t="shared" si="45"/>
        <v>43160</v>
      </c>
      <c r="R2921" s="12" t="str">
        <f>TEXT(table_netflix[[#This Row],[date_added_todate]], "mmm")</f>
        <v>Mar</v>
      </c>
      <c r="S2921" t="s">
        <v>15051</v>
      </c>
    </row>
    <row r="2922" spans="1:19" x14ac:dyDescent="0.3">
      <c r="A2922" t="s">
        <v>15052</v>
      </c>
      <c r="B2922" t="s">
        <v>15</v>
      </c>
      <c r="C2922" t="s">
        <v>15053</v>
      </c>
      <c r="D2922" t="s">
        <v>804</v>
      </c>
      <c r="E2922" t="s">
        <v>15054</v>
      </c>
      <c r="F2922" t="s">
        <v>39</v>
      </c>
      <c r="G2922" s="14" t="s">
        <v>15042</v>
      </c>
      <c r="H2922">
        <v>2007</v>
      </c>
      <c r="I2922" t="s">
        <v>84</v>
      </c>
      <c r="J2922" t="s">
        <v>1512</v>
      </c>
      <c r="K2922">
        <f>IFERROR(VALUE(LEFT(table_netflix[[#This Row],[duration (in min)]], LEN(table_netflix[[#This Row],[duration (in min)]])-4)),0)</f>
        <v>155</v>
      </c>
      <c r="L2922" t="s">
        <v>53</v>
      </c>
      <c r="M2922" t="s">
        <v>55</v>
      </c>
      <c r="O2922" t="str" cm="1">
        <f t="array" ref="O2922">_xlfn.IFS(table_netflix[[#This Row],[release_year]]&gt;=2018, "2018 &amp; after", TRUE, "Before 2018")</f>
        <v>Before 2018</v>
      </c>
      <c r="P2922" s="12">
        <f>DATE(table_netflix[[#This Row],[release_year]],1,1)</f>
        <v>39083</v>
      </c>
      <c r="Q2922" s="12">
        <f t="shared" si="45"/>
        <v>43160</v>
      </c>
      <c r="R2922" s="12" t="str">
        <f>TEXT(table_netflix[[#This Row],[date_added_todate]], "mmm")</f>
        <v>Mar</v>
      </c>
      <c r="S2922" t="s">
        <v>15055</v>
      </c>
    </row>
    <row r="2923" spans="1:19" x14ac:dyDescent="0.3">
      <c r="A2923" t="s">
        <v>15056</v>
      </c>
      <c r="B2923" t="s">
        <v>15</v>
      </c>
      <c r="C2923" t="s">
        <v>15057</v>
      </c>
      <c r="D2923" t="s">
        <v>712</v>
      </c>
      <c r="E2923" t="s">
        <v>15058</v>
      </c>
      <c r="F2923" t="s">
        <v>39</v>
      </c>
      <c r="G2923" s="14" t="s">
        <v>15042</v>
      </c>
      <c r="H2923">
        <v>2017</v>
      </c>
      <c r="I2923" t="s">
        <v>62</v>
      </c>
      <c r="J2923" t="s">
        <v>278</v>
      </c>
      <c r="K2923">
        <f>IFERROR(VALUE(LEFT(table_netflix[[#This Row],[duration (in min)]], LEN(table_netflix[[#This Row],[duration (in min)]])-4)),0)</f>
        <v>145</v>
      </c>
      <c r="L2923" t="s">
        <v>144</v>
      </c>
      <c r="M2923" t="s">
        <v>85</v>
      </c>
      <c r="N2923" t="s">
        <v>55</v>
      </c>
      <c r="O2923" t="str" cm="1">
        <f t="array" ref="O2923">_xlfn.IFS(table_netflix[[#This Row],[release_year]]&gt;=2018, "2018 &amp; after", TRUE, "Before 2018")</f>
        <v>Before 2018</v>
      </c>
      <c r="P2923" s="12">
        <f>DATE(table_netflix[[#This Row],[release_year]],1,1)</f>
        <v>42736</v>
      </c>
      <c r="Q2923" s="12">
        <f t="shared" si="45"/>
        <v>43160</v>
      </c>
      <c r="R2923" s="12" t="str">
        <f>TEXT(table_netflix[[#This Row],[date_added_todate]], "mmm")</f>
        <v>Mar</v>
      </c>
      <c r="S2923" t="s">
        <v>15059</v>
      </c>
    </row>
    <row r="2924" spans="1:19" x14ac:dyDescent="0.3">
      <c r="A2924" t="s">
        <v>15060</v>
      </c>
      <c r="B2924" t="s">
        <v>15</v>
      </c>
      <c r="C2924" t="s">
        <v>15061</v>
      </c>
      <c r="D2924" t="s">
        <v>3992</v>
      </c>
      <c r="E2924" t="s">
        <v>15062</v>
      </c>
      <c r="F2924" t="s">
        <v>18</v>
      </c>
      <c r="G2924" s="14" t="s">
        <v>15042</v>
      </c>
      <c r="H2924">
        <v>2016</v>
      </c>
      <c r="I2924" t="s">
        <v>186</v>
      </c>
      <c r="J2924" t="s">
        <v>133</v>
      </c>
      <c r="K2924">
        <f>IFERROR(VALUE(LEFT(table_netflix[[#This Row],[duration (in min)]], LEN(table_netflix[[#This Row],[duration (in min)]])-4)),0)</f>
        <v>106</v>
      </c>
      <c r="L2924" t="s">
        <v>53</v>
      </c>
      <c r="M2924" t="s">
        <v>112</v>
      </c>
      <c r="N2924" t="s">
        <v>107</v>
      </c>
      <c r="O2924" t="str" cm="1">
        <f t="array" ref="O2924">_xlfn.IFS(table_netflix[[#This Row],[release_year]]&gt;=2018, "2018 &amp; after", TRUE, "Before 2018")</f>
        <v>Before 2018</v>
      </c>
      <c r="P2924" s="12">
        <f>DATE(table_netflix[[#This Row],[release_year]],1,1)</f>
        <v>42370</v>
      </c>
      <c r="Q2924" s="12">
        <f t="shared" si="45"/>
        <v>43160</v>
      </c>
      <c r="R2924" s="12" t="str">
        <f>TEXT(table_netflix[[#This Row],[date_added_todate]], "mmm")</f>
        <v>Mar</v>
      </c>
      <c r="S2924" t="s">
        <v>15063</v>
      </c>
    </row>
    <row r="2925" spans="1:19" x14ac:dyDescent="0.3">
      <c r="A2925" t="s">
        <v>15064</v>
      </c>
      <c r="B2925" t="s">
        <v>15</v>
      </c>
      <c r="C2925" t="s">
        <v>15065</v>
      </c>
      <c r="D2925" t="s">
        <v>15066</v>
      </c>
      <c r="E2925" t="s">
        <v>15067</v>
      </c>
      <c r="F2925" t="s">
        <v>80</v>
      </c>
      <c r="G2925" s="14" t="s">
        <v>15042</v>
      </c>
      <c r="H2925">
        <v>2016</v>
      </c>
      <c r="I2925" t="s">
        <v>62</v>
      </c>
      <c r="J2925" t="s">
        <v>92</v>
      </c>
      <c r="K2925">
        <f>IFERROR(VALUE(LEFT(table_netflix[[#This Row],[duration (in min)]], LEN(table_netflix[[#This Row],[duration (in min)]])-4)),0)</f>
        <v>94</v>
      </c>
      <c r="L2925" t="s">
        <v>71</v>
      </c>
      <c r="M2925" t="s">
        <v>55</v>
      </c>
      <c r="O2925" t="str" cm="1">
        <f t="array" ref="O2925">_xlfn.IFS(table_netflix[[#This Row],[release_year]]&gt;=2018, "2018 &amp; after", TRUE, "Before 2018")</f>
        <v>Before 2018</v>
      </c>
      <c r="P2925" s="12">
        <f>DATE(table_netflix[[#This Row],[release_year]],1,1)</f>
        <v>42370</v>
      </c>
      <c r="Q2925" s="12">
        <f t="shared" si="45"/>
        <v>43160</v>
      </c>
      <c r="R2925" s="12" t="str">
        <f>TEXT(table_netflix[[#This Row],[date_added_todate]], "mmm")</f>
        <v>Mar</v>
      </c>
      <c r="S2925" t="s">
        <v>15068</v>
      </c>
    </row>
    <row r="2926" spans="1:19" x14ac:dyDescent="0.3">
      <c r="A2926" t="s">
        <v>15069</v>
      </c>
      <c r="B2926" t="s">
        <v>15</v>
      </c>
      <c r="C2926" t="s">
        <v>15070</v>
      </c>
      <c r="D2926" t="s">
        <v>15071</v>
      </c>
      <c r="E2926" t="s">
        <v>15072</v>
      </c>
      <c r="F2926" t="s">
        <v>39</v>
      </c>
      <c r="G2926" s="14" t="s">
        <v>15042</v>
      </c>
      <c r="H2926">
        <v>2017</v>
      </c>
      <c r="I2926" t="s">
        <v>84</v>
      </c>
      <c r="J2926" t="s">
        <v>81</v>
      </c>
      <c r="K2926">
        <f>IFERROR(VALUE(LEFT(table_netflix[[#This Row],[duration (in min)]], LEN(table_netflix[[#This Row],[duration (in min)]])-4)),0)</f>
        <v>127</v>
      </c>
      <c r="L2926" t="s">
        <v>53</v>
      </c>
      <c r="M2926" t="s">
        <v>55</v>
      </c>
      <c r="N2926" t="s">
        <v>107</v>
      </c>
      <c r="O2926" t="str" cm="1">
        <f t="array" ref="O2926">_xlfn.IFS(table_netflix[[#This Row],[release_year]]&gt;=2018, "2018 &amp; after", TRUE, "Before 2018")</f>
        <v>Before 2018</v>
      </c>
      <c r="P2926" s="12">
        <f>DATE(table_netflix[[#This Row],[release_year]],1,1)</f>
        <v>42736</v>
      </c>
      <c r="Q2926" s="12">
        <f t="shared" si="45"/>
        <v>43160</v>
      </c>
      <c r="R2926" s="12" t="str">
        <f>TEXT(table_netflix[[#This Row],[date_added_todate]], "mmm")</f>
        <v>Mar</v>
      </c>
      <c r="S2926" t="s">
        <v>15073</v>
      </c>
    </row>
    <row r="2927" spans="1:19" x14ac:dyDescent="0.3">
      <c r="A2927" t="s">
        <v>15074</v>
      </c>
      <c r="B2927" t="s">
        <v>15</v>
      </c>
      <c r="C2927" t="s">
        <v>15075</v>
      </c>
      <c r="D2927" t="s">
        <v>15076</v>
      </c>
      <c r="E2927" t="s">
        <v>15077</v>
      </c>
      <c r="F2927" t="s">
        <v>301</v>
      </c>
      <c r="G2927" s="14" t="s">
        <v>15042</v>
      </c>
      <c r="H2927">
        <v>2017</v>
      </c>
      <c r="I2927" t="s">
        <v>27</v>
      </c>
      <c r="J2927" t="s">
        <v>293</v>
      </c>
      <c r="K2927">
        <f>IFERROR(VALUE(LEFT(table_netflix[[#This Row],[duration (in min)]], LEN(table_netflix[[#This Row],[duration (in min)]])-4)),0)</f>
        <v>87</v>
      </c>
      <c r="L2927" t="s">
        <v>71</v>
      </c>
      <c r="M2927" t="s">
        <v>54</v>
      </c>
      <c r="N2927" t="s">
        <v>55</v>
      </c>
      <c r="O2927" t="str" cm="1">
        <f t="array" ref="O2927">_xlfn.IFS(table_netflix[[#This Row],[release_year]]&gt;=2018, "2018 &amp; after", TRUE, "Before 2018")</f>
        <v>Before 2018</v>
      </c>
      <c r="P2927" s="12">
        <f>DATE(table_netflix[[#This Row],[release_year]],1,1)</f>
        <v>42736</v>
      </c>
      <c r="Q2927" s="12">
        <f t="shared" si="45"/>
        <v>43160</v>
      </c>
      <c r="R2927" s="12" t="str">
        <f>TEXT(table_netflix[[#This Row],[date_added_todate]], "mmm")</f>
        <v>Mar</v>
      </c>
      <c r="S2927" t="s">
        <v>15078</v>
      </c>
    </row>
    <row r="2928" spans="1:19" x14ac:dyDescent="0.3">
      <c r="A2928" t="s">
        <v>15079</v>
      </c>
      <c r="B2928" t="s">
        <v>15</v>
      </c>
      <c r="C2928" t="s">
        <v>15080</v>
      </c>
      <c r="D2928" t="s">
        <v>2810</v>
      </c>
      <c r="E2928" t="s">
        <v>15081</v>
      </c>
      <c r="F2928" t="s">
        <v>39</v>
      </c>
      <c r="G2928" s="14" t="s">
        <v>15042</v>
      </c>
      <c r="H2928">
        <v>2004</v>
      </c>
      <c r="I2928" t="s">
        <v>84</v>
      </c>
      <c r="J2928" t="s">
        <v>3155</v>
      </c>
      <c r="K2928">
        <f>IFERROR(VALUE(LEFT(table_netflix[[#This Row],[duration (in min)]], LEN(table_netflix[[#This Row],[duration (in min)]])-4)),0)</f>
        <v>185</v>
      </c>
      <c r="L2928" t="s">
        <v>53</v>
      </c>
      <c r="M2928" t="s">
        <v>55</v>
      </c>
      <c r="O2928" t="str" cm="1">
        <f t="array" ref="O2928">_xlfn.IFS(table_netflix[[#This Row],[release_year]]&gt;=2018, "2018 &amp; after", TRUE, "Before 2018")</f>
        <v>Before 2018</v>
      </c>
      <c r="P2928" s="12">
        <f>DATE(table_netflix[[#This Row],[release_year]],1,1)</f>
        <v>37987</v>
      </c>
      <c r="Q2928" s="12">
        <f t="shared" si="45"/>
        <v>43160</v>
      </c>
      <c r="R2928" s="12" t="str">
        <f>TEXT(table_netflix[[#This Row],[date_added_todate]], "mmm")</f>
        <v>Mar</v>
      </c>
      <c r="S2928" t="s">
        <v>15082</v>
      </c>
    </row>
    <row r="2929" spans="1:19" x14ac:dyDescent="0.3">
      <c r="A2929" t="s">
        <v>15083</v>
      </c>
      <c r="B2929" t="s">
        <v>15</v>
      </c>
      <c r="C2929" t="s">
        <v>15084</v>
      </c>
      <c r="D2929" t="s">
        <v>15085</v>
      </c>
      <c r="E2929" t="s">
        <v>15086</v>
      </c>
      <c r="F2929" t="s">
        <v>523</v>
      </c>
      <c r="G2929" s="14" t="s">
        <v>15042</v>
      </c>
      <c r="H2929">
        <v>2014</v>
      </c>
      <c r="I2929" t="s">
        <v>27</v>
      </c>
      <c r="J2929" t="s">
        <v>2926</v>
      </c>
      <c r="K2929">
        <f>IFERROR(VALUE(LEFT(table_netflix[[#This Row],[duration (in min)]], LEN(table_netflix[[#This Row],[duration (in min)]])-4)),0)</f>
        <v>75</v>
      </c>
      <c r="L2929" t="s">
        <v>71</v>
      </c>
      <c r="M2929" t="s">
        <v>55</v>
      </c>
      <c r="O2929" t="str" cm="1">
        <f t="array" ref="O2929">_xlfn.IFS(table_netflix[[#This Row],[release_year]]&gt;=2018, "2018 &amp; after", TRUE, "Before 2018")</f>
        <v>Before 2018</v>
      </c>
      <c r="P2929" s="12">
        <f>DATE(table_netflix[[#This Row],[release_year]],1,1)</f>
        <v>41640</v>
      </c>
      <c r="Q2929" s="12">
        <f t="shared" si="45"/>
        <v>43160</v>
      </c>
      <c r="R2929" s="12" t="str">
        <f>TEXT(table_netflix[[#This Row],[date_added_todate]], "mmm")</f>
        <v>Mar</v>
      </c>
      <c r="S2929" t="s">
        <v>15087</v>
      </c>
    </row>
    <row r="2930" spans="1:19" x14ac:dyDescent="0.3">
      <c r="A2930" t="s">
        <v>15088</v>
      </c>
      <c r="B2930" t="s">
        <v>15</v>
      </c>
      <c r="C2930" t="s">
        <v>15089</v>
      </c>
      <c r="D2930" t="s">
        <v>15085</v>
      </c>
      <c r="E2930" t="s">
        <v>15090</v>
      </c>
      <c r="F2930" t="s">
        <v>523</v>
      </c>
      <c r="G2930" s="14" t="s">
        <v>15042</v>
      </c>
      <c r="H2930">
        <v>2014</v>
      </c>
      <c r="I2930" t="s">
        <v>27</v>
      </c>
      <c r="J2930" t="s">
        <v>583</v>
      </c>
      <c r="K2930">
        <f>IFERROR(VALUE(LEFT(table_netflix[[#This Row],[duration (in min)]], LEN(table_netflix[[#This Row],[duration (in min)]])-4)),0)</f>
        <v>89</v>
      </c>
      <c r="L2930" t="s">
        <v>974</v>
      </c>
      <c r="O2930" t="str" cm="1">
        <f t="array" ref="O2930">_xlfn.IFS(table_netflix[[#This Row],[release_year]]&gt;=2018, "2018 &amp; after", TRUE, "Before 2018")</f>
        <v>Before 2018</v>
      </c>
      <c r="P2930" s="12">
        <f>DATE(table_netflix[[#This Row],[release_year]],1,1)</f>
        <v>41640</v>
      </c>
      <c r="Q2930" s="12">
        <f t="shared" si="45"/>
        <v>43160</v>
      </c>
      <c r="R2930" s="12" t="str">
        <f>TEXT(table_netflix[[#This Row],[date_added_todate]], "mmm")</f>
        <v>Mar</v>
      </c>
      <c r="S2930" t="s">
        <v>15091</v>
      </c>
    </row>
    <row r="2931" spans="1:19" x14ac:dyDescent="0.3">
      <c r="A2931" t="s">
        <v>15092</v>
      </c>
      <c r="B2931" t="s">
        <v>15</v>
      </c>
      <c r="C2931" t="s">
        <v>15093</v>
      </c>
      <c r="D2931" t="s">
        <v>15085</v>
      </c>
      <c r="E2931" t="s">
        <v>15094</v>
      </c>
      <c r="F2931" t="s">
        <v>523</v>
      </c>
      <c r="G2931" s="14" t="s">
        <v>15042</v>
      </c>
      <c r="H2931">
        <v>2014</v>
      </c>
      <c r="I2931" t="s">
        <v>27</v>
      </c>
      <c r="J2931" t="s">
        <v>1186</v>
      </c>
      <c r="K2931">
        <f>IFERROR(VALUE(LEFT(table_netflix[[#This Row],[duration (in min)]], LEN(table_netflix[[#This Row],[duration (in min)]])-4)),0)</f>
        <v>81</v>
      </c>
      <c r="L2931" t="s">
        <v>974</v>
      </c>
      <c r="O2931" t="str" cm="1">
        <f t="array" ref="O2931">_xlfn.IFS(table_netflix[[#This Row],[release_year]]&gt;=2018, "2018 &amp; after", TRUE, "Before 2018")</f>
        <v>Before 2018</v>
      </c>
      <c r="P2931" s="12">
        <f>DATE(table_netflix[[#This Row],[release_year]],1,1)</f>
        <v>41640</v>
      </c>
      <c r="Q2931" s="12">
        <f t="shared" si="45"/>
        <v>43160</v>
      </c>
      <c r="R2931" s="12" t="str">
        <f>TEXT(table_netflix[[#This Row],[date_added_todate]], "mmm")</f>
        <v>Mar</v>
      </c>
      <c r="S2931" t="s">
        <v>15095</v>
      </c>
    </row>
    <row r="2932" spans="1:19" x14ac:dyDescent="0.3">
      <c r="A2932" t="s">
        <v>15096</v>
      </c>
      <c r="B2932" t="s">
        <v>15</v>
      </c>
      <c r="C2932" t="s">
        <v>15097</v>
      </c>
      <c r="D2932" t="s">
        <v>13980</v>
      </c>
      <c r="E2932" t="s">
        <v>15098</v>
      </c>
      <c r="F2932" t="s">
        <v>523</v>
      </c>
      <c r="G2932" s="14" t="s">
        <v>15042</v>
      </c>
      <c r="H2932">
        <v>2008</v>
      </c>
      <c r="I2932" t="s">
        <v>27</v>
      </c>
      <c r="J2932" t="s">
        <v>2304</v>
      </c>
      <c r="K2932">
        <f>IFERROR(VALUE(LEFT(table_netflix[[#This Row],[duration (in min)]], LEN(table_netflix[[#This Row],[duration (in min)]])-4)),0)</f>
        <v>47</v>
      </c>
      <c r="L2932" t="s">
        <v>71</v>
      </c>
      <c r="M2932" t="s">
        <v>406</v>
      </c>
      <c r="O2932" t="str" cm="1">
        <f t="array" ref="O2932">_xlfn.IFS(table_netflix[[#This Row],[release_year]]&gt;=2018, "2018 &amp; after", TRUE, "Before 2018")</f>
        <v>Before 2018</v>
      </c>
      <c r="P2932" s="12">
        <f>DATE(table_netflix[[#This Row],[release_year]],1,1)</f>
        <v>39448</v>
      </c>
      <c r="Q2932" s="12">
        <f t="shared" si="45"/>
        <v>43160</v>
      </c>
      <c r="R2932" s="12" t="str">
        <f>TEXT(table_netflix[[#This Row],[date_added_todate]], "mmm")</f>
        <v>Mar</v>
      </c>
      <c r="S2932" t="s">
        <v>15099</v>
      </c>
    </row>
    <row r="2933" spans="1:19" x14ac:dyDescent="0.3">
      <c r="A2933" t="s">
        <v>15100</v>
      </c>
      <c r="B2933" t="s">
        <v>15</v>
      </c>
      <c r="C2933" t="s">
        <v>15101</v>
      </c>
      <c r="D2933" t="s">
        <v>13980</v>
      </c>
      <c r="E2933" t="s">
        <v>15102</v>
      </c>
      <c r="F2933" t="s">
        <v>523</v>
      </c>
      <c r="G2933" s="14" t="s">
        <v>15042</v>
      </c>
      <c r="H2933">
        <v>2004</v>
      </c>
      <c r="I2933" t="s">
        <v>27</v>
      </c>
      <c r="J2933" t="s">
        <v>1365</v>
      </c>
      <c r="K2933">
        <f>IFERROR(VALUE(LEFT(table_netflix[[#This Row],[duration (in min)]], LEN(table_netflix[[#This Row],[duration (in min)]])-4)),0)</f>
        <v>46</v>
      </c>
      <c r="L2933" t="s">
        <v>974</v>
      </c>
      <c r="O2933" t="str" cm="1">
        <f t="array" ref="O2933">_xlfn.IFS(table_netflix[[#This Row],[release_year]]&gt;=2018, "2018 &amp; after", TRUE, "Before 2018")</f>
        <v>Before 2018</v>
      </c>
      <c r="P2933" s="12">
        <f>DATE(table_netflix[[#This Row],[release_year]],1,1)</f>
        <v>37987</v>
      </c>
      <c r="Q2933" s="12">
        <f t="shared" si="45"/>
        <v>43160</v>
      </c>
      <c r="R2933" s="12" t="str">
        <f>TEXT(table_netflix[[#This Row],[date_added_todate]], "mmm")</f>
        <v>Mar</v>
      </c>
      <c r="S2933" t="s">
        <v>15103</v>
      </c>
    </row>
    <row r="2934" spans="1:19" x14ac:dyDescent="0.3">
      <c r="A2934" t="s">
        <v>15104</v>
      </c>
      <c r="B2934" t="s">
        <v>15</v>
      </c>
      <c r="C2934" t="s">
        <v>15105</v>
      </c>
      <c r="D2934" t="s">
        <v>15106</v>
      </c>
      <c r="E2934" t="s">
        <v>15107</v>
      </c>
      <c r="F2934" t="s">
        <v>39</v>
      </c>
      <c r="G2934" s="14" t="s">
        <v>15042</v>
      </c>
      <c r="H2934">
        <v>2016</v>
      </c>
      <c r="I2934" t="s">
        <v>62</v>
      </c>
      <c r="J2934" t="s">
        <v>52</v>
      </c>
      <c r="K2934">
        <f>IFERROR(VALUE(LEFT(table_netflix[[#This Row],[duration (in min)]], LEN(table_netflix[[#This Row],[duration (in min)]])-4)),0)</f>
        <v>125</v>
      </c>
      <c r="L2934" t="s">
        <v>71</v>
      </c>
      <c r="M2934" t="s">
        <v>54</v>
      </c>
      <c r="N2934" t="s">
        <v>55</v>
      </c>
      <c r="O2934" t="str" cm="1">
        <f t="array" ref="O2934">_xlfn.IFS(table_netflix[[#This Row],[release_year]]&gt;=2018, "2018 &amp; after", TRUE, "Before 2018")</f>
        <v>Before 2018</v>
      </c>
      <c r="P2934" s="12">
        <f>DATE(table_netflix[[#This Row],[release_year]],1,1)</f>
        <v>42370</v>
      </c>
      <c r="Q2934" s="12">
        <f t="shared" si="45"/>
        <v>43160</v>
      </c>
      <c r="R2934" s="12" t="str">
        <f>TEXT(table_netflix[[#This Row],[date_added_todate]], "mmm")</f>
        <v>Mar</v>
      </c>
      <c r="S2934" t="s">
        <v>15108</v>
      </c>
    </row>
    <row r="2935" spans="1:19" x14ac:dyDescent="0.3">
      <c r="A2935" t="s">
        <v>15109</v>
      </c>
      <c r="B2935" t="s">
        <v>15</v>
      </c>
      <c r="C2935" t="s">
        <v>15110</v>
      </c>
      <c r="D2935" t="s">
        <v>804</v>
      </c>
      <c r="E2935" t="s">
        <v>15111</v>
      </c>
      <c r="F2935" t="s">
        <v>39</v>
      </c>
      <c r="G2935" s="14" t="s">
        <v>15042</v>
      </c>
      <c r="H2935">
        <v>2004</v>
      </c>
      <c r="I2935" t="s">
        <v>62</v>
      </c>
      <c r="J2935" t="s">
        <v>7708</v>
      </c>
      <c r="K2935">
        <f>IFERROR(VALUE(LEFT(table_netflix[[#This Row],[duration (in min)]], LEN(table_netflix[[#This Row],[duration (in min)]])-4)),0)</f>
        <v>160</v>
      </c>
      <c r="L2935" t="s">
        <v>53</v>
      </c>
      <c r="M2935" t="s">
        <v>55</v>
      </c>
      <c r="O2935" t="str" cm="1">
        <f t="array" ref="O2935">_xlfn.IFS(table_netflix[[#This Row],[release_year]]&gt;=2018, "2018 &amp; after", TRUE, "Before 2018")</f>
        <v>Before 2018</v>
      </c>
      <c r="P2935" s="12">
        <f>DATE(table_netflix[[#This Row],[release_year]],1,1)</f>
        <v>37987</v>
      </c>
      <c r="Q2935" s="12">
        <f t="shared" si="45"/>
        <v>43160</v>
      </c>
      <c r="R2935" s="12" t="str">
        <f>TEXT(table_netflix[[#This Row],[date_added_todate]], "mmm")</f>
        <v>Mar</v>
      </c>
      <c r="S2935" t="s">
        <v>15112</v>
      </c>
    </row>
    <row r="2936" spans="1:19" x14ac:dyDescent="0.3">
      <c r="A2936" t="s">
        <v>15113</v>
      </c>
      <c r="B2936" t="s">
        <v>15</v>
      </c>
      <c r="C2936" t="s">
        <v>15114</v>
      </c>
      <c r="D2936" t="s">
        <v>15115</v>
      </c>
      <c r="E2936" t="s">
        <v>15116</v>
      </c>
      <c r="F2936" t="s">
        <v>331</v>
      </c>
      <c r="G2936" s="14" t="s">
        <v>15117</v>
      </c>
      <c r="H2936">
        <v>2017</v>
      </c>
      <c r="I2936" t="s">
        <v>27</v>
      </c>
      <c r="J2936" t="s">
        <v>141</v>
      </c>
      <c r="K2936">
        <f>IFERROR(VALUE(LEFT(table_netflix[[#This Row],[duration (in min)]], LEN(table_netflix[[#This Row],[duration (in min)]])-4)),0)</f>
        <v>110</v>
      </c>
      <c r="L2936" t="s">
        <v>53</v>
      </c>
      <c r="M2936" t="s">
        <v>55</v>
      </c>
      <c r="N2936" t="s">
        <v>142</v>
      </c>
      <c r="O2936" t="str" cm="1">
        <f t="array" ref="O2936">_xlfn.IFS(table_netflix[[#This Row],[release_year]]&gt;=2018, "2018 &amp; after", TRUE, "Before 2018")</f>
        <v>Before 2018</v>
      </c>
      <c r="P2936" s="12">
        <f>DATE(table_netflix[[#This Row],[release_year]],1,1)</f>
        <v>42736</v>
      </c>
      <c r="Q2936" s="12">
        <f t="shared" si="45"/>
        <v>43159</v>
      </c>
      <c r="R2936" s="12" t="str">
        <f>TEXT(table_netflix[[#This Row],[date_added_todate]], "mmm")</f>
        <v>Feb</v>
      </c>
      <c r="S2936" t="s">
        <v>15118</v>
      </c>
    </row>
    <row r="2937" spans="1:19" x14ac:dyDescent="0.3">
      <c r="A2937" t="s">
        <v>15120</v>
      </c>
      <c r="B2937" t="s">
        <v>15</v>
      </c>
      <c r="C2937" t="s">
        <v>15121</v>
      </c>
      <c r="D2937" t="s">
        <v>7592</v>
      </c>
      <c r="E2937" t="s">
        <v>15122</v>
      </c>
      <c r="F2937" t="s">
        <v>18</v>
      </c>
      <c r="G2937" s="14" t="s">
        <v>15119</v>
      </c>
      <c r="H2937">
        <v>2018</v>
      </c>
      <c r="I2937" t="s">
        <v>27</v>
      </c>
      <c r="J2937" t="s">
        <v>89</v>
      </c>
      <c r="K2937">
        <f>IFERROR(VALUE(LEFT(table_netflix[[#This Row],[duration (in min)]], LEN(table_netflix[[#This Row],[duration (in min)]])-4)),0)</f>
        <v>67</v>
      </c>
      <c r="L2937" t="s">
        <v>852</v>
      </c>
      <c r="O2937" t="str" cm="1">
        <f t="array" ref="O2937">_xlfn.IFS(table_netflix[[#This Row],[release_year]]&gt;=2018, "2018 &amp; after", TRUE, "Before 2018")</f>
        <v>2018 &amp; after</v>
      </c>
      <c r="P2937" s="12">
        <f>DATE(table_netflix[[#This Row],[release_year]],1,1)</f>
        <v>43101</v>
      </c>
      <c r="Q2937" s="12">
        <f t="shared" si="45"/>
        <v>43158</v>
      </c>
      <c r="R2937" s="12" t="str">
        <f>TEXT(table_netflix[[#This Row],[date_added_todate]], "mmm")</f>
        <v>Feb</v>
      </c>
      <c r="S2937" t="s">
        <v>15123</v>
      </c>
    </row>
    <row r="2938" spans="1:19" x14ac:dyDescent="0.3">
      <c r="A2938" t="s">
        <v>15124</v>
      </c>
      <c r="B2938" t="s">
        <v>15</v>
      </c>
      <c r="C2938" t="s">
        <v>15125</v>
      </c>
      <c r="D2938" t="s">
        <v>9256</v>
      </c>
      <c r="E2938" t="s">
        <v>15126</v>
      </c>
      <c r="F2938" t="s">
        <v>301</v>
      </c>
      <c r="G2938" s="14" t="s">
        <v>15127</v>
      </c>
      <c r="H2938">
        <v>2017</v>
      </c>
      <c r="I2938" t="s">
        <v>27</v>
      </c>
      <c r="J2938" t="s">
        <v>143</v>
      </c>
      <c r="K2938">
        <f>IFERROR(VALUE(LEFT(table_netflix[[#This Row],[duration (in min)]], LEN(table_netflix[[#This Row],[duration (in min)]])-4)),0)</f>
        <v>105</v>
      </c>
      <c r="L2938" t="s">
        <v>126</v>
      </c>
      <c r="M2938" t="s">
        <v>55</v>
      </c>
      <c r="N2938" t="s">
        <v>142</v>
      </c>
      <c r="O2938" t="str" cm="1">
        <f t="array" ref="O2938">_xlfn.IFS(table_netflix[[#This Row],[release_year]]&gt;=2018, "2018 &amp; after", TRUE, "Before 2018")</f>
        <v>Before 2018</v>
      </c>
      <c r="P2938" s="12">
        <f>DATE(table_netflix[[#This Row],[release_year]],1,1)</f>
        <v>42736</v>
      </c>
      <c r="Q2938" s="12">
        <f t="shared" si="45"/>
        <v>43156</v>
      </c>
      <c r="R2938" s="12" t="str">
        <f>TEXT(table_netflix[[#This Row],[date_added_todate]], "mmm")</f>
        <v>Feb</v>
      </c>
      <c r="S2938" t="s">
        <v>15128</v>
      </c>
    </row>
    <row r="2939" spans="1:19" x14ac:dyDescent="0.3">
      <c r="A2939" t="s">
        <v>15130</v>
      </c>
      <c r="B2939" t="s">
        <v>15</v>
      </c>
      <c r="C2939" t="s">
        <v>15131</v>
      </c>
      <c r="D2939" t="s">
        <v>15132</v>
      </c>
      <c r="E2939" t="s">
        <v>15133</v>
      </c>
      <c r="F2939" t="s">
        <v>61</v>
      </c>
      <c r="G2939" s="14" t="s">
        <v>15129</v>
      </c>
      <c r="H2939">
        <v>2018</v>
      </c>
      <c r="I2939" t="s">
        <v>27</v>
      </c>
      <c r="J2939" t="s">
        <v>81</v>
      </c>
      <c r="K2939">
        <f>IFERROR(VALUE(LEFT(table_netflix[[#This Row],[duration (in min)]], LEN(table_netflix[[#This Row],[duration (in min)]])-4)),0)</f>
        <v>127</v>
      </c>
      <c r="L2939" t="s">
        <v>302</v>
      </c>
      <c r="M2939" t="s">
        <v>142</v>
      </c>
      <c r="O2939" t="str" cm="1">
        <f t="array" ref="O2939">_xlfn.IFS(table_netflix[[#This Row],[release_year]]&gt;=2018, "2018 &amp; after", TRUE, "Before 2018")</f>
        <v>2018 &amp; after</v>
      </c>
      <c r="P2939" s="12">
        <f>DATE(table_netflix[[#This Row],[release_year]],1,1)</f>
        <v>43101</v>
      </c>
      <c r="Q2939" s="12">
        <f t="shared" si="45"/>
        <v>43154</v>
      </c>
      <c r="R2939" s="12" t="str">
        <f>TEXT(table_netflix[[#This Row],[date_added_todate]], "mmm")</f>
        <v>Feb</v>
      </c>
      <c r="S2939" t="s">
        <v>15134</v>
      </c>
    </row>
    <row r="2940" spans="1:19" x14ac:dyDescent="0.3">
      <c r="A2940" t="s">
        <v>15135</v>
      </c>
      <c r="B2940" t="s">
        <v>15</v>
      </c>
      <c r="C2940" t="s">
        <v>15136</v>
      </c>
      <c r="D2940" t="s">
        <v>15137</v>
      </c>
      <c r="E2940" t="s">
        <v>15138</v>
      </c>
      <c r="F2940" t="s">
        <v>331</v>
      </c>
      <c r="G2940" s="14" t="s">
        <v>15139</v>
      </c>
      <c r="H2940">
        <v>2017</v>
      </c>
      <c r="I2940" t="s">
        <v>27</v>
      </c>
      <c r="J2940" t="s">
        <v>499</v>
      </c>
      <c r="K2940">
        <f>IFERROR(VALUE(LEFT(table_netflix[[#This Row],[duration (in min)]], LEN(table_netflix[[#This Row],[duration (in min)]])-4)),0)</f>
        <v>109</v>
      </c>
      <c r="L2940" t="s">
        <v>53</v>
      </c>
      <c r="M2940" t="s">
        <v>55</v>
      </c>
      <c r="N2940" t="s">
        <v>142</v>
      </c>
      <c r="O2940" t="str" cm="1">
        <f t="array" ref="O2940">_xlfn.IFS(table_netflix[[#This Row],[release_year]]&gt;=2018, "2018 &amp; after", TRUE, "Before 2018")</f>
        <v>Before 2018</v>
      </c>
      <c r="P2940" s="12">
        <f>DATE(table_netflix[[#This Row],[release_year]],1,1)</f>
        <v>42736</v>
      </c>
      <c r="Q2940" s="12">
        <f t="shared" si="45"/>
        <v>43152</v>
      </c>
      <c r="R2940" s="12" t="str">
        <f>TEXT(table_netflix[[#This Row],[date_added_todate]], "mmm")</f>
        <v>Feb</v>
      </c>
      <c r="S2940" t="s">
        <v>15140</v>
      </c>
    </row>
    <row r="2941" spans="1:19" x14ac:dyDescent="0.3">
      <c r="A2941" t="s">
        <v>15142</v>
      </c>
      <c r="B2941" t="s">
        <v>15</v>
      </c>
      <c r="C2941" t="s">
        <v>15143</v>
      </c>
      <c r="D2941" t="s">
        <v>15144</v>
      </c>
      <c r="E2941" t="s">
        <v>15145</v>
      </c>
      <c r="F2941" t="s">
        <v>202</v>
      </c>
      <c r="G2941" s="14" t="s">
        <v>15146</v>
      </c>
      <c r="H2941">
        <v>2017</v>
      </c>
      <c r="I2941" t="s">
        <v>84</v>
      </c>
      <c r="J2941" t="s">
        <v>3572</v>
      </c>
      <c r="K2941">
        <f>IFERROR(VALUE(LEFT(table_netflix[[#This Row],[duration (in min)]], LEN(table_netflix[[#This Row],[duration (in min)]])-4)),0)</f>
        <v>134</v>
      </c>
      <c r="L2941" t="s">
        <v>144</v>
      </c>
      <c r="M2941" t="s">
        <v>72</v>
      </c>
      <c r="N2941" t="s">
        <v>55</v>
      </c>
      <c r="O2941" t="str" cm="1">
        <f t="array" ref="O2941">_xlfn.IFS(table_netflix[[#This Row],[release_year]]&gt;=2018, "2018 &amp; after", TRUE, "Before 2018")</f>
        <v>Before 2018</v>
      </c>
      <c r="P2941" s="12">
        <f>DATE(table_netflix[[#This Row],[release_year]],1,1)</f>
        <v>42736</v>
      </c>
      <c r="Q2941" s="12">
        <f t="shared" si="45"/>
        <v>43150</v>
      </c>
      <c r="R2941" s="12" t="str">
        <f>TEXT(table_netflix[[#This Row],[date_added_todate]], "mmm")</f>
        <v>Feb</v>
      </c>
      <c r="S2941" t="s">
        <v>15147</v>
      </c>
    </row>
    <row r="2942" spans="1:19" x14ac:dyDescent="0.3">
      <c r="A2942" t="s">
        <v>15148</v>
      </c>
      <c r="B2942" t="s">
        <v>15</v>
      </c>
      <c r="C2942" t="s">
        <v>15149</v>
      </c>
      <c r="D2942" t="s">
        <v>15150</v>
      </c>
      <c r="E2942" t="s">
        <v>2260</v>
      </c>
      <c r="F2942" t="s">
        <v>451</v>
      </c>
      <c r="G2942" s="14" t="s">
        <v>15151</v>
      </c>
      <c r="H2942">
        <v>2018</v>
      </c>
      <c r="I2942" t="s">
        <v>27</v>
      </c>
      <c r="J2942" t="s">
        <v>1999</v>
      </c>
      <c r="K2942">
        <f>IFERROR(VALUE(LEFT(table_netflix[[#This Row],[duration (in min)]], LEN(table_netflix[[#This Row],[duration (in min)]])-4)),0)</f>
        <v>60</v>
      </c>
      <c r="L2942" t="s">
        <v>852</v>
      </c>
      <c r="O2942" t="str" cm="1">
        <f t="array" ref="O2942">_xlfn.IFS(table_netflix[[#This Row],[release_year]]&gt;=2018, "2018 &amp; after", TRUE, "Before 2018")</f>
        <v>2018 &amp; after</v>
      </c>
      <c r="P2942" s="12">
        <f>DATE(table_netflix[[#This Row],[release_year]],1,1)</f>
        <v>43101</v>
      </c>
      <c r="Q2942" s="12">
        <f t="shared" si="45"/>
        <v>43147</v>
      </c>
      <c r="R2942" s="12" t="str">
        <f>TEXT(table_netflix[[#This Row],[date_added_todate]], "mmm")</f>
        <v>Feb</v>
      </c>
      <c r="S2942" t="s">
        <v>15152</v>
      </c>
    </row>
    <row r="2943" spans="1:19" x14ac:dyDescent="0.3">
      <c r="A2943" t="s">
        <v>15153</v>
      </c>
      <c r="B2943" t="s">
        <v>15</v>
      </c>
      <c r="C2943" t="s">
        <v>15154</v>
      </c>
      <c r="D2943" t="s">
        <v>15155</v>
      </c>
      <c r="E2943" t="s">
        <v>15156</v>
      </c>
      <c r="F2943" t="s">
        <v>18</v>
      </c>
      <c r="G2943" s="14" t="s">
        <v>15151</v>
      </c>
      <c r="H2943">
        <v>2018</v>
      </c>
      <c r="I2943" t="s">
        <v>27</v>
      </c>
      <c r="J2943" t="s">
        <v>152</v>
      </c>
      <c r="K2943">
        <f>IFERROR(VALUE(LEFT(table_netflix[[#This Row],[duration (in min)]], LEN(table_netflix[[#This Row],[duration (in min)]])-4)),0)</f>
        <v>96</v>
      </c>
      <c r="L2943" t="s">
        <v>53</v>
      </c>
      <c r="M2943" t="s">
        <v>107</v>
      </c>
      <c r="O2943" t="str" cm="1">
        <f t="array" ref="O2943">_xlfn.IFS(table_netflix[[#This Row],[release_year]]&gt;=2018, "2018 &amp; after", TRUE, "Before 2018")</f>
        <v>2018 &amp; after</v>
      </c>
      <c r="P2943" s="12">
        <f>DATE(table_netflix[[#This Row],[release_year]],1,1)</f>
        <v>43101</v>
      </c>
      <c r="Q2943" s="12">
        <f t="shared" si="45"/>
        <v>43147</v>
      </c>
      <c r="R2943" s="12" t="str">
        <f>TEXT(table_netflix[[#This Row],[date_added_todate]], "mmm")</f>
        <v>Feb</v>
      </c>
      <c r="S2943" t="s">
        <v>15157</v>
      </c>
    </row>
    <row r="2944" spans="1:19" x14ac:dyDescent="0.3">
      <c r="A2944" t="s">
        <v>15159</v>
      </c>
      <c r="B2944" t="s">
        <v>15</v>
      </c>
      <c r="C2944" t="s">
        <v>15160</v>
      </c>
      <c r="D2944" t="s">
        <v>2235</v>
      </c>
      <c r="E2944" t="s">
        <v>4090</v>
      </c>
      <c r="F2944" t="s">
        <v>18</v>
      </c>
      <c r="G2944" s="14" t="s">
        <v>15161</v>
      </c>
      <c r="H2944">
        <v>2018</v>
      </c>
      <c r="I2944" t="s">
        <v>27</v>
      </c>
      <c r="J2944" t="s">
        <v>1230</v>
      </c>
      <c r="K2944">
        <f>IFERROR(VALUE(LEFT(table_netflix[[#This Row],[duration (in min)]], LEN(table_netflix[[#This Row],[duration (in min)]])-4)),0)</f>
        <v>65</v>
      </c>
      <c r="L2944" t="s">
        <v>852</v>
      </c>
      <c r="O2944" t="str" cm="1">
        <f t="array" ref="O2944">_xlfn.IFS(table_netflix[[#This Row],[release_year]]&gt;=2018, "2018 &amp; after", TRUE, "Before 2018")</f>
        <v>2018 &amp; after</v>
      </c>
      <c r="P2944" s="12">
        <f>DATE(table_netflix[[#This Row],[release_year]],1,1)</f>
        <v>43101</v>
      </c>
      <c r="Q2944" s="12">
        <f t="shared" si="45"/>
        <v>43145</v>
      </c>
      <c r="R2944" s="12" t="str">
        <f>TEXT(table_netflix[[#This Row],[date_added_todate]], "mmm")</f>
        <v>Feb</v>
      </c>
      <c r="S2944" t="s">
        <v>15162</v>
      </c>
    </row>
    <row r="2945" spans="1:19" x14ac:dyDescent="0.3">
      <c r="A2945" t="s">
        <v>15163</v>
      </c>
      <c r="B2945" t="s">
        <v>15</v>
      </c>
      <c r="C2945" t="s">
        <v>15164</v>
      </c>
      <c r="D2945" t="s">
        <v>15165</v>
      </c>
      <c r="E2945" t="s">
        <v>15166</v>
      </c>
      <c r="F2945" t="s">
        <v>39</v>
      </c>
      <c r="G2945" s="14" t="s">
        <v>15161</v>
      </c>
      <c r="H2945">
        <v>2018</v>
      </c>
      <c r="I2945" t="s">
        <v>62</v>
      </c>
      <c r="J2945" t="s">
        <v>730</v>
      </c>
      <c r="K2945">
        <f>IFERROR(VALUE(LEFT(table_netflix[[#This Row],[duration (in min)]], LEN(table_netflix[[#This Row],[duration (in min)]])-4)),0)</f>
        <v>133</v>
      </c>
      <c r="L2945" t="s">
        <v>71</v>
      </c>
      <c r="M2945" t="s">
        <v>55</v>
      </c>
      <c r="N2945" t="s">
        <v>107</v>
      </c>
      <c r="O2945" t="str" cm="1">
        <f t="array" ref="O2945">_xlfn.IFS(table_netflix[[#This Row],[release_year]]&gt;=2018, "2018 &amp; after", TRUE, "Before 2018")</f>
        <v>2018 &amp; after</v>
      </c>
      <c r="P2945" s="12">
        <f>DATE(table_netflix[[#This Row],[release_year]],1,1)</f>
        <v>43101</v>
      </c>
      <c r="Q2945" s="12">
        <f t="shared" si="45"/>
        <v>43145</v>
      </c>
      <c r="R2945" s="12" t="str">
        <f>TEXT(table_netflix[[#This Row],[date_added_todate]], "mmm")</f>
        <v>Feb</v>
      </c>
      <c r="S2945" t="s">
        <v>15167</v>
      </c>
    </row>
    <row r="2946" spans="1:19" x14ac:dyDescent="0.3">
      <c r="A2946" t="s">
        <v>15168</v>
      </c>
      <c r="B2946" t="s">
        <v>15</v>
      </c>
      <c r="C2946" t="s">
        <v>15169</v>
      </c>
      <c r="D2946" t="s">
        <v>15170</v>
      </c>
      <c r="E2946" t="s">
        <v>15171</v>
      </c>
      <c r="F2946" t="s">
        <v>18</v>
      </c>
      <c r="G2946" s="14" t="s">
        <v>15172</v>
      </c>
      <c r="H2946">
        <v>2018</v>
      </c>
      <c r="I2946" t="s">
        <v>62</v>
      </c>
      <c r="J2946" t="s">
        <v>152</v>
      </c>
      <c r="K2946">
        <f>IFERROR(VALUE(LEFT(table_netflix[[#This Row],[duration (in min)]], LEN(table_netflix[[#This Row],[duration (in min)]])-4)),0)</f>
        <v>96</v>
      </c>
      <c r="L2946" t="s">
        <v>22</v>
      </c>
      <c r="O2946" t="str" cm="1">
        <f t="array" ref="O2946">_xlfn.IFS(table_netflix[[#This Row],[release_year]]&gt;=2018, "2018 &amp; after", TRUE, "Before 2018")</f>
        <v>2018 &amp; after</v>
      </c>
      <c r="P2946" s="12">
        <f>DATE(table_netflix[[#This Row],[release_year]],1,1)</f>
        <v>43101</v>
      </c>
      <c r="Q2946" s="12">
        <f t="shared" ref="Q2946:Q3009" si="46">IF(G2946&lt;&gt;"", DATE(RIGHT(G2946,4), MONTH(1 &amp; LEFT(G2946,FIND(" ",G2946)-1)), MID(G2946, FIND(" ", G2946)+1, FIND(",", G2946)-FIND(" ", G2946)-1)), "")</f>
        <v>43140</v>
      </c>
      <c r="R2946" s="12" t="str">
        <f>TEXT(table_netflix[[#This Row],[date_added_todate]], "mmm")</f>
        <v>Feb</v>
      </c>
      <c r="S2946" t="s">
        <v>15173</v>
      </c>
    </row>
    <row r="2947" spans="1:19" x14ac:dyDescent="0.3">
      <c r="A2947" t="s">
        <v>15174</v>
      </c>
      <c r="B2947" t="s">
        <v>15</v>
      </c>
      <c r="C2947" t="s">
        <v>15175</v>
      </c>
      <c r="D2947" t="s">
        <v>15176</v>
      </c>
      <c r="E2947" t="s">
        <v>15177</v>
      </c>
      <c r="F2947" t="s">
        <v>61</v>
      </c>
      <c r="G2947" s="14" t="s">
        <v>15172</v>
      </c>
      <c r="H2947">
        <v>2018</v>
      </c>
      <c r="I2947" t="s">
        <v>27</v>
      </c>
      <c r="J2947" t="s">
        <v>241</v>
      </c>
      <c r="K2947">
        <f>IFERROR(VALUE(LEFT(table_netflix[[#This Row],[duration (in min)]], LEN(table_netflix[[#This Row],[duration (in min)]])-4)),0)</f>
        <v>95</v>
      </c>
      <c r="L2947" t="s">
        <v>126</v>
      </c>
      <c r="M2947" t="s">
        <v>55</v>
      </c>
      <c r="N2947" t="s">
        <v>142</v>
      </c>
      <c r="O2947" t="str" cm="1">
        <f t="array" ref="O2947">_xlfn.IFS(table_netflix[[#This Row],[release_year]]&gt;=2018, "2018 &amp; after", TRUE, "Before 2018")</f>
        <v>2018 &amp; after</v>
      </c>
      <c r="P2947" s="12">
        <f>DATE(table_netflix[[#This Row],[release_year]],1,1)</f>
        <v>43101</v>
      </c>
      <c r="Q2947" s="12">
        <f t="shared" si="46"/>
        <v>43140</v>
      </c>
      <c r="R2947" s="12" t="str">
        <f>TEXT(table_netflix[[#This Row],[date_added_todate]], "mmm")</f>
        <v>Feb</v>
      </c>
      <c r="S2947" t="s">
        <v>15178</v>
      </c>
    </row>
    <row r="2948" spans="1:19" x14ac:dyDescent="0.3">
      <c r="A2948" t="s">
        <v>15179</v>
      </c>
      <c r="B2948" t="s">
        <v>15</v>
      </c>
      <c r="C2948" t="s">
        <v>15180</v>
      </c>
      <c r="D2948" t="s">
        <v>15181</v>
      </c>
      <c r="F2948" t="s">
        <v>15182</v>
      </c>
      <c r="G2948" s="14" t="s">
        <v>15172</v>
      </c>
      <c r="H2948">
        <v>2018</v>
      </c>
      <c r="I2948" t="s">
        <v>84</v>
      </c>
      <c r="J2948" t="s">
        <v>3367</v>
      </c>
      <c r="K2948">
        <f>IFERROR(VALUE(LEFT(table_netflix[[#This Row],[duration (in min)]], LEN(table_netflix[[#This Row],[duration (in min)]])-4)),0)</f>
        <v>24</v>
      </c>
      <c r="L2948" t="s">
        <v>22</v>
      </c>
      <c r="M2948" t="s">
        <v>55</v>
      </c>
      <c r="O2948" t="str" cm="1">
        <f t="array" ref="O2948">_xlfn.IFS(table_netflix[[#This Row],[release_year]]&gt;=2018, "2018 &amp; after", TRUE, "Before 2018")</f>
        <v>2018 &amp; after</v>
      </c>
      <c r="P2948" s="12">
        <f>DATE(table_netflix[[#This Row],[release_year]],1,1)</f>
        <v>43101</v>
      </c>
      <c r="Q2948" s="12">
        <f t="shared" si="46"/>
        <v>43140</v>
      </c>
      <c r="R2948" s="12" t="str">
        <f>TEXT(table_netflix[[#This Row],[date_added_todate]], "mmm")</f>
        <v>Feb</v>
      </c>
      <c r="S2948" t="s">
        <v>15183</v>
      </c>
    </row>
    <row r="2949" spans="1:19" x14ac:dyDescent="0.3">
      <c r="A2949" t="s">
        <v>15184</v>
      </c>
      <c r="B2949" t="s">
        <v>15</v>
      </c>
      <c r="C2949" t="s">
        <v>15185</v>
      </c>
      <c r="D2949" t="s">
        <v>15186</v>
      </c>
      <c r="E2949" t="s">
        <v>15187</v>
      </c>
      <c r="F2949" t="s">
        <v>18</v>
      </c>
      <c r="G2949" s="14" t="s">
        <v>15172</v>
      </c>
      <c r="H2949">
        <v>2018</v>
      </c>
      <c r="I2949" t="s">
        <v>62</v>
      </c>
      <c r="J2949" t="s">
        <v>125</v>
      </c>
      <c r="K2949">
        <f>IFERROR(VALUE(LEFT(table_netflix[[#This Row],[duration (in min)]], LEN(table_netflix[[#This Row],[duration (in min)]])-4)),0)</f>
        <v>97</v>
      </c>
      <c r="L2949" t="s">
        <v>71</v>
      </c>
      <c r="M2949" t="s">
        <v>107</v>
      </c>
      <c r="O2949" t="str" cm="1">
        <f t="array" ref="O2949">_xlfn.IFS(table_netflix[[#This Row],[release_year]]&gt;=2018, "2018 &amp; after", TRUE, "Before 2018")</f>
        <v>2018 &amp; after</v>
      </c>
      <c r="P2949" s="12">
        <f>DATE(table_netflix[[#This Row],[release_year]],1,1)</f>
        <v>43101</v>
      </c>
      <c r="Q2949" s="12">
        <f t="shared" si="46"/>
        <v>43140</v>
      </c>
      <c r="R2949" s="12" t="str">
        <f>TEXT(table_netflix[[#This Row],[date_added_todate]], "mmm")</f>
        <v>Feb</v>
      </c>
      <c r="S2949" t="s">
        <v>15188</v>
      </c>
    </row>
    <row r="2950" spans="1:19" x14ac:dyDescent="0.3">
      <c r="A2950" t="s">
        <v>15190</v>
      </c>
      <c r="B2950" t="s">
        <v>15</v>
      </c>
      <c r="C2950" t="s">
        <v>15191</v>
      </c>
      <c r="D2950" t="s">
        <v>15192</v>
      </c>
      <c r="E2950" t="s">
        <v>15193</v>
      </c>
      <c r="F2950" t="s">
        <v>18</v>
      </c>
      <c r="G2950" s="14" t="s">
        <v>15194</v>
      </c>
      <c r="H2950">
        <v>2018</v>
      </c>
      <c r="I2950" t="s">
        <v>20</v>
      </c>
      <c r="J2950" t="s">
        <v>226</v>
      </c>
      <c r="K2950">
        <f>IFERROR(VALUE(LEFT(table_netflix[[#This Row],[duration (in min)]], LEN(table_netflix[[#This Row],[duration (in min)]])-4)),0)</f>
        <v>102</v>
      </c>
      <c r="L2950" t="s">
        <v>144</v>
      </c>
      <c r="M2950" t="s">
        <v>127</v>
      </c>
      <c r="O2950" t="str" cm="1">
        <f t="array" ref="O2950">_xlfn.IFS(table_netflix[[#This Row],[release_year]]&gt;=2018, "2018 &amp; after", TRUE, "Before 2018")</f>
        <v>2018 &amp; after</v>
      </c>
      <c r="P2950" s="12">
        <f>DATE(table_netflix[[#This Row],[release_year]],1,1)</f>
        <v>43101</v>
      </c>
      <c r="Q2950" s="12">
        <f t="shared" si="46"/>
        <v>43136</v>
      </c>
      <c r="R2950" s="12" t="str">
        <f>TEXT(table_netflix[[#This Row],[date_added_todate]], "mmm")</f>
        <v>Feb</v>
      </c>
      <c r="S2950" t="s">
        <v>15195</v>
      </c>
    </row>
    <row r="2951" spans="1:19" x14ac:dyDescent="0.3">
      <c r="A2951" t="s">
        <v>15197</v>
      </c>
      <c r="B2951" t="s">
        <v>15</v>
      </c>
      <c r="C2951" t="s">
        <v>15198</v>
      </c>
      <c r="D2951" t="s">
        <v>15199</v>
      </c>
      <c r="E2951" t="s">
        <v>15200</v>
      </c>
      <c r="F2951" t="s">
        <v>4033</v>
      </c>
      <c r="G2951" s="14" t="s">
        <v>15196</v>
      </c>
      <c r="H2951">
        <v>2017</v>
      </c>
      <c r="I2951" t="s">
        <v>27</v>
      </c>
      <c r="J2951" t="s">
        <v>167</v>
      </c>
      <c r="K2951">
        <f>IFERROR(VALUE(LEFT(table_netflix[[#This Row],[duration (in min)]], LEN(table_netflix[[#This Row],[duration (in min)]])-4)),0)</f>
        <v>116</v>
      </c>
      <c r="L2951" t="s">
        <v>53</v>
      </c>
      <c r="M2951" t="s">
        <v>55</v>
      </c>
      <c r="N2951" t="s">
        <v>107</v>
      </c>
      <c r="O2951" t="str" cm="1">
        <f t="array" ref="O2951">_xlfn.IFS(table_netflix[[#This Row],[release_year]]&gt;=2018, "2018 &amp; after", TRUE, "Before 2018")</f>
        <v>Before 2018</v>
      </c>
      <c r="P2951" s="12">
        <f>DATE(table_netflix[[#This Row],[release_year]],1,1)</f>
        <v>42736</v>
      </c>
      <c r="Q2951" s="12">
        <f t="shared" si="46"/>
        <v>43133</v>
      </c>
      <c r="R2951" s="12" t="str">
        <f>TEXT(table_netflix[[#This Row],[date_added_todate]], "mmm")</f>
        <v>Feb</v>
      </c>
      <c r="S2951" t="s">
        <v>15201</v>
      </c>
    </row>
    <row r="2952" spans="1:19" x14ac:dyDescent="0.3">
      <c r="A2952" t="s">
        <v>15202</v>
      </c>
      <c r="B2952" t="s">
        <v>15</v>
      </c>
      <c r="C2952" t="s">
        <v>15203</v>
      </c>
      <c r="D2952" t="s">
        <v>15204</v>
      </c>
      <c r="E2952" t="s">
        <v>15205</v>
      </c>
      <c r="F2952" t="s">
        <v>331</v>
      </c>
      <c r="G2952" s="14" t="s">
        <v>15196</v>
      </c>
      <c r="H2952">
        <v>2017</v>
      </c>
      <c r="I2952" t="s">
        <v>62</v>
      </c>
      <c r="J2952" t="s">
        <v>226</v>
      </c>
      <c r="K2952">
        <f>IFERROR(VALUE(LEFT(table_netflix[[#This Row],[duration (in min)]], LEN(table_netflix[[#This Row],[duration (in min)]])-4)),0)</f>
        <v>102</v>
      </c>
      <c r="L2952" t="s">
        <v>71</v>
      </c>
      <c r="M2952" t="s">
        <v>72</v>
      </c>
      <c r="N2952" t="s">
        <v>55</v>
      </c>
      <c r="O2952" t="str" cm="1">
        <f t="array" ref="O2952">_xlfn.IFS(table_netflix[[#This Row],[release_year]]&gt;=2018, "2018 &amp; after", TRUE, "Before 2018")</f>
        <v>Before 2018</v>
      </c>
      <c r="P2952" s="12">
        <f>DATE(table_netflix[[#This Row],[release_year]],1,1)</f>
        <v>42736</v>
      </c>
      <c r="Q2952" s="12">
        <f t="shared" si="46"/>
        <v>43133</v>
      </c>
      <c r="R2952" s="12" t="str">
        <f>TEXT(table_netflix[[#This Row],[date_added_todate]], "mmm")</f>
        <v>Feb</v>
      </c>
      <c r="S2952" t="s">
        <v>15206</v>
      </c>
    </row>
    <row r="2953" spans="1:19" x14ac:dyDescent="0.3">
      <c r="A2953" t="s">
        <v>15208</v>
      </c>
      <c r="B2953" t="s">
        <v>15</v>
      </c>
      <c r="C2953" t="s">
        <v>15209</v>
      </c>
      <c r="D2953" t="s">
        <v>798</v>
      </c>
      <c r="E2953" t="s">
        <v>15210</v>
      </c>
      <c r="F2953" t="s">
        <v>18</v>
      </c>
      <c r="G2953" s="14" t="s">
        <v>15207</v>
      </c>
      <c r="H2953">
        <v>2017</v>
      </c>
      <c r="I2953" t="s">
        <v>27</v>
      </c>
      <c r="J2953" t="s">
        <v>330</v>
      </c>
      <c r="K2953">
        <f>IFERROR(VALUE(LEFT(table_netflix[[#This Row],[duration (in min)]], LEN(table_netflix[[#This Row],[duration (in min)]])-4)),0)</f>
        <v>117</v>
      </c>
      <c r="L2953" t="s">
        <v>53</v>
      </c>
      <c r="M2953" t="s">
        <v>54</v>
      </c>
      <c r="N2953" t="s">
        <v>107</v>
      </c>
      <c r="O2953" t="str" cm="1">
        <f t="array" ref="O2953">_xlfn.IFS(table_netflix[[#This Row],[release_year]]&gt;=2018, "2018 &amp; after", TRUE, "Before 2018")</f>
        <v>Before 2018</v>
      </c>
      <c r="P2953" s="12">
        <f>DATE(table_netflix[[#This Row],[release_year]],1,1)</f>
        <v>42736</v>
      </c>
      <c r="Q2953" s="12">
        <f t="shared" si="46"/>
        <v>43132</v>
      </c>
      <c r="R2953" s="12" t="str">
        <f>TEXT(table_netflix[[#This Row],[date_added_todate]], "mmm")</f>
        <v>Feb</v>
      </c>
      <c r="S2953" t="s">
        <v>15211</v>
      </c>
    </row>
    <row r="2954" spans="1:19" x14ac:dyDescent="0.3">
      <c r="A2954" t="s">
        <v>15212</v>
      </c>
      <c r="B2954" t="s">
        <v>24</v>
      </c>
      <c r="C2954" t="s">
        <v>15213</v>
      </c>
      <c r="D2954" t="s">
        <v>15214</v>
      </c>
      <c r="F2954" t="s">
        <v>18</v>
      </c>
      <c r="G2954" s="14" t="s">
        <v>15207</v>
      </c>
      <c r="H2954">
        <v>2016</v>
      </c>
      <c r="I2954" t="s">
        <v>27</v>
      </c>
      <c r="J2954" t="s">
        <v>1427</v>
      </c>
      <c r="K2954">
        <f>IFERROR(VALUE(LEFT(table_netflix[[#This Row],[duration (in min)]], LEN(table_netflix[[#This Row],[duration (in min)]])-4)),0)</f>
        <v>0</v>
      </c>
      <c r="L2954" t="s">
        <v>34</v>
      </c>
      <c r="M2954" t="s">
        <v>74</v>
      </c>
      <c r="N2954" t="s">
        <v>35</v>
      </c>
      <c r="O2954" t="str" cm="1">
        <f t="array" ref="O2954">_xlfn.IFS(table_netflix[[#This Row],[release_year]]&gt;=2018, "2018 &amp; after", TRUE, "Before 2018")</f>
        <v>Before 2018</v>
      </c>
      <c r="P2954" s="12">
        <f>DATE(table_netflix[[#This Row],[release_year]],1,1)</f>
        <v>42370</v>
      </c>
      <c r="Q2954" s="12">
        <f t="shared" si="46"/>
        <v>43132</v>
      </c>
      <c r="R2954" s="12" t="str">
        <f>TEXT(table_netflix[[#This Row],[date_added_todate]], "mmm")</f>
        <v>Feb</v>
      </c>
      <c r="S2954" t="s">
        <v>15215</v>
      </c>
    </row>
    <row r="2955" spans="1:19" x14ac:dyDescent="0.3">
      <c r="A2955" t="s">
        <v>15216</v>
      </c>
      <c r="B2955" t="s">
        <v>15</v>
      </c>
      <c r="C2955" t="s">
        <v>15217</v>
      </c>
      <c r="D2955" t="s">
        <v>15218</v>
      </c>
      <c r="E2955" t="s">
        <v>15219</v>
      </c>
      <c r="F2955" t="s">
        <v>80</v>
      </c>
      <c r="G2955" s="14" t="s">
        <v>15220</v>
      </c>
      <c r="H2955">
        <v>2017</v>
      </c>
      <c r="I2955" t="s">
        <v>84</v>
      </c>
      <c r="J2955" t="s">
        <v>152</v>
      </c>
      <c r="K2955">
        <f>IFERROR(VALUE(LEFT(table_netflix[[#This Row],[duration (in min)]], LEN(table_netflix[[#This Row],[duration (in min)]])-4)),0)</f>
        <v>96</v>
      </c>
      <c r="L2955" t="s">
        <v>22</v>
      </c>
      <c r="M2955" t="s">
        <v>55</v>
      </c>
      <c r="O2955" t="str" cm="1">
        <f t="array" ref="O2955">_xlfn.IFS(table_netflix[[#This Row],[release_year]]&gt;=2018, "2018 &amp; after", TRUE, "Before 2018")</f>
        <v>Before 2018</v>
      </c>
      <c r="P2955" s="12">
        <f>DATE(table_netflix[[#This Row],[release_year]],1,1)</f>
        <v>42736</v>
      </c>
      <c r="Q2955" s="12">
        <f t="shared" si="46"/>
        <v>43131</v>
      </c>
      <c r="R2955" s="12" t="str">
        <f>TEXT(table_netflix[[#This Row],[date_added_todate]], "mmm")</f>
        <v>Jan</v>
      </c>
      <c r="S2955" t="s">
        <v>15221</v>
      </c>
    </row>
    <row r="2956" spans="1:19" x14ac:dyDescent="0.3">
      <c r="A2956" t="s">
        <v>15222</v>
      </c>
      <c r="B2956" t="s">
        <v>15</v>
      </c>
      <c r="C2956" t="s">
        <v>15223</v>
      </c>
      <c r="D2956" t="s">
        <v>15224</v>
      </c>
      <c r="E2956" t="s">
        <v>7761</v>
      </c>
      <c r="F2956" t="s">
        <v>18</v>
      </c>
      <c r="G2956" s="14" t="s">
        <v>15225</v>
      </c>
      <c r="H2956">
        <v>1998</v>
      </c>
      <c r="I2956" t="s">
        <v>62</v>
      </c>
      <c r="J2956" t="s">
        <v>942</v>
      </c>
      <c r="K2956">
        <f>IFERROR(VALUE(LEFT(table_netflix[[#This Row],[duration (in min)]], LEN(table_netflix[[#This Row],[duration (in min)]])-4)),0)</f>
        <v>69</v>
      </c>
      <c r="L2956" t="s">
        <v>852</v>
      </c>
      <c r="O2956" t="str" cm="1">
        <f t="array" ref="O2956">_xlfn.IFS(table_netflix[[#This Row],[release_year]]&gt;=2018, "2018 &amp; after", TRUE, "Before 2018")</f>
        <v>Before 2018</v>
      </c>
      <c r="P2956" s="12">
        <f>DATE(table_netflix[[#This Row],[release_year]],1,1)</f>
        <v>35796</v>
      </c>
      <c r="Q2956" s="12">
        <f t="shared" si="46"/>
        <v>43130</v>
      </c>
      <c r="R2956" s="12" t="str">
        <f>TEXT(table_netflix[[#This Row],[date_added_todate]], "mmm")</f>
        <v>Jan</v>
      </c>
      <c r="S2956" t="s">
        <v>15226</v>
      </c>
    </row>
    <row r="2957" spans="1:19" x14ac:dyDescent="0.3">
      <c r="A2957" t="s">
        <v>15227</v>
      </c>
      <c r="B2957" t="s">
        <v>15</v>
      </c>
      <c r="C2957" t="s">
        <v>15228</v>
      </c>
      <c r="D2957" t="s">
        <v>15229</v>
      </c>
      <c r="E2957" t="s">
        <v>15230</v>
      </c>
      <c r="F2957" t="s">
        <v>301</v>
      </c>
      <c r="G2957" s="14" t="s">
        <v>15231</v>
      </c>
      <c r="H2957">
        <v>2017</v>
      </c>
      <c r="I2957" t="s">
        <v>27</v>
      </c>
      <c r="J2957" t="s">
        <v>399</v>
      </c>
      <c r="K2957">
        <f>IFERROR(VALUE(LEFT(table_netflix[[#This Row],[duration (in min)]], LEN(table_netflix[[#This Row],[duration (in min)]])-4)),0)</f>
        <v>108</v>
      </c>
      <c r="L2957" t="s">
        <v>71</v>
      </c>
      <c r="M2957" t="s">
        <v>72</v>
      </c>
      <c r="N2957" t="s">
        <v>589</v>
      </c>
      <c r="O2957" t="str" cm="1">
        <f t="array" ref="O2957">_xlfn.IFS(table_netflix[[#This Row],[release_year]]&gt;=2018, "2018 &amp; after", TRUE, "Before 2018")</f>
        <v>Before 2018</v>
      </c>
      <c r="P2957" s="12">
        <f>DATE(table_netflix[[#This Row],[release_year]],1,1)</f>
        <v>42736</v>
      </c>
      <c r="Q2957" s="12">
        <f t="shared" si="46"/>
        <v>43129</v>
      </c>
      <c r="R2957" s="12" t="str">
        <f>TEXT(table_netflix[[#This Row],[date_added_todate]], "mmm")</f>
        <v>Jan</v>
      </c>
      <c r="S2957" t="s">
        <v>15232</v>
      </c>
    </row>
    <row r="2958" spans="1:19" x14ac:dyDescent="0.3">
      <c r="A2958" t="s">
        <v>15233</v>
      </c>
      <c r="B2958" t="s">
        <v>15</v>
      </c>
      <c r="C2958" t="s">
        <v>15234</v>
      </c>
      <c r="D2958" t="s">
        <v>15235</v>
      </c>
      <c r="E2958" t="s">
        <v>15236</v>
      </c>
      <c r="F2958" t="s">
        <v>18</v>
      </c>
      <c r="G2958" s="14" t="s">
        <v>15237</v>
      </c>
      <c r="H2958">
        <v>2018</v>
      </c>
      <c r="I2958" t="s">
        <v>27</v>
      </c>
      <c r="J2958" t="s">
        <v>226</v>
      </c>
      <c r="K2958">
        <f>IFERROR(VALUE(LEFT(table_netflix[[#This Row],[duration (in min)]], LEN(table_netflix[[#This Row],[duration (in min)]])-4)),0)</f>
        <v>102</v>
      </c>
      <c r="L2958" t="s">
        <v>71</v>
      </c>
      <c r="O2958" t="str" cm="1">
        <f t="array" ref="O2958">_xlfn.IFS(table_netflix[[#This Row],[release_year]]&gt;=2018, "2018 &amp; after", TRUE, "Before 2018")</f>
        <v>2018 &amp; after</v>
      </c>
      <c r="P2958" s="12">
        <f>DATE(table_netflix[[#This Row],[release_year]],1,1)</f>
        <v>43101</v>
      </c>
      <c r="Q2958" s="12">
        <f t="shared" si="46"/>
        <v>43126</v>
      </c>
      <c r="R2958" s="12" t="str">
        <f>TEXT(table_netflix[[#This Row],[date_added_todate]], "mmm")</f>
        <v>Jan</v>
      </c>
      <c r="S2958" t="s">
        <v>15238</v>
      </c>
    </row>
    <row r="2959" spans="1:19" x14ac:dyDescent="0.3">
      <c r="A2959" t="s">
        <v>15239</v>
      </c>
      <c r="B2959" t="s">
        <v>15</v>
      </c>
      <c r="C2959" t="s">
        <v>15240</v>
      </c>
      <c r="D2959" t="s">
        <v>7210</v>
      </c>
      <c r="E2959" t="s">
        <v>15241</v>
      </c>
      <c r="F2959" t="s">
        <v>4581</v>
      </c>
      <c r="G2959" s="14" t="s">
        <v>15237</v>
      </c>
      <c r="H2959">
        <v>2018</v>
      </c>
      <c r="I2959" t="s">
        <v>27</v>
      </c>
      <c r="J2959" t="s">
        <v>101</v>
      </c>
      <c r="K2959">
        <f>IFERROR(VALUE(LEFT(table_netflix[[#This Row],[duration (in min)]], LEN(table_netflix[[#This Row],[duration (in min)]])-4)),0)</f>
        <v>61</v>
      </c>
      <c r="L2959" t="s">
        <v>852</v>
      </c>
      <c r="O2959" t="str" cm="1">
        <f t="array" ref="O2959">_xlfn.IFS(table_netflix[[#This Row],[release_year]]&gt;=2018, "2018 &amp; after", TRUE, "Before 2018")</f>
        <v>2018 &amp; after</v>
      </c>
      <c r="P2959" s="12">
        <f>DATE(table_netflix[[#This Row],[release_year]],1,1)</f>
        <v>43101</v>
      </c>
      <c r="Q2959" s="12">
        <f t="shared" si="46"/>
        <v>43126</v>
      </c>
      <c r="R2959" s="12" t="str">
        <f>TEXT(table_netflix[[#This Row],[date_added_todate]], "mmm")</f>
        <v>Jan</v>
      </c>
      <c r="S2959" t="s">
        <v>15242</v>
      </c>
    </row>
    <row r="2960" spans="1:19" x14ac:dyDescent="0.3">
      <c r="A2960" t="s">
        <v>15243</v>
      </c>
      <c r="B2960" t="s">
        <v>15</v>
      </c>
      <c r="C2960" t="s">
        <v>15244</v>
      </c>
      <c r="D2960" t="s">
        <v>14204</v>
      </c>
      <c r="E2960" t="s">
        <v>15244</v>
      </c>
      <c r="F2960" t="s">
        <v>451</v>
      </c>
      <c r="G2960" s="14" t="s">
        <v>15237</v>
      </c>
      <c r="H2960">
        <v>2018</v>
      </c>
      <c r="I2960" t="s">
        <v>27</v>
      </c>
      <c r="J2960" t="s">
        <v>2020</v>
      </c>
      <c r="K2960">
        <f>IFERROR(VALUE(LEFT(table_netflix[[#This Row],[duration (in min)]], LEN(table_netflix[[#This Row],[duration (in min)]])-4)),0)</f>
        <v>49</v>
      </c>
      <c r="L2960" t="s">
        <v>852</v>
      </c>
      <c r="O2960" t="str" cm="1">
        <f t="array" ref="O2960">_xlfn.IFS(table_netflix[[#This Row],[release_year]]&gt;=2018, "2018 &amp; after", TRUE, "Before 2018")</f>
        <v>2018 &amp; after</v>
      </c>
      <c r="P2960" s="12">
        <f>DATE(table_netflix[[#This Row],[release_year]],1,1)</f>
        <v>43101</v>
      </c>
      <c r="Q2960" s="12">
        <f t="shared" si="46"/>
        <v>43126</v>
      </c>
      <c r="R2960" s="12" t="str">
        <f>TEXT(table_netflix[[#This Row],[date_added_todate]], "mmm")</f>
        <v>Jan</v>
      </c>
      <c r="S2960" t="s">
        <v>15245</v>
      </c>
    </row>
    <row r="2961" spans="1:19" x14ac:dyDescent="0.3">
      <c r="A2961" t="s">
        <v>15246</v>
      </c>
      <c r="B2961" t="s">
        <v>15</v>
      </c>
      <c r="C2961" t="s">
        <v>15247</v>
      </c>
      <c r="D2961" t="s">
        <v>15248</v>
      </c>
      <c r="E2961" t="s">
        <v>15249</v>
      </c>
      <c r="F2961" t="s">
        <v>1021</v>
      </c>
      <c r="G2961" s="14" t="s">
        <v>15250</v>
      </c>
      <c r="H2961">
        <v>2017</v>
      </c>
      <c r="I2961" t="s">
        <v>186</v>
      </c>
      <c r="J2961" t="s">
        <v>293</v>
      </c>
      <c r="K2961">
        <f>IFERROR(VALUE(LEFT(table_netflix[[#This Row],[duration (in min)]], LEN(table_netflix[[#This Row],[duration (in min)]])-4)),0)</f>
        <v>87</v>
      </c>
      <c r="L2961" t="s">
        <v>144</v>
      </c>
      <c r="M2961" t="s">
        <v>55</v>
      </c>
      <c r="O2961" t="str" cm="1">
        <f t="array" ref="O2961">_xlfn.IFS(table_netflix[[#This Row],[release_year]]&gt;=2018, "2018 &amp; after", TRUE, "Before 2018")</f>
        <v>Before 2018</v>
      </c>
      <c r="P2961" s="12">
        <f>DATE(table_netflix[[#This Row],[release_year]],1,1)</f>
        <v>42736</v>
      </c>
      <c r="Q2961" s="12">
        <f t="shared" si="46"/>
        <v>43125</v>
      </c>
      <c r="R2961" s="12" t="str">
        <f>TEXT(table_netflix[[#This Row],[date_added_todate]], "mmm")</f>
        <v>Jan</v>
      </c>
      <c r="S2961" t="s">
        <v>15251</v>
      </c>
    </row>
    <row r="2962" spans="1:19" x14ac:dyDescent="0.3">
      <c r="A2962" t="s">
        <v>15253</v>
      </c>
      <c r="B2962" t="s">
        <v>15</v>
      </c>
      <c r="C2962" t="s">
        <v>15254</v>
      </c>
      <c r="D2962" t="s">
        <v>14204</v>
      </c>
      <c r="E2962" t="s">
        <v>11729</v>
      </c>
      <c r="F2962" t="s">
        <v>850</v>
      </c>
      <c r="G2962" s="14" t="s">
        <v>15252</v>
      </c>
      <c r="H2962">
        <v>2018</v>
      </c>
      <c r="I2962" t="s">
        <v>27</v>
      </c>
      <c r="J2962" t="s">
        <v>858</v>
      </c>
      <c r="K2962">
        <f>IFERROR(VALUE(LEFT(table_netflix[[#This Row],[duration (in min)]], LEN(table_netflix[[#This Row],[duration (in min)]])-4)),0)</f>
        <v>59</v>
      </c>
      <c r="L2962" t="s">
        <v>852</v>
      </c>
      <c r="O2962" t="str" cm="1">
        <f t="array" ref="O2962">_xlfn.IFS(table_netflix[[#This Row],[release_year]]&gt;=2018, "2018 &amp; after", TRUE, "Before 2018")</f>
        <v>2018 &amp; after</v>
      </c>
      <c r="P2962" s="12">
        <f>DATE(table_netflix[[#This Row],[release_year]],1,1)</f>
        <v>43101</v>
      </c>
      <c r="Q2962" s="12">
        <f t="shared" si="46"/>
        <v>43124</v>
      </c>
      <c r="R2962" s="12" t="str">
        <f>TEXT(table_netflix[[#This Row],[date_added_todate]], "mmm")</f>
        <v>Jan</v>
      </c>
      <c r="S2962" t="s">
        <v>15255</v>
      </c>
    </row>
    <row r="2963" spans="1:19" x14ac:dyDescent="0.3">
      <c r="A2963" t="s">
        <v>15256</v>
      </c>
      <c r="B2963" t="s">
        <v>15</v>
      </c>
      <c r="C2963" t="s">
        <v>15257</v>
      </c>
      <c r="D2963" t="s">
        <v>15258</v>
      </c>
      <c r="E2963" t="s">
        <v>12642</v>
      </c>
      <c r="F2963" t="s">
        <v>18</v>
      </c>
      <c r="G2963" s="14" t="s">
        <v>15259</v>
      </c>
      <c r="H2963">
        <v>2018</v>
      </c>
      <c r="I2963" t="s">
        <v>27</v>
      </c>
      <c r="J2963" t="s">
        <v>401</v>
      </c>
      <c r="K2963">
        <f>IFERROR(VALUE(LEFT(table_netflix[[#This Row],[duration (in min)]], LEN(table_netflix[[#This Row],[duration (in min)]])-4)),0)</f>
        <v>63</v>
      </c>
      <c r="L2963" t="s">
        <v>852</v>
      </c>
      <c r="O2963" t="str" cm="1">
        <f t="array" ref="O2963">_xlfn.IFS(table_netflix[[#This Row],[release_year]]&gt;=2018, "2018 &amp; after", TRUE, "Before 2018")</f>
        <v>2018 &amp; after</v>
      </c>
      <c r="P2963" s="12">
        <f>DATE(table_netflix[[#This Row],[release_year]],1,1)</f>
        <v>43101</v>
      </c>
      <c r="Q2963" s="12">
        <f t="shared" si="46"/>
        <v>43123</v>
      </c>
      <c r="R2963" s="12" t="str">
        <f>TEXT(table_netflix[[#This Row],[date_added_todate]], "mmm")</f>
        <v>Jan</v>
      </c>
      <c r="S2963" t="s">
        <v>15260</v>
      </c>
    </row>
    <row r="2964" spans="1:19" x14ac:dyDescent="0.3">
      <c r="A2964" t="s">
        <v>15262</v>
      </c>
      <c r="B2964" t="s">
        <v>15</v>
      </c>
      <c r="C2964" t="s">
        <v>15263</v>
      </c>
      <c r="D2964" t="s">
        <v>7210</v>
      </c>
      <c r="E2964" t="s">
        <v>15264</v>
      </c>
      <c r="F2964" t="s">
        <v>18</v>
      </c>
      <c r="G2964" s="14" t="s">
        <v>15265</v>
      </c>
      <c r="H2964">
        <v>2018</v>
      </c>
      <c r="I2964" t="s">
        <v>62</v>
      </c>
      <c r="J2964" t="s">
        <v>1241</v>
      </c>
      <c r="K2964">
        <f>IFERROR(VALUE(LEFT(table_netflix[[#This Row],[duration (in min)]], LEN(table_netflix[[#This Row],[duration (in min)]])-4)),0)</f>
        <v>62</v>
      </c>
      <c r="L2964" t="s">
        <v>852</v>
      </c>
      <c r="O2964" t="str" cm="1">
        <f t="array" ref="O2964">_xlfn.IFS(table_netflix[[#This Row],[release_year]]&gt;=2018, "2018 &amp; after", TRUE, "Before 2018")</f>
        <v>2018 &amp; after</v>
      </c>
      <c r="P2964" s="12">
        <f>DATE(table_netflix[[#This Row],[release_year]],1,1)</f>
        <v>43101</v>
      </c>
      <c r="Q2964" s="12">
        <f t="shared" si="46"/>
        <v>43119</v>
      </c>
      <c r="R2964" s="12" t="str">
        <f>TEXT(table_netflix[[#This Row],[date_added_todate]], "mmm")</f>
        <v>Jan</v>
      </c>
      <c r="S2964" t="s">
        <v>15266</v>
      </c>
    </row>
    <row r="2965" spans="1:19" x14ac:dyDescent="0.3">
      <c r="A2965" t="s">
        <v>15267</v>
      </c>
      <c r="B2965" t="s">
        <v>15</v>
      </c>
      <c r="C2965" t="s">
        <v>15268</v>
      </c>
      <c r="D2965" t="s">
        <v>15269</v>
      </c>
      <c r="E2965" t="s">
        <v>15270</v>
      </c>
      <c r="F2965" t="s">
        <v>18</v>
      </c>
      <c r="G2965" s="14" t="s">
        <v>15265</v>
      </c>
      <c r="H2965">
        <v>2018</v>
      </c>
      <c r="I2965" t="s">
        <v>20</v>
      </c>
      <c r="J2965" t="s">
        <v>399</v>
      </c>
      <c r="K2965">
        <f>IFERROR(VALUE(LEFT(table_netflix[[#This Row],[duration (in min)]], LEN(table_netflix[[#This Row],[duration (in min)]])-4)),0)</f>
        <v>108</v>
      </c>
      <c r="L2965" t="s">
        <v>71</v>
      </c>
      <c r="O2965" t="str" cm="1">
        <f t="array" ref="O2965">_xlfn.IFS(table_netflix[[#This Row],[release_year]]&gt;=2018, "2018 &amp; after", TRUE, "Before 2018")</f>
        <v>2018 &amp; after</v>
      </c>
      <c r="P2965" s="12">
        <f>DATE(table_netflix[[#This Row],[release_year]],1,1)</f>
        <v>43101</v>
      </c>
      <c r="Q2965" s="12">
        <f t="shared" si="46"/>
        <v>43119</v>
      </c>
      <c r="R2965" s="12" t="str">
        <f>TEXT(table_netflix[[#This Row],[date_added_todate]], "mmm")</f>
        <v>Jan</v>
      </c>
      <c r="S2965" t="s">
        <v>15271</v>
      </c>
    </row>
    <row r="2966" spans="1:19" x14ac:dyDescent="0.3">
      <c r="A2966" t="s">
        <v>15272</v>
      </c>
      <c r="B2966" t="s">
        <v>15</v>
      </c>
      <c r="C2966" t="s">
        <v>15273</v>
      </c>
      <c r="D2966" t="s">
        <v>15274</v>
      </c>
      <c r="E2966" t="s">
        <v>15275</v>
      </c>
      <c r="F2966" t="s">
        <v>523</v>
      </c>
      <c r="G2966" s="14" t="s">
        <v>15265</v>
      </c>
      <c r="H2966">
        <v>2018</v>
      </c>
      <c r="I2966" t="s">
        <v>27</v>
      </c>
      <c r="J2966" t="s">
        <v>241</v>
      </c>
      <c r="K2966">
        <f>IFERROR(VALUE(LEFT(table_netflix[[#This Row],[duration (in min)]], LEN(table_netflix[[#This Row],[duration (in min)]])-4)),0)</f>
        <v>95</v>
      </c>
      <c r="L2966" t="s">
        <v>126</v>
      </c>
      <c r="M2966" t="s">
        <v>142</v>
      </c>
      <c r="O2966" t="str" cm="1">
        <f t="array" ref="O2966">_xlfn.IFS(table_netflix[[#This Row],[release_year]]&gt;=2018, "2018 &amp; after", TRUE, "Before 2018")</f>
        <v>2018 &amp; after</v>
      </c>
      <c r="P2966" s="12">
        <f>DATE(table_netflix[[#This Row],[release_year]],1,1)</f>
        <v>43101</v>
      </c>
      <c r="Q2966" s="12">
        <f t="shared" si="46"/>
        <v>43119</v>
      </c>
      <c r="R2966" s="12" t="str">
        <f>TEXT(table_netflix[[#This Row],[date_added_todate]], "mmm")</f>
        <v>Jan</v>
      </c>
      <c r="S2966" t="s">
        <v>15276</v>
      </c>
    </row>
    <row r="2967" spans="1:19" x14ac:dyDescent="0.3">
      <c r="A2967" t="s">
        <v>15277</v>
      </c>
      <c r="B2967" t="s">
        <v>15</v>
      </c>
      <c r="C2967" t="s">
        <v>15278</v>
      </c>
      <c r="D2967" t="s">
        <v>15279</v>
      </c>
      <c r="E2967" t="s">
        <v>15280</v>
      </c>
      <c r="F2967" t="s">
        <v>61</v>
      </c>
      <c r="G2967" s="14" t="s">
        <v>15281</v>
      </c>
      <c r="H2967">
        <v>2017</v>
      </c>
      <c r="I2967" t="s">
        <v>27</v>
      </c>
      <c r="J2967" t="s">
        <v>203</v>
      </c>
      <c r="K2967">
        <f>IFERROR(VALUE(LEFT(table_netflix[[#This Row],[duration (in min)]], LEN(table_netflix[[#This Row],[duration (in min)]])-4)),0)</f>
        <v>99</v>
      </c>
      <c r="L2967" t="s">
        <v>2398</v>
      </c>
      <c r="M2967" t="s">
        <v>55</v>
      </c>
      <c r="N2967" t="s">
        <v>142</v>
      </c>
      <c r="O2967" t="str" cm="1">
        <f t="array" ref="O2967">_xlfn.IFS(table_netflix[[#This Row],[release_year]]&gt;=2018, "2018 &amp; after", TRUE, "Before 2018")</f>
        <v>Before 2018</v>
      </c>
      <c r="P2967" s="12">
        <f>DATE(table_netflix[[#This Row],[release_year]],1,1)</f>
        <v>42736</v>
      </c>
      <c r="Q2967" s="12">
        <f t="shared" si="46"/>
        <v>43118</v>
      </c>
      <c r="R2967" s="12" t="str">
        <f>TEXT(table_netflix[[#This Row],[date_added_todate]], "mmm")</f>
        <v>Jan</v>
      </c>
      <c r="S2967" t="s">
        <v>15282</v>
      </c>
    </row>
    <row r="2968" spans="1:19" x14ac:dyDescent="0.3">
      <c r="A2968" t="s">
        <v>15283</v>
      </c>
      <c r="B2968" t="s">
        <v>15</v>
      </c>
      <c r="C2968" t="s">
        <v>15284</v>
      </c>
      <c r="D2968" t="s">
        <v>14204</v>
      </c>
      <c r="E2968" t="s">
        <v>15285</v>
      </c>
      <c r="F2968" t="s">
        <v>850</v>
      </c>
      <c r="G2968" s="14" t="s">
        <v>15286</v>
      </c>
      <c r="H2968">
        <v>2018</v>
      </c>
      <c r="I2968" t="s">
        <v>27</v>
      </c>
      <c r="J2968" t="s">
        <v>1241</v>
      </c>
      <c r="K2968">
        <f>IFERROR(VALUE(LEFT(table_netflix[[#This Row],[duration (in min)]], LEN(table_netflix[[#This Row],[duration (in min)]])-4)),0)</f>
        <v>62</v>
      </c>
      <c r="L2968" t="s">
        <v>852</v>
      </c>
      <c r="O2968" t="str" cm="1">
        <f t="array" ref="O2968">_xlfn.IFS(table_netflix[[#This Row],[release_year]]&gt;=2018, "2018 &amp; after", TRUE, "Before 2018")</f>
        <v>2018 &amp; after</v>
      </c>
      <c r="P2968" s="12">
        <f>DATE(table_netflix[[#This Row],[release_year]],1,1)</f>
        <v>43101</v>
      </c>
      <c r="Q2968" s="12">
        <f t="shared" si="46"/>
        <v>43117</v>
      </c>
      <c r="R2968" s="12" t="str">
        <f>TEXT(table_netflix[[#This Row],[date_added_todate]], "mmm")</f>
        <v>Jan</v>
      </c>
      <c r="S2968" t="s">
        <v>15287</v>
      </c>
    </row>
    <row r="2969" spans="1:19" x14ac:dyDescent="0.3">
      <c r="A2969" t="s">
        <v>15288</v>
      </c>
      <c r="B2969" t="s">
        <v>24</v>
      </c>
      <c r="C2969" t="s">
        <v>15289</v>
      </c>
      <c r="D2969" t="s">
        <v>12518</v>
      </c>
      <c r="E2969" t="s">
        <v>15290</v>
      </c>
      <c r="F2969" t="s">
        <v>202</v>
      </c>
      <c r="G2969" s="14" t="s">
        <v>15286</v>
      </c>
      <c r="H2969">
        <v>2017</v>
      </c>
      <c r="I2969" t="s">
        <v>62</v>
      </c>
      <c r="J2969" t="s">
        <v>33</v>
      </c>
      <c r="K2969">
        <f>IFERROR(VALUE(LEFT(table_netflix[[#This Row],[duration (in min)]], LEN(table_netflix[[#This Row],[duration (in min)]])-4)),0)</f>
        <v>0</v>
      </c>
      <c r="L2969" t="s">
        <v>484</v>
      </c>
      <c r="O2969" t="str" cm="1">
        <f t="array" ref="O2969">_xlfn.IFS(table_netflix[[#This Row],[release_year]]&gt;=2018, "2018 &amp; after", TRUE, "Before 2018")</f>
        <v>Before 2018</v>
      </c>
      <c r="P2969" s="12">
        <f>DATE(table_netflix[[#This Row],[release_year]],1,1)</f>
        <v>42736</v>
      </c>
      <c r="Q2969" s="12">
        <f t="shared" si="46"/>
        <v>43117</v>
      </c>
      <c r="R2969" s="12" t="str">
        <f>TEXT(table_netflix[[#This Row],[date_added_todate]], "mmm")</f>
        <v>Jan</v>
      </c>
      <c r="S2969" t="s">
        <v>15291</v>
      </c>
    </row>
    <row r="2970" spans="1:19" x14ac:dyDescent="0.3">
      <c r="A2970" t="s">
        <v>15293</v>
      </c>
      <c r="B2970" t="s">
        <v>15</v>
      </c>
      <c r="C2970" t="s">
        <v>15294</v>
      </c>
      <c r="D2970" t="s">
        <v>15295</v>
      </c>
      <c r="E2970" t="s">
        <v>15296</v>
      </c>
      <c r="F2970" t="s">
        <v>15297</v>
      </c>
      <c r="G2970" s="14" t="s">
        <v>15298</v>
      </c>
      <c r="H2970">
        <v>1980</v>
      </c>
      <c r="I2970" t="s">
        <v>62</v>
      </c>
      <c r="J2970" t="s">
        <v>111</v>
      </c>
      <c r="K2970">
        <f>IFERROR(VALUE(LEFT(table_netflix[[#This Row],[duration (in min)]], LEN(table_netflix[[#This Row],[duration (in min)]])-4)),0)</f>
        <v>147</v>
      </c>
      <c r="L2970" t="s">
        <v>144</v>
      </c>
      <c r="M2970" t="s">
        <v>55</v>
      </c>
      <c r="N2970" t="s">
        <v>127</v>
      </c>
      <c r="O2970" t="str" cm="1">
        <f t="array" ref="O2970">_xlfn.IFS(table_netflix[[#This Row],[release_year]]&gt;=2018, "2018 &amp; after", TRUE, "Before 2018")</f>
        <v>Before 2018</v>
      </c>
      <c r="P2970" s="12">
        <f>DATE(table_netflix[[#This Row],[release_year]],1,1)</f>
        <v>29221</v>
      </c>
      <c r="Q2970" s="12">
        <f t="shared" si="46"/>
        <v>43115</v>
      </c>
      <c r="R2970" s="12" t="str">
        <f>TEXT(table_netflix[[#This Row],[date_added_todate]], "mmm")</f>
        <v>Jan</v>
      </c>
      <c r="S2970" t="s">
        <v>15299</v>
      </c>
    </row>
    <row r="2971" spans="1:19" x14ac:dyDescent="0.3">
      <c r="A2971" t="s">
        <v>15300</v>
      </c>
      <c r="B2971" t="s">
        <v>15</v>
      </c>
      <c r="C2971" t="s">
        <v>15301</v>
      </c>
      <c r="D2971" t="s">
        <v>15302</v>
      </c>
      <c r="E2971" t="s">
        <v>15303</v>
      </c>
      <c r="F2971" t="s">
        <v>39</v>
      </c>
      <c r="G2971" s="14" t="s">
        <v>15298</v>
      </c>
      <c r="H2971">
        <v>1986</v>
      </c>
      <c r="I2971" t="s">
        <v>62</v>
      </c>
      <c r="J2971" t="s">
        <v>12757</v>
      </c>
      <c r="K2971">
        <f>IFERROR(VALUE(LEFT(table_netflix[[#This Row],[duration (in min)]], LEN(table_netflix[[#This Row],[duration (in min)]])-4)),0)</f>
        <v>153</v>
      </c>
      <c r="L2971" t="s">
        <v>53</v>
      </c>
      <c r="M2971" t="s">
        <v>55</v>
      </c>
      <c r="N2971" t="s">
        <v>112</v>
      </c>
      <c r="O2971" t="str" cm="1">
        <f t="array" ref="O2971">_xlfn.IFS(table_netflix[[#This Row],[release_year]]&gt;=2018, "2018 &amp; after", TRUE, "Before 2018")</f>
        <v>Before 2018</v>
      </c>
      <c r="P2971" s="12">
        <f>DATE(table_netflix[[#This Row],[release_year]],1,1)</f>
        <v>31413</v>
      </c>
      <c r="Q2971" s="12">
        <f t="shared" si="46"/>
        <v>43115</v>
      </c>
      <c r="R2971" s="12" t="str">
        <f>TEXT(table_netflix[[#This Row],[date_added_todate]], "mmm")</f>
        <v>Jan</v>
      </c>
      <c r="S2971" t="s">
        <v>15304</v>
      </c>
    </row>
    <row r="2972" spans="1:19" x14ac:dyDescent="0.3">
      <c r="A2972" t="s">
        <v>15305</v>
      </c>
      <c r="B2972" t="s">
        <v>15</v>
      </c>
      <c r="C2972" t="s">
        <v>15306</v>
      </c>
      <c r="D2972" t="s">
        <v>15307</v>
      </c>
      <c r="E2972" t="s">
        <v>15308</v>
      </c>
      <c r="F2972" t="s">
        <v>109</v>
      </c>
      <c r="G2972" s="14" t="s">
        <v>15298</v>
      </c>
      <c r="H2972">
        <v>2017</v>
      </c>
      <c r="I2972" t="s">
        <v>84</v>
      </c>
      <c r="J2972" t="s">
        <v>293</v>
      </c>
      <c r="K2972">
        <f>IFERROR(VALUE(LEFT(table_netflix[[#This Row],[duration (in min)]], LEN(table_netflix[[#This Row],[duration (in min)]])-4)),0)</f>
        <v>87</v>
      </c>
      <c r="L2972" t="s">
        <v>47</v>
      </c>
      <c r="M2972" t="s">
        <v>72</v>
      </c>
      <c r="N2972" t="s">
        <v>266</v>
      </c>
      <c r="O2972" t="str" cm="1">
        <f t="array" ref="O2972">_xlfn.IFS(table_netflix[[#This Row],[release_year]]&gt;=2018, "2018 &amp; after", TRUE, "Before 2018")</f>
        <v>Before 2018</v>
      </c>
      <c r="P2972" s="12">
        <f>DATE(table_netflix[[#This Row],[release_year]],1,1)</f>
        <v>42736</v>
      </c>
      <c r="Q2972" s="12">
        <f t="shared" si="46"/>
        <v>43115</v>
      </c>
      <c r="R2972" s="12" t="str">
        <f>TEXT(table_netflix[[#This Row],[date_added_todate]], "mmm")</f>
        <v>Jan</v>
      </c>
      <c r="S2972" t="s">
        <v>15309</v>
      </c>
    </row>
    <row r="2973" spans="1:19" x14ac:dyDescent="0.3">
      <c r="A2973" t="s">
        <v>15311</v>
      </c>
      <c r="B2973" t="s">
        <v>15</v>
      </c>
      <c r="C2973" t="s">
        <v>15312</v>
      </c>
      <c r="D2973" t="s">
        <v>15313</v>
      </c>
      <c r="E2973" t="s">
        <v>15314</v>
      </c>
      <c r="F2973" t="s">
        <v>2880</v>
      </c>
      <c r="G2973" s="14" t="s">
        <v>15310</v>
      </c>
      <c r="H2973">
        <v>2017</v>
      </c>
      <c r="I2973" t="s">
        <v>62</v>
      </c>
      <c r="J2973" t="s">
        <v>160</v>
      </c>
      <c r="K2973">
        <f>IFERROR(VALUE(LEFT(table_netflix[[#This Row],[duration (in min)]], LEN(table_netflix[[#This Row],[duration (in min)]])-4)),0)</f>
        <v>124</v>
      </c>
      <c r="L2973" t="s">
        <v>53</v>
      </c>
      <c r="M2973" t="s">
        <v>55</v>
      </c>
      <c r="O2973" t="str" cm="1">
        <f t="array" ref="O2973">_xlfn.IFS(table_netflix[[#This Row],[release_year]]&gt;=2018, "2018 &amp; after", TRUE, "Before 2018")</f>
        <v>Before 2018</v>
      </c>
      <c r="P2973" s="12">
        <f>DATE(table_netflix[[#This Row],[release_year]],1,1)</f>
        <v>42736</v>
      </c>
      <c r="Q2973" s="12">
        <f t="shared" si="46"/>
        <v>43112</v>
      </c>
      <c r="R2973" s="12" t="str">
        <f>TEXT(table_netflix[[#This Row],[date_added_todate]], "mmm")</f>
        <v>Jan</v>
      </c>
      <c r="S2973" t="s">
        <v>15315</v>
      </c>
    </row>
    <row r="2974" spans="1:19" x14ac:dyDescent="0.3">
      <c r="A2974" t="s">
        <v>15316</v>
      </c>
      <c r="B2974" t="s">
        <v>15</v>
      </c>
      <c r="C2974" t="s">
        <v>15317</v>
      </c>
      <c r="D2974" t="s">
        <v>15318</v>
      </c>
      <c r="E2974" t="s">
        <v>15319</v>
      </c>
      <c r="F2974" t="s">
        <v>18</v>
      </c>
      <c r="G2974" s="14" t="s">
        <v>15310</v>
      </c>
      <c r="H2974">
        <v>2018</v>
      </c>
      <c r="I2974" t="s">
        <v>62</v>
      </c>
      <c r="J2974" t="s">
        <v>92</v>
      </c>
      <c r="K2974">
        <f>IFERROR(VALUE(LEFT(table_netflix[[#This Row],[duration (in min)]], LEN(table_netflix[[#This Row],[duration (in min)]])-4)),0)</f>
        <v>94</v>
      </c>
      <c r="L2974" t="s">
        <v>71</v>
      </c>
      <c r="M2974" t="s">
        <v>54</v>
      </c>
      <c r="O2974" t="str" cm="1">
        <f t="array" ref="O2974">_xlfn.IFS(table_netflix[[#This Row],[release_year]]&gt;=2018, "2018 &amp; after", TRUE, "Before 2018")</f>
        <v>2018 &amp; after</v>
      </c>
      <c r="P2974" s="12">
        <f>DATE(table_netflix[[#This Row],[release_year]],1,1)</f>
        <v>43101</v>
      </c>
      <c r="Q2974" s="12">
        <f t="shared" si="46"/>
        <v>43112</v>
      </c>
      <c r="R2974" s="12" t="str">
        <f>TEXT(table_netflix[[#This Row],[date_added_todate]], "mmm")</f>
        <v>Jan</v>
      </c>
      <c r="S2974" t="s">
        <v>15320</v>
      </c>
    </row>
    <row r="2975" spans="1:19" x14ac:dyDescent="0.3">
      <c r="A2975" t="s">
        <v>15321</v>
      </c>
      <c r="B2975" t="s">
        <v>15</v>
      </c>
      <c r="C2975" t="s">
        <v>15322</v>
      </c>
      <c r="D2975" t="s">
        <v>15323</v>
      </c>
      <c r="F2975" t="s">
        <v>331</v>
      </c>
      <c r="G2975" s="14" t="s">
        <v>15310</v>
      </c>
      <c r="H2975">
        <v>2017</v>
      </c>
      <c r="I2975" t="s">
        <v>27</v>
      </c>
      <c r="J2975" t="s">
        <v>218</v>
      </c>
      <c r="K2975">
        <f>IFERROR(VALUE(LEFT(table_netflix[[#This Row],[duration (in min)]], LEN(table_netflix[[#This Row],[duration (in min)]])-4)),0)</f>
        <v>100</v>
      </c>
      <c r="L2975" t="s">
        <v>22</v>
      </c>
      <c r="M2975" t="s">
        <v>55</v>
      </c>
      <c r="O2975" t="str" cm="1">
        <f t="array" ref="O2975">_xlfn.IFS(table_netflix[[#This Row],[release_year]]&gt;=2018, "2018 &amp; after", TRUE, "Before 2018")</f>
        <v>Before 2018</v>
      </c>
      <c r="P2975" s="12">
        <f>DATE(table_netflix[[#This Row],[release_year]],1,1)</f>
        <v>42736</v>
      </c>
      <c r="Q2975" s="12">
        <f t="shared" si="46"/>
        <v>43112</v>
      </c>
      <c r="R2975" s="12" t="str">
        <f>TEXT(table_netflix[[#This Row],[date_added_todate]], "mmm")</f>
        <v>Jan</v>
      </c>
      <c r="S2975" t="s">
        <v>15324</v>
      </c>
    </row>
    <row r="2976" spans="1:19" x14ac:dyDescent="0.3">
      <c r="A2976" t="s">
        <v>15325</v>
      </c>
      <c r="B2976" t="s">
        <v>15</v>
      </c>
      <c r="C2976" t="s">
        <v>15326</v>
      </c>
      <c r="D2976" t="s">
        <v>8198</v>
      </c>
      <c r="E2976" t="s">
        <v>8513</v>
      </c>
      <c r="F2976" t="s">
        <v>18</v>
      </c>
      <c r="G2976" s="14" t="s">
        <v>15310</v>
      </c>
      <c r="H2976">
        <v>2018</v>
      </c>
      <c r="I2976" t="s">
        <v>27</v>
      </c>
      <c r="J2976" t="s">
        <v>2552</v>
      </c>
      <c r="K2976">
        <f>IFERROR(VALUE(LEFT(table_netflix[[#This Row],[duration (in min)]], LEN(table_netflix[[#This Row],[duration (in min)]])-4)),0)</f>
        <v>71</v>
      </c>
      <c r="L2976" t="s">
        <v>852</v>
      </c>
      <c r="O2976" t="str" cm="1">
        <f t="array" ref="O2976">_xlfn.IFS(table_netflix[[#This Row],[release_year]]&gt;=2018, "2018 &amp; after", TRUE, "Before 2018")</f>
        <v>2018 &amp; after</v>
      </c>
      <c r="P2976" s="12">
        <f>DATE(table_netflix[[#This Row],[release_year]],1,1)</f>
        <v>43101</v>
      </c>
      <c r="Q2976" s="12">
        <f t="shared" si="46"/>
        <v>43112</v>
      </c>
      <c r="R2976" s="12" t="str">
        <f>TEXT(table_netflix[[#This Row],[date_added_todate]], "mmm")</f>
        <v>Jan</v>
      </c>
      <c r="S2976" t="s">
        <v>15327</v>
      </c>
    </row>
    <row r="2977" spans="1:19" x14ac:dyDescent="0.3">
      <c r="A2977" t="s">
        <v>15329</v>
      </c>
      <c r="B2977" t="s">
        <v>15</v>
      </c>
      <c r="C2977" t="s">
        <v>15330</v>
      </c>
      <c r="D2977" t="s">
        <v>15331</v>
      </c>
      <c r="E2977" t="s">
        <v>15332</v>
      </c>
      <c r="F2977" t="s">
        <v>39</v>
      </c>
      <c r="G2977" s="14" t="s">
        <v>15333</v>
      </c>
      <c r="H2977">
        <v>2017</v>
      </c>
      <c r="I2977" t="s">
        <v>27</v>
      </c>
      <c r="J2977" t="s">
        <v>682</v>
      </c>
      <c r="K2977">
        <f>IFERROR(VALUE(LEFT(table_netflix[[#This Row],[duration (in min)]], LEN(table_netflix[[#This Row],[duration (in min)]])-4)),0)</f>
        <v>135</v>
      </c>
      <c r="L2977" t="s">
        <v>126</v>
      </c>
      <c r="M2977" t="s">
        <v>55</v>
      </c>
      <c r="N2977" t="s">
        <v>142</v>
      </c>
      <c r="O2977" t="str" cm="1">
        <f t="array" ref="O2977">_xlfn.IFS(table_netflix[[#This Row],[release_year]]&gt;=2018, "2018 &amp; after", TRUE, "Before 2018")</f>
        <v>Before 2018</v>
      </c>
      <c r="P2977" s="12">
        <f>DATE(table_netflix[[#This Row],[release_year]],1,1)</f>
        <v>42736</v>
      </c>
      <c r="Q2977" s="12">
        <f t="shared" si="46"/>
        <v>43109</v>
      </c>
      <c r="R2977" s="12" t="str">
        <f>TEXT(table_netflix[[#This Row],[date_added_todate]], "mmm")</f>
        <v>Jan</v>
      </c>
      <c r="S2977" t="s">
        <v>15334</v>
      </c>
    </row>
    <row r="2978" spans="1:19" x14ac:dyDescent="0.3">
      <c r="A2978" t="s">
        <v>15336</v>
      </c>
      <c r="B2978" t="s">
        <v>15</v>
      </c>
      <c r="C2978" t="s">
        <v>15337</v>
      </c>
      <c r="D2978" t="s">
        <v>42</v>
      </c>
      <c r="E2978" t="s">
        <v>15338</v>
      </c>
      <c r="F2978" t="s">
        <v>18</v>
      </c>
      <c r="G2978" s="14" t="s">
        <v>15339</v>
      </c>
      <c r="H2978">
        <v>2016</v>
      </c>
      <c r="I2978" t="s">
        <v>20</v>
      </c>
      <c r="J2978" t="s">
        <v>125</v>
      </c>
      <c r="K2978">
        <f>IFERROR(VALUE(LEFT(table_netflix[[#This Row],[duration (in min)]], LEN(table_netflix[[#This Row],[duration (in min)]])-4)),0)</f>
        <v>97</v>
      </c>
      <c r="L2978" t="s">
        <v>126</v>
      </c>
      <c r="M2978" t="s">
        <v>142</v>
      </c>
      <c r="O2978" t="str" cm="1">
        <f t="array" ref="O2978">_xlfn.IFS(table_netflix[[#This Row],[release_year]]&gt;=2018, "2018 &amp; after", TRUE, "Before 2018")</f>
        <v>Before 2018</v>
      </c>
      <c r="P2978" s="12">
        <f>DATE(table_netflix[[#This Row],[release_year]],1,1)</f>
        <v>42370</v>
      </c>
      <c r="Q2978" s="12">
        <f t="shared" si="46"/>
        <v>43105</v>
      </c>
      <c r="R2978" s="12" t="str">
        <f>TEXT(table_netflix[[#This Row],[date_added_todate]], "mmm")</f>
        <v>Jan</v>
      </c>
      <c r="S2978" t="s">
        <v>15340</v>
      </c>
    </row>
    <row r="2979" spans="1:19" x14ac:dyDescent="0.3">
      <c r="A2979" t="s">
        <v>15341</v>
      </c>
      <c r="B2979" t="s">
        <v>24</v>
      </c>
      <c r="C2979" t="s">
        <v>15342</v>
      </c>
      <c r="D2979" t="s">
        <v>8558</v>
      </c>
      <c r="E2979" t="s">
        <v>15343</v>
      </c>
      <c r="F2979" t="s">
        <v>202</v>
      </c>
      <c r="G2979" s="14" t="s">
        <v>15339</v>
      </c>
      <c r="H2979">
        <v>2018</v>
      </c>
      <c r="I2979" t="s">
        <v>27</v>
      </c>
      <c r="J2979" t="s">
        <v>33</v>
      </c>
      <c r="K2979">
        <f>IFERROR(VALUE(LEFT(table_netflix[[#This Row],[duration (in min)]], LEN(table_netflix[[#This Row],[duration (in min)]])-4)),0)</f>
        <v>0</v>
      </c>
      <c r="L2979" t="s">
        <v>276</v>
      </c>
      <c r="M2979" t="s">
        <v>35</v>
      </c>
      <c r="N2979" t="s">
        <v>44</v>
      </c>
      <c r="O2979" t="str" cm="1">
        <f t="array" ref="O2979">_xlfn.IFS(table_netflix[[#This Row],[release_year]]&gt;=2018, "2018 &amp; after", TRUE, "Before 2018")</f>
        <v>2018 &amp; after</v>
      </c>
      <c r="P2979" s="12">
        <f>DATE(table_netflix[[#This Row],[release_year]],1,1)</f>
        <v>43101</v>
      </c>
      <c r="Q2979" s="12">
        <f t="shared" si="46"/>
        <v>43105</v>
      </c>
      <c r="R2979" s="12" t="str">
        <f>TEXT(table_netflix[[#This Row],[date_added_todate]], "mmm")</f>
        <v>Jan</v>
      </c>
      <c r="S2979" t="s">
        <v>15344</v>
      </c>
    </row>
    <row r="2980" spans="1:19" x14ac:dyDescent="0.3">
      <c r="A2980" t="s">
        <v>15345</v>
      </c>
      <c r="B2980" t="s">
        <v>15</v>
      </c>
      <c r="C2980" t="s">
        <v>15346</v>
      </c>
      <c r="D2980" t="s">
        <v>15347</v>
      </c>
      <c r="E2980" t="s">
        <v>15348</v>
      </c>
      <c r="F2980" t="s">
        <v>18</v>
      </c>
      <c r="G2980" s="14" t="s">
        <v>15349</v>
      </c>
      <c r="H2980">
        <v>2017</v>
      </c>
      <c r="I2980" t="s">
        <v>62</v>
      </c>
      <c r="J2980" t="s">
        <v>549</v>
      </c>
      <c r="K2980">
        <f>IFERROR(VALUE(LEFT(table_netflix[[#This Row],[duration (in min)]], LEN(table_netflix[[#This Row],[duration (in min)]])-4)),0)</f>
        <v>86</v>
      </c>
      <c r="L2980" t="s">
        <v>71</v>
      </c>
      <c r="M2980" t="s">
        <v>72</v>
      </c>
      <c r="N2980" t="s">
        <v>54</v>
      </c>
      <c r="O2980" t="str" cm="1">
        <f t="array" ref="O2980">_xlfn.IFS(table_netflix[[#This Row],[release_year]]&gt;=2018, "2018 &amp; after", TRUE, "Before 2018")</f>
        <v>Before 2018</v>
      </c>
      <c r="P2980" s="12">
        <f>DATE(table_netflix[[#This Row],[release_year]],1,1)</f>
        <v>42736</v>
      </c>
      <c r="Q2980" s="12">
        <f t="shared" si="46"/>
        <v>43102</v>
      </c>
      <c r="R2980" s="12" t="str">
        <f>TEXT(table_netflix[[#This Row],[date_added_todate]], "mmm")</f>
        <v>Jan</v>
      </c>
      <c r="S2980" t="s">
        <v>15350</v>
      </c>
    </row>
    <row r="2981" spans="1:19" x14ac:dyDescent="0.3">
      <c r="A2981" t="s">
        <v>15351</v>
      </c>
      <c r="B2981" t="s">
        <v>15</v>
      </c>
      <c r="C2981" t="s">
        <v>15352</v>
      </c>
      <c r="D2981" t="s">
        <v>15353</v>
      </c>
      <c r="F2981" t="s">
        <v>301</v>
      </c>
      <c r="G2981" s="14" t="s">
        <v>15354</v>
      </c>
      <c r="H2981">
        <v>2017</v>
      </c>
      <c r="I2981" t="s">
        <v>27</v>
      </c>
      <c r="J2981" t="s">
        <v>46</v>
      </c>
      <c r="K2981">
        <f>IFERROR(VALUE(LEFT(table_netflix[[#This Row],[duration (in min)]], LEN(table_netflix[[#This Row],[duration (in min)]])-4)),0)</f>
        <v>91</v>
      </c>
      <c r="L2981" t="s">
        <v>22</v>
      </c>
      <c r="M2981" t="s">
        <v>55</v>
      </c>
      <c r="O2981" t="str" cm="1">
        <f t="array" ref="O2981">_xlfn.IFS(table_netflix[[#This Row],[release_year]]&gt;=2018, "2018 &amp; after", TRUE, "Before 2018")</f>
        <v>Before 2018</v>
      </c>
      <c r="P2981" s="12">
        <f>DATE(table_netflix[[#This Row],[release_year]],1,1)</f>
        <v>42736</v>
      </c>
      <c r="Q2981" s="12">
        <f t="shared" si="46"/>
        <v>43101</v>
      </c>
      <c r="R2981" s="12" t="str">
        <f>TEXT(table_netflix[[#This Row],[date_added_todate]], "mmm")</f>
        <v>Jan</v>
      </c>
      <c r="S2981" t="s">
        <v>15355</v>
      </c>
    </row>
    <row r="2982" spans="1:19" x14ac:dyDescent="0.3">
      <c r="A2982" t="s">
        <v>15356</v>
      </c>
      <c r="B2982" t="s">
        <v>24</v>
      </c>
      <c r="C2982" t="s">
        <v>15357</v>
      </c>
      <c r="D2982" t="s">
        <v>15358</v>
      </c>
      <c r="E2982" t="s">
        <v>15359</v>
      </c>
      <c r="F2982" t="s">
        <v>202</v>
      </c>
      <c r="G2982" s="14" t="s">
        <v>15354</v>
      </c>
      <c r="H2982">
        <v>2010</v>
      </c>
      <c r="I2982" t="s">
        <v>62</v>
      </c>
      <c r="J2982" t="s">
        <v>96</v>
      </c>
      <c r="K2982">
        <f>IFERROR(VALUE(LEFT(table_netflix[[#This Row],[duration (in min)]], LEN(table_netflix[[#This Row],[duration (in min)]])-4)),0)</f>
        <v>0</v>
      </c>
      <c r="L2982" t="s">
        <v>276</v>
      </c>
      <c r="M2982" t="s">
        <v>35</v>
      </c>
      <c r="O2982" t="str" cm="1">
        <f t="array" ref="O2982">_xlfn.IFS(table_netflix[[#This Row],[release_year]]&gt;=2018, "2018 &amp; after", TRUE, "Before 2018")</f>
        <v>Before 2018</v>
      </c>
      <c r="P2982" s="12">
        <f>DATE(table_netflix[[#This Row],[release_year]],1,1)</f>
        <v>40179</v>
      </c>
      <c r="Q2982" s="12">
        <f t="shared" si="46"/>
        <v>43101</v>
      </c>
      <c r="R2982" s="12" t="str">
        <f>TEXT(table_netflix[[#This Row],[date_added_todate]], "mmm")</f>
        <v>Jan</v>
      </c>
      <c r="S2982" t="s">
        <v>15360</v>
      </c>
    </row>
    <row r="2983" spans="1:19" x14ac:dyDescent="0.3">
      <c r="A2983" t="s">
        <v>15361</v>
      </c>
      <c r="B2983" t="s">
        <v>24</v>
      </c>
      <c r="C2983" t="s">
        <v>15362</v>
      </c>
      <c r="D2983" t="s">
        <v>10743</v>
      </c>
      <c r="E2983" t="s">
        <v>3744</v>
      </c>
      <c r="F2983" t="s">
        <v>18</v>
      </c>
      <c r="G2983" s="14" t="s">
        <v>15363</v>
      </c>
      <c r="H2983">
        <v>2017</v>
      </c>
      <c r="I2983" t="s">
        <v>27</v>
      </c>
      <c r="J2983" t="s">
        <v>33</v>
      </c>
      <c r="K2983">
        <f>IFERROR(VALUE(LEFT(table_netflix[[#This Row],[duration (in min)]], LEN(table_netflix[[#This Row],[duration (in min)]])-4)),0)</f>
        <v>0</v>
      </c>
      <c r="L2983" t="s">
        <v>1201</v>
      </c>
      <c r="M2983" t="s">
        <v>41</v>
      </c>
      <c r="O2983" t="str" cm="1">
        <f t="array" ref="O2983">_xlfn.IFS(table_netflix[[#This Row],[release_year]]&gt;=2018, "2018 &amp; after", TRUE, "Before 2018")</f>
        <v>Before 2018</v>
      </c>
      <c r="P2983" s="12">
        <f>DATE(table_netflix[[#This Row],[release_year]],1,1)</f>
        <v>42736</v>
      </c>
      <c r="Q2983" s="12">
        <f t="shared" si="46"/>
        <v>43100</v>
      </c>
      <c r="R2983" s="12" t="str">
        <f>TEXT(table_netflix[[#This Row],[date_added_todate]], "mmm")</f>
        <v>Dec</v>
      </c>
      <c r="S2983" t="s">
        <v>15364</v>
      </c>
    </row>
    <row r="2984" spans="1:19" x14ac:dyDescent="0.3">
      <c r="A2984" t="s">
        <v>15365</v>
      </c>
      <c r="B2984" t="s">
        <v>15</v>
      </c>
      <c r="C2984" t="s">
        <v>15366</v>
      </c>
      <c r="D2984" t="s">
        <v>15367</v>
      </c>
      <c r="E2984" t="s">
        <v>15368</v>
      </c>
      <c r="F2984" t="s">
        <v>18</v>
      </c>
      <c r="G2984" s="14" t="s">
        <v>15363</v>
      </c>
      <c r="H2984">
        <v>2017</v>
      </c>
      <c r="I2984" t="s">
        <v>186</v>
      </c>
      <c r="J2984" t="s">
        <v>457</v>
      </c>
      <c r="K2984">
        <f>IFERROR(VALUE(LEFT(table_netflix[[#This Row],[duration (in min)]], LEN(table_netflix[[#This Row],[duration (in min)]])-4)),0)</f>
        <v>82</v>
      </c>
      <c r="L2984" t="s">
        <v>71</v>
      </c>
      <c r="M2984" t="s">
        <v>55</v>
      </c>
      <c r="O2984" t="str" cm="1">
        <f t="array" ref="O2984">_xlfn.IFS(table_netflix[[#This Row],[release_year]]&gt;=2018, "2018 &amp; after", TRUE, "Before 2018")</f>
        <v>Before 2018</v>
      </c>
      <c r="P2984" s="12">
        <f>DATE(table_netflix[[#This Row],[release_year]],1,1)</f>
        <v>42736</v>
      </c>
      <c r="Q2984" s="12">
        <f t="shared" si="46"/>
        <v>43100</v>
      </c>
      <c r="R2984" s="12" t="str">
        <f>TEXT(table_netflix[[#This Row],[date_added_todate]], "mmm")</f>
        <v>Dec</v>
      </c>
      <c r="S2984" t="s">
        <v>15369</v>
      </c>
    </row>
    <row r="2985" spans="1:19" x14ac:dyDescent="0.3">
      <c r="A2985" t="s">
        <v>15370</v>
      </c>
      <c r="B2985" t="s">
        <v>15</v>
      </c>
      <c r="C2985" t="s">
        <v>15371</v>
      </c>
      <c r="D2985" t="s">
        <v>15372</v>
      </c>
      <c r="E2985" t="s">
        <v>15373</v>
      </c>
      <c r="F2985" t="s">
        <v>523</v>
      </c>
      <c r="G2985" s="14" t="s">
        <v>15374</v>
      </c>
      <c r="H2985">
        <v>2016</v>
      </c>
      <c r="I2985" t="s">
        <v>186</v>
      </c>
      <c r="J2985" t="s">
        <v>226</v>
      </c>
      <c r="K2985">
        <f>IFERROR(VALUE(LEFT(table_netflix[[#This Row],[duration (in min)]], LEN(table_netflix[[#This Row],[duration (in min)]])-4)),0)</f>
        <v>102</v>
      </c>
      <c r="L2985" t="s">
        <v>71</v>
      </c>
      <c r="M2985" t="s">
        <v>55</v>
      </c>
      <c r="N2985" t="s">
        <v>266</v>
      </c>
      <c r="O2985" t="str" cm="1">
        <f t="array" ref="O2985">_xlfn.IFS(table_netflix[[#This Row],[release_year]]&gt;=2018, "2018 &amp; after", TRUE, "Before 2018")</f>
        <v>Before 2018</v>
      </c>
      <c r="P2985" s="12">
        <f>DATE(table_netflix[[#This Row],[release_year]],1,1)</f>
        <v>42370</v>
      </c>
      <c r="Q2985" s="12">
        <f t="shared" si="46"/>
        <v>43099</v>
      </c>
      <c r="R2985" s="12" t="str">
        <f>TEXT(table_netflix[[#This Row],[date_added_todate]], "mmm")</f>
        <v>Dec</v>
      </c>
      <c r="S2985" t="s">
        <v>15375</v>
      </c>
    </row>
    <row r="2986" spans="1:19" x14ac:dyDescent="0.3">
      <c r="A2986" t="s">
        <v>15377</v>
      </c>
      <c r="B2986" t="s">
        <v>15</v>
      </c>
      <c r="C2986" t="s">
        <v>15378</v>
      </c>
      <c r="D2986" t="s">
        <v>15379</v>
      </c>
      <c r="E2986" t="s">
        <v>15380</v>
      </c>
      <c r="F2986" t="s">
        <v>307</v>
      </c>
      <c r="G2986" s="14" t="s">
        <v>15376</v>
      </c>
      <c r="H2986">
        <v>2017</v>
      </c>
      <c r="I2986" t="s">
        <v>62</v>
      </c>
      <c r="J2986" t="s">
        <v>143</v>
      </c>
      <c r="K2986">
        <f>IFERROR(VALUE(LEFT(table_netflix[[#This Row],[duration (in min)]], LEN(table_netflix[[#This Row],[duration (in min)]])-4)),0)</f>
        <v>105</v>
      </c>
      <c r="L2986" t="s">
        <v>144</v>
      </c>
      <c r="M2986" t="s">
        <v>85</v>
      </c>
      <c r="N2986" t="s">
        <v>72</v>
      </c>
      <c r="O2986" t="str" cm="1">
        <f t="array" ref="O2986">_xlfn.IFS(table_netflix[[#This Row],[release_year]]&gt;=2018, "2018 &amp; after", TRUE, "Before 2018")</f>
        <v>Before 2018</v>
      </c>
      <c r="P2986" s="12">
        <f>DATE(table_netflix[[#This Row],[release_year]],1,1)</f>
        <v>42736</v>
      </c>
      <c r="Q2986" s="12">
        <f t="shared" si="46"/>
        <v>43098</v>
      </c>
      <c r="R2986" s="12" t="str">
        <f>TEXT(table_netflix[[#This Row],[date_added_todate]], "mmm")</f>
        <v>Dec</v>
      </c>
      <c r="S2986" t="s">
        <v>15381</v>
      </c>
    </row>
    <row r="2987" spans="1:19" x14ac:dyDescent="0.3">
      <c r="A2987" t="s">
        <v>15382</v>
      </c>
      <c r="B2987" t="s">
        <v>15</v>
      </c>
      <c r="C2987" t="s">
        <v>15383</v>
      </c>
      <c r="D2987" t="s">
        <v>4627</v>
      </c>
      <c r="E2987" t="s">
        <v>15384</v>
      </c>
      <c r="F2987" t="s">
        <v>80</v>
      </c>
      <c r="G2987" s="14" t="s">
        <v>15385</v>
      </c>
      <c r="H2987">
        <v>2017</v>
      </c>
      <c r="I2987" t="s">
        <v>62</v>
      </c>
      <c r="J2987" t="s">
        <v>133</v>
      </c>
      <c r="K2987">
        <f>IFERROR(VALUE(LEFT(table_netflix[[#This Row],[duration (in min)]], LEN(table_netflix[[#This Row],[duration (in min)]])-4)),0)</f>
        <v>106</v>
      </c>
      <c r="L2987" t="s">
        <v>47</v>
      </c>
      <c r="M2987" t="s">
        <v>112</v>
      </c>
      <c r="O2987" t="str" cm="1">
        <f t="array" ref="O2987">_xlfn.IFS(table_netflix[[#This Row],[release_year]]&gt;=2018, "2018 &amp; after", TRUE, "Before 2018")</f>
        <v>Before 2018</v>
      </c>
      <c r="P2987" s="12">
        <f>DATE(table_netflix[[#This Row],[release_year]],1,1)</f>
        <v>42736</v>
      </c>
      <c r="Q2987" s="12">
        <f t="shared" si="46"/>
        <v>43096</v>
      </c>
      <c r="R2987" s="12" t="str">
        <f>TEXT(table_netflix[[#This Row],[date_added_todate]], "mmm")</f>
        <v>Dec</v>
      </c>
      <c r="S2987" t="s">
        <v>15386</v>
      </c>
    </row>
    <row r="2988" spans="1:19" x14ac:dyDescent="0.3">
      <c r="A2988" t="s">
        <v>15387</v>
      </c>
      <c r="B2988" t="s">
        <v>15</v>
      </c>
      <c r="C2988" t="s">
        <v>15388</v>
      </c>
      <c r="D2988" t="s">
        <v>15389</v>
      </c>
      <c r="E2988" t="s">
        <v>15390</v>
      </c>
      <c r="F2988" t="s">
        <v>18</v>
      </c>
      <c r="G2988" s="14" t="s">
        <v>15391</v>
      </c>
      <c r="H2988">
        <v>2017</v>
      </c>
      <c r="I2988" t="s">
        <v>27</v>
      </c>
      <c r="J2988" t="s">
        <v>46</v>
      </c>
      <c r="K2988">
        <f>IFERROR(VALUE(LEFT(table_netflix[[#This Row],[duration (in min)]], LEN(table_netflix[[#This Row],[duration (in min)]])-4)),0)</f>
        <v>91</v>
      </c>
      <c r="L2988" t="s">
        <v>71</v>
      </c>
      <c r="M2988" t="s">
        <v>54</v>
      </c>
      <c r="O2988" t="str" cm="1">
        <f t="array" ref="O2988">_xlfn.IFS(table_netflix[[#This Row],[release_year]]&gt;=2018, "2018 &amp; after", TRUE, "Before 2018")</f>
        <v>Before 2018</v>
      </c>
      <c r="P2988" s="12">
        <f>DATE(table_netflix[[#This Row],[release_year]],1,1)</f>
        <v>42736</v>
      </c>
      <c r="Q2988" s="12">
        <f t="shared" si="46"/>
        <v>43095</v>
      </c>
      <c r="R2988" s="12" t="str">
        <f>TEXT(table_netflix[[#This Row],[date_added_todate]], "mmm")</f>
        <v>Dec</v>
      </c>
      <c r="S2988" t="s">
        <v>15392</v>
      </c>
    </row>
    <row r="2989" spans="1:19" x14ac:dyDescent="0.3">
      <c r="A2989" t="s">
        <v>15393</v>
      </c>
      <c r="B2989" t="s">
        <v>15</v>
      </c>
      <c r="C2989" t="s">
        <v>15394</v>
      </c>
      <c r="D2989" t="s">
        <v>10963</v>
      </c>
      <c r="E2989" t="s">
        <v>15395</v>
      </c>
      <c r="F2989" t="s">
        <v>18</v>
      </c>
      <c r="G2989" s="14" t="s">
        <v>15391</v>
      </c>
      <c r="H2989">
        <v>2017</v>
      </c>
      <c r="I2989" t="s">
        <v>27</v>
      </c>
      <c r="J2989" t="s">
        <v>101</v>
      </c>
      <c r="K2989">
        <f>IFERROR(VALUE(LEFT(table_netflix[[#This Row],[duration (in min)]], LEN(table_netflix[[#This Row],[duration (in min)]])-4)),0)</f>
        <v>61</v>
      </c>
      <c r="L2989" t="s">
        <v>852</v>
      </c>
      <c r="O2989" t="str" cm="1">
        <f t="array" ref="O2989">_xlfn.IFS(table_netflix[[#This Row],[release_year]]&gt;=2018, "2018 &amp; after", TRUE, "Before 2018")</f>
        <v>Before 2018</v>
      </c>
      <c r="P2989" s="12">
        <f>DATE(table_netflix[[#This Row],[release_year]],1,1)</f>
        <v>42736</v>
      </c>
      <c r="Q2989" s="12">
        <f t="shared" si="46"/>
        <v>43095</v>
      </c>
      <c r="R2989" s="12" t="str">
        <f>TEXT(table_netflix[[#This Row],[date_added_todate]], "mmm")</f>
        <v>Dec</v>
      </c>
      <c r="S2989" t="s">
        <v>15396</v>
      </c>
    </row>
    <row r="2990" spans="1:19" x14ac:dyDescent="0.3">
      <c r="A2990" t="s">
        <v>15398</v>
      </c>
      <c r="B2990" t="s">
        <v>15</v>
      </c>
      <c r="C2990" t="s">
        <v>15399</v>
      </c>
      <c r="D2990" t="s">
        <v>15400</v>
      </c>
      <c r="E2990" t="s">
        <v>15401</v>
      </c>
      <c r="F2990" t="s">
        <v>18</v>
      </c>
      <c r="G2990" s="14" t="s">
        <v>15402</v>
      </c>
      <c r="H2990">
        <v>2017</v>
      </c>
      <c r="I2990" t="s">
        <v>27</v>
      </c>
      <c r="J2990" t="s">
        <v>327</v>
      </c>
      <c r="K2990">
        <f>IFERROR(VALUE(LEFT(table_netflix[[#This Row],[duration (in min)]], LEN(table_netflix[[#This Row],[duration (in min)]])-4)),0)</f>
        <v>80</v>
      </c>
      <c r="L2990" t="s">
        <v>126</v>
      </c>
      <c r="M2990" t="s">
        <v>54</v>
      </c>
      <c r="N2990" t="s">
        <v>142</v>
      </c>
      <c r="O2990" t="str" cm="1">
        <f t="array" ref="O2990">_xlfn.IFS(table_netflix[[#This Row],[release_year]]&gt;=2018, "2018 &amp; after", TRUE, "Before 2018")</f>
        <v>Before 2018</v>
      </c>
      <c r="P2990" s="12">
        <f>DATE(table_netflix[[#This Row],[release_year]],1,1)</f>
        <v>42736</v>
      </c>
      <c r="Q2990" s="12">
        <f t="shared" si="46"/>
        <v>43092</v>
      </c>
      <c r="R2990" s="12" t="str">
        <f>TEXT(table_netflix[[#This Row],[date_added_todate]], "mmm")</f>
        <v>Dec</v>
      </c>
      <c r="S2990" t="s">
        <v>15403</v>
      </c>
    </row>
    <row r="2991" spans="1:19" x14ac:dyDescent="0.3">
      <c r="A2991" t="s">
        <v>15404</v>
      </c>
      <c r="B2991" t="s">
        <v>24</v>
      </c>
      <c r="C2991" t="s">
        <v>15405</v>
      </c>
      <c r="D2991" t="s">
        <v>15406</v>
      </c>
      <c r="E2991" t="s">
        <v>3138</v>
      </c>
      <c r="F2991" t="s">
        <v>61</v>
      </c>
      <c r="G2991" s="14" t="s">
        <v>15402</v>
      </c>
      <c r="H2991">
        <v>2017</v>
      </c>
      <c r="I2991" t="s">
        <v>84</v>
      </c>
      <c r="J2991" t="s">
        <v>33</v>
      </c>
      <c r="K2991">
        <f>IFERROR(VALUE(LEFT(table_netflix[[#This Row],[duration (in min)]], LEN(table_netflix[[#This Row],[duration (in min)]])-4)),0)</f>
        <v>0</v>
      </c>
      <c r="L2991" t="s">
        <v>64</v>
      </c>
      <c r="M2991" t="s">
        <v>74</v>
      </c>
      <c r="O2991" t="str" cm="1">
        <f t="array" ref="O2991">_xlfn.IFS(table_netflix[[#This Row],[release_year]]&gt;=2018, "2018 &amp; after", TRUE, "Before 2018")</f>
        <v>Before 2018</v>
      </c>
      <c r="P2991" s="12">
        <f>DATE(table_netflix[[#This Row],[release_year]],1,1)</f>
        <v>42736</v>
      </c>
      <c r="Q2991" s="12">
        <f t="shared" si="46"/>
        <v>43092</v>
      </c>
      <c r="R2991" s="12" t="str">
        <f>TEXT(table_netflix[[#This Row],[date_added_todate]], "mmm")</f>
        <v>Dec</v>
      </c>
      <c r="S2991" t="s">
        <v>15407</v>
      </c>
    </row>
    <row r="2992" spans="1:19" x14ac:dyDescent="0.3">
      <c r="A2992" t="s">
        <v>15409</v>
      </c>
      <c r="B2992" t="s">
        <v>15</v>
      </c>
      <c r="C2992" t="s">
        <v>15410</v>
      </c>
      <c r="D2992" t="s">
        <v>2312</v>
      </c>
      <c r="E2992" t="s">
        <v>15411</v>
      </c>
      <c r="F2992" t="s">
        <v>18</v>
      </c>
      <c r="G2992" s="14" t="s">
        <v>15408</v>
      </c>
      <c r="H2992">
        <v>2017</v>
      </c>
      <c r="I2992" t="s">
        <v>27</v>
      </c>
      <c r="J2992" t="s">
        <v>381</v>
      </c>
      <c r="K2992">
        <f>IFERROR(VALUE(LEFT(table_netflix[[#This Row],[duration (in min)]], LEN(table_netflix[[#This Row],[duration (in min)]])-4)),0)</f>
        <v>118</v>
      </c>
      <c r="L2992" t="s">
        <v>144</v>
      </c>
      <c r="M2992" t="s">
        <v>127</v>
      </c>
      <c r="O2992" t="str" cm="1">
        <f t="array" ref="O2992">_xlfn.IFS(table_netflix[[#This Row],[release_year]]&gt;=2018, "2018 &amp; after", TRUE, "Before 2018")</f>
        <v>Before 2018</v>
      </c>
      <c r="P2992" s="12">
        <f>DATE(table_netflix[[#This Row],[release_year]],1,1)</f>
        <v>42736</v>
      </c>
      <c r="Q2992" s="12">
        <f t="shared" si="46"/>
        <v>43091</v>
      </c>
      <c r="R2992" s="12" t="str">
        <f>TEXT(table_netflix[[#This Row],[date_added_todate]], "mmm")</f>
        <v>Dec</v>
      </c>
      <c r="S2992" t="s">
        <v>15412</v>
      </c>
    </row>
    <row r="2993" spans="1:19" x14ac:dyDescent="0.3">
      <c r="A2993" t="s">
        <v>15413</v>
      </c>
      <c r="B2993" t="s">
        <v>15</v>
      </c>
      <c r="C2993" t="s">
        <v>15414</v>
      </c>
      <c r="D2993" t="s">
        <v>15415</v>
      </c>
      <c r="E2993" t="s">
        <v>15416</v>
      </c>
      <c r="F2993" t="s">
        <v>451</v>
      </c>
      <c r="G2993" s="14" t="s">
        <v>15417</v>
      </c>
      <c r="H2993">
        <v>2017</v>
      </c>
      <c r="I2993" t="s">
        <v>27</v>
      </c>
      <c r="J2993" t="s">
        <v>92</v>
      </c>
      <c r="K2993">
        <f>IFERROR(VALUE(LEFT(table_netflix[[#This Row],[duration (in min)]], LEN(table_netflix[[#This Row],[duration (in min)]])-4)),0)</f>
        <v>94</v>
      </c>
      <c r="L2993" t="s">
        <v>53</v>
      </c>
      <c r="M2993" t="s">
        <v>55</v>
      </c>
      <c r="N2993" t="s">
        <v>107</v>
      </c>
      <c r="O2993" t="str" cm="1">
        <f t="array" ref="O2993">_xlfn.IFS(table_netflix[[#This Row],[release_year]]&gt;=2018, "2018 &amp; after", TRUE, "Before 2018")</f>
        <v>Before 2018</v>
      </c>
      <c r="P2993" s="12">
        <f>DATE(table_netflix[[#This Row],[release_year]],1,1)</f>
        <v>42736</v>
      </c>
      <c r="Q2993" s="12">
        <f t="shared" si="46"/>
        <v>43090</v>
      </c>
      <c r="R2993" s="12" t="str">
        <f>TEXT(table_netflix[[#This Row],[date_added_todate]], "mmm")</f>
        <v>Dec</v>
      </c>
      <c r="S2993" t="s">
        <v>15418</v>
      </c>
    </row>
    <row r="2994" spans="1:19" x14ac:dyDescent="0.3">
      <c r="A2994" t="s">
        <v>15419</v>
      </c>
      <c r="B2994" t="s">
        <v>15</v>
      </c>
      <c r="C2994" t="s">
        <v>15420</v>
      </c>
      <c r="D2994" t="s">
        <v>15421</v>
      </c>
      <c r="E2994" t="s">
        <v>15422</v>
      </c>
      <c r="F2994" t="s">
        <v>523</v>
      </c>
      <c r="G2994" s="14" t="s">
        <v>15423</v>
      </c>
      <c r="H2994">
        <v>2017</v>
      </c>
      <c r="I2994" t="s">
        <v>264</v>
      </c>
      <c r="J2994" t="s">
        <v>788</v>
      </c>
      <c r="K2994">
        <f>IFERROR(VALUE(LEFT(table_netflix[[#This Row],[duration (in min)]], LEN(table_netflix[[#This Row],[duration (in min)]])-4)),0)</f>
        <v>84</v>
      </c>
      <c r="L2994" t="s">
        <v>47</v>
      </c>
      <c r="M2994" t="s">
        <v>85</v>
      </c>
      <c r="O2994" t="str" cm="1">
        <f t="array" ref="O2994">_xlfn.IFS(table_netflix[[#This Row],[release_year]]&gt;=2018, "2018 &amp; after", TRUE, "Before 2018")</f>
        <v>Before 2018</v>
      </c>
      <c r="P2994" s="12">
        <f>DATE(table_netflix[[#This Row],[release_year]],1,1)</f>
        <v>42736</v>
      </c>
      <c r="Q2994" s="12">
        <f t="shared" si="46"/>
        <v>43089</v>
      </c>
      <c r="R2994" s="12" t="str">
        <f>TEXT(table_netflix[[#This Row],[date_added_todate]], "mmm")</f>
        <v>Dec</v>
      </c>
      <c r="S2994" t="s">
        <v>15424</v>
      </c>
    </row>
    <row r="2995" spans="1:19" x14ac:dyDescent="0.3">
      <c r="A2995" t="s">
        <v>15425</v>
      </c>
      <c r="B2995" t="s">
        <v>15</v>
      </c>
      <c r="C2995" t="s">
        <v>15426</v>
      </c>
      <c r="D2995" t="s">
        <v>15427</v>
      </c>
      <c r="E2995" t="s">
        <v>15428</v>
      </c>
      <c r="F2995" t="s">
        <v>90</v>
      </c>
      <c r="G2995" s="14" t="s">
        <v>15423</v>
      </c>
      <c r="H2995">
        <v>2016</v>
      </c>
      <c r="I2995" t="s">
        <v>186</v>
      </c>
      <c r="J2995" t="s">
        <v>118</v>
      </c>
      <c r="K2995">
        <f>IFERROR(VALUE(LEFT(table_netflix[[#This Row],[duration (in min)]], LEN(table_netflix[[#This Row],[duration (in min)]])-4)),0)</f>
        <v>103</v>
      </c>
      <c r="L2995" t="s">
        <v>22</v>
      </c>
      <c r="O2995" t="str" cm="1">
        <f t="array" ref="O2995">_xlfn.IFS(table_netflix[[#This Row],[release_year]]&gt;=2018, "2018 &amp; after", TRUE, "Before 2018")</f>
        <v>Before 2018</v>
      </c>
      <c r="P2995" s="12">
        <f>DATE(table_netflix[[#This Row],[release_year]],1,1)</f>
        <v>42370</v>
      </c>
      <c r="Q2995" s="12">
        <f t="shared" si="46"/>
        <v>43089</v>
      </c>
      <c r="R2995" s="12" t="str">
        <f>TEXT(table_netflix[[#This Row],[date_added_todate]], "mmm")</f>
        <v>Dec</v>
      </c>
      <c r="S2995" t="s">
        <v>15429</v>
      </c>
    </row>
    <row r="2996" spans="1:19" x14ac:dyDescent="0.3">
      <c r="A2996" t="s">
        <v>15430</v>
      </c>
      <c r="B2996" t="s">
        <v>15</v>
      </c>
      <c r="C2996" t="s">
        <v>15431</v>
      </c>
      <c r="D2996" t="s">
        <v>14796</v>
      </c>
      <c r="E2996" t="s">
        <v>15432</v>
      </c>
      <c r="F2996" t="s">
        <v>61</v>
      </c>
      <c r="G2996" s="14" t="s">
        <v>15433</v>
      </c>
      <c r="H2996">
        <v>2017</v>
      </c>
      <c r="I2996" t="s">
        <v>27</v>
      </c>
      <c r="J2996" t="s">
        <v>942</v>
      </c>
      <c r="K2996">
        <f>IFERROR(VALUE(LEFT(table_netflix[[#This Row],[duration (in min)]], LEN(table_netflix[[#This Row],[duration (in min)]])-4)),0)</f>
        <v>69</v>
      </c>
      <c r="L2996" t="s">
        <v>852</v>
      </c>
      <c r="O2996" t="str" cm="1">
        <f t="array" ref="O2996">_xlfn.IFS(table_netflix[[#This Row],[release_year]]&gt;=2018, "2018 &amp; after", TRUE, "Before 2018")</f>
        <v>Before 2018</v>
      </c>
      <c r="P2996" s="12">
        <f>DATE(table_netflix[[#This Row],[release_year]],1,1)</f>
        <v>42736</v>
      </c>
      <c r="Q2996" s="12">
        <f t="shared" si="46"/>
        <v>43088</v>
      </c>
      <c r="R2996" s="12" t="str">
        <f>TEXT(table_netflix[[#This Row],[date_added_todate]], "mmm")</f>
        <v>Dec</v>
      </c>
      <c r="S2996" t="s">
        <v>15434</v>
      </c>
    </row>
    <row r="2997" spans="1:19" x14ac:dyDescent="0.3">
      <c r="A2997" t="s">
        <v>15437</v>
      </c>
      <c r="B2997" t="s">
        <v>15</v>
      </c>
      <c r="C2997" t="s">
        <v>15438</v>
      </c>
      <c r="D2997" t="s">
        <v>1488</v>
      </c>
      <c r="E2997" t="s">
        <v>15439</v>
      </c>
      <c r="F2997" t="s">
        <v>18</v>
      </c>
      <c r="G2997" s="14" t="s">
        <v>15436</v>
      </c>
      <c r="H2997">
        <v>2017</v>
      </c>
      <c r="I2997" t="s">
        <v>264</v>
      </c>
      <c r="J2997" t="s">
        <v>143</v>
      </c>
      <c r="K2997">
        <f>IFERROR(VALUE(LEFT(table_netflix[[#This Row],[duration (in min)]], LEN(table_netflix[[#This Row],[duration (in min)]])-4)),0)</f>
        <v>105</v>
      </c>
      <c r="L2997" t="s">
        <v>53</v>
      </c>
      <c r="M2997" t="s">
        <v>55</v>
      </c>
      <c r="N2997" t="s">
        <v>107</v>
      </c>
      <c r="O2997" t="str" cm="1">
        <f t="array" ref="O2997">_xlfn.IFS(table_netflix[[#This Row],[release_year]]&gt;=2018, "2018 &amp; after", TRUE, "Before 2018")</f>
        <v>Before 2018</v>
      </c>
      <c r="P2997" s="12">
        <f>DATE(table_netflix[[#This Row],[release_year]],1,1)</f>
        <v>42736</v>
      </c>
      <c r="Q2997" s="12">
        <f t="shared" si="46"/>
        <v>43084</v>
      </c>
      <c r="R2997" s="12" t="str">
        <f>TEXT(table_netflix[[#This Row],[date_added_todate]], "mmm")</f>
        <v>Dec</v>
      </c>
      <c r="S2997" t="s">
        <v>15440</v>
      </c>
    </row>
    <row r="2998" spans="1:19" x14ac:dyDescent="0.3">
      <c r="A2998" t="s">
        <v>15441</v>
      </c>
      <c r="B2998" t="s">
        <v>15</v>
      </c>
      <c r="C2998" t="s">
        <v>15442</v>
      </c>
      <c r="D2998" t="s">
        <v>15443</v>
      </c>
      <c r="E2998" t="s">
        <v>15444</v>
      </c>
      <c r="F2998" t="s">
        <v>39</v>
      </c>
      <c r="G2998" s="14" t="s">
        <v>15436</v>
      </c>
      <c r="H2998">
        <v>2017</v>
      </c>
      <c r="I2998" t="s">
        <v>27</v>
      </c>
      <c r="J2998" t="s">
        <v>337</v>
      </c>
      <c r="K2998">
        <f>IFERROR(VALUE(LEFT(table_netflix[[#This Row],[duration (in min)]], LEN(table_netflix[[#This Row],[duration (in min)]])-4)),0)</f>
        <v>128</v>
      </c>
      <c r="L2998" t="s">
        <v>71</v>
      </c>
      <c r="M2998" t="s">
        <v>72</v>
      </c>
      <c r="N2998" t="s">
        <v>55</v>
      </c>
      <c r="O2998" t="str" cm="1">
        <f t="array" ref="O2998">_xlfn.IFS(table_netflix[[#This Row],[release_year]]&gt;=2018, "2018 &amp; after", TRUE, "Before 2018")</f>
        <v>Before 2018</v>
      </c>
      <c r="P2998" s="12">
        <f>DATE(table_netflix[[#This Row],[release_year]],1,1)</f>
        <v>42736</v>
      </c>
      <c r="Q2998" s="12">
        <f t="shared" si="46"/>
        <v>43084</v>
      </c>
      <c r="R2998" s="12" t="str">
        <f>TEXT(table_netflix[[#This Row],[date_added_todate]], "mmm")</f>
        <v>Dec</v>
      </c>
      <c r="S2998" t="s">
        <v>15445</v>
      </c>
    </row>
    <row r="2999" spans="1:19" x14ac:dyDescent="0.3">
      <c r="A2999" t="s">
        <v>15446</v>
      </c>
      <c r="B2999" t="s">
        <v>15</v>
      </c>
      <c r="C2999" t="s">
        <v>15447</v>
      </c>
      <c r="D2999" t="s">
        <v>15448</v>
      </c>
      <c r="E2999" t="s">
        <v>15449</v>
      </c>
      <c r="F2999" t="s">
        <v>18</v>
      </c>
      <c r="G2999" s="14" t="s">
        <v>15436</v>
      </c>
      <c r="H2999">
        <v>2017</v>
      </c>
      <c r="I2999" t="s">
        <v>20</v>
      </c>
      <c r="J2999" t="s">
        <v>549</v>
      </c>
      <c r="K2999">
        <f>IFERROR(VALUE(LEFT(table_netflix[[#This Row],[duration (in min)]], LEN(table_netflix[[#This Row],[duration (in min)]])-4)),0)</f>
        <v>86</v>
      </c>
      <c r="L2999" t="s">
        <v>71</v>
      </c>
      <c r="M2999" t="s">
        <v>54</v>
      </c>
      <c r="O2999" t="str" cm="1">
        <f t="array" ref="O2999">_xlfn.IFS(table_netflix[[#This Row],[release_year]]&gt;=2018, "2018 &amp; after", TRUE, "Before 2018")</f>
        <v>Before 2018</v>
      </c>
      <c r="P2999" s="12">
        <f>DATE(table_netflix[[#This Row],[release_year]],1,1)</f>
        <v>42736</v>
      </c>
      <c r="Q2999" s="12">
        <f t="shared" si="46"/>
        <v>43084</v>
      </c>
      <c r="R2999" s="12" t="str">
        <f>TEXT(table_netflix[[#This Row],[date_added_todate]], "mmm")</f>
        <v>Dec</v>
      </c>
      <c r="S2999" t="s">
        <v>15450</v>
      </c>
    </row>
    <row r="3000" spans="1:19" x14ac:dyDescent="0.3">
      <c r="A3000" t="s">
        <v>15451</v>
      </c>
      <c r="B3000" t="s">
        <v>15</v>
      </c>
      <c r="C3000" t="s">
        <v>15452</v>
      </c>
      <c r="D3000" t="s">
        <v>15453</v>
      </c>
      <c r="E3000" t="s">
        <v>15454</v>
      </c>
      <c r="F3000" t="s">
        <v>331</v>
      </c>
      <c r="G3000" s="14" t="s">
        <v>15436</v>
      </c>
      <c r="H3000">
        <v>2015</v>
      </c>
      <c r="I3000" t="s">
        <v>27</v>
      </c>
      <c r="J3000" t="s">
        <v>499</v>
      </c>
      <c r="K3000">
        <f>IFERROR(VALUE(LEFT(table_netflix[[#This Row],[duration (in min)]], LEN(table_netflix[[#This Row],[duration (in min)]])-4)),0)</f>
        <v>109</v>
      </c>
      <c r="L3000" t="s">
        <v>71</v>
      </c>
      <c r="M3000" t="s">
        <v>72</v>
      </c>
      <c r="N3000" t="s">
        <v>55</v>
      </c>
      <c r="O3000" t="str" cm="1">
        <f t="array" ref="O3000">_xlfn.IFS(table_netflix[[#This Row],[release_year]]&gt;=2018, "2018 &amp; after", TRUE, "Before 2018")</f>
        <v>Before 2018</v>
      </c>
      <c r="P3000" s="12">
        <f>DATE(table_netflix[[#This Row],[release_year]],1,1)</f>
        <v>42005</v>
      </c>
      <c r="Q3000" s="12">
        <f t="shared" si="46"/>
        <v>43084</v>
      </c>
      <c r="R3000" s="12" t="str">
        <f>TEXT(table_netflix[[#This Row],[date_added_todate]], "mmm")</f>
        <v>Dec</v>
      </c>
      <c r="S3000" t="s">
        <v>15455</v>
      </c>
    </row>
    <row r="3001" spans="1:19" x14ac:dyDescent="0.3">
      <c r="A3001" t="s">
        <v>15456</v>
      </c>
      <c r="B3001" t="s">
        <v>15</v>
      </c>
      <c r="C3001" t="s">
        <v>15457</v>
      </c>
      <c r="D3001" t="s">
        <v>7592</v>
      </c>
      <c r="E3001" t="s">
        <v>15458</v>
      </c>
      <c r="F3001" t="s">
        <v>18</v>
      </c>
      <c r="G3001" s="14" t="s">
        <v>15459</v>
      </c>
      <c r="H3001">
        <v>2017</v>
      </c>
      <c r="I3001" t="s">
        <v>27</v>
      </c>
      <c r="J3001" t="s">
        <v>787</v>
      </c>
      <c r="K3001">
        <f>IFERROR(VALUE(LEFT(table_netflix[[#This Row],[duration (in min)]], LEN(table_netflix[[#This Row],[duration (in min)]])-4)),0)</f>
        <v>70</v>
      </c>
      <c r="L3001" t="s">
        <v>852</v>
      </c>
      <c r="O3001" t="str" cm="1">
        <f t="array" ref="O3001">_xlfn.IFS(table_netflix[[#This Row],[release_year]]&gt;=2018, "2018 &amp; after", TRUE, "Before 2018")</f>
        <v>Before 2018</v>
      </c>
      <c r="P3001" s="12">
        <f>DATE(table_netflix[[#This Row],[release_year]],1,1)</f>
        <v>42736</v>
      </c>
      <c r="Q3001" s="12">
        <f t="shared" si="46"/>
        <v>43081</v>
      </c>
      <c r="R3001" s="12" t="str">
        <f>TEXT(table_netflix[[#This Row],[date_added_todate]], "mmm")</f>
        <v>Dec</v>
      </c>
      <c r="S3001" t="s">
        <v>15460</v>
      </c>
    </row>
    <row r="3002" spans="1:19" x14ac:dyDescent="0.3">
      <c r="A3002" t="s">
        <v>15462</v>
      </c>
      <c r="B3002" t="s">
        <v>15</v>
      </c>
      <c r="C3002" t="s">
        <v>15463</v>
      </c>
      <c r="D3002" t="s">
        <v>4985</v>
      </c>
      <c r="E3002" t="s">
        <v>15464</v>
      </c>
      <c r="F3002" t="s">
        <v>18</v>
      </c>
      <c r="G3002" s="14" t="s">
        <v>15465</v>
      </c>
      <c r="H3002">
        <v>2017</v>
      </c>
      <c r="I3002" t="s">
        <v>27</v>
      </c>
      <c r="J3002" t="s">
        <v>583</v>
      </c>
      <c r="K3002">
        <f>IFERROR(VALUE(LEFT(table_netflix[[#This Row],[duration (in min)]], LEN(table_netflix[[#This Row],[duration (in min)]])-4)),0)</f>
        <v>89</v>
      </c>
      <c r="L3002" t="s">
        <v>71</v>
      </c>
      <c r="M3002" t="s">
        <v>72</v>
      </c>
      <c r="O3002" t="str" cm="1">
        <f t="array" ref="O3002">_xlfn.IFS(table_netflix[[#This Row],[release_year]]&gt;=2018, "2018 &amp; after", TRUE, "Before 2018")</f>
        <v>Before 2018</v>
      </c>
      <c r="P3002" s="12">
        <f>DATE(table_netflix[[#This Row],[release_year]],1,1)</f>
        <v>42736</v>
      </c>
      <c r="Q3002" s="12">
        <f t="shared" si="46"/>
        <v>43077</v>
      </c>
      <c r="R3002" s="12" t="str">
        <f>TEXT(table_netflix[[#This Row],[date_added_todate]], "mmm")</f>
        <v>Dec</v>
      </c>
      <c r="S3002" t="s">
        <v>15466</v>
      </c>
    </row>
    <row r="3003" spans="1:19" x14ac:dyDescent="0.3">
      <c r="A3003" t="s">
        <v>15467</v>
      </c>
      <c r="B3003" t="s">
        <v>15</v>
      </c>
      <c r="C3003" t="s">
        <v>15468</v>
      </c>
      <c r="D3003" t="s">
        <v>15469</v>
      </c>
      <c r="E3003" t="s">
        <v>15470</v>
      </c>
      <c r="F3003" t="s">
        <v>39</v>
      </c>
      <c r="G3003" s="14" t="s">
        <v>15465</v>
      </c>
      <c r="H3003">
        <v>1986</v>
      </c>
      <c r="I3003" t="s">
        <v>62</v>
      </c>
      <c r="J3003" t="s">
        <v>2828</v>
      </c>
      <c r="K3003">
        <f>IFERROR(VALUE(LEFT(table_netflix[[#This Row],[duration (in min)]], LEN(table_netflix[[#This Row],[duration (in min)]])-4)),0)</f>
        <v>162</v>
      </c>
      <c r="L3003" t="s">
        <v>144</v>
      </c>
      <c r="M3003" t="s">
        <v>55</v>
      </c>
      <c r="O3003" t="str" cm="1">
        <f t="array" ref="O3003">_xlfn.IFS(table_netflix[[#This Row],[release_year]]&gt;=2018, "2018 &amp; after", TRUE, "Before 2018")</f>
        <v>Before 2018</v>
      </c>
      <c r="P3003" s="12">
        <f>DATE(table_netflix[[#This Row],[release_year]],1,1)</f>
        <v>31413</v>
      </c>
      <c r="Q3003" s="12">
        <f t="shared" si="46"/>
        <v>43077</v>
      </c>
      <c r="R3003" s="12" t="str">
        <f>TEXT(table_netflix[[#This Row],[date_added_todate]], "mmm")</f>
        <v>Dec</v>
      </c>
      <c r="S3003" t="s">
        <v>15471</v>
      </c>
    </row>
    <row r="3004" spans="1:19" x14ac:dyDescent="0.3">
      <c r="A3004" t="s">
        <v>15472</v>
      </c>
      <c r="B3004" t="s">
        <v>15</v>
      </c>
      <c r="C3004" t="s">
        <v>15473</v>
      </c>
      <c r="D3004" t="s">
        <v>15295</v>
      </c>
      <c r="E3004" t="s">
        <v>15474</v>
      </c>
      <c r="F3004" t="s">
        <v>39</v>
      </c>
      <c r="G3004" s="14" t="s">
        <v>15465</v>
      </c>
      <c r="H3004">
        <v>1991</v>
      </c>
      <c r="I3004" t="s">
        <v>62</v>
      </c>
      <c r="J3004" t="s">
        <v>14113</v>
      </c>
      <c r="K3004">
        <f>IFERROR(VALUE(LEFT(table_netflix[[#This Row],[duration (in min)]], LEN(table_netflix[[#This Row],[duration (in min)]])-4)),0)</f>
        <v>163</v>
      </c>
      <c r="L3004" t="s">
        <v>53</v>
      </c>
      <c r="M3004" t="s">
        <v>55</v>
      </c>
      <c r="N3004" t="s">
        <v>112</v>
      </c>
      <c r="O3004" t="str" cm="1">
        <f t="array" ref="O3004">_xlfn.IFS(table_netflix[[#This Row],[release_year]]&gt;=2018, "2018 &amp; after", TRUE, "Before 2018")</f>
        <v>Before 2018</v>
      </c>
      <c r="P3004" s="12">
        <f>DATE(table_netflix[[#This Row],[release_year]],1,1)</f>
        <v>33239</v>
      </c>
      <c r="Q3004" s="12">
        <f t="shared" si="46"/>
        <v>43077</v>
      </c>
      <c r="R3004" s="12" t="str">
        <f>TEXT(table_netflix[[#This Row],[date_added_todate]], "mmm")</f>
        <v>Dec</v>
      </c>
      <c r="S3004" t="s">
        <v>15475</v>
      </c>
    </row>
    <row r="3005" spans="1:19" x14ac:dyDescent="0.3">
      <c r="A3005" t="s">
        <v>15476</v>
      </c>
      <c r="B3005" t="s">
        <v>15</v>
      </c>
      <c r="C3005" t="s">
        <v>15477</v>
      </c>
      <c r="D3005" t="s">
        <v>15478</v>
      </c>
      <c r="F3005" t="s">
        <v>109</v>
      </c>
      <c r="G3005" s="14" t="s">
        <v>15479</v>
      </c>
      <c r="H3005">
        <v>2006</v>
      </c>
      <c r="I3005" t="s">
        <v>62</v>
      </c>
      <c r="J3005" t="s">
        <v>46</v>
      </c>
      <c r="K3005">
        <f>IFERROR(VALUE(LEFT(table_netflix[[#This Row],[duration (in min)]], LEN(table_netflix[[#This Row],[duration (in min)]])-4)),0)</f>
        <v>91</v>
      </c>
      <c r="L3005" t="s">
        <v>22</v>
      </c>
      <c r="M3005" t="s">
        <v>589</v>
      </c>
      <c r="O3005" t="str" cm="1">
        <f t="array" ref="O3005">_xlfn.IFS(table_netflix[[#This Row],[release_year]]&gt;=2018, "2018 &amp; after", TRUE, "Before 2018")</f>
        <v>Before 2018</v>
      </c>
      <c r="P3005" s="12">
        <f>DATE(table_netflix[[#This Row],[release_year]],1,1)</f>
        <v>38718</v>
      </c>
      <c r="Q3005" s="12">
        <f t="shared" si="46"/>
        <v>43076</v>
      </c>
      <c r="R3005" s="12" t="str">
        <f>TEXT(table_netflix[[#This Row],[date_added_todate]], "mmm")</f>
        <v>Dec</v>
      </c>
      <c r="S3005" t="s">
        <v>15480</v>
      </c>
    </row>
    <row r="3006" spans="1:19" x14ac:dyDescent="0.3">
      <c r="A3006" t="s">
        <v>15481</v>
      </c>
      <c r="B3006" t="s">
        <v>15</v>
      </c>
      <c r="C3006" t="s">
        <v>15482</v>
      </c>
      <c r="D3006" t="s">
        <v>15483</v>
      </c>
      <c r="E3006" t="s">
        <v>15484</v>
      </c>
      <c r="F3006" t="s">
        <v>18</v>
      </c>
      <c r="G3006" s="14" t="s">
        <v>15485</v>
      </c>
      <c r="H3006">
        <v>2017</v>
      </c>
      <c r="I3006" t="s">
        <v>139</v>
      </c>
      <c r="J3006" t="s">
        <v>5139</v>
      </c>
      <c r="K3006">
        <f>IFERROR(VALUE(LEFT(table_netflix[[#This Row],[duration (in min)]], LEN(table_netflix[[#This Row],[duration (in min)]])-4)),0)</f>
        <v>27</v>
      </c>
      <c r="L3006" t="s">
        <v>47</v>
      </c>
      <c r="M3006" t="s">
        <v>85</v>
      </c>
      <c r="N3006" t="s">
        <v>112</v>
      </c>
      <c r="O3006" t="str" cm="1">
        <f t="array" ref="O3006">_xlfn.IFS(table_netflix[[#This Row],[release_year]]&gt;=2018, "2018 &amp; after", TRUE, "Before 2018")</f>
        <v>Before 2018</v>
      </c>
      <c r="P3006" s="12">
        <f>DATE(table_netflix[[#This Row],[release_year]],1,1)</f>
        <v>42736</v>
      </c>
      <c r="Q3006" s="12">
        <f t="shared" si="46"/>
        <v>43075</v>
      </c>
      <c r="R3006" s="12" t="str">
        <f>TEXT(table_netflix[[#This Row],[date_added_todate]], "mmm")</f>
        <v>Dec</v>
      </c>
      <c r="S3006" t="s">
        <v>15486</v>
      </c>
    </row>
    <row r="3007" spans="1:19" x14ac:dyDescent="0.3">
      <c r="A3007" t="s">
        <v>15487</v>
      </c>
      <c r="B3007" t="s">
        <v>15</v>
      </c>
      <c r="C3007" t="s">
        <v>15488</v>
      </c>
      <c r="D3007" t="s">
        <v>10963</v>
      </c>
      <c r="E3007" t="s">
        <v>15489</v>
      </c>
      <c r="F3007" t="s">
        <v>18</v>
      </c>
      <c r="G3007" s="14" t="s">
        <v>15490</v>
      </c>
      <c r="H3007">
        <v>2017</v>
      </c>
      <c r="I3007" t="s">
        <v>27</v>
      </c>
      <c r="J3007" t="s">
        <v>89</v>
      </c>
      <c r="K3007">
        <f>IFERROR(VALUE(LEFT(table_netflix[[#This Row],[duration (in min)]], LEN(table_netflix[[#This Row],[duration (in min)]])-4)),0)</f>
        <v>67</v>
      </c>
      <c r="L3007" t="s">
        <v>852</v>
      </c>
      <c r="O3007" t="str" cm="1">
        <f t="array" ref="O3007">_xlfn.IFS(table_netflix[[#This Row],[release_year]]&gt;=2018, "2018 &amp; after", TRUE, "Before 2018")</f>
        <v>Before 2018</v>
      </c>
      <c r="P3007" s="12">
        <f>DATE(table_netflix[[#This Row],[release_year]],1,1)</f>
        <v>42736</v>
      </c>
      <c r="Q3007" s="12">
        <f t="shared" si="46"/>
        <v>43074</v>
      </c>
      <c r="R3007" s="12" t="str">
        <f>TEXT(table_netflix[[#This Row],[date_added_todate]], "mmm")</f>
        <v>Dec</v>
      </c>
      <c r="S3007" t="s">
        <v>15491</v>
      </c>
    </row>
    <row r="3008" spans="1:19" x14ac:dyDescent="0.3">
      <c r="A3008" t="s">
        <v>15492</v>
      </c>
      <c r="B3008" t="s">
        <v>15</v>
      </c>
      <c r="C3008" t="s">
        <v>15493</v>
      </c>
      <c r="D3008" t="s">
        <v>5772</v>
      </c>
      <c r="E3008" t="s">
        <v>15494</v>
      </c>
      <c r="F3008" t="s">
        <v>39</v>
      </c>
      <c r="G3008" s="14" t="s">
        <v>15495</v>
      </c>
      <c r="H3008">
        <v>2017</v>
      </c>
      <c r="I3008" t="s">
        <v>27</v>
      </c>
      <c r="J3008" t="s">
        <v>418</v>
      </c>
      <c r="K3008">
        <f>IFERROR(VALUE(LEFT(table_netflix[[#This Row],[duration (in min)]], LEN(table_netflix[[#This Row],[duration (in min)]])-4)),0)</f>
        <v>142</v>
      </c>
      <c r="L3008" t="s">
        <v>71</v>
      </c>
      <c r="M3008" t="s">
        <v>55</v>
      </c>
      <c r="N3008" t="s">
        <v>107</v>
      </c>
      <c r="O3008" t="str" cm="1">
        <f t="array" ref="O3008">_xlfn.IFS(table_netflix[[#This Row],[release_year]]&gt;=2018, "2018 &amp; after", TRUE, "Before 2018")</f>
        <v>Before 2018</v>
      </c>
      <c r="P3008" s="12">
        <f>DATE(table_netflix[[#This Row],[release_year]],1,1)</f>
        <v>42736</v>
      </c>
      <c r="Q3008" s="12">
        <f t="shared" si="46"/>
        <v>43071</v>
      </c>
      <c r="R3008" s="12" t="str">
        <f>TEXT(table_netflix[[#This Row],[date_added_todate]], "mmm")</f>
        <v>Dec</v>
      </c>
      <c r="S3008" t="s">
        <v>15496</v>
      </c>
    </row>
    <row r="3009" spans="1:19" x14ac:dyDescent="0.3">
      <c r="A3009" t="s">
        <v>15497</v>
      </c>
      <c r="B3009" t="s">
        <v>15</v>
      </c>
      <c r="C3009" t="s">
        <v>15498</v>
      </c>
      <c r="D3009" t="s">
        <v>15499</v>
      </c>
      <c r="E3009" t="s">
        <v>15500</v>
      </c>
      <c r="F3009" t="s">
        <v>202</v>
      </c>
      <c r="G3009" s="14" t="s">
        <v>15495</v>
      </c>
      <c r="H3009">
        <v>2017</v>
      </c>
      <c r="I3009" t="s">
        <v>27</v>
      </c>
      <c r="J3009" t="s">
        <v>814</v>
      </c>
      <c r="K3009">
        <f>IFERROR(VALUE(LEFT(table_netflix[[#This Row],[duration (in min)]], LEN(table_netflix[[#This Row],[duration (in min)]])-4)),0)</f>
        <v>78</v>
      </c>
      <c r="L3009" t="s">
        <v>126</v>
      </c>
      <c r="M3009" t="s">
        <v>54</v>
      </c>
      <c r="O3009" t="str" cm="1">
        <f t="array" ref="O3009">_xlfn.IFS(table_netflix[[#This Row],[release_year]]&gt;=2018, "2018 &amp; after", TRUE, "Before 2018")</f>
        <v>Before 2018</v>
      </c>
      <c r="P3009" s="12">
        <f>DATE(table_netflix[[#This Row],[release_year]],1,1)</f>
        <v>42736</v>
      </c>
      <c r="Q3009" s="12">
        <f t="shared" si="46"/>
        <v>43071</v>
      </c>
      <c r="R3009" s="12" t="str">
        <f>TEXT(table_netflix[[#This Row],[date_added_todate]], "mmm")</f>
        <v>Dec</v>
      </c>
      <c r="S3009" t="s">
        <v>15501</v>
      </c>
    </row>
    <row r="3010" spans="1:19" x14ac:dyDescent="0.3">
      <c r="A3010" t="s">
        <v>15502</v>
      </c>
      <c r="B3010" t="s">
        <v>15</v>
      </c>
      <c r="C3010" t="s">
        <v>15503</v>
      </c>
      <c r="D3010" t="s">
        <v>15504</v>
      </c>
      <c r="E3010" t="s">
        <v>15505</v>
      </c>
      <c r="F3010" t="s">
        <v>18</v>
      </c>
      <c r="G3010" s="14" t="s">
        <v>15506</v>
      </c>
      <c r="H3010">
        <v>2017</v>
      </c>
      <c r="I3010" t="s">
        <v>100</v>
      </c>
      <c r="J3010" t="s">
        <v>4617</v>
      </c>
      <c r="K3010">
        <f>IFERROR(VALUE(LEFT(table_netflix[[#This Row],[duration (in min)]], LEN(table_netflix[[#This Row],[duration (in min)]])-4)),0)</f>
        <v>26</v>
      </c>
      <c r="L3010" t="s">
        <v>47</v>
      </c>
      <c r="M3010" t="s">
        <v>85</v>
      </c>
      <c r="O3010" t="str" cm="1">
        <f t="array" ref="O3010">_xlfn.IFS(table_netflix[[#This Row],[release_year]]&gt;=2018, "2018 &amp; after", TRUE, "Before 2018")</f>
        <v>Before 2018</v>
      </c>
      <c r="P3010" s="12">
        <f>DATE(table_netflix[[#This Row],[release_year]],1,1)</f>
        <v>42736</v>
      </c>
      <c r="Q3010" s="12">
        <f t="shared" ref="Q3010:Q3073" si="47">IF(G3010&lt;&gt;"", DATE(RIGHT(G3010,4), MONTH(1 &amp; LEFT(G3010,FIND(" ",G3010)-1)), MID(G3010, FIND(" ", G3010)+1, FIND(",", G3010)-FIND(" ", G3010)-1)), "")</f>
        <v>43070</v>
      </c>
      <c r="R3010" s="12" t="str">
        <f>TEXT(table_netflix[[#This Row],[date_added_todate]], "mmm")</f>
        <v>Dec</v>
      </c>
      <c r="S3010" t="s">
        <v>15507</v>
      </c>
    </row>
    <row r="3011" spans="1:19" x14ac:dyDescent="0.3">
      <c r="A3011" t="s">
        <v>15508</v>
      </c>
      <c r="B3011" t="s">
        <v>15</v>
      </c>
      <c r="C3011" t="s">
        <v>15509</v>
      </c>
      <c r="D3011" t="s">
        <v>15510</v>
      </c>
      <c r="E3011" t="s">
        <v>15511</v>
      </c>
      <c r="F3011" t="s">
        <v>39</v>
      </c>
      <c r="G3011" s="14" t="s">
        <v>15506</v>
      </c>
      <c r="H3011">
        <v>2017</v>
      </c>
      <c r="I3011" t="s">
        <v>139</v>
      </c>
      <c r="J3011" t="s">
        <v>1186</v>
      </c>
      <c r="K3011">
        <f>IFERROR(VALUE(LEFT(table_netflix[[#This Row],[duration (in min)]], LEN(table_netflix[[#This Row],[duration (in min)]])-4)),0)</f>
        <v>81</v>
      </c>
      <c r="L3011" t="s">
        <v>47</v>
      </c>
      <c r="O3011" t="str" cm="1">
        <f t="array" ref="O3011">_xlfn.IFS(table_netflix[[#This Row],[release_year]]&gt;=2018, "2018 &amp; after", TRUE, "Before 2018")</f>
        <v>Before 2018</v>
      </c>
      <c r="P3011" s="12">
        <f>DATE(table_netflix[[#This Row],[release_year]],1,1)</f>
        <v>42736</v>
      </c>
      <c r="Q3011" s="12">
        <f t="shared" si="47"/>
        <v>43070</v>
      </c>
      <c r="R3011" s="12" t="str">
        <f>TEXT(table_netflix[[#This Row],[date_added_todate]], "mmm")</f>
        <v>Dec</v>
      </c>
      <c r="S3011" t="s">
        <v>15512</v>
      </c>
    </row>
    <row r="3012" spans="1:19" x14ac:dyDescent="0.3">
      <c r="A3012" t="s">
        <v>15513</v>
      </c>
      <c r="B3012" t="s">
        <v>15</v>
      </c>
      <c r="C3012" t="s">
        <v>15514</v>
      </c>
      <c r="D3012" t="s">
        <v>15515</v>
      </c>
      <c r="E3012" t="s">
        <v>15516</v>
      </c>
      <c r="F3012" t="s">
        <v>15182</v>
      </c>
      <c r="G3012" s="14" t="s">
        <v>15506</v>
      </c>
      <c r="H3012">
        <v>2017</v>
      </c>
      <c r="I3012" t="s">
        <v>62</v>
      </c>
      <c r="J3012" t="s">
        <v>348</v>
      </c>
      <c r="K3012">
        <f>IFERROR(VALUE(LEFT(table_netflix[[#This Row],[duration (in min)]], LEN(table_netflix[[#This Row],[duration (in min)]])-4)),0)</f>
        <v>119</v>
      </c>
      <c r="L3012" t="s">
        <v>53</v>
      </c>
      <c r="M3012" t="s">
        <v>54</v>
      </c>
      <c r="N3012" t="s">
        <v>55</v>
      </c>
      <c r="O3012" t="str" cm="1">
        <f t="array" ref="O3012">_xlfn.IFS(table_netflix[[#This Row],[release_year]]&gt;=2018, "2018 &amp; after", TRUE, "Before 2018")</f>
        <v>Before 2018</v>
      </c>
      <c r="P3012" s="12">
        <f>DATE(table_netflix[[#This Row],[release_year]],1,1)</f>
        <v>42736</v>
      </c>
      <c r="Q3012" s="12">
        <f t="shared" si="47"/>
        <v>43070</v>
      </c>
      <c r="R3012" s="12" t="str">
        <f>TEXT(table_netflix[[#This Row],[date_added_todate]], "mmm")</f>
        <v>Dec</v>
      </c>
      <c r="S3012" t="s">
        <v>15517</v>
      </c>
    </row>
    <row r="3013" spans="1:19" x14ac:dyDescent="0.3">
      <c r="A3013" t="s">
        <v>15518</v>
      </c>
      <c r="B3013" t="s">
        <v>24</v>
      </c>
      <c r="C3013" t="s">
        <v>15519</v>
      </c>
      <c r="D3013" t="s">
        <v>15520</v>
      </c>
      <c r="E3013" t="s">
        <v>15521</v>
      </c>
      <c r="F3013" t="s">
        <v>307</v>
      </c>
      <c r="G3013" s="14" t="s">
        <v>15506</v>
      </c>
      <c r="H3013">
        <v>2017</v>
      </c>
      <c r="I3013" t="s">
        <v>139</v>
      </c>
      <c r="J3013" t="s">
        <v>33</v>
      </c>
      <c r="K3013">
        <f>IFERROR(VALUE(LEFT(table_netflix[[#This Row],[duration (in min)]], LEN(table_netflix[[#This Row],[duration (in min)]])-4)),0)</f>
        <v>0</v>
      </c>
      <c r="L3013" t="s">
        <v>140</v>
      </c>
      <c r="M3013" t="s">
        <v>41</v>
      </c>
      <c r="O3013" t="str" cm="1">
        <f t="array" ref="O3013">_xlfn.IFS(table_netflix[[#This Row],[release_year]]&gt;=2018, "2018 &amp; after", TRUE, "Before 2018")</f>
        <v>Before 2018</v>
      </c>
      <c r="P3013" s="12">
        <f>DATE(table_netflix[[#This Row],[release_year]],1,1)</f>
        <v>42736</v>
      </c>
      <c r="Q3013" s="12">
        <f t="shared" si="47"/>
        <v>43070</v>
      </c>
      <c r="R3013" s="12" t="str">
        <f>TEXT(table_netflix[[#This Row],[date_added_todate]], "mmm")</f>
        <v>Dec</v>
      </c>
      <c r="S3013" t="s">
        <v>15522</v>
      </c>
    </row>
    <row r="3014" spans="1:19" x14ac:dyDescent="0.3">
      <c r="A3014" t="s">
        <v>15523</v>
      </c>
      <c r="B3014" t="s">
        <v>15</v>
      </c>
      <c r="C3014" t="s">
        <v>15524</v>
      </c>
      <c r="D3014" t="s">
        <v>7220</v>
      </c>
      <c r="E3014" t="s">
        <v>15525</v>
      </c>
      <c r="F3014" t="s">
        <v>1954</v>
      </c>
      <c r="G3014" s="14" t="s">
        <v>15506</v>
      </c>
      <c r="H3014">
        <v>2016</v>
      </c>
      <c r="I3014" t="s">
        <v>27</v>
      </c>
      <c r="J3014" t="s">
        <v>203</v>
      </c>
      <c r="K3014">
        <f>IFERROR(VALUE(LEFT(table_netflix[[#This Row],[duration (in min)]], LEN(table_netflix[[#This Row],[duration (in min)]])-4)),0)</f>
        <v>99</v>
      </c>
      <c r="L3014" t="s">
        <v>294</v>
      </c>
      <c r="M3014" t="s">
        <v>127</v>
      </c>
      <c r="N3014" t="s">
        <v>142</v>
      </c>
      <c r="O3014" t="str" cm="1">
        <f t="array" ref="O3014">_xlfn.IFS(table_netflix[[#This Row],[release_year]]&gt;=2018, "2018 &amp; after", TRUE, "Before 2018")</f>
        <v>Before 2018</v>
      </c>
      <c r="P3014" s="12">
        <f>DATE(table_netflix[[#This Row],[release_year]],1,1)</f>
        <v>42370</v>
      </c>
      <c r="Q3014" s="12">
        <f t="shared" si="47"/>
        <v>43070</v>
      </c>
      <c r="R3014" s="12" t="str">
        <f>TEXT(table_netflix[[#This Row],[date_added_todate]], "mmm")</f>
        <v>Dec</v>
      </c>
      <c r="S3014" t="s">
        <v>15526</v>
      </c>
    </row>
    <row r="3015" spans="1:19" x14ac:dyDescent="0.3">
      <c r="A3015" t="s">
        <v>15527</v>
      </c>
      <c r="B3015" t="s">
        <v>15</v>
      </c>
      <c r="C3015" t="s">
        <v>15528</v>
      </c>
      <c r="D3015" t="s">
        <v>15529</v>
      </c>
      <c r="E3015" t="s">
        <v>15530</v>
      </c>
      <c r="F3015" t="s">
        <v>18</v>
      </c>
      <c r="G3015" s="14" t="s">
        <v>15506</v>
      </c>
      <c r="H3015">
        <v>2017</v>
      </c>
      <c r="I3015" t="s">
        <v>27</v>
      </c>
      <c r="J3015" t="s">
        <v>152</v>
      </c>
      <c r="K3015">
        <f>IFERROR(VALUE(LEFT(table_netflix[[#This Row],[duration (in min)]], LEN(table_netflix[[#This Row],[duration (in min)]])-4)),0)</f>
        <v>96</v>
      </c>
      <c r="L3015" t="s">
        <v>22</v>
      </c>
      <c r="O3015" t="str" cm="1">
        <f t="array" ref="O3015">_xlfn.IFS(table_netflix[[#This Row],[release_year]]&gt;=2018, "2018 &amp; after", TRUE, "Before 2018")</f>
        <v>Before 2018</v>
      </c>
      <c r="P3015" s="12">
        <f>DATE(table_netflix[[#This Row],[release_year]],1,1)</f>
        <v>42736</v>
      </c>
      <c r="Q3015" s="12">
        <f t="shared" si="47"/>
        <v>43070</v>
      </c>
      <c r="R3015" s="12" t="str">
        <f>TEXT(table_netflix[[#This Row],[date_added_todate]], "mmm")</f>
        <v>Dec</v>
      </c>
      <c r="S3015" t="s">
        <v>15531</v>
      </c>
    </row>
    <row r="3016" spans="1:19" x14ac:dyDescent="0.3">
      <c r="A3016" t="s">
        <v>15533</v>
      </c>
      <c r="B3016" t="s">
        <v>15</v>
      </c>
      <c r="C3016" t="s">
        <v>15534</v>
      </c>
      <c r="D3016" t="s">
        <v>15535</v>
      </c>
      <c r="E3016" t="s">
        <v>15536</v>
      </c>
      <c r="F3016" t="s">
        <v>39</v>
      </c>
      <c r="G3016" s="14" t="s">
        <v>15532</v>
      </c>
      <c r="H3016">
        <v>2017</v>
      </c>
      <c r="I3016" t="s">
        <v>20</v>
      </c>
      <c r="J3016" t="s">
        <v>337</v>
      </c>
      <c r="K3016">
        <f>IFERROR(VALUE(LEFT(table_netflix[[#This Row],[duration (in min)]], LEN(table_netflix[[#This Row],[duration (in min)]])-4)),0)</f>
        <v>128</v>
      </c>
      <c r="L3016" t="s">
        <v>71</v>
      </c>
      <c r="M3016" t="s">
        <v>55</v>
      </c>
      <c r="O3016" t="str" cm="1">
        <f t="array" ref="O3016">_xlfn.IFS(table_netflix[[#This Row],[release_year]]&gt;=2018, "2018 &amp; after", TRUE, "Before 2018")</f>
        <v>Before 2018</v>
      </c>
      <c r="P3016" s="12">
        <f>DATE(table_netflix[[#This Row],[release_year]],1,1)</f>
        <v>42736</v>
      </c>
      <c r="Q3016" s="12">
        <f t="shared" si="47"/>
        <v>43066</v>
      </c>
      <c r="R3016" s="12" t="str">
        <f>TEXT(table_netflix[[#This Row],[date_added_todate]], "mmm")</f>
        <v>Nov</v>
      </c>
      <c r="S3016" t="s">
        <v>15537</v>
      </c>
    </row>
    <row r="3017" spans="1:19" x14ac:dyDescent="0.3">
      <c r="A3017" t="s">
        <v>15538</v>
      </c>
      <c r="B3017" t="s">
        <v>15</v>
      </c>
      <c r="C3017" t="s">
        <v>15539</v>
      </c>
      <c r="D3017" t="s">
        <v>15540</v>
      </c>
      <c r="F3017" t="s">
        <v>18</v>
      </c>
      <c r="G3017" s="14" t="s">
        <v>15541</v>
      </c>
      <c r="H3017">
        <v>2017</v>
      </c>
      <c r="I3017" t="s">
        <v>62</v>
      </c>
      <c r="J3017" t="s">
        <v>366</v>
      </c>
      <c r="K3017">
        <f>IFERROR(VALUE(LEFT(table_netflix[[#This Row],[duration (in min)]], LEN(table_netflix[[#This Row],[duration (in min)]])-4)),0)</f>
        <v>114</v>
      </c>
      <c r="L3017" t="s">
        <v>22</v>
      </c>
      <c r="O3017" t="str" cm="1">
        <f t="array" ref="O3017">_xlfn.IFS(table_netflix[[#This Row],[release_year]]&gt;=2018, "2018 &amp; after", TRUE, "Before 2018")</f>
        <v>Before 2018</v>
      </c>
      <c r="P3017" s="12">
        <f>DATE(table_netflix[[#This Row],[release_year]],1,1)</f>
        <v>42736</v>
      </c>
      <c r="Q3017" s="12">
        <f t="shared" si="47"/>
        <v>43063</v>
      </c>
      <c r="R3017" s="12" t="str">
        <f>TEXT(table_netflix[[#This Row],[date_added_todate]], "mmm")</f>
        <v>Nov</v>
      </c>
      <c r="S3017" t="s">
        <v>15542</v>
      </c>
    </row>
    <row r="3018" spans="1:19" x14ac:dyDescent="0.3">
      <c r="A3018" t="s">
        <v>15543</v>
      </c>
      <c r="B3018" t="s">
        <v>15</v>
      </c>
      <c r="C3018" t="s">
        <v>15544</v>
      </c>
      <c r="D3018" t="s">
        <v>15545</v>
      </c>
      <c r="E3018" t="s">
        <v>15546</v>
      </c>
      <c r="F3018" t="s">
        <v>301</v>
      </c>
      <c r="G3018" s="14" t="s">
        <v>15541</v>
      </c>
      <c r="H3018">
        <v>2016</v>
      </c>
      <c r="I3018" t="s">
        <v>27</v>
      </c>
      <c r="J3018" t="s">
        <v>511</v>
      </c>
      <c r="K3018">
        <f>IFERROR(VALUE(LEFT(table_netflix[[#This Row],[duration (in min)]], LEN(table_netflix[[#This Row],[duration (in min)]])-4)),0)</f>
        <v>101</v>
      </c>
      <c r="L3018" t="s">
        <v>53</v>
      </c>
      <c r="M3018" t="s">
        <v>54</v>
      </c>
      <c r="N3018" t="s">
        <v>55</v>
      </c>
      <c r="O3018" t="str" cm="1">
        <f t="array" ref="O3018">_xlfn.IFS(table_netflix[[#This Row],[release_year]]&gt;=2018, "2018 &amp; after", TRUE, "Before 2018")</f>
        <v>Before 2018</v>
      </c>
      <c r="P3018" s="12">
        <f>DATE(table_netflix[[#This Row],[release_year]],1,1)</f>
        <v>42370</v>
      </c>
      <c r="Q3018" s="12">
        <f t="shared" si="47"/>
        <v>43063</v>
      </c>
      <c r="R3018" s="12" t="str">
        <f>TEXT(table_netflix[[#This Row],[date_added_todate]], "mmm")</f>
        <v>Nov</v>
      </c>
      <c r="S3018" t="s">
        <v>15547</v>
      </c>
    </row>
    <row r="3019" spans="1:19" x14ac:dyDescent="0.3">
      <c r="A3019" t="s">
        <v>15549</v>
      </c>
      <c r="B3019" t="s">
        <v>15</v>
      </c>
      <c r="C3019" t="s">
        <v>15550</v>
      </c>
      <c r="D3019" t="s">
        <v>2206</v>
      </c>
      <c r="E3019" t="s">
        <v>2206</v>
      </c>
      <c r="F3019" t="s">
        <v>18</v>
      </c>
      <c r="G3019" s="14" t="s">
        <v>15548</v>
      </c>
      <c r="H3019">
        <v>2017</v>
      </c>
      <c r="I3019" t="s">
        <v>62</v>
      </c>
      <c r="J3019" t="s">
        <v>499</v>
      </c>
      <c r="K3019">
        <f>IFERROR(VALUE(LEFT(table_netflix[[#This Row],[duration (in min)]], LEN(table_netflix[[#This Row],[duration (in min)]])-4)),0)</f>
        <v>109</v>
      </c>
      <c r="L3019" t="s">
        <v>4381</v>
      </c>
      <c r="O3019" t="str" cm="1">
        <f t="array" ref="O3019">_xlfn.IFS(table_netflix[[#This Row],[release_year]]&gt;=2018, "2018 &amp; after", TRUE, "Before 2018")</f>
        <v>Before 2018</v>
      </c>
      <c r="P3019" s="12">
        <f>DATE(table_netflix[[#This Row],[release_year]],1,1)</f>
        <v>42736</v>
      </c>
      <c r="Q3019" s="12">
        <f t="shared" si="47"/>
        <v>43061</v>
      </c>
      <c r="R3019" s="12" t="str">
        <f>TEXT(table_netflix[[#This Row],[date_added_todate]], "mmm")</f>
        <v>Nov</v>
      </c>
      <c r="S3019" t="s">
        <v>15551</v>
      </c>
    </row>
    <row r="3020" spans="1:19" x14ac:dyDescent="0.3">
      <c r="A3020" t="s">
        <v>15552</v>
      </c>
      <c r="B3020" t="s">
        <v>15</v>
      </c>
      <c r="C3020" t="s">
        <v>15553</v>
      </c>
      <c r="D3020" t="s">
        <v>15554</v>
      </c>
      <c r="E3020" t="s">
        <v>10959</v>
      </c>
      <c r="F3020" t="s">
        <v>109</v>
      </c>
      <c r="G3020" s="14" t="s">
        <v>15555</v>
      </c>
      <c r="H3020">
        <v>2017</v>
      </c>
      <c r="I3020" t="s">
        <v>100</v>
      </c>
      <c r="J3020" t="s">
        <v>3369</v>
      </c>
      <c r="K3020">
        <f>IFERROR(VALUE(LEFT(table_netflix[[#This Row],[duration (in min)]], LEN(table_netflix[[#This Row],[duration (in min)]])-4)),0)</f>
        <v>51</v>
      </c>
      <c r="L3020" t="s">
        <v>47</v>
      </c>
      <c r="M3020" t="s">
        <v>112</v>
      </c>
      <c r="O3020" t="str" cm="1">
        <f t="array" ref="O3020">_xlfn.IFS(table_netflix[[#This Row],[release_year]]&gt;=2018, "2018 &amp; after", TRUE, "Before 2018")</f>
        <v>Before 2018</v>
      </c>
      <c r="P3020" s="12">
        <f>DATE(table_netflix[[#This Row],[release_year]],1,1)</f>
        <v>42736</v>
      </c>
      <c r="Q3020" s="12">
        <f t="shared" si="47"/>
        <v>43060</v>
      </c>
      <c r="R3020" s="12" t="str">
        <f>TEXT(table_netflix[[#This Row],[date_added_todate]], "mmm")</f>
        <v>Nov</v>
      </c>
      <c r="S3020" t="s">
        <v>15556</v>
      </c>
    </row>
    <row r="3021" spans="1:19" x14ac:dyDescent="0.3">
      <c r="A3021" t="s">
        <v>15557</v>
      </c>
      <c r="B3021" t="s">
        <v>15</v>
      </c>
      <c r="C3021" t="s">
        <v>15558</v>
      </c>
      <c r="D3021" t="s">
        <v>3350</v>
      </c>
      <c r="E3021" t="s">
        <v>3639</v>
      </c>
      <c r="F3021" t="s">
        <v>18</v>
      </c>
      <c r="G3021" s="14" t="s">
        <v>15555</v>
      </c>
      <c r="H3021">
        <v>2017</v>
      </c>
      <c r="I3021" t="s">
        <v>84</v>
      </c>
      <c r="J3021" t="s">
        <v>101</v>
      </c>
      <c r="K3021">
        <f>IFERROR(VALUE(LEFT(table_netflix[[#This Row],[duration (in min)]], LEN(table_netflix[[#This Row],[duration (in min)]])-4)),0)</f>
        <v>61</v>
      </c>
      <c r="L3021" t="s">
        <v>852</v>
      </c>
      <c r="O3021" t="str" cm="1">
        <f t="array" ref="O3021">_xlfn.IFS(table_netflix[[#This Row],[release_year]]&gt;=2018, "2018 &amp; after", TRUE, "Before 2018")</f>
        <v>Before 2018</v>
      </c>
      <c r="P3021" s="12">
        <f>DATE(table_netflix[[#This Row],[release_year]],1,1)</f>
        <v>42736</v>
      </c>
      <c r="Q3021" s="12">
        <f t="shared" si="47"/>
        <v>43060</v>
      </c>
      <c r="R3021" s="12" t="str">
        <f>TEXT(table_netflix[[#This Row],[date_added_todate]], "mmm")</f>
        <v>Nov</v>
      </c>
      <c r="S3021" t="s">
        <v>15559</v>
      </c>
    </row>
    <row r="3022" spans="1:19" x14ac:dyDescent="0.3">
      <c r="A3022" t="s">
        <v>15560</v>
      </c>
      <c r="B3022" t="s">
        <v>15</v>
      </c>
      <c r="C3022" t="s">
        <v>15561</v>
      </c>
      <c r="D3022" t="s">
        <v>15562</v>
      </c>
      <c r="E3022" t="s">
        <v>15563</v>
      </c>
      <c r="F3022" t="s">
        <v>18</v>
      </c>
      <c r="G3022" s="14" t="s">
        <v>15555</v>
      </c>
      <c r="H3022">
        <v>2017</v>
      </c>
      <c r="I3022" t="s">
        <v>84</v>
      </c>
      <c r="J3022" t="s">
        <v>2273</v>
      </c>
      <c r="K3022">
        <f>IFERROR(VALUE(LEFT(table_netflix[[#This Row],[duration (in min)]], LEN(table_netflix[[#This Row],[duration (in min)]])-4)),0)</f>
        <v>73</v>
      </c>
      <c r="L3022" t="s">
        <v>22</v>
      </c>
      <c r="O3022" t="str" cm="1">
        <f t="array" ref="O3022">_xlfn.IFS(table_netflix[[#This Row],[release_year]]&gt;=2018, "2018 &amp; after", TRUE, "Before 2018")</f>
        <v>Before 2018</v>
      </c>
      <c r="P3022" s="12">
        <f>DATE(table_netflix[[#This Row],[release_year]],1,1)</f>
        <v>42736</v>
      </c>
      <c r="Q3022" s="12">
        <f t="shared" si="47"/>
        <v>43060</v>
      </c>
      <c r="R3022" s="12" t="str">
        <f>TEXT(table_netflix[[#This Row],[date_added_todate]], "mmm")</f>
        <v>Nov</v>
      </c>
      <c r="S3022" t="s">
        <v>15564</v>
      </c>
    </row>
    <row r="3023" spans="1:19" x14ac:dyDescent="0.3">
      <c r="A3023" t="s">
        <v>15565</v>
      </c>
      <c r="B3023" t="s">
        <v>15</v>
      </c>
      <c r="C3023" t="s">
        <v>15566</v>
      </c>
      <c r="D3023" t="s">
        <v>3085</v>
      </c>
      <c r="E3023" t="s">
        <v>15567</v>
      </c>
      <c r="F3023" t="s">
        <v>18</v>
      </c>
      <c r="G3023" s="14" t="s">
        <v>15568</v>
      </c>
      <c r="H3023">
        <v>2017</v>
      </c>
      <c r="I3023" t="s">
        <v>84</v>
      </c>
      <c r="J3023" t="s">
        <v>308</v>
      </c>
      <c r="K3023">
        <f>IFERROR(VALUE(LEFT(table_netflix[[#This Row],[duration (in min)]], LEN(table_netflix[[#This Row],[duration (in min)]])-4)),0)</f>
        <v>92</v>
      </c>
      <c r="L3023" t="s">
        <v>47</v>
      </c>
      <c r="M3023" t="s">
        <v>72</v>
      </c>
      <c r="N3023" t="s">
        <v>107</v>
      </c>
      <c r="O3023" t="str" cm="1">
        <f t="array" ref="O3023">_xlfn.IFS(table_netflix[[#This Row],[release_year]]&gt;=2018, "2018 &amp; after", TRUE, "Before 2018")</f>
        <v>Before 2018</v>
      </c>
      <c r="P3023" s="12">
        <f>DATE(table_netflix[[#This Row],[release_year]],1,1)</f>
        <v>42736</v>
      </c>
      <c r="Q3023" s="12">
        <f t="shared" si="47"/>
        <v>43056</v>
      </c>
      <c r="R3023" s="12" t="str">
        <f>TEXT(table_netflix[[#This Row],[date_added_todate]], "mmm")</f>
        <v>Nov</v>
      </c>
      <c r="S3023" t="s">
        <v>15569</v>
      </c>
    </row>
    <row r="3024" spans="1:19" x14ac:dyDescent="0.3">
      <c r="A3024" t="s">
        <v>15570</v>
      </c>
      <c r="B3024" t="s">
        <v>15</v>
      </c>
      <c r="C3024" t="s">
        <v>15571</v>
      </c>
      <c r="D3024" t="s">
        <v>3378</v>
      </c>
      <c r="E3024" t="s">
        <v>15572</v>
      </c>
      <c r="F3024" t="s">
        <v>523</v>
      </c>
      <c r="G3024" s="14" t="s">
        <v>15568</v>
      </c>
      <c r="H3024">
        <v>2017</v>
      </c>
      <c r="I3024" t="s">
        <v>27</v>
      </c>
      <c r="J3024" t="s">
        <v>92</v>
      </c>
      <c r="K3024">
        <f>IFERROR(VALUE(LEFT(table_netflix[[#This Row],[duration (in min)]], LEN(table_netflix[[#This Row],[duration (in min)]])-4)),0)</f>
        <v>94</v>
      </c>
      <c r="L3024" t="s">
        <v>22</v>
      </c>
      <c r="O3024" t="str" cm="1">
        <f t="array" ref="O3024">_xlfn.IFS(table_netflix[[#This Row],[release_year]]&gt;=2018, "2018 &amp; after", TRUE, "Before 2018")</f>
        <v>Before 2018</v>
      </c>
      <c r="P3024" s="12">
        <f>DATE(table_netflix[[#This Row],[release_year]],1,1)</f>
        <v>42736</v>
      </c>
      <c r="Q3024" s="12">
        <f t="shared" si="47"/>
        <v>43056</v>
      </c>
      <c r="R3024" s="12" t="str">
        <f>TEXT(table_netflix[[#This Row],[date_added_todate]], "mmm")</f>
        <v>Nov</v>
      </c>
      <c r="S3024" t="s">
        <v>15573</v>
      </c>
    </row>
    <row r="3025" spans="1:19" x14ac:dyDescent="0.3">
      <c r="A3025" t="s">
        <v>15574</v>
      </c>
      <c r="B3025" t="s">
        <v>15</v>
      </c>
      <c r="C3025" t="s">
        <v>15575</v>
      </c>
      <c r="D3025" t="s">
        <v>8852</v>
      </c>
      <c r="E3025" t="s">
        <v>15576</v>
      </c>
      <c r="F3025" t="s">
        <v>18</v>
      </c>
      <c r="G3025" s="14" t="s">
        <v>15568</v>
      </c>
      <c r="H3025">
        <v>2017</v>
      </c>
      <c r="I3025" t="s">
        <v>186</v>
      </c>
      <c r="J3025" t="s">
        <v>682</v>
      </c>
      <c r="K3025">
        <f>IFERROR(VALUE(LEFT(table_netflix[[#This Row],[duration (in min)]], LEN(table_netflix[[#This Row],[duration (in min)]])-4)),0)</f>
        <v>135</v>
      </c>
      <c r="L3025" t="s">
        <v>53</v>
      </c>
      <c r="M3025" t="s">
        <v>54</v>
      </c>
      <c r="O3025" t="str" cm="1">
        <f t="array" ref="O3025">_xlfn.IFS(table_netflix[[#This Row],[release_year]]&gt;=2018, "2018 &amp; after", TRUE, "Before 2018")</f>
        <v>Before 2018</v>
      </c>
      <c r="P3025" s="12">
        <f>DATE(table_netflix[[#This Row],[release_year]],1,1)</f>
        <v>42736</v>
      </c>
      <c r="Q3025" s="12">
        <f t="shared" si="47"/>
        <v>43056</v>
      </c>
      <c r="R3025" s="12" t="str">
        <f>TEXT(table_netflix[[#This Row],[date_added_todate]], "mmm")</f>
        <v>Nov</v>
      </c>
      <c r="S3025" t="s">
        <v>15577</v>
      </c>
    </row>
    <row r="3026" spans="1:19" x14ac:dyDescent="0.3">
      <c r="A3026" t="s">
        <v>15579</v>
      </c>
      <c r="B3026" t="s">
        <v>15</v>
      </c>
      <c r="C3026" t="s">
        <v>15580</v>
      </c>
      <c r="D3026" t="s">
        <v>7592</v>
      </c>
      <c r="E3026" t="s">
        <v>15581</v>
      </c>
      <c r="F3026" t="s">
        <v>18</v>
      </c>
      <c r="G3026" s="14" t="s">
        <v>15582</v>
      </c>
      <c r="H3026">
        <v>2017</v>
      </c>
      <c r="I3026" t="s">
        <v>27</v>
      </c>
      <c r="J3026" t="s">
        <v>1234</v>
      </c>
      <c r="K3026">
        <f>IFERROR(VALUE(LEFT(table_netflix[[#This Row],[duration (in min)]], LEN(table_netflix[[#This Row],[duration (in min)]])-4)),0)</f>
        <v>66</v>
      </c>
      <c r="L3026" t="s">
        <v>852</v>
      </c>
      <c r="O3026" t="str" cm="1">
        <f t="array" ref="O3026">_xlfn.IFS(table_netflix[[#This Row],[release_year]]&gt;=2018, "2018 &amp; after", TRUE, "Before 2018")</f>
        <v>Before 2018</v>
      </c>
      <c r="P3026" s="12">
        <f>DATE(table_netflix[[#This Row],[release_year]],1,1)</f>
        <v>42736</v>
      </c>
      <c r="Q3026" s="12">
        <f t="shared" si="47"/>
        <v>43053</v>
      </c>
      <c r="R3026" s="12" t="str">
        <f>TEXT(table_netflix[[#This Row],[date_added_todate]], "mmm")</f>
        <v>Nov</v>
      </c>
      <c r="S3026" t="s">
        <v>15583</v>
      </c>
    </row>
    <row r="3027" spans="1:19" x14ac:dyDescent="0.3">
      <c r="A3027" t="s">
        <v>15584</v>
      </c>
      <c r="B3027" t="s">
        <v>15</v>
      </c>
      <c r="C3027" t="s">
        <v>15585</v>
      </c>
      <c r="D3027" t="s">
        <v>15586</v>
      </c>
      <c r="E3027" t="s">
        <v>15587</v>
      </c>
      <c r="F3027" t="s">
        <v>523</v>
      </c>
      <c r="G3027" s="14" t="s">
        <v>15588</v>
      </c>
      <c r="H3027">
        <v>2017</v>
      </c>
      <c r="I3027" t="s">
        <v>27</v>
      </c>
      <c r="J3027" t="s">
        <v>1474</v>
      </c>
      <c r="K3027">
        <f>IFERROR(VALUE(LEFT(table_netflix[[#This Row],[duration (in min)]], LEN(table_netflix[[#This Row],[duration (in min)]])-4)),0)</f>
        <v>126</v>
      </c>
      <c r="L3027" t="s">
        <v>144</v>
      </c>
      <c r="M3027" t="s">
        <v>85</v>
      </c>
      <c r="N3027" t="s">
        <v>55</v>
      </c>
      <c r="O3027" t="str" cm="1">
        <f t="array" ref="O3027">_xlfn.IFS(table_netflix[[#This Row],[release_year]]&gt;=2018, "2018 &amp; after", TRUE, "Before 2018")</f>
        <v>Before 2018</v>
      </c>
      <c r="P3027" s="12">
        <f>DATE(table_netflix[[#This Row],[release_year]],1,1)</f>
        <v>42736</v>
      </c>
      <c r="Q3027" s="12">
        <f t="shared" si="47"/>
        <v>43050</v>
      </c>
      <c r="R3027" s="12" t="str">
        <f>TEXT(table_netflix[[#This Row],[date_added_todate]], "mmm")</f>
        <v>Nov</v>
      </c>
      <c r="S3027" t="s">
        <v>15589</v>
      </c>
    </row>
    <row r="3028" spans="1:19" x14ac:dyDescent="0.3">
      <c r="A3028" t="s">
        <v>15591</v>
      </c>
      <c r="B3028" t="s">
        <v>24</v>
      </c>
      <c r="C3028" t="s">
        <v>15592</v>
      </c>
      <c r="D3028" t="s">
        <v>15593</v>
      </c>
      <c r="E3028" t="s">
        <v>15594</v>
      </c>
      <c r="F3028" t="s">
        <v>202</v>
      </c>
      <c r="G3028" s="14" t="s">
        <v>15590</v>
      </c>
      <c r="H3028">
        <v>2017</v>
      </c>
      <c r="I3028" t="s">
        <v>139</v>
      </c>
      <c r="J3028" t="s">
        <v>28</v>
      </c>
      <c r="K3028">
        <f>IFERROR(VALUE(LEFT(table_netflix[[#This Row],[duration (in min)]], LEN(table_netflix[[#This Row],[duration (in min)]])-4)),0)</f>
        <v>0</v>
      </c>
      <c r="L3028" t="s">
        <v>276</v>
      </c>
      <c r="M3028" t="s">
        <v>291</v>
      </c>
      <c r="O3028" t="str" cm="1">
        <f t="array" ref="O3028">_xlfn.IFS(table_netflix[[#This Row],[release_year]]&gt;=2018, "2018 &amp; after", TRUE, "Before 2018")</f>
        <v>Before 2018</v>
      </c>
      <c r="P3028" s="12">
        <f>DATE(table_netflix[[#This Row],[release_year]],1,1)</f>
        <v>42736</v>
      </c>
      <c r="Q3028" s="12">
        <f t="shared" si="47"/>
        <v>43049</v>
      </c>
      <c r="R3028" s="12" t="str">
        <f>TEXT(table_netflix[[#This Row],[date_added_todate]], "mmm")</f>
        <v>Nov</v>
      </c>
      <c r="S3028" t="s">
        <v>15595</v>
      </c>
    </row>
    <row r="3029" spans="1:19" x14ac:dyDescent="0.3">
      <c r="A3029" t="s">
        <v>15596</v>
      </c>
      <c r="B3029" t="s">
        <v>15</v>
      </c>
      <c r="C3029" t="s">
        <v>15597</v>
      </c>
      <c r="D3029" t="s">
        <v>14204</v>
      </c>
      <c r="E3029" t="s">
        <v>15598</v>
      </c>
      <c r="F3029" t="s">
        <v>90</v>
      </c>
      <c r="G3029" s="14" t="s">
        <v>15590</v>
      </c>
      <c r="H3029">
        <v>2017</v>
      </c>
      <c r="I3029" t="s">
        <v>27</v>
      </c>
      <c r="J3029" t="s">
        <v>2748</v>
      </c>
      <c r="K3029">
        <f>IFERROR(VALUE(LEFT(table_netflix[[#This Row],[duration (in min)]], LEN(table_netflix[[#This Row],[duration (in min)]])-4)),0)</f>
        <v>54</v>
      </c>
      <c r="L3029" t="s">
        <v>852</v>
      </c>
      <c r="O3029" t="str" cm="1">
        <f t="array" ref="O3029">_xlfn.IFS(table_netflix[[#This Row],[release_year]]&gt;=2018, "2018 &amp; after", TRUE, "Before 2018")</f>
        <v>Before 2018</v>
      </c>
      <c r="P3029" s="12">
        <f>DATE(table_netflix[[#This Row],[release_year]],1,1)</f>
        <v>42736</v>
      </c>
      <c r="Q3029" s="12">
        <f t="shared" si="47"/>
        <v>43049</v>
      </c>
      <c r="R3029" s="12" t="str">
        <f>TEXT(table_netflix[[#This Row],[date_added_todate]], "mmm")</f>
        <v>Nov</v>
      </c>
      <c r="S3029" t="s">
        <v>15599</v>
      </c>
    </row>
    <row r="3030" spans="1:19" x14ac:dyDescent="0.3">
      <c r="A3030" t="s">
        <v>15600</v>
      </c>
      <c r="B3030" t="s">
        <v>15</v>
      </c>
      <c r="C3030" t="s">
        <v>15601</v>
      </c>
      <c r="D3030" t="s">
        <v>12218</v>
      </c>
      <c r="E3030" t="s">
        <v>15602</v>
      </c>
      <c r="F3030" t="s">
        <v>941</v>
      </c>
      <c r="G3030" s="14" t="s">
        <v>15590</v>
      </c>
      <c r="H3030">
        <v>2017</v>
      </c>
      <c r="I3030" t="s">
        <v>27</v>
      </c>
      <c r="J3030" t="s">
        <v>218</v>
      </c>
      <c r="K3030">
        <f>IFERROR(VALUE(LEFT(table_netflix[[#This Row],[duration (in min)]], LEN(table_netflix[[#This Row],[duration (in min)]])-4)),0)</f>
        <v>100</v>
      </c>
      <c r="L3030" t="s">
        <v>144</v>
      </c>
      <c r="M3030" t="s">
        <v>55</v>
      </c>
      <c r="O3030" t="str" cm="1">
        <f t="array" ref="O3030">_xlfn.IFS(table_netflix[[#This Row],[release_year]]&gt;=2018, "2018 &amp; after", TRUE, "Before 2018")</f>
        <v>Before 2018</v>
      </c>
      <c r="P3030" s="12">
        <f>DATE(table_netflix[[#This Row],[release_year]],1,1)</f>
        <v>42736</v>
      </c>
      <c r="Q3030" s="12">
        <f t="shared" si="47"/>
        <v>43049</v>
      </c>
      <c r="R3030" s="12" t="str">
        <f>TEXT(table_netflix[[#This Row],[date_added_todate]], "mmm")</f>
        <v>Nov</v>
      </c>
      <c r="S3030" t="s">
        <v>15603</v>
      </c>
    </row>
    <row r="3031" spans="1:19" x14ac:dyDescent="0.3">
      <c r="A3031" t="s">
        <v>15605</v>
      </c>
      <c r="B3031" t="s">
        <v>15</v>
      </c>
      <c r="C3031" t="s">
        <v>15606</v>
      </c>
      <c r="D3031" t="s">
        <v>15607</v>
      </c>
      <c r="E3031" t="s">
        <v>15608</v>
      </c>
      <c r="F3031" t="s">
        <v>18</v>
      </c>
      <c r="G3031" s="14" t="s">
        <v>15604</v>
      </c>
      <c r="H3031">
        <v>2002</v>
      </c>
      <c r="I3031" t="s">
        <v>186</v>
      </c>
      <c r="J3031" t="s">
        <v>1186</v>
      </c>
      <c r="K3031">
        <f>IFERROR(VALUE(LEFT(table_netflix[[#This Row],[duration (in min)]], LEN(table_netflix[[#This Row],[duration (in min)]])-4)),0)</f>
        <v>81</v>
      </c>
      <c r="L3031" t="s">
        <v>22</v>
      </c>
      <c r="O3031" t="str" cm="1">
        <f t="array" ref="O3031">_xlfn.IFS(table_netflix[[#This Row],[release_year]]&gt;=2018, "2018 &amp; after", TRUE, "Before 2018")</f>
        <v>Before 2018</v>
      </c>
      <c r="P3031" s="12">
        <f>DATE(table_netflix[[#This Row],[release_year]],1,1)</f>
        <v>37257</v>
      </c>
      <c r="Q3031" s="12">
        <f t="shared" si="47"/>
        <v>43046</v>
      </c>
      <c r="R3031" s="12" t="str">
        <f>TEXT(table_netflix[[#This Row],[date_added_todate]], "mmm")</f>
        <v>Nov</v>
      </c>
      <c r="S3031" t="s">
        <v>15609</v>
      </c>
    </row>
    <row r="3032" spans="1:19" x14ac:dyDescent="0.3">
      <c r="A3032" t="s">
        <v>15610</v>
      </c>
      <c r="B3032" t="s">
        <v>15</v>
      </c>
      <c r="C3032" t="s">
        <v>15611</v>
      </c>
      <c r="D3032" t="s">
        <v>15612</v>
      </c>
      <c r="E3032" t="s">
        <v>15613</v>
      </c>
      <c r="F3032" t="s">
        <v>18</v>
      </c>
      <c r="G3032" s="14" t="s">
        <v>15604</v>
      </c>
      <c r="H3032">
        <v>2016</v>
      </c>
      <c r="I3032" t="s">
        <v>186</v>
      </c>
      <c r="J3032" t="s">
        <v>1221</v>
      </c>
      <c r="K3032">
        <f>IFERROR(VALUE(LEFT(table_netflix[[#This Row],[duration (in min)]], LEN(table_netflix[[#This Row],[duration (in min)]])-4)),0)</f>
        <v>123</v>
      </c>
      <c r="L3032" t="s">
        <v>53</v>
      </c>
      <c r="O3032" t="str" cm="1">
        <f t="array" ref="O3032">_xlfn.IFS(table_netflix[[#This Row],[release_year]]&gt;=2018, "2018 &amp; after", TRUE, "Before 2018")</f>
        <v>Before 2018</v>
      </c>
      <c r="P3032" s="12">
        <f>DATE(table_netflix[[#This Row],[release_year]],1,1)</f>
        <v>42370</v>
      </c>
      <c r="Q3032" s="12">
        <f t="shared" si="47"/>
        <v>43046</v>
      </c>
      <c r="R3032" s="12" t="str">
        <f>TEXT(table_netflix[[#This Row],[date_added_todate]], "mmm")</f>
        <v>Nov</v>
      </c>
      <c r="S3032" t="s">
        <v>15614</v>
      </c>
    </row>
    <row r="3033" spans="1:19" x14ac:dyDescent="0.3">
      <c r="A3033" t="s">
        <v>15615</v>
      </c>
      <c r="B3033" t="s">
        <v>15</v>
      </c>
      <c r="C3033" t="s">
        <v>15616</v>
      </c>
      <c r="D3033" t="s">
        <v>15617</v>
      </c>
      <c r="F3033" t="s">
        <v>18</v>
      </c>
      <c r="G3033" s="14" t="s">
        <v>15618</v>
      </c>
      <c r="H3033">
        <v>2017</v>
      </c>
      <c r="I3033" t="s">
        <v>27</v>
      </c>
      <c r="J3033" t="s">
        <v>8085</v>
      </c>
      <c r="K3033">
        <f>IFERROR(VALUE(LEFT(table_netflix[[#This Row],[duration (in min)]], LEN(table_netflix[[#This Row],[duration (in min)]])-4)),0)</f>
        <v>144</v>
      </c>
      <c r="L3033" t="s">
        <v>22</v>
      </c>
      <c r="O3033" t="str" cm="1">
        <f t="array" ref="O3033">_xlfn.IFS(table_netflix[[#This Row],[release_year]]&gt;=2018, "2018 &amp; after", TRUE, "Before 2018")</f>
        <v>Before 2018</v>
      </c>
      <c r="P3033" s="12">
        <f>DATE(table_netflix[[#This Row],[release_year]],1,1)</f>
        <v>42736</v>
      </c>
      <c r="Q3033" s="12">
        <f t="shared" si="47"/>
        <v>43045</v>
      </c>
      <c r="R3033" s="12" t="str">
        <f>TEXT(table_netflix[[#This Row],[date_added_todate]], "mmm")</f>
        <v>Nov</v>
      </c>
      <c r="S3033" t="s">
        <v>15619</v>
      </c>
    </row>
    <row r="3034" spans="1:19" x14ac:dyDescent="0.3">
      <c r="A3034" t="s">
        <v>15620</v>
      </c>
      <c r="B3034" t="s">
        <v>15</v>
      </c>
      <c r="C3034" t="s">
        <v>15621</v>
      </c>
      <c r="D3034" t="s">
        <v>5786</v>
      </c>
      <c r="E3034" t="s">
        <v>15622</v>
      </c>
      <c r="F3034" t="s">
        <v>39</v>
      </c>
      <c r="G3034" s="14" t="s">
        <v>15623</v>
      </c>
      <c r="H3034">
        <v>2017</v>
      </c>
      <c r="I3034" t="s">
        <v>20</v>
      </c>
      <c r="J3034" t="s">
        <v>12757</v>
      </c>
      <c r="K3034">
        <f>IFERROR(VALUE(LEFT(table_netflix[[#This Row],[duration (in min)]], LEN(table_netflix[[#This Row],[duration (in min)]])-4)),0)</f>
        <v>153</v>
      </c>
      <c r="L3034" t="s">
        <v>71</v>
      </c>
      <c r="M3034" t="s">
        <v>72</v>
      </c>
      <c r="N3034" t="s">
        <v>55</v>
      </c>
      <c r="O3034" t="str" cm="1">
        <f t="array" ref="O3034">_xlfn.IFS(table_netflix[[#This Row],[release_year]]&gt;=2018, "2018 &amp; after", TRUE, "Before 2018")</f>
        <v>Before 2018</v>
      </c>
      <c r="P3034" s="12">
        <f>DATE(table_netflix[[#This Row],[release_year]],1,1)</f>
        <v>42736</v>
      </c>
      <c r="Q3034" s="12">
        <f t="shared" si="47"/>
        <v>43044</v>
      </c>
      <c r="R3034" s="12" t="str">
        <f>TEXT(table_netflix[[#This Row],[date_added_todate]], "mmm")</f>
        <v>Nov</v>
      </c>
      <c r="S3034" t="s">
        <v>15624</v>
      </c>
    </row>
    <row r="3035" spans="1:19" x14ac:dyDescent="0.3">
      <c r="A3035" t="s">
        <v>15625</v>
      </c>
      <c r="B3035" t="s">
        <v>15</v>
      </c>
      <c r="C3035" t="s">
        <v>15626</v>
      </c>
      <c r="D3035" t="s">
        <v>15627</v>
      </c>
      <c r="E3035" t="s">
        <v>15628</v>
      </c>
      <c r="F3035" t="s">
        <v>39</v>
      </c>
      <c r="G3035" s="14" t="s">
        <v>15629</v>
      </c>
      <c r="H3035">
        <v>1978</v>
      </c>
      <c r="I3035" t="s">
        <v>84</v>
      </c>
      <c r="J3035" t="s">
        <v>1106</v>
      </c>
      <c r="K3035">
        <f>IFERROR(VALUE(LEFT(table_netflix[[#This Row],[duration (in min)]], LEN(table_netflix[[#This Row],[duration (in min)]])-4)),0)</f>
        <v>141</v>
      </c>
      <c r="L3035" t="s">
        <v>144</v>
      </c>
      <c r="M3035" t="s">
        <v>72</v>
      </c>
      <c r="N3035" t="s">
        <v>55</v>
      </c>
      <c r="O3035" t="str" cm="1">
        <f t="array" ref="O3035">_xlfn.IFS(table_netflix[[#This Row],[release_year]]&gt;=2018, "2018 &amp; after", TRUE, "Before 2018")</f>
        <v>Before 2018</v>
      </c>
      <c r="P3035" s="12">
        <f>DATE(table_netflix[[#This Row],[release_year]],1,1)</f>
        <v>28491</v>
      </c>
      <c r="Q3035" s="12">
        <f t="shared" si="47"/>
        <v>43040</v>
      </c>
      <c r="R3035" s="12" t="str">
        <f>TEXT(table_netflix[[#This Row],[date_added_todate]], "mmm")</f>
        <v>Nov</v>
      </c>
      <c r="S3035" t="s">
        <v>15630</v>
      </c>
    </row>
    <row r="3036" spans="1:19" x14ac:dyDescent="0.3">
      <c r="A3036" t="s">
        <v>15631</v>
      </c>
      <c r="B3036" t="s">
        <v>15</v>
      </c>
      <c r="C3036" t="s">
        <v>15632</v>
      </c>
      <c r="D3036" t="s">
        <v>15633</v>
      </c>
      <c r="E3036" t="s">
        <v>15634</v>
      </c>
      <c r="F3036" t="s">
        <v>301</v>
      </c>
      <c r="G3036" s="14" t="s">
        <v>15629</v>
      </c>
      <c r="H3036">
        <v>2016</v>
      </c>
      <c r="I3036" t="s">
        <v>27</v>
      </c>
      <c r="J3036" t="s">
        <v>70</v>
      </c>
      <c r="K3036">
        <f>IFERROR(VALUE(LEFT(table_netflix[[#This Row],[duration (in min)]], LEN(table_netflix[[#This Row],[duration (in min)]])-4)),0)</f>
        <v>104</v>
      </c>
      <c r="L3036" t="s">
        <v>294</v>
      </c>
      <c r="M3036" t="s">
        <v>142</v>
      </c>
      <c r="O3036" t="str" cm="1">
        <f t="array" ref="O3036">_xlfn.IFS(table_netflix[[#This Row],[release_year]]&gt;=2018, "2018 &amp; after", TRUE, "Before 2018")</f>
        <v>Before 2018</v>
      </c>
      <c r="P3036" s="12">
        <f>DATE(table_netflix[[#This Row],[release_year]],1,1)</f>
        <v>42370</v>
      </c>
      <c r="Q3036" s="12">
        <f t="shared" si="47"/>
        <v>43040</v>
      </c>
      <c r="R3036" s="12" t="str">
        <f>TEXT(table_netflix[[#This Row],[date_added_todate]], "mmm")</f>
        <v>Nov</v>
      </c>
      <c r="S3036" t="s">
        <v>15635</v>
      </c>
    </row>
    <row r="3037" spans="1:19" x14ac:dyDescent="0.3">
      <c r="A3037" t="s">
        <v>15636</v>
      </c>
      <c r="B3037" t="s">
        <v>15</v>
      </c>
      <c r="C3037" t="s">
        <v>15637</v>
      </c>
      <c r="D3037" t="s">
        <v>15638</v>
      </c>
      <c r="E3037" t="s">
        <v>15639</v>
      </c>
      <c r="F3037" t="s">
        <v>1954</v>
      </c>
      <c r="G3037" s="14" t="s">
        <v>15629</v>
      </c>
      <c r="H3037">
        <v>2016</v>
      </c>
      <c r="I3037" t="s">
        <v>84</v>
      </c>
      <c r="J3037" t="s">
        <v>125</v>
      </c>
      <c r="K3037">
        <f>IFERROR(VALUE(LEFT(table_netflix[[#This Row],[duration (in min)]], LEN(table_netflix[[#This Row],[duration (in min)]])-4)),0)</f>
        <v>97</v>
      </c>
      <c r="L3037" t="s">
        <v>144</v>
      </c>
      <c r="M3037" t="s">
        <v>72</v>
      </c>
      <c r="N3037" t="s">
        <v>55</v>
      </c>
      <c r="O3037" t="str" cm="1">
        <f t="array" ref="O3037">_xlfn.IFS(table_netflix[[#This Row],[release_year]]&gt;=2018, "2018 &amp; after", TRUE, "Before 2018")</f>
        <v>Before 2018</v>
      </c>
      <c r="P3037" s="12">
        <f>DATE(table_netflix[[#This Row],[release_year]],1,1)</f>
        <v>42370</v>
      </c>
      <c r="Q3037" s="12">
        <f t="shared" si="47"/>
        <v>43040</v>
      </c>
      <c r="R3037" s="12" t="str">
        <f>TEXT(table_netflix[[#This Row],[date_added_todate]], "mmm")</f>
        <v>Nov</v>
      </c>
      <c r="S3037" t="s">
        <v>15640</v>
      </c>
    </row>
    <row r="3038" spans="1:19" x14ac:dyDescent="0.3">
      <c r="A3038" t="s">
        <v>15641</v>
      </c>
      <c r="B3038" t="s">
        <v>15</v>
      </c>
      <c r="C3038" t="s">
        <v>15642</v>
      </c>
      <c r="D3038" t="s">
        <v>15643</v>
      </c>
      <c r="E3038" t="s">
        <v>15644</v>
      </c>
      <c r="F3038" t="s">
        <v>80</v>
      </c>
      <c r="G3038" s="14" t="s">
        <v>15629</v>
      </c>
      <c r="H3038">
        <v>2016</v>
      </c>
      <c r="I3038" t="s">
        <v>264</v>
      </c>
      <c r="J3038" t="s">
        <v>457</v>
      </c>
      <c r="K3038">
        <f>IFERROR(VALUE(LEFT(table_netflix[[#This Row],[duration (in min)]], LEN(table_netflix[[#This Row],[duration (in min)]])-4)),0)</f>
        <v>82</v>
      </c>
      <c r="L3038" t="s">
        <v>47</v>
      </c>
      <c r="M3038" t="s">
        <v>85</v>
      </c>
      <c r="O3038" t="str" cm="1">
        <f t="array" ref="O3038">_xlfn.IFS(table_netflix[[#This Row],[release_year]]&gt;=2018, "2018 &amp; after", TRUE, "Before 2018")</f>
        <v>Before 2018</v>
      </c>
      <c r="P3038" s="12">
        <f>DATE(table_netflix[[#This Row],[release_year]],1,1)</f>
        <v>42370</v>
      </c>
      <c r="Q3038" s="12">
        <f t="shared" si="47"/>
        <v>43040</v>
      </c>
      <c r="R3038" s="12" t="str">
        <f>TEXT(table_netflix[[#This Row],[date_added_todate]], "mmm")</f>
        <v>Nov</v>
      </c>
      <c r="S3038" t="s">
        <v>15645</v>
      </c>
    </row>
    <row r="3039" spans="1:19" x14ac:dyDescent="0.3">
      <c r="A3039" t="s">
        <v>15646</v>
      </c>
      <c r="B3039" t="s">
        <v>15</v>
      </c>
      <c r="C3039" t="s">
        <v>15647</v>
      </c>
      <c r="D3039" t="s">
        <v>15648</v>
      </c>
      <c r="E3039" t="s">
        <v>15649</v>
      </c>
      <c r="F3039" t="s">
        <v>151</v>
      </c>
      <c r="G3039" s="14" t="s">
        <v>15629</v>
      </c>
      <c r="H3039">
        <v>2017</v>
      </c>
      <c r="I3039" t="s">
        <v>27</v>
      </c>
      <c r="J3039" t="s">
        <v>174</v>
      </c>
      <c r="K3039">
        <f>IFERROR(VALUE(LEFT(table_netflix[[#This Row],[duration (in min)]], LEN(table_netflix[[#This Row],[duration (in min)]])-4)),0)</f>
        <v>98</v>
      </c>
      <c r="L3039" t="s">
        <v>144</v>
      </c>
      <c r="M3039" t="s">
        <v>72</v>
      </c>
      <c r="N3039" t="s">
        <v>55</v>
      </c>
      <c r="O3039" t="str" cm="1">
        <f t="array" ref="O3039">_xlfn.IFS(table_netflix[[#This Row],[release_year]]&gt;=2018, "2018 &amp; after", TRUE, "Before 2018")</f>
        <v>Before 2018</v>
      </c>
      <c r="P3039" s="12">
        <f>DATE(table_netflix[[#This Row],[release_year]],1,1)</f>
        <v>42736</v>
      </c>
      <c r="Q3039" s="12">
        <f t="shared" si="47"/>
        <v>43040</v>
      </c>
      <c r="R3039" s="12" t="str">
        <f>TEXT(table_netflix[[#This Row],[date_added_todate]], "mmm")</f>
        <v>Nov</v>
      </c>
      <c r="S3039" t="s">
        <v>15650</v>
      </c>
    </row>
    <row r="3040" spans="1:19" x14ac:dyDescent="0.3">
      <c r="A3040" t="s">
        <v>15651</v>
      </c>
      <c r="B3040" t="s">
        <v>15</v>
      </c>
      <c r="C3040" t="s">
        <v>15652</v>
      </c>
      <c r="D3040" t="s">
        <v>15653</v>
      </c>
      <c r="E3040" t="s">
        <v>15653</v>
      </c>
      <c r="F3040" t="s">
        <v>18</v>
      </c>
      <c r="G3040" s="14" t="s">
        <v>15654</v>
      </c>
      <c r="H3040">
        <v>2017</v>
      </c>
      <c r="I3040" t="s">
        <v>27</v>
      </c>
      <c r="J3040" t="s">
        <v>788</v>
      </c>
      <c r="K3040">
        <f>IFERROR(VALUE(LEFT(table_netflix[[#This Row],[duration (in min)]], LEN(table_netflix[[#This Row],[duration (in min)]])-4)),0)</f>
        <v>84</v>
      </c>
      <c r="L3040" t="s">
        <v>852</v>
      </c>
      <c r="O3040" t="str" cm="1">
        <f t="array" ref="O3040">_xlfn.IFS(table_netflix[[#This Row],[release_year]]&gt;=2018, "2018 &amp; after", TRUE, "Before 2018")</f>
        <v>Before 2018</v>
      </c>
      <c r="P3040" s="12">
        <f>DATE(table_netflix[[#This Row],[release_year]],1,1)</f>
        <v>42736</v>
      </c>
      <c r="Q3040" s="12">
        <f t="shared" si="47"/>
        <v>43039</v>
      </c>
      <c r="R3040" s="12" t="str">
        <f>TEXT(table_netflix[[#This Row],[date_added_todate]], "mmm")</f>
        <v>Oct</v>
      </c>
      <c r="S3040" t="s">
        <v>15655</v>
      </c>
    </row>
    <row r="3041" spans="1:19" x14ac:dyDescent="0.3">
      <c r="A3041" t="s">
        <v>15656</v>
      </c>
      <c r="B3041" t="s">
        <v>15</v>
      </c>
      <c r="C3041" t="s">
        <v>15657</v>
      </c>
      <c r="D3041" t="s">
        <v>15658</v>
      </c>
      <c r="E3041" t="s">
        <v>15659</v>
      </c>
      <c r="F3041" t="s">
        <v>18</v>
      </c>
      <c r="G3041" s="14" t="s">
        <v>15654</v>
      </c>
      <c r="H3041">
        <v>2016</v>
      </c>
      <c r="I3041" t="s">
        <v>186</v>
      </c>
      <c r="J3041" t="s">
        <v>567</v>
      </c>
      <c r="K3041">
        <f>IFERROR(VALUE(LEFT(table_netflix[[#This Row],[duration (in min)]], LEN(table_netflix[[#This Row],[duration (in min)]])-4)),0)</f>
        <v>76</v>
      </c>
      <c r="L3041" t="s">
        <v>22</v>
      </c>
      <c r="O3041" t="str" cm="1">
        <f t="array" ref="O3041">_xlfn.IFS(table_netflix[[#This Row],[release_year]]&gt;=2018, "2018 &amp; after", TRUE, "Before 2018")</f>
        <v>Before 2018</v>
      </c>
      <c r="P3041" s="12">
        <f>DATE(table_netflix[[#This Row],[release_year]],1,1)</f>
        <v>42370</v>
      </c>
      <c r="Q3041" s="12">
        <f t="shared" si="47"/>
        <v>43039</v>
      </c>
      <c r="R3041" s="12" t="str">
        <f>TEXT(table_netflix[[#This Row],[date_added_todate]], "mmm")</f>
        <v>Oct</v>
      </c>
      <c r="S3041" t="s">
        <v>15660</v>
      </c>
    </row>
    <row r="3042" spans="1:19" x14ac:dyDescent="0.3">
      <c r="A3042" t="s">
        <v>15661</v>
      </c>
      <c r="B3042" t="s">
        <v>15</v>
      </c>
      <c r="C3042" t="s">
        <v>15662</v>
      </c>
      <c r="D3042" t="s">
        <v>15663</v>
      </c>
      <c r="E3042" t="s">
        <v>15664</v>
      </c>
      <c r="F3042" t="s">
        <v>18</v>
      </c>
      <c r="G3042" s="14" t="s">
        <v>15665</v>
      </c>
      <c r="H3042">
        <v>2017</v>
      </c>
      <c r="I3042" t="s">
        <v>20</v>
      </c>
      <c r="J3042" t="s">
        <v>2926</v>
      </c>
      <c r="K3042">
        <f>IFERROR(VALUE(LEFT(table_netflix[[#This Row],[duration (in min)]], LEN(table_netflix[[#This Row],[duration (in min)]])-4)),0)</f>
        <v>75</v>
      </c>
      <c r="L3042" t="s">
        <v>53</v>
      </c>
      <c r="M3042" t="s">
        <v>107</v>
      </c>
      <c r="N3042" t="s">
        <v>266</v>
      </c>
      <c r="O3042" t="str" cm="1">
        <f t="array" ref="O3042">_xlfn.IFS(table_netflix[[#This Row],[release_year]]&gt;=2018, "2018 &amp; after", TRUE, "Before 2018")</f>
        <v>Before 2018</v>
      </c>
      <c r="P3042" s="12">
        <f>DATE(table_netflix[[#This Row],[release_year]],1,1)</f>
        <v>42736</v>
      </c>
      <c r="Q3042" s="12">
        <f t="shared" si="47"/>
        <v>43038</v>
      </c>
      <c r="R3042" s="12" t="str">
        <f>TEXT(table_netflix[[#This Row],[date_added_todate]], "mmm")</f>
        <v>Oct</v>
      </c>
      <c r="S3042" t="s">
        <v>15666</v>
      </c>
    </row>
    <row r="3043" spans="1:19" x14ac:dyDescent="0.3">
      <c r="A3043" t="s">
        <v>15667</v>
      </c>
      <c r="B3043" t="s">
        <v>15</v>
      </c>
      <c r="C3043" t="s">
        <v>15668</v>
      </c>
      <c r="D3043" t="s">
        <v>12988</v>
      </c>
      <c r="E3043" t="s">
        <v>15669</v>
      </c>
      <c r="F3043" t="s">
        <v>523</v>
      </c>
      <c r="G3043" s="14" t="s">
        <v>15670</v>
      </c>
      <c r="H3043">
        <v>2017</v>
      </c>
      <c r="I3043" t="s">
        <v>45</v>
      </c>
      <c r="J3043" t="s">
        <v>232</v>
      </c>
      <c r="K3043">
        <f>IFERROR(VALUE(LEFT(table_netflix[[#This Row],[duration (in min)]], LEN(table_netflix[[#This Row],[duration (in min)]])-4)),0)</f>
        <v>93</v>
      </c>
      <c r="L3043" t="s">
        <v>47</v>
      </c>
      <c r="M3043" t="s">
        <v>85</v>
      </c>
      <c r="O3043" t="str" cm="1">
        <f t="array" ref="O3043">_xlfn.IFS(table_netflix[[#This Row],[release_year]]&gt;=2018, "2018 &amp; after", TRUE, "Before 2018")</f>
        <v>Before 2018</v>
      </c>
      <c r="P3043" s="12">
        <f>DATE(table_netflix[[#This Row],[release_year]],1,1)</f>
        <v>42736</v>
      </c>
      <c r="Q3043" s="12">
        <f t="shared" si="47"/>
        <v>43036</v>
      </c>
      <c r="R3043" s="12" t="str">
        <f>TEXT(table_netflix[[#This Row],[date_added_todate]], "mmm")</f>
        <v>Oct</v>
      </c>
      <c r="S3043" t="s">
        <v>15671</v>
      </c>
    </row>
    <row r="3044" spans="1:19" x14ac:dyDescent="0.3">
      <c r="A3044" t="s">
        <v>15673</v>
      </c>
      <c r="B3044" t="s">
        <v>15</v>
      </c>
      <c r="C3044" t="s">
        <v>15674</v>
      </c>
      <c r="D3044" t="s">
        <v>15675</v>
      </c>
      <c r="E3044" t="s">
        <v>15676</v>
      </c>
      <c r="F3044" t="s">
        <v>18</v>
      </c>
      <c r="G3044" s="14" t="s">
        <v>15672</v>
      </c>
      <c r="H3044">
        <v>2017</v>
      </c>
      <c r="I3044" t="s">
        <v>62</v>
      </c>
      <c r="J3044" t="s">
        <v>174</v>
      </c>
      <c r="K3044">
        <f>IFERROR(VALUE(LEFT(table_netflix[[#This Row],[duration (in min)]], LEN(table_netflix[[#This Row],[duration (in min)]])-4)),0)</f>
        <v>98</v>
      </c>
      <c r="L3044" t="s">
        <v>22</v>
      </c>
      <c r="O3044" t="str" cm="1">
        <f t="array" ref="O3044">_xlfn.IFS(table_netflix[[#This Row],[release_year]]&gt;=2018, "2018 &amp; after", TRUE, "Before 2018")</f>
        <v>Before 2018</v>
      </c>
      <c r="P3044" s="12">
        <f>DATE(table_netflix[[#This Row],[release_year]],1,1)</f>
        <v>42736</v>
      </c>
      <c r="Q3044" s="12">
        <f t="shared" si="47"/>
        <v>43035</v>
      </c>
      <c r="R3044" s="12" t="str">
        <f>TEXT(table_netflix[[#This Row],[date_added_todate]], "mmm")</f>
        <v>Oct</v>
      </c>
      <c r="S3044" t="s">
        <v>15677</v>
      </c>
    </row>
    <row r="3045" spans="1:19" x14ac:dyDescent="0.3">
      <c r="A3045" t="s">
        <v>15678</v>
      </c>
      <c r="B3045" t="s">
        <v>15</v>
      </c>
      <c r="C3045" t="s">
        <v>15679</v>
      </c>
      <c r="D3045" t="s">
        <v>15680</v>
      </c>
      <c r="E3045" t="s">
        <v>15681</v>
      </c>
      <c r="F3045" t="s">
        <v>18</v>
      </c>
      <c r="G3045" s="14" t="s">
        <v>15682</v>
      </c>
      <c r="H3045">
        <v>2016</v>
      </c>
      <c r="I3045" t="s">
        <v>186</v>
      </c>
      <c r="J3045" t="s">
        <v>46</v>
      </c>
      <c r="K3045">
        <f>IFERROR(VALUE(LEFT(table_netflix[[#This Row],[duration (in min)]], LEN(table_netflix[[#This Row],[duration (in min)]])-4)),0)</f>
        <v>91</v>
      </c>
      <c r="L3045" t="s">
        <v>53</v>
      </c>
      <c r="M3045" t="s">
        <v>54</v>
      </c>
      <c r="O3045" t="str" cm="1">
        <f t="array" ref="O3045">_xlfn.IFS(table_netflix[[#This Row],[release_year]]&gt;=2018, "2018 &amp; after", TRUE, "Before 2018")</f>
        <v>Before 2018</v>
      </c>
      <c r="P3045" s="12">
        <f>DATE(table_netflix[[#This Row],[release_year]],1,1)</f>
        <v>42370</v>
      </c>
      <c r="Q3045" s="12">
        <f t="shared" si="47"/>
        <v>43034</v>
      </c>
      <c r="R3045" s="12" t="str">
        <f>TEXT(table_netflix[[#This Row],[date_added_todate]], "mmm")</f>
        <v>Oct</v>
      </c>
      <c r="S3045" t="s">
        <v>15683</v>
      </c>
    </row>
    <row r="3046" spans="1:19" x14ac:dyDescent="0.3">
      <c r="A3046" t="s">
        <v>15684</v>
      </c>
      <c r="B3046" t="s">
        <v>15</v>
      </c>
      <c r="C3046" t="s">
        <v>15685</v>
      </c>
      <c r="D3046" t="s">
        <v>1210</v>
      </c>
      <c r="E3046" t="s">
        <v>15686</v>
      </c>
      <c r="F3046" t="s">
        <v>18</v>
      </c>
      <c r="G3046" s="14" t="s">
        <v>15687</v>
      </c>
      <c r="H3046">
        <v>2015</v>
      </c>
      <c r="I3046" t="s">
        <v>186</v>
      </c>
      <c r="J3046" t="s">
        <v>11592</v>
      </c>
      <c r="K3046">
        <f>IFERROR(VALUE(LEFT(table_netflix[[#This Row],[duration (in min)]], LEN(table_netflix[[#This Row],[duration (in min)]])-4)),0)</f>
        <v>168</v>
      </c>
      <c r="L3046" t="s">
        <v>144</v>
      </c>
      <c r="M3046" t="s">
        <v>142</v>
      </c>
      <c r="O3046" t="str" cm="1">
        <f t="array" ref="O3046">_xlfn.IFS(table_netflix[[#This Row],[release_year]]&gt;=2018, "2018 &amp; after", TRUE, "Before 2018")</f>
        <v>Before 2018</v>
      </c>
      <c r="P3046" s="12">
        <f>DATE(table_netflix[[#This Row],[release_year]],1,1)</f>
        <v>42005</v>
      </c>
      <c r="Q3046" s="12">
        <f t="shared" si="47"/>
        <v>43033</v>
      </c>
      <c r="R3046" s="12" t="str">
        <f>TEXT(table_netflix[[#This Row],[date_added_todate]], "mmm")</f>
        <v>Oct</v>
      </c>
      <c r="S3046" t="s">
        <v>15688</v>
      </c>
    </row>
    <row r="3047" spans="1:19" x14ac:dyDescent="0.3">
      <c r="A3047" t="s">
        <v>15689</v>
      </c>
      <c r="B3047" t="s">
        <v>15</v>
      </c>
      <c r="C3047" t="s">
        <v>15690</v>
      </c>
      <c r="D3047" t="s">
        <v>11955</v>
      </c>
      <c r="E3047" t="s">
        <v>6621</v>
      </c>
      <c r="F3047" t="s">
        <v>61</v>
      </c>
      <c r="G3047" s="14" t="s">
        <v>15691</v>
      </c>
      <c r="H3047">
        <v>2017</v>
      </c>
      <c r="I3047" t="s">
        <v>27</v>
      </c>
      <c r="J3047" t="s">
        <v>1232</v>
      </c>
      <c r="K3047">
        <f>IFERROR(VALUE(LEFT(table_netflix[[#This Row],[duration (in min)]], LEN(table_netflix[[#This Row],[duration (in min)]])-4)),0)</f>
        <v>68</v>
      </c>
      <c r="L3047" t="s">
        <v>852</v>
      </c>
      <c r="O3047" t="str" cm="1">
        <f t="array" ref="O3047">_xlfn.IFS(table_netflix[[#This Row],[release_year]]&gt;=2018, "2018 &amp; after", TRUE, "Before 2018")</f>
        <v>Before 2018</v>
      </c>
      <c r="P3047" s="12">
        <f>DATE(table_netflix[[#This Row],[release_year]],1,1)</f>
        <v>42736</v>
      </c>
      <c r="Q3047" s="12">
        <f t="shared" si="47"/>
        <v>43032</v>
      </c>
      <c r="R3047" s="12" t="str">
        <f>TEXT(table_netflix[[#This Row],[date_added_todate]], "mmm")</f>
        <v>Oct</v>
      </c>
      <c r="S3047" t="s">
        <v>15692</v>
      </c>
    </row>
    <row r="3048" spans="1:19" x14ac:dyDescent="0.3">
      <c r="A3048" t="s">
        <v>15693</v>
      </c>
      <c r="B3048" t="s">
        <v>15</v>
      </c>
      <c r="C3048">
        <v>1922</v>
      </c>
      <c r="D3048" t="s">
        <v>10242</v>
      </c>
      <c r="E3048" t="s">
        <v>15694</v>
      </c>
      <c r="F3048" t="s">
        <v>18</v>
      </c>
      <c r="G3048" s="14" t="s">
        <v>15695</v>
      </c>
      <c r="H3048">
        <v>2017</v>
      </c>
      <c r="I3048" t="s">
        <v>27</v>
      </c>
      <c r="J3048" t="s">
        <v>118</v>
      </c>
      <c r="K3048">
        <f>IFERROR(VALUE(LEFT(table_netflix[[#This Row],[duration (in min)]], LEN(table_netflix[[#This Row],[duration (in min)]])-4)),0)</f>
        <v>103</v>
      </c>
      <c r="L3048" t="s">
        <v>53</v>
      </c>
      <c r="M3048" t="s">
        <v>142</v>
      </c>
      <c r="O3048" t="str" cm="1">
        <f t="array" ref="O3048">_xlfn.IFS(table_netflix[[#This Row],[release_year]]&gt;=2018, "2018 &amp; after", TRUE, "Before 2018")</f>
        <v>Before 2018</v>
      </c>
      <c r="P3048" s="12">
        <f>DATE(table_netflix[[#This Row],[release_year]],1,1)</f>
        <v>42736</v>
      </c>
      <c r="Q3048" s="12">
        <f t="shared" si="47"/>
        <v>43028</v>
      </c>
      <c r="R3048" s="12" t="str">
        <f>TEXT(table_netflix[[#This Row],[date_added_todate]], "mmm")</f>
        <v>Oct</v>
      </c>
      <c r="S3048" t="s">
        <v>15696</v>
      </c>
    </row>
    <row r="3049" spans="1:19" x14ac:dyDescent="0.3">
      <c r="A3049" t="s">
        <v>15697</v>
      </c>
      <c r="B3049" t="s">
        <v>15</v>
      </c>
      <c r="C3049" t="s">
        <v>15698</v>
      </c>
      <c r="D3049" t="s">
        <v>15699</v>
      </c>
      <c r="F3049" t="s">
        <v>18</v>
      </c>
      <c r="G3049" s="14" t="s">
        <v>15695</v>
      </c>
      <c r="H3049">
        <v>2017</v>
      </c>
      <c r="I3049" t="s">
        <v>62</v>
      </c>
      <c r="J3049" t="s">
        <v>241</v>
      </c>
      <c r="K3049">
        <f>IFERROR(VALUE(LEFT(table_netflix[[#This Row],[duration (in min)]], LEN(table_netflix[[#This Row],[duration (in min)]])-4)),0)</f>
        <v>95</v>
      </c>
      <c r="L3049" t="s">
        <v>22</v>
      </c>
      <c r="O3049" t="str" cm="1">
        <f t="array" ref="O3049">_xlfn.IFS(table_netflix[[#This Row],[release_year]]&gt;=2018, "2018 &amp; after", TRUE, "Before 2018")</f>
        <v>Before 2018</v>
      </c>
      <c r="P3049" s="12">
        <f>DATE(table_netflix[[#This Row],[release_year]],1,1)</f>
        <v>42736</v>
      </c>
      <c r="Q3049" s="12">
        <f t="shared" si="47"/>
        <v>43028</v>
      </c>
      <c r="R3049" s="12" t="str">
        <f>TEXT(table_netflix[[#This Row],[date_added_todate]], "mmm")</f>
        <v>Oct</v>
      </c>
      <c r="S3049" t="s">
        <v>15700</v>
      </c>
    </row>
    <row r="3050" spans="1:19" x14ac:dyDescent="0.3">
      <c r="A3050" t="s">
        <v>15701</v>
      </c>
      <c r="B3050" t="s">
        <v>15</v>
      </c>
      <c r="C3050" t="s">
        <v>15702</v>
      </c>
      <c r="D3050" t="s">
        <v>15703</v>
      </c>
      <c r="E3050" t="s">
        <v>15704</v>
      </c>
      <c r="F3050" t="s">
        <v>18</v>
      </c>
      <c r="G3050" s="14" t="s">
        <v>15695</v>
      </c>
      <c r="H3050">
        <v>2017</v>
      </c>
      <c r="I3050" t="s">
        <v>27</v>
      </c>
      <c r="J3050" t="s">
        <v>457</v>
      </c>
      <c r="K3050">
        <f>IFERROR(VALUE(LEFT(table_netflix[[#This Row],[duration (in min)]], LEN(table_netflix[[#This Row],[duration (in min)]])-4)),0)</f>
        <v>82</v>
      </c>
      <c r="L3050" t="s">
        <v>144</v>
      </c>
      <c r="O3050" t="str" cm="1">
        <f t="array" ref="O3050">_xlfn.IFS(table_netflix[[#This Row],[release_year]]&gt;=2018, "2018 &amp; after", TRUE, "Before 2018")</f>
        <v>Before 2018</v>
      </c>
      <c r="P3050" s="12">
        <f>DATE(table_netflix[[#This Row],[release_year]],1,1)</f>
        <v>42736</v>
      </c>
      <c r="Q3050" s="12">
        <f t="shared" si="47"/>
        <v>43028</v>
      </c>
      <c r="R3050" s="12" t="str">
        <f>TEXT(table_netflix[[#This Row],[date_added_todate]], "mmm")</f>
        <v>Oct</v>
      </c>
      <c r="S3050" t="s">
        <v>15705</v>
      </c>
    </row>
    <row r="3051" spans="1:19" x14ac:dyDescent="0.3">
      <c r="A3051" t="s">
        <v>15706</v>
      </c>
      <c r="B3051" t="s">
        <v>15</v>
      </c>
      <c r="C3051" t="s">
        <v>15707</v>
      </c>
      <c r="D3051" t="s">
        <v>15708</v>
      </c>
      <c r="E3051" t="s">
        <v>15709</v>
      </c>
      <c r="F3051" t="s">
        <v>307</v>
      </c>
      <c r="G3051" s="14" t="s">
        <v>15710</v>
      </c>
      <c r="H3051">
        <v>2017</v>
      </c>
      <c r="I3051" t="s">
        <v>27</v>
      </c>
      <c r="J3051" t="s">
        <v>92</v>
      </c>
      <c r="K3051">
        <f>IFERROR(VALUE(LEFT(table_netflix[[#This Row],[duration (in min)]], LEN(table_netflix[[#This Row],[duration (in min)]])-4)),0)</f>
        <v>94</v>
      </c>
      <c r="L3051" t="s">
        <v>71</v>
      </c>
      <c r="M3051" t="s">
        <v>55</v>
      </c>
      <c r="N3051" t="s">
        <v>107</v>
      </c>
      <c r="O3051" t="str" cm="1">
        <f t="array" ref="O3051">_xlfn.IFS(table_netflix[[#This Row],[release_year]]&gt;=2018, "2018 &amp; after", TRUE, "Before 2018")</f>
        <v>Before 2018</v>
      </c>
      <c r="P3051" s="12">
        <f>DATE(table_netflix[[#This Row],[release_year]],1,1)</f>
        <v>42736</v>
      </c>
      <c r="Q3051" s="12">
        <f t="shared" si="47"/>
        <v>43027</v>
      </c>
      <c r="R3051" s="12" t="str">
        <f>TEXT(table_netflix[[#This Row],[date_added_todate]], "mmm")</f>
        <v>Oct</v>
      </c>
      <c r="S3051" t="s">
        <v>15711</v>
      </c>
    </row>
    <row r="3052" spans="1:19" x14ac:dyDescent="0.3">
      <c r="A3052" t="s">
        <v>15712</v>
      </c>
      <c r="B3052" t="s">
        <v>15</v>
      </c>
      <c r="C3052" t="s">
        <v>15713</v>
      </c>
      <c r="D3052" t="s">
        <v>14575</v>
      </c>
      <c r="E3052" t="s">
        <v>15714</v>
      </c>
      <c r="F3052" t="s">
        <v>18</v>
      </c>
      <c r="G3052" s="14" t="s">
        <v>15715</v>
      </c>
      <c r="H3052">
        <v>2017</v>
      </c>
      <c r="I3052" t="s">
        <v>27</v>
      </c>
      <c r="J3052" t="s">
        <v>1234</v>
      </c>
      <c r="K3052">
        <f>IFERROR(VALUE(LEFT(table_netflix[[#This Row],[duration (in min)]], LEN(table_netflix[[#This Row],[duration (in min)]])-4)),0)</f>
        <v>66</v>
      </c>
      <c r="L3052" t="s">
        <v>852</v>
      </c>
      <c r="O3052" t="str" cm="1">
        <f t="array" ref="O3052">_xlfn.IFS(table_netflix[[#This Row],[release_year]]&gt;=2018, "2018 &amp; after", TRUE, "Before 2018")</f>
        <v>Before 2018</v>
      </c>
      <c r="P3052" s="12">
        <f>DATE(table_netflix[[#This Row],[release_year]],1,1)</f>
        <v>42736</v>
      </c>
      <c r="Q3052" s="12">
        <f t="shared" si="47"/>
        <v>43025</v>
      </c>
      <c r="R3052" s="12" t="str">
        <f>TEXT(table_netflix[[#This Row],[date_added_todate]], "mmm")</f>
        <v>Oct</v>
      </c>
      <c r="S3052" t="s">
        <v>15716</v>
      </c>
    </row>
    <row r="3053" spans="1:19" x14ac:dyDescent="0.3">
      <c r="A3053" t="s">
        <v>15717</v>
      </c>
      <c r="B3053" t="s">
        <v>15</v>
      </c>
      <c r="C3053" t="s">
        <v>15718</v>
      </c>
      <c r="D3053" t="s">
        <v>728</v>
      </c>
      <c r="E3053" t="s">
        <v>15719</v>
      </c>
      <c r="F3053" t="s">
        <v>39</v>
      </c>
      <c r="G3053" s="14" t="s">
        <v>15720</v>
      </c>
      <c r="H3053">
        <v>2017</v>
      </c>
      <c r="I3053" t="s">
        <v>62</v>
      </c>
      <c r="J3053" t="s">
        <v>682</v>
      </c>
      <c r="K3053">
        <f>IFERROR(VALUE(LEFT(table_netflix[[#This Row],[duration (in min)]], LEN(table_netflix[[#This Row],[duration (in min)]])-4)),0)</f>
        <v>135</v>
      </c>
      <c r="L3053" t="s">
        <v>144</v>
      </c>
      <c r="M3053" t="s">
        <v>55</v>
      </c>
      <c r="O3053" t="str" cm="1">
        <f t="array" ref="O3053">_xlfn.IFS(table_netflix[[#This Row],[release_year]]&gt;=2018, "2018 &amp; after", TRUE, "Before 2018")</f>
        <v>Before 2018</v>
      </c>
      <c r="P3053" s="12">
        <f>DATE(table_netflix[[#This Row],[release_year]],1,1)</f>
        <v>42736</v>
      </c>
      <c r="Q3053" s="12">
        <f t="shared" si="47"/>
        <v>43024</v>
      </c>
      <c r="R3053" s="12" t="str">
        <f>TEXT(table_netflix[[#This Row],[date_added_todate]], "mmm")</f>
        <v>Oct</v>
      </c>
      <c r="S3053" t="s">
        <v>15721</v>
      </c>
    </row>
    <row r="3054" spans="1:19" x14ac:dyDescent="0.3">
      <c r="A3054" t="s">
        <v>15722</v>
      </c>
      <c r="B3054" t="s">
        <v>15</v>
      </c>
      <c r="C3054" t="s">
        <v>15723</v>
      </c>
      <c r="D3054" t="s">
        <v>15724</v>
      </c>
      <c r="E3054" t="s">
        <v>15725</v>
      </c>
      <c r="F3054" t="s">
        <v>39</v>
      </c>
      <c r="G3054" s="14" t="s">
        <v>15720</v>
      </c>
      <c r="H3054">
        <v>2017</v>
      </c>
      <c r="I3054" t="s">
        <v>62</v>
      </c>
      <c r="J3054" t="s">
        <v>8085</v>
      </c>
      <c r="K3054">
        <f>IFERROR(VALUE(LEFT(table_netflix[[#This Row],[duration (in min)]], LEN(table_netflix[[#This Row],[duration (in min)]])-4)),0)</f>
        <v>144</v>
      </c>
      <c r="L3054" t="s">
        <v>53</v>
      </c>
      <c r="M3054" t="s">
        <v>55</v>
      </c>
      <c r="N3054" t="s">
        <v>112</v>
      </c>
      <c r="O3054" t="str" cm="1">
        <f t="array" ref="O3054">_xlfn.IFS(table_netflix[[#This Row],[release_year]]&gt;=2018, "2018 &amp; after", TRUE, "Before 2018")</f>
        <v>Before 2018</v>
      </c>
      <c r="P3054" s="12">
        <f>DATE(table_netflix[[#This Row],[release_year]],1,1)</f>
        <v>42736</v>
      </c>
      <c r="Q3054" s="12">
        <f t="shared" si="47"/>
        <v>43024</v>
      </c>
      <c r="R3054" s="12" t="str">
        <f>TEXT(table_netflix[[#This Row],[date_added_todate]], "mmm")</f>
        <v>Oct</v>
      </c>
      <c r="S3054" t="s">
        <v>15726</v>
      </c>
    </row>
    <row r="3055" spans="1:19" x14ac:dyDescent="0.3">
      <c r="A3055" t="s">
        <v>15727</v>
      </c>
      <c r="B3055" t="s">
        <v>15</v>
      </c>
      <c r="C3055" t="s">
        <v>15728</v>
      </c>
      <c r="D3055" t="s">
        <v>15729</v>
      </c>
      <c r="E3055" t="s">
        <v>15730</v>
      </c>
      <c r="F3055" t="s">
        <v>825</v>
      </c>
      <c r="G3055" s="14" t="s">
        <v>15731</v>
      </c>
      <c r="H3055">
        <v>2015</v>
      </c>
      <c r="I3055" t="s">
        <v>27</v>
      </c>
      <c r="J3055" t="s">
        <v>21</v>
      </c>
      <c r="K3055">
        <f>IFERROR(VALUE(LEFT(table_netflix[[#This Row],[duration (in min)]], LEN(table_netflix[[#This Row],[duration (in min)]])-4)),0)</f>
        <v>90</v>
      </c>
      <c r="L3055" t="s">
        <v>22</v>
      </c>
      <c r="M3055" t="s">
        <v>55</v>
      </c>
      <c r="O3055" t="str" cm="1">
        <f t="array" ref="O3055">_xlfn.IFS(table_netflix[[#This Row],[release_year]]&gt;=2018, "2018 &amp; after", TRUE, "Before 2018")</f>
        <v>Before 2018</v>
      </c>
      <c r="P3055" s="12">
        <f>DATE(table_netflix[[#This Row],[release_year]],1,1)</f>
        <v>42005</v>
      </c>
      <c r="Q3055" s="12">
        <f t="shared" si="47"/>
        <v>43023</v>
      </c>
      <c r="R3055" s="12" t="str">
        <f>TEXT(table_netflix[[#This Row],[date_added_todate]], "mmm")</f>
        <v>Oct</v>
      </c>
      <c r="S3055" t="s">
        <v>15732</v>
      </c>
    </row>
    <row r="3056" spans="1:19" x14ac:dyDescent="0.3">
      <c r="A3056" t="s">
        <v>15733</v>
      </c>
      <c r="B3056" t="s">
        <v>15</v>
      </c>
      <c r="C3056" t="s">
        <v>4581</v>
      </c>
      <c r="D3056" t="s">
        <v>15734</v>
      </c>
      <c r="E3056" t="s">
        <v>15735</v>
      </c>
      <c r="F3056" t="s">
        <v>39</v>
      </c>
      <c r="G3056" s="14" t="s">
        <v>15731</v>
      </c>
      <c r="H3056">
        <v>1960</v>
      </c>
      <c r="I3056" t="s">
        <v>84</v>
      </c>
      <c r="J3056" t="s">
        <v>3091</v>
      </c>
      <c r="K3056">
        <f>IFERROR(VALUE(LEFT(table_netflix[[#This Row],[duration (in min)]], LEN(table_netflix[[#This Row],[duration (in min)]])-4)),0)</f>
        <v>158</v>
      </c>
      <c r="L3056" t="s">
        <v>71</v>
      </c>
      <c r="M3056" t="s">
        <v>72</v>
      </c>
      <c r="N3056" t="s">
        <v>55</v>
      </c>
      <c r="O3056" t="str" cm="1">
        <f t="array" ref="O3056">_xlfn.IFS(table_netflix[[#This Row],[release_year]]&gt;=2018, "2018 &amp; after", TRUE, "Before 2018")</f>
        <v>Before 2018</v>
      </c>
      <c r="P3056" s="12">
        <f>DATE(table_netflix[[#This Row],[release_year]],1,1)</f>
        <v>21916</v>
      </c>
      <c r="Q3056" s="12">
        <f t="shared" si="47"/>
        <v>43023</v>
      </c>
      <c r="R3056" s="12" t="str">
        <f>TEXT(table_netflix[[#This Row],[date_added_todate]], "mmm")</f>
        <v>Oct</v>
      </c>
      <c r="S3056" t="s">
        <v>15736</v>
      </c>
    </row>
    <row r="3057" spans="1:19" x14ac:dyDescent="0.3">
      <c r="A3057" t="s">
        <v>15737</v>
      </c>
      <c r="B3057" t="s">
        <v>15</v>
      </c>
      <c r="C3057" t="s">
        <v>15738</v>
      </c>
      <c r="D3057" t="s">
        <v>15739</v>
      </c>
      <c r="E3057" t="s">
        <v>15740</v>
      </c>
      <c r="F3057" t="s">
        <v>80</v>
      </c>
      <c r="G3057" s="14" t="s">
        <v>15741</v>
      </c>
      <c r="H3057">
        <v>2016</v>
      </c>
      <c r="I3057" t="s">
        <v>62</v>
      </c>
      <c r="J3057" t="s">
        <v>262</v>
      </c>
      <c r="K3057">
        <f>IFERROR(VALUE(LEFT(table_netflix[[#This Row],[duration (in min)]], LEN(table_netflix[[#This Row],[duration (in min)]])-4)),0)</f>
        <v>83</v>
      </c>
      <c r="L3057" t="s">
        <v>71</v>
      </c>
      <c r="M3057" t="s">
        <v>72</v>
      </c>
      <c r="N3057" t="s">
        <v>55</v>
      </c>
      <c r="O3057" t="str" cm="1">
        <f t="array" ref="O3057">_xlfn.IFS(table_netflix[[#This Row],[release_year]]&gt;=2018, "2018 &amp; after", TRUE, "Before 2018")</f>
        <v>Before 2018</v>
      </c>
      <c r="P3057" s="12">
        <f>DATE(table_netflix[[#This Row],[release_year]],1,1)</f>
        <v>42370</v>
      </c>
      <c r="Q3057" s="12">
        <f t="shared" si="47"/>
        <v>43021</v>
      </c>
      <c r="R3057" s="12" t="str">
        <f>TEXT(table_netflix[[#This Row],[date_added_todate]], "mmm")</f>
        <v>Oct</v>
      </c>
      <c r="S3057" t="s">
        <v>15742</v>
      </c>
    </row>
    <row r="3058" spans="1:19" x14ac:dyDescent="0.3">
      <c r="A3058" t="s">
        <v>15743</v>
      </c>
      <c r="B3058" t="s">
        <v>15</v>
      </c>
      <c r="C3058" t="s">
        <v>15744</v>
      </c>
      <c r="D3058" t="s">
        <v>15745</v>
      </c>
      <c r="E3058" t="s">
        <v>15746</v>
      </c>
      <c r="F3058" t="s">
        <v>95</v>
      </c>
      <c r="G3058" s="14" t="s">
        <v>15741</v>
      </c>
      <c r="H3058">
        <v>2016</v>
      </c>
      <c r="I3058" t="s">
        <v>27</v>
      </c>
      <c r="J3058" t="s">
        <v>226</v>
      </c>
      <c r="K3058">
        <f>IFERROR(VALUE(LEFT(table_netflix[[#This Row],[duration (in min)]], LEN(table_netflix[[#This Row],[duration (in min)]])-4)),0)</f>
        <v>102</v>
      </c>
      <c r="L3058" t="s">
        <v>53</v>
      </c>
      <c r="M3058" t="s">
        <v>55</v>
      </c>
      <c r="O3058" t="str" cm="1">
        <f t="array" ref="O3058">_xlfn.IFS(table_netflix[[#This Row],[release_year]]&gt;=2018, "2018 &amp; after", TRUE, "Before 2018")</f>
        <v>Before 2018</v>
      </c>
      <c r="P3058" s="12">
        <f>DATE(table_netflix[[#This Row],[release_year]],1,1)</f>
        <v>42370</v>
      </c>
      <c r="Q3058" s="12">
        <f t="shared" si="47"/>
        <v>43021</v>
      </c>
      <c r="R3058" s="12" t="str">
        <f>TEXT(table_netflix[[#This Row],[date_added_todate]], "mmm")</f>
        <v>Oct</v>
      </c>
      <c r="S3058" t="s">
        <v>15747</v>
      </c>
    </row>
    <row r="3059" spans="1:19" x14ac:dyDescent="0.3">
      <c r="A3059" t="s">
        <v>15748</v>
      </c>
      <c r="B3059" t="s">
        <v>15</v>
      </c>
      <c r="C3059" t="s">
        <v>15749</v>
      </c>
      <c r="D3059" t="s">
        <v>15750</v>
      </c>
      <c r="E3059" t="s">
        <v>9172</v>
      </c>
      <c r="F3059" t="s">
        <v>90</v>
      </c>
      <c r="G3059" s="14" t="s">
        <v>15741</v>
      </c>
      <c r="H3059">
        <v>2017</v>
      </c>
      <c r="I3059" t="s">
        <v>27</v>
      </c>
      <c r="J3059" t="s">
        <v>3945</v>
      </c>
      <c r="K3059">
        <f>IFERROR(VALUE(LEFT(table_netflix[[#This Row],[duration (in min)]], LEN(table_netflix[[#This Row],[duration (in min)]])-4)),0)</f>
        <v>52</v>
      </c>
      <c r="L3059" t="s">
        <v>852</v>
      </c>
      <c r="O3059" t="str" cm="1">
        <f t="array" ref="O3059">_xlfn.IFS(table_netflix[[#This Row],[release_year]]&gt;=2018, "2018 &amp; after", TRUE, "Before 2018")</f>
        <v>Before 2018</v>
      </c>
      <c r="P3059" s="12">
        <f>DATE(table_netflix[[#This Row],[release_year]],1,1)</f>
        <v>42736</v>
      </c>
      <c r="Q3059" s="12">
        <f t="shared" si="47"/>
        <v>43021</v>
      </c>
      <c r="R3059" s="12" t="str">
        <f>TEXT(table_netflix[[#This Row],[date_added_todate]], "mmm")</f>
        <v>Oct</v>
      </c>
      <c r="S3059" t="s">
        <v>15751</v>
      </c>
    </row>
    <row r="3060" spans="1:19" x14ac:dyDescent="0.3">
      <c r="A3060" t="s">
        <v>15752</v>
      </c>
      <c r="B3060" t="s">
        <v>15</v>
      </c>
      <c r="C3060" t="s">
        <v>15753</v>
      </c>
      <c r="D3060" t="s">
        <v>15754</v>
      </c>
      <c r="F3060" t="s">
        <v>61</v>
      </c>
      <c r="G3060" s="14" t="s">
        <v>15741</v>
      </c>
      <c r="H3060">
        <v>2017</v>
      </c>
      <c r="I3060" t="s">
        <v>27</v>
      </c>
      <c r="J3060" t="s">
        <v>141</v>
      </c>
      <c r="K3060">
        <f>IFERROR(VALUE(LEFT(table_netflix[[#This Row],[duration (in min)]], LEN(table_netflix[[#This Row],[duration (in min)]])-4)),0)</f>
        <v>110</v>
      </c>
      <c r="L3060" t="s">
        <v>22</v>
      </c>
      <c r="O3060" t="str" cm="1">
        <f t="array" ref="O3060">_xlfn.IFS(table_netflix[[#This Row],[release_year]]&gt;=2018, "2018 &amp; after", TRUE, "Before 2018")</f>
        <v>Before 2018</v>
      </c>
      <c r="P3060" s="12">
        <f>DATE(table_netflix[[#This Row],[release_year]],1,1)</f>
        <v>42736</v>
      </c>
      <c r="Q3060" s="12">
        <f t="shared" si="47"/>
        <v>43021</v>
      </c>
      <c r="R3060" s="12" t="str">
        <f>TEXT(table_netflix[[#This Row],[date_added_todate]], "mmm")</f>
        <v>Oct</v>
      </c>
      <c r="S3060" t="s">
        <v>15755</v>
      </c>
    </row>
    <row r="3061" spans="1:19" x14ac:dyDescent="0.3">
      <c r="A3061" t="s">
        <v>15756</v>
      </c>
      <c r="B3061" t="s">
        <v>15</v>
      </c>
      <c r="C3061" t="s">
        <v>15757</v>
      </c>
      <c r="D3061" t="s">
        <v>1516</v>
      </c>
      <c r="E3061" t="s">
        <v>15758</v>
      </c>
      <c r="F3061" t="s">
        <v>18</v>
      </c>
      <c r="G3061" s="14" t="s">
        <v>15741</v>
      </c>
      <c r="H3061">
        <v>2017</v>
      </c>
      <c r="I3061" t="s">
        <v>27</v>
      </c>
      <c r="J3061" t="s">
        <v>246</v>
      </c>
      <c r="K3061">
        <f>IFERROR(VALUE(LEFT(table_netflix[[#This Row],[duration (in min)]], LEN(table_netflix[[#This Row],[duration (in min)]])-4)),0)</f>
        <v>85</v>
      </c>
      <c r="L3061" t="s">
        <v>71</v>
      </c>
      <c r="M3061" t="s">
        <v>168</v>
      </c>
      <c r="O3061" t="str" cm="1">
        <f t="array" ref="O3061">_xlfn.IFS(table_netflix[[#This Row],[release_year]]&gt;=2018, "2018 &amp; after", TRUE, "Before 2018")</f>
        <v>Before 2018</v>
      </c>
      <c r="P3061" s="12">
        <f>DATE(table_netflix[[#This Row],[release_year]],1,1)</f>
        <v>42736</v>
      </c>
      <c r="Q3061" s="12">
        <f t="shared" si="47"/>
        <v>43021</v>
      </c>
      <c r="R3061" s="12" t="str">
        <f>TEXT(table_netflix[[#This Row],[date_added_todate]], "mmm")</f>
        <v>Oct</v>
      </c>
      <c r="S3061" t="s">
        <v>15759</v>
      </c>
    </row>
    <row r="3062" spans="1:19" x14ac:dyDescent="0.3">
      <c r="A3062" t="s">
        <v>15760</v>
      </c>
      <c r="B3062" t="s">
        <v>15</v>
      </c>
      <c r="C3062" t="s">
        <v>15761</v>
      </c>
      <c r="D3062" t="s">
        <v>9691</v>
      </c>
      <c r="E3062" t="s">
        <v>15762</v>
      </c>
      <c r="F3062" t="s">
        <v>18</v>
      </c>
      <c r="G3062" s="14" t="s">
        <v>15741</v>
      </c>
      <c r="H3062">
        <v>2017</v>
      </c>
      <c r="I3062" t="s">
        <v>27</v>
      </c>
      <c r="J3062" t="s">
        <v>265</v>
      </c>
      <c r="K3062">
        <f>IFERROR(VALUE(LEFT(table_netflix[[#This Row],[duration (in min)]], LEN(table_netflix[[#This Row],[duration (in min)]])-4)),0)</f>
        <v>113</v>
      </c>
      <c r="L3062" t="s">
        <v>71</v>
      </c>
      <c r="M3062" t="s">
        <v>72</v>
      </c>
      <c r="N3062" t="s">
        <v>54</v>
      </c>
      <c r="O3062" t="str" cm="1">
        <f t="array" ref="O3062">_xlfn.IFS(table_netflix[[#This Row],[release_year]]&gt;=2018, "2018 &amp; after", TRUE, "Before 2018")</f>
        <v>Before 2018</v>
      </c>
      <c r="P3062" s="12">
        <f>DATE(table_netflix[[#This Row],[release_year]],1,1)</f>
        <v>42736</v>
      </c>
      <c r="Q3062" s="12">
        <f t="shared" si="47"/>
        <v>43021</v>
      </c>
      <c r="R3062" s="12" t="str">
        <f>TEXT(table_netflix[[#This Row],[date_added_todate]], "mmm")</f>
        <v>Oct</v>
      </c>
      <c r="S3062" t="s">
        <v>15763</v>
      </c>
    </row>
    <row r="3063" spans="1:19" x14ac:dyDescent="0.3">
      <c r="A3063" t="s">
        <v>15764</v>
      </c>
      <c r="B3063" t="s">
        <v>15</v>
      </c>
      <c r="C3063" t="s">
        <v>15765</v>
      </c>
      <c r="D3063" t="s">
        <v>15766</v>
      </c>
      <c r="E3063" t="s">
        <v>15767</v>
      </c>
      <c r="F3063" t="s">
        <v>1266</v>
      </c>
      <c r="G3063" s="14" t="s">
        <v>15768</v>
      </c>
      <c r="H3063">
        <v>2016</v>
      </c>
      <c r="I3063" t="s">
        <v>27</v>
      </c>
      <c r="J3063" t="s">
        <v>213</v>
      </c>
      <c r="K3063">
        <f>IFERROR(VALUE(LEFT(table_netflix[[#This Row],[duration (in min)]], LEN(table_netflix[[#This Row],[duration (in min)]])-4)),0)</f>
        <v>88</v>
      </c>
      <c r="L3063" t="s">
        <v>71</v>
      </c>
      <c r="M3063" t="s">
        <v>55</v>
      </c>
      <c r="N3063" t="s">
        <v>107</v>
      </c>
      <c r="O3063" t="str" cm="1">
        <f t="array" ref="O3063">_xlfn.IFS(table_netflix[[#This Row],[release_year]]&gt;=2018, "2018 &amp; after", TRUE, "Before 2018")</f>
        <v>Before 2018</v>
      </c>
      <c r="P3063" s="12">
        <f>DATE(table_netflix[[#This Row],[release_year]],1,1)</f>
        <v>42370</v>
      </c>
      <c r="Q3063" s="12">
        <f t="shared" si="47"/>
        <v>43020</v>
      </c>
      <c r="R3063" s="12" t="str">
        <f>TEXT(table_netflix[[#This Row],[date_added_todate]], "mmm")</f>
        <v>Oct</v>
      </c>
      <c r="S3063" t="s">
        <v>15769</v>
      </c>
    </row>
    <row r="3064" spans="1:19" x14ac:dyDescent="0.3">
      <c r="A3064" t="s">
        <v>15770</v>
      </c>
      <c r="B3064" t="s">
        <v>15</v>
      </c>
      <c r="C3064" t="s">
        <v>15771</v>
      </c>
      <c r="D3064" t="s">
        <v>15772</v>
      </c>
      <c r="E3064" t="s">
        <v>15773</v>
      </c>
      <c r="F3064" t="s">
        <v>301</v>
      </c>
      <c r="G3064" s="14" t="s">
        <v>15768</v>
      </c>
      <c r="H3064">
        <v>2017</v>
      </c>
      <c r="I3064" t="s">
        <v>27</v>
      </c>
      <c r="J3064" t="s">
        <v>583</v>
      </c>
      <c r="K3064">
        <f>IFERROR(VALUE(LEFT(table_netflix[[#This Row],[duration (in min)]], LEN(table_netflix[[#This Row],[duration (in min)]])-4)),0)</f>
        <v>89</v>
      </c>
      <c r="L3064" t="s">
        <v>71</v>
      </c>
      <c r="M3064" t="s">
        <v>54</v>
      </c>
      <c r="N3064" t="s">
        <v>55</v>
      </c>
      <c r="O3064" t="str" cm="1">
        <f t="array" ref="O3064">_xlfn.IFS(table_netflix[[#This Row],[release_year]]&gt;=2018, "2018 &amp; after", TRUE, "Before 2018")</f>
        <v>Before 2018</v>
      </c>
      <c r="P3064" s="12">
        <f>DATE(table_netflix[[#This Row],[release_year]],1,1)</f>
        <v>42736</v>
      </c>
      <c r="Q3064" s="12">
        <f t="shared" si="47"/>
        <v>43020</v>
      </c>
      <c r="R3064" s="12" t="str">
        <f>TEXT(table_netflix[[#This Row],[date_added_todate]], "mmm")</f>
        <v>Oct</v>
      </c>
      <c r="S3064" t="s">
        <v>15774</v>
      </c>
    </row>
    <row r="3065" spans="1:19" x14ac:dyDescent="0.3">
      <c r="A3065" t="s">
        <v>15775</v>
      </c>
      <c r="B3065" t="s">
        <v>15</v>
      </c>
      <c r="C3065" t="s">
        <v>15776</v>
      </c>
      <c r="D3065" t="s">
        <v>8198</v>
      </c>
      <c r="E3065" t="s">
        <v>15777</v>
      </c>
      <c r="F3065" t="s">
        <v>18</v>
      </c>
      <c r="G3065" s="14" t="s">
        <v>15778</v>
      </c>
      <c r="H3065">
        <v>2017</v>
      </c>
      <c r="I3065" t="s">
        <v>27</v>
      </c>
      <c r="J3065" t="s">
        <v>858</v>
      </c>
      <c r="K3065">
        <f>IFERROR(VALUE(LEFT(table_netflix[[#This Row],[duration (in min)]], LEN(table_netflix[[#This Row],[duration (in min)]])-4)),0)</f>
        <v>59</v>
      </c>
      <c r="L3065" t="s">
        <v>852</v>
      </c>
      <c r="O3065" t="str" cm="1">
        <f t="array" ref="O3065">_xlfn.IFS(table_netflix[[#This Row],[release_year]]&gt;=2018, "2018 &amp; after", TRUE, "Before 2018")</f>
        <v>Before 2018</v>
      </c>
      <c r="P3065" s="12">
        <f>DATE(table_netflix[[#This Row],[release_year]],1,1)</f>
        <v>42736</v>
      </c>
      <c r="Q3065" s="12">
        <f t="shared" si="47"/>
        <v>43018</v>
      </c>
      <c r="R3065" s="12" t="str">
        <f>TEXT(table_netflix[[#This Row],[date_added_todate]], "mmm")</f>
        <v>Oct</v>
      </c>
      <c r="S3065" t="s">
        <v>15779</v>
      </c>
    </row>
    <row r="3066" spans="1:19" x14ac:dyDescent="0.3">
      <c r="A3066" t="s">
        <v>15781</v>
      </c>
      <c r="B3066" t="s">
        <v>15</v>
      </c>
      <c r="C3066" t="s">
        <v>15782</v>
      </c>
      <c r="D3066" t="s">
        <v>15783</v>
      </c>
      <c r="F3066" t="s">
        <v>15784</v>
      </c>
      <c r="G3066" s="14" t="s">
        <v>15780</v>
      </c>
      <c r="H3066">
        <v>2017</v>
      </c>
      <c r="I3066" t="s">
        <v>27</v>
      </c>
      <c r="J3066" t="s">
        <v>133</v>
      </c>
      <c r="K3066">
        <f>IFERROR(VALUE(LEFT(table_netflix[[#This Row],[duration (in min)]], LEN(table_netflix[[#This Row],[duration (in min)]])-4)),0)</f>
        <v>106</v>
      </c>
      <c r="L3066" t="s">
        <v>22</v>
      </c>
      <c r="M3066" t="s">
        <v>600</v>
      </c>
      <c r="O3066" t="str" cm="1">
        <f t="array" ref="O3066">_xlfn.IFS(table_netflix[[#This Row],[release_year]]&gt;=2018, "2018 &amp; after", TRUE, "Before 2018")</f>
        <v>Before 2018</v>
      </c>
      <c r="P3066" s="12">
        <f>DATE(table_netflix[[#This Row],[release_year]],1,1)</f>
        <v>42736</v>
      </c>
      <c r="Q3066" s="12">
        <f t="shared" si="47"/>
        <v>43014</v>
      </c>
      <c r="R3066" s="12" t="str">
        <f>TEXT(table_netflix[[#This Row],[date_added_todate]], "mmm")</f>
        <v>Oct</v>
      </c>
      <c r="S3066" t="s">
        <v>15785</v>
      </c>
    </row>
    <row r="3067" spans="1:19" x14ac:dyDescent="0.3">
      <c r="A3067" t="s">
        <v>15786</v>
      </c>
      <c r="B3067" t="s">
        <v>15</v>
      </c>
      <c r="C3067" t="s">
        <v>15787</v>
      </c>
      <c r="D3067" t="s">
        <v>15788</v>
      </c>
      <c r="E3067" t="s">
        <v>15789</v>
      </c>
      <c r="F3067" t="s">
        <v>18</v>
      </c>
      <c r="G3067" s="14" t="s">
        <v>15790</v>
      </c>
      <c r="H3067">
        <v>2017</v>
      </c>
      <c r="I3067" t="s">
        <v>27</v>
      </c>
      <c r="J3067" t="s">
        <v>1234</v>
      </c>
      <c r="K3067">
        <f>IFERROR(VALUE(LEFT(table_netflix[[#This Row],[duration (in min)]], LEN(table_netflix[[#This Row],[duration (in min)]])-4)),0)</f>
        <v>66</v>
      </c>
      <c r="L3067" t="s">
        <v>852</v>
      </c>
      <c r="O3067" t="str" cm="1">
        <f t="array" ref="O3067">_xlfn.IFS(table_netflix[[#This Row],[release_year]]&gt;=2018, "2018 &amp; after", TRUE, "Before 2018")</f>
        <v>Before 2018</v>
      </c>
      <c r="P3067" s="12">
        <f>DATE(table_netflix[[#This Row],[release_year]],1,1)</f>
        <v>42736</v>
      </c>
      <c r="Q3067" s="12">
        <f t="shared" si="47"/>
        <v>43011</v>
      </c>
      <c r="R3067" s="12" t="str">
        <f>TEXT(table_netflix[[#This Row],[date_added_todate]], "mmm")</f>
        <v>Oct</v>
      </c>
      <c r="S3067" t="s">
        <v>15791</v>
      </c>
    </row>
    <row r="3068" spans="1:19" x14ac:dyDescent="0.3">
      <c r="A3068" t="s">
        <v>15792</v>
      </c>
      <c r="B3068" t="s">
        <v>15</v>
      </c>
      <c r="C3068" t="s">
        <v>15793</v>
      </c>
      <c r="D3068" t="s">
        <v>15794</v>
      </c>
      <c r="E3068" t="s">
        <v>15795</v>
      </c>
      <c r="F3068" t="s">
        <v>331</v>
      </c>
      <c r="G3068" s="14" t="s">
        <v>15796</v>
      </c>
      <c r="H3068">
        <v>2012</v>
      </c>
      <c r="I3068" t="s">
        <v>27</v>
      </c>
      <c r="J3068" t="s">
        <v>682</v>
      </c>
      <c r="K3068">
        <f>IFERROR(VALUE(LEFT(table_netflix[[#This Row],[duration (in min)]], LEN(table_netflix[[#This Row],[duration (in min)]])-4)),0)</f>
        <v>135</v>
      </c>
      <c r="L3068" t="s">
        <v>53</v>
      </c>
      <c r="M3068" t="s">
        <v>55</v>
      </c>
      <c r="N3068" t="s">
        <v>142</v>
      </c>
      <c r="O3068" t="str" cm="1">
        <f t="array" ref="O3068">_xlfn.IFS(table_netflix[[#This Row],[release_year]]&gt;=2018, "2018 &amp; after", TRUE, "Before 2018")</f>
        <v>Before 2018</v>
      </c>
      <c r="P3068" s="12">
        <f>DATE(table_netflix[[#This Row],[release_year]],1,1)</f>
        <v>40909</v>
      </c>
      <c r="Q3068" s="12">
        <f t="shared" si="47"/>
        <v>43009</v>
      </c>
      <c r="R3068" s="12" t="str">
        <f>TEXT(table_netflix[[#This Row],[date_added_todate]], "mmm")</f>
        <v>Oct</v>
      </c>
      <c r="S3068" t="s">
        <v>15797</v>
      </c>
    </row>
    <row r="3069" spans="1:19" x14ac:dyDescent="0.3">
      <c r="A3069" t="s">
        <v>15798</v>
      </c>
      <c r="B3069" t="s">
        <v>15</v>
      </c>
      <c r="C3069" t="s">
        <v>15799</v>
      </c>
      <c r="D3069" t="s">
        <v>15800</v>
      </c>
      <c r="E3069" t="s">
        <v>15801</v>
      </c>
      <c r="F3069" t="s">
        <v>301</v>
      </c>
      <c r="G3069" s="14" t="s">
        <v>15796</v>
      </c>
      <c r="H3069">
        <v>2017</v>
      </c>
      <c r="I3069" t="s">
        <v>27</v>
      </c>
      <c r="J3069" t="s">
        <v>232</v>
      </c>
      <c r="K3069">
        <f>IFERROR(VALUE(LEFT(table_netflix[[#This Row],[duration (in min)]], LEN(table_netflix[[#This Row],[duration (in min)]])-4)),0)</f>
        <v>93</v>
      </c>
      <c r="L3069" t="s">
        <v>71</v>
      </c>
      <c r="M3069" t="s">
        <v>55</v>
      </c>
      <c r="O3069" t="str" cm="1">
        <f t="array" ref="O3069">_xlfn.IFS(table_netflix[[#This Row],[release_year]]&gt;=2018, "2018 &amp; after", TRUE, "Before 2018")</f>
        <v>Before 2018</v>
      </c>
      <c r="P3069" s="12">
        <f>DATE(table_netflix[[#This Row],[release_year]],1,1)</f>
        <v>42736</v>
      </c>
      <c r="Q3069" s="12">
        <f t="shared" si="47"/>
        <v>43009</v>
      </c>
      <c r="R3069" s="12" t="str">
        <f>TEXT(table_netflix[[#This Row],[date_added_todate]], "mmm")</f>
        <v>Oct</v>
      </c>
      <c r="S3069" t="s">
        <v>15802</v>
      </c>
    </row>
    <row r="3070" spans="1:19" x14ac:dyDescent="0.3">
      <c r="A3070" t="s">
        <v>15803</v>
      </c>
      <c r="B3070" t="s">
        <v>15</v>
      </c>
      <c r="C3070" t="s">
        <v>15804</v>
      </c>
      <c r="D3070" t="s">
        <v>15805</v>
      </c>
      <c r="F3070" t="s">
        <v>18</v>
      </c>
      <c r="G3070" s="14" t="s">
        <v>15796</v>
      </c>
      <c r="H3070">
        <v>2016</v>
      </c>
      <c r="I3070" t="s">
        <v>27</v>
      </c>
      <c r="J3070" t="s">
        <v>2955</v>
      </c>
      <c r="K3070">
        <f>IFERROR(VALUE(LEFT(table_netflix[[#This Row],[duration (in min)]], LEN(table_netflix[[#This Row],[duration (in min)]])-4)),0)</f>
        <v>79</v>
      </c>
      <c r="L3070" t="s">
        <v>22</v>
      </c>
      <c r="M3070" t="s">
        <v>55</v>
      </c>
      <c r="O3070" t="str" cm="1">
        <f t="array" ref="O3070">_xlfn.IFS(table_netflix[[#This Row],[release_year]]&gt;=2018, "2018 &amp; after", TRUE, "Before 2018")</f>
        <v>Before 2018</v>
      </c>
      <c r="P3070" s="12">
        <f>DATE(table_netflix[[#This Row],[release_year]],1,1)</f>
        <v>42370</v>
      </c>
      <c r="Q3070" s="12">
        <f t="shared" si="47"/>
        <v>43009</v>
      </c>
      <c r="R3070" s="12" t="str">
        <f>TEXT(table_netflix[[#This Row],[date_added_todate]], "mmm")</f>
        <v>Oct</v>
      </c>
      <c r="S3070" t="s">
        <v>15806</v>
      </c>
    </row>
    <row r="3071" spans="1:19" x14ac:dyDescent="0.3">
      <c r="A3071" t="s">
        <v>15807</v>
      </c>
      <c r="B3071" t="s">
        <v>15</v>
      </c>
      <c r="C3071" t="s">
        <v>15808</v>
      </c>
      <c r="D3071" t="s">
        <v>10835</v>
      </c>
      <c r="F3071" t="s">
        <v>18</v>
      </c>
      <c r="G3071" s="14" t="s">
        <v>15796</v>
      </c>
      <c r="H3071">
        <v>2017</v>
      </c>
      <c r="I3071" t="s">
        <v>20</v>
      </c>
      <c r="J3071" t="s">
        <v>634</v>
      </c>
      <c r="K3071">
        <f>IFERROR(VALUE(LEFT(table_netflix[[#This Row],[duration (in min)]], LEN(table_netflix[[#This Row],[duration (in min)]])-4)),0)</f>
        <v>107</v>
      </c>
      <c r="L3071" t="s">
        <v>22</v>
      </c>
      <c r="M3071" t="s">
        <v>266</v>
      </c>
      <c r="O3071" t="str" cm="1">
        <f t="array" ref="O3071">_xlfn.IFS(table_netflix[[#This Row],[release_year]]&gt;=2018, "2018 &amp; after", TRUE, "Before 2018")</f>
        <v>Before 2018</v>
      </c>
      <c r="P3071" s="12">
        <f>DATE(table_netflix[[#This Row],[release_year]],1,1)</f>
        <v>42736</v>
      </c>
      <c r="Q3071" s="12">
        <f t="shared" si="47"/>
        <v>43009</v>
      </c>
      <c r="R3071" s="12" t="str">
        <f>TEXT(table_netflix[[#This Row],[date_added_todate]], "mmm")</f>
        <v>Oct</v>
      </c>
      <c r="S3071" t="s">
        <v>15809</v>
      </c>
    </row>
    <row r="3072" spans="1:19" x14ac:dyDescent="0.3">
      <c r="A3072" t="s">
        <v>15810</v>
      </c>
      <c r="B3072" t="s">
        <v>15</v>
      </c>
      <c r="C3072" t="s">
        <v>15811</v>
      </c>
      <c r="D3072" t="s">
        <v>15812</v>
      </c>
      <c r="E3072" t="s">
        <v>15813</v>
      </c>
      <c r="F3072" t="s">
        <v>523</v>
      </c>
      <c r="G3072" s="14" t="s">
        <v>15796</v>
      </c>
      <c r="H3072">
        <v>2016</v>
      </c>
      <c r="I3072" t="s">
        <v>139</v>
      </c>
      <c r="J3072" t="s">
        <v>2304</v>
      </c>
      <c r="K3072">
        <f>IFERROR(VALUE(LEFT(table_netflix[[#This Row],[duration (in min)]], LEN(table_netflix[[#This Row],[duration (in min)]])-4)),0)</f>
        <v>47</v>
      </c>
      <c r="L3072" t="s">
        <v>47</v>
      </c>
      <c r="M3072" t="s">
        <v>85</v>
      </c>
      <c r="O3072" t="str" cm="1">
        <f t="array" ref="O3072">_xlfn.IFS(table_netflix[[#This Row],[release_year]]&gt;=2018, "2018 &amp; after", TRUE, "Before 2018")</f>
        <v>Before 2018</v>
      </c>
      <c r="P3072" s="12">
        <f>DATE(table_netflix[[#This Row],[release_year]],1,1)</f>
        <v>42370</v>
      </c>
      <c r="Q3072" s="12">
        <f t="shared" si="47"/>
        <v>43009</v>
      </c>
      <c r="R3072" s="12" t="str">
        <f>TEXT(table_netflix[[#This Row],[date_added_todate]], "mmm")</f>
        <v>Oct</v>
      </c>
      <c r="S3072" t="s">
        <v>15814</v>
      </c>
    </row>
    <row r="3073" spans="1:19" x14ac:dyDescent="0.3">
      <c r="A3073" t="s">
        <v>15815</v>
      </c>
      <c r="B3073" t="s">
        <v>15</v>
      </c>
      <c r="C3073" t="s">
        <v>15816</v>
      </c>
      <c r="D3073" t="s">
        <v>15817</v>
      </c>
      <c r="E3073" t="s">
        <v>15818</v>
      </c>
      <c r="F3073" t="s">
        <v>2256</v>
      </c>
      <c r="G3073" s="14" t="s">
        <v>15796</v>
      </c>
      <c r="H3073">
        <v>2016</v>
      </c>
      <c r="I3073" t="s">
        <v>62</v>
      </c>
      <c r="J3073" t="s">
        <v>381</v>
      </c>
      <c r="K3073">
        <f>IFERROR(VALUE(LEFT(table_netflix[[#This Row],[duration (in min)]], LEN(table_netflix[[#This Row],[duration (in min)]])-4)),0)</f>
        <v>118</v>
      </c>
      <c r="L3073" t="s">
        <v>53</v>
      </c>
      <c r="M3073" t="s">
        <v>55</v>
      </c>
      <c r="O3073" t="str" cm="1">
        <f t="array" ref="O3073">_xlfn.IFS(table_netflix[[#This Row],[release_year]]&gt;=2018, "2018 &amp; after", TRUE, "Before 2018")</f>
        <v>Before 2018</v>
      </c>
      <c r="P3073" s="12">
        <f>DATE(table_netflix[[#This Row],[release_year]],1,1)</f>
        <v>42370</v>
      </c>
      <c r="Q3073" s="12">
        <f t="shared" si="47"/>
        <v>43009</v>
      </c>
      <c r="R3073" s="12" t="str">
        <f>TEXT(table_netflix[[#This Row],[date_added_todate]], "mmm")</f>
        <v>Oct</v>
      </c>
      <c r="S3073" t="s">
        <v>15819</v>
      </c>
    </row>
    <row r="3074" spans="1:19" x14ac:dyDescent="0.3">
      <c r="A3074" t="s">
        <v>15820</v>
      </c>
      <c r="B3074" t="s">
        <v>15</v>
      </c>
      <c r="C3074" t="s">
        <v>15821</v>
      </c>
      <c r="D3074" t="s">
        <v>15822</v>
      </c>
      <c r="E3074" t="s">
        <v>15823</v>
      </c>
      <c r="F3074" t="s">
        <v>90</v>
      </c>
      <c r="G3074" s="14" t="s">
        <v>15796</v>
      </c>
      <c r="H3074">
        <v>2017</v>
      </c>
      <c r="I3074" t="s">
        <v>27</v>
      </c>
      <c r="J3074" t="s">
        <v>1186</v>
      </c>
      <c r="K3074">
        <f>IFERROR(VALUE(LEFT(table_netflix[[#This Row],[duration (in min)]], LEN(table_netflix[[#This Row],[duration (in min)]])-4)),0)</f>
        <v>81</v>
      </c>
      <c r="L3074" t="s">
        <v>53</v>
      </c>
      <c r="M3074" t="s">
        <v>54</v>
      </c>
      <c r="N3074" t="s">
        <v>55</v>
      </c>
      <c r="O3074" t="str" cm="1">
        <f t="array" ref="O3074">_xlfn.IFS(table_netflix[[#This Row],[release_year]]&gt;=2018, "2018 &amp; after", TRUE, "Before 2018")</f>
        <v>Before 2018</v>
      </c>
      <c r="P3074" s="12">
        <f>DATE(table_netflix[[#This Row],[release_year]],1,1)</f>
        <v>42736</v>
      </c>
      <c r="Q3074" s="12">
        <f t="shared" ref="Q3074:Q3137" si="48">IF(G3074&lt;&gt;"", DATE(RIGHT(G3074,4), MONTH(1 &amp; LEFT(G3074,FIND(" ",G3074)-1)), MID(G3074, FIND(" ", G3074)+1, FIND(",", G3074)-FIND(" ", G3074)-1)), "")</f>
        <v>43009</v>
      </c>
      <c r="R3074" s="12" t="str">
        <f>TEXT(table_netflix[[#This Row],[date_added_todate]], "mmm")</f>
        <v>Oct</v>
      </c>
      <c r="S3074" t="s">
        <v>15824</v>
      </c>
    </row>
    <row r="3075" spans="1:19" x14ac:dyDescent="0.3">
      <c r="A3075" t="s">
        <v>15826</v>
      </c>
      <c r="B3075" t="s">
        <v>15</v>
      </c>
      <c r="C3075" t="s">
        <v>15827</v>
      </c>
      <c r="D3075" t="s">
        <v>42</v>
      </c>
      <c r="E3075" t="s">
        <v>15828</v>
      </c>
      <c r="F3075" t="s">
        <v>18</v>
      </c>
      <c r="G3075" s="14" t="s">
        <v>15829</v>
      </c>
      <c r="H3075">
        <v>2017</v>
      </c>
      <c r="I3075" t="s">
        <v>27</v>
      </c>
      <c r="J3075" t="s">
        <v>118</v>
      </c>
      <c r="K3075">
        <f>IFERROR(VALUE(LEFT(table_netflix[[#This Row],[duration (in min)]], LEN(table_netflix[[#This Row],[duration (in min)]])-4)),0)</f>
        <v>103</v>
      </c>
      <c r="L3075" t="s">
        <v>126</v>
      </c>
      <c r="M3075" t="s">
        <v>142</v>
      </c>
      <c r="O3075" t="str" cm="1">
        <f t="array" ref="O3075">_xlfn.IFS(table_netflix[[#This Row],[release_year]]&gt;=2018, "2018 &amp; after", TRUE, "Before 2018")</f>
        <v>Before 2018</v>
      </c>
      <c r="P3075" s="12">
        <f>DATE(table_netflix[[#This Row],[release_year]],1,1)</f>
        <v>42736</v>
      </c>
      <c r="Q3075" s="12">
        <f t="shared" si="48"/>
        <v>43007</v>
      </c>
      <c r="R3075" s="12" t="str">
        <f>TEXT(table_netflix[[#This Row],[date_added_todate]], "mmm")</f>
        <v>Sep</v>
      </c>
      <c r="S3075" t="s">
        <v>15830</v>
      </c>
    </row>
    <row r="3076" spans="1:19" x14ac:dyDescent="0.3">
      <c r="A3076" t="s">
        <v>15831</v>
      </c>
      <c r="B3076" t="s">
        <v>15</v>
      </c>
      <c r="C3076" t="s">
        <v>15832</v>
      </c>
      <c r="D3076" t="s">
        <v>15833</v>
      </c>
      <c r="F3076" t="s">
        <v>18</v>
      </c>
      <c r="G3076" s="14" t="s">
        <v>15829</v>
      </c>
      <c r="H3076">
        <v>2017</v>
      </c>
      <c r="I3076" t="s">
        <v>62</v>
      </c>
      <c r="J3076" t="s">
        <v>10125</v>
      </c>
      <c r="K3076">
        <f>IFERROR(VALUE(LEFT(table_netflix[[#This Row],[duration (in min)]], LEN(table_netflix[[#This Row],[duration (in min)]])-4)),0)</f>
        <v>40</v>
      </c>
      <c r="L3076" t="s">
        <v>22</v>
      </c>
      <c r="O3076" t="str" cm="1">
        <f t="array" ref="O3076">_xlfn.IFS(table_netflix[[#This Row],[release_year]]&gt;=2018, "2018 &amp; after", TRUE, "Before 2018")</f>
        <v>Before 2018</v>
      </c>
      <c r="P3076" s="12">
        <f>DATE(table_netflix[[#This Row],[release_year]],1,1)</f>
        <v>42736</v>
      </c>
      <c r="Q3076" s="12">
        <f t="shared" si="48"/>
        <v>43007</v>
      </c>
      <c r="R3076" s="12" t="str">
        <f>TEXT(table_netflix[[#This Row],[date_added_todate]], "mmm")</f>
        <v>Sep</v>
      </c>
      <c r="S3076" t="s">
        <v>15834</v>
      </c>
    </row>
    <row r="3077" spans="1:19" x14ac:dyDescent="0.3">
      <c r="A3077" t="s">
        <v>15835</v>
      </c>
      <c r="B3077" t="s">
        <v>15</v>
      </c>
      <c r="C3077" t="s">
        <v>15836</v>
      </c>
      <c r="D3077" t="s">
        <v>15837</v>
      </c>
      <c r="E3077" t="s">
        <v>15838</v>
      </c>
      <c r="F3077" t="s">
        <v>18</v>
      </c>
      <c r="G3077" s="14" t="s">
        <v>15829</v>
      </c>
      <c r="H3077">
        <v>2017</v>
      </c>
      <c r="I3077" t="s">
        <v>62</v>
      </c>
      <c r="J3077" t="s">
        <v>118</v>
      </c>
      <c r="K3077">
        <f>IFERROR(VALUE(LEFT(table_netflix[[#This Row],[duration (in min)]], LEN(table_netflix[[#This Row],[duration (in min)]])-4)),0)</f>
        <v>103</v>
      </c>
      <c r="L3077" t="s">
        <v>53</v>
      </c>
      <c r="M3077" t="s">
        <v>107</v>
      </c>
      <c r="O3077" t="str" cm="1">
        <f t="array" ref="O3077">_xlfn.IFS(table_netflix[[#This Row],[release_year]]&gt;=2018, "2018 &amp; after", TRUE, "Before 2018")</f>
        <v>Before 2018</v>
      </c>
      <c r="P3077" s="12">
        <f>DATE(table_netflix[[#This Row],[release_year]],1,1)</f>
        <v>42736</v>
      </c>
      <c r="Q3077" s="12">
        <f t="shared" si="48"/>
        <v>43007</v>
      </c>
      <c r="R3077" s="12" t="str">
        <f>TEXT(table_netflix[[#This Row],[date_added_todate]], "mmm")</f>
        <v>Sep</v>
      </c>
      <c r="S3077" t="s">
        <v>15839</v>
      </c>
    </row>
    <row r="3078" spans="1:19" x14ac:dyDescent="0.3">
      <c r="A3078" t="s">
        <v>15840</v>
      </c>
      <c r="B3078" t="s">
        <v>15</v>
      </c>
      <c r="C3078" t="s">
        <v>15841</v>
      </c>
      <c r="D3078" t="s">
        <v>15842</v>
      </c>
      <c r="E3078" t="s">
        <v>15843</v>
      </c>
      <c r="F3078" t="s">
        <v>307</v>
      </c>
      <c r="G3078" s="14" t="s">
        <v>15844</v>
      </c>
      <c r="H3078">
        <v>2015</v>
      </c>
      <c r="I3078" t="s">
        <v>27</v>
      </c>
      <c r="J3078" t="s">
        <v>70</v>
      </c>
      <c r="K3078">
        <f>IFERROR(VALUE(LEFT(table_netflix[[#This Row],[duration (in min)]], LEN(table_netflix[[#This Row],[duration (in min)]])-4)),0)</f>
        <v>104</v>
      </c>
      <c r="L3078" t="s">
        <v>53</v>
      </c>
      <c r="M3078" t="s">
        <v>54</v>
      </c>
      <c r="N3078" t="s">
        <v>55</v>
      </c>
      <c r="O3078" t="str" cm="1">
        <f t="array" ref="O3078">_xlfn.IFS(table_netflix[[#This Row],[release_year]]&gt;=2018, "2018 &amp; after", TRUE, "Before 2018")</f>
        <v>Before 2018</v>
      </c>
      <c r="P3078" s="12">
        <f>DATE(table_netflix[[#This Row],[release_year]],1,1)</f>
        <v>42005</v>
      </c>
      <c r="Q3078" s="12">
        <f t="shared" si="48"/>
        <v>43005</v>
      </c>
      <c r="R3078" s="12" t="str">
        <f>TEXT(table_netflix[[#This Row],[date_added_todate]], "mmm")</f>
        <v>Sep</v>
      </c>
      <c r="S3078" t="s">
        <v>15845</v>
      </c>
    </row>
    <row r="3079" spans="1:19" x14ac:dyDescent="0.3">
      <c r="A3079" t="s">
        <v>15846</v>
      </c>
      <c r="B3079" t="s">
        <v>15</v>
      </c>
      <c r="C3079" t="s">
        <v>15847</v>
      </c>
      <c r="D3079" t="s">
        <v>15848</v>
      </c>
      <c r="E3079" t="s">
        <v>15849</v>
      </c>
      <c r="F3079" t="s">
        <v>18</v>
      </c>
      <c r="G3079" s="14" t="s">
        <v>15850</v>
      </c>
      <c r="H3079">
        <v>2017</v>
      </c>
      <c r="I3079" t="s">
        <v>27</v>
      </c>
      <c r="J3079" t="s">
        <v>457</v>
      </c>
      <c r="K3079">
        <f>IFERROR(VALUE(LEFT(table_netflix[[#This Row],[duration (in min)]], LEN(table_netflix[[#This Row],[duration (in min)]])-4)),0)</f>
        <v>82</v>
      </c>
      <c r="L3079" t="s">
        <v>852</v>
      </c>
      <c r="O3079" t="str" cm="1">
        <f t="array" ref="O3079">_xlfn.IFS(table_netflix[[#This Row],[release_year]]&gt;=2018, "2018 &amp; after", TRUE, "Before 2018")</f>
        <v>Before 2018</v>
      </c>
      <c r="P3079" s="12">
        <f>DATE(table_netflix[[#This Row],[release_year]],1,1)</f>
        <v>42736</v>
      </c>
      <c r="Q3079" s="12">
        <f t="shared" si="48"/>
        <v>43004</v>
      </c>
      <c r="R3079" s="12" t="str">
        <f>TEXT(table_netflix[[#This Row],[date_added_todate]], "mmm")</f>
        <v>Sep</v>
      </c>
      <c r="S3079" t="s">
        <v>15851</v>
      </c>
    </row>
    <row r="3080" spans="1:19" x14ac:dyDescent="0.3">
      <c r="A3080" t="s">
        <v>15853</v>
      </c>
      <c r="B3080" t="s">
        <v>15</v>
      </c>
      <c r="C3080" t="s">
        <v>15854</v>
      </c>
      <c r="D3080" t="s">
        <v>15855</v>
      </c>
      <c r="E3080" t="s">
        <v>15856</v>
      </c>
      <c r="F3080" t="s">
        <v>523</v>
      </c>
      <c r="G3080" s="14" t="s">
        <v>15857</v>
      </c>
      <c r="H3080">
        <v>2014</v>
      </c>
      <c r="I3080" t="s">
        <v>15858</v>
      </c>
      <c r="J3080" t="s">
        <v>626</v>
      </c>
      <c r="K3080">
        <f>IFERROR(VALUE(LEFT(table_netflix[[#This Row],[duration (in min)]], LEN(table_netflix[[#This Row],[duration (in min)]])-4)),0)</f>
        <v>112</v>
      </c>
      <c r="L3080" t="s">
        <v>71</v>
      </c>
      <c r="M3080" t="s">
        <v>55</v>
      </c>
      <c r="O3080" t="str" cm="1">
        <f t="array" ref="O3080">_xlfn.IFS(table_netflix[[#This Row],[release_year]]&gt;=2018, "2018 &amp; after", TRUE, "Before 2018")</f>
        <v>Before 2018</v>
      </c>
      <c r="P3080" s="12">
        <f>DATE(table_netflix[[#This Row],[release_year]],1,1)</f>
        <v>41640</v>
      </c>
      <c r="Q3080" s="12">
        <f t="shared" si="48"/>
        <v>43002</v>
      </c>
      <c r="R3080" s="12" t="str">
        <f>TEXT(table_netflix[[#This Row],[date_added_todate]], "mmm")</f>
        <v>Sep</v>
      </c>
      <c r="S3080" t="s">
        <v>15859</v>
      </c>
    </row>
    <row r="3081" spans="1:19" x14ac:dyDescent="0.3">
      <c r="A3081" t="s">
        <v>15860</v>
      </c>
      <c r="B3081" t="s">
        <v>15</v>
      </c>
      <c r="C3081" t="s">
        <v>15861</v>
      </c>
      <c r="D3081" t="s">
        <v>15862</v>
      </c>
      <c r="E3081" t="s">
        <v>15863</v>
      </c>
      <c r="F3081" t="s">
        <v>301</v>
      </c>
      <c r="G3081" s="14" t="s">
        <v>15857</v>
      </c>
      <c r="H3081">
        <v>2017</v>
      </c>
      <c r="I3081" t="s">
        <v>27</v>
      </c>
      <c r="J3081" t="s">
        <v>226</v>
      </c>
      <c r="K3081">
        <f>IFERROR(VALUE(LEFT(table_netflix[[#This Row],[duration (in min)]], LEN(table_netflix[[#This Row],[duration (in min)]])-4)),0)</f>
        <v>102</v>
      </c>
      <c r="L3081" t="s">
        <v>71</v>
      </c>
      <c r="M3081" t="s">
        <v>168</v>
      </c>
      <c r="N3081" t="s">
        <v>55</v>
      </c>
      <c r="O3081" t="str" cm="1">
        <f t="array" ref="O3081">_xlfn.IFS(table_netflix[[#This Row],[release_year]]&gt;=2018, "2018 &amp; after", TRUE, "Before 2018")</f>
        <v>Before 2018</v>
      </c>
      <c r="P3081" s="12">
        <f>DATE(table_netflix[[#This Row],[release_year]],1,1)</f>
        <v>42736</v>
      </c>
      <c r="Q3081" s="12">
        <f t="shared" si="48"/>
        <v>43002</v>
      </c>
      <c r="R3081" s="12" t="str">
        <f>TEXT(table_netflix[[#This Row],[date_added_todate]], "mmm")</f>
        <v>Sep</v>
      </c>
      <c r="S3081" t="s">
        <v>15864</v>
      </c>
    </row>
    <row r="3082" spans="1:19" x14ac:dyDescent="0.3">
      <c r="A3082" t="s">
        <v>15865</v>
      </c>
      <c r="B3082" t="s">
        <v>15</v>
      </c>
      <c r="C3082" t="s">
        <v>15866</v>
      </c>
      <c r="D3082" t="s">
        <v>15867</v>
      </c>
      <c r="E3082" t="s">
        <v>15868</v>
      </c>
      <c r="F3082" t="s">
        <v>18</v>
      </c>
      <c r="G3082" s="14" t="s">
        <v>15869</v>
      </c>
      <c r="H3082">
        <v>2017</v>
      </c>
      <c r="I3082" t="s">
        <v>27</v>
      </c>
      <c r="J3082" t="s">
        <v>511</v>
      </c>
      <c r="K3082">
        <f>IFERROR(VALUE(LEFT(table_netflix[[#This Row],[duration (in min)]], LEN(table_netflix[[#This Row],[duration (in min)]])-4)),0)</f>
        <v>101</v>
      </c>
      <c r="L3082" t="s">
        <v>22</v>
      </c>
      <c r="M3082" t="s">
        <v>112</v>
      </c>
      <c r="O3082" t="str" cm="1">
        <f t="array" ref="O3082">_xlfn.IFS(table_netflix[[#This Row],[release_year]]&gt;=2018, "2018 &amp; after", TRUE, "Before 2018")</f>
        <v>Before 2018</v>
      </c>
      <c r="P3082" s="12">
        <f>DATE(table_netflix[[#This Row],[release_year]],1,1)</f>
        <v>42736</v>
      </c>
      <c r="Q3082" s="12">
        <f t="shared" si="48"/>
        <v>43000</v>
      </c>
      <c r="R3082" s="12" t="str">
        <f>TEXT(table_netflix[[#This Row],[date_added_todate]], "mmm")</f>
        <v>Sep</v>
      </c>
      <c r="S3082" t="s">
        <v>15870</v>
      </c>
    </row>
    <row r="3083" spans="1:19" x14ac:dyDescent="0.3">
      <c r="A3083" t="s">
        <v>15871</v>
      </c>
      <c r="B3083" t="s">
        <v>15</v>
      </c>
      <c r="C3083" t="s">
        <v>15872</v>
      </c>
      <c r="D3083" t="s">
        <v>15873</v>
      </c>
      <c r="E3083" t="s">
        <v>15874</v>
      </c>
      <c r="F3083" t="s">
        <v>18</v>
      </c>
      <c r="G3083" s="14" t="s">
        <v>15869</v>
      </c>
      <c r="H3083">
        <v>2016</v>
      </c>
      <c r="I3083" t="s">
        <v>186</v>
      </c>
      <c r="J3083" t="s">
        <v>348</v>
      </c>
      <c r="K3083">
        <f>IFERROR(VALUE(LEFT(table_netflix[[#This Row],[duration (in min)]], LEN(table_netflix[[#This Row],[duration (in min)]])-4)),0)</f>
        <v>119</v>
      </c>
      <c r="L3083" t="s">
        <v>53</v>
      </c>
      <c r="M3083" t="s">
        <v>54</v>
      </c>
      <c r="N3083" t="s">
        <v>142</v>
      </c>
      <c r="O3083" t="str" cm="1">
        <f t="array" ref="O3083">_xlfn.IFS(table_netflix[[#This Row],[release_year]]&gt;=2018, "2018 &amp; after", TRUE, "Before 2018")</f>
        <v>Before 2018</v>
      </c>
      <c r="P3083" s="12">
        <f>DATE(table_netflix[[#This Row],[release_year]],1,1)</f>
        <v>42370</v>
      </c>
      <c r="Q3083" s="12">
        <f t="shared" si="48"/>
        <v>43000</v>
      </c>
      <c r="R3083" s="12" t="str">
        <f>TEXT(table_netflix[[#This Row],[date_added_todate]], "mmm")</f>
        <v>Sep</v>
      </c>
      <c r="S3083" t="s">
        <v>15875</v>
      </c>
    </row>
    <row r="3084" spans="1:19" x14ac:dyDescent="0.3">
      <c r="A3084" t="s">
        <v>15876</v>
      </c>
      <c r="B3084" t="s">
        <v>15</v>
      </c>
      <c r="C3084" t="s">
        <v>15877</v>
      </c>
      <c r="D3084" t="s">
        <v>15878</v>
      </c>
      <c r="E3084" t="s">
        <v>7761</v>
      </c>
      <c r="F3084" t="s">
        <v>18</v>
      </c>
      <c r="G3084" s="14" t="s">
        <v>15879</v>
      </c>
      <c r="H3084">
        <v>2017</v>
      </c>
      <c r="I3084" t="s">
        <v>62</v>
      </c>
      <c r="J3084" t="s">
        <v>1241</v>
      </c>
      <c r="K3084">
        <f>IFERROR(VALUE(LEFT(table_netflix[[#This Row],[duration (in min)]], LEN(table_netflix[[#This Row],[duration (in min)]])-4)),0)</f>
        <v>62</v>
      </c>
      <c r="L3084" t="s">
        <v>852</v>
      </c>
      <c r="O3084" t="str" cm="1">
        <f t="array" ref="O3084">_xlfn.IFS(table_netflix[[#This Row],[release_year]]&gt;=2018, "2018 &amp; after", TRUE, "Before 2018")</f>
        <v>Before 2018</v>
      </c>
      <c r="P3084" s="12">
        <f>DATE(table_netflix[[#This Row],[release_year]],1,1)</f>
        <v>42736</v>
      </c>
      <c r="Q3084" s="12">
        <f t="shared" si="48"/>
        <v>42997</v>
      </c>
      <c r="R3084" s="12" t="str">
        <f>TEXT(table_netflix[[#This Row],[date_added_todate]], "mmm")</f>
        <v>Sep</v>
      </c>
      <c r="S3084" t="s">
        <v>15880</v>
      </c>
    </row>
    <row r="3085" spans="1:19" x14ac:dyDescent="0.3">
      <c r="A3085" t="s">
        <v>15881</v>
      </c>
      <c r="B3085" t="s">
        <v>15</v>
      </c>
      <c r="C3085" t="s">
        <v>15882</v>
      </c>
      <c r="D3085" t="s">
        <v>6154</v>
      </c>
      <c r="E3085" t="s">
        <v>15883</v>
      </c>
      <c r="F3085" t="s">
        <v>18</v>
      </c>
      <c r="G3085" s="14" t="s">
        <v>15884</v>
      </c>
      <c r="H3085">
        <v>2017</v>
      </c>
      <c r="I3085" t="s">
        <v>100</v>
      </c>
      <c r="J3085" t="s">
        <v>851</v>
      </c>
      <c r="K3085">
        <f>IFERROR(VALUE(LEFT(table_netflix[[#This Row],[duration (in min)]], LEN(table_netflix[[#This Row],[duration (in min)]])-4)),0)</f>
        <v>64</v>
      </c>
      <c r="L3085" t="s">
        <v>47</v>
      </c>
      <c r="O3085" t="str" cm="1">
        <f t="array" ref="O3085">_xlfn.IFS(table_netflix[[#This Row],[release_year]]&gt;=2018, "2018 &amp; after", TRUE, "Before 2018")</f>
        <v>Before 2018</v>
      </c>
      <c r="P3085" s="12">
        <f>DATE(table_netflix[[#This Row],[release_year]],1,1)</f>
        <v>42736</v>
      </c>
      <c r="Q3085" s="12">
        <f t="shared" si="48"/>
        <v>42996</v>
      </c>
      <c r="R3085" s="12" t="str">
        <f>TEXT(table_netflix[[#This Row],[date_added_todate]], "mmm")</f>
        <v>Sep</v>
      </c>
      <c r="S3085" t="s">
        <v>15885</v>
      </c>
    </row>
    <row r="3086" spans="1:19" x14ac:dyDescent="0.3">
      <c r="A3086" t="s">
        <v>15886</v>
      </c>
      <c r="B3086" t="s">
        <v>15</v>
      </c>
      <c r="C3086" t="s">
        <v>15887</v>
      </c>
      <c r="D3086" t="s">
        <v>8873</v>
      </c>
      <c r="E3086" t="s">
        <v>15888</v>
      </c>
      <c r="F3086" t="s">
        <v>14639</v>
      </c>
      <c r="G3086" s="14" t="s">
        <v>15889</v>
      </c>
      <c r="H3086">
        <v>2017</v>
      </c>
      <c r="I3086" t="s">
        <v>27</v>
      </c>
      <c r="J3086" t="s">
        <v>1820</v>
      </c>
      <c r="K3086">
        <f>IFERROR(VALUE(LEFT(table_netflix[[#This Row],[duration (in min)]], LEN(table_netflix[[#This Row],[duration (in min)]])-4)),0)</f>
        <v>137</v>
      </c>
      <c r="L3086" t="s">
        <v>53</v>
      </c>
      <c r="O3086" t="str" cm="1">
        <f t="array" ref="O3086">_xlfn.IFS(table_netflix[[#This Row],[release_year]]&gt;=2018, "2018 &amp; after", TRUE, "Before 2018")</f>
        <v>Before 2018</v>
      </c>
      <c r="P3086" s="12">
        <f>DATE(table_netflix[[#This Row],[release_year]],1,1)</f>
        <v>42736</v>
      </c>
      <c r="Q3086" s="12">
        <f t="shared" si="48"/>
        <v>42993</v>
      </c>
      <c r="R3086" s="12" t="str">
        <f>TEXT(table_netflix[[#This Row],[date_added_todate]], "mmm")</f>
        <v>Sep</v>
      </c>
      <c r="S3086" t="s">
        <v>15890</v>
      </c>
    </row>
    <row r="3087" spans="1:19" x14ac:dyDescent="0.3">
      <c r="A3087" t="s">
        <v>15891</v>
      </c>
      <c r="B3087" t="s">
        <v>15</v>
      </c>
      <c r="C3087" t="s">
        <v>15892</v>
      </c>
      <c r="D3087" t="s">
        <v>15893</v>
      </c>
      <c r="F3087" t="s">
        <v>18</v>
      </c>
      <c r="G3087" s="14" t="s">
        <v>15889</v>
      </c>
      <c r="H3087">
        <v>2017</v>
      </c>
      <c r="I3087" t="s">
        <v>27</v>
      </c>
      <c r="J3087" t="s">
        <v>399</v>
      </c>
      <c r="K3087">
        <f>IFERROR(VALUE(LEFT(table_netflix[[#This Row],[duration (in min)]], LEN(table_netflix[[#This Row],[duration (in min)]])-4)),0)</f>
        <v>108</v>
      </c>
      <c r="L3087" t="s">
        <v>22</v>
      </c>
      <c r="O3087" t="str" cm="1">
        <f t="array" ref="O3087">_xlfn.IFS(table_netflix[[#This Row],[release_year]]&gt;=2018, "2018 &amp; after", TRUE, "Before 2018")</f>
        <v>Before 2018</v>
      </c>
      <c r="P3087" s="12">
        <f>DATE(table_netflix[[#This Row],[release_year]],1,1)</f>
        <v>42736</v>
      </c>
      <c r="Q3087" s="12">
        <f t="shared" si="48"/>
        <v>42993</v>
      </c>
      <c r="R3087" s="12" t="str">
        <f>TEXT(table_netflix[[#This Row],[date_added_todate]], "mmm")</f>
        <v>Sep</v>
      </c>
      <c r="S3087" t="s">
        <v>15894</v>
      </c>
    </row>
    <row r="3088" spans="1:19" x14ac:dyDescent="0.3">
      <c r="A3088" t="s">
        <v>15895</v>
      </c>
      <c r="B3088" t="s">
        <v>15</v>
      </c>
      <c r="C3088" t="s">
        <v>15896</v>
      </c>
      <c r="D3088" t="s">
        <v>15027</v>
      </c>
      <c r="E3088" t="s">
        <v>192</v>
      </c>
      <c r="F3088" t="s">
        <v>18</v>
      </c>
      <c r="G3088" s="14" t="s">
        <v>15897</v>
      </c>
      <c r="H3088">
        <v>2017</v>
      </c>
      <c r="I3088" t="s">
        <v>344</v>
      </c>
      <c r="J3088" t="s">
        <v>814</v>
      </c>
      <c r="K3088">
        <f>IFERROR(VALUE(LEFT(table_netflix[[#This Row],[duration (in min)]], LEN(table_netflix[[#This Row],[duration (in min)]])-4)),0)</f>
        <v>78</v>
      </c>
      <c r="L3088" t="s">
        <v>47</v>
      </c>
      <c r="M3088" t="s">
        <v>1362</v>
      </c>
      <c r="O3088" t="str" cm="1">
        <f t="array" ref="O3088">_xlfn.IFS(table_netflix[[#This Row],[release_year]]&gt;=2018, "2018 &amp; after", TRUE, "Before 2018")</f>
        <v>Before 2018</v>
      </c>
      <c r="P3088" s="12">
        <f>DATE(table_netflix[[#This Row],[release_year]],1,1)</f>
        <v>42736</v>
      </c>
      <c r="Q3088" s="12">
        <f t="shared" si="48"/>
        <v>42991</v>
      </c>
      <c r="R3088" s="12" t="str">
        <f>TEXT(table_netflix[[#This Row],[date_added_todate]], "mmm")</f>
        <v>Sep</v>
      </c>
      <c r="S3088" t="s">
        <v>15898</v>
      </c>
    </row>
    <row r="3089" spans="1:19" x14ac:dyDescent="0.3">
      <c r="A3089" t="s">
        <v>15899</v>
      </c>
      <c r="B3089" t="s">
        <v>15</v>
      </c>
      <c r="C3089" t="s">
        <v>15900</v>
      </c>
      <c r="D3089" t="s">
        <v>14395</v>
      </c>
      <c r="F3089" t="s">
        <v>18</v>
      </c>
      <c r="G3089" s="14" t="s">
        <v>15901</v>
      </c>
      <c r="H3089">
        <v>2017</v>
      </c>
      <c r="I3089" t="s">
        <v>62</v>
      </c>
      <c r="J3089" t="s">
        <v>10125</v>
      </c>
      <c r="K3089">
        <f>IFERROR(VALUE(LEFT(table_netflix[[#This Row],[duration (in min)]], LEN(table_netflix[[#This Row],[duration (in min)]])-4)),0)</f>
        <v>40</v>
      </c>
      <c r="L3089" t="s">
        <v>22</v>
      </c>
      <c r="O3089" t="str" cm="1">
        <f t="array" ref="O3089">_xlfn.IFS(table_netflix[[#This Row],[release_year]]&gt;=2018, "2018 &amp; after", TRUE, "Before 2018")</f>
        <v>Before 2018</v>
      </c>
      <c r="P3089" s="12">
        <f>DATE(table_netflix[[#This Row],[release_year]],1,1)</f>
        <v>42736</v>
      </c>
      <c r="Q3089" s="12">
        <f t="shared" si="48"/>
        <v>42990</v>
      </c>
      <c r="R3089" s="12" t="str">
        <f>TEXT(table_netflix[[#This Row],[date_added_todate]], "mmm")</f>
        <v>Sep</v>
      </c>
      <c r="S3089" t="s">
        <v>15902</v>
      </c>
    </row>
    <row r="3090" spans="1:19" x14ac:dyDescent="0.3">
      <c r="A3090" t="s">
        <v>15903</v>
      </c>
      <c r="B3090" t="s">
        <v>15</v>
      </c>
      <c r="C3090" t="s">
        <v>15904</v>
      </c>
      <c r="D3090" t="s">
        <v>1885</v>
      </c>
      <c r="E3090" t="s">
        <v>9359</v>
      </c>
      <c r="F3090" t="s">
        <v>18</v>
      </c>
      <c r="G3090" s="14" t="s">
        <v>15901</v>
      </c>
      <c r="H3090">
        <v>2017</v>
      </c>
      <c r="I3090" t="s">
        <v>27</v>
      </c>
      <c r="J3090" t="s">
        <v>2552</v>
      </c>
      <c r="K3090">
        <f>IFERROR(VALUE(LEFT(table_netflix[[#This Row],[duration (in min)]], LEN(table_netflix[[#This Row],[duration (in min)]])-4)),0)</f>
        <v>71</v>
      </c>
      <c r="L3090" t="s">
        <v>852</v>
      </c>
      <c r="O3090" t="str" cm="1">
        <f t="array" ref="O3090">_xlfn.IFS(table_netflix[[#This Row],[release_year]]&gt;=2018, "2018 &amp; after", TRUE, "Before 2018")</f>
        <v>Before 2018</v>
      </c>
      <c r="P3090" s="12">
        <f>DATE(table_netflix[[#This Row],[release_year]],1,1)</f>
        <v>42736</v>
      </c>
      <c r="Q3090" s="12">
        <f t="shared" si="48"/>
        <v>42990</v>
      </c>
      <c r="R3090" s="12" t="str">
        <f>TEXT(table_netflix[[#This Row],[date_added_todate]], "mmm")</f>
        <v>Sep</v>
      </c>
      <c r="S3090" t="s">
        <v>15905</v>
      </c>
    </row>
    <row r="3091" spans="1:19" x14ac:dyDescent="0.3">
      <c r="A3091" t="s">
        <v>15906</v>
      </c>
      <c r="B3091" t="s">
        <v>15</v>
      </c>
      <c r="C3091" t="s">
        <v>15907</v>
      </c>
      <c r="D3091" t="s">
        <v>15908</v>
      </c>
      <c r="E3091" t="s">
        <v>15909</v>
      </c>
      <c r="F3091" t="s">
        <v>18</v>
      </c>
      <c r="G3091" s="14" t="s">
        <v>15910</v>
      </c>
      <c r="H3091">
        <v>2017</v>
      </c>
      <c r="I3091" t="s">
        <v>62</v>
      </c>
      <c r="J3091" t="s">
        <v>203</v>
      </c>
      <c r="K3091">
        <f>IFERROR(VALUE(LEFT(table_netflix[[#This Row],[duration (in min)]], LEN(table_netflix[[#This Row],[duration (in min)]])-4)),0)</f>
        <v>99</v>
      </c>
      <c r="L3091" t="s">
        <v>71</v>
      </c>
      <c r="O3091" t="str" cm="1">
        <f t="array" ref="O3091">_xlfn.IFS(table_netflix[[#This Row],[release_year]]&gt;=2018, "2018 &amp; after", TRUE, "Before 2018")</f>
        <v>Before 2018</v>
      </c>
      <c r="P3091" s="12">
        <f>DATE(table_netflix[[#This Row],[release_year]],1,1)</f>
        <v>42736</v>
      </c>
      <c r="Q3091" s="12">
        <f t="shared" si="48"/>
        <v>42986</v>
      </c>
      <c r="R3091" s="12" t="str">
        <f>TEXT(table_netflix[[#This Row],[date_added_todate]], "mmm")</f>
        <v>Sep</v>
      </c>
      <c r="S3091" t="s">
        <v>15911</v>
      </c>
    </row>
    <row r="3092" spans="1:19" x14ac:dyDescent="0.3">
      <c r="A3092" t="s">
        <v>15912</v>
      </c>
      <c r="B3092" t="s">
        <v>15</v>
      </c>
      <c r="C3092" t="s">
        <v>15913</v>
      </c>
      <c r="D3092" t="s">
        <v>15914</v>
      </c>
      <c r="E3092" t="s">
        <v>15915</v>
      </c>
      <c r="F3092" t="s">
        <v>3619</v>
      </c>
      <c r="G3092" s="14" t="s">
        <v>15910</v>
      </c>
      <c r="H3092">
        <v>2017</v>
      </c>
      <c r="I3092" t="s">
        <v>27</v>
      </c>
      <c r="J3092" t="s">
        <v>1999</v>
      </c>
      <c r="K3092">
        <f>IFERROR(VALUE(LEFT(table_netflix[[#This Row],[duration (in min)]], LEN(table_netflix[[#This Row],[duration (in min)]])-4)),0)</f>
        <v>60</v>
      </c>
      <c r="L3092" t="s">
        <v>852</v>
      </c>
      <c r="O3092" t="str" cm="1">
        <f t="array" ref="O3092">_xlfn.IFS(table_netflix[[#This Row],[release_year]]&gt;=2018, "2018 &amp; after", TRUE, "Before 2018")</f>
        <v>Before 2018</v>
      </c>
      <c r="P3092" s="12">
        <f>DATE(table_netflix[[#This Row],[release_year]],1,1)</f>
        <v>42736</v>
      </c>
      <c r="Q3092" s="12">
        <f t="shared" si="48"/>
        <v>42986</v>
      </c>
      <c r="R3092" s="12" t="str">
        <f>TEXT(table_netflix[[#This Row],[date_added_todate]], "mmm")</f>
        <v>Sep</v>
      </c>
      <c r="S3092" t="s">
        <v>15916</v>
      </c>
    </row>
    <row r="3093" spans="1:19" x14ac:dyDescent="0.3">
      <c r="A3093" t="s">
        <v>15917</v>
      </c>
      <c r="B3093" t="s">
        <v>15</v>
      </c>
      <c r="C3093" t="s">
        <v>15918</v>
      </c>
      <c r="D3093" t="s">
        <v>14026</v>
      </c>
      <c r="E3093" t="s">
        <v>15919</v>
      </c>
      <c r="F3093" t="s">
        <v>18</v>
      </c>
      <c r="G3093" s="14" t="s">
        <v>15920</v>
      </c>
      <c r="H3093">
        <v>2016</v>
      </c>
      <c r="I3093" t="s">
        <v>27</v>
      </c>
      <c r="J3093" t="s">
        <v>174</v>
      </c>
      <c r="K3093">
        <f>IFERROR(VALUE(LEFT(table_netflix[[#This Row],[duration (in min)]], LEN(table_netflix[[#This Row],[duration (in min)]])-4)),0)</f>
        <v>98</v>
      </c>
      <c r="L3093" t="s">
        <v>71</v>
      </c>
      <c r="M3093" t="s">
        <v>72</v>
      </c>
      <c r="O3093" t="str" cm="1">
        <f t="array" ref="O3093">_xlfn.IFS(table_netflix[[#This Row],[release_year]]&gt;=2018, "2018 &amp; after", TRUE, "Before 2018")</f>
        <v>Before 2018</v>
      </c>
      <c r="P3093" s="12">
        <f>DATE(table_netflix[[#This Row],[release_year]],1,1)</f>
        <v>42370</v>
      </c>
      <c r="Q3093" s="12">
        <f t="shared" si="48"/>
        <v>42983</v>
      </c>
      <c r="R3093" s="12" t="str">
        <f>TEXT(table_netflix[[#This Row],[date_added_todate]], "mmm")</f>
        <v>Sep</v>
      </c>
      <c r="S3093" t="s">
        <v>15921</v>
      </c>
    </row>
    <row r="3094" spans="1:19" x14ac:dyDescent="0.3">
      <c r="A3094" t="s">
        <v>15922</v>
      </c>
      <c r="B3094" t="s">
        <v>15</v>
      </c>
      <c r="C3094" t="s">
        <v>15923</v>
      </c>
      <c r="D3094" t="s">
        <v>1626</v>
      </c>
      <c r="E3094" t="s">
        <v>8632</v>
      </c>
      <c r="F3094" t="s">
        <v>18</v>
      </c>
      <c r="G3094" s="14" t="s">
        <v>15920</v>
      </c>
      <c r="H3094">
        <v>2017</v>
      </c>
      <c r="I3094" t="s">
        <v>27</v>
      </c>
      <c r="J3094" t="s">
        <v>787</v>
      </c>
      <c r="K3094">
        <f>IFERROR(VALUE(LEFT(table_netflix[[#This Row],[duration (in min)]], LEN(table_netflix[[#This Row],[duration (in min)]])-4)),0)</f>
        <v>70</v>
      </c>
      <c r="L3094" t="s">
        <v>852</v>
      </c>
      <c r="O3094" t="str" cm="1">
        <f t="array" ref="O3094">_xlfn.IFS(table_netflix[[#This Row],[release_year]]&gt;=2018, "2018 &amp; after", TRUE, "Before 2018")</f>
        <v>Before 2018</v>
      </c>
      <c r="P3094" s="12">
        <f>DATE(table_netflix[[#This Row],[release_year]],1,1)</f>
        <v>42736</v>
      </c>
      <c r="Q3094" s="12">
        <f t="shared" si="48"/>
        <v>42983</v>
      </c>
      <c r="R3094" s="12" t="str">
        <f>TEXT(table_netflix[[#This Row],[date_added_todate]], "mmm")</f>
        <v>Sep</v>
      </c>
      <c r="S3094" t="s">
        <v>15924</v>
      </c>
    </row>
    <row r="3095" spans="1:19" x14ac:dyDescent="0.3">
      <c r="A3095" t="s">
        <v>15926</v>
      </c>
      <c r="B3095" t="s">
        <v>15</v>
      </c>
      <c r="C3095" t="s">
        <v>15927</v>
      </c>
      <c r="D3095" t="s">
        <v>15302</v>
      </c>
      <c r="E3095" t="s">
        <v>15928</v>
      </c>
      <c r="F3095" t="s">
        <v>39</v>
      </c>
      <c r="G3095" s="14" t="s">
        <v>15925</v>
      </c>
      <c r="H3095">
        <v>1988</v>
      </c>
      <c r="I3095" t="s">
        <v>62</v>
      </c>
      <c r="J3095" t="s">
        <v>1060</v>
      </c>
      <c r="K3095">
        <f>IFERROR(VALUE(LEFT(table_netflix[[#This Row],[duration (in min)]], LEN(table_netflix[[#This Row],[duration (in min)]])-4)),0)</f>
        <v>148</v>
      </c>
      <c r="L3095" t="s">
        <v>144</v>
      </c>
      <c r="M3095" t="s">
        <v>55</v>
      </c>
      <c r="O3095" t="str" cm="1">
        <f t="array" ref="O3095">_xlfn.IFS(table_netflix[[#This Row],[release_year]]&gt;=2018, "2018 &amp; after", TRUE, "Before 2018")</f>
        <v>Before 2018</v>
      </c>
      <c r="P3095" s="12">
        <f>DATE(table_netflix[[#This Row],[release_year]],1,1)</f>
        <v>32143</v>
      </c>
      <c r="Q3095" s="12">
        <f t="shared" si="48"/>
        <v>42979</v>
      </c>
      <c r="R3095" s="12" t="str">
        <f>TEXT(table_netflix[[#This Row],[date_added_todate]], "mmm")</f>
        <v>Sep</v>
      </c>
      <c r="S3095" t="s">
        <v>15929</v>
      </c>
    </row>
    <row r="3096" spans="1:19" x14ac:dyDescent="0.3">
      <c r="A3096" t="s">
        <v>15930</v>
      </c>
      <c r="B3096" t="s">
        <v>15</v>
      </c>
      <c r="C3096" t="s">
        <v>15931</v>
      </c>
      <c r="D3096" t="s">
        <v>15932</v>
      </c>
      <c r="E3096" t="s">
        <v>15933</v>
      </c>
      <c r="F3096" t="s">
        <v>202</v>
      </c>
      <c r="G3096" s="14" t="s">
        <v>15925</v>
      </c>
      <c r="H3096">
        <v>2012</v>
      </c>
      <c r="I3096" t="s">
        <v>27</v>
      </c>
      <c r="J3096" t="s">
        <v>308</v>
      </c>
      <c r="K3096">
        <f>IFERROR(VALUE(LEFT(table_netflix[[#This Row],[duration (in min)]], LEN(table_netflix[[#This Row],[duration (in min)]])-4)),0)</f>
        <v>92</v>
      </c>
      <c r="L3096" t="s">
        <v>144</v>
      </c>
      <c r="M3096" t="s">
        <v>204</v>
      </c>
      <c r="N3096" t="s">
        <v>55</v>
      </c>
      <c r="O3096" t="str" cm="1">
        <f t="array" ref="O3096">_xlfn.IFS(table_netflix[[#This Row],[release_year]]&gt;=2018, "2018 &amp; after", TRUE, "Before 2018")</f>
        <v>Before 2018</v>
      </c>
      <c r="P3096" s="12">
        <f>DATE(table_netflix[[#This Row],[release_year]],1,1)</f>
        <v>40909</v>
      </c>
      <c r="Q3096" s="12">
        <f t="shared" si="48"/>
        <v>42979</v>
      </c>
      <c r="R3096" s="12" t="str">
        <f>TEXT(table_netflix[[#This Row],[date_added_todate]], "mmm")</f>
        <v>Sep</v>
      </c>
      <c r="S3096" t="s">
        <v>15934</v>
      </c>
    </row>
    <row r="3097" spans="1:19" x14ac:dyDescent="0.3">
      <c r="A3097" t="s">
        <v>15935</v>
      </c>
      <c r="B3097" t="s">
        <v>15</v>
      </c>
      <c r="C3097" t="s">
        <v>15936</v>
      </c>
      <c r="D3097" t="s">
        <v>15932</v>
      </c>
      <c r="E3097" t="s">
        <v>15937</v>
      </c>
      <c r="F3097" t="s">
        <v>202</v>
      </c>
      <c r="G3097" s="14" t="s">
        <v>15925</v>
      </c>
      <c r="H3097">
        <v>2013</v>
      </c>
      <c r="I3097" t="s">
        <v>27</v>
      </c>
      <c r="J3097" t="s">
        <v>634</v>
      </c>
      <c r="K3097">
        <f>IFERROR(VALUE(LEFT(table_netflix[[#This Row],[duration (in min)]], LEN(table_netflix[[#This Row],[duration (in min)]])-4)),0)</f>
        <v>107</v>
      </c>
      <c r="L3097" t="s">
        <v>144</v>
      </c>
      <c r="M3097" t="s">
        <v>204</v>
      </c>
      <c r="N3097" t="s">
        <v>55</v>
      </c>
      <c r="O3097" t="str" cm="1">
        <f t="array" ref="O3097">_xlfn.IFS(table_netflix[[#This Row],[release_year]]&gt;=2018, "2018 &amp; after", TRUE, "Before 2018")</f>
        <v>Before 2018</v>
      </c>
      <c r="P3097" s="12">
        <f>DATE(table_netflix[[#This Row],[release_year]],1,1)</f>
        <v>41275</v>
      </c>
      <c r="Q3097" s="12">
        <f t="shared" si="48"/>
        <v>42979</v>
      </c>
      <c r="R3097" s="12" t="str">
        <f>TEXT(table_netflix[[#This Row],[date_added_todate]], "mmm")</f>
        <v>Sep</v>
      </c>
      <c r="S3097" t="s">
        <v>15938</v>
      </c>
    </row>
    <row r="3098" spans="1:19" x14ac:dyDescent="0.3">
      <c r="A3098" t="s">
        <v>15939</v>
      </c>
      <c r="B3098" t="s">
        <v>15</v>
      </c>
      <c r="C3098" t="s">
        <v>15940</v>
      </c>
      <c r="D3098" t="s">
        <v>15941</v>
      </c>
      <c r="E3098" t="s">
        <v>15942</v>
      </c>
      <c r="F3098" t="s">
        <v>18</v>
      </c>
      <c r="G3098" s="14" t="s">
        <v>15925</v>
      </c>
      <c r="H3098">
        <v>2006</v>
      </c>
      <c r="I3098" t="s">
        <v>27</v>
      </c>
      <c r="J3098" t="s">
        <v>21</v>
      </c>
      <c r="K3098">
        <f>IFERROR(VALUE(LEFT(table_netflix[[#This Row],[duration (in min)]], LEN(table_netflix[[#This Row],[duration (in min)]])-4)),0)</f>
        <v>90</v>
      </c>
      <c r="L3098" t="s">
        <v>53</v>
      </c>
      <c r="M3098" t="s">
        <v>54</v>
      </c>
      <c r="O3098" t="str" cm="1">
        <f t="array" ref="O3098">_xlfn.IFS(table_netflix[[#This Row],[release_year]]&gt;=2018, "2018 &amp; after", TRUE, "Before 2018")</f>
        <v>Before 2018</v>
      </c>
      <c r="P3098" s="12">
        <f>DATE(table_netflix[[#This Row],[release_year]],1,1)</f>
        <v>38718</v>
      </c>
      <c r="Q3098" s="12">
        <f t="shared" si="48"/>
        <v>42979</v>
      </c>
      <c r="R3098" s="12" t="str">
        <f>TEXT(table_netflix[[#This Row],[date_added_todate]], "mmm")</f>
        <v>Sep</v>
      </c>
      <c r="S3098" t="s">
        <v>15943</v>
      </c>
    </row>
    <row r="3099" spans="1:19" x14ac:dyDescent="0.3">
      <c r="A3099" t="s">
        <v>15944</v>
      </c>
      <c r="B3099" t="s">
        <v>15</v>
      </c>
      <c r="C3099" t="s">
        <v>15945</v>
      </c>
      <c r="D3099" t="s">
        <v>15302</v>
      </c>
      <c r="E3099" t="s">
        <v>15946</v>
      </c>
      <c r="F3099" t="s">
        <v>39</v>
      </c>
      <c r="G3099" s="14" t="s">
        <v>15925</v>
      </c>
      <c r="H3099">
        <v>1983</v>
      </c>
      <c r="I3099" t="s">
        <v>62</v>
      </c>
      <c r="J3099" t="s">
        <v>3490</v>
      </c>
      <c r="K3099">
        <f>IFERROR(VALUE(LEFT(table_netflix[[#This Row],[duration (in min)]], LEN(table_netflix[[#This Row],[duration (in min)]])-4)),0)</f>
        <v>151</v>
      </c>
      <c r="L3099" t="s">
        <v>53</v>
      </c>
      <c r="M3099" t="s">
        <v>55</v>
      </c>
      <c r="N3099" t="s">
        <v>112</v>
      </c>
      <c r="O3099" t="str" cm="1">
        <f t="array" ref="O3099">_xlfn.IFS(table_netflix[[#This Row],[release_year]]&gt;=2018, "2018 &amp; after", TRUE, "Before 2018")</f>
        <v>Before 2018</v>
      </c>
      <c r="P3099" s="12">
        <f>DATE(table_netflix[[#This Row],[release_year]],1,1)</f>
        <v>30317</v>
      </c>
      <c r="Q3099" s="12">
        <f t="shared" si="48"/>
        <v>42979</v>
      </c>
      <c r="R3099" s="12" t="str">
        <f>TEXT(table_netflix[[#This Row],[date_added_todate]], "mmm")</f>
        <v>Sep</v>
      </c>
      <c r="S3099" t="s">
        <v>15947</v>
      </c>
    </row>
    <row r="3100" spans="1:19" x14ac:dyDescent="0.3">
      <c r="A3100" t="s">
        <v>15948</v>
      </c>
      <c r="B3100" t="s">
        <v>15</v>
      </c>
      <c r="C3100" t="s">
        <v>15949</v>
      </c>
      <c r="D3100" t="s">
        <v>15950</v>
      </c>
      <c r="E3100" t="s">
        <v>15951</v>
      </c>
      <c r="F3100" t="s">
        <v>39</v>
      </c>
      <c r="G3100" s="14" t="s">
        <v>15925</v>
      </c>
      <c r="H3100">
        <v>1973</v>
      </c>
      <c r="I3100" t="s">
        <v>62</v>
      </c>
      <c r="J3100" t="s">
        <v>1200</v>
      </c>
      <c r="K3100">
        <f>IFERROR(VALUE(LEFT(table_netflix[[#This Row],[duration (in min)]], LEN(table_netflix[[#This Row],[duration (in min)]])-4)),0)</f>
        <v>132</v>
      </c>
      <c r="L3100" t="s">
        <v>144</v>
      </c>
      <c r="M3100" t="s">
        <v>55</v>
      </c>
      <c r="O3100" t="str" cm="1">
        <f t="array" ref="O3100">_xlfn.IFS(table_netflix[[#This Row],[release_year]]&gt;=2018, "2018 &amp; after", TRUE, "Before 2018")</f>
        <v>Before 2018</v>
      </c>
      <c r="P3100" s="12">
        <f>DATE(table_netflix[[#This Row],[release_year]],1,1)</f>
        <v>26665</v>
      </c>
      <c r="Q3100" s="12">
        <f t="shared" si="48"/>
        <v>42979</v>
      </c>
      <c r="R3100" s="12" t="str">
        <f>TEXT(table_netflix[[#This Row],[date_added_todate]], "mmm")</f>
        <v>Sep</v>
      </c>
      <c r="S3100" t="s">
        <v>15952</v>
      </c>
    </row>
    <row r="3101" spans="1:19" x14ac:dyDescent="0.3">
      <c r="A3101" t="s">
        <v>15953</v>
      </c>
      <c r="B3101" t="s">
        <v>15</v>
      </c>
      <c r="C3101" t="s">
        <v>15954</v>
      </c>
      <c r="D3101" t="s">
        <v>15955</v>
      </c>
      <c r="E3101" t="s">
        <v>15956</v>
      </c>
      <c r="F3101" t="s">
        <v>18</v>
      </c>
      <c r="G3101" s="14" t="s">
        <v>15925</v>
      </c>
      <c r="H3101">
        <v>2017</v>
      </c>
      <c r="I3101" t="s">
        <v>27</v>
      </c>
      <c r="J3101" t="s">
        <v>241</v>
      </c>
      <c r="K3101">
        <f>IFERROR(VALUE(LEFT(table_netflix[[#This Row],[duration (in min)]], LEN(table_netflix[[#This Row],[duration (in min)]])-4)),0)</f>
        <v>95</v>
      </c>
      <c r="L3101" t="s">
        <v>71</v>
      </c>
      <c r="M3101" t="s">
        <v>168</v>
      </c>
      <c r="O3101" t="str" cm="1">
        <f t="array" ref="O3101">_xlfn.IFS(table_netflix[[#This Row],[release_year]]&gt;=2018, "2018 &amp; after", TRUE, "Before 2018")</f>
        <v>Before 2018</v>
      </c>
      <c r="P3101" s="12">
        <f>DATE(table_netflix[[#This Row],[release_year]],1,1)</f>
        <v>42736</v>
      </c>
      <c r="Q3101" s="12">
        <f t="shared" si="48"/>
        <v>42979</v>
      </c>
      <c r="R3101" s="12" t="str">
        <f>TEXT(table_netflix[[#This Row],[date_added_todate]], "mmm")</f>
        <v>Sep</v>
      </c>
      <c r="S3101" t="s">
        <v>15957</v>
      </c>
    </row>
    <row r="3102" spans="1:19" x14ac:dyDescent="0.3">
      <c r="A3102" t="s">
        <v>15958</v>
      </c>
      <c r="B3102" t="s">
        <v>15</v>
      </c>
      <c r="C3102" t="s">
        <v>15959</v>
      </c>
      <c r="D3102" t="s">
        <v>15960</v>
      </c>
      <c r="E3102" t="s">
        <v>15961</v>
      </c>
      <c r="F3102" t="s">
        <v>39</v>
      </c>
      <c r="G3102" s="14" t="s">
        <v>15925</v>
      </c>
      <c r="H3102">
        <v>1974</v>
      </c>
      <c r="I3102" t="s">
        <v>62</v>
      </c>
      <c r="J3102" t="s">
        <v>2828</v>
      </c>
      <c r="K3102">
        <f>IFERROR(VALUE(LEFT(table_netflix[[#This Row],[duration (in min)]], LEN(table_netflix[[#This Row],[duration (in min)]])-4)),0)</f>
        <v>162</v>
      </c>
      <c r="L3102" t="s">
        <v>71</v>
      </c>
      <c r="M3102" t="s">
        <v>55</v>
      </c>
      <c r="N3102" t="s">
        <v>112</v>
      </c>
      <c r="O3102" t="str" cm="1">
        <f t="array" ref="O3102">_xlfn.IFS(table_netflix[[#This Row],[release_year]]&gt;=2018, "2018 &amp; after", TRUE, "Before 2018")</f>
        <v>Before 2018</v>
      </c>
      <c r="P3102" s="12">
        <f>DATE(table_netflix[[#This Row],[release_year]],1,1)</f>
        <v>27030</v>
      </c>
      <c r="Q3102" s="12">
        <f t="shared" si="48"/>
        <v>42979</v>
      </c>
      <c r="R3102" s="12" t="str">
        <f>TEXT(table_netflix[[#This Row],[date_added_todate]], "mmm")</f>
        <v>Sep</v>
      </c>
      <c r="S3102" t="s">
        <v>15962</v>
      </c>
    </row>
    <row r="3103" spans="1:19" x14ac:dyDescent="0.3">
      <c r="A3103" t="s">
        <v>15963</v>
      </c>
      <c r="B3103" t="s">
        <v>15</v>
      </c>
      <c r="C3103" t="s">
        <v>15964</v>
      </c>
      <c r="D3103" t="s">
        <v>15469</v>
      </c>
      <c r="E3103" t="s">
        <v>15965</v>
      </c>
      <c r="F3103" t="s">
        <v>39</v>
      </c>
      <c r="G3103" s="14" t="s">
        <v>15925</v>
      </c>
      <c r="H3103">
        <v>1989</v>
      </c>
      <c r="I3103" t="s">
        <v>62</v>
      </c>
      <c r="J3103" t="s">
        <v>14113</v>
      </c>
      <c r="K3103">
        <f>IFERROR(VALUE(LEFT(table_netflix[[#This Row],[duration (in min)]], LEN(table_netflix[[#This Row],[duration (in min)]])-4)),0)</f>
        <v>163</v>
      </c>
      <c r="L3103" t="s">
        <v>144</v>
      </c>
      <c r="M3103" t="s">
        <v>72</v>
      </c>
      <c r="N3103" t="s">
        <v>55</v>
      </c>
      <c r="O3103" t="str" cm="1">
        <f t="array" ref="O3103">_xlfn.IFS(table_netflix[[#This Row],[release_year]]&gt;=2018, "2018 &amp; after", TRUE, "Before 2018")</f>
        <v>Before 2018</v>
      </c>
      <c r="P3103" s="12">
        <f>DATE(table_netflix[[#This Row],[release_year]],1,1)</f>
        <v>32509</v>
      </c>
      <c r="Q3103" s="12">
        <f t="shared" si="48"/>
        <v>42979</v>
      </c>
      <c r="R3103" s="12" t="str">
        <f>TEXT(table_netflix[[#This Row],[date_added_todate]], "mmm")</f>
        <v>Sep</v>
      </c>
      <c r="S3103" t="s">
        <v>15966</v>
      </c>
    </row>
    <row r="3104" spans="1:19" x14ac:dyDescent="0.3">
      <c r="A3104" t="s">
        <v>15967</v>
      </c>
      <c r="B3104" t="s">
        <v>15</v>
      </c>
      <c r="C3104" t="s">
        <v>15968</v>
      </c>
      <c r="D3104" t="s">
        <v>15969</v>
      </c>
      <c r="E3104" t="s">
        <v>15970</v>
      </c>
      <c r="F3104" t="s">
        <v>80</v>
      </c>
      <c r="G3104" s="14" t="s">
        <v>15925</v>
      </c>
      <c r="H3104">
        <v>2016</v>
      </c>
      <c r="I3104" t="s">
        <v>27</v>
      </c>
      <c r="J3104" t="s">
        <v>583</v>
      </c>
      <c r="K3104">
        <f>IFERROR(VALUE(LEFT(table_netflix[[#This Row],[duration (in min)]], LEN(table_netflix[[#This Row],[duration (in min)]])-4)),0)</f>
        <v>89</v>
      </c>
      <c r="L3104" t="s">
        <v>144</v>
      </c>
      <c r="M3104" t="s">
        <v>85</v>
      </c>
      <c r="N3104" t="s">
        <v>55</v>
      </c>
      <c r="O3104" t="str" cm="1">
        <f t="array" ref="O3104">_xlfn.IFS(table_netflix[[#This Row],[release_year]]&gt;=2018, "2018 &amp; after", TRUE, "Before 2018")</f>
        <v>Before 2018</v>
      </c>
      <c r="P3104" s="12">
        <f>DATE(table_netflix[[#This Row],[release_year]],1,1)</f>
        <v>42370</v>
      </c>
      <c r="Q3104" s="12">
        <f t="shared" si="48"/>
        <v>42979</v>
      </c>
      <c r="R3104" s="12" t="str">
        <f>TEXT(table_netflix[[#This Row],[date_added_todate]], "mmm")</f>
        <v>Sep</v>
      </c>
      <c r="S3104" t="s">
        <v>15971</v>
      </c>
    </row>
    <row r="3105" spans="1:19" x14ac:dyDescent="0.3">
      <c r="A3105" t="s">
        <v>15972</v>
      </c>
      <c r="B3105" t="s">
        <v>15</v>
      </c>
      <c r="C3105" t="s">
        <v>15973</v>
      </c>
      <c r="D3105" t="s">
        <v>15974</v>
      </c>
      <c r="F3105" t="s">
        <v>18</v>
      </c>
      <c r="G3105" s="14" t="s">
        <v>15925</v>
      </c>
      <c r="H3105">
        <v>2017</v>
      </c>
      <c r="I3105" t="s">
        <v>27</v>
      </c>
      <c r="J3105" t="s">
        <v>4387</v>
      </c>
      <c r="K3105">
        <f>IFERROR(VALUE(LEFT(table_netflix[[#This Row],[duration (in min)]], LEN(table_netflix[[#This Row],[duration (in min)]])-4)),0)</f>
        <v>28</v>
      </c>
      <c r="L3105" t="s">
        <v>22</v>
      </c>
      <c r="M3105" t="s">
        <v>266</v>
      </c>
      <c r="O3105" t="str" cm="1">
        <f t="array" ref="O3105">_xlfn.IFS(table_netflix[[#This Row],[release_year]]&gt;=2018, "2018 &amp; after", TRUE, "Before 2018")</f>
        <v>Before 2018</v>
      </c>
      <c r="P3105" s="12">
        <f>DATE(table_netflix[[#This Row],[release_year]],1,1)</f>
        <v>42736</v>
      </c>
      <c r="Q3105" s="12">
        <f t="shared" si="48"/>
        <v>42979</v>
      </c>
      <c r="R3105" s="12" t="str">
        <f>TEXT(table_netflix[[#This Row],[date_added_todate]], "mmm")</f>
        <v>Sep</v>
      </c>
      <c r="S3105" t="s">
        <v>15975</v>
      </c>
    </row>
    <row r="3106" spans="1:19" x14ac:dyDescent="0.3">
      <c r="A3106" t="s">
        <v>15976</v>
      </c>
      <c r="B3106" t="s">
        <v>15</v>
      </c>
      <c r="C3106" t="s">
        <v>15977</v>
      </c>
      <c r="D3106" t="s">
        <v>5287</v>
      </c>
      <c r="E3106" t="s">
        <v>15978</v>
      </c>
      <c r="F3106" t="s">
        <v>307</v>
      </c>
      <c r="G3106" s="14" t="s">
        <v>15925</v>
      </c>
      <c r="H3106">
        <v>2016</v>
      </c>
      <c r="I3106" t="s">
        <v>27</v>
      </c>
      <c r="J3106" t="s">
        <v>118</v>
      </c>
      <c r="K3106">
        <f>IFERROR(VALUE(LEFT(table_netflix[[#This Row],[duration (in min)]], LEN(table_netflix[[#This Row],[duration (in min)]])-4)),0)</f>
        <v>103</v>
      </c>
      <c r="L3106" t="s">
        <v>22</v>
      </c>
      <c r="M3106" t="s">
        <v>55</v>
      </c>
      <c r="O3106" t="str" cm="1">
        <f t="array" ref="O3106">_xlfn.IFS(table_netflix[[#This Row],[release_year]]&gt;=2018, "2018 &amp; after", TRUE, "Before 2018")</f>
        <v>Before 2018</v>
      </c>
      <c r="P3106" s="12">
        <f>DATE(table_netflix[[#This Row],[release_year]],1,1)</f>
        <v>42370</v>
      </c>
      <c r="Q3106" s="12">
        <f t="shared" si="48"/>
        <v>42979</v>
      </c>
      <c r="R3106" s="12" t="str">
        <f>TEXT(table_netflix[[#This Row],[date_added_todate]], "mmm")</f>
        <v>Sep</v>
      </c>
      <c r="S3106" t="s">
        <v>15979</v>
      </c>
    </row>
    <row r="3107" spans="1:19" x14ac:dyDescent="0.3">
      <c r="A3107" t="s">
        <v>15980</v>
      </c>
      <c r="B3107" t="s">
        <v>15</v>
      </c>
      <c r="C3107" t="s">
        <v>15981</v>
      </c>
      <c r="D3107" t="s">
        <v>15295</v>
      </c>
      <c r="E3107" t="s">
        <v>15982</v>
      </c>
      <c r="F3107" t="s">
        <v>39</v>
      </c>
      <c r="G3107" s="14" t="s">
        <v>15925</v>
      </c>
      <c r="H3107">
        <v>1984</v>
      </c>
      <c r="I3107" t="s">
        <v>62</v>
      </c>
      <c r="J3107" t="s">
        <v>7708</v>
      </c>
      <c r="K3107">
        <f>IFERROR(VALUE(LEFT(table_netflix[[#This Row],[duration (in min)]], LEN(table_netflix[[#This Row],[duration (in min)]])-4)),0)</f>
        <v>160</v>
      </c>
      <c r="L3107" t="s">
        <v>53</v>
      </c>
      <c r="M3107" t="s">
        <v>55</v>
      </c>
      <c r="N3107" t="s">
        <v>107</v>
      </c>
      <c r="O3107" t="str" cm="1">
        <f t="array" ref="O3107">_xlfn.IFS(table_netflix[[#This Row],[release_year]]&gt;=2018, "2018 &amp; after", TRUE, "Before 2018")</f>
        <v>Before 2018</v>
      </c>
      <c r="P3107" s="12">
        <f>DATE(table_netflix[[#This Row],[release_year]],1,1)</f>
        <v>30682</v>
      </c>
      <c r="Q3107" s="12">
        <f t="shared" si="48"/>
        <v>42979</v>
      </c>
      <c r="R3107" s="12" t="str">
        <f>TEXT(table_netflix[[#This Row],[date_added_todate]], "mmm")</f>
        <v>Sep</v>
      </c>
      <c r="S3107" t="s">
        <v>15983</v>
      </c>
    </row>
    <row r="3108" spans="1:19" x14ac:dyDescent="0.3">
      <c r="A3108" t="s">
        <v>15984</v>
      </c>
      <c r="B3108" t="s">
        <v>15</v>
      </c>
      <c r="C3108" t="s">
        <v>15985</v>
      </c>
      <c r="D3108" t="s">
        <v>12412</v>
      </c>
      <c r="E3108" t="s">
        <v>15986</v>
      </c>
      <c r="F3108" t="s">
        <v>451</v>
      </c>
      <c r="G3108" s="14" t="s">
        <v>15925</v>
      </c>
      <c r="H3108">
        <v>2016</v>
      </c>
      <c r="I3108" t="s">
        <v>27</v>
      </c>
      <c r="J3108" t="s">
        <v>265</v>
      </c>
      <c r="K3108">
        <f>IFERROR(VALUE(LEFT(table_netflix[[#This Row],[duration (in min)]], LEN(table_netflix[[#This Row],[duration (in min)]])-4)),0)</f>
        <v>113</v>
      </c>
      <c r="L3108" t="s">
        <v>71</v>
      </c>
      <c r="M3108" t="s">
        <v>72</v>
      </c>
      <c r="N3108" t="s">
        <v>55</v>
      </c>
      <c r="O3108" t="str" cm="1">
        <f t="array" ref="O3108">_xlfn.IFS(table_netflix[[#This Row],[release_year]]&gt;=2018, "2018 &amp; after", TRUE, "Before 2018")</f>
        <v>Before 2018</v>
      </c>
      <c r="P3108" s="12">
        <f>DATE(table_netflix[[#This Row],[release_year]],1,1)</f>
        <v>42370</v>
      </c>
      <c r="Q3108" s="12">
        <f t="shared" si="48"/>
        <v>42979</v>
      </c>
      <c r="R3108" s="12" t="str">
        <f>TEXT(table_netflix[[#This Row],[date_added_todate]], "mmm")</f>
        <v>Sep</v>
      </c>
      <c r="S3108" t="s">
        <v>15987</v>
      </c>
    </row>
    <row r="3109" spans="1:19" x14ac:dyDescent="0.3">
      <c r="A3109" t="s">
        <v>15988</v>
      </c>
      <c r="B3109" t="s">
        <v>15</v>
      </c>
      <c r="C3109" t="s">
        <v>15989</v>
      </c>
      <c r="D3109" t="s">
        <v>15990</v>
      </c>
      <c r="E3109" t="s">
        <v>15991</v>
      </c>
      <c r="F3109" t="s">
        <v>151</v>
      </c>
      <c r="G3109" s="14" t="s">
        <v>15925</v>
      </c>
      <c r="H3109">
        <v>2016</v>
      </c>
      <c r="I3109" t="s">
        <v>264</v>
      </c>
      <c r="J3109" t="s">
        <v>549</v>
      </c>
      <c r="K3109">
        <f>IFERROR(VALUE(LEFT(table_netflix[[#This Row],[duration (in min)]], LEN(table_netflix[[#This Row],[duration (in min)]])-4)),0)</f>
        <v>86</v>
      </c>
      <c r="L3109" t="s">
        <v>47</v>
      </c>
      <c r="M3109" t="s">
        <v>85</v>
      </c>
      <c r="O3109" t="str" cm="1">
        <f t="array" ref="O3109">_xlfn.IFS(table_netflix[[#This Row],[release_year]]&gt;=2018, "2018 &amp; after", TRUE, "Before 2018")</f>
        <v>Before 2018</v>
      </c>
      <c r="P3109" s="12">
        <f>DATE(table_netflix[[#This Row],[release_year]],1,1)</f>
        <v>42370</v>
      </c>
      <c r="Q3109" s="12">
        <f t="shared" si="48"/>
        <v>42979</v>
      </c>
      <c r="R3109" s="12" t="str">
        <f>TEXT(table_netflix[[#This Row],[date_added_todate]], "mmm")</f>
        <v>Sep</v>
      </c>
      <c r="S3109" t="s">
        <v>15992</v>
      </c>
    </row>
    <row r="3110" spans="1:19" x14ac:dyDescent="0.3">
      <c r="A3110" t="s">
        <v>15993</v>
      </c>
      <c r="B3110" t="s">
        <v>15</v>
      </c>
      <c r="C3110" t="s">
        <v>15994</v>
      </c>
      <c r="D3110" t="s">
        <v>15995</v>
      </c>
      <c r="E3110" t="s">
        <v>15996</v>
      </c>
      <c r="F3110" t="s">
        <v>61</v>
      </c>
      <c r="G3110" s="14" t="s">
        <v>15925</v>
      </c>
      <c r="H3110">
        <v>2016</v>
      </c>
      <c r="I3110" t="s">
        <v>62</v>
      </c>
      <c r="J3110" t="s">
        <v>262</v>
      </c>
      <c r="K3110">
        <f>IFERROR(VALUE(LEFT(table_netflix[[#This Row],[duration (in min)]], LEN(table_netflix[[#This Row],[duration (in min)]])-4)),0)</f>
        <v>83</v>
      </c>
      <c r="L3110" t="s">
        <v>22</v>
      </c>
      <c r="M3110" t="s">
        <v>55</v>
      </c>
      <c r="O3110" t="str" cm="1">
        <f t="array" ref="O3110">_xlfn.IFS(table_netflix[[#This Row],[release_year]]&gt;=2018, "2018 &amp; after", TRUE, "Before 2018")</f>
        <v>Before 2018</v>
      </c>
      <c r="P3110" s="12">
        <f>DATE(table_netflix[[#This Row],[release_year]],1,1)</f>
        <v>42370</v>
      </c>
      <c r="Q3110" s="12">
        <f t="shared" si="48"/>
        <v>42979</v>
      </c>
      <c r="R3110" s="12" t="str">
        <f>TEXT(table_netflix[[#This Row],[date_added_todate]], "mmm")</f>
        <v>Sep</v>
      </c>
      <c r="S3110" t="s">
        <v>15997</v>
      </c>
    </row>
    <row r="3111" spans="1:19" x14ac:dyDescent="0.3">
      <c r="A3111" t="s">
        <v>15998</v>
      </c>
      <c r="B3111" t="s">
        <v>15</v>
      </c>
      <c r="C3111" t="s">
        <v>15999</v>
      </c>
      <c r="D3111" t="s">
        <v>16000</v>
      </c>
      <c r="E3111" t="s">
        <v>16001</v>
      </c>
      <c r="F3111" t="s">
        <v>451</v>
      </c>
      <c r="G3111" s="14" t="s">
        <v>15925</v>
      </c>
      <c r="H3111">
        <v>2017</v>
      </c>
      <c r="I3111" t="s">
        <v>27</v>
      </c>
      <c r="J3111" t="s">
        <v>265</v>
      </c>
      <c r="K3111">
        <f>IFERROR(VALUE(LEFT(table_netflix[[#This Row],[duration (in min)]], LEN(table_netflix[[#This Row],[duration (in min)]])-4)),0)</f>
        <v>113</v>
      </c>
      <c r="L3111" t="s">
        <v>53</v>
      </c>
      <c r="M3111" t="s">
        <v>55</v>
      </c>
      <c r="O3111" t="str" cm="1">
        <f t="array" ref="O3111">_xlfn.IFS(table_netflix[[#This Row],[release_year]]&gt;=2018, "2018 &amp; after", TRUE, "Before 2018")</f>
        <v>Before 2018</v>
      </c>
      <c r="P3111" s="12">
        <f>DATE(table_netflix[[#This Row],[release_year]],1,1)</f>
        <v>42736</v>
      </c>
      <c r="Q3111" s="12">
        <f t="shared" si="48"/>
        <v>42979</v>
      </c>
      <c r="R3111" s="12" t="str">
        <f>TEXT(table_netflix[[#This Row],[date_added_todate]], "mmm")</f>
        <v>Sep</v>
      </c>
      <c r="S3111" t="s">
        <v>16002</v>
      </c>
    </row>
    <row r="3112" spans="1:19" x14ac:dyDescent="0.3">
      <c r="A3112" t="s">
        <v>16003</v>
      </c>
      <c r="B3112" t="s">
        <v>15</v>
      </c>
      <c r="C3112" t="s">
        <v>16004</v>
      </c>
      <c r="D3112" t="s">
        <v>16005</v>
      </c>
      <c r="E3112" t="s">
        <v>16006</v>
      </c>
      <c r="F3112" t="s">
        <v>451</v>
      </c>
      <c r="G3112" s="14" t="s">
        <v>15925</v>
      </c>
      <c r="H3112">
        <v>2016</v>
      </c>
      <c r="I3112" t="s">
        <v>27</v>
      </c>
      <c r="J3112" t="s">
        <v>549</v>
      </c>
      <c r="K3112">
        <f>IFERROR(VALUE(LEFT(table_netflix[[#This Row],[duration (in min)]], LEN(table_netflix[[#This Row],[duration (in min)]])-4)),0)</f>
        <v>86</v>
      </c>
      <c r="L3112" t="s">
        <v>22</v>
      </c>
      <c r="M3112" t="s">
        <v>55</v>
      </c>
      <c r="O3112" t="str" cm="1">
        <f t="array" ref="O3112">_xlfn.IFS(table_netflix[[#This Row],[release_year]]&gt;=2018, "2018 &amp; after", TRUE, "Before 2018")</f>
        <v>Before 2018</v>
      </c>
      <c r="P3112" s="12">
        <f>DATE(table_netflix[[#This Row],[release_year]],1,1)</f>
        <v>42370</v>
      </c>
      <c r="Q3112" s="12">
        <f t="shared" si="48"/>
        <v>42979</v>
      </c>
      <c r="R3112" s="12" t="str">
        <f>TEXT(table_netflix[[#This Row],[date_added_todate]], "mmm")</f>
        <v>Sep</v>
      </c>
      <c r="S3112" t="s">
        <v>16007</v>
      </c>
    </row>
    <row r="3113" spans="1:19" x14ac:dyDescent="0.3">
      <c r="A3113" t="s">
        <v>16008</v>
      </c>
      <c r="B3113" t="s">
        <v>15</v>
      </c>
      <c r="C3113" t="s">
        <v>16009</v>
      </c>
      <c r="D3113" t="s">
        <v>7592</v>
      </c>
      <c r="E3113" t="s">
        <v>16010</v>
      </c>
      <c r="F3113" t="s">
        <v>18</v>
      </c>
      <c r="G3113" s="14" t="s">
        <v>16011</v>
      </c>
      <c r="H3113">
        <v>2017</v>
      </c>
      <c r="I3113" t="s">
        <v>62</v>
      </c>
      <c r="J3113" t="s">
        <v>4380</v>
      </c>
      <c r="K3113">
        <f>IFERROR(VALUE(LEFT(table_netflix[[#This Row],[duration (in min)]], LEN(table_netflix[[#This Row],[duration (in min)]])-4)),0)</f>
        <v>57</v>
      </c>
      <c r="L3113" t="s">
        <v>852</v>
      </c>
      <c r="O3113" t="str" cm="1">
        <f t="array" ref="O3113">_xlfn.IFS(table_netflix[[#This Row],[release_year]]&gt;=2018, "2018 &amp; after", TRUE, "Before 2018")</f>
        <v>Before 2018</v>
      </c>
      <c r="P3113" s="12">
        <f>DATE(table_netflix[[#This Row],[release_year]],1,1)</f>
        <v>42736</v>
      </c>
      <c r="Q3113" s="12">
        <f t="shared" si="48"/>
        <v>42976</v>
      </c>
      <c r="R3113" s="12" t="str">
        <f>TEXT(table_netflix[[#This Row],[date_added_todate]], "mmm")</f>
        <v>Aug</v>
      </c>
      <c r="S3113" t="s">
        <v>16012</v>
      </c>
    </row>
    <row r="3114" spans="1:19" x14ac:dyDescent="0.3">
      <c r="A3114" t="s">
        <v>16013</v>
      </c>
      <c r="B3114" t="s">
        <v>15</v>
      </c>
      <c r="C3114" t="s">
        <v>16014</v>
      </c>
      <c r="D3114" t="s">
        <v>16015</v>
      </c>
      <c r="E3114" t="s">
        <v>16016</v>
      </c>
      <c r="F3114" t="s">
        <v>18</v>
      </c>
      <c r="G3114" s="14" t="s">
        <v>16017</v>
      </c>
      <c r="H3114">
        <v>2016</v>
      </c>
      <c r="I3114" t="s">
        <v>27</v>
      </c>
      <c r="J3114" t="s">
        <v>174</v>
      </c>
      <c r="K3114">
        <f>IFERROR(VALUE(LEFT(table_netflix[[#This Row],[duration (in min)]], LEN(table_netflix[[#This Row],[duration (in min)]])-4)),0)</f>
        <v>98</v>
      </c>
      <c r="L3114" t="s">
        <v>2398</v>
      </c>
      <c r="M3114" t="s">
        <v>142</v>
      </c>
      <c r="O3114" t="str" cm="1">
        <f t="array" ref="O3114">_xlfn.IFS(table_netflix[[#This Row],[release_year]]&gt;=2018, "2018 &amp; after", TRUE, "Before 2018")</f>
        <v>Before 2018</v>
      </c>
      <c r="P3114" s="12">
        <f>DATE(table_netflix[[#This Row],[release_year]],1,1)</f>
        <v>42370</v>
      </c>
      <c r="Q3114" s="12">
        <f t="shared" si="48"/>
        <v>42973</v>
      </c>
      <c r="R3114" s="12" t="str">
        <f>TEXT(table_netflix[[#This Row],[date_added_todate]], "mmm")</f>
        <v>Aug</v>
      </c>
      <c r="S3114" t="s">
        <v>16018</v>
      </c>
    </row>
    <row r="3115" spans="1:19" x14ac:dyDescent="0.3">
      <c r="A3115" t="s">
        <v>16019</v>
      </c>
      <c r="B3115" t="s">
        <v>15</v>
      </c>
      <c r="C3115" t="s">
        <v>16020</v>
      </c>
      <c r="D3115" t="s">
        <v>16021</v>
      </c>
      <c r="E3115" t="s">
        <v>16022</v>
      </c>
      <c r="F3115" t="s">
        <v>109</v>
      </c>
      <c r="G3115" s="14" t="s">
        <v>16023</v>
      </c>
      <c r="H3115">
        <v>2017</v>
      </c>
      <c r="I3115" t="s">
        <v>186</v>
      </c>
      <c r="J3115" t="s">
        <v>167</v>
      </c>
      <c r="K3115">
        <f>IFERROR(VALUE(LEFT(table_netflix[[#This Row],[duration (in min)]], LEN(table_netflix[[#This Row],[duration (in min)]])-4)),0)</f>
        <v>116</v>
      </c>
      <c r="L3115" t="s">
        <v>294</v>
      </c>
      <c r="M3115" t="s">
        <v>142</v>
      </c>
      <c r="O3115" t="str" cm="1">
        <f t="array" ref="O3115">_xlfn.IFS(table_netflix[[#This Row],[release_year]]&gt;=2018, "2018 &amp; after", TRUE, "Before 2018")</f>
        <v>Before 2018</v>
      </c>
      <c r="P3115" s="12">
        <f>DATE(table_netflix[[#This Row],[release_year]],1,1)</f>
        <v>42736</v>
      </c>
      <c r="Q3115" s="12">
        <f t="shared" si="48"/>
        <v>42972</v>
      </c>
      <c r="R3115" s="12" t="str">
        <f>TEXT(table_netflix[[#This Row],[date_added_todate]], "mmm")</f>
        <v>Aug</v>
      </c>
      <c r="S3115" t="s">
        <v>16024</v>
      </c>
    </row>
    <row r="3116" spans="1:19" x14ac:dyDescent="0.3">
      <c r="A3116" t="s">
        <v>16025</v>
      </c>
      <c r="B3116" t="s">
        <v>15</v>
      </c>
      <c r="C3116" t="s">
        <v>16026</v>
      </c>
      <c r="D3116" t="s">
        <v>16027</v>
      </c>
      <c r="E3116" t="s">
        <v>16028</v>
      </c>
      <c r="F3116" t="s">
        <v>18</v>
      </c>
      <c r="G3116" s="14" t="s">
        <v>16023</v>
      </c>
      <c r="H3116">
        <v>2017</v>
      </c>
      <c r="I3116" t="s">
        <v>27</v>
      </c>
      <c r="J3116" t="s">
        <v>218</v>
      </c>
      <c r="K3116">
        <f>IFERROR(VALUE(LEFT(table_netflix[[#This Row],[duration (in min)]], LEN(table_netflix[[#This Row],[duration (in min)]])-4)),0)</f>
        <v>100</v>
      </c>
      <c r="L3116" t="s">
        <v>126</v>
      </c>
      <c r="M3116" t="s">
        <v>142</v>
      </c>
      <c r="O3116" t="str" cm="1">
        <f t="array" ref="O3116">_xlfn.IFS(table_netflix[[#This Row],[release_year]]&gt;=2018, "2018 &amp; after", TRUE, "Before 2018")</f>
        <v>Before 2018</v>
      </c>
      <c r="P3116" s="12">
        <f>DATE(table_netflix[[#This Row],[release_year]],1,1)</f>
        <v>42736</v>
      </c>
      <c r="Q3116" s="12">
        <f t="shared" si="48"/>
        <v>42972</v>
      </c>
      <c r="R3116" s="12" t="str">
        <f>TEXT(table_netflix[[#This Row],[date_added_todate]], "mmm")</f>
        <v>Aug</v>
      </c>
      <c r="S3116" t="s">
        <v>16029</v>
      </c>
    </row>
    <row r="3117" spans="1:19" x14ac:dyDescent="0.3">
      <c r="A3117" t="s">
        <v>16030</v>
      </c>
      <c r="B3117" t="s">
        <v>15</v>
      </c>
      <c r="C3117" t="s">
        <v>16031</v>
      </c>
      <c r="D3117" t="s">
        <v>7592</v>
      </c>
      <c r="E3117" t="s">
        <v>16032</v>
      </c>
      <c r="F3117" t="s">
        <v>18</v>
      </c>
      <c r="G3117" s="14" t="s">
        <v>16033</v>
      </c>
      <c r="H3117">
        <v>2017</v>
      </c>
      <c r="I3117" t="s">
        <v>27</v>
      </c>
      <c r="J3117" t="s">
        <v>3369</v>
      </c>
      <c r="K3117">
        <f>IFERROR(VALUE(LEFT(table_netflix[[#This Row],[duration (in min)]], LEN(table_netflix[[#This Row],[duration (in min)]])-4)),0)</f>
        <v>51</v>
      </c>
      <c r="L3117" t="s">
        <v>852</v>
      </c>
      <c r="O3117" t="str" cm="1">
        <f t="array" ref="O3117">_xlfn.IFS(table_netflix[[#This Row],[release_year]]&gt;=2018, "2018 &amp; after", TRUE, "Before 2018")</f>
        <v>Before 2018</v>
      </c>
      <c r="P3117" s="12">
        <f>DATE(table_netflix[[#This Row],[release_year]],1,1)</f>
        <v>42736</v>
      </c>
      <c r="Q3117" s="12">
        <f t="shared" si="48"/>
        <v>42969</v>
      </c>
      <c r="R3117" s="12" t="str">
        <f>TEXT(table_netflix[[#This Row],[date_added_todate]], "mmm")</f>
        <v>Aug</v>
      </c>
      <c r="S3117" t="s">
        <v>16034</v>
      </c>
    </row>
    <row r="3118" spans="1:19" x14ac:dyDescent="0.3">
      <c r="A3118" t="s">
        <v>16036</v>
      </c>
      <c r="B3118" t="s">
        <v>15</v>
      </c>
      <c r="C3118" t="s">
        <v>16037</v>
      </c>
      <c r="D3118" t="s">
        <v>16038</v>
      </c>
      <c r="E3118" t="s">
        <v>16039</v>
      </c>
      <c r="F3118" t="s">
        <v>18</v>
      </c>
      <c r="G3118" s="14" t="s">
        <v>16035</v>
      </c>
      <c r="H3118">
        <v>2011</v>
      </c>
      <c r="I3118" t="s">
        <v>20</v>
      </c>
      <c r="J3118" t="s">
        <v>265</v>
      </c>
      <c r="K3118">
        <f>IFERROR(VALUE(LEFT(table_netflix[[#This Row],[duration (in min)]], LEN(table_netflix[[#This Row],[duration (in min)]])-4)),0)</f>
        <v>113</v>
      </c>
      <c r="L3118" t="s">
        <v>22</v>
      </c>
      <c r="M3118" t="s">
        <v>266</v>
      </c>
      <c r="O3118" t="str" cm="1">
        <f t="array" ref="O3118">_xlfn.IFS(table_netflix[[#This Row],[release_year]]&gt;=2018, "2018 &amp; after", TRUE, "Before 2018")</f>
        <v>Before 2018</v>
      </c>
      <c r="P3118" s="12">
        <f>DATE(table_netflix[[#This Row],[release_year]],1,1)</f>
        <v>40544</v>
      </c>
      <c r="Q3118" s="12">
        <f t="shared" si="48"/>
        <v>42965</v>
      </c>
      <c r="R3118" s="12" t="str">
        <f>TEXT(table_netflix[[#This Row],[date_added_todate]], "mmm")</f>
        <v>Aug</v>
      </c>
      <c r="S3118" t="s">
        <v>16040</v>
      </c>
    </row>
    <row r="3119" spans="1:19" x14ac:dyDescent="0.3">
      <c r="A3119" t="s">
        <v>16041</v>
      </c>
      <c r="B3119" t="s">
        <v>15</v>
      </c>
      <c r="C3119" t="s">
        <v>16042</v>
      </c>
      <c r="D3119" t="s">
        <v>16043</v>
      </c>
      <c r="E3119" t="s">
        <v>16044</v>
      </c>
      <c r="F3119" t="s">
        <v>61</v>
      </c>
      <c r="G3119" s="14" t="s">
        <v>16035</v>
      </c>
      <c r="H3119">
        <v>2017</v>
      </c>
      <c r="I3119" t="s">
        <v>27</v>
      </c>
      <c r="J3119" t="s">
        <v>160</v>
      </c>
      <c r="K3119">
        <f>IFERROR(VALUE(LEFT(table_netflix[[#This Row],[duration (in min)]], LEN(table_netflix[[#This Row],[duration (in min)]])-4)),0)</f>
        <v>124</v>
      </c>
      <c r="L3119" t="s">
        <v>144</v>
      </c>
      <c r="M3119" t="s">
        <v>127</v>
      </c>
      <c r="O3119" t="str" cm="1">
        <f t="array" ref="O3119">_xlfn.IFS(table_netflix[[#This Row],[release_year]]&gt;=2018, "2018 &amp; after", TRUE, "Before 2018")</f>
        <v>Before 2018</v>
      </c>
      <c r="P3119" s="12">
        <f>DATE(table_netflix[[#This Row],[release_year]],1,1)</f>
        <v>42736</v>
      </c>
      <c r="Q3119" s="12">
        <f t="shared" si="48"/>
        <v>42965</v>
      </c>
      <c r="R3119" s="12" t="str">
        <f>TEXT(table_netflix[[#This Row],[date_added_todate]], "mmm")</f>
        <v>Aug</v>
      </c>
      <c r="S3119" t="s">
        <v>16045</v>
      </c>
    </row>
    <row r="3120" spans="1:19" x14ac:dyDescent="0.3">
      <c r="A3120" t="s">
        <v>16047</v>
      </c>
      <c r="B3120" t="s">
        <v>15</v>
      </c>
      <c r="C3120" t="s">
        <v>16048</v>
      </c>
      <c r="D3120" t="s">
        <v>10963</v>
      </c>
      <c r="E3120" t="s">
        <v>16049</v>
      </c>
      <c r="F3120" t="s">
        <v>18</v>
      </c>
      <c r="G3120" s="14" t="s">
        <v>16046</v>
      </c>
      <c r="H3120">
        <v>2017</v>
      </c>
      <c r="I3120" t="s">
        <v>27</v>
      </c>
      <c r="J3120" t="s">
        <v>401</v>
      </c>
      <c r="K3120">
        <f>IFERROR(VALUE(LEFT(table_netflix[[#This Row],[duration (in min)]], LEN(table_netflix[[#This Row],[duration (in min)]])-4)),0)</f>
        <v>63</v>
      </c>
      <c r="L3120" t="s">
        <v>4381</v>
      </c>
      <c r="M3120" t="s">
        <v>10277</v>
      </c>
      <c r="O3120" t="str" cm="1">
        <f t="array" ref="O3120">_xlfn.IFS(table_netflix[[#This Row],[release_year]]&gt;=2018, "2018 &amp; after", TRUE, "Before 2018")</f>
        <v>Before 2018</v>
      </c>
      <c r="P3120" s="12">
        <f>DATE(table_netflix[[#This Row],[release_year]],1,1)</f>
        <v>42736</v>
      </c>
      <c r="Q3120" s="12">
        <f t="shared" si="48"/>
        <v>42962</v>
      </c>
      <c r="R3120" s="12" t="str">
        <f>TEXT(table_netflix[[#This Row],[date_added_todate]], "mmm")</f>
        <v>Aug</v>
      </c>
      <c r="S3120" t="s">
        <v>16050</v>
      </c>
    </row>
    <row r="3121" spans="1:19" x14ac:dyDescent="0.3">
      <c r="A3121" t="s">
        <v>16051</v>
      </c>
      <c r="B3121" t="s">
        <v>15</v>
      </c>
      <c r="C3121" t="s">
        <v>16052</v>
      </c>
      <c r="D3121" t="s">
        <v>10963</v>
      </c>
      <c r="E3121" t="s">
        <v>10842</v>
      </c>
      <c r="F3121" t="s">
        <v>18</v>
      </c>
      <c r="G3121" s="14" t="s">
        <v>16046</v>
      </c>
      <c r="H3121">
        <v>2015</v>
      </c>
      <c r="I3121" t="s">
        <v>27</v>
      </c>
      <c r="J3121" t="s">
        <v>9285</v>
      </c>
      <c r="K3121">
        <f>IFERROR(VALUE(LEFT(table_netflix[[#This Row],[duration (in min)]], LEN(table_netflix[[#This Row],[duration (in min)]])-4)),0)</f>
        <v>56</v>
      </c>
      <c r="L3121" t="s">
        <v>852</v>
      </c>
      <c r="O3121" t="str" cm="1">
        <f t="array" ref="O3121">_xlfn.IFS(table_netflix[[#This Row],[release_year]]&gt;=2018, "2018 &amp; after", TRUE, "Before 2018")</f>
        <v>Before 2018</v>
      </c>
      <c r="P3121" s="12">
        <f>DATE(table_netflix[[#This Row],[release_year]],1,1)</f>
        <v>42005</v>
      </c>
      <c r="Q3121" s="12">
        <f t="shared" si="48"/>
        <v>42962</v>
      </c>
      <c r="R3121" s="12" t="str">
        <f>TEXT(table_netflix[[#This Row],[date_added_todate]], "mmm")</f>
        <v>Aug</v>
      </c>
      <c r="S3121" t="s">
        <v>16053</v>
      </c>
    </row>
    <row r="3122" spans="1:19" x14ac:dyDescent="0.3">
      <c r="A3122" t="s">
        <v>16054</v>
      </c>
      <c r="B3122" t="s">
        <v>15</v>
      </c>
      <c r="C3122" t="s">
        <v>16055</v>
      </c>
      <c r="D3122" t="s">
        <v>2225</v>
      </c>
      <c r="E3122" t="s">
        <v>16056</v>
      </c>
      <c r="F3122" t="s">
        <v>18</v>
      </c>
      <c r="G3122" s="14" t="s">
        <v>16057</v>
      </c>
      <c r="H3122">
        <v>2017</v>
      </c>
      <c r="I3122" t="s">
        <v>62</v>
      </c>
      <c r="J3122" t="s">
        <v>92</v>
      </c>
      <c r="K3122">
        <f>IFERROR(VALUE(LEFT(table_netflix[[#This Row],[duration (in min)]], LEN(table_netflix[[#This Row],[duration (in min)]])-4)),0)</f>
        <v>94</v>
      </c>
      <c r="L3122" t="s">
        <v>71</v>
      </c>
      <c r="O3122" t="str" cm="1">
        <f t="array" ref="O3122">_xlfn.IFS(table_netflix[[#This Row],[release_year]]&gt;=2018, "2018 &amp; after", TRUE, "Before 2018")</f>
        <v>Before 2018</v>
      </c>
      <c r="P3122" s="12">
        <f>DATE(table_netflix[[#This Row],[release_year]],1,1)</f>
        <v>42736</v>
      </c>
      <c r="Q3122" s="12">
        <f t="shared" si="48"/>
        <v>42961</v>
      </c>
      <c r="R3122" s="12" t="str">
        <f>TEXT(table_netflix[[#This Row],[date_added_todate]], "mmm")</f>
        <v>Aug</v>
      </c>
      <c r="S3122" t="s">
        <v>16058</v>
      </c>
    </row>
    <row r="3123" spans="1:19" x14ac:dyDescent="0.3">
      <c r="A3123" t="s">
        <v>16059</v>
      </c>
      <c r="B3123" t="s">
        <v>15</v>
      </c>
      <c r="C3123" t="s">
        <v>16060</v>
      </c>
      <c r="D3123" t="s">
        <v>16061</v>
      </c>
      <c r="E3123" t="s">
        <v>16062</v>
      </c>
      <c r="F3123" t="s">
        <v>18</v>
      </c>
      <c r="G3123" s="14" t="s">
        <v>16063</v>
      </c>
      <c r="H3123">
        <v>2017</v>
      </c>
      <c r="I3123" t="s">
        <v>27</v>
      </c>
      <c r="J3123" t="s">
        <v>21</v>
      </c>
      <c r="K3123">
        <f>IFERROR(VALUE(LEFT(table_netflix[[#This Row],[duration (in min)]], LEN(table_netflix[[#This Row],[duration (in min)]])-4)),0)</f>
        <v>90</v>
      </c>
      <c r="L3123" t="s">
        <v>53</v>
      </c>
      <c r="O3123" t="str" cm="1">
        <f t="array" ref="O3123">_xlfn.IFS(table_netflix[[#This Row],[release_year]]&gt;=2018, "2018 &amp; after", TRUE, "Before 2018")</f>
        <v>Before 2018</v>
      </c>
      <c r="P3123" s="12">
        <f>DATE(table_netflix[[#This Row],[release_year]],1,1)</f>
        <v>42736</v>
      </c>
      <c r="Q3123" s="12">
        <f t="shared" si="48"/>
        <v>42959</v>
      </c>
      <c r="R3123" s="12" t="str">
        <f>TEXT(table_netflix[[#This Row],[date_added_todate]], "mmm")</f>
        <v>Aug</v>
      </c>
      <c r="S3123" t="s">
        <v>16064</v>
      </c>
    </row>
    <row r="3124" spans="1:19" x14ac:dyDescent="0.3">
      <c r="A3124" t="s">
        <v>16065</v>
      </c>
      <c r="B3124" t="s">
        <v>15</v>
      </c>
      <c r="C3124" t="s">
        <v>16066</v>
      </c>
      <c r="D3124" t="s">
        <v>16067</v>
      </c>
      <c r="E3124" t="s">
        <v>16068</v>
      </c>
      <c r="F3124" t="s">
        <v>90</v>
      </c>
      <c r="G3124" s="14" t="s">
        <v>16063</v>
      </c>
      <c r="H3124">
        <v>2015</v>
      </c>
      <c r="I3124" t="s">
        <v>27</v>
      </c>
      <c r="J3124" t="s">
        <v>2552</v>
      </c>
      <c r="K3124">
        <f>IFERROR(VALUE(LEFT(table_netflix[[#This Row],[duration (in min)]], LEN(table_netflix[[#This Row],[duration (in min)]])-4)),0)</f>
        <v>71</v>
      </c>
      <c r="L3124" t="s">
        <v>53</v>
      </c>
      <c r="M3124" t="s">
        <v>55</v>
      </c>
      <c r="O3124" t="str" cm="1">
        <f t="array" ref="O3124">_xlfn.IFS(table_netflix[[#This Row],[release_year]]&gt;=2018, "2018 &amp; after", TRUE, "Before 2018")</f>
        <v>Before 2018</v>
      </c>
      <c r="P3124" s="12">
        <f>DATE(table_netflix[[#This Row],[release_year]],1,1)</f>
        <v>42005</v>
      </c>
      <c r="Q3124" s="12">
        <f t="shared" si="48"/>
        <v>42959</v>
      </c>
      <c r="R3124" s="12" t="str">
        <f>TEXT(table_netflix[[#This Row],[date_added_todate]], "mmm")</f>
        <v>Aug</v>
      </c>
      <c r="S3124" t="s">
        <v>16069</v>
      </c>
    </row>
    <row r="3125" spans="1:19" x14ac:dyDescent="0.3">
      <c r="A3125" t="s">
        <v>16070</v>
      </c>
      <c r="B3125" t="s">
        <v>15</v>
      </c>
      <c r="C3125" t="s">
        <v>16071</v>
      </c>
      <c r="D3125" t="s">
        <v>1931</v>
      </c>
      <c r="E3125" t="s">
        <v>16072</v>
      </c>
      <c r="F3125" t="s">
        <v>18</v>
      </c>
      <c r="G3125" s="14" t="s">
        <v>16073</v>
      </c>
      <c r="H3125">
        <v>2017</v>
      </c>
      <c r="I3125" t="s">
        <v>62</v>
      </c>
      <c r="J3125" t="s">
        <v>125</v>
      </c>
      <c r="K3125">
        <f>IFERROR(VALUE(LEFT(table_netflix[[#This Row],[duration (in min)]], LEN(table_netflix[[#This Row],[duration (in min)]])-4)),0)</f>
        <v>97</v>
      </c>
      <c r="L3125" t="s">
        <v>71</v>
      </c>
      <c r="M3125" t="s">
        <v>107</v>
      </c>
      <c r="O3125" t="str" cm="1">
        <f t="array" ref="O3125">_xlfn.IFS(table_netflix[[#This Row],[release_year]]&gt;=2018, "2018 &amp; after", TRUE, "Before 2018")</f>
        <v>Before 2018</v>
      </c>
      <c r="P3125" s="12">
        <f>DATE(table_netflix[[#This Row],[release_year]],1,1)</f>
        <v>42736</v>
      </c>
      <c r="Q3125" s="12">
        <f t="shared" si="48"/>
        <v>42958</v>
      </c>
      <c r="R3125" s="12" t="str">
        <f>TEXT(table_netflix[[#This Row],[date_added_todate]], "mmm")</f>
        <v>Aug</v>
      </c>
      <c r="S3125" t="s">
        <v>16074</v>
      </c>
    </row>
    <row r="3126" spans="1:19" x14ac:dyDescent="0.3">
      <c r="A3126" t="s">
        <v>16075</v>
      </c>
      <c r="B3126" t="s">
        <v>15</v>
      </c>
      <c r="C3126" t="s">
        <v>16076</v>
      </c>
      <c r="D3126" t="s">
        <v>16077</v>
      </c>
      <c r="E3126" t="s">
        <v>16078</v>
      </c>
      <c r="F3126" t="s">
        <v>18</v>
      </c>
      <c r="G3126" s="14" t="s">
        <v>16079</v>
      </c>
      <c r="H3126">
        <v>2015</v>
      </c>
      <c r="I3126" t="s">
        <v>186</v>
      </c>
      <c r="J3126" t="s">
        <v>262</v>
      </c>
      <c r="K3126">
        <f>IFERROR(VALUE(LEFT(table_netflix[[#This Row],[duration (in min)]], LEN(table_netflix[[#This Row],[duration (in min)]])-4)),0)</f>
        <v>83</v>
      </c>
      <c r="L3126" t="s">
        <v>126</v>
      </c>
      <c r="M3126" t="s">
        <v>54</v>
      </c>
      <c r="O3126" t="str" cm="1">
        <f t="array" ref="O3126">_xlfn.IFS(table_netflix[[#This Row],[release_year]]&gt;=2018, "2018 &amp; after", TRUE, "Before 2018")</f>
        <v>Before 2018</v>
      </c>
      <c r="P3126" s="12">
        <f>DATE(table_netflix[[#This Row],[release_year]],1,1)</f>
        <v>42005</v>
      </c>
      <c r="Q3126" s="12">
        <f t="shared" si="48"/>
        <v>42957</v>
      </c>
      <c r="R3126" s="12" t="str">
        <f>TEXT(table_netflix[[#This Row],[date_added_todate]], "mmm")</f>
        <v>Aug</v>
      </c>
      <c r="S3126" t="s">
        <v>16080</v>
      </c>
    </row>
    <row r="3127" spans="1:19" x14ac:dyDescent="0.3">
      <c r="A3127" t="s">
        <v>16081</v>
      </c>
      <c r="B3127" t="s">
        <v>15</v>
      </c>
      <c r="C3127" t="s">
        <v>16082</v>
      </c>
      <c r="D3127" t="s">
        <v>1488</v>
      </c>
      <c r="E3127" t="s">
        <v>16083</v>
      </c>
      <c r="F3127" t="s">
        <v>18</v>
      </c>
      <c r="G3127" s="14" t="s">
        <v>16079</v>
      </c>
      <c r="H3127">
        <v>2017</v>
      </c>
      <c r="I3127" t="s">
        <v>62</v>
      </c>
      <c r="J3127" t="s">
        <v>308</v>
      </c>
      <c r="K3127">
        <f>IFERROR(VALUE(LEFT(table_netflix[[#This Row],[duration (in min)]], LEN(table_netflix[[#This Row],[duration (in min)]])-4)),0)</f>
        <v>92</v>
      </c>
      <c r="L3127" t="s">
        <v>144</v>
      </c>
      <c r="O3127" t="str" cm="1">
        <f t="array" ref="O3127">_xlfn.IFS(table_netflix[[#This Row],[release_year]]&gt;=2018, "2018 &amp; after", TRUE, "Before 2018")</f>
        <v>Before 2018</v>
      </c>
      <c r="P3127" s="12">
        <f>DATE(table_netflix[[#This Row],[release_year]],1,1)</f>
        <v>42736</v>
      </c>
      <c r="Q3127" s="12">
        <f t="shared" si="48"/>
        <v>42957</v>
      </c>
      <c r="R3127" s="12" t="str">
        <f>TEXT(table_netflix[[#This Row],[date_added_todate]], "mmm")</f>
        <v>Aug</v>
      </c>
      <c r="S3127" t="s">
        <v>16084</v>
      </c>
    </row>
    <row r="3128" spans="1:19" x14ac:dyDescent="0.3">
      <c r="A3128" t="s">
        <v>16085</v>
      </c>
      <c r="B3128" t="s">
        <v>15</v>
      </c>
      <c r="C3128" t="s">
        <v>16086</v>
      </c>
      <c r="D3128" t="s">
        <v>13361</v>
      </c>
      <c r="E3128" t="s">
        <v>16087</v>
      </c>
      <c r="F3128" t="s">
        <v>39</v>
      </c>
      <c r="G3128" s="14" t="s">
        <v>16088</v>
      </c>
      <c r="H3128">
        <v>2017</v>
      </c>
      <c r="I3128" t="s">
        <v>27</v>
      </c>
      <c r="J3128" t="s">
        <v>699</v>
      </c>
      <c r="K3128">
        <f>IFERROR(VALUE(LEFT(table_netflix[[#This Row],[duration (in min)]], LEN(table_netflix[[#This Row],[duration (in min)]])-4)),0)</f>
        <v>165</v>
      </c>
      <c r="L3128" t="s">
        <v>144</v>
      </c>
      <c r="M3128" t="s">
        <v>72</v>
      </c>
      <c r="N3128" t="s">
        <v>55</v>
      </c>
      <c r="O3128" t="str" cm="1">
        <f t="array" ref="O3128">_xlfn.IFS(table_netflix[[#This Row],[release_year]]&gt;=2018, "2018 &amp; after", TRUE, "Before 2018")</f>
        <v>Before 2018</v>
      </c>
      <c r="P3128" s="12">
        <f>DATE(table_netflix[[#This Row],[release_year]],1,1)</f>
        <v>42736</v>
      </c>
      <c r="Q3128" s="12">
        <f t="shared" si="48"/>
        <v>42954</v>
      </c>
      <c r="R3128" s="12" t="str">
        <f>TEXT(table_netflix[[#This Row],[date_added_todate]], "mmm")</f>
        <v>Aug</v>
      </c>
      <c r="S3128" t="s">
        <v>16089</v>
      </c>
    </row>
    <row r="3129" spans="1:19" x14ac:dyDescent="0.3">
      <c r="A3129" t="s">
        <v>16090</v>
      </c>
      <c r="B3129" t="s">
        <v>15</v>
      </c>
      <c r="C3129" t="s">
        <v>16091</v>
      </c>
      <c r="D3129" t="s">
        <v>13361</v>
      </c>
      <c r="E3129" t="s">
        <v>13362</v>
      </c>
      <c r="F3129" t="s">
        <v>39</v>
      </c>
      <c r="G3129" s="14" t="s">
        <v>16088</v>
      </c>
      <c r="H3129">
        <v>2015</v>
      </c>
      <c r="I3129" t="s">
        <v>62</v>
      </c>
      <c r="J3129" t="s">
        <v>1815</v>
      </c>
      <c r="K3129">
        <f>IFERROR(VALUE(LEFT(table_netflix[[#This Row],[duration (in min)]], LEN(table_netflix[[#This Row],[duration (in min)]])-4)),0)</f>
        <v>159</v>
      </c>
      <c r="L3129" t="s">
        <v>144</v>
      </c>
      <c r="M3129" t="s">
        <v>72</v>
      </c>
      <c r="N3129" t="s">
        <v>55</v>
      </c>
      <c r="O3129" t="str" cm="1">
        <f t="array" ref="O3129">_xlfn.IFS(table_netflix[[#This Row],[release_year]]&gt;=2018, "2018 &amp; after", TRUE, "Before 2018")</f>
        <v>Before 2018</v>
      </c>
      <c r="P3129" s="12">
        <f>DATE(table_netflix[[#This Row],[release_year]],1,1)</f>
        <v>42005</v>
      </c>
      <c r="Q3129" s="12">
        <f t="shared" si="48"/>
        <v>42954</v>
      </c>
      <c r="R3129" s="12" t="str">
        <f>TEXT(table_netflix[[#This Row],[date_added_todate]], "mmm")</f>
        <v>Aug</v>
      </c>
      <c r="S3129" t="s">
        <v>16092</v>
      </c>
    </row>
    <row r="3130" spans="1:19" x14ac:dyDescent="0.3">
      <c r="A3130" t="s">
        <v>16093</v>
      </c>
      <c r="B3130" t="s">
        <v>15</v>
      </c>
      <c r="C3130" t="s">
        <v>16094</v>
      </c>
      <c r="D3130" t="s">
        <v>16095</v>
      </c>
      <c r="E3130" t="s">
        <v>16096</v>
      </c>
      <c r="F3130" t="s">
        <v>18</v>
      </c>
      <c r="G3130" s="14" t="s">
        <v>16097</v>
      </c>
      <c r="H3130">
        <v>2015</v>
      </c>
      <c r="I3130" t="s">
        <v>139</v>
      </c>
      <c r="J3130" t="s">
        <v>3567</v>
      </c>
      <c r="K3130">
        <f>IFERROR(VALUE(LEFT(table_netflix[[#This Row],[duration (in min)]], LEN(table_netflix[[#This Row],[duration (in min)]])-4)),0)</f>
        <v>22</v>
      </c>
      <c r="L3130" t="s">
        <v>47</v>
      </c>
      <c r="O3130" t="str" cm="1">
        <f t="array" ref="O3130">_xlfn.IFS(table_netflix[[#This Row],[release_year]]&gt;=2018, "2018 &amp; after", TRUE, "Before 2018")</f>
        <v>Before 2018</v>
      </c>
      <c r="P3130" s="12">
        <f>DATE(table_netflix[[#This Row],[release_year]],1,1)</f>
        <v>42005</v>
      </c>
      <c r="Q3130" s="12">
        <f t="shared" si="48"/>
        <v>42953</v>
      </c>
      <c r="R3130" s="12" t="str">
        <f>TEXT(table_netflix[[#This Row],[date_added_todate]], "mmm")</f>
        <v>Aug</v>
      </c>
      <c r="S3130" t="s">
        <v>16098</v>
      </c>
    </row>
    <row r="3131" spans="1:19" x14ac:dyDescent="0.3">
      <c r="A3131" t="s">
        <v>16099</v>
      </c>
      <c r="B3131" t="s">
        <v>15</v>
      </c>
      <c r="C3131" t="s">
        <v>16100</v>
      </c>
      <c r="D3131" t="s">
        <v>16101</v>
      </c>
      <c r="E3131" t="s">
        <v>16102</v>
      </c>
      <c r="F3131" t="s">
        <v>307</v>
      </c>
      <c r="G3131" s="14" t="s">
        <v>16103</v>
      </c>
      <c r="H3131">
        <v>2016</v>
      </c>
      <c r="I3131" t="s">
        <v>20</v>
      </c>
      <c r="J3131" t="s">
        <v>143</v>
      </c>
      <c r="K3131">
        <f>IFERROR(VALUE(LEFT(table_netflix[[#This Row],[duration (in min)]], LEN(table_netflix[[#This Row],[duration (in min)]])-4)),0)</f>
        <v>105</v>
      </c>
      <c r="L3131" t="s">
        <v>144</v>
      </c>
      <c r="M3131" t="s">
        <v>55</v>
      </c>
      <c r="N3131" t="s">
        <v>127</v>
      </c>
      <c r="O3131" t="str" cm="1">
        <f t="array" ref="O3131">_xlfn.IFS(table_netflix[[#This Row],[release_year]]&gt;=2018, "2018 &amp; after", TRUE, "Before 2018")</f>
        <v>Before 2018</v>
      </c>
      <c r="P3131" s="12">
        <f>DATE(table_netflix[[#This Row],[release_year]],1,1)</f>
        <v>42370</v>
      </c>
      <c r="Q3131" s="12">
        <f t="shared" si="48"/>
        <v>42952</v>
      </c>
      <c r="R3131" s="12" t="str">
        <f>TEXT(table_netflix[[#This Row],[date_added_todate]], "mmm")</f>
        <v>Aug</v>
      </c>
      <c r="S3131" t="s">
        <v>16104</v>
      </c>
    </row>
    <row r="3132" spans="1:19" x14ac:dyDescent="0.3">
      <c r="A3132" t="s">
        <v>16105</v>
      </c>
      <c r="B3132" t="s">
        <v>15</v>
      </c>
      <c r="C3132" t="s">
        <v>16106</v>
      </c>
      <c r="D3132" t="s">
        <v>14204</v>
      </c>
      <c r="E3132" t="s">
        <v>2018</v>
      </c>
      <c r="F3132" t="s">
        <v>90</v>
      </c>
      <c r="G3132" s="14" t="s">
        <v>16107</v>
      </c>
      <c r="H3132">
        <v>2017</v>
      </c>
      <c r="I3132" t="s">
        <v>27</v>
      </c>
      <c r="J3132" t="s">
        <v>2748</v>
      </c>
      <c r="K3132">
        <f>IFERROR(VALUE(LEFT(table_netflix[[#This Row],[duration (in min)]], LEN(table_netflix[[#This Row],[duration (in min)]])-4)),0)</f>
        <v>54</v>
      </c>
      <c r="L3132" t="s">
        <v>852</v>
      </c>
      <c r="O3132" t="str" cm="1">
        <f t="array" ref="O3132">_xlfn.IFS(table_netflix[[#This Row],[release_year]]&gt;=2018, "2018 &amp; after", TRUE, "Before 2018")</f>
        <v>Before 2018</v>
      </c>
      <c r="P3132" s="12">
        <f>DATE(table_netflix[[#This Row],[release_year]],1,1)</f>
        <v>42736</v>
      </c>
      <c r="Q3132" s="12">
        <f t="shared" si="48"/>
        <v>42951</v>
      </c>
      <c r="R3132" s="12" t="str">
        <f>TEXT(table_netflix[[#This Row],[date_added_todate]], "mmm")</f>
        <v>Aug</v>
      </c>
      <c r="S3132" t="s">
        <v>16108</v>
      </c>
    </row>
    <row r="3133" spans="1:19" x14ac:dyDescent="0.3">
      <c r="A3133" t="s">
        <v>16109</v>
      </c>
      <c r="B3133" t="s">
        <v>15</v>
      </c>
      <c r="C3133" t="s">
        <v>16110</v>
      </c>
      <c r="D3133" t="s">
        <v>16111</v>
      </c>
      <c r="E3133" t="s">
        <v>16112</v>
      </c>
      <c r="F3133" t="s">
        <v>18</v>
      </c>
      <c r="G3133" s="14" t="s">
        <v>16107</v>
      </c>
      <c r="H3133">
        <v>2017</v>
      </c>
      <c r="I3133" t="s">
        <v>27</v>
      </c>
      <c r="J3133" t="s">
        <v>412</v>
      </c>
      <c r="K3133">
        <f>IFERROR(VALUE(LEFT(table_netflix[[#This Row],[duration (in min)]], LEN(table_netflix[[#This Row],[duration (in min)]])-4)),0)</f>
        <v>121</v>
      </c>
      <c r="L3133" t="s">
        <v>22</v>
      </c>
      <c r="M3133" t="s">
        <v>266</v>
      </c>
      <c r="O3133" t="str" cm="1">
        <f t="array" ref="O3133">_xlfn.IFS(table_netflix[[#This Row],[release_year]]&gt;=2018, "2018 &amp; after", TRUE, "Before 2018")</f>
        <v>Before 2018</v>
      </c>
      <c r="P3133" s="12">
        <f>DATE(table_netflix[[#This Row],[release_year]],1,1)</f>
        <v>42736</v>
      </c>
      <c r="Q3133" s="12">
        <f t="shared" si="48"/>
        <v>42951</v>
      </c>
      <c r="R3133" s="12" t="str">
        <f>TEXT(table_netflix[[#This Row],[date_added_todate]], "mmm")</f>
        <v>Aug</v>
      </c>
      <c r="S3133" t="s">
        <v>16113</v>
      </c>
    </row>
    <row r="3134" spans="1:19" x14ac:dyDescent="0.3">
      <c r="A3134" t="s">
        <v>16114</v>
      </c>
      <c r="B3134" t="s">
        <v>15</v>
      </c>
      <c r="C3134" t="s">
        <v>16115</v>
      </c>
      <c r="D3134" t="s">
        <v>16116</v>
      </c>
      <c r="E3134" t="s">
        <v>16117</v>
      </c>
      <c r="F3134" t="s">
        <v>61</v>
      </c>
      <c r="G3134" s="14" t="s">
        <v>16107</v>
      </c>
      <c r="H3134">
        <v>2017</v>
      </c>
      <c r="I3134" t="s">
        <v>186</v>
      </c>
      <c r="J3134" t="s">
        <v>118</v>
      </c>
      <c r="K3134">
        <f>IFERROR(VALUE(LEFT(table_netflix[[#This Row],[duration (in min)]], LEN(table_netflix[[#This Row],[duration (in min)]])-4)),0)</f>
        <v>103</v>
      </c>
      <c r="L3134" t="s">
        <v>2398</v>
      </c>
      <c r="M3134" t="s">
        <v>142</v>
      </c>
      <c r="O3134" t="str" cm="1">
        <f t="array" ref="O3134">_xlfn.IFS(table_netflix[[#This Row],[release_year]]&gt;=2018, "2018 &amp; after", TRUE, "Before 2018")</f>
        <v>Before 2018</v>
      </c>
      <c r="P3134" s="12">
        <f>DATE(table_netflix[[#This Row],[release_year]],1,1)</f>
        <v>42736</v>
      </c>
      <c r="Q3134" s="12">
        <f t="shared" si="48"/>
        <v>42951</v>
      </c>
      <c r="R3134" s="12" t="str">
        <f>TEXT(table_netflix[[#This Row],[date_added_todate]], "mmm")</f>
        <v>Aug</v>
      </c>
      <c r="S3134" t="s">
        <v>16118</v>
      </c>
    </row>
    <row r="3135" spans="1:19" x14ac:dyDescent="0.3">
      <c r="A3135" t="s">
        <v>16119</v>
      </c>
      <c r="B3135" t="s">
        <v>15</v>
      </c>
      <c r="C3135" t="s">
        <v>16120</v>
      </c>
      <c r="D3135" t="s">
        <v>6579</v>
      </c>
      <c r="E3135" t="s">
        <v>16121</v>
      </c>
      <c r="F3135" t="s">
        <v>301</v>
      </c>
      <c r="G3135" s="14" t="s">
        <v>16122</v>
      </c>
      <c r="H3135">
        <v>2017</v>
      </c>
      <c r="I3135" t="s">
        <v>27</v>
      </c>
      <c r="J3135" t="s">
        <v>644</v>
      </c>
      <c r="K3135">
        <f>IFERROR(VALUE(LEFT(table_netflix[[#This Row],[duration (in min)]], LEN(table_netflix[[#This Row],[duration (in min)]])-4)),0)</f>
        <v>129</v>
      </c>
      <c r="L3135" t="s">
        <v>294</v>
      </c>
      <c r="M3135" t="s">
        <v>142</v>
      </c>
      <c r="O3135" t="str" cm="1">
        <f t="array" ref="O3135">_xlfn.IFS(table_netflix[[#This Row],[release_year]]&gt;=2018, "2018 &amp; after", TRUE, "Before 2018")</f>
        <v>Before 2018</v>
      </c>
      <c r="P3135" s="12">
        <f>DATE(table_netflix[[#This Row],[release_year]],1,1)</f>
        <v>42736</v>
      </c>
      <c r="Q3135" s="12">
        <f t="shared" si="48"/>
        <v>42950</v>
      </c>
      <c r="R3135" s="12" t="str">
        <f>TEXT(table_netflix[[#This Row],[date_added_todate]], "mmm")</f>
        <v>Aug</v>
      </c>
      <c r="S3135" t="s">
        <v>16123</v>
      </c>
    </row>
    <row r="3136" spans="1:19" x14ac:dyDescent="0.3">
      <c r="A3136" t="s">
        <v>16125</v>
      </c>
      <c r="B3136" t="s">
        <v>15</v>
      </c>
      <c r="C3136" t="s">
        <v>16126</v>
      </c>
      <c r="D3136" t="s">
        <v>16127</v>
      </c>
      <c r="E3136" t="s">
        <v>16128</v>
      </c>
      <c r="F3136" t="s">
        <v>746</v>
      </c>
      <c r="G3136" s="14" t="s">
        <v>16124</v>
      </c>
      <c r="H3136">
        <v>2016</v>
      </c>
      <c r="I3136" t="s">
        <v>27</v>
      </c>
      <c r="J3136" t="s">
        <v>241</v>
      </c>
      <c r="K3136">
        <f>IFERROR(VALUE(LEFT(table_netflix[[#This Row],[duration (in min)]], LEN(table_netflix[[#This Row],[duration (in min)]])-4)),0)</f>
        <v>95</v>
      </c>
      <c r="L3136" t="s">
        <v>71</v>
      </c>
      <c r="M3136" t="s">
        <v>72</v>
      </c>
      <c r="N3136" t="s">
        <v>55</v>
      </c>
      <c r="O3136" t="str" cm="1">
        <f t="array" ref="O3136">_xlfn.IFS(table_netflix[[#This Row],[release_year]]&gt;=2018, "2018 &amp; after", TRUE, "Before 2018")</f>
        <v>Before 2018</v>
      </c>
      <c r="P3136" s="12">
        <f>DATE(table_netflix[[#This Row],[release_year]],1,1)</f>
        <v>42370</v>
      </c>
      <c r="Q3136" s="12">
        <f t="shared" si="48"/>
        <v>42948</v>
      </c>
      <c r="R3136" s="12" t="str">
        <f>TEXT(table_netflix[[#This Row],[date_added_todate]], "mmm")</f>
        <v>Aug</v>
      </c>
      <c r="S3136" t="s">
        <v>16129</v>
      </c>
    </row>
    <row r="3137" spans="1:19" x14ac:dyDescent="0.3">
      <c r="A3137" t="s">
        <v>16130</v>
      </c>
      <c r="B3137" t="s">
        <v>15</v>
      </c>
      <c r="C3137" t="s">
        <v>16131</v>
      </c>
      <c r="D3137" t="s">
        <v>16132</v>
      </c>
      <c r="E3137" t="s">
        <v>16133</v>
      </c>
      <c r="F3137" t="s">
        <v>18</v>
      </c>
      <c r="G3137" s="14" t="s">
        <v>16124</v>
      </c>
      <c r="H3137">
        <v>2016</v>
      </c>
      <c r="I3137" t="s">
        <v>100</v>
      </c>
      <c r="J3137" t="s">
        <v>327</v>
      </c>
      <c r="K3137">
        <f>IFERROR(VALUE(LEFT(table_netflix[[#This Row],[duration (in min)]], LEN(table_netflix[[#This Row],[duration (in min)]])-4)),0)</f>
        <v>80</v>
      </c>
      <c r="L3137" t="s">
        <v>47</v>
      </c>
      <c r="M3137" t="s">
        <v>85</v>
      </c>
      <c r="O3137" t="str" cm="1">
        <f t="array" ref="O3137">_xlfn.IFS(table_netflix[[#This Row],[release_year]]&gt;=2018, "2018 &amp; after", TRUE, "Before 2018")</f>
        <v>Before 2018</v>
      </c>
      <c r="P3137" s="12">
        <f>DATE(table_netflix[[#This Row],[release_year]],1,1)</f>
        <v>42370</v>
      </c>
      <c r="Q3137" s="12">
        <f t="shared" si="48"/>
        <v>42948</v>
      </c>
      <c r="R3137" s="12" t="str">
        <f>TEXT(table_netflix[[#This Row],[date_added_todate]], "mmm")</f>
        <v>Aug</v>
      </c>
      <c r="S3137" t="s">
        <v>16134</v>
      </c>
    </row>
    <row r="3138" spans="1:19" x14ac:dyDescent="0.3">
      <c r="A3138" t="s">
        <v>16135</v>
      </c>
      <c r="B3138" t="s">
        <v>15</v>
      </c>
      <c r="C3138" t="s">
        <v>16136</v>
      </c>
      <c r="D3138" t="s">
        <v>16137</v>
      </c>
      <c r="E3138" t="s">
        <v>16138</v>
      </c>
      <c r="F3138" t="s">
        <v>18</v>
      </c>
      <c r="G3138" s="14" t="s">
        <v>16124</v>
      </c>
      <c r="H3138">
        <v>2016</v>
      </c>
      <c r="I3138" t="s">
        <v>27</v>
      </c>
      <c r="J3138" t="s">
        <v>788</v>
      </c>
      <c r="K3138">
        <f>IFERROR(VALUE(LEFT(table_netflix[[#This Row],[duration (in min)]], LEN(table_netflix[[#This Row],[duration (in min)]])-4)),0)</f>
        <v>84</v>
      </c>
      <c r="L3138" t="s">
        <v>71</v>
      </c>
      <c r="M3138" t="s">
        <v>54</v>
      </c>
      <c r="N3138" t="s">
        <v>112</v>
      </c>
      <c r="O3138" t="str" cm="1">
        <f t="array" ref="O3138">_xlfn.IFS(table_netflix[[#This Row],[release_year]]&gt;=2018, "2018 &amp; after", TRUE, "Before 2018")</f>
        <v>Before 2018</v>
      </c>
      <c r="P3138" s="12">
        <f>DATE(table_netflix[[#This Row],[release_year]],1,1)</f>
        <v>42370</v>
      </c>
      <c r="Q3138" s="12">
        <f t="shared" ref="Q3138:Q3201" si="49">IF(G3138&lt;&gt;"", DATE(RIGHT(G3138,4), MONTH(1 &amp; LEFT(G3138,FIND(" ",G3138)-1)), MID(G3138, FIND(" ", G3138)+1, FIND(",", G3138)-FIND(" ", G3138)-1)), "")</f>
        <v>42948</v>
      </c>
      <c r="R3138" s="12" t="str">
        <f>TEXT(table_netflix[[#This Row],[date_added_todate]], "mmm")</f>
        <v>Aug</v>
      </c>
      <c r="S3138" t="s">
        <v>16139</v>
      </c>
    </row>
    <row r="3139" spans="1:19" x14ac:dyDescent="0.3">
      <c r="A3139" t="s">
        <v>16140</v>
      </c>
      <c r="B3139" t="s">
        <v>15</v>
      </c>
      <c r="C3139" t="s">
        <v>16141</v>
      </c>
      <c r="D3139" t="s">
        <v>1216</v>
      </c>
      <c r="E3139" t="s">
        <v>16142</v>
      </c>
      <c r="F3139" t="s">
        <v>109</v>
      </c>
      <c r="G3139" s="14" t="s">
        <v>16124</v>
      </c>
      <c r="H3139">
        <v>2016</v>
      </c>
      <c r="I3139" t="s">
        <v>100</v>
      </c>
      <c r="J3139" t="s">
        <v>125</v>
      </c>
      <c r="K3139">
        <f>IFERROR(VALUE(LEFT(table_netflix[[#This Row],[duration (in min)]], LEN(table_netflix[[#This Row],[duration (in min)]])-4)),0)</f>
        <v>97</v>
      </c>
      <c r="L3139" t="s">
        <v>47</v>
      </c>
      <c r="M3139" t="s">
        <v>72</v>
      </c>
      <c r="N3139" t="s">
        <v>266</v>
      </c>
      <c r="O3139" t="str" cm="1">
        <f t="array" ref="O3139">_xlfn.IFS(table_netflix[[#This Row],[release_year]]&gt;=2018, "2018 &amp; after", TRUE, "Before 2018")</f>
        <v>Before 2018</v>
      </c>
      <c r="P3139" s="12">
        <f>DATE(table_netflix[[#This Row],[release_year]],1,1)</f>
        <v>42370</v>
      </c>
      <c r="Q3139" s="12">
        <f t="shared" si="49"/>
        <v>42948</v>
      </c>
      <c r="R3139" s="12" t="str">
        <f>TEXT(table_netflix[[#This Row],[date_added_todate]], "mmm")</f>
        <v>Aug</v>
      </c>
      <c r="S3139" t="s">
        <v>16143</v>
      </c>
    </row>
    <row r="3140" spans="1:19" x14ac:dyDescent="0.3">
      <c r="A3140" t="s">
        <v>16144</v>
      </c>
      <c r="B3140" t="s">
        <v>15</v>
      </c>
      <c r="C3140" t="s">
        <v>16145</v>
      </c>
      <c r="D3140" t="s">
        <v>16146</v>
      </c>
      <c r="E3140" t="s">
        <v>16147</v>
      </c>
      <c r="F3140" t="s">
        <v>3619</v>
      </c>
      <c r="G3140" s="14" t="s">
        <v>16124</v>
      </c>
      <c r="H3140">
        <v>2016</v>
      </c>
      <c r="I3140" t="s">
        <v>27</v>
      </c>
      <c r="J3140" t="s">
        <v>549</v>
      </c>
      <c r="K3140">
        <f>IFERROR(VALUE(LEFT(table_netflix[[#This Row],[duration (in min)]], LEN(table_netflix[[#This Row],[duration (in min)]])-4)),0)</f>
        <v>86</v>
      </c>
      <c r="L3140" t="s">
        <v>53</v>
      </c>
      <c r="M3140" t="s">
        <v>54</v>
      </c>
      <c r="N3140" t="s">
        <v>55</v>
      </c>
      <c r="O3140" t="str" cm="1">
        <f t="array" ref="O3140">_xlfn.IFS(table_netflix[[#This Row],[release_year]]&gt;=2018, "2018 &amp; after", TRUE, "Before 2018")</f>
        <v>Before 2018</v>
      </c>
      <c r="P3140" s="12">
        <f>DATE(table_netflix[[#This Row],[release_year]],1,1)</f>
        <v>42370</v>
      </c>
      <c r="Q3140" s="12">
        <f t="shared" si="49"/>
        <v>42948</v>
      </c>
      <c r="R3140" s="12" t="str">
        <f>TEXT(table_netflix[[#This Row],[date_added_todate]], "mmm")</f>
        <v>Aug</v>
      </c>
      <c r="S3140" t="s">
        <v>16148</v>
      </c>
    </row>
    <row r="3141" spans="1:19" x14ac:dyDescent="0.3">
      <c r="A3141" t="s">
        <v>16149</v>
      </c>
      <c r="B3141" t="s">
        <v>15</v>
      </c>
      <c r="C3141" t="s">
        <v>16150</v>
      </c>
      <c r="D3141" t="s">
        <v>16151</v>
      </c>
      <c r="E3141" t="s">
        <v>16152</v>
      </c>
      <c r="F3141" t="s">
        <v>307</v>
      </c>
      <c r="G3141" s="14" t="s">
        <v>16124</v>
      </c>
      <c r="H3141">
        <v>2015</v>
      </c>
      <c r="I3141" t="s">
        <v>27</v>
      </c>
      <c r="J3141" t="s">
        <v>366</v>
      </c>
      <c r="K3141">
        <f>IFERROR(VALUE(LEFT(table_netflix[[#This Row],[duration (in min)]], LEN(table_netflix[[#This Row],[duration (in min)]])-4)),0)</f>
        <v>114</v>
      </c>
      <c r="L3141" t="s">
        <v>71</v>
      </c>
      <c r="M3141" t="s">
        <v>72</v>
      </c>
      <c r="N3141" t="s">
        <v>55</v>
      </c>
      <c r="O3141" t="str" cm="1">
        <f t="array" ref="O3141">_xlfn.IFS(table_netflix[[#This Row],[release_year]]&gt;=2018, "2018 &amp; after", TRUE, "Before 2018")</f>
        <v>Before 2018</v>
      </c>
      <c r="P3141" s="12">
        <f>DATE(table_netflix[[#This Row],[release_year]],1,1)</f>
        <v>42005</v>
      </c>
      <c r="Q3141" s="12">
        <f t="shared" si="49"/>
        <v>42948</v>
      </c>
      <c r="R3141" s="12" t="str">
        <f>TEXT(table_netflix[[#This Row],[date_added_todate]], "mmm")</f>
        <v>Aug</v>
      </c>
      <c r="S3141" t="s">
        <v>16153</v>
      </c>
    </row>
    <row r="3142" spans="1:19" x14ac:dyDescent="0.3">
      <c r="A3142" t="s">
        <v>16154</v>
      </c>
      <c r="B3142" t="s">
        <v>24</v>
      </c>
      <c r="C3142" t="s">
        <v>16155</v>
      </c>
      <c r="D3142" t="s">
        <v>16156</v>
      </c>
      <c r="F3142" t="s">
        <v>18</v>
      </c>
      <c r="G3142" s="14" t="s">
        <v>16157</v>
      </c>
      <c r="H3142">
        <v>2017</v>
      </c>
      <c r="I3142" t="s">
        <v>62</v>
      </c>
      <c r="J3142" t="s">
        <v>33</v>
      </c>
      <c r="K3142">
        <f>IFERROR(VALUE(LEFT(table_netflix[[#This Row],[duration (in min)]], LEN(table_netflix[[#This Row],[duration (in min)]])-4)),0)</f>
        <v>0</v>
      </c>
      <c r="L3142" t="s">
        <v>37</v>
      </c>
      <c r="O3142" t="str" cm="1">
        <f t="array" ref="O3142">_xlfn.IFS(table_netflix[[#This Row],[release_year]]&gt;=2018, "2018 &amp; after", TRUE, "Before 2018")</f>
        <v>Before 2018</v>
      </c>
      <c r="P3142" s="12">
        <f>DATE(table_netflix[[#This Row],[release_year]],1,1)</f>
        <v>42736</v>
      </c>
      <c r="Q3142" s="12">
        <f t="shared" si="49"/>
        <v>42944</v>
      </c>
      <c r="R3142" s="12" t="str">
        <f>TEXT(table_netflix[[#This Row],[date_added_todate]], "mmm")</f>
        <v>Jul</v>
      </c>
      <c r="S3142" t="s">
        <v>16158</v>
      </c>
    </row>
    <row r="3143" spans="1:19" x14ac:dyDescent="0.3">
      <c r="A3143" t="s">
        <v>16159</v>
      </c>
      <c r="B3143" t="s">
        <v>15</v>
      </c>
      <c r="C3143" t="s">
        <v>16160</v>
      </c>
      <c r="D3143" t="s">
        <v>16161</v>
      </c>
      <c r="E3143" t="s">
        <v>16162</v>
      </c>
      <c r="F3143" t="s">
        <v>18</v>
      </c>
      <c r="G3143" s="14" t="s">
        <v>16157</v>
      </c>
      <c r="H3143">
        <v>2017</v>
      </c>
      <c r="I3143" t="s">
        <v>27</v>
      </c>
      <c r="J3143" t="s">
        <v>788</v>
      </c>
      <c r="K3143">
        <f>IFERROR(VALUE(LEFT(table_netflix[[#This Row],[duration (in min)]], LEN(table_netflix[[#This Row],[duration (in min)]])-4)),0)</f>
        <v>84</v>
      </c>
      <c r="L3143" t="s">
        <v>71</v>
      </c>
      <c r="M3143" t="s">
        <v>54</v>
      </c>
      <c r="N3143" t="s">
        <v>107</v>
      </c>
      <c r="O3143" t="str" cm="1">
        <f t="array" ref="O3143">_xlfn.IFS(table_netflix[[#This Row],[release_year]]&gt;=2018, "2018 &amp; after", TRUE, "Before 2018")</f>
        <v>Before 2018</v>
      </c>
      <c r="P3143" s="12">
        <f>DATE(table_netflix[[#This Row],[release_year]],1,1)</f>
        <v>42736</v>
      </c>
      <c r="Q3143" s="12">
        <f t="shared" si="49"/>
        <v>42944</v>
      </c>
      <c r="R3143" s="12" t="str">
        <f>TEXT(table_netflix[[#This Row],[date_added_todate]], "mmm")</f>
        <v>Jul</v>
      </c>
      <c r="S3143" t="s">
        <v>16163</v>
      </c>
    </row>
    <row r="3144" spans="1:19" x14ac:dyDescent="0.3">
      <c r="A3144" t="s">
        <v>16164</v>
      </c>
      <c r="B3144" t="s">
        <v>15</v>
      </c>
      <c r="C3144" t="s">
        <v>16165</v>
      </c>
      <c r="D3144" t="s">
        <v>11019</v>
      </c>
      <c r="E3144" t="s">
        <v>16166</v>
      </c>
      <c r="F3144" t="s">
        <v>18</v>
      </c>
      <c r="G3144" s="14" t="s">
        <v>16167</v>
      </c>
      <c r="H3144">
        <v>2017</v>
      </c>
      <c r="I3144" t="s">
        <v>27</v>
      </c>
      <c r="J3144" t="s">
        <v>89</v>
      </c>
      <c r="K3144">
        <f>IFERROR(VALUE(LEFT(table_netflix[[#This Row],[duration (in min)]], LEN(table_netflix[[#This Row],[duration (in min)]])-4)),0)</f>
        <v>67</v>
      </c>
      <c r="L3144" t="s">
        <v>852</v>
      </c>
      <c r="O3144" t="str" cm="1">
        <f t="array" ref="O3144">_xlfn.IFS(table_netflix[[#This Row],[release_year]]&gt;=2018, "2018 &amp; after", TRUE, "Before 2018")</f>
        <v>Before 2018</v>
      </c>
      <c r="P3144" s="12">
        <f>DATE(table_netflix[[#This Row],[release_year]],1,1)</f>
        <v>42736</v>
      </c>
      <c r="Q3144" s="12">
        <f t="shared" si="49"/>
        <v>42941</v>
      </c>
      <c r="R3144" s="12" t="str">
        <f>TEXT(table_netflix[[#This Row],[date_added_todate]], "mmm")</f>
        <v>Jul</v>
      </c>
      <c r="S3144" t="s">
        <v>16168</v>
      </c>
    </row>
    <row r="3145" spans="1:19" x14ac:dyDescent="0.3">
      <c r="A3145" t="s">
        <v>16169</v>
      </c>
      <c r="B3145" t="s">
        <v>15</v>
      </c>
      <c r="C3145" t="s">
        <v>16170</v>
      </c>
      <c r="D3145" t="s">
        <v>16171</v>
      </c>
      <c r="F3145" t="s">
        <v>1723</v>
      </c>
      <c r="G3145" s="14" t="s">
        <v>16172</v>
      </c>
      <c r="H3145">
        <v>2016</v>
      </c>
      <c r="I3145" t="s">
        <v>62</v>
      </c>
      <c r="J3145" t="s">
        <v>46</v>
      </c>
      <c r="K3145">
        <f>IFERROR(VALUE(LEFT(table_netflix[[#This Row],[duration (in min)]], LEN(table_netflix[[#This Row],[duration (in min)]])-4)),0)</f>
        <v>91</v>
      </c>
      <c r="L3145" t="s">
        <v>22</v>
      </c>
      <c r="M3145" t="s">
        <v>112</v>
      </c>
      <c r="O3145" t="str" cm="1">
        <f t="array" ref="O3145">_xlfn.IFS(table_netflix[[#This Row],[release_year]]&gt;=2018, "2018 &amp; after", TRUE, "Before 2018")</f>
        <v>Before 2018</v>
      </c>
      <c r="P3145" s="12">
        <f>DATE(table_netflix[[#This Row],[release_year]],1,1)</f>
        <v>42370</v>
      </c>
      <c r="Q3145" s="12">
        <f t="shared" si="49"/>
        <v>42940</v>
      </c>
      <c r="R3145" s="12" t="str">
        <f>TEXT(table_netflix[[#This Row],[date_added_todate]], "mmm")</f>
        <v>Jul</v>
      </c>
      <c r="S3145" t="s">
        <v>16173</v>
      </c>
    </row>
    <row r="3146" spans="1:19" x14ac:dyDescent="0.3">
      <c r="A3146" t="s">
        <v>16174</v>
      </c>
      <c r="B3146" t="s">
        <v>15</v>
      </c>
      <c r="C3146" t="s">
        <v>16175</v>
      </c>
      <c r="D3146" t="s">
        <v>16176</v>
      </c>
      <c r="E3146" t="s">
        <v>16177</v>
      </c>
      <c r="F3146" t="s">
        <v>39</v>
      </c>
      <c r="G3146" s="14" t="s">
        <v>16178</v>
      </c>
      <c r="H3146">
        <v>2017</v>
      </c>
      <c r="I3146" t="s">
        <v>27</v>
      </c>
      <c r="J3146" t="s">
        <v>401</v>
      </c>
      <c r="K3146">
        <f>IFERROR(VALUE(LEFT(table_netflix[[#This Row],[duration (in min)]], LEN(table_netflix[[#This Row],[duration (in min)]])-4)),0)</f>
        <v>63</v>
      </c>
      <c r="L3146" t="s">
        <v>852</v>
      </c>
      <c r="O3146" t="str" cm="1">
        <f t="array" ref="O3146">_xlfn.IFS(table_netflix[[#This Row],[release_year]]&gt;=2018, "2018 &amp; after", TRUE, "Before 2018")</f>
        <v>Before 2018</v>
      </c>
      <c r="P3146" s="12">
        <f>DATE(table_netflix[[#This Row],[release_year]],1,1)</f>
        <v>42736</v>
      </c>
      <c r="Q3146" s="12">
        <f t="shared" si="49"/>
        <v>42934</v>
      </c>
      <c r="R3146" s="12" t="str">
        <f>TEXT(table_netflix[[#This Row],[date_added_todate]], "mmm")</f>
        <v>Jul</v>
      </c>
      <c r="S3146" t="s">
        <v>16179</v>
      </c>
    </row>
    <row r="3147" spans="1:19" x14ac:dyDescent="0.3">
      <c r="A3147" t="s">
        <v>16180</v>
      </c>
      <c r="B3147" t="s">
        <v>24</v>
      </c>
      <c r="C3147" t="s">
        <v>16181</v>
      </c>
      <c r="D3147" t="s">
        <v>16182</v>
      </c>
      <c r="E3147" t="s">
        <v>16183</v>
      </c>
      <c r="F3147" t="s">
        <v>18</v>
      </c>
      <c r="G3147" s="14" t="s">
        <v>16178</v>
      </c>
      <c r="H3147">
        <v>2017</v>
      </c>
      <c r="I3147" t="s">
        <v>27</v>
      </c>
      <c r="J3147" t="s">
        <v>33</v>
      </c>
      <c r="K3147">
        <f>IFERROR(VALUE(LEFT(table_netflix[[#This Row],[duration (in min)]], LEN(table_netflix[[#This Row],[duration (in min)]])-4)),0)</f>
        <v>0</v>
      </c>
      <c r="L3147" t="s">
        <v>1201</v>
      </c>
      <c r="O3147" t="str" cm="1">
        <f t="array" ref="O3147">_xlfn.IFS(table_netflix[[#This Row],[release_year]]&gt;=2018, "2018 &amp; after", TRUE, "Before 2018")</f>
        <v>Before 2018</v>
      </c>
      <c r="P3147" s="12">
        <f>DATE(table_netflix[[#This Row],[release_year]],1,1)</f>
        <v>42736</v>
      </c>
      <c r="Q3147" s="12">
        <f t="shared" si="49"/>
        <v>42934</v>
      </c>
      <c r="R3147" s="12" t="str">
        <f>TEXT(table_netflix[[#This Row],[date_added_todate]], "mmm")</f>
        <v>Jul</v>
      </c>
      <c r="S3147" t="s">
        <v>16184</v>
      </c>
    </row>
    <row r="3148" spans="1:19" x14ac:dyDescent="0.3">
      <c r="A3148" t="s">
        <v>16185</v>
      </c>
      <c r="B3148" t="s">
        <v>15</v>
      </c>
      <c r="C3148" t="s">
        <v>16186</v>
      </c>
      <c r="D3148" t="s">
        <v>16187</v>
      </c>
      <c r="E3148" t="s">
        <v>16188</v>
      </c>
      <c r="F3148" t="s">
        <v>301</v>
      </c>
      <c r="G3148" s="14" t="s">
        <v>16189</v>
      </c>
      <c r="H3148">
        <v>2017</v>
      </c>
      <c r="I3148" t="s">
        <v>27</v>
      </c>
      <c r="J3148" t="s">
        <v>167</v>
      </c>
      <c r="K3148">
        <f>IFERROR(VALUE(LEFT(table_netflix[[#This Row],[duration (in min)]], LEN(table_netflix[[#This Row],[duration (in min)]])-4)),0)</f>
        <v>116</v>
      </c>
      <c r="L3148" t="s">
        <v>53</v>
      </c>
      <c r="M3148" t="s">
        <v>55</v>
      </c>
      <c r="O3148" t="str" cm="1">
        <f t="array" ref="O3148">_xlfn.IFS(table_netflix[[#This Row],[release_year]]&gt;=2018, "2018 &amp; after", TRUE, "Before 2018")</f>
        <v>Before 2018</v>
      </c>
      <c r="P3148" s="12">
        <f>DATE(table_netflix[[#This Row],[release_year]],1,1)</f>
        <v>42736</v>
      </c>
      <c r="Q3148" s="12">
        <f t="shared" si="49"/>
        <v>42933</v>
      </c>
      <c r="R3148" s="12" t="str">
        <f>TEXT(table_netflix[[#This Row],[date_added_todate]], "mmm")</f>
        <v>Jul</v>
      </c>
      <c r="S3148" t="s">
        <v>16190</v>
      </c>
    </row>
    <row r="3149" spans="1:19" x14ac:dyDescent="0.3">
      <c r="A3149" t="s">
        <v>16191</v>
      </c>
      <c r="B3149" t="s">
        <v>15</v>
      </c>
      <c r="C3149" t="s">
        <v>16192</v>
      </c>
      <c r="D3149" t="s">
        <v>3868</v>
      </c>
      <c r="E3149" t="s">
        <v>16193</v>
      </c>
      <c r="F3149" t="s">
        <v>301</v>
      </c>
      <c r="G3149" s="14" t="s">
        <v>16194</v>
      </c>
      <c r="H3149">
        <v>2017</v>
      </c>
      <c r="I3149" t="s">
        <v>27</v>
      </c>
      <c r="J3149" t="s">
        <v>70</v>
      </c>
      <c r="K3149">
        <f>IFERROR(VALUE(LEFT(table_netflix[[#This Row],[duration (in min)]], LEN(table_netflix[[#This Row],[duration (in min)]])-4)),0)</f>
        <v>104</v>
      </c>
      <c r="L3149" t="s">
        <v>53</v>
      </c>
      <c r="M3149" t="s">
        <v>55</v>
      </c>
      <c r="N3149" t="s">
        <v>107</v>
      </c>
      <c r="O3149" t="str" cm="1">
        <f t="array" ref="O3149">_xlfn.IFS(table_netflix[[#This Row],[release_year]]&gt;=2018, "2018 &amp; after", TRUE, "Before 2018")</f>
        <v>Before 2018</v>
      </c>
      <c r="P3149" s="12">
        <f>DATE(table_netflix[[#This Row],[release_year]],1,1)</f>
        <v>42736</v>
      </c>
      <c r="Q3149" s="12">
        <f t="shared" si="49"/>
        <v>42931</v>
      </c>
      <c r="R3149" s="12" t="str">
        <f>TEXT(table_netflix[[#This Row],[date_added_todate]], "mmm")</f>
        <v>Jul</v>
      </c>
      <c r="S3149" t="s">
        <v>16195</v>
      </c>
    </row>
    <row r="3150" spans="1:19" x14ac:dyDescent="0.3">
      <c r="A3150" t="s">
        <v>16196</v>
      </c>
      <c r="B3150" t="s">
        <v>15</v>
      </c>
      <c r="C3150" t="s">
        <v>16197</v>
      </c>
      <c r="D3150" t="s">
        <v>16198</v>
      </c>
      <c r="E3150" t="s">
        <v>16199</v>
      </c>
      <c r="F3150" t="s">
        <v>18</v>
      </c>
      <c r="G3150" s="14" t="s">
        <v>16200</v>
      </c>
      <c r="H3150">
        <v>2017</v>
      </c>
      <c r="I3150" t="s">
        <v>139</v>
      </c>
      <c r="J3150" t="s">
        <v>4122</v>
      </c>
      <c r="K3150">
        <f>IFERROR(VALUE(LEFT(table_netflix[[#This Row],[duration (in min)]], LEN(table_netflix[[#This Row],[duration (in min)]])-4)),0)</f>
        <v>14</v>
      </c>
      <c r="L3150" t="s">
        <v>47</v>
      </c>
      <c r="M3150" t="s">
        <v>85</v>
      </c>
      <c r="O3150" t="str" cm="1">
        <f t="array" ref="O3150">_xlfn.IFS(table_netflix[[#This Row],[release_year]]&gt;=2018, "2018 &amp; after", TRUE, "Before 2018")</f>
        <v>Before 2018</v>
      </c>
      <c r="P3150" s="12">
        <f>DATE(table_netflix[[#This Row],[release_year]],1,1)</f>
        <v>42736</v>
      </c>
      <c r="Q3150" s="12">
        <f t="shared" si="49"/>
        <v>42930</v>
      </c>
      <c r="R3150" s="12" t="str">
        <f>TEXT(table_netflix[[#This Row],[date_added_todate]], "mmm")</f>
        <v>Jul</v>
      </c>
      <c r="S3150" t="s">
        <v>16201</v>
      </c>
    </row>
    <row r="3151" spans="1:19" x14ac:dyDescent="0.3">
      <c r="A3151" t="s">
        <v>16202</v>
      </c>
      <c r="B3151" t="s">
        <v>15</v>
      </c>
      <c r="C3151" t="s">
        <v>16203</v>
      </c>
      <c r="D3151" t="s">
        <v>6062</v>
      </c>
      <c r="F3151" t="s">
        <v>18</v>
      </c>
      <c r="G3151" s="14" t="s">
        <v>16200</v>
      </c>
      <c r="H3151">
        <v>2017</v>
      </c>
      <c r="I3151" t="s">
        <v>84</v>
      </c>
      <c r="J3151" t="s">
        <v>583</v>
      </c>
      <c r="K3151">
        <f>IFERROR(VALUE(LEFT(table_netflix[[#This Row],[duration (in min)]], LEN(table_netflix[[#This Row],[duration (in min)]])-4)),0)</f>
        <v>89</v>
      </c>
      <c r="L3151" t="s">
        <v>22</v>
      </c>
      <c r="O3151" t="str" cm="1">
        <f t="array" ref="O3151">_xlfn.IFS(table_netflix[[#This Row],[release_year]]&gt;=2018, "2018 &amp; after", TRUE, "Before 2018")</f>
        <v>Before 2018</v>
      </c>
      <c r="P3151" s="12">
        <f>DATE(table_netflix[[#This Row],[release_year]],1,1)</f>
        <v>42736</v>
      </c>
      <c r="Q3151" s="12">
        <f t="shared" si="49"/>
        <v>42930</v>
      </c>
      <c r="R3151" s="12" t="str">
        <f>TEXT(table_netflix[[#This Row],[date_added_todate]], "mmm")</f>
        <v>Jul</v>
      </c>
      <c r="S3151" t="s">
        <v>16204</v>
      </c>
    </row>
    <row r="3152" spans="1:19" x14ac:dyDescent="0.3">
      <c r="A3152" t="s">
        <v>16205</v>
      </c>
      <c r="B3152" t="s">
        <v>15</v>
      </c>
      <c r="C3152" t="s">
        <v>16206</v>
      </c>
      <c r="D3152" t="s">
        <v>16207</v>
      </c>
      <c r="E3152" t="s">
        <v>16208</v>
      </c>
      <c r="F3152" t="s">
        <v>18</v>
      </c>
      <c r="G3152" s="14" t="s">
        <v>16200</v>
      </c>
      <c r="H3152">
        <v>2017</v>
      </c>
      <c r="I3152" t="s">
        <v>27</v>
      </c>
      <c r="J3152" t="s">
        <v>399</v>
      </c>
      <c r="K3152">
        <f>IFERROR(VALUE(LEFT(table_netflix[[#This Row],[duration (in min)]], LEN(table_netflix[[#This Row],[duration (in min)]])-4)),0)</f>
        <v>108</v>
      </c>
      <c r="L3152" t="s">
        <v>53</v>
      </c>
      <c r="M3152" t="s">
        <v>54</v>
      </c>
      <c r="O3152" t="str" cm="1">
        <f t="array" ref="O3152">_xlfn.IFS(table_netflix[[#This Row],[release_year]]&gt;=2018, "2018 &amp; after", TRUE, "Before 2018")</f>
        <v>Before 2018</v>
      </c>
      <c r="P3152" s="12">
        <f>DATE(table_netflix[[#This Row],[release_year]],1,1)</f>
        <v>42736</v>
      </c>
      <c r="Q3152" s="12">
        <f t="shared" si="49"/>
        <v>42930</v>
      </c>
      <c r="R3152" s="12" t="str">
        <f>TEXT(table_netflix[[#This Row],[date_added_todate]], "mmm")</f>
        <v>Jul</v>
      </c>
      <c r="S3152" t="s">
        <v>16209</v>
      </c>
    </row>
    <row r="3153" spans="1:19" x14ac:dyDescent="0.3">
      <c r="A3153" t="s">
        <v>16210</v>
      </c>
      <c r="B3153" t="s">
        <v>15</v>
      </c>
      <c r="C3153" t="s">
        <v>16211</v>
      </c>
      <c r="D3153" t="s">
        <v>10963</v>
      </c>
      <c r="E3153" t="s">
        <v>10964</v>
      </c>
      <c r="F3153" t="s">
        <v>18</v>
      </c>
      <c r="G3153" s="14" t="s">
        <v>16212</v>
      </c>
      <c r="H3153">
        <v>2014</v>
      </c>
      <c r="I3153" t="s">
        <v>27</v>
      </c>
      <c r="J3153" t="s">
        <v>858</v>
      </c>
      <c r="K3153">
        <f>IFERROR(VALUE(LEFT(table_netflix[[#This Row],[duration (in min)]], LEN(table_netflix[[#This Row],[duration (in min)]])-4)),0)</f>
        <v>59</v>
      </c>
      <c r="L3153" t="s">
        <v>852</v>
      </c>
      <c r="O3153" t="str" cm="1">
        <f t="array" ref="O3153">_xlfn.IFS(table_netflix[[#This Row],[release_year]]&gt;=2018, "2018 &amp; after", TRUE, "Before 2018")</f>
        <v>Before 2018</v>
      </c>
      <c r="P3153" s="12">
        <f>DATE(table_netflix[[#This Row],[release_year]],1,1)</f>
        <v>41640</v>
      </c>
      <c r="Q3153" s="12">
        <f t="shared" si="49"/>
        <v>42929</v>
      </c>
      <c r="R3153" s="12" t="str">
        <f>TEXT(table_netflix[[#This Row],[date_added_todate]], "mmm")</f>
        <v>Jul</v>
      </c>
      <c r="S3153" t="s">
        <v>16213</v>
      </c>
    </row>
    <row r="3154" spans="1:19" x14ac:dyDescent="0.3">
      <c r="A3154" t="s">
        <v>16214</v>
      </c>
      <c r="B3154" t="s">
        <v>15</v>
      </c>
      <c r="C3154" t="s">
        <v>16215</v>
      </c>
      <c r="D3154" t="s">
        <v>10963</v>
      </c>
      <c r="E3154" t="s">
        <v>8513</v>
      </c>
      <c r="F3154" t="s">
        <v>18</v>
      </c>
      <c r="G3154" s="14" t="s">
        <v>16212</v>
      </c>
      <c r="H3154">
        <v>2014</v>
      </c>
      <c r="I3154" t="s">
        <v>27</v>
      </c>
      <c r="J3154" t="s">
        <v>1242</v>
      </c>
      <c r="K3154">
        <f>IFERROR(VALUE(LEFT(table_netflix[[#This Row],[duration (in min)]], LEN(table_netflix[[#This Row],[duration (in min)]])-4)),0)</f>
        <v>74</v>
      </c>
      <c r="L3154" t="s">
        <v>852</v>
      </c>
      <c r="O3154" t="str" cm="1">
        <f t="array" ref="O3154">_xlfn.IFS(table_netflix[[#This Row],[release_year]]&gt;=2018, "2018 &amp; after", TRUE, "Before 2018")</f>
        <v>Before 2018</v>
      </c>
      <c r="P3154" s="12">
        <f>DATE(table_netflix[[#This Row],[release_year]],1,1)</f>
        <v>41640</v>
      </c>
      <c r="Q3154" s="12">
        <f t="shared" si="49"/>
        <v>42929</v>
      </c>
      <c r="R3154" s="12" t="str">
        <f>TEXT(table_netflix[[#This Row],[date_added_todate]], "mmm")</f>
        <v>Jul</v>
      </c>
      <c r="S3154" t="s">
        <v>16216</v>
      </c>
    </row>
    <row r="3155" spans="1:19" x14ac:dyDescent="0.3">
      <c r="A3155" t="s">
        <v>16218</v>
      </c>
      <c r="B3155" t="s">
        <v>24</v>
      </c>
      <c r="C3155" t="s">
        <v>16219</v>
      </c>
      <c r="D3155" t="s">
        <v>16220</v>
      </c>
      <c r="E3155" t="s">
        <v>16221</v>
      </c>
      <c r="F3155" t="s">
        <v>523</v>
      </c>
      <c r="G3155" s="14" t="s">
        <v>16217</v>
      </c>
      <c r="H3155">
        <v>2017</v>
      </c>
      <c r="I3155" t="s">
        <v>62</v>
      </c>
      <c r="J3155" t="s">
        <v>87</v>
      </c>
      <c r="K3155">
        <f>IFERROR(VALUE(LEFT(table_netflix[[#This Row],[duration (in min)]], LEN(table_netflix[[#This Row],[duration (in min)]])-4)),0)</f>
        <v>0</v>
      </c>
      <c r="L3155" t="s">
        <v>29</v>
      </c>
      <c r="M3155" t="s">
        <v>30</v>
      </c>
      <c r="N3155" t="s">
        <v>346</v>
      </c>
      <c r="O3155" t="str" cm="1">
        <f t="array" ref="O3155">_xlfn.IFS(table_netflix[[#This Row],[release_year]]&gt;=2018, "2018 &amp; after", TRUE, "Before 2018")</f>
        <v>Before 2018</v>
      </c>
      <c r="P3155" s="12">
        <f>DATE(table_netflix[[#This Row],[release_year]],1,1)</f>
        <v>42736</v>
      </c>
      <c r="Q3155" s="12">
        <f t="shared" si="49"/>
        <v>42923</v>
      </c>
      <c r="R3155" s="12" t="str">
        <f>TEXT(table_netflix[[#This Row],[date_added_todate]], "mmm")</f>
        <v>Jul</v>
      </c>
      <c r="S3155" t="s">
        <v>16222</v>
      </c>
    </row>
    <row r="3156" spans="1:19" x14ac:dyDescent="0.3">
      <c r="A3156" t="s">
        <v>16223</v>
      </c>
      <c r="B3156" t="s">
        <v>15</v>
      </c>
      <c r="C3156" t="s">
        <v>16224</v>
      </c>
      <c r="D3156" t="s">
        <v>16225</v>
      </c>
      <c r="E3156" t="s">
        <v>16226</v>
      </c>
      <c r="F3156" t="s">
        <v>18</v>
      </c>
      <c r="G3156" s="14" t="s">
        <v>16217</v>
      </c>
      <c r="H3156">
        <v>2017</v>
      </c>
      <c r="I3156" t="s">
        <v>27</v>
      </c>
      <c r="J3156" t="s">
        <v>788</v>
      </c>
      <c r="K3156">
        <f>IFERROR(VALUE(LEFT(table_netflix[[#This Row],[duration (in min)]], LEN(table_netflix[[#This Row],[duration (in min)]])-4)),0)</f>
        <v>84</v>
      </c>
      <c r="L3156" t="s">
        <v>71</v>
      </c>
      <c r="M3156" t="s">
        <v>54</v>
      </c>
      <c r="O3156" t="str" cm="1">
        <f t="array" ref="O3156">_xlfn.IFS(table_netflix[[#This Row],[release_year]]&gt;=2018, "2018 &amp; after", TRUE, "Before 2018")</f>
        <v>Before 2018</v>
      </c>
      <c r="P3156" s="12">
        <f>DATE(table_netflix[[#This Row],[release_year]],1,1)</f>
        <v>42736</v>
      </c>
      <c r="Q3156" s="12">
        <f t="shared" si="49"/>
        <v>42923</v>
      </c>
      <c r="R3156" s="12" t="str">
        <f>TEXT(table_netflix[[#This Row],[date_added_todate]], "mmm")</f>
        <v>Jul</v>
      </c>
      <c r="S3156" t="s">
        <v>16227</v>
      </c>
    </row>
    <row r="3157" spans="1:19" x14ac:dyDescent="0.3">
      <c r="A3157" t="s">
        <v>16228</v>
      </c>
      <c r="B3157" t="s">
        <v>15</v>
      </c>
      <c r="C3157" t="s">
        <v>16229</v>
      </c>
      <c r="D3157" t="s">
        <v>16230</v>
      </c>
      <c r="E3157" t="s">
        <v>16231</v>
      </c>
      <c r="F3157" t="s">
        <v>307</v>
      </c>
      <c r="G3157" s="14" t="s">
        <v>16232</v>
      </c>
      <c r="H3157">
        <v>2012</v>
      </c>
      <c r="I3157" t="s">
        <v>62</v>
      </c>
      <c r="J3157" t="s">
        <v>125</v>
      </c>
      <c r="K3157">
        <f>IFERROR(VALUE(LEFT(table_netflix[[#This Row],[duration (in min)]], LEN(table_netflix[[#This Row],[duration (in min)]])-4)),0)</f>
        <v>97</v>
      </c>
      <c r="L3157" t="s">
        <v>71</v>
      </c>
      <c r="M3157" t="s">
        <v>72</v>
      </c>
      <c r="N3157" t="s">
        <v>55</v>
      </c>
      <c r="O3157" t="str" cm="1">
        <f t="array" ref="O3157">_xlfn.IFS(table_netflix[[#This Row],[release_year]]&gt;=2018, "2018 &amp; after", TRUE, "Before 2018")</f>
        <v>Before 2018</v>
      </c>
      <c r="P3157" s="12">
        <f>DATE(table_netflix[[#This Row],[release_year]],1,1)</f>
        <v>40909</v>
      </c>
      <c r="Q3157" s="12">
        <f t="shared" si="49"/>
        <v>42917</v>
      </c>
      <c r="R3157" s="12" t="str">
        <f>TEXT(table_netflix[[#This Row],[date_added_todate]], "mmm")</f>
        <v>Jul</v>
      </c>
      <c r="S3157" t="s">
        <v>16233</v>
      </c>
    </row>
    <row r="3158" spans="1:19" x14ac:dyDescent="0.3">
      <c r="A3158" t="s">
        <v>16234</v>
      </c>
      <c r="B3158" t="s">
        <v>24</v>
      </c>
      <c r="C3158">
        <v>46</v>
      </c>
      <c r="D3158" t="s">
        <v>16235</v>
      </c>
      <c r="E3158" t="s">
        <v>16236</v>
      </c>
      <c r="F3158" t="s">
        <v>95</v>
      </c>
      <c r="G3158" s="14" t="s">
        <v>16232</v>
      </c>
      <c r="H3158">
        <v>2016</v>
      </c>
      <c r="I3158" t="s">
        <v>27</v>
      </c>
      <c r="J3158" t="s">
        <v>33</v>
      </c>
      <c r="K3158">
        <f>IFERROR(VALUE(LEFT(table_netflix[[#This Row],[duration (in min)]], LEN(table_netflix[[#This Row],[duration (in min)]])-4)),0)</f>
        <v>0</v>
      </c>
      <c r="L3158" t="s">
        <v>29</v>
      </c>
      <c r="M3158" t="s">
        <v>30</v>
      </c>
      <c r="N3158" t="s">
        <v>31</v>
      </c>
      <c r="O3158" t="str" cm="1">
        <f t="array" ref="O3158">_xlfn.IFS(table_netflix[[#This Row],[release_year]]&gt;=2018, "2018 &amp; after", TRUE, "Before 2018")</f>
        <v>Before 2018</v>
      </c>
      <c r="P3158" s="12">
        <f>DATE(table_netflix[[#This Row],[release_year]],1,1)</f>
        <v>42370</v>
      </c>
      <c r="Q3158" s="12">
        <f t="shared" si="49"/>
        <v>42917</v>
      </c>
      <c r="R3158" s="12" t="str">
        <f>TEXT(table_netflix[[#This Row],[date_added_todate]], "mmm")</f>
        <v>Jul</v>
      </c>
      <c r="S3158" t="s">
        <v>16237</v>
      </c>
    </row>
    <row r="3159" spans="1:19" x14ac:dyDescent="0.3">
      <c r="A3159" t="s">
        <v>16238</v>
      </c>
      <c r="B3159" t="s">
        <v>15</v>
      </c>
      <c r="C3159" t="s">
        <v>16239</v>
      </c>
      <c r="D3159" t="s">
        <v>1216</v>
      </c>
      <c r="E3159" t="s">
        <v>16240</v>
      </c>
      <c r="F3159" t="s">
        <v>109</v>
      </c>
      <c r="G3159" s="14" t="s">
        <v>16232</v>
      </c>
      <c r="H3159">
        <v>2011</v>
      </c>
      <c r="I3159" t="s">
        <v>45</v>
      </c>
      <c r="J3159" t="s">
        <v>241</v>
      </c>
      <c r="K3159">
        <f>IFERROR(VALUE(LEFT(table_netflix[[#This Row],[duration (in min)]], LEN(table_netflix[[#This Row],[duration (in min)]])-4)),0)</f>
        <v>95</v>
      </c>
      <c r="L3159" t="s">
        <v>47</v>
      </c>
      <c r="M3159" t="s">
        <v>72</v>
      </c>
      <c r="N3159" t="s">
        <v>266</v>
      </c>
      <c r="O3159" t="str" cm="1">
        <f t="array" ref="O3159">_xlfn.IFS(table_netflix[[#This Row],[release_year]]&gt;=2018, "2018 &amp; after", TRUE, "Before 2018")</f>
        <v>Before 2018</v>
      </c>
      <c r="P3159" s="12">
        <f>DATE(table_netflix[[#This Row],[release_year]],1,1)</f>
        <v>40544</v>
      </c>
      <c r="Q3159" s="12">
        <f t="shared" si="49"/>
        <v>42917</v>
      </c>
      <c r="R3159" s="12" t="str">
        <f>TEXT(table_netflix[[#This Row],[date_added_todate]], "mmm")</f>
        <v>Jul</v>
      </c>
      <c r="S3159" t="s">
        <v>16241</v>
      </c>
    </row>
    <row r="3160" spans="1:19" x14ac:dyDescent="0.3">
      <c r="A3160" t="s">
        <v>16242</v>
      </c>
      <c r="B3160" t="s">
        <v>15</v>
      </c>
      <c r="C3160" t="s">
        <v>16243</v>
      </c>
      <c r="D3160" t="s">
        <v>16244</v>
      </c>
      <c r="E3160" t="s">
        <v>16245</v>
      </c>
      <c r="F3160" t="s">
        <v>39</v>
      </c>
      <c r="G3160" s="14" t="s">
        <v>16232</v>
      </c>
      <c r="H3160">
        <v>1966</v>
      </c>
      <c r="I3160" t="s">
        <v>84</v>
      </c>
      <c r="J3160" t="s">
        <v>167</v>
      </c>
      <c r="K3160">
        <f>IFERROR(VALUE(LEFT(table_netflix[[#This Row],[duration (in min)]], LEN(table_netflix[[#This Row],[duration (in min)]])-4)),0)</f>
        <v>116</v>
      </c>
      <c r="L3160" t="s">
        <v>53</v>
      </c>
      <c r="M3160" t="s">
        <v>55</v>
      </c>
      <c r="N3160" t="s">
        <v>112</v>
      </c>
      <c r="O3160" t="str" cm="1">
        <f t="array" ref="O3160">_xlfn.IFS(table_netflix[[#This Row],[release_year]]&gt;=2018, "2018 &amp; after", TRUE, "Before 2018")</f>
        <v>Before 2018</v>
      </c>
      <c r="P3160" s="12">
        <f>DATE(table_netflix[[#This Row],[release_year]],1,1)</f>
        <v>24108</v>
      </c>
      <c r="Q3160" s="12">
        <f t="shared" si="49"/>
        <v>42917</v>
      </c>
      <c r="R3160" s="12" t="str">
        <f>TEXT(table_netflix[[#This Row],[date_added_todate]], "mmm")</f>
        <v>Jul</v>
      </c>
      <c r="S3160" t="s">
        <v>16246</v>
      </c>
    </row>
    <row r="3161" spans="1:19" x14ac:dyDescent="0.3">
      <c r="A3161" t="s">
        <v>16247</v>
      </c>
      <c r="B3161" t="s">
        <v>15</v>
      </c>
      <c r="C3161" t="s">
        <v>16248</v>
      </c>
      <c r="D3161" t="s">
        <v>16249</v>
      </c>
      <c r="E3161" t="s">
        <v>16250</v>
      </c>
      <c r="F3161" t="s">
        <v>1982</v>
      </c>
      <c r="G3161" s="14" t="s">
        <v>16232</v>
      </c>
      <c r="H3161">
        <v>2018</v>
      </c>
      <c r="I3161" t="s">
        <v>27</v>
      </c>
      <c r="J3161" t="s">
        <v>549</v>
      </c>
      <c r="K3161">
        <f>IFERROR(VALUE(LEFT(table_netflix[[#This Row],[duration (in min)]], LEN(table_netflix[[#This Row],[duration (in min)]])-4)),0)</f>
        <v>86</v>
      </c>
      <c r="L3161" t="s">
        <v>852</v>
      </c>
      <c r="O3161" t="str" cm="1">
        <f t="array" ref="O3161">_xlfn.IFS(table_netflix[[#This Row],[release_year]]&gt;=2018, "2018 &amp; after", TRUE, "Before 2018")</f>
        <v>2018 &amp; after</v>
      </c>
      <c r="P3161" s="12">
        <f>DATE(table_netflix[[#This Row],[release_year]],1,1)</f>
        <v>43101</v>
      </c>
      <c r="Q3161" s="12">
        <f t="shared" si="49"/>
        <v>42917</v>
      </c>
      <c r="R3161" s="12" t="str">
        <f>TEXT(table_netflix[[#This Row],[date_added_todate]], "mmm")</f>
        <v>Jul</v>
      </c>
      <c r="S3161" t="s">
        <v>16251</v>
      </c>
    </row>
    <row r="3162" spans="1:19" x14ac:dyDescent="0.3">
      <c r="A3162" t="s">
        <v>16252</v>
      </c>
      <c r="B3162" t="s">
        <v>15</v>
      </c>
      <c r="C3162" t="s">
        <v>16253</v>
      </c>
      <c r="D3162" t="s">
        <v>16254</v>
      </c>
      <c r="E3162" t="s">
        <v>16255</v>
      </c>
      <c r="F3162" t="s">
        <v>39</v>
      </c>
      <c r="G3162" s="14" t="s">
        <v>16232</v>
      </c>
      <c r="H3162">
        <v>1971</v>
      </c>
      <c r="I3162" t="s">
        <v>62</v>
      </c>
      <c r="J3162" t="s">
        <v>12757</v>
      </c>
      <c r="K3162">
        <f>IFERROR(VALUE(LEFT(table_netflix[[#This Row],[duration (in min)]], LEN(table_netflix[[#This Row],[duration (in min)]])-4)),0)</f>
        <v>153</v>
      </c>
      <c r="L3162" t="s">
        <v>445</v>
      </c>
      <c r="M3162" t="s">
        <v>72</v>
      </c>
      <c r="N3162" t="s">
        <v>55</v>
      </c>
      <c r="O3162" t="str" cm="1">
        <f t="array" ref="O3162">_xlfn.IFS(table_netflix[[#This Row],[release_year]]&gt;=2018, "2018 &amp; after", TRUE, "Before 2018")</f>
        <v>Before 2018</v>
      </c>
      <c r="P3162" s="12">
        <f>DATE(table_netflix[[#This Row],[release_year]],1,1)</f>
        <v>25934</v>
      </c>
      <c r="Q3162" s="12">
        <f t="shared" si="49"/>
        <v>42917</v>
      </c>
      <c r="R3162" s="12" t="str">
        <f>TEXT(table_netflix[[#This Row],[date_added_todate]], "mmm")</f>
        <v>Jul</v>
      </c>
      <c r="S3162" t="s">
        <v>16256</v>
      </c>
    </row>
    <row r="3163" spans="1:19" x14ac:dyDescent="0.3">
      <c r="A3163" t="s">
        <v>16257</v>
      </c>
      <c r="B3163" t="s">
        <v>15</v>
      </c>
      <c r="C3163" t="s">
        <v>16258</v>
      </c>
      <c r="D3163" t="s">
        <v>16259</v>
      </c>
      <c r="E3163" t="s">
        <v>16260</v>
      </c>
      <c r="F3163" t="s">
        <v>39</v>
      </c>
      <c r="G3163" s="14" t="s">
        <v>16232</v>
      </c>
      <c r="H3163">
        <v>2013</v>
      </c>
      <c r="I3163" t="s">
        <v>27</v>
      </c>
      <c r="J3163" t="s">
        <v>70</v>
      </c>
      <c r="K3163">
        <f>IFERROR(VALUE(LEFT(table_netflix[[#This Row],[duration (in min)]], LEN(table_netflix[[#This Row],[duration (in min)]])-4)),0)</f>
        <v>104</v>
      </c>
      <c r="L3163" t="s">
        <v>53</v>
      </c>
      <c r="M3163" t="s">
        <v>54</v>
      </c>
      <c r="N3163" t="s">
        <v>55</v>
      </c>
      <c r="O3163" t="str" cm="1">
        <f t="array" ref="O3163">_xlfn.IFS(table_netflix[[#This Row],[release_year]]&gt;=2018, "2018 &amp; after", TRUE, "Before 2018")</f>
        <v>Before 2018</v>
      </c>
      <c r="P3163" s="12">
        <f>DATE(table_netflix[[#This Row],[release_year]],1,1)</f>
        <v>41275</v>
      </c>
      <c r="Q3163" s="12">
        <f t="shared" si="49"/>
        <v>42917</v>
      </c>
      <c r="R3163" s="12" t="str">
        <f>TEXT(table_netflix[[#This Row],[date_added_todate]], "mmm")</f>
        <v>Jul</v>
      </c>
      <c r="S3163" t="s">
        <v>16261</v>
      </c>
    </row>
    <row r="3164" spans="1:19" x14ac:dyDescent="0.3">
      <c r="A3164" t="s">
        <v>16262</v>
      </c>
      <c r="B3164" t="s">
        <v>15</v>
      </c>
      <c r="C3164" t="s">
        <v>16263</v>
      </c>
      <c r="D3164" t="s">
        <v>16244</v>
      </c>
      <c r="E3164" t="s">
        <v>16264</v>
      </c>
      <c r="F3164" t="s">
        <v>39</v>
      </c>
      <c r="G3164" s="14" t="s">
        <v>16232</v>
      </c>
      <c r="H3164">
        <v>1962</v>
      </c>
      <c r="I3164" t="s">
        <v>84</v>
      </c>
      <c r="J3164" t="s">
        <v>14113</v>
      </c>
      <c r="K3164">
        <f>IFERROR(VALUE(LEFT(table_netflix[[#This Row],[duration (in min)]], LEN(table_netflix[[#This Row],[duration (in min)]])-4)),0)</f>
        <v>163</v>
      </c>
      <c r="L3164" t="s">
        <v>71</v>
      </c>
      <c r="M3164" t="s">
        <v>72</v>
      </c>
      <c r="N3164" t="s">
        <v>55</v>
      </c>
      <c r="O3164" t="str" cm="1">
        <f t="array" ref="O3164">_xlfn.IFS(table_netflix[[#This Row],[release_year]]&gt;=2018, "2018 &amp; after", TRUE, "Before 2018")</f>
        <v>Before 2018</v>
      </c>
      <c r="P3164" s="12">
        <f>DATE(table_netflix[[#This Row],[release_year]],1,1)</f>
        <v>22647</v>
      </c>
      <c r="Q3164" s="12">
        <f t="shared" si="49"/>
        <v>42917</v>
      </c>
      <c r="R3164" s="12" t="str">
        <f>TEXT(table_netflix[[#This Row],[date_added_todate]], "mmm")</f>
        <v>Jul</v>
      </c>
      <c r="S3164" t="s">
        <v>16265</v>
      </c>
    </row>
    <row r="3165" spans="1:19" x14ac:dyDescent="0.3">
      <c r="A3165" t="s">
        <v>16266</v>
      </c>
      <c r="B3165" t="s">
        <v>15</v>
      </c>
      <c r="C3165" t="s">
        <v>16267</v>
      </c>
      <c r="D3165" t="s">
        <v>16268</v>
      </c>
      <c r="E3165" t="s">
        <v>16269</v>
      </c>
      <c r="F3165" t="s">
        <v>301</v>
      </c>
      <c r="G3165" s="14" t="s">
        <v>16232</v>
      </c>
      <c r="H3165">
        <v>2016</v>
      </c>
      <c r="I3165" t="s">
        <v>62</v>
      </c>
      <c r="J3165" t="s">
        <v>133</v>
      </c>
      <c r="K3165">
        <f>IFERROR(VALUE(LEFT(table_netflix[[#This Row],[duration (in min)]], LEN(table_netflix[[#This Row],[duration (in min)]])-4)),0)</f>
        <v>106</v>
      </c>
      <c r="L3165" t="s">
        <v>294</v>
      </c>
      <c r="M3165" t="s">
        <v>142</v>
      </c>
      <c r="O3165" t="str" cm="1">
        <f t="array" ref="O3165">_xlfn.IFS(table_netflix[[#This Row],[release_year]]&gt;=2018, "2018 &amp; after", TRUE, "Before 2018")</f>
        <v>Before 2018</v>
      </c>
      <c r="P3165" s="12">
        <f>DATE(table_netflix[[#This Row],[release_year]],1,1)</f>
        <v>42370</v>
      </c>
      <c r="Q3165" s="12">
        <f t="shared" si="49"/>
        <v>42917</v>
      </c>
      <c r="R3165" s="12" t="str">
        <f>TEXT(table_netflix[[#This Row],[date_added_todate]], "mmm")</f>
        <v>Jul</v>
      </c>
      <c r="S3165" t="s">
        <v>16270</v>
      </c>
    </row>
    <row r="3166" spans="1:19" x14ac:dyDescent="0.3">
      <c r="A3166" t="s">
        <v>16271</v>
      </c>
      <c r="B3166" t="s">
        <v>15</v>
      </c>
      <c r="C3166" t="s">
        <v>16272</v>
      </c>
      <c r="D3166" t="s">
        <v>15469</v>
      </c>
      <c r="E3166" t="s">
        <v>16273</v>
      </c>
      <c r="F3166" t="s">
        <v>39</v>
      </c>
      <c r="G3166" s="14" t="s">
        <v>16232</v>
      </c>
      <c r="H3166">
        <v>1994</v>
      </c>
      <c r="I3166" t="s">
        <v>62</v>
      </c>
      <c r="J3166" t="s">
        <v>1060</v>
      </c>
      <c r="K3166">
        <f>IFERROR(VALUE(LEFT(table_netflix[[#This Row],[duration (in min)]], LEN(table_netflix[[#This Row],[duration (in min)]])-4)),0)</f>
        <v>148</v>
      </c>
      <c r="L3166" t="s">
        <v>53</v>
      </c>
      <c r="M3166" t="s">
        <v>55</v>
      </c>
      <c r="O3166" t="str" cm="1">
        <f t="array" ref="O3166">_xlfn.IFS(table_netflix[[#This Row],[release_year]]&gt;=2018, "2018 &amp; after", TRUE, "Before 2018")</f>
        <v>Before 2018</v>
      </c>
      <c r="P3166" s="12">
        <f>DATE(table_netflix[[#This Row],[release_year]],1,1)</f>
        <v>34335</v>
      </c>
      <c r="Q3166" s="12">
        <f t="shared" si="49"/>
        <v>42917</v>
      </c>
      <c r="R3166" s="12" t="str">
        <f>TEXT(table_netflix[[#This Row],[date_added_todate]], "mmm")</f>
        <v>Jul</v>
      </c>
      <c r="S3166" t="s">
        <v>16274</v>
      </c>
    </row>
    <row r="3167" spans="1:19" x14ac:dyDescent="0.3">
      <c r="A3167" t="s">
        <v>16275</v>
      </c>
      <c r="B3167" t="s">
        <v>15</v>
      </c>
      <c r="C3167" t="s">
        <v>16276</v>
      </c>
      <c r="D3167" t="s">
        <v>16277</v>
      </c>
      <c r="E3167" t="s">
        <v>16278</v>
      </c>
      <c r="F3167" t="s">
        <v>301</v>
      </c>
      <c r="G3167" s="14" t="s">
        <v>16232</v>
      </c>
      <c r="H3167">
        <v>2016</v>
      </c>
      <c r="I3167" t="s">
        <v>84</v>
      </c>
      <c r="J3167" t="s">
        <v>143</v>
      </c>
      <c r="K3167">
        <f>IFERROR(VALUE(LEFT(table_netflix[[#This Row],[duration (in min)]], LEN(table_netflix[[#This Row],[duration (in min)]])-4)),0)</f>
        <v>105</v>
      </c>
      <c r="L3167" t="s">
        <v>47</v>
      </c>
      <c r="M3167" t="s">
        <v>85</v>
      </c>
      <c r="O3167" t="str" cm="1">
        <f t="array" ref="O3167">_xlfn.IFS(table_netflix[[#This Row],[release_year]]&gt;=2018, "2018 &amp; after", TRUE, "Before 2018")</f>
        <v>Before 2018</v>
      </c>
      <c r="P3167" s="12">
        <f>DATE(table_netflix[[#This Row],[release_year]],1,1)</f>
        <v>42370</v>
      </c>
      <c r="Q3167" s="12">
        <f t="shared" si="49"/>
        <v>42917</v>
      </c>
      <c r="R3167" s="12" t="str">
        <f>TEXT(table_netflix[[#This Row],[date_added_todate]], "mmm")</f>
        <v>Jul</v>
      </c>
      <c r="S3167" t="s">
        <v>16279</v>
      </c>
    </row>
    <row r="3168" spans="1:19" x14ac:dyDescent="0.3">
      <c r="A3168" t="s">
        <v>16281</v>
      </c>
      <c r="B3168" t="s">
        <v>15</v>
      </c>
      <c r="C3168" t="s">
        <v>16282</v>
      </c>
      <c r="D3168" t="s">
        <v>1472</v>
      </c>
      <c r="E3168" t="s">
        <v>16283</v>
      </c>
      <c r="F3168" t="s">
        <v>331</v>
      </c>
      <c r="G3168" s="14" t="s">
        <v>16284</v>
      </c>
      <c r="H3168">
        <v>2017</v>
      </c>
      <c r="I3168" t="s">
        <v>27</v>
      </c>
      <c r="J3168" t="s">
        <v>412</v>
      </c>
      <c r="K3168">
        <f>IFERROR(VALUE(LEFT(table_netflix[[#This Row],[duration (in min)]], LEN(table_netflix[[#This Row],[duration (in min)]])-4)),0)</f>
        <v>121</v>
      </c>
      <c r="L3168" t="s">
        <v>144</v>
      </c>
      <c r="M3168" t="s">
        <v>85</v>
      </c>
      <c r="N3168" t="s">
        <v>72</v>
      </c>
      <c r="O3168" t="str" cm="1">
        <f t="array" ref="O3168">_xlfn.IFS(table_netflix[[#This Row],[release_year]]&gt;=2018, "2018 &amp; after", TRUE, "Before 2018")</f>
        <v>Before 2018</v>
      </c>
      <c r="P3168" s="12">
        <f>DATE(table_netflix[[#This Row],[release_year]],1,1)</f>
        <v>42736</v>
      </c>
      <c r="Q3168" s="12">
        <f t="shared" si="49"/>
        <v>42914</v>
      </c>
      <c r="R3168" s="12" t="str">
        <f>TEXT(table_netflix[[#This Row],[date_added_todate]], "mmm")</f>
        <v>Jun</v>
      </c>
      <c r="S3168" t="s">
        <v>16285</v>
      </c>
    </row>
    <row r="3169" spans="1:19" x14ac:dyDescent="0.3">
      <c r="A3169" t="s">
        <v>16286</v>
      </c>
      <c r="B3169" t="s">
        <v>15</v>
      </c>
      <c r="C3169" t="s">
        <v>16287</v>
      </c>
      <c r="D3169" t="s">
        <v>16288</v>
      </c>
      <c r="E3169" t="s">
        <v>8167</v>
      </c>
      <c r="F3169" t="s">
        <v>18</v>
      </c>
      <c r="G3169" s="14" t="s">
        <v>16289</v>
      </c>
      <c r="H3169">
        <v>2017</v>
      </c>
      <c r="I3169" t="s">
        <v>27</v>
      </c>
      <c r="J3169" t="s">
        <v>1234</v>
      </c>
      <c r="K3169">
        <f>IFERROR(VALUE(LEFT(table_netflix[[#This Row],[duration (in min)]], LEN(table_netflix[[#This Row],[duration (in min)]])-4)),0)</f>
        <v>66</v>
      </c>
      <c r="L3169" t="s">
        <v>852</v>
      </c>
      <c r="O3169" t="str" cm="1">
        <f t="array" ref="O3169">_xlfn.IFS(table_netflix[[#This Row],[release_year]]&gt;=2018, "2018 &amp; after", TRUE, "Before 2018")</f>
        <v>Before 2018</v>
      </c>
      <c r="P3169" s="12">
        <f>DATE(table_netflix[[#This Row],[release_year]],1,1)</f>
        <v>42736</v>
      </c>
      <c r="Q3169" s="12">
        <f t="shared" si="49"/>
        <v>42913</v>
      </c>
      <c r="R3169" s="12" t="str">
        <f>TEXT(table_netflix[[#This Row],[date_added_todate]], "mmm")</f>
        <v>Jun</v>
      </c>
      <c r="S3169" t="s">
        <v>16290</v>
      </c>
    </row>
    <row r="3170" spans="1:19" x14ac:dyDescent="0.3">
      <c r="A3170" t="s">
        <v>16291</v>
      </c>
      <c r="B3170" t="s">
        <v>15</v>
      </c>
      <c r="C3170" t="s">
        <v>16292</v>
      </c>
      <c r="D3170" t="s">
        <v>2543</v>
      </c>
      <c r="E3170" t="s">
        <v>16293</v>
      </c>
      <c r="F3170" t="s">
        <v>18</v>
      </c>
      <c r="G3170" s="14" t="s">
        <v>16294</v>
      </c>
      <c r="H3170">
        <v>2015</v>
      </c>
      <c r="I3170" t="s">
        <v>27</v>
      </c>
      <c r="J3170" t="s">
        <v>226</v>
      </c>
      <c r="K3170">
        <f>IFERROR(VALUE(LEFT(table_netflix[[#This Row],[duration (in min)]], LEN(table_netflix[[#This Row],[duration (in min)]])-4)),0)</f>
        <v>102</v>
      </c>
      <c r="L3170" t="s">
        <v>53</v>
      </c>
      <c r="M3170" t="s">
        <v>600</v>
      </c>
      <c r="O3170" t="str" cm="1">
        <f t="array" ref="O3170">_xlfn.IFS(table_netflix[[#This Row],[release_year]]&gt;=2018, "2018 &amp; after", TRUE, "Before 2018")</f>
        <v>Before 2018</v>
      </c>
      <c r="P3170" s="12">
        <f>DATE(table_netflix[[#This Row],[release_year]],1,1)</f>
        <v>42005</v>
      </c>
      <c r="Q3170" s="12">
        <f t="shared" si="49"/>
        <v>42912</v>
      </c>
      <c r="R3170" s="12" t="str">
        <f>TEXT(table_netflix[[#This Row],[date_added_todate]], "mmm")</f>
        <v>Jun</v>
      </c>
      <c r="S3170" t="s">
        <v>16295</v>
      </c>
    </row>
    <row r="3171" spans="1:19" x14ac:dyDescent="0.3">
      <c r="A3171" t="s">
        <v>16296</v>
      </c>
      <c r="B3171" t="s">
        <v>15</v>
      </c>
      <c r="C3171" t="s">
        <v>16297</v>
      </c>
      <c r="D3171" t="s">
        <v>16298</v>
      </c>
      <c r="F3171" t="s">
        <v>1982</v>
      </c>
      <c r="G3171" s="14" t="s">
        <v>16299</v>
      </c>
      <c r="H3171">
        <v>2017</v>
      </c>
      <c r="I3171" t="s">
        <v>62</v>
      </c>
      <c r="J3171" t="s">
        <v>152</v>
      </c>
      <c r="K3171">
        <f>IFERROR(VALUE(LEFT(table_netflix[[#This Row],[duration (in min)]], LEN(table_netflix[[#This Row],[duration (in min)]])-4)),0)</f>
        <v>96</v>
      </c>
      <c r="L3171" t="s">
        <v>22</v>
      </c>
      <c r="O3171" t="str" cm="1">
        <f t="array" ref="O3171">_xlfn.IFS(table_netflix[[#This Row],[release_year]]&gt;=2018, "2018 &amp; after", TRUE, "Before 2018")</f>
        <v>Before 2018</v>
      </c>
      <c r="P3171" s="12">
        <f>DATE(table_netflix[[#This Row],[release_year]],1,1)</f>
        <v>42736</v>
      </c>
      <c r="Q3171" s="12">
        <f t="shared" si="49"/>
        <v>42909</v>
      </c>
      <c r="R3171" s="12" t="str">
        <f>TEXT(table_netflix[[#This Row],[date_added_todate]], "mmm")</f>
        <v>Jun</v>
      </c>
      <c r="S3171" t="s">
        <v>16300</v>
      </c>
    </row>
    <row r="3172" spans="1:19" x14ac:dyDescent="0.3">
      <c r="A3172" t="s">
        <v>16301</v>
      </c>
      <c r="B3172" t="s">
        <v>15</v>
      </c>
      <c r="C3172" t="s">
        <v>16302</v>
      </c>
      <c r="D3172" t="s">
        <v>16303</v>
      </c>
      <c r="E3172" t="s">
        <v>16304</v>
      </c>
      <c r="F3172" t="s">
        <v>18</v>
      </c>
      <c r="G3172" s="14" t="s">
        <v>16299</v>
      </c>
      <c r="H3172">
        <v>2017</v>
      </c>
      <c r="I3172" t="s">
        <v>27</v>
      </c>
      <c r="J3172" t="s">
        <v>583</v>
      </c>
      <c r="K3172">
        <f>IFERROR(VALUE(LEFT(table_netflix[[#This Row],[duration (in min)]], LEN(table_netflix[[#This Row],[duration (in min)]])-4)),0)</f>
        <v>89</v>
      </c>
      <c r="L3172" t="s">
        <v>53</v>
      </c>
      <c r="M3172" t="s">
        <v>142</v>
      </c>
      <c r="O3172" t="str" cm="1">
        <f t="array" ref="O3172">_xlfn.IFS(table_netflix[[#This Row],[release_year]]&gt;=2018, "2018 &amp; after", TRUE, "Before 2018")</f>
        <v>Before 2018</v>
      </c>
      <c r="P3172" s="12">
        <f>DATE(table_netflix[[#This Row],[release_year]],1,1)</f>
        <v>42736</v>
      </c>
      <c r="Q3172" s="12">
        <f t="shared" si="49"/>
        <v>42909</v>
      </c>
      <c r="R3172" s="12" t="str">
        <f>TEXT(table_netflix[[#This Row],[date_added_todate]], "mmm")</f>
        <v>Jun</v>
      </c>
      <c r="S3172" t="s">
        <v>16305</v>
      </c>
    </row>
    <row r="3173" spans="1:19" x14ac:dyDescent="0.3">
      <c r="A3173" t="s">
        <v>16306</v>
      </c>
      <c r="B3173" t="s">
        <v>15</v>
      </c>
      <c r="C3173" t="s">
        <v>16307</v>
      </c>
      <c r="D3173" t="s">
        <v>16308</v>
      </c>
      <c r="E3173" t="s">
        <v>16309</v>
      </c>
      <c r="F3173" t="s">
        <v>39</v>
      </c>
      <c r="G3173" s="14" t="s">
        <v>16310</v>
      </c>
      <c r="H3173">
        <v>2016</v>
      </c>
      <c r="I3173" t="s">
        <v>84</v>
      </c>
      <c r="J3173" t="s">
        <v>98</v>
      </c>
      <c r="K3173">
        <f>IFERROR(VALUE(LEFT(table_netflix[[#This Row],[duration (in min)]], LEN(table_netflix[[#This Row],[duration (in min)]])-4)),0)</f>
        <v>161</v>
      </c>
      <c r="L3173" t="s">
        <v>53</v>
      </c>
      <c r="M3173" t="s">
        <v>55</v>
      </c>
      <c r="N3173" t="s">
        <v>266</v>
      </c>
      <c r="O3173" t="str" cm="1">
        <f t="array" ref="O3173">_xlfn.IFS(table_netflix[[#This Row],[release_year]]&gt;=2018, "2018 &amp; after", TRUE, "Before 2018")</f>
        <v>Before 2018</v>
      </c>
      <c r="P3173" s="12">
        <f>DATE(table_netflix[[#This Row],[release_year]],1,1)</f>
        <v>42370</v>
      </c>
      <c r="Q3173" s="12">
        <f t="shared" si="49"/>
        <v>42907</v>
      </c>
      <c r="R3173" s="12" t="str">
        <f>TEXT(table_netflix[[#This Row],[date_added_todate]], "mmm")</f>
        <v>Jun</v>
      </c>
      <c r="S3173" t="s">
        <v>16311</v>
      </c>
    </row>
    <row r="3174" spans="1:19" x14ac:dyDescent="0.3">
      <c r="A3174" t="s">
        <v>16313</v>
      </c>
      <c r="B3174" t="s">
        <v>15</v>
      </c>
      <c r="C3174" t="s">
        <v>16314</v>
      </c>
      <c r="D3174" t="s">
        <v>16315</v>
      </c>
      <c r="E3174" t="s">
        <v>16316</v>
      </c>
      <c r="F3174" t="s">
        <v>18</v>
      </c>
      <c r="G3174" s="14" t="s">
        <v>16312</v>
      </c>
      <c r="H3174">
        <v>2017</v>
      </c>
      <c r="I3174" t="s">
        <v>139</v>
      </c>
      <c r="J3174" t="s">
        <v>3367</v>
      </c>
      <c r="K3174">
        <f>IFERROR(VALUE(LEFT(table_netflix[[#This Row],[duration (in min)]], LEN(table_netflix[[#This Row],[duration (in min)]])-4)),0)</f>
        <v>24</v>
      </c>
      <c r="L3174" t="s">
        <v>47</v>
      </c>
      <c r="M3174" t="s">
        <v>85</v>
      </c>
      <c r="O3174" t="str" cm="1">
        <f t="array" ref="O3174">_xlfn.IFS(table_netflix[[#This Row],[release_year]]&gt;=2018, "2018 &amp; after", TRUE, "Before 2018")</f>
        <v>Before 2018</v>
      </c>
      <c r="P3174" s="12">
        <f>DATE(table_netflix[[#This Row],[release_year]],1,1)</f>
        <v>42736</v>
      </c>
      <c r="Q3174" s="12">
        <f t="shared" si="49"/>
        <v>42906</v>
      </c>
      <c r="R3174" s="12" t="str">
        <f>TEXT(table_netflix[[#This Row],[date_added_todate]], "mmm")</f>
        <v>Jun</v>
      </c>
      <c r="S3174" t="s">
        <v>16317</v>
      </c>
    </row>
    <row r="3175" spans="1:19" x14ac:dyDescent="0.3">
      <c r="A3175" t="s">
        <v>16318</v>
      </c>
      <c r="B3175" t="s">
        <v>15</v>
      </c>
      <c r="C3175" t="s">
        <v>16319</v>
      </c>
      <c r="D3175" t="s">
        <v>15258</v>
      </c>
      <c r="E3175" t="s">
        <v>16320</v>
      </c>
      <c r="F3175" t="s">
        <v>18</v>
      </c>
      <c r="G3175" s="14" t="s">
        <v>16312</v>
      </c>
      <c r="H3175">
        <v>2017</v>
      </c>
      <c r="I3175" t="s">
        <v>27</v>
      </c>
      <c r="J3175" t="s">
        <v>1234</v>
      </c>
      <c r="K3175">
        <f>IFERROR(VALUE(LEFT(table_netflix[[#This Row],[duration (in min)]], LEN(table_netflix[[#This Row],[duration (in min)]])-4)),0)</f>
        <v>66</v>
      </c>
      <c r="L3175" t="s">
        <v>852</v>
      </c>
      <c r="O3175" t="str" cm="1">
        <f t="array" ref="O3175">_xlfn.IFS(table_netflix[[#This Row],[release_year]]&gt;=2018, "2018 &amp; after", TRUE, "Before 2018")</f>
        <v>Before 2018</v>
      </c>
      <c r="P3175" s="12">
        <f>DATE(table_netflix[[#This Row],[release_year]],1,1)</f>
        <v>42736</v>
      </c>
      <c r="Q3175" s="12">
        <f t="shared" si="49"/>
        <v>42906</v>
      </c>
      <c r="R3175" s="12" t="str">
        <f>TEXT(table_netflix[[#This Row],[date_added_todate]], "mmm")</f>
        <v>Jun</v>
      </c>
      <c r="S3175" t="s">
        <v>16321</v>
      </c>
    </row>
    <row r="3176" spans="1:19" x14ac:dyDescent="0.3">
      <c r="A3176" t="s">
        <v>16323</v>
      </c>
      <c r="B3176" t="s">
        <v>15</v>
      </c>
      <c r="C3176" t="s">
        <v>16324</v>
      </c>
      <c r="D3176" t="s">
        <v>16325</v>
      </c>
      <c r="F3176" t="s">
        <v>18</v>
      </c>
      <c r="G3176" s="14" t="s">
        <v>16322</v>
      </c>
      <c r="H3176">
        <v>2017</v>
      </c>
      <c r="I3176" t="s">
        <v>27</v>
      </c>
      <c r="J3176" t="s">
        <v>46</v>
      </c>
      <c r="K3176">
        <f>IFERROR(VALUE(LEFT(table_netflix[[#This Row],[duration (in min)]], LEN(table_netflix[[#This Row],[duration (in min)]])-4)),0)</f>
        <v>91</v>
      </c>
      <c r="L3176" t="s">
        <v>22</v>
      </c>
      <c r="M3176" t="s">
        <v>266</v>
      </c>
      <c r="O3176" t="str" cm="1">
        <f t="array" ref="O3176">_xlfn.IFS(table_netflix[[#This Row],[release_year]]&gt;=2018, "2018 &amp; after", TRUE, "Before 2018")</f>
        <v>Before 2018</v>
      </c>
      <c r="P3176" s="12">
        <f>DATE(table_netflix[[#This Row],[release_year]],1,1)</f>
        <v>42736</v>
      </c>
      <c r="Q3176" s="12">
        <f t="shared" si="49"/>
        <v>42902</v>
      </c>
      <c r="R3176" s="12" t="str">
        <f>TEXT(table_netflix[[#This Row],[date_added_todate]], "mmm")</f>
        <v>Jun</v>
      </c>
      <c r="S3176" t="s">
        <v>16326</v>
      </c>
    </row>
    <row r="3177" spans="1:19" x14ac:dyDescent="0.3">
      <c r="A3177" t="s">
        <v>16327</v>
      </c>
      <c r="B3177" t="s">
        <v>15</v>
      </c>
      <c r="C3177" t="s">
        <v>16328</v>
      </c>
      <c r="D3177" t="s">
        <v>16329</v>
      </c>
      <c r="F3177" t="s">
        <v>18</v>
      </c>
      <c r="G3177" s="14" t="s">
        <v>16322</v>
      </c>
      <c r="H3177">
        <v>2017</v>
      </c>
      <c r="I3177" t="s">
        <v>84</v>
      </c>
      <c r="J3177" t="s">
        <v>308</v>
      </c>
      <c r="K3177">
        <f>IFERROR(VALUE(LEFT(table_netflix[[#This Row],[duration (in min)]], LEN(table_netflix[[#This Row],[duration (in min)]])-4)),0)</f>
        <v>92</v>
      </c>
      <c r="L3177" t="s">
        <v>22</v>
      </c>
      <c r="O3177" t="str" cm="1">
        <f t="array" ref="O3177">_xlfn.IFS(table_netflix[[#This Row],[release_year]]&gt;=2018, "2018 &amp; after", TRUE, "Before 2018")</f>
        <v>Before 2018</v>
      </c>
      <c r="P3177" s="12">
        <f>DATE(table_netflix[[#This Row],[release_year]],1,1)</f>
        <v>42736</v>
      </c>
      <c r="Q3177" s="12">
        <f t="shared" si="49"/>
        <v>42902</v>
      </c>
      <c r="R3177" s="12" t="str">
        <f>TEXT(table_netflix[[#This Row],[date_added_todate]], "mmm")</f>
        <v>Jun</v>
      </c>
      <c r="S3177" t="s">
        <v>16330</v>
      </c>
    </row>
    <row r="3178" spans="1:19" x14ac:dyDescent="0.3">
      <c r="A3178" t="s">
        <v>16331</v>
      </c>
      <c r="B3178" t="s">
        <v>24</v>
      </c>
      <c r="C3178" t="s">
        <v>16332</v>
      </c>
      <c r="D3178" t="s">
        <v>16333</v>
      </c>
      <c r="E3178" t="s">
        <v>16334</v>
      </c>
      <c r="F3178" t="s">
        <v>560</v>
      </c>
      <c r="G3178" s="14" t="s">
        <v>16322</v>
      </c>
      <c r="H3178">
        <v>2017</v>
      </c>
      <c r="I3178" t="s">
        <v>139</v>
      </c>
      <c r="J3178" t="s">
        <v>28</v>
      </c>
      <c r="K3178">
        <f>IFERROR(VALUE(LEFT(table_netflix[[#This Row],[duration (in min)]], LEN(table_netflix[[#This Row],[duration (in min)]])-4)),0)</f>
        <v>0</v>
      </c>
      <c r="L3178" t="s">
        <v>140</v>
      </c>
      <c r="O3178" t="str" cm="1">
        <f t="array" ref="O3178">_xlfn.IFS(table_netflix[[#This Row],[release_year]]&gt;=2018, "2018 &amp; after", TRUE, "Before 2018")</f>
        <v>Before 2018</v>
      </c>
      <c r="P3178" s="12">
        <f>DATE(table_netflix[[#This Row],[release_year]],1,1)</f>
        <v>42736</v>
      </c>
      <c r="Q3178" s="12">
        <f t="shared" si="49"/>
        <v>42902</v>
      </c>
      <c r="R3178" s="12" t="str">
        <f>TEXT(table_netflix[[#This Row],[date_added_todate]], "mmm")</f>
        <v>Jun</v>
      </c>
      <c r="S3178" t="s">
        <v>16335</v>
      </c>
    </row>
    <row r="3179" spans="1:19" x14ac:dyDescent="0.3">
      <c r="A3179" t="s">
        <v>16336</v>
      </c>
      <c r="B3179" t="s">
        <v>15</v>
      </c>
      <c r="C3179" t="s">
        <v>16337</v>
      </c>
      <c r="D3179" t="s">
        <v>16338</v>
      </c>
      <c r="E3179" t="s">
        <v>16339</v>
      </c>
      <c r="F3179" t="s">
        <v>39</v>
      </c>
      <c r="G3179" s="14" t="s">
        <v>16340</v>
      </c>
      <c r="H3179">
        <v>2017</v>
      </c>
      <c r="I3179" t="s">
        <v>84</v>
      </c>
      <c r="J3179" t="s">
        <v>70</v>
      </c>
      <c r="K3179">
        <f>IFERROR(VALUE(LEFT(table_netflix[[#This Row],[duration (in min)]], LEN(table_netflix[[#This Row],[duration (in min)]])-4)),0)</f>
        <v>104</v>
      </c>
      <c r="L3179" t="s">
        <v>71</v>
      </c>
      <c r="M3179" t="s">
        <v>72</v>
      </c>
      <c r="N3179" t="s">
        <v>55</v>
      </c>
      <c r="O3179" t="str" cm="1">
        <f t="array" ref="O3179">_xlfn.IFS(table_netflix[[#This Row],[release_year]]&gt;=2018, "2018 &amp; after", TRUE, "Before 2018")</f>
        <v>Before 2018</v>
      </c>
      <c r="P3179" s="12">
        <f>DATE(table_netflix[[#This Row],[release_year]],1,1)</f>
        <v>42736</v>
      </c>
      <c r="Q3179" s="12">
        <f t="shared" si="49"/>
        <v>42901</v>
      </c>
      <c r="R3179" s="12" t="str">
        <f>TEXT(table_netflix[[#This Row],[date_added_todate]], "mmm")</f>
        <v>Jun</v>
      </c>
      <c r="S3179" t="s">
        <v>16341</v>
      </c>
    </row>
    <row r="3180" spans="1:19" x14ac:dyDescent="0.3">
      <c r="A3180" t="s">
        <v>16342</v>
      </c>
      <c r="B3180" t="s">
        <v>15</v>
      </c>
      <c r="C3180" t="s">
        <v>16343</v>
      </c>
      <c r="D3180" t="s">
        <v>16344</v>
      </c>
      <c r="E3180" t="s">
        <v>16345</v>
      </c>
      <c r="F3180" t="s">
        <v>941</v>
      </c>
      <c r="G3180" s="14" t="s">
        <v>16340</v>
      </c>
      <c r="H3180">
        <v>2017</v>
      </c>
      <c r="I3180" t="s">
        <v>27</v>
      </c>
      <c r="J3180" t="s">
        <v>2273</v>
      </c>
      <c r="K3180">
        <f>IFERROR(VALUE(LEFT(table_netflix[[#This Row],[duration (in min)]], LEN(table_netflix[[#This Row],[duration (in min)]])-4)),0)</f>
        <v>73</v>
      </c>
      <c r="L3180" t="s">
        <v>852</v>
      </c>
      <c r="O3180" t="str" cm="1">
        <f t="array" ref="O3180">_xlfn.IFS(table_netflix[[#This Row],[release_year]]&gt;=2018, "2018 &amp; after", TRUE, "Before 2018")</f>
        <v>Before 2018</v>
      </c>
      <c r="P3180" s="12">
        <f>DATE(table_netflix[[#This Row],[release_year]],1,1)</f>
        <v>42736</v>
      </c>
      <c r="Q3180" s="12">
        <f t="shared" si="49"/>
        <v>42901</v>
      </c>
      <c r="R3180" s="12" t="str">
        <f>TEXT(table_netflix[[#This Row],[date_added_todate]], "mmm")</f>
        <v>Jun</v>
      </c>
      <c r="S3180" t="s">
        <v>16346</v>
      </c>
    </row>
    <row r="3181" spans="1:19" x14ac:dyDescent="0.3">
      <c r="A3181" t="s">
        <v>16347</v>
      </c>
      <c r="B3181" t="s">
        <v>15</v>
      </c>
      <c r="C3181" t="s">
        <v>16348</v>
      </c>
      <c r="D3181" t="s">
        <v>16349</v>
      </c>
      <c r="E3181" t="s">
        <v>16350</v>
      </c>
      <c r="F3181" t="s">
        <v>61</v>
      </c>
      <c r="G3181" s="14" t="s">
        <v>16340</v>
      </c>
      <c r="H3181">
        <v>2017</v>
      </c>
      <c r="I3181" t="s">
        <v>84</v>
      </c>
      <c r="J3181" t="s">
        <v>2304</v>
      </c>
      <c r="K3181">
        <f>IFERROR(VALUE(LEFT(table_netflix[[#This Row],[duration (in min)]], LEN(table_netflix[[#This Row],[duration (in min)]])-4)),0)</f>
        <v>47</v>
      </c>
      <c r="L3181" t="s">
        <v>22</v>
      </c>
      <c r="O3181" t="str" cm="1">
        <f t="array" ref="O3181">_xlfn.IFS(table_netflix[[#This Row],[release_year]]&gt;=2018, "2018 &amp; after", TRUE, "Before 2018")</f>
        <v>Before 2018</v>
      </c>
      <c r="P3181" s="12">
        <f>DATE(table_netflix[[#This Row],[release_year]],1,1)</f>
        <v>42736</v>
      </c>
      <c r="Q3181" s="12">
        <f t="shared" si="49"/>
        <v>42901</v>
      </c>
      <c r="R3181" s="12" t="str">
        <f>TEXT(table_netflix[[#This Row],[date_added_todate]], "mmm")</f>
        <v>Jun</v>
      </c>
      <c r="S3181" t="s">
        <v>16351</v>
      </c>
    </row>
    <row r="3182" spans="1:19" x14ac:dyDescent="0.3">
      <c r="A3182" t="s">
        <v>16352</v>
      </c>
      <c r="B3182" t="s">
        <v>15</v>
      </c>
      <c r="C3182" t="s">
        <v>16353</v>
      </c>
      <c r="D3182" t="s">
        <v>16354</v>
      </c>
      <c r="E3182" t="s">
        <v>16355</v>
      </c>
      <c r="F3182" t="s">
        <v>18</v>
      </c>
      <c r="G3182" s="14" t="s">
        <v>16356</v>
      </c>
      <c r="H3182">
        <v>2017</v>
      </c>
      <c r="I3182" t="s">
        <v>27</v>
      </c>
      <c r="J3182" t="s">
        <v>226</v>
      </c>
      <c r="K3182">
        <f>IFERROR(VALUE(LEFT(table_netflix[[#This Row],[duration (in min)]], LEN(table_netflix[[#This Row],[duration (in min)]])-4)),0)</f>
        <v>102</v>
      </c>
      <c r="L3182" t="s">
        <v>852</v>
      </c>
      <c r="O3182" t="str" cm="1">
        <f t="array" ref="O3182">_xlfn.IFS(table_netflix[[#This Row],[release_year]]&gt;=2018, "2018 &amp; after", TRUE, "Before 2018")</f>
        <v>Before 2018</v>
      </c>
      <c r="P3182" s="12">
        <f>DATE(table_netflix[[#This Row],[release_year]],1,1)</f>
        <v>42736</v>
      </c>
      <c r="Q3182" s="12">
        <f t="shared" si="49"/>
        <v>42899</v>
      </c>
      <c r="R3182" s="12" t="str">
        <f>TEXT(table_netflix[[#This Row],[date_added_todate]], "mmm")</f>
        <v>Jun</v>
      </c>
      <c r="S3182" t="s">
        <v>16357</v>
      </c>
    </row>
    <row r="3183" spans="1:19" x14ac:dyDescent="0.3">
      <c r="A3183" t="s">
        <v>16359</v>
      </c>
      <c r="B3183" t="s">
        <v>24</v>
      </c>
      <c r="C3183" t="s">
        <v>16360</v>
      </c>
      <c r="D3183" t="s">
        <v>16361</v>
      </c>
      <c r="E3183" t="s">
        <v>16362</v>
      </c>
      <c r="F3183" t="s">
        <v>331</v>
      </c>
      <c r="G3183" s="14" t="s">
        <v>16358</v>
      </c>
      <c r="H3183">
        <v>2017</v>
      </c>
      <c r="I3183" t="s">
        <v>62</v>
      </c>
      <c r="J3183" t="s">
        <v>33</v>
      </c>
      <c r="K3183">
        <f>IFERROR(VALUE(LEFT(table_netflix[[#This Row],[duration (in min)]], LEN(table_netflix[[#This Row],[duration (in min)]])-4)),0)</f>
        <v>0</v>
      </c>
      <c r="L3183" t="s">
        <v>34</v>
      </c>
      <c r="M3183" t="s">
        <v>35</v>
      </c>
      <c r="N3183" t="s">
        <v>295</v>
      </c>
      <c r="O3183" t="str" cm="1">
        <f t="array" ref="O3183">_xlfn.IFS(table_netflix[[#This Row],[release_year]]&gt;=2018, "2018 &amp; after", TRUE, "Before 2018")</f>
        <v>Before 2018</v>
      </c>
      <c r="P3183" s="12">
        <f>DATE(table_netflix[[#This Row],[release_year]],1,1)</f>
        <v>42736</v>
      </c>
      <c r="Q3183" s="12">
        <f t="shared" si="49"/>
        <v>42896</v>
      </c>
      <c r="R3183" s="12" t="str">
        <f>TEXT(table_netflix[[#This Row],[date_added_todate]], "mmm")</f>
        <v>Jun</v>
      </c>
      <c r="S3183" t="s">
        <v>16363</v>
      </c>
    </row>
    <row r="3184" spans="1:19" x14ac:dyDescent="0.3">
      <c r="A3184" t="s">
        <v>16365</v>
      </c>
      <c r="B3184" t="s">
        <v>15</v>
      </c>
      <c r="C3184" t="s">
        <v>16366</v>
      </c>
      <c r="D3184" t="s">
        <v>16367</v>
      </c>
      <c r="E3184" t="s">
        <v>16368</v>
      </c>
      <c r="F3184" t="s">
        <v>523</v>
      </c>
      <c r="G3184" s="14" t="s">
        <v>16364</v>
      </c>
      <c r="H3184">
        <v>2017</v>
      </c>
      <c r="I3184" t="s">
        <v>27</v>
      </c>
      <c r="J3184" t="s">
        <v>293</v>
      </c>
      <c r="K3184">
        <f>IFERROR(VALUE(LEFT(table_netflix[[#This Row],[duration (in min)]], LEN(table_netflix[[#This Row],[duration (in min)]])-4)),0)</f>
        <v>87</v>
      </c>
      <c r="L3184" t="s">
        <v>53</v>
      </c>
      <c r="M3184" t="s">
        <v>54</v>
      </c>
      <c r="N3184" t="s">
        <v>142</v>
      </c>
      <c r="O3184" t="str" cm="1">
        <f t="array" ref="O3184">_xlfn.IFS(table_netflix[[#This Row],[release_year]]&gt;=2018, "2018 &amp; after", TRUE, "Before 2018")</f>
        <v>Before 2018</v>
      </c>
      <c r="P3184" s="12">
        <f>DATE(table_netflix[[#This Row],[release_year]],1,1)</f>
        <v>42736</v>
      </c>
      <c r="Q3184" s="12">
        <f t="shared" si="49"/>
        <v>42895</v>
      </c>
      <c r="R3184" s="12" t="str">
        <f>TEXT(table_netflix[[#This Row],[date_added_todate]], "mmm")</f>
        <v>Jun</v>
      </c>
      <c r="S3184" t="s">
        <v>16369</v>
      </c>
    </row>
    <row r="3185" spans="1:19" x14ac:dyDescent="0.3">
      <c r="A3185" t="s">
        <v>16370</v>
      </c>
      <c r="B3185" t="s">
        <v>15</v>
      </c>
      <c r="C3185" t="s">
        <v>16371</v>
      </c>
      <c r="D3185" t="s">
        <v>16372</v>
      </c>
      <c r="E3185" t="s">
        <v>16373</v>
      </c>
      <c r="F3185" t="s">
        <v>39</v>
      </c>
      <c r="G3185" s="14" t="s">
        <v>16374</v>
      </c>
      <c r="H3185">
        <v>2017</v>
      </c>
      <c r="I3185" t="s">
        <v>62</v>
      </c>
      <c r="J3185" t="s">
        <v>330</v>
      </c>
      <c r="K3185">
        <f>IFERROR(VALUE(LEFT(table_netflix[[#This Row],[duration (in min)]], LEN(table_netflix[[#This Row],[duration (in min)]])-4)),0)</f>
        <v>117</v>
      </c>
      <c r="L3185" t="s">
        <v>47</v>
      </c>
      <c r="M3185" t="s">
        <v>72</v>
      </c>
      <c r="N3185" t="s">
        <v>112</v>
      </c>
      <c r="O3185" t="str" cm="1">
        <f t="array" ref="O3185">_xlfn.IFS(table_netflix[[#This Row],[release_year]]&gt;=2018, "2018 &amp; after", TRUE, "Before 2018")</f>
        <v>Before 2018</v>
      </c>
      <c r="P3185" s="12">
        <f>DATE(table_netflix[[#This Row],[release_year]],1,1)</f>
        <v>42736</v>
      </c>
      <c r="Q3185" s="12">
        <f t="shared" si="49"/>
        <v>42891</v>
      </c>
      <c r="R3185" s="12" t="str">
        <f>TEXT(table_netflix[[#This Row],[date_added_todate]], "mmm")</f>
        <v>Jun</v>
      </c>
      <c r="S3185" t="s">
        <v>16375</v>
      </c>
    </row>
    <row r="3186" spans="1:19" x14ac:dyDescent="0.3">
      <c r="A3186" t="s">
        <v>16376</v>
      </c>
      <c r="B3186" t="s">
        <v>15</v>
      </c>
      <c r="C3186" t="s">
        <v>16377</v>
      </c>
      <c r="D3186" t="s">
        <v>13043</v>
      </c>
      <c r="E3186" t="s">
        <v>16378</v>
      </c>
      <c r="F3186" t="s">
        <v>1322</v>
      </c>
      <c r="G3186" s="14" t="s">
        <v>16379</v>
      </c>
      <c r="H3186">
        <v>2016</v>
      </c>
      <c r="I3186" t="s">
        <v>27</v>
      </c>
      <c r="J3186" t="s">
        <v>348</v>
      </c>
      <c r="K3186">
        <f>IFERROR(VALUE(LEFT(table_netflix[[#This Row],[duration (in min)]], LEN(table_netflix[[#This Row],[duration (in min)]])-4)),0)</f>
        <v>119</v>
      </c>
      <c r="L3186" t="s">
        <v>144</v>
      </c>
      <c r="M3186" t="s">
        <v>55</v>
      </c>
      <c r="O3186" t="str" cm="1">
        <f t="array" ref="O3186">_xlfn.IFS(table_netflix[[#This Row],[release_year]]&gt;=2018, "2018 &amp; after", TRUE, "Before 2018")</f>
        <v>Before 2018</v>
      </c>
      <c r="P3186" s="12">
        <f>DATE(table_netflix[[#This Row],[release_year]],1,1)</f>
        <v>42370</v>
      </c>
      <c r="Q3186" s="12">
        <f t="shared" si="49"/>
        <v>42889</v>
      </c>
      <c r="R3186" s="12" t="str">
        <f>TEXT(table_netflix[[#This Row],[date_added_todate]], "mmm")</f>
        <v>Jun</v>
      </c>
      <c r="S3186" t="s">
        <v>16380</v>
      </c>
    </row>
    <row r="3187" spans="1:19" x14ac:dyDescent="0.3">
      <c r="A3187" t="s">
        <v>16381</v>
      </c>
      <c r="B3187" t="s">
        <v>15</v>
      </c>
      <c r="C3187" t="s">
        <v>16382</v>
      </c>
      <c r="D3187" t="s">
        <v>6911</v>
      </c>
      <c r="E3187" t="s">
        <v>16383</v>
      </c>
      <c r="F3187" t="s">
        <v>301</v>
      </c>
      <c r="G3187" s="14" t="s">
        <v>16384</v>
      </c>
      <c r="H3187">
        <v>2016</v>
      </c>
      <c r="I3187" t="s">
        <v>186</v>
      </c>
      <c r="J3187" t="s">
        <v>1112</v>
      </c>
      <c r="K3187">
        <f>IFERROR(VALUE(LEFT(table_netflix[[#This Row],[duration (in min)]], LEN(table_netflix[[#This Row],[duration (in min)]])-4)),0)</f>
        <v>130</v>
      </c>
      <c r="L3187" t="s">
        <v>53</v>
      </c>
      <c r="M3187" t="s">
        <v>55</v>
      </c>
      <c r="O3187" t="str" cm="1">
        <f t="array" ref="O3187">_xlfn.IFS(table_netflix[[#This Row],[release_year]]&gt;=2018, "2018 &amp; after", TRUE, "Before 2018")</f>
        <v>Before 2018</v>
      </c>
      <c r="P3187" s="12">
        <f>DATE(table_netflix[[#This Row],[release_year]],1,1)</f>
        <v>42370</v>
      </c>
      <c r="Q3187" s="12">
        <f t="shared" si="49"/>
        <v>42888</v>
      </c>
      <c r="R3187" s="12" t="str">
        <f>TEXT(table_netflix[[#This Row],[date_added_todate]], "mmm")</f>
        <v>Jun</v>
      </c>
      <c r="S3187" t="s">
        <v>16385</v>
      </c>
    </row>
    <row r="3188" spans="1:19" x14ac:dyDescent="0.3">
      <c r="A3188" t="s">
        <v>16386</v>
      </c>
      <c r="B3188" t="s">
        <v>15</v>
      </c>
      <c r="C3188" t="s">
        <v>16387</v>
      </c>
      <c r="D3188" t="s">
        <v>16388</v>
      </c>
      <c r="E3188" t="s">
        <v>16389</v>
      </c>
      <c r="F3188" t="s">
        <v>331</v>
      </c>
      <c r="G3188" s="14" t="s">
        <v>16384</v>
      </c>
      <c r="H3188">
        <v>2017</v>
      </c>
      <c r="I3188" t="s">
        <v>27</v>
      </c>
      <c r="J3188" t="s">
        <v>226</v>
      </c>
      <c r="K3188">
        <f>IFERROR(VALUE(LEFT(table_netflix[[#This Row],[duration (in min)]], LEN(table_netflix[[#This Row],[duration (in min)]])-4)),0)</f>
        <v>102</v>
      </c>
      <c r="L3188" t="s">
        <v>294</v>
      </c>
      <c r="M3188" t="s">
        <v>127</v>
      </c>
      <c r="N3188" t="s">
        <v>142</v>
      </c>
      <c r="O3188" t="str" cm="1">
        <f t="array" ref="O3188">_xlfn.IFS(table_netflix[[#This Row],[release_year]]&gt;=2018, "2018 &amp; after", TRUE, "Before 2018")</f>
        <v>Before 2018</v>
      </c>
      <c r="P3188" s="12">
        <f>DATE(table_netflix[[#This Row],[release_year]],1,1)</f>
        <v>42736</v>
      </c>
      <c r="Q3188" s="12">
        <f t="shared" si="49"/>
        <v>42888</v>
      </c>
      <c r="R3188" s="12" t="str">
        <f>TEXT(table_netflix[[#This Row],[date_added_todate]], "mmm")</f>
        <v>Jun</v>
      </c>
      <c r="S3188" t="s">
        <v>16390</v>
      </c>
    </row>
    <row r="3189" spans="1:19" x14ac:dyDescent="0.3">
      <c r="A3189" t="s">
        <v>16391</v>
      </c>
      <c r="B3189" t="s">
        <v>15</v>
      </c>
      <c r="C3189" t="s">
        <v>16392</v>
      </c>
      <c r="D3189" t="s">
        <v>15469</v>
      </c>
      <c r="E3189" t="s">
        <v>16393</v>
      </c>
      <c r="F3189" t="s">
        <v>39</v>
      </c>
      <c r="G3189" s="14" t="s">
        <v>16394</v>
      </c>
      <c r="H3189">
        <v>1993</v>
      </c>
      <c r="I3189" t="s">
        <v>62</v>
      </c>
      <c r="J3189" t="s">
        <v>429</v>
      </c>
      <c r="K3189">
        <f>IFERROR(VALUE(LEFT(table_netflix[[#This Row],[duration (in min)]], LEN(table_netflix[[#This Row],[duration (in min)]])-4)),0)</f>
        <v>154</v>
      </c>
      <c r="L3189" t="s">
        <v>53</v>
      </c>
      <c r="M3189" t="s">
        <v>55</v>
      </c>
      <c r="N3189" t="s">
        <v>112</v>
      </c>
      <c r="O3189" t="str" cm="1">
        <f t="array" ref="O3189">_xlfn.IFS(table_netflix[[#This Row],[release_year]]&gt;=2018, "2018 &amp; after", TRUE, "Before 2018")</f>
        <v>Before 2018</v>
      </c>
      <c r="P3189" s="12">
        <f>DATE(table_netflix[[#This Row],[release_year]],1,1)</f>
        <v>33970</v>
      </c>
      <c r="Q3189" s="12">
        <f t="shared" si="49"/>
        <v>42887</v>
      </c>
      <c r="R3189" s="12" t="str">
        <f>TEXT(table_netflix[[#This Row],[date_added_todate]], "mmm")</f>
        <v>Jun</v>
      </c>
      <c r="S3189" t="s">
        <v>16395</v>
      </c>
    </row>
    <row r="3190" spans="1:19" x14ac:dyDescent="0.3">
      <c r="A3190" t="s">
        <v>16396</v>
      </c>
      <c r="B3190" t="s">
        <v>15</v>
      </c>
      <c r="C3190" t="s">
        <v>16397</v>
      </c>
      <c r="D3190" t="s">
        <v>16398</v>
      </c>
      <c r="E3190" t="s">
        <v>16399</v>
      </c>
      <c r="F3190" t="s">
        <v>61</v>
      </c>
      <c r="G3190" s="14" t="s">
        <v>16394</v>
      </c>
      <c r="H3190">
        <v>2017</v>
      </c>
      <c r="I3190" t="s">
        <v>84</v>
      </c>
      <c r="J3190" t="s">
        <v>5607</v>
      </c>
      <c r="K3190">
        <f>IFERROR(VALUE(LEFT(table_netflix[[#This Row],[duration (in min)]], LEN(table_netflix[[#This Row],[duration (in min)]])-4)),0)</f>
        <v>44</v>
      </c>
      <c r="L3190" t="s">
        <v>22</v>
      </c>
      <c r="O3190" t="str" cm="1">
        <f t="array" ref="O3190">_xlfn.IFS(table_netflix[[#This Row],[release_year]]&gt;=2018, "2018 &amp; after", TRUE, "Before 2018")</f>
        <v>Before 2018</v>
      </c>
      <c r="P3190" s="12">
        <f>DATE(table_netflix[[#This Row],[release_year]],1,1)</f>
        <v>42736</v>
      </c>
      <c r="Q3190" s="12">
        <f t="shared" si="49"/>
        <v>42887</v>
      </c>
      <c r="R3190" s="12" t="str">
        <f>TEXT(table_netflix[[#This Row],[date_added_todate]], "mmm")</f>
        <v>Jun</v>
      </c>
      <c r="S3190" t="s">
        <v>16400</v>
      </c>
    </row>
    <row r="3191" spans="1:19" x14ac:dyDescent="0.3">
      <c r="A3191" t="s">
        <v>16401</v>
      </c>
      <c r="B3191" t="s">
        <v>15</v>
      </c>
      <c r="C3191" t="s">
        <v>16402</v>
      </c>
      <c r="D3191" t="s">
        <v>16403</v>
      </c>
      <c r="E3191" t="s">
        <v>16404</v>
      </c>
      <c r="F3191" t="s">
        <v>18</v>
      </c>
      <c r="G3191" s="14" t="s">
        <v>16394</v>
      </c>
      <c r="H3191">
        <v>2016</v>
      </c>
      <c r="I3191" t="s">
        <v>27</v>
      </c>
      <c r="J3191" t="s">
        <v>152</v>
      </c>
      <c r="K3191">
        <f>IFERROR(VALUE(LEFT(table_netflix[[#This Row],[duration (in min)]], LEN(table_netflix[[#This Row],[duration (in min)]])-4)),0)</f>
        <v>96</v>
      </c>
      <c r="L3191" t="s">
        <v>71</v>
      </c>
      <c r="M3191" t="s">
        <v>54</v>
      </c>
      <c r="O3191" t="str" cm="1">
        <f t="array" ref="O3191">_xlfn.IFS(table_netflix[[#This Row],[release_year]]&gt;=2018, "2018 &amp; after", TRUE, "Before 2018")</f>
        <v>Before 2018</v>
      </c>
      <c r="P3191" s="12">
        <f>DATE(table_netflix[[#This Row],[release_year]],1,1)</f>
        <v>42370</v>
      </c>
      <c r="Q3191" s="12">
        <f t="shared" si="49"/>
        <v>42887</v>
      </c>
      <c r="R3191" s="12" t="str">
        <f>TEXT(table_netflix[[#This Row],[date_added_todate]], "mmm")</f>
        <v>Jun</v>
      </c>
      <c r="S3191" t="s">
        <v>16405</v>
      </c>
    </row>
    <row r="3192" spans="1:19" x14ac:dyDescent="0.3">
      <c r="A3192" t="s">
        <v>16406</v>
      </c>
      <c r="B3192" t="s">
        <v>15</v>
      </c>
      <c r="C3192" t="s">
        <v>16407</v>
      </c>
      <c r="D3192" t="s">
        <v>16349</v>
      </c>
      <c r="E3192" t="s">
        <v>16349</v>
      </c>
      <c r="F3192" t="s">
        <v>61</v>
      </c>
      <c r="G3192" s="14" t="s">
        <v>16394</v>
      </c>
      <c r="H3192">
        <v>2017</v>
      </c>
      <c r="I3192" t="s">
        <v>62</v>
      </c>
      <c r="J3192" t="s">
        <v>2304</v>
      </c>
      <c r="K3192">
        <f>IFERROR(VALUE(LEFT(table_netflix[[#This Row],[duration (in min)]], LEN(table_netflix[[#This Row],[duration (in min)]])-4)),0)</f>
        <v>47</v>
      </c>
      <c r="L3192" t="s">
        <v>22</v>
      </c>
      <c r="O3192" t="str" cm="1">
        <f t="array" ref="O3192">_xlfn.IFS(table_netflix[[#This Row],[release_year]]&gt;=2018, "2018 &amp; after", TRUE, "Before 2018")</f>
        <v>Before 2018</v>
      </c>
      <c r="P3192" s="12">
        <f>DATE(table_netflix[[#This Row],[release_year]],1,1)</f>
        <v>42736</v>
      </c>
      <c r="Q3192" s="12">
        <f t="shared" si="49"/>
        <v>42887</v>
      </c>
      <c r="R3192" s="12" t="str">
        <f>TEXT(table_netflix[[#This Row],[date_added_todate]], "mmm")</f>
        <v>Jun</v>
      </c>
      <c r="S3192" t="s">
        <v>16408</v>
      </c>
    </row>
    <row r="3193" spans="1:19" x14ac:dyDescent="0.3">
      <c r="A3193" t="s">
        <v>16409</v>
      </c>
      <c r="B3193" t="s">
        <v>15</v>
      </c>
      <c r="C3193" t="s">
        <v>16410</v>
      </c>
      <c r="D3193" t="s">
        <v>16398</v>
      </c>
      <c r="E3193" t="s">
        <v>16399</v>
      </c>
      <c r="F3193" t="s">
        <v>61</v>
      </c>
      <c r="G3193" s="14" t="s">
        <v>16394</v>
      </c>
      <c r="H3193">
        <v>2017</v>
      </c>
      <c r="I3193" t="s">
        <v>84</v>
      </c>
      <c r="J3193" t="s">
        <v>5607</v>
      </c>
      <c r="K3193">
        <f>IFERROR(VALUE(LEFT(table_netflix[[#This Row],[duration (in min)]], LEN(table_netflix[[#This Row],[duration (in min)]])-4)),0)</f>
        <v>44</v>
      </c>
      <c r="L3193" t="s">
        <v>22</v>
      </c>
      <c r="O3193" t="str" cm="1">
        <f t="array" ref="O3193">_xlfn.IFS(table_netflix[[#This Row],[release_year]]&gt;=2018, "2018 &amp; after", TRUE, "Before 2018")</f>
        <v>Before 2018</v>
      </c>
      <c r="P3193" s="12">
        <f>DATE(table_netflix[[#This Row],[release_year]],1,1)</f>
        <v>42736</v>
      </c>
      <c r="Q3193" s="12">
        <f t="shared" si="49"/>
        <v>42887</v>
      </c>
      <c r="R3193" s="12" t="str">
        <f>TEXT(table_netflix[[#This Row],[date_added_todate]], "mmm")</f>
        <v>Jun</v>
      </c>
      <c r="S3193" t="s">
        <v>16411</v>
      </c>
    </row>
    <row r="3194" spans="1:19" x14ac:dyDescent="0.3">
      <c r="A3194" t="s">
        <v>16412</v>
      </c>
      <c r="B3194" t="s">
        <v>15</v>
      </c>
      <c r="C3194" t="s">
        <v>16413</v>
      </c>
      <c r="D3194" t="s">
        <v>16414</v>
      </c>
      <c r="E3194" t="s">
        <v>16415</v>
      </c>
      <c r="F3194" t="s">
        <v>39</v>
      </c>
      <c r="G3194" s="14" t="s">
        <v>16394</v>
      </c>
      <c r="H3194">
        <v>2015</v>
      </c>
      <c r="I3194" t="s">
        <v>27</v>
      </c>
      <c r="J3194" t="s">
        <v>499</v>
      </c>
      <c r="K3194">
        <f>IFERROR(VALUE(LEFT(table_netflix[[#This Row],[duration (in min)]], LEN(table_netflix[[#This Row],[duration (in min)]])-4)),0)</f>
        <v>109</v>
      </c>
      <c r="L3194" t="s">
        <v>53</v>
      </c>
      <c r="M3194" t="s">
        <v>54</v>
      </c>
      <c r="N3194" t="s">
        <v>55</v>
      </c>
      <c r="O3194" t="str" cm="1">
        <f t="array" ref="O3194">_xlfn.IFS(table_netflix[[#This Row],[release_year]]&gt;=2018, "2018 &amp; after", TRUE, "Before 2018")</f>
        <v>Before 2018</v>
      </c>
      <c r="P3194" s="12">
        <f>DATE(table_netflix[[#This Row],[release_year]],1,1)</f>
        <v>42005</v>
      </c>
      <c r="Q3194" s="12">
        <f t="shared" si="49"/>
        <v>42887</v>
      </c>
      <c r="R3194" s="12" t="str">
        <f>TEXT(table_netflix[[#This Row],[date_added_todate]], "mmm")</f>
        <v>Jun</v>
      </c>
      <c r="S3194" t="s">
        <v>16416</v>
      </c>
    </row>
    <row r="3195" spans="1:19" x14ac:dyDescent="0.3">
      <c r="A3195" t="s">
        <v>16417</v>
      </c>
      <c r="B3195" t="s">
        <v>15</v>
      </c>
      <c r="C3195" t="s">
        <v>16418</v>
      </c>
      <c r="D3195" t="s">
        <v>16419</v>
      </c>
      <c r="E3195" t="s">
        <v>16420</v>
      </c>
      <c r="F3195" t="s">
        <v>18</v>
      </c>
      <c r="G3195" s="14" t="s">
        <v>16394</v>
      </c>
      <c r="H3195">
        <v>2016</v>
      </c>
      <c r="I3195" t="s">
        <v>27</v>
      </c>
      <c r="J3195" t="s">
        <v>583</v>
      </c>
      <c r="K3195">
        <f>IFERROR(VALUE(LEFT(table_netflix[[#This Row],[duration (in min)]], LEN(table_netflix[[#This Row],[duration (in min)]])-4)),0)</f>
        <v>89</v>
      </c>
      <c r="L3195" t="s">
        <v>71</v>
      </c>
      <c r="M3195" t="s">
        <v>72</v>
      </c>
      <c r="N3195" t="s">
        <v>54</v>
      </c>
      <c r="O3195" t="str" cm="1">
        <f t="array" ref="O3195">_xlfn.IFS(table_netflix[[#This Row],[release_year]]&gt;=2018, "2018 &amp; after", TRUE, "Before 2018")</f>
        <v>Before 2018</v>
      </c>
      <c r="P3195" s="12">
        <f>DATE(table_netflix[[#This Row],[release_year]],1,1)</f>
        <v>42370</v>
      </c>
      <c r="Q3195" s="12">
        <f t="shared" si="49"/>
        <v>42887</v>
      </c>
      <c r="R3195" s="12" t="str">
        <f>TEXT(table_netflix[[#This Row],[date_added_todate]], "mmm")</f>
        <v>Jun</v>
      </c>
      <c r="S3195" t="s">
        <v>16421</v>
      </c>
    </row>
    <row r="3196" spans="1:19" x14ac:dyDescent="0.3">
      <c r="A3196" t="s">
        <v>16422</v>
      </c>
      <c r="B3196" t="s">
        <v>15</v>
      </c>
      <c r="C3196" t="s">
        <v>16423</v>
      </c>
      <c r="D3196" t="s">
        <v>16424</v>
      </c>
      <c r="E3196" t="s">
        <v>16425</v>
      </c>
      <c r="F3196" t="s">
        <v>941</v>
      </c>
      <c r="G3196" s="14" t="s">
        <v>16394</v>
      </c>
      <c r="H3196">
        <v>2017</v>
      </c>
      <c r="I3196" t="s">
        <v>27</v>
      </c>
      <c r="J3196" t="s">
        <v>308</v>
      </c>
      <c r="K3196">
        <f>IFERROR(VALUE(LEFT(table_netflix[[#This Row],[duration (in min)]], LEN(table_netflix[[#This Row],[duration (in min)]])-4)),0)</f>
        <v>92</v>
      </c>
      <c r="L3196" t="s">
        <v>71</v>
      </c>
      <c r="M3196" t="s">
        <v>55</v>
      </c>
      <c r="N3196" t="s">
        <v>107</v>
      </c>
      <c r="O3196" t="str" cm="1">
        <f t="array" ref="O3196">_xlfn.IFS(table_netflix[[#This Row],[release_year]]&gt;=2018, "2018 &amp; after", TRUE, "Before 2018")</f>
        <v>Before 2018</v>
      </c>
      <c r="P3196" s="12">
        <f>DATE(table_netflix[[#This Row],[release_year]],1,1)</f>
        <v>42736</v>
      </c>
      <c r="Q3196" s="12">
        <f t="shared" si="49"/>
        <v>42887</v>
      </c>
      <c r="R3196" s="12" t="str">
        <f>TEXT(table_netflix[[#This Row],[date_added_todate]], "mmm")</f>
        <v>Jun</v>
      </c>
      <c r="S3196" t="s">
        <v>16426</v>
      </c>
    </row>
    <row r="3197" spans="1:19" x14ac:dyDescent="0.3">
      <c r="A3197" t="s">
        <v>16427</v>
      </c>
      <c r="B3197" t="s">
        <v>15</v>
      </c>
      <c r="C3197" t="s">
        <v>16428</v>
      </c>
      <c r="D3197" t="s">
        <v>16429</v>
      </c>
      <c r="E3197" t="s">
        <v>16430</v>
      </c>
      <c r="F3197" t="s">
        <v>307</v>
      </c>
      <c r="G3197" s="14" t="s">
        <v>16394</v>
      </c>
      <c r="H3197">
        <v>1993</v>
      </c>
      <c r="I3197" t="s">
        <v>62</v>
      </c>
      <c r="J3197" t="s">
        <v>194</v>
      </c>
      <c r="K3197">
        <f>IFERROR(VALUE(LEFT(table_netflix[[#This Row],[duration (in min)]], LEN(table_netflix[[#This Row],[duration (in min)]])-4)),0)</f>
        <v>122</v>
      </c>
      <c r="L3197" t="s">
        <v>53</v>
      </c>
      <c r="M3197" t="s">
        <v>55</v>
      </c>
      <c r="N3197" t="s">
        <v>112</v>
      </c>
      <c r="O3197" t="str" cm="1">
        <f t="array" ref="O3197">_xlfn.IFS(table_netflix[[#This Row],[release_year]]&gt;=2018, "2018 &amp; after", TRUE, "Before 2018")</f>
        <v>Before 2018</v>
      </c>
      <c r="P3197" s="12">
        <f>DATE(table_netflix[[#This Row],[release_year]],1,1)</f>
        <v>33970</v>
      </c>
      <c r="Q3197" s="12">
        <f t="shared" si="49"/>
        <v>42887</v>
      </c>
      <c r="R3197" s="12" t="str">
        <f>TEXT(table_netflix[[#This Row],[date_added_todate]], "mmm")</f>
        <v>Jun</v>
      </c>
      <c r="S3197" t="s">
        <v>16431</v>
      </c>
    </row>
    <row r="3198" spans="1:19" x14ac:dyDescent="0.3">
      <c r="A3198" t="s">
        <v>16432</v>
      </c>
      <c r="B3198" t="s">
        <v>15</v>
      </c>
      <c r="C3198" t="s">
        <v>16433</v>
      </c>
      <c r="D3198" t="s">
        <v>16434</v>
      </c>
      <c r="F3198" t="s">
        <v>523</v>
      </c>
      <c r="G3198" s="14" t="s">
        <v>16394</v>
      </c>
      <c r="H3198">
        <v>2017</v>
      </c>
      <c r="I3198" t="s">
        <v>84</v>
      </c>
      <c r="J3198" t="s">
        <v>14675</v>
      </c>
      <c r="K3198">
        <f>IFERROR(VALUE(LEFT(table_netflix[[#This Row],[duration (in min)]], LEN(table_netflix[[#This Row],[duration (in min)]])-4)),0)</f>
        <v>19</v>
      </c>
      <c r="L3198" t="s">
        <v>22</v>
      </c>
      <c r="M3198" t="s">
        <v>55</v>
      </c>
      <c r="N3198" t="s">
        <v>600</v>
      </c>
      <c r="O3198" t="str" cm="1">
        <f t="array" ref="O3198">_xlfn.IFS(table_netflix[[#This Row],[release_year]]&gt;=2018, "2018 &amp; after", TRUE, "Before 2018")</f>
        <v>Before 2018</v>
      </c>
      <c r="P3198" s="12">
        <f>DATE(table_netflix[[#This Row],[release_year]],1,1)</f>
        <v>42736</v>
      </c>
      <c r="Q3198" s="12">
        <f t="shared" si="49"/>
        <v>42887</v>
      </c>
      <c r="R3198" s="12" t="str">
        <f>TEXT(table_netflix[[#This Row],[date_added_todate]], "mmm")</f>
        <v>Jun</v>
      </c>
      <c r="S3198" t="s">
        <v>16435</v>
      </c>
    </row>
    <row r="3199" spans="1:19" x14ac:dyDescent="0.3">
      <c r="A3199" t="s">
        <v>16436</v>
      </c>
      <c r="B3199" t="s">
        <v>15</v>
      </c>
      <c r="C3199" t="s">
        <v>16437</v>
      </c>
      <c r="D3199" t="s">
        <v>16429</v>
      </c>
      <c r="E3199" t="s">
        <v>16438</v>
      </c>
      <c r="F3199" t="s">
        <v>39</v>
      </c>
      <c r="G3199" s="14" t="s">
        <v>16394</v>
      </c>
      <c r="H3199">
        <v>1995</v>
      </c>
      <c r="I3199" t="s">
        <v>62</v>
      </c>
      <c r="J3199" t="s">
        <v>429</v>
      </c>
      <c r="K3199">
        <f>IFERROR(VALUE(LEFT(table_netflix[[#This Row],[duration (in min)]], LEN(table_netflix[[#This Row],[duration (in min)]])-4)),0)</f>
        <v>154</v>
      </c>
      <c r="L3199" t="s">
        <v>144</v>
      </c>
      <c r="M3199" t="s">
        <v>85</v>
      </c>
      <c r="N3199" t="s">
        <v>55</v>
      </c>
      <c r="O3199" t="str" cm="1">
        <f t="array" ref="O3199">_xlfn.IFS(table_netflix[[#This Row],[release_year]]&gt;=2018, "2018 &amp; after", TRUE, "Before 2018")</f>
        <v>Before 2018</v>
      </c>
      <c r="P3199" s="12">
        <f>DATE(table_netflix[[#This Row],[release_year]],1,1)</f>
        <v>34700</v>
      </c>
      <c r="Q3199" s="12">
        <f t="shared" si="49"/>
        <v>42887</v>
      </c>
      <c r="R3199" s="12" t="str">
        <f>TEXT(table_netflix[[#This Row],[date_added_todate]], "mmm")</f>
        <v>Jun</v>
      </c>
      <c r="S3199" t="s">
        <v>16439</v>
      </c>
    </row>
    <row r="3200" spans="1:19" x14ac:dyDescent="0.3">
      <c r="A3200" t="s">
        <v>16440</v>
      </c>
      <c r="B3200" t="s">
        <v>15</v>
      </c>
      <c r="C3200" t="s">
        <v>16441</v>
      </c>
      <c r="D3200" t="s">
        <v>16244</v>
      </c>
      <c r="E3200" t="s">
        <v>16442</v>
      </c>
      <c r="F3200" t="s">
        <v>39</v>
      </c>
      <c r="G3200" s="14" t="s">
        <v>16394</v>
      </c>
      <c r="H3200">
        <v>1969</v>
      </c>
      <c r="I3200" t="s">
        <v>84</v>
      </c>
      <c r="J3200" t="s">
        <v>7665</v>
      </c>
      <c r="K3200">
        <f>IFERROR(VALUE(LEFT(table_netflix[[#This Row],[duration (in min)]], LEN(table_netflix[[#This Row],[duration (in min)]])-4)),0)</f>
        <v>152</v>
      </c>
      <c r="L3200" t="s">
        <v>53</v>
      </c>
      <c r="M3200" t="s">
        <v>55</v>
      </c>
      <c r="N3200" t="s">
        <v>107</v>
      </c>
      <c r="O3200" t="str" cm="1">
        <f t="array" ref="O3200">_xlfn.IFS(table_netflix[[#This Row],[release_year]]&gt;=2018, "2018 &amp; after", TRUE, "Before 2018")</f>
        <v>Before 2018</v>
      </c>
      <c r="P3200" s="12">
        <f>DATE(table_netflix[[#This Row],[release_year]],1,1)</f>
        <v>25204</v>
      </c>
      <c r="Q3200" s="12">
        <f t="shared" si="49"/>
        <v>42887</v>
      </c>
      <c r="R3200" s="12" t="str">
        <f>TEXT(table_netflix[[#This Row],[date_added_todate]], "mmm")</f>
        <v>Jun</v>
      </c>
      <c r="S3200" t="s">
        <v>16443</v>
      </c>
    </row>
    <row r="3201" spans="1:19" x14ac:dyDescent="0.3">
      <c r="A3201" t="s">
        <v>16444</v>
      </c>
      <c r="B3201" t="s">
        <v>15</v>
      </c>
      <c r="C3201" t="s">
        <v>16445</v>
      </c>
      <c r="D3201" t="s">
        <v>15469</v>
      </c>
      <c r="E3201" t="s">
        <v>16446</v>
      </c>
      <c r="F3201" t="s">
        <v>39</v>
      </c>
      <c r="G3201" s="14" t="s">
        <v>16394</v>
      </c>
      <c r="H3201">
        <v>1998</v>
      </c>
      <c r="I3201" t="s">
        <v>62</v>
      </c>
      <c r="J3201" t="s">
        <v>98</v>
      </c>
      <c r="K3201">
        <f>IFERROR(VALUE(LEFT(table_netflix[[#This Row],[duration (in min)]], LEN(table_netflix[[#This Row],[duration (in min)]])-4)),0)</f>
        <v>161</v>
      </c>
      <c r="L3201" t="s">
        <v>53</v>
      </c>
      <c r="M3201" t="s">
        <v>55</v>
      </c>
      <c r="O3201" t="str" cm="1">
        <f t="array" ref="O3201">_xlfn.IFS(table_netflix[[#This Row],[release_year]]&gt;=2018, "2018 &amp; after", TRUE, "Before 2018")</f>
        <v>Before 2018</v>
      </c>
      <c r="P3201" s="12">
        <f>DATE(table_netflix[[#This Row],[release_year]],1,1)</f>
        <v>35796</v>
      </c>
      <c r="Q3201" s="12">
        <f t="shared" si="49"/>
        <v>42887</v>
      </c>
      <c r="R3201" s="12" t="str">
        <f>TEXT(table_netflix[[#This Row],[date_added_todate]], "mmm")</f>
        <v>Jun</v>
      </c>
      <c r="S3201" t="s">
        <v>16447</v>
      </c>
    </row>
    <row r="3202" spans="1:19" x14ac:dyDescent="0.3">
      <c r="A3202" t="s">
        <v>16448</v>
      </c>
      <c r="B3202" t="s">
        <v>15</v>
      </c>
      <c r="C3202" t="s">
        <v>16449</v>
      </c>
      <c r="D3202" t="s">
        <v>16450</v>
      </c>
      <c r="E3202" t="s">
        <v>16451</v>
      </c>
      <c r="F3202" t="s">
        <v>301</v>
      </c>
      <c r="G3202" s="14" t="s">
        <v>16394</v>
      </c>
      <c r="H3202">
        <v>2016</v>
      </c>
      <c r="I3202" t="s">
        <v>62</v>
      </c>
      <c r="J3202" t="s">
        <v>1221</v>
      </c>
      <c r="K3202">
        <f>IFERROR(VALUE(LEFT(table_netflix[[#This Row],[duration (in min)]], LEN(table_netflix[[#This Row],[duration (in min)]])-4)),0)</f>
        <v>123</v>
      </c>
      <c r="L3202" t="s">
        <v>53</v>
      </c>
      <c r="M3202" t="s">
        <v>55</v>
      </c>
      <c r="N3202" t="s">
        <v>142</v>
      </c>
      <c r="O3202" t="str" cm="1">
        <f t="array" ref="O3202">_xlfn.IFS(table_netflix[[#This Row],[release_year]]&gt;=2018, "2018 &amp; after", TRUE, "Before 2018")</f>
        <v>Before 2018</v>
      </c>
      <c r="P3202" s="12">
        <f>DATE(table_netflix[[#This Row],[release_year]],1,1)</f>
        <v>42370</v>
      </c>
      <c r="Q3202" s="12">
        <f t="shared" ref="Q3202:Q3265" si="50">IF(G3202&lt;&gt;"", DATE(RIGHT(G3202,4), MONTH(1 &amp; LEFT(G3202,FIND(" ",G3202)-1)), MID(G3202, FIND(" ", G3202)+1, FIND(",", G3202)-FIND(" ", G3202)-1)), "")</f>
        <v>42887</v>
      </c>
      <c r="R3202" s="12" t="str">
        <f>TEXT(table_netflix[[#This Row],[date_added_todate]], "mmm")</f>
        <v>Jun</v>
      </c>
      <c r="S3202" t="s">
        <v>16452</v>
      </c>
    </row>
    <row r="3203" spans="1:19" x14ac:dyDescent="0.3">
      <c r="A3203" t="s">
        <v>16453</v>
      </c>
      <c r="B3203" t="s">
        <v>15</v>
      </c>
      <c r="C3203" t="s">
        <v>16454</v>
      </c>
      <c r="D3203" t="s">
        <v>16398</v>
      </c>
      <c r="E3203" t="s">
        <v>16399</v>
      </c>
      <c r="F3203" t="s">
        <v>61</v>
      </c>
      <c r="G3203" s="14" t="s">
        <v>16394</v>
      </c>
      <c r="H3203">
        <v>2017</v>
      </c>
      <c r="I3203" t="s">
        <v>84</v>
      </c>
      <c r="J3203" t="s">
        <v>5607</v>
      </c>
      <c r="K3203">
        <f>IFERROR(VALUE(LEFT(table_netflix[[#This Row],[duration (in min)]], LEN(table_netflix[[#This Row],[duration (in min)]])-4)),0)</f>
        <v>44</v>
      </c>
      <c r="L3203" t="s">
        <v>22</v>
      </c>
      <c r="O3203" t="str" cm="1">
        <f t="array" ref="O3203">_xlfn.IFS(table_netflix[[#This Row],[release_year]]&gt;=2018, "2018 &amp; after", TRUE, "Before 2018")</f>
        <v>Before 2018</v>
      </c>
      <c r="P3203" s="12">
        <f>DATE(table_netflix[[#This Row],[release_year]],1,1)</f>
        <v>42736</v>
      </c>
      <c r="Q3203" s="12">
        <f t="shared" si="50"/>
        <v>42887</v>
      </c>
      <c r="R3203" s="12" t="str">
        <f>TEXT(table_netflix[[#This Row],[date_added_todate]], "mmm")</f>
        <v>Jun</v>
      </c>
      <c r="S3203" t="s">
        <v>16455</v>
      </c>
    </row>
    <row r="3204" spans="1:19" x14ac:dyDescent="0.3">
      <c r="A3204" t="s">
        <v>16456</v>
      </c>
      <c r="B3204" t="s">
        <v>15</v>
      </c>
      <c r="C3204" t="s">
        <v>16457</v>
      </c>
      <c r="D3204" t="s">
        <v>4282</v>
      </c>
      <c r="F3204" t="s">
        <v>61</v>
      </c>
      <c r="G3204" s="14" t="s">
        <v>16458</v>
      </c>
      <c r="H3204">
        <v>2011</v>
      </c>
      <c r="I3204" t="s">
        <v>62</v>
      </c>
      <c r="J3204" t="s">
        <v>327</v>
      </c>
      <c r="K3204">
        <f>IFERROR(VALUE(LEFT(table_netflix[[#This Row],[duration (in min)]], LEN(table_netflix[[#This Row],[duration (in min)]])-4)),0)</f>
        <v>80</v>
      </c>
      <c r="L3204" t="s">
        <v>22</v>
      </c>
      <c r="O3204" t="str" cm="1">
        <f t="array" ref="O3204">_xlfn.IFS(table_netflix[[#This Row],[release_year]]&gt;=2018, "2018 &amp; after", TRUE, "Before 2018")</f>
        <v>Before 2018</v>
      </c>
      <c r="P3204" s="12">
        <f>DATE(table_netflix[[#This Row],[release_year]],1,1)</f>
        <v>40544</v>
      </c>
      <c r="Q3204" s="12">
        <f t="shared" si="50"/>
        <v>42886</v>
      </c>
      <c r="R3204" s="12" t="str">
        <f>TEXT(table_netflix[[#This Row],[date_added_todate]], "mmm")</f>
        <v>May</v>
      </c>
      <c r="S3204" t="s">
        <v>16459</v>
      </c>
    </row>
    <row r="3205" spans="1:19" x14ac:dyDescent="0.3">
      <c r="A3205" t="s">
        <v>16460</v>
      </c>
      <c r="B3205" t="s">
        <v>15</v>
      </c>
      <c r="C3205" t="s">
        <v>16461</v>
      </c>
      <c r="D3205" t="s">
        <v>3577</v>
      </c>
      <c r="E3205" t="s">
        <v>16462</v>
      </c>
      <c r="F3205" t="s">
        <v>18</v>
      </c>
      <c r="G3205" s="14" t="s">
        <v>16463</v>
      </c>
      <c r="H3205">
        <v>2017</v>
      </c>
      <c r="I3205" t="s">
        <v>27</v>
      </c>
      <c r="J3205" t="s">
        <v>2552</v>
      </c>
      <c r="K3205">
        <f>IFERROR(VALUE(LEFT(table_netflix[[#This Row],[duration (in min)]], LEN(table_netflix[[#This Row],[duration (in min)]])-4)),0)</f>
        <v>71</v>
      </c>
      <c r="L3205" t="s">
        <v>852</v>
      </c>
      <c r="O3205" t="str" cm="1">
        <f t="array" ref="O3205">_xlfn.IFS(table_netflix[[#This Row],[release_year]]&gt;=2018, "2018 &amp; after", TRUE, "Before 2018")</f>
        <v>Before 2018</v>
      </c>
      <c r="P3205" s="12">
        <f>DATE(table_netflix[[#This Row],[release_year]],1,1)</f>
        <v>42736</v>
      </c>
      <c r="Q3205" s="12">
        <f t="shared" si="50"/>
        <v>42885</v>
      </c>
      <c r="R3205" s="12" t="str">
        <f>TEXT(table_netflix[[#This Row],[date_added_todate]], "mmm")</f>
        <v>May</v>
      </c>
      <c r="S3205" t="s">
        <v>16464</v>
      </c>
    </row>
    <row r="3206" spans="1:19" x14ac:dyDescent="0.3">
      <c r="A3206" t="s">
        <v>16465</v>
      </c>
      <c r="B3206" t="s">
        <v>15</v>
      </c>
      <c r="C3206" t="s">
        <v>16466</v>
      </c>
      <c r="D3206" t="s">
        <v>13633</v>
      </c>
      <c r="E3206" t="s">
        <v>16467</v>
      </c>
      <c r="F3206" t="s">
        <v>39</v>
      </c>
      <c r="G3206" s="14" t="s">
        <v>16468</v>
      </c>
      <c r="H3206">
        <v>2017</v>
      </c>
      <c r="I3206" t="s">
        <v>62</v>
      </c>
      <c r="J3206" t="s">
        <v>12757</v>
      </c>
      <c r="K3206">
        <f>IFERROR(VALUE(LEFT(table_netflix[[#This Row],[duration (in min)]], LEN(table_netflix[[#This Row],[duration (in min)]])-4)),0)</f>
        <v>153</v>
      </c>
      <c r="L3206" t="s">
        <v>144</v>
      </c>
      <c r="M3206" t="s">
        <v>72</v>
      </c>
      <c r="N3206" t="s">
        <v>55</v>
      </c>
      <c r="O3206" t="str" cm="1">
        <f t="array" ref="O3206">_xlfn.IFS(table_netflix[[#This Row],[release_year]]&gt;=2018, "2018 &amp; after", TRUE, "Before 2018")</f>
        <v>Before 2018</v>
      </c>
      <c r="P3206" s="12">
        <f>DATE(table_netflix[[#This Row],[release_year]],1,1)</f>
        <v>42736</v>
      </c>
      <c r="Q3206" s="12">
        <f t="shared" si="50"/>
        <v>42884</v>
      </c>
      <c r="R3206" s="12" t="str">
        <f>TEXT(table_netflix[[#This Row],[date_added_todate]], "mmm")</f>
        <v>May</v>
      </c>
      <c r="S3206" t="s">
        <v>16469</v>
      </c>
    </row>
    <row r="3207" spans="1:19" x14ac:dyDescent="0.3">
      <c r="A3207" t="s">
        <v>16471</v>
      </c>
      <c r="B3207" t="s">
        <v>15</v>
      </c>
      <c r="C3207" t="s">
        <v>16472</v>
      </c>
      <c r="D3207" t="s">
        <v>16473</v>
      </c>
      <c r="F3207" t="s">
        <v>18</v>
      </c>
      <c r="G3207" s="14" t="s">
        <v>16470</v>
      </c>
      <c r="H3207">
        <v>2017</v>
      </c>
      <c r="I3207" t="s">
        <v>62</v>
      </c>
      <c r="J3207" t="s">
        <v>2955</v>
      </c>
      <c r="K3207">
        <f>IFERROR(VALUE(LEFT(table_netflix[[#This Row],[duration (in min)]], LEN(table_netflix[[#This Row],[duration (in min)]])-4)),0)</f>
        <v>79</v>
      </c>
      <c r="L3207" t="s">
        <v>22</v>
      </c>
      <c r="O3207" t="str" cm="1">
        <f t="array" ref="O3207">_xlfn.IFS(table_netflix[[#This Row],[release_year]]&gt;=2018, "2018 &amp; after", TRUE, "Before 2018")</f>
        <v>Before 2018</v>
      </c>
      <c r="P3207" s="12">
        <f>DATE(table_netflix[[#This Row],[release_year]],1,1)</f>
        <v>42736</v>
      </c>
      <c r="Q3207" s="12">
        <f t="shared" si="50"/>
        <v>42881</v>
      </c>
      <c r="R3207" s="12" t="str">
        <f>TEXT(table_netflix[[#This Row],[date_added_todate]], "mmm")</f>
        <v>May</v>
      </c>
      <c r="S3207" t="s">
        <v>16474</v>
      </c>
    </row>
    <row r="3208" spans="1:19" x14ac:dyDescent="0.3">
      <c r="A3208" t="s">
        <v>16475</v>
      </c>
      <c r="B3208" t="s">
        <v>15</v>
      </c>
      <c r="C3208" t="s">
        <v>16476</v>
      </c>
      <c r="D3208" t="s">
        <v>16477</v>
      </c>
      <c r="E3208" t="s">
        <v>16478</v>
      </c>
      <c r="F3208" t="s">
        <v>39</v>
      </c>
      <c r="G3208" s="14" t="s">
        <v>16470</v>
      </c>
      <c r="H3208">
        <v>2017</v>
      </c>
      <c r="I3208" t="s">
        <v>62</v>
      </c>
      <c r="J3208" t="s">
        <v>355</v>
      </c>
      <c r="K3208">
        <f>IFERROR(VALUE(LEFT(table_netflix[[#This Row],[duration (in min)]], LEN(table_netflix[[#This Row],[duration (in min)]])-4)),0)</f>
        <v>143</v>
      </c>
      <c r="L3208" t="s">
        <v>144</v>
      </c>
      <c r="M3208" t="s">
        <v>72</v>
      </c>
      <c r="N3208" t="s">
        <v>55</v>
      </c>
      <c r="O3208" t="str" cm="1">
        <f t="array" ref="O3208">_xlfn.IFS(table_netflix[[#This Row],[release_year]]&gt;=2018, "2018 &amp; after", TRUE, "Before 2018")</f>
        <v>Before 2018</v>
      </c>
      <c r="P3208" s="12">
        <f>DATE(table_netflix[[#This Row],[release_year]],1,1)</f>
        <v>42736</v>
      </c>
      <c r="Q3208" s="12">
        <f t="shared" si="50"/>
        <v>42881</v>
      </c>
      <c r="R3208" s="12" t="str">
        <f>TEXT(table_netflix[[#This Row],[date_added_todate]], "mmm")</f>
        <v>May</v>
      </c>
      <c r="S3208" t="s">
        <v>16479</v>
      </c>
    </row>
    <row r="3209" spans="1:19" x14ac:dyDescent="0.3">
      <c r="A3209" t="s">
        <v>16480</v>
      </c>
      <c r="B3209" t="s">
        <v>15</v>
      </c>
      <c r="C3209" t="s">
        <v>16481</v>
      </c>
      <c r="D3209" t="s">
        <v>10172</v>
      </c>
      <c r="E3209" t="s">
        <v>16482</v>
      </c>
      <c r="F3209" t="s">
        <v>18</v>
      </c>
      <c r="G3209" s="14" t="s">
        <v>16470</v>
      </c>
      <c r="H3209">
        <v>2017</v>
      </c>
      <c r="I3209" t="s">
        <v>27</v>
      </c>
      <c r="J3209" t="s">
        <v>1221</v>
      </c>
      <c r="K3209">
        <f>IFERROR(VALUE(LEFT(table_netflix[[#This Row],[duration (in min)]], LEN(table_netflix[[#This Row],[duration (in min)]])-4)),0)</f>
        <v>123</v>
      </c>
      <c r="L3209" t="s">
        <v>71</v>
      </c>
      <c r="M3209" t="s">
        <v>72</v>
      </c>
      <c r="O3209" t="str" cm="1">
        <f t="array" ref="O3209">_xlfn.IFS(table_netflix[[#This Row],[release_year]]&gt;=2018, "2018 &amp; after", TRUE, "Before 2018")</f>
        <v>Before 2018</v>
      </c>
      <c r="P3209" s="12">
        <f>DATE(table_netflix[[#This Row],[release_year]],1,1)</f>
        <v>42736</v>
      </c>
      <c r="Q3209" s="12">
        <f t="shared" si="50"/>
        <v>42881</v>
      </c>
      <c r="R3209" s="12" t="str">
        <f>TEXT(table_netflix[[#This Row],[date_added_todate]], "mmm")</f>
        <v>May</v>
      </c>
      <c r="S3209" t="s">
        <v>16483</v>
      </c>
    </row>
    <row r="3210" spans="1:19" x14ac:dyDescent="0.3">
      <c r="A3210" t="s">
        <v>16484</v>
      </c>
      <c r="B3210" t="s">
        <v>15</v>
      </c>
      <c r="C3210" t="s">
        <v>16485</v>
      </c>
      <c r="D3210" t="s">
        <v>16486</v>
      </c>
      <c r="E3210" t="s">
        <v>16487</v>
      </c>
      <c r="F3210" t="s">
        <v>307</v>
      </c>
      <c r="G3210" s="14" t="s">
        <v>16488</v>
      </c>
      <c r="H3210">
        <v>2016</v>
      </c>
      <c r="I3210" t="s">
        <v>27</v>
      </c>
      <c r="J3210" t="s">
        <v>327</v>
      </c>
      <c r="K3210">
        <f>IFERROR(VALUE(LEFT(table_netflix[[#This Row],[duration (in min)]], LEN(table_netflix[[#This Row],[duration (in min)]])-4)),0)</f>
        <v>80</v>
      </c>
      <c r="L3210" t="s">
        <v>144</v>
      </c>
      <c r="M3210" t="s">
        <v>55</v>
      </c>
      <c r="N3210" t="s">
        <v>127</v>
      </c>
      <c r="O3210" t="str" cm="1">
        <f t="array" ref="O3210">_xlfn.IFS(table_netflix[[#This Row],[release_year]]&gt;=2018, "2018 &amp; after", TRUE, "Before 2018")</f>
        <v>Before 2018</v>
      </c>
      <c r="P3210" s="12">
        <f>DATE(table_netflix[[#This Row],[release_year]],1,1)</f>
        <v>42370</v>
      </c>
      <c r="Q3210" s="12">
        <f t="shared" si="50"/>
        <v>42878</v>
      </c>
      <c r="R3210" s="12" t="str">
        <f>TEXT(table_netflix[[#This Row],[date_added_todate]], "mmm")</f>
        <v>May</v>
      </c>
      <c r="S3210" t="s">
        <v>16489</v>
      </c>
    </row>
    <row r="3211" spans="1:19" x14ac:dyDescent="0.3">
      <c r="A3211" t="s">
        <v>16490</v>
      </c>
      <c r="B3211" t="s">
        <v>15</v>
      </c>
      <c r="C3211" t="s">
        <v>16491</v>
      </c>
      <c r="D3211" t="s">
        <v>16492</v>
      </c>
      <c r="E3211" t="s">
        <v>16493</v>
      </c>
      <c r="F3211" t="s">
        <v>202</v>
      </c>
      <c r="G3211" s="14" t="s">
        <v>16494</v>
      </c>
      <c r="H3211">
        <v>2017</v>
      </c>
      <c r="I3211" t="s">
        <v>62</v>
      </c>
      <c r="J3211" t="s">
        <v>133</v>
      </c>
      <c r="K3211">
        <f>IFERROR(VALUE(LEFT(table_netflix[[#This Row],[duration (in min)]], LEN(table_netflix[[#This Row],[duration (in min)]])-4)),0)</f>
        <v>106</v>
      </c>
      <c r="L3211" t="s">
        <v>144</v>
      </c>
      <c r="M3211" t="s">
        <v>204</v>
      </c>
      <c r="N3211" t="s">
        <v>55</v>
      </c>
      <c r="O3211" t="str" cm="1">
        <f t="array" ref="O3211">_xlfn.IFS(table_netflix[[#This Row],[release_year]]&gt;=2018, "2018 &amp; after", TRUE, "Before 2018")</f>
        <v>Before 2018</v>
      </c>
      <c r="P3211" s="12">
        <f>DATE(table_netflix[[#This Row],[release_year]],1,1)</f>
        <v>42736</v>
      </c>
      <c r="Q3211" s="12">
        <f t="shared" si="50"/>
        <v>42874</v>
      </c>
      <c r="R3211" s="12" t="str">
        <f>TEXT(table_netflix[[#This Row],[date_added_todate]], "mmm")</f>
        <v>May</v>
      </c>
      <c r="S3211" t="s">
        <v>16495</v>
      </c>
    </row>
    <row r="3212" spans="1:19" x14ac:dyDescent="0.3">
      <c r="A3212" t="s">
        <v>16496</v>
      </c>
      <c r="B3212" t="s">
        <v>15</v>
      </c>
      <c r="C3212" t="s">
        <v>16497</v>
      </c>
      <c r="D3212" t="s">
        <v>16498</v>
      </c>
      <c r="E3212" t="s">
        <v>16499</v>
      </c>
      <c r="F3212" t="s">
        <v>941</v>
      </c>
      <c r="G3212" s="14" t="s">
        <v>16494</v>
      </c>
      <c r="H3212">
        <v>2017</v>
      </c>
      <c r="I3212" t="s">
        <v>27</v>
      </c>
      <c r="J3212" t="s">
        <v>511</v>
      </c>
      <c r="K3212">
        <f>IFERROR(VALUE(LEFT(table_netflix[[#This Row],[duration (in min)]], LEN(table_netflix[[#This Row],[duration (in min)]])-4)),0)</f>
        <v>101</v>
      </c>
      <c r="L3212" t="s">
        <v>22</v>
      </c>
      <c r="M3212" t="s">
        <v>55</v>
      </c>
      <c r="N3212" t="s">
        <v>600</v>
      </c>
      <c r="O3212" t="str" cm="1">
        <f t="array" ref="O3212">_xlfn.IFS(table_netflix[[#This Row],[release_year]]&gt;=2018, "2018 &amp; after", TRUE, "Before 2018")</f>
        <v>Before 2018</v>
      </c>
      <c r="P3212" s="12">
        <f>DATE(table_netflix[[#This Row],[release_year]],1,1)</f>
        <v>42736</v>
      </c>
      <c r="Q3212" s="12">
        <f t="shared" si="50"/>
        <v>42874</v>
      </c>
      <c r="R3212" s="12" t="str">
        <f>TEXT(table_netflix[[#This Row],[date_added_todate]], "mmm")</f>
        <v>May</v>
      </c>
      <c r="S3212" t="s">
        <v>16500</v>
      </c>
    </row>
    <row r="3213" spans="1:19" x14ac:dyDescent="0.3">
      <c r="A3213" t="s">
        <v>16501</v>
      </c>
      <c r="B3213" t="s">
        <v>15</v>
      </c>
      <c r="C3213" t="s">
        <v>16502</v>
      </c>
      <c r="D3213" t="s">
        <v>8077</v>
      </c>
      <c r="E3213" t="s">
        <v>16503</v>
      </c>
      <c r="F3213" t="s">
        <v>18</v>
      </c>
      <c r="G3213" s="14" t="s">
        <v>16504</v>
      </c>
      <c r="H3213">
        <v>2017</v>
      </c>
      <c r="I3213" t="s">
        <v>27</v>
      </c>
      <c r="J3213" t="s">
        <v>858</v>
      </c>
      <c r="K3213">
        <f>IFERROR(VALUE(LEFT(table_netflix[[#This Row],[duration (in min)]], LEN(table_netflix[[#This Row],[duration (in min)]])-4)),0)</f>
        <v>59</v>
      </c>
      <c r="L3213" t="s">
        <v>852</v>
      </c>
      <c r="O3213" t="str" cm="1">
        <f t="array" ref="O3213">_xlfn.IFS(table_netflix[[#This Row],[release_year]]&gt;=2018, "2018 &amp; after", TRUE, "Before 2018")</f>
        <v>Before 2018</v>
      </c>
      <c r="P3213" s="12">
        <f>DATE(table_netflix[[#This Row],[release_year]],1,1)</f>
        <v>42736</v>
      </c>
      <c r="Q3213" s="12">
        <f t="shared" si="50"/>
        <v>42871</v>
      </c>
      <c r="R3213" s="12" t="str">
        <f>TEXT(table_netflix[[#This Row],[date_added_todate]], "mmm")</f>
        <v>May</v>
      </c>
      <c r="S3213" t="s">
        <v>16505</v>
      </c>
    </row>
    <row r="3214" spans="1:19" x14ac:dyDescent="0.3">
      <c r="A3214" t="s">
        <v>16506</v>
      </c>
      <c r="B3214" t="s">
        <v>15</v>
      </c>
      <c r="C3214" t="s">
        <v>16507</v>
      </c>
      <c r="D3214" t="s">
        <v>15302</v>
      </c>
      <c r="E3214" t="s">
        <v>16508</v>
      </c>
      <c r="F3214" t="s">
        <v>39</v>
      </c>
      <c r="G3214" s="14" t="s">
        <v>16509</v>
      </c>
      <c r="H3214">
        <v>1992</v>
      </c>
      <c r="I3214" t="s">
        <v>62</v>
      </c>
      <c r="J3214" t="s">
        <v>3097</v>
      </c>
      <c r="K3214">
        <f>IFERROR(VALUE(LEFT(table_netflix[[#This Row],[duration (in min)]], LEN(table_netflix[[#This Row],[duration (in min)]])-4)),0)</f>
        <v>164</v>
      </c>
      <c r="L3214" t="s">
        <v>71</v>
      </c>
      <c r="M3214" t="s">
        <v>55</v>
      </c>
      <c r="N3214" t="s">
        <v>127</v>
      </c>
      <c r="O3214" t="str" cm="1">
        <f t="array" ref="O3214">_xlfn.IFS(table_netflix[[#This Row],[release_year]]&gt;=2018, "2018 &amp; after", TRUE, "Before 2018")</f>
        <v>Before 2018</v>
      </c>
      <c r="P3214" s="12">
        <f>DATE(table_netflix[[#This Row],[release_year]],1,1)</f>
        <v>33604</v>
      </c>
      <c r="Q3214" s="12">
        <f t="shared" si="50"/>
        <v>42870</v>
      </c>
      <c r="R3214" s="12" t="str">
        <f>TEXT(table_netflix[[#This Row],[date_added_todate]], "mmm")</f>
        <v>May</v>
      </c>
      <c r="S3214" t="s">
        <v>16510</v>
      </c>
    </row>
    <row r="3215" spans="1:19" x14ac:dyDescent="0.3">
      <c r="A3215" t="s">
        <v>16511</v>
      </c>
      <c r="B3215" t="s">
        <v>15</v>
      </c>
      <c r="C3215" t="s">
        <v>16512</v>
      </c>
      <c r="D3215" t="s">
        <v>16513</v>
      </c>
      <c r="E3215" t="s">
        <v>16514</v>
      </c>
      <c r="F3215" t="s">
        <v>39</v>
      </c>
      <c r="G3215" s="14" t="s">
        <v>16509</v>
      </c>
      <c r="H3215">
        <v>1994</v>
      </c>
      <c r="I3215" t="s">
        <v>62</v>
      </c>
      <c r="J3215" t="s">
        <v>3490</v>
      </c>
      <c r="K3215">
        <f>IFERROR(VALUE(LEFT(table_netflix[[#This Row],[duration (in min)]], LEN(table_netflix[[#This Row],[duration (in min)]])-4)),0)</f>
        <v>151</v>
      </c>
      <c r="L3215" t="s">
        <v>71</v>
      </c>
      <c r="M3215" t="s">
        <v>72</v>
      </c>
      <c r="N3215" t="s">
        <v>55</v>
      </c>
      <c r="O3215" t="str" cm="1">
        <f t="array" ref="O3215">_xlfn.IFS(table_netflix[[#This Row],[release_year]]&gt;=2018, "2018 &amp; after", TRUE, "Before 2018")</f>
        <v>Before 2018</v>
      </c>
      <c r="P3215" s="12">
        <f>DATE(table_netflix[[#This Row],[release_year]],1,1)</f>
        <v>34335</v>
      </c>
      <c r="Q3215" s="12">
        <f t="shared" si="50"/>
        <v>42870</v>
      </c>
      <c r="R3215" s="12" t="str">
        <f>TEXT(table_netflix[[#This Row],[date_added_todate]], "mmm")</f>
        <v>May</v>
      </c>
      <c r="S3215" t="s">
        <v>16515</v>
      </c>
    </row>
    <row r="3216" spans="1:19" x14ac:dyDescent="0.3">
      <c r="A3216" t="s">
        <v>16516</v>
      </c>
      <c r="B3216" t="s">
        <v>15</v>
      </c>
      <c r="C3216" t="s">
        <v>16517</v>
      </c>
      <c r="D3216" t="s">
        <v>16518</v>
      </c>
      <c r="E3216" t="s">
        <v>16519</v>
      </c>
      <c r="F3216" t="s">
        <v>18</v>
      </c>
      <c r="G3216" s="14" t="s">
        <v>16509</v>
      </c>
      <c r="H3216">
        <v>2016</v>
      </c>
      <c r="I3216" t="s">
        <v>27</v>
      </c>
      <c r="J3216" t="s">
        <v>788</v>
      </c>
      <c r="K3216">
        <f>IFERROR(VALUE(LEFT(table_netflix[[#This Row],[duration (in min)]], LEN(table_netflix[[#This Row],[duration (in min)]])-4)),0)</f>
        <v>84</v>
      </c>
      <c r="L3216" t="s">
        <v>53</v>
      </c>
      <c r="M3216" t="s">
        <v>54</v>
      </c>
      <c r="N3216" t="s">
        <v>107</v>
      </c>
      <c r="O3216" t="str" cm="1">
        <f t="array" ref="O3216">_xlfn.IFS(table_netflix[[#This Row],[release_year]]&gt;=2018, "2018 &amp; after", TRUE, "Before 2018")</f>
        <v>Before 2018</v>
      </c>
      <c r="P3216" s="12">
        <f>DATE(table_netflix[[#This Row],[release_year]],1,1)</f>
        <v>42370</v>
      </c>
      <c r="Q3216" s="12">
        <f t="shared" si="50"/>
        <v>42870</v>
      </c>
      <c r="R3216" s="12" t="str">
        <f>TEXT(table_netflix[[#This Row],[date_added_todate]], "mmm")</f>
        <v>May</v>
      </c>
      <c r="S3216" t="s">
        <v>16520</v>
      </c>
    </row>
    <row r="3217" spans="1:19" x14ac:dyDescent="0.3">
      <c r="A3217" t="s">
        <v>16521</v>
      </c>
      <c r="B3217" t="s">
        <v>15</v>
      </c>
      <c r="C3217" t="s">
        <v>16522</v>
      </c>
      <c r="D3217" t="s">
        <v>16523</v>
      </c>
      <c r="F3217" t="s">
        <v>18</v>
      </c>
      <c r="G3217" s="14" t="s">
        <v>16509</v>
      </c>
      <c r="H3217">
        <v>2010</v>
      </c>
      <c r="I3217" t="s">
        <v>62</v>
      </c>
      <c r="J3217" t="s">
        <v>3369</v>
      </c>
      <c r="K3217">
        <f>IFERROR(VALUE(LEFT(table_netflix[[#This Row],[duration (in min)]], LEN(table_netflix[[#This Row],[duration (in min)]])-4)),0)</f>
        <v>51</v>
      </c>
      <c r="L3217" t="s">
        <v>974</v>
      </c>
      <c r="O3217" t="str" cm="1">
        <f t="array" ref="O3217">_xlfn.IFS(table_netflix[[#This Row],[release_year]]&gt;=2018, "2018 &amp; after", TRUE, "Before 2018")</f>
        <v>Before 2018</v>
      </c>
      <c r="P3217" s="12">
        <f>DATE(table_netflix[[#This Row],[release_year]],1,1)</f>
        <v>40179</v>
      </c>
      <c r="Q3217" s="12">
        <f t="shared" si="50"/>
        <v>42870</v>
      </c>
      <c r="R3217" s="12" t="str">
        <f>TEXT(table_netflix[[#This Row],[date_added_todate]], "mmm")</f>
        <v>May</v>
      </c>
      <c r="S3217" t="s">
        <v>16524</v>
      </c>
    </row>
    <row r="3218" spans="1:19" x14ac:dyDescent="0.3">
      <c r="A3218" t="s">
        <v>16525</v>
      </c>
      <c r="B3218" t="s">
        <v>15</v>
      </c>
      <c r="C3218" t="s">
        <v>16526</v>
      </c>
      <c r="D3218" t="s">
        <v>15302</v>
      </c>
      <c r="E3218" t="s">
        <v>16527</v>
      </c>
      <c r="F3218" t="s">
        <v>39</v>
      </c>
      <c r="G3218" s="14" t="s">
        <v>16509</v>
      </c>
      <c r="H3218">
        <v>1995</v>
      </c>
      <c r="I3218" t="s">
        <v>62</v>
      </c>
      <c r="J3218" t="s">
        <v>418</v>
      </c>
      <c r="K3218">
        <f>IFERROR(VALUE(LEFT(table_netflix[[#This Row],[duration (in min)]], LEN(table_netflix[[#This Row],[duration (in min)]])-4)),0)</f>
        <v>142</v>
      </c>
      <c r="L3218" t="s">
        <v>53</v>
      </c>
      <c r="M3218" t="s">
        <v>55</v>
      </c>
      <c r="N3218" t="s">
        <v>112</v>
      </c>
      <c r="O3218" t="str" cm="1">
        <f t="array" ref="O3218">_xlfn.IFS(table_netflix[[#This Row],[release_year]]&gt;=2018, "2018 &amp; after", TRUE, "Before 2018")</f>
        <v>Before 2018</v>
      </c>
      <c r="P3218" s="12">
        <f>DATE(table_netflix[[#This Row],[release_year]],1,1)</f>
        <v>34700</v>
      </c>
      <c r="Q3218" s="12">
        <f t="shared" si="50"/>
        <v>42870</v>
      </c>
      <c r="R3218" s="12" t="str">
        <f>TEXT(table_netflix[[#This Row],[date_added_todate]], "mmm")</f>
        <v>May</v>
      </c>
      <c r="S3218" t="s">
        <v>16528</v>
      </c>
    </row>
    <row r="3219" spans="1:19" x14ac:dyDescent="0.3">
      <c r="A3219" t="s">
        <v>16529</v>
      </c>
      <c r="B3219" t="s">
        <v>15</v>
      </c>
      <c r="C3219" t="s">
        <v>16530</v>
      </c>
      <c r="D3219" t="s">
        <v>16531</v>
      </c>
      <c r="E3219" t="s">
        <v>16532</v>
      </c>
      <c r="F3219" t="s">
        <v>2880</v>
      </c>
      <c r="G3219" s="14" t="s">
        <v>16509</v>
      </c>
      <c r="H3219">
        <v>2016</v>
      </c>
      <c r="I3219" t="s">
        <v>27</v>
      </c>
      <c r="J3219" t="s">
        <v>141</v>
      </c>
      <c r="K3219">
        <f>IFERROR(VALUE(LEFT(table_netflix[[#This Row],[duration (in min)]], LEN(table_netflix[[#This Row],[duration (in min)]])-4)),0)</f>
        <v>110</v>
      </c>
      <c r="L3219" t="s">
        <v>53</v>
      </c>
      <c r="M3219" t="s">
        <v>55</v>
      </c>
      <c r="O3219" t="str" cm="1">
        <f t="array" ref="O3219">_xlfn.IFS(table_netflix[[#This Row],[release_year]]&gt;=2018, "2018 &amp; after", TRUE, "Before 2018")</f>
        <v>Before 2018</v>
      </c>
      <c r="P3219" s="12">
        <f>DATE(table_netflix[[#This Row],[release_year]],1,1)</f>
        <v>42370</v>
      </c>
      <c r="Q3219" s="12">
        <f t="shared" si="50"/>
        <v>42870</v>
      </c>
      <c r="R3219" s="12" t="str">
        <f>TEXT(table_netflix[[#This Row],[date_added_todate]], "mmm")</f>
        <v>May</v>
      </c>
      <c r="S3219" t="s">
        <v>16533</v>
      </c>
    </row>
    <row r="3220" spans="1:19" x14ac:dyDescent="0.3">
      <c r="A3220" t="s">
        <v>16534</v>
      </c>
      <c r="B3220" t="s">
        <v>15</v>
      </c>
      <c r="C3220" t="s">
        <v>16535</v>
      </c>
      <c r="D3220" t="s">
        <v>2115</v>
      </c>
      <c r="E3220" t="s">
        <v>16536</v>
      </c>
      <c r="F3220" t="s">
        <v>80</v>
      </c>
      <c r="G3220" s="14" t="s">
        <v>16537</v>
      </c>
      <c r="H3220">
        <v>2016</v>
      </c>
      <c r="I3220" t="s">
        <v>20</v>
      </c>
      <c r="J3220" t="s">
        <v>549</v>
      </c>
      <c r="K3220">
        <f>IFERROR(VALUE(LEFT(table_netflix[[#This Row],[duration (in min)]], LEN(table_netflix[[#This Row],[duration (in min)]])-4)),0)</f>
        <v>86</v>
      </c>
      <c r="L3220" t="s">
        <v>71</v>
      </c>
      <c r="O3220" t="str" cm="1">
        <f t="array" ref="O3220">_xlfn.IFS(table_netflix[[#This Row],[release_year]]&gt;=2018, "2018 &amp; after", TRUE, "Before 2018")</f>
        <v>Before 2018</v>
      </c>
      <c r="P3220" s="12">
        <f>DATE(table_netflix[[#This Row],[release_year]],1,1)</f>
        <v>42370</v>
      </c>
      <c r="Q3220" s="12">
        <f t="shared" si="50"/>
        <v>42868</v>
      </c>
      <c r="R3220" s="12" t="str">
        <f>TEXT(table_netflix[[#This Row],[date_added_todate]], "mmm")</f>
        <v>May</v>
      </c>
      <c r="S3220" t="s">
        <v>16538</v>
      </c>
    </row>
    <row r="3221" spans="1:19" x14ac:dyDescent="0.3">
      <c r="A3221" t="s">
        <v>16540</v>
      </c>
      <c r="B3221" t="s">
        <v>15</v>
      </c>
      <c r="C3221" t="s">
        <v>16541</v>
      </c>
      <c r="D3221" t="s">
        <v>16542</v>
      </c>
      <c r="E3221" t="s">
        <v>16543</v>
      </c>
      <c r="F3221" t="s">
        <v>18</v>
      </c>
      <c r="G3221" s="14" t="s">
        <v>16539</v>
      </c>
      <c r="H3221">
        <v>2017</v>
      </c>
      <c r="I3221" t="s">
        <v>27</v>
      </c>
      <c r="J3221" t="s">
        <v>511</v>
      </c>
      <c r="K3221">
        <f>IFERROR(VALUE(LEFT(table_netflix[[#This Row],[duration (in min)]], LEN(table_netflix[[#This Row],[duration (in min)]])-4)),0)</f>
        <v>101</v>
      </c>
      <c r="L3221" t="s">
        <v>22</v>
      </c>
      <c r="O3221" t="str" cm="1">
        <f t="array" ref="O3221">_xlfn.IFS(table_netflix[[#This Row],[release_year]]&gt;=2018, "2018 &amp; after", TRUE, "Before 2018")</f>
        <v>Before 2018</v>
      </c>
      <c r="P3221" s="12">
        <f>DATE(table_netflix[[#This Row],[release_year]],1,1)</f>
        <v>42736</v>
      </c>
      <c r="Q3221" s="12">
        <f t="shared" si="50"/>
        <v>42867</v>
      </c>
      <c r="R3221" s="12" t="str">
        <f>TEXT(table_netflix[[#This Row],[date_added_todate]], "mmm")</f>
        <v>May</v>
      </c>
      <c r="S3221" t="s">
        <v>16544</v>
      </c>
    </row>
    <row r="3222" spans="1:19" x14ac:dyDescent="0.3">
      <c r="A3222" t="s">
        <v>16545</v>
      </c>
      <c r="B3222" t="s">
        <v>15</v>
      </c>
      <c r="C3222" t="s">
        <v>16546</v>
      </c>
      <c r="D3222" t="s">
        <v>16547</v>
      </c>
      <c r="E3222" t="s">
        <v>16548</v>
      </c>
      <c r="F3222" t="s">
        <v>61</v>
      </c>
      <c r="G3222" s="14" t="s">
        <v>16539</v>
      </c>
      <c r="H3222">
        <v>2017</v>
      </c>
      <c r="I3222" t="s">
        <v>27</v>
      </c>
      <c r="J3222" t="s">
        <v>213</v>
      </c>
      <c r="K3222">
        <f>IFERROR(VALUE(LEFT(table_netflix[[#This Row],[duration (in min)]], LEN(table_netflix[[#This Row],[duration (in min)]])-4)),0)</f>
        <v>88</v>
      </c>
      <c r="L3222" t="s">
        <v>71</v>
      </c>
      <c r="M3222" t="s">
        <v>406</v>
      </c>
      <c r="N3222" t="s">
        <v>54</v>
      </c>
      <c r="O3222" t="str" cm="1">
        <f t="array" ref="O3222">_xlfn.IFS(table_netflix[[#This Row],[release_year]]&gt;=2018, "2018 &amp; after", TRUE, "Before 2018")</f>
        <v>Before 2018</v>
      </c>
      <c r="P3222" s="12">
        <f>DATE(table_netflix[[#This Row],[release_year]],1,1)</f>
        <v>42736</v>
      </c>
      <c r="Q3222" s="12">
        <f t="shared" si="50"/>
        <v>42867</v>
      </c>
      <c r="R3222" s="12" t="str">
        <f>TEXT(table_netflix[[#This Row],[date_added_todate]], "mmm")</f>
        <v>May</v>
      </c>
      <c r="S3222" t="s">
        <v>16549</v>
      </c>
    </row>
    <row r="3223" spans="1:19" x14ac:dyDescent="0.3">
      <c r="A3223" t="s">
        <v>16550</v>
      </c>
      <c r="B3223" t="s">
        <v>15</v>
      </c>
      <c r="C3223" t="s">
        <v>16551</v>
      </c>
      <c r="D3223" t="s">
        <v>16552</v>
      </c>
      <c r="E3223" t="s">
        <v>16553</v>
      </c>
      <c r="F3223" t="s">
        <v>307</v>
      </c>
      <c r="G3223" s="14" t="s">
        <v>16539</v>
      </c>
      <c r="H3223">
        <v>2017</v>
      </c>
      <c r="I3223" t="s">
        <v>139</v>
      </c>
      <c r="J3223" t="s">
        <v>549</v>
      </c>
      <c r="K3223">
        <f>IFERROR(VALUE(LEFT(table_netflix[[#This Row],[duration (in min)]], LEN(table_netflix[[#This Row],[duration (in min)]])-4)),0)</f>
        <v>86</v>
      </c>
      <c r="L3223" t="s">
        <v>47</v>
      </c>
      <c r="O3223" t="str" cm="1">
        <f t="array" ref="O3223">_xlfn.IFS(table_netflix[[#This Row],[release_year]]&gt;=2018, "2018 &amp; after", TRUE, "Before 2018")</f>
        <v>Before 2018</v>
      </c>
      <c r="P3223" s="12">
        <f>DATE(table_netflix[[#This Row],[release_year]],1,1)</f>
        <v>42736</v>
      </c>
      <c r="Q3223" s="12">
        <f t="shared" si="50"/>
        <v>42867</v>
      </c>
      <c r="R3223" s="12" t="str">
        <f>TEXT(table_netflix[[#This Row],[date_added_todate]], "mmm")</f>
        <v>May</v>
      </c>
      <c r="S3223" t="s">
        <v>16554</v>
      </c>
    </row>
    <row r="3224" spans="1:19" x14ac:dyDescent="0.3">
      <c r="A3224" t="s">
        <v>16555</v>
      </c>
      <c r="B3224" t="s">
        <v>15</v>
      </c>
      <c r="C3224" t="s">
        <v>16556</v>
      </c>
      <c r="D3224" t="s">
        <v>16557</v>
      </c>
      <c r="E3224" t="s">
        <v>16558</v>
      </c>
      <c r="F3224" t="s">
        <v>18</v>
      </c>
      <c r="G3224" s="14" t="s">
        <v>16559</v>
      </c>
      <c r="H3224">
        <v>2017</v>
      </c>
      <c r="I3224" t="s">
        <v>27</v>
      </c>
      <c r="J3224" t="s">
        <v>101</v>
      </c>
      <c r="K3224">
        <f>IFERROR(VALUE(LEFT(table_netflix[[#This Row],[duration (in min)]], LEN(table_netflix[[#This Row],[duration (in min)]])-4)),0)</f>
        <v>61</v>
      </c>
      <c r="L3224" t="s">
        <v>852</v>
      </c>
      <c r="O3224" t="str" cm="1">
        <f t="array" ref="O3224">_xlfn.IFS(table_netflix[[#This Row],[release_year]]&gt;=2018, "2018 &amp; after", TRUE, "Before 2018")</f>
        <v>Before 2018</v>
      </c>
      <c r="P3224" s="12">
        <f>DATE(table_netflix[[#This Row],[release_year]],1,1)</f>
        <v>42736</v>
      </c>
      <c r="Q3224" s="12">
        <f t="shared" si="50"/>
        <v>42864</v>
      </c>
      <c r="R3224" s="12" t="str">
        <f>TEXT(table_netflix[[#This Row],[date_added_todate]], "mmm")</f>
        <v>May</v>
      </c>
      <c r="S3224" t="s">
        <v>16560</v>
      </c>
    </row>
    <row r="3225" spans="1:19" x14ac:dyDescent="0.3">
      <c r="A3225" t="s">
        <v>16561</v>
      </c>
      <c r="B3225" t="s">
        <v>15</v>
      </c>
      <c r="C3225" t="s">
        <v>16562</v>
      </c>
      <c r="D3225" t="s">
        <v>10011</v>
      </c>
      <c r="E3225" t="s">
        <v>16563</v>
      </c>
      <c r="F3225" t="s">
        <v>18</v>
      </c>
      <c r="G3225" s="14" t="s">
        <v>16564</v>
      </c>
      <c r="H3225">
        <v>2017</v>
      </c>
      <c r="I3225" t="s">
        <v>27</v>
      </c>
      <c r="J3225" t="s">
        <v>1186</v>
      </c>
      <c r="K3225">
        <f>IFERROR(VALUE(LEFT(table_netflix[[#This Row],[duration (in min)]], LEN(table_netflix[[#This Row],[duration (in min)]])-4)),0)</f>
        <v>81</v>
      </c>
      <c r="L3225" t="s">
        <v>71</v>
      </c>
      <c r="O3225" t="str" cm="1">
        <f t="array" ref="O3225">_xlfn.IFS(table_netflix[[#This Row],[release_year]]&gt;=2018, "2018 &amp; after", TRUE, "Before 2018")</f>
        <v>Before 2018</v>
      </c>
      <c r="P3225" s="12">
        <f>DATE(table_netflix[[#This Row],[release_year]],1,1)</f>
        <v>42736</v>
      </c>
      <c r="Q3225" s="12">
        <f t="shared" si="50"/>
        <v>42860</v>
      </c>
      <c r="R3225" s="12" t="str">
        <f>TEXT(table_netflix[[#This Row],[date_added_todate]], "mmm")</f>
        <v>May</v>
      </c>
      <c r="S3225" t="s">
        <v>16565</v>
      </c>
    </row>
    <row r="3226" spans="1:19" x14ac:dyDescent="0.3">
      <c r="A3226" t="s">
        <v>16566</v>
      </c>
      <c r="B3226" t="s">
        <v>15</v>
      </c>
      <c r="C3226" t="s">
        <v>16567</v>
      </c>
      <c r="D3226" t="s">
        <v>15750</v>
      </c>
      <c r="E3226" t="s">
        <v>16568</v>
      </c>
      <c r="F3226" t="s">
        <v>90</v>
      </c>
      <c r="G3226" s="14" t="s">
        <v>16564</v>
      </c>
      <c r="H3226">
        <v>2017</v>
      </c>
      <c r="I3226" t="s">
        <v>27</v>
      </c>
      <c r="J3226" t="s">
        <v>2035</v>
      </c>
      <c r="K3226">
        <f>IFERROR(VALUE(LEFT(table_netflix[[#This Row],[duration (in min)]], LEN(table_netflix[[#This Row],[duration (in min)]])-4)),0)</f>
        <v>72</v>
      </c>
      <c r="L3226" t="s">
        <v>852</v>
      </c>
      <c r="O3226" t="str" cm="1">
        <f t="array" ref="O3226">_xlfn.IFS(table_netflix[[#This Row],[release_year]]&gt;=2018, "2018 &amp; after", TRUE, "Before 2018")</f>
        <v>Before 2018</v>
      </c>
      <c r="P3226" s="12">
        <f>DATE(table_netflix[[#This Row],[release_year]],1,1)</f>
        <v>42736</v>
      </c>
      <c r="Q3226" s="12">
        <f t="shared" si="50"/>
        <v>42860</v>
      </c>
      <c r="R3226" s="12" t="str">
        <f>TEXT(table_netflix[[#This Row],[date_added_todate]], "mmm")</f>
        <v>May</v>
      </c>
      <c r="S3226" t="s">
        <v>16569</v>
      </c>
    </row>
    <row r="3227" spans="1:19" x14ac:dyDescent="0.3">
      <c r="A3227" t="s">
        <v>16570</v>
      </c>
      <c r="B3227" t="s">
        <v>15</v>
      </c>
      <c r="C3227" t="s">
        <v>16571</v>
      </c>
      <c r="D3227" t="s">
        <v>16572</v>
      </c>
      <c r="E3227" t="s">
        <v>16573</v>
      </c>
      <c r="F3227" t="s">
        <v>18</v>
      </c>
      <c r="G3227" s="14" t="s">
        <v>16564</v>
      </c>
      <c r="H3227">
        <v>2017</v>
      </c>
      <c r="I3227" t="s">
        <v>84</v>
      </c>
      <c r="J3227" t="s">
        <v>174</v>
      </c>
      <c r="K3227">
        <f>IFERROR(VALUE(LEFT(table_netflix[[#This Row],[duration (in min)]], LEN(table_netflix[[#This Row],[duration (in min)]])-4)),0)</f>
        <v>98</v>
      </c>
      <c r="L3227" t="s">
        <v>47</v>
      </c>
      <c r="M3227" t="s">
        <v>1362</v>
      </c>
      <c r="O3227" t="str" cm="1">
        <f t="array" ref="O3227">_xlfn.IFS(table_netflix[[#This Row],[release_year]]&gt;=2018, "2018 &amp; after", TRUE, "Before 2018")</f>
        <v>Before 2018</v>
      </c>
      <c r="P3227" s="12">
        <f>DATE(table_netflix[[#This Row],[release_year]],1,1)</f>
        <v>42736</v>
      </c>
      <c r="Q3227" s="12">
        <f t="shared" si="50"/>
        <v>42860</v>
      </c>
      <c r="R3227" s="12" t="str">
        <f>TEXT(table_netflix[[#This Row],[date_added_todate]], "mmm")</f>
        <v>May</v>
      </c>
      <c r="S3227" t="s">
        <v>16574</v>
      </c>
    </row>
    <row r="3228" spans="1:19" x14ac:dyDescent="0.3">
      <c r="A3228" t="s">
        <v>16575</v>
      </c>
      <c r="B3228" t="s">
        <v>15</v>
      </c>
      <c r="C3228" t="s">
        <v>16576</v>
      </c>
      <c r="D3228" t="s">
        <v>16577</v>
      </c>
      <c r="E3228" t="s">
        <v>16578</v>
      </c>
      <c r="F3228" t="s">
        <v>18</v>
      </c>
      <c r="G3228" s="14" t="s">
        <v>16579</v>
      </c>
      <c r="H3228">
        <v>2017</v>
      </c>
      <c r="I3228" t="s">
        <v>27</v>
      </c>
      <c r="J3228" t="s">
        <v>851</v>
      </c>
      <c r="K3228">
        <f>IFERROR(VALUE(LEFT(table_netflix[[#This Row],[duration (in min)]], LEN(table_netflix[[#This Row],[duration (in min)]])-4)),0)</f>
        <v>64</v>
      </c>
      <c r="L3228" t="s">
        <v>852</v>
      </c>
      <c r="O3228" t="str" cm="1">
        <f t="array" ref="O3228">_xlfn.IFS(table_netflix[[#This Row],[release_year]]&gt;=2018, "2018 &amp; after", TRUE, "Before 2018")</f>
        <v>Before 2018</v>
      </c>
      <c r="P3228" s="12">
        <f>DATE(table_netflix[[#This Row],[release_year]],1,1)</f>
        <v>42736</v>
      </c>
      <c r="Q3228" s="12">
        <f t="shared" si="50"/>
        <v>42857</v>
      </c>
      <c r="R3228" s="12" t="str">
        <f>TEXT(table_netflix[[#This Row],[date_added_todate]], "mmm")</f>
        <v>May</v>
      </c>
      <c r="S3228" t="s">
        <v>16580</v>
      </c>
    </row>
    <row r="3229" spans="1:19" x14ac:dyDescent="0.3">
      <c r="A3229" t="s">
        <v>16581</v>
      </c>
      <c r="B3229" t="s">
        <v>15</v>
      </c>
      <c r="C3229" t="s">
        <v>16582</v>
      </c>
      <c r="D3229" t="s">
        <v>16583</v>
      </c>
      <c r="E3229" t="s">
        <v>16584</v>
      </c>
      <c r="F3229" t="s">
        <v>4581</v>
      </c>
      <c r="G3229" s="14" t="s">
        <v>16585</v>
      </c>
      <c r="H3229">
        <v>2016</v>
      </c>
      <c r="I3229" t="s">
        <v>27</v>
      </c>
      <c r="J3229" t="s">
        <v>136</v>
      </c>
      <c r="K3229">
        <f>IFERROR(VALUE(LEFT(table_netflix[[#This Row],[duration (in min)]], LEN(table_netflix[[#This Row],[duration (in min)]])-4)),0)</f>
        <v>111</v>
      </c>
      <c r="L3229" t="s">
        <v>53</v>
      </c>
      <c r="M3229" t="s">
        <v>54</v>
      </c>
      <c r="N3229" t="s">
        <v>55</v>
      </c>
      <c r="O3229" t="str" cm="1">
        <f t="array" ref="O3229">_xlfn.IFS(table_netflix[[#This Row],[release_year]]&gt;=2018, "2018 &amp; after", TRUE, "Before 2018")</f>
        <v>Before 2018</v>
      </c>
      <c r="P3229" s="12">
        <f>DATE(table_netflix[[#This Row],[release_year]],1,1)</f>
        <v>42370</v>
      </c>
      <c r="Q3229" s="12">
        <f t="shared" si="50"/>
        <v>42856</v>
      </c>
      <c r="R3229" s="12" t="str">
        <f>TEXT(table_netflix[[#This Row],[date_added_todate]], "mmm")</f>
        <v>May</v>
      </c>
      <c r="S3229" t="s">
        <v>16586</v>
      </c>
    </row>
    <row r="3230" spans="1:19" x14ac:dyDescent="0.3">
      <c r="A3230" t="s">
        <v>16587</v>
      </c>
      <c r="B3230" t="s">
        <v>15</v>
      </c>
      <c r="C3230" t="s">
        <v>16588</v>
      </c>
      <c r="D3230" t="s">
        <v>8314</v>
      </c>
      <c r="E3230" t="s">
        <v>16589</v>
      </c>
      <c r="F3230" t="s">
        <v>39</v>
      </c>
      <c r="G3230" s="14" t="s">
        <v>16585</v>
      </c>
      <c r="H3230">
        <v>1996</v>
      </c>
      <c r="I3230" t="s">
        <v>62</v>
      </c>
      <c r="J3230" t="s">
        <v>1060</v>
      </c>
      <c r="K3230">
        <f>IFERROR(VALUE(LEFT(table_netflix[[#This Row],[duration (in min)]], LEN(table_netflix[[#This Row],[duration (in min)]])-4)),0)</f>
        <v>148</v>
      </c>
      <c r="L3230" t="s">
        <v>53</v>
      </c>
      <c r="M3230" t="s">
        <v>55</v>
      </c>
      <c r="N3230" t="s">
        <v>107</v>
      </c>
      <c r="O3230" t="str" cm="1">
        <f t="array" ref="O3230">_xlfn.IFS(table_netflix[[#This Row],[release_year]]&gt;=2018, "2018 &amp; after", TRUE, "Before 2018")</f>
        <v>Before 2018</v>
      </c>
      <c r="P3230" s="12">
        <f>DATE(table_netflix[[#This Row],[release_year]],1,1)</f>
        <v>35065</v>
      </c>
      <c r="Q3230" s="12">
        <f t="shared" si="50"/>
        <v>42856</v>
      </c>
      <c r="R3230" s="12" t="str">
        <f>TEXT(table_netflix[[#This Row],[date_added_todate]], "mmm")</f>
        <v>May</v>
      </c>
      <c r="S3230" t="s">
        <v>16590</v>
      </c>
    </row>
    <row r="3231" spans="1:19" x14ac:dyDescent="0.3">
      <c r="A3231" t="s">
        <v>16591</v>
      </c>
      <c r="B3231" t="s">
        <v>15</v>
      </c>
      <c r="C3231" t="s">
        <v>16592</v>
      </c>
      <c r="D3231" t="s">
        <v>16593</v>
      </c>
      <c r="E3231" t="s">
        <v>16594</v>
      </c>
      <c r="F3231" t="s">
        <v>39</v>
      </c>
      <c r="G3231" s="14" t="s">
        <v>16585</v>
      </c>
      <c r="H3231">
        <v>1996</v>
      </c>
      <c r="I3231" t="s">
        <v>62</v>
      </c>
      <c r="J3231" t="s">
        <v>14113</v>
      </c>
      <c r="K3231">
        <f>IFERROR(VALUE(LEFT(table_netflix[[#This Row],[duration (in min)]], LEN(table_netflix[[#This Row],[duration (in min)]])-4)),0)</f>
        <v>163</v>
      </c>
      <c r="L3231" t="s">
        <v>71</v>
      </c>
      <c r="M3231" t="s">
        <v>72</v>
      </c>
      <c r="N3231" t="s">
        <v>55</v>
      </c>
      <c r="O3231" t="str" cm="1">
        <f t="array" ref="O3231">_xlfn.IFS(table_netflix[[#This Row],[release_year]]&gt;=2018, "2018 &amp; after", TRUE, "Before 2018")</f>
        <v>Before 2018</v>
      </c>
      <c r="P3231" s="12">
        <f>DATE(table_netflix[[#This Row],[release_year]],1,1)</f>
        <v>35065</v>
      </c>
      <c r="Q3231" s="12">
        <f t="shared" si="50"/>
        <v>42856</v>
      </c>
      <c r="R3231" s="12" t="str">
        <f>TEXT(table_netflix[[#This Row],[date_added_todate]], "mmm")</f>
        <v>May</v>
      </c>
      <c r="S3231" t="s">
        <v>16595</v>
      </c>
    </row>
    <row r="3232" spans="1:19" x14ac:dyDescent="0.3">
      <c r="A3232" t="s">
        <v>16596</v>
      </c>
      <c r="B3232" t="s">
        <v>15</v>
      </c>
      <c r="C3232" t="s">
        <v>16597</v>
      </c>
      <c r="D3232" t="s">
        <v>16598</v>
      </c>
      <c r="E3232" t="s">
        <v>16599</v>
      </c>
      <c r="F3232" t="s">
        <v>307</v>
      </c>
      <c r="G3232" s="14" t="s">
        <v>16585</v>
      </c>
      <c r="H3232">
        <v>2016</v>
      </c>
      <c r="I3232" t="s">
        <v>27</v>
      </c>
      <c r="J3232" t="s">
        <v>241</v>
      </c>
      <c r="K3232">
        <f>IFERROR(VALUE(LEFT(table_netflix[[#This Row],[duration (in min)]], LEN(table_netflix[[#This Row],[duration (in min)]])-4)),0)</f>
        <v>95</v>
      </c>
      <c r="L3232" t="s">
        <v>71</v>
      </c>
      <c r="M3232" t="s">
        <v>55</v>
      </c>
      <c r="O3232" t="str" cm="1">
        <f t="array" ref="O3232">_xlfn.IFS(table_netflix[[#This Row],[release_year]]&gt;=2018, "2018 &amp; after", TRUE, "Before 2018")</f>
        <v>Before 2018</v>
      </c>
      <c r="P3232" s="12">
        <f>DATE(table_netflix[[#This Row],[release_year]],1,1)</f>
        <v>42370</v>
      </c>
      <c r="Q3232" s="12">
        <f t="shared" si="50"/>
        <v>42856</v>
      </c>
      <c r="R3232" s="12" t="str">
        <f>TEXT(table_netflix[[#This Row],[date_added_todate]], "mmm")</f>
        <v>May</v>
      </c>
      <c r="S3232" t="s">
        <v>16600</v>
      </c>
    </row>
    <row r="3233" spans="1:19" x14ac:dyDescent="0.3">
      <c r="A3233" t="s">
        <v>16601</v>
      </c>
      <c r="B3233" t="s">
        <v>15</v>
      </c>
      <c r="C3233" t="s">
        <v>16602</v>
      </c>
      <c r="D3233" t="s">
        <v>4605</v>
      </c>
      <c r="E3233" t="s">
        <v>16603</v>
      </c>
      <c r="F3233" t="s">
        <v>307</v>
      </c>
      <c r="G3233" s="14" t="s">
        <v>16585</v>
      </c>
      <c r="H3233">
        <v>2016</v>
      </c>
      <c r="I3233" t="s">
        <v>27</v>
      </c>
      <c r="J3233" t="s">
        <v>203</v>
      </c>
      <c r="K3233">
        <f>IFERROR(VALUE(LEFT(table_netflix[[#This Row],[duration (in min)]], LEN(table_netflix[[#This Row],[duration (in min)]])-4)),0)</f>
        <v>99</v>
      </c>
      <c r="L3233" t="s">
        <v>53</v>
      </c>
      <c r="M3233" t="s">
        <v>55</v>
      </c>
      <c r="N3233" t="s">
        <v>142</v>
      </c>
      <c r="O3233" t="str" cm="1">
        <f t="array" ref="O3233">_xlfn.IFS(table_netflix[[#This Row],[release_year]]&gt;=2018, "2018 &amp; after", TRUE, "Before 2018")</f>
        <v>Before 2018</v>
      </c>
      <c r="P3233" s="12">
        <f>DATE(table_netflix[[#This Row],[release_year]],1,1)</f>
        <v>42370</v>
      </c>
      <c r="Q3233" s="12">
        <f t="shared" si="50"/>
        <v>42856</v>
      </c>
      <c r="R3233" s="12" t="str">
        <f>TEXT(table_netflix[[#This Row],[date_added_todate]], "mmm")</f>
        <v>May</v>
      </c>
      <c r="S3233" t="s">
        <v>16604</v>
      </c>
    </row>
    <row r="3234" spans="1:19" x14ac:dyDescent="0.3">
      <c r="A3234" t="s">
        <v>16605</v>
      </c>
      <c r="B3234" t="s">
        <v>15</v>
      </c>
      <c r="C3234" t="s">
        <v>16606</v>
      </c>
      <c r="D3234" t="s">
        <v>16398</v>
      </c>
      <c r="F3234" t="s">
        <v>61</v>
      </c>
      <c r="G3234" s="14" t="s">
        <v>16585</v>
      </c>
      <c r="H3234">
        <v>2017</v>
      </c>
      <c r="I3234" t="s">
        <v>84</v>
      </c>
      <c r="J3234" t="s">
        <v>5607</v>
      </c>
      <c r="K3234">
        <f>IFERROR(VALUE(LEFT(table_netflix[[#This Row],[duration (in min)]], LEN(table_netflix[[#This Row],[duration (in min)]])-4)),0)</f>
        <v>44</v>
      </c>
      <c r="L3234" t="s">
        <v>22</v>
      </c>
      <c r="O3234" t="str" cm="1">
        <f t="array" ref="O3234">_xlfn.IFS(table_netflix[[#This Row],[release_year]]&gt;=2018, "2018 &amp; after", TRUE, "Before 2018")</f>
        <v>Before 2018</v>
      </c>
      <c r="P3234" s="12">
        <f>DATE(table_netflix[[#This Row],[release_year]],1,1)</f>
        <v>42736</v>
      </c>
      <c r="Q3234" s="12">
        <f t="shared" si="50"/>
        <v>42856</v>
      </c>
      <c r="R3234" s="12" t="str">
        <f>TEXT(table_netflix[[#This Row],[date_added_todate]], "mmm")</f>
        <v>May</v>
      </c>
      <c r="S3234" t="s">
        <v>16607</v>
      </c>
    </row>
    <row r="3235" spans="1:19" x14ac:dyDescent="0.3">
      <c r="A3235" t="s">
        <v>16608</v>
      </c>
      <c r="B3235" t="s">
        <v>15</v>
      </c>
      <c r="C3235" t="s">
        <v>16609</v>
      </c>
      <c r="D3235" t="s">
        <v>16610</v>
      </c>
      <c r="E3235" t="s">
        <v>16611</v>
      </c>
      <c r="F3235" t="s">
        <v>523</v>
      </c>
      <c r="G3235" s="14" t="s">
        <v>16585</v>
      </c>
      <c r="H3235">
        <v>2017</v>
      </c>
      <c r="I3235" t="s">
        <v>27</v>
      </c>
      <c r="J3235" t="s">
        <v>232</v>
      </c>
      <c r="K3235">
        <f>IFERROR(VALUE(LEFT(table_netflix[[#This Row],[duration (in min)]], LEN(table_netflix[[#This Row],[duration (in min)]])-4)),0)</f>
        <v>93</v>
      </c>
      <c r="L3235" t="s">
        <v>53</v>
      </c>
      <c r="M3235" t="s">
        <v>55</v>
      </c>
      <c r="N3235" t="s">
        <v>107</v>
      </c>
      <c r="O3235" t="str" cm="1">
        <f t="array" ref="O3235">_xlfn.IFS(table_netflix[[#This Row],[release_year]]&gt;=2018, "2018 &amp; after", TRUE, "Before 2018")</f>
        <v>Before 2018</v>
      </c>
      <c r="P3235" s="12">
        <f>DATE(table_netflix[[#This Row],[release_year]],1,1)</f>
        <v>42736</v>
      </c>
      <c r="Q3235" s="12">
        <f t="shared" si="50"/>
        <v>42856</v>
      </c>
      <c r="R3235" s="12" t="str">
        <f>TEXT(table_netflix[[#This Row],[date_added_todate]], "mmm")</f>
        <v>May</v>
      </c>
      <c r="S3235" t="s">
        <v>16612</v>
      </c>
    </row>
    <row r="3236" spans="1:19" x14ac:dyDescent="0.3">
      <c r="A3236" t="s">
        <v>16613</v>
      </c>
      <c r="B3236" t="s">
        <v>15</v>
      </c>
      <c r="C3236" t="s">
        <v>16614</v>
      </c>
      <c r="D3236" t="s">
        <v>16615</v>
      </c>
      <c r="E3236" t="s">
        <v>16616</v>
      </c>
      <c r="F3236" t="s">
        <v>39</v>
      </c>
      <c r="G3236" s="14" t="s">
        <v>16585</v>
      </c>
      <c r="H3236">
        <v>2015</v>
      </c>
      <c r="I3236" t="s">
        <v>27</v>
      </c>
      <c r="J3236" t="s">
        <v>583</v>
      </c>
      <c r="K3236">
        <f>IFERROR(VALUE(LEFT(table_netflix[[#This Row],[duration (in min)]], LEN(table_netflix[[#This Row],[duration (in min)]])-4)),0)</f>
        <v>89</v>
      </c>
      <c r="L3236" t="s">
        <v>53</v>
      </c>
      <c r="M3236" t="s">
        <v>54</v>
      </c>
      <c r="N3236" t="s">
        <v>55</v>
      </c>
      <c r="O3236" t="str" cm="1">
        <f t="array" ref="O3236">_xlfn.IFS(table_netflix[[#This Row],[release_year]]&gt;=2018, "2018 &amp; after", TRUE, "Before 2018")</f>
        <v>Before 2018</v>
      </c>
      <c r="P3236" s="12">
        <f>DATE(table_netflix[[#This Row],[release_year]],1,1)</f>
        <v>42005</v>
      </c>
      <c r="Q3236" s="12">
        <f t="shared" si="50"/>
        <v>42856</v>
      </c>
      <c r="R3236" s="12" t="str">
        <f>TEXT(table_netflix[[#This Row],[date_added_todate]], "mmm")</f>
        <v>May</v>
      </c>
      <c r="S3236" t="s">
        <v>16617</v>
      </c>
    </row>
    <row r="3237" spans="1:19" x14ac:dyDescent="0.3">
      <c r="A3237" t="s">
        <v>16618</v>
      </c>
      <c r="B3237" t="s">
        <v>15</v>
      </c>
      <c r="C3237" t="s">
        <v>16619</v>
      </c>
      <c r="D3237" t="s">
        <v>16620</v>
      </c>
      <c r="E3237" t="s">
        <v>16621</v>
      </c>
      <c r="F3237" t="s">
        <v>523</v>
      </c>
      <c r="G3237" s="14" t="s">
        <v>16585</v>
      </c>
      <c r="H3237">
        <v>2016</v>
      </c>
      <c r="I3237" t="s">
        <v>27</v>
      </c>
      <c r="J3237" t="s">
        <v>262</v>
      </c>
      <c r="K3237">
        <f>IFERROR(VALUE(LEFT(table_netflix[[#This Row],[duration (in min)]], LEN(table_netflix[[#This Row],[duration (in min)]])-4)),0)</f>
        <v>83</v>
      </c>
      <c r="L3237" t="s">
        <v>22</v>
      </c>
      <c r="M3237" t="s">
        <v>55</v>
      </c>
      <c r="O3237" t="str" cm="1">
        <f t="array" ref="O3237">_xlfn.IFS(table_netflix[[#This Row],[release_year]]&gt;=2018, "2018 &amp; after", TRUE, "Before 2018")</f>
        <v>Before 2018</v>
      </c>
      <c r="P3237" s="12">
        <f>DATE(table_netflix[[#This Row],[release_year]],1,1)</f>
        <v>42370</v>
      </c>
      <c r="Q3237" s="12">
        <f t="shared" si="50"/>
        <v>42856</v>
      </c>
      <c r="R3237" s="12" t="str">
        <f>TEXT(table_netflix[[#This Row],[date_added_todate]], "mmm")</f>
        <v>May</v>
      </c>
      <c r="S3237" t="s">
        <v>16622</v>
      </c>
    </row>
    <row r="3238" spans="1:19" x14ac:dyDescent="0.3">
      <c r="A3238" t="s">
        <v>16623</v>
      </c>
      <c r="B3238" t="s">
        <v>15</v>
      </c>
      <c r="C3238" t="s">
        <v>16624</v>
      </c>
      <c r="D3238" t="s">
        <v>16625</v>
      </c>
      <c r="E3238" t="s">
        <v>16626</v>
      </c>
      <c r="F3238" t="s">
        <v>301</v>
      </c>
      <c r="G3238" s="14" t="s">
        <v>16585</v>
      </c>
      <c r="H3238">
        <v>2016</v>
      </c>
      <c r="I3238" t="s">
        <v>27</v>
      </c>
      <c r="J3238" t="s">
        <v>70</v>
      </c>
      <c r="K3238">
        <f>IFERROR(VALUE(LEFT(table_netflix[[#This Row],[duration (in min)]], LEN(table_netflix[[#This Row],[duration (in min)]])-4)),0)</f>
        <v>104</v>
      </c>
      <c r="L3238" t="s">
        <v>53</v>
      </c>
      <c r="M3238" t="s">
        <v>55</v>
      </c>
      <c r="O3238" t="str" cm="1">
        <f t="array" ref="O3238">_xlfn.IFS(table_netflix[[#This Row],[release_year]]&gt;=2018, "2018 &amp; after", TRUE, "Before 2018")</f>
        <v>Before 2018</v>
      </c>
      <c r="P3238" s="12">
        <f>DATE(table_netflix[[#This Row],[release_year]],1,1)</f>
        <v>42370</v>
      </c>
      <c r="Q3238" s="12">
        <f t="shared" si="50"/>
        <v>42856</v>
      </c>
      <c r="R3238" s="12" t="str">
        <f>TEXT(table_netflix[[#This Row],[date_added_todate]], "mmm")</f>
        <v>May</v>
      </c>
      <c r="S3238" t="s">
        <v>16627</v>
      </c>
    </row>
    <row r="3239" spans="1:19" x14ac:dyDescent="0.3">
      <c r="A3239" t="s">
        <v>16628</v>
      </c>
      <c r="B3239" t="s">
        <v>15</v>
      </c>
      <c r="C3239" t="s">
        <v>16629</v>
      </c>
      <c r="D3239" t="s">
        <v>16630</v>
      </c>
      <c r="F3239" t="s">
        <v>18</v>
      </c>
      <c r="G3239" s="14" t="s">
        <v>16631</v>
      </c>
      <c r="H3239">
        <v>2017</v>
      </c>
      <c r="I3239" t="s">
        <v>62</v>
      </c>
      <c r="J3239" t="s">
        <v>1186</v>
      </c>
      <c r="K3239">
        <f>IFERROR(VALUE(LEFT(table_netflix[[#This Row],[duration (in min)]], LEN(table_netflix[[#This Row],[duration (in min)]])-4)),0)</f>
        <v>81</v>
      </c>
      <c r="L3239" t="s">
        <v>22</v>
      </c>
      <c r="O3239" t="str" cm="1">
        <f t="array" ref="O3239">_xlfn.IFS(table_netflix[[#This Row],[release_year]]&gt;=2018, "2018 &amp; after", TRUE, "Before 2018")</f>
        <v>Before 2018</v>
      </c>
      <c r="P3239" s="12">
        <f>DATE(table_netflix[[#This Row],[release_year]],1,1)</f>
        <v>42736</v>
      </c>
      <c r="Q3239" s="12">
        <f t="shared" si="50"/>
        <v>42853</v>
      </c>
      <c r="R3239" s="12" t="str">
        <f>TEXT(table_netflix[[#This Row],[date_added_todate]], "mmm")</f>
        <v>Apr</v>
      </c>
      <c r="S3239" t="s">
        <v>16632</v>
      </c>
    </row>
    <row r="3240" spans="1:19" x14ac:dyDescent="0.3">
      <c r="A3240" t="s">
        <v>16633</v>
      </c>
      <c r="B3240" t="s">
        <v>15</v>
      </c>
      <c r="C3240" t="s">
        <v>16634</v>
      </c>
      <c r="D3240" t="s">
        <v>442</v>
      </c>
      <c r="E3240" t="s">
        <v>16635</v>
      </c>
      <c r="F3240" t="s">
        <v>18</v>
      </c>
      <c r="G3240" s="14" t="s">
        <v>16631</v>
      </c>
      <c r="H3240">
        <v>2017</v>
      </c>
      <c r="I3240" t="s">
        <v>27</v>
      </c>
      <c r="J3240" t="s">
        <v>4242</v>
      </c>
      <c r="K3240">
        <f>IFERROR(VALUE(LEFT(table_netflix[[#This Row],[duration (in min)]], LEN(table_netflix[[#This Row],[duration (in min)]])-4)),0)</f>
        <v>53</v>
      </c>
      <c r="L3240" t="s">
        <v>53</v>
      </c>
      <c r="O3240" t="str" cm="1">
        <f t="array" ref="O3240">_xlfn.IFS(table_netflix[[#This Row],[release_year]]&gt;=2018, "2018 &amp; after", TRUE, "Before 2018")</f>
        <v>Before 2018</v>
      </c>
      <c r="P3240" s="12">
        <f>DATE(table_netflix[[#This Row],[release_year]],1,1)</f>
        <v>42736</v>
      </c>
      <c r="Q3240" s="12">
        <f t="shared" si="50"/>
        <v>42853</v>
      </c>
      <c r="R3240" s="12" t="str">
        <f>TEXT(table_netflix[[#This Row],[date_added_todate]], "mmm")</f>
        <v>Apr</v>
      </c>
      <c r="S3240" t="s">
        <v>16636</v>
      </c>
    </row>
    <row r="3241" spans="1:19" x14ac:dyDescent="0.3">
      <c r="A3241" t="s">
        <v>16637</v>
      </c>
      <c r="B3241" t="s">
        <v>15</v>
      </c>
      <c r="C3241" t="s">
        <v>16638</v>
      </c>
      <c r="D3241" t="s">
        <v>16639</v>
      </c>
      <c r="E3241" t="s">
        <v>16640</v>
      </c>
      <c r="F3241" t="s">
        <v>523</v>
      </c>
      <c r="G3241" s="14" t="s">
        <v>16631</v>
      </c>
      <c r="H3241">
        <v>2017</v>
      </c>
      <c r="I3241" t="s">
        <v>27</v>
      </c>
      <c r="J3241" t="s">
        <v>241</v>
      </c>
      <c r="K3241">
        <f>IFERROR(VALUE(LEFT(table_netflix[[#This Row],[duration (in min)]], LEN(table_netflix[[#This Row],[duration (in min)]])-4)),0)</f>
        <v>95</v>
      </c>
      <c r="L3241" t="s">
        <v>53</v>
      </c>
      <c r="M3241" t="s">
        <v>142</v>
      </c>
      <c r="O3241" t="str" cm="1">
        <f t="array" ref="O3241">_xlfn.IFS(table_netflix[[#This Row],[release_year]]&gt;=2018, "2018 &amp; after", TRUE, "Before 2018")</f>
        <v>Before 2018</v>
      </c>
      <c r="P3241" s="12">
        <f>DATE(table_netflix[[#This Row],[release_year]],1,1)</f>
        <v>42736</v>
      </c>
      <c r="Q3241" s="12">
        <f t="shared" si="50"/>
        <v>42853</v>
      </c>
      <c r="R3241" s="12" t="str">
        <f>TEXT(table_netflix[[#This Row],[date_added_todate]], "mmm")</f>
        <v>Apr</v>
      </c>
      <c r="S3241" t="s">
        <v>16641</v>
      </c>
    </row>
    <row r="3242" spans="1:19" x14ac:dyDescent="0.3">
      <c r="A3242" t="s">
        <v>16642</v>
      </c>
      <c r="B3242" t="s">
        <v>15</v>
      </c>
      <c r="C3242" t="s">
        <v>16643</v>
      </c>
      <c r="D3242" t="s">
        <v>16644</v>
      </c>
      <c r="E3242" t="s">
        <v>16645</v>
      </c>
      <c r="F3242" t="s">
        <v>39</v>
      </c>
      <c r="G3242" s="14" t="s">
        <v>16646</v>
      </c>
      <c r="H3242">
        <v>2016</v>
      </c>
      <c r="I3242" t="s">
        <v>62</v>
      </c>
      <c r="J3242" t="s">
        <v>2665</v>
      </c>
      <c r="K3242">
        <f>IFERROR(VALUE(LEFT(table_netflix[[#This Row],[duration (in min)]], LEN(table_netflix[[#This Row],[duration (in min)]])-4)),0)</f>
        <v>149</v>
      </c>
      <c r="L3242" t="s">
        <v>71</v>
      </c>
      <c r="M3242" t="s">
        <v>72</v>
      </c>
      <c r="N3242" t="s">
        <v>55</v>
      </c>
      <c r="O3242" t="str" cm="1">
        <f t="array" ref="O3242">_xlfn.IFS(table_netflix[[#This Row],[release_year]]&gt;=2018, "2018 &amp; after", TRUE, "Before 2018")</f>
        <v>Before 2018</v>
      </c>
      <c r="P3242" s="12">
        <f>DATE(table_netflix[[#This Row],[release_year]],1,1)</f>
        <v>42370</v>
      </c>
      <c r="Q3242" s="12">
        <f t="shared" si="50"/>
        <v>42850</v>
      </c>
      <c r="R3242" s="12" t="str">
        <f>TEXT(table_netflix[[#This Row],[date_added_todate]], "mmm")</f>
        <v>Apr</v>
      </c>
      <c r="S3242" t="s">
        <v>16647</v>
      </c>
    </row>
    <row r="3243" spans="1:19" x14ac:dyDescent="0.3">
      <c r="A3243" t="s">
        <v>16648</v>
      </c>
      <c r="B3243" t="s">
        <v>15</v>
      </c>
      <c r="C3243" t="s">
        <v>16649</v>
      </c>
      <c r="D3243" t="s">
        <v>16650</v>
      </c>
      <c r="E3243" t="s">
        <v>16651</v>
      </c>
      <c r="F3243" t="s">
        <v>25</v>
      </c>
      <c r="G3243" s="14" t="s">
        <v>16646</v>
      </c>
      <c r="H3243">
        <v>2016</v>
      </c>
      <c r="I3243" t="s">
        <v>186</v>
      </c>
      <c r="J3243" t="s">
        <v>133</v>
      </c>
      <c r="K3243">
        <f>IFERROR(VALUE(LEFT(table_netflix[[#This Row],[duration (in min)]], LEN(table_netflix[[#This Row],[duration (in min)]])-4)),0)</f>
        <v>106</v>
      </c>
      <c r="L3243" t="s">
        <v>53</v>
      </c>
      <c r="M3243" t="s">
        <v>55</v>
      </c>
      <c r="O3243" t="str" cm="1">
        <f t="array" ref="O3243">_xlfn.IFS(table_netflix[[#This Row],[release_year]]&gt;=2018, "2018 &amp; after", TRUE, "Before 2018")</f>
        <v>Before 2018</v>
      </c>
      <c r="P3243" s="12">
        <f>DATE(table_netflix[[#This Row],[release_year]],1,1)</f>
        <v>42370</v>
      </c>
      <c r="Q3243" s="12">
        <f t="shared" si="50"/>
        <v>42850</v>
      </c>
      <c r="R3243" s="12" t="str">
        <f>TEXT(table_netflix[[#This Row],[date_added_todate]], "mmm")</f>
        <v>Apr</v>
      </c>
      <c r="S3243" t="s">
        <v>16652</v>
      </c>
    </row>
    <row r="3244" spans="1:19" x14ac:dyDescent="0.3">
      <c r="A3244" t="s">
        <v>16653</v>
      </c>
      <c r="B3244" t="s">
        <v>15</v>
      </c>
      <c r="C3244" t="s">
        <v>16654</v>
      </c>
      <c r="D3244" t="s">
        <v>16655</v>
      </c>
      <c r="E3244" t="s">
        <v>16656</v>
      </c>
      <c r="F3244" t="s">
        <v>1723</v>
      </c>
      <c r="G3244" s="14" t="s">
        <v>16646</v>
      </c>
      <c r="H3244">
        <v>2016</v>
      </c>
      <c r="I3244" t="s">
        <v>27</v>
      </c>
      <c r="J3244" t="s">
        <v>399</v>
      </c>
      <c r="K3244">
        <f>IFERROR(VALUE(LEFT(table_netflix[[#This Row],[duration (in min)]], LEN(table_netflix[[#This Row],[duration (in min)]])-4)),0)</f>
        <v>108</v>
      </c>
      <c r="L3244" t="s">
        <v>71</v>
      </c>
      <c r="M3244" t="s">
        <v>55</v>
      </c>
      <c r="O3244" t="str" cm="1">
        <f t="array" ref="O3244">_xlfn.IFS(table_netflix[[#This Row],[release_year]]&gt;=2018, "2018 &amp; after", TRUE, "Before 2018")</f>
        <v>Before 2018</v>
      </c>
      <c r="P3244" s="12">
        <f>DATE(table_netflix[[#This Row],[release_year]],1,1)</f>
        <v>42370</v>
      </c>
      <c r="Q3244" s="12">
        <f t="shared" si="50"/>
        <v>42850</v>
      </c>
      <c r="R3244" s="12" t="str">
        <f>TEXT(table_netflix[[#This Row],[date_added_todate]], "mmm")</f>
        <v>Apr</v>
      </c>
      <c r="S3244" t="s">
        <v>16657</v>
      </c>
    </row>
    <row r="3245" spans="1:19" x14ac:dyDescent="0.3">
      <c r="A3245" t="s">
        <v>16658</v>
      </c>
      <c r="B3245" t="s">
        <v>15</v>
      </c>
      <c r="C3245" t="s">
        <v>16659</v>
      </c>
      <c r="D3245" t="s">
        <v>7592</v>
      </c>
      <c r="E3245" t="s">
        <v>4507</v>
      </c>
      <c r="F3245" t="s">
        <v>18</v>
      </c>
      <c r="G3245" s="14" t="s">
        <v>16646</v>
      </c>
      <c r="H3245">
        <v>2017</v>
      </c>
      <c r="I3245" t="s">
        <v>27</v>
      </c>
      <c r="J3245" t="s">
        <v>1234</v>
      </c>
      <c r="K3245">
        <f>IFERROR(VALUE(LEFT(table_netflix[[#This Row],[duration (in min)]], LEN(table_netflix[[#This Row],[duration (in min)]])-4)),0)</f>
        <v>66</v>
      </c>
      <c r="L3245" t="s">
        <v>852</v>
      </c>
      <c r="O3245" t="str" cm="1">
        <f t="array" ref="O3245">_xlfn.IFS(table_netflix[[#This Row],[release_year]]&gt;=2018, "2018 &amp; after", TRUE, "Before 2018")</f>
        <v>Before 2018</v>
      </c>
      <c r="P3245" s="12">
        <f>DATE(table_netflix[[#This Row],[release_year]],1,1)</f>
        <v>42736</v>
      </c>
      <c r="Q3245" s="12">
        <f t="shared" si="50"/>
        <v>42850</v>
      </c>
      <c r="R3245" s="12" t="str">
        <f>TEXT(table_netflix[[#This Row],[date_added_todate]], "mmm")</f>
        <v>Apr</v>
      </c>
      <c r="S3245" t="s">
        <v>16660</v>
      </c>
    </row>
    <row r="3246" spans="1:19" x14ac:dyDescent="0.3">
      <c r="A3246" t="s">
        <v>16663</v>
      </c>
      <c r="B3246" t="s">
        <v>24</v>
      </c>
      <c r="C3246" t="s">
        <v>16664</v>
      </c>
      <c r="D3246" t="s">
        <v>16665</v>
      </c>
      <c r="F3246" t="s">
        <v>18</v>
      </c>
      <c r="G3246" s="14" t="s">
        <v>16662</v>
      </c>
      <c r="H3246">
        <v>2017</v>
      </c>
      <c r="I3246" t="s">
        <v>27</v>
      </c>
      <c r="J3246" t="s">
        <v>33</v>
      </c>
      <c r="K3246">
        <f>IFERROR(VALUE(LEFT(table_netflix[[#This Row],[duration (in min)]], LEN(table_netflix[[#This Row],[duration (in min)]])-4)),0)</f>
        <v>0</v>
      </c>
      <c r="L3246" t="s">
        <v>37</v>
      </c>
      <c r="O3246" t="str" cm="1">
        <f t="array" ref="O3246">_xlfn.IFS(table_netflix[[#This Row],[release_year]]&gt;=2018, "2018 &amp; after", TRUE, "Before 2018")</f>
        <v>Before 2018</v>
      </c>
      <c r="P3246" s="12">
        <f>DATE(table_netflix[[#This Row],[release_year]],1,1)</f>
        <v>42736</v>
      </c>
      <c r="Q3246" s="12">
        <f t="shared" si="50"/>
        <v>42846</v>
      </c>
      <c r="R3246" s="12" t="str">
        <f>TEXT(table_netflix[[#This Row],[date_added_todate]], "mmm")</f>
        <v>Apr</v>
      </c>
      <c r="S3246" t="s">
        <v>16666</v>
      </c>
    </row>
    <row r="3247" spans="1:19" x14ac:dyDescent="0.3">
      <c r="A3247" t="s">
        <v>16667</v>
      </c>
      <c r="B3247" t="s">
        <v>15</v>
      </c>
      <c r="C3247" t="s">
        <v>16668</v>
      </c>
      <c r="D3247" t="s">
        <v>16669</v>
      </c>
      <c r="E3247" t="s">
        <v>16670</v>
      </c>
      <c r="F3247" t="s">
        <v>18</v>
      </c>
      <c r="G3247" s="14" t="s">
        <v>16662</v>
      </c>
      <c r="H3247">
        <v>2017</v>
      </c>
      <c r="I3247" t="s">
        <v>27</v>
      </c>
      <c r="J3247" t="s">
        <v>265</v>
      </c>
      <c r="K3247">
        <f>IFERROR(VALUE(LEFT(table_netflix[[#This Row],[duration (in min)]], LEN(table_netflix[[#This Row],[duration (in min)]])-4)),0)</f>
        <v>113</v>
      </c>
      <c r="L3247" t="s">
        <v>144</v>
      </c>
      <c r="M3247" t="s">
        <v>72</v>
      </c>
      <c r="N3247" t="s">
        <v>54</v>
      </c>
      <c r="O3247" t="str" cm="1">
        <f t="array" ref="O3247">_xlfn.IFS(table_netflix[[#This Row],[release_year]]&gt;=2018, "2018 &amp; after", TRUE, "Before 2018")</f>
        <v>Before 2018</v>
      </c>
      <c r="P3247" s="12">
        <f>DATE(table_netflix[[#This Row],[release_year]],1,1)</f>
        <v>42736</v>
      </c>
      <c r="Q3247" s="12">
        <f t="shared" si="50"/>
        <v>42846</v>
      </c>
      <c r="R3247" s="12" t="str">
        <f>TEXT(table_netflix[[#This Row],[date_added_todate]], "mmm")</f>
        <v>Apr</v>
      </c>
      <c r="S3247" t="s">
        <v>16671</v>
      </c>
    </row>
    <row r="3248" spans="1:19" x14ac:dyDescent="0.3">
      <c r="A3248" t="s">
        <v>16672</v>
      </c>
      <c r="B3248" t="s">
        <v>15</v>
      </c>
      <c r="C3248" t="s">
        <v>16673</v>
      </c>
      <c r="D3248" t="s">
        <v>16674</v>
      </c>
      <c r="E3248" t="s">
        <v>16675</v>
      </c>
      <c r="F3248" t="s">
        <v>18</v>
      </c>
      <c r="G3248" s="14" t="s">
        <v>16662</v>
      </c>
      <c r="H3248">
        <v>2017</v>
      </c>
      <c r="I3248" t="s">
        <v>27</v>
      </c>
      <c r="J3248" t="s">
        <v>262</v>
      </c>
      <c r="K3248">
        <f>IFERROR(VALUE(LEFT(table_netflix[[#This Row],[duration (in min)]], LEN(table_netflix[[#This Row],[duration (in min)]])-4)),0)</f>
        <v>83</v>
      </c>
      <c r="L3248" t="s">
        <v>53</v>
      </c>
      <c r="M3248" t="s">
        <v>54</v>
      </c>
      <c r="N3248" t="s">
        <v>107</v>
      </c>
      <c r="O3248" t="str" cm="1">
        <f t="array" ref="O3248">_xlfn.IFS(table_netflix[[#This Row],[release_year]]&gt;=2018, "2018 &amp; after", TRUE, "Before 2018")</f>
        <v>Before 2018</v>
      </c>
      <c r="P3248" s="12">
        <f>DATE(table_netflix[[#This Row],[release_year]],1,1)</f>
        <v>42736</v>
      </c>
      <c r="Q3248" s="12">
        <f t="shared" si="50"/>
        <v>42846</v>
      </c>
      <c r="R3248" s="12" t="str">
        <f>TEXT(table_netflix[[#This Row],[date_added_todate]], "mmm")</f>
        <v>Apr</v>
      </c>
      <c r="S3248" t="s">
        <v>16676</v>
      </c>
    </row>
    <row r="3249" spans="1:19" x14ac:dyDescent="0.3">
      <c r="A3249" t="s">
        <v>16677</v>
      </c>
      <c r="B3249" t="s">
        <v>15</v>
      </c>
      <c r="C3249" t="s">
        <v>16678</v>
      </c>
      <c r="D3249" t="s">
        <v>10963</v>
      </c>
      <c r="E3249" t="s">
        <v>16679</v>
      </c>
      <c r="F3249" t="s">
        <v>18</v>
      </c>
      <c r="G3249" s="14" t="s">
        <v>16680</v>
      </c>
      <c r="H3249">
        <v>2017</v>
      </c>
      <c r="I3249" t="s">
        <v>27</v>
      </c>
      <c r="J3249" t="s">
        <v>4508</v>
      </c>
      <c r="K3249">
        <f>IFERROR(VALUE(LEFT(table_netflix[[#This Row],[duration (in min)]], LEN(table_netflix[[#This Row],[duration (in min)]])-4)),0)</f>
        <v>50</v>
      </c>
      <c r="L3249" t="s">
        <v>852</v>
      </c>
      <c r="O3249" t="str" cm="1">
        <f t="array" ref="O3249">_xlfn.IFS(table_netflix[[#This Row],[release_year]]&gt;=2018, "2018 &amp; after", TRUE, "Before 2018")</f>
        <v>Before 2018</v>
      </c>
      <c r="P3249" s="12">
        <f>DATE(table_netflix[[#This Row],[release_year]],1,1)</f>
        <v>42736</v>
      </c>
      <c r="Q3249" s="12">
        <f t="shared" si="50"/>
        <v>42843</v>
      </c>
      <c r="R3249" s="12" t="str">
        <f>TEXT(table_netflix[[#This Row],[date_added_todate]], "mmm")</f>
        <v>Apr</v>
      </c>
      <c r="S3249" t="s">
        <v>16681</v>
      </c>
    </row>
    <row r="3250" spans="1:19" x14ac:dyDescent="0.3">
      <c r="A3250" t="s">
        <v>16682</v>
      </c>
      <c r="B3250" t="s">
        <v>15</v>
      </c>
      <c r="C3250" t="s">
        <v>16683</v>
      </c>
      <c r="D3250" t="s">
        <v>4627</v>
      </c>
      <c r="E3250" t="s">
        <v>16684</v>
      </c>
      <c r="F3250" t="s">
        <v>80</v>
      </c>
      <c r="G3250" s="14" t="s">
        <v>16685</v>
      </c>
      <c r="H3250">
        <v>2014</v>
      </c>
      <c r="I3250" t="s">
        <v>84</v>
      </c>
      <c r="J3250" t="s">
        <v>125</v>
      </c>
      <c r="K3250">
        <f>IFERROR(VALUE(LEFT(table_netflix[[#This Row],[duration (in min)]], LEN(table_netflix[[#This Row],[duration (in min)]])-4)),0)</f>
        <v>97</v>
      </c>
      <c r="L3250" t="s">
        <v>47</v>
      </c>
      <c r="M3250" t="s">
        <v>112</v>
      </c>
      <c r="O3250" t="str" cm="1">
        <f t="array" ref="O3250">_xlfn.IFS(table_netflix[[#This Row],[release_year]]&gt;=2018, "2018 &amp; after", TRUE, "Before 2018")</f>
        <v>Before 2018</v>
      </c>
      <c r="P3250" s="12">
        <f>DATE(table_netflix[[#This Row],[release_year]],1,1)</f>
        <v>41640</v>
      </c>
      <c r="Q3250" s="12">
        <f t="shared" si="50"/>
        <v>42840</v>
      </c>
      <c r="R3250" s="12" t="str">
        <f>TEXT(table_netflix[[#This Row],[date_added_todate]], "mmm")</f>
        <v>Apr</v>
      </c>
      <c r="S3250" t="s">
        <v>16686</v>
      </c>
    </row>
    <row r="3251" spans="1:19" x14ac:dyDescent="0.3">
      <c r="A3251" t="s">
        <v>16687</v>
      </c>
      <c r="B3251" t="s">
        <v>15</v>
      </c>
      <c r="C3251" t="s">
        <v>16688</v>
      </c>
      <c r="D3251" t="s">
        <v>4627</v>
      </c>
      <c r="E3251" t="s">
        <v>16689</v>
      </c>
      <c r="F3251" t="s">
        <v>80</v>
      </c>
      <c r="G3251" s="14" t="s">
        <v>16685</v>
      </c>
      <c r="H3251">
        <v>2014</v>
      </c>
      <c r="I3251" t="s">
        <v>62</v>
      </c>
      <c r="J3251" t="s">
        <v>143</v>
      </c>
      <c r="K3251">
        <f>IFERROR(VALUE(LEFT(table_netflix[[#This Row],[duration (in min)]], LEN(table_netflix[[#This Row],[duration (in min)]])-4)),0)</f>
        <v>105</v>
      </c>
      <c r="L3251" t="s">
        <v>47</v>
      </c>
      <c r="M3251" t="s">
        <v>112</v>
      </c>
      <c r="O3251" t="str" cm="1">
        <f t="array" ref="O3251">_xlfn.IFS(table_netflix[[#This Row],[release_year]]&gt;=2018, "2018 &amp; after", TRUE, "Before 2018")</f>
        <v>Before 2018</v>
      </c>
      <c r="P3251" s="12">
        <f>DATE(table_netflix[[#This Row],[release_year]],1,1)</f>
        <v>41640</v>
      </c>
      <c r="Q3251" s="12">
        <f t="shared" si="50"/>
        <v>42840</v>
      </c>
      <c r="R3251" s="12" t="str">
        <f>TEXT(table_netflix[[#This Row],[date_added_todate]], "mmm")</f>
        <v>Apr</v>
      </c>
      <c r="S3251" t="s">
        <v>16690</v>
      </c>
    </row>
    <row r="3252" spans="1:19" x14ac:dyDescent="0.3">
      <c r="A3252" t="s">
        <v>16691</v>
      </c>
      <c r="B3252" t="s">
        <v>15</v>
      </c>
      <c r="C3252" t="s">
        <v>16692</v>
      </c>
      <c r="D3252" t="s">
        <v>4627</v>
      </c>
      <c r="E3252" t="s">
        <v>16693</v>
      </c>
      <c r="F3252" t="s">
        <v>80</v>
      </c>
      <c r="G3252" s="14" t="s">
        <v>16685</v>
      </c>
      <c r="H3252">
        <v>2016</v>
      </c>
      <c r="I3252" t="s">
        <v>62</v>
      </c>
      <c r="J3252" t="s">
        <v>634</v>
      </c>
      <c r="K3252">
        <f>IFERROR(VALUE(LEFT(table_netflix[[#This Row],[duration (in min)]], LEN(table_netflix[[#This Row],[duration (in min)]])-4)),0)</f>
        <v>107</v>
      </c>
      <c r="L3252" t="s">
        <v>47</v>
      </c>
      <c r="M3252" t="s">
        <v>112</v>
      </c>
      <c r="O3252" t="str" cm="1">
        <f t="array" ref="O3252">_xlfn.IFS(table_netflix[[#This Row],[release_year]]&gt;=2018, "2018 &amp; after", TRUE, "Before 2018")</f>
        <v>Before 2018</v>
      </c>
      <c r="P3252" s="12">
        <f>DATE(table_netflix[[#This Row],[release_year]],1,1)</f>
        <v>42370</v>
      </c>
      <c r="Q3252" s="12">
        <f t="shared" si="50"/>
        <v>42840</v>
      </c>
      <c r="R3252" s="12" t="str">
        <f>TEXT(table_netflix[[#This Row],[date_added_todate]], "mmm")</f>
        <v>Apr</v>
      </c>
      <c r="S3252" t="s">
        <v>16694</v>
      </c>
    </row>
    <row r="3253" spans="1:19" x14ac:dyDescent="0.3">
      <c r="A3253" t="s">
        <v>16695</v>
      </c>
      <c r="B3253" t="s">
        <v>15</v>
      </c>
      <c r="C3253" t="s">
        <v>16696</v>
      </c>
      <c r="D3253" t="s">
        <v>16697</v>
      </c>
      <c r="E3253" t="s">
        <v>16698</v>
      </c>
      <c r="F3253" t="s">
        <v>560</v>
      </c>
      <c r="G3253" s="14" t="s">
        <v>16685</v>
      </c>
      <c r="H3253">
        <v>2017</v>
      </c>
      <c r="I3253" t="s">
        <v>27</v>
      </c>
      <c r="J3253" t="s">
        <v>203</v>
      </c>
      <c r="K3253">
        <f>IFERROR(VALUE(LEFT(table_netflix[[#This Row],[duration (in min)]], LEN(table_netflix[[#This Row],[duration (in min)]])-4)),0)</f>
        <v>99</v>
      </c>
      <c r="L3253" t="s">
        <v>71</v>
      </c>
      <c r="M3253" t="s">
        <v>72</v>
      </c>
      <c r="N3253" t="s">
        <v>55</v>
      </c>
      <c r="O3253" t="str" cm="1">
        <f t="array" ref="O3253">_xlfn.IFS(table_netflix[[#This Row],[release_year]]&gt;=2018, "2018 &amp; after", TRUE, "Before 2018")</f>
        <v>Before 2018</v>
      </c>
      <c r="P3253" s="12">
        <f>DATE(table_netflix[[#This Row],[release_year]],1,1)</f>
        <v>42736</v>
      </c>
      <c r="Q3253" s="12">
        <f t="shared" si="50"/>
        <v>42840</v>
      </c>
      <c r="R3253" s="12" t="str">
        <f>TEXT(table_netflix[[#This Row],[date_added_todate]], "mmm")</f>
        <v>Apr</v>
      </c>
      <c r="S3253" t="s">
        <v>16699</v>
      </c>
    </row>
    <row r="3254" spans="1:19" x14ac:dyDescent="0.3">
      <c r="A3254" t="s">
        <v>16700</v>
      </c>
      <c r="B3254" t="s">
        <v>15</v>
      </c>
      <c r="C3254" t="s">
        <v>16701</v>
      </c>
      <c r="D3254" t="s">
        <v>271</v>
      </c>
      <c r="E3254" t="s">
        <v>16702</v>
      </c>
      <c r="F3254" t="s">
        <v>196</v>
      </c>
      <c r="G3254" s="14" t="s">
        <v>16685</v>
      </c>
      <c r="H3254">
        <v>2016</v>
      </c>
      <c r="I3254" t="s">
        <v>62</v>
      </c>
      <c r="J3254" t="s">
        <v>511</v>
      </c>
      <c r="K3254">
        <f>IFERROR(VALUE(LEFT(table_netflix[[#This Row],[duration (in min)]], LEN(table_netflix[[#This Row],[duration (in min)]])-4)),0)</f>
        <v>101</v>
      </c>
      <c r="L3254" t="s">
        <v>71</v>
      </c>
      <c r="M3254" t="s">
        <v>72</v>
      </c>
      <c r="N3254" t="s">
        <v>55</v>
      </c>
      <c r="O3254" t="str" cm="1">
        <f t="array" ref="O3254">_xlfn.IFS(table_netflix[[#This Row],[release_year]]&gt;=2018, "2018 &amp; after", TRUE, "Before 2018")</f>
        <v>Before 2018</v>
      </c>
      <c r="P3254" s="12">
        <f>DATE(table_netflix[[#This Row],[release_year]],1,1)</f>
        <v>42370</v>
      </c>
      <c r="Q3254" s="12">
        <f t="shared" si="50"/>
        <v>42840</v>
      </c>
      <c r="R3254" s="12" t="str">
        <f>TEXT(table_netflix[[#This Row],[date_added_todate]], "mmm")</f>
        <v>Apr</v>
      </c>
      <c r="S3254" t="s">
        <v>16703</v>
      </c>
    </row>
    <row r="3255" spans="1:19" x14ac:dyDescent="0.3">
      <c r="A3255" t="s">
        <v>16704</v>
      </c>
      <c r="B3255" t="s">
        <v>15</v>
      </c>
      <c r="C3255" t="s">
        <v>16705</v>
      </c>
      <c r="D3255" t="s">
        <v>16706</v>
      </c>
      <c r="E3255" t="s">
        <v>16707</v>
      </c>
      <c r="F3255" t="s">
        <v>307</v>
      </c>
      <c r="G3255" s="14" t="s">
        <v>16708</v>
      </c>
      <c r="H3255">
        <v>2016</v>
      </c>
      <c r="I3255" t="s">
        <v>62</v>
      </c>
      <c r="J3255" t="s">
        <v>1186</v>
      </c>
      <c r="K3255">
        <f>IFERROR(VALUE(LEFT(table_netflix[[#This Row],[duration (in min)]], LEN(table_netflix[[#This Row],[duration (in min)]])-4)),0)</f>
        <v>81</v>
      </c>
      <c r="L3255" t="s">
        <v>53</v>
      </c>
      <c r="M3255" t="s">
        <v>55</v>
      </c>
      <c r="N3255" t="s">
        <v>107</v>
      </c>
      <c r="O3255" t="str" cm="1">
        <f t="array" ref="O3255">_xlfn.IFS(table_netflix[[#This Row],[release_year]]&gt;=2018, "2018 &amp; after", TRUE, "Before 2018")</f>
        <v>Before 2018</v>
      </c>
      <c r="P3255" s="12">
        <f>DATE(table_netflix[[#This Row],[release_year]],1,1)</f>
        <v>42370</v>
      </c>
      <c r="Q3255" s="12">
        <f t="shared" si="50"/>
        <v>42839</v>
      </c>
      <c r="R3255" s="12" t="str">
        <f>TEXT(table_netflix[[#This Row],[date_added_todate]], "mmm")</f>
        <v>Apr</v>
      </c>
      <c r="S3255" t="s">
        <v>16709</v>
      </c>
    </row>
    <row r="3256" spans="1:19" x14ac:dyDescent="0.3">
      <c r="A3256" t="s">
        <v>16710</v>
      </c>
      <c r="B3256" t="s">
        <v>15</v>
      </c>
      <c r="C3256" t="s">
        <v>16711</v>
      </c>
      <c r="D3256" t="s">
        <v>16712</v>
      </c>
      <c r="E3256" t="s">
        <v>16713</v>
      </c>
      <c r="F3256" t="s">
        <v>301</v>
      </c>
      <c r="G3256" s="14" t="s">
        <v>16708</v>
      </c>
      <c r="H3256">
        <v>2016</v>
      </c>
      <c r="I3256" t="s">
        <v>27</v>
      </c>
      <c r="J3256" t="s">
        <v>308</v>
      </c>
      <c r="K3256">
        <f>IFERROR(VALUE(LEFT(table_netflix[[#This Row],[duration (in min)]], LEN(table_netflix[[#This Row],[duration (in min)]])-4)),0)</f>
        <v>92</v>
      </c>
      <c r="L3256" t="s">
        <v>71</v>
      </c>
      <c r="M3256" t="s">
        <v>72</v>
      </c>
      <c r="N3256" t="s">
        <v>55</v>
      </c>
      <c r="O3256" t="str" cm="1">
        <f t="array" ref="O3256">_xlfn.IFS(table_netflix[[#This Row],[release_year]]&gt;=2018, "2018 &amp; after", TRUE, "Before 2018")</f>
        <v>Before 2018</v>
      </c>
      <c r="P3256" s="12">
        <f>DATE(table_netflix[[#This Row],[release_year]],1,1)</f>
        <v>42370</v>
      </c>
      <c r="Q3256" s="12">
        <f t="shared" si="50"/>
        <v>42839</v>
      </c>
      <c r="R3256" s="12" t="str">
        <f>TEXT(table_netflix[[#This Row],[date_added_todate]], "mmm")</f>
        <v>Apr</v>
      </c>
      <c r="S3256" t="s">
        <v>16714</v>
      </c>
    </row>
    <row r="3257" spans="1:19" x14ac:dyDescent="0.3">
      <c r="A3257" t="s">
        <v>16715</v>
      </c>
      <c r="B3257" t="s">
        <v>15</v>
      </c>
      <c r="C3257" t="s">
        <v>16716</v>
      </c>
      <c r="D3257" t="s">
        <v>16717</v>
      </c>
      <c r="E3257" t="s">
        <v>16718</v>
      </c>
      <c r="F3257" t="s">
        <v>18</v>
      </c>
      <c r="G3257" s="14" t="s">
        <v>16708</v>
      </c>
      <c r="H3257">
        <v>2017</v>
      </c>
      <c r="I3257" t="s">
        <v>62</v>
      </c>
      <c r="J3257" t="s">
        <v>1311</v>
      </c>
      <c r="K3257">
        <f>IFERROR(VALUE(LEFT(table_netflix[[#This Row],[duration (in min)]], LEN(table_netflix[[#This Row],[duration (in min)]])-4)),0)</f>
        <v>131</v>
      </c>
      <c r="L3257" t="s">
        <v>71</v>
      </c>
      <c r="O3257" t="str" cm="1">
        <f t="array" ref="O3257">_xlfn.IFS(table_netflix[[#This Row],[release_year]]&gt;=2018, "2018 &amp; after", TRUE, "Before 2018")</f>
        <v>Before 2018</v>
      </c>
      <c r="P3257" s="12">
        <f>DATE(table_netflix[[#This Row],[release_year]],1,1)</f>
        <v>42736</v>
      </c>
      <c r="Q3257" s="12">
        <f t="shared" si="50"/>
        <v>42839</v>
      </c>
      <c r="R3257" s="12" t="str">
        <f>TEXT(table_netflix[[#This Row],[date_added_todate]], "mmm")</f>
        <v>Apr</v>
      </c>
      <c r="S3257" t="s">
        <v>16719</v>
      </c>
    </row>
    <row r="3258" spans="1:19" x14ac:dyDescent="0.3">
      <c r="A3258" t="s">
        <v>16720</v>
      </c>
      <c r="B3258" t="s">
        <v>15</v>
      </c>
      <c r="C3258" t="s">
        <v>16721</v>
      </c>
      <c r="D3258" t="s">
        <v>16722</v>
      </c>
      <c r="E3258" t="s">
        <v>16723</v>
      </c>
      <c r="F3258" t="s">
        <v>90</v>
      </c>
      <c r="G3258" s="14" t="s">
        <v>16724</v>
      </c>
      <c r="H3258">
        <v>2016</v>
      </c>
      <c r="I3258" t="s">
        <v>27</v>
      </c>
      <c r="J3258" t="s">
        <v>511</v>
      </c>
      <c r="K3258">
        <f>IFERROR(VALUE(LEFT(table_netflix[[#This Row],[duration (in min)]], LEN(table_netflix[[#This Row],[duration (in min)]])-4)),0)</f>
        <v>101</v>
      </c>
      <c r="L3258" t="s">
        <v>71</v>
      </c>
      <c r="M3258" t="s">
        <v>55</v>
      </c>
      <c r="N3258" t="s">
        <v>600</v>
      </c>
      <c r="O3258" t="str" cm="1">
        <f t="array" ref="O3258">_xlfn.IFS(table_netflix[[#This Row],[release_year]]&gt;=2018, "2018 &amp; after", TRUE, "Before 2018")</f>
        <v>Before 2018</v>
      </c>
      <c r="P3258" s="12">
        <f>DATE(table_netflix[[#This Row],[release_year]],1,1)</f>
        <v>42370</v>
      </c>
      <c r="Q3258" s="12">
        <f t="shared" si="50"/>
        <v>42837</v>
      </c>
      <c r="R3258" s="12" t="str">
        <f>TEXT(table_netflix[[#This Row],[date_added_todate]], "mmm")</f>
        <v>Apr</v>
      </c>
      <c r="S3258" t="s">
        <v>16725</v>
      </c>
    </row>
    <row r="3259" spans="1:19" x14ac:dyDescent="0.3">
      <c r="A3259" t="s">
        <v>16726</v>
      </c>
      <c r="B3259" t="s">
        <v>15</v>
      </c>
      <c r="C3259" t="s">
        <v>16727</v>
      </c>
      <c r="D3259" t="s">
        <v>4938</v>
      </c>
      <c r="E3259" t="s">
        <v>16728</v>
      </c>
      <c r="F3259" t="s">
        <v>18</v>
      </c>
      <c r="G3259" s="14" t="s">
        <v>16729</v>
      </c>
      <c r="H3259">
        <v>2016</v>
      </c>
      <c r="I3259" t="s">
        <v>186</v>
      </c>
      <c r="J3259" t="s">
        <v>152</v>
      </c>
      <c r="K3259">
        <f>IFERROR(VALUE(LEFT(table_netflix[[#This Row],[duration (in min)]], LEN(table_netflix[[#This Row],[duration (in min)]])-4)),0)</f>
        <v>96</v>
      </c>
      <c r="L3259" t="s">
        <v>852</v>
      </c>
      <c r="O3259" t="str" cm="1">
        <f t="array" ref="O3259">_xlfn.IFS(table_netflix[[#This Row],[release_year]]&gt;=2018, "2018 &amp; after", TRUE, "Before 2018")</f>
        <v>Before 2018</v>
      </c>
      <c r="P3259" s="12">
        <f>DATE(table_netflix[[#This Row],[release_year]],1,1)</f>
        <v>42370</v>
      </c>
      <c r="Q3259" s="12">
        <f t="shared" si="50"/>
        <v>42836</v>
      </c>
      <c r="R3259" s="12" t="str">
        <f>TEXT(table_netflix[[#This Row],[date_added_todate]], "mmm")</f>
        <v>Apr</v>
      </c>
      <c r="S3259" t="s">
        <v>16730</v>
      </c>
    </row>
    <row r="3260" spans="1:19" x14ac:dyDescent="0.3">
      <c r="A3260" t="s">
        <v>16731</v>
      </c>
      <c r="B3260" t="s">
        <v>15</v>
      </c>
      <c r="C3260" t="s">
        <v>16732</v>
      </c>
      <c r="D3260" t="s">
        <v>16733</v>
      </c>
      <c r="E3260" t="s">
        <v>16734</v>
      </c>
      <c r="F3260" t="s">
        <v>18</v>
      </c>
      <c r="G3260" s="14" t="s">
        <v>16735</v>
      </c>
      <c r="H3260">
        <v>2017</v>
      </c>
      <c r="I3260" t="s">
        <v>27</v>
      </c>
      <c r="J3260" t="s">
        <v>246</v>
      </c>
      <c r="K3260">
        <f>IFERROR(VALUE(LEFT(table_netflix[[#This Row],[duration (in min)]], LEN(table_netflix[[#This Row],[duration (in min)]])-4)),0)</f>
        <v>85</v>
      </c>
      <c r="L3260" t="s">
        <v>71</v>
      </c>
      <c r="O3260" t="str" cm="1">
        <f t="array" ref="O3260">_xlfn.IFS(table_netflix[[#This Row],[release_year]]&gt;=2018, "2018 &amp; after", TRUE, "Before 2018")</f>
        <v>Before 2018</v>
      </c>
      <c r="P3260" s="12">
        <f>DATE(table_netflix[[#This Row],[release_year]],1,1)</f>
        <v>42736</v>
      </c>
      <c r="Q3260" s="12">
        <f t="shared" si="50"/>
        <v>42835</v>
      </c>
      <c r="R3260" s="12" t="str">
        <f>TEXT(table_netflix[[#This Row],[date_added_todate]], "mmm")</f>
        <v>Apr</v>
      </c>
      <c r="S3260" t="s">
        <v>16736</v>
      </c>
    </row>
    <row r="3261" spans="1:19" x14ac:dyDescent="0.3">
      <c r="A3261" t="s">
        <v>16738</v>
      </c>
      <c r="B3261" t="s">
        <v>15</v>
      </c>
      <c r="C3261" t="s">
        <v>16739</v>
      </c>
      <c r="D3261" t="s">
        <v>11026</v>
      </c>
      <c r="E3261" t="s">
        <v>16740</v>
      </c>
      <c r="F3261" t="s">
        <v>301</v>
      </c>
      <c r="G3261" s="14" t="s">
        <v>16737</v>
      </c>
      <c r="H3261">
        <v>2016</v>
      </c>
      <c r="I3261" t="s">
        <v>27</v>
      </c>
      <c r="J3261" t="s">
        <v>141</v>
      </c>
      <c r="K3261">
        <f>IFERROR(VALUE(LEFT(table_netflix[[#This Row],[duration (in min)]], LEN(table_netflix[[#This Row],[duration (in min)]])-4)),0)</f>
        <v>110</v>
      </c>
      <c r="L3261" t="s">
        <v>53</v>
      </c>
      <c r="M3261" t="s">
        <v>55</v>
      </c>
      <c r="N3261" t="s">
        <v>107</v>
      </c>
      <c r="O3261" t="str" cm="1">
        <f t="array" ref="O3261">_xlfn.IFS(table_netflix[[#This Row],[release_year]]&gt;=2018, "2018 &amp; after", TRUE, "Before 2018")</f>
        <v>Before 2018</v>
      </c>
      <c r="P3261" s="12">
        <f>DATE(table_netflix[[#This Row],[release_year]],1,1)</f>
        <v>42370</v>
      </c>
      <c r="Q3261" s="12">
        <f t="shared" si="50"/>
        <v>42832</v>
      </c>
      <c r="R3261" s="12" t="str">
        <f>TEXT(table_netflix[[#This Row],[date_added_todate]], "mmm")</f>
        <v>Apr</v>
      </c>
      <c r="S3261" t="s">
        <v>16741</v>
      </c>
    </row>
    <row r="3262" spans="1:19" x14ac:dyDescent="0.3">
      <c r="A3262" t="s">
        <v>16742</v>
      </c>
      <c r="B3262" t="s">
        <v>15</v>
      </c>
      <c r="C3262" t="s">
        <v>16743</v>
      </c>
      <c r="D3262" t="s">
        <v>16744</v>
      </c>
      <c r="E3262" t="s">
        <v>16745</v>
      </c>
      <c r="F3262" t="s">
        <v>18</v>
      </c>
      <c r="G3262" s="14" t="s">
        <v>16737</v>
      </c>
      <c r="H3262">
        <v>2017</v>
      </c>
      <c r="I3262" t="s">
        <v>27</v>
      </c>
      <c r="J3262" t="s">
        <v>583</v>
      </c>
      <c r="K3262">
        <f>IFERROR(VALUE(LEFT(table_netflix[[#This Row],[duration (in min)]], LEN(table_netflix[[#This Row],[duration (in min)]])-4)),0)</f>
        <v>89</v>
      </c>
      <c r="L3262" t="s">
        <v>71</v>
      </c>
      <c r="M3262" t="s">
        <v>54</v>
      </c>
      <c r="N3262" t="s">
        <v>107</v>
      </c>
      <c r="O3262" t="str" cm="1">
        <f t="array" ref="O3262">_xlfn.IFS(table_netflix[[#This Row],[release_year]]&gt;=2018, "2018 &amp; after", TRUE, "Before 2018")</f>
        <v>Before 2018</v>
      </c>
      <c r="P3262" s="12">
        <f>DATE(table_netflix[[#This Row],[release_year]],1,1)</f>
        <v>42736</v>
      </c>
      <c r="Q3262" s="12">
        <f t="shared" si="50"/>
        <v>42832</v>
      </c>
      <c r="R3262" s="12" t="str">
        <f>TEXT(table_netflix[[#This Row],[date_added_todate]], "mmm")</f>
        <v>Apr</v>
      </c>
      <c r="S3262" t="s">
        <v>16746</v>
      </c>
    </row>
    <row r="3263" spans="1:19" x14ac:dyDescent="0.3">
      <c r="A3263" t="s">
        <v>16747</v>
      </c>
      <c r="B3263" t="s">
        <v>15</v>
      </c>
      <c r="C3263" t="s">
        <v>16748</v>
      </c>
      <c r="D3263" t="s">
        <v>16749</v>
      </c>
      <c r="E3263" t="s">
        <v>16749</v>
      </c>
      <c r="F3263" t="s">
        <v>18</v>
      </c>
      <c r="G3263" s="14" t="s">
        <v>16750</v>
      </c>
      <c r="H3263">
        <v>2017</v>
      </c>
      <c r="I3263" t="s">
        <v>1242</v>
      </c>
      <c r="K3263">
        <f>IFERROR(VALUE(LEFT(table_netflix[[#This Row],[duration (in min)]], LEN(table_netflix[[#This Row],[duration (in min)]])-4)),0)</f>
        <v>0</v>
      </c>
      <c r="L3263" t="s">
        <v>974</v>
      </c>
      <c r="O3263" t="str" cm="1">
        <f t="array" ref="O3263">_xlfn.IFS(table_netflix[[#This Row],[release_year]]&gt;=2018, "2018 &amp; after", TRUE, "Before 2018")</f>
        <v>Before 2018</v>
      </c>
      <c r="P3263" s="12">
        <f>DATE(table_netflix[[#This Row],[release_year]],1,1)</f>
        <v>42736</v>
      </c>
      <c r="Q3263" s="12">
        <f t="shared" si="50"/>
        <v>42829</v>
      </c>
      <c r="R3263" s="12" t="str">
        <f>TEXT(table_netflix[[#This Row],[date_added_todate]], "mmm")</f>
        <v>Apr</v>
      </c>
      <c r="S3263" t="s">
        <v>16751</v>
      </c>
    </row>
    <row r="3264" spans="1:19" x14ac:dyDescent="0.3">
      <c r="A3264" t="s">
        <v>16753</v>
      </c>
      <c r="B3264" t="s">
        <v>15</v>
      </c>
      <c r="C3264" t="s">
        <v>16754</v>
      </c>
      <c r="D3264" t="s">
        <v>16755</v>
      </c>
      <c r="E3264" t="s">
        <v>16756</v>
      </c>
      <c r="F3264" t="s">
        <v>941</v>
      </c>
      <c r="G3264" s="14" t="s">
        <v>16752</v>
      </c>
      <c r="H3264">
        <v>2016</v>
      </c>
      <c r="I3264" t="s">
        <v>27</v>
      </c>
      <c r="J3264" t="s">
        <v>213</v>
      </c>
      <c r="K3264">
        <f>IFERROR(VALUE(LEFT(table_netflix[[#This Row],[duration (in min)]], LEN(table_netflix[[#This Row],[duration (in min)]])-4)),0)</f>
        <v>88</v>
      </c>
      <c r="L3264" t="s">
        <v>71</v>
      </c>
      <c r="M3264" t="s">
        <v>72</v>
      </c>
      <c r="N3264" t="s">
        <v>55</v>
      </c>
      <c r="O3264" t="str" cm="1">
        <f t="array" ref="O3264">_xlfn.IFS(table_netflix[[#This Row],[release_year]]&gt;=2018, "2018 &amp; after", TRUE, "Before 2018")</f>
        <v>Before 2018</v>
      </c>
      <c r="P3264" s="12">
        <f>DATE(table_netflix[[#This Row],[release_year]],1,1)</f>
        <v>42370</v>
      </c>
      <c r="Q3264" s="12">
        <f t="shared" si="50"/>
        <v>42826</v>
      </c>
      <c r="R3264" s="12" t="str">
        <f>TEXT(table_netflix[[#This Row],[date_added_todate]], "mmm")</f>
        <v>Apr</v>
      </c>
      <c r="S3264" t="s">
        <v>16757</v>
      </c>
    </row>
    <row r="3265" spans="1:19" x14ac:dyDescent="0.3">
      <c r="A3265" t="s">
        <v>16758</v>
      </c>
      <c r="B3265" t="s">
        <v>15</v>
      </c>
      <c r="C3265" t="s">
        <v>16759</v>
      </c>
      <c r="D3265" t="s">
        <v>16760</v>
      </c>
      <c r="E3265" t="s">
        <v>16761</v>
      </c>
      <c r="F3265" t="s">
        <v>18</v>
      </c>
      <c r="G3265" s="14" t="s">
        <v>16752</v>
      </c>
      <c r="H3265">
        <v>2016</v>
      </c>
      <c r="I3265" t="s">
        <v>27</v>
      </c>
      <c r="J3265" t="s">
        <v>213</v>
      </c>
      <c r="K3265">
        <f>IFERROR(VALUE(LEFT(table_netflix[[#This Row],[duration (in min)]], LEN(table_netflix[[#This Row],[duration (in min)]])-4)),0)</f>
        <v>88</v>
      </c>
      <c r="L3265" t="s">
        <v>53</v>
      </c>
      <c r="O3265" t="str" cm="1">
        <f t="array" ref="O3265">_xlfn.IFS(table_netflix[[#This Row],[release_year]]&gt;=2018, "2018 &amp; after", TRUE, "Before 2018")</f>
        <v>Before 2018</v>
      </c>
      <c r="P3265" s="12">
        <f>DATE(table_netflix[[#This Row],[release_year]],1,1)</f>
        <v>42370</v>
      </c>
      <c r="Q3265" s="12">
        <f t="shared" si="50"/>
        <v>42826</v>
      </c>
      <c r="R3265" s="12" t="str">
        <f>TEXT(table_netflix[[#This Row],[date_added_todate]], "mmm")</f>
        <v>Apr</v>
      </c>
      <c r="S3265" t="s">
        <v>16762</v>
      </c>
    </row>
    <row r="3266" spans="1:19" x14ac:dyDescent="0.3">
      <c r="A3266" t="s">
        <v>16763</v>
      </c>
      <c r="B3266" t="s">
        <v>15</v>
      </c>
      <c r="C3266" t="s">
        <v>16764</v>
      </c>
      <c r="D3266" t="s">
        <v>16765</v>
      </c>
      <c r="E3266" t="s">
        <v>16766</v>
      </c>
      <c r="F3266" t="s">
        <v>39</v>
      </c>
      <c r="G3266" s="14" t="s">
        <v>16752</v>
      </c>
      <c r="H3266">
        <v>1971</v>
      </c>
      <c r="I3266" t="s">
        <v>62</v>
      </c>
      <c r="J3266" t="s">
        <v>355</v>
      </c>
      <c r="K3266">
        <f>IFERROR(VALUE(LEFT(table_netflix[[#This Row],[duration (in min)]], LEN(table_netflix[[#This Row],[duration (in min)]])-4)),0)</f>
        <v>143</v>
      </c>
      <c r="L3266" t="s">
        <v>144</v>
      </c>
      <c r="M3266" t="s">
        <v>406</v>
      </c>
      <c r="N3266" t="s">
        <v>55</v>
      </c>
      <c r="O3266" t="str" cm="1">
        <f t="array" ref="O3266">_xlfn.IFS(table_netflix[[#This Row],[release_year]]&gt;=2018, "2018 &amp; after", TRUE, "Before 2018")</f>
        <v>Before 2018</v>
      </c>
      <c r="P3266" s="12">
        <f>DATE(table_netflix[[#This Row],[release_year]],1,1)</f>
        <v>25934</v>
      </c>
      <c r="Q3266" s="12">
        <f t="shared" ref="Q3266:Q3329" si="51">IF(G3266&lt;&gt;"", DATE(RIGHT(G3266,4), MONTH(1 &amp; LEFT(G3266,FIND(" ",G3266)-1)), MID(G3266, FIND(" ", G3266)+1, FIND(",", G3266)-FIND(" ", G3266)-1)), "")</f>
        <v>42826</v>
      </c>
      <c r="R3266" s="12" t="str">
        <f>TEXT(table_netflix[[#This Row],[date_added_todate]], "mmm")</f>
        <v>Apr</v>
      </c>
      <c r="S3266" t="s">
        <v>16767</v>
      </c>
    </row>
    <row r="3267" spans="1:19" x14ac:dyDescent="0.3">
      <c r="A3267" t="s">
        <v>16768</v>
      </c>
      <c r="B3267" t="s">
        <v>15</v>
      </c>
      <c r="C3267" t="s">
        <v>16769</v>
      </c>
      <c r="D3267" t="s">
        <v>16770</v>
      </c>
      <c r="E3267" t="s">
        <v>16771</v>
      </c>
      <c r="F3267" t="s">
        <v>18</v>
      </c>
      <c r="G3267" s="14" t="s">
        <v>16752</v>
      </c>
      <c r="H3267">
        <v>2015</v>
      </c>
      <c r="I3267" t="s">
        <v>27</v>
      </c>
      <c r="J3267" t="s">
        <v>262</v>
      </c>
      <c r="K3267">
        <f>IFERROR(VALUE(LEFT(table_netflix[[#This Row],[duration (in min)]], LEN(table_netflix[[#This Row],[duration (in min)]])-4)),0)</f>
        <v>83</v>
      </c>
      <c r="L3267" t="s">
        <v>53</v>
      </c>
      <c r="M3267" t="s">
        <v>54</v>
      </c>
      <c r="O3267" t="str" cm="1">
        <f t="array" ref="O3267">_xlfn.IFS(table_netflix[[#This Row],[release_year]]&gt;=2018, "2018 &amp; after", TRUE, "Before 2018")</f>
        <v>Before 2018</v>
      </c>
      <c r="P3267" s="12">
        <f>DATE(table_netflix[[#This Row],[release_year]],1,1)</f>
        <v>42005</v>
      </c>
      <c r="Q3267" s="12">
        <f t="shared" si="51"/>
        <v>42826</v>
      </c>
      <c r="R3267" s="12" t="str">
        <f>TEXT(table_netflix[[#This Row],[date_added_todate]], "mmm")</f>
        <v>Apr</v>
      </c>
      <c r="S3267" t="s">
        <v>16772</v>
      </c>
    </row>
    <row r="3268" spans="1:19" x14ac:dyDescent="0.3">
      <c r="A3268" t="s">
        <v>16773</v>
      </c>
      <c r="B3268" t="s">
        <v>15</v>
      </c>
      <c r="C3268" t="s">
        <v>16774</v>
      </c>
      <c r="D3268" t="s">
        <v>16775</v>
      </c>
      <c r="E3268" t="s">
        <v>16776</v>
      </c>
      <c r="F3268" t="s">
        <v>39</v>
      </c>
      <c r="G3268" s="14" t="s">
        <v>16752</v>
      </c>
      <c r="H3268">
        <v>2014</v>
      </c>
      <c r="I3268" t="s">
        <v>62</v>
      </c>
      <c r="J3268" t="s">
        <v>634</v>
      </c>
      <c r="K3268">
        <f>IFERROR(VALUE(LEFT(table_netflix[[#This Row],[duration (in min)]], LEN(table_netflix[[#This Row],[duration (in min)]])-4)),0)</f>
        <v>107</v>
      </c>
      <c r="L3268" t="s">
        <v>53</v>
      </c>
      <c r="M3268" t="s">
        <v>55</v>
      </c>
      <c r="O3268" t="str" cm="1">
        <f t="array" ref="O3268">_xlfn.IFS(table_netflix[[#This Row],[release_year]]&gt;=2018, "2018 &amp; after", TRUE, "Before 2018")</f>
        <v>Before 2018</v>
      </c>
      <c r="P3268" s="12">
        <f>DATE(table_netflix[[#This Row],[release_year]],1,1)</f>
        <v>41640</v>
      </c>
      <c r="Q3268" s="12">
        <f t="shared" si="51"/>
        <v>42826</v>
      </c>
      <c r="R3268" s="12" t="str">
        <f>TEXT(table_netflix[[#This Row],[date_added_todate]], "mmm")</f>
        <v>Apr</v>
      </c>
      <c r="S3268" t="s">
        <v>16777</v>
      </c>
    </row>
    <row r="3269" spans="1:19" x14ac:dyDescent="0.3">
      <c r="A3269" t="s">
        <v>16778</v>
      </c>
      <c r="B3269" t="s">
        <v>15</v>
      </c>
      <c r="C3269" t="s">
        <v>16779</v>
      </c>
      <c r="D3269" t="s">
        <v>16780</v>
      </c>
      <c r="F3269" t="s">
        <v>18</v>
      </c>
      <c r="G3269" s="14" t="s">
        <v>16752</v>
      </c>
      <c r="H3269">
        <v>2010</v>
      </c>
      <c r="I3269" t="s">
        <v>27</v>
      </c>
      <c r="J3269" t="s">
        <v>203</v>
      </c>
      <c r="K3269">
        <f>IFERROR(VALUE(LEFT(table_netflix[[#This Row],[duration (in min)]], LEN(table_netflix[[#This Row],[duration (in min)]])-4)),0)</f>
        <v>99</v>
      </c>
      <c r="L3269" t="s">
        <v>22</v>
      </c>
      <c r="O3269" t="str" cm="1">
        <f t="array" ref="O3269">_xlfn.IFS(table_netflix[[#This Row],[release_year]]&gt;=2018, "2018 &amp; after", TRUE, "Before 2018")</f>
        <v>Before 2018</v>
      </c>
      <c r="P3269" s="12">
        <f>DATE(table_netflix[[#This Row],[release_year]],1,1)</f>
        <v>40179</v>
      </c>
      <c r="Q3269" s="12">
        <f t="shared" si="51"/>
        <v>42826</v>
      </c>
      <c r="R3269" s="12" t="str">
        <f>TEXT(table_netflix[[#This Row],[date_added_todate]], "mmm")</f>
        <v>Apr</v>
      </c>
      <c r="S3269" t="s">
        <v>16781</v>
      </c>
    </row>
    <row r="3270" spans="1:19" x14ac:dyDescent="0.3">
      <c r="A3270" t="s">
        <v>16782</v>
      </c>
      <c r="B3270" t="s">
        <v>15</v>
      </c>
      <c r="C3270" t="s">
        <v>16783</v>
      </c>
      <c r="D3270" t="s">
        <v>16784</v>
      </c>
      <c r="E3270" t="s">
        <v>16785</v>
      </c>
      <c r="F3270" t="s">
        <v>39</v>
      </c>
      <c r="G3270" s="14" t="s">
        <v>16752</v>
      </c>
      <c r="H3270">
        <v>1975</v>
      </c>
      <c r="I3270" t="s">
        <v>62</v>
      </c>
      <c r="J3270" t="s">
        <v>3572</v>
      </c>
      <c r="K3270">
        <f>IFERROR(VALUE(LEFT(table_netflix[[#This Row],[duration (in min)]], LEN(table_netflix[[#This Row],[duration (in min)]])-4)),0)</f>
        <v>134</v>
      </c>
      <c r="L3270" t="s">
        <v>144</v>
      </c>
      <c r="M3270" t="s">
        <v>55</v>
      </c>
      <c r="N3270" t="s">
        <v>112</v>
      </c>
      <c r="O3270" t="str" cm="1">
        <f t="array" ref="O3270">_xlfn.IFS(table_netflix[[#This Row],[release_year]]&gt;=2018, "2018 &amp; after", TRUE, "Before 2018")</f>
        <v>Before 2018</v>
      </c>
      <c r="P3270" s="12">
        <f>DATE(table_netflix[[#This Row],[release_year]],1,1)</f>
        <v>27395</v>
      </c>
      <c r="Q3270" s="12">
        <f t="shared" si="51"/>
        <v>42826</v>
      </c>
      <c r="R3270" s="12" t="str">
        <f>TEXT(table_netflix[[#This Row],[date_added_todate]], "mmm")</f>
        <v>Apr</v>
      </c>
      <c r="S3270" t="s">
        <v>16786</v>
      </c>
    </row>
    <row r="3271" spans="1:19" x14ac:dyDescent="0.3">
      <c r="A3271" t="s">
        <v>16787</v>
      </c>
      <c r="B3271" t="s">
        <v>15</v>
      </c>
      <c r="C3271" t="s">
        <v>16788</v>
      </c>
      <c r="D3271" t="s">
        <v>16789</v>
      </c>
      <c r="E3271" t="s">
        <v>16790</v>
      </c>
      <c r="F3271" t="s">
        <v>301</v>
      </c>
      <c r="G3271" s="14" t="s">
        <v>16752</v>
      </c>
      <c r="H3271">
        <v>2017</v>
      </c>
      <c r="I3271" t="s">
        <v>27</v>
      </c>
      <c r="J3271" t="s">
        <v>814</v>
      </c>
      <c r="K3271">
        <f>IFERROR(VALUE(LEFT(table_netflix[[#This Row],[duration (in min)]], LEN(table_netflix[[#This Row],[duration (in min)]])-4)),0)</f>
        <v>78</v>
      </c>
      <c r="L3271" t="s">
        <v>53</v>
      </c>
      <c r="M3271" t="s">
        <v>55</v>
      </c>
      <c r="O3271" t="str" cm="1">
        <f t="array" ref="O3271">_xlfn.IFS(table_netflix[[#This Row],[release_year]]&gt;=2018, "2018 &amp; after", TRUE, "Before 2018")</f>
        <v>Before 2018</v>
      </c>
      <c r="P3271" s="12">
        <f>DATE(table_netflix[[#This Row],[release_year]],1,1)</f>
        <v>42736</v>
      </c>
      <c r="Q3271" s="12">
        <f t="shared" si="51"/>
        <v>42826</v>
      </c>
      <c r="R3271" s="12" t="str">
        <f>TEXT(table_netflix[[#This Row],[date_added_todate]], "mmm")</f>
        <v>Apr</v>
      </c>
      <c r="S3271" t="s">
        <v>16791</v>
      </c>
    </row>
    <row r="3272" spans="1:19" x14ac:dyDescent="0.3">
      <c r="A3272" t="s">
        <v>16792</v>
      </c>
      <c r="B3272" t="s">
        <v>15</v>
      </c>
      <c r="C3272" t="s">
        <v>16793</v>
      </c>
      <c r="D3272" t="s">
        <v>16794</v>
      </c>
      <c r="E3272" t="s">
        <v>16795</v>
      </c>
      <c r="F3272" t="s">
        <v>451</v>
      </c>
      <c r="G3272" s="14" t="s">
        <v>16752</v>
      </c>
      <c r="H3272">
        <v>2016</v>
      </c>
      <c r="I3272" t="s">
        <v>27</v>
      </c>
      <c r="J3272" t="s">
        <v>1186</v>
      </c>
      <c r="K3272">
        <f>IFERROR(VALUE(LEFT(table_netflix[[#This Row],[duration (in min)]], LEN(table_netflix[[#This Row],[duration (in min)]])-4)),0)</f>
        <v>81</v>
      </c>
      <c r="L3272" t="s">
        <v>53</v>
      </c>
      <c r="M3272" t="s">
        <v>55</v>
      </c>
      <c r="O3272" t="str" cm="1">
        <f t="array" ref="O3272">_xlfn.IFS(table_netflix[[#This Row],[release_year]]&gt;=2018, "2018 &amp; after", TRUE, "Before 2018")</f>
        <v>Before 2018</v>
      </c>
      <c r="P3272" s="12">
        <f>DATE(table_netflix[[#This Row],[release_year]],1,1)</f>
        <v>42370</v>
      </c>
      <c r="Q3272" s="12">
        <f t="shared" si="51"/>
        <v>42826</v>
      </c>
      <c r="R3272" s="12" t="str">
        <f>TEXT(table_netflix[[#This Row],[date_added_todate]], "mmm")</f>
        <v>Apr</v>
      </c>
      <c r="S3272" t="s">
        <v>16796</v>
      </c>
    </row>
    <row r="3273" spans="1:19" x14ac:dyDescent="0.3">
      <c r="A3273" t="s">
        <v>16797</v>
      </c>
      <c r="B3273" t="s">
        <v>15</v>
      </c>
      <c r="C3273" t="s">
        <v>16798</v>
      </c>
      <c r="D3273" t="s">
        <v>16799</v>
      </c>
      <c r="E3273" t="s">
        <v>16800</v>
      </c>
      <c r="F3273" t="s">
        <v>301</v>
      </c>
      <c r="G3273" s="14" t="s">
        <v>16752</v>
      </c>
      <c r="H3273">
        <v>2016</v>
      </c>
      <c r="I3273" t="s">
        <v>27</v>
      </c>
      <c r="J3273" t="s">
        <v>133</v>
      </c>
      <c r="K3273">
        <f>IFERROR(VALUE(LEFT(table_netflix[[#This Row],[duration (in min)]], LEN(table_netflix[[#This Row],[duration (in min)]])-4)),0)</f>
        <v>106</v>
      </c>
      <c r="L3273" t="s">
        <v>53</v>
      </c>
      <c r="M3273" t="s">
        <v>55</v>
      </c>
      <c r="N3273" t="s">
        <v>142</v>
      </c>
      <c r="O3273" t="str" cm="1">
        <f t="array" ref="O3273">_xlfn.IFS(table_netflix[[#This Row],[release_year]]&gt;=2018, "2018 &amp; after", TRUE, "Before 2018")</f>
        <v>Before 2018</v>
      </c>
      <c r="P3273" s="12">
        <f>DATE(table_netflix[[#This Row],[release_year]],1,1)</f>
        <v>42370</v>
      </c>
      <c r="Q3273" s="12">
        <f t="shared" si="51"/>
        <v>42826</v>
      </c>
      <c r="R3273" s="12" t="str">
        <f>TEXT(table_netflix[[#This Row],[date_added_todate]], "mmm")</f>
        <v>Apr</v>
      </c>
      <c r="S3273" t="s">
        <v>16801</v>
      </c>
    </row>
    <row r="3274" spans="1:19" x14ac:dyDescent="0.3">
      <c r="A3274" t="s">
        <v>16803</v>
      </c>
      <c r="B3274" t="s">
        <v>24</v>
      </c>
      <c r="C3274" t="s">
        <v>16804</v>
      </c>
      <c r="D3274" t="s">
        <v>16805</v>
      </c>
      <c r="E3274" t="s">
        <v>16806</v>
      </c>
      <c r="F3274" t="s">
        <v>61</v>
      </c>
      <c r="G3274" s="14" t="s">
        <v>16802</v>
      </c>
      <c r="H3274">
        <v>2016</v>
      </c>
      <c r="I3274" t="s">
        <v>27</v>
      </c>
      <c r="J3274" t="s">
        <v>28</v>
      </c>
      <c r="K3274">
        <f>IFERROR(VALUE(LEFT(table_netflix[[#This Row],[duration (in min)]], LEN(table_netflix[[#This Row],[duration (in min)]])-4)),0)</f>
        <v>0</v>
      </c>
      <c r="L3274" t="s">
        <v>64</v>
      </c>
      <c r="M3274" t="s">
        <v>41</v>
      </c>
      <c r="O3274" t="str" cm="1">
        <f t="array" ref="O3274">_xlfn.IFS(table_netflix[[#This Row],[release_year]]&gt;=2018, "2018 &amp; after", TRUE, "Before 2018")</f>
        <v>Before 2018</v>
      </c>
      <c r="P3274" s="12">
        <f>DATE(table_netflix[[#This Row],[release_year]],1,1)</f>
        <v>42370</v>
      </c>
      <c r="Q3274" s="12">
        <f t="shared" si="51"/>
        <v>42825</v>
      </c>
      <c r="R3274" s="12" t="str">
        <f>TEXT(table_netflix[[#This Row],[date_added_todate]], "mmm")</f>
        <v>Mar</v>
      </c>
      <c r="S3274" t="s">
        <v>16807</v>
      </c>
    </row>
    <row r="3275" spans="1:19" x14ac:dyDescent="0.3">
      <c r="A3275" t="s">
        <v>16808</v>
      </c>
      <c r="B3275" t="s">
        <v>15</v>
      </c>
      <c r="C3275" t="s">
        <v>16809</v>
      </c>
      <c r="D3275" t="s">
        <v>16810</v>
      </c>
      <c r="E3275" t="s">
        <v>16811</v>
      </c>
      <c r="F3275" t="s">
        <v>18</v>
      </c>
      <c r="G3275" s="14" t="s">
        <v>16802</v>
      </c>
      <c r="H3275">
        <v>2017</v>
      </c>
      <c r="I3275" t="s">
        <v>27</v>
      </c>
      <c r="J3275" t="s">
        <v>226</v>
      </c>
      <c r="K3275">
        <f>IFERROR(VALUE(LEFT(table_netflix[[#This Row],[duration (in min)]], LEN(table_netflix[[#This Row],[duration (in min)]])-4)),0)</f>
        <v>102</v>
      </c>
      <c r="L3275" t="s">
        <v>53</v>
      </c>
      <c r="M3275" t="s">
        <v>54</v>
      </c>
      <c r="N3275" t="s">
        <v>107</v>
      </c>
      <c r="O3275" t="str" cm="1">
        <f t="array" ref="O3275">_xlfn.IFS(table_netflix[[#This Row],[release_year]]&gt;=2018, "2018 &amp; after", TRUE, "Before 2018")</f>
        <v>Before 2018</v>
      </c>
      <c r="P3275" s="12">
        <f>DATE(table_netflix[[#This Row],[release_year]],1,1)</f>
        <v>42736</v>
      </c>
      <c r="Q3275" s="12">
        <f t="shared" si="51"/>
        <v>42825</v>
      </c>
      <c r="R3275" s="12" t="str">
        <f>TEXT(table_netflix[[#This Row],[date_added_todate]], "mmm")</f>
        <v>Mar</v>
      </c>
      <c r="S3275" t="s">
        <v>16812</v>
      </c>
    </row>
    <row r="3276" spans="1:19" x14ac:dyDescent="0.3">
      <c r="A3276" t="s">
        <v>16813</v>
      </c>
      <c r="B3276" t="s">
        <v>15</v>
      </c>
      <c r="C3276" t="s">
        <v>16814</v>
      </c>
      <c r="D3276" t="s">
        <v>9125</v>
      </c>
      <c r="E3276" t="s">
        <v>285</v>
      </c>
      <c r="F3276" t="s">
        <v>18</v>
      </c>
      <c r="G3276" s="14" t="s">
        <v>16815</v>
      </c>
      <c r="H3276">
        <v>2017</v>
      </c>
      <c r="I3276" t="s">
        <v>27</v>
      </c>
      <c r="J3276" t="s">
        <v>401</v>
      </c>
      <c r="K3276">
        <f>IFERROR(VALUE(LEFT(table_netflix[[#This Row],[duration (in min)]], LEN(table_netflix[[#This Row],[duration (in min)]])-4)),0)</f>
        <v>63</v>
      </c>
      <c r="L3276" t="s">
        <v>852</v>
      </c>
      <c r="O3276" t="str" cm="1">
        <f t="array" ref="O3276">_xlfn.IFS(table_netflix[[#This Row],[release_year]]&gt;=2018, "2018 &amp; after", TRUE, "Before 2018")</f>
        <v>Before 2018</v>
      </c>
      <c r="P3276" s="12">
        <f>DATE(table_netflix[[#This Row],[release_year]],1,1)</f>
        <v>42736</v>
      </c>
      <c r="Q3276" s="12">
        <f t="shared" si="51"/>
        <v>42822</v>
      </c>
      <c r="R3276" s="12" t="str">
        <f>TEXT(table_netflix[[#This Row],[date_added_todate]], "mmm")</f>
        <v>Mar</v>
      </c>
      <c r="S3276" t="s">
        <v>16816</v>
      </c>
    </row>
    <row r="3277" spans="1:19" x14ac:dyDescent="0.3">
      <c r="A3277" t="s">
        <v>16818</v>
      </c>
      <c r="B3277" t="s">
        <v>15</v>
      </c>
      <c r="C3277" t="s">
        <v>16819</v>
      </c>
      <c r="D3277" t="s">
        <v>8135</v>
      </c>
      <c r="E3277" t="s">
        <v>16820</v>
      </c>
      <c r="F3277" t="s">
        <v>941</v>
      </c>
      <c r="G3277" s="14" t="s">
        <v>16817</v>
      </c>
      <c r="H3277">
        <v>2017</v>
      </c>
      <c r="I3277" t="s">
        <v>27</v>
      </c>
      <c r="J3277" t="s">
        <v>46</v>
      </c>
      <c r="K3277">
        <f>IFERROR(VALUE(LEFT(table_netflix[[#This Row],[duration (in min)]], LEN(table_netflix[[#This Row],[duration (in min)]])-4)),0)</f>
        <v>91</v>
      </c>
      <c r="L3277" t="s">
        <v>852</v>
      </c>
      <c r="O3277" t="str" cm="1">
        <f t="array" ref="O3277">_xlfn.IFS(table_netflix[[#This Row],[release_year]]&gt;=2018, "2018 &amp; after", TRUE, "Before 2018")</f>
        <v>Before 2018</v>
      </c>
      <c r="P3277" s="12">
        <f>DATE(table_netflix[[#This Row],[release_year]],1,1)</f>
        <v>42736</v>
      </c>
      <c r="Q3277" s="12">
        <f t="shared" si="51"/>
        <v>42818</v>
      </c>
      <c r="R3277" s="12" t="str">
        <f>TEXT(table_netflix[[#This Row],[date_added_todate]], "mmm")</f>
        <v>Mar</v>
      </c>
      <c r="S3277" t="s">
        <v>16821</v>
      </c>
    </row>
    <row r="3278" spans="1:19" x14ac:dyDescent="0.3">
      <c r="A3278" t="s">
        <v>16822</v>
      </c>
      <c r="B3278" t="s">
        <v>15</v>
      </c>
      <c r="C3278" t="s">
        <v>16823</v>
      </c>
      <c r="D3278" t="s">
        <v>16824</v>
      </c>
      <c r="E3278" t="s">
        <v>16825</v>
      </c>
      <c r="F3278" t="s">
        <v>18</v>
      </c>
      <c r="G3278" s="14" t="s">
        <v>16817</v>
      </c>
      <c r="H3278">
        <v>2016</v>
      </c>
      <c r="I3278" t="s">
        <v>62</v>
      </c>
      <c r="J3278" t="s">
        <v>232</v>
      </c>
      <c r="K3278">
        <f>IFERROR(VALUE(LEFT(table_netflix[[#This Row],[duration (in min)]], LEN(table_netflix[[#This Row],[duration (in min)]])-4)),0)</f>
        <v>93</v>
      </c>
      <c r="L3278" t="s">
        <v>22</v>
      </c>
      <c r="O3278" t="str" cm="1">
        <f t="array" ref="O3278">_xlfn.IFS(table_netflix[[#This Row],[release_year]]&gt;=2018, "2018 &amp; after", TRUE, "Before 2018")</f>
        <v>Before 2018</v>
      </c>
      <c r="P3278" s="12">
        <f>DATE(table_netflix[[#This Row],[release_year]],1,1)</f>
        <v>42370</v>
      </c>
      <c r="Q3278" s="12">
        <f t="shared" si="51"/>
        <v>42818</v>
      </c>
      <c r="R3278" s="12" t="str">
        <f>TEXT(table_netflix[[#This Row],[date_added_todate]], "mmm")</f>
        <v>Mar</v>
      </c>
      <c r="S3278" t="s">
        <v>16826</v>
      </c>
    </row>
    <row r="3279" spans="1:19" x14ac:dyDescent="0.3">
      <c r="A3279" t="s">
        <v>16827</v>
      </c>
      <c r="B3279" t="s">
        <v>15</v>
      </c>
      <c r="C3279" t="s">
        <v>16828</v>
      </c>
      <c r="D3279" t="s">
        <v>16829</v>
      </c>
      <c r="E3279" t="s">
        <v>16830</v>
      </c>
      <c r="F3279" t="s">
        <v>18</v>
      </c>
      <c r="G3279" s="14" t="s">
        <v>16817</v>
      </c>
      <c r="H3279">
        <v>2017</v>
      </c>
      <c r="I3279" t="s">
        <v>27</v>
      </c>
      <c r="J3279" t="s">
        <v>232</v>
      </c>
      <c r="K3279">
        <f>IFERROR(VALUE(LEFT(table_netflix[[#This Row],[duration (in min)]], LEN(table_netflix[[#This Row],[duration (in min)]])-4)),0)</f>
        <v>93</v>
      </c>
      <c r="L3279" t="s">
        <v>53</v>
      </c>
      <c r="O3279" t="str" cm="1">
        <f t="array" ref="O3279">_xlfn.IFS(table_netflix[[#This Row],[release_year]]&gt;=2018, "2018 &amp; after", TRUE, "Before 2018")</f>
        <v>Before 2018</v>
      </c>
      <c r="P3279" s="12">
        <f>DATE(table_netflix[[#This Row],[release_year]],1,1)</f>
        <v>42736</v>
      </c>
      <c r="Q3279" s="12">
        <f t="shared" si="51"/>
        <v>42818</v>
      </c>
      <c r="R3279" s="12" t="str">
        <f>TEXT(table_netflix[[#This Row],[date_added_todate]], "mmm")</f>
        <v>Mar</v>
      </c>
      <c r="S3279" t="s">
        <v>16831</v>
      </c>
    </row>
    <row r="3280" spans="1:19" x14ac:dyDescent="0.3">
      <c r="A3280" t="s">
        <v>16832</v>
      </c>
      <c r="B3280" t="s">
        <v>24</v>
      </c>
      <c r="C3280" t="s">
        <v>3744</v>
      </c>
      <c r="D3280" t="s">
        <v>10743</v>
      </c>
      <c r="E3280" t="s">
        <v>3744</v>
      </c>
      <c r="F3280" t="s">
        <v>18</v>
      </c>
      <c r="G3280" s="14" t="s">
        <v>16833</v>
      </c>
      <c r="H3280">
        <v>2017</v>
      </c>
      <c r="I3280" t="s">
        <v>27</v>
      </c>
      <c r="J3280" t="s">
        <v>33</v>
      </c>
      <c r="K3280">
        <f>IFERROR(VALUE(LEFT(table_netflix[[#This Row],[duration (in min)]], LEN(table_netflix[[#This Row],[duration (in min)]])-4)),0)</f>
        <v>0</v>
      </c>
      <c r="L3280" t="s">
        <v>1201</v>
      </c>
      <c r="M3280" t="s">
        <v>41</v>
      </c>
      <c r="O3280" t="str" cm="1">
        <f t="array" ref="O3280">_xlfn.IFS(table_netflix[[#This Row],[release_year]]&gt;=2018, "2018 &amp; after", TRUE, "Before 2018")</f>
        <v>Before 2018</v>
      </c>
      <c r="P3280" s="12">
        <f>DATE(table_netflix[[#This Row],[release_year]],1,1)</f>
        <v>42736</v>
      </c>
      <c r="Q3280" s="12">
        <f t="shared" si="51"/>
        <v>42815</v>
      </c>
      <c r="R3280" s="12" t="str">
        <f>TEXT(table_netflix[[#This Row],[date_added_todate]], "mmm")</f>
        <v>Mar</v>
      </c>
      <c r="S3280" t="s">
        <v>16834</v>
      </c>
    </row>
    <row r="3281" spans="1:19" x14ac:dyDescent="0.3">
      <c r="A3281" t="s">
        <v>16835</v>
      </c>
      <c r="B3281" t="s">
        <v>15</v>
      </c>
      <c r="C3281" t="s">
        <v>16836</v>
      </c>
      <c r="D3281" t="s">
        <v>16837</v>
      </c>
      <c r="E3281" t="s">
        <v>16838</v>
      </c>
      <c r="F3281" t="s">
        <v>18</v>
      </c>
      <c r="G3281" s="14" t="s">
        <v>16839</v>
      </c>
      <c r="H3281">
        <v>2016</v>
      </c>
      <c r="I3281" t="s">
        <v>27</v>
      </c>
      <c r="J3281" t="s">
        <v>125</v>
      </c>
      <c r="K3281">
        <f>IFERROR(VALUE(LEFT(table_netflix[[#This Row],[duration (in min)]], LEN(table_netflix[[#This Row],[duration (in min)]])-4)),0)</f>
        <v>97</v>
      </c>
      <c r="L3281" t="s">
        <v>22</v>
      </c>
      <c r="O3281" t="str" cm="1">
        <f t="array" ref="O3281">_xlfn.IFS(table_netflix[[#This Row],[release_year]]&gt;=2018, "2018 &amp; after", TRUE, "Before 2018")</f>
        <v>Before 2018</v>
      </c>
      <c r="P3281" s="12">
        <f>DATE(table_netflix[[#This Row],[release_year]],1,1)</f>
        <v>42370</v>
      </c>
      <c r="Q3281" s="12">
        <f t="shared" si="51"/>
        <v>42812</v>
      </c>
      <c r="R3281" s="12" t="str">
        <f>TEXT(table_netflix[[#This Row],[date_added_todate]], "mmm")</f>
        <v>Mar</v>
      </c>
      <c r="S3281" t="s">
        <v>16840</v>
      </c>
    </row>
    <row r="3282" spans="1:19" x14ac:dyDescent="0.3">
      <c r="A3282" t="s">
        <v>16841</v>
      </c>
      <c r="B3282" t="s">
        <v>15</v>
      </c>
      <c r="C3282" t="s">
        <v>16842</v>
      </c>
      <c r="D3282" t="s">
        <v>16843</v>
      </c>
      <c r="E3282" t="s">
        <v>16844</v>
      </c>
      <c r="F3282" t="s">
        <v>18</v>
      </c>
      <c r="G3282" s="14" t="s">
        <v>16845</v>
      </c>
      <c r="H3282">
        <v>2017</v>
      </c>
      <c r="I3282" t="s">
        <v>62</v>
      </c>
      <c r="J3282" t="s">
        <v>308</v>
      </c>
      <c r="K3282">
        <f>IFERROR(VALUE(LEFT(table_netflix[[#This Row],[duration (in min)]], LEN(table_netflix[[#This Row],[duration (in min)]])-4)),0)</f>
        <v>92</v>
      </c>
      <c r="L3282" t="s">
        <v>71</v>
      </c>
      <c r="M3282" t="s">
        <v>72</v>
      </c>
      <c r="N3282" t="s">
        <v>54</v>
      </c>
      <c r="O3282" t="str" cm="1">
        <f t="array" ref="O3282">_xlfn.IFS(table_netflix[[#This Row],[release_year]]&gt;=2018, "2018 &amp; after", TRUE, "Before 2018")</f>
        <v>Before 2018</v>
      </c>
      <c r="P3282" s="12">
        <f>DATE(table_netflix[[#This Row],[release_year]],1,1)</f>
        <v>42736</v>
      </c>
      <c r="Q3282" s="12">
        <f t="shared" si="51"/>
        <v>42811</v>
      </c>
      <c r="R3282" s="12" t="str">
        <f>TEXT(table_netflix[[#This Row],[date_added_todate]], "mmm")</f>
        <v>Mar</v>
      </c>
      <c r="S3282" t="s">
        <v>16846</v>
      </c>
    </row>
    <row r="3283" spans="1:19" x14ac:dyDescent="0.3">
      <c r="A3283" t="s">
        <v>16847</v>
      </c>
      <c r="B3283" t="s">
        <v>15</v>
      </c>
      <c r="C3283" t="s">
        <v>16848</v>
      </c>
      <c r="D3283" t="s">
        <v>16849</v>
      </c>
      <c r="E3283" t="s">
        <v>16850</v>
      </c>
      <c r="F3283" t="s">
        <v>331</v>
      </c>
      <c r="G3283" s="14" t="s">
        <v>16845</v>
      </c>
      <c r="H3283">
        <v>2016</v>
      </c>
      <c r="I3283" t="s">
        <v>27</v>
      </c>
      <c r="J3283" t="s">
        <v>1820</v>
      </c>
      <c r="K3283">
        <f>IFERROR(VALUE(LEFT(table_netflix[[#This Row],[duration (in min)]], LEN(table_netflix[[#This Row],[duration (in min)]])-4)),0)</f>
        <v>137</v>
      </c>
      <c r="L3283" t="s">
        <v>53</v>
      </c>
      <c r="M3283" t="s">
        <v>55</v>
      </c>
      <c r="N3283" t="s">
        <v>142</v>
      </c>
      <c r="O3283" t="str" cm="1">
        <f t="array" ref="O3283">_xlfn.IFS(table_netflix[[#This Row],[release_year]]&gt;=2018, "2018 &amp; after", TRUE, "Before 2018")</f>
        <v>Before 2018</v>
      </c>
      <c r="P3283" s="12">
        <f>DATE(table_netflix[[#This Row],[release_year]],1,1)</f>
        <v>42370</v>
      </c>
      <c r="Q3283" s="12">
        <f t="shared" si="51"/>
        <v>42811</v>
      </c>
      <c r="R3283" s="12" t="str">
        <f>TEXT(table_netflix[[#This Row],[date_added_todate]], "mmm")</f>
        <v>Mar</v>
      </c>
      <c r="S3283" t="s">
        <v>16851</v>
      </c>
    </row>
    <row r="3284" spans="1:19" x14ac:dyDescent="0.3">
      <c r="A3284" t="s">
        <v>16852</v>
      </c>
      <c r="B3284" t="s">
        <v>15</v>
      </c>
      <c r="C3284" t="s">
        <v>16853</v>
      </c>
      <c r="D3284" t="s">
        <v>16854</v>
      </c>
      <c r="E3284" t="s">
        <v>16855</v>
      </c>
      <c r="F3284" t="s">
        <v>61</v>
      </c>
      <c r="G3284" s="14" t="s">
        <v>16856</v>
      </c>
      <c r="H3284">
        <v>1992</v>
      </c>
      <c r="I3284" t="s">
        <v>45</v>
      </c>
      <c r="J3284" t="s">
        <v>355</v>
      </c>
      <c r="K3284">
        <f>IFERROR(VALUE(LEFT(table_netflix[[#This Row],[duration (in min)]], LEN(table_netflix[[#This Row],[duration (in min)]])-4)),0)</f>
        <v>143</v>
      </c>
      <c r="L3284" t="s">
        <v>445</v>
      </c>
      <c r="M3284" t="s">
        <v>72</v>
      </c>
      <c r="N3284" t="s">
        <v>54</v>
      </c>
      <c r="O3284" t="str" cm="1">
        <f t="array" ref="O3284">_xlfn.IFS(table_netflix[[#This Row],[release_year]]&gt;=2018, "2018 &amp; after", TRUE, "Before 2018")</f>
        <v>Before 2018</v>
      </c>
      <c r="P3284" s="12">
        <f>DATE(table_netflix[[#This Row],[release_year]],1,1)</f>
        <v>33604</v>
      </c>
      <c r="Q3284" s="12">
        <f t="shared" si="51"/>
        <v>42810</v>
      </c>
      <c r="R3284" s="12" t="str">
        <f>TEXT(table_netflix[[#This Row],[date_added_todate]], "mmm")</f>
        <v>Mar</v>
      </c>
      <c r="S3284" t="s">
        <v>16857</v>
      </c>
    </row>
    <row r="3285" spans="1:19" x14ac:dyDescent="0.3">
      <c r="A3285" t="s">
        <v>16858</v>
      </c>
      <c r="B3285" t="s">
        <v>15</v>
      </c>
      <c r="C3285" t="s">
        <v>16859</v>
      </c>
      <c r="D3285" t="s">
        <v>16860</v>
      </c>
      <c r="E3285" t="s">
        <v>16861</v>
      </c>
      <c r="F3285" t="s">
        <v>39</v>
      </c>
      <c r="G3285" s="14" t="s">
        <v>16862</v>
      </c>
      <c r="H3285">
        <v>2001</v>
      </c>
      <c r="I3285" t="s">
        <v>186</v>
      </c>
      <c r="J3285" t="s">
        <v>11592</v>
      </c>
      <c r="K3285">
        <f>IFERROR(VALUE(LEFT(table_netflix[[#This Row],[duration (in min)]], LEN(table_netflix[[#This Row],[duration (in min)]])-4)),0)</f>
        <v>168</v>
      </c>
      <c r="L3285" t="s">
        <v>144</v>
      </c>
      <c r="M3285" t="s">
        <v>72</v>
      </c>
      <c r="N3285" t="s">
        <v>55</v>
      </c>
      <c r="O3285" t="str" cm="1">
        <f t="array" ref="O3285">_xlfn.IFS(table_netflix[[#This Row],[release_year]]&gt;=2018, "2018 &amp; after", TRUE, "Before 2018")</f>
        <v>Before 2018</v>
      </c>
      <c r="P3285" s="12">
        <f>DATE(table_netflix[[#This Row],[release_year]],1,1)</f>
        <v>36892</v>
      </c>
      <c r="Q3285" s="12">
        <f t="shared" si="51"/>
        <v>42809</v>
      </c>
      <c r="R3285" s="12" t="str">
        <f>TEXT(table_netflix[[#This Row],[date_added_todate]], "mmm")</f>
        <v>Mar</v>
      </c>
      <c r="S3285" t="s">
        <v>16863</v>
      </c>
    </row>
    <row r="3286" spans="1:19" x14ac:dyDescent="0.3">
      <c r="A3286" t="s">
        <v>16864</v>
      </c>
      <c r="B3286" t="s">
        <v>15</v>
      </c>
      <c r="C3286" t="s">
        <v>16865</v>
      </c>
      <c r="D3286" t="s">
        <v>16866</v>
      </c>
      <c r="E3286" t="s">
        <v>16867</v>
      </c>
      <c r="F3286" t="s">
        <v>523</v>
      </c>
      <c r="G3286" s="14" t="s">
        <v>16862</v>
      </c>
      <c r="H3286">
        <v>2006</v>
      </c>
      <c r="I3286" t="s">
        <v>27</v>
      </c>
      <c r="J3286" t="s">
        <v>330</v>
      </c>
      <c r="K3286">
        <f>IFERROR(VALUE(LEFT(table_netflix[[#This Row],[duration (in min)]], LEN(table_netflix[[#This Row],[duration (in min)]])-4)),0)</f>
        <v>117</v>
      </c>
      <c r="L3286" t="s">
        <v>144</v>
      </c>
      <c r="M3286" t="s">
        <v>85</v>
      </c>
      <c r="N3286" t="s">
        <v>55</v>
      </c>
      <c r="O3286" t="str" cm="1">
        <f t="array" ref="O3286">_xlfn.IFS(table_netflix[[#This Row],[release_year]]&gt;=2018, "2018 &amp; after", TRUE, "Before 2018")</f>
        <v>Before 2018</v>
      </c>
      <c r="P3286" s="12">
        <f>DATE(table_netflix[[#This Row],[release_year]],1,1)</f>
        <v>38718</v>
      </c>
      <c r="Q3286" s="12">
        <f t="shared" si="51"/>
        <v>42809</v>
      </c>
      <c r="R3286" s="12" t="str">
        <f>TEXT(table_netflix[[#This Row],[date_added_todate]], "mmm")</f>
        <v>Mar</v>
      </c>
      <c r="S3286" t="s">
        <v>16868</v>
      </c>
    </row>
    <row r="3287" spans="1:19" x14ac:dyDescent="0.3">
      <c r="A3287" t="s">
        <v>16869</v>
      </c>
      <c r="B3287" t="s">
        <v>15</v>
      </c>
      <c r="C3287" t="s">
        <v>16870</v>
      </c>
      <c r="D3287" t="s">
        <v>16871</v>
      </c>
      <c r="E3287" t="s">
        <v>16872</v>
      </c>
      <c r="F3287" t="s">
        <v>61</v>
      </c>
      <c r="G3287" s="14" t="s">
        <v>16862</v>
      </c>
      <c r="H3287">
        <v>2016</v>
      </c>
      <c r="I3287" t="s">
        <v>84</v>
      </c>
      <c r="J3287" t="s">
        <v>293</v>
      </c>
      <c r="K3287">
        <f>IFERROR(VALUE(LEFT(table_netflix[[#This Row],[duration (in min)]], LEN(table_netflix[[#This Row],[duration (in min)]])-4)),0)</f>
        <v>87</v>
      </c>
      <c r="L3287" t="s">
        <v>22</v>
      </c>
      <c r="M3287" t="s">
        <v>72</v>
      </c>
      <c r="N3287" t="s">
        <v>55</v>
      </c>
      <c r="O3287" t="str" cm="1">
        <f t="array" ref="O3287">_xlfn.IFS(table_netflix[[#This Row],[release_year]]&gt;=2018, "2018 &amp; after", TRUE, "Before 2018")</f>
        <v>Before 2018</v>
      </c>
      <c r="P3287" s="12">
        <f>DATE(table_netflix[[#This Row],[release_year]],1,1)</f>
        <v>42370</v>
      </c>
      <c r="Q3287" s="12">
        <f t="shared" si="51"/>
        <v>42809</v>
      </c>
      <c r="R3287" s="12" t="str">
        <f>TEXT(table_netflix[[#This Row],[date_added_todate]], "mmm")</f>
        <v>Mar</v>
      </c>
      <c r="S3287" t="s">
        <v>16873</v>
      </c>
    </row>
    <row r="3288" spans="1:19" x14ac:dyDescent="0.3">
      <c r="A3288" t="s">
        <v>16874</v>
      </c>
      <c r="B3288" t="s">
        <v>15</v>
      </c>
      <c r="C3288" t="s">
        <v>16875</v>
      </c>
      <c r="D3288" t="s">
        <v>16876</v>
      </c>
      <c r="E3288" t="s">
        <v>16877</v>
      </c>
      <c r="F3288" t="s">
        <v>39</v>
      </c>
      <c r="G3288" s="14" t="s">
        <v>16862</v>
      </c>
      <c r="H3288">
        <v>2001</v>
      </c>
      <c r="I3288" t="s">
        <v>62</v>
      </c>
      <c r="J3288" t="s">
        <v>7708</v>
      </c>
      <c r="K3288">
        <f>IFERROR(VALUE(LEFT(table_netflix[[#This Row],[duration (in min)]], LEN(table_netflix[[#This Row],[duration (in min)]])-4)),0)</f>
        <v>160</v>
      </c>
      <c r="L3288" t="s">
        <v>144</v>
      </c>
      <c r="M3288" t="s">
        <v>85</v>
      </c>
      <c r="N3288" t="s">
        <v>72</v>
      </c>
      <c r="O3288" t="str" cm="1">
        <f t="array" ref="O3288">_xlfn.IFS(table_netflix[[#This Row],[release_year]]&gt;=2018, "2018 &amp; after", TRUE, "Before 2018")</f>
        <v>Before 2018</v>
      </c>
      <c r="P3288" s="12">
        <f>DATE(table_netflix[[#This Row],[release_year]],1,1)</f>
        <v>36892</v>
      </c>
      <c r="Q3288" s="12">
        <f t="shared" si="51"/>
        <v>42809</v>
      </c>
      <c r="R3288" s="12" t="str">
        <f>TEXT(table_netflix[[#This Row],[date_added_todate]], "mmm")</f>
        <v>Mar</v>
      </c>
      <c r="S3288" t="s">
        <v>16878</v>
      </c>
    </row>
    <row r="3289" spans="1:19" x14ac:dyDescent="0.3">
      <c r="A3289" t="s">
        <v>16880</v>
      </c>
      <c r="B3289" t="s">
        <v>15</v>
      </c>
      <c r="C3289" t="s">
        <v>16881</v>
      </c>
      <c r="D3289" t="s">
        <v>9125</v>
      </c>
      <c r="E3289" t="s">
        <v>16882</v>
      </c>
      <c r="F3289" t="s">
        <v>18</v>
      </c>
      <c r="G3289" s="14" t="s">
        <v>16879</v>
      </c>
      <c r="H3289">
        <v>2017</v>
      </c>
      <c r="I3289" t="s">
        <v>27</v>
      </c>
      <c r="J3289" t="s">
        <v>1241</v>
      </c>
      <c r="K3289">
        <f>IFERROR(VALUE(LEFT(table_netflix[[#This Row],[duration (in min)]], LEN(table_netflix[[#This Row],[duration (in min)]])-4)),0)</f>
        <v>62</v>
      </c>
      <c r="L3289" t="s">
        <v>852</v>
      </c>
      <c r="O3289" t="str" cm="1">
        <f t="array" ref="O3289">_xlfn.IFS(table_netflix[[#This Row],[release_year]]&gt;=2018, "2018 &amp; after", TRUE, "Before 2018")</f>
        <v>Before 2018</v>
      </c>
      <c r="P3289" s="12">
        <f>DATE(table_netflix[[#This Row],[release_year]],1,1)</f>
        <v>42736</v>
      </c>
      <c r="Q3289" s="12">
        <f t="shared" si="51"/>
        <v>42808</v>
      </c>
      <c r="R3289" s="12" t="str">
        <f>TEXT(table_netflix[[#This Row],[date_added_todate]], "mmm")</f>
        <v>Mar</v>
      </c>
      <c r="S3289" t="s">
        <v>16883</v>
      </c>
    </row>
    <row r="3290" spans="1:19" x14ac:dyDescent="0.3">
      <c r="A3290" t="s">
        <v>16884</v>
      </c>
      <c r="B3290" t="s">
        <v>15</v>
      </c>
      <c r="C3290" t="s">
        <v>16885</v>
      </c>
      <c r="D3290" t="s">
        <v>16886</v>
      </c>
      <c r="E3290" t="s">
        <v>16887</v>
      </c>
      <c r="F3290" t="s">
        <v>3910</v>
      </c>
      <c r="G3290" s="14" t="s">
        <v>16888</v>
      </c>
      <c r="H3290">
        <v>2016</v>
      </c>
      <c r="I3290" t="s">
        <v>27</v>
      </c>
      <c r="J3290" t="s">
        <v>499</v>
      </c>
      <c r="K3290">
        <f>IFERROR(VALUE(LEFT(table_netflix[[#This Row],[duration (in min)]], LEN(table_netflix[[#This Row],[duration (in min)]])-4)),0)</f>
        <v>109</v>
      </c>
      <c r="L3290" t="s">
        <v>53</v>
      </c>
      <c r="M3290" t="s">
        <v>55</v>
      </c>
      <c r="N3290" t="s">
        <v>266</v>
      </c>
      <c r="O3290" t="str" cm="1">
        <f t="array" ref="O3290">_xlfn.IFS(table_netflix[[#This Row],[release_year]]&gt;=2018, "2018 &amp; after", TRUE, "Before 2018")</f>
        <v>Before 2018</v>
      </c>
      <c r="P3290" s="12">
        <f>DATE(table_netflix[[#This Row],[release_year]],1,1)</f>
        <v>42370</v>
      </c>
      <c r="Q3290" s="12">
        <f t="shared" si="51"/>
        <v>42804</v>
      </c>
      <c r="R3290" s="12" t="str">
        <f>TEXT(table_netflix[[#This Row],[date_added_todate]], "mmm")</f>
        <v>Mar</v>
      </c>
      <c r="S3290" t="s">
        <v>16889</v>
      </c>
    </row>
    <row r="3291" spans="1:19" x14ac:dyDescent="0.3">
      <c r="A3291" t="s">
        <v>16890</v>
      </c>
      <c r="B3291" t="s">
        <v>15</v>
      </c>
      <c r="C3291" t="s">
        <v>16891</v>
      </c>
      <c r="D3291" t="s">
        <v>16892</v>
      </c>
      <c r="E3291" t="s">
        <v>16893</v>
      </c>
      <c r="F3291" t="s">
        <v>18</v>
      </c>
      <c r="G3291" s="14" t="s">
        <v>16888</v>
      </c>
      <c r="H3291">
        <v>2017</v>
      </c>
      <c r="I3291" t="s">
        <v>27</v>
      </c>
      <c r="J3291" t="s">
        <v>226</v>
      </c>
      <c r="K3291">
        <f>IFERROR(VALUE(LEFT(table_netflix[[#This Row],[duration (in min)]], LEN(table_netflix[[#This Row],[duration (in min)]])-4)),0)</f>
        <v>102</v>
      </c>
      <c r="L3291" t="s">
        <v>53</v>
      </c>
      <c r="M3291" t="s">
        <v>54</v>
      </c>
      <c r="O3291" t="str" cm="1">
        <f t="array" ref="O3291">_xlfn.IFS(table_netflix[[#This Row],[release_year]]&gt;=2018, "2018 &amp; after", TRUE, "Before 2018")</f>
        <v>Before 2018</v>
      </c>
      <c r="P3291" s="12">
        <f>DATE(table_netflix[[#This Row],[release_year]],1,1)</f>
        <v>42736</v>
      </c>
      <c r="Q3291" s="12">
        <f t="shared" si="51"/>
        <v>42804</v>
      </c>
      <c r="R3291" s="12" t="str">
        <f>TEXT(table_netflix[[#This Row],[date_added_todate]], "mmm")</f>
        <v>Mar</v>
      </c>
      <c r="S3291" t="s">
        <v>16894</v>
      </c>
    </row>
    <row r="3292" spans="1:19" x14ac:dyDescent="0.3">
      <c r="A3292" t="s">
        <v>16895</v>
      </c>
      <c r="B3292" t="s">
        <v>15</v>
      </c>
      <c r="C3292" t="s">
        <v>16896</v>
      </c>
      <c r="D3292" t="s">
        <v>2447</v>
      </c>
      <c r="E3292" t="s">
        <v>16897</v>
      </c>
      <c r="F3292" t="s">
        <v>95</v>
      </c>
      <c r="G3292" s="14" t="s">
        <v>16888</v>
      </c>
      <c r="H3292">
        <v>2013</v>
      </c>
      <c r="I3292" t="s">
        <v>84</v>
      </c>
      <c r="J3292" t="s">
        <v>381</v>
      </c>
      <c r="K3292">
        <f>IFERROR(VALUE(LEFT(table_netflix[[#This Row],[duration (in min)]], LEN(table_netflix[[#This Row],[duration (in min)]])-4)),0)</f>
        <v>118</v>
      </c>
      <c r="L3292" t="s">
        <v>53</v>
      </c>
      <c r="M3292" t="s">
        <v>55</v>
      </c>
      <c r="N3292" t="s">
        <v>107</v>
      </c>
      <c r="O3292" t="str" cm="1">
        <f t="array" ref="O3292">_xlfn.IFS(table_netflix[[#This Row],[release_year]]&gt;=2018, "2018 &amp; after", TRUE, "Before 2018")</f>
        <v>Before 2018</v>
      </c>
      <c r="P3292" s="12">
        <f>DATE(table_netflix[[#This Row],[release_year]],1,1)</f>
        <v>41275</v>
      </c>
      <c r="Q3292" s="12">
        <f t="shared" si="51"/>
        <v>42804</v>
      </c>
      <c r="R3292" s="12" t="str">
        <f>TEXT(table_netflix[[#This Row],[date_added_todate]], "mmm")</f>
        <v>Mar</v>
      </c>
      <c r="S3292" t="s">
        <v>16898</v>
      </c>
    </row>
    <row r="3293" spans="1:19" x14ac:dyDescent="0.3">
      <c r="A3293" t="s">
        <v>16899</v>
      </c>
      <c r="B3293" t="s">
        <v>15</v>
      </c>
      <c r="C3293" t="s">
        <v>16900</v>
      </c>
      <c r="D3293" t="s">
        <v>11876</v>
      </c>
      <c r="E3293" t="s">
        <v>11876</v>
      </c>
      <c r="F3293" t="s">
        <v>18</v>
      </c>
      <c r="G3293" s="14" t="s">
        <v>16901</v>
      </c>
      <c r="H3293">
        <v>2017</v>
      </c>
      <c r="I3293" t="s">
        <v>27</v>
      </c>
      <c r="J3293" t="s">
        <v>4380</v>
      </c>
      <c r="K3293">
        <f>IFERROR(VALUE(LEFT(table_netflix[[#This Row],[duration (in min)]], LEN(table_netflix[[#This Row],[duration (in min)]])-4)),0)</f>
        <v>57</v>
      </c>
      <c r="L3293" t="s">
        <v>852</v>
      </c>
      <c r="O3293" t="str" cm="1">
        <f t="array" ref="O3293">_xlfn.IFS(table_netflix[[#This Row],[release_year]]&gt;=2018, "2018 &amp; after", TRUE, "Before 2018")</f>
        <v>Before 2018</v>
      </c>
      <c r="P3293" s="12">
        <f>DATE(table_netflix[[#This Row],[release_year]],1,1)</f>
        <v>42736</v>
      </c>
      <c r="Q3293" s="12">
        <f t="shared" si="51"/>
        <v>42801</v>
      </c>
      <c r="R3293" s="12" t="str">
        <f>TEXT(table_netflix[[#This Row],[date_added_todate]], "mmm")</f>
        <v>Mar</v>
      </c>
      <c r="S3293" t="s">
        <v>16902</v>
      </c>
    </row>
    <row r="3294" spans="1:19" x14ac:dyDescent="0.3">
      <c r="A3294" t="s">
        <v>16904</v>
      </c>
      <c r="B3294" t="s">
        <v>15</v>
      </c>
      <c r="C3294" t="s">
        <v>16905</v>
      </c>
      <c r="D3294" t="s">
        <v>16906</v>
      </c>
      <c r="E3294" t="s">
        <v>16907</v>
      </c>
      <c r="F3294" t="s">
        <v>39</v>
      </c>
      <c r="G3294" s="14" t="s">
        <v>16903</v>
      </c>
      <c r="H3294">
        <v>2016</v>
      </c>
      <c r="I3294" t="s">
        <v>27</v>
      </c>
      <c r="J3294" t="s">
        <v>92</v>
      </c>
      <c r="K3294">
        <f>IFERROR(VALUE(LEFT(table_netflix[[#This Row],[duration (in min)]], LEN(table_netflix[[#This Row],[duration (in min)]])-4)),0)</f>
        <v>94</v>
      </c>
      <c r="L3294" t="s">
        <v>53</v>
      </c>
      <c r="M3294" t="s">
        <v>55</v>
      </c>
      <c r="N3294" t="s">
        <v>107</v>
      </c>
      <c r="O3294" t="str" cm="1">
        <f t="array" ref="O3294">_xlfn.IFS(table_netflix[[#This Row],[release_year]]&gt;=2018, "2018 &amp; after", TRUE, "Before 2018")</f>
        <v>Before 2018</v>
      </c>
      <c r="P3294" s="12">
        <f>DATE(table_netflix[[#This Row],[release_year]],1,1)</f>
        <v>42370</v>
      </c>
      <c r="Q3294" s="12">
        <f t="shared" si="51"/>
        <v>42795</v>
      </c>
      <c r="R3294" s="12" t="str">
        <f>TEXT(table_netflix[[#This Row],[date_added_todate]], "mmm")</f>
        <v>Mar</v>
      </c>
      <c r="S3294" t="s">
        <v>16908</v>
      </c>
    </row>
    <row r="3295" spans="1:19" x14ac:dyDescent="0.3">
      <c r="A3295" t="s">
        <v>16909</v>
      </c>
      <c r="B3295" t="s">
        <v>15</v>
      </c>
      <c r="C3295" t="s">
        <v>16910</v>
      </c>
      <c r="D3295" t="s">
        <v>7802</v>
      </c>
      <c r="E3295" t="s">
        <v>7803</v>
      </c>
      <c r="F3295" t="s">
        <v>18</v>
      </c>
      <c r="G3295" s="14" t="s">
        <v>16911</v>
      </c>
      <c r="H3295">
        <v>2017</v>
      </c>
      <c r="I3295" t="s">
        <v>27</v>
      </c>
      <c r="J3295" t="s">
        <v>2552</v>
      </c>
      <c r="K3295">
        <f>IFERROR(VALUE(LEFT(table_netflix[[#This Row],[duration (in min)]], LEN(table_netflix[[#This Row],[duration (in min)]])-4)),0)</f>
        <v>71</v>
      </c>
      <c r="L3295" t="s">
        <v>852</v>
      </c>
      <c r="O3295" t="str" cm="1">
        <f t="array" ref="O3295">_xlfn.IFS(table_netflix[[#This Row],[release_year]]&gt;=2018, "2018 &amp; after", TRUE, "Before 2018")</f>
        <v>Before 2018</v>
      </c>
      <c r="P3295" s="12">
        <f>DATE(table_netflix[[#This Row],[release_year]],1,1)</f>
        <v>42736</v>
      </c>
      <c r="Q3295" s="12">
        <f t="shared" si="51"/>
        <v>42794</v>
      </c>
      <c r="R3295" s="12" t="str">
        <f>TEXT(table_netflix[[#This Row],[date_added_todate]], "mmm")</f>
        <v>Feb</v>
      </c>
      <c r="S3295" t="s">
        <v>16912</v>
      </c>
    </row>
    <row r="3296" spans="1:19" x14ac:dyDescent="0.3">
      <c r="A3296" t="s">
        <v>16913</v>
      </c>
      <c r="B3296" t="s">
        <v>15</v>
      </c>
      <c r="C3296" t="s">
        <v>16914</v>
      </c>
      <c r="D3296" t="s">
        <v>2795</v>
      </c>
      <c r="E3296" t="s">
        <v>16915</v>
      </c>
      <c r="F3296" t="s">
        <v>39</v>
      </c>
      <c r="G3296" s="14" t="s">
        <v>16916</v>
      </c>
      <c r="H3296">
        <v>2016</v>
      </c>
      <c r="I3296" t="s">
        <v>62</v>
      </c>
      <c r="J3296" t="s">
        <v>1221</v>
      </c>
      <c r="K3296">
        <f>IFERROR(VALUE(LEFT(table_netflix[[#This Row],[duration (in min)]], LEN(table_netflix[[#This Row],[duration (in min)]])-4)),0)</f>
        <v>123</v>
      </c>
      <c r="L3296" t="s">
        <v>144</v>
      </c>
      <c r="M3296" t="s">
        <v>55</v>
      </c>
      <c r="O3296" t="str" cm="1">
        <f t="array" ref="O3296">_xlfn.IFS(table_netflix[[#This Row],[release_year]]&gt;=2018, "2018 &amp; after", TRUE, "Before 2018")</f>
        <v>Before 2018</v>
      </c>
      <c r="P3296" s="12">
        <f>DATE(table_netflix[[#This Row],[release_year]],1,1)</f>
        <v>42370</v>
      </c>
      <c r="Q3296" s="12">
        <f t="shared" si="51"/>
        <v>42793</v>
      </c>
      <c r="R3296" s="12" t="str">
        <f>TEXT(table_netflix[[#This Row],[date_added_todate]], "mmm")</f>
        <v>Feb</v>
      </c>
      <c r="S3296" t="s">
        <v>16917</v>
      </c>
    </row>
    <row r="3297" spans="1:19" x14ac:dyDescent="0.3">
      <c r="A3297" t="s">
        <v>16918</v>
      </c>
      <c r="B3297" t="s">
        <v>15</v>
      </c>
      <c r="C3297" t="s">
        <v>16919</v>
      </c>
      <c r="D3297" t="s">
        <v>16920</v>
      </c>
      <c r="E3297" t="s">
        <v>16921</v>
      </c>
      <c r="F3297" t="s">
        <v>941</v>
      </c>
      <c r="G3297" s="14" t="s">
        <v>16922</v>
      </c>
      <c r="H3297">
        <v>2015</v>
      </c>
      <c r="I3297" t="s">
        <v>27</v>
      </c>
      <c r="J3297" t="s">
        <v>125</v>
      </c>
      <c r="K3297">
        <f>IFERROR(VALUE(LEFT(table_netflix[[#This Row],[duration (in min)]], LEN(table_netflix[[#This Row],[duration (in min)]])-4)),0)</f>
        <v>97</v>
      </c>
      <c r="L3297" t="s">
        <v>53</v>
      </c>
      <c r="M3297" t="s">
        <v>55</v>
      </c>
      <c r="O3297" t="str" cm="1">
        <f t="array" ref="O3297">_xlfn.IFS(table_netflix[[#This Row],[release_year]]&gt;=2018, "2018 &amp; after", TRUE, "Before 2018")</f>
        <v>Before 2018</v>
      </c>
      <c r="P3297" s="12">
        <f>DATE(table_netflix[[#This Row],[release_year]],1,1)</f>
        <v>42005</v>
      </c>
      <c r="Q3297" s="12">
        <f t="shared" si="51"/>
        <v>42792</v>
      </c>
      <c r="R3297" s="12" t="str">
        <f>TEXT(table_netflix[[#This Row],[date_added_todate]], "mmm")</f>
        <v>Feb</v>
      </c>
      <c r="S3297" t="s">
        <v>16923</v>
      </c>
    </row>
    <row r="3298" spans="1:19" x14ac:dyDescent="0.3">
      <c r="A3298" t="s">
        <v>16924</v>
      </c>
      <c r="B3298" t="s">
        <v>15</v>
      </c>
      <c r="C3298" t="s">
        <v>16925</v>
      </c>
      <c r="D3298" t="s">
        <v>16926</v>
      </c>
      <c r="E3298" t="s">
        <v>16927</v>
      </c>
      <c r="F3298" t="s">
        <v>941</v>
      </c>
      <c r="G3298" s="14" t="s">
        <v>16928</v>
      </c>
      <c r="H3298">
        <v>2015</v>
      </c>
      <c r="I3298" t="s">
        <v>27</v>
      </c>
      <c r="J3298" t="s">
        <v>203</v>
      </c>
      <c r="K3298">
        <f>IFERROR(VALUE(LEFT(table_netflix[[#This Row],[duration (in min)]], LEN(table_netflix[[#This Row],[duration (in min)]])-4)),0)</f>
        <v>99</v>
      </c>
      <c r="L3298" t="s">
        <v>144</v>
      </c>
      <c r="M3298" t="s">
        <v>55</v>
      </c>
      <c r="O3298" t="str" cm="1">
        <f t="array" ref="O3298">_xlfn.IFS(table_netflix[[#This Row],[release_year]]&gt;=2018, "2018 &amp; after", TRUE, "Before 2018")</f>
        <v>Before 2018</v>
      </c>
      <c r="P3298" s="12">
        <f>DATE(table_netflix[[#This Row],[release_year]],1,1)</f>
        <v>42005</v>
      </c>
      <c r="Q3298" s="12">
        <f t="shared" si="51"/>
        <v>42791</v>
      </c>
      <c r="R3298" s="12" t="str">
        <f>TEXT(table_netflix[[#This Row],[date_added_todate]], "mmm")</f>
        <v>Feb</v>
      </c>
      <c r="S3298" t="s">
        <v>16929</v>
      </c>
    </row>
    <row r="3299" spans="1:19" x14ac:dyDescent="0.3">
      <c r="A3299" t="s">
        <v>16930</v>
      </c>
      <c r="B3299" t="s">
        <v>15</v>
      </c>
      <c r="C3299" t="s">
        <v>16931</v>
      </c>
      <c r="D3299" t="s">
        <v>16932</v>
      </c>
      <c r="E3299" t="s">
        <v>16933</v>
      </c>
      <c r="F3299" t="s">
        <v>18</v>
      </c>
      <c r="G3299" s="14" t="s">
        <v>16934</v>
      </c>
      <c r="H3299">
        <v>2017</v>
      </c>
      <c r="I3299" t="s">
        <v>27</v>
      </c>
      <c r="J3299" t="s">
        <v>125</v>
      </c>
      <c r="K3299">
        <f>IFERROR(VALUE(LEFT(table_netflix[[#This Row],[duration (in min)]], LEN(table_netflix[[#This Row],[duration (in min)]])-4)),0)</f>
        <v>97</v>
      </c>
      <c r="L3299" t="s">
        <v>53</v>
      </c>
      <c r="M3299" t="s">
        <v>54</v>
      </c>
      <c r="N3299" t="s">
        <v>142</v>
      </c>
      <c r="O3299" t="str" cm="1">
        <f t="array" ref="O3299">_xlfn.IFS(table_netflix[[#This Row],[release_year]]&gt;=2018, "2018 &amp; after", TRUE, "Before 2018")</f>
        <v>Before 2018</v>
      </c>
      <c r="P3299" s="12">
        <f>DATE(table_netflix[[#This Row],[release_year]],1,1)</f>
        <v>42736</v>
      </c>
      <c r="Q3299" s="12">
        <f t="shared" si="51"/>
        <v>42790</v>
      </c>
      <c r="R3299" s="12" t="str">
        <f>TEXT(table_netflix[[#This Row],[date_added_todate]], "mmm")</f>
        <v>Feb</v>
      </c>
      <c r="S3299" t="s">
        <v>16935</v>
      </c>
    </row>
    <row r="3300" spans="1:19" x14ac:dyDescent="0.3">
      <c r="A3300" t="s">
        <v>16937</v>
      </c>
      <c r="B3300" t="s">
        <v>15</v>
      </c>
      <c r="C3300" t="s">
        <v>16938</v>
      </c>
      <c r="D3300" t="s">
        <v>13002</v>
      </c>
      <c r="E3300" t="s">
        <v>13003</v>
      </c>
      <c r="F3300" t="s">
        <v>18</v>
      </c>
      <c r="G3300" s="14" t="s">
        <v>16939</v>
      </c>
      <c r="H3300">
        <v>2017</v>
      </c>
      <c r="I3300" t="s">
        <v>62</v>
      </c>
      <c r="J3300" t="s">
        <v>89</v>
      </c>
      <c r="K3300">
        <f>IFERROR(VALUE(LEFT(table_netflix[[#This Row],[duration (in min)]], LEN(table_netflix[[#This Row],[duration (in min)]])-4)),0)</f>
        <v>67</v>
      </c>
      <c r="L3300" t="s">
        <v>852</v>
      </c>
      <c r="O3300" t="str" cm="1">
        <f t="array" ref="O3300">_xlfn.IFS(table_netflix[[#This Row],[release_year]]&gt;=2018, "2018 &amp; after", TRUE, "Before 2018")</f>
        <v>Before 2018</v>
      </c>
      <c r="P3300" s="12">
        <f>DATE(table_netflix[[#This Row],[release_year]],1,1)</f>
        <v>42736</v>
      </c>
      <c r="Q3300" s="12">
        <f t="shared" si="51"/>
        <v>42787</v>
      </c>
      <c r="R3300" s="12" t="str">
        <f>TEXT(table_netflix[[#This Row],[date_added_todate]], "mmm")</f>
        <v>Feb</v>
      </c>
      <c r="S3300" t="s">
        <v>16940</v>
      </c>
    </row>
    <row r="3301" spans="1:19" x14ac:dyDescent="0.3">
      <c r="A3301" t="s">
        <v>16941</v>
      </c>
      <c r="B3301" t="s">
        <v>15</v>
      </c>
      <c r="C3301" t="s">
        <v>16942</v>
      </c>
      <c r="D3301" t="s">
        <v>12140</v>
      </c>
      <c r="E3301" t="s">
        <v>16943</v>
      </c>
      <c r="F3301" t="s">
        <v>301</v>
      </c>
      <c r="G3301" s="14" t="s">
        <v>16944</v>
      </c>
      <c r="H3301">
        <v>2016</v>
      </c>
      <c r="I3301" t="s">
        <v>27</v>
      </c>
      <c r="J3301" t="s">
        <v>143</v>
      </c>
      <c r="K3301">
        <f>IFERROR(VALUE(LEFT(table_netflix[[#This Row],[duration (in min)]], LEN(table_netflix[[#This Row],[duration (in min)]])-4)),0)</f>
        <v>105</v>
      </c>
      <c r="L3301" t="s">
        <v>294</v>
      </c>
      <c r="M3301" t="s">
        <v>142</v>
      </c>
      <c r="O3301" t="str" cm="1">
        <f t="array" ref="O3301">_xlfn.IFS(table_netflix[[#This Row],[release_year]]&gt;=2018, "2018 &amp; after", TRUE, "Before 2018")</f>
        <v>Before 2018</v>
      </c>
      <c r="P3301" s="12">
        <f>DATE(table_netflix[[#This Row],[release_year]],1,1)</f>
        <v>42370</v>
      </c>
      <c r="Q3301" s="12">
        <f t="shared" si="51"/>
        <v>42785</v>
      </c>
      <c r="R3301" s="12" t="str">
        <f>TEXT(table_netflix[[#This Row],[date_added_todate]], "mmm")</f>
        <v>Feb</v>
      </c>
      <c r="S3301" t="s">
        <v>16945</v>
      </c>
    </row>
    <row r="3302" spans="1:19" x14ac:dyDescent="0.3">
      <c r="A3302" t="s">
        <v>16946</v>
      </c>
      <c r="B3302" t="s">
        <v>15</v>
      </c>
      <c r="C3302" t="s">
        <v>16947</v>
      </c>
      <c r="D3302" t="s">
        <v>16948</v>
      </c>
      <c r="E3302" t="s">
        <v>16949</v>
      </c>
      <c r="F3302" t="s">
        <v>18</v>
      </c>
      <c r="G3302" s="14" t="s">
        <v>16944</v>
      </c>
      <c r="H3302">
        <v>2016</v>
      </c>
      <c r="I3302" t="s">
        <v>344</v>
      </c>
      <c r="J3302" t="s">
        <v>814</v>
      </c>
      <c r="K3302">
        <f>IFERROR(VALUE(LEFT(table_netflix[[#This Row],[duration (in min)]], LEN(table_netflix[[#This Row],[duration (in min)]])-4)),0)</f>
        <v>78</v>
      </c>
      <c r="L3302" t="s">
        <v>47</v>
      </c>
      <c r="M3302" t="s">
        <v>1362</v>
      </c>
      <c r="O3302" t="str" cm="1">
        <f t="array" ref="O3302">_xlfn.IFS(table_netflix[[#This Row],[release_year]]&gt;=2018, "2018 &amp; after", TRUE, "Before 2018")</f>
        <v>Before 2018</v>
      </c>
      <c r="P3302" s="12">
        <f>DATE(table_netflix[[#This Row],[release_year]],1,1)</f>
        <v>42370</v>
      </c>
      <c r="Q3302" s="12">
        <f t="shared" si="51"/>
        <v>42785</v>
      </c>
      <c r="R3302" s="12" t="str">
        <f>TEXT(table_netflix[[#This Row],[date_added_todate]], "mmm")</f>
        <v>Feb</v>
      </c>
      <c r="S3302" t="s">
        <v>16950</v>
      </c>
    </row>
    <row r="3303" spans="1:19" x14ac:dyDescent="0.3">
      <c r="A3303" t="s">
        <v>16951</v>
      </c>
      <c r="B3303" t="s">
        <v>15</v>
      </c>
      <c r="C3303" t="s">
        <v>16952</v>
      </c>
      <c r="D3303" t="s">
        <v>16953</v>
      </c>
      <c r="E3303" t="s">
        <v>16954</v>
      </c>
      <c r="F3303" t="s">
        <v>301</v>
      </c>
      <c r="G3303" s="14" t="s">
        <v>16944</v>
      </c>
      <c r="H3303">
        <v>2016</v>
      </c>
      <c r="I3303" t="s">
        <v>344</v>
      </c>
      <c r="J3303" t="s">
        <v>203</v>
      </c>
      <c r="K3303">
        <f>IFERROR(VALUE(LEFT(table_netflix[[#This Row],[duration (in min)]], LEN(table_netflix[[#This Row],[duration (in min)]])-4)),0)</f>
        <v>99</v>
      </c>
      <c r="L3303" t="s">
        <v>47</v>
      </c>
      <c r="M3303" t="s">
        <v>112</v>
      </c>
      <c r="O3303" t="str" cm="1">
        <f t="array" ref="O3303">_xlfn.IFS(table_netflix[[#This Row],[release_year]]&gt;=2018, "2018 &amp; after", TRUE, "Before 2018")</f>
        <v>Before 2018</v>
      </c>
      <c r="P3303" s="12">
        <f>DATE(table_netflix[[#This Row],[release_year]],1,1)</f>
        <v>42370</v>
      </c>
      <c r="Q3303" s="12">
        <f t="shared" si="51"/>
        <v>42785</v>
      </c>
      <c r="R3303" s="12" t="str">
        <f>TEXT(table_netflix[[#This Row],[date_added_todate]], "mmm")</f>
        <v>Feb</v>
      </c>
      <c r="S3303" t="s">
        <v>16955</v>
      </c>
    </row>
    <row r="3304" spans="1:19" x14ac:dyDescent="0.3">
      <c r="A3304" t="s">
        <v>16957</v>
      </c>
      <c r="B3304" t="s">
        <v>15</v>
      </c>
      <c r="C3304" t="s">
        <v>16958</v>
      </c>
      <c r="D3304" t="s">
        <v>6776</v>
      </c>
      <c r="E3304" t="s">
        <v>16959</v>
      </c>
      <c r="F3304" t="s">
        <v>39</v>
      </c>
      <c r="G3304" s="14" t="s">
        <v>16956</v>
      </c>
      <c r="H3304">
        <v>2016</v>
      </c>
      <c r="I3304" t="s">
        <v>27</v>
      </c>
      <c r="J3304" t="s">
        <v>348</v>
      </c>
      <c r="K3304">
        <f>IFERROR(VALUE(LEFT(table_netflix[[#This Row],[duration (in min)]], LEN(table_netflix[[#This Row],[duration (in min)]])-4)),0)</f>
        <v>119</v>
      </c>
      <c r="L3304" t="s">
        <v>144</v>
      </c>
      <c r="M3304" t="s">
        <v>55</v>
      </c>
      <c r="O3304" t="str" cm="1">
        <f t="array" ref="O3304">_xlfn.IFS(table_netflix[[#This Row],[release_year]]&gt;=2018, "2018 &amp; after", TRUE, "Before 2018")</f>
        <v>Before 2018</v>
      </c>
      <c r="P3304" s="12">
        <f>DATE(table_netflix[[#This Row],[release_year]],1,1)</f>
        <v>42370</v>
      </c>
      <c r="Q3304" s="12">
        <f t="shared" si="51"/>
        <v>42783</v>
      </c>
      <c r="R3304" s="12" t="str">
        <f>TEXT(table_netflix[[#This Row],[date_added_todate]], "mmm")</f>
        <v>Feb</v>
      </c>
      <c r="S3304" t="s">
        <v>16960</v>
      </c>
    </row>
    <row r="3305" spans="1:19" x14ac:dyDescent="0.3">
      <c r="A3305" t="s">
        <v>16961</v>
      </c>
      <c r="B3305" t="s">
        <v>15</v>
      </c>
      <c r="C3305" t="s">
        <v>16962</v>
      </c>
      <c r="D3305" t="s">
        <v>16963</v>
      </c>
      <c r="E3305" t="s">
        <v>16964</v>
      </c>
      <c r="F3305" t="s">
        <v>80</v>
      </c>
      <c r="G3305" s="14" t="s">
        <v>16965</v>
      </c>
      <c r="H3305">
        <v>2015</v>
      </c>
      <c r="I3305" t="s">
        <v>27</v>
      </c>
      <c r="J3305" t="s">
        <v>499</v>
      </c>
      <c r="K3305">
        <f>IFERROR(VALUE(LEFT(table_netflix[[#This Row],[duration (in min)]], LEN(table_netflix[[#This Row],[duration (in min)]])-4)),0)</f>
        <v>109</v>
      </c>
      <c r="L3305" t="s">
        <v>53</v>
      </c>
      <c r="M3305" t="s">
        <v>54</v>
      </c>
      <c r="N3305" t="s">
        <v>55</v>
      </c>
      <c r="O3305" t="str" cm="1">
        <f t="array" ref="O3305">_xlfn.IFS(table_netflix[[#This Row],[release_year]]&gt;=2018, "2018 &amp; after", TRUE, "Before 2018")</f>
        <v>Before 2018</v>
      </c>
      <c r="P3305" s="12">
        <f>DATE(table_netflix[[#This Row],[release_year]],1,1)</f>
        <v>42005</v>
      </c>
      <c r="Q3305" s="12">
        <f t="shared" si="51"/>
        <v>42781</v>
      </c>
      <c r="R3305" s="12" t="str">
        <f>TEXT(table_netflix[[#This Row],[date_added_todate]], "mmm")</f>
        <v>Feb</v>
      </c>
      <c r="S3305" t="s">
        <v>16966</v>
      </c>
    </row>
    <row r="3306" spans="1:19" x14ac:dyDescent="0.3">
      <c r="A3306" t="s">
        <v>16967</v>
      </c>
      <c r="B3306" t="s">
        <v>15</v>
      </c>
      <c r="C3306" t="s">
        <v>16968</v>
      </c>
      <c r="D3306" t="s">
        <v>8774</v>
      </c>
      <c r="F3306" t="s">
        <v>523</v>
      </c>
      <c r="G3306" s="14" t="s">
        <v>16965</v>
      </c>
      <c r="H3306">
        <v>2010</v>
      </c>
      <c r="I3306" t="s">
        <v>27</v>
      </c>
      <c r="J3306" t="s">
        <v>634</v>
      </c>
      <c r="K3306">
        <f>IFERROR(VALUE(LEFT(table_netflix[[#This Row],[duration (in min)]], LEN(table_netflix[[#This Row],[duration (in min)]])-4)),0)</f>
        <v>107</v>
      </c>
      <c r="L3306" t="s">
        <v>22</v>
      </c>
      <c r="M3306" t="s">
        <v>112</v>
      </c>
      <c r="O3306" t="str" cm="1">
        <f t="array" ref="O3306">_xlfn.IFS(table_netflix[[#This Row],[release_year]]&gt;=2018, "2018 &amp; after", TRUE, "Before 2018")</f>
        <v>Before 2018</v>
      </c>
      <c r="P3306" s="12">
        <f>DATE(table_netflix[[#This Row],[release_year]],1,1)</f>
        <v>40179</v>
      </c>
      <c r="Q3306" s="12">
        <f t="shared" si="51"/>
        <v>42781</v>
      </c>
      <c r="R3306" s="12" t="str">
        <f>TEXT(table_netflix[[#This Row],[date_added_todate]], "mmm")</f>
        <v>Feb</v>
      </c>
      <c r="S3306" t="s">
        <v>16969</v>
      </c>
    </row>
    <row r="3307" spans="1:19" x14ac:dyDescent="0.3">
      <c r="A3307" t="s">
        <v>16970</v>
      </c>
      <c r="B3307" t="s">
        <v>15</v>
      </c>
      <c r="C3307" t="s">
        <v>16971</v>
      </c>
      <c r="D3307" t="s">
        <v>16972</v>
      </c>
      <c r="E3307" t="s">
        <v>16973</v>
      </c>
      <c r="F3307" t="s">
        <v>301</v>
      </c>
      <c r="G3307" s="14" t="s">
        <v>16965</v>
      </c>
      <c r="H3307">
        <v>2016</v>
      </c>
      <c r="I3307" t="s">
        <v>27</v>
      </c>
      <c r="J3307" t="s">
        <v>308</v>
      </c>
      <c r="K3307">
        <f>IFERROR(VALUE(LEFT(table_netflix[[#This Row],[duration (in min)]], LEN(table_netflix[[#This Row],[duration (in min)]])-4)),0)</f>
        <v>92</v>
      </c>
      <c r="L3307" t="s">
        <v>294</v>
      </c>
      <c r="M3307" t="s">
        <v>142</v>
      </c>
      <c r="O3307" t="str" cm="1">
        <f t="array" ref="O3307">_xlfn.IFS(table_netflix[[#This Row],[release_year]]&gt;=2018, "2018 &amp; after", TRUE, "Before 2018")</f>
        <v>Before 2018</v>
      </c>
      <c r="P3307" s="12">
        <f>DATE(table_netflix[[#This Row],[release_year]],1,1)</f>
        <v>42370</v>
      </c>
      <c r="Q3307" s="12">
        <f t="shared" si="51"/>
        <v>42781</v>
      </c>
      <c r="R3307" s="12" t="str">
        <f>TEXT(table_netflix[[#This Row],[date_added_todate]], "mmm")</f>
        <v>Feb</v>
      </c>
      <c r="S3307" t="s">
        <v>16974</v>
      </c>
    </row>
    <row r="3308" spans="1:19" x14ac:dyDescent="0.3">
      <c r="A3308" t="s">
        <v>16975</v>
      </c>
      <c r="B3308" t="s">
        <v>15</v>
      </c>
      <c r="C3308" t="s">
        <v>16976</v>
      </c>
      <c r="D3308" t="s">
        <v>16977</v>
      </c>
      <c r="E3308" t="s">
        <v>16978</v>
      </c>
      <c r="F3308" t="s">
        <v>3619</v>
      </c>
      <c r="G3308" s="14" t="s">
        <v>16965</v>
      </c>
      <c r="H3308">
        <v>2015</v>
      </c>
      <c r="I3308" t="s">
        <v>27</v>
      </c>
      <c r="J3308" t="s">
        <v>213</v>
      </c>
      <c r="K3308">
        <f>IFERROR(VALUE(LEFT(table_netflix[[#This Row],[duration (in min)]], LEN(table_netflix[[#This Row],[duration (in min)]])-4)),0)</f>
        <v>88</v>
      </c>
      <c r="L3308" t="s">
        <v>53</v>
      </c>
      <c r="M3308" t="s">
        <v>55</v>
      </c>
      <c r="O3308" t="str" cm="1">
        <f t="array" ref="O3308">_xlfn.IFS(table_netflix[[#This Row],[release_year]]&gt;=2018, "2018 &amp; after", TRUE, "Before 2018")</f>
        <v>Before 2018</v>
      </c>
      <c r="P3308" s="12">
        <f>DATE(table_netflix[[#This Row],[release_year]],1,1)</f>
        <v>42005</v>
      </c>
      <c r="Q3308" s="12">
        <f t="shared" si="51"/>
        <v>42781</v>
      </c>
      <c r="R3308" s="12" t="str">
        <f>TEXT(table_netflix[[#This Row],[date_added_todate]], "mmm")</f>
        <v>Feb</v>
      </c>
      <c r="S3308" t="s">
        <v>16979</v>
      </c>
    </row>
    <row r="3309" spans="1:19" x14ac:dyDescent="0.3">
      <c r="A3309" t="s">
        <v>16980</v>
      </c>
      <c r="B3309" t="s">
        <v>15</v>
      </c>
      <c r="C3309" t="s">
        <v>16981</v>
      </c>
      <c r="D3309" t="s">
        <v>16982</v>
      </c>
      <c r="E3309" t="s">
        <v>16983</v>
      </c>
      <c r="F3309" t="s">
        <v>18</v>
      </c>
      <c r="G3309" s="14" t="s">
        <v>16984</v>
      </c>
      <c r="H3309">
        <v>2017</v>
      </c>
      <c r="I3309" t="s">
        <v>27</v>
      </c>
      <c r="J3309" t="s">
        <v>2552</v>
      </c>
      <c r="K3309">
        <f>IFERROR(VALUE(LEFT(table_netflix[[#This Row],[duration (in min)]], LEN(table_netflix[[#This Row],[duration (in min)]])-4)),0)</f>
        <v>71</v>
      </c>
      <c r="L3309" t="s">
        <v>71</v>
      </c>
      <c r="M3309" t="s">
        <v>54</v>
      </c>
      <c r="O3309" t="str" cm="1">
        <f t="array" ref="O3309">_xlfn.IFS(table_netflix[[#This Row],[release_year]]&gt;=2018, "2018 &amp; after", TRUE, "Before 2018")</f>
        <v>Before 2018</v>
      </c>
      <c r="P3309" s="12">
        <f>DATE(table_netflix[[#This Row],[release_year]],1,1)</f>
        <v>42736</v>
      </c>
      <c r="Q3309" s="12">
        <f t="shared" si="51"/>
        <v>42780</v>
      </c>
      <c r="R3309" s="12" t="str">
        <f>TEXT(table_netflix[[#This Row],[date_added_todate]], "mmm")</f>
        <v>Feb</v>
      </c>
      <c r="S3309" t="s">
        <v>16985</v>
      </c>
    </row>
    <row r="3310" spans="1:19" x14ac:dyDescent="0.3">
      <c r="A3310" t="s">
        <v>16986</v>
      </c>
      <c r="B3310" t="s">
        <v>15</v>
      </c>
      <c r="C3310" t="s">
        <v>16987</v>
      </c>
      <c r="D3310" t="s">
        <v>16988</v>
      </c>
      <c r="E3310" t="s">
        <v>11071</v>
      </c>
      <c r="F3310" t="s">
        <v>61</v>
      </c>
      <c r="G3310" s="14" t="s">
        <v>16984</v>
      </c>
      <c r="H3310">
        <v>2017</v>
      </c>
      <c r="I3310" t="s">
        <v>27</v>
      </c>
      <c r="J3310" t="s">
        <v>851</v>
      </c>
      <c r="K3310">
        <f>IFERROR(VALUE(LEFT(table_netflix[[#This Row],[duration (in min)]], LEN(table_netflix[[#This Row],[duration (in min)]])-4)),0)</f>
        <v>64</v>
      </c>
      <c r="L3310" t="s">
        <v>852</v>
      </c>
      <c r="O3310" t="str" cm="1">
        <f t="array" ref="O3310">_xlfn.IFS(table_netflix[[#This Row],[release_year]]&gt;=2018, "2018 &amp; after", TRUE, "Before 2018")</f>
        <v>Before 2018</v>
      </c>
      <c r="P3310" s="12">
        <f>DATE(table_netflix[[#This Row],[release_year]],1,1)</f>
        <v>42736</v>
      </c>
      <c r="Q3310" s="12">
        <f t="shared" si="51"/>
        <v>42780</v>
      </c>
      <c r="R3310" s="12" t="str">
        <f>TEXT(table_netflix[[#This Row],[date_added_todate]], "mmm")</f>
        <v>Feb</v>
      </c>
      <c r="S3310" t="s">
        <v>16989</v>
      </c>
    </row>
    <row r="3311" spans="1:19" x14ac:dyDescent="0.3">
      <c r="A3311" t="s">
        <v>16991</v>
      </c>
      <c r="B3311" t="s">
        <v>15</v>
      </c>
      <c r="C3311" t="s">
        <v>16992</v>
      </c>
      <c r="D3311" t="s">
        <v>14994</v>
      </c>
      <c r="E3311" t="s">
        <v>16993</v>
      </c>
      <c r="F3311" t="s">
        <v>61</v>
      </c>
      <c r="G3311" s="14" t="s">
        <v>16990</v>
      </c>
      <c r="H3311">
        <v>2016</v>
      </c>
      <c r="I3311" t="s">
        <v>27</v>
      </c>
      <c r="J3311" t="s">
        <v>125</v>
      </c>
      <c r="K3311">
        <f>IFERROR(VALUE(LEFT(table_netflix[[#This Row],[duration (in min)]], LEN(table_netflix[[#This Row],[duration (in min)]])-4)),0)</f>
        <v>97</v>
      </c>
      <c r="L3311" t="s">
        <v>71</v>
      </c>
      <c r="M3311" t="s">
        <v>55</v>
      </c>
      <c r="N3311" t="s">
        <v>112</v>
      </c>
      <c r="O3311" t="str" cm="1">
        <f t="array" ref="O3311">_xlfn.IFS(table_netflix[[#This Row],[release_year]]&gt;=2018, "2018 &amp; after", TRUE, "Before 2018")</f>
        <v>Before 2018</v>
      </c>
      <c r="P3311" s="12">
        <f>DATE(table_netflix[[#This Row],[release_year]],1,1)</f>
        <v>42370</v>
      </c>
      <c r="Q3311" s="12">
        <f t="shared" si="51"/>
        <v>42776</v>
      </c>
      <c r="R3311" s="12" t="str">
        <f>TEXT(table_netflix[[#This Row],[date_added_todate]], "mmm")</f>
        <v>Feb</v>
      </c>
      <c r="S3311" t="s">
        <v>16994</v>
      </c>
    </row>
    <row r="3312" spans="1:19" x14ac:dyDescent="0.3">
      <c r="A3312" t="s">
        <v>16995</v>
      </c>
      <c r="B3312" t="s">
        <v>15</v>
      </c>
      <c r="C3312" t="s">
        <v>16996</v>
      </c>
      <c r="D3312" t="s">
        <v>16997</v>
      </c>
      <c r="F3312" t="s">
        <v>16998</v>
      </c>
      <c r="G3312" s="14" t="s">
        <v>16990</v>
      </c>
      <c r="H3312">
        <v>1977</v>
      </c>
      <c r="I3312" t="s">
        <v>27</v>
      </c>
      <c r="J3312" t="s">
        <v>714</v>
      </c>
      <c r="K3312">
        <f>IFERROR(VALUE(LEFT(table_netflix[[#This Row],[duration (in min)]], LEN(table_netflix[[#This Row],[duration (in min)]])-4)),0)</f>
        <v>150</v>
      </c>
      <c r="L3312" t="s">
        <v>22</v>
      </c>
      <c r="M3312" t="s">
        <v>55</v>
      </c>
      <c r="O3312" t="str" cm="1">
        <f t="array" ref="O3312">_xlfn.IFS(table_netflix[[#This Row],[release_year]]&gt;=2018, "2018 &amp; after", TRUE, "Before 2018")</f>
        <v>Before 2018</v>
      </c>
      <c r="P3312" s="12">
        <f>DATE(table_netflix[[#This Row],[release_year]],1,1)</f>
        <v>28126</v>
      </c>
      <c r="Q3312" s="12">
        <f t="shared" si="51"/>
        <v>42776</v>
      </c>
      <c r="R3312" s="12" t="str">
        <f>TEXT(table_netflix[[#This Row],[date_added_todate]], "mmm")</f>
        <v>Feb</v>
      </c>
      <c r="S3312" t="s">
        <v>16999</v>
      </c>
    </row>
    <row r="3313" spans="1:19" x14ac:dyDescent="0.3">
      <c r="A3313" t="s">
        <v>17000</v>
      </c>
      <c r="B3313" t="s">
        <v>15</v>
      </c>
      <c r="C3313" t="s">
        <v>17001</v>
      </c>
      <c r="D3313" t="s">
        <v>10576</v>
      </c>
      <c r="E3313" t="s">
        <v>17002</v>
      </c>
      <c r="F3313" t="s">
        <v>18</v>
      </c>
      <c r="G3313" s="14" t="s">
        <v>17003</v>
      </c>
      <c r="H3313">
        <v>2017</v>
      </c>
      <c r="I3313" t="s">
        <v>27</v>
      </c>
      <c r="J3313" t="s">
        <v>2748</v>
      </c>
      <c r="K3313">
        <f>IFERROR(VALUE(LEFT(table_netflix[[#This Row],[duration (in min)]], LEN(table_netflix[[#This Row],[duration (in min)]])-4)),0)</f>
        <v>54</v>
      </c>
      <c r="L3313" t="s">
        <v>71</v>
      </c>
      <c r="M3313" t="s">
        <v>112</v>
      </c>
      <c r="N3313" t="s">
        <v>107</v>
      </c>
      <c r="O3313" t="str" cm="1">
        <f t="array" ref="O3313">_xlfn.IFS(table_netflix[[#This Row],[release_year]]&gt;=2018, "2018 &amp; after", TRUE, "Before 2018")</f>
        <v>Before 2018</v>
      </c>
      <c r="P3313" s="12">
        <f>DATE(table_netflix[[#This Row],[release_year]],1,1)</f>
        <v>42736</v>
      </c>
      <c r="Q3313" s="12">
        <f t="shared" si="51"/>
        <v>42773</v>
      </c>
      <c r="R3313" s="12" t="str">
        <f>TEXT(table_netflix[[#This Row],[date_added_todate]], "mmm")</f>
        <v>Feb</v>
      </c>
      <c r="S3313" t="s">
        <v>17004</v>
      </c>
    </row>
    <row r="3314" spans="1:19" x14ac:dyDescent="0.3">
      <c r="A3314" t="s">
        <v>17005</v>
      </c>
      <c r="B3314" t="s">
        <v>15</v>
      </c>
      <c r="C3314" t="s">
        <v>17006</v>
      </c>
      <c r="D3314" t="s">
        <v>14204</v>
      </c>
      <c r="E3314" t="s">
        <v>11112</v>
      </c>
      <c r="F3314" t="s">
        <v>90</v>
      </c>
      <c r="G3314" s="14" t="s">
        <v>17007</v>
      </c>
      <c r="H3314">
        <v>2017</v>
      </c>
      <c r="I3314" t="s">
        <v>27</v>
      </c>
      <c r="J3314" t="s">
        <v>814</v>
      </c>
      <c r="K3314">
        <f>IFERROR(VALUE(LEFT(table_netflix[[#This Row],[duration (in min)]], LEN(table_netflix[[#This Row],[duration (in min)]])-4)),0)</f>
        <v>78</v>
      </c>
      <c r="L3314" t="s">
        <v>852</v>
      </c>
      <c r="O3314" t="str" cm="1">
        <f t="array" ref="O3314">_xlfn.IFS(table_netflix[[#This Row],[release_year]]&gt;=2018, "2018 &amp; after", TRUE, "Before 2018")</f>
        <v>Before 2018</v>
      </c>
      <c r="P3314" s="12">
        <f>DATE(table_netflix[[#This Row],[release_year]],1,1)</f>
        <v>42736</v>
      </c>
      <c r="Q3314" s="12">
        <f t="shared" si="51"/>
        <v>42769</v>
      </c>
      <c r="R3314" s="12" t="str">
        <f>TEXT(table_netflix[[#This Row],[date_added_todate]], "mmm")</f>
        <v>Feb</v>
      </c>
      <c r="S3314" t="s">
        <v>17008</v>
      </c>
    </row>
    <row r="3315" spans="1:19" x14ac:dyDescent="0.3">
      <c r="A3315" t="s">
        <v>17009</v>
      </c>
      <c r="B3315" t="s">
        <v>15</v>
      </c>
      <c r="C3315" t="s">
        <v>17010</v>
      </c>
      <c r="D3315" t="s">
        <v>17011</v>
      </c>
      <c r="E3315" t="s">
        <v>17012</v>
      </c>
      <c r="F3315" t="s">
        <v>18</v>
      </c>
      <c r="G3315" s="14" t="s">
        <v>17007</v>
      </c>
      <c r="H3315">
        <v>2014</v>
      </c>
      <c r="I3315" t="s">
        <v>27</v>
      </c>
      <c r="J3315" t="s">
        <v>549</v>
      </c>
      <c r="K3315">
        <f>IFERROR(VALUE(LEFT(table_netflix[[#This Row],[duration (in min)]], LEN(table_netflix[[#This Row],[duration (in min)]])-4)),0)</f>
        <v>86</v>
      </c>
      <c r="L3315" t="s">
        <v>53</v>
      </c>
      <c r="O3315" t="str" cm="1">
        <f t="array" ref="O3315">_xlfn.IFS(table_netflix[[#This Row],[release_year]]&gt;=2018, "2018 &amp; after", TRUE, "Before 2018")</f>
        <v>Before 2018</v>
      </c>
      <c r="P3315" s="12">
        <f>DATE(table_netflix[[#This Row],[release_year]],1,1)</f>
        <v>41640</v>
      </c>
      <c r="Q3315" s="12">
        <f t="shared" si="51"/>
        <v>42769</v>
      </c>
      <c r="R3315" s="12" t="str">
        <f>TEXT(table_netflix[[#This Row],[date_added_todate]], "mmm")</f>
        <v>Feb</v>
      </c>
      <c r="S3315" t="s">
        <v>17013</v>
      </c>
    </row>
    <row r="3316" spans="1:19" x14ac:dyDescent="0.3">
      <c r="A3316" t="s">
        <v>17014</v>
      </c>
      <c r="B3316" t="s">
        <v>15</v>
      </c>
      <c r="C3316" t="s">
        <v>17015</v>
      </c>
      <c r="D3316" t="s">
        <v>934</v>
      </c>
      <c r="E3316" t="s">
        <v>17016</v>
      </c>
      <c r="F3316" t="s">
        <v>39</v>
      </c>
      <c r="G3316" s="14" t="s">
        <v>17017</v>
      </c>
      <c r="H3316">
        <v>2015</v>
      </c>
      <c r="I3316" t="s">
        <v>84</v>
      </c>
      <c r="J3316" t="s">
        <v>429</v>
      </c>
      <c r="K3316">
        <f>IFERROR(VALUE(LEFT(table_netflix[[#This Row],[duration (in min)]], LEN(table_netflix[[#This Row],[duration (in min)]])-4)),0)</f>
        <v>154</v>
      </c>
      <c r="L3316" t="s">
        <v>144</v>
      </c>
      <c r="M3316" t="s">
        <v>72</v>
      </c>
      <c r="N3316" t="s">
        <v>55</v>
      </c>
      <c r="O3316" t="str" cm="1">
        <f t="array" ref="O3316">_xlfn.IFS(table_netflix[[#This Row],[release_year]]&gt;=2018, "2018 &amp; after", TRUE, "Before 2018")</f>
        <v>Before 2018</v>
      </c>
      <c r="P3316" s="12">
        <f>DATE(table_netflix[[#This Row],[release_year]],1,1)</f>
        <v>42005</v>
      </c>
      <c r="Q3316" s="12">
        <f t="shared" si="51"/>
        <v>42767</v>
      </c>
      <c r="R3316" s="12" t="str">
        <f>TEXT(table_netflix[[#This Row],[date_added_todate]], "mmm")</f>
        <v>Feb</v>
      </c>
      <c r="S3316" t="s">
        <v>17018</v>
      </c>
    </row>
    <row r="3317" spans="1:19" x14ac:dyDescent="0.3">
      <c r="A3317" t="s">
        <v>17019</v>
      </c>
      <c r="B3317" t="s">
        <v>15</v>
      </c>
      <c r="C3317" t="s">
        <v>17020</v>
      </c>
      <c r="D3317" t="s">
        <v>14866</v>
      </c>
      <c r="E3317" t="s">
        <v>17021</v>
      </c>
      <c r="F3317" t="s">
        <v>39</v>
      </c>
      <c r="G3317" s="14" t="s">
        <v>17017</v>
      </c>
      <c r="H3317">
        <v>2014</v>
      </c>
      <c r="I3317" t="s">
        <v>62</v>
      </c>
      <c r="J3317" t="s">
        <v>17022</v>
      </c>
      <c r="K3317">
        <f>IFERROR(VALUE(LEFT(table_netflix[[#This Row],[duration (in min)]], LEN(table_netflix[[#This Row],[duration (in min)]])-4)),0)</f>
        <v>179</v>
      </c>
      <c r="L3317" t="s">
        <v>144</v>
      </c>
      <c r="M3317" t="s">
        <v>85</v>
      </c>
      <c r="N3317" t="s">
        <v>72</v>
      </c>
      <c r="O3317" t="str" cm="1">
        <f t="array" ref="O3317">_xlfn.IFS(table_netflix[[#This Row],[release_year]]&gt;=2018, "2018 &amp; after", TRUE, "Before 2018")</f>
        <v>Before 2018</v>
      </c>
      <c r="P3317" s="12">
        <f>DATE(table_netflix[[#This Row],[release_year]],1,1)</f>
        <v>41640</v>
      </c>
      <c r="Q3317" s="12">
        <f t="shared" si="51"/>
        <v>42767</v>
      </c>
      <c r="R3317" s="12" t="str">
        <f>TEXT(table_netflix[[#This Row],[date_added_todate]], "mmm")</f>
        <v>Feb</v>
      </c>
      <c r="S3317" t="s">
        <v>17023</v>
      </c>
    </row>
    <row r="3318" spans="1:19" x14ac:dyDescent="0.3">
      <c r="A3318" t="s">
        <v>17024</v>
      </c>
      <c r="B3318" t="s">
        <v>15</v>
      </c>
      <c r="C3318" t="s">
        <v>17025</v>
      </c>
      <c r="D3318" t="s">
        <v>14366</v>
      </c>
      <c r="E3318" t="s">
        <v>17026</v>
      </c>
      <c r="F3318" t="s">
        <v>39</v>
      </c>
      <c r="G3318" s="14" t="s">
        <v>17017</v>
      </c>
      <c r="H3318">
        <v>2015</v>
      </c>
      <c r="I3318" t="s">
        <v>62</v>
      </c>
      <c r="J3318" t="s">
        <v>232</v>
      </c>
      <c r="K3318">
        <f>IFERROR(VALUE(LEFT(table_netflix[[#This Row],[duration (in min)]], LEN(table_netflix[[#This Row],[duration (in min)]])-4)),0)</f>
        <v>93</v>
      </c>
      <c r="L3318" t="s">
        <v>53</v>
      </c>
      <c r="M3318" t="s">
        <v>54</v>
      </c>
      <c r="N3318" t="s">
        <v>55</v>
      </c>
      <c r="O3318" t="str" cm="1">
        <f t="array" ref="O3318">_xlfn.IFS(table_netflix[[#This Row],[release_year]]&gt;=2018, "2018 &amp; after", TRUE, "Before 2018")</f>
        <v>Before 2018</v>
      </c>
      <c r="P3318" s="12">
        <f>DATE(table_netflix[[#This Row],[release_year]],1,1)</f>
        <v>42005</v>
      </c>
      <c r="Q3318" s="12">
        <f t="shared" si="51"/>
        <v>42767</v>
      </c>
      <c r="R3318" s="12" t="str">
        <f>TEXT(table_netflix[[#This Row],[date_added_todate]], "mmm")</f>
        <v>Feb</v>
      </c>
      <c r="S3318" t="s">
        <v>17027</v>
      </c>
    </row>
    <row r="3319" spans="1:19" x14ac:dyDescent="0.3">
      <c r="A3319" t="s">
        <v>17028</v>
      </c>
      <c r="B3319" t="s">
        <v>15</v>
      </c>
      <c r="C3319" t="s">
        <v>17029</v>
      </c>
      <c r="D3319" t="s">
        <v>17030</v>
      </c>
      <c r="E3319" t="s">
        <v>17031</v>
      </c>
      <c r="F3319" t="s">
        <v>301</v>
      </c>
      <c r="G3319" s="14" t="s">
        <v>17017</v>
      </c>
      <c r="H3319">
        <v>2016</v>
      </c>
      <c r="I3319" t="s">
        <v>27</v>
      </c>
      <c r="J3319" t="s">
        <v>125</v>
      </c>
      <c r="K3319">
        <f>IFERROR(VALUE(LEFT(table_netflix[[#This Row],[duration (in min)]], LEN(table_netflix[[#This Row],[duration (in min)]])-4)),0)</f>
        <v>97</v>
      </c>
      <c r="L3319" t="s">
        <v>144</v>
      </c>
      <c r="M3319" t="s">
        <v>85</v>
      </c>
      <c r="N3319" t="s">
        <v>55</v>
      </c>
      <c r="O3319" t="str" cm="1">
        <f t="array" ref="O3319">_xlfn.IFS(table_netflix[[#This Row],[release_year]]&gt;=2018, "2018 &amp; after", TRUE, "Before 2018")</f>
        <v>Before 2018</v>
      </c>
      <c r="P3319" s="12">
        <f>DATE(table_netflix[[#This Row],[release_year]],1,1)</f>
        <v>42370</v>
      </c>
      <c r="Q3319" s="12">
        <f t="shared" si="51"/>
        <v>42767</v>
      </c>
      <c r="R3319" s="12" t="str">
        <f>TEXT(table_netflix[[#This Row],[date_added_todate]], "mmm")</f>
        <v>Feb</v>
      </c>
      <c r="S3319" t="s">
        <v>17032</v>
      </c>
    </row>
    <row r="3320" spans="1:19" x14ac:dyDescent="0.3">
      <c r="A3320" t="s">
        <v>17033</v>
      </c>
      <c r="B3320" t="s">
        <v>15</v>
      </c>
      <c r="C3320" t="s">
        <v>17034</v>
      </c>
      <c r="D3320" t="s">
        <v>17035</v>
      </c>
      <c r="E3320" t="s">
        <v>17036</v>
      </c>
      <c r="F3320" t="s">
        <v>301</v>
      </c>
      <c r="G3320" s="14" t="s">
        <v>17017</v>
      </c>
      <c r="H3320">
        <v>2016</v>
      </c>
      <c r="I3320" t="s">
        <v>27</v>
      </c>
      <c r="J3320" t="s">
        <v>399</v>
      </c>
      <c r="K3320">
        <f>IFERROR(VALUE(LEFT(table_netflix[[#This Row],[duration (in min)]], LEN(table_netflix[[#This Row],[duration (in min)]])-4)),0)</f>
        <v>108</v>
      </c>
      <c r="L3320" t="s">
        <v>53</v>
      </c>
      <c r="M3320" t="s">
        <v>55</v>
      </c>
      <c r="N3320" t="s">
        <v>107</v>
      </c>
      <c r="O3320" t="str" cm="1">
        <f t="array" ref="O3320">_xlfn.IFS(table_netflix[[#This Row],[release_year]]&gt;=2018, "2018 &amp; after", TRUE, "Before 2018")</f>
        <v>Before 2018</v>
      </c>
      <c r="P3320" s="12">
        <f>DATE(table_netflix[[#This Row],[release_year]],1,1)</f>
        <v>42370</v>
      </c>
      <c r="Q3320" s="12">
        <f t="shared" si="51"/>
        <v>42767</v>
      </c>
      <c r="R3320" s="12" t="str">
        <f>TEXT(table_netflix[[#This Row],[date_added_todate]], "mmm")</f>
        <v>Feb</v>
      </c>
      <c r="S3320" t="s">
        <v>17037</v>
      </c>
    </row>
    <row r="3321" spans="1:19" x14ac:dyDescent="0.3">
      <c r="A3321" t="s">
        <v>17038</v>
      </c>
      <c r="B3321" t="s">
        <v>15</v>
      </c>
      <c r="C3321" t="s">
        <v>17039</v>
      </c>
      <c r="D3321" t="s">
        <v>17040</v>
      </c>
      <c r="E3321" t="s">
        <v>17041</v>
      </c>
      <c r="F3321" t="s">
        <v>523</v>
      </c>
      <c r="G3321" s="14" t="s">
        <v>17017</v>
      </c>
      <c r="H3321">
        <v>2014</v>
      </c>
      <c r="I3321" t="s">
        <v>100</v>
      </c>
      <c r="J3321" t="s">
        <v>308</v>
      </c>
      <c r="K3321">
        <f>IFERROR(VALUE(LEFT(table_netflix[[#This Row],[duration (in min)]], LEN(table_netflix[[#This Row],[duration (in min)]])-4)),0)</f>
        <v>92</v>
      </c>
      <c r="L3321" t="s">
        <v>47</v>
      </c>
      <c r="M3321" t="s">
        <v>85</v>
      </c>
      <c r="O3321" t="str" cm="1">
        <f t="array" ref="O3321">_xlfn.IFS(table_netflix[[#This Row],[release_year]]&gt;=2018, "2018 &amp; after", TRUE, "Before 2018")</f>
        <v>Before 2018</v>
      </c>
      <c r="P3321" s="12">
        <f>DATE(table_netflix[[#This Row],[release_year]],1,1)</f>
        <v>41640</v>
      </c>
      <c r="Q3321" s="12">
        <f t="shared" si="51"/>
        <v>42767</v>
      </c>
      <c r="R3321" s="12" t="str">
        <f>TEXT(table_netflix[[#This Row],[date_added_todate]], "mmm")</f>
        <v>Feb</v>
      </c>
      <c r="S3321" t="s">
        <v>17042</v>
      </c>
    </row>
    <row r="3322" spans="1:19" x14ac:dyDescent="0.3">
      <c r="A3322" t="s">
        <v>17043</v>
      </c>
      <c r="B3322" t="s">
        <v>15</v>
      </c>
      <c r="C3322" t="s">
        <v>17044</v>
      </c>
      <c r="D3322" t="s">
        <v>8198</v>
      </c>
      <c r="E3322" t="s">
        <v>10650</v>
      </c>
      <c r="F3322" t="s">
        <v>18</v>
      </c>
      <c r="G3322" s="14" t="s">
        <v>17045</v>
      </c>
      <c r="H3322">
        <v>2017</v>
      </c>
      <c r="I3322" t="s">
        <v>27</v>
      </c>
      <c r="J3322" t="s">
        <v>814</v>
      </c>
      <c r="K3322">
        <f>IFERROR(VALUE(LEFT(table_netflix[[#This Row],[duration (in min)]], LEN(table_netflix[[#This Row],[duration (in min)]])-4)),0)</f>
        <v>78</v>
      </c>
      <c r="L3322" t="s">
        <v>852</v>
      </c>
      <c r="O3322" t="str" cm="1">
        <f t="array" ref="O3322">_xlfn.IFS(table_netflix[[#This Row],[release_year]]&gt;=2018, "2018 &amp; after", TRUE, "Before 2018")</f>
        <v>Before 2018</v>
      </c>
      <c r="P3322" s="12">
        <f>DATE(table_netflix[[#This Row],[release_year]],1,1)</f>
        <v>42736</v>
      </c>
      <c r="Q3322" s="12">
        <f t="shared" si="51"/>
        <v>42766</v>
      </c>
      <c r="R3322" s="12" t="str">
        <f>TEXT(table_netflix[[#This Row],[date_added_todate]], "mmm")</f>
        <v>Jan</v>
      </c>
      <c r="S3322" t="s">
        <v>17046</v>
      </c>
    </row>
    <row r="3323" spans="1:19" x14ac:dyDescent="0.3">
      <c r="A3323" t="s">
        <v>17047</v>
      </c>
      <c r="B3323" t="s">
        <v>15</v>
      </c>
      <c r="C3323" t="s">
        <v>17048</v>
      </c>
      <c r="D3323" t="s">
        <v>17049</v>
      </c>
      <c r="E3323" t="s">
        <v>17050</v>
      </c>
      <c r="F3323" t="s">
        <v>90</v>
      </c>
      <c r="G3323" s="14" t="s">
        <v>17045</v>
      </c>
      <c r="H3323">
        <v>2015</v>
      </c>
      <c r="I3323" t="s">
        <v>27</v>
      </c>
      <c r="J3323" t="s">
        <v>293</v>
      </c>
      <c r="K3323">
        <f>IFERROR(VALUE(LEFT(table_netflix[[#This Row],[duration (in min)]], LEN(table_netflix[[#This Row],[duration (in min)]])-4)),0)</f>
        <v>87</v>
      </c>
      <c r="L3323" t="s">
        <v>53</v>
      </c>
      <c r="M3323" t="s">
        <v>55</v>
      </c>
      <c r="O3323" t="str" cm="1">
        <f t="array" ref="O3323">_xlfn.IFS(table_netflix[[#This Row],[release_year]]&gt;=2018, "2018 &amp; after", TRUE, "Before 2018")</f>
        <v>Before 2018</v>
      </c>
      <c r="P3323" s="12">
        <f>DATE(table_netflix[[#This Row],[release_year]],1,1)</f>
        <v>42005</v>
      </c>
      <c r="Q3323" s="12">
        <f t="shared" si="51"/>
        <v>42766</v>
      </c>
      <c r="R3323" s="12" t="str">
        <f>TEXT(table_netflix[[#This Row],[date_added_todate]], "mmm")</f>
        <v>Jan</v>
      </c>
      <c r="S3323" t="s">
        <v>17051</v>
      </c>
    </row>
    <row r="3324" spans="1:19" x14ac:dyDescent="0.3">
      <c r="A3324" t="s">
        <v>17052</v>
      </c>
      <c r="B3324" t="s">
        <v>15</v>
      </c>
      <c r="C3324" t="s">
        <v>17053</v>
      </c>
      <c r="D3324" t="s">
        <v>17054</v>
      </c>
      <c r="E3324" t="s">
        <v>17055</v>
      </c>
      <c r="F3324" t="s">
        <v>307</v>
      </c>
      <c r="G3324" s="14" t="s">
        <v>17056</v>
      </c>
      <c r="H3324">
        <v>2016</v>
      </c>
      <c r="I3324" t="s">
        <v>62</v>
      </c>
      <c r="J3324" t="s">
        <v>203</v>
      </c>
      <c r="K3324">
        <f>IFERROR(VALUE(LEFT(table_netflix[[#This Row],[duration (in min)]], LEN(table_netflix[[#This Row],[duration (in min)]])-4)),0)</f>
        <v>99</v>
      </c>
      <c r="L3324" t="s">
        <v>71</v>
      </c>
      <c r="M3324" t="s">
        <v>55</v>
      </c>
      <c r="O3324" t="str" cm="1">
        <f t="array" ref="O3324">_xlfn.IFS(table_netflix[[#This Row],[release_year]]&gt;=2018, "2018 &amp; after", TRUE, "Before 2018")</f>
        <v>Before 2018</v>
      </c>
      <c r="P3324" s="12">
        <f>DATE(table_netflix[[#This Row],[release_year]],1,1)</f>
        <v>42370</v>
      </c>
      <c r="Q3324" s="12">
        <f t="shared" si="51"/>
        <v>42764</v>
      </c>
      <c r="R3324" s="12" t="str">
        <f>TEXT(table_netflix[[#This Row],[date_added_todate]], "mmm")</f>
        <v>Jan</v>
      </c>
      <c r="S3324" t="s">
        <v>17057</v>
      </c>
    </row>
    <row r="3325" spans="1:19" x14ac:dyDescent="0.3">
      <c r="A3325" t="s">
        <v>17058</v>
      </c>
      <c r="B3325" t="s">
        <v>15</v>
      </c>
      <c r="C3325" t="s">
        <v>17059</v>
      </c>
      <c r="D3325" t="s">
        <v>17060</v>
      </c>
      <c r="E3325" t="s">
        <v>17061</v>
      </c>
      <c r="F3325" t="s">
        <v>61</v>
      </c>
      <c r="G3325" s="14" t="s">
        <v>17062</v>
      </c>
      <c r="H3325">
        <v>2017</v>
      </c>
      <c r="I3325" t="s">
        <v>27</v>
      </c>
      <c r="J3325" t="s">
        <v>46</v>
      </c>
      <c r="K3325">
        <f>IFERROR(VALUE(LEFT(table_netflix[[#This Row],[duration (in min)]], LEN(table_netflix[[#This Row],[duration (in min)]])-4)),0)</f>
        <v>91</v>
      </c>
      <c r="L3325" t="s">
        <v>294</v>
      </c>
      <c r="M3325" t="s">
        <v>127</v>
      </c>
      <c r="N3325" t="s">
        <v>142</v>
      </c>
      <c r="O3325" t="str" cm="1">
        <f t="array" ref="O3325">_xlfn.IFS(table_netflix[[#This Row],[release_year]]&gt;=2018, "2018 &amp; after", TRUE, "Before 2018")</f>
        <v>Before 2018</v>
      </c>
      <c r="P3325" s="12">
        <f>DATE(table_netflix[[#This Row],[release_year]],1,1)</f>
        <v>42736</v>
      </c>
      <c r="Q3325" s="12">
        <f t="shared" si="51"/>
        <v>42762</v>
      </c>
      <c r="R3325" s="12" t="str">
        <f>TEXT(table_netflix[[#This Row],[date_added_todate]], "mmm")</f>
        <v>Jan</v>
      </c>
      <c r="S3325" t="s">
        <v>17063</v>
      </c>
    </row>
    <row r="3326" spans="1:19" x14ac:dyDescent="0.3">
      <c r="A3326" t="s">
        <v>17064</v>
      </c>
      <c r="B3326" t="s">
        <v>15</v>
      </c>
      <c r="C3326" t="s">
        <v>17065</v>
      </c>
      <c r="D3326" t="s">
        <v>17066</v>
      </c>
      <c r="E3326" t="s">
        <v>17067</v>
      </c>
      <c r="F3326" t="s">
        <v>941</v>
      </c>
      <c r="G3326" s="14" t="s">
        <v>17068</v>
      </c>
      <c r="H3326">
        <v>2016</v>
      </c>
      <c r="I3326" t="s">
        <v>27</v>
      </c>
      <c r="J3326" t="s">
        <v>226</v>
      </c>
      <c r="K3326">
        <f>IFERROR(VALUE(LEFT(table_netflix[[#This Row],[duration (in min)]], LEN(table_netflix[[#This Row],[duration (in min)]])-4)),0)</f>
        <v>102</v>
      </c>
      <c r="L3326" t="s">
        <v>53</v>
      </c>
      <c r="M3326" t="s">
        <v>55</v>
      </c>
      <c r="O3326" t="str" cm="1">
        <f t="array" ref="O3326">_xlfn.IFS(table_netflix[[#This Row],[release_year]]&gt;=2018, "2018 &amp; after", TRUE, "Before 2018")</f>
        <v>Before 2018</v>
      </c>
      <c r="P3326" s="12">
        <f>DATE(table_netflix[[#This Row],[release_year]],1,1)</f>
        <v>42370</v>
      </c>
      <c r="Q3326" s="12">
        <f t="shared" si="51"/>
        <v>42760</v>
      </c>
      <c r="R3326" s="12" t="str">
        <f>TEXT(table_netflix[[#This Row],[date_added_todate]], "mmm")</f>
        <v>Jan</v>
      </c>
      <c r="S3326" t="s">
        <v>17069</v>
      </c>
    </row>
    <row r="3327" spans="1:19" x14ac:dyDescent="0.3">
      <c r="A3327" t="s">
        <v>17070</v>
      </c>
      <c r="B3327" t="s">
        <v>15</v>
      </c>
      <c r="C3327" t="s">
        <v>17071</v>
      </c>
      <c r="D3327" t="s">
        <v>7592</v>
      </c>
      <c r="E3327" t="s">
        <v>17072</v>
      </c>
      <c r="F3327" t="s">
        <v>18</v>
      </c>
      <c r="G3327" s="14" t="s">
        <v>17073</v>
      </c>
      <c r="H3327">
        <v>2017</v>
      </c>
      <c r="I3327" t="s">
        <v>27</v>
      </c>
      <c r="J3327" t="s">
        <v>89</v>
      </c>
      <c r="K3327">
        <f>IFERROR(VALUE(LEFT(table_netflix[[#This Row],[duration (in min)]], LEN(table_netflix[[#This Row],[duration (in min)]])-4)),0)</f>
        <v>67</v>
      </c>
      <c r="L3327" t="s">
        <v>852</v>
      </c>
      <c r="O3327" t="str" cm="1">
        <f t="array" ref="O3327">_xlfn.IFS(table_netflix[[#This Row],[release_year]]&gt;=2018, "2018 &amp; after", TRUE, "Before 2018")</f>
        <v>Before 2018</v>
      </c>
      <c r="P3327" s="12">
        <f>DATE(table_netflix[[#This Row],[release_year]],1,1)</f>
        <v>42736</v>
      </c>
      <c r="Q3327" s="12">
        <f t="shared" si="51"/>
        <v>42759</v>
      </c>
      <c r="R3327" s="12" t="str">
        <f>TEXT(table_netflix[[#This Row],[date_added_todate]], "mmm")</f>
        <v>Jan</v>
      </c>
      <c r="S3327" t="s">
        <v>17074</v>
      </c>
    </row>
    <row r="3328" spans="1:19" x14ac:dyDescent="0.3">
      <c r="A3328" t="s">
        <v>17075</v>
      </c>
      <c r="B3328" t="s">
        <v>15</v>
      </c>
      <c r="C3328" t="s">
        <v>17076</v>
      </c>
      <c r="D3328" t="s">
        <v>17077</v>
      </c>
      <c r="E3328" t="s">
        <v>15025</v>
      </c>
      <c r="F3328" t="s">
        <v>307</v>
      </c>
      <c r="G3328" s="14" t="s">
        <v>17078</v>
      </c>
      <c r="H3328">
        <v>2017</v>
      </c>
      <c r="I3328" t="s">
        <v>27</v>
      </c>
      <c r="J3328" t="s">
        <v>4380</v>
      </c>
      <c r="K3328">
        <f>IFERROR(VALUE(LEFT(table_netflix[[#This Row],[duration (in min)]], LEN(table_netflix[[#This Row],[duration (in min)]])-4)),0)</f>
        <v>57</v>
      </c>
      <c r="L3328" t="s">
        <v>852</v>
      </c>
      <c r="O3328" t="str" cm="1">
        <f t="array" ref="O3328">_xlfn.IFS(table_netflix[[#This Row],[release_year]]&gt;=2018, "2018 &amp; after", TRUE, "Before 2018")</f>
        <v>Before 2018</v>
      </c>
      <c r="P3328" s="12">
        <f>DATE(table_netflix[[#This Row],[release_year]],1,1)</f>
        <v>42736</v>
      </c>
      <c r="Q3328" s="12">
        <f t="shared" si="51"/>
        <v>42758</v>
      </c>
      <c r="R3328" s="12" t="str">
        <f>TEXT(table_netflix[[#This Row],[date_added_todate]], "mmm")</f>
        <v>Jan</v>
      </c>
      <c r="S3328" t="s">
        <v>17079</v>
      </c>
    </row>
    <row r="3329" spans="1:19" x14ac:dyDescent="0.3">
      <c r="A3329" t="s">
        <v>17080</v>
      </c>
      <c r="B3329" t="s">
        <v>15</v>
      </c>
      <c r="C3329" t="s">
        <v>17081</v>
      </c>
      <c r="D3329" t="s">
        <v>17082</v>
      </c>
      <c r="E3329" t="s">
        <v>17083</v>
      </c>
      <c r="F3329" t="s">
        <v>39</v>
      </c>
      <c r="G3329" s="14" t="s">
        <v>17084</v>
      </c>
      <c r="H3329">
        <v>2016</v>
      </c>
      <c r="I3329" t="s">
        <v>62</v>
      </c>
      <c r="J3329" t="s">
        <v>1112</v>
      </c>
      <c r="K3329">
        <f>IFERROR(VALUE(LEFT(table_netflix[[#This Row],[duration (in min)]], LEN(table_netflix[[#This Row],[duration (in min)]])-4)),0)</f>
        <v>130</v>
      </c>
      <c r="L3329" t="s">
        <v>53</v>
      </c>
      <c r="M3329" t="s">
        <v>55</v>
      </c>
      <c r="O3329" t="str" cm="1">
        <f t="array" ref="O3329">_xlfn.IFS(table_netflix[[#This Row],[release_year]]&gt;=2018, "2018 &amp; after", TRUE, "Before 2018")</f>
        <v>Before 2018</v>
      </c>
      <c r="P3329" s="12">
        <f>DATE(table_netflix[[#This Row],[release_year]],1,1)</f>
        <v>42370</v>
      </c>
      <c r="Q3329" s="12">
        <f t="shared" si="51"/>
        <v>42755</v>
      </c>
      <c r="R3329" s="12" t="str">
        <f>TEXT(table_netflix[[#This Row],[date_added_todate]], "mmm")</f>
        <v>Jan</v>
      </c>
      <c r="S3329" t="s">
        <v>17085</v>
      </c>
    </row>
    <row r="3330" spans="1:19" x14ac:dyDescent="0.3">
      <c r="A3330" t="s">
        <v>17086</v>
      </c>
      <c r="B3330" t="s">
        <v>15</v>
      </c>
      <c r="C3330" t="s">
        <v>17087</v>
      </c>
      <c r="D3330" t="s">
        <v>17088</v>
      </c>
      <c r="E3330" t="s">
        <v>17089</v>
      </c>
      <c r="F3330" t="s">
        <v>18</v>
      </c>
      <c r="G3330" s="14" t="s">
        <v>17084</v>
      </c>
      <c r="H3330">
        <v>2017</v>
      </c>
      <c r="I3330" t="s">
        <v>27</v>
      </c>
      <c r="J3330" t="s">
        <v>327</v>
      </c>
      <c r="K3330">
        <f>IFERROR(VALUE(LEFT(table_netflix[[#This Row],[duration (in min)]], LEN(table_netflix[[#This Row],[duration (in min)]])-4)),0)</f>
        <v>80</v>
      </c>
      <c r="L3330" t="s">
        <v>71</v>
      </c>
      <c r="O3330" t="str" cm="1">
        <f t="array" ref="O3330">_xlfn.IFS(table_netflix[[#This Row],[release_year]]&gt;=2018, "2018 &amp; after", TRUE, "Before 2018")</f>
        <v>Before 2018</v>
      </c>
      <c r="P3330" s="12">
        <f>DATE(table_netflix[[#This Row],[release_year]],1,1)</f>
        <v>42736</v>
      </c>
      <c r="Q3330" s="12">
        <f t="shared" ref="Q3330:Q3393" si="52">IF(G3330&lt;&gt;"", DATE(RIGHT(G3330,4), MONTH(1 &amp; LEFT(G3330,FIND(" ",G3330)-1)), MID(G3330, FIND(" ", G3330)+1, FIND(",", G3330)-FIND(" ", G3330)-1)), "")</f>
        <v>42755</v>
      </c>
      <c r="R3330" s="12" t="str">
        <f>TEXT(table_netflix[[#This Row],[date_added_todate]], "mmm")</f>
        <v>Jan</v>
      </c>
      <c r="S3330" t="s">
        <v>17090</v>
      </c>
    </row>
    <row r="3331" spans="1:19" x14ac:dyDescent="0.3">
      <c r="A3331" t="s">
        <v>17091</v>
      </c>
      <c r="B3331" t="s">
        <v>15</v>
      </c>
      <c r="C3331" t="s">
        <v>17092</v>
      </c>
      <c r="D3331" t="s">
        <v>10057</v>
      </c>
      <c r="E3331" t="s">
        <v>10057</v>
      </c>
      <c r="F3331" t="s">
        <v>18</v>
      </c>
      <c r="G3331" s="14" t="s">
        <v>17093</v>
      </c>
      <c r="H3331">
        <v>2017</v>
      </c>
      <c r="I3331" t="s">
        <v>27</v>
      </c>
      <c r="J3331" t="s">
        <v>1234</v>
      </c>
      <c r="K3331">
        <f>IFERROR(VALUE(LEFT(table_netflix[[#This Row],[duration (in min)]], LEN(table_netflix[[#This Row],[duration (in min)]])-4)),0)</f>
        <v>66</v>
      </c>
      <c r="L3331" t="s">
        <v>852</v>
      </c>
      <c r="O3331" t="str" cm="1">
        <f t="array" ref="O3331">_xlfn.IFS(table_netflix[[#This Row],[release_year]]&gt;=2018, "2018 &amp; after", TRUE, "Before 2018")</f>
        <v>Before 2018</v>
      </c>
      <c r="P3331" s="12">
        <f>DATE(table_netflix[[#This Row],[release_year]],1,1)</f>
        <v>42736</v>
      </c>
      <c r="Q3331" s="12">
        <f t="shared" si="52"/>
        <v>42752</v>
      </c>
      <c r="R3331" s="12" t="str">
        <f>TEXT(table_netflix[[#This Row],[date_added_todate]], "mmm")</f>
        <v>Jan</v>
      </c>
      <c r="S3331" t="s">
        <v>17094</v>
      </c>
    </row>
    <row r="3332" spans="1:19" x14ac:dyDescent="0.3">
      <c r="A3332" t="s">
        <v>17095</v>
      </c>
      <c r="B3332" t="s">
        <v>15</v>
      </c>
      <c r="C3332" t="s">
        <v>17096</v>
      </c>
      <c r="D3332" t="s">
        <v>17097</v>
      </c>
      <c r="E3332" t="s">
        <v>17098</v>
      </c>
      <c r="F3332" t="s">
        <v>80</v>
      </c>
      <c r="G3332" s="14" t="s">
        <v>17099</v>
      </c>
      <c r="H3332">
        <v>2008</v>
      </c>
      <c r="I3332" t="s">
        <v>27</v>
      </c>
      <c r="J3332" t="s">
        <v>143</v>
      </c>
      <c r="K3332">
        <f>IFERROR(VALUE(LEFT(table_netflix[[#This Row],[duration (in min)]], LEN(table_netflix[[#This Row],[duration (in min)]])-4)),0)</f>
        <v>105</v>
      </c>
      <c r="L3332" t="s">
        <v>53</v>
      </c>
      <c r="M3332" t="s">
        <v>55</v>
      </c>
      <c r="N3332" t="s">
        <v>112</v>
      </c>
      <c r="O3332" t="str" cm="1">
        <f t="array" ref="O3332">_xlfn.IFS(table_netflix[[#This Row],[release_year]]&gt;=2018, "2018 &amp; after", TRUE, "Before 2018")</f>
        <v>Before 2018</v>
      </c>
      <c r="P3332" s="12">
        <f>DATE(table_netflix[[#This Row],[release_year]],1,1)</f>
        <v>39448</v>
      </c>
      <c r="Q3332" s="12">
        <f t="shared" si="52"/>
        <v>42750</v>
      </c>
      <c r="R3332" s="12" t="str">
        <f>TEXT(table_netflix[[#This Row],[date_added_todate]], "mmm")</f>
        <v>Jan</v>
      </c>
      <c r="S3332" t="s">
        <v>17100</v>
      </c>
    </row>
    <row r="3333" spans="1:19" x14ac:dyDescent="0.3">
      <c r="A3333" t="s">
        <v>17101</v>
      </c>
      <c r="B3333" t="s">
        <v>15</v>
      </c>
      <c r="C3333" t="s">
        <v>17102</v>
      </c>
      <c r="D3333" t="s">
        <v>17103</v>
      </c>
      <c r="E3333" t="s">
        <v>17104</v>
      </c>
      <c r="F3333" t="s">
        <v>2385</v>
      </c>
      <c r="G3333" s="14" t="s">
        <v>17099</v>
      </c>
      <c r="H3333">
        <v>2014</v>
      </c>
      <c r="I3333" t="s">
        <v>84</v>
      </c>
      <c r="J3333" t="s">
        <v>174</v>
      </c>
      <c r="K3333">
        <f>IFERROR(VALUE(LEFT(table_netflix[[#This Row],[duration (in min)]], LEN(table_netflix[[#This Row],[duration (in min)]])-4)),0)</f>
        <v>98</v>
      </c>
      <c r="L3333" t="s">
        <v>53</v>
      </c>
      <c r="M3333" t="s">
        <v>55</v>
      </c>
      <c r="O3333" t="str" cm="1">
        <f t="array" ref="O3333">_xlfn.IFS(table_netflix[[#This Row],[release_year]]&gt;=2018, "2018 &amp; after", TRUE, "Before 2018")</f>
        <v>Before 2018</v>
      </c>
      <c r="P3333" s="12">
        <f>DATE(table_netflix[[#This Row],[release_year]],1,1)</f>
        <v>41640</v>
      </c>
      <c r="Q3333" s="12">
        <f t="shared" si="52"/>
        <v>42750</v>
      </c>
      <c r="R3333" s="12" t="str">
        <f>TEXT(table_netflix[[#This Row],[date_added_todate]], "mmm")</f>
        <v>Jan</v>
      </c>
      <c r="S3333" t="s">
        <v>17105</v>
      </c>
    </row>
    <row r="3334" spans="1:19" x14ac:dyDescent="0.3">
      <c r="A3334" t="s">
        <v>17106</v>
      </c>
      <c r="B3334" t="s">
        <v>15</v>
      </c>
      <c r="C3334" t="s">
        <v>17107</v>
      </c>
      <c r="D3334" t="s">
        <v>17108</v>
      </c>
      <c r="E3334" t="s">
        <v>17109</v>
      </c>
      <c r="F3334" t="s">
        <v>80</v>
      </c>
      <c r="G3334" s="14" t="s">
        <v>17099</v>
      </c>
      <c r="H3334">
        <v>2014</v>
      </c>
      <c r="I3334" t="s">
        <v>27</v>
      </c>
      <c r="J3334" t="s">
        <v>46</v>
      </c>
      <c r="K3334">
        <f>IFERROR(VALUE(LEFT(table_netflix[[#This Row],[duration (in min)]], LEN(table_netflix[[#This Row],[duration (in min)]])-4)),0)</f>
        <v>91</v>
      </c>
      <c r="L3334" t="s">
        <v>294</v>
      </c>
      <c r="M3334" t="s">
        <v>142</v>
      </c>
      <c r="O3334" t="str" cm="1">
        <f t="array" ref="O3334">_xlfn.IFS(table_netflix[[#This Row],[release_year]]&gt;=2018, "2018 &amp; after", TRUE, "Before 2018")</f>
        <v>Before 2018</v>
      </c>
      <c r="P3334" s="12">
        <f>DATE(table_netflix[[#This Row],[release_year]],1,1)</f>
        <v>41640</v>
      </c>
      <c r="Q3334" s="12">
        <f t="shared" si="52"/>
        <v>42750</v>
      </c>
      <c r="R3334" s="12" t="str">
        <f>TEXT(table_netflix[[#This Row],[date_added_todate]], "mmm")</f>
        <v>Jan</v>
      </c>
      <c r="S3334" t="s">
        <v>17110</v>
      </c>
    </row>
    <row r="3335" spans="1:19" x14ac:dyDescent="0.3">
      <c r="A3335" t="s">
        <v>17111</v>
      </c>
      <c r="B3335" t="s">
        <v>15</v>
      </c>
      <c r="C3335" t="s">
        <v>17112</v>
      </c>
      <c r="D3335" t="s">
        <v>17113</v>
      </c>
      <c r="E3335" t="s">
        <v>17114</v>
      </c>
      <c r="F3335" t="s">
        <v>80</v>
      </c>
      <c r="G3335" s="14" t="s">
        <v>17099</v>
      </c>
      <c r="H3335">
        <v>2014</v>
      </c>
      <c r="I3335" t="s">
        <v>27</v>
      </c>
      <c r="J3335" t="s">
        <v>1221</v>
      </c>
      <c r="K3335">
        <f>IFERROR(VALUE(LEFT(table_netflix[[#This Row],[duration (in min)]], LEN(table_netflix[[#This Row],[duration (in min)]])-4)),0)</f>
        <v>123</v>
      </c>
      <c r="L3335" t="s">
        <v>53</v>
      </c>
      <c r="M3335" t="s">
        <v>55</v>
      </c>
      <c r="O3335" t="str" cm="1">
        <f t="array" ref="O3335">_xlfn.IFS(table_netflix[[#This Row],[release_year]]&gt;=2018, "2018 &amp; after", TRUE, "Before 2018")</f>
        <v>Before 2018</v>
      </c>
      <c r="P3335" s="12">
        <f>DATE(table_netflix[[#This Row],[release_year]],1,1)</f>
        <v>41640</v>
      </c>
      <c r="Q3335" s="12">
        <f t="shared" si="52"/>
        <v>42750</v>
      </c>
      <c r="R3335" s="12" t="str">
        <f>TEXT(table_netflix[[#This Row],[date_added_todate]], "mmm")</f>
        <v>Jan</v>
      </c>
      <c r="S3335" t="s">
        <v>17115</v>
      </c>
    </row>
    <row r="3336" spans="1:19" x14ac:dyDescent="0.3">
      <c r="A3336" t="s">
        <v>17116</v>
      </c>
      <c r="B3336" t="s">
        <v>15</v>
      </c>
      <c r="C3336" t="s">
        <v>17117</v>
      </c>
      <c r="D3336" t="s">
        <v>17118</v>
      </c>
      <c r="F3336" t="s">
        <v>307</v>
      </c>
      <c r="G3336" s="14" t="s">
        <v>17119</v>
      </c>
      <c r="H3336">
        <v>2016</v>
      </c>
      <c r="I3336" t="s">
        <v>62</v>
      </c>
      <c r="J3336" t="s">
        <v>457</v>
      </c>
      <c r="K3336">
        <f>IFERROR(VALUE(LEFT(table_netflix[[#This Row],[duration (in min)]], LEN(table_netflix[[#This Row],[duration (in min)]])-4)),0)</f>
        <v>82</v>
      </c>
      <c r="L3336" t="s">
        <v>22</v>
      </c>
      <c r="M3336" t="s">
        <v>55</v>
      </c>
      <c r="O3336" t="str" cm="1">
        <f t="array" ref="O3336">_xlfn.IFS(table_netflix[[#This Row],[release_year]]&gt;=2018, "2018 &amp; after", TRUE, "Before 2018")</f>
        <v>Before 2018</v>
      </c>
      <c r="P3336" s="12">
        <f>DATE(table_netflix[[#This Row],[release_year]],1,1)</f>
        <v>42370</v>
      </c>
      <c r="Q3336" s="12">
        <f t="shared" si="52"/>
        <v>42748</v>
      </c>
      <c r="R3336" s="12" t="str">
        <f>TEXT(table_netflix[[#This Row],[date_added_todate]], "mmm")</f>
        <v>Jan</v>
      </c>
      <c r="S3336" t="s">
        <v>17120</v>
      </c>
    </row>
    <row r="3337" spans="1:19" x14ac:dyDescent="0.3">
      <c r="A3337" t="s">
        <v>17121</v>
      </c>
      <c r="B3337" t="s">
        <v>15</v>
      </c>
      <c r="C3337" t="s">
        <v>17122</v>
      </c>
      <c r="D3337" t="s">
        <v>17123</v>
      </c>
      <c r="E3337" t="s">
        <v>17124</v>
      </c>
      <c r="F3337" t="s">
        <v>18</v>
      </c>
      <c r="G3337" s="14" t="s">
        <v>17119</v>
      </c>
      <c r="H3337">
        <v>2017</v>
      </c>
      <c r="I3337" t="s">
        <v>27</v>
      </c>
      <c r="J3337" t="s">
        <v>70</v>
      </c>
      <c r="K3337">
        <f>IFERROR(VALUE(LEFT(table_netflix[[#This Row],[duration (in min)]], LEN(table_netflix[[#This Row],[duration (in min)]])-4)),0)</f>
        <v>104</v>
      </c>
      <c r="L3337" t="s">
        <v>126</v>
      </c>
      <c r="M3337" t="s">
        <v>142</v>
      </c>
      <c r="O3337" t="str" cm="1">
        <f t="array" ref="O3337">_xlfn.IFS(table_netflix[[#This Row],[release_year]]&gt;=2018, "2018 &amp; after", TRUE, "Before 2018")</f>
        <v>Before 2018</v>
      </c>
      <c r="P3337" s="12">
        <f>DATE(table_netflix[[#This Row],[release_year]],1,1)</f>
        <v>42736</v>
      </c>
      <c r="Q3337" s="12">
        <f t="shared" si="52"/>
        <v>42748</v>
      </c>
      <c r="R3337" s="12" t="str">
        <f>TEXT(table_netflix[[#This Row],[date_added_todate]], "mmm")</f>
        <v>Jan</v>
      </c>
      <c r="S3337" t="s">
        <v>17125</v>
      </c>
    </row>
    <row r="3338" spans="1:19" x14ac:dyDescent="0.3">
      <c r="A3338" t="s">
        <v>17126</v>
      </c>
      <c r="B3338" t="s">
        <v>15</v>
      </c>
      <c r="C3338" t="s">
        <v>17127</v>
      </c>
      <c r="D3338" t="s">
        <v>17128</v>
      </c>
      <c r="E3338" t="s">
        <v>17129</v>
      </c>
      <c r="F3338" t="s">
        <v>1752</v>
      </c>
      <c r="G3338" s="14" t="s">
        <v>17130</v>
      </c>
      <c r="H3338">
        <v>2015</v>
      </c>
      <c r="I3338" t="s">
        <v>27</v>
      </c>
      <c r="J3338" t="s">
        <v>499</v>
      </c>
      <c r="K3338">
        <f>IFERROR(VALUE(LEFT(table_netflix[[#This Row],[duration (in min)]], LEN(table_netflix[[#This Row],[duration (in min)]])-4)),0)</f>
        <v>109</v>
      </c>
      <c r="L3338" t="s">
        <v>71</v>
      </c>
      <c r="M3338" t="s">
        <v>72</v>
      </c>
      <c r="N3338" t="s">
        <v>55</v>
      </c>
      <c r="O3338" t="str" cm="1">
        <f t="array" ref="O3338">_xlfn.IFS(table_netflix[[#This Row],[release_year]]&gt;=2018, "2018 &amp; after", TRUE, "Before 2018")</f>
        <v>Before 2018</v>
      </c>
      <c r="P3338" s="12">
        <f>DATE(table_netflix[[#This Row],[release_year]],1,1)</f>
        <v>42005</v>
      </c>
      <c r="Q3338" s="12">
        <f t="shared" si="52"/>
        <v>42747</v>
      </c>
      <c r="R3338" s="12" t="str">
        <f>TEXT(table_netflix[[#This Row],[date_added_todate]], "mmm")</f>
        <v>Jan</v>
      </c>
      <c r="S3338" t="s">
        <v>17131</v>
      </c>
    </row>
    <row r="3339" spans="1:19" x14ac:dyDescent="0.3">
      <c r="A3339" t="s">
        <v>17132</v>
      </c>
      <c r="B3339" t="s">
        <v>15</v>
      </c>
      <c r="C3339" t="s">
        <v>17133</v>
      </c>
      <c r="D3339" t="s">
        <v>17134</v>
      </c>
      <c r="E3339" t="s">
        <v>17135</v>
      </c>
      <c r="F3339" t="s">
        <v>18</v>
      </c>
      <c r="G3339" s="14" t="s">
        <v>17136</v>
      </c>
      <c r="H3339">
        <v>2017</v>
      </c>
      <c r="I3339" t="s">
        <v>62</v>
      </c>
      <c r="J3339" t="s">
        <v>1242</v>
      </c>
      <c r="K3339">
        <f>IFERROR(VALUE(LEFT(table_netflix[[#This Row],[duration (in min)]], LEN(table_netflix[[#This Row],[duration (in min)]])-4)),0)</f>
        <v>74</v>
      </c>
      <c r="L3339" t="s">
        <v>852</v>
      </c>
      <c r="O3339" t="str" cm="1">
        <f t="array" ref="O3339">_xlfn.IFS(table_netflix[[#This Row],[release_year]]&gt;=2018, "2018 &amp; after", TRUE, "Before 2018")</f>
        <v>Before 2018</v>
      </c>
      <c r="P3339" s="12">
        <f>DATE(table_netflix[[#This Row],[release_year]],1,1)</f>
        <v>42736</v>
      </c>
      <c r="Q3339" s="12">
        <f t="shared" si="52"/>
        <v>42745</v>
      </c>
      <c r="R3339" s="12" t="str">
        <f>TEXT(table_netflix[[#This Row],[date_added_todate]], "mmm")</f>
        <v>Jan</v>
      </c>
      <c r="S3339" t="s">
        <v>17137</v>
      </c>
    </row>
    <row r="3340" spans="1:19" x14ac:dyDescent="0.3">
      <c r="A3340" t="s">
        <v>17138</v>
      </c>
      <c r="B3340" t="s">
        <v>15</v>
      </c>
      <c r="C3340" t="s">
        <v>17139</v>
      </c>
      <c r="D3340" t="s">
        <v>17140</v>
      </c>
      <c r="E3340" t="s">
        <v>17141</v>
      </c>
      <c r="F3340" t="s">
        <v>61</v>
      </c>
      <c r="G3340" s="14" t="s">
        <v>17142</v>
      </c>
      <c r="H3340">
        <v>2016</v>
      </c>
      <c r="I3340" t="s">
        <v>20</v>
      </c>
      <c r="J3340" t="s">
        <v>788</v>
      </c>
      <c r="K3340">
        <f>IFERROR(VALUE(LEFT(table_netflix[[#This Row],[duration (in min)]], LEN(table_netflix[[#This Row],[duration (in min)]])-4)),0)</f>
        <v>84</v>
      </c>
      <c r="L3340" t="s">
        <v>126</v>
      </c>
      <c r="M3340" t="s">
        <v>55</v>
      </c>
      <c r="N3340" t="s">
        <v>142</v>
      </c>
      <c r="O3340" t="str" cm="1">
        <f t="array" ref="O3340">_xlfn.IFS(table_netflix[[#This Row],[release_year]]&gt;=2018, "2018 &amp; after", TRUE, "Before 2018")</f>
        <v>Before 2018</v>
      </c>
      <c r="P3340" s="12">
        <f>DATE(table_netflix[[#This Row],[release_year]],1,1)</f>
        <v>42370</v>
      </c>
      <c r="Q3340" s="12">
        <f t="shared" si="52"/>
        <v>42742</v>
      </c>
      <c r="R3340" s="12" t="str">
        <f>TEXT(table_netflix[[#This Row],[date_added_todate]], "mmm")</f>
        <v>Jan</v>
      </c>
      <c r="S3340" t="s">
        <v>17143</v>
      </c>
    </row>
    <row r="3341" spans="1:19" x14ac:dyDescent="0.3">
      <c r="A3341" t="s">
        <v>17144</v>
      </c>
      <c r="B3341" t="s">
        <v>15</v>
      </c>
      <c r="C3341" t="s">
        <v>17145</v>
      </c>
      <c r="D3341" t="s">
        <v>17146</v>
      </c>
      <c r="E3341" t="s">
        <v>17147</v>
      </c>
      <c r="F3341" t="s">
        <v>18</v>
      </c>
      <c r="G3341" s="14" t="s">
        <v>17148</v>
      </c>
      <c r="H3341">
        <v>2017</v>
      </c>
      <c r="I3341" t="s">
        <v>62</v>
      </c>
      <c r="J3341" t="s">
        <v>174</v>
      </c>
      <c r="K3341">
        <f>IFERROR(VALUE(LEFT(table_netflix[[#This Row],[duration (in min)]], LEN(table_netflix[[#This Row],[duration (in min)]])-4)),0)</f>
        <v>98</v>
      </c>
      <c r="L3341" t="s">
        <v>47</v>
      </c>
      <c r="M3341" t="s">
        <v>72</v>
      </c>
      <c r="O3341" t="str" cm="1">
        <f t="array" ref="O3341">_xlfn.IFS(table_netflix[[#This Row],[release_year]]&gt;=2018, "2018 &amp; after", TRUE, "Before 2018")</f>
        <v>Before 2018</v>
      </c>
      <c r="P3341" s="12">
        <f>DATE(table_netflix[[#This Row],[release_year]],1,1)</f>
        <v>42736</v>
      </c>
      <c r="Q3341" s="12">
        <f t="shared" si="52"/>
        <v>42741</v>
      </c>
      <c r="R3341" s="12" t="str">
        <f>TEXT(table_netflix[[#This Row],[date_added_todate]], "mmm")</f>
        <v>Jan</v>
      </c>
      <c r="S3341" t="s">
        <v>17149</v>
      </c>
    </row>
    <row r="3342" spans="1:19" x14ac:dyDescent="0.3">
      <c r="A3342" t="s">
        <v>17150</v>
      </c>
      <c r="B3342" t="s">
        <v>15</v>
      </c>
      <c r="C3342" t="s">
        <v>17151</v>
      </c>
      <c r="D3342" t="s">
        <v>17152</v>
      </c>
      <c r="E3342" t="s">
        <v>17153</v>
      </c>
      <c r="F3342" t="s">
        <v>18</v>
      </c>
      <c r="G3342" s="14" t="s">
        <v>17148</v>
      </c>
      <c r="H3342">
        <v>2013</v>
      </c>
      <c r="I3342" t="s">
        <v>139</v>
      </c>
      <c r="J3342" t="s">
        <v>3567</v>
      </c>
      <c r="K3342">
        <f>IFERROR(VALUE(LEFT(table_netflix[[#This Row],[duration (in min)]], LEN(table_netflix[[#This Row],[duration (in min)]])-4)),0)</f>
        <v>22</v>
      </c>
      <c r="L3342" t="s">
        <v>47</v>
      </c>
      <c r="O3342" t="str" cm="1">
        <f t="array" ref="O3342">_xlfn.IFS(table_netflix[[#This Row],[release_year]]&gt;=2018, "2018 &amp; after", TRUE, "Before 2018")</f>
        <v>Before 2018</v>
      </c>
      <c r="P3342" s="12">
        <f>DATE(table_netflix[[#This Row],[release_year]],1,1)</f>
        <v>41275</v>
      </c>
      <c r="Q3342" s="12">
        <f t="shared" si="52"/>
        <v>42741</v>
      </c>
      <c r="R3342" s="12" t="str">
        <f>TEXT(table_netflix[[#This Row],[date_added_todate]], "mmm")</f>
        <v>Jan</v>
      </c>
      <c r="S3342" t="s">
        <v>17154</v>
      </c>
    </row>
    <row r="3343" spans="1:19" x14ac:dyDescent="0.3">
      <c r="A3343" t="s">
        <v>17155</v>
      </c>
      <c r="B3343" t="s">
        <v>15</v>
      </c>
      <c r="C3343" t="s">
        <v>17156</v>
      </c>
      <c r="D3343" t="s">
        <v>17157</v>
      </c>
      <c r="E3343" t="s">
        <v>17158</v>
      </c>
      <c r="F3343" t="s">
        <v>523</v>
      </c>
      <c r="G3343" s="14" t="s">
        <v>17159</v>
      </c>
      <c r="H3343">
        <v>2016</v>
      </c>
      <c r="I3343" t="s">
        <v>27</v>
      </c>
      <c r="J3343" t="s">
        <v>218</v>
      </c>
      <c r="K3343">
        <f>IFERROR(VALUE(LEFT(table_netflix[[#This Row],[duration (in min)]], LEN(table_netflix[[#This Row],[duration (in min)]])-4)),0)</f>
        <v>100</v>
      </c>
      <c r="L3343" t="s">
        <v>144</v>
      </c>
      <c r="M3343" t="s">
        <v>55</v>
      </c>
      <c r="O3343" t="str" cm="1">
        <f t="array" ref="O3343">_xlfn.IFS(table_netflix[[#This Row],[release_year]]&gt;=2018, "2018 &amp; after", TRUE, "Before 2018")</f>
        <v>Before 2018</v>
      </c>
      <c r="P3343" s="12">
        <f>DATE(table_netflix[[#This Row],[release_year]],1,1)</f>
        <v>42370</v>
      </c>
      <c r="Q3343" s="12">
        <f t="shared" si="52"/>
        <v>42740</v>
      </c>
      <c r="R3343" s="12" t="str">
        <f>TEXT(table_netflix[[#This Row],[date_added_todate]], "mmm")</f>
        <v>Jan</v>
      </c>
      <c r="S3343" t="s">
        <v>17160</v>
      </c>
    </row>
    <row r="3344" spans="1:19" x14ac:dyDescent="0.3">
      <c r="A3344" t="s">
        <v>17161</v>
      </c>
      <c r="B3344" t="s">
        <v>15</v>
      </c>
      <c r="C3344" t="s">
        <v>17162</v>
      </c>
      <c r="D3344" t="s">
        <v>17163</v>
      </c>
      <c r="E3344" t="s">
        <v>17164</v>
      </c>
      <c r="F3344" t="s">
        <v>18</v>
      </c>
      <c r="G3344" s="14" t="s">
        <v>17165</v>
      </c>
      <c r="H3344">
        <v>2016</v>
      </c>
      <c r="I3344" t="s">
        <v>45</v>
      </c>
      <c r="J3344" t="s">
        <v>2926</v>
      </c>
      <c r="K3344">
        <f>IFERROR(VALUE(LEFT(table_netflix[[#This Row],[duration (in min)]], LEN(table_netflix[[#This Row],[duration (in min)]])-4)),0)</f>
        <v>75</v>
      </c>
      <c r="L3344" t="s">
        <v>47</v>
      </c>
      <c r="M3344" t="s">
        <v>127</v>
      </c>
      <c r="O3344" t="str" cm="1">
        <f t="array" ref="O3344">_xlfn.IFS(table_netflix[[#This Row],[release_year]]&gt;=2018, "2018 &amp; after", TRUE, "Before 2018")</f>
        <v>Before 2018</v>
      </c>
      <c r="P3344" s="12">
        <f>DATE(table_netflix[[#This Row],[release_year]],1,1)</f>
        <v>42370</v>
      </c>
      <c r="Q3344" s="12">
        <f t="shared" si="52"/>
        <v>42739</v>
      </c>
      <c r="R3344" s="12" t="str">
        <f>TEXT(table_netflix[[#This Row],[date_added_todate]], "mmm")</f>
        <v>Jan</v>
      </c>
      <c r="S3344" t="s">
        <v>17166</v>
      </c>
    </row>
    <row r="3345" spans="1:19" x14ac:dyDescent="0.3">
      <c r="A3345" t="s">
        <v>17167</v>
      </c>
      <c r="B3345" t="s">
        <v>15</v>
      </c>
      <c r="C3345" t="s">
        <v>17168</v>
      </c>
      <c r="D3345" t="s">
        <v>9658</v>
      </c>
      <c r="E3345" t="s">
        <v>17169</v>
      </c>
      <c r="F3345" t="s">
        <v>18</v>
      </c>
      <c r="G3345" s="14" t="s">
        <v>17170</v>
      </c>
      <c r="H3345">
        <v>2017</v>
      </c>
      <c r="I3345" t="s">
        <v>27</v>
      </c>
      <c r="J3345" t="s">
        <v>942</v>
      </c>
      <c r="K3345">
        <f>IFERROR(VALUE(LEFT(table_netflix[[#This Row],[duration (in min)]], LEN(table_netflix[[#This Row],[duration (in min)]])-4)),0)</f>
        <v>69</v>
      </c>
      <c r="L3345" t="s">
        <v>852</v>
      </c>
      <c r="O3345" t="str" cm="1">
        <f t="array" ref="O3345">_xlfn.IFS(table_netflix[[#This Row],[release_year]]&gt;=2018, "2018 &amp; after", TRUE, "Before 2018")</f>
        <v>Before 2018</v>
      </c>
      <c r="P3345" s="12">
        <f>DATE(table_netflix[[#This Row],[release_year]],1,1)</f>
        <v>42736</v>
      </c>
      <c r="Q3345" s="12">
        <f t="shared" si="52"/>
        <v>42738</v>
      </c>
      <c r="R3345" s="12" t="str">
        <f>TEXT(table_netflix[[#This Row],[date_added_todate]], "mmm")</f>
        <v>Jan</v>
      </c>
      <c r="S3345" t="s">
        <v>17171</v>
      </c>
    </row>
    <row r="3346" spans="1:19" x14ac:dyDescent="0.3">
      <c r="A3346" t="s">
        <v>17172</v>
      </c>
      <c r="B3346" t="s">
        <v>15</v>
      </c>
      <c r="C3346" t="s">
        <v>17173</v>
      </c>
      <c r="D3346" t="s">
        <v>17174</v>
      </c>
      <c r="E3346" t="s">
        <v>17175</v>
      </c>
      <c r="F3346" t="s">
        <v>39</v>
      </c>
      <c r="G3346" s="14" t="s">
        <v>17176</v>
      </c>
      <c r="H3346">
        <v>2016</v>
      </c>
      <c r="I3346" t="s">
        <v>27</v>
      </c>
      <c r="J3346" t="s">
        <v>125</v>
      </c>
      <c r="K3346">
        <f>IFERROR(VALUE(LEFT(table_netflix[[#This Row],[duration (in min)]], LEN(table_netflix[[#This Row],[duration (in min)]])-4)),0)</f>
        <v>97</v>
      </c>
      <c r="L3346" t="s">
        <v>53</v>
      </c>
      <c r="M3346" t="s">
        <v>55</v>
      </c>
      <c r="N3346" t="s">
        <v>142</v>
      </c>
      <c r="O3346" t="str" cm="1">
        <f t="array" ref="O3346">_xlfn.IFS(table_netflix[[#This Row],[release_year]]&gt;=2018, "2018 &amp; after", TRUE, "Before 2018")</f>
        <v>Before 2018</v>
      </c>
      <c r="P3346" s="12">
        <f>DATE(table_netflix[[#This Row],[release_year]],1,1)</f>
        <v>42370</v>
      </c>
      <c r="Q3346" s="12">
        <f t="shared" si="52"/>
        <v>42736</v>
      </c>
      <c r="R3346" s="12" t="str">
        <f>TEXT(table_netflix[[#This Row],[date_added_todate]], "mmm")</f>
        <v>Jan</v>
      </c>
      <c r="S3346" t="s">
        <v>17177</v>
      </c>
    </row>
    <row r="3347" spans="1:19" x14ac:dyDescent="0.3">
      <c r="A3347" t="s">
        <v>17178</v>
      </c>
      <c r="B3347" t="s">
        <v>15</v>
      </c>
      <c r="C3347" t="s">
        <v>17179</v>
      </c>
      <c r="D3347" t="s">
        <v>17180</v>
      </c>
      <c r="E3347" t="s">
        <v>17181</v>
      </c>
      <c r="F3347" t="s">
        <v>18</v>
      </c>
      <c r="G3347" s="14" t="s">
        <v>17176</v>
      </c>
      <c r="H3347">
        <v>2007</v>
      </c>
      <c r="I3347" t="s">
        <v>45</v>
      </c>
      <c r="J3347" t="s">
        <v>308</v>
      </c>
      <c r="K3347">
        <f>IFERROR(VALUE(LEFT(table_netflix[[#This Row],[duration (in min)]], LEN(table_netflix[[#This Row],[duration (in min)]])-4)),0)</f>
        <v>92</v>
      </c>
      <c r="L3347" t="s">
        <v>47</v>
      </c>
      <c r="M3347" t="s">
        <v>85</v>
      </c>
      <c r="O3347" t="str" cm="1">
        <f t="array" ref="O3347">_xlfn.IFS(table_netflix[[#This Row],[release_year]]&gt;=2018, "2018 &amp; after", TRUE, "Before 2018")</f>
        <v>Before 2018</v>
      </c>
      <c r="P3347" s="12">
        <f>DATE(table_netflix[[#This Row],[release_year]],1,1)</f>
        <v>39083</v>
      </c>
      <c r="Q3347" s="12">
        <f t="shared" si="52"/>
        <v>42736</v>
      </c>
      <c r="R3347" s="12" t="str">
        <f>TEXT(table_netflix[[#This Row],[date_added_todate]], "mmm")</f>
        <v>Jan</v>
      </c>
      <c r="S3347" t="s">
        <v>17182</v>
      </c>
    </row>
    <row r="3348" spans="1:19" x14ac:dyDescent="0.3">
      <c r="A3348" t="s">
        <v>17183</v>
      </c>
      <c r="B3348" t="s">
        <v>15</v>
      </c>
      <c r="C3348" t="s">
        <v>17184</v>
      </c>
      <c r="D3348" t="s">
        <v>4605</v>
      </c>
      <c r="E3348" t="s">
        <v>17185</v>
      </c>
      <c r="F3348" t="s">
        <v>307</v>
      </c>
      <c r="G3348" s="14" t="s">
        <v>17176</v>
      </c>
      <c r="H3348">
        <v>2011</v>
      </c>
      <c r="I3348" t="s">
        <v>27</v>
      </c>
      <c r="J3348" t="s">
        <v>308</v>
      </c>
      <c r="K3348">
        <f>IFERROR(VALUE(LEFT(table_netflix[[#This Row],[duration (in min)]], LEN(table_netflix[[#This Row],[duration (in min)]])-4)),0)</f>
        <v>92</v>
      </c>
      <c r="L3348" t="s">
        <v>53</v>
      </c>
      <c r="M3348" t="s">
        <v>54</v>
      </c>
      <c r="N3348" t="s">
        <v>55</v>
      </c>
      <c r="O3348" t="str" cm="1">
        <f t="array" ref="O3348">_xlfn.IFS(table_netflix[[#This Row],[release_year]]&gt;=2018, "2018 &amp; after", TRUE, "Before 2018")</f>
        <v>Before 2018</v>
      </c>
      <c r="P3348" s="12">
        <f>DATE(table_netflix[[#This Row],[release_year]],1,1)</f>
        <v>40544</v>
      </c>
      <c r="Q3348" s="12">
        <f t="shared" si="52"/>
        <v>42736</v>
      </c>
      <c r="R3348" s="12" t="str">
        <f>TEXT(table_netflix[[#This Row],[date_added_todate]], "mmm")</f>
        <v>Jan</v>
      </c>
      <c r="S3348" t="s">
        <v>17186</v>
      </c>
    </row>
    <row r="3349" spans="1:19" x14ac:dyDescent="0.3">
      <c r="A3349" t="s">
        <v>17187</v>
      </c>
      <c r="B3349" t="s">
        <v>15</v>
      </c>
      <c r="C3349" t="s">
        <v>17188</v>
      </c>
      <c r="D3349" t="s">
        <v>5754</v>
      </c>
      <c r="E3349" t="s">
        <v>17189</v>
      </c>
      <c r="F3349" t="s">
        <v>39</v>
      </c>
      <c r="G3349" s="14" t="s">
        <v>17176</v>
      </c>
      <c r="H3349">
        <v>2016</v>
      </c>
      <c r="I3349" t="s">
        <v>27</v>
      </c>
      <c r="J3349" t="s">
        <v>5756</v>
      </c>
      <c r="K3349">
        <f>IFERROR(VALUE(LEFT(table_netflix[[#This Row],[duration (in min)]], LEN(table_netflix[[#This Row],[duration (in min)]])-4)),0)</f>
        <v>146</v>
      </c>
      <c r="L3349" t="s">
        <v>53</v>
      </c>
      <c r="M3349" t="s">
        <v>55</v>
      </c>
      <c r="O3349" t="str" cm="1">
        <f t="array" ref="O3349">_xlfn.IFS(table_netflix[[#This Row],[release_year]]&gt;=2018, "2018 &amp; after", TRUE, "Before 2018")</f>
        <v>Before 2018</v>
      </c>
      <c r="P3349" s="12">
        <f>DATE(table_netflix[[#This Row],[release_year]],1,1)</f>
        <v>42370</v>
      </c>
      <c r="Q3349" s="12">
        <f t="shared" si="52"/>
        <v>42736</v>
      </c>
      <c r="R3349" s="12" t="str">
        <f>TEXT(table_netflix[[#This Row],[date_added_todate]], "mmm")</f>
        <v>Jan</v>
      </c>
      <c r="S3349" t="s">
        <v>17190</v>
      </c>
    </row>
    <row r="3350" spans="1:19" x14ac:dyDescent="0.3">
      <c r="A3350" t="s">
        <v>17191</v>
      </c>
      <c r="B3350" t="s">
        <v>15</v>
      </c>
      <c r="C3350" t="s">
        <v>17192</v>
      </c>
      <c r="D3350" t="s">
        <v>17193</v>
      </c>
      <c r="E3350" t="s">
        <v>17194</v>
      </c>
      <c r="F3350" t="s">
        <v>90</v>
      </c>
      <c r="G3350" s="14" t="s">
        <v>17195</v>
      </c>
      <c r="H3350">
        <v>2016</v>
      </c>
      <c r="I3350" t="s">
        <v>27</v>
      </c>
      <c r="J3350" t="s">
        <v>125</v>
      </c>
      <c r="K3350">
        <f>IFERROR(VALUE(LEFT(table_netflix[[#This Row],[duration (in min)]], LEN(table_netflix[[#This Row],[duration (in min)]])-4)),0)</f>
        <v>97</v>
      </c>
      <c r="L3350" t="s">
        <v>53</v>
      </c>
      <c r="M3350" t="s">
        <v>54</v>
      </c>
      <c r="N3350" t="s">
        <v>55</v>
      </c>
      <c r="O3350" t="str" cm="1">
        <f t="array" ref="O3350">_xlfn.IFS(table_netflix[[#This Row],[release_year]]&gt;=2018, "2018 &amp; after", TRUE, "Before 2018")</f>
        <v>Before 2018</v>
      </c>
      <c r="P3350" s="12">
        <f>DATE(table_netflix[[#This Row],[release_year]],1,1)</f>
        <v>42370</v>
      </c>
      <c r="Q3350" s="12">
        <f t="shared" si="52"/>
        <v>42735</v>
      </c>
      <c r="R3350" s="12" t="str">
        <f>TEXT(table_netflix[[#This Row],[date_added_todate]], "mmm")</f>
        <v>Dec</v>
      </c>
      <c r="S3350" t="s">
        <v>17196</v>
      </c>
    </row>
    <row r="3351" spans="1:19" x14ac:dyDescent="0.3">
      <c r="A3351" t="s">
        <v>17197</v>
      </c>
      <c r="B3351" t="s">
        <v>15</v>
      </c>
      <c r="C3351" s="5">
        <v>0.30486111111111114</v>
      </c>
      <c r="D3351" t="s">
        <v>17198</v>
      </c>
      <c r="E3351" t="s">
        <v>17199</v>
      </c>
      <c r="F3351" t="s">
        <v>90</v>
      </c>
      <c r="G3351" s="14" t="s">
        <v>17200</v>
      </c>
      <c r="H3351">
        <v>2016</v>
      </c>
      <c r="I3351" t="s">
        <v>27</v>
      </c>
      <c r="J3351" t="s">
        <v>232</v>
      </c>
      <c r="K3351">
        <f>IFERROR(VALUE(LEFT(table_netflix[[#This Row],[duration (in min)]], LEN(table_netflix[[#This Row],[duration (in min)]])-4)),0)</f>
        <v>93</v>
      </c>
      <c r="L3351" t="s">
        <v>53</v>
      </c>
      <c r="M3351" t="s">
        <v>55</v>
      </c>
      <c r="O3351" t="str" cm="1">
        <f t="array" ref="O3351">_xlfn.IFS(table_netflix[[#This Row],[release_year]]&gt;=2018, "2018 &amp; after", TRUE, "Before 2018")</f>
        <v>Before 2018</v>
      </c>
      <c r="P3351" s="12">
        <f>DATE(table_netflix[[#This Row],[release_year]],1,1)</f>
        <v>42370</v>
      </c>
      <c r="Q3351" s="12">
        <f t="shared" si="52"/>
        <v>42727</v>
      </c>
      <c r="R3351" s="12" t="str">
        <f>TEXT(table_netflix[[#This Row],[date_added_todate]], "mmm")</f>
        <v>Dec</v>
      </c>
      <c r="S3351" t="s">
        <v>17201</v>
      </c>
    </row>
    <row r="3352" spans="1:19" x14ac:dyDescent="0.3">
      <c r="A3352" t="s">
        <v>17202</v>
      </c>
      <c r="B3352" t="s">
        <v>15</v>
      </c>
      <c r="C3352" t="s">
        <v>17203</v>
      </c>
      <c r="D3352" t="s">
        <v>17204</v>
      </c>
      <c r="E3352" t="s">
        <v>17205</v>
      </c>
      <c r="F3352" t="s">
        <v>18</v>
      </c>
      <c r="G3352" s="14" t="s">
        <v>17200</v>
      </c>
      <c r="H3352">
        <v>2016</v>
      </c>
      <c r="I3352" t="s">
        <v>27</v>
      </c>
      <c r="J3352" t="s">
        <v>1241</v>
      </c>
      <c r="K3352">
        <f>IFERROR(VALUE(LEFT(table_netflix[[#This Row],[duration (in min)]], LEN(table_netflix[[#This Row],[duration (in min)]])-4)),0)</f>
        <v>62</v>
      </c>
      <c r="L3352" t="s">
        <v>4381</v>
      </c>
      <c r="M3352" t="s">
        <v>10277</v>
      </c>
      <c r="O3352" t="str" cm="1">
        <f t="array" ref="O3352">_xlfn.IFS(table_netflix[[#This Row],[release_year]]&gt;=2018, "2018 &amp; after", TRUE, "Before 2018")</f>
        <v>Before 2018</v>
      </c>
      <c r="P3352" s="12">
        <f>DATE(table_netflix[[#This Row],[release_year]],1,1)</f>
        <v>42370</v>
      </c>
      <c r="Q3352" s="12">
        <f t="shared" si="52"/>
        <v>42727</v>
      </c>
      <c r="R3352" s="12" t="str">
        <f>TEXT(table_netflix[[#This Row],[date_added_todate]], "mmm")</f>
        <v>Dec</v>
      </c>
      <c r="S3352" t="s">
        <v>17206</v>
      </c>
    </row>
    <row r="3353" spans="1:19" x14ac:dyDescent="0.3">
      <c r="A3353" t="s">
        <v>17207</v>
      </c>
      <c r="B3353" t="s">
        <v>15</v>
      </c>
      <c r="C3353" t="s">
        <v>17208</v>
      </c>
      <c r="D3353" t="s">
        <v>9084</v>
      </c>
      <c r="E3353" t="s">
        <v>17209</v>
      </c>
      <c r="F3353" t="s">
        <v>307</v>
      </c>
      <c r="G3353" s="14" t="s">
        <v>17210</v>
      </c>
      <c r="H3353">
        <v>2016</v>
      </c>
      <c r="I3353" t="s">
        <v>139</v>
      </c>
      <c r="J3353" t="s">
        <v>3567</v>
      </c>
      <c r="K3353">
        <f>IFERROR(VALUE(LEFT(table_netflix[[#This Row],[duration (in min)]], LEN(table_netflix[[#This Row],[duration (in min)]])-4)),0)</f>
        <v>22</v>
      </c>
      <c r="L3353" t="s">
        <v>974</v>
      </c>
      <c r="O3353" t="str" cm="1">
        <f t="array" ref="O3353">_xlfn.IFS(table_netflix[[#This Row],[release_year]]&gt;=2018, "2018 &amp; after", TRUE, "Before 2018")</f>
        <v>Before 2018</v>
      </c>
      <c r="P3353" s="12">
        <f>DATE(table_netflix[[#This Row],[release_year]],1,1)</f>
        <v>42370</v>
      </c>
      <c r="Q3353" s="12">
        <f t="shared" si="52"/>
        <v>42724</v>
      </c>
      <c r="R3353" s="12" t="str">
        <f>TEXT(table_netflix[[#This Row],[date_added_todate]], "mmm")</f>
        <v>Dec</v>
      </c>
      <c r="S3353" t="s">
        <v>17211</v>
      </c>
    </row>
    <row r="3354" spans="1:19" x14ac:dyDescent="0.3">
      <c r="A3354" t="s">
        <v>17212</v>
      </c>
      <c r="B3354" t="s">
        <v>15</v>
      </c>
      <c r="C3354" t="s">
        <v>17213</v>
      </c>
      <c r="D3354" t="s">
        <v>3360</v>
      </c>
      <c r="E3354" t="s">
        <v>3361</v>
      </c>
      <c r="F3354" t="s">
        <v>18</v>
      </c>
      <c r="G3354" s="14" t="s">
        <v>17210</v>
      </c>
      <c r="H3354">
        <v>2016</v>
      </c>
      <c r="I3354" t="s">
        <v>62</v>
      </c>
      <c r="J3354" t="s">
        <v>213</v>
      </c>
      <c r="K3354">
        <f>IFERROR(VALUE(LEFT(table_netflix[[#This Row],[duration (in min)]], LEN(table_netflix[[#This Row],[duration (in min)]])-4)),0)</f>
        <v>88</v>
      </c>
      <c r="L3354" t="s">
        <v>852</v>
      </c>
      <c r="O3354" t="str" cm="1">
        <f t="array" ref="O3354">_xlfn.IFS(table_netflix[[#This Row],[release_year]]&gt;=2018, "2018 &amp; after", TRUE, "Before 2018")</f>
        <v>Before 2018</v>
      </c>
      <c r="P3354" s="12">
        <f>DATE(table_netflix[[#This Row],[release_year]],1,1)</f>
        <v>42370</v>
      </c>
      <c r="Q3354" s="12">
        <f t="shared" si="52"/>
        <v>42724</v>
      </c>
      <c r="R3354" s="12" t="str">
        <f>TEXT(table_netflix[[#This Row],[date_added_todate]], "mmm")</f>
        <v>Dec</v>
      </c>
      <c r="S3354" t="s">
        <v>17214</v>
      </c>
    </row>
    <row r="3355" spans="1:19" x14ac:dyDescent="0.3">
      <c r="A3355" t="s">
        <v>17215</v>
      </c>
      <c r="B3355" t="s">
        <v>15</v>
      </c>
      <c r="C3355" t="s">
        <v>17216</v>
      </c>
      <c r="D3355" t="s">
        <v>17217</v>
      </c>
      <c r="E3355" t="s">
        <v>17218</v>
      </c>
      <c r="F3355" t="s">
        <v>18</v>
      </c>
      <c r="G3355" s="14" t="s">
        <v>17219</v>
      </c>
      <c r="H3355">
        <v>2016</v>
      </c>
      <c r="I3355" t="s">
        <v>27</v>
      </c>
      <c r="J3355" t="s">
        <v>143</v>
      </c>
      <c r="K3355">
        <f>IFERROR(VALUE(LEFT(table_netflix[[#This Row],[duration (in min)]], LEN(table_netflix[[#This Row],[duration (in min)]])-4)),0)</f>
        <v>105</v>
      </c>
      <c r="L3355" t="s">
        <v>53</v>
      </c>
      <c r="O3355" t="str" cm="1">
        <f t="array" ref="O3355">_xlfn.IFS(table_netflix[[#This Row],[release_year]]&gt;=2018, "2018 &amp; after", TRUE, "Before 2018")</f>
        <v>Before 2018</v>
      </c>
      <c r="P3355" s="12">
        <f>DATE(table_netflix[[#This Row],[release_year]],1,1)</f>
        <v>42370</v>
      </c>
      <c r="Q3355" s="12">
        <f t="shared" si="52"/>
        <v>42720</v>
      </c>
      <c r="R3355" s="12" t="str">
        <f>TEXT(table_netflix[[#This Row],[date_added_todate]], "mmm")</f>
        <v>Dec</v>
      </c>
      <c r="S3355" t="s">
        <v>17220</v>
      </c>
    </row>
    <row r="3356" spans="1:19" x14ac:dyDescent="0.3">
      <c r="A3356" t="s">
        <v>17221</v>
      </c>
      <c r="B3356" t="s">
        <v>15</v>
      </c>
      <c r="C3356" t="s">
        <v>17222</v>
      </c>
      <c r="D3356" t="s">
        <v>17223</v>
      </c>
      <c r="E3356" t="s">
        <v>17224</v>
      </c>
      <c r="F3356" t="s">
        <v>18</v>
      </c>
      <c r="G3356" s="14" t="s">
        <v>17219</v>
      </c>
      <c r="H3356">
        <v>2016</v>
      </c>
      <c r="I3356" t="s">
        <v>27</v>
      </c>
      <c r="J3356" t="s">
        <v>213</v>
      </c>
      <c r="K3356">
        <f>IFERROR(VALUE(LEFT(table_netflix[[#This Row],[duration (in min)]], LEN(table_netflix[[#This Row],[duration (in min)]])-4)),0)</f>
        <v>88</v>
      </c>
      <c r="L3356" t="s">
        <v>53</v>
      </c>
      <c r="O3356" t="str" cm="1">
        <f t="array" ref="O3356">_xlfn.IFS(table_netflix[[#This Row],[release_year]]&gt;=2018, "2018 &amp; after", TRUE, "Before 2018")</f>
        <v>Before 2018</v>
      </c>
      <c r="P3356" s="12">
        <f>DATE(table_netflix[[#This Row],[release_year]],1,1)</f>
        <v>42370</v>
      </c>
      <c r="Q3356" s="12">
        <f t="shared" si="52"/>
        <v>42720</v>
      </c>
      <c r="R3356" s="12" t="str">
        <f>TEXT(table_netflix[[#This Row],[date_added_todate]], "mmm")</f>
        <v>Dec</v>
      </c>
      <c r="S3356" t="s">
        <v>17225</v>
      </c>
    </row>
    <row r="3357" spans="1:19" x14ac:dyDescent="0.3">
      <c r="A3357" t="s">
        <v>17226</v>
      </c>
      <c r="B3357" t="s">
        <v>15</v>
      </c>
      <c r="C3357" t="s">
        <v>17227</v>
      </c>
      <c r="D3357" t="s">
        <v>17228</v>
      </c>
      <c r="E3357" t="s">
        <v>17229</v>
      </c>
      <c r="F3357" t="s">
        <v>80</v>
      </c>
      <c r="G3357" s="14" t="s">
        <v>17230</v>
      </c>
      <c r="H3357">
        <v>2015</v>
      </c>
      <c r="I3357" t="s">
        <v>27</v>
      </c>
      <c r="J3357" t="s">
        <v>232</v>
      </c>
      <c r="K3357">
        <f>IFERROR(VALUE(LEFT(table_netflix[[#This Row],[duration (in min)]], LEN(table_netflix[[#This Row],[duration (in min)]])-4)),0)</f>
        <v>93</v>
      </c>
      <c r="L3357" t="s">
        <v>71</v>
      </c>
      <c r="M3357" t="s">
        <v>55</v>
      </c>
      <c r="O3357" t="str" cm="1">
        <f t="array" ref="O3357">_xlfn.IFS(table_netflix[[#This Row],[release_year]]&gt;=2018, "2018 &amp; after", TRUE, "Before 2018")</f>
        <v>Before 2018</v>
      </c>
      <c r="P3357" s="12">
        <f>DATE(table_netflix[[#This Row],[release_year]],1,1)</f>
        <v>42005</v>
      </c>
      <c r="Q3357" s="12">
        <f t="shared" si="52"/>
        <v>42719</v>
      </c>
      <c r="R3357" s="12" t="str">
        <f>TEXT(table_netflix[[#This Row],[date_added_todate]], "mmm")</f>
        <v>Dec</v>
      </c>
      <c r="S3357" t="s">
        <v>17231</v>
      </c>
    </row>
    <row r="3358" spans="1:19" x14ac:dyDescent="0.3">
      <c r="A3358" t="s">
        <v>17232</v>
      </c>
      <c r="B3358" t="s">
        <v>15</v>
      </c>
      <c r="C3358" t="s">
        <v>17233</v>
      </c>
      <c r="D3358" t="s">
        <v>17234</v>
      </c>
      <c r="E3358" t="s">
        <v>17235</v>
      </c>
      <c r="F3358" t="s">
        <v>61</v>
      </c>
      <c r="G3358" s="14" t="s">
        <v>17230</v>
      </c>
      <c r="H3358">
        <v>2015</v>
      </c>
      <c r="I3358" t="s">
        <v>27</v>
      </c>
      <c r="J3358" t="s">
        <v>174</v>
      </c>
      <c r="K3358">
        <f>IFERROR(VALUE(LEFT(table_netflix[[#This Row],[duration (in min)]], LEN(table_netflix[[#This Row],[duration (in min)]])-4)),0)</f>
        <v>98</v>
      </c>
      <c r="L3358" t="s">
        <v>22</v>
      </c>
      <c r="M3358" t="s">
        <v>266</v>
      </c>
      <c r="O3358" t="str" cm="1">
        <f t="array" ref="O3358">_xlfn.IFS(table_netflix[[#This Row],[release_year]]&gt;=2018, "2018 &amp; after", TRUE, "Before 2018")</f>
        <v>Before 2018</v>
      </c>
      <c r="P3358" s="12">
        <f>DATE(table_netflix[[#This Row],[release_year]],1,1)</f>
        <v>42005</v>
      </c>
      <c r="Q3358" s="12">
        <f t="shared" si="52"/>
        <v>42719</v>
      </c>
      <c r="R3358" s="12" t="str">
        <f>TEXT(table_netflix[[#This Row],[date_added_todate]], "mmm")</f>
        <v>Dec</v>
      </c>
      <c r="S3358" t="s">
        <v>17236</v>
      </c>
    </row>
    <row r="3359" spans="1:19" x14ac:dyDescent="0.3">
      <c r="A3359" t="s">
        <v>17237</v>
      </c>
      <c r="B3359" t="s">
        <v>24</v>
      </c>
      <c r="C3359" t="s">
        <v>17238</v>
      </c>
      <c r="D3359" t="s">
        <v>17239</v>
      </c>
      <c r="E3359" t="s">
        <v>17240</v>
      </c>
      <c r="F3359" t="s">
        <v>61</v>
      </c>
      <c r="G3359" s="14" t="s">
        <v>17230</v>
      </c>
      <c r="H3359">
        <v>2012</v>
      </c>
      <c r="I3359" t="s">
        <v>84</v>
      </c>
      <c r="J3359" t="s">
        <v>96</v>
      </c>
      <c r="K3359">
        <f>IFERROR(VALUE(LEFT(table_netflix[[#This Row],[duration (in min)]], LEN(table_netflix[[#This Row],[duration (in min)]])-4)),0)</f>
        <v>0</v>
      </c>
      <c r="L3359" t="s">
        <v>64</v>
      </c>
      <c r="M3359" t="s">
        <v>35</v>
      </c>
      <c r="N3359" t="s">
        <v>36</v>
      </c>
      <c r="O3359" t="str" cm="1">
        <f t="array" ref="O3359">_xlfn.IFS(table_netflix[[#This Row],[release_year]]&gt;=2018, "2018 &amp; after", TRUE, "Before 2018")</f>
        <v>Before 2018</v>
      </c>
      <c r="P3359" s="12">
        <f>DATE(table_netflix[[#This Row],[release_year]],1,1)</f>
        <v>40909</v>
      </c>
      <c r="Q3359" s="12">
        <f t="shared" si="52"/>
        <v>42719</v>
      </c>
      <c r="R3359" s="12" t="str">
        <f>TEXT(table_netflix[[#This Row],[date_added_todate]], "mmm")</f>
        <v>Dec</v>
      </c>
      <c r="S3359" t="s">
        <v>17241</v>
      </c>
    </row>
    <row r="3360" spans="1:19" x14ac:dyDescent="0.3">
      <c r="A3360" t="s">
        <v>17242</v>
      </c>
      <c r="B3360" t="s">
        <v>15</v>
      </c>
      <c r="C3360" t="s">
        <v>17243</v>
      </c>
      <c r="D3360" t="s">
        <v>17244</v>
      </c>
      <c r="E3360" t="s">
        <v>17245</v>
      </c>
      <c r="F3360" t="s">
        <v>909</v>
      </c>
      <c r="G3360" s="14" t="s">
        <v>17230</v>
      </c>
      <c r="H3360">
        <v>2016</v>
      </c>
      <c r="I3360" t="s">
        <v>84</v>
      </c>
      <c r="J3360" t="s">
        <v>213</v>
      </c>
      <c r="K3360">
        <f>IFERROR(VALUE(LEFT(table_netflix[[#This Row],[duration (in min)]], LEN(table_netflix[[#This Row],[duration (in min)]])-4)),0)</f>
        <v>88</v>
      </c>
      <c r="L3360" t="s">
        <v>53</v>
      </c>
      <c r="M3360" t="s">
        <v>54</v>
      </c>
      <c r="N3360" t="s">
        <v>55</v>
      </c>
      <c r="O3360" t="str" cm="1">
        <f t="array" ref="O3360">_xlfn.IFS(table_netflix[[#This Row],[release_year]]&gt;=2018, "2018 &amp; after", TRUE, "Before 2018")</f>
        <v>Before 2018</v>
      </c>
      <c r="P3360" s="12">
        <f>DATE(table_netflix[[#This Row],[release_year]],1,1)</f>
        <v>42370</v>
      </c>
      <c r="Q3360" s="12">
        <f t="shared" si="52"/>
        <v>42719</v>
      </c>
      <c r="R3360" s="12" t="str">
        <f>TEXT(table_netflix[[#This Row],[date_added_todate]], "mmm")</f>
        <v>Dec</v>
      </c>
      <c r="S3360" t="s">
        <v>17246</v>
      </c>
    </row>
    <row r="3361" spans="1:19" x14ac:dyDescent="0.3">
      <c r="A3361" t="s">
        <v>17247</v>
      </c>
      <c r="B3361" t="s">
        <v>15</v>
      </c>
      <c r="C3361" t="s">
        <v>17248</v>
      </c>
      <c r="D3361" t="s">
        <v>14204</v>
      </c>
      <c r="E3361" t="s">
        <v>17249</v>
      </c>
      <c r="F3361" t="s">
        <v>90</v>
      </c>
      <c r="G3361" s="14" t="s">
        <v>17250</v>
      </c>
      <c r="H3361">
        <v>2016</v>
      </c>
      <c r="I3361" t="s">
        <v>27</v>
      </c>
      <c r="J3361" t="s">
        <v>13982</v>
      </c>
      <c r="K3361">
        <f>IFERROR(VALUE(LEFT(table_netflix[[#This Row],[duration (in min)]], LEN(table_netflix[[#This Row],[duration (in min)]])-4)),0)</f>
        <v>31</v>
      </c>
      <c r="L3361" t="s">
        <v>852</v>
      </c>
      <c r="O3361" t="str" cm="1">
        <f t="array" ref="O3361">_xlfn.IFS(table_netflix[[#This Row],[release_year]]&gt;=2018, "2018 &amp; after", TRUE, "Before 2018")</f>
        <v>Before 2018</v>
      </c>
      <c r="P3361" s="12">
        <f>DATE(table_netflix[[#This Row],[release_year]],1,1)</f>
        <v>42370</v>
      </c>
      <c r="Q3361" s="12">
        <f t="shared" si="52"/>
        <v>42716</v>
      </c>
      <c r="R3361" s="12" t="str">
        <f>TEXT(table_netflix[[#This Row],[date_added_todate]], "mmm")</f>
        <v>Dec</v>
      </c>
      <c r="S3361" t="s">
        <v>17251</v>
      </c>
    </row>
    <row r="3362" spans="1:19" x14ac:dyDescent="0.3">
      <c r="A3362" t="s">
        <v>17252</v>
      </c>
      <c r="B3362" t="s">
        <v>15</v>
      </c>
      <c r="C3362" t="s">
        <v>17253</v>
      </c>
      <c r="D3362" t="s">
        <v>12155</v>
      </c>
      <c r="E3362" t="s">
        <v>17254</v>
      </c>
      <c r="F3362" t="s">
        <v>18</v>
      </c>
      <c r="G3362" s="14" t="s">
        <v>17255</v>
      </c>
      <c r="H3362">
        <v>2016</v>
      </c>
      <c r="I3362" t="s">
        <v>27</v>
      </c>
      <c r="J3362" t="s">
        <v>262</v>
      </c>
      <c r="K3362">
        <f>IFERROR(VALUE(LEFT(table_netflix[[#This Row],[duration (in min)]], LEN(table_netflix[[#This Row],[duration (in min)]])-4)),0)</f>
        <v>83</v>
      </c>
      <c r="L3362" t="s">
        <v>22</v>
      </c>
      <c r="O3362" t="str" cm="1">
        <f t="array" ref="O3362">_xlfn.IFS(table_netflix[[#This Row],[release_year]]&gt;=2018, "2018 &amp; after", TRUE, "Before 2018")</f>
        <v>Before 2018</v>
      </c>
      <c r="P3362" s="12">
        <f>DATE(table_netflix[[#This Row],[release_year]],1,1)</f>
        <v>42370</v>
      </c>
      <c r="Q3362" s="12">
        <f t="shared" si="52"/>
        <v>42715</v>
      </c>
      <c r="R3362" s="12" t="str">
        <f>TEXT(table_netflix[[#This Row],[date_added_todate]], "mmm")</f>
        <v>Dec</v>
      </c>
      <c r="S3362" t="s">
        <v>17256</v>
      </c>
    </row>
    <row r="3363" spans="1:19" x14ac:dyDescent="0.3">
      <c r="A3363" t="s">
        <v>17258</v>
      </c>
      <c r="B3363" t="s">
        <v>15</v>
      </c>
      <c r="C3363" t="s">
        <v>17259</v>
      </c>
      <c r="D3363" t="s">
        <v>17260</v>
      </c>
      <c r="E3363" t="s">
        <v>17261</v>
      </c>
      <c r="F3363" t="s">
        <v>18</v>
      </c>
      <c r="G3363" s="14" t="s">
        <v>17257</v>
      </c>
      <c r="H3363">
        <v>2015</v>
      </c>
      <c r="I3363" t="s">
        <v>264</v>
      </c>
      <c r="J3363" t="s">
        <v>1395</v>
      </c>
      <c r="K3363">
        <f>IFERROR(VALUE(LEFT(table_netflix[[#This Row],[duration (in min)]], LEN(table_netflix[[#This Row],[duration (in min)]])-4)),0)</f>
        <v>38</v>
      </c>
      <c r="L3363" t="s">
        <v>47</v>
      </c>
      <c r="M3363" t="s">
        <v>112</v>
      </c>
      <c r="O3363" t="str" cm="1">
        <f t="array" ref="O3363">_xlfn.IFS(table_netflix[[#This Row],[release_year]]&gt;=2018, "2018 &amp; after", TRUE, "Before 2018")</f>
        <v>Before 2018</v>
      </c>
      <c r="P3363" s="12">
        <f>DATE(table_netflix[[#This Row],[release_year]],1,1)</f>
        <v>42005</v>
      </c>
      <c r="Q3363" s="12">
        <f t="shared" si="52"/>
        <v>42713</v>
      </c>
      <c r="R3363" s="12" t="str">
        <f>TEXT(table_netflix[[#This Row],[date_added_todate]], "mmm")</f>
        <v>Dec</v>
      </c>
      <c r="S3363" t="s">
        <v>17262</v>
      </c>
    </row>
    <row r="3364" spans="1:19" x14ac:dyDescent="0.3">
      <c r="A3364" t="s">
        <v>17263</v>
      </c>
      <c r="B3364" t="s">
        <v>15</v>
      </c>
      <c r="C3364" t="s">
        <v>17264</v>
      </c>
      <c r="D3364" t="s">
        <v>17265</v>
      </c>
      <c r="E3364" t="s">
        <v>17266</v>
      </c>
      <c r="F3364" t="s">
        <v>18</v>
      </c>
      <c r="G3364" s="14" t="s">
        <v>17257</v>
      </c>
      <c r="H3364">
        <v>2016</v>
      </c>
      <c r="I3364" t="s">
        <v>62</v>
      </c>
      <c r="J3364" t="s">
        <v>399</v>
      </c>
      <c r="K3364">
        <f>IFERROR(VALUE(LEFT(table_netflix[[#This Row],[duration (in min)]], LEN(table_netflix[[#This Row],[duration (in min)]])-4)),0)</f>
        <v>108</v>
      </c>
      <c r="L3364" t="s">
        <v>144</v>
      </c>
      <c r="M3364" t="s">
        <v>127</v>
      </c>
      <c r="O3364" t="str" cm="1">
        <f t="array" ref="O3364">_xlfn.IFS(table_netflix[[#This Row],[release_year]]&gt;=2018, "2018 &amp; after", TRUE, "Before 2018")</f>
        <v>Before 2018</v>
      </c>
      <c r="P3364" s="12">
        <f>DATE(table_netflix[[#This Row],[release_year]],1,1)</f>
        <v>42370</v>
      </c>
      <c r="Q3364" s="12">
        <f t="shared" si="52"/>
        <v>42713</v>
      </c>
      <c r="R3364" s="12" t="str">
        <f>TEXT(table_netflix[[#This Row],[date_added_todate]], "mmm")</f>
        <v>Dec</v>
      </c>
      <c r="S3364" t="s">
        <v>17267</v>
      </c>
    </row>
    <row r="3365" spans="1:19" x14ac:dyDescent="0.3">
      <c r="A3365" t="s">
        <v>17269</v>
      </c>
      <c r="B3365" t="s">
        <v>15</v>
      </c>
      <c r="C3365" t="s">
        <v>17270</v>
      </c>
      <c r="D3365" t="s">
        <v>17271</v>
      </c>
      <c r="E3365" t="s">
        <v>17272</v>
      </c>
      <c r="F3365" t="s">
        <v>18</v>
      </c>
      <c r="G3365" s="14" t="s">
        <v>17268</v>
      </c>
      <c r="H3365">
        <v>2016</v>
      </c>
      <c r="I3365" t="s">
        <v>27</v>
      </c>
      <c r="J3365" t="s">
        <v>125</v>
      </c>
      <c r="K3365">
        <f>IFERROR(VALUE(LEFT(table_netflix[[#This Row],[duration (in min)]], LEN(table_netflix[[#This Row],[duration (in min)]])-4)),0)</f>
        <v>97</v>
      </c>
      <c r="L3365" t="s">
        <v>71</v>
      </c>
      <c r="M3365" t="s">
        <v>72</v>
      </c>
      <c r="N3365" t="s">
        <v>54</v>
      </c>
      <c r="O3365" t="str" cm="1">
        <f t="array" ref="O3365">_xlfn.IFS(table_netflix[[#This Row],[release_year]]&gt;=2018, "2018 &amp; after", TRUE, "Before 2018")</f>
        <v>Before 2018</v>
      </c>
      <c r="P3365" s="12">
        <f>DATE(table_netflix[[#This Row],[release_year]],1,1)</f>
        <v>42370</v>
      </c>
      <c r="Q3365" s="12">
        <f t="shared" si="52"/>
        <v>42712</v>
      </c>
      <c r="R3365" s="12" t="str">
        <f>TEXT(table_netflix[[#This Row],[date_added_todate]], "mmm")</f>
        <v>Dec</v>
      </c>
      <c r="S3365" t="s">
        <v>17273</v>
      </c>
    </row>
    <row r="3366" spans="1:19" x14ac:dyDescent="0.3">
      <c r="A3366" t="s">
        <v>17274</v>
      </c>
      <c r="B3366" t="s">
        <v>15</v>
      </c>
      <c r="C3366" t="s">
        <v>17275</v>
      </c>
      <c r="D3366" t="s">
        <v>12155</v>
      </c>
      <c r="E3366" t="s">
        <v>17276</v>
      </c>
      <c r="F3366" t="s">
        <v>18</v>
      </c>
      <c r="G3366" s="14" t="s">
        <v>17277</v>
      </c>
      <c r="H3366">
        <v>2016</v>
      </c>
      <c r="I3366" t="s">
        <v>27</v>
      </c>
      <c r="J3366" t="s">
        <v>1186</v>
      </c>
      <c r="K3366">
        <f>IFERROR(VALUE(LEFT(table_netflix[[#This Row],[duration (in min)]], LEN(table_netflix[[#This Row],[duration (in min)]])-4)),0)</f>
        <v>81</v>
      </c>
      <c r="L3366" t="s">
        <v>53</v>
      </c>
      <c r="M3366" t="s">
        <v>54</v>
      </c>
      <c r="N3366" t="s">
        <v>107</v>
      </c>
      <c r="O3366" t="str" cm="1">
        <f t="array" ref="O3366">_xlfn.IFS(table_netflix[[#This Row],[release_year]]&gt;=2018, "2018 &amp; after", TRUE, "Before 2018")</f>
        <v>Before 2018</v>
      </c>
      <c r="P3366" s="12">
        <f>DATE(table_netflix[[#This Row],[release_year]],1,1)</f>
        <v>42370</v>
      </c>
      <c r="Q3366" s="12">
        <f t="shared" si="52"/>
        <v>42710</v>
      </c>
      <c r="R3366" s="12" t="str">
        <f>TEXT(table_netflix[[#This Row],[date_added_todate]], "mmm")</f>
        <v>Dec</v>
      </c>
      <c r="S3366" t="s">
        <v>17278</v>
      </c>
    </row>
    <row r="3367" spans="1:19" x14ac:dyDescent="0.3">
      <c r="A3367" t="s">
        <v>17279</v>
      </c>
      <c r="B3367" t="s">
        <v>15</v>
      </c>
      <c r="C3367" t="s">
        <v>17280</v>
      </c>
      <c r="D3367" t="s">
        <v>17281</v>
      </c>
      <c r="E3367" t="s">
        <v>17282</v>
      </c>
      <c r="F3367" t="s">
        <v>18</v>
      </c>
      <c r="G3367" s="14" t="s">
        <v>17277</v>
      </c>
      <c r="H3367">
        <v>2016</v>
      </c>
      <c r="I3367" t="s">
        <v>62</v>
      </c>
      <c r="J3367" t="s">
        <v>787</v>
      </c>
      <c r="K3367">
        <f>IFERROR(VALUE(LEFT(table_netflix[[#This Row],[duration (in min)]], LEN(table_netflix[[#This Row],[duration (in min)]])-4)),0)</f>
        <v>70</v>
      </c>
      <c r="L3367" t="s">
        <v>22</v>
      </c>
      <c r="M3367" t="s">
        <v>266</v>
      </c>
      <c r="O3367" t="str" cm="1">
        <f t="array" ref="O3367">_xlfn.IFS(table_netflix[[#This Row],[release_year]]&gt;=2018, "2018 &amp; after", TRUE, "Before 2018")</f>
        <v>Before 2018</v>
      </c>
      <c r="P3367" s="12">
        <f>DATE(table_netflix[[#This Row],[release_year]],1,1)</f>
        <v>42370</v>
      </c>
      <c r="Q3367" s="12">
        <f t="shared" si="52"/>
        <v>42710</v>
      </c>
      <c r="R3367" s="12" t="str">
        <f>TEXT(table_netflix[[#This Row],[date_added_todate]], "mmm")</f>
        <v>Dec</v>
      </c>
      <c r="S3367" t="s">
        <v>17283</v>
      </c>
    </row>
    <row r="3368" spans="1:19" x14ac:dyDescent="0.3">
      <c r="A3368" t="s">
        <v>17284</v>
      </c>
      <c r="B3368" t="s">
        <v>15</v>
      </c>
      <c r="C3368" t="s">
        <v>17285</v>
      </c>
      <c r="D3368" t="s">
        <v>17286</v>
      </c>
      <c r="E3368" t="s">
        <v>17287</v>
      </c>
      <c r="F3368" t="s">
        <v>18</v>
      </c>
      <c r="G3368" s="14" t="s">
        <v>17277</v>
      </c>
      <c r="H3368">
        <v>2016</v>
      </c>
      <c r="I3368" t="s">
        <v>27</v>
      </c>
      <c r="J3368" t="s">
        <v>1241</v>
      </c>
      <c r="K3368">
        <f>IFERROR(VALUE(LEFT(table_netflix[[#This Row],[duration (in min)]], LEN(table_netflix[[#This Row],[duration (in min)]])-4)),0)</f>
        <v>62</v>
      </c>
      <c r="L3368" t="s">
        <v>4381</v>
      </c>
      <c r="M3368" t="s">
        <v>10277</v>
      </c>
      <c r="O3368" t="str" cm="1">
        <f t="array" ref="O3368">_xlfn.IFS(table_netflix[[#This Row],[release_year]]&gt;=2018, "2018 &amp; after", TRUE, "Before 2018")</f>
        <v>Before 2018</v>
      </c>
      <c r="P3368" s="12">
        <f>DATE(table_netflix[[#This Row],[release_year]],1,1)</f>
        <v>42370</v>
      </c>
      <c r="Q3368" s="12">
        <f t="shared" si="52"/>
        <v>42710</v>
      </c>
      <c r="R3368" s="12" t="str">
        <f>TEXT(table_netflix[[#This Row],[date_added_todate]], "mmm")</f>
        <v>Dec</v>
      </c>
      <c r="S3368" t="s">
        <v>17288</v>
      </c>
    </row>
    <row r="3369" spans="1:19" x14ac:dyDescent="0.3">
      <c r="A3369" t="s">
        <v>17290</v>
      </c>
      <c r="B3369" t="s">
        <v>15</v>
      </c>
      <c r="C3369" t="s">
        <v>17291</v>
      </c>
      <c r="D3369" t="s">
        <v>17292</v>
      </c>
      <c r="E3369" t="s">
        <v>17293</v>
      </c>
      <c r="F3369" t="s">
        <v>307</v>
      </c>
      <c r="G3369" s="14" t="s">
        <v>17294</v>
      </c>
      <c r="H3369">
        <v>2016</v>
      </c>
      <c r="I3369" t="s">
        <v>27</v>
      </c>
      <c r="J3369" t="s">
        <v>203</v>
      </c>
      <c r="K3369">
        <f>IFERROR(VALUE(LEFT(table_netflix[[#This Row],[duration (in min)]], LEN(table_netflix[[#This Row],[duration (in min)]])-4)),0)</f>
        <v>99</v>
      </c>
      <c r="L3369" t="s">
        <v>53</v>
      </c>
      <c r="M3369" t="s">
        <v>55</v>
      </c>
      <c r="N3369" t="s">
        <v>266</v>
      </c>
      <c r="O3369" t="str" cm="1">
        <f t="array" ref="O3369">_xlfn.IFS(table_netflix[[#This Row],[release_year]]&gt;=2018, "2018 &amp; after", TRUE, "Before 2018")</f>
        <v>Before 2018</v>
      </c>
      <c r="P3369" s="12">
        <f>DATE(table_netflix[[#This Row],[release_year]],1,1)</f>
        <v>42370</v>
      </c>
      <c r="Q3369" s="12">
        <f t="shared" si="52"/>
        <v>42708</v>
      </c>
      <c r="R3369" s="12" t="str">
        <f>TEXT(table_netflix[[#This Row],[date_added_todate]], "mmm")</f>
        <v>Dec</v>
      </c>
      <c r="S3369" t="s">
        <v>17295</v>
      </c>
    </row>
    <row r="3370" spans="1:19" x14ac:dyDescent="0.3">
      <c r="A3370" t="s">
        <v>17297</v>
      </c>
      <c r="B3370" t="s">
        <v>15</v>
      </c>
      <c r="C3370" t="s">
        <v>17298</v>
      </c>
      <c r="D3370" t="s">
        <v>17299</v>
      </c>
      <c r="E3370" t="s">
        <v>17300</v>
      </c>
      <c r="F3370" t="s">
        <v>523</v>
      </c>
      <c r="G3370" s="14" t="s">
        <v>17301</v>
      </c>
      <c r="H3370">
        <v>2016</v>
      </c>
      <c r="I3370" t="s">
        <v>62</v>
      </c>
      <c r="J3370" t="s">
        <v>626</v>
      </c>
      <c r="K3370">
        <f>IFERROR(VALUE(LEFT(table_netflix[[#This Row],[duration (in min)]], LEN(table_netflix[[#This Row],[duration (in min)]])-4)),0)</f>
        <v>112</v>
      </c>
      <c r="L3370" t="s">
        <v>22</v>
      </c>
      <c r="O3370" t="str" cm="1">
        <f t="array" ref="O3370">_xlfn.IFS(table_netflix[[#This Row],[release_year]]&gt;=2018, "2018 &amp; after", TRUE, "Before 2018")</f>
        <v>Before 2018</v>
      </c>
      <c r="P3370" s="12">
        <f>DATE(table_netflix[[#This Row],[release_year]],1,1)</f>
        <v>42370</v>
      </c>
      <c r="Q3370" s="12">
        <f t="shared" si="52"/>
        <v>42706</v>
      </c>
      <c r="R3370" s="12" t="str">
        <f>TEXT(table_netflix[[#This Row],[date_added_todate]], "mmm")</f>
        <v>Dec</v>
      </c>
      <c r="S3370" t="s">
        <v>17302</v>
      </c>
    </row>
    <row r="3371" spans="1:19" x14ac:dyDescent="0.3">
      <c r="A3371" t="s">
        <v>17303</v>
      </c>
      <c r="B3371" t="s">
        <v>15</v>
      </c>
      <c r="C3371" t="s">
        <v>17304</v>
      </c>
      <c r="D3371" t="s">
        <v>17305</v>
      </c>
      <c r="E3371" t="s">
        <v>17306</v>
      </c>
      <c r="F3371" t="s">
        <v>18</v>
      </c>
      <c r="G3371" s="14" t="s">
        <v>17301</v>
      </c>
      <c r="H3371">
        <v>2016</v>
      </c>
      <c r="I3371" t="s">
        <v>27</v>
      </c>
      <c r="J3371" t="s">
        <v>21</v>
      </c>
      <c r="K3371">
        <f>IFERROR(VALUE(LEFT(table_netflix[[#This Row],[duration (in min)]], LEN(table_netflix[[#This Row],[duration (in min)]])-4)),0)</f>
        <v>90</v>
      </c>
      <c r="L3371" t="s">
        <v>53</v>
      </c>
      <c r="M3371" t="s">
        <v>54</v>
      </c>
      <c r="O3371" t="str" cm="1">
        <f t="array" ref="O3371">_xlfn.IFS(table_netflix[[#This Row],[release_year]]&gt;=2018, "2018 &amp; after", TRUE, "Before 2018")</f>
        <v>Before 2018</v>
      </c>
      <c r="P3371" s="12">
        <f>DATE(table_netflix[[#This Row],[release_year]],1,1)</f>
        <v>42370</v>
      </c>
      <c r="Q3371" s="12">
        <f t="shared" si="52"/>
        <v>42706</v>
      </c>
      <c r="R3371" s="12" t="str">
        <f>TEXT(table_netflix[[#This Row],[date_added_todate]], "mmm")</f>
        <v>Dec</v>
      </c>
      <c r="S3371" t="s">
        <v>17307</v>
      </c>
    </row>
    <row r="3372" spans="1:19" x14ac:dyDescent="0.3">
      <c r="A3372" t="s">
        <v>17308</v>
      </c>
      <c r="B3372" t="s">
        <v>15</v>
      </c>
      <c r="C3372" t="s">
        <v>17309</v>
      </c>
      <c r="D3372" t="s">
        <v>17310</v>
      </c>
      <c r="F3372" t="s">
        <v>18</v>
      </c>
      <c r="G3372" s="14" t="s">
        <v>17311</v>
      </c>
      <c r="H3372">
        <v>2016</v>
      </c>
      <c r="I3372" t="s">
        <v>84</v>
      </c>
      <c r="J3372" t="s">
        <v>9285</v>
      </c>
      <c r="K3372">
        <f>IFERROR(VALUE(LEFT(table_netflix[[#This Row],[duration (in min)]], LEN(table_netflix[[#This Row],[duration (in min)]])-4)),0)</f>
        <v>56</v>
      </c>
      <c r="L3372" t="s">
        <v>22</v>
      </c>
      <c r="M3372" t="s">
        <v>266</v>
      </c>
      <c r="O3372" t="str" cm="1">
        <f t="array" ref="O3372">_xlfn.IFS(table_netflix[[#This Row],[release_year]]&gt;=2018, "2018 &amp; after", TRUE, "Before 2018")</f>
        <v>Before 2018</v>
      </c>
      <c r="P3372" s="12">
        <f>DATE(table_netflix[[#This Row],[release_year]],1,1)</f>
        <v>42370</v>
      </c>
      <c r="Q3372" s="12">
        <f t="shared" si="52"/>
        <v>42705</v>
      </c>
      <c r="R3372" s="12" t="str">
        <f>TEXT(table_netflix[[#This Row],[date_added_todate]], "mmm")</f>
        <v>Dec</v>
      </c>
      <c r="S3372" t="s">
        <v>17312</v>
      </c>
    </row>
    <row r="3373" spans="1:19" x14ac:dyDescent="0.3">
      <c r="A3373" t="s">
        <v>17313</v>
      </c>
      <c r="B3373" t="s">
        <v>15</v>
      </c>
      <c r="C3373" t="s">
        <v>17314</v>
      </c>
      <c r="D3373" t="s">
        <v>17315</v>
      </c>
      <c r="E3373" t="s">
        <v>17316</v>
      </c>
      <c r="F3373" t="s">
        <v>39</v>
      </c>
      <c r="G3373" s="14" t="s">
        <v>17311</v>
      </c>
      <c r="H3373">
        <v>2014</v>
      </c>
      <c r="I3373" t="s">
        <v>62</v>
      </c>
      <c r="J3373" t="s">
        <v>583</v>
      </c>
      <c r="K3373">
        <f>IFERROR(VALUE(LEFT(table_netflix[[#This Row],[duration (in min)]], LEN(table_netflix[[#This Row],[duration (in min)]])-4)),0)</f>
        <v>89</v>
      </c>
      <c r="L3373" t="s">
        <v>53</v>
      </c>
      <c r="M3373" t="s">
        <v>55</v>
      </c>
      <c r="O3373" t="str" cm="1">
        <f t="array" ref="O3373">_xlfn.IFS(table_netflix[[#This Row],[release_year]]&gt;=2018, "2018 &amp; after", TRUE, "Before 2018")</f>
        <v>Before 2018</v>
      </c>
      <c r="P3373" s="12">
        <f>DATE(table_netflix[[#This Row],[release_year]],1,1)</f>
        <v>41640</v>
      </c>
      <c r="Q3373" s="12">
        <f t="shared" si="52"/>
        <v>42705</v>
      </c>
      <c r="R3373" s="12" t="str">
        <f>TEXT(table_netflix[[#This Row],[date_added_todate]], "mmm")</f>
        <v>Dec</v>
      </c>
      <c r="S3373" t="s">
        <v>17317</v>
      </c>
    </row>
    <row r="3374" spans="1:19" x14ac:dyDescent="0.3">
      <c r="A3374" t="s">
        <v>17318</v>
      </c>
      <c r="B3374" t="s">
        <v>15</v>
      </c>
      <c r="C3374" t="s">
        <v>17319</v>
      </c>
      <c r="D3374" t="s">
        <v>17320</v>
      </c>
      <c r="E3374" t="s">
        <v>17321</v>
      </c>
      <c r="F3374" t="s">
        <v>18</v>
      </c>
      <c r="G3374" s="14" t="s">
        <v>17311</v>
      </c>
      <c r="H3374">
        <v>2013</v>
      </c>
      <c r="I3374" t="s">
        <v>84</v>
      </c>
      <c r="J3374" t="s">
        <v>3367</v>
      </c>
      <c r="K3374">
        <f>IFERROR(VALUE(LEFT(table_netflix[[#This Row],[duration (in min)]], LEN(table_netflix[[#This Row],[duration (in min)]])-4)),0)</f>
        <v>24</v>
      </c>
      <c r="L3374" t="s">
        <v>53</v>
      </c>
      <c r="O3374" t="str" cm="1">
        <f t="array" ref="O3374">_xlfn.IFS(table_netflix[[#This Row],[release_year]]&gt;=2018, "2018 &amp; after", TRUE, "Before 2018")</f>
        <v>Before 2018</v>
      </c>
      <c r="P3374" s="12">
        <f>DATE(table_netflix[[#This Row],[release_year]],1,1)</f>
        <v>41275</v>
      </c>
      <c r="Q3374" s="12">
        <f t="shared" si="52"/>
        <v>42705</v>
      </c>
      <c r="R3374" s="12" t="str">
        <f>TEXT(table_netflix[[#This Row],[date_added_todate]], "mmm")</f>
        <v>Dec</v>
      </c>
      <c r="S3374" t="s">
        <v>17322</v>
      </c>
    </row>
    <row r="3375" spans="1:19" x14ac:dyDescent="0.3">
      <c r="A3375" t="s">
        <v>17323</v>
      </c>
      <c r="B3375" t="s">
        <v>15</v>
      </c>
      <c r="C3375" t="s">
        <v>17324</v>
      </c>
      <c r="D3375" t="s">
        <v>17325</v>
      </c>
      <c r="E3375" t="s">
        <v>17326</v>
      </c>
      <c r="F3375" t="s">
        <v>6501</v>
      </c>
      <c r="G3375" s="14" t="s">
        <v>17311</v>
      </c>
      <c r="H3375">
        <v>2015</v>
      </c>
      <c r="I3375" t="s">
        <v>62</v>
      </c>
      <c r="J3375" t="s">
        <v>218</v>
      </c>
      <c r="K3375">
        <f>IFERROR(VALUE(LEFT(table_netflix[[#This Row],[duration (in min)]], LEN(table_netflix[[#This Row],[duration (in min)]])-4)),0)</f>
        <v>100</v>
      </c>
      <c r="L3375" t="s">
        <v>71</v>
      </c>
      <c r="M3375" t="s">
        <v>55</v>
      </c>
      <c r="O3375" t="str" cm="1">
        <f t="array" ref="O3375">_xlfn.IFS(table_netflix[[#This Row],[release_year]]&gt;=2018, "2018 &amp; after", TRUE, "Before 2018")</f>
        <v>Before 2018</v>
      </c>
      <c r="P3375" s="12">
        <f>DATE(table_netflix[[#This Row],[release_year]],1,1)</f>
        <v>42005</v>
      </c>
      <c r="Q3375" s="12">
        <f t="shared" si="52"/>
        <v>42705</v>
      </c>
      <c r="R3375" s="12" t="str">
        <f>TEXT(table_netflix[[#This Row],[date_added_todate]], "mmm")</f>
        <v>Dec</v>
      </c>
      <c r="S3375" t="s">
        <v>17327</v>
      </c>
    </row>
    <row r="3376" spans="1:19" x14ac:dyDescent="0.3">
      <c r="A3376" t="s">
        <v>17328</v>
      </c>
      <c r="B3376" t="s">
        <v>15</v>
      </c>
      <c r="C3376" t="s">
        <v>17329</v>
      </c>
      <c r="D3376" t="s">
        <v>17330</v>
      </c>
      <c r="E3376" t="s">
        <v>17331</v>
      </c>
      <c r="F3376" t="s">
        <v>39</v>
      </c>
      <c r="G3376" s="14" t="s">
        <v>17311</v>
      </c>
      <c r="H3376">
        <v>2015</v>
      </c>
      <c r="I3376" t="s">
        <v>27</v>
      </c>
      <c r="J3376" t="s">
        <v>167</v>
      </c>
      <c r="K3376">
        <f>IFERROR(VALUE(LEFT(table_netflix[[#This Row],[duration (in min)]], LEN(table_netflix[[#This Row],[duration (in min)]])-4)),0)</f>
        <v>116</v>
      </c>
      <c r="L3376" t="s">
        <v>53</v>
      </c>
      <c r="M3376" t="s">
        <v>55</v>
      </c>
      <c r="N3376" t="s">
        <v>142</v>
      </c>
      <c r="O3376" t="str" cm="1">
        <f t="array" ref="O3376">_xlfn.IFS(table_netflix[[#This Row],[release_year]]&gt;=2018, "2018 &amp; after", TRUE, "Before 2018")</f>
        <v>Before 2018</v>
      </c>
      <c r="P3376" s="12">
        <f>DATE(table_netflix[[#This Row],[release_year]],1,1)</f>
        <v>42005</v>
      </c>
      <c r="Q3376" s="12">
        <f t="shared" si="52"/>
        <v>42705</v>
      </c>
      <c r="R3376" s="12" t="str">
        <f>TEXT(table_netflix[[#This Row],[date_added_todate]], "mmm")</f>
        <v>Dec</v>
      </c>
      <c r="S3376" t="s">
        <v>17332</v>
      </c>
    </row>
    <row r="3377" spans="1:19" x14ac:dyDescent="0.3">
      <c r="A3377" t="s">
        <v>17333</v>
      </c>
      <c r="B3377" t="s">
        <v>15</v>
      </c>
      <c r="C3377" t="s">
        <v>17334</v>
      </c>
      <c r="D3377" t="s">
        <v>17335</v>
      </c>
      <c r="E3377" t="s">
        <v>17336</v>
      </c>
      <c r="F3377" t="s">
        <v>18</v>
      </c>
      <c r="G3377" s="14" t="s">
        <v>17311</v>
      </c>
      <c r="H3377">
        <v>2016</v>
      </c>
      <c r="I3377" t="s">
        <v>27</v>
      </c>
      <c r="J3377" t="s">
        <v>308</v>
      </c>
      <c r="K3377">
        <f>IFERROR(VALUE(LEFT(table_netflix[[#This Row],[duration (in min)]], LEN(table_netflix[[#This Row],[duration (in min)]])-4)),0)</f>
        <v>92</v>
      </c>
      <c r="L3377" t="s">
        <v>71</v>
      </c>
      <c r="M3377" t="s">
        <v>72</v>
      </c>
      <c r="N3377" t="s">
        <v>54</v>
      </c>
      <c r="O3377" t="str" cm="1">
        <f t="array" ref="O3377">_xlfn.IFS(table_netflix[[#This Row],[release_year]]&gt;=2018, "2018 &amp; after", TRUE, "Before 2018")</f>
        <v>Before 2018</v>
      </c>
      <c r="P3377" s="12">
        <f>DATE(table_netflix[[#This Row],[release_year]],1,1)</f>
        <v>42370</v>
      </c>
      <c r="Q3377" s="12">
        <f t="shared" si="52"/>
        <v>42705</v>
      </c>
      <c r="R3377" s="12" t="str">
        <f>TEXT(table_netflix[[#This Row],[date_added_todate]], "mmm")</f>
        <v>Dec</v>
      </c>
      <c r="S3377" t="s">
        <v>17337</v>
      </c>
    </row>
    <row r="3378" spans="1:19" x14ac:dyDescent="0.3">
      <c r="A3378" t="s">
        <v>17338</v>
      </c>
      <c r="B3378" t="s">
        <v>15</v>
      </c>
      <c r="C3378" t="s">
        <v>17339</v>
      </c>
      <c r="D3378" t="s">
        <v>17340</v>
      </c>
      <c r="E3378" t="s">
        <v>17341</v>
      </c>
      <c r="F3378" t="s">
        <v>18</v>
      </c>
      <c r="G3378" s="14" t="s">
        <v>17311</v>
      </c>
      <c r="H3378">
        <v>1979</v>
      </c>
      <c r="I3378" t="s">
        <v>27</v>
      </c>
      <c r="J3378" t="s">
        <v>2955</v>
      </c>
      <c r="K3378">
        <f>IFERROR(VALUE(LEFT(table_netflix[[#This Row],[duration (in min)]], LEN(table_netflix[[#This Row],[duration (in min)]])-4)),0)</f>
        <v>79</v>
      </c>
      <c r="L3378" t="s">
        <v>852</v>
      </c>
      <c r="O3378" t="str" cm="1">
        <f t="array" ref="O3378">_xlfn.IFS(table_netflix[[#This Row],[release_year]]&gt;=2018, "2018 &amp; after", TRUE, "Before 2018")</f>
        <v>Before 2018</v>
      </c>
      <c r="P3378" s="12">
        <f>DATE(table_netflix[[#This Row],[release_year]],1,1)</f>
        <v>28856</v>
      </c>
      <c r="Q3378" s="12">
        <f t="shared" si="52"/>
        <v>42705</v>
      </c>
      <c r="R3378" s="12" t="str">
        <f>TEXT(table_netflix[[#This Row],[date_added_todate]], "mmm")</f>
        <v>Dec</v>
      </c>
      <c r="S3378" t="s">
        <v>17342</v>
      </c>
    </row>
    <row r="3379" spans="1:19" x14ac:dyDescent="0.3">
      <c r="A3379" t="s">
        <v>17343</v>
      </c>
      <c r="B3379" t="s">
        <v>15</v>
      </c>
      <c r="C3379" t="s">
        <v>17344</v>
      </c>
      <c r="D3379" t="s">
        <v>17345</v>
      </c>
      <c r="E3379" t="s">
        <v>17346</v>
      </c>
      <c r="F3379" t="s">
        <v>39</v>
      </c>
      <c r="G3379" s="14" t="s">
        <v>17311</v>
      </c>
      <c r="H3379">
        <v>2016</v>
      </c>
      <c r="I3379" t="s">
        <v>62</v>
      </c>
      <c r="J3379" t="s">
        <v>2035</v>
      </c>
      <c r="K3379">
        <f>IFERROR(VALUE(LEFT(table_netflix[[#This Row],[duration (in min)]], LEN(table_netflix[[#This Row],[duration (in min)]])-4)),0)</f>
        <v>72</v>
      </c>
      <c r="L3379" t="s">
        <v>53</v>
      </c>
      <c r="M3379" t="s">
        <v>54</v>
      </c>
      <c r="N3379" t="s">
        <v>55</v>
      </c>
      <c r="O3379" t="str" cm="1">
        <f t="array" ref="O3379">_xlfn.IFS(table_netflix[[#This Row],[release_year]]&gt;=2018, "2018 &amp; after", TRUE, "Before 2018")</f>
        <v>Before 2018</v>
      </c>
      <c r="P3379" s="12">
        <f>DATE(table_netflix[[#This Row],[release_year]],1,1)</f>
        <v>42370</v>
      </c>
      <c r="Q3379" s="12">
        <f t="shared" si="52"/>
        <v>42705</v>
      </c>
      <c r="R3379" s="12" t="str">
        <f>TEXT(table_netflix[[#This Row],[date_added_todate]], "mmm")</f>
        <v>Dec</v>
      </c>
      <c r="S3379" t="s">
        <v>17347</v>
      </c>
    </row>
    <row r="3380" spans="1:19" x14ac:dyDescent="0.3">
      <c r="A3380" t="s">
        <v>17348</v>
      </c>
      <c r="B3380" t="s">
        <v>15</v>
      </c>
      <c r="C3380" t="s">
        <v>17349</v>
      </c>
      <c r="D3380" t="s">
        <v>17350</v>
      </c>
      <c r="E3380" t="s">
        <v>17351</v>
      </c>
      <c r="F3380" t="s">
        <v>90</v>
      </c>
      <c r="G3380" s="14" t="s">
        <v>17352</v>
      </c>
      <c r="H3380">
        <v>2016</v>
      </c>
      <c r="I3380" t="s">
        <v>27</v>
      </c>
      <c r="J3380" t="s">
        <v>308</v>
      </c>
      <c r="K3380">
        <f>IFERROR(VALUE(LEFT(table_netflix[[#This Row],[duration (in min)]], LEN(table_netflix[[#This Row],[duration (in min)]])-4)),0)</f>
        <v>92</v>
      </c>
      <c r="L3380" t="s">
        <v>22</v>
      </c>
      <c r="M3380" t="s">
        <v>55</v>
      </c>
      <c r="O3380" t="str" cm="1">
        <f t="array" ref="O3380">_xlfn.IFS(table_netflix[[#This Row],[release_year]]&gt;=2018, "2018 &amp; after", TRUE, "Before 2018")</f>
        <v>Before 2018</v>
      </c>
      <c r="P3380" s="12">
        <f>DATE(table_netflix[[#This Row],[release_year]],1,1)</f>
        <v>42370</v>
      </c>
      <c r="Q3380" s="12">
        <f t="shared" si="52"/>
        <v>42699</v>
      </c>
      <c r="R3380" s="12" t="str">
        <f>TEXT(table_netflix[[#This Row],[date_added_todate]], "mmm")</f>
        <v>Nov</v>
      </c>
      <c r="S3380" t="s">
        <v>17353</v>
      </c>
    </row>
    <row r="3381" spans="1:19" x14ac:dyDescent="0.3">
      <c r="A3381" t="s">
        <v>17354</v>
      </c>
      <c r="B3381" t="s">
        <v>15</v>
      </c>
      <c r="C3381" t="s">
        <v>17355</v>
      </c>
      <c r="D3381" t="s">
        <v>5640</v>
      </c>
      <c r="E3381" t="s">
        <v>17356</v>
      </c>
      <c r="F3381" t="s">
        <v>18</v>
      </c>
      <c r="G3381" s="14" t="s">
        <v>17352</v>
      </c>
      <c r="H3381">
        <v>2016</v>
      </c>
      <c r="I3381" t="s">
        <v>27</v>
      </c>
      <c r="J3381" t="s">
        <v>101</v>
      </c>
      <c r="K3381">
        <f>IFERROR(VALUE(LEFT(table_netflix[[#This Row],[duration (in min)]], LEN(table_netflix[[#This Row],[duration (in min)]])-4)),0)</f>
        <v>61</v>
      </c>
      <c r="L3381" t="s">
        <v>852</v>
      </c>
      <c r="O3381" t="str" cm="1">
        <f t="array" ref="O3381">_xlfn.IFS(table_netflix[[#This Row],[release_year]]&gt;=2018, "2018 &amp; after", TRUE, "Before 2018")</f>
        <v>Before 2018</v>
      </c>
      <c r="P3381" s="12">
        <f>DATE(table_netflix[[#This Row],[release_year]],1,1)</f>
        <v>42370</v>
      </c>
      <c r="Q3381" s="12">
        <f t="shared" si="52"/>
        <v>42699</v>
      </c>
      <c r="R3381" s="12" t="str">
        <f>TEXT(table_netflix[[#This Row],[date_added_todate]], "mmm")</f>
        <v>Nov</v>
      </c>
      <c r="S3381" t="s">
        <v>17357</v>
      </c>
    </row>
    <row r="3382" spans="1:19" x14ac:dyDescent="0.3">
      <c r="A3382" t="s">
        <v>17358</v>
      </c>
      <c r="B3382" t="s">
        <v>15</v>
      </c>
      <c r="C3382" t="s">
        <v>17359</v>
      </c>
      <c r="D3382" t="s">
        <v>17360</v>
      </c>
      <c r="E3382" t="s">
        <v>17361</v>
      </c>
      <c r="F3382" t="s">
        <v>18</v>
      </c>
      <c r="G3382" s="14" t="s">
        <v>17362</v>
      </c>
      <c r="H3382">
        <v>2016</v>
      </c>
      <c r="I3382" t="s">
        <v>27</v>
      </c>
      <c r="J3382" t="s">
        <v>213</v>
      </c>
      <c r="K3382">
        <f>IFERROR(VALUE(LEFT(table_netflix[[#This Row],[duration (in min)]], LEN(table_netflix[[#This Row],[duration (in min)]])-4)),0)</f>
        <v>88</v>
      </c>
      <c r="L3382" t="s">
        <v>53</v>
      </c>
      <c r="M3382" t="s">
        <v>142</v>
      </c>
      <c r="O3382" t="str" cm="1">
        <f t="array" ref="O3382">_xlfn.IFS(table_netflix[[#This Row],[release_year]]&gt;=2018, "2018 &amp; after", TRUE, "Before 2018")</f>
        <v>Before 2018</v>
      </c>
      <c r="P3382" s="12">
        <f>DATE(table_netflix[[#This Row],[release_year]],1,1)</f>
        <v>42370</v>
      </c>
      <c r="Q3382" s="12">
        <f t="shared" si="52"/>
        <v>42696</v>
      </c>
      <c r="R3382" s="12" t="str">
        <f>TEXT(table_netflix[[#This Row],[date_added_todate]], "mmm")</f>
        <v>Nov</v>
      </c>
      <c r="S3382" t="s">
        <v>17363</v>
      </c>
    </row>
    <row r="3383" spans="1:19" x14ac:dyDescent="0.3">
      <c r="A3383" t="s">
        <v>17364</v>
      </c>
      <c r="B3383" t="s">
        <v>15</v>
      </c>
      <c r="C3383" t="s">
        <v>17365</v>
      </c>
      <c r="D3383" t="s">
        <v>13923</v>
      </c>
      <c r="E3383" t="s">
        <v>17366</v>
      </c>
      <c r="F3383" t="s">
        <v>39</v>
      </c>
      <c r="G3383" s="14" t="s">
        <v>17362</v>
      </c>
      <c r="H3383">
        <v>2012</v>
      </c>
      <c r="I3383" t="s">
        <v>62</v>
      </c>
      <c r="J3383" t="s">
        <v>265</v>
      </c>
      <c r="K3383">
        <f>IFERROR(VALUE(LEFT(table_netflix[[#This Row],[duration (in min)]], LEN(table_netflix[[#This Row],[duration (in min)]])-4)),0)</f>
        <v>113</v>
      </c>
      <c r="L3383" t="s">
        <v>53</v>
      </c>
      <c r="M3383" t="s">
        <v>54</v>
      </c>
      <c r="N3383" t="s">
        <v>55</v>
      </c>
      <c r="O3383" t="str" cm="1">
        <f t="array" ref="O3383">_xlfn.IFS(table_netflix[[#This Row],[release_year]]&gt;=2018, "2018 &amp; after", TRUE, "Before 2018")</f>
        <v>Before 2018</v>
      </c>
      <c r="P3383" s="12">
        <f>DATE(table_netflix[[#This Row],[release_year]],1,1)</f>
        <v>40909</v>
      </c>
      <c r="Q3383" s="12">
        <f t="shared" si="52"/>
        <v>42696</v>
      </c>
      <c r="R3383" s="12" t="str">
        <f>TEXT(table_netflix[[#This Row],[date_added_todate]], "mmm")</f>
        <v>Nov</v>
      </c>
      <c r="S3383" t="s">
        <v>17367</v>
      </c>
    </row>
    <row r="3384" spans="1:19" x14ac:dyDescent="0.3">
      <c r="A3384" t="s">
        <v>17368</v>
      </c>
      <c r="B3384" t="s">
        <v>15</v>
      </c>
      <c r="C3384" t="s">
        <v>17369</v>
      </c>
      <c r="D3384" t="s">
        <v>15750</v>
      </c>
      <c r="E3384" t="s">
        <v>14563</v>
      </c>
      <c r="F3384" t="s">
        <v>90</v>
      </c>
      <c r="G3384" s="14" t="s">
        <v>17370</v>
      </c>
      <c r="H3384">
        <v>2016</v>
      </c>
      <c r="I3384" t="s">
        <v>27</v>
      </c>
      <c r="J3384" t="s">
        <v>89</v>
      </c>
      <c r="K3384">
        <f>IFERROR(VALUE(LEFT(table_netflix[[#This Row],[duration (in min)]], LEN(table_netflix[[#This Row],[duration (in min)]])-4)),0)</f>
        <v>67</v>
      </c>
      <c r="L3384" t="s">
        <v>852</v>
      </c>
      <c r="O3384" t="str" cm="1">
        <f t="array" ref="O3384">_xlfn.IFS(table_netflix[[#This Row],[release_year]]&gt;=2018, "2018 &amp; after", TRUE, "Before 2018")</f>
        <v>Before 2018</v>
      </c>
      <c r="P3384" s="12">
        <f>DATE(table_netflix[[#This Row],[release_year]],1,1)</f>
        <v>42370</v>
      </c>
      <c r="Q3384" s="12">
        <f t="shared" si="52"/>
        <v>42695</v>
      </c>
      <c r="R3384" s="12" t="str">
        <f>TEXT(table_netflix[[#This Row],[date_added_todate]], "mmm")</f>
        <v>Nov</v>
      </c>
      <c r="S3384" t="s">
        <v>17371</v>
      </c>
    </row>
    <row r="3385" spans="1:19" x14ac:dyDescent="0.3">
      <c r="A3385" t="s">
        <v>17372</v>
      </c>
      <c r="B3385" t="s">
        <v>15</v>
      </c>
      <c r="C3385" t="s">
        <v>17373</v>
      </c>
      <c r="D3385" t="s">
        <v>9125</v>
      </c>
      <c r="E3385" t="s">
        <v>17374</v>
      </c>
      <c r="F3385" t="s">
        <v>18</v>
      </c>
      <c r="G3385" s="14" t="s">
        <v>17375</v>
      </c>
      <c r="H3385">
        <v>2012</v>
      </c>
      <c r="I3385" t="s">
        <v>27</v>
      </c>
      <c r="J3385" t="s">
        <v>1230</v>
      </c>
      <c r="K3385">
        <f>IFERROR(VALUE(LEFT(table_netflix[[#This Row],[duration (in min)]], LEN(table_netflix[[#This Row],[duration (in min)]])-4)),0)</f>
        <v>65</v>
      </c>
      <c r="L3385" t="s">
        <v>852</v>
      </c>
      <c r="O3385" t="str" cm="1">
        <f t="array" ref="O3385">_xlfn.IFS(table_netflix[[#This Row],[release_year]]&gt;=2018, "2018 &amp; after", TRUE, "Before 2018")</f>
        <v>Before 2018</v>
      </c>
      <c r="P3385" s="12">
        <f>DATE(table_netflix[[#This Row],[release_year]],1,1)</f>
        <v>40909</v>
      </c>
      <c r="Q3385" s="12">
        <f t="shared" si="52"/>
        <v>42693</v>
      </c>
      <c r="R3385" s="12" t="str">
        <f>TEXT(table_netflix[[#This Row],[date_added_todate]], "mmm")</f>
        <v>Nov</v>
      </c>
      <c r="S3385" t="s">
        <v>17376</v>
      </c>
    </row>
    <row r="3386" spans="1:19" x14ac:dyDescent="0.3">
      <c r="A3386" t="s">
        <v>17377</v>
      </c>
      <c r="B3386" t="s">
        <v>15</v>
      </c>
      <c r="C3386" t="s">
        <v>17378</v>
      </c>
      <c r="D3386" t="s">
        <v>7761</v>
      </c>
      <c r="E3386" t="s">
        <v>10842</v>
      </c>
      <c r="F3386" t="s">
        <v>18</v>
      </c>
      <c r="G3386" s="14" t="s">
        <v>17379</v>
      </c>
      <c r="H3386">
        <v>2016</v>
      </c>
      <c r="I3386" t="s">
        <v>27</v>
      </c>
      <c r="J3386" t="s">
        <v>1241</v>
      </c>
      <c r="K3386">
        <f>IFERROR(VALUE(LEFT(table_netflix[[#This Row],[duration (in min)]], LEN(table_netflix[[#This Row],[duration (in min)]])-4)),0)</f>
        <v>62</v>
      </c>
      <c r="L3386" t="s">
        <v>852</v>
      </c>
      <c r="O3386" t="str" cm="1">
        <f t="array" ref="O3386">_xlfn.IFS(table_netflix[[#This Row],[release_year]]&gt;=2018, "2018 &amp; after", TRUE, "Before 2018")</f>
        <v>Before 2018</v>
      </c>
      <c r="P3386" s="12">
        <f>DATE(table_netflix[[#This Row],[release_year]],1,1)</f>
        <v>42370</v>
      </c>
      <c r="Q3386" s="12">
        <f t="shared" si="52"/>
        <v>42692</v>
      </c>
      <c r="R3386" s="12" t="str">
        <f>TEXT(table_netflix[[#This Row],[date_added_todate]], "mmm")</f>
        <v>Nov</v>
      </c>
      <c r="S3386" t="s">
        <v>17380</v>
      </c>
    </row>
    <row r="3387" spans="1:19" x14ac:dyDescent="0.3">
      <c r="A3387" t="s">
        <v>17381</v>
      </c>
      <c r="B3387" t="s">
        <v>15</v>
      </c>
      <c r="C3387" t="s">
        <v>17382</v>
      </c>
      <c r="D3387" t="s">
        <v>17383</v>
      </c>
      <c r="E3387" t="s">
        <v>17384</v>
      </c>
      <c r="F3387" t="s">
        <v>307</v>
      </c>
      <c r="G3387" s="14" t="s">
        <v>17379</v>
      </c>
      <c r="H3387">
        <v>2016</v>
      </c>
      <c r="I3387" t="s">
        <v>27</v>
      </c>
      <c r="J3387" t="s">
        <v>634</v>
      </c>
      <c r="K3387">
        <f>IFERROR(VALUE(LEFT(table_netflix[[#This Row],[duration (in min)]], LEN(table_netflix[[#This Row],[duration (in min)]])-4)),0)</f>
        <v>107</v>
      </c>
      <c r="L3387" t="s">
        <v>53</v>
      </c>
      <c r="M3387" t="s">
        <v>54</v>
      </c>
      <c r="N3387" t="s">
        <v>55</v>
      </c>
      <c r="O3387" t="str" cm="1">
        <f t="array" ref="O3387">_xlfn.IFS(table_netflix[[#This Row],[release_year]]&gt;=2018, "2018 &amp; after", TRUE, "Before 2018")</f>
        <v>Before 2018</v>
      </c>
      <c r="P3387" s="12">
        <f>DATE(table_netflix[[#This Row],[release_year]],1,1)</f>
        <v>42370</v>
      </c>
      <c r="Q3387" s="12">
        <f t="shared" si="52"/>
        <v>42692</v>
      </c>
      <c r="R3387" s="12" t="str">
        <f>TEXT(table_netflix[[#This Row],[date_added_todate]], "mmm")</f>
        <v>Nov</v>
      </c>
      <c r="S3387" t="s">
        <v>17385</v>
      </c>
    </row>
    <row r="3388" spans="1:19" x14ac:dyDescent="0.3">
      <c r="A3388" t="s">
        <v>17386</v>
      </c>
      <c r="B3388" t="s">
        <v>15</v>
      </c>
      <c r="C3388" t="s">
        <v>17387</v>
      </c>
      <c r="D3388" t="s">
        <v>17388</v>
      </c>
      <c r="E3388" t="s">
        <v>17389</v>
      </c>
      <c r="F3388" t="s">
        <v>80</v>
      </c>
      <c r="G3388" s="14" t="s">
        <v>17390</v>
      </c>
      <c r="H3388">
        <v>2016</v>
      </c>
      <c r="I3388" t="s">
        <v>27</v>
      </c>
      <c r="J3388" t="s">
        <v>942</v>
      </c>
      <c r="K3388">
        <f>IFERROR(VALUE(LEFT(table_netflix[[#This Row],[duration (in min)]], LEN(table_netflix[[#This Row],[duration (in min)]])-4)),0)</f>
        <v>69</v>
      </c>
      <c r="L3388" t="s">
        <v>852</v>
      </c>
      <c r="O3388" t="str" cm="1">
        <f t="array" ref="O3388">_xlfn.IFS(table_netflix[[#This Row],[release_year]]&gt;=2018, "2018 &amp; after", TRUE, "Before 2018")</f>
        <v>Before 2018</v>
      </c>
      <c r="P3388" s="12">
        <f>DATE(table_netflix[[#This Row],[release_year]],1,1)</f>
        <v>42370</v>
      </c>
      <c r="Q3388" s="12">
        <f t="shared" si="52"/>
        <v>42689</v>
      </c>
      <c r="R3388" s="12" t="str">
        <f>TEXT(table_netflix[[#This Row],[date_added_todate]], "mmm")</f>
        <v>Nov</v>
      </c>
      <c r="S3388" t="s">
        <v>17391</v>
      </c>
    </row>
    <row r="3389" spans="1:19" x14ac:dyDescent="0.3">
      <c r="A3389" t="s">
        <v>17392</v>
      </c>
      <c r="B3389" t="s">
        <v>15</v>
      </c>
      <c r="C3389" t="s">
        <v>17393</v>
      </c>
      <c r="D3389" t="s">
        <v>17394</v>
      </c>
      <c r="E3389" t="s">
        <v>17395</v>
      </c>
      <c r="F3389" t="s">
        <v>39</v>
      </c>
      <c r="G3389" s="14" t="s">
        <v>17390</v>
      </c>
      <c r="H3389">
        <v>2012</v>
      </c>
      <c r="I3389" t="s">
        <v>27</v>
      </c>
      <c r="J3389" t="s">
        <v>1955</v>
      </c>
      <c r="K3389">
        <f>IFERROR(VALUE(LEFT(table_netflix[[#This Row],[duration (in min)]], LEN(table_netflix[[#This Row],[duration (in min)]])-4)),0)</f>
        <v>77</v>
      </c>
      <c r="L3389" t="s">
        <v>53</v>
      </c>
      <c r="M3389" t="s">
        <v>54</v>
      </c>
      <c r="N3389" t="s">
        <v>55</v>
      </c>
      <c r="O3389" t="str" cm="1">
        <f t="array" ref="O3389">_xlfn.IFS(table_netflix[[#This Row],[release_year]]&gt;=2018, "2018 &amp; after", TRUE, "Before 2018")</f>
        <v>Before 2018</v>
      </c>
      <c r="P3389" s="12">
        <f>DATE(table_netflix[[#This Row],[release_year]],1,1)</f>
        <v>40909</v>
      </c>
      <c r="Q3389" s="12">
        <f t="shared" si="52"/>
        <v>42689</v>
      </c>
      <c r="R3389" s="12" t="str">
        <f>TEXT(table_netflix[[#This Row],[date_added_todate]], "mmm")</f>
        <v>Nov</v>
      </c>
      <c r="S3389" t="s">
        <v>17396</v>
      </c>
    </row>
    <row r="3390" spans="1:19" x14ac:dyDescent="0.3">
      <c r="A3390" t="s">
        <v>17397</v>
      </c>
      <c r="B3390" t="s">
        <v>15</v>
      </c>
      <c r="C3390" t="s">
        <v>17398</v>
      </c>
      <c r="D3390" t="s">
        <v>2559</v>
      </c>
      <c r="E3390" t="s">
        <v>17399</v>
      </c>
      <c r="F3390" t="s">
        <v>18</v>
      </c>
      <c r="G3390" s="14" t="s">
        <v>17400</v>
      </c>
      <c r="H3390">
        <v>2016</v>
      </c>
      <c r="I3390" t="s">
        <v>62</v>
      </c>
      <c r="J3390" t="s">
        <v>174</v>
      </c>
      <c r="K3390">
        <f>IFERROR(VALUE(LEFT(table_netflix[[#This Row],[duration (in min)]], LEN(table_netflix[[#This Row],[duration (in min)]])-4)),0)</f>
        <v>98</v>
      </c>
      <c r="L3390" t="s">
        <v>144</v>
      </c>
      <c r="M3390" t="s">
        <v>85</v>
      </c>
      <c r="O3390" t="str" cm="1">
        <f t="array" ref="O3390">_xlfn.IFS(table_netflix[[#This Row],[release_year]]&gt;=2018, "2018 &amp; after", TRUE, "Before 2018")</f>
        <v>Before 2018</v>
      </c>
      <c r="P3390" s="12">
        <f>DATE(table_netflix[[#This Row],[release_year]],1,1)</f>
        <v>42370</v>
      </c>
      <c r="Q3390" s="12">
        <f t="shared" si="52"/>
        <v>42685</v>
      </c>
      <c r="R3390" s="12" t="str">
        <f>TEXT(table_netflix[[#This Row],[date_added_todate]], "mmm")</f>
        <v>Nov</v>
      </c>
      <c r="S3390" t="s">
        <v>17401</v>
      </c>
    </row>
    <row r="3391" spans="1:19" x14ac:dyDescent="0.3">
      <c r="A3391" t="s">
        <v>17403</v>
      </c>
      <c r="B3391" t="s">
        <v>15</v>
      </c>
      <c r="C3391" t="s">
        <v>17404</v>
      </c>
      <c r="D3391" t="s">
        <v>17405</v>
      </c>
      <c r="E3391" t="s">
        <v>17406</v>
      </c>
      <c r="F3391" t="s">
        <v>18</v>
      </c>
      <c r="G3391" s="14" t="s">
        <v>17402</v>
      </c>
      <c r="H3391">
        <v>2016</v>
      </c>
      <c r="I3391" t="s">
        <v>27</v>
      </c>
      <c r="J3391" t="s">
        <v>2552</v>
      </c>
      <c r="K3391">
        <f>IFERROR(VALUE(LEFT(table_netflix[[#This Row],[duration (in min)]], LEN(table_netflix[[#This Row],[duration (in min)]])-4)),0)</f>
        <v>71</v>
      </c>
      <c r="L3391" t="s">
        <v>852</v>
      </c>
      <c r="O3391" t="str" cm="1">
        <f t="array" ref="O3391">_xlfn.IFS(table_netflix[[#This Row],[release_year]]&gt;=2018, "2018 &amp; after", TRUE, "Before 2018")</f>
        <v>Before 2018</v>
      </c>
      <c r="P3391" s="12">
        <f>DATE(table_netflix[[#This Row],[release_year]],1,1)</f>
        <v>42370</v>
      </c>
      <c r="Q3391" s="12">
        <f t="shared" si="52"/>
        <v>42684</v>
      </c>
      <c r="R3391" s="12" t="str">
        <f>TEXT(table_netflix[[#This Row],[date_added_todate]], "mmm")</f>
        <v>Nov</v>
      </c>
      <c r="S3391" t="s">
        <v>17407</v>
      </c>
    </row>
    <row r="3392" spans="1:19" x14ac:dyDescent="0.3">
      <c r="A3392" t="s">
        <v>17408</v>
      </c>
      <c r="B3392" t="s">
        <v>15</v>
      </c>
      <c r="C3392" t="s">
        <v>17409</v>
      </c>
      <c r="D3392" t="s">
        <v>7592</v>
      </c>
      <c r="E3392" t="s">
        <v>17410</v>
      </c>
      <c r="F3392" t="s">
        <v>18</v>
      </c>
      <c r="G3392" s="14" t="s">
        <v>17411</v>
      </c>
      <c r="H3392">
        <v>2016</v>
      </c>
      <c r="I3392" t="s">
        <v>27</v>
      </c>
      <c r="J3392" t="s">
        <v>851</v>
      </c>
      <c r="K3392">
        <f>IFERROR(VALUE(LEFT(table_netflix[[#This Row],[duration (in min)]], LEN(table_netflix[[#This Row],[duration (in min)]])-4)),0)</f>
        <v>64</v>
      </c>
      <c r="L3392" t="s">
        <v>852</v>
      </c>
      <c r="O3392" t="str" cm="1">
        <f t="array" ref="O3392">_xlfn.IFS(table_netflix[[#This Row],[release_year]]&gt;=2018, "2018 &amp; after", TRUE, "Before 2018")</f>
        <v>Before 2018</v>
      </c>
      <c r="P3392" s="12">
        <f>DATE(table_netflix[[#This Row],[release_year]],1,1)</f>
        <v>42370</v>
      </c>
      <c r="Q3392" s="12">
        <f t="shared" si="52"/>
        <v>42678</v>
      </c>
      <c r="R3392" s="12" t="str">
        <f>TEXT(table_netflix[[#This Row],[date_added_todate]], "mmm")</f>
        <v>Nov</v>
      </c>
      <c r="S3392" t="s">
        <v>17412</v>
      </c>
    </row>
    <row r="3393" spans="1:19" x14ac:dyDescent="0.3">
      <c r="A3393" t="s">
        <v>17413</v>
      </c>
      <c r="B3393" t="s">
        <v>15</v>
      </c>
      <c r="C3393" t="s">
        <v>17414</v>
      </c>
      <c r="D3393" t="s">
        <v>5301</v>
      </c>
      <c r="F3393" t="s">
        <v>2385</v>
      </c>
      <c r="G3393" s="14" t="s">
        <v>17411</v>
      </c>
      <c r="H3393">
        <v>2016</v>
      </c>
      <c r="I3393" t="s">
        <v>62</v>
      </c>
      <c r="J3393" t="s">
        <v>626</v>
      </c>
      <c r="K3393">
        <f>IFERROR(VALUE(LEFT(table_netflix[[#This Row],[duration (in min)]], LEN(table_netflix[[#This Row],[duration (in min)]])-4)),0)</f>
        <v>112</v>
      </c>
      <c r="L3393" t="s">
        <v>22</v>
      </c>
      <c r="O3393" t="str" cm="1">
        <f t="array" ref="O3393">_xlfn.IFS(table_netflix[[#This Row],[release_year]]&gt;=2018, "2018 &amp; after", TRUE, "Before 2018")</f>
        <v>Before 2018</v>
      </c>
      <c r="P3393" s="12">
        <f>DATE(table_netflix[[#This Row],[release_year]],1,1)</f>
        <v>42370</v>
      </c>
      <c r="Q3393" s="12">
        <f t="shared" si="52"/>
        <v>42678</v>
      </c>
      <c r="R3393" s="12" t="str">
        <f>TEXT(table_netflix[[#This Row],[date_added_todate]], "mmm")</f>
        <v>Nov</v>
      </c>
      <c r="S3393" t="s">
        <v>17415</v>
      </c>
    </row>
    <row r="3394" spans="1:19" x14ac:dyDescent="0.3">
      <c r="A3394" t="s">
        <v>17416</v>
      </c>
      <c r="B3394" t="s">
        <v>15</v>
      </c>
      <c r="C3394" t="s">
        <v>17417</v>
      </c>
      <c r="D3394" t="s">
        <v>17418</v>
      </c>
      <c r="E3394" t="s">
        <v>17419</v>
      </c>
      <c r="F3394" t="s">
        <v>61</v>
      </c>
      <c r="G3394" s="14" t="s">
        <v>17420</v>
      </c>
      <c r="H3394">
        <v>2015</v>
      </c>
      <c r="I3394" t="s">
        <v>84</v>
      </c>
      <c r="J3394" t="s">
        <v>858</v>
      </c>
      <c r="K3394">
        <f>IFERROR(VALUE(LEFT(table_netflix[[#This Row],[duration (in min)]], LEN(table_netflix[[#This Row],[duration (in min)]])-4)),0)</f>
        <v>59</v>
      </c>
      <c r="L3394" t="s">
        <v>22</v>
      </c>
      <c r="O3394" t="str" cm="1">
        <f t="array" ref="O3394">_xlfn.IFS(table_netflix[[#This Row],[release_year]]&gt;=2018, "2018 &amp; after", TRUE, "Before 2018")</f>
        <v>Before 2018</v>
      </c>
      <c r="P3394" s="12">
        <f>DATE(table_netflix[[#This Row],[release_year]],1,1)</f>
        <v>42005</v>
      </c>
      <c r="Q3394" s="12">
        <f t="shared" ref="Q3394:Q3457" si="53">IF(G3394&lt;&gt;"", DATE(RIGHT(G3394,4), MONTH(1 &amp; LEFT(G3394,FIND(" ",G3394)-1)), MID(G3394, FIND(" ", G3394)+1, FIND(",", G3394)-FIND(" ", G3394)-1)), "")</f>
        <v>42675</v>
      </c>
      <c r="R3394" s="12" t="str">
        <f>TEXT(table_netflix[[#This Row],[date_added_todate]], "mmm")</f>
        <v>Nov</v>
      </c>
      <c r="S3394" t="s">
        <v>17421</v>
      </c>
    </row>
    <row r="3395" spans="1:19" x14ac:dyDescent="0.3">
      <c r="A3395" t="s">
        <v>17422</v>
      </c>
      <c r="B3395" t="s">
        <v>15</v>
      </c>
      <c r="C3395" t="s">
        <v>17423</v>
      </c>
      <c r="D3395" t="s">
        <v>15699</v>
      </c>
      <c r="E3395" t="s">
        <v>17424</v>
      </c>
      <c r="F3395" t="s">
        <v>18</v>
      </c>
      <c r="G3395" s="14" t="s">
        <v>17420</v>
      </c>
      <c r="H3395">
        <v>2016</v>
      </c>
      <c r="I3395" t="s">
        <v>27</v>
      </c>
      <c r="J3395" t="s">
        <v>46</v>
      </c>
      <c r="K3395">
        <f>IFERROR(VALUE(LEFT(table_netflix[[#This Row],[duration (in min)]], LEN(table_netflix[[#This Row],[duration (in min)]])-4)),0)</f>
        <v>91</v>
      </c>
      <c r="L3395" t="s">
        <v>22</v>
      </c>
      <c r="O3395" t="str" cm="1">
        <f t="array" ref="O3395">_xlfn.IFS(table_netflix[[#This Row],[release_year]]&gt;=2018, "2018 &amp; after", TRUE, "Before 2018")</f>
        <v>Before 2018</v>
      </c>
      <c r="P3395" s="12">
        <f>DATE(table_netflix[[#This Row],[release_year]],1,1)</f>
        <v>42370</v>
      </c>
      <c r="Q3395" s="12">
        <f t="shared" si="53"/>
        <v>42675</v>
      </c>
      <c r="R3395" s="12" t="str">
        <f>TEXT(table_netflix[[#This Row],[date_added_todate]], "mmm")</f>
        <v>Nov</v>
      </c>
      <c r="S3395" t="s">
        <v>17425</v>
      </c>
    </row>
    <row r="3396" spans="1:19" x14ac:dyDescent="0.3">
      <c r="A3396" t="s">
        <v>17426</v>
      </c>
      <c r="B3396" t="s">
        <v>15</v>
      </c>
      <c r="C3396" t="s">
        <v>17427</v>
      </c>
      <c r="D3396" t="s">
        <v>17428</v>
      </c>
      <c r="E3396" t="s">
        <v>17429</v>
      </c>
      <c r="F3396" t="s">
        <v>301</v>
      </c>
      <c r="G3396" s="14" t="s">
        <v>17420</v>
      </c>
      <c r="H3396">
        <v>2015</v>
      </c>
      <c r="I3396" t="s">
        <v>27</v>
      </c>
      <c r="J3396" t="s">
        <v>634</v>
      </c>
      <c r="K3396">
        <f>IFERROR(VALUE(LEFT(table_netflix[[#This Row],[duration (in min)]], LEN(table_netflix[[#This Row],[duration (in min)]])-4)),0)</f>
        <v>107</v>
      </c>
      <c r="L3396" t="s">
        <v>71</v>
      </c>
      <c r="M3396" t="s">
        <v>55</v>
      </c>
      <c r="N3396" t="s">
        <v>107</v>
      </c>
      <c r="O3396" t="str" cm="1">
        <f t="array" ref="O3396">_xlfn.IFS(table_netflix[[#This Row],[release_year]]&gt;=2018, "2018 &amp; after", TRUE, "Before 2018")</f>
        <v>Before 2018</v>
      </c>
      <c r="P3396" s="12">
        <f>DATE(table_netflix[[#This Row],[release_year]],1,1)</f>
        <v>42005</v>
      </c>
      <c r="Q3396" s="12">
        <f t="shared" si="53"/>
        <v>42675</v>
      </c>
      <c r="R3396" s="12" t="str">
        <f>TEXT(table_netflix[[#This Row],[date_added_todate]], "mmm")</f>
        <v>Nov</v>
      </c>
      <c r="S3396" t="s">
        <v>17430</v>
      </c>
    </row>
    <row r="3397" spans="1:19" x14ac:dyDescent="0.3">
      <c r="A3397" t="s">
        <v>17431</v>
      </c>
      <c r="B3397" t="s">
        <v>15</v>
      </c>
      <c r="C3397" t="s">
        <v>17432</v>
      </c>
      <c r="D3397" t="s">
        <v>12988</v>
      </c>
      <c r="E3397" t="s">
        <v>17433</v>
      </c>
      <c r="F3397" t="s">
        <v>523</v>
      </c>
      <c r="G3397" s="14" t="s">
        <v>17434</v>
      </c>
      <c r="H3397">
        <v>2016</v>
      </c>
      <c r="I3397" t="s">
        <v>344</v>
      </c>
      <c r="J3397" t="s">
        <v>308</v>
      </c>
      <c r="K3397">
        <f>IFERROR(VALUE(LEFT(table_netflix[[#This Row],[duration (in min)]], LEN(table_netflix[[#This Row],[duration (in min)]])-4)),0)</f>
        <v>92</v>
      </c>
      <c r="L3397" t="s">
        <v>47</v>
      </c>
      <c r="M3397" t="s">
        <v>85</v>
      </c>
      <c r="O3397" t="str" cm="1">
        <f t="array" ref="O3397">_xlfn.IFS(table_netflix[[#This Row],[release_year]]&gt;=2018, "2018 &amp; after", TRUE, "Before 2018")</f>
        <v>Before 2018</v>
      </c>
      <c r="P3397" s="12">
        <f>DATE(table_netflix[[#This Row],[release_year]],1,1)</f>
        <v>42370</v>
      </c>
      <c r="Q3397" s="12">
        <f t="shared" si="53"/>
        <v>42672</v>
      </c>
      <c r="R3397" s="12" t="str">
        <f>TEXT(table_netflix[[#This Row],[date_added_todate]], "mmm")</f>
        <v>Oct</v>
      </c>
      <c r="S3397" t="s">
        <v>17435</v>
      </c>
    </row>
    <row r="3398" spans="1:19" x14ac:dyDescent="0.3">
      <c r="A3398" t="s">
        <v>17436</v>
      </c>
      <c r="B3398" t="s">
        <v>15</v>
      </c>
      <c r="C3398" t="s">
        <v>17437</v>
      </c>
      <c r="D3398" t="s">
        <v>17438</v>
      </c>
      <c r="E3398" t="s">
        <v>17439</v>
      </c>
      <c r="F3398" t="s">
        <v>523</v>
      </c>
      <c r="G3398" s="14" t="s">
        <v>17440</v>
      </c>
      <c r="H3398">
        <v>2016</v>
      </c>
      <c r="I3398" t="s">
        <v>62</v>
      </c>
      <c r="J3398" t="s">
        <v>583</v>
      </c>
      <c r="K3398">
        <f>IFERROR(VALUE(LEFT(table_netflix[[#This Row],[duration (in min)]], LEN(table_netflix[[#This Row],[duration (in min)]])-4)),0)</f>
        <v>89</v>
      </c>
      <c r="L3398" t="s">
        <v>126</v>
      </c>
      <c r="M3398" t="s">
        <v>55</v>
      </c>
      <c r="N3398" t="s">
        <v>142</v>
      </c>
      <c r="O3398" t="str" cm="1">
        <f t="array" ref="O3398">_xlfn.IFS(table_netflix[[#This Row],[release_year]]&gt;=2018, "2018 &amp; after", TRUE, "Before 2018")</f>
        <v>Before 2018</v>
      </c>
      <c r="P3398" s="12">
        <f>DATE(table_netflix[[#This Row],[release_year]],1,1)</f>
        <v>42370</v>
      </c>
      <c r="Q3398" s="12">
        <f t="shared" si="53"/>
        <v>42671</v>
      </c>
      <c r="R3398" s="12" t="str">
        <f>TEXT(table_netflix[[#This Row],[date_added_todate]], "mmm")</f>
        <v>Oct</v>
      </c>
      <c r="S3398" t="s">
        <v>17441</v>
      </c>
    </row>
    <row r="3399" spans="1:19" x14ac:dyDescent="0.3">
      <c r="A3399" t="s">
        <v>17442</v>
      </c>
      <c r="B3399" t="s">
        <v>15</v>
      </c>
      <c r="C3399" t="s">
        <v>17443</v>
      </c>
      <c r="D3399" t="s">
        <v>17444</v>
      </c>
      <c r="E3399" t="s">
        <v>17444</v>
      </c>
      <c r="F3399" t="s">
        <v>61</v>
      </c>
      <c r="G3399" s="14" t="s">
        <v>17440</v>
      </c>
      <c r="H3399">
        <v>2016</v>
      </c>
      <c r="I3399" t="s">
        <v>84</v>
      </c>
      <c r="J3399" t="s">
        <v>634</v>
      </c>
      <c r="K3399">
        <f>IFERROR(VALUE(LEFT(table_netflix[[#This Row],[duration (in min)]], LEN(table_netflix[[#This Row],[duration (in min)]])-4)),0)</f>
        <v>107</v>
      </c>
      <c r="L3399" t="s">
        <v>22</v>
      </c>
      <c r="O3399" t="str" cm="1">
        <f t="array" ref="O3399">_xlfn.IFS(table_netflix[[#This Row],[release_year]]&gt;=2018, "2018 &amp; after", TRUE, "Before 2018")</f>
        <v>Before 2018</v>
      </c>
      <c r="P3399" s="12">
        <f>DATE(table_netflix[[#This Row],[release_year]],1,1)</f>
        <v>42370</v>
      </c>
      <c r="Q3399" s="12">
        <f t="shared" si="53"/>
        <v>42671</v>
      </c>
      <c r="R3399" s="12" t="str">
        <f>TEXT(table_netflix[[#This Row],[date_added_todate]], "mmm")</f>
        <v>Oct</v>
      </c>
      <c r="S3399" t="s">
        <v>17445</v>
      </c>
    </row>
    <row r="3400" spans="1:19" x14ac:dyDescent="0.3">
      <c r="A3400" t="s">
        <v>17446</v>
      </c>
      <c r="B3400" t="s">
        <v>15</v>
      </c>
      <c r="C3400" t="s">
        <v>17447</v>
      </c>
      <c r="D3400" t="s">
        <v>17448</v>
      </c>
      <c r="E3400" t="s">
        <v>17449</v>
      </c>
      <c r="F3400" t="s">
        <v>307</v>
      </c>
      <c r="G3400" s="14" t="s">
        <v>17440</v>
      </c>
      <c r="H3400">
        <v>2016</v>
      </c>
      <c r="I3400" t="s">
        <v>62</v>
      </c>
      <c r="J3400" t="s">
        <v>92</v>
      </c>
      <c r="K3400">
        <f>IFERROR(VALUE(LEFT(table_netflix[[#This Row],[duration (in min)]], LEN(table_netflix[[#This Row],[duration (in min)]])-4)),0)</f>
        <v>94</v>
      </c>
      <c r="L3400" t="s">
        <v>71</v>
      </c>
      <c r="M3400" t="s">
        <v>72</v>
      </c>
      <c r="N3400" t="s">
        <v>55</v>
      </c>
      <c r="O3400" t="str" cm="1">
        <f t="array" ref="O3400">_xlfn.IFS(table_netflix[[#This Row],[release_year]]&gt;=2018, "2018 &amp; after", TRUE, "Before 2018")</f>
        <v>Before 2018</v>
      </c>
      <c r="P3400" s="12">
        <f>DATE(table_netflix[[#This Row],[release_year]],1,1)</f>
        <v>42370</v>
      </c>
      <c r="Q3400" s="12">
        <f t="shared" si="53"/>
        <v>42671</v>
      </c>
      <c r="R3400" s="12" t="str">
        <f>TEXT(table_netflix[[#This Row],[date_added_todate]], "mmm")</f>
        <v>Oct</v>
      </c>
      <c r="S3400" t="s">
        <v>17450</v>
      </c>
    </row>
    <row r="3401" spans="1:19" x14ac:dyDescent="0.3">
      <c r="A3401" t="s">
        <v>17451</v>
      </c>
      <c r="B3401" t="s">
        <v>15</v>
      </c>
      <c r="C3401" t="s">
        <v>17452</v>
      </c>
      <c r="D3401" t="s">
        <v>17453</v>
      </c>
      <c r="E3401" t="s">
        <v>17454</v>
      </c>
      <c r="F3401" t="s">
        <v>307</v>
      </c>
      <c r="G3401" s="14" t="s">
        <v>17440</v>
      </c>
      <c r="H3401">
        <v>2016</v>
      </c>
      <c r="I3401" t="s">
        <v>27</v>
      </c>
      <c r="J3401" t="s">
        <v>141</v>
      </c>
      <c r="K3401">
        <f>IFERROR(VALUE(LEFT(table_netflix[[#This Row],[duration (in min)]], LEN(table_netflix[[#This Row],[duration (in min)]])-4)),0)</f>
        <v>110</v>
      </c>
      <c r="L3401" t="s">
        <v>71</v>
      </c>
      <c r="M3401" t="s">
        <v>55</v>
      </c>
      <c r="O3401" t="str" cm="1">
        <f t="array" ref="O3401">_xlfn.IFS(table_netflix[[#This Row],[release_year]]&gt;=2018, "2018 &amp; after", TRUE, "Before 2018")</f>
        <v>Before 2018</v>
      </c>
      <c r="P3401" s="12">
        <f>DATE(table_netflix[[#This Row],[release_year]],1,1)</f>
        <v>42370</v>
      </c>
      <c r="Q3401" s="12">
        <f t="shared" si="53"/>
        <v>42671</v>
      </c>
      <c r="R3401" s="12" t="str">
        <f>TEXT(table_netflix[[#This Row],[date_added_todate]], "mmm")</f>
        <v>Oct</v>
      </c>
      <c r="S3401" t="s">
        <v>17455</v>
      </c>
    </row>
    <row r="3402" spans="1:19" x14ac:dyDescent="0.3">
      <c r="A3402" t="s">
        <v>17456</v>
      </c>
      <c r="B3402" t="s">
        <v>15</v>
      </c>
      <c r="C3402" t="s">
        <v>17457</v>
      </c>
      <c r="D3402" t="s">
        <v>17458</v>
      </c>
      <c r="E3402" t="s">
        <v>17459</v>
      </c>
      <c r="F3402" t="s">
        <v>307</v>
      </c>
      <c r="G3402" s="14" t="s">
        <v>17440</v>
      </c>
      <c r="H3402">
        <v>2016</v>
      </c>
      <c r="I3402" t="s">
        <v>27</v>
      </c>
      <c r="J3402" t="s">
        <v>1186</v>
      </c>
      <c r="K3402">
        <f>IFERROR(VALUE(LEFT(table_netflix[[#This Row],[duration (in min)]], LEN(table_netflix[[#This Row],[duration (in min)]])-4)),0)</f>
        <v>81</v>
      </c>
      <c r="L3402" t="s">
        <v>71</v>
      </c>
      <c r="M3402" t="s">
        <v>72</v>
      </c>
      <c r="N3402" t="s">
        <v>55</v>
      </c>
      <c r="O3402" t="str" cm="1">
        <f t="array" ref="O3402">_xlfn.IFS(table_netflix[[#This Row],[release_year]]&gt;=2018, "2018 &amp; after", TRUE, "Before 2018")</f>
        <v>Before 2018</v>
      </c>
      <c r="P3402" s="12">
        <f>DATE(table_netflix[[#This Row],[release_year]],1,1)</f>
        <v>42370</v>
      </c>
      <c r="Q3402" s="12">
        <f t="shared" si="53"/>
        <v>42671</v>
      </c>
      <c r="R3402" s="12" t="str">
        <f>TEXT(table_netflix[[#This Row],[date_added_todate]], "mmm")</f>
        <v>Oct</v>
      </c>
      <c r="S3402" t="s">
        <v>17460</v>
      </c>
    </row>
    <row r="3403" spans="1:19" x14ac:dyDescent="0.3">
      <c r="A3403" t="s">
        <v>17461</v>
      </c>
      <c r="B3403" t="s">
        <v>15</v>
      </c>
      <c r="C3403" t="s">
        <v>17462</v>
      </c>
      <c r="D3403" t="s">
        <v>17463</v>
      </c>
      <c r="E3403" t="s">
        <v>17464</v>
      </c>
      <c r="F3403" t="s">
        <v>301</v>
      </c>
      <c r="G3403" s="14" t="s">
        <v>17465</v>
      </c>
      <c r="H3403">
        <v>2016</v>
      </c>
      <c r="I3403" t="s">
        <v>27</v>
      </c>
      <c r="J3403" t="s">
        <v>1955</v>
      </c>
      <c r="K3403">
        <f>IFERROR(VALUE(LEFT(table_netflix[[#This Row],[duration (in min)]], LEN(table_netflix[[#This Row],[duration (in min)]])-4)),0)</f>
        <v>77</v>
      </c>
      <c r="L3403" t="s">
        <v>53</v>
      </c>
      <c r="M3403" t="s">
        <v>55</v>
      </c>
      <c r="O3403" t="str" cm="1">
        <f t="array" ref="O3403">_xlfn.IFS(table_netflix[[#This Row],[release_year]]&gt;=2018, "2018 &amp; after", TRUE, "Before 2018")</f>
        <v>Before 2018</v>
      </c>
      <c r="P3403" s="12">
        <f>DATE(table_netflix[[#This Row],[release_year]],1,1)</f>
        <v>42370</v>
      </c>
      <c r="Q3403" s="12">
        <f t="shared" si="53"/>
        <v>42670</v>
      </c>
      <c r="R3403" s="12" t="str">
        <f>TEXT(table_netflix[[#This Row],[date_added_todate]], "mmm")</f>
        <v>Oct</v>
      </c>
      <c r="S3403" t="s">
        <v>17466</v>
      </c>
    </row>
    <row r="3404" spans="1:19" x14ac:dyDescent="0.3">
      <c r="A3404" t="s">
        <v>17468</v>
      </c>
      <c r="B3404" t="s">
        <v>15</v>
      </c>
      <c r="C3404" t="s">
        <v>17469</v>
      </c>
      <c r="D3404" t="s">
        <v>13522</v>
      </c>
      <c r="E3404" t="s">
        <v>13523</v>
      </c>
      <c r="F3404" t="s">
        <v>18</v>
      </c>
      <c r="G3404" s="14" t="s">
        <v>17467</v>
      </c>
      <c r="H3404">
        <v>2016</v>
      </c>
      <c r="I3404" t="s">
        <v>27</v>
      </c>
      <c r="J3404" t="s">
        <v>851</v>
      </c>
      <c r="K3404">
        <f>IFERROR(VALUE(LEFT(table_netflix[[#This Row],[duration (in min)]], LEN(table_netflix[[#This Row],[duration (in min)]])-4)),0)</f>
        <v>64</v>
      </c>
      <c r="L3404" t="s">
        <v>852</v>
      </c>
      <c r="O3404" t="str" cm="1">
        <f t="array" ref="O3404">_xlfn.IFS(table_netflix[[#This Row],[release_year]]&gt;=2018, "2018 &amp; after", TRUE, "Before 2018")</f>
        <v>Before 2018</v>
      </c>
      <c r="P3404" s="12">
        <f>DATE(table_netflix[[#This Row],[release_year]],1,1)</f>
        <v>42370</v>
      </c>
      <c r="Q3404" s="12">
        <f t="shared" si="53"/>
        <v>42664</v>
      </c>
      <c r="R3404" s="12" t="str">
        <f>TEXT(table_netflix[[#This Row],[date_added_todate]], "mmm")</f>
        <v>Oct</v>
      </c>
      <c r="S3404" t="s">
        <v>17470</v>
      </c>
    </row>
    <row r="3405" spans="1:19" x14ac:dyDescent="0.3">
      <c r="A3405" t="s">
        <v>17471</v>
      </c>
      <c r="B3405" t="s">
        <v>15</v>
      </c>
      <c r="C3405" t="s">
        <v>17472</v>
      </c>
      <c r="D3405" t="s">
        <v>17473</v>
      </c>
      <c r="E3405" t="s">
        <v>17474</v>
      </c>
      <c r="F3405" t="s">
        <v>307</v>
      </c>
      <c r="G3405" s="14" t="s">
        <v>17475</v>
      </c>
      <c r="H3405">
        <v>2016</v>
      </c>
      <c r="I3405" t="s">
        <v>27</v>
      </c>
      <c r="J3405" t="s">
        <v>125</v>
      </c>
      <c r="K3405">
        <f>IFERROR(VALUE(LEFT(table_netflix[[#This Row],[duration (in min)]], LEN(table_netflix[[#This Row],[duration (in min)]])-4)),0)</f>
        <v>97</v>
      </c>
      <c r="L3405" t="s">
        <v>71</v>
      </c>
      <c r="M3405" t="s">
        <v>55</v>
      </c>
      <c r="N3405" t="s">
        <v>266</v>
      </c>
      <c r="O3405" t="str" cm="1">
        <f t="array" ref="O3405">_xlfn.IFS(table_netflix[[#This Row],[release_year]]&gt;=2018, "2018 &amp; after", TRUE, "Before 2018")</f>
        <v>Before 2018</v>
      </c>
      <c r="P3405" s="12">
        <f>DATE(table_netflix[[#This Row],[release_year]],1,1)</f>
        <v>42370</v>
      </c>
      <c r="Q3405" s="12">
        <f t="shared" si="53"/>
        <v>42658</v>
      </c>
      <c r="R3405" s="12" t="str">
        <f>TEXT(table_netflix[[#This Row],[date_added_todate]], "mmm")</f>
        <v>Oct</v>
      </c>
      <c r="S3405" t="s">
        <v>17476</v>
      </c>
    </row>
    <row r="3406" spans="1:19" x14ac:dyDescent="0.3">
      <c r="A3406" t="s">
        <v>17477</v>
      </c>
      <c r="B3406" t="s">
        <v>15</v>
      </c>
      <c r="C3406" t="s">
        <v>17478</v>
      </c>
      <c r="D3406" t="s">
        <v>15932</v>
      </c>
      <c r="E3406" t="s">
        <v>17479</v>
      </c>
      <c r="F3406" t="s">
        <v>202</v>
      </c>
      <c r="G3406" s="14" t="s">
        <v>17475</v>
      </c>
      <c r="H3406">
        <v>2012</v>
      </c>
      <c r="I3406" t="s">
        <v>27</v>
      </c>
      <c r="J3406" t="s">
        <v>1955</v>
      </c>
      <c r="K3406">
        <f>IFERROR(VALUE(LEFT(table_netflix[[#This Row],[duration (in min)]], LEN(table_netflix[[#This Row],[duration (in min)]])-4)),0)</f>
        <v>77</v>
      </c>
      <c r="L3406" t="s">
        <v>144</v>
      </c>
      <c r="M3406" t="s">
        <v>204</v>
      </c>
      <c r="N3406" t="s">
        <v>55</v>
      </c>
      <c r="O3406" t="str" cm="1">
        <f t="array" ref="O3406">_xlfn.IFS(table_netflix[[#This Row],[release_year]]&gt;=2018, "2018 &amp; after", TRUE, "Before 2018")</f>
        <v>Before 2018</v>
      </c>
      <c r="P3406" s="12">
        <f>DATE(table_netflix[[#This Row],[release_year]],1,1)</f>
        <v>40909</v>
      </c>
      <c r="Q3406" s="12">
        <f t="shared" si="53"/>
        <v>42658</v>
      </c>
      <c r="R3406" s="12" t="str">
        <f>TEXT(table_netflix[[#This Row],[date_added_todate]], "mmm")</f>
        <v>Oct</v>
      </c>
      <c r="S3406" t="s">
        <v>17480</v>
      </c>
    </row>
    <row r="3407" spans="1:19" x14ac:dyDescent="0.3">
      <c r="A3407" t="s">
        <v>17481</v>
      </c>
      <c r="B3407" t="s">
        <v>15</v>
      </c>
      <c r="C3407" t="s">
        <v>17482</v>
      </c>
      <c r="D3407" t="s">
        <v>12623</v>
      </c>
      <c r="E3407" t="s">
        <v>17483</v>
      </c>
      <c r="F3407" t="s">
        <v>202</v>
      </c>
      <c r="G3407" s="14" t="s">
        <v>17475</v>
      </c>
      <c r="H3407">
        <v>2008</v>
      </c>
      <c r="I3407" t="s">
        <v>84</v>
      </c>
      <c r="J3407" t="s">
        <v>92</v>
      </c>
      <c r="K3407">
        <f>IFERROR(VALUE(LEFT(table_netflix[[#This Row],[duration (in min)]], LEN(table_netflix[[#This Row],[duration (in min)]])-4)),0)</f>
        <v>94</v>
      </c>
      <c r="L3407" t="s">
        <v>144</v>
      </c>
      <c r="M3407" t="s">
        <v>204</v>
      </c>
      <c r="N3407" t="s">
        <v>127</v>
      </c>
      <c r="O3407" t="str" cm="1">
        <f t="array" ref="O3407">_xlfn.IFS(table_netflix[[#This Row],[release_year]]&gt;=2018, "2018 &amp; after", TRUE, "Before 2018")</f>
        <v>Before 2018</v>
      </c>
      <c r="P3407" s="12">
        <f>DATE(table_netflix[[#This Row],[release_year]],1,1)</f>
        <v>39448</v>
      </c>
      <c r="Q3407" s="12">
        <f t="shared" si="53"/>
        <v>42658</v>
      </c>
      <c r="R3407" s="12" t="str">
        <f>TEXT(table_netflix[[#This Row],[date_added_todate]], "mmm")</f>
        <v>Oct</v>
      </c>
      <c r="S3407" t="s">
        <v>17484</v>
      </c>
    </row>
    <row r="3408" spans="1:19" x14ac:dyDescent="0.3">
      <c r="A3408" t="s">
        <v>17485</v>
      </c>
      <c r="B3408" t="s">
        <v>15</v>
      </c>
      <c r="C3408" t="s">
        <v>17486</v>
      </c>
      <c r="D3408" t="s">
        <v>12623</v>
      </c>
      <c r="E3408" t="s">
        <v>17487</v>
      </c>
      <c r="F3408" t="s">
        <v>202</v>
      </c>
      <c r="G3408" s="14" t="s">
        <v>17475</v>
      </c>
      <c r="H3408">
        <v>2010</v>
      </c>
      <c r="I3408" t="s">
        <v>62</v>
      </c>
      <c r="J3408" t="s">
        <v>92</v>
      </c>
      <c r="K3408">
        <f>IFERROR(VALUE(LEFT(table_netflix[[#This Row],[duration (in min)]], LEN(table_netflix[[#This Row],[duration (in min)]])-4)),0)</f>
        <v>94</v>
      </c>
      <c r="L3408" t="s">
        <v>144</v>
      </c>
      <c r="M3408" t="s">
        <v>204</v>
      </c>
      <c r="N3408" t="s">
        <v>127</v>
      </c>
      <c r="O3408" t="str" cm="1">
        <f t="array" ref="O3408">_xlfn.IFS(table_netflix[[#This Row],[release_year]]&gt;=2018, "2018 &amp; after", TRUE, "Before 2018")</f>
        <v>Before 2018</v>
      </c>
      <c r="P3408" s="12">
        <f>DATE(table_netflix[[#This Row],[release_year]],1,1)</f>
        <v>40179</v>
      </c>
      <c r="Q3408" s="12">
        <f t="shared" si="53"/>
        <v>42658</v>
      </c>
      <c r="R3408" s="12" t="str">
        <f>TEXT(table_netflix[[#This Row],[date_added_todate]], "mmm")</f>
        <v>Oct</v>
      </c>
      <c r="S3408" t="s">
        <v>17488</v>
      </c>
    </row>
    <row r="3409" spans="1:19" x14ac:dyDescent="0.3">
      <c r="A3409" t="s">
        <v>17489</v>
      </c>
      <c r="B3409" t="s">
        <v>15</v>
      </c>
      <c r="C3409" t="s">
        <v>17490</v>
      </c>
      <c r="D3409" t="s">
        <v>17491</v>
      </c>
      <c r="E3409" t="s">
        <v>17492</v>
      </c>
      <c r="F3409" t="s">
        <v>307</v>
      </c>
      <c r="G3409" s="14" t="s">
        <v>17475</v>
      </c>
      <c r="H3409">
        <v>2015</v>
      </c>
      <c r="I3409" t="s">
        <v>62</v>
      </c>
      <c r="J3409" t="s">
        <v>46</v>
      </c>
      <c r="K3409">
        <f>IFERROR(VALUE(LEFT(table_netflix[[#This Row],[duration (in min)]], LEN(table_netflix[[#This Row],[duration (in min)]])-4)),0)</f>
        <v>91</v>
      </c>
      <c r="L3409" t="s">
        <v>71</v>
      </c>
      <c r="M3409" t="s">
        <v>55</v>
      </c>
      <c r="N3409" t="s">
        <v>112</v>
      </c>
      <c r="O3409" t="str" cm="1">
        <f t="array" ref="O3409">_xlfn.IFS(table_netflix[[#This Row],[release_year]]&gt;=2018, "2018 &amp; after", TRUE, "Before 2018")</f>
        <v>Before 2018</v>
      </c>
      <c r="P3409" s="12">
        <f>DATE(table_netflix[[#This Row],[release_year]],1,1)</f>
        <v>42005</v>
      </c>
      <c r="Q3409" s="12">
        <f t="shared" si="53"/>
        <v>42658</v>
      </c>
      <c r="R3409" s="12" t="str">
        <f>TEXT(table_netflix[[#This Row],[date_added_todate]], "mmm")</f>
        <v>Oct</v>
      </c>
      <c r="S3409" t="s">
        <v>17493</v>
      </c>
    </row>
    <row r="3410" spans="1:19" x14ac:dyDescent="0.3">
      <c r="A3410" t="s">
        <v>17494</v>
      </c>
      <c r="B3410" t="s">
        <v>15</v>
      </c>
      <c r="C3410" t="s">
        <v>17495</v>
      </c>
      <c r="D3410" t="s">
        <v>12193</v>
      </c>
      <c r="E3410" t="s">
        <v>17496</v>
      </c>
      <c r="F3410" t="s">
        <v>18</v>
      </c>
      <c r="G3410" s="14" t="s">
        <v>17497</v>
      </c>
      <c r="H3410">
        <v>2016</v>
      </c>
      <c r="I3410" t="s">
        <v>27</v>
      </c>
      <c r="J3410" t="s">
        <v>327</v>
      </c>
      <c r="K3410">
        <f>IFERROR(VALUE(LEFT(table_netflix[[#This Row],[duration (in min)]], LEN(table_netflix[[#This Row],[duration (in min)]])-4)),0)</f>
        <v>80</v>
      </c>
      <c r="L3410" t="s">
        <v>22</v>
      </c>
      <c r="O3410" t="str" cm="1">
        <f t="array" ref="O3410">_xlfn.IFS(table_netflix[[#This Row],[release_year]]&gt;=2018, "2018 &amp; after", TRUE, "Before 2018")</f>
        <v>Before 2018</v>
      </c>
      <c r="P3410" s="12">
        <f>DATE(table_netflix[[#This Row],[release_year]],1,1)</f>
        <v>42370</v>
      </c>
      <c r="Q3410" s="12">
        <f t="shared" si="53"/>
        <v>42657</v>
      </c>
      <c r="R3410" s="12" t="str">
        <f>TEXT(table_netflix[[#This Row],[date_added_todate]], "mmm")</f>
        <v>Oct</v>
      </c>
      <c r="S3410" t="s">
        <v>17498</v>
      </c>
    </row>
    <row r="3411" spans="1:19" x14ac:dyDescent="0.3">
      <c r="A3411" t="s">
        <v>17499</v>
      </c>
      <c r="B3411" t="s">
        <v>15</v>
      </c>
      <c r="C3411" t="s">
        <v>17500</v>
      </c>
      <c r="D3411" t="s">
        <v>13070</v>
      </c>
      <c r="E3411" t="s">
        <v>17501</v>
      </c>
      <c r="F3411" t="s">
        <v>18</v>
      </c>
      <c r="G3411" s="14" t="s">
        <v>17502</v>
      </c>
      <c r="H3411">
        <v>2016</v>
      </c>
      <c r="I3411" t="s">
        <v>27</v>
      </c>
      <c r="J3411" t="s">
        <v>241</v>
      </c>
      <c r="K3411">
        <f>IFERROR(VALUE(LEFT(table_netflix[[#This Row],[duration (in min)]], LEN(table_netflix[[#This Row],[duration (in min)]])-4)),0)</f>
        <v>95</v>
      </c>
      <c r="L3411" t="s">
        <v>71</v>
      </c>
      <c r="O3411" t="str" cm="1">
        <f t="array" ref="O3411">_xlfn.IFS(table_netflix[[#This Row],[release_year]]&gt;=2018, "2018 &amp; after", TRUE, "Before 2018")</f>
        <v>Before 2018</v>
      </c>
      <c r="P3411" s="12">
        <f>DATE(table_netflix[[#This Row],[release_year]],1,1)</f>
        <v>42370</v>
      </c>
      <c r="Q3411" s="12">
        <f t="shared" si="53"/>
        <v>42656</v>
      </c>
      <c r="R3411" s="12" t="str">
        <f>TEXT(table_netflix[[#This Row],[date_added_todate]], "mmm")</f>
        <v>Oct</v>
      </c>
      <c r="S3411" t="s">
        <v>17503</v>
      </c>
    </row>
    <row r="3412" spans="1:19" x14ac:dyDescent="0.3">
      <c r="A3412" t="s">
        <v>17504</v>
      </c>
      <c r="B3412" t="s">
        <v>15</v>
      </c>
      <c r="C3412" t="s">
        <v>17505</v>
      </c>
      <c r="D3412" t="s">
        <v>17506</v>
      </c>
      <c r="E3412" t="s">
        <v>17507</v>
      </c>
      <c r="F3412" t="s">
        <v>18</v>
      </c>
      <c r="G3412" s="14" t="s">
        <v>17508</v>
      </c>
      <c r="H3412">
        <v>2016</v>
      </c>
      <c r="I3412" t="s">
        <v>27</v>
      </c>
      <c r="J3412" t="s">
        <v>21</v>
      </c>
      <c r="K3412">
        <f>IFERROR(VALUE(LEFT(table_netflix[[#This Row],[duration (in min)]], LEN(table_netflix[[#This Row],[duration (in min)]])-4)),0)</f>
        <v>90</v>
      </c>
      <c r="L3412" t="s">
        <v>4381</v>
      </c>
      <c r="O3412" t="str" cm="1">
        <f t="array" ref="O3412">_xlfn.IFS(table_netflix[[#This Row],[release_year]]&gt;=2018, "2018 &amp; after", TRUE, "Before 2018")</f>
        <v>Before 2018</v>
      </c>
      <c r="P3412" s="12">
        <f>DATE(table_netflix[[#This Row],[release_year]],1,1)</f>
        <v>42370</v>
      </c>
      <c r="Q3412" s="12">
        <f t="shared" si="53"/>
        <v>42655</v>
      </c>
      <c r="R3412" s="12" t="str">
        <f>TEXT(table_netflix[[#This Row],[date_added_todate]], "mmm")</f>
        <v>Oct</v>
      </c>
      <c r="S3412" t="s">
        <v>17509</v>
      </c>
    </row>
    <row r="3413" spans="1:19" x14ac:dyDescent="0.3">
      <c r="A3413" t="s">
        <v>17510</v>
      </c>
      <c r="B3413" t="s">
        <v>15</v>
      </c>
      <c r="C3413" t="s">
        <v>17511</v>
      </c>
      <c r="D3413" t="s">
        <v>3778</v>
      </c>
      <c r="F3413" t="s">
        <v>18</v>
      </c>
      <c r="G3413" s="14" t="s">
        <v>17512</v>
      </c>
      <c r="H3413">
        <v>2016</v>
      </c>
      <c r="I3413" t="s">
        <v>27</v>
      </c>
      <c r="J3413" t="s">
        <v>511</v>
      </c>
      <c r="K3413">
        <f>IFERROR(VALUE(LEFT(table_netflix[[#This Row],[duration (in min)]], LEN(table_netflix[[#This Row],[duration (in min)]])-4)),0)</f>
        <v>101</v>
      </c>
      <c r="L3413" t="s">
        <v>22</v>
      </c>
      <c r="O3413" t="str" cm="1">
        <f t="array" ref="O3413">_xlfn.IFS(table_netflix[[#This Row],[release_year]]&gt;=2018, "2018 &amp; after", TRUE, "Before 2018")</f>
        <v>Before 2018</v>
      </c>
      <c r="P3413" s="12">
        <f>DATE(table_netflix[[#This Row],[release_year]],1,1)</f>
        <v>42370</v>
      </c>
      <c r="Q3413" s="12">
        <f t="shared" si="53"/>
        <v>42650</v>
      </c>
      <c r="R3413" s="12" t="str">
        <f>TEXT(table_netflix[[#This Row],[date_added_todate]], "mmm")</f>
        <v>Oct</v>
      </c>
      <c r="S3413" t="s">
        <v>17513</v>
      </c>
    </row>
    <row r="3414" spans="1:19" x14ac:dyDescent="0.3">
      <c r="A3414" t="s">
        <v>17514</v>
      </c>
      <c r="B3414" t="s">
        <v>15</v>
      </c>
      <c r="C3414" t="s">
        <v>17515</v>
      </c>
      <c r="D3414" t="s">
        <v>17516</v>
      </c>
      <c r="E3414" t="s">
        <v>17517</v>
      </c>
      <c r="F3414" t="s">
        <v>18</v>
      </c>
      <c r="G3414" s="14" t="s">
        <v>17512</v>
      </c>
      <c r="H3414">
        <v>2016</v>
      </c>
      <c r="I3414" t="s">
        <v>27</v>
      </c>
      <c r="J3414" t="s">
        <v>2273</v>
      </c>
      <c r="K3414">
        <f>IFERROR(VALUE(LEFT(table_netflix[[#This Row],[duration (in min)]], LEN(table_netflix[[#This Row],[duration (in min)]])-4)),0)</f>
        <v>73</v>
      </c>
      <c r="L3414" t="s">
        <v>852</v>
      </c>
      <c r="O3414" t="str" cm="1">
        <f t="array" ref="O3414">_xlfn.IFS(table_netflix[[#This Row],[release_year]]&gt;=2018, "2018 &amp; after", TRUE, "Before 2018")</f>
        <v>Before 2018</v>
      </c>
      <c r="P3414" s="12">
        <f>DATE(table_netflix[[#This Row],[release_year]],1,1)</f>
        <v>42370</v>
      </c>
      <c r="Q3414" s="12">
        <f t="shared" si="53"/>
        <v>42650</v>
      </c>
      <c r="R3414" s="12" t="str">
        <f>TEXT(table_netflix[[#This Row],[date_added_todate]], "mmm")</f>
        <v>Oct</v>
      </c>
      <c r="S3414" t="s">
        <v>17518</v>
      </c>
    </row>
    <row r="3415" spans="1:19" x14ac:dyDescent="0.3">
      <c r="A3415" t="s">
        <v>17519</v>
      </c>
      <c r="B3415" t="s">
        <v>15</v>
      </c>
      <c r="C3415" t="s">
        <v>17520</v>
      </c>
      <c r="D3415" t="s">
        <v>17521</v>
      </c>
      <c r="E3415" t="s">
        <v>17522</v>
      </c>
      <c r="F3415" t="s">
        <v>746</v>
      </c>
      <c r="G3415" s="14" t="s">
        <v>17512</v>
      </c>
      <c r="H3415">
        <v>2016</v>
      </c>
      <c r="I3415" t="s">
        <v>27</v>
      </c>
      <c r="J3415" t="s">
        <v>399</v>
      </c>
      <c r="K3415">
        <f>IFERROR(VALUE(LEFT(table_netflix[[#This Row],[duration (in min)]], LEN(table_netflix[[#This Row],[duration (in min)]])-4)),0)</f>
        <v>108</v>
      </c>
      <c r="L3415" t="s">
        <v>144</v>
      </c>
      <c r="M3415" t="s">
        <v>72</v>
      </c>
      <c r="N3415" t="s">
        <v>55</v>
      </c>
      <c r="O3415" t="str" cm="1">
        <f t="array" ref="O3415">_xlfn.IFS(table_netflix[[#This Row],[release_year]]&gt;=2018, "2018 &amp; after", TRUE, "Before 2018")</f>
        <v>Before 2018</v>
      </c>
      <c r="P3415" s="12">
        <f>DATE(table_netflix[[#This Row],[release_year]],1,1)</f>
        <v>42370</v>
      </c>
      <c r="Q3415" s="12">
        <f t="shared" si="53"/>
        <v>42650</v>
      </c>
      <c r="R3415" s="12" t="str">
        <f>TEXT(table_netflix[[#This Row],[date_added_todate]], "mmm")</f>
        <v>Oct</v>
      </c>
      <c r="S3415" t="s">
        <v>17523</v>
      </c>
    </row>
    <row r="3416" spans="1:19" x14ac:dyDescent="0.3">
      <c r="A3416" t="s">
        <v>17524</v>
      </c>
      <c r="B3416" t="s">
        <v>15</v>
      </c>
      <c r="C3416" t="s">
        <v>17525</v>
      </c>
      <c r="D3416" t="s">
        <v>12335</v>
      </c>
      <c r="E3416" t="s">
        <v>17526</v>
      </c>
      <c r="F3416" t="s">
        <v>18</v>
      </c>
      <c r="G3416" s="14" t="s">
        <v>17527</v>
      </c>
      <c r="H3416">
        <v>2016</v>
      </c>
      <c r="I3416" t="s">
        <v>139</v>
      </c>
      <c r="J3416" t="s">
        <v>2183</v>
      </c>
      <c r="K3416">
        <f>IFERROR(VALUE(LEFT(table_netflix[[#This Row],[duration (in min)]], LEN(table_netflix[[#This Row],[duration (in min)]])-4)),0)</f>
        <v>25</v>
      </c>
      <c r="L3416" t="s">
        <v>47</v>
      </c>
      <c r="M3416" t="s">
        <v>85</v>
      </c>
      <c r="O3416" t="str" cm="1">
        <f t="array" ref="O3416">_xlfn.IFS(table_netflix[[#This Row],[release_year]]&gt;=2018, "2018 &amp; after", TRUE, "Before 2018")</f>
        <v>Before 2018</v>
      </c>
      <c r="P3416" s="12">
        <f>DATE(table_netflix[[#This Row],[release_year]],1,1)</f>
        <v>42370</v>
      </c>
      <c r="Q3416" s="12">
        <f t="shared" si="53"/>
        <v>42647</v>
      </c>
      <c r="R3416" s="12" t="str">
        <f>TEXT(table_netflix[[#This Row],[date_added_todate]], "mmm")</f>
        <v>Oct</v>
      </c>
      <c r="S3416" t="s">
        <v>17528</v>
      </c>
    </row>
    <row r="3417" spans="1:19" x14ac:dyDescent="0.3">
      <c r="A3417" t="s">
        <v>17530</v>
      </c>
      <c r="B3417" t="s">
        <v>15</v>
      </c>
      <c r="C3417" t="s">
        <v>17531</v>
      </c>
      <c r="D3417" t="s">
        <v>17532</v>
      </c>
      <c r="E3417" t="s">
        <v>17533</v>
      </c>
      <c r="F3417" t="s">
        <v>825</v>
      </c>
      <c r="G3417" s="14" t="s">
        <v>17529</v>
      </c>
      <c r="H3417">
        <v>2016</v>
      </c>
      <c r="I3417" t="s">
        <v>27</v>
      </c>
      <c r="J3417" t="s">
        <v>549</v>
      </c>
      <c r="K3417">
        <f>IFERROR(VALUE(LEFT(table_netflix[[#This Row],[duration (in min)]], LEN(table_netflix[[#This Row],[duration (in min)]])-4)),0)</f>
        <v>86</v>
      </c>
      <c r="L3417" t="s">
        <v>53</v>
      </c>
      <c r="O3417" t="str" cm="1">
        <f t="array" ref="O3417">_xlfn.IFS(table_netflix[[#This Row],[release_year]]&gt;=2018, "2018 &amp; after", TRUE, "Before 2018")</f>
        <v>Before 2018</v>
      </c>
      <c r="P3417" s="12">
        <f>DATE(table_netflix[[#This Row],[release_year]],1,1)</f>
        <v>42370</v>
      </c>
      <c r="Q3417" s="12">
        <f t="shared" si="53"/>
        <v>42644</v>
      </c>
      <c r="R3417" s="12" t="str">
        <f>TEXT(table_netflix[[#This Row],[date_added_todate]], "mmm")</f>
        <v>Oct</v>
      </c>
      <c r="S3417" t="s">
        <v>17534</v>
      </c>
    </row>
    <row r="3418" spans="1:19" x14ac:dyDescent="0.3">
      <c r="A3418" t="s">
        <v>17535</v>
      </c>
      <c r="B3418" t="s">
        <v>15</v>
      </c>
      <c r="C3418" t="s">
        <v>17536</v>
      </c>
      <c r="D3418" t="s">
        <v>17537</v>
      </c>
      <c r="E3418" t="s">
        <v>17538</v>
      </c>
      <c r="F3418" t="s">
        <v>941</v>
      </c>
      <c r="G3418" s="14" t="s">
        <v>17529</v>
      </c>
      <c r="H3418">
        <v>2015</v>
      </c>
      <c r="I3418" t="s">
        <v>27</v>
      </c>
      <c r="J3418" t="s">
        <v>143</v>
      </c>
      <c r="K3418">
        <f>IFERROR(VALUE(LEFT(table_netflix[[#This Row],[duration (in min)]], LEN(table_netflix[[#This Row],[duration (in min)]])-4)),0)</f>
        <v>105</v>
      </c>
      <c r="L3418" t="s">
        <v>53</v>
      </c>
      <c r="M3418" t="s">
        <v>55</v>
      </c>
      <c r="O3418" t="str" cm="1">
        <f t="array" ref="O3418">_xlfn.IFS(table_netflix[[#This Row],[release_year]]&gt;=2018, "2018 &amp; after", TRUE, "Before 2018")</f>
        <v>Before 2018</v>
      </c>
      <c r="P3418" s="12">
        <f>DATE(table_netflix[[#This Row],[release_year]],1,1)</f>
        <v>42005</v>
      </c>
      <c r="Q3418" s="12">
        <f t="shared" si="53"/>
        <v>42644</v>
      </c>
      <c r="R3418" s="12" t="str">
        <f>TEXT(table_netflix[[#This Row],[date_added_todate]], "mmm")</f>
        <v>Oct</v>
      </c>
      <c r="S3418" t="s">
        <v>17539</v>
      </c>
    </row>
    <row r="3419" spans="1:19" x14ac:dyDescent="0.3">
      <c r="A3419" t="s">
        <v>17540</v>
      </c>
      <c r="B3419" t="s">
        <v>15</v>
      </c>
      <c r="C3419" t="s">
        <v>17541</v>
      </c>
      <c r="D3419" t="s">
        <v>17542</v>
      </c>
      <c r="E3419" t="s">
        <v>17543</v>
      </c>
      <c r="F3419" t="s">
        <v>39</v>
      </c>
      <c r="G3419" s="14" t="s">
        <v>17529</v>
      </c>
      <c r="H3419">
        <v>2010</v>
      </c>
      <c r="I3419" t="s">
        <v>27</v>
      </c>
      <c r="J3419" t="s">
        <v>218</v>
      </c>
      <c r="K3419">
        <f>IFERROR(VALUE(LEFT(table_netflix[[#This Row],[duration (in min)]], LEN(table_netflix[[#This Row],[duration (in min)]])-4)),0)</f>
        <v>100</v>
      </c>
      <c r="L3419" t="s">
        <v>53</v>
      </c>
      <c r="M3419" t="s">
        <v>55</v>
      </c>
      <c r="O3419" t="str" cm="1">
        <f t="array" ref="O3419">_xlfn.IFS(table_netflix[[#This Row],[release_year]]&gt;=2018, "2018 &amp; after", TRUE, "Before 2018")</f>
        <v>Before 2018</v>
      </c>
      <c r="P3419" s="12">
        <f>DATE(table_netflix[[#This Row],[release_year]],1,1)</f>
        <v>40179</v>
      </c>
      <c r="Q3419" s="12">
        <f t="shared" si="53"/>
        <v>42644</v>
      </c>
      <c r="R3419" s="12" t="str">
        <f>TEXT(table_netflix[[#This Row],[date_added_todate]], "mmm")</f>
        <v>Oct</v>
      </c>
      <c r="S3419" t="s">
        <v>17544</v>
      </c>
    </row>
    <row r="3420" spans="1:19" x14ac:dyDescent="0.3">
      <c r="A3420" t="s">
        <v>17545</v>
      </c>
      <c r="B3420" t="s">
        <v>15</v>
      </c>
      <c r="C3420" t="s">
        <v>17546</v>
      </c>
      <c r="D3420" t="s">
        <v>10717</v>
      </c>
      <c r="E3420" t="s">
        <v>17547</v>
      </c>
      <c r="F3420" t="s">
        <v>3619</v>
      </c>
      <c r="G3420" s="14" t="s">
        <v>17529</v>
      </c>
      <c r="H3420">
        <v>2016</v>
      </c>
      <c r="I3420" t="s">
        <v>27</v>
      </c>
      <c r="J3420" t="s">
        <v>152</v>
      </c>
      <c r="K3420">
        <f>IFERROR(VALUE(LEFT(table_netflix[[#This Row],[duration (in min)]], LEN(table_netflix[[#This Row],[duration (in min)]])-4)),0)</f>
        <v>96</v>
      </c>
      <c r="L3420" t="s">
        <v>53</v>
      </c>
      <c r="M3420" t="s">
        <v>54</v>
      </c>
      <c r="N3420" t="s">
        <v>55</v>
      </c>
      <c r="O3420" t="str" cm="1">
        <f t="array" ref="O3420">_xlfn.IFS(table_netflix[[#This Row],[release_year]]&gt;=2018, "2018 &amp; after", TRUE, "Before 2018")</f>
        <v>Before 2018</v>
      </c>
      <c r="P3420" s="12">
        <f>DATE(table_netflix[[#This Row],[release_year]],1,1)</f>
        <v>42370</v>
      </c>
      <c r="Q3420" s="12">
        <f t="shared" si="53"/>
        <v>42644</v>
      </c>
      <c r="R3420" s="12" t="str">
        <f>TEXT(table_netflix[[#This Row],[date_added_todate]], "mmm")</f>
        <v>Oct</v>
      </c>
      <c r="S3420" t="s">
        <v>17548</v>
      </c>
    </row>
    <row r="3421" spans="1:19" x14ac:dyDescent="0.3">
      <c r="A3421" t="s">
        <v>17549</v>
      </c>
      <c r="B3421" t="s">
        <v>15</v>
      </c>
      <c r="C3421" t="s">
        <v>17550</v>
      </c>
      <c r="D3421" t="s">
        <v>15862</v>
      </c>
      <c r="E3421" t="s">
        <v>17551</v>
      </c>
      <c r="F3421" t="s">
        <v>301</v>
      </c>
      <c r="G3421" s="14" t="s">
        <v>17529</v>
      </c>
      <c r="H3421">
        <v>2015</v>
      </c>
      <c r="I3421" t="s">
        <v>27</v>
      </c>
      <c r="J3421" t="s">
        <v>125</v>
      </c>
      <c r="K3421">
        <f>IFERROR(VALUE(LEFT(table_netflix[[#This Row],[duration (in min)]], LEN(table_netflix[[#This Row],[duration (in min)]])-4)),0)</f>
        <v>97</v>
      </c>
      <c r="L3421" t="s">
        <v>71</v>
      </c>
      <c r="M3421" t="s">
        <v>55</v>
      </c>
      <c r="N3421" t="s">
        <v>112</v>
      </c>
      <c r="O3421" t="str" cm="1">
        <f t="array" ref="O3421">_xlfn.IFS(table_netflix[[#This Row],[release_year]]&gt;=2018, "2018 &amp; after", TRUE, "Before 2018")</f>
        <v>Before 2018</v>
      </c>
      <c r="P3421" s="12">
        <f>DATE(table_netflix[[#This Row],[release_year]],1,1)</f>
        <v>42005</v>
      </c>
      <c r="Q3421" s="12">
        <f t="shared" si="53"/>
        <v>42644</v>
      </c>
      <c r="R3421" s="12" t="str">
        <f>TEXT(table_netflix[[#This Row],[date_added_todate]], "mmm")</f>
        <v>Oct</v>
      </c>
      <c r="S3421" t="s">
        <v>17552</v>
      </c>
    </row>
    <row r="3422" spans="1:19" x14ac:dyDescent="0.3">
      <c r="A3422" t="s">
        <v>17553</v>
      </c>
      <c r="B3422" t="s">
        <v>15</v>
      </c>
      <c r="C3422" t="s">
        <v>17554</v>
      </c>
      <c r="D3422" t="s">
        <v>13696</v>
      </c>
      <c r="E3422" t="s">
        <v>17555</v>
      </c>
      <c r="F3422" t="s">
        <v>18</v>
      </c>
      <c r="G3422" s="14" t="s">
        <v>17529</v>
      </c>
      <c r="H3422">
        <v>2016</v>
      </c>
      <c r="I3422" t="s">
        <v>139</v>
      </c>
      <c r="J3422" t="s">
        <v>2273</v>
      </c>
      <c r="K3422">
        <f>IFERROR(VALUE(LEFT(table_netflix[[#This Row],[duration (in min)]], LEN(table_netflix[[#This Row],[duration (in min)]])-4)),0)</f>
        <v>73</v>
      </c>
      <c r="L3422" t="s">
        <v>47</v>
      </c>
      <c r="M3422" t="s">
        <v>85</v>
      </c>
      <c r="O3422" t="str" cm="1">
        <f t="array" ref="O3422">_xlfn.IFS(table_netflix[[#This Row],[release_year]]&gt;=2018, "2018 &amp; after", TRUE, "Before 2018")</f>
        <v>Before 2018</v>
      </c>
      <c r="P3422" s="12">
        <f>DATE(table_netflix[[#This Row],[release_year]],1,1)</f>
        <v>42370</v>
      </c>
      <c r="Q3422" s="12">
        <f t="shared" si="53"/>
        <v>42644</v>
      </c>
      <c r="R3422" s="12" t="str">
        <f>TEXT(table_netflix[[#This Row],[date_added_todate]], "mmm")</f>
        <v>Oct</v>
      </c>
      <c r="S3422" t="s">
        <v>17556</v>
      </c>
    </row>
    <row r="3423" spans="1:19" x14ac:dyDescent="0.3">
      <c r="A3423" t="s">
        <v>17557</v>
      </c>
      <c r="B3423" t="s">
        <v>24</v>
      </c>
      <c r="C3423" t="s">
        <v>17558</v>
      </c>
      <c r="D3423" t="s">
        <v>17559</v>
      </c>
      <c r="E3423" t="s">
        <v>17560</v>
      </c>
      <c r="F3423" t="s">
        <v>18</v>
      </c>
      <c r="G3423" s="14" t="s">
        <v>17529</v>
      </c>
      <c r="H3423">
        <v>2015</v>
      </c>
      <c r="I3423" t="s">
        <v>27</v>
      </c>
      <c r="J3423" t="s">
        <v>33</v>
      </c>
      <c r="K3423">
        <f>IFERROR(VALUE(LEFT(table_netflix[[#This Row],[duration (in min)]], LEN(table_netflix[[#This Row],[duration (in min)]])-4)),0)</f>
        <v>0</v>
      </c>
      <c r="L3423" t="s">
        <v>29</v>
      </c>
      <c r="M3423" t="s">
        <v>41</v>
      </c>
      <c r="N3423" t="s">
        <v>30</v>
      </c>
      <c r="O3423" t="str" cm="1">
        <f t="array" ref="O3423">_xlfn.IFS(table_netflix[[#This Row],[release_year]]&gt;=2018, "2018 &amp; after", TRUE, "Before 2018")</f>
        <v>Before 2018</v>
      </c>
      <c r="P3423" s="12">
        <f>DATE(table_netflix[[#This Row],[release_year]],1,1)</f>
        <v>42005</v>
      </c>
      <c r="Q3423" s="12">
        <f t="shared" si="53"/>
        <v>42644</v>
      </c>
      <c r="R3423" s="12" t="str">
        <f>TEXT(table_netflix[[#This Row],[date_added_todate]], "mmm")</f>
        <v>Oct</v>
      </c>
      <c r="S3423" t="s">
        <v>17561</v>
      </c>
    </row>
    <row r="3424" spans="1:19" x14ac:dyDescent="0.3">
      <c r="A3424" t="s">
        <v>17562</v>
      </c>
      <c r="B3424" t="s">
        <v>15</v>
      </c>
      <c r="C3424" t="s">
        <v>17563</v>
      </c>
      <c r="D3424" t="s">
        <v>17564</v>
      </c>
      <c r="E3424" t="s">
        <v>17565</v>
      </c>
      <c r="F3424" t="s">
        <v>1982</v>
      </c>
      <c r="G3424" s="14" t="s">
        <v>17529</v>
      </c>
      <c r="H3424">
        <v>2016</v>
      </c>
      <c r="I3424" t="s">
        <v>62</v>
      </c>
      <c r="J3424" t="s">
        <v>1200</v>
      </c>
      <c r="K3424">
        <f>IFERROR(VALUE(LEFT(table_netflix[[#This Row],[duration (in min)]], LEN(table_netflix[[#This Row],[duration (in min)]])-4)),0)</f>
        <v>132</v>
      </c>
      <c r="L3424" t="s">
        <v>53</v>
      </c>
      <c r="M3424" t="s">
        <v>55</v>
      </c>
      <c r="O3424" t="str" cm="1">
        <f t="array" ref="O3424">_xlfn.IFS(table_netflix[[#This Row],[release_year]]&gt;=2018, "2018 &amp; after", TRUE, "Before 2018")</f>
        <v>Before 2018</v>
      </c>
      <c r="P3424" s="12">
        <f>DATE(table_netflix[[#This Row],[release_year]],1,1)</f>
        <v>42370</v>
      </c>
      <c r="Q3424" s="12">
        <f t="shared" si="53"/>
        <v>42644</v>
      </c>
      <c r="R3424" s="12" t="str">
        <f>TEXT(table_netflix[[#This Row],[date_added_todate]], "mmm")</f>
        <v>Oct</v>
      </c>
      <c r="S3424" t="s">
        <v>17566</v>
      </c>
    </row>
    <row r="3425" spans="1:19" x14ac:dyDescent="0.3">
      <c r="A3425" t="s">
        <v>17567</v>
      </c>
      <c r="B3425" t="s">
        <v>15</v>
      </c>
      <c r="C3425" t="s">
        <v>17568</v>
      </c>
      <c r="D3425" t="s">
        <v>17569</v>
      </c>
      <c r="E3425" t="s">
        <v>17570</v>
      </c>
      <c r="F3425" t="s">
        <v>39</v>
      </c>
      <c r="G3425" s="14" t="s">
        <v>17529</v>
      </c>
      <c r="H3425">
        <v>2015</v>
      </c>
      <c r="I3425" t="s">
        <v>27</v>
      </c>
      <c r="J3425" t="s">
        <v>152</v>
      </c>
      <c r="K3425">
        <f>IFERROR(VALUE(LEFT(table_netflix[[#This Row],[duration (in min)]], LEN(table_netflix[[#This Row],[duration (in min)]])-4)),0)</f>
        <v>96</v>
      </c>
      <c r="L3425" t="s">
        <v>53</v>
      </c>
      <c r="M3425" t="s">
        <v>54</v>
      </c>
      <c r="N3425" t="s">
        <v>55</v>
      </c>
      <c r="O3425" t="str" cm="1">
        <f t="array" ref="O3425">_xlfn.IFS(table_netflix[[#This Row],[release_year]]&gt;=2018, "2018 &amp; after", TRUE, "Before 2018")</f>
        <v>Before 2018</v>
      </c>
      <c r="P3425" s="12">
        <f>DATE(table_netflix[[#This Row],[release_year]],1,1)</f>
        <v>42005</v>
      </c>
      <c r="Q3425" s="12">
        <f t="shared" si="53"/>
        <v>42644</v>
      </c>
      <c r="R3425" s="12" t="str">
        <f>TEXT(table_netflix[[#This Row],[date_added_todate]], "mmm")</f>
        <v>Oct</v>
      </c>
      <c r="S3425" t="s">
        <v>17571</v>
      </c>
    </row>
    <row r="3426" spans="1:19" x14ac:dyDescent="0.3">
      <c r="A3426" t="s">
        <v>17572</v>
      </c>
      <c r="B3426" t="s">
        <v>15</v>
      </c>
      <c r="C3426" t="s">
        <v>17573</v>
      </c>
      <c r="D3426" t="s">
        <v>17574</v>
      </c>
      <c r="E3426" t="s">
        <v>17575</v>
      </c>
      <c r="F3426" t="s">
        <v>18</v>
      </c>
      <c r="G3426" s="14" t="s">
        <v>17529</v>
      </c>
      <c r="H3426">
        <v>2016</v>
      </c>
      <c r="I3426" t="s">
        <v>27</v>
      </c>
      <c r="J3426" t="s">
        <v>308</v>
      </c>
      <c r="K3426">
        <f>IFERROR(VALUE(LEFT(table_netflix[[#This Row],[duration (in min)]], LEN(table_netflix[[#This Row],[duration (in min)]])-4)),0)</f>
        <v>92</v>
      </c>
      <c r="L3426" t="s">
        <v>22</v>
      </c>
      <c r="M3426" t="s">
        <v>266</v>
      </c>
      <c r="O3426" t="str" cm="1">
        <f t="array" ref="O3426">_xlfn.IFS(table_netflix[[#This Row],[release_year]]&gt;=2018, "2018 &amp; after", TRUE, "Before 2018")</f>
        <v>Before 2018</v>
      </c>
      <c r="P3426" s="12">
        <f>DATE(table_netflix[[#This Row],[release_year]],1,1)</f>
        <v>42370</v>
      </c>
      <c r="Q3426" s="12">
        <f t="shared" si="53"/>
        <v>42644</v>
      </c>
      <c r="R3426" s="12" t="str">
        <f>TEXT(table_netflix[[#This Row],[date_added_todate]], "mmm")</f>
        <v>Oct</v>
      </c>
      <c r="S3426" t="s">
        <v>17576</v>
      </c>
    </row>
    <row r="3427" spans="1:19" x14ac:dyDescent="0.3">
      <c r="A3427" t="s">
        <v>17577</v>
      </c>
      <c r="B3427" t="s">
        <v>15</v>
      </c>
      <c r="C3427" t="s">
        <v>17578</v>
      </c>
      <c r="D3427" t="s">
        <v>17579</v>
      </c>
      <c r="E3427" t="s">
        <v>17580</v>
      </c>
      <c r="F3427" t="s">
        <v>560</v>
      </c>
      <c r="G3427" s="14" t="s">
        <v>17529</v>
      </c>
      <c r="H3427">
        <v>2013</v>
      </c>
      <c r="I3427" t="s">
        <v>27</v>
      </c>
      <c r="J3427" t="s">
        <v>203</v>
      </c>
      <c r="K3427">
        <f>IFERROR(VALUE(LEFT(table_netflix[[#This Row],[duration (in min)]], LEN(table_netflix[[#This Row],[duration (in min)]])-4)),0)</f>
        <v>99</v>
      </c>
      <c r="L3427" t="s">
        <v>71</v>
      </c>
      <c r="M3427" t="s">
        <v>55</v>
      </c>
      <c r="O3427" t="str" cm="1">
        <f t="array" ref="O3427">_xlfn.IFS(table_netflix[[#This Row],[release_year]]&gt;=2018, "2018 &amp; after", TRUE, "Before 2018")</f>
        <v>Before 2018</v>
      </c>
      <c r="P3427" s="12">
        <f>DATE(table_netflix[[#This Row],[release_year]],1,1)</f>
        <v>41275</v>
      </c>
      <c r="Q3427" s="12">
        <f t="shared" si="53"/>
        <v>42644</v>
      </c>
      <c r="R3427" s="12" t="str">
        <f>TEXT(table_netflix[[#This Row],[date_added_todate]], "mmm")</f>
        <v>Oct</v>
      </c>
      <c r="S3427" t="s">
        <v>17581</v>
      </c>
    </row>
    <row r="3428" spans="1:19" x14ac:dyDescent="0.3">
      <c r="A3428" t="s">
        <v>17582</v>
      </c>
      <c r="B3428" t="s">
        <v>15</v>
      </c>
      <c r="C3428" t="s">
        <v>17583</v>
      </c>
      <c r="D3428" t="s">
        <v>17584</v>
      </c>
      <c r="F3428" t="s">
        <v>1907</v>
      </c>
      <c r="G3428" s="14" t="s">
        <v>17585</v>
      </c>
      <c r="H3428">
        <v>2016</v>
      </c>
      <c r="I3428" t="s">
        <v>27</v>
      </c>
      <c r="J3428" t="s">
        <v>308</v>
      </c>
      <c r="K3428">
        <f>IFERROR(VALUE(LEFT(table_netflix[[#This Row],[duration (in min)]], LEN(table_netflix[[#This Row],[duration (in min)]])-4)),0)</f>
        <v>92</v>
      </c>
      <c r="L3428" t="s">
        <v>22</v>
      </c>
      <c r="O3428" t="str" cm="1">
        <f t="array" ref="O3428">_xlfn.IFS(table_netflix[[#This Row],[release_year]]&gt;=2018, "2018 &amp; after", TRUE, "Before 2018")</f>
        <v>Before 2018</v>
      </c>
      <c r="P3428" s="12">
        <f>DATE(table_netflix[[#This Row],[release_year]],1,1)</f>
        <v>42370</v>
      </c>
      <c r="Q3428" s="12">
        <f t="shared" si="53"/>
        <v>42643</v>
      </c>
      <c r="R3428" s="12" t="str">
        <f>TEXT(table_netflix[[#This Row],[date_added_todate]], "mmm")</f>
        <v>Sep</v>
      </c>
      <c r="S3428" t="s">
        <v>17586</v>
      </c>
    </row>
    <row r="3429" spans="1:19" x14ac:dyDescent="0.3">
      <c r="A3429" t="s">
        <v>17587</v>
      </c>
      <c r="B3429" t="s">
        <v>15</v>
      </c>
      <c r="C3429" t="s">
        <v>17588</v>
      </c>
      <c r="D3429" t="s">
        <v>7020</v>
      </c>
      <c r="F3429" t="s">
        <v>18</v>
      </c>
      <c r="G3429" s="14" t="s">
        <v>17589</v>
      </c>
      <c r="H3429">
        <v>2016</v>
      </c>
      <c r="I3429" t="s">
        <v>27</v>
      </c>
      <c r="J3429" t="s">
        <v>203</v>
      </c>
      <c r="K3429">
        <f>IFERROR(VALUE(LEFT(table_netflix[[#This Row],[duration (in min)]], LEN(table_netflix[[#This Row],[duration (in min)]])-4)),0)</f>
        <v>99</v>
      </c>
      <c r="L3429" t="s">
        <v>22</v>
      </c>
      <c r="O3429" t="str" cm="1">
        <f t="array" ref="O3429">_xlfn.IFS(table_netflix[[#This Row],[release_year]]&gt;=2018, "2018 &amp; after", TRUE, "Before 2018")</f>
        <v>Before 2018</v>
      </c>
      <c r="P3429" s="12">
        <f>DATE(table_netflix[[#This Row],[release_year]],1,1)</f>
        <v>42370</v>
      </c>
      <c r="Q3429" s="12">
        <f t="shared" si="53"/>
        <v>42636</v>
      </c>
      <c r="R3429" s="12" t="str">
        <f>TEXT(table_netflix[[#This Row],[date_added_todate]], "mmm")</f>
        <v>Sep</v>
      </c>
      <c r="S3429" t="s">
        <v>17590</v>
      </c>
    </row>
    <row r="3430" spans="1:19" x14ac:dyDescent="0.3">
      <c r="A3430" t="s">
        <v>17591</v>
      </c>
      <c r="B3430" t="s">
        <v>15</v>
      </c>
      <c r="C3430" t="s">
        <v>17592</v>
      </c>
      <c r="D3430" t="s">
        <v>14575</v>
      </c>
      <c r="E3430" t="s">
        <v>9934</v>
      </c>
      <c r="F3430" t="s">
        <v>18</v>
      </c>
      <c r="G3430" s="14" t="s">
        <v>17589</v>
      </c>
      <c r="H3430">
        <v>2016</v>
      </c>
      <c r="I3430" t="s">
        <v>27</v>
      </c>
      <c r="J3430" t="s">
        <v>814</v>
      </c>
      <c r="K3430">
        <f>IFERROR(VALUE(LEFT(table_netflix[[#This Row],[duration (in min)]], LEN(table_netflix[[#This Row],[duration (in min)]])-4)),0)</f>
        <v>78</v>
      </c>
      <c r="L3430" t="s">
        <v>852</v>
      </c>
      <c r="O3430" t="str" cm="1">
        <f t="array" ref="O3430">_xlfn.IFS(table_netflix[[#This Row],[release_year]]&gt;=2018, "2018 &amp; after", TRUE, "Before 2018")</f>
        <v>Before 2018</v>
      </c>
      <c r="P3430" s="12">
        <f>DATE(table_netflix[[#This Row],[release_year]],1,1)</f>
        <v>42370</v>
      </c>
      <c r="Q3430" s="12">
        <f t="shared" si="53"/>
        <v>42636</v>
      </c>
      <c r="R3430" s="12" t="str">
        <f>TEXT(table_netflix[[#This Row],[date_added_todate]], "mmm")</f>
        <v>Sep</v>
      </c>
      <c r="S3430" t="s">
        <v>17593</v>
      </c>
    </row>
    <row r="3431" spans="1:19" x14ac:dyDescent="0.3">
      <c r="A3431" t="s">
        <v>17594</v>
      </c>
      <c r="B3431" t="s">
        <v>15</v>
      </c>
      <c r="C3431" t="s">
        <v>17595</v>
      </c>
      <c r="D3431" t="s">
        <v>17596</v>
      </c>
      <c r="E3431" t="s">
        <v>17597</v>
      </c>
      <c r="F3431" t="s">
        <v>523</v>
      </c>
      <c r="G3431" s="14" t="s">
        <v>17598</v>
      </c>
      <c r="H3431">
        <v>2016</v>
      </c>
      <c r="I3431" t="s">
        <v>27</v>
      </c>
      <c r="J3431" t="s">
        <v>583</v>
      </c>
      <c r="K3431">
        <f>IFERROR(VALUE(LEFT(table_netflix[[#This Row],[duration (in min)]], LEN(table_netflix[[#This Row],[duration (in min)]])-4)),0)</f>
        <v>89</v>
      </c>
      <c r="L3431" t="s">
        <v>294</v>
      </c>
      <c r="M3431" t="s">
        <v>127</v>
      </c>
      <c r="N3431" t="s">
        <v>142</v>
      </c>
      <c r="O3431" t="str" cm="1">
        <f t="array" ref="O3431">_xlfn.IFS(table_netflix[[#This Row],[release_year]]&gt;=2018, "2018 &amp; after", TRUE, "Before 2018")</f>
        <v>Before 2018</v>
      </c>
      <c r="P3431" s="12">
        <f>DATE(table_netflix[[#This Row],[release_year]],1,1)</f>
        <v>42370</v>
      </c>
      <c r="Q3431" s="12">
        <f t="shared" si="53"/>
        <v>42629</v>
      </c>
      <c r="R3431" s="12" t="str">
        <f>TEXT(table_netflix[[#This Row],[date_added_todate]], "mmm")</f>
        <v>Sep</v>
      </c>
      <c r="S3431" t="s">
        <v>17599</v>
      </c>
    </row>
    <row r="3432" spans="1:19" x14ac:dyDescent="0.3">
      <c r="A3432" t="s">
        <v>17600</v>
      </c>
      <c r="B3432" t="s">
        <v>15</v>
      </c>
      <c r="C3432" t="s">
        <v>17601</v>
      </c>
      <c r="D3432" t="s">
        <v>3350</v>
      </c>
      <c r="E3432" t="s">
        <v>17602</v>
      </c>
      <c r="F3432" t="s">
        <v>18</v>
      </c>
      <c r="G3432" s="14" t="s">
        <v>17598</v>
      </c>
      <c r="H3432">
        <v>2016</v>
      </c>
      <c r="I3432" t="s">
        <v>27</v>
      </c>
      <c r="J3432" t="s">
        <v>1999</v>
      </c>
      <c r="K3432">
        <f>IFERROR(VALUE(LEFT(table_netflix[[#This Row],[duration (in min)]], LEN(table_netflix[[#This Row],[duration (in min)]])-4)),0)</f>
        <v>60</v>
      </c>
      <c r="L3432" t="s">
        <v>852</v>
      </c>
      <c r="O3432" t="str" cm="1">
        <f t="array" ref="O3432">_xlfn.IFS(table_netflix[[#This Row],[release_year]]&gt;=2018, "2018 &amp; after", TRUE, "Before 2018")</f>
        <v>Before 2018</v>
      </c>
      <c r="P3432" s="12">
        <f>DATE(table_netflix[[#This Row],[release_year]],1,1)</f>
        <v>42370</v>
      </c>
      <c r="Q3432" s="12">
        <f t="shared" si="53"/>
        <v>42629</v>
      </c>
      <c r="R3432" s="12" t="str">
        <f>TEXT(table_netflix[[#This Row],[date_added_todate]], "mmm")</f>
        <v>Sep</v>
      </c>
      <c r="S3432" t="s">
        <v>17603</v>
      </c>
    </row>
    <row r="3433" spans="1:19" x14ac:dyDescent="0.3">
      <c r="A3433" t="s">
        <v>17604</v>
      </c>
      <c r="B3433" t="s">
        <v>15</v>
      </c>
      <c r="C3433" t="s">
        <v>17605</v>
      </c>
      <c r="D3433" t="s">
        <v>16749</v>
      </c>
      <c r="E3433" t="s">
        <v>16749</v>
      </c>
      <c r="F3433" t="s">
        <v>18</v>
      </c>
      <c r="G3433" s="14" t="s">
        <v>17598</v>
      </c>
      <c r="H3433">
        <v>2010</v>
      </c>
      <c r="I3433" t="s">
        <v>788</v>
      </c>
      <c r="K3433">
        <f>IFERROR(VALUE(LEFT(table_netflix[[#This Row],[duration (in min)]], LEN(table_netflix[[#This Row],[duration (in min)]])-4)),0)</f>
        <v>0</v>
      </c>
      <c r="L3433" t="s">
        <v>974</v>
      </c>
      <c r="O3433" t="str" cm="1">
        <f t="array" ref="O3433">_xlfn.IFS(table_netflix[[#This Row],[release_year]]&gt;=2018, "2018 &amp; after", TRUE, "Before 2018")</f>
        <v>Before 2018</v>
      </c>
      <c r="P3433" s="12">
        <f>DATE(table_netflix[[#This Row],[release_year]],1,1)</f>
        <v>40179</v>
      </c>
      <c r="Q3433" s="12">
        <f t="shared" si="53"/>
        <v>42629</v>
      </c>
      <c r="R3433" s="12" t="str">
        <f>TEXT(table_netflix[[#This Row],[date_added_todate]], "mmm")</f>
        <v>Sep</v>
      </c>
      <c r="S3433" t="s">
        <v>17606</v>
      </c>
    </row>
    <row r="3434" spans="1:19" x14ac:dyDescent="0.3">
      <c r="A3434" t="s">
        <v>17607</v>
      </c>
      <c r="B3434" t="s">
        <v>15</v>
      </c>
      <c r="C3434" t="s">
        <v>17608</v>
      </c>
      <c r="D3434" t="s">
        <v>10655</v>
      </c>
      <c r="F3434" t="s">
        <v>61</v>
      </c>
      <c r="G3434" s="14" t="s">
        <v>17598</v>
      </c>
      <c r="H3434">
        <v>2016</v>
      </c>
      <c r="I3434" t="s">
        <v>84</v>
      </c>
      <c r="J3434" t="s">
        <v>6534</v>
      </c>
      <c r="K3434">
        <f>IFERROR(VALUE(LEFT(table_netflix[[#This Row],[duration (in min)]], LEN(table_netflix[[#This Row],[duration (in min)]])-4)),0)</f>
        <v>41</v>
      </c>
      <c r="L3434" t="s">
        <v>22</v>
      </c>
      <c r="O3434" t="str" cm="1">
        <f t="array" ref="O3434">_xlfn.IFS(table_netflix[[#This Row],[release_year]]&gt;=2018, "2018 &amp; after", TRUE, "Before 2018")</f>
        <v>Before 2018</v>
      </c>
      <c r="P3434" s="12">
        <f>DATE(table_netflix[[#This Row],[release_year]],1,1)</f>
        <v>42370</v>
      </c>
      <c r="Q3434" s="12">
        <f t="shared" si="53"/>
        <v>42629</v>
      </c>
      <c r="R3434" s="12" t="str">
        <f>TEXT(table_netflix[[#This Row],[date_added_todate]], "mmm")</f>
        <v>Sep</v>
      </c>
      <c r="S3434" t="s">
        <v>17609</v>
      </c>
    </row>
    <row r="3435" spans="1:19" x14ac:dyDescent="0.3">
      <c r="A3435" t="s">
        <v>17610</v>
      </c>
      <c r="B3435" t="s">
        <v>15</v>
      </c>
      <c r="C3435" t="s">
        <v>17611</v>
      </c>
      <c r="D3435" t="s">
        <v>15214</v>
      </c>
      <c r="E3435" t="s">
        <v>17612</v>
      </c>
      <c r="F3435" t="s">
        <v>18</v>
      </c>
      <c r="G3435" s="14" t="s">
        <v>17613</v>
      </c>
      <c r="H3435">
        <v>2012</v>
      </c>
      <c r="I3435" t="s">
        <v>62</v>
      </c>
      <c r="J3435" t="s">
        <v>262</v>
      </c>
      <c r="K3435">
        <f>IFERROR(VALUE(LEFT(table_netflix[[#This Row],[duration (in min)]], LEN(table_netflix[[#This Row],[duration (in min)]])-4)),0)</f>
        <v>83</v>
      </c>
      <c r="L3435" t="s">
        <v>22</v>
      </c>
      <c r="M3435" t="s">
        <v>112</v>
      </c>
      <c r="O3435" t="str" cm="1">
        <f t="array" ref="O3435">_xlfn.IFS(table_netflix[[#This Row],[release_year]]&gt;=2018, "2018 &amp; after", TRUE, "Before 2018")</f>
        <v>Before 2018</v>
      </c>
      <c r="P3435" s="12">
        <f>DATE(table_netflix[[#This Row],[release_year]],1,1)</f>
        <v>40909</v>
      </c>
      <c r="Q3435" s="12">
        <f t="shared" si="53"/>
        <v>42628</v>
      </c>
      <c r="R3435" s="12" t="str">
        <f>TEXT(table_netflix[[#This Row],[date_added_todate]], "mmm")</f>
        <v>Sep</v>
      </c>
      <c r="S3435" t="s">
        <v>17614</v>
      </c>
    </row>
    <row r="3436" spans="1:19" x14ac:dyDescent="0.3">
      <c r="A3436" t="s">
        <v>17615</v>
      </c>
      <c r="B3436" t="s">
        <v>15</v>
      </c>
      <c r="C3436" t="s">
        <v>17616</v>
      </c>
      <c r="D3436" t="s">
        <v>17617</v>
      </c>
      <c r="F3436" t="s">
        <v>18</v>
      </c>
      <c r="G3436" s="14" t="s">
        <v>17618</v>
      </c>
      <c r="H3436">
        <v>2016</v>
      </c>
      <c r="I3436" t="s">
        <v>84</v>
      </c>
      <c r="J3436" t="s">
        <v>2183</v>
      </c>
      <c r="K3436">
        <f>IFERROR(VALUE(LEFT(table_netflix[[#This Row],[duration (in min)]], LEN(table_netflix[[#This Row],[duration (in min)]])-4)),0)</f>
        <v>25</v>
      </c>
      <c r="L3436" t="s">
        <v>22</v>
      </c>
      <c r="O3436" t="str" cm="1">
        <f t="array" ref="O3436">_xlfn.IFS(table_netflix[[#This Row],[release_year]]&gt;=2018, "2018 &amp; after", TRUE, "Before 2018")</f>
        <v>Before 2018</v>
      </c>
      <c r="P3436" s="12">
        <f>DATE(table_netflix[[#This Row],[release_year]],1,1)</f>
        <v>42370</v>
      </c>
      <c r="Q3436" s="12">
        <f t="shared" si="53"/>
        <v>42626</v>
      </c>
      <c r="R3436" s="12" t="str">
        <f>TEXT(table_netflix[[#This Row],[date_added_todate]], "mmm")</f>
        <v>Sep</v>
      </c>
      <c r="S3436" t="s">
        <v>17619</v>
      </c>
    </row>
    <row r="3437" spans="1:19" x14ac:dyDescent="0.3">
      <c r="A3437" t="s">
        <v>17622</v>
      </c>
      <c r="B3437" t="s">
        <v>15</v>
      </c>
      <c r="C3437" t="s">
        <v>17623</v>
      </c>
      <c r="D3437" t="s">
        <v>8198</v>
      </c>
      <c r="E3437" t="s">
        <v>17624</v>
      </c>
      <c r="F3437" t="s">
        <v>18</v>
      </c>
      <c r="G3437" s="14" t="s">
        <v>17621</v>
      </c>
      <c r="H3437">
        <v>2016</v>
      </c>
      <c r="I3437" t="s">
        <v>62</v>
      </c>
      <c r="J3437" t="s">
        <v>2926</v>
      </c>
      <c r="K3437">
        <f>IFERROR(VALUE(LEFT(table_netflix[[#This Row],[duration (in min)]], LEN(table_netflix[[#This Row],[duration (in min)]])-4)),0)</f>
        <v>75</v>
      </c>
      <c r="L3437" t="s">
        <v>852</v>
      </c>
      <c r="O3437" t="str" cm="1">
        <f t="array" ref="O3437">_xlfn.IFS(table_netflix[[#This Row],[release_year]]&gt;=2018, "2018 &amp; after", TRUE, "Before 2018")</f>
        <v>Before 2018</v>
      </c>
      <c r="P3437" s="12">
        <f>DATE(table_netflix[[#This Row],[release_year]],1,1)</f>
        <v>42370</v>
      </c>
      <c r="Q3437" s="12">
        <f t="shared" si="53"/>
        <v>42608</v>
      </c>
      <c r="R3437" s="12" t="str">
        <f>TEXT(table_netflix[[#This Row],[date_added_todate]], "mmm")</f>
        <v>Aug</v>
      </c>
      <c r="S3437" t="s">
        <v>17625</v>
      </c>
    </row>
    <row r="3438" spans="1:19" x14ac:dyDescent="0.3">
      <c r="A3438" t="s">
        <v>17626</v>
      </c>
      <c r="B3438" t="s">
        <v>15</v>
      </c>
      <c r="C3438" t="s">
        <v>17627</v>
      </c>
      <c r="D3438" t="s">
        <v>17628</v>
      </c>
      <c r="E3438" t="s">
        <v>17629</v>
      </c>
      <c r="F3438" t="s">
        <v>18</v>
      </c>
      <c r="G3438" s="14" t="s">
        <v>17621</v>
      </c>
      <c r="H3438">
        <v>2016</v>
      </c>
      <c r="I3438" t="s">
        <v>27</v>
      </c>
      <c r="J3438" t="s">
        <v>308</v>
      </c>
      <c r="K3438">
        <f>IFERROR(VALUE(LEFT(table_netflix[[#This Row],[duration (in min)]], LEN(table_netflix[[#This Row],[duration (in min)]])-4)),0)</f>
        <v>92</v>
      </c>
      <c r="L3438" t="s">
        <v>53</v>
      </c>
      <c r="M3438" t="s">
        <v>112</v>
      </c>
      <c r="O3438" t="str" cm="1">
        <f t="array" ref="O3438">_xlfn.IFS(table_netflix[[#This Row],[release_year]]&gt;=2018, "2018 &amp; after", TRUE, "Before 2018")</f>
        <v>Before 2018</v>
      </c>
      <c r="P3438" s="12">
        <f>DATE(table_netflix[[#This Row],[release_year]],1,1)</f>
        <v>42370</v>
      </c>
      <c r="Q3438" s="12">
        <f t="shared" si="53"/>
        <v>42608</v>
      </c>
      <c r="R3438" s="12" t="str">
        <f>TEXT(table_netflix[[#This Row],[date_added_todate]], "mmm")</f>
        <v>Aug</v>
      </c>
      <c r="S3438" t="s">
        <v>17630</v>
      </c>
    </row>
    <row r="3439" spans="1:19" x14ac:dyDescent="0.3">
      <c r="A3439" t="s">
        <v>17631</v>
      </c>
      <c r="B3439" t="s">
        <v>15</v>
      </c>
      <c r="C3439" t="s">
        <v>17632</v>
      </c>
      <c r="D3439" t="s">
        <v>17633</v>
      </c>
      <c r="E3439" t="s">
        <v>17634</v>
      </c>
      <c r="F3439" t="s">
        <v>18</v>
      </c>
      <c r="G3439" s="14" t="s">
        <v>17635</v>
      </c>
      <c r="H3439">
        <v>2016</v>
      </c>
      <c r="I3439" t="s">
        <v>27</v>
      </c>
      <c r="J3439" t="s">
        <v>327</v>
      </c>
      <c r="K3439">
        <f>IFERROR(VALUE(LEFT(table_netflix[[#This Row],[duration (in min)]], LEN(table_netflix[[#This Row],[duration (in min)]])-4)),0)</f>
        <v>80</v>
      </c>
      <c r="L3439" t="s">
        <v>22</v>
      </c>
      <c r="M3439" t="s">
        <v>112</v>
      </c>
      <c r="O3439" t="str" cm="1">
        <f t="array" ref="O3439">_xlfn.IFS(table_netflix[[#This Row],[release_year]]&gt;=2018, "2018 &amp; after", TRUE, "Before 2018")</f>
        <v>Before 2018</v>
      </c>
      <c r="P3439" s="12">
        <f>DATE(table_netflix[[#This Row],[release_year]],1,1)</f>
        <v>42370</v>
      </c>
      <c r="Q3439" s="12">
        <f t="shared" si="53"/>
        <v>42601</v>
      </c>
      <c r="R3439" s="12" t="str">
        <f>TEXT(table_netflix[[#This Row],[date_added_todate]], "mmm")</f>
        <v>Aug</v>
      </c>
      <c r="S3439" t="s">
        <v>17636</v>
      </c>
    </row>
    <row r="3440" spans="1:19" x14ac:dyDescent="0.3">
      <c r="A3440" t="s">
        <v>17638</v>
      </c>
      <c r="B3440" t="s">
        <v>15</v>
      </c>
      <c r="C3440" t="s">
        <v>17639</v>
      </c>
      <c r="D3440" t="s">
        <v>16749</v>
      </c>
      <c r="E3440" t="s">
        <v>16749</v>
      </c>
      <c r="F3440" t="s">
        <v>18</v>
      </c>
      <c r="G3440" s="14" t="s">
        <v>17637</v>
      </c>
      <c r="H3440">
        <v>2015</v>
      </c>
      <c r="I3440" t="s">
        <v>1234</v>
      </c>
      <c r="K3440">
        <f>IFERROR(VALUE(LEFT(table_netflix[[#This Row],[duration (in min)]], LEN(table_netflix[[#This Row],[duration (in min)]])-4)),0)</f>
        <v>0</v>
      </c>
      <c r="L3440" t="s">
        <v>974</v>
      </c>
      <c r="O3440" t="str" cm="1">
        <f t="array" ref="O3440">_xlfn.IFS(table_netflix[[#This Row],[release_year]]&gt;=2018, "2018 &amp; after", TRUE, "Before 2018")</f>
        <v>Before 2018</v>
      </c>
      <c r="P3440" s="12">
        <f>DATE(table_netflix[[#This Row],[release_year]],1,1)</f>
        <v>42005</v>
      </c>
      <c r="Q3440" s="12">
        <f t="shared" si="53"/>
        <v>42597</v>
      </c>
      <c r="R3440" s="12" t="str">
        <f>TEXT(table_netflix[[#This Row],[date_added_todate]], "mmm")</f>
        <v>Aug</v>
      </c>
      <c r="S3440" t="s">
        <v>17640</v>
      </c>
    </row>
    <row r="3441" spans="1:19" x14ac:dyDescent="0.3">
      <c r="A3441" t="s">
        <v>17641</v>
      </c>
      <c r="B3441" t="s">
        <v>15</v>
      </c>
      <c r="C3441" t="s">
        <v>17642</v>
      </c>
      <c r="D3441" t="s">
        <v>17643</v>
      </c>
      <c r="E3441" t="s">
        <v>17135</v>
      </c>
      <c r="F3441" t="s">
        <v>18</v>
      </c>
      <c r="G3441" s="14" t="s">
        <v>17644</v>
      </c>
      <c r="H3441">
        <v>2005</v>
      </c>
      <c r="I3441" t="s">
        <v>62</v>
      </c>
      <c r="J3441" t="s">
        <v>2035</v>
      </c>
      <c r="K3441">
        <f>IFERROR(VALUE(LEFT(table_netflix[[#This Row],[duration (in min)]], LEN(table_netflix[[#This Row],[duration (in min)]])-4)),0)</f>
        <v>72</v>
      </c>
      <c r="L3441" t="s">
        <v>852</v>
      </c>
      <c r="O3441" t="str" cm="1">
        <f t="array" ref="O3441">_xlfn.IFS(table_netflix[[#This Row],[release_year]]&gt;=2018, "2018 &amp; after", TRUE, "Before 2018")</f>
        <v>Before 2018</v>
      </c>
      <c r="P3441" s="12">
        <f>DATE(table_netflix[[#This Row],[release_year]],1,1)</f>
        <v>38353</v>
      </c>
      <c r="Q3441" s="12">
        <f t="shared" si="53"/>
        <v>42593</v>
      </c>
      <c r="R3441" s="12" t="str">
        <f>TEXT(table_netflix[[#This Row],[date_added_todate]], "mmm")</f>
        <v>Aug</v>
      </c>
      <c r="S3441" t="s">
        <v>17645</v>
      </c>
    </row>
    <row r="3442" spans="1:19" x14ac:dyDescent="0.3">
      <c r="A3442" t="s">
        <v>17646</v>
      </c>
      <c r="B3442" t="s">
        <v>15</v>
      </c>
      <c r="C3442" t="s">
        <v>17647</v>
      </c>
      <c r="D3442" t="s">
        <v>3350</v>
      </c>
      <c r="E3442" t="s">
        <v>17135</v>
      </c>
      <c r="F3442" t="s">
        <v>18</v>
      </c>
      <c r="G3442" s="14" t="s">
        <v>17644</v>
      </c>
      <c r="H3442">
        <v>2009</v>
      </c>
      <c r="I3442" t="s">
        <v>84</v>
      </c>
      <c r="J3442" t="s">
        <v>2552</v>
      </c>
      <c r="K3442">
        <f>IFERROR(VALUE(LEFT(table_netflix[[#This Row],[duration (in min)]], LEN(table_netflix[[#This Row],[duration (in min)]])-4)),0)</f>
        <v>71</v>
      </c>
      <c r="L3442" t="s">
        <v>852</v>
      </c>
      <c r="O3442" t="str" cm="1">
        <f t="array" ref="O3442">_xlfn.IFS(table_netflix[[#This Row],[release_year]]&gt;=2018, "2018 &amp; after", TRUE, "Before 2018")</f>
        <v>Before 2018</v>
      </c>
      <c r="P3442" s="12">
        <f>DATE(table_netflix[[#This Row],[release_year]],1,1)</f>
        <v>39814</v>
      </c>
      <c r="Q3442" s="12">
        <f t="shared" si="53"/>
        <v>42593</v>
      </c>
      <c r="R3442" s="12" t="str">
        <f>TEXT(table_netflix[[#This Row],[date_added_todate]], "mmm")</f>
        <v>Aug</v>
      </c>
      <c r="S3442" t="s">
        <v>17648</v>
      </c>
    </row>
    <row r="3443" spans="1:19" x14ac:dyDescent="0.3">
      <c r="A3443" t="s">
        <v>17649</v>
      </c>
      <c r="B3443" t="s">
        <v>15</v>
      </c>
      <c r="C3443" t="s">
        <v>17650</v>
      </c>
      <c r="D3443" t="s">
        <v>8198</v>
      </c>
      <c r="E3443" t="s">
        <v>17135</v>
      </c>
      <c r="F3443" t="s">
        <v>18</v>
      </c>
      <c r="G3443" s="14" t="s">
        <v>17644</v>
      </c>
      <c r="H3443">
        <v>2012</v>
      </c>
      <c r="I3443" t="s">
        <v>62</v>
      </c>
      <c r="J3443" t="s">
        <v>1955</v>
      </c>
      <c r="K3443">
        <f>IFERROR(VALUE(LEFT(table_netflix[[#This Row],[duration (in min)]], LEN(table_netflix[[#This Row],[duration (in min)]])-4)),0)</f>
        <v>77</v>
      </c>
      <c r="L3443" t="s">
        <v>852</v>
      </c>
      <c r="O3443" t="str" cm="1">
        <f t="array" ref="O3443">_xlfn.IFS(table_netflix[[#This Row],[release_year]]&gt;=2018, "2018 &amp; after", TRUE, "Before 2018")</f>
        <v>Before 2018</v>
      </c>
      <c r="P3443" s="12">
        <f>DATE(table_netflix[[#This Row],[release_year]],1,1)</f>
        <v>40909</v>
      </c>
      <c r="Q3443" s="12">
        <f t="shared" si="53"/>
        <v>42593</v>
      </c>
      <c r="R3443" s="12" t="str">
        <f>TEXT(table_netflix[[#This Row],[date_added_todate]], "mmm")</f>
        <v>Aug</v>
      </c>
      <c r="S3443" t="s">
        <v>17651</v>
      </c>
    </row>
    <row r="3444" spans="1:19" x14ac:dyDescent="0.3">
      <c r="A3444" t="s">
        <v>17652</v>
      </c>
      <c r="B3444" t="s">
        <v>15</v>
      </c>
      <c r="C3444" t="s">
        <v>17653</v>
      </c>
      <c r="D3444" t="s">
        <v>10963</v>
      </c>
      <c r="E3444" t="s">
        <v>17135</v>
      </c>
      <c r="F3444" t="s">
        <v>18</v>
      </c>
      <c r="G3444" s="14" t="s">
        <v>17644</v>
      </c>
      <c r="H3444">
        <v>2014</v>
      </c>
      <c r="I3444" t="s">
        <v>62</v>
      </c>
      <c r="J3444" t="s">
        <v>787</v>
      </c>
      <c r="K3444">
        <f>IFERROR(VALUE(LEFT(table_netflix[[#This Row],[duration (in min)]], LEN(table_netflix[[#This Row],[duration (in min)]])-4)),0)</f>
        <v>70</v>
      </c>
      <c r="L3444" t="s">
        <v>852</v>
      </c>
      <c r="O3444" t="str" cm="1">
        <f t="array" ref="O3444">_xlfn.IFS(table_netflix[[#This Row],[release_year]]&gt;=2018, "2018 &amp; after", TRUE, "Before 2018")</f>
        <v>Before 2018</v>
      </c>
      <c r="P3444" s="12">
        <f>DATE(table_netflix[[#This Row],[release_year]],1,1)</f>
        <v>41640</v>
      </c>
      <c r="Q3444" s="12">
        <f t="shared" si="53"/>
        <v>42593</v>
      </c>
      <c r="R3444" s="12" t="str">
        <f>TEXT(table_netflix[[#This Row],[date_added_todate]], "mmm")</f>
        <v>Aug</v>
      </c>
      <c r="S3444" t="s">
        <v>17654</v>
      </c>
    </row>
    <row r="3445" spans="1:19" x14ac:dyDescent="0.3">
      <c r="A3445" t="s">
        <v>17655</v>
      </c>
      <c r="B3445" t="s">
        <v>15</v>
      </c>
      <c r="C3445" t="s">
        <v>17656</v>
      </c>
      <c r="D3445" t="s">
        <v>17657</v>
      </c>
      <c r="E3445" t="s">
        <v>17658</v>
      </c>
      <c r="F3445" t="s">
        <v>18</v>
      </c>
      <c r="G3445" s="14" t="s">
        <v>17659</v>
      </c>
      <c r="H3445">
        <v>2016</v>
      </c>
      <c r="I3445" t="s">
        <v>27</v>
      </c>
      <c r="J3445" t="s">
        <v>2273</v>
      </c>
      <c r="K3445">
        <f>IFERROR(VALUE(LEFT(table_netflix[[#This Row],[duration (in min)]], LEN(table_netflix[[#This Row],[duration (in min)]])-4)),0)</f>
        <v>73</v>
      </c>
      <c r="L3445" t="s">
        <v>852</v>
      </c>
      <c r="O3445" t="str" cm="1">
        <f t="array" ref="O3445">_xlfn.IFS(table_netflix[[#This Row],[release_year]]&gt;=2018, "2018 &amp; after", TRUE, "Before 2018")</f>
        <v>Before 2018</v>
      </c>
      <c r="P3445" s="12">
        <f>DATE(table_netflix[[#This Row],[release_year]],1,1)</f>
        <v>42370</v>
      </c>
      <c r="Q3445" s="12">
        <f t="shared" si="53"/>
        <v>42587</v>
      </c>
      <c r="R3445" s="12" t="str">
        <f>TEXT(table_netflix[[#This Row],[date_added_todate]], "mmm")</f>
        <v>Aug</v>
      </c>
      <c r="S3445" t="s">
        <v>17660</v>
      </c>
    </row>
    <row r="3446" spans="1:19" x14ac:dyDescent="0.3">
      <c r="A3446" t="s">
        <v>17661</v>
      </c>
      <c r="B3446" t="s">
        <v>15</v>
      </c>
      <c r="C3446" t="s">
        <v>17662</v>
      </c>
      <c r="D3446" t="s">
        <v>17643</v>
      </c>
      <c r="E3446" t="s">
        <v>17663</v>
      </c>
      <c r="F3446" t="s">
        <v>18</v>
      </c>
      <c r="G3446" s="14" t="s">
        <v>17664</v>
      </c>
      <c r="H3446">
        <v>2011</v>
      </c>
      <c r="I3446" t="s">
        <v>27</v>
      </c>
      <c r="J3446" t="s">
        <v>1186</v>
      </c>
      <c r="K3446">
        <f>IFERROR(VALUE(LEFT(table_netflix[[#This Row],[duration (in min)]], LEN(table_netflix[[#This Row],[duration (in min)]])-4)),0)</f>
        <v>81</v>
      </c>
      <c r="L3446" t="s">
        <v>852</v>
      </c>
      <c r="O3446" t="str" cm="1">
        <f t="array" ref="O3446">_xlfn.IFS(table_netflix[[#This Row],[release_year]]&gt;=2018, "2018 &amp; after", TRUE, "Before 2018")</f>
        <v>Before 2018</v>
      </c>
      <c r="P3446" s="12">
        <f>DATE(table_netflix[[#This Row],[release_year]],1,1)</f>
        <v>40544</v>
      </c>
      <c r="Q3446" s="12">
        <f t="shared" si="53"/>
        <v>42584</v>
      </c>
      <c r="R3446" s="12" t="str">
        <f>TEXT(table_netflix[[#This Row],[date_added_todate]], "mmm")</f>
        <v>Aug</v>
      </c>
      <c r="S3446" t="s">
        <v>17665</v>
      </c>
    </row>
    <row r="3447" spans="1:19" x14ac:dyDescent="0.3">
      <c r="A3447" t="s">
        <v>17666</v>
      </c>
      <c r="B3447" t="s">
        <v>15</v>
      </c>
      <c r="C3447" t="s">
        <v>17667</v>
      </c>
      <c r="D3447" t="s">
        <v>17668</v>
      </c>
      <c r="F3447" t="s">
        <v>61</v>
      </c>
      <c r="G3447" s="14" t="s">
        <v>17669</v>
      </c>
      <c r="H3447">
        <v>1994</v>
      </c>
      <c r="I3447" t="s">
        <v>27</v>
      </c>
      <c r="J3447" t="s">
        <v>401</v>
      </c>
      <c r="K3447">
        <f>IFERROR(VALUE(LEFT(table_netflix[[#This Row],[duration (in min)]], LEN(table_netflix[[#This Row],[duration (in min)]])-4)),0)</f>
        <v>63</v>
      </c>
      <c r="L3447" t="s">
        <v>22</v>
      </c>
      <c r="O3447" t="str" cm="1">
        <f t="array" ref="O3447">_xlfn.IFS(table_netflix[[#This Row],[release_year]]&gt;=2018, "2018 &amp; after", TRUE, "Before 2018")</f>
        <v>Before 2018</v>
      </c>
      <c r="P3447" s="12">
        <f>DATE(table_netflix[[#This Row],[release_year]],1,1)</f>
        <v>34335</v>
      </c>
      <c r="Q3447" s="12">
        <f t="shared" si="53"/>
        <v>42583</v>
      </c>
      <c r="R3447" s="12" t="str">
        <f>TEXT(table_netflix[[#This Row],[date_added_todate]], "mmm")</f>
        <v>Aug</v>
      </c>
      <c r="S3447" t="s">
        <v>17670</v>
      </c>
    </row>
    <row r="3448" spans="1:19" x14ac:dyDescent="0.3">
      <c r="A3448" t="s">
        <v>17671</v>
      </c>
      <c r="B3448" t="s">
        <v>15</v>
      </c>
      <c r="C3448" t="s">
        <v>17672</v>
      </c>
      <c r="D3448" t="s">
        <v>17673</v>
      </c>
      <c r="E3448" t="s">
        <v>17674</v>
      </c>
      <c r="F3448" t="s">
        <v>18</v>
      </c>
      <c r="G3448" s="14" t="s">
        <v>17669</v>
      </c>
      <c r="H3448">
        <v>2008</v>
      </c>
      <c r="I3448" t="s">
        <v>27</v>
      </c>
      <c r="J3448" t="s">
        <v>4742</v>
      </c>
      <c r="K3448">
        <f>IFERROR(VALUE(LEFT(table_netflix[[#This Row],[duration (in min)]], LEN(table_netflix[[#This Row],[duration (in min)]])-4)),0)</f>
        <v>45</v>
      </c>
      <c r="L3448" t="s">
        <v>22</v>
      </c>
      <c r="O3448" t="str" cm="1">
        <f t="array" ref="O3448">_xlfn.IFS(table_netflix[[#This Row],[release_year]]&gt;=2018, "2018 &amp; after", TRUE, "Before 2018")</f>
        <v>Before 2018</v>
      </c>
      <c r="P3448" s="12">
        <f>DATE(table_netflix[[#This Row],[release_year]],1,1)</f>
        <v>39448</v>
      </c>
      <c r="Q3448" s="12">
        <f t="shared" si="53"/>
        <v>42583</v>
      </c>
      <c r="R3448" s="12" t="str">
        <f>TEXT(table_netflix[[#This Row],[date_added_todate]], "mmm")</f>
        <v>Aug</v>
      </c>
      <c r="S3448" t="s">
        <v>17675</v>
      </c>
    </row>
    <row r="3449" spans="1:19" x14ac:dyDescent="0.3">
      <c r="A3449" t="s">
        <v>17676</v>
      </c>
      <c r="B3449" t="s">
        <v>15</v>
      </c>
      <c r="C3449" t="s">
        <v>17677</v>
      </c>
      <c r="D3449" t="s">
        <v>17678</v>
      </c>
      <c r="E3449" t="s">
        <v>17679</v>
      </c>
      <c r="F3449" t="s">
        <v>61</v>
      </c>
      <c r="G3449" s="14" t="s">
        <v>17669</v>
      </c>
      <c r="H3449">
        <v>2008</v>
      </c>
      <c r="I3449" t="s">
        <v>62</v>
      </c>
      <c r="J3449" t="s">
        <v>1365</v>
      </c>
      <c r="K3449">
        <f>IFERROR(VALUE(LEFT(table_netflix[[#This Row],[duration (in min)]], LEN(table_netflix[[#This Row],[duration (in min)]])-4)),0)</f>
        <v>46</v>
      </c>
      <c r="L3449" t="s">
        <v>22</v>
      </c>
      <c r="O3449" t="str" cm="1">
        <f t="array" ref="O3449">_xlfn.IFS(table_netflix[[#This Row],[release_year]]&gt;=2018, "2018 &amp; after", TRUE, "Before 2018")</f>
        <v>Before 2018</v>
      </c>
      <c r="P3449" s="12">
        <f>DATE(table_netflix[[#This Row],[release_year]],1,1)</f>
        <v>39448</v>
      </c>
      <c r="Q3449" s="12">
        <f t="shared" si="53"/>
        <v>42583</v>
      </c>
      <c r="R3449" s="12" t="str">
        <f>TEXT(table_netflix[[#This Row],[date_added_todate]], "mmm")</f>
        <v>Aug</v>
      </c>
      <c r="S3449" t="s">
        <v>17680</v>
      </c>
    </row>
    <row r="3450" spans="1:19" x14ac:dyDescent="0.3">
      <c r="A3450" t="s">
        <v>17682</v>
      </c>
      <c r="B3450" t="s">
        <v>15</v>
      </c>
      <c r="C3450" t="s">
        <v>17683</v>
      </c>
      <c r="D3450" t="s">
        <v>17684</v>
      </c>
      <c r="E3450" t="s">
        <v>17685</v>
      </c>
      <c r="F3450" t="s">
        <v>18</v>
      </c>
      <c r="G3450" s="14" t="s">
        <v>17681</v>
      </c>
      <c r="H3450">
        <v>2016</v>
      </c>
      <c r="I3450" t="s">
        <v>27</v>
      </c>
      <c r="J3450" t="s">
        <v>626</v>
      </c>
      <c r="K3450">
        <f>IFERROR(VALUE(LEFT(table_netflix[[#This Row],[duration (in min)]], LEN(table_netflix[[#This Row],[duration (in min)]])-4)),0)</f>
        <v>112</v>
      </c>
      <c r="L3450" t="s">
        <v>53</v>
      </c>
      <c r="M3450" t="s">
        <v>54</v>
      </c>
      <c r="O3450" t="str" cm="1">
        <f t="array" ref="O3450">_xlfn.IFS(table_netflix[[#This Row],[release_year]]&gt;=2018, "2018 &amp; after", TRUE, "Before 2018")</f>
        <v>Before 2018</v>
      </c>
      <c r="P3450" s="12">
        <f>DATE(table_netflix[[#This Row],[release_year]],1,1)</f>
        <v>42370</v>
      </c>
      <c r="Q3450" s="12">
        <f t="shared" si="53"/>
        <v>42580</v>
      </c>
      <c r="R3450" s="12" t="str">
        <f>TEXT(table_netflix[[#This Row],[date_added_todate]], "mmm")</f>
        <v>Jul</v>
      </c>
      <c r="S3450" t="s">
        <v>17686</v>
      </c>
    </row>
    <row r="3451" spans="1:19" x14ac:dyDescent="0.3">
      <c r="A3451" t="s">
        <v>17687</v>
      </c>
      <c r="B3451" t="s">
        <v>15</v>
      </c>
      <c r="C3451" t="s">
        <v>17688</v>
      </c>
      <c r="D3451" t="s">
        <v>17689</v>
      </c>
      <c r="E3451" t="s">
        <v>17690</v>
      </c>
      <c r="F3451" t="s">
        <v>18</v>
      </c>
      <c r="G3451" s="14" t="s">
        <v>17691</v>
      </c>
      <c r="H3451">
        <v>2016</v>
      </c>
      <c r="I3451" t="s">
        <v>27</v>
      </c>
      <c r="J3451" t="s">
        <v>511</v>
      </c>
      <c r="K3451">
        <f>IFERROR(VALUE(LEFT(table_netflix[[#This Row],[duration (in min)]], LEN(table_netflix[[#This Row],[duration (in min)]])-4)),0)</f>
        <v>101</v>
      </c>
      <c r="L3451" t="s">
        <v>53</v>
      </c>
      <c r="M3451" t="s">
        <v>142</v>
      </c>
      <c r="O3451" t="str" cm="1">
        <f t="array" ref="O3451">_xlfn.IFS(table_netflix[[#This Row],[release_year]]&gt;=2018, "2018 &amp; after", TRUE, "Before 2018")</f>
        <v>Before 2018</v>
      </c>
      <c r="P3451" s="12">
        <f>DATE(table_netflix[[#This Row],[release_year]],1,1)</f>
        <v>42370</v>
      </c>
      <c r="Q3451" s="12">
        <f t="shared" si="53"/>
        <v>42566</v>
      </c>
      <c r="R3451" s="12" t="str">
        <f>TEXT(table_netflix[[#This Row],[date_added_todate]], "mmm")</f>
        <v>Jul</v>
      </c>
      <c r="S3451" t="s">
        <v>17692</v>
      </c>
    </row>
    <row r="3452" spans="1:19" x14ac:dyDescent="0.3">
      <c r="A3452" t="s">
        <v>17693</v>
      </c>
      <c r="B3452" t="s">
        <v>15</v>
      </c>
      <c r="C3452" t="s">
        <v>17694</v>
      </c>
      <c r="D3452" t="s">
        <v>1894</v>
      </c>
      <c r="E3452" t="s">
        <v>17695</v>
      </c>
      <c r="F3452" t="s">
        <v>18</v>
      </c>
      <c r="G3452" s="14" t="s">
        <v>17691</v>
      </c>
      <c r="H3452">
        <v>2016</v>
      </c>
      <c r="I3452" t="s">
        <v>27</v>
      </c>
      <c r="J3452" t="s">
        <v>330</v>
      </c>
      <c r="K3452">
        <f>IFERROR(VALUE(LEFT(table_netflix[[#This Row],[duration (in min)]], LEN(table_netflix[[#This Row],[duration (in min)]])-4)),0)</f>
        <v>117</v>
      </c>
      <c r="L3452" t="s">
        <v>22</v>
      </c>
      <c r="O3452" t="str" cm="1">
        <f t="array" ref="O3452">_xlfn.IFS(table_netflix[[#This Row],[release_year]]&gt;=2018, "2018 &amp; after", TRUE, "Before 2018")</f>
        <v>Before 2018</v>
      </c>
      <c r="P3452" s="12">
        <f>DATE(table_netflix[[#This Row],[release_year]],1,1)</f>
        <v>42370</v>
      </c>
      <c r="Q3452" s="12">
        <f t="shared" si="53"/>
        <v>42566</v>
      </c>
      <c r="R3452" s="12" t="str">
        <f>TEXT(table_netflix[[#This Row],[date_added_todate]], "mmm")</f>
        <v>Jul</v>
      </c>
      <c r="S3452" t="s">
        <v>17696</v>
      </c>
    </row>
    <row r="3453" spans="1:19" x14ac:dyDescent="0.3">
      <c r="A3453" t="s">
        <v>17697</v>
      </c>
      <c r="B3453" t="s">
        <v>15</v>
      </c>
      <c r="C3453" t="s">
        <v>17698</v>
      </c>
      <c r="D3453" t="s">
        <v>17699</v>
      </c>
      <c r="E3453" t="s">
        <v>17700</v>
      </c>
      <c r="F3453" t="s">
        <v>523</v>
      </c>
      <c r="G3453" s="14" t="s">
        <v>17701</v>
      </c>
      <c r="H3453">
        <v>2015</v>
      </c>
      <c r="I3453" t="s">
        <v>186</v>
      </c>
      <c r="J3453" t="s">
        <v>366</v>
      </c>
      <c r="K3453">
        <f>IFERROR(VALUE(LEFT(table_netflix[[#This Row],[duration (in min)]], LEN(table_netflix[[#This Row],[duration (in min)]])-4)),0)</f>
        <v>114</v>
      </c>
      <c r="L3453" t="s">
        <v>144</v>
      </c>
      <c r="O3453" t="str" cm="1">
        <f t="array" ref="O3453">_xlfn.IFS(table_netflix[[#This Row],[release_year]]&gt;=2018, "2018 &amp; after", TRUE, "Before 2018")</f>
        <v>Before 2018</v>
      </c>
      <c r="P3453" s="12">
        <f>DATE(table_netflix[[#This Row],[release_year]],1,1)</f>
        <v>42005</v>
      </c>
      <c r="Q3453" s="12">
        <f t="shared" si="53"/>
        <v>42565</v>
      </c>
      <c r="R3453" s="12" t="str">
        <f>TEXT(table_netflix[[#This Row],[date_added_todate]], "mmm")</f>
        <v>Jul</v>
      </c>
      <c r="S3453" t="s">
        <v>17702</v>
      </c>
    </row>
    <row r="3454" spans="1:19" x14ac:dyDescent="0.3">
      <c r="A3454" t="s">
        <v>17703</v>
      </c>
      <c r="B3454" t="s">
        <v>15</v>
      </c>
      <c r="C3454" t="s">
        <v>17704</v>
      </c>
      <c r="D3454" t="s">
        <v>13923</v>
      </c>
      <c r="E3454" t="s">
        <v>17705</v>
      </c>
      <c r="F3454" t="s">
        <v>39</v>
      </c>
      <c r="G3454" s="14" t="s">
        <v>17706</v>
      </c>
      <c r="H3454">
        <v>2016</v>
      </c>
      <c r="I3454" t="s">
        <v>27</v>
      </c>
      <c r="J3454" t="s">
        <v>152</v>
      </c>
      <c r="K3454">
        <f>IFERROR(VALUE(LEFT(table_netflix[[#This Row],[duration (in min)]], LEN(table_netflix[[#This Row],[duration (in min)]])-4)),0)</f>
        <v>96</v>
      </c>
      <c r="L3454" t="s">
        <v>71</v>
      </c>
      <c r="M3454" t="s">
        <v>54</v>
      </c>
      <c r="N3454" t="s">
        <v>55</v>
      </c>
      <c r="O3454" t="str" cm="1">
        <f t="array" ref="O3454">_xlfn.IFS(table_netflix[[#This Row],[release_year]]&gt;=2018, "2018 &amp; after", TRUE, "Before 2018")</f>
        <v>Before 2018</v>
      </c>
      <c r="P3454" s="12">
        <f>DATE(table_netflix[[#This Row],[release_year]],1,1)</f>
        <v>42370</v>
      </c>
      <c r="Q3454" s="12">
        <f t="shared" si="53"/>
        <v>42557</v>
      </c>
      <c r="R3454" s="12" t="str">
        <f>TEXT(table_netflix[[#This Row],[date_added_todate]], "mmm")</f>
        <v>Jul</v>
      </c>
      <c r="S3454" t="s">
        <v>17707</v>
      </c>
    </row>
    <row r="3455" spans="1:19" x14ac:dyDescent="0.3">
      <c r="A3455" t="s">
        <v>17708</v>
      </c>
      <c r="B3455" t="s">
        <v>24</v>
      </c>
      <c r="C3455" t="s">
        <v>17709</v>
      </c>
      <c r="D3455" t="s">
        <v>260</v>
      </c>
      <c r="E3455" t="s">
        <v>17710</v>
      </c>
      <c r="F3455" t="s">
        <v>202</v>
      </c>
      <c r="G3455" s="14" t="s">
        <v>17711</v>
      </c>
      <c r="H3455">
        <v>2016</v>
      </c>
      <c r="I3455" t="s">
        <v>62</v>
      </c>
      <c r="J3455" t="s">
        <v>28</v>
      </c>
      <c r="K3455">
        <f>IFERROR(VALUE(LEFT(table_netflix[[#This Row],[duration (in min)]], LEN(table_netflix[[#This Row],[duration (in min)]])-4)),0)</f>
        <v>0</v>
      </c>
      <c r="L3455" t="s">
        <v>276</v>
      </c>
      <c r="M3455" t="s">
        <v>35</v>
      </c>
      <c r="O3455" t="str" cm="1">
        <f t="array" ref="O3455">_xlfn.IFS(table_netflix[[#This Row],[release_year]]&gt;=2018, "2018 &amp; after", TRUE, "Before 2018")</f>
        <v>Before 2018</v>
      </c>
      <c r="P3455" s="12">
        <f>DATE(table_netflix[[#This Row],[release_year]],1,1)</f>
        <v>42370</v>
      </c>
      <c r="Q3455" s="12">
        <f t="shared" si="53"/>
        <v>42555</v>
      </c>
      <c r="R3455" s="12" t="str">
        <f>TEXT(table_netflix[[#This Row],[date_added_todate]], "mmm")</f>
        <v>Jul</v>
      </c>
      <c r="S3455" t="s">
        <v>17712</v>
      </c>
    </row>
    <row r="3456" spans="1:19" x14ac:dyDescent="0.3">
      <c r="A3456" t="s">
        <v>17713</v>
      </c>
      <c r="B3456" t="s">
        <v>15</v>
      </c>
      <c r="C3456" t="s">
        <v>17714</v>
      </c>
      <c r="D3456" t="s">
        <v>8077</v>
      </c>
      <c r="E3456" t="s">
        <v>6728</v>
      </c>
      <c r="F3456" t="s">
        <v>18</v>
      </c>
      <c r="G3456" s="14" t="s">
        <v>17715</v>
      </c>
      <c r="H3456">
        <v>2016</v>
      </c>
      <c r="I3456" t="s">
        <v>27</v>
      </c>
      <c r="J3456" t="s">
        <v>293</v>
      </c>
      <c r="K3456">
        <f>IFERROR(VALUE(LEFT(table_netflix[[#This Row],[duration (in min)]], LEN(table_netflix[[#This Row],[duration (in min)]])-4)),0)</f>
        <v>87</v>
      </c>
      <c r="L3456" t="s">
        <v>852</v>
      </c>
      <c r="O3456" t="str" cm="1">
        <f t="array" ref="O3456">_xlfn.IFS(table_netflix[[#This Row],[release_year]]&gt;=2018, "2018 &amp; after", TRUE, "Before 2018")</f>
        <v>Before 2018</v>
      </c>
      <c r="P3456" s="12">
        <f>DATE(table_netflix[[#This Row],[release_year]],1,1)</f>
        <v>42370</v>
      </c>
      <c r="Q3456" s="12">
        <f t="shared" si="53"/>
        <v>42552</v>
      </c>
      <c r="R3456" s="12" t="str">
        <f>TEXT(table_netflix[[#This Row],[date_added_todate]], "mmm")</f>
        <v>Jul</v>
      </c>
      <c r="S3456" t="s">
        <v>17716</v>
      </c>
    </row>
    <row r="3457" spans="1:19" x14ac:dyDescent="0.3">
      <c r="A3457" t="s">
        <v>17717</v>
      </c>
      <c r="B3457" t="s">
        <v>15</v>
      </c>
      <c r="C3457" t="s">
        <v>17718</v>
      </c>
      <c r="D3457" t="s">
        <v>17719</v>
      </c>
      <c r="E3457" t="s">
        <v>17720</v>
      </c>
      <c r="F3457" t="s">
        <v>39</v>
      </c>
      <c r="G3457" s="14" t="s">
        <v>17715</v>
      </c>
      <c r="H3457">
        <v>2015</v>
      </c>
      <c r="I3457" t="s">
        <v>27</v>
      </c>
      <c r="J3457" t="s">
        <v>143</v>
      </c>
      <c r="K3457">
        <f>IFERROR(VALUE(LEFT(table_netflix[[#This Row],[duration (in min)]], LEN(table_netflix[[#This Row],[duration (in min)]])-4)),0)</f>
        <v>105</v>
      </c>
      <c r="L3457" t="s">
        <v>53</v>
      </c>
      <c r="M3457" t="s">
        <v>54</v>
      </c>
      <c r="N3457" t="s">
        <v>55</v>
      </c>
      <c r="O3457" t="str" cm="1">
        <f t="array" ref="O3457">_xlfn.IFS(table_netflix[[#This Row],[release_year]]&gt;=2018, "2018 &amp; after", TRUE, "Before 2018")</f>
        <v>Before 2018</v>
      </c>
      <c r="P3457" s="12">
        <f>DATE(table_netflix[[#This Row],[release_year]],1,1)</f>
        <v>42005</v>
      </c>
      <c r="Q3457" s="12">
        <f t="shared" si="53"/>
        <v>42552</v>
      </c>
      <c r="R3457" s="12" t="str">
        <f>TEXT(table_netflix[[#This Row],[date_added_todate]], "mmm")</f>
        <v>Jul</v>
      </c>
      <c r="S3457" t="s">
        <v>17721</v>
      </c>
    </row>
    <row r="3458" spans="1:19" x14ac:dyDescent="0.3">
      <c r="A3458" t="s">
        <v>17723</v>
      </c>
      <c r="B3458" t="s">
        <v>15</v>
      </c>
      <c r="C3458" t="s">
        <v>17724</v>
      </c>
      <c r="D3458" t="s">
        <v>14204</v>
      </c>
      <c r="E3458" t="s">
        <v>14906</v>
      </c>
      <c r="F3458" t="s">
        <v>90</v>
      </c>
      <c r="G3458" s="14" t="s">
        <v>17722</v>
      </c>
      <c r="H3458">
        <v>2016</v>
      </c>
      <c r="I3458" t="s">
        <v>27</v>
      </c>
      <c r="J3458" t="s">
        <v>327</v>
      </c>
      <c r="K3458">
        <f>IFERROR(VALUE(LEFT(table_netflix[[#This Row],[duration (in min)]], LEN(table_netflix[[#This Row],[duration (in min)]])-4)),0)</f>
        <v>80</v>
      </c>
      <c r="L3458" t="s">
        <v>852</v>
      </c>
      <c r="O3458" t="str" cm="1">
        <f t="array" ref="O3458">_xlfn.IFS(table_netflix[[#This Row],[release_year]]&gt;=2018, "2018 &amp; after", TRUE, "Before 2018")</f>
        <v>Before 2018</v>
      </c>
      <c r="P3458" s="12">
        <f>DATE(table_netflix[[#This Row],[release_year]],1,1)</f>
        <v>42370</v>
      </c>
      <c r="Q3458" s="12">
        <f t="shared" ref="Q3458:Q3521" si="54">IF(G3458&lt;&gt;"", DATE(RIGHT(G3458,4), MONTH(1 &amp; LEFT(G3458,FIND(" ",G3458)-1)), MID(G3458, FIND(" ", G3458)+1, FIND(",", G3458)-FIND(" ", G3458)-1)), "")</f>
        <v>42545</v>
      </c>
      <c r="R3458" s="12" t="str">
        <f>TEXT(table_netflix[[#This Row],[date_added_todate]], "mmm")</f>
        <v>Jun</v>
      </c>
      <c r="S3458" t="s">
        <v>17725</v>
      </c>
    </row>
    <row r="3459" spans="1:19" x14ac:dyDescent="0.3">
      <c r="A3459" t="s">
        <v>17726</v>
      </c>
      <c r="B3459" t="s">
        <v>15</v>
      </c>
      <c r="C3459" t="s">
        <v>17727</v>
      </c>
      <c r="D3459" t="s">
        <v>17728</v>
      </c>
      <c r="E3459" t="s">
        <v>17729</v>
      </c>
      <c r="F3459" t="s">
        <v>18</v>
      </c>
      <c r="G3459" s="14" t="s">
        <v>17722</v>
      </c>
      <c r="H3459">
        <v>2016</v>
      </c>
      <c r="I3459" t="s">
        <v>27</v>
      </c>
      <c r="J3459" t="s">
        <v>125</v>
      </c>
      <c r="K3459">
        <f>IFERROR(VALUE(LEFT(table_netflix[[#This Row],[duration (in min)]], LEN(table_netflix[[#This Row],[duration (in min)]])-4)),0)</f>
        <v>97</v>
      </c>
      <c r="L3459" t="s">
        <v>71</v>
      </c>
      <c r="M3459" t="s">
        <v>72</v>
      </c>
      <c r="N3459" t="s">
        <v>54</v>
      </c>
      <c r="O3459" t="str" cm="1">
        <f t="array" ref="O3459">_xlfn.IFS(table_netflix[[#This Row],[release_year]]&gt;=2018, "2018 &amp; after", TRUE, "Before 2018")</f>
        <v>Before 2018</v>
      </c>
      <c r="P3459" s="12">
        <f>DATE(table_netflix[[#This Row],[release_year]],1,1)</f>
        <v>42370</v>
      </c>
      <c r="Q3459" s="12">
        <f t="shared" si="54"/>
        <v>42545</v>
      </c>
      <c r="R3459" s="12" t="str">
        <f>TEXT(table_netflix[[#This Row],[date_added_todate]], "mmm")</f>
        <v>Jun</v>
      </c>
      <c r="S3459" t="s">
        <v>17730</v>
      </c>
    </row>
    <row r="3460" spans="1:19" x14ac:dyDescent="0.3">
      <c r="A3460" t="s">
        <v>17731</v>
      </c>
      <c r="B3460" t="s">
        <v>15</v>
      </c>
      <c r="C3460" t="s">
        <v>17732</v>
      </c>
      <c r="D3460" t="s">
        <v>6614</v>
      </c>
      <c r="E3460" t="s">
        <v>17733</v>
      </c>
      <c r="F3460" t="s">
        <v>151</v>
      </c>
      <c r="G3460" s="14" t="s">
        <v>17734</v>
      </c>
      <c r="H3460">
        <v>2015</v>
      </c>
      <c r="I3460" t="s">
        <v>20</v>
      </c>
      <c r="J3460" t="s">
        <v>143</v>
      </c>
      <c r="K3460">
        <f>IFERROR(VALUE(LEFT(table_netflix[[#This Row],[duration (in min)]], LEN(table_netflix[[#This Row],[duration (in min)]])-4)),0)</f>
        <v>105</v>
      </c>
      <c r="L3460" t="s">
        <v>144</v>
      </c>
      <c r="M3460" t="s">
        <v>72</v>
      </c>
      <c r="N3460" t="s">
        <v>55</v>
      </c>
      <c r="O3460" t="str" cm="1">
        <f t="array" ref="O3460">_xlfn.IFS(table_netflix[[#This Row],[release_year]]&gt;=2018, "2018 &amp; after", TRUE, "Before 2018")</f>
        <v>Before 2018</v>
      </c>
      <c r="P3460" s="12">
        <f>DATE(table_netflix[[#This Row],[release_year]],1,1)</f>
        <v>42005</v>
      </c>
      <c r="Q3460" s="12">
        <f t="shared" si="54"/>
        <v>42539</v>
      </c>
      <c r="R3460" s="12" t="str">
        <f>TEXT(table_netflix[[#This Row],[date_added_todate]], "mmm")</f>
        <v>Jun</v>
      </c>
      <c r="S3460" t="s">
        <v>17735</v>
      </c>
    </row>
    <row r="3461" spans="1:19" x14ac:dyDescent="0.3">
      <c r="A3461" t="s">
        <v>17736</v>
      </c>
      <c r="B3461" t="s">
        <v>15</v>
      </c>
      <c r="C3461" t="s">
        <v>17737</v>
      </c>
      <c r="D3461" t="s">
        <v>2235</v>
      </c>
      <c r="E3461" t="s">
        <v>2235</v>
      </c>
      <c r="F3461" t="s">
        <v>18</v>
      </c>
      <c r="G3461" s="14" t="s">
        <v>17738</v>
      </c>
      <c r="H3461">
        <v>2016</v>
      </c>
      <c r="I3461" t="s">
        <v>27</v>
      </c>
      <c r="J3461" t="s">
        <v>1999</v>
      </c>
      <c r="K3461">
        <f>IFERROR(VALUE(LEFT(table_netflix[[#This Row],[duration (in min)]], LEN(table_netflix[[#This Row],[duration (in min)]])-4)),0)</f>
        <v>60</v>
      </c>
      <c r="L3461" t="s">
        <v>4381</v>
      </c>
      <c r="M3461" t="s">
        <v>10277</v>
      </c>
      <c r="O3461" t="str" cm="1">
        <f t="array" ref="O3461">_xlfn.IFS(table_netflix[[#This Row],[release_year]]&gt;=2018, "2018 &amp; after", TRUE, "Before 2018")</f>
        <v>Before 2018</v>
      </c>
      <c r="P3461" s="12">
        <f>DATE(table_netflix[[#This Row],[release_year]],1,1)</f>
        <v>42370</v>
      </c>
      <c r="Q3461" s="12">
        <f t="shared" si="54"/>
        <v>42524</v>
      </c>
      <c r="R3461" s="12" t="str">
        <f>TEXT(table_netflix[[#This Row],[date_added_todate]], "mmm")</f>
        <v>Jun</v>
      </c>
      <c r="S3461" t="s">
        <v>17739</v>
      </c>
    </row>
    <row r="3462" spans="1:19" x14ac:dyDescent="0.3">
      <c r="A3462" t="s">
        <v>17741</v>
      </c>
      <c r="B3462" t="s">
        <v>15</v>
      </c>
      <c r="C3462" t="s">
        <v>17742</v>
      </c>
      <c r="D3462" t="s">
        <v>16717</v>
      </c>
      <c r="E3462" t="s">
        <v>17743</v>
      </c>
      <c r="F3462" t="s">
        <v>18</v>
      </c>
      <c r="G3462" s="14" t="s">
        <v>17744</v>
      </c>
      <c r="H3462">
        <v>2016</v>
      </c>
      <c r="I3462" t="s">
        <v>27</v>
      </c>
      <c r="J3462" t="s">
        <v>499</v>
      </c>
      <c r="K3462">
        <f>IFERROR(VALUE(LEFT(table_netflix[[#This Row],[duration (in min)]], LEN(table_netflix[[#This Row],[duration (in min)]])-4)),0)</f>
        <v>109</v>
      </c>
      <c r="L3462" t="s">
        <v>144</v>
      </c>
      <c r="M3462" t="s">
        <v>85</v>
      </c>
      <c r="O3462" t="str" cm="1">
        <f t="array" ref="O3462">_xlfn.IFS(table_netflix[[#This Row],[release_year]]&gt;=2018, "2018 &amp; after", TRUE, "Before 2018")</f>
        <v>Before 2018</v>
      </c>
      <c r="P3462" s="12">
        <f>DATE(table_netflix[[#This Row],[release_year]],1,1)</f>
        <v>42370</v>
      </c>
      <c r="Q3462" s="12">
        <f t="shared" si="54"/>
        <v>42517</v>
      </c>
      <c r="R3462" s="12" t="str">
        <f>TEXT(table_netflix[[#This Row],[date_added_todate]], "mmm")</f>
        <v>May</v>
      </c>
      <c r="S3462" t="s">
        <v>17745</v>
      </c>
    </row>
    <row r="3463" spans="1:19" x14ac:dyDescent="0.3">
      <c r="A3463" t="s">
        <v>17746</v>
      </c>
      <c r="B3463" t="s">
        <v>15</v>
      </c>
      <c r="C3463" t="s">
        <v>17747</v>
      </c>
      <c r="D3463" t="s">
        <v>8198</v>
      </c>
      <c r="E3463" t="s">
        <v>14551</v>
      </c>
      <c r="F3463" t="s">
        <v>18</v>
      </c>
      <c r="G3463" s="14" t="s">
        <v>17748</v>
      </c>
      <c r="H3463">
        <v>2016</v>
      </c>
      <c r="I3463" t="s">
        <v>27</v>
      </c>
      <c r="J3463" t="s">
        <v>1999</v>
      </c>
      <c r="K3463">
        <f>IFERROR(VALUE(LEFT(table_netflix[[#This Row],[duration (in min)]], LEN(table_netflix[[#This Row],[duration (in min)]])-4)),0)</f>
        <v>60</v>
      </c>
      <c r="L3463" t="s">
        <v>852</v>
      </c>
      <c r="O3463" t="str" cm="1">
        <f t="array" ref="O3463">_xlfn.IFS(table_netflix[[#This Row],[release_year]]&gt;=2018, "2018 &amp; after", TRUE, "Before 2018")</f>
        <v>Before 2018</v>
      </c>
      <c r="P3463" s="12">
        <f>DATE(table_netflix[[#This Row],[release_year]],1,1)</f>
        <v>42370</v>
      </c>
      <c r="Q3463" s="12">
        <f t="shared" si="54"/>
        <v>42496</v>
      </c>
      <c r="R3463" s="12" t="str">
        <f>TEXT(table_netflix[[#This Row],[date_added_todate]], "mmm")</f>
        <v>May</v>
      </c>
      <c r="S3463" t="s">
        <v>17749</v>
      </c>
    </row>
    <row r="3464" spans="1:19" x14ac:dyDescent="0.3">
      <c r="A3464" t="s">
        <v>17750</v>
      </c>
      <c r="B3464" t="s">
        <v>15</v>
      </c>
      <c r="C3464" t="s">
        <v>17751</v>
      </c>
      <c r="D3464" t="s">
        <v>14994</v>
      </c>
      <c r="E3464" t="s">
        <v>17752</v>
      </c>
      <c r="F3464" t="s">
        <v>523</v>
      </c>
      <c r="G3464" s="14" t="s">
        <v>17753</v>
      </c>
      <c r="H3464">
        <v>2016</v>
      </c>
      <c r="I3464" t="s">
        <v>27</v>
      </c>
      <c r="J3464" t="s">
        <v>511</v>
      </c>
      <c r="K3464">
        <f>IFERROR(VALUE(LEFT(table_netflix[[#This Row],[duration (in min)]], LEN(table_netflix[[#This Row],[duration (in min)]])-4)),0)</f>
        <v>101</v>
      </c>
      <c r="L3464" t="s">
        <v>71</v>
      </c>
      <c r="O3464" t="str" cm="1">
        <f t="array" ref="O3464">_xlfn.IFS(table_netflix[[#This Row],[release_year]]&gt;=2018, "2018 &amp; after", TRUE, "Before 2018")</f>
        <v>Before 2018</v>
      </c>
      <c r="P3464" s="12">
        <f>DATE(table_netflix[[#This Row],[release_year]],1,1)</f>
        <v>42370</v>
      </c>
      <c r="Q3464" s="12">
        <f t="shared" si="54"/>
        <v>42489</v>
      </c>
      <c r="R3464" s="12" t="str">
        <f>TEXT(table_netflix[[#This Row],[date_added_todate]], "mmm")</f>
        <v>Apr</v>
      </c>
      <c r="S3464" t="s">
        <v>17754</v>
      </c>
    </row>
    <row r="3465" spans="1:19" x14ac:dyDescent="0.3">
      <c r="A3465" t="s">
        <v>17755</v>
      </c>
      <c r="B3465" t="s">
        <v>15</v>
      </c>
      <c r="C3465" t="s">
        <v>17756</v>
      </c>
      <c r="D3465" t="s">
        <v>17757</v>
      </c>
      <c r="F3465" t="s">
        <v>18</v>
      </c>
      <c r="G3465" s="14" t="s">
        <v>17753</v>
      </c>
      <c r="H3465">
        <v>2016</v>
      </c>
      <c r="I3465" t="s">
        <v>27</v>
      </c>
      <c r="J3465" t="s">
        <v>46</v>
      </c>
      <c r="K3465">
        <f>IFERROR(VALUE(LEFT(table_netflix[[#This Row],[duration (in min)]], LEN(table_netflix[[#This Row],[duration (in min)]])-4)),0)</f>
        <v>91</v>
      </c>
      <c r="L3465" t="s">
        <v>22</v>
      </c>
      <c r="M3465" t="s">
        <v>266</v>
      </c>
      <c r="O3465" t="str" cm="1">
        <f t="array" ref="O3465">_xlfn.IFS(table_netflix[[#This Row],[release_year]]&gt;=2018, "2018 &amp; after", TRUE, "Before 2018")</f>
        <v>Before 2018</v>
      </c>
      <c r="P3465" s="12">
        <f>DATE(table_netflix[[#This Row],[release_year]],1,1)</f>
        <v>42370</v>
      </c>
      <c r="Q3465" s="12">
        <f t="shared" si="54"/>
        <v>42489</v>
      </c>
      <c r="R3465" s="12" t="str">
        <f>TEXT(table_netflix[[#This Row],[date_added_todate]], "mmm")</f>
        <v>Apr</v>
      </c>
      <c r="S3465" t="s">
        <v>17758</v>
      </c>
    </row>
    <row r="3466" spans="1:19" x14ac:dyDescent="0.3">
      <c r="A3466" t="s">
        <v>17760</v>
      </c>
      <c r="B3466" t="s">
        <v>15</v>
      </c>
      <c r="C3466" t="s">
        <v>17761</v>
      </c>
      <c r="D3466" t="s">
        <v>17762</v>
      </c>
      <c r="E3466" t="s">
        <v>17763</v>
      </c>
      <c r="F3466" t="s">
        <v>310</v>
      </c>
      <c r="G3466" s="14" t="s">
        <v>17764</v>
      </c>
      <c r="H3466">
        <v>2016</v>
      </c>
      <c r="I3466" t="s">
        <v>27</v>
      </c>
      <c r="J3466" t="s">
        <v>81</v>
      </c>
      <c r="K3466">
        <f>IFERROR(VALUE(LEFT(table_netflix[[#This Row],[duration (in min)]], LEN(table_netflix[[#This Row],[duration (in min)]])-4)),0)</f>
        <v>127</v>
      </c>
      <c r="L3466" t="s">
        <v>53</v>
      </c>
      <c r="M3466" t="s">
        <v>55</v>
      </c>
      <c r="O3466" t="str" cm="1">
        <f t="array" ref="O3466">_xlfn.IFS(table_netflix[[#This Row],[release_year]]&gt;=2018, "2018 &amp; after", TRUE, "Before 2018")</f>
        <v>Before 2018</v>
      </c>
      <c r="P3466" s="12">
        <f>DATE(table_netflix[[#This Row],[release_year]],1,1)</f>
        <v>42370</v>
      </c>
      <c r="Q3466" s="12">
        <f t="shared" si="54"/>
        <v>42475</v>
      </c>
      <c r="R3466" s="12" t="str">
        <f>TEXT(table_netflix[[#This Row],[date_added_todate]], "mmm")</f>
        <v>Apr</v>
      </c>
      <c r="S3466" t="s">
        <v>17765</v>
      </c>
    </row>
    <row r="3467" spans="1:19" x14ac:dyDescent="0.3">
      <c r="A3467" t="s">
        <v>17766</v>
      </c>
      <c r="B3467" t="s">
        <v>15</v>
      </c>
      <c r="C3467" t="s">
        <v>17767</v>
      </c>
      <c r="D3467" t="s">
        <v>42</v>
      </c>
      <c r="E3467" t="s">
        <v>17768</v>
      </c>
      <c r="F3467" t="s">
        <v>18</v>
      </c>
      <c r="G3467" s="14" t="s">
        <v>17769</v>
      </c>
      <c r="H3467">
        <v>2016</v>
      </c>
      <c r="I3467" t="s">
        <v>186</v>
      </c>
      <c r="J3467" t="s">
        <v>457</v>
      </c>
      <c r="K3467">
        <f>IFERROR(VALUE(LEFT(table_netflix[[#This Row],[duration (in min)]], LEN(table_netflix[[#This Row],[duration (in min)]])-4)),0)</f>
        <v>82</v>
      </c>
      <c r="L3467" t="s">
        <v>126</v>
      </c>
      <c r="M3467" t="s">
        <v>142</v>
      </c>
      <c r="O3467" t="str" cm="1">
        <f t="array" ref="O3467">_xlfn.IFS(table_netflix[[#This Row],[release_year]]&gt;=2018, "2018 &amp; after", TRUE, "Before 2018")</f>
        <v>Before 2018</v>
      </c>
      <c r="P3467" s="12">
        <f>DATE(table_netflix[[#This Row],[release_year]],1,1)</f>
        <v>42370</v>
      </c>
      <c r="Q3467" s="12">
        <f t="shared" si="54"/>
        <v>42468</v>
      </c>
      <c r="R3467" s="12" t="str">
        <f>TEXT(table_netflix[[#This Row],[date_added_todate]], "mmm")</f>
        <v>Apr</v>
      </c>
      <c r="S3467" t="s">
        <v>17770</v>
      </c>
    </row>
    <row r="3468" spans="1:19" x14ac:dyDescent="0.3">
      <c r="A3468" t="s">
        <v>17772</v>
      </c>
      <c r="B3468" t="s">
        <v>15</v>
      </c>
      <c r="C3468" t="s">
        <v>17773</v>
      </c>
      <c r="D3468" t="s">
        <v>9094</v>
      </c>
      <c r="F3468" t="s">
        <v>18</v>
      </c>
      <c r="G3468" s="14" t="s">
        <v>17771</v>
      </c>
      <c r="H3468">
        <v>2007</v>
      </c>
      <c r="I3468" t="s">
        <v>27</v>
      </c>
      <c r="J3468" t="s">
        <v>787</v>
      </c>
      <c r="K3468">
        <f>IFERROR(VALUE(LEFT(table_netflix[[#This Row],[duration (in min)]], LEN(table_netflix[[#This Row],[duration (in min)]])-4)),0)</f>
        <v>70</v>
      </c>
      <c r="L3468" t="s">
        <v>22</v>
      </c>
      <c r="M3468" t="s">
        <v>112</v>
      </c>
      <c r="O3468" t="str" cm="1">
        <f t="array" ref="O3468">_xlfn.IFS(table_netflix[[#This Row],[release_year]]&gt;=2018, "2018 &amp; after", TRUE, "Before 2018")</f>
        <v>Before 2018</v>
      </c>
      <c r="P3468" s="12">
        <f>DATE(table_netflix[[#This Row],[release_year]],1,1)</f>
        <v>39083</v>
      </c>
      <c r="Q3468" s="12">
        <f t="shared" si="54"/>
        <v>42461</v>
      </c>
      <c r="R3468" s="12" t="str">
        <f>TEXT(table_netflix[[#This Row],[date_added_todate]], "mmm")</f>
        <v>Apr</v>
      </c>
      <c r="S3468" t="s">
        <v>17774</v>
      </c>
    </row>
    <row r="3469" spans="1:19" x14ac:dyDescent="0.3">
      <c r="A3469" t="s">
        <v>17775</v>
      </c>
      <c r="B3469" t="s">
        <v>15</v>
      </c>
      <c r="C3469" t="s">
        <v>17776</v>
      </c>
      <c r="D3469" t="s">
        <v>17777</v>
      </c>
      <c r="E3469" t="s">
        <v>17778</v>
      </c>
      <c r="F3469" t="s">
        <v>18</v>
      </c>
      <c r="G3469" s="14" t="s">
        <v>17779</v>
      </c>
      <c r="H3469">
        <v>2016</v>
      </c>
      <c r="I3469" t="s">
        <v>84</v>
      </c>
      <c r="J3469" t="s">
        <v>181</v>
      </c>
      <c r="K3469">
        <f>IFERROR(VALUE(LEFT(table_netflix[[#This Row],[duration (in min)]], LEN(table_netflix[[#This Row],[duration (in min)]])-4)),0)</f>
        <v>23</v>
      </c>
      <c r="L3469" t="s">
        <v>47</v>
      </c>
      <c r="M3469" t="s">
        <v>85</v>
      </c>
      <c r="O3469" t="str" cm="1">
        <f t="array" ref="O3469">_xlfn.IFS(table_netflix[[#This Row],[release_year]]&gt;=2018, "2018 &amp; after", TRUE, "Before 2018")</f>
        <v>Before 2018</v>
      </c>
      <c r="P3469" s="12">
        <f>DATE(table_netflix[[#This Row],[release_year]],1,1)</f>
        <v>42370</v>
      </c>
      <c r="Q3469" s="12">
        <f t="shared" si="54"/>
        <v>42454</v>
      </c>
      <c r="R3469" s="12" t="str">
        <f>TEXT(table_netflix[[#This Row],[date_added_todate]], "mmm")</f>
        <v>Mar</v>
      </c>
      <c r="S3469" t="s">
        <v>17780</v>
      </c>
    </row>
    <row r="3470" spans="1:19" x14ac:dyDescent="0.3">
      <c r="A3470" t="s">
        <v>17781</v>
      </c>
      <c r="B3470" t="s">
        <v>15</v>
      </c>
      <c r="C3470" t="s">
        <v>17782</v>
      </c>
      <c r="D3470" t="s">
        <v>17783</v>
      </c>
      <c r="E3470" t="s">
        <v>17784</v>
      </c>
      <c r="F3470" t="s">
        <v>523</v>
      </c>
      <c r="G3470" s="14" t="s">
        <v>17785</v>
      </c>
      <c r="H3470">
        <v>2015</v>
      </c>
      <c r="I3470" t="s">
        <v>186</v>
      </c>
      <c r="J3470" t="s">
        <v>125</v>
      </c>
      <c r="K3470">
        <f>IFERROR(VALUE(LEFT(table_netflix[[#This Row],[duration (in min)]], LEN(table_netflix[[#This Row],[duration (in min)]])-4)),0)</f>
        <v>97</v>
      </c>
      <c r="L3470" t="s">
        <v>71</v>
      </c>
      <c r="M3470" t="s">
        <v>168</v>
      </c>
      <c r="O3470" t="str" cm="1">
        <f t="array" ref="O3470">_xlfn.IFS(table_netflix[[#This Row],[release_year]]&gt;=2018, "2018 &amp; after", TRUE, "Before 2018")</f>
        <v>Before 2018</v>
      </c>
      <c r="P3470" s="12">
        <f>DATE(table_netflix[[#This Row],[release_year]],1,1)</f>
        <v>42005</v>
      </c>
      <c r="Q3470" s="12">
        <f t="shared" si="54"/>
        <v>42447</v>
      </c>
      <c r="R3470" s="12" t="str">
        <f>TEXT(table_netflix[[#This Row],[date_added_todate]], "mmm")</f>
        <v>Mar</v>
      </c>
      <c r="S3470" t="s">
        <v>17786</v>
      </c>
    </row>
    <row r="3471" spans="1:19" x14ac:dyDescent="0.3">
      <c r="A3471" t="s">
        <v>17787</v>
      </c>
      <c r="B3471" t="s">
        <v>15</v>
      </c>
      <c r="C3471" t="s">
        <v>17788</v>
      </c>
      <c r="D3471" t="s">
        <v>17789</v>
      </c>
      <c r="E3471" t="s">
        <v>11956</v>
      </c>
      <c r="F3471" t="s">
        <v>61</v>
      </c>
      <c r="G3471" s="14" t="s">
        <v>17785</v>
      </c>
      <c r="H3471">
        <v>2016</v>
      </c>
      <c r="I3471" t="s">
        <v>27</v>
      </c>
      <c r="J3471" t="s">
        <v>1241</v>
      </c>
      <c r="K3471">
        <f>IFERROR(VALUE(LEFT(table_netflix[[#This Row],[duration (in min)]], LEN(table_netflix[[#This Row],[duration (in min)]])-4)),0)</f>
        <v>62</v>
      </c>
      <c r="L3471" t="s">
        <v>852</v>
      </c>
      <c r="O3471" t="str" cm="1">
        <f t="array" ref="O3471">_xlfn.IFS(table_netflix[[#This Row],[release_year]]&gt;=2018, "2018 &amp; after", TRUE, "Before 2018")</f>
        <v>Before 2018</v>
      </c>
      <c r="P3471" s="12">
        <f>DATE(table_netflix[[#This Row],[release_year]],1,1)</f>
        <v>42370</v>
      </c>
      <c r="Q3471" s="12">
        <f t="shared" si="54"/>
        <v>42447</v>
      </c>
      <c r="R3471" s="12" t="str">
        <f>TEXT(table_netflix[[#This Row],[date_added_todate]], "mmm")</f>
        <v>Mar</v>
      </c>
      <c r="S3471" t="s">
        <v>17790</v>
      </c>
    </row>
    <row r="3472" spans="1:19" x14ac:dyDescent="0.3">
      <c r="A3472" t="s">
        <v>17791</v>
      </c>
      <c r="B3472" t="s">
        <v>15</v>
      </c>
      <c r="C3472" t="s">
        <v>17792</v>
      </c>
      <c r="D3472" t="s">
        <v>17793</v>
      </c>
      <c r="E3472" t="s">
        <v>17794</v>
      </c>
      <c r="F3472" t="s">
        <v>61</v>
      </c>
      <c r="G3472" s="14" t="s">
        <v>17785</v>
      </c>
      <c r="H3472">
        <v>2016</v>
      </c>
      <c r="I3472" t="s">
        <v>62</v>
      </c>
      <c r="J3472" t="s">
        <v>788</v>
      </c>
      <c r="K3472">
        <f>IFERROR(VALUE(LEFT(table_netflix[[#This Row],[duration (in min)]], LEN(table_netflix[[#This Row],[duration (in min)]])-4)),0)</f>
        <v>84</v>
      </c>
      <c r="L3472" t="s">
        <v>22</v>
      </c>
      <c r="M3472" t="s">
        <v>55</v>
      </c>
      <c r="O3472" t="str" cm="1">
        <f t="array" ref="O3472">_xlfn.IFS(table_netflix[[#This Row],[release_year]]&gt;=2018, "2018 &amp; after", TRUE, "Before 2018")</f>
        <v>Before 2018</v>
      </c>
      <c r="P3472" s="12">
        <f>DATE(table_netflix[[#This Row],[release_year]],1,1)</f>
        <v>42370</v>
      </c>
      <c r="Q3472" s="12">
        <f t="shared" si="54"/>
        <v>42447</v>
      </c>
      <c r="R3472" s="12" t="str">
        <f>TEXT(table_netflix[[#This Row],[date_added_todate]], "mmm")</f>
        <v>Mar</v>
      </c>
      <c r="S3472" t="s">
        <v>17795</v>
      </c>
    </row>
    <row r="3473" spans="1:19" x14ac:dyDescent="0.3">
      <c r="A3473" t="s">
        <v>17796</v>
      </c>
      <c r="B3473" t="s">
        <v>15</v>
      </c>
      <c r="C3473" t="s">
        <v>17797</v>
      </c>
      <c r="D3473" t="s">
        <v>17798</v>
      </c>
      <c r="E3473" t="s">
        <v>17799</v>
      </c>
      <c r="F3473" t="s">
        <v>18</v>
      </c>
      <c r="G3473" s="14" t="s">
        <v>17785</v>
      </c>
      <c r="H3473">
        <v>2016</v>
      </c>
      <c r="I3473" t="s">
        <v>84</v>
      </c>
      <c r="J3473" t="s">
        <v>21</v>
      </c>
      <c r="K3473">
        <f>IFERROR(VALUE(LEFT(table_netflix[[#This Row],[duration (in min)]], LEN(table_netflix[[#This Row],[duration (in min)]])-4)),0)</f>
        <v>90</v>
      </c>
      <c r="L3473" t="s">
        <v>47</v>
      </c>
      <c r="M3473" t="s">
        <v>85</v>
      </c>
      <c r="N3473" t="s">
        <v>406</v>
      </c>
      <c r="O3473" t="str" cm="1">
        <f t="array" ref="O3473">_xlfn.IFS(table_netflix[[#This Row],[release_year]]&gt;=2018, "2018 &amp; after", TRUE, "Before 2018")</f>
        <v>Before 2018</v>
      </c>
      <c r="P3473" s="12">
        <f>DATE(table_netflix[[#This Row],[release_year]],1,1)</f>
        <v>42370</v>
      </c>
      <c r="Q3473" s="12">
        <f t="shared" si="54"/>
        <v>42447</v>
      </c>
      <c r="R3473" s="12" t="str">
        <f>TEXT(table_netflix[[#This Row],[date_added_todate]], "mmm")</f>
        <v>Mar</v>
      </c>
      <c r="S3473" t="s">
        <v>17800</v>
      </c>
    </row>
    <row r="3474" spans="1:19" x14ac:dyDescent="0.3">
      <c r="A3474" t="s">
        <v>17802</v>
      </c>
      <c r="B3474" t="s">
        <v>15</v>
      </c>
      <c r="C3474" t="s">
        <v>17803</v>
      </c>
      <c r="D3474" t="s">
        <v>17804</v>
      </c>
      <c r="E3474" t="s">
        <v>17805</v>
      </c>
      <c r="F3474" t="s">
        <v>151</v>
      </c>
      <c r="G3474" s="14" t="s">
        <v>17806</v>
      </c>
      <c r="H3474">
        <v>2016</v>
      </c>
      <c r="I3474" t="s">
        <v>20</v>
      </c>
      <c r="J3474" t="s">
        <v>511</v>
      </c>
      <c r="K3474">
        <f>IFERROR(VALUE(LEFT(table_netflix[[#This Row],[duration (in min)]], LEN(table_netflix[[#This Row],[duration (in min)]])-4)),0)</f>
        <v>101</v>
      </c>
      <c r="L3474" t="s">
        <v>144</v>
      </c>
      <c r="M3474" t="s">
        <v>107</v>
      </c>
      <c r="O3474" t="str" cm="1">
        <f t="array" ref="O3474">_xlfn.IFS(table_netflix[[#This Row],[release_year]]&gt;=2018, "2018 &amp; after", TRUE, "Before 2018")</f>
        <v>Before 2018</v>
      </c>
      <c r="P3474" s="12">
        <f>DATE(table_netflix[[#This Row],[release_year]],1,1)</f>
        <v>42370</v>
      </c>
      <c r="Q3474" s="12">
        <f t="shared" si="54"/>
        <v>42426</v>
      </c>
      <c r="R3474" s="12" t="str">
        <f>TEXT(table_netflix[[#This Row],[date_added_todate]], "mmm")</f>
        <v>Feb</v>
      </c>
      <c r="S3474" t="s">
        <v>17807</v>
      </c>
    </row>
    <row r="3475" spans="1:19" x14ac:dyDescent="0.3">
      <c r="A3475" t="s">
        <v>17808</v>
      </c>
      <c r="B3475" t="s">
        <v>15</v>
      </c>
      <c r="C3475" t="s">
        <v>17809</v>
      </c>
      <c r="D3475" t="s">
        <v>17163</v>
      </c>
      <c r="E3475" t="s">
        <v>17810</v>
      </c>
      <c r="F3475" t="s">
        <v>18</v>
      </c>
      <c r="G3475" s="14" t="s">
        <v>17811</v>
      </c>
      <c r="H3475">
        <v>2015</v>
      </c>
      <c r="I3475" t="s">
        <v>45</v>
      </c>
      <c r="J3475" t="s">
        <v>1242</v>
      </c>
      <c r="K3475">
        <f>IFERROR(VALUE(LEFT(table_netflix[[#This Row],[duration (in min)]], LEN(table_netflix[[#This Row],[duration (in min)]])-4)),0)</f>
        <v>74</v>
      </c>
      <c r="L3475" t="s">
        <v>47</v>
      </c>
      <c r="M3475" t="s">
        <v>127</v>
      </c>
      <c r="O3475" t="str" cm="1">
        <f t="array" ref="O3475">_xlfn.IFS(table_netflix[[#This Row],[release_year]]&gt;=2018, "2018 &amp; after", TRUE, "Before 2018")</f>
        <v>Before 2018</v>
      </c>
      <c r="P3475" s="12">
        <f>DATE(table_netflix[[#This Row],[release_year]],1,1)</f>
        <v>42005</v>
      </c>
      <c r="Q3475" s="12">
        <f t="shared" si="54"/>
        <v>42424</v>
      </c>
      <c r="R3475" s="12" t="str">
        <f>TEXT(table_netflix[[#This Row],[date_added_todate]], "mmm")</f>
        <v>Feb</v>
      </c>
      <c r="S3475" t="s">
        <v>17812</v>
      </c>
    </row>
    <row r="3476" spans="1:19" x14ac:dyDescent="0.3">
      <c r="A3476" t="s">
        <v>17814</v>
      </c>
      <c r="B3476" t="s">
        <v>15</v>
      </c>
      <c r="C3476" t="s">
        <v>17815</v>
      </c>
      <c r="D3476" t="s">
        <v>9658</v>
      </c>
      <c r="E3476" t="s">
        <v>17816</v>
      </c>
      <c r="F3476" t="s">
        <v>18</v>
      </c>
      <c r="G3476" s="14" t="s">
        <v>17813</v>
      </c>
      <c r="H3476">
        <v>2016</v>
      </c>
      <c r="I3476" t="s">
        <v>27</v>
      </c>
      <c r="J3476" t="s">
        <v>1232</v>
      </c>
      <c r="K3476">
        <f>IFERROR(VALUE(LEFT(table_netflix[[#This Row],[duration (in min)]], LEN(table_netflix[[#This Row],[duration (in min)]])-4)),0)</f>
        <v>68</v>
      </c>
      <c r="L3476" t="s">
        <v>852</v>
      </c>
      <c r="O3476" t="str" cm="1">
        <f t="array" ref="O3476">_xlfn.IFS(table_netflix[[#This Row],[release_year]]&gt;=2018, "2018 &amp; after", TRUE, "Before 2018")</f>
        <v>Before 2018</v>
      </c>
      <c r="P3476" s="12">
        <f>DATE(table_netflix[[#This Row],[release_year]],1,1)</f>
        <v>42370</v>
      </c>
      <c r="Q3476" s="12">
        <f t="shared" si="54"/>
        <v>42405</v>
      </c>
      <c r="R3476" s="12" t="str">
        <f>TEXT(table_netflix[[#This Row],[date_added_todate]], "mmm")</f>
        <v>Feb</v>
      </c>
      <c r="S3476" t="s">
        <v>17817</v>
      </c>
    </row>
    <row r="3477" spans="1:19" x14ac:dyDescent="0.3">
      <c r="A3477" t="s">
        <v>17818</v>
      </c>
      <c r="B3477" t="s">
        <v>15</v>
      </c>
      <c r="C3477" t="s">
        <v>17819</v>
      </c>
      <c r="D3477" t="s">
        <v>14204</v>
      </c>
      <c r="E3477" t="s">
        <v>17820</v>
      </c>
      <c r="F3477" t="s">
        <v>90</v>
      </c>
      <c r="G3477" s="14" t="s">
        <v>17821</v>
      </c>
      <c r="H3477">
        <v>2016</v>
      </c>
      <c r="I3477" t="s">
        <v>27</v>
      </c>
      <c r="J3477" t="s">
        <v>308</v>
      </c>
      <c r="K3477">
        <f>IFERROR(VALUE(LEFT(table_netflix[[#This Row],[duration (in min)]], LEN(table_netflix[[#This Row],[duration (in min)]])-4)),0)</f>
        <v>92</v>
      </c>
      <c r="L3477" t="s">
        <v>852</v>
      </c>
      <c r="O3477" t="str" cm="1">
        <f t="array" ref="O3477">_xlfn.IFS(table_netflix[[#This Row],[release_year]]&gt;=2018, "2018 &amp; after", TRUE, "Before 2018")</f>
        <v>Before 2018</v>
      </c>
      <c r="P3477" s="12">
        <f>DATE(table_netflix[[#This Row],[release_year]],1,1)</f>
        <v>42370</v>
      </c>
      <c r="Q3477" s="12">
        <f t="shared" si="54"/>
        <v>42391</v>
      </c>
      <c r="R3477" s="12" t="str">
        <f>TEXT(table_netflix[[#This Row],[date_added_todate]], "mmm")</f>
        <v>Jan</v>
      </c>
      <c r="S3477" t="s">
        <v>17822</v>
      </c>
    </row>
    <row r="3478" spans="1:19" x14ac:dyDescent="0.3">
      <c r="A3478" t="s">
        <v>17823</v>
      </c>
      <c r="B3478" t="s">
        <v>15</v>
      </c>
      <c r="C3478" t="s">
        <v>17824</v>
      </c>
      <c r="D3478" t="s">
        <v>6614</v>
      </c>
      <c r="E3478" t="s">
        <v>17825</v>
      </c>
      <c r="F3478" t="s">
        <v>534</v>
      </c>
      <c r="G3478" s="14" t="s">
        <v>17826</v>
      </c>
      <c r="H3478">
        <v>2008</v>
      </c>
      <c r="I3478" t="s">
        <v>186</v>
      </c>
      <c r="J3478" t="s">
        <v>634</v>
      </c>
      <c r="K3478">
        <f>IFERROR(VALUE(LEFT(table_netflix[[#This Row],[duration (in min)]], LEN(table_netflix[[#This Row],[duration (in min)]])-4)),0)</f>
        <v>107</v>
      </c>
      <c r="L3478" t="s">
        <v>144</v>
      </c>
      <c r="M3478" t="s">
        <v>72</v>
      </c>
      <c r="N3478" t="s">
        <v>55</v>
      </c>
      <c r="O3478" t="str" cm="1">
        <f t="array" ref="O3478">_xlfn.IFS(table_netflix[[#This Row],[release_year]]&gt;=2018, "2018 &amp; after", TRUE, "Before 2018")</f>
        <v>Before 2018</v>
      </c>
      <c r="P3478" s="12">
        <f>DATE(table_netflix[[#This Row],[release_year]],1,1)</f>
        <v>39448</v>
      </c>
      <c r="Q3478" s="12">
        <f t="shared" si="54"/>
        <v>42384</v>
      </c>
      <c r="R3478" s="12" t="str">
        <f>TEXT(table_netflix[[#This Row],[date_added_todate]], "mmm")</f>
        <v>Jan</v>
      </c>
      <c r="S3478" t="s">
        <v>17827</v>
      </c>
    </row>
    <row r="3479" spans="1:19" x14ac:dyDescent="0.3">
      <c r="A3479" t="s">
        <v>17828</v>
      </c>
      <c r="B3479" t="s">
        <v>15</v>
      </c>
      <c r="C3479" t="s">
        <v>17829</v>
      </c>
      <c r="D3479" t="s">
        <v>6614</v>
      </c>
      <c r="E3479" t="s">
        <v>17830</v>
      </c>
      <c r="F3479" t="s">
        <v>534</v>
      </c>
      <c r="G3479" s="14" t="s">
        <v>17826</v>
      </c>
      <c r="H3479">
        <v>2010</v>
      </c>
      <c r="I3479" t="s">
        <v>186</v>
      </c>
      <c r="J3479" t="s">
        <v>399</v>
      </c>
      <c r="K3479">
        <f>IFERROR(VALUE(LEFT(table_netflix[[#This Row],[duration (in min)]], LEN(table_netflix[[#This Row],[duration (in min)]])-4)),0)</f>
        <v>108</v>
      </c>
      <c r="L3479" t="s">
        <v>144</v>
      </c>
      <c r="M3479" t="s">
        <v>55</v>
      </c>
      <c r="O3479" t="str" cm="1">
        <f t="array" ref="O3479">_xlfn.IFS(table_netflix[[#This Row],[release_year]]&gt;=2018, "2018 &amp; after", TRUE, "Before 2018")</f>
        <v>Before 2018</v>
      </c>
      <c r="P3479" s="12">
        <f>DATE(table_netflix[[#This Row],[release_year]],1,1)</f>
        <v>40179</v>
      </c>
      <c r="Q3479" s="12">
        <f t="shared" si="54"/>
        <v>42384</v>
      </c>
      <c r="R3479" s="12" t="str">
        <f>TEXT(table_netflix[[#This Row],[date_added_todate]], "mmm")</f>
        <v>Jan</v>
      </c>
      <c r="S3479" t="s">
        <v>17831</v>
      </c>
    </row>
    <row r="3480" spans="1:19" x14ac:dyDescent="0.3">
      <c r="A3480" t="s">
        <v>17832</v>
      </c>
      <c r="B3480" t="s">
        <v>15</v>
      </c>
      <c r="C3480" t="s">
        <v>17833</v>
      </c>
      <c r="D3480" t="s">
        <v>8198</v>
      </c>
      <c r="E3480" t="s">
        <v>8513</v>
      </c>
      <c r="F3480" t="s">
        <v>18</v>
      </c>
      <c r="G3480" s="14" t="s">
        <v>17834</v>
      </c>
      <c r="H3480">
        <v>2016</v>
      </c>
      <c r="I3480" t="s">
        <v>27</v>
      </c>
      <c r="J3480" t="s">
        <v>1242</v>
      </c>
      <c r="K3480">
        <f>IFERROR(VALUE(LEFT(table_netflix[[#This Row],[duration (in min)]], LEN(table_netflix[[#This Row],[duration (in min)]])-4)),0)</f>
        <v>74</v>
      </c>
      <c r="L3480" t="s">
        <v>852</v>
      </c>
      <c r="O3480" t="str" cm="1">
        <f t="array" ref="O3480">_xlfn.IFS(table_netflix[[#This Row],[release_year]]&gt;=2018, "2018 &amp; after", TRUE, "Before 2018")</f>
        <v>Before 2018</v>
      </c>
      <c r="P3480" s="12">
        <f>DATE(table_netflix[[#This Row],[release_year]],1,1)</f>
        <v>42370</v>
      </c>
      <c r="Q3480" s="12">
        <f t="shared" si="54"/>
        <v>42377</v>
      </c>
      <c r="R3480" s="12" t="str">
        <f>TEXT(table_netflix[[#This Row],[date_added_todate]], "mmm")</f>
        <v>Jan</v>
      </c>
      <c r="S3480" t="s">
        <v>17835</v>
      </c>
    </row>
    <row r="3481" spans="1:19" x14ac:dyDescent="0.3">
      <c r="A3481" t="s">
        <v>17836</v>
      </c>
      <c r="B3481" t="s">
        <v>15</v>
      </c>
      <c r="C3481" t="s">
        <v>17837</v>
      </c>
      <c r="D3481" t="s">
        <v>17838</v>
      </c>
      <c r="E3481" t="s">
        <v>17839</v>
      </c>
      <c r="F3481" t="s">
        <v>18</v>
      </c>
      <c r="G3481" s="14" t="s">
        <v>17840</v>
      </c>
      <c r="H3481">
        <v>2015</v>
      </c>
      <c r="I3481" t="s">
        <v>27</v>
      </c>
      <c r="J3481" t="s">
        <v>2292</v>
      </c>
      <c r="K3481">
        <f>IFERROR(VALUE(LEFT(table_netflix[[#This Row],[duration (in min)]], LEN(table_netflix[[#This Row],[duration (in min)]])-4)),0)</f>
        <v>29</v>
      </c>
      <c r="L3481" t="s">
        <v>974</v>
      </c>
      <c r="O3481" t="str" cm="1">
        <f t="array" ref="O3481">_xlfn.IFS(table_netflix[[#This Row],[release_year]]&gt;=2018, "2018 &amp; after", TRUE, "Before 2018")</f>
        <v>Before 2018</v>
      </c>
      <c r="P3481" s="12">
        <f>DATE(table_netflix[[#This Row],[release_year]],1,1)</f>
        <v>42005</v>
      </c>
      <c r="Q3481" s="12">
        <f t="shared" si="54"/>
        <v>42364</v>
      </c>
      <c r="R3481" s="12" t="str">
        <f>TEXT(table_netflix[[#This Row],[date_added_todate]], "mmm")</f>
        <v>Dec</v>
      </c>
      <c r="S3481" t="s">
        <v>17841</v>
      </c>
    </row>
    <row r="3482" spans="1:19" x14ac:dyDescent="0.3">
      <c r="A3482" t="s">
        <v>17842</v>
      </c>
      <c r="B3482" t="s">
        <v>15</v>
      </c>
      <c r="C3482" t="s">
        <v>17843</v>
      </c>
      <c r="D3482" t="s">
        <v>17844</v>
      </c>
      <c r="E3482" t="s">
        <v>11126</v>
      </c>
      <c r="F3482" t="s">
        <v>18</v>
      </c>
      <c r="G3482" s="14" t="s">
        <v>17845</v>
      </c>
      <c r="H3482">
        <v>2015</v>
      </c>
      <c r="I3482" t="s">
        <v>27</v>
      </c>
      <c r="J3482" t="s">
        <v>1999</v>
      </c>
      <c r="K3482">
        <f>IFERROR(VALUE(LEFT(table_netflix[[#This Row],[duration (in min)]], LEN(table_netflix[[#This Row],[duration (in min)]])-4)),0)</f>
        <v>60</v>
      </c>
      <c r="L3482" t="s">
        <v>852</v>
      </c>
      <c r="O3482" t="str" cm="1">
        <f t="array" ref="O3482">_xlfn.IFS(table_netflix[[#This Row],[release_year]]&gt;=2018, "2018 &amp; after", TRUE, "Before 2018")</f>
        <v>Before 2018</v>
      </c>
      <c r="P3482" s="12">
        <f>DATE(table_netflix[[#This Row],[release_year]],1,1)</f>
        <v>42005</v>
      </c>
      <c r="Q3482" s="12">
        <f t="shared" si="54"/>
        <v>42356</v>
      </c>
      <c r="R3482" s="12" t="str">
        <f>TEXT(table_netflix[[#This Row],[date_added_todate]], "mmm")</f>
        <v>Dec</v>
      </c>
      <c r="S3482" t="s">
        <v>17846</v>
      </c>
    </row>
    <row r="3483" spans="1:19" x14ac:dyDescent="0.3">
      <c r="A3483" t="s">
        <v>17847</v>
      </c>
      <c r="B3483" t="s">
        <v>15</v>
      </c>
      <c r="C3483" t="s">
        <v>17848</v>
      </c>
      <c r="D3483" t="s">
        <v>17849</v>
      </c>
      <c r="E3483" t="s">
        <v>17850</v>
      </c>
      <c r="F3483" t="s">
        <v>18</v>
      </c>
      <c r="G3483" s="14" t="s">
        <v>17851</v>
      </c>
      <c r="H3483">
        <v>2015</v>
      </c>
      <c r="I3483" t="s">
        <v>62</v>
      </c>
      <c r="J3483" t="s">
        <v>444</v>
      </c>
      <c r="K3483">
        <f>IFERROR(VALUE(LEFT(table_netflix[[#This Row],[duration (in min)]], LEN(table_netflix[[#This Row],[duration (in min)]])-4)),0)</f>
        <v>120</v>
      </c>
      <c r="L3483" t="s">
        <v>144</v>
      </c>
      <c r="M3483" t="s">
        <v>85</v>
      </c>
      <c r="O3483" t="str" cm="1">
        <f t="array" ref="O3483">_xlfn.IFS(table_netflix[[#This Row],[release_year]]&gt;=2018, "2018 &amp; after", TRUE, "Before 2018")</f>
        <v>Before 2018</v>
      </c>
      <c r="P3483" s="12">
        <f>DATE(table_netflix[[#This Row],[release_year]],1,1)</f>
        <v>42005</v>
      </c>
      <c r="Q3483" s="12">
        <f t="shared" si="54"/>
        <v>42349</v>
      </c>
      <c r="R3483" s="12" t="str">
        <f>TEXT(table_netflix[[#This Row],[date_added_todate]], "mmm")</f>
        <v>Dec</v>
      </c>
      <c r="S3483" t="s">
        <v>17852</v>
      </c>
    </row>
    <row r="3484" spans="1:19" x14ac:dyDescent="0.3">
      <c r="A3484" t="s">
        <v>17853</v>
      </c>
      <c r="B3484" t="s">
        <v>15</v>
      </c>
      <c r="C3484" t="s">
        <v>17854</v>
      </c>
      <c r="D3484" t="s">
        <v>17855</v>
      </c>
      <c r="E3484" t="s">
        <v>17856</v>
      </c>
      <c r="F3484" t="s">
        <v>523</v>
      </c>
      <c r="G3484" s="14" t="s">
        <v>17857</v>
      </c>
      <c r="H3484">
        <v>2015</v>
      </c>
      <c r="I3484" t="s">
        <v>27</v>
      </c>
      <c r="J3484" t="s">
        <v>1242</v>
      </c>
      <c r="K3484">
        <f>IFERROR(VALUE(LEFT(table_netflix[[#This Row],[duration (in min)]], LEN(table_netflix[[#This Row],[duration (in min)]])-4)),0)</f>
        <v>74</v>
      </c>
      <c r="L3484" t="s">
        <v>71</v>
      </c>
      <c r="M3484" t="s">
        <v>55</v>
      </c>
      <c r="O3484" t="str" cm="1">
        <f t="array" ref="O3484">_xlfn.IFS(table_netflix[[#This Row],[release_year]]&gt;=2018, "2018 &amp; after", TRUE, "Before 2018")</f>
        <v>Before 2018</v>
      </c>
      <c r="P3484" s="12">
        <f>DATE(table_netflix[[#This Row],[release_year]],1,1)</f>
        <v>42005</v>
      </c>
      <c r="Q3484" s="12">
        <f t="shared" si="54"/>
        <v>42347</v>
      </c>
      <c r="R3484" s="12" t="str">
        <f>TEXT(table_netflix[[#This Row],[date_added_todate]], "mmm")</f>
        <v>Dec</v>
      </c>
      <c r="S3484" t="s">
        <v>17858</v>
      </c>
    </row>
    <row r="3485" spans="1:19" x14ac:dyDescent="0.3">
      <c r="A3485" t="s">
        <v>17859</v>
      </c>
      <c r="B3485" t="s">
        <v>15</v>
      </c>
      <c r="C3485" t="s">
        <v>17860</v>
      </c>
      <c r="D3485" t="s">
        <v>1285</v>
      </c>
      <c r="E3485" t="s">
        <v>17861</v>
      </c>
      <c r="F3485" t="s">
        <v>18</v>
      </c>
      <c r="G3485" s="14" t="s">
        <v>17862</v>
      </c>
      <c r="H3485">
        <v>2015</v>
      </c>
      <c r="I3485" t="s">
        <v>62</v>
      </c>
      <c r="J3485" t="s">
        <v>4380</v>
      </c>
      <c r="K3485">
        <f>IFERROR(VALUE(LEFT(table_netflix[[#This Row],[duration (in min)]], LEN(table_netflix[[#This Row],[duration (in min)]])-4)),0)</f>
        <v>57</v>
      </c>
      <c r="L3485" t="s">
        <v>71</v>
      </c>
      <c r="M3485" t="s">
        <v>112</v>
      </c>
      <c r="O3485" t="str" cm="1">
        <f t="array" ref="O3485">_xlfn.IFS(table_netflix[[#This Row],[release_year]]&gt;=2018, "2018 &amp; after", TRUE, "Before 2018")</f>
        <v>Before 2018</v>
      </c>
      <c r="P3485" s="12">
        <f>DATE(table_netflix[[#This Row],[release_year]],1,1)</f>
        <v>42005</v>
      </c>
      <c r="Q3485" s="12">
        <f t="shared" si="54"/>
        <v>42342</v>
      </c>
      <c r="R3485" s="12" t="str">
        <f>TEXT(table_netflix[[#This Row],[date_added_todate]], "mmm")</f>
        <v>Dec</v>
      </c>
      <c r="S3485" t="s">
        <v>17863</v>
      </c>
    </row>
    <row r="3486" spans="1:19" x14ac:dyDescent="0.3">
      <c r="A3486" t="s">
        <v>17865</v>
      </c>
      <c r="B3486" t="s">
        <v>15</v>
      </c>
      <c r="C3486" t="s">
        <v>17866</v>
      </c>
      <c r="D3486" t="s">
        <v>17867</v>
      </c>
      <c r="E3486" t="s">
        <v>17868</v>
      </c>
      <c r="F3486" t="s">
        <v>18</v>
      </c>
      <c r="G3486" s="14" t="s">
        <v>17869</v>
      </c>
      <c r="H3486">
        <v>2015</v>
      </c>
      <c r="I3486" t="s">
        <v>27</v>
      </c>
      <c r="J3486" t="s">
        <v>46</v>
      </c>
      <c r="K3486">
        <f>IFERROR(VALUE(LEFT(table_netflix[[#This Row],[duration (in min)]], LEN(table_netflix[[#This Row],[duration (in min)]])-4)),0)</f>
        <v>91</v>
      </c>
      <c r="L3486" t="s">
        <v>71</v>
      </c>
      <c r="M3486" t="s">
        <v>72</v>
      </c>
      <c r="N3486" t="s">
        <v>600</v>
      </c>
      <c r="O3486" t="str" cm="1">
        <f t="array" ref="O3486">_xlfn.IFS(table_netflix[[#This Row],[release_year]]&gt;=2018, "2018 &amp; after", TRUE, "Before 2018")</f>
        <v>Before 2018</v>
      </c>
      <c r="P3486" s="12">
        <f>DATE(table_netflix[[#This Row],[release_year]],1,1)</f>
        <v>42005</v>
      </c>
      <c r="Q3486" s="12">
        <f t="shared" si="54"/>
        <v>42326</v>
      </c>
      <c r="R3486" s="12" t="str">
        <f>TEXT(table_netflix[[#This Row],[date_added_todate]], "mmm")</f>
        <v>Nov</v>
      </c>
      <c r="S3486" t="s">
        <v>17870</v>
      </c>
    </row>
    <row r="3487" spans="1:19" x14ac:dyDescent="0.3">
      <c r="A3487" t="s">
        <v>17871</v>
      </c>
      <c r="B3487" t="s">
        <v>15</v>
      </c>
      <c r="C3487" t="s">
        <v>17872</v>
      </c>
      <c r="D3487" t="s">
        <v>9473</v>
      </c>
      <c r="E3487" t="s">
        <v>14669</v>
      </c>
      <c r="F3487" t="s">
        <v>18</v>
      </c>
      <c r="G3487" s="14" t="s">
        <v>17873</v>
      </c>
      <c r="H3487">
        <v>2015</v>
      </c>
      <c r="I3487" t="s">
        <v>27</v>
      </c>
      <c r="J3487" t="s">
        <v>1241</v>
      </c>
      <c r="K3487">
        <f>IFERROR(VALUE(LEFT(table_netflix[[#This Row],[duration (in min)]], LEN(table_netflix[[#This Row],[duration (in min)]])-4)),0)</f>
        <v>62</v>
      </c>
      <c r="L3487" t="s">
        <v>852</v>
      </c>
      <c r="O3487" t="str" cm="1">
        <f t="array" ref="O3487">_xlfn.IFS(table_netflix[[#This Row],[release_year]]&gt;=2018, "2018 &amp; after", TRUE, "Before 2018")</f>
        <v>Before 2018</v>
      </c>
      <c r="P3487" s="12">
        <f>DATE(table_netflix[[#This Row],[release_year]],1,1)</f>
        <v>42005</v>
      </c>
      <c r="Q3487" s="12">
        <f t="shared" si="54"/>
        <v>42321</v>
      </c>
      <c r="R3487" s="12" t="str">
        <f>TEXT(table_netflix[[#This Row],[date_added_todate]], "mmm")</f>
        <v>Nov</v>
      </c>
      <c r="S3487" t="s">
        <v>17874</v>
      </c>
    </row>
    <row r="3488" spans="1:19" x14ac:dyDescent="0.3">
      <c r="A3488" t="s">
        <v>17875</v>
      </c>
      <c r="B3488" t="s">
        <v>15</v>
      </c>
      <c r="C3488" t="s">
        <v>17876</v>
      </c>
      <c r="D3488" t="s">
        <v>17877</v>
      </c>
      <c r="E3488" t="s">
        <v>17878</v>
      </c>
      <c r="F3488" t="s">
        <v>18</v>
      </c>
      <c r="G3488" s="14" t="s">
        <v>17879</v>
      </c>
      <c r="H3488">
        <v>2015</v>
      </c>
      <c r="I3488" t="s">
        <v>27</v>
      </c>
      <c r="J3488" t="s">
        <v>246</v>
      </c>
      <c r="K3488">
        <f>IFERROR(VALUE(LEFT(table_netflix[[#This Row],[duration (in min)]], LEN(table_netflix[[#This Row],[duration (in min)]])-4)),0)</f>
        <v>85</v>
      </c>
      <c r="L3488" t="s">
        <v>71</v>
      </c>
      <c r="M3488" t="s">
        <v>72</v>
      </c>
      <c r="N3488" t="s">
        <v>54</v>
      </c>
      <c r="O3488" t="str" cm="1">
        <f t="array" ref="O3488">_xlfn.IFS(table_netflix[[#This Row],[release_year]]&gt;=2018, "2018 &amp; after", TRUE, "Before 2018")</f>
        <v>Before 2018</v>
      </c>
      <c r="P3488" s="12">
        <f>DATE(table_netflix[[#This Row],[release_year]],1,1)</f>
        <v>42005</v>
      </c>
      <c r="Q3488" s="12">
        <f t="shared" si="54"/>
        <v>42304</v>
      </c>
      <c r="R3488" s="12" t="str">
        <f>TEXT(table_netflix[[#This Row],[date_added_todate]], "mmm")</f>
        <v>Oct</v>
      </c>
      <c r="S3488" t="s">
        <v>17880</v>
      </c>
    </row>
    <row r="3489" spans="1:19" x14ac:dyDescent="0.3">
      <c r="A3489" t="s">
        <v>17881</v>
      </c>
      <c r="B3489" t="s">
        <v>15</v>
      </c>
      <c r="C3489" t="s">
        <v>17882</v>
      </c>
      <c r="D3489" t="s">
        <v>17883</v>
      </c>
      <c r="E3489" t="s">
        <v>17884</v>
      </c>
      <c r="F3489" t="s">
        <v>18</v>
      </c>
      <c r="G3489" s="14" t="s">
        <v>17885</v>
      </c>
      <c r="H3489">
        <v>2015</v>
      </c>
      <c r="I3489" t="s">
        <v>100</v>
      </c>
      <c r="J3489" t="s">
        <v>21</v>
      </c>
      <c r="K3489">
        <f>IFERROR(VALUE(LEFT(table_netflix[[#This Row],[duration (in min)]], LEN(table_netflix[[#This Row],[duration (in min)]])-4)),0)</f>
        <v>90</v>
      </c>
      <c r="L3489" t="s">
        <v>47</v>
      </c>
      <c r="O3489" t="str" cm="1">
        <f t="array" ref="O3489">_xlfn.IFS(table_netflix[[#This Row],[release_year]]&gt;=2018, "2018 &amp; after", TRUE, "Before 2018")</f>
        <v>Before 2018</v>
      </c>
      <c r="P3489" s="12">
        <f>DATE(table_netflix[[#This Row],[release_year]],1,1)</f>
        <v>42005</v>
      </c>
      <c r="Q3489" s="12">
        <f t="shared" si="54"/>
        <v>42302</v>
      </c>
      <c r="R3489" s="12" t="str">
        <f>TEXT(table_netflix[[#This Row],[date_added_todate]], "mmm")</f>
        <v>Oct</v>
      </c>
      <c r="S3489" t="s">
        <v>17886</v>
      </c>
    </row>
    <row r="3490" spans="1:19" x14ac:dyDescent="0.3">
      <c r="A3490" t="s">
        <v>17887</v>
      </c>
      <c r="B3490" t="s">
        <v>24</v>
      </c>
      <c r="C3490" t="s">
        <v>17888</v>
      </c>
      <c r="D3490" t="s">
        <v>9952</v>
      </c>
      <c r="E3490" t="s">
        <v>17889</v>
      </c>
      <c r="F3490" t="s">
        <v>18</v>
      </c>
      <c r="G3490" s="14" t="s">
        <v>17890</v>
      </c>
      <c r="H3490">
        <v>2015</v>
      </c>
      <c r="I3490" t="s">
        <v>27</v>
      </c>
      <c r="J3490" t="s">
        <v>137</v>
      </c>
      <c r="K3490">
        <f>IFERROR(VALUE(LEFT(table_netflix[[#This Row],[duration (in min)]], LEN(table_netflix[[#This Row],[duration (in min)]])-4)),0)</f>
        <v>0</v>
      </c>
      <c r="L3490" t="s">
        <v>2934</v>
      </c>
      <c r="M3490" t="s">
        <v>31</v>
      </c>
      <c r="N3490" t="s">
        <v>138</v>
      </c>
      <c r="O3490" t="str" cm="1">
        <f t="array" ref="O3490">_xlfn.IFS(table_netflix[[#This Row],[release_year]]&gt;=2018, "2018 &amp; after", TRUE, "Before 2018")</f>
        <v>Before 2018</v>
      </c>
      <c r="P3490" s="12">
        <f>DATE(table_netflix[[#This Row],[release_year]],1,1)</f>
        <v>42005</v>
      </c>
      <c r="Q3490" s="12">
        <f t="shared" si="54"/>
        <v>42300</v>
      </c>
      <c r="R3490" s="12" t="str">
        <f>TEXT(table_netflix[[#This Row],[date_added_todate]], "mmm")</f>
        <v>Oct</v>
      </c>
      <c r="S3490" t="s">
        <v>17891</v>
      </c>
    </row>
    <row r="3491" spans="1:19" x14ac:dyDescent="0.3">
      <c r="A3491" t="s">
        <v>17892</v>
      </c>
      <c r="B3491" t="s">
        <v>15</v>
      </c>
      <c r="C3491" t="s">
        <v>17893</v>
      </c>
      <c r="D3491" t="s">
        <v>17894</v>
      </c>
      <c r="E3491" t="s">
        <v>17895</v>
      </c>
      <c r="F3491" t="s">
        <v>18</v>
      </c>
      <c r="G3491" s="14" t="s">
        <v>17896</v>
      </c>
      <c r="H3491">
        <v>2015</v>
      </c>
      <c r="I3491" t="s">
        <v>186</v>
      </c>
      <c r="J3491" t="s">
        <v>143</v>
      </c>
      <c r="K3491">
        <f>IFERROR(VALUE(LEFT(table_netflix[[#This Row],[duration (in min)]], LEN(table_netflix[[#This Row],[duration (in min)]])-4)),0)</f>
        <v>105</v>
      </c>
      <c r="L3491" t="s">
        <v>71</v>
      </c>
      <c r="M3491" t="s">
        <v>54</v>
      </c>
      <c r="O3491" t="str" cm="1">
        <f t="array" ref="O3491">_xlfn.IFS(table_netflix[[#This Row],[release_year]]&gt;=2018, "2018 &amp; after", TRUE, "Before 2018")</f>
        <v>Before 2018</v>
      </c>
      <c r="P3491" s="12">
        <f>DATE(table_netflix[[#This Row],[release_year]],1,1)</f>
        <v>42005</v>
      </c>
      <c r="Q3491" s="12">
        <f t="shared" si="54"/>
        <v>42299</v>
      </c>
      <c r="R3491" s="12" t="str">
        <f>TEXT(table_netflix[[#This Row],[date_added_todate]], "mmm")</f>
        <v>Oct</v>
      </c>
      <c r="S3491" t="s">
        <v>17897</v>
      </c>
    </row>
    <row r="3492" spans="1:19" x14ac:dyDescent="0.3">
      <c r="A3492" t="s">
        <v>17898</v>
      </c>
      <c r="B3492" t="s">
        <v>15</v>
      </c>
      <c r="C3492" t="s">
        <v>17899</v>
      </c>
      <c r="D3492" t="s">
        <v>17900</v>
      </c>
      <c r="E3492" t="s">
        <v>11560</v>
      </c>
      <c r="F3492" t="s">
        <v>18</v>
      </c>
      <c r="G3492" s="14" t="s">
        <v>17901</v>
      </c>
      <c r="H3492">
        <v>2015</v>
      </c>
      <c r="I3492" t="s">
        <v>27</v>
      </c>
      <c r="J3492" t="s">
        <v>858</v>
      </c>
      <c r="K3492">
        <f>IFERROR(VALUE(LEFT(table_netflix[[#This Row],[duration (in min)]], LEN(table_netflix[[#This Row],[duration (in min)]])-4)),0)</f>
        <v>59</v>
      </c>
      <c r="L3492" t="s">
        <v>852</v>
      </c>
      <c r="O3492" t="str" cm="1">
        <f t="array" ref="O3492">_xlfn.IFS(table_netflix[[#This Row],[release_year]]&gt;=2018, "2018 &amp; after", TRUE, "Before 2018")</f>
        <v>Before 2018</v>
      </c>
      <c r="P3492" s="12">
        <f>DATE(table_netflix[[#This Row],[release_year]],1,1)</f>
        <v>42005</v>
      </c>
      <c r="Q3492" s="12">
        <f t="shared" si="54"/>
        <v>42293</v>
      </c>
      <c r="R3492" s="12" t="str">
        <f>TEXT(table_netflix[[#This Row],[date_added_todate]], "mmm")</f>
        <v>Oct</v>
      </c>
      <c r="S3492" t="s">
        <v>17902</v>
      </c>
    </row>
    <row r="3493" spans="1:19" x14ac:dyDescent="0.3">
      <c r="A3493" t="s">
        <v>17903</v>
      </c>
      <c r="B3493" t="s">
        <v>15</v>
      </c>
      <c r="C3493" t="s">
        <v>17904</v>
      </c>
      <c r="D3493" t="s">
        <v>17905</v>
      </c>
      <c r="E3493" t="s">
        <v>17906</v>
      </c>
      <c r="F3493" t="s">
        <v>18</v>
      </c>
      <c r="G3493" s="14" t="s">
        <v>17901</v>
      </c>
      <c r="H3493">
        <v>2015</v>
      </c>
      <c r="I3493" t="s">
        <v>27</v>
      </c>
      <c r="J3493" t="s">
        <v>1820</v>
      </c>
      <c r="K3493">
        <f>IFERROR(VALUE(LEFT(table_netflix[[#This Row],[duration (in min)]], LEN(table_netflix[[#This Row],[duration (in min)]])-4)),0)</f>
        <v>137</v>
      </c>
      <c r="L3493" t="s">
        <v>53</v>
      </c>
      <c r="M3493" t="s">
        <v>54</v>
      </c>
      <c r="O3493" t="str" cm="1">
        <f t="array" ref="O3493">_xlfn.IFS(table_netflix[[#This Row],[release_year]]&gt;=2018, "2018 &amp; after", TRUE, "Before 2018")</f>
        <v>Before 2018</v>
      </c>
      <c r="P3493" s="12">
        <f>DATE(table_netflix[[#This Row],[release_year]],1,1)</f>
        <v>42005</v>
      </c>
      <c r="Q3493" s="12">
        <f t="shared" si="54"/>
        <v>42293</v>
      </c>
      <c r="R3493" s="12" t="str">
        <f>TEXT(table_netflix[[#This Row],[date_added_todate]], "mmm")</f>
        <v>Oct</v>
      </c>
      <c r="S3493" t="s">
        <v>17907</v>
      </c>
    </row>
    <row r="3494" spans="1:19" x14ac:dyDescent="0.3">
      <c r="A3494" t="s">
        <v>17908</v>
      </c>
      <c r="B3494" t="s">
        <v>15</v>
      </c>
      <c r="C3494" t="s">
        <v>17909</v>
      </c>
      <c r="D3494" t="s">
        <v>17910</v>
      </c>
      <c r="E3494" t="s">
        <v>17911</v>
      </c>
      <c r="F3494" t="s">
        <v>18</v>
      </c>
      <c r="G3494" s="14" t="s">
        <v>17901</v>
      </c>
      <c r="H3494">
        <v>2015</v>
      </c>
      <c r="I3494" t="s">
        <v>27</v>
      </c>
      <c r="J3494" t="s">
        <v>549</v>
      </c>
      <c r="K3494">
        <f>IFERROR(VALUE(LEFT(table_netflix[[#This Row],[duration (in min)]], LEN(table_netflix[[#This Row],[duration (in min)]])-4)),0)</f>
        <v>86</v>
      </c>
      <c r="L3494" t="s">
        <v>53</v>
      </c>
      <c r="M3494" t="s">
        <v>54</v>
      </c>
      <c r="N3494" t="s">
        <v>127</v>
      </c>
      <c r="O3494" t="str" cm="1">
        <f t="array" ref="O3494">_xlfn.IFS(table_netflix[[#This Row],[release_year]]&gt;=2018, "2018 &amp; after", TRUE, "Before 2018")</f>
        <v>Before 2018</v>
      </c>
      <c r="P3494" s="12">
        <f>DATE(table_netflix[[#This Row],[release_year]],1,1)</f>
        <v>42005</v>
      </c>
      <c r="Q3494" s="12">
        <f t="shared" si="54"/>
        <v>42293</v>
      </c>
      <c r="R3494" s="12" t="str">
        <f>TEXT(table_netflix[[#This Row],[date_added_todate]], "mmm")</f>
        <v>Oct</v>
      </c>
      <c r="S3494" t="s">
        <v>17912</v>
      </c>
    </row>
    <row r="3495" spans="1:19" x14ac:dyDescent="0.3">
      <c r="A3495" t="s">
        <v>17913</v>
      </c>
      <c r="B3495" t="s">
        <v>15</v>
      </c>
      <c r="C3495" t="s">
        <v>17914</v>
      </c>
      <c r="D3495" t="s">
        <v>17915</v>
      </c>
      <c r="F3495" t="s">
        <v>61</v>
      </c>
      <c r="G3495" s="14" t="s">
        <v>17916</v>
      </c>
      <c r="H3495">
        <v>2015</v>
      </c>
      <c r="I3495" t="s">
        <v>27</v>
      </c>
      <c r="J3495" t="s">
        <v>203</v>
      </c>
      <c r="K3495">
        <f>IFERROR(VALUE(LEFT(table_netflix[[#This Row],[duration (in min)]], LEN(table_netflix[[#This Row],[duration (in min)]])-4)),0)</f>
        <v>99</v>
      </c>
      <c r="L3495" t="s">
        <v>22</v>
      </c>
      <c r="M3495" t="s">
        <v>55</v>
      </c>
      <c r="O3495" t="str" cm="1">
        <f t="array" ref="O3495">_xlfn.IFS(table_netflix[[#This Row],[release_year]]&gt;=2018, "2018 &amp; after", TRUE, "Before 2018")</f>
        <v>Before 2018</v>
      </c>
      <c r="P3495" s="12">
        <f>DATE(table_netflix[[#This Row],[release_year]],1,1)</f>
        <v>42005</v>
      </c>
      <c r="Q3495" s="12">
        <f t="shared" si="54"/>
        <v>42286</v>
      </c>
      <c r="R3495" s="12" t="str">
        <f>TEXT(table_netflix[[#This Row],[date_added_todate]], "mmm")</f>
        <v>Oct</v>
      </c>
      <c r="S3495" t="s">
        <v>17917</v>
      </c>
    </row>
    <row r="3496" spans="1:19" x14ac:dyDescent="0.3">
      <c r="A3496" t="s">
        <v>17918</v>
      </c>
      <c r="B3496" t="s">
        <v>15</v>
      </c>
      <c r="C3496" t="s">
        <v>17919</v>
      </c>
      <c r="D3496" t="s">
        <v>8198</v>
      </c>
      <c r="E3496" t="s">
        <v>17920</v>
      </c>
      <c r="F3496" t="s">
        <v>18</v>
      </c>
      <c r="G3496" s="14" t="s">
        <v>17921</v>
      </c>
      <c r="H3496">
        <v>2015</v>
      </c>
      <c r="I3496" t="s">
        <v>62</v>
      </c>
      <c r="J3496" t="s">
        <v>851</v>
      </c>
      <c r="K3496">
        <f>IFERROR(VALUE(LEFT(table_netflix[[#This Row],[duration (in min)]], LEN(table_netflix[[#This Row],[duration (in min)]])-4)),0)</f>
        <v>64</v>
      </c>
      <c r="L3496" t="s">
        <v>852</v>
      </c>
      <c r="O3496" t="str" cm="1">
        <f t="array" ref="O3496">_xlfn.IFS(table_netflix[[#This Row],[release_year]]&gt;=2018, "2018 &amp; after", TRUE, "Before 2018")</f>
        <v>Before 2018</v>
      </c>
      <c r="P3496" s="12">
        <f>DATE(table_netflix[[#This Row],[release_year]],1,1)</f>
        <v>42005</v>
      </c>
      <c r="Q3496" s="12">
        <f t="shared" si="54"/>
        <v>42279</v>
      </c>
      <c r="R3496" s="12" t="str">
        <f>TEXT(table_netflix[[#This Row],[date_added_todate]], "mmm")</f>
        <v>Oct</v>
      </c>
      <c r="S3496" t="s">
        <v>17922</v>
      </c>
    </row>
    <row r="3497" spans="1:19" x14ac:dyDescent="0.3">
      <c r="A3497" t="s">
        <v>17923</v>
      </c>
      <c r="B3497" t="s">
        <v>15</v>
      </c>
      <c r="C3497" t="s">
        <v>17924</v>
      </c>
      <c r="D3497" t="s">
        <v>13119</v>
      </c>
      <c r="E3497" t="s">
        <v>17925</v>
      </c>
      <c r="F3497" t="s">
        <v>18</v>
      </c>
      <c r="G3497" s="14" t="s">
        <v>17926</v>
      </c>
      <c r="H3497">
        <v>2015</v>
      </c>
      <c r="I3497" t="s">
        <v>62</v>
      </c>
      <c r="J3497" t="s">
        <v>457</v>
      </c>
      <c r="K3497">
        <f>IFERROR(VALUE(LEFT(table_netflix[[#This Row],[duration (in min)]], LEN(table_netflix[[#This Row],[duration (in min)]])-4)),0)</f>
        <v>82</v>
      </c>
      <c r="L3497" t="s">
        <v>22</v>
      </c>
      <c r="M3497" t="s">
        <v>112</v>
      </c>
      <c r="O3497" t="str" cm="1">
        <f t="array" ref="O3497">_xlfn.IFS(table_netflix[[#This Row],[release_year]]&gt;=2018, "2018 &amp; after", TRUE, "Before 2018")</f>
        <v>Before 2018</v>
      </c>
      <c r="P3497" s="12">
        <f>DATE(table_netflix[[#This Row],[release_year]],1,1)</f>
        <v>42005</v>
      </c>
      <c r="Q3497" s="12">
        <f t="shared" si="54"/>
        <v>42265</v>
      </c>
      <c r="R3497" s="12" t="str">
        <f>TEXT(table_netflix[[#This Row],[date_added_todate]], "mmm")</f>
        <v>Sep</v>
      </c>
      <c r="S3497" t="s">
        <v>17927</v>
      </c>
    </row>
    <row r="3498" spans="1:19" x14ac:dyDescent="0.3">
      <c r="A3498" t="s">
        <v>17928</v>
      </c>
      <c r="B3498" t="s">
        <v>15</v>
      </c>
      <c r="C3498" t="s">
        <v>17929</v>
      </c>
      <c r="D3498" t="s">
        <v>16329</v>
      </c>
      <c r="E3498" t="s">
        <v>16329</v>
      </c>
      <c r="F3498" t="s">
        <v>18</v>
      </c>
      <c r="G3498" s="14" t="s">
        <v>17930</v>
      </c>
      <c r="H3498">
        <v>2014</v>
      </c>
      <c r="I3498" t="s">
        <v>84</v>
      </c>
      <c r="J3498" t="s">
        <v>21</v>
      </c>
      <c r="K3498">
        <f>IFERROR(VALUE(LEFT(table_netflix[[#This Row],[duration (in min)]], LEN(table_netflix[[#This Row],[duration (in min)]])-4)),0)</f>
        <v>90</v>
      </c>
      <c r="L3498" t="s">
        <v>22</v>
      </c>
      <c r="O3498" t="str" cm="1">
        <f t="array" ref="O3498">_xlfn.IFS(table_netflix[[#This Row],[release_year]]&gt;=2018, "2018 &amp; after", TRUE, "Before 2018")</f>
        <v>Before 2018</v>
      </c>
      <c r="P3498" s="12">
        <f>DATE(table_netflix[[#This Row],[release_year]],1,1)</f>
        <v>41640</v>
      </c>
      <c r="Q3498" s="12">
        <f t="shared" si="54"/>
        <v>42262</v>
      </c>
      <c r="R3498" s="12" t="str">
        <f>TEXT(table_netflix[[#This Row],[date_added_todate]], "mmm")</f>
        <v>Sep</v>
      </c>
      <c r="S3498" t="s">
        <v>17931</v>
      </c>
    </row>
    <row r="3499" spans="1:19" x14ac:dyDescent="0.3">
      <c r="A3499" t="s">
        <v>17932</v>
      </c>
      <c r="B3499" t="s">
        <v>15</v>
      </c>
      <c r="C3499" t="s">
        <v>17933</v>
      </c>
      <c r="D3499" t="s">
        <v>6718</v>
      </c>
      <c r="E3499" t="s">
        <v>17934</v>
      </c>
      <c r="F3499" t="s">
        <v>18</v>
      </c>
      <c r="G3499" s="14" t="s">
        <v>17935</v>
      </c>
      <c r="H3499">
        <v>2015</v>
      </c>
      <c r="I3499" t="s">
        <v>27</v>
      </c>
      <c r="J3499" t="s">
        <v>327</v>
      </c>
      <c r="K3499">
        <f>IFERROR(VALUE(LEFT(table_netflix[[#This Row],[duration (in min)]], LEN(table_netflix[[#This Row],[duration (in min)]])-4)),0)</f>
        <v>80</v>
      </c>
      <c r="L3499" t="s">
        <v>53</v>
      </c>
      <c r="M3499" t="s">
        <v>54</v>
      </c>
      <c r="N3499" t="s">
        <v>107</v>
      </c>
      <c r="O3499" t="str" cm="1">
        <f t="array" ref="O3499">_xlfn.IFS(table_netflix[[#This Row],[release_year]]&gt;=2018, "2018 &amp; after", TRUE, "Before 2018")</f>
        <v>Before 2018</v>
      </c>
      <c r="P3499" s="12">
        <f>DATE(table_netflix[[#This Row],[release_year]],1,1)</f>
        <v>42005</v>
      </c>
      <c r="Q3499" s="12">
        <f t="shared" si="54"/>
        <v>42255</v>
      </c>
      <c r="R3499" s="12" t="str">
        <f>TEXT(table_netflix[[#This Row],[date_added_todate]], "mmm")</f>
        <v>Sep</v>
      </c>
      <c r="S3499" t="s">
        <v>17936</v>
      </c>
    </row>
    <row r="3500" spans="1:19" x14ac:dyDescent="0.3">
      <c r="A3500" t="s">
        <v>17937</v>
      </c>
      <c r="B3500" t="s">
        <v>15</v>
      </c>
      <c r="C3500" t="s">
        <v>17938</v>
      </c>
      <c r="D3500" t="s">
        <v>8198</v>
      </c>
      <c r="E3500" t="s">
        <v>10968</v>
      </c>
      <c r="F3500" t="s">
        <v>18</v>
      </c>
      <c r="G3500" s="14" t="s">
        <v>17939</v>
      </c>
      <c r="H3500">
        <v>2015</v>
      </c>
      <c r="I3500" t="s">
        <v>27</v>
      </c>
      <c r="J3500" t="s">
        <v>1241</v>
      </c>
      <c r="K3500">
        <f>IFERROR(VALUE(LEFT(table_netflix[[#This Row],[duration (in min)]], LEN(table_netflix[[#This Row],[duration (in min)]])-4)),0)</f>
        <v>62</v>
      </c>
      <c r="L3500" t="s">
        <v>852</v>
      </c>
      <c r="O3500" t="str" cm="1">
        <f t="array" ref="O3500">_xlfn.IFS(table_netflix[[#This Row],[release_year]]&gt;=2018, "2018 &amp; after", TRUE, "Before 2018")</f>
        <v>Before 2018</v>
      </c>
      <c r="P3500" s="12">
        <f>DATE(table_netflix[[#This Row],[release_year]],1,1)</f>
        <v>42005</v>
      </c>
      <c r="Q3500" s="12">
        <f t="shared" si="54"/>
        <v>42230</v>
      </c>
      <c r="R3500" s="12" t="str">
        <f>TEXT(table_netflix[[#This Row],[date_added_todate]], "mmm")</f>
        <v>Aug</v>
      </c>
      <c r="S3500" t="s">
        <v>17940</v>
      </c>
    </row>
    <row r="3501" spans="1:19" x14ac:dyDescent="0.3">
      <c r="A3501" t="s">
        <v>17941</v>
      </c>
      <c r="B3501" t="s">
        <v>15</v>
      </c>
      <c r="C3501" t="s">
        <v>17942</v>
      </c>
      <c r="D3501" t="s">
        <v>17943</v>
      </c>
      <c r="E3501" t="s">
        <v>14521</v>
      </c>
      <c r="F3501" t="s">
        <v>18</v>
      </c>
      <c r="G3501" s="14" t="s">
        <v>17944</v>
      </c>
      <c r="H3501">
        <v>2015</v>
      </c>
      <c r="I3501" t="s">
        <v>62</v>
      </c>
      <c r="J3501" t="s">
        <v>308</v>
      </c>
      <c r="K3501">
        <f>IFERROR(VALUE(LEFT(table_netflix[[#This Row],[duration (in min)]], LEN(table_netflix[[#This Row],[duration (in min)]])-4)),0)</f>
        <v>92</v>
      </c>
      <c r="L3501" t="s">
        <v>22</v>
      </c>
      <c r="M3501" t="s">
        <v>10277</v>
      </c>
      <c r="O3501" t="str" cm="1">
        <f t="array" ref="O3501">_xlfn.IFS(table_netflix[[#This Row],[release_year]]&gt;=2018, "2018 &amp; after", TRUE, "Before 2018")</f>
        <v>Before 2018</v>
      </c>
      <c r="P3501" s="12">
        <f>DATE(table_netflix[[#This Row],[release_year]],1,1)</f>
        <v>42005</v>
      </c>
      <c r="Q3501" s="12">
        <f t="shared" si="54"/>
        <v>42202</v>
      </c>
      <c r="R3501" s="12" t="str">
        <f>TEXT(table_netflix[[#This Row],[date_added_todate]], "mmm")</f>
        <v>Jul</v>
      </c>
      <c r="S3501" t="s">
        <v>17945</v>
      </c>
    </row>
    <row r="3502" spans="1:19" x14ac:dyDescent="0.3">
      <c r="A3502" t="s">
        <v>17947</v>
      </c>
      <c r="B3502" t="s">
        <v>15</v>
      </c>
      <c r="C3502" t="s">
        <v>17948</v>
      </c>
      <c r="D3502" t="s">
        <v>15400</v>
      </c>
      <c r="E3502" t="s">
        <v>17949</v>
      </c>
      <c r="F3502" t="s">
        <v>18</v>
      </c>
      <c r="G3502" s="14" t="s">
        <v>17950</v>
      </c>
      <c r="H3502">
        <v>2014</v>
      </c>
      <c r="I3502" t="s">
        <v>186</v>
      </c>
      <c r="J3502" t="s">
        <v>814</v>
      </c>
      <c r="K3502">
        <f>IFERROR(VALUE(LEFT(table_netflix[[#This Row],[duration (in min)]], LEN(table_netflix[[#This Row],[duration (in min)]])-4)),0)</f>
        <v>78</v>
      </c>
      <c r="L3502" t="s">
        <v>126</v>
      </c>
      <c r="M3502" t="s">
        <v>54</v>
      </c>
      <c r="N3502" t="s">
        <v>142</v>
      </c>
      <c r="O3502" t="str" cm="1">
        <f t="array" ref="O3502">_xlfn.IFS(table_netflix[[#This Row],[release_year]]&gt;=2018, "2018 &amp; after", TRUE, "Before 2018")</f>
        <v>Before 2018</v>
      </c>
      <c r="P3502" s="12">
        <f>DATE(table_netflix[[#This Row],[release_year]],1,1)</f>
        <v>41640</v>
      </c>
      <c r="Q3502" s="12">
        <f t="shared" si="54"/>
        <v>42199</v>
      </c>
      <c r="R3502" s="12" t="str">
        <f>TEXT(table_netflix[[#This Row],[date_added_todate]], "mmm")</f>
        <v>Jul</v>
      </c>
      <c r="S3502" t="s">
        <v>17951</v>
      </c>
    </row>
    <row r="3503" spans="1:19" x14ac:dyDescent="0.3">
      <c r="A3503" t="s">
        <v>17952</v>
      </c>
      <c r="B3503" t="s">
        <v>15</v>
      </c>
      <c r="C3503" t="s">
        <v>17953</v>
      </c>
      <c r="D3503" t="s">
        <v>17954</v>
      </c>
      <c r="E3503" t="s">
        <v>17955</v>
      </c>
      <c r="F3503" t="s">
        <v>18</v>
      </c>
      <c r="G3503" s="14" t="s">
        <v>17956</v>
      </c>
      <c r="H3503">
        <v>2015</v>
      </c>
      <c r="I3503" t="s">
        <v>27</v>
      </c>
      <c r="J3503" t="s">
        <v>308</v>
      </c>
      <c r="K3503">
        <f>IFERROR(VALUE(LEFT(table_netflix[[#This Row],[duration (in min)]], LEN(table_netflix[[#This Row],[duration (in min)]])-4)),0)</f>
        <v>92</v>
      </c>
      <c r="L3503" t="s">
        <v>852</v>
      </c>
      <c r="O3503" t="str" cm="1">
        <f t="array" ref="O3503">_xlfn.IFS(table_netflix[[#This Row],[release_year]]&gt;=2018, "2018 &amp; after", TRUE, "Before 2018")</f>
        <v>Before 2018</v>
      </c>
      <c r="P3503" s="12">
        <f>DATE(table_netflix[[#This Row],[release_year]],1,1)</f>
        <v>42005</v>
      </c>
      <c r="Q3503" s="12">
        <f t="shared" si="54"/>
        <v>42195</v>
      </c>
      <c r="R3503" s="12" t="str">
        <f>TEXT(table_netflix[[#This Row],[date_added_todate]], "mmm")</f>
        <v>Jul</v>
      </c>
      <c r="S3503" t="s">
        <v>17957</v>
      </c>
    </row>
    <row r="3504" spans="1:19" x14ac:dyDescent="0.3">
      <c r="A3504" t="s">
        <v>17958</v>
      </c>
      <c r="B3504" t="s">
        <v>15</v>
      </c>
      <c r="C3504" t="s">
        <v>17959</v>
      </c>
      <c r="D3504" t="s">
        <v>17960</v>
      </c>
      <c r="E3504" t="s">
        <v>17961</v>
      </c>
      <c r="F3504" t="s">
        <v>18</v>
      </c>
      <c r="G3504" s="14" t="s">
        <v>17962</v>
      </c>
      <c r="H3504">
        <v>2015</v>
      </c>
      <c r="I3504" t="s">
        <v>27</v>
      </c>
      <c r="J3504" t="s">
        <v>942</v>
      </c>
      <c r="K3504">
        <f>IFERROR(VALUE(LEFT(table_netflix[[#This Row],[duration (in min)]], LEN(table_netflix[[#This Row],[duration (in min)]])-4)),0)</f>
        <v>69</v>
      </c>
      <c r="L3504" t="s">
        <v>852</v>
      </c>
      <c r="O3504" t="str" cm="1">
        <f t="array" ref="O3504">_xlfn.IFS(table_netflix[[#This Row],[release_year]]&gt;=2018, "2018 &amp; after", TRUE, "Before 2018")</f>
        <v>Before 2018</v>
      </c>
      <c r="P3504" s="12">
        <f>DATE(table_netflix[[#This Row],[release_year]],1,1)</f>
        <v>42005</v>
      </c>
      <c r="Q3504" s="12">
        <f t="shared" si="54"/>
        <v>42184</v>
      </c>
      <c r="R3504" s="12" t="str">
        <f>TEXT(table_netflix[[#This Row],[date_added_todate]], "mmm")</f>
        <v>Jun</v>
      </c>
      <c r="S3504" t="s">
        <v>17963</v>
      </c>
    </row>
    <row r="3505" spans="1:19" x14ac:dyDescent="0.3">
      <c r="A3505" t="s">
        <v>17964</v>
      </c>
      <c r="B3505" t="s">
        <v>15</v>
      </c>
      <c r="C3505" t="s">
        <v>17965</v>
      </c>
      <c r="D3505" t="s">
        <v>8615</v>
      </c>
      <c r="F3505" t="s">
        <v>18</v>
      </c>
      <c r="G3505" s="14" t="s">
        <v>17966</v>
      </c>
      <c r="H3505">
        <v>2015</v>
      </c>
      <c r="I3505" t="s">
        <v>62</v>
      </c>
      <c r="J3505" t="s">
        <v>118</v>
      </c>
      <c r="K3505">
        <f>IFERROR(VALUE(LEFT(table_netflix[[#This Row],[duration (in min)]], LEN(table_netflix[[#This Row],[duration (in min)]])-4)),0)</f>
        <v>103</v>
      </c>
      <c r="L3505" t="s">
        <v>22</v>
      </c>
      <c r="M3505" t="s">
        <v>112</v>
      </c>
      <c r="O3505" t="str" cm="1">
        <f t="array" ref="O3505">_xlfn.IFS(table_netflix[[#This Row],[release_year]]&gt;=2018, "2018 &amp; after", TRUE, "Before 2018")</f>
        <v>Before 2018</v>
      </c>
      <c r="P3505" s="12">
        <f>DATE(table_netflix[[#This Row],[release_year]],1,1)</f>
        <v>42005</v>
      </c>
      <c r="Q3505" s="12">
        <f t="shared" si="54"/>
        <v>42181</v>
      </c>
      <c r="R3505" s="12" t="str">
        <f>TEXT(table_netflix[[#This Row],[date_added_todate]], "mmm")</f>
        <v>Jun</v>
      </c>
      <c r="S3505" t="s">
        <v>17967</v>
      </c>
    </row>
    <row r="3506" spans="1:19" x14ac:dyDescent="0.3">
      <c r="A3506" t="s">
        <v>17968</v>
      </c>
      <c r="B3506" t="s">
        <v>15</v>
      </c>
      <c r="C3506" t="s">
        <v>17969</v>
      </c>
      <c r="D3506" t="s">
        <v>17970</v>
      </c>
      <c r="E3506" t="s">
        <v>17971</v>
      </c>
      <c r="F3506" t="s">
        <v>18</v>
      </c>
      <c r="G3506" s="14" t="s">
        <v>17972</v>
      </c>
      <c r="H3506">
        <v>2015</v>
      </c>
      <c r="I3506" t="s">
        <v>27</v>
      </c>
      <c r="J3506" t="s">
        <v>308</v>
      </c>
      <c r="K3506">
        <f>IFERROR(VALUE(LEFT(table_netflix[[#This Row],[duration (in min)]], LEN(table_netflix[[#This Row],[duration (in min)]])-4)),0)</f>
        <v>92</v>
      </c>
      <c r="L3506" t="s">
        <v>53</v>
      </c>
      <c r="M3506" t="s">
        <v>54</v>
      </c>
      <c r="N3506" t="s">
        <v>127</v>
      </c>
      <c r="O3506" t="str" cm="1">
        <f t="array" ref="O3506">_xlfn.IFS(table_netflix[[#This Row],[release_year]]&gt;=2018, "2018 &amp; after", TRUE, "Before 2018")</f>
        <v>Before 2018</v>
      </c>
      <c r="P3506" s="12">
        <f>DATE(table_netflix[[#This Row],[release_year]],1,1)</f>
        <v>42005</v>
      </c>
      <c r="Q3506" s="12">
        <f t="shared" si="54"/>
        <v>42178</v>
      </c>
      <c r="R3506" s="12" t="str">
        <f>TEXT(table_netflix[[#This Row],[date_added_todate]], "mmm")</f>
        <v>Jun</v>
      </c>
      <c r="S3506" t="s">
        <v>17973</v>
      </c>
    </row>
    <row r="3507" spans="1:19" x14ac:dyDescent="0.3">
      <c r="A3507" t="s">
        <v>17974</v>
      </c>
      <c r="B3507" t="s">
        <v>15</v>
      </c>
      <c r="C3507" t="s">
        <v>17975</v>
      </c>
      <c r="D3507" t="s">
        <v>1282</v>
      </c>
      <c r="E3507" t="s">
        <v>17976</v>
      </c>
      <c r="F3507" t="s">
        <v>90</v>
      </c>
      <c r="G3507" s="14" t="s">
        <v>17977</v>
      </c>
      <c r="H3507">
        <v>2014</v>
      </c>
      <c r="I3507" t="s">
        <v>27</v>
      </c>
      <c r="J3507" t="s">
        <v>355</v>
      </c>
      <c r="K3507">
        <f>IFERROR(VALUE(LEFT(table_netflix[[#This Row],[duration (in min)]], LEN(table_netflix[[#This Row],[duration (in min)]])-4)),0)</f>
        <v>143</v>
      </c>
      <c r="L3507" t="s">
        <v>71</v>
      </c>
      <c r="M3507" t="s">
        <v>72</v>
      </c>
      <c r="N3507" t="s">
        <v>55</v>
      </c>
      <c r="O3507" t="str" cm="1">
        <f t="array" ref="O3507">_xlfn.IFS(table_netflix[[#This Row],[release_year]]&gt;=2018, "2018 &amp; after", TRUE, "Before 2018")</f>
        <v>Before 2018</v>
      </c>
      <c r="P3507" s="12">
        <f>DATE(table_netflix[[#This Row],[release_year]],1,1)</f>
        <v>41640</v>
      </c>
      <c r="Q3507" s="12">
        <f t="shared" si="54"/>
        <v>42156</v>
      </c>
      <c r="R3507" s="12" t="str">
        <f>TEXT(table_netflix[[#This Row],[date_added_todate]], "mmm")</f>
        <v>Jun</v>
      </c>
      <c r="S3507" t="s">
        <v>17978</v>
      </c>
    </row>
    <row r="3508" spans="1:19" x14ac:dyDescent="0.3">
      <c r="A3508" t="s">
        <v>17979</v>
      </c>
      <c r="B3508" t="s">
        <v>15</v>
      </c>
      <c r="C3508" t="s">
        <v>17980</v>
      </c>
      <c r="D3508" t="s">
        <v>16665</v>
      </c>
      <c r="F3508" t="s">
        <v>18</v>
      </c>
      <c r="G3508" s="14" t="s">
        <v>17981</v>
      </c>
      <c r="H3508">
        <v>2015</v>
      </c>
      <c r="I3508" t="s">
        <v>27</v>
      </c>
      <c r="J3508" t="s">
        <v>262</v>
      </c>
      <c r="K3508">
        <f>IFERROR(VALUE(LEFT(table_netflix[[#This Row],[duration (in min)]], LEN(table_netflix[[#This Row],[duration (in min)]])-4)),0)</f>
        <v>83</v>
      </c>
      <c r="L3508" t="s">
        <v>22</v>
      </c>
      <c r="O3508" t="str" cm="1">
        <f t="array" ref="O3508">_xlfn.IFS(table_netflix[[#This Row],[release_year]]&gt;=2018, "2018 &amp; after", TRUE, "Before 2018")</f>
        <v>Before 2018</v>
      </c>
      <c r="P3508" s="12">
        <f>DATE(table_netflix[[#This Row],[release_year]],1,1)</f>
        <v>42005</v>
      </c>
      <c r="Q3508" s="12">
        <f t="shared" si="54"/>
        <v>42153</v>
      </c>
      <c r="R3508" s="12" t="str">
        <f>TEXT(table_netflix[[#This Row],[date_added_todate]], "mmm")</f>
        <v>May</v>
      </c>
      <c r="S3508" t="s">
        <v>17982</v>
      </c>
    </row>
    <row r="3509" spans="1:19" x14ac:dyDescent="0.3">
      <c r="A3509" t="s">
        <v>17983</v>
      </c>
      <c r="B3509" t="s">
        <v>15</v>
      </c>
      <c r="C3509" t="s">
        <v>17984</v>
      </c>
      <c r="D3509" t="s">
        <v>9658</v>
      </c>
      <c r="E3509" t="s">
        <v>17169</v>
      </c>
      <c r="F3509" t="s">
        <v>18</v>
      </c>
      <c r="G3509" s="14" t="s">
        <v>17985</v>
      </c>
      <c r="H3509">
        <v>2015</v>
      </c>
      <c r="I3509" t="s">
        <v>27</v>
      </c>
      <c r="J3509" t="s">
        <v>814</v>
      </c>
      <c r="K3509">
        <f>IFERROR(VALUE(LEFT(table_netflix[[#This Row],[duration (in min)]], LEN(table_netflix[[#This Row],[duration (in min)]])-4)),0)</f>
        <v>78</v>
      </c>
      <c r="L3509" t="s">
        <v>852</v>
      </c>
      <c r="O3509" t="str" cm="1">
        <f t="array" ref="O3509">_xlfn.IFS(table_netflix[[#This Row],[release_year]]&gt;=2018, "2018 &amp; after", TRUE, "Before 2018")</f>
        <v>Before 2018</v>
      </c>
      <c r="P3509" s="12">
        <f>DATE(table_netflix[[#This Row],[release_year]],1,1)</f>
        <v>42005</v>
      </c>
      <c r="Q3509" s="12">
        <f t="shared" si="54"/>
        <v>42146</v>
      </c>
      <c r="R3509" s="12" t="str">
        <f>TEXT(table_netflix[[#This Row],[date_added_todate]], "mmm")</f>
        <v>May</v>
      </c>
      <c r="S3509" t="s">
        <v>17986</v>
      </c>
    </row>
    <row r="3510" spans="1:19" x14ac:dyDescent="0.3">
      <c r="A3510" t="s">
        <v>17987</v>
      </c>
      <c r="B3510" t="s">
        <v>15</v>
      </c>
      <c r="C3510" t="s">
        <v>17988</v>
      </c>
      <c r="D3510" t="s">
        <v>17989</v>
      </c>
      <c r="E3510" t="s">
        <v>17990</v>
      </c>
      <c r="F3510" t="s">
        <v>18</v>
      </c>
      <c r="G3510" s="14" t="s">
        <v>17985</v>
      </c>
      <c r="H3510">
        <v>2015</v>
      </c>
      <c r="I3510" t="s">
        <v>62</v>
      </c>
      <c r="J3510" t="s">
        <v>788</v>
      </c>
      <c r="K3510">
        <f>IFERROR(VALUE(LEFT(table_netflix[[#This Row],[duration (in min)]], LEN(table_netflix[[#This Row],[duration (in min)]])-4)),0)</f>
        <v>84</v>
      </c>
      <c r="L3510" t="s">
        <v>22</v>
      </c>
      <c r="M3510" t="s">
        <v>112</v>
      </c>
      <c r="O3510" t="str" cm="1">
        <f t="array" ref="O3510">_xlfn.IFS(table_netflix[[#This Row],[release_year]]&gt;=2018, "2018 &amp; after", TRUE, "Before 2018")</f>
        <v>Before 2018</v>
      </c>
      <c r="P3510" s="12">
        <f>DATE(table_netflix[[#This Row],[release_year]],1,1)</f>
        <v>42005</v>
      </c>
      <c r="Q3510" s="12">
        <f t="shared" si="54"/>
        <v>42146</v>
      </c>
      <c r="R3510" s="12" t="str">
        <f>TEXT(table_netflix[[#This Row],[date_added_todate]], "mmm")</f>
        <v>May</v>
      </c>
      <c r="S3510" t="s">
        <v>17991</v>
      </c>
    </row>
    <row r="3511" spans="1:19" x14ac:dyDescent="0.3">
      <c r="A3511" t="s">
        <v>17992</v>
      </c>
      <c r="B3511" t="s">
        <v>15</v>
      </c>
      <c r="C3511" t="s">
        <v>17993</v>
      </c>
      <c r="D3511" t="s">
        <v>16288</v>
      </c>
      <c r="E3511" t="s">
        <v>8167</v>
      </c>
      <c r="F3511" t="s">
        <v>18</v>
      </c>
      <c r="G3511" s="14" t="s">
        <v>17994</v>
      </c>
      <c r="H3511">
        <v>2015</v>
      </c>
      <c r="I3511" t="s">
        <v>27</v>
      </c>
      <c r="J3511" t="s">
        <v>788</v>
      </c>
      <c r="K3511">
        <f>IFERROR(VALUE(LEFT(table_netflix[[#This Row],[duration (in min)]], LEN(table_netflix[[#This Row],[duration (in min)]])-4)),0)</f>
        <v>84</v>
      </c>
      <c r="L3511" t="s">
        <v>852</v>
      </c>
      <c r="O3511" t="str" cm="1">
        <f t="array" ref="O3511">_xlfn.IFS(table_netflix[[#This Row],[release_year]]&gt;=2018, "2018 &amp; after", TRUE, "Before 2018")</f>
        <v>Before 2018</v>
      </c>
      <c r="P3511" s="12">
        <f>DATE(table_netflix[[#This Row],[release_year]],1,1)</f>
        <v>42005</v>
      </c>
      <c r="Q3511" s="12">
        <f t="shared" si="54"/>
        <v>42111</v>
      </c>
      <c r="R3511" s="12" t="str">
        <f>TEXT(table_netflix[[#This Row],[date_added_todate]], "mmm")</f>
        <v>Apr</v>
      </c>
      <c r="S3511" t="s">
        <v>17995</v>
      </c>
    </row>
    <row r="3512" spans="1:19" x14ac:dyDescent="0.3">
      <c r="A3512" t="s">
        <v>17996</v>
      </c>
      <c r="B3512" t="s">
        <v>15</v>
      </c>
      <c r="C3512" t="s">
        <v>17997</v>
      </c>
      <c r="D3512" t="s">
        <v>11055</v>
      </c>
      <c r="E3512" t="s">
        <v>11055</v>
      </c>
      <c r="F3512" t="s">
        <v>18</v>
      </c>
      <c r="G3512" s="14" t="s">
        <v>17998</v>
      </c>
      <c r="H3512">
        <v>2015</v>
      </c>
      <c r="I3512" t="s">
        <v>27</v>
      </c>
      <c r="J3512" t="s">
        <v>2030</v>
      </c>
      <c r="K3512">
        <f>IFERROR(VALUE(LEFT(table_netflix[[#This Row],[duration (in min)]], LEN(table_netflix[[#This Row],[duration (in min)]])-4)),0)</f>
        <v>58</v>
      </c>
      <c r="L3512" t="s">
        <v>852</v>
      </c>
      <c r="O3512" t="str" cm="1">
        <f t="array" ref="O3512">_xlfn.IFS(table_netflix[[#This Row],[release_year]]&gt;=2018, "2018 &amp; after", TRUE, "Before 2018")</f>
        <v>Before 2018</v>
      </c>
      <c r="P3512" s="12">
        <f>DATE(table_netflix[[#This Row],[release_year]],1,1)</f>
        <v>42005</v>
      </c>
      <c r="Q3512" s="12">
        <f t="shared" si="54"/>
        <v>42069</v>
      </c>
      <c r="R3512" s="12" t="str">
        <f>TEXT(table_netflix[[#This Row],[date_added_todate]], "mmm")</f>
        <v>Mar</v>
      </c>
      <c r="S3512" t="s">
        <v>17999</v>
      </c>
    </row>
    <row r="3513" spans="1:19" x14ac:dyDescent="0.3">
      <c r="A3513" t="s">
        <v>18000</v>
      </c>
      <c r="B3513" t="s">
        <v>15</v>
      </c>
      <c r="C3513" t="s">
        <v>18001</v>
      </c>
      <c r="D3513" t="s">
        <v>18002</v>
      </c>
      <c r="E3513" t="s">
        <v>18002</v>
      </c>
      <c r="F3513" t="s">
        <v>18</v>
      </c>
      <c r="G3513" s="14" t="s">
        <v>17998</v>
      </c>
      <c r="H3513">
        <v>2015</v>
      </c>
      <c r="I3513" t="s">
        <v>27</v>
      </c>
      <c r="J3513" t="s">
        <v>457</v>
      </c>
      <c r="K3513">
        <f>IFERROR(VALUE(LEFT(table_netflix[[#This Row],[duration (in min)]], LEN(table_netflix[[#This Row],[duration (in min)]])-4)),0)</f>
        <v>82</v>
      </c>
      <c r="L3513" t="s">
        <v>22</v>
      </c>
      <c r="O3513" t="str" cm="1">
        <f t="array" ref="O3513">_xlfn.IFS(table_netflix[[#This Row],[release_year]]&gt;=2018, "2018 &amp; after", TRUE, "Before 2018")</f>
        <v>Before 2018</v>
      </c>
      <c r="P3513" s="12">
        <f>DATE(table_netflix[[#This Row],[release_year]],1,1)</f>
        <v>42005</v>
      </c>
      <c r="Q3513" s="12">
        <f t="shared" si="54"/>
        <v>42069</v>
      </c>
      <c r="R3513" s="12" t="str">
        <f>TEXT(table_netflix[[#This Row],[date_added_todate]], "mmm")</f>
        <v>Mar</v>
      </c>
      <c r="S3513" t="s">
        <v>18003</v>
      </c>
    </row>
    <row r="3514" spans="1:19" x14ac:dyDescent="0.3">
      <c r="A3514" t="s">
        <v>18004</v>
      </c>
      <c r="B3514" t="s">
        <v>15</v>
      </c>
      <c r="C3514" t="s">
        <v>18005</v>
      </c>
      <c r="D3514" t="s">
        <v>10877</v>
      </c>
      <c r="E3514" t="s">
        <v>17961</v>
      </c>
      <c r="F3514" t="s">
        <v>18</v>
      </c>
      <c r="G3514" s="14" t="s">
        <v>18006</v>
      </c>
      <c r="H3514">
        <v>2015</v>
      </c>
      <c r="I3514" t="s">
        <v>27</v>
      </c>
      <c r="J3514" t="s">
        <v>262</v>
      </c>
      <c r="K3514">
        <f>IFERROR(VALUE(LEFT(table_netflix[[#This Row],[duration (in min)]], LEN(table_netflix[[#This Row],[duration (in min)]])-4)),0)</f>
        <v>83</v>
      </c>
      <c r="L3514" t="s">
        <v>852</v>
      </c>
      <c r="O3514" t="str" cm="1">
        <f t="array" ref="O3514">_xlfn.IFS(table_netflix[[#This Row],[release_year]]&gt;=2018, "2018 &amp; after", TRUE, "Before 2018")</f>
        <v>Before 2018</v>
      </c>
      <c r="P3514" s="12">
        <f>DATE(table_netflix[[#This Row],[release_year]],1,1)</f>
        <v>42005</v>
      </c>
      <c r="Q3514" s="12">
        <f t="shared" si="54"/>
        <v>42062</v>
      </c>
      <c r="R3514" s="12" t="str">
        <f>TEXT(table_netflix[[#This Row],[date_added_todate]], "mmm")</f>
        <v>Feb</v>
      </c>
      <c r="S3514" t="s">
        <v>18007</v>
      </c>
    </row>
    <row r="3515" spans="1:19" x14ac:dyDescent="0.3">
      <c r="A3515" t="s">
        <v>18008</v>
      </c>
      <c r="B3515" t="s">
        <v>15</v>
      </c>
      <c r="C3515" t="s">
        <v>18009</v>
      </c>
      <c r="D3515" t="s">
        <v>8198</v>
      </c>
      <c r="E3515" t="s">
        <v>10650</v>
      </c>
      <c r="F3515" t="s">
        <v>18</v>
      </c>
      <c r="G3515" s="14" t="s">
        <v>18010</v>
      </c>
      <c r="H3515">
        <v>2014</v>
      </c>
      <c r="I3515" t="s">
        <v>27</v>
      </c>
      <c r="J3515" t="s">
        <v>1186</v>
      </c>
      <c r="K3515">
        <f>IFERROR(VALUE(LEFT(table_netflix[[#This Row],[duration (in min)]], LEN(table_netflix[[#This Row],[duration (in min)]])-4)),0)</f>
        <v>81</v>
      </c>
      <c r="L3515" t="s">
        <v>852</v>
      </c>
      <c r="O3515" t="str" cm="1">
        <f t="array" ref="O3515">_xlfn.IFS(table_netflix[[#This Row],[release_year]]&gt;=2018, "2018 &amp; after", TRUE, "Before 2018")</f>
        <v>Before 2018</v>
      </c>
      <c r="P3515" s="12">
        <f>DATE(table_netflix[[#This Row],[release_year]],1,1)</f>
        <v>41640</v>
      </c>
      <c r="Q3515" s="12">
        <f t="shared" si="54"/>
        <v>41978</v>
      </c>
      <c r="R3515" s="12" t="str">
        <f>TEXT(table_netflix[[#This Row],[date_added_todate]], "mmm")</f>
        <v>Dec</v>
      </c>
      <c r="S3515" t="s">
        <v>18011</v>
      </c>
    </row>
    <row r="3516" spans="1:19" x14ac:dyDescent="0.3">
      <c r="A3516" t="s">
        <v>18012</v>
      </c>
      <c r="B3516" t="s">
        <v>15</v>
      </c>
      <c r="C3516" t="s">
        <v>18013</v>
      </c>
      <c r="D3516" t="s">
        <v>9658</v>
      </c>
      <c r="E3516" t="s">
        <v>18014</v>
      </c>
      <c r="F3516" t="s">
        <v>18</v>
      </c>
      <c r="G3516" s="14" t="s">
        <v>18015</v>
      </c>
      <c r="H3516">
        <v>2014</v>
      </c>
      <c r="I3516" t="s">
        <v>27</v>
      </c>
      <c r="J3516" t="s">
        <v>2926</v>
      </c>
      <c r="K3516">
        <f>IFERROR(VALUE(LEFT(table_netflix[[#This Row],[duration (in min)]], LEN(table_netflix[[#This Row],[duration (in min)]])-4)),0)</f>
        <v>75</v>
      </c>
      <c r="L3516" t="s">
        <v>852</v>
      </c>
      <c r="O3516" t="str" cm="1">
        <f t="array" ref="O3516">_xlfn.IFS(table_netflix[[#This Row],[release_year]]&gt;=2018, "2018 &amp; after", TRUE, "Before 2018")</f>
        <v>Before 2018</v>
      </c>
      <c r="P3516" s="12">
        <f>DATE(table_netflix[[#This Row],[release_year]],1,1)</f>
        <v>41640</v>
      </c>
      <c r="Q3516" s="12">
        <f t="shared" si="54"/>
        <v>41957</v>
      </c>
      <c r="R3516" s="12" t="str">
        <f>TEXT(table_netflix[[#This Row],[date_added_todate]], "mmm")</f>
        <v>Nov</v>
      </c>
      <c r="S3516" t="s">
        <v>18016</v>
      </c>
    </row>
    <row r="3517" spans="1:19" x14ac:dyDescent="0.3">
      <c r="A3517" t="s">
        <v>18017</v>
      </c>
      <c r="B3517" t="s">
        <v>15</v>
      </c>
      <c r="C3517" t="s">
        <v>18018</v>
      </c>
      <c r="D3517" t="s">
        <v>10655</v>
      </c>
      <c r="F3517" t="s">
        <v>61</v>
      </c>
      <c r="G3517" s="14" t="s">
        <v>18019</v>
      </c>
      <c r="H3517">
        <v>2014</v>
      </c>
      <c r="I3517" t="s">
        <v>27</v>
      </c>
      <c r="J3517" t="s">
        <v>218</v>
      </c>
      <c r="K3517">
        <f>IFERROR(VALUE(LEFT(table_netflix[[#This Row],[duration (in min)]], LEN(table_netflix[[#This Row],[duration (in min)]])-4)),0)</f>
        <v>100</v>
      </c>
      <c r="L3517" t="s">
        <v>22</v>
      </c>
      <c r="M3517" t="s">
        <v>55</v>
      </c>
      <c r="O3517" t="str" cm="1">
        <f t="array" ref="O3517">_xlfn.IFS(table_netflix[[#This Row],[release_year]]&gt;=2018, "2018 &amp; after", TRUE, "Before 2018")</f>
        <v>Before 2018</v>
      </c>
      <c r="P3517" s="12">
        <f>DATE(table_netflix[[#This Row],[release_year]],1,1)</f>
        <v>41640</v>
      </c>
      <c r="Q3517" s="12">
        <f t="shared" si="54"/>
        <v>41950</v>
      </c>
      <c r="R3517" s="12" t="str">
        <f>TEXT(table_netflix[[#This Row],[date_added_todate]], "mmm")</f>
        <v>Nov</v>
      </c>
      <c r="S3517" t="s">
        <v>18020</v>
      </c>
    </row>
    <row r="3518" spans="1:19" x14ac:dyDescent="0.3">
      <c r="A3518" t="s">
        <v>18021</v>
      </c>
      <c r="B3518" t="s">
        <v>15</v>
      </c>
      <c r="C3518" t="s">
        <v>18022</v>
      </c>
      <c r="D3518" t="s">
        <v>18023</v>
      </c>
      <c r="F3518" t="s">
        <v>18</v>
      </c>
      <c r="G3518" s="14" t="s">
        <v>18024</v>
      </c>
      <c r="H3518">
        <v>2014</v>
      </c>
      <c r="I3518" t="s">
        <v>27</v>
      </c>
      <c r="J3518" t="s">
        <v>21</v>
      </c>
      <c r="K3518">
        <f>IFERROR(VALUE(LEFT(table_netflix[[#This Row],[duration (in min)]], LEN(table_netflix[[#This Row],[duration (in min)]])-4)),0)</f>
        <v>90</v>
      </c>
      <c r="L3518" t="s">
        <v>22</v>
      </c>
      <c r="O3518" t="str" cm="1">
        <f t="array" ref="O3518">_xlfn.IFS(table_netflix[[#This Row],[release_year]]&gt;=2018, "2018 &amp; after", TRUE, "Before 2018")</f>
        <v>Before 2018</v>
      </c>
      <c r="P3518" s="12">
        <f>DATE(table_netflix[[#This Row],[release_year]],1,1)</f>
        <v>41640</v>
      </c>
      <c r="Q3518" s="12">
        <f t="shared" si="54"/>
        <v>41936</v>
      </c>
      <c r="R3518" s="12" t="str">
        <f>TEXT(table_netflix[[#This Row],[date_added_todate]], "mmm")</f>
        <v>Oct</v>
      </c>
      <c r="S3518" t="s">
        <v>18025</v>
      </c>
    </row>
    <row r="3519" spans="1:19" x14ac:dyDescent="0.3">
      <c r="A3519" t="s">
        <v>18026</v>
      </c>
      <c r="B3519" t="s">
        <v>15</v>
      </c>
      <c r="C3519" t="s">
        <v>18027</v>
      </c>
      <c r="D3519" t="s">
        <v>18028</v>
      </c>
      <c r="E3519" t="s">
        <v>18028</v>
      </c>
      <c r="F3519" t="s">
        <v>18</v>
      </c>
      <c r="G3519" s="14" t="s">
        <v>18029</v>
      </c>
      <c r="H3519">
        <v>2014</v>
      </c>
      <c r="I3519" t="s">
        <v>27</v>
      </c>
      <c r="J3519" t="s">
        <v>1232</v>
      </c>
      <c r="K3519">
        <f>IFERROR(VALUE(LEFT(table_netflix[[#This Row],[duration (in min)]], LEN(table_netflix[[#This Row],[duration (in min)]])-4)),0)</f>
        <v>68</v>
      </c>
      <c r="L3519" t="s">
        <v>852</v>
      </c>
      <c r="O3519" t="str" cm="1">
        <f t="array" ref="O3519">_xlfn.IFS(table_netflix[[#This Row],[release_year]]&gt;=2018, "2018 &amp; after", TRUE, "Before 2018")</f>
        <v>Before 2018</v>
      </c>
      <c r="P3519" s="12">
        <f>DATE(table_netflix[[#This Row],[release_year]],1,1)</f>
        <v>41640</v>
      </c>
      <c r="Q3519" s="12">
        <f t="shared" si="54"/>
        <v>41933</v>
      </c>
      <c r="R3519" s="12" t="str">
        <f>TEXT(table_netflix[[#This Row],[date_added_todate]], "mmm")</f>
        <v>Oct</v>
      </c>
      <c r="S3519" t="s">
        <v>18030</v>
      </c>
    </row>
    <row r="3520" spans="1:19" x14ac:dyDescent="0.3">
      <c r="A3520" t="s">
        <v>18031</v>
      </c>
      <c r="B3520" t="s">
        <v>15</v>
      </c>
      <c r="C3520" t="s">
        <v>18032</v>
      </c>
      <c r="D3520" t="s">
        <v>17260</v>
      </c>
      <c r="E3520" t="s">
        <v>10630</v>
      </c>
      <c r="F3520" t="s">
        <v>18</v>
      </c>
      <c r="G3520" s="14" t="s">
        <v>18033</v>
      </c>
      <c r="H3520">
        <v>2014</v>
      </c>
      <c r="I3520" t="s">
        <v>27</v>
      </c>
      <c r="J3520" t="s">
        <v>2552</v>
      </c>
      <c r="K3520">
        <f>IFERROR(VALUE(LEFT(table_netflix[[#This Row],[duration (in min)]], LEN(table_netflix[[#This Row],[duration (in min)]])-4)),0)</f>
        <v>71</v>
      </c>
      <c r="L3520" t="s">
        <v>852</v>
      </c>
      <c r="O3520" t="str" cm="1">
        <f t="array" ref="O3520">_xlfn.IFS(table_netflix[[#This Row],[release_year]]&gt;=2018, "2018 &amp; after", TRUE, "Before 2018")</f>
        <v>Before 2018</v>
      </c>
      <c r="P3520" s="12">
        <f>DATE(table_netflix[[#This Row],[release_year]],1,1)</f>
        <v>41640</v>
      </c>
      <c r="Q3520" s="12">
        <f t="shared" si="54"/>
        <v>41922</v>
      </c>
      <c r="R3520" s="12" t="str">
        <f>TEXT(table_netflix[[#This Row],[date_added_todate]], "mmm")</f>
        <v>Oct</v>
      </c>
      <c r="S3520" t="s">
        <v>18034</v>
      </c>
    </row>
    <row r="3521" spans="1:19" x14ac:dyDescent="0.3">
      <c r="A3521" t="s">
        <v>18035</v>
      </c>
      <c r="B3521" t="s">
        <v>15</v>
      </c>
      <c r="C3521" t="s">
        <v>18036</v>
      </c>
      <c r="D3521" t="s">
        <v>18037</v>
      </c>
      <c r="F3521" t="s">
        <v>18</v>
      </c>
      <c r="G3521" s="14" t="s">
        <v>18038</v>
      </c>
      <c r="H3521">
        <v>2014</v>
      </c>
      <c r="I3521" t="s">
        <v>62</v>
      </c>
      <c r="J3521" t="s">
        <v>218</v>
      </c>
      <c r="K3521">
        <f>IFERROR(VALUE(LEFT(table_netflix[[#This Row],[duration (in min)]], LEN(table_netflix[[#This Row],[duration (in min)]])-4)),0)</f>
        <v>100</v>
      </c>
      <c r="L3521" t="s">
        <v>22</v>
      </c>
      <c r="O3521" t="str" cm="1">
        <f t="array" ref="O3521">_xlfn.IFS(table_netflix[[#This Row],[release_year]]&gt;=2018, "2018 &amp; after", TRUE, "Before 2018")</f>
        <v>Before 2018</v>
      </c>
      <c r="P3521" s="12">
        <f>DATE(table_netflix[[#This Row],[release_year]],1,1)</f>
        <v>41640</v>
      </c>
      <c r="Q3521" s="12">
        <f t="shared" si="54"/>
        <v>41908</v>
      </c>
      <c r="R3521" s="12" t="str">
        <f>TEXT(table_netflix[[#This Row],[date_added_todate]], "mmm")</f>
        <v>Sep</v>
      </c>
      <c r="S3521" t="s">
        <v>18039</v>
      </c>
    </row>
    <row r="3522" spans="1:19" x14ac:dyDescent="0.3">
      <c r="A3522" t="s">
        <v>18040</v>
      </c>
      <c r="B3522" t="s">
        <v>15</v>
      </c>
      <c r="C3522" t="s">
        <v>18041</v>
      </c>
      <c r="D3522" t="s">
        <v>18042</v>
      </c>
      <c r="E3522" t="s">
        <v>18043</v>
      </c>
      <c r="F3522" t="s">
        <v>18</v>
      </c>
      <c r="G3522" s="14" t="s">
        <v>18044</v>
      </c>
      <c r="H3522">
        <v>2014</v>
      </c>
      <c r="I3522" t="s">
        <v>84</v>
      </c>
      <c r="J3522" t="s">
        <v>92</v>
      </c>
      <c r="K3522">
        <f>IFERROR(VALUE(LEFT(table_netflix[[#This Row],[duration (in min)]], LEN(table_netflix[[#This Row],[duration (in min)]])-4)),0)</f>
        <v>94</v>
      </c>
      <c r="L3522" t="s">
        <v>22</v>
      </c>
      <c r="O3522" t="str" cm="1">
        <f t="array" ref="O3522">_xlfn.IFS(table_netflix[[#This Row],[release_year]]&gt;=2018, "2018 &amp; after", TRUE, "Before 2018")</f>
        <v>Before 2018</v>
      </c>
      <c r="P3522" s="12">
        <f>DATE(table_netflix[[#This Row],[release_year]],1,1)</f>
        <v>41640</v>
      </c>
      <c r="Q3522" s="12">
        <f t="shared" ref="Q3522:Q3585" si="55">IF(G3522&lt;&gt;"", DATE(RIGHT(G3522,4), MONTH(1 &amp; LEFT(G3522,FIND(" ",G3522)-1)), MID(G3522, FIND(" ", G3522)+1, FIND(",", G3522)-FIND(" ", G3522)-1)), "")</f>
        <v>41866</v>
      </c>
      <c r="R3522" s="12" t="str">
        <f>TEXT(table_netflix[[#This Row],[date_added_todate]], "mmm")</f>
        <v>Aug</v>
      </c>
      <c r="S3522" t="s">
        <v>18045</v>
      </c>
    </row>
    <row r="3523" spans="1:19" x14ac:dyDescent="0.3">
      <c r="A3523" t="s">
        <v>18046</v>
      </c>
      <c r="B3523" t="s">
        <v>15</v>
      </c>
      <c r="C3523" t="s">
        <v>18047</v>
      </c>
      <c r="D3523" t="s">
        <v>326</v>
      </c>
      <c r="E3523" t="s">
        <v>18048</v>
      </c>
      <c r="F3523" t="s">
        <v>18</v>
      </c>
      <c r="G3523" s="14" t="s">
        <v>18049</v>
      </c>
      <c r="H3523">
        <v>2014</v>
      </c>
      <c r="I3523" t="s">
        <v>27</v>
      </c>
      <c r="J3523" t="s">
        <v>327</v>
      </c>
      <c r="K3523">
        <f>IFERROR(VALUE(LEFT(table_netflix[[#This Row],[duration (in min)]], LEN(table_netflix[[#This Row],[duration (in min)]])-4)),0)</f>
        <v>80</v>
      </c>
      <c r="L3523" t="s">
        <v>22</v>
      </c>
      <c r="M3523" t="s">
        <v>266</v>
      </c>
      <c r="O3523" t="str" cm="1">
        <f t="array" ref="O3523">_xlfn.IFS(table_netflix[[#This Row],[release_year]]&gt;=2018, "2018 &amp; after", TRUE, "Before 2018")</f>
        <v>Before 2018</v>
      </c>
      <c r="P3523" s="12">
        <f>DATE(table_netflix[[#This Row],[release_year]],1,1)</f>
        <v>41640</v>
      </c>
      <c r="Q3523" s="12">
        <f t="shared" si="55"/>
        <v>41831</v>
      </c>
      <c r="R3523" s="12" t="str">
        <f>TEXT(table_netflix[[#This Row],[date_added_todate]], "mmm")</f>
        <v>Jul</v>
      </c>
      <c r="S3523" t="s">
        <v>18050</v>
      </c>
    </row>
    <row r="3524" spans="1:19" x14ac:dyDescent="0.3">
      <c r="A3524" t="s">
        <v>18051</v>
      </c>
      <c r="B3524" t="s">
        <v>15</v>
      </c>
      <c r="C3524" t="s">
        <v>18052</v>
      </c>
      <c r="D3524" t="s">
        <v>17444</v>
      </c>
      <c r="F3524" t="s">
        <v>18</v>
      </c>
      <c r="G3524" s="14" t="s">
        <v>18053</v>
      </c>
      <c r="H3524">
        <v>2013</v>
      </c>
      <c r="I3524" t="s">
        <v>62</v>
      </c>
      <c r="J3524" t="s">
        <v>2469</v>
      </c>
      <c r="K3524">
        <f>IFERROR(VALUE(LEFT(table_netflix[[#This Row],[duration (in min)]], LEN(table_netflix[[#This Row],[duration (in min)]])-4)),0)</f>
        <v>35</v>
      </c>
      <c r="L3524" t="s">
        <v>22</v>
      </c>
      <c r="O3524" t="str" cm="1">
        <f t="array" ref="O3524">_xlfn.IFS(table_netflix[[#This Row],[release_year]]&gt;=2018, "2018 &amp; after", TRUE, "Before 2018")</f>
        <v>Before 2018</v>
      </c>
      <c r="P3524" s="12">
        <f>DATE(table_netflix[[#This Row],[release_year]],1,1)</f>
        <v>41275</v>
      </c>
      <c r="Q3524" s="12">
        <f t="shared" si="55"/>
        <v>41744</v>
      </c>
      <c r="R3524" s="12" t="str">
        <f>TEXT(table_netflix[[#This Row],[date_added_todate]], "mmm")</f>
        <v>Apr</v>
      </c>
      <c r="S3524" t="s">
        <v>18054</v>
      </c>
    </row>
    <row r="3525" spans="1:19" x14ac:dyDescent="0.3">
      <c r="A3525" t="s">
        <v>18055</v>
      </c>
      <c r="B3525" t="s">
        <v>15</v>
      </c>
      <c r="C3525" t="s">
        <v>18056</v>
      </c>
      <c r="D3525" t="s">
        <v>18057</v>
      </c>
      <c r="E3525" t="s">
        <v>18058</v>
      </c>
      <c r="F3525" t="s">
        <v>18</v>
      </c>
      <c r="G3525" s="14" t="s">
        <v>18059</v>
      </c>
      <c r="H3525">
        <v>2014</v>
      </c>
      <c r="I3525" t="s">
        <v>84</v>
      </c>
      <c r="J3525" t="s">
        <v>232</v>
      </c>
      <c r="K3525">
        <f>IFERROR(VALUE(LEFT(table_netflix[[#This Row],[duration (in min)]], LEN(table_netflix[[#This Row],[duration (in min)]])-4)),0)</f>
        <v>93</v>
      </c>
      <c r="L3525" t="s">
        <v>22</v>
      </c>
      <c r="O3525" t="str" cm="1">
        <f t="array" ref="O3525">_xlfn.IFS(table_netflix[[#This Row],[release_year]]&gt;=2018, "2018 &amp; after", TRUE, "Before 2018")</f>
        <v>Before 2018</v>
      </c>
      <c r="P3525" s="12">
        <f>DATE(table_netflix[[#This Row],[release_year]],1,1)</f>
        <v>41640</v>
      </c>
      <c r="Q3525" s="12">
        <f t="shared" si="55"/>
        <v>41663</v>
      </c>
      <c r="R3525" s="12" t="str">
        <f>TEXT(table_netflix[[#This Row],[date_added_todate]], "mmm")</f>
        <v>Jan</v>
      </c>
      <c r="S3525" t="s">
        <v>18060</v>
      </c>
    </row>
    <row r="3526" spans="1:19" x14ac:dyDescent="0.3">
      <c r="A3526" t="s">
        <v>18061</v>
      </c>
      <c r="B3526" t="s">
        <v>15</v>
      </c>
      <c r="C3526" t="s">
        <v>18062</v>
      </c>
      <c r="D3526" t="s">
        <v>18063</v>
      </c>
      <c r="E3526" t="s">
        <v>18064</v>
      </c>
      <c r="F3526" t="s">
        <v>61</v>
      </c>
      <c r="G3526" s="14" t="s">
        <v>18065</v>
      </c>
      <c r="H3526">
        <v>2013</v>
      </c>
      <c r="I3526" t="s">
        <v>27</v>
      </c>
      <c r="J3526" t="s">
        <v>143</v>
      </c>
      <c r="K3526">
        <f>IFERROR(VALUE(LEFT(table_netflix[[#This Row],[duration (in min)]], LEN(table_netflix[[#This Row],[duration (in min)]])-4)),0)</f>
        <v>105</v>
      </c>
      <c r="L3526" t="s">
        <v>22</v>
      </c>
      <c r="M3526" t="s">
        <v>55</v>
      </c>
      <c r="O3526" t="str" cm="1">
        <f t="array" ref="O3526">_xlfn.IFS(table_netflix[[#This Row],[release_year]]&gt;=2018, "2018 &amp; after", TRUE, "Before 2018")</f>
        <v>Before 2018</v>
      </c>
      <c r="P3526" s="12">
        <f>DATE(table_netflix[[#This Row],[release_year]],1,1)</f>
        <v>41275</v>
      </c>
      <c r="Q3526" s="12">
        <f t="shared" si="55"/>
        <v>41656</v>
      </c>
      <c r="R3526" s="12" t="str">
        <f>TEXT(table_netflix[[#This Row],[date_added_todate]], "mmm")</f>
        <v>Jan</v>
      </c>
      <c r="S3526" t="s">
        <v>18066</v>
      </c>
    </row>
    <row r="3527" spans="1:19" x14ac:dyDescent="0.3">
      <c r="A3527" t="s">
        <v>18067</v>
      </c>
      <c r="B3527" t="s">
        <v>15</v>
      </c>
      <c r="C3527" t="s">
        <v>18068</v>
      </c>
      <c r="D3527" t="s">
        <v>18069</v>
      </c>
      <c r="E3527" t="s">
        <v>18070</v>
      </c>
      <c r="F3527" t="s">
        <v>18</v>
      </c>
      <c r="G3527" s="14" t="s">
        <v>18071</v>
      </c>
      <c r="H3527">
        <v>2013</v>
      </c>
      <c r="I3527" t="s">
        <v>264</v>
      </c>
      <c r="J3527" t="s">
        <v>1112</v>
      </c>
      <c r="K3527">
        <f>IFERROR(VALUE(LEFT(table_netflix[[#This Row],[duration (in min)]], LEN(table_netflix[[#This Row],[duration (in min)]])-4)),0)</f>
        <v>130</v>
      </c>
      <c r="L3527" t="s">
        <v>47</v>
      </c>
      <c r="M3527" t="s">
        <v>85</v>
      </c>
      <c r="N3527" t="s">
        <v>112</v>
      </c>
      <c r="O3527" t="str" cm="1">
        <f t="array" ref="O3527">_xlfn.IFS(table_netflix[[#This Row],[release_year]]&gt;=2018, "2018 &amp; after", TRUE, "Before 2018")</f>
        <v>Before 2018</v>
      </c>
      <c r="P3527" s="12">
        <f>DATE(table_netflix[[#This Row],[release_year]],1,1)</f>
        <v>41275</v>
      </c>
      <c r="Q3527" s="12">
        <f t="shared" si="55"/>
        <v>41637</v>
      </c>
      <c r="R3527" s="12" t="str">
        <f>TEXT(table_netflix[[#This Row],[date_added_todate]], "mmm")</f>
        <v>Dec</v>
      </c>
      <c r="S3527" t="s">
        <v>18072</v>
      </c>
    </row>
    <row r="3528" spans="1:19" x14ac:dyDescent="0.3">
      <c r="A3528" t="s">
        <v>18073</v>
      </c>
      <c r="B3528" t="s">
        <v>15</v>
      </c>
      <c r="C3528" t="s">
        <v>18074</v>
      </c>
      <c r="D3528" t="s">
        <v>18075</v>
      </c>
      <c r="E3528" t="s">
        <v>18076</v>
      </c>
      <c r="F3528" t="s">
        <v>18</v>
      </c>
      <c r="G3528" s="14" t="s">
        <v>18077</v>
      </c>
      <c r="H3528">
        <v>2013</v>
      </c>
      <c r="I3528" t="s">
        <v>45</v>
      </c>
      <c r="J3528" t="s">
        <v>218</v>
      </c>
      <c r="K3528">
        <f>IFERROR(VALUE(LEFT(table_netflix[[#This Row],[duration (in min)]], LEN(table_netflix[[#This Row],[duration (in min)]])-4)),0)</f>
        <v>100</v>
      </c>
      <c r="L3528" t="s">
        <v>47</v>
      </c>
      <c r="M3528" t="s">
        <v>1362</v>
      </c>
      <c r="N3528" t="s">
        <v>266</v>
      </c>
      <c r="O3528" t="str" cm="1">
        <f t="array" ref="O3528">_xlfn.IFS(table_netflix[[#This Row],[release_year]]&gt;=2018, "2018 &amp; after", TRUE, "Before 2018")</f>
        <v>Before 2018</v>
      </c>
      <c r="P3528" s="12">
        <f>DATE(table_netflix[[#This Row],[release_year]],1,1)</f>
        <v>41275</v>
      </c>
      <c r="Q3528" s="12">
        <f t="shared" si="55"/>
        <v>41620</v>
      </c>
      <c r="R3528" s="12" t="str">
        <f>TEXT(table_netflix[[#This Row],[date_added_todate]], "mmm")</f>
        <v>Dec</v>
      </c>
      <c r="S3528" t="s">
        <v>18078</v>
      </c>
    </row>
    <row r="3529" spans="1:19" x14ac:dyDescent="0.3">
      <c r="A3529" t="s">
        <v>18079</v>
      </c>
      <c r="B3529" t="s">
        <v>15</v>
      </c>
      <c r="C3529" t="s">
        <v>18080</v>
      </c>
      <c r="D3529" t="s">
        <v>18081</v>
      </c>
      <c r="E3529" t="s">
        <v>11055</v>
      </c>
      <c r="F3529" t="s">
        <v>18</v>
      </c>
      <c r="G3529" s="14" t="s">
        <v>18082</v>
      </c>
      <c r="H3529">
        <v>2013</v>
      </c>
      <c r="I3529" t="s">
        <v>27</v>
      </c>
      <c r="J3529" t="s">
        <v>327</v>
      </c>
      <c r="K3529">
        <f>IFERROR(VALUE(LEFT(table_netflix[[#This Row],[duration (in min)]], LEN(table_netflix[[#This Row],[duration (in min)]])-4)),0)</f>
        <v>80</v>
      </c>
      <c r="L3529" t="s">
        <v>852</v>
      </c>
      <c r="O3529" t="str" cm="1">
        <f t="array" ref="O3529">_xlfn.IFS(table_netflix[[#This Row],[release_year]]&gt;=2018, "2018 &amp; after", TRUE, "Before 2018")</f>
        <v>Before 2018</v>
      </c>
      <c r="P3529" s="12">
        <f>DATE(table_netflix[[#This Row],[release_year]],1,1)</f>
        <v>41275</v>
      </c>
      <c r="Q3529" s="12">
        <f t="shared" si="55"/>
        <v>41579</v>
      </c>
      <c r="R3529" s="12" t="str">
        <f>TEXT(table_netflix[[#This Row],[date_added_todate]], "mmm")</f>
        <v>Nov</v>
      </c>
      <c r="S3529" t="s">
        <v>18083</v>
      </c>
    </row>
    <row r="3530" spans="1:19" x14ac:dyDescent="0.3">
      <c r="A3530" t="s">
        <v>18085</v>
      </c>
      <c r="B3530" t="s">
        <v>15</v>
      </c>
      <c r="C3530" t="s">
        <v>18086</v>
      </c>
      <c r="D3530" t="s">
        <v>18087</v>
      </c>
      <c r="E3530" t="s">
        <v>18088</v>
      </c>
      <c r="F3530" t="s">
        <v>18</v>
      </c>
      <c r="G3530" s="14" t="s">
        <v>18089</v>
      </c>
      <c r="H3530">
        <v>2011</v>
      </c>
      <c r="I3530" t="s">
        <v>45</v>
      </c>
      <c r="J3530" t="s">
        <v>567</v>
      </c>
      <c r="K3530">
        <f>IFERROR(VALUE(LEFT(table_netflix[[#This Row],[duration (in min)]], LEN(table_netflix[[#This Row],[duration (in min)]])-4)),0)</f>
        <v>76</v>
      </c>
      <c r="L3530" t="s">
        <v>22</v>
      </c>
      <c r="O3530" t="str" cm="1">
        <f t="array" ref="O3530">_xlfn.IFS(table_netflix[[#This Row],[release_year]]&gt;=2018, "2018 &amp; after", TRUE, "Before 2018")</f>
        <v>Before 2018</v>
      </c>
      <c r="P3530" s="12">
        <f>DATE(table_netflix[[#This Row],[release_year]],1,1)</f>
        <v>40544</v>
      </c>
      <c r="Q3530" s="12">
        <f t="shared" si="55"/>
        <v>40960</v>
      </c>
      <c r="R3530" s="12" t="str">
        <f>TEXT(table_netflix[[#This Row],[date_added_todate]], "mmm")</f>
        <v>Feb</v>
      </c>
      <c r="S3530" t="s">
        <v>18090</v>
      </c>
    </row>
    <row r="3531" spans="1:19" x14ac:dyDescent="0.3">
      <c r="A3531" t="s">
        <v>18091</v>
      </c>
      <c r="B3531" t="s">
        <v>15</v>
      </c>
      <c r="C3531" t="s">
        <v>18092</v>
      </c>
      <c r="D3531" t="s">
        <v>18093</v>
      </c>
      <c r="E3531" t="s">
        <v>18094</v>
      </c>
      <c r="F3531" t="s">
        <v>18</v>
      </c>
      <c r="G3531" s="14" t="s">
        <v>18095</v>
      </c>
      <c r="H3531">
        <v>1988</v>
      </c>
      <c r="I3531" t="s">
        <v>62</v>
      </c>
      <c r="J3531" t="s">
        <v>241</v>
      </c>
      <c r="K3531">
        <f>IFERROR(VALUE(LEFT(table_netflix[[#This Row],[duration (in min)]], LEN(table_netflix[[#This Row],[duration (in min)]])-4)),0)</f>
        <v>95</v>
      </c>
      <c r="L3531" t="s">
        <v>53</v>
      </c>
      <c r="O3531" t="str" cm="1">
        <f t="array" ref="O3531">_xlfn.IFS(table_netflix[[#This Row],[release_year]]&gt;=2018, "2018 &amp; after", TRUE, "Before 2018")</f>
        <v>Before 2018</v>
      </c>
      <c r="P3531" s="12">
        <f>DATE(table_netflix[[#This Row],[release_year]],1,1)</f>
        <v>32143</v>
      </c>
      <c r="Q3531" s="12">
        <f t="shared" si="55"/>
        <v>40817</v>
      </c>
      <c r="R3531" s="12" t="str">
        <f>TEXT(table_netflix[[#This Row],[date_added_todate]], "mmm")</f>
        <v>Oct</v>
      </c>
      <c r="S3531" t="s">
        <v>18096</v>
      </c>
    </row>
    <row r="3532" spans="1:19" x14ac:dyDescent="0.3">
      <c r="A3532" t="s">
        <v>18097</v>
      </c>
      <c r="B3532" t="s">
        <v>15</v>
      </c>
      <c r="C3532" t="s">
        <v>18098</v>
      </c>
      <c r="D3532" t="s">
        <v>18099</v>
      </c>
      <c r="E3532" t="s">
        <v>18100</v>
      </c>
      <c r="F3532" t="s">
        <v>18</v>
      </c>
      <c r="G3532" s="14" t="s">
        <v>18095</v>
      </c>
      <c r="H3532">
        <v>1986</v>
      </c>
      <c r="I3532" t="s">
        <v>27</v>
      </c>
      <c r="J3532" t="s">
        <v>152</v>
      </c>
      <c r="K3532">
        <f>IFERROR(VALUE(LEFT(table_netflix[[#This Row],[duration (in min)]], LEN(table_netflix[[#This Row],[duration (in min)]])-4)),0)</f>
        <v>96</v>
      </c>
      <c r="L3532" t="s">
        <v>53</v>
      </c>
      <c r="O3532" t="str" cm="1">
        <f t="array" ref="O3532">_xlfn.IFS(table_netflix[[#This Row],[release_year]]&gt;=2018, "2018 &amp; after", TRUE, "Before 2018")</f>
        <v>Before 2018</v>
      </c>
      <c r="P3532" s="12">
        <f>DATE(table_netflix[[#This Row],[release_year]],1,1)</f>
        <v>31413</v>
      </c>
      <c r="Q3532" s="12">
        <f t="shared" si="55"/>
        <v>40817</v>
      </c>
      <c r="R3532" s="12" t="str">
        <f>TEXT(table_netflix[[#This Row],[date_added_todate]], "mmm")</f>
        <v>Oct</v>
      </c>
      <c r="S3532" t="s">
        <v>18101</v>
      </c>
    </row>
    <row r="3533" spans="1:19" x14ac:dyDescent="0.3">
      <c r="A3533" t="s">
        <v>18102</v>
      </c>
      <c r="B3533" t="s">
        <v>15</v>
      </c>
      <c r="C3533" t="s">
        <v>18103</v>
      </c>
      <c r="D3533" t="s">
        <v>18104</v>
      </c>
      <c r="E3533" t="s">
        <v>18105</v>
      </c>
      <c r="F3533" t="s">
        <v>18</v>
      </c>
      <c r="G3533" s="14" t="s">
        <v>18095</v>
      </c>
      <c r="H3533">
        <v>1986</v>
      </c>
      <c r="I3533" t="s">
        <v>62</v>
      </c>
      <c r="J3533" t="s">
        <v>92</v>
      </c>
      <c r="K3533">
        <f>IFERROR(VALUE(LEFT(table_netflix[[#This Row],[duration (in min)]], LEN(table_netflix[[#This Row],[duration (in min)]])-4)),0)</f>
        <v>94</v>
      </c>
      <c r="L3533" t="s">
        <v>53</v>
      </c>
      <c r="O3533" t="str" cm="1">
        <f t="array" ref="O3533">_xlfn.IFS(table_netflix[[#This Row],[release_year]]&gt;=2018, "2018 &amp; after", TRUE, "Before 2018")</f>
        <v>Before 2018</v>
      </c>
      <c r="P3533" s="12">
        <f>DATE(table_netflix[[#This Row],[release_year]],1,1)</f>
        <v>31413</v>
      </c>
      <c r="Q3533" s="12">
        <f t="shared" si="55"/>
        <v>40817</v>
      </c>
      <c r="R3533" s="12" t="str">
        <f>TEXT(table_netflix[[#This Row],[date_added_todate]], "mmm")</f>
        <v>Oct</v>
      </c>
      <c r="S3533" t="s">
        <v>18106</v>
      </c>
    </row>
    <row r="3534" spans="1:19" x14ac:dyDescent="0.3">
      <c r="A3534" t="s">
        <v>18107</v>
      </c>
      <c r="B3534" t="s">
        <v>15</v>
      </c>
      <c r="C3534" t="s">
        <v>18108</v>
      </c>
      <c r="D3534" t="s">
        <v>18109</v>
      </c>
      <c r="E3534" t="s">
        <v>18110</v>
      </c>
      <c r="F3534" t="s">
        <v>18</v>
      </c>
      <c r="G3534" s="14" t="s">
        <v>18095</v>
      </c>
      <c r="H3534">
        <v>1990</v>
      </c>
      <c r="I3534" t="s">
        <v>62</v>
      </c>
      <c r="J3534" t="s">
        <v>92</v>
      </c>
      <c r="K3534">
        <f>IFERROR(VALUE(LEFT(table_netflix[[#This Row],[duration (in min)]], LEN(table_netflix[[#This Row],[duration (in min)]])-4)),0)</f>
        <v>94</v>
      </c>
      <c r="L3534" t="s">
        <v>53</v>
      </c>
      <c r="O3534" t="str" cm="1">
        <f t="array" ref="O3534">_xlfn.IFS(table_netflix[[#This Row],[release_year]]&gt;=2018, "2018 &amp; after", TRUE, "Before 2018")</f>
        <v>Before 2018</v>
      </c>
      <c r="P3534" s="12">
        <f>DATE(table_netflix[[#This Row],[release_year]],1,1)</f>
        <v>32874</v>
      </c>
      <c r="Q3534" s="12">
        <f t="shared" si="55"/>
        <v>40817</v>
      </c>
      <c r="R3534" s="12" t="str">
        <f>TEXT(table_netflix[[#This Row],[date_added_todate]], "mmm")</f>
        <v>Oct</v>
      </c>
      <c r="S3534" t="s">
        <v>18111</v>
      </c>
    </row>
    <row r="3535" spans="1:19" x14ac:dyDescent="0.3">
      <c r="A3535" t="s">
        <v>18112</v>
      </c>
      <c r="B3535" t="s">
        <v>15</v>
      </c>
      <c r="C3535" t="s">
        <v>18113</v>
      </c>
      <c r="D3535" t="s">
        <v>18114</v>
      </c>
      <c r="E3535" t="s">
        <v>18115</v>
      </c>
      <c r="F3535" t="s">
        <v>18</v>
      </c>
      <c r="G3535" s="14" t="s">
        <v>18095</v>
      </c>
      <c r="H3535">
        <v>1988</v>
      </c>
      <c r="I3535" t="s">
        <v>84</v>
      </c>
      <c r="J3535" t="s">
        <v>232</v>
      </c>
      <c r="K3535">
        <f>IFERROR(VALUE(LEFT(table_netflix[[#This Row],[duration (in min)]], LEN(table_netflix[[#This Row],[duration (in min)]])-4)),0)</f>
        <v>93</v>
      </c>
      <c r="L3535" t="s">
        <v>53</v>
      </c>
      <c r="M3535" t="s">
        <v>266</v>
      </c>
      <c r="O3535" t="str" cm="1">
        <f t="array" ref="O3535">_xlfn.IFS(table_netflix[[#This Row],[release_year]]&gt;=2018, "2018 &amp; after", TRUE, "Before 2018")</f>
        <v>Before 2018</v>
      </c>
      <c r="P3535" s="12">
        <f>DATE(table_netflix[[#This Row],[release_year]],1,1)</f>
        <v>32143</v>
      </c>
      <c r="Q3535" s="12">
        <f t="shared" si="55"/>
        <v>40817</v>
      </c>
      <c r="R3535" s="12" t="str">
        <f>TEXT(table_netflix[[#This Row],[date_added_todate]], "mmm")</f>
        <v>Oct</v>
      </c>
      <c r="S3535" t="s">
        <v>18116</v>
      </c>
    </row>
    <row r="3536" spans="1:19" x14ac:dyDescent="0.3">
      <c r="A3536" t="s">
        <v>18117</v>
      </c>
      <c r="B3536" t="s">
        <v>15</v>
      </c>
      <c r="C3536" t="s">
        <v>18118</v>
      </c>
      <c r="D3536" t="s">
        <v>18119</v>
      </c>
      <c r="E3536" t="s">
        <v>18120</v>
      </c>
      <c r="F3536" t="s">
        <v>18</v>
      </c>
      <c r="G3536" s="14" t="s">
        <v>18095</v>
      </c>
      <c r="H3536">
        <v>1987</v>
      </c>
      <c r="I3536" t="s">
        <v>84</v>
      </c>
      <c r="J3536" t="s">
        <v>152</v>
      </c>
      <c r="K3536">
        <f>IFERROR(VALUE(LEFT(table_netflix[[#This Row],[duration (in min)]], LEN(table_netflix[[#This Row],[duration (in min)]])-4)),0)</f>
        <v>96</v>
      </c>
      <c r="L3536" t="s">
        <v>53</v>
      </c>
      <c r="O3536" t="str" cm="1">
        <f t="array" ref="O3536">_xlfn.IFS(table_netflix[[#This Row],[release_year]]&gt;=2018, "2018 &amp; after", TRUE, "Before 2018")</f>
        <v>Before 2018</v>
      </c>
      <c r="P3536" s="12">
        <f>DATE(table_netflix[[#This Row],[release_year]],1,1)</f>
        <v>31778</v>
      </c>
      <c r="Q3536" s="12">
        <f t="shared" si="55"/>
        <v>40817</v>
      </c>
      <c r="R3536" s="12" t="str">
        <f>TEXT(table_netflix[[#This Row],[date_added_todate]], "mmm")</f>
        <v>Oct</v>
      </c>
      <c r="S3536" t="s">
        <v>18121</v>
      </c>
    </row>
    <row r="3537" spans="1:19" x14ac:dyDescent="0.3">
      <c r="A3537" t="s">
        <v>18122</v>
      </c>
      <c r="B3537" t="s">
        <v>15</v>
      </c>
      <c r="C3537" t="s">
        <v>18123</v>
      </c>
      <c r="D3537" t="s">
        <v>18124</v>
      </c>
      <c r="E3537" t="s">
        <v>18125</v>
      </c>
      <c r="F3537" t="s">
        <v>18</v>
      </c>
      <c r="G3537" s="14" t="s">
        <v>18095</v>
      </c>
      <c r="H3537">
        <v>1989</v>
      </c>
      <c r="I3537" t="s">
        <v>84</v>
      </c>
      <c r="J3537" t="s">
        <v>92</v>
      </c>
      <c r="K3537">
        <f>IFERROR(VALUE(LEFT(table_netflix[[#This Row],[duration (in min)]], LEN(table_netflix[[#This Row],[duration (in min)]])-4)),0)</f>
        <v>94</v>
      </c>
      <c r="L3537" t="s">
        <v>53</v>
      </c>
      <c r="O3537" t="str" cm="1">
        <f t="array" ref="O3537">_xlfn.IFS(table_netflix[[#This Row],[release_year]]&gt;=2018, "2018 &amp; after", TRUE, "Before 2018")</f>
        <v>Before 2018</v>
      </c>
      <c r="P3537" s="12">
        <f>DATE(table_netflix[[#This Row],[release_year]],1,1)</f>
        <v>32509</v>
      </c>
      <c r="Q3537" s="12">
        <f t="shared" si="55"/>
        <v>40817</v>
      </c>
      <c r="R3537" s="12" t="str">
        <f>TEXT(table_netflix[[#This Row],[date_added_todate]], "mmm")</f>
        <v>Oct</v>
      </c>
      <c r="S3537" t="s">
        <v>18126</v>
      </c>
    </row>
    <row r="3538" spans="1:19" x14ac:dyDescent="0.3">
      <c r="A3538" t="s">
        <v>18127</v>
      </c>
      <c r="B3538" t="s">
        <v>15</v>
      </c>
      <c r="C3538" t="s">
        <v>18128</v>
      </c>
      <c r="D3538" t="s">
        <v>18129</v>
      </c>
      <c r="E3538" t="s">
        <v>18130</v>
      </c>
      <c r="F3538" t="s">
        <v>18</v>
      </c>
      <c r="G3538" s="14" t="s">
        <v>18095</v>
      </c>
      <c r="H3538">
        <v>1988</v>
      </c>
      <c r="I3538" t="s">
        <v>27</v>
      </c>
      <c r="J3538" t="s">
        <v>92</v>
      </c>
      <c r="K3538">
        <f>IFERROR(VALUE(LEFT(table_netflix[[#This Row],[duration (in min)]], LEN(table_netflix[[#This Row],[duration (in min)]])-4)),0)</f>
        <v>94</v>
      </c>
      <c r="L3538" t="s">
        <v>53</v>
      </c>
      <c r="O3538" t="str" cm="1">
        <f t="array" ref="O3538">_xlfn.IFS(table_netflix[[#This Row],[release_year]]&gt;=2018, "2018 &amp; after", TRUE, "Before 2018")</f>
        <v>Before 2018</v>
      </c>
      <c r="P3538" s="12">
        <f>DATE(table_netflix[[#This Row],[release_year]],1,1)</f>
        <v>32143</v>
      </c>
      <c r="Q3538" s="12">
        <f t="shared" si="55"/>
        <v>40817</v>
      </c>
      <c r="R3538" s="12" t="str">
        <f>TEXT(table_netflix[[#This Row],[date_added_todate]], "mmm")</f>
        <v>Oct</v>
      </c>
      <c r="S3538" t="s">
        <v>18131</v>
      </c>
    </row>
    <row r="3539" spans="1:19" x14ac:dyDescent="0.3">
      <c r="A3539" t="s">
        <v>18132</v>
      </c>
      <c r="B3539" t="s">
        <v>15</v>
      </c>
      <c r="C3539" t="s">
        <v>18133</v>
      </c>
      <c r="D3539" t="s">
        <v>18134</v>
      </c>
      <c r="E3539" t="s">
        <v>18135</v>
      </c>
      <c r="F3539" t="s">
        <v>18</v>
      </c>
      <c r="G3539" s="14" t="s">
        <v>18095</v>
      </c>
      <c r="H3539">
        <v>1991</v>
      </c>
      <c r="I3539" t="s">
        <v>84</v>
      </c>
      <c r="J3539" t="s">
        <v>232</v>
      </c>
      <c r="K3539">
        <f>IFERROR(VALUE(LEFT(table_netflix[[#This Row],[duration (in min)]], LEN(table_netflix[[#This Row],[duration (in min)]])-4)),0)</f>
        <v>93</v>
      </c>
      <c r="L3539" t="s">
        <v>53</v>
      </c>
      <c r="M3539" t="s">
        <v>266</v>
      </c>
      <c r="O3539" t="str" cm="1">
        <f t="array" ref="O3539">_xlfn.IFS(table_netflix[[#This Row],[release_year]]&gt;=2018, "2018 &amp; after", TRUE, "Before 2018")</f>
        <v>Before 2018</v>
      </c>
      <c r="P3539" s="12">
        <f>DATE(table_netflix[[#This Row],[release_year]],1,1)</f>
        <v>33239</v>
      </c>
      <c r="Q3539" s="12">
        <f t="shared" si="55"/>
        <v>40817</v>
      </c>
      <c r="R3539" s="12" t="str">
        <f>TEXT(table_netflix[[#This Row],[date_added_todate]], "mmm")</f>
        <v>Oct</v>
      </c>
      <c r="S3539" t="s">
        <v>18136</v>
      </c>
    </row>
    <row r="3540" spans="1:19" x14ac:dyDescent="0.3">
      <c r="A3540" t="s">
        <v>18137</v>
      </c>
      <c r="B3540" t="s">
        <v>15</v>
      </c>
      <c r="C3540" t="s">
        <v>18138</v>
      </c>
      <c r="D3540" t="s">
        <v>18139</v>
      </c>
      <c r="E3540" t="s">
        <v>18140</v>
      </c>
      <c r="F3540" t="s">
        <v>18</v>
      </c>
      <c r="G3540" s="14" t="s">
        <v>18095</v>
      </c>
      <c r="H3540">
        <v>1990</v>
      </c>
      <c r="I3540" t="s">
        <v>62</v>
      </c>
      <c r="J3540" t="s">
        <v>241</v>
      </c>
      <c r="K3540">
        <f>IFERROR(VALUE(LEFT(table_netflix[[#This Row],[duration (in min)]], LEN(table_netflix[[#This Row],[duration (in min)]])-4)),0)</f>
        <v>95</v>
      </c>
      <c r="L3540" t="s">
        <v>53</v>
      </c>
      <c r="O3540" t="str" cm="1">
        <f t="array" ref="O3540">_xlfn.IFS(table_netflix[[#This Row],[release_year]]&gt;=2018, "2018 &amp; after", TRUE, "Before 2018")</f>
        <v>Before 2018</v>
      </c>
      <c r="P3540" s="12">
        <f>DATE(table_netflix[[#This Row],[release_year]],1,1)</f>
        <v>32874</v>
      </c>
      <c r="Q3540" s="12">
        <f t="shared" si="55"/>
        <v>40817</v>
      </c>
      <c r="R3540" s="12" t="str">
        <f>TEXT(table_netflix[[#This Row],[date_added_todate]], "mmm")</f>
        <v>Oct</v>
      </c>
      <c r="S3540" t="s">
        <v>18141</v>
      </c>
    </row>
    <row r="3541" spans="1:19" x14ac:dyDescent="0.3">
      <c r="A3541" t="s">
        <v>18142</v>
      </c>
      <c r="B3541" t="s">
        <v>15</v>
      </c>
      <c r="C3541" t="s">
        <v>18143</v>
      </c>
      <c r="D3541" t="s">
        <v>18144</v>
      </c>
      <c r="E3541" t="s">
        <v>18145</v>
      </c>
      <c r="F3541" t="s">
        <v>18</v>
      </c>
      <c r="G3541" s="14" t="s">
        <v>18095</v>
      </c>
      <c r="H3541">
        <v>1991</v>
      </c>
      <c r="I3541" t="s">
        <v>62</v>
      </c>
      <c r="J3541" t="s">
        <v>232</v>
      </c>
      <c r="K3541">
        <f>IFERROR(VALUE(LEFT(table_netflix[[#This Row],[duration (in min)]], LEN(table_netflix[[#This Row],[duration (in min)]])-4)),0)</f>
        <v>93</v>
      </c>
      <c r="L3541" t="s">
        <v>53</v>
      </c>
      <c r="M3541" t="s">
        <v>142</v>
      </c>
      <c r="O3541" t="str" cm="1">
        <f t="array" ref="O3541">_xlfn.IFS(table_netflix[[#This Row],[release_year]]&gt;=2018, "2018 &amp; after", TRUE, "Before 2018")</f>
        <v>Before 2018</v>
      </c>
      <c r="P3541" s="12">
        <f>DATE(table_netflix[[#This Row],[release_year]],1,1)</f>
        <v>33239</v>
      </c>
      <c r="Q3541" s="12">
        <f t="shared" si="55"/>
        <v>40817</v>
      </c>
      <c r="R3541" s="12" t="str">
        <f>TEXT(table_netflix[[#This Row],[date_added_todate]], "mmm")</f>
        <v>Oct</v>
      </c>
      <c r="S3541" t="s">
        <v>18146</v>
      </c>
    </row>
    <row r="3542" spans="1:19" x14ac:dyDescent="0.3">
      <c r="A3542" t="s">
        <v>18147</v>
      </c>
      <c r="B3542" t="s">
        <v>15</v>
      </c>
      <c r="C3542" t="s">
        <v>18148</v>
      </c>
      <c r="D3542" t="s">
        <v>18149</v>
      </c>
      <c r="E3542" t="s">
        <v>18150</v>
      </c>
      <c r="F3542" t="s">
        <v>18</v>
      </c>
      <c r="G3542" s="14" t="s">
        <v>18151</v>
      </c>
      <c r="H3542">
        <v>2000</v>
      </c>
      <c r="I3542" t="s">
        <v>84</v>
      </c>
      <c r="J3542" t="s">
        <v>2926</v>
      </c>
      <c r="K3542">
        <f>IFERROR(VALUE(LEFT(table_netflix[[#This Row],[duration (in min)]], LEN(table_netflix[[#This Row],[duration (in min)]])-4)),0)</f>
        <v>75</v>
      </c>
      <c r="L3542" t="s">
        <v>47</v>
      </c>
      <c r="M3542" t="s">
        <v>72</v>
      </c>
      <c r="N3542" t="s">
        <v>589</v>
      </c>
      <c r="O3542" t="str" cm="1">
        <f t="array" ref="O3542">_xlfn.IFS(table_netflix[[#This Row],[release_year]]&gt;=2018, "2018 &amp; after", TRUE, "Before 2018")</f>
        <v>Before 2018</v>
      </c>
      <c r="P3542" s="12">
        <f>DATE(table_netflix[[#This Row],[release_year]],1,1)</f>
        <v>36526</v>
      </c>
      <c r="Q3542" s="12">
        <f t="shared" si="55"/>
        <v>40813</v>
      </c>
      <c r="R3542" s="12" t="str">
        <f>TEXT(table_netflix[[#This Row],[date_added_todate]], "mmm")</f>
        <v>Sep</v>
      </c>
      <c r="S3542" t="s">
        <v>18152</v>
      </c>
    </row>
    <row r="3543" spans="1:19" x14ac:dyDescent="0.3">
      <c r="A3543" t="s">
        <v>18153</v>
      </c>
      <c r="B3543" t="s">
        <v>15</v>
      </c>
      <c r="C3543" t="s">
        <v>18154</v>
      </c>
      <c r="D3543" t="s">
        <v>18155</v>
      </c>
      <c r="E3543" t="s">
        <v>18156</v>
      </c>
      <c r="F3543" t="s">
        <v>301</v>
      </c>
      <c r="G3543" s="14" t="s">
        <v>18157</v>
      </c>
      <c r="H3543">
        <v>2010</v>
      </c>
      <c r="I3543" t="s">
        <v>27</v>
      </c>
      <c r="J3543" t="s">
        <v>118</v>
      </c>
      <c r="K3543">
        <f>IFERROR(VALUE(LEFT(table_netflix[[#This Row],[duration (in min)]], LEN(table_netflix[[#This Row],[duration (in min)]])-4)),0)</f>
        <v>103</v>
      </c>
      <c r="L3543" t="s">
        <v>53</v>
      </c>
      <c r="M3543" t="s">
        <v>55</v>
      </c>
      <c r="O3543" t="str" cm="1">
        <f t="array" ref="O3543">_xlfn.IFS(table_netflix[[#This Row],[release_year]]&gt;=2018, "2018 &amp; after", TRUE, "Before 2018")</f>
        <v>Before 2018</v>
      </c>
      <c r="P3543" s="12">
        <f>DATE(table_netflix[[#This Row],[release_year]],1,1)</f>
        <v>40179</v>
      </c>
      <c r="Q3543" s="12">
        <f t="shared" si="55"/>
        <v>40680</v>
      </c>
      <c r="R3543" s="12" t="str">
        <f>TEXT(table_netflix[[#This Row],[date_added_todate]], "mmm")</f>
        <v>May</v>
      </c>
      <c r="S3543" t="s">
        <v>18158</v>
      </c>
    </row>
    <row r="3544" spans="1:19" x14ac:dyDescent="0.3">
      <c r="A3544" t="s">
        <v>18159</v>
      </c>
      <c r="B3544" t="s">
        <v>15</v>
      </c>
      <c r="C3544" t="s">
        <v>18160</v>
      </c>
      <c r="D3544" t="s">
        <v>18161</v>
      </c>
      <c r="E3544" t="s">
        <v>18162</v>
      </c>
      <c r="F3544" t="s">
        <v>18</v>
      </c>
      <c r="G3544" s="14" t="s">
        <v>18163</v>
      </c>
      <c r="H3544">
        <v>2009</v>
      </c>
      <c r="I3544" t="s">
        <v>27</v>
      </c>
      <c r="J3544" t="s">
        <v>2292</v>
      </c>
      <c r="K3544">
        <f>IFERROR(VALUE(LEFT(table_netflix[[#This Row],[duration (in min)]], LEN(table_netflix[[#This Row],[duration (in min)]])-4)),0)</f>
        <v>29</v>
      </c>
      <c r="L3544" t="s">
        <v>126</v>
      </c>
      <c r="O3544" t="str" cm="1">
        <f t="array" ref="O3544">_xlfn.IFS(table_netflix[[#This Row],[release_year]]&gt;=2018, "2018 &amp; after", TRUE, "Before 2018")</f>
        <v>Before 2018</v>
      </c>
      <c r="P3544" s="12">
        <f>DATE(table_netflix[[#This Row],[release_year]],1,1)</f>
        <v>39814</v>
      </c>
      <c r="Q3544" s="12">
        <f t="shared" si="55"/>
        <v>40135</v>
      </c>
      <c r="R3544" s="12" t="str">
        <f>TEXT(table_netflix[[#This Row],[date_added_todate]], "mmm")</f>
        <v>Nov</v>
      </c>
      <c r="S3544" t="s">
        <v>18164</v>
      </c>
    </row>
    <row r="3545" spans="1:19" x14ac:dyDescent="0.3">
      <c r="A3545" t="s">
        <v>18165</v>
      </c>
      <c r="B3545" t="s">
        <v>15</v>
      </c>
      <c r="C3545" t="s">
        <v>18166</v>
      </c>
      <c r="D3545" t="s">
        <v>18167</v>
      </c>
      <c r="E3545" t="s">
        <v>18168</v>
      </c>
      <c r="F3545" t="s">
        <v>1907</v>
      </c>
      <c r="G3545" s="14" t="s">
        <v>18169</v>
      </c>
      <c r="H3545">
        <v>2007</v>
      </c>
      <c r="I3545" t="s">
        <v>27</v>
      </c>
      <c r="J3545" t="s">
        <v>70</v>
      </c>
      <c r="K3545">
        <f>IFERROR(VALUE(LEFT(table_netflix[[#This Row],[duration (in min)]], LEN(table_netflix[[#This Row],[duration (in min)]])-4)),0)</f>
        <v>104</v>
      </c>
      <c r="L3545" t="s">
        <v>53</v>
      </c>
      <c r="M3545" t="s">
        <v>55</v>
      </c>
      <c r="O3545" t="str" cm="1">
        <f t="array" ref="O3545">_xlfn.IFS(table_netflix[[#This Row],[release_year]]&gt;=2018, "2018 &amp; after", TRUE, "Before 2018")</f>
        <v>Before 2018</v>
      </c>
      <c r="P3545" s="12">
        <f>DATE(table_netflix[[#This Row],[release_year]],1,1)</f>
        <v>39083</v>
      </c>
      <c r="Q3545" s="12">
        <f t="shared" si="55"/>
        <v>39938</v>
      </c>
      <c r="R3545" s="12" t="str">
        <f>TEXT(table_netflix[[#This Row],[date_added_todate]], "mmm")</f>
        <v>May</v>
      </c>
      <c r="S3545" t="s">
        <v>18170</v>
      </c>
    </row>
    <row r="3546" spans="1:19" x14ac:dyDescent="0.3">
      <c r="A3546" t="s">
        <v>18171</v>
      </c>
      <c r="B3546" t="s">
        <v>15</v>
      </c>
      <c r="C3546" t="s">
        <v>18172</v>
      </c>
      <c r="D3546" t="s">
        <v>18173</v>
      </c>
      <c r="E3546" t="s">
        <v>18174</v>
      </c>
      <c r="F3546" t="s">
        <v>18</v>
      </c>
      <c r="G3546" s="14" t="s">
        <v>18175</v>
      </c>
      <c r="H3546">
        <v>2006</v>
      </c>
      <c r="I3546" t="s">
        <v>27</v>
      </c>
      <c r="J3546" t="s">
        <v>1186</v>
      </c>
      <c r="K3546">
        <f>IFERROR(VALUE(LEFT(table_netflix[[#This Row],[duration (in min)]], LEN(table_netflix[[#This Row],[duration (in min)]])-4)),0)</f>
        <v>81</v>
      </c>
      <c r="L3546" t="s">
        <v>53</v>
      </c>
      <c r="M3546" t="s">
        <v>54</v>
      </c>
      <c r="N3546" t="s">
        <v>142</v>
      </c>
      <c r="O3546" t="str" cm="1">
        <f t="array" ref="O3546">_xlfn.IFS(table_netflix[[#This Row],[release_year]]&gt;=2018, "2018 &amp; after", TRUE, "Before 2018")</f>
        <v>Before 2018</v>
      </c>
      <c r="P3546" s="12">
        <f>DATE(table_netflix[[#This Row],[release_year]],1,1)</f>
        <v>38718</v>
      </c>
      <c r="Q3546" s="12">
        <f t="shared" si="55"/>
        <v>39448</v>
      </c>
      <c r="R3546" s="12" t="str">
        <f>TEXT(table_netflix[[#This Row],[date_added_todate]], "mmm")</f>
        <v>Jan</v>
      </c>
      <c r="S3546" t="s">
        <v>18176</v>
      </c>
    </row>
    <row r="3547" spans="1:19" x14ac:dyDescent="0.3">
      <c r="A3547" t="s">
        <v>18177</v>
      </c>
      <c r="B3547" t="s">
        <v>15</v>
      </c>
      <c r="C3547">
        <v>9</v>
      </c>
      <c r="D3547" t="s">
        <v>18178</v>
      </c>
      <c r="E3547" t="s">
        <v>18179</v>
      </c>
      <c r="F3547" t="s">
        <v>18</v>
      </c>
      <c r="G3547" s="14" t="s">
        <v>18180</v>
      </c>
      <c r="H3547">
        <v>2009</v>
      </c>
      <c r="I3547" t="s">
        <v>20</v>
      </c>
      <c r="J3547" t="s">
        <v>327</v>
      </c>
      <c r="K3547">
        <f>IFERROR(VALUE(LEFT(table_netflix[[#This Row],[duration (in min)]], LEN(table_netflix[[#This Row],[duration (in min)]])-4)),0)</f>
        <v>80</v>
      </c>
      <c r="L3547" t="s">
        <v>144</v>
      </c>
      <c r="M3547" t="s">
        <v>54</v>
      </c>
      <c r="N3547" t="s">
        <v>127</v>
      </c>
      <c r="O3547" t="str" cm="1">
        <f t="array" ref="O3547">_xlfn.IFS(table_netflix[[#This Row],[release_year]]&gt;=2018, "2018 &amp; after", TRUE, "Before 2018")</f>
        <v>Before 2018</v>
      </c>
      <c r="P3547" s="12">
        <f>DATE(table_netflix[[#This Row],[release_year]],1,1)</f>
        <v>39814</v>
      </c>
      <c r="Q3547" s="12">
        <f t="shared" si="55"/>
        <v>43055</v>
      </c>
      <c r="R3547" s="12" t="str">
        <f>TEXT(table_netflix[[#This Row],[date_added_todate]], "mmm")</f>
        <v>Nov</v>
      </c>
      <c r="S3547" t="s">
        <v>18181</v>
      </c>
    </row>
    <row r="3548" spans="1:19" x14ac:dyDescent="0.3">
      <c r="A3548" t="s">
        <v>18182</v>
      </c>
      <c r="B3548" t="s">
        <v>15</v>
      </c>
      <c r="C3548">
        <v>21</v>
      </c>
      <c r="D3548" t="s">
        <v>131</v>
      </c>
      <c r="E3548" t="s">
        <v>18183</v>
      </c>
      <c r="F3548" t="s">
        <v>18</v>
      </c>
      <c r="G3548" s="14" t="s">
        <v>9333</v>
      </c>
      <c r="H3548">
        <v>2008</v>
      </c>
      <c r="I3548" t="s">
        <v>20</v>
      </c>
      <c r="J3548" t="s">
        <v>1221</v>
      </c>
      <c r="K3548">
        <f>IFERROR(VALUE(LEFT(table_netflix[[#This Row],[duration (in min)]], LEN(table_netflix[[#This Row],[duration (in min)]])-4)),0)</f>
        <v>123</v>
      </c>
      <c r="L3548" t="s">
        <v>53</v>
      </c>
      <c r="O3548" t="str" cm="1">
        <f t="array" ref="O3548">_xlfn.IFS(table_netflix[[#This Row],[release_year]]&gt;=2018, "2018 &amp; after", TRUE, "Before 2018")</f>
        <v>Before 2018</v>
      </c>
      <c r="P3548" s="12">
        <f>DATE(table_netflix[[#This Row],[release_year]],1,1)</f>
        <v>39448</v>
      </c>
      <c r="Q3548" s="12">
        <f t="shared" si="55"/>
        <v>43831</v>
      </c>
      <c r="R3548" s="12" t="str">
        <f>TEXT(table_netflix[[#This Row],[date_added_todate]], "mmm")</f>
        <v>Jan</v>
      </c>
      <c r="S3548" t="s">
        <v>18184</v>
      </c>
    </row>
    <row r="3549" spans="1:19" x14ac:dyDescent="0.3">
      <c r="A3549" t="s">
        <v>18185</v>
      </c>
      <c r="B3549" t="s">
        <v>15</v>
      </c>
      <c r="C3549">
        <v>187</v>
      </c>
      <c r="D3549" t="s">
        <v>18186</v>
      </c>
      <c r="E3549" t="s">
        <v>18187</v>
      </c>
      <c r="F3549" t="s">
        <v>18</v>
      </c>
      <c r="G3549" s="14" t="s">
        <v>10131</v>
      </c>
      <c r="H3549">
        <v>1997</v>
      </c>
      <c r="I3549" t="s">
        <v>186</v>
      </c>
      <c r="J3549" t="s">
        <v>348</v>
      </c>
      <c r="K3549">
        <f>IFERROR(VALUE(LEFT(table_netflix[[#This Row],[duration (in min)]], LEN(table_netflix[[#This Row],[duration (in min)]])-4)),0)</f>
        <v>119</v>
      </c>
      <c r="L3549" t="s">
        <v>53</v>
      </c>
      <c r="O3549" t="str" cm="1">
        <f t="array" ref="O3549">_xlfn.IFS(table_netflix[[#This Row],[release_year]]&gt;=2018, "2018 &amp; after", TRUE, "Before 2018")</f>
        <v>Before 2018</v>
      </c>
      <c r="P3549" s="12">
        <f>DATE(table_netflix[[#This Row],[release_year]],1,1)</f>
        <v>35431</v>
      </c>
      <c r="Q3549" s="12">
        <f t="shared" si="55"/>
        <v>43770</v>
      </c>
      <c r="R3549" s="12" t="str">
        <f>TEXT(table_netflix[[#This Row],[date_added_todate]], "mmm")</f>
        <v>Nov</v>
      </c>
      <c r="S3549" t="s">
        <v>18188</v>
      </c>
    </row>
    <row r="3550" spans="1:19" x14ac:dyDescent="0.3">
      <c r="A3550" t="s">
        <v>18189</v>
      </c>
      <c r="B3550" t="s">
        <v>15</v>
      </c>
      <c r="C3550">
        <v>706</v>
      </c>
      <c r="D3550" t="s">
        <v>18190</v>
      </c>
      <c r="E3550" t="s">
        <v>18191</v>
      </c>
      <c r="F3550" t="s">
        <v>39</v>
      </c>
      <c r="G3550" s="14" t="s">
        <v>11749</v>
      </c>
      <c r="H3550">
        <v>2019</v>
      </c>
      <c r="I3550" t="s">
        <v>62</v>
      </c>
      <c r="J3550" t="s">
        <v>381</v>
      </c>
      <c r="K3550">
        <f>IFERROR(VALUE(LEFT(table_netflix[[#This Row],[duration (in min)]], LEN(table_netflix[[#This Row],[duration (in min)]])-4)),0)</f>
        <v>118</v>
      </c>
      <c r="L3550" t="s">
        <v>126</v>
      </c>
      <c r="M3550" t="s">
        <v>55</v>
      </c>
      <c r="O3550" t="str" cm="1">
        <f t="array" ref="O3550">_xlfn.IFS(table_netflix[[#This Row],[release_year]]&gt;=2018, "2018 &amp; after", TRUE, "Before 2018")</f>
        <v>2018 &amp; after</v>
      </c>
      <c r="P3550" s="12">
        <f>DATE(table_netflix[[#This Row],[release_year]],1,1)</f>
        <v>43466</v>
      </c>
      <c r="Q3550" s="12">
        <f t="shared" si="55"/>
        <v>43556</v>
      </c>
      <c r="R3550" s="12" t="str">
        <f>TEXT(table_netflix[[#This Row],[date_added_todate]], "mmm")</f>
        <v>Apr</v>
      </c>
      <c r="S3550" t="s">
        <v>18192</v>
      </c>
    </row>
    <row r="3551" spans="1:19" x14ac:dyDescent="0.3">
      <c r="A3551" t="s">
        <v>18193</v>
      </c>
      <c r="B3551" t="s">
        <v>15</v>
      </c>
      <c r="C3551">
        <v>1920</v>
      </c>
      <c r="D3551" t="s">
        <v>3717</v>
      </c>
      <c r="E3551" t="s">
        <v>18194</v>
      </c>
      <c r="F3551" t="s">
        <v>39</v>
      </c>
      <c r="G3551" s="14" t="s">
        <v>15436</v>
      </c>
      <c r="H3551">
        <v>2008</v>
      </c>
      <c r="I3551" t="s">
        <v>27</v>
      </c>
      <c r="J3551" t="s">
        <v>355</v>
      </c>
      <c r="K3551">
        <f>IFERROR(VALUE(LEFT(table_netflix[[#This Row],[duration (in min)]], LEN(table_netflix[[#This Row],[duration (in min)]])-4)),0)</f>
        <v>143</v>
      </c>
      <c r="L3551" t="s">
        <v>126</v>
      </c>
      <c r="M3551" t="s">
        <v>55</v>
      </c>
      <c r="N3551" t="s">
        <v>142</v>
      </c>
      <c r="O3551" t="str" cm="1">
        <f t="array" ref="O3551">_xlfn.IFS(table_netflix[[#This Row],[release_year]]&gt;=2018, "2018 &amp; after", TRUE, "Before 2018")</f>
        <v>Before 2018</v>
      </c>
      <c r="P3551" s="12">
        <f>DATE(table_netflix[[#This Row],[release_year]],1,1)</f>
        <v>39448</v>
      </c>
      <c r="Q3551" s="12">
        <f t="shared" si="55"/>
        <v>43084</v>
      </c>
      <c r="R3551" s="12" t="str">
        <f>TEXT(table_netflix[[#This Row],[date_added_todate]], "mmm")</f>
        <v>Dec</v>
      </c>
      <c r="S3551" t="s">
        <v>18195</v>
      </c>
    </row>
    <row r="3552" spans="1:19" x14ac:dyDescent="0.3">
      <c r="A3552" t="s">
        <v>18196</v>
      </c>
      <c r="B3552" t="s">
        <v>15</v>
      </c>
      <c r="C3552" s="3">
        <v>37165</v>
      </c>
      <c r="D3552" t="s">
        <v>5050</v>
      </c>
      <c r="E3552" t="s">
        <v>18197</v>
      </c>
      <c r="F3552" t="s">
        <v>196</v>
      </c>
      <c r="G3552" s="14" t="s">
        <v>10691</v>
      </c>
      <c r="H3552">
        <v>2014</v>
      </c>
      <c r="I3552" t="s">
        <v>62</v>
      </c>
      <c r="J3552" t="s">
        <v>2665</v>
      </c>
      <c r="K3552">
        <f>IFERROR(VALUE(LEFT(table_netflix[[#This Row],[duration (in min)]], LEN(table_netflix[[#This Row],[duration (in min)]])-4)),0)</f>
        <v>149</v>
      </c>
      <c r="L3552" t="s">
        <v>53</v>
      </c>
      <c r="M3552" t="s">
        <v>55</v>
      </c>
      <c r="N3552" t="s">
        <v>142</v>
      </c>
      <c r="O3552" t="str" cm="1">
        <f t="array" ref="O3552">_xlfn.IFS(table_netflix[[#This Row],[release_year]]&gt;=2018, "2018 &amp; after", TRUE, "Before 2018")</f>
        <v>Before 2018</v>
      </c>
      <c r="P3552" s="12">
        <f>DATE(table_netflix[[#This Row],[release_year]],1,1)</f>
        <v>41640</v>
      </c>
      <c r="Q3552" s="12">
        <f t="shared" si="55"/>
        <v>43709</v>
      </c>
      <c r="R3552" s="12" t="str">
        <f>TEXT(table_netflix[[#This Row],[date_added_todate]], "mmm")</f>
        <v>Sep</v>
      </c>
      <c r="S3552" t="s">
        <v>18198</v>
      </c>
    </row>
    <row r="3553" spans="1:19" x14ac:dyDescent="0.3">
      <c r="A3553" t="s">
        <v>18199</v>
      </c>
      <c r="B3553" t="s">
        <v>15</v>
      </c>
      <c r="C3553" s="2">
        <v>45860</v>
      </c>
      <c r="D3553" t="s">
        <v>2534</v>
      </c>
      <c r="E3553" t="s">
        <v>13464</v>
      </c>
      <c r="F3553" t="s">
        <v>2256</v>
      </c>
      <c r="G3553" s="14" t="s">
        <v>13465</v>
      </c>
      <c r="H3553">
        <v>2018</v>
      </c>
      <c r="I3553" t="s">
        <v>186</v>
      </c>
      <c r="J3553" t="s">
        <v>8085</v>
      </c>
      <c r="K3553">
        <f>IFERROR(VALUE(LEFT(table_netflix[[#This Row],[duration (in min)]], LEN(table_netflix[[#This Row],[duration (in min)]])-4)),0)</f>
        <v>144</v>
      </c>
      <c r="L3553" t="s">
        <v>53</v>
      </c>
      <c r="M3553" t="s">
        <v>142</v>
      </c>
      <c r="O3553" t="str" cm="1">
        <f t="array" ref="O3553">_xlfn.IFS(table_netflix[[#This Row],[release_year]]&gt;=2018, "2018 &amp; after", TRUE, "Before 2018")</f>
        <v>2018 &amp; after</v>
      </c>
      <c r="P3553" s="12">
        <f>DATE(table_netflix[[#This Row],[release_year]],1,1)</f>
        <v>43101</v>
      </c>
      <c r="Q3553" s="12">
        <f t="shared" si="55"/>
        <v>43383</v>
      </c>
      <c r="R3553" s="12" t="str">
        <f>TEXT(table_netflix[[#This Row],[date_added_todate]], "mmm")</f>
        <v>Oct</v>
      </c>
      <c r="S3553" t="s">
        <v>13466</v>
      </c>
    </row>
    <row r="3554" spans="1:19" x14ac:dyDescent="0.3">
      <c r="A3554" t="s">
        <v>18200</v>
      </c>
      <c r="B3554" t="s">
        <v>15</v>
      </c>
      <c r="C3554" s="2">
        <v>45884</v>
      </c>
      <c r="D3554" t="s">
        <v>11777</v>
      </c>
      <c r="E3554" t="s">
        <v>11778</v>
      </c>
      <c r="F3554" t="s">
        <v>39</v>
      </c>
      <c r="G3554" s="14" t="s">
        <v>11779</v>
      </c>
      <c r="H3554">
        <v>2019</v>
      </c>
      <c r="I3554" t="s">
        <v>62</v>
      </c>
      <c r="J3554" t="s">
        <v>160</v>
      </c>
      <c r="K3554">
        <f>IFERROR(VALUE(LEFT(table_netflix[[#This Row],[duration (in min)]], LEN(table_netflix[[#This Row],[duration (in min)]])-4)),0)</f>
        <v>124</v>
      </c>
      <c r="L3554" t="s">
        <v>71</v>
      </c>
      <c r="M3554" t="s">
        <v>72</v>
      </c>
      <c r="N3554" t="s">
        <v>54</v>
      </c>
      <c r="O3554" t="str" cm="1">
        <f t="array" ref="O3554">_xlfn.IFS(table_netflix[[#This Row],[release_year]]&gt;=2018, "2018 &amp; after", TRUE, "Before 2018")</f>
        <v>2018 &amp; after</v>
      </c>
      <c r="P3554" s="12">
        <f>DATE(table_netflix[[#This Row],[release_year]],1,1)</f>
        <v>43466</v>
      </c>
      <c r="Q3554" s="12">
        <f t="shared" si="55"/>
        <v>43553</v>
      </c>
      <c r="R3554" s="12" t="str">
        <f>TEXT(table_netflix[[#This Row],[date_added_todate]], "mmm")</f>
        <v>Mar</v>
      </c>
      <c r="S3554" t="s">
        <v>11780</v>
      </c>
    </row>
    <row r="3555" spans="1:19" x14ac:dyDescent="0.3">
      <c r="A3555" t="s">
        <v>18201</v>
      </c>
      <c r="B3555" t="s">
        <v>15</v>
      </c>
      <c r="C3555" t="s">
        <v>18202</v>
      </c>
      <c r="D3555" t="s">
        <v>18203</v>
      </c>
      <c r="E3555" t="s">
        <v>18204</v>
      </c>
      <c r="F3555" t="s">
        <v>39</v>
      </c>
      <c r="G3555" s="14" t="s">
        <v>13856</v>
      </c>
      <c r="H3555">
        <v>2018</v>
      </c>
      <c r="I3555" t="s">
        <v>62</v>
      </c>
      <c r="J3555" t="s">
        <v>337</v>
      </c>
      <c r="K3555">
        <f>IFERROR(VALUE(LEFT(table_netflix[[#This Row],[duration (in min)]], LEN(table_netflix[[#This Row],[duration (in min)]])-4)),0)</f>
        <v>128</v>
      </c>
      <c r="L3555" t="s">
        <v>144</v>
      </c>
      <c r="M3555" t="s">
        <v>72</v>
      </c>
      <c r="N3555" t="s">
        <v>55</v>
      </c>
      <c r="O3555" t="str" cm="1">
        <f t="array" ref="O3555">_xlfn.IFS(table_netflix[[#This Row],[release_year]]&gt;=2018, "2018 &amp; after", TRUE, "Before 2018")</f>
        <v>2018 &amp; after</v>
      </c>
      <c r="P3555" s="12">
        <f>DATE(table_netflix[[#This Row],[release_year]],1,1)</f>
        <v>43101</v>
      </c>
      <c r="Q3555" s="12">
        <f t="shared" si="55"/>
        <v>43358</v>
      </c>
      <c r="R3555" s="12" t="str">
        <f>TEXT(table_netflix[[#This Row],[date_added_todate]], "mmm")</f>
        <v>Sep</v>
      </c>
      <c r="S3555" t="s">
        <v>18205</v>
      </c>
    </row>
    <row r="3556" spans="1:19" x14ac:dyDescent="0.3">
      <c r="A3556" t="s">
        <v>18206</v>
      </c>
      <c r="B3556" t="s">
        <v>15</v>
      </c>
      <c r="C3556" t="s">
        <v>18207</v>
      </c>
      <c r="D3556" t="s">
        <v>18208</v>
      </c>
      <c r="E3556" t="s">
        <v>18209</v>
      </c>
      <c r="F3556" t="s">
        <v>39</v>
      </c>
      <c r="G3556" s="14" t="s">
        <v>13856</v>
      </c>
      <c r="H3556">
        <v>2017</v>
      </c>
      <c r="I3556" t="s">
        <v>62</v>
      </c>
      <c r="J3556" t="s">
        <v>330</v>
      </c>
      <c r="K3556">
        <f>IFERROR(VALUE(LEFT(table_netflix[[#This Row],[duration (in min)]], LEN(table_netflix[[#This Row],[duration (in min)]])-4)),0)</f>
        <v>117</v>
      </c>
      <c r="L3556" t="s">
        <v>53</v>
      </c>
      <c r="M3556" t="s">
        <v>55</v>
      </c>
      <c r="O3556" t="str" cm="1">
        <f t="array" ref="O3556">_xlfn.IFS(table_netflix[[#This Row],[release_year]]&gt;=2018, "2018 &amp; after", TRUE, "Before 2018")</f>
        <v>Before 2018</v>
      </c>
      <c r="P3556" s="12">
        <f>DATE(table_netflix[[#This Row],[release_year]],1,1)</f>
        <v>42736</v>
      </c>
      <c r="Q3556" s="12">
        <f t="shared" si="55"/>
        <v>43358</v>
      </c>
      <c r="R3556" s="12" t="str">
        <f>TEXT(table_netflix[[#This Row],[date_added_todate]], "mmm")</f>
        <v>Sep</v>
      </c>
      <c r="S3556" t="s">
        <v>18210</v>
      </c>
    </row>
    <row r="3557" spans="1:19" x14ac:dyDescent="0.3">
      <c r="A3557" t="s">
        <v>18211</v>
      </c>
      <c r="B3557" t="s">
        <v>15</v>
      </c>
      <c r="C3557" t="s">
        <v>18212</v>
      </c>
      <c r="D3557" t="s">
        <v>18213</v>
      </c>
      <c r="E3557" t="s">
        <v>18214</v>
      </c>
      <c r="F3557" t="s">
        <v>39</v>
      </c>
      <c r="G3557" s="14" t="s">
        <v>13856</v>
      </c>
      <c r="H3557">
        <v>2017</v>
      </c>
      <c r="I3557" t="s">
        <v>62</v>
      </c>
      <c r="J3557" t="s">
        <v>218</v>
      </c>
      <c r="K3557">
        <f>IFERROR(VALUE(LEFT(table_netflix[[#This Row],[duration (in min)]], LEN(table_netflix[[#This Row],[duration (in min)]])-4)),0)</f>
        <v>100</v>
      </c>
      <c r="L3557" t="s">
        <v>53</v>
      </c>
      <c r="M3557" t="s">
        <v>55</v>
      </c>
      <c r="O3557" t="str" cm="1">
        <f t="array" ref="O3557">_xlfn.IFS(table_netflix[[#This Row],[release_year]]&gt;=2018, "2018 &amp; after", TRUE, "Before 2018")</f>
        <v>Before 2018</v>
      </c>
      <c r="P3557" s="12">
        <f>DATE(table_netflix[[#This Row],[release_year]],1,1)</f>
        <v>42736</v>
      </c>
      <c r="Q3557" s="12">
        <f t="shared" si="55"/>
        <v>43358</v>
      </c>
      <c r="R3557" s="12" t="str">
        <f>TEXT(table_netflix[[#This Row],[date_added_todate]], "mmm")</f>
        <v>Sep</v>
      </c>
      <c r="S3557" t="s">
        <v>18215</v>
      </c>
    </row>
    <row r="3558" spans="1:19" x14ac:dyDescent="0.3">
      <c r="A3558" t="s">
        <v>18216</v>
      </c>
      <c r="B3558" t="s">
        <v>15</v>
      </c>
      <c r="C3558" t="s">
        <v>18217</v>
      </c>
      <c r="D3558" t="s">
        <v>18218</v>
      </c>
      <c r="F3558" t="s">
        <v>18</v>
      </c>
      <c r="G3558" s="14" t="s">
        <v>18219</v>
      </c>
      <c r="H3558">
        <v>2015</v>
      </c>
      <c r="I3558" t="s">
        <v>18220</v>
      </c>
      <c r="J3558" t="s">
        <v>788</v>
      </c>
      <c r="K3558">
        <f>IFERROR(VALUE(LEFT(table_netflix[[#This Row],[duration (in min)]], LEN(table_netflix[[#This Row],[duration (in min)]])-4)),0)</f>
        <v>84</v>
      </c>
      <c r="L3558" t="s">
        <v>22</v>
      </c>
      <c r="O3558" t="str" cm="1">
        <f t="array" ref="O3558">_xlfn.IFS(table_netflix[[#This Row],[release_year]]&gt;=2018, "2018 &amp; after", TRUE, "Before 2018")</f>
        <v>Before 2018</v>
      </c>
      <c r="P3558" s="12">
        <f>DATE(table_netflix[[#This Row],[release_year]],1,1)</f>
        <v>42005</v>
      </c>
      <c r="Q3558" s="12">
        <f t="shared" si="55"/>
        <v>42551</v>
      </c>
      <c r="R3558" s="12" t="str">
        <f>TEXT(table_netflix[[#This Row],[date_added_todate]], "mmm")</f>
        <v>Jun</v>
      </c>
      <c r="S3558" t="s">
        <v>18221</v>
      </c>
    </row>
    <row r="3559" spans="1:19" x14ac:dyDescent="0.3">
      <c r="A3559" t="s">
        <v>18222</v>
      </c>
      <c r="B3559" t="s">
        <v>15</v>
      </c>
      <c r="C3559" t="s">
        <v>18223</v>
      </c>
      <c r="D3559" t="s">
        <v>18224</v>
      </c>
      <c r="F3559" t="s">
        <v>523</v>
      </c>
      <c r="G3559" s="14" t="s">
        <v>9024</v>
      </c>
      <c r="H3559">
        <v>2020</v>
      </c>
      <c r="I3559" t="s">
        <v>62</v>
      </c>
      <c r="J3559" t="s">
        <v>21</v>
      </c>
      <c r="K3559">
        <f>IFERROR(VALUE(LEFT(table_netflix[[#This Row],[duration (in min)]], LEN(table_netflix[[#This Row],[duration (in min)]])-4)),0)</f>
        <v>90</v>
      </c>
      <c r="L3559" t="s">
        <v>22</v>
      </c>
      <c r="M3559" t="s">
        <v>55</v>
      </c>
      <c r="O3559" t="str" cm="1">
        <f t="array" ref="O3559">_xlfn.IFS(table_netflix[[#This Row],[release_year]]&gt;=2018, "2018 &amp; after", TRUE, "Before 2018")</f>
        <v>2018 &amp; after</v>
      </c>
      <c r="P3559" s="12">
        <f>DATE(table_netflix[[#This Row],[release_year]],1,1)</f>
        <v>43831</v>
      </c>
      <c r="Q3559" s="12">
        <f t="shared" si="55"/>
        <v>43866</v>
      </c>
      <c r="R3559" s="12" t="str">
        <f>TEXT(table_netflix[[#This Row],[date_added_todate]], "mmm")</f>
        <v>Feb</v>
      </c>
      <c r="S3559" t="s">
        <v>18225</v>
      </c>
    </row>
    <row r="3560" spans="1:19" x14ac:dyDescent="0.3">
      <c r="A3560" t="s">
        <v>18226</v>
      </c>
      <c r="B3560" t="s">
        <v>15</v>
      </c>
      <c r="C3560" t="s">
        <v>18227</v>
      </c>
      <c r="D3560" t="s">
        <v>18228</v>
      </c>
      <c r="E3560" t="s">
        <v>18229</v>
      </c>
      <c r="F3560" t="s">
        <v>523</v>
      </c>
      <c r="G3560" s="14" t="s">
        <v>11702</v>
      </c>
      <c r="H3560">
        <v>2018</v>
      </c>
      <c r="I3560" t="s">
        <v>62</v>
      </c>
      <c r="J3560" t="s">
        <v>143</v>
      </c>
      <c r="K3560">
        <f>IFERROR(VALUE(LEFT(table_netflix[[#This Row],[duration (in min)]], LEN(table_netflix[[#This Row],[duration (in min)]])-4)),0)</f>
        <v>105</v>
      </c>
      <c r="L3560" t="s">
        <v>71</v>
      </c>
      <c r="M3560" t="s">
        <v>107</v>
      </c>
      <c r="O3560" t="str" cm="1">
        <f t="array" ref="O3560">_xlfn.IFS(table_netflix[[#This Row],[release_year]]&gt;=2018, "2018 &amp; after", TRUE, "Before 2018")</f>
        <v>2018 &amp; after</v>
      </c>
      <c r="P3560" s="12">
        <f>DATE(table_netflix[[#This Row],[release_year]],1,1)</f>
        <v>43101</v>
      </c>
      <c r="Q3560" s="12">
        <f t="shared" si="55"/>
        <v>43565</v>
      </c>
      <c r="R3560" s="12" t="str">
        <f>TEXT(table_netflix[[#This Row],[date_added_todate]], "mmm")</f>
        <v>Apr</v>
      </c>
      <c r="S3560" t="s">
        <v>18230</v>
      </c>
    </row>
    <row r="3561" spans="1:19" x14ac:dyDescent="0.3">
      <c r="A3561" t="s">
        <v>18231</v>
      </c>
      <c r="B3561" t="s">
        <v>15</v>
      </c>
      <c r="C3561" t="s">
        <v>18232</v>
      </c>
      <c r="D3561" t="s">
        <v>18233</v>
      </c>
      <c r="E3561" t="s">
        <v>18234</v>
      </c>
      <c r="F3561" t="s">
        <v>1835</v>
      </c>
      <c r="G3561" s="14" t="s">
        <v>14925</v>
      </c>
      <c r="H3561">
        <v>2017</v>
      </c>
      <c r="I3561" t="s">
        <v>27</v>
      </c>
      <c r="J3561" t="s">
        <v>133</v>
      </c>
      <c r="K3561">
        <f>IFERROR(VALUE(LEFT(table_netflix[[#This Row],[duration (in min)]], LEN(table_netflix[[#This Row],[duration (in min)]])-4)),0)</f>
        <v>106</v>
      </c>
      <c r="L3561" t="s">
        <v>126</v>
      </c>
      <c r="M3561" t="s">
        <v>55</v>
      </c>
      <c r="O3561" t="str" cm="1">
        <f t="array" ref="O3561">_xlfn.IFS(table_netflix[[#This Row],[release_year]]&gt;=2018, "2018 &amp; after", TRUE, "Before 2018")</f>
        <v>Before 2018</v>
      </c>
      <c r="P3561" s="12">
        <f>DATE(table_netflix[[#This Row],[release_year]],1,1)</f>
        <v>42736</v>
      </c>
      <c r="Q3561" s="12">
        <f t="shared" si="55"/>
        <v>43186</v>
      </c>
      <c r="R3561" s="12" t="str">
        <f>TEXT(table_netflix[[#This Row],[date_added_todate]], "mmm")</f>
        <v>Mar</v>
      </c>
      <c r="S3561" t="s">
        <v>18235</v>
      </c>
    </row>
    <row r="3562" spans="1:19" x14ac:dyDescent="0.3">
      <c r="A3562" t="s">
        <v>18236</v>
      </c>
      <c r="B3562" t="s">
        <v>15</v>
      </c>
      <c r="C3562" t="s">
        <v>18237</v>
      </c>
      <c r="D3562" t="s">
        <v>2676</v>
      </c>
      <c r="E3562" t="s">
        <v>18238</v>
      </c>
      <c r="F3562" t="s">
        <v>95</v>
      </c>
      <c r="G3562" s="14" t="s">
        <v>16888</v>
      </c>
      <c r="H3562">
        <v>2010</v>
      </c>
      <c r="I3562" t="s">
        <v>27</v>
      </c>
      <c r="J3562" t="s">
        <v>203</v>
      </c>
      <c r="K3562">
        <f>IFERROR(VALUE(LEFT(table_netflix[[#This Row],[duration (in min)]], LEN(table_netflix[[#This Row],[duration (in min)]])-4)),0)</f>
        <v>99</v>
      </c>
      <c r="L3562" t="s">
        <v>71</v>
      </c>
      <c r="M3562" t="s">
        <v>55</v>
      </c>
      <c r="O3562" t="str" cm="1">
        <f t="array" ref="O3562">_xlfn.IFS(table_netflix[[#This Row],[release_year]]&gt;=2018, "2018 &amp; after", TRUE, "Before 2018")</f>
        <v>Before 2018</v>
      </c>
      <c r="P3562" s="12">
        <f>DATE(table_netflix[[#This Row],[release_year]],1,1)</f>
        <v>40179</v>
      </c>
      <c r="Q3562" s="12">
        <f t="shared" si="55"/>
        <v>42804</v>
      </c>
      <c r="R3562" s="12" t="str">
        <f>TEXT(table_netflix[[#This Row],[date_added_todate]], "mmm")</f>
        <v>Mar</v>
      </c>
      <c r="S3562" t="s">
        <v>18239</v>
      </c>
    </row>
    <row r="3563" spans="1:19" x14ac:dyDescent="0.3">
      <c r="A3563" t="s">
        <v>18240</v>
      </c>
      <c r="B3563" t="s">
        <v>15</v>
      </c>
      <c r="C3563" t="s">
        <v>18241</v>
      </c>
      <c r="D3563" t="s">
        <v>18242</v>
      </c>
      <c r="E3563" t="s">
        <v>18243</v>
      </c>
      <c r="F3563" t="s">
        <v>18</v>
      </c>
      <c r="G3563" s="14" t="s">
        <v>15207</v>
      </c>
      <c r="H3563">
        <v>2005</v>
      </c>
      <c r="I3563" t="s">
        <v>20</v>
      </c>
      <c r="J3563" t="s">
        <v>232</v>
      </c>
      <c r="K3563">
        <f>IFERROR(VALUE(LEFT(table_netflix[[#This Row],[duration (in min)]], LEN(table_netflix[[#This Row],[duration (in min)]])-4)),0)</f>
        <v>93</v>
      </c>
      <c r="L3563" t="s">
        <v>144</v>
      </c>
      <c r="M3563" t="s">
        <v>127</v>
      </c>
      <c r="O3563" t="str" cm="1">
        <f t="array" ref="O3563">_xlfn.IFS(table_netflix[[#This Row],[release_year]]&gt;=2018, "2018 &amp; after", TRUE, "Before 2018")</f>
        <v>Before 2018</v>
      </c>
      <c r="P3563" s="12">
        <f>DATE(table_netflix[[#This Row],[release_year]],1,1)</f>
        <v>38353</v>
      </c>
      <c r="Q3563" s="12">
        <f t="shared" si="55"/>
        <v>43132</v>
      </c>
      <c r="R3563" s="12" t="str">
        <f>TEXT(table_netflix[[#This Row],[date_added_todate]], "mmm")</f>
        <v>Feb</v>
      </c>
      <c r="S3563" t="s">
        <v>18244</v>
      </c>
    </row>
    <row r="3564" spans="1:19" x14ac:dyDescent="0.3">
      <c r="A3564" t="s">
        <v>18245</v>
      </c>
      <c r="B3564" t="s">
        <v>15</v>
      </c>
      <c r="C3564" t="s">
        <v>18246</v>
      </c>
      <c r="D3564" t="s">
        <v>18247</v>
      </c>
      <c r="E3564" t="s">
        <v>18248</v>
      </c>
      <c r="F3564" t="s">
        <v>18</v>
      </c>
      <c r="G3564" s="14" t="s">
        <v>16232</v>
      </c>
      <c r="H3564">
        <v>2014</v>
      </c>
      <c r="I3564" t="s">
        <v>84</v>
      </c>
      <c r="J3564" t="s">
        <v>583</v>
      </c>
      <c r="K3564">
        <f>IFERROR(VALUE(LEFT(table_netflix[[#This Row],[duration (in min)]], LEN(table_netflix[[#This Row],[duration (in min)]])-4)),0)</f>
        <v>89</v>
      </c>
      <c r="L3564" t="s">
        <v>53</v>
      </c>
      <c r="M3564" t="s">
        <v>107</v>
      </c>
      <c r="O3564" t="str" cm="1">
        <f t="array" ref="O3564">_xlfn.IFS(table_netflix[[#This Row],[release_year]]&gt;=2018, "2018 &amp; after", TRUE, "Before 2018")</f>
        <v>Before 2018</v>
      </c>
      <c r="P3564" s="12">
        <f>DATE(table_netflix[[#This Row],[release_year]],1,1)</f>
        <v>41640</v>
      </c>
      <c r="Q3564" s="12">
        <f t="shared" si="55"/>
        <v>42917</v>
      </c>
      <c r="R3564" s="12" t="str">
        <f>TEXT(table_netflix[[#This Row],[date_added_todate]], "mmm")</f>
        <v>Jul</v>
      </c>
      <c r="S3564" t="s">
        <v>18249</v>
      </c>
    </row>
    <row r="3565" spans="1:19" x14ac:dyDescent="0.3">
      <c r="A3565" t="s">
        <v>18250</v>
      </c>
      <c r="B3565" t="s">
        <v>15</v>
      </c>
      <c r="C3565" t="s">
        <v>18251</v>
      </c>
      <c r="D3565" t="s">
        <v>18252</v>
      </c>
      <c r="E3565" t="s">
        <v>18253</v>
      </c>
      <c r="F3565" t="s">
        <v>18</v>
      </c>
      <c r="G3565" s="14" t="s">
        <v>16217</v>
      </c>
      <c r="H3565">
        <v>2017</v>
      </c>
      <c r="I3565" t="s">
        <v>62</v>
      </c>
      <c r="J3565" t="s">
        <v>143</v>
      </c>
      <c r="K3565">
        <f>IFERROR(VALUE(LEFT(table_netflix[[#This Row],[duration (in min)]], LEN(table_netflix[[#This Row],[duration (in min)]])-4)),0)</f>
        <v>105</v>
      </c>
      <c r="L3565" t="s">
        <v>53</v>
      </c>
      <c r="M3565" t="s">
        <v>107</v>
      </c>
      <c r="N3565" t="s">
        <v>266</v>
      </c>
      <c r="O3565" t="str" cm="1">
        <f t="array" ref="O3565">_xlfn.IFS(table_netflix[[#This Row],[release_year]]&gt;=2018, "2018 &amp; after", TRUE, "Before 2018")</f>
        <v>Before 2018</v>
      </c>
      <c r="P3565" s="12">
        <f>DATE(table_netflix[[#This Row],[release_year]],1,1)</f>
        <v>42736</v>
      </c>
      <c r="Q3565" s="12">
        <f t="shared" si="55"/>
        <v>42923</v>
      </c>
      <c r="R3565" s="12" t="str">
        <f>TEXT(table_netflix[[#This Row],[date_added_todate]], "mmm")</f>
        <v>Jul</v>
      </c>
      <c r="S3565" t="s">
        <v>18254</v>
      </c>
    </row>
    <row r="3566" spans="1:19" x14ac:dyDescent="0.3">
      <c r="A3566" t="s">
        <v>18255</v>
      </c>
      <c r="B3566" t="s">
        <v>15</v>
      </c>
      <c r="C3566" t="s">
        <v>18256</v>
      </c>
      <c r="D3566" t="s">
        <v>2574</v>
      </c>
      <c r="E3566" t="s">
        <v>18257</v>
      </c>
      <c r="F3566" t="s">
        <v>18</v>
      </c>
      <c r="G3566" s="14" t="s">
        <v>11308</v>
      </c>
      <c r="H3566">
        <v>2008</v>
      </c>
      <c r="I3566" t="s">
        <v>20</v>
      </c>
      <c r="J3566" t="s">
        <v>499</v>
      </c>
      <c r="K3566">
        <f>IFERROR(VALUE(LEFT(table_netflix[[#This Row],[duration (in min)]], LEN(table_netflix[[#This Row],[duration (in min)]])-4)),0)</f>
        <v>109</v>
      </c>
      <c r="L3566" t="s">
        <v>144</v>
      </c>
      <c r="O3566" t="str" cm="1">
        <f t="array" ref="O3566">_xlfn.IFS(table_netflix[[#This Row],[release_year]]&gt;=2018, "2018 &amp; after", TRUE, "Before 2018")</f>
        <v>Before 2018</v>
      </c>
      <c r="P3566" s="12">
        <f>DATE(table_netflix[[#This Row],[release_year]],1,1)</f>
        <v>39448</v>
      </c>
      <c r="Q3566" s="12">
        <f t="shared" si="55"/>
        <v>43617</v>
      </c>
      <c r="R3566" s="12" t="str">
        <f>TEXT(table_netflix[[#This Row],[date_added_todate]], "mmm")</f>
        <v>Jun</v>
      </c>
      <c r="S3566" t="s">
        <v>18258</v>
      </c>
    </row>
    <row r="3567" spans="1:19" x14ac:dyDescent="0.3">
      <c r="A3567" t="s">
        <v>18259</v>
      </c>
      <c r="B3567" t="s">
        <v>15</v>
      </c>
      <c r="C3567" t="s">
        <v>18260</v>
      </c>
      <c r="D3567" t="s">
        <v>18261</v>
      </c>
      <c r="F3567" t="s">
        <v>18</v>
      </c>
      <c r="G3567" s="14" t="s">
        <v>14957</v>
      </c>
      <c r="H3567">
        <v>2016</v>
      </c>
      <c r="I3567" t="s">
        <v>62</v>
      </c>
      <c r="J3567" t="s">
        <v>2926</v>
      </c>
      <c r="K3567">
        <f>IFERROR(VALUE(LEFT(table_netflix[[#This Row],[duration (in min)]], LEN(table_netflix[[#This Row],[duration (in min)]])-4)),0)</f>
        <v>75</v>
      </c>
      <c r="L3567" t="s">
        <v>22</v>
      </c>
      <c r="O3567" t="str" cm="1">
        <f t="array" ref="O3567">_xlfn.IFS(table_netflix[[#This Row],[release_year]]&gt;=2018, "2018 &amp; after", TRUE, "Before 2018")</f>
        <v>Before 2018</v>
      </c>
      <c r="P3567" s="12">
        <f>DATE(table_netflix[[#This Row],[release_year]],1,1)</f>
        <v>42370</v>
      </c>
      <c r="Q3567" s="12">
        <f t="shared" si="55"/>
        <v>43179</v>
      </c>
      <c r="R3567" s="12" t="str">
        <f>TEXT(table_netflix[[#This Row],[date_added_todate]], "mmm")</f>
        <v>Mar</v>
      </c>
      <c r="S3567" t="s">
        <v>18262</v>
      </c>
    </row>
    <row r="3568" spans="1:19" x14ac:dyDescent="0.3">
      <c r="A3568" t="s">
        <v>18263</v>
      </c>
      <c r="B3568" t="s">
        <v>15</v>
      </c>
      <c r="C3568" t="s">
        <v>18264</v>
      </c>
      <c r="D3568" t="s">
        <v>18265</v>
      </c>
      <c r="E3568" t="s">
        <v>18266</v>
      </c>
      <c r="F3568" t="s">
        <v>18</v>
      </c>
      <c r="G3568" s="14" t="s">
        <v>11930</v>
      </c>
      <c r="H3568">
        <v>2017</v>
      </c>
      <c r="I3568" t="s">
        <v>27</v>
      </c>
      <c r="J3568" t="s">
        <v>21</v>
      </c>
      <c r="K3568">
        <f>IFERROR(VALUE(LEFT(table_netflix[[#This Row],[duration (in min)]], LEN(table_netflix[[#This Row],[duration (in min)]])-4)),0)</f>
        <v>90</v>
      </c>
      <c r="L3568" t="s">
        <v>53</v>
      </c>
      <c r="M3568" t="s">
        <v>54</v>
      </c>
      <c r="N3568" t="s">
        <v>266</v>
      </c>
      <c r="O3568" t="str" cm="1">
        <f t="array" ref="O3568">_xlfn.IFS(table_netflix[[#This Row],[release_year]]&gt;=2018, "2018 &amp; after", TRUE, "Before 2018")</f>
        <v>Before 2018</v>
      </c>
      <c r="P3568" s="12">
        <f>DATE(table_netflix[[#This Row],[release_year]],1,1)</f>
        <v>42736</v>
      </c>
      <c r="Q3568" s="12">
        <f t="shared" si="55"/>
        <v>43538</v>
      </c>
      <c r="R3568" s="12" t="str">
        <f>TEXT(table_netflix[[#This Row],[date_added_todate]], "mmm")</f>
        <v>Mar</v>
      </c>
      <c r="S3568" t="s">
        <v>18267</v>
      </c>
    </row>
    <row r="3569" spans="1:19" x14ac:dyDescent="0.3">
      <c r="A3569" t="s">
        <v>18269</v>
      </c>
      <c r="B3569" t="s">
        <v>15</v>
      </c>
      <c r="C3569" t="s">
        <v>18270</v>
      </c>
      <c r="D3569" t="s">
        <v>18271</v>
      </c>
      <c r="E3569" t="s">
        <v>18272</v>
      </c>
      <c r="F3569" t="s">
        <v>18</v>
      </c>
      <c r="G3569" s="14" t="s">
        <v>18273</v>
      </c>
      <c r="H3569">
        <v>2015</v>
      </c>
      <c r="I3569" t="s">
        <v>18220</v>
      </c>
      <c r="J3569" t="s">
        <v>21</v>
      </c>
      <c r="K3569">
        <f>IFERROR(VALUE(LEFT(table_netflix[[#This Row],[duration (in min)]], LEN(table_netflix[[#This Row],[duration (in min)]])-4)),0)</f>
        <v>90</v>
      </c>
      <c r="L3569" t="s">
        <v>126</v>
      </c>
      <c r="M3569" t="s">
        <v>54</v>
      </c>
      <c r="N3569" t="s">
        <v>142</v>
      </c>
      <c r="O3569" t="str" cm="1">
        <f t="array" ref="O3569">_xlfn.IFS(table_netflix[[#This Row],[release_year]]&gt;=2018, "2018 &amp; after", TRUE, "Before 2018")</f>
        <v>Before 2018</v>
      </c>
      <c r="P3569" s="12">
        <f>DATE(table_netflix[[#This Row],[release_year]],1,1)</f>
        <v>42005</v>
      </c>
      <c r="Q3569" s="12">
        <f t="shared" si="55"/>
        <v>42595</v>
      </c>
      <c r="R3569" s="12" t="str">
        <f>TEXT(table_netflix[[#This Row],[date_added_todate]], "mmm")</f>
        <v>Aug</v>
      </c>
      <c r="S3569" t="s">
        <v>18274</v>
      </c>
    </row>
    <row r="3570" spans="1:19" x14ac:dyDescent="0.3">
      <c r="A3570" t="s">
        <v>18275</v>
      </c>
      <c r="B3570" t="s">
        <v>15</v>
      </c>
      <c r="C3570" t="s">
        <v>18276</v>
      </c>
      <c r="D3570" t="s">
        <v>18277</v>
      </c>
      <c r="E3570" t="s">
        <v>18278</v>
      </c>
      <c r="F3570" t="s">
        <v>18</v>
      </c>
      <c r="G3570" s="14" t="s">
        <v>12495</v>
      </c>
      <c r="H3570">
        <v>2014</v>
      </c>
      <c r="I3570" t="s">
        <v>186</v>
      </c>
      <c r="J3570" t="s">
        <v>232</v>
      </c>
      <c r="K3570">
        <f>IFERROR(VALUE(LEFT(table_netflix[[#This Row],[duration (in min)]], LEN(table_netflix[[#This Row],[duration (in min)]])-4)),0)</f>
        <v>93</v>
      </c>
      <c r="L3570" t="s">
        <v>126</v>
      </c>
      <c r="M3570" t="s">
        <v>142</v>
      </c>
      <c r="O3570" t="str" cm="1">
        <f t="array" ref="O3570">_xlfn.IFS(table_netflix[[#This Row],[release_year]]&gt;=2018, "2018 &amp; after", TRUE, "Before 2018")</f>
        <v>Before 2018</v>
      </c>
      <c r="P3570" s="12">
        <f>DATE(table_netflix[[#This Row],[release_year]],1,1)</f>
        <v>41640</v>
      </c>
      <c r="Q3570" s="12">
        <f t="shared" si="55"/>
        <v>43478</v>
      </c>
      <c r="R3570" s="12" t="str">
        <f>TEXT(table_netflix[[#This Row],[date_added_todate]], "mmm")</f>
        <v>Jan</v>
      </c>
      <c r="S3570" t="s">
        <v>18279</v>
      </c>
    </row>
    <row r="3571" spans="1:19" x14ac:dyDescent="0.3">
      <c r="A3571" t="s">
        <v>18280</v>
      </c>
      <c r="B3571" t="s">
        <v>15</v>
      </c>
      <c r="C3571" t="s">
        <v>18281</v>
      </c>
      <c r="D3571" t="s">
        <v>18282</v>
      </c>
      <c r="E3571" t="s">
        <v>18283</v>
      </c>
      <c r="F3571" t="s">
        <v>534</v>
      </c>
      <c r="G3571" s="14" t="s">
        <v>11730</v>
      </c>
      <c r="H3571">
        <v>2010</v>
      </c>
      <c r="I3571" t="s">
        <v>186</v>
      </c>
      <c r="J3571" t="s">
        <v>265</v>
      </c>
      <c r="K3571">
        <f>IFERROR(VALUE(LEFT(table_netflix[[#This Row],[duration (in min)]], LEN(table_netflix[[#This Row],[duration (in min)]])-4)),0)</f>
        <v>113</v>
      </c>
      <c r="L3571" t="s">
        <v>144</v>
      </c>
      <c r="M3571" t="s">
        <v>55</v>
      </c>
      <c r="O3571" t="str" cm="1">
        <f t="array" ref="O3571">_xlfn.IFS(table_netflix[[#This Row],[release_year]]&gt;=2018, "2018 &amp; after", TRUE, "Before 2018")</f>
        <v>Before 2018</v>
      </c>
      <c r="P3571" s="12">
        <f>DATE(table_netflix[[#This Row],[release_year]],1,1)</f>
        <v>40179</v>
      </c>
      <c r="Q3571" s="12">
        <f t="shared" si="55"/>
        <v>43558</v>
      </c>
      <c r="R3571" s="12" t="str">
        <f>TEXT(table_netflix[[#This Row],[date_added_todate]], "mmm")</f>
        <v>Apr</v>
      </c>
      <c r="S3571" t="s">
        <v>18284</v>
      </c>
    </row>
    <row r="3572" spans="1:19" x14ac:dyDescent="0.3">
      <c r="A3572" t="s">
        <v>18285</v>
      </c>
      <c r="B3572" t="s">
        <v>15</v>
      </c>
      <c r="C3572" t="s">
        <v>18286</v>
      </c>
      <c r="D3572" t="s">
        <v>18287</v>
      </c>
      <c r="E3572" t="s">
        <v>18288</v>
      </c>
      <c r="F3572" t="s">
        <v>18</v>
      </c>
      <c r="G3572" s="14" t="s">
        <v>13334</v>
      </c>
      <c r="H3572">
        <v>2018</v>
      </c>
      <c r="I3572" t="s">
        <v>27</v>
      </c>
      <c r="J3572" t="s">
        <v>583</v>
      </c>
      <c r="K3572">
        <f>IFERROR(VALUE(LEFT(table_netflix[[#This Row],[duration (in min)]], LEN(table_netflix[[#This Row],[duration (in min)]])-4)),0)</f>
        <v>89</v>
      </c>
      <c r="L3572" t="s">
        <v>126</v>
      </c>
      <c r="M3572" t="s">
        <v>142</v>
      </c>
      <c r="O3572" t="str" cm="1">
        <f t="array" ref="O3572">_xlfn.IFS(table_netflix[[#This Row],[release_year]]&gt;=2018, "2018 &amp; after", TRUE, "Before 2018")</f>
        <v>2018 &amp; after</v>
      </c>
      <c r="P3572" s="12">
        <f>DATE(table_netflix[[#This Row],[release_year]],1,1)</f>
        <v>43101</v>
      </c>
      <c r="Q3572" s="12">
        <f t="shared" si="55"/>
        <v>43400</v>
      </c>
      <c r="R3572" s="12" t="str">
        <f>TEXT(table_netflix[[#This Row],[date_added_todate]], "mmm")</f>
        <v>Oct</v>
      </c>
      <c r="S3572" t="s">
        <v>18289</v>
      </c>
    </row>
    <row r="3573" spans="1:19" x14ac:dyDescent="0.3">
      <c r="A3573" t="s">
        <v>18290</v>
      </c>
      <c r="B3573" t="s">
        <v>15</v>
      </c>
      <c r="C3573" t="s">
        <v>18291</v>
      </c>
      <c r="D3573" t="s">
        <v>18292</v>
      </c>
      <c r="E3573" t="s">
        <v>18293</v>
      </c>
      <c r="F3573" t="s">
        <v>18</v>
      </c>
      <c r="G3573" s="14" t="s">
        <v>10131</v>
      </c>
      <c r="H3573">
        <v>2006</v>
      </c>
      <c r="I3573" t="s">
        <v>20</v>
      </c>
      <c r="J3573" t="s">
        <v>226</v>
      </c>
      <c r="K3573">
        <f>IFERROR(VALUE(LEFT(table_netflix[[#This Row],[duration (in min)]], LEN(table_netflix[[#This Row],[duration (in min)]])-4)),0)</f>
        <v>102</v>
      </c>
      <c r="L3573" t="s">
        <v>144</v>
      </c>
      <c r="O3573" t="str" cm="1">
        <f t="array" ref="O3573">_xlfn.IFS(table_netflix[[#This Row],[release_year]]&gt;=2018, "2018 &amp; after", TRUE, "Before 2018")</f>
        <v>Before 2018</v>
      </c>
      <c r="P3573" s="12">
        <f>DATE(table_netflix[[#This Row],[release_year]],1,1)</f>
        <v>38718</v>
      </c>
      <c r="Q3573" s="12">
        <f t="shared" si="55"/>
        <v>43770</v>
      </c>
      <c r="R3573" s="12" t="str">
        <f>TEXT(table_netflix[[#This Row],[date_added_todate]], "mmm")</f>
        <v>Nov</v>
      </c>
      <c r="S3573" t="s">
        <v>18294</v>
      </c>
    </row>
    <row r="3574" spans="1:19" x14ac:dyDescent="0.3">
      <c r="A3574" t="s">
        <v>18295</v>
      </c>
      <c r="B3574" t="s">
        <v>15</v>
      </c>
      <c r="C3574" t="s">
        <v>18296</v>
      </c>
      <c r="D3574" t="s">
        <v>18297</v>
      </c>
      <c r="E3574" t="s">
        <v>18298</v>
      </c>
      <c r="F3574" t="s">
        <v>18</v>
      </c>
      <c r="G3574" s="14" t="s">
        <v>4181</v>
      </c>
      <c r="H3574">
        <v>2009</v>
      </c>
      <c r="I3574" t="s">
        <v>20</v>
      </c>
      <c r="J3574" t="s">
        <v>226</v>
      </c>
      <c r="K3574">
        <f>IFERROR(VALUE(LEFT(table_netflix[[#This Row],[duration (in min)]], LEN(table_netflix[[#This Row],[duration (in min)]])-4)),0)</f>
        <v>102</v>
      </c>
      <c r="L3574" t="s">
        <v>71</v>
      </c>
      <c r="O3574" t="str" cm="1">
        <f t="array" ref="O3574">_xlfn.IFS(table_netflix[[#This Row],[release_year]]&gt;=2018, "2018 &amp; after", TRUE, "Before 2018")</f>
        <v>Before 2018</v>
      </c>
      <c r="P3574" s="12">
        <f>DATE(table_netflix[[#This Row],[release_year]],1,1)</f>
        <v>39814</v>
      </c>
      <c r="Q3574" s="12">
        <f t="shared" si="55"/>
        <v>44197</v>
      </c>
      <c r="R3574" s="12" t="str">
        <f>TEXT(table_netflix[[#This Row],[date_added_todate]], "mmm")</f>
        <v>Jan</v>
      </c>
      <c r="S3574" t="s">
        <v>18299</v>
      </c>
    </row>
    <row r="3575" spans="1:19" x14ac:dyDescent="0.3">
      <c r="A3575" t="s">
        <v>18300</v>
      </c>
      <c r="B3575" t="s">
        <v>15</v>
      </c>
      <c r="C3575" t="s">
        <v>18301</v>
      </c>
      <c r="D3575" t="s">
        <v>18302</v>
      </c>
      <c r="E3575" t="s">
        <v>18303</v>
      </c>
      <c r="F3575" t="s">
        <v>18</v>
      </c>
      <c r="G3575" s="14" t="s">
        <v>18304</v>
      </c>
      <c r="H3575">
        <v>2019</v>
      </c>
      <c r="I3575" t="s">
        <v>27</v>
      </c>
      <c r="J3575" t="s">
        <v>21</v>
      </c>
      <c r="K3575">
        <f>IFERROR(VALUE(LEFT(table_netflix[[#This Row],[duration (in min)]], LEN(table_netflix[[#This Row],[duration (in min)]])-4)),0)</f>
        <v>90</v>
      </c>
      <c r="L3575" t="s">
        <v>126</v>
      </c>
      <c r="M3575" t="s">
        <v>54</v>
      </c>
      <c r="N3575" t="s">
        <v>142</v>
      </c>
      <c r="O3575" t="str" cm="1">
        <f t="array" ref="O3575">_xlfn.IFS(table_netflix[[#This Row],[release_year]]&gt;=2018, "2018 &amp; after", TRUE, "Before 2018")</f>
        <v>2018 &amp; after</v>
      </c>
      <c r="P3575" s="12">
        <f>DATE(table_netflix[[#This Row],[release_year]],1,1)</f>
        <v>43466</v>
      </c>
      <c r="Q3575" s="12">
        <f t="shared" si="55"/>
        <v>44066</v>
      </c>
      <c r="R3575" s="12" t="str">
        <f>TEXT(table_netflix[[#This Row],[date_added_todate]], "mmm")</f>
        <v>Aug</v>
      </c>
      <c r="S3575" t="s">
        <v>18305</v>
      </c>
    </row>
    <row r="3576" spans="1:19" x14ac:dyDescent="0.3">
      <c r="A3576" t="s">
        <v>18306</v>
      </c>
      <c r="B3576" t="s">
        <v>15</v>
      </c>
      <c r="C3576" t="s">
        <v>18307</v>
      </c>
      <c r="D3576" t="s">
        <v>18308</v>
      </c>
      <c r="E3576" t="s">
        <v>18309</v>
      </c>
      <c r="F3576" t="s">
        <v>18</v>
      </c>
      <c r="G3576" s="14" t="s">
        <v>10939</v>
      </c>
      <c r="H3576">
        <v>2018</v>
      </c>
      <c r="I3576" t="s">
        <v>27</v>
      </c>
      <c r="J3576" t="s">
        <v>92</v>
      </c>
      <c r="K3576">
        <f>IFERROR(VALUE(LEFT(table_netflix[[#This Row],[duration (in min)]], LEN(table_netflix[[#This Row],[duration (in min)]])-4)),0)</f>
        <v>94</v>
      </c>
      <c r="L3576" t="s">
        <v>126</v>
      </c>
      <c r="M3576" t="s">
        <v>54</v>
      </c>
      <c r="O3576" t="str" cm="1">
        <f t="array" ref="O3576">_xlfn.IFS(table_netflix[[#This Row],[release_year]]&gt;=2018, "2018 &amp; after", TRUE, "Before 2018")</f>
        <v>2018 &amp; after</v>
      </c>
      <c r="P3576" s="12">
        <f>DATE(table_netflix[[#This Row],[release_year]],1,1)</f>
        <v>43101</v>
      </c>
      <c r="Q3576" s="12">
        <f t="shared" si="55"/>
        <v>43672</v>
      </c>
      <c r="R3576" s="12" t="str">
        <f>TEXT(table_netflix[[#This Row],[date_added_todate]], "mmm")</f>
        <v>Jul</v>
      </c>
      <c r="S3576" t="s">
        <v>18310</v>
      </c>
    </row>
    <row r="3577" spans="1:19" x14ac:dyDescent="0.3">
      <c r="A3577" t="s">
        <v>18311</v>
      </c>
      <c r="B3577" t="s">
        <v>15</v>
      </c>
      <c r="C3577" t="s">
        <v>18312</v>
      </c>
      <c r="D3577" t="s">
        <v>13119</v>
      </c>
      <c r="E3577" t="s">
        <v>18313</v>
      </c>
      <c r="F3577" t="s">
        <v>18</v>
      </c>
      <c r="G3577" s="14" t="s">
        <v>13846</v>
      </c>
      <c r="H3577">
        <v>2013</v>
      </c>
      <c r="I3577" t="s">
        <v>20</v>
      </c>
      <c r="J3577" t="s">
        <v>46</v>
      </c>
      <c r="K3577">
        <f>IFERROR(VALUE(LEFT(table_netflix[[#This Row],[duration (in min)]], LEN(table_netflix[[#This Row],[duration (in min)]])-4)),0)</f>
        <v>91</v>
      </c>
      <c r="L3577" t="s">
        <v>22</v>
      </c>
      <c r="M3577" t="s">
        <v>112</v>
      </c>
      <c r="O3577" t="str" cm="1">
        <f t="array" ref="O3577">_xlfn.IFS(table_netflix[[#This Row],[release_year]]&gt;=2018, "2018 &amp; after", TRUE, "Before 2018")</f>
        <v>Before 2018</v>
      </c>
      <c r="P3577" s="12">
        <f>DATE(table_netflix[[#This Row],[release_year]],1,1)</f>
        <v>41275</v>
      </c>
      <c r="Q3577" s="12">
        <f t="shared" si="55"/>
        <v>43365</v>
      </c>
      <c r="R3577" s="12" t="str">
        <f>TEXT(table_netflix[[#This Row],[date_added_todate]], "mmm")</f>
        <v>Sep</v>
      </c>
      <c r="S3577" t="s">
        <v>18314</v>
      </c>
    </row>
    <row r="3578" spans="1:19" x14ac:dyDescent="0.3">
      <c r="A3578" t="s">
        <v>18315</v>
      </c>
      <c r="B3578" t="s">
        <v>15</v>
      </c>
      <c r="C3578" t="s">
        <v>18316</v>
      </c>
      <c r="D3578" t="s">
        <v>18317</v>
      </c>
      <c r="E3578" t="s">
        <v>18318</v>
      </c>
      <c r="F3578" t="s">
        <v>61</v>
      </c>
      <c r="G3578" s="14" t="s">
        <v>12690</v>
      </c>
      <c r="H3578">
        <v>2018</v>
      </c>
      <c r="I3578" t="s">
        <v>62</v>
      </c>
      <c r="J3578" t="s">
        <v>241</v>
      </c>
      <c r="K3578">
        <f>IFERROR(VALUE(LEFT(table_netflix[[#This Row],[duration (in min)]], LEN(table_netflix[[#This Row],[duration (in min)]])-4)),0)</f>
        <v>95</v>
      </c>
      <c r="L3578" t="s">
        <v>302</v>
      </c>
      <c r="O3578" t="str" cm="1">
        <f t="array" ref="O3578">_xlfn.IFS(table_netflix[[#This Row],[release_year]]&gt;=2018, "2018 &amp; after", TRUE, "Before 2018")</f>
        <v>2018 &amp; after</v>
      </c>
      <c r="P3578" s="12">
        <f>DATE(table_netflix[[#This Row],[release_year]],1,1)</f>
        <v>43101</v>
      </c>
      <c r="Q3578" s="12">
        <f t="shared" si="55"/>
        <v>43454</v>
      </c>
      <c r="R3578" s="12" t="str">
        <f>TEXT(table_netflix[[#This Row],[date_added_todate]], "mmm")</f>
        <v>Dec</v>
      </c>
      <c r="S3578" t="s">
        <v>18319</v>
      </c>
    </row>
    <row r="3579" spans="1:19" x14ac:dyDescent="0.3">
      <c r="A3579" t="s">
        <v>18320</v>
      </c>
      <c r="B3579" t="s">
        <v>15</v>
      </c>
      <c r="C3579" t="s">
        <v>18321</v>
      </c>
      <c r="D3579" t="s">
        <v>18322</v>
      </c>
      <c r="E3579" t="s">
        <v>18323</v>
      </c>
      <c r="F3579" t="s">
        <v>18</v>
      </c>
      <c r="G3579" s="14" t="s">
        <v>11094</v>
      </c>
      <c r="H3579">
        <v>2016</v>
      </c>
      <c r="I3579" t="s">
        <v>186</v>
      </c>
      <c r="J3579" t="s">
        <v>348</v>
      </c>
      <c r="K3579">
        <f>IFERROR(VALUE(LEFT(table_netflix[[#This Row],[duration (in min)]], LEN(table_netflix[[#This Row],[duration (in min)]])-4)),0)</f>
        <v>119</v>
      </c>
      <c r="L3579" t="s">
        <v>53</v>
      </c>
      <c r="M3579" t="s">
        <v>54</v>
      </c>
      <c r="O3579" t="str" cm="1">
        <f t="array" ref="O3579">_xlfn.IFS(table_netflix[[#This Row],[release_year]]&gt;=2018, "2018 &amp; after", TRUE, "Before 2018")</f>
        <v>Before 2018</v>
      </c>
      <c r="P3579" s="12">
        <f>DATE(table_netflix[[#This Row],[release_year]],1,1)</f>
        <v>42370</v>
      </c>
      <c r="Q3579" s="12">
        <f t="shared" si="55"/>
        <v>43644</v>
      </c>
      <c r="R3579" s="12" t="str">
        <f>TEXT(table_netflix[[#This Row],[date_added_todate]], "mmm")</f>
        <v>Jun</v>
      </c>
      <c r="S3579" t="s">
        <v>18324</v>
      </c>
    </row>
    <row r="3580" spans="1:19" x14ac:dyDescent="0.3">
      <c r="A3580" t="s">
        <v>18325</v>
      </c>
      <c r="B3580" t="s">
        <v>15</v>
      </c>
      <c r="C3580" t="s">
        <v>18326</v>
      </c>
      <c r="D3580" t="s">
        <v>18327</v>
      </c>
      <c r="E3580" t="s">
        <v>18328</v>
      </c>
      <c r="F3580" t="s">
        <v>18</v>
      </c>
      <c r="G3580" s="14" t="s">
        <v>11625</v>
      </c>
      <c r="H3580">
        <v>2013</v>
      </c>
      <c r="I3580" t="s">
        <v>186</v>
      </c>
      <c r="J3580" t="s">
        <v>232</v>
      </c>
      <c r="K3580">
        <f>IFERROR(VALUE(LEFT(table_netflix[[#This Row],[duration (in min)]], LEN(table_netflix[[#This Row],[duration (in min)]])-4)),0)</f>
        <v>93</v>
      </c>
      <c r="L3580" t="s">
        <v>71</v>
      </c>
      <c r="O3580" t="str" cm="1">
        <f t="array" ref="O3580">_xlfn.IFS(table_netflix[[#This Row],[release_year]]&gt;=2018, "2018 &amp; after", TRUE, "Before 2018")</f>
        <v>Before 2018</v>
      </c>
      <c r="P3580" s="12">
        <f>DATE(table_netflix[[#This Row],[release_year]],1,1)</f>
        <v>41275</v>
      </c>
      <c r="Q3580" s="12">
        <f t="shared" si="55"/>
        <v>43571</v>
      </c>
      <c r="R3580" s="12" t="str">
        <f>TEXT(table_netflix[[#This Row],[date_added_todate]], "mmm")</f>
        <v>Apr</v>
      </c>
      <c r="S3580" t="s">
        <v>18329</v>
      </c>
    </row>
    <row r="3581" spans="1:19" x14ac:dyDescent="0.3">
      <c r="A3581" t="s">
        <v>18330</v>
      </c>
      <c r="B3581" t="s">
        <v>15</v>
      </c>
      <c r="C3581" t="s">
        <v>18331</v>
      </c>
      <c r="D3581" t="s">
        <v>18332</v>
      </c>
      <c r="E3581" t="s">
        <v>18333</v>
      </c>
      <c r="F3581" t="s">
        <v>18</v>
      </c>
      <c r="G3581" s="14" t="s">
        <v>15042</v>
      </c>
      <c r="H3581">
        <v>2016</v>
      </c>
      <c r="I3581" t="s">
        <v>27</v>
      </c>
      <c r="J3581" t="s">
        <v>511</v>
      </c>
      <c r="K3581">
        <f>IFERROR(VALUE(LEFT(table_netflix[[#This Row],[duration (in min)]], LEN(table_netflix[[#This Row],[duration (in min)]])-4)),0)</f>
        <v>101</v>
      </c>
      <c r="L3581" t="s">
        <v>144</v>
      </c>
      <c r="M3581" t="s">
        <v>54</v>
      </c>
      <c r="N3581" t="s">
        <v>127</v>
      </c>
      <c r="O3581" t="str" cm="1">
        <f t="array" ref="O3581">_xlfn.IFS(table_netflix[[#This Row],[release_year]]&gt;=2018, "2018 &amp; after", TRUE, "Before 2018")</f>
        <v>Before 2018</v>
      </c>
      <c r="P3581" s="12">
        <f>DATE(table_netflix[[#This Row],[release_year]],1,1)</f>
        <v>42370</v>
      </c>
      <c r="Q3581" s="12">
        <f t="shared" si="55"/>
        <v>43160</v>
      </c>
      <c r="R3581" s="12" t="str">
        <f>TEXT(table_netflix[[#This Row],[date_added_todate]], "mmm")</f>
        <v>Mar</v>
      </c>
      <c r="S3581" t="s">
        <v>18334</v>
      </c>
    </row>
    <row r="3582" spans="1:19" x14ac:dyDescent="0.3">
      <c r="A3582" t="s">
        <v>18335</v>
      </c>
      <c r="B3582" t="s">
        <v>15</v>
      </c>
      <c r="C3582" t="s">
        <v>18336</v>
      </c>
      <c r="D3582" t="s">
        <v>18337</v>
      </c>
      <c r="E3582" t="s">
        <v>18338</v>
      </c>
      <c r="F3582" t="s">
        <v>25</v>
      </c>
      <c r="G3582" s="14" t="s">
        <v>18339</v>
      </c>
      <c r="H3582">
        <v>2017</v>
      </c>
      <c r="I3582" t="s">
        <v>186</v>
      </c>
      <c r="J3582" t="s">
        <v>232</v>
      </c>
      <c r="K3582">
        <f>IFERROR(VALUE(LEFT(table_netflix[[#This Row],[duration (in min)]], LEN(table_netflix[[#This Row],[duration (in min)]])-4)),0)</f>
        <v>93</v>
      </c>
      <c r="L3582" t="s">
        <v>144</v>
      </c>
      <c r="O3582" t="str" cm="1">
        <f t="array" ref="O3582">_xlfn.IFS(table_netflix[[#This Row],[release_year]]&gt;=2018, "2018 &amp; after", TRUE, "Before 2018")</f>
        <v>Before 2018</v>
      </c>
      <c r="P3582" s="12">
        <f>DATE(table_netflix[[#This Row],[release_year]],1,1)</f>
        <v>42736</v>
      </c>
      <c r="Q3582" s="12">
        <f t="shared" si="55"/>
        <v>43197</v>
      </c>
      <c r="R3582" s="12" t="str">
        <f>TEXT(table_netflix[[#This Row],[date_added_todate]], "mmm")</f>
        <v>Apr</v>
      </c>
      <c r="S3582" t="s">
        <v>18340</v>
      </c>
    </row>
    <row r="3583" spans="1:19" x14ac:dyDescent="0.3">
      <c r="A3583" t="s">
        <v>18341</v>
      </c>
      <c r="B3583" t="s">
        <v>15</v>
      </c>
      <c r="C3583" t="s">
        <v>18342</v>
      </c>
      <c r="D3583" t="s">
        <v>18343</v>
      </c>
      <c r="E3583" t="s">
        <v>18344</v>
      </c>
      <c r="F3583" t="s">
        <v>451</v>
      </c>
      <c r="G3583" s="14" t="s">
        <v>14646</v>
      </c>
      <c r="H3583">
        <v>2018</v>
      </c>
      <c r="I3583" t="s">
        <v>27</v>
      </c>
      <c r="J3583" t="s">
        <v>457</v>
      </c>
      <c r="K3583">
        <f>IFERROR(VALUE(LEFT(table_netflix[[#This Row],[duration (in min)]], LEN(table_netflix[[#This Row],[duration (in min)]])-4)),0)</f>
        <v>82</v>
      </c>
      <c r="L3583" t="s">
        <v>144</v>
      </c>
      <c r="M3583" t="s">
        <v>85</v>
      </c>
      <c r="N3583" t="s">
        <v>55</v>
      </c>
      <c r="O3583" t="str" cm="1">
        <f t="array" ref="O3583">_xlfn.IFS(table_netflix[[#This Row],[release_year]]&gt;=2018, "2018 &amp; after", TRUE, "Before 2018")</f>
        <v>2018 &amp; after</v>
      </c>
      <c r="P3583" s="12">
        <f>DATE(table_netflix[[#This Row],[release_year]],1,1)</f>
        <v>43101</v>
      </c>
      <c r="Q3583" s="12">
        <f t="shared" si="55"/>
        <v>43221</v>
      </c>
      <c r="R3583" s="12" t="str">
        <f>TEXT(table_netflix[[#This Row],[date_added_todate]], "mmm")</f>
        <v>May</v>
      </c>
      <c r="S3583" t="s">
        <v>18345</v>
      </c>
    </row>
    <row r="3584" spans="1:19" x14ac:dyDescent="0.3">
      <c r="A3584" t="s">
        <v>18346</v>
      </c>
      <c r="B3584" t="s">
        <v>15</v>
      </c>
      <c r="C3584" t="s">
        <v>18347</v>
      </c>
      <c r="D3584" t="s">
        <v>18348</v>
      </c>
      <c r="E3584" t="s">
        <v>18349</v>
      </c>
      <c r="F3584" t="s">
        <v>61</v>
      </c>
      <c r="G3584" s="14" t="s">
        <v>14646</v>
      </c>
      <c r="H3584">
        <v>2017</v>
      </c>
      <c r="I3584" t="s">
        <v>27</v>
      </c>
      <c r="J3584" t="s">
        <v>787</v>
      </c>
      <c r="K3584">
        <f>IFERROR(VALUE(LEFT(table_netflix[[#This Row],[duration (in min)]], LEN(table_netflix[[#This Row],[duration (in min)]])-4)),0)</f>
        <v>70</v>
      </c>
      <c r="L3584" t="s">
        <v>22</v>
      </c>
      <c r="O3584" t="str" cm="1">
        <f t="array" ref="O3584">_xlfn.IFS(table_netflix[[#This Row],[release_year]]&gt;=2018, "2018 &amp; after", TRUE, "Before 2018")</f>
        <v>Before 2018</v>
      </c>
      <c r="P3584" s="12">
        <f>DATE(table_netflix[[#This Row],[release_year]],1,1)</f>
        <v>42736</v>
      </c>
      <c r="Q3584" s="12">
        <f t="shared" si="55"/>
        <v>43221</v>
      </c>
      <c r="R3584" s="12" t="str">
        <f>TEXT(table_netflix[[#This Row],[date_added_todate]], "mmm")</f>
        <v>May</v>
      </c>
      <c r="S3584" t="s">
        <v>18350</v>
      </c>
    </row>
    <row r="3585" spans="1:19" x14ac:dyDescent="0.3">
      <c r="A3585" t="s">
        <v>18351</v>
      </c>
      <c r="B3585" t="s">
        <v>15</v>
      </c>
      <c r="C3585" t="s">
        <v>18352</v>
      </c>
      <c r="D3585" t="s">
        <v>18353</v>
      </c>
      <c r="E3585" t="s">
        <v>18354</v>
      </c>
      <c r="F3585" t="s">
        <v>18</v>
      </c>
      <c r="G3585" s="14" t="s">
        <v>5710</v>
      </c>
      <c r="H3585">
        <v>2000</v>
      </c>
      <c r="I3585" t="s">
        <v>20</v>
      </c>
      <c r="J3585" t="s">
        <v>70</v>
      </c>
      <c r="K3585">
        <f>IFERROR(VALUE(LEFT(table_netflix[[#This Row],[duration (in min)]], LEN(table_netflix[[#This Row],[duration (in min)]])-4)),0)</f>
        <v>104</v>
      </c>
      <c r="L3585" t="s">
        <v>71</v>
      </c>
      <c r="M3585" t="s">
        <v>72</v>
      </c>
      <c r="O3585" t="str" cm="1">
        <f t="array" ref="O3585">_xlfn.IFS(table_netflix[[#This Row],[release_year]]&gt;=2018, "2018 &amp; after", TRUE, "Before 2018")</f>
        <v>Before 2018</v>
      </c>
      <c r="P3585" s="12">
        <f>DATE(table_netflix[[#This Row],[release_year]],1,1)</f>
        <v>36526</v>
      </c>
      <c r="Q3585" s="12">
        <f t="shared" si="55"/>
        <v>44104</v>
      </c>
      <c r="R3585" s="12" t="str">
        <f>TEXT(table_netflix[[#This Row],[date_added_todate]], "mmm")</f>
        <v>Sep</v>
      </c>
      <c r="S3585" t="s">
        <v>18355</v>
      </c>
    </row>
    <row r="3586" spans="1:19" x14ac:dyDescent="0.3">
      <c r="A3586" t="s">
        <v>18356</v>
      </c>
      <c r="B3586" t="s">
        <v>15</v>
      </c>
      <c r="C3586" t="s">
        <v>18357</v>
      </c>
      <c r="D3586" t="s">
        <v>18358</v>
      </c>
      <c r="E3586" t="s">
        <v>18359</v>
      </c>
      <c r="F3586" t="s">
        <v>18</v>
      </c>
      <c r="G3586" s="14" t="s">
        <v>18360</v>
      </c>
      <c r="H3586">
        <v>2015</v>
      </c>
      <c r="I3586" t="s">
        <v>20</v>
      </c>
      <c r="J3586" t="s">
        <v>308</v>
      </c>
      <c r="K3586">
        <f>IFERROR(VALUE(LEFT(table_netflix[[#This Row],[duration (in min)]], LEN(table_netflix[[#This Row],[duration (in min)]])-4)),0)</f>
        <v>92</v>
      </c>
      <c r="L3586" t="s">
        <v>53</v>
      </c>
      <c r="M3586" t="s">
        <v>600</v>
      </c>
      <c r="O3586" t="str" cm="1">
        <f t="array" ref="O3586">_xlfn.IFS(table_netflix[[#This Row],[release_year]]&gt;=2018, "2018 &amp; after", TRUE, "Before 2018")</f>
        <v>Before 2018</v>
      </c>
      <c r="P3586" s="12">
        <f>DATE(table_netflix[[#This Row],[release_year]],1,1)</f>
        <v>42005</v>
      </c>
      <c r="Q3586" s="12">
        <f t="shared" ref="Q3586:Q3649" si="56">IF(G3586&lt;&gt;"", DATE(RIGHT(G3586,4), MONTH(1 &amp; LEFT(G3586,FIND(" ",G3586)-1)), MID(G3586, FIND(" ", G3586)+1, FIND(",", G3586)-FIND(" ", G3586)-1)), "")</f>
        <v>42975</v>
      </c>
      <c r="R3586" s="12" t="str">
        <f>TEXT(table_netflix[[#This Row],[date_added_todate]], "mmm")</f>
        <v>Aug</v>
      </c>
      <c r="S3586" t="s">
        <v>18361</v>
      </c>
    </row>
    <row r="3587" spans="1:19" x14ac:dyDescent="0.3">
      <c r="A3587" t="s">
        <v>18362</v>
      </c>
      <c r="B3587" t="s">
        <v>15</v>
      </c>
      <c r="C3587" t="s">
        <v>18363</v>
      </c>
      <c r="D3587" t="s">
        <v>18364</v>
      </c>
      <c r="E3587" t="s">
        <v>18365</v>
      </c>
      <c r="F3587" t="s">
        <v>1322</v>
      </c>
      <c r="G3587" s="14" t="s">
        <v>12537</v>
      </c>
      <c r="H3587">
        <v>2016</v>
      </c>
      <c r="I3587" t="s">
        <v>84</v>
      </c>
      <c r="J3587" t="s">
        <v>160</v>
      </c>
      <c r="K3587">
        <f>IFERROR(VALUE(LEFT(table_netflix[[#This Row],[duration (in min)]], LEN(table_netflix[[#This Row],[duration (in min)]])-4)),0)</f>
        <v>124</v>
      </c>
      <c r="L3587" t="s">
        <v>53</v>
      </c>
      <c r="M3587" t="s">
        <v>55</v>
      </c>
      <c r="N3587" t="s">
        <v>266</v>
      </c>
      <c r="O3587" t="str" cm="1">
        <f t="array" ref="O3587">_xlfn.IFS(table_netflix[[#This Row],[release_year]]&gt;=2018, "2018 &amp; after", TRUE, "Before 2018")</f>
        <v>Before 2018</v>
      </c>
      <c r="P3587" s="12">
        <f>DATE(table_netflix[[#This Row],[release_year]],1,1)</f>
        <v>42370</v>
      </c>
      <c r="Q3587" s="12">
        <f t="shared" si="56"/>
        <v>43470</v>
      </c>
      <c r="R3587" s="12" t="str">
        <f>TEXT(table_netflix[[#This Row],[date_added_todate]], "mmm")</f>
        <v>Jan</v>
      </c>
      <c r="S3587" t="s">
        <v>18366</v>
      </c>
    </row>
    <row r="3588" spans="1:19" x14ac:dyDescent="0.3">
      <c r="A3588" t="s">
        <v>18367</v>
      </c>
      <c r="B3588" t="s">
        <v>15</v>
      </c>
      <c r="C3588" t="s">
        <v>18368</v>
      </c>
      <c r="D3588" t="s">
        <v>18369</v>
      </c>
      <c r="F3588" t="s">
        <v>523</v>
      </c>
      <c r="G3588" s="14" t="s">
        <v>11189</v>
      </c>
      <c r="H3588">
        <v>2018</v>
      </c>
      <c r="I3588" t="s">
        <v>84</v>
      </c>
      <c r="J3588" t="s">
        <v>4242</v>
      </c>
      <c r="K3588">
        <f>IFERROR(VALUE(LEFT(table_netflix[[#This Row],[duration (in min)]], LEN(table_netflix[[#This Row],[duration (in min)]])-4)),0)</f>
        <v>53</v>
      </c>
      <c r="L3588" t="s">
        <v>22</v>
      </c>
      <c r="M3588" t="s">
        <v>589</v>
      </c>
      <c r="O3588" t="str" cm="1">
        <f t="array" ref="O3588">_xlfn.IFS(table_netflix[[#This Row],[release_year]]&gt;=2018, "2018 &amp; after", TRUE, "Before 2018")</f>
        <v>2018 &amp; after</v>
      </c>
      <c r="P3588" s="12">
        <f>DATE(table_netflix[[#This Row],[release_year]],1,1)</f>
        <v>43101</v>
      </c>
      <c r="Q3588" s="12">
        <f t="shared" si="56"/>
        <v>43631</v>
      </c>
      <c r="R3588" s="12" t="str">
        <f>TEXT(table_netflix[[#This Row],[date_added_todate]], "mmm")</f>
        <v>Jun</v>
      </c>
      <c r="S3588" t="s">
        <v>18370</v>
      </c>
    </row>
    <row r="3589" spans="1:19" x14ac:dyDescent="0.3">
      <c r="A3589" t="s">
        <v>18371</v>
      </c>
      <c r="B3589" t="s">
        <v>15</v>
      </c>
      <c r="C3589" t="s">
        <v>18372</v>
      </c>
      <c r="D3589" t="s">
        <v>18373</v>
      </c>
      <c r="E3589" t="s">
        <v>18374</v>
      </c>
      <c r="F3589" t="s">
        <v>1328</v>
      </c>
      <c r="G3589" s="14" t="s">
        <v>18375</v>
      </c>
      <c r="H3589">
        <v>2016</v>
      </c>
      <c r="I3589" t="s">
        <v>62</v>
      </c>
      <c r="J3589" t="s">
        <v>46</v>
      </c>
      <c r="K3589">
        <f>IFERROR(VALUE(LEFT(table_netflix[[#This Row],[duration (in min)]], LEN(table_netflix[[#This Row],[duration (in min)]])-4)),0)</f>
        <v>91</v>
      </c>
      <c r="L3589" t="s">
        <v>71</v>
      </c>
      <c r="M3589" t="s">
        <v>55</v>
      </c>
      <c r="O3589" t="str" cm="1">
        <f t="array" ref="O3589">_xlfn.IFS(table_netflix[[#This Row],[release_year]]&gt;=2018, "2018 &amp; after", TRUE, "Before 2018")</f>
        <v>Before 2018</v>
      </c>
      <c r="P3589" s="12">
        <f>DATE(table_netflix[[#This Row],[release_year]],1,1)</f>
        <v>42370</v>
      </c>
      <c r="Q3589" s="12">
        <f t="shared" si="56"/>
        <v>43573</v>
      </c>
      <c r="R3589" s="12" t="str">
        <f>TEXT(table_netflix[[#This Row],[date_added_todate]], "mmm")</f>
        <v>Apr</v>
      </c>
      <c r="S3589" t="s">
        <v>18376</v>
      </c>
    </row>
    <row r="3590" spans="1:19" x14ac:dyDescent="0.3">
      <c r="A3590" t="s">
        <v>18377</v>
      </c>
      <c r="B3590" t="s">
        <v>15</v>
      </c>
      <c r="C3590" t="s">
        <v>18378</v>
      </c>
      <c r="D3590" t="s">
        <v>18379</v>
      </c>
      <c r="E3590" t="s">
        <v>18380</v>
      </c>
      <c r="F3590" t="s">
        <v>18</v>
      </c>
      <c r="G3590" s="14" t="s">
        <v>4181</v>
      </c>
      <c r="H3590">
        <v>2011</v>
      </c>
      <c r="I3590" t="s">
        <v>186</v>
      </c>
      <c r="J3590" t="s">
        <v>262</v>
      </c>
      <c r="K3590">
        <f>IFERROR(VALUE(LEFT(table_netflix[[#This Row],[duration (in min)]], LEN(table_netflix[[#This Row],[duration (in min)]])-4)),0)</f>
        <v>83</v>
      </c>
      <c r="L3590" t="s">
        <v>144</v>
      </c>
      <c r="M3590" t="s">
        <v>85</v>
      </c>
      <c r="O3590" t="str" cm="1">
        <f t="array" ref="O3590">_xlfn.IFS(table_netflix[[#This Row],[release_year]]&gt;=2018, "2018 &amp; after", TRUE, "Before 2018")</f>
        <v>Before 2018</v>
      </c>
      <c r="P3590" s="12">
        <f>DATE(table_netflix[[#This Row],[release_year]],1,1)</f>
        <v>40544</v>
      </c>
      <c r="Q3590" s="12">
        <f t="shared" si="56"/>
        <v>44197</v>
      </c>
      <c r="R3590" s="12" t="str">
        <f>TEXT(table_netflix[[#This Row],[date_added_todate]], "mmm")</f>
        <v>Jan</v>
      </c>
      <c r="S3590" t="s">
        <v>18381</v>
      </c>
    </row>
    <row r="3591" spans="1:19" x14ac:dyDescent="0.3">
      <c r="A3591" t="s">
        <v>18382</v>
      </c>
      <c r="B3591" t="s">
        <v>15</v>
      </c>
      <c r="C3591" t="s">
        <v>18383</v>
      </c>
      <c r="D3591" t="s">
        <v>18384</v>
      </c>
      <c r="E3591" t="s">
        <v>18385</v>
      </c>
      <c r="F3591" t="s">
        <v>1907</v>
      </c>
      <c r="G3591" s="14" t="s">
        <v>10467</v>
      </c>
      <c r="H3591">
        <v>1989</v>
      </c>
      <c r="I3591" t="s">
        <v>62</v>
      </c>
      <c r="J3591" t="s">
        <v>232</v>
      </c>
      <c r="K3591">
        <f>IFERROR(VALUE(LEFT(table_netflix[[#This Row],[duration (in min)]], LEN(table_netflix[[#This Row],[duration (in min)]])-4)),0)</f>
        <v>93</v>
      </c>
      <c r="L3591" t="s">
        <v>53</v>
      </c>
      <c r="M3591" t="s">
        <v>55</v>
      </c>
      <c r="O3591" t="str" cm="1">
        <f t="array" ref="O3591">_xlfn.IFS(table_netflix[[#This Row],[release_year]]&gt;=2018, "2018 &amp; after", TRUE, "Before 2018")</f>
        <v>Before 2018</v>
      </c>
      <c r="P3591" s="12">
        <f>DATE(table_netflix[[#This Row],[release_year]],1,1)</f>
        <v>32509</v>
      </c>
      <c r="Q3591" s="12">
        <f t="shared" si="56"/>
        <v>43739</v>
      </c>
      <c r="R3591" s="12" t="str">
        <f>TEXT(table_netflix[[#This Row],[date_added_todate]], "mmm")</f>
        <v>Oct</v>
      </c>
      <c r="S3591" t="s">
        <v>18386</v>
      </c>
    </row>
    <row r="3592" spans="1:19" x14ac:dyDescent="0.3">
      <c r="A3592" t="s">
        <v>18387</v>
      </c>
      <c r="B3592" t="s">
        <v>15</v>
      </c>
      <c r="C3592" t="s">
        <v>18388</v>
      </c>
      <c r="D3592" t="s">
        <v>18389</v>
      </c>
      <c r="E3592" t="s">
        <v>18390</v>
      </c>
      <c r="F3592" t="s">
        <v>18</v>
      </c>
      <c r="G3592" s="14" t="s">
        <v>15207</v>
      </c>
      <c r="H3592">
        <v>2017</v>
      </c>
      <c r="I3592" t="s">
        <v>27</v>
      </c>
      <c r="J3592" t="s">
        <v>1186</v>
      </c>
      <c r="K3592">
        <f>IFERROR(VALUE(LEFT(table_netflix[[#This Row],[duration (in min)]], LEN(table_netflix[[#This Row],[duration (in min)]])-4)),0)</f>
        <v>81</v>
      </c>
      <c r="L3592" t="s">
        <v>22</v>
      </c>
      <c r="O3592" t="str" cm="1">
        <f t="array" ref="O3592">_xlfn.IFS(table_netflix[[#This Row],[release_year]]&gt;=2018, "2018 &amp; after", TRUE, "Before 2018")</f>
        <v>Before 2018</v>
      </c>
      <c r="P3592" s="12">
        <f>DATE(table_netflix[[#This Row],[release_year]],1,1)</f>
        <v>42736</v>
      </c>
      <c r="Q3592" s="12">
        <f t="shared" si="56"/>
        <v>43132</v>
      </c>
      <c r="R3592" s="12" t="str">
        <f>TEXT(table_netflix[[#This Row],[date_added_todate]], "mmm")</f>
        <v>Feb</v>
      </c>
      <c r="S3592" t="s">
        <v>18391</v>
      </c>
    </row>
    <row r="3593" spans="1:19" x14ac:dyDescent="0.3">
      <c r="A3593" t="s">
        <v>18392</v>
      </c>
      <c r="B3593" t="s">
        <v>15</v>
      </c>
      <c r="C3593" t="s">
        <v>18393</v>
      </c>
      <c r="D3593" t="s">
        <v>18394</v>
      </c>
      <c r="E3593" t="s">
        <v>18395</v>
      </c>
      <c r="F3593" t="s">
        <v>18</v>
      </c>
      <c r="G3593" s="14" t="s">
        <v>18396</v>
      </c>
      <c r="H3593">
        <v>2015</v>
      </c>
      <c r="I3593" t="s">
        <v>18220</v>
      </c>
      <c r="J3593" t="s">
        <v>549</v>
      </c>
      <c r="K3593">
        <f>IFERROR(VALUE(LEFT(table_netflix[[#This Row],[duration (in min)]], LEN(table_netflix[[#This Row],[duration (in min)]])-4)),0)</f>
        <v>86</v>
      </c>
      <c r="L3593" t="s">
        <v>71</v>
      </c>
      <c r="M3593" t="s">
        <v>600</v>
      </c>
      <c r="O3593" t="str" cm="1">
        <f t="array" ref="O3593">_xlfn.IFS(table_netflix[[#This Row],[release_year]]&gt;=2018, "2018 &amp; after", TRUE, "Before 2018")</f>
        <v>Before 2018</v>
      </c>
      <c r="P3593" s="12">
        <f>DATE(table_netflix[[#This Row],[release_year]],1,1)</f>
        <v>42005</v>
      </c>
      <c r="Q3593" s="12">
        <f t="shared" si="56"/>
        <v>42495</v>
      </c>
      <c r="R3593" s="12" t="str">
        <f>TEXT(table_netflix[[#This Row],[date_added_todate]], "mmm")</f>
        <v>May</v>
      </c>
      <c r="S3593" t="s">
        <v>18397</v>
      </c>
    </row>
    <row r="3594" spans="1:19" x14ac:dyDescent="0.3">
      <c r="A3594" t="s">
        <v>18398</v>
      </c>
      <c r="B3594" t="s">
        <v>15</v>
      </c>
      <c r="C3594" t="s">
        <v>18399</v>
      </c>
      <c r="D3594" t="s">
        <v>18400</v>
      </c>
      <c r="E3594" t="s">
        <v>18401</v>
      </c>
      <c r="F3594" t="s">
        <v>18</v>
      </c>
      <c r="G3594" s="14" t="s">
        <v>16856</v>
      </c>
      <c r="H3594">
        <v>2014</v>
      </c>
      <c r="I3594" t="s">
        <v>186</v>
      </c>
      <c r="J3594" t="s">
        <v>125</v>
      </c>
      <c r="K3594">
        <f>IFERROR(VALUE(LEFT(table_netflix[[#This Row],[duration (in min)]], LEN(table_netflix[[#This Row],[duration (in min)]])-4)),0)</f>
        <v>97</v>
      </c>
      <c r="L3594" t="s">
        <v>71</v>
      </c>
      <c r="M3594" t="s">
        <v>72</v>
      </c>
      <c r="N3594" t="s">
        <v>107</v>
      </c>
      <c r="O3594" t="str" cm="1">
        <f t="array" ref="O3594">_xlfn.IFS(table_netflix[[#This Row],[release_year]]&gt;=2018, "2018 &amp; after", TRUE, "Before 2018")</f>
        <v>Before 2018</v>
      </c>
      <c r="P3594" s="12">
        <f>DATE(table_netflix[[#This Row],[release_year]],1,1)</f>
        <v>41640</v>
      </c>
      <c r="Q3594" s="12">
        <f t="shared" si="56"/>
        <v>42810</v>
      </c>
      <c r="R3594" s="12" t="str">
        <f>TEXT(table_netflix[[#This Row],[date_added_todate]], "mmm")</f>
        <v>Mar</v>
      </c>
      <c r="S3594" t="s">
        <v>18402</v>
      </c>
    </row>
    <row r="3595" spans="1:19" x14ac:dyDescent="0.3">
      <c r="A3595" t="s">
        <v>18403</v>
      </c>
      <c r="B3595" t="s">
        <v>15</v>
      </c>
      <c r="C3595" t="s">
        <v>18404</v>
      </c>
      <c r="D3595" t="s">
        <v>633</v>
      </c>
      <c r="E3595" t="s">
        <v>18405</v>
      </c>
      <c r="F3595" t="s">
        <v>18</v>
      </c>
      <c r="G3595" s="14" t="s">
        <v>4674</v>
      </c>
      <c r="H3595">
        <v>2004</v>
      </c>
      <c r="I3595" t="s">
        <v>20</v>
      </c>
      <c r="J3595" t="s">
        <v>203</v>
      </c>
      <c r="K3595">
        <f>IFERROR(VALUE(LEFT(table_netflix[[#This Row],[duration (in min)]], LEN(table_netflix[[#This Row],[duration (in min)]])-4)),0)</f>
        <v>99</v>
      </c>
      <c r="L3595" t="s">
        <v>71</v>
      </c>
      <c r="M3595" t="s">
        <v>107</v>
      </c>
      <c r="O3595" t="str" cm="1">
        <f t="array" ref="O3595">_xlfn.IFS(table_netflix[[#This Row],[release_year]]&gt;=2018, "2018 &amp; after", TRUE, "Before 2018")</f>
        <v>Before 2018</v>
      </c>
      <c r="P3595" s="12">
        <f>DATE(table_netflix[[#This Row],[release_year]],1,1)</f>
        <v>37987</v>
      </c>
      <c r="Q3595" s="12">
        <f t="shared" si="56"/>
        <v>44166</v>
      </c>
      <c r="R3595" s="12" t="str">
        <f>TEXT(table_netflix[[#This Row],[date_added_todate]], "mmm")</f>
        <v>Dec</v>
      </c>
      <c r="S3595" t="s">
        <v>18406</v>
      </c>
    </row>
    <row r="3596" spans="1:19" x14ac:dyDescent="0.3">
      <c r="A3596" t="s">
        <v>18407</v>
      </c>
      <c r="B3596" t="s">
        <v>15</v>
      </c>
      <c r="C3596" t="s">
        <v>18408</v>
      </c>
      <c r="D3596" t="s">
        <v>18409</v>
      </c>
      <c r="E3596" t="s">
        <v>18410</v>
      </c>
      <c r="F3596" t="s">
        <v>18</v>
      </c>
      <c r="G3596" s="14" t="s">
        <v>11308</v>
      </c>
      <c r="H3596">
        <v>2011</v>
      </c>
      <c r="I3596" t="s">
        <v>186</v>
      </c>
      <c r="J3596" t="s">
        <v>218</v>
      </c>
      <c r="K3596">
        <f>IFERROR(VALUE(LEFT(table_netflix[[#This Row],[duration (in min)]], LEN(table_netflix[[#This Row],[duration (in min)]])-4)),0)</f>
        <v>100</v>
      </c>
      <c r="L3596" t="s">
        <v>71</v>
      </c>
      <c r="M3596" t="s">
        <v>72</v>
      </c>
      <c r="N3596" t="s">
        <v>54</v>
      </c>
      <c r="O3596" t="str" cm="1">
        <f t="array" ref="O3596">_xlfn.IFS(table_netflix[[#This Row],[release_year]]&gt;=2018, "2018 &amp; after", TRUE, "Before 2018")</f>
        <v>Before 2018</v>
      </c>
      <c r="P3596" s="12">
        <f>DATE(table_netflix[[#This Row],[release_year]],1,1)</f>
        <v>40544</v>
      </c>
      <c r="Q3596" s="12">
        <f t="shared" si="56"/>
        <v>43617</v>
      </c>
      <c r="R3596" s="12" t="str">
        <f>TEXT(table_netflix[[#This Row],[date_added_todate]], "mmm")</f>
        <v>Jun</v>
      </c>
      <c r="S3596" t="s">
        <v>18411</v>
      </c>
    </row>
    <row r="3597" spans="1:19" x14ac:dyDescent="0.3">
      <c r="A3597" t="s">
        <v>18412</v>
      </c>
      <c r="B3597" t="s">
        <v>15</v>
      </c>
      <c r="C3597" t="s">
        <v>18413</v>
      </c>
      <c r="D3597" t="s">
        <v>13452</v>
      </c>
      <c r="E3597" t="s">
        <v>18414</v>
      </c>
      <c r="F3597" t="s">
        <v>1322</v>
      </c>
      <c r="G3597" s="14" t="s">
        <v>13823</v>
      </c>
      <c r="H3597">
        <v>2012</v>
      </c>
      <c r="I3597" t="s">
        <v>62</v>
      </c>
      <c r="J3597" t="s">
        <v>1474</v>
      </c>
      <c r="K3597">
        <f>IFERROR(VALUE(LEFT(table_netflix[[#This Row],[duration (in min)]], LEN(table_netflix[[#This Row],[duration (in min)]])-4)),0)</f>
        <v>126</v>
      </c>
      <c r="L3597" t="s">
        <v>53</v>
      </c>
      <c r="M3597" t="s">
        <v>55</v>
      </c>
      <c r="O3597" t="str" cm="1">
        <f t="array" ref="O3597">_xlfn.IFS(table_netflix[[#This Row],[release_year]]&gt;=2018, "2018 &amp; after", TRUE, "Before 2018")</f>
        <v>Before 2018</v>
      </c>
      <c r="P3597" s="12">
        <f>DATE(table_netflix[[#This Row],[release_year]],1,1)</f>
        <v>40909</v>
      </c>
      <c r="Q3597" s="12">
        <f t="shared" si="56"/>
        <v>43371</v>
      </c>
      <c r="R3597" s="12" t="str">
        <f>TEXT(table_netflix[[#This Row],[date_added_todate]], "mmm")</f>
        <v>Sep</v>
      </c>
      <c r="S3597" t="s">
        <v>18415</v>
      </c>
    </row>
    <row r="3598" spans="1:19" x14ac:dyDescent="0.3">
      <c r="A3598" t="s">
        <v>18416</v>
      </c>
      <c r="B3598" t="s">
        <v>15</v>
      </c>
      <c r="C3598" t="s">
        <v>18417</v>
      </c>
      <c r="D3598" t="s">
        <v>18418</v>
      </c>
      <c r="E3598" t="s">
        <v>18419</v>
      </c>
      <c r="F3598" t="s">
        <v>825</v>
      </c>
      <c r="G3598" s="14" t="s">
        <v>18420</v>
      </c>
      <c r="H3598">
        <v>2017</v>
      </c>
      <c r="I3598" t="s">
        <v>186</v>
      </c>
      <c r="J3598" t="s">
        <v>92</v>
      </c>
      <c r="K3598">
        <f>IFERROR(VALUE(LEFT(table_netflix[[#This Row],[duration (in min)]], LEN(table_netflix[[#This Row],[duration (in min)]])-4)),0)</f>
        <v>94</v>
      </c>
      <c r="L3598" t="s">
        <v>144</v>
      </c>
      <c r="M3598" t="s">
        <v>72</v>
      </c>
      <c r="N3598" t="s">
        <v>55</v>
      </c>
      <c r="O3598" t="str" cm="1">
        <f t="array" ref="O3598">_xlfn.IFS(table_netflix[[#This Row],[release_year]]&gt;=2018, "2018 &amp; after", TRUE, "Before 2018")</f>
        <v>Before 2018</v>
      </c>
      <c r="P3598" s="12">
        <f>DATE(table_netflix[[#This Row],[release_year]],1,1)</f>
        <v>42736</v>
      </c>
      <c r="Q3598" s="12">
        <f t="shared" si="56"/>
        <v>43139</v>
      </c>
      <c r="R3598" s="12" t="str">
        <f>TEXT(table_netflix[[#This Row],[date_added_todate]], "mmm")</f>
        <v>Feb</v>
      </c>
      <c r="S3598" t="s">
        <v>18421</v>
      </c>
    </row>
    <row r="3599" spans="1:19" x14ac:dyDescent="0.3">
      <c r="A3599" t="s">
        <v>18422</v>
      </c>
      <c r="B3599" t="s">
        <v>15</v>
      </c>
      <c r="C3599" t="s">
        <v>18423</v>
      </c>
      <c r="D3599" t="s">
        <v>18424</v>
      </c>
      <c r="E3599" t="s">
        <v>18425</v>
      </c>
      <c r="F3599" t="s">
        <v>39</v>
      </c>
      <c r="G3599" s="14" t="s">
        <v>15629</v>
      </c>
      <c r="H3599">
        <v>2014</v>
      </c>
      <c r="I3599" t="s">
        <v>27</v>
      </c>
      <c r="J3599" t="s">
        <v>118</v>
      </c>
      <c r="K3599">
        <f>IFERROR(VALUE(LEFT(table_netflix[[#This Row],[duration (in min)]], LEN(table_netflix[[#This Row],[duration (in min)]])-4)),0)</f>
        <v>103</v>
      </c>
      <c r="L3599" t="s">
        <v>126</v>
      </c>
      <c r="M3599" t="s">
        <v>55</v>
      </c>
      <c r="N3599" t="s">
        <v>142</v>
      </c>
      <c r="O3599" t="str" cm="1">
        <f t="array" ref="O3599">_xlfn.IFS(table_netflix[[#This Row],[release_year]]&gt;=2018, "2018 &amp; after", TRUE, "Before 2018")</f>
        <v>Before 2018</v>
      </c>
      <c r="P3599" s="12">
        <f>DATE(table_netflix[[#This Row],[release_year]],1,1)</f>
        <v>41640</v>
      </c>
      <c r="Q3599" s="12">
        <f t="shared" si="56"/>
        <v>43040</v>
      </c>
      <c r="R3599" s="12" t="str">
        <f>TEXT(table_netflix[[#This Row],[date_added_todate]], "mmm")</f>
        <v>Nov</v>
      </c>
      <c r="S3599" t="s">
        <v>18426</v>
      </c>
    </row>
    <row r="3600" spans="1:19" x14ac:dyDescent="0.3">
      <c r="A3600" t="s">
        <v>18427</v>
      </c>
      <c r="B3600" t="s">
        <v>15</v>
      </c>
      <c r="C3600" t="s">
        <v>18428</v>
      </c>
      <c r="D3600" t="s">
        <v>18429</v>
      </c>
      <c r="E3600" t="s">
        <v>18430</v>
      </c>
      <c r="F3600" t="s">
        <v>18</v>
      </c>
      <c r="G3600" s="14" t="s">
        <v>10691</v>
      </c>
      <c r="H3600">
        <v>2017</v>
      </c>
      <c r="I3600" t="s">
        <v>186</v>
      </c>
      <c r="J3600" t="s">
        <v>152</v>
      </c>
      <c r="K3600">
        <f>IFERROR(VALUE(LEFT(table_netflix[[#This Row],[duration (in min)]], LEN(table_netflix[[#This Row],[duration (in min)]])-4)),0)</f>
        <v>96</v>
      </c>
      <c r="L3600" t="s">
        <v>71</v>
      </c>
      <c r="M3600" t="s">
        <v>54</v>
      </c>
      <c r="N3600" t="s">
        <v>142</v>
      </c>
      <c r="O3600" t="str" cm="1">
        <f t="array" ref="O3600">_xlfn.IFS(table_netflix[[#This Row],[release_year]]&gt;=2018, "2018 &amp; after", TRUE, "Before 2018")</f>
        <v>Before 2018</v>
      </c>
      <c r="P3600" s="12">
        <f>DATE(table_netflix[[#This Row],[release_year]],1,1)</f>
        <v>42736</v>
      </c>
      <c r="Q3600" s="12">
        <f t="shared" si="56"/>
        <v>43709</v>
      </c>
      <c r="R3600" s="12" t="str">
        <f>TEXT(table_netflix[[#This Row],[date_added_todate]], "mmm")</f>
        <v>Sep</v>
      </c>
      <c r="S3600" t="s">
        <v>18431</v>
      </c>
    </row>
    <row r="3601" spans="1:19" x14ac:dyDescent="0.3">
      <c r="A3601" t="s">
        <v>18432</v>
      </c>
      <c r="B3601" t="s">
        <v>24</v>
      </c>
      <c r="C3601" t="s">
        <v>18433</v>
      </c>
      <c r="D3601" t="s">
        <v>18434</v>
      </c>
      <c r="E3601" t="s">
        <v>18435</v>
      </c>
      <c r="F3601" t="s">
        <v>39</v>
      </c>
      <c r="G3601" s="14" t="s">
        <v>10933</v>
      </c>
      <c r="H3601">
        <v>2019</v>
      </c>
      <c r="I3601" t="s">
        <v>62</v>
      </c>
      <c r="J3601" t="s">
        <v>33</v>
      </c>
      <c r="K3601">
        <f>IFERROR(VALUE(LEFT(table_netflix[[#This Row],[duration (in min)]], LEN(table_netflix[[#This Row],[duration (in min)]])-4)),0)</f>
        <v>0</v>
      </c>
      <c r="L3601" t="s">
        <v>484</v>
      </c>
      <c r="O3601" t="str" cm="1">
        <f t="array" ref="O3601">_xlfn.IFS(table_netflix[[#This Row],[release_year]]&gt;=2018, "2018 &amp; after", TRUE, "Before 2018")</f>
        <v>2018 &amp; after</v>
      </c>
      <c r="P3601" s="12">
        <f>DATE(table_netflix[[#This Row],[release_year]],1,1)</f>
        <v>43466</v>
      </c>
      <c r="Q3601" s="12">
        <f t="shared" si="56"/>
        <v>43676</v>
      </c>
      <c r="R3601" s="12" t="str">
        <f>TEXT(table_netflix[[#This Row],[date_added_todate]], "mmm")</f>
        <v>Jul</v>
      </c>
      <c r="S3601" t="s">
        <v>6999</v>
      </c>
    </row>
    <row r="3602" spans="1:19" x14ac:dyDescent="0.3">
      <c r="A3602" t="s">
        <v>18436</v>
      </c>
      <c r="B3602" t="s">
        <v>15</v>
      </c>
      <c r="C3602" t="s">
        <v>18437</v>
      </c>
      <c r="D3602" t="s">
        <v>18438</v>
      </c>
      <c r="E3602" t="s">
        <v>18439</v>
      </c>
      <c r="F3602" t="s">
        <v>8637</v>
      </c>
      <c r="G3602" s="14" t="s">
        <v>11423</v>
      </c>
      <c r="H3602">
        <v>2018</v>
      </c>
      <c r="I3602" t="s">
        <v>84</v>
      </c>
      <c r="J3602" t="s">
        <v>1820</v>
      </c>
      <c r="K3602">
        <f>IFERROR(VALUE(LEFT(table_netflix[[#This Row],[duration (in min)]], LEN(table_netflix[[#This Row],[duration (in min)]])-4)),0)</f>
        <v>137</v>
      </c>
      <c r="L3602" t="s">
        <v>71</v>
      </c>
      <c r="M3602" t="s">
        <v>55</v>
      </c>
      <c r="N3602" t="s">
        <v>112</v>
      </c>
      <c r="O3602" t="str" cm="1">
        <f t="array" ref="O3602">_xlfn.IFS(table_netflix[[#This Row],[release_year]]&gt;=2018, "2018 &amp; after", TRUE, "Before 2018")</f>
        <v>2018 &amp; after</v>
      </c>
      <c r="P3602" s="12">
        <f>DATE(table_netflix[[#This Row],[release_year]],1,1)</f>
        <v>43101</v>
      </c>
      <c r="Q3602" s="12">
        <f t="shared" si="56"/>
        <v>43600</v>
      </c>
      <c r="R3602" s="12" t="str">
        <f>TEXT(table_netflix[[#This Row],[date_added_todate]], "mmm")</f>
        <v>May</v>
      </c>
      <c r="S3602" t="s">
        <v>18440</v>
      </c>
    </row>
    <row r="3603" spans="1:19" x14ac:dyDescent="0.3">
      <c r="A3603" t="s">
        <v>18442</v>
      </c>
      <c r="B3603" t="s">
        <v>15</v>
      </c>
      <c r="C3603" t="s">
        <v>18443</v>
      </c>
      <c r="D3603" t="s">
        <v>18327</v>
      </c>
      <c r="E3603" t="s">
        <v>18444</v>
      </c>
      <c r="F3603" t="s">
        <v>18</v>
      </c>
      <c r="G3603" s="14" t="s">
        <v>8905</v>
      </c>
      <c r="H3603">
        <v>2017</v>
      </c>
      <c r="I3603" t="s">
        <v>186</v>
      </c>
      <c r="J3603" t="s">
        <v>70</v>
      </c>
      <c r="K3603">
        <f>IFERROR(VALUE(LEFT(table_netflix[[#This Row],[duration (in min)]], LEN(table_netflix[[#This Row],[duration (in min)]])-4)),0)</f>
        <v>104</v>
      </c>
      <c r="L3603" t="s">
        <v>71</v>
      </c>
      <c r="O3603" t="str" cm="1">
        <f t="array" ref="O3603">_xlfn.IFS(table_netflix[[#This Row],[release_year]]&gt;=2018, "2018 &amp; after", TRUE, "Before 2018")</f>
        <v>Before 2018</v>
      </c>
      <c r="P3603" s="12">
        <f>DATE(table_netflix[[#This Row],[release_year]],1,1)</f>
        <v>42736</v>
      </c>
      <c r="Q3603" s="12">
        <f t="shared" si="56"/>
        <v>43875</v>
      </c>
      <c r="R3603" s="12" t="str">
        <f>TEXT(table_netflix[[#This Row],[date_added_todate]], "mmm")</f>
        <v>Feb</v>
      </c>
      <c r="S3603" t="s">
        <v>18445</v>
      </c>
    </row>
    <row r="3604" spans="1:19" x14ac:dyDescent="0.3">
      <c r="A3604" t="s">
        <v>18446</v>
      </c>
      <c r="B3604" t="s">
        <v>15</v>
      </c>
      <c r="C3604" t="s">
        <v>18447</v>
      </c>
      <c r="D3604" t="s">
        <v>18448</v>
      </c>
      <c r="E3604" t="s">
        <v>18449</v>
      </c>
      <c r="F3604" t="s">
        <v>39</v>
      </c>
      <c r="G3604" s="14" t="s">
        <v>14855</v>
      </c>
      <c r="H3604">
        <v>2016</v>
      </c>
      <c r="I3604" t="s">
        <v>62</v>
      </c>
      <c r="J3604" t="s">
        <v>70</v>
      </c>
      <c r="K3604">
        <f>IFERROR(VALUE(LEFT(table_netflix[[#This Row],[duration (in min)]], LEN(table_netflix[[#This Row],[duration (in min)]])-4)),0)</f>
        <v>104</v>
      </c>
      <c r="L3604" t="s">
        <v>53</v>
      </c>
      <c r="M3604" t="s">
        <v>54</v>
      </c>
      <c r="N3604" t="s">
        <v>55</v>
      </c>
      <c r="O3604" t="str" cm="1">
        <f t="array" ref="O3604">_xlfn.IFS(table_netflix[[#This Row],[release_year]]&gt;=2018, "2018 &amp; after", TRUE, "Before 2018")</f>
        <v>Before 2018</v>
      </c>
      <c r="P3604" s="12">
        <f>DATE(table_netflix[[#This Row],[release_year]],1,1)</f>
        <v>42370</v>
      </c>
      <c r="Q3604" s="12">
        <f t="shared" si="56"/>
        <v>43191</v>
      </c>
      <c r="R3604" s="12" t="str">
        <f>TEXT(table_netflix[[#This Row],[date_added_todate]], "mmm")</f>
        <v>Apr</v>
      </c>
      <c r="S3604" t="s">
        <v>18450</v>
      </c>
    </row>
    <row r="3605" spans="1:19" x14ac:dyDescent="0.3">
      <c r="A3605" t="s">
        <v>18451</v>
      </c>
      <c r="B3605" t="s">
        <v>15</v>
      </c>
      <c r="C3605" t="s">
        <v>18452</v>
      </c>
      <c r="D3605" t="s">
        <v>10877</v>
      </c>
      <c r="E3605" t="s">
        <v>18453</v>
      </c>
      <c r="F3605" t="s">
        <v>18</v>
      </c>
      <c r="G3605" s="14" t="s">
        <v>15298</v>
      </c>
      <c r="H3605">
        <v>2016</v>
      </c>
      <c r="I3605" t="s">
        <v>45</v>
      </c>
      <c r="J3605" t="s">
        <v>92</v>
      </c>
      <c r="K3605">
        <f>IFERROR(VALUE(LEFT(table_netflix[[#This Row],[duration (in min)]], LEN(table_netflix[[#This Row],[duration (in min)]])-4)),0)</f>
        <v>94</v>
      </c>
      <c r="L3605" t="s">
        <v>53</v>
      </c>
      <c r="M3605" t="s">
        <v>127</v>
      </c>
      <c r="O3605" t="str" cm="1">
        <f t="array" ref="O3605">_xlfn.IFS(table_netflix[[#This Row],[release_year]]&gt;=2018, "2018 &amp; after", TRUE, "Before 2018")</f>
        <v>Before 2018</v>
      </c>
      <c r="P3605" s="12">
        <f>DATE(table_netflix[[#This Row],[release_year]],1,1)</f>
        <v>42370</v>
      </c>
      <c r="Q3605" s="12">
        <f t="shared" si="56"/>
        <v>43115</v>
      </c>
      <c r="R3605" s="12" t="str">
        <f>TEXT(table_netflix[[#This Row],[date_added_todate]], "mmm")</f>
        <v>Jan</v>
      </c>
      <c r="S3605" t="s">
        <v>18454</v>
      </c>
    </row>
    <row r="3606" spans="1:19" x14ac:dyDescent="0.3">
      <c r="A3606" t="s">
        <v>18455</v>
      </c>
      <c r="B3606" t="s">
        <v>15</v>
      </c>
      <c r="C3606" t="s">
        <v>18456</v>
      </c>
      <c r="D3606" t="s">
        <v>18457</v>
      </c>
      <c r="E3606" t="s">
        <v>18458</v>
      </c>
      <c r="F3606" t="s">
        <v>18</v>
      </c>
      <c r="G3606" s="14" t="s">
        <v>6902</v>
      </c>
      <c r="H3606">
        <v>1977</v>
      </c>
      <c r="I3606" t="s">
        <v>45</v>
      </c>
      <c r="J3606" t="s">
        <v>9100</v>
      </c>
      <c r="K3606">
        <f>IFERROR(VALUE(LEFT(table_netflix[[#This Row],[duration (in min)]], LEN(table_netflix[[#This Row],[duration (in min)]])-4)),0)</f>
        <v>176</v>
      </c>
      <c r="L3606" t="s">
        <v>144</v>
      </c>
      <c r="M3606" t="s">
        <v>161</v>
      </c>
      <c r="N3606" t="s">
        <v>72</v>
      </c>
      <c r="O3606" t="str" cm="1">
        <f t="array" ref="O3606">_xlfn.IFS(table_netflix[[#This Row],[release_year]]&gt;=2018, "2018 &amp; after", TRUE, "Before 2018")</f>
        <v>Before 2018</v>
      </c>
      <c r="P3606" s="12">
        <f>DATE(table_netflix[[#This Row],[release_year]],1,1)</f>
        <v>28126</v>
      </c>
      <c r="Q3606" s="12">
        <f t="shared" si="56"/>
        <v>44013</v>
      </c>
      <c r="R3606" s="12" t="str">
        <f>TEXT(table_netflix[[#This Row],[date_added_todate]], "mmm")</f>
        <v>Jul</v>
      </c>
      <c r="S3606" t="s">
        <v>18459</v>
      </c>
    </row>
    <row r="3607" spans="1:19" x14ac:dyDescent="0.3">
      <c r="A3607" t="s">
        <v>18460</v>
      </c>
      <c r="B3607" t="s">
        <v>15</v>
      </c>
      <c r="C3607" t="s">
        <v>18461</v>
      </c>
      <c r="D3607" t="s">
        <v>18462</v>
      </c>
      <c r="E3607" t="s">
        <v>18463</v>
      </c>
      <c r="F3607" t="s">
        <v>61</v>
      </c>
      <c r="G3607" s="14" t="s">
        <v>5125</v>
      </c>
      <c r="H3607">
        <v>1971</v>
      </c>
      <c r="I3607" t="s">
        <v>186</v>
      </c>
      <c r="J3607" t="s">
        <v>1820</v>
      </c>
      <c r="K3607">
        <f>IFERROR(VALUE(LEFT(table_netflix[[#This Row],[duration (in min)]], LEN(table_netflix[[#This Row],[duration (in min)]])-4)),0)</f>
        <v>137</v>
      </c>
      <c r="L3607" t="s">
        <v>445</v>
      </c>
      <c r="M3607" t="s">
        <v>406</v>
      </c>
      <c r="N3607" t="s">
        <v>72</v>
      </c>
      <c r="O3607" t="str" cm="1">
        <f t="array" ref="O3607">_xlfn.IFS(table_netflix[[#This Row],[release_year]]&gt;=2018, "2018 &amp; after", TRUE, "Before 2018")</f>
        <v>Before 2018</v>
      </c>
      <c r="P3607" s="12">
        <f>DATE(table_netflix[[#This Row],[release_year]],1,1)</f>
        <v>25934</v>
      </c>
      <c r="Q3607" s="12">
        <f t="shared" si="56"/>
        <v>44136</v>
      </c>
      <c r="R3607" s="12" t="str">
        <f>TEXT(table_netflix[[#This Row],[date_added_todate]], "mmm")</f>
        <v>Nov</v>
      </c>
      <c r="S3607" t="s">
        <v>18464</v>
      </c>
    </row>
    <row r="3608" spans="1:19" x14ac:dyDescent="0.3">
      <c r="A3608" t="s">
        <v>18465</v>
      </c>
      <c r="B3608" t="s">
        <v>15</v>
      </c>
      <c r="C3608" t="s">
        <v>18466</v>
      </c>
      <c r="D3608" t="s">
        <v>18467</v>
      </c>
      <c r="E3608" t="s">
        <v>18468</v>
      </c>
      <c r="F3608" t="s">
        <v>18</v>
      </c>
      <c r="G3608" s="14" t="s">
        <v>14855</v>
      </c>
      <c r="H3608">
        <v>1993</v>
      </c>
      <c r="I3608" t="s">
        <v>186</v>
      </c>
      <c r="J3608" t="s">
        <v>511</v>
      </c>
      <c r="K3608">
        <f>IFERROR(VALUE(LEFT(table_netflix[[#This Row],[duration (in min)]], LEN(table_netflix[[#This Row],[duration (in min)]])-4)),0)</f>
        <v>101</v>
      </c>
      <c r="L3608" t="s">
        <v>53</v>
      </c>
      <c r="M3608" t="s">
        <v>107</v>
      </c>
      <c r="O3608" t="str" cm="1">
        <f t="array" ref="O3608">_xlfn.IFS(table_netflix[[#This Row],[release_year]]&gt;=2018, "2018 &amp; after", TRUE, "Before 2018")</f>
        <v>Before 2018</v>
      </c>
      <c r="P3608" s="12">
        <f>DATE(table_netflix[[#This Row],[release_year]],1,1)</f>
        <v>33970</v>
      </c>
      <c r="Q3608" s="12">
        <f t="shared" si="56"/>
        <v>43191</v>
      </c>
      <c r="R3608" s="12" t="str">
        <f>TEXT(table_netflix[[#This Row],[date_added_todate]], "mmm")</f>
        <v>Apr</v>
      </c>
      <c r="S3608" t="s">
        <v>18469</v>
      </c>
    </row>
    <row r="3609" spans="1:19" x14ac:dyDescent="0.3">
      <c r="A3609" t="s">
        <v>18470</v>
      </c>
      <c r="B3609" t="s">
        <v>15</v>
      </c>
      <c r="C3609" t="s">
        <v>18471</v>
      </c>
      <c r="D3609" t="s">
        <v>18472</v>
      </c>
      <c r="E3609" t="s">
        <v>18472</v>
      </c>
      <c r="F3609" t="s">
        <v>1982</v>
      </c>
      <c r="G3609" s="14" t="s">
        <v>18473</v>
      </c>
      <c r="H3609">
        <v>2015</v>
      </c>
      <c r="I3609" t="s">
        <v>84</v>
      </c>
      <c r="J3609" t="s">
        <v>136</v>
      </c>
      <c r="K3609">
        <f>IFERROR(VALUE(LEFT(table_netflix[[#This Row],[duration (in min)]], LEN(table_netflix[[#This Row],[duration (in min)]])-4)),0)</f>
        <v>111</v>
      </c>
      <c r="L3609" t="s">
        <v>22</v>
      </c>
      <c r="M3609" t="s">
        <v>55</v>
      </c>
      <c r="O3609" t="str" cm="1">
        <f t="array" ref="O3609">_xlfn.IFS(table_netflix[[#This Row],[release_year]]&gt;=2018, "2018 &amp; after", TRUE, "Before 2018")</f>
        <v>Before 2018</v>
      </c>
      <c r="P3609" s="12">
        <f>DATE(table_netflix[[#This Row],[release_year]],1,1)</f>
        <v>42005</v>
      </c>
      <c r="Q3609" s="12">
        <f t="shared" si="56"/>
        <v>42659</v>
      </c>
      <c r="R3609" s="12" t="str">
        <f>TEXT(table_netflix[[#This Row],[date_added_todate]], "mmm")</f>
        <v>Oct</v>
      </c>
      <c r="S3609" t="s">
        <v>18474</v>
      </c>
    </row>
    <row r="3610" spans="1:19" x14ac:dyDescent="0.3">
      <c r="A3610" t="s">
        <v>18475</v>
      </c>
      <c r="B3610" t="s">
        <v>15</v>
      </c>
      <c r="C3610" t="s">
        <v>18476</v>
      </c>
      <c r="D3610" t="s">
        <v>18477</v>
      </c>
      <c r="E3610" t="s">
        <v>18478</v>
      </c>
      <c r="F3610" t="s">
        <v>523</v>
      </c>
      <c r="G3610" s="14" t="s">
        <v>9538</v>
      </c>
      <c r="H3610">
        <v>2016</v>
      </c>
      <c r="I3610" t="s">
        <v>186</v>
      </c>
      <c r="J3610" t="s">
        <v>141</v>
      </c>
      <c r="K3610">
        <f>IFERROR(VALUE(LEFT(table_netflix[[#This Row],[duration (in min)]], LEN(table_netflix[[#This Row],[duration (in min)]])-4)),0)</f>
        <v>110</v>
      </c>
      <c r="L3610" t="s">
        <v>53</v>
      </c>
      <c r="O3610" t="str" cm="1">
        <f t="array" ref="O3610">_xlfn.IFS(table_netflix[[#This Row],[release_year]]&gt;=2018, "2018 &amp; after", TRUE, "Before 2018")</f>
        <v>Before 2018</v>
      </c>
      <c r="P3610" s="12">
        <f>DATE(table_netflix[[#This Row],[release_year]],1,1)</f>
        <v>42370</v>
      </c>
      <c r="Q3610" s="12">
        <f t="shared" si="56"/>
        <v>43814</v>
      </c>
      <c r="R3610" s="12" t="str">
        <f>TEXT(table_netflix[[#This Row],[date_added_todate]], "mmm")</f>
        <v>Dec</v>
      </c>
      <c r="S3610" t="s">
        <v>18479</v>
      </c>
    </row>
    <row r="3611" spans="1:19" x14ac:dyDescent="0.3">
      <c r="A3611" t="s">
        <v>18480</v>
      </c>
      <c r="B3611" t="s">
        <v>15</v>
      </c>
      <c r="C3611" t="s">
        <v>18481</v>
      </c>
      <c r="D3611" t="s">
        <v>13135</v>
      </c>
      <c r="E3611" t="s">
        <v>18482</v>
      </c>
      <c r="F3611" t="s">
        <v>39</v>
      </c>
      <c r="G3611" s="14" t="s">
        <v>15578</v>
      </c>
      <c r="H3611">
        <v>2016</v>
      </c>
      <c r="I3611" t="s">
        <v>62</v>
      </c>
      <c r="J3611" t="s">
        <v>418</v>
      </c>
      <c r="K3611">
        <f>IFERROR(VALUE(LEFT(table_netflix[[#This Row],[duration (in min)]], LEN(table_netflix[[#This Row],[duration (in min)]])-4)),0)</f>
        <v>142</v>
      </c>
      <c r="L3611" t="s">
        <v>144</v>
      </c>
      <c r="M3611" t="s">
        <v>55</v>
      </c>
      <c r="N3611" t="s">
        <v>127</v>
      </c>
      <c r="O3611" t="str" cm="1">
        <f t="array" ref="O3611">_xlfn.IFS(table_netflix[[#This Row],[release_year]]&gt;=2018, "2018 &amp; after", TRUE, "Before 2018")</f>
        <v>Before 2018</v>
      </c>
      <c r="P3611" s="12">
        <f>DATE(table_netflix[[#This Row],[release_year]],1,1)</f>
        <v>42370</v>
      </c>
      <c r="Q3611" s="12">
        <f t="shared" si="56"/>
        <v>43054</v>
      </c>
      <c r="R3611" s="12" t="str">
        <f>TEXT(table_netflix[[#This Row],[date_added_todate]], "mmm")</f>
        <v>Nov</v>
      </c>
      <c r="S3611" t="s">
        <v>18483</v>
      </c>
    </row>
    <row r="3612" spans="1:19" x14ac:dyDescent="0.3">
      <c r="A3612" t="s">
        <v>18484</v>
      </c>
      <c r="B3612" t="s">
        <v>15</v>
      </c>
      <c r="C3612" t="s">
        <v>18485</v>
      </c>
      <c r="D3612" t="s">
        <v>18486</v>
      </c>
      <c r="E3612" t="s">
        <v>18487</v>
      </c>
      <c r="F3612" t="s">
        <v>18</v>
      </c>
      <c r="G3612" s="14" t="s">
        <v>14252</v>
      </c>
      <c r="H3612">
        <v>2012</v>
      </c>
      <c r="I3612" t="s">
        <v>186</v>
      </c>
      <c r="J3612" t="s">
        <v>549</v>
      </c>
      <c r="K3612">
        <f>IFERROR(VALUE(LEFT(table_netflix[[#This Row],[duration (in min)]], LEN(table_netflix[[#This Row],[duration (in min)]])-4)),0)</f>
        <v>86</v>
      </c>
      <c r="L3612" t="s">
        <v>71</v>
      </c>
      <c r="M3612" t="s">
        <v>54</v>
      </c>
      <c r="O3612" t="str" cm="1">
        <f t="array" ref="O3612">_xlfn.IFS(table_netflix[[#This Row],[release_year]]&gt;=2018, "2018 &amp; after", TRUE, "Before 2018")</f>
        <v>Before 2018</v>
      </c>
      <c r="P3612" s="12">
        <f>DATE(table_netflix[[#This Row],[release_year]],1,1)</f>
        <v>40909</v>
      </c>
      <c r="Q3612" s="12">
        <f t="shared" si="56"/>
        <v>43296</v>
      </c>
      <c r="R3612" s="12" t="str">
        <f>TEXT(table_netflix[[#This Row],[date_added_todate]], "mmm")</f>
        <v>Jul</v>
      </c>
      <c r="S3612" t="s">
        <v>18488</v>
      </c>
    </row>
    <row r="3613" spans="1:19" x14ac:dyDescent="0.3">
      <c r="A3613" t="s">
        <v>18489</v>
      </c>
      <c r="B3613" t="s">
        <v>15</v>
      </c>
      <c r="C3613" t="s">
        <v>18490</v>
      </c>
      <c r="D3613" t="s">
        <v>18491</v>
      </c>
      <c r="F3613" t="s">
        <v>18</v>
      </c>
      <c r="G3613" s="14" t="s">
        <v>15397</v>
      </c>
      <c r="H3613">
        <v>2017</v>
      </c>
      <c r="I3613" t="s">
        <v>27</v>
      </c>
      <c r="J3613" t="s">
        <v>232</v>
      </c>
      <c r="K3613">
        <f>IFERROR(VALUE(LEFT(table_netflix[[#This Row],[duration (in min)]], LEN(table_netflix[[#This Row],[duration (in min)]])-4)),0)</f>
        <v>93</v>
      </c>
      <c r="L3613" t="s">
        <v>22</v>
      </c>
      <c r="O3613" t="str" cm="1">
        <f t="array" ref="O3613">_xlfn.IFS(table_netflix[[#This Row],[release_year]]&gt;=2018, "2018 &amp; after", TRUE, "Before 2018")</f>
        <v>Before 2018</v>
      </c>
      <c r="P3613" s="12">
        <f>DATE(table_netflix[[#This Row],[release_year]],1,1)</f>
        <v>42736</v>
      </c>
      <c r="Q3613" s="12">
        <f t="shared" si="56"/>
        <v>43094</v>
      </c>
      <c r="R3613" s="12" t="str">
        <f>TEXT(table_netflix[[#This Row],[date_added_todate]], "mmm")</f>
        <v>Dec</v>
      </c>
      <c r="S3613" t="s">
        <v>18492</v>
      </c>
    </row>
    <row r="3614" spans="1:19" x14ac:dyDescent="0.3">
      <c r="A3614" t="s">
        <v>18493</v>
      </c>
      <c r="B3614" t="s">
        <v>15</v>
      </c>
      <c r="C3614" t="s">
        <v>18494</v>
      </c>
      <c r="D3614" t="s">
        <v>1931</v>
      </c>
      <c r="E3614" t="s">
        <v>18495</v>
      </c>
      <c r="F3614" t="s">
        <v>18</v>
      </c>
      <c r="G3614" s="14" t="s">
        <v>8839</v>
      </c>
      <c r="H3614">
        <v>2013</v>
      </c>
      <c r="I3614" t="s">
        <v>186</v>
      </c>
      <c r="J3614" t="s">
        <v>549</v>
      </c>
      <c r="K3614">
        <f>IFERROR(VALUE(LEFT(table_netflix[[#This Row],[duration (in min)]], LEN(table_netflix[[#This Row],[duration (in min)]])-4)),0)</f>
        <v>86</v>
      </c>
      <c r="L3614" t="s">
        <v>71</v>
      </c>
      <c r="M3614" t="s">
        <v>168</v>
      </c>
      <c r="O3614" t="str" cm="1">
        <f t="array" ref="O3614">_xlfn.IFS(table_netflix[[#This Row],[release_year]]&gt;=2018, "2018 &amp; after", TRUE, "Before 2018")</f>
        <v>Before 2018</v>
      </c>
      <c r="P3614" s="12">
        <f>DATE(table_netflix[[#This Row],[release_year]],1,1)</f>
        <v>41275</v>
      </c>
      <c r="Q3614" s="12">
        <f t="shared" si="56"/>
        <v>43882</v>
      </c>
      <c r="R3614" s="12" t="str">
        <f>TEXT(table_netflix[[#This Row],[date_added_todate]], "mmm")</f>
        <v>Feb</v>
      </c>
      <c r="S3614" t="s">
        <v>18496</v>
      </c>
    </row>
    <row r="3615" spans="1:19" x14ac:dyDescent="0.3">
      <c r="A3615" t="s">
        <v>18497</v>
      </c>
      <c r="B3615" t="s">
        <v>15</v>
      </c>
      <c r="C3615" t="s">
        <v>18498</v>
      </c>
      <c r="D3615" t="s">
        <v>18499</v>
      </c>
      <c r="E3615" t="s">
        <v>18500</v>
      </c>
      <c r="F3615" t="s">
        <v>18</v>
      </c>
      <c r="G3615" s="14" t="s">
        <v>10604</v>
      </c>
      <c r="H3615">
        <v>2019</v>
      </c>
      <c r="I3615" t="s">
        <v>62</v>
      </c>
      <c r="J3615" t="s">
        <v>327</v>
      </c>
      <c r="K3615">
        <f>IFERROR(VALUE(LEFT(table_netflix[[#This Row],[duration (in min)]], LEN(table_netflix[[#This Row],[duration (in min)]])-4)),0)</f>
        <v>80</v>
      </c>
      <c r="L3615" t="s">
        <v>126</v>
      </c>
      <c r="M3615" t="s">
        <v>54</v>
      </c>
      <c r="O3615" t="str" cm="1">
        <f t="array" ref="O3615">_xlfn.IFS(table_netflix[[#This Row],[release_year]]&gt;=2018, "2018 &amp; after", TRUE, "Before 2018")</f>
        <v>2018 &amp; after</v>
      </c>
      <c r="P3615" s="12">
        <f>DATE(table_netflix[[#This Row],[release_year]],1,1)</f>
        <v>43466</v>
      </c>
      <c r="Q3615" s="12">
        <f t="shared" si="56"/>
        <v>43725</v>
      </c>
      <c r="R3615" s="12" t="str">
        <f>TEXT(table_netflix[[#This Row],[date_added_todate]], "mmm")</f>
        <v>Sep</v>
      </c>
      <c r="S3615" t="s">
        <v>18501</v>
      </c>
    </row>
    <row r="3616" spans="1:19" x14ac:dyDescent="0.3">
      <c r="A3616" t="s">
        <v>18502</v>
      </c>
      <c r="B3616" t="s">
        <v>15</v>
      </c>
      <c r="C3616" t="s">
        <v>18503</v>
      </c>
      <c r="D3616" t="s">
        <v>18504</v>
      </c>
      <c r="E3616" t="s">
        <v>18505</v>
      </c>
      <c r="F3616" t="s">
        <v>18</v>
      </c>
      <c r="G3616" s="14" t="s">
        <v>10074</v>
      </c>
      <c r="H3616">
        <v>2011</v>
      </c>
      <c r="I3616" t="s">
        <v>264</v>
      </c>
      <c r="J3616" t="s">
        <v>308</v>
      </c>
      <c r="K3616">
        <f>IFERROR(VALUE(LEFT(table_netflix[[#This Row],[duration (in min)]], LEN(table_netflix[[#This Row],[duration (in min)]])-4)),0)</f>
        <v>92</v>
      </c>
      <c r="L3616" t="s">
        <v>47</v>
      </c>
      <c r="M3616" t="s">
        <v>85</v>
      </c>
      <c r="N3616" t="s">
        <v>107</v>
      </c>
      <c r="O3616" t="str" cm="1">
        <f t="array" ref="O3616">_xlfn.IFS(table_netflix[[#This Row],[release_year]]&gt;=2018, "2018 &amp; after", TRUE, "Before 2018")</f>
        <v>Before 2018</v>
      </c>
      <c r="P3616" s="12">
        <f>DATE(table_netflix[[#This Row],[release_year]],1,1)</f>
        <v>40544</v>
      </c>
      <c r="Q3616" s="12">
        <f t="shared" si="56"/>
        <v>43773</v>
      </c>
      <c r="R3616" s="12" t="str">
        <f>TEXT(table_netflix[[#This Row],[date_added_todate]], "mmm")</f>
        <v>Nov</v>
      </c>
      <c r="S3616" t="s">
        <v>18506</v>
      </c>
    </row>
    <row r="3617" spans="1:19" x14ac:dyDescent="0.3">
      <c r="A3617" t="s">
        <v>18507</v>
      </c>
      <c r="B3617" t="s">
        <v>15</v>
      </c>
      <c r="C3617" t="s">
        <v>18508</v>
      </c>
      <c r="D3617" t="s">
        <v>18509</v>
      </c>
      <c r="E3617" t="s">
        <v>18510</v>
      </c>
      <c r="F3617" t="s">
        <v>18</v>
      </c>
      <c r="G3617" s="14" t="s">
        <v>16585</v>
      </c>
      <c r="H3617">
        <v>2016</v>
      </c>
      <c r="I3617" t="s">
        <v>186</v>
      </c>
      <c r="J3617" t="s">
        <v>152</v>
      </c>
      <c r="K3617">
        <f>IFERROR(VALUE(LEFT(table_netflix[[#This Row],[duration (in min)]], LEN(table_netflix[[#This Row],[duration (in min)]])-4)),0)</f>
        <v>96</v>
      </c>
      <c r="L3617" t="s">
        <v>93</v>
      </c>
      <c r="O3617" t="str" cm="1">
        <f t="array" ref="O3617">_xlfn.IFS(table_netflix[[#This Row],[release_year]]&gt;=2018, "2018 &amp; after", TRUE, "Before 2018")</f>
        <v>Before 2018</v>
      </c>
      <c r="P3617" s="12">
        <f>DATE(table_netflix[[#This Row],[release_year]],1,1)</f>
        <v>42370</v>
      </c>
      <c r="Q3617" s="12">
        <f t="shared" si="56"/>
        <v>42856</v>
      </c>
      <c r="R3617" s="12" t="str">
        <f>TEXT(table_netflix[[#This Row],[date_added_todate]], "mmm")</f>
        <v>May</v>
      </c>
      <c r="S3617" t="s">
        <v>18511</v>
      </c>
    </row>
    <row r="3618" spans="1:19" x14ac:dyDescent="0.3">
      <c r="A3618" t="s">
        <v>18512</v>
      </c>
      <c r="B3618" t="s">
        <v>15</v>
      </c>
      <c r="C3618" t="s">
        <v>18513</v>
      </c>
      <c r="D3618" t="s">
        <v>18514</v>
      </c>
      <c r="F3618" t="s">
        <v>18</v>
      </c>
      <c r="G3618" s="14" t="s">
        <v>13965</v>
      </c>
      <c r="H3618">
        <v>2018</v>
      </c>
      <c r="I3618" t="s">
        <v>27</v>
      </c>
      <c r="J3618" t="s">
        <v>293</v>
      </c>
      <c r="K3618">
        <f>IFERROR(VALUE(LEFT(table_netflix[[#This Row],[duration (in min)]], LEN(table_netflix[[#This Row],[duration (in min)]])-4)),0)</f>
        <v>87</v>
      </c>
      <c r="L3618" t="s">
        <v>22</v>
      </c>
      <c r="O3618" t="str" cm="1">
        <f t="array" ref="O3618">_xlfn.IFS(table_netflix[[#This Row],[release_year]]&gt;=2018, "2018 &amp; after", TRUE, "Before 2018")</f>
        <v>2018 &amp; after</v>
      </c>
      <c r="P3618" s="12">
        <f>DATE(table_netflix[[#This Row],[release_year]],1,1)</f>
        <v>43101</v>
      </c>
      <c r="Q3618" s="12">
        <f t="shared" si="56"/>
        <v>43339</v>
      </c>
      <c r="R3618" s="12" t="str">
        <f>TEXT(table_netflix[[#This Row],[date_added_todate]], "mmm")</f>
        <v>Aug</v>
      </c>
      <c r="S3618" t="s">
        <v>18515</v>
      </c>
    </row>
    <row r="3619" spans="1:19" x14ac:dyDescent="0.3">
      <c r="A3619" t="s">
        <v>18516</v>
      </c>
      <c r="B3619" t="s">
        <v>15</v>
      </c>
      <c r="C3619" t="s">
        <v>18517</v>
      </c>
      <c r="D3619" t="s">
        <v>11952</v>
      </c>
      <c r="E3619" t="s">
        <v>18518</v>
      </c>
      <c r="F3619" t="s">
        <v>1954</v>
      </c>
      <c r="G3619" s="14" t="s">
        <v>18519</v>
      </c>
      <c r="H3619">
        <v>2014</v>
      </c>
      <c r="I3619" t="s">
        <v>186</v>
      </c>
      <c r="J3619" t="s">
        <v>52</v>
      </c>
      <c r="K3619">
        <f>IFERROR(VALUE(LEFT(table_netflix[[#This Row],[duration (in min)]], LEN(table_netflix[[#This Row],[duration (in min)]])-4)),0)</f>
        <v>125</v>
      </c>
      <c r="L3619" t="s">
        <v>53</v>
      </c>
      <c r="M3619" t="s">
        <v>142</v>
      </c>
      <c r="O3619" t="str" cm="1">
        <f t="array" ref="O3619">_xlfn.IFS(table_netflix[[#This Row],[release_year]]&gt;=2018, "2018 &amp; after", TRUE, "Before 2018")</f>
        <v>Before 2018</v>
      </c>
      <c r="P3619" s="12">
        <f>DATE(table_netflix[[#This Row],[release_year]],1,1)</f>
        <v>41640</v>
      </c>
      <c r="Q3619" s="12">
        <f t="shared" si="56"/>
        <v>43303</v>
      </c>
      <c r="R3619" s="12" t="str">
        <f>TEXT(table_netflix[[#This Row],[date_added_todate]], "mmm")</f>
        <v>Jul</v>
      </c>
      <c r="S3619" t="s">
        <v>18520</v>
      </c>
    </row>
    <row r="3620" spans="1:19" x14ac:dyDescent="0.3">
      <c r="A3620" t="s">
        <v>18521</v>
      </c>
      <c r="B3620" t="s">
        <v>15</v>
      </c>
      <c r="C3620" t="s">
        <v>18522</v>
      </c>
      <c r="D3620" t="s">
        <v>18523</v>
      </c>
      <c r="F3620" t="s">
        <v>18</v>
      </c>
      <c r="G3620" s="14" t="s">
        <v>16631</v>
      </c>
      <c r="H3620">
        <v>2014</v>
      </c>
      <c r="I3620" t="s">
        <v>20</v>
      </c>
      <c r="J3620" t="s">
        <v>46</v>
      </c>
      <c r="K3620">
        <f>IFERROR(VALUE(LEFT(table_netflix[[#This Row],[duration (in min)]], LEN(table_netflix[[#This Row],[duration (in min)]])-4)),0)</f>
        <v>91</v>
      </c>
      <c r="L3620" t="s">
        <v>22</v>
      </c>
      <c r="O3620" t="str" cm="1">
        <f t="array" ref="O3620">_xlfn.IFS(table_netflix[[#This Row],[release_year]]&gt;=2018, "2018 &amp; after", TRUE, "Before 2018")</f>
        <v>Before 2018</v>
      </c>
      <c r="P3620" s="12">
        <f>DATE(table_netflix[[#This Row],[release_year]],1,1)</f>
        <v>41640</v>
      </c>
      <c r="Q3620" s="12">
        <f t="shared" si="56"/>
        <v>42853</v>
      </c>
      <c r="R3620" s="12" t="str">
        <f>TEXT(table_netflix[[#This Row],[date_added_todate]], "mmm")</f>
        <v>Apr</v>
      </c>
      <c r="S3620" t="s">
        <v>18524</v>
      </c>
    </row>
    <row r="3621" spans="1:19" x14ac:dyDescent="0.3">
      <c r="A3621" t="s">
        <v>18526</v>
      </c>
      <c r="B3621" t="s">
        <v>15</v>
      </c>
      <c r="C3621" t="s">
        <v>18527</v>
      </c>
      <c r="D3621" t="s">
        <v>12588</v>
      </c>
      <c r="E3621" t="s">
        <v>18528</v>
      </c>
      <c r="F3621" t="s">
        <v>18</v>
      </c>
      <c r="G3621" s="14" t="s">
        <v>9736</v>
      </c>
      <c r="H3621">
        <v>1998</v>
      </c>
      <c r="I3621" t="s">
        <v>20</v>
      </c>
      <c r="J3621" t="s">
        <v>457</v>
      </c>
      <c r="K3621">
        <f>IFERROR(VALUE(LEFT(table_netflix[[#This Row],[duration (in min)]], LEN(table_netflix[[#This Row],[duration (in min)]])-4)),0)</f>
        <v>82</v>
      </c>
      <c r="L3621" t="s">
        <v>71</v>
      </c>
      <c r="M3621" t="s">
        <v>406</v>
      </c>
      <c r="O3621" t="str" cm="1">
        <f t="array" ref="O3621">_xlfn.IFS(table_netflix[[#This Row],[release_year]]&gt;=2018, "2018 &amp; after", TRUE, "Before 2018")</f>
        <v>Before 2018</v>
      </c>
      <c r="P3621" s="12">
        <f>DATE(table_netflix[[#This Row],[release_year]],1,1)</f>
        <v>35796</v>
      </c>
      <c r="Q3621" s="12">
        <f t="shared" si="56"/>
        <v>43800</v>
      </c>
      <c r="R3621" s="12" t="str">
        <f>TEXT(table_netflix[[#This Row],[date_added_todate]], "mmm")</f>
        <v>Dec</v>
      </c>
      <c r="S3621" t="s">
        <v>18529</v>
      </c>
    </row>
    <row r="3622" spans="1:19" x14ac:dyDescent="0.3">
      <c r="A3622" t="s">
        <v>18530</v>
      </c>
      <c r="B3622" t="s">
        <v>15</v>
      </c>
      <c r="C3622" t="s">
        <v>18531</v>
      </c>
      <c r="D3622" t="s">
        <v>13877</v>
      </c>
      <c r="E3622" t="s">
        <v>18532</v>
      </c>
      <c r="F3622" t="s">
        <v>1982</v>
      </c>
      <c r="G3622" s="14" t="s">
        <v>17620</v>
      </c>
      <c r="H3622">
        <v>2015</v>
      </c>
      <c r="I3622" t="s">
        <v>27</v>
      </c>
      <c r="J3622" t="s">
        <v>136</v>
      </c>
      <c r="K3622">
        <f>IFERROR(VALUE(LEFT(table_netflix[[#This Row],[duration (in min)]], LEN(table_netflix[[#This Row],[duration (in min)]])-4)),0)</f>
        <v>111</v>
      </c>
      <c r="L3622" t="s">
        <v>53</v>
      </c>
      <c r="M3622" t="s">
        <v>55</v>
      </c>
      <c r="O3622" t="str" cm="1">
        <f t="array" ref="O3622">_xlfn.IFS(table_netflix[[#This Row],[release_year]]&gt;=2018, "2018 &amp; after", TRUE, "Before 2018")</f>
        <v>Before 2018</v>
      </c>
      <c r="P3622" s="12">
        <f>DATE(table_netflix[[#This Row],[release_year]],1,1)</f>
        <v>42005</v>
      </c>
      <c r="Q3622" s="12">
        <f t="shared" si="56"/>
        <v>42614</v>
      </c>
      <c r="R3622" s="12" t="str">
        <f>TEXT(table_netflix[[#This Row],[date_added_todate]], "mmm")</f>
        <v>Sep</v>
      </c>
      <c r="S3622" t="s">
        <v>18533</v>
      </c>
    </row>
    <row r="3623" spans="1:19" x14ac:dyDescent="0.3">
      <c r="A3623" t="s">
        <v>18534</v>
      </c>
      <c r="B3623" t="s">
        <v>15</v>
      </c>
      <c r="C3623" t="s">
        <v>18535</v>
      </c>
      <c r="D3623" t="s">
        <v>18536</v>
      </c>
      <c r="E3623" t="s">
        <v>18537</v>
      </c>
      <c r="F3623" t="s">
        <v>61</v>
      </c>
      <c r="G3623" s="14" t="s">
        <v>16685</v>
      </c>
      <c r="H3623">
        <v>2015</v>
      </c>
      <c r="I3623" t="s">
        <v>27</v>
      </c>
      <c r="J3623" t="s">
        <v>308</v>
      </c>
      <c r="K3623">
        <f>IFERROR(VALUE(LEFT(table_netflix[[#This Row],[duration (in min)]], LEN(table_netflix[[#This Row],[duration (in min)]])-4)),0)</f>
        <v>92</v>
      </c>
      <c r="L3623" t="s">
        <v>53</v>
      </c>
      <c r="M3623" t="s">
        <v>142</v>
      </c>
      <c r="O3623" t="str" cm="1">
        <f t="array" ref="O3623">_xlfn.IFS(table_netflix[[#This Row],[release_year]]&gt;=2018, "2018 &amp; after", TRUE, "Before 2018")</f>
        <v>Before 2018</v>
      </c>
      <c r="P3623" s="12">
        <f>DATE(table_netflix[[#This Row],[release_year]],1,1)</f>
        <v>42005</v>
      </c>
      <c r="Q3623" s="12">
        <f t="shared" si="56"/>
        <v>42840</v>
      </c>
      <c r="R3623" s="12" t="str">
        <f>TEXT(table_netflix[[#This Row],[date_added_todate]], "mmm")</f>
        <v>Apr</v>
      </c>
      <c r="S3623" t="s">
        <v>18538</v>
      </c>
    </row>
    <row r="3624" spans="1:19" x14ac:dyDescent="0.3">
      <c r="A3624" t="s">
        <v>18539</v>
      </c>
      <c r="B3624" t="s">
        <v>15</v>
      </c>
      <c r="C3624" t="s">
        <v>18540</v>
      </c>
      <c r="D3624" t="s">
        <v>18541</v>
      </c>
      <c r="E3624" t="s">
        <v>18542</v>
      </c>
      <c r="F3624" t="s">
        <v>18</v>
      </c>
      <c r="G3624" s="14" t="s">
        <v>11280</v>
      </c>
      <c r="H3624">
        <v>2013</v>
      </c>
      <c r="I3624" t="s">
        <v>186</v>
      </c>
      <c r="J3624" t="s">
        <v>92</v>
      </c>
      <c r="K3624">
        <f>IFERROR(VALUE(LEFT(table_netflix[[#This Row],[duration (in min)]], LEN(table_netflix[[#This Row],[duration (in min)]])-4)),0)</f>
        <v>94</v>
      </c>
      <c r="L3624" t="s">
        <v>53</v>
      </c>
      <c r="M3624" t="s">
        <v>54</v>
      </c>
      <c r="N3624" t="s">
        <v>107</v>
      </c>
      <c r="O3624" t="str" cm="1">
        <f t="array" ref="O3624">_xlfn.IFS(table_netflix[[#This Row],[release_year]]&gt;=2018, "2018 &amp; after", TRUE, "Before 2018")</f>
        <v>Before 2018</v>
      </c>
      <c r="P3624" s="12">
        <f>DATE(table_netflix[[#This Row],[release_year]],1,1)</f>
        <v>41275</v>
      </c>
      <c r="Q3624" s="12">
        <f t="shared" si="56"/>
        <v>43622</v>
      </c>
      <c r="R3624" s="12" t="str">
        <f>TEXT(table_netflix[[#This Row],[date_added_todate]], "mmm")</f>
        <v>Jun</v>
      </c>
      <c r="S3624" t="s">
        <v>18543</v>
      </c>
    </row>
    <row r="3625" spans="1:19" x14ac:dyDescent="0.3">
      <c r="A3625" t="s">
        <v>18544</v>
      </c>
      <c r="B3625" t="s">
        <v>15</v>
      </c>
      <c r="C3625" t="s">
        <v>18545</v>
      </c>
      <c r="D3625" t="s">
        <v>7403</v>
      </c>
      <c r="E3625" t="s">
        <v>18546</v>
      </c>
      <c r="F3625" t="s">
        <v>18</v>
      </c>
      <c r="G3625" s="14" t="s">
        <v>6229</v>
      </c>
      <c r="H3625">
        <v>2011</v>
      </c>
      <c r="I3625" t="s">
        <v>84</v>
      </c>
      <c r="J3625" t="s">
        <v>46</v>
      </c>
      <c r="K3625">
        <f>IFERROR(VALUE(LEFT(table_netflix[[#This Row],[duration (in min)]], LEN(table_netflix[[#This Row],[duration (in min)]])-4)),0)</f>
        <v>91</v>
      </c>
      <c r="L3625" t="s">
        <v>47</v>
      </c>
      <c r="M3625" t="s">
        <v>72</v>
      </c>
      <c r="N3625" t="s">
        <v>107</v>
      </c>
      <c r="O3625" t="str" cm="1">
        <f t="array" ref="O3625">_xlfn.IFS(table_netflix[[#This Row],[release_year]]&gt;=2018, "2018 &amp; after", TRUE, "Before 2018")</f>
        <v>Before 2018</v>
      </c>
      <c r="P3625" s="12">
        <f>DATE(table_netflix[[#This Row],[release_year]],1,1)</f>
        <v>40544</v>
      </c>
      <c r="Q3625" s="12">
        <f t="shared" si="56"/>
        <v>44071</v>
      </c>
      <c r="R3625" s="12" t="str">
        <f>TEXT(table_netflix[[#This Row],[date_added_todate]], "mmm")</f>
        <v>Aug</v>
      </c>
      <c r="S3625" t="s">
        <v>18547</v>
      </c>
    </row>
    <row r="3626" spans="1:19" x14ac:dyDescent="0.3">
      <c r="A3626" t="s">
        <v>18548</v>
      </c>
      <c r="B3626" t="s">
        <v>15</v>
      </c>
      <c r="C3626" t="s">
        <v>18549</v>
      </c>
      <c r="D3626" t="s">
        <v>18550</v>
      </c>
      <c r="E3626" t="s">
        <v>18551</v>
      </c>
      <c r="F3626" t="s">
        <v>523</v>
      </c>
      <c r="G3626" s="14" t="s">
        <v>18082</v>
      </c>
      <c r="H3626">
        <v>2011</v>
      </c>
      <c r="I3626" t="s">
        <v>18220</v>
      </c>
      <c r="J3626" t="s">
        <v>5607</v>
      </c>
      <c r="K3626">
        <f>IFERROR(VALUE(LEFT(table_netflix[[#This Row],[duration (in min)]], LEN(table_netflix[[#This Row],[duration (in min)]])-4)),0)</f>
        <v>44</v>
      </c>
      <c r="L3626" t="s">
        <v>852</v>
      </c>
      <c r="O3626" t="str" cm="1">
        <f t="array" ref="O3626">_xlfn.IFS(table_netflix[[#This Row],[release_year]]&gt;=2018, "2018 &amp; after", TRUE, "Before 2018")</f>
        <v>Before 2018</v>
      </c>
      <c r="P3626" s="12">
        <f>DATE(table_netflix[[#This Row],[release_year]],1,1)</f>
        <v>40544</v>
      </c>
      <c r="Q3626" s="12">
        <f t="shared" si="56"/>
        <v>41579</v>
      </c>
      <c r="R3626" s="12" t="str">
        <f>TEXT(table_netflix[[#This Row],[date_added_todate]], "mmm")</f>
        <v>Nov</v>
      </c>
      <c r="S3626" t="s">
        <v>18552</v>
      </c>
    </row>
    <row r="3627" spans="1:19" x14ac:dyDescent="0.3">
      <c r="A3627" t="s">
        <v>18553</v>
      </c>
      <c r="B3627" t="s">
        <v>15</v>
      </c>
      <c r="C3627" t="s">
        <v>18554</v>
      </c>
      <c r="D3627" t="s">
        <v>18555</v>
      </c>
      <c r="E3627" t="s">
        <v>18556</v>
      </c>
      <c r="F3627" t="s">
        <v>39</v>
      </c>
      <c r="G3627" s="14" t="s">
        <v>15731</v>
      </c>
      <c r="H3627">
        <v>2016</v>
      </c>
      <c r="I3627" t="s">
        <v>27</v>
      </c>
      <c r="J3627" t="s">
        <v>399</v>
      </c>
      <c r="K3627">
        <f>IFERROR(VALUE(LEFT(table_netflix[[#This Row],[duration (in min)]], LEN(table_netflix[[#This Row],[duration (in min)]])-4)),0)</f>
        <v>108</v>
      </c>
      <c r="L3627" t="s">
        <v>294</v>
      </c>
      <c r="M3627" t="s">
        <v>142</v>
      </c>
      <c r="O3627" t="str" cm="1">
        <f t="array" ref="O3627">_xlfn.IFS(table_netflix[[#This Row],[release_year]]&gt;=2018, "2018 &amp; after", TRUE, "Before 2018")</f>
        <v>Before 2018</v>
      </c>
      <c r="P3627" s="12">
        <f>DATE(table_netflix[[#This Row],[release_year]],1,1)</f>
        <v>42370</v>
      </c>
      <c r="Q3627" s="12">
        <f t="shared" si="56"/>
        <v>43023</v>
      </c>
      <c r="R3627" s="12" t="str">
        <f>TEXT(table_netflix[[#This Row],[date_added_todate]], "mmm")</f>
        <v>Oct</v>
      </c>
      <c r="S3627" t="s">
        <v>18557</v>
      </c>
    </row>
    <row r="3628" spans="1:19" x14ac:dyDescent="0.3">
      <c r="A3628" t="s">
        <v>18558</v>
      </c>
      <c r="B3628" t="s">
        <v>15</v>
      </c>
      <c r="C3628" t="s">
        <v>18559</v>
      </c>
      <c r="D3628" t="s">
        <v>18560</v>
      </c>
      <c r="E3628" t="s">
        <v>18561</v>
      </c>
      <c r="F3628" t="s">
        <v>18562</v>
      </c>
      <c r="G3628" s="14" t="s">
        <v>18563</v>
      </c>
      <c r="H3628">
        <v>2011</v>
      </c>
      <c r="I3628" t="s">
        <v>20</v>
      </c>
      <c r="J3628" t="s">
        <v>1221</v>
      </c>
      <c r="K3628">
        <f>IFERROR(VALUE(LEFT(table_netflix[[#This Row],[duration (in min)]], LEN(table_netflix[[#This Row],[duration (in min)]])-4)),0)</f>
        <v>123</v>
      </c>
      <c r="L3628" t="s">
        <v>53</v>
      </c>
      <c r="M3628" t="s">
        <v>55</v>
      </c>
      <c r="O3628" t="str" cm="1">
        <f t="array" ref="O3628">_xlfn.IFS(table_netflix[[#This Row],[release_year]]&gt;=2018, "2018 &amp; after", TRUE, "Before 2018")</f>
        <v>Before 2018</v>
      </c>
      <c r="P3628" s="12">
        <f>DATE(table_netflix[[#This Row],[release_year]],1,1)</f>
        <v>40544</v>
      </c>
      <c r="Q3628" s="12">
        <f t="shared" si="56"/>
        <v>43540</v>
      </c>
      <c r="R3628" s="12" t="str">
        <f>TEXT(table_netflix[[#This Row],[date_added_todate]], "mmm")</f>
        <v>Mar</v>
      </c>
      <c r="S3628" t="s">
        <v>18564</v>
      </c>
    </row>
    <row r="3629" spans="1:19" x14ac:dyDescent="0.3">
      <c r="A3629" t="s">
        <v>18565</v>
      </c>
      <c r="B3629" t="s">
        <v>15</v>
      </c>
      <c r="C3629" t="s">
        <v>18566</v>
      </c>
      <c r="D3629" t="s">
        <v>8125</v>
      </c>
      <c r="E3629" t="s">
        <v>18567</v>
      </c>
      <c r="F3629" t="s">
        <v>18</v>
      </c>
      <c r="G3629" s="14" t="s">
        <v>15292</v>
      </c>
      <c r="H3629">
        <v>2009</v>
      </c>
      <c r="I3629" t="s">
        <v>186</v>
      </c>
      <c r="J3629" t="s">
        <v>133</v>
      </c>
      <c r="K3629">
        <f>IFERROR(VALUE(LEFT(table_netflix[[#This Row],[duration (in min)]], LEN(table_netflix[[#This Row],[duration (in min)]])-4)),0)</f>
        <v>106</v>
      </c>
      <c r="L3629" t="s">
        <v>71</v>
      </c>
      <c r="M3629" t="s">
        <v>54</v>
      </c>
      <c r="O3629" t="str" cm="1">
        <f t="array" ref="O3629">_xlfn.IFS(table_netflix[[#This Row],[release_year]]&gt;=2018, "2018 &amp; after", TRUE, "Before 2018")</f>
        <v>Before 2018</v>
      </c>
      <c r="P3629" s="12">
        <f>DATE(table_netflix[[#This Row],[release_year]],1,1)</f>
        <v>39814</v>
      </c>
      <c r="Q3629" s="12">
        <f t="shared" si="56"/>
        <v>43116</v>
      </c>
      <c r="R3629" s="12" t="str">
        <f>TEXT(table_netflix[[#This Row],[date_added_todate]], "mmm")</f>
        <v>Jan</v>
      </c>
      <c r="S3629" t="s">
        <v>18568</v>
      </c>
    </row>
    <row r="3630" spans="1:19" x14ac:dyDescent="0.3">
      <c r="A3630" t="s">
        <v>18569</v>
      </c>
      <c r="B3630" t="s">
        <v>15</v>
      </c>
      <c r="C3630" t="s">
        <v>18570</v>
      </c>
      <c r="D3630" t="s">
        <v>18571</v>
      </c>
      <c r="E3630" t="s">
        <v>18572</v>
      </c>
      <c r="F3630" t="s">
        <v>18</v>
      </c>
      <c r="G3630" s="14" t="s">
        <v>16124</v>
      </c>
      <c r="H3630">
        <v>2015</v>
      </c>
      <c r="I3630" t="s">
        <v>84</v>
      </c>
      <c r="J3630" t="s">
        <v>583</v>
      </c>
      <c r="K3630">
        <f>IFERROR(VALUE(LEFT(table_netflix[[#This Row],[duration (in min)]], LEN(table_netflix[[#This Row],[duration (in min)]])-4)),0)</f>
        <v>89</v>
      </c>
      <c r="L3630" t="s">
        <v>53</v>
      </c>
      <c r="M3630" t="s">
        <v>54</v>
      </c>
      <c r="O3630" t="str" cm="1">
        <f t="array" ref="O3630">_xlfn.IFS(table_netflix[[#This Row],[release_year]]&gt;=2018, "2018 &amp; after", TRUE, "Before 2018")</f>
        <v>Before 2018</v>
      </c>
      <c r="P3630" s="12">
        <f>DATE(table_netflix[[#This Row],[release_year]],1,1)</f>
        <v>42005</v>
      </c>
      <c r="Q3630" s="12">
        <f t="shared" si="56"/>
        <v>42948</v>
      </c>
      <c r="R3630" s="12" t="str">
        <f>TEXT(table_netflix[[#This Row],[date_added_todate]], "mmm")</f>
        <v>Aug</v>
      </c>
      <c r="S3630" t="s">
        <v>18573</v>
      </c>
    </row>
    <row r="3631" spans="1:19" x14ac:dyDescent="0.3">
      <c r="A3631" t="s">
        <v>18574</v>
      </c>
      <c r="B3631" t="s">
        <v>15</v>
      </c>
      <c r="C3631" t="s">
        <v>18575</v>
      </c>
      <c r="D3631" t="s">
        <v>18576</v>
      </c>
      <c r="E3631" t="s">
        <v>18577</v>
      </c>
      <c r="F3631" t="s">
        <v>909</v>
      </c>
      <c r="G3631" s="14" t="s">
        <v>10226</v>
      </c>
      <c r="H3631">
        <v>2015</v>
      </c>
      <c r="I3631" t="s">
        <v>20</v>
      </c>
      <c r="J3631" t="s">
        <v>174</v>
      </c>
      <c r="K3631">
        <f>IFERROR(VALUE(LEFT(table_netflix[[#This Row],[duration (in min)]], LEN(table_netflix[[#This Row],[duration (in min)]])-4)),0)</f>
        <v>98</v>
      </c>
      <c r="L3631" t="s">
        <v>53</v>
      </c>
      <c r="M3631" t="s">
        <v>55</v>
      </c>
      <c r="O3631" t="str" cm="1">
        <f t="array" ref="O3631">_xlfn.IFS(table_netflix[[#This Row],[release_year]]&gt;=2018, "2018 &amp; after", TRUE, "Before 2018")</f>
        <v>Before 2018</v>
      </c>
      <c r="P3631" s="12">
        <f>DATE(table_netflix[[#This Row],[release_year]],1,1)</f>
        <v>42005</v>
      </c>
      <c r="Q3631" s="12">
        <f t="shared" si="56"/>
        <v>43763</v>
      </c>
      <c r="R3631" s="12" t="str">
        <f>TEXT(table_netflix[[#This Row],[date_added_todate]], "mmm")</f>
        <v>Oct</v>
      </c>
      <c r="S3631" t="s">
        <v>18578</v>
      </c>
    </row>
    <row r="3632" spans="1:19" x14ac:dyDescent="0.3">
      <c r="A3632" t="s">
        <v>18579</v>
      </c>
      <c r="B3632" t="s">
        <v>15</v>
      </c>
      <c r="C3632" t="s">
        <v>18580</v>
      </c>
      <c r="D3632" t="s">
        <v>18581</v>
      </c>
      <c r="E3632" t="s">
        <v>18582</v>
      </c>
      <c r="F3632" t="s">
        <v>18</v>
      </c>
      <c r="G3632" s="14" t="s">
        <v>4674</v>
      </c>
      <c r="H3632">
        <v>1996</v>
      </c>
      <c r="I3632" t="s">
        <v>186</v>
      </c>
      <c r="J3632" t="s">
        <v>399</v>
      </c>
      <c r="K3632">
        <f>IFERROR(VALUE(LEFT(table_netflix[[#This Row],[duration (in min)]], LEN(table_netflix[[#This Row],[duration (in min)]])-4)),0)</f>
        <v>108</v>
      </c>
      <c r="L3632" t="s">
        <v>71</v>
      </c>
      <c r="M3632" t="s">
        <v>107</v>
      </c>
      <c r="O3632" t="str" cm="1">
        <f t="array" ref="O3632">_xlfn.IFS(table_netflix[[#This Row],[release_year]]&gt;=2018, "2018 &amp; after", TRUE, "Before 2018")</f>
        <v>Before 2018</v>
      </c>
      <c r="P3632" s="12">
        <f>DATE(table_netflix[[#This Row],[release_year]],1,1)</f>
        <v>35065</v>
      </c>
      <c r="Q3632" s="12">
        <f t="shared" si="56"/>
        <v>44166</v>
      </c>
      <c r="R3632" s="12" t="str">
        <f>TEXT(table_netflix[[#This Row],[date_added_todate]], "mmm")</f>
        <v>Dec</v>
      </c>
      <c r="S3632" t="s">
        <v>18583</v>
      </c>
    </row>
    <row r="3633" spans="1:19" x14ac:dyDescent="0.3">
      <c r="A3633" t="s">
        <v>18584</v>
      </c>
      <c r="B3633" t="s">
        <v>15</v>
      </c>
      <c r="C3633" t="s">
        <v>18585</v>
      </c>
      <c r="D3633" t="s">
        <v>4205</v>
      </c>
      <c r="E3633" t="s">
        <v>18586</v>
      </c>
      <c r="F3633" t="s">
        <v>18</v>
      </c>
      <c r="G3633" s="14" t="s">
        <v>6902</v>
      </c>
      <c r="H3633">
        <v>2012</v>
      </c>
      <c r="I3633" t="s">
        <v>20</v>
      </c>
      <c r="J3633" t="s">
        <v>308</v>
      </c>
      <c r="K3633">
        <f>IFERROR(VALUE(LEFT(table_netflix[[#This Row],[duration (in min)]], LEN(table_netflix[[#This Row],[duration (in min)]])-4)),0)</f>
        <v>92</v>
      </c>
      <c r="L3633" t="s">
        <v>71</v>
      </c>
      <c r="O3633" t="str" cm="1">
        <f t="array" ref="O3633">_xlfn.IFS(table_netflix[[#This Row],[release_year]]&gt;=2018, "2018 &amp; after", TRUE, "Before 2018")</f>
        <v>Before 2018</v>
      </c>
      <c r="P3633" s="12">
        <f>DATE(table_netflix[[#This Row],[release_year]],1,1)</f>
        <v>40909</v>
      </c>
      <c r="Q3633" s="12">
        <f t="shared" si="56"/>
        <v>44013</v>
      </c>
      <c r="R3633" s="12" t="str">
        <f>TEXT(table_netflix[[#This Row],[date_added_todate]], "mmm")</f>
        <v>Jul</v>
      </c>
      <c r="S3633" t="s">
        <v>18587</v>
      </c>
    </row>
    <row r="3634" spans="1:19" x14ac:dyDescent="0.3">
      <c r="A3634" t="s">
        <v>18588</v>
      </c>
      <c r="B3634" t="s">
        <v>15</v>
      </c>
      <c r="C3634" t="s">
        <v>18589</v>
      </c>
      <c r="D3634" t="s">
        <v>18590</v>
      </c>
      <c r="E3634" t="s">
        <v>18591</v>
      </c>
      <c r="F3634" t="s">
        <v>18</v>
      </c>
      <c r="G3634" s="14" t="s">
        <v>6902</v>
      </c>
      <c r="H3634">
        <v>2002</v>
      </c>
      <c r="I3634" t="s">
        <v>45</v>
      </c>
      <c r="J3634" t="s">
        <v>226</v>
      </c>
      <c r="K3634">
        <f>IFERROR(VALUE(LEFT(table_netflix[[#This Row],[duration (in min)]], LEN(table_netflix[[#This Row],[duration (in min)]])-4)),0)</f>
        <v>102</v>
      </c>
      <c r="L3634" t="s">
        <v>53</v>
      </c>
      <c r="M3634" t="s">
        <v>107</v>
      </c>
      <c r="O3634" t="str" cm="1">
        <f t="array" ref="O3634">_xlfn.IFS(table_netflix[[#This Row],[release_year]]&gt;=2018, "2018 &amp; after", TRUE, "Before 2018")</f>
        <v>Before 2018</v>
      </c>
      <c r="P3634" s="12">
        <f>DATE(table_netflix[[#This Row],[release_year]],1,1)</f>
        <v>37257</v>
      </c>
      <c r="Q3634" s="12">
        <f t="shared" si="56"/>
        <v>44013</v>
      </c>
      <c r="R3634" s="12" t="str">
        <f>TEXT(table_netflix[[#This Row],[date_added_todate]], "mmm")</f>
        <v>Jul</v>
      </c>
      <c r="S3634" t="s">
        <v>18592</v>
      </c>
    </row>
    <row r="3635" spans="1:19" x14ac:dyDescent="0.3">
      <c r="A3635" t="s">
        <v>18593</v>
      </c>
      <c r="B3635" t="s">
        <v>15</v>
      </c>
      <c r="C3635" t="s">
        <v>18594</v>
      </c>
      <c r="D3635" t="s">
        <v>6857</v>
      </c>
      <c r="E3635" t="s">
        <v>18595</v>
      </c>
      <c r="F3635" t="s">
        <v>39</v>
      </c>
      <c r="G3635" s="14" t="s">
        <v>13126</v>
      </c>
      <c r="H3635">
        <v>2008</v>
      </c>
      <c r="I3635" t="s">
        <v>27</v>
      </c>
      <c r="J3635" t="s">
        <v>118</v>
      </c>
      <c r="K3635">
        <f>IFERROR(VALUE(LEFT(table_netflix[[#This Row],[duration (in min)]], LEN(table_netflix[[#This Row],[duration (in min)]])-4)),0)</f>
        <v>103</v>
      </c>
      <c r="L3635" t="s">
        <v>144</v>
      </c>
      <c r="M3635" t="s">
        <v>72</v>
      </c>
      <c r="N3635" t="s">
        <v>55</v>
      </c>
      <c r="O3635" t="str" cm="1">
        <f t="array" ref="O3635">_xlfn.IFS(table_netflix[[#This Row],[release_year]]&gt;=2018, "2018 &amp; after", TRUE, "Before 2018")</f>
        <v>Before 2018</v>
      </c>
      <c r="P3635" s="12">
        <f>DATE(table_netflix[[#This Row],[release_year]],1,1)</f>
        <v>39448</v>
      </c>
      <c r="Q3635" s="12">
        <f t="shared" si="56"/>
        <v>43405</v>
      </c>
      <c r="R3635" s="12" t="str">
        <f>TEXT(table_netflix[[#This Row],[date_added_todate]], "mmm")</f>
        <v>Nov</v>
      </c>
      <c r="S3635" t="s">
        <v>18596</v>
      </c>
    </row>
    <row r="3636" spans="1:19" x14ac:dyDescent="0.3">
      <c r="A3636" t="s">
        <v>18597</v>
      </c>
      <c r="B3636" t="s">
        <v>15</v>
      </c>
      <c r="C3636" t="s">
        <v>18598</v>
      </c>
      <c r="D3636" t="s">
        <v>18599</v>
      </c>
      <c r="F3636" t="s">
        <v>18</v>
      </c>
      <c r="G3636" s="14" t="s">
        <v>15146</v>
      </c>
      <c r="H3636">
        <v>2017</v>
      </c>
      <c r="I3636" t="s">
        <v>62</v>
      </c>
      <c r="J3636" t="s">
        <v>46</v>
      </c>
      <c r="K3636">
        <f>IFERROR(VALUE(LEFT(table_netflix[[#This Row],[duration (in min)]], LEN(table_netflix[[#This Row],[duration (in min)]])-4)),0)</f>
        <v>91</v>
      </c>
      <c r="L3636" t="s">
        <v>22</v>
      </c>
      <c r="O3636" t="str" cm="1">
        <f t="array" ref="O3636">_xlfn.IFS(table_netflix[[#This Row],[release_year]]&gt;=2018, "2018 &amp; after", TRUE, "Before 2018")</f>
        <v>Before 2018</v>
      </c>
      <c r="P3636" s="12">
        <f>DATE(table_netflix[[#This Row],[release_year]],1,1)</f>
        <v>42736</v>
      </c>
      <c r="Q3636" s="12">
        <f t="shared" si="56"/>
        <v>43150</v>
      </c>
      <c r="R3636" s="12" t="str">
        <f>TEXT(table_netflix[[#This Row],[date_added_todate]], "mmm")</f>
        <v>Feb</v>
      </c>
      <c r="S3636" t="s">
        <v>18600</v>
      </c>
    </row>
    <row r="3637" spans="1:19" x14ac:dyDescent="0.3">
      <c r="A3637" t="s">
        <v>18601</v>
      </c>
      <c r="B3637" t="s">
        <v>15</v>
      </c>
      <c r="C3637" t="s">
        <v>18602</v>
      </c>
      <c r="D3637" t="s">
        <v>3778</v>
      </c>
      <c r="E3637" t="s">
        <v>18603</v>
      </c>
      <c r="F3637" t="s">
        <v>18</v>
      </c>
      <c r="G3637" s="14" t="s">
        <v>18604</v>
      </c>
      <c r="H3637">
        <v>2018</v>
      </c>
      <c r="I3637" t="s">
        <v>45</v>
      </c>
      <c r="J3637" t="s">
        <v>141</v>
      </c>
      <c r="K3637">
        <f>IFERROR(VALUE(LEFT(table_netflix[[#This Row],[duration (in min)]], LEN(table_netflix[[#This Row],[duration (in min)]])-4)),0)</f>
        <v>110</v>
      </c>
      <c r="L3637" t="s">
        <v>47</v>
      </c>
      <c r="O3637" t="str" cm="1">
        <f t="array" ref="O3637">_xlfn.IFS(table_netflix[[#This Row],[release_year]]&gt;=2018, "2018 &amp; after", TRUE, "Before 2018")</f>
        <v>2018 &amp; after</v>
      </c>
      <c r="P3637" s="12">
        <f>DATE(table_netflix[[#This Row],[release_year]],1,1)</f>
        <v>43101</v>
      </c>
      <c r="Q3637" s="12">
        <f t="shared" si="56"/>
        <v>43368</v>
      </c>
      <c r="R3637" s="12" t="str">
        <f>TEXT(table_netflix[[#This Row],[date_added_todate]], "mmm")</f>
        <v>Sep</v>
      </c>
      <c r="S3637" t="s">
        <v>18605</v>
      </c>
    </row>
    <row r="3638" spans="1:19" x14ac:dyDescent="0.3">
      <c r="A3638" t="s">
        <v>18606</v>
      </c>
      <c r="B3638" t="s">
        <v>15</v>
      </c>
      <c r="C3638" t="s">
        <v>18607</v>
      </c>
      <c r="D3638" t="s">
        <v>18608</v>
      </c>
      <c r="E3638" t="s">
        <v>18609</v>
      </c>
      <c r="F3638" t="s">
        <v>523</v>
      </c>
      <c r="G3638" s="14" t="s">
        <v>5652</v>
      </c>
      <c r="H3638">
        <v>2019</v>
      </c>
      <c r="I3638" t="s">
        <v>27</v>
      </c>
      <c r="J3638" t="s">
        <v>1955</v>
      </c>
      <c r="K3638">
        <f>IFERROR(VALUE(LEFT(table_netflix[[#This Row],[duration (in min)]], LEN(table_netflix[[#This Row],[duration (in min)]])-4)),0)</f>
        <v>77</v>
      </c>
      <c r="L3638" t="s">
        <v>126</v>
      </c>
      <c r="O3638" t="str" cm="1">
        <f t="array" ref="O3638">_xlfn.IFS(table_netflix[[#This Row],[release_year]]&gt;=2018, "2018 &amp; after", TRUE, "Before 2018")</f>
        <v>2018 &amp; after</v>
      </c>
      <c r="P3638" s="12">
        <f>DATE(table_netflix[[#This Row],[release_year]],1,1)</f>
        <v>43466</v>
      </c>
      <c r="Q3638" s="12">
        <f t="shared" si="56"/>
        <v>44105</v>
      </c>
      <c r="R3638" s="12" t="str">
        <f>TEXT(table_netflix[[#This Row],[date_added_todate]], "mmm")</f>
        <v>Oct</v>
      </c>
      <c r="S3638" t="s">
        <v>18610</v>
      </c>
    </row>
    <row r="3639" spans="1:19" x14ac:dyDescent="0.3">
      <c r="A3639" t="s">
        <v>18611</v>
      </c>
      <c r="B3639" t="s">
        <v>15</v>
      </c>
      <c r="C3639" t="s">
        <v>18612</v>
      </c>
      <c r="D3639" t="s">
        <v>18613</v>
      </c>
      <c r="E3639" t="s">
        <v>18614</v>
      </c>
      <c r="F3639" t="s">
        <v>18</v>
      </c>
      <c r="G3639" s="14" t="s">
        <v>11867</v>
      </c>
      <c r="H3639">
        <v>2018</v>
      </c>
      <c r="I3639" t="s">
        <v>45</v>
      </c>
      <c r="J3639" t="s">
        <v>203</v>
      </c>
      <c r="K3639">
        <f>IFERROR(VALUE(LEFT(table_netflix[[#This Row],[duration (in min)]], LEN(table_netflix[[#This Row],[duration (in min)]])-4)),0)</f>
        <v>99</v>
      </c>
      <c r="L3639" t="s">
        <v>144</v>
      </c>
      <c r="M3639" t="s">
        <v>512</v>
      </c>
      <c r="N3639" t="s">
        <v>54</v>
      </c>
      <c r="O3639" t="str" cm="1">
        <f t="array" ref="O3639">_xlfn.IFS(table_netflix[[#This Row],[release_year]]&gt;=2018, "2018 &amp; after", TRUE, "Before 2018")</f>
        <v>2018 &amp; after</v>
      </c>
      <c r="P3639" s="12">
        <f>DATE(table_netflix[[#This Row],[release_year]],1,1)</f>
        <v>43101</v>
      </c>
      <c r="Q3639" s="12">
        <f t="shared" si="56"/>
        <v>43544</v>
      </c>
      <c r="R3639" s="12" t="str">
        <f>TEXT(table_netflix[[#This Row],[date_added_todate]], "mmm")</f>
        <v>Mar</v>
      </c>
      <c r="S3639" t="s">
        <v>18615</v>
      </c>
    </row>
    <row r="3640" spans="1:19" x14ac:dyDescent="0.3">
      <c r="A3640" t="s">
        <v>18616</v>
      </c>
      <c r="B3640" t="s">
        <v>15</v>
      </c>
      <c r="C3640" t="s">
        <v>18617</v>
      </c>
      <c r="D3640" t="s">
        <v>2701</v>
      </c>
      <c r="E3640" t="s">
        <v>18618</v>
      </c>
      <c r="F3640" t="s">
        <v>95</v>
      </c>
      <c r="G3640" s="14" t="s">
        <v>18619</v>
      </c>
      <c r="H3640">
        <v>2011</v>
      </c>
      <c r="I3640" t="s">
        <v>27</v>
      </c>
      <c r="J3640" t="s">
        <v>194</v>
      </c>
      <c r="K3640">
        <f>IFERROR(VALUE(LEFT(table_netflix[[#This Row],[duration (in min)]], LEN(table_netflix[[#This Row],[duration (in min)]])-4)),0)</f>
        <v>122</v>
      </c>
      <c r="L3640" t="s">
        <v>53</v>
      </c>
      <c r="M3640" t="s">
        <v>55</v>
      </c>
      <c r="N3640" t="s">
        <v>107</v>
      </c>
      <c r="O3640" t="str" cm="1">
        <f t="array" ref="O3640">_xlfn.IFS(table_netflix[[#This Row],[release_year]]&gt;=2018, "2018 &amp; after", TRUE, "Before 2018")</f>
        <v>Before 2018</v>
      </c>
      <c r="P3640" s="12">
        <f>DATE(table_netflix[[#This Row],[release_year]],1,1)</f>
        <v>40544</v>
      </c>
      <c r="Q3640" s="12">
        <f t="shared" si="56"/>
        <v>43194</v>
      </c>
      <c r="R3640" s="12" t="str">
        <f>TEXT(table_netflix[[#This Row],[date_added_todate]], "mmm")</f>
        <v>Apr</v>
      </c>
      <c r="S3640" t="s">
        <v>18620</v>
      </c>
    </row>
    <row r="3641" spans="1:19" x14ac:dyDescent="0.3">
      <c r="A3641" t="s">
        <v>18621</v>
      </c>
      <c r="B3641" t="s">
        <v>15</v>
      </c>
      <c r="C3641" t="s">
        <v>18622</v>
      </c>
      <c r="D3641" t="s">
        <v>18623</v>
      </c>
      <c r="E3641" t="s">
        <v>18624</v>
      </c>
      <c r="F3641" t="s">
        <v>39</v>
      </c>
      <c r="G3641" s="14" t="s">
        <v>14542</v>
      </c>
      <c r="H3641">
        <v>2017</v>
      </c>
      <c r="I3641" t="s">
        <v>27</v>
      </c>
      <c r="J3641" t="s">
        <v>714</v>
      </c>
      <c r="K3641">
        <f>IFERROR(VALUE(LEFT(table_netflix[[#This Row],[duration (in min)]], LEN(table_netflix[[#This Row],[duration (in min)]])-4)),0)</f>
        <v>150</v>
      </c>
      <c r="L3641" t="s">
        <v>71</v>
      </c>
      <c r="M3641" t="s">
        <v>55</v>
      </c>
      <c r="O3641" t="str" cm="1">
        <f t="array" ref="O3641">_xlfn.IFS(table_netflix[[#This Row],[release_year]]&gt;=2018, "2018 &amp; after", TRUE, "Before 2018")</f>
        <v>Before 2018</v>
      </c>
      <c r="P3641" s="12">
        <f>DATE(table_netflix[[#This Row],[release_year]],1,1)</f>
        <v>42736</v>
      </c>
      <c r="Q3641" s="12">
        <f t="shared" si="56"/>
        <v>43235</v>
      </c>
      <c r="R3641" s="12" t="str">
        <f>TEXT(table_netflix[[#This Row],[date_added_todate]], "mmm")</f>
        <v>May</v>
      </c>
      <c r="S3641" t="s">
        <v>18625</v>
      </c>
    </row>
    <row r="3642" spans="1:19" x14ac:dyDescent="0.3">
      <c r="A3642" t="s">
        <v>18626</v>
      </c>
      <c r="B3642" t="s">
        <v>15</v>
      </c>
      <c r="C3642" t="s">
        <v>18627</v>
      </c>
      <c r="D3642" t="s">
        <v>18628</v>
      </c>
      <c r="E3642" t="s">
        <v>18629</v>
      </c>
      <c r="F3642" t="s">
        <v>39</v>
      </c>
      <c r="G3642" s="14" t="s">
        <v>15354</v>
      </c>
      <c r="H3642">
        <v>2013</v>
      </c>
      <c r="I3642" t="s">
        <v>84</v>
      </c>
      <c r="J3642" t="s">
        <v>1474</v>
      </c>
      <c r="K3642">
        <f>IFERROR(VALUE(LEFT(table_netflix[[#This Row],[duration (in min)]], LEN(table_netflix[[#This Row],[duration (in min)]])-4)),0)</f>
        <v>126</v>
      </c>
      <c r="L3642" t="s">
        <v>71</v>
      </c>
      <c r="M3642" t="s">
        <v>72</v>
      </c>
      <c r="N3642" t="s">
        <v>55</v>
      </c>
      <c r="O3642" t="str" cm="1">
        <f t="array" ref="O3642">_xlfn.IFS(table_netflix[[#This Row],[release_year]]&gt;=2018, "2018 &amp; after", TRUE, "Before 2018")</f>
        <v>Before 2018</v>
      </c>
      <c r="P3642" s="12">
        <f>DATE(table_netflix[[#This Row],[release_year]],1,1)</f>
        <v>41275</v>
      </c>
      <c r="Q3642" s="12">
        <f t="shared" si="56"/>
        <v>43101</v>
      </c>
      <c r="R3642" s="12" t="str">
        <f>TEXT(table_netflix[[#This Row],[date_added_todate]], "mmm")</f>
        <v>Jan</v>
      </c>
      <c r="S3642" t="s">
        <v>18630</v>
      </c>
    </row>
    <row r="3643" spans="1:19" x14ac:dyDescent="0.3">
      <c r="A3643" t="s">
        <v>18631</v>
      </c>
      <c r="B3643" t="s">
        <v>15</v>
      </c>
      <c r="C3643" t="s">
        <v>18632</v>
      </c>
      <c r="D3643" t="s">
        <v>4108</v>
      </c>
      <c r="E3643" t="s">
        <v>18633</v>
      </c>
      <c r="F3643" t="s">
        <v>39</v>
      </c>
      <c r="G3643" s="14" t="s">
        <v>9392</v>
      </c>
      <c r="H3643">
        <v>2011</v>
      </c>
      <c r="I3643" t="s">
        <v>62</v>
      </c>
      <c r="J3643" t="s">
        <v>3097</v>
      </c>
      <c r="K3643">
        <f>IFERROR(VALUE(LEFT(table_netflix[[#This Row],[duration (in min)]], LEN(table_netflix[[#This Row],[duration (in min)]])-4)),0)</f>
        <v>164</v>
      </c>
      <c r="L3643" t="s">
        <v>53</v>
      </c>
      <c r="M3643" t="s">
        <v>55</v>
      </c>
      <c r="O3643" t="str" cm="1">
        <f t="array" ref="O3643">_xlfn.IFS(table_netflix[[#This Row],[release_year]]&gt;=2018, "2018 &amp; after", TRUE, "Before 2018")</f>
        <v>Before 2018</v>
      </c>
      <c r="P3643" s="12">
        <f>DATE(table_netflix[[#This Row],[release_year]],1,1)</f>
        <v>40544</v>
      </c>
      <c r="Q3643" s="12">
        <f t="shared" si="56"/>
        <v>43830</v>
      </c>
      <c r="R3643" s="12" t="str">
        <f>TEXT(table_netflix[[#This Row],[date_added_todate]], "mmm")</f>
        <v>Dec</v>
      </c>
      <c r="S3643" t="s">
        <v>18634</v>
      </c>
    </row>
    <row r="3644" spans="1:19" x14ac:dyDescent="0.3">
      <c r="A3644" t="s">
        <v>18635</v>
      </c>
      <c r="B3644" t="s">
        <v>15</v>
      </c>
      <c r="C3644" t="s">
        <v>18636</v>
      </c>
      <c r="D3644" t="s">
        <v>364</v>
      </c>
      <c r="E3644" t="s">
        <v>18637</v>
      </c>
      <c r="F3644" t="s">
        <v>39</v>
      </c>
      <c r="G3644" s="14" t="s">
        <v>18638</v>
      </c>
      <c r="H3644">
        <v>2010</v>
      </c>
      <c r="I3644" t="s">
        <v>62</v>
      </c>
      <c r="J3644" t="s">
        <v>187</v>
      </c>
      <c r="K3644">
        <f>IFERROR(VALUE(LEFT(table_netflix[[#This Row],[duration (in min)]], LEN(table_netflix[[#This Row],[duration (in min)]])-4)),0)</f>
        <v>115</v>
      </c>
      <c r="L3644" t="s">
        <v>53</v>
      </c>
      <c r="M3644" t="s">
        <v>55</v>
      </c>
      <c r="O3644" t="str" cm="1">
        <f t="array" ref="O3644">_xlfn.IFS(table_netflix[[#This Row],[release_year]]&gt;=2018, "2018 &amp; after", TRUE, "Before 2018")</f>
        <v>Before 2018</v>
      </c>
      <c r="P3644" s="12">
        <f>DATE(table_netflix[[#This Row],[release_year]],1,1)</f>
        <v>40179</v>
      </c>
      <c r="Q3644" s="12">
        <f t="shared" si="56"/>
        <v>43030</v>
      </c>
      <c r="R3644" s="12" t="str">
        <f>TEXT(table_netflix[[#This Row],[date_added_todate]], "mmm")</f>
        <v>Oct</v>
      </c>
      <c r="S3644" t="s">
        <v>18639</v>
      </c>
    </row>
    <row r="3645" spans="1:19" x14ac:dyDescent="0.3">
      <c r="A3645" t="s">
        <v>18640</v>
      </c>
      <c r="B3645" t="s">
        <v>15</v>
      </c>
      <c r="C3645" t="s">
        <v>18641</v>
      </c>
      <c r="D3645" t="s">
        <v>18642</v>
      </c>
      <c r="E3645" t="s">
        <v>18643</v>
      </c>
      <c r="F3645" t="s">
        <v>39</v>
      </c>
      <c r="G3645" s="14" t="s">
        <v>15354</v>
      </c>
      <c r="H3645">
        <v>2010</v>
      </c>
      <c r="I3645" t="s">
        <v>62</v>
      </c>
      <c r="J3645" t="s">
        <v>730</v>
      </c>
      <c r="K3645">
        <f>IFERROR(VALUE(LEFT(table_netflix[[#This Row],[duration (in min)]], LEN(table_netflix[[#This Row],[duration (in min)]])-4)),0)</f>
        <v>133</v>
      </c>
      <c r="L3645" t="s">
        <v>71</v>
      </c>
      <c r="M3645" t="s">
        <v>72</v>
      </c>
      <c r="N3645" t="s">
        <v>55</v>
      </c>
      <c r="O3645" t="str" cm="1">
        <f t="array" ref="O3645">_xlfn.IFS(table_netflix[[#This Row],[release_year]]&gt;=2018, "2018 &amp; after", TRUE, "Before 2018")</f>
        <v>Before 2018</v>
      </c>
      <c r="P3645" s="12">
        <f>DATE(table_netflix[[#This Row],[release_year]],1,1)</f>
        <v>40179</v>
      </c>
      <c r="Q3645" s="12">
        <f t="shared" si="56"/>
        <v>43101</v>
      </c>
      <c r="R3645" s="12" t="str">
        <f>TEXT(table_netflix[[#This Row],[date_added_todate]], "mmm")</f>
        <v>Jan</v>
      </c>
      <c r="S3645" t="s">
        <v>18644</v>
      </c>
    </row>
    <row r="3646" spans="1:19" x14ac:dyDescent="0.3">
      <c r="A3646" t="s">
        <v>18645</v>
      </c>
      <c r="B3646" t="s">
        <v>15</v>
      </c>
      <c r="C3646" t="s">
        <v>18646</v>
      </c>
      <c r="D3646" t="s">
        <v>18213</v>
      </c>
      <c r="E3646" t="s">
        <v>18647</v>
      </c>
      <c r="F3646" t="s">
        <v>39</v>
      </c>
      <c r="G3646" s="14" t="s">
        <v>16585</v>
      </c>
      <c r="H3646">
        <v>2015</v>
      </c>
      <c r="I3646" t="s">
        <v>84</v>
      </c>
      <c r="J3646" t="s">
        <v>81</v>
      </c>
      <c r="K3646">
        <f>IFERROR(VALUE(LEFT(table_netflix[[#This Row],[duration (in min)]], LEN(table_netflix[[#This Row],[duration (in min)]])-4)),0)</f>
        <v>127</v>
      </c>
      <c r="L3646" t="s">
        <v>71</v>
      </c>
      <c r="M3646" t="s">
        <v>72</v>
      </c>
      <c r="N3646" t="s">
        <v>55</v>
      </c>
      <c r="O3646" t="str" cm="1">
        <f t="array" ref="O3646">_xlfn.IFS(table_netflix[[#This Row],[release_year]]&gt;=2018, "2018 &amp; after", TRUE, "Before 2018")</f>
        <v>Before 2018</v>
      </c>
      <c r="P3646" s="12">
        <f>DATE(table_netflix[[#This Row],[release_year]],1,1)</f>
        <v>42005</v>
      </c>
      <c r="Q3646" s="12">
        <f t="shared" si="56"/>
        <v>42856</v>
      </c>
      <c r="R3646" s="12" t="str">
        <f>TEXT(table_netflix[[#This Row],[date_added_todate]], "mmm")</f>
        <v>May</v>
      </c>
      <c r="S3646" t="s">
        <v>18648</v>
      </c>
    </row>
    <row r="3647" spans="1:19" x14ac:dyDescent="0.3">
      <c r="A3647" t="s">
        <v>18649</v>
      </c>
      <c r="B3647" t="s">
        <v>15</v>
      </c>
      <c r="C3647" t="s">
        <v>18650</v>
      </c>
      <c r="D3647" t="s">
        <v>10685</v>
      </c>
      <c r="E3647" t="s">
        <v>18651</v>
      </c>
      <c r="F3647" t="s">
        <v>39</v>
      </c>
      <c r="G3647" s="14" t="s">
        <v>14646</v>
      </c>
      <c r="H3647">
        <v>2016</v>
      </c>
      <c r="I3647" t="s">
        <v>62</v>
      </c>
      <c r="J3647" t="s">
        <v>1311</v>
      </c>
      <c r="K3647">
        <f>IFERROR(VALUE(LEFT(table_netflix[[#This Row],[duration (in min)]], LEN(table_netflix[[#This Row],[duration (in min)]])-4)),0)</f>
        <v>131</v>
      </c>
      <c r="L3647" t="s">
        <v>71</v>
      </c>
      <c r="M3647" t="s">
        <v>55</v>
      </c>
      <c r="N3647" t="s">
        <v>127</v>
      </c>
      <c r="O3647" t="str" cm="1">
        <f t="array" ref="O3647">_xlfn.IFS(table_netflix[[#This Row],[release_year]]&gt;=2018, "2018 &amp; after", TRUE, "Before 2018")</f>
        <v>Before 2018</v>
      </c>
      <c r="P3647" s="12">
        <f>DATE(table_netflix[[#This Row],[release_year]],1,1)</f>
        <v>42370</v>
      </c>
      <c r="Q3647" s="12">
        <f t="shared" si="56"/>
        <v>43221</v>
      </c>
      <c r="R3647" s="12" t="str">
        <f>TEXT(table_netflix[[#This Row],[date_added_todate]], "mmm")</f>
        <v>May</v>
      </c>
      <c r="S3647" t="s">
        <v>18652</v>
      </c>
    </row>
    <row r="3648" spans="1:19" x14ac:dyDescent="0.3">
      <c r="A3648" t="s">
        <v>18653</v>
      </c>
      <c r="B3648" t="s">
        <v>24</v>
      </c>
      <c r="C3648" t="s">
        <v>18654</v>
      </c>
      <c r="D3648" t="s">
        <v>3302</v>
      </c>
      <c r="E3648" t="s">
        <v>18655</v>
      </c>
      <c r="F3648" t="s">
        <v>331</v>
      </c>
      <c r="G3648" s="14" t="s">
        <v>18656</v>
      </c>
      <c r="H3648">
        <v>2017</v>
      </c>
      <c r="I3648" t="s">
        <v>84</v>
      </c>
      <c r="J3648" t="s">
        <v>28</v>
      </c>
      <c r="K3648">
        <f>IFERROR(VALUE(LEFT(table_netflix[[#This Row],[duration (in min)]], LEN(table_netflix[[#This Row],[duration (in min)]])-4)),0)</f>
        <v>0</v>
      </c>
      <c r="L3648" t="s">
        <v>29</v>
      </c>
      <c r="M3648" t="s">
        <v>295</v>
      </c>
      <c r="N3648" t="s">
        <v>1223</v>
      </c>
      <c r="O3648" t="str" cm="1">
        <f t="array" ref="O3648">_xlfn.IFS(table_netflix[[#This Row],[release_year]]&gt;=2018, "2018 &amp; after", TRUE, "Before 2018")</f>
        <v>Before 2018</v>
      </c>
      <c r="P3648" s="12">
        <f>DATE(table_netflix[[#This Row],[release_year]],1,1)</f>
        <v>42736</v>
      </c>
      <c r="Q3648" s="12">
        <f t="shared" si="56"/>
        <v>75502</v>
      </c>
      <c r="R3648" s="12" t="str">
        <f>TEXT(table_netflix[[#This Row],[date_added_todate]], "mmm")</f>
        <v>Sep</v>
      </c>
      <c r="S3648" t="s">
        <v>18657</v>
      </c>
    </row>
    <row r="3649" spans="1:19" x14ac:dyDescent="0.3">
      <c r="A3649" t="s">
        <v>18658</v>
      </c>
      <c r="B3649" t="s">
        <v>15</v>
      </c>
      <c r="C3649" t="s">
        <v>18659</v>
      </c>
      <c r="D3649" t="s">
        <v>18660</v>
      </c>
      <c r="E3649" t="s">
        <v>18661</v>
      </c>
      <c r="F3649" t="s">
        <v>18</v>
      </c>
      <c r="G3649" s="14" t="s">
        <v>18662</v>
      </c>
      <c r="H3649">
        <v>2012</v>
      </c>
      <c r="I3649" t="s">
        <v>139</v>
      </c>
      <c r="J3649" t="s">
        <v>5607</v>
      </c>
      <c r="K3649">
        <f>IFERROR(VALUE(LEFT(table_netflix[[#This Row],[duration (in min)]], LEN(table_netflix[[#This Row],[duration (in min)]])-4)),0)</f>
        <v>44</v>
      </c>
      <c r="L3649" t="s">
        <v>47</v>
      </c>
      <c r="M3649" t="s">
        <v>85</v>
      </c>
      <c r="O3649" t="str" cm="1">
        <f t="array" ref="O3649">_xlfn.IFS(table_netflix[[#This Row],[release_year]]&gt;=2018, "2018 &amp; after", TRUE, "Before 2018")</f>
        <v>Before 2018</v>
      </c>
      <c r="P3649" s="12">
        <f>DATE(table_netflix[[#This Row],[release_year]],1,1)</f>
        <v>40909</v>
      </c>
      <c r="Q3649" s="12">
        <f t="shared" si="56"/>
        <v>42418</v>
      </c>
      <c r="R3649" s="12" t="str">
        <f>TEXT(table_netflix[[#This Row],[date_added_todate]], "mmm")</f>
        <v>Feb</v>
      </c>
      <c r="S3649" t="s">
        <v>18663</v>
      </c>
    </row>
    <row r="3650" spans="1:19" x14ac:dyDescent="0.3">
      <c r="A3650" t="s">
        <v>18664</v>
      </c>
      <c r="B3650" t="s">
        <v>15</v>
      </c>
      <c r="C3650" t="s">
        <v>18665</v>
      </c>
      <c r="D3650" t="s">
        <v>1309</v>
      </c>
      <c r="E3650" t="s">
        <v>18666</v>
      </c>
      <c r="F3650" t="s">
        <v>61</v>
      </c>
      <c r="G3650" s="14" t="s">
        <v>12321</v>
      </c>
      <c r="H3650">
        <v>2002</v>
      </c>
      <c r="I3650" t="s">
        <v>20</v>
      </c>
      <c r="J3650" t="s">
        <v>511</v>
      </c>
      <c r="K3650">
        <f>IFERROR(VALUE(LEFT(table_netflix[[#This Row],[duration (in min)]], LEN(table_netflix[[#This Row],[duration (in min)]])-4)),0)</f>
        <v>101</v>
      </c>
      <c r="L3650" t="s">
        <v>71</v>
      </c>
      <c r="M3650" t="s">
        <v>72</v>
      </c>
      <c r="N3650" t="s">
        <v>55</v>
      </c>
      <c r="O3650" t="str" cm="1">
        <f t="array" ref="O3650">_xlfn.IFS(table_netflix[[#This Row],[release_year]]&gt;=2018, "2018 &amp; after", TRUE, "Before 2018")</f>
        <v>Before 2018</v>
      </c>
      <c r="P3650" s="12">
        <f>DATE(table_netflix[[#This Row],[release_year]],1,1)</f>
        <v>37257</v>
      </c>
      <c r="Q3650" s="12">
        <f t="shared" ref="Q3650:Q3713" si="57">IF(G3650&lt;&gt;"", DATE(RIGHT(G3650,4), MONTH(1 &amp; LEFT(G3650,FIND(" ",G3650)-1)), MID(G3650, FIND(" ", G3650)+1, FIND(",", G3650)-FIND(" ", G3650)-1)), "")</f>
        <v>43497</v>
      </c>
      <c r="R3650" s="12" t="str">
        <f>TEXT(table_netflix[[#This Row],[date_added_todate]], "mmm")</f>
        <v>Feb</v>
      </c>
      <c r="S3650" t="s">
        <v>18667</v>
      </c>
    </row>
    <row r="3651" spans="1:19" x14ac:dyDescent="0.3">
      <c r="A3651" t="s">
        <v>18668</v>
      </c>
      <c r="B3651" t="s">
        <v>15</v>
      </c>
      <c r="C3651" t="s">
        <v>18669</v>
      </c>
      <c r="D3651" t="s">
        <v>18670</v>
      </c>
      <c r="E3651" t="s">
        <v>18671</v>
      </c>
      <c r="F3651" t="s">
        <v>451</v>
      </c>
      <c r="G3651" s="14" t="s">
        <v>18672</v>
      </c>
      <c r="H3651">
        <v>2015</v>
      </c>
      <c r="I3651" t="s">
        <v>27</v>
      </c>
      <c r="J3651" t="s">
        <v>21</v>
      </c>
      <c r="K3651">
        <f>IFERROR(VALUE(LEFT(table_netflix[[#This Row],[duration (in min)]], LEN(table_netflix[[#This Row],[duration (in min)]])-4)),0)</f>
        <v>90</v>
      </c>
      <c r="L3651" t="s">
        <v>53</v>
      </c>
      <c r="M3651" t="s">
        <v>55</v>
      </c>
      <c r="O3651" t="str" cm="1">
        <f t="array" ref="O3651">_xlfn.IFS(table_netflix[[#This Row],[release_year]]&gt;=2018, "2018 &amp; after", TRUE, "Before 2018")</f>
        <v>Before 2018</v>
      </c>
      <c r="P3651" s="12">
        <f>DATE(table_netflix[[#This Row],[release_year]],1,1)</f>
        <v>42005</v>
      </c>
      <c r="Q3651" s="12">
        <f t="shared" si="57"/>
        <v>42607</v>
      </c>
      <c r="R3651" s="12" t="str">
        <f>TEXT(table_netflix[[#This Row],[date_added_todate]], "mmm")</f>
        <v>Aug</v>
      </c>
      <c r="S3651" t="s">
        <v>18673</v>
      </c>
    </row>
    <row r="3652" spans="1:19" x14ac:dyDescent="0.3">
      <c r="A3652" t="s">
        <v>18674</v>
      </c>
      <c r="B3652" t="s">
        <v>15</v>
      </c>
      <c r="C3652" t="s">
        <v>18675</v>
      </c>
      <c r="D3652" t="s">
        <v>18676</v>
      </c>
      <c r="E3652" t="s">
        <v>18677</v>
      </c>
      <c r="F3652" t="s">
        <v>90</v>
      </c>
      <c r="G3652" s="14" t="s">
        <v>16379</v>
      </c>
      <c r="H3652">
        <v>2016</v>
      </c>
      <c r="I3652" t="s">
        <v>27</v>
      </c>
      <c r="J3652" t="s">
        <v>583</v>
      </c>
      <c r="K3652">
        <f>IFERROR(VALUE(LEFT(table_netflix[[#This Row],[duration (in min)]], LEN(table_netflix[[#This Row],[duration (in min)]])-4)),0)</f>
        <v>89</v>
      </c>
      <c r="L3652" t="s">
        <v>71</v>
      </c>
      <c r="M3652" t="s">
        <v>72</v>
      </c>
      <c r="N3652" t="s">
        <v>55</v>
      </c>
      <c r="O3652" t="str" cm="1">
        <f t="array" ref="O3652">_xlfn.IFS(table_netflix[[#This Row],[release_year]]&gt;=2018, "2018 &amp; after", TRUE, "Before 2018")</f>
        <v>Before 2018</v>
      </c>
      <c r="P3652" s="12">
        <f>DATE(table_netflix[[#This Row],[release_year]],1,1)</f>
        <v>42370</v>
      </c>
      <c r="Q3652" s="12">
        <f t="shared" si="57"/>
        <v>42889</v>
      </c>
      <c r="R3652" s="12" t="str">
        <f>TEXT(table_netflix[[#This Row],[date_added_todate]], "mmm")</f>
        <v>Jun</v>
      </c>
      <c r="S3652" t="s">
        <v>18678</v>
      </c>
    </row>
    <row r="3653" spans="1:19" x14ac:dyDescent="0.3">
      <c r="A3653" t="s">
        <v>18679</v>
      </c>
      <c r="B3653" t="s">
        <v>15</v>
      </c>
      <c r="C3653" t="s">
        <v>18680</v>
      </c>
      <c r="D3653" t="s">
        <v>18681</v>
      </c>
      <c r="E3653" t="s">
        <v>18682</v>
      </c>
      <c r="F3653" t="s">
        <v>523</v>
      </c>
      <c r="G3653" s="14" t="s">
        <v>11749</v>
      </c>
      <c r="H3653">
        <v>2015</v>
      </c>
      <c r="I3653" t="s">
        <v>27</v>
      </c>
      <c r="J3653" t="s">
        <v>213</v>
      </c>
      <c r="K3653">
        <f>IFERROR(VALUE(LEFT(table_netflix[[#This Row],[duration (in min)]], LEN(table_netflix[[#This Row],[duration (in min)]])-4)),0)</f>
        <v>88</v>
      </c>
      <c r="L3653" t="s">
        <v>53</v>
      </c>
      <c r="M3653" t="s">
        <v>266</v>
      </c>
      <c r="O3653" t="str" cm="1">
        <f t="array" ref="O3653">_xlfn.IFS(table_netflix[[#This Row],[release_year]]&gt;=2018, "2018 &amp; after", TRUE, "Before 2018")</f>
        <v>Before 2018</v>
      </c>
      <c r="P3653" s="12">
        <f>DATE(table_netflix[[#This Row],[release_year]],1,1)</f>
        <v>42005</v>
      </c>
      <c r="Q3653" s="12">
        <f t="shared" si="57"/>
        <v>43556</v>
      </c>
      <c r="R3653" s="12" t="str">
        <f>TEXT(table_netflix[[#This Row],[date_added_todate]], "mmm")</f>
        <v>Apr</v>
      </c>
      <c r="S3653" t="s">
        <v>18683</v>
      </c>
    </row>
    <row r="3654" spans="1:19" x14ac:dyDescent="0.3">
      <c r="A3654" t="s">
        <v>18684</v>
      </c>
      <c r="B3654" t="s">
        <v>15</v>
      </c>
      <c r="C3654" t="s">
        <v>18685</v>
      </c>
      <c r="D3654" t="s">
        <v>18686</v>
      </c>
      <c r="E3654" t="s">
        <v>18687</v>
      </c>
      <c r="F3654" t="s">
        <v>18</v>
      </c>
      <c r="G3654" s="14" t="s">
        <v>12556</v>
      </c>
      <c r="H3654">
        <v>2007</v>
      </c>
      <c r="I3654" t="s">
        <v>20</v>
      </c>
      <c r="J3654" t="s">
        <v>730</v>
      </c>
      <c r="K3654">
        <f>IFERROR(VALUE(LEFT(table_netflix[[#This Row],[duration (in min)]], LEN(table_netflix[[#This Row],[duration (in min)]])-4)),0)</f>
        <v>133</v>
      </c>
      <c r="L3654" t="s">
        <v>53</v>
      </c>
      <c r="M3654" t="s">
        <v>112</v>
      </c>
      <c r="N3654" t="s">
        <v>107</v>
      </c>
      <c r="O3654" t="str" cm="1">
        <f t="array" ref="O3654">_xlfn.IFS(table_netflix[[#This Row],[release_year]]&gt;=2018, "2018 &amp; after", TRUE, "Before 2018")</f>
        <v>Before 2018</v>
      </c>
      <c r="P3654" s="12">
        <f>DATE(table_netflix[[#This Row],[release_year]],1,1)</f>
        <v>39083</v>
      </c>
      <c r="Q3654" s="12">
        <f t="shared" si="57"/>
        <v>43466</v>
      </c>
      <c r="R3654" s="12" t="str">
        <f>TEXT(table_netflix[[#This Row],[date_added_todate]], "mmm")</f>
        <v>Jan</v>
      </c>
      <c r="S3654" t="s">
        <v>18688</v>
      </c>
    </row>
    <row r="3655" spans="1:19" x14ac:dyDescent="0.3">
      <c r="A3655" t="s">
        <v>18689</v>
      </c>
      <c r="B3655" t="s">
        <v>15</v>
      </c>
      <c r="C3655" t="s">
        <v>18690</v>
      </c>
      <c r="D3655" t="s">
        <v>18691</v>
      </c>
      <c r="E3655" t="s">
        <v>18692</v>
      </c>
      <c r="F3655" t="s">
        <v>18</v>
      </c>
      <c r="G3655" s="14" t="s">
        <v>7368</v>
      </c>
      <c r="H3655">
        <v>2012</v>
      </c>
      <c r="I3655" t="s">
        <v>186</v>
      </c>
      <c r="J3655" t="s">
        <v>141</v>
      </c>
      <c r="K3655">
        <f>IFERROR(VALUE(LEFT(table_netflix[[#This Row],[duration (in min)]], LEN(table_netflix[[#This Row],[duration (in min)]])-4)),0)</f>
        <v>110</v>
      </c>
      <c r="L3655" t="s">
        <v>144</v>
      </c>
      <c r="O3655" t="str" cm="1">
        <f t="array" ref="O3655">_xlfn.IFS(table_netflix[[#This Row],[release_year]]&gt;=2018, "2018 &amp; after", TRUE, "Before 2018")</f>
        <v>Before 2018</v>
      </c>
      <c r="P3655" s="12">
        <f>DATE(table_netflix[[#This Row],[release_year]],1,1)</f>
        <v>40909</v>
      </c>
      <c r="Q3655" s="12">
        <f t="shared" si="57"/>
        <v>43983</v>
      </c>
      <c r="R3655" s="12" t="str">
        <f>TEXT(table_netflix[[#This Row],[date_added_todate]], "mmm")</f>
        <v>Jun</v>
      </c>
      <c r="S3655" t="s">
        <v>18693</v>
      </c>
    </row>
    <row r="3656" spans="1:19" x14ac:dyDescent="0.3">
      <c r="A3656" t="s">
        <v>18694</v>
      </c>
      <c r="B3656" t="s">
        <v>15</v>
      </c>
      <c r="C3656" t="s">
        <v>18695</v>
      </c>
      <c r="D3656" t="s">
        <v>3429</v>
      </c>
      <c r="E3656" t="s">
        <v>18696</v>
      </c>
      <c r="F3656" t="s">
        <v>95</v>
      </c>
      <c r="G3656" s="14" t="s">
        <v>13817</v>
      </c>
      <c r="H3656">
        <v>2010</v>
      </c>
      <c r="I3656" t="s">
        <v>18220</v>
      </c>
      <c r="J3656" t="s">
        <v>626</v>
      </c>
      <c r="K3656">
        <f>IFERROR(VALUE(LEFT(table_netflix[[#This Row],[duration (in min)]], LEN(table_netflix[[#This Row],[duration (in min)]])-4)),0)</f>
        <v>112</v>
      </c>
      <c r="L3656" t="s">
        <v>144</v>
      </c>
      <c r="M3656" t="s">
        <v>55</v>
      </c>
      <c r="O3656" t="str" cm="1">
        <f t="array" ref="O3656">_xlfn.IFS(table_netflix[[#This Row],[release_year]]&gt;=2018, "2018 &amp; after", TRUE, "Before 2018")</f>
        <v>Before 2018</v>
      </c>
      <c r="P3656" s="12">
        <f>DATE(table_netflix[[#This Row],[release_year]],1,1)</f>
        <v>40179</v>
      </c>
      <c r="Q3656" s="12">
        <f t="shared" si="57"/>
        <v>43372</v>
      </c>
      <c r="R3656" s="12" t="str">
        <f>TEXT(table_netflix[[#This Row],[date_added_todate]], "mmm")</f>
        <v>Sep</v>
      </c>
      <c r="S3656" t="s">
        <v>18697</v>
      </c>
    </row>
    <row r="3657" spans="1:19" x14ac:dyDescent="0.3">
      <c r="A3657" t="s">
        <v>18698</v>
      </c>
      <c r="B3657" t="s">
        <v>15</v>
      </c>
      <c r="C3657" t="s">
        <v>18699</v>
      </c>
      <c r="D3657" t="s">
        <v>18700</v>
      </c>
      <c r="E3657" t="s">
        <v>18701</v>
      </c>
      <c r="F3657" t="s">
        <v>523</v>
      </c>
      <c r="G3657" s="14" t="s">
        <v>6455</v>
      </c>
      <c r="H3657">
        <v>2018</v>
      </c>
      <c r="I3657" t="s">
        <v>186</v>
      </c>
      <c r="J3657" t="s">
        <v>293</v>
      </c>
      <c r="K3657">
        <f>IFERROR(VALUE(LEFT(table_netflix[[#This Row],[duration (in min)]], LEN(table_netflix[[#This Row],[duration (in min)]])-4)),0)</f>
        <v>87</v>
      </c>
      <c r="L3657" t="s">
        <v>144</v>
      </c>
      <c r="O3657" t="str" cm="1">
        <f t="array" ref="O3657">_xlfn.IFS(table_netflix[[#This Row],[release_year]]&gt;=2018, "2018 &amp; after", TRUE, "Before 2018")</f>
        <v>2018 &amp; after</v>
      </c>
      <c r="P3657" s="12">
        <f>DATE(table_netflix[[#This Row],[release_year]],1,1)</f>
        <v>43101</v>
      </c>
      <c r="Q3657" s="12">
        <f t="shared" si="57"/>
        <v>44044</v>
      </c>
      <c r="R3657" s="12" t="str">
        <f>TEXT(table_netflix[[#This Row],[date_added_todate]], "mmm")</f>
        <v>Aug</v>
      </c>
      <c r="S3657" t="s">
        <v>18702</v>
      </c>
    </row>
    <row r="3658" spans="1:19" x14ac:dyDescent="0.3">
      <c r="A3658" t="s">
        <v>18703</v>
      </c>
      <c r="B3658" t="s">
        <v>15</v>
      </c>
      <c r="C3658" t="s">
        <v>18704</v>
      </c>
      <c r="D3658" t="s">
        <v>18705</v>
      </c>
      <c r="E3658" t="s">
        <v>18706</v>
      </c>
      <c r="F3658" t="s">
        <v>307</v>
      </c>
      <c r="G3658" s="14" t="s">
        <v>7202</v>
      </c>
      <c r="H3658">
        <v>2014</v>
      </c>
      <c r="I3658" t="s">
        <v>62</v>
      </c>
      <c r="J3658" t="s">
        <v>46</v>
      </c>
      <c r="K3658">
        <f>IFERROR(VALUE(LEFT(table_netflix[[#This Row],[duration (in min)]], LEN(table_netflix[[#This Row],[duration (in min)]])-4)),0)</f>
        <v>91</v>
      </c>
      <c r="L3658" t="s">
        <v>144</v>
      </c>
      <c r="M3658" t="s">
        <v>1362</v>
      </c>
      <c r="N3658" t="s">
        <v>55</v>
      </c>
      <c r="O3658" t="str" cm="1">
        <f t="array" ref="O3658">_xlfn.IFS(table_netflix[[#This Row],[release_year]]&gt;=2018, "2018 &amp; after", TRUE, "Before 2018")</f>
        <v>Before 2018</v>
      </c>
      <c r="P3658" s="12">
        <f>DATE(table_netflix[[#This Row],[release_year]],1,1)</f>
        <v>41640</v>
      </c>
      <c r="Q3658" s="12">
        <f t="shared" si="57"/>
        <v>43994</v>
      </c>
      <c r="R3658" s="12" t="str">
        <f>TEXT(table_netflix[[#This Row],[date_added_todate]], "mmm")</f>
        <v>Jun</v>
      </c>
      <c r="S3658" t="s">
        <v>18707</v>
      </c>
    </row>
    <row r="3659" spans="1:19" x14ac:dyDescent="0.3">
      <c r="A3659" t="s">
        <v>18708</v>
      </c>
      <c r="B3659" t="s">
        <v>15</v>
      </c>
      <c r="C3659" t="s">
        <v>18709</v>
      </c>
      <c r="D3659" t="s">
        <v>18710</v>
      </c>
      <c r="E3659" t="s">
        <v>18711</v>
      </c>
      <c r="F3659" t="s">
        <v>109</v>
      </c>
      <c r="G3659" s="14" t="s">
        <v>9910</v>
      </c>
      <c r="H3659">
        <v>2013</v>
      </c>
      <c r="I3659" t="s">
        <v>186</v>
      </c>
      <c r="J3659" t="s">
        <v>136</v>
      </c>
      <c r="K3659">
        <f>IFERROR(VALUE(LEFT(table_netflix[[#This Row],[duration (in min)]], LEN(table_netflix[[#This Row],[duration (in min)]])-4)),0)</f>
        <v>111</v>
      </c>
      <c r="L3659" t="s">
        <v>53</v>
      </c>
      <c r="M3659" t="s">
        <v>54</v>
      </c>
      <c r="N3659" t="s">
        <v>55</v>
      </c>
      <c r="O3659" t="str" cm="1">
        <f t="array" ref="O3659">_xlfn.IFS(table_netflix[[#This Row],[release_year]]&gt;=2018, "2018 &amp; after", TRUE, "Before 2018")</f>
        <v>Before 2018</v>
      </c>
      <c r="P3659" s="12">
        <f>DATE(table_netflix[[#This Row],[release_year]],1,1)</f>
        <v>41275</v>
      </c>
      <c r="Q3659" s="12">
        <f t="shared" si="57"/>
        <v>43789</v>
      </c>
      <c r="R3659" s="12" t="str">
        <f>TEXT(table_netflix[[#This Row],[date_added_todate]], "mmm")</f>
        <v>Nov</v>
      </c>
      <c r="S3659" t="s">
        <v>18712</v>
      </c>
    </row>
    <row r="3660" spans="1:19" x14ac:dyDescent="0.3">
      <c r="A3660" t="s">
        <v>18713</v>
      </c>
      <c r="B3660" t="s">
        <v>15</v>
      </c>
      <c r="C3660" t="s">
        <v>18714</v>
      </c>
      <c r="D3660" t="s">
        <v>18715</v>
      </c>
      <c r="E3660" t="s">
        <v>18716</v>
      </c>
      <c r="F3660" t="s">
        <v>39</v>
      </c>
      <c r="G3660" s="14" t="s">
        <v>9392</v>
      </c>
      <c r="H3660">
        <v>2017</v>
      </c>
      <c r="I3660" t="s">
        <v>62</v>
      </c>
      <c r="J3660" t="s">
        <v>203</v>
      </c>
      <c r="K3660">
        <f>IFERROR(VALUE(LEFT(table_netflix[[#This Row],[duration (in min)]], LEN(table_netflix[[#This Row],[duration (in min)]])-4)),0)</f>
        <v>99</v>
      </c>
      <c r="L3660" t="s">
        <v>126</v>
      </c>
      <c r="M3660" t="s">
        <v>54</v>
      </c>
      <c r="N3660" t="s">
        <v>55</v>
      </c>
      <c r="O3660" t="str" cm="1">
        <f t="array" ref="O3660">_xlfn.IFS(table_netflix[[#This Row],[release_year]]&gt;=2018, "2018 &amp; after", TRUE, "Before 2018")</f>
        <v>Before 2018</v>
      </c>
      <c r="P3660" s="12">
        <f>DATE(table_netflix[[#This Row],[release_year]],1,1)</f>
        <v>42736</v>
      </c>
      <c r="Q3660" s="12">
        <f t="shared" si="57"/>
        <v>43830</v>
      </c>
      <c r="R3660" s="12" t="str">
        <f>TEXT(table_netflix[[#This Row],[date_added_todate]], "mmm")</f>
        <v>Dec</v>
      </c>
      <c r="S3660" t="s">
        <v>18717</v>
      </c>
    </row>
    <row r="3661" spans="1:19" x14ac:dyDescent="0.3">
      <c r="A3661" t="s">
        <v>18718</v>
      </c>
      <c r="B3661" t="s">
        <v>15</v>
      </c>
      <c r="C3661" t="s">
        <v>18719</v>
      </c>
      <c r="D3661" t="s">
        <v>18720</v>
      </c>
      <c r="E3661" t="s">
        <v>18721</v>
      </c>
      <c r="F3661" t="s">
        <v>523</v>
      </c>
      <c r="G3661" s="14" t="s">
        <v>14043</v>
      </c>
      <c r="H3661">
        <v>2018</v>
      </c>
      <c r="I3661" t="s">
        <v>18220</v>
      </c>
      <c r="J3661" t="s">
        <v>549</v>
      </c>
      <c r="K3661">
        <f>IFERROR(VALUE(LEFT(table_netflix[[#This Row],[duration (in min)]], LEN(table_netflix[[#This Row],[duration (in min)]])-4)),0)</f>
        <v>86</v>
      </c>
      <c r="L3661" t="s">
        <v>71</v>
      </c>
      <c r="O3661" t="str" cm="1">
        <f t="array" ref="O3661">_xlfn.IFS(table_netflix[[#This Row],[release_year]]&gt;=2018, "2018 &amp; after", TRUE, "Before 2018")</f>
        <v>2018 &amp; after</v>
      </c>
      <c r="P3661" s="12">
        <f>DATE(table_netflix[[#This Row],[release_year]],1,1)</f>
        <v>43101</v>
      </c>
      <c r="Q3661" s="12">
        <f t="shared" si="57"/>
        <v>43327</v>
      </c>
      <c r="R3661" s="12" t="str">
        <f>TEXT(table_netflix[[#This Row],[date_added_todate]], "mmm")</f>
        <v>Aug</v>
      </c>
      <c r="S3661" t="s">
        <v>18722</v>
      </c>
    </row>
    <row r="3662" spans="1:19" x14ac:dyDescent="0.3">
      <c r="A3662" t="s">
        <v>18723</v>
      </c>
      <c r="B3662" t="s">
        <v>15</v>
      </c>
      <c r="C3662" t="s">
        <v>18724</v>
      </c>
      <c r="D3662" t="s">
        <v>18725</v>
      </c>
      <c r="F3662" t="s">
        <v>18</v>
      </c>
      <c r="G3662" s="14" t="s">
        <v>11344</v>
      </c>
      <c r="H3662">
        <v>2012</v>
      </c>
      <c r="I3662" t="s">
        <v>18220</v>
      </c>
      <c r="J3662" t="s">
        <v>232</v>
      </c>
      <c r="K3662">
        <f>IFERROR(VALUE(LEFT(table_netflix[[#This Row],[duration (in min)]], LEN(table_netflix[[#This Row],[duration (in min)]])-4)),0)</f>
        <v>93</v>
      </c>
      <c r="L3662" t="s">
        <v>22</v>
      </c>
      <c r="O3662" t="str" cm="1">
        <f t="array" ref="O3662">_xlfn.IFS(table_netflix[[#This Row],[release_year]]&gt;=2018, "2018 &amp; after", TRUE, "Before 2018")</f>
        <v>Before 2018</v>
      </c>
      <c r="P3662" s="12">
        <f>DATE(table_netflix[[#This Row],[release_year]],1,1)</f>
        <v>40909</v>
      </c>
      <c r="Q3662" s="12">
        <f t="shared" si="57"/>
        <v>43612</v>
      </c>
      <c r="R3662" s="12" t="str">
        <f>TEXT(table_netflix[[#This Row],[date_added_todate]], "mmm")</f>
        <v>May</v>
      </c>
      <c r="S3662" t="s">
        <v>18726</v>
      </c>
    </row>
    <row r="3663" spans="1:19" x14ac:dyDescent="0.3">
      <c r="A3663" t="s">
        <v>18727</v>
      </c>
      <c r="B3663" t="s">
        <v>15</v>
      </c>
      <c r="C3663" t="s">
        <v>18728</v>
      </c>
      <c r="D3663" t="s">
        <v>18729</v>
      </c>
      <c r="F3663" t="s">
        <v>18</v>
      </c>
      <c r="G3663" s="14" t="s">
        <v>12648</v>
      </c>
      <c r="H3663">
        <v>2018</v>
      </c>
      <c r="I3663" t="s">
        <v>27</v>
      </c>
      <c r="J3663" t="s">
        <v>293</v>
      </c>
      <c r="K3663">
        <f>IFERROR(VALUE(LEFT(table_netflix[[#This Row],[duration (in min)]], LEN(table_netflix[[#This Row],[duration (in min)]])-4)),0)</f>
        <v>87</v>
      </c>
      <c r="L3663" t="s">
        <v>22</v>
      </c>
      <c r="O3663" t="str" cm="1">
        <f t="array" ref="O3663">_xlfn.IFS(table_netflix[[#This Row],[release_year]]&gt;=2018, "2018 &amp; after", TRUE, "Before 2018")</f>
        <v>2018 &amp; after</v>
      </c>
      <c r="P3663" s="12">
        <f>DATE(table_netflix[[#This Row],[release_year]],1,1)</f>
        <v>43101</v>
      </c>
      <c r="Q3663" s="12">
        <f t="shared" si="57"/>
        <v>43464</v>
      </c>
      <c r="R3663" s="12" t="str">
        <f>TEXT(table_netflix[[#This Row],[date_added_todate]], "mmm")</f>
        <v>Dec</v>
      </c>
      <c r="S3663" t="s">
        <v>18730</v>
      </c>
    </row>
    <row r="3664" spans="1:19" x14ac:dyDescent="0.3">
      <c r="A3664" t="s">
        <v>18731</v>
      </c>
      <c r="B3664" t="s">
        <v>15</v>
      </c>
      <c r="C3664" t="s">
        <v>18732</v>
      </c>
      <c r="D3664" t="s">
        <v>5912</v>
      </c>
      <c r="E3664" t="s">
        <v>18733</v>
      </c>
      <c r="F3664" t="s">
        <v>18</v>
      </c>
      <c r="G3664" s="14" t="s">
        <v>6367</v>
      </c>
      <c r="H3664">
        <v>2008</v>
      </c>
      <c r="I3664" t="s">
        <v>27</v>
      </c>
      <c r="J3664" t="s">
        <v>634</v>
      </c>
      <c r="K3664">
        <f>IFERROR(VALUE(LEFT(table_netflix[[#This Row],[duration (in min)]], LEN(table_netflix[[#This Row],[duration (in min)]])-4)),0)</f>
        <v>107</v>
      </c>
      <c r="L3664" t="s">
        <v>53</v>
      </c>
      <c r="M3664" t="s">
        <v>54</v>
      </c>
      <c r="O3664" t="str" cm="1">
        <f t="array" ref="O3664">_xlfn.IFS(table_netflix[[#This Row],[release_year]]&gt;=2018, "2018 &amp; after", TRUE, "Before 2018")</f>
        <v>Before 2018</v>
      </c>
      <c r="P3664" s="12">
        <f>DATE(table_netflix[[#This Row],[release_year]],1,1)</f>
        <v>39448</v>
      </c>
      <c r="Q3664" s="12">
        <f t="shared" si="57"/>
        <v>44056</v>
      </c>
      <c r="R3664" s="12" t="str">
        <f>TEXT(table_netflix[[#This Row],[date_added_todate]], "mmm")</f>
        <v>Aug</v>
      </c>
      <c r="S3664" t="s">
        <v>18734</v>
      </c>
    </row>
    <row r="3665" spans="1:19" x14ac:dyDescent="0.3">
      <c r="A3665" t="s">
        <v>18735</v>
      </c>
      <c r="B3665" t="s">
        <v>15</v>
      </c>
      <c r="C3665" t="s">
        <v>18736</v>
      </c>
      <c r="D3665" t="s">
        <v>18737</v>
      </c>
      <c r="E3665" t="s">
        <v>18738</v>
      </c>
      <c r="F3665" t="s">
        <v>18</v>
      </c>
      <c r="G3665" s="14" t="s">
        <v>15020</v>
      </c>
      <c r="H3665">
        <v>2012</v>
      </c>
      <c r="I3665" t="s">
        <v>186</v>
      </c>
      <c r="J3665" t="s">
        <v>583</v>
      </c>
      <c r="K3665">
        <f>IFERROR(VALUE(LEFT(table_netflix[[#This Row],[duration (in min)]], LEN(table_netflix[[#This Row],[duration (in min)]])-4)),0)</f>
        <v>89</v>
      </c>
      <c r="L3665" t="s">
        <v>144</v>
      </c>
      <c r="M3665" t="s">
        <v>168</v>
      </c>
      <c r="O3665" t="str" cm="1">
        <f t="array" ref="O3665">_xlfn.IFS(table_netflix[[#This Row],[release_year]]&gt;=2018, "2018 &amp; after", TRUE, "Before 2018")</f>
        <v>Before 2018</v>
      </c>
      <c r="P3665" s="12">
        <f>DATE(table_netflix[[#This Row],[release_year]],1,1)</f>
        <v>40909</v>
      </c>
      <c r="Q3665" s="12">
        <f t="shared" si="57"/>
        <v>43166</v>
      </c>
      <c r="R3665" s="12" t="str">
        <f>TEXT(table_netflix[[#This Row],[date_added_todate]], "mmm")</f>
        <v>Mar</v>
      </c>
      <c r="S3665" t="s">
        <v>18739</v>
      </c>
    </row>
    <row r="3666" spans="1:19" x14ac:dyDescent="0.3">
      <c r="A3666" t="s">
        <v>18740</v>
      </c>
      <c r="B3666" t="s">
        <v>15</v>
      </c>
      <c r="C3666" t="s">
        <v>18741</v>
      </c>
      <c r="D3666" t="s">
        <v>18742</v>
      </c>
      <c r="E3666" t="s">
        <v>18743</v>
      </c>
      <c r="F3666" t="s">
        <v>61</v>
      </c>
      <c r="G3666" s="14" t="s">
        <v>12347</v>
      </c>
      <c r="H3666">
        <v>2018</v>
      </c>
      <c r="I3666" t="s">
        <v>27</v>
      </c>
      <c r="J3666" t="s">
        <v>308</v>
      </c>
      <c r="K3666">
        <f>IFERROR(VALUE(LEFT(table_netflix[[#This Row],[duration (in min)]], LEN(table_netflix[[#This Row],[duration (in min)]])-4)),0)</f>
        <v>92</v>
      </c>
      <c r="L3666" t="s">
        <v>53</v>
      </c>
      <c r="O3666" t="str" cm="1">
        <f t="array" ref="O3666">_xlfn.IFS(table_netflix[[#This Row],[release_year]]&gt;=2018, "2018 &amp; after", TRUE, "Before 2018")</f>
        <v>2018 &amp; after</v>
      </c>
      <c r="P3666" s="12">
        <f>DATE(table_netflix[[#This Row],[release_year]],1,1)</f>
        <v>43101</v>
      </c>
      <c r="Q3666" s="12">
        <f t="shared" si="57"/>
        <v>43496</v>
      </c>
      <c r="R3666" s="12" t="str">
        <f>TEXT(table_netflix[[#This Row],[date_added_todate]], "mmm")</f>
        <v>Jan</v>
      </c>
      <c r="S3666" t="s">
        <v>18744</v>
      </c>
    </row>
    <row r="3667" spans="1:19" x14ac:dyDescent="0.3">
      <c r="A3667" t="s">
        <v>18745</v>
      </c>
      <c r="B3667" t="s">
        <v>15</v>
      </c>
      <c r="C3667" t="s">
        <v>18746</v>
      </c>
      <c r="D3667" t="s">
        <v>13953</v>
      </c>
      <c r="E3667" t="s">
        <v>18747</v>
      </c>
      <c r="F3667" t="s">
        <v>39</v>
      </c>
      <c r="G3667" s="14" t="s">
        <v>9392</v>
      </c>
      <c r="H3667">
        <v>2006</v>
      </c>
      <c r="I3667" t="s">
        <v>62</v>
      </c>
      <c r="J3667" t="s">
        <v>194</v>
      </c>
      <c r="K3667">
        <f>IFERROR(VALUE(LEFT(table_netflix[[#This Row],[duration (in min)]], LEN(table_netflix[[#This Row],[duration (in min)]])-4)),0)</f>
        <v>122</v>
      </c>
      <c r="L3667" t="s">
        <v>53</v>
      </c>
      <c r="M3667" t="s">
        <v>55</v>
      </c>
      <c r="N3667" t="s">
        <v>107</v>
      </c>
      <c r="O3667" t="str" cm="1">
        <f t="array" ref="O3667">_xlfn.IFS(table_netflix[[#This Row],[release_year]]&gt;=2018, "2018 &amp; after", TRUE, "Before 2018")</f>
        <v>Before 2018</v>
      </c>
      <c r="P3667" s="12">
        <f>DATE(table_netflix[[#This Row],[release_year]],1,1)</f>
        <v>38718</v>
      </c>
      <c r="Q3667" s="12">
        <f t="shared" si="57"/>
        <v>43830</v>
      </c>
      <c r="R3667" s="12" t="str">
        <f>TEXT(table_netflix[[#This Row],[date_added_todate]], "mmm")</f>
        <v>Dec</v>
      </c>
      <c r="S3667" t="s">
        <v>18748</v>
      </c>
    </row>
    <row r="3668" spans="1:19" x14ac:dyDescent="0.3">
      <c r="A3668" t="s">
        <v>18749</v>
      </c>
      <c r="B3668" t="s">
        <v>15</v>
      </c>
      <c r="C3668" t="s">
        <v>18750</v>
      </c>
      <c r="D3668" t="s">
        <v>14966</v>
      </c>
      <c r="E3668" t="s">
        <v>18751</v>
      </c>
      <c r="F3668" t="s">
        <v>18</v>
      </c>
      <c r="G3668" s="14" t="s">
        <v>15042</v>
      </c>
      <c r="H3668">
        <v>2012</v>
      </c>
      <c r="I3668" t="s">
        <v>186</v>
      </c>
      <c r="J3668" t="s">
        <v>46</v>
      </c>
      <c r="K3668">
        <f>IFERROR(VALUE(LEFT(table_netflix[[#This Row],[duration (in min)]], LEN(table_netflix[[#This Row],[duration (in min)]])-4)),0)</f>
        <v>91</v>
      </c>
      <c r="L3668" t="s">
        <v>22</v>
      </c>
      <c r="O3668" t="str" cm="1">
        <f t="array" ref="O3668">_xlfn.IFS(table_netflix[[#This Row],[release_year]]&gt;=2018, "2018 &amp; after", TRUE, "Before 2018")</f>
        <v>Before 2018</v>
      </c>
      <c r="P3668" s="12">
        <f>DATE(table_netflix[[#This Row],[release_year]],1,1)</f>
        <v>40909</v>
      </c>
      <c r="Q3668" s="12">
        <f t="shared" si="57"/>
        <v>43160</v>
      </c>
      <c r="R3668" s="12" t="str">
        <f>TEXT(table_netflix[[#This Row],[date_added_todate]], "mmm")</f>
        <v>Mar</v>
      </c>
      <c r="S3668" t="s">
        <v>18752</v>
      </c>
    </row>
    <row r="3669" spans="1:19" x14ac:dyDescent="0.3">
      <c r="A3669" t="s">
        <v>18753</v>
      </c>
      <c r="B3669" t="s">
        <v>15</v>
      </c>
      <c r="C3669" t="s">
        <v>18754</v>
      </c>
      <c r="D3669" t="s">
        <v>18755</v>
      </c>
      <c r="E3669" t="s">
        <v>18756</v>
      </c>
      <c r="F3669" t="s">
        <v>39</v>
      </c>
      <c r="G3669" s="14" t="s">
        <v>15731</v>
      </c>
      <c r="H3669">
        <v>2015</v>
      </c>
      <c r="I3669" t="s">
        <v>62</v>
      </c>
      <c r="J3669" t="s">
        <v>81</v>
      </c>
      <c r="K3669">
        <f>IFERROR(VALUE(LEFT(table_netflix[[#This Row],[duration (in min)]], LEN(table_netflix[[#This Row],[duration (in min)]])-4)),0)</f>
        <v>127</v>
      </c>
      <c r="L3669" t="s">
        <v>53</v>
      </c>
      <c r="M3669" t="s">
        <v>54</v>
      </c>
      <c r="N3669" t="s">
        <v>55</v>
      </c>
      <c r="O3669" t="str" cm="1">
        <f t="array" ref="O3669">_xlfn.IFS(table_netflix[[#This Row],[release_year]]&gt;=2018, "2018 &amp; after", TRUE, "Before 2018")</f>
        <v>Before 2018</v>
      </c>
      <c r="P3669" s="12">
        <f>DATE(table_netflix[[#This Row],[release_year]],1,1)</f>
        <v>42005</v>
      </c>
      <c r="Q3669" s="12">
        <f t="shared" si="57"/>
        <v>43023</v>
      </c>
      <c r="R3669" s="12" t="str">
        <f>TEXT(table_netflix[[#This Row],[date_added_todate]], "mmm")</f>
        <v>Oct</v>
      </c>
      <c r="S3669" t="s">
        <v>18757</v>
      </c>
    </row>
    <row r="3670" spans="1:19" x14ac:dyDescent="0.3">
      <c r="A3670" t="s">
        <v>18758</v>
      </c>
      <c r="B3670" t="s">
        <v>15</v>
      </c>
      <c r="C3670" t="s">
        <v>18759</v>
      </c>
      <c r="D3670" t="s">
        <v>6838</v>
      </c>
      <c r="E3670" t="s">
        <v>18760</v>
      </c>
      <c r="F3670" t="s">
        <v>39</v>
      </c>
      <c r="G3670" s="14" t="s">
        <v>15042</v>
      </c>
      <c r="H3670">
        <v>2004</v>
      </c>
      <c r="I3670" t="s">
        <v>62</v>
      </c>
      <c r="J3670" t="s">
        <v>12757</v>
      </c>
      <c r="K3670">
        <f>IFERROR(VALUE(LEFT(table_netflix[[#This Row],[duration (in min)]], LEN(table_netflix[[#This Row],[duration (in min)]])-4)),0)</f>
        <v>153</v>
      </c>
      <c r="L3670" t="s">
        <v>294</v>
      </c>
      <c r="M3670" t="s">
        <v>112</v>
      </c>
      <c r="N3670" t="s">
        <v>107</v>
      </c>
      <c r="O3670" t="str" cm="1">
        <f t="array" ref="O3670">_xlfn.IFS(table_netflix[[#This Row],[release_year]]&gt;=2018, "2018 &amp; after", TRUE, "Before 2018")</f>
        <v>Before 2018</v>
      </c>
      <c r="P3670" s="12">
        <f>DATE(table_netflix[[#This Row],[release_year]],1,1)</f>
        <v>37987</v>
      </c>
      <c r="Q3670" s="12">
        <f t="shared" si="57"/>
        <v>43160</v>
      </c>
      <c r="R3670" s="12" t="str">
        <f>TEXT(table_netflix[[#This Row],[date_added_todate]], "mmm")</f>
        <v>Mar</v>
      </c>
      <c r="S3670" t="s">
        <v>18761</v>
      </c>
    </row>
    <row r="3671" spans="1:19" x14ac:dyDescent="0.3">
      <c r="A3671" t="s">
        <v>18762</v>
      </c>
      <c r="B3671" t="s">
        <v>15</v>
      </c>
      <c r="C3671" t="s">
        <v>18763</v>
      </c>
      <c r="D3671" t="s">
        <v>18764</v>
      </c>
      <c r="E3671" t="s">
        <v>18765</v>
      </c>
      <c r="F3671" t="s">
        <v>18</v>
      </c>
      <c r="G3671" s="14" t="s">
        <v>16232</v>
      </c>
      <c r="H3671">
        <v>2016</v>
      </c>
      <c r="I3671" t="s">
        <v>84</v>
      </c>
      <c r="J3671" t="s">
        <v>133</v>
      </c>
      <c r="K3671">
        <f>IFERROR(VALUE(LEFT(table_netflix[[#This Row],[duration (in min)]], LEN(table_netflix[[#This Row],[duration (in min)]])-4)),0)</f>
        <v>106</v>
      </c>
      <c r="L3671" t="s">
        <v>47</v>
      </c>
      <c r="O3671" t="str" cm="1">
        <f t="array" ref="O3671">_xlfn.IFS(table_netflix[[#This Row],[release_year]]&gt;=2018, "2018 &amp; after", TRUE, "Before 2018")</f>
        <v>Before 2018</v>
      </c>
      <c r="P3671" s="12">
        <f>DATE(table_netflix[[#This Row],[release_year]],1,1)</f>
        <v>42370</v>
      </c>
      <c r="Q3671" s="12">
        <f t="shared" si="57"/>
        <v>42917</v>
      </c>
      <c r="R3671" s="12" t="str">
        <f>TEXT(table_netflix[[#This Row],[date_added_todate]], "mmm")</f>
        <v>Jul</v>
      </c>
      <c r="S3671" t="s">
        <v>18766</v>
      </c>
    </row>
    <row r="3672" spans="1:19" x14ac:dyDescent="0.3">
      <c r="A3672" t="s">
        <v>18767</v>
      </c>
      <c r="B3672" t="s">
        <v>15</v>
      </c>
      <c r="C3672" t="s">
        <v>18768</v>
      </c>
      <c r="D3672" t="s">
        <v>18769</v>
      </c>
      <c r="E3672" t="s">
        <v>18770</v>
      </c>
      <c r="F3672" t="s">
        <v>301</v>
      </c>
      <c r="G3672" s="14" t="s">
        <v>18771</v>
      </c>
      <c r="H3672">
        <v>2018</v>
      </c>
      <c r="I3672" t="s">
        <v>27</v>
      </c>
      <c r="J3672" t="s">
        <v>226</v>
      </c>
      <c r="K3672">
        <f>IFERROR(VALUE(LEFT(table_netflix[[#This Row],[duration (in min)]], LEN(table_netflix[[#This Row],[duration (in min)]])-4)),0)</f>
        <v>102</v>
      </c>
      <c r="L3672" t="s">
        <v>22</v>
      </c>
      <c r="M3672" t="s">
        <v>55</v>
      </c>
      <c r="N3672" t="s">
        <v>112</v>
      </c>
      <c r="O3672" t="str" cm="1">
        <f t="array" ref="O3672">_xlfn.IFS(table_netflix[[#This Row],[release_year]]&gt;=2018, "2018 &amp; after", TRUE, "Before 2018")</f>
        <v>2018 &amp; after</v>
      </c>
      <c r="P3672" s="12">
        <f>DATE(table_netflix[[#This Row],[release_year]],1,1)</f>
        <v>43101</v>
      </c>
      <c r="Q3672" s="12">
        <f t="shared" si="57"/>
        <v>43330</v>
      </c>
      <c r="R3672" s="12" t="str">
        <f>TEXT(table_netflix[[#This Row],[date_added_todate]], "mmm")</f>
        <v>Aug</v>
      </c>
      <c r="S3672" t="s">
        <v>18772</v>
      </c>
    </row>
    <row r="3673" spans="1:19" x14ac:dyDescent="0.3">
      <c r="A3673" t="s">
        <v>18773</v>
      </c>
      <c r="B3673" t="s">
        <v>15</v>
      </c>
      <c r="C3673" t="s">
        <v>18774</v>
      </c>
      <c r="D3673" t="s">
        <v>3889</v>
      </c>
      <c r="E3673" t="s">
        <v>18775</v>
      </c>
      <c r="F3673" t="s">
        <v>18</v>
      </c>
      <c r="G3673" s="14" t="s">
        <v>11068</v>
      </c>
      <c r="H3673">
        <v>1974</v>
      </c>
      <c r="I3673" t="s">
        <v>45</v>
      </c>
      <c r="J3673" t="s">
        <v>626</v>
      </c>
      <c r="K3673">
        <f>IFERROR(VALUE(LEFT(table_netflix[[#This Row],[duration (in min)]], LEN(table_netflix[[#This Row],[duration (in min)]])-4)),0)</f>
        <v>112</v>
      </c>
      <c r="L3673" t="s">
        <v>445</v>
      </c>
      <c r="M3673" t="s">
        <v>85</v>
      </c>
      <c r="N3673" t="s">
        <v>72</v>
      </c>
      <c r="O3673" t="str" cm="1">
        <f t="array" ref="O3673">_xlfn.IFS(table_netflix[[#This Row],[release_year]]&gt;=2018, "2018 &amp; after", TRUE, "Before 2018")</f>
        <v>Before 2018</v>
      </c>
      <c r="P3673" s="12">
        <f>DATE(table_netflix[[#This Row],[release_year]],1,1)</f>
        <v>27030</v>
      </c>
      <c r="Q3673" s="12">
        <f t="shared" si="57"/>
        <v>43647</v>
      </c>
      <c r="R3673" s="12" t="str">
        <f>TEXT(table_netflix[[#This Row],[date_added_todate]], "mmm")</f>
        <v>Jul</v>
      </c>
      <c r="S3673" t="s">
        <v>18776</v>
      </c>
    </row>
    <row r="3674" spans="1:19" x14ac:dyDescent="0.3">
      <c r="A3674" t="s">
        <v>18777</v>
      </c>
      <c r="B3674" t="s">
        <v>15</v>
      </c>
      <c r="C3674" t="s">
        <v>18778</v>
      </c>
      <c r="D3674" t="s">
        <v>18779</v>
      </c>
      <c r="E3674" t="s">
        <v>18779</v>
      </c>
      <c r="F3674" t="s">
        <v>18</v>
      </c>
      <c r="G3674" s="14" t="s">
        <v>15333</v>
      </c>
      <c r="H3674">
        <v>2017</v>
      </c>
      <c r="I3674" t="s">
        <v>84</v>
      </c>
      <c r="J3674" t="s">
        <v>401</v>
      </c>
      <c r="K3674">
        <f>IFERROR(VALUE(LEFT(table_netflix[[#This Row],[duration (in min)]], LEN(table_netflix[[#This Row],[duration (in min)]])-4)),0)</f>
        <v>63</v>
      </c>
      <c r="L3674" t="s">
        <v>22</v>
      </c>
      <c r="O3674" t="str" cm="1">
        <f t="array" ref="O3674">_xlfn.IFS(table_netflix[[#This Row],[release_year]]&gt;=2018, "2018 &amp; after", TRUE, "Before 2018")</f>
        <v>Before 2018</v>
      </c>
      <c r="P3674" s="12">
        <f>DATE(table_netflix[[#This Row],[release_year]],1,1)</f>
        <v>42736</v>
      </c>
      <c r="Q3674" s="12">
        <f t="shared" si="57"/>
        <v>43109</v>
      </c>
      <c r="R3674" s="12" t="str">
        <f>TEXT(table_netflix[[#This Row],[date_added_todate]], "mmm")</f>
        <v>Jan</v>
      </c>
      <c r="S3674" t="s">
        <v>18780</v>
      </c>
    </row>
    <row r="3675" spans="1:19" x14ac:dyDescent="0.3">
      <c r="A3675" t="s">
        <v>18781</v>
      </c>
      <c r="B3675" t="s">
        <v>15</v>
      </c>
      <c r="C3675" t="s">
        <v>18782</v>
      </c>
      <c r="D3675" t="s">
        <v>2509</v>
      </c>
      <c r="E3675" t="s">
        <v>18783</v>
      </c>
      <c r="F3675" t="s">
        <v>18</v>
      </c>
      <c r="G3675" s="14" t="s">
        <v>15022</v>
      </c>
      <c r="H3675">
        <v>2018</v>
      </c>
      <c r="I3675" t="s">
        <v>45</v>
      </c>
      <c r="J3675" t="s">
        <v>21</v>
      </c>
      <c r="K3675">
        <f>IFERROR(VALUE(LEFT(table_netflix[[#This Row],[duration (in min)]], LEN(table_netflix[[#This Row],[duration (in min)]])-4)),0)</f>
        <v>90</v>
      </c>
      <c r="L3675" t="s">
        <v>47</v>
      </c>
      <c r="M3675" t="s">
        <v>85</v>
      </c>
      <c r="N3675" t="s">
        <v>127</v>
      </c>
      <c r="O3675" t="str" cm="1">
        <f t="array" ref="O3675">_xlfn.IFS(table_netflix[[#This Row],[release_year]]&gt;=2018, "2018 &amp; after", TRUE, "Before 2018")</f>
        <v>2018 &amp; after</v>
      </c>
      <c r="P3675" s="12">
        <f>DATE(table_netflix[[#This Row],[release_year]],1,1)</f>
        <v>43101</v>
      </c>
      <c r="Q3675" s="12">
        <f t="shared" si="57"/>
        <v>43165</v>
      </c>
      <c r="R3675" s="12" t="str">
        <f>TEXT(table_netflix[[#This Row],[date_added_todate]], "mmm")</f>
        <v>Mar</v>
      </c>
      <c r="S3675" t="s">
        <v>18784</v>
      </c>
    </row>
    <row r="3676" spans="1:19" x14ac:dyDescent="0.3">
      <c r="A3676" t="s">
        <v>18785</v>
      </c>
      <c r="B3676" t="s">
        <v>15</v>
      </c>
      <c r="C3676" t="s">
        <v>18786</v>
      </c>
      <c r="D3676" t="s">
        <v>18787</v>
      </c>
      <c r="F3676" t="s">
        <v>1723</v>
      </c>
      <c r="G3676" s="14" t="s">
        <v>16079</v>
      </c>
      <c r="H3676">
        <v>2016</v>
      </c>
      <c r="I3676" t="s">
        <v>62</v>
      </c>
      <c r="J3676" t="s">
        <v>583</v>
      </c>
      <c r="K3676">
        <f>IFERROR(VALUE(LEFT(table_netflix[[#This Row],[duration (in min)]], LEN(table_netflix[[#This Row],[duration (in min)]])-4)),0)</f>
        <v>89</v>
      </c>
      <c r="L3676" t="s">
        <v>22</v>
      </c>
      <c r="O3676" t="str" cm="1">
        <f t="array" ref="O3676">_xlfn.IFS(table_netflix[[#This Row],[release_year]]&gt;=2018, "2018 &amp; after", TRUE, "Before 2018")</f>
        <v>Before 2018</v>
      </c>
      <c r="P3676" s="12">
        <f>DATE(table_netflix[[#This Row],[release_year]],1,1)</f>
        <v>42370</v>
      </c>
      <c r="Q3676" s="12">
        <f t="shared" si="57"/>
        <v>42957</v>
      </c>
      <c r="R3676" s="12" t="str">
        <f>TEXT(table_netflix[[#This Row],[date_added_todate]], "mmm")</f>
        <v>Aug</v>
      </c>
      <c r="S3676" t="s">
        <v>18788</v>
      </c>
    </row>
    <row r="3677" spans="1:19" x14ac:dyDescent="0.3">
      <c r="A3677" t="s">
        <v>18789</v>
      </c>
      <c r="B3677" t="s">
        <v>15</v>
      </c>
      <c r="C3677" t="s">
        <v>18790</v>
      </c>
      <c r="D3677" t="s">
        <v>18791</v>
      </c>
      <c r="E3677" t="s">
        <v>18792</v>
      </c>
      <c r="F3677" t="s">
        <v>18</v>
      </c>
      <c r="G3677" s="14" t="s">
        <v>18793</v>
      </c>
      <c r="H3677">
        <v>2018</v>
      </c>
      <c r="I3677" t="s">
        <v>186</v>
      </c>
      <c r="J3677" t="s">
        <v>511</v>
      </c>
      <c r="K3677">
        <f>IFERROR(VALUE(LEFT(table_netflix[[#This Row],[duration (in min)]], LEN(table_netflix[[#This Row],[duration (in min)]])-4)),0)</f>
        <v>101</v>
      </c>
      <c r="L3677" t="s">
        <v>71</v>
      </c>
      <c r="M3677" t="s">
        <v>72</v>
      </c>
      <c r="N3677" t="s">
        <v>54</v>
      </c>
      <c r="O3677" t="str" cm="1">
        <f t="array" ref="O3677">_xlfn.IFS(table_netflix[[#This Row],[release_year]]&gt;=2018, "2018 &amp; after", TRUE, "Before 2018")</f>
        <v>2018 &amp; after</v>
      </c>
      <c r="P3677" s="12">
        <f>DATE(table_netflix[[#This Row],[release_year]],1,1)</f>
        <v>43101</v>
      </c>
      <c r="Q3677" s="12">
        <f t="shared" si="57"/>
        <v>43542</v>
      </c>
      <c r="R3677" s="12" t="str">
        <f>TEXT(table_netflix[[#This Row],[date_added_todate]], "mmm")</f>
        <v>Mar</v>
      </c>
      <c r="S3677" t="s">
        <v>18794</v>
      </c>
    </row>
    <row r="3678" spans="1:19" x14ac:dyDescent="0.3">
      <c r="A3678" t="s">
        <v>18795</v>
      </c>
      <c r="B3678" t="s">
        <v>15</v>
      </c>
      <c r="C3678" t="s">
        <v>18796</v>
      </c>
      <c r="D3678" t="s">
        <v>18797</v>
      </c>
      <c r="E3678" t="s">
        <v>18798</v>
      </c>
      <c r="F3678" t="s">
        <v>746</v>
      </c>
      <c r="G3678" s="14" t="s">
        <v>7368</v>
      </c>
      <c r="H3678">
        <v>1989</v>
      </c>
      <c r="I3678" t="s">
        <v>344</v>
      </c>
      <c r="J3678" t="s">
        <v>246</v>
      </c>
      <c r="K3678">
        <f>IFERROR(VALUE(LEFT(table_netflix[[#This Row],[duration (in min)]], LEN(table_netflix[[#This Row],[duration (in min)]])-4)),0)</f>
        <v>85</v>
      </c>
      <c r="L3678" t="s">
        <v>47</v>
      </c>
      <c r="O3678" t="str" cm="1">
        <f t="array" ref="O3678">_xlfn.IFS(table_netflix[[#This Row],[release_year]]&gt;=2018, "2018 &amp; after", TRUE, "Before 2018")</f>
        <v>Before 2018</v>
      </c>
      <c r="P3678" s="12">
        <f>DATE(table_netflix[[#This Row],[release_year]],1,1)</f>
        <v>32509</v>
      </c>
      <c r="Q3678" s="12">
        <f t="shared" si="57"/>
        <v>43983</v>
      </c>
      <c r="R3678" s="12" t="str">
        <f>TEXT(table_netflix[[#This Row],[date_added_todate]], "mmm")</f>
        <v>Jun</v>
      </c>
      <c r="S3678" t="s">
        <v>18799</v>
      </c>
    </row>
    <row r="3679" spans="1:19" x14ac:dyDescent="0.3">
      <c r="A3679" t="s">
        <v>18800</v>
      </c>
      <c r="B3679" t="s">
        <v>15</v>
      </c>
      <c r="C3679" t="s">
        <v>18801</v>
      </c>
      <c r="D3679" t="s">
        <v>18802</v>
      </c>
      <c r="E3679" t="s">
        <v>18803</v>
      </c>
      <c r="F3679" t="s">
        <v>301</v>
      </c>
      <c r="G3679" s="14" t="s">
        <v>10933</v>
      </c>
      <c r="H3679">
        <v>2019</v>
      </c>
      <c r="I3679" t="s">
        <v>27</v>
      </c>
      <c r="J3679" t="s">
        <v>262</v>
      </c>
      <c r="K3679">
        <f>IFERROR(VALUE(LEFT(table_netflix[[#This Row],[duration (in min)]], LEN(table_netflix[[#This Row],[duration (in min)]])-4)),0)</f>
        <v>83</v>
      </c>
      <c r="L3679" t="s">
        <v>294</v>
      </c>
      <c r="M3679" t="s">
        <v>142</v>
      </c>
      <c r="O3679" t="str" cm="1">
        <f t="array" ref="O3679">_xlfn.IFS(table_netflix[[#This Row],[release_year]]&gt;=2018, "2018 &amp; after", TRUE, "Before 2018")</f>
        <v>2018 &amp; after</v>
      </c>
      <c r="P3679" s="12">
        <f>DATE(table_netflix[[#This Row],[release_year]],1,1)</f>
        <v>43466</v>
      </c>
      <c r="Q3679" s="12">
        <f t="shared" si="57"/>
        <v>43676</v>
      </c>
      <c r="R3679" s="12" t="str">
        <f>TEXT(table_netflix[[#This Row],[date_added_todate]], "mmm")</f>
        <v>Jul</v>
      </c>
      <c r="S3679" t="s">
        <v>18804</v>
      </c>
    </row>
    <row r="3680" spans="1:19" x14ac:dyDescent="0.3">
      <c r="A3680" t="s">
        <v>18805</v>
      </c>
      <c r="B3680" t="s">
        <v>15</v>
      </c>
      <c r="C3680" t="s">
        <v>18806</v>
      </c>
      <c r="D3680" t="s">
        <v>18807</v>
      </c>
      <c r="E3680" t="s">
        <v>18808</v>
      </c>
      <c r="F3680" t="s">
        <v>18</v>
      </c>
      <c r="G3680" s="14" t="s">
        <v>16124</v>
      </c>
      <c r="H3680">
        <v>2016</v>
      </c>
      <c r="I3680" t="s">
        <v>264</v>
      </c>
      <c r="J3680" t="s">
        <v>308</v>
      </c>
      <c r="K3680">
        <f>IFERROR(VALUE(LEFT(table_netflix[[#This Row],[duration (in min)]], LEN(table_netflix[[#This Row],[duration (in min)]])-4)),0)</f>
        <v>92</v>
      </c>
      <c r="L3680" t="s">
        <v>47</v>
      </c>
      <c r="M3680" t="s">
        <v>54</v>
      </c>
      <c r="O3680" t="str" cm="1">
        <f t="array" ref="O3680">_xlfn.IFS(table_netflix[[#This Row],[release_year]]&gt;=2018, "2018 &amp; after", TRUE, "Before 2018")</f>
        <v>Before 2018</v>
      </c>
      <c r="P3680" s="12">
        <f>DATE(table_netflix[[#This Row],[release_year]],1,1)</f>
        <v>42370</v>
      </c>
      <c r="Q3680" s="12">
        <f t="shared" si="57"/>
        <v>42948</v>
      </c>
      <c r="R3680" s="12" t="str">
        <f>TEXT(table_netflix[[#This Row],[date_added_todate]], "mmm")</f>
        <v>Aug</v>
      </c>
      <c r="S3680" t="s">
        <v>18809</v>
      </c>
    </row>
    <row r="3681" spans="1:19" x14ac:dyDescent="0.3">
      <c r="A3681" t="s">
        <v>18810</v>
      </c>
      <c r="B3681" t="s">
        <v>15</v>
      </c>
      <c r="C3681" t="s">
        <v>18811</v>
      </c>
      <c r="D3681" t="s">
        <v>18812</v>
      </c>
      <c r="E3681" t="s">
        <v>18813</v>
      </c>
      <c r="F3681" t="s">
        <v>18</v>
      </c>
      <c r="G3681" s="14" t="s">
        <v>12311</v>
      </c>
      <c r="H3681">
        <v>2018</v>
      </c>
      <c r="I3681" t="s">
        <v>27</v>
      </c>
      <c r="J3681" t="s">
        <v>788</v>
      </c>
      <c r="K3681">
        <f>IFERROR(VALUE(LEFT(table_netflix[[#This Row],[duration (in min)]], LEN(table_netflix[[#This Row],[duration (in min)]])-4)),0)</f>
        <v>84</v>
      </c>
      <c r="L3681" t="s">
        <v>126</v>
      </c>
      <c r="M3681" t="s">
        <v>142</v>
      </c>
      <c r="O3681" t="str" cm="1">
        <f t="array" ref="O3681">_xlfn.IFS(table_netflix[[#This Row],[release_year]]&gt;=2018, "2018 &amp; after", TRUE, "Before 2018")</f>
        <v>2018 &amp; after</v>
      </c>
      <c r="P3681" s="12">
        <f>DATE(table_netflix[[#This Row],[release_year]],1,1)</f>
        <v>43101</v>
      </c>
      <c r="Q3681" s="12">
        <f t="shared" si="57"/>
        <v>43498</v>
      </c>
      <c r="R3681" s="12" t="str">
        <f>TEXT(table_netflix[[#This Row],[date_added_todate]], "mmm")</f>
        <v>Feb</v>
      </c>
      <c r="S3681" t="s">
        <v>18814</v>
      </c>
    </row>
    <row r="3682" spans="1:19" x14ac:dyDescent="0.3">
      <c r="A3682" t="s">
        <v>18815</v>
      </c>
      <c r="B3682" t="s">
        <v>15</v>
      </c>
      <c r="C3682" t="s">
        <v>18816</v>
      </c>
      <c r="D3682" t="s">
        <v>18409</v>
      </c>
      <c r="E3682" t="s">
        <v>18817</v>
      </c>
      <c r="F3682" t="s">
        <v>18</v>
      </c>
      <c r="G3682" s="14" t="s">
        <v>14301</v>
      </c>
      <c r="H3682">
        <v>2006</v>
      </c>
      <c r="I3682" t="s">
        <v>186</v>
      </c>
      <c r="J3682" t="s">
        <v>46</v>
      </c>
      <c r="K3682">
        <f>IFERROR(VALUE(LEFT(table_netflix[[#This Row],[duration (in min)]], LEN(table_netflix[[#This Row],[duration (in min)]])-4)),0)</f>
        <v>91</v>
      </c>
      <c r="L3682" t="s">
        <v>126</v>
      </c>
      <c r="O3682" t="str" cm="1">
        <f t="array" ref="O3682">_xlfn.IFS(table_netflix[[#This Row],[release_year]]&gt;=2018, "2018 &amp; after", TRUE, "Before 2018")</f>
        <v>Before 2018</v>
      </c>
      <c r="P3682" s="12">
        <f>DATE(table_netflix[[#This Row],[release_year]],1,1)</f>
        <v>38718</v>
      </c>
      <c r="Q3682" s="12">
        <f t="shared" si="57"/>
        <v>43284</v>
      </c>
      <c r="R3682" s="12" t="str">
        <f>TEXT(table_netflix[[#This Row],[date_added_todate]], "mmm")</f>
        <v>Jul</v>
      </c>
      <c r="S3682" t="s">
        <v>18818</v>
      </c>
    </row>
    <row r="3683" spans="1:19" x14ac:dyDescent="0.3">
      <c r="A3683" t="s">
        <v>18819</v>
      </c>
      <c r="B3683" t="s">
        <v>15</v>
      </c>
      <c r="C3683" t="s">
        <v>18820</v>
      </c>
      <c r="D3683" t="s">
        <v>18821</v>
      </c>
      <c r="E3683" t="s">
        <v>18822</v>
      </c>
      <c r="F3683" t="s">
        <v>61</v>
      </c>
      <c r="G3683" s="14" t="s">
        <v>11423</v>
      </c>
      <c r="H3683">
        <v>2018</v>
      </c>
      <c r="I3683" t="s">
        <v>186</v>
      </c>
      <c r="J3683" t="s">
        <v>218</v>
      </c>
      <c r="K3683">
        <f>IFERROR(VALUE(LEFT(table_netflix[[#This Row],[duration (in min)]], LEN(table_netflix[[#This Row],[duration (in min)]])-4)),0)</f>
        <v>100</v>
      </c>
      <c r="L3683" t="s">
        <v>144</v>
      </c>
      <c r="O3683" t="str" cm="1">
        <f t="array" ref="O3683">_xlfn.IFS(table_netflix[[#This Row],[release_year]]&gt;=2018, "2018 &amp; after", TRUE, "Before 2018")</f>
        <v>2018 &amp; after</v>
      </c>
      <c r="P3683" s="12">
        <f>DATE(table_netflix[[#This Row],[release_year]],1,1)</f>
        <v>43101</v>
      </c>
      <c r="Q3683" s="12">
        <f t="shared" si="57"/>
        <v>43600</v>
      </c>
      <c r="R3683" s="12" t="str">
        <f>TEXT(table_netflix[[#This Row],[date_added_todate]], "mmm")</f>
        <v>May</v>
      </c>
      <c r="S3683" t="s">
        <v>18823</v>
      </c>
    </row>
    <row r="3684" spans="1:19" x14ac:dyDescent="0.3">
      <c r="A3684" t="s">
        <v>18824</v>
      </c>
      <c r="B3684" t="s">
        <v>15</v>
      </c>
      <c r="C3684" t="s">
        <v>18825</v>
      </c>
      <c r="D3684" t="s">
        <v>18826</v>
      </c>
      <c r="E3684" t="s">
        <v>18827</v>
      </c>
      <c r="F3684" t="s">
        <v>61</v>
      </c>
      <c r="G3684" s="14" t="s">
        <v>12205</v>
      </c>
      <c r="H3684">
        <v>2016</v>
      </c>
      <c r="I3684" t="s">
        <v>186</v>
      </c>
      <c r="J3684" t="s">
        <v>118</v>
      </c>
      <c r="K3684">
        <f>IFERROR(VALUE(LEFT(table_netflix[[#This Row],[duration (in min)]], LEN(table_netflix[[#This Row],[duration (in min)]])-4)),0)</f>
        <v>103</v>
      </c>
      <c r="L3684" t="s">
        <v>53</v>
      </c>
      <c r="O3684" t="str" cm="1">
        <f t="array" ref="O3684">_xlfn.IFS(table_netflix[[#This Row],[release_year]]&gt;=2018, "2018 &amp; after", TRUE, "Before 2018")</f>
        <v>Before 2018</v>
      </c>
      <c r="P3684" s="12">
        <f>DATE(table_netflix[[#This Row],[release_year]],1,1)</f>
        <v>42370</v>
      </c>
      <c r="Q3684" s="12">
        <f t="shared" si="57"/>
        <v>43511</v>
      </c>
      <c r="R3684" s="12" t="str">
        <f>TEXT(table_netflix[[#This Row],[date_added_todate]], "mmm")</f>
        <v>Feb</v>
      </c>
      <c r="S3684" t="s">
        <v>18828</v>
      </c>
    </row>
    <row r="3685" spans="1:19" x14ac:dyDescent="0.3">
      <c r="A3685" t="s">
        <v>18829</v>
      </c>
      <c r="B3685" t="s">
        <v>15</v>
      </c>
      <c r="C3685" t="s">
        <v>18830</v>
      </c>
      <c r="D3685" t="s">
        <v>18831</v>
      </c>
      <c r="E3685" t="s">
        <v>18832</v>
      </c>
      <c r="F3685" t="s">
        <v>18</v>
      </c>
      <c r="G3685" s="14" t="s">
        <v>10467</v>
      </c>
      <c r="H3685">
        <v>2001</v>
      </c>
      <c r="I3685" t="s">
        <v>186</v>
      </c>
      <c r="J3685" t="s">
        <v>118</v>
      </c>
      <c r="K3685">
        <f>IFERROR(VALUE(LEFT(table_netflix[[#This Row],[duration (in min)]], LEN(table_netflix[[#This Row],[duration (in min)]])-4)),0)</f>
        <v>103</v>
      </c>
      <c r="L3685" t="s">
        <v>93</v>
      </c>
      <c r="O3685" t="str" cm="1">
        <f t="array" ref="O3685">_xlfn.IFS(table_netflix[[#This Row],[release_year]]&gt;=2018, "2018 &amp; after", TRUE, "Before 2018")</f>
        <v>Before 2018</v>
      </c>
      <c r="P3685" s="12">
        <f>DATE(table_netflix[[#This Row],[release_year]],1,1)</f>
        <v>36892</v>
      </c>
      <c r="Q3685" s="12">
        <f t="shared" si="57"/>
        <v>43739</v>
      </c>
      <c r="R3685" s="12" t="str">
        <f>TEXT(table_netflix[[#This Row],[date_added_todate]], "mmm")</f>
        <v>Oct</v>
      </c>
      <c r="S3685" t="s">
        <v>18833</v>
      </c>
    </row>
    <row r="3686" spans="1:19" x14ac:dyDescent="0.3">
      <c r="A3686" t="s">
        <v>18834</v>
      </c>
      <c r="B3686" t="s">
        <v>15</v>
      </c>
      <c r="C3686" t="s">
        <v>18835</v>
      </c>
      <c r="D3686" t="s">
        <v>18836</v>
      </c>
      <c r="E3686" t="s">
        <v>18837</v>
      </c>
      <c r="F3686" t="s">
        <v>18</v>
      </c>
      <c r="G3686" s="14" t="s">
        <v>10467</v>
      </c>
      <c r="H3686">
        <v>2013</v>
      </c>
      <c r="I3686" t="s">
        <v>264</v>
      </c>
      <c r="J3686" t="s">
        <v>4742</v>
      </c>
      <c r="K3686">
        <f>IFERROR(VALUE(LEFT(table_netflix[[#This Row],[duration (in min)]], LEN(table_netflix[[#This Row],[duration (in min)]])-4)),0)</f>
        <v>45</v>
      </c>
      <c r="L3686" t="s">
        <v>47</v>
      </c>
      <c r="O3686" t="str" cm="1">
        <f t="array" ref="O3686">_xlfn.IFS(table_netflix[[#This Row],[release_year]]&gt;=2018, "2018 &amp; after", TRUE, "Before 2018")</f>
        <v>Before 2018</v>
      </c>
      <c r="P3686" s="12">
        <f>DATE(table_netflix[[#This Row],[release_year]],1,1)</f>
        <v>41275</v>
      </c>
      <c r="Q3686" s="12">
        <f t="shared" si="57"/>
        <v>43739</v>
      </c>
      <c r="R3686" s="12" t="str">
        <f>TEXT(table_netflix[[#This Row],[date_added_todate]], "mmm")</f>
        <v>Oct</v>
      </c>
      <c r="S3686" t="s">
        <v>18838</v>
      </c>
    </row>
    <row r="3687" spans="1:19" x14ac:dyDescent="0.3">
      <c r="A3687" t="s">
        <v>18839</v>
      </c>
      <c r="B3687" t="s">
        <v>15</v>
      </c>
      <c r="C3687" t="s">
        <v>18840</v>
      </c>
      <c r="D3687" t="s">
        <v>18836</v>
      </c>
      <c r="E3687" t="s">
        <v>18841</v>
      </c>
      <c r="F3687" t="s">
        <v>18</v>
      </c>
      <c r="G3687" s="14" t="s">
        <v>9333</v>
      </c>
      <c r="H3687">
        <v>2014</v>
      </c>
      <c r="I3687" t="s">
        <v>139</v>
      </c>
      <c r="J3687" t="s">
        <v>4742</v>
      </c>
      <c r="K3687">
        <f>IFERROR(VALUE(LEFT(table_netflix[[#This Row],[duration (in min)]], LEN(table_netflix[[#This Row],[duration (in min)]])-4)),0)</f>
        <v>45</v>
      </c>
      <c r="L3687" t="s">
        <v>47</v>
      </c>
      <c r="O3687" t="str" cm="1">
        <f t="array" ref="O3687">_xlfn.IFS(table_netflix[[#This Row],[release_year]]&gt;=2018, "2018 &amp; after", TRUE, "Before 2018")</f>
        <v>Before 2018</v>
      </c>
      <c r="P3687" s="12">
        <f>DATE(table_netflix[[#This Row],[release_year]],1,1)</f>
        <v>41640</v>
      </c>
      <c r="Q3687" s="12">
        <f t="shared" si="57"/>
        <v>43831</v>
      </c>
      <c r="R3687" s="12" t="str">
        <f>TEXT(table_netflix[[#This Row],[date_added_todate]], "mmm")</f>
        <v>Jan</v>
      </c>
      <c r="S3687" t="s">
        <v>18842</v>
      </c>
    </row>
    <row r="3688" spans="1:19" x14ac:dyDescent="0.3">
      <c r="A3688" t="s">
        <v>18843</v>
      </c>
      <c r="B3688" t="s">
        <v>15</v>
      </c>
      <c r="C3688" t="s">
        <v>18844</v>
      </c>
      <c r="D3688" t="s">
        <v>18845</v>
      </c>
      <c r="F3688" t="s">
        <v>18</v>
      </c>
      <c r="G3688" s="14" t="s">
        <v>15354</v>
      </c>
      <c r="H3688">
        <v>2017</v>
      </c>
      <c r="I3688" t="s">
        <v>264</v>
      </c>
      <c r="J3688" t="s">
        <v>21</v>
      </c>
      <c r="K3688">
        <f>IFERROR(VALUE(LEFT(table_netflix[[#This Row],[duration (in min)]], LEN(table_netflix[[#This Row],[duration (in min)]])-4)),0)</f>
        <v>90</v>
      </c>
      <c r="L3688" t="s">
        <v>22</v>
      </c>
      <c r="O3688" t="str" cm="1">
        <f t="array" ref="O3688">_xlfn.IFS(table_netflix[[#This Row],[release_year]]&gt;=2018, "2018 &amp; after", TRUE, "Before 2018")</f>
        <v>Before 2018</v>
      </c>
      <c r="P3688" s="12">
        <f>DATE(table_netflix[[#This Row],[release_year]],1,1)</f>
        <v>42736</v>
      </c>
      <c r="Q3688" s="12">
        <f t="shared" si="57"/>
        <v>43101</v>
      </c>
      <c r="R3688" s="12" t="str">
        <f>TEXT(table_netflix[[#This Row],[date_added_todate]], "mmm")</f>
        <v>Jan</v>
      </c>
      <c r="S3688" t="s">
        <v>18846</v>
      </c>
    </row>
    <row r="3689" spans="1:19" x14ac:dyDescent="0.3">
      <c r="A3689" t="s">
        <v>18847</v>
      </c>
      <c r="B3689" t="s">
        <v>15</v>
      </c>
      <c r="C3689" t="s">
        <v>18848</v>
      </c>
      <c r="D3689" t="s">
        <v>18849</v>
      </c>
      <c r="E3689" t="s">
        <v>18850</v>
      </c>
      <c r="F3689" t="s">
        <v>18</v>
      </c>
      <c r="G3689" s="14" t="s">
        <v>8707</v>
      </c>
      <c r="H3689">
        <v>2019</v>
      </c>
      <c r="I3689" t="s">
        <v>62</v>
      </c>
      <c r="J3689" t="s">
        <v>174</v>
      </c>
      <c r="K3689">
        <f>IFERROR(VALUE(LEFT(table_netflix[[#This Row],[duration (in min)]], LEN(table_netflix[[#This Row],[duration (in min)]])-4)),0)</f>
        <v>98</v>
      </c>
      <c r="L3689" t="s">
        <v>71</v>
      </c>
      <c r="M3689" t="s">
        <v>107</v>
      </c>
      <c r="O3689" t="str" cm="1">
        <f t="array" ref="O3689">_xlfn.IFS(table_netflix[[#This Row],[release_year]]&gt;=2018, "2018 &amp; after", TRUE, "Before 2018")</f>
        <v>2018 &amp; after</v>
      </c>
      <c r="P3689" s="12">
        <f>DATE(table_netflix[[#This Row],[release_year]],1,1)</f>
        <v>43466</v>
      </c>
      <c r="Q3689" s="12">
        <f t="shared" si="57"/>
        <v>43893</v>
      </c>
      <c r="R3689" s="12" t="str">
        <f>TEXT(table_netflix[[#This Row],[date_added_todate]], "mmm")</f>
        <v>Mar</v>
      </c>
      <c r="S3689" t="s">
        <v>18851</v>
      </c>
    </row>
    <row r="3690" spans="1:19" x14ac:dyDescent="0.3">
      <c r="A3690" t="s">
        <v>18852</v>
      </c>
      <c r="B3690" t="s">
        <v>15</v>
      </c>
      <c r="C3690" t="s">
        <v>18853</v>
      </c>
      <c r="D3690" t="s">
        <v>18854</v>
      </c>
      <c r="E3690" t="s">
        <v>18855</v>
      </c>
      <c r="F3690" t="s">
        <v>61</v>
      </c>
      <c r="G3690" s="14" t="s">
        <v>16312</v>
      </c>
      <c r="H3690">
        <v>2015</v>
      </c>
      <c r="I3690" t="s">
        <v>27</v>
      </c>
      <c r="J3690" t="s">
        <v>308</v>
      </c>
      <c r="K3690">
        <f>IFERROR(VALUE(LEFT(table_netflix[[#This Row],[duration (in min)]], LEN(table_netflix[[#This Row],[duration (in min)]])-4)),0)</f>
        <v>92</v>
      </c>
      <c r="L3690" t="s">
        <v>71</v>
      </c>
      <c r="M3690" t="s">
        <v>72</v>
      </c>
      <c r="N3690" t="s">
        <v>55</v>
      </c>
      <c r="O3690" t="str" cm="1">
        <f t="array" ref="O3690">_xlfn.IFS(table_netflix[[#This Row],[release_year]]&gt;=2018, "2018 &amp; after", TRUE, "Before 2018")</f>
        <v>Before 2018</v>
      </c>
      <c r="P3690" s="12">
        <f>DATE(table_netflix[[#This Row],[release_year]],1,1)</f>
        <v>42005</v>
      </c>
      <c r="Q3690" s="12">
        <f t="shared" si="57"/>
        <v>42906</v>
      </c>
      <c r="R3690" s="12" t="str">
        <f>TEXT(table_netflix[[#This Row],[date_added_todate]], "mmm")</f>
        <v>Jun</v>
      </c>
      <c r="S3690" t="s">
        <v>18856</v>
      </c>
    </row>
    <row r="3691" spans="1:19" x14ac:dyDescent="0.3">
      <c r="A3691" t="s">
        <v>18857</v>
      </c>
      <c r="B3691" t="s">
        <v>15</v>
      </c>
      <c r="C3691" t="s">
        <v>18858</v>
      </c>
      <c r="D3691" t="s">
        <v>18859</v>
      </c>
      <c r="E3691" t="s">
        <v>18860</v>
      </c>
      <c r="F3691" t="s">
        <v>39</v>
      </c>
      <c r="G3691" s="14" t="s">
        <v>9392</v>
      </c>
      <c r="H3691">
        <v>1977</v>
      </c>
      <c r="I3691" t="s">
        <v>62</v>
      </c>
      <c r="J3691" t="s">
        <v>8381</v>
      </c>
      <c r="K3691">
        <f>IFERROR(VALUE(LEFT(table_netflix[[#This Row],[duration (in min)]], LEN(table_netflix[[#This Row],[duration (in min)]])-4)),0)</f>
        <v>172</v>
      </c>
      <c r="L3691" t="s">
        <v>144</v>
      </c>
      <c r="M3691" t="s">
        <v>161</v>
      </c>
      <c r="N3691" t="s">
        <v>85</v>
      </c>
      <c r="O3691" t="str" cm="1">
        <f t="array" ref="O3691">_xlfn.IFS(table_netflix[[#This Row],[release_year]]&gt;=2018, "2018 &amp; after", TRUE, "Before 2018")</f>
        <v>Before 2018</v>
      </c>
      <c r="P3691" s="12">
        <f>DATE(table_netflix[[#This Row],[release_year]],1,1)</f>
        <v>28126</v>
      </c>
      <c r="Q3691" s="12">
        <f t="shared" si="57"/>
        <v>43830</v>
      </c>
      <c r="R3691" s="12" t="str">
        <f>TEXT(table_netflix[[#This Row],[date_added_todate]], "mmm")</f>
        <v>Dec</v>
      </c>
      <c r="S3691" t="s">
        <v>18861</v>
      </c>
    </row>
    <row r="3692" spans="1:19" x14ac:dyDescent="0.3">
      <c r="A3692" t="s">
        <v>18862</v>
      </c>
      <c r="B3692" t="s">
        <v>15</v>
      </c>
      <c r="C3692" t="s">
        <v>18863</v>
      </c>
      <c r="D3692" t="s">
        <v>18864</v>
      </c>
      <c r="E3692" t="s">
        <v>18865</v>
      </c>
      <c r="F3692" t="s">
        <v>1328</v>
      </c>
      <c r="G3692" s="14" t="s">
        <v>11568</v>
      </c>
      <c r="H3692">
        <v>2011</v>
      </c>
      <c r="I3692" t="s">
        <v>62</v>
      </c>
      <c r="J3692" t="s">
        <v>52</v>
      </c>
      <c r="K3692">
        <f>IFERROR(VALUE(LEFT(table_netflix[[#This Row],[duration (in min)]], LEN(table_netflix[[#This Row],[duration (in min)]])-4)),0)</f>
        <v>125</v>
      </c>
      <c r="L3692" t="s">
        <v>53</v>
      </c>
      <c r="M3692" t="s">
        <v>55</v>
      </c>
      <c r="O3692" t="str" cm="1">
        <f t="array" ref="O3692">_xlfn.IFS(table_netflix[[#This Row],[release_year]]&gt;=2018, "2018 &amp; after", TRUE, "Before 2018")</f>
        <v>Before 2018</v>
      </c>
      <c r="P3692" s="12">
        <f>DATE(table_netflix[[#This Row],[release_year]],1,1)</f>
        <v>40544</v>
      </c>
      <c r="Q3692" s="12">
        <f t="shared" si="57"/>
        <v>43581</v>
      </c>
      <c r="R3692" s="12" t="str">
        <f>TEXT(table_netflix[[#This Row],[date_added_todate]], "mmm")</f>
        <v>Apr</v>
      </c>
      <c r="S3692" t="s">
        <v>18866</v>
      </c>
    </row>
    <row r="3693" spans="1:19" x14ac:dyDescent="0.3">
      <c r="A3693" t="s">
        <v>18867</v>
      </c>
      <c r="B3693" t="s">
        <v>15</v>
      </c>
      <c r="C3693" t="s">
        <v>18868</v>
      </c>
      <c r="D3693" t="s">
        <v>18869</v>
      </c>
      <c r="E3693" t="s">
        <v>18870</v>
      </c>
      <c r="F3693" t="s">
        <v>18</v>
      </c>
      <c r="G3693" s="14" t="s">
        <v>16299</v>
      </c>
      <c r="H3693">
        <v>2016</v>
      </c>
      <c r="I3693" t="s">
        <v>27</v>
      </c>
      <c r="J3693" t="s">
        <v>1186</v>
      </c>
      <c r="K3693">
        <f>IFERROR(VALUE(LEFT(table_netflix[[#This Row],[duration (in min)]], LEN(table_netflix[[#This Row],[duration (in min)]])-4)),0)</f>
        <v>81</v>
      </c>
      <c r="L3693" t="s">
        <v>22</v>
      </c>
      <c r="O3693" t="str" cm="1">
        <f t="array" ref="O3693">_xlfn.IFS(table_netflix[[#This Row],[release_year]]&gt;=2018, "2018 &amp; after", TRUE, "Before 2018")</f>
        <v>Before 2018</v>
      </c>
      <c r="P3693" s="12">
        <f>DATE(table_netflix[[#This Row],[release_year]],1,1)</f>
        <v>42370</v>
      </c>
      <c r="Q3693" s="12">
        <f t="shared" si="57"/>
        <v>42909</v>
      </c>
      <c r="R3693" s="12" t="str">
        <f>TEXT(table_netflix[[#This Row],[date_added_todate]], "mmm")</f>
        <v>Jun</v>
      </c>
      <c r="S3693" t="s">
        <v>18871</v>
      </c>
    </row>
    <row r="3694" spans="1:19" x14ac:dyDescent="0.3">
      <c r="A3694" t="s">
        <v>18872</v>
      </c>
      <c r="B3694" t="s">
        <v>15</v>
      </c>
      <c r="C3694" t="s">
        <v>18873</v>
      </c>
      <c r="D3694" t="s">
        <v>12745</v>
      </c>
      <c r="E3694" t="s">
        <v>18874</v>
      </c>
      <c r="F3694" t="s">
        <v>18</v>
      </c>
      <c r="G3694" s="14" t="s">
        <v>9106</v>
      </c>
      <c r="H3694">
        <v>2017</v>
      </c>
      <c r="I3694" t="s">
        <v>186</v>
      </c>
      <c r="J3694" t="s">
        <v>626</v>
      </c>
      <c r="K3694">
        <f>IFERROR(VALUE(LEFT(table_netflix[[#This Row],[duration (in min)]], LEN(table_netflix[[#This Row],[duration (in min)]])-4)),0)</f>
        <v>112</v>
      </c>
      <c r="L3694" t="s">
        <v>144</v>
      </c>
      <c r="O3694" t="str" cm="1">
        <f t="array" ref="O3694">_xlfn.IFS(table_netflix[[#This Row],[release_year]]&gt;=2018, "2018 &amp; after", TRUE, "Before 2018")</f>
        <v>Before 2018</v>
      </c>
      <c r="P3694" s="12">
        <f>DATE(table_netflix[[#This Row],[release_year]],1,1)</f>
        <v>42736</v>
      </c>
      <c r="Q3694" s="12">
        <f t="shared" si="57"/>
        <v>43861</v>
      </c>
      <c r="R3694" s="12" t="str">
        <f>TEXT(table_netflix[[#This Row],[date_added_todate]], "mmm")</f>
        <v>Jan</v>
      </c>
      <c r="S3694" t="s">
        <v>18875</v>
      </c>
    </row>
    <row r="3695" spans="1:19" x14ac:dyDescent="0.3">
      <c r="A3695" t="s">
        <v>18876</v>
      </c>
      <c r="B3695" t="s">
        <v>15</v>
      </c>
      <c r="C3695" t="s">
        <v>18877</v>
      </c>
      <c r="D3695" t="s">
        <v>18878</v>
      </c>
      <c r="E3695" t="s">
        <v>18879</v>
      </c>
      <c r="F3695" t="s">
        <v>18</v>
      </c>
      <c r="G3695" s="14" t="s">
        <v>9333</v>
      </c>
      <c r="H3695">
        <v>1999</v>
      </c>
      <c r="I3695" t="s">
        <v>186</v>
      </c>
      <c r="J3695" t="s">
        <v>194</v>
      </c>
      <c r="K3695">
        <f>IFERROR(VALUE(LEFT(table_netflix[[#This Row],[duration (in min)]], LEN(table_netflix[[#This Row],[duration (in min)]])-4)),0)</f>
        <v>122</v>
      </c>
      <c r="L3695" t="s">
        <v>53</v>
      </c>
      <c r="O3695" t="str" cm="1">
        <f t="array" ref="O3695">_xlfn.IFS(table_netflix[[#This Row],[release_year]]&gt;=2018, "2018 &amp; after", TRUE, "Before 2018")</f>
        <v>Before 2018</v>
      </c>
      <c r="P3695" s="12">
        <f>DATE(table_netflix[[#This Row],[release_year]],1,1)</f>
        <v>36161</v>
      </c>
      <c r="Q3695" s="12">
        <f t="shared" si="57"/>
        <v>43831</v>
      </c>
      <c r="R3695" s="12" t="str">
        <f>TEXT(table_netflix[[#This Row],[date_added_todate]], "mmm")</f>
        <v>Jan</v>
      </c>
      <c r="S3695" t="s">
        <v>18880</v>
      </c>
    </row>
    <row r="3696" spans="1:19" x14ac:dyDescent="0.3">
      <c r="A3696" t="s">
        <v>18881</v>
      </c>
      <c r="B3696" t="s">
        <v>15</v>
      </c>
      <c r="C3696" t="s">
        <v>18882</v>
      </c>
      <c r="D3696" t="s">
        <v>18883</v>
      </c>
      <c r="F3696" t="s">
        <v>18</v>
      </c>
      <c r="G3696" s="14" t="s">
        <v>12736</v>
      </c>
      <c r="H3696">
        <v>2017</v>
      </c>
      <c r="I3696" t="s">
        <v>62</v>
      </c>
      <c r="J3696" t="s">
        <v>511</v>
      </c>
      <c r="K3696">
        <f>IFERROR(VALUE(LEFT(table_netflix[[#This Row],[duration (in min)]], LEN(table_netflix[[#This Row],[duration (in min)]])-4)),0)</f>
        <v>101</v>
      </c>
      <c r="L3696" t="s">
        <v>22</v>
      </c>
      <c r="O3696" t="str" cm="1">
        <f t="array" ref="O3696">_xlfn.IFS(table_netflix[[#This Row],[release_year]]&gt;=2018, "2018 &amp; after", TRUE, "Before 2018")</f>
        <v>Before 2018</v>
      </c>
      <c r="P3696" s="12">
        <f>DATE(table_netflix[[#This Row],[release_year]],1,1)</f>
        <v>42736</v>
      </c>
      <c r="Q3696" s="12">
        <f t="shared" si="57"/>
        <v>43450</v>
      </c>
      <c r="R3696" s="12" t="str">
        <f>TEXT(table_netflix[[#This Row],[date_added_todate]], "mmm")</f>
        <v>Dec</v>
      </c>
      <c r="S3696" t="s">
        <v>18884</v>
      </c>
    </row>
    <row r="3697" spans="1:19" x14ac:dyDescent="0.3">
      <c r="A3697" t="s">
        <v>18885</v>
      </c>
      <c r="B3697" t="s">
        <v>15</v>
      </c>
      <c r="C3697" t="s">
        <v>18886</v>
      </c>
      <c r="D3697" t="s">
        <v>18887</v>
      </c>
      <c r="E3697" t="s">
        <v>18888</v>
      </c>
      <c r="F3697" t="s">
        <v>18</v>
      </c>
      <c r="G3697" s="14" t="s">
        <v>18889</v>
      </c>
      <c r="H3697">
        <v>2017</v>
      </c>
      <c r="I3697" t="s">
        <v>27</v>
      </c>
      <c r="J3697" t="s">
        <v>4242</v>
      </c>
      <c r="K3697">
        <f>IFERROR(VALUE(LEFT(table_netflix[[#This Row],[duration (in min)]], LEN(table_netflix[[#This Row],[duration (in min)]])-4)),0)</f>
        <v>53</v>
      </c>
      <c r="L3697" t="s">
        <v>22</v>
      </c>
      <c r="O3697" t="str" cm="1">
        <f t="array" ref="O3697">_xlfn.IFS(table_netflix[[#This Row],[release_year]]&gt;=2018, "2018 &amp; after", TRUE, "Before 2018")</f>
        <v>Before 2018</v>
      </c>
      <c r="P3697" s="12">
        <f>DATE(table_netflix[[#This Row],[release_year]],1,1)</f>
        <v>42736</v>
      </c>
      <c r="Q3697" s="12">
        <f t="shared" si="57"/>
        <v>42844</v>
      </c>
      <c r="R3697" s="12" t="str">
        <f>TEXT(table_netflix[[#This Row],[date_added_todate]], "mmm")</f>
        <v>Apr</v>
      </c>
      <c r="S3697" t="s">
        <v>18890</v>
      </c>
    </row>
    <row r="3698" spans="1:19" x14ac:dyDescent="0.3">
      <c r="A3698" t="s">
        <v>18891</v>
      </c>
      <c r="B3698" t="s">
        <v>24</v>
      </c>
      <c r="C3698" t="s">
        <v>18892</v>
      </c>
      <c r="D3698" t="s">
        <v>18893</v>
      </c>
      <c r="F3698" t="s">
        <v>18</v>
      </c>
      <c r="G3698" s="14" t="s">
        <v>11525</v>
      </c>
      <c r="H3698">
        <v>2018</v>
      </c>
      <c r="I3698" t="s">
        <v>84</v>
      </c>
      <c r="J3698" t="s">
        <v>33</v>
      </c>
      <c r="K3698">
        <f>IFERROR(VALUE(LEFT(table_netflix[[#This Row],[duration (in min)]], LEN(table_netflix[[#This Row],[duration (in min)]])-4)),0)</f>
        <v>0</v>
      </c>
      <c r="L3698" t="s">
        <v>37</v>
      </c>
      <c r="O3698" t="str" cm="1">
        <f t="array" ref="O3698">_xlfn.IFS(table_netflix[[#This Row],[release_year]]&gt;=2018, "2018 &amp; after", TRUE, "Before 2018")</f>
        <v>2018 &amp; after</v>
      </c>
      <c r="P3698" s="12">
        <f>DATE(table_netflix[[#This Row],[release_year]],1,1)</f>
        <v>43101</v>
      </c>
      <c r="Q3698" s="12">
        <f t="shared" si="57"/>
        <v>43587</v>
      </c>
      <c r="R3698" s="12" t="str">
        <f>TEXT(table_netflix[[#This Row],[date_added_todate]], "mmm")</f>
        <v>May</v>
      </c>
      <c r="S3698" t="s">
        <v>18894</v>
      </c>
    </row>
    <row r="3699" spans="1:19" x14ac:dyDescent="0.3">
      <c r="A3699" t="s">
        <v>18895</v>
      </c>
      <c r="B3699" t="s">
        <v>15</v>
      </c>
      <c r="C3699" t="s">
        <v>18896</v>
      </c>
      <c r="D3699" t="s">
        <v>18897</v>
      </c>
      <c r="E3699" t="s">
        <v>18898</v>
      </c>
      <c r="F3699" t="s">
        <v>18</v>
      </c>
      <c r="G3699" s="14" t="s">
        <v>11531</v>
      </c>
      <c r="H3699">
        <v>2018</v>
      </c>
      <c r="I3699" t="s">
        <v>62</v>
      </c>
      <c r="J3699" t="s">
        <v>4242</v>
      </c>
      <c r="K3699">
        <f>IFERROR(VALUE(LEFT(table_netflix[[#This Row],[duration (in min)]], LEN(table_netflix[[#This Row],[duration (in min)]])-4)),0)</f>
        <v>53</v>
      </c>
      <c r="L3699" t="s">
        <v>22</v>
      </c>
      <c r="O3699" t="str" cm="1">
        <f t="array" ref="O3699">_xlfn.IFS(table_netflix[[#This Row],[release_year]]&gt;=2018, "2018 &amp; after", TRUE, "Before 2018")</f>
        <v>2018 &amp; after</v>
      </c>
      <c r="P3699" s="12">
        <f>DATE(table_netflix[[#This Row],[release_year]],1,1)</f>
        <v>43101</v>
      </c>
      <c r="Q3699" s="12">
        <f t="shared" si="57"/>
        <v>43586</v>
      </c>
      <c r="R3699" s="12" t="str">
        <f>TEXT(table_netflix[[#This Row],[date_added_todate]], "mmm")</f>
        <v>May</v>
      </c>
      <c r="S3699" t="s">
        <v>18899</v>
      </c>
    </row>
    <row r="3700" spans="1:19" x14ac:dyDescent="0.3">
      <c r="A3700" t="s">
        <v>18900</v>
      </c>
      <c r="B3700" t="s">
        <v>15</v>
      </c>
      <c r="C3700" t="s">
        <v>18901</v>
      </c>
      <c r="D3700" t="s">
        <v>18902</v>
      </c>
      <c r="E3700" t="s">
        <v>18903</v>
      </c>
      <c r="F3700" t="s">
        <v>523</v>
      </c>
      <c r="G3700" s="14" t="s">
        <v>10933</v>
      </c>
      <c r="H3700">
        <v>2019</v>
      </c>
      <c r="I3700" t="s">
        <v>27</v>
      </c>
      <c r="J3700" t="s">
        <v>203</v>
      </c>
      <c r="K3700">
        <f>IFERROR(VALUE(LEFT(table_netflix[[#This Row],[duration (in min)]], LEN(table_netflix[[#This Row],[duration (in min)]])-4)),0)</f>
        <v>99</v>
      </c>
      <c r="L3700" t="s">
        <v>93</v>
      </c>
      <c r="O3700" t="str" cm="1">
        <f t="array" ref="O3700">_xlfn.IFS(table_netflix[[#This Row],[release_year]]&gt;=2018, "2018 &amp; after", TRUE, "Before 2018")</f>
        <v>2018 &amp; after</v>
      </c>
      <c r="P3700" s="12">
        <f>DATE(table_netflix[[#This Row],[release_year]],1,1)</f>
        <v>43466</v>
      </c>
      <c r="Q3700" s="12">
        <f t="shared" si="57"/>
        <v>43676</v>
      </c>
      <c r="R3700" s="12" t="str">
        <f>TEXT(table_netflix[[#This Row],[date_added_todate]], "mmm")</f>
        <v>Jul</v>
      </c>
      <c r="S3700" t="s">
        <v>18904</v>
      </c>
    </row>
    <row r="3701" spans="1:19" x14ac:dyDescent="0.3">
      <c r="A3701" t="s">
        <v>18905</v>
      </c>
      <c r="B3701" t="s">
        <v>15</v>
      </c>
      <c r="C3701" t="s">
        <v>18906</v>
      </c>
      <c r="D3701" t="s">
        <v>18907</v>
      </c>
      <c r="E3701" t="s">
        <v>18908</v>
      </c>
      <c r="F3701" t="s">
        <v>523</v>
      </c>
      <c r="G3701" s="14" t="s">
        <v>10261</v>
      </c>
      <c r="H3701">
        <v>2014</v>
      </c>
      <c r="I3701" t="s">
        <v>186</v>
      </c>
      <c r="J3701" t="s">
        <v>241</v>
      </c>
      <c r="K3701">
        <f>IFERROR(VALUE(LEFT(table_netflix[[#This Row],[duration (in min)]], LEN(table_netflix[[#This Row],[duration (in min)]])-4)),0)</f>
        <v>95</v>
      </c>
      <c r="L3701" t="s">
        <v>144</v>
      </c>
      <c r="M3701" t="s">
        <v>72</v>
      </c>
      <c r="O3701" t="str" cm="1">
        <f t="array" ref="O3701">_xlfn.IFS(table_netflix[[#This Row],[release_year]]&gt;=2018, "2018 &amp; after", TRUE, "Before 2018")</f>
        <v>Before 2018</v>
      </c>
      <c r="P3701" s="12">
        <f>DATE(table_netflix[[#This Row],[release_year]],1,1)</f>
        <v>41640</v>
      </c>
      <c r="Q3701" s="12">
        <f t="shared" si="57"/>
        <v>43761</v>
      </c>
      <c r="R3701" s="12" t="str">
        <f>TEXT(table_netflix[[#This Row],[date_added_todate]], "mmm")</f>
        <v>Oct</v>
      </c>
      <c r="S3701" t="s">
        <v>18909</v>
      </c>
    </row>
    <row r="3702" spans="1:19" x14ac:dyDescent="0.3">
      <c r="A3702" t="s">
        <v>18910</v>
      </c>
      <c r="B3702" t="s">
        <v>15</v>
      </c>
      <c r="C3702" t="s">
        <v>18911</v>
      </c>
      <c r="D3702" t="s">
        <v>18912</v>
      </c>
      <c r="E3702" t="s">
        <v>18913</v>
      </c>
      <c r="F3702" t="s">
        <v>18</v>
      </c>
      <c r="G3702" s="14" t="s">
        <v>10131</v>
      </c>
      <c r="H3702">
        <v>1998</v>
      </c>
      <c r="I3702" t="s">
        <v>186</v>
      </c>
      <c r="J3702" t="s">
        <v>348</v>
      </c>
      <c r="K3702">
        <f>IFERROR(VALUE(LEFT(table_netflix[[#This Row],[duration (in min)]], LEN(table_netflix[[#This Row],[duration (in min)]])-4)),0)</f>
        <v>119</v>
      </c>
      <c r="L3702" t="s">
        <v>53</v>
      </c>
      <c r="O3702" t="str" cm="1">
        <f t="array" ref="O3702">_xlfn.IFS(table_netflix[[#This Row],[release_year]]&gt;=2018, "2018 &amp; after", TRUE, "Before 2018")</f>
        <v>Before 2018</v>
      </c>
      <c r="P3702" s="12">
        <f>DATE(table_netflix[[#This Row],[release_year]],1,1)</f>
        <v>35796</v>
      </c>
      <c r="Q3702" s="12">
        <f t="shared" si="57"/>
        <v>43770</v>
      </c>
      <c r="R3702" s="12" t="str">
        <f>TEXT(table_netflix[[#This Row],[date_added_todate]], "mmm")</f>
        <v>Nov</v>
      </c>
      <c r="S3702" t="s">
        <v>18914</v>
      </c>
    </row>
    <row r="3703" spans="1:19" x14ac:dyDescent="0.3">
      <c r="A3703" t="s">
        <v>18915</v>
      </c>
      <c r="B3703" t="s">
        <v>15</v>
      </c>
      <c r="C3703" t="s">
        <v>18916</v>
      </c>
      <c r="D3703" t="s">
        <v>18917</v>
      </c>
      <c r="E3703" t="s">
        <v>18918</v>
      </c>
      <c r="F3703" t="s">
        <v>61</v>
      </c>
      <c r="G3703" s="14" t="s">
        <v>18919</v>
      </c>
      <c r="H3703">
        <v>2016</v>
      </c>
      <c r="I3703" t="s">
        <v>186</v>
      </c>
      <c r="J3703" t="s">
        <v>14113</v>
      </c>
      <c r="K3703">
        <f>IFERROR(VALUE(LEFT(table_netflix[[#This Row],[duration (in min)]], LEN(table_netflix[[#This Row],[duration (in min)]])-4)),0)</f>
        <v>163</v>
      </c>
      <c r="L3703" t="s">
        <v>53</v>
      </c>
      <c r="M3703" t="s">
        <v>54</v>
      </c>
      <c r="O3703" t="str" cm="1">
        <f t="array" ref="O3703">_xlfn.IFS(table_netflix[[#This Row],[release_year]]&gt;=2018, "2018 &amp; after", TRUE, "Before 2018")</f>
        <v>Before 2018</v>
      </c>
      <c r="P3703" s="12">
        <f>DATE(table_netflix[[#This Row],[release_year]],1,1)</f>
        <v>42370</v>
      </c>
      <c r="Q3703" s="12">
        <f t="shared" si="57"/>
        <v>43582</v>
      </c>
      <c r="R3703" s="12" t="str">
        <f>TEXT(table_netflix[[#This Row],[date_added_todate]], "mmm")</f>
        <v>Apr</v>
      </c>
      <c r="S3703" t="s">
        <v>18920</v>
      </c>
    </row>
    <row r="3704" spans="1:19" x14ac:dyDescent="0.3">
      <c r="A3704" t="s">
        <v>18921</v>
      </c>
      <c r="B3704" t="s">
        <v>15</v>
      </c>
      <c r="C3704" t="s">
        <v>18922</v>
      </c>
      <c r="D3704" t="s">
        <v>18923</v>
      </c>
      <c r="E3704" t="s">
        <v>18924</v>
      </c>
      <c r="F3704" t="s">
        <v>18</v>
      </c>
      <c r="G3704" s="14" t="s">
        <v>11749</v>
      </c>
      <c r="H3704">
        <v>2018</v>
      </c>
      <c r="I3704" t="s">
        <v>27</v>
      </c>
      <c r="J3704" t="s">
        <v>3004</v>
      </c>
      <c r="K3704">
        <f>IFERROR(VALUE(LEFT(table_netflix[[#This Row],[duration (in min)]], LEN(table_netflix[[#This Row],[duration (in min)]])-4)),0)</f>
        <v>55</v>
      </c>
      <c r="L3704" t="s">
        <v>22</v>
      </c>
      <c r="M3704" t="s">
        <v>266</v>
      </c>
      <c r="O3704" t="str" cm="1">
        <f t="array" ref="O3704">_xlfn.IFS(table_netflix[[#This Row],[release_year]]&gt;=2018, "2018 &amp; after", TRUE, "Before 2018")</f>
        <v>2018 &amp; after</v>
      </c>
      <c r="P3704" s="12">
        <f>DATE(table_netflix[[#This Row],[release_year]],1,1)</f>
        <v>43101</v>
      </c>
      <c r="Q3704" s="12">
        <f t="shared" si="57"/>
        <v>43556</v>
      </c>
      <c r="R3704" s="12" t="str">
        <f>TEXT(table_netflix[[#This Row],[date_added_todate]], "mmm")</f>
        <v>Apr</v>
      </c>
      <c r="S3704" t="s">
        <v>18925</v>
      </c>
    </row>
    <row r="3705" spans="1:19" x14ac:dyDescent="0.3">
      <c r="A3705" t="s">
        <v>18926</v>
      </c>
      <c r="B3705" t="s">
        <v>15</v>
      </c>
      <c r="C3705" t="s">
        <v>18927</v>
      </c>
      <c r="D3705" t="s">
        <v>1722</v>
      </c>
      <c r="E3705" t="s">
        <v>18928</v>
      </c>
      <c r="F3705" t="s">
        <v>18</v>
      </c>
      <c r="G3705" s="14" t="s">
        <v>10691</v>
      </c>
      <c r="H3705">
        <v>2000</v>
      </c>
      <c r="I3705" t="s">
        <v>186</v>
      </c>
      <c r="J3705" t="s">
        <v>226</v>
      </c>
      <c r="K3705">
        <f>IFERROR(VALUE(LEFT(table_netflix[[#This Row],[duration (in min)]], LEN(table_netflix[[#This Row],[duration (in min)]])-4)),0)</f>
        <v>102</v>
      </c>
      <c r="L3705" t="s">
        <v>71</v>
      </c>
      <c r="M3705" t="s">
        <v>406</v>
      </c>
      <c r="N3705" t="s">
        <v>72</v>
      </c>
      <c r="O3705" t="str" cm="1">
        <f t="array" ref="O3705">_xlfn.IFS(table_netflix[[#This Row],[release_year]]&gt;=2018, "2018 &amp; after", TRUE, "Before 2018")</f>
        <v>Before 2018</v>
      </c>
      <c r="P3705" s="12">
        <f>DATE(table_netflix[[#This Row],[release_year]],1,1)</f>
        <v>36526</v>
      </c>
      <c r="Q3705" s="12">
        <f t="shared" si="57"/>
        <v>43709</v>
      </c>
      <c r="R3705" s="12" t="str">
        <f>TEXT(table_netflix[[#This Row],[date_added_todate]], "mmm")</f>
        <v>Sep</v>
      </c>
      <c r="S3705" t="s">
        <v>18929</v>
      </c>
    </row>
    <row r="3706" spans="1:19" x14ac:dyDescent="0.3">
      <c r="A3706" t="s">
        <v>18930</v>
      </c>
      <c r="B3706" t="s">
        <v>15</v>
      </c>
      <c r="C3706" t="s">
        <v>18931</v>
      </c>
      <c r="D3706" t="s">
        <v>18932</v>
      </c>
      <c r="E3706" t="s">
        <v>18933</v>
      </c>
      <c r="F3706" t="s">
        <v>18</v>
      </c>
      <c r="G3706" s="14" t="s">
        <v>10631</v>
      </c>
      <c r="H3706">
        <v>2019</v>
      </c>
      <c r="I3706" t="s">
        <v>27</v>
      </c>
      <c r="J3706" t="s">
        <v>133</v>
      </c>
      <c r="K3706">
        <f>IFERROR(VALUE(LEFT(table_netflix[[#This Row],[duration (in min)]], LEN(table_netflix[[#This Row],[duration (in min)]])-4)),0)</f>
        <v>106</v>
      </c>
      <c r="L3706" t="s">
        <v>53</v>
      </c>
      <c r="O3706" t="str" cm="1">
        <f t="array" ref="O3706">_xlfn.IFS(table_netflix[[#This Row],[release_year]]&gt;=2018, "2018 &amp; after", TRUE, "Before 2018")</f>
        <v>2018 &amp; after</v>
      </c>
      <c r="P3706" s="12">
        <f>DATE(table_netflix[[#This Row],[release_year]],1,1)</f>
        <v>43466</v>
      </c>
      <c r="Q3706" s="12">
        <f t="shared" si="57"/>
        <v>43721</v>
      </c>
      <c r="R3706" s="12" t="str">
        <f>TEXT(table_netflix[[#This Row],[date_added_todate]], "mmm")</f>
        <v>Sep</v>
      </c>
      <c r="S3706" t="s">
        <v>18934</v>
      </c>
    </row>
    <row r="3707" spans="1:19" x14ac:dyDescent="0.3">
      <c r="A3707" t="s">
        <v>18935</v>
      </c>
      <c r="B3707" t="s">
        <v>15</v>
      </c>
      <c r="C3707" t="s">
        <v>18936</v>
      </c>
      <c r="D3707" t="s">
        <v>18937</v>
      </c>
      <c r="E3707" t="s">
        <v>18938</v>
      </c>
      <c r="F3707" t="s">
        <v>61</v>
      </c>
      <c r="G3707" s="14" t="s">
        <v>18939</v>
      </c>
      <c r="H3707">
        <v>2015</v>
      </c>
      <c r="I3707" t="s">
        <v>186</v>
      </c>
      <c r="J3707" t="s">
        <v>337</v>
      </c>
      <c r="K3707">
        <f>IFERROR(VALUE(LEFT(table_netflix[[#This Row],[duration (in min)]], LEN(table_netflix[[#This Row],[duration (in min)]])-4)),0)</f>
        <v>128</v>
      </c>
      <c r="L3707" t="s">
        <v>22</v>
      </c>
      <c r="M3707" t="s">
        <v>55</v>
      </c>
      <c r="N3707" t="s">
        <v>112</v>
      </c>
      <c r="O3707" t="str" cm="1">
        <f t="array" ref="O3707">_xlfn.IFS(table_netflix[[#This Row],[release_year]]&gt;=2018, "2018 &amp; after", TRUE, "Before 2018")</f>
        <v>Before 2018</v>
      </c>
      <c r="P3707" s="12">
        <f>DATE(table_netflix[[#This Row],[release_year]],1,1)</f>
        <v>42005</v>
      </c>
      <c r="Q3707" s="12">
        <f t="shared" si="57"/>
        <v>43307</v>
      </c>
      <c r="R3707" s="12" t="str">
        <f>TEXT(table_netflix[[#This Row],[date_added_todate]], "mmm")</f>
        <v>Jul</v>
      </c>
      <c r="S3707" t="s">
        <v>18940</v>
      </c>
    </row>
    <row r="3708" spans="1:19" x14ac:dyDescent="0.3">
      <c r="A3708" t="s">
        <v>18941</v>
      </c>
      <c r="B3708" t="s">
        <v>15</v>
      </c>
      <c r="C3708" t="s">
        <v>18942</v>
      </c>
      <c r="D3708" t="s">
        <v>18943</v>
      </c>
      <c r="F3708" t="s">
        <v>39</v>
      </c>
      <c r="G3708" s="14" t="s">
        <v>17176</v>
      </c>
      <c r="H3708">
        <v>2013</v>
      </c>
      <c r="I3708" t="s">
        <v>84</v>
      </c>
      <c r="J3708" t="s">
        <v>327</v>
      </c>
      <c r="K3708">
        <f>IFERROR(VALUE(LEFT(table_netflix[[#This Row],[duration (in min)]], LEN(table_netflix[[#This Row],[duration (in min)]])-4)),0)</f>
        <v>80</v>
      </c>
      <c r="L3708" t="s">
        <v>22</v>
      </c>
      <c r="M3708" t="s">
        <v>55</v>
      </c>
      <c r="O3708" t="str" cm="1">
        <f t="array" ref="O3708">_xlfn.IFS(table_netflix[[#This Row],[release_year]]&gt;=2018, "2018 &amp; after", TRUE, "Before 2018")</f>
        <v>Before 2018</v>
      </c>
      <c r="P3708" s="12">
        <f>DATE(table_netflix[[#This Row],[release_year]],1,1)</f>
        <v>41275</v>
      </c>
      <c r="Q3708" s="12">
        <f t="shared" si="57"/>
        <v>42736</v>
      </c>
      <c r="R3708" s="12" t="str">
        <f>TEXT(table_netflix[[#This Row],[date_added_todate]], "mmm")</f>
        <v>Jan</v>
      </c>
      <c r="S3708" t="s">
        <v>18944</v>
      </c>
    </row>
    <row r="3709" spans="1:19" x14ac:dyDescent="0.3">
      <c r="A3709" t="s">
        <v>18945</v>
      </c>
      <c r="B3709" t="s">
        <v>15</v>
      </c>
      <c r="C3709" t="s">
        <v>18946</v>
      </c>
      <c r="D3709" t="s">
        <v>18797</v>
      </c>
      <c r="E3709" t="s">
        <v>18947</v>
      </c>
      <c r="F3709" t="s">
        <v>18</v>
      </c>
      <c r="G3709" s="14" t="s">
        <v>14855</v>
      </c>
      <c r="H3709">
        <v>1986</v>
      </c>
      <c r="I3709" t="s">
        <v>344</v>
      </c>
      <c r="J3709" t="s">
        <v>327</v>
      </c>
      <c r="K3709">
        <f>IFERROR(VALUE(LEFT(table_netflix[[#This Row],[duration (in min)]], LEN(table_netflix[[#This Row],[duration (in min)]])-4)),0)</f>
        <v>80</v>
      </c>
      <c r="L3709" t="s">
        <v>47</v>
      </c>
      <c r="O3709" t="str" cm="1">
        <f t="array" ref="O3709">_xlfn.IFS(table_netflix[[#This Row],[release_year]]&gt;=2018, "2018 &amp; after", TRUE, "Before 2018")</f>
        <v>Before 2018</v>
      </c>
      <c r="P3709" s="12">
        <f>DATE(table_netflix[[#This Row],[release_year]],1,1)</f>
        <v>31413</v>
      </c>
      <c r="Q3709" s="12">
        <f t="shared" si="57"/>
        <v>43191</v>
      </c>
      <c r="R3709" s="12" t="str">
        <f>TEXT(table_netflix[[#This Row],[date_added_todate]], "mmm")</f>
        <v>Apr</v>
      </c>
      <c r="S3709" t="s">
        <v>18948</v>
      </c>
    </row>
    <row r="3710" spans="1:19" x14ac:dyDescent="0.3">
      <c r="A3710" t="s">
        <v>18949</v>
      </c>
      <c r="B3710" t="s">
        <v>15</v>
      </c>
      <c r="C3710" t="s">
        <v>18950</v>
      </c>
      <c r="D3710" t="s">
        <v>18951</v>
      </c>
      <c r="E3710" t="s">
        <v>18952</v>
      </c>
      <c r="F3710" t="s">
        <v>18</v>
      </c>
      <c r="G3710" s="14" t="s">
        <v>14855</v>
      </c>
      <c r="H3710">
        <v>1991</v>
      </c>
      <c r="I3710" t="s">
        <v>344</v>
      </c>
      <c r="J3710" t="s">
        <v>2926</v>
      </c>
      <c r="K3710">
        <f>IFERROR(VALUE(LEFT(table_netflix[[#This Row],[duration (in min)]], LEN(table_netflix[[#This Row],[duration (in min)]])-4)),0)</f>
        <v>75</v>
      </c>
      <c r="L3710" t="s">
        <v>47</v>
      </c>
      <c r="O3710" t="str" cm="1">
        <f t="array" ref="O3710">_xlfn.IFS(table_netflix[[#This Row],[release_year]]&gt;=2018, "2018 &amp; after", TRUE, "Before 2018")</f>
        <v>Before 2018</v>
      </c>
      <c r="P3710" s="12">
        <f>DATE(table_netflix[[#This Row],[release_year]],1,1)</f>
        <v>33239</v>
      </c>
      <c r="Q3710" s="12">
        <f t="shared" si="57"/>
        <v>43191</v>
      </c>
      <c r="R3710" s="12" t="str">
        <f>TEXT(table_netflix[[#This Row],[date_added_todate]], "mmm")</f>
        <v>Apr</v>
      </c>
      <c r="S3710" t="s">
        <v>18953</v>
      </c>
    </row>
    <row r="3711" spans="1:19" x14ac:dyDescent="0.3">
      <c r="A3711" t="s">
        <v>18954</v>
      </c>
      <c r="B3711" t="s">
        <v>15</v>
      </c>
      <c r="C3711" t="s">
        <v>18955</v>
      </c>
      <c r="D3711" t="s">
        <v>18956</v>
      </c>
      <c r="E3711" t="s">
        <v>18957</v>
      </c>
      <c r="F3711" t="s">
        <v>18</v>
      </c>
      <c r="G3711" s="14" t="s">
        <v>14855</v>
      </c>
      <c r="H3711">
        <v>1999</v>
      </c>
      <c r="I3711" t="s">
        <v>344</v>
      </c>
      <c r="J3711" t="s">
        <v>2926</v>
      </c>
      <c r="K3711">
        <f>IFERROR(VALUE(LEFT(table_netflix[[#This Row],[duration (in min)]], LEN(table_netflix[[#This Row],[duration (in min)]])-4)),0)</f>
        <v>75</v>
      </c>
      <c r="L3711" t="s">
        <v>47</v>
      </c>
      <c r="O3711" t="str" cm="1">
        <f t="array" ref="O3711">_xlfn.IFS(table_netflix[[#This Row],[release_year]]&gt;=2018, "2018 &amp; after", TRUE, "Before 2018")</f>
        <v>Before 2018</v>
      </c>
      <c r="P3711" s="12">
        <f>DATE(table_netflix[[#This Row],[release_year]],1,1)</f>
        <v>36161</v>
      </c>
      <c r="Q3711" s="12">
        <f t="shared" si="57"/>
        <v>43191</v>
      </c>
      <c r="R3711" s="12" t="str">
        <f>TEXT(table_netflix[[#This Row],[date_added_todate]], "mmm")</f>
        <v>Apr</v>
      </c>
      <c r="S3711" t="s">
        <v>18958</v>
      </c>
    </row>
    <row r="3712" spans="1:19" x14ac:dyDescent="0.3">
      <c r="A3712" t="s">
        <v>18959</v>
      </c>
      <c r="B3712" t="s">
        <v>15</v>
      </c>
      <c r="C3712" t="s">
        <v>18960</v>
      </c>
      <c r="D3712" t="s">
        <v>18956</v>
      </c>
      <c r="E3712" t="s">
        <v>18961</v>
      </c>
      <c r="F3712" t="s">
        <v>18</v>
      </c>
      <c r="G3712" s="14" t="s">
        <v>14855</v>
      </c>
      <c r="H3712">
        <v>2000</v>
      </c>
      <c r="I3712" t="s">
        <v>344</v>
      </c>
      <c r="J3712" t="s">
        <v>2955</v>
      </c>
      <c r="K3712">
        <f>IFERROR(VALUE(LEFT(table_netflix[[#This Row],[duration (in min)]], LEN(table_netflix[[#This Row],[duration (in min)]])-4)),0)</f>
        <v>79</v>
      </c>
      <c r="L3712" t="s">
        <v>47</v>
      </c>
      <c r="O3712" t="str" cm="1">
        <f t="array" ref="O3712">_xlfn.IFS(table_netflix[[#This Row],[release_year]]&gt;=2018, "2018 &amp; after", TRUE, "Before 2018")</f>
        <v>Before 2018</v>
      </c>
      <c r="P3712" s="12">
        <f>DATE(table_netflix[[#This Row],[release_year]],1,1)</f>
        <v>36526</v>
      </c>
      <c r="Q3712" s="12">
        <f t="shared" si="57"/>
        <v>43191</v>
      </c>
      <c r="R3712" s="12" t="str">
        <f>TEXT(table_netflix[[#This Row],[date_added_todate]], "mmm")</f>
        <v>Apr</v>
      </c>
      <c r="S3712" t="s">
        <v>18962</v>
      </c>
    </row>
    <row r="3713" spans="1:19" x14ac:dyDescent="0.3">
      <c r="A3713" t="s">
        <v>18963</v>
      </c>
      <c r="B3713" t="s">
        <v>15</v>
      </c>
      <c r="C3713" t="s">
        <v>18964</v>
      </c>
      <c r="D3713" t="s">
        <v>7328</v>
      </c>
      <c r="E3713" t="s">
        <v>18965</v>
      </c>
      <c r="F3713" t="s">
        <v>1328</v>
      </c>
      <c r="G3713" s="14" t="s">
        <v>11568</v>
      </c>
      <c r="H3713">
        <v>2012</v>
      </c>
      <c r="I3713" t="s">
        <v>62</v>
      </c>
      <c r="J3713" t="s">
        <v>293</v>
      </c>
      <c r="K3713">
        <f>IFERROR(VALUE(LEFT(table_netflix[[#This Row],[duration (in min)]], LEN(table_netflix[[#This Row],[duration (in min)]])-4)),0)</f>
        <v>87</v>
      </c>
      <c r="L3713" t="s">
        <v>53</v>
      </c>
      <c r="M3713" t="s">
        <v>55</v>
      </c>
      <c r="O3713" t="str" cm="1">
        <f t="array" ref="O3713">_xlfn.IFS(table_netflix[[#This Row],[release_year]]&gt;=2018, "2018 &amp; after", TRUE, "Before 2018")</f>
        <v>Before 2018</v>
      </c>
      <c r="P3713" s="12">
        <f>DATE(table_netflix[[#This Row],[release_year]],1,1)</f>
        <v>40909</v>
      </c>
      <c r="Q3713" s="12">
        <f t="shared" si="57"/>
        <v>43581</v>
      </c>
      <c r="R3713" s="12" t="str">
        <f>TEXT(table_netflix[[#This Row],[date_added_todate]], "mmm")</f>
        <v>Apr</v>
      </c>
      <c r="S3713" t="s">
        <v>18966</v>
      </c>
    </row>
    <row r="3714" spans="1:19" x14ac:dyDescent="0.3">
      <c r="A3714" t="s">
        <v>18967</v>
      </c>
      <c r="B3714" t="s">
        <v>15</v>
      </c>
      <c r="C3714" t="s">
        <v>18968</v>
      </c>
      <c r="D3714" t="s">
        <v>18969</v>
      </c>
      <c r="E3714" t="s">
        <v>18970</v>
      </c>
      <c r="F3714" t="s">
        <v>18</v>
      </c>
      <c r="G3714" s="14" t="s">
        <v>12029</v>
      </c>
      <c r="H3714">
        <v>2018</v>
      </c>
      <c r="I3714" t="s">
        <v>84</v>
      </c>
      <c r="J3714" t="s">
        <v>125</v>
      </c>
      <c r="K3714">
        <f>IFERROR(VALUE(LEFT(table_netflix[[#This Row],[duration (in min)]], LEN(table_netflix[[#This Row],[duration (in min)]])-4)),0)</f>
        <v>97</v>
      </c>
      <c r="L3714" t="s">
        <v>53</v>
      </c>
      <c r="M3714" t="s">
        <v>589</v>
      </c>
      <c r="O3714" t="str" cm="1">
        <f t="array" ref="O3714">_xlfn.IFS(table_netflix[[#This Row],[release_year]]&gt;=2018, "2018 &amp; after", TRUE, "Before 2018")</f>
        <v>2018 &amp; after</v>
      </c>
      <c r="P3714" s="12">
        <f>DATE(table_netflix[[#This Row],[release_year]],1,1)</f>
        <v>43101</v>
      </c>
      <c r="Q3714" s="12">
        <f t="shared" ref="Q3714:Q3777" si="58">IF(G3714&lt;&gt;"", DATE(RIGHT(G3714,4), MONTH(1 &amp; LEFT(G3714,FIND(" ",G3714)-1)), MID(G3714, FIND(" ", G3714)+1, FIND(",", G3714)-FIND(" ", G3714)-1)), "")</f>
        <v>43525</v>
      </c>
      <c r="R3714" s="12" t="str">
        <f>TEXT(table_netflix[[#This Row],[date_added_todate]], "mmm")</f>
        <v>Mar</v>
      </c>
      <c r="S3714" t="s">
        <v>18971</v>
      </c>
    </row>
    <row r="3715" spans="1:19" x14ac:dyDescent="0.3">
      <c r="A3715" t="s">
        <v>18972</v>
      </c>
      <c r="B3715" t="s">
        <v>15</v>
      </c>
      <c r="C3715" t="s">
        <v>18973</v>
      </c>
      <c r="D3715" t="s">
        <v>18974</v>
      </c>
      <c r="E3715" t="s">
        <v>18975</v>
      </c>
      <c r="F3715" t="s">
        <v>1328</v>
      </c>
      <c r="G3715" s="14" t="s">
        <v>11158</v>
      </c>
      <c r="H3715">
        <v>2014</v>
      </c>
      <c r="I3715" t="s">
        <v>27</v>
      </c>
      <c r="J3715" t="s">
        <v>246</v>
      </c>
      <c r="K3715">
        <f>IFERROR(VALUE(LEFT(table_netflix[[#This Row],[duration (in min)]], LEN(table_netflix[[#This Row],[duration (in min)]])-4)),0)</f>
        <v>85</v>
      </c>
      <c r="L3715" t="s">
        <v>71</v>
      </c>
      <c r="M3715" t="s">
        <v>72</v>
      </c>
      <c r="N3715" t="s">
        <v>55</v>
      </c>
      <c r="O3715" t="str" cm="1">
        <f t="array" ref="O3715">_xlfn.IFS(table_netflix[[#This Row],[release_year]]&gt;=2018, "2018 &amp; after", TRUE, "Before 2018")</f>
        <v>Before 2018</v>
      </c>
      <c r="P3715" s="12">
        <f>DATE(table_netflix[[#This Row],[release_year]],1,1)</f>
        <v>41640</v>
      </c>
      <c r="Q3715" s="12">
        <f t="shared" si="58"/>
        <v>43636</v>
      </c>
      <c r="R3715" s="12" t="str">
        <f>TEXT(table_netflix[[#This Row],[date_added_todate]], "mmm")</f>
        <v>Jun</v>
      </c>
      <c r="S3715" t="s">
        <v>18976</v>
      </c>
    </row>
    <row r="3716" spans="1:19" x14ac:dyDescent="0.3">
      <c r="A3716" t="s">
        <v>18977</v>
      </c>
      <c r="B3716" t="s">
        <v>15</v>
      </c>
      <c r="C3716" t="s">
        <v>18978</v>
      </c>
      <c r="D3716" t="s">
        <v>18979</v>
      </c>
      <c r="E3716" t="s">
        <v>18980</v>
      </c>
      <c r="F3716" t="s">
        <v>39</v>
      </c>
      <c r="G3716" s="14" t="s">
        <v>16124</v>
      </c>
      <c r="H3716">
        <v>2017</v>
      </c>
      <c r="I3716" t="s">
        <v>27</v>
      </c>
      <c r="J3716" t="s">
        <v>136</v>
      </c>
      <c r="K3716">
        <f>IFERROR(VALUE(LEFT(table_netflix[[#This Row],[duration (in min)]], LEN(table_netflix[[#This Row],[duration (in min)]])-4)),0)</f>
        <v>111</v>
      </c>
      <c r="L3716" t="s">
        <v>53</v>
      </c>
      <c r="M3716" t="s">
        <v>54</v>
      </c>
      <c r="N3716" t="s">
        <v>55</v>
      </c>
      <c r="O3716" t="str" cm="1">
        <f t="array" ref="O3716">_xlfn.IFS(table_netflix[[#This Row],[release_year]]&gt;=2018, "2018 &amp; after", TRUE, "Before 2018")</f>
        <v>Before 2018</v>
      </c>
      <c r="P3716" s="12">
        <f>DATE(table_netflix[[#This Row],[release_year]],1,1)</f>
        <v>42736</v>
      </c>
      <c r="Q3716" s="12">
        <f t="shared" si="58"/>
        <v>42948</v>
      </c>
      <c r="R3716" s="12" t="str">
        <f>TEXT(table_netflix[[#This Row],[date_added_todate]], "mmm")</f>
        <v>Aug</v>
      </c>
      <c r="S3716" t="s">
        <v>18981</v>
      </c>
    </row>
    <row r="3717" spans="1:19" x14ac:dyDescent="0.3">
      <c r="A3717" t="s">
        <v>18982</v>
      </c>
      <c r="B3717" t="s">
        <v>15</v>
      </c>
      <c r="C3717" t="s">
        <v>18983</v>
      </c>
      <c r="D3717" t="s">
        <v>18984</v>
      </c>
      <c r="E3717" t="s">
        <v>18985</v>
      </c>
      <c r="F3717" t="s">
        <v>301</v>
      </c>
      <c r="G3717" s="14" t="s">
        <v>12205</v>
      </c>
      <c r="H3717">
        <v>2017</v>
      </c>
      <c r="I3717" t="s">
        <v>27</v>
      </c>
      <c r="J3717" t="s">
        <v>265</v>
      </c>
      <c r="K3717">
        <f>IFERROR(VALUE(LEFT(table_netflix[[#This Row],[duration (in min)]], LEN(table_netflix[[#This Row],[duration (in min)]])-4)),0)</f>
        <v>113</v>
      </c>
      <c r="L3717" t="s">
        <v>71</v>
      </c>
      <c r="M3717" t="s">
        <v>72</v>
      </c>
      <c r="N3717" t="s">
        <v>600</v>
      </c>
      <c r="O3717" t="str" cm="1">
        <f t="array" ref="O3717">_xlfn.IFS(table_netflix[[#This Row],[release_year]]&gt;=2018, "2018 &amp; after", TRUE, "Before 2018")</f>
        <v>Before 2018</v>
      </c>
      <c r="P3717" s="12">
        <f>DATE(table_netflix[[#This Row],[release_year]],1,1)</f>
        <v>42736</v>
      </c>
      <c r="Q3717" s="12">
        <f t="shared" si="58"/>
        <v>43511</v>
      </c>
      <c r="R3717" s="12" t="str">
        <f>TEXT(table_netflix[[#This Row],[date_added_todate]], "mmm")</f>
        <v>Feb</v>
      </c>
      <c r="S3717" t="s">
        <v>18986</v>
      </c>
    </row>
    <row r="3718" spans="1:19" x14ac:dyDescent="0.3">
      <c r="A3718" t="s">
        <v>18987</v>
      </c>
      <c r="B3718" t="s">
        <v>15</v>
      </c>
      <c r="C3718" t="s">
        <v>18988</v>
      </c>
      <c r="D3718" t="s">
        <v>18989</v>
      </c>
      <c r="E3718" t="s">
        <v>18990</v>
      </c>
      <c r="F3718" t="s">
        <v>18</v>
      </c>
      <c r="G3718" s="14" t="s">
        <v>12648</v>
      </c>
      <c r="H3718">
        <v>2015</v>
      </c>
      <c r="I3718" t="s">
        <v>186</v>
      </c>
      <c r="J3718" t="s">
        <v>21</v>
      </c>
      <c r="K3718">
        <f>IFERROR(VALUE(LEFT(table_netflix[[#This Row],[duration (in min)]], LEN(table_netflix[[#This Row],[duration (in min)]])-4)),0)</f>
        <v>90</v>
      </c>
      <c r="L3718" t="s">
        <v>53</v>
      </c>
      <c r="M3718" t="s">
        <v>54</v>
      </c>
      <c r="O3718" t="str" cm="1">
        <f t="array" ref="O3718">_xlfn.IFS(table_netflix[[#This Row],[release_year]]&gt;=2018, "2018 &amp; after", TRUE, "Before 2018")</f>
        <v>Before 2018</v>
      </c>
      <c r="P3718" s="12">
        <f>DATE(table_netflix[[#This Row],[release_year]],1,1)</f>
        <v>42005</v>
      </c>
      <c r="Q3718" s="12">
        <f t="shared" si="58"/>
        <v>43464</v>
      </c>
      <c r="R3718" s="12" t="str">
        <f>TEXT(table_netflix[[#This Row],[date_added_todate]], "mmm")</f>
        <v>Dec</v>
      </c>
      <c r="S3718" t="s">
        <v>18991</v>
      </c>
    </row>
    <row r="3719" spans="1:19" x14ac:dyDescent="0.3">
      <c r="A3719" t="s">
        <v>18992</v>
      </c>
      <c r="B3719" t="s">
        <v>15</v>
      </c>
      <c r="C3719" t="s">
        <v>18993</v>
      </c>
      <c r="D3719" t="s">
        <v>18994</v>
      </c>
      <c r="E3719" t="s">
        <v>18995</v>
      </c>
      <c r="F3719" t="s">
        <v>18</v>
      </c>
      <c r="G3719" s="14" t="s">
        <v>6085</v>
      </c>
      <c r="H3719">
        <v>2001</v>
      </c>
      <c r="I3719" t="s">
        <v>186</v>
      </c>
      <c r="J3719" t="s">
        <v>118</v>
      </c>
      <c r="K3719">
        <f>IFERROR(VALUE(LEFT(table_netflix[[#This Row],[duration (in min)]], LEN(table_netflix[[#This Row],[duration (in min)]])-4)),0)</f>
        <v>103</v>
      </c>
      <c r="L3719" t="s">
        <v>53</v>
      </c>
      <c r="M3719" t="s">
        <v>107</v>
      </c>
      <c r="O3719" t="str" cm="1">
        <f t="array" ref="O3719">_xlfn.IFS(table_netflix[[#This Row],[release_year]]&gt;=2018, "2018 &amp; after", TRUE, "Before 2018")</f>
        <v>Before 2018</v>
      </c>
      <c r="P3719" s="12">
        <f>DATE(table_netflix[[#This Row],[release_year]],1,1)</f>
        <v>36892</v>
      </c>
      <c r="Q3719" s="12">
        <f t="shared" si="58"/>
        <v>44079</v>
      </c>
      <c r="R3719" s="12" t="str">
        <f>TEXT(table_netflix[[#This Row],[date_added_todate]], "mmm")</f>
        <v>Sep</v>
      </c>
      <c r="S3719" t="s">
        <v>18996</v>
      </c>
    </row>
    <row r="3720" spans="1:19" x14ac:dyDescent="0.3">
      <c r="A3720" t="s">
        <v>18997</v>
      </c>
      <c r="B3720" t="s">
        <v>15</v>
      </c>
      <c r="C3720" t="s">
        <v>18998</v>
      </c>
      <c r="D3720" t="s">
        <v>633</v>
      </c>
      <c r="E3720" t="s">
        <v>18999</v>
      </c>
      <c r="F3720" t="s">
        <v>18</v>
      </c>
      <c r="G3720" s="14" t="s">
        <v>10131</v>
      </c>
      <c r="H3720">
        <v>2003</v>
      </c>
      <c r="I3720" t="s">
        <v>20</v>
      </c>
      <c r="J3720" t="s">
        <v>143</v>
      </c>
      <c r="K3720">
        <f>IFERROR(VALUE(LEFT(table_netflix[[#This Row],[duration (in min)]], LEN(table_netflix[[#This Row],[duration (in min)]])-4)),0)</f>
        <v>105</v>
      </c>
      <c r="L3720" t="s">
        <v>71</v>
      </c>
      <c r="O3720" t="str" cm="1">
        <f t="array" ref="O3720">_xlfn.IFS(table_netflix[[#This Row],[release_year]]&gt;=2018, "2018 &amp; after", TRUE, "Before 2018")</f>
        <v>Before 2018</v>
      </c>
      <c r="P3720" s="12">
        <f>DATE(table_netflix[[#This Row],[release_year]],1,1)</f>
        <v>37622</v>
      </c>
      <c r="Q3720" s="12">
        <f t="shared" si="58"/>
        <v>43770</v>
      </c>
      <c r="R3720" s="12" t="str">
        <f>TEXT(table_netflix[[#This Row],[date_added_todate]], "mmm")</f>
        <v>Nov</v>
      </c>
      <c r="S3720" t="s">
        <v>19000</v>
      </c>
    </row>
    <row r="3721" spans="1:19" x14ac:dyDescent="0.3">
      <c r="A3721" t="s">
        <v>19001</v>
      </c>
      <c r="B3721" t="s">
        <v>15</v>
      </c>
      <c r="C3721" t="s">
        <v>19002</v>
      </c>
      <c r="D3721" t="s">
        <v>19003</v>
      </c>
      <c r="E3721" t="s">
        <v>19004</v>
      </c>
      <c r="F3721" t="s">
        <v>39</v>
      </c>
      <c r="G3721" s="14" t="s">
        <v>16879</v>
      </c>
      <c r="H3721">
        <v>2015</v>
      </c>
      <c r="I3721" t="s">
        <v>27</v>
      </c>
      <c r="J3721" t="s">
        <v>70</v>
      </c>
      <c r="K3721">
        <f>IFERROR(VALUE(LEFT(table_netflix[[#This Row],[duration (in min)]], LEN(table_netflix[[#This Row],[duration (in min)]])-4)),0)</f>
        <v>104</v>
      </c>
      <c r="L3721" t="s">
        <v>53</v>
      </c>
      <c r="M3721" t="s">
        <v>54</v>
      </c>
      <c r="N3721" t="s">
        <v>55</v>
      </c>
      <c r="O3721" t="str" cm="1">
        <f t="array" ref="O3721">_xlfn.IFS(table_netflix[[#This Row],[release_year]]&gt;=2018, "2018 &amp; after", TRUE, "Before 2018")</f>
        <v>Before 2018</v>
      </c>
      <c r="P3721" s="12">
        <f>DATE(table_netflix[[#This Row],[release_year]],1,1)</f>
        <v>42005</v>
      </c>
      <c r="Q3721" s="12">
        <f t="shared" si="58"/>
        <v>42808</v>
      </c>
      <c r="R3721" s="12" t="str">
        <f>TEXT(table_netflix[[#This Row],[date_added_todate]], "mmm")</f>
        <v>Mar</v>
      </c>
      <c r="S3721" t="s">
        <v>19005</v>
      </c>
    </row>
    <row r="3722" spans="1:19" x14ac:dyDescent="0.3">
      <c r="A3722" t="s">
        <v>19006</v>
      </c>
      <c r="B3722" t="s">
        <v>15</v>
      </c>
      <c r="C3722" t="s">
        <v>19007</v>
      </c>
      <c r="D3722" t="s">
        <v>19008</v>
      </c>
      <c r="E3722" t="s">
        <v>19009</v>
      </c>
      <c r="F3722" t="s">
        <v>39</v>
      </c>
      <c r="G3722" s="14" t="s">
        <v>15731</v>
      </c>
      <c r="H3722">
        <v>2013</v>
      </c>
      <c r="I3722" t="s">
        <v>62</v>
      </c>
      <c r="J3722" t="s">
        <v>81</v>
      </c>
      <c r="K3722">
        <f>IFERROR(VALUE(LEFT(table_netflix[[#This Row],[duration (in min)]], LEN(table_netflix[[#This Row],[duration (in min)]])-4)),0)</f>
        <v>127</v>
      </c>
      <c r="L3722" t="s">
        <v>53</v>
      </c>
      <c r="M3722" t="s">
        <v>55</v>
      </c>
      <c r="N3722" t="s">
        <v>142</v>
      </c>
      <c r="O3722" t="str" cm="1">
        <f t="array" ref="O3722">_xlfn.IFS(table_netflix[[#This Row],[release_year]]&gt;=2018, "2018 &amp; after", TRUE, "Before 2018")</f>
        <v>Before 2018</v>
      </c>
      <c r="P3722" s="12">
        <f>DATE(table_netflix[[#This Row],[release_year]],1,1)</f>
        <v>41275</v>
      </c>
      <c r="Q3722" s="12">
        <f t="shared" si="58"/>
        <v>43023</v>
      </c>
      <c r="R3722" s="12" t="str">
        <f>TEXT(table_netflix[[#This Row],[date_added_todate]], "mmm")</f>
        <v>Oct</v>
      </c>
      <c r="S3722" t="s">
        <v>19010</v>
      </c>
    </row>
    <row r="3723" spans="1:19" x14ac:dyDescent="0.3">
      <c r="A3723" t="s">
        <v>19011</v>
      </c>
      <c r="B3723" t="s">
        <v>15</v>
      </c>
      <c r="C3723" t="s">
        <v>19012</v>
      </c>
      <c r="D3723" t="s">
        <v>19013</v>
      </c>
      <c r="E3723" t="s">
        <v>19014</v>
      </c>
      <c r="F3723" t="s">
        <v>18</v>
      </c>
      <c r="G3723" s="14" t="s">
        <v>16124</v>
      </c>
      <c r="H3723">
        <v>2016</v>
      </c>
      <c r="I3723" t="s">
        <v>84</v>
      </c>
      <c r="J3723" t="s">
        <v>308</v>
      </c>
      <c r="K3723">
        <f>IFERROR(VALUE(LEFT(table_netflix[[#This Row],[duration (in min)]], LEN(table_netflix[[#This Row],[duration (in min)]])-4)),0)</f>
        <v>92</v>
      </c>
      <c r="L3723" t="s">
        <v>47</v>
      </c>
      <c r="O3723" t="str" cm="1">
        <f t="array" ref="O3723">_xlfn.IFS(table_netflix[[#This Row],[release_year]]&gt;=2018, "2018 &amp; after", TRUE, "Before 2018")</f>
        <v>Before 2018</v>
      </c>
      <c r="P3723" s="12">
        <f>DATE(table_netflix[[#This Row],[release_year]],1,1)</f>
        <v>42370</v>
      </c>
      <c r="Q3723" s="12">
        <f t="shared" si="58"/>
        <v>42948</v>
      </c>
      <c r="R3723" s="12" t="str">
        <f>TEXT(table_netflix[[#This Row],[date_added_todate]], "mmm")</f>
        <v>Aug</v>
      </c>
      <c r="S3723" t="s">
        <v>19015</v>
      </c>
    </row>
    <row r="3724" spans="1:19" x14ac:dyDescent="0.3">
      <c r="A3724" t="s">
        <v>19016</v>
      </c>
      <c r="B3724" t="s">
        <v>15</v>
      </c>
      <c r="C3724" t="s">
        <v>19017</v>
      </c>
      <c r="D3724" t="s">
        <v>19018</v>
      </c>
      <c r="E3724" t="s">
        <v>19019</v>
      </c>
      <c r="F3724" t="s">
        <v>941</v>
      </c>
      <c r="G3724" s="14" t="s">
        <v>16833</v>
      </c>
      <c r="H3724">
        <v>2016</v>
      </c>
      <c r="I3724" t="s">
        <v>84</v>
      </c>
      <c r="J3724" t="s">
        <v>2035</v>
      </c>
      <c r="K3724">
        <f>IFERROR(VALUE(LEFT(table_netflix[[#This Row],[duration (in min)]], LEN(table_netflix[[#This Row],[duration (in min)]])-4)),0)</f>
        <v>72</v>
      </c>
      <c r="L3724" t="s">
        <v>53</v>
      </c>
      <c r="M3724" t="s">
        <v>54</v>
      </c>
      <c r="N3724" t="s">
        <v>55</v>
      </c>
      <c r="O3724" t="str" cm="1">
        <f t="array" ref="O3724">_xlfn.IFS(table_netflix[[#This Row],[release_year]]&gt;=2018, "2018 &amp; after", TRUE, "Before 2018")</f>
        <v>Before 2018</v>
      </c>
      <c r="P3724" s="12">
        <f>DATE(table_netflix[[#This Row],[release_year]],1,1)</f>
        <v>42370</v>
      </c>
      <c r="Q3724" s="12">
        <f t="shared" si="58"/>
        <v>42815</v>
      </c>
      <c r="R3724" s="12" t="str">
        <f>TEXT(table_netflix[[#This Row],[date_added_todate]], "mmm")</f>
        <v>Mar</v>
      </c>
      <c r="S3724" t="s">
        <v>19020</v>
      </c>
    </row>
    <row r="3725" spans="1:19" x14ac:dyDescent="0.3">
      <c r="A3725" t="s">
        <v>19021</v>
      </c>
      <c r="B3725" t="s">
        <v>15</v>
      </c>
      <c r="C3725" t="s">
        <v>19022</v>
      </c>
      <c r="D3725" t="s">
        <v>3206</v>
      </c>
      <c r="E3725" t="s">
        <v>19023</v>
      </c>
      <c r="F3725" t="s">
        <v>18</v>
      </c>
      <c r="G3725" s="14" t="s">
        <v>12362</v>
      </c>
      <c r="H3725">
        <v>2018</v>
      </c>
      <c r="I3725" t="s">
        <v>20</v>
      </c>
      <c r="J3725" t="s">
        <v>381</v>
      </c>
      <c r="K3725">
        <f>IFERROR(VALUE(LEFT(table_netflix[[#This Row],[duration (in min)]], LEN(table_netflix[[#This Row],[duration (in min)]])-4)),0)</f>
        <v>118</v>
      </c>
      <c r="L3725" t="s">
        <v>144</v>
      </c>
      <c r="M3725" t="s">
        <v>85</v>
      </c>
      <c r="N3725" t="s">
        <v>127</v>
      </c>
      <c r="O3725" t="str" cm="1">
        <f t="array" ref="O3725">_xlfn.IFS(table_netflix[[#This Row],[release_year]]&gt;=2018, "2018 &amp; after", TRUE, "Before 2018")</f>
        <v>2018 &amp; after</v>
      </c>
      <c r="P3725" s="12">
        <f>DATE(table_netflix[[#This Row],[release_year]],1,1)</f>
        <v>43101</v>
      </c>
      <c r="Q3725" s="12">
        <f t="shared" si="58"/>
        <v>43494</v>
      </c>
      <c r="R3725" s="12" t="str">
        <f>TEXT(table_netflix[[#This Row],[date_added_todate]], "mmm")</f>
        <v>Jan</v>
      </c>
      <c r="S3725" t="s">
        <v>19024</v>
      </c>
    </row>
    <row r="3726" spans="1:19" x14ac:dyDescent="0.3">
      <c r="A3726" t="s">
        <v>19025</v>
      </c>
      <c r="B3726" t="s">
        <v>15</v>
      </c>
      <c r="C3726" t="s">
        <v>19026</v>
      </c>
      <c r="D3726" t="s">
        <v>19027</v>
      </c>
      <c r="E3726" t="s">
        <v>19028</v>
      </c>
      <c r="F3726" t="s">
        <v>1328</v>
      </c>
      <c r="G3726" s="14" t="s">
        <v>11479</v>
      </c>
      <c r="H3726">
        <v>2017</v>
      </c>
      <c r="I3726" t="s">
        <v>27</v>
      </c>
      <c r="J3726" t="s">
        <v>141</v>
      </c>
      <c r="K3726">
        <f>IFERROR(VALUE(LEFT(table_netflix[[#This Row],[duration (in min)]], LEN(table_netflix[[#This Row],[duration (in min)]])-4)),0)</f>
        <v>110</v>
      </c>
      <c r="L3726" t="s">
        <v>71</v>
      </c>
      <c r="M3726" t="s">
        <v>55</v>
      </c>
      <c r="O3726" t="str" cm="1">
        <f t="array" ref="O3726">_xlfn.IFS(table_netflix[[#This Row],[release_year]]&gt;=2018, "2018 &amp; after", TRUE, "Before 2018")</f>
        <v>Before 2018</v>
      </c>
      <c r="P3726" s="12">
        <f>DATE(table_netflix[[#This Row],[release_year]],1,1)</f>
        <v>42736</v>
      </c>
      <c r="Q3726" s="12">
        <f t="shared" si="58"/>
        <v>43594</v>
      </c>
      <c r="R3726" s="12" t="str">
        <f>TEXT(table_netflix[[#This Row],[date_added_todate]], "mmm")</f>
        <v>May</v>
      </c>
      <c r="S3726" t="s">
        <v>19029</v>
      </c>
    </row>
    <row r="3727" spans="1:19" x14ac:dyDescent="0.3">
      <c r="A3727" t="s">
        <v>19031</v>
      </c>
      <c r="B3727" t="s">
        <v>15</v>
      </c>
      <c r="C3727" t="s">
        <v>19032</v>
      </c>
      <c r="D3727" t="s">
        <v>19033</v>
      </c>
      <c r="E3727" t="s">
        <v>19034</v>
      </c>
      <c r="F3727" t="s">
        <v>18</v>
      </c>
      <c r="G3727" s="14" t="s">
        <v>11671</v>
      </c>
      <c r="H3727">
        <v>2018</v>
      </c>
      <c r="I3727" t="s">
        <v>27</v>
      </c>
      <c r="J3727" t="s">
        <v>21</v>
      </c>
      <c r="K3727">
        <f>IFERROR(VALUE(LEFT(table_netflix[[#This Row],[duration (in min)]], LEN(table_netflix[[#This Row],[duration (in min)]])-4)),0)</f>
        <v>90</v>
      </c>
      <c r="L3727" t="s">
        <v>144</v>
      </c>
      <c r="M3727" t="s">
        <v>168</v>
      </c>
      <c r="O3727" t="str" cm="1">
        <f t="array" ref="O3727">_xlfn.IFS(table_netflix[[#This Row],[release_year]]&gt;=2018, "2018 &amp; after", TRUE, "Before 2018")</f>
        <v>2018 &amp; after</v>
      </c>
      <c r="P3727" s="12">
        <f>DATE(table_netflix[[#This Row],[release_year]],1,1)</f>
        <v>43101</v>
      </c>
      <c r="Q3727" s="12">
        <f t="shared" si="58"/>
        <v>43569</v>
      </c>
      <c r="R3727" s="12" t="str">
        <f>TEXT(table_netflix[[#This Row],[date_added_todate]], "mmm")</f>
        <v>Apr</v>
      </c>
      <c r="S3727" t="s">
        <v>19035</v>
      </c>
    </row>
    <row r="3728" spans="1:19" x14ac:dyDescent="0.3">
      <c r="A3728" t="s">
        <v>19036</v>
      </c>
      <c r="B3728" t="s">
        <v>15</v>
      </c>
      <c r="C3728" t="s">
        <v>19037</v>
      </c>
      <c r="D3728" t="s">
        <v>19038</v>
      </c>
      <c r="E3728" t="s">
        <v>19039</v>
      </c>
      <c r="F3728" t="s">
        <v>39</v>
      </c>
      <c r="G3728" s="14" t="s">
        <v>9392</v>
      </c>
      <c r="H3728">
        <v>2007</v>
      </c>
      <c r="I3728" t="s">
        <v>62</v>
      </c>
      <c r="J3728" t="s">
        <v>3572</v>
      </c>
      <c r="K3728">
        <f>IFERROR(VALUE(LEFT(table_netflix[[#This Row],[duration (in min)]], LEN(table_netflix[[#This Row],[duration (in min)]])-4)),0)</f>
        <v>134</v>
      </c>
      <c r="L3728" t="s">
        <v>53</v>
      </c>
      <c r="M3728" t="s">
        <v>54</v>
      </c>
      <c r="N3728" t="s">
        <v>55</v>
      </c>
      <c r="O3728" t="str" cm="1">
        <f t="array" ref="O3728">_xlfn.IFS(table_netflix[[#This Row],[release_year]]&gt;=2018, "2018 &amp; after", TRUE, "Before 2018")</f>
        <v>Before 2018</v>
      </c>
      <c r="P3728" s="12">
        <f>DATE(table_netflix[[#This Row],[release_year]],1,1)</f>
        <v>39083</v>
      </c>
      <c r="Q3728" s="12">
        <f t="shared" si="58"/>
        <v>43830</v>
      </c>
      <c r="R3728" s="12" t="str">
        <f>TEXT(table_netflix[[#This Row],[date_added_todate]], "mmm")</f>
        <v>Dec</v>
      </c>
      <c r="S3728" t="s">
        <v>19040</v>
      </c>
    </row>
    <row r="3729" spans="1:19" x14ac:dyDescent="0.3">
      <c r="A3729" t="s">
        <v>19041</v>
      </c>
      <c r="B3729" t="s">
        <v>15</v>
      </c>
      <c r="C3729" t="s">
        <v>19042</v>
      </c>
      <c r="D3729" t="s">
        <v>19043</v>
      </c>
      <c r="F3729" t="s">
        <v>18</v>
      </c>
      <c r="G3729" s="14" t="s">
        <v>10131</v>
      </c>
      <c r="H3729">
        <v>2017</v>
      </c>
      <c r="I3729" t="s">
        <v>27</v>
      </c>
      <c r="J3729" t="s">
        <v>583</v>
      </c>
      <c r="K3729">
        <f>IFERROR(VALUE(LEFT(table_netflix[[#This Row],[duration (in min)]], LEN(table_netflix[[#This Row],[duration (in min)]])-4)),0)</f>
        <v>89</v>
      </c>
      <c r="L3729" t="s">
        <v>22</v>
      </c>
      <c r="O3729" t="str" cm="1">
        <f t="array" ref="O3729">_xlfn.IFS(table_netflix[[#This Row],[release_year]]&gt;=2018, "2018 &amp; after", TRUE, "Before 2018")</f>
        <v>Before 2018</v>
      </c>
      <c r="P3729" s="12">
        <f>DATE(table_netflix[[#This Row],[release_year]],1,1)</f>
        <v>42736</v>
      </c>
      <c r="Q3729" s="12">
        <f t="shared" si="58"/>
        <v>43770</v>
      </c>
      <c r="R3729" s="12" t="str">
        <f>TEXT(table_netflix[[#This Row],[date_added_todate]], "mmm")</f>
        <v>Nov</v>
      </c>
      <c r="S3729" t="s">
        <v>19044</v>
      </c>
    </row>
    <row r="3730" spans="1:19" x14ac:dyDescent="0.3">
      <c r="A3730" t="s">
        <v>19045</v>
      </c>
      <c r="B3730" t="s">
        <v>15</v>
      </c>
      <c r="C3730" t="s">
        <v>19046</v>
      </c>
      <c r="D3730" t="s">
        <v>19047</v>
      </c>
      <c r="E3730" t="s">
        <v>19048</v>
      </c>
      <c r="F3730" t="s">
        <v>18</v>
      </c>
      <c r="G3730" s="14" t="s">
        <v>17669</v>
      </c>
      <c r="H3730">
        <v>2016</v>
      </c>
      <c r="I3730" t="s">
        <v>18220</v>
      </c>
      <c r="J3730" t="s">
        <v>549</v>
      </c>
      <c r="K3730">
        <f>IFERROR(VALUE(LEFT(table_netflix[[#This Row],[duration (in min)]], LEN(table_netflix[[#This Row],[duration (in min)]])-4)),0)</f>
        <v>86</v>
      </c>
      <c r="L3730" t="s">
        <v>22</v>
      </c>
      <c r="O3730" t="str" cm="1">
        <f t="array" ref="O3730">_xlfn.IFS(table_netflix[[#This Row],[release_year]]&gt;=2018, "2018 &amp; after", TRUE, "Before 2018")</f>
        <v>Before 2018</v>
      </c>
      <c r="P3730" s="12">
        <f>DATE(table_netflix[[#This Row],[release_year]],1,1)</f>
        <v>42370</v>
      </c>
      <c r="Q3730" s="12">
        <f t="shared" si="58"/>
        <v>42583</v>
      </c>
      <c r="R3730" s="12" t="str">
        <f>TEXT(table_netflix[[#This Row],[date_added_todate]], "mmm")</f>
        <v>Aug</v>
      </c>
      <c r="S3730" t="s">
        <v>19049</v>
      </c>
    </row>
    <row r="3731" spans="1:19" x14ac:dyDescent="0.3">
      <c r="A3731" t="s">
        <v>19050</v>
      </c>
      <c r="B3731" t="s">
        <v>15</v>
      </c>
      <c r="C3731" t="s">
        <v>19051</v>
      </c>
      <c r="D3731" t="s">
        <v>11431</v>
      </c>
      <c r="E3731" t="s">
        <v>19052</v>
      </c>
      <c r="F3731" t="s">
        <v>18</v>
      </c>
      <c r="G3731" s="14" t="s">
        <v>19053</v>
      </c>
      <c r="H3731">
        <v>2011</v>
      </c>
      <c r="I3731" t="s">
        <v>20</v>
      </c>
      <c r="J3731" t="s">
        <v>293</v>
      </c>
      <c r="K3731">
        <f>IFERROR(VALUE(LEFT(table_netflix[[#This Row],[duration (in min)]], LEN(table_netflix[[#This Row],[duration (in min)]])-4)),0)</f>
        <v>87</v>
      </c>
      <c r="L3731" t="s">
        <v>126</v>
      </c>
      <c r="M3731" t="s">
        <v>127</v>
      </c>
      <c r="N3731" t="s">
        <v>142</v>
      </c>
      <c r="O3731" t="str" cm="1">
        <f t="array" ref="O3731">_xlfn.IFS(table_netflix[[#This Row],[release_year]]&gt;=2018, "2018 &amp; after", TRUE, "Before 2018")</f>
        <v>Before 2018</v>
      </c>
      <c r="P3731" s="12">
        <f>DATE(table_netflix[[#This Row],[release_year]],1,1)</f>
        <v>40544</v>
      </c>
      <c r="Q3731" s="12">
        <f t="shared" si="58"/>
        <v>43533</v>
      </c>
      <c r="R3731" s="12" t="str">
        <f>TEXT(table_netflix[[#This Row],[date_added_todate]], "mmm")</f>
        <v>Mar</v>
      </c>
      <c r="S3731" t="s">
        <v>19054</v>
      </c>
    </row>
    <row r="3732" spans="1:19" x14ac:dyDescent="0.3">
      <c r="A3732" t="s">
        <v>19055</v>
      </c>
      <c r="B3732" t="s">
        <v>15</v>
      </c>
      <c r="C3732" t="s">
        <v>19056</v>
      </c>
      <c r="D3732" t="s">
        <v>19057</v>
      </c>
      <c r="E3732" t="s">
        <v>19058</v>
      </c>
      <c r="F3732" t="s">
        <v>307</v>
      </c>
      <c r="G3732" s="14" t="s">
        <v>15796</v>
      </c>
      <c r="H3732">
        <v>2015</v>
      </c>
      <c r="I3732" t="s">
        <v>45</v>
      </c>
      <c r="J3732" t="s">
        <v>634</v>
      </c>
      <c r="K3732">
        <f>IFERROR(VALUE(LEFT(table_netflix[[#This Row],[duration (in min)]], LEN(table_netflix[[#This Row],[duration (in min)]])-4)),0)</f>
        <v>107</v>
      </c>
      <c r="L3732" t="s">
        <v>144</v>
      </c>
      <c r="M3732" t="s">
        <v>85</v>
      </c>
      <c r="N3732" t="s">
        <v>55</v>
      </c>
      <c r="O3732" t="str" cm="1">
        <f t="array" ref="O3732">_xlfn.IFS(table_netflix[[#This Row],[release_year]]&gt;=2018, "2018 &amp; after", TRUE, "Before 2018")</f>
        <v>Before 2018</v>
      </c>
      <c r="P3732" s="12">
        <f>DATE(table_netflix[[#This Row],[release_year]],1,1)</f>
        <v>42005</v>
      </c>
      <c r="Q3732" s="12">
        <f t="shared" si="58"/>
        <v>43009</v>
      </c>
      <c r="R3732" s="12" t="str">
        <f>TEXT(table_netflix[[#This Row],[date_added_todate]], "mmm")</f>
        <v>Oct</v>
      </c>
      <c r="S3732" t="s">
        <v>19059</v>
      </c>
    </row>
    <row r="3733" spans="1:19" x14ac:dyDescent="0.3">
      <c r="A3733" t="s">
        <v>19060</v>
      </c>
      <c r="B3733" t="s">
        <v>15</v>
      </c>
      <c r="C3733" t="s">
        <v>19061</v>
      </c>
      <c r="D3733" t="s">
        <v>19062</v>
      </c>
      <c r="E3733" t="s">
        <v>19063</v>
      </c>
      <c r="F3733" t="s">
        <v>18</v>
      </c>
      <c r="G3733" s="14" t="s">
        <v>16965</v>
      </c>
      <c r="H3733">
        <v>2015</v>
      </c>
      <c r="I3733" t="s">
        <v>62</v>
      </c>
      <c r="J3733" t="s">
        <v>2955</v>
      </c>
      <c r="K3733">
        <f>IFERROR(VALUE(LEFT(table_netflix[[#This Row],[duration (in min)]], LEN(table_netflix[[#This Row],[duration (in min)]])-4)),0)</f>
        <v>79</v>
      </c>
      <c r="L3733" t="s">
        <v>53</v>
      </c>
      <c r="M3733" t="s">
        <v>54</v>
      </c>
      <c r="O3733" t="str" cm="1">
        <f t="array" ref="O3733">_xlfn.IFS(table_netflix[[#This Row],[release_year]]&gt;=2018, "2018 &amp; after", TRUE, "Before 2018")</f>
        <v>Before 2018</v>
      </c>
      <c r="P3733" s="12">
        <f>DATE(table_netflix[[#This Row],[release_year]],1,1)</f>
        <v>42005</v>
      </c>
      <c r="Q3733" s="12">
        <f t="shared" si="58"/>
        <v>42781</v>
      </c>
      <c r="R3733" s="12" t="str">
        <f>TEXT(table_netflix[[#This Row],[date_added_todate]], "mmm")</f>
        <v>Feb</v>
      </c>
      <c r="S3733" t="s">
        <v>19064</v>
      </c>
    </row>
    <row r="3734" spans="1:19" x14ac:dyDescent="0.3">
      <c r="A3734" t="s">
        <v>19065</v>
      </c>
      <c r="B3734" t="s">
        <v>15</v>
      </c>
      <c r="C3734" t="s">
        <v>19066</v>
      </c>
      <c r="D3734" t="s">
        <v>19067</v>
      </c>
      <c r="E3734" t="s">
        <v>19068</v>
      </c>
      <c r="F3734" t="s">
        <v>1328</v>
      </c>
      <c r="G3734" s="14" t="s">
        <v>10924</v>
      </c>
      <c r="H3734">
        <v>2018</v>
      </c>
      <c r="I3734" t="s">
        <v>62</v>
      </c>
      <c r="J3734" t="s">
        <v>293</v>
      </c>
      <c r="K3734">
        <f>IFERROR(VALUE(LEFT(table_netflix[[#This Row],[duration (in min)]], LEN(table_netflix[[#This Row],[duration (in min)]])-4)),0)</f>
        <v>87</v>
      </c>
      <c r="L3734" t="s">
        <v>71</v>
      </c>
      <c r="M3734" t="s">
        <v>72</v>
      </c>
      <c r="N3734" t="s">
        <v>55</v>
      </c>
      <c r="O3734" t="str" cm="1">
        <f t="array" ref="O3734">_xlfn.IFS(table_netflix[[#This Row],[release_year]]&gt;=2018, "2018 &amp; after", TRUE, "Before 2018")</f>
        <v>2018 &amp; after</v>
      </c>
      <c r="P3734" s="12">
        <f>DATE(table_netflix[[#This Row],[release_year]],1,1)</f>
        <v>43101</v>
      </c>
      <c r="Q3734" s="12">
        <f t="shared" si="58"/>
        <v>43678</v>
      </c>
      <c r="R3734" s="12" t="str">
        <f>TEXT(table_netflix[[#This Row],[date_added_todate]], "mmm")</f>
        <v>Aug</v>
      </c>
      <c r="S3734" t="s">
        <v>19069</v>
      </c>
    </row>
    <row r="3735" spans="1:19" x14ac:dyDescent="0.3">
      <c r="A3735" t="s">
        <v>19070</v>
      </c>
      <c r="B3735" t="s">
        <v>15</v>
      </c>
      <c r="C3735" t="s">
        <v>19071</v>
      </c>
      <c r="D3735" t="s">
        <v>19072</v>
      </c>
      <c r="E3735" t="s">
        <v>19073</v>
      </c>
      <c r="F3735" t="s">
        <v>1322</v>
      </c>
      <c r="G3735" s="14" t="s">
        <v>13856</v>
      </c>
      <c r="H3735">
        <v>2011</v>
      </c>
      <c r="I3735" t="s">
        <v>62</v>
      </c>
      <c r="J3735" t="s">
        <v>265</v>
      </c>
      <c r="K3735">
        <f>IFERROR(VALUE(LEFT(table_netflix[[#This Row],[duration (in min)]], LEN(table_netflix[[#This Row],[duration (in min)]])-4)),0)</f>
        <v>113</v>
      </c>
      <c r="L3735" t="s">
        <v>71</v>
      </c>
      <c r="M3735" t="s">
        <v>72</v>
      </c>
      <c r="N3735" t="s">
        <v>55</v>
      </c>
      <c r="O3735" t="str" cm="1">
        <f t="array" ref="O3735">_xlfn.IFS(table_netflix[[#This Row],[release_year]]&gt;=2018, "2018 &amp; after", TRUE, "Before 2018")</f>
        <v>Before 2018</v>
      </c>
      <c r="P3735" s="12">
        <f>DATE(table_netflix[[#This Row],[release_year]],1,1)</f>
        <v>40544</v>
      </c>
      <c r="Q3735" s="12">
        <f t="shared" si="58"/>
        <v>43358</v>
      </c>
      <c r="R3735" s="12" t="str">
        <f>TEXT(table_netflix[[#This Row],[date_added_todate]], "mmm")</f>
        <v>Sep</v>
      </c>
      <c r="S3735" t="s">
        <v>19074</v>
      </c>
    </row>
    <row r="3736" spans="1:19" x14ac:dyDescent="0.3">
      <c r="A3736" t="s">
        <v>19075</v>
      </c>
      <c r="B3736" t="s">
        <v>15</v>
      </c>
      <c r="C3736" t="s">
        <v>19076</v>
      </c>
      <c r="D3736" t="s">
        <v>19077</v>
      </c>
      <c r="E3736" t="s">
        <v>19078</v>
      </c>
      <c r="F3736" t="s">
        <v>18</v>
      </c>
      <c r="G3736" s="14" t="s">
        <v>11749</v>
      </c>
      <c r="H3736">
        <v>2011</v>
      </c>
      <c r="I3736" t="s">
        <v>20</v>
      </c>
      <c r="J3736" t="s">
        <v>141</v>
      </c>
      <c r="K3736">
        <f>IFERROR(VALUE(LEFT(table_netflix[[#This Row],[duration (in min)]], LEN(table_netflix[[#This Row],[duration (in min)]])-4)),0)</f>
        <v>110</v>
      </c>
      <c r="L3736" t="s">
        <v>71</v>
      </c>
      <c r="M3736" t="s">
        <v>107</v>
      </c>
      <c r="O3736" t="str" cm="1">
        <f t="array" ref="O3736">_xlfn.IFS(table_netflix[[#This Row],[release_year]]&gt;=2018, "2018 &amp; after", TRUE, "Before 2018")</f>
        <v>Before 2018</v>
      </c>
      <c r="P3736" s="12">
        <f>DATE(table_netflix[[#This Row],[release_year]],1,1)</f>
        <v>40544</v>
      </c>
      <c r="Q3736" s="12">
        <f t="shared" si="58"/>
        <v>43556</v>
      </c>
      <c r="R3736" s="12" t="str">
        <f>TEXT(table_netflix[[#This Row],[date_added_todate]], "mmm")</f>
        <v>Apr</v>
      </c>
      <c r="S3736" t="s">
        <v>19079</v>
      </c>
    </row>
    <row r="3737" spans="1:19" x14ac:dyDescent="0.3">
      <c r="A3737" t="s">
        <v>19080</v>
      </c>
      <c r="B3737" t="s">
        <v>15</v>
      </c>
      <c r="C3737" t="s">
        <v>19081</v>
      </c>
      <c r="D3737" t="s">
        <v>19082</v>
      </c>
      <c r="E3737" t="s">
        <v>19083</v>
      </c>
      <c r="F3737" t="s">
        <v>61</v>
      </c>
      <c r="G3737" s="14" t="s">
        <v>9333</v>
      </c>
      <c r="H3737">
        <v>2011</v>
      </c>
      <c r="I3737" t="s">
        <v>45</v>
      </c>
      <c r="J3737" t="s">
        <v>174</v>
      </c>
      <c r="K3737">
        <f>IFERROR(VALUE(LEFT(table_netflix[[#This Row],[duration (in min)]], LEN(table_netflix[[#This Row],[duration (in min)]])-4)),0)</f>
        <v>98</v>
      </c>
      <c r="L3737" t="s">
        <v>47</v>
      </c>
      <c r="M3737" t="s">
        <v>85</v>
      </c>
      <c r="O3737" t="str" cm="1">
        <f t="array" ref="O3737">_xlfn.IFS(table_netflix[[#This Row],[release_year]]&gt;=2018, "2018 &amp; after", TRUE, "Before 2018")</f>
        <v>Before 2018</v>
      </c>
      <c r="P3737" s="12">
        <f>DATE(table_netflix[[#This Row],[release_year]],1,1)</f>
        <v>40544</v>
      </c>
      <c r="Q3737" s="12">
        <f t="shared" si="58"/>
        <v>43831</v>
      </c>
      <c r="R3737" s="12" t="str">
        <f>TEXT(table_netflix[[#This Row],[date_added_todate]], "mmm")</f>
        <v>Jan</v>
      </c>
      <c r="S3737" t="s">
        <v>19084</v>
      </c>
    </row>
    <row r="3738" spans="1:19" x14ac:dyDescent="0.3">
      <c r="A3738" t="s">
        <v>19085</v>
      </c>
      <c r="B3738" t="s">
        <v>15</v>
      </c>
      <c r="C3738" t="s">
        <v>19086</v>
      </c>
      <c r="D3738" t="s">
        <v>3603</v>
      </c>
      <c r="E3738" t="s">
        <v>19087</v>
      </c>
      <c r="F3738" t="s">
        <v>18</v>
      </c>
      <c r="G3738" s="14" t="s">
        <v>19088</v>
      </c>
      <c r="H3738">
        <v>2014</v>
      </c>
      <c r="I3738" t="s">
        <v>186</v>
      </c>
      <c r="J3738" t="s">
        <v>232</v>
      </c>
      <c r="K3738">
        <f>IFERROR(VALUE(LEFT(table_netflix[[#This Row],[duration (in min)]], LEN(table_netflix[[#This Row],[duration (in min)]])-4)),0)</f>
        <v>93</v>
      </c>
      <c r="L3738" t="s">
        <v>126</v>
      </c>
      <c r="M3738" t="s">
        <v>142</v>
      </c>
      <c r="O3738" t="str" cm="1">
        <f t="array" ref="O3738">_xlfn.IFS(table_netflix[[#This Row],[release_year]]&gt;=2018, "2018 &amp; after", TRUE, "Before 2018")</f>
        <v>Before 2018</v>
      </c>
      <c r="P3738" s="12">
        <f>DATE(table_netflix[[#This Row],[release_year]],1,1)</f>
        <v>41640</v>
      </c>
      <c r="Q3738" s="12">
        <f t="shared" si="58"/>
        <v>43359</v>
      </c>
      <c r="R3738" s="12" t="str">
        <f>TEXT(table_netflix[[#This Row],[date_added_todate]], "mmm")</f>
        <v>Sep</v>
      </c>
      <c r="S3738" t="s">
        <v>19089</v>
      </c>
    </row>
    <row r="3739" spans="1:19" x14ac:dyDescent="0.3">
      <c r="A3739" t="s">
        <v>19090</v>
      </c>
      <c r="B3739" t="s">
        <v>15</v>
      </c>
      <c r="C3739" t="s">
        <v>19091</v>
      </c>
      <c r="D3739" t="s">
        <v>19092</v>
      </c>
      <c r="E3739" t="s">
        <v>19093</v>
      </c>
      <c r="F3739" t="s">
        <v>18</v>
      </c>
      <c r="G3739" s="14" t="s">
        <v>9333</v>
      </c>
      <c r="H3739">
        <v>1997</v>
      </c>
      <c r="I3739" t="s">
        <v>20</v>
      </c>
      <c r="J3739" t="s">
        <v>903</v>
      </c>
      <c r="K3739">
        <f>IFERROR(VALUE(LEFT(table_netflix[[#This Row],[duration (in min)]], LEN(table_netflix[[#This Row],[duration (in min)]])-4)),0)</f>
        <v>139</v>
      </c>
      <c r="L3739" t="s">
        <v>71</v>
      </c>
      <c r="M3739" t="s">
        <v>107</v>
      </c>
      <c r="O3739" t="str" cm="1">
        <f t="array" ref="O3739">_xlfn.IFS(table_netflix[[#This Row],[release_year]]&gt;=2018, "2018 &amp; after", TRUE, "Before 2018")</f>
        <v>Before 2018</v>
      </c>
      <c r="P3739" s="12">
        <f>DATE(table_netflix[[#This Row],[release_year]],1,1)</f>
        <v>35431</v>
      </c>
      <c r="Q3739" s="12">
        <f t="shared" si="58"/>
        <v>43831</v>
      </c>
      <c r="R3739" s="12" t="str">
        <f>TEXT(table_netflix[[#This Row],[date_added_todate]], "mmm")</f>
        <v>Jan</v>
      </c>
      <c r="S3739" t="s">
        <v>19094</v>
      </c>
    </row>
    <row r="3740" spans="1:19" x14ac:dyDescent="0.3">
      <c r="A3740" t="s">
        <v>19095</v>
      </c>
      <c r="B3740" t="s">
        <v>15</v>
      </c>
      <c r="C3740" t="s">
        <v>19096</v>
      </c>
      <c r="D3740" t="s">
        <v>19097</v>
      </c>
      <c r="E3740" t="s">
        <v>19098</v>
      </c>
      <c r="F3740" t="s">
        <v>18</v>
      </c>
      <c r="G3740" s="14" t="s">
        <v>10226</v>
      </c>
      <c r="H3740">
        <v>2019</v>
      </c>
      <c r="I3740" t="s">
        <v>27</v>
      </c>
      <c r="J3740" t="s">
        <v>92</v>
      </c>
      <c r="K3740">
        <f>IFERROR(VALUE(LEFT(table_netflix[[#This Row],[duration (in min)]], LEN(table_netflix[[#This Row],[duration (in min)]])-4)),0)</f>
        <v>94</v>
      </c>
      <c r="L3740" t="s">
        <v>126</v>
      </c>
      <c r="M3740" t="s">
        <v>127</v>
      </c>
      <c r="N3740" t="s">
        <v>142</v>
      </c>
      <c r="O3740" t="str" cm="1">
        <f t="array" ref="O3740">_xlfn.IFS(table_netflix[[#This Row],[release_year]]&gt;=2018, "2018 &amp; after", TRUE, "Before 2018")</f>
        <v>2018 &amp; after</v>
      </c>
      <c r="P3740" s="12">
        <f>DATE(table_netflix[[#This Row],[release_year]],1,1)</f>
        <v>43466</v>
      </c>
      <c r="Q3740" s="12">
        <f t="shared" si="58"/>
        <v>43763</v>
      </c>
      <c r="R3740" s="12" t="str">
        <f>TEXT(table_netflix[[#This Row],[date_added_todate]], "mmm")</f>
        <v>Oct</v>
      </c>
      <c r="S3740" t="s">
        <v>19099</v>
      </c>
    </row>
    <row r="3741" spans="1:19" x14ac:dyDescent="0.3">
      <c r="A3741" t="s">
        <v>19100</v>
      </c>
      <c r="B3741" t="s">
        <v>15</v>
      </c>
      <c r="C3741" t="s">
        <v>19101</v>
      </c>
      <c r="D3741" t="s">
        <v>19102</v>
      </c>
      <c r="E3741" t="s">
        <v>19103</v>
      </c>
      <c r="F3741" t="s">
        <v>331</v>
      </c>
      <c r="G3741" s="14" t="s">
        <v>15158</v>
      </c>
      <c r="H3741">
        <v>2016</v>
      </c>
      <c r="I3741" t="s">
        <v>18220</v>
      </c>
      <c r="J3741" t="s">
        <v>730</v>
      </c>
      <c r="K3741">
        <f>IFERROR(VALUE(LEFT(table_netflix[[#This Row],[duration (in min)]], LEN(table_netflix[[#This Row],[duration (in min)]])-4)),0)</f>
        <v>133</v>
      </c>
      <c r="L3741" t="s">
        <v>144</v>
      </c>
      <c r="M3741" t="s">
        <v>72</v>
      </c>
      <c r="N3741" t="s">
        <v>55</v>
      </c>
      <c r="O3741" t="str" cm="1">
        <f t="array" ref="O3741">_xlfn.IFS(table_netflix[[#This Row],[release_year]]&gt;=2018, "2018 &amp; after", TRUE, "Before 2018")</f>
        <v>Before 2018</v>
      </c>
      <c r="P3741" s="12">
        <f>DATE(table_netflix[[#This Row],[release_year]],1,1)</f>
        <v>42370</v>
      </c>
      <c r="Q3741" s="12">
        <f t="shared" si="58"/>
        <v>43146</v>
      </c>
      <c r="R3741" s="12" t="str">
        <f>TEXT(table_netflix[[#This Row],[date_added_todate]], "mmm")</f>
        <v>Feb</v>
      </c>
      <c r="S3741" t="s">
        <v>19104</v>
      </c>
    </row>
    <row r="3742" spans="1:19" x14ac:dyDescent="0.3">
      <c r="A3742" t="s">
        <v>19105</v>
      </c>
      <c r="B3742" t="s">
        <v>15</v>
      </c>
      <c r="C3742" t="s">
        <v>19106</v>
      </c>
      <c r="D3742" t="s">
        <v>19107</v>
      </c>
      <c r="E3742" t="s">
        <v>19108</v>
      </c>
      <c r="F3742" t="s">
        <v>18</v>
      </c>
      <c r="G3742" s="14" t="s">
        <v>19109</v>
      </c>
      <c r="H3742">
        <v>2016</v>
      </c>
      <c r="I3742" t="s">
        <v>27</v>
      </c>
      <c r="J3742" t="s">
        <v>1186</v>
      </c>
      <c r="K3742">
        <f>IFERROR(VALUE(LEFT(table_netflix[[#This Row],[duration (in min)]], LEN(table_netflix[[#This Row],[duration (in min)]])-4)),0)</f>
        <v>81</v>
      </c>
      <c r="L3742" t="s">
        <v>22</v>
      </c>
      <c r="M3742" t="s">
        <v>266</v>
      </c>
      <c r="O3742" t="str" cm="1">
        <f t="array" ref="O3742">_xlfn.IFS(table_netflix[[#This Row],[release_year]]&gt;=2018, "2018 &amp; after", TRUE, "Before 2018")</f>
        <v>Before 2018</v>
      </c>
      <c r="P3742" s="12">
        <f>DATE(table_netflix[[#This Row],[release_year]],1,1)</f>
        <v>42370</v>
      </c>
      <c r="Q3742" s="12">
        <f t="shared" si="58"/>
        <v>42718</v>
      </c>
      <c r="R3742" s="12" t="str">
        <f>TEXT(table_netflix[[#This Row],[date_added_todate]], "mmm")</f>
        <v>Dec</v>
      </c>
      <c r="S3742" t="s">
        <v>19110</v>
      </c>
    </row>
    <row r="3743" spans="1:19" x14ac:dyDescent="0.3">
      <c r="A3743" t="s">
        <v>19111</v>
      </c>
      <c r="B3743" t="s">
        <v>15</v>
      </c>
      <c r="C3743" t="s">
        <v>19112</v>
      </c>
      <c r="D3743" t="s">
        <v>19113</v>
      </c>
      <c r="E3743" t="s">
        <v>19114</v>
      </c>
      <c r="F3743" t="s">
        <v>523</v>
      </c>
      <c r="G3743" s="14" t="s">
        <v>19115</v>
      </c>
      <c r="H3743">
        <v>2018</v>
      </c>
      <c r="I3743" t="s">
        <v>62</v>
      </c>
      <c r="J3743" t="s">
        <v>46</v>
      </c>
      <c r="K3743">
        <f>IFERROR(VALUE(LEFT(table_netflix[[#This Row],[duration (in min)]], LEN(table_netflix[[#This Row],[duration (in min)]])-4)),0)</f>
        <v>91</v>
      </c>
      <c r="L3743" t="s">
        <v>53</v>
      </c>
      <c r="M3743" t="s">
        <v>127</v>
      </c>
      <c r="O3743" t="str" cm="1">
        <f t="array" ref="O3743">_xlfn.IFS(table_netflix[[#This Row],[release_year]]&gt;=2018, "2018 &amp; after", TRUE, "Before 2018")</f>
        <v>2018 &amp; after</v>
      </c>
      <c r="P3743" s="12">
        <f>DATE(table_netflix[[#This Row],[release_year]],1,1)</f>
        <v>43101</v>
      </c>
      <c r="Q3743" s="12">
        <f t="shared" si="58"/>
        <v>43461</v>
      </c>
      <c r="R3743" s="12" t="str">
        <f>TEXT(table_netflix[[#This Row],[date_added_todate]], "mmm")</f>
        <v>Dec</v>
      </c>
      <c r="S3743" t="s">
        <v>19116</v>
      </c>
    </row>
    <row r="3744" spans="1:19" x14ac:dyDescent="0.3">
      <c r="A3744" t="s">
        <v>19117</v>
      </c>
      <c r="B3744" t="s">
        <v>15</v>
      </c>
      <c r="C3744" t="s">
        <v>19118</v>
      </c>
      <c r="D3744" t="s">
        <v>19119</v>
      </c>
      <c r="E3744" t="s">
        <v>19120</v>
      </c>
      <c r="F3744" t="s">
        <v>18</v>
      </c>
      <c r="G3744" s="14" t="s">
        <v>19121</v>
      </c>
      <c r="H3744">
        <v>2012</v>
      </c>
      <c r="I3744" t="s">
        <v>62</v>
      </c>
      <c r="J3744" t="s">
        <v>194</v>
      </c>
      <c r="K3744">
        <f>IFERROR(VALUE(LEFT(table_netflix[[#This Row],[duration (in min)]], LEN(table_netflix[[#This Row],[duration (in min)]])-4)),0)</f>
        <v>122</v>
      </c>
      <c r="L3744" t="s">
        <v>71</v>
      </c>
      <c r="M3744" t="s">
        <v>55</v>
      </c>
      <c r="N3744" t="s">
        <v>107</v>
      </c>
      <c r="O3744" t="str" cm="1">
        <f t="array" ref="O3744">_xlfn.IFS(table_netflix[[#This Row],[release_year]]&gt;=2018, "2018 &amp; after", TRUE, "Before 2018")</f>
        <v>Before 2018</v>
      </c>
      <c r="P3744" s="12">
        <f>DATE(table_netflix[[#This Row],[release_year]],1,1)</f>
        <v>40909</v>
      </c>
      <c r="Q3744" s="12">
        <f t="shared" si="58"/>
        <v>43348</v>
      </c>
      <c r="R3744" s="12" t="str">
        <f>TEXT(table_netflix[[#This Row],[date_added_todate]], "mmm")</f>
        <v>Sep</v>
      </c>
      <c r="S3744" t="s">
        <v>19122</v>
      </c>
    </row>
    <row r="3745" spans="1:19" x14ac:dyDescent="0.3">
      <c r="A3745" t="s">
        <v>19123</v>
      </c>
      <c r="B3745" t="s">
        <v>15</v>
      </c>
      <c r="C3745" t="s">
        <v>19124</v>
      </c>
      <c r="D3745" t="s">
        <v>19125</v>
      </c>
      <c r="E3745" t="s">
        <v>19126</v>
      </c>
      <c r="F3745" t="s">
        <v>61</v>
      </c>
      <c r="G3745" s="14" t="s">
        <v>19127</v>
      </c>
      <c r="H3745">
        <v>2014</v>
      </c>
      <c r="I3745" t="s">
        <v>62</v>
      </c>
      <c r="J3745" t="s">
        <v>226</v>
      </c>
      <c r="K3745">
        <f>IFERROR(VALUE(LEFT(table_netflix[[#This Row],[duration (in min)]], LEN(table_netflix[[#This Row],[duration (in min)]])-4)),0)</f>
        <v>102</v>
      </c>
      <c r="L3745" t="s">
        <v>22</v>
      </c>
      <c r="M3745" t="s">
        <v>55</v>
      </c>
      <c r="O3745" t="str" cm="1">
        <f t="array" ref="O3745">_xlfn.IFS(table_netflix[[#This Row],[release_year]]&gt;=2018, "2018 &amp; after", TRUE, "Before 2018")</f>
        <v>Before 2018</v>
      </c>
      <c r="P3745" s="12">
        <f>DATE(table_netflix[[#This Row],[release_year]],1,1)</f>
        <v>41640</v>
      </c>
      <c r="Q3745" s="12">
        <f t="shared" si="58"/>
        <v>42505</v>
      </c>
      <c r="R3745" s="12" t="str">
        <f>TEXT(table_netflix[[#This Row],[date_added_todate]], "mmm")</f>
        <v>May</v>
      </c>
      <c r="S3745" t="s">
        <v>19128</v>
      </c>
    </row>
    <row r="3746" spans="1:19" x14ac:dyDescent="0.3">
      <c r="A3746" t="s">
        <v>19129</v>
      </c>
      <c r="B3746" t="s">
        <v>15</v>
      </c>
      <c r="C3746" t="s">
        <v>19130</v>
      </c>
      <c r="D3746" t="s">
        <v>15915</v>
      </c>
      <c r="E3746" t="s">
        <v>19131</v>
      </c>
      <c r="F3746" t="s">
        <v>3619</v>
      </c>
      <c r="G3746" s="14" t="s">
        <v>19132</v>
      </c>
      <c r="H3746">
        <v>2016</v>
      </c>
      <c r="I3746" t="s">
        <v>62</v>
      </c>
      <c r="J3746" t="s">
        <v>213</v>
      </c>
      <c r="K3746">
        <f>IFERROR(VALUE(LEFT(table_netflix[[#This Row],[duration (in min)]], LEN(table_netflix[[#This Row],[duration (in min)]])-4)),0)</f>
        <v>88</v>
      </c>
      <c r="L3746" t="s">
        <v>71</v>
      </c>
      <c r="M3746" t="s">
        <v>54</v>
      </c>
      <c r="N3746" t="s">
        <v>55</v>
      </c>
      <c r="O3746" t="str" cm="1">
        <f t="array" ref="O3746">_xlfn.IFS(table_netflix[[#This Row],[release_year]]&gt;=2018, "2018 &amp; after", TRUE, "Before 2018")</f>
        <v>Before 2018</v>
      </c>
      <c r="P3746" s="12">
        <f>DATE(table_netflix[[#This Row],[release_year]],1,1)</f>
        <v>42370</v>
      </c>
      <c r="Q3746" s="12">
        <f t="shared" si="58"/>
        <v>43331</v>
      </c>
      <c r="R3746" s="12" t="str">
        <f>TEXT(table_netflix[[#This Row],[date_added_todate]], "mmm")</f>
        <v>Aug</v>
      </c>
      <c r="S3746" t="s">
        <v>19133</v>
      </c>
    </row>
    <row r="3747" spans="1:19" x14ac:dyDescent="0.3">
      <c r="A3747" t="s">
        <v>19134</v>
      </c>
      <c r="B3747" t="s">
        <v>15</v>
      </c>
      <c r="C3747" t="s">
        <v>19135</v>
      </c>
      <c r="D3747" t="s">
        <v>19136</v>
      </c>
      <c r="E3747" t="s">
        <v>19137</v>
      </c>
      <c r="F3747" t="s">
        <v>61</v>
      </c>
      <c r="G3747" s="14" t="s">
        <v>19138</v>
      </c>
      <c r="H3747">
        <v>1994</v>
      </c>
      <c r="I3747" t="s">
        <v>84</v>
      </c>
      <c r="J3747" t="s">
        <v>2020</v>
      </c>
      <c r="K3747">
        <f>IFERROR(VALUE(LEFT(table_netflix[[#This Row],[duration (in min)]], LEN(table_netflix[[#This Row],[duration (in min)]])-4)),0)</f>
        <v>49</v>
      </c>
      <c r="L3747" t="s">
        <v>22</v>
      </c>
      <c r="O3747" t="str" cm="1">
        <f t="array" ref="O3747">_xlfn.IFS(table_netflix[[#This Row],[release_year]]&gt;=2018, "2018 &amp; after", TRUE, "Before 2018")</f>
        <v>Before 2018</v>
      </c>
      <c r="P3747" s="12">
        <f>DATE(table_netflix[[#This Row],[release_year]],1,1)</f>
        <v>34335</v>
      </c>
      <c r="Q3747" s="12">
        <f t="shared" si="58"/>
        <v>43484</v>
      </c>
      <c r="R3747" s="12" t="str">
        <f>TEXT(table_netflix[[#This Row],[date_added_todate]], "mmm")</f>
        <v>Jan</v>
      </c>
      <c r="S3747" t="s">
        <v>19139</v>
      </c>
    </row>
    <row r="3748" spans="1:19" x14ac:dyDescent="0.3">
      <c r="A3748" t="s">
        <v>19140</v>
      </c>
      <c r="B3748" t="s">
        <v>15</v>
      </c>
      <c r="C3748" t="s">
        <v>19141</v>
      </c>
      <c r="D3748" t="s">
        <v>19142</v>
      </c>
      <c r="E3748" t="s">
        <v>19143</v>
      </c>
      <c r="F3748" t="s">
        <v>1021</v>
      </c>
      <c r="G3748" s="14" t="s">
        <v>15910</v>
      </c>
      <c r="H3748">
        <v>2014</v>
      </c>
      <c r="I3748" t="s">
        <v>186</v>
      </c>
      <c r="J3748" t="s">
        <v>141</v>
      </c>
      <c r="K3748">
        <f>IFERROR(VALUE(LEFT(table_netflix[[#This Row],[duration (in min)]], LEN(table_netflix[[#This Row],[duration (in min)]])-4)),0)</f>
        <v>110</v>
      </c>
      <c r="L3748" t="s">
        <v>294</v>
      </c>
      <c r="M3748" t="s">
        <v>127</v>
      </c>
      <c r="N3748" t="s">
        <v>142</v>
      </c>
      <c r="O3748" t="str" cm="1">
        <f t="array" ref="O3748">_xlfn.IFS(table_netflix[[#This Row],[release_year]]&gt;=2018, "2018 &amp; after", TRUE, "Before 2018")</f>
        <v>Before 2018</v>
      </c>
      <c r="P3748" s="12">
        <f>DATE(table_netflix[[#This Row],[release_year]],1,1)</f>
        <v>41640</v>
      </c>
      <c r="Q3748" s="12">
        <f t="shared" si="58"/>
        <v>42986</v>
      </c>
      <c r="R3748" s="12" t="str">
        <f>TEXT(table_netflix[[#This Row],[date_added_todate]], "mmm")</f>
        <v>Sep</v>
      </c>
      <c r="S3748" t="s">
        <v>19144</v>
      </c>
    </row>
    <row r="3749" spans="1:19" x14ac:dyDescent="0.3">
      <c r="A3749" t="s">
        <v>19145</v>
      </c>
      <c r="B3749" t="s">
        <v>15</v>
      </c>
      <c r="C3749" t="s">
        <v>19146</v>
      </c>
      <c r="D3749" t="s">
        <v>19147</v>
      </c>
      <c r="E3749" t="s">
        <v>19148</v>
      </c>
      <c r="F3749" t="s">
        <v>18</v>
      </c>
      <c r="G3749" s="14" t="s">
        <v>19149</v>
      </c>
      <c r="H3749">
        <v>2018</v>
      </c>
      <c r="I3749" t="s">
        <v>20</v>
      </c>
      <c r="J3749" t="s">
        <v>714</v>
      </c>
      <c r="K3749">
        <f>IFERROR(VALUE(LEFT(table_netflix[[#This Row],[duration (in min)]], LEN(table_netflix[[#This Row],[duration (in min)]])-4)),0)</f>
        <v>150</v>
      </c>
      <c r="L3749" t="s">
        <v>144</v>
      </c>
      <c r="M3749" t="s">
        <v>127</v>
      </c>
      <c r="O3749" t="str" cm="1">
        <f t="array" ref="O3749">_xlfn.IFS(table_netflix[[#This Row],[release_year]]&gt;=2018, "2018 &amp; after", TRUE, "Before 2018")</f>
        <v>2018 &amp; after</v>
      </c>
      <c r="P3749" s="12">
        <f>DATE(table_netflix[[#This Row],[release_year]],1,1)</f>
        <v>43101</v>
      </c>
      <c r="Q3749" s="12">
        <f t="shared" si="58"/>
        <v>43459</v>
      </c>
      <c r="R3749" s="12" t="str">
        <f>TEXT(table_netflix[[#This Row],[date_added_todate]], "mmm")</f>
        <v>Dec</v>
      </c>
      <c r="S3749" t="s">
        <v>19150</v>
      </c>
    </row>
    <row r="3750" spans="1:19" x14ac:dyDescent="0.3">
      <c r="A3750" t="s">
        <v>19151</v>
      </c>
      <c r="B3750" t="s">
        <v>15</v>
      </c>
      <c r="C3750" t="s">
        <v>19152</v>
      </c>
      <c r="D3750" t="s">
        <v>19153</v>
      </c>
      <c r="E3750" t="s">
        <v>19154</v>
      </c>
      <c r="F3750" t="s">
        <v>1723</v>
      </c>
      <c r="G3750" s="14" t="s">
        <v>12653</v>
      </c>
      <c r="H3750">
        <v>2017</v>
      </c>
      <c r="I3750" t="s">
        <v>27</v>
      </c>
      <c r="J3750" t="s">
        <v>125</v>
      </c>
      <c r="K3750">
        <f>IFERROR(VALUE(LEFT(table_netflix[[#This Row],[duration (in min)]], LEN(table_netflix[[#This Row],[duration (in min)]])-4)),0)</f>
        <v>97</v>
      </c>
      <c r="L3750" t="s">
        <v>22</v>
      </c>
      <c r="M3750" t="s">
        <v>55</v>
      </c>
      <c r="N3750" t="s">
        <v>112</v>
      </c>
      <c r="O3750" t="str" cm="1">
        <f t="array" ref="O3750">_xlfn.IFS(table_netflix[[#This Row],[release_year]]&gt;=2018, "2018 &amp; after", TRUE, "Before 2018")</f>
        <v>Before 2018</v>
      </c>
      <c r="P3750" s="12">
        <f>DATE(table_netflix[[#This Row],[release_year]],1,1)</f>
        <v>42736</v>
      </c>
      <c r="Q3750" s="12">
        <f t="shared" si="58"/>
        <v>43462</v>
      </c>
      <c r="R3750" s="12" t="str">
        <f>TEXT(table_netflix[[#This Row],[date_added_todate]], "mmm")</f>
        <v>Dec</v>
      </c>
      <c r="S3750" t="s">
        <v>19155</v>
      </c>
    </row>
    <row r="3751" spans="1:19" x14ac:dyDescent="0.3">
      <c r="A3751" t="s">
        <v>19156</v>
      </c>
      <c r="B3751" t="s">
        <v>15</v>
      </c>
      <c r="C3751" t="s">
        <v>19157</v>
      </c>
      <c r="D3751" t="s">
        <v>6757</v>
      </c>
      <c r="E3751" t="s">
        <v>19158</v>
      </c>
      <c r="F3751" t="s">
        <v>39</v>
      </c>
      <c r="G3751" s="14" t="s">
        <v>11682</v>
      </c>
      <c r="H3751">
        <v>2016</v>
      </c>
      <c r="I3751" t="s">
        <v>62</v>
      </c>
      <c r="J3751" t="s">
        <v>644</v>
      </c>
      <c r="K3751">
        <f>IFERROR(VALUE(LEFT(table_netflix[[#This Row],[duration (in min)]], LEN(table_netflix[[#This Row],[duration (in min)]])-4)),0)</f>
        <v>129</v>
      </c>
      <c r="L3751" t="s">
        <v>53</v>
      </c>
      <c r="M3751" t="s">
        <v>55</v>
      </c>
      <c r="N3751" t="s">
        <v>266</v>
      </c>
      <c r="O3751" t="str" cm="1">
        <f t="array" ref="O3751">_xlfn.IFS(table_netflix[[#This Row],[release_year]]&gt;=2018, "2018 &amp; after", TRUE, "Before 2018")</f>
        <v>Before 2018</v>
      </c>
      <c r="P3751" s="12">
        <f>DATE(table_netflix[[#This Row],[release_year]],1,1)</f>
        <v>42370</v>
      </c>
      <c r="Q3751" s="12">
        <f t="shared" si="58"/>
        <v>43567</v>
      </c>
      <c r="R3751" s="12" t="str">
        <f>TEXT(table_netflix[[#This Row],[date_added_todate]], "mmm")</f>
        <v>Apr</v>
      </c>
      <c r="S3751" t="s">
        <v>19159</v>
      </c>
    </row>
    <row r="3752" spans="1:19" x14ac:dyDescent="0.3">
      <c r="A3752" t="s">
        <v>19160</v>
      </c>
      <c r="B3752" t="s">
        <v>15</v>
      </c>
      <c r="C3752" t="s">
        <v>19161</v>
      </c>
      <c r="D3752" t="s">
        <v>19162</v>
      </c>
      <c r="E3752" t="s">
        <v>19163</v>
      </c>
      <c r="F3752" t="s">
        <v>39</v>
      </c>
      <c r="G3752" s="14" t="s">
        <v>14477</v>
      </c>
      <c r="H3752">
        <v>2013</v>
      </c>
      <c r="I3752" t="s">
        <v>62</v>
      </c>
      <c r="J3752" t="s">
        <v>203</v>
      </c>
      <c r="K3752">
        <f>IFERROR(VALUE(LEFT(table_netflix[[#This Row],[duration (in min)]], LEN(table_netflix[[#This Row],[duration (in min)]])-4)),0)</f>
        <v>99</v>
      </c>
      <c r="L3752" t="s">
        <v>53</v>
      </c>
      <c r="M3752" t="s">
        <v>54</v>
      </c>
      <c r="N3752" t="s">
        <v>55</v>
      </c>
      <c r="O3752" t="str" cm="1">
        <f t="array" ref="O3752">_xlfn.IFS(table_netflix[[#This Row],[release_year]]&gt;=2018, "2018 &amp; after", TRUE, "Before 2018")</f>
        <v>Before 2018</v>
      </c>
      <c r="P3752" s="12">
        <f>DATE(table_netflix[[#This Row],[release_year]],1,1)</f>
        <v>41275</v>
      </c>
      <c r="Q3752" s="12">
        <f t="shared" si="58"/>
        <v>43258</v>
      </c>
      <c r="R3752" s="12" t="str">
        <f>TEXT(table_netflix[[#This Row],[date_added_todate]], "mmm")</f>
        <v>Jun</v>
      </c>
      <c r="S3752" t="s">
        <v>19164</v>
      </c>
    </row>
    <row r="3753" spans="1:19" x14ac:dyDescent="0.3">
      <c r="A3753" t="s">
        <v>19165</v>
      </c>
      <c r="B3753" t="s">
        <v>15</v>
      </c>
      <c r="C3753" t="s">
        <v>19166</v>
      </c>
      <c r="D3753" t="s">
        <v>19167</v>
      </c>
      <c r="E3753" t="s">
        <v>19168</v>
      </c>
      <c r="F3753" t="s">
        <v>95</v>
      </c>
      <c r="G3753" s="14" t="s">
        <v>14695</v>
      </c>
      <c r="H3753">
        <v>2005</v>
      </c>
      <c r="I3753" t="s">
        <v>62</v>
      </c>
      <c r="J3753" t="s">
        <v>626</v>
      </c>
      <c r="K3753">
        <f>IFERROR(VALUE(LEFT(table_netflix[[#This Row],[duration (in min)]], LEN(table_netflix[[#This Row],[duration (in min)]])-4)),0)</f>
        <v>112</v>
      </c>
      <c r="L3753" t="s">
        <v>53</v>
      </c>
      <c r="M3753" t="s">
        <v>55</v>
      </c>
      <c r="O3753" t="str" cm="1">
        <f t="array" ref="O3753">_xlfn.IFS(table_netflix[[#This Row],[release_year]]&gt;=2018, "2018 &amp; after", TRUE, "Before 2018")</f>
        <v>Before 2018</v>
      </c>
      <c r="P3753" s="12">
        <f>DATE(table_netflix[[#This Row],[release_year]],1,1)</f>
        <v>38353</v>
      </c>
      <c r="Q3753" s="12">
        <f t="shared" si="58"/>
        <v>43220</v>
      </c>
      <c r="R3753" s="12" t="str">
        <f>TEXT(table_netflix[[#This Row],[date_added_todate]], "mmm")</f>
        <v>Apr</v>
      </c>
      <c r="S3753" t="s">
        <v>19169</v>
      </c>
    </row>
    <row r="3754" spans="1:19" x14ac:dyDescent="0.3">
      <c r="A3754" t="s">
        <v>19170</v>
      </c>
      <c r="B3754" t="s">
        <v>15</v>
      </c>
      <c r="C3754" t="s">
        <v>19171</v>
      </c>
      <c r="D3754" t="s">
        <v>19172</v>
      </c>
      <c r="E3754" t="s">
        <v>19173</v>
      </c>
      <c r="F3754" t="s">
        <v>307</v>
      </c>
      <c r="G3754" s="14" t="s">
        <v>12556</v>
      </c>
      <c r="H3754">
        <v>2006</v>
      </c>
      <c r="I3754" t="s">
        <v>186</v>
      </c>
      <c r="J3754" t="s">
        <v>355</v>
      </c>
      <c r="K3754">
        <f>IFERROR(VALUE(LEFT(table_netflix[[#This Row],[duration (in min)]], LEN(table_netflix[[#This Row],[duration (in min)]])-4)),0)</f>
        <v>143</v>
      </c>
      <c r="L3754" t="s">
        <v>53</v>
      </c>
      <c r="M3754" t="s">
        <v>54</v>
      </c>
      <c r="O3754" t="str" cm="1">
        <f t="array" ref="O3754">_xlfn.IFS(table_netflix[[#This Row],[release_year]]&gt;=2018, "2018 &amp; after", TRUE, "Before 2018")</f>
        <v>Before 2018</v>
      </c>
      <c r="P3754" s="12">
        <f>DATE(table_netflix[[#This Row],[release_year]],1,1)</f>
        <v>38718</v>
      </c>
      <c r="Q3754" s="12">
        <f t="shared" si="58"/>
        <v>43466</v>
      </c>
      <c r="R3754" s="12" t="str">
        <f>TEXT(table_netflix[[#This Row],[date_added_todate]], "mmm")</f>
        <v>Jan</v>
      </c>
      <c r="S3754" t="s">
        <v>19174</v>
      </c>
    </row>
    <row r="3755" spans="1:19" x14ac:dyDescent="0.3">
      <c r="A3755" t="s">
        <v>19175</v>
      </c>
      <c r="B3755" t="s">
        <v>15</v>
      </c>
      <c r="C3755" t="s">
        <v>19176</v>
      </c>
      <c r="D3755" t="s">
        <v>19177</v>
      </c>
      <c r="F3755" t="s">
        <v>39</v>
      </c>
      <c r="G3755" s="14" t="s">
        <v>15042</v>
      </c>
      <c r="H3755">
        <v>2016</v>
      </c>
      <c r="I3755" t="s">
        <v>27</v>
      </c>
      <c r="J3755" t="s">
        <v>101</v>
      </c>
      <c r="K3755">
        <f>IFERROR(VALUE(LEFT(table_netflix[[#This Row],[duration (in min)]], LEN(table_netflix[[#This Row],[duration (in min)]])-4)),0)</f>
        <v>61</v>
      </c>
      <c r="L3755" t="s">
        <v>22</v>
      </c>
      <c r="M3755" t="s">
        <v>55</v>
      </c>
      <c r="O3755" t="str" cm="1">
        <f t="array" ref="O3755">_xlfn.IFS(table_netflix[[#This Row],[release_year]]&gt;=2018, "2018 &amp; after", TRUE, "Before 2018")</f>
        <v>Before 2018</v>
      </c>
      <c r="P3755" s="12">
        <f>DATE(table_netflix[[#This Row],[release_year]],1,1)</f>
        <v>42370</v>
      </c>
      <c r="Q3755" s="12">
        <f t="shared" si="58"/>
        <v>43160</v>
      </c>
      <c r="R3755" s="12" t="str">
        <f>TEXT(table_netflix[[#This Row],[date_added_todate]], "mmm")</f>
        <v>Mar</v>
      </c>
      <c r="S3755" t="s">
        <v>19178</v>
      </c>
    </row>
    <row r="3756" spans="1:19" x14ac:dyDescent="0.3">
      <c r="A3756" t="s">
        <v>19179</v>
      </c>
      <c r="B3756" t="s">
        <v>15</v>
      </c>
      <c r="C3756" t="s">
        <v>19180</v>
      </c>
      <c r="D3756" t="s">
        <v>19181</v>
      </c>
      <c r="E3756" t="s">
        <v>19182</v>
      </c>
      <c r="F3756" t="s">
        <v>941</v>
      </c>
      <c r="G3756" s="14" t="s">
        <v>17159</v>
      </c>
      <c r="H3756">
        <v>2016</v>
      </c>
      <c r="I3756" t="s">
        <v>18220</v>
      </c>
      <c r="J3756" t="s">
        <v>241</v>
      </c>
      <c r="K3756">
        <f>IFERROR(VALUE(LEFT(table_netflix[[#This Row],[duration (in min)]], LEN(table_netflix[[#This Row],[duration (in min)]])-4)),0)</f>
        <v>95</v>
      </c>
      <c r="L3756" t="s">
        <v>71</v>
      </c>
      <c r="M3756" t="s">
        <v>72</v>
      </c>
      <c r="N3756" t="s">
        <v>55</v>
      </c>
      <c r="O3756" t="str" cm="1">
        <f t="array" ref="O3756">_xlfn.IFS(table_netflix[[#This Row],[release_year]]&gt;=2018, "2018 &amp; after", TRUE, "Before 2018")</f>
        <v>Before 2018</v>
      </c>
      <c r="P3756" s="12">
        <f>DATE(table_netflix[[#This Row],[release_year]],1,1)</f>
        <v>42370</v>
      </c>
      <c r="Q3756" s="12">
        <f t="shared" si="58"/>
        <v>42740</v>
      </c>
      <c r="R3756" s="12" t="str">
        <f>TEXT(table_netflix[[#This Row],[date_added_todate]], "mmm")</f>
        <v>Jan</v>
      </c>
      <c r="S3756" t="s">
        <v>19183</v>
      </c>
    </row>
    <row r="3757" spans="1:19" x14ac:dyDescent="0.3">
      <c r="A3757" t="s">
        <v>19184</v>
      </c>
      <c r="B3757" t="s">
        <v>15</v>
      </c>
      <c r="C3757" t="s">
        <v>19185</v>
      </c>
      <c r="D3757" t="s">
        <v>19186</v>
      </c>
      <c r="E3757" t="s">
        <v>19187</v>
      </c>
      <c r="F3757" t="s">
        <v>523</v>
      </c>
      <c r="G3757" s="14" t="s">
        <v>19188</v>
      </c>
      <c r="H3757">
        <v>2014</v>
      </c>
      <c r="I3757" t="s">
        <v>18220</v>
      </c>
      <c r="J3757" t="s">
        <v>308</v>
      </c>
      <c r="K3757">
        <f>IFERROR(VALUE(LEFT(table_netflix[[#This Row],[duration (in min)]], LEN(table_netflix[[#This Row],[duration (in min)]])-4)),0)</f>
        <v>92</v>
      </c>
      <c r="L3757" t="s">
        <v>126</v>
      </c>
      <c r="M3757" t="s">
        <v>54</v>
      </c>
      <c r="N3757" t="s">
        <v>142</v>
      </c>
      <c r="O3757" t="str" cm="1">
        <f t="array" ref="O3757">_xlfn.IFS(table_netflix[[#This Row],[release_year]]&gt;=2018, "2018 &amp; after", TRUE, "Before 2018")</f>
        <v>Before 2018</v>
      </c>
      <c r="P3757" s="12">
        <f>DATE(table_netflix[[#This Row],[release_year]],1,1)</f>
        <v>41640</v>
      </c>
      <c r="Q3757" s="12">
        <f t="shared" si="58"/>
        <v>42824</v>
      </c>
      <c r="R3757" s="12" t="str">
        <f>TEXT(table_netflix[[#This Row],[date_added_todate]], "mmm")</f>
        <v>Mar</v>
      </c>
      <c r="S3757" t="s">
        <v>19189</v>
      </c>
    </row>
    <row r="3758" spans="1:19" x14ac:dyDescent="0.3">
      <c r="A3758" t="s">
        <v>19190</v>
      </c>
      <c r="B3758" t="s">
        <v>15</v>
      </c>
      <c r="C3758" t="s">
        <v>19191</v>
      </c>
      <c r="D3758" t="s">
        <v>19192</v>
      </c>
      <c r="E3758" t="s">
        <v>19193</v>
      </c>
      <c r="F3758" t="s">
        <v>18</v>
      </c>
      <c r="G3758" s="14" t="s">
        <v>11720</v>
      </c>
      <c r="H3758">
        <v>2019</v>
      </c>
      <c r="I3758" t="s">
        <v>27</v>
      </c>
      <c r="J3758" t="s">
        <v>125</v>
      </c>
      <c r="K3758">
        <f>IFERROR(VALUE(LEFT(table_netflix[[#This Row],[duration (in min)]], LEN(table_netflix[[#This Row],[duration (in min)]])-4)),0)</f>
        <v>97</v>
      </c>
      <c r="L3758" t="s">
        <v>53</v>
      </c>
      <c r="M3758" t="s">
        <v>54</v>
      </c>
      <c r="N3758" t="s">
        <v>142</v>
      </c>
      <c r="O3758" t="str" cm="1">
        <f t="array" ref="O3758">_xlfn.IFS(table_netflix[[#This Row],[release_year]]&gt;=2018, "2018 &amp; after", TRUE, "Before 2018")</f>
        <v>2018 &amp; after</v>
      </c>
      <c r="P3758" s="12">
        <f>DATE(table_netflix[[#This Row],[release_year]],1,1)</f>
        <v>43466</v>
      </c>
      <c r="Q3758" s="12">
        <f t="shared" si="58"/>
        <v>43560</v>
      </c>
      <c r="R3758" s="12" t="str">
        <f>TEXT(table_netflix[[#This Row],[date_added_todate]], "mmm")</f>
        <v>Apr</v>
      </c>
      <c r="S3758" t="s">
        <v>19194</v>
      </c>
    </row>
    <row r="3759" spans="1:19" x14ac:dyDescent="0.3">
      <c r="A3759" t="s">
        <v>19195</v>
      </c>
      <c r="B3759" t="s">
        <v>15</v>
      </c>
      <c r="C3759" t="s">
        <v>19196</v>
      </c>
      <c r="D3759" t="s">
        <v>19197</v>
      </c>
      <c r="E3759" t="s">
        <v>19198</v>
      </c>
      <c r="F3759" t="s">
        <v>109</v>
      </c>
      <c r="G3759" s="14" t="s">
        <v>19149</v>
      </c>
      <c r="H3759">
        <v>2015</v>
      </c>
      <c r="I3759" t="s">
        <v>186</v>
      </c>
      <c r="J3759" t="s">
        <v>21</v>
      </c>
      <c r="K3759">
        <f>IFERROR(VALUE(LEFT(table_netflix[[#This Row],[duration (in min)]], LEN(table_netflix[[#This Row],[duration (in min)]])-4)),0)</f>
        <v>90</v>
      </c>
      <c r="L3759" t="s">
        <v>53</v>
      </c>
      <c r="M3759" t="s">
        <v>142</v>
      </c>
      <c r="O3759" t="str" cm="1">
        <f t="array" ref="O3759">_xlfn.IFS(table_netflix[[#This Row],[release_year]]&gt;=2018, "2018 &amp; after", TRUE, "Before 2018")</f>
        <v>Before 2018</v>
      </c>
      <c r="P3759" s="12">
        <f>DATE(table_netflix[[#This Row],[release_year]],1,1)</f>
        <v>42005</v>
      </c>
      <c r="Q3759" s="12">
        <f t="shared" si="58"/>
        <v>43459</v>
      </c>
      <c r="R3759" s="12" t="str">
        <f>TEXT(table_netflix[[#This Row],[date_added_todate]], "mmm")</f>
        <v>Dec</v>
      </c>
      <c r="S3759" t="s">
        <v>19199</v>
      </c>
    </row>
    <row r="3760" spans="1:19" x14ac:dyDescent="0.3">
      <c r="A3760" t="s">
        <v>19200</v>
      </c>
      <c r="B3760" t="s">
        <v>15</v>
      </c>
      <c r="C3760" t="s">
        <v>19201</v>
      </c>
      <c r="D3760" t="s">
        <v>9619</v>
      </c>
      <c r="E3760" t="s">
        <v>19202</v>
      </c>
      <c r="F3760" t="s">
        <v>18</v>
      </c>
      <c r="G3760" s="14" t="s">
        <v>10467</v>
      </c>
      <c r="H3760">
        <v>1995</v>
      </c>
      <c r="I3760" t="s">
        <v>186</v>
      </c>
      <c r="J3760" t="s">
        <v>348</v>
      </c>
      <c r="K3760">
        <f>IFERROR(VALUE(LEFT(table_netflix[[#This Row],[duration (in min)]], LEN(table_netflix[[#This Row],[duration (in min)]])-4)),0)</f>
        <v>119</v>
      </c>
      <c r="L3760" t="s">
        <v>144</v>
      </c>
      <c r="M3760" t="s">
        <v>85</v>
      </c>
      <c r="O3760" t="str" cm="1">
        <f t="array" ref="O3760">_xlfn.IFS(table_netflix[[#This Row],[release_year]]&gt;=2018, "2018 &amp; after", TRUE, "Before 2018")</f>
        <v>Before 2018</v>
      </c>
      <c r="P3760" s="12">
        <f>DATE(table_netflix[[#This Row],[release_year]],1,1)</f>
        <v>34700</v>
      </c>
      <c r="Q3760" s="12">
        <f t="shared" si="58"/>
        <v>43739</v>
      </c>
      <c r="R3760" s="12" t="str">
        <f>TEXT(table_netflix[[#This Row],[date_added_todate]], "mmm")</f>
        <v>Oct</v>
      </c>
      <c r="S3760" t="s">
        <v>19203</v>
      </c>
    </row>
    <row r="3761" spans="1:19" x14ac:dyDescent="0.3">
      <c r="A3761" t="s">
        <v>19204</v>
      </c>
      <c r="B3761" t="s">
        <v>15</v>
      </c>
      <c r="C3761" t="s">
        <v>19205</v>
      </c>
      <c r="D3761" t="s">
        <v>9619</v>
      </c>
      <c r="E3761" t="s">
        <v>19206</v>
      </c>
      <c r="F3761" t="s">
        <v>18</v>
      </c>
      <c r="G3761" s="14" t="s">
        <v>10467</v>
      </c>
      <c r="H3761">
        <v>2003</v>
      </c>
      <c r="I3761" t="s">
        <v>186</v>
      </c>
      <c r="J3761" t="s">
        <v>111</v>
      </c>
      <c r="K3761">
        <f>IFERROR(VALUE(LEFT(table_netflix[[#This Row],[duration (in min)]], LEN(table_netflix[[#This Row],[duration (in min)]])-4)),0)</f>
        <v>147</v>
      </c>
      <c r="L3761" t="s">
        <v>144</v>
      </c>
      <c r="M3761" t="s">
        <v>85</v>
      </c>
      <c r="O3761" t="str" cm="1">
        <f t="array" ref="O3761">_xlfn.IFS(table_netflix[[#This Row],[release_year]]&gt;=2018, "2018 &amp; after", TRUE, "Before 2018")</f>
        <v>Before 2018</v>
      </c>
      <c r="P3761" s="12">
        <f>DATE(table_netflix[[#This Row],[release_year]],1,1)</f>
        <v>37622</v>
      </c>
      <c r="Q3761" s="12">
        <f t="shared" si="58"/>
        <v>43739</v>
      </c>
      <c r="R3761" s="12" t="str">
        <f>TEXT(table_netflix[[#This Row],[date_added_todate]], "mmm")</f>
        <v>Oct</v>
      </c>
      <c r="S3761" t="s">
        <v>19207</v>
      </c>
    </row>
    <row r="3762" spans="1:19" x14ac:dyDescent="0.3">
      <c r="A3762" t="s">
        <v>19208</v>
      </c>
      <c r="B3762" t="s">
        <v>15</v>
      </c>
      <c r="C3762" t="s">
        <v>19209</v>
      </c>
      <c r="D3762" t="s">
        <v>19210</v>
      </c>
      <c r="E3762" t="s">
        <v>19211</v>
      </c>
      <c r="F3762" t="s">
        <v>4581</v>
      </c>
      <c r="G3762" s="14" t="s">
        <v>19212</v>
      </c>
      <c r="H3762">
        <v>2017</v>
      </c>
      <c r="I3762" t="s">
        <v>27</v>
      </c>
      <c r="J3762" t="s">
        <v>262</v>
      </c>
      <c r="K3762">
        <f>IFERROR(VALUE(LEFT(table_netflix[[#This Row],[duration (in min)]], LEN(table_netflix[[#This Row],[duration (in min)]])-4)),0)</f>
        <v>83</v>
      </c>
      <c r="L3762" t="s">
        <v>93</v>
      </c>
      <c r="O3762" t="str" cm="1">
        <f t="array" ref="O3762">_xlfn.IFS(table_netflix[[#This Row],[release_year]]&gt;=2018, "2018 &amp; after", TRUE, "Before 2018")</f>
        <v>Before 2018</v>
      </c>
      <c r="P3762" s="12">
        <f>DATE(table_netflix[[#This Row],[release_year]],1,1)</f>
        <v>42736</v>
      </c>
      <c r="Q3762" s="12">
        <f t="shared" si="58"/>
        <v>43170</v>
      </c>
      <c r="R3762" s="12" t="str">
        <f>TEXT(table_netflix[[#This Row],[date_added_todate]], "mmm")</f>
        <v>Mar</v>
      </c>
      <c r="S3762" t="s">
        <v>19213</v>
      </c>
    </row>
    <row r="3763" spans="1:19" x14ac:dyDescent="0.3">
      <c r="A3763" t="s">
        <v>19214</v>
      </c>
      <c r="B3763" t="s">
        <v>15</v>
      </c>
      <c r="C3763" t="s">
        <v>19215</v>
      </c>
      <c r="D3763" t="s">
        <v>19216</v>
      </c>
      <c r="E3763" t="s">
        <v>19217</v>
      </c>
      <c r="F3763" t="s">
        <v>18</v>
      </c>
      <c r="G3763" s="14" t="s">
        <v>19218</v>
      </c>
      <c r="H3763">
        <v>2016</v>
      </c>
      <c r="I3763" t="s">
        <v>27</v>
      </c>
      <c r="J3763" t="s">
        <v>262</v>
      </c>
      <c r="K3763">
        <f>IFERROR(VALUE(LEFT(table_netflix[[#This Row],[duration (in min)]], LEN(table_netflix[[#This Row],[duration (in min)]])-4)),0)</f>
        <v>83</v>
      </c>
      <c r="L3763" t="s">
        <v>22</v>
      </c>
      <c r="M3763" t="s">
        <v>112</v>
      </c>
      <c r="O3763" t="str" cm="1">
        <f t="array" ref="O3763">_xlfn.IFS(table_netflix[[#This Row],[release_year]]&gt;=2018, "2018 &amp; after", TRUE, "Before 2018")</f>
        <v>Before 2018</v>
      </c>
      <c r="P3763" s="12">
        <f>DATE(table_netflix[[#This Row],[release_year]],1,1)</f>
        <v>42370</v>
      </c>
      <c r="Q3763" s="12">
        <f t="shared" si="58"/>
        <v>42968</v>
      </c>
      <c r="R3763" s="12" t="str">
        <f>TEXT(table_netflix[[#This Row],[date_added_todate]], "mmm")</f>
        <v>Aug</v>
      </c>
      <c r="S3763" t="s">
        <v>19219</v>
      </c>
    </row>
    <row r="3764" spans="1:19" x14ac:dyDescent="0.3">
      <c r="A3764" t="s">
        <v>19220</v>
      </c>
      <c r="B3764" t="s">
        <v>15</v>
      </c>
      <c r="C3764" t="s">
        <v>19221</v>
      </c>
      <c r="D3764" t="s">
        <v>19222</v>
      </c>
      <c r="E3764" t="s">
        <v>19223</v>
      </c>
      <c r="F3764" t="s">
        <v>39</v>
      </c>
      <c r="G3764" s="14" t="s">
        <v>15354</v>
      </c>
      <c r="H3764">
        <v>2006</v>
      </c>
      <c r="I3764" t="s">
        <v>62</v>
      </c>
      <c r="J3764" t="s">
        <v>46</v>
      </c>
      <c r="K3764">
        <f>IFERROR(VALUE(LEFT(table_netflix[[#This Row],[duration (in min)]], LEN(table_netflix[[#This Row],[duration (in min)]])-4)),0)</f>
        <v>91</v>
      </c>
      <c r="L3764" t="s">
        <v>53</v>
      </c>
      <c r="M3764" t="s">
        <v>55</v>
      </c>
      <c r="O3764" t="str" cm="1">
        <f t="array" ref="O3764">_xlfn.IFS(table_netflix[[#This Row],[release_year]]&gt;=2018, "2018 &amp; after", TRUE, "Before 2018")</f>
        <v>Before 2018</v>
      </c>
      <c r="P3764" s="12">
        <f>DATE(table_netflix[[#This Row],[release_year]],1,1)</f>
        <v>38718</v>
      </c>
      <c r="Q3764" s="12">
        <f t="shared" si="58"/>
        <v>43101</v>
      </c>
      <c r="R3764" s="12" t="str">
        <f>TEXT(table_netflix[[#This Row],[date_added_todate]], "mmm")</f>
        <v>Jan</v>
      </c>
      <c r="S3764" t="s">
        <v>19224</v>
      </c>
    </row>
    <row r="3765" spans="1:19" x14ac:dyDescent="0.3">
      <c r="A3765" t="s">
        <v>19225</v>
      </c>
      <c r="B3765" t="s">
        <v>15</v>
      </c>
      <c r="C3765" t="s">
        <v>19226</v>
      </c>
      <c r="D3765" t="s">
        <v>19227</v>
      </c>
      <c r="E3765" t="s">
        <v>19228</v>
      </c>
      <c r="F3765" t="s">
        <v>18</v>
      </c>
      <c r="G3765" s="14" t="s">
        <v>8484</v>
      </c>
      <c r="H3765">
        <v>2019</v>
      </c>
      <c r="I3765" t="s">
        <v>62</v>
      </c>
      <c r="J3765" t="s">
        <v>330</v>
      </c>
      <c r="K3765">
        <f>IFERROR(VALUE(LEFT(table_netflix[[#This Row],[duration (in min)]], LEN(table_netflix[[#This Row],[duration (in min)]])-4)),0)</f>
        <v>117</v>
      </c>
      <c r="L3765" t="s">
        <v>53</v>
      </c>
      <c r="O3765" t="str" cm="1">
        <f t="array" ref="O3765">_xlfn.IFS(table_netflix[[#This Row],[release_year]]&gt;=2018, "2018 &amp; after", TRUE, "Before 2018")</f>
        <v>2018 &amp; after</v>
      </c>
      <c r="P3765" s="12">
        <f>DATE(table_netflix[[#This Row],[release_year]],1,1)</f>
        <v>43466</v>
      </c>
      <c r="Q3765" s="12">
        <f t="shared" si="58"/>
        <v>43916</v>
      </c>
      <c r="R3765" s="12" t="str">
        <f>TEXT(table_netflix[[#This Row],[date_added_todate]], "mmm")</f>
        <v>Mar</v>
      </c>
      <c r="S3765" t="s">
        <v>19229</v>
      </c>
    </row>
    <row r="3766" spans="1:19" x14ac:dyDescent="0.3">
      <c r="A3766" t="s">
        <v>19230</v>
      </c>
      <c r="B3766" t="s">
        <v>15</v>
      </c>
      <c r="C3766" t="s">
        <v>19231</v>
      </c>
      <c r="D3766" t="s">
        <v>19232</v>
      </c>
      <c r="E3766" t="s">
        <v>19233</v>
      </c>
      <c r="F3766" t="s">
        <v>18</v>
      </c>
      <c r="G3766" s="14" t="s">
        <v>14855</v>
      </c>
      <c r="H3766">
        <v>1995</v>
      </c>
      <c r="I3766" t="s">
        <v>344</v>
      </c>
      <c r="J3766" t="s">
        <v>814</v>
      </c>
      <c r="K3766">
        <f>IFERROR(VALUE(LEFT(table_netflix[[#This Row],[duration (in min)]], LEN(table_netflix[[#This Row],[duration (in min)]])-4)),0)</f>
        <v>78</v>
      </c>
      <c r="L3766" t="s">
        <v>47</v>
      </c>
      <c r="M3766" t="s">
        <v>72</v>
      </c>
      <c r="O3766" t="str" cm="1">
        <f t="array" ref="O3766">_xlfn.IFS(table_netflix[[#This Row],[release_year]]&gt;=2018, "2018 &amp; after", TRUE, "Before 2018")</f>
        <v>Before 2018</v>
      </c>
      <c r="P3766" s="12">
        <f>DATE(table_netflix[[#This Row],[release_year]],1,1)</f>
        <v>34700</v>
      </c>
      <c r="Q3766" s="12">
        <f t="shared" si="58"/>
        <v>43191</v>
      </c>
      <c r="R3766" s="12" t="str">
        <f>TEXT(table_netflix[[#This Row],[date_added_todate]], "mmm")</f>
        <v>Apr</v>
      </c>
      <c r="S3766" t="s">
        <v>19234</v>
      </c>
    </row>
    <row r="3767" spans="1:19" x14ac:dyDescent="0.3">
      <c r="A3767" t="s">
        <v>19235</v>
      </c>
      <c r="B3767" t="s">
        <v>15</v>
      </c>
      <c r="C3767" t="s">
        <v>19236</v>
      </c>
      <c r="D3767" t="s">
        <v>19237</v>
      </c>
      <c r="E3767" t="s">
        <v>19238</v>
      </c>
      <c r="F3767" t="s">
        <v>18</v>
      </c>
      <c r="G3767" s="14" t="s">
        <v>14855</v>
      </c>
      <c r="H3767">
        <v>2001</v>
      </c>
      <c r="I3767" t="s">
        <v>344</v>
      </c>
      <c r="J3767" t="s">
        <v>2926</v>
      </c>
      <c r="K3767">
        <f>IFERROR(VALUE(LEFT(table_netflix[[#This Row],[duration (in min)]], LEN(table_netflix[[#This Row],[duration (in min)]])-4)),0)</f>
        <v>75</v>
      </c>
      <c r="L3767" t="s">
        <v>47</v>
      </c>
      <c r="O3767" t="str" cm="1">
        <f t="array" ref="O3767">_xlfn.IFS(table_netflix[[#This Row],[release_year]]&gt;=2018, "2018 &amp; after", TRUE, "Before 2018")</f>
        <v>Before 2018</v>
      </c>
      <c r="P3767" s="12">
        <f>DATE(table_netflix[[#This Row],[release_year]],1,1)</f>
        <v>36892</v>
      </c>
      <c r="Q3767" s="12">
        <f t="shared" si="58"/>
        <v>43191</v>
      </c>
      <c r="R3767" s="12" t="str">
        <f>TEXT(table_netflix[[#This Row],[date_added_todate]], "mmm")</f>
        <v>Apr</v>
      </c>
      <c r="S3767" t="s">
        <v>19239</v>
      </c>
    </row>
    <row r="3768" spans="1:19" x14ac:dyDescent="0.3">
      <c r="A3768" t="s">
        <v>19240</v>
      </c>
      <c r="B3768" t="s">
        <v>15</v>
      </c>
      <c r="C3768" t="s">
        <v>19241</v>
      </c>
      <c r="D3768" t="s">
        <v>19237</v>
      </c>
      <c r="E3768" t="s">
        <v>19242</v>
      </c>
      <c r="F3768" t="s">
        <v>18</v>
      </c>
      <c r="G3768" s="14" t="s">
        <v>14855</v>
      </c>
      <c r="H3768">
        <v>2004</v>
      </c>
      <c r="I3768" t="s">
        <v>344</v>
      </c>
      <c r="J3768" t="s">
        <v>814</v>
      </c>
      <c r="K3768">
        <f>IFERROR(VALUE(LEFT(table_netflix[[#This Row],[duration (in min)]], LEN(table_netflix[[#This Row],[duration (in min)]])-4)),0)</f>
        <v>78</v>
      </c>
      <c r="L3768" t="s">
        <v>47</v>
      </c>
      <c r="O3768" t="str" cm="1">
        <f t="array" ref="O3768">_xlfn.IFS(table_netflix[[#This Row],[release_year]]&gt;=2018, "2018 &amp; after", TRUE, "Before 2018")</f>
        <v>Before 2018</v>
      </c>
      <c r="P3768" s="12">
        <f>DATE(table_netflix[[#This Row],[release_year]],1,1)</f>
        <v>37987</v>
      </c>
      <c r="Q3768" s="12">
        <f t="shared" si="58"/>
        <v>43191</v>
      </c>
      <c r="R3768" s="12" t="str">
        <f>TEXT(table_netflix[[#This Row],[date_added_todate]], "mmm")</f>
        <v>Apr</v>
      </c>
      <c r="S3768" t="s">
        <v>19243</v>
      </c>
    </row>
    <row r="3769" spans="1:19" x14ac:dyDescent="0.3">
      <c r="A3769" t="s">
        <v>19244</v>
      </c>
      <c r="B3769" t="s">
        <v>15</v>
      </c>
      <c r="C3769" t="s">
        <v>19245</v>
      </c>
      <c r="D3769" t="s">
        <v>19246</v>
      </c>
      <c r="E3769" t="s">
        <v>19247</v>
      </c>
      <c r="F3769" t="s">
        <v>8637</v>
      </c>
      <c r="G3769" s="14" t="s">
        <v>15042</v>
      </c>
      <c r="H3769">
        <v>2017</v>
      </c>
      <c r="I3769" t="s">
        <v>27</v>
      </c>
      <c r="J3769" t="s">
        <v>2665</v>
      </c>
      <c r="K3769">
        <f>IFERROR(VALUE(LEFT(table_netflix[[#This Row],[duration (in min)]], LEN(table_netflix[[#This Row],[duration (in min)]])-4)),0)</f>
        <v>149</v>
      </c>
      <c r="L3769" t="s">
        <v>294</v>
      </c>
      <c r="M3769" t="s">
        <v>107</v>
      </c>
      <c r="O3769" t="str" cm="1">
        <f t="array" ref="O3769">_xlfn.IFS(table_netflix[[#This Row],[release_year]]&gt;=2018, "2018 &amp; after", TRUE, "Before 2018")</f>
        <v>Before 2018</v>
      </c>
      <c r="P3769" s="12">
        <f>DATE(table_netflix[[#This Row],[release_year]],1,1)</f>
        <v>42736</v>
      </c>
      <c r="Q3769" s="12">
        <f t="shared" si="58"/>
        <v>43160</v>
      </c>
      <c r="R3769" s="12" t="str">
        <f>TEXT(table_netflix[[#This Row],[date_added_todate]], "mmm")</f>
        <v>Mar</v>
      </c>
      <c r="S3769" t="s">
        <v>19248</v>
      </c>
    </row>
    <row r="3770" spans="1:19" x14ac:dyDescent="0.3">
      <c r="A3770" t="s">
        <v>19249</v>
      </c>
      <c r="B3770" t="s">
        <v>15</v>
      </c>
      <c r="C3770" t="s">
        <v>19250</v>
      </c>
      <c r="D3770" t="s">
        <v>2716</v>
      </c>
      <c r="E3770" t="s">
        <v>19251</v>
      </c>
      <c r="F3770" t="s">
        <v>95</v>
      </c>
      <c r="G3770" s="14" t="s">
        <v>16888</v>
      </c>
      <c r="H3770">
        <v>2015</v>
      </c>
      <c r="I3770" t="s">
        <v>62</v>
      </c>
      <c r="J3770" t="s">
        <v>118</v>
      </c>
      <c r="K3770">
        <f>IFERROR(VALUE(LEFT(table_netflix[[#This Row],[duration (in min)]], LEN(table_netflix[[#This Row],[duration (in min)]])-4)),0)</f>
        <v>103</v>
      </c>
      <c r="L3770" t="s">
        <v>71</v>
      </c>
      <c r="M3770" t="s">
        <v>55</v>
      </c>
      <c r="N3770" t="s">
        <v>107</v>
      </c>
      <c r="O3770" t="str" cm="1">
        <f t="array" ref="O3770">_xlfn.IFS(table_netflix[[#This Row],[release_year]]&gt;=2018, "2018 &amp; after", TRUE, "Before 2018")</f>
        <v>Before 2018</v>
      </c>
      <c r="P3770" s="12">
        <f>DATE(table_netflix[[#This Row],[release_year]],1,1)</f>
        <v>42005</v>
      </c>
      <c r="Q3770" s="12">
        <f t="shared" si="58"/>
        <v>42804</v>
      </c>
      <c r="R3770" s="12" t="str">
        <f>TEXT(table_netflix[[#This Row],[date_added_todate]], "mmm")</f>
        <v>Mar</v>
      </c>
      <c r="S3770" t="s">
        <v>19252</v>
      </c>
    </row>
    <row r="3771" spans="1:19" x14ac:dyDescent="0.3">
      <c r="A3771" t="s">
        <v>19253</v>
      </c>
      <c r="B3771" t="s">
        <v>15</v>
      </c>
      <c r="C3771" t="s">
        <v>19254</v>
      </c>
      <c r="D3771" t="s">
        <v>19255</v>
      </c>
      <c r="E3771" t="s">
        <v>19256</v>
      </c>
      <c r="F3771" t="s">
        <v>18</v>
      </c>
      <c r="G3771" s="14" t="s">
        <v>11682</v>
      </c>
      <c r="H3771">
        <v>2017</v>
      </c>
      <c r="I3771" t="s">
        <v>186</v>
      </c>
      <c r="J3771" t="s">
        <v>92</v>
      </c>
      <c r="K3771">
        <f>IFERROR(VALUE(LEFT(table_netflix[[#This Row],[duration (in min)]], LEN(table_netflix[[#This Row],[duration (in min)]])-4)),0)</f>
        <v>94</v>
      </c>
      <c r="L3771" t="s">
        <v>71</v>
      </c>
      <c r="M3771" t="s">
        <v>72</v>
      </c>
      <c r="N3771" t="s">
        <v>54</v>
      </c>
      <c r="O3771" t="str" cm="1">
        <f t="array" ref="O3771">_xlfn.IFS(table_netflix[[#This Row],[release_year]]&gt;=2018, "2018 &amp; after", TRUE, "Before 2018")</f>
        <v>Before 2018</v>
      </c>
      <c r="P3771" s="12">
        <f>DATE(table_netflix[[#This Row],[release_year]],1,1)</f>
        <v>42736</v>
      </c>
      <c r="Q3771" s="12">
        <f t="shared" si="58"/>
        <v>43567</v>
      </c>
      <c r="R3771" s="12" t="str">
        <f>TEXT(table_netflix[[#This Row],[date_added_todate]], "mmm")</f>
        <v>Apr</v>
      </c>
      <c r="S3771" t="s">
        <v>19257</v>
      </c>
    </row>
    <row r="3772" spans="1:19" x14ac:dyDescent="0.3">
      <c r="A3772" t="s">
        <v>19258</v>
      </c>
      <c r="B3772" t="s">
        <v>15</v>
      </c>
      <c r="C3772" t="s">
        <v>19259</v>
      </c>
      <c r="D3772" t="s">
        <v>19260</v>
      </c>
      <c r="E3772" t="s">
        <v>19261</v>
      </c>
      <c r="F3772" t="s">
        <v>18</v>
      </c>
      <c r="G3772" s="14" t="s">
        <v>17764</v>
      </c>
      <c r="H3772">
        <v>2015</v>
      </c>
      <c r="I3772" t="s">
        <v>18220</v>
      </c>
      <c r="J3772" t="s">
        <v>241</v>
      </c>
      <c r="K3772">
        <f>IFERROR(VALUE(LEFT(table_netflix[[#This Row],[duration (in min)]], LEN(table_netflix[[#This Row],[duration (in min)]])-4)),0)</f>
        <v>95</v>
      </c>
      <c r="L3772" t="s">
        <v>144</v>
      </c>
      <c r="M3772" t="s">
        <v>85</v>
      </c>
      <c r="N3772" t="s">
        <v>54</v>
      </c>
      <c r="O3772" t="str" cm="1">
        <f t="array" ref="O3772">_xlfn.IFS(table_netflix[[#This Row],[release_year]]&gt;=2018, "2018 &amp; after", TRUE, "Before 2018")</f>
        <v>Before 2018</v>
      </c>
      <c r="P3772" s="12">
        <f>DATE(table_netflix[[#This Row],[release_year]],1,1)</f>
        <v>42005</v>
      </c>
      <c r="Q3772" s="12">
        <f t="shared" si="58"/>
        <v>42475</v>
      </c>
      <c r="R3772" s="12" t="str">
        <f>TEXT(table_netflix[[#This Row],[date_added_todate]], "mmm")</f>
        <v>Apr</v>
      </c>
      <c r="S3772" t="s">
        <v>19262</v>
      </c>
    </row>
    <row r="3773" spans="1:19" x14ac:dyDescent="0.3">
      <c r="A3773" t="s">
        <v>19263</v>
      </c>
      <c r="B3773" t="s">
        <v>15</v>
      </c>
      <c r="C3773" t="s">
        <v>19264</v>
      </c>
      <c r="D3773" t="s">
        <v>19265</v>
      </c>
      <c r="E3773" t="s">
        <v>19266</v>
      </c>
      <c r="F3773" t="s">
        <v>1280</v>
      </c>
      <c r="G3773" s="14" t="s">
        <v>14220</v>
      </c>
      <c r="H3773">
        <v>2010</v>
      </c>
      <c r="I3773" t="s">
        <v>27</v>
      </c>
      <c r="J3773" t="s">
        <v>194</v>
      </c>
      <c r="K3773">
        <f>IFERROR(VALUE(LEFT(table_netflix[[#This Row],[duration (in min)]], LEN(table_netflix[[#This Row],[duration (in min)]])-4)),0)</f>
        <v>122</v>
      </c>
      <c r="L3773" t="s">
        <v>144</v>
      </c>
      <c r="M3773" t="s">
        <v>55</v>
      </c>
      <c r="O3773" t="str" cm="1">
        <f t="array" ref="O3773">_xlfn.IFS(table_netflix[[#This Row],[release_year]]&gt;=2018, "2018 &amp; after", TRUE, "Before 2018")</f>
        <v>Before 2018</v>
      </c>
      <c r="P3773" s="12">
        <f>DATE(table_netflix[[#This Row],[release_year]],1,1)</f>
        <v>40179</v>
      </c>
      <c r="Q3773" s="12">
        <f t="shared" si="58"/>
        <v>43306</v>
      </c>
      <c r="R3773" s="12" t="str">
        <f>TEXT(table_netflix[[#This Row],[date_added_todate]], "mmm")</f>
        <v>Jul</v>
      </c>
      <c r="S3773" t="s">
        <v>19267</v>
      </c>
    </row>
    <row r="3774" spans="1:19" x14ac:dyDescent="0.3">
      <c r="A3774" t="s">
        <v>19269</v>
      </c>
      <c r="B3774" t="s">
        <v>15</v>
      </c>
      <c r="C3774" t="s">
        <v>19270</v>
      </c>
      <c r="D3774" t="s">
        <v>19271</v>
      </c>
      <c r="E3774" t="s">
        <v>19272</v>
      </c>
      <c r="F3774" t="s">
        <v>1280</v>
      </c>
      <c r="G3774" s="14" t="s">
        <v>13857</v>
      </c>
      <c r="H3774">
        <v>2002</v>
      </c>
      <c r="I3774" t="s">
        <v>27</v>
      </c>
      <c r="J3774" t="s">
        <v>634</v>
      </c>
      <c r="K3774">
        <f>IFERROR(VALUE(LEFT(table_netflix[[#This Row],[duration (in min)]], LEN(table_netflix[[#This Row],[duration (in min)]])-4)),0)</f>
        <v>107</v>
      </c>
      <c r="L3774" t="s">
        <v>53</v>
      </c>
      <c r="M3774" t="s">
        <v>55</v>
      </c>
      <c r="O3774" t="str" cm="1">
        <f t="array" ref="O3774">_xlfn.IFS(table_netflix[[#This Row],[release_year]]&gt;=2018, "2018 &amp; after", TRUE, "Before 2018")</f>
        <v>Before 2018</v>
      </c>
      <c r="P3774" s="12">
        <f>DATE(table_netflix[[#This Row],[release_year]],1,1)</f>
        <v>37257</v>
      </c>
      <c r="Q3774" s="12">
        <f t="shared" si="58"/>
        <v>43357</v>
      </c>
      <c r="R3774" s="12" t="str">
        <f>TEXT(table_netflix[[#This Row],[date_added_todate]], "mmm")</f>
        <v>Sep</v>
      </c>
      <c r="S3774" t="s">
        <v>19273</v>
      </c>
    </row>
    <row r="3775" spans="1:19" x14ac:dyDescent="0.3">
      <c r="A3775" t="s">
        <v>19274</v>
      </c>
      <c r="B3775" t="s">
        <v>15</v>
      </c>
      <c r="C3775" t="s">
        <v>19275</v>
      </c>
      <c r="D3775" t="s">
        <v>19276</v>
      </c>
      <c r="E3775" t="s">
        <v>19277</v>
      </c>
      <c r="F3775" t="s">
        <v>1280</v>
      </c>
      <c r="G3775" s="14" t="s">
        <v>19121</v>
      </c>
      <c r="H3775">
        <v>2009</v>
      </c>
      <c r="I3775" t="s">
        <v>62</v>
      </c>
      <c r="J3775" t="s">
        <v>1474</v>
      </c>
      <c r="K3775">
        <f>IFERROR(VALUE(LEFT(table_netflix[[#This Row],[duration (in min)]], LEN(table_netflix[[#This Row],[duration (in min)]])-4)),0)</f>
        <v>126</v>
      </c>
      <c r="L3775" t="s">
        <v>71</v>
      </c>
      <c r="M3775" t="s">
        <v>55</v>
      </c>
      <c r="N3775" t="s">
        <v>107</v>
      </c>
      <c r="O3775" t="str" cm="1">
        <f t="array" ref="O3775">_xlfn.IFS(table_netflix[[#This Row],[release_year]]&gt;=2018, "2018 &amp; after", TRUE, "Before 2018")</f>
        <v>Before 2018</v>
      </c>
      <c r="P3775" s="12">
        <f>DATE(table_netflix[[#This Row],[release_year]],1,1)</f>
        <v>39814</v>
      </c>
      <c r="Q3775" s="12">
        <f t="shared" si="58"/>
        <v>43348</v>
      </c>
      <c r="R3775" s="12" t="str">
        <f>TEXT(table_netflix[[#This Row],[date_added_todate]], "mmm")</f>
        <v>Sep</v>
      </c>
      <c r="S3775" t="s">
        <v>19278</v>
      </c>
    </row>
    <row r="3776" spans="1:19" x14ac:dyDescent="0.3">
      <c r="A3776" t="s">
        <v>19279</v>
      </c>
      <c r="B3776" t="s">
        <v>15</v>
      </c>
      <c r="C3776" t="s">
        <v>19280</v>
      </c>
      <c r="D3776" t="s">
        <v>19281</v>
      </c>
      <c r="E3776" t="s">
        <v>19282</v>
      </c>
      <c r="F3776" t="s">
        <v>301</v>
      </c>
      <c r="G3776" s="14" t="s">
        <v>13915</v>
      </c>
      <c r="H3776">
        <v>2015</v>
      </c>
      <c r="I3776" t="s">
        <v>27</v>
      </c>
      <c r="J3776" t="s">
        <v>194</v>
      </c>
      <c r="K3776">
        <f>IFERROR(VALUE(LEFT(table_netflix[[#This Row],[duration (in min)]], LEN(table_netflix[[#This Row],[duration (in min)]])-4)),0)</f>
        <v>122</v>
      </c>
      <c r="L3776" t="s">
        <v>22</v>
      </c>
      <c r="M3776" t="s">
        <v>55</v>
      </c>
      <c r="N3776" t="s">
        <v>266</v>
      </c>
      <c r="O3776" t="str" cm="1">
        <f t="array" ref="O3776">_xlfn.IFS(table_netflix[[#This Row],[release_year]]&gt;=2018, "2018 &amp; after", TRUE, "Before 2018")</f>
        <v>Before 2018</v>
      </c>
      <c r="P3776" s="12">
        <f>DATE(table_netflix[[#This Row],[release_year]],1,1)</f>
        <v>42005</v>
      </c>
      <c r="Q3776" s="12">
        <f t="shared" si="58"/>
        <v>43344</v>
      </c>
      <c r="R3776" s="12" t="str">
        <f>TEXT(table_netflix[[#This Row],[date_added_todate]], "mmm")</f>
        <v>Sep</v>
      </c>
      <c r="S3776" t="s">
        <v>19283</v>
      </c>
    </row>
    <row r="3777" spans="1:19" x14ac:dyDescent="0.3">
      <c r="A3777" t="s">
        <v>19284</v>
      </c>
      <c r="B3777" t="s">
        <v>15</v>
      </c>
      <c r="C3777" t="s">
        <v>19285</v>
      </c>
      <c r="D3777" t="s">
        <v>19286</v>
      </c>
      <c r="E3777" t="s">
        <v>19287</v>
      </c>
      <c r="F3777" t="s">
        <v>39</v>
      </c>
      <c r="G3777" s="14" t="s">
        <v>9392</v>
      </c>
      <c r="H3777">
        <v>2009</v>
      </c>
      <c r="I3777" t="s">
        <v>62</v>
      </c>
      <c r="J3777" t="s">
        <v>241</v>
      </c>
      <c r="K3777">
        <f>IFERROR(VALUE(LEFT(table_netflix[[#This Row],[duration (in min)]], LEN(table_netflix[[#This Row],[duration (in min)]])-4)),0)</f>
        <v>95</v>
      </c>
      <c r="L3777" t="s">
        <v>53</v>
      </c>
      <c r="M3777" t="s">
        <v>55</v>
      </c>
      <c r="O3777" t="str" cm="1">
        <f t="array" ref="O3777">_xlfn.IFS(table_netflix[[#This Row],[release_year]]&gt;=2018, "2018 &amp; after", TRUE, "Before 2018")</f>
        <v>Before 2018</v>
      </c>
      <c r="P3777" s="12">
        <f>DATE(table_netflix[[#This Row],[release_year]],1,1)</f>
        <v>39814</v>
      </c>
      <c r="Q3777" s="12">
        <f t="shared" si="58"/>
        <v>43830</v>
      </c>
      <c r="R3777" s="12" t="str">
        <f>TEXT(table_netflix[[#This Row],[date_added_todate]], "mmm")</f>
        <v>Dec</v>
      </c>
      <c r="S3777" t="s">
        <v>19288</v>
      </c>
    </row>
    <row r="3778" spans="1:19" x14ac:dyDescent="0.3">
      <c r="A3778" t="s">
        <v>19289</v>
      </c>
      <c r="B3778" t="s">
        <v>15</v>
      </c>
      <c r="C3778" t="s">
        <v>19290</v>
      </c>
      <c r="D3778" t="s">
        <v>19291</v>
      </c>
      <c r="F3778" t="s">
        <v>109</v>
      </c>
      <c r="G3778" s="14" t="s">
        <v>16046</v>
      </c>
      <c r="H3778">
        <v>2017</v>
      </c>
      <c r="I3778" t="s">
        <v>27</v>
      </c>
      <c r="J3778" t="s">
        <v>511</v>
      </c>
      <c r="K3778">
        <f>IFERROR(VALUE(LEFT(table_netflix[[#This Row],[duration (in min)]], LEN(table_netflix[[#This Row],[duration (in min)]])-4)),0)</f>
        <v>101</v>
      </c>
      <c r="L3778" t="s">
        <v>22</v>
      </c>
      <c r="M3778" t="s">
        <v>55</v>
      </c>
      <c r="O3778" t="str" cm="1">
        <f t="array" ref="O3778">_xlfn.IFS(table_netflix[[#This Row],[release_year]]&gt;=2018, "2018 &amp; after", TRUE, "Before 2018")</f>
        <v>Before 2018</v>
      </c>
      <c r="P3778" s="12">
        <f>DATE(table_netflix[[#This Row],[release_year]],1,1)</f>
        <v>42736</v>
      </c>
      <c r="Q3778" s="12">
        <f t="shared" ref="Q3778:Q3841" si="59">IF(G3778&lt;&gt;"", DATE(RIGHT(G3778,4), MONTH(1 &amp; LEFT(G3778,FIND(" ",G3778)-1)), MID(G3778, FIND(" ", G3778)+1, FIND(",", G3778)-FIND(" ", G3778)-1)), "")</f>
        <v>42962</v>
      </c>
      <c r="R3778" s="12" t="str">
        <f>TEXT(table_netflix[[#This Row],[date_added_todate]], "mmm")</f>
        <v>Aug</v>
      </c>
      <c r="S3778" t="s">
        <v>19292</v>
      </c>
    </row>
    <row r="3779" spans="1:19" x14ac:dyDescent="0.3">
      <c r="A3779" t="s">
        <v>19293</v>
      </c>
      <c r="B3779" t="s">
        <v>15</v>
      </c>
      <c r="C3779" t="s">
        <v>19294</v>
      </c>
      <c r="D3779" t="s">
        <v>6906</v>
      </c>
      <c r="E3779" t="s">
        <v>19295</v>
      </c>
      <c r="F3779" t="s">
        <v>18</v>
      </c>
      <c r="G3779" s="14" t="s">
        <v>15796</v>
      </c>
      <c r="H3779">
        <v>2013</v>
      </c>
      <c r="I3779" t="s">
        <v>100</v>
      </c>
      <c r="J3779" t="s">
        <v>1242</v>
      </c>
      <c r="K3779">
        <f>IFERROR(VALUE(LEFT(table_netflix[[#This Row],[duration (in min)]], LEN(table_netflix[[#This Row],[duration (in min)]])-4)),0)</f>
        <v>74</v>
      </c>
      <c r="L3779" t="s">
        <v>47</v>
      </c>
      <c r="O3779" t="str" cm="1">
        <f t="array" ref="O3779">_xlfn.IFS(table_netflix[[#This Row],[release_year]]&gt;=2018, "2018 &amp; after", TRUE, "Before 2018")</f>
        <v>Before 2018</v>
      </c>
      <c r="P3779" s="12">
        <f>DATE(table_netflix[[#This Row],[release_year]],1,1)</f>
        <v>41275</v>
      </c>
      <c r="Q3779" s="12">
        <f t="shared" si="59"/>
        <v>43009</v>
      </c>
      <c r="R3779" s="12" t="str">
        <f>TEXT(table_netflix[[#This Row],[date_added_todate]], "mmm")</f>
        <v>Oct</v>
      </c>
      <c r="S3779" t="s">
        <v>19296</v>
      </c>
    </row>
    <row r="3780" spans="1:19" x14ac:dyDescent="0.3">
      <c r="A3780" t="s">
        <v>19297</v>
      </c>
      <c r="B3780" t="s">
        <v>15</v>
      </c>
      <c r="C3780" t="s">
        <v>19298</v>
      </c>
      <c r="D3780" t="s">
        <v>19299</v>
      </c>
      <c r="E3780" t="s">
        <v>19300</v>
      </c>
      <c r="F3780" t="s">
        <v>18</v>
      </c>
      <c r="G3780" s="14" t="s">
        <v>15796</v>
      </c>
      <c r="H3780">
        <v>2010</v>
      </c>
      <c r="I3780" t="s">
        <v>100</v>
      </c>
      <c r="J3780" t="s">
        <v>1242</v>
      </c>
      <c r="K3780">
        <f>IFERROR(VALUE(LEFT(table_netflix[[#This Row],[duration (in min)]], LEN(table_netflix[[#This Row],[duration (in min)]])-4)),0)</f>
        <v>74</v>
      </c>
      <c r="L3780" t="s">
        <v>47</v>
      </c>
      <c r="O3780" t="str" cm="1">
        <f t="array" ref="O3780">_xlfn.IFS(table_netflix[[#This Row],[release_year]]&gt;=2018, "2018 &amp; after", TRUE, "Before 2018")</f>
        <v>Before 2018</v>
      </c>
      <c r="P3780" s="12">
        <f>DATE(table_netflix[[#This Row],[release_year]],1,1)</f>
        <v>40179</v>
      </c>
      <c r="Q3780" s="12">
        <f t="shared" si="59"/>
        <v>43009</v>
      </c>
      <c r="R3780" s="12" t="str">
        <f>TEXT(table_netflix[[#This Row],[date_added_todate]], "mmm")</f>
        <v>Oct</v>
      </c>
      <c r="S3780" t="s">
        <v>19301</v>
      </c>
    </row>
    <row r="3781" spans="1:19" x14ac:dyDescent="0.3">
      <c r="A3781" t="s">
        <v>19302</v>
      </c>
      <c r="B3781" t="s">
        <v>15</v>
      </c>
      <c r="C3781" t="s">
        <v>19303</v>
      </c>
      <c r="D3781" t="s">
        <v>19304</v>
      </c>
      <c r="E3781" t="s">
        <v>19305</v>
      </c>
      <c r="F3781" t="s">
        <v>18</v>
      </c>
      <c r="G3781" s="14" t="s">
        <v>15796</v>
      </c>
      <c r="H3781">
        <v>2015</v>
      </c>
      <c r="I3781" t="s">
        <v>100</v>
      </c>
      <c r="J3781" t="s">
        <v>1242</v>
      </c>
      <c r="K3781">
        <f>IFERROR(VALUE(LEFT(table_netflix[[#This Row],[duration (in min)]], LEN(table_netflix[[#This Row],[duration (in min)]])-4)),0)</f>
        <v>74</v>
      </c>
      <c r="L3781" t="s">
        <v>47</v>
      </c>
      <c r="O3781" t="str" cm="1">
        <f t="array" ref="O3781">_xlfn.IFS(table_netflix[[#This Row],[release_year]]&gt;=2018, "2018 &amp; after", TRUE, "Before 2018")</f>
        <v>Before 2018</v>
      </c>
      <c r="P3781" s="12">
        <f>DATE(table_netflix[[#This Row],[release_year]],1,1)</f>
        <v>42005</v>
      </c>
      <c r="Q3781" s="12">
        <f t="shared" si="59"/>
        <v>43009</v>
      </c>
      <c r="R3781" s="12" t="str">
        <f>TEXT(table_netflix[[#This Row],[date_added_todate]], "mmm")</f>
        <v>Oct</v>
      </c>
      <c r="S3781" t="s">
        <v>19306</v>
      </c>
    </row>
    <row r="3782" spans="1:19" x14ac:dyDescent="0.3">
      <c r="A3782" t="s">
        <v>19307</v>
      </c>
      <c r="B3782" t="s">
        <v>15</v>
      </c>
      <c r="C3782" t="s">
        <v>19308</v>
      </c>
      <c r="D3782" t="s">
        <v>15812</v>
      </c>
      <c r="E3782" t="s">
        <v>19309</v>
      </c>
      <c r="F3782" t="s">
        <v>18</v>
      </c>
      <c r="G3782" s="14" t="s">
        <v>15796</v>
      </c>
      <c r="H3782">
        <v>2015</v>
      </c>
      <c r="I3782" t="s">
        <v>100</v>
      </c>
      <c r="J3782" t="s">
        <v>262</v>
      </c>
      <c r="K3782">
        <f>IFERROR(VALUE(LEFT(table_netflix[[#This Row],[duration (in min)]], LEN(table_netflix[[#This Row],[duration (in min)]])-4)),0)</f>
        <v>83</v>
      </c>
      <c r="L3782" t="s">
        <v>47</v>
      </c>
      <c r="O3782" t="str" cm="1">
        <f t="array" ref="O3782">_xlfn.IFS(table_netflix[[#This Row],[release_year]]&gt;=2018, "2018 &amp; after", TRUE, "Before 2018")</f>
        <v>Before 2018</v>
      </c>
      <c r="P3782" s="12">
        <f>DATE(table_netflix[[#This Row],[release_year]],1,1)</f>
        <v>42005</v>
      </c>
      <c r="Q3782" s="12">
        <f t="shared" si="59"/>
        <v>43009</v>
      </c>
      <c r="R3782" s="12" t="str">
        <f>TEXT(table_netflix[[#This Row],[date_added_todate]], "mmm")</f>
        <v>Oct</v>
      </c>
      <c r="S3782" t="s">
        <v>19310</v>
      </c>
    </row>
    <row r="3783" spans="1:19" x14ac:dyDescent="0.3">
      <c r="A3783" t="s">
        <v>19311</v>
      </c>
      <c r="B3783" t="s">
        <v>15</v>
      </c>
      <c r="C3783" t="s">
        <v>19312</v>
      </c>
      <c r="D3783" t="s">
        <v>19313</v>
      </c>
      <c r="E3783" t="s">
        <v>19314</v>
      </c>
      <c r="F3783" t="s">
        <v>18</v>
      </c>
      <c r="G3783" s="14" t="s">
        <v>15796</v>
      </c>
      <c r="H3783">
        <v>2016</v>
      </c>
      <c r="I3783" t="s">
        <v>100</v>
      </c>
      <c r="J3783" t="s">
        <v>2955</v>
      </c>
      <c r="K3783">
        <f>IFERROR(VALUE(LEFT(table_netflix[[#This Row],[duration (in min)]], LEN(table_netflix[[#This Row],[duration (in min)]])-4)),0)</f>
        <v>79</v>
      </c>
      <c r="L3783" t="s">
        <v>47</v>
      </c>
      <c r="O3783" t="str" cm="1">
        <f t="array" ref="O3783">_xlfn.IFS(table_netflix[[#This Row],[release_year]]&gt;=2018, "2018 &amp; after", TRUE, "Before 2018")</f>
        <v>Before 2018</v>
      </c>
      <c r="P3783" s="12">
        <f>DATE(table_netflix[[#This Row],[release_year]],1,1)</f>
        <v>42370</v>
      </c>
      <c r="Q3783" s="12">
        <f t="shared" si="59"/>
        <v>43009</v>
      </c>
      <c r="R3783" s="12" t="str">
        <f>TEXT(table_netflix[[#This Row],[date_added_todate]], "mmm")</f>
        <v>Oct</v>
      </c>
      <c r="S3783" t="s">
        <v>19315</v>
      </c>
    </row>
    <row r="3784" spans="1:19" x14ac:dyDescent="0.3">
      <c r="A3784" t="s">
        <v>19316</v>
      </c>
      <c r="B3784" t="s">
        <v>15</v>
      </c>
      <c r="C3784" t="s">
        <v>19317</v>
      </c>
      <c r="D3784" t="s">
        <v>19318</v>
      </c>
      <c r="E3784" t="s">
        <v>19319</v>
      </c>
      <c r="F3784" t="s">
        <v>18</v>
      </c>
      <c r="G3784" s="14" t="s">
        <v>15796</v>
      </c>
      <c r="H3784">
        <v>2010</v>
      </c>
      <c r="I3784" t="s">
        <v>139</v>
      </c>
      <c r="J3784" t="s">
        <v>2035</v>
      </c>
      <c r="K3784">
        <f>IFERROR(VALUE(LEFT(table_netflix[[#This Row],[duration (in min)]], LEN(table_netflix[[#This Row],[duration (in min)]])-4)),0)</f>
        <v>72</v>
      </c>
      <c r="L3784" t="s">
        <v>47</v>
      </c>
      <c r="O3784" t="str" cm="1">
        <f t="array" ref="O3784">_xlfn.IFS(table_netflix[[#This Row],[release_year]]&gt;=2018, "2018 &amp; after", TRUE, "Before 2018")</f>
        <v>Before 2018</v>
      </c>
      <c r="P3784" s="12">
        <f>DATE(table_netflix[[#This Row],[release_year]],1,1)</f>
        <v>40179</v>
      </c>
      <c r="Q3784" s="12">
        <f t="shared" si="59"/>
        <v>43009</v>
      </c>
      <c r="R3784" s="12" t="str">
        <f>TEXT(table_netflix[[#This Row],[date_added_todate]], "mmm")</f>
        <v>Oct</v>
      </c>
      <c r="S3784" t="s">
        <v>19320</v>
      </c>
    </row>
    <row r="3785" spans="1:19" x14ac:dyDescent="0.3">
      <c r="A3785" t="s">
        <v>19321</v>
      </c>
      <c r="B3785" t="s">
        <v>15</v>
      </c>
      <c r="C3785" t="s">
        <v>19322</v>
      </c>
      <c r="D3785" t="s">
        <v>19323</v>
      </c>
      <c r="E3785" t="s">
        <v>19324</v>
      </c>
      <c r="F3785" t="s">
        <v>18</v>
      </c>
      <c r="G3785" s="14" t="s">
        <v>15796</v>
      </c>
      <c r="H3785">
        <v>2011</v>
      </c>
      <c r="I3785" t="s">
        <v>100</v>
      </c>
      <c r="J3785" t="s">
        <v>327</v>
      </c>
      <c r="K3785">
        <f>IFERROR(VALUE(LEFT(table_netflix[[#This Row],[duration (in min)]], LEN(table_netflix[[#This Row],[duration (in min)]])-4)),0)</f>
        <v>80</v>
      </c>
      <c r="L3785" t="s">
        <v>47</v>
      </c>
      <c r="O3785" t="str" cm="1">
        <f t="array" ref="O3785">_xlfn.IFS(table_netflix[[#This Row],[release_year]]&gt;=2018, "2018 &amp; after", TRUE, "Before 2018")</f>
        <v>Before 2018</v>
      </c>
      <c r="P3785" s="12">
        <f>DATE(table_netflix[[#This Row],[release_year]],1,1)</f>
        <v>40544</v>
      </c>
      <c r="Q3785" s="12">
        <f t="shared" si="59"/>
        <v>43009</v>
      </c>
      <c r="R3785" s="12" t="str">
        <f>TEXT(table_netflix[[#This Row],[date_added_todate]], "mmm")</f>
        <v>Oct</v>
      </c>
      <c r="S3785" t="s">
        <v>19325</v>
      </c>
    </row>
    <row r="3786" spans="1:19" x14ac:dyDescent="0.3">
      <c r="A3786" t="s">
        <v>19326</v>
      </c>
      <c r="B3786" t="s">
        <v>15</v>
      </c>
      <c r="C3786" t="s">
        <v>19327</v>
      </c>
      <c r="D3786" t="s">
        <v>6154</v>
      </c>
      <c r="E3786" t="s">
        <v>19328</v>
      </c>
      <c r="F3786" t="s">
        <v>18</v>
      </c>
      <c r="G3786" s="14" t="s">
        <v>15796</v>
      </c>
      <c r="H3786">
        <v>2016</v>
      </c>
      <c r="I3786" t="s">
        <v>100</v>
      </c>
      <c r="J3786" t="s">
        <v>2926</v>
      </c>
      <c r="K3786">
        <f>IFERROR(VALUE(LEFT(table_netflix[[#This Row],[duration (in min)]], LEN(table_netflix[[#This Row],[duration (in min)]])-4)),0)</f>
        <v>75</v>
      </c>
      <c r="L3786" t="s">
        <v>47</v>
      </c>
      <c r="O3786" t="str" cm="1">
        <f t="array" ref="O3786">_xlfn.IFS(table_netflix[[#This Row],[release_year]]&gt;=2018, "2018 &amp; after", TRUE, "Before 2018")</f>
        <v>Before 2018</v>
      </c>
      <c r="P3786" s="12">
        <f>DATE(table_netflix[[#This Row],[release_year]],1,1)</f>
        <v>42370</v>
      </c>
      <c r="Q3786" s="12">
        <f t="shared" si="59"/>
        <v>43009</v>
      </c>
      <c r="R3786" s="12" t="str">
        <f>TEXT(table_netflix[[#This Row],[date_added_todate]], "mmm")</f>
        <v>Oct</v>
      </c>
      <c r="S3786" t="s">
        <v>19329</v>
      </c>
    </row>
    <row r="3787" spans="1:19" x14ac:dyDescent="0.3">
      <c r="A3787" t="s">
        <v>19330</v>
      </c>
      <c r="B3787" t="s">
        <v>15</v>
      </c>
      <c r="C3787" t="s">
        <v>19331</v>
      </c>
      <c r="D3787" t="s">
        <v>19323</v>
      </c>
      <c r="E3787" t="s">
        <v>19332</v>
      </c>
      <c r="F3787" t="s">
        <v>18</v>
      </c>
      <c r="G3787" s="14" t="s">
        <v>15796</v>
      </c>
      <c r="H3787">
        <v>2012</v>
      </c>
      <c r="I3787" t="s">
        <v>100</v>
      </c>
      <c r="J3787" t="s">
        <v>2926</v>
      </c>
      <c r="K3787">
        <f>IFERROR(VALUE(LEFT(table_netflix[[#This Row],[duration (in min)]], LEN(table_netflix[[#This Row],[duration (in min)]])-4)),0)</f>
        <v>75</v>
      </c>
      <c r="L3787" t="s">
        <v>47</v>
      </c>
      <c r="O3787" t="str" cm="1">
        <f t="array" ref="O3787">_xlfn.IFS(table_netflix[[#This Row],[release_year]]&gt;=2018, "2018 &amp; after", TRUE, "Before 2018")</f>
        <v>Before 2018</v>
      </c>
      <c r="P3787" s="12">
        <f>DATE(table_netflix[[#This Row],[release_year]],1,1)</f>
        <v>40909</v>
      </c>
      <c r="Q3787" s="12">
        <f t="shared" si="59"/>
        <v>43009</v>
      </c>
      <c r="R3787" s="12" t="str">
        <f>TEXT(table_netflix[[#This Row],[date_added_todate]], "mmm")</f>
        <v>Oct</v>
      </c>
      <c r="S3787" t="s">
        <v>19333</v>
      </c>
    </row>
    <row r="3788" spans="1:19" x14ac:dyDescent="0.3">
      <c r="A3788" t="s">
        <v>19334</v>
      </c>
      <c r="B3788" t="s">
        <v>15</v>
      </c>
      <c r="C3788" t="s">
        <v>19335</v>
      </c>
      <c r="D3788" t="s">
        <v>6154</v>
      </c>
      <c r="E3788" t="s">
        <v>19336</v>
      </c>
      <c r="F3788" t="s">
        <v>18</v>
      </c>
      <c r="G3788" s="14" t="s">
        <v>15796</v>
      </c>
      <c r="H3788">
        <v>2017</v>
      </c>
      <c r="I3788" t="s">
        <v>100</v>
      </c>
      <c r="J3788" t="s">
        <v>2035</v>
      </c>
      <c r="K3788">
        <f>IFERROR(VALUE(LEFT(table_netflix[[#This Row],[duration (in min)]], LEN(table_netflix[[#This Row],[duration (in min)]])-4)),0)</f>
        <v>72</v>
      </c>
      <c r="L3788" t="s">
        <v>47</v>
      </c>
      <c r="O3788" t="str" cm="1">
        <f t="array" ref="O3788">_xlfn.IFS(table_netflix[[#This Row],[release_year]]&gt;=2018, "2018 &amp; after", TRUE, "Before 2018")</f>
        <v>Before 2018</v>
      </c>
      <c r="P3788" s="12">
        <f>DATE(table_netflix[[#This Row],[release_year]],1,1)</f>
        <v>42736</v>
      </c>
      <c r="Q3788" s="12">
        <f t="shared" si="59"/>
        <v>43009</v>
      </c>
      <c r="R3788" s="12" t="str">
        <f>TEXT(table_netflix[[#This Row],[date_added_todate]], "mmm")</f>
        <v>Oct</v>
      </c>
      <c r="S3788" t="s">
        <v>19337</v>
      </c>
    </row>
    <row r="3789" spans="1:19" x14ac:dyDescent="0.3">
      <c r="A3789" t="s">
        <v>19338</v>
      </c>
      <c r="B3789" t="s">
        <v>15</v>
      </c>
      <c r="C3789" t="s">
        <v>19339</v>
      </c>
      <c r="D3789" t="s">
        <v>19340</v>
      </c>
      <c r="E3789" t="s">
        <v>19341</v>
      </c>
      <c r="F3789" t="s">
        <v>18</v>
      </c>
      <c r="G3789" s="14" t="s">
        <v>18939</v>
      </c>
      <c r="H3789">
        <v>2015</v>
      </c>
      <c r="I3789" t="s">
        <v>20</v>
      </c>
      <c r="J3789" t="s">
        <v>203</v>
      </c>
      <c r="K3789">
        <f>IFERROR(VALUE(LEFT(table_netflix[[#This Row],[duration (in min)]], LEN(table_netflix[[#This Row],[duration (in min)]])-4)),0)</f>
        <v>99</v>
      </c>
      <c r="L3789" t="s">
        <v>144</v>
      </c>
      <c r="M3789" t="s">
        <v>85</v>
      </c>
      <c r="O3789" t="str" cm="1">
        <f t="array" ref="O3789">_xlfn.IFS(table_netflix[[#This Row],[release_year]]&gt;=2018, "2018 &amp; after", TRUE, "Before 2018")</f>
        <v>Before 2018</v>
      </c>
      <c r="P3789" s="12">
        <f>DATE(table_netflix[[#This Row],[release_year]],1,1)</f>
        <v>42005</v>
      </c>
      <c r="Q3789" s="12">
        <f t="shared" si="59"/>
        <v>43307</v>
      </c>
      <c r="R3789" s="12" t="str">
        <f>TEXT(table_netflix[[#This Row],[date_added_todate]], "mmm")</f>
        <v>Jul</v>
      </c>
      <c r="S3789" t="s">
        <v>19342</v>
      </c>
    </row>
    <row r="3790" spans="1:19" x14ac:dyDescent="0.3">
      <c r="A3790" t="s">
        <v>19343</v>
      </c>
      <c r="B3790" t="s">
        <v>15</v>
      </c>
      <c r="C3790" t="s">
        <v>19344</v>
      </c>
      <c r="D3790" t="s">
        <v>19345</v>
      </c>
      <c r="E3790" t="s">
        <v>19346</v>
      </c>
      <c r="F3790" t="s">
        <v>3619</v>
      </c>
      <c r="G3790" s="14" t="s">
        <v>19132</v>
      </c>
      <c r="H3790">
        <v>2013</v>
      </c>
      <c r="I3790" t="s">
        <v>62</v>
      </c>
      <c r="J3790" t="s">
        <v>46</v>
      </c>
      <c r="K3790">
        <f>IFERROR(VALUE(LEFT(table_netflix[[#This Row],[duration (in min)]], LEN(table_netflix[[#This Row],[duration (in min)]])-4)),0)</f>
        <v>91</v>
      </c>
      <c r="L3790" t="s">
        <v>71</v>
      </c>
      <c r="M3790" t="s">
        <v>55</v>
      </c>
      <c r="O3790" t="str" cm="1">
        <f t="array" ref="O3790">_xlfn.IFS(table_netflix[[#This Row],[release_year]]&gt;=2018, "2018 &amp; after", TRUE, "Before 2018")</f>
        <v>Before 2018</v>
      </c>
      <c r="P3790" s="12">
        <f>DATE(table_netflix[[#This Row],[release_year]],1,1)</f>
        <v>41275</v>
      </c>
      <c r="Q3790" s="12">
        <f t="shared" si="59"/>
        <v>43331</v>
      </c>
      <c r="R3790" s="12" t="str">
        <f>TEXT(table_netflix[[#This Row],[date_added_todate]], "mmm")</f>
        <v>Aug</v>
      </c>
      <c r="S3790" t="s">
        <v>19347</v>
      </c>
    </row>
    <row r="3791" spans="1:19" x14ac:dyDescent="0.3">
      <c r="A3791" t="s">
        <v>19348</v>
      </c>
      <c r="B3791" t="s">
        <v>15</v>
      </c>
      <c r="C3791" t="s">
        <v>19349</v>
      </c>
      <c r="D3791" t="s">
        <v>5264</v>
      </c>
      <c r="E3791" t="s">
        <v>19350</v>
      </c>
      <c r="F3791" t="s">
        <v>39</v>
      </c>
      <c r="G3791" s="14" t="s">
        <v>14855</v>
      </c>
      <c r="H3791">
        <v>1995</v>
      </c>
      <c r="I3791" t="s">
        <v>84</v>
      </c>
      <c r="J3791" t="s">
        <v>106</v>
      </c>
      <c r="K3791">
        <f>IFERROR(VALUE(LEFT(table_netflix[[#This Row],[duration (in min)]], LEN(table_netflix[[#This Row],[duration (in min)]])-4)),0)</f>
        <v>166</v>
      </c>
      <c r="L3791" t="s">
        <v>144</v>
      </c>
      <c r="M3791" t="s">
        <v>55</v>
      </c>
      <c r="N3791" t="s">
        <v>112</v>
      </c>
      <c r="O3791" t="str" cm="1">
        <f t="array" ref="O3791">_xlfn.IFS(table_netflix[[#This Row],[release_year]]&gt;=2018, "2018 &amp; after", TRUE, "Before 2018")</f>
        <v>Before 2018</v>
      </c>
      <c r="P3791" s="12">
        <f>DATE(table_netflix[[#This Row],[release_year]],1,1)</f>
        <v>34700</v>
      </c>
      <c r="Q3791" s="12">
        <f t="shared" si="59"/>
        <v>43191</v>
      </c>
      <c r="R3791" s="12" t="str">
        <f>TEXT(table_netflix[[#This Row],[date_added_todate]], "mmm")</f>
        <v>Apr</v>
      </c>
      <c r="S3791" t="s">
        <v>19351</v>
      </c>
    </row>
    <row r="3792" spans="1:19" x14ac:dyDescent="0.3">
      <c r="A3792" t="s">
        <v>19352</v>
      </c>
      <c r="B3792" t="s">
        <v>15</v>
      </c>
      <c r="C3792" t="s">
        <v>19353</v>
      </c>
      <c r="D3792" t="s">
        <v>547</v>
      </c>
      <c r="E3792" t="s">
        <v>19354</v>
      </c>
      <c r="F3792" t="s">
        <v>18</v>
      </c>
      <c r="G3792" s="14" t="s">
        <v>13126</v>
      </c>
      <c r="H3792">
        <v>1998</v>
      </c>
      <c r="I3792" t="s">
        <v>186</v>
      </c>
      <c r="J3792" t="s">
        <v>118</v>
      </c>
      <c r="K3792">
        <f>IFERROR(VALUE(LEFT(table_netflix[[#This Row],[duration (in min)]], LEN(table_netflix[[#This Row],[duration (in min)]])-4)),0)</f>
        <v>103</v>
      </c>
      <c r="L3792" t="s">
        <v>71</v>
      </c>
      <c r="M3792" t="s">
        <v>266</v>
      </c>
      <c r="O3792" t="str" cm="1">
        <f t="array" ref="O3792">_xlfn.IFS(table_netflix[[#This Row],[release_year]]&gt;=2018, "2018 &amp; after", TRUE, "Before 2018")</f>
        <v>Before 2018</v>
      </c>
      <c r="P3792" s="12">
        <f>DATE(table_netflix[[#This Row],[release_year]],1,1)</f>
        <v>35796</v>
      </c>
      <c r="Q3792" s="12">
        <f t="shared" si="59"/>
        <v>43405</v>
      </c>
      <c r="R3792" s="12" t="str">
        <f>TEXT(table_netflix[[#This Row],[date_added_todate]], "mmm")</f>
        <v>Nov</v>
      </c>
      <c r="S3792" t="s">
        <v>19355</v>
      </c>
    </row>
    <row r="3793" spans="1:19" x14ac:dyDescent="0.3">
      <c r="A3793" t="s">
        <v>19356</v>
      </c>
      <c r="B3793" t="s">
        <v>15</v>
      </c>
      <c r="C3793" t="s">
        <v>19357</v>
      </c>
      <c r="D3793" t="s">
        <v>6947</v>
      </c>
      <c r="E3793" t="s">
        <v>19358</v>
      </c>
      <c r="F3793" t="s">
        <v>18</v>
      </c>
      <c r="G3793" s="14" t="s">
        <v>5652</v>
      </c>
      <c r="H3793">
        <v>1992</v>
      </c>
      <c r="I3793" t="s">
        <v>186</v>
      </c>
      <c r="J3793" t="s">
        <v>337</v>
      </c>
      <c r="K3793">
        <f>IFERROR(VALUE(LEFT(table_netflix[[#This Row],[duration (in min)]], LEN(table_netflix[[#This Row],[duration (in min)]])-4)),0)</f>
        <v>128</v>
      </c>
      <c r="L3793" t="s">
        <v>445</v>
      </c>
      <c r="M3793" t="s">
        <v>142</v>
      </c>
      <c r="O3793" t="str" cm="1">
        <f t="array" ref="O3793">_xlfn.IFS(table_netflix[[#This Row],[release_year]]&gt;=2018, "2018 &amp; after", TRUE, "Before 2018")</f>
        <v>Before 2018</v>
      </c>
      <c r="P3793" s="12">
        <f>DATE(table_netflix[[#This Row],[release_year]],1,1)</f>
        <v>33604</v>
      </c>
      <c r="Q3793" s="12">
        <f t="shared" si="59"/>
        <v>44105</v>
      </c>
      <c r="R3793" s="12" t="str">
        <f>TEXT(table_netflix[[#This Row],[date_added_todate]], "mmm")</f>
        <v>Oct</v>
      </c>
      <c r="S3793" t="s">
        <v>19359</v>
      </c>
    </row>
    <row r="3794" spans="1:19" x14ac:dyDescent="0.3">
      <c r="A3794" t="s">
        <v>19360</v>
      </c>
      <c r="B3794" t="s">
        <v>15</v>
      </c>
      <c r="C3794" t="s">
        <v>19361</v>
      </c>
      <c r="D3794" t="s">
        <v>19362</v>
      </c>
      <c r="E3794" t="s">
        <v>19363</v>
      </c>
      <c r="F3794" t="s">
        <v>18</v>
      </c>
      <c r="G3794" s="14" t="s">
        <v>11479</v>
      </c>
      <c r="H3794">
        <v>2018</v>
      </c>
      <c r="I3794" t="s">
        <v>20</v>
      </c>
      <c r="J3794" t="s">
        <v>293</v>
      </c>
      <c r="K3794">
        <f>IFERROR(VALUE(LEFT(table_netflix[[#This Row],[duration (in min)]], LEN(table_netflix[[#This Row],[duration (in min)]])-4)),0)</f>
        <v>87</v>
      </c>
      <c r="L3794" t="s">
        <v>22</v>
      </c>
      <c r="M3794" t="s">
        <v>112</v>
      </c>
      <c r="O3794" t="str" cm="1">
        <f t="array" ref="O3794">_xlfn.IFS(table_netflix[[#This Row],[release_year]]&gt;=2018, "2018 &amp; after", TRUE, "Before 2018")</f>
        <v>2018 &amp; after</v>
      </c>
      <c r="P3794" s="12">
        <f>DATE(table_netflix[[#This Row],[release_year]],1,1)</f>
        <v>43101</v>
      </c>
      <c r="Q3794" s="12">
        <f t="shared" si="59"/>
        <v>43594</v>
      </c>
      <c r="R3794" s="12" t="str">
        <f>TEXT(table_netflix[[#This Row],[date_added_todate]], "mmm")</f>
        <v>May</v>
      </c>
      <c r="S3794" t="s">
        <v>19364</v>
      </c>
    </row>
    <row r="3795" spans="1:19" x14ac:dyDescent="0.3">
      <c r="A3795" t="s">
        <v>19365</v>
      </c>
      <c r="B3795" t="s">
        <v>15</v>
      </c>
      <c r="C3795" t="s">
        <v>19366</v>
      </c>
      <c r="D3795" t="s">
        <v>19367</v>
      </c>
      <c r="E3795" t="s">
        <v>19368</v>
      </c>
      <c r="F3795" t="s">
        <v>39</v>
      </c>
      <c r="G3795" s="14" t="s">
        <v>9392</v>
      </c>
      <c r="H3795">
        <v>1972</v>
      </c>
      <c r="I3795" t="s">
        <v>84</v>
      </c>
      <c r="J3795" t="s">
        <v>52</v>
      </c>
      <c r="K3795">
        <f>IFERROR(VALUE(LEFT(table_netflix[[#This Row],[duration (in min)]], LEN(table_netflix[[#This Row],[duration (in min)]])-4)),0)</f>
        <v>125</v>
      </c>
      <c r="L3795" t="s">
        <v>445</v>
      </c>
      <c r="M3795" t="s">
        <v>85</v>
      </c>
      <c r="N3795" t="s">
        <v>72</v>
      </c>
      <c r="O3795" t="str" cm="1">
        <f t="array" ref="O3795">_xlfn.IFS(table_netflix[[#This Row],[release_year]]&gt;=2018, "2018 &amp; after", TRUE, "Before 2018")</f>
        <v>Before 2018</v>
      </c>
      <c r="P3795" s="12">
        <f>DATE(table_netflix[[#This Row],[release_year]],1,1)</f>
        <v>26299</v>
      </c>
      <c r="Q3795" s="12">
        <f t="shared" si="59"/>
        <v>43830</v>
      </c>
      <c r="R3795" s="12" t="str">
        <f>TEXT(table_netflix[[#This Row],[date_added_todate]], "mmm")</f>
        <v>Dec</v>
      </c>
      <c r="S3795" t="s">
        <v>19369</v>
      </c>
    </row>
    <row r="3796" spans="1:19" x14ac:dyDescent="0.3">
      <c r="A3796" t="s">
        <v>19370</v>
      </c>
      <c r="B3796" t="s">
        <v>15</v>
      </c>
      <c r="C3796" t="s">
        <v>19371</v>
      </c>
      <c r="D3796" t="s">
        <v>19372</v>
      </c>
      <c r="E3796" t="s">
        <v>19373</v>
      </c>
      <c r="F3796" t="s">
        <v>39</v>
      </c>
      <c r="G3796" s="14" t="s">
        <v>9392</v>
      </c>
      <c r="H3796">
        <v>1982</v>
      </c>
      <c r="I3796" t="s">
        <v>62</v>
      </c>
      <c r="J3796" t="s">
        <v>412</v>
      </c>
      <c r="K3796">
        <f>IFERROR(VALUE(LEFT(table_netflix[[#This Row],[duration (in min)]], LEN(table_netflix[[#This Row],[duration (in min)]])-4)),0)</f>
        <v>121</v>
      </c>
      <c r="L3796" t="s">
        <v>53</v>
      </c>
      <c r="M3796" t="s">
        <v>54</v>
      </c>
      <c r="N3796" t="s">
        <v>55</v>
      </c>
      <c r="O3796" t="str" cm="1">
        <f t="array" ref="O3796">_xlfn.IFS(table_netflix[[#This Row],[release_year]]&gt;=2018, "2018 &amp; after", TRUE, "Before 2018")</f>
        <v>Before 2018</v>
      </c>
      <c r="P3796" s="12">
        <f>DATE(table_netflix[[#This Row],[release_year]],1,1)</f>
        <v>29952</v>
      </c>
      <c r="Q3796" s="12">
        <f t="shared" si="59"/>
        <v>43830</v>
      </c>
      <c r="R3796" s="12" t="str">
        <f>TEXT(table_netflix[[#This Row],[date_added_todate]], "mmm")</f>
        <v>Dec</v>
      </c>
      <c r="S3796" t="s">
        <v>19374</v>
      </c>
    </row>
    <row r="3797" spans="1:19" x14ac:dyDescent="0.3">
      <c r="A3797" t="s">
        <v>19375</v>
      </c>
      <c r="B3797" t="s">
        <v>15</v>
      </c>
      <c r="C3797" t="s">
        <v>19376</v>
      </c>
      <c r="D3797" t="s">
        <v>19377</v>
      </c>
      <c r="E3797" t="s">
        <v>19378</v>
      </c>
      <c r="F3797" t="s">
        <v>18</v>
      </c>
      <c r="G3797" s="14" t="s">
        <v>16911</v>
      </c>
      <c r="H3797">
        <v>2015</v>
      </c>
      <c r="I3797" t="s">
        <v>27</v>
      </c>
      <c r="J3797" t="s">
        <v>141</v>
      </c>
      <c r="K3797">
        <f>IFERROR(VALUE(LEFT(table_netflix[[#This Row],[duration (in min)]], LEN(table_netflix[[#This Row],[duration (in min)]])-4)),0)</f>
        <v>110</v>
      </c>
      <c r="L3797" t="s">
        <v>22</v>
      </c>
      <c r="O3797" t="str" cm="1">
        <f t="array" ref="O3797">_xlfn.IFS(table_netflix[[#This Row],[release_year]]&gt;=2018, "2018 &amp; after", TRUE, "Before 2018")</f>
        <v>Before 2018</v>
      </c>
      <c r="P3797" s="12">
        <f>DATE(table_netflix[[#This Row],[release_year]],1,1)</f>
        <v>42005</v>
      </c>
      <c r="Q3797" s="12">
        <f t="shared" si="59"/>
        <v>42794</v>
      </c>
      <c r="R3797" s="12" t="str">
        <f>TEXT(table_netflix[[#This Row],[date_added_todate]], "mmm")</f>
        <v>Feb</v>
      </c>
      <c r="S3797" t="s">
        <v>19379</v>
      </c>
    </row>
    <row r="3798" spans="1:19" x14ac:dyDescent="0.3">
      <c r="A3798" t="s">
        <v>19380</v>
      </c>
      <c r="B3798" t="s">
        <v>15</v>
      </c>
      <c r="C3798" t="s">
        <v>19381</v>
      </c>
      <c r="D3798" t="s">
        <v>19382</v>
      </c>
      <c r="E3798" t="s">
        <v>19383</v>
      </c>
      <c r="F3798" t="s">
        <v>18</v>
      </c>
      <c r="G3798" s="14" t="s">
        <v>9910</v>
      </c>
      <c r="H3798">
        <v>2016</v>
      </c>
      <c r="I3798" t="s">
        <v>45</v>
      </c>
      <c r="J3798" t="s">
        <v>213</v>
      </c>
      <c r="K3798">
        <f>IFERROR(VALUE(LEFT(table_netflix[[#This Row],[duration (in min)]], LEN(table_netflix[[#This Row],[duration (in min)]])-4)),0)</f>
        <v>88</v>
      </c>
      <c r="L3798" t="s">
        <v>71</v>
      </c>
      <c r="M3798" t="s">
        <v>72</v>
      </c>
      <c r="N3798" t="s">
        <v>107</v>
      </c>
      <c r="O3798" t="str" cm="1">
        <f t="array" ref="O3798">_xlfn.IFS(table_netflix[[#This Row],[release_year]]&gt;=2018, "2018 &amp; after", TRUE, "Before 2018")</f>
        <v>Before 2018</v>
      </c>
      <c r="P3798" s="12">
        <f>DATE(table_netflix[[#This Row],[release_year]],1,1)</f>
        <v>42370</v>
      </c>
      <c r="Q3798" s="12">
        <f t="shared" si="59"/>
        <v>43789</v>
      </c>
      <c r="R3798" s="12" t="str">
        <f>TEXT(table_netflix[[#This Row],[date_added_todate]], "mmm")</f>
        <v>Nov</v>
      </c>
      <c r="S3798" t="s">
        <v>19384</v>
      </c>
    </row>
    <row r="3799" spans="1:19" x14ac:dyDescent="0.3">
      <c r="A3799" t="s">
        <v>19386</v>
      </c>
      <c r="B3799" t="s">
        <v>15</v>
      </c>
      <c r="C3799" t="s">
        <v>19387</v>
      </c>
      <c r="D3799" t="s">
        <v>19388</v>
      </c>
      <c r="F3799" t="s">
        <v>80</v>
      </c>
      <c r="G3799" s="14" t="s">
        <v>16903</v>
      </c>
      <c r="H3799">
        <v>2013</v>
      </c>
      <c r="I3799" t="s">
        <v>264</v>
      </c>
      <c r="J3799" t="s">
        <v>3945</v>
      </c>
      <c r="K3799">
        <f>IFERROR(VALUE(LEFT(table_netflix[[#This Row],[duration (in min)]], LEN(table_netflix[[#This Row],[duration (in min)]])-4)),0)</f>
        <v>52</v>
      </c>
      <c r="L3799" t="s">
        <v>22</v>
      </c>
      <c r="M3799" t="s">
        <v>55</v>
      </c>
      <c r="O3799" t="str" cm="1">
        <f t="array" ref="O3799">_xlfn.IFS(table_netflix[[#This Row],[release_year]]&gt;=2018, "2018 &amp; after", TRUE, "Before 2018")</f>
        <v>Before 2018</v>
      </c>
      <c r="P3799" s="12">
        <f>DATE(table_netflix[[#This Row],[release_year]],1,1)</f>
        <v>41275</v>
      </c>
      <c r="Q3799" s="12">
        <f t="shared" si="59"/>
        <v>42795</v>
      </c>
      <c r="R3799" s="12" t="str">
        <f>TEXT(table_netflix[[#This Row],[date_added_todate]], "mmm")</f>
        <v>Mar</v>
      </c>
      <c r="S3799" t="s">
        <v>19389</v>
      </c>
    </row>
    <row r="3800" spans="1:19" x14ac:dyDescent="0.3">
      <c r="A3800" t="s">
        <v>19390</v>
      </c>
      <c r="B3800" t="s">
        <v>15</v>
      </c>
      <c r="C3800" t="s">
        <v>19391</v>
      </c>
      <c r="D3800" t="s">
        <v>19392</v>
      </c>
      <c r="E3800" t="s">
        <v>19393</v>
      </c>
      <c r="F3800" t="s">
        <v>61</v>
      </c>
      <c r="G3800" s="14" t="s">
        <v>14175</v>
      </c>
      <c r="H3800">
        <v>1997</v>
      </c>
      <c r="I3800" t="s">
        <v>20</v>
      </c>
      <c r="J3800" t="s">
        <v>583</v>
      </c>
      <c r="K3800">
        <f>IFERROR(VALUE(LEFT(table_netflix[[#This Row],[duration (in min)]], LEN(table_netflix[[#This Row],[duration (in min)]])-4)),0)</f>
        <v>89</v>
      </c>
      <c r="L3800" t="s">
        <v>71</v>
      </c>
      <c r="M3800" t="s">
        <v>55</v>
      </c>
      <c r="O3800" t="str" cm="1">
        <f t="array" ref="O3800">_xlfn.IFS(table_netflix[[#This Row],[release_year]]&gt;=2018, "2018 &amp; after", TRUE, "Before 2018")</f>
        <v>Before 2018</v>
      </c>
      <c r="P3800" s="12">
        <f>DATE(table_netflix[[#This Row],[release_year]],1,1)</f>
        <v>35431</v>
      </c>
      <c r="Q3800" s="12">
        <f t="shared" si="59"/>
        <v>43313</v>
      </c>
      <c r="R3800" s="12" t="str">
        <f>TEXT(table_netflix[[#This Row],[date_added_todate]], "mmm")</f>
        <v>Aug</v>
      </c>
      <c r="S3800" t="s">
        <v>19394</v>
      </c>
    </row>
    <row r="3801" spans="1:19" x14ac:dyDescent="0.3">
      <c r="A3801" t="s">
        <v>19395</v>
      </c>
      <c r="B3801" t="s">
        <v>15</v>
      </c>
      <c r="C3801" t="s">
        <v>19396</v>
      </c>
      <c r="D3801" t="s">
        <v>19397</v>
      </c>
      <c r="E3801" t="s">
        <v>19398</v>
      </c>
      <c r="F3801" t="s">
        <v>18</v>
      </c>
      <c r="G3801" s="14" t="s">
        <v>9910</v>
      </c>
      <c r="H3801">
        <v>1996</v>
      </c>
      <c r="I3801" t="s">
        <v>20</v>
      </c>
      <c r="J3801" t="s">
        <v>1186</v>
      </c>
      <c r="K3801">
        <f>IFERROR(VALUE(LEFT(table_netflix[[#This Row],[duration (in min)]], LEN(table_netflix[[#This Row],[duration (in min)]])-4)),0)</f>
        <v>81</v>
      </c>
      <c r="L3801" t="s">
        <v>71</v>
      </c>
      <c r="M3801" t="s">
        <v>406</v>
      </c>
      <c r="O3801" t="str" cm="1">
        <f t="array" ref="O3801">_xlfn.IFS(table_netflix[[#This Row],[release_year]]&gt;=2018, "2018 &amp; after", TRUE, "Before 2018")</f>
        <v>Before 2018</v>
      </c>
      <c r="P3801" s="12">
        <f>DATE(table_netflix[[#This Row],[release_year]],1,1)</f>
        <v>35065</v>
      </c>
      <c r="Q3801" s="12">
        <f t="shared" si="59"/>
        <v>43789</v>
      </c>
      <c r="R3801" s="12" t="str">
        <f>TEXT(table_netflix[[#This Row],[date_added_todate]], "mmm")</f>
        <v>Nov</v>
      </c>
      <c r="S3801" t="s">
        <v>19399</v>
      </c>
    </row>
    <row r="3802" spans="1:19" x14ac:dyDescent="0.3">
      <c r="A3802" t="s">
        <v>19400</v>
      </c>
      <c r="B3802" t="s">
        <v>15</v>
      </c>
      <c r="C3802" t="s">
        <v>19401</v>
      </c>
      <c r="D3802" t="s">
        <v>19402</v>
      </c>
      <c r="E3802" t="s">
        <v>19403</v>
      </c>
      <c r="F3802" t="s">
        <v>18</v>
      </c>
      <c r="G3802" s="14" t="s">
        <v>9910</v>
      </c>
      <c r="H3802">
        <v>1992</v>
      </c>
      <c r="I3802" t="s">
        <v>20</v>
      </c>
      <c r="J3802" t="s">
        <v>2273</v>
      </c>
      <c r="K3802">
        <f>IFERROR(VALUE(LEFT(table_netflix[[#This Row],[duration (in min)]], LEN(table_netflix[[#This Row],[duration (in min)]])-4)),0)</f>
        <v>73</v>
      </c>
      <c r="L3802" t="s">
        <v>71</v>
      </c>
      <c r="O3802" t="str" cm="1">
        <f t="array" ref="O3802">_xlfn.IFS(table_netflix[[#This Row],[release_year]]&gt;=2018, "2018 &amp; after", TRUE, "Before 2018")</f>
        <v>Before 2018</v>
      </c>
      <c r="P3802" s="12">
        <f>DATE(table_netflix[[#This Row],[release_year]],1,1)</f>
        <v>33604</v>
      </c>
      <c r="Q3802" s="12">
        <f t="shared" si="59"/>
        <v>43789</v>
      </c>
      <c r="R3802" s="12" t="str">
        <f>TEXT(table_netflix[[#This Row],[date_added_todate]], "mmm")</f>
        <v>Nov</v>
      </c>
      <c r="S3802" t="s">
        <v>19404</v>
      </c>
    </row>
    <row r="3803" spans="1:19" x14ac:dyDescent="0.3">
      <c r="A3803" t="s">
        <v>19405</v>
      </c>
      <c r="B3803" t="s">
        <v>15</v>
      </c>
      <c r="C3803" t="s">
        <v>19406</v>
      </c>
      <c r="D3803" t="s">
        <v>19407</v>
      </c>
      <c r="E3803" t="s">
        <v>19408</v>
      </c>
      <c r="F3803" t="s">
        <v>1322</v>
      </c>
      <c r="G3803" s="14" t="s">
        <v>19409</v>
      </c>
      <c r="H3803">
        <v>2008</v>
      </c>
      <c r="I3803" t="s">
        <v>62</v>
      </c>
      <c r="J3803" t="s">
        <v>2926</v>
      </c>
      <c r="K3803">
        <f>IFERROR(VALUE(LEFT(table_netflix[[#This Row],[duration (in min)]], LEN(table_netflix[[#This Row],[duration (in min)]])-4)),0)</f>
        <v>75</v>
      </c>
      <c r="L3803" t="s">
        <v>71</v>
      </c>
      <c r="M3803" t="s">
        <v>72</v>
      </c>
      <c r="N3803" t="s">
        <v>55</v>
      </c>
      <c r="O3803" t="str" cm="1">
        <f t="array" ref="O3803">_xlfn.IFS(table_netflix[[#This Row],[release_year]]&gt;=2018, "2018 &amp; after", TRUE, "Before 2018")</f>
        <v>Before 2018</v>
      </c>
      <c r="P3803" s="12">
        <f>DATE(table_netflix[[#This Row],[release_year]],1,1)</f>
        <v>39448</v>
      </c>
      <c r="Q3803" s="12">
        <f t="shared" si="59"/>
        <v>43442</v>
      </c>
      <c r="R3803" s="12" t="str">
        <f>TEXT(table_netflix[[#This Row],[date_added_todate]], "mmm")</f>
        <v>Dec</v>
      </c>
      <c r="S3803" t="s">
        <v>19410</v>
      </c>
    </row>
    <row r="3804" spans="1:19" x14ac:dyDescent="0.3">
      <c r="A3804" t="s">
        <v>19411</v>
      </c>
      <c r="B3804" t="s">
        <v>15</v>
      </c>
      <c r="C3804" t="s">
        <v>19412</v>
      </c>
      <c r="D3804" t="s">
        <v>19067</v>
      </c>
      <c r="E3804" t="s">
        <v>19413</v>
      </c>
      <c r="F3804" t="s">
        <v>1328</v>
      </c>
      <c r="G3804" s="14" t="s">
        <v>18375</v>
      </c>
      <c r="H3804">
        <v>2016</v>
      </c>
      <c r="I3804" t="s">
        <v>62</v>
      </c>
      <c r="J3804" t="s">
        <v>203</v>
      </c>
      <c r="K3804">
        <f>IFERROR(VALUE(LEFT(table_netflix[[#This Row],[duration (in min)]], LEN(table_netflix[[#This Row],[duration (in min)]])-4)),0)</f>
        <v>99</v>
      </c>
      <c r="L3804" t="s">
        <v>71</v>
      </c>
      <c r="M3804" t="s">
        <v>55</v>
      </c>
      <c r="O3804" t="str" cm="1">
        <f t="array" ref="O3804">_xlfn.IFS(table_netflix[[#This Row],[release_year]]&gt;=2018, "2018 &amp; after", TRUE, "Before 2018")</f>
        <v>Before 2018</v>
      </c>
      <c r="P3804" s="12">
        <f>DATE(table_netflix[[#This Row],[release_year]],1,1)</f>
        <v>42370</v>
      </c>
      <c r="Q3804" s="12">
        <f t="shared" si="59"/>
        <v>43573</v>
      </c>
      <c r="R3804" s="12" t="str">
        <f>TEXT(table_netflix[[#This Row],[date_added_todate]], "mmm")</f>
        <v>Apr</v>
      </c>
      <c r="S3804" t="s">
        <v>19414</v>
      </c>
    </row>
    <row r="3805" spans="1:19" x14ac:dyDescent="0.3">
      <c r="A3805" t="s">
        <v>19415</v>
      </c>
      <c r="B3805" t="s">
        <v>15</v>
      </c>
      <c r="C3805" t="s">
        <v>19416</v>
      </c>
      <c r="D3805" t="s">
        <v>19417</v>
      </c>
      <c r="E3805" t="s">
        <v>19418</v>
      </c>
      <c r="F3805" t="s">
        <v>61</v>
      </c>
      <c r="G3805" s="14" t="s">
        <v>19419</v>
      </c>
      <c r="H3805">
        <v>2007</v>
      </c>
      <c r="I3805" t="s">
        <v>20</v>
      </c>
      <c r="J3805" t="s">
        <v>412</v>
      </c>
      <c r="K3805">
        <f>IFERROR(VALUE(LEFT(table_netflix[[#This Row],[duration (in min)]], LEN(table_netflix[[#This Row],[duration (in min)]])-4)),0)</f>
        <v>121</v>
      </c>
      <c r="L3805" t="s">
        <v>53</v>
      </c>
      <c r="M3805" t="s">
        <v>107</v>
      </c>
      <c r="O3805" t="str" cm="1">
        <f t="array" ref="O3805">_xlfn.IFS(table_netflix[[#This Row],[release_year]]&gt;=2018, "2018 &amp; after", TRUE, "Before 2018")</f>
        <v>Before 2018</v>
      </c>
      <c r="P3805" s="12">
        <f>DATE(table_netflix[[#This Row],[release_year]],1,1)</f>
        <v>39083</v>
      </c>
      <c r="Q3805" s="12">
        <f t="shared" si="59"/>
        <v>43477</v>
      </c>
      <c r="R3805" s="12" t="str">
        <f>TEXT(table_netflix[[#This Row],[date_added_todate]], "mmm")</f>
        <v>Jan</v>
      </c>
      <c r="S3805" t="s">
        <v>19420</v>
      </c>
    </row>
    <row r="3806" spans="1:19" x14ac:dyDescent="0.3">
      <c r="A3806" t="s">
        <v>19421</v>
      </c>
      <c r="B3806" t="s">
        <v>15</v>
      </c>
      <c r="C3806" t="s">
        <v>19422</v>
      </c>
      <c r="D3806" t="s">
        <v>18590</v>
      </c>
      <c r="E3806" t="s">
        <v>19423</v>
      </c>
      <c r="F3806" t="s">
        <v>18</v>
      </c>
      <c r="G3806" s="14" t="s">
        <v>12000</v>
      </c>
      <c r="H3806">
        <v>2008</v>
      </c>
      <c r="I3806" t="s">
        <v>45</v>
      </c>
      <c r="J3806" t="s">
        <v>218</v>
      </c>
      <c r="K3806">
        <f>IFERROR(VALUE(LEFT(table_netflix[[#This Row],[duration (in min)]], LEN(table_netflix[[#This Row],[duration (in min)]])-4)),0)</f>
        <v>100</v>
      </c>
      <c r="L3806" t="s">
        <v>47</v>
      </c>
      <c r="M3806" t="s">
        <v>85</v>
      </c>
      <c r="O3806" t="str" cm="1">
        <f t="array" ref="O3806">_xlfn.IFS(table_netflix[[#This Row],[release_year]]&gt;=2018, "2018 &amp; after", TRUE, "Before 2018")</f>
        <v>Before 2018</v>
      </c>
      <c r="P3806" s="12">
        <f>DATE(table_netflix[[#This Row],[release_year]],1,1)</f>
        <v>39448</v>
      </c>
      <c r="Q3806" s="12">
        <f t="shared" si="59"/>
        <v>43529</v>
      </c>
      <c r="R3806" s="12" t="str">
        <f>TEXT(table_netflix[[#This Row],[date_added_todate]], "mmm")</f>
        <v>Mar</v>
      </c>
      <c r="S3806" t="s">
        <v>19424</v>
      </c>
    </row>
    <row r="3807" spans="1:19" x14ac:dyDescent="0.3">
      <c r="A3807" t="s">
        <v>19425</v>
      </c>
      <c r="B3807" t="s">
        <v>15</v>
      </c>
      <c r="C3807" t="s">
        <v>19426</v>
      </c>
      <c r="D3807" t="s">
        <v>19427</v>
      </c>
      <c r="E3807" t="s">
        <v>19428</v>
      </c>
      <c r="F3807" t="s">
        <v>18</v>
      </c>
      <c r="G3807" s="14" t="s">
        <v>15207</v>
      </c>
      <c r="H3807">
        <v>2016</v>
      </c>
      <c r="I3807" t="s">
        <v>45</v>
      </c>
      <c r="J3807" t="s">
        <v>125</v>
      </c>
      <c r="K3807">
        <f>IFERROR(VALUE(LEFT(table_netflix[[#This Row],[duration (in min)]], LEN(table_netflix[[#This Row],[duration (in min)]])-4)),0)</f>
        <v>97</v>
      </c>
      <c r="L3807" t="s">
        <v>22</v>
      </c>
      <c r="O3807" t="str" cm="1">
        <f t="array" ref="O3807">_xlfn.IFS(table_netflix[[#This Row],[release_year]]&gt;=2018, "2018 &amp; after", TRUE, "Before 2018")</f>
        <v>Before 2018</v>
      </c>
      <c r="P3807" s="12">
        <f>DATE(table_netflix[[#This Row],[release_year]],1,1)</f>
        <v>42370</v>
      </c>
      <c r="Q3807" s="12">
        <f t="shared" si="59"/>
        <v>43132</v>
      </c>
      <c r="R3807" s="12" t="str">
        <f>TEXT(table_netflix[[#This Row],[date_added_todate]], "mmm")</f>
        <v>Feb</v>
      </c>
      <c r="S3807" t="s">
        <v>19429</v>
      </c>
    </row>
    <row r="3808" spans="1:19" x14ac:dyDescent="0.3">
      <c r="A3808" t="s">
        <v>19430</v>
      </c>
      <c r="B3808" t="s">
        <v>15</v>
      </c>
      <c r="C3808" t="s">
        <v>19431</v>
      </c>
      <c r="D3808" t="s">
        <v>19432</v>
      </c>
      <c r="F3808" t="s">
        <v>202</v>
      </c>
      <c r="G3808" s="14" t="s">
        <v>16023</v>
      </c>
      <c r="H3808">
        <v>2015</v>
      </c>
      <c r="I3808" t="s">
        <v>62</v>
      </c>
      <c r="J3808" t="s">
        <v>143</v>
      </c>
      <c r="K3808">
        <f>IFERROR(VALUE(LEFT(table_netflix[[#This Row],[duration (in min)]], LEN(table_netflix[[#This Row],[duration (in min)]])-4)),0)</f>
        <v>105</v>
      </c>
      <c r="L3808" t="s">
        <v>22</v>
      </c>
      <c r="M3808" t="s">
        <v>55</v>
      </c>
      <c r="O3808" t="str" cm="1">
        <f t="array" ref="O3808">_xlfn.IFS(table_netflix[[#This Row],[release_year]]&gt;=2018, "2018 &amp; after", TRUE, "Before 2018")</f>
        <v>Before 2018</v>
      </c>
      <c r="P3808" s="12">
        <f>DATE(table_netflix[[#This Row],[release_year]],1,1)</f>
        <v>42005</v>
      </c>
      <c r="Q3808" s="12">
        <f t="shared" si="59"/>
        <v>42972</v>
      </c>
      <c r="R3808" s="12" t="str">
        <f>TEXT(table_netflix[[#This Row],[date_added_todate]], "mmm")</f>
        <v>Aug</v>
      </c>
      <c r="S3808" t="s">
        <v>19433</v>
      </c>
    </row>
    <row r="3809" spans="1:19" x14ac:dyDescent="0.3">
      <c r="A3809" t="s">
        <v>19434</v>
      </c>
      <c r="B3809" t="s">
        <v>15</v>
      </c>
      <c r="C3809" t="s">
        <v>19435</v>
      </c>
      <c r="D3809" t="s">
        <v>19436</v>
      </c>
      <c r="E3809" t="s">
        <v>19437</v>
      </c>
      <c r="F3809" t="s">
        <v>18</v>
      </c>
      <c r="G3809" s="14" t="s">
        <v>14839</v>
      </c>
      <c r="H3809">
        <v>2017</v>
      </c>
      <c r="I3809" t="s">
        <v>27</v>
      </c>
      <c r="J3809" t="s">
        <v>218</v>
      </c>
      <c r="K3809">
        <f>IFERROR(VALUE(LEFT(table_netflix[[#This Row],[duration (in min)]], LEN(table_netflix[[#This Row],[duration (in min)]])-4)),0)</f>
        <v>100</v>
      </c>
      <c r="L3809" t="s">
        <v>22</v>
      </c>
      <c r="M3809" t="s">
        <v>600</v>
      </c>
      <c r="N3809" t="s">
        <v>112</v>
      </c>
      <c r="O3809" t="str" cm="1">
        <f t="array" ref="O3809">_xlfn.IFS(table_netflix[[#This Row],[release_year]]&gt;=2018, "2018 &amp; after", TRUE, "Before 2018")</f>
        <v>Before 2018</v>
      </c>
      <c r="P3809" s="12">
        <f>DATE(table_netflix[[#This Row],[release_year]],1,1)</f>
        <v>42736</v>
      </c>
      <c r="Q3809" s="12">
        <f t="shared" si="59"/>
        <v>43195</v>
      </c>
      <c r="R3809" s="12" t="str">
        <f>TEXT(table_netflix[[#This Row],[date_added_todate]], "mmm")</f>
        <v>Apr</v>
      </c>
      <c r="S3809" t="s">
        <v>19438</v>
      </c>
    </row>
    <row r="3810" spans="1:19" x14ac:dyDescent="0.3">
      <c r="A3810" t="s">
        <v>19439</v>
      </c>
      <c r="B3810" t="s">
        <v>15</v>
      </c>
      <c r="C3810" t="s">
        <v>19440</v>
      </c>
      <c r="D3810" t="s">
        <v>19441</v>
      </c>
      <c r="E3810" t="s">
        <v>19442</v>
      </c>
      <c r="F3810" t="s">
        <v>39</v>
      </c>
      <c r="G3810" s="14" t="s">
        <v>15629</v>
      </c>
      <c r="H3810">
        <v>2016</v>
      </c>
      <c r="I3810" t="s">
        <v>27</v>
      </c>
      <c r="J3810" t="s">
        <v>187</v>
      </c>
      <c r="K3810">
        <f>IFERROR(VALUE(LEFT(table_netflix[[#This Row],[duration (in min)]], LEN(table_netflix[[#This Row],[duration (in min)]])-4)),0)</f>
        <v>115</v>
      </c>
      <c r="L3810" t="s">
        <v>53</v>
      </c>
      <c r="M3810" t="s">
        <v>55</v>
      </c>
      <c r="N3810" t="s">
        <v>107</v>
      </c>
      <c r="O3810" t="str" cm="1">
        <f t="array" ref="O3810">_xlfn.IFS(table_netflix[[#This Row],[release_year]]&gt;=2018, "2018 &amp; after", TRUE, "Before 2018")</f>
        <v>Before 2018</v>
      </c>
      <c r="P3810" s="12">
        <f>DATE(table_netflix[[#This Row],[release_year]],1,1)</f>
        <v>42370</v>
      </c>
      <c r="Q3810" s="12">
        <f t="shared" si="59"/>
        <v>43040</v>
      </c>
      <c r="R3810" s="12" t="str">
        <f>TEXT(table_netflix[[#This Row],[date_added_todate]], "mmm")</f>
        <v>Nov</v>
      </c>
      <c r="S3810" t="s">
        <v>19443</v>
      </c>
    </row>
    <row r="3811" spans="1:19" x14ac:dyDescent="0.3">
      <c r="A3811" t="s">
        <v>19444</v>
      </c>
      <c r="B3811" t="s">
        <v>15</v>
      </c>
      <c r="C3811" t="s">
        <v>19445</v>
      </c>
      <c r="D3811" t="s">
        <v>19446</v>
      </c>
      <c r="E3811" t="s">
        <v>19447</v>
      </c>
      <c r="F3811" t="s">
        <v>61</v>
      </c>
      <c r="G3811" s="14" t="s">
        <v>17637</v>
      </c>
      <c r="H3811">
        <v>2015</v>
      </c>
      <c r="I3811" t="s">
        <v>62</v>
      </c>
      <c r="J3811" t="s">
        <v>203</v>
      </c>
      <c r="K3811">
        <f>IFERROR(VALUE(LEFT(table_netflix[[#This Row],[duration (in min)]], LEN(table_netflix[[#This Row],[duration (in min)]])-4)),0)</f>
        <v>99</v>
      </c>
      <c r="L3811" t="s">
        <v>22</v>
      </c>
      <c r="M3811" t="s">
        <v>55</v>
      </c>
      <c r="N3811" t="s">
        <v>266</v>
      </c>
      <c r="O3811" t="str" cm="1">
        <f t="array" ref="O3811">_xlfn.IFS(table_netflix[[#This Row],[release_year]]&gt;=2018, "2018 &amp; after", TRUE, "Before 2018")</f>
        <v>Before 2018</v>
      </c>
      <c r="P3811" s="12">
        <f>DATE(table_netflix[[#This Row],[release_year]],1,1)</f>
        <v>42005</v>
      </c>
      <c r="Q3811" s="12">
        <f t="shared" si="59"/>
        <v>42597</v>
      </c>
      <c r="R3811" s="12" t="str">
        <f>TEXT(table_netflix[[#This Row],[date_added_todate]], "mmm")</f>
        <v>Aug</v>
      </c>
      <c r="S3811" t="s">
        <v>19448</v>
      </c>
    </row>
    <row r="3812" spans="1:19" x14ac:dyDescent="0.3">
      <c r="A3812" t="s">
        <v>19449</v>
      </c>
      <c r="B3812" t="s">
        <v>15</v>
      </c>
      <c r="C3812" t="s">
        <v>19450</v>
      </c>
      <c r="D3812" t="s">
        <v>19451</v>
      </c>
      <c r="E3812" t="s">
        <v>19452</v>
      </c>
      <c r="F3812" t="s">
        <v>523</v>
      </c>
      <c r="G3812" s="14" t="s">
        <v>16124</v>
      </c>
      <c r="H3812">
        <v>2016</v>
      </c>
      <c r="I3812" t="s">
        <v>27</v>
      </c>
      <c r="J3812" t="s">
        <v>46</v>
      </c>
      <c r="K3812">
        <f>IFERROR(VALUE(LEFT(table_netflix[[#This Row],[duration (in min)]], LEN(table_netflix[[#This Row],[duration (in min)]])-4)),0)</f>
        <v>91</v>
      </c>
      <c r="L3812" t="s">
        <v>53</v>
      </c>
      <c r="M3812" t="s">
        <v>54</v>
      </c>
      <c r="N3812" t="s">
        <v>55</v>
      </c>
      <c r="O3812" t="str" cm="1">
        <f t="array" ref="O3812">_xlfn.IFS(table_netflix[[#This Row],[release_year]]&gt;=2018, "2018 &amp; after", TRUE, "Before 2018")</f>
        <v>Before 2018</v>
      </c>
      <c r="P3812" s="12">
        <f>DATE(table_netflix[[#This Row],[release_year]],1,1)</f>
        <v>42370</v>
      </c>
      <c r="Q3812" s="12">
        <f t="shared" si="59"/>
        <v>42948</v>
      </c>
      <c r="R3812" s="12" t="str">
        <f>TEXT(table_netflix[[#This Row],[date_added_todate]], "mmm")</f>
        <v>Aug</v>
      </c>
      <c r="S3812" t="s">
        <v>19453</v>
      </c>
    </row>
    <row r="3813" spans="1:19" x14ac:dyDescent="0.3">
      <c r="A3813" t="s">
        <v>19454</v>
      </c>
      <c r="B3813" t="s">
        <v>15</v>
      </c>
      <c r="C3813" t="s">
        <v>19455</v>
      </c>
      <c r="D3813" t="s">
        <v>19456</v>
      </c>
      <c r="E3813" t="s">
        <v>19457</v>
      </c>
      <c r="F3813" t="s">
        <v>18</v>
      </c>
      <c r="G3813" s="14" t="s">
        <v>19458</v>
      </c>
      <c r="H3813">
        <v>2019</v>
      </c>
      <c r="I3813" t="s">
        <v>27</v>
      </c>
      <c r="J3813" t="s">
        <v>21</v>
      </c>
      <c r="K3813">
        <f>IFERROR(VALUE(LEFT(table_netflix[[#This Row],[duration (in min)]], LEN(table_netflix[[#This Row],[duration (in min)]])-4)),0)</f>
        <v>90</v>
      </c>
      <c r="L3813" t="s">
        <v>2398</v>
      </c>
      <c r="M3813" t="s">
        <v>142</v>
      </c>
      <c r="O3813" t="str" cm="1">
        <f t="array" ref="O3813">_xlfn.IFS(table_netflix[[#This Row],[release_year]]&gt;=2018, "2018 &amp; after", TRUE, "Before 2018")</f>
        <v>2018 &amp; after</v>
      </c>
      <c r="P3813" s="12">
        <f>DATE(table_netflix[[#This Row],[release_year]],1,1)</f>
        <v>43466</v>
      </c>
      <c r="Q3813" s="12">
        <f t="shared" si="59"/>
        <v>43624</v>
      </c>
      <c r="R3813" s="12" t="str">
        <f>TEXT(table_netflix[[#This Row],[date_added_todate]], "mmm")</f>
        <v>Jun</v>
      </c>
      <c r="S3813" t="s">
        <v>19459</v>
      </c>
    </row>
    <row r="3814" spans="1:19" x14ac:dyDescent="0.3">
      <c r="A3814" t="s">
        <v>19460</v>
      </c>
      <c r="B3814" t="s">
        <v>15</v>
      </c>
      <c r="C3814" t="s">
        <v>19461</v>
      </c>
      <c r="D3814" t="s">
        <v>19462</v>
      </c>
      <c r="E3814" t="s">
        <v>19463</v>
      </c>
      <c r="F3814" t="s">
        <v>18</v>
      </c>
      <c r="G3814" s="14" t="s">
        <v>15022</v>
      </c>
      <c r="H3814">
        <v>2004</v>
      </c>
      <c r="I3814" t="s">
        <v>45</v>
      </c>
      <c r="J3814" t="s">
        <v>218</v>
      </c>
      <c r="K3814">
        <f>IFERROR(VALUE(LEFT(table_netflix[[#This Row],[duration (in min)]], LEN(table_netflix[[#This Row],[duration (in min)]])-4)),0)</f>
        <v>100</v>
      </c>
      <c r="L3814" t="s">
        <v>47</v>
      </c>
      <c r="M3814" t="s">
        <v>72</v>
      </c>
      <c r="O3814" t="str" cm="1">
        <f t="array" ref="O3814">_xlfn.IFS(table_netflix[[#This Row],[release_year]]&gt;=2018, "2018 &amp; after", TRUE, "Before 2018")</f>
        <v>Before 2018</v>
      </c>
      <c r="P3814" s="12">
        <f>DATE(table_netflix[[#This Row],[release_year]],1,1)</f>
        <v>37987</v>
      </c>
      <c r="Q3814" s="12">
        <f t="shared" si="59"/>
        <v>43165</v>
      </c>
      <c r="R3814" s="12" t="str">
        <f>TEXT(table_netflix[[#This Row],[date_added_todate]], "mmm")</f>
        <v>Mar</v>
      </c>
      <c r="S3814" t="s">
        <v>19464</v>
      </c>
    </row>
    <row r="3815" spans="1:19" x14ac:dyDescent="0.3">
      <c r="A3815" t="s">
        <v>19465</v>
      </c>
      <c r="B3815" t="s">
        <v>15</v>
      </c>
      <c r="C3815" t="s">
        <v>19466</v>
      </c>
      <c r="D3815" t="s">
        <v>19462</v>
      </c>
      <c r="E3815" t="s">
        <v>19467</v>
      </c>
      <c r="F3815" t="s">
        <v>18</v>
      </c>
      <c r="G3815" s="14" t="s">
        <v>13505</v>
      </c>
      <c r="H3815">
        <v>1978</v>
      </c>
      <c r="I3815" t="s">
        <v>264</v>
      </c>
      <c r="J3815" t="s">
        <v>2183</v>
      </c>
      <c r="K3815">
        <f>IFERROR(VALUE(LEFT(table_netflix[[#This Row],[duration (in min)]], LEN(table_netflix[[#This Row],[duration (in min)]])-4)),0)</f>
        <v>25</v>
      </c>
      <c r="L3815" t="s">
        <v>47</v>
      </c>
      <c r="O3815" t="str" cm="1">
        <f t="array" ref="O3815">_xlfn.IFS(table_netflix[[#This Row],[release_year]]&gt;=2018, "2018 &amp; after", TRUE, "Before 2018")</f>
        <v>Before 2018</v>
      </c>
      <c r="P3815" s="12">
        <f>DATE(table_netflix[[#This Row],[release_year]],1,1)</f>
        <v>28491</v>
      </c>
      <c r="Q3815" s="12">
        <f t="shared" si="59"/>
        <v>43376</v>
      </c>
      <c r="R3815" s="12" t="str">
        <f>TEXT(table_netflix[[#This Row],[date_added_todate]], "mmm")</f>
        <v>Oct</v>
      </c>
      <c r="S3815" t="s">
        <v>19468</v>
      </c>
    </row>
    <row r="3816" spans="1:19" x14ac:dyDescent="0.3">
      <c r="A3816" t="s">
        <v>19469</v>
      </c>
      <c r="B3816" t="s">
        <v>15</v>
      </c>
      <c r="C3816" t="s">
        <v>19470</v>
      </c>
      <c r="D3816" t="s">
        <v>2687</v>
      </c>
      <c r="E3816" t="s">
        <v>19471</v>
      </c>
      <c r="F3816" t="s">
        <v>95</v>
      </c>
      <c r="G3816" s="14" t="s">
        <v>16888</v>
      </c>
      <c r="H3816">
        <v>2012</v>
      </c>
      <c r="I3816" t="s">
        <v>62</v>
      </c>
      <c r="J3816" t="s">
        <v>203</v>
      </c>
      <c r="K3816">
        <f>IFERROR(VALUE(LEFT(table_netflix[[#This Row],[duration (in min)]], LEN(table_netflix[[#This Row],[duration (in min)]])-4)),0)</f>
        <v>99</v>
      </c>
      <c r="L3816" t="s">
        <v>71</v>
      </c>
      <c r="M3816" t="s">
        <v>55</v>
      </c>
      <c r="N3816" t="s">
        <v>266</v>
      </c>
      <c r="O3816" t="str" cm="1">
        <f t="array" ref="O3816">_xlfn.IFS(table_netflix[[#This Row],[release_year]]&gt;=2018, "2018 &amp; after", TRUE, "Before 2018")</f>
        <v>Before 2018</v>
      </c>
      <c r="P3816" s="12">
        <f>DATE(table_netflix[[#This Row],[release_year]],1,1)</f>
        <v>40909</v>
      </c>
      <c r="Q3816" s="12">
        <f t="shared" si="59"/>
        <v>42804</v>
      </c>
      <c r="R3816" s="12" t="str">
        <f>TEXT(table_netflix[[#This Row],[date_added_todate]], "mmm")</f>
        <v>Mar</v>
      </c>
      <c r="S3816" t="s">
        <v>19472</v>
      </c>
    </row>
    <row r="3817" spans="1:19" x14ac:dyDescent="0.3">
      <c r="A3817" t="s">
        <v>19473</v>
      </c>
      <c r="B3817" t="s">
        <v>15</v>
      </c>
      <c r="C3817" t="s">
        <v>19474</v>
      </c>
      <c r="D3817" t="s">
        <v>19475</v>
      </c>
      <c r="E3817" t="s">
        <v>19476</v>
      </c>
      <c r="F3817" t="s">
        <v>18</v>
      </c>
      <c r="G3817" s="14" t="s">
        <v>16394</v>
      </c>
      <c r="H3817">
        <v>2017</v>
      </c>
      <c r="I3817" t="s">
        <v>84</v>
      </c>
      <c r="J3817" t="s">
        <v>70</v>
      </c>
      <c r="K3817">
        <f>IFERROR(VALUE(LEFT(table_netflix[[#This Row],[duration (in min)]], LEN(table_netflix[[#This Row],[duration (in min)]])-4)),0)</f>
        <v>104</v>
      </c>
      <c r="L3817" t="s">
        <v>22</v>
      </c>
      <c r="O3817" t="str" cm="1">
        <f t="array" ref="O3817">_xlfn.IFS(table_netflix[[#This Row],[release_year]]&gt;=2018, "2018 &amp; after", TRUE, "Before 2018")</f>
        <v>Before 2018</v>
      </c>
      <c r="P3817" s="12">
        <f>DATE(table_netflix[[#This Row],[release_year]],1,1)</f>
        <v>42736</v>
      </c>
      <c r="Q3817" s="12">
        <f t="shared" si="59"/>
        <v>42887</v>
      </c>
      <c r="R3817" s="12" t="str">
        <f>TEXT(table_netflix[[#This Row],[date_added_todate]], "mmm")</f>
        <v>Jun</v>
      </c>
      <c r="S3817" t="s">
        <v>19477</v>
      </c>
    </row>
    <row r="3818" spans="1:19" x14ac:dyDescent="0.3">
      <c r="A3818" t="s">
        <v>19478</v>
      </c>
      <c r="B3818" t="s">
        <v>15</v>
      </c>
      <c r="C3818" t="s">
        <v>19479</v>
      </c>
      <c r="D3818" t="s">
        <v>19480</v>
      </c>
      <c r="E3818" t="s">
        <v>19481</v>
      </c>
      <c r="F3818" t="s">
        <v>39</v>
      </c>
      <c r="G3818" s="14" t="s">
        <v>10960</v>
      </c>
      <c r="H3818">
        <v>2005</v>
      </c>
      <c r="I3818" t="s">
        <v>84</v>
      </c>
      <c r="J3818" t="s">
        <v>2665</v>
      </c>
      <c r="K3818">
        <f>IFERROR(VALUE(LEFT(table_netflix[[#This Row],[duration (in min)]], LEN(table_netflix[[#This Row],[duration (in min)]])-4)),0)</f>
        <v>149</v>
      </c>
      <c r="L3818" t="s">
        <v>53</v>
      </c>
      <c r="M3818" t="s">
        <v>55</v>
      </c>
      <c r="N3818" t="s">
        <v>107</v>
      </c>
      <c r="O3818" t="str" cm="1">
        <f t="array" ref="O3818">_xlfn.IFS(table_netflix[[#This Row],[release_year]]&gt;=2018, "2018 &amp; after", TRUE, "Before 2018")</f>
        <v>Before 2018</v>
      </c>
      <c r="P3818" s="12">
        <f>DATE(table_netflix[[#This Row],[release_year]],1,1)</f>
        <v>38353</v>
      </c>
      <c r="Q3818" s="12">
        <f t="shared" si="59"/>
        <v>43667</v>
      </c>
      <c r="R3818" s="12" t="str">
        <f>TEXT(table_netflix[[#This Row],[date_added_todate]], "mmm")</f>
        <v>Jul</v>
      </c>
      <c r="S3818" t="s">
        <v>19482</v>
      </c>
    </row>
    <row r="3819" spans="1:19" x14ac:dyDescent="0.3">
      <c r="A3819" t="s">
        <v>19483</v>
      </c>
      <c r="B3819" t="s">
        <v>15</v>
      </c>
      <c r="C3819" t="s">
        <v>19484</v>
      </c>
      <c r="D3819" t="s">
        <v>6298</v>
      </c>
      <c r="E3819" t="s">
        <v>19485</v>
      </c>
      <c r="F3819" t="s">
        <v>1328</v>
      </c>
      <c r="G3819" s="14" t="s">
        <v>11158</v>
      </c>
      <c r="H3819">
        <v>2010</v>
      </c>
      <c r="I3819" t="s">
        <v>62</v>
      </c>
      <c r="J3819" t="s">
        <v>626</v>
      </c>
      <c r="K3819">
        <f>IFERROR(VALUE(LEFT(table_netflix[[#This Row],[duration (in min)]], LEN(table_netflix[[#This Row],[duration (in min)]])-4)),0)</f>
        <v>112</v>
      </c>
      <c r="L3819" t="s">
        <v>71</v>
      </c>
      <c r="M3819" t="s">
        <v>55</v>
      </c>
      <c r="N3819" t="s">
        <v>107</v>
      </c>
      <c r="O3819" t="str" cm="1">
        <f t="array" ref="O3819">_xlfn.IFS(table_netflix[[#This Row],[release_year]]&gt;=2018, "2018 &amp; after", TRUE, "Before 2018")</f>
        <v>Before 2018</v>
      </c>
      <c r="P3819" s="12">
        <f>DATE(table_netflix[[#This Row],[release_year]],1,1)</f>
        <v>40179</v>
      </c>
      <c r="Q3819" s="12">
        <f t="shared" si="59"/>
        <v>43636</v>
      </c>
      <c r="R3819" s="12" t="str">
        <f>TEXT(table_netflix[[#This Row],[date_added_todate]], "mmm")</f>
        <v>Jun</v>
      </c>
      <c r="S3819" t="s">
        <v>19486</v>
      </c>
    </row>
    <row r="3820" spans="1:19" x14ac:dyDescent="0.3">
      <c r="A3820" t="s">
        <v>19487</v>
      </c>
      <c r="B3820" t="s">
        <v>15</v>
      </c>
      <c r="C3820" t="s">
        <v>19488</v>
      </c>
      <c r="D3820" t="s">
        <v>19489</v>
      </c>
      <c r="E3820" t="s">
        <v>19490</v>
      </c>
      <c r="F3820" t="s">
        <v>18</v>
      </c>
      <c r="G3820" s="14" t="s">
        <v>16752</v>
      </c>
      <c r="H3820">
        <v>2013</v>
      </c>
      <c r="I3820" t="s">
        <v>62</v>
      </c>
      <c r="J3820" t="s">
        <v>174</v>
      </c>
      <c r="K3820">
        <f>IFERROR(VALUE(LEFT(table_netflix[[#This Row],[duration (in min)]], LEN(table_netflix[[#This Row],[duration (in min)]])-4)),0)</f>
        <v>98</v>
      </c>
      <c r="L3820" t="s">
        <v>22</v>
      </c>
      <c r="M3820" t="s">
        <v>55</v>
      </c>
      <c r="N3820" t="s">
        <v>266</v>
      </c>
      <c r="O3820" t="str" cm="1">
        <f t="array" ref="O3820">_xlfn.IFS(table_netflix[[#This Row],[release_year]]&gt;=2018, "2018 &amp; after", TRUE, "Before 2018")</f>
        <v>Before 2018</v>
      </c>
      <c r="P3820" s="12">
        <f>DATE(table_netflix[[#This Row],[release_year]],1,1)</f>
        <v>41275</v>
      </c>
      <c r="Q3820" s="12">
        <f t="shared" si="59"/>
        <v>42826</v>
      </c>
      <c r="R3820" s="12" t="str">
        <f>TEXT(table_netflix[[#This Row],[date_added_todate]], "mmm")</f>
        <v>Apr</v>
      </c>
      <c r="S3820" t="s">
        <v>19491</v>
      </c>
    </row>
    <row r="3821" spans="1:19" x14ac:dyDescent="0.3">
      <c r="A3821" t="s">
        <v>19492</v>
      </c>
      <c r="B3821" t="s">
        <v>15</v>
      </c>
      <c r="C3821" t="s">
        <v>19493</v>
      </c>
      <c r="D3821" t="s">
        <v>19494</v>
      </c>
      <c r="E3821" t="s">
        <v>19495</v>
      </c>
      <c r="F3821" t="s">
        <v>39</v>
      </c>
      <c r="G3821" s="14" t="s">
        <v>14045</v>
      </c>
      <c r="H3821">
        <v>2018</v>
      </c>
      <c r="I3821" t="s">
        <v>62</v>
      </c>
      <c r="J3821" t="s">
        <v>444</v>
      </c>
      <c r="K3821">
        <f>IFERROR(VALUE(LEFT(table_netflix[[#This Row],[duration (in min)]], LEN(table_netflix[[#This Row],[duration (in min)]])-4)),0)</f>
        <v>120</v>
      </c>
      <c r="L3821" t="s">
        <v>53</v>
      </c>
      <c r="M3821" t="s">
        <v>54</v>
      </c>
      <c r="N3821" t="s">
        <v>55</v>
      </c>
      <c r="O3821" t="str" cm="1">
        <f t="array" ref="O3821">_xlfn.IFS(table_netflix[[#This Row],[release_year]]&gt;=2018, "2018 &amp; after", TRUE, "Before 2018")</f>
        <v>2018 &amp; after</v>
      </c>
      <c r="P3821" s="12">
        <f>DATE(table_netflix[[#This Row],[release_year]],1,1)</f>
        <v>43101</v>
      </c>
      <c r="Q3821" s="12">
        <f t="shared" si="59"/>
        <v>43322</v>
      </c>
      <c r="R3821" s="12" t="str">
        <f>TEXT(table_netflix[[#This Row],[date_added_todate]], "mmm")</f>
        <v>Aug</v>
      </c>
      <c r="S3821" t="s">
        <v>19496</v>
      </c>
    </row>
    <row r="3822" spans="1:19" x14ac:dyDescent="0.3">
      <c r="A3822" t="s">
        <v>19497</v>
      </c>
      <c r="B3822" t="s">
        <v>15</v>
      </c>
      <c r="C3822" t="s">
        <v>19498</v>
      </c>
      <c r="D3822" t="s">
        <v>13166</v>
      </c>
      <c r="E3822" t="s">
        <v>19499</v>
      </c>
      <c r="F3822" t="s">
        <v>39</v>
      </c>
      <c r="G3822" s="14" t="s">
        <v>9392</v>
      </c>
      <c r="H3822">
        <v>2006</v>
      </c>
      <c r="I3822" t="s">
        <v>62</v>
      </c>
      <c r="J3822" t="s">
        <v>3490</v>
      </c>
      <c r="K3822">
        <f>IFERROR(VALUE(LEFT(table_netflix[[#This Row],[duration (in min)]], LEN(table_netflix[[#This Row],[duration (in min)]])-4)),0)</f>
        <v>151</v>
      </c>
      <c r="L3822" t="s">
        <v>71</v>
      </c>
      <c r="M3822" t="s">
        <v>55</v>
      </c>
      <c r="N3822" t="s">
        <v>107</v>
      </c>
      <c r="O3822" t="str" cm="1">
        <f t="array" ref="O3822">_xlfn.IFS(table_netflix[[#This Row],[release_year]]&gt;=2018, "2018 &amp; after", TRUE, "Before 2018")</f>
        <v>Before 2018</v>
      </c>
      <c r="P3822" s="12">
        <f>DATE(table_netflix[[#This Row],[release_year]],1,1)</f>
        <v>38718</v>
      </c>
      <c r="Q3822" s="12">
        <f t="shared" si="59"/>
        <v>43830</v>
      </c>
      <c r="R3822" s="12" t="str">
        <f>TEXT(table_netflix[[#This Row],[date_added_todate]], "mmm")</f>
        <v>Dec</v>
      </c>
      <c r="S3822" t="s">
        <v>19500</v>
      </c>
    </row>
    <row r="3823" spans="1:19" x14ac:dyDescent="0.3">
      <c r="A3823" t="s">
        <v>19501</v>
      </c>
      <c r="B3823" t="s">
        <v>15</v>
      </c>
      <c r="C3823" t="s">
        <v>19502</v>
      </c>
      <c r="D3823" t="s">
        <v>13166</v>
      </c>
      <c r="E3823" t="s">
        <v>19503</v>
      </c>
      <c r="F3823" t="s">
        <v>39</v>
      </c>
      <c r="G3823" s="14" t="s">
        <v>18638</v>
      </c>
      <c r="H3823">
        <v>2007</v>
      </c>
      <c r="I3823" t="s">
        <v>62</v>
      </c>
      <c r="J3823" t="s">
        <v>1060</v>
      </c>
      <c r="K3823">
        <f>IFERROR(VALUE(LEFT(table_netflix[[#This Row],[duration (in min)]], LEN(table_netflix[[#This Row],[duration (in min)]])-4)),0)</f>
        <v>148</v>
      </c>
      <c r="L3823" t="s">
        <v>53</v>
      </c>
      <c r="M3823" t="s">
        <v>55</v>
      </c>
      <c r="N3823" t="s">
        <v>142</v>
      </c>
      <c r="O3823" t="str" cm="1">
        <f t="array" ref="O3823">_xlfn.IFS(table_netflix[[#This Row],[release_year]]&gt;=2018, "2018 &amp; after", TRUE, "Before 2018")</f>
        <v>Before 2018</v>
      </c>
      <c r="P3823" s="12">
        <f>DATE(table_netflix[[#This Row],[release_year]],1,1)</f>
        <v>39083</v>
      </c>
      <c r="Q3823" s="12">
        <f t="shared" si="59"/>
        <v>43030</v>
      </c>
      <c r="R3823" s="12" t="str">
        <f>TEXT(table_netflix[[#This Row],[date_added_todate]], "mmm")</f>
        <v>Oct</v>
      </c>
      <c r="S3823" t="s">
        <v>19504</v>
      </c>
    </row>
    <row r="3824" spans="1:19" x14ac:dyDescent="0.3">
      <c r="A3824" t="s">
        <v>19505</v>
      </c>
      <c r="B3824" t="s">
        <v>15</v>
      </c>
      <c r="C3824" t="s">
        <v>19506</v>
      </c>
      <c r="D3824" t="s">
        <v>1196</v>
      </c>
      <c r="E3824" t="s">
        <v>19507</v>
      </c>
      <c r="F3824" t="s">
        <v>39</v>
      </c>
      <c r="G3824" s="14" t="s">
        <v>9392</v>
      </c>
      <c r="H3824">
        <v>2003</v>
      </c>
      <c r="I3824" t="s">
        <v>27</v>
      </c>
      <c r="J3824" t="s">
        <v>366</v>
      </c>
      <c r="K3824">
        <f>IFERROR(VALUE(LEFT(table_netflix[[#This Row],[duration (in min)]], LEN(table_netflix[[#This Row],[duration (in min)]])-4)),0)</f>
        <v>114</v>
      </c>
      <c r="L3824" t="s">
        <v>126</v>
      </c>
      <c r="M3824" t="s">
        <v>55</v>
      </c>
      <c r="N3824" t="s">
        <v>142</v>
      </c>
      <c r="O3824" t="str" cm="1">
        <f t="array" ref="O3824">_xlfn.IFS(table_netflix[[#This Row],[release_year]]&gt;=2018, "2018 &amp; after", TRUE, "Before 2018")</f>
        <v>Before 2018</v>
      </c>
      <c r="P3824" s="12">
        <f>DATE(table_netflix[[#This Row],[release_year]],1,1)</f>
        <v>37622</v>
      </c>
      <c r="Q3824" s="12">
        <f t="shared" si="59"/>
        <v>43830</v>
      </c>
      <c r="R3824" s="12" t="str">
        <f>TEXT(table_netflix[[#This Row],[date_added_todate]], "mmm")</f>
        <v>Dec</v>
      </c>
      <c r="S3824" t="s">
        <v>19508</v>
      </c>
    </row>
    <row r="3825" spans="1:19" x14ac:dyDescent="0.3">
      <c r="A3825" t="s">
        <v>19509</v>
      </c>
      <c r="B3825" t="s">
        <v>15</v>
      </c>
      <c r="C3825" t="s">
        <v>19510</v>
      </c>
      <c r="D3825" t="s">
        <v>19511</v>
      </c>
      <c r="E3825" t="s">
        <v>19512</v>
      </c>
      <c r="F3825" t="s">
        <v>39</v>
      </c>
      <c r="G3825" s="14" t="s">
        <v>15506</v>
      </c>
      <c r="H3825">
        <v>2017</v>
      </c>
      <c r="I3825" t="s">
        <v>62</v>
      </c>
      <c r="J3825" t="s">
        <v>1221</v>
      </c>
      <c r="K3825">
        <f>IFERROR(VALUE(LEFT(table_netflix[[#This Row],[duration (in min)]], LEN(table_netflix[[#This Row],[duration (in min)]])-4)),0)</f>
        <v>123</v>
      </c>
      <c r="L3825" t="s">
        <v>53</v>
      </c>
      <c r="M3825" t="s">
        <v>54</v>
      </c>
      <c r="N3825" t="s">
        <v>55</v>
      </c>
      <c r="O3825" t="str" cm="1">
        <f t="array" ref="O3825">_xlfn.IFS(table_netflix[[#This Row],[release_year]]&gt;=2018, "2018 &amp; after", TRUE, "Before 2018")</f>
        <v>Before 2018</v>
      </c>
      <c r="P3825" s="12">
        <f>DATE(table_netflix[[#This Row],[release_year]],1,1)</f>
        <v>42736</v>
      </c>
      <c r="Q3825" s="12">
        <f t="shared" si="59"/>
        <v>43070</v>
      </c>
      <c r="R3825" s="12" t="str">
        <f>TEXT(table_netflix[[#This Row],[date_added_todate]], "mmm")</f>
        <v>Dec</v>
      </c>
      <c r="S3825" t="s">
        <v>19513</v>
      </c>
    </row>
    <row r="3826" spans="1:19" x14ac:dyDescent="0.3">
      <c r="A3826" t="s">
        <v>19515</v>
      </c>
      <c r="B3826" t="s">
        <v>15</v>
      </c>
      <c r="C3826" t="s">
        <v>19516</v>
      </c>
      <c r="D3826" t="s">
        <v>19517</v>
      </c>
      <c r="E3826" t="s">
        <v>19518</v>
      </c>
      <c r="F3826" t="s">
        <v>18</v>
      </c>
      <c r="G3826" s="14" t="s">
        <v>15117</v>
      </c>
      <c r="H3826">
        <v>2017</v>
      </c>
      <c r="I3826" t="s">
        <v>27</v>
      </c>
      <c r="J3826" t="s">
        <v>293</v>
      </c>
      <c r="K3826">
        <f>IFERROR(VALUE(LEFT(table_netflix[[#This Row],[duration (in min)]], LEN(table_netflix[[#This Row],[duration (in min)]])-4)),0)</f>
        <v>87</v>
      </c>
      <c r="L3826" t="s">
        <v>71</v>
      </c>
      <c r="O3826" t="str" cm="1">
        <f t="array" ref="O3826">_xlfn.IFS(table_netflix[[#This Row],[release_year]]&gt;=2018, "2018 &amp; after", TRUE, "Before 2018")</f>
        <v>Before 2018</v>
      </c>
      <c r="P3826" s="12">
        <f>DATE(table_netflix[[#This Row],[release_year]],1,1)</f>
        <v>42736</v>
      </c>
      <c r="Q3826" s="12">
        <f t="shared" si="59"/>
        <v>43159</v>
      </c>
      <c r="R3826" s="12" t="str">
        <f>TEXT(table_netflix[[#This Row],[date_added_todate]], "mmm")</f>
        <v>Feb</v>
      </c>
      <c r="S3826" t="s">
        <v>19519</v>
      </c>
    </row>
    <row r="3827" spans="1:19" x14ac:dyDescent="0.3">
      <c r="A3827" t="s">
        <v>19520</v>
      </c>
      <c r="B3827" t="s">
        <v>15</v>
      </c>
      <c r="C3827" t="s">
        <v>19521</v>
      </c>
      <c r="D3827" t="s">
        <v>115</v>
      </c>
      <c r="E3827" t="s">
        <v>19522</v>
      </c>
      <c r="F3827" t="s">
        <v>18</v>
      </c>
      <c r="G3827" s="14" t="s">
        <v>5652</v>
      </c>
      <c r="H3827">
        <v>1999</v>
      </c>
      <c r="I3827" t="s">
        <v>20</v>
      </c>
      <c r="J3827" t="s">
        <v>232</v>
      </c>
      <c r="K3827">
        <f>IFERROR(VALUE(LEFT(table_netflix[[#This Row],[duration (in min)]], LEN(table_netflix[[#This Row],[duration (in min)]])-4)),0)</f>
        <v>93</v>
      </c>
      <c r="L3827" t="s">
        <v>71</v>
      </c>
      <c r="O3827" t="str" cm="1">
        <f t="array" ref="O3827">_xlfn.IFS(table_netflix[[#This Row],[release_year]]&gt;=2018, "2018 &amp; after", TRUE, "Before 2018")</f>
        <v>Before 2018</v>
      </c>
      <c r="P3827" s="12">
        <f>DATE(table_netflix[[#This Row],[release_year]],1,1)</f>
        <v>36161</v>
      </c>
      <c r="Q3827" s="12">
        <f t="shared" si="59"/>
        <v>44105</v>
      </c>
      <c r="R3827" s="12" t="str">
        <f>TEXT(table_netflix[[#This Row],[date_added_todate]], "mmm")</f>
        <v>Oct</v>
      </c>
      <c r="S3827" t="s">
        <v>19523</v>
      </c>
    </row>
    <row r="3828" spans="1:19" x14ac:dyDescent="0.3">
      <c r="A3828" t="s">
        <v>19524</v>
      </c>
      <c r="B3828" t="s">
        <v>15</v>
      </c>
      <c r="C3828" t="s">
        <v>19525</v>
      </c>
      <c r="D3828" t="s">
        <v>5797</v>
      </c>
      <c r="E3828" t="s">
        <v>19526</v>
      </c>
      <c r="F3828" t="s">
        <v>18</v>
      </c>
      <c r="G3828" s="14" t="s">
        <v>9252</v>
      </c>
      <c r="H3828">
        <v>2002</v>
      </c>
      <c r="I3828" t="s">
        <v>45</v>
      </c>
      <c r="J3828" t="s">
        <v>213</v>
      </c>
      <c r="K3828">
        <f>IFERROR(VALUE(LEFT(table_netflix[[#This Row],[duration (in min)]], LEN(table_netflix[[#This Row],[duration (in min)]])-4)),0)</f>
        <v>88</v>
      </c>
      <c r="L3828" t="s">
        <v>47</v>
      </c>
      <c r="M3828" t="s">
        <v>85</v>
      </c>
      <c r="O3828" t="str" cm="1">
        <f t="array" ref="O3828">_xlfn.IFS(table_netflix[[#This Row],[release_year]]&gt;=2018, "2018 &amp; after", TRUE, "Before 2018")</f>
        <v>Before 2018</v>
      </c>
      <c r="P3828" s="12">
        <f>DATE(table_netflix[[#This Row],[release_year]],1,1)</f>
        <v>37257</v>
      </c>
      <c r="Q3828" s="12">
        <f t="shared" si="59"/>
        <v>43845</v>
      </c>
      <c r="R3828" s="12" t="str">
        <f>TEXT(table_netflix[[#This Row],[date_added_todate]], "mmm")</f>
        <v>Jan</v>
      </c>
      <c r="S3828" t="s">
        <v>19527</v>
      </c>
    </row>
    <row r="3829" spans="1:19" x14ac:dyDescent="0.3">
      <c r="A3829" t="s">
        <v>19528</v>
      </c>
      <c r="B3829" t="s">
        <v>15</v>
      </c>
      <c r="C3829" t="s">
        <v>19529</v>
      </c>
      <c r="D3829" t="s">
        <v>19530</v>
      </c>
      <c r="E3829" t="s">
        <v>19531</v>
      </c>
      <c r="F3829" t="s">
        <v>18</v>
      </c>
      <c r="G3829" s="14" t="s">
        <v>11176</v>
      </c>
      <c r="H3829">
        <v>2018</v>
      </c>
      <c r="I3829" t="s">
        <v>186</v>
      </c>
      <c r="J3829" t="s">
        <v>1474</v>
      </c>
      <c r="K3829">
        <f>IFERROR(VALUE(LEFT(table_netflix[[#This Row],[duration (in min)]], LEN(table_netflix[[#This Row],[duration (in min)]])-4)),0)</f>
        <v>126</v>
      </c>
      <c r="L3829" t="s">
        <v>144</v>
      </c>
      <c r="O3829" t="str" cm="1">
        <f t="array" ref="O3829">_xlfn.IFS(table_netflix[[#This Row],[release_year]]&gt;=2018, "2018 &amp; after", TRUE, "Before 2018")</f>
        <v>2018 &amp; after</v>
      </c>
      <c r="P3829" s="12">
        <f>DATE(table_netflix[[#This Row],[release_year]],1,1)</f>
        <v>43101</v>
      </c>
      <c r="Q3829" s="12">
        <f t="shared" si="59"/>
        <v>43634</v>
      </c>
      <c r="R3829" s="12" t="str">
        <f>TEXT(table_netflix[[#This Row],[date_added_todate]], "mmm")</f>
        <v>Jun</v>
      </c>
      <c r="S3829" t="s">
        <v>19532</v>
      </c>
    </row>
    <row r="3830" spans="1:19" x14ac:dyDescent="0.3">
      <c r="A3830" t="s">
        <v>19533</v>
      </c>
      <c r="B3830" t="s">
        <v>15</v>
      </c>
      <c r="C3830" t="s">
        <v>19534</v>
      </c>
      <c r="D3830" t="s">
        <v>19535</v>
      </c>
      <c r="E3830" t="s">
        <v>19536</v>
      </c>
      <c r="F3830" t="s">
        <v>1907</v>
      </c>
      <c r="G3830" s="14" t="s">
        <v>14855</v>
      </c>
      <c r="H3830">
        <v>2017</v>
      </c>
      <c r="I3830" t="s">
        <v>27</v>
      </c>
      <c r="J3830" t="s">
        <v>21</v>
      </c>
      <c r="K3830">
        <f>IFERROR(VALUE(LEFT(table_netflix[[#This Row],[duration (in min)]], LEN(table_netflix[[#This Row],[duration (in min)]])-4)),0)</f>
        <v>90</v>
      </c>
      <c r="L3830" t="s">
        <v>22</v>
      </c>
      <c r="O3830" t="str" cm="1">
        <f t="array" ref="O3830">_xlfn.IFS(table_netflix[[#This Row],[release_year]]&gt;=2018, "2018 &amp; after", TRUE, "Before 2018")</f>
        <v>Before 2018</v>
      </c>
      <c r="P3830" s="12">
        <f>DATE(table_netflix[[#This Row],[release_year]],1,1)</f>
        <v>42736</v>
      </c>
      <c r="Q3830" s="12">
        <f t="shared" si="59"/>
        <v>43191</v>
      </c>
      <c r="R3830" s="12" t="str">
        <f>TEXT(table_netflix[[#This Row],[date_added_todate]], "mmm")</f>
        <v>Apr</v>
      </c>
      <c r="S3830" t="s">
        <v>19537</v>
      </c>
    </row>
    <row r="3831" spans="1:19" x14ac:dyDescent="0.3">
      <c r="A3831" t="s">
        <v>19538</v>
      </c>
      <c r="B3831" t="s">
        <v>15</v>
      </c>
      <c r="C3831" t="s">
        <v>19539</v>
      </c>
      <c r="D3831" t="s">
        <v>9449</v>
      </c>
      <c r="E3831" t="s">
        <v>19540</v>
      </c>
      <c r="F3831" t="s">
        <v>18</v>
      </c>
      <c r="G3831" s="14" t="s">
        <v>16680</v>
      </c>
      <c r="H3831">
        <v>2017</v>
      </c>
      <c r="I3831" t="s">
        <v>45</v>
      </c>
      <c r="J3831" t="s">
        <v>241</v>
      </c>
      <c r="K3831">
        <f>IFERROR(VALUE(LEFT(table_netflix[[#This Row],[duration (in min)]], LEN(table_netflix[[#This Row],[duration (in min)]])-4)),0)</f>
        <v>95</v>
      </c>
      <c r="L3831" t="s">
        <v>47</v>
      </c>
      <c r="M3831" t="s">
        <v>85</v>
      </c>
      <c r="O3831" t="str" cm="1">
        <f t="array" ref="O3831">_xlfn.IFS(table_netflix[[#This Row],[release_year]]&gt;=2018, "2018 &amp; after", TRUE, "Before 2018")</f>
        <v>Before 2018</v>
      </c>
      <c r="P3831" s="12">
        <f>DATE(table_netflix[[#This Row],[release_year]],1,1)</f>
        <v>42736</v>
      </c>
      <c r="Q3831" s="12">
        <f t="shared" si="59"/>
        <v>42843</v>
      </c>
      <c r="R3831" s="12" t="str">
        <f>TEXT(table_netflix[[#This Row],[date_added_todate]], "mmm")</f>
        <v>Apr</v>
      </c>
      <c r="S3831" t="s">
        <v>19541</v>
      </c>
    </row>
    <row r="3832" spans="1:19" x14ac:dyDescent="0.3">
      <c r="A3832" t="s">
        <v>19542</v>
      </c>
      <c r="B3832" t="s">
        <v>15</v>
      </c>
      <c r="C3832" t="s">
        <v>19543</v>
      </c>
      <c r="D3832" t="s">
        <v>19544</v>
      </c>
      <c r="E3832" t="s">
        <v>19544</v>
      </c>
      <c r="F3832" t="s">
        <v>61</v>
      </c>
      <c r="G3832" s="14" t="s">
        <v>12402</v>
      </c>
      <c r="H3832">
        <v>2002</v>
      </c>
      <c r="I3832" t="s">
        <v>186</v>
      </c>
      <c r="J3832" t="s">
        <v>399</v>
      </c>
      <c r="K3832">
        <f>IFERROR(VALUE(LEFT(table_netflix[[#This Row],[duration (in min)]], LEN(table_netflix[[#This Row],[duration (in min)]])-4)),0)</f>
        <v>108</v>
      </c>
      <c r="L3832" t="s">
        <v>22</v>
      </c>
      <c r="M3832" t="s">
        <v>112</v>
      </c>
      <c r="O3832" t="str" cm="1">
        <f t="array" ref="O3832">_xlfn.IFS(table_netflix[[#This Row],[release_year]]&gt;=2018, "2018 &amp; after", TRUE, "Before 2018")</f>
        <v>Before 2018</v>
      </c>
      <c r="P3832" s="12">
        <f>DATE(table_netflix[[#This Row],[release_year]],1,1)</f>
        <v>37257</v>
      </c>
      <c r="Q3832" s="12">
        <f t="shared" si="59"/>
        <v>43491</v>
      </c>
      <c r="R3832" s="12" t="str">
        <f>TEXT(table_netflix[[#This Row],[date_added_todate]], "mmm")</f>
        <v>Jan</v>
      </c>
      <c r="S3832" t="s">
        <v>19545</v>
      </c>
    </row>
    <row r="3833" spans="1:19" x14ac:dyDescent="0.3">
      <c r="A3833" t="s">
        <v>19546</v>
      </c>
      <c r="B3833" t="s">
        <v>15</v>
      </c>
      <c r="C3833" t="s">
        <v>19547</v>
      </c>
      <c r="D3833" t="s">
        <v>9125</v>
      </c>
      <c r="E3833" t="s">
        <v>10650</v>
      </c>
      <c r="F3833" t="s">
        <v>18</v>
      </c>
      <c r="G3833" s="14" t="s">
        <v>15590</v>
      </c>
      <c r="H3833">
        <v>2010</v>
      </c>
      <c r="I3833" t="s">
        <v>18220</v>
      </c>
      <c r="J3833" t="s">
        <v>1230</v>
      </c>
      <c r="K3833">
        <f>IFERROR(VALUE(LEFT(table_netflix[[#This Row],[duration (in min)]], LEN(table_netflix[[#This Row],[duration (in min)]])-4)),0)</f>
        <v>65</v>
      </c>
      <c r="L3833" t="s">
        <v>852</v>
      </c>
      <c r="O3833" t="str" cm="1">
        <f t="array" ref="O3833">_xlfn.IFS(table_netflix[[#This Row],[release_year]]&gt;=2018, "2018 &amp; after", TRUE, "Before 2018")</f>
        <v>Before 2018</v>
      </c>
      <c r="P3833" s="12">
        <f>DATE(table_netflix[[#This Row],[release_year]],1,1)</f>
        <v>40179</v>
      </c>
      <c r="Q3833" s="12">
        <f t="shared" si="59"/>
        <v>43049</v>
      </c>
      <c r="R3833" s="12" t="str">
        <f>TEXT(table_netflix[[#This Row],[date_added_todate]], "mmm")</f>
        <v>Nov</v>
      </c>
      <c r="S3833" t="s">
        <v>19548</v>
      </c>
    </row>
    <row r="3834" spans="1:19" x14ac:dyDescent="0.3">
      <c r="A3834" t="s">
        <v>19549</v>
      </c>
      <c r="B3834" t="s">
        <v>15</v>
      </c>
      <c r="C3834" t="s">
        <v>19550</v>
      </c>
      <c r="D3834" t="s">
        <v>19551</v>
      </c>
      <c r="E3834" t="s">
        <v>19552</v>
      </c>
      <c r="F3834" t="s">
        <v>61</v>
      </c>
      <c r="G3834" s="14" t="s">
        <v>12321</v>
      </c>
      <c r="H3834">
        <v>2000</v>
      </c>
      <c r="I3834" t="s">
        <v>186</v>
      </c>
      <c r="J3834" t="s">
        <v>141</v>
      </c>
      <c r="K3834">
        <f>IFERROR(VALUE(LEFT(table_netflix[[#This Row],[duration (in min)]], LEN(table_netflix[[#This Row],[duration (in min)]])-4)),0)</f>
        <v>110</v>
      </c>
      <c r="L3834" t="s">
        <v>53</v>
      </c>
      <c r="M3834" t="s">
        <v>54</v>
      </c>
      <c r="N3834" t="s">
        <v>55</v>
      </c>
      <c r="O3834" t="str" cm="1">
        <f t="array" ref="O3834">_xlfn.IFS(table_netflix[[#This Row],[release_year]]&gt;=2018, "2018 &amp; after", TRUE, "Before 2018")</f>
        <v>Before 2018</v>
      </c>
      <c r="P3834" s="12">
        <f>DATE(table_netflix[[#This Row],[release_year]],1,1)</f>
        <v>36526</v>
      </c>
      <c r="Q3834" s="12">
        <f t="shared" si="59"/>
        <v>43497</v>
      </c>
      <c r="R3834" s="12" t="str">
        <f>TEXT(table_netflix[[#This Row],[date_added_todate]], "mmm")</f>
        <v>Feb</v>
      </c>
      <c r="S3834" t="s">
        <v>19553</v>
      </c>
    </row>
    <row r="3835" spans="1:19" x14ac:dyDescent="0.3">
      <c r="A3835" t="s">
        <v>19554</v>
      </c>
      <c r="B3835" t="s">
        <v>15</v>
      </c>
      <c r="C3835" t="s">
        <v>19555</v>
      </c>
      <c r="D3835" t="s">
        <v>19556</v>
      </c>
      <c r="E3835" t="s">
        <v>19557</v>
      </c>
      <c r="F3835" t="s">
        <v>18</v>
      </c>
      <c r="G3835" s="14" t="s">
        <v>12078</v>
      </c>
      <c r="H3835">
        <v>2018</v>
      </c>
      <c r="I3835" t="s">
        <v>84</v>
      </c>
      <c r="J3835" t="s">
        <v>1234</v>
      </c>
      <c r="K3835">
        <f>IFERROR(VALUE(LEFT(table_netflix[[#This Row],[duration (in min)]], LEN(table_netflix[[#This Row],[duration (in min)]])-4)),0)</f>
        <v>66</v>
      </c>
      <c r="L3835" t="s">
        <v>22</v>
      </c>
      <c r="M3835" t="s">
        <v>589</v>
      </c>
      <c r="O3835" t="str" cm="1">
        <f t="array" ref="O3835">_xlfn.IFS(table_netflix[[#This Row],[release_year]]&gt;=2018, "2018 &amp; after", TRUE, "Before 2018")</f>
        <v>2018 &amp; after</v>
      </c>
      <c r="P3835" s="12">
        <f>DATE(table_netflix[[#This Row],[release_year]],1,1)</f>
        <v>43101</v>
      </c>
      <c r="Q3835" s="12">
        <f t="shared" si="59"/>
        <v>43524</v>
      </c>
      <c r="R3835" s="12" t="str">
        <f>TEXT(table_netflix[[#This Row],[date_added_todate]], "mmm")</f>
        <v>Feb</v>
      </c>
      <c r="S3835" t="s">
        <v>19558</v>
      </c>
    </row>
    <row r="3836" spans="1:19" x14ac:dyDescent="0.3">
      <c r="A3836" t="s">
        <v>19559</v>
      </c>
      <c r="B3836" t="s">
        <v>15</v>
      </c>
      <c r="C3836" t="s">
        <v>19560</v>
      </c>
      <c r="D3836" t="s">
        <v>19561</v>
      </c>
      <c r="E3836" t="s">
        <v>19562</v>
      </c>
      <c r="F3836" t="s">
        <v>39</v>
      </c>
      <c r="G3836" s="14" t="s">
        <v>14972</v>
      </c>
      <c r="H3836">
        <v>2017</v>
      </c>
      <c r="I3836" t="s">
        <v>27</v>
      </c>
      <c r="J3836" t="s">
        <v>81</v>
      </c>
      <c r="K3836">
        <f>IFERROR(VALUE(LEFT(table_netflix[[#This Row],[duration (in min)]], LEN(table_netflix[[#This Row],[duration (in min)]])-4)),0)</f>
        <v>127</v>
      </c>
      <c r="L3836" t="s">
        <v>53</v>
      </c>
      <c r="M3836" t="s">
        <v>55</v>
      </c>
      <c r="O3836" t="str" cm="1">
        <f t="array" ref="O3836">_xlfn.IFS(table_netflix[[#This Row],[release_year]]&gt;=2018, "2018 &amp; after", TRUE, "Before 2018")</f>
        <v>Before 2018</v>
      </c>
      <c r="P3836" s="12">
        <f>DATE(table_netflix[[#This Row],[release_year]],1,1)</f>
        <v>42736</v>
      </c>
      <c r="Q3836" s="12">
        <f t="shared" si="59"/>
        <v>43174</v>
      </c>
      <c r="R3836" s="12" t="str">
        <f>TEXT(table_netflix[[#This Row],[date_added_todate]], "mmm")</f>
        <v>Mar</v>
      </c>
      <c r="S3836" t="s">
        <v>19563</v>
      </c>
    </row>
    <row r="3837" spans="1:19" x14ac:dyDescent="0.3">
      <c r="A3837" t="s">
        <v>19564</v>
      </c>
      <c r="B3837" t="s">
        <v>15</v>
      </c>
      <c r="C3837" t="s">
        <v>19565</v>
      </c>
      <c r="D3837" t="s">
        <v>19566</v>
      </c>
      <c r="E3837" t="s">
        <v>19567</v>
      </c>
      <c r="F3837" t="s">
        <v>39</v>
      </c>
      <c r="G3837" s="14" t="s">
        <v>14043</v>
      </c>
      <c r="H3837">
        <v>2015</v>
      </c>
      <c r="I3837" t="s">
        <v>62</v>
      </c>
      <c r="J3837" t="s">
        <v>1311</v>
      </c>
      <c r="K3837">
        <f>IFERROR(VALUE(LEFT(table_netflix[[#This Row],[duration (in min)]], LEN(table_netflix[[#This Row],[duration (in min)]])-4)),0)</f>
        <v>131</v>
      </c>
      <c r="L3837" t="s">
        <v>53</v>
      </c>
      <c r="M3837" t="s">
        <v>55</v>
      </c>
      <c r="N3837" t="s">
        <v>600</v>
      </c>
      <c r="O3837" t="str" cm="1">
        <f t="array" ref="O3837">_xlfn.IFS(table_netflix[[#This Row],[release_year]]&gt;=2018, "2018 &amp; after", TRUE, "Before 2018")</f>
        <v>Before 2018</v>
      </c>
      <c r="P3837" s="12">
        <f>DATE(table_netflix[[#This Row],[release_year]],1,1)</f>
        <v>42005</v>
      </c>
      <c r="Q3837" s="12">
        <f t="shared" si="59"/>
        <v>43327</v>
      </c>
      <c r="R3837" s="12" t="str">
        <f>TEXT(table_netflix[[#This Row],[date_added_todate]], "mmm")</f>
        <v>Aug</v>
      </c>
      <c r="S3837" t="s">
        <v>19568</v>
      </c>
    </row>
    <row r="3838" spans="1:19" x14ac:dyDescent="0.3">
      <c r="A3838" t="s">
        <v>19569</v>
      </c>
      <c r="B3838" t="s">
        <v>15</v>
      </c>
      <c r="C3838" t="s">
        <v>19570</v>
      </c>
      <c r="D3838" t="s">
        <v>19571</v>
      </c>
      <c r="E3838" t="s">
        <v>19572</v>
      </c>
      <c r="F3838" t="s">
        <v>523</v>
      </c>
      <c r="G3838" s="14" t="s">
        <v>19573</v>
      </c>
      <c r="H3838">
        <v>2018</v>
      </c>
      <c r="I3838" t="s">
        <v>27</v>
      </c>
      <c r="J3838" t="s">
        <v>213</v>
      </c>
      <c r="K3838">
        <f>IFERROR(VALUE(LEFT(table_netflix[[#This Row],[duration (in min)]], LEN(table_netflix[[#This Row],[duration (in min)]])-4)),0)</f>
        <v>88</v>
      </c>
      <c r="L3838" t="s">
        <v>71</v>
      </c>
      <c r="M3838" t="s">
        <v>54</v>
      </c>
      <c r="N3838" t="s">
        <v>55</v>
      </c>
      <c r="O3838" t="str" cm="1">
        <f t="array" ref="O3838">_xlfn.IFS(table_netflix[[#This Row],[release_year]]&gt;=2018, "2018 &amp; after", TRUE, "Before 2018")</f>
        <v>2018 &amp; after</v>
      </c>
      <c r="P3838" s="12">
        <f>DATE(table_netflix[[#This Row],[release_year]],1,1)</f>
        <v>43101</v>
      </c>
      <c r="Q3838" s="12">
        <f t="shared" si="59"/>
        <v>43279</v>
      </c>
      <c r="R3838" s="12" t="str">
        <f>TEXT(table_netflix[[#This Row],[date_added_todate]], "mmm")</f>
        <v>Jun</v>
      </c>
      <c r="S3838" t="s">
        <v>19574</v>
      </c>
    </row>
    <row r="3839" spans="1:19" x14ac:dyDescent="0.3">
      <c r="A3839" t="s">
        <v>19575</v>
      </c>
      <c r="B3839" t="s">
        <v>15</v>
      </c>
      <c r="C3839" t="s">
        <v>19576</v>
      </c>
      <c r="D3839" t="s">
        <v>19577</v>
      </c>
      <c r="E3839" t="s">
        <v>19578</v>
      </c>
      <c r="F3839" t="s">
        <v>18</v>
      </c>
      <c r="G3839" s="14" t="s">
        <v>19212</v>
      </c>
      <c r="H3839">
        <v>2017</v>
      </c>
      <c r="I3839" t="s">
        <v>186</v>
      </c>
      <c r="J3839" t="s">
        <v>125</v>
      </c>
      <c r="K3839">
        <f>IFERROR(VALUE(LEFT(table_netflix[[#This Row],[duration (in min)]], LEN(table_netflix[[#This Row],[duration (in min)]])-4)),0)</f>
        <v>97</v>
      </c>
      <c r="L3839" t="s">
        <v>71</v>
      </c>
      <c r="M3839" t="s">
        <v>72</v>
      </c>
      <c r="N3839" t="s">
        <v>54</v>
      </c>
      <c r="O3839" t="str" cm="1">
        <f t="array" ref="O3839">_xlfn.IFS(table_netflix[[#This Row],[release_year]]&gt;=2018, "2018 &amp; after", TRUE, "Before 2018")</f>
        <v>Before 2018</v>
      </c>
      <c r="P3839" s="12">
        <f>DATE(table_netflix[[#This Row],[release_year]],1,1)</f>
        <v>42736</v>
      </c>
      <c r="Q3839" s="12">
        <f t="shared" si="59"/>
        <v>43170</v>
      </c>
      <c r="R3839" s="12" t="str">
        <f>TEXT(table_netflix[[#This Row],[date_added_todate]], "mmm")</f>
        <v>Mar</v>
      </c>
      <c r="S3839" t="s">
        <v>19579</v>
      </c>
    </row>
    <row r="3840" spans="1:19" x14ac:dyDescent="0.3">
      <c r="A3840" t="s">
        <v>19580</v>
      </c>
      <c r="B3840" t="s">
        <v>15</v>
      </c>
      <c r="C3840" t="s">
        <v>19581</v>
      </c>
      <c r="D3840" t="s">
        <v>19582</v>
      </c>
      <c r="E3840" t="s">
        <v>19583</v>
      </c>
      <c r="F3840" t="s">
        <v>1532</v>
      </c>
      <c r="G3840" s="14" t="s">
        <v>19584</v>
      </c>
      <c r="H3840">
        <v>2016</v>
      </c>
      <c r="I3840" t="s">
        <v>62</v>
      </c>
      <c r="J3840" t="s">
        <v>167</v>
      </c>
      <c r="K3840">
        <f>IFERROR(VALUE(LEFT(table_netflix[[#This Row],[duration (in min)]], LEN(table_netflix[[#This Row],[duration (in min)]])-4)),0)</f>
        <v>116</v>
      </c>
      <c r="L3840" t="s">
        <v>144</v>
      </c>
      <c r="M3840" t="s">
        <v>85</v>
      </c>
      <c r="N3840" t="s">
        <v>55</v>
      </c>
      <c r="O3840" t="str" cm="1">
        <f t="array" ref="O3840">_xlfn.IFS(table_netflix[[#This Row],[release_year]]&gt;=2018, "2018 &amp; after", TRUE, "Before 2018")</f>
        <v>Before 2018</v>
      </c>
      <c r="P3840" s="12">
        <f>DATE(table_netflix[[#This Row],[release_year]],1,1)</f>
        <v>42370</v>
      </c>
      <c r="Q3840" s="12">
        <f t="shared" si="59"/>
        <v>42980</v>
      </c>
      <c r="R3840" s="12" t="str">
        <f>TEXT(table_netflix[[#This Row],[date_added_todate]], "mmm")</f>
        <v>Sep</v>
      </c>
      <c r="S3840" t="s">
        <v>19585</v>
      </c>
    </row>
    <row r="3841" spans="1:19" x14ac:dyDescent="0.3">
      <c r="A3841" t="s">
        <v>19586</v>
      </c>
      <c r="B3841" t="s">
        <v>24</v>
      </c>
      <c r="C3841" t="s">
        <v>19587</v>
      </c>
      <c r="D3841" t="s">
        <v>19588</v>
      </c>
      <c r="E3841" t="s">
        <v>19589</v>
      </c>
      <c r="F3841" t="s">
        <v>301</v>
      </c>
      <c r="G3841" s="14" t="s">
        <v>11779</v>
      </c>
      <c r="H3841">
        <v>2018</v>
      </c>
      <c r="I3841" t="s">
        <v>27</v>
      </c>
      <c r="J3841" t="s">
        <v>33</v>
      </c>
      <c r="K3841">
        <f>IFERROR(VALUE(LEFT(table_netflix[[#This Row],[duration (in min)]], LEN(table_netflix[[#This Row],[duration (in min)]])-4)),0)</f>
        <v>0</v>
      </c>
      <c r="L3841" t="s">
        <v>34</v>
      </c>
      <c r="M3841" t="s">
        <v>35</v>
      </c>
      <c r="N3841" t="s">
        <v>30</v>
      </c>
      <c r="O3841" t="str" cm="1">
        <f t="array" ref="O3841">_xlfn.IFS(table_netflix[[#This Row],[release_year]]&gt;=2018, "2018 &amp; after", TRUE, "Before 2018")</f>
        <v>2018 &amp; after</v>
      </c>
      <c r="P3841" s="12">
        <f>DATE(table_netflix[[#This Row],[release_year]],1,1)</f>
        <v>43101</v>
      </c>
      <c r="Q3841" s="12">
        <f t="shared" si="59"/>
        <v>43553</v>
      </c>
      <c r="R3841" s="12" t="str">
        <f>TEXT(table_netflix[[#This Row],[date_added_todate]], "mmm")</f>
        <v>Mar</v>
      </c>
      <c r="S3841" t="s">
        <v>19590</v>
      </c>
    </row>
    <row r="3842" spans="1:19" x14ac:dyDescent="0.3">
      <c r="A3842" t="s">
        <v>19591</v>
      </c>
      <c r="B3842" t="s">
        <v>15</v>
      </c>
      <c r="C3842" t="s">
        <v>19592</v>
      </c>
      <c r="D3842" t="s">
        <v>19593</v>
      </c>
      <c r="E3842" t="s">
        <v>19594</v>
      </c>
      <c r="F3842" t="s">
        <v>39</v>
      </c>
      <c r="G3842" s="14" t="s">
        <v>6739</v>
      </c>
      <c r="H3842">
        <v>2012</v>
      </c>
      <c r="I3842" t="s">
        <v>62</v>
      </c>
      <c r="J3842" t="s">
        <v>330</v>
      </c>
      <c r="K3842">
        <f>IFERROR(VALUE(LEFT(table_netflix[[#This Row],[duration (in min)]], LEN(table_netflix[[#This Row],[duration (in min)]])-4)),0)</f>
        <v>117</v>
      </c>
      <c r="L3842" t="s">
        <v>71</v>
      </c>
      <c r="M3842" t="s">
        <v>72</v>
      </c>
      <c r="N3842" t="s">
        <v>55</v>
      </c>
      <c r="O3842" t="str" cm="1">
        <f t="array" ref="O3842">_xlfn.IFS(table_netflix[[#This Row],[release_year]]&gt;=2018, "2018 &amp; after", TRUE, "Before 2018")</f>
        <v>Before 2018</v>
      </c>
      <c r="P3842" s="12">
        <f>DATE(table_netflix[[#This Row],[release_year]],1,1)</f>
        <v>40909</v>
      </c>
      <c r="Q3842" s="12">
        <f t="shared" ref="Q3842:Q3905" si="60">IF(G3842&lt;&gt;"", DATE(RIGHT(G3842,4), MONTH(1 &amp; LEFT(G3842,FIND(" ",G3842)-1)), MID(G3842, FIND(" ", G3842)+1, FIND(",", G3842)-FIND(" ", G3842)-1)), "")</f>
        <v>44017</v>
      </c>
      <c r="R3842" s="12" t="str">
        <f>TEXT(table_netflix[[#This Row],[date_added_todate]], "mmm")</f>
        <v>Jul</v>
      </c>
      <c r="S3842" t="s">
        <v>19595</v>
      </c>
    </row>
    <row r="3843" spans="1:19" x14ac:dyDescent="0.3">
      <c r="A3843" t="s">
        <v>19596</v>
      </c>
      <c r="B3843" t="s">
        <v>15</v>
      </c>
      <c r="C3843" t="s">
        <v>19597</v>
      </c>
      <c r="D3843" t="s">
        <v>19598</v>
      </c>
      <c r="E3843" t="s">
        <v>19599</v>
      </c>
      <c r="F3843" t="s">
        <v>18</v>
      </c>
      <c r="G3843" s="14" t="s">
        <v>11023</v>
      </c>
      <c r="H3843">
        <v>2019</v>
      </c>
      <c r="I3843" t="s">
        <v>27</v>
      </c>
      <c r="J3843" t="s">
        <v>2955</v>
      </c>
      <c r="K3843">
        <f>IFERROR(VALUE(LEFT(table_netflix[[#This Row],[duration (in min)]], LEN(table_netflix[[#This Row],[duration (in min)]])-4)),0)</f>
        <v>79</v>
      </c>
      <c r="L3843" t="s">
        <v>53</v>
      </c>
      <c r="O3843" t="str" cm="1">
        <f t="array" ref="O3843">_xlfn.IFS(table_netflix[[#This Row],[release_year]]&gt;=2018, "2018 &amp; after", TRUE, "Before 2018")</f>
        <v>2018 &amp; after</v>
      </c>
      <c r="P3843" s="12">
        <f>DATE(table_netflix[[#This Row],[release_year]],1,1)</f>
        <v>43466</v>
      </c>
      <c r="Q3843" s="12">
        <f t="shared" si="60"/>
        <v>43658</v>
      </c>
      <c r="R3843" s="12" t="str">
        <f>TEXT(table_netflix[[#This Row],[date_added_todate]], "mmm")</f>
        <v>Jul</v>
      </c>
      <c r="S3843" t="s">
        <v>19600</v>
      </c>
    </row>
    <row r="3844" spans="1:19" x14ac:dyDescent="0.3">
      <c r="A3844" t="s">
        <v>19601</v>
      </c>
      <c r="B3844" t="s">
        <v>15</v>
      </c>
      <c r="C3844" t="s">
        <v>19602</v>
      </c>
      <c r="D3844" t="s">
        <v>404</v>
      </c>
      <c r="E3844" t="s">
        <v>19603</v>
      </c>
      <c r="F3844" t="s">
        <v>18</v>
      </c>
      <c r="G3844" s="14" t="s">
        <v>12556</v>
      </c>
      <c r="H3844">
        <v>2001</v>
      </c>
      <c r="I3844" t="s">
        <v>186</v>
      </c>
      <c r="J3844" t="s">
        <v>8085</v>
      </c>
      <c r="K3844">
        <f>IFERROR(VALUE(LEFT(table_netflix[[#This Row],[duration (in min)]], LEN(table_netflix[[#This Row],[duration (in min)]])-4)),0)</f>
        <v>144</v>
      </c>
      <c r="L3844" t="s">
        <v>144</v>
      </c>
      <c r="M3844" t="s">
        <v>72</v>
      </c>
      <c r="O3844" t="str" cm="1">
        <f t="array" ref="O3844">_xlfn.IFS(table_netflix[[#This Row],[release_year]]&gt;=2018, "2018 &amp; after", TRUE, "Before 2018")</f>
        <v>Before 2018</v>
      </c>
      <c r="P3844" s="12">
        <f>DATE(table_netflix[[#This Row],[release_year]],1,1)</f>
        <v>36892</v>
      </c>
      <c r="Q3844" s="12">
        <f t="shared" si="60"/>
        <v>43466</v>
      </c>
      <c r="R3844" s="12" t="str">
        <f>TEXT(table_netflix[[#This Row],[date_added_todate]], "mmm")</f>
        <v>Jan</v>
      </c>
      <c r="S3844" t="s">
        <v>19604</v>
      </c>
    </row>
    <row r="3845" spans="1:19" x14ac:dyDescent="0.3">
      <c r="A3845" t="s">
        <v>19605</v>
      </c>
      <c r="B3845" t="s">
        <v>15</v>
      </c>
      <c r="C3845" t="s">
        <v>19606</v>
      </c>
      <c r="D3845" t="s">
        <v>15353</v>
      </c>
      <c r="F3845" t="s">
        <v>301</v>
      </c>
      <c r="G3845" s="14" t="s">
        <v>17740</v>
      </c>
      <c r="H3845">
        <v>2015</v>
      </c>
      <c r="I3845" t="s">
        <v>84</v>
      </c>
      <c r="J3845" t="s">
        <v>2955</v>
      </c>
      <c r="K3845">
        <f>IFERROR(VALUE(LEFT(table_netflix[[#This Row],[duration (in min)]], LEN(table_netflix[[#This Row],[duration (in min)]])-4)),0)</f>
        <v>79</v>
      </c>
      <c r="L3845" t="s">
        <v>22</v>
      </c>
      <c r="M3845" t="s">
        <v>55</v>
      </c>
      <c r="O3845" t="str" cm="1">
        <f t="array" ref="O3845">_xlfn.IFS(table_netflix[[#This Row],[release_year]]&gt;=2018, "2018 &amp; after", TRUE, "Before 2018")</f>
        <v>Before 2018</v>
      </c>
      <c r="P3845" s="12">
        <f>DATE(table_netflix[[#This Row],[release_year]],1,1)</f>
        <v>42005</v>
      </c>
      <c r="Q3845" s="12">
        <f t="shared" si="60"/>
        <v>42522</v>
      </c>
      <c r="R3845" s="12" t="str">
        <f>TEXT(table_netflix[[#This Row],[date_added_todate]], "mmm")</f>
        <v>Jun</v>
      </c>
      <c r="S3845" t="s">
        <v>19607</v>
      </c>
    </row>
    <row r="3846" spans="1:19" x14ac:dyDescent="0.3">
      <c r="A3846" t="s">
        <v>19608</v>
      </c>
      <c r="B3846" t="s">
        <v>15</v>
      </c>
      <c r="C3846" t="s">
        <v>19609</v>
      </c>
      <c r="D3846" t="s">
        <v>5014</v>
      </c>
      <c r="E3846" t="s">
        <v>19610</v>
      </c>
      <c r="F3846" t="s">
        <v>18</v>
      </c>
      <c r="G3846" s="14" t="s">
        <v>19611</v>
      </c>
      <c r="H3846">
        <v>2018</v>
      </c>
      <c r="I3846" t="s">
        <v>20</v>
      </c>
      <c r="J3846" t="s">
        <v>682</v>
      </c>
      <c r="K3846">
        <f>IFERROR(VALUE(LEFT(table_netflix[[#This Row],[duration (in min)]], LEN(table_netflix[[#This Row],[duration (in min)]])-4)),0)</f>
        <v>135</v>
      </c>
      <c r="L3846" t="s">
        <v>144</v>
      </c>
      <c r="M3846" t="s">
        <v>127</v>
      </c>
      <c r="O3846" t="str" cm="1">
        <f t="array" ref="O3846">_xlfn.IFS(table_netflix[[#This Row],[release_year]]&gt;=2018, "2018 &amp; after", TRUE, "Before 2018")</f>
        <v>2018 &amp; after</v>
      </c>
      <c r="P3846" s="12">
        <f>DATE(table_netflix[[#This Row],[release_year]],1,1)</f>
        <v>43101</v>
      </c>
      <c r="Q3846" s="12">
        <f t="shared" si="60"/>
        <v>43347</v>
      </c>
      <c r="R3846" s="12" t="str">
        <f>TEXT(table_netflix[[#This Row],[date_added_todate]], "mmm")</f>
        <v>Sep</v>
      </c>
      <c r="S3846" t="s">
        <v>19612</v>
      </c>
    </row>
    <row r="3847" spans="1:19" x14ac:dyDescent="0.3">
      <c r="A3847" t="s">
        <v>19613</v>
      </c>
      <c r="B3847" t="s">
        <v>15</v>
      </c>
      <c r="C3847" t="s">
        <v>19614</v>
      </c>
      <c r="D3847" t="s">
        <v>19615</v>
      </c>
      <c r="E3847" t="s">
        <v>19616</v>
      </c>
      <c r="F3847" t="s">
        <v>18</v>
      </c>
      <c r="G3847" s="14" t="s">
        <v>19617</v>
      </c>
      <c r="H3847">
        <v>2017</v>
      </c>
      <c r="I3847" t="s">
        <v>27</v>
      </c>
      <c r="J3847" t="s">
        <v>213</v>
      </c>
      <c r="K3847">
        <f>IFERROR(VALUE(LEFT(table_netflix[[#This Row],[duration (in min)]], LEN(table_netflix[[#This Row],[duration (in min)]])-4)),0)</f>
        <v>88</v>
      </c>
      <c r="L3847" t="s">
        <v>144</v>
      </c>
      <c r="O3847" t="str" cm="1">
        <f t="array" ref="O3847">_xlfn.IFS(table_netflix[[#This Row],[release_year]]&gt;=2018, "2018 &amp; after", TRUE, "Before 2018")</f>
        <v>Before 2018</v>
      </c>
      <c r="P3847" s="12">
        <f>DATE(table_netflix[[#This Row],[release_year]],1,1)</f>
        <v>42736</v>
      </c>
      <c r="Q3847" s="12">
        <f t="shared" si="60"/>
        <v>42956</v>
      </c>
      <c r="R3847" s="12" t="str">
        <f>TEXT(table_netflix[[#This Row],[date_added_todate]], "mmm")</f>
        <v>Aug</v>
      </c>
      <c r="S3847" t="s">
        <v>19618</v>
      </c>
    </row>
    <row r="3848" spans="1:19" x14ac:dyDescent="0.3">
      <c r="A3848" t="s">
        <v>19619</v>
      </c>
      <c r="B3848" t="s">
        <v>15</v>
      </c>
      <c r="C3848" t="s">
        <v>19620</v>
      </c>
      <c r="D3848" t="s">
        <v>10233</v>
      </c>
      <c r="E3848" t="s">
        <v>19621</v>
      </c>
      <c r="F3848" t="s">
        <v>18</v>
      </c>
      <c r="G3848" s="14" t="s">
        <v>9910</v>
      </c>
      <c r="H3848">
        <v>2007</v>
      </c>
      <c r="I3848" t="s">
        <v>186</v>
      </c>
      <c r="J3848" t="s">
        <v>167</v>
      </c>
      <c r="K3848">
        <f>IFERROR(VALUE(LEFT(table_netflix[[#This Row],[duration (in min)]], LEN(table_netflix[[#This Row],[duration (in min)]])-4)),0)</f>
        <v>116</v>
      </c>
      <c r="L3848" t="s">
        <v>53</v>
      </c>
      <c r="M3848" t="s">
        <v>54</v>
      </c>
      <c r="O3848" t="str" cm="1">
        <f t="array" ref="O3848">_xlfn.IFS(table_netflix[[#This Row],[release_year]]&gt;=2018, "2018 &amp; after", TRUE, "Before 2018")</f>
        <v>Before 2018</v>
      </c>
      <c r="P3848" s="12">
        <f>DATE(table_netflix[[#This Row],[release_year]],1,1)</f>
        <v>39083</v>
      </c>
      <c r="Q3848" s="12">
        <f t="shared" si="60"/>
        <v>43789</v>
      </c>
      <c r="R3848" s="12" t="str">
        <f>TEXT(table_netflix[[#This Row],[date_added_todate]], "mmm")</f>
        <v>Nov</v>
      </c>
      <c r="S3848" t="s">
        <v>19622</v>
      </c>
    </row>
    <row r="3849" spans="1:19" x14ac:dyDescent="0.3">
      <c r="A3849" t="s">
        <v>19623</v>
      </c>
      <c r="B3849" t="s">
        <v>15</v>
      </c>
      <c r="C3849" t="s">
        <v>19624</v>
      </c>
      <c r="D3849" t="s">
        <v>19625</v>
      </c>
      <c r="E3849" t="s">
        <v>19626</v>
      </c>
      <c r="F3849" t="s">
        <v>451</v>
      </c>
      <c r="G3849" s="14" t="s">
        <v>16232</v>
      </c>
      <c r="H3849">
        <v>2017</v>
      </c>
      <c r="I3849" t="s">
        <v>27</v>
      </c>
      <c r="J3849" t="s">
        <v>46</v>
      </c>
      <c r="K3849">
        <f>IFERROR(VALUE(LEFT(table_netflix[[#This Row],[duration (in min)]], LEN(table_netflix[[#This Row],[duration (in min)]])-4)),0)</f>
        <v>91</v>
      </c>
      <c r="L3849" t="s">
        <v>53</v>
      </c>
      <c r="M3849" t="s">
        <v>55</v>
      </c>
      <c r="N3849" t="s">
        <v>142</v>
      </c>
      <c r="O3849" t="str" cm="1">
        <f t="array" ref="O3849">_xlfn.IFS(table_netflix[[#This Row],[release_year]]&gt;=2018, "2018 &amp; after", TRUE, "Before 2018")</f>
        <v>Before 2018</v>
      </c>
      <c r="P3849" s="12">
        <f>DATE(table_netflix[[#This Row],[release_year]],1,1)</f>
        <v>42736</v>
      </c>
      <c r="Q3849" s="12">
        <f t="shared" si="60"/>
        <v>42917</v>
      </c>
      <c r="R3849" s="12" t="str">
        <f>TEXT(table_netflix[[#This Row],[date_added_todate]], "mmm")</f>
        <v>Jul</v>
      </c>
      <c r="S3849" t="s">
        <v>19627</v>
      </c>
    </row>
    <row r="3850" spans="1:19" x14ac:dyDescent="0.3">
      <c r="A3850" t="s">
        <v>19628</v>
      </c>
      <c r="B3850" t="s">
        <v>15</v>
      </c>
      <c r="C3850" t="s">
        <v>19629</v>
      </c>
      <c r="D3850" t="s">
        <v>19630</v>
      </c>
      <c r="F3850" t="s">
        <v>18</v>
      </c>
      <c r="G3850" s="14" t="s">
        <v>7818</v>
      </c>
      <c r="H3850">
        <v>2013</v>
      </c>
      <c r="I3850" t="s">
        <v>20</v>
      </c>
      <c r="J3850" t="s">
        <v>262</v>
      </c>
      <c r="K3850">
        <f>IFERROR(VALUE(LEFT(table_netflix[[#This Row],[duration (in min)]], LEN(table_netflix[[#This Row],[duration (in min)]])-4)),0)</f>
        <v>83</v>
      </c>
      <c r="L3850" t="s">
        <v>22</v>
      </c>
      <c r="O3850" t="str" cm="1">
        <f t="array" ref="O3850">_xlfn.IFS(table_netflix[[#This Row],[release_year]]&gt;=2018, "2018 &amp; after", TRUE, "Before 2018")</f>
        <v>Before 2018</v>
      </c>
      <c r="P3850" s="12">
        <f>DATE(table_netflix[[#This Row],[release_year]],1,1)</f>
        <v>41275</v>
      </c>
      <c r="Q3850" s="12">
        <f t="shared" si="60"/>
        <v>43952</v>
      </c>
      <c r="R3850" s="12" t="str">
        <f>TEXT(table_netflix[[#This Row],[date_added_todate]], "mmm")</f>
        <v>May</v>
      </c>
      <c r="S3850" t="s">
        <v>19631</v>
      </c>
    </row>
    <row r="3851" spans="1:19" x14ac:dyDescent="0.3">
      <c r="A3851" t="s">
        <v>19632</v>
      </c>
      <c r="B3851" t="s">
        <v>15</v>
      </c>
      <c r="C3851" t="s">
        <v>19633</v>
      </c>
      <c r="D3851" t="s">
        <v>19634</v>
      </c>
      <c r="E3851" t="s">
        <v>19635</v>
      </c>
      <c r="F3851" t="s">
        <v>18</v>
      </c>
      <c r="G3851" s="14" t="s">
        <v>15436</v>
      </c>
      <c r="H3851">
        <v>2015</v>
      </c>
      <c r="I3851" t="s">
        <v>20</v>
      </c>
      <c r="J3851" t="s">
        <v>21</v>
      </c>
      <c r="K3851">
        <f>IFERROR(VALUE(LEFT(table_netflix[[#This Row],[duration (in min)]], LEN(table_netflix[[#This Row],[duration (in min)]])-4)),0)</f>
        <v>90</v>
      </c>
      <c r="L3851" t="s">
        <v>93</v>
      </c>
      <c r="O3851" t="str" cm="1">
        <f t="array" ref="O3851">_xlfn.IFS(table_netflix[[#This Row],[release_year]]&gt;=2018, "2018 &amp; after", TRUE, "Before 2018")</f>
        <v>Before 2018</v>
      </c>
      <c r="P3851" s="12">
        <f>DATE(table_netflix[[#This Row],[release_year]],1,1)</f>
        <v>42005</v>
      </c>
      <c r="Q3851" s="12">
        <f t="shared" si="60"/>
        <v>43084</v>
      </c>
      <c r="R3851" s="12" t="str">
        <f>TEXT(table_netflix[[#This Row],[date_added_todate]], "mmm")</f>
        <v>Dec</v>
      </c>
      <c r="S3851" t="s">
        <v>19636</v>
      </c>
    </row>
    <row r="3852" spans="1:19" x14ac:dyDescent="0.3">
      <c r="A3852" t="s">
        <v>19637</v>
      </c>
      <c r="B3852" t="s">
        <v>15</v>
      </c>
      <c r="C3852" t="s">
        <v>19638</v>
      </c>
      <c r="D3852" t="s">
        <v>19639</v>
      </c>
      <c r="E3852" t="s">
        <v>19640</v>
      </c>
      <c r="F3852" t="s">
        <v>18</v>
      </c>
      <c r="G3852" s="14" t="s">
        <v>19641</v>
      </c>
      <c r="H3852">
        <v>2018</v>
      </c>
      <c r="I3852" t="s">
        <v>186</v>
      </c>
      <c r="J3852" t="s">
        <v>644</v>
      </c>
      <c r="K3852">
        <f>IFERROR(VALUE(LEFT(table_netflix[[#This Row],[duration (in min)]], LEN(table_netflix[[#This Row],[duration (in min)]])-4)),0)</f>
        <v>129</v>
      </c>
      <c r="L3852" t="s">
        <v>53</v>
      </c>
      <c r="M3852" t="s">
        <v>54</v>
      </c>
      <c r="N3852" t="s">
        <v>112</v>
      </c>
      <c r="O3852" t="str" cm="1">
        <f t="array" ref="O3852">_xlfn.IFS(table_netflix[[#This Row],[release_year]]&gt;=2018, "2018 &amp; after", TRUE, "Before 2018")</f>
        <v>2018 &amp; after</v>
      </c>
      <c r="P3852" s="12">
        <f>DATE(table_netflix[[#This Row],[release_year]],1,1)</f>
        <v>43101</v>
      </c>
      <c r="Q3852" s="12">
        <f t="shared" si="60"/>
        <v>44073</v>
      </c>
      <c r="R3852" s="12" t="str">
        <f>TEXT(table_netflix[[#This Row],[date_added_todate]], "mmm")</f>
        <v>Aug</v>
      </c>
      <c r="S3852" t="s">
        <v>19642</v>
      </c>
    </row>
    <row r="3853" spans="1:19" x14ac:dyDescent="0.3">
      <c r="A3853" t="s">
        <v>19643</v>
      </c>
      <c r="B3853" t="s">
        <v>15</v>
      </c>
      <c r="C3853" t="s">
        <v>19644</v>
      </c>
      <c r="D3853" t="s">
        <v>19645</v>
      </c>
      <c r="E3853" t="s">
        <v>19646</v>
      </c>
      <c r="F3853" t="s">
        <v>18</v>
      </c>
      <c r="G3853" s="14" t="s">
        <v>8183</v>
      </c>
      <c r="H3853">
        <v>2016</v>
      </c>
      <c r="I3853" t="s">
        <v>186</v>
      </c>
      <c r="J3853" t="s">
        <v>444</v>
      </c>
      <c r="K3853">
        <f>IFERROR(VALUE(LEFT(table_netflix[[#This Row],[duration (in min)]], LEN(table_netflix[[#This Row],[duration (in min)]])-4)),0)</f>
        <v>120</v>
      </c>
      <c r="L3853" t="s">
        <v>53</v>
      </c>
      <c r="M3853" t="s">
        <v>266</v>
      </c>
      <c r="O3853" t="str" cm="1">
        <f t="array" ref="O3853">_xlfn.IFS(table_netflix[[#This Row],[release_year]]&gt;=2018, "2018 &amp; after", TRUE, "Before 2018")</f>
        <v>Before 2018</v>
      </c>
      <c r="P3853" s="12">
        <f>DATE(table_netflix[[#This Row],[release_year]],1,1)</f>
        <v>42370</v>
      </c>
      <c r="Q3853" s="12">
        <f t="shared" si="60"/>
        <v>43932</v>
      </c>
      <c r="R3853" s="12" t="str">
        <f>TEXT(table_netflix[[#This Row],[date_added_todate]], "mmm")</f>
        <v>Apr</v>
      </c>
      <c r="S3853" t="s">
        <v>19647</v>
      </c>
    </row>
    <row r="3854" spans="1:19" x14ac:dyDescent="0.3">
      <c r="A3854" t="s">
        <v>19648</v>
      </c>
      <c r="B3854" t="s">
        <v>15</v>
      </c>
      <c r="C3854" t="s">
        <v>19649</v>
      </c>
      <c r="D3854" t="s">
        <v>19650</v>
      </c>
      <c r="E3854" t="s">
        <v>19651</v>
      </c>
      <c r="F3854" t="s">
        <v>109</v>
      </c>
      <c r="G3854" s="14" t="s">
        <v>19652</v>
      </c>
      <c r="H3854">
        <v>2015</v>
      </c>
      <c r="I3854" t="s">
        <v>45</v>
      </c>
      <c r="J3854" t="s">
        <v>46</v>
      </c>
      <c r="K3854">
        <f>IFERROR(VALUE(LEFT(table_netflix[[#This Row],[duration (in min)]], LEN(table_netflix[[#This Row],[duration (in min)]])-4)),0)</f>
        <v>91</v>
      </c>
      <c r="L3854" t="s">
        <v>47</v>
      </c>
      <c r="O3854" t="str" cm="1">
        <f t="array" ref="O3854">_xlfn.IFS(table_netflix[[#This Row],[release_year]]&gt;=2018, "2018 &amp; after", TRUE, "Before 2018")</f>
        <v>Before 2018</v>
      </c>
      <c r="P3854" s="12">
        <f>DATE(table_netflix[[#This Row],[release_year]],1,1)</f>
        <v>42005</v>
      </c>
      <c r="Q3854" s="12">
        <f t="shared" si="60"/>
        <v>42774</v>
      </c>
      <c r="R3854" s="12" t="str">
        <f>TEXT(table_netflix[[#This Row],[date_added_todate]], "mmm")</f>
        <v>Feb</v>
      </c>
      <c r="S3854" t="s">
        <v>19653</v>
      </c>
    </row>
    <row r="3855" spans="1:19" x14ac:dyDescent="0.3">
      <c r="A3855" t="s">
        <v>19654</v>
      </c>
      <c r="B3855" t="s">
        <v>15</v>
      </c>
      <c r="C3855" t="s">
        <v>19655</v>
      </c>
      <c r="D3855" t="s">
        <v>19656</v>
      </c>
      <c r="E3855" t="s">
        <v>19657</v>
      </c>
      <c r="F3855" t="s">
        <v>307</v>
      </c>
      <c r="G3855" s="14" t="s">
        <v>15252</v>
      </c>
      <c r="H3855">
        <v>2017</v>
      </c>
      <c r="I3855" t="s">
        <v>27</v>
      </c>
      <c r="J3855" t="s">
        <v>246</v>
      </c>
      <c r="K3855">
        <f>IFERROR(VALUE(LEFT(table_netflix[[#This Row],[duration (in min)]], LEN(table_netflix[[#This Row],[duration (in min)]])-4)),0)</f>
        <v>85</v>
      </c>
      <c r="L3855" t="s">
        <v>71</v>
      </c>
      <c r="M3855" t="s">
        <v>54</v>
      </c>
      <c r="N3855" t="s">
        <v>55</v>
      </c>
      <c r="O3855" t="str" cm="1">
        <f t="array" ref="O3855">_xlfn.IFS(table_netflix[[#This Row],[release_year]]&gt;=2018, "2018 &amp; after", TRUE, "Before 2018")</f>
        <v>Before 2018</v>
      </c>
      <c r="P3855" s="12">
        <f>DATE(table_netflix[[#This Row],[release_year]],1,1)</f>
        <v>42736</v>
      </c>
      <c r="Q3855" s="12">
        <f t="shared" si="60"/>
        <v>43124</v>
      </c>
      <c r="R3855" s="12" t="str">
        <f>TEXT(table_netflix[[#This Row],[date_added_todate]], "mmm")</f>
        <v>Jan</v>
      </c>
      <c r="S3855" t="s">
        <v>19658</v>
      </c>
    </row>
    <row r="3856" spans="1:19" x14ac:dyDescent="0.3">
      <c r="A3856" t="s">
        <v>19659</v>
      </c>
      <c r="B3856" t="s">
        <v>15</v>
      </c>
      <c r="C3856" t="s">
        <v>19660</v>
      </c>
      <c r="D3856" t="s">
        <v>19661</v>
      </c>
      <c r="E3856" t="s">
        <v>19662</v>
      </c>
      <c r="F3856" t="s">
        <v>307</v>
      </c>
      <c r="G3856" s="14" t="s">
        <v>8484</v>
      </c>
      <c r="H3856">
        <v>2016</v>
      </c>
      <c r="I3856" t="s">
        <v>186</v>
      </c>
      <c r="J3856" t="s">
        <v>213</v>
      </c>
      <c r="K3856">
        <f>IFERROR(VALUE(LEFT(table_netflix[[#This Row],[duration (in min)]], LEN(table_netflix[[#This Row],[duration (in min)]])-4)),0)</f>
        <v>88</v>
      </c>
      <c r="L3856" t="s">
        <v>144</v>
      </c>
      <c r="M3856" t="s">
        <v>55</v>
      </c>
      <c r="O3856" t="str" cm="1">
        <f t="array" ref="O3856">_xlfn.IFS(table_netflix[[#This Row],[release_year]]&gt;=2018, "2018 &amp; after", TRUE, "Before 2018")</f>
        <v>Before 2018</v>
      </c>
      <c r="P3856" s="12">
        <f>DATE(table_netflix[[#This Row],[release_year]],1,1)</f>
        <v>42370</v>
      </c>
      <c r="Q3856" s="12">
        <f t="shared" si="60"/>
        <v>43916</v>
      </c>
      <c r="R3856" s="12" t="str">
        <f>TEXT(table_netflix[[#This Row],[date_added_todate]], "mmm")</f>
        <v>Mar</v>
      </c>
      <c r="S3856" t="s">
        <v>19663</v>
      </c>
    </row>
    <row r="3857" spans="1:19" x14ac:dyDescent="0.3">
      <c r="A3857" t="s">
        <v>19664</v>
      </c>
      <c r="B3857" t="s">
        <v>15</v>
      </c>
      <c r="C3857" t="s">
        <v>19665</v>
      </c>
      <c r="D3857" t="s">
        <v>19666</v>
      </c>
      <c r="E3857" t="s">
        <v>19667</v>
      </c>
      <c r="F3857" t="s">
        <v>18</v>
      </c>
      <c r="G3857" s="14" t="s">
        <v>10467</v>
      </c>
      <c r="H3857">
        <v>2001</v>
      </c>
      <c r="I3857" t="s">
        <v>186</v>
      </c>
      <c r="J3857" t="s">
        <v>1221</v>
      </c>
      <c r="K3857">
        <f>IFERROR(VALUE(LEFT(table_netflix[[#This Row],[duration (in min)]], LEN(table_netflix[[#This Row],[duration (in min)]])-4)),0)</f>
        <v>123</v>
      </c>
      <c r="L3857" t="s">
        <v>53</v>
      </c>
      <c r="O3857" t="str" cm="1">
        <f t="array" ref="O3857">_xlfn.IFS(table_netflix[[#This Row],[release_year]]&gt;=2018, "2018 &amp; after", TRUE, "Before 2018")</f>
        <v>Before 2018</v>
      </c>
      <c r="P3857" s="12">
        <f>DATE(table_netflix[[#This Row],[release_year]],1,1)</f>
        <v>36892</v>
      </c>
      <c r="Q3857" s="12">
        <f t="shared" si="60"/>
        <v>43739</v>
      </c>
      <c r="R3857" s="12" t="str">
        <f>TEXT(table_netflix[[#This Row],[date_added_todate]], "mmm")</f>
        <v>Oct</v>
      </c>
      <c r="S3857" t="s">
        <v>19668</v>
      </c>
    </row>
    <row r="3858" spans="1:19" x14ac:dyDescent="0.3">
      <c r="A3858" t="s">
        <v>19669</v>
      </c>
      <c r="B3858" t="s">
        <v>15</v>
      </c>
      <c r="C3858" t="s">
        <v>19670</v>
      </c>
      <c r="D3858" t="s">
        <v>19671</v>
      </c>
      <c r="E3858" t="s">
        <v>19672</v>
      </c>
      <c r="F3858" t="s">
        <v>307</v>
      </c>
      <c r="G3858" s="14" t="s">
        <v>17621</v>
      </c>
      <c r="H3858">
        <v>2013</v>
      </c>
      <c r="I3858" t="s">
        <v>15858</v>
      </c>
      <c r="J3858" t="s">
        <v>8043</v>
      </c>
      <c r="K3858">
        <f>IFERROR(VALUE(LEFT(table_netflix[[#This Row],[duration (in min)]], LEN(table_netflix[[#This Row],[duration (in min)]])-4)),0)</f>
        <v>180</v>
      </c>
      <c r="L3858" t="s">
        <v>53</v>
      </c>
      <c r="M3858" t="s">
        <v>54</v>
      </c>
      <c r="N3858" t="s">
        <v>55</v>
      </c>
      <c r="O3858" t="str" cm="1">
        <f t="array" ref="O3858">_xlfn.IFS(table_netflix[[#This Row],[release_year]]&gt;=2018, "2018 &amp; after", TRUE, "Before 2018")</f>
        <v>Before 2018</v>
      </c>
      <c r="P3858" s="12">
        <f>DATE(table_netflix[[#This Row],[release_year]],1,1)</f>
        <v>41275</v>
      </c>
      <c r="Q3858" s="12">
        <f t="shared" si="60"/>
        <v>42608</v>
      </c>
      <c r="R3858" s="12" t="str">
        <f>TEXT(table_netflix[[#This Row],[date_added_todate]], "mmm")</f>
        <v>Aug</v>
      </c>
      <c r="S3858" t="s">
        <v>19673</v>
      </c>
    </row>
    <row r="3859" spans="1:19" x14ac:dyDescent="0.3">
      <c r="A3859" t="s">
        <v>19674</v>
      </c>
      <c r="B3859" t="s">
        <v>15</v>
      </c>
      <c r="C3859" t="s">
        <v>19675</v>
      </c>
      <c r="D3859" t="s">
        <v>19676</v>
      </c>
      <c r="E3859" t="s">
        <v>19677</v>
      </c>
      <c r="F3859" t="s">
        <v>18</v>
      </c>
      <c r="G3859" s="14" t="s">
        <v>11957</v>
      </c>
      <c r="H3859">
        <v>2013</v>
      </c>
      <c r="I3859" t="s">
        <v>20</v>
      </c>
      <c r="J3859" t="s">
        <v>174</v>
      </c>
      <c r="K3859">
        <f>IFERROR(VALUE(LEFT(table_netflix[[#This Row],[duration (in min)]], LEN(table_netflix[[#This Row],[duration (in min)]])-4)),0)</f>
        <v>98</v>
      </c>
      <c r="L3859" t="s">
        <v>71</v>
      </c>
      <c r="M3859" t="s">
        <v>72</v>
      </c>
      <c r="N3859" t="s">
        <v>54</v>
      </c>
      <c r="O3859" t="str" cm="1">
        <f t="array" ref="O3859">_xlfn.IFS(table_netflix[[#This Row],[release_year]]&gt;=2018, "2018 &amp; after", TRUE, "Before 2018")</f>
        <v>Before 2018</v>
      </c>
      <c r="P3859" s="12">
        <f>DATE(table_netflix[[#This Row],[release_year]],1,1)</f>
        <v>41275</v>
      </c>
      <c r="Q3859" s="12">
        <f t="shared" si="60"/>
        <v>43532</v>
      </c>
      <c r="R3859" s="12" t="str">
        <f>TEXT(table_netflix[[#This Row],[date_added_todate]], "mmm")</f>
        <v>Mar</v>
      </c>
      <c r="S3859" t="s">
        <v>19678</v>
      </c>
    </row>
    <row r="3860" spans="1:19" x14ac:dyDescent="0.3">
      <c r="A3860" t="s">
        <v>19679</v>
      </c>
      <c r="B3860" t="s">
        <v>15</v>
      </c>
      <c r="C3860" t="s">
        <v>19680</v>
      </c>
      <c r="D3860" t="s">
        <v>19681</v>
      </c>
      <c r="E3860" t="s">
        <v>19682</v>
      </c>
      <c r="F3860" t="s">
        <v>18</v>
      </c>
      <c r="G3860" s="14" t="s">
        <v>17801</v>
      </c>
      <c r="H3860">
        <v>2016</v>
      </c>
      <c r="I3860" t="s">
        <v>186</v>
      </c>
      <c r="J3860" t="s">
        <v>21</v>
      </c>
      <c r="K3860">
        <f>IFERROR(VALUE(LEFT(table_netflix[[#This Row],[duration (in min)]], LEN(table_netflix[[#This Row],[duration (in min)]])-4)),0)</f>
        <v>90</v>
      </c>
      <c r="L3860" t="s">
        <v>71</v>
      </c>
      <c r="O3860" t="str" cm="1">
        <f t="array" ref="O3860">_xlfn.IFS(table_netflix[[#This Row],[release_year]]&gt;=2018, "2018 &amp; after", TRUE, "Before 2018")</f>
        <v>Before 2018</v>
      </c>
      <c r="P3860" s="12">
        <f>DATE(table_netflix[[#This Row],[release_year]],1,1)</f>
        <v>42370</v>
      </c>
      <c r="Q3860" s="12">
        <f t="shared" si="60"/>
        <v>42430</v>
      </c>
      <c r="R3860" s="12" t="str">
        <f>TEXT(table_netflix[[#This Row],[date_added_todate]], "mmm")</f>
        <v>Mar</v>
      </c>
      <c r="S3860" t="s">
        <v>19683</v>
      </c>
    </row>
    <row r="3861" spans="1:19" x14ac:dyDescent="0.3">
      <c r="A3861" t="s">
        <v>19684</v>
      </c>
      <c r="B3861" t="s">
        <v>15</v>
      </c>
      <c r="C3861" t="s">
        <v>19685</v>
      </c>
      <c r="D3861" t="s">
        <v>13827</v>
      </c>
      <c r="E3861" t="s">
        <v>19686</v>
      </c>
      <c r="F3861" t="s">
        <v>18</v>
      </c>
      <c r="G3861" s="14" t="s">
        <v>12136</v>
      </c>
      <c r="H3861">
        <v>2013</v>
      </c>
      <c r="I3861" t="s">
        <v>186</v>
      </c>
      <c r="J3861" t="s">
        <v>21</v>
      </c>
      <c r="K3861">
        <f>IFERROR(VALUE(LEFT(table_netflix[[#This Row],[duration (in min)]], LEN(table_netflix[[#This Row],[duration (in min)]])-4)),0)</f>
        <v>90</v>
      </c>
      <c r="L3861" t="s">
        <v>2398</v>
      </c>
      <c r="M3861" t="s">
        <v>142</v>
      </c>
      <c r="O3861" t="str" cm="1">
        <f t="array" ref="O3861">_xlfn.IFS(table_netflix[[#This Row],[release_year]]&gt;=2018, "2018 &amp; after", TRUE, "Before 2018")</f>
        <v>Before 2018</v>
      </c>
      <c r="P3861" s="12">
        <f>DATE(table_netflix[[#This Row],[release_year]],1,1)</f>
        <v>41275</v>
      </c>
      <c r="Q3861" s="12">
        <f t="shared" si="60"/>
        <v>43521</v>
      </c>
      <c r="R3861" s="12" t="str">
        <f>TEXT(table_netflix[[#This Row],[date_added_todate]], "mmm")</f>
        <v>Feb</v>
      </c>
      <c r="S3861" t="s">
        <v>19687</v>
      </c>
    </row>
    <row r="3862" spans="1:19" x14ac:dyDescent="0.3">
      <c r="A3862" t="s">
        <v>19688</v>
      </c>
      <c r="B3862" t="s">
        <v>15</v>
      </c>
      <c r="C3862" t="s">
        <v>19689</v>
      </c>
      <c r="D3862" t="s">
        <v>2055</v>
      </c>
      <c r="E3862" t="s">
        <v>19690</v>
      </c>
      <c r="F3862" t="s">
        <v>80</v>
      </c>
      <c r="G3862" s="14" t="s">
        <v>4181</v>
      </c>
      <c r="H3862">
        <v>1999</v>
      </c>
      <c r="I3862" t="s">
        <v>20</v>
      </c>
      <c r="J3862" t="s">
        <v>92</v>
      </c>
      <c r="K3862">
        <f>IFERROR(VALUE(LEFT(table_netflix[[#This Row],[duration (in min)]], LEN(table_netflix[[#This Row],[duration (in min)]])-4)),0)</f>
        <v>94</v>
      </c>
      <c r="L3862" t="s">
        <v>144</v>
      </c>
      <c r="M3862" t="s">
        <v>85</v>
      </c>
      <c r="O3862" t="str" cm="1">
        <f t="array" ref="O3862">_xlfn.IFS(table_netflix[[#This Row],[release_year]]&gt;=2018, "2018 &amp; after", TRUE, "Before 2018")</f>
        <v>Before 2018</v>
      </c>
      <c r="P3862" s="12">
        <f>DATE(table_netflix[[#This Row],[release_year]],1,1)</f>
        <v>36161</v>
      </c>
      <c r="Q3862" s="12">
        <f t="shared" si="60"/>
        <v>44197</v>
      </c>
      <c r="R3862" s="12" t="str">
        <f>TEXT(table_netflix[[#This Row],[date_added_todate]], "mmm")</f>
        <v>Jan</v>
      </c>
      <c r="S3862" t="s">
        <v>19691</v>
      </c>
    </row>
    <row r="3863" spans="1:19" x14ac:dyDescent="0.3">
      <c r="A3863" t="s">
        <v>19692</v>
      </c>
      <c r="B3863" t="s">
        <v>15</v>
      </c>
      <c r="C3863" t="s">
        <v>19693</v>
      </c>
      <c r="D3863" t="s">
        <v>19694</v>
      </c>
      <c r="E3863" t="s">
        <v>19695</v>
      </c>
      <c r="F3863" t="s">
        <v>18</v>
      </c>
      <c r="G3863" s="14" t="s">
        <v>19696</v>
      </c>
      <c r="H3863">
        <v>2010</v>
      </c>
      <c r="I3863" t="s">
        <v>186</v>
      </c>
      <c r="J3863" t="s">
        <v>626</v>
      </c>
      <c r="K3863">
        <f>IFERROR(VALUE(LEFT(table_netflix[[#This Row],[duration (in min)]], LEN(table_netflix[[#This Row],[duration (in min)]])-4)),0)</f>
        <v>112</v>
      </c>
      <c r="L3863" t="s">
        <v>53</v>
      </c>
      <c r="M3863" t="s">
        <v>54</v>
      </c>
      <c r="N3863" t="s">
        <v>107</v>
      </c>
      <c r="O3863" t="str" cm="1">
        <f t="array" ref="O3863">_xlfn.IFS(table_netflix[[#This Row],[release_year]]&gt;=2018, "2018 &amp; after", TRUE, "Before 2018")</f>
        <v>Before 2018</v>
      </c>
      <c r="P3863" s="12">
        <f>DATE(table_netflix[[#This Row],[release_year]],1,1)</f>
        <v>40179</v>
      </c>
      <c r="Q3863" s="12">
        <f t="shared" si="60"/>
        <v>43286</v>
      </c>
      <c r="R3863" s="12" t="str">
        <f>TEXT(table_netflix[[#This Row],[date_added_todate]], "mmm")</f>
        <v>Jul</v>
      </c>
      <c r="S3863" t="s">
        <v>19697</v>
      </c>
    </row>
    <row r="3864" spans="1:19" x14ac:dyDescent="0.3">
      <c r="A3864" t="s">
        <v>19698</v>
      </c>
      <c r="B3864" t="s">
        <v>15</v>
      </c>
      <c r="C3864" t="s">
        <v>19699</v>
      </c>
      <c r="D3864" t="s">
        <v>3644</v>
      </c>
      <c r="F3864" t="s">
        <v>523</v>
      </c>
      <c r="G3864" s="14" t="s">
        <v>15363</v>
      </c>
      <c r="H3864">
        <v>2017</v>
      </c>
      <c r="I3864" t="s">
        <v>27</v>
      </c>
      <c r="J3864" t="s">
        <v>246</v>
      </c>
      <c r="K3864">
        <f>IFERROR(VALUE(LEFT(table_netflix[[#This Row],[duration (in min)]], LEN(table_netflix[[#This Row],[duration (in min)]])-4)),0)</f>
        <v>85</v>
      </c>
      <c r="L3864" t="s">
        <v>22</v>
      </c>
      <c r="O3864" t="str" cm="1">
        <f t="array" ref="O3864">_xlfn.IFS(table_netflix[[#This Row],[release_year]]&gt;=2018, "2018 &amp; after", TRUE, "Before 2018")</f>
        <v>Before 2018</v>
      </c>
      <c r="P3864" s="12">
        <f>DATE(table_netflix[[#This Row],[release_year]],1,1)</f>
        <v>42736</v>
      </c>
      <c r="Q3864" s="12">
        <f t="shared" si="60"/>
        <v>43100</v>
      </c>
      <c r="R3864" s="12" t="str">
        <f>TEXT(table_netflix[[#This Row],[date_added_todate]], "mmm")</f>
        <v>Dec</v>
      </c>
      <c r="S3864" t="s">
        <v>19700</v>
      </c>
    </row>
    <row r="3865" spans="1:19" x14ac:dyDescent="0.3">
      <c r="A3865" t="s">
        <v>19701</v>
      </c>
      <c r="B3865" t="s">
        <v>15</v>
      </c>
      <c r="C3865" t="s">
        <v>19702</v>
      </c>
      <c r="D3865" t="s">
        <v>19703</v>
      </c>
      <c r="E3865" t="s">
        <v>19704</v>
      </c>
      <c r="F3865" t="s">
        <v>18</v>
      </c>
      <c r="G3865" s="14" t="s">
        <v>11176</v>
      </c>
      <c r="H3865">
        <v>2018</v>
      </c>
      <c r="I3865" t="s">
        <v>27</v>
      </c>
      <c r="J3865" t="s">
        <v>125</v>
      </c>
      <c r="K3865">
        <f>IFERROR(VALUE(LEFT(table_netflix[[#This Row],[duration (in min)]], LEN(table_netflix[[#This Row],[duration (in min)]])-4)),0)</f>
        <v>97</v>
      </c>
      <c r="L3865" t="s">
        <v>22</v>
      </c>
      <c r="O3865" t="str" cm="1">
        <f t="array" ref="O3865">_xlfn.IFS(table_netflix[[#This Row],[release_year]]&gt;=2018, "2018 &amp; after", TRUE, "Before 2018")</f>
        <v>2018 &amp; after</v>
      </c>
      <c r="P3865" s="12">
        <f>DATE(table_netflix[[#This Row],[release_year]],1,1)</f>
        <v>43101</v>
      </c>
      <c r="Q3865" s="12">
        <f t="shared" si="60"/>
        <v>43634</v>
      </c>
      <c r="R3865" s="12" t="str">
        <f>TEXT(table_netflix[[#This Row],[date_added_todate]], "mmm")</f>
        <v>Jun</v>
      </c>
      <c r="S3865" t="s">
        <v>19705</v>
      </c>
    </row>
    <row r="3866" spans="1:19" x14ac:dyDescent="0.3">
      <c r="A3866" t="s">
        <v>19706</v>
      </c>
      <c r="B3866" t="s">
        <v>15</v>
      </c>
      <c r="C3866" t="s">
        <v>19707</v>
      </c>
      <c r="D3866" t="s">
        <v>19708</v>
      </c>
      <c r="E3866" t="s">
        <v>19709</v>
      </c>
      <c r="F3866" t="s">
        <v>523</v>
      </c>
      <c r="G3866" s="14" t="s">
        <v>19710</v>
      </c>
      <c r="H3866">
        <v>2015</v>
      </c>
      <c r="I3866" t="s">
        <v>264</v>
      </c>
      <c r="J3866" t="s">
        <v>2304</v>
      </c>
      <c r="K3866">
        <f>IFERROR(VALUE(LEFT(table_netflix[[#This Row],[duration (in min)]], LEN(table_netflix[[#This Row],[duration (in min)]])-4)),0)</f>
        <v>47</v>
      </c>
      <c r="L3866" t="s">
        <v>47</v>
      </c>
      <c r="O3866" t="str" cm="1">
        <f t="array" ref="O3866">_xlfn.IFS(table_netflix[[#This Row],[release_year]]&gt;=2018, "2018 &amp; after", TRUE, "Before 2018")</f>
        <v>Before 2018</v>
      </c>
      <c r="P3866" s="12">
        <f>DATE(table_netflix[[#This Row],[release_year]],1,1)</f>
        <v>42005</v>
      </c>
      <c r="Q3866" s="12">
        <f t="shared" si="60"/>
        <v>42355</v>
      </c>
      <c r="R3866" s="12" t="str">
        <f>TEXT(table_netflix[[#This Row],[date_added_todate]], "mmm")</f>
        <v>Dec</v>
      </c>
      <c r="S3866" t="s">
        <v>19711</v>
      </c>
    </row>
    <row r="3867" spans="1:19" x14ac:dyDescent="0.3">
      <c r="A3867" t="s">
        <v>19712</v>
      </c>
      <c r="B3867" t="s">
        <v>15</v>
      </c>
      <c r="C3867" t="s">
        <v>19713</v>
      </c>
      <c r="D3867" t="s">
        <v>19714</v>
      </c>
      <c r="E3867" t="s">
        <v>19715</v>
      </c>
      <c r="F3867" t="s">
        <v>1907</v>
      </c>
      <c r="G3867" s="14" t="s">
        <v>14483</v>
      </c>
      <c r="H3867">
        <v>2017</v>
      </c>
      <c r="I3867" t="s">
        <v>27</v>
      </c>
      <c r="J3867" t="s">
        <v>203</v>
      </c>
      <c r="K3867">
        <f>IFERROR(VALUE(LEFT(table_netflix[[#This Row],[duration (in min)]], LEN(table_netflix[[#This Row],[duration (in min)]])-4)),0)</f>
        <v>99</v>
      </c>
      <c r="L3867" t="s">
        <v>22</v>
      </c>
      <c r="O3867" t="str" cm="1">
        <f t="array" ref="O3867">_xlfn.IFS(table_netflix[[#This Row],[release_year]]&gt;=2018, "2018 &amp; after", TRUE, "Before 2018")</f>
        <v>Before 2018</v>
      </c>
      <c r="P3867" s="12">
        <f>DATE(table_netflix[[#This Row],[release_year]],1,1)</f>
        <v>42736</v>
      </c>
      <c r="Q3867" s="12">
        <f t="shared" si="60"/>
        <v>43252</v>
      </c>
      <c r="R3867" s="12" t="str">
        <f>TEXT(table_netflix[[#This Row],[date_added_todate]], "mmm")</f>
        <v>Jun</v>
      </c>
      <c r="S3867" t="s">
        <v>19716</v>
      </c>
    </row>
    <row r="3868" spans="1:19" x14ac:dyDescent="0.3">
      <c r="A3868" t="s">
        <v>19717</v>
      </c>
      <c r="B3868" t="s">
        <v>15</v>
      </c>
      <c r="C3868" t="s">
        <v>19718</v>
      </c>
      <c r="D3868" t="s">
        <v>19719</v>
      </c>
      <c r="E3868" t="s">
        <v>19720</v>
      </c>
      <c r="F3868" t="s">
        <v>39</v>
      </c>
      <c r="G3868" s="14" t="s">
        <v>9392</v>
      </c>
      <c r="H3868">
        <v>1973</v>
      </c>
      <c r="I3868" t="s">
        <v>62</v>
      </c>
      <c r="J3868" t="s">
        <v>11592</v>
      </c>
      <c r="K3868">
        <f>IFERROR(VALUE(LEFT(table_netflix[[#This Row],[duration (in min)]], LEN(table_netflix[[#This Row],[duration (in min)]])-4)),0)</f>
        <v>168</v>
      </c>
      <c r="L3868" t="s">
        <v>445</v>
      </c>
      <c r="M3868" t="s">
        <v>72</v>
      </c>
      <c r="N3868" t="s">
        <v>55</v>
      </c>
      <c r="O3868" t="str" cm="1">
        <f t="array" ref="O3868">_xlfn.IFS(table_netflix[[#This Row],[release_year]]&gt;=2018, "2018 &amp; after", TRUE, "Before 2018")</f>
        <v>Before 2018</v>
      </c>
      <c r="P3868" s="12">
        <f>DATE(table_netflix[[#This Row],[release_year]],1,1)</f>
        <v>26665</v>
      </c>
      <c r="Q3868" s="12">
        <f t="shared" si="60"/>
        <v>43830</v>
      </c>
      <c r="R3868" s="12" t="str">
        <f>TEXT(table_netflix[[#This Row],[date_added_todate]], "mmm")</f>
        <v>Dec</v>
      </c>
      <c r="S3868" t="s">
        <v>19721</v>
      </c>
    </row>
    <row r="3869" spans="1:19" x14ac:dyDescent="0.3">
      <c r="A3869" t="s">
        <v>19722</v>
      </c>
      <c r="B3869" t="s">
        <v>15</v>
      </c>
      <c r="C3869" t="s">
        <v>19723</v>
      </c>
      <c r="D3869" t="s">
        <v>19724</v>
      </c>
      <c r="E3869" t="s">
        <v>19725</v>
      </c>
      <c r="F3869" t="s">
        <v>61</v>
      </c>
      <c r="G3869" s="14" t="s">
        <v>12845</v>
      </c>
      <c r="H3869">
        <v>2018</v>
      </c>
      <c r="I3869" t="s">
        <v>62</v>
      </c>
      <c r="J3869" t="s">
        <v>203</v>
      </c>
      <c r="K3869">
        <f>IFERROR(VALUE(LEFT(table_netflix[[#This Row],[duration (in min)]], LEN(table_netflix[[#This Row],[duration (in min)]])-4)),0)</f>
        <v>99</v>
      </c>
      <c r="L3869" t="s">
        <v>22</v>
      </c>
      <c r="M3869" t="s">
        <v>55</v>
      </c>
      <c r="N3869" t="s">
        <v>266</v>
      </c>
      <c r="O3869" t="str" cm="1">
        <f t="array" ref="O3869">_xlfn.IFS(table_netflix[[#This Row],[release_year]]&gt;=2018, "2018 &amp; after", TRUE, "Before 2018")</f>
        <v>2018 &amp; after</v>
      </c>
      <c r="P3869" s="12">
        <f>DATE(table_netflix[[#This Row],[release_year]],1,1)</f>
        <v>43101</v>
      </c>
      <c r="Q3869" s="12">
        <f t="shared" si="60"/>
        <v>43435</v>
      </c>
      <c r="R3869" s="12" t="str">
        <f>TEXT(table_netflix[[#This Row],[date_added_todate]], "mmm")</f>
        <v>Dec</v>
      </c>
      <c r="S3869" t="s">
        <v>19726</v>
      </c>
    </row>
    <row r="3870" spans="1:19" x14ac:dyDescent="0.3">
      <c r="A3870" t="s">
        <v>19727</v>
      </c>
      <c r="B3870" t="s">
        <v>15</v>
      </c>
      <c r="C3870" t="s">
        <v>19728</v>
      </c>
      <c r="D3870" t="s">
        <v>19729</v>
      </c>
      <c r="F3870" t="s">
        <v>746</v>
      </c>
      <c r="G3870" s="14" t="s">
        <v>19730</v>
      </c>
      <c r="H3870">
        <v>2016</v>
      </c>
      <c r="I3870" t="s">
        <v>62</v>
      </c>
      <c r="J3870" t="s">
        <v>133</v>
      </c>
      <c r="K3870">
        <f>IFERROR(VALUE(LEFT(table_netflix[[#This Row],[duration (in min)]], LEN(table_netflix[[#This Row],[duration (in min)]])-4)),0)</f>
        <v>106</v>
      </c>
      <c r="L3870" t="s">
        <v>22</v>
      </c>
      <c r="O3870" t="str" cm="1">
        <f t="array" ref="O3870">_xlfn.IFS(table_netflix[[#This Row],[release_year]]&gt;=2018, "2018 &amp; after", TRUE, "Before 2018")</f>
        <v>Before 2018</v>
      </c>
      <c r="P3870" s="12">
        <f>DATE(table_netflix[[#This Row],[release_year]],1,1)</f>
        <v>42370</v>
      </c>
      <c r="Q3870" s="12">
        <f t="shared" si="60"/>
        <v>43006</v>
      </c>
      <c r="R3870" s="12" t="str">
        <f>TEXT(table_netflix[[#This Row],[date_added_todate]], "mmm")</f>
        <v>Sep</v>
      </c>
      <c r="S3870" t="s">
        <v>19731</v>
      </c>
    </row>
    <row r="3871" spans="1:19" x14ac:dyDescent="0.3">
      <c r="A3871" t="s">
        <v>19732</v>
      </c>
      <c r="B3871" t="s">
        <v>15</v>
      </c>
      <c r="C3871" t="s">
        <v>19733</v>
      </c>
      <c r="D3871" t="s">
        <v>19734</v>
      </c>
      <c r="E3871" t="s">
        <v>19735</v>
      </c>
      <c r="F3871" t="s">
        <v>18</v>
      </c>
      <c r="G3871" s="14" t="s">
        <v>19736</v>
      </c>
      <c r="H3871">
        <v>2017</v>
      </c>
      <c r="I3871" t="s">
        <v>62</v>
      </c>
      <c r="J3871" t="s">
        <v>308</v>
      </c>
      <c r="K3871">
        <f>IFERROR(VALUE(LEFT(table_netflix[[#This Row],[duration (in min)]], LEN(table_netflix[[#This Row],[duration (in min)]])-4)),0)</f>
        <v>92</v>
      </c>
      <c r="L3871" t="s">
        <v>53</v>
      </c>
      <c r="M3871" t="s">
        <v>54</v>
      </c>
      <c r="N3871" t="s">
        <v>127</v>
      </c>
      <c r="O3871" t="str" cm="1">
        <f t="array" ref="O3871">_xlfn.IFS(table_netflix[[#This Row],[release_year]]&gt;=2018, "2018 &amp; after", TRUE, "Before 2018")</f>
        <v>Before 2018</v>
      </c>
      <c r="P3871" s="12">
        <f>DATE(table_netflix[[#This Row],[release_year]],1,1)</f>
        <v>42736</v>
      </c>
      <c r="Q3871" s="12">
        <f t="shared" si="60"/>
        <v>42908</v>
      </c>
      <c r="R3871" s="12" t="str">
        <f>TEXT(table_netflix[[#This Row],[date_added_todate]], "mmm")</f>
        <v>Jun</v>
      </c>
      <c r="S3871" t="s">
        <v>19737</v>
      </c>
    </row>
    <row r="3872" spans="1:19" x14ac:dyDescent="0.3">
      <c r="A3872" t="s">
        <v>19738</v>
      </c>
      <c r="B3872" t="s">
        <v>15</v>
      </c>
      <c r="C3872" t="s">
        <v>19739</v>
      </c>
      <c r="D3872" t="s">
        <v>19740</v>
      </c>
      <c r="E3872" t="s">
        <v>19741</v>
      </c>
      <c r="F3872" t="s">
        <v>18</v>
      </c>
      <c r="G3872" s="14" t="s">
        <v>18519</v>
      </c>
      <c r="H3872">
        <v>2008</v>
      </c>
      <c r="I3872" t="s">
        <v>45</v>
      </c>
      <c r="J3872" t="s">
        <v>203</v>
      </c>
      <c r="K3872">
        <f>IFERROR(VALUE(LEFT(table_netflix[[#This Row],[duration (in min)]], LEN(table_netflix[[#This Row],[duration (in min)]])-4)),0)</f>
        <v>99</v>
      </c>
      <c r="L3872" t="s">
        <v>47</v>
      </c>
      <c r="M3872" t="s">
        <v>85</v>
      </c>
      <c r="O3872" t="str" cm="1">
        <f t="array" ref="O3872">_xlfn.IFS(table_netflix[[#This Row],[release_year]]&gt;=2018, "2018 &amp; after", TRUE, "Before 2018")</f>
        <v>Before 2018</v>
      </c>
      <c r="P3872" s="12">
        <f>DATE(table_netflix[[#This Row],[release_year]],1,1)</f>
        <v>39448</v>
      </c>
      <c r="Q3872" s="12">
        <f t="shared" si="60"/>
        <v>43303</v>
      </c>
      <c r="R3872" s="12" t="str">
        <f>TEXT(table_netflix[[#This Row],[date_added_todate]], "mmm")</f>
        <v>Jul</v>
      </c>
      <c r="S3872" t="s">
        <v>19742</v>
      </c>
    </row>
    <row r="3873" spans="1:19" x14ac:dyDescent="0.3">
      <c r="A3873" t="s">
        <v>19743</v>
      </c>
      <c r="B3873" t="s">
        <v>15</v>
      </c>
      <c r="C3873" t="s">
        <v>19744</v>
      </c>
      <c r="D3873" t="s">
        <v>19745</v>
      </c>
      <c r="E3873" t="s">
        <v>19746</v>
      </c>
      <c r="F3873" t="s">
        <v>18</v>
      </c>
      <c r="G3873" s="14" t="s">
        <v>19747</v>
      </c>
      <c r="H3873">
        <v>2017</v>
      </c>
      <c r="I3873" t="s">
        <v>62</v>
      </c>
      <c r="J3873" t="s">
        <v>583</v>
      </c>
      <c r="K3873">
        <f>IFERROR(VALUE(LEFT(table_netflix[[#This Row],[duration (in min)]], LEN(table_netflix[[#This Row],[duration (in min)]])-4)),0)</f>
        <v>89</v>
      </c>
      <c r="L3873" t="s">
        <v>22</v>
      </c>
      <c r="O3873" t="str" cm="1">
        <f t="array" ref="O3873">_xlfn.IFS(table_netflix[[#This Row],[release_year]]&gt;=2018, "2018 &amp; after", TRUE, "Before 2018")</f>
        <v>Before 2018</v>
      </c>
      <c r="P3873" s="12">
        <f>DATE(table_netflix[[#This Row],[release_year]],1,1)</f>
        <v>42736</v>
      </c>
      <c r="Q3873" s="12">
        <f t="shared" si="60"/>
        <v>43251</v>
      </c>
      <c r="R3873" s="12" t="str">
        <f>TEXT(table_netflix[[#This Row],[date_added_todate]], "mmm")</f>
        <v>May</v>
      </c>
      <c r="S3873" t="s">
        <v>19748</v>
      </c>
    </row>
    <row r="3874" spans="1:19" x14ac:dyDescent="0.3">
      <c r="A3874" t="s">
        <v>19749</v>
      </c>
      <c r="B3874" t="s">
        <v>15</v>
      </c>
      <c r="C3874" t="s">
        <v>19750</v>
      </c>
      <c r="D3874" t="s">
        <v>19751</v>
      </c>
      <c r="E3874" t="s">
        <v>19752</v>
      </c>
      <c r="F3874" t="s">
        <v>1982</v>
      </c>
      <c r="G3874" s="14" t="s">
        <v>17620</v>
      </c>
      <c r="H3874">
        <v>2015</v>
      </c>
      <c r="I3874" t="s">
        <v>27</v>
      </c>
      <c r="J3874" t="s">
        <v>213</v>
      </c>
      <c r="K3874">
        <f>IFERROR(VALUE(LEFT(table_netflix[[#This Row],[duration (in min)]], LEN(table_netflix[[#This Row],[duration (in min)]])-4)),0)</f>
        <v>88</v>
      </c>
      <c r="L3874" t="s">
        <v>71</v>
      </c>
      <c r="M3874" t="s">
        <v>55</v>
      </c>
      <c r="O3874" t="str" cm="1">
        <f t="array" ref="O3874">_xlfn.IFS(table_netflix[[#This Row],[release_year]]&gt;=2018, "2018 &amp; after", TRUE, "Before 2018")</f>
        <v>Before 2018</v>
      </c>
      <c r="P3874" s="12">
        <f>DATE(table_netflix[[#This Row],[release_year]],1,1)</f>
        <v>42005</v>
      </c>
      <c r="Q3874" s="12">
        <f t="shared" si="60"/>
        <v>42614</v>
      </c>
      <c r="R3874" s="12" t="str">
        <f>TEXT(table_netflix[[#This Row],[date_added_todate]], "mmm")</f>
        <v>Sep</v>
      </c>
      <c r="S3874" t="s">
        <v>19753</v>
      </c>
    </row>
    <row r="3875" spans="1:19" x14ac:dyDescent="0.3">
      <c r="A3875" t="s">
        <v>19755</v>
      </c>
      <c r="B3875" t="s">
        <v>15</v>
      </c>
      <c r="C3875" t="s">
        <v>19756</v>
      </c>
      <c r="D3875" t="s">
        <v>19757</v>
      </c>
      <c r="E3875" t="s">
        <v>19758</v>
      </c>
      <c r="F3875" t="s">
        <v>18</v>
      </c>
      <c r="G3875" s="14" t="s">
        <v>4181</v>
      </c>
      <c r="H3875">
        <v>1967</v>
      </c>
      <c r="I3875" t="s">
        <v>186</v>
      </c>
      <c r="J3875" t="s">
        <v>136</v>
      </c>
      <c r="K3875">
        <f>IFERROR(VALUE(LEFT(table_netflix[[#This Row],[duration (in min)]], LEN(table_netflix[[#This Row],[duration (in min)]])-4)),0)</f>
        <v>111</v>
      </c>
      <c r="L3875" t="s">
        <v>144</v>
      </c>
      <c r="M3875" t="s">
        <v>161</v>
      </c>
      <c r="N3875" t="s">
        <v>72</v>
      </c>
      <c r="O3875" t="str" cm="1">
        <f t="array" ref="O3875">_xlfn.IFS(table_netflix[[#This Row],[release_year]]&gt;=2018, "2018 &amp; after", TRUE, "Before 2018")</f>
        <v>Before 2018</v>
      </c>
      <c r="P3875" s="12">
        <f>DATE(table_netflix[[#This Row],[release_year]],1,1)</f>
        <v>24473</v>
      </c>
      <c r="Q3875" s="12">
        <f t="shared" si="60"/>
        <v>44197</v>
      </c>
      <c r="R3875" s="12" t="str">
        <f>TEXT(table_netflix[[#This Row],[date_added_todate]], "mmm")</f>
        <v>Jan</v>
      </c>
      <c r="S3875" t="s">
        <v>19759</v>
      </c>
    </row>
    <row r="3876" spans="1:19" x14ac:dyDescent="0.3">
      <c r="A3876" t="s">
        <v>19760</v>
      </c>
      <c r="B3876" t="s">
        <v>15</v>
      </c>
      <c r="C3876" t="s">
        <v>19761</v>
      </c>
      <c r="D3876" t="s">
        <v>19762</v>
      </c>
      <c r="E3876" t="s">
        <v>19763</v>
      </c>
      <c r="F3876" t="s">
        <v>39</v>
      </c>
      <c r="G3876" s="14" t="s">
        <v>15042</v>
      </c>
      <c r="H3876">
        <v>2003</v>
      </c>
      <c r="I3876" t="s">
        <v>27</v>
      </c>
      <c r="J3876" t="s">
        <v>2955</v>
      </c>
      <c r="K3876">
        <f>IFERROR(VALUE(LEFT(table_netflix[[#This Row],[duration (in min)]], LEN(table_netflix[[#This Row],[duration (in min)]])-4)),0)</f>
        <v>79</v>
      </c>
      <c r="L3876" t="s">
        <v>144</v>
      </c>
      <c r="M3876" t="s">
        <v>72</v>
      </c>
      <c r="N3876" t="s">
        <v>55</v>
      </c>
      <c r="O3876" t="str" cm="1">
        <f t="array" ref="O3876">_xlfn.IFS(table_netflix[[#This Row],[release_year]]&gt;=2018, "2018 &amp; after", TRUE, "Before 2018")</f>
        <v>Before 2018</v>
      </c>
      <c r="P3876" s="12">
        <f>DATE(table_netflix[[#This Row],[release_year]],1,1)</f>
        <v>37622</v>
      </c>
      <c r="Q3876" s="12">
        <f t="shared" si="60"/>
        <v>43160</v>
      </c>
      <c r="R3876" s="12" t="str">
        <f>TEXT(table_netflix[[#This Row],[date_added_todate]], "mmm")</f>
        <v>Mar</v>
      </c>
      <c r="S3876" t="s">
        <v>19764</v>
      </c>
    </row>
    <row r="3877" spans="1:19" x14ac:dyDescent="0.3">
      <c r="A3877" t="s">
        <v>19765</v>
      </c>
      <c r="B3877" t="s">
        <v>15</v>
      </c>
      <c r="C3877" t="s">
        <v>19766</v>
      </c>
      <c r="D3877" t="s">
        <v>19767</v>
      </c>
      <c r="E3877" t="s">
        <v>19768</v>
      </c>
      <c r="F3877" t="s">
        <v>18</v>
      </c>
      <c r="G3877" s="14" t="s">
        <v>15363</v>
      </c>
      <c r="H3877">
        <v>2017</v>
      </c>
      <c r="I3877" t="s">
        <v>27</v>
      </c>
      <c r="J3877" t="s">
        <v>549</v>
      </c>
      <c r="K3877">
        <f>IFERROR(VALUE(LEFT(table_netflix[[#This Row],[duration (in min)]], LEN(table_netflix[[#This Row],[duration (in min)]])-4)),0)</f>
        <v>86</v>
      </c>
      <c r="L3877" t="s">
        <v>22</v>
      </c>
      <c r="M3877" t="s">
        <v>266</v>
      </c>
      <c r="O3877" t="str" cm="1">
        <f t="array" ref="O3877">_xlfn.IFS(table_netflix[[#This Row],[release_year]]&gt;=2018, "2018 &amp; after", TRUE, "Before 2018")</f>
        <v>Before 2018</v>
      </c>
      <c r="P3877" s="12">
        <f>DATE(table_netflix[[#This Row],[release_year]],1,1)</f>
        <v>42736</v>
      </c>
      <c r="Q3877" s="12">
        <f t="shared" si="60"/>
        <v>43100</v>
      </c>
      <c r="R3877" s="12" t="str">
        <f>TEXT(table_netflix[[#This Row],[date_added_todate]], "mmm")</f>
        <v>Dec</v>
      </c>
      <c r="S3877" t="s">
        <v>19769</v>
      </c>
    </row>
    <row r="3878" spans="1:19" x14ac:dyDescent="0.3">
      <c r="A3878" t="s">
        <v>19770</v>
      </c>
      <c r="B3878" t="s">
        <v>15</v>
      </c>
      <c r="C3878" t="s">
        <v>19771</v>
      </c>
      <c r="D3878" t="s">
        <v>19772</v>
      </c>
      <c r="E3878" t="s">
        <v>19773</v>
      </c>
      <c r="F3878" t="s">
        <v>61</v>
      </c>
      <c r="G3878" s="14" t="s">
        <v>16752</v>
      </c>
      <c r="H3878">
        <v>2016</v>
      </c>
      <c r="I3878" t="s">
        <v>62</v>
      </c>
      <c r="J3878" t="s">
        <v>1242</v>
      </c>
      <c r="K3878">
        <f>IFERROR(VALUE(LEFT(table_netflix[[#This Row],[duration (in min)]], LEN(table_netflix[[#This Row],[duration (in min)]])-4)),0)</f>
        <v>74</v>
      </c>
      <c r="L3878" t="s">
        <v>22</v>
      </c>
      <c r="M3878" t="s">
        <v>55</v>
      </c>
      <c r="O3878" t="str" cm="1">
        <f t="array" ref="O3878">_xlfn.IFS(table_netflix[[#This Row],[release_year]]&gt;=2018, "2018 &amp; after", TRUE, "Before 2018")</f>
        <v>Before 2018</v>
      </c>
      <c r="P3878" s="12">
        <f>DATE(table_netflix[[#This Row],[release_year]],1,1)</f>
        <v>42370</v>
      </c>
      <c r="Q3878" s="12">
        <f t="shared" si="60"/>
        <v>42826</v>
      </c>
      <c r="R3878" s="12" t="str">
        <f>TEXT(table_netflix[[#This Row],[date_added_todate]], "mmm")</f>
        <v>Apr</v>
      </c>
      <c r="S3878" t="s">
        <v>19773</v>
      </c>
    </row>
    <row r="3879" spans="1:19" x14ac:dyDescent="0.3">
      <c r="A3879" t="s">
        <v>19774</v>
      </c>
      <c r="B3879" t="s">
        <v>15</v>
      </c>
      <c r="C3879" t="s">
        <v>19775</v>
      </c>
      <c r="D3879" t="s">
        <v>19776</v>
      </c>
      <c r="E3879" t="s">
        <v>19777</v>
      </c>
      <c r="F3879" t="s">
        <v>523</v>
      </c>
      <c r="G3879" s="14" t="s">
        <v>7422</v>
      </c>
      <c r="H3879">
        <v>2017</v>
      </c>
      <c r="I3879" t="s">
        <v>27</v>
      </c>
      <c r="J3879" t="s">
        <v>788</v>
      </c>
      <c r="K3879">
        <f>IFERROR(VALUE(LEFT(table_netflix[[#This Row],[duration (in min)]], LEN(table_netflix[[#This Row],[duration (in min)]])-4)),0)</f>
        <v>84</v>
      </c>
      <c r="L3879" t="s">
        <v>53</v>
      </c>
      <c r="M3879" t="s">
        <v>54</v>
      </c>
      <c r="N3879" t="s">
        <v>142</v>
      </c>
      <c r="O3879" t="str" cm="1">
        <f t="array" ref="O3879">_xlfn.IFS(table_netflix[[#This Row],[release_year]]&gt;=2018, "2018 &amp; after", TRUE, "Before 2018")</f>
        <v>Before 2018</v>
      </c>
      <c r="P3879" s="12">
        <f>DATE(table_netflix[[#This Row],[release_year]],1,1)</f>
        <v>42736</v>
      </c>
      <c r="Q3879" s="12">
        <f t="shared" si="60"/>
        <v>43979</v>
      </c>
      <c r="R3879" s="12" t="str">
        <f>TEXT(table_netflix[[#This Row],[date_added_todate]], "mmm")</f>
        <v>May</v>
      </c>
      <c r="S3879" t="s">
        <v>19778</v>
      </c>
    </row>
    <row r="3880" spans="1:19" x14ac:dyDescent="0.3">
      <c r="A3880" t="s">
        <v>19779</v>
      </c>
      <c r="B3880" t="s">
        <v>15</v>
      </c>
      <c r="C3880" t="s">
        <v>19780</v>
      </c>
      <c r="D3880" t="s">
        <v>19781</v>
      </c>
      <c r="E3880" t="s">
        <v>19782</v>
      </c>
      <c r="F3880" t="s">
        <v>941</v>
      </c>
      <c r="G3880" s="14" t="s">
        <v>15796</v>
      </c>
      <c r="H3880">
        <v>2013</v>
      </c>
      <c r="I3880" t="s">
        <v>45</v>
      </c>
      <c r="J3880" t="s">
        <v>327</v>
      </c>
      <c r="K3880">
        <f>IFERROR(VALUE(LEFT(table_netflix[[#This Row],[duration (in min)]], LEN(table_netflix[[#This Row],[duration (in min)]])-4)),0)</f>
        <v>80</v>
      </c>
      <c r="L3880" t="s">
        <v>47</v>
      </c>
      <c r="O3880" t="str" cm="1">
        <f t="array" ref="O3880">_xlfn.IFS(table_netflix[[#This Row],[release_year]]&gt;=2018, "2018 &amp; after", TRUE, "Before 2018")</f>
        <v>Before 2018</v>
      </c>
      <c r="P3880" s="12">
        <f>DATE(table_netflix[[#This Row],[release_year]],1,1)</f>
        <v>41275</v>
      </c>
      <c r="Q3880" s="12">
        <f t="shared" si="60"/>
        <v>43009</v>
      </c>
      <c r="R3880" s="12" t="str">
        <f>TEXT(table_netflix[[#This Row],[date_added_todate]], "mmm")</f>
        <v>Oct</v>
      </c>
      <c r="S3880" t="s">
        <v>19783</v>
      </c>
    </row>
    <row r="3881" spans="1:19" x14ac:dyDescent="0.3">
      <c r="A3881" t="s">
        <v>19784</v>
      </c>
      <c r="B3881" t="s">
        <v>15</v>
      </c>
      <c r="C3881" t="s">
        <v>19785</v>
      </c>
      <c r="D3881" t="s">
        <v>19786</v>
      </c>
      <c r="E3881" t="s">
        <v>19787</v>
      </c>
      <c r="F3881" t="s">
        <v>18</v>
      </c>
      <c r="G3881" s="14" t="s">
        <v>11739</v>
      </c>
      <c r="H3881">
        <v>2016</v>
      </c>
      <c r="I3881" t="s">
        <v>27</v>
      </c>
      <c r="J3881" t="s">
        <v>549</v>
      </c>
      <c r="K3881">
        <f>IFERROR(VALUE(LEFT(table_netflix[[#This Row],[duration (in min)]], LEN(table_netflix[[#This Row],[duration (in min)]])-4)),0)</f>
        <v>86</v>
      </c>
      <c r="L3881" t="s">
        <v>71</v>
      </c>
      <c r="M3881" t="s">
        <v>107</v>
      </c>
      <c r="O3881" t="str" cm="1">
        <f t="array" ref="O3881">_xlfn.IFS(table_netflix[[#This Row],[release_year]]&gt;=2018, "2018 &amp; after", TRUE, "Before 2018")</f>
        <v>Before 2018</v>
      </c>
      <c r="P3881" s="12">
        <f>DATE(table_netflix[[#This Row],[release_year]],1,1)</f>
        <v>42370</v>
      </c>
      <c r="Q3881" s="12">
        <f t="shared" si="60"/>
        <v>43557</v>
      </c>
      <c r="R3881" s="12" t="str">
        <f>TEXT(table_netflix[[#This Row],[date_added_todate]], "mmm")</f>
        <v>Apr</v>
      </c>
      <c r="S3881" t="s">
        <v>19788</v>
      </c>
    </row>
    <row r="3882" spans="1:19" x14ac:dyDescent="0.3">
      <c r="A3882" t="s">
        <v>19789</v>
      </c>
      <c r="B3882" t="s">
        <v>15</v>
      </c>
      <c r="C3882" t="s">
        <v>19790</v>
      </c>
      <c r="D3882" t="s">
        <v>19791</v>
      </c>
      <c r="E3882" t="s">
        <v>19792</v>
      </c>
      <c r="F3882" t="s">
        <v>18</v>
      </c>
      <c r="G3882" s="14" t="s">
        <v>11594</v>
      </c>
      <c r="H3882">
        <v>2018</v>
      </c>
      <c r="I3882" t="s">
        <v>27</v>
      </c>
      <c r="J3882" t="s">
        <v>21</v>
      </c>
      <c r="K3882">
        <f>IFERROR(VALUE(LEFT(table_netflix[[#This Row],[duration (in min)]], LEN(table_netflix[[#This Row],[duration (in min)]])-4)),0)</f>
        <v>90</v>
      </c>
      <c r="L3882" t="s">
        <v>53</v>
      </c>
      <c r="M3882" t="s">
        <v>107</v>
      </c>
      <c r="N3882" t="s">
        <v>266</v>
      </c>
      <c r="O3882" t="str" cm="1">
        <f t="array" ref="O3882">_xlfn.IFS(table_netflix[[#This Row],[release_year]]&gt;=2018, "2018 &amp; after", TRUE, "Before 2018")</f>
        <v>2018 &amp; after</v>
      </c>
      <c r="P3882" s="12">
        <f>DATE(table_netflix[[#This Row],[release_year]],1,1)</f>
        <v>43101</v>
      </c>
      <c r="Q3882" s="12">
        <f t="shared" si="60"/>
        <v>43574</v>
      </c>
      <c r="R3882" s="12" t="str">
        <f>TEXT(table_netflix[[#This Row],[date_added_todate]], "mmm")</f>
        <v>Apr</v>
      </c>
      <c r="S3882" t="s">
        <v>19793</v>
      </c>
    </row>
    <row r="3883" spans="1:19" x14ac:dyDescent="0.3">
      <c r="A3883" t="s">
        <v>19794</v>
      </c>
      <c r="B3883" t="s">
        <v>15</v>
      </c>
      <c r="C3883" t="s">
        <v>19795</v>
      </c>
      <c r="D3883" t="s">
        <v>2509</v>
      </c>
      <c r="E3883" t="s">
        <v>19796</v>
      </c>
      <c r="F3883" t="s">
        <v>18</v>
      </c>
      <c r="G3883" s="14" t="s">
        <v>19797</v>
      </c>
      <c r="H3883">
        <v>2007</v>
      </c>
      <c r="I3883" t="s">
        <v>45</v>
      </c>
      <c r="J3883" t="s">
        <v>226</v>
      </c>
      <c r="K3883">
        <f>IFERROR(VALUE(LEFT(table_netflix[[#This Row],[duration (in min)]], LEN(table_netflix[[#This Row],[duration (in min)]])-4)),0)</f>
        <v>102</v>
      </c>
      <c r="L3883" t="s">
        <v>47</v>
      </c>
      <c r="M3883" t="s">
        <v>85</v>
      </c>
      <c r="O3883" t="str" cm="1">
        <f t="array" ref="O3883">_xlfn.IFS(table_netflix[[#This Row],[release_year]]&gt;=2018, "2018 &amp; after", TRUE, "Before 2018")</f>
        <v>Before 2018</v>
      </c>
      <c r="P3883" s="12">
        <f>DATE(table_netflix[[#This Row],[release_year]],1,1)</f>
        <v>39083</v>
      </c>
      <c r="Q3883" s="12">
        <f t="shared" si="60"/>
        <v>44011</v>
      </c>
      <c r="R3883" s="12" t="str">
        <f>TEXT(table_netflix[[#This Row],[date_added_todate]], "mmm")</f>
        <v>Jun</v>
      </c>
      <c r="S3883" t="s">
        <v>19798</v>
      </c>
    </row>
    <row r="3884" spans="1:19" x14ac:dyDescent="0.3">
      <c r="A3884" t="s">
        <v>19799</v>
      </c>
      <c r="B3884" t="s">
        <v>24</v>
      </c>
      <c r="C3884" t="s">
        <v>19800</v>
      </c>
      <c r="D3884" t="s">
        <v>19801</v>
      </c>
      <c r="E3884" t="s">
        <v>19802</v>
      </c>
      <c r="F3884" t="s">
        <v>18</v>
      </c>
      <c r="G3884" s="14" t="s">
        <v>19803</v>
      </c>
      <c r="H3884">
        <v>2013</v>
      </c>
      <c r="I3884" t="s">
        <v>62</v>
      </c>
      <c r="J3884" t="s">
        <v>33</v>
      </c>
      <c r="K3884">
        <f>IFERROR(VALUE(LEFT(table_netflix[[#This Row],[duration (in min)]], LEN(table_netflix[[#This Row],[duration (in min)]])-4)),0)</f>
        <v>0</v>
      </c>
      <c r="L3884" t="s">
        <v>34</v>
      </c>
      <c r="M3884" t="s">
        <v>74</v>
      </c>
      <c r="O3884" t="str" cm="1">
        <f t="array" ref="O3884">_xlfn.IFS(table_netflix[[#This Row],[release_year]]&gt;=2018, "2018 &amp; after", TRUE, "Before 2018")</f>
        <v>Before 2018</v>
      </c>
      <c r="P3884" s="12">
        <f>DATE(table_netflix[[#This Row],[release_year]],1,1)</f>
        <v>41275</v>
      </c>
      <c r="Q3884" s="12">
        <f t="shared" si="60"/>
        <v>43148</v>
      </c>
      <c r="R3884" s="12" t="str">
        <f>TEXT(table_netflix[[#This Row],[date_added_todate]], "mmm")</f>
        <v>Feb</v>
      </c>
      <c r="S3884" t="s">
        <v>19804</v>
      </c>
    </row>
    <row r="3885" spans="1:19" x14ac:dyDescent="0.3">
      <c r="A3885" t="s">
        <v>19805</v>
      </c>
      <c r="B3885" t="s">
        <v>15</v>
      </c>
      <c r="C3885" t="s">
        <v>19806</v>
      </c>
      <c r="D3885" t="s">
        <v>19807</v>
      </c>
      <c r="E3885" t="s">
        <v>19808</v>
      </c>
      <c r="F3885" t="s">
        <v>18</v>
      </c>
      <c r="G3885" s="14" t="s">
        <v>15436</v>
      </c>
      <c r="H3885">
        <v>2016</v>
      </c>
      <c r="I3885" t="s">
        <v>27</v>
      </c>
      <c r="J3885" t="s">
        <v>308</v>
      </c>
      <c r="K3885">
        <f>IFERROR(VALUE(LEFT(table_netflix[[#This Row],[duration (in min)]], LEN(table_netflix[[#This Row],[duration (in min)]])-4)),0)</f>
        <v>92</v>
      </c>
      <c r="L3885" t="s">
        <v>71</v>
      </c>
      <c r="M3885" t="s">
        <v>54</v>
      </c>
      <c r="O3885" t="str" cm="1">
        <f t="array" ref="O3885">_xlfn.IFS(table_netflix[[#This Row],[release_year]]&gt;=2018, "2018 &amp; after", TRUE, "Before 2018")</f>
        <v>Before 2018</v>
      </c>
      <c r="P3885" s="12">
        <f>DATE(table_netflix[[#This Row],[release_year]],1,1)</f>
        <v>42370</v>
      </c>
      <c r="Q3885" s="12">
        <f t="shared" si="60"/>
        <v>43084</v>
      </c>
      <c r="R3885" s="12" t="str">
        <f>TEXT(table_netflix[[#This Row],[date_added_todate]], "mmm")</f>
        <v>Dec</v>
      </c>
      <c r="S3885" t="s">
        <v>19809</v>
      </c>
    </row>
    <row r="3886" spans="1:19" x14ac:dyDescent="0.3">
      <c r="A3886" t="s">
        <v>19810</v>
      </c>
      <c r="B3886" t="s">
        <v>15</v>
      </c>
      <c r="C3886" t="s">
        <v>19811</v>
      </c>
      <c r="D3886" t="s">
        <v>12099</v>
      </c>
      <c r="E3886" t="s">
        <v>12099</v>
      </c>
      <c r="F3886" t="s">
        <v>39</v>
      </c>
      <c r="G3886" s="14" t="s">
        <v>15436</v>
      </c>
      <c r="H3886">
        <v>2015</v>
      </c>
      <c r="I3886" t="s">
        <v>27</v>
      </c>
      <c r="J3886" t="s">
        <v>1186</v>
      </c>
      <c r="K3886">
        <f>IFERROR(VALUE(LEFT(table_netflix[[#This Row],[duration (in min)]], LEN(table_netflix[[#This Row],[duration (in min)]])-4)),0)</f>
        <v>81</v>
      </c>
      <c r="L3886" t="s">
        <v>22</v>
      </c>
      <c r="M3886" t="s">
        <v>55</v>
      </c>
      <c r="N3886" t="s">
        <v>600</v>
      </c>
      <c r="O3886" t="str" cm="1">
        <f t="array" ref="O3886">_xlfn.IFS(table_netflix[[#This Row],[release_year]]&gt;=2018, "2018 &amp; after", TRUE, "Before 2018")</f>
        <v>Before 2018</v>
      </c>
      <c r="P3886" s="12">
        <f>DATE(table_netflix[[#This Row],[release_year]],1,1)</f>
        <v>42005</v>
      </c>
      <c r="Q3886" s="12">
        <f t="shared" si="60"/>
        <v>43084</v>
      </c>
      <c r="R3886" s="12" t="str">
        <f>TEXT(table_netflix[[#This Row],[date_added_todate]], "mmm")</f>
        <v>Dec</v>
      </c>
      <c r="S3886" t="s">
        <v>19812</v>
      </c>
    </row>
    <row r="3887" spans="1:19" x14ac:dyDescent="0.3">
      <c r="A3887" t="s">
        <v>19813</v>
      </c>
      <c r="B3887" t="s">
        <v>15</v>
      </c>
      <c r="C3887" t="s">
        <v>19814</v>
      </c>
      <c r="D3887" t="s">
        <v>19815</v>
      </c>
      <c r="E3887" t="s">
        <v>19816</v>
      </c>
      <c r="F3887" t="s">
        <v>109</v>
      </c>
      <c r="G3887" s="14" t="s">
        <v>19817</v>
      </c>
      <c r="H3887">
        <v>2018</v>
      </c>
      <c r="I3887" t="s">
        <v>27</v>
      </c>
      <c r="J3887" t="s">
        <v>167</v>
      </c>
      <c r="K3887">
        <f>IFERROR(VALUE(LEFT(table_netflix[[#This Row],[duration (in min)]], LEN(table_netflix[[#This Row],[duration (in min)]])-4)),0)</f>
        <v>116</v>
      </c>
      <c r="L3887" t="s">
        <v>53</v>
      </c>
      <c r="M3887" t="s">
        <v>266</v>
      </c>
      <c r="O3887" t="str" cm="1">
        <f t="array" ref="O3887">_xlfn.IFS(table_netflix[[#This Row],[release_year]]&gt;=2018, "2018 &amp; after", TRUE, "Before 2018")</f>
        <v>2018 &amp; after</v>
      </c>
      <c r="P3887" s="12">
        <f>DATE(table_netflix[[#This Row],[release_year]],1,1)</f>
        <v>43101</v>
      </c>
      <c r="Q3887" s="12">
        <f t="shared" si="60"/>
        <v>43439</v>
      </c>
      <c r="R3887" s="12" t="str">
        <f>TEXT(table_netflix[[#This Row],[date_added_todate]], "mmm")</f>
        <v>Dec</v>
      </c>
      <c r="S3887" t="s">
        <v>19818</v>
      </c>
    </row>
    <row r="3888" spans="1:19" x14ac:dyDescent="0.3">
      <c r="A3888" t="s">
        <v>19819</v>
      </c>
      <c r="B3888" t="s">
        <v>15</v>
      </c>
      <c r="C3888" t="s">
        <v>19820</v>
      </c>
      <c r="D3888" t="s">
        <v>19821</v>
      </c>
      <c r="E3888" t="s">
        <v>19822</v>
      </c>
      <c r="F3888" t="s">
        <v>18</v>
      </c>
      <c r="G3888" s="14" t="s">
        <v>13915</v>
      </c>
      <c r="H3888">
        <v>2005</v>
      </c>
      <c r="I3888" t="s">
        <v>186</v>
      </c>
      <c r="J3888" t="s">
        <v>141</v>
      </c>
      <c r="K3888">
        <f>IFERROR(VALUE(LEFT(table_netflix[[#This Row],[duration (in min)]], LEN(table_netflix[[#This Row],[duration (in min)]])-4)),0)</f>
        <v>110</v>
      </c>
      <c r="L3888" t="s">
        <v>2398</v>
      </c>
      <c r="M3888" t="s">
        <v>142</v>
      </c>
      <c r="O3888" t="str" cm="1">
        <f t="array" ref="O3888">_xlfn.IFS(table_netflix[[#This Row],[release_year]]&gt;=2018, "2018 &amp; after", TRUE, "Before 2018")</f>
        <v>Before 2018</v>
      </c>
      <c r="P3888" s="12">
        <f>DATE(table_netflix[[#This Row],[release_year]],1,1)</f>
        <v>38353</v>
      </c>
      <c r="Q3888" s="12">
        <f t="shared" si="60"/>
        <v>43344</v>
      </c>
      <c r="R3888" s="12" t="str">
        <f>TEXT(table_netflix[[#This Row],[date_added_todate]], "mmm")</f>
        <v>Sep</v>
      </c>
      <c r="S3888" t="s">
        <v>19823</v>
      </c>
    </row>
    <row r="3889" spans="1:19" x14ac:dyDescent="0.3">
      <c r="A3889" t="s">
        <v>19824</v>
      </c>
      <c r="B3889" t="s">
        <v>15</v>
      </c>
      <c r="C3889" t="s">
        <v>19825</v>
      </c>
      <c r="D3889" t="s">
        <v>19826</v>
      </c>
      <c r="E3889" t="s">
        <v>19827</v>
      </c>
      <c r="F3889" t="s">
        <v>18</v>
      </c>
      <c r="G3889" s="14" t="s">
        <v>16011</v>
      </c>
      <c r="H3889">
        <v>2017</v>
      </c>
      <c r="I3889" t="s">
        <v>20</v>
      </c>
      <c r="J3889" t="s">
        <v>241</v>
      </c>
      <c r="K3889">
        <f>IFERROR(VALUE(LEFT(table_netflix[[#This Row],[duration (in min)]], LEN(table_netflix[[#This Row],[duration (in min)]])-4)),0)</f>
        <v>95</v>
      </c>
      <c r="L3889" t="s">
        <v>71</v>
      </c>
      <c r="O3889" t="str" cm="1">
        <f t="array" ref="O3889">_xlfn.IFS(table_netflix[[#This Row],[release_year]]&gt;=2018, "2018 &amp; after", TRUE, "Before 2018")</f>
        <v>Before 2018</v>
      </c>
      <c r="P3889" s="12">
        <f>DATE(table_netflix[[#This Row],[release_year]],1,1)</f>
        <v>42736</v>
      </c>
      <c r="Q3889" s="12">
        <f t="shared" si="60"/>
        <v>42976</v>
      </c>
      <c r="R3889" s="12" t="str">
        <f>TEXT(table_netflix[[#This Row],[date_added_todate]], "mmm")</f>
        <v>Aug</v>
      </c>
      <c r="S3889" t="s">
        <v>19828</v>
      </c>
    </row>
    <row r="3890" spans="1:19" x14ac:dyDescent="0.3">
      <c r="A3890" t="s">
        <v>19829</v>
      </c>
      <c r="B3890" t="s">
        <v>15</v>
      </c>
      <c r="C3890" t="s">
        <v>19830</v>
      </c>
      <c r="D3890" t="s">
        <v>192</v>
      </c>
      <c r="E3890" t="s">
        <v>19831</v>
      </c>
      <c r="F3890" t="s">
        <v>18</v>
      </c>
      <c r="G3890" s="14" t="s">
        <v>13561</v>
      </c>
      <c r="H3890">
        <v>2009</v>
      </c>
      <c r="I3890" t="s">
        <v>186</v>
      </c>
      <c r="J3890" t="s">
        <v>730</v>
      </c>
      <c r="K3890">
        <f>IFERROR(VALUE(LEFT(table_netflix[[#This Row],[duration (in min)]], LEN(table_netflix[[#This Row],[duration (in min)]])-4)),0)</f>
        <v>133</v>
      </c>
      <c r="L3890" t="s">
        <v>53</v>
      </c>
      <c r="M3890" t="s">
        <v>142</v>
      </c>
      <c r="O3890" t="str" cm="1">
        <f t="array" ref="O3890">_xlfn.IFS(table_netflix[[#This Row],[release_year]]&gt;=2018, "2018 &amp; after", TRUE, "Before 2018")</f>
        <v>Before 2018</v>
      </c>
      <c r="P3890" s="12">
        <f>DATE(table_netflix[[#This Row],[release_year]],1,1)</f>
        <v>39814</v>
      </c>
      <c r="Q3890" s="12">
        <f t="shared" si="60"/>
        <v>43374</v>
      </c>
      <c r="R3890" s="12" t="str">
        <f>TEXT(table_netflix[[#This Row],[date_added_todate]], "mmm")</f>
        <v>Oct</v>
      </c>
      <c r="S3890" t="s">
        <v>19832</v>
      </c>
    </row>
    <row r="3891" spans="1:19" x14ac:dyDescent="0.3">
      <c r="A3891" t="s">
        <v>19833</v>
      </c>
      <c r="B3891" t="s">
        <v>15</v>
      </c>
      <c r="C3891" t="s">
        <v>19834</v>
      </c>
      <c r="D3891" t="s">
        <v>19835</v>
      </c>
      <c r="E3891" t="s">
        <v>19836</v>
      </c>
      <c r="F3891" t="s">
        <v>151</v>
      </c>
      <c r="G3891" s="14" t="s">
        <v>19837</v>
      </c>
      <c r="H3891">
        <v>2017</v>
      </c>
      <c r="I3891" t="s">
        <v>27</v>
      </c>
      <c r="J3891" t="s">
        <v>444</v>
      </c>
      <c r="K3891">
        <f>IFERROR(VALUE(LEFT(table_netflix[[#This Row],[duration (in min)]], LEN(table_netflix[[#This Row],[duration (in min)]])-4)),0)</f>
        <v>120</v>
      </c>
      <c r="L3891" t="s">
        <v>144</v>
      </c>
      <c r="M3891" t="s">
        <v>55</v>
      </c>
      <c r="O3891" t="str" cm="1">
        <f t="array" ref="O3891">_xlfn.IFS(table_netflix[[#This Row],[release_year]]&gt;=2018, "2018 &amp; after", TRUE, "Before 2018")</f>
        <v>Before 2018</v>
      </c>
      <c r="P3891" s="12">
        <f>DATE(table_netflix[[#This Row],[release_year]],1,1)</f>
        <v>42736</v>
      </c>
      <c r="Q3891" s="12">
        <f t="shared" si="60"/>
        <v>43432</v>
      </c>
      <c r="R3891" s="12" t="str">
        <f>TEXT(table_netflix[[#This Row],[date_added_todate]], "mmm")</f>
        <v>Nov</v>
      </c>
      <c r="S3891" t="s">
        <v>19838</v>
      </c>
    </row>
    <row r="3892" spans="1:19" x14ac:dyDescent="0.3">
      <c r="A3892" t="s">
        <v>19839</v>
      </c>
      <c r="B3892" t="s">
        <v>15</v>
      </c>
      <c r="C3892" t="s">
        <v>19840</v>
      </c>
      <c r="D3892" t="s">
        <v>19841</v>
      </c>
      <c r="E3892" t="s">
        <v>19842</v>
      </c>
      <c r="F3892" t="s">
        <v>523</v>
      </c>
      <c r="G3892" s="14" t="s">
        <v>19843</v>
      </c>
      <c r="H3892">
        <v>2016</v>
      </c>
      <c r="I3892" t="s">
        <v>84</v>
      </c>
      <c r="J3892" t="s">
        <v>46</v>
      </c>
      <c r="K3892">
        <f>IFERROR(VALUE(LEFT(table_netflix[[#This Row],[duration (in min)]], LEN(table_netflix[[#This Row],[duration (in min)]])-4)),0)</f>
        <v>91</v>
      </c>
      <c r="L3892" t="s">
        <v>47</v>
      </c>
      <c r="M3892" t="s">
        <v>85</v>
      </c>
      <c r="O3892" t="str" cm="1">
        <f t="array" ref="O3892">_xlfn.IFS(table_netflix[[#This Row],[release_year]]&gt;=2018, "2018 &amp; after", TRUE, "Before 2018")</f>
        <v>Before 2018</v>
      </c>
      <c r="P3892" s="12">
        <f>DATE(table_netflix[[#This Row],[release_year]],1,1)</f>
        <v>42370</v>
      </c>
      <c r="Q3892" s="12">
        <f t="shared" si="60"/>
        <v>42910</v>
      </c>
      <c r="R3892" s="12" t="str">
        <f>TEXT(table_netflix[[#This Row],[date_added_todate]], "mmm")</f>
        <v>Jun</v>
      </c>
      <c r="S3892" t="s">
        <v>19844</v>
      </c>
    </row>
    <row r="3893" spans="1:19" x14ac:dyDescent="0.3">
      <c r="A3893" t="s">
        <v>19845</v>
      </c>
      <c r="B3893" t="s">
        <v>15</v>
      </c>
      <c r="C3893" t="s">
        <v>19846</v>
      </c>
      <c r="D3893" t="s">
        <v>19841</v>
      </c>
      <c r="E3893" t="s">
        <v>19847</v>
      </c>
      <c r="F3893" t="s">
        <v>523</v>
      </c>
      <c r="G3893" s="14" t="s">
        <v>16232</v>
      </c>
      <c r="H3893">
        <v>2017</v>
      </c>
      <c r="I3893" t="s">
        <v>84</v>
      </c>
      <c r="J3893" t="s">
        <v>21</v>
      </c>
      <c r="K3893">
        <f>IFERROR(VALUE(LEFT(table_netflix[[#This Row],[duration (in min)]], LEN(table_netflix[[#This Row],[duration (in min)]])-4)),0)</f>
        <v>90</v>
      </c>
      <c r="L3893" t="s">
        <v>47</v>
      </c>
      <c r="M3893" t="s">
        <v>85</v>
      </c>
      <c r="O3893" t="str" cm="1">
        <f t="array" ref="O3893">_xlfn.IFS(table_netflix[[#This Row],[release_year]]&gt;=2018, "2018 &amp; after", TRUE, "Before 2018")</f>
        <v>Before 2018</v>
      </c>
      <c r="P3893" s="12">
        <f>DATE(table_netflix[[#This Row],[release_year]],1,1)</f>
        <v>42736</v>
      </c>
      <c r="Q3893" s="12">
        <f t="shared" si="60"/>
        <v>42917</v>
      </c>
      <c r="R3893" s="12" t="str">
        <f>TEXT(table_netflix[[#This Row],[date_added_todate]], "mmm")</f>
        <v>Jul</v>
      </c>
      <c r="S3893" t="s">
        <v>19848</v>
      </c>
    </row>
    <row r="3894" spans="1:19" x14ac:dyDescent="0.3">
      <c r="A3894" t="s">
        <v>19849</v>
      </c>
      <c r="B3894" t="s">
        <v>15</v>
      </c>
      <c r="C3894" t="s">
        <v>19850</v>
      </c>
      <c r="D3894" t="s">
        <v>19841</v>
      </c>
      <c r="E3894" t="s">
        <v>19851</v>
      </c>
      <c r="F3894" t="s">
        <v>523</v>
      </c>
      <c r="G3894" s="14" t="s">
        <v>19843</v>
      </c>
      <c r="H3894">
        <v>2017</v>
      </c>
      <c r="I3894" t="s">
        <v>84</v>
      </c>
      <c r="J3894" t="s">
        <v>21</v>
      </c>
      <c r="K3894">
        <f>IFERROR(VALUE(LEFT(table_netflix[[#This Row],[duration (in min)]], LEN(table_netflix[[#This Row],[duration (in min)]])-4)),0)</f>
        <v>90</v>
      </c>
      <c r="L3894" t="s">
        <v>47</v>
      </c>
      <c r="M3894" t="s">
        <v>85</v>
      </c>
      <c r="O3894" t="str" cm="1">
        <f t="array" ref="O3894">_xlfn.IFS(table_netflix[[#This Row],[release_year]]&gt;=2018, "2018 &amp; after", TRUE, "Before 2018")</f>
        <v>Before 2018</v>
      </c>
      <c r="P3894" s="12">
        <f>DATE(table_netflix[[#This Row],[release_year]],1,1)</f>
        <v>42736</v>
      </c>
      <c r="Q3894" s="12">
        <f t="shared" si="60"/>
        <v>42910</v>
      </c>
      <c r="R3894" s="12" t="str">
        <f>TEXT(table_netflix[[#This Row],[date_added_todate]], "mmm")</f>
        <v>Jun</v>
      </c>
      <c r="S3894" t="s">
        <v>19852</v>
      </c>
    </row>
    <row r="3895" spans="1:19" x14ac:dyDescent="0.3">
      <c r="A3895" t="s">
        <v>19853</v>
      </c>
      <c r="B3895" t="s">
        <v>15</v>
      </c>
      <c r="C3895" t="s">
        <v>19854</v>
      </c>
      <c r="D3895" t="s">
        <v>19855</v>
      </c>
      <c r="E3895" t="s">
        <v>19856</v>
      </c>
      <c r="F3895" t="s">
        <v>1322</v>
      </c>
      <c r="G3895" s="14" t="s">
        <v>11682</v>
      </c>
      <c r="H3895">
        <v>2018</v>
      </c>
      <c r="I3895" t="s">
        <v>27</v>
      </c>
      <c r="J3895" t="s">
        <v>118</v>
      </c>
      <c r="K3895">
        <f>IFERROR(VALUE(LEFT(table_netflix[[#This Row],[duration (in min)]], LEN(table_netflix[[#This Row],[duration (in min)]])-4)),0)</f>
        <v>103</v>
      </c>
      <c r="L3895" t="s">
        <v>144</v>
      </c>
      <c r="M3895" t="s">
        <v>55</v>
      </c>
      <c r="O3895" t="str" cm="1">
        <f t="array" ref="O3895">_xlfn.IFS(table_netflix[[#This Row],[release_year]]&gt;=2018, "2018 &amp; after", TRUE, "Before 2018")</f>
        <v>2018 &amp; after</v>
      </c>
      <c r="P3895" s="12">
        <f>DATE(table_netflix[[#This Row],[release_year]],1,1)</f>
        <v>43101</v>
      </c>
      <c r="Q3895" s="12">
        <f t="shared" si="60"/>
        <v>43567</v>
      </c>
      <c r="R3895" s="12" t="str">
        <f>TEXT(table_netflix[[#This Row],[date_added_todate]], "mmm")</f>
        <v>Apr</v>
      </c>
      <c r="S3895" t="s">
        <v>19857</v>
      </c>
    </row>
    <row r="3896" spans="1:19" x14ac:dyDescent="0.3">
      <c r="A3896" t="s">
        <v>19858</v>
      </c>
      <c r="B3896" t="s">
        <v>15</v>
      </c>
      <c r="C3896" t="s">
        <v>19859</v>
      </c>
      <c r="D3896" t="s">
        <v>19860</v>
      </c>
      <c r="F3896" t="s">
        <v>1982</v>
      </c>
      <c r="G3896" s="14" t="s">
        <v>15141</v>
      </c>
      <c r="H3896">
        <v>2016</v>
      </c>
      <c r="I3896" t="s">
        <v>264</v>
      </c>
      <c r="J3896" t="s">
        <v>2273</v>
      </c>
      <c r="K3896">
        <f>IFERROR(VALUE(LEFT(table_netflix[[#This Row],[duration (in min)]], LEN(table_netflix[[#This Row],[duration (in min)]])-4)),0)</f>
        <v>73</v>
      </c>
      <c r="L3896" t="s">
        <v>22</v>
      </c>
      <c r="M3896" t="s">
        <v>55</v>
      </c>
      <c r="O3896" t="str" cm="1">
        <f t="array" ref="O3896">_xlfn.IFS(table_netflix[[#This Row],[release_year]]&gt;=2018, "2018 &amp; after", TRUE, "Before 2018")</f>
        <v>Before 2018</v>
      </c>
      <c r="P3896" s="12">
        <f>DATE(table_netflix[[#This Row],[release_year]],1,1)</f>
        <v>42370</v>
      </c>
      <c r="Q3896" s="12">
        <f t="shared" si="60"/>
        <v>43151</v>
      </c>
      <c r="R3896" s="12" t="str">
        <f>TEXT(table_netflix[[#This Row],[date_added_todate]], "mmm")</f>
        <v>Feb</v>
      </c>
      <c r="S3896" t="s">
        <v>19861</v>
      </c>
    </row>
    <row r="3897" spans="1:19" x14ac:dyDescent="0.3">
      <c r="A3897" t="s">
        <v>19862</v>
      </c>
      <c r="B3897" t="s">
        <v>15</v>
      </c>
      <c r="C3897" t="s">
        <v>19863</v>
      </c>
      <c r="D3897" t="s">
        <v>19864</v>
      </c>
      <c r="E3897" t="s">
        <v>19865</v>
      </c>
      <c r="F3897" t="s">
        <v>18</v>
      </c>
      <c r="G3897" s="14" t="s">
        <v>11308</v>
      </c>
      <c r="H3897">
        <v>2018</v>
      </c>
      <c r="I3897" t="s">
        <v>27</v>
      </c>
      <c r="J3897" t="s">
        <v>174</v>
      </c>
      <c r="K3897">
        <f>IFERROR(VALUE(LEFT(table_netflix[[#This Row],[duration (in min)]], LEN(table_netflix[[#This Row],[duration (in min)]])-4)),0)</f>
        <v>98</v>
      </c>
      <c r="L3897" t="s">
        <v>2398</v>
      </c>
      <c r="M3897" t="s">
        <v>142</v>
      </c>
      <c r="O3897" t="str" cm="1">
        <f t="array" ref="O3897">_xlfn.IFS(table_netflix[[#This Row],[release_year]]&gt;=2018, "2018 &amp; after", TRUE, "Before 2018")</f>
        <v>2018 &amp; after</v>
      </c>
      <c r="P3897" s="12">
        <f>DATE(table_netflix[[#This Row],[release_year]],1,1)</f>
        <v>43101</v>
      </c>
      <c r="Q3897" s="12">
        <f t="shared" si="60"/>
        <v>43617</v>
      </c>
      <c r="R3897" s="12" t="str">
        <f>TEXT(table_netflix[[#This Row],[date_added_todate]], "mmm")</f>
        <v>Jun</v>
      </c>
      <c r="S3897" t="s">
        <v>19866</v>
      </c>
    </row>
    <row r="3898" spans="1:19" x14ac:dyDescent="0.3">
      <c r="A3898" t="s">
        <v>19867</v>
      </c>
      <c r="B3898" t="s">
        <v>15</v>
      </c>
      <c r="C3898" t="s">
        <v>19868</v>
      </c>
      <c r="D3898" t="s">
        <v>19869</v>
      </c>
      <c r="E3898" t="s">
        <v>19870</v>
      </c>
      <c r="F3898" t="s">
        <v>18</v>
      </c>
      <c r="G3898" s="14" t="s">
        <v>9528</v>
      </c>
      <c r="H3898">
        <v>2010</v>
      </c>
      <c r="I3898" t="s">
        <v>20</v>
      </c>
      <c r="J3898" t="s">
        <v>348</v>
      </c>
      <c r="K3898">
        <f>IFERROR(VALUE(LEFT(table_netflix[[#This Row],[duration (in min)]], LEN(table_netflix[[#This Row],[duration (in min)]])-4)),0)</f>
        <v>119</v>
      </c>
      <c r="L3898" t="s">
        <v>53</v>
      </c>
      <c r="M3898" t="s">
        <v>107</v>
      </c>
      <c r="O3898" t="str" cm="1">
        <f t="array" ref="O3898">_xlfn.IFS(table_netflix[[#This Row],[release_year]]&gt;=2018, "2018 &amp; after", TRUE, "Before 2018")</f>
        <v>Before 2018</v>
      </c>
      <c r="P3898" s="12">
        <f>DATE(table_netflix[[#This Row],[release_year]],1,1)</f>
        <v>40179</v>
      </c>
      <c r="Q3898" s="12">
        <f t="shared" si="60"/>
        <v>43815</v>
      </c>
      <c r="R3898" s="12" t="str">
        <f>TEXT(table_netflix[[#This Row],[date_added_todate]], "mmm")</f>
        <v>Dec</v>
      </c>
      <c r="S3898" t="s">
        <v>19871</v>
      </c>
    </row>
    <row r="3899" spans="1:19" x14ac:dyDescent="0.3">
      <c r="A3899" t="s">
        <v>19872</v>
      </c>
      <c r="B3899" t="s">
        <v>15</v>
      </c>
      <c r="C3899" t="s">
        <v>19873</v>
      </c>
      <c r="D3899" t="s">
        <v>19874</v>
      </c>
      <c r="F3899" t="s">
        <v>18</v>
      </c>
      <c r="G3899" s="14" t="s">
        <v>16394</v>
      </c>
      <c r="H3899">
        <v>2017</v>
      </c>
      <c r="I3899" t="s">
        <v>27</v>
      </c>
      <c r="J3899" t="s">
        <v>567</v>
      </c>
      <c r="K3899">
        <f>IFERROR(VALUE(LEFT(table_netflix[[#This Row],[duration (in min)]], LEN(table_netflix[[#This Row],[duration (in min)]])-4)),0)</f>
        <v>76</v>
      </c>
      <c r="L3899" t="s">
        <v>22</v>
      </c>
      <c r="O3899" t="str" cm="1">
        <f t="array" ref="O3899">_xlfn.IFS(table_netflix[[#This Row],[release_year]]&gt;=2018, "2018 &amp; after", TRUE, "Before 2018")</f>
        <v>Before 2018</v>
      </c>
      <c r="P3899" s="12">
        <f>DATE(table_netflix[[#This Row],[release_year]],1,1)</f>
        <v>42736</v>
      </c>
      <c r="Q3899" s="12">
        <f t="shared" si="60"/>
        <v>42887</v>
      </c>
      <c r="R3899" s="12" t="str">
        <f>TEXT(table_netflix[[#This Row],[date_added_todate]], "mmm")</f>
        <v>Jun</v>
      </c>
      <c r="S3899" t="s">
        <v>19875</v>
      </c>
    </row>
    <row r="3900" spans="1:19" x14ac:dyDescent="0.3">
      <c r="A3900" t="s">
        <v>19876</v>
      </c>
      <c r="B3900" t="s">
        <v>15</v>
      </c>
      <c r="C3900" t="s">
        <v>19877</v>
      </c>
      <c r="D3900" t="s">
        <v>19878</v>
      </c>
      <c r="E3900" t="s">
        <v>19879</v>
      </c>
      <c r="F3900" t="s">
        <v>331</v>
      </c>
      <c r="G3900" s="14" t="s">
        <v>11562</v>
      </c>
      <c r="H3900">
        <v>2018</v>
      </c>
      <c r="I3900" t="s">
        <v>27</v>
      </c>
      <c r="J3900" t="s">
        <v>1060</v>
      </c>
      <c r="K3900">
        <f>IFERROR(VALUE(LEFT(table_netflix[[#This Row],[duration (in min)]], LEN(table_netflix[[#This Row],[duration (in min)]])-4)),0)</f>
        <v>148</v>
      </c>
      <c r="L3900" t="s">
        <v>53</v>
      </c>
      <c r="M3900" t="s">
        <v>54</v>
      </c>
      <c r="N3900" t="s">
        <v>55</v>
      </c>
      <c r="O3900" t="str" cm="1">
        <f t="array" ref="O3900">_xlfn.IFS(table_netflix[[#This Row],[release_year]]&gt;=2018, "2018 &amp; after", TRUE, "Before 2018")</f>
        <v>2018 &amp; after</v>
      </c>
      <c r="P3900" s="12">
        <f>DATE(table_netflix[[#This Row],[release_year]],1,1)</f>
        <v>43101</v>
      </c>
      <c r="Q3900" s="12">
        <f t="shared" si="60"/>
        <v>43584</v>
      </c>
      <c r="R3900" s="12" t="str">
        <f>TEXT(table_netflix[[#This Row],[date_added_todate]], "mmm")</f>
        <v>Apr</v>
      </c>
      <c r="S3900" t="s">
        <v>19880</v>
      </c>
    </row>
    <row r="3901" spans="1:19" x14ac:dyDescent="0.3">
      <c r="A3901" t="s">
        <v>19881</v>
      </c>
      <c r="B3901" t="s">
        <v>15</v>
      </c>
      <c r="C3901" t="s">
        <v>19882</v>
      </c>
      <c r="D3901" t="s">
        <v>19883</v>
      </c>
      <c r="E3901" t="s">
        <v>19884</v>
      </c>
      <c r="F3901" t="s">
        <v>18</v>
      </c>
      <c r="G3901" s="14" t="s">
        <v>15541</v>
      </c>
      <c r="H3901">
        <v>2017</v>
      </c>
      <c r="I3901" t="s">
        <v>27</v>
      </c>
      <c r="J3901" t="s">
        <v>92</v>
      </c>
      <c r="K3901">
        <f>IFERROR(VALUE(LEFT(table_netflix[[#This Row],[duration (in min)]], LEN(table_netflix[[#This Row],[duration (in min)]])-4)),0)</f>
        <v>94</v>
      </c>
      <c r="L3901" t="s">
        <v>144</v>
      </c>
      <c r="M3901" t="s">
        <v>54</v>
      </c>
      <c r="O3901" t="str" cm="1">
        <f t="array" ref="O3901">_xlfn.IFS(table_netflix[[#This Row],[release_year]]&gt;=2018, "2018 &amp; after", TRUE, "Before 2018")</f>
        <v>Before 2018</v>
      </c>
      <c r="P3901" s="12">
        <f>DATE(table_netflix[[#This Row],[release_year]],1,1)</f>
        <v>42736</v>
      </c>
      <c r="Q3901" s="12">
        <f t="shared" si="60"/>
        <v>43063</v>
      </c>
      <c r="R3901" s="12" t="str">
        <f>TEXT(table_netflix[[#This Row],[date_added_todate]], "mmm")</f>
        <v>Nov</v>
      </c>
      <c r="S3901" t="s">
        <v>19885</v>
      </c>
    </row>
    <row r="3902" spans="1:19" x14ac:dyDescent="0.3">
      <c r="A3902" t="s">
        <v>19886</v>
      </c>
      <c r="B3902" t="s">
        <v>15</v>
      </c>
      <c r="C3902" t="s">
        <v>19887</v>
      </c>
      <c r="D3902" t="s">
        <v>19888</v>
      </c>
      <c r="E3902" t="s">
        <v>19889</v>
      </c>
      <c r="F3902" t="s">
        <v>18</v>
      </c>
      <c r="G3902" s="14" t="s">
        <v>10131</v>
      </c>
      <c r="H3902">
        <v>1960</v>
      </c>
      <c r="I3902" t="s">
        <v>62</v>
      </c>
      <c r="J3902" t="s">
        <v>399</v>
      </c>
      <c r="K3902">
        <f>IFERROR(VALUE(LEFT(table_netflix[[#This Row],[duration (in min)]], LEN(table_netflix[[#This Row],[duration (in min)]])-4)),0)</f>
        <v>108</v>
      </c>
      <c r="L3902" t="s">
        <v>445</v>
      </c>
      <c r="M3902" t="s">
        <v>72</v>
      </c>
      <c r="N3902" t="s">
        <v>107</v>
      </c>
      <c r="O3902" t="str" cm="1">
        <f t="array" ref="O3902">_xlfn.IFS(table_netflix[[#This Row],[release_year]]&gt;=2018, "2018 &amp; after", TRUE, "Before 2018")</f>
        <v>Before 2018</v>
      </c>
      <c r="P3902" s="12">
        <f>DATE(table_netflix[[#This Row],[release_year]],1,1)</f>
        <v>21916</v>
      </c>
      <c r="Q3902" s="12">
        <f t="shared" si="60"/>
        <v>43770</v>
      </c>
      <c r="R3902" s="12" t="str">
        <f>TEXT(table_netflix[[#This Row],[date_added_todate]], "mmm")</f>
        <v>Nov</v>
      </c>
      <c r="S3902" t="s">
        <v>19890</v>
      </c>
    </row>
    <row r="3903" spans="1:19" x14ac:dyDescent="0.3">
      <c r="A3903" t="s">
        <v>19891</v>
      </c>
      <c r="B3903" t="s">
        <v>15</v>
      </c>
      <c r="C3903" t="s">
        <v>19892</v>
      </c>
      <c r="D3903" t="s">
        <v>19893</v>
      </c>
      <c r="E3903" t="s">
        <v>19894</v>
      </c>
      <c r="F3903" t="s">
        <v>310</v>
      </c>
      <c r="G3903" s="14" t="s">
        <v>19895</v>
      </c>
      <c r="H3903">
        <v>2016</v>
      </c>
      <c r="I3903" t="s">
        <v>186</v>
      </c>
      <c r="J3903" t="s">
        <v>366</v>
      </c>
      <c r="K3903">
        <f>IFERROR(VALUE(LEFT(table_netflix[[#This Row],[duration (in min)]], LEN(table_netflix[[#This Row],[duration (in min)]])-4)),0)</f>
        <v>114</v>
      </c>
      <c r="L3903" t="s">
        <v>53</v>
      </c>
      <c r="M3903" t="s">
        <v>54</v>
      </c>
      <c r="N3903" t="s">
        <v>55</v>
      </c>
      <c r="O3903" t="str" cm="1">
        <f t="array" ref="O3903">_xlfn.IFS(table_netflix[[#This Row],[release_year]]&gt;=2018, "2018 &amp; after", TRUE, "Before 2018")</f>
        <v>Before 2018</v>
      </c>
      <c r="P3903" s="12">
        <f>DATE(table_netflix[[#This Row],[release_year]],1,1)</f>
        <v>42370</v>
      </c>
      <c r="Q3903" s="12">
        <f t="shared" si="60"/>
        <v>42985</v>
      </c>
      <c r="R3903" s="12" t="str">
        <f>TEXT(table_netflix[[#This Row],[date_added_todate]], "mmm")</f>
        <v>Sep</v>
      </c>
      <c r="S3903" t="s">
        <v>19896</v>
      </c>
    </row>
    <row r="3904" spans="1:19" x14ac:dyDescent="0.3">
      <c r="A3904" t="s">
        <v>19897</v>
      </c>
      <c r="B3904" t="s">
        <v>15</v>
      </c>
      <c r="C3904" t="s">
        <v>19898</v>
      </c>
      <c r="D3904" t="s">
        <v>19899</v>
      </c>
      <c r="E3904" t="s">
        <v>19900</v>
      </c>
      <c r="F3904" t="s">
        <v>18</v>
      </c>
      <c r="G3904" s="14" t="s">
        <v>11280</v>
      </c>
      <c r="H3904">
        <v>2016</v>
      </c>
      <c r="I3904" t="s">
        <v>186</v>
      </c>
      <c r="J3904" t="s">
        <v>174</v>
      </c>
      <c r="K3904">
        <f>IFERROR(VALUE(LEFT(table_netflix[[#This Row],[duration (in min)]], LEN(table_netflix[[#This Row],[duration (in min)]])-4)),0)</f>
        <v>98</v>
      </c>
      <c r="L3904" t="s">
        <v>126</v>
      </c>
      <c r="M3904" t="s">
        <v>142</v>
      </c>
      <c r="O3904" t="str" cm="1">
        <f t="array" ref="O3904">_xlfn.IFS(table_netflix[[#This Row],[release_year]]&gt;=2018, "2018 &amp; after", TRUE, "Before 2018")</f>
        <v>Before 2018</v>
      </c>
      <c r="P3904" s="12">
        <f>DATE(table_netflix[[#This Row],[release_year]],1,1)</f>
        <v>42370</v>
      </c>
      <c r="Q3904" s="12">
        <f t="shared" si="60"/>
        <v>43622</v>
      </c>
      <c r="R3904" s="12" t="str">
        <f>TEXT(table_netflix[[#This Row],[date_added_todate]], "mmm")</f>
        <v>Jun</v>
      </c>
      <c r="S3904" t="s">
        <v>19901</v>
      </c>
    </row>
    <row r="3905" spans="1:19" x14ac:dyDescent="0.3">
      <c r="A3905" t="s">
        <v>19902</v>
      </c>
      <c r="B3905" t="s">
        <v>15</v>
      </c>
      <c r="C3905" t="s">
        <v>19903</v>
      </c>
      <c r="D3905" t="s">
        <v>2999</v>
      </c>
      <c r="E3905" t="s">
        <v>19904</v>
      </c>
      <c r="F3905" t="s">
        <v>1322</v>
      </c>
      <c r="G3905" s="14" t="s">
        <v>13489</v>
      </c>
      <c r="H3905">
        <v>2014</v>
      </c>
      <c r="I3905" t="s">
        <v>62</v>
      </c>
      <c r="J3905" t="s">
        <v>3490</v>
      </c>
      <c r="K3905">
        <f>IFERROR(VALUE(LEFT(table_netflix[[#This Row],[duration (in min)]], LEN(table_netflix[[#This Row],[duration (in min)]])-4)),0)</f>
        <v>151</v>
      </c>
      <c r="L3905" t="s">
        <v>53</v>
      </c>
      <c r="M3905" t="s">
        <v>55</v>
      </c>
      <c r="N3905" t="s">
        <v>266</v>
      </c>
      <c r="O3905" t="str" cm="1">
        <f t="array" ref="O3905">_xlfn.IFS(table_netflix[[#This Row],[release_year]]&gt;=2018, "2018 &amp; after", TRUE, "Before 2018")</f>
        <v>Before 2018</v>
      </c>
      <c r="P3905" s="12">
        <f>DATE(table_netflix[[#This Row],[release_year]],1,1)</f>
        <v>41640</v>
      </c>
      <c r="Q3905" s="12">
        <f t="shared" si="60"/>
        <v>43378</v>
      </c>
      <c r="R3905" s="12" t="str">
        <f>TEXT(table_netflix[[#This Row],[date_added_todate]], "mmm")</f>
        <v>Oct</v>
      </c>
      <c r="S3905" t="s">
        <v>19905</v>
      </c>
    </row>
    <row r="3906" spans="1:19" x14ac:dyDescent="0.3">
      <c r="A3906" t="s">
        <v>19906</v>
      </c>
      <c r="B3906" t="s">
        <v>15</v>
      </c>
      <c r="C3906" t="s">
        <v>19907</v>
      </c>
      <c r="D3906" t="s">
        <v>19908</v>
      </c>
      <c r="E3906" t="s">
        <v>19909</v>
      </c>
      <c r="F3906" t="s">
        <v>451</v>
      </c>
      <c r="G3906" s="14" t="s">
        <v>17084</v>
      </c>
      <c r="H3906">
        <v>2016</v>
      </c>
      <c r="I3906" t="s">
        <v>27</v>
      </c>
      <c r="J3906" t="s">
        <v>814</v>
      </c>
      <c r="K3906">
        <f>IFERROR(VALUE(LEFT(table_netflix[[#This Row],[duration (in min)]], LEN(table_netflix[[#This Row],[duration (in min)]])-4)),0)</f>
        <v>78</v>
      </c>
      <c r="L3906" t="s">
        <v>71</v>
      </c>
      <c r="M3906" t="s">
        <v>55</v>
      </c>
      <c r="N3906" t="s">
        <v>107</v>
      </c>
      <c r="O3906" t="str" cm="1">
        <f t="array" ref="O3906">_xlfn.IFS(table_netflix[[#This Row],[release_year]]&gt;=2018, "2018 &amp; after", TRUE, "Before 2018")</f>
        <v>Before 2018</v>
      </c>
      <c r="P3906" s="12">
        <f>DATE(table_netflix[[#This Row],[release_year]],1,1)</f>
        <v>42370</v>
      </c>
      <c r="Q3906" s="12">
        <f t="shared" ref="Q3906:Q3969" si="61">IF(G3906&lt;&gt;"", DATE(RIGHT(G3906,4), MONTH(1 &amp; LEFT(G3906,FIND(" ",G3906)-1)), MID(G3906, FIND(" ", G3906)+1, FIND(",", G3906)-FIND(" ", G3906)-1)), "")</f>
        <v>42755</v>
      </c>
      <c r="R3906" s="12" t="str">
        <f>TEXT(table_netflix[[#This Row],[date_added_todate]], "mmm")</f>
        <v>Jan</v>
      </c>
      <c r="S3906" t="s">
        <v>19910</v>
      </c>
    </row>
    <row r="3907" spans="1:19" x14ac:dyDescent="0.3">
      <c r="A3907" t="s">
        <v>19911</v>
      </c>
      <c r="B3907" t="s">
        <v>15</v>
      </c>
      <c r="C3907" t="s">
        <v>19912</v>
      </c>
      <c r="D3907" t="s">
        <v>19913</v>
      </c>
      <c r="E3907" t="s">
        <v>19914</v>
      </c>
      <c r="F3907" t="s">
        <v>61</v>
      </c>
      <c r="G3907" s="14" t="s">
        <v>11423</v>
      </c>
      <c r="H3907">
        <v>2018</v>
      </c>
      <c r="I3907" t="s">
        <v>27</v>
      </c>
      <c r="J3907" t="s">
        <v>52</v>
      </c>
      <c r="K3907">
        <f>IFERROR(VALUE(LEFT(table_netflix[[#This Row],[duration (in min)]], LEN(table_netflix[[#This Row],[duration (in min)]])-4)),0)</f>
        <v>125</v>
      </c>
      <c r="L3907" t="s">
        <v>71</v>
      </c>
      <c r="M3907" t="s">
        <v>72</v>
      </c>
      <c r="N3907" t="s">
        <v>55</v>
      </c>
      <c r="O3907" t="str" cm="1">
        <f t="array" ref="O3907">_xlfn.IFS(table_netflix[[#This Row],[release_year]]&gt;=2018, "2018 &amp; after", TRUE, "Before 2018")</f>
        <v>2018 &amp; after</v>
      </c>
      <c r="P3907" s="12">
        <f>DATE(table_netflix[[#This Row],[release_year]],1,1)</f>
        <v>43101</v>
      </c>
      <c r="Q3907" s="12">
        <f t="shared" si="61"/>
        <v>43600</v>
      </c>
      <c r="R3907" s="12" t="str">
        <f>TEXT(table_netflix[[#This Row],[date_added_todate]], "mmm")</f>
        <v>May</v>
      </c>
      <c r="S3907" t="s">
        <v>19915</v>
      </c>
    </row>
    <row r="3908" spans="1:19" x14ac:dyDescent="0.3">
      <c r="A3908" t="s">
        <v>19916</v>
      </c>
      <c r="B3908" t="s">
        <v>15</v>
      </c>
      <c r="C3908" t="s">
        <v>19917</v>
      </c>
      <c r="D3908" t="s">
        <v>13213</v>
      </c>
      <c r="E3908" t="s">
        <v>19918</v>
      </c>
      <c r="F3908" t="s">
        <v>39</v>
      </c>
      <c r="G3908" s="14" t="s">
        <v>15731</v>
      </c>
      <c r="H3908">
        <v>2015</v>
      </c>
      <c r="I3908" t="s">
        <v>62</v>
      </c>
      <c r="J3908" t="s">
        <v>1474</v>
      </c>
      <c r="K3908">
        <f>IFERROR(VALUE(LEFT(table_netflix[[#This Row],[duration (in min)]], LEN(table_netflix[[#This Row],[duration (in min)]])-4)),0)</f>
        <v>126</v>
      </c>
      <c r="L3908" t="s">
        <v>53</v>
      </c>
      <c r="M3908" t="s">
        <v>55</v>
      </c>
      <c r="O3908" t="str" cm="1">
        <f t="array" ref="O3908">_xlfn.IFS(table_netflix[[#This Row],[release_year]]&gt;=2018, "2018 &amp; after", TRUE, "Before 2018")</f>
        <v>Before 2018</v>
      </c>
      <c r="P3908" s="12">
        <f>DATE(table_netflix[[#This Row],[release_year]],1,1)</f>
        <v>42005</v>
      </c>
      <c r="Q3908" s="12">
        <f t="shared" si="61"/>
        <v>43023</v>
      </c>
      <c r="R3908" s="12" t="str">
        <f>TEXT(table_netflix[[#This Row],[date_added_todate]], "mmm")</f>
        <v>Oct</v>
      </c>
      <c r="S3908" t="s">
        <v>19919</v>
      </c>
    </row>
    <row r="3909" spans="1:19" x14ac:dyDescent="0.3">
      <c r="A3909" t="s">
        <v>19920</v>
      </c>
      <c r="B3909" t="s">
        <v>24</v>
      </c>
      <c r="C3909" t="s">
        <v>19921</v>
      </c>
      <c r="D3909" t="s">
        <v>19922</v>
      </c>
      <c r="E3909" t="s">
        <v>19923</v>
      </c>
      <c r="F3909" t="s">
        <v>90</v>
      </c>
      <c r="G3909" s="14" t="s">
        <v>17017</v>
      </c>
      <c r="H3909">
        <v>2014</v>
      </c>
      <c r="I3909" t="s">
        <v>62</v>
      </c>
      <c r="J3909" t="s">
        <v>33</v>
      </c>
      <c r="K3909">
        <f>IFERROR(VALUE(LEFT(table_netflix[[#This Row],[duration (in min)]], LEN(table_netflix[[#This Row],[duration (in min)]])-4)),0)</f>
        <v>0</v>
      </c>
      <c r="L3909" t="s">
        <v>34</v>
      </c>
      <c r="M3909" t="s">
        <v>40</v>
      </c>
      <c r="N3909" t="s">
        <v>91</v>
      </c>
      <c r="O3909" t="str" cm="1">
        <f t="array" ref="O3909">_xlfn.IFS(table_netflix[[#This Row],[release_year]]&gt;=2018, "2018 &amp; after", TRUE, "Before 2018")</f>
        <v>Before 2018</v>
      </c>
      <c r="P3909" s="12">
        <f>DATE(table_netflix[[#This Row],[release_year]],1,1)</f>
        <v>41640</v>
      </c>
      <c r="Q3909" s="12">
        <f t="shared" si="61"/>
        <v>42767</v>
      </c>
      <c r="R3909" s="12" t="str">
        <f>TEXT(table_netflix[[#This Row],[date_added_todate]], "mmm")</f>
        <v>Feb</v>
      </c>
      <c r="S3909" t="s">
        <v>19924</v>
      </c>
    </row>
    <row r="3910" spans="1:19" x14ac:dyDescent="0.3">
      <c r="A3910" t="s">
        <v>19925</v>
      </c>
      <c r="B3910" t="s">
        <v>15</v>
      </c>
      <c r="C3910" t="s">
        <v>19926</v>
      </c>
      <c r="D3910" t="s">
        <v>19927</v>
      </c>
      <c r="E3910" t="s">
        <v>19928</v>
      </c>
      <c r="F3910" t="s">
        <v>18</v>
      </c>
      <c r="G3910" s="14" t="s">
        <v>19929</v>
      </c>
      <c r="H3910">
        <v>2016</v>
      </c>
      <c r="I3910" t="s">
        <v>27</v>
      </c>
      <c r="J3910" t="s">
        <v>70</v>
      </c>
      <c r="K3910">
        <f>IFERROR(VALUE(LEFT(table_netflix[[#This Row],[duration (in min)]], LEN(table_netflix[[#This Row],[duration (in min)]])-4)),0)</f>
        <v>104</v>
      </c>
      <c r="L3910" t="s">
        <v>71</v>
      </c>
      <c r="M3910" t="s">
        <v>72</v>
      </c>
      <c r="O3910" t="str" cm="1">
        <f t="array" ref="O3910">_xlfn.IFS(table_netflix[[#This Row],[release_year]]&gt;=2018, "2018 &amp; after", TRUE, "Before 2018")</f>
        <v>Before 2018</v>
      </c>
      <c r="P3910" s="12">
        <f>DATE(table_netflix[[#This Row],[release_year]],1,1)</f>
        <v>42370</v>
      </c>
      <c r="Q3910" s="12">
        <f t="shared" si="61"/>
        <v>42967</v>
      </c>
      <c r="R3910" s="12" t="str">
        <f>TEXT(table_netflix[[#This Row],[date_added_todate]], "mmm")</f>
        <v>Aug</v>
      </c>
      <c r="S3910" t="s">
        <v>19930</v>
      </c>
    </row>
    <row r="3911" spans="1:19" x14ac:dyDescent="0.3">
      <c r="A3911" t="s">
        <v>19931</v>
      </c>
      <c r="B3911" t="s">
        <v>15</v>
      </c>
      <c r="C3911" t="s">
        <v>19932</v>
      </c>
      <c r="D3911" t="s">
        <v>19933</v>
      </c>
      <c r="E3911" t="s">
        <v>19934</v>
      </c>
      <c r="F3911" t="s">
        <v>18</v>
      </c>
      <c r="G3911" s="14" t="s">
        <v>15354</v>
      </c>
      <c r="H3911">
        <v>2017</v>
      </c>
      <c r="I3911" t="s">
        <v>264</v>
      </c>
      <c r="J3911" t="s">
        <v>70</v>
      </c>
      <c r="K3911">
        <f>IFERROR(VALUE(LEFT(table_netflix[[#This Row],[duration (in min)]], LEN(table_netflix[[#This Row],[duration (in min)]])-4)),0)</f>
        <v>104</v>
      </c>
      <c r="L3911" t="s">
        <v>47</v>
      </c>
      <c r="M3911" t="s">
        <v>85</v>
      </c>
      <c r="N3911" t="s">
        <v>72</v>
      </c>
      <c r="O3911" t="str" cm="1">
        <f t="array" ref="O3911">_xlfn.IFS(table_netflix[[#This Row],[release_year]]&gt;=2018, "2018 &amp; after", TRUE, "Before 2018")</f>
        <v>Before 2018</v>
      </c>
      <c r="P3911" s="12">
        <f>DATE(table_netflix[[#This Row],[release_year]],1,1)</f>
        <v>42736</v>
      </c>
      <c r="Q3911" s="12">
        <f t="shared" si="61"/>
        <v>43101</v>
      </c>
      <c r="R3911" s="12" t="str">
        <f>TEXT(table_netflix[[#This Row],[date_added_todate]], "mmm")</f>
        <v>Jan</v>
      </c>
      <c r="S3911" t="s">
        <v>19935</v>
      </c>
    </row>
    <row r="3912" spans="1:19" x14ac:dyDescent="0.3">
      <c r="A3912" t="s">
        <v>19936</v>
      </c>
      <c r="B3912" t="s">
        <v>15</v>
      </c>
      <c r="C3912" t="s">
        <v>19937</v>
      </c>
      <c r="D3912" t="s">
        <v>19938</v>
      </c>
      <c r="E3912" t="s">
        <v>19939</v>
      </c>
      <c r="F3912" t="s">
        <v>18</v>
      </c>
      <c r="G3912" s="14" t="s">
        <v>19940</v>
      </c>
      <c r="H3912">
        <v>2014</v>
      </c>
      <c r="I3912" t="s">
        <v>186</v>
      </c>
      <c r="J3912" t="s">
        <v>330</v>
      </c>
      <c r="K3912">
        <f>IFERROR(VALUE(LEFT(table_netflix[[#This Row],[duration (in min)]], LEN(table_netflix[[#This Row],[duration (in min)]])-4)),0)</f>
        <v>117</v>
      </c>
      <c r="L3912" t="s">
        <v>53</v>
      </c>
      <c r="M3912" t="s">
        <v>54</v>
      </c>
      <c r="O3912" t="str" cm="1">
        <f t="array" ref="O3912">_xlfn.IFS(table_netflix[[#This Row],[release_year]]&gt;=2018, "2018 &amp; after", TRUE, "Before 2018")</f>
        <v>Before 2018</v>
      </c>
      <c r="P3912" s="12">
        <f>DATE(table_netflix[[#This Row],[release_year]],1,1)</f>
        <v>41640</v>
      </c>
      <c r="Q3912" s="12">
        <f t="shared" si="61"/>
        <v>42749</v>
      </c>
      <c r="R3912" s="12" t="str">
        <f>TEXT(table_netflix[[#This Row],[date_added_todate]], "mmm")</f>
        <v>Jan</v>
      </c>
      <c r="S3912" t="s">
        <v>19941</v>
      </c>
    </row>
    <row r="3913" spans="1:19" x14ac:dyDescent="0.3">
      <c r="A3913" t="s">
        <v>19942</v>
      </c>
      <c r="B3913" t="s">
        <v>15</v>
      </c>
      <c r="C3913" t="s">
        <v>19943</v>
      </c>
      <c r="D3913" t="s">
        <v>19944</v>
      </c>
      <c r="E3913" t="s">
        <v>19945</v>
      </c>
      <c r="F3913" t="s">
        <v>18</v>
      </c>
      <c r="G3913" s="14" t="s">
        <v>4181</v>
      </c>
      <c r="H3913">
        <v>1998</v>
      </c>
      <c r="I3913" t="s">
        <v>20</v>
      </c>
      <c r="J3913" t="s">
        <v>511</v>
      </c>
      <c r="K3913">
        <f>IFERROR(VALUE(LEFT(table_netflix[[#This Row],[duration (in min)]], LEN(table_netflix[[#This Row],[duration (in min)]])-4)),0)</f>
        <v>101</v>
      </c>
      <c r="L3913" t="s">
        <v>71</v>
      </c>
      <c r="M3913" t="s">
        <v>107</v>
      </c>
      <c r="O3913" t="str" cm="1">
        <f t="array" ref="O3913">_xlfn.IFS(table_netflix[[#This Row],[release_year]]&gt;=2018, "2018 &amp; after", TRUE, "Before 2018")</f>
        <v>Before 2018</v>
      </c>
      <c r="P3913" s="12">
        <f>DATE(table_netflix[[#This Row],[release_year]],1,1)</f>
        <v>35796</v>
      </c>
      <c r="Q3913" s="12">
        <f t="shared" si="61"/>
        <v>44197</v>
      </c>
      <c r="R3913" s="12" t="str">
        <f>TEXT(table_netflix[[#This Row],[date_added_todate]], "mmm")</f>
        <v>Jan</v>
      </c>
      <c r="S3913" t="s">
        <v>19946</v>
      </c>
    </row>
    <row r="3914" spans="1:19" x14ac:dyDescent="0.3">
      <c r="A3914" t="s">
        <v>19947</v>
      </c>
      <c r="B3914" t="s">
        <v>15</v>
      </c>
      <c r="C3914" t="s">
        <v>19948</v>
      </c>
      <c r="D3914" t="s">
        <v>19949</v>
      </c>
      <c r="E3914" t="s">
        <v>19950</v>
      </c>
      <c r="F3914" t="s">
        <v>18</v>
      </c>
      <c r="G3914" s="14" t="s">
        <v>10467</v>
      </c>
      <c r="H3914">
        <v>1992</v>
      </c>
      <c r="I3914" t="s">
        <v>186</v>
      </c>
      <c r="J3914" t="s">
        <v>203</v>
      </c>
      <c r="K3914">
        <f>IFERROR(VALUE(LEFT(table_netflix[[#This Row],[duration (in min)]], LEN(table_netflix[[#This Row],[duration (in min)]])-4)),0)</f>
        <v>99</v>
      </c>
      <c r="L3914" t="s">
        <v>2127</v>
      </c>
      <c r="M3914" t="s">
        <v>168</v>
      </c>
      <c r="O3914" t="str" cm="1">
        <f t="array" ref="O3914">_xlfn.IFS(table_netflix[[#This Row],[release_year]]&gt;=2018, "2018 &amp; after", TRUE, "Before 2018")</f>
        <v>Before 2018</v>
      </c>
      <c r="P3914" s="12">
        <f>DATE(table_netflix[[#This Row],[release_year]],1,1)</f>
        <v>33604</v>
      </c>
      <c r="Q3914" s="12">
        <f t="shared" si="61"/>
        <v>43739</v>
      </c>
      <c r="R3914" s="12" t="str">
        <f>TEXT(table_netflix[[#This Row],[date_added_todate]], "mmm")</f>
        <v>Oct</v>
      </c>
      <c r="S3914" t="s">
        <v>19951</v>
      </c>
    </row>
    <row r="3915" spans="1:19" x14ac:dyDescent="0.3">
      <c r="A3915" t="s">
        <v>19952</v>
      </c>
      <c r="B3915" t="s">
        <v>15</v>
      </c>
      <c r="C3915" t="s">
        <v>19953</v>
      </c>
      <c r="D3915" t="s">
        <v>19954</v>
      </c>
      <c r="F3915" t="s">
        <v>307</v>
      </c>
      <c r="G3915" s="14" t="s">
        <v>6069</v>
      </c>
      <c r="H3915">
        <v>2019</v>
      </c>
      <c r="I3915" t="s">
        <v>62</v>
      </c>
      <c r="J3915" t="s">
        <v>118</v>
      </c>
      <c r="K3915">
        <f>IFERROR(VALUE(LEFT(table_netflix[[#This Row],[duration (in min)]], LEN(table_netflix[[#This Row],[duration (in min)]])-4)),0)</f>
        <v>103</v>
      </c>
      <c r="L3915" t="s">
        <v>22</v>
      </c>
      <c r="O3915" t="str" cm="1">
        <f t="array" ref="O3915">_xlfn.IFS(table_netflix[[#This Row],[release_year]]&gt;=2018, "2018 &amp; after", TRUE, "Before 2018")</f>
        <v>2018 &amp; after</v>
      </c>
      <c r="P3915" s="12">
        <f>DATE(table_netflix[[#This Row],[release_year]],1,1)</f>
        <v>43466</v>
      </c>
      <c r="Q3915" s="12">
        <f t="shared" si="61"/>
        <v>44082</v>
      </c>
      <c r="R3915" s="12" t="str">
        <f>TEXT(table_netflix[[#This Row],[date_added_todate]], "mmm")</f>
        <v>Sep</v>
      </c>
      <c r="S3915" t="s">
        <v>19955</v>
      </c>
    </row>
    <row r="3916" spans="1:19" x14ac:dyDescent="0.3">
      <c r="A3916" t="s">
        <v>19956</v>
      </c>
      <c r="B3916" t="s">
        <v>15</v>
      </c>
      <c r="C3916" t="s">
        <v>19957</v>
      </c>
      <c r="D3916" t="s">
        <v>19958</v>
      </c>
      <c r="E3916" t="s">
        <v>19959</v>
      </c>
      <c r="F3916" t="s">
        <v>39</v>
      </c>
      <c r="G3916" s="14" t="s">
        <v>14321</v>
      </c>
      <c r="H3916">
        <v>2017</v>
      </c>
      <c r="I3916" t="s">
        <v>84</v>
      </c>
      <c r="J3916" t="s">
        <v>1474</v>
      </c>
      <c r="K3916">
        <f>IFERROR(VALUE(LEFT(table_netflix[[#This Row],[duration (in min)]], LEN(table_netflix[[#This Row],[duration (in min)]])-4)),0)</f>
        <v>126</v>
      </c>
      <c r="L3916" t="s">
        <v>71</v>
      </c>
      <c r="M3916" t="s">
        <v>72</v>
      </c>
      <c r="N3916" t="s">
        <v>55</v>
      </c>
      <c r="O3916" t="str" cm="1">
        <f t="array" ref="O3916">_xlfn.IFS(table_netflix[[#This Row],[release_year]]&gt;=2018, "2018 &amp; after", TRUE, "Before 2018")</f>
        <v>Before 2018</v>
      </c>
      <c r="P3916" s="12">
        <f>DATE(table_netflix[[#This Row],[release_year]],1,1)</f>
        <v>42736</v>
      </c>
      <c r="Q3916" s="12">
        <f t="shared" si="61"/>
        <v>43282</v>
      </c>
      <c r="R3916" s="12" t="str">
        <f>TEXT(table_netflix[[#This Row],[date_added_todate]], "mmm")</f>
        <v>Jul</v>
      </c>
      <c r="S3916" t="s">
        <v>19960</v>
      </c>
    </row>
    <row r="3917" spans="1:19" x14ac:dyDescent="0.3">
      <c r="A3917" t="s">
        <v>19961</v>
      </c>
      <c r="B3917" t="s">
        <v>15</v>
      </c>
      <c r="C3917" t="s">
        <v>19962</v>
      </c>
      <c r="D3917" t="s">
        <v>19963</v>
      </c>
      <c r="E3917" t="s">
        <v>19964</v>
      </c>
      <c r="F3917" t="s">
        <v>746</v>
      </c>
      <c r="G3917" s="14" t="s">
        <v>13856</v>
      </c>
      <c r="H3917">
        <v>2016</v>
      </c>
      <c r="I3917" t="s">
        <v>27</v>
      </c>
      <c r="J3917" t="s">
        <v>308</v>
      </c>
      <c r="K3917">
        <f>IFERROR(VALUE(LEFT(table_netflix[[#This Row],[duration (in min)]], LEN(table_netflix[[#This Row],[duration (in min)]])-4)),0)</f>
        <v>92</v>
      </c>
      <c r="L3917" t="s">
        <v>53</v>
      </c>
      <c r="M3917" t="s">
        <v>55</v>
      </c>
      <c r="O3917" t="str" cm="1">
        <f t="array" ref="O3917">_xlfn.IFS(table_netflix[[#This Row],[release_year]]&gt;=2018, "2018 &amp; after", TRUE, "Before 2018")</f>
        <v>Before 2018</v>
      </c>
      <c r="P3917" s="12">
        <f>DATE(table_netflix[[#This Row],[release_year]],1,1)</f>
        <v>42370</v>
      </c>
      <c r="Q3917" s="12">
        <f t="shared" si="61"/>
        <v>43358</v>
      </c>
      <c r="R3917" s="12" t="str">
        <f>TEXT(table_netflix[[#This Row],[date_added_todate]], "mmm")</f>
        <v>Sep</v>
      </c>
      <c r="S3917" t="s">
        <v>19965</v>
      </c>
    </row>
    <row r="3918" spans="1:19" x14ac:dyDescent="0.3">
      <c r="A3918" t="s">
        <v>19966</v>
      </c>
      <c r="B3918" t="s">
        <v>15</v>
      </c>
      <c r="C3918" t="s">
        <v>19967</v>
      </c>
      <c r="D3918" t="s">
        <v>19968</v>
      </c>
      <c r="E3918" t="s">
        <v>19969</v>
      </c>
      <c r="F3918" t="s">
        <v>1833</v>
      </c>
      <c r="G3918" s="14" t="s">
        <v>12000</v>
      </c>
      <c r="H3918">
        <v>2008</v>
      </c>
      <c r="I3918" t="s">
        <v>62</v>
      </c>
      <c r="J3918" t="s">
        <v>1311</v>
      </c>
      <c r="K3918">
        <f>IFERROR(VALUE(LEFT(table_netflix[[#This Row],[duration (in min)]], LEN(table_netflix[[#This Row],[duration (in min)]])-4)),0)</f>
        <v>131</v>
      </c>
      <c r="L3918" t="s">
        <v>53</v>
      </c>
      <c r="M3918" t="s">
        <v>55</v>
      </c>
      <c r="O3918" t="str" cm="1">
        <f t="array" ref="O3918">_xlfn.IFS(table_netflix[[#This Row],[release_year]]&gt;=2018, "2018 &amp; after", TRUE, "Before 2018")</f>
        <v>Before 2018</v>
      </c>
      <c r="P3918" s="12">
        <f>DATE(table_netflix[[#This Row],[release_year]],1,1)</f>
        <v>39448</v>
      </c>
      <c r="Q3918" s="12">
        <f t="shared" si="61"/>
        <v>43529</v>
      </c>
      <c r="R3918" s="12" t="str">
        <f>TEXT(table_netflix[[#This Row],[date_added_todate]], "mmm")</f>
        <v>Mar</v>
      </c>
      <c r="S3918" t="s">
        <v>19970</v>
      </c>
    </row>
    <row r="3919" spans="1:19" x14ac:dyDescent="0.3">
      <c r="A3919" t="s">
        <v>19971</v>
      </c>
      <c r="B3919" t="s">
        <v>15</v>
      </c>
      <c r="C3919" t="s">
        <v>19972</v>
      </c>
      <c r="D3919" t="s">
        <v>19973</v>
      </c>
      <c r="E3919" t="s">
        <v>19974</v>
      </c>
      <c r="F3919" t="s">
        <v>61</v>
      </c>
      <c r="G3919" s="14" t="s">
        <v>5347</v>
      </c>
      <c r="H3919">
        <v>2015</v>
      </c>
      <c r="I3919" t="s">
        <v>186</v>
      </c>
      <c r="J3919" t="s">
        <v>348</v>
      </c>
      <c r="K3919">
        <f>IFERROR(VALUE(LEFT(table_netflix[[#This Row],[duration (in min)]], LEN(table_netflix[[#This Row],[duration (in min)]])-4)),0)</f>
        <v>119</v>
      </c>
      <c r="L3919" t="s">
        <v>53</v>
      </c>
      <c r="M3919" t="s">
        <v>600</v>
      </c>
      <c r="N3919" t="s">
        <v>107</v>
      </c>
      <c r="O3919" t="str" cm="1">
        <f t="array" ref="O3919">_xlfn.IFS(table_netflix[[#This Row],[release_year]]&gt;=2018, "2018 &amp; after", TRUE, "Before 2018")</f>
        <v>Before 2018</v>
      </c>
      <c r="P3919" s="12">
        <f>DATE(table_netflix[[#This Row],[release_year]],1,1)</f>
        <v>42005</v>
      </c>
      <c r="Q3919" s="12">
        <f t="shared" si="61"/>
        <v>44124</v>
      </c>
      <c r="R3919" s="12" t="str">
        <f>TEXT(table_netflix[[#This Row],[date_added_todate]], "mmm")</f>
        <v>Oct</v>
      </c>
      <c r="S3919" t="s">
        <v>19975</v>
      </c>
    </row>
    <row r="3920" spans="1:19" x14ac:dyDescent="0.3">
      <c r="A3920" t="s">
        <v>19976</v>
      </c>
      <c r="B3920" t="s">
        <v>15</v>
      </c>
      <c r="C3920" t="s">
        <v>19977</v>
      </c>
      <c r="D3920" t="s">
        <v>19978</v>
      </c>
      <c r="E3920" t="s">
        <v>19979</v>
      </c>
      <c r="F3920" t="s">
        <v>18</v>
      </c>
      <c r="G3920" s="14" t="s">
        <v>11308</v>
      </c>
      <c r="H3920">
        <v>1976</v>
      </c>
      <c r="I3920" t="s">
        <v>186</v>
      </c>
      <c r="J3920" t="s">
        <v>174</v>
      </c>
      <c r="K3920">
        <f>IFERROR(VALUE(LEFT(table_netflix[[#This Row],[duration (in min)]], LEN(table_netflix[[#This Row],[duration (in min)]])-4)),0)</f>
        <v>98</v>
      </c>
      <c r="L3920" t="s">
        <v>445</v>
      </c>
      <c r="M3920" t="s">
        <v>406</v>
      </c>
      <c r="N3920" t="s">
        <v>168</v>
      </c>
      <c r="O3920" t="str" cm="1">
        <f t="array" ref="O3920">_xlfn.IFS(table_netflix[[#This Row],[release_year]]&gt;=2018, "2018 &amp; after", TRUE, "Before 2018")</f>
        <v>Before 2018</v>
      </c>
      <c r="P3920" s="12">
        <f>DATE(table_netflix[[#This Row],[release_year]],1,1)</f>
        <v>27760</v>
      </c>
      <c r="Q3920" s="12">
        <f t="shared" si="61"/>
        <v>43617</v>
      </c>
      <c r="R3920" s="12" t="str">
        <f>TEXT(table_netflix[[#This Row],[date_added_todate]], "mmm")</f>
        <v>Jun</v>
      </c>
      <c r="S3920" t="s">
        <v>19980</v>
      </c>
    </row>
    <row r="3921" spans="1:19" x14ac:dyDescent="0.3">
      <c r="A3921" t="s">
        <v>19981</v>
      </c>
      <c r="B3921" t="s">
        <v>15</v>
      </c>
      <c r="C3921" t="s">
        <v>19982</v>
      </c>
      <c r="D3921" t="s">
        <v>8507</v>
      </c>
      <c r="E3921" t="s">
        <v>19983</v>
      </c>
      <c r="F3921" t="s">
        <v>18</v>
      </c>
      <c r="G3921" s="14" t="s">
        <v>9910</v>
      </c>
      <c r="H3921">
        <v>2009</v>
      </c>
      <c r="I3921" t="s">
        <v>20</v>
      </c>
      <c r="J3921" t="s">
        <v>246</v>
      </c>
      <c r="K3921">
        <f>IFERROR(VALUE(LEFT(table_netflix[[#This Row],[duration (in min)]], LEN(table_netflix[[#This Row],[duration (in min)]])-4)),0)</f>
        <v>85</v>
      </c>
      <c r="L3921" t="s">
        <v>126</v>
      </c>
      <c r="M3921" t="s">
        <v>127</v>
      </c>
      <c r="N3921" t="s">
        <v>142</v>
      </c>
      <c r="O3921" t="str" cm="1">
        <f t="array" ref="O3921">_xlfn.IFS(table_netflix[[#This Row],[release_year]]&gt;=2018, "2018 &amp; after", TRUE, "Before 2018")</f>
        <v>Before 2018</v>
      </c>
      <c r="P3921" s="12">
        <f>DATE(table_netflix[[#This Row],[release_year]],1,1)</f>
        <v>39814</v>
      </c>
      <c r="Q3921" s="12">
        <f t="shared" si="61"/>
        <v>43789</v>
      </c>
      <c r="R3921" s="12" t="str">
        <f>TEXT(table_netflix[[#This Row],[date_added_todate]], "mmm")</f>
        <v>Nov</v>
      </c>
      <c r="S3921" t="s">
        <v>19984</v>
      </c>
    </row>
    <row r="3922" spans="1:19" x14ac:dyDescent="0.3">
      <c r="A3922" t="s">
        <v>19985</v>
      </c>
      <c r="B3922" t="s">
        <v>15</v>
      </c>
      <c r="C3922" t="s">
        <v>19986</v>
      </c>
      <c r="D3922" t="s">
        <v>19987</v>
      </c>
      <c r="E3922" t="s">
        <v>19988</v>
      </c>
      <c r="F3922" t="s">
        <v>18</v>
      </c>
      <c r="G3922" s="14" t="s">
        <v>19989</v>
      </c>
      <c r="H3922">
        <v>2012</v>
      </c>
      <c r="I3922" t="s">
        <v>186</v>
      </c>
      <c r="J3922" t="s">
        <v>788</v>
      </c>
      <c r="K3922">
        <f>IFERROR(VALUE(LEFT(table_netflix[[#This Row],[duration (in min)]], LEN(table_netflix[[#This Row],[duration (in min)]])-4)),0)</f>
        <v>84</v>
      </c>
      <c r="L3922" t="s">
        <v>71</v>
      </c>
      <c r="O3922" t="str" cm="1">
        <f t="array" ref="O3922">_xlfn.IFS(table_netflix[[#This Row],[release_year]]&gt;=2018, "2018 &amp; after", TRUE, "Before 2018")</f>
        <v>Before 2018</v>
      </c>
      <c r="P3922" s="12">
        <f>DATE(table_netflix[[#This Row],[release_year]],1,1)</f>
        <v>40909</v>
      </c>
      <c r="Q3922" s="12">
        <f t="shared" si="61"/>
        <v>41227</v>
      </c>
      <c r="R3922" s="12" t="str">
        <f>TEXT(table_netflix[[#This Row],[date_added_todate]], "mmm")</f>
        <v>Nov</v>
      </c>
      <c r="S3922" t="s">
        <v>19990</v>
      </c>
    </row>
    <row r="3923" spans="1:19" x14ac:dyDescent="0.3">
      <c r="A3923" t="s">
        <v>19991</v>
      </c>
      <c r="B3923" t="s">
        <v>15</v>
      </c>
      <c r="C3923" t="s">
        <v>19992</v>
      </c>
      <c r="D3923" t="s">
        <v>466</v>
      </c>
      <c r="E3923" t="s">
        <v>19993</v>
      </c>
      <c r="F3923" t="s">
        <v>61</v>
      </c>
      <c r="G3923" s="14" t="s">
        <v>6216</v>
      </c>
      <c r="H3923">
        <v>2006</v>
      </c>
      <c r="I3923" t="s">
        <v>20</v>
      </c>
      <c r="J3923" t="s">
        <v>278</v>
      </c>
      <c r="K3923">
        <f>IFERROR(VALUE(LEFT(table_netflix[[#This Row],[duration (in min)]], LEN(table_netflix[[#This Row],[duration (in min)]])-4)),0)</f>
        <v>145</v>
      </c>
      <c r="L3923" t="s">
        <v>144</v>
      </c>
      <c r="O3923" t="str" cm="1">
        <f t="array" ref="O3923">_xlfn.IFS(table_netflix[[#This Row],[release_year]]&gt;=2018, "2018 &amp; after", TRUE, "Before 2018")</f>
        <v>Before 2018</v>
      </c>
      <c r="P3923" s="12">
        <f>DATE(table_netflix[[#This Row],[release_year]],1,1)</f>
        <v>38718</v>
      </c>
      <c r="Q3923" s="12">
        <f t="shared" si="61"/>
        <v>44074</v>
      </c>
      <c r="R3923" s="12" t="str">
        <f>TEXT(table_netflix[[#This Row],[date_added_todate]], "mmm")</f>
        <v>Aug</v>
      </c>
      <c r="S3923" t="s">
        <v>19994</v>
      </c>
    </row>
    <row r="3924" spans="1:19" x14ac:dyDescent="0.3">
      <c r="A3924" t="s">
        <v>19995</v>
      </c>
      <c r="B3924" t="s">
        <v>15</v>
      </c>
      <c r="C3924" t="s">
        <v>19996</v>
      </c>
      <c r="D3924" t="s">
        <v>19997</v>
      </c>
      <c r="E3924" t="s">
        <v>19997</v>
      </c>
      <c r="F3924" t="s">
        <v>534</v>
      </c>
      <c r="G3924" s="14" t="s">
        <v>14175</v>
      </c>
      <c r="H3924">
        <v>1992</v>
      </c>
      <c r="I3924" t="s">
        <v>27</v>
      </c>
      <c r="J3924" t="s">
        <v>52</v>
      </c>
      <c r="K3924">
        <f>IFERROR(VALUE(LEFT(table_netflix[[#This Row],[duration (in min)]], LEN(table_netflix[[#This Row],[duration (in min)]])-4)),0)</f>
        <v>125</v>
      </c>
      <c r="L3924" t="s">
        <v>144</v>
      </c>
      <c r="M3924" t="s">
        <v>72</v>
      </c>
      <c r="N3924" t="s">
        <v>55</v>
      </c>
      <c r="O3924" t="str" cm="1">
        <f t="array" ref="O3924">_xlfn.IFS(table_netflix[[#This Row],[release_year]]&gt;=2018, "2018 &amp; after", TRUE, "Before 2018")</f>
        <v>Before 2018</v>
      </c>
      <c r="P3924" s="12">
        <f>DATE(table_netflix[[#This Row],[release_year]],1,1)</f>
        <v>33604</v>
      </c>
      <c r="Q3924" s="12">
        <f t="shared" si="61"/>
        <v>43313</v>
      </c>
      <c r="R3924" s="12" t="str">
        <f>TEXT(table_netflix[[#This Row],[date_added_todate]], "mmm")</f>
        <v>Aug</v>
      </c>
      <c r="S3924" t="s">
        <v>19998</v>
      </c>
    </row>
    <row r="3925" spans="1:19" x14ac:dyDescent="0.3">
      <c r="A3925" t="s">
        <v>19999</v>
      </c>
      <c r="B3925" t="s">
        <v>15</v>
      </c>
      <c r="C3925" t="s">
        <v>20000</v>
      </c>
      <c r="D3925" t="s">
        <v>19997</v>
      </c>
      <c r="E3925" t="s">
        <v>20001</v>
      </c>
      <c r="F3925" t="s">
        <v>534</v>
      </c>
      <c r="G3925" s="14" t="s">
        <v>14037</v>
      </c>
      <c r="H3925">
        <v>1992</v>
      </c>
      <c r="I3925" t="s">
        <v>27</v>
      </c>
      <c r="J3925" t="s">
        <v>399</v>
      </c>
      <c r="K3925">
        <f>IFERROR(VALUE(LEFT(table_netflix[[#This Row],[duration (in min)]], LEN(table_netflix[[#This Row],[duration (in min)]])-4)),0)</f>
        <v>108</v>
      </c>
      <c r="L3925" t="s">
        <v>144</v>
      </c>
      <c r="M3925" t="s">
        <v>72</v>
      </c>
      <c r="N3925" t="s">
        <v>55</v>
      </c>
      <c r="O3925" t="str" cm="1">
        <f t="array" ref="O3925">_xlfn.IFS(table_netflix[[#This Row],[release_year]]&gt;=2018, "2018 &amp; after", TRUE, "Before 2018")</f>
        <v>Before 2018</v>
      </c>
      <c r="P3925" s="12">
        <f>DATE(table_netflix[[#This Row],[release_year]],1,1)</f>
        <v>33604</v>
      </c>
      <c r="Q3925" s="12">
        <f t="shared" si="61"/>
        <v>43328</v>
      </c>
      <c r="R3925" s="12" t="str">
        <f>TEXT(table_netflix[[#This Row],[date_added_todate]], "mmm")</f>
        <v>Aug</v>
      </c>
      <c r="S3925" t="s">
        <v>20002</v>
      </c>
    </row>
    <row r="3926" spans="1:19" x14ac:dyDescent="0.3">
      <c r="A3926" t="s">
        <v>20003</v>
      </c>
      <c r="B3926" t="s">
        <v>15</v>
      </c>
      <c r="C3926" t="s">
        <v>20004</v>
      </c>
      <c r="D3926" t="s">
        <v>20005</v>
      </c>
      <c r="E3926" t="s">
        <v>20006</v>
      </c>
      <c r="F3926" t="s">
        <v>18</v>
      </c>
      <c r="G3926" s="14" t="s">
        <v>10131</v>
      </c>
      <c r="H3926">
        <v>1958</v>
      </c>
      <c r="I3926" t="s">
        <v>18220</v>
      </c>
      <c r="J3926" t="s">
        <v>399</v>
      </c>
      <c r="K3926">
        <f>IFERROR(VALUE(LEFT(table_netflix[[#This Row],[duration (in min)]], LEN(table_netflix[[#This Row],[duration (in min)]])-4)),0)</f>
        <v>108</v>
      </c>
      <c r="L3926" t="s">
        <v>445</v>
      </c>
      <c r="M3926" t="s">
        <v>72</v>
      </c>
      <c r="O3926" t="str" cm="1">
        <f t="array" ref="O3926">_xlfn.IFS(table_netflix[[#This Row],[release_year]]&gt;=2018, "2018 &amp; after", TRUE, "Before 2018")</f>
        <v>Before 2018</v>
      </c>
      <c r="P3926" s="12">
        <f>DATE(table_netflix[[#This Row],[release_year]],1,1)</f>
        <v>21186</v>
      </c>
      <c r="Q3926" s="12">
        <f t="shared" si="61"/>
        <v>43770</v>
      </c>
      <c r="R3926" s="12" t="str">
        <f>TEXT(table_netflix[[#This Row],[date_added_todate]], "mmm")</f>
        <v>Nov</v>
      </c>
      <c r="S3926" t="s">
        <v>20007</v>
      </c>
    </row>
    <row r="3927" spans="1:19" x14ac:dyDescent="0.3">
      <c r="A3927" t="s">
        <v>20008</v>
      </c>
      <c r="B3927" t="s">
        <v>15</v>
      </c>
      <c r="C3927" t="s">
        <v>20009</v>
      </c>
      <c r="D3927" t="s">
        <v>3007</v>
      </c>
      <c r="F3927" t="s">
        <v>151</v>
      </c>
      <c r="G3927" s="14" t="s">
        <v>17759</v>
      </c>
      <c r="H3927">
        <v>2015</v>
      </c>
      <c r="I3927" t="s">
        <v>62</v>
      </c>
      <c r="J3927" t="s">
        <v>1242</v>
      </c>
      <c r="K3927">
        <f>IFERROR(VALUE(LEFT(table_netflix[[#This Row],[duration (in min)]], LEN(table_netflix[[#This Row],[duration (in min)]])-4)),0)</f>
        <v>74</v>
      </c>
      <c r="L3927" t="s">
        <v>22</v>
      </c>
      <c r="O3927" t="str" cm="1">
        <f t="array" ref="O3927">_xlfn.IFS(table_netflix[[#This Row],[release_year]]&gt;=2018, "2018 &amp; after", TRUE, "Before 2018")</f>
        <v>Before 2018</v>
      </c>
      <c r="P3927" s="12">
        <f>DATE(table_netflix[[#This Row],[release_year]],1,1)</f>
        <v>42005</v>
      </c>
      <c r="Q3927" s="12">
        <f t="shared" si="61"/>
        <v>42482</v>
      </c>
      <c r="R3927" s="12" t="str">
        <f>TEXT(table_netflix[[#This Row],[date_added_todate]], "mmm")</f>
        <v>Apr</v>
      </c>
      <c r="S3927" t="s">
        <v>20010</v>
      </c>
    </row>
    <row r="3928" spans="1:19" x14ac:dyDescent="0.3">
      <c r="A3928" t="s">
        <v>20011</v>
      </c>
      <c r="B3928" t="s">
        <v>15</v>
      </c>
      <c r="C3928" t="s">
        <v>20012</v>
      </c>
      <c r="D3928" t="s">
        <v>4488</v>
      </c>
      <c r="E3928" t="s">
        <v>20013</v>
      </c>
      <c r="F3928" t="s">
        <v>18</v>
      </c>
      <c r="G3928" s="14" t="s">
        <v>12321</v>
      </c>
      <c r="H3928">
        <v>2010</v>
      </c>
      <c r="I3928" t="s">
        <v>45</v>
      </c>
      <c r="J3928" t="s">
        <v>457</v>
      </c>
      <c r="K3928">
        <f>IFERROR(VALUE(LEFT(table_netflix[[#This Row],[duration (in min)]], LEN(table_netflix[[#This Row],[duration (in min)]])-4)),0)</f>
        <v>82</v>
      </c>
      <c r="L3928" t="s">
        <v>47</v>
      </c>
      <c r="M3928" t="s">
        <v>85</v>
      </c>
      <c r="O3928" t="str" cm="1">
        <f t="array" ref="O3928">_xlfn.IFS(table_netflix[[#This Row],[release_year]]&gt;=2018, "2018 &amp; after", TRUE, "Before 2018")</f>
        <v>Before 2018</v>
      </c>
      <c r="P3928" s="12">
        <f>DATE(table_netflix[[#This Row],[release_year]],1,1)</f>
        <v>40179</v>
      </c>
      <c r="Q3928" s="12">
        <f t="shared" si="61"/>
        <v>43497</v>
      </c>
      <c r="R3928" s="12" t="str">
        <f>TEXT(table_netflix[[#This Row],[date_added_todate]], "mmm")</f>
        <v>Feb</v>
      </c>
      <c r="S3928" t="s">
        <v>20014</v>
      </c>
    </row>
    <row r="3929" spans="1:19" x14ac:dyDescent="0.3">
      <c r="A3929" t="s">
        <v>20015</v>
      </c>
      <c r="B3929" t="s">
        <v>15</v>
      </c>
      <c r="C3929" t="s">
        <v>20016</v>
      </c>
      <c r="D3929" t="s">
        <v>20017</v>
      </c>
      <c r="F3929" t="s">
        <v>523</v>
      </c>
      <c r="G3929" s="14" t="s">
        <v>12531</v>
      </c>
      <c r="H3929">
        <v>2018</v>
      </c>
      <c r="I3929" t="s">
        <v>84</v>
      </c>
      <c r="J3929" t="s">
        <v>2926</v>
      </c>
      <c r="K3929">
        <f>IFERROR(VALUE(LEFT(table_netflix[[#This Row],[duration (in min)]], LEN(table_netflix[[#This Row],[duration (in min)]])-4)),0)</f>
        <v>75</v>
      </c>
      <c r="L3929" t="s">
        <v>22</v>
      </c>
      <c r="M3929" t="s">
        <v>55</v>
      </c>
      <c r="O3929" t="str" cm="1">
        <f t="array" ref="O3929">_xlfn.IFS(table_netflix[[#This Row],[release_year]]&gt;=2018, "2018 &amp; after", TRUE, "Before 2018")</f>
        <v>2018 &amp; after</v>
      </c>
      <c r="P3929" s="12">
        <f>DATE(table_netflix[[#This Row],[release_year]],1,1)</f>
        <v>43101</v>
      </c>
      <c r="Q3929" s="12">
        <f t="shared" si="61"/>
        <v>43472</v>
      </c>
      <c r="R3929" s="12" t="str">
        <f>TEXT(table_netflix[[#This Row],[date_added_todate]], "mmm")</f>
        <v>Jan</v>
      </c>
      <c r="S3929" t="s">
        <v>20018</v>
      </c>
    </row>
    <row r="3930" spans="1:19" x14ac:dyDescent="0.3">
      <c r="A3930" t="s">
        <v>20019</v>
      </c>
      <c r="B3930" t="s">
        <v>15</v>
      </c>
      <c r="C3930" t="s">
        <v>20020</v>
      </c>
      <c r="D3930" t="s">
        <v>20021</v>
      </c>
      <c r="E3930" t="s">
        <v>20022</v>
      </c>
      <c r="F3930" t="s">
        <v>2256</v>
      </c>
      <c r="G3930" s="14" t="s">
        <v>16340</v>
      </c>
      <c r="H3930">
        <v>2016</v>
      </c>
      <c r="I3930" t="s">
        <v>27</v>
      </c>
      <c r="J3930" t="s">
        <v>1955</v>
      </c>
      <c r="K3930">
        <f>IFERROR(VALUE(LEFT(table_netflix[[#This Row],[duration (in min)]], LEN(table_netflix[[#This Row],[duration (in min)]])-4)),0)</f>
        <v>77</v>
      </c>
      <c r="L3930" t="s">
        <v>144</v>
      </c>
      <c r="M3930" t="s">
        <v>55</v>
      </c>
      <c r="N3930" t="s">
        <v>142</v>
      </c>
      <c r="O3930" t="str" cm="1">
        <f t="array" ref="O3930">_xlfn.IFS(table_netflix[[#This Row],[release_year]]&gt;=2018, "2018 &amp; after", TRUE, "Before 2018")</f>
        <v>Before 2018</v>
      </c>
      <c r="P3930" s="12">
        <f>DATE(table_netflix[[#This Row],[release_year]],1,1)</f>
        <v>42370</v>
      </c>
      <c r="Q3930" s="12">
        <f t="shared" si="61"/>
        <v>42901</v>
      </c>
      <c r="R3930" s="12" t="str">
        <f>TEXT(table_netflix[[#This Row],[date_added_todate]], "mmm")</f>
        <v>Jun</v>
      </c>
      <c r="S3930" t="s">
        <v>20023</v>
      </c>
    </row>
    <row r="3931" spans="1:19" x14ac:dyDescent="0.3">
      <c r="A3931" t="s">
        <v>20024</v>
      </c>
      <c r="B3931" t="s">
        <v>15</v>
      </c>
      <c r="C3931" t="s">
        <v>20025</v>
      </c>
      <c r="D3931" t="s">
        <v>20026</v>
      </c>
      <c r="E3931" t="s">
        <v>20027</v>
      </c>
      <c r="F3931" t="s">
        <v>39</v>
      </c>
      <c r="G3931" s="14" t="s">
        <v>16752</v>
      </c>
      <c r="H3931">
        <v>2012</v>
      </c>
      <c r="I3931" t="s">
        <v>84</v>
      </c>
      <c r="J3931" t="s">
        <v>620</v>
      </c>
      <c r="K3931">
        <f>IFERROR(VALUE(LEFT(table_netflix[[#This Row],[duration (in min)]], LEN(table_netflix[[#This Row],[duration (in min)]])-4)),0)</f>
        <v>156</v>
      </c>
      <c r="L3931" t="s">
        <v>22</v>
      </c>
      <c r="M3931" t="s">
        <v>55</v>
      </c>
      <c r="O3931" t="str" cm="1">
        <f t="array" ref="O3931">_xlfn.IFS(table_netflix[[#This Row],[release_year]]&gt;=2018, "2018 &amp; after", TRUE, "Before 2018")</f>
        <v>Before 2018</v>
      </c>
      <c r="P3931" s="12">
        <f>DATE(table_netflix[[#This Row],[release_year]],1,1)</f>
        <v>40909</v>
      </c>
      <c r="Q3931" s="12">
        <f t="shared" si="61"/>
        <v>42826</v>
      </c>
      <c r="R3931" s="12" t="str">
        <f>TEXT(table_netflix[[#This Row],[date_added_todate]], "mmm")</f>
        <v>Apr</v>
      </c>
      <c r="S3931" t="s">
        <v>20028</v>
      </c>
    </row>
    <row r="3932" spans="1:19" x14ac:dyDescent="0.3">
      <c r="A3932" t="s">
        <v>20029</v>
      </c>
      <c r="B3932" t="s">
        <v>15</v>
      </c>
      <c r="C3932" t="s">
        <v>20030</v>
      </c>
      <c r="D3932" t="s">
        <v>20031</v>
      </c>
      <c r="E3932" t="s">
        <v>20032</v>
      </c>
      <c r="F3932" t="s">
        <v>18</v>
      </c>
      <c r="G3932" s="14" t="s">
        <v>9333</v>
      </c>
      <c r="H3932">
        <v>2000</v>
      </c>
      <c r="I3932" t="s">
        <v>20</v>
      </c>
      <c r="J3932" t="s">
        <v>167</v>
      </c>
      <c r="K3932">
        <f>IFERROR(VALUE(LEFT(table_netflix[[#This Row],[duration (in min)]], LEN(table_netflix[[#This Row],[duration (in min)]])-4)),0)</f>
        <v>116</v>
      </c>
      <c r="L3932" t="s">
        <v>53</v>
      </c>
      <c r="O3932" t="str" cm="1">
        <f t="array" ref="O3932">_xlfn.IFS(table_netflix[[#This Row],[release_year]]&gt;=2018, "2018 &amp; after", TRUE, "Before 2018")</f>
        <v>Before 2018</v>
      </c>
      <c r="P3932" s="12">
        <f>DATE(table_netflix[[#This Row],[release_year]],1,1)</f>
        <v>36526</v>
      </c>
      <c r="Q3932" s="12">
        <f t="shared" si="61"/>
        <v>43831</v>
      </c>
      <c r="R3932" s="12" t="str">
        <f>TEXT(table_netflix[[#This Row],[date_added_todate]], "mmm")</f>
        <v>Jan</v>
      </c>
      <c r="S3932" t="s">
        <v>20033</v>
      </c>
    </row>
    <row r="3933" spans="1:19" x14ac:dyDescent="0.3">
      <c r="A3933" t="s">
        <v>20034</v>
      </c>
      <c r="B3933" t="s">
        <v>15</v>
      </c>
      <c r="C3933" t="s">
        <v>20035</v>
      </c>
      <c r="D3933" t="s">
        <v>20036</v>
      </c>
      <c r="E3933" t="s">
        <v>20037</v>
      </c>
      <c r="F3933" t="s">
        <v>39</v>
      </c>
      <c r="G3933" s="14" t="s">
        <v>13126</v>
      </c>
      <c r="H3933">
        <v>2014</v>
      </c>
      <c r="I3933" t="s">
        <v>84</v>
      </c>
      <c r="J3933" t="s">
        <v>1474</v>
      </c>
      <c r="K3933">
        <f>IFERROR(VALUE(LEFT(table_netflix[[#This Row],[duration (in min)]], LEN(table_netflix[[#This Row],[duration (in min)]])-4)),0)</f>
        <v>126</v>
      </c>
      <c r="L3933" t="s">
        <v>53</v>
      </c>
      <c r="M3933" t="s">
        <v>589</v>
      </c>
      <c r="N3933" t="s">
        <v>55</v>
      </c>
      <c r="O3933" t="str" cm="1">
        <f t="array" ref="O3933">_xlfn.IFS(table_netflix[[#This Row],[release_year]]&gt;=2018, "2018 &amp; after", TRUE, "Before 2018")</f>
        <v>Before 2018</v>
      </c>
      <c r="P3933" s="12">
        <f>DATE(table_netflix[[#This Row],[release_year]],1,1)</f>
        <v>41640</v>
      </c>
      <c r="Q3933" s="12">
        <f t="shared" si="61"/>
        <v>43405</v>
      </c>
      <c r="R3933" s="12" t="str">
        <f>TEXT(table_netflix[[#This Row],[date_added_todate]], "mmm")</f>
        <v>Nov</v>
      </c>
      <c r="S3933" t="s">
        <v>20038</v>
      </c>
    </row>
    <row r="3934" spans="1:19" x14ac:dyDescent="0.3">
      <c r="A3934" t="s">
        <v>20039</v>
      </c>
      <c r="B3934" t="s">
        <v>15</v>
      </c>
      <c r="C3934" t="s">
        <v>20040</v>
      </c>
      <c r="D3934" t="s">
        <v>20041</v>
      </c>
      <c r="E3934" t="s">
        <v>20042</v>
      </c>
      <c r="F3934" t="s">
        <v>39</v>
      </c>
      <c r="G3934" s="14" t="s">
        <v>14972</v>
      </c>
      <c r="H3934">
        <v>2010</v>
      </c>
      <c r="I3934" t="s">
        <v>62</v>
      </c>
      <c r="J3934" t="s">
        <v>644</v>
      </c>
      <c r="K3934">
        <f>IFERROR(VALUE(LEFT(table_netflix[[#This Row],[duration (in min)]], LEN(table_netflix[[#This Row],[duration (in min)]])-4)),0)</f>
        <v>129</v>
      </c>
      <c r="L3934" t="s">
        <v>71</v>
      </c>
      <c r="M3934" t="s">
        <v>72</v>
      </c>
      <c r="N3934" t="s">
        <v>55</v>
      </c>
      <c r="O3934" t="str" cm="1">
        <f t="array" ref="O3934">_xlfn.IFS(table_netflix[[#This Row],[release_year]]&gt;=2018, "2018 &amp; after", TRUE, "Before 2018")</f>
        <v>Before 2018</v>
      </c>
      <c r="P3934" s="12">
        <f>DATE(table_netflix[[#This Row],[release_year]],1,1)</f>
        <v>40179</v>
      </c>
      <c r="Q3934" s="12">
        <f t="shared" si="61"/>
        <v>43174</v>
      </c>
      <c r="R3934" s="12" t="str">
        <f>TEXT(table_netflix[[#This Row],[date_added_todate]], "mmm")</f>
        <v>Mar</v>
      </c>
      <c r="S3934" t="s">
        <v>20043</v>
      </c>
    </row>
    <row r="3935" spans="1:19" x14ac:dyDescent="0.3">
      <c r="A3935" t="s">
        <v>20044</v>
      </c>
      <c r="B3935" t="s">
        <v>15</v>
      </c>
      <c r="C3935" t="s">
        <v>20045</v>
      </c>
      <c r="D3935" t="s">
        <v>712</v>
      </c>
      <c r="E3935" t="s">
        <v>20046</v>
      </c>
      <c r="F3935" t="s">
        <v>39</v>
      </c>
      <c r="G3935" s="14" t="s">
        <v>9392</v>
      </c>
      <c r="H3935">
        <v>2000</v>
      </c>
      <c r="I3935" t="s">
        <v>62</v>
      </c>
      <c r="J3935" t="s">
        <v>1200</v>
      </c>
      <c r="K3935">
        <f>IFERROR(VALUE(LEFT(table_netflix[[#This Row],[duration (in min)]], LEN(table_netflix[[#This Row],[duration (in min)]])-4)),0)</f>
        <v>132</v>
      </c>
      <c r="L3935" t="s">
        <v>71</v>
      </c>
      <c r="M3935" t="s">
        <v>55</v>
      </c>
      <c r="N3935" t="s">
        <v>107</v>
      </c>
      <c r="O3935" t="str" cm="1">
        <f t="array" ref="O3935">_xlfn.IFS(table_netflix[[#This Row],[release_year]]&gt;=2018, "2018 &amp; after", TRUE, "Before 2018")</f>
        <v>Before 2018</v>
      </c>
      <c r="P3935" s="12">
        <f>DATE(table_netflix[[#This Row],[release_year]],1,1)</f>
        <v>36526</v>
      </c>
      <c r="Q3935" s="12">
        <f t="shared" si="61"/>
        <v>43830</v>
      </c>
      <c r="R3935" s="12" t="str">
        <f>TEXT(table_netflix[[#This Row],[date_added_todate]], "mmm")</f>
        <v>Dec</v>
      </c>
      <c r="S3935" t="s">
        <v>20047</v>
      </c>
    </row>
    <row r="3936" spans="1:19" x14ac:dyDescent="0.3">
      <c r="A3936" t="s">
        <v>20048</v>
      </c>
      <c r="B3936" t="s">
        <v>15</v>
      </c>
      <c r="C3936" t="s">
        <v>20049</v>
      </c>
      <c r="D3936" t="s">
        <v>20050</v>
      </c>
      <c r="E3936" t="s">
        <v>20051</v>
      </c>
      <c r="F3936" t="s">
        <v>8637</v>
      </c>
      <c r="G3936" s="14" t="s">
        <v>14542</v>
      </c>
      <c r="H3936">
        <v>2017</v>
      </c>
      <c r="I3936" t="s">
        <v>62</v>
      </c>
      <c r="J3936" t="s">
        <v>381</v>
      </c>
      <c r="K3936">
        <f>IFERROR(VALUE(LEFT(table_netflix[[#This Row],[duration (in min)]], LEN(table_netflix[[#This Row],[duration (in min)]])-4)),0)</f>
        <v>118</v>
      </c>
      <c r="L3936" t="s">
        <v>71</v>
      </c>
      <c r="M3936" t="s">
        <v>72</v>
      </c>
      <c r="N3936" t="s">
        <v>55</v>
      </c>
      <c r="O3936" t="str" cm="1">
        <f t="array" ref="O3936">_xlfn.IFS(table_netflix[[#This Row],[release_year]]&gt;=2018, "2018 &amp; after", TRUE, "Before 2018")</f>
        <v>Before 2018</v>
      </c>
      <c r="P3936" s="12">
        <f>DATE(table_netflix[[#This Row],[release_year]],1,1)</f>
        <v>42736</v>
      </c>
      <c r="Q3936" s="12">
        <f t="shared" si="61"/>
        <v>43235</v>
      </c>
      <c r="R3936" s="12" t="str">
        <f>TEXT(table_netflix[[#This Row],[date_added_todate]], "mmm")</f>
        <v>May</v>
      </c>
      <c r="S3936" t="s">
        <v>20052</v>
      </c>
    </row>
    <row r="3937" spans="1:19" x14ac:dyDescent="0.3">
      <c r="A3937" t="s">
        <v>20053</v>
      </c>
      <c r="B3937" t="s">
        <v>15</v>
      </c>
      <c r="C3937" t="s">
        <v>20054</v>
      </c>
      <c r="D3937" t="s">
        <v>20055</v>
      </c>
      <c r="E3937" t="s">
        <v>20056</v>
      </c>
      <c r="F3937" t="s">
        <v>80</v>
      </c>
      <c r="G3937" s="14" t="s">
        <v>16903</v>
      </c>
      <c r="H3937">
        <v>2010</v>
      </c>
      <c r="I3937" t="s">
        <v>264</v>
      </c>
      <c r="J3937" t="s">
        <v>293</v>
      </c>
      <c r="K3937">
        <f>IFERROR(VALUE(LEFT(table_netflix[[#This Row],[duration (in min)]], LEN(table_netflix[[#This Row],[duration (in min)]])-4)),0)</f>
        <v>87</v>
      </c>
      <c r="L3937" t="s">
        <v>22</v>
      </c>
      <c r="M3937" t="s">
        <v>55</v>
      </c>
      <c r="O3937" t="str" cm="1">
        <f t="array" ref="O3937">_xlfn.IFS(table_netflix[[#This Row],[release_year]]&gt;=2018, "2018 &amp; after", TRUE, "Before 2018")</f>
        <v>Before 2018</v>
      </c>
      <c r="P3937" s="12">
        <f>DATE(table_netflix[[#This Row],[release_year]],1,1)</f>
        <v>40179</v>
      </c>
      <c r="Q3937" s="12">
        <f t="shared" si="61"/>
        <v>42795</v>
      </c>
      <c r="R3937" s="12" t="str">
        <f>TEXT(table_netflix[[#This Row],[date_added_todate]], "mmm")</f>
        <v>Mar</v>
      </c>
      <c r="S3937" t="s">
        <v>20057</v>
      </c>
    </row>
    <row r="3938" spans="1:19" x14ac:dyDescent="0.3">
      <c r="A3938" t="s">
        <v>20058</v>
      </c>
      <c r="B3938" t="s">
        <v>15</v>
      </c>
      <c r="C3938" t="s">
        <v>20059</v>
      </c>
      <c r="D3938" t="s">
        <v>20060</v>
      </c>
      <c r="E3938" t="s">
        <v>20061</v>
      </c>
      <c r="F3938" t="s">
        <v>18</v>
      </c>
      <c r="G3938" s="14" t="s">
        <v>8738</v>
      </c>
      <c r="H3938">
        <v>2018</v>
      </c>
      <c r="I3938" t="s">
        <v>45</v>
      </c>
      <c r="J3938" t="s">
        <v>241</v>
      </c>
      <c r="K3938">
        <f>IFERROR(VALUE(LEFT(table_netflix[[#This Row],[duration (in min)]], LEN(table_netflix[[#This Row],[duration (in min)]])-4)),0)</f>
        <v>95</v>
      </c>
      <c r="L3938" t="s">
        <v>53</v>
      </c>
      <c r="O3938" t="str" cm="1">
        <f t="array" ref="O3938">_xlfn.IFS(table_netflix[[#This Row],[release_year]]&gt;=2018, "2018 &amp; after", TRUE, "Before 2018")</f>
        <v>2018 &amp; after</v>
      </c>
      <c r="P3938" s="12">
        <f>DATE(table_netflix[[#This Row],[release_year]],1,1)</f>
        <v>43101</v>
      </c>
      <c r="Q3938" s="12">
        <f t="shared" si="61"/>
        <v>43891</v>
      </c>
      <c r="R3938" s="12" t="str">
        <f>TEXT(table_netflix[[#This Row],[date_added_todate]], "mmm")</f>
        <v>Mar</v>
      </c>
      <c r="S3938" t="s">
        <v>20062</v>
      </c>
    </row>
    <row r="3939" spans="1:19" x14ac:dyDescent="0.3">
      <c r="A3939" t="s">
        <v>20063</v>
      </c>
      <c r="B3939" t="s">
        <v>15</v>
      </c>
      <c r="C3939" t="s">
        <v>20064</v>
      </c>
      <c r="D3939" t="s">
        <v>20065</v>
      </c>
      <c r="E3939" t="s">
        <v>20066</v>
      </c>
      <c r="F3939" t="s">
        <v>1322</v>
      </c>
      <c r="G3939" s="14" t="s">
        <v>12537</v>
      </c>
      <c r="H3939">
        <v>2016</v>
      </c>
      <c r="I3939" t="s">
        <v>62</v>
      </c>
      <c r="J3939" t="s">
        <v>549</v>
      </c>
      <c r="K3939">
        <f>IFERROR(VALUE(LEFT(table_netflix[[#This Row],[duration (in min)]], LEN(table_netflix[[#This Row],[duration (in min)]])-4)),0)</f>
        <v>86</v>
      </c>
      <c r="L3939" t="s">
        <v>53</v>
      </c>
      <c r="M3939" t="s">
        <v>55</v>
      </c>
      <c r="N3939" t="s">
        <v>107</v>
      </c>
      <c r="O3939" t="str" cm="1">
        <f t="array" ref="O3939">_xlfn.IFS(table_netflix[[#This Row],[release_year]]&gt;=2018, "2018 &amp; after", TRUE, "Before 2018")</f>
        <v>Before 2018</v>
      </c>
      <c r="P3939" s="12">
        <f>DATE(table_netflix[[#This Row],[release_year]],1,1)</f>
        <v>42370</v>
      </c>
      <c r="Q3939" s="12">
        <f t="shared" si="61"/>
        <v>43470</v>
      </c>
      <c r="R3939" s="12" t="str">
        <f>TEXT(table_netflix[[#This Row],[date_added_todate]], "mmm")</f>
        <v>Jan</v>
      </c>
      <c r="S3939" t="s">
        <v>20067</v>
      </c>
    </row>
    <row r="3940" spans="1:19" x14ac:dyDescent="0.3">
      <c r="A3940" t="s">
        <v>20068</v>
      </c>
      <c r="B3940" t="s">
        <v>15</v>
      </c>
      <c r="C3940" t="s">
        <v>20069</v>
      </c>
      <c r="D3940" t="s">
        <v>20070</v>
      </c>
      <c r="E3940" t="s">
        <v>20071</v>
      </c>
      <c r="F3940" t="s">
        <v>18</v>
      </c>
      <c r="G3940" s="14" t="s">
        <v>13561</v>
      </c>
      <c r="H3940">
        <v>2017</v>
      </c>
      <c r="I3940" t="s">
        <v>20</v>
      </c>
      <c r="J3940" t="s">
        <v>133</v>
      </c>
      <c r="K3940">
        <f>IFERROR(VALUE(LEFT(table_netflix[[#This Row],[duration (in min)]], LEN(table_netflix[[#This Row],[duration (in min)]])-4)),0)</f>
        <v>106</v>
      </c>
      <c r="L3940" t="s">
        <v>53</v>
      </c>
      <c r="O3940" t="str" cm="1">
        <f t="array" ref="O3940">_xlfn.IFS(table_netflix[[#This Row],[release_year]]&gt;=2018, "2018 &amp; after", TRUE, "Before 2018")</f>
        <v>Before 2018</v>
      </c>
      <c r="P3940" s="12">
        <f>DATE(table_netflix[[#This Row],[release_year]],1,1)</f>
        <v>42736</v>
      </c>
      <c r="Q3940" s="12">
        <f t="shared" si="61"/>
        <v>43374</v>
      </c>
      <c r="R3940" s="12" t="str">
        <f>TEXT(table_netflix[[#This Row],[date_added_todate]], "mmm")</f>
        <v>Oct</v>
      </c>
      <c r="S3940" t="s">
        <v>20072</v>
      </c>
    </row>
    <row r="3941" spans="1:19" x14ac:dyDescent="0.3">
      <c r="A3941" t="s">
        <v>20073</v>
      </c>
      <c r="B3941" t="s">
        <v>15</v>
      </c>
      <c r="C3941" t="s">
        <v>20074</v>
      </c>
      <c r="D3941" t="s">
        <v>538</v>
      </c>
      <c r="E3941" t="s">
        <v>20075</v>
      </c>
      <c r="F3941" t="s">
        <v>61</v>
      </c>
      <c r="G3941" s="14" t="s">
        <v>9333</v>
      </c>
      <c r="H3941">
        <v>2005</v>
      </c>
      <c r="I3941" t="s">
        <v>45</v>
      </c>
      <c r="J3941" t="s">
        <v>187</v>
      </c>
      <c r="K3941">
        <f>IFERROR(VALUE(LEFT(table_netflix[[#This Row],[duration (in min)]], LEN(table_netflix[[#This Row],[duration (in min)]])-4)),0)</f>
        <v>115</v>
      </c>
      <c r="L3941" t="s">
        <v>47</v>
      </c>
      <c r="M3941" t="s">
        <v>85</v>
      </c>
      <c r="O3941" t="str" cm="1">
        <f t="array" ref="O3941">_xlfn.IFS(table_netflix[[#This Row],[release_year]]&gt;=2018, "2018 &amp; after", TRUE, "Before 2018")</f>
        <v>Before 2018</v>
      </c>
      <c r="P3941" s="12">
        <f>DATE(table_netflix[[#This Row],[release_year]],1,1)</f>
        <v>38353</v>
      </c>
      <c r="Q3941" s="12">
        <f t="shared" si="61"/>
        <v>43831</v>
      </c>
      <c r="R3941" s="12" t="str">
        <f>TEXT(table_netflix[[#This Row],[date_added_todate]], "mmm")</f>
        <v>Jan</v>
      </c>
      <c r="S3941" t="s">
        <v>20076</v>
      </c>
    </row>
    <row r="3942" spans="1:19" x14ac:dyDescent="0.3">
      <c r="A3942" t="s">
        <v>20077</v>
      </c>
      <c r="B3942" t="s">
        <v>15</v>
      </c>
      <c r="C3942" t="s">
        <v>20078</v>
      </c>
      <c r="D3942" t="s">
        <v>1516</v>
      </c>
      <c r="E3942" t="s">
        <v>20079</v>
      </c>
      <c r="F3942" t="s">
        <v>18</v>
      </c>
      <c r="G3942" s="14" t="s">
        <v>10467</v>
      </c>
      <c r="H3942">
        <v>2003</v>
      </c>
      <c r="I3942" t="s">
        <v>20</v>
      </c>
      <c r="J3942" t="s">
        <v>133</v>
      </c>
      <c r="K3942">
        <f>IFERROR(VALUE(LEFT(table_netflix[[#This Row],[duration (in min)]], LEN(table_netflix[[#This Row],[duration (in min)]])-4)),0)</f>
        <v>106</v>
      </c>
      <c r="L3942" t="s">
        <v>144</v>
      </c>
      <c r="M3942" t="s">
        <v>85</v>
      </c>
      <c r="O3942" t="str" cm="1">
        <f t="array" ref="O3942">_xlfn.IFS(table_netflix[[#This Row],[release_year]]&gt;=2018, "2018 &amp; after", TRUE, "Before 2018")</f>
        <v>Before 2018</v>
      </c>
      <c r="P3942" s="12">
        <f>DATE(table_netflix[[#This Row],[release_year]],1,1)</f>
        <v>37622</v>
      </c>
      <c r="Q3942" s="12">
        <f t="shared" si="61"/>
        <v>43739</v>
      </c>
      <c r="R3942" s="12" t="str">
        <f>TEXT(table_netflix[[#This Row],[date_added_todate]], "mmm")</f>
        <v>Oct</v>
      </c>
      <c r="S3942" t="s">
        <v>20080</v>
      </c>
    </row>
    <row r="3943" spans="1:19" x14ac:dyDescent="0.3">
      <c r="A3943" t="s">
        <v>20081</v>
      </c>
      <c r="B3943" t="s">
        <v>15</v>
      </c>
      <c r="C3943" t="s">
        <v>20082</v>
      </c>
      <c r="D3943" t="s">
        <v>20083</v>
      </c>
      <c r="E3943" t="s">
        <v>20084</v>
      </c>
      <c r="F3943" t="s">
        <v>18</v>
      </c>
      <c r="G3943" s="14" t="s">
        <v>9889</v>
      </c>
      <c r="H3943">
        <v>1973</v>
      </c>
      <c r="I3943" t="s">
        <v>344</v>
      </c>
      <c r="J3943" t="s">
        <v>92</v>
      </c>
      <c r="K3943">
        <f>IFERROR(VALUE(LEFT(table_netflix[[#This Row],[duration (in min)]], LEN(table_netflix[[#This Row],[duration (in min)]])-4)),0)</f>
        <v>94</v>
      </c>
      <c r="L3943" t="s">
        <v>47</v>
      </c>
      <c r="M3943" t="s">
        <v>161</v>
      </c>
      <c r="O3943" t="str" cm="1">
        <f t="array" ref="O3943">_xlfn.IFS(table_netflix[[#This Row],[release_year]]&gt;=2018, "2018 &amp; after", TRUE, "Before 2018")</f>
        <v>Before 2018</v>
      </c>
      <c r="P3943" s="12">
        <f>DATE(table_netflix[[#This Row],[release_year]],1,1)</f>
        <v>26665</v>
      </c>
      <c r="Q3943" s="12">
        <f t="shared" si="61"/>
        <v>43792</v>
      </c>
      <c r="R3943" s="12" t="str">
        <f>TEXT(table_netflix[[#This Row],[date_added_todate]], "mmm")</f>
        <v>Nov</v>
      </c>
      <c r="S3943" t="s">
        <v>20085</v>
      </c>
    </row>
    <row r="3944" spans="1:19" x14ac:dyDescent="0.3">
      <c r="A3944" t="s">
        <v>20086</v>
      </c>
      <c r="B3944" t="s">
        <v>15</v>
      </c>
      <c r="C3944" t="s">
        <v>20087</v>
      </c>
      <c r="D3944" t="s">
        <v>712</v>
      </c>
      <c r="E3944" t="s">
        <v>20088</v>
      </c>
      <c r="F3944" t="s">
        <v>39</v>
      </c>
      <c r="G3944" s="14" t="s">
        <v>16585</v>
      </c>
      <c r="H3944">
        <v>2013</v>
      </c>
      <c r="I3944" t="s">
        <v>84</v>
      </c>
      <c r="J3944" t="s">
        <v>412</v>
      </c>
      <c r="K3944">
        <f>IFERROR(VALUE(LEFT(table_netflix[[#This Row],[duration (in min)]], LEN(table_netflix[[#This Row],[duration (in min)]])-4)),0)</f>
        <v>121</v>
      </c>
      <c r="L3944" t="s">
        <v>71</v>
      </c>
      <c r="M3944" t="s">
        <v>55</v>
      </c>
      <c r="N3944" t="s">
        <v>112</v>
      </c>
      <c r="O3944" t="str" cm="1">
        <f t="array" ref="O3944">_xlfn.IFS(table_netflix[[#This Row],[release_year]]&gt;=2018, "2018 &amp; after", TRUE, "Before 2018")</f>
        <v>Before 2018</v>
      </c>
      <c r="P3944" s="12">
        <f>DATE(table_netflix[[#This Row],[release_year]],1,1)</f>
        <v>41275</v>
      </c>
      <c r="Q3944" s="12">
        <f t="shared" si="61"/>
        <v>42856</v>
      </c>
      <c r="R3944" s="12" t="str">
        <f>TEXT(table_netflix[[#This Row],[date_added_todate]], "mmm")</f>
        <v>May</v>
      </c>
      <c r="S3944" t="s">
        <v>6768</v>
      </c>
    </row>
    <row r="3945" spans="1:19" x14ac:dyDescent="0.3">
      <c r="A3945" t="s">
        <v>20089</v>
      </c>
      <c r="B3945" t="s">
        <v>15</v>
      </c>
      <c r="C3945" t="s">
        <v>20090</v>
      </c>
      <c r="D3945" t="s">
        <v>2624</v>
      </c>
      <c r="E3945" t="s">
        <v>20091</v>
      </c>
      <c r="F3945" t="s">
        <v>18</v>
      </c>
      <c r="G3945" s="14" t="s">
        <v>9333</v>
      </c>
      <c r="H3945">
        <v>1997</v>
      </c>
      <c r="I3945" t="s">
        <v>186</v>
      </c>
      <c r="J3945" t="s">
        <v>265</v>
      </c>
      <c r="K3945">
        <f>IFERROR(VALUE(LEFT(table_netflix[[#This Row],[duration (in min)]], LEN(table_netflix[[#This Row],[duration (in min)]])-4)),0)</f>
        <v>113</v>
      </c>
      <c r="L3945" t="s">
        <v>71</v>
      </c>
      <c r="M3945" t="s">
        <v>406</v>
      </c>
      <c r="N3945" t="s">
        <v>72</v>
      </c>
      <c r="O3945" t="str" cm="1">
        <f t="array" ref="O3945">_xlfn.IFS(table_netflix[[#This Row],[release_year]]&gt;=2018, "2018 &amp; after", TRUE, "Before 2018")</f>
        <v>Before 2018</v>
      </c>
      <c r="P3945" s="12">
        <f>DATE(table_netflix[[#This Row],[release_year]],1,1)</f>
        <v>35431</v>
      </c>
      <c r="Q3945" s="12">
        <f t="shared" si="61"/>
        <v>43831</v>
      </c>
      <c r="R3945" s="12" t="str">
        <f>TEXT(table_netflix[[#This Row],[date_added_todate]], "mmm")</f>
        <v>Jan</v>
      </c>
      <c r="S3945" t="s">
        <v>20092</v>
      </c>
    </row>
    <row r="3946" spans="1:19" x14ac:dyDescent="0.3">
      <c r="A3946" t="s">
        <v>20093</v>
      </c>
      <c r="B3946" t="s">
        <v>15</v>
      </c>
      <c r="C3946" t="s">
        <v>20094</v>
      </c>
      <c r="D3946" t="s">
        <v>19997</v>
      </c>
      <c r="E3946" t="s">
        <v>20095</v>
      </c>
      <c r="F3946" t="s">
        <v>534</v>
      </c>
      <c r="G3946" s="14" t="s">
        <v>14770</v>
      </c>
      <c r="H3946">
        <v>2017</v>
      </c>
      <c r="I3946" t="s">
        <v>27</v>
      </c>
      <c r="J3946" t="s">
        <v>644</v>
      </c>
      <c r="K3946">
        <f>IFERROR(VALUE(LEFT(table_netflix[[#This Row],[duration (in min)]], LEN(table_netflix[[#This Row],[duration (in min)]])-4)),0)</f>
        <v>129</v>
      </c>
      <c r="L3946" t="s">
        <v>144</v>
      </c>
      <c r="M3946" t="s">
        <v>72</v>
      </c>
      <c r="N3946" t="s">
        <v>55</v>
      </c>
      <c r="O3946" t="str" cm="1">
        <f t="array" ref="O3946">_xlfn.IFS(table_netflix[[#This Row],[release_year]]&gt;=2018, "2018 &amp; after", TRUE, "Before 2018")</f>
        <v>Before 2018</v>
      </c>
      <c r="P3946" s="12">
        <f>DATE(table_netflix[[#This Row],[release_year]],1,1)</f>
        <v>42736</v>
      </c>
      <c r="Q3946" s="12">
        <f t="shared" si="61"/>
        <v>43209</v>
      </c>
      <c r="R3946" s="12" t="str">
        <f>TEXT(table_netflix[[#This Row],[date_added_todate]], "mmm")</f>
        <v>Apr</v>
      </c>
      <c r="S3946" t="s">
        <v>20096</v>
      </c>
    </row>
    <row r="3947" spans="1:19" x14ac:dyDescent="0.3">
      <c r="A3947" t="s">
        <v>20097</v>
      </c>
      <c r="B3947" t="s">
        <v>15</v>
      </c>
      <c r="C3947" t="s">
        <v>20098</v>
      </c>
      <c r="D3947" t="s">
        <v>20099</v>
      </c>
      <c r="E3947" t="s">
        <v>20100</v>
      </c>
      <c r="F3947" t="s">
        <v>18</v>
      </c>
      <c r="G3947" s="14" t="s">
        <v>20101</v>
      </c>
      <c r="H3947">
        <v>2016</v>
      </c>
      <c r="I3947" t="s">
        <v>84</v>
      </c>
      <c r="J3947" t="s">
        <v>203</v>
      </c>
      <c r="K3947">
        <f>IFERROR(VALUE(LEFT(table_netflix[[#This Row],[duration (in min)]], LEN(table_netflix[[#This Row],[duration (in min)]])-4)),0)</f>
        <v>99</v>
      </c>
      <c r="L3947" t="s">
        <v>22</v>
      </c>
      <c r="M3947" t="s">
        <v>112</v>
      </c>
      <c r="O3947" t="str" cm="1">
        <f t="array" ref="O3947">_xlfn.IFS(table_netflix[[#This Row],[release_year]]&gt;=2018, "2018 &amp; after", TRUE, "Before 2018")</f>
        <v>Before 2018</v>
      </c>
      <c r="P3947" s="12">
        <f>DATE(table_netflix[[#This Row],[release_year]],1,1)</f>
        <v>42370</v>
      </c>
      <c r="Q3947" s="12">
        <f t="shared" si="61"/>
        <v>43052</v>
      </c>
      <c r="R3947" s="12" t="str">
        <f>TEXT(table_netflix[[#This Row],[date_added_todate]], "mmm")</f>
        <v>Nov</v>
      </c>
      <c r="S3947" t="s">
        <v>20102</v>
      </c>
    </row>
    <row r="3948" spans="1:19" x14ac:dyDescent="0.3">
      <c r="A3948" t="s">
        <v>20103</v>
      </c>
      <c r="B3948" t="s">
        <v>15</v>
      </c>
      <c r="C3948" t="s">
        <v>20104</v>
      </c>
      <c r="D3948" t="s">
        <v>20105</v>
      </c>
      <c r="E3948" t="s">
        <v>20106</v>
      </c>
      <c r="F3948" t="s">
        <v>39</v>
      </c>
      <c r="G3948" s="14" t="s">
        <v>17017</v>
      </c>
      <c r="H3948">
        <v>2015</v>
      </c>
      <c r="I3948" t="s">
        <v>62</v>
      </c>
      <c r="J3948" t="s">
        <v>167</v>
      </c>
      <c r="K3948">
        <f>IFERROR(VALUE(LEFT(table_netflix[[#This Row],[duration (in min)]], LEN(table_netflix[[#This Row],[duration (in min)]])-4)),0)</f>
        <v>116</v>
      </c>
      <c r="L3948" t="s">
        <v>53</v>
      </c>
      <c r="M3948" t="s">
        <v>54</v>
      </c>
      <c r="N3948" t="s">
        <v>55</v>
      </c>
      <c r="O3948" t="str" cm="1">
        <f t="array" ref="O3948">_xlfn.IFS(table_netflix[[#This Row],[release_year]]&gt;=2018, "2018 &amp; after", TRUE, "Before 2018")</f>
        <v>Before 2018</v>
      </c>
      <c r="P3948" s="12">
        <f>DATE(table_netflix[[#This Row],[release_year]],1,1)</f>
        <v>42005</v>
      </c>
      <c r="Q3948" s="12">
        <f t="shared" si="61"/>
        <v>42767</v>
      </c>
      <c r="R3948" s="12" t="str">
        <f>TEXT(table_netflix[[#This Row],[date_added_todate]], "mmm")</f>
        <v>Feb</v>
      </c>
      <c r="S3948" t="s">
        <v>20107</v>
      </c>
    </row>
    <row r="3949" spans="1:19" x14ac:dyDescent="0.3">
      <c r="A3949" t="s">
        <v>20108</v>
      </c>
      <c r="B3949" t="s">
        <v>15</v>
      </c>
      <c r="C3949" t="s">
        <v>20109</v>
      </c>
      <c r="D3949" t="s">
        <v>1904</v>
      </c>
      <c r="E3949" t="s">
        <v>20110</v>
      </c>
      <c r="F3949" t="s">
        <v>18</v>
      </c>
      <c r="G3949" s="14" t="s">
        <v>14175</v>
      </c>
      <c r="H3949">
        <v>2012</v>
      </c>
      <c r="I3949" t="s">
        <v>186</v>
      </c>
      <c r="J3949" t="s">
        <v>213</v>
      </c>
      <c r="K3949">
        <f>IFERROR(VALUE(LEFT(table_netflix[[#This Row],[duration (in min)]], LEN(table_netflix[[#This Row],[duration (in min)]])-4)),0)</f>
        <v>88</v>
      </c>
      <c r="L3949" t="s">
        <v>126</v>
      </c>
      <c r="M3949" t="s">
        <v>142</v>
      </c>
      <c r="O3949" t="str" cm="1">
        <f t="array" ref="O3949">_xlfn.IFS(table_netflix[[#This Row],[release_year]]&gt;=2018, "2018 &amp; after", TRUE, "Before 2018")</f>
        <v>Before 2018</v>
      </c>
      <c r="P3949" s="12">
        <f>DATE(table_netflix[[#This Row],[release_year]],1,1)</f>
        <v>40909</v>
      </c>
      <c r="Q3949" s="12">
        <f t="shared" si="61"/>
        <v>43313</v>
      </c>
      <c r="R3949" s="12" t="str">
        <f>TEXT(table_netflix[[#This Row],[date_added_todate]], "mmm")</f>
        <v>Aug</v>
      </c>
      <c r="S3949" t="s">
        <v>20111</v>
      </c>
    </row>
    <row r="3950" spans="1:19" x14ac:dyDescent="0.3">
      <c r="A3950" t="s">
        <v>20112</v>
      </c>
      <c r="B3950" t="s">
        <v>15</v>
      </c>
      <c r="C3950" t="s">
        <v>20113</v>
      </c>
      <c r="D3950" t="s">
        <v>1231</v>
      </c>
      <c r="E3950" t="s">
        <v>20114</v>
      </c>
      <c r="F3950" t="s">
        <v>39</v>
      </c>
      <c r="G3950" s="14" t="s">
        <v>10807</v>
      </c>
      <c r="H3950">
        <v>2019</v>
      </c>
      <c r="I3950" t="s">
        <v>139</v>
      </c>
      <c r="J3950" t="s">
        <v>626</v>
      </c>
      <c r="K3950">
        <f>IFERROR(VALUE(LEFT(table_netflix[[#This Row],[duration (in min)]], LEN(table_netflix[[#This Row],[duration (in min)]])-4)),0)</f>
        <v>112</v>
      </c>
      <c r="L3950" t="s">
        <v>47</v>
      </c>
      <c r="O3950" t="str" cm="1">
        <f t="array" ref="O3950">_xlfn.IFS(table_netflix[[#This Row],[release_year]]&gt;=2018, "2018 &amp; after", TRUE, "Before 2018")</f>
        <v>2018 &amp; after</v>
      </c>
      <c r="P3950" s="12">
        <f>DATE(table_netflix[[#This Row],[release_year]],1,1)</f>
        <v>43466</v>
      </c>
      <c r="Q3950" s="12">
        <f t="shared" si="61"/>
        <v>43692</v>
      </c>
      <c r="R3950" s="12" t="str">
        <f>TEXT(table_netflix[[#This Row],[date_added_todate]], "mmm")</f>
        <v>Aug</v>
      </c>
      <c r="S3950" t="s">
        <v>20115</v>
      </c>
    </row>
    <row r="3951" spans="1:19" x14ac:dyDescent="0.3">
      <c r="A3951" t="s">
        <v>20116</v>
      </c>
      <c r="B3951" t="s">
        <v>15</v>
      </c>
      <c r="C3951" t="s">
        <v>20117</v>
      </c>
      <c r="D3951" t="s">
        <v>20118</v>
      </c>
      <c r="E3951" t="s">
        <v>20119</v>
      </c>
      <c r="F3951" t="s">
        <v>39</v>
      </c>
      <c r="G3951" s="14" t="s">
        <v>14321</v>
      </c>
      <c r="H3951">
        <v>2017</v>
      </c>
      <c r="I3951" t="s">
        <v>62</v>
      </c>
      <c r="J3951" t="s">
        <v>265</v>
      </c>
      <c r="K3951">
        <f>IFERROR(VALUE(LEFT(table_netflix[[#This Row],[duration (in min)]], LEN(table_netflix[[#This Row],[duration (in min)]])-4)),0)</f>
        <v>113</v>
      </c>
      <c r="L3951" t="s">
        <v>71</v>
      </c>
      <c r="M3951" t="s">
        <v>55</v>
      </c>
      <c r="O3951" t="str" cm="1">
        <f t="array" ref="O3951">_xlfn.IFS(table_netflix[[#This Row],[release_year]]&gt;=2018, "2018 &amp; after", TRUE, "Before 2018")</f>
        <v>Before 2018</v>
      </c>
      <c r="P3951" s="12">
        <f>DATE(table_netflix[[#This Row],[release_year]],1,1)</f>
        <v>42736</v>
      </c>
      <c r="Q3951" s="12">
        <f t="shared" si="61"/>
        <v>43282</v>
      </c>
      <c r="R3951" s="12" t="str">
        <f>TEXT(table_netflix[[#This Row],[date_added_todate]], "mmm")</f>
        <v>Jul</v>
      </c>
      <c r="S3951" t="s">
        <v>20120</v>
      </c>
    </row>
    <row r="3952" spans="1:19" x14ac:dyDescent="0.3">
      <c r="A3952" t="s">
        <v>20121</v>
      </c>
      <c r="B3952" t="s">
        <v>15</v>
      </c>
      <c r="C3952" t="s">
        <v>20122</v>
      </c>
      <c r="D3952" t="s">
        <v>20123</v>
      </c>
      <c r="E3952" t="s">
        <v>20124</v>
      </c>
      <c r="F3952" t="s">
        <v>18</v>
      </c>
      <c r="G3952" s="14" t="s">
        <v>20125</v>
      </c>
      <c r="H3952">
        <v>2005</v>
      </c>
      <c r="I3952" t="s">
        <v>344</v>
      </c>
      <c r="J3952" t="s">
        <v>457</v>
      </c>
      <c r="K3952">
        <f>IFERROR(VALUE(LEFT(table_netflix[[#This Row],[duration (in min)]], LEN(table_netflix[[#This Row],[duration (in min)]])-4)),0)</f>
        <v>82</v>
      </c>
      <c r="L3952" t="s">
        <v>47</v>
      </c>
      <c r="M3952" t="s">
        <v>85</v>
      </c>
      <c r="O3952" t="str" cm="1">
        <f t="array" ref="O3952">_xlfn.IFS(table_netflix[[#This Row],[release_year]]&gt;=2018, "2018 &amp; after", TRUE, "Before 2018")</f>
        <v>Before 2018</v>
      </c>
      <c r="P3952" s="12">
        <f>DATE(table_netflix[[#This Row],[release_year]],1,1)</f>
        <v>38353</v>
      </c>
      <c r="Q3952" s="12">
        <f t="shared" si="61"/>
        <v>42445</v>
      </c>
      <c r="R3952" s="12" t="str">
        <f>TEXT(table_netflix[[#This Row],[date_added_todate]], "mmm")</f>
        <v>Mar</v>
      </c>
      <c r="S3952" t="s">
        <v>20126</v>
      </c>
    </row>
    <row r="3953" spans="1:19" x14ac:dyDescent="0.3">
      <c r="A3953" t="s">
        <v>20127</v>
      </c>
      <c r="B3953" t="s">
        <v>15</v>
      </c>
      <c r="C3953" t="s">
        <v>20128</v>
      </c>
      <c r="D3953" t="s">
        <v>6313</v>
      </c>
      <c r="E3953" t="s">
        <v>20129</v>
      </c>
      <c r="F3953" t="s">
        <v>196</v>
      </c>
      <c r="G3953" s="14" t="s">
        <v>11889</v>
      </c>
      <c r="H3953">
        <v>2018</v>
      </c>
      <c r="I3953" t="s">
        <v>27</v>
      </c>
      <c r="J3953" t="s">
        <v>174</v>
      </c>
      <c r="K3953">
        <f>IFERROR(VALUE(LEFT(table_netflix[[#This Row],[duration (in min)]], LEN(table_netflix[[#This Row],[duration (in min)]])-4)),0)</f>
        <v>98</v>
      </c>
      <c r="L3953" t="s">
        <v>71</v>
      </c>
      <c r="M3953" t="s">
        <v>72</v>
      </c>
      <c r="N3953" t="s">
        <v>55</v>
      </c>
      <c r="O3953" t="str" cm="1">
        <f t="array" ref="O3953">_xlfn.IFS(table_netflix[[#This Row],[release_year]]&gt;=2018, "2018 &amp; after", TRUE, "Before 2018")</f>
        <v>2018 &amp; after</v>
      </c>
      <c r="P3953" s="12">
        <f>DATE(table_netflix[[#This Row],[release_year]],1,1)</f>
        <v>43101</v>
      </c>
      <c r="Q3953" s="12">
        <f t="shared" si="61"/>
        <v>43539</v>
      </c>
      <c r="R3953" s="12" t="str">
        <f>TEXT(table_netflix[[#This Row],[date_added_todate]], "mmm")</f>
        <v>Mar</v>
      </c>
      <c r="S3953" t="s">
        <v>20130</v>
      </c>
    </row>
    <row r="3954" spans="1:19" x14ac:dyDescent="0.3">
      <c r="A3954" t="s">
        <v>20131</v>
      </c>
      <c r="B3954" t="s">
        <v>15</v>
      </c>
      <c r="C3954" t="s">
        <v>20132</v>
      </c>
      <c r="D3954" t="s">
        <v>20133</v>
      </c>
      <c r="E3954" t="s">
        <v>20134</v>
      </c>
      <c r="F3954" t="s">
        <v>18</v>
      </c>
      <c r="G3954" s="14" t="s">
        <v>9392</v>
      </c>
      <c r="H3954">
        <v>1988</v>
      </c>
      <c r="I3954" t="s">
        <v>186</v>
      </c>
      <c r="J3954" t="s">
        <v>293</v>
      </c>
      <c r="K3954">
        <f>IFERROR(VALUE(LEFT(table_netflix[[#This Row],[duration (in min)]], LEN(table_netflix[[#This Row],[duration (in min)]])-4)),0)</f>
        <v>87</v>
      </c>
      <c r="L3954" t="s">
        <v>2127</v>
      </c>
      <c r="M3954" t="s">
        <v>168</v>
      </c>
      <c r="O3954" t="str" cm="1">
        <f t="array" ref="O3954">_xlfn.IFS(table_netflix[[#This Row],[release_year]]&gt;=2018, "2018 &amp; after", TRUE, "Before 2018")</f>
        <v>Before 2018</v>
      </c>
      <c r="P3954" s="12">
        <f>DATE(table_netflix[[#This Row],[release_year]],1,1)</f>
        <v>32143</v>
      </c>
      <c r="Q3954" s="12">
        <f t="shared" si="61"/>
        <v>43830</v>
      </c>
      <c r="R3954" s="12" t="str">
        <f>TEXT(table_netflix[[#This Row],[date_added_todate]], "mmm")</f>
        <v>Dec</v>
      </c>
      <c r="S3954" t="s">
        <v>20135</v>
      </c>
    </row>
    <row r="3955" spans="1:19" x14ac:dyDescent="0.3">
      <c r="A3955" t="s">
        <v>20136</v>
      </c>
      <c r="B3955" t="s">
        <v>15</v>
      </c>
      <c r="C3955" t="s">
        <v>20137</v>
      </c>
      <c r="D3955" t="s">
        <v>20138</v>
      </c>
      <c r="E3955" t="s">
        <v>20139</v>
      </c>
      <c r="F3955" t="s">
        <v>151</v>
      </c>
      <c r="G3955" s="14" t="s">
        <v>20140</v>
      </c>
      <c r="H3955">
        <v>2017</v>
      </c>
      <c r="I3955" t="s">
        <v>27</v>
      </c>
      <c r="J3955" t="s">
        <v>136</v>
      </c>
      <c r="K3955">
        <f>IFERROR(VALUE(LEFT(table_netflix[[#This Row],[duration (in min)]], LEN(table_netflix[[#This Row],[duration (in min)]])-4)),0)</f>
        <v>111</v>
      </c>
      <c r="L3955" t="s">
        <v>144</v>
      </c>
      <c r="M3955" t="s">
        <v>55</v>
      </c>
      <c r="O3955" t="str" cm="1">
        <f t="array" ref="O3955">_xlfn.IFS(table_netflix[[#This Row],[release_year]]&gt;=2018, "2018 &amp; after", TRUE, "Before 2018")</f>
        <v>Before 2018</v>
      </c>
      <c r="P3955" s="12">
        <f>DATE(table_netflix[[#This Row],[release_year]],1,1)</f>
        <v>42736</v>
      </c>
      <c r="Q3955" s="12">
        <f t="shared" si="61"/>
        <v>43367</v>
      </c>
      <c r="R3955" s="12" t="str">
        <f>TEXT(table_netflix[[#This Row],[date_added_todate]], "mmm")</f>
        <v>Sep</v>
      </c>
      <c r="S3955" t="s">
        <v>20141</v>
      </c>
    </row>
    <row r="3956" spans="1:19" x14ac:dyDescent="0.3">
      <c r="A3956" t="s">
        <v>20142</v>
      </c>
      <c r="B3956" t="s">
        <v>15</v>
      </c>
      <c r="C3956" t="s">
        <v>20143</v>
      </c>
      <c r="D3956" t="s">
        <v>20144</v>
      </c>
      <c r="E3956" t="s">
        <v>20145</v>
      </c>
      <c r="F3956" t="s">
        <v>18</v>
      </c>
      <c r="G3956" s="14" t="s">
        <v>15354</v>
      </c>
      <c r="H3956">
        <v>2012</v>
      </c>
      <c r="I3956" t="s">
        <v>18220</v>
      </c>
      <c r="J3956" t="s">
        <v>143</v>
      </c>
      <c r="K3956">
        <f>IFERROR(VALUE(LEFT(table_netflix[[#This Row],[duration (in min)]], LEN(table_netflix[[#This Row],[duration (in min)]])-4)),0)</f>
        <v>105</v>
      </c>
      <c r="L3956" t="s">
        <v>53</v>
      </c>
      <c r="M3956" t="s">
        <v>54</v>
      </c>
      <c r="N3956" t="s">
        <v>55</v>
      </c>
      <c r="O3956" t="str" cm="1">
        <f t="array" ref="O3956">_xlfn.IFS(table_netflix[[#This Row],[release_year]]&gt;=2018, "2018 &amp; after", TRUE, "Before 2018")</f>
        <v>Before 2018</v>
      </c>
      <c r="P3956" s="12">
        <f>DATE(table_netflix[[#This Row],[release_year]],1,1)</f>
        <v>40909</v>
      </c>
      <c r="Q3956" s="12">
        <f t="shared" si="61"/>
        <v>43101</v>
      </c>
      <c r="R3956" s="12" t="str">
        <f>TEXT(table_netflix[[#This Row],[date_added_todate]], "mmm")</f>
        <v>Jan</v>
      </c>
      <c r="S3956" t="s">
        <v>20146</v>
      </c>
    </row>
    <row r="3957" spans="1:19" x14ac:dyDescent="0.3">
      <c r="A3957" t="s">
        <v>20147</v>
      </c>
      <c r="B3957" t="s">
        <v>15</v>
      </c>
      <c r="C3957" t="s">
        <v>20148</v>
      </c>
      <c r="D3957" t="s">
        <v>20149</v>
      </c>
      <c r="E3957" t="s">
        <v>20150</v>
      </c>
      <c r="F3957" t="s">
        <v>61</v>
      </c>
      <c r="G3957" s="14" t="s">
        <v>9333</v>
      </c>
      <c r="H3957">
        <v>1968</v>
      </c>
      <c r="I3957" t="s">
        <v>344</v>
      </c>
      <c r="J3957" t="s">
        <v>5756</v>
      </c>
      <c r="K3957">
        <f>IFERROR(VALUE(LEFT(table_netflix[[#This Row],[duration (in min)]], LEN(table_netflix[[#This Row],[duration (in min)]])-4)),0)</f>
        <v>146</v>
      </c>
      <c r="L3957" t="s">
        <v>47</v>
      </c>
      <c r="M3957" t="s">
        <v>161</v>
      </c>
      <c r="N3957" t="s">
        <v>85</v>
      </c>
      <c r="O3957" t="str" cm="1">
        <f t="array" ref="O3957">_xlfn.IFS(table_netflix[[#This Row],[release_year]]&gt;=2018, "2018 &amp; after", TRUE, "Before 2018")</f>
        <v>Before 2018</v>
      </c>
      <c r="P3957" s="12">
        <f>DATE(table_netflix[[#This Row],[release_year]],1,1)</f>
        <v>24838</v>
      </c>
      <c r="Q3957" s="12">
        <f t="shared" si="61"/>
        <v>43831</v>
      </c>
      <c r="R3957" s="12" t="str">
        <f>TEXT(table_netflix[[#This Row],[date_added_todate]], "mmm")</f>
        <v>Jan</v>
      </c>
      <c r="S3957" t="s">
        <v>20151</v>
      </c>
    </row>
    <row r="3958" spans="1:19" x14ac:dyDescent="0.3">
      <c r="A3958" t="s">
        <v>20152</v>
      </c>
      <c r="B3958" t="s">
        <v>15</v>
      </c>
      <c r="C3958" t="s">
        <v>20153</v>
      </c>
      <c r="D3958" t="s">
        <v>20154</v>
      </c>
      <c r="E3958" t="s">
        <v>20155</v>
      </c>
      <c r="F3958" t="s">
        <v>18</v>
      </c>
      <c r="G3958" s="14" t="s">
        <v>9333</v>
      </c>
      <c r="H3958">
        <v>2009</v>
      </c>
      <c r="I3958" t="s">
        <v>186</v>
      </c>
      <c r="J3958" t="s">
        <v>152</v>
      </c>
      <c r="K3958">
        <f>IFERROR(VALUE(LEFT(table_netflix[[#This Row],[duration (in min)]], LEN(table_netflix[[#This Row],[duration (in min)]])-4)),0)</f>
        <v>96</v>
      </c>
      <c r="L3958" t="s">
        <v>2398</v>
      </c>
      <c r="M3958" t="s">
        <v>142</v>
      </c>
      <c r="O3958" t="str" cm="1">
        <f t="array" ref="O3958">_xlfn.IFS(table_netflix[[#This Row],[release_year]]&gt;=2018, "2018 &amp; after", TRUE, "Before 2018")</f>
        <v>Before 2018</v>
      </c>
      <c r="P3958" s="12">
        <f>DATE(table_netflix[[#This Row],[release_year]],1,1)</f>
        <v>39814</v>
      </c>
      <c r="Q3958" s="12">
        <f t="shared" si="61"/>
        <v>43831</v>
      </c>
      <c r="R3958" s="12" t="str">
        <f>TEXT(table_netflix[[#This Row],[date_added_todate]], "mmm")</f>
        <v>Jan</v>
      </c>
      <c r="S3958" t="s">
        <v>20156</v>
      </c>
    </row>
    <row r="3959" spans="1:19" x14ac:dyDescent="0.3">
      <c r="A3959" t="s">
        <v>20157</v>
      </c>
      <c r="B3959" t="s">
        <v>15</v>
      </c>
      <c r="C3959" t="s">
        <v>20158</v>
      </c>
      <c r="D3959" t="s">
        <v>20159</v>
      </c>
      <c r="E3959" t="s">
        <v>20160</v>
      </c>
      <c r="F3959" t="s">
        <v>18</v>
      </c>
      <c r="G3959" s="14" t="s">
        <v>20161</v>
      </c>
      <c r="H3959">
        <v>2017</v>
      </c>
      <c r="I3959" t="s">
        <v>27</v>
      </c>
      <c r="J3959" t="s">
        <v>327</v>
      </c>
      <c r="K3959">
        <f>IFERROR(VALUE(LEFT(table_netflix[[#This Row],[duration (in min)]], LEN(table_netflix[[#This Row],[duration (in min)]])-4)),0)</f>
        <v>80</v>
      </c>
      <c r="L3959" t="s">
        <v>22</v>
      </c>
      <c r="M3959" t="s">
        <v>112</v>
      </c>
      <c r="O3959" t="str" cm="1">
        <f t="array" ref="O3959">_xlfn.IFS(table_netflix[[#This Row],[release_year]]&gt;=2018, "2018 &amp; after", TRUE, "Before 2018")</f>
        <v>Before 2018</v>
      </c>
      <c r="P3959" s="12">
        <f>DATE(table_netflix[[#This Row],[release_year]],1,1)</f>
        <v>42736</v>
      </c>
      <c r="Q3959" s="12">
        <f t="shared" si="61"/>
        <v>43015</v>
      </c>
      <c r="R3959" s="12" t="str">
        <f>TEXT(table_netflix[[#This Row],[date_added_todate]], "mmm")</f>
        <v>Oct</v>
      </c>
      <c r="S3959" t="s">
        <v>20162</v>
      </c>
    </row>
    <row r="3960" spans="1:19" x14ac:dyDescent="0.3">
      <c r="A3960" t="s">
        <v>20163</v>
      </c>
      <c r="B3960" t="s">
        <v>15</v>
      </c>
      <c r="C3960" t="s">
        <v>20164</v>
      </c>
      <c r="D3960" t="s">
        <v>20165</v>
      </c>
      <c r="E3960" t="s">
        <v>20166</v>
      </c>
      <c r="F3960" t="s">
        <v>18</v>
      </c>
      <c r="G3960" s="14" t="s">
        <v>11280</v>
      </c>
      <c r="H3960">
        <v>2014</v>
      </c>
      <c r="I3960" t="s">
        <v>45</v>
      </c>
      <c r="J3960" t="s">
        <v>203</v>
      </c>
      <c r="K3960">
        <f>IFERROR(VALUE(LEFT(table_netflix[[#This Row],[duration (in min)]], LEN(table_netflix[[#This Row],[duration (in min)]])-4)),0)</f>
        <v>99</v>
      </c>
      <c r="L3960" t="s">
        <v>71</v>
      </c>
      <c r="M3960" t="s">
        <v>589</v>
      </c>
      <c r="N3960" t="s">
        <v>107</v>
      </c>
      <c r="O3960" t="str" cm="1">
        <f t="array" ref="O3960">_xlfn.IFS(table_netflix[[#This Row],[release_year]]&gt;=2018, "2018 &amp; after", TRUE, "Before 2018")</f>
        <v>Before 2018</v>
      </c>
      <c r="P3960" s="12">
        <f>DATE(table_netflix[[#This Row],[release_year]],1,1)</f>
        <v>41640</v>
      </c>
      <c r="Q3960" s="12">
        <f t="shared" si="61"/>
        <v>43622</v>
      </c>
      <c r="R3960" s="12" t="str">
        <f>TEXT(table_netflix[[#This Row],[date_added_todate]], "mmm")</f>
        <v>Jun</v>
      </c>
      <c r="S3960" t="s">
        <v>20167</v>
      </c>
    </row>
    <row r="3961" spans="1:19" x14ac:dyDescent="0.3">
      <c r="A3961" t="s">
        <v>20168</v>
      </c>
      <c r="B3961" t="s">
        <v>15</v>
      </c>
      <c r="C3961" t="s">
        <v>20169</v>
      </c>
      <c r="D3961" t="s">
        <v>20170</v>
      </c>
      <c r="E3961" t="s">
        <v>20171</v>
      </c>
      <c r="F3961" t="s">
        <v>523</v>
      </c>
      <c r="G3961" s="14" t="s">
        <v>10074</v>
      </c>
      <c r="H3961">
        <v>2012</v>
      </c>
      <c r="I3961" t="s">
        <v>84</v>
      </c>
      <c r="J3961" t="s">
        <v>293</v>
      </c>
      <c r="K3961">
        <f>IFERROR(VALUE(LEFT(table_netflix[[#This Row],[duration (in min)]], LEN(table_netflix[[#This Row],[duration (in min)]])-4)),0)</f>
        <v>87</v>
      </c>
      <c r="L3961" t="s">
        <v>71</v>
      </c>
      <c r="M3961" t="s">
        <v>107</v>
      </c>
      <c r="O3961" t="str" cm="1">
        <f t="array" ref="O3961">_xlfn.IFS(table_netflix[[#This Row],[release_year]]&gt;=2018, "2018 &amp; after", TRUE, "Before 2018")</f>
        <v>Before 2018</v>
      </c>
      <c r="P3961" s="12">
        <f>DATE(table_netflix[[#This Row],[release_year]],1,1)</f>
        <v>40909</v>
      </c>
      <c r="Q3961" s="12">
        <f t="shared" si="61"/>
        <v>43773</v>
      </c>
      <c r="R3961" s="12" t="str">
        <f>TEXT(table_netflix[[#This Row],[date_added_todate]], "mmm")</f>
        <v>Nov</v>
      </c>
      <c r="S3961" t="s">
        <v>20172</v>
      </c>
    </row>
    <row r="3962" spans="1:19" x14ac:dyDescent="0.3">
      <c r="A3962" t="s">
        <v>20173</v>
      </c>
      <c r="B3962" t="s">
        <v>15</v>
      </c>
      <c r="C3962" t="s">
        <v>20174</v>
      </c>
      <c r="D3962" t="s">
        <v>20175</v>
      </c>
      <c r="E3962" t="s">
        <v>20176</v>
      </c>
      <c r="F3962" t="s">
        <v>18</v>
      </c>
      <c r="G3962" s="14" t="s">
        <v>12029</v>
      </c>
      <c r="H3962">
        <v>2015</v>
      </c>
      <c r="I3962" t="s">
        <v>264</v>
      </c>
      <c r="J3962" t="s">
        <v>213</v>
      </c>
      <c r="K3962">
        <f>IFERROR(VALUE(LEFT(table_netflix[[#This Row],[duration (in min)]], LEN(table_netflix[[#This Row],[duration (in min)]])-4)),0)</f>
        <v>88</v>
      </c>
      <c r="L3962" t="s">
        <v>47</v>
      </c>
      <c r="M3962" t="s">
        <v>72</v>
      </c>
      <c r="N3962" t="s">
        <v>107</v>
      </c>
      <c r="O3962" t="str" cm="1">
        <f t="array" ref="O3962">_xlfn.IFS(table_netflix[[#This Row],[release_year]]&gt;=2018, "2018 &amp; after", TRUE, "Before 2018")</f>
        <v>Before 2018</v>
      </c>
      <c r="P3962" s="12">
        <f>DATE(table_netflix[[#This Row],[release_year]],1,1)</f>
        <v>42005</v>
      </c>
      <c r="Q3962" s="12">
        <f t="shared" si="61"/>
        <v>43525</v>
      </c>
      <c r="R3962" s="12" t="str">
        <f>TEXT(table_netflix[[#This Row],[date_added_todate]], "mmm")</f>
        <v>Mar</v>
      </c>
      <c r="S3962" t="s">
        <v>20177</v>
      </c>
    </row>
    <row r="3963" spans="1:19" x14ac:dyDescent="0.3">
      <c r="A3963" t="s">
        <v>20178</v>
      </c>
      <c r="B3963" t="s">
        <v>15</v>
      </c>
      <c r="C3963" t="s">
        <v>20179</v>
      </c>
      <c r="D3963" t="s">
        <v>1048</v>
      </c>
      <c r="E3963" t="s">
        <v>20180</v>
      </c>
      <c r="F3963" t="s">
        <v>18</v>
      </c>
      <c r="G3963" s="14" t="s">
        <v>12556</v>
      </c>
      <c r="H3963">
        <v>2004</v>
      </c>
      <c r="I3963" t="s">
        <v>45</v>
      </c>
      <c r="J3963" t="s">
        <v>203</v>
      </c>
      <c r="K3963">
        <f>IFERROR(VALUE(LEFT(table_netflix[[#This Row],[duration (in min)]], LEN(table_netflix[[#This Row],[duration (in min)]])-4)),0)</f>
        <v>99</v>
      </c>
      <c r="L3963" t="s">
        <v>47</v>
      </c>
      <c r="M3963" t="s">
        <v>85</v>
      </c>
      <c r="O3963" t="str" cm="1">
        <f t="array" ref="O3963">_xlfn.IFS(table_netflix[[#This Row],[release_year]]&gt;=2018, "2018 &amp; after", TRUE, "Before 2018")</f>
        <v>Before 2018</v>
      </c>
      <c r="P3963" s="12">
        <f>DATE(table_netflix[[#This Row],[release_year]],1,1)</f>
        <v>37987</v>
      </c>
      <c r="Q3963" s="12">
        <f t="shared" si="61"/>
        <v>43466</v>
      </c>
      <c r="R3963" s="12" t="str">
        <f>TEXT(table_netflix[[#This Row],[date_added_todate]], "mmm")</f>
        <v>Jan</v>
      </c>
      <c r="S3963" t="s">
        <v>20181</v>
      </c>
    </row>
    <row r="3964" spans="1:19" x14ac:dyDescent="0.3">
      <c r="A3964" t="s">
        <v>20182</v>
      </c>
      <c r="B3964" t="s">
        <v>15</v>
      </c>
      <c r="C3964" t="s">
        <v>20183</v>
      </c>
      <c r="D3964" t="s">
        <v>20184</v>
      </c>
      <c r="E3964" t="s">
        <v>20185</v>
      </c>
      <c r="F3964" t="s">
        <v>18</v>
      </c>
      <c r="G3964" s="14" t="s">
        <v>12000</v>
      </c>
      <c r="H3964">
        <v>2018</v>
      </c>
      <c r="I3964" t="s">
        <v>45</v>
      </c>
      <c r="J3964" t="s">
        <v>70</v>
      </c>
      <c r="K3964">
        <f>IFERROR(VALUE(LEFT(table_netflix[[#This Row],[duration (in min)]], LEN(table_netflix[[#This Row],[duration (in min)]])-4)),0)</f>
        <v>104</v>
      </c>
      <c r="L3964" t="s">
        <v>47</v>
      </c>
      <c r="M3964" t="s">
        <v>85</v>
      </c>
      <c r="N3964" t="s">
        <v>72</v>
      </c>
      <c r="O3964" t="str" cm="1">
        <f t="array" ref="O3964">_xlfn.IFS(table_netflix[[#This Row],[release_year]]&gt;=2018, "2018 &amp; after", TRUE, "Before 2018")</f>
        <v>2018 &amp; after</v>
      </c>
      <c r="P3964" s="12">
        <f>DATE(table_netflix[[#This Row],[release_year]],1,1)</f>
        <v>43101</v>
      </c>
      <c r="Q3964" s="12">
        <f t="shared" si="61"/>
        <v>43529</v>
      </c>
      <c r="R3964" s="12" t="str">
        <f>TEXT(table_netflix[[#This Row],[date_added_todate]], "mmm")</f>
        <v>Mar</v>
      </c>
      <c r="S3964" t="s">
        <v>20186</v>
      </c>
    </row>
    <row r="3965" spans="1:19" x14ac:dyDescent="0.3">
      <c r="A3965" t="s">
        <v>20187</v>
      </c>
      <c r="B3965" t="s">
        <v>15</v>
      </c>
      <c r="C3965" t="s">
        <v>20188</v>
      </c>
      <c r="D3965" t="s">
        <v>16000</v>
      </c>
      <c r="E3965" t="s">
        <v>20189</v>
      </c>
      <c r="F3965" t="s">
        <v>451</v>
      </c>
      <c r="G3965" s="14" t="s">
        <v>14438</v>
      </c>
      <c r="H3965">
        <v>2006</v>
      </c>
      <c r="I3965" t="s">
        <v>186</v>
      </c>
      <c r="J3965" t="s">
        <v>70</v>
      </c>
      <c r="K3965">
        <f>IFERROR(VALUE(LEFT(table_netflix[[#This Row],[duration (in min)]], LEN(table_netflix[[#This Row],[duration (in min)]])-4)),0)</f>
        <v>104</v>
      </c>
      <c r="L3965" t="s">
        <v>53</v>
      </c>
      <c r="M3965" t="s">
        <v>55</v>
      </c>
      <c r="N3965" t="s">
        <v>142</v>
      </c>
      <c r="O3965" t="str" cm="1">
        <f t="array" ref="O3965">_xlfn.IFS(table_netflix[[#This Row],[release_year]]&gt;=2018, "2018 &amp; after", TRUE, "Before 2018")</f>
        <v>Before 2018</v>
      </c>
      <c r="P3965" s="12">
        <f>DATE(table_netflix[[#This Row],[release_year]],1,1)</f>
        <v>38718</v>
      </c>
      <c r="Q3965" s="12">
        <f t="shared" si="61"/>
        <v>43266</v>
      </c>
      <c r="R3965" s="12" t="str">
        <f>TEXT(table_netflix[[#This Row],[date_added_todate]], "mmm")</f>
        <v>Jun</v>
      </c>
      <c r="S3965" t="s">
        <v>20190</v>
      </c>
    </row>
    <row r="3966" spans="1:19" x14ac:dyDescent="0.3">
      <c r="A3966" t="s">
        <v>20191</v>
      </c>
      <c r="B3966" t="s">
        <v>15</v>
      </c>
      <c r="C3966" t="s">
        <v>20192</v>
      </c>
      <c r="D3966" t="s">
        <v>20193</v>
      </c>
      <c r="E3966" t="s">
        <v>20194</v>
      </c>
      <c r="F3966" t="s">
        <v>8637</v>
      </c>
      <c r="G3966" s="14" t="s">
        <v>12451</v>
      </c>
      <c r="H3966">
        <v>2017</v>
      </c>
      <c r="I3966" t="s">
        <v>62</v>
      </c>
      <c r="J3966" t="s">
        <v>381</v>
      </c>
      <c r="K3966">
        <f>IFERROR(VALUE(LEFT(table_netflix[[#This Row],[duration (in min)]], LEN(table_netflix[[#This Row],[duration (in min)]])-4)),0)</f>
        <v>118</v>
      </c>
      <c r="L3966" t="s">
        <v>71</v>
      </c>
      <c r="M3966" t="s">
        <v>55</v>
      </c>
      <c r="O3966" t="str" cm="1">
        <f t="array" ref="O3966">_xlfn.IFS(table_netflix[[#This Row],[release_year]]&gt;=2018, "2018 &amp; after", TRUE, "Before 2018")</f>
        <v>Before 2018</v>
      </c>
      <c r="P3966" s="12">
        <f>DATE(table_netflix[[#This Row],[release_year]],1,1)</f>
        <v>42736</v>
      </c>
      <c r="Q3966" s="12">
        <f t="shared" si="61"/>
        <v>43480</v>
      </c>
      <c r="R3966" s="12" t="str">
        <f>TEXT(table_netflix[[#This Row],[date_added_todate]], "mmm")</f>
        <v>Jan</v>
      </c>
      <c r="S3966" t="s">
        <v>20195</v>
      </c>
    </row>
    <row r="3967" spans="1:19" x14ac:dyDescent="0.3">
      <c r="A3967" t="s">
        <v>20196</v>
      </c>
      <c r="B3967" t="s">
        <v>15</v>
      </c>
      <c r="C3967" t="s">
        <v>20197</v>
      </c>
      <c r="D3967" t="s">
        <v>19367</v>
      </c>
      <c r="E3967" t="s">
        <v>20198</v>
      </c>
      <c r="F3967" t="s">
        <v>39</v>
      </c>
      <c r="G3967" s="14" t="s">
        <v>9392</v>
      </c>
      <c r="H3967">
        <v>1975</v>
      </c>
      <c r="I3967" t="s">
        <v>84</v>
      </c>
      <c r="J3967" t="s">
        <v>81</v>
      </c>
      <c r="K3967">
        <f>IFERROR(VALUE(LEFT(table_netflix[[#This Row],[duration (in min)]], LEN(table_netflix[[#This Row],[duration (in min)]])-4)),0)</f>
        <v>127</v>
      </c>
      <c r="L3967" t="s">
        <v>445</v>
      </c>
      <c r="M3967" t="s">
        <v>85</v>
      </c>
      <c r="N3967" t="s">
        <v>55</v>
      </c>
      <c r="O3967" t="str" cm="1">
        <f t="array" ref="O3967">_xlfn.IFS(table_netflix[[#This Row],[release_year]]&gt;=2018, "2018 &amp; after", TRUE, "Before 2018")</f>
        <v>Before 2018</v>
      </c>
      <c r="P3967" s="12">
        <f>DATE(table_netflix[[#This Row],[release_year]],1,1)</f>
        <v>27395</v>
      </c>
      <c r="Q3967" s="12">
        <f t="shared" si="61"/>
        <v>43830</v>
      </c>
      <c r="R3967" s="12" t="str">
        <f>TEXT(table_netflix[[#This Row],[date_added_todate]], "mmm")</f>
        <v>Dec</v>
      </c>
      <c r="S3967" t="s">
        <v>20199</v>
      </c>
    </row>
    <row r="3968" spans="1:19" x14ac:dyDescent="0.3">
      <c r="A3968" t="s">
        <v>20200</v>
      </c>
      <c r="B3968" t="s">
        <v>15</v>
      </c>
      <c r="C3968" t="s">
        <v>20201</v>
      </c>
      <c r="D3968" t="s">
        <v>1811</v>
      </c>
      <c r="E3968" t="s">
        <v>20202</v>
      </c>
      <c r="F3968" t="s">
        <v>18</v>
      </c>
      <c r="G3968" s="14" t="s">
        <v>20203</v>
      </c>
      <c r="H3968">
        <v>2009</v>
      </c>
      <c r="I3968" t="s">
        <v>20</v>
      </c>
      <c r="J3968" t="s">
        <v>499</v>
      </c>
      <c r="K3968">
        <f>IFERROR(VALUE(LEFT(table_netflix[[#This Row],[duration (in min)]], LEN(table_netflix[[#This Row],[duration (in min)]])-4)),0)</f>
        <v>109</v>
      </c>
      <c r="L3968" t="s">
        <v>144</v>
      </c>
      <c r="M3968" t="s">
        <v>168</v>
      </c>
      <c r="N3968" t="s">
        <v>127</v>
      </c>
      <c r="O3968" t="str" cm="1">
        <f t="array" ref="O3968">_xlfn.IFS(table_netflix[[#This Row],[release_year]]&gt;=2018, "2018 &amp; after", TRUE, "Before 2018")</f>
        <v>Before 2018</v>
      </c>
      <c r="P3968" s="12">
        <f>DATE(table_netflix[[#This Row],[release_year]],1,1)</f>
        <v>39814</v>
      </c>
      <c r="Q3968" s="12">
        <f t="shared" si="61"/>
        <v>43206</v>
      </c>
      <c r="R3968" s="12" t="str">
        <f>TEXT(table_netflix[[#This Row],[date_added_todate]], "mmm")</f>
        <v>Apr</v>
      </c>
      <c r="S3968" t="s">
        <v>20204</v>
      </c>
    </row>
    <row r="3969" spans="1:19" x14ac:dyDescent="0.3">
      <c r="A3969" t="s">
        <v>20205</v>
      </c>
      <c r="B3969" t="s">
        <v>15</v>
      </c>
      <c r="C3969" t="s">
        <v>20206</v>
      </c>
      <c r="D3969" t="s">
        <v>9505</v>
      </c>
      <c r="E3969" t="s">
        <v>20207</v>
      </c>
      <c r="F3969" t="s">
        <v>941</v>
      </c>
      <c r="G3969" s="14" t="s">
        <v>9333</v>
      </c>
      <c r="H3969">
        <v>2002</v>
      </c>
      <c r="I3969" t="s">
        <v>186</v>
      </c>
      <c r="J3969" t="s">
        <v>1112</v>
      </c>
      <c r="K3969">
        <f>IFERROR(VALUE(LEFT(table_netflix[[#This Row],[duration (in min)]], LEN(table_netflix[[#This Row],[duration (in min)]])-4)),0)</f>
        <v>130</v>
      </c>
      <c r="L3969" t="s">
        <v>53</v>
      </c>
      <c r="M3969" t="s">
        <v>54</v>
      </c>
      <c r="N3969" t="s">
        <v>55</v>
      </c>
      <c r="O3969" t="str" cm="1">
        <f t="array" ref="O3969">_xlfn.IFS(table_netflix[[#This Row],[release_year]]&gt;=2018, "2018 &amp; after", TRUE, "Before 2018")</f>
        <v>Before 2018</v>
      </c>
      <c r="P3969" s="12">
        <f>DATE(table_netflix[[#This Row],[release_year]],1,1)</f>
        <v>37257</v>
      </c>
      <c r="Q3969" s="12">
        <f t="shared" si="61"/>
        <v>43831</v>
      </c>
      <c r="R3969" s="12" t="str">
        <f>TEXT(table_netflix[[#This Row],[date_added_todate]], "mmm")</f>
        <v>Jan</v>
      </c>
      <c r="S3969" t="s">
        <v>20208</v>
      </c>
    </row>
    <row r="3970" spans="1:19" x14ac:dyDescent="0.3">
      <c r="A3970" t="s">
        <v>20209</v>
      </c>
      <c r="B3970" t="s">
        <v>15</v>
      </c>
      <c r="C3970" t="s">
        <v>20210</v>
      </c>
      <c r="D3970" t="s">
        <v>20211</v>
      </c>
      <c r="E3970" t="s">
        <v>20212</v>
      </c>
      <c r="F3970" t="s">
        <v>61</v>
      </c>
      <c r="G3970" s="14" t="s">
        <v>20213</v>
      </c>
      <c r="H3970">
        <v>2016</v>
      </c>
      <c r="I3970" t="s">
        <v>27</v>
      </c>
      <c r="J3970" t="s">
        <v>141</v>
      </c>
      <c r="K3970">
        <f>IFERROR(VALUE(LEFT(table_netflix[[#This Row],[duration (in min)]], LEN(table_netflix[[#This Row],[duration (in min)]])-4)),0)</f>
        <v>110</v>
      </c>
      <c r="L3970" t="s">
        <v>53</v>
      </c>
      <c r="M3970" t="s">
        <v>55</v>
      </c>
      <c r="N3970" t="s">
        <v>142</v>
      </c>
      <c r="O3970" t="str" cm="1">
        <f t="array" ref="O3970">_xlfn.IFS(table_netflix[[#This Row],[release_year]]&gt;=2018, "2018 &amp; after", TRUE, "Before 2018")</f>
        <v>Before 2018</v>
      </c>
      <c r="P3970" s="12">
        <f>DATE(table_netflix[[#This Row],[release_year]],1,1)</f>
        <v>42370</v>
      </c>
      <c r="Q3970" s="12">
        <f t="shared" ref="Q3970:Q4033" si="62">IF(G3970&lt;&gt;"", DATE(RIGHT(G3970,4), MONTH(1 &amp; LEFT(G3970,FIND(" ",G3970)-1)), MID(G3970, FIND(" ", G3970)+1, FIND(",", G3970)-FIND(" ", G3970)-1)), "")</f>
        <v>42937</v>
      </c>
      <c r="R3970" s="12" t="str">
        <f>TEXT(table_netflix[[#This Row],[date_added_todate]], "mmm")</f>
        <v>Jul</v>
      </c>
      <c r="S3970" t="s">
        <v>20214</v>
      </c>
    </row>
    <row r="3971" spans="1:19" x14ac:dyDescent="0.3">
      <c r="A3971" t="s">
        <v>20215</v>
      </c>
      <c r="B3971" t="s">
        <v>15</v>
      </c>
      <c r="C3971" t="s">
        <v>20216</v>
      </c>
      <c r="D3971" t="s">
        <v>20217</v>
      </c>
      <c r="E3971" t="s">
        <v>20218</v>
      </c>
      <c r="F3971" t="s">
        <v>18</v>
      </c>
      <c r="G3971" s="14" t="s">
        <v>10005</v>
      </c>
      <c r="H3971">
        <v>2019</v>
      </c>
      <c r="I3971" t="s">
        <v>27</v>
      </c>
      <c r="J3971" t="s">
        <v>213</v>
      </c>
      <c r="K3971">
        <f>IFERROR(VALUE(LEFT(table_netflix[[#This Row],[duration (in min)]], LEN(table_netflix[[#This Row],[duration (in min)]])-4)),0)</f>
        <v>88</v>
      </c>
      <c r="L3971" t="s">
        <v>22</v>
      </c>
      <c r="M3971" t="s">
        <v>112</v>
      </c>
      <c r="O3971" t="str" cm="1">
        <f t="array" ref="O3971">_xlfn.IFS(table_netflix[[#This Row],[release_year]]&gt;=2018, "2018 &amp; after", TRUE, "Before 2018")</f>
        <v>2018 &amp; after</v>
      </c>
      <c r="P3971" s="12">
        <f>DATE(table_netflix[[#This Row],[release_year]],1,1)</f>
        <v>43466</v>
      </c>
      <c r="Q3971" s="12">
        <f t="shared" si="62"/>
        <v>43783</v>
      </c>
      <c r="R3971" s="12" t="str">
        <f>TEXT(table_netflix[[#This Row],[date_added_todate]], "mmm")</f>
        <v>Nov</v>
      </c>
      <c r="S3971" t="s">
        <v>20219</v>
      </c>
    </row>
    <row r="3972" spans="1:19" x14ac:dyDescent="0.3">
      <c r="A3972" t="s">
        <v>20220</v>
      </c>
      <c r="B3972" t="s">
        <v>15</v>
      </c>
      <c r="C3972" t="s">
        <v>20221</v>
      </c>
      <c r="D3972" t="s">
        <v>20222</v>
      </c>
      <c r="E3972" t="s">
        <v>20223</v>
      </c>
      <c r="F3972" t="s">
        <v>18</v>
      </c>
      <c r="G3972" s="14" t="s">
        <v>10924</v>
      </c>
      <c r="H3972">
        <v>2010</v>
      </c>
      <c r="I3972" t="s">
        <v>20</v>
      </c>
      <c r="J3972" t="s">
        <v>133</v>
      </c>
      <c r="K3972">
        <f>IFERROR(VALUE(LEFT(table_netflix[[#This Row],[duration (in min)]], LEN(table_netflix[[#This Row],[duration (in min)]])-4)),0)</f>
        <v>106</v>
      </c>
      <c r="L3972" t="s">
        <v>144</v>
      </c>
      <c r="M3972" t="s">
        <v>127</v>
      </c>
      <c r="O3972" t="str" cm="1">
        <f t="array" ref="O3972">_xlfn.IFS(table_netflix[[#This Row],[release_year]]&gt;=2018, "2018 &amp; after", TRUE, "Before 2018")</f>
        <v>Before 2018</v>
      </c>
      <c r="P3972" s="12">
        <f>DATE(table_netflix[[#This Row],[release_year]],1,1)</f>
        <v>40179</v>
      </c>
      <c r="Q3972" s="12">
        <f t="shared" si="62"/>
        <v>43678</v>
      </c>
      <c r="R3972" s="12" t="str">
        <f>TEXT(table_netflix[[#This Row],[date_added_todate]], "mmm")</f>
        <v>Aug</v>
      </c>
      <c r="S3972" t="s">
        <v>20224</v>
      </c>
    </row>
    <row r="3973" spans="1:19" x14ac:dyDescent="0.3">
      <c r="A3973" t="s">
        <v>20225</v>
      </c>
      <c r="B3973" t="s">
        <v>15</v>
      </c>
      <c r="C3973" t="s">
        <v>20226</v>
      </c>
      <c r="D3973" t="s">
        <v>20227</v>
      </c>
      <c r="E3973" t="s">
        <v>20228</v>
      </c>
      <c r="F3973" t="s">
        <v>18</v>
      </c>
      <c r="G3973" s="14" t="s">
        <v>14855</v>
      </c>
      <c r="H3973">
        <v>1993</v>
      </c>
      <c r="I3973" t="s">
        <v>84</v>
      </c>
      <c r="J3973" t="s">
        <v>46</v>
      </c>
      <c r="K3973">
        <f>IFERROR(VALUE(LEFT(table_netflix[[#This Row],[duration (in min)]], LEN(table_netflix[[#This Row],[duration (in min)]])-4)),0)</f>
        <v>91</v>
      </c>
      <c r="L3973" t="s">
        <v>53</v>
      </c>
      <c r="O3973" t="str" cm="1">
        <f t="array" ref="O3973">_xlfn.IFS(table_netflix[[#This Row],[release_year]]&gt;=2018, "2018 &amp; after", TRUE, "Before 2018")</f>
        <v>Before 2018</v>
      </c>
      <c r="P3973" s="12">
        <f>DATE(table_netflix[[#This Row],[release_year]],1,1)</f>
        <v>33970</v>
      </c>
      <c r="Q3973" s="12">
        <f t="shared" si="62"/>
        <v>43191</v>
      </c>
      <c r="R3973" s="12" t="str">
        <f>TEXT(table_netflix[[#This Row],[date_added_todate]], "mmm")</f>
        <v>Apr</v>
      </c>
      <c r="S3973" t="s">
        <v>20229</v>
      </c>
    </row>
    <row r="3974" spans="1:19" x14ac:dyDescent="0.3">
      <c r="A3974" t="s">
        <v>20230</v>
      </c>
      <c r="B3974" t="s">
        <v>15</v>
      </c>
      <c r="C3974" t="s">
        <v>20231</v>
      </c>
      <c r="D3974" t="s">
        <v>20232</v>
      </c>
      <c r="E3974" t="s">
        <v>20233</v>
      </c>
      <c r="F3974" t="s">
        <v>18</v>
      </c>
      <c r="G3974" s="14" t="s">
        <v>20234</v>
      </c>
      <c r="H3974">
        <v>2018</v>
      </c>
      <c r="I3974" t="s">
        <v>27</v>
      </c>
      <c r="J3974" t="s">
        <v>118</v>
      </c>
      <c r="K3974">
        <f>IFERROR(VALUE(LEFT(table_netflix[[#This Row],[duration (in min)]], LEN(table_netflix[[#This Row],[duration (in min)]])-4)),0)</f>
        <v>103</v>
      </c>
      <c r="L3974" t="s">
        <v>71</v>
      </c>
      <c r="O3974" t="str" cm="1">
        <f t="array" ref="O3974">_xlfn.IFS(table_netflix[[#This Row],[release_year]]&gt;=2018, "2018 &amp; after", TRUE, "Before 2018")</f>
        <v>2018 &amp; after</v>
      </c>
      <c r="P3974" s="12">
        <f>DATE(table_netflix[[#This Row],[release_year]],1,1)</f>
        <v>43101</v>
      </c>
      <c r="Q3974" s="12">
        <f t="shared" si="62"/>
        <v>43361</v>
      </c>
      <c r="R3974" s="12" t="str">
        <f>TEXT(table_netflix[[#This Row],[date_added_todate]], "mmm")</f>
        <v>Sep</v>
      </c>
      <c r="S3974" t="s">
        <v>20235</v>
      </c>
    </row>
    <row r="3975" spans="1:19" x14ac:dyDescent="0.3">
      <c r="A3975" t="s">
        <v>20236</v>
      </c>
      <c r="B3975" t="s">
        <v>15</v>
      </c>
      <c r="C3975" t="s">
        <v>20237</v>
      </c>
      <c r="D3975" t="s">
        <v>20238</v>
      </c>
      <c r="E3975" t="s">
        <v>20239</v>
      </c>
      <c r="F3975" t="s">
        <v>18</v>
      </c>
      <c r="G3975" s="14" t="s">
        <v>10131</v>
      </c>
      <c r="H3975">
        <v>1973</v>
      </c>
      <c r="I3975" t="s">
        <v>45</v>
      </c>
      <c r="J3975" t="s">
        <v>583</v>
      </c>
      <c r="K3975">
        <f>IFERROR(VALUE(LEFT(table_netflix[[#This Row],[duration (in min)]], LEN(table_netflix[[#This Row],[duration (in min)]])-4)),0)</f>
        <v>89</v>
      </c>
      <c r="L3975" t="s">
        <v>144</v>
      </c>
      <c r="M3975" t="s">
        <v>161</v>
      </c>
      <c r="O3975" t="str" cm="1">
        <f t="array" ref="O3975">_xlfn.IFS(table_netflix[[#This Row],[release_year]]&gt;=2018, "2018 &amp; after", TRUE, "Before 2018")</f>
        <v>Before 2018</v>
      </c>
      <c r="P3975" s="12">
        <f>DATE(table_netflix[[#This Row],[release_year]],1,1)</f>
        <v>26665</v>
      </c>
      <c r="Q3975" s="12">
        <f t="shared" si="62"/>
        <v>43770</v>
      </c>
      <c r="R3975" s="12" t="str">
        <f>TEXT(table_netflix[[#This Row],[date_added_todate]], "mmm")</f>
        <v>Nov</v>
      </c>
      <c r="S3975" t="s">
        <v>20240</v>
      </c>
    </row>
    <row r="3976" spans="1:19" x14ac:dyDescent="0.3">
      <c r="A3976" t="s">
        <v>20241</v>
      </c>
      <c r="B3976" t="s">
        <v>15</v>
      </c>
      <c r="C3976" t="s">
        <v>20242</v>
      </c>
      <c r="D3976" t="s">
        <v>17849</v>
      </c>
      <c r="E3976" t="s">
        <v>20243</v>
      </c>
      <c r="F3976" t="s">
        <v>18</v>
      </c>
      <c r="G3976" s="14" t="s">
        <v>9333</v>
      </c>
      <c r="H3976">
        <v>2006</v>
      </c>
      <c r="I3976" t="s">
        <v>20</v>
      </c>
      <c r="J3976" t="s">
        <v>399</v>
      </c>
      <c r="K3976">
        <f>IFERROR(VALUE(LEFT(table_netflix[[#This Row],[duration (in min)]], LEN(table_netflix[[#This Row],[duration (in min)]])-4)),0)</f>
        <v>108</v>
      </c>
      <c r="L3976" t="s">
        <v>71</v>
      </c>
      <c r="M3976" t="s">
        <v>127</v>
      </c>
      <c r="O3976" t="str" cm="1">
        <f t="array" ref="O3976">_xlfn.IFS(table_netflix[[#This Row],[release_year]]&gt;=2018, "2018 &amp; after", TRUE, "Before 2018")</f>
        <v>Before 2018</v>
      </c>
      <c r="P3976" s="12">
        <f>DATE(table_netflix[[#This Row],[release_year]],1,1)</f>
        <v>38718</v>
      </c>
      <c r="Q3976" s="12">
        <f t="shared" si="62"/>
        <v>43831</v>
      </c>
      <c r="R3976" s="12" t="str">
        <f>TEXT(table_netflix[[#This Row],[date_added_todate]], "mmm")</f>
        <v>Jan</v>
      </c>
      <c r="S3976" t="s">
        <v>20244</v>
      </c>
    </row>
    <row r="3977" spans="1:19" x14ac:dyDescent="0.3">
      <c r="A3977" t="s">
        <v>20245</v>
      </c>
      <c r="B3977" t="s">
        <v>15</v>
      </c>
      <c r="C3977" t="s">
        <v>20246</v>
      </c>
      <c r="D3977" t="s">
        <v>20247</v>
      </c>
      <c r="E3977" t="s">
        <v>20248</v>
      </c>
      <c r="F3977" t="s">
        <v>18</v>
      </c>
      <c r="G3977" s="14" t="s">
        <v>10604</v>
      </c>
      <c r="H3977">
        <v>2017</v>
      </c>
      <c r="I3977" t="s">
        <v>27</v>
      </c>
      <c r="J3977" t="s">
        <v>160</v>
      </c>
      <c r="K3977">
        <f>IFERROR(VALUE(LEFT(table_netflix[[#This Row],[duration (in min)]], LEN(table_netflix[[#This Row],[duration (in min)]])-4)),0)</f>
        <v>124</v>
      </c>
      <c r="L3977" t="s">
        <v>22</v>
      </c>
      <c r="M3977" t="s">
        <v>112</v>
      </c>
      <c r="O3977" t="str" cm="1">
        <f t="array" ref="O3977">_xlfn.IFS(table_netflix[[#This Row],[release_year]]&gt;=2018, "2018 &amp; after", TRUE, "Before 2018")</f>
        <v>Before 2018</v>
      </c>
      <c r="P3977" s="12">
        <f>DATE(table_netflix[[#This Row],[release_year]],1,1)</f>
        <v>42736</v>
      </c>
      <c r="Q3977" s="12">
        <f t="shared" si="62"/>
        <v>43725</v>
      </c>
      <c r="R3977" s="12" t="str">
        <f>TEXT(table_netflix[[#This Row],[date_added_todate]], "mmm")</f>
        <v>Sep</v>
      </c>
      <c r="S3977" t="s">
        <v>20249</v>
      </c>
    </row>
    <row r="3978" spans="1:19" x14ac:dyDescent="0.3">
      <c r="A3978" t="s">
        <v>20250</v>
      </c>
      <c r="B3978" t="s">
        <v>15</v>
      </c>
      <c r="C3978" t="s">
        <v>20251</v>
      </c>
      <c r="D3978" t="s">
        <v>20252</v>
      </c>
      <c r="E3978" t="s">
        <v>20253</v>
      </c>
      <c r="F3978" t="s">
        <v>61</v>
      </c>
      <c r="G3978" s="14" t="s">
        <v>15720</v>
      </c>
      <c r="H3978">
        <v>2013</v>
      </c>
      <c r="I3978" t="s">
        <v>186</v>
      </c>
      <c r="J3978" t="s">
        <v>152</v>
      </c>
      <c r="K3978">
        <f>IFERROR(VALUE(LEFT(table_netflix[[#This Row],[duration (in min)]], LEN(table_netflix[[#This Row],[duration (in min)]])-4)),0)</f>
        <v>96</v>
      </c>
      <c r="L3978" t="s">
        <v>53</v>
      </c>
      <c r="M3978" t="s">
        <v>142</v>
      </c>
      <c r="O3978" t="str" cm="1">
        <f t="array" ref="O3978">_xlfn.IFS(table_netflix[[#This Row],[release_year]]&gt;=2018, "2018 &amp; after", TRUE, "Before 2018")</f>
        <v>Before 2018</v>
      </c>
      <c r="P3978" s="12">
        <f>DATE(table_netflix[[#This Row],[release_year]],1,1)</f>
        <v>41275</v>
      </c>
      <c r="Q3978" s="12">
        <f t="shared" si="62"/>
        <v>43024</v>
      </c>
      <c r="R3978" s="12" t="str">
        <f>TEXT(table_netflix[[#This Row],[date_added_todate]], "mmm")</f>
        <v>Oct</v>
      </c>
      <c r="S3978" t="s">
        <v>20254</v>
      </c>
    </row>
    <row r="3979" spans="1:19" x14ac:dyDescent="0.3">
      <c r="A3979" t="s">
        <v>20255</v>
      </c>
      <c r="B3979" t="s">
        <v>15</v>
      </c>
      <c r="C3979" t="s">
        <v>20256</v>
      </c>
      <c r="D3979" t="s">
        <v>20257</v>
      </c>
      <c r="E3979" t="s">
        <v>20258</v>
      </c>
      <c r="F3979" t="s">
        <v>80</v>
      </c>
      <c r="G3979" s="14" t="s">
        <v>16124</v>
      </c>
      <c r="H3979">
        <v>2012</v>
      </c>
      <c r="I3979" t="s">
        <v>186</v>
      </c>
      <c r="J3979" t="s">
        <v>8381</v>
      </c>
      <c r="K3979">
        <f>IFERROR(VALUE(LEFT(table_netflix[[#This Row],[duration (in min)]], LEN(table_netflix[[#This Row],[duration (in min)]])-4)),0)</f>
        <v>172</v>
      </c>
      <c r="L3979" t="s">
        <v>144</v>
      </c>
      <c r="M3979" t="s">
        <v>406</v>
      </c>
      <c r="N3979" t="s">
        <v>72</v>
      </c>
      <c r="O3979" t="str" cm="1">
        <f t="array" ref="O3979">_xlfn.IFS(table_netflix[[#This Row],[release_year]]&gt;=2018, "2018 &amp; after", TRUE, "Before 2018")</f>
        <v>Before 2018</v>
      </c>
      <c r="P3979" s="12">
        <f>DATE(table_netflix[[#This Row],[release_year]],1,1)</f>
        <v>40909</v>
      </c>
      <c r="Q3979" s="12">
        <f t="shared" si="62"/>
        <v>42948</v>
      </c>
      <c r="R3979" s="12" t="str">
        <f>TEXT(table_netflix[[#This Row],[date_added_todate]], "mmm")</f>
        <v>Aug</v>
      </c>
      <c r="S3979" t="s">
        <v>20259</v>
      </c>
    </row>
    <row r="3980" spans="1:19" x14ac:dyDescent="0.3">
      <c r="A3980" t="s">
        <v>20260</v>
      </c>
      <c r="B3980" t="s">
        <v>15</v>
      </c>
      <c r="C3980" t="s">
        <v>20261</v>
      </c>
      <c r="D3980" t="s">
        <v>7092</v>
      </c>
      <c r="E3980" t="s">
        <v>20262</v>
      </c>
      <c r="F3980" t="s">
        <v>307</v>
      </c>
      <c r="G3980" s="14" t="s">
        <v>20263</v>
      </c>
      <c r="H3980">
        <v>2014</v>
      </c>
      <c r="I3980" t="s">
        <v>186</v>
      </c>
      <c r="J3980" t="s">
        <v>160</v>
      </c>
      <c r="K3980">
        <f>IFERROR(VALUE(LEFT(table_netflix[[#This Row],[duration (in min)]], LEN(table_netflix[[#This Row],[duration (in min)]])-4)),0)</f>
        <v>124</v>
      </c>
      <c r="L3980" t="s">
        <v>53</v>
      </c>
      <c r="M3980" t="s">
        <v>55</v>
      </c>
      <c r="O3980" t="str" cm="1">
        <f t="array" ref="O3980">_xlfn.IFS(table_netflix[[#This Row],[release_year]]&gt;=2018, "2018 &amp; after", TRUE, "Before 2018")</f>
        <v>Before 2018</v>
      </c>
      <c r="P3980" s="12">
        <f>DATE(table_netflix[[#This Row],[release_year]],1,1)</f>
        <v>41640</v>
      </c>
      <c r="Q3980" s="12">
        <f t="shared" si="62"/>
        <v>42778</v>
      </c>
      <c r="R3980" s="12" t="str">
        <f>TEXT(table_netflix[[#This Row],[date_added_todate]], "mmm")</f>
        <v>Feb</v>
      </c>
      <c r="S3980" t="s">
        <v>20264</v>
      </c>
    </row>
    <row r="3981" spans="1:19" x14ac:dyDescent="0.3">
      <c r="A3981" t="s">
        <v>20265</v>
      </c>
      <c r="B3981" t="s">
        <v>15</v>
      </c>
      <c r="C3981" t="s">
        <v>20266</v>
      </c>
      <c r="D3981" t="s">
        <v>20267</v>
      </c>
      <c r="E3981" t="s">
        <v>20268</v>
      </c>
      <c r="F3981" t="s">
        <v>18</v>
      </c>
      <c r="G3981" s="14" t="s">
        <v>9333</v>
      </c>
      <c r="H3981">
        <v>2008</v>
      </c>
      <c r="I3981" t="s">
        <v>20</v>
      </c>
      <c r="J3981" t="s">
        <v>246</v>
      </c>
      <c r="K3981">
        <f>IFERROR(VALUE(LEFT(table_netflix[[#This Row],[duration (in min)]], LEN(table_netflix[[#This Row],[duration (in min)]])-4)),0)</f>
        <v>85</v>
      </c>
      <c r="L3981" t="s">
        <v>144</v>
      </c>
      <c r="M3981" t="s">
        <v>168</v>
      </c>
      <c r="N3981" t="s">
        <v>127</v>
      </c>
      <c r="O3981" t="str" cm="1">
        <f t="array" ref="O3981">_xlfn.IFS(table_netflix[[#This Row],[release_year]]&gt;=2018, "2018 &amp; after", TRUE, "Before 2018")</f>
        <v>Before 2018</v>
      </c>
      <c r="P3981" s="12">
        <f>DATE(table_netflix[[#This Row],[release_year]],1,1)</f>
        <v>39448</v>
      </c>
      <c r="Q3981" s="12">
        <f t="shared" si="62"/>
        <v>43831</v>
      </c>
      <c r="R3981" s="12" t="str">
        <f>TEXT(table_netflix[[#This Row],[date_added_todate]], "mmm")</f>
        <v>Jan</v>
      </c>
      <c r="S3981" t="s">
        <v>20269</v>
      </c>
    </row>
    <row r="3982" spans="1:19" x14ac:dyDescent="0.3">
      <c r="A3982" t="s">
        <v>20270</v>
      </c>
      <c r="B3982" t="s">
        <v>15</v>
      </c>
      <c r="C3982" t="s">
        <v>20271</v>
      </c>
      <c r="D3982" t="s">
        <v>20272</v>
      </c>
      <c r="E3982" t="s">
        <v>20273</v>
      </c>
      <c r="F3982" t="s">
        <v>18</v>
      </c>
      <c r="G3982" s="14" t="s">
        <v>9333</v>
      </c>
      <c r="H3982">
        <v>2005</v>
      </c>
      <c r="I3982" t="s">
        <v>20</v>
      </c>
      <c r="J3982" t="s">
        <v>1820</v>
      </c>
      <c r="K3982">
        <f>IFERROR(VALUE(LEFT(table_netflix[[#This Row],[duration (in min)]], LEN(table_netflix[[#This Row],[duration (in min)]])-4)),0)</f>
        <v>137</v>
      </c>
      <c r="L3982" t="s">
        <v>53</v>
      </c>
      <c r="M3982" t="s">
        <v>266</v>
      </c>
      <c r="O3982" t="str" cm="1">
        <f t="array" ref="O3982">_xlfn.IFS(table_netflix[[#This Row],[release_year]]&gt;=2018, "2018 &amp; after", TRUE, "Before 2018")</f>
        <v>Before 2018</v>
      </c>
      <c r="P3982" s="12">
        <f>DATE(table_netflix[[#This Row],[release_year]],1,1)</f>
        <v>38353</v>
      </c>
      <c r="Q3982" s="12">
        <f t="shared" si="62"/>
        <v>43831</v>
      </c>
      <c r="R3982" s="12" t="str">
        <f>TEXT(table_netflix[[#This Row],[date_added_todate]], "mmm")</f>
        <v>Jan</v>
      </c>
      <c r="S3982" t="s">
        <v>20274</v>
      </c>
    </row>
    <row r="3983" spans="1:19" x14ac:dyDescent="0.3">
      <c r="A3983" t="s">
        <v>20275</v>
      </c>
      <c r="B3983" t="s">
        <v>15</v>
      </c>
      <c r="C3983" t="s">
        <v>20276</v>
      </c>
      <c r="D3983" t="s">
        <v>2055</v>
      </c>
      <c r="E3983" t="s">
        <v>20277</v>
      </c>
      <c r="F3983" t="s">
        <v>18</v>
      </c>
      <c r="G3983" s="14" t="s">
        <v>10131</v>
      </c>
      <c r="H3983">
        <v>2007</v>
      </c>
      <c r="I3983" t="s">
        <v>20</v>
      </c>
      <c r="J3983" t="s">
        <v>46</v>
      </c>
      <c r="K3983">
        <f>IFERROR(VALUE(LEFT(table_netflix[[#This Row],[duration (in min)]], LEN(table_netflix[[#This Row],[duration (in min)]])-4)),0)</f>
        <v>91</v>
      </c>
      <c r="L3983" t="s">
        <v>144</v>
      </c>
      <c r="M3983" t="s">
        <v>85</v>
      </c>
      <c r="O3983" t="str" cm="1">
        <f t="array" ref="O3983">_xlfn.IFS(table_netflix[[#This Row],[release_year]]&gt;=2018, "2018 &amp; after", TRUE, "Before 2018")</f>
        <v>Before 2018</v>
      </c>
      <c r="P3983" s="12">
        <f>DATE(table_netflix[[#This Row],[release_year]],1,1)</f>
        <v>39083</v>
      </c>
      <c r="Q3983" s="12">
        <f t="shared" si="62"/>
        <v>43770</v>
      </c>
      <c r="R3983" s="12" t="str">
        <f>TEXT(table_netflix[[#This Row],[date_added_todate]], "mmm")</f>
        <v>Nov</v>
      </c>
      <c r="S3983" t="s">
        <v>20278</v>
      </c>
    </row>
    <row r="3984" spans="1:19" x14ac:dyDescent="0.3">
      <c r="A3984" t="s">
        <v>20279</v>
      </c>
      <c r="B3984" t="s">
        <v>15</v>
      </c>
      <c r="C3984" t="s">
        <v>20280</v>
      </c>
      <c r="D3984" t="s">
        <v>20281</v>
      </c>
      <c r="E3984" t="s">
        <v>20282</v>
      </c>
      <c r="F3984" t="s">
        <v>39</v>
      </c>
      <c r="G3984" s="14" t="s">
        <v>15629</v>
      </c>
      <c r="H3984">
        <v>2017</v>
      </c>
      <c r="I3984" t="s">
        <v>84</v>
      </c>
      <c r="J3984" t="s">
        <v>444</v>
      </c>
      <c r="K3984">
        <f>IFERROR(VALUE(LEFT(table_netflix[[#This Row],[duration (in min)]], LEN(table_netflix[[#This Row],[duration (in min)]])-4)),0)</f>
        <v>120</v>
      </c>
      <c r="L3984" t="s">
        <v>71</v>
      </c>
      <c r="M3984" t="s">
        <v>54</v>
      </c>
      <c r="N3984" t="s">
        <v>55</v>
      </c>
      <c r="O3984" t="str" cm="1">
        <f t="array" ref="O3984">_xlfn.IFS(table_netflix[[#This Row],[release_year]]&gt;=2018, "2018 &amp; after", TRUE, "Before 2018")</f>
        <v>Before 2018</v>
      </c>
      <c r="P3984" s="12">
        <f>DATE(table_netflix[[#This Row],[release_year]],1,1)</f>
        <v>42736</v>
      </c>
      <c r="Q3984" s="12">
        <f t="shared" si="62"/>
        <v>43040</v>
      </c>
      <c r="R3984" s="12" t="str">
        <f>TEXT(table_netflix[[#This Row],[date_added_todate]], "mmm")</f>
        <v>Nov</v>
      </c>
      <c r="S3984" t="s">
        <v>20283</v>
      </c>
    </row>
    <row r="3985" spans="1:19" x14ac:dyDescent="0.3">
      <c r="A3985" t="s">
        <v>20284</v>
      </c>
      <c r="B3985" t="s">
        <v>15</v>
      </c>
      <c r="C3985" t="s">
        <v>20285</v>
      </c>
      <c r="D3985" t="s">
        <v>20286</v>
      </c>
      <c r="E3985" t="s">
        <v>20287</v>
      </c>
      <c r="F3985" t="s">
        <v>39</v>
      </c>
      <c r="G3985" s="14" t="s">
        <v>19188</v>
      </c>
      <c r="H3985">
        <v>2016</v>
      </c>
      <c r="I3985" t="s">
        <v>62</v>
      </c>
      <c r="J3985" t="s">
        <v>381</v>
      </c>
      <c r="K3985">
        <f>IFERROR(VALUE(LEFT(table_netflix[[#This Row],[duration (in min)]], LEN(table_netflix[[#This Row],[duration (in min)]])-4)),0)</f>
        <v>118</v>
      </c>
      <c r="L3985" t="s">
        <v>71</v>
      </c>
      <c r="M3985" t="s">
        <v>72</v>
      </c>
      <c r="N3985" t="s">
        <v>54</v>
      </c>
      <c r="O3985" t="str" cm="1">
        <f t="array" ref="O3985">_xlfn.IFS(table_netflix[[#This Row],[release_year]]&gt;=2018, "2018 &amp; after", TRUE, "Before 2018")</f>
        <v>Before 2018</v>
      </c>
      <c r="P3985" s="12">
        <f>DATE(table_netflix[[#This Row],[release_year]],1,1)</f>
        <v>42370</v>
      </c>
      <c r="Q3985" s="12">
        <f t="shared" si="62"/>
        <v>42824</v>
      </c>
      <c r="R3985" s="12" t="str">
        <f>TEXT(table_netflix[[#This Row],[date_added_todate]], "mmm")</f>
        <v>Mar</v>
      </c>
      <c r="S3985" t="s">
        <v>20288</v>
      </c>
    </row>
    <row r="3986" spans="1:19" x14ac:dyDescent="0.3">
      <c r="A3986" t="s">
        <v>20289</v>
      </c>
      <c r="B3986" t="s">
        <v>15</v>
      </c>
      <c r="C3986" t="s">
        <v>20290</v>
      </c>
      <c r="D3986" t="s">
        <v>20291</v>
      </c>
      <c r="E3986" t="s">
        <v>20292</v>
      </c>
      <c r="F3986" t="s">
        <v>80</v>
      </c>
      <c r="G3986" s="14" t="s">
        <v>14254</v>
      </c>
      <c r="H3986">
        <v>2015</v>
      </c>
      <c r="I3986" t="s">
        <v>186</v>
      </c>
      <c r="J3986" t="s">
        <v>141</v>
      </c>
      <c r="K3986">
        <f>IFERROR(VALUE(LEFT(table_netflix[[#This Row],[duration (in min)]], LEN(table_netflix[[#This Row],[duration (in min)]])-4)),0)</f>
        <v>110</v>
      </c>
      <c r="L3986" t="s">
        <v>53</v>
      </c>
      <c r="M3986" t="s">
        <v>54</v>
      </c>
      <c r="N3986" t="s">
        <v>55</v>
      </c>
      <c r="O3986" t="str" cm="1">
        <f t="array" ref="O3986">_xlfn.IFS(table_netflix[[#This Row],[release_year]]&gt;=2018, "2018 &amp; after", TRUE, "Before 2018")</f>
        <v>Before 2018</v>
      </c>
      <c r="P3986" s="12">
        <f>DATE(table_netflix[[#This Row],[release_year]],1,1)</f>
        <v>42005</v>
      </c>
      <c r="Q3986" s="12">
        <f t="shared" si="62"/>
        <v>43295</v>
      </c>
      <c r="R3986" s="12" t="str">
        <f>TEXT(table_netflix[[#This Row],[date_added_todate]], "mmm")</f>
        <v>Jul</v>
      </c>
      <c r="S3986" t="s">
        <v>20293</v>
      </c>
    </row>
    <row r="3987" spans="1:19" x14ac:dyDescent="0.3">
      <c r="A3987" t="s">
        <v>20294</v>
      </c>
      <c r="B3987" t="s">
        <v>15</v>
      </c>
      <c r="C3987" t="s">
        <v>20295</v>
      </c>
      <c r="D3987" t="s">
        <v>16429</v>
      </c>
      <c r="E3987" t="s">
        <v>20296</v>
      </c>
      <c r="F3987" t="s">
        <v>39</v>
      </c>
      <c r="G3987" s="14" t="s">
        <v>14507</v>
      </c>
      <c r="H3987">
        <v>2008</v>
      </c>
      <c r="I3987" t="s">
        <v>62</v>
      </c>
      <c r="J3987" t="s">
        <v>366</v>
      </c>
      <c r="K3987">
        <f>IFERROR(VALUE(LEFT(table_netflix[[#This Row],[duration (in min)]], LEN(table_netflix[[#This Row],[duration (in min)]])-4)),0)</f>
        <v>114</v>
      </c>
      <c r="L3987" t="s">
        <v>53</v>
      </c>
      <c r="M3987" t="s">
        <v>55</v>
      </c>
      <c r="O3987" t="str" cm="1">
        <f t="array" ref="O3987">_xlfn.IFS(table_netflix[[#This Row],[release_year]]&gt;=2018, "2018 &amp; after", TRUE, "Before 2018")</f>
        <v>Before 2018</v>
      </c>
      <c r="P3987" s="12">
        <f>DATE(table_netflix[[#This Row],[release_year]],1,1)</f>
        <v>39448</v>
      </c>
      <c r="Q3987" s="12">
        <f t="shared" si="62"/>
        <v>43245</v>
      </c>
      <c r="R3987" s="12" t="str">
        <f>TEXT(table_netflix[[#This Row],[date_added_todate]], "mmm")</f>
        <v>May</v>
      </c>
      <c r="S3987" t="s">
        <v>20297</v>
      </c>
    </row>
    <row r="3988" spans="1:19" x14ac:dyDescent="0.3">
      <c r="A3988" t="s">
        <v>20298</v>
      </c>
      <c r="B3988" t="s">
        <v>15</v>
      </c>
      <c r="C3988" t="s">
        <v>20299</v>
      </c>
      <c r="D3988" t="s">
        <v>20300</v>
      </c>
      <c r="E3988" t="s">
        <v>20301</v>
      </c>
      <c r="F3988" t="s">
        <v>523</v>
      </c>
      <c r="G3988" s="14" t="s">
        <v>10600</v>
      </c>
      <c r="H3988">
        <v>2016</v>
      </c>
      <c r="I3988" t="s">
        <v>186</v>
      </c>
      <c r="J3988" t="s">
        <v>626</v>
      </c>
      <c r="K3988">
        <f>IFERROR(VALUE(LEFT(table_netflix[[#This Row],[duration (in min)]], LEN(table_netflix[[#This Row],[duration (in min)]])-4)),0)</f>
        <v>112</v>
      </c>
      <c r="L3988" t="s">
        <v>53</v>
      </c>
      <c r="M3988" t="s">
        <v>142</v>
      </c>
      <c r="O3988" t="str" cm="1">
        <f t="array" ref="O3988">_xlfn.IFS(table_netflix[[#This Row],[release_year]]&gt;=2018, "2018 &amp; after", TRUE, "Before 2018")</f>
        <v>Before 2018</v>
      </c>
      <c r="P3988" s="12">
        <f>DATE(table_netflix[[#This Row],[release_year]],1,1)</f>
        <v>42370</v>
      </c>
      <c r="Q3988" s="12">
        <f t="shared" si="62"/>
        <v>43726</v>
      </c>
      <c r="R3988" s="12" t="str">
        <f>TEXT(table_netflix[[#This Row],[date_added_todate]], "mmm")</f>
        <v>Sep</v>
      </c>
      <c r="S3988" t="s">
        <v>20302</v>
      </c>
    </row>
    <row r="3989" spans="1:19" x14ac:dyDescent="0.3">
      <c r="A3989" t="s">
        <v>20303</v>
      </c>
      <c r="B3989" t="s">
        <v>15</v>
      </c>
      <c r="C3989" t="s">
        <v>20304</v>
      </c>
      <c r="D3989" t="s">
        <v>9711</v>
      </c>
      <c r="F3989" t="s">
        <v>18</v>
      </c>
      <c r="G3989" s="14" t="s">
        <v>16509</v>
      </c>
      <c r="H3989">
        <v>2017</v>
      </c>
      <c r="I3989" t="s">
        <v>84</v>
      </c>
      <c r="J3989" t="s">
        <v>308</v>
      </c>
      <c r="K3989">
        <f>IFERROR(VALUE(LEFT(table_netflix[[#This Row],[duration (in min)]], LEN(table_netflix[[#This Row],[duration (in min)]])-4)),0)</f>
        <v>92</v>
      </c>
      <c r="L3989" t="s">
        <v>22</v>
      </c>
      <c r="O3989" t="str" cm="1">
        <f t="array" ref="O3989">_xlfn.IFS(table_netflix[[#This Row],[release_year]]&gt;=2018, "2018 &amp; after", TRUE, "Before 2018")</f>
        <v>Before 2018</v>
      </c>
      <c r="P3989" s="12">
        <f>DATE(table_netflix[[#This Row],[release_year]],1,1)</f>
        <v>42736</v>
      </c>
      <c r="Q3989" s="12">
        <f t="shared" si="62"/>
        <v>42870</v>
      </c>
      <c r="R3989" s="12" t="str">
        <f>TEXT(table_netflix[[#This Row],[date_added_todate]], "mmm")</f>
        <v>May</v>
      </c>
      <c r="S3989" t="s">
        <v>20305</v>
      </c>
    </row>
    <row r="3990" spans="1:19" x14ac:dyDescent="0.3">
      <c r="A3990" t="s">
        <v>20306</v>
      </c>
      <c r="B3990" t="s">
        <v>15</v>
      </c>
      <c r="C3990" t="s">
        <v>20307</v>
      </c>
      <c r="D3990" t="s">
        <v>1196</v>
      </c>
      <c r="E3990" t="s">
        <v>20308</v>
      </c>
      <c r="F3990" t="s">
        <v>39</v>
      </c>
      <c r="G3990" s="14" t="s">
        <v>15042</v>
      </c>
      <c r="H3990">
        <v>2002</v>
      </c>
      <c r="I3990" t="s">
        <v>27</v>
      </c>
      <c r="J3990" t="s">
        <v>1820</v>
      </c>
      <c r="K3990">
        <f>IFERROR(VALUE(LEFT(table_netflix[[#This Row],[duration (in min)]], LEN(table_netflix[[#This Row],[duration (in min)]])-4)),0)</f>
        <v>137</v>
      </c>
      <c r="L3990" t="s">
        <v>144</v>
      </c>
      <c r="M3990" t="s">
        <v>72</v>
      </c>
      <c r="N3990" t="s">
        <v>55</v>
      </c>
      <c r="O3990" t="str" cm="1">
        <f t="array" ref="O3990">_xlfn.IFS(table_netflix[[#This Row],[release_year]]&gt;=2018, "2018 &amp; after", TRUE, "Before 2018")</f>
        <v>Before 2018</v>
      </c>
      <c r="P3990" s="12">
        <f>DATE(table_netflix[[#This Row],[release_year]],1,1)</f>
        <v>37257</v>
      </c>
      <c r="Q3990" s="12">
        <f t="shared" si="62"/>
        <v>43160</v>
      </c>
      <c r="R3990" s="12" t="str">
        <f>TEXT(table_netflix[[#This Row],[date_added_todate]], "mmm")</f>
        <v>Mar</v>
      </c>
      <c r="S3990" t="s">
        <v>20309</v>
      </c>
    </row>
    <row r="3991" spans="1:19" x14ac:dyDescent="0.3">
      <c r="A3991" t="s">
        <v>20310</v>
      </c>
      <c r="B3991" t="s">
        <v>15</v>
      </c>
      <c r="C3991" t="s">
        <v>20311</v>
      </c>
      <c r="D3991" t="s">
        <v>20312</v>
      </c>
      <c r="E3991" t="s">
        <v>20313</v>
      </c>
      <c r="F3991" t="s">
        <v>61</v>
      </c>
      <c r="G3991" s="14" t="s">
        <v>13500</v>
      </c>
      <c r="H3991">
        <v>2016</v>
      </c>
      <c r="I3991" t="s">
        <v>27</v>
      </c>
      <c r="J3991" t="s">
        <v>788</v>
      </c>
      <c r="K3991">
        <f>IFERROR(VALUE(LEFT(table_netflix[[#This Row],[duration (in min)]], LEN(table_netflix[[#This Row],[duration (in min)]])-4)),0)</f>
        <v>84</v>
      </c>
      <c r="L3991" t="s">
        <v>53</v>
      </c>
      <c r="M3991" t="s">
        <v>142</v>
      </c>
      <c r="O3991" t="str" cm="1">
        <f t="array" ref="O3991">_xlfn.IFS(table_netflix[[#This Row],[release_year]]&gt;=2018, "2018 &amp; after", TRUE, "Before 2018")</f>
        <v>Before 2018</v>
      </c>
      <c r="P3991" s="12">
        <f>DATE(table_netflix[[#This Row],[release_year]],1,1)</f>
        <v>42370</v>
      </c>
      <c r="Q3991" s="12">
        <f t="shared" si="62"/>
        <v>43377</v>
      </c>
      <c r="R3991" s="12" t="str">
        <f>TEXT(table_netflix[[#This Row],[date_added_todate]], "mmm")</f>
        <v>Oct</v>
      </c>
      <c r="S3991" t="s">
        <v>20314</v>
      </c>
    </row>
    <row r="3992" spans="1:19" x14ac:dyDescent="0.3">
      <c r="A3992" t="s">
        <v>20315</v>
      </c>
      <c r="B3992" t="s">
        <v>15</v>
      </c>
      <c r="C3992" t="s">
        <v>20316</v>
      </c>
      <c r="D3992" t="s">
        <v>20317</v>
      </c>
      <c r="F3992" t="s">
        <v>2880</v>
      </c>
      <c r="G3992" s="14" t="s">
        <v>15925</v>
      </c>
      <c r="H3992">
        <v>2016</v>
      </c>
      <c r="I3992" t="s">
        <v>27</v>
      </c>
      <c r="J3992" t="s">
        <v>3945</v>
      </c>
      <c r="K3992">
        <f>IFERROR(VALUE(LEFT(table_netflix[[#This Row],[duration (in min)]], LEN(table_netflix[[#This Row],[duration (in min)]])-4)),0)</f>
        <v>52</v>
      </c>
      <c r="L3992" t="s">
        <v>22</v>
      </c>
      <c r="M3992" t="s">
        <v>55</v>
      </c>
      <c r="N3992" t="s">
        <v>266</v>
      </c>
      <c r="O3992" t="str" cm="1">
        <f t="array" ref="O3992">_xlfn.IFS(table_netflix[[#This Row],[release_year]]&gt;=2018, "2018 &amp; after", TRUE, "Before 2018")</f>
        <v>Before 2018</v>
      </c>
      <c r="P3992" s="12">
        <f>DATE(table_netflix[[#This Row],[release_year]],1,1)</f>
        <v>42370</v>
      </c>
      <c r="Q3992" s="12">
        <f t="shared" si="62"/>
        <v>42979</v>
      </c>
      <c r="R3992" s="12" t="str">
        <f>TEXT(table_netflix[[#This Row],[date_added_todate]], "mmm")</f>
        <v>Sep</v>
      </c>
      <c r="S3992" t="s">
        <v>20318</v>
      </c>
    </row>
    <row r="3993" spans="1:19" x14ac:dyDescent="0.3">
      <c r="A3993" t="s">
        <v>20319</v>
      </c>
      <c r="B3993" t="s">
        <v>15</v>
      </c>
      <c r="C3993" t="s">
        <v>20320</v>
      </c>
      <c r="D3993" t="s">
        <v>5704</v>
      </c>
      <c r="E3993" t="s">
        <v>20321</v>
      </c>
      <c r="F3993" t="s">
        <v>18</v>
      </c>
      <c r="G3993" s="14" t="s">
        <v>14095</v>
      </c>
      <c r="H3993">
        <v>2013</v>
      </c>
      <c r="I3993" t="s">
        <v>186</v>
      </c>
      <c r="J3993" t="s">
        <v>152</v>
      </c>
      <c r="K3993">
        <f>IFERROR(VALUE(LEFT(table_netflix[[#This Row],[duration (in min)]], LEN(table_netflix[[#This Row],[duration (in min)]])-4)),0)</f>
        <v>96</v>
      </c>
      <c r="L3993" t="s">
        <v>53</v>
      </c>
      <c r="M3993" t="s">
        <v>54</v>
      </c>
      <c r="N3993" t="s">
        <v>600</v>
      </c>
      <c r="O3993" t="str" cm="1">
        <f t="array" ref="O3993">_xlfn.IFS(table_netflix[[#This Row],[release_year]]&gt;=2018, "2018 &amp; after", TRUE, "Before 2018")</f>
        <v>Before 2018</v>
      </c>
      <c r="P3993" s="12">
        <f>DATE(table_netflix[[#This Row],[release_year]],1,1)</f>
        <v>41275</v>
      </c>
      <c r="Q3993" s="12">
        <f t="shared" si="62"/>
        <v>43314</v>
      </c>
      <c r="R3993" s="12" t="str">
        <f>TEXT(table_netflix[[#This Row],[date_added_todate]], "mmm")</f>
        <v>Aug</v>
      </c>
      <c r="S3993" t="s">
        <v>20322</v>
      </c>
    </row>
    <row r="3994" spans="1:19" x14ac:dyDescent="0.3">
      <c r="A3994" t="s">
        <v>20323</v>
      </c>
      <c r="B3994" t="s">
        <v>15</v>
      </c>
      <c r="C3994" t="s">
        <v>20324</v>
      </c>
      <c r="D3994" t="s">
        <v>20325</v>
      </c>
      <c r="E3994" t="s">
        <v>20326</v>
      </c>
      <c r="F3994" t="s">
        <v>1532</v>
      </c>
      <c r="G3994" s="14" t="s">
        <v>13955</v>
      </c>
      <c r="H3994">
        <v>2014</v>
      </c>
      <c r="I3994" t="s">
        <v>27</v>
      </c>
      <c r="J3994" t="s">
        <v>626</v>
      </c>
      <c r="K3994">
        <f>IFERROR(VALUE(LEFT(table_netflix[[#This Row],[duration (in min)]], LEN(table_netflix[[#This Row],[duration (in min)]])-4)),0)</f>
        <v>112</v>
      </c>
      <c r="L3994" t="s">
        <v>126</v>
      </c>
      <c r="M3994" t="s">
        <v>55</v>
      </c>
      <c r="N3994" t="s">
        <v>142</v>
      </c>
      <c r="O3994" t="str" cm="1">
        <f t="array" ref="O3994">_xlfn.IFS(table_netflix[[#This Row],[release_year]]&gt;=2018, "2018 &amp; after", TRUE, "Before 2018")</f>
        <v>Before 2018</v>
      </c>
      <c r="P3994" s="12">
        <f>DATE(table_netflix[[#This Row],[release_year]],1,1)</f>
        <v>41640</v>
      </c>
      <c r="Q3994" s="12">
        <f t="shared" si="62"/>
        <v>43340</v>
      </c>
      <c r="R3994" s="12" t="str">
        <f>TEXT(table_netflix[[#This Row],[date_added_todate]], "mmm")</f>
        <v>Aug</v>
      </c>
      <c r="S3994" t="s">
        <v>20327</v>
      </c>
    </row>
    <row r="3995" spans="1:19" x14ac:dyDescent="0.3">
      <c r="A3995" t="s">
        <v>20328</v>
      </c>
      <c r="B3995" t="s">
        <v>15</v>
      </c>
      <c r="C3995" t="s">
        <v>20329</v>
      </c>
      <c r="D3995" t="s">
        <v>20330</v>
      </c>
      <c r="E3995" t="s">
        <v>20331</v>
      </c>
      <c r="F3995" t="s">
        <v>746</v>
      </c>
      <c r="G3995" s="14" t="s">
        <v>20332</v>
      </c>
      <c r="H3995">
        <v>2017</v>
      </c>
      <c r="I3995" t="s">
        <v>186</v>
      </c>
      <c r="J3995" t="s">
        <v>21</v>
      </c>
      <c r="K3995">
        <f>IFERROR(VALUE(LEFT(table_netflix[[#This Row],[duration (in min)]], LEN(table_netflix[[#This Row],[duration (in min)]])-4)),0)</f>
        <v>90</v>
      </c>
      <c r="L3995" t="s">
        <v>22</v>
      </c>
      <c r="M3995" t="s">
        <v>266</v>
      </c>
      <c r="O3995" t="str" cm="1">
        <f t="array" ref="O3995">_xlfn.IFS(table_netflix[[#This Row],[release_year]]&gt;=2018, "2018 &amp; after", TRUE, "Before 2018")</f>
        <v>Before 2018</v>
      </c>
      <c r="P3995" s="12">
        <f>DATE(table_netflix[[#This Row],[release_year]],1,1)</f>
        <v>42736</v>
      </c>
      <c r="Q3995" s="12">
        <f t="shared" si="62"/>
        <v>43180</v>
      </c>
      <c r="R3995" s="12" t="str">
        <f>TEXT(table_netflix[[#This Row],[date_added_todate]], "mmm")</f>
        <v>Mar</v>
      </c>
      <c r="S3995" t="s">
        <v>20333</v>
      </c>
    </row>
    <row r="3996" spans="1:19" x14ac:dyDescent="0.3">
      <c r="A3996" t="s">
        <v>20334</v>
      </c>
      <c r="B3996" t="s">
        <v>15</v>
      </c>
      <c r="C3996" t="s">
        <v>20335</v>
      </c>
      <c r="D3996" t="s">
        <v>2676</v>
      </c>
      <c r="E3996" t="s">
        <v>10229</v>
      </c>
      <c r="F3996" t="s">
        <v>95</v>
      </c>
      <c r="G3996" s="14" t="s">
        <v>10226</v>
      </c>
      <c r="H3996">
        <v>2014</v>
      </c>
      <c r="I3996" t="s">
        <v>27</v>
      </c>
      <c r="J3996" t="s">
        <v>133</v>
      </c>
      <c r="K3996">
        <f>IFERROR(VALUE(LEFT(table_netflix[[#This Row],[duration (in min)]], LEN(table_netflix[[#This Row],[duration (in min)]])-4)),0)</f>
        <v>106</v>
      </c>
      <c r="L3996" t="s">
        <v>53</v>
      </c>
      <c r="M3996" t="s">
        <v>55</v>
      </c>
      <c r="N3996" t="s">
        <v>142</v>
      </c>
      <c r="O3996" t="str" cm="1">
        <f t="array" ref="O3996">_xlfn.IFS(table_netflix[[#This Row],[release_year]]&gt;=2018, "2018 &amp; after", TRUE, "Before 2018")</f>
        <v>Before 2018</v>
      </c>
      <c r="P3996" s="12">
        <f>DATE(table_netflix[[#This Row],[release_year]],1,1)</f>
        <v>41640</v>
      </c>
      <c r="Q3996" s="12">
        <f t="shared" si="62"/>
        <v>43763</v>
      </c>
      <c r="R3996" s="12" t="str">
        <f>TEXT(table_netflix[[#This Row],[date_added_todate]], "mmm")</f>
        <v>Oct</v>
      </c>
      <c r="S3996" t="s">
        <v>10230</v>
      </c>
    </row>
    <row r="3997" spans="1:19" x14ac:dyDescent="0.3">
      <c r="A3997" t="s">
        <v>20336</v>
      </c>
      <c r="B3997" t="s">
        <v>15</v>
      </c>
      <c r="C3997" t="s">
        <v>20337</v>
      </c>
      <c r="D3997" t="s">
        <v>1196</v>
      </c>
      <c r="E3997" t="s">
        <v>20338</v>
      </c>
      <c r="F3997" t="s">
        <v>39</v>
      </c>
      <c r="G3997" s="14" t="s">
        <v>12019</v>
      </c>
      <c r="H3997">
        <v>2008</v>
      </c>
      <c r="I3997" t="s">
        <v>62</v>
      </c>
      <c r="J3997" t="s">
        <v>167</v>
      </c>
      <c r="K3997">
        <f>IFERROR(VALUE(LEFT(table_netflix[[#This Row],[duration (in min)]], LEN(table_netflix[[#This Row],[duration (in min)]])-4)),0)</f>
        <v>116</v>
      </c>
      <c r="L3997" t="s">
        <v>144</v>
      </c>
      <c r="M3997" t="s">
        <v>72</v>
      </c>
      <c r="N3997" t="s">
        <v>54</v>
      </c>
      <c r="O3997" t="str" cm="1">
        <f t="array" ref="O3997">_xlfn.IFS(table_netflix[[#This Row],[release_year]]&gt;=2018, "2018 &amp; after", TRUE, "Before 2018")</f>
        <v>Before 2018</v>
      </c>
      <c r="P3997" s="12">
        <f>DATE(table_netflix[[#This Row],[release_year]],1,1)</f>
        <v>39448</v>
      </c>
      <c r="Q3997" s="12">
        <f t="shared" si="62"/>
        <v>43526</v>
      </c>
      <c r="R3997" s="12" t="str">
        <f>TEXT(table_netflix[[#This Row],[date_added_todate]], "mmm")</f>
        <v>Mar</v>
      </c>
      <c r="S3997" t="s">
        <v>20339</v>
      </c>
    </row>
    <row r="3998" spans="1:19" x14ac:dyDescent="0.3">
      <c r="A3998" t="s">
        <v>20340</v>
      </c>
      <c r="B3998" t="s">
        <v>15</v>
      </c>
      <c r="C3998" t="s">
        <v>20341</v>
      </c>
      <c r="D3998" t="s">
        <v>20342</v>
      </c>
      <c r="E3998" t="s">
        <v>20343</v>
      </c>
      <c r="F3998" t="s">
        <v>18</v>
      </c>
      <c r="G3998" s="14" t="s">
        <v>4181</v>
      </c>
      <c r="H3998">
        <v>1967</v>
      </c>
      <c r="I3998" t="s">
        <v>62</v>
      </c>
      <c r="J3998" t="s">
        <v>81</v>
      </c>
      <c r="K3998">
        <f>IFERROR(VALUE(LEFT(table_netflix[[#This Row],[duration (in min)]], LEN(table_netflix[[#This Row],[duration (in min)]])-4)),0)</f>
        <v>127</v>
      </c>
      <c r="L3998" t="s">
        <v>445</v>
      </c>
      <c r="M3998" t="s">
        <v>72</v>
      </c>
      <c r="O3998" t="str" cm="1">
        <f t="array" ref="O3998">_xlfn.IFS(table_netflix[[#This Row],[release_year]]&gt;=2018, "2018 &amp; after", TRUE, "Before 2018")</f>
        <v>Before 2018</v>
      </c>
      <c r="P3998" s="12">
        <f>DATE(table_netflix[[#This Row],[release_year]],1,1)</f>
        <v>24473</v>
      </c>
      <c r="Q3998" s="12">
        <f t="shared" si="62"/>
        <v>44197</v>
      </c>
      <c r="R3998" s="12" t="str">
        <f>TEXT(table_netflix[[#This Row],[date_added_todate]], "mmm")</f>
        <v>Jan</v>
      </c>
      <c r="S3998" t="s">
        <v>20344</v>
      </c>
    </row>
    <row r="3999" spans="1:19" x14ac:dyDescent="0.3">
      <c r="A3999" t="s">
        <v>20345</v>
      </c>
      <c r="B3999" t="s">
        <v>15</v>
      </c>
      <c r="C3999" t="s">
        <v>20346</v>
      </c>
      <c r="D3999" t="s">
        <v>9401</v>
      </c>
      <c r="E3999" t="s">
        <v>20347</v>
      </c>
      <c r="F3999" t="s">
        <v>523</v>
      </c>
      <c r="G3999" s="14" t="s">
        <v>20348</v>
      </c>
      <c r="H3999">
        <v>2017</v>
      </c>
      <c r="I3999" t="s">
        <v>45</v>
      </c>
      <c r="J3999" t="s">
        <v>152</v>
      </c>
      <c r="K3999">
        <f>IFERROR(VALUE(LEFT(table_netflix[[#This Row],[duration (in min)]], LEN(table_netflix[[#This Row],[duration (in min)]])-4)),0)</f>
        <v>96</v>
      </c>
      <c r="L3999" t="s">
        <v>47</v>
      </c>
      <c r="M3999" t="s">
        <v>85</v>
      </c>
      <c r="O3999" t="str" cm="1">
        <f t="array" ref="O3999">_xlfn.IFS(table_netflix[[#This Row],[release_year]]&gt;=2018, "2018 &amp; after", TRUE, "Before 2018")</f>
        <v>Before 2018</v>
      </c>
      <c r="P3999" s="12">
        <f>DATE(table_netflix[[#This Row],[release_year]],1,1)</f>
        <v>42736</v>
      </c>
      <c r="Q3999" s="12">
        <f t="shared" si="62"/>
        <v>42964</v>
      </c>
      <c r="R3999" s="12" t="str">
        <f>TEXT(table_netflix[[#This Row],[date_added_todate]], "mmm")</f>
        <v>Aug</v>
      </c>
      <c r="S3999" t="s">
        <v>20349</v>
      </c>
    </row>
    <row r="4000" spans="1:19" x14ac:dyDescent="0.3">
      <c r="A4000" t="s">
        <v>20350</v>
      </c>
      <c r="B4000" t="s">
        <v>15</v>
      </c>
      <c r="C4000" t="s">
        <v>20351</v>
      </c>
      <c r="D4000" t="s">
        <v>20352</v>
      </c>
      <c r="E4000" t="s">
        <v>20353</v>
      </c>
      <c r="F4000" t="s">
        <v>18</v>
      </c>
      <c r="G4000" s="14" t="s">
        <v>16856</v>
      </c>
      <c r="H4000">
        <v>2009</v>
      </c>
      <c r="I4000" t="s">
        <v>45</v>
      </c>
      <c r="J4000" t="s">
        <v>511</v>
      </c>
      <c r="K4000">
        <f>IFERROR(VALUE(LEFT(table_netflix[[#This Row],[duration (in min)]], LEN(table_netflix[[#This Row],[duration (in min)]])-4)),0)</f>
        <v>101</v>
      </c>
      <c r="L4000" t="s">
        <v>47</v>
      </c>
      <c r="O4000" t="str" cm="1">
        <f t="array" ref="O4000">_xlfn.IFS(table_netflix[[#This Row],[release_year]]&gt;=2018, "2018 &amp; after", TRUE, "Before 2018")</f>
        <v>Before 2018</v>
      </c>
      <c r="P4000" s="12">
        <f>DATE(table_netflix[[#This Row],[release_year]],1,1)</f>
        <v>39814</v>
      </c>
      <c r="Q4000" s="12">
        <f t="shared" si="62"/>
        <v>42810</v>
      </c>
      <c r="R4000" s="12" t="str">
        <f>TEXT(table_netflix[[#This Row],[date_added_todate]], "mmm")</f>
        <v>Mar</v>
      </c>
      <c r="S4000" t="s">
        <v>20354</v>
      </c>
    </row>
    <row r="4001" spans="1:19" x14ac:dyDescent="0.3">
      <c r="A4001" t="s">
        <v>20355</v>
      </c>
      <c r="B4001" t="s">
        <v>15</v>
      </c>
      <c r="C4001" t="s">
        <v>20356</v>
      </c>
      <c r="D4001" t="s">
        <v>20357</v>
      </c>
      <c r="E4001" t="s">
        <v>20358</v>
      </c>
      <c r="F4001" t="s">
        <v>523</v>
      </c>
      <c r="G4001" s="14" t="s">
        <v>14321</v>
      </c>
      <c r="H4001">
        <v>2018</v>
      </c>
      <c r="I4001" t="s">
        <v>62</v>
      </c>
      <c r="J4001" t="s">
        <v>213</v>
      </c>
      <c r="K4001">
        <f>IFERROR(VALUE(LEFT(table_netflix[[#This Row],[duration (in min)]], LEN(table_netflix[[#This Row],[duration (in min)]])-4)),0)</f>
        <v>88</v>
      </c>
      <c r="L4001" t="s">
        <v>53</v>
      </c>
      <c r="M4001" t="s">
        <v>142</v>
      </c>
      <c r="O4001" t="str" cm="1">
        <f t="array" ref="O4001">_xlfn.IFS(table_netflix[[#This Row],[release_year]]&gt;=2018, "2018 &amp; after", TRUE, "Before 2018")</f>
        <v>2018 &amp; after</v>
      </c>
      <c r="P4001" s="12">
        <f>DATE(table_netflix[[#This Row],[release_year]],1,1)</f>
        <v>43101</v>
      </c>
      <c r="Q4001" s="12">
        <f t="shared" si="62"/>
        <v>43282</v>
      </c>
      <c r="R4001" s="12" t="str">
        <f>TEXT(table_netflix[[#This Row],[date_added_todate]], "mmm")</f>
        <v>Jul</v>
      </c>
      <c r="S4001" t="s">
        <v>20359</v>
      </c>
    </row>
    <row r="4002" spans="1:19" x14ac:dyDescent="0.3">
      <c r="A4002" t="s">
        <v>20360</v>
      </c>
      <c r="B4002" t="s">
        <v>15</v>
      </c>
      <c r="C4002" t="s">
        <v>20361</v>
      </c>
      <c r="D4002" t="s">
        <v>20362</v>
      </c>
      <c r="E4002" t="s">
        <v>20363</v>
      </c>
      <c r="F4002" t="s">
        <v>18</v>
      </c>
      <c r="G4002" s="14" t="s">
        <v>20364</v>
      </c>
      <c r="H4002">
        <v>2016</v>
      </c>
      <c r="I4002" t="s">
        <v>264</v>
      </c>
      <c r="J4002" t="s">
        <v>2926</v>
      </c>
      <c r="K4002">
        <f>IFERROR(VALUE(LEFT(table_netflix[[#This Row],[duration (in min)]], LEN(table_netflix[[#This Row],[duration (in min)]])-4)),0)</f>
        <v>75</v>
      </c>
      <c r="L4002" t="s">
        <v>22</v>
      </c>
      <c r="M4002" t="s">
        <v>589</v>
      </c>
      <c r="N4002" t="s">
        <v>112</v>
      </c>
      <c r="O4002" t="str" cm="1">
        <f t="array" ref="O4002">_xlfn.IFS(table_netflix[[#This Row],[release_year]]&gt;=2018, "2018 &amp; after", TRUE, "Before 2018")</f>
        <v>Before 2018</v>
      </c>
      <c r="P4002" s="12">
        <f>DATE(table_netflix[[#This Row],[release_year]],1,1)</f>
        <v>42370</v>
      </c>
      <c r="Q4002" s="12">
        <f t="shared" si="62"/>
        <v>42460</v>
      </c>
      <c r="R4002" s="12" t="str">
        <f>TEXT(table_netflix[[#This Row],[date_added_todate]], "mmm")</f>
        <v>Mar</v>
      </c>
      <c r="S4002" t="s">
        <v>20365</v>
      </c>
    </row>
    <row r="4003" spans="1:19" x14ac:dyDescent="0.3">
      <c r="A4003" t="s">
        <v>20366</v>
      </c>
      <c r="B4003" t="s">
        <v>15</v>
      </c>
      <c r="C4003" t="s">
        <v>20367</v>
      </c>
      <c r="D4003" t="s">
        <v>3971</v>
      </c>
      <c r="E4003" t="s">
        <v>20368</v>
      </c>
      <c r="F4003" t="s">
        <v>18</v>
      </c>
      <c r="G4003" s="14" t="s">
        <v>10467</v>
      </c>
      <c r="H4003">
        <v>2004</v>
      </c>
      <c r="I4003" t="s">
        <v>186</v>
      </c>
      <c r="J4003" t="s">
        <v>626</v>
      </c>
      <c r="K4003">
        <f>IFERROR(VALUE(LEFT(table_netflix[[#This Row],[duration (in min)]], LEN(table_netflix[[#This Row],[duration (in min)]])-4)),0)</f>
        <v>112</v>
      </c>
      <c r="L4003" t="s">
        <v>53</v>
      </c>
      <c r="M4003" t="s">
        <v>54</v>
      </c>
      <c r="O4003" t="str" cm="1">
        <f t="array" ref="O4003">_xlfn.IFS(table_netflix[[#This Row],[release_year]]&gt;=2018, "2018 &amp; after", TRUE, "Before 2018")</f>
        <v>Before 2018</v>
      </c>
      <c r="P4003" s="12">
        <f>DATE(table_netflix[[#This Row],[release_year]],1,1)</f>
        <v>37987</v>
      </c>
      <c r="Q4003" s="12">
        <f t="shared" si="62"/>
        <v>43739</v>
      </c>
      <c r="R4003" s="12" t="str">
        <f>TEXT(table_netflix[[#This Row],[date_added_todate]], "mmm")</f>
        <v>Oct</v>
      </c>
      <c r="S4003" t="s">
        <v>20369</v>
      </c>
    </row>
    <row r="4004" spans="1:19" x14ac:dyDescent="0.3">
      <c r="A4004" t="s">
        <v>20370</v>
      </c>
      <c r="B4004" t="s">
        <v>15</v>
      </c>
      <c r="C4004" t="s">
        <v>20371</v>
      </c>
      <c r="D4004" t="s">
        <v>20372</v>
      </c>
      <c r="E4004" t="s">
        <v>20373</v>
      </c>
      <c r="F4004" t="s">
        <v>39</v>
      </c>
      <c r="G4004" s="14" t="s">
        <v>11562</v>
      </c>
      <c r="H4004">
        <v>2016</v>
      </c>
      <c r="I4004" t="s">
        <v>27</v>
      </c>
      <c r="J4004" t="s">
        <v>141</v>
      </c>
      <c r="K4004">
        <f>IFERROR(VALUE(LEFT(table_netflix[[#This Row],[duration (in min)]], LEN(table_netflix[[#This Row],[duration (in min)]])-4)),0)</f>
        <v>110</v>
      </c>
      <c r="L4004" t="s">
        <v>71</v>
      </c>
      <c r="M4004" t="s">
        <v>72</v>
      </c>
      <c r="N4004" t="s">
        <v>54</v>
      </c>
      <c r="O4004" t="str" cm="1">
        <f t="array" ref="O4004">_xlfn.IFS(table_netflix[[#This Row],[release_year]]&gt;=2018, "2018 &amp; after", TRUE, "Before 2018")</f>
        <v>Before 2018</v>
      </c>
      <c r="P4004" s="12">
        <f>DATE(table_netflix[[#This Row],[release_year]],1,1)</f>
        <v>42370</v>
      </c>
      <c r="Q4004" s="12">
        <f t="shared" si="62"/>
        <v>43584</v>
      </c>
      <c r="R4004" s="12" t="str">
        <f>TEXT(table_netflix[[#This Row],[date_added_todate]], "mmm")</f>
        <v>Apr</v>
      </c>
      <c r="S4004" t="s">
        <v>20374</v>
      </c>
    </row>
    <row r="4005" spans="1:19" x14ac:dyDescent="0.3">
      <c r="A4005" t="s">
        <v>20375</v>
      </c>
      <c r="B4005" t="s">
        <v>15</v>
      </c>
      <c r="C4005" t="s">
        <v>20376</v>
      </c>
      <c r="D4005" t="s">
        <v>20377</v>
      </c>
      <c r="E4005" t="s">
        <v>20378</v>
      </c>
      <c r="F4005" t="s">
        <v>980</v>
      </c>
      <c r="G4005" s="14" t="s">
        <v>12029</v>
      </c>
      <c r="H4005">
        <v>2000</v>
      </c>
      <c r="I4005" t="s">
        <v>20</v>
      </c>
      <c r="J4005" t="s">
        <v>444</v>
      </c>
      <c r="K4005">
        <f>IFERROR(VALUE(LEFT(table_netflix[[#This Row],[duration (in min)]], LEN(table_netflix[[#This Row],[duration (in min)]])-4)),0)</f>
        <v>120</v>
      </c>
      <c r="L4005" t="s">
        <v>144</v>
      </c>
      <c r="M4005" t="s">
        <v>55</v>
      </c>
      <c r="N4005" t="s">
        <v>107</v>
      </c>
      <c r="O4005" t="str" cm="1">
        <f t="array" ref="O4005">_xlfn.IFS(table_netflix[[#This Row],[release_year]]&gt;=2018, "2018 &amp; after", TRUE, "Before 2018")</f>
        <v>Before 2018</v>
      </c>
      <c r="P4005" s="12">
        <f>DATE(table_netflix[[#This Row],[release_year]],1,1)</f>
        <v>36526</v>
      </c>
      <c r="Q4005" s="12">
        <f t="shared" si="62"/>
        <v>43525</v>
      </c>
      <c r="R4005" s="12" t="str">
        <f>TEXT(table_netflix[[#This Row],[date_added_todate]], "mmm")</f>
        <v>Mar</v>
      </c>
      <c r="S4005" t="s">
        <v>20379</v>
      </c>
    </row>
    <row r="4006" spans="1:19" x14ac:dyDescent="0.3">
      <c r="A4006" t="s">
        <v>20380</v>
      </c>
      <c r="B4006" t="s">
        <v>15</v>
      </c>
      <c r="C4006" t="s">
        <v>20381</v>
      </c>
      <c r="D4006" t="s">
        <v>20382</v>
      </c>
      <c r="E4006" t="s">
        <v>20383</v>
      </c>
      <c r="F4006" t="s">
        <v>18</v>
      </c>
      <c r="G4006" s="14" t="s">
        <v>15790</v>
      </c>
      <c r="H4006">
        <v>2017</v>
      </c>
      <c r="I4006" t="s">
        <v>186</v>
      </c>
      <c r="J4006" t="s">
        <v>21</v>
      </c>
      <c r="K4006">
        <f>IFERROR(VALUE(LEFT(table_netflix[[#This Row],[duration (in min)]], LEN(table_netflix[[#This Row],[duration (in min)]])-4)),0)</f>
        <v>90</v>
      </c>
      <c r="L4006" t="s">
        <v>126</v>
      </c>
      <c r="O4006" t="str" cm="1">
        <f t="array" ref="O4006">_xlfn.IFS(table_netflix[[#This Row],[release_year]]&gt;=2018, "2018 &amp; after", TRUE, "Before 2018")</f>
        <v>Before 2018</v>
      </c>
      <c r="P4006" s="12">
        <f>DATE(table_netflix[[#This Row],[release_year]],1,1)</f>
        <v>42736</v>
      </c>
      <c r="Q4006" s="12">
        <f t="shared" si="62"/>
        <v>43011</v>
      </c>
      <c r="R4006" s="12" t="str">
        <f>TEXT(table_netflix[[#This Row],[date_added_todate]], "mmm")</f>
        <v>Oct</v>
      </c>
      <c r="S4006" t="s">
        <v>20384</v>
      </c>
    </row>
    <row r="4007" spans="1:19" x14ac:dyDescent="0.3">
      <c r="A4007" t="s">
        <v>20385</v>
      </c>
      <c r="B4007" t="s">
        <v>15</v>
      </c>
      <c r="C4007" t="s">
        <v>20386</v>
      </c>
      <c r="D4007" t="s">
        <v>20387</v>
      </c>
      <c r="E4007" t="s">
        <v>20388</v>
      </c>
      <c r="F4007" t="s">
        <v>18</v>
      </c>
      <c r="G4007" s="14" t="s">
        <v>20389</v>
      </c>
      <c r="H4007">
        <v>2013</v>
      </c>
      <c r="I4007" t="s">
        <v>186</v>
      </c>
      <c r="J4007" t="s">
        <v>457</v>
      </c>
      <c r="K4007">
        <f>IFERROR(VALUE(LEFT(table_netflix[[#This Row],[duration (in min)]], LEN(table_netflix[[#This Row],[duration (in min)]])-4)),0)</f>
        <v>82</v>
      </c>
      <c r="L4007" t="s">
        <v>22</v>
      </c>
      <c r="O4007" t="str" cm="1">
        <f t="array" ref="O4007">_xlfn.IFS(table_netflix[[#This Row],[release_year]]&gt;=2018, "2018 &amp; after", TRUE, "Before 2018")</f>
        <v>Before 2018</v>
      </c>
      <c r="P4007" s="12">
        <f>DATE(table_netflix[[#This Row],[release_year]],1,1)</f>
        <v>41275</v>
      </c>
      <c r="Q4007" s="12">
        <f t="shared" si="62"/>
        <v>43265</v>
      </c>
      <c r="R4007" s="12" t="str">
        <f>TEXT(table_netflix[[#This Row],[date_added_todate]], "mmm")</f>
        <v>Jun</v>
      </c>
      <c r="S4007" t="s">
        <v>20390</v>
      </c>
    </row>
    <row r="4008" spans="1:19" x14ac:dyDescent="0.3">
      <c r="A4008" t="s">
        <v>20391</v>
      </c>
      <c r="B4008" t="s">
        <v>15</v>
      </c>
      <c r="C4008" t="s">
        <v>20392</v>
      </c>
      <c r="D4008" t="s">
        <v>20393</v>
      </c>
      <c r="E4008" t="s">
        <v>20394</v>
      </c>
      <c r="F4008" t="s">
        <v>39</v>
      </c>
      <c r="G4008" s="14" t="s">
        <v>15158</v>
      </c>
      <c r="H4008">
        <v>2015</v>
      </c>
      <c r="I4008" t="s">
        <v>62</v>
      </c>
      <c r="J4008" t="s">
        <v>381</v>
      </c>
      <c r="K4008">
        <f>IFERROR(VALUE(LEFT(table_netflix[[#This Row],[duration (in min)]], LEN(table_netflix[[#This Row],[duration (in min)]])-4)),0)</f>
        <v>118</v>
      </c>
      <c r="L4008" t="s">
        <v>144</v>
      </c>
      <c r="M4008" t="s">
        <v>72</v>
      </c>
      <c r="N4008" t="s">
        <v>55</v>
      </c>
      <c r="O4008" t="str" cm="1">
        <f t="array" ref="O4008">_xlfn.IFS(table_netflix[[#This Row],[release_year]]&gt;=2018, "2018 &amp; after", TRUE, "Before 2018")</f>
        <v>Before 2018</v>
      </c>
      <c r="P4008" s="12">
        <f>DATE(table_netflix[[#This Row],[release_year]],1,1)</f>
        <v>42005</v>
      </c>
      <c r="Q4008" s="12">
        <f t="shared" si="62"/>
        <v>43146</v>
      </c>
      <c r="R4008" s="12" t="str">
        <f>TEXT(table_netflix[[#This Row],[date_added_todate]], "mmm")</f>
        <v>Feb</v>
      </c>
      <c r="S4008" t="s">
        <v>20395</v>
      </c>
    </row>
    <row r="4009" spans="1:19" x14ac:dyDescent="0.3">
      <c r="A4009" t="s">
        <v>20396</v>
      </c>
      <c r="B4009" t="s">
        <v>15</v>
      </c>
      <c r="C4009" t="s">
        <v>20397</v>
      </c>
      <c r="D4009" t="s">
        <v>11680</v>
      </c>
      <c r="E4009" t="s">
        <v>20398</v>
      </c>
      <c r="F4009" t="s">
        <v>95</v>
      </c>
      <c r="G4009" s="14" t="s">
        <v>11614</v>
      </c>
      <c r="H4009">
        <v>2015</v>
      </c>
      <c r="I4009" t="s">
        <v>27</v>
      </c>
      <c r="J4009" t="s">
        <v>12757</v>
      </c>
      <c r="K4009">
        <f>IFERROR(VALUE(LEFT(table_netflix[[#This Row],[duration (in min)]], LEN(table_netflix[[#This Row],[duration (in min)]])-4)),0)</f>
        <v>153</v>
      </c>
      <c r="L4009" t="s">
        <v>126</v>
      </c>
      <c r="M4009" t="s">
        <v>55</v>
      </c>
      <c r="O4009" t="str" cm="1">
        <f t="array" ref="O4009">_xlfn.IFS(table_netflix[[#This Row],[release_year]]&gt;=2018, "2018 &amp; after", TRUE, "Before 2018")</f>
        <v>Before 2018</v>
      </c>
      <c r="P4009" s="12">
        <f>DATE(table_netflix[[#This Row],[release_year]],1,1)</f>
        <v>42005</v>
      </c>
      <c r="Q4009" s="12">
        <f t="shared" si="62"/>
        <v>43572</v>
      </c>
      <c r="R4009" s="12" t="str">
        <f>TEXT(table_netflix[[#This Row],[date_added_todate]], "mmm")</f>
        <v>Apr</v>
      </c>
      <c r="S4009" t="s">
        <v>20399</v>
      </c>
    </row>
    <row r="4010" spans="1:19" x14ac:dyDescent="0.3">
      <c r="A4010" t="s">
        <v>20400</v>
      </c>
      <c r="B4010" t="s">
        <v>15</v>
      </c>
      <c r="C4010" t="s">
        <v>20401</v>
      </c>
      <c r="D4010" t="s">
        <v>20402</v>
      </c>
      <c r="E4010" t="s">
        <v>20403</v>
      </c>
      <c r="F4010" t="s">
        <v>18</v>
      </c>
      <c r="G4010" s="14" t="s">
        <v>14855</v>
      </c>
      <c r="H4010">
        <v>1989</v>
      </c>
      <c r="I4010" t="s">
        <v>45</v>
      </c>
      <c r="J4010" t="s">
        <v>330</v>
      </c>
      <c r="K4010">
        <f>IFERROR(VALUE(LEFT(table_netflix[[#This Row],[duration (in min)]], LEN(table_netflix[[#This Row],[duration (in min)]])-4)),0)</f>
        <v>117</v>
      </c>
      <c r="L4010" t="s">
        <v>53</v>
      </c>
      <c r="O4010" t="str" cm="1">
        <f t="array" ref="O4010">_xlfn.IFS(table_netflix[[#This Row],[release_year]]&gt;=2018, "2018 &amp; after", TRUE, "Before 2018")</f>
        <v>Before 2018</v>
      </c>
      <c r="P4010" s="12">
        <f>DATE(table_netflix[[#This Row],[release_year]],1,1)</f>
        <v>32509</v>
      </c>
      <c r="Q4010" s="12">
        <f t="shared" si="62"/>
        <v>43191</v>
      </c>
      <c r="R4010" s="12" t="str">
        <f>TEXT(table_netflix[[#This Row],[date_added_todate]], "mmm")</f>
        <v>Apr</v>
      </c>
      <c r="S4010" t="s">
        <v>20404</v>
      </c>
    </row>
    <row r="4011" spans="1:19" x14ac:dyDescent="0.3">
      <c r="A4011" t="s">
        <v>20406</v>
      </c>
      <c r="B4011" t="s">
        <v>15</v>
      </c>
      <c r="C4011" t="s">
        <v>20407</v>
      </c>
      <c r="D4011" t="s">
        <v>20408</v>
      </c>
      <c r="E4011" t="s">
        <v>20409</v>
      </c>
      <c r="F4011" t="s">
        <v>18</v>
      </c>
      <c r="G4011" s="14" t="s">
        <v>12556</v>
      </c>
      <c r="H4011">
        <v>2003</v>
      </c>
      <c r="I4011" t="s">
        <v>45</v>
      </c>
      <c r="J4011" t="s">
        <v>232</v>
      </c>
      <c r="K4011">
        <f>IFERROR(VALUE(LEFT(table_netflix[[#This Row],[duration (in min)]], LEN(table_netflix[[#This Row],[duration (in min)]])-4)),0)</f>
        <v>93</v>
      </c>
      <c r="L4011" t="s">
        <v>47</v>
      </c>
      <c r="M4011" t="s">
        <v>85</v>
      </c>
      <c r="O4011" t="str" cm="1">
        <f t="array" ref="O4011">_xlfn.IFS(table_netflix[[#This Row],[release_year]]&gt;=2018, "2018 &amp; after", TRUE, "Before 2018")</f>
        <v>Before 2018</v>
      </c>
      <c r="P4011" s="12">
        <f>DATE(table_netflix[[#This Row],[release_year]],1,1)</f>
        <v>37622</v>
      </c>
      <c r="Q4011" s="12">
        <f t="shared" si="62"/>
        <v>43466</v>
      </c>
      <c r="R4011" s="12" t="str">
        <f>TEXT(table_netflix[[#This Row],[date_added_todate]], "mmm")</f>
        <v>Jan</v>
      </c>
      <c r="S4011" t="s">
        <v>20410</v>
      </c>
    </row>
    <row r="4012" spans="1:19" x14ac:dyDescent="0.3">
      <c r="A4012" t="s">
        <v>20411</v>
      </c>
      <c r="B4012" t="s">
        <v>15</v>
      </c>
      <c r="C4012" t="s">
        <v>20412</v>
      </c>
      <c r="D4012" t="s">
        <v>20413</v>
      </c>
      <c r="E4012" t="s">
        <v>20414</v>
      </c>
      <c r="F4012" t="s">
        <v>18</v>
      </c>
      <c r="G4012" s="14" t="s">
        <v>10578</v>
      </c>
      <c r="H4012">
        <v>2019</v>
      </c>
      <c r="I4012" t="s">
        <v>27</v>
      </c>
      <c r="J4012" t="s">
        <v>457</v>
      </c>
      <c r="K4012">
        <f>IFERROR(VALUE(LEFT(table_netflix[[#This Row],[duration (in min)]], LEN(table_netflix[[#This Row],[duration (in min)]])-4)),0)</f>
        <v>82</v>
      </c>
      <c r="L4012" t="s">
        <v>53</v>
      </c>
      <c r="M4012" t="s">
        <v>54</v>
      </c>
      <c r="N4012" t="s">
        <v>600</v>
      </c>
      <c r="O4012" t="str" cm="1">
        <f t="array" ref="O4012">_xlfn.IFS(table_netflix[[#This Row],[release_year]]&gt;=2018, "2018 &amp; after", TRUE, "Before 2018")</f>
        <v>2018 &amp; after</v>
      </c>
      <c r="P4012" s="12">
        <f>DATE(table_netflix[[#This Row],[release_year]],1,1)</f>
        <v>43466</v>
      </c>
      <c r="Q4012" s="12">
        <f t="shared" si="62"/>
        <v>43728</v>
      </c>
      <c r="R4012" s="12" t="str">
        <f>TEXT(table_netflix[[#This Row],[date_added_todate]], "mmm")</f>
        <v>Sep</v>
      </c>
      <c r="S4012" t="s">
        <v>20415</v>
      </c>
    </row>
    <row r="4013" spans="1:19" x14ac:dyDescent="0.3">
      <c r="A4013" t="s">
        <v>20416</v>
      </c>
      <c r="B4013" t="s">
        <v>15</v>
      </c>
      <c r="C4013" t="s">
        <v>20417</v>
      </c>
      <c r="D4013" t="s">
        <v>20418</v>
      </c>
      <c r="E4013" t="s">
        <v>20419</v>
      </c>
      <c r="F4013" t="s">
        <v>451</v>
      </c>
      <c r="G4013" s="14" t="s">
        <v>17210</v>
      </c>
      <c r="H4013">
        <v>2015</v>
      </c>
      <c r="I4013" t="s">
        <v>18220</v>
      </c>
      <c r="J4013" t="s">
        <v>187</v>
      </c>
      <c r="K4013">
        <f>IFERROR(VALUE(LEFT(table_netflix[[#This Row],[duration (in min)]], LEN(table_netflix[[#This Row],[duration (in min)]])-4)),0)</f>
        <v>115</v>
      </c>
      <c r="L4013" t="s">
        <v>144</v>
      </c>
      <c r="M4013" t="s">
        <v>168</v>
      </c>
      <c r="N4013" t="s">
        <v>55</v>
      </c>
      <c r="O4013" t="str" cm="1">
        <f t="array" ref="O4013">_xlfn.IFS(table_netflix[[#This Row],[release_year]]&gt;=2018, "2018 &amp; after", TRUE, "Before 2018")</f>
        <v>Before 2018</v>
      </c>
      <c r="P4013" s="12">
        <f>DATE(table_netflix[[#This Row],[release_year]],1,1)</f>
        <v>42005</v>
      </c>
      <c r="Q4013" s="12">
        <f t="shared" si="62"/>
        <v>42724</v>
      </c>
      <c r="R4013" s="12" t="str">
        <f>TEXT(table_netflix[[#This Row],[date_added_todate]], "mmm")</f>
        <v>Dec</v>
      </c>
      <c r="S4013" t="s">
        <v>20420</v>
      </c>
    </row>
    <row r="4014" spans="1:19" x14ac:dyDescent="0.3">
      <c r="A4014" t="s">
        <v>20421</v>
      </c>
      <c r="B4014" t="s">
        <v>15</v>
      </c>
      <c r="C4014" t="s">
        <v>20422</v>
      </c>
      <c r="D4014" t="s">
        <v>20423</v>
      </c>
      <c r="E4014" t="s">
        <v>20424</v>
      </c>
      <c r="F4014" t="s">
        <v>39</v>
      </c>
      <c r="G4014" s="14" t="s">
        <v>14321</v>
      </c>
      <c r="H4014">
        <v>2017</v>
      </c>
      <c r="I4014" t="s">
        <v>62</v>
      </c>
      <c r="J4014" t="s">
        <v>3490</v>
      </c>
      <c r="K4014">
        <f>IFERROR(VALUE(LEFT(table_netflix[[#This Row],[duration (in min)]], LEN(table_netflix[[#This Row],[duration (in min)]])-4)),0)</f>
        <v>151</v>
      </c>
      <c r="L4014" t="s">
        <v>53</v>
      </c>
      <c r="M4014" t="s">
        <v>55</v>
      </c>
      <c r="O4014" t="str" cm="1">
        <f t="array" ref="O4014">_xlfn.IFS(table_netflix[[#This Row],[release_year]]&gt;=2018, "2018 &amp; after", TRUE, "Before 2018")</f>
        <v>Before 2018</v>
      </c>
      <c r="P4014" s="12">
        <f>DATE(table_netflix[[#This Row],[release_year]],1,1)</f>
        <v>42736</v>
      </c>
      <c r="Q4014" s="12">
        <f t="shared" si="62"/>
        <v>43282</v>
      </c>
      <c r="R4014" s="12" t="str">
        <f>TEXT(table_netflix[[#This Row],[date_added_todate]], "mmm")</f>
        <v>Jul</v>
      </c>
      <c r="S4014" t="s">
        <v>20425</v>
      </c>
    </row>
    <row r="4015" spans="1:19" x14ac:dyDescent="0.3">
      <c r="A4015" t="s">
        <v>20426</v>
      </c>
      <c r="B4015" t="s">
        <v>15</v>
      </c>
      <c r="C4015" t="s">
        <v>20427</v>
      </c>
      <c r="D4015" t="s">
        <v>20428</v>
      </c>
      <c r="E4015" t="s">
        <v>20429</v>
      </c>
      <c r="F4015" t="s">
        <v>18</v>
      </c>
      <c r="G4015" s="14" t="s">
        <v>14855</v>
      </c>
      <c r="H4015">
        <v>2015</v>
      </c>
      <c r="I4015" t="s">
        <v>27</v>
      </c>
      <c r="J4015" t="s">
        <v>118</v>
      </c>
      <c r="K4015">
        <f>IFERROR(VALUE(LEFT(table_netflix[[#This Row],[duration (in min)]], LEN(table_netflix[[#This Row],[duration (in min)]])-4)),0)</f>
        <v>103</v>
      </c>
      <c r="L4015" t="s">
        <v>53</v>
      </c>
      <c r="M4015" t="s">
        <v>54</v>
      </c>
      <c r="N4015" t="s">
        <v>55</v>
      </c>
      <c r="O4015" t="str" cm="1">
        <f t="array" ref="O4015">_xlfn.IFS(table_netflix[[#This Row],[release_year]]&gt;=2018, "2018 &amp; after", TRUE, "Before 2018")</f>
        <v>Before 2018</v>
      </c>
      <c r="P4015" s="12">
        <f>DATE(table_netflix[[#This Row],[release_year]],1,1)</f>
        <v>42005</v>
      </c>
      <c r="Q4015" s="12">
        <f t="shared" si="62"/>
        <v>43191</v>
      </c>
      <c r="R4015" s="12" t="str">
        <f>TEXT(table_netflix[[#This Row],[date_added_todate]], "mmm")</f>
        <v>Apr</v>
      </c>
      <c r="S4015" t="s">
        <v>20430</v>
      </c>
    </row>
    <row r="4016" spans="1:19" x14ac:dyDescent="0.3">
      <c r="A4016" t="s">
        <v>20431</v>
      </c>
      <c r="B4016" t="s">
        <v>15</v>
      </c>
      <c r="C4016" t="s">
        <v>20432</v>
      </c>
      <c r="D4016" t="s">
        <v>20433</v>
      </c>
      <c r="E4016" t="s">
        <v>20434</v>
      </c>
      <c r="F4016" t="s">
        <v>18</v>
      </c>
      <c r="G4016" s="14" t="s">
        <v>15292</v>
      </c>
      <c r="H4016">
        <v>2013</v>
      </c>
      <c r="I4016" t="s">
        <v>186</v>
      </c>
      <c r="J4016" t="s">
        <v>330</v>
      </c>
      <c r="K4016">
        <f>IFERROR(VALUE(LEFT(table_netflix[[#This Row],[duration (in min)]], LEN(table_netflix[[#This Row],[duration (in min)]])-4)),0)</f>
        <v>117</v>
      </c>
      <c r="L4016" t="s">
        <v>53</v>
      </c>
      <c r="M4016" t="s">
        <v>54</v>
      </c>
      <c r="N4016" t="s">
        <v>600</v>
      </c>
      <c r="O4016" t="str" cm="1">
        <f t="array" ref="O4016">_xlfn.IFS(table_netflix[[#This Row],[release_year]]&gt;=2018, "2018 &amp; after", TRUE, "Before 2018")</f>
        <v>Before 2018</v>
      </c>
      <c r="P4016" s="12">
        <f>DATE(table_netflix[[#This Row],[release_year]],1,1)</f>
        <v>41275</v>
      </c>
      <c r="Q4016" s="12">
        <f t="shared" si="62"/>
        <v>43116</v>
      </c>
      <c r="R4016" s="12" t="str">
        <f>TEXT(table_netflix[[#This Row],[date_added_todate]], "mmm")</f>
        <v>Jan</v>
      </c>
      <c r="S4016" t="s">
        <v>20435</v>
      </c>
    </row>
    <row r="4017" spans="1:19" x14ac:dyDescent="0.3">
      <c r="A4017" t="s">
        <v>20436</v>
      </c>
      <c r="B4017" t="s">
        <v>15</v>
      </c>
      <c r="C4017" t="s">
        <v>20437</v>
      </c>
      <c r="D4017" t="s">
        <v>14471</v>
      </c>
      <c r="E4017" t="s">
        <v>20438</v>
      </c>
      <c r="F4017" t="s">
        <v>80</v>
      </c>
      <c r="G4017" s="14" t="s">
        <v>14315</v>
      </c>
      <c r="H4017">
        <v>2017</v>
      </c>
      <c r="I4017" t="s">
        <v>84</v>
      </c>
      <c r="J4017" t="s">
        <v>218</v>
      </c>
      <c r="K4017">
        <f>IFERROR(VALUE(LEFT(table_netflix[[#This Row],[duration (in min)]], LEN(table_netflix[[#This Row],[duration (in min)]])-4)),0)</f>
        <v>100</v>
      </c>
      <c r="L4017" t="s">
        <v>53</v>
      </c>
      <c r="M4017" t="s">
        <v>55</v>
      </c>
      <c r="O4017" t="str" cm="1">
        <f t="array" ref="O4017">_xlfn.IFS(table_netflix[[#This Row],[release_year]]&gt;=2018, "2018 &amp; after", TRUE, "Before 2018")</f>
        <v>Before 2018</v>
      </c>
      <c r="P4017" s="12">
        <f>DATE(table_netflix[[#This Row],[release_year]],1,1)</f>
        <v>42736</v>
      </c>
      <c r="Q4017" s="12">
        <f t="shared" si="62"/>
        <v>43283</v>
      </c>
      <c r="R4017" s="12" t="str">
        <f>TEXT(table_netflix[[#This Row],[date_added_todate]], "mmm")</f>
        <v>Jul</v>
      </c>
      <c r="S4017" t="s">
        <v>20439</v>
      </c>
    </row>
    <row r="4018" spans="1:19" x14ac:dyDescent="0.3">
      <c r="A4018" t="s">
        <v>20440</v>
      </c>
      <c r="B4018" t="s">
        <v>15</v>
      </c>
      <c r="C4018" t="s">
        <v>20441</v>
      </c>
      <c r="D4018" t="s">
        <v>20442</v>
      </c>
      <c r="E4018" t="s">
        <v>20443</v>
      </c>
      <c r="F4018" t="s">
        <v>80</v>
      </c>
      <c r="G4018" s="14" t="s">
        <v>16752</v>
      </c>
      <c r="H4018">
        <v>2016</v>
      </c>
      <c r="I4018" t="s">
        <v>27</v>
      </c>
      <c r="J4018" t="s">
        <v>787</v>
      </c>
      <c r="K4018">
        <f>IFERROR(VALUE(LEFT(table_netflix[[#This Row],[duration (in min)]], LEN(table_netflix[[#This Row],[duration (in min)]])-4)),0)</f>
        <v>70</v>
      </c>
      <c r="L4018" t="s">
        <v>53</v>
      </c>
      <c r="M4018" t="s">
        <v>54</v>
      </c>
      <c r="N4018" t="s">
        <v>55</v>
      </c>
      <c r="O4018" t="str" cm="1">
        <f t="array" ref="O4018">_xlfn.IFS(table_netflix[[#This Row],[release_year]]&gt;=2018, "2018 &amp; after", TRUE, "Before 2018")</f>
        <v>Before 2018</v>
      </c>
      <c r="P4018" s="12">
        <f>DATE(table_netflix[[#This Row],[release_year]],1,1)</f>
        <v>42370</v>
      </c>
      <c r="Q4018" s="12">
        <f t="shared" si="62"/>
        <v>42826</v>
      </c>
      <c r="R4018" s="12" t="str">
        <f>TEXT(table_netflix[[#This Row],[date_added_todate]], "mmm")</f>
        <v>Apr</v>
      </c>
      <c r="S4018" t="s">
        <v>20444</v>
      </c>
    </row>
    <row r="4019" spans="1:19" x14ac:dyDescent="0.3">
      <c r="A4019" t="s">
        <v>20445</v>
      </c>
      <c r="B4019" t="s">
        <v>15</v>
      </c>
      <c r="C4019" t="s">
        <v>20446</v>
      </c>
      <c r="D4019" t="s">
        <v>20447</v>
      </c>
      <c r="E4019" t="s">
        <v>20448</v>
      </c>
      <c r="F4019" t="s">
        <v>18</v>
      </c>
      <c r="G4019" s="14" t="s">
        <v>20449</v>
      </c>
      <c r="H4019">
        <v>2015</v>
      </c>
      <c r="I4019" t="s">
        <v>27</v>
      </c>
      <c r="J4019" t="s">
        <v>118</v>
      </c>
      <c r="K4019">
        <f>IFERROR(VALUE(LEFT(table_netflix[[#This Row],[duration (in min)]], LEN(table_netflix[[#This Row],[duration (in min)]])-4)),0)</f>
        <v>103</v>
      </c>
      <c r="L4019" t="s">
        <v>22</v>
      </c>
      <c r="M4019" t="s">
        <v>112</v>
      </c>
      <c r="O4019" t="str" cm="1">
        <f t="array" ref="O4019">_xlfn.IFS(table_netflix[[#This Row],[release_year]]&gt;=2018, "2018 &amp; after", TRUE, "Before 2018")</f>
        <v>Before 2018</v>
      </c>
      <c r="P4019" s="12">
        <f>DATE(table_netflix[[#This Row],[release_year]],1,1)</f>
        <v>42005</v>
      </c>
      <c r="Q4019" s="12">
        <f t="shared" si="62"/>
        <v>42796</v>
      </c>
      <c r="R4019" s="12" t="str">
        <f>TEXT(table_netflix[[#This Row],[date_added_todate]], "mmm")</f>
        <v>Mar</v>
      </c>
      <c r="S4019" t="s">
        <v>20450</v>
      </c>
    </row>
    <row r="4020" spans="1:19" x14ac:dyDescent="0.3">
      <c r="A4020" t="s">
        <v>20451</v>
      </c>
      <c r="B4020" t="s">
        <v>15</v>
      </c>
      <c r="C4020" t="s">
        <v>20452</v>
      </c>
      <c r="D4020" t="s">
        <v>769</v>
      </c>
      <c r="E4020" t="s">
        <v>20453</v>
      </c>
      <c r="F4020" t="s">
        <v>18</v>
      </c>
      <c r="G4020" s="14" t="s">
        <v>10691</v>
      </c>
      <c r="H4020">
        <v>1997</v>
      </c>
      <c r="I4020" t="s">
        <v>20</v>
      </c>
      <c r="J4020" t="s">
        <v>399</v>
      </c>
      <c r="K4020">
        <f>IFERROR(VALUE(LEFT(table_netflix[[#This Row],[duration (in min)]], LEN(table_netflix[[#This Row],[duration (in min)]])-4)),0)</f>
        <v>108</v>
      </c>
      <c r="L4020" t="s">
        <v>144</v>
      </c>
      <c r="O4020" t="str" cm="1">
        <f t="array" ref="O4020">_xlfn.IFS(table_netflix[[#This Row],[release_year]]&gt;=2018, "2018 &amp; after", TRUE, "Before 2018")</f>
        <v>Before 2018</v>
      </c>
      <c r="P4020" s="12">
        <f>DATE(table_netflix[[#This Row],[release_year]],1,1)</f>
        <v>35431</v>
      </c>
      <c r="Q4020" s="12">
        <f t="shared" si="62"/>
        <v>43709</v>
      </c>
      <c r="R4020" s="12" t="str">
        <f>TEXT(table_netflix[[#This Row],[date_added_todate]], "mmm")</f>
        <v>Sep</v>
      </c>
      <c r="S4020" t="s">
        <v>20454</v>
      </c>
    </row>
    <row r="4021" spans="1:19" x14ac:dyDescent="0.3">
      <c r="A4021" t="s">
        <v>20455</v>
      </c>
      <c r="B4021" t="s">
        <v>15</v>
      </c>
      <c r="C4021" t="s">
        <v>20456</v>
      </c>
      <c r="D4021" t="s">
        <v>20457</v>
      </c>
      <c r="E4021" t="s">
        <v>20458</v>
      </c>
      <c r="F4021" t="s">
        <v>39</v>
      </c>
      <c r="G4021" s="14" t="s">
        <v>15436</v>
      </c>
      <c r="H4021">
        <v>2016</v>
      </c>
      <c r="I4021" t="s">
        <v>27</v>
      </c>
      <c r="J4021" t="s">
        <v>46</v>
      </c>
      <c r="K4021">
        <f>IFERROR(VALUE(LEFT(table_netflix[[#This Row],[duration (in min)]], LEN(table_netflix[[#This Row],[duration (in min)]])-4)),0)</f>
        <v>91</v>
      </c>
      <c r="L4021" t="s">
        <v>53</v>
      </c>
      <c r="M4021" t="s">
        <v>55</v>
      </c>
      <c r="N4021" t="s">
        <v>142</v>
      </c>
      <c r="O4021" t="str" cm="1">
        <f t="array" ref="O4021">_xlfn.IFS(table_netflix[[#This Row],[release_year]]&gt;=2018, "2018 &amp; after", TRUE, "Before 2018")</f>
        <v>Before 2018</v>
      </c>
      <c r="P4021" s="12">
        <f>DATE(table_netflix[[#This Row],[release_year]],1,1)</f>
        <v>42370</v>
      </c>
      <c r="Q4021" s="12">
        <f t="shared" si="62"/>
        <v>43084</v>
      </c>
      <c r="R4021" s="12" t="str">
        <f>TEXT(table_netflix[[#This Row],[date_added_todate]], "mmm")</f>
        <v>Dec</v>
      </c>
      <c r="S4021" t="s">
        <v>20459</v>
      </c>
    </row>
    <row r="4022" spans="1:19" x14ac:dyDescent="0.3">
      <c r="A4022" t="s">
        <v>20460</v>
      </c>
      <c r="B4022" t="s">
        <v>15</v>
      </c>
      <c r="C4022" t="s">
        <v>20461</v>
      </c>
      <c r="D4022" t="s">
        <v>20462</v>
      </c>
      <c r="E4022" t="s">
        <v>20463</v>
      </c>
      <c r="F4022" t="s">
        <v>61</v>
      </c>
      <c r="G4022" s="14" t="s">
        <v>10363</v>
      </c>
      <c r="H4022">
        <v>2016</v>
      </c>
      <c r="I4022" t="s">
        <v>186</v>
      </c>
      <c r="J4022" t="s">
        <v>232</v>
      </c>
      <c r="K4022">
        <f>IFERROR(VALUE(LEFT(table_netflix[[#This Row],[duration (in min)]], LEN(table_netflix[[#This Row],[duration (in min)]])-4)),0)</f>
        <v>93</v>
      </c>
      <c r="L4022" t="s">
        <v>53</v>
      </c>
      <c r="M4022" t="s">
        <v>142</v>
      </c>
      <c r="O4022" t="str" cm="1">
        <f t="array" ref="O4022">_xlfn.IFS(table_netflix[[#This Row],[release_year]]&gt;=2018, "2018 &amp; after", TRUE, "Before 2018")</f>
        <v>Before 2018</v>
      </c>
      <c r="P4022" s="12">
        <f>DATE(table_netflix[[#This Row],[release_year]],1,1)</f>
        <v>42370</v>
      </c>
      <c r="Q4022" s="12">
        <f t="shared" si="62"/>
        <v>43753</v>
      </c>
      <c r="R4022" s="12" t="str">
        <f>TEXT(table_netflix[[#This Row],[date_added_todate]], "mmm")</f>
        <v>Oct</v>
      </c>
      <c r="S4022" t="s">
        <v>20464</v>
      </c>
    </row>
    <row r="4023" spans="1:19" x14ac:dyDescent="0.3">
      <c r="A4023" t="s">
        <v>20465</v>
      </c>
      <c r="B4023" t="s">
        <v>15</v>
      </c>
      <c r="C4023" t="s">
        <v>20466</v>
      </c>
      <c r="D4023" t="s">
        <v>394</v>
      </c>
      <c r="E4023" t="s">
        <v>20467</v>
      </c>
      <c r="F4023" t="s">
        <v>18</v>
      </c>
      <c r="G4023" s="14" t="s">
        <v>18939</v>
      </c>
      <c r="H4023">
        <v>2015</v>
      </c>
      <c r="I4023" t="s">
        <v>186</v>
      </c>
      <c r="J4023" t="s">
        <v>265</v>
      </c>
      <c r="K4023">
        <f>IFERROR(VALUE(LEFT(table_netflix[[#This Row],[duration (in min)]], LEN(table_netflix[[#This Row],[duration (in min)]])-4)),0)</f>
        <v>113</v>
      </c>
      <c r="L4023" t="s">
        <v>53</v>
      </c>
      <c r="M4023" t="s">
        <v>55</v>
      </c>
      <c r="N4023" t="s">
        <v>142</v>
      </c>
      <c r="O4023" t="str" cm="1">
        <f t="array" ref="O4023">_xlfn.IFS(table_netflix[[#This Row],[release_year]]&gt;=2018, "2018 &amp; after", TRUE, "Before 2018")</f>
        <v>Before 2018</v>
      </c>
      <c r="P4023" s="12">
        <f>DATE(table_netflix[[#This Row],[release_year]],1,1)</f>
        <v>42005</v>
      </c>
      <c r="Q4023" s="12">
        <f t="shared" si="62"/>
        <v>43307</v>
      </c>
      <c r="R4023" s="12" t="str">
        <f>TEXT(table_netflix[[#This Row],[date_added_todate]], "mmm")</f>
        <v>Jul</v>
      </c>
      <c r="S4023" t="s">
        <v>20468</v>
      </c>
    </row>
    <row r="4024" spans="1:19" x14ac:dyDescent="0.3">
      <c r="A4024" t="s">
        <v>20469</v>
      </c>
      <c r="B4024" t="s">
        <v>15</v>
      </c>
      <c r="C4024" t="s">
        <v>20470</v>
      </c>
      <c r="D4024" t="s">
        <v>20471</v>
      </c>
      <c r="E4024" t="s">
        <v>20472</v>
      </c>
      <c r="F4024" t="s">
        <v>39</v>
      </c>
      <c r="G4024" s="14" t="s">
        <v>10924</v>
      </c>
      <c r="H4024">
        <v>2003</v>
      </c>
      <c r="I4024" t="s">
        <v>27</v>
      </c>
      <c r="J4024" t="s">
        <v>167</v>
      </c>
      <c r="K4024">
        <f>IFERROR(VALUE(LEFT(table_netflix[[#This Row],[duration (in min)]], LEN(table_netflix[[#This Row],[duration (in min)]])-4)),0)</f>
        <v>116</v>
      </c>
      <c r="L4024" t="s">
        <v>126</v>
      </c>
      <c r="M4024" t="s">
        <v>55</v>
      </c>
      <c r="N4024" t="s">
        <v>142</v>
      </c>
      <c r="O4024" t="str" cm="1">
        <f t="array" ref="O4024">_xlfn.IFS(table_netflix[[#This Row],[release_year]]&gt;=2018, "2018 &amp; after", TRUE, "Before 2018")</f>
        <v>Before 2018</v>
      </c>
      <c r="P4024" s="12">
        <f>DATE(table_netflix[[#This Row],[release_year]],1,1)</f>
        <v>37622</v>
      </c>
      <c r="Q4024" s="12">
        <f t="shared" si="62"/>
        <v>43678</v>
      </c>
      <c r="R4024" s="12" t="str">
        <f>TEXT(table_netflix[[#This Row],[date_added_todate]], "mmm")</f>
        <v>Aug</v>
      </c>
      <c r="S4024" t="s">
        <v>20473</v>
      </c>
    </row>
    <row r="4025" spans="1:19" x14ac:dyDescent="0.3">
      <c r="A4025" t="s">
        <v>20474</v>
      </c>
      <c r="B4025" t="s">
        <v>15</v>
      </c>
      <c r="C4025" t="s">
        <v>20475</v>
      </c>
      <c r="D4025" t="s">
        <v>20476</v>
      </c>
      <c r="E4025" t="s">
        <v>20477</v>
      </c>
      <c r="F4025" t="s">
        <v>39</v>
      </c>
      <c r="G4025" s="14" t="s">
        <v>15731</v>
      </c>
      <c r="H4025">
        <v>2016</v>
      </c>
      <c r="I4025" t="s">
        <v>62</v>
      </c>
      <c r="J4025" t="s">
        <v>412</v>
      </c>
      <c r="K4025">
        <f>IFERROR(VALUE(LEFT(table_netflix[[#This Row],[duration (in min)]], LEN(table_netflix[[#This Row],[duration (in min)]])-4)),0)</f>
        <v>121</v>
      </c>
      <c r="L4025" t="s">
        <v>53</v>
      </c>
      <c r="M4025" t="s">
        <v>55</v>
      </c>
      <c r="O4025" t="str" cm="1">
        <f t="array" ref="O4025">_xlfn.IFS(table_netflix[[#This Row],[release_year]]&gt;=2018, "2018 &amp; after", TRUE, "Before 2018")</f>
        <v>Before 2018</v>
      </c>
      <c r="P4025" s="12">
        <f>DATE(table_netflix[[#This Row],[release_year]],1,1)</f>
        <v>42370</v>
      </c>
      <c r="Q4025" s="12">
        <f t="shared" si="62"/>
        <v>43023</v>
      </c>
      <c r="R4025" s="12" t="str">
        <f>TEXT(table_netflix[[#This Row],[date_added_todate]], "mmm")</f>
        <v>Oct</v>
      </c>
      <c r="S4025" t="s">
        <v>20478</v>
      </c>
    </row>
    <row r="4026" spans="1:19" x14ac:dyDescent="0.3">
      <c r="A4026" t="s">
        <v>20479</v>
      </c>
      <c r="B4026" t="s">
        <v>15</v>
      </c>
      <c r="C4026" t="s">
        <v>20480</v>
      </c>
      <c r="D4026" t="s">
        <v>20481</v>
      </c>
      <c r="E4026" t="s">
        <v>20482</v>
      </c>
      <c r="F4026" t="s">
        <v>61</v>
      </c>
      <c r="G4026" s="14" t="s">
        <v>16358</v>
      </c>
      <c r="H4026">
        <v>1991</v>
      </c>
      <c r="I4026" t="s">
        <v>18220</v>
      </c>
      <c r="J4026" t="s">
        <v>626</v>
      </c>
      <c r="K4026">
        <f>IFERROR(VALUE(LEFT(table_netflix[[#This Row],[duration (in min)]], LEN(table_netflix[[#This Row],[duration (in min)]])-4)),0)</f>
        <v>112</v>
      </c>
      <c r="L4026" t="s">
        <v>445</v>
      </c>
      <c r="M4026" t="s">
        <v>72</v>
      </c>
      <c r="N4026" t="s">
        <v>54</v>
      </c>
      <c r="O4026" t="str" cm="1">
        <f t="array" ref="O4026">_xlfn.IFS(table_netflix[[#This Row],[release_year]]&gt;=2018, "2018 &amp; after", TRUE, "Before 2018")</f>
        <v>Before 2018</v>
      </c>
      <c r="P4026" s="12">
        <f>DATE(table_netflix[[#This Row],[release_year]],1,1)</f>
        <v>33239</v>
      </c>
      <c r="Q4026" s="12">
        <f t="shared" si="62"/>
        <v>42896</v>
      </c>
      <c r="R4026" s="12" t="str">
        <f>TEXT(table_netflix[[#This Row],[date_added_todate]], "mmm")</f>
        <v>Jun</v>
      </c>
      <c r="S4026" t="s">
        <v>20483</v>
      </c>
    </row>
    <row r="4027" spans="1:19" x14ac:dyDescent="0.3">
      <c r="A4027" t="s">
        <v>20484</v>
      </c>
      <c r="B4027" t="s">
        <v>15</v>
      </c>
      <c r="C4027" t="s">
        <v>20485</v>
      </c>
      <c r="D4027" t="s">
        <v>20486</v>
      </c>
      <c r="E4027" t="s">
        <v>20487</v>
      </c>
      <c r="F4027" t="s">
        <v>18</v>
      </c>
      <c r="G4027" s="14" t="s">
        <v>20488</v>
      </c>
      <c r="H4027">
        <v>2017</v>
      </c>
      <c r="I4027" t="s">
        <v>27</v>
      </c>
      <c r="J4027" t="s">
        <v>567</v>
      </c>
      <c r="K4027">
        <f>IFERROR(VALUE(LEFT(table_netflix[[#This Row],[duration (in min)]], LEN(table_netflix[[#This Row],[duration (in min)]])-4)),0)</f>
        <v>76</v>
      </c>
      <c r="L4027" t="s">
        <v>53</v>
      </c>
      <c r="M4027" t="s">
        <v>54</v>
      </c>
      <c r="O4027" t="str" cm="1">
        <f t="array" ref="O4027">_xlfn.IFS(table_netflix[[#This Row],[release_year]]&gt;=2018, "2018 &amp; after", TRUE, "Before 2018")</f>
        <v>Before 2018</v>
      </c>
      <c r="P4027" s="12">
        <f>DATE(table_netflix[[#This Row],[release_year]],1,1)</f>
        <v>42736</v>
      </c>
      <c r="Q4027" s="12">
        <f t="shared" si="62"/>
        <v>43111</v>
      </c>
      <c r="R4027" s="12" t="str">
        <f>TEXT(table_netflix[[#This Row],[date_added_todate]], "mmm")</f>
        <v>Jan</v>
      </c>
      <c r="S4027" t="s">
        <v>20489</v>
      </c>
    </row>
    <row r="4028" spans="1:19" x14ac:dyDescent="0.3">
      <c r="A4028" t="s">
        <v>20490</v>
      </c>
      <c r="B4028" t="s">
        <v>15</v>
      </c>
      <c r="C4028" t="s">
        <v>20491</v>
      </c>
      <c r="D4028" t="s">
        <v>20492</v>
      </c>
      <c r="E4028" t="s">
        <v>20493</v>
      </c>
      <c r="F4028" t="s">
        <v>1982</v>
      </c>
      <c r="G4028" s="14" t="s">
        <v>11614</v>
      </c>
      <c r="H4028">
        <v>2018</v>
      </c>
      <c r="I4028" t="s">
        <v>84</v>
      </c>
      <c r="J4028" t="s">
        <v>1186</v>
      </c>
      <c r="K4028">
        <f>IFERROR(VALUE(LEFT(table_netflix[[#This Row],[duration (in min)]], LEN(table_netflix[[#This Row],[duration (in min)]])-4)),0)</f>
        <v>81</v>
      </c>
      <c r="L4028" t="s">
        <v>71</v>
      </c>
      <c r="M4028" t="s">
        <v>55</v>
      </c>
      <c r="O4028" t="str" cm="1">
        <f t="array" ref="O4028">_xlfn.IFS(table_netflix[[#This Row],[release_year]]&gt;=2018, "2018 &amp; after", TRUE, "Before 2018")</f>
        <v>2018 &amp; after</v>
      </c>
      <c r="P4028" s="12">
        <f>DATE(table_netflix[[#This Row],[release_year]],1,1)</f>
        <v>43101</v>
      </c>
      <c r="Q4028" s="12">
        <f t="shared" si="62"/>
        <v>43572</v>
      </c>
      <c r="R4028" s="12" t="str">
        <f>TEXT(table_netflix[[#This Row],[date_added_todate]], "mmm")</f>
        <v>Apr</v>
      </c>
      <c r="S4028" t="s">
        <v>20494</v>
      </c>
    </row>
    <row r="4029" spans="1:19" x14ac:dyDescent="0.3">
      <c r="A4029" t="s">
        <v>20495</v>
      </c>
      <c r="B4029" t="s">
        <v>15</v>
      </c>
      <c r="C4029" t="s">
        <v>20496</v>
      </c>
      <c r="D4029" t="s">
        <v>9691</v>
      </c>
      <c r="E4029" t="s">
        <v>19978</v>
      </c>
      <c r="F4029" t="s">
        <v>18</v>
      </c>
      <c r="G4029" s="14" t="s">
        <v>12983</v>
      </c>
      <c r="H4029">
        <v>2015</v>
      </c>
      <c r="I4029" t="s">
        <v>186</v>
      </c>
      <c r="J4029" t="s">
        <v>141</v>
      </c>
      <c r="K4029">
        <f>IFERROR(VALUE(LEFT(table_netflix[[#This Row],[duration (in min)]], LEN(table_netflix[[#This Row],[duration (in min)]])-4)),0)</f>
        <v>110</v>
      </c>
      <c r="L4029" t="s">
        <v>22</v>
      </c>
      <c r="O4029" t="str" cm="1">
        <f t="array" ref="O4029">_xlfn.IFS(table_netflix[[#This Row],[release_year]]&gt;=2018, "2018 &amp; after", TRUE, "Before 2018")</f>
        <v>Before 2018</v>
      </c>
      <c r="P4029" s="12">
        <f>DATE(table_netflix[[#This Row],[release_year]],1,1)</f>
        <v>42005</v>
      </c>
      <c r="Q4029" s="12">
        <f t="shared" si="62"/>
        <v>43425</v>
      </c>
      <c r="R4029" s="12" t="str">
        <f>TEXT(table_netflix[[#This Row],[date_added_todate]], "mmm")</f>
        <v>Nov</v>
      </c>
      <c r="S4029" t="s">
        <v>20497</v>
      </c>
    </row>
    <row r="4030" spans="1:19" x14ac:dyDescent="0.3">
      <c r="A4030" t="s">
        <v>20498</v>
      </c>
      <c r="B4030" t="s">
        <v>15</v>
      </c>
      <c r="C4030" t="s">
        <v>20499</v>
      </c>
      <c r="D4030" t="s">
        <v>20500</v>
      </c>
      <c r="E4030" t="s">
        <v>20501</v>
      </c>
      <c r="F4030" t="s">
        <v>61</v>
      </c>
      <c r="G4030" s="14" t="s">
        <v>12029</v>
      </c>
      <c r="H4030">
        <v>2018</v>
      </c>
      <c r="I4030" t="s">
        <v>27</v>
      </c>
      <c r="J4030" t="s">
        <v>21</v>
      </c>
      <c r="K4030">
        <f>IFERROR(VALUE(LEFT(table_netflix[[#This Row],[duration (in min)]], LEN(table_netflix[[#This Row],[duration (in min)]])-4)),0)</f>
        <v>90</v>
      </c>
      <c r="L4030" t="s">
        <v>71</v>
      </c>
      <c r="O4030" t="str" cm="1">
        <f t="array" ref="O4030">_xlfn.IFS(table_netflix[[#This Row],[release_year]]&gt;=2018, "2018 &amp; after", TRUE, "Before 2018")</f>
        <v>2018 &amp; after</v>
      </c>
      <c r="P4030" s="12">
        <f>DATE(table_netflix[[#This Row],[release_year]],1,1)</f>
        <v>43101</v>
      </c>
      <c r="Q4030" s="12">
        <f t="shared" si="62"/>
        <v>43525</v>
      </c>
      <c r="R4030" s="12" t="str">
        <f>TEXT(table_netflix[[#This Row],[date_added_todate]], "mmm")</f>
        <v>Mar</v>
      </c>
      <c r="S4030" t="s">
        <v>20502</v>
      </c>
    </row>
    <row r="4031" spans="1:19" x14ac:dyDescent="0.3">
      <c r="A4031" t="s">
        <v>20503</v>
      </c>
      <c r="B4031" t="s">
        <v>15</v>
      </c>
      <c r="C4031" t="s">
        <v>20504</v>
      </c>
      <c r="D4031" t="s">
        <v>20505</v>
      </c>
      <c r="E4031" t="s">
        <v>20506</v>
      </c>
      <c r="F4031" t="s">
        <v>39</v>
      </c>
      <c r="G4031" s="14" t="s">
        <v>9392</v>
      </c>
      <c r="H4031">
        <v>2006</v>
      </c>
      <c r="I4031" t="s">
        <v>62</v>
      </c>
      <c r="J4031" t="s">
        <v>125</v>
      </c>
      <c r="K4031">
        <f>IFERROR(VALUE(LEFT(table_netflix[[#This Row],[duration (in min)]], LEN(table_netflix[[#This Row],[duration (in min)]])-4)),0)</f>
        <v>97</v>
      </c>
      <c r="L4031" t="s">
        <v>2398</v>
      </c>
      <c r="M4031" t="s">
        <v>55</v>
      </c>
      <c r="N4031" t="s">
        <v>142</v>
      </c>
      <c r="O4031" t="str" cm="1">
        <f t="array" ref="O4031">_xlfn.IFS(table_netflix[[#This Row],[release_year]]&gt;=2018, "2018 &amp; after", TRUE, "Before 2018")</f>
        <v>Before 2018</v>
      </c>
      <c r="P4031" s="12">
        <f>DATE(table_netflix[[#This Row],[release_year]],1,1)</f>
        <v>38718</v>
      </c>
      <c r="Q4031" s="12">
        <f t="shared" si="62"/>
        <v>43830</v>
      </c>
      <c r="R4031" s="12" t="str">
        <f>TEXT(table_netflix[[#This Row],[date_added_todate]], "mmm")</f>
        <v>Dec</v>
      </c>
      <c r="S4031" t="s">
        <v>20507</v>
      </c>
    </row>
    <row r="4032" spans="1:19" x14ac:dyDescent="0.3">
      <c r="A4032" t="s">
        <v>20508</v>
      </c>
      <c r="B4032" t="s">
        <v>15</v>
      </c>
      <c r="C4032" t="s">
        <v>20509</v>
      </c>
      <c r="D4032" t="s">
        <v>20510</v>
      </c>
      <c r="E4032" t="s">
        <v>20511</v>
      </c>
      <c r="F4032" t="s">
        <v>18</v>
      </c>
      <c r="G4032" s="14" t="s">
        <v>12205</v>
      </c>
      <c r="H4032">
        <v>2018</v>
      </c>
      <c r="I4032" t="s">
        <v>62</v>
      </c>
      <c r="J4032" t="s">
        <v>549</v>
      </c>
      <c r="K4032">
        <f>IFERROR(VALUE(LEFT(table_netflix[[#This Row],[duration (in min)]], LEN(table_netflix[[#This Row],[duration (in min)]])-4)),0)</f>
        <v>86</v>
      </c>
      <c r="L4032" t="s">
        <v>53</v>
      </c>
      <c r="M4032" t="s">
        <v>142</v>
      </c>
      <c r="O4032" t="str" cm="1">
        <f t="array" ref="O4032">_xlfn.IFS(table_netflix[[#This Row],[release_year]]&gt;=2018, "2018 &amp; after", TRUE, "Before 2018")</f>
        <v>2018 &amp; after</v>
      </c>
      <c r="P4032" s="12">
        <f>DATE(table_netflix[[#This Row],[release_year]],1,1)</f>
        <v>43101</v>
      </c>
      <c r="Q4032" s="12">
        <f t="shared" si="62"/>
        <v>43511</v>
      </c>
      <c r="R4032" s="12" t="str">
        <f>TEXT(table_netflix[[#This Row],[date_added_todate]], "mmm")</f>
        <v>Feb</v>
      </c>
      <c r="S4032" t="s">
        <v>20512</v>
      </c>
    </row>
    <row r="4033" spans="1:19" x14ac:dyDescent="0.3">
      <c r="A4033" t="s">
        <v>20513</v>
      </c>
      <c r="B4033" t="s">
        <v>15</v>
      </c>
      <c r="C4033" t="s">
        <v>20514</v>
      </c>
      <c r="D4033" t="s">
        <v>10968</v>
      </c>
      <c r="E4033" t="s">
        <v>20515</v>
      </c>
      <c r="F4033" t="s">
        <v>18</v>
      </c>
      <c r="G4033" s="14" t="s">
        <v>8581</v>
      </c>
      <c r="H4033">
        <v>2016</v>
      </c>
      <c r="I4033" t="s">
        <v>20</v>
      </c>
      <c r="J4033" t="s">
        <v>92</v>
      </c>
      <c r="K4033">
        <f>IFERROR(VALUE(LEFT(table_netflix[[#This Row],[duration (in min)]], LEN(table_netflix[[#This Row],[duration (in min)]])-4)),0)</f>
        <v>94</v>
      </c>
      <c r="L4033" t="s">
        <v>71</v>
      </c>
      <c r="M4033" t="s">
        <v>72</v>
      </c>
      <c r="N4033" t="s">
        <v>54</v>
      </c>
      <c r="O4033" t="str" cm="1">
        <f t="array" ref="O4033">_xlfn.IFS(table_netflix[[#This Row],[release_year]]&gt;=2018, "2018 &amp; after", TRUE, "Before 2018")</f>
        <v>Before 2018</v>
      </c>
      <c r="P4033" s="12">
        <f>DATE(table_netflix[[#This Row],[release_year]],1,1)</f>
        <v>42370</v>
      </c>
      <c r="Q4033" s="12">
        <f t="shared" si="62"/>
        <v>43905</v>
      </c>
      <c r="R4033" s="12" t="str">
        <f>TEXT(table_netflix[[#This Row],[date_added_todate]], "mmm")</f>
        <v>Mar</v>
      </c>
      <c r="S4033" t="s">
        <v>20516</v>
      </c>
    </row>
    <row r="4034" spans="1:19" x14ac:dyDescent="0.3">
      <c r="A4034" t="s">
        <v>20517</v>
      </c>
      <c r="B4034" t="s">
        <v>15</v>
      </c>
      <c r="C4034" t="s">
        <v>20518</v>
      </c>
      <c r="D4034" t="s">
        <v>20519</v>
      </c>
      <c r="E4034" t="s">
        <v>20520</v>
      </c>
      <c r="F4034" t="s">
        <v>39</v>
      </c>
      <c r="G4034" s="14" t="s">
        <v>12019</v>
      </c>
      <c r="H4034">
        <v>2016</v>
      </c>
      <c r="I4034" t="s">
        <v>62</v>
      </c>
      <c r="J4034" t="s">
        <v>262</v>
      </c>
      <c r="K4034">
        <f>IFERROR(VALUE(LEFT(table_netflix[[#This Row],[duration (in min)]], LEN(table_netflix[[#This Row],[duration (in min)]])-4)),0)</f>
        <v>83</v>
      </c>
      <c r="L4034" t="s">
        <v>71</v>
      </c>
      <c r="M4034" t="s">
        <v>72</v>
      </c>
      <c r="N4034" t="s">
        <v>54</v>
      </c>
      <c r="O4034" t="str" cm="1">
        <f t="array" ref="O4034">_xlfn.IFS(table_netflix[[#This Row],[release_year]]&gt;=2018, "2018 &amp; after", TRUE, "Before 2018")</f>
        <v>Before 2018</v>
      </c>
      <c r="P4034" s="12">
        <f>DATE(table_netflix[[#This Row],[release_year]],1,1)</f>
        <v>42370</v>
      </c>
      <c r="Q4034" s="12">
        <f t="shared" ref="Q4034:Q4097" si="63">IF(G4034&lt;&gt;"", DATE(RIGHT(G4034,4), MONTH(1 &amp; LEFT(G4034,FIND(" ",G4034)-1)), MID(G4034, FIND(" ", G4034)+1, FIND(",", G4034)-FIND(" ", G4034)-1)), "")</f>
        <v>43526</v>
      </c>
      <c r="R4034" s="12" t="str">
        <f>TEXT(table_netflix[[#This Row],[date_added_todate]], "mmm")</f>
        <v>Mar</v>
      </c>
      <c r="S4034" t="s">
        <v>20521</v>
      </c>
    </row>
    <row r="4035" spans="1:19" x14ac:dyDescent="0.3">
      <c r="A4035" t="s">
        <v>20522</v>
      </c>
      <c r="B4035" t="s">
        <v>15</v>
      </c>
      <c r="C4035" t="s">
        <v>20523</v>
      </c>
      <c r="D4035" t="s">
        <v>18660</v>
      </c>
      <c r="E4035" t="s">
        <v>20524</v>
      </c>
      <c r="F4035" t="s">
        <v>18</v>
      </c>
      <c r="G4035" s="14" t="s">
        <v>18662</v>
      </c>
      <c r="H4035">
        <v>2012</v>
      </c>
      <c r="I4035" t="s">
        <v>20525</v>
      </c>
      <c r="J4035" t="s">
        <v>20526</v>
      </c>
      <c r="K4035">
        <f>IFERROR(VALUE(LEFT(table_netflix[[#This Row],[duration (in min)]], LEN(table_netflix[[#This Row],[duration (in min)]])-4)),0)</f>
        <v>43</v>
      </c>
      <c r="L4035" t="s">
        <v>47</v>
      </c>
      <c r="M4035" t="s">
        <v>85</v>
      </c>
      <c r="O4035" t="str" cm="1">
        <f t="array" ref="O4035">_xlfn.IFS(table_netflix[[#This Row],[release_year]]&gt;=2018, "2018 &amp; after", TRUE, "Before 2018")</f>
        <v>Before 2018</v>
      </c>
      <c r="P4035" s="12">
        <f>DATE(table_netflix[[#This Row],[release_year]],1,1)</f>
        <v>40909</v>
      </c>
      <c r="Q4035" s="12">
        <f t="shared" si="63"/>
        <v>42418</v>
      </c>
      <c r="R4035" s="12" t="str">
        <f>TEXT(table_netflix[[#This Row],[date_added_todate]], "mmm")</f>
        <v>Feb</v>
      </c>
      <c r="S4035" t="s">
        <v>20527</v>
      </c>
    </row>
    <row r="4036" spans="1:19" x14ac:dyDescent="0.3">
      <c r="A4036" t="s">
        <v>20528</v>
      </c>
      <c r="B4036" t="s">
        <v>15</v>
      </c>
      <c r="C4036" t="s">
        <v>20529</v>
      </c>
      <c r="D4036" t="s">
        <v>20530</v>
      </c>
      <c r="E4036" t="s">
        <v>20531</v>
      </c>
      <c r="F4036" t="s">
        <v>523</v>
      </c>
      <c r="G4036" s="14" t="s">
        <v>10074</v>
      </c>
      <c r="H4036">
        <v>2011</v>
      </c>
      <c r="I4036" t="s">
        <v>84</v>
      </c>
      <c r="J4036" t="s">
        <v>308</v>
      </c>
      <c r="K4036">
        <f>IFERROR(VALUE(LEFT(table_netflix[[#This Row],[duration (in min)]], LEN(table_netflix[[#This Row],[duration (in min)]])-4)),0)</f>
        <v>92</v>
      </c>
      <c r="L4036" t="s">
        <v>71</v>
      </c>
      <c r="M4036" t="s">
        <v>107</v>
      </c>
      <c r="O4036" t="str" cm="1">
        <f t="array" ref="O4036">_xlfn.IFS(table_netflix[[#This Row],[release_year]]&gt;=2018, "2018 &amp; after", TRUE, "Before 2018")</f>
        <v>Before 2018</v>
      </c>
      <c r="P4036" s="12">
        <f>DATE(table_netflix[[#This Row],[release_year]],1,1)</f>
        <v>40544</v>
      </c>
      <c r="Q4036" s="12">
        <f t="shared" si="63"/>
        <v>43773</v>
      </c>
      <c r="R4036" s="12" t="str">
        <f>TEXT(table_netflix[[#This Row],[date_added_todate]], "mmm")</f>
        <v>Nov</v>
      </c>
      <c r="S4036" t="s">
        <v>20532</v>
      </c>
    </row>
    <row r="4037" spans="1:19" x14ac:dyDescent="0.3">
      <c r="A4037" t="s">
        <v>20533</v>
      </c>
      <c r="B4037" t="s">
        <v>15</v>
      </c>
      <c r="C4037" t="s">
        <v>20534</v>
      </c>
      <c r="D4037" t="s">
        <v>20535</v>
      </c>
      <c r="E4037" t="s">
        <v>20536</v>
      </c>
      <c r="F4037" t="s">
        <v>18</v>
      </c>
      <c r="G4037" s="14" t="s">
        <v>6455</v>
      </c>
      <c r="H4037">
        <v>2010</v>
      </c>
      <c r="I4037" t="s">
        <v>186</v>
      </c>
      <c r="J4037" t="s">
        <v>232</v>
      </c>
      <c r="K4037">
        <f>IFERROR(VALUE(LEFT(table_netflix[[#This Row],[duration (in min)]], LEN(table_netflix[[#This Row],[duration (in min)]])-4)),0)</f>
        <v>93</v>
      </c>
      <c r="L4037" t="s">
        <v>71</v>
      </c>
      <c r="O4037" t="str" cm="1">
        <f t="array" ref="O4037">_xlfn.IFS(table_netflix[[#This Row],[release_year]]&gt;=2018, "2018 &amp; after", TRUE, "Before 2018")</f>
        <v>Before 2018</v>
      </c>
      <c r="P4037" s="12">
        <f>DATE(table_netflix[[#This Row],[release_year]],1,1)</f>
        <v>40179</v>
      </c>
      <c r="Q4037" s="12">
        <f t="shared" si="63"/>
        <v>44044</v>
      </c>
      <c r="R4037" s="12" t="str">
        <f>TEXT(table_netflix[[#This Row],[date_added_todate]], "mmm")</f>
        <v>Aug</v>
      </c>
      <c r="S4037" t="s">
        <v>20537</v>
      </c>
    </row>
    <row r="4038" spans="1:19" x14ac:dyDescent="0.3">
      <c r="A4038" t="s">
        <v>20538</v>
      </c>
      <c r="B4038" t="s">
        <v>15</v>
      </c>
      <c r="C4038" t="s">
        <v>20539</v>
      </c>
      <c r="D4038" t="s">
        <v>20540</v>
      </c>
      <c r="E4038" t="s">
        <v>20541</v>
      </c>
      <c r="F4038" t="s">
        <v>18</v>
      </c>
      <c r="G4038" s="14" t="s">
        <v>20542</v>
      </c>
      <c r="H4038">
        <v>2017</v>
      </c>
      <c r="I4038" t="s">
        <v>186</v>
      </c>
      <c r="J4038" t="s">
        <v>213</v>
      </c>
      <c r="K4038">
        <f>IFERROR(VALUE(LEFT(table_netflix[[#This Row],[duration (in min)]], LEN(table_netflix[[#This Row],[duration (in min)]])-4)),0)</f>
        <v>88</v>
      </c>
      <c r="L4038" t="s">
        <v>126</v>
      </c>
      <c r="O4038" t="str" cm="1">
        <f t="array" ref="O4038">_xlfn.IFS(table_netflix[[#This Row],[release_year]]&gt;=2018, "2018 &amp; after", TRUE, "Before 2018")</f>
        <v>Before 2018</v>
      </c>
      <c r="P4038" s="12">
        <f>DATE(table_netflix[[#This Row],[release_year]],1,1)</f>
        <v>42736</v>
      </c>
      <c r="Q4038" s="12">
        <f t="shared" si="63"/>
        <v>43590</v>
      </c>
      <c r="R4038" s="12" t="str">
        <f>TEXT(table_netflix[[#This Row],[date_added_todate]], "mmm")</f>
        <v>May</v>
      </c>
      <c r="S4038" t="s">
        <v>20543</v>
      </c>
    </row>
    <row r="4039" spans="1:19" x14ac:dyDescent="0.3">
      <c r="A4039" t="s">
        <v>20544</v>
      </c>
      <c r="B4039" t="s">
        <v>15</v>
      </c>
      <c r="C4039" t="s">
        <v>20545</v>
      </c>
      <c r="D4039" t="s">
        <v>20546</v>
      </c>
      <c r="E4039" t="s">
        <v>20547</v>
      </c>
      <c r="F4039" t="s">
        <v>61</v>
      </c>
      <c r="G4039" s="14" t="s">
        <v>15042</v>
      </c>
      <c r="H4039">
        <v>2017</v>
      </c>
      <c r="I4039" t="s">
        <v>27</v>
      </c>
      <c r="J4039" t="s">
        <v>4242</v>
      </c>
      <c r="K4039">
        <f>IFERROR(VALUE(LEFT(table_netflix[[#This Row],[duration (in min)]], LEN(table_netflix[[#This Row],[duration (in min)]])-4)),0)</f>
        <v>53</v>
      </c>
      <c r="L4039" t="s">
        <v>294</v>
      </c>
      <c r="M4039" t="s">
        <v>266</v>
      </c>
      <c r="O4039" t="str" cm="1">
        <f t="array" ref="O4039">_xlfn.IFS(table_netflix[[#This Row],[release_year]]&gt;=2018, "2018 &amp; after", TRUE, "Before 2018")</f>
        <v>Before 2018</v>
      </c>
      <c r="P4039" s="12">
        <f>DATE(table_netflix[[#This Row],[release_year]],1,1)</f>
        <v>42736</v>
      </c>
      <c r="Q4039" s="12">
        <f t="shared" si="63"/>
        <v>43160</v>
      </c>
      <c r="R4039" s="12" t="str">
        <f>TEXT(table_netflix[[#This Row],[date_added_todate]], "mmm")</f>
        <v>Mar</v>
      </c>
      <c r="S4039" t="s">
        <v>20548</v>
      </c>
    </row>
    <row r="4040" spans="1:19" x14ac:dyDescent="0.3">
      <c r="A4040" t="s">
        <v>20549</v>
      </c>
      <c r="B4040" t="s">
        <v>15</v>
      </c>
      <c r="C4040" t="s">
        <v>20550</v>
      </c>
      <c r="D4040" t="s">
        <v>5786</v>
      </c>
      <c r="E4040" t="s">
        <v>20551</v>
      </c>
      <c r="F4040" t="s">
        <v>39</v>
      </c>
      <c r="G4040" s="14" t="s">
        <v>9322</v>
      </c>
      <c r="H4040">
        <v>2002</v>
      </c>
      <c r="I4040" t="s">
        <v>27</v>
      </c>
      <c r="J4040" t="s">
        <v>620</v>
      </c>
      <c r="K4040">
        <f>IFERROR(VALUE(LEFT(table_netflix[[#This Row],[duration (in min)]], LEN(table_netflix[[#This Row],[duration (in min)]])-4)),0)</f>
        <v>156</v>
      </c>
      <c r="L4040" t="s">
        <v>294</v>
      </c>
      <c r="M4040" t="s">
        <v>142</v>
      </c>
      <c r="O4040" t="str" cm="1">
        <f t="array" ref="O4040">_xlfn.IFS(table_netflix[[#This Row],[release_year]]&gt;=2018, "2018 &amp; after", TRUE, "Before 2018")</f>
        <v>Before 2018</v>
      </c>
      <c r="P4040" s="12">
        <f>DATE(table_netflix[[#This Row],[release_year]],1,1)</f>
        <v>37257</v>
      </c>
      <c r="Q4040" s="12">
        <f t="shared" si="63"/>
        <v>43833</v>
      </c>
      <c r="R4040" s="12" t="str">
        <f>TEXT(table_netflix[[#This Row],[date_added_todate]], "mmm")</f>
        <v>Jan</v>
      </c>
      <c r="S4040" t="s">
        <v>20552</v>
      </c>
    </row>
    <row r="4041" spans="1:19" x14ac:dyDescent="0.3">
      <c r="A4041" t="s">
        <v>20553</v>
      </c>
      <c r="B4041" t="s">
        <v>15</v>
      </c>
      <c r="C4041" t="s">
        <v>20554</v>
      </c>
      <c r="D4041" t="s">
        <v>20555</v>
      </c>
      <c r="E4041" t="s">
        <v>20556</v>
      </c>
      <c r="F4041" t="s">
        <v>18</v>
      </c>
      <c r="G4041" s="14" t="s">
        <v>16585</v>
      </c>
      <c r="H4041">
        <v>2016</v>
      </c>
      <c r="I4041" t="s">
        <v>62</v>
      </c>
      <c r="J4041" t="s">
        <v>2955</v>
      </c>
      <c r="K4041">
        <f>IFERROR(VALUE(LEFT(table_netflix[[#This Row],[duration (in min)]], LEN(table_netflix[[#This Row],[duration (in min)]])-4)),0)</f>
        <v>79</v>
      </c>
      <c r="L4041" t="s">
        <v>22</v>
      </c>
      <c r="O4041" t="str" cm="1">
        <f t="array" ref="O4041">_xlfn.IFS(table_netflix[[#This Row],[release_year]]&gt;=2018, "2018 &amp; after", TRUE, "Before 2018")</f>
        <v>Before 2018</v>
      </c>
      <c r="P4041" s="12">
        <f>DATE(table_netflix[[#This Row],[release_year]],1,1)</f>
        <v>42370</v>
      </c>
      <c r="Q4041" s="12">
        <f t="shared" si="63"/>
        <v>42856</v>
      </c>
      <c r="R4041" s="12" t="str">
        <f>TEXT(table_netflix[[#This Row],[date_added_todate]], "mmm")</f>
        <v>May</v>
      </c>
      <c r="S4041" t="s">
        <v>20557</v>
      </c>
    </row>
    <row r="4042" spans="1:19" x14ac:dyDescent="0.3">
      <c r="A4042" t="s">
        <v>20558</v>
      </c>
      <c r="B4042" t="s">
        <v>15</v>
      </c>
      <c r="C4042" t="s">
        <v>20559</v>
      </c>
      <c r="D4042" t="s">
        <v>20560</v>
      </c>
      <c r="E4042" t="s">
        <v>20561</v>
      </c>
      <c r="F4042" t="s">
        <v>18</v>
      </c>
      <c r="G4042" s="14" t="s">
        <v>13915</v>
      </c>
      <c r="H4042">
        <v>2018</v>
      </c>
      <c r="I4042" t="s">
        <v>186</v>
      </c>
      <c r="J4042" t="s">
        <v>152</v>
      </c>
      <c r="K4042">
        <f>IFERROR(VALUE(LEFT(table_netflix[[#This Row],[duration (in min)]], LEN(table_netflix[[#This Row],[duration (in min)]])-4)),0)</f>
        <v>96</v>
      </c>
      <c r="L4042" t="s">
        <v>126</v>
      </c>
      <c r="M4042" t="s">
        <v>142</v>
      </c>
      <c r="O4042" t="str" cm="1">
        <f t="array" ref="O4042">_xlfn.IFS(table_netflix[[#This Row],[release_year]]&gt;=2018, "2018 &amp; after", TRUE, "Before 2018")</f>
        <v>2018 &amp; after</v>
      </c>
      <c r="P4042" s="12">
        <f>DATE(table_netflix[[#This Row],[release_year]],1,1)</f>
        <v>43101</v>
      </c>
      <c r="Q4042" s="12">
        <f t="shared" si="63"/>
        <v>43344</v>
      </c>
      <c r="R4042" s="12" t="str">
        <f>TEXT(table_netflix[[#This Row],[date_added_todate]], "mmm")</f>
        <v>Sep</v>
      </c>
      <c r="S4042" t="s">
        <v>20562</v>
      </c>
    </row>
    <row r="4043" spans="1:19" x14ac:dyDescent="0.3">
      <c r="A4043" t="s">
        <v>20563</v>
      </c>
      <c r="B4043" t="s">
        <v>15</v>
      </c>
      <c r="C4043" t="s">
        <v>20564</v>
      </c>
      <c r="D4043" t="s">
        <v>20565</v>
      </c>
      <c r="F4043" t="s">
        <v>1907</v>
      </c>
      <c r="G4043" s="14" t="s">
        <v>20566</v>
      </c>
      <c r="H4043">
        <v>2014</v>
      </c>
      <c r="I4043" t="s">
        <v>18220</v>
      </c>
      <c r="J4043" t="s">
        <v>203</v>
      </c>
      <c r="K4043">
        <f>IFERROR(VALUE(LEFT(table_netflix[[#This Row],[duration (in min)]], LEN(table_netflix[[#This Row],[duration (in min)]])-4)),0)</f>
        <v>99</v>
      </c>
      <c r="L4043" t="s">
        <v>22</v>
      </c>
      <c r="M4043" t="s">
        <v>55</v>
      </c>
      <c r="O4043" t="str" cm="1">
        <f t="array" ref="O4043">_xlfn.IFS(table_netflix[[#This Row],[release_year]]&gt;=2018, "2018 &amp; after", TRUE, "Before 2018")</f>
        <v>Before 2018</v>
      </c>
      <c r="P4043" s="12">
        <f>DATE(table_netflix[[#This Row],[release_year]],1,1)</f>
        <v>41640</v>
      </c>
      <c r="Q4043" s="12">
        <f t="shared" si="63"/>
        <v>42485</v>
      </c>
      <c r="R4043" s="12" t="str">
        <f>TEXT(table_netflix[[#This Row],[date_added_todate]], "mmm")</f>
        <v>Apr</v>
      </c>
      <c r="S4043" t="s">
        <v>20567</v>
      </c>
    </row>
    <row r="4044" spans="1:19" x14ac:dyDescent="0.3">
      <c r="A4044" t="s">
        <v>20568</v>
      </c>
      <c r="B4044" t="s">
        <v>15</v>
      </c>
      <c r="C4044" t="s">
        <v>20569</v>
      </c>
      <c r="D4044" t="s">
        <v>20570</v>
      </c>
      <c r="E4044" t="s">
        <v>20571</v>
      </c>
      <c r="F4044" t="s">
        <v>18</v>
      </c>
      <c r="G4044" s="14" t="s">
        <v>7818</v>
      </c>
      <c r="H4044">
        <v>2018</v>
      </c>
      <c r="I4044" t="s">
        <v>186</v>
      </c>
      <c r="J4044" t="s">
        <v>807</v>
      </c>
      <c r="K4044">
        <f>IFERROR(VALUE(LEFT(table_netflix[[#This Row],[duration (in min)]], LEN(table_netflix[[#This Row],[duration (in min)]])-4)),0)</f>
        <v>140</v>
      </c>
      <c r="L4044" t="s">
        <v>144</v>
      </c>
      <c r="O4044" t="str" cm="1">
        <f t="array" ref="O4044">_xlfn.IFS(table_netflix[[#This Row],[release_year]]&gt;=2018, "2018 &amp; after", TRUE, "Before 2018")</f>
        <v>2018 &amp; after</v>
      </c>
      <c r="P4044" s="12">
        <f>DATE(table_netflix[[#This Row],[release_year]],1,1)</f>
        <v>43101</v>
      </c>
      <c r="Q4044" s="12">
        <f t="shared" si="63"/>
        <v>43952</v>
      </c>
      <c r="R4044" s="12" t="str">
        <f>TEXT(table_netflix[[#This Row],[date_added_todate]], "mmm")</f>
        <v>May</v>
      </c>
      <c r="S4044" t="s">
        <v>20572</v>
      </c>
    </row>
    <row r="4045" spans="1:19" x14ac:dyDescent="0.3">
      <c r="A4045" t="s">
        <v>20573</v>
      </c>
      <c r="B4045" t="s">
        <v>15</v>
      </c>
      <c r="C4045" t="s">
        <v>20574</v>
      </c>
      <c r="D4045" t="s">
        <v>19666</v>
      </c>
      <c r="E4045" t="s">
        <v>20575</v>
      </c>
      <c r="F4045" t="s">
        <v>18</v>
      </c>
      <c r="G4045" s="14" t="s">
        <v>20576</v>
      </c>
      <c r="H4045">
        <v>1992</v>
      </c>
      <c r="I4045" t="s">
        <v>186</v>
      </c>
      <c r="J4045" t="s">
        <v>1241</v>
      </c>
      <c r="K4045">
        <f>IFERROR(VALUE(LEFT(table_netflix[[#This Row],[duration (in min)]], LEN(table_netflix[[#This Row],[duration (in min)]])-4)),0)</f>
        <v>62</v>
      </c>
      <c r="L4045" t="s">
        <v>852</v>
      </c>
      <c r="O4045" t="str" cm="1">
        <f t="array" ref="O4045">_xlfn.IFS(table_netflix[[#This Row],[release_year]]&gt;=2018, "2018 &amp; after", TRUE, "Before 2018")</f>
        <v>Before 2018</v>
      </c>
      <c r="P4045" s="12">
        <f>DATE(table_netflix[[#This Row],[release_year]],1,1)</f>
        <v>33604</v>
      </c>
      <c r="Q4045" s="12">
        <f t="shared" si="63"/>
        <v>42955</v>
      </c>
      <c r="R4045" s="12" t="str">
        <f>TEXT(table_netflix[[#This Row],[date_added_todate]], "mmm")</f>
        <v>Aug</v>
      </c>
      <c r="S4045" t="s">
        <v>20577</v>
      </c>
    </row>
    <row r="4046" spans="1:19" x14ac:dyDescent="0.3">
      <c r="A4046" t="s">
        <v>20578</v>
      </c>
      <c r="B4046" t="s">
        <v>15</v>
      </c>
      <c r="C4046" t="s">
        <v>20579</v>
      </c>
      <c r="D4046" t="s">
        <v>20580</v>
      </c>
      <c r="E4046" t="s">
        <v>20581</v>
      </c>
      <c r="F4046" t="s">
        <v>18</v>
      </c>
      <c r="G4046" s="14" t="s">
        <v>14577</v>
      </c>
      <c r="H4046">
        <v>2017</v>
      </c>
      <c r="I4046" t="s">
        <v>27</v>
      </c>
      <c r="J4046" t="s">
        <v>567</v>
      </c>
      <c r="K4046">
        <f>IFERROR(VALUE(LEFT(table_netflix[[#This Row],[duration (in min)]], LEN(table_netflix[[#This Row],[duration (in min)]])-4)),0)</f>
        <v>76</v>
      </c>
      <c r="L4046" t="s">
        <v>126</v>
      </c>
      <c r="M4046" t="s">
        <v>142</v>
      </c>
      <c r="O4046" t="str" cm="1">
        <f t="array" ref="O4046">_xlfn.IFS(table_netflix[[#This Row],[release_year]]&gt;=2018, "2018 &amp; after", TRUE, "Before 2018")</f>
        <v>Before 2018</v>
      </c>
      <c r="P4046" s="12">
        <f>DATE(table_netflix[[#This Row],[release_year]],1,1)</f>
        <v>42736</v>
      </c>
      <c r="Q4046" s="12">
        <f t="shared" si="63"/>
        <v>43228</v>
      </c>
      <c r="R4046" s="12" t="str">
        <f>TEXT(table_netflix[[#This Row],[date_added_todate]], "mmm")</f>
        <v>May</v>
      </c>
      <c r="S4046" t="s">
        <v>20582</v>
      </c>
    </row>
    <row r="4047" spans="1:19" x14ac:dyDescent="0.3">
      <c r="A4047" t="s">
        <v>20583</v>
      </c>
      <c r="B4047" t="s">
        <v>15</v>
      </c>
      <c r="C4047" t="s">
        <v>20584</v>
      </c>
      <c r="D4047" t="s">
        <v>20585</v>
      </c>
      <c r="E4047" t="s">
        <v>20586</v>
      </c>
      <c r="F4047" t="s">
        <v>1328</v>
      </c>
      <c r="G4047" s="14" t="s">
        <v>10902</v>
      </c>
      <c r="H4047">
        <v>2017</v>
      </c>
      <c r="I4047" t="s">
        <v>62</v>
      </c>
      <c r="J4047" t="s">
        <v>203</v>
      </c>
      <c r="K4047">
        <f>IFERROR(VALUE(LEFT(table_netflix[[#This Row],[duration (in min)]], LEN(table_netflix[[#This Row],[duration (in min)]])-4)),0)</f>
        <v>99</v>
      </c>
      <c r="L4047" t="s">
        <v>144</v>
      </c>
      <c r="M4047" t="s">
        <v>55</v>
      </c>
      <c r="O4047" t="str" cm="1">
        <f t="array" ref="O4047">_xlfn.IFS(table_netflix[[#This Row],[release_year]]&gt;=2018, "2018 &amp; after", TRUE, "Before 2018")</f>
        <v>Before 2018</v>
      </c>
      <c r="P4047" s="12">
        <f>DATE(table_netflix[[#This Row],[release_year]],1,1)</f>
        <v>42736</v>
      </c>
      <c r="Q4047" s="12">
        <f t="shared" si="63"/>
        <v>43682</v>
      </c>
      <c r="R4047" s="12" t="str">
        <f>TEXT(table_netflix[[#This Row],[date_added_todate]], "mmm")</f>
        <v>Aug</v>
      </c>
      <c r="S4047" t="s">
        <v>20587</v>
      </c>
    </row>
    <row r="4048" spans="1:19" x14ac:dyDescent="0.3">
      <c r="A4048" t="s">
        <v>20588</v>
      </c>
      <c r="B4048" t="s">
        <v>15</v>
      </c>
      <c r="C4048" t="s">
        <v>20589</v>
      </c>
      <c r="D4048" t="s">
        <v>20590</v>
      </c>
      <c r="E4048" t="s">
        <v>20591</v>
      </c>
      <c r="F4048" t="s">
        <v>61</v>
      </c>
      <c r="G4048" s="14" t="s">
        <v>20592</v>
      </c>
      <c r="H4048">
        <v>2016</v>
      </c>
      <c r="I4048" t="s">
        <v>186</v>
      </c>
      <c r="J4048" t="s">
        <v>125</v>
      </c>
      <c r="K4048">
        <f>IFERROR(VALUE(LEFT(table_netflix[[#This Row],[duration (in min)]], LEN(table_netflix[[#This Row],[duration (in min)]])-4)),0)</f>
        <v>97</v>
      </c>
      <c r="L4048" t="s">
        <v>93</v>
      </c>
      <c r="O4048" t="str" cm="1">
        <f t="array" ref="O4048">_xlfn.IFS(table_netflix[[#This Row],[release_year]]&gt;=2018, "2018 &amp; after", TRUE, "Before 2018")</f>
        <v>Before 2018</v>
      </c>
      <c r="P4048" s="12">
        <f>DATE(table_netflix[[#This Row],[release_year]],1,1)</f>
        <v>42370</v>
      </c>
      <c r="Q4048" s="12">
        <f t="shared" si="63"/>
        <v>42880</v>
      </c>
      <c r="R4048" s="12" t="str">
        <f>TEXT(table_netflix[[#This Row],[date_added_todate]], "mmm")</f>
        <v>May</v>
      </c>
      <c r="S4048" t="s">
        <v>20593</v>
      </c>
    </row>
    <row r="4049" spans="1:19" x14ac:dyDescent="0.3">
      <c r="A4049" t="s">
        <v>20594</v>
      </c>
      <c r="B4049" t="s">
        <v>15</v>
      </c>
      <c r="C4049" t="s">
        <v>20595</v>
      </c>
      <c r="D4049" t="s">
        <v>20596</v>
      </c>
      <c r="E4049" t="s">
        <v>20597</v>
      </c>
      <c r="F4049" t="s">
        <v>18</v>
      </c>
      <c r="G4049" s="14" t="s">
        <v>10631</v>
      </c>
      <c r="H4049">
        <v>2019</v>
      </c>
      <c r="I4049" t="s">
        <v>62</v>
      </c>
      <c r="J4049" t="s">
        <v>293</v>
      </c>
      <c r="K4049">
        <f>IFERROR(VALUE(LEFT(table_netflix[[#This Row],[duration (in min)]], LEN(table_netflix[[#This Row],[duration (in min)]])-4)),0)</f>
        <v>87</v>
      </c>
      <c r="L4049" t="s">
        <v>93</v>
      </c>
      <c r="O4049" t="str" cm="1">
        <f t="array" ref="O4049">_xlfn.IFS(table_netflix[[#This Row],[release_year]]&gt;=2018, "2018 &amp; after", TRUE, "Before 2018")</f>
        <v>2018 &amp; after</v>
      </c>
      <c r="P4049" s="12">
        <f>DATE(table_netflix[[#This Row],[release_year]],1,1)</f>
        <v>43466</v>
      </c>
      <c r="Q4049" s="12">
        <f t="shared" si="63"/>
        <v>43721</v>
      </c>
      <c r="R4049" s="12" t="str">
        <f>TEXT(table_netflix[[#This Row],[date_added_todate]], "mmm")</f>
        <v>Sep</v>
      </c>
      <c r="S4049" t="s">
        <v>20598</v>
      </c>
    </row>
    <row r="4050" spans="1:19" x14ac:dyDescent="0.3">
      <c r="A4050" t="s">
        <v>20599</v>
      </c>
      <c r="B4050" t="s">
        <v>15</v>
      </c>
      <c r="C4050" t="s">
        <v>20600</v>
      </c>
      <c r="D4050" t="s">
        <v>20601</v>
      </c>
      <c r="E4050" t="s">
        <v>20602</v>
      </c>
      <c r="F4050" t="s">
        <v>145</v>
      </c>
      <c r="G4050" s="14" t="s">
        <v>16394</v>
      </c>
      <c r="H4050">
        <v>2016</v>
      </c>
      <c r="I4050" t="s">
        <v>27</v>
      </c>
      <c r="J4050" t="s">
        <v>399</v>
      </c>
      <c r="K4050">
        <f>IFERROR(VALUE(LEFT(table_netflix[[#This Row],[duration (in min)]], LEN(table_netflix[[#This Row],[duration (in min)]])-4)),0)</f>
        <v>108</v>
      </c>
      <c r="L4050" t="s">
        <v>53</v>
      </c>
      <c r="M4050" t="s">
        <v>55</v>
      </c>
      <c r="O4050" t="str" cm="1">
        <f t="array" ref="O4050">_xlfn.IFS(table_netflix[[#This Row],[release_year]]&gt;=2018, "2018 &amp; after", TRUE, "Before 2018")</f>
        <v>Before 2018</v>
      </c>
      <c r="P4050" s="12">
        <f>DATE(table_netflix[[#This Row],[release_year]],1,1)</f>
        <v>42370</v>
      </c>
      <c r="Q4050" s="12">
        <f t="shared" si="63"/>
        <v>42887</v>
      </c>
      <c r="R4050" s="12" t="str">
        <f>TEXT(table_netflix[[#This Row],[date_added_todate]], "mmm")</f>
        <v>Jun</v>
      </c>
      <c r="S4050" t="s">
        <v>20603</v>
      </c>
    </row>
    <row r="4051" spans="1:19" x14ac:dyDescent="0.3">
      <c r="A4051" t="s">
        <v>20604</v>
      </c>
      <c r="B4051" t="s">
        <v>15</v>
      </c>
      <c r="C4051" t="s">
        <v>20605</v>
      </c>
      <c r="D4051" t="s">
        <v>20606</v>
      </c>
      <c r="E4051" t="s">
        <v>20607</v>
      </c>
      <c r="F4051" t="s">
        <v>523</v>
      </c>
      <c r="G4051" s="14" t="s">
        <v>6643</v>
      </c>
      <c r="H4051">
        <v>2017</v>
      </c>
      <c r="I4051" t="s">
        <v>27</v>
      </c>
      <c r="J4051" t="s">
        <v>92</v>
      </c>
      <c r="K4051">
        <f>IFERROR(VALUE(LEFT(table_netflix[[#This Row],[duration (in min)]], LEN(table_netflix[[#This Row],[duration (in min)]])-4)),0)</f>
        <v>94</v>
      </c>
      <c r="L4051" t="s">
        <v>126</v>
      </c>
      <c r="M4051" t="s">
        <v>127</v>
      </c>
      <c r="N4051" t="s">
        <v>142</v>
      </c>
      <c r="O4051" t="str" cm="1">
        <f t="array" ref="O4051">_xlfn.IFS(table_netflix[[#This Row],[release_year]]&gt;=2018, "2018 &amp; after", TRUE, "Before 2018")</f>
        <v>Before 2018</v>
      </c>
      <c r="P4051" s="12">
        <f>DATE(table_netflix[[#This Row],[release_year]],1,1)</f>
        <v>42736</v>
      </c>
      <c r="Q4051" s="12">
        <f t="shared" si="63"/>
        <v>44028</v>
      </c>
      <c r="R4051" s="12" t="str">
        <f>TEXT(table_netflix[[#This Row],[date_added_todate]], "mmm")</f>
        <v>Jul</v>
      </c>
      <c r="S4051" t="s">
        <v>20608</v>
      </c>
    </row>
    <row r="4052" spans="1:19" x14ac:dyDescent="0.3">
      <c r="A4052" t="s">
        <v>20609</v>
      </c>
      <c r="B4052" t="s">
        <v>15</v>
      </c>
      <c r="C4052" t="s">
        <v>20610</v>
      </c>
      <c r="D4052" t="s">
        <v>19222</v>
      </c>
      <c r="E4052" t="s">
        <v>20611</v>
      </c>
      <c r="F4052" t="s">
        <v>39</v>
      </c>
      <c r="G4052" s="14" t="s">
        <v>15354</v>
      </c>
      <c r="H4052">
        <v>2004</v>
      </c>
      <c r="I4052" t="s">
        <v>84</v>
      </c>
      <c r="J4052" t="s">
        <v>1221</v>
      </c>
      <c r="K4052">
        <f>IFERROR(VALUE(LEFT(table_netflix[[#This Row],[duration (in min)]], LEN(table_netflix[[#This Row],[duration (in min)]])-4)),0)</f>
        <v>123</v>
      </c>
      <c r="L4052" t="s">
        <v>53</v>
      </c>
      <c r="M4052" t="s">
        <v>55</v>
      </c>
      <c r="O4052" t="str" cm="1">
        <f t="array" ref="O4052">_xlfn.IFS(table_netflix[[#This Row],[release_year]]&gt;=2018, "2018 &amp; after", TRUE, "Before 2018")</f>
        <v>Before 2018</v>
      </c>
      <c r="P4052" s="12">
        <f>DATE(table_netflix[[#This Row],[release_year]],1,1)</f>
        <v>37987</v>
      </c>
      <c r="Q4052" s="12">
        <f t="shared" si="63"/>
        <v>43101</v>
      </c>
      <c r="R4052" s="12" t="str">
        <f>TEXT(table_netflix[[#This Row],[date_added_todate]], "mmm")</f>
        <v>Jan</v>
      </c>
      <c r="S4052" t="s">
        <v>20612</v>
      </c>
    </row>
    <row r="4053" spans="1:19" x14ac:dyDescent="0.3">
      <c r="A4053" t="s">
        <v>20613</v>
      </c>
      <c r="B4053" t="s">
        <v>15</v>
      </c>
      <c r="C4053" t="s">
        <v>20614</v>
      </c>
      <c r="D4053" t="s">
        <v>5514</v>
      </c>
      <c r="E4053" t="s">
        <v>20615</v>
      </c>
      <c r="F4053" t="s">
        <v>39</v>
      </c>
      <c r="G4053" s="14" t="s">
        <v>9392</v>
      </c>
      <c r="H4053">
        <v>2007</v>
      </c>
      <c r="I4053" t="s">
        <v>62</v>
      </c>
      <c r="J4053" t="s">
        <v>337</v>
      </c>
      <c r="K4053">
        <f>IFERROR(VALUE(LEFT(table_netflix[[#This Row],[duration (in min)]], LEN(table_netflix[[#This Row],[duration (in min)]])-4)),0)</f>
        <v>128</v>
      </c>
      <c r="L4053" t="s">
        <v>144</v>
      </c>
      <c r="M4053" t="s">
        <v>85</v>
      </c>
      <c r="N4053" t="s">
        <v>55</v>
      </c>
      <c r="O4053" t="str" cm="1">
        <f t="array" ref="O4053">_xlfn.IFS(table_netflix[[#This Row],[release_year]]&gt;=2018, "2018 &amp; after", TRUE, "Before 2018")</f>
        <v>Before 2018</v>
      </c>
      <c r="P4053" s="12">
        <f>DATE(table_netflix[[#This Row],[release_year]],1,1)</f>
        <v>39083</v>
      </c>
      <c r="Q4053" s="12">
        <f t="shared" si="63"/>
        <v>43830</v>
      </c>
      <c r="R4053" s="12" t="str">
        <f>TEXT(table_netflix[[#This Row],[date_added_todate]], "mmm")</f>
        <v>Dec</v>
      </c>
      <c r="S4053" t="s">
        <v>20616</v>
      </c>
    </row>
    <row r="4054" spans="1:19" x14ac:dyDescent="0.3">
      <c r="A4054" t="s">
        <v>20617</v>
      </c>
      <c r="B4054" t="s">
        <v>15</v>
      </c>
      <c r="C4054" t="s">
        <v>20618</v>
      </c>
      <c r="D4054" t="s">
        <v>20619</v>
      </c>
      <c r="E4054" t="s">
        <v>20620</v>
      </c>
      <c r="F4054" t="s">
        <v>151</v>
      </c>
      <c r="G4054" s="14" t="s">
        <v>20621</v>
      </c>
      <c r="H4054">
        <v>2018</v>
      </c>
      <c r="I4054" t="s">
        <v>62</v>
      </c>
      <c r="J4054" t="s">
        <v>1200</v>
      </c>
      <c r="K4054">
        <f>IFERROR(VALUE(LEFT(table_netflix[[#This Row],[duration (in min)]], LEN(table_netflix[[#This Row],[duration (in min)]])-4)),0)</f>
        <v>132</v>
      </c>
      <c r="L4054" t="s">
        <v>144</v>
      </c>
      <c r="M4054" t="s">
        <v>55</v>
      </c>
      <c r="N4054" t="s">
        <v>127</v>
      </c>
      <c r="O4054" t="str" cm="1">
        <f t="array" ref="O4054">_xlfn.IFS(table_netflix[[#This Row],[release_year]]&gt;=2018, "2018 &amp; after", TRUE, "Before 2018")</f>
        <v>2018 &amp; after</v>
      </c>
      <c r="P4054" s="12">
        <f>DATE(table_netflix[[#This Row],[release_year]],1,1)</f>
        <v>43101</v>
      </c>
      <c r="Q4054" s="12">
        <f t="shared" si="63"/>
        <v>43502</v>
      </c>
      <c r="R4054" s="12" t="str">
        <f>TEXT(table_netflix[[#This Row],[date_added_todate]], "mmm")</f>
        <v>Feb</v>
      </c>
      <c r="S4054" t="s">
        <v>20622</v>
      </c>
    </row>
    <row r="4055" spans="1:19" x14ac:dyDescent="0.3">
      <c r="A4055" t="s">
        <v>20623</v>
      </c>
      <c r="B4055" t="s">
        <v>15</v>
      </c>
      <c r="C4055" t="s">
        <v>20624</v>
      </c>
      <c r="D4055" t="s">
        <v>20625</v>
      </c>
      <c r="E4055" t="s">
        <v>20626</v>
      </c>
      <c r="F4055" t="s">
        <v>61</v>
      </c>
      <c r="G4055" s="14" t="s">
        <v>16157</v>
      </c>
      <c r="H4055">
        <v>2017</v>
      </c>
      <c r="I4055" t="s">
        <v>84</v>
      </c>
      <c r="J4055" t="s">
        <v>232</v>
      </c>
      <c r="K4055">
        <f>IFERROR(VALUE(LEFT(table_netflix[[#This Row],[duration (in min)]], LEN(table_netflix[[#This Row],[duration (in min)]])-4)),0)</f>
        <v>93</v>
      </c>
      <c r="L4055" t="s">
        <v>22</v>
      </c>
      <c r="O4055" t="str" cm="1">
        <f t="array" ref="O4055">_xlfn.IFS(table_netflix[[#This Row],[release_year]]&gt;=2018, "2018 &amp; after", TRUE, "Before 2018")</f>
        <v>Before 2018</v>
      </c>
      <c r="P4055" s="12">
        <f>DATE(table_netflix[[#This Row],[release_year]],1,1)</f>
        <v>42736</v>
      </c>
      <c r="Q4055" s="12">
        <f t="shared" si="63"/>
        <v>42944</v>
      </c>
      <c r="R4055" s="12" t="str">
        <f>TEXT(table_netflix[[#This Row],[date_added_todate]], "mmm")</f>
        <v>Jul</v>
      </c>
      <c r="S4055" t="s">
        <v>20627</v>
      </c>
    </row>
    <row r="4056" spans="1:19" x14ac:dyDescent="0.3">
      <c r="A4056" t="s">
        <v>20628</v>
      </c>
      <c r="B4056" t="s">
        <v>15</v>
      </c>
      <c r="C4056" t="s">
        <v>20629</v>
      </c>
      <c r="D4056" t="s">
        <v>20630</v>
      </c>
      <c r="E4056" t="s">
        <v>20631</v>
      </c>
      <c r="F4056" t="s">
        <v>307</v>
      </c>
      <c r="G4056" s="14" t="s">
        <v>17296</v>
      </c>
      <c r="H4056">
        <v>2015</v>
      </c>
      <c r="I4056" t="s">
        <v>18220</v>
      </c>
      <c r="J4056" t="s">
        <v>152</v>
      </c>
      <c r="K4056">
        <f>IFERROR(VALUE(LEFT(table_netflix[[#This Row],[duration (in min)]], LEN(table_netflix[[#This Row],[duration (in min)]])-4)),0)</f>
        <v>96</v>
      </c>
      <c r="L4056" t="s">
        <v>53</v>
      </c>
      <c r="M4056" t="s">
        <v>55</v>
      </c>
      <c r="O4056" t="str" cm="1">
        <f t="array" ref="O4056">_xlfn.IFS(table_netflix[[#This Row],[release_year]]&gt;=2018, "2018 &amp; after", TRUE, "Before 2018")</f>
        <v>Before 2018</v>
      </c>
      <c r="P4056" s="12">
        <f>DATE(table_netflix[[#This Row],[release_year]],1,1)</f>
        <v>42005</v>
      </c>
      <c r="Q4056" s="12">
        <f t="shared" si="63"/>
        <v>42707</v>
      </c>
      <c r="R4056" s="12" t="str">
        <f>TEXT(table_netflix[[#This Row],[date_added_todate]], "mmm")</f>
        <v>Dec</v>
      </c>
      <c r="S4056" t="s">
        <v>20632</v>
      </c>
    </row>
    <row r="4057" spans="1:19" x14ac:dyDescent="0.3">
      <c r="A4057" t="s">
        <v>20633</v>
      </c>
      <c r="B4057" t="s">
        <v>15</v>
      </c>
      <c r="C4057" t="s">
        <v>20634</v>
      </c>
      <c r="D4057" t="s">
        <v>18831</v>
      </c>
      <c r="E4057" t="s">
        <v>20635</v>
      </c>
      <c r="F4057" t="s">
        <v>61</v>
      </c>
      <c r="G4057" s="14" t="s">
        <v>9392</v>
      </c>
      <c r="H4057">
        <v>2002</v>
      </c>
      <c r="I4057" t="s">
        <v>20</v>
      </c>
      <c r="J4057" t="s">
        <v>730</v>
      </c>
      <c r="K4057">
        <f>IFERROR(VALUE(LEFT(table_netflix[[#This Row],[duration (in min)]], LEN(table_netflix[[#This Row],[duration (in min)]])-4)),0)</f>
        <v>133</v>
      </c>
      <c r="L4057" t="s">
        <v>144</v>
      </c>
      <c r="O4057" t="str" cm="1">
        <f t="array" ref="O4057">_xlfn.IFS(table_netflix[[#This Row],[release_year]]&gt;=2018, "2018 &amp; after", TRUE, "Before 2018")</f>
        <v>Before 2018</v>
      </c>
      <c r="P4057" s="12">
        <f>DATE(table_netflix[[#This Row],[release_year]],1,1)</f>
        <v>37257</v>
      </c>
      <c r="Q4057" s="12">
        <f t="shared" si="63"/>
        <v>43830</v>
      </c>
      <c r="R4057" s="12" t="str">
        <f>TEXT(table_netflix[[#This Row],[date_added_todate]], "mmm")</f>
        <v>Dec</v>
      </c>
      <c r="S4057" t="s">
        <v>20636</v>
      </c>
    </row>
    <row r="4058" spans="1:19" x14ac:dyDescent="0.3">
      <c r="A4058" t="s">
        <v>20637</v>
      </c>
      <c r="B4058" t="s">
        <v>15</v>
      </c>
      <c r="C4058" t="s">
        <v>20638</v>
      </c>
      <c r="D4058" t="s">
        <v>16513</v>
      </c>
      <c r="E4058" t="s">
        <v>20639</v>
      </c>
      <c r="F4058" t="s">
        <v>39</v>
      </c>
      <c r="G4058" s="14" t="s">
        <v>14855</v>
      </c>
      <c r="H4058">
        <v>2002</v>
      </c>
      <c r="I4058" t="s">
        <v>62</v>
      </c>
      <c r="J4058" t="s">
        <v>9100</v>
      </c>
      <c r="K4058">
        <f>IFERROR(VALUE(LEFT(table_netflix[[#This Row],[duration (in min)]], LEN(table_netflix[[#This Row],[duration (in min)]])-4)),0)</f>
        <v>176</v>
      </c>
      <c r="L4058" t="s">
        <v>53</v>
      </c>
      <c r="M4058" t="s">
        <v>55</v>
      </c>
      <c r="N4058" t="s">
        <v>112</v>
      </c>
      <c r="O4058" t="str" cm="1">
        <f t="array" ref="O4058">_xlfn.IFS(table_netflix[[#This Row],[release_year]]&gt;=2018, "2018 &amp; after", TRUE, "Before 2018")</f>
        <v>Before 2018</v>
      </c>
      <c r="P4058" s="12">
        <f>DATE(table_netflix[[#This Row],[release_year]],1,1)</f>
        <v>37257</v>
      </c>
      <c r="Q4058" s="12">
        <f t="shared" si="63"/>
        <v>43191</v>
      </c>
      <c r="R4058" s="12" t="str">
        <f>TEXT(table_netflix[[#This Row],[date_added_todate]], "mmm")</f>
        <v>Apr</v>
      </c>
      <c r="S4058" t="s">
        <v>20640</v>
      </c>
    </row>
    <row r="4059" spans="1:19" x14ac:dyDescent="0.3">
      <c r="A4059" t="s">
        <v>20641</v>
      </c>
      <c r="B4059" t="s">
        <v>15</v>
      </c>
      <c r="C4059" t="s">
        <v>20642</v>
      </c>
      <c r="D4059" t="s">
        <v>1498</v>
      </c>
      <c r="E4059" t="s">
        <v>20643</v>
      </c>
      <c r="F4059" t="s">
        <v>18</v>
      </c>
      <c r="G4059" s="14" t="s">
        <v>9333</v>
      </c>
      <c r="H4059">
        <v>2010</v>
      </c>
      <c r="I4059" t="s">
        <v>20</v>
      </c>
      <c r="J4059" t="s">
        <v>187</v>
      </c>
      <c r="K4059">
        <f>IFERROR(VALUE(LEFT(table_netflix[[#This Row],[duration (in min)]], LEN(table_netflix[[#This Row],[duration (in min)]])-4)),0)</f>
        <v>115</v>
      </c>
      <c r="L4059" t="s">
        <v>71</v>
      </c>
      <c r="O4059" t="str" cm="1">
        <f t="array" ref="O4059">_xlfn.IFS(table_netflix[[#This Row],[release_year]]&gt;=2018, "2018 &amp; after", TRUE, "Before 2018")</f>
        <v>Before 2018</v>
      </c>
      <c r="P4059" s="12">
        <f>DATE(table_netflix[[#This Row],[release_year]],1,1)</f>
        <v>40179</v>
      </c>
      <c r="Q4059" s="12">
        <f t="shared" si="63"/>
        <v>43831</v>
      </c>
      <c r="R4059" s="12" t="str">
        <f>TEXT(table_netflix[[#This Row],[date_added_todate]], "mmm")</f>
        <v>Jan</v>
      </c>
      <c r="S4059" t="s">
        <v>20644</v>
      </c>
    </row>
    <row r="4060" spans="1:19" x14ac:dyDescent="0.3">
      <c r="A4060" t="s">
        <v>20645</v>
      </c>
      <c r="B4060" t="s">
        <v>15</v>
      </c>
      <c r="C4060" t="s">
        <v>20646</v>
      </c>
      <c r="D4060" t="s">
        <v>20647</v>
      </c>
      <c r="E4060" t="s">
        <v>20648</v>
      </c>
      <c r="F4060" t="s">
        <v>534</v>
      </c>
      <c r="G4060" s="14" t="s">
        <v>14037</v>
      </c>
      <c r="H4060">
        <v>1985</v>
      </c>
      <c r="I4060" t="s">
        <v>62</v>
      </c>
      <c r="J4060" t="s">
        <v>21</v>
      </c>
      <c r="K4060">
        <f>IFERROR(VALUE(LEFT(table_netflix[[#This Row],[duration (in min)]], LEN(table_netflix[[#This Row],[duration (in min)]])-4)),0)</f>
        <v>90</v>
      </c>
      <c r="L4060" t="s">
        <v>144</v>
      </c>
      <c r="M4060" t="s">
        <v>55</v>
      </c>
      <c r="O4060" t="str" cm="1">
        <f t="array" ref="O4060">_xlfn.IFS(table_netflix[[#This Row],[release_year]]&gt;=2018, "2018 &amp; after", TRUE, "Before 2018")</f>
        <v>Before 2018</v>
      </c>
      <c r="P4060" s="12">
        <f>DATE(table_netflix[[#This Row],[release_year]],1,1)</f>
        <v>31048</v>
      </c>
      <c r="Q4060" s="12">
        <f t="shared" si="63"/>
        <v>43328</v>
      </c>
      <c r="R4060" s="12" t="str">
        <f>TEXT(table_netflix[[#This Row],[date_added_todate]], "mmm")</f>
        <v>Aug</v>
      </c>
      <c r="S4060" t="s">
        <v>20649</v>
      </c>
    </row>
    <row r="4061" spans="1:19" x14ac:dyDescent="0.3">
      <c r="A4061" t="s">
        <v>20650</v>
      </c>
      <c r="B4061" t="s">
        <v>15</v>
      </c>
      <c r="C4061" t="s">
        <v>20651</v>
      </c>
      <c r="D4061" t="s">
        <v>20652</v>
      </c>
      <c r="E4061" t="s">
        <v>20652</v>
      </c>
      <c r="F4061" t="s">
        <v>18</v>
      </c>
      <c r="G4061" s="14" t="s">
        <v>15436</v>
      </c>
      <c r="H4061">
        <v>2017</v>
      </c>
      <c r="I4061" t="s">
        <v>27</v>
      </c>
      <c r="J4061" t="s">
        <v>136</v>
      </c>
      <c r="K4061">
        <f>IFERROR(VALUE(LEFT(table_netflix[[#This Row],[duration (in min)]], LEN(table_netflix[[#This Row],[duration (in min)]])-4)),0)</f>
        <v>111</v>
      </c>
      <c r="L4061" t="s">
        <v>22</v>
      </c>
      <c r="O4061" t="str" cm="1">
        <f t="array" ref="O4061">_xlfn.IFS(table_netflix[[#This Row],[release_year]]&gt;=2018, "2018 &amp; after", TRUE, "Before 2018")</f>
        <v>Before 2018</v>
      </c>
      <c r="P4061" s="12">
        <f>DATE(table_netflix[[#This Row],[release_year]],1,1)</f>
        <v>42736</v>
      </c>
      <c r="Q4061" s="12">
        <f t="shared" si="63"/>
        <v>43084</v>
      </c>
      <c r="R4061" s="12" t="str">
        <f>TEXT(table_netflix[[#This Row],[date_added_todate]], "mmm")</f>
        <v>Dec</v>
      </c>
      <c r="S4061" t="s">
        <v>20653</v>
      </c>
    </row>
    <row r="4062" spans="1:19" x14ac:dyDescent="0.3">
      <c r="A4062" t="s">
        <v>20654</v>
      </c>
      <c r="B4062" t="s">
        <v>15</v>
      </c>
      <c r="C4062" t="s">
        <v>20655</v>
      </c>
      <c r="D4062" t="s">
        <v>20656</v>
      </c>
      <c r="E4062" t="s">
        <v>20657</v>
      </c>
      <c r="F4062" t="s">
        <v>18</v>
      </c>
      <c r="G4062" s="14" t="s">
        <v>15146</v>
      </c>
      <c r="H4062">
        <v>2017</v>
      </c>
      <c r="I4062" t="s">
        <v>62</v>
      </c>
      <c r="J4062" t="s">
        <v>293</v>
      </c>
      <c r="K4062">
        <f>IFERROR(VALUE(LEFT(table_netflix[[#This Row],[duration (in min)]], LEN(table_netflix[[#This Row],[duration (in min)]])-4)),0)</f>
        <v>87</v>
      </c>
      <c r="L4062" t="s">
        <v>93</v>
      </c>
      <c r="O4062" t="str" cm="1">
        <f t="array" ref="O4062">_xlfn.IFS(table_netflix[[#This Row],[release_year]]&gt;=2018, "2018 &amp; after", TRUE, "Before 2018")</f>
        <v>Before 2018</v>
      </c>
      <c r="P4062" s="12">
        <f>DATE(table_netflix[[#This Row],[release_year]],1,1)</f>
        <v>42736</v>
      </c>
      <c r="Q4062" s="12">
        <f t="shared" si="63"/>
        <v>43150</v>
      </c>
      <c r="R4062" s="12" t="str">
        <f>TEXT(table_netflix[[#This Row],[date_added_todate]], "mmm")</f>
        <v>Feb</v>
      </c>
      <c r="S4062" t="s">
        <v>20658</v>
      </c>
    </row>
    <row r="4063" spans="1:19" x14ac:dyDescent="0.3">
      <c r="A4063" t="s">
        <v>20659</v>
      </c>
      <c r="B4063" t="s">
        <v>15</v>
      </c>
      <c r="C4063" t="s">
        <v>20660</v>
      </c>
      <c r="D4063" t="s">
        <v>410</v>
      </c>
      <c r="E4063" t="s">
        <v>20661</v>
      </c>
      <c r="F4063" t="s">
        <v>25</v>
      </c>
      <c r="G4063" s="14" t="s">
        <v>10074</v>
      </c>
      <c r="H4063">
        <v>2009</v>
      </c>
      <c r="I4063" t="s">
        <v>186</v>
      </c>
      <c r="J4063" t="s">
        <v>626</v>
      </c>
      <c r="K4063">
        <f>IFERROR(VALUE(LEFT(table_netflix[[#This Row],[duration (in min)]], LEN(table_netflix[[#This Row],[duration (in min)]])-4)),0)</f>
        <v>112</v>
      </c>
      <c r="L4063" t="s">
        <v>144</v>
      </c>
      <c r="M4063" t="s">
        <v>55</v>
      </c>
      <c r="N4063" t="s">
        <v>127</v>
      </c>
      <c r="O4063" t="str" cm="1">
        <f t="array" ref="O4063">_xlfn.IFS(table_netflix[[#This Row],[release_year]]&gt;=2018, "2018 &amp; after", TRUE, "Before 2018")</f>
        <v>Before 2018</v>
      </c>
      <c r="P4063" s="12">
        <f>DATE(table_netflix[[#This Row],[release_year]],1,1)</f>
        <v>39814</v>
      </c>
      <c r="Q4063" s="12">
        <f t="shared" si="63"/>
        <v>43773</v>
      </c>
      <c r="R4063" s="12" t="str">
        <f>TEXT(table_netflix[[#This Row],[date_added_todate]], "mmm")</f>
        <v>Nov</v>
      </c>
      <c r="S4063" t="s">
        <v>20662</v>
      </c>
    </row>
    <row r="4064" spans="1:19" x14ac:dyDescent="0.3">
      <c r="A4064" t="s">
        <v>20663</v>
      </c>
      <c r="B4064" t="s">
        <v>15</v>
      </c>
      <c r="C4064" t="s">
        <v>20664</v>
      </c>
      <c r="D4064" t="s">
        <v>20665</v>
      </c>
      <c r="E4064" t="s">
        <v>20666</v>
      </c>
      <c r="F4064" t="s">
        <v>18</v>
      </c>
      <c r="G4064" s="14" t="s">
        <v>10131</v>
      </c>
      <c r="H4064">
        <v>1965</v>
      </c>
      <c r="I4064" t="s">
        <v>20</v>
      </c>
      <c r="J4064" t="s">
        <v>20667</v>
      </c>
      <c r="K4064">
        <f>IFERROR(VALUE(LEFT(table_netflix[[#This Row],[duration (in min)]], LEN(table_netflix[[#This Row],[duration (in min)]])-4)),0)</f>
        <v>200</v>
      </c>
      <c r="L4064" t="s">
        <v>445</v>
      </c>
      <c r="M4064" t="s">
        <v>72</v>
      </c>
      <c r="N4064" t="s">
        <v>107</v>
      </c>
      <c r="O4064" t="str" cm="1">
        <f t="array" ref="O4064">_xlfn.IFS(table_netflix[[#This Row],[release_year]]&gt;=2018, "2018 &amp; after", TRUE, "Before 2018")</f>
        <v>Before 2018</v>
      </c>
      <c r="P4064" s="12">
        <f>DATE(table_netflix[[#This Row],[release_year]],1,1)</f>
        <v>23743</v>
      </c>
      <c r="Q4064" s="12">
        <f t="shared" si="63"/>
        <v>43770</v>
      </c>
      <c r="R4064" s="12" t="str">
        <f>TEXT(table_netflix[[#This Row],[date_added_todate]], "mmm")</f>
        <v>Nov</v>
      </c>
      <c r="S4064" t="s">
        <v>20668</v>
      </c>
    </row>
    <row r="4065" spans="1:19" x14ac:dyDescent="0.3">
      <c r="A4065" t="s">
        <v>20669</v>
      </c>
      <c r="B4065" t="s">
        <v>15</v>
      </c>
      <c r="C4065" t="s">
        <v>20670</v>
      </c>
      <c r="D4065" t="s">
        <v>20671</v>
      </c>
      <c r="E4065" t="s">
        <v>20672</v>
      </c>
      <c r="F4065" t="s">
        <v>18</v>
      </c>
      <c r="G4065" s="14" t="s">
        <v>17195</v>
      </c>
      <c r="H4065">
        <v>2016</v>
      </c>
      <c r="I4065" t="s">
        <v>27</v>
      </c>
      <c r="J4065" t="s">
        <v>232</v>
      </c>
      <c r="K4065">
        <f>IFERROR(VALUE(LEFT(table_netflix[[#This Row],[duration (in min)]], LEN(table_netflix[[#This Row],[duration (in min)]])-4)),0)</f>
        <v>93</v>
      </c>
      <c r="L4065" t="s">
        <v>53</v>
      </c>
      <c r="M4065" t="s">
        <v>142</v>
      </c>
      <c r="O4065" t="str" cm="1">
        <f t="array" ref="O4065">_xlfn.IFS(table_netflix[[#This Row],[release_year]]&gt;=2018, "2018 &amp; after", TRUE, "Before 2018")</f>
        <v>Before 2018</v>
      </c>
      <c r="P4065" s="12">
        <f>DATE(table_netflix[[#This Row],[release_year]],1,1)</f>
        <v>42370</v>
      </c>
      <c r="Q4065" s="12">
        <f t="shared" si="63"/>
        <v>42735</v>
      </c>
      <c r="R4065" s="12" t="str">
        <f>TEXT(table_netflix[[#This Row],[date_added_todate]], "mmm")</f>
        <v>Dec</v>
      </c>
      <c r="S4065" t="s">
        <v>20673</v>
      </c>
    </row>
    <row r="4066" spans="1:19" x14ac:dyDescent="0.3">
      <c r="A4066" t="s">
        <v>20674</v>
      </c>
      <c r="B4066" t="s">
        <v>15</v>
      </c>
      <c r="C4066" t="s">
        <v>20675</v>
      </c>
      <c r="D4066" t="s">
        <v>20676</v>
      </c>
      <c r="E4066" t="s">
        <v>20677</v>
      </c>
      <c r="F4066" t="s">
        <v>18</v>
      </c>
      <c r="G4066" s="14" t="s">
        <v>11285</v>
      </c>
      <c r="H4066">
        <v>2019</v>
      </c>
      <c r="I4066" t="s">
        <v>84</v>
      </c>
      <c r="J4066" t="s">
        <v>21</v>
      </c>
      <c r="K4066">
        <f>IFERROR(VALUE(LEFT(table_netflix[[#This Row],[duration (in min)]], LEN(table_netflix[[#This Row],[duration (in min)]])-4)),0)</f>
        <v>90</v>
      </c>
      <c r="L4066" t="s">
        <v>47</v>
      </c>
      <c r="O4066" t="str" cm="1">
        <f t="array" ref="O4066">_xlfn.IFS(table_netflix[[#This Row],[release_year]]&gt;=2018, "2018 &amp; after", TRUE, "Before 2018")</f>
        <v>2018 &amp; after</v>
      </c>
      <c r="P4066" s="12">
        <f>DATE(table_netflix[[#This Row],[release_year]],1,1)</f>
        <v>43466</v>
      </c>
      <c r="Q4066" s="12">
        <f t="shared" si="63"/>
        <v>43621</v>
      </c>
      <c r="R4066" s="12" t="str">
        <f>TEXT(table_netflix[[#This Row],[date_added_todate]], "mmm")</f>
        <v>Jun</v>
      </c>
      <c r="S4066" t="s">
        <v>20678</v>
      </c>
    </row>
    <row r="4067" spans="1:19" x14ac:dyDescent="0.3">
      <c r="A4067" t="s">
        <v>20679</v>
      </c>
      <c r="B4067" t="s">
        <v>15</v>
      </c>
      <c r="C4067" t="s">
        <v>20680</v>
      </c>
      <c r="D4067" t="s">
        <v>20681</v>
      </c>
      <c r="E4067" t="s">
        <v>20682</v>
      </c>
      <c r="F4067" t="s">
        <v>18</v>
      </c>
      <c r="G4067" s="14" t="s">
        <v>12136</v>
      </c>
      <c r="H4067">
        <v>2014</v>
      </c>
      <c r="I4067" t="s">
        <v>45</v>
      </c>
      <c r="J4067" t="s">
        <v>634</v>
      </c>
      <c r="K4067">
        <f>IFERROR(VALUE(LEFT(table_netflix[[#This Row],[duration (in min)]], LEN(table_netflix[[#This Row],[duration (in min)]])-4)),0)</f>
        <v>107</v>
      </c>
      <c r="L4067" t="s">
        <v>47</v>
      </c>
      <c r="M4067" t="s">
        <v>72</v>
      </c>
      <c r="O4067" t="str" cm="1">
        <f t="array" ref="O4067">_xlfn.IFS(table_netflix[[#This Row],[release_year]]&gt;=2018, "2018 &amp; after", TRUE, "Before 2018")</f>
        <v>Before 2018</v>
      </c>
      <c r="P4067" s="12">
        <f>DATE(table_netflix[[#This Row],[release_year]],1,1)</f>
        <v>41640</v>
      </c>
      <c r="Q4067" s="12">
        <f t="shared" si="63"/>
        <v>43521</v>
      </c>
      <c r="R4067" s="12" t="str">
        <f>TEXT(table_netflix[[#This Row],[date_added_todate]], "mmm")</f>
        <v>Feb</v>
      </c>
      <c r="S4067" t="s">
        <v>20683</v>
      </c>
    </row>
    <row r="4068" spans="1:19" x14ac:dyDescent="0.3">
      <c r="A4068" t="s">
        <v>20684</v>
      </c>
      <c r="B4068" t="s">
        <v>15</v>
      </c>
      <c r="C4068" t="s">
        <v>20685</v>
      </c>
      <c r="D4068" t="s">
        <v>19978</v>
      </c>
      <c r="E4068" t="s">
        <v>20686</v>
      </c>
      <c r="F4068" t="s">
        <v>1907</v>
      </c>
      <c r="G4068" s="14" t="s">
        <v>10508</v>
      </c>
      <c r="H4068">
        <v>2019</v>
      </c>
      <c r="I4068" t="s">
        <v>186</v>
      </c>
      <c r="J4068" t="s">
        <v>583</v>
      </c>
      <c r="K4068">
        <f>IFERROR(VALUE(LEFT(table_netflix[[#This Row],[duration (in min)]], LEN(table_netflix[[#This Row],[duration (in min)]])-4)),0)</f>
        <v>89</v>
      </c>
      <c r="L4068" t="s">
        <v>294</v>
      </c>
      <c r="M4068" t="s">
        <v>142</v>
      </c>
      <c r="O4068" t="str" cm="1">
        <f t="array" ref="O4068">_xlfn.IFS(table_netflix[[#This Row],[release_year]]&gt;=2018, "2018 &amp; after", TRUE, "Before 2018")</f>
        <v>2018 &amp; after</v>
      </c>
      <c r="P4068" s="12">
        <f>DATE(table_netflix[[#This Row],[release_year]],1,1)</f>
        <v>43466</v>
      </c>
      <c r="Q4068" s="12">
        <f t="shared" si="63"/>
        <v>43736</v>
      </c>
      <c r="R4068" s="12" t="str">
        <f>TEXT(table_netflix[[#This Row],[date_added_todate]], "mmm")</f>
        <v>Sep</v>
      </c>
      <c r="S4068" t="s">
        <v>20687</v>
      </c>
    </row>
    <row r="4069" spans="1:19" x14ac:dyDescent="0.3">
      <c r="A4069" t="s">
        <v>20688</v>
      </c>
      <c r="B4069" t="s">
        <v>15</v>
      </c>
      <c r="C4069" t="s">
        <v>20689</v>
      </c>
      <c r="D4069" t="s">
        <v>20690</v>
      </c>
      <c r="E4069" t="s">
        <v>20691</v>
      </c>
      <c r="F4069" t="s">
        <v>18</v>
      </c>
      <c r="G4069" s="14" t="s">
        <v>15339</v>
      </c>
      <c r="H4069">
        <v>2015</v>
      </c>
      <c r="I4069" t="s">
        <v>62</v>
      </c>
      <c r="J4069" t="s">
        <v>262</v>
      </c>
      <c r="K4069">
        <f>IFERROR(VALUE(LEFT(table_netflix[[#This Row],[duration (in min)]], LEN(table_netflix[[#This Row],[duration (in min)]])-4)),0)</f>
        <v>83</v>
      </c>
      <c r="L4069" t="s">
        <v>71</v>
      </c>
      <c r="M4069" t="s">
        <v>54</v>
      </c>
      <c r="O4069" t="str" cm="1">
        <f t="array" ref="O4069">_xlfn.IFS(table_netflix[[#This Row],[release_year]]&gt;=2018, "2018 &amp; after", TRUE, "Before 2018")</f>
        <v>Before 2018</v>
      </c>
      <c r="P4069" s="12">
        <f>DATE(table_netflix[[#This Row],[release_year]],1,1)</f>
        <v>42005</v>
      </c>
      <c r="Q4069" s="12">
        <f t="shared" si="63"/>
        <v>43105</v>
      </c>
      <c r="R4069" s="12" t="str">
        <f>TEXT(table_netflix[[#This Row],[date_added_todate]], "mmm")</f>
        <v>Jan</v>
      </c>
      <c r="S4069" t="s">
        <v>20692</v>
      </c>
    </row>
    <row r="4070" spans="1:19" x14ac:dyDescent="0.3">
      <c r="A4070" t="s">
        <v>20693</v>
      </c>
      <c r="B4070" t="s">
        <v>15</v>
      </c>
      <c r="C4070" t="s">
        <v>20694</v>
      </c>
      <c r="D4070" t="s">
        <v>3532</v>
      </c>
      <c r="E4070" t="s">
        <v>20695</v>
      </c>
      <c r="F4070" t="s">
        <v>18</v>
      </c>
      <c r="G4070" s="14" t="s">
        <v>8738</v>
      </c>
      <c r="H4070">
        <v>2015</v>
      </c>
      <c r="I4070" t="s">
        <v>20</v>
      </c>
      <c r="J4070" t="s">
        <v>152</v>
      </c>
      <c r="K4070">
        <f>IFERROR(VALUE(LEFT(table_netflix[[#This Row],[duration (in min)]], LEN(table_netflix[[#This Row],[duration (in min)]])-4)),0)</f>
        <v>96</v>
      </c>
      <c r="L4070" t="s">
        <v>71</v>
      </c>
      <c r="O4070" t="str" cm="1">
        <f t="array" ref="O4070">_xlfn.IFS(table_netflix[[#This Row],[release_year]]&gt;=2018, "2018 &amp; after", TRUE, "Before 2018")</f>
        <v>Before 2018</v>
      </c>
      <c r="P4070" s="12">
        <f>DATE(table_netflix[[#This Row],[release_year]],1,1)</f>
        <v>42005</v>
      </c>
      <c r="Q4070" s="12">
        <f t="shared" si="63"/>
        <v>43891</v>
      </c>
      <c r="R4070" s="12" t="str">
        <f>TEXT(table_netflix[[#This Row],[date_added_todate]], "mmm")</f>
        <v>Mar</v>
      </c>
      <c r="S4070" t="s">
        <v>20696</v>
      </c>
    </row>
    <row r="4071" spans="1:19" x14ac:dyDescent="0.3">
      <c r="A4071" t="s">
        <v>20697</v>
      </c>
      <c r="B4071" t="s">
        <v>15</v>
      </c>
      <c r="C4071" t="s">
        <v>20698</v>
      </c>
      <c r="D4071" t="s">
        <v>20699</v>
      </c>
      <c r="E4071" t="s">
        <v>20700</v>
      </c>
      <c r="F4071" t="s">
        <v>18</v>
      </c>
      <c r="G4071" s="14" t="s">
        <v>10084</v>
      </c>
      <c r="H4071">
        <v>2010</v>
      </c>
      <c r="I4071" t="s">
        <v>186</v>
      </c>
      <c r="J4071" t="s">
        <v>203</v>
      </c>
      <c r="K4071">
        <f>IFERROR(VALUE(LEFT(table_netflix[[#This Row],[duration (in min)]], LEN(table_netflix[[#This Row],[duration (in min)]])-4)),0)</f>
        <v>99</v>
      </c>
      <c r="L4071" t="s">
        <v>126</v>
      </c>
      <c r="O4071" t="str" cm="1">
        <f t="array" ref="O4071">_xlfn.IFS(table_netflix[[#This Row],[release_year]]&gt;=2018, "2018 &amp; after", TRUE, "Before 2018")</f>
        <v>Before 2018</v>
      </c>
      <c r="P4071" s="12">
        <f>DATE(table_netflix[[#This Row],[release_year]],1,1)</f>
        <v>40179</v>
      </c>
      <c r="Q4071" s="12">
        <f t="shared" si="63"/>
        <v>43771</v>
      </c>
      <c r="R4071" s="12" t="str">
        <f>TEXT(table_netflix[[#This Row],[date_added_todate]], "mmm")</f>
        <v>Nov</v>
      </c>
      <c r="S4071" t="s">
        <v>20701</v>
      </c>
    </row>
    <row r="4072" spans="1:19" x14ac:dyDescent="0.3">
      <c r="A4072" t="s">
        <v>20702</v>
      </c>
      <c r="B4072" t="s">
        <v>15</v>
      </c>
      <c r="C4072" t="s">
        <v>20703</v>
      </c>
      <c r="D4072" t="s">
        <v>18705</v>
      </c>
      <c r="E4072" t="s">
        <v>20704</v>
      </c>
      <c r="F4072" t="s">
        <v>307</v>
      </c>
      <c r="G4072" s="14" t="s">
        <v>7202</v>
      </c>
      <c r="H4072">
        <v>2015</v>
      </c>
      <c r="I4072" t="s">
        <v>27</v>
      </c>
      <c r="J4072" t="s">
        <v>241</v>
      </c>
      <c r="K4072">
        <f>IFERROR(VALUE(LEFT(table_netflix[[#This Row],[duration (in min)]], LEN(table_netflix[[#This Row],[duration (in min)]])-4)),0)</f>
        <v>95</v>
      </c>
      <c r="L4072" t="s">
        <v>144</v>
      </c>
      <c r="M4072" t="s">
        <v>1362</v>
      </c>
      <c r="N4072" t="s">
        <v>55</v>
      </c>
      <c r="O4072" t="str" cm="1">
        <f t="array" ref="O4072">_xlfn.IFS(table_netflix[[#This Row],[release_year]]&gt;=2018, "2018 &amp; after", TRUE, "Before 2018")</f>
        <v>Before 2018</v>
      </c>
      <c r="P4072" s="12">
        <f>DATE(table_netflix[[#This Row],[release_year]],1,1)</f>
        <v>42005</v>
      </c>
      <c r="Q4072" s="12">
        <f t="shared" si="63"/>
        <v>43994</v>
      </c>
      <c r="R4072" s="12" t="str">
        <f>TEXT(table_netflix[[#This Row],[date_added_todate]], "mmm")</f>
        <v>Jun</v>
      </c>
      <c r="S4072" t="s">
        <v>20705</v>
      </c>
    </row>
    <row r="4073" spans="1:19" x14ac:dyDescent="0.3">
      <c r="A4073" t="s">
        <v>20706</v>
      </c>
      <c r="B4073" t="s">
        <v>15</v>
      </c>
      <c r="C4073" t="s">
        <v>20707</v>
      </c>
      <c r="D4073" t="s">
        <v>18705</v>
      </c>
      <c r="E4073" t="s">
        <v>20708</v>
      </c>
      <c r="F4073" t="s">
        <v>307</v>
      </c>
      <c r="G4073" s="14" t="s">
        <v>7202</v>
      </c>
      <c r="H4073">
        <v>2016</v>
      </c>
      <c r="I4073" t="s">
        <v>27</v>
      </c>
      <c r="J4073" t="s">
        <v>213</v>
      </c>
      <c r="K4073">
        <f>IFERROR(VALUE(LEFT(table_netflix[[#This Row],[duration (in min)]], LEN(table_netflix[[#This Row],[duration (in min)]])-4)),0)</f>
        <v>88</v>
      </c>
      <c r="L4073" t="s">
        <v>144</v>
      </c>
      <c r="M4073" t="s">
        <v>1362</v>
      </c>
      <c r="N4073" t="s">
        <v>55</v>
      </c>
      <c r="O4073" t="str" cm="1">
        <f t="array" ref="O4073">_xlfn.IFS(table_netflix[[#This Row],[release_year]]&gt;=2018, "2018 &amp; after", TRUE, "Before 2018")</f>
        <v>Before 2018</v>
      </c>
      <c r="P4073" s="12">
        <f>DATE(table_netflix[[#This Row],[release_year]],1,1)</f>
        <v>42370</v>
      </c>
      <c r="Q4073" s="12">
        <f t="shared" si="63"/>
        <v>43994</v>
      </c>
      <c r="R4073" s="12" t="str">
        <f>TEXT(table_netflix[[#This Row],[date_added_todate]], "mmm")</f>
        <v>Jun</v>
      </c>
      <c r="S4073" t="s">
        <v>20709</v>
      </c>
    </row>
    <row r="4074" spans="1:19" x14ac:dyDescent="0.3">
      <c r="A4074" t="s">
        <v>20710</v>
      </c>
      <c r="B4074" t="s">
        <v>15</v>
      </c>
      <c r="C4074" t="s">
        <v>20711</v>
      </c>
      <c r="D4074" t="s">
        <v>18705</v>
      </c>
      <c r="E4074" t="s">
        <v>20712</v>
      </c>
      <c r="F4074" t="s">
        <v>307</v>
      </c>
      <c r="G4074" s="14" t="s">
        <v>7202</v>
      </c>
      <c r="H4074">
        <v>2017</v>
      </c>
      <c r="I4074" t="s">
        <v>62</v>
      </c>
      <c r="J4074" t="s">
        <v>92</v>
      </c>
      <c r="K4074">
        <f>IFERROR(VALUE(LEFT(table_netflix[[#This Row],[duration (in min)]], LEN(table_netflix[[#This Row],[duration (in min)]])-4)),0)</f>
        <v>94</v>
      </c>
      <c r="L4074" t="s">
        <v>144</v>
      </c>
      <c r="M4074" t="s">
        <v>1362</v>
      </c>
      <c r="N4074" t="s">
        <v>55</v>
      </c>
      <c r="O4074" t="str" cm="1">
        <f t="array" ref="O4074">_xlfn.IFS(table_netflix[[#This Row],[release_year]]&gt;=2018, "2018 &amp; after", TRUE, "Before 2018")</f>
        <v>Before 2018</v>
      </c>
      <c r="P4074" s="12">
        <f>DATE(table_netflix[[#This Row],[release_year]],1,1)</f>
        <v>42736</v>
      </c>
      <c r="Q4074" s="12">
        <f t="shared" si="63"/>
        <v>43994</v>
      </c>
      <c r="R4074" s="12" t="str">
        <f>TEXT(table_netflix[[#This Row],[date_added_todate]], "mmm")</f>
        <v>Jun</v>
      </c>
      <c r="S4074" t="s">
        <v>20713</v>
      </c>
    </row>
    <row r="4075" spans="1:19" x14ac:dyDescent="0.3">
      <c r="A4075" t="s">
        <v>20714</v>
      </c>
      <c r="B4075" t="s">
        <v>15</v>
      </c>
      <c r="C4075" t="s">
        <v>20715</v>
      </c>
      <c r="D4075" t="s">
        <v>20716</v>
      </c>
      <c r="E4075" t="s">
        <v>20717</v>
      </c>
      <c r="F4075" t="s">
        <v>61</v>
      </c>
      <c r="G4075" s="14" t="s">
        <v>12284</v>
      </c>
      <c r="H4075">
        <v>2016</v>
      </c>
      <c r="I4075" t="s">
        <v>186</v>
      </c>
      <c r="J4075" t="s">
        <v>232</v>
      </c>
      <c r="K4075">
        <f>IFERROR(VALUE(LEFT(table_netflix[[#This Row],[duration (in min)]], LEN(table_netflix[[#This Row],[duration (in min)]])-4)),0)</f>
        <v>93</v>
      </c>
      <c r="L4075" t="s">
        <v>126</v>
      </c>
      <c r="M4075" t="s">
        <v>55</v>
      </c>
      <c r="O4075" t="str" cm="1">
        <f t="array" ref="O4075">_xlfn.IFS(table_netflix[[#This Row],[release_year]]&gt;=2018, "2018 &amp; after", TRUE, "Before 2018")</f>
        <v>Before 2018</v>
      </c>
      <c r="P4075" s="12">
        <f>DATE(table_netflix[[#This Row],[release_year]],1,1)</f>
        <v>42370</v>
      </c>
      <c r="Q4075" s="12">
        <f t="shared" si="63"/>
        <v>43504</v>
      </c>
      <c r="R4075" s="12" t="str">
        <f>TEXT(table_netflix[[#This Row],[date_added_todate]], "mmm")</f>
        <v>Feb</v>
      </c>
      <c r="S4075" t="s">
        <v>20718</v>
      </c>
    </row>
    <row r="4076" spans="1:19" x14ac:dyDescent="0.3">
      <c r="A4076" t="s">
        <v>20719</v>
      </c>
      <c r="B4076" t="s">
        <v>15</v>
      </c>
      <c r="C4076" t="s">
        <v>20720</v>
      </c>
      <c r="D4076" t="s">
        <v>20721</v>
      </c>
      <c r="E4076" t="s">
        <v>20722</v>
      </c>
      <c r="F4076" t="s">
        <v>61</v>
      </c>
      <c r="G4076" s="14" t="s">
        <v>16752</v>
      </c>
      <c r="H4076">
        <v>2016</v>
      </c>
      <c r="I4076" t="s">
        <v>27</v>
      </c>
      <c r="J4076" t="s">
        <v>232</v>
      </c>
      <c r="K4076">
        <f>IFERROR(VALUE(LEFT(table_netflix[[#This Row],[duration (in min)]], LEN(table_netflix[[#This Row],[duration (in min)]])-4)),0)</f>
        <v>93</v>
      </c>
      <c r="L4076" t="s">
        <v>22</v>
      </c>
      <c r="M4076" t="s">
        <v>55</v>
      </c>
      <c r="O4076" t="str" cm="1">
        <f t="array" ref="O4076">_xlfn.IFS(table_netflix[[#This Row],[release_year]]&gt;=2018, "2018 &amp; after", TRUE, "Before 2018")</f>
        <v>Before 2018</v>
      </c>
      <c r="P4076" s="12">
        <f>DATE(table_netflix[[#This Row],[release_year]],1,1)</f>
        <v>42370</v>
      </c>
      <c r="Q4076" s="12">
        <f t="shared" si="63"/>
        <v>42826</v>
      </c>
      <c r="R4076" s="12" t="str">
        <f>TEXT(table_netflix[[#This Row],[date_added_todate]], "mmm")</f>
        <v>Apr</v>
      </c>
      <c r="S4076" t="s">
        <v>20723</v>
      </c>
    </row>
    <row r="4077" spans="1:19" x14ac:dyDescent="0.3">
      <c r="A4077" t="s">
        <v>20724</v>
      </c>
      <c r="B4077" t="s">
        <v>15</v>
      </c>
      <c r="C4077" t="s">
        <v>20725</v>
      </c>
      <c r="D4077" t="s">
        <v>7803</v>
      </c>
      <c r="E4077" t="s">
        <v>20726</v>
      </c>
      <c r="F4077" t="s">
        <v>18</v>
      </c>
      <c r="G4077" s="14" t="s">
        <v>16585</v>
      </c>
      <c r="H4077">
        <v>2016</v>
      </c>
      <c r="I4077" t="s">
        <v>186</v>
      </c>
      <c r="J4077" t="s">
        <v>308</v>
      </c>
      <c r="K4077">
        <f>IFERROR(VALUE(LEFT(table_netflix[[#This Row],[duration (in min)]], LEN(table_netflix[[#This Row],[duration (in min)]])-4)),0)</f>
        <v>92</v>
      </c>
      <c r="L4077" t="s">
        <v>71</v>
      </c>
      <c r="M4077" t="s">
        <v>72</v>
      </c>
      <c r="N4077" t="s">
        <v>54</v>
      </c>
      <c r="O4077" t="str" cm="1">
        <f t="array" ref="O4077">_xlfn.IFS(table_netflix[[#This Row],[release_year]]&gt;=2018, "2018 &amp; after", TRUE, "Before 2018")</f>
        <v>Before 2018</v>
      </c>
      <c r="P4077" s="12">
        <f>DATE(table_netflix[[#This Row],[release_year]],1,1)</f>
        <v>42370</v>
      </c>
      <c r="Q4077" s="12">
        <f t="shared" si="63"/>
        <v>42856</v>
      </c>
      <c r="R4077" s="12" t="str">
        <f>TEXT(table_netflix[[#This Row],[date_added_todate]], "mmm")</f>
        <v>May</v>
      </c>
      <c r="S4077" t="s">
        <v>20727</v>
      </c>
    </row>
    <row r="4078" spans="1:19" x14ac:dyDescent="0.3">
      <c r="A4078" t="s">
        <v>20728</v>
      </c>
      <c r="B4078" t="s">
        <v>15</v>
      </c>
      <c r="C4078" t="s">
        <v>20729</v>
      </c>
      <c r="D4078" t="s">
        <v>14048</v>
      </c>
      <c r="E4078" t="s">
        <v>20730</v>
      </c>
      <c r="F4078" t="s">
        <v>18</v>
      </c>
      <c r="G4078" s="14" t="s">
        <v>9333</v>
      </c>
      <c r="H4078">
        <v>1997</v>
      </c>
      <c r="I4078" t="s">
        <v>186</v>
      </c>
      <c r="J4078" t="s">
        <v>81</v>
      </c>
      <c r="K4078">
        <f>IFERROR(VALUE(LEFT(table_netflix[[#This Row],[duration (in min)]], LEN(table_netflix[[#This Row],[duration (in min)]])-4)),0)</f>
        <v>127</v>
      </c>
      <c r="L4078" t="s">
        <v>53</v>
      </c>
      <c r="M4078" t="s">
        <v>142</v>
      </c>
      <c r="O4078" t="str" cm="1">
        <f t="array" ref="O4078">_xlfn.IFS(table_netflix[[#This Row],[release_year]]&gt;=2018, "2018 &amp; after", TRUE, "Before 2018")</f>
        <v>Before 2018</v>
      </c>
      <c r="P4078" s="12">
        <f>DATE(table_netflix[[#This Row],[release_year]],1,1)</f>
        <v>35431</v>
      </c>
      <c r="Q4078" s="12">
        <f t="shared" si="63"/>
        <v>43831</v>
      </c>
      <c r="R4078" s="12" t="str">
        <f>TEXT(table_netflix[[#This Row],[date_added_todate]], "mmm")</f>
        <v>Jan</v>
      </c>
      <c r="S4078" t="s">
        <v>20731</v>
      </c>
    </row>
    <row r="4079" spans="1:19" x14ac:dyDescent="0.3">
      <c r="A4079" t="s">
        <v>20732</v>
      </c>
      <c r="B4079" t="s">
        <v>15</v>
      </c>
      <c r="C4079" t="s">
        <v>20733</v>
      </c>
      <c r="D4079" t="s">
        <v>2090</v>
      </c>
      <c r="E4079" t="s">
        <v>20734</v>
      </c>
      <c r="F4079" t="s">
        <v>61</v>
      </c>
      <c r="G4079" s="14" t="s">
        <v>5125</v>
      </c>
      <c r="H4079">
        <v>2005</v>
      </c>
      <c r="I4079" t="s">
        <v>186</v>
      </c>
      <c r="J4079" t="s">
        <v>143</v>
      </c>
      <c r="K4079">
        <f>IFERROR(VALUE(LEFT(table_netflix[[#This Row],[duration (in min)]], LEN(table_netflix[[#This Row],[duration (in min)]])-4)),0)</f>
        <v>105</v>
      </c>
      <c r="L4079" t="s">
        <v>144</v>
      </c>
      <c r="M4079" t="s">
        <v>168</v>
      </c>
      <c r="N4079" t="s">
        <v>127</v>
      </c>
      <c r="O4079" t="str" cm="1">
        <f t="array" ref="O4079">_xlfn.IFS(table_netflix[[#This Row],[release_year]]&gt;=2018, "2018 &amp; after", TRUE, "Before 2018")</f>
        <v>Before 2018</v>
      </c>
      <c r="P4079" s="12">
        <f>DATE(table_netflix[[#This Row],[release_year]],1,1)</f>
        <v>38353</v>
      </c>
      <c r="Q4079" s="12">
        <f t="shared" si="63"/>
        <v>44136</v>
      </c>
      <c r="R4079" s="12" t="str">
        <f>TEXT(table_netflix[[#This Row],[date_added_todate]], "mmm")</f>
        <v>Nov</v>
      </c>
      <c r="S4079" t="s">
        <v>20735</v>
      </c>
    </row>
    <row r="4080" spans="1:19" x14ac:dyDescent="0.3">
      <c r="A4080" t="s">
        <v>20736</v>
      </c>
      <c r="B4080" t="s">
        <v>15</v>
      </c>
      <c r="C4080" t="s">
        <v>20737</v>
      </c>
      <c r="D4080" t="s">
        <v>19997</v>
      </c>
      <c r="E4080" t="s">
        <v>20738</v>
      </c>
      <c r="F4080" t="s">
        <v>534</v>
      </c>
      <c r="G4080" s="14" t="s">
        <v>14175</v>
      </c>
      <c r="H4080">
        <v>1989</v>
      </c>
      <c r="I4080" t="s">
        <v>62</v>
      </c>
      <c r="J4080" t="s">
        <v>92</v>
      </c>
      <c r="K4080">
        <f>IFERROR(VALUE(LEFT(table_netflix[[#This Row],[duration (in min)]], LEN(table_netflix[[#This Row],[duration (in min)]])-4)),0)</f>
        <v>94</v>
      </c>
      <c r="L4080" t="s">
        <v>144</v>
      </c>
      <c r="M4080" t="s">
        <v>85</v>
      </c>
      <c r="N4080" t="s">
        <v>55</v>
      </c>
      <c r="O4080" t="str" cm="1">
        <f t="array" ref="O4080">_xlfn.IFS(table_netflix[[#This Row],[release_year]]&gt;=2018, "2018 &amp; after", TRUE, "Before 2018")</f>
        <v>Before 2018</v>
      </c>
      <c r="P4080" s="12">
        <f>DATE(table_netflix[[#This Row],[release_year]],1,1)</f>
        <v>32509</v>
      </c>
      <c r="Q4080" s="12">
        <f t="shared" si="63"/>
        <v>43313</v>
      </c>
      <c r="R4080" s="12" t="str">
        <f>TEXT(table_netflix[[#This Row],[date_added_todate]], "mmm")</f>
        <v>Aug</v>
      </c>
      <c r="S4080" t="s">
        <v>20739</v>
      </c>
    </row>
    <row r="4081" spans="1:19" x14ac:dyDescent="0.3">
      <c r="A4081" t="s">
        <v>20740</v>
      </c>
      <c r="B4081" t="s">
        <v>15</v>
      </c>
      <c r="C4081" t="s">
        <v>20741</v>
      </c>
      <c r="D4081" t="s">
        <v>20742</v>
      </c>
      <c r="E4081" t="s">
        <v>20743</v>
      </c>
      <c r="F4081" t="s">
        <v>18</v>
      </c>
      <c r="G4081" s="14" t="s">
        <v>11981</v>
      </c>
      <c r="H4081">
        <v>2008</v>
      </c>
      <c r="I4081" t="s">
        <v>20</v>
      </c>
      <c r="J4081" t="s">
        <v>70</v>
      </c>
      <c r="K4081">
        <f>IFERROR(VALUE(LEFT(table_netflix[[#This Row],[duration (in min)]], LEN(table_netflix[[#This Row],[duration (in min)]])-4)),0)</f>
        <v>104</v>
      </c>
      <c r="L4081" t="s">
        <v>53</v>
      </c>
      <c r="M4081" t="s">
        <v>589</v>
      </c>
      <c r="O4081" t="str" cm="1">
        <f t="array" ref="O4081">_xlfn.IFS(table_netflix[[#This Row],[release_year]]&gt;=2018, "2018 &amp; after", TRUE, "Before 2018")</f>
        <v>Before 2018</v>
      </c>
      <c r="P4081" s="12">
        <f>DATE(table_netflix[[#This Row],[release_year]],1,1)</f>
        <v>39448</v>
      </c>
      <c r="Q4081" s="12">
        <f t="shared" si="63"/>
        <v>43531</v>
      </c>
      <c r="R4081" s="12" t="str">
        <f>TEXT(table_netflix[[#This Row],[date_added_todate]], "mmm")</f>
        <v>Mar</v>
      </c>
      <c r="S4081" t="s">
        <v>20744</v>
      </c>
    </row>
    <row r="4082" spans="1:19" x14ac:dyDescent="0.3">
      <c r="A4082" t="s">
        <v>20745</v>
      </c>
      <c r="B4082" t="s">
        <v>15</v>
      </c>
      <c r="C4082" t="s">
        <v>20746</v>
      </c>
      <c r="D4082" t="s">
        <v>20747</v>
      </c>
      <c r="F4082" t="s">
        <v>18</v>
      </c>
      <c r="G4082" s="14" t="s">
        <v>15298</v>
      </c>
      <c r="H4082">
        <v>2017</v>
      </c>
      <c r="I4082" t="s">
        <v>84</v>
      </c>
      <c r="J4082" t="s">
        <v>92</v>
      </c>
      <c r="K4082">
        <f>IFERROR(VALUE(LEFT(table_netflix[[#This Row],[duration (in min)]], LEN(table_netflix[[#This Row],[duration (in min)]])-4)),0)</f>
        <v>94</v>
      </c>
      <c r="L4082" t="s">
        <v>22</v>
      </c>
      <c r="O4082" t="str" cm="1">
        <f t="array" ref="O4082">_xlfn.IFS(table_netflix[[#This Row],[release_year]]&gt;=2018, "2018 &amp; after", TRUE, "Before 2018")</f>
        <v>Before 2018</v>
      </c>
      <c r="P4082" s="12">
        <f>DATE(table_netflix[[#This Row],[release_year]],1,1)</f>
        <v>42736</v>
      </c>
      <c r="Q4082" s="12">
        <f t="shared" si="63"/>
        <v>43115</v>
      </c>
      <c r="R4082" s="12" t="str">
        <f>TEXT(table_netflix[[#This Row],[date_added_todate]], "mmm")</f>
        <v>Jan</v>
      </c>
      <c r="S4082" t="s">
        <v>20748</v>
      </c>
    </row>
    <row r="4083" spans="1:19" x14ac:dyDescent="0.3">
      <c r="A4083" t="s">
        <v>20749</v>
      </c>
      <c r="B4083" t="s">
        <v>15</v>
      </c>
      <c r="C4083" t="s">
        <v>20750</v>
      </c>
      <c r="D4083" t="s">
        <v>20751</v>
      </c>
      <c r="E4083" t="s">
        <v>20752</v>
      </c>
      <c r="F4083" t="s">
        <v>18</v>
      </c>
      <c r="G4083" s="14" t="s">
        <v>11531</v>
      </c>
      <c r="H4083">
        <v>2003</v>
      </c>
      <c r="I4083" t="s">
        <v>45</v>
      </c>
      <c r="J4083" t="s">
        <v>457</v>
      </c>
      <c r="K4083">
        <f>IFERROR(VALUE(LEFT(table_netflix[[#This Row],[duration (in min)]], LEN(table_netflix[[#This Row],[duration (in min)]])-4)),0)</f>
        <v>82</v>
      </c>
      <c r="L4083" t="s">
        <v>47</v>
      </c>
      <c r="M4083" t="s">
        <v>85</v>
      </c>
      <c r="O4083" t="str" cm="1">
        <f t="array" ref="O4083">_xlfn.IFS(table_netflix[[#This Row],[release_year]]&gt;=2018, "2018 &amp; after", TRUE, "Before 2018")</f>
        <v>Before 2018</v>
      </c>
      <c r="P4083" s="12">
        <f>DATE(table_netflix[[#This Row],[release_year]],1,1)</f>
        <v>37622</v>
      </c>
      <c r="Q4083" s="12">
        <f t="shared" si="63"/>
        <v>43586</v>
      </c>
      <c r="R4083" s="12" t="str">
        <f>TEXT(table_netflix[[#This Row],[date_added_todate]], "mmm")</f>
        <v>May</v>
      </c>
      <c r="S4083" t="s">
        <v>20753</v>
      </c>
    </row>
    <row r="4084" spans="1:19" x14ac:dyDescent="0.3">
      <c r="A4084" t="s">
        <v>20754</v>
      </c>
      <c r="B4084" t="s">
        <v>15</v>
      </c>
      <c r="C4084" t="s">
        <v>20755</v>
      </c>
      <c r="D4084" t="s">
        <v>20756</v>
      </c>
      <c r="E4084" t="s">
        <v>20757</v>
      </c>
      <c r="F4084" t="s">
        <v>307</v>
      </c>
      <c r="G4084" s="14" t="s">
        <v>11285</v>
      </c>
      <c r="H4084">
        <v>2018</v>
      </c>
      <c r="I4084" t="s">
        <v>45</v>
      </c>
      <c r="J4084" t="s">
        <v>549</v>
      </c>
      <c r="K4084">
        <f>IFERROR(VALUE(LEFT(table_netflix[[#This Row],[duration (in min)]], LEN(table_netflix[[#This Row],[duration (in min)]])-4)),0)</f>
        <v>86</v>
      </c>
      <c r="L4084" t="s">
        <v>47</v>
      </c>
      <c r="M4084" t="s">
        <v>85</v>
      </c>
      <c r="O4084" t="str" cm="1">
        <f t="array" ref="O4084">_xlfn.IFS(table_netflix[[#This Row],[release_year]]&gt;=2018, "2018 &amp; after", TRUE, "Before 2018")</f>
        <v>2018 &amp; after</v>
      </c>
      <c r="P4084" s="12">
        <f>DATE(table_netflix[[#This Row],[release_year]],1,1)</f>
        <v>43101</v>
      </c>
      <c r="Q4084" s="12">
        <f t="shared" si="63"/>
        <v>43621</v>
      </c>
      <c r="R4084" s="12" t="str">
        <f>TEXT(table_netflix[[#This Row],[date_added_todate]], "mmm")</f>
        <v>Jun</v>
      </c>
      <c r="S4084" t="s">
        <v>20758</v>
      </c>
    </row>
    <row r="4085" spans="1:19" x14ac:dyDescent="0.3">
      <c r="A4085" t="s">
        <v>20759</v>
      </c>
      <c r="B4085" t="s">
        <v>15</v>
      </c>
      <c r="C4085" t="s">
        <v>20760</v>
      </c>
      <c r="D4085" t="s">
        <v>20761</v>
      </c>
      <c r="E4085" t="s">
        <v>20762</v>
      </c>
      <c r="F4085" t="s">
        <v>18</v>
      </c>
      <c r="G4085" s="14" t="s">
        <v>9333</v>
      </c>
      <c r="H4085">
        <v>1996</v>
      </c>
      <c r="I4085" t="s">
        <v>20</v>
      </c>
      <c r="J4085" t="s">
        <v>118</v>
      </c>
      <c r="K4085">
        <f>IFERROR(VALUE(LEFT(table_netflix[[#This Row],[duration (in min)]], LEN(table_netflix[[#This Row],[duration (in min)]])-4)),0)</f>
        <v>103</v>
      </c>
      <c r="L4085" t="s">
        <v>144</v>
      </c>
      <c r="M4085" t="s">
        <v>127</v>
      </c>
      <c r="O4085" t="str" cm="1">
        <f t="array" ref="O4085">_xlfn.IFS(table_netflix[[#This Row],[release_year]]&gt;=2018, "2018 &amp; after", TRUE, "Before 2018")</f>
        <v>Before 2018</v>
      </c>
      <c r="P4085" s="12">
        <f>DATE(table_netflix[[#This Row],[release_year]],1,1)</f>
        <v>35065</v>
      </c>
      <c r="Q4085" s="12">
        <f t="shared" si="63"/>
        <v>43831</v>
      </c>
      <c r="R4085" s="12" t="str">
        <f>TEXT(table_netflix[[#This Row],[date_added_todate]], "mmm")</f>
        <v>Jan</v>
      </c>
      <c r="S4085" t="s">
        <v>20763</v>
      </c>
    </row>
    <row r="4086" spans="1:19" x14ac:dyDescent="0.3">
      <c r="A4086" t="s">
        <v>20764</v>
      </c>
      <c r="B4086" t="s">
        <v>15</v>
      </c>
      <c r="C4086" t="s">
        <v>20765</v>
      </c>
      <c r="D4086" t="s">
        <v>20766</v>
      </c>
      <c r="E4086" t="s">
        <v>20767</v>
      </c>
      <c r="F4086" t="s">
        <v>18</v>
      </c>
      <c r="G4086" s="14" t="s">
        <v>9333</v>
      </c>
      <c r="H4086">
        <v>2015</v>
      </c>
      <c r="I4086" t="s">
        <v>20</v>
      </c>
      <c r="J4086" t="s">
        <v>125</v>
      </c>
      <c r="K4086">
        <f>IFERROR(VALUE(LEFT(table_netflix[[#This Row],[duration (in min)]], LEN(table_netflix[[#This Row],[duration (in min)]])-4)),0)</f>
        <v>97</v>
      </c>
      <c r="L4086" t="s">
        <v>144</v>
      </c>
      <c r="M4086" t="s">
        <v>127</v>
      </c>
      <c r="O4086" t="str" cm="1">
        <f t="array" ref="O4086">_xlfn.IFS(table_netflix[[#This Row],[release_year]]&gt;=2018, "2018 &amp; after", TRUE, "Before 2018")</f>
        <v>Before 2018</v>
      </c>
      <c r="P4086" s="12">
        <f>DATE(table_netflix[[#This Row],[release_year]],1,1)</f>
        <v>42005</v>
      </c>
      <c r="Q4086" s="12">
        <f t="shared" si="63"/>
        <v>43831</v>
      </c>
      <c r="R4086" s="12" t="str">
        <f>TEXT(table_netflix[[#This Row],[date_added_todate]], "mmm")</f>
        <v>Jan</v>
      </c>
      <c r="S4086" t="s">
        <v>20768</v>
      </c>
    </row>
    <row r="4087" spans="1:19" x14ac:dyDescent="0.3">
      <c r="A4087" t="s">
        <v>20769</v>
      </c>
      <c r="B4087" t="s">
        <v>15</v>
      </c>
      <c r="C4087" t="s">
        <v>20770</v>
      </c>
      <c r="D4087" t="s">
        <v>20771</v>
      </c>
      <c r="E4087" t="s">
        <v>20772</v>
      </c>
      <c r="F4087" t="s">
        <v>18</v>
      </c>
      <c r="G4087" s="14" t="s">
        <v>9333</v>
      </c>
      <c r="H4087">
        <v>2000</v>
      </c>
      <c r="I4087" t="s">
        <v>45</v>
      </c>
      <c r="J4087" t="s">
        <v>788</v>
      </c>
      <c r="K4087">
        <f>IFERROR(VALUE(LEFT(table_netflix[[#This Row],[duration (in min)]], LEN(table_netflix[[#This Row],[duration (in min)]])-4)),0)</f>
        <v>84</v>
      </c>
      <c r="L4087" t="s">
        <v>144</v>
      </c>
      <c r="M4087" t="s">
        <v>127</v>
      </c>
      <c r="O4087" t="str" cm="1">
        <f t="array" ref="O4087">_xlfn.IFS(table_netflix[[#This Row],[release_year]]&gt;=2018, "2018 &amp; after", TRUE, "Before 2018")</f>
        <v>Before 2018</v>
      </c>
      <c r="P4087" s="12">
        <f>DATE(table_netflix[[#This Row],[release_year]],1,1)</f>
        <v>36526</v>
      </c>
      <c r="Q4087" s="12">
        <f t="shared" si="63"/>
        <v>43831</v>
      </c>
      <c r="R4087" s="12" t="str">
        <f>TEXT(table_netflix[[#This Row],[date_added_todate]], "mmm")</f>
        <v>Jan</v>
      </c>
      <c r="S4087" t="s">
        <v>20773</v>
      </c>
    </row>
    <row r="4088" spans="1:19" x14ac:dyDescent="0.3">
      <c r="A4088" t="s">
        <v>20774</v>
      </c>
      <c r="B4088" t="s">
        <v>15</v>
      </c>
      <c r="C4088" t="s">
        <v>20775</v>
      </c>
      <c r="D4088" t="s">
        <v>20776</v>
      </c>
      <c r="E4088" t="s">
        <v>20777</v>
      </c>
      <c r="F4088" t="s">
        <v>18</v>
      </c>
      <c r="G4088" s="14" t="s">
        <v>16356</v>
      </c>
      <c r="H4088">
        <v>2017</v>
      </c>
      <c r="I4088" t="s">
        <v>20</v>
      </c>
      <c r="J4088" t="s">
        <v>174</v>
      </c>
      <c r="K4088">
        <f>IFERROR(VALUE(LEFT(table_netflix[[#This Row],[duration (in min)]], LEN(table_netflix[[#This Row],[duration (in min)]])-4)),0)</f>
        <v>98</v>
      </c>
      <c r="L4088" t="s">
        <v>144</v>
      </c>
      <c r="M4088" t="s">
        <v>127</v>
      </c>
      <c r="O4088" t="str" cm="1">
        <f t="array" ref="O4088">_xlfn.IFS(table_netflix[[#This Row],[release_year]]&gt;=2018, "2018 &amp; after", TRUE, "Before 2018")</f>
        <v>Before 2018</v>
      </c>
      <c r="P4088" s="12">
        <f>DATE(table_netflix[[#This Row],[release_year]],1,1)</f>
        <v>42736</v>
      </c>
      <c r="Q4088" s="12">
        <f t="shared" si="63"/>
        <v>42899</v>
      </c>
      <c r="R4088" s="12" t="str">
        <f>TEXT(table_netflix[[#This Row],[date_added_todate]], "mmm")</f>
        <v>Jun</v>
      </c>
      <c r="S4088" t="s">
        <v>20778</v>
      </c>
    </row>
    <row r="4089" spans="1:19" x14ac:dyDescent="0.3">
      <c r="A4089" t="s">
        <v>20779</v>
      </c>
      <c r="B4089" t="s">
        <v>15</v>
      </c>
      <c r="C4089" t="s">
        <v>20780</v>
      </c>
      <c r="D4089" t="s">
        <v>20781</v>
      </c>
      <c r="E4089" t="s">
        <v>20782</v>
      </c>
      <c r="F4089" t="s">
        <v>18</v>
      </c>
      <c r="G4089" s="14" t="s">
        <v>14321</v>
      </c>
      <c r="H4089">
        <v>2017</v>
      </c>
      <c r="I4089" t="s">
        <v>264</v>
      </c>
      <c r="J4089" t="s">
        <v>3552</v>
      </c>
      <c r="K4089">
        <f>IFERROR(VALUE(LEFT(table_netflix[[#This Row],[duration (in min)]], LEN(table_netflix[[#This Row],[duration (in min)]])-4)),0)</f>
        <v>42</v>
      </c>
      <c r="L4089" t="s">
        <v>22</v>
      </c>
      <c r="O4089" t="str" cm="1">
        <f t="array" ref="O4089">_xlfn.IFS(table_netflix[[#This Row],[release_year]]&gt;=2018, "2018 &amp; after", TRUE, "Before 2018")</f>
        <v>Before 2018</v>
      </c>
      <c r="P4089" s="12">
        <f>DATE(table_netflix[[#This Row],[release_year]],1,1)</f>
        <v>42736</v>
      </c>
      <c r="Q4089" s="12">
        <f t="shared" si="63"/>
        <v>43282</v>
      </c>
      <c r="R4089" s="12" t="str">
        <f>TEXT(table_netflix[[#This Row],[date_added_todate]], "mmm")</f>
        <v>Jul</v>
      </c>
      <c r="S4089" t="s">
        <v>20783</v>
      </c>
    </row>
    <row r="4090" spans="1:19" x14ac:dyDescent="0.3">
      <c r="A4090" t="s">
        <v>20784</v>
      </c>
      <c r="B4090" t="s">
        <v>15</v>
      </c>
      <c r="C4090" t="s">
        <v>20785</v>
      </c>
      <c r="D4090" t="s">
        <v>20786</v>
      </c>
      <c r="F4090" t="s">
        <v>80</v>
      </c>
      <c r="G4090" s="14" t="s">
        <v>15506</v>
      </c>
      <c r="H4090">
        <v>2017</v>
      </c>
      <c r="I4090" t="s">
        <v>27</v>
      </c>
      <c r="J4090" t="s">
        <v>308</v>
      </c>
      <c r="K4090">
        <f>IFERROR(VALUE(LEFT(table_netflix[[#This Row],[duration (in min)]], LEN(table_netflix[[#This Row],[duration (in min)]])-4)),0)</f>
        <v>92</v>
      </c>
      <c r="L4090" t="s">
        <v>22</v>
      </c>
      <c r="M4090" t="s">
        <v>55</v>
      </c>
      <c r="N4090" t="s">
        <v>600</v>
      </c>
      <c r="O4090" t="str" cm="1">
        <f t="array" ref="O4090">_xlfn.IFS(table_netflix[[#This Row],[release_year]]&gt;=2018, "2018 &amp; after", TRUE, "Before 2018")</f>
        <v>Before 2018</v>
      </c>
      <c r="P4090" s="12">
        <f>DATE(table_netflix[[#This Row],[release_year]],1,1)</f>
        <v>42736</v>
      </c>
      <c r="Q4090" s="12">
        <f t="shared" si="63"/>
        <v>43070</v>
      </c>
      <c r="R4090" s="12" t="str">
        <f>TEXT(table_netflix[[#This Row],[date_added_todate]], "mmm")</f>
        <v>Dec</v>
      </c>
      <c r="S4090" t="s">
        <v>20787</v>
      </c>
    </row>
    <row r="4091" spans="1:19" x14ac:dyDescent="0.3">
      <c r="A4091" t="s">
        <v>20788</v>
      </c>
      <c r="B4091" t="s">
        <v>15</v>
      </c>
      <c r="C4091" t="s">
        <v>20789</v>
      </c>
      <c r="D4091" t="s">
        <v>20790</v>
      </c>
      <c r="E4091" t="s">
        <v>20791</v>
      </c>
      <c r="F4091" t="s">
        <v>80</v>
      </c>
      <c r="G4091" s="14" t="s">
        <v>15354</v>
      </c>
      <c r="H4091">
        <v>2017</v>
      </c>
      <c r="I4091" t="s">
        <v>84</v>
      </c>
      <c r="J4091" t="s">
        <v>583</v>
      </c>
      <c r="K4091">
        <f>IFERROR(VALUE(LEFT(table_netflix[[#This Row],[duration (in min)]], LEN(table_netflix[[#This Row],[duration (in min)]])-4)),0)</f>
        <v>89</v>
      </c>
      <c r="L4091" t="s">
        <v>22</v>
      </c>
      <c r="M4091" t="s">
        <v>55</v>
      </c>
      <c r="O4091" t="str" cm="1">
        <f t="array" ref="O4091">_xlfn.IFS(table_netflix[[#This Row],[release_year]]&gt;=2018, "2018 &amp; after", TRUE, "Before 2018")</f>
        <v>Before 2018</v>
      </c>
      <c r="P4091" s="12">
        <f>DATE(table_netflix[[#This Row],[release_year]],1,1)</f>
        <v>42736</v>
      </c>
      <c r="Q4091" s="12">
        <f t="shared" si="63"/>
        <v>43101</v>
      </c>
      <c r="R4091" s="12" t="str">
        <f>TEXT(table_netflix[[#This Row],[date_added_todate]], "mmm")</f>
        <v>Jan</v>
      </c>
      <c r="S4091" t="s">
        <v>20792</v>
      </c>
    </row>
    <row r="4092" spans="1:19" x14ac:dyDescent="0.3">
      <c r="A4092" t="s">
        <v>20794</v>
      </c>
      <c r="B4092" t="s">
        <v>15</v>
      </c>
      <c r="C4092" t="s">
        <v>20795</v>
      </c>
      <c r="D4092" t="s">
        <v>20796</v>
      </c>
      <c r="E4092" t="s">
        <v>20797</v>
      </c>
      <c r="F4092" t="s">
        <v>8637</v>
      </c>
      <c r="G4092" s="14" t="s">
        <v>17620</v>
      </c>
      <c r="H4092">
        <v>2014</v>
      </c>
      <c r="I4092" t="s">
        <v>62</v>
      </c>
      <c r="J4092" t="s">
        <v>232</v>
      </c>
      <c r="K4092">
        <f>IFERROR(VALUE(LEFT(table_netflix[[#This Row],[duration (in min)]], LEN(table_netflix[[#This Row],[duration (in min)]])-4)),0)</f>
        <v>93</v>
      </c>
      <c r="L4092" t="s">
        <v>53</v>
      </c>
      <c r="M4092" t="s">
        <v>54</v>
      </c>
      <c r="N4092" t="s">
        <v>55</v>
      </c>
      <c r="O4092" t="str" cm="1">
        <f t="array" ref="O4092">_xlfn.IFS(table_netflix[[#This Row],[release_year]]&gt;=2018, "2018 &amp; after", TRUE, "Before 2018")</f>
        <v>Before 2018</v>
      </c>
      <c r="P4092" s="12">
        <f>DATE(table_netflix[[#This Row],[release_year]],1,1)</f>
        <v>41640</v>
      </c>
      <c r="Q4092" s="12">
        <f t="shared" si="63"/>
        <v>42614</v>
      </c>
      <c r="R4092" s="12" t="str">
        <f>TEXT(table_netflix[[#This Row],[date_added_todate]], "mmm")</f>
        <v>Sep</v>
      </c>
      <c r="S4092" t="s">
        <v>20798</v>
      </c>
    </row>
    <row r="4093" spans="1:19" x14ac:dyDescent="0.3">
      <c r="A4093" t="s">
        <v>20799</v>
      </c>
      <c r="B4093" t="s">
        <v>15</v>
      </c>
      <c r="C4093" t="s">
        <v>20800</v>
      </c>
      <c r="D4093" t="s">
        <v>20801</v>
      </c>
      <c r="E4093" t="s">
        <v>20802</v>
      </c>
      <c r="F4093" t="s">
        <v>39</v>
      </c>
      <c r="G4093" s="14" t="s">
        <v>15042</v>
      </c>
      <c r="H4093">
        <v>2003</v>
      </c>
      <c r="I4093" t="s">
        <v>62</v>
      </c>
      <c r="J4093" t="s">
        <v>2828</v>
      </c>
      <c r="K4093">
        <f>IFERROR(VALUE(LEFT(table_netflix[[#This Row],[duration (in min)]], LEN(table_netflix[[#This Row],[duration (in min)]])-4)),0)</f>
        <v>162</v>
      </c>
      <c r="L4093" t="s">
        <v>144</v>
      </c>
      <c r="M4093" t="s">
        <v>72</v>
      </c>
      <c r="N4093" t="s">
        <v>55</v>
      </c>
      <c r="O4093" t="str" cm="1">
        <f t="array" ref="O4093">_xlfn.IFS(table_netflix[[#This Row],[release_year]]&gt;=2018, "2018 &amp; after", TRUE, "Before 2018")</f>
        <v>Before 2018</v>
      </c>
      <c r="P4093" s="12">
        <f>DATE(table_netflix[[#This Row],[release_year]],1,1)</f>
        <v>37622</v>
      </c>
      <c r="Q4093" s="12">
        <f t="shared" si="63"/>
        <v>43160</v>
      </c>
      <c r="R4093" s="12" t="str">
        <f>TEXT(table_netflix[[#This Row],[date_added_todate]], "mmm")</f>
        <v>Mar</v>
      </c>
      <c r="S4093" t="s">
        <v>20803</v>
      </c>
    </row>
    <row r="4094" spans="1:19" x14ac:dyDescent="0.3">
      <c r="A4094" t="s">
        <v>20804</v>
      </c>
      <c r="B4094" t="s">
        <v>15</v>
      </c>
      <c r="C4094" t="s">
        <v>20805</v>
      </c>
      <c r="D4094" t="s">
        <v>3350</v>
      </c>
      <c r="E4094" t="s">
        <v>20806</v>
      </c>
      <c r="F4094" t="s">
        <v>18</v>
      </c>
      <c r="G4094" s="14" t="s">
        <v>10467</v>
      </c>
      <c r="H4094">
        <v>2003</v>
      </c>
      <c r="I4094" t="s">
        <v>20</v>
      </c>
      <c r="J4094" t="s">
        <v>246</v>
      </c>
      <c r="K4094">
        <f>IFERROR(VALUE(LEFT(table_netflix[[#This Row],[duration (in min)]], LEN(table_netflix[[#This Row],[duration (in min)]])-4)),0)</f>
        <v>85</v>
      </c>
      <c r="L4094" t="s">
        <v>71</v>
      </c>
      <c r="O4094" t="str" cm="1">
        <f t="array" ref="O4094">_xlfn.IFS(table_netflix[[#This Row],[release_year]]&gt;=2018, "2018 &amp; after", TRUE, "Before 2018")</f>
        <v>Before 2018</v>
      </c>
      <c r="P4094" s="12">
        <f>DATE(table_netflix[[#This Row],[release_year]],1,1)</f>
        <v>37622</v>
      </c>
      <c r="Q4094" s="12">
        <f t="shared" si="63"/>
        <v>43739</v>
      </c>
      <c r="R4094" s="12" t="str">
        <f>TEXT(table_netflix[[#This Row],[date_added_todate]], "mmm")</f>
        <v>Oct</v>
      </c>
      <c r="S4094" t="s">
        <v>20807</v>
      </c>
    </row>
    <row r="4095" spans="1:19" x14ac:dyDescent="0.3">
      <c r="A4095" t="s">
        <v>20808</v>
      </c>
      <c r="B4095" t="s">
        <v>15</v>
      </c>
      <c r="C4095" t="s">
        <v>20809</v>
      </c>
      <c r="D4095" t="s">
        <v>20810</v>
      </c>
      <c r="E4095" t="s">
        <v>20811</v>
      </c>
      <c r="F4095" t="s">
        <v>61</v>
      </c>
      <c r="G4095" s="14" t="s">
        <v>12321</v>
      </c>
      <c r="H4095">
        <v>2016</v>
      </c>
      <c r="I4095" t="s">
        <v>62</v>
      </c>
      <c r="J4095" t="s">
        <v>3945</v>
      </c>
      <c r="K4095">
        <f>IFERROR(VALUE(LEFT(table_netflix[[#This Row],[duration (in min)]], LEN(table_netflix[[#This Row],[duration (in min)]])-4)),0)</f>
        <v>52</v>
      </c>
      <c r="L4095" t="s">
        <v>22</v>
      </c>
      <c r="O4095" t="str" cm="1">
        <f t="array" ref="O4095">_xlfn.IFS(table_netflix[[#This Row],[release_year]]&gt;=2018, "2018 &amp; after", TRUE, "Before 2018")</f>
        <v>Before 2018</v>
      </c>
      <c r="P4095" s="12">
        <f>DATE(table_netflix[[#This Row],[release_year]],1,1)</f>
        <v>42370</v>
      </c>
      <c r="Q4095" s="12">
        <f t="shared" si="63"/>
        <v>43497</v>
      </c>
      <c r="R4095" s="12" t="str">
        <f>TEXT(table_netflix[[#This Row],[date_added_todate]], "mmm")</f>
        <v>Feb</v>
      </c>
      <c r="S4095" t="s">
        <v>20812</v>
      </c>
    </row>
    <row r="4096" spans="1:19" x14ac:dyDescent="0.3">
      <c r="A4096" t="s">
        <v>20813</v>
      </c>
      <c r="B4096" t="s">
        <v>15</v>
      </c>
      <c r="C4096" t="s">
        <v>20814</v>
      </c>
      <c r="D4096" t="s">
        <v>20815</v>
      </c>
      <c r="E4096" t="s">
        <v>20816</v>
      </c>
      <c r="F4096" t="s">
        <v>18</v>
      </c>
      <c r="G4096" s="14" t="s">
        <v>10467</v>
      </c>
      <c r="H4096">
        <v>2014</v>
      </c>
      <c r="I4096" t="s">
        <v>45</v>
      </c>
      <c r="J4096" t="s">
        <v>46</v>
      </c>
      <c r="K4096">
        <f>IFERROR(VALUE(LEFT(table_netflix[[#This Row],[duration (in min)]], LEN(table_netflix[[#This Row],[duration (in min)]])-4)),0)</f>
        <v>91</v>
      </c>
      <c r="L4096" t="s">
        <v>47</v>
      </c>
      <c r="M4096" t="s">
        <v>127</v>
      </c>
      <c r="O4096" t="str" cm="1">
        <f t="array" ref="O4096">_xlfn.IFS(table_netflix[[#This Row],[release_year]]&gt;=2018, "2018 &amp; after", TRUE, "Before 2018")</f>
        <v>Before 2018</v>
      </c>
      <c r="P4096" s="12">
        <f>DATE(table_netflix[[#This Row],[release_year]],1,1)</f>
        <v>41640</v>
      </c>
      <c r="Q4096" s="12">
        <f t="shared" si="63"/>
        <v>43739</v>
      </c>
      <c r="R4096" s="12" t="str">
        <f>TEXT(table_netflix[[#This Row],[date_added_todate]], "mmm")</f>
        <v>Oct</v>
      </c>
      <c r="S4096" t="s">
        <v>20817</v>
      </c>
    </row>
    <row r="4097" spans="1:19" x14ac:dyDescent="0.3">
      <c r="A4097" t="s">
        <v>20818</v>
      </c>
      <c r="B4097" t="s">
        <v>15</v>
      </c>
      <c r="C4097" t="s">
        <v>20819</v>
      </c>
      <c r="D4097" t="s">
        <v>20820</v>
      </c>
      <c r="E4097" t="s">
        <v>20821</v>
      </c>
      <c r="F4097" t="s">
        <v>18</v>
      </c>
      <c r="G4097" s="14" t="s">
        <v>5929</v>
      </c>
      <c r="H4097">
        <v>2015</v>
      </c>
      <c r="I4097" t="s">
        <v>45</v>
      </c>
      <c r="J4097" t="s">
        <v>133</v>
      </c>
      <c r="K4097">
        <f>IFERROR(VALUE(LEFT(table_netflix[[#This Row],[duration (in min)]], LEN(table_netflix[[#This Row],[duration (in min)]])-4)),0)</f>
        <v>106</v>
      </c>
      <c r="L4097" t="s">
        <v>53</v>
      </c>
      <c r="O4097" t="str" cm="1">
        <f t="array" ref="O4097">_xlfn.IFS(table_netflix[[#This Row],[release_year]]&gt;=2018, "2018 &amp; after", TRUE, "Before 2018")</f>
        <v>Before 2018</v>
      </c>
      <c r="P4097" s="12">
        <f>DATE(table_netflix[[#This Row],[release_year]],1,1)</f>
        <v>42005</v>
      </c>
      <c r="Q4097" s="12">
        <f t="shared" si="63"/>
        <v>44089</v>
      </c>
      <c r="R4097" s="12" t="str">
        <f>TEXT(table_netflix[[#This Row],[date_added_todate]], "mmm")</f>
        <v>Sep</v>
      </c>
      <c r="S4097" t="s">
        <v>20822</v>
      </c>
    </row>
    <row r="4098" spans="1:19" x14ac:dyDescent="0.3">
      <c r="A4098" t="s">
        <v>20823</v>
      </c>
      <c r="B4098" t="s">
        <v>15</v>
      </c>
      <c r="C4098" t="s">
        <v>20824</v>
      </c>
      <c r="D4098" t="s">
        <v>20825</v>
      </c>
      <c r="E4098" t="s">
        <v>20826</v>
      </c>
      <c r="F4098" t="s">
        <v>18</v>
      </c>
      <c r="G4098" s="14" t="s">
        <v>5125</v>
      </c>
      <c r="H4098">
        <v>2010</v>
      </c>
      <c r="I4098" t="s">
        <v>20</v>
      </c>
      <c r="J4098" t="s">
        <v>308</v>
      </c>
      <c r="K4098">
        <f>IFERROR(VALUE(LEFT(table_netflix[[#This Row],[duration (in min)]], LEN(table_netflix[[#This Row],[duration (in min)]])-4)),0)</f>
        <v>92</v>
      </c>
      <c r="L4098" t="s">
        <v>71</v>
      </c>
      <c r="M4098" t="s">
        <v>107</v>
      </c>
      <c r="O4098" t="str" cm="1">
        <f t="array" ref="O4098">_xlfn.IFS(table_netflix[[#This Row],[release_year]]&gt;=2018, "2018 &amp; after", TRUE, "Before 2018")</f>
        <v>Before 2018</v>
      </c>
      <c r="P4098" s="12">
        <f>DATE(table_netflix[[#This Row],[release_year]],1,1)</f>
        <v>40179</v>
      </c>
      <c r="Q4098" s="12">
        <f t="shared" ref="Q4098:Q4161" si="64">IF(G4098&lt;&gt;"", DATE(RIGHT(G4098,4), MONTH(1 &amp; LEFT(G4098,FIND(" ",G4098)-1)), MID(G4098, FIND(" ", G4098)+1, FIND(",", G4098)-FIND(" ", G4098)-1)), "")</f>
        <v>44136</v>
      </c>
      <c r="R4098" s="12" t="str">
        <f>TEXT(table_netflix[[#This Row],[date_added_todate]], "mmm")</f>
        <v>Nov</v>
      </c>
      <c r="S4098" t="s">
        <v>20827</v>
      </c>
    </row>
    <row r="4099" spans="1:19" x14ac:dyDescent="0.3">
      <c r="A4099" t="s">
        <v>20828</v>
      </c>
      <c r="B4099" t="s">
        <v>15</v>
      </c>
      <c r="C4099" t="s">
        <v>20829</v>
      </c>
      <c r="D4099" t="s">
        <v>4540</v>
      </c>
      <c r="E4099" t="s">
        <v>20830</v>
      </c>
      <c r="F4099" t="s">
        <v>18</v>
      </c>
      <c r="G4099" s="14" t="s">
        <v>10651</v>
      </c>
      <c r="H4099">
        <v>2010</v>
      </c>
      <c r="I4099" t="s">
        <v>20</v>
      </c>
      <c r="J4099" t="s">
        <v>807</v>
      </c>
      <c r="K4099">
        <f>IFERROR(VALUE(LEFT(table_netflix[[#This Row],[duration (in min)]], LEN(table_netflix[[#This Row],[duration (in min)]])-4)),0)</f>
        <v>140</v>
      </c>
      <c r="L4099" t="s">
        <v>53</v>
      </c>
      <c r="M4099" t="s">
        <v>107</v>
      </c>
      <c r="O4099" t="str" cm="1">
        <f t="array" ref="O4099">_xlfn.IFS(table_netflix[[#This Row],[release_year]]&gt;=2018, "2018 &amp; after", TRUE, "Before 2018")</f>
        <v>Before 2018</v>
      </c>
      <c r="P4099" s="12">
        <f>DATE(table_netflix[[#This Row],[release_year]],1,1)</f>
        <v>40179</v>
      </c>
      <c r="Q4099" s="12">
        <f t="shared" si="64"/>
        <v>43718</v>
      </c>
      <c r="R4099" s="12" t="str">
        <f>TEXT(table_netflix[[#This Row],[date_added_todate]], "mmm")</f>
        <v>Sep</v>
      </c>
      <c r="S4099" t="s">
        <v>20831</v>
      </c>
    </row>
    <row r="4100" spans="1:19" x14ac:dyDescent="0.3">
      <c r="A4100" t="s">
        <v>20832</v>
      </c>
      <c r="B4100" t="s">
        <v>15</v>
      </c>
      <c r="C4100" t="s">
        <v>20833</v>
      </c>
      <c r="D4100" t="s">
        <v>20834</v>
      </c>
      <c r="E4100" t="s">
        <v>4191</v>
      </c>
      <c r="F4100" t="s">
        <v>18</v>
      </c>
      <c r="G4100" s="14" t="s">
        <v>14775</v>
      </c>
      <c r="H4100">
        <v>1983</v>
      </c>
      <c r="I4100" t="s">
        <v>27</v>
      </c>
      <c r="J4100" t="s">
        <v>942</v>
      </c>
      <c r="K4100">
        <f>IFERROR(VALUE(LEFT(table_netflix[[#This Row],[duration (in min)]], LEN(table_netflix[[#This Row],[duration (in min)]])-4)),0)</f>
        <v>69</v>
      </c>
      <c r="L4100" t="s">
        <v>852</v>
      </c>
      <c r="O4100" t="str" cm="1">
        <f t="array" ref="O4100">_xlfn.IFS(table_netflix[[#This Row],[release_year]]&gt;=2018, "2018 &amp; after", TRUE, "Before 2018")</f>
        <v>Before 2018</v>
      </c>
      <c r="P4100" s="12">
        <f>DATE(table_netflix[[#This Row],[release_year]],1,1)</f>
        <v>30317</v>
      </c>
      <c r="Q4100" s="12">
        <f t="shared" si="64"/>
        <v>43205</v>
      </c>
      <c r="R4100" s="12" t="str">
        <f>TEXT(table_netflix[[#This Row],[date_added_todate]], "mmm")</f>
        <v>Apr</v>
      </c>
      <c r="S4100" t="s">
        <v>20835</v>
      </c>
    </row>
    <row r="4101" spans="1:19" x14ac:dyDescent="0.3">
      <c r="A4101" t="s">
        <v>20836</v>
      </c>
      <c r="B4101" t="s">
        <v>15</v>
      </c>
      <c r="C4101" t="s">
        <v>20837</v>
      </c>
      <c r="D4101" t="s">
        <v>20838</v>
      </c>
      <c r="E4101" t="s">
        <v>20839</v>
      </c>
      <c r="F4101" t="s">
        <v>39</v>
      </c>
      <c r="G4101" s="14" t="s">
        <v>13856</v>
      </c>
      <c r="H4101">
        <v>2018</v>
      </c>
      <c r="I4101" t="s">
        <v>62</v>
      </c>
      <c r="J4101" t="s">
        <v>12757</v>
      </c>
      <c r="K4101">
        <f>IFERROR(VALUE(LEFT(table_netflix[[#This Row],[duration (in min)]], LEN(table_netflix[[#This Row],[duration (in min)]])-4)),0)</f>
        <v>153</v>
      </c>
      <c r="L4101" t="s">
        <v>53</v>
      </c>
      <c r="M4101" t="s">
        <v>55</v>
      </c>
      <c r="N4101" t="s">
        <v>107</v>
      </c>
      <c r="O4101" t="str" cm="1">
        <f t="array" ref="O4101">_xlfn.IFS(table_netflix[[#This Row],[release_year]]&gt;=2018, "2018 &amp; after", TRUE, "Before 2018")</f>
        <v>2018 &amp; after</v>
      </c>
      <c r="P4101" s="12">
        <f>DATE(table_netflix[[#This Row],[release_year]],1,1)</f>
        <v>43101</v>
      </c>
      <c r="Q4101" s="12">
        <f t="shared" si="64"/>
        <v>43358</v>
      </c>
      <c r="R4101" s="12" t="str">
        <f>TEXT(table_netflix[[#This Row],[date_added_todate]], "mmm")</f>
        <v>Sep</v>
      </c>
      <c r="S4101" t="s">
        <v>20840</v>
      </c>
    </row>
    <row r="4102" spans="1:19" x14ac:dyDescent="0.3">
      <c r="A4102" t="s">
        <v>20841</v>
      </c>
      <c r="B4102" t="s">
        <v>15</v>
      </c>
      <c r="C4102" t="s">
        <v>20842</v>
      </c>
      <c r="D4102" t="s">
        <v>20843</v>
      </c>
      <c r="E4102" t="s">
        <v>20844</v>
      </c>
      <c r="F4102" t="s">
        <v>39</v>
      </c>
      <c r="G4102" s="14" t="s">
        <v>15506</v>
      </c>
      <c r="H4102">
        <v>2015</v>
      </c>
      <c r="I4102" t="s">
        <v>62</v>
      </c>
      <c r="J4102" t="s">
        <v>160</v>
      </c>
      <c r="K4102">
        <f>IFERROR(VALUE(LEFT(table_netflix[[#This Row],[duration (in min)]], LEN(table_netflix[[#This Row],[duration (in min)]])-4)),0)</f>
        <v>124</v>
      </c>
      <c r="L4102" t="s">
        <v>53</v>
      </c>
      <c r="M4102" t="s">
        <v>55</v>
      </c>
      <c r="O4102" t="str" cm="1">
        <f t="array" ref="O4102">_xlfn.IFS(table_netflix[[#This Row],[release_year]]&gt;=2018, "2018 &amp; after", TRUE, "Before 2018")</f>
        <v>Before 2018</v>
      </c>
      <c r="P4102" s="12">
        <f>DATE(table_netflix[[#This Row],[release_year]],1,1)</f>
        <v>42005</v>
      </c>
      <c r="Q4102" s="12">
        <f t="shared" si="64"/>
        <v>43070</v>
      </c>
      <c r="R4102" s="12" t="str">
        <f>TEXT(table_netflix[[#This Row],[date_added_todate]], "mmm")</f>
        <v>Dec</v>
      </c>
      <c r="S4102" t="s">
        <v>20845</v>
      </c>
    </row>
    <row r="4103" spans="1:19" x14ac:dyDescent="0.3">
      <c r="A4103" t="s">
        <v>20846</v>
      </c>
      <c r="B4103" t="s">
        <v>15</v>
      </c>
      <c r="C4103" t="s">
        <v>20847</v>
      </c>
      <c r="D4103" t="s">
        <v>19222</v>
      </c>
      <c r="E4103" t="s">
        <v>20848</v>
      </c>
      <c r="F4103" t="s">
        <v>39</v>
      </c>
      <c r="G4103" s="14" t="s">
        <v>14972</v>
      </c>
      <c r="H4103">
        <v>2009</v>
      </c>
      <c r="I4103" t="s">
        <v>84</v>
      </c>
      <c r="J4103" t="s">
        <v>444</v>
      </c>
      <c r="K4103">
        <f>IFERROR(VALUE(LEFT(table_netflix[[#This Row],[duration (in min)]], LEN(table_netflix[[#This Row],[duration (in min)]])-4)),0)</f>
        <v>120</v>
      </c>
      <c r="L4103" t="s">
        <v>53</v>
      </c>
      <c r="M4103" t="s">
        <v>54</v>
      </c>
      <c r="N4103" t="s">
        <v>55</v>
      </c>
      <c r="O4103" t="str" cm="1">
        <f t="array" ref="O4103">_xlfn.IFS(table_netflix[[#This Row],[release_year]]&gt;=2018, "2018 &amp; after", TRUE, "Before 2018")</f>
        <v>Before 2018</v>
      </c>
      <c r="P4103" s="12">
        <f>DATE(table_netflix[[#This Row],[release_year]],1,1)</f>
        <v>39814</v>
      </c>
      <c r="Q4103" s="12">
        <f t="shared" si="64"/>
        <v>43174</v>
      </c>
      <c r="R4103" s="12" t="str">
        <f>TEXT(table_netflix[[#This Row],[date_added_todate]], "mmm")</f>
        <v>Mar</v>
      </c>
      <c r="S4103" t="s">
        <v>20849</v>
      </c>
    </row>
    <row r="4104" spans="1:19" x14ac:dyDescent="0.3">
      <c r="A4104" t="s">
        <v>20850</v>
      </c>
      <c r="B4104" t="s">
        <v>15</v>
      </c>
      <c r="C4104" t="s">
        <v>20851</v>
      </c>
      <c r="D4104" t="s">
        <v>12734</v>
      </c>
      <c r="E4104" t="s">
        <v>20852</v>
      </c>
      <c r="F4104" t="s">
        <v>39</v>
      </c>
      <c r="G4104" s="14" t="s">
        <v>10924</v>
      </c>
      <c r="H4104">
        <v>2004</v>
      </c>
      <c r="I4104" t="s">
        <v>27</v>
      </c>
      <c r="J4104" t="s">
        <v>3572</v>
      </c>
      <c r="K4104">
        <f>IFERROR(VALUE(LEFT(table_netflix[[#This Row],[duration (in min)]], LEN(table_netflix[[#This Row],[duration (in min)]])-4)),0)</f>
        <v>134</v>
      </c>
      <c r="L4104" t="s">
        <v>53</v>
      </c>
      <c r="M4104" t="s">
        <v>55</v>
      </c>
      <c r="N4104" t="s">
        <v>142</v>
      </c>
      <c r="O4104" t="str" cm="1">
        <f t="array" ref="O4104">_xlfn.IFS(table_netflix[[#This Row],[release_year]]&gt;=2018, "2018 &amp; after", TRUE, "Before 2018")</f>
        <v>Before 2018</v>
      </c>
      <c r="P4104" s="12">
        <f>DATE(table_netflix[[#This Row],[release_year]],1,1)</f>
        <v>37987</v>
      </c>
      <c r="Q4104" s="12">
        <f t="shared" si="64"/>
        <v>43678</v>
      </c>
      <c r="R4104" s="12" t="str">
        <f>TEXT(table_netflix[[#This Row],[date_added_todate]], "mmm")</f>
        <v>Aug</v>
      </c>
      <c r="S4104" t="s">
        <v>20853</v>
      </c>
    </row>
    <row r="4105" spans="1:19" x14ac:dyDescent="0.3">
      <c r="A4105" t="s">
        <v>20854</v>
      </c>
      <c r="B4105" t="s">
        <v>15</v>
      </c>
      <c r="C4105" t="s">
        <v>20855</v>
      </c>
      <c r="D4105" t="s">
        <v>20856</v>
      </c>
      <c r="E4105" t="s">
        <v>20857</v>
      </c>
      <c r="F4105" t="s">
        <v>18</v>
      </c>
      <c r="G4105" s="14" t="s">
        <v>20858</v>
      </c>
      <c r="H4105">
        <v>2012</v>
      </c>
      <c r="I4105" t="s">
        <v>186</v>
      </c>
      <c r="J4105" t="s">
        <v>143</v>
      </c>
      <c r="K4105">
        <f>IFERROR(VALUE(LEFT(table_netflix[[#This Row],[duration (in min)]], LEN(table_netflix[[#This Row],[duration (in min)]])-4)),0)</f>
        <v>105</v>
      </c>
      <c r="L4105" t="s">
        <v>144</v>
      </c>
      <c r="O4105" t="str" cm="1">
        <f t="array" ref="O4105">_xlfn.IFS(table_netflix[[#This Row],[release_year]]&gt;=2018, "2018 &amp; after", TRUE, "Before 2018")</f>
        <v>Before 2018</v>
      </c>
      <c r="P4105" s="12">
        <f>DATE(table_netflix[[#This Row],[release_year]],1,1)</f>
        <v>40909</v>
      </c>
      <c r="Q4105" s="12">
        <f t="shared" si="64"/>
        <v>43135</v>
      </c>
      <c r="R4105" s="12" t="str">
        <f>TEXT(table_netflix[[#This Row],[date_added_todate]], "mmm")</f>
        <v>Feb</v>
      </c>
      <c r="S4105" t="s">
        <v>20859</v>
      </c>
    </row>
    <row r="4106" spans="1:19" x14ac:dyDescent="0.3">
      <c r="A4106" t="s">
        <v>20860</v>
      </c>
      <c r="B4106" t="s">
        <v>15</v>
      </c>
      <c r="C4106" t="s">
        <v>20861</v>
      </c>
      <c r="D4106" t="s">
        <v>5249</v>
      </c>
      <c r="E4106" t="s">
        <v>12254</v>
      </c>
      <c r="F4106" t="s">
        <v>20862</v>
      </c>
      <c r="G4106" s="14" t="s">
        <v>15731</v>
      </c>
      <c r="H4106">
        <v>2017</v>
      </c>
      <c r="I4106" t="s">
        <v>62</v>
      </c>
      <c r="J4106" t="s">
        <v>348</v>
      </c>
      <c r="K4106">
        <f>IFERROR(VALUE(LEFT(table_netflix[[#This Row],[duration (in min)]], LEN(table_netflix[[#This Row],[duration (in min)]])-4)),0)</f>
        <v>119</v>
      </c>
      <c r="L4106" t="s">
        <v>22</v>
      </c>
      <c r="M4106" t="s">
        <v>55</v>
      </c>
      <c r="O4106" t="str" cm="1">
        <f t="array" ref="O4106">_xlfn.IFS(table_netflix[[#This Row],[release_year]]&gt;=2018, "2018 &amp; after", TRUE, "Before 2018")</f>
        <v>Before 2018</v>
      </c>
      <c r="P4106" s="12">
        <f>DATE(table_netflix[[#This Row],[release_year]],1,1)</f>
        <v>42736</v>
      </c>
      <c r="Q4106" s="12">
        <f t="shared" si="64"/>
        <v>43023</v>
      </c>
      <c r="R4106" s="12" t="str">
        <f>TEXT(table_netflix[[#This Row],[date_added_todate]], "mmm")</f>
        <v>Oct</v>
      </c>
      <c r="S4106" t="s">
        <v>20863</v>
      </c>
    </row>
    <row r="4107" spans="1:19" x14ac:dyDescent="0.3">
      <c r="A4107" t="s">
        <v>20864</v>
      </c>
      <c r="B4107" t="s">
        <v>15</v>
      </c>
      <c r="C4107" t="s">
        <v>20865</v>
      </c>
      <c r="D4107" t="s">
        <v>9368</v>
      </c>
      <c r="F4107" t="s">
        <v>301</v>
      </c>
      <c r="G4107" s="14" t="s">
        <v>20866</v>
      </c>
      <c r="H4107">
        <v>2017</v>
      </c>
      <c r="I4107" t="s">
        <v>62</v>
      </c>
      <c r="J4107" t="s">
        <v>133</v>
      </c>
      <c r="K4107">
        <f>IFERROR(VALUE(LEFT(table_netflix[[#This Row],[duration (in min)]], LEN(table_netflix[[#This Row],[duration (in min)]])-4)),0)</f>
        <v>106</v>
      </c>
      <c r="L4107" t="s">
        <v>22</v>
      </c>
      <c r="M4107" t="s">
        <v>55</v>
      </c>
      <c r="O4107" t="str" cm="1">
        <f t="array" ref="O4107">_xlfn.IFS(table_netflix[[#This Row],[release_year]]&gt;=2018, "2018 &amp; after", TRUE, "Before 2018")</f>
        <v>Before 2018</v>
      </c>
      <c r="P4107" s="12">
        <f>DATE(table_netflix[[#This Row],[release_year]],1,1)</f>
        <v>42736</v>
      </c>
      <c r="Q4107" s="12">
        <f t="shared" si="64"/>
        <v>42833</v>
      </c>
      <c r="R4107" s="12" t="str">
        <f>TEXT(table_netflix[[#This Row],[date_added_todate]], "mmm")</f>
        <v>Apr</v>
      </c>
      <c r="S4107" t="s">
        <v>20867</v>
      </c>
    </row>
    <row r="4108" spans="1:19" x14ac:dyDescent="0.3">
      <c r="A4108" t="s">
        <v>20868</v>
      </c>
      <c r="B4108" t="s">
        <v>15</v>
      </c>
      <c r="C4108" t="s">
        <v>20869</v>
      </c>
      <c r="D4108" t="s">
        <v>20870</v>
      </c>
      <c r="E4108" t="s">
        <v>20871</v>
      </c>
      <c r="F4108" t="s">
        <v>1982</v>
      </c>
      <c r="G4108" s="14" t="s">
        <v>20872</v>
      </c>
      <c r="H4108">
        <v>2006</v>
      </c>
      <c r="I4108" t="s">
        <v>27</v>
      </c>
      <c r="J4108" t="s">
        <v>20873</v>
      </c>
      <c r="K4108">
        <f>IFERROR(VALUE(LEFT(table_netflix[[#This Row],[duration (in min)]], LEN(table_netflix[[#This Row],[duration (in min)]])-4)),0)</f>
        <v>196</v>
      </c>
      <c r="L4108" t="s">
        <v>294</v>
      </c>
      <c r="M4108" t="s">
        <v>127</v>
      </c>
      <c r="O4108" t="str" cm="1">
        <f t="array" ref="O4108">_xlfn.IFS(table_netflix[[#This Row],[release_year]]&gt;=2018, "2018 &amp; after", TRUE, "Before 2018")</f>
        <v>Before 2018</v>
      </c>
      <c r="P4108" s="12">
        <f>DATE(table_netflix[[#This Row],[release_year]],1,1)</f>
        <v>38718</v>
      </c>
      <c r="Q4108" s="12">
        <f t="shared" si="64"/>
        <v>43335</v>
      </c>
      <c r="R4108" s="12" t="str">
        <f>TEXT(table_netflix[[#This Row],[date_added_todate]], "mmm")</f>
        <v>Aug</v>
      </c>
      <c r="S4108" t="s">
        <v>20874</v>
      </c>
    </row>
    <row r="4109" spans="1:19" x14ac:dyDescent="0.3">
      <c r="A4109" t="s">
        <v>20875</v>
      </c>
      <c r="B4109" t="s">
        <v>15</v>
      </c>
      <c r="C4109" t="s">
        <v>20876</v>
      </c>
      <c r="D4109" t="s">
        <v>20877</v>
      </c>
      <c r="F4109" t="s">
        <v>61</v>
      </c>
      <c r="G4109" s="14" t="s">
        <v>18268</v>
      </c>
      <c r="H4109">
        <v>2016</v>
      </c>
      <c r="I4109" t="s">
        <v>264</v>
      </c>
      <c r="J4109" t="s">
        <v>21</v>
      </c>
      <c r="K4109">
        <f>IFERROR(VALUE(LEFT(table_netflix[[#This Row],[duration (in min)]], LEN(table_netflix[[#This Row],[duration (in min)]])-4)),0)</f>
        <v>90</v>
      </c>
      <c r="L4109" t="s">
        <v>22</v>
      </c>
      <c r="O4109" t="str" cm="1">
        <f t="array" ref="O4109">_xlfn.IFS(table_netflix[[#This Row],[release_year]]&gt;=2018, "2018 &amp; after", TRUE, "Before 2018")</f>
        <v>Before 2018</v>
      </c>
      <c r="P4109" s="12">
        <f>DATE(table_netflix[[#This Row],[release_year]],1,1)</f>
        <v>42370</v>
      </c>
      <c r="Q4109" s="12">
        <f t="shared" si="64"/>
        <v>42877</v>
      </c>
      <c r="R4109" s="12" t="str">
        <f>TEXT(table_netflix[[#This Row],[date_added_todate]], "mmm")</f>
        <v>May</v>
      </c>
      <c r="S4109" t="s">
        <v>20878</v>
      </c>
    </row>
    <row r="4110" spans="1:19" x14ac:dyDescent="0.3">
      <c r="A4110" t="s">
        <v>20879</v>
      </c>
      <c r="B4110" t="s">
        <v>15</v>
      </c>
      <c r="C4110" t="s">
        <v>20880</v>
      </c>
      <c r="D4110" t="s">
        <v>20881</v>
      </c>
      <c r="E4110" t="s">
        <v>20882</v>
      </c>
      <c r="F4110" t="s">
        <v>18</v>
      </c>
      <c r="G4110" s="14" t="s">
        <v>6455</v>
      </c>
      <c r="H4110">
        <v>2019</v>
      </c>
      <c r="I4110" t="s">
        <v>186</v>
      </c>
      <c r="J4110" t="s">
        <v>499</v>
      </c>
      <c r="K4110">
        <f>IFERROR(VALUE(LEFT(table_netflix[[#This Row],[duration (in min)]], LEN(table_netflix[[#This Row],[duration (in min)]])-4)),0)</f>
        <v>109</v>
      </c>
      <c r="L4110" t="s">
        <v>53</v>
      </c>
      <c r="M4110" t="s">
        <v>127</v>
      </c>
      <c r="O4110" t="str" cm="1">
        <f t="array" ref="O4110">_xlfn.IFS(table_netflix[[#This Row],[release_year]]&gt;=2018, "2018 &amp; after", TRUE, "Before 2018")</f>
        <v>2018 &amp; after</v>
      </c>
      <c r="P4110" s="12">
        <f>DATE(table_netflix[[#This Row],[release_year]],1,1)</f>
        <v>43466</v>
      </c>
      <c r="Q4110" s="12">
        <f t="shared" si="64"/>
        <v>44044</v>
      </c>
      <c r="R4110" s="12" t="str">
        <f>TEXT(table_netflix[[#This Row],[date_added_todate]], "mmm")</f>
        <v>Aug</v>
      </c>
      <c r="S4110" t="s">
        <v>20883</v>
      </c>
    </row>
    <row r="4111" spans="1:19" x14ac:dyDescent="0.3">
      <c r="A4111" t="s">
        <v>20884</v>
      </c>
      <c r="B4111" t="s">
        <v>15</v>
      </c>
      <c r="C4111" t="s">
        <v>20885</v>
      </c>
      <c r="D4111" t="s">
        <v>20886</v>
      </c>
      <c r="E4111" t="s">
        <v>20887</v>
      </c>
      <c r="F4111" t="s">
        <v>307</v>
      </c>
      <c r="G4111" s="14" t="s">
        <v>15363</v>
      </c>
      <c r="H4111">
        <v>2014</v>
      </c>
      <c r="I4111" t="s">
        <v>62</v>
      </c>
      <c r="J4111" t="s">
        <v>232</v>
      </c>
      <c r="K4111">
        <f>IFERROR(VALUE(LEFT(table_netflix[[#This Row],[duration (in min)]], LEN(table_netflix[[#This Row],[duration (in min)]])-4)),0)</f>
        <v>93</v>
      </c>
      <c r="L4111" t="s">
        <v>22</v>
      </c>
      <c r="M4111" t="s">
        <v>55</v>
      </c>
      <c r="O4111" t="str" cm="1">
        <f t="array" ref="O4111">_xlfn.IFS(table_netflix[[#This Row],[release_year]]&gt;=2018, "2018 &amp; after", TRUE, "Before 2018")</f>
        <v>Before 2018</v>
      </c>
      <c r="P4111" s="12">
        <f>DATE(table_netflix[[#This Row],[release_year]],1,1)</f>
        <v>41640</v>
      </c>
      <c r="Q4111" s="12">
        <f t="shared" si="64"/>
        <v>43100</v>
      </c>
      <c r="R4111" s="12" t="str">
        <f>TEXT(table_netflix[[#This Row],[date_added_todate]], "mmm")</f>
        <v>Dec</v>
      </c>
      <c r="S4111" t="s">
        <v>20888</v>
      </c>
    </row>
    <row r="4112" spans="1:19" x14ac:dyDescent="0.3">
      <c r="A4112" t="s">
        <v>20889</v>
      </c>
      <c r="B4112" t="s">
        <v>15</v>
      </c>
      <c r="C4112" t="s">
        <v>20890</v>
      </c>
      <c r="D4112" t="s">
        <v>20891</v>
      </c>
      <c r="E4112" t="s">
        <v>20892</v>
      </c>
      <c r="F4112" t="s">
        <v>61</v>
      </c>
      <c r="G4112" s="14" t="s">
        <v>20893</v>
      </c>
      <c r="H4112">
        <v>2015</v>
      </c>
      <c r="I4112" t="s">
        <v>84</v>
      </c>
      <c r="J4112" t="s">
        <v>226</v>
      </c>
      <c r="K4112">
        <f>IFERROR(VALUE(LEFT(table_netflix[[#This Row],[duration (in min)]], LEN(table_netflix[[#This Row],[duration (in min)]])-4)),0)</f>
        <v>102</v>
      </c>
      <c r="L4112" t="s">
        <v>22</v>
      </c>
      <c r="O4112" t="str" cm="1">
        <f t="array" ref="O4112">_xlfn.IFS(table_netflix[[#This Row],[release_year]]&gt;=2018, "2018 &amp; after", TRUE, "Before 2018")</f>
        <v>Before 2018</v>
      </c>
      <c r="P4112" s="12">
        <f>DATE(table_netflix[[#This Row],[release_year]],1,1)</f>
        <v>42005</v>
      </c>
      <c r="Q4112" s="12">
        <f t="shared" si="64"/>
        <v>42619</v>
      </c>
      <c r="R4112" s="12" t="str">
        <f>TEXT(table_netflix[[#This Row],[date_added_todate]], "mmm")</f>
        <v>Sep</v>
      </c>
      <c r="S4112" t="s">
        <v>20894</v>
      </c>
    </row>
    <row r="4113" spans="1:19" x14ac:dyDescent="0.3">
      <c r="A4113" t="s">
        <v>20895</v>
      </c>
      <c r="B4113" t="s">
        <v>15</v>
      </c>
      <c r="C4113" t="s">
        <v>20896</v>
      </c>
      <c r="D4113" t="s">
        <v>20897</v>
      </c>
      <c r="E4113" t="s">
        <v>20898</v>
      </c>
      <c r="F4113" t="s">
        <v>18</v>
      </c>
      <c r="G4113" s="14" t="s">
        <v>14095</v>
      </c>
      <c r="H4113">
        <v>2016</v>
      </c>
      <c r="I4113" t="s">
        <v>27</v>
      </c>
      <c r="J4113" t="s">
        <v>457</v>
      </c>
      <c r="K4113">
        <f>IFERROR(VALUE(LEFT(table_netflix[[#This Row],[duration (in min)]], LEN(table_netflix[[#This Row],[duration (in min)]])-4)),0)</f>
        <v>82</v>
      </c>
      <c r="L4113" t="s">
        <v>126</v>
      </c>
      <c r="M4113" t="s">
        <v>142</v>
      </c>
      <c r="O4113" t="str" cm="1">
        <f t="array" ref="O4113">_xlfn.IFS(table_netflix[[#This Row],[release_year]]&gt;=2018, "2018 &amp; after", TRUE, "Before 2018")</f>
        <v>Before 2018</v>
      </c>
      <c r="P4113" s="12">
        <f>DATE(table_netflix[[#This Row],[release_year]],1,1)</f>
        <v>42370</v>
      </c>
      <c r="Q4113" s="12">
        <f t="shared" si="64"/>
        <v>43314</v>
      </c>
      <c r="R4113" s="12" t="str">
        <f>TEXT(table_netflix[[#This Row],[date_added_todate]], "mmm")</f>
        <v>Aug</v>
      </c>
      <c r="S4113" t="s">
        <v>20899</v>
      </c>
    </row>
    <row r="4114" spans="1:19" x14ac:dyDescent="0.3">
      <c r="A4114" t="s">
        <v>20900</v>
      </c>
      <c r="B4114" t="s">
        <v>15</v>
      </c>
      <c r="C4114" t="s">
        <v>20901</v>
      </c>
      <c r="D4114" t="s">
        <v>20902</v>
      </c>
      <c r="E4114" t="s">
        <v>20903</v>
      </c>
      <c r="F4114" t="s">
        <v>1322</v>
      </c>
      <c r="G4114" s="14" t="s">
        <v>13489</v>
      </c>
      <c r="H4114">
        <v>2016</v>
      </c>
      <c r="I4114" t="s">
        <v>84</v>
      </c>
      <c r="J4114" t="s">
        <v>1242</v>
      </c>
      <c r="K4114">
        <f>IFERROR(VALUE(LEFT(table_netflix[[#This Row],[duration (in min)]], LEN(table_netflix[[#This Row],[duration (in min)]])-4)),0)</f>
        <v>74</v>
      </c>
      <c r="L4114" t="s">
        <v>53</v>
      </c>
      <c r="M4114" t="s">
        <v>55</v>
      </c>
      <c r="O4114" t="str" cm="1">
        <f t="array" ref="O4114">_xlfn.IFS(table_netflix[[#This Row],[release_year]]&gt;=2018, "2018 &amp; after", TRUE, "Before 2018")</f>
        <v>Before 2018</v>
      </c>
      <c r="P4114" s="12">
        <f>DATE(table_netflix[[#This Row],[release_year]],1,1)</f>
        <v>42370</v>
      </c>
      <c r="Q4114" s="12">
        <f t="shared" si="64"/>
        <v>43378</v>
      </c>
      <c r="R4114" s="12" t="str">
        <f>TEXT(table_netflix[[#This Row],[date_added_todate]], "mmm")</f>
        <v>Oct</v>
      </c>
      <c r="S4114" t="s">
        <v>20904</v>
      </c>
    </row>
    <row r="4115" spans="1:19" x14ac:dyDescent="0.3">
      <c r="A4115" t="s">
        <v>20905</v>
      </c>
      <c r="B4115" t="s">
        <v>15</v>
      </c>
      <c r="C4115" t="s">
        <v>20906</v>
      </c>
      <c r="D4115" t="s">
        <v>20907</v>
      </c>
      <c r="E4115" t="s">
        <v>20908</v>
      </c>
      <c r="F4115" t="s">
        <v>109</v>
      </c>
      <c r="G4115" s="14" t="s">
        <v>15207</v>
      </c>
      <c r="H4115">
        <v>2016</v>
      </c>
      <c r="I4115" t="s">
        <v>27</v>
      </c>
      <c r="J4115" t="s">
        <v>92</v>
      </c>
      <c r="K4115">
        <f>IFERROR(VALUE(LEFT(table_netflix[[#This Row],[duration (in min)]], LEN(table_netflix[[#This Row],[duration (in min)]])-4)),0)</f>
        <v>94</v>
      </c>
      <c r="L4115" t="s">
        <v>53</v>
      </c>
      <c r="M4115" t="s">
        <v>55</v>
      </c>
      <c r="N4115" t="s">
        <v>112</v>
      </c>
      <c r="O4115" t="str" cm="1">
        <f t="array" ref="O4115">_xlfn.IFS(table_netflix[[#This Row],[release_year]]&gt;=2018, "2018 &amp; after", TRUE, "Before 2018")</f>
        <v>Before 2018</v>
      </c>
      <c r="P4115" s="12">
        <f>DATE(table_netflix[[#This Row],[release_year]],1,1)</f>
        <v>42370</v>
      </c>
      <c r="Q4115" s="12">
        <f t="shared" si="64"/>
        <v>43132</v>
      </c>
      <c r="R4115" s="12" t="str">
        <f>TEXT(table_netflix[[#This Row],[date_added_todate]], "mmm")</f>
        <v>Feb</v>
      </c>
      <c r="S4115" t="s">
        <v>20909</v>
      </c>
    </row>
    <row r="4116" spans="1:19" x14ac:dyDescent="0.3">
      <c r="A4116" t="s">
        <v>20910</v>
      </c>
      <c r="B4116" t="s">
        <v>15</v>
      </c>
      <c r="C4116" t="s">
        <v>20911</v>
      </c>
      <c r="D4116" t="s">
        <v>5325</v>
      </c>
      <c r="F4116" t="s">
        <v>523</v>
      </c>
      <c r="G4116" s="14" t="s">
        <v>15354</v>
      </c>
      <c r="H4116">
        <v>2014</v>
      </c>
      <c r="I4116" t="s">
        <v>62</v>
      </c>
      <c r="J4116" t="s">
        <v>293</v>
      </c>
      <c r="K4116">
        <f>IFERROR(VALUE(LEFT(table_netflix[[#This Row],[duration (in min)]], LEN(table_netflix[[#This Row],[duration (in min)]])-4)),0)</f>
        <v>87</v>
      </c>
      <c r="L4116" t="s">
        <v>22</v>
      </c>
      <c r="M4116" t="s">
        <v>55</v>
      </c>
      <c r="O4116" t="str" cm="1">
        <f t="array" ref="O4116">_xlfn.IFS(table_netflix[[#This Row],[release_year]]&gt;=2018, "2018 &amp; after", TRUE, "Before 2018")</f>
        <v>Before 2018</v>
      </c>
      <c r="P4116" s="12">
        <f>DATE(table_netflix[[#This Row],[release_year]],1,1)</f>
        <v>41640</v>
      </c>
      <c r="Q4116" s="12">
        <f t="shared" si="64"/>
        <v>43101</v>
      </c>
      <c r="R4116" s="12" t="str">
        <f>TEXT(table_netflix[[#This Row],[date_added_todate]], "mmm")</f>
        <v>Jan</v>
      </c>
      <c r="S4116" t="s">
        <v>20912</v>
      </c>
    </row>
    <row r="4117" spans="1:19" x14ac:dyDescent="0.3">
      <c r="A4117" t="s">
        <v>20913</v>
      </c>
      <c r="B4117" t="s">
        <v>15</v>
      </c>
      <c r="C4117" t="s">
        <v>20914</v>
      </c>
      <c r="D4117" t="s">
        <v>20915</v>
      </c>
      <c r="E4117" t="s">
        <v>20916</v>
      </c>
      <c r="F4117" t="s">
        <v>18</v>
      </c>
      <c r="G4117" s="14" t="s">
        <v>5652</v>
      </c>
      <c r="H4117">
        <v>2006</v>
      </c>
      <c r="I4117" t="s">
        <v>20</v>
      </c>
      <c r="J4117" t="s">
        <v>399</v>
      </c>
      <c r="K4117">
        <f>IFERROR(VALUE(LEFT(table_netflix[[#This Row],[duration (in min)]], LEN(table_netflix[[#This Row],[duration (in min)]])-4)),0)</f>
        <v>108</v>
      </c>
      <c r="L4117" t="s">
        <v>71</v>
      </c>
      <c r="M4117" t="s">
        <v>107</v>
      </c>
      <c r="O4117" t="str" cm="1">
        <f t="array" ref="O4117">_xlfn.IFS(table_netflix[[#This Row],[release_year]]&gt;=2018, "2018 &amp; after", TRUE, "Before 2018")</f>
        <v>Before 2018</v>
      </c>
      <c r="P4117" s="12">
        <f>DATE(table_netflix[[#This Row],[release_year]],1,1)</f>
        <v>38718</v>
      </c>
      <c r="Q4117" s="12">
        <f t="shared" si="64"/>
        <v>44105</v>
      </c>
      <c r="R4117" s="12" t="str">
        <f>TEXT(table_netflix[[#This Row],[date_added_todate]], "mmm")</f>
        <v>Oct</v>
      </c>
      <c r="S4117" t="s">
        <v>20917</v>
      </c>
    </row>
    <row r="4118" spans="1:19" x14ac:dyDescent="0.3">
      <c r="A4118" t="s">
        <v>20918</v>
      </c>
      <c r="B4118" t="s">
        <v>15</v>
      </c>
      <c r="C4118" t="s">
        <v>20919</v>
      </c>
      <c r="D4118" t="s">
        <v>20920</v>
      </c>
      <c r="E4118" t="s">
        <v>20921</v>
      </c>
      <c r="F4118" t="s">
        <v>39</v>
      </c>
      <c r="G4118" s="14" t="s">
        <v>9392</v>
      </c>
      <c r="H4118">
        <v>2002</v>
      </c>
      <c r="I4118" t="s">
        <v>62</v>
      </c>
      <c r="J4118" t="s">
        <v>3490</v>
      </c>
      <c r="K4118">
        <f>IFERROR(VALUE(LEFT(table_netflix[[#This Row],[duration (in min)]], LEN(table_netflix[[#This Row],[duration (in min)]])-4)),0)</f>
        <v>151</v>
      </c>
      <c r="L4118" t="s">
        <v>53</v>
      </c>
      <c r="M4118" t="s">
        <v>54</v>
      </c>
      <c r="N4118" t="s">
        <v>55</v>
      </c>
      <c r="O4118" t="str" cm="1">
        <f t="array" ref="O4118">_xlfn.IFS(table_netflix[[#This Row],[release_year]]&gt;=2018, "2018 &amp; after", TRUE, "Before 2018")</f>
        <v>Before 2018</v>
      </c>
      <c r="P4118" s="12">
        <f>DATE(table_netflix[[#This Row],[release_year]],1,1)</f>
        <v>37257</v>
      </c>
      <c r="Q4118" s="12">
        <f t="shared" si="64"/>
        <v>43830</v>
      </c>
      <c r="R4118" s="12" t="str">
        <f>TEXT(table_netflix[[#This Row],[date_added_todate]], "mmm")</f>
        <v>Dec</v>
      </c>
      <c r="S4118" t="s">
        <v>20922</v>
      </c>
    </row>
    <row r="4119" spans="1:19" x14ac:dyDescent="0.3">
      <c r="A4119" t="s">
        <v>20923</v>
      </c>
      <c r="B4119" t="s">
        <v>15</v>
      </c>
      <c r="C4119" t="s">
        <v>20924</v>
      </c>
      <c r="D4119" t="s">
        <v>2312</v>
      </c>
      <c r="E4119" t="s">
        <v>20925</v>
      </c>
      <c r="F4119" t="s">
        <v>18</v>
      </c>
      <c r="G4119" s="14" t="s">
        <v>9889</v>
      </c>
      <c r="H4119">
        <v>2012</v>
      </c>
      <c r="I4119" t="s">
        <v>186</v>
      </c>
      <c r="J4119" t="s">
        <v>499</v>
      </c>
      <c r="K4119">
        <f>IFERROR(VALUE(LEFT(table_netflix[[#This Row],[duration (in min)]], LEN(table_netflix[[#This Row],[duration (in min)]])-4)),0)</f>
        <v>109</v>
      </c>
      <c r="L4119" t="s">
        <v>144</v>
      </c>
      <c r="O4119" t="str" cm="1">
        <f t="array" ref="O4119">_xlfn.IFS(table_netflix[[#This Row],[release_year]]&gt;=2018, "2018 &amp; after", TRUE, "Before 2018")</f>
        <v>Before 2018</v>
      </c>
      <c r="P4119" s="12">
        <f>DATE(table_netflix[[#This Row],[release_year]],1,1)</f>
        <v>40909</v>
      </c>
      <c r="Q4119" s="12">
        <f t="shared" si="64"/>
        <v>43792</v>
      </c>
      <c r="R4119" s="12" t="str">
        <f>TEXT(table_netflix[[#This Row],[date_added_todate]], "mmm")</f>
        <v>Nov</v>
      </c>
      <c r="S4119" t="s">
        <v>20926</v>
      </c>
    </row>
    <row r="4120" spans="1:19" x14ac:dyDescent="0.3">
      <c r="A4120" t="s">
        <v>20927</v>
      </c>
      <c r="B4120" t="s">
        <v>15</v>
      </c>
      <c r="C4120" t="s">
        <v>20928</v>
      </c>
      <c r="D4120" t="s">
        <v>20929</v>
      </c>
      <c r="E4120" t="s">
        <v>20930</v>
      </c>
      <c r="F4120" t="s">
        <v>523</v>
      </c>
      <c r="G4120" s="14" t="s">
        <v>14252</v>
      </c>
      <c r="H4120">
        <v>2013</v>
      </c>
      <c r="I4120" t="s">
        <v>186</v>
      </c>
      <c r="J4120" t="s">
        <v>46</v>
      </c>
      <c r="K4120">
        <f>IFERROR(VALUE(LEFT(table_netflix[[#This Row],[duration (in min)]], LEN(table_netflix[[#This Row],[duration (in min)]])-4)),0)</f>
        <v>91</v>
      </c>
      <c r="L4120" t="s">
        <v>2398</v>
      </c>
      <c r="M4120" t="s">
        <v>142</v>
      </c>
      <c r="O4120" t="str" cm="1">
        <f t="array" ref="O4120">_xlfn.IFS(table_netflix[[#This Row],[release_year]]&gt;=2018, "2018 &amp; after", TRUE, "Before 2018")</f>
        <v>Before 2018</v>
      </c>
      <c r="P4120" s="12">
        <f>DATE(table_netflix[[#This Row],[release_year]],1,1)</f>
        <v>41275</v>
      </c>
      <c r="Q4120" s="12">
        <f t="shared" si="64"/>
        <v>43296</v>
      </c>
      <c r="R4120" s="12" t="str">
        <f>TEXT(table_netflix[[#This Row],[date_added_todate]], "mmm")</f>
        <v>Jul</v>
      </c>
      <c r="S4120" t="s">
        <v>20931</v>
      </c>
    </row>
    <row r="4121" spans="1:19" x14ac:dyDescent="0.3">
      <c r="A4121" t="s">
        <v>20932</v>
      </c>
      <c r="B4121" t="s">
        <v>15</v>
      </c>
      <c r="C4121" t="s">
        <v>20933</v>
      </c>
      <c r="D4121" t="s">
        <v>20934</v>
      </c>
      <c r="E4121" t="s">
        <v>20935</v>
      </c>
      <c r="F4121" t="s">
        <v>18</v>
      </c>
      <c r="G4121" s="14" t="s">
        <v>20936</v>
      </c>
      <c r="H4121">
        <v>2016</v>
      </c>
      <c r="I4121" t="s">
        <v>62</v>
      </c>
      <c r="J4121" t="s">
        <v>232</v>
      </c>
      <c r="K4121">
        <f>IFERROR(VALUE(LEFT(table_netflix[[#This Row],[duration (in min)]], LEN(table_netflix[[#This Row],[duration (in min)]])-4)),0)</f>
        <v>93</v>
      </c>
      <c r="L4121" t="s">
        <v>22</v>
      </c>
      <c r="O4121" t="str" cm="1">
        <f t="array" ref="O4121">_xlfn.IFS(table_netflix[[#This Row],[release_year]]&gt;=2018, "2018 &amp; after", TRUE, "Before 2018")</f>
        <v>Before 2018</v>
      </c>
      <c r="P4121" s="12">
        <f>DATE(table_netflix[[#This Row],[release_year]],1,1)</f>
        <v>42370</v>
      </c>
      <c r="Q4121" s="12">
        <f t="shared" si="64"/>
        <v>42753</v>
      </c>
      <c r="R4121" s="12" t="str">
        <f>TEXT(table_netflix[[#This Row],[date_added_todate]], "mmm")</f>
        <v>Jan</v>
      </c>
      <c r="S4121" t="s">
        <v>20937</v>
      </c>
    </row>
    <row r="4122" spans="1:19" x14ac:dyDescent="0.3">
      <c r="A4122" t="s">
        <v>20938</v>
      </c>
      <c r="B4122" t="s">
        <v>15</v>
      </c>
      <c r="C4122" t="s">
        <v>20939</v>
      </c>
      <c r="D4122" t="s">
        <v>20940</v>
      </c>
      <c r="E4122" t="s">
        <v>20941</v>
      </c>
      <c r="F4122" t="s">
        <v>523</v>
      </c>
      <c r="G4122" s="14" t="s">
        <v>20942</v>
      </c>
      <c r="H4122">
        <v>2018</v>
      </c>
      <c r="I4122" t="s">
        <v>27</v>
      </c>
      <c r="J4122" t="s">
        <v>246</v>
      </c>
      <c r="K4122">
        <f>IFERROR(VALUE(LEFT(table_netflix[[#This Row],[duration (in min)]], LEN(table_netflix[[#This Row],[duration (in min)]])-4)),0)</f>
        <v>85</v>
      </c>
      <c r="L4122" t="s">
        <v>53</v>
      </c>
      <c r="M4122" t="s">
        <v>54</v>
      </c>
      <c r="N4122" t="s">
        <v>107</v>
      </c>
      <c r="O4122" t="str" cm="1">
        <f t="array" ref="O4122">_xlfn.IFS(table_netflix[[#This Row],[release_year]]&gt;=2018, "2018 &amp; after", TRUE, "Before 2018")</f>
        <v>2018 &amp; after</v>
      </c>
      <c r="P4122" s="12">
        <f>DATE(table_netflix[[#This Row],[release_year]],1,1)</f>
        <v>43101</v>
      </c>
      <c r="Q4122" s="12">
        <f t="shared" si="64"/>
        <v>43443</v>
      </c>
      <c r="R4122" s="12" t="str">
        <f>TEXT(table_netflix[[#This Row],[date_added_todate]], "mmm")</f>
        <v>Dec</v>
      </c>
      <c r="S4122" t="s">
        <v>20943</v>
      </c>
    </row>
    <row r="4123" spans="1:19" x14ac:dyDescent="0.3">
      <c r="A4123" t="s">
        <v>20944</v>
      </c>
      <c r="B4123" t="s">
        <v>15</v>
      </c>
      <c r="C4123" t="s">
        <v>20945</v>
      </c>
      <c r="D4123" t="s">
        <v>20946</v>
      </c>
      <c r="E4123" t="s">
        <v>20947</v>
      </c>
      <c r="F4123" t="s">
        <v>534</v>
      </c>
      <c r="G4123" s="14" t="s">
        <v>4181</v>
      </c>
      <c r="H4123">
        <v>1973</v>
      </c>
      <c r="I4123" t="s">
        <v>186</v>
      </c>
      <c r="J4123" t="s">
        <v>118</v>
      </c>
      <c r="K4123">
        <f>IFERROR(VALUE(LEFT(table_netflix[[#This Row],[duration (in min)]], LEN(table_netflix[[#This Row],[duration (in min)]])-4)),0)</f>
        <v>103</v>
      </c>
      <c r="L4123" t="s">
        <v>144</v>
      </c>
      <c r="M4123" t="s">
        <v>161</v>
      </c>
      <c r="O4123" t="str" cm="1">
        <f t="array" ref="O4123">_xlfn.IFS(table_netflix[[#This Row],[release_year]]&gt;=2018, "2018 &amp; after", TRUE, "Before 2018")</f>
        <v>Before 2018</v>
      </c>
      <c r="P4123" s="12">
        <f>DATE(table_netflix[[#This Row],[release_year]],1,1)</f>
        <v>26665</v>
      </c>
      <c r="Q4123" s="12">
        <f t="shared" si="64"/>
        <v>44197</v>
      </c>
      <c r="R4123" s="12" t="str">
        <f>TEXT(table_netflix[[#This Row],[date_added_todate]], "mmm")</f>
        <v>Jan</v>
      </c>
      <c r="S4123" t="s">
        <v>20948</v>
      </c>
    </row>
    <row r="4124" spans="1:19" x14ac:dyDescent="0.3">
      <c r="A4124" t="s">
        <v>20949</v>
      </c>
      <c r="B4124" t="s">
        <v>15</v>
      </c>
      <c r="C4124" t="s">
        <v>20950</v>
      </c>
      <c r="D4124" t="s">
        <v>798</v>
      </c>
      <c r="E4124" t="s">
        <v>20951</v>
      </c>
      <c r="F4124" t="s">
        <v>18</v>
      </c>
      <c r="G4124" s="14" t="s">
        <v>20952</v>
      </c>
      <c r="H4124">
        <v>2015</v>
      </c>
      <c r="I4124" t="s">
        <v>20</v>
      </c>
      <c r="J4124" t="s">
        <v>226</v>
      </c>
      <c r="K4124">
        <f>IFERROR(VALUE(LEFT(table_netflix[[#This Row],[duration (in min)]], LEN(table_netflix[[#This Row],[duration (in min)]])-4)),0)</f>
        <v>102</v>
      </c>
      <c r="L4124" t="s">
        <v>53</v>
      </c>
      <c r="M4124" t="s">
        <v>107</v>
      </c>
      <c r="N4124" t="s">
        <v>127</v>
      </c>
      <c r="O4124" t="str" cm="1">
        <f t="array" ref="O4124">_xlfn.IFS(table_netflix[[#This Row],[release_year]]&gt;=2018, "2018 &amp; after", TRUE, "Before 2018")</f>
        <v>Before 2018</v>
      </c>
      <c r="P4124" s="12">
        <f>DATE(table_netflix[[#This Row],[release_year]],1,1)</f>
        <v>42005</v>
      </c>
      <c r="Q4124" s="12">
        <f t="shared" si="64"/>
        <v>43401</v>
      </c>
      <c r="R4124" s="12" t="str">
        <f>TEXT(table_netflix[[#This Row],[date_added_todate]], "mmm")</f>
        <v>Oct</v>
      </c>
      <c r="S4124" t="s">
        <v>20953</v>
      </c>
    </row>
    <row r="4125" spans="1:19" x14ac:dyDescent="0.3">
      <c r="A4125" t="s">
        <v>20954</v>
      </c>
      <c r="B4125" t="s">
        <v>15</v>
      </c>
      <c r="C4125" t="s">
        <v>20955</v>
      </c>
      <c r="D4125" t="s">
        <v>20956</v>
      </c>
      <c r="E4125" t="s">
        <v>20957</v>
      </c>
      <c r="F4125" t="s">
        <v>18</v>
      </c>
      <c r="G4125" s="14" t="s">
        <v>19458</v>
      </c>
      <c r="H4125">
        <v>2002</v>
      </c>
      <c r="I4125" t="s">
        <v>186</v>
      </c>
      <c r="J4125" t="s">
        <v>634</v>
      </c>
      <c r="K4125">
        <f>IFERROR(VALUE(LEFT(table_netflix[[#This Row],[duration (in min)]], LEN(table_netflix[[#This Row],[duration (in min)]])-4)),0)</f>
        <v>107</v>
      </c>
      <c r="L4125" t="s">
        <v>144</v>
      </c>
      <c r="M4125" t="s">
        <v>72</v>
      </c>
      <c r="N4125" t="s">
        <v>127</v>
      </c>
      <c r="O4125" t="str" cm="1">
        <f t="array" ref="O4125">_xlfn.IFS(table_netflix[[#This Row],[release_year]]&gt;=2018, "2018 &amp; after", TRUE, "Before 2018")</f>
        <v>Before 2018</v>
      </c>
      <c r="P4125" s="12">
        <f>DATE(table_netflix[[#This Row],[release_year]],1,1)</f>
        <v>37257</v>
      </c>
      <c r="Q4125" s="12">
        <f t="shared" si="64"/>
        <v>43624</v>
      </c>
      <c r="R4125" s="12" t="str">
        <f>TEXT(table_netflix[[#This Row],[date_added_todate]], "mmm")</f>
        <v>Jun</v>
      </c>
      <c r="S4125" t="s">
        <v>20958</v>
      </c>
    </row>
    <row r="4126" spans="1:19" x14ac:dyDescent="0.3">
      <c r="A4126" t="s">
        <v>20959</v>
      </c>
      <c r="B4126" t="s">
        <v>15</v>
      </c>
      <c r="C4126" t="s">
        <v>20960</v>
      </c>
      <c r="D4126" t="s">
        <v>20961</v>
      </c>
      <c r="E4126" t="s">
        <v>20962</v>
      </c>
      <c r="F4126" t="s">
        <v>1180</v>
      </c>
      <c r="G4126" s="14" t="s">
        <v>10467</v>
      </c>
      <c r="H4126">
        <v>1990</v>
      </c>
      <c r="I4126" t="s">
        <v>27</v>
      </c>
      <c r="J4126" t="s">
        <v>213</v>
      </c>
      <c r="K4126">
        <f>IFERROR(VALUE(LEFT(table_netflix[[#This Row],[duration (in min)]], LEN(table_netflix[[#This Row],[duration (in min)]])-4)),0)</f>
        <v>88</v>
      </c>
      <c r="L4126" t="s">
        <v>71</v>
      </c>
      <c r="M4126" t="s">
        <v>72</v>
      </c>
      <c r="N4126" t="s">
        <v>54</v>
      </c>
      <c r="O4126" t="str" cm="1">
        <f t="array" ref="O4126">_xlfn.IFS(table_netflix[[#This Row],[release_year]]&gt;=2018, "2018 &amp; after", TRUE, "Before 2018")</f>
        <v>Before 2018</v>
      </c>
      <c r="P4126" s="12">
        <f>DATE(table_netflix[[#This Row],[release_year]],1,1)</f>
        <v>32874</v>
      </c>
      <c r="Q4126" s="12">
        <f t="shared" si="64"/>
        <v>43739</v>
      </c>
      <c r="R4126" s="12" t="str">
        <f>TEXT(table_netflix[[#This Row],[date_added_todate]], "mmm")</f>
        <v>Oct</v>
      </c>
      <c r="S4126" t="s">
        <v>20963</v>
      </c>
    </row>
    <row r="4127" spans="1:19" x14ac:dyDescent="0.3">
      <c r="A4127" t="s">
        <v>20964</v>
      </c>
      <c r="B4127" t="s">
        <v>15</v>
      </c>
      <c r="C4127" t="s">
        <v>20965</v>
      </c>
      <c r="D4127" t="s">
        <v>946</v>
      </c>
      <c r="E4127" t="s">
        <v>947</v>
      </c>
      <c r="F4127" t="s">
        <v>451</v>
      </c>
      <c r="G4127" s="14" t="s">
        <v>14252</v>
      </c>
      <c r="H4127">
        <v>1985</v>
      </c>
      <c r="I4127" t="s">
        <v>18220</v>
      </c>
      <c r="J4127" t="s">
        <v>241</v>
      </c>
      <c r="K4127">
        <f>IFERROR(VALUE(LEFT(table_netflix[[#This Row],[duration (in min)]], LEN(table_netflix[[#This Row],[duration (in min)]])-4)),0)</f>
        <v>95</v>
      </c>
      <c r="L4127" t="s">
        <v>71</v>
      </c>
      <c r="M4127" t="s">
        <v>406</v>
      </c>
      <c r="N4127" t="s">
        <v>55</v>
      </c>
      <c r="O4127" t="str" cm="1">
        <f t="array" ref="O4127">_xlfn.IFS(table_netflix[[#This Row],[release_year]]&gt;=2018, "2018 &amp; after", TRUE, "Before 2018")</f>
        <v>Before 2018</v>
      </c>
      <c r="P4127" s="12">
        <f>DATE(table_netflix[[#This Row],[release_year]],1,1)</f>
        <v>31048</v>
      </c>
      <c r="Q4127" s="12">
        <f t="shared" si="64"/>
        <v>43296</v>
      </c>
      <c r="R4127" s="12" t="str">
        <f>TEXT(table_netflix[[#This Row],[date_added_todate]], "mmm")</f>
        <v>Jul</v>
      </c>
      <c r="S4127" t="s">
        <v>948</v>
      </c>
    </row>
    <row r="4128" spans="1:19" x14ac:dyDescent="0.3">
      <c r="A4128" t="s">
        <v>20966</v>
      </c>
      <c r="B4128" t="s">
        <v>15</v>
      </c>
      <c r="C4128" t="s">
        <v>20967</v>
      </c>
      <c r="D4128" t="s">
        <v>20968</v>
      </c>
      <c r="E4128" t="s">
        <v>20969</v>
      </c>
      <c r="F4128" t="s">
        <v>90</v>
      </c>
      <c r="G4128" s="14" t="s">
        <v>19940</v>
      </c>
      <c r="H4128">
        <v>2016</v>
      </c>
      <c r="I4128" t="s">
        <v>62</v>
      </c>
      <c r="J4128" t="s">
        <v>218</v>
      </c>
      <c r="K4128">
        <f>IFERROR(VALUE(LEFT(table_netflix[[#This Row],[duration (in min)]], LEN(table_netflix[[#This Row],[duration (in min)]])-4)),0)</f>
        <v>100</v>
      </c>
      <c r="L4128" t="s">
        <v>53</v>
      </c>
      <c r="M4128" t="s">
        <v>55</v>
      </c>
      <c r="N4128" t="s">
        <v>107</v>
      </c>
      <c r="O4128" t="str" cm="1">
        <f t="array" ref="O4128">_xlfn.IFS(table_netflix[[#This Row],[release_year]]&gt;=2018, "2018 &amp; after", TRUE, "Before 2018")</f>
        <v>Before 2018</v>
      </c>
      <c r="P4128" s="12">
        <f>DATE(table_netflix[[#This Row],[release_year]],1,1)</f>
        <v>42370</v>
      </c>
      <c r="Q4128" s="12">
        <f t="shared" si="64"/>
        <v>42749</v>
      </c>
      <c r="R4128" s="12" t="str">
        <f>TEXT(table_netflix[[#This Row],[date_added_todate]], "mmm")</f>
        <v>Jan</v>
      </c>
      <c r="S4128" t="s">
        <v>20970</v>
      </c>
    </row>
    <row r="4129" spans="1:19" x14ac:dyDescent="0.3">
      <c r="A4129" t="s">
        <v>20971</v>
      </c>
      <c r="B4129" t="s">
        <v>15</v>
      </c>
      <c r="C4129" t="s">
        <v>20972</v>
      </c>
      <c r="D4129" t="s">
        <v>20973</v>
      </c>
      <c r="E4129" t="s">
        <v>20974</v>
      </c>
      <c r="F4129" t="s">
        <v>560</v>
      </c>
      <c r="G4129" s="14" t="s">
        <v>10131</v>
      </c>
      <c r="H4129">
        <v>2018</v>
      </c>
      <c r="I4129" t="s">
        <v>186</v>
      </c>
      <c r="J4129" t="s">
        <v>141</v>
      </c>
      <c r="K4129">
        <f>IFERROR(VALUE(LEFT(table_netflix[[#This Row],[duration (in min)]], LEN(table_netflix[[#This Row],[duration (in min)]])-4)),0)</f>
        <v>110</v>
      </c>
      <c r="L4129" t="s">
        <v>53</v>
      </c>
      <c r="M4129" t="s">
        <v>55</v>
      </c>
      <c r="N4129" t="s">
        <v>600</v>
      </c>
      <c r="O4129" t="str" cm="1">
        <f t="array" ref="O4129">_xlfn.IFS(table_netflix[[#This Row],[release_year]]&gt;=2018, "2018 &amp; after", TRUE, "Before 2018")</f>
        <v>2018 &amp; after</v>
      </c>
      <c r="P4129" s="12">
        <f>DATE(table_netflix[[#This Row],[release_year]],1,1)</f>
        <v>43101</v>
      </c>
      <c r="Q4129" s="12">
        <f t="shared" si="64"/>
        <v>43770</v>
      </c>
      <c r="R4129" s="12" t="str">
        <f>TEXT(table_netflix[[#This Row],[date_added_todate]], "mmm")</f>
        <v>Nov</v>
      </c>
      <c r="S4129" t="s">
        <v>20975</v>
      </c>
    </row>
    <row r="4130" spans="1:19" x14ac:dyDescent="0.3">
      <c r="A4130" t="s">
        <v>20977</v>
      </c>
      <c r="B4130" t="s">
        <v>15</v>
      </c>
      <c r="C4130" t="s">
        <v>20978</v>
      </c>
      <c r="D4130" t="s">
        <v>630</v>
      </c>
      <c r="E4130" t="s">
        <v>20979</v>
      </c>
      <c r="F4130" t="s">
        <v>18</v>
      </c>
      <c r="G4130" s="14" t="s">
        <v>11625</v>
      </c>
      <c r="H4130">
        <v>2007</v>
      </c>
      <c r="I4130" t="s">
        <v>45</v>
      </c>
      <c r="J4130" t="s">
        <v>152</v>
      </c>
      <c r="K4130">
        <f>IFERROR(VALUE(LEFT(table_netflix[[#This Row],[duration (in min)]], LEN(table_netflix[[#This Row],[duration (in min)]])-4)),0)</f>
        <v>96</v>
      </c>
      <c r="L4130" t="s">
        <v>47</v>
      </c>
      <c r="M4130" t="s">
        <v>85</v>
      </c>
      <c r="N4130" t="s">
        <v>589</v>
      </c>
      <c r="O4130" t="str" cm="1">
        <f t="array" ref="O4130">_xlfn.IFS(table_netflix[[#This Row],[release_year]]&gt;=2018, "2018 &amp; after", TRUE, "Before 2018")</f>
        <v>Before 2018</v>
      </c>
      <c r="P4130" s="12">
        <f>DATE(table_netflix[[#This Row],[release_year]],1,1)</f>
        <v>39083</v>
      </c>
      <c r="Q4130" s="12">
        <f t="shared" si="64"/>
        <v>43571</v>
      </c>
      <c r="R4130" s="12" t="str">
        <f>TEXT(table_netflix[[#This Row],[date_added_todate]], "mmm")</f>
        <v>Apr</v>
      </c>
      <c r="S4130" t="s">
        <v>20980</v>
      </c>
    </row>
    <row r="4131" spans="1:19" x14ac:dyDescent="0.3">
      <c r="A4131" t="s">
        <v>20981</v>
      </c>
      <c r="B4131" t="s">
        <v>15</v>
      </c>
      <c r="C4131" t="s">
        <v>20982</v>
      </c>
      <c r="D4131" t="s">
        <v>1572</v>
      </c>
      <c r="E4131" t="s">
        <v>20983</v>
      </c>
      <c r="F4131" t="s">
        <v>61</v>
      </c>
      <c r="G4131" s="14" t="s">
        <v>9333</v>
      </c>
      <c r="H4131">
        <v>1997</v>
      </c>
      <c r="I4131" t="s">
        <v>186</v>
      </c>
      <c r="J4131" t="s">
        <v>152</v>
      </c>
      <c r="K4131">
        <f>IFERROR(VALUE(LEFT(table_netflix[[#This Row],[duration (in min)]], LEN(table_netflix[[#This Row],[duration (in min)]])-4)),0)</f>
        <v>96</v>
      </c>
      <c r="L4131" t="s">
        <v>126</v>
      </c>
      <c r="M4131" t="s">
        <v>127</v>
      </c>
      <c r="O4131" t="str" cm="1">
        <f t="array" ref="O4131">_xlfn.IFS(table_netflix[[#This Row],[release_year]]&gt;=2018, "2018 &amp; after", TRUE, "Before 2018")</f>
        <v>Before 2018</v>
      </c>
      <c r="P4131" s="12">
        <f>DATE(table_netflix[[#This Row],[release_year]],1,1)</f>
        <v>35431</v>
      </c>
      <c r="Q4131" s="12">
        <f t="shared" si="64"/>
        <v>43831</v>
      </c>
      <c r="R4131" s="12" t="str">
        <f>TEXT(table_netflix[[#This Row],[date_added_todate]], "mmm")</f>
        <v>Jan</v>
      </c>
      <c r="S4131" t="s">
        <v>20984</v>
      </c>
    </row>
    <row r="4132" spans="1:19" x14ac:dyDescent="0.3">
      <c r="A4132" t="s">
        <v>20985</v>
      </c>
      <c r="B4132" t="s">
        <v>15</v>
      </c>
      <c r="C4132" t="s">
        <v>20986</v>
      </c>
      <c r="D4132" t="s">
        <v>20987</v>
      </c>
      <c r="E4132" t="s">
        <v>20988</v>
      </c>
      <c r="F4132" t="s">
        <v>18</v>
      </c>
      <c r="G4132" s="14" t="s">
        <v>8820</v>
      </c>
      <c r="H4132">
        <v>2019</v>
      </c>
      <c r="I4132" t="s">
        <v>27</v>
      </c>
      <c r="J4132" t="s">
        <v>174</v>
      </c>
      <c r="K4132">
        <f>IFERROR(VALUE(LEFT(table_netflix[[#This Row],[duration (in min)]], LEN(table_netflix[[#This Row],[duration (in min)]])-4)),0)</f>
        <v>98</v>
      </c>
      <c r="L4132" t="s">
        <v>53</v>
      </c>
      <c r="M4132" t="s">
        <v>54</v>
      </c>
      <c r="N4132" t="s">
        <v>142</v>
      </c>
      <c r="O4132" t="str" cm="1">
        <f t="array" ref="O4132">_xlfn.IFS(table_netflix[[#This Row],[release_year]]&gt;=2018, "2018 &amp; after", TRUE, "Before 2018")</f>
        <v>2018 &amp; after</v>
      </c>
      <c r="P4132" s="12">
        <f>DATE(table_netflix[[#This Row],[release_year]],1,1)</f>
        <v>43466</v>
      </c>
      <c r="Q4132" s="12">
        <f t="shared" si="64"/>
        <v>43886</v>
      </c>
      <c r="R4132" s="12" t="str">
        <f>TEXT(table_netflix[[#This Row],[date_added_todate]], "mmm")</f>
        <v>Feb</v>
      </c>
      <c r="S4132" t="s">
        <v>20989</v>
      </c>
    </row>
    <row r="4133" spans="1:19" x14ac:dyDescent="0.3">
      <c r="A4133" t="s">
        <v>20990</v>
      </c>
      <c r="B4133" t="s">
        <v>15</v>
      </c>
      <c r="C4133" t="s">
        <v>20991</v>
      </c>
      <c r="D4133" t="s">
        <v>18560</v>
      </c>
      <c r="E4133" t="s">
        <v>20992</v>
      </c>
      <c r="F4133" t="s">
        <v>301</v>
      </c>
      <c r="G4133" s="14" t="s">
        <v>11280</v>
      </c>
      <c r="H4133">
        <v>2019</v>
      </c>
      <c r="I4133" t="s">
        <v>186</v>
      </c>
      <c r="J4133" t="s">
        <v>730</v>
      </c>
      <c r="K4133">
        <f>IFERROR(VALUE(LEFT(table_netflix[[#This Row],[duration (in min)]], LEN(table_netflix[[#This Row],[duration (in min)]])-4)),0)</f>
        <v>133</v>
      </c>
      <c r="L4133" t="s">
        <v>53</v>
      </c>
      <c r="M4133" t="s">
        <v>55</v>
      </c>
      <c r="N4133" t="s">
        <v>142</v>
      </c>
      <c r="O4133" t="str" cm="1">
        <f t="array" ref="O4133">_xlfn.IFS(table_netflix[[#This Row],[release_year]]&gt;=2018, "2018 &amp; after", TRUE, "Before 2018")</f>
        <v>2018 &amp; after</v>
      </c>
      <c r="P4133" s="12">
        <f>DATE(table_netflix[[#This Row],[release_year]],1,1)</f>
        <v>43466</v>
      </c>
      <c r="Q4133" s="12">
        <f t="shared" si="64"/>
        <v>43622</v>
      </c>
      <c r="R4133" s="12" t="str">
        <f>TEXT(table_netflix[[#This Row],[date_added_todate]], "mmm")</f>
        <v>Jun</v>
      </c>
      <c r="S4133" t="s">
        <v>20993</v>
      </c>
    </row>
    <row r="4134" spans="1:19" x14ac:dyDescent="0.3">
      <c r="A4134" t="s">
        <v>20994</v>
      </c>
      <c r="B4134" t="s">
        <v>15</v>
      </c>
      <c r="C4134" t="s">
        <v>20995</v>
      </c>
      <c r="D4134" t="s">
        <v>1581</v>
      </c>
      <c r="E4134" t="s">
        <v>20996</v>
      </c>
      <c r="F4134" t="s">
        <v>18</v>
      </c>
      <c r="G4134" s="14" t="s">
        <v>9910</v>
      </c>
      <c r="H4134">
        <v>2001</v>
      </c>
      <c r="I4134" t="s">
        <v>20</v>
      </c>
      <c r="J4134" t="s">
        <v>226</v>
      </c>
      <c r="K4134">
        <f>IFERROR(VALUE(LEFT(table_netflix[[#This Row],[duration (in min)]], LEN(table_netflix[[#This Row],[duration (in min)]])-4)),0)</f>
        <v>102</v>
      </c>
      <c r="L4134" t="s">
        <v>71</v>
      </c>
      <c r="M4134" t="s">
        <v>127</v>
      </c>
      <c r="O4134" t="str" cm="1">
        <f t="array" ref="O4134">_xlfn.IFS(table_netflix[[#This Row],[release_year]]&gt;=2018, "2018 &amp; after", TRUE, "Before 2018")</f>
        <v>Before 2018</v>
      </c>
      <c r="P4134" s="12">
        <f>DATE(table_netflix[[#This Row],[release_year]],1,1)</f>
        <v>36892</v>
      </c>
      <c r="Q4134" s="12">
        <f t="shared" si="64"/>
        <v>43789</v>
      </c>
      <c r="R4134" s="12" t="str">
        <f>TEXT(table_netflix[[#This Row],[date_added_todate]], "mmm")</f>
        <v>Nov</v>
      </c>
      <c r="S4134" t="s">
        <v>20997</v>
      </c>
    </row>
    <row r="4135" spans="1:19" x14ac:dyDescent="0.3">
      <c r="A4135" t="s">
        <v>20998</v>
      </c>
      <c r="B4135" t="s">
        <v>15</v>
      </c>
      <c r="C4135" t="s">
        <v>20999</v>
      </c>
      <c r="D4135" t="s">
        <v>21000</v>
      </c>
      <c r="E4135" t="s">
        <v>21001</v>
      </c>
      <c r="F4135" t="s">
        <v>61</v>
      </c>
      <c r="G4135" s="14" t="s">
        <v>18939</v>
      </c>
      <c r="H4135">
        <v>2015</v>
      </c>
      <c r="I4135" t="s">
        <v>186</v>
      </c>
      <c r="J4135" t="s">
        <v>399</v>
      </c>
      <c r="K4135">
        <f>IFERROR(VALUE(LEFT(table_netflix[[#This Row],[duration (in min)]], LEN(table_netflix[[#This Row],[duration (in min)]])-4)),0)</f>
        <v>108</v>
      </c>
      <c r="L4135" t="s">
        <v>53</v>
      </c>
      <c r="M4135" t="s">
        <v>54</v>
      </c>
      <c r="N4135" t="s">
        <v>55</v>
      </c>
      <c r="O4135" t="str" cm="1">
        <f t="array" ref="O4135">_xlfn.IFS(table_netflix[[#This Row],[release_year]]&gt;=2018, "2018 &amp; after", TRUE, "Before 2018")</f>
        <v>Before 2018</v>
      </c>
      <c r="P4135" s="12">
        <f>DATE(table_netflix[[#This Row],[release_year]],1,1)</f>
        <v>42005</v>
      </c>
      <c r="Q4135" s="12">
        <f t="shared" si="64"/>
        <v>43307</v>
      </c>
      <c r="R4135" s="12" t="str">
        <f>TEXT(table_netflix[[#This Row],[date_added_todate]], "mmm")</f>
        <v>Jul</v>
      </c>
      <c r="S4135" t="s">
        <v>21002</v>
      </c>
    </row>
    <row r="4136" spans="1:19" x14ac:dyDescent="0.3">
      <c r="A4136" t="s">
        <v>21003</v>
      </c>
      <c r="B4136" t="s">
        <v>15</v>
      </c>
      <c r="C4136" t="s">
        <v>21004</v>
      </c>
      <c r="D4136" t="s">
        <v>21005</v>
      </c>
      <c r="E4136" t="s">
        <v>21006</v>
      </c>
      <c r="F4136" t="s">
        <v>18</v>
      </c>
      <c r="G4136" s="14" t="s">
        <v>10131</v>
      </c>
      <c r="H4136">
        <v>1996</v>
      </c>
      <c r="I4136" t="s">
        <v>186</v>
      </c>
      <c r="J4136" t="s">
        <v>730</v>
      </c>
      <c r="K4136">
        <f>IFERROR(VALUE(LEFT(table_netflix[[#This Row],[duration (in min)]], LEN(table_netflix[[#This Row],[duration (in min)]])-4)),0)</f>
        <v>133</v>
      </c>
      <c r="L4136" t="s">
        <v>144</v>
      </c>
      <c r="O4136" t="str" cm="1">
        <f t="array" ref="O4136">_xlfn.IFS(table_netflix[[#This Row],[release_year]]&gt;=2018, "2018 &amp; after", TRUE, "Before 2018")</f>
        <v>Before 2018</v>
      </c>
      <c r="P4136" s="12">
        <f>DATE(table_netflix[[#This Row],[release_year]],1,1)</f>
        <v>35065</v>
      </c>
      <c r="Q4136" s="12">
        <f t="shared" si="64"/>
        <v>43770</v>
      </c>
      <c r="R4136" s="12" t="str">
        <f>TEXT(table_netflix[[#This Row],[date_added_todate]], "mmm")</f>
        <v>Nov</v>
      </c>
      <c r="S4136" t="s">
        <v>21007</v>
      </c>
    </row>
    <row r="4137" spans="1:19" x14ac:dyDescent="0.3">
      <c r="A4137" t="s">
        <v>21008</v>
      </c>
      <c r="B4137" t="s">
        <v>15</v>
      </c>
      <c r="C4137" t="s">
        <v>21009</v>
      </c>
      <c r="D4137" t="s">
        <v>21010</v>
      </c>
      <c r="F4137" t="s">
        <v>2256</v>
      </c>
      <c r="G4137" s="14" t="s">
        <v>17715</v>
      </c>
      <c r="H4137">
        <v>2013</v>
      </c>
      <c r="I4137" t="s">
        <v>27</v>
      </c>
      <c r="J4137" t="s">
        <v>2030</v>
      </c>
      <c r="K4137">
        <f>IFERROR(VALUE(LEFT(table_netflix[[#This Row],[duration (in min)]], LEN(table_netflix[[#This Row],[duration (in min)]])-4)),0)</f>
        <v>58</v>
      </c>
      <c r="L4137" t="s">
        <v>22</v>
      </c>
      <c r="M4137" t="s">
        <v>55</v>
      </c>
      <c r="O4137" t="str" cm="1">
        <f t="array" ref="O4137">_xlfn.IFS(table_netflix[[#This Row],[release_year]]&gt;=2018, "2018 &amp; after", TRUE, "Before 2018")</f>
        <v>Before 2018</v>
      </c>
      <c r="P4137" s="12">
        <f>DATE(table_netflix[[#This Row],[release_year]],1,1)</f>
        <v>41275</v>
      </c>
      <c r="Q4137" s="12">
        <f t="shared" si="64"/>
        <v>42552</v>
      </c>
      <c r="R4137" s="12" t="str">
        <f>TEXT(table_netflix[[#This Row],[date_added_todate]], "mmm")</f>
        <v>Jul</v>
      </c>
      <c r="S4137" t="s">
        <v>21011</v>
      </c>
    </row>
    <row r="4138" spans="1:19" x14ac:dyDescent="0.3">
      <c r="A4138" t="s">
        <v>21012</v>
      </c>
      <c r="B4138" t="s">
        <v>15</v>
      </c>
      <c r="C4138" t="s">
        <v>21013</v>
      </c>
      <c r="D4138" t="s">
        <v>21014</v>
      </c>
      <c r="E4138" t="s">
        <v>21015</v>
      </c>
      <c r="F4138" t="s">
        <v>18</v>
      </c>
      <c r="G4138" s="14" t="s">
        <v>21016</v>
      </c>
      <c r="H4138">
        <v>2012</v>
      </c>
      <c r="I4138" t="s">
        <v>18220</v>
      </c>
      <c r="J4138" t="s">
        <v>2955</v>
      </c>
      <c r="K4138">
        <f>IFERROR(VALUE(LEFT(table_netflix[[#This Row],[duration (in min)]], LEN(table_netflix[[#This Row],[duration (in min)]])-4)),0)</f>
        <v>79</v>
      </c>
      <c r="L4138" t="s">
        <v>71</v>
      </c>
      <c r="M4138" t="s">
        <v>107</v>
      </c>
      <c r="O4138" t="str" cm="1">
        <f t="array" ref="O4138">_xlfn.IFS(table_netflix[[#This Row],[release_year]]&gt;=2018, "2018 &amp; after", TRUE, "Before 2018")</f>
        <v>Before 2018</v>
      </c>
      <c r="P4138" s="12">
        <f>DATE(table_netflix[[#This Row],[release_year]],1,1)</f>
        <v>40909</v>
      </c>
      <c r="Q4138" s="12">
        <f t="shared" si="64"/>
        <v>43527</v>
      </c>
      <c r="R4138" s="12" t="str">
        <f>TEXT(table_netflix[[#This Row],[date_added_todate]], "mmm")</f>
        <v>Mar</v>
      </c>
      <c r="S4138" t="s">
        <v>21017</v>
      </c>
    </row>
    <row r="4139" spans="1:19" x14ac:dyDescent="0.3">
      <c r="A4139" t="s">
        <v>21018</v>
      </c>
      <c r="B4139" t="s">
        <v>15</v>
      </c>
      <c r="C4139" t="s">
        <v>21019</v>
      </c>
      <c r="D4139" t="s">
        <v>2090</v>
      </c>
      <c r="E4139" t="s">
        <v>21020</v>
      </c>
      <c r="F4139" t="s">
        <v>18</v>
      </c>
      <c r="G4139" s="14" t="s">
        <v>10467</v>
      </c>
      <c r="H4139">
        <v>2001</v>
      </c>
      <c r="I4139" t="s">
        <v>186</v>
      </c>
      <c r="J4139" t="s">
        <v>511</v>
      </c>
      <c r="K4139">
        <f>IFERROR(VALUE(LEFT(table_netflix[[#This Row],[duration (in min)]], LEN(table_netflix[[#This Row],[duration (in min)]])-4)),0)</f>
        <v>101</v>
      </c>
      <c r="L4139" t="s">
        <v>144</v>
      </c>
      <c r="O4139" t="str" cm="1">
        <f t="array" ref="O4139">_xlfn.IFS(table_netflix[[#This Row],[release_year]]&gt;=2018, "2018 &amp; after", TRUE, "Before 2018")</f>
        <v>Before 2018</v>
      </c>
      <c r="P4139" s="12">
        <f>DATE(table_netflix[[#This Row],[release_year]],1,1)</f>
        <v>36892</v>
      </c>
      <c r="Q4139" s="12">
        <f t="shared" si="64"/>
        <v>43739</v>
      </c>
      <c r="R4139" s="12" t="str">
        <f>TEXT(table_netflix[[#This Row],[date_added_todate]], "mmm")</f>
        <v>Oct</v>
      </c>
      <c r="S4139" t="s">
        <v>21021</v>
      </c>
    </row>
    <row r="4140" spans="1:19" x14ac:dyDescent="0.3">
      <c r="A4140" t="s">
        <v>21022</v>
      </c>
      <c r="B4140" t="s">
        <v>15</v>
      </c>
      <c r="C4140" t="s">
        <v>21023</v>
      </c>
      <c r="D4140" t="s">
        <v>21024</v>
      </c>
      <c r="E4140" t="s">
        <v>21025</v>
      </c>
      <c r="F4140" t="s">
        <v>18</v>
      </c>
      <c r="G4140" s="14" t="s">
        <v>10728</v>
      </c>
      <c r="H4140">
        <v>2019</v>
      </c>
      <c r="I4140" t="s">
        <v>62</v>
      </c>
      <c r="J4140" t="s">
        <v>1186</v>
      </c>
      <c r="K4140">
        <f>IFERROR(VALUE(LEFT(table_netflix[[#This Row],[duration (in min)]], LEN(table_netflix[[#This Row],[duration (in min)]])-4)),0)</f>
        <v>81</v>
      </c>
      <c r="L4140" t="s">
        <v>144</v>
      </c>
      <c r="M4140" t="s">
        <v>72</v>
      </c>
      <c r="N4140" t="s">
        <v>54</v>
      </c>
      <c r="O4140" t="str" cm="1">
        <f t="array" ref="O4140">_xlfn.IFS(table_netflix[[#This Row],[release_year]]&gt;=2018, "2018 &amp; after", TRUE, "Before 2018")</f>
        <v>2018 &amp; after</v>
      </c>
      <c r="P4140" s="12">
        <f>DATE(table_netflix[[#This Row],[release_year]],1,1)</f>
        <v>43466</v>
      </c>
      <c r="Q4140" s="12">
        <f t="shared" si="64"/>
        <v>43706</v>
      </c>
      <c r="R4140" s="12" t="str">
        <f>TEXT(table_netflix[[#This Row],[date_added_todate]], "mmm")</f>
        <v>Aug</v>
      </c>
      <c r="S4140" t="s">
        <v>21026</v>
      </c>
    </row>
    <row r="4141" spans="1:19" x14ac:dyDescent="0.3">
      <c r="A4141" t="s">
        <v>21027</v>
      </c>
      <c r="B4141" t="s">
        <v>15</v>
      </c>
      <c r="C4141" t="s">
        <v>21028</v>
      </c>
      <c r="D4141" t="s">
        <v>2687</v>
      </c>
      <c r="E4141" t="s">
        <v>21029</v>
      </c>
      <c r="F4141" t="s">
        <v>95</v>
      </c>
      <c r="G4141" s="14" t="s">
        <v>16888</v>
      </c>
      <c r="H4141">
        <v>2010</v>
      </c>
      <c r="I4141" t="s">
        <v>27</v>
      </c>
      <c r="J4141" t="s">
        <v>203</v>
      </c>
      <c r="K4141">
        <f>IFERROR(VALUE(LEFT(table_netflix[[#This Row],[duration (in min)]], LEN(table_netflix[[#This Row],[duration (in min)]])-4)),0)</f>
        <v>99</v>
      </c>
      <c r="L4141" t="s">
        <v>71</v>
      </c>
      <c r="M4141" t="s">
        <v>55</v>
      </c>
      <c r="O4141" t="str" cm="1">
        <f t="array" ref="O4141">_xlfn.IFS(table_netflix[[#This Row],[release_year]]&gt;=2018, "2018 &amp; after", TRUE, "Before 2018")</f>
        <v>Before 2018</v>
      </c>
      <c r="P4141" s="12">
        <f>DATE(table_netflix[[#This Row],[release_year]],1,1)</f>
        <v>40179</v>
      </c>
      <c r="Q4141" s="12">
        <f t="shared" si="64"/>
        <v>42804</v>
      </c>
      <c r="R4141" s="12" t="str">
        <f>TEXT(table_netflix[[#This Row],[date_added_todate]], "mmm")</f>
        <v>Mar</v>
      </c>
      <c r="S4141" t="s">
        <v>21030</v>
      </c>
    </row>
    <row r="4142" spans="1:19" x14ac:dyDescent="0.3">
      <c r="A4142" t="s">
        <v>21031</v>
      </c>
      <c r="B4142" t="s">
        <v>15</v>
      </c>
      <c r="C4142" t="s">
        <v>21032</v>
      </c>
      <c r="D4142" t="s">
        <v>2687</v>
      </c>
      <c r="E4142" t="s">
        <v>21033</v>
      </c>
      <c r="F4142" t="s">
        <v>95</v>
      </c>
      <c r="G4142" s="14" t="s">
        <v>16888</v>
      </c>
      <c r="H4142">
        <v>2011</v>
      </c>
      <c r="I4142" t="s">
        <v>84</v>
      </c>
      <c r="J4142" t="s">
        <v>133</v>
      </c>
      <c r="K4142">
        <f>IFERROR(VALUE(LEFT(table_netflix[[#This Row],[duration (in min)]], LEN(table_netflix[[#This Row],[duration (in min)]])-4)),0)</f>
        <v>106</v>
      </c>
      <c r="L4142" t="s">
        <v>71</v>
      </c>
      <c r="M4142" t="s">
        <v>55</v>
      </c>
      <c r="N4142" t="s">
        <v>107</v>
      </c>
      <c r="O4142" t="str" cm="1">
        <f t="array" ref="O4142">_xlfn.IFS(table_netflix[[#This Row],[release_year]]&gt;=2018, "2018 &amp; after", TRUE, "Before 2018")</f>
        <v>Before 2018</v>
      </c>
      <c r="P4142" s="12">
        <f>DATE(table_netflix[[#This Row],[release_year]],1,1)</f>
        <v>40544</v>
      </c>
      <c r="Q4142" s="12">
        <f t="shared" si="64"/>
        <v>42804</v>
      </c>
      <c r="R4142" s="12" t="str">
        <f>TEXT(table_netflix[[#This Row],[date_added_todate]], "mmm")</f>
        <v>Mar</v>
      </c>
      <c r="S4142" t="s">
        <v>21034</v>
      </c>
    </row>
    <row r="4143" spans="1:19" x14ac:dyDescent="0.3">
      <c r="A4143" t="s">
        <v>21035</v>
      </c>
      <c r="B4143" t="s">
        <v>15</v>
      </c>
      <c r="C4143" t="s">
        <v>21036</v>
      </c>
      <c r="D4143" t="s">
        <v>2687</v>
      </c>
      <c r="E4143" t="s">
        <v>21037</v>
      </c>
      <c r="F4143" t="s">
        <v>95</v>
      </c>
      <c r="G4143" s="14" t="s">
        <v>16888</v>
      </c>
      <c r="H4143">
        <v>2014</v>
      </c>
      <c r="I4143" t="s">
        <v>84</v>
      </c>
      <c r="J4143" t="s">
        <v>118</v>
      </c>
      <c r="K4143">
        <f>IFERROR(VALUE(LEFT(table_netflix[[#This Row],[duration (in min)]], LEN(table_netflix[[#This Row],[duration (in min)]])-4)),0)</f>
        <v>103</v>
      </c>
      <c r="L4143" t="s">
        <v>71</v>
      </c>
      <c r="M4143" t="s">
        <v>55</v>
      </c>
      <c r="O4143" t="str" cm="1">
        <f t="array" ref="O4143">_xlfn.IFS(table_netflix[[#This Row],[release_year]]&gt;=2018, "2018 &amp; after", TRUE, "Before 2018")</f>
        <v>Before 2018</v>
      </c>
      <c r="P4143" s="12">
        <f>DATE(table_netflix[[#This Row],[release_year]],1,1)</f>
        <v>41640</v>
      </c>
      <c r="Q4143" s="12">
        <f t="shared" si="64"/>
        <v>42804</v>
      </c>
      <c r="R4143" s="12" t="str">
        <f>TEXT(table_netflix[[#This Row],[date_added_todate]], "mmm")</f>
        <v>Mar</v>
      </c>
      <c r="S4143" t="s">
        <v>21038</v>
      </c>
    </row>
    <row r="4144" spans="1:19" x14ac:dyDescent="0.3">
      <c r="A4144" t="s">
        <v>21039</v>
      </c>
      <c r="B4144" t="s">
        <v>15</v>
      </c>
      <c r="C4144" t="s">
        <v>21040</v>
      </c>
      <c r="D4144" t="s">
        <v>21041</v>
      </c>
      <c r="E4144" t="s">
        <v>21042</v>
      </c>
      <c r="F4144" t="s">
        <v>18</v>
      </c>
      <c r="G4144" s="14" t="s">
        <v>21043</v>
      </c>
      <c r="H4144">
        <v>2017</v>
      </c>
      <c r="I4144" t="s">
        <v>27</v>
      </c>
      <c r="J4144" t="s">
        <v>308</v>
      </c>
      <c r="K4144">
        <f>IFERROR(VALUE(LEFT(table_netflix[[#This Row],[duration (in min)]], LEN(table_netflix[[#This Row],[duration (in min)]])-4)),0)</f>
        <v>92</v>
      </c>
      <c r="L4144" t="s">
        <v>71</v>
      </c>
      <c r="M4144" t="s">
        <v>107</v>
      </c>
      <c r="O4144" t="str" cm="1">
        <f t="array" ref="O4144">_xlfn.IFS(table_netflix[[#This Row],[release_year]]&gt;=2018, "2018 &amp; after", TRUE, "Before 2018")</f>
        <v>Before 2018</v>
      </c>
      <c r="P4144" s="12">
        <f>DATE(table_netflix[[#This Row],[release_year]],1,1)</f>
        <v>42736</v>
      </c>
      <c r="Q4144" s="12">
        <f t="shared" si="64"/>
        <v>43164</v>
      </c>
      <c r="R4144" s="12" t="str">
        <f>TEXT(table_netflix[[#This Row],[date_added_todate]], "mmm")</f>
        <v>Mar</v>
      </c>
      <c r="S4144" t="s">
        <v>21044</v>
      </c>
    </row>
    <row r="4145" spans="1:19" x14ac:dyDescent="0.3">
      <c r="A4145" t="s">
        <v>21045</v>
      </c>
      <c r="B4145" t="s">
        <v>15</v>
      </c>
      <c r="C4145" t="s">
        <v>21046</v>
      </c>
      <c r="D4145" t="s">
        <v>21047</v>
      </c>
      <c r="E4145" t="s">
        <v>21048</v>
      </c>
      <c r="F4145" t="s">
        <v>18</v>
      </c>
      <c r="G4145" s="14" t="s">
        <v>15298</v>
      </c>
      <c r="H4145">
        <v>2017</v>
      </c>
      <c r="I4145" t="s">
        <v>27</v>
      </c>
      <c r="J4145" t="s">
        <v>583</v>
      </c>
      <c r="K4145">
        <f>IFERROR(VALUE(LEFT(table_netflix[[#This Row],[duration (in min)]], LEN(table_netflix[[#This Row],[duration (in min)]])-4)),0)</f>
        <v>89</v>
      </c>
      <c r="L4145" t="s">
        <v>53</v>
      </c>
      <c r="M4145" t="s">
        <v>54</v>
      </c>
      <c r="O4145" t="str" cm="1">
        <f t="array" ref="O4145">_xlfn.IFS(table_netflix[[#This Row],[release_year]]&gt;=2018, "2018 &amp; after", TRUE, "Before 2018")</f>
        <v>Before 2018</v>
      </c>
      <c r="P4145" s="12">
        <f>DATE(table_netflix[[#This Row],[release_year]],1,1)</f>
        <v>42736</v>
      </c>
      <c r="Q4145" s="12">
        <f t="shared" si="64"/>
        <v>43115</v>
      </c>
      <c r="R4145" s="12" t="str">
        <f>TEXT(table_netflix[[#This Row],[date_added_todate]], "mmm")</f>
        <v>Jan</v>
      </c>
      <c r="S4145" t="s">
        <v>21049</v>
      </c>
    </row>
    <row r="4146" spans="1:19" x14ac:dyDescent="0.3">
      <c r="A4146" t="s">
        <v>21050</v>
      </c>
      <c r="B4146" t="s">
        <v>15</v>
      </c>
      <c r="C4146" t="s">
        <v>21051</v>
      </c>
      <c r="D4146" t="s">
        <v>11196</v>
      </c>
      <c r="E4146" t="s">
        <v>21052</v>
      </c>
      <c r="F4146" t="s">
        <v>39</v>
      </c>
      <c r="G4146" s="14" t="s">
        <v>15158</v>
      </c>
      <c r="H4146">
        <v>2011</v>
      </c>
      <c r="I4146" t="s">
        <v>62</v>
      </c>
      <c r="J4146" t="s">
        <v>714</v>
      </c>
      <c r="K4146">
        <f>IFERROR(VALUE(LEFT(table_netflix[[#This Row],[duration (in min)]], LEN(table_netflix[[#This Row],[duration (in min)]])-4)),0)</f>
        <v>150</v>
      </c>
      <c r="L4146" t="s">
        <v>144</v>
      </c>
      <c r="M4146" t="s">
        <v>72</v>
      </c>
      <c r="N4146" t="s">
        <v>55</v>
      </c>
      <c r="O4146" t="str" cm="1">
        <f t="array" ref="O4146">_xlfn.IFS(table_netflix[[#This Row],[release_year]]&gt;=2018, "2018 &amp; after", TRUE, "Before 2018")</f>
        <v>Before 2018</v>
      </c>
      <c r="P4146" s="12">
        <f>DATE(table_netflix[[#This Row],[release_year]],1,1)</f>
        <v>40544</v>
      </c>
      <c r="Q4146" s="12">
        <f t="shared" si="64"/>
        <v>43146</v>
      </c>
      <c r="R4146" s="12" t="str">
        <f>TEXT(table_netflix[[#This Row],[date_added_todate]], "mmm")</f>
        <v>Feb</v>
      </c>
      <c r="S4146" t="s">
        <v>21053</v>
      </c>
    </row>
    <row r="4147" spans="1:19" x14ac:dyDescent="0.3">
      <c r="A4147" t="s">
        <v>21054</v>
      </c>
      <c r="B4147" t="s">
        <v>15</v>
      </c>
      <c r="C4147" t="s">
        <v>21055</v>
      </c>
      <c r="D4147" t="s">
        <v>19786</v>
      </c>
      <c r="E4147" t="s">
        <v>21056</v>
      </c>
      <c r="F4147" t="s">
        <v>18</v>
      </c>
      <c r="G4147" s="14" t="s">
        <v>9333</v>
      </c>
      <c r="H4147">
        <v>2019</v>
      </c>
      <c r="I4147" t="s">
        <v>62</v>
      </c>
      <c r="J4147" t="s">
        <v>327</v>
      </c>
      <c r="K4147">
        <f>IFERROR(VALUE(LEFT(table_netflix[[#This Row],[duration (in min)]], LEN(table_netflix[[#This Row],[duration (in min)]])-4)),0)</f>
        <v>80</v>
      </c>
      <c r="L4147" t="s">
        <v>71</v>
      </c>
      <c r="O4147" t="str" cm="1">
        <f t="array" ref="O4147">_xlfn.IFS(table_netflix[[#This Row],[release_year]]&gt;=2018, "2018 &amp; after", TRUE, "Before 2018")</f>
        <v>2018 &amp; after</v>
      </c>
      <c r="P4147" s="12">
        <f>DATE(table_netflix[[#This Row],[release_year]],1,1)</f>
        <v>43466</v>
      </c>
      <c r="Q4147" s="12">
        <f t="shared" si="64"/>
        <v>43831</v>
      </c>
      <c r="R4147" s="12" t="str">
        <f>TEXT(table_netflix[[#This Row],[date_added_todate]], "mmm")</f>
        <v>Jan</v>
      </c>
      <c r="S4147" t="s">
        <v>21057</v>
      </c>
    </row>
    <row r="4148" spans="1:19" x14ac:dyDescent="0.3">
      <c r="A4148" t="s">
        <v>21058</v>
      </c>
      <c r="B4148" t="s">
        <v>15</v>
      </c>
      <c r="C4148" t="s">
        <v>21059</v>
      </c>
      <c r="D4148" t="s">
        <v>20227</v>
      </c>
      <c r="E4148" t="s">
        <v>21060</v>
      </c>
      <c r="F4148" t="s">
        <v>18</v>
      </c>
      <c r="G4148" s="14" t="s">
        <v>10131</v>
      </c>
      <c r="H4148">
        <v>1998</v>
      </c>
      <c r="I4148" t="s">
        <v>186</v>
      </c>
      <c r="J4148" t="s">
        <v>160</v>
      </c>
      <c r="K4148">
        <f>IFERROR(VALUE(LEFT(table_netflix[[#This Row],[duration (in min)]], LEN(table_netflix[[#This Row],[duration (in min)]])-4)),0)</f>
        <v>124</v>
      </c>
      <c r="L4148" t="s">
        <v>93</v>
      </c>
      <c r="O4148" t="str" cm="1">
        <f t="array" ref="O4148">_xlfn.IFS(table_netflix[[#This Row],[release_year]]&gt;=2018, "2018 &amp; after", TRUE, "Before 2018")</f>
        <v>Before 2018</v>
      </c>
      <c r="P4148" s="12">
        <f>DATE(table_netflix[[#This Row],[release_year]],1,1)</f>
        <v>35796</v>
      </c>
      <c r="Q4148" s="12">
        <f t="shared" si="64"/>
        <v>43770</v>
      </c>
      <c r="R4148" s="12" t="str">
        <f>TEXT(table_netflix[[#This Row],[date_added_todate]], "mmm")</f>
        <v>Nov</v>
      </c>
      <c r="S4148" t="s">
        <v>21061</v>
      </c>
    </row>
    <row r="4149" spans="1:19" x14ac:dyDescent="0.3">
      <c r="A4149" t="s">
        <v>21062</v>
      </c>
      <c r="B4149" t="s">
        <v>15</v>
      </c>
      <c r="C4149" t="s">
        <v>21063</v>
      </c>
      <c r="D4149" t="s">
        <v>21064</v>
      </c>
      <c r="E4149" t="s">
        <v>21065</v>
      </c>
      <c r="F4149" t="s">
        <v>80</v>
      </c>
      <c r="G4149" s="14" t="s">
        <v>11531</v>
      </c>
      <c r="H4149">
        <v>2017</v>
      </c>
      <c r="I4149" t="s">
        <v>27</v>
      </c>
      <c r="J4149" t="s">
        <v>203</v>
      </c>
      <c r="K4149">
        <f>IFERROR(VALUE(LEFT(table_netflix[[#This Row],[duration (in min)]], LEN(table_netflix[[#This Row],[duration (in min)]])-4)),0)</f>
        <v>99</v>
      </c>
      <c r="L4149" t="s">
        <v>53</v>
      </c>
      <c r="M4149" t="s">
        <v>54</v>
      </c>
      <c r="N4149" t="s">
        <v>55</v>
      </c>
      <c r="O4149" t="str" cm="1">
        <f t="array" ref="O4149">_xlfn.IFS(table_netflix[[#This Row],[release_year]]&gt;=2018, "2018 &amp; after", TRUE, "Before 2018")</f>
        <v>Before 2018</v>
      </c>
      <c r="P4149" s="12">
        <f>DATE(table_netflix[[#This Row],[release_year]],1,1)</f>
        <v>42736</v>
      </c>
      <c r="Q4149" s="12">
        <f t="shared" si="64"/>
        <v>43586</v>
      </c>
      <c r="R4149" s="12" t="str">
        <f>TEXT(table_netflix[[#This Row],[date_added_todate]], "mmm")</f>
        <v>May</v>
      </c>
      <c r="S4149" t="s">
        <v>21066</v>
      </c>
    </row>
    <row r="4150" spans="1:19" x14ac:dyDescent="0.3">
      <c r="A4150" t="s">
        <v>21067</v>
      </c>
      <c r="B4150" t="s">
        <v>15</v>
      </c>
      <c r="C4150" t="s">
        <v>21068</v>
      </c>
      <c r="D4150" t="s">
        <v>1424</v>
      </c>
      <c r="F4150" t="s">
        <v>39</v>
      </c>
      <c r="G4150" s="14" t="s">
        <v>17230</v>
      </c>
      <c r="H4150">
        <v>2015</v>
      </c>
      <c r="I4150" t="s">
        <v>62</v>
      </c>
      <c r="J4150" t="s">
        <v>2292</v>
      </c>
      <c r="K4150">
        <f>IFERROR(VALUE(LEFT(table_netflix[[#This Row],[duration (in min)]], LEN(table_netflix[[#This Row],[duration (in min)]])-4)),0)</f>
        <v>29</v>
      </c>
      <c r="L4150" t="s">
        <v>22</v>
      </c>
      <c r="M4150" t="s">
        <v>55</v>
      </c>
      <c r="O4150" t="str" cm="1">
        <f t="array" ref="O4150">_xlfn.IFS(table_netflix[[#This Row],[release_year]]&gt;=2018, "2018 &amp; after", TRUE, "Before 2018")</f>
        <v>Before 2018</v>
      </c>
      <c r="P4150" s="12">
        <f>DATE(table_netflix[[#This Row],[release_year]],1,1)</f>
        <v>42005</v>
      </c>
      <c r="Q4150" s="12">
        <f t="shared" si="64"/>
        <v>42719</v>
      </c>
      <c r="R4150" s="12" t="str">
        <f>TEXT(table_netflix[[#This Row],[date_added_todate]], "mmm")</f>
        <v>Dec</v>
      </c>
      <c r="S4150" t="s">
        <v>21069</v>
      </c>
    </row>
    <row r="4151" spans="1:19" x14ac:dyDescent="0.3">
      <c r="A4151" t="s">
        <v>21070</v>
      </c>
      <c r="B4151" t="s">
        <v>15</v>
      </c>
      <c r="C4151" t="s">
        <v>21071</v>
      </c>
      <c r="D4151" t="s">
        <v>21072</v>
      </c>
      <c r="E4151" t="s">
        <v>21073</v>
      </c>
      <c r="F4151" t="s">
        <v>18</v>
      </c>
      <c r="G4151" s="14" t="s">
        <v>10750</v>
      </c>
      <c r="H4151">
        <v>2019</v>
      </c>
      <c r="I4151" t="s">
        <v>62</v>
      </c>
      <c r="J4151" t="s">
        <v>46</v>
      </c>
      <c r="K4151">
        <f>IFERROR(VALUE(LEFT(table_netflix[[#This Row],[duration (in min)]], LEN(table_netflix[[#This Row],[duration (in min)]])-4)),0)</f>
        <v>91</v>
      </c>
      <c r="L4151" t="s">
        <v>93</v>
      </c>
      <c r="O4151" t="str" cm="1">
        <f t="array" ref="O4151">_xlfn.IFS(table_netflix[[#This Row],[release_year]]&gt;=2018, "2018 &amp; after", TRUE, "Before 2018")</f>
        <v>2018 &amp; after</v>
      </c>
      <c r="P4151" s="12">
        <f>DATE(table_netflix[[#This Row],[release_year]],1,1)</f>
        <v>43466</v>
      </c>
      <c r="Q4151" s="12">
        <f t="shared" si="64"/>
        <v>43701</v>
      </c>
      <c r="R4151" s="12" t="str">
        <f>TEXT(table_netflix[[#This Row],[date_added_todate]], "mmm")</f>
        <v>Aug</v>
      </c>
      <c r="S4151" t="s">
        <v>21074</v>
      </c>
    </row>
    <row r="4152" spans="1:19" x14ac:dyDescent="0.3">
      <c r="A4152" t="s">
        <v>21075</v>
      </c>
      <c r="B4152" t="s">
        <v>15</v>
      </c>
      <c r="C4152" t="s">
        <v>21076</v>
      </c>
      <c r="D4152" t="s">
        <v>21077</v>
      </c>
      <c r="E4152" t="s">
        <v>21078</v>
      </c>
      <c r="F4152" t="s">
        <v>39</v>
      </c>
      <c r="G4152" s="14" t="s">
        <v>15354</v>
      </c>
      <c r="H4152">
        <v>2014</v>
      </c>
      <c r="I4152" t="s">
        <v>18220</v>
      </c>
      <c r="J4152" t="s">
        <v>226</v>
      </c>
      <c r="K4152">
        <f>IFERROR(VALUE(LEFT(table_netflix[[#This Row],[duration (in min)]], LEN(table_netflix[[#This Row],[duration (in min)]])-4)),0)</f>
        <v>102</v>
      </c>
      <c r="L4152" t="s">
        <v>53</v>
      </c>
      <c r="M4152" t="s">
        <v>54</v>
      </c>
      <c r="N4152" t="s">
        <v>55</v>
      </c>
      <c r="O4152" t="str" cm="1">
        <f t="array" ref="O4152">_xlfn.IFS(table_netflix[[#This Row],[release_year]]&gt;=2018, "2018 &amp; after", TRUE, "Before 2018")</f>
        <v>Before 2018</v>
      </c>
      <c r="P4152" s="12">
        <f>DATE(table_netflix[[#This Row],[release_year]],1,1)</f>
        <v>41640</v>
      </c>
      <c r="Q4152" s="12">
        <f t="shared" si="64"/>
        <v>43101</v>
      </c>
      <c r="R4152" s="12" t="str">
        <f>TEXT(table_netflix[[#This Row],[date_added_todate]], "mmm")</f>
        <v>Jan</v>
      </c>
      <c r="S4152" t="s">
        <v>21079</v>
      </c>
    </row>
    <row r="4153" spans="1:19" x14ac:dyDescent="0.3">
      <c r="A4153" t="s">
        <v>21080</v>
      </c>
      <c r="B4153" t="s">
        <v>15</v>
      </c>
      <c r="C4153" t="s">
        <v>21081</v>
      </c>
      <c r="D4153" t="s">
        <v>21082</v>
      </c>
      <c r="E4153" t="s">
        <v>21083</v>
      </c>
      <c r="F4153" t="s">
        <v>1328</v>
      </c>
      <c r="G4153" s="14" t="s">
        <v>11280</v>
      </c>
      <c r="H4153">
        <v>2017</v>
      </c>
      <c r="I4153" t="s">
        <v>27</v>
      </c>
      <c r="J4153" t="s">
        <v>92</v>
      </c>
      <c r="K4153">
        <f>IFERROR(VALUE(LEFT(table_netflix[[#This Row],[duration (in min)]], LEN(table_netflix[[#This Row],[duration (in min)]])-4)),0)</f>
        <v>94</v>
      </c>
      <c r="L4153" t="s">
        <v>71</v>
      </c>
      <c r="M4153" t="s">
        <v>55</v>
      </c>
      <c r="O4153" t="str" cm="1">
        <f t="array" ref="O4153">_xlfn.IFS(table_netflix[[#This Row],[release_year]]&gt;=2018, "2018 &amp; after", TRUE, "Before 2018")</f>
        <v>Before 2018</v>
      </c>
      <c r="P4153" s="12">
        <f>DATE(table_netflix[[#This Row],[release_year]],1,1)</f>
        <v>42736</v>
      </c>
      <c r="Q4153" s="12">
        <f t="shared" si="64"/>
        <v>43622</v>
      </c>
      <c r="R4153" s="12" t="str">
        <f>TEXT(table_netflix[[#This Row],[date_added_todate]], "mmm")</f>
        <v>Jun</v>
      </c>
      <c r="S4153" t="s">
        <v>21084</v>
      </c>
    </row>
    <row r="4154" spans="1:19" x14ac:dyDescent="0.3">
      <c r="A4154" t="s">
        <v>21085</v>
      </c>
      <c r="B4154" t="s">
        <v>24</v>
      </c>
      <c r="C4154" t="s">
        <v>21086</v>
      </c>
      <c r="D4154" t="s">
        <v>21087</v>
      </c>
      <c r="E4154" t="s">
        <v>21088</v>
      </c>
      <c r="F4154" t="s">
        <v>61</v>
      </c>
      <c r="G4154" s="14" t="s">
        <v>20405</v>
      </c>
      <c r="H4154">
        <v>2017</v>
      </c>
      <c r="I4154" t="s">
        <v>62</v>
      </c>
      <c r="J4154" t="s">
        <v>220</v>
      </c>
      <c r="K4154">
        <f>IFERROR(VALUE(LEFT(table_netflix[[#This Row],[duration (in min)]], LEN(table_netflix[[#This Row],[duration (in min)]])-4)),0)</f>
        <v>0</v>
      </c>
      <c r="L4154" t="s">
        <v>64</v>
      </c>
      <c r="M4154" t="s">
        <v>86</v>
      </c>
      <c r="N4154" t="s">
        <v>30</v>
      </c>
      <c r="O4154" t="str" cm="1">
        <f t="array" ref="O4154">_xlfn.IFS(table_netflix[[#This Row],[release_year]]&gt;=2018, "2018 &amp; after", TRUE, "Before 2018")</f>
        <v>Before 2018</v>
      </c>
      <c r="P4154" s="12">
        <f>DATE(table_netflix[[#This Row],[release_year]],1,1)</f>
        <v>42736</v>
      </c>
      <c r="Q4154" s="12">
        <f t="shared" si="64"/>
        <v>54483</v>
      </c>
      <c r="R4154" s="12" t="str">
        <f>TEXT(table_netflix[[#This Row],[date_added_todate]], "mmm")</f>
        <v>Mar</v>
      </c>
      <c r="S4154" t="s">
        <v>21089</v>
      </c>
    </row>
    <row r="4155" spans="1:19" x14ac:dyDescent="0.3">
      <c r="A4155" t="s">
        <v>21090</v>
      </c>
      <c r="B4155" t="s">
        <v>15</v>
      </c>
      <c r="C4155" t="s">
        <v>21091</v>
      </c>
      <c r="D4155" t="s">
        <v>12553</v>
      </c>
      <c r="E4155" t="s">
        <v>21092</v>
      </c>
      <c r="F4155" t="s">
        <v>18</v>
      </c>
      <c r="G4155" s="14" t="s">
        <v>10131</v>
      </c>
      <c r="H4155">
        <v>1998</v>
      </c>
      <c r="I4155" t="s">
        <v>186</v>
      </c>
      <c r="J4155" t="s">
        <v>381</v>
      </c>
      <c r="K4155">
        <f>IFERROR(VALUE(LEFT(table_netflix[[#This Row],[duration (in min)]], LEN(table_netflix[[#This Row],[duration (in min)]])-4)),0)</f>
        <v>118</v>
      </c>
      <c r="L4155" t="s">
        <v>71</v>
      </c>
      <c r="M4155" t="s">
        <v>406</v>
      </c>
      <c r="N4155" t="s">
        <v>72</v>
      </c>
      <c r="O4155" t="str" cm="1">
        <f t="array" ref="O4155">_xlfn.IFS(table_netflix[[#This Row],[release_year]]&gt;=2018, "2018 &amp; after", TRUE, "Before 2018")</f>
        <v>Before 2018</v>
      </c>
      <c r="P4155" s="12">
        <f>DATE(table_netflix[[#This Row],[release_year]],1,1)</f>
        <v>35796</v>
      </c>
      <c r="Q4155" s="12">
        <f t="shared" si="64"/>
        <v>43770</v>
      </c>
      <c r="R4155" s="12" t="str">
        <f>TEXT(table_netflix[[#This Row],[date_added_todate]], "mmm")</f>
        <v>Nov</v>
      </c>
      <c r="S4155" t="s">
        <v>21093</v>
      </c>
    </row>
    <row r="4156" spans="1:19" x14ac:dyDescent="0.3">
      <c r="A4156" t="s">
        <v>21094</v>
      </c>
      <c r="B4156" t="s">
        <v>15</v>
      </c>
      <c r="C4156" t="s">
        <v>21095</v>
      </c>
      <c r="D4156" t="s">
        <v>581</v>
      </c>
      <c r="E4156" t="s">
        <v>21096</v>
      </c>
      <c r="F4156" t="s">
        <v>18</v>
      </c>
      <c r="G4156" s="14" t="s">
        <v>21097</v>
      </c>
      <c r="H4156">
        <v>2017</v>
      </c>
      <c r="I4156" t="s">
        <v>27</v>
      </c>
      <c r="J4156" t="s">
        <v>787</v>
      </c>
      <c r="K4156">
        <f>IFERROR(VALUE(LEFT(table_netflix[[#This Row],[duration (in min)]], LEN(table_netflix[[#This Row],[duration (in min)]])-4)),0)</f>
        <v>70</v>
      </c>
      <c r="L4156" t="s">
        <v>22</v>
      </c>
      <c r="O4156" t="str" cm="1">
        <f t="array" ref="O4156">_xlfn.IFS(table_netflix[[#This Row],[release_year]]&gt;=2018, "2018 &amp; after", TRUE, "Before 2018")</f>
        <v>Before 2018</v>
      </c>
      <c r="P4156" s="12">
        <f>DATE(table_netflix[[#This Row],[release_year]],1,1)</f>
        <v>42736</v>
      </c>
      <c r="Q4156" s="12">
        <f t="shared" si="64"/>
        <v>42970</v>
      </c>
      <c r="R4156" s="12" t="str">
        <f>TEXT(table_netflix[[#This Row],[date_added_todate]], "mmm")</f>
        <v>Aug</v>
      </c>
      <c r="S4156" t="s">
        <v>21098</v>
      </c>
    </row>
    <row r="4157" spans="1:19" x14ac:dyDescent="0.3">
      <c r="A4157" t="s">
        <v>21099</v>
      </c>
      <c r="B4157" t="s">
        <v>15</v>
      </c>
      <c r="C4157" t="s">
        <v>21100</v>
      </c>
      <c r="D4157" t="s">
        <v>21101</v>
      </c>
      <c r="E4157" t="s">
        <v>21102</v>
      </c>
      <c r="F4157" t="s">
        <v>18</v>
      </c>
      <c r="G4157" s="14" t="s">
        <v>6902</v>
      </c>
      <c r="H4157">
        <v>1971</v>
      </c>
      <c r="I4157" t="s">
        <v>344</v>
      </c>
      <c r="J4157" t="s">
        <v>3153</v>
      </c>
      <c r="K4157">
        <f>IFERROR(VALUE(LEFT(table_netflix[[#This Row],[duration (in min)]], LEN(table_netflix[[#This Row],[duration (in min)]])-4)),0)</f>
        <v>181</v>
      </c>
      <c r="L4157" t="s">
        <v>445</v>
      </c>
      <c r="M4157" t="s">
        <v>72</v>
      </c>
      <c r="N4157" t="s">
        <v>112</v>
      </c>
      <c r="O4157" t="str" cm="1">
        <f t="array" ref="O4157">_xlfn.IFS(table_netflix[[#This Row],[release_year]]&gt;=2018, "2018 &amp; after", TRUE, "Before 2018")</f>
        <v>Before 2018</v>
      </c>
      <c r="P4157" s="12">
        <f>DATE(table_netflix[[#This Row],[release_year]],1,1)</f>
        <v>25934</v>
      </c>
      <c r="Q4157" s="12">
        <f t="shared" si="64"/>
        <v>44013</v>
      </c>
      <c r="R4157" s="12" t="str">
        <f>TEXT(table_netflix[[#This Row],[date_added_todate]], "mmm")</f>
        <v>Jul</v>
      </c>
      <c r="S4157" t="s">
        <v>21103</v>
      </c>
    </row>
    <row r="4158" spans="1:19" x14ac:dyDescent="0.3">
      <c r="A4158" t="s">
        <v>21104</v>
      </c>
      <c r="B4158" t="s">
        <v>15</v>
      </c>
      <c r="C4158" t="s">
        <v>21105</v>
      </c>
      <c r="D4158" t="s">
        <v>21106</v>
      </c>
      <c r="E4158" t="s">
        <v>21107</v>
      </c>
      <c r="F4158" t="s">
        <v>196</v>
      </c>
      <c r="G4158" s="14" t="s">
        <v>21108</v>
      </c>
      <c r="H4158">
        <v>2015</v>
      </c>
      <c r="I4158" t="s">
        <v>18220</v>
      </c>
      <c r="J4158" t="s">
        <v>511</v>
      </c>
      <c r="K4158">
        <f>IFERROR(VALUE(LEFT(table_netflix[[#This Row],[duration (in min)]], LEN(table_netflix[[#This Row],[duration (in min)]])-4)),0)</f>
        <v>101</v>
      </c>
      <c r="L4158" t="s">
        <v>53</v>
      </c>
      <c r="M4158" t="s">
        <v>55</v>
      </c>
      <c r="O4158" t="str" cm="1">
        <f t="array" ref="O4158">_xlfn.IFS(table_netflix[[#This Row],[release_year]]&gt;=2018, "2018 &amp; after", TRUE, "Before 2018")</f>
        <v>Before 2018</v>
      </c>
      <c r="P4158" s="12">
        <f>DATE(table_netflix[[#This Row],[release_year]],1,1)</f>
        <v>42005</v>
      </c>
      <c r="Q4158" s="12">
        <f t="shared" si="64"/>
        <v>42366</v>
      </c>
      <c r="R4158" s="12" t="str">
        <f>TEXT(table_netflix[[#This Row],[date_added_todate]], "mmm")</f>
        <v>Dec</v>
      </c>
      <c r="S4158" t="s">
        <v>21109</v>
      </c>
    </row>
    <row r="4159" spans="1:19" x14ac:dyDescent="0.3">
      <c r="A4159" t="s">
        <v>21110</v>
      </c>
      <c r="B4159" t="s">
        <v>15</v>
      </c>
      <c r="C4159" t="s">
        <v>21111</v>
      </c>
      <c r="D4159" t="s">
        <v>21112</v>
      </c>
      <c r="E4159" t="s">
        <v>21112</v>
      </c>
      <c r="F4159" t="s">
        <v>61</v>
      </c>
      <c r="G4159" s="14" t="s">
        <v>17620</v>
      </c>
      <c r="H4159">
        <v>2008</v>
      </c>
      <c r="I4159" t="s">
        <v>139</v>
      </c>
      <c r="J4159" t="s">
        <v>2292</v>
      </c>
      <c r="K4159">
        <f>IFERROR(VALUE(LEFT(table_netflix[[#This Row],[duration (in min)]], LEN(table_netflix[[#This Row],[duration (in min)]])-4)),0)</f>
        <v>29</v>
      </c>
      <c r="L4159" t="s">
        <v>47</v>
      </c>
      <c r="M4159" t="s">
        <v>85</v>
      </c>
      <c r="O4159" t="str" cm="1">
        <f t="array" ref="O4159">_xlfn.IFS(table_netflix[[#This Row],[release_year]]&gt;=2018, "2018 &amp; after", TRUE, "Before 2018")</f>
        <v>Before 2018</v>
      </c>
      <c r="P4159" s="12">
        <f>DATE(table_netflix[[#This Row],[release_year]],1,1)</f>
        <v>39448</v>
      </c>
      <c r="Q4159" s="12">
        <f t="shared" si="64"/>
        <v>42614</v>
      </c>
      <c r="R4159" s="12" t="str">
        <f>TEXT(table_netflix[[#This Row],[date_added_todate]], "mmm")</f>
        <v>Sep</v>
      </c>
      <c r="S4159" t="s">
        <v>21113</v>
      </c>
    </row>
    <row r="4160" spans="1:19" x14ac:dyDescent="0.3">
      <c r="A4160" t="s">
        <v>21114</v>
      </c>
      <c r="B4160" t="s">
        <v>15</v>
      </c>
      <c r="C4160" t="s">
        <v>21115</v>
      </c>
      <c r="D4160" t="s">
        <v>21116</v>
      </c>
      <c r="E4160" t="s">
        <v>21117</v>
      </c>
      <c r="F4160" t="s">
        <v>18</v>
      </c>
      <c r="G4160" s="14" t="s">
        <v>21118</v>
      </c>
      <c r="H4160">
        <v>2016</v>
      </c>
      <c r="I4160" t="s">
        <v>84</v>
      </c>
      <c r="J4160" t="s">
        <v>308</v>
      </c>
      <c r="K4160">
        <f>IFERROR(VALUE(LEFT(table_netflix[[#This Row],[duration (in min)]], LEN(table_netflix[[#This Row],[duration (in min)]])-4)),0)</f>
        <v>92</v>
      </c>
      <c r="L4160" t="s">
        <v>22</v>
      </c>
      <c r="O4160" t="str" cm="1">
        <f t="array" ref="O4160">_xlfn.IFS(table_netflix[[#This Row],[release_year]]&gt;=2018, "2018 &amp; after", TRUE, "Before 2018")</f>
        <v>Before 2018</v>
      </c>
      <c r="P4160" s="12">
        <f>DATE(table_netflix[[#This Row],[release_year]],1,1)</f>
        <v>42370</v>
      </c>
      <c r="Q4160" s="12">
        <f t="shared" si="64"/>
        <v>42725</v>
      </c>
      <c r="R4160" s="12" t="str">
        <f>TEXT(table_netflix[[#This Row],[date_added_todate]], "mmm")</f>
        <v>Dec</v>
      </c>
      <c r="S4160" t="s">
        <v>21119</v>
      </c>
    </row>
    <row r="4161" spans="1:19" x14ac:dyDescent="0.3">
      <c r="A4161" t="s">
        <v>21120</v>
      </c>
      <c r="B4161" t="s">
        <v>15</v>
      </c>
      <c r="C4161" t="s">
        <v>21121</v>
      </c>
      <c r="D4161" t="s">
        <v>21122</v>
      </c>
      <c r="E4161" t="s">
        <v>21123</v>
      </c>
      <c r="F4161" t="s">
        <v>18</v>
      </c>
      <c r="G4161" s="14" t="s">
        <v>13126</v>
      </c>
      <c r="H4161">
        <v>2017</v>
      </c>
      <c r="I4161" t="s">
        <v>27</v>
      </c>
      <c r="J4161" t="s">
        <v>92</v>
      </c>
      <c r="K4161">
        <f>IFERROR(VALUE(LEFT(table_netflix[[#This Row],[duration (in min)]], LEN(table_netflix[[#This Row],[duration (in min)]])-4)),0)</f>
        <v>94</v>
      </c>
      <c r="L4161" t="s">
        <v>22</v>
      </c>
      <c r="O4161" t="str" cm="1">
        <f t="array" ref="O4161">_xlfn.IFS(table_netflix[[#This Row],[release_year]]&gt;=2018, "2018 &amp; after", TRUE, "Before 2018")</f>
        <v>Before 2018</v>
      </c>
      <c r="P4161" s="12">
        <f>DATE(table_netflix[[#This Row],[release_year]],1,1)</f>
        <v>42736</v>
      </c>
      <c r="Q4161" s="12">
        <f t="shared" si="64"/>
        <v>43405</v>
      </c>
      <c r="R4161" s="12" t="str">
        <f>TEXT(table_netflix[[#This Row],[date_added_todate]], "mmm")</f>
        <v>Nov</v>
      </c>
      <c r="S4161" t="s">
        <v>21124</v>
      </c>
    </row>
    <row r="4162" spans="1:19" x14ac:dyDescent="0.3">
      <c r="A4162" t="s">
        <v>21125</v>
      </c>
      <c r="B4162" t="s">
        <v>15</v>
      </c>
      <c r="C4162" t="s">
        <v>21126</v>
      </c>
      <c r="D4162" t="s">
        <v>2999</v>
      </c>
      <c r="E4162" t="s">
        <v>21127</v>
      </c>
      <c r="F4162" t="s">
        <v>1322</v>
      </c>
      <c r="G4162" s="14" t="s">
        <v>13462</v>
      </c>
      <c r="H4162">
        <v>2015</v>
      </c>
      <c r="I4162" t="s">
        <v>84</v>
      </c>
      <c r="J4162" t="s">
        <v>381</v>
      </c>
      <c r="K4162">
        <f>IFERROR(VALUE(LEFT(table_netflix[[#This Row],[duration (in min)]], LEN(table_netflix[[#This Row],[duration (in min)]])-4)),0)</f>
        <v>118</v>
      </c>
      <c r="L4162" t="s">
        <v>53</v>
      </c>
      <c r="M4162" t="s">
        <v>55</v>
      </c>
      <c r="O4162" t="str" cm="1">
        <f t="array" ref="O4162">_xlfn.IFS(table_netflix[[#This Row],[release_year]]&gt;=2018, "2018 &amp; after", TRUE, "Before 2018")</f>
        <v>Before 2018</v>
      </c>
      <c r="P4162" s="12">
        <f>DATE(table_netflix[[#This Row],[release_year]],1,1)</f>
        <v>42005</v>
      </c>
      <c r="Q4162" s="12">
        <f t="shared" ref="Q4162:Q4225" si="65">IF(G4162&lt;&gt;"", DATE(RIGHT(G4162,4), MONTH(1 &amp; LEFT(G4162,FIND(" ",G4162)-1)), MID(G4162, FIND(" ", G4162)+1, FIND(",", G4162)-FIND(" ", G4162)-1)), "")</f>
        <v>43384</v>
      </c>
      <c r="R4162" s="12" t="str">
        <f>TEXT(table_netflix[[#This Row],[date_added_todate]], "mmm")</f>
        <v>Oct</v>
      </c>
      <c r="S4162" t="s">
        <v>21128</v>
      </c>
    </row>
    <row r="4163" spans="1:19" x14ac:dyDescent="0.3">
      <c r="A4163" t="s">
        <v>21129</v>
      </c>
      <c r="B4163" t="s">
        <v>15</v>
      </c>
      <c r="C4163" t="s">
        <v>21130</v>
      </c>
      <c r="D4163" t="s">
        <v>21131</v>
      </c>
      <c r="E4163" t="s">
        <v>21132</v>
      </c>
      <c r="F4163" t="s">
        <v>18</v>
      </c>
      <c r="G4163" s="14" t="s">
        <v>9333</v>
      </c>
      <c r="H4163">
        <v>2000</v>
      </c>
      <c r="I4163" t="s">
        <v>186</v>
      </c>
      <c r="J4163" t="s">
        <v>174</v>
      </c>
      <c r="K4163">
        <f>IFERROR(VALUE(LEFT(table_netflix[[#This Row],[duration (in min)]], LEN(table_netflix[[#This Row],[duration (in min)]])-4)),0)</f>
        <v>98</v>
      </c>
      <c r="L4163" t="s">
        <v>2127</v>
      </c>
      <c r="M4163" t="s">
        <v>168</v>
      </c>
      <c r="N4163" t="s">
        <v>142</v>
      </c>
      <c r="O4163" t="str" cm="1">
        <f t="array" ref="O4163">_xlfn.IFS(table_netflix[[#This Row],[release_year]]&gt;=2018, "2018 &amp; after", TRUE, "Before 2018")</f>
        <v>Before 2018</v>
      </c>
      <c r="P4163" s="12">
        <f>DATE(table_netflix[[#This Row],[release_year]],1,1)</f>
        <v>36526</v>
      </c>
      <c r="Q4163" s="12">
        <f t="shared" si="65"/>
        <v>43831</v>
      </c>
      <c r="R4163" s="12" t="str">
        <f>TEXT(table_netflix[[#This Row],[date_added_todate]], "mmm")</f>
        <v>Jan</v>
      </c>
      <c r="S4163" t="s">
        <v>21133</v>
      </c>
    </row>
    <row r="4164" spans="1:19" x14ac:dyDescent="0.3">
      <c r="A4164" t="s">
        <v>21134</v>
      </c>
      <c r="B4164" t="s">
        <v>15</v>
      </c>
      <c r="C4164" t="s">
        <v>21135</v>
      </c>
      <c r="D4164" t="s">
        <v>21136</v>
      </c>
      <c r="E4164" t="s">
        <v>21137</v>
      </c>
      <c r="F4164" t="s">
        <v>18</v>
      </c>
      <c r="G4164" s="14" t="s">
        <v>9333</v>
      </c>
      <c r="H4164">
        <v>2003</v>
      </c>
      <c r="I4164" t="s">
        <v>186</v>
      </c>
      <c r="J4164" t="s">
        <v>21</v>
      </c>
      <c r="K4164">
        <f>IFERROR(VALUE(LEFT(table_netflix[[#This Row],[duration (in min)]], LEN(table_netflix[[#This Row],[duration (in min)]])-4)),0)</f>
        <v>90</v>
      </c>
      <c r="L4164" t="s">
        <v>126</v>
      </c>
      <c r="M4164" t="s">
        <v>142</v>
      </c>
      <c r="O4164" t="str" cm="1">
        <f t="array" ref="O4164">_xlfn.IFS(table_netflix[[#This Row],[release_year]]&gt;=2018, "2018 &amp; after", TRUE, "Before 2018")</f>
        <v>Before 2018</v>
      </c>
      <c r="P4164" s="12">
        <f>DATE(table_netflix[[#This Row],[release_year]],1,1)</f>
        <v>37622</v>
      </c>
      <c r="Q4164" s="12">
        <f t="shared" si="65"/>
        <v>43831</v>
      </c>
      <c r="R4164" s="12" t="str">
        <f>TEXT(table_netflix[[#This Row],[date_added_todate]], "mmm")</f>
        <v>Jan</v>
      </c>
      <c r="S4164" t="s">
        <v>21138</v>
      </c>
    </row>
    <row r="4165" spans="1:19" x14ac:dyDescent="0.3">
      <c r="A4165" t="s">
        <v>21139</v>
      </c>
      <c r="B4165" t="s">
        <v>15</v>
      </c>
      <c r="C4165" t="s">
        <v>21140</v>
      </c>
      <c r="D4165" t="s">
        <v>21131</v>
      </c>
      <c r="E4165" t="s">
        <v>21141</v>
      </c>
      <c r="F4165" t="s">
        <v>18</v>
      </c>
      <c r="G4165" s="14" t="s">
        <v>9333</v>
      </c>
      <c r="H4165">
        <v>2006</v>
      </c>
      <c r="I4165" t="s">
        <v>186</v>
      </c>
      <c r="J4165" t="s">
        <v>232</v>
      </c>
      <c r="K4165">
        <f>IFERROR(VALUE(LEFT(table_netflix[[#This Row],[duration (in min)]], LEN(table_netflix[[#This Row],[duration (in min)]])-4)),0)</f>
        <v>93</v>
      </c>
      <c r="L4165" t="s">
        <v>126</v>
      </c>
      <c r="O4165" t="str" cm="1">
        <f t="array" ref="O4165">_xlfn.IFS(table_netflix[[#This Row],[release_year]]&gt;=2018, "2018 &amp; after", TRUE, "Before 2018")</f>
        <v>Before 2018</v>
      </c>
      <c r="P4165" s="12">
        <f>DATE(table_netflix[[#This Row],[release_year]],1,1)</f>
        <v>38718</v>
      </c>
      <c r="Q4165" s="12">
        <f t="shared" si="65"/>
        <v>43831</v>
      </c>
      <c r="R4165" s="12" t="str">
        <f>TEXT(table_netflix[[#This Row],[date_added_todate]], "mmm")</f>
        <v>Jan</v>
      </c>
      <c r="S4165" t="s">
        <v>21142</v>
      </c>
    </row>
    <row r="4166" spans="1:19" x14ac:dyDescent="0.3">
      <c r="A4166" t="s">
        <v>21143</v>
      </c>
      <c r="B4166" t="s">
        <v>15</v>
      </c>
      <c r="C4166" t="s">
        <v>21144</v>
      </c>
      <c r="D4166" t="s">
        <v>21145</v>
      </c>
      <c r="E4166" t="s">
        <v>21146</v>
      </c>
      <c r="F4166" t="s">
        <v>560</v>
      </c>
      <c r="G4166" s="14" t="s">
        <v>16833</v>
      </c>
      <c r="H4166">
        <v>2016</v>
      </c>
      <c r="I4166" t="s">
        <v>62</v>
      </c>
      <c r="J4166" t="s">
        <v>366</v>
      </c>
      <c r="K4166">
        <f>IFERROR(VALUE(LEFT(table_netflix[[#This Row],[duration (in min)]], LEN(table_netflix[[#This Row],[duration (in min)]])-4)),0)</f>
        <v>114</v>
      </c>
      <c r="L4166" t="s">
        <v>22</v>
      </c>
      <c r="M4166" t="s">
        <v>55</v>
      </c>
      <c r="O4166" t="str" cm="1">
        <f t="array" ref="O4166">_xlfn.IFS(table_netflix[[#This Row],[release_year]]&gt;=2018, "2018 &amp; after", TRUE, "Before 2018")</f>
        <v>Before 2018</v>
      </c>
      <c r="P4166" s="12">
        <f>DATE(table_netflix[[#This Row],[release_year]],1,1)</f>
        <v>42370</v>
      </c>
      <c r="Q4166" s="12">
        <f t="shared" si="65"/>
        <v>42815</v>
      </c>
      <c r="R4166" s="12" t="str">
        <f>TEXT(table_netflix[[#This Row],[date_added_todate]], "mmm")</f>
        <v>Mar</v>
      </c>
      <c r="S4166" t="s">
        <v>21147</v>
      </c>
    </row>
    <row r="4167" spans="1:19" x14ac:dyDescent="0.3">
      <c r="A4167" t="s">
        <v>21148</v>
      </c>
      <c r="B4167" t="s">
        <v>15</v>
      </c>
      <c r="C4167" t="s">
        <v>21149</v>
      </c>
      <c r="D4167" t="s">
        <v>21150</v>
      </c>
      <c r="E4167" t="s">
        <v>21151</v>
      </c>
      <c r="F4167" t="s">
        <v>39</v>
      </c>
      <c r="G4167" s="14" t="s">
        <v>21152</v>
      </c>
      <c r="H4167">
        <v>2013</v>
      </c>
      <c r="I4167" t="s">
        <v>27</v>
      </c>
      <c r="J4167" t="s">
        <v>203</v>
      </c>
      <c r="K4167">
        <f>IFERROR(VALUE(LEFT(table_netflix[[#This Row],[duration (in min)]], LEN(table_netflix[[#This Row],[duration (in min)]])-4)),0)</f>
        <v>99</v>
      </c>
      <c r="L4167" t="s">
        <v>53</v>
      </c>
      <c r="M4167" t="s">
        <v>54</v>
      </c>
      <c r="N4167" t="s">
        <v>55</v>
      </c>
      <c r="O4167" t="str" cm="1">
        <f t="array" ref="O4167">_xlfn.IFS(table_netflix[[#This Row],[release_year]]&gt;=2018, "2018 &amp; after", TRUE, "Before 2018")</f>
        <v>Before 2018</v>
      </c>
      <c r="P4167" s="12">
        <f>DATE(table_netflix[[#This Row],[release_year]],1,1)</f>
        <v>41275</v>
      </c>
      <c r="Q4167" s="12">
        <f t="shared" si="65"/>
        <v>43579</v>
      </c>
      <c r="R4167" s="12" t="str">
        <f>TEXT(table_netflix[[#This Row],[date_added_todate]], "mmm")</f>
        <v>Apr</v>
      </c>
      <c r="S4167" t="s">
        <v>21153</v>
      </c>
    </row>
    <row r="4168" spans="1:19" x14ac:dyDescent="0.3">
      <c r="A4168" t="s">
        <v>21154</v>
      </c>
      <c r="B4168" t="s">
        <v>15</v>
      </c>
      <c r="C4168" t="s">
        <v>21155</v>
      </c>
      <c r="D4168" t="s">
        <v>21156</v>
      </c>
      <c r="E4168" t="s">
        <v>21157</v>
      </c>
      <c r="F4168" t="s">
        <v>18</v>
      </c>
      <c r="G4168" s="14" t="s">
        <v>11381</v>
      </c>
      <c r="H4168">
        <v>2018</v>
      </c>
      <c r="I4168" t="s">
        <v>62</v>
      </c>
      <c r="J4168" t="s">
        <v>152</v>
      </c>
      <c r="K4168">
        <f>IFERROR(VALUE(LEFT(table_netflix[[#This Row],[duration (in min)]], LEN(table_netflix[[#This Row],[duration (in min)]])-4)),0)</f>
        <v>96</v>
      </c>
      <c r="L4168" t="s">
        <v>71</v>
      </c>
      <c r="M4168" t="s">
        <v>107</v>
      </c>
      <c r="O4168" t="str" cm="1">
        <f t="array" ref="O4168">_xlfn.IFS(table_netflix[[#This Row],[release_year]]&gt;=2018, "2018 &amp; after", TRUE, "Before 2018")</f>
        <v>2018 &amp; after</v>
      </c>
      <c r="P4168" s="12">
        <f>DATE(table_netflix[[#This Row],[release_year]],1,1)</f>
        <v>43101</v>
      </c>
      <c r="Q4168" s="12">
        <f t="shared" si="65"/>
        <v>43602</v>
      </c>
      <c r="R4168" s="12" t="str">
        <f>TEXT(table_netflix[[#This Row],[date_added_todate]], "mmm")</f>
        <v>May</v>
      </c>
      <c r="S4168" t="s">
        <v>21158</v>
      </c>
    </row>
    <row r="4169" spans="1:19" x14ac:dyDescent="0.3">
      <c r="A4169" t="s">
        <v>21159</v>
      </c>
      <c r="B4169" t="s">
        <v>15</v>
      </c>
      <c r="C4169" t="s">
        <v>21160</v>
      </c>
      <c r="D4169" t="s">
        <v>455</v>
      </c>
      <c r="E4169" t="s">
        <v>21161</v>
      </c>
      <c r="F4169" t="s">
        <v>61</v>
      </c>
      <c r="G4169" s="14" t="s">
        <v>10691</v>
      </c>
      <c r="H4169">
        <v>2017</v>
      </c>
      <c r="I4169" t="s">
        <v>186</v>
      </c>
      <c r="J4169" t="s">
        <v>226</v>
      </c>
      <c r="K4169">
        <f>IFERROR(VALUE(LEFT(table_netflix[[#This Row],[duration (in min)]], LEN(table_netflix[[#This Row],[duration (in min)]])-4)),0)</f>
        <v>102</v>
      </c>
      <c r="L4169" t="s">
        <v>144</v>
      </c>
      <c r="O4169" t="str" cm="1">
        <f t="array" ref="O4169">_xlfn.IFS(table_netflix[[#This Row],[release_year]]&gt;=2018, "2018 &amp; after", TRUE, "Before 2018")</f>
        <v>Before 2018</v>
      </c>
      <c r="P4169" s="12">
        <f>DATE(table_netflix[[#This Row],[release_year]],1,1)</f>
        <v>42736</v>
      </c>
      <c r="Q4169" s="12">
        <f t="shared" si="65"/>
        <v>43709</v>
      </c>
      <c r="R4169" s="12" t="str">
        <f>TEXT(table_netflix[[#This Row],[date_added_todate]], "mmm")</f>
        <v>Sep</v>
      </c>
      <c r="S4169" t="s">
        <v>21162</v>
      </c>
    </row>
    <row r="4170" spans="1:19" x14ac:dyDescent="0.3">
      <c r="A4170" t="s">
        <v>21163</v>
      </c>
      <c r="B4170" t="s">
        <v>15</v>
      </c>
      <c r="C4170" t="s">
        <v>21164</v>
      </c>
      <c r="D4170" t="s">
        <v>21165</v>
      </c>
      <c r="E4170" t="s">
        <v>21166</v>
      </c>
      <c r="F4170" t="s">
        <v>61</v>
      </c>
      <c r="G4170" s="14" t="s">
        <v>16802</v>
      </c>
      <c r="H4170">
        <v>2016</v>
      </c>
      <c r="I4170" t="s">
        <v>27</v>
      </c>
      <c r="J4170" t="s">
        <v>21</v>
      </c>
      <c r="K4170">
        <f>IFERROR(VALUE(LEFT(table_netflix[[#This Row],[duration (in min)]], LEN(table_netflix[[#This Row],[duration (in min)]])-4)),0)</f>
        <v>90</v>
      </c>
      <c r="L4170" t="s">
        <v>126</v>
      </c>
      <c r="M4170" t="s">
        <v>55</v>
      </c>
      <c r="O4170" t="str" cm="1">
        <f t="array" ref="O4170">_xlfn.IFS(table_netflix[[#This Row],[release_year]]&gt;=2018, "2018 &amp; after", TRUE, "Before 2018")</f>
        <v>Before 2018</v>
      </c>
      <c r="P4170" s="12">
        <f>DATE(table_netflix[[#This Row],[release_year]],1,1)</f>
        <v>42370</v>
      </c>
      <c r="Q4170" s="12">
        <f t="shared" si="65"/>
        <v>42825</v>
      </c>
      <c r="R4170" s="12" t="str">
        <f>TEXT(table_netflix[[#This Row],[date_added_todate]], "mmm")</f>
        <v>Mar</v>
      </c>
      <c r="S4170" t="s">
        <v>21167</v>
      </c>
    </row>
    <row r="4171" spans="1:19" x14ac:dyDescent="0.3">
      <c r="A4171" t="s">
        <v>21168</v>
      </c>
      <c r="B4171" t="s">
        <v>15</v>
      </c>
      <c r="C4171" t="s">
        <v>21169</v>
      </c>
      <c r="D4171" t="s">
        <v>21170</v>
      </c>
      <c r="E4171" t="s">
        <v>21171</v>
      </c>
      <c r="F4171" t="s">
        <v>18</v>
      </c>
      <c r="G4171" s="14" t="s">
        <v>13561</v>
      </c>
      <c r="H4171">
        <v>2015</v>
      </c>
      <c r="I4171" t="s">
        <v>18220</v>
      </c>
      <c r="J4171" t="s">
        <v>101</v>
      </c>
      <c r="K4171">
        <f>IFERROR(VALUE(LEFT(table_netflix[[#This Row],[duration (in min)]], LEN(table_netflix[[#This Row],[duration (in min)]])-4)),0)</f>
        <v>61</v>
      </c>
      <c r="L4171" t="s">
        <v>22</v>
      </c>
      <c r="O4171" t="str" cm="1">
        <f t="array" ref="O4171">_xlfn.IFS(table_netflix[[#This Row],[release_year]]&gt;=2018, "2018 &amp; after", TRUE, "Before 2018")</f>
        <v>Before 2018</v>
      </c>
      <c r="P4171" s="12">
        <f>DATE(table_netflix[[#This Row],[release_year]],1,1)</f>
        <v>42005</v>
      </c>
      <c r="Q4171" s="12">
        <f t="shared" si="65"/>
        <v>43374</v>
      </c>
      <c r="R4171" s="12" t="str">
        <f>TEXT(table_netflix[[#This Row],[date_added_todate]], "mmm")</f>
        <v>Oct</v>
      </c>
      <c r="S4171" t="s">
        <v>21172</v>
      </c>
    </row>
    <row r="4172" spans="1:19" x14ac:dyDescent="0.3">
      <c r="A4172" t="s">
        <v>21173</v>
      </c>
      <c r="B4172" t="s">
        <v>15</v>
      </c>
      <c r="C4172" t="s">
        <v>21174</v>
      </c>
      <c r="D4172" t="s">
        <v>21175</v>
      </c>
      <c r="F4172" t="s">
        <v>1954</v>
      </c>
      <c r="G4172" s="14" t="s">
        <v>8152</v>
      </c>
      <c r="H4172">
        <v>2019</v>
      </c>
      <c r="I4172" t="s">
        <v>62</v>
      </c>
      <c r="J4172" t="s">
        <v>1999</v>
      </c>
      <c r="K4172">
        <f>IFERROR(VALUE(LEFT(table_netflix[[#This Row],[duration (in min)]], LEN(table_netflix[[#This Row],[duration (in min)]])-4)),0)</f>
        <v>60</v>
      </c>
      <c r="L4172" t="s">
        <v>22</v>
      </c>
      <c r="M4172" t="s">
        <v>55</v>
      </c>
      <c r="N4172" t="s">
        <v>266</v>
      </c>
      <c r="O4172" t="str" cm="1">
        <f t="array" ref="O4172">_xlfn.IFS(table_netflix[[#This Row],[release_year]]&gt;=2018, "2018 &amp; after", TRUE, "Before 2018")</f>
        <v>2018 &amp; after</v>
      </c>
      <c r="P4172" s="12">
        <f>DATE(table_netflix[[#This Row],[release_year]],1,1)</f>
        <v>43466</v>
      </c>
      <c r="Q4172" s="12">
        <f t="shared" si="65"/>
        <v>43936</v>
      </c>
      <c r="R4172" s="12" t="str">
        <f>TEXT(table_netflix[[#This Row],[date_added_todate]], "mmm")</f>
        <v>Apr</v>
      </c>
      <c r="S4172" t="s">
        <v>21176</v>
      </c>
    </row>
    <row r="4173" spans="1:19" x14ac:dyDescent="0.3">
      <c r="A4173" t="s">
        <v>21177</v>
      </c>
      <c r="B4173" t="s">
        <v>15</v>
      </c>
      <c r="C4173" t="s">
        <v>21178</v>
      </c>
      <c r="D4173" t="s">
        <v>21179</v>
      </c>
      <c r="E4173" t="s">
        <v>21180</v>
      </c>
      <c r="F4173" t="s">
        <v>534</v>
      </c>
      <c r="G4173" s="14" t="s">
        <v>10604</v>
      </c>
      <c r="H4173">
        <v>1982</v>
      </c>
      <c r="I4173" t="s">
        <v>186</v>
      </c>
      <c r="J4173" t="s">
        <v>70</v>
      </c>
      <c r="K4173">
        <f>IFERROR(VALUE(LEFT(table_netflix[[#This Row],[duration (in min)]], LEN(table_netflix[[#This Row],[duration (in min)]])-4)),0)</f>
        <v>104</v>
      </c>
      <c r="L4173" t="s">
        <v>144</v>
      </c>
      <c r="M4173" t="s">
        <v>55</v>
      </c>
      <c r="O4173" t="str" cm="1">
        <f t="array" ref="O4173">_xlfn.IFS(table_netflix[[#This Row],[release_year]]&gt;=2018, "2018 &amp; after", TRUE, "Before 2018")</f>
        <v>Before 2018</v>
      </c>
      <c r="P4173" s="12">
        <f>DATE(table_netflix[[#This Row],[release_year]],1,1)</f>
        <v>29952</v>
      </c>
      <c r="Q4173" s="12">
        <f t="shared" si="65"/>
        <v>43725</v>
      </c>
      <c r="R4173" s="12" t="str">
        <f>TEXT(table_netflix[[#This Row],[date_added_todate]], "mmm")</f>
        <v>Sep</v>
      </c>
      <c r="S4173" t="s">
        <v>21181</v>
      </c>
    </row>
    <row r="4174" spans="1:19" x14ac:dyDescent="0.3">
      <c r="A4174" t="s">
        <v>21183</v>
      </c>
      <c r="B4174" t="s">
        <v>15</v>
      </c>
      <c r="C4174" t="s">
        <v>21184</v>
      </c>
      <c r="D4174" t="s">
        <v>21185</v>
      </c>
      <c r="E4174" t="s">
        <v>21186</v>
      </c>
      <c r="F4174" t="s">
        <v>523</v>
      </c>
      <c r="G4174" s="14" t="s">
        <v>21187</v>
      </c>
      <c r="H4174">
        <v>2008</v>
      </c>
      <c r="I4174" t="s">
        <v>20</v>
      </c>
      <c r="J4174" t="s">
        <v>348</v>
      </c>
      <c r="K4174">
        <f>IFERROR(VALUE(LEFT(table_netflix[[#This Row],[duration (in min)]], LEN(table_netflix[[#This Row],[duration (in min)]])-4)),0)</f>
        <v>119</v>
      </c>
      <c r="L4174" t="s">
        <v>53</v>
      </c>
      <c r="O4174" t="str" cm="1">
        <f t="array" ref="O4174">_xlfn.IFS(table_netflix[[#This Row],[release_year]]&gt;=2018, "2018 &amp; after", TRUE, "Before 2018")</f>
        <v>Before 2018</v>
      </c>
      <c r="P4174" s="12">
        <f>DATE(table_netflix[[#This Row],[release_year]],1,1)</f>
        <v>39448</v>
      </c>
      <c r="Q4174" s="12">
        <f t="shared" si="65"/>
        <v>42751</v>
      </c>
      <c r="R4174" s="12" t="str">
        <f>TEXT(table_netflix[[#This Row],[date_added_todate]], "mmm")</f>
        <v>Jan</v>
      </c>
      <c r="S4174" t="s">
        <v>21188</v>
      </c>
    </row>
    <row r="4175" spans="1:19" x14ac:dyDescent="0.3">
      <c r="A4175" t="s">
        <v>21189</v>
      </c>
      <c r="B4175" t="s">
        <v>15</v>
      </c>
      <c r="C4175" t="s">
        <v>21190</v>
      </c>
      <c r="D4175" t="s">
        <v>6298</v>
      </c>
      <c r="E4175" t="s">
        <v>21191</v>
      </c>
      <c r="F4175" t="s">
        <v>1328</v>
      </c>
      <c r="G4175" s="14" t="s">
        <v>11218</v>
      </c>
      <c r="H4175">
        <v>2016</v>
      </c>
      <c r="I4175" t="s">
        <v>62</v>
      </c>
      <c r="J4175" t="s">
        <v>226</v>
      </c>
      <c r="K4175">
        <f>IFERROR(VALUE(LEFT(table_netflix[[#This Row],[duration (in min)]], LEN(table_netflix[[#This Row],[duration (in min)]])-4)),0)</f>
        <v>102</v>
      </c>
      <c r="L4175" t="s">
        <v>71</v>
      </c>
      <c r="M4175" t="s">
        <v>55</v>
      </c>
      <c r="O4175" t="str" cm="1">
        <f t="array" ref="O4175">_xlfn.IFS(table_netflix[[#This Row],[release_year]]&gt;=2018, "2018 &amp; after", TRUE, "Before 2018")</f>
        <v>Before 2018</v>
      </c>
      <c r="P4175" s="12">
        <f>DATE(table_netflix[[#This Row],[release_year]],1,1)</f>
        <v>42370</v>
      </c>
      <c r="Q4175" s="12">
        <f t="shared" si="65"/>
        <v>43629</v>
      </c>
      <c r="R4175" s="12" t="str">
        <f>TEXT(table_netflix[[#This Row],[date_added_todate]], "mmm")</f>
        <v>Jun</v>
      </c>
      <c r="S4175" t="s">
        <v>21192</v>
      </c>
    </row>
    <row r="4176" spans="1:19" x14ac:dyDescent="0.3">
      <c r="A4176" t="s">
        <v>21193</v>
      </c>
      <c r="B4176" t="s">
        <v>15</v>
      </c>
      <c r="C4176" t="s">
        <v>21194</v>
      </c>
      <c r="D4176" t="s">
        <v>18599</v>
      </c>
      <c r="E4176" t="s">
        <v>21195</v>
      </c>
      <c r="F4176" t="s">
        <v>18</v>
      </c>
      <c r="G4176" s="14" t="s">
        <v>14175</v>
      </c>
      <c r="H4176">
        <v>2018</v>
      </c>
      <c r="I4176" t="s">
        <v>27</v>
      </c>
      <c r="J4176" t="s">
        <v>262</v>
      </c>
      <c r="K4176">
        <f>IFERROR(VALUE(LEFT(table_netflix[[#This Row],[duration (in min)]], LEN(table_netflix[[#This Row],[duration (in min)]])-4)),0)</f>
        <v>83</v>
      </c>
      <c r="L4176" t="s">
        <v>53</v>
      </c>
      <c r="M4176" t="s">
        <v>54</v>
      </c>
      <c r="N4176" t="s">
        <v>112</v>
      </c>
      <c r="O4176" t="str" cm="1">
        <f t="array" ref="O4176">_xlfn.IFS(table_netflix[[#This Row],[release_year]]&gt;=2018, "2018 &amp; after", TRUE, "Before 2018")</f>
        <v>2018 &amp; after</v>
      </c>
      <c r="P4176" s="12">
        <f>DATE(table_netflix[[#This Row],[release_year]],1,1)</f>
        <v>43101</v>
      </c>
      <c r="Q4176" s="12">
        <f t="shared" si="65"/>
        <v>43313</v>
      </c>
      <c r="R4176" s="12" t="str">
        <f>TEXT(table_netflix[[#This Row],[date_added_todate]], "mmm")</f>
        <v>Aug</v>
      </c>
      <c r="S4176" t="s">
        <v>21196</v>
      </c>
    </row>
    <row r="4177" spans="1:19" x14ac:dyDescent="0.3">
      <c r="A4177" t="s">
        <v>21197</v>
      </c>
      <c r="B4177" t="s">
        <v>15</v>
      </c>
      <c r="C4177" t="s">
        <v>21198</v>
      </c>
      <c r="D4177" t="s">
        <v>21199</v>
      </c>
      <c r="E4177" t="s">
        <v>21200</v>
      </c>
      <c r="F4177" t="s">
        <v>534</v>
      </c>
      <c r="G4177" s="14" t="s">
        <v>21201</v>
      </c>
      <c r="H4177">
        <v>1978</v>
      </c>
      <c r="I4177" t="s">
        <v>27</v>
      </c>
      <c r="J4177" t="s">
        <v>213</v>
      </c>
      <c r="K4177">
        <f>IFERROR(VALUE(LEFT(table_netflix[[#This Row],[duration (in min)]], LEN(table_netflix[[#This Row],[duration (in min)]])-4)),0)</f>
        <v>88</v>
      </c>
      <c r="L4177" t="s">
        <v>144</v>
      </c>
      <c r="M4177" t="s">
        <v>55</v>
      </c>
      <c r="O4177" t="str" cm="1">
        <f t="array" ref="O4177">_xlfn.IFS(table_netflix[[#This Row],[release_year]]&gt;=2018, "2018 &amp; after", TRUE, "Before 2018")</f>
        <v>Before 2018</v>
      </c>
      <c r="P4177" s="12">
        <f>DATE(table_netflix[[#This Row],[release_year]],1,1)</f>
        <v>28491</v>
      </c>
      <c r="Q4177" s="12">
        <f t="shared" si="65"/>
        <v>43312</v>
      </c>
      <c r="R4177" s="12" t="str">
        <f>TEXT(table_netflix[[#This Row],[date_added_todate]], "mmm")</f>
        <v>Jul</v>
      </c>
      <c r="S4177" t="s">
        <v>21202</v>
      </c>
    </row>
    <row r="4178" spans="1:19" x14ac:dyDescent="0.3">
      <c r="A4178" t="s">
        <v>21203</v>
      </c>
      <c r="B4178" t="s">
        <v>15</v>
      </c>
      <c r="C4178" t="s">
        <v>21204</v>
      </c>
      <c r="D4178" t="s">
        <v>21205</v>
      </c>
      <c r="E4178" t="s">
        <v>21205</v>
      </c>
      <c r="F4178" t="s">
        <v>1954</v>
      </c>
      <c r="G4178" s="14" t="s">
        <v>13014</v>
      </c>
      <c r="H4178">
        <v>2017</v>
      </c>
      <c r="I4178" t="s">
        <v>27</v>
      </c>
      <c r="J4178" t="s">
        <v>549</v>
      </c>
      <c r="K4178">
        <f>IFERROR(VALUE(LEFT(table_netflix[[#This Row],[duration (in min)]], LEN(table_netflix[[#This Row],[duration (in min)]])-4)),0)</f>
        <v>86</v>
      </c>
      <c r="L4178" t="s">
        <v>22</v>
      </c>
      <c r="M4178" t="s">
        <v>55</v>
      </c>
      <c r="O4178" t="str" cm="1">
        <f t="array" ref="O4178">_xlfn.IFS(table_netflix[[#This Row],[release_year]]&gt;=2018, "2018 &amp; after", TRUE, "Before 2018")</f>
        <v>Before 2018</v>
      </c>
      <c r="P4178" s="12">
        <f>DATE(table_netflix[[#This Row],[release_year]],1,1)</f>
        <v>42736</v>
      </c>
      <c r="Q4178" s="12">
        <f t="shared" si="65"/>
        <v>43420</v>
      </c>
      <c r="R4178" s="12" t="str">
        <f>TEXT(table_netflix[[#This Row],[date_added_todate]], "mmm")</f>
        <v>Nov</v>
      </c>
      <c r="S4178" t="s">
        <v>21206</v>
      </c>
    </row>
    <row r="4179" spans="1:19" x14ac:dyDescent="0.3">
      <c r="A4179" t="s">
        <v>21207</v>
      </c>
      <c r="B4179" t="s">
        <v>15</v>
      </c>
      <c r="C4179" t="s">
        <v>21208</v>
      </c>
      <c r="D4179" t="s">
        <v>21209</v>
      </c>
      <c r="F4179" t="s">
        <v>301</v>
      </c>
      <c r="G4179" s="14" t="s">
        <v>16280</v>
      </c>
      <c r="H4179">
        <v>2015</v>
      </c>
      <c r="I4179" t="s">
        <v>45</v>
      </c>
      <c r="J4179" t="s">
        <v>21</v>
      </c>
      <c r="K4179">
        <f>IFERROR(VALUE(LEFT(table_netflix[[#This Row],[duration (in min)]], LEN(table_netflix[[#This Row],[duration (in min)]])-4)),0)</f>
        <v>90</v>
      </c>
      <c r="L4179" t="s">
        <v>22</v>
      </c>
      <c r="M4179" t="s">
        <v>589</v>
      </c>
      <c r="N4179" t="s">
        <v>55</v>
      </c>
      <c r="O4179" t="str" cm="1">
        <f t="array" ref="O4179">_xlfn.IFS(table_netflix[[#This Row],[release_year]]&gt;=2018, "2018 &amp; after", TRUE, "Before 2018")</f>
        <v>Before 2018</v>
      </c>
      <c r="P4179" s="12">
        <f>DATE(table_netflix[[#This Row],[release_year]],1,1)</f>
        <v>42005</v>
      </c>
      <c r="Q4179" s="12">
        <f t="shared" si="65"/>
        <v>42916</v>
      </c>
      <c r="R4179" s="12" t="str">
        <f>TEXT(table_netflix[[#This Row],[date_added_todate]], "mmm")</f>
        <v>Jun</v>
      </c>
      <c r="S4179" t="s">
        <v>21210</v>
      </c>
    </row>
    <row r="4180" spans="1:19" x14ac:dyDescent="0.3">
      <c r="A4180" t="s">
        <v>21211</v>
      </c>
      <c r="B4180" t="s">
        <v>15</v>
      </c>
      <c r="C4180" t="s">
        <v>21212</v>
      </c>
      <c r="D4180" t="s">
        <v>9213</v>
      </c>
      <c r="E4180" t="s">
        <v>21213</v>
      </c>
      <c r="F4180" t="s">
        <v>18</v>
      </c>
      <c r="G4180" s="14" t="s">
        <v>7818</v>
      </c>
      <c r="H4180">
        <v>2010</v>
      </c>
      <c r="I4180" t="s">
        <v>186</v>
      </c>
      <c r="J4180" t="s">
        <v>3572</v>
      </c>
      <c r="K4180">
        <f>IFERROR(VALUE(LEFT(table_netflix[[#This Row],[duration (in min)]], LEN(table_netflix[[#This Row],[duration (in min)]])-4)),0)</f>
        <v>134</v>
      </c>
      <c r="L4180" t="s">
        <v>53</v>
      </c>
      <c r="O4180" t="str" cm="1">
        <f t="array" ref="O4180">_xlfn.IFS(table_netflix[[#This Row],[release_year]]&gt;=2018, "2018 &amp; after", TRUE, "Before 2018")</f>
        <v>Before 2018</v>
      </c>
      <c r="P4180" s="12">
        <f>DATE(table_netflix[[#This Row],[release_year]],1,1)</f>
        <v>40179</v>
      </c>
      <c r="Q4180" s="12">
        <f t="shared" si="65"/>
        <v>43952</v>
      </c>
      <c r="R4180" s="12" t="str">
        <f>TEXT(table_netflix[[#This Row],[date_added_todate]], "mmm")</f>
        <v>May</v>
      </c>
      <c r="S4180" t="s">
        <v>21214</v>
      </c>
    </row>
    <row r="4181" spans="1:19" x14ac:dyDescent="0.3">
      <c r="A4181" t="s">
        <v>21215</v>
      </c>
      <c r="B4181" t="s">
        <v>15</v>
      </c>
      <c r="C4181" t="s">
        <v>21216</v>
      </c>
      <c r="D4181" t="s">
        <v>21217</v>
      </c>
      <c r="F4181" t="s">
        <v>18</v>
      </c>
      <c r="G4181" s="14" t="s">
        <v>21218</v>
      </c>
      <c r="H4181">
        <v>2015</v>
      </c>
      <c r="I4181" t="s">
        <v>84</v>
      </c>
      <c r="J4181" t="s">
        <v>308</v>
      </c>
      <c r="K4181">
        <f>IFERROR(VALUE(LEFT(table_netflix[[#This Row],[duration (in min)]], LEN(table_netflix[[#This Row],[duration (in min)]])-4)),0)</f>
        <v>92</v>
      </c>
      <c r="L4181" t="s">
        <v>22</v>
      </c>
      <c r="O4181" t="str" cm="1">
        <f t="array" ref="O4181">_xlfn.IFS(table_netflix[[#This Row],[release_year]]&gt;=2018, "2018 &amp; after", TRUE, "Before 2018")</f>
        <v>Before 2018</v>
      </c>
      <c r="P4181" s="12">
        <f>DATE(table_netflix[[#This Row],[release_year]],1,1)</f>
        <v>42005</v>
      </c>
      <c r="Q4181" s="12">
        <f t="shared" si="65"/>
        <v>42431</v>
      </c>
      <c r="R4181" s="12" t="str">
        <f>TEXT(table_netflix[[#This Row],[date_added_todate]], "mmm")</f>
        <v>Mar</v>
      </c>
      <c r="S4181" t="s">
        <v>21219</v>
      </c>
    </row>
    <row r="4182" spans="1:19" x14ac:dyDescent="0.3">
      <c r="A4182" t="s">
        <v>21220</v>
      </c>
      <c r="B4182" t="s">
        <v>15</v>
      </c>
      <c r="C4182" t="s">
        <v>21221</v>
      </c>
      <c r="D4182" t="s">
        <v>21222</v>
      </c>
      <c r="E4182" t="s">
        <v>21223</v>
      </c>
      <c r="F4182" t="s">
        <v>90</v>
      </c>
      <c r="G4182" s="14" t="s">
        <v>10914</v>
      </c>
      <c r="H4182">
        <v>2012</v>
      </c>
      <c r="I4182" t="s">
        <v>186</v>
      </c>
      <c r="J4182" t="s">
        <v>278</v>
      </c>
      <c r="K4182">
        <f>IFERROR(VALUE(LEFT(table_netflix[[#This Row],[duration (in min)]], LEN(table_netflix[[#This Row],[duration (in min)]])-4)),0)</f>
        <v>145</v>
      </c>
      <c r="L4182" t="s">
        <v>53</v>
      </c>
      <c r="M4182" t="s">
        <v>55</v>
      </c>
      <c r="O4182" t="str" cm="1">
        <f t="array" ref="O4182">_xlfn.IFS(table_netflix[[#This Row],[release_year]]&gt;=2018, "2018 &amp; after", TRUE, "Before 2018")</f>
        <v>Before 2018</v>
      </c>
      <c r="P4182" s="12">
        <f>DATE(table_netflix[[#This Row],[release_year]],1,1)</f>
        <v>40909</v>
      </c>
      <c r="Q4182" s="12">
        <f t="shared" si="65"/>
        <v>43679</v>
      </c>
      <c r="R4182" s="12" t="str">
        <f>TEXT(table_netflix[[#This Row],[date_added_todate]], "mmm")</f>
        <v>Aug</v>
      </c>
      <c r="S4182" t="s">
        <v>21224</v>
      </c>
    </row>
    <row r="4183" spans="1:19" x14ac:dyDescent="0.3">
      <c r="A4183" t="s">
        <v>21225</v>
      </c>
      <c r="B4183" t="s">
        <v>15</v>
      </c>
      <c r="C4183" t="s">
        <v>21226</v>
      </c>
      <c r="D4183" t="s">
        <v>21227</v>
      </c>
      <c r="E4183" t="s">
        <v>21228</v>
      </c>
      <c r="F4183" t="s">
        <v>61</v>
      </c>
      <c r="G4183" s="14" t="s">
        <v>10792</v>
      </c>
      <c r="H4183">
        <v>2019</v>
      </c>
      <c r="I4183" t="s">
        <v>27</v>
      </c>
      <c r="J4183" t="s">
        <v>241</v>
      </c>
      <c r="K4183">
        <f>IFERROR(VALUE(LEFT(table_netflix[[#This Row],[duration (in min)]], LEN(table_netflix[[#This Row],[duration (in min)]])-4)),0)</f>
        <v>95</v>
      </c>
      <c r="L4183" t="s">
        <v>71</v>
      </c>
      <c r="O4183" t="str" cm="1">
        <f t="array" ref="O4183">_xlfn.IFS(table_netflix[[#This Row],[release_year]]&gt;=2018, "2018 &amp; after", TRUE, "Before 2018")</f>
        <v>2018 &amp; after</v>
      </c>
      <c r="P4183" s="12">
        <f>DATE(table_netflix[[#This Row],[release_year]],1,1)</f>
        <v>43466</v>
      </c>
      <c r="Q4183" s="12">
        <f t="shared" si="65"/>
        <v>43693</v>
      </c>
      <c r="R4183" s="12" t="str">
        <f>TEXT(table_netflix[[#This Row],[date_added_todate]], "mmm")</f>
        <v>Aug</v>
      </c>
      <c r="S4183" t="s">
        <v>21229</v>
      </c>
    </row>
    <row r="4184" spans="1:19" x14ac:dyDescent="0.3">
      <c r="A4184" t="s">
        <v>21230</v>
      </c>
      <c r="B4184" t="s">
        <v>15</v>
      </c>
      <c r="C4184" t="s">
        <v>21231</v>
      </c>
      <c r="D4184" t="s">
        <v>21232</v>
      </c>
      <c r="E4184" t="s">
        <v>21233</v>
      </c>
      <c r="F4184" t="s">
        <v>18</v>
      </c>
      <c r="G4184" s="14" t="s">
        <v>10691</v>
      </c>
      <c r="H4184">
        <v>2018</v>
      </c>
      <c r="I4184" t="s">
        <v>27</v>
      </c>
      <c r="J4184" t="s">
        <v>232</v>
      </c>
      <c r="K4184">
        <f>IFERROR(VALUE(LEFT(table_netflix[[#This Row],[duration (in min)]], LEN(table_netflix[[#This Row],[duration (in min)]])-4)),0)</f>
        <v>93</v>
      </c>
      <c r="L4184" t="s">
        <v>22</v>
      </c>
      <c r="O4184" t="str" cm="1">
        <f t="array" ref="O4184">_xlfn.IFS(table_netflix[[#This Row],[release_year]]&gt;=2018, "2018 &amp; after", TRUE, "Before 2018")</f>
        <v>2018 &amp; after</v>
      </c>
      <c r="P4184" s="12">
        <f>DATE(table_netflix[[#This Row],[release_year]],1,1)</f>
        <v>43101</v>
      </c>
      <c r="Q4184" s="12">
        <f t="shared" si="65"/>
        <v>43709</v>
      </c>
      <c r="R4184" s="12" t="str">
        <f>TEXT(table_netflix[[#This Row],[date_added_todate]], "mmm")</f>
        <v>Sep</v>
      </c>
      <c r="S4184" t="s">
        <v>21234</v>
      </c>
    </row>
    <row r="4185" spans="1:19" x14ac:dyDescent="0.3">
      <c r="A4185" t="s">
        <v>21235</v>
      </c>
      <c r="B4185" t="s">
        <v>15</v>
      </c>
      <c r="C4185" t="s">
        <v>21236</v>
      </c>
      <c r="D4185" t="s">
        <v>19462</v>
      </c>
      <c r="E4185" t="s">
        <v>21237</v>
      </c>
      <c r="F4185" t="s">
        <v>18</v>
      </c>
      <c r="G4185" s="14" t="s">
        <v>15022</v>
      </c>
      <c r="H4185">
        <v>1977</v>
      </c>
      <c r="I4185" t="s">
        <v>344</v>
      </c>
      <c r="J4185" t="s">
        <v>788</v>
      </c>
      <c r="K4185">
        <f>IFERROR(VALUE(LEFT(table_netflix[[#This Row],[duration (in min)]], LEN(table_netflix[[#This Row],[duration (in min)]])-4)),0)</f>
        <v>84</v>
      </c>
      <c r="L4185" t="s">
        <v>47</v>
      </c>
      <c r="O4185" t="str" cm="1">
        <f t="array" ref="O4185">_xlfn.IFS(table_netflix[[#This Row],[release_year]]&gt;=2018, "2018 &amp; after", TRUE, "Before 2018")</f>
        <v>Before 2018</v>
      </c>
      <c r="P4185" s="12">
        <f>DATE(table_netflix[[#This Row],[release_year]],1,1)</f>
        <v>28126</v>
      </c>
      <c r="Q4185" s="12">
        <f t="shared" si="65"/>
        <v>43165</v>
      </c>
      <c r="R4185" s="12" t="str">
        <f>TEXT(table_netflix[[#This Row],[date_added_todate]], "mmm")</f>
        <v>Mar</v>
      </c>
      <c r="S4185" t="s">
        <v>21238</v>
      </c>
    </row>
    <row r="4186" spans="1:19" x14ac:dyDescent="0.3">
      <c r="A4186" t="s">
        <v>21239</v>
      </c>
      <c r="B4186" t="s">
        <v>15</v>
      </c>
      <c r="C4186" t="s">
        <v>21240</v>
      </c>
      <c r="D4186" t="s">
        <v>21241</v>
      </c>
      <c r="E4186" t="s">
        <v>21242</v>
      </c>
      <c r="F4186" t="s">
        <v>61</v>
      </c>
      <c r="G4186" s="14" t="s">
        <v>15506</v>
      </c>
      <c r="H4186">
        <v>2017</v>
      </c>
      <c r="I4186" t="s">
        <v>62</v>
      </c>
      <c r="J4186" t="s">
        <v>1186</v>
      </c>
      <c r="K4186">
        <f>IFERROR(VALUE(LEFT(table_netflix[[#This Row],[duration (in min)]], LEN(table_netflix[[#This Row],[duration (in min)]])-4)),0)</f>
        <v>81</v>
      </c>
      <c r="L4186" t="s">
        <v>22</v>
      </c>
      <c r="M4186" t="s">
        <v>55</v>
      </c>
      <c r="N4186" t="s">
        <v>600</v>
      </c>
      <c r="O4186" t="str" cm="1">
        <f t="array" ref="O4186">_xlfn.IFS(table_netflix[[#This Row],[release_year]]&gt;=2018, "2018 &amp; after", TRUE, "Before 2018")</f>
        <v>Before 2018</v>
      </c>
      <c r="P4186" s="12">
        <f>DATE(table_netflix[[#This Row],[release_year]],1,1)</f>
        <v>42736</v>
      </c>
      <c r="Q4186" s="12">
        <f t="shared" si="65"/>
        <v>43070</v>
      </c>
      <c r="R4186" s="12" t="str">
        <f>TEXT(table_netflix[[#This Row],[date_added_todate]], "mmm")</f>
        <v>Dec</v>
      </c>
      <c r="S4186" t="s">
        <v>21243</v>
      </c>
    </row>
    <row r="4187" spans="1:19" x14ac:dyDescent="0.3">
      <c r="A4187" t="s">
        <v>21244</v>
      </c>
      <c r="B4187" t="s">
        <v>15</v>
      </c>
      <c r="C4187" t="s">
        <v>21245</v>
      </c>
      <c r="D4187" t="s">
        <v>21246</v>
      </c>
      <c r="E4187" t="s">
        <v>21247</v>
      </c>
      <c r="F4187" t="s">
        <v>18</v>
      </c>
      <c r="G4187" s="14" t="s">
        <v>10131</v>
      </c>
      <c r="H4187">
        <v>1956</v>
      </c>
      <c r="I4187" t="s">
        <v>344</v>
      </c>
      <c r="J4187" t="s">
        <v>174</v>
      </c>
      <c r="K4187">
        <f>IFERROR(VALUE(LEFT(table_netflix[[#This Row],[duration (in min)]], LEN(table_netflix[[#This Row],[duration (in min)]])-4)),0)</f>
        <v>98</v>
      </c>
      <c r="L4187" t="s">
        <v>144</v>
      </c>
      <c r="M4187" t="s">
        <v>161</v>
      </c>
      <c r="N4187" t="s">
        <v>127</v>
      </c>
      <c r="O4187" t="str" cm="1">
        <f t="array" ref="O4187">_xlfn.IFS(table_netflix[[#This Row],[release_year]]&gt;=2018, "2018 &amp; after", TRUE, "Before 2018")</f>
        <v>Before 2018</v>
      </c>
      <c r="P4187" s="12">
        <f>DATE(table_netflix[[#This Row],[release_year]],1,1)</f>
        <v>20455</v>
      </c>
      <c r="Q4187" s="12">
        <f t="shared" si="65"/>
        <v>43770</v>
      </c>
      <c r="R4187" s="12" t="str">
        <f>TEXT(table_netflix[[#This Row],[date_added_todate]], "mmm")</f>
        <v>Nov</v>
      </c>
      <c r="S4187" t="s">
        <v>21248</v>
      </c>
    </row>
    <row r="4188" spans="1:19" x14ac:dyDescent="0.3">
      <c r="A4188" t="s">
        <v>21249</v>
      </c>
      <c r="B4188" t="s">
        <v>15</v>
      </c>
      <c r="C4188" t="s">
        <v>21250</v>
      </c>
      <c r="D4188" t="s">
        <v>3687</v>
      </c>
      <c r="F4188" t="s">
        <v>941</v>
      </c>
      <c r="G4188" s="14" t="s">
        <v>14095</v>
      </c>
      <c r="H4188">
        <v>2018</v>
      </c>
      <c r="I4188" t="s">
        <v>27</v>
      </c>
      <c r="J4188" t="s">
        <v>1242</v>
      </c>
      <c r="K4188">
        <f>IFERROR(VALUE(LEFT(table_netflix[[#This Row],[duration (in min)]], LEN(table_netflix[[#This Row],[duration (in min)]])-4)),0)</f>
        <v>74</v>
      </c>
      <c r="L4188" t="s">
        <v>22</v>
      </c>
      <c r="M4188" t="s">
        <v>55</v>
      </c>
      <c r="N4188" t="s">
        <v>266</v>
      </c>
      <c r="O4188" t="str" cm="1">
        <f t="array" ref="O4188">_xlfn.IFS(table_netflix[[#This Row],[release_year]]&gt;=2018, "2018 &amp; after", TRUE, "Before 2018")</f>
        <v>2018 &amp; after</v>
      </c>
      <c r="P4188" s="12">
        <f>DATE(table_netflix[[#This Row],[release_year]],1,1)</f>
        <v>43101</v>
      </c>
      <c r="Q4188" s="12">
        <f t="shared" si="65"/>
        <v>43314</v>
      </c>
      <c r="R4188" s="12" t="str">
        <f>TEXT(table_netflix[[#This Row],[date_added_todate]], "mmm")</f>
        <v>Aug</v>
      </c>
      <c r="S4188" t="s">
        <v>21251</v>
      </c>
    </row>
    <row r="4189" spans="1:19" x14ac:dyDescent="0.3">
      <c r="A4189" t="s">
        <v>21252</v>
      </c>
      <c r="B4189" t="s">
        <v>15</v>
      </c>
      <c r="C4189" t="s">
        <v>21253</v>
      </c>
      <c r="D4189" t="s">
        <v>21254</v>
      </c>
      <c r="F4189" t="s">
        <v>61</v>
      </c>
      <c r="G4189" s="14" t="s">
        <v>16468</v>
      </c>
      <c r="H4189">
        <v>2016</v>
      </c>
      <c r="I4189" t="s">
        <v>27</v>
      </c>
      <c r="J4189" t="s">
        <v>293</v>
      </c>
      <c r="K4189">
        <f>IFERROR(VALUE(LEFT(table_netflix[[#This Row],[duration (in min)]], LEN(table_netflix[[#This Row],[duration (in min)]])-4)),0)</f>
        <v>87</v>
      </c>
      <c r="L4189" t="s">
        <v>22</v>
      </c>
      <c r="M4189" t="s">
        <v>55</v>
      </c>
      <c r="N4189" t="s">
        <v>266</v>
      </c>
      <c r="O4189" t="str" cm="1">
        <f t="array" ref="O4189">_xlfn.IFS(table_netflix[[#This Row],[release_year]]&gt;=2018, "2018 &amp; after", TRUE, "Before 2018")</f>
        <v>Before 2018</v>
      </c>
      <c r="P4189" s="12">
        <f>DATE(table_netflix[[#This Row],[release_year]],1,1)</f>
        <v>42370</v>
      </c>
      <c r="Q4189" s="12">
        <f t="shared" si="65"/>
        <v>42884</v>
      </c>
      <c r="R4189" s="12" t="str">
        <f>TEXT(table_netflix[[#This Row],[date_added_todate]], "mmm")</f>
        <v>May</v>
      </c>
      <c r="S4189" t="s">
        <v>21255</v>
      </c>
    </row>
    <row r="4190" spans="1:19" x14ac:dyDescent="0.3">
      <c r="A4190" t="s">
        <v>21256</v>
      </c>
      <c r="B4190" t="s">
        <v>15</v>
      </c>
      <c r="C4190" t="s">
        <v>21257</v>
      </c>
      <c r="D4190" t="s">
        <v>21258</v>
      </c>
      <c r="F4190" t="s">
        <v>18</v>
      </c>
      <c r="G4190" s="14" t="s">
        <v>10452</v>
      </c>
      <c r="H4190">
        <v>2011</v>
      </c>
      <c r="I4190" t="s">
        <v>45</v>
      </c>
      <c r="J4190" t="s">
        <v>152</v>
      </c>
      <c r="K4190">
        <f>IFERROR(VALUE(LEFT(table_netflix[[#This Row],[duration (in min)]], LEN(table_netflix[[#This Row],[duration (in min)]])-4)),0)</f>
        <v>96</v>
      </c>
      <c r="L4190" t="s">
        <v>22</v>
      </c>
      <c r="O4190" t="str" cm="1">
        <f t="array" ref="O4190">_xlfn.IFS(table_netflix[[#This Row],[release_year]]&gt;=2018, "2018 &amp; after", TRUE, "Before 2018")</f>
        <v>Before 2018</v>
      </c>
      <c r="P4190" s="12">
        <f>DATE(table_netflix[[#This Row],[release_year]],1,1)</f>
        <v>40544</v>
      </c>
      <c r="Q4190" s="12">
        <f t="shared" si="65"/>
        <v>43741</v>
      </c>
      <c r="R4190" s="12" t="str">
        <f>TEXT(table_netflix[[#This Row],[date_added_todate]], "mmm")</f>
        <v>Oct</v>
      </c>
      <c r="S4190" t="s">
        <v>21259</v>
      </c>
    </row>
    <row r="4191" spans="1:19" x14ac:dyDescent="0.3">
      <c r="A4191" t="s">
        <v>21260</v>
      </c>
      <c r="B4191" t="s">
        <v>15</v>
      </c>
      <c r="C4191" t="s">
        <v>21261</v>
      </c>
      <c r="D4191" t="s">
        <v>21262</v>
      </c>
      <c r="E4191" t="s">
        <v>21263</v>
      </c>
      <c r="F4191" t="s">
        <v>80</v>
      </c>
      <c r="G4191" s="14" t="s">
        <v>4181</v>
      </c>
      <c r="H4191">
        <v>2008</v>
      </c>
      <c r="I4191" t="s">
        <v>20</v>
      </c>
      <c r="J4191" t="s">
        <v>213</v>
      </c>
      <c r="K4191">
        <f>IFERROR(VALUE(LEFT(table_netflix[[#This Row],[duration (in min)]], LEN(table_netflix[[#This Row],[duration (in min)]])-4)),0)</f>
        <v>88</v>
      </c>
      <c r="L4191" t="s">
        <v>71</v>
      </c>
      <c r="M4191" t="s">
        <v>107</v>
      </c>
      <c r="O4191" t="str" cm="1">
        <f t="array" ref="O4191">_xlfn.IFS(table_netflix[[#This Row],[release_year]]&gt;=2018, "2018 &amp; after", TRUE, "Before 2018")</f>
        <v>Before 2018</v>
      </c>
      <c r="P4191" s="12">
        <f>DATE(table_netflix[[#This Row],[release_year]],1,1)</f>
        <v>39448</v>
      </c>
      <c r="Q4191" s="12">
        <f t="shared" si="65"/>
        <v>44197</v>
      </c>
      <c r="R4191" s="12" t="str">
        <f>TEXT(table_netflix[[#This Row],[date_added_todate]], "mmm")</f>
        <v>Jan</v>
      </c>
      <c r="S4191" t="s">
        <v>21264</v>
      </c>
    </row>
    <row r="4192" spans="1:19" x14ac:dyDescent="0.3">
      <c r="A4192" t="s">
        <v>21265</v>
      </c>
      <c r="B4192" t="s">
        <v>15</v>
      </c>
      <c r="C4192" t="s">
        <v>21266</v>
      </c>
      <c r="D4192" t="s">
        <v>14048</v>
      </c>
      <c r="E4192" t="s">
        <v>21267</v>
      </c>
      <c r="F4192" t="s">
        <v>61</v>
      </c>
      <c r="G4192" s="14" t="s">
        <v>10924</v>
      </c>
      <c r="H4192">
        <v>1994</v>
      </c>
      <c r="I4192" t="s">
        <v>186</v>
      </c>
      <c r="J4192" t="s">
        <v>381</v>
      </c>
      <c r="K4192">
        <f>IFERROR(VALUE(LEFT(table_netflix[[#This Row],[duration (in min)]], LEN(table_netflix[[#This Row],[duration (in min)]])-4)),0)</f>
        <v>118</v>
      </c>
      <c r="L4192" t="s">
        <v>445</v>
      </c>
      <c r="M4192" t="s">
        <v>85</v>
      </c>
      <c r="N4192" t="s">
        <v>55</v>
      </c>
      <c r="O4192" t="str" cm="1">
        <f t="array" ref="O4192">_xlfn.IFS(table_netflix[[#This Row],[release_year]]&gt;=2018, "2018 &amp; after", TRUE, "Before 2018")</f>
        <v>Before 2018</v>
      </c>
      <c r="P4192" s="12">
        <f>DATE(table_netflix[[#This Row],[release_year]],1,1)</f>
        <v>34335</v>
      </c>
      <c r="Q4192" s="12">
        <f t="shared" si="65"/>
        <v>43678</v>
      </c>
      <c r="R4192" s="12" t="str">
        <f>TEXT(table_netflix[[#This Row],[date_added_todate]], "mmm")</f>
        <v>Aug</v>
      </c>
      <c r="S4192" t="s">
        <v>21268</v>
      </c>
    </row>
    <row r="4193" spans="1:19" x14ac:dyDescent="0.3">
      <c r="A4193" t="s">
        <v>21269</v>
      </c>
      <c r="B4193" t="s">
        <v>15</v>
      </c>
      <c r="C4193" t="s">
        <v>21270</v>
      </c>
      <c r="D4193" t="s">
        <v>20227</v>
      </c>
      <c r="E4193" t="s">
        <v>21271</v>
      </c>
      <c r="F4193" t="s">
        <v>18</v>
      </c>
      <c r="G4193" s="14" t="s">
        <v>11749</v>
      </c>
      <c r="H4193">
        <v>2007</v>
      </c>
      <c r="I4193" t="s">
        <v>186</v>
      </c>
      <c r="J4193" t="s">
        <v>265</v>
      </c>
      <c r="K4193">
        <f>IFERROR(VALUE(LEFT(table_netflix[[#This Row],[duration (in min)]], LEN(table_netflix[[#This Row],[duration (in min)]])-4)),0)</f>
        <v>113</v>
      </c>
      <c r="L4193" t="s">
        <v>53</v>
      </c>
      <c r="M4193" t="s">
        <v>142</v>
      </c>
      <c r="O4193" t="str" cm="1">
        <f t="array" ref="O4193">_xlfn.IFS(table_netflix[[#This Row],[release_year]]&gt;=2018, "2018 &amp; after", TRUE, "Before 2018")</f>
        <v>Before 2018</v>
      </c>
      <c r="P4193" s="12">
        <f>DATE(table_netflix[[#This Row],[release_year]],1,1)</f>
        <v>39083</v>
      </c>
      <c r="Q4193" s="12">
        <f t="shared" si="65"/>
        <v>43556</v>
      </c>
      <c r="R4193" s="12" t="str">
        <f>TEXT(table_netflix[[#This Row],[date_added_todate]], "mmm")</f>
        <v>Apr</v>
      </c>
      <c r="S4193" t="s">
        <v>21272</v>
      </c>
    </row>
    <row r="4194" spans="1:19" x14ac:dyDescent="0.3">
      <c r="A4194" t="s">
        <v>21273</v>
      </c>
      <c r="B4194" t="s">
        <v>15</v>
      </c>
      <c r="C4194" t="s">
        <v>21274</v>
      </c>
      <c r="D4194" t="s">
        <v>9691</v>
      </c>
      <c r="E4194" t="s">
        <v>21275</v>
      </c>
      <c r="F4194" t="s">
        <v>18</v>
      </c>
      <c r="G4194" s="14" t="s">
        <v>15796</v>
      </c>
      <c r="H4194">
        <v>2012</v>
      </c>
      <c r="I4194" t="s">
        <v>186</v>
      </c>
      <c r="J4194" t="s">
        <v>549</v>
      </c>
      <c r="K4194">
        <f>IFERROR(VALUE(LEFT(table_netflix[[#This Row],[duration (in min)]], LEN(table_netflix[[#This Row],[duration (in min)]])-4)),0)</f>
        <v>86</v>
      </c>
      <c r="L4194" t="s">
        <v>71</v>
      </c>
      <c r="M4194" t="s">
        <v>72</v>
      </c>
      <c r="N4194" t="s">
        <v>54</v>
      </c>
      <c r="O4194" t="str" cm="1">
        <f t="array" ref="O4194">_xlfn.IFS(table_netflix[[#This Row],[release_year]]&gt;=2018, "2018 &amp; after", TRUE, "Before 2018")</f>
        <v>Before 2018</v>
      </c>
      <c r="P4194" s="12">
        <f>DATE(table_netflix[[#This Row],[release_year]],1,1)</f>
        <v>40909</v>
      </c>
      <c r="Q4194" s="12">
        <f t="shared" si="65"/>
        <v>43009</v>
      </c>
      <c r="R4194" s="12" t="str">
        <f>TEXT(table_netflix[[#This Row],[date_added_todate]], "mmm")</f>
        <v>Oct</v>
      </c>
      <c r="S4194" t="s">
        <v>21276</v>
      </c>
    </row>
    <row r="4195" spans="1:19" x14ac:dyDescent="0.3">
      <c r="A4195" t="s">
        <v>21277</v>
      </c>
      <c r="B4195" t="s">
        <v>15</v>
      </c>
      <c r="C4195" t="s">
        <v>21278</v>
      </c>
      <c r="D4195" t="s">
        <v>21279</v>
      </c>
      <c r="E4195" t="s">
        <v>21280</v>
      </c>
      <c r="F4195" t="s">
        <v>18</v>
      </c>
      <c r="G4195" s="14" t="s">
        <v>6367</v>
      </c>
      <c r="H4195">
        <v>2018</v>
      </c>
      <c r="I4195" t="s">
        <v>27</v>
      </c>
      <c r="J4195" t="s">
        <v>46</v>
      </c>
      <c r="K4195">
        <f>IFERROR(VALUE(LEFT(table_netflix[[#This Row],[duration (in min)]], LEN(table_netflix[[#This Row],[duration (in min)]])-4)),0)</f>
        <v>91</v>
      </c>
      <c r="L4195" t="s">
        <v>71</v>
      </c>
      <c r="M4195" t="s">
        <v>72</v>
      </c>
      <c r="N4195" t="s">
        <v>54</v>
      </c>
      <c r="O4195" t="str" cm="1">
        <f t="array" ref="O4195">_xlfn.IFS(table_netflix[[#This Row],[release_year]]&gt;=2018, "2018 &amp; after", TRUE, "Before 2018")</f>
        <v>2018 &amp; after</v>
      </c>
      <c r="P4195" s="12">
        <f>DATE(table_netflix[[#This Row],[release_year]],1,1)</f>
        <v>43101</v>
      </c>
      <c r="Q4195" s="12">
        <f t="shared" si="65"/>
        <v>44056</v>
      </c>
      <c r="R4195" s="12" t="str">
        <f>TEXT(table_netflix[[#This Row],[date_added_todate]], "mmm")</f>
        <v>Aug</v>
      </c>
      <c r="S4195" t="s">
        <v>21281</v>
      </c>
    </row>
    <row r="4196" spans="1:19" x14ac:dyDescent="0.3">
      <c r="A4196" t="s">
        <v>21282</v>
      </c>
      <c r="B4196" t="s">
        <v>15</v>
      </c>
      <c r="C4196" t="s">
        <v>21283</v>
      </c>
      <c r="D4196" t="s">
        <v>6986</v>
      </c>
      <c r="E4196" t="s">
        <v>21284</v>
      </c>
      <c r="F4196" t="s">
        <v>18</v>
      </c>
      <c r="G4196" s="14" t="s">
        <v>4181</v>
      </c>
      <c r="H4196">
        <v>2007</v>
      </c>
      <c r="I4196" t="s">
        <v>45</v>
      </c>
      <c r="J4196" t="s">
        <v>187</v>
      </c>
      <c r="K4196">
        <f>IFERROR(VALUE(LEFT(table_netflix[[#This Row],[duration (in min)]], LEN(table_netflix[[#This Row],[duration (in min)]])-4)),0)</f>
        <v>115</v>
      </c>
      <c r="L4196" t="s">
        <v>47</v>
      </c>
      <c r="M4196" t="s">
        <v>85</v>
      </c>
      <c r="O4196" t="str" cm="1">
        <f t="array" ref="O4196">_xlfn.IFS(table_netflix[[#This Row],[release_year]]&gt;=2018, "2018 &amp; after", TRUE, "Before 2018")</f>
        <v>Before 2018</v>
      </c>
      <c r="P4196" s="12">
        <f>DATE(table_netflix[[#This Row],[release_year]],1,1)</f>
        <v>39083</v>
      </c>
      <c r="Q4196" s="12">
        <f t="shared" si="65"/>
        <v>44197</v>
      </c>
      <c r="R4196" s="12" t="str">
        <f>TEXT(table_netflix[[#This Row],[date_added_todate]], "mmm")</f>
        <v>Jan</v>
      </c>
      <c r="S4196" t="s">
        <v>21285</v>
      </c>
    </row>
    <row r="4197" spans="1:19" x14ac:dyDescent="0.3">
      <c r="A4197" t="s">
        <v>21286</v>
      </c>
      <c r="B4197" t="s">
        <v>15</v>
      </c>
      <c r="C4197" t="s">
        <v>21287</v>
      </c>
      <c r="D4197" t="s">
        <v>433</v>
      </c>
      <c r="E4197" t="s">
        <v>21288</v>
      </c>
      <c r="F4197" t="s">
        <v>18</v>
      </c>
      <c r="G4197" s="14" t="s">
        <v>9333</v>
      </c>
      <c r="H4197">
        <v>1993</v>
      </c>
      <c r="I4197" t="s">
        <v>45</v>
      </c>
      <c r="J4197" t="s">
        <v>626</v>
      </c>
      <c r="K4197">
        <f>IFERROR(VALUE(LEFT(table_netflix[[#This Row],[duration (in min)]], LEN(table_netflix[[#This Row],[duration (in min)]])-4)),0)</f>
        <v>112</v>
      </c>
      <c r="L4197" t="s">
        <v>47</v>
      </c>
      <c r="M4197" t="s">
        <v>72</v>
      </c>
      <c r="O4197" t="str" cm="1">
        <f t="array" ref="O4197">_xlfn.IFS(table_netflix[[#This Row],[release_year]]&gt;=2018, "2018 &amp; after", TRUE, "Before 2018")</f>
        <v>Before 2018</v>
      </c>
      <c r="P4197" s="12">
        <f>DATE(table_netflix[[#This Row],[release_year]],1,1)</f>
        <v>33970</v>
      </c>
      <c r="Q4197" s="12">
        <f t="shared" si="65"/>
        <v>43831</v>
      </c>
      <c r="R4197" s="12" t="str">
        <f>TEXT(table_netflix[[#This Row],[date_added_todate]], "mmm")</f>
        <v>Jan</v>
      </c>
      <c r="S4197" t="s">
        <v>21289</v>
      </c>
    </row>
    <row r="4198" spans="1:19" x14ac:dyDescent="0.3">
      <c r="A4198" t="s">
        <v>21290</v>
      </c>
      <c r="B4198" t="s">
        <v>15</v>
      </c>
      <c r="C4198" t="s">
        <v>21291</v>
      </c>
      <c r="D4198" t="s">
        <v>21292</v>
      </c>
      <c r="E4198" t="s">
        <v>21293</v>
      </c>
      <c r="F4198" t="s">
        <v>18</v>
      </c>
      <c r="G4198" s="14" t="s">
        <v>15436</v>
      </c>
      <c r="H4198">
        <v>2015</v>
      </c>
      <c r="I4198" t="s">
        <v>186</v>
      </c>
      <c r="J4198" t="s">
        <v>118</v>
      </c>
      <c r="K4198">
        <f>IFERROR(VALUE(LEFT(table_netflix[[#This Row],[duration (in min)]], LEN(table_netflix[[#This Row],[duration (in min)]])-4)),0)</f>
        <v>103</v>
      </c>
      <c r="L4198" t="s">
        <v>22</v>
      </c>
      <c r="O4198" t="str" cm="1">
        <f t="array" ref="O4198">_xlfn.IFS(table_netflix[[#This Row],[release_year]]&gt;=2018, "2018 &amp; after", TRUE, "Before 2018")</f>
        <v>Before 2018</v>
      </c>
      <c r="P4198" s="12">
        <f>DATE(table_netflix[[#This Row],[release_year]],1,1)</f>
        <v>42005</v>
      </c>
      <c r="Q4198" s="12">
        <f t="shared" si="65"/>
        <v>43084</v>
      </c>
      <c r="R4198" s="12" t="str">
        <f>TEXT(table_netflix[[#This Row],[date_added_todate]], "mmm")</f>
        <v>Dec</v>
      </c>
      <c r="S4198" t="s">
        <v>21294</v>
      </c>
    </row>
    <row r="4199" spans="1:19" x14ac:dyDescent="0.3">
      <c r="A4199" t="s">
        <v>21295</v>
      </c>
      <c r="B4199" t="s">
        <v>15</v>
      </c>
      <c r="C4199" t="s">
        <v>21296</v>
      </c>
      <c r="D4199" t="s">
        <v>7343</v>
      </c>
      <c r="E4199" t="s">
        <v>21297</v>
      </c>
      <c r="F4199" t="s">
        <v>1328</v>
      </c>
      <c r="G4199" s="14" t="s">
        <v>11280</v>
      </c>
      <c r="H4199">
        <v>2016</v>
      </c>
      <c r="I4199" t="s">
        <v>27</v>
      </c>
      <c r="J4199" t="s">
        <v>167</v>
      </c>
      <c r="K4199">
        <f>IFERROR(VALUE(LEFT(table_netflix[[#This Row],[duration (in min)]], LEN(table_netflix[[#This Row],[duration (in min)]])-4)),0)</f>
        <v>116</v>
      </c>
      <c r="L4199" t="s">
        <v>71</v>
      </c>
      <c r="M4199" t="s">
        <v>55</v>
      </c>
      <c r="O4199" t="str" cm="1">
        <f t="array" ref="O4199">_xlfn.IFS(table_netflix[[#This Row],[release_year]]&gt;=2018, "2018 &amp; after", TRUE, "Before 2018")</f>
        <v>Before 2018</v>
      </c>
      <c r="P4199" s="12">
        <f>DATE(table_netflix[[#This Row],[release_year]],1,1)</f>
        <v>42370</v>
      </c>
      <c r="Q4199" s="12">
        <f t="shared" si="65"/>
        <v>43622</v>
      </c>
      <c r="R4199" s="12" t="str">
        <f>TEXT(table_netflix[[#This Row],[date_added_todate]], "mmm")</f>
        <v>Jun</v>
      </c>
      <c r="S4199" t="s">
        <v>21298</v>
      </c>
    </row>
    <row r="4200" spans="1:19" x14ac:dyDescent="0.3">
      <c r="A4200" t="s">
        <v>21299</v>
      </c>
      <c r="B4200" t="s">
        <v>15</v>
      </c>
      <c r="C4200" t="s">
        <v>21300</v>
      </c>
      <c r="D4200" t="s">
        <v>21301</v>
      </c>
      <c r="E4200" t="s">
        <v>21302</v>
      </c>
      <c r="F4200" t="s">
        <v>18</v>
      </c>
      <c r="G4200" s="14" t="s">
        <v>21303</v>
      </c>
      <c r="H4200">
        <v>2015</v>
      </c>
      <c r="I4200" t="s">
        <v>27</v>
      </c>
      <c r="J4200" t="s">
        <v>2035</v>
      </c>
      <c r="K4200">
        <f>IFERROR(VALUE(LEFT(table_netflix[[#This Row],[duration (in min)]], LEN(table_netflix[[#This Row],[duration (in min)]])-4)),0)</f>
        <v>72</v>
      </c>
      <c r="L4200" t="s">
        <v>53</v>
      </c>
      <c r="M4200" t="s">
        <v>54</v>
      </c>
      <c r="O4200" t="str" cm="1">
        <f t="array" ref="O4200">_xlfn.IFS(table_netflix[[#This Row],[release_year]]&gt;=2018, "2018 &amp; after", TRUE, "Before 2018")</f>
        <v>Before 2018</v>
      </c>
      <c r="P4200" s="12">
        <f>DATE(table_netflix[[#This Row],[release_year]],1,1)</f>
        <v>42005</v>
      </c>
      <c r="Q4200" s="12">
        <f t="shared" si="65"/>
        <v>42404</v>
      </c>
      <c r="R4200" s="12" t="str">
        <f>TEXT(table_netflix[[#This Row],[date_added_todate]], "mmm")</f>
        <v>Feb</v>
      </c>
      <c r="S4200" t="s">
        <v>21304</v>
      </c>
    </row>
    <row r="4201" spans="1:19" x14ac:dyDescent="0.3">
      <c r="A4201" t="s">
        <v>21305</v>
      </c>
      <c r="B4201" t="s">
        <v>15</v>
      </c>
      <c r="C4201" t="s">
        <v>21306</v>
      </c>
      <c r="D4201" t="s">
        <v>21307</v>
      </c>
      <c r="E4201" t="s">
        <v>21308</v>
      </c>
      <c r="F4201" t="s">
        <v>18</v>
      </c>
      <c r="G4201" s="14" t="s">
        <v>8707</v>
      </c>
      <c r="H4201">
        <v>2019</v>
      </c>
      <c r="I4201" t="s">
        <v>84</v>
      </c>
      <c r="J4201" t="s">
        <v>70</v>
      </c>
      <c r="K4201">
        <f>IFERROR(VALUE(LEFT(table_netflix[[#This Row],[duration (in min)]], LEN(table_netflix[[#This Row],[duration (in min)]])-4)),0)</f>
        <v>104</v>
      </c>
      <c r="L4201" t="s">
        <v>53</v>
      </c>
      <c r="M4201" t="s">
        <v>589</v>
      </c>
      <c r="O4201" t="str" cm="1">
        <f t="array" ref="O4201">_xlfn.IFS(table_netflix[[#This Row],[release_year]]&gt;=2018, "2018 &amp; after", TRUE, "Before 2018")</f>
        <v>2018 &amp; after</v>
      </c>
      <c r="P4201" s="12">
        <f>DATE(table_netflix[[#This Row],[release_year]],1,1)</f>
        <v>43466</v>
      </c>
      <c r="Q4201" s="12">
        <f t="shared" si="65"/>
        <v>43893</v>
      </c>
      <c r="R4201" s="12" t="str">
        <f>TEXT(table_netflix[[#This Row],[date_added_todate]], "mmm")</f>
        <v>Mar</v>
      </c>
      <c r="S4201" t="s">
        <v>21309</v>
      </c>
    </row>
    <row r="4202" spans="1:19" x14ac:dyDescent="0.3">
      <c r="A4202" t="s">
        <v>21310</v>
      </c>
      <c r="B4202" t="s">
        <v>15</v>
      </c>
      <c r="C4202" t="s">
        <v>21311</v>
      </c>
      <c r="D4202" t="s">
        <v>21312</v>
      </c>
      <c r="E4202" t="s">
        <v>21313</v>
      </c>
      <c r="F4202" t="s">
        <v>18</v>
      </c>
      <c r="G4202" s="14" t="s">
        <v>9333</v>
      </c>
      <c r="H4202">
        <v>2009</v>
      </c>
      <c r="I4202" t="s">
        <v>186</v>
      </c>
      <c r="J4202" t="s">
        <v>125</v>
      </c>
      <c r="K4202">
        <f>IFERROR(VALUE(LEFT(table_netflix[[#This Row],[duration (in min)]], LEN(table_netflix[[#This Row],[duration (in min)]])-4)),0)</f>
        <v>97</v>
      </c>
      <c r="L4202" t="s">
        <v>126</v>
      </c>
      <c r="O4202" t="str" cm="1">
        <f t="array" ref="O4202">_xlfn.IFS(table_netflix[[#This Row],[release_year]]&gt;=2018, "2018 &amp; after", TRUE, "Before 2018")</f>
        <v>Before 2018</v>
      </c>
      <c r="P4202" s="12">
        <f>DATE(table_netflix[[#This Row],[release_year]],1,1)</f>
        <v>39814</v>
      </c>
      <c r="Q4202" s="12">
        <f t="shared" si="65"/>
        <v>43831</v>
      </c>
      <c r="R4202" s="12" t="str">
        <f>TEXT(table_netflix[[#This Row],[date_added_todate]], "mmm")</f>
        <v>Jan</v>
      </c>
      <c r="S4202" t="s">
        <v>21314</v>
      </c>
    </row>
    <row r="4203" spans="1:19" x14ac:dyDescent="0.3">
      <c r="A4203" t="s">
        <v>21315</v>
      </c>
      <c r="B4203" t="s">
        <v>15</v>
      </c>
      <c r="C4203" t="s">
        <v>21316</v>
      </c>
      <c r="D4203" t="s">
        <v>21317</v>
      </c>
      <c r="E4203" t="s">
        <v>21318</v>
      </c>
      <c r="F4203" t="s">
        <v>80</v>
      </c>
      <c r="G4203" s="14" t="s">
        <v>21319</v>
      </c>
      <c r="H4203">
        <v>2016</v>
      </c>
      <c r="I4203" t="s">
        <v>186</v>
      </c>
      <c r="J4203" t="s">
        <v>308</v>
      </c>
      <c r="K4203">
        <f>IFERROR(VALUE(LEFT(table_netflix[[#This Row],[duration (in min)]], LEN(table_netflix[[#This Row],[duration (in min)]])-4)),0)</f>
        <v>92</v>
      </c>
      <c r="L4203" t="s">
        <v>126</v>
      </c>
      <c r="M4203" t="s">
        <v>55</v>
      </c>
      <c r="O4203" t="str" cm="1">
        <f t="array" ref="O4203">_xlfn.IFS(table_netflix[[#This Row],[release_year]]&gt;=2018, "2018 &amp; after", TRUE, "Before 2018")</f>
        <v>Before 2018</v>
      </c>
      <c r="P4203" s="12">
        <f>DATE(table_netflix[[#This Row],[release_year]],1,1)</f>
        <v>42370</v>
      </c>
      <c r="Q4203" s="12">
        <f t="shared" si="65"/>
        <v>43208</v>
      </c>
      <c r="R4203" s="12" t="str">
        <f>TEXT(table_netflix[[#This Row],[date_added_todate]], "mmm")</f>
        <v>Apr</v>
      </c>
      <c r="S4203" t="s">
        <v>21320</v>
      </c>
    </row>
    <row r="4204" spans="1:19" x14ac:dyDescent="0.3">
      <c r="A4204" t="s">
        <v>21321</v>
      </c>
      <c r="B4204" t="s">
        <v>15</v>
      </c>
      <c r="C4204" t="s">
        <v>21322</v>
      </c>
      <c r="D4204" t="s">
        <v>1248</v>
      </c>
      <c r="E4204" t="s">
        <v>21323</v>
      </c>
      <c r="F4204" t="s">
        <v>1328</v>
      </c>
      <c r="G4204" s="14" t="s">
        <v>11280</v>
      </c>
      <c r="H4204">
        <v>2017</v>
      </c>
      <c r="I4204" t="s">
        <v>62</v>
      </c>
      <c r="J4204" t="s">
        <v>232</v>
      </c>
      <c r="K4204">
        <f>IFERROR(VALUE(LEFT(table_netflix[[#This Row],[duration (in min)]], LEN(table_netflix[[#This Row],[duration (in min)]])-4)),0)</f>
        <v>93</v>
      </c>
      <c r="L4204" t="s">
        <v>47</v>
      </c>
      <c r="M4204" t="s">
        <v>85</v>
      </c>
      <c r="N4204" t="s">
        <v>72</v>
      </c>
      <c r="O4204" t="str" cm="1">
        <f t="array" ref="O4204">_xlfn.IFS(table_netflix[[#This Row],[release_year]]&gt;=2018, "2018 &amp; after", TRUE, "Before 2018")</f>
        <v>Before 2018</v>
      </c>
      <c r="P4204" s="12">
        <f>DATE(table_netflix[[#This Row],[release_year]],1,1)</f>
        <v>42736</v>
      </c>
      <c r="Q4204" s="12">
        <f t="shared" si="65"/>
        <v>43622</v>
      </c>
      <c r="R4204" s="12" t="str">
        <f>TEXT(table_netflix[[#This Row],[date_added_todate]], "mmm")</f>
        <v>Jun</v>
      </c>
      <c r="S4204" t="s">
        <v>21324</v>
      </c>
    </row>
    <row r="4205" spans="1:19" x14ac:dyDescent="0.3">
      <c r="A4205" t="s">
        <v>21325</v>
      </c>
      <c r="B4205" t="s">
        <v>15</v>
      </c>
      <c r="C4205" t="s">
        <v>21326</v>
      </c>
      <c r="D4205" t="s">
        <v>4706</v>
      </c>
      <c r="E4205" t="s">
        <v>21327</v>
      </c>
      <c r="F4205" t="s">
        <v>307</v>
      </c>
      <c r="G4205" s="14" t="s">
        <v>6069</v>
      </c>
      <c r="H4205">
        <v>2010</v>
      </c>
      <c r="I4205" t="s">
        <v>186</v>
      </c>
      <c r="J4205" t="s">
        <v>232</v>
      </c>
      <c r="K4205">
        <f>IFERROR(VALUE(LEFT(table_netflix[[#This Row],[duration (in min)]], LEN(table_netflix[[#This Row],[duration (in min)]])-4)),0)</f>
        <v>93</v>
      </c>
      <c r="L4205" t="s">
        <v>144</v>
      </c>
      <c r="M4205" t="s">
        <v>55</v>
      </c>
      <c r="O4205" t="str" cm="1">
        <f t="array" ref="O4205">_xlfn.IFS(table_netflix[[#This Row],[release_year]]&gt;=2018, "2018 &amp; after", TRUE, "Before 2018")</f>
        <v>Before 2018</v>
      </c>
      <c r="P4205" s="12">
        <f>DATE(table_netflix[[#This Row],[release_year]],1,1)</f>
        <v>40179</v>
      </c>
      <c r="Q4205" s="12">
        <f t="shared" si="65"/>
        <v>44082</v>
      </c>
      <c r="R4205" s="12" t="str">
        <f>TEXT(table_netflix[[#This Row],[date_added_todate]], "mmm")</f>
        <v>Sep</v>
      </c>
      <c r="S4205" t="s">
        <v>21328</v>
      </c>
    </row>
    <row r="4206" spans="1:19" x14ac:dyDescent="0.3">
      <c r="A4206" t="s">
        <v>21329</v>
      </c>
      <c r="B4206" t="s">
        <v>15</v>
      </c>
      <c r="C4206" t="s">
        <v>21330</v>
      </c>
      <c r="D4206" t="s">
        <v>21331</v>
      </c>
      <c r="E4206" t="s">
        <v>21332</v>
      </c>
      <c r="F4206" t="s">
        <v>18</v>
      </c>
      <c r="G4206" s="14" t="s">
        <v>14252</v>
      </c>
      <c r="H4206">
        <v>2016</v>
      </c>
      <c r="I4206" t="s">
        <v>45</v>
      </c>
      <c r="J4206" t="s">
        <v>203</v>
      </c>
      <c r="K4206">
        <f>IFERROR(VALUE(LEFT(table_netflix[[#This Row],[duration (in min)]], LEN(table_netflix[[#This Row],[duration (in min)]])-4)),0)</f>
        <v>99</v>
      </c>
      <c r="L4206" t="s">
        <v>22</v>
      </c>
      <c r="M4206" t="s">
        <v>55</v>
      </c>
      <c r="N4206" t="s">
        <v>266</v>
      </c>
      <c r="O4206" t="str" cm="1">
        <f t="array" ref="O4206">_xlfn.IFS(table_netflix[[#This Row],[release_year]]&gt;=2018, "2018 &amp; after", TRUE, "Before 2018")</f>
        <v>Before 2018</v>
      </c>
      <c r="P4206" s="12">
        <f>DATE(table_netflix[[#This Row],[release_year]],1,1)</f>
        <v>42370</v>
      </c>
      <c r="Q4206" s="12">
        <f t="shared" si="65"/>
        <v>43296</v>
      </c>
      <c r="R4206" s="12" t="str">
        <f>TEXT(table_netflix[[#This Row],[date_added_todate]], "mmm")</f>
        <v>Jul</v>
      </c>
      <c r="S4206" t="s">
        <v>21333</v>
      </c>
    </row>
    <row r="4207" spans="1:19" x14ac:dyDescent="0.3">
      <c r="A4207" t="s">
        <v>21334</v>
      </c>
      <c r="B4207" t="s">
        <v>24</v>
      </c>
      <c r="C4207" t="s">
        <v>21335</v>
      </c>
      <c r="D4207" t="s">
        <v>5599</v>
      </c>
      <c r="E4207" t="s">
        <v>2763</v>
      </c>
      <c r="F4207" t="s">
        <v>61</v>
      </c>
      <c r="G4207" s="14" t="s">
        <v>21336</v>
      </c>
      <c r="H4207">
        <v>2011</v>
      </c>
      <c r="I4207" t="s">
        <v>84</v>
      </c>
      <c r="J4207" t="s">
        <v>33</v>
      </c>
      <c r="K4207">
        <f>IFERROR(VALUE(LEFT(table_netflix[[#This Row],[duration (in min)]], LEN(table_netflix[[#This Row],[duration (in min)]])-4)),0)</f>
        <v>0</v>
      </c>
      <c r="L4207" t="s">
        <v>64</v>
      </c>
      <c r="M4207" t="s">
        <v>74</v>
      </c>
      <c r="N4207" t="s">
        <v>35</v>
      </c>
      <c r="O4207" t="str" cm="1">
        <f t="array" ref="O4207">_xlfn.IFS(table_netflix[[#This Row],[release_year]]&gt;=2018, "2018 &amp; after", TRUE, "Before 2018")</f>
        <v>Before 2018</v>
      </c>
      <c r="P4207" s="12">
        <f>DATE(table_netflix[[#This Row],[release_year]],1,1)</f>
        <v>40544</v>
      </c>
      <c r="Q4207" s="12">
        <f t="shared" si="65"/>
        <v>42397</v>
      </c>
      <c r="R4207" s="12" t="str">
        <f>TEXT(table_netflix[[#This Row],[date_added_todate]], "mmm")</f>
        <v>Jan</v>
      </c>
      <c r="S4207" t="s">
        <v>21337</v>
      </c>
    </row>
    <row r="4208" spans="1:19" x14ac:dyDescent="0.3">
      <c r="A4208" t="s">
        <v>21338</v>
      </c>
      <c r="B4208" t="s">
        <v>15</v>
      </c>
      <c r="C4208" t="s">
        <v>21339</v>
      </c>
      <c r="D4208" t="s">
        <v>2609</v>
      </c>
      <c r="E4208" t="s">
        <v>21340</v>
      </c>
      <c r="F4208" t="s">
        <v>18</v>
      </c>
      <c r="G4208" s="14" t="s">
        <v>11068</v>
      </c>
      <c r="H4208">
        <v>2008</v>
      </c>
      <c r="I4208" t="s">
        <v>186</v>
      </c>
      <c r="J4208" t="s">
        <v>125</v>
      </c>
      <c r="K4208">
        <f>IFERROR(VALUE(LEFT(table_netflix[[#This Row],[duration (in min)]], LEN(table_netflix[[#This Row],[duration (in min)]])-4)),0)</f>
        <v>97</v>
      </c>
      <c r="L4208" t="s">
        <v>53</v>
      </c>
      <c r="M4208" t="s">
        <v>54</v>
      </c>
      <c r="O4208" t="str" cm="1">
        <f t="array" ref="O4208">_xlfn.IFS(table_netflix[[#This Row],[release_year]]&gt;=2018, "2018 &amp; after", TRUE, "Before 2018")</f>
        <v>Before 2018</v>
      </c>
      <c r="P4208" s="12">
        <f>DATE(table_netflix[[#This Row],[release_year]],1,1)</f>
        <v>39448</v>
      </c>
      <c r="Q4208" s="12">
        <f t="shared" si="65"/>
        <v>43647</v>
      </c>
      <c r="R4208" s="12" t="str">
        <f>TEXT(table_netflix[[#This Row],[date_added_todate]], "mmm")</f>
        <v>Jul</v>
      </c>
      <c r="S4208" t="s">
        <v>21341</v>
      </c>
    </row>
    <row r="4209" spans="1:19" x14ac:dyDescent="0.3">
      <c r="A4209" t="s">
        <v>21342</v>
      </c>
      <c r="B4209" t="s">
        <v>15</v>
      </c>
      <c r="C4209" t="s">
        <v>21343</v>
      </c>
      <c r="D4209" t="s">
        <v>16610</v>
      </c>
      <c r="E4209" t="s">
        <v>21344</v>
      </c>
      <c r="F4209" t="s">
        <v>523</v>
      </c>
      <c r="G4209" s="14" t="s">
        <v>17620</v>
      </c>
      <c r="H4209">
        <v>2015</v>
      </c>
      <c r="I4209" t="s">
        <v>84</v>
      </c>
      <c r="J4209" t="s">
        <v>213</v>
      </c>
      <c r="K4209">
        <f>IFERROR(VALUE(LEFT(table_netflix[[#This Row],[duration (in min)]], LEN(table_netflix[[#This Row],[duration (in min)]])-4)),0)</f>
        <v>88</v>
      </c>
      <c r="L4209" t="s">
        <v>47</v>
      </c>
      <c r="M4209" t="s">
        <v>72</v>
      </c>
      <c r="N4209" t="s">
        <v>266</v>
      </c>
      <c r="O4209" t="str" cm="1">
        <f t="array" ref="O4209">_xlfn.IFS(table_netflix[[#This Row],[release_year]]&gt;=2018, "2018 &amp; after", TRUE, "Before 2018")</f>
        <v>Before 2018</v>
      </c>
      <c r="P4209" s="12">
        <f>DATE(table_netflix[[#This Row],[release_year]],1,1)</f>
        <v>42005</v>
      </c>
      <c r="Q4209" s="12">
        <f t="shared" si="65"/>
        <v>42614</v>
      </c>
      <c r="R4209" s="12" t="str">
        <f>TEXT(table_netflix[[#This Row],[date_added_todate]], "mmm")</f>
        <v>Sep</v>
      </c>
      <c r="S4209" t="s">
        <v>21345</v>
      </c>
    </row>
    <row r="4210" spans="1:19" x14ac:dyDescent="0.3">
      <c r="A4210" t="s">
        <v>21346</v>
      </c>
      <c r="B4210" t="s">
        <v>15</v>
      </c>
      <c r="C4210" t="s">
        <v>21347</v>
      </c>
      <c r="D4210" t="s">
        <v>21348</v>
      </c>
      <c r="F4210" t="s">
        <v>18</v>
      </c>
      <c r="G4210" s="14" t="s">
        <v>15354</v>
      </c>
      <c r="H4210">
        <v>2016</v>
      </c>
      <c r="I4210" t="s">
        <v>27</v>
      </c>
      <c r="J4210" t="s">
        <v>133</v>
      </c>
      <c r="K4210">
        <f>IFERROR(VALUE(LEFT(table_netflix[[#This Row],[duration (in min)]], LEN(table_netflix[[#This Row],[duration (in min)]])-4)),0)</f>
        <v>106</v>
      </c>
      <c r="L4210" t="s">
        <v>22</v>
      </c>
      <c r="O4210" t="str" cm="1">
        <f t="array" ref="O4210">_xlfn.IFS(table_netflix[[#This Row],[release_year]]&gt;=2018, "2018 &amp; after", TRUE, "Before 2018")</f>
        <v>Before 2018</v>
      </c>
      <c r="P4210" s="12">
        <f>DATE(table_netflix[[#This Row],[release_year]],1,1)</f>
        <v>42370</v>
      </c>
      <c r="Q4210" s="12">
        <f t="shared" si="65"/>
        <v>43101</v>
      </c>
      <c r="R4210" s="12" t="str">
        <f>TEXT(table_netflix[[#This Row],[date_added_todate]], "mmm")</f>
        <v>Jan</v>
      </c>
      <c r="S4210" t="s">
        <v>21349</v>
      </c>
    </row>
    <row r="4211" spans="1:19" x14ac:dyDescent="0.3">
      <c r="A4211" t="s">
        <v>21350</v>
      </c>
      <c r="B4211" t="s">
        <v>15</v>
      </c>
      <c r="C4211" t="s">
        <v>21351</v>
      </c>
      <c r="D4211" t="s">
        <v>21352</v>
      </c>
      <c r="E4211" t="s">
        <v>21353</v>
      </c>
      <c r="F4211" t="s">
        <v>1532</v>
      </c>
      <c r="G4211" s="14" t="s">
        <v>10539</v>
      </c>
      <c r="H4211">
        <v>2019</v>
      </c>
      <c r="I4211" t="s">
        <v>27</v>
      </c>
      <c r="J4211" t="s">
        <v>125</v>
      </c>
      <c r="K4211">
        <f>IFERROR(VALUE(LEFT(table_netflix[[#This Row],[duration (in min)]], LEN(table_netflix[[#This Row],[duration (in min)]])-4)),0)</f>
        <v>97</v>
      </c>
      <c r="L4211" t="s">
        <v>144</v>
      </c>
      <c r="M4211" t="s">
        <v>72</v>
      </c>
      <c r="N4211" t="s">
        <v>55</v>
      </c>
      <c r="O4211" t="str" cm="1">
        <f t="array" ref="O4211">_xlfn.IFS(table_netflix[[#This Row],[release_year]]&gt;=2018, "2018 &amp; after", TRUE, "Before 2018")</f>
        <v>2018 &amp; after</v>
      </c>
      <c r="P4211" s="12">
        <f>DATE(table_netflix[[#This Row],[release_year]],1,1)</f>
        <v>43466</v>
      </c>
      <c r="Q4211" s="12">
        <f t="shared" si="65"/>
        <v>43733</v>
      </c>
      <c r="R4211" s="12" t="str">
        <f>TEXT(table_netflix[[#This Row],[date_added_todate]], "mmm")</f>
        <v>Sep</v>
      </c>
      <c r="S4211" t="s">
        <v>21354</v>
      </c>
    </row>
    <row r="4212" spans="1:19" x14ac:dyDescent="0.3">
      <c r="A4212" t="s">
        <v>21355</v>
      </c>
      <c r="B4212" t="s">
        <v>15</v>
      </c>
      <c r="C4212" t="s">
        <v>21356</v>
      </c>
      <c r="D4212" t="s">
        <v>21357</v>
      </c>
      <c r="E4212" t="s">
        <v>21358</v>
      </c>
      <c r="F4212" t="s">
        <v>18</v>
      </c>
      <c r="G4212" s="14" t="s">
        <v>21152</v>
      </c>
      <c r="H4212">
        <v>2017</v>
      </c>
      <c r="I4212" t="s">
        <v>27</v>
      </c>
      <c r="J4212" t="s">
        <v>213</v>
      </c>
      <c r="K4212">
        <f>IFERROR(VALUE(LEFT(table_netflix[[#This Row],[duration (in min)]], LEN(table_netflix[[#This Row],[duration (in min)]])-4)),0)</f>
        <v>88</v>
      </c>
      <c r="L4212" t="s">
        <v>53</v>
      </c>
      <c r="M4212" t="s">
        <v>142</v>
      </c>
      <c r="O4212" t="str" cm="1">
        <f t="array" ref="O4212">_xlfn.IFS(table_netflix[[#This Row],[release_year]]&gt;=2018, "2018 &amp; after", TRUE, "Before 2018")</f>
        <v>Before 2018</v>
      </c>
      <c r="P4212" s="12">
        <f>DATE(table_netflix[[#This Row],[release_year]],1,1)</f>
        <v>42736</v>
      </c>
      <c r="Q4212" s="12">
        <f t="shared" si="65"/>
        <v>43579</v>
      </c>
      <c r="R4212" s="12" t="str">
        <f>TEXT(table_netflix[[#This Row],[date_added_todate]], "mmm")</f>
        <v>Apr</v>
      </c>
      <c r="S4212" t="s">
        <v>21359</v>
      </c>
    </row>
    <row r="4213" spans="1:19" x14ac:dyDescent="0.3">
      <c r="A4213" t="s">
        <v>21360</v>
      </c>
      <c r="B4213" t="s">
        <v>15</v>
      </c>
      <c r="C4213" t="s">
        <v>21361</v>
      </c>
      <c r="D4213" t="s">
        <v>21362</v>
      </c>
      <c r="E4213" t="s">
        <v>21363</v>
      </c>
      <c r="F4213" t="s">
        <v>18</v>
      </c>
      <c r="G4213" s="14" t="s">
        <v>11889</v>
      </c>
      <c r="H4213">
        <v>2009</v>
      </c>
      <c r="I4213" t="s">
        <v>45</v>
      </c>
      <c r="J4213" t="s">
        <v>213</v>
      </c>
      <c r="K4213">
        <f>IFERROR(VALUE(LEFT(table_netflix[[#This Row],[duration (in min)]], LEN(table_netflix[[#This Row],[duration (in min)]])-4)),0)</f>
        <v>88</v>
      </c>
      <c r="L4213" t="s">
        <v>47</v>
      </c>
      <c r="M4213" t="s">
        <v>85</v>
      </c>
      <c r="O4213" t="str" cm="1">
        <f t="array" ref="O4213">_xlfn.IFS(table_netflix[[#This Row],[release_year]]&gt;=2018, "2018 &amp; after", TRUE, "Before 2018")</f>
        <v>Before 2018</v>
      </c>
      <c r="P4213" s="12">
        <f>DATE(table_netflix[[#This Row],[release_year]],1,1)</f>
        <v>39814</v>
      </c>
      <c r="Q4213" s="12">
        <f t="shared" si="65"/>
        <v>43539</v>
      </c>
      <c r="R4213" s="12" t="str">
        <f>TEXT(table_netflix[[#This Row],[date_added_todate]], "mmm")</f>
        <v>Mar</v>
      </c>
      <c r="S4213" t="s">
        <v>21364</v>
      </c>
    </row>
    <row r="4214" spans="1:19" x14ac:dyDescent="0.3">
      <c r="A4214" t="s">
        <v>21365</v>
      </c>
      <c r="B4214" t="s">
        <v>15</v>
      </c>
      <c r="C4214" t="s">
        <v>21366</v>
      </c>
      <c r="D4214" t="s">
        <v>21367</v>
      </c>
      <c r="E4214" t="s">
        <v>21368</v>
      </c>
      <c r="F4214" t="s">
        <v>941</v>
      </c>
      <c r="G4214" s="14" t="s">
        <v>13076</v>
      </c>
      <c r="H4214">
        <v>2017</v>
      </c>
      <c r="I4214" t="s">
        <v>27</v>
      </c>
      <c r="J4214" t="s">
        <v>1200</v>
      </c>
      <c r="K4214">
        <f>IFERROR(VALUE(LEFT(table_netflix[[#This Row],[duration (in min)]], LEN(table_netflix[[#This Row],[duration (in min)]])-4)),0)</f>
        <v>132</v>
      </c>
      <c r="L4214" t="s">
        <v>53</v>
      </c>
      <c r="M4214" t="s">
        <v>54</v>
      </c>
      <c r="N4214" t="s">
        <v>55</v>
      </c>
      <c r="O4214" t="str" cm="1">
        <f t="array" ref="O4214">_xlfn.IFS(table_netflix[[#This Row],[release_year]]&gt;=2018, "2018 &amp; after", TRUE, "Before 2018")</f>
        <v>Before 2018</v>
      </c>
      <c r="P4214" s="12">
        <f>DATE(table_netflix[[#This Row],[release_year]],1,1)</f>
        <v>42736</v>
      </c>
      <c r="Q4214" s="12">
        <f t="shared" si="65"/>
        <v>43413</v>
      </c>
      <c r="R4214" s="12" t="str">
        <f>TEXT(table_netflix[[#This Row],[date_added_todate]], "mmm")</f>
        <v>Nov</v>
      </c>
      <c r="S4214" t="s">
        <v>21369</v>
      </c>
    </row>
    <row r="4215" spans="1:19" x14ac:dyDescent="0.3">
      <c r="A4215" t="s">
        <v>21370</v>
      </c>
      <c r="B4215" t="s">
        <v>15</v>
      </c>
      <c r="C4215" t="s">
        <v>21371</v>
      </c>
      <c r="D4215" t="s">
        <v>21372</v>
      </c>
      <c r="E4215" t="s">
        <v>21373</v>
      </c>
      <c r="F4215" t="s">
        <v>506</v>
      </c>
      <c r="G4215" s="14" t="s">
        <v>15889</v>
      </c>
      <c r="H4215">
        <v>2013</v>
      </c>
      <c r="I4215" t="s">
        <v>62</v>
      </c>
      <c r="J4215" t="s">
        <v>399</v>
      </c>
      <c r="K4215">
        <f>IFERROR(VALUE(LEFT(table_netflix[[#This Row],[duration (in min)]], LEN(table_netflix[[#This Row],[duration (in min)]])-4)),0)</f>
        <v>108</v>
      </c>
      <c r="L4215" t="s">
        <v>53</v>
      </c>
      <c r="M4215" t="s">
        <v>55</v>
      </c>
      <c r="O4215" t="str" cm="1">
        <f t="array" ref="O4215">_xlfn.IFS(table_netflix[[#This Row],[release_year]]&gt;=2018, "2018 &amp; after", TRUE, "Before 2018")</f>
        <v>Before 2018</v>
      </c>
      <c r="P4215" s="12">
        <f>DATE(table_netflix[[#This Row],[release_year]],1,1)</f>
        <v>41275</v>
      </c>
      <c r="Q4215" s="12">
        <f t="shared" si="65"/>
        <v>42993</v>
      </c>
      <c r="R4215" s="12" t="str">
        <f>TEXT(table_netflix[[#This Row],[date_added_todate]], "mmm")</f>
        <v>Sep</v>
      </c>
      <c r="S4215" t="s">
        <v>21374</v>
      </c>
    </row>
    <row r="4216" spans="1:19" x14ac:dyDescent="0.3">
      <c r="A4216" t="s">
        <v>21375</v>
      </c>
      <c r="B4216" t="s">
        <v>15</v>
      </c>
      <c r="C4216" t="s">
        <v>21376</v>
      </c>
      <c r="D4216" t="s">
        <v>1821</v>
      </c>
      <c r="E4216" t="s">
        <v>21377</v>
      </c>
      <c r="F4216" t="s">
        <v>1322</v>
      </c>
      <c r="G4216" s="14" t="s">
        <v>13856</v>
      </c>
      <c r="H4216">
        <v>2017</v>
      </c>
      <c r="I4216" t="s">
        <v>84</v>
      </c>
      <c r="J4216" t="s">
        <v>136</v>
      </c>
      <c r="K4216">
        <f>IFERROR(VALUE(LEFT(table_netflix[[#This Row],[duration (in min)]], LEN(table_netflix[[#This Row],[duration (in min)]])-4)),0)</f>
        <v>111</v>
      </c>
      <c r="L4216" t="s">
        <v>53</v>
      </c>
      <c r="M4216" t="s">
        <v>55</v>
      </c>
      <c r="N4216" t="s">
        <v>107</v>
      </c>
      <c r="O4216" t="str" cm="1">
        <f t="array" ref="O4216">_xlfn.IFS(table_netflix[[#This Row],[release_year]]&gt;=2018, "2018 &amp; after", TRUE, "Before 2018")</f>
        <v>Before 2018</v>
      </c>
      <c r="P4216" s="12">
        <f>DATE(table_netflix[[#This Row],[release_year]],1,1)</f>
        <v>42736</v>
      </c>
      <c r="Q4216" s="12">
        <f t="shared" si="65"/>
        <v>43358</v>
      </c>
      <c r="R4216" s="12" t="str">
        <f>TEXT(table_netflix[[#This Row],[date_added_todate]], "mmm")</f>
        <v>Sep</v>
      </c>
      <c r="S4216" t="s">
        <v>21378</v>
      </c>
    </row>
    <row r="4217" spans="1:19" x14ac:dyDescent="0.3">
      <c r="A4217" t="s">
        <v>21379</v>
      </c>
      <c r="B4217" t="s">
        <v>15</v>
      </c>
      <c r="C4217" t="s">
        <v>21380</v>
      </c>
      <c r="D4217" t="s">
        <v>3889</v>
      </c>
      <c r="E4217" t="s">
        <v>21381</v>
      </c>
      <c r="F4217" t="s">
        <v>18</v>
      </c>
      <c r="G4217" s="14" t="s">
        <v>10786</v>
      </c>
      <c r="H4217">
        <v>2002</v>
      </c>
      <c r="I4217" t="s">
        <v>186</v>
      </c>
      <c r="J4217" t="s">
        <v>21382</v>
      </c>
      <c r="K4217">
        <f>IFERROR(VALUE(LEFT(table_netflix[[#This Row],[duration (in min)]], LEN(table_netflix[[#This Row],[duration (in min)]])-4)),0)</f>
        <v>167</v>
      </c>
      <c r="L4217" t="s">
        <v>53</v>
      </c>
      <c r="O4217" t="str" cm="1">
        <f t="array" ref="O4217">_xlfn.IFS(table_netflix[[#This Row],[release_year]]&gt;=2018, "2018 &amp; after", TRUE, "Before 2018")</f>
        <v>Before 2018</v>
      </c>
      <c r="P4217" s="12">
        <f>DATE(table_netflix[[#This Row],[release_year]],1,1)</f>
        <v>37257</v>
      </c>
      <c r="Q4217" s="12">
        <f t="shared" si="65"/>
        <v>43697</v>
      </c>
      <c r="R4217" s="12" t="str">
        <f>TEXT(table_netflix[[#This Row],[date_added_todate]], "mmm")</f>
        <v>Aug</v>
      </c>
      <c r="S4217" t="s">
        <v>21383</v>
      </c>
    </row>
    <row r="4218" spans="1:19" x14ac:dyDescent="0.3">
      <c r="A4218" t="s">
        <v>21384</v>
      </c>
      <c r="B4218" t="s">
        <v>15</v>
      </c>
      <c r="C4218" t="s">
        <v>21385</v>
      </c>
      <c r="D4218" t="s">
        <v>21386</v>
      </c>
      <c r="E4218" t="s">
        <v>21387</v>
      </c>
      <c r="F4218" t="s">
        <v>1322</v>
      </c>
      <c r="G4218" s="14" t="s">
        <v>13475</v>
      </c>
      <c r="H4218">
        <v>2009</v>
      </c>
      <c r="I4218" t="s">
        <v>84</v>
      </c>
      <c r="J4218" t="s">
        <v>152</v>
      </c>
      <c r="K4218">
        <f>IFERROR(VALUE(LEFT(table_netflix[[#This Row],[duration (in min)]], LEN(table_netflix[[#This Row],[duration (in min)]])-4)),0)</f>
        <v>96</v>
      </c>
      <c r="L4218" t="s">
        <v>47</v>
      </c>
      <c r="M4218" t="s">
        <v>72</v>
      </c>
      <c r="N4218" t="s">
        <v>266</v>
      </c>
      <c r="O4218" t="str" cm="1">
        <f t="array" ref="O4218">_xlfn.IFS(table_netflix[[#This Row],[release_year]]&gt;=2018, "2018 &amp; after", TRUE, "Before 2018")</f>
        <v>Before 2018</v>
      </c>
      <c r="P4218" s="12">
        <f>DATE(table_netflix[[#This Row],[release_year]],1,1)</f>
        <v>39814</v>
      </c>
      <c r="Q4218" s="12">
        <f t="shared" si="65"/>
        <v>43382</v>
      </c>
      <c r="R4218" s="12" t="str">
        <f>TEXT(table_netflix[[#This Row],[date_added_todate]], "mmm")</f>
        <v>Oct</v>
      </c>
      <c r="S4218" t="s">
        <v>21388</v>
      </c>
    </row>
    <row r="4219" spans="1:19" x14ac:dyDescent="0.3">
      <c r="A4219" t="s">
        <v>21389</v>
      </c>
      <c r="B4219" t="s">
        <v>15</v>
      </c>
      <c r="C4219" t="s">
        <v>21390</v>
      </c>
      <c r="D4219" t="s">
        <v>21391</v>
      </c>
      <c r="E4219" t="s">
        <v>21392</v>
      </c>
      <c r="F4219" t="s">
        <v>1322</v>
      </c>
      <c r="G4219" s="14" t="s">
        <v>12928</v>
      </c>
      <c r="H4219">
        <v>2011</v>
      </c>
      <c r="I4219" t="s">
        <v>84</v>
      </c>
      <c r="J4219" t="s">
        <v>241</v>
      </c>
      <c r="K4219">
        <f>IFERROR(VALUE(LEFT(table_netflix[[#This Row],[duration (in min)]], LEN(table_netflix[[#This Row],[duration (in min)]])-4)),0)</f>
        <v>95</v>
      </c>
      <c r="L4219" t="s">
        <v>47</v>
      </c>
      <c r="M4219" t="s">
        <v>72</v>
      </c>
      <c r="N4219" t="s">
        <v>266</v>
      </c>
      <c r="O4219" t="str" cm="1">
        <f t="array" ref="O4219">_xlfn.IFS(table_netflix[[#This Row],[release_year]]&gt;=2018, "2018 &amp; after", TRUE, "Before 2018")</f>
        <v>Before 2018</v>
      </c>
      <c r="P4219" s="12">
        <f>DATE(table_netflix[[#This Row],[release_year]],1,1)</f>
        <v>40544</v>
      </c>
      <c r="Q4219" s="12">
        <f t="shared" si="65"/>
        <v>43434</v>
      </c>
      <c r="R4219" s="12" t="str">
        <f>TEXT(table_netflix[[#This Row],[date_added_todate]], "mmm")</f>
        <v>Nov</v>
      </c>
      <c r="S4219" t="s">
        <v>21393</v>
      </c>
    </row>
    <row r="4220" spans="1:19" x14ac:dyDescent="0.3">
      <c r="A4220" t="s">
        <v>21394</v>
      </c>
      <c r="B4220" t="s">
        <v>15</v>
      </c>
      <c r="C4220" t="s">
        <v>21395</v>
      </c>
      <c r="D4220" t="s">
        <v>21396</v>
      </c>
      <c r="E4220" t="s">
        <v>21397</v>
      </c>
      <c r="F4220" t="s">
        <v>202</v>
      </c>
      <c r="G4220" s="14" t="s">
        <v>21398</v>
      </c>
      <c r="H4220">
        <v>2016</v>
      </c>
      <c r="I4220" t="s">
        <v>27</v>
      </c>
      <c r="J4220" t="s">
        <v>634</v>
      </c>
      <c r="K4220">
        <f>IFERROR(VALUE(LEFT(table_netflix[[#This Row],[duration (in min)]], LEN(table_netflix[[#This Row],[duration (in min)]])-4)),0)</f>
        <v>107</v>
      </c>
      <c r="L4220" t="s">
        <v>126</v>
      </c>
      <c r="M4220" t="s">
        <v>142</v>
      </c>
      <c r="O4220" t="str" cm="1">
        <f t="array" ref="O4220">_xlfn.IFS(table_netflix[[#This Row],[release_year]]&gt;=2018, "2018 &amp; after", TRUE, "Before 2018")</f>
        <v>Before 2018</v>
      </c>
      <c r="P4220" s="12">
        <f>DATE(table_netflix[[#This Row],[release_year]],1,1)</f>
        <v>42370</v>
      </c>
      <c r="Q4220" s="12">
        <f t="shared" si="65"/>
        <v>43444</v>
      </c>
      <c r="R4220" s="12" t="str">
        <f>TEXT(table_netflix[[#This Row],[date_added_todate]], "mmm")</f>
        <v>Dec</v>
      </c>
      <c r="S4220" t="s">
        <v>21399</v>
      </c>
    </row>
    <row r="4221" spans="1:19" x14ac:dyDescent="0.3">
      <c r="A4221" t="s">
        <v>21400</v>
      </c>
      <c r="B4221" t="s">
        <v>15</v>
      </c>
      <c r="C4221" t="s">
        <v>21401</v>
      </c>
      <c r="D4221" t="s">
        <v>21402</v>
      </c>
      <c r="E4221" t="s">
        <v>21403</v>
      </c>
      <c r="F4221" t="s">
        <v>39</v>
      </c>
      <c r="G4221" s="14" t="s">
        <v>15436</v>
      </c>
      <c r="H4221">
        <v>2016</v>
      </c>
      <c r="I4221" t="s">
        <v>27</v>
      </c>
      <c r="J4221" t="s">
        <v>381</v>
      </c>
      <c r="K4221">
        <f>IFERROR(VALUE(LEFT(table_netflix[[#This Row],[duration (in min)]], LEN(table_netflix[[#This Row],[duration (in min)]])-4)),0)</f>
        <v>118</v>
      </c>
      <c r="L4221" t="s">
        <v>53</v>
      </c>
      <c r="M4221" t="s">
        <v>55</v>
      </c>
      <c r="O4221" t="str" cm="1">
        <f t="array" ref="O4221">_xlfn.IFS(table_netflix[[#This Row],[release_year]]&gt;=2018, "2018 &amp; after", TRUE, "Before 2018")</f>
        <v>Before 2018</v>
      </c>
      <c r="P4221" s="12">
        <f>DATE(table_netflix[[#This Row],[release_year]],1,1)</f>
        <v>42370</v>
      </c>
      <c r="Q4221" s="12">
        <f t="shared" si="65"/>
        <v>43084</v>
      </c>
      <c r="R4221" s="12" t="str">
        <f>TEXT(table_netflix[[#This Row],[date_added_todate]], "mmm")</f>
        <v>Dec</v>
      </c>
      <c r="S4221" t="s">
        <v>21404</v>
      </c>
    </row>
    <row r="4222" spans="1:19" x14ac:dyDescent="0.3">
      <c r="A4222" t="s">
        <v>21405</v>
      </c>
      <c r="B4222" t="s">
        <v>15</v>
      </c>
      <c r="C4222" t="s">
        <v>21406</v>
      </c>
      <c r="D4222" t="s">
        <v>21407</v>
      </c>
      <c r="E4222" t="s">
        <v>21408</v>
      </c>
      <c r="F4222" t="s">
        <v>39</v>
      </c>
      <c r="G4222" s="14" t="s">
        <v>14321</v>
      </c>
      <c r="H4222">
        <v>2018</v>
      </c>
      <c r="I4222" t="s">
        <v>84</v>
      </c>
      <c r="J4222" t="s">
        <v>1112</v>
      </c>
      <c r="K4222">
        <f>IFERROR(VALUE(LEFT(table_netflix[[#This Row],[duration (in min)]], LEN(table_netflix[[#This Row],[duration (in min)]])-4)),0)</f>
        <v>130</v>
      </c>
      <c r="L4222" t="s">
        <v>53</v>
      </c>
      <c r="O4222" t="str" cm="1">
        <f t="array" ref="O4222">_xlfn.IFS(table_netflix[[#This Row],[release_year]]&gt;=2018, "2018 &amp; after", TRUE, "Before 2018")</f>
        <v>2018 &amp; after</v>
      </c>
      <c r="P4222" s="12">
        <f>DATE(table_netflix[[#This Row],[release_year]],1,1)</f>
        <v>43101</v>
      </c>
      <c r="Q4222" s="12">
        <f t="shared" si="65"/>
        <v>43282</v>
      </c>
      <c r="R4222" s="12" t="str">
        <f>TEXT(table_netflix[[#This Row],[date_added_todate]], "mmm")</f>
        <v>Jul</v>
      </c>
      <c r="S4222" t="s">
        <v>21409</v>
      </c>
    </row>
    <row r="4223" spans="1:19" x14ac:dyDescent="0.3">
      <c r="A4223" t="s">
        <v>21410</v>
      </c>
      <c r="B4223" t="s">
        <v>15</v>
      </c>
      <c r="C4223" t="s">
        <v>21411</v>
      </c>
      <c r="D4223" t="s">
        <v>21412</v>
      </c>
      <c r="E4223" t="s">
        <v>21413</v>
      </c>
      <c r="F4223" t="s">
        <v>18</v>
      </c>
      <c r="G4223" s="14" t="s">
        <v>17210</v>
      </c>
      <c r="H4223">
        <v>2003</v>
      </c>
      <c r="I4223" t="s">
        <v>45</v>
      </c>
      <c r="J4223" t="s">
        <v>293</v>
      </c>
      <c r="K4223">
        <f>IFERROR(VALUE(LEFT(table_netflix[[#This Row],[duration (in min)]], LEN(table_netflix[[#This Row],[duration (in min)]])-4)),0)</f>
        <v>87</v>
      </c>
      <c r="L4223" t="s">
        <v>47</v>
      </c>
      <c r="M4223" t="s">
        <v>85</v>
      </c>
      <c r="O4223" t="str" cm="1">
        <f t="array" ref="O4223">_xlfn.IFS(table_netflix[[#This Row],[release_year]]&gt;=2018, "2018 &amp; after", TRUE, "Before 2018")</f>
        <v>Before 2018</v>
      </c>
      <c r="P4223" s="12">
        <f>DATE(table_netflix[[#This Row],[release_year]],1,1)</f>
        <v>37622</v>
      </c>
      <c r="Q4223" s="12">
        <f t="shared" si="65"/>
        <v>42724</v>
      </c>
      <c r="R4223" s="12" t="str">
        <f>TEXT(table_netflix[[#This Row],[date_added_todate]], "mmm")</f>
        <v>Dec</v>
      </c>
      <c r="S4223" t="s">
        <v>21414</v>
      </c>
    </row>
    <row r="4224" spans="1:19" x14ac:dyDescent="0.3">
      <c r="A4224" t="s">
        <v>21415</v>
      </c>
      <c r="B4224" t="s">
        <v>24</v>
      </c>
      <c r="C4224" t="s">
        <v>21416</v>
      </c>
      <c r="D4224" t="s">
        <v>21417</v>
      </c>
      <c r="E4224" t="s">
        <v>21418</v>
      </c>
      <c r="F4224" t="s">
        <v>560</v>
      </c>
      <c r="G4224" s="14" t="s">
        <v>15363</v>
      </c>
      <c r="H4224">
        <v>2011</v>
      </c>
      <c r="I4224" t="s">
        <v>100</v>
      </c>
      <c r="J4224" t="s">
        <v>33</v>
      </c>
      <c r="K4224">
        <f>IFERROR(VALUE(LEFT(table_netflix[[#This Row],[duration (in min)]], LEN(table_netflix[[#This Row],[duration (in min)]])-4)),0)</f>
        <v>0</v>
      </c>
      <c r="L4224" t="s">
        <v>140</v>
      </c>
      <c r="M4224" t="s">
        <v>41</v>
      </c>
      <c r="O4224" t="str" cm="1">
        <f t="array" ref="O4224">_xlfn.IFS(table_netflix[[#This Row],[release_year]]&gt;=2018, "2018 &amp; after", TRUE, "Before 2018")</f>
        <v>Before 2018</v>
      </c>
      <c r="P4224" s="12">
        <f>DATE(table_netflix[[#This Row],[release_year]],1,1)</f>
        <v>40544</v>
      </c>
      <c r="Q4224" s="12">
        <f t="shared" si="65"/>
        <v>43100</v>
      </c>
      <c r="R4224" s="12" t="str">
        <f>TEXT(table_netflix[[#This Row],[date_added_todate]], "mmm")</f>
        <v>Dec</v>
      </c>
      <c r="S4224" t="s">
        <v>21419</v>
      </c>
    </row>
    <row r="4225" spans="1:19" x14ac:dyDescent="0.3">
      <c r="A4225" t="s">
        <v>21420</v>
      </c>
      <c r="B4225" t="s">
        <v>15</v>
      </c>
      <c r="C4225" t="s">
        <v>21421</v>
      </c>
      <c r="D4225" t="s">
        <v>21422</v>
      </c>
      <c r="E4225" t="s">
        <v>21423</v>
      </c>
      <c r="F4225" t="s">
        <v>18</v>
      </c>
      <c r="G4225" s="14" t="s">
        <v>9221</v>
      </c>
      <c r="H4225">
        <v>2010</v>
      </c>
      <c r="I4225" t="s">
        <v>186</v>
      </c>
      <c r="J4225" t="s">
        <v>499</v>
      </c>
      <c r="K4225">
        <f>IFERROR(VALUE(LEFT(table_netflix[[#This Row],[duration (in min)]], LEN(table_netflix[[#This Row],[duration (in min)]])-4)),0)</f>
        <v>109</v>
      </c>
      <c r="L4225" t="s">
        <v>71</v>
      </c>
      <c r="M4225" t="s">
        <v>112</v>
      </c>
      <c r="O4225" t="str" cm="1">
        <f t="array" ref="O4225">_xlfn.IFS(table_netflix[[#This Row],[release_year]]&gt;=2018, "2018 &amp; after", TRUE, "Before 2018")</f>
        <v>Before 2018</v>
      </c>
      <c r="P4225" s="12">
        <f>DATE(table_netflix[[#This Row],[release_year]],1,1)</f>
        <v>40179</v>
      </c>
      <c r="Q4225" s="12">
        <f t="shared" si="65"/>
        <v>43846</v>
      </c>
      <c r="R4225" s="12" t="str">
        <f>TEXT(table_netflix[[#This Row],[date_added_todate]], "mmm")</f>
        <v>Jan</v>
      </c>
      <c r="S4225" t="s">
        <v>21424</v>
      </c>
    </row>
    <row r="4226" spans="1:19" x14ac:dyDescent="0.3">
      <c r="A4226" t="s">
        <v>21425</v>
      </c>
      <c r="B4226" t="s">
        <v>15</v>
      </c>
      <c r="C4226" t="s">
        <v>21426</v>
      </c>
      <c r="D4226" t="s">
        <v>20590</v>
      </c>
      <c r="E4226" t="s">
        <v>21427</v>
      </c>
      <c r="F4226" t="s">
        <v>61</v>
      </c>
      <c r="G4226" s="14" t="s">
        <v>21428</v>
      </c>
      <c r="H4226">
        <v>2014</v>
      </c>
      <c r="I4226" t="s">
        <v>45</v>
      </c>
      <c r="J4226" t="s">
        <v>118</v>
      </c>
      <c r="K4226">
        <f>IFERROR(VALUE(LEFT(table_netflix[[#This Row],[duration (in min)]], LEN(table_netflix[[#This Row],[duration (in min)]])-4)),0)</f>
        <v>103</v>
      </c>
      <c r="L4226" t="s">
        <v>47</v>
      </c>
      <c r="M4226" t="s">
        <v>85</v>
      </c>
      <c r="O4226" t="str" cm="1">
        <f t="array" ref="O4226">_xlfn.IFS(table_netflix[[#This Row],[release_year]]&gt;=2018, "2018 &amp; after", TRUE, "Before 2018")</f>
        <v>Before 2018</v>
      </c>
      <c r="P4226" s="12">
        <f>DATE(table_netflix[[#This Row],[release_year]],1,1)</f>
        <v>41640</v>
      </c>
      <c r="Q4226" s="12">
        <f t="shared" ref="Q4226:Q4289" si="66">IF(G4226&lt;&gt;"", DATE(RIGHT(G4226,4), MONTH(1 &amp; LEFT(G4226,FIND(" ",G4226)-1)), MID(G4226, FIND(" ", G4226)+1, FIND(",", G4226)-FIND(" ", G4226)-1)), "")</f>
        <v>41985</v>
      </c>
      <c r="R4226" s="12" t="str">
        <f>TEXT(table_netflix[[#This Row],[date_added_todate]], "mmm")</f>
        <v>Dec</v>
      </c>
      <c r="S4226" t="s">
        <v>21429</v>
      </c>
    </row>
    <row r="4227" spans="1:19" x14ac:dyDescent="0.3">
      <c r="A4227" t="s">
        <v>21430</v>
      </c>
      <c r="B4227" t="s">
        <v>15</v>
      </c>
      <c r="C4227" t="s">
        <v>21431</v>
      </c>
      <c r="D4227" t="s">
        <v>633</v>
      </c>
      <c r="E4227" t="s">
        <v>21432</v>
      </c>
      <c r="F4227" t="s">
        <v>18</v>
      </c>
      <c r="G4227" s="14" t="s">
        <v>11749</v>
      </c>
      <c r="H4227">
        <v>2008</v>
      </c>
      <c r="I4227" t="s">
        <v>20</v>
      </c>
      <c r="J4227" t="s">
        <v>141</v>
      </c>
      <c r="K4227">
        <f>IFERROR(VALUE(LEFT(table_netflix[[#This Row],[duration (in min)]], LEN(table_netflix[[#This Row],[duration (in min)]])-4)),0)</f>
        <v>110</v>
      </c>
      <c r="L4227" t="s">
        <v>144</v>
      </c>
      <c r="M4227" t="s">
        <v>85</v>
      </c>
      <c r="O4227" t="str" cm="1">
        <f t="array" ref="O4227">_xlfn.IFS(table_netflix[[#This Row],[release_year]]&gt;=2018, "2018 &amp; after", TRUE, "Before 2018")</f>
        <v>Before 2018</v>
      </c>
      <c r="P4227" s="12">
        <f>DATE(table_netflix[[#This Row],[release_year]],1,1)</f>
        <v>39448</v>
      </c>
      <c r="Q4227" s="12">
        <f t="shared" si="66"/>
        <v>43556</v>
      </c>
      <c r="R4227" s="12" t="str">
        <f>TEXT(table_netflix[[#This Row],[date_added_todate]], "mmm")</f>
        <v>Apr</v>
      </c>
      <c r="S4227" t="s">
        <v>21433</v>
      </c>
    </row>
    <row r="4228" spans="1:19" x14ac:dyDescent="0.3">
      <c r="A4228" t="s">
        <v>21434</v>
      </c>
      <c r="B4228" t="s">
        <v>15</v>
      </c>
      <c r="C4228" t="s">
        <v>21435</v>
      </c>
      <c r="D4228" t="s">
        <v>21436</v>
      </c>
      <c r="E4228" t="s">
        <v>21437</v>
      </c>
      <c r="F4228" t="s">
        <v>18</v>
      </c>
      <c r="G4228" s="14" t="s">
        <v>10131</v>
      </c>
      <c r="H4228">
        <v>2005</v>
      </c>
      <c r="I4228" t="s">
        <v>20</v>
      </c>
      <c r="J4228" t="s">
        <v>246</v>
      </c>
      <c r="K4228">
        <f>IFERROR(VALUE(LEFT(table_netflix[[#This Row],[duration (in min)]], LEN(table_netflix[[#This Row],[duration (in min)]])-4)),0)</f>
        <v>85</v>
      </c>
      <c r="L4228" t="s">
        <v>71</v>
      </c>
      <c r="M4228" t="s">
        <v>107</v>
      </c>
      <c r="O4228" t="str" cm="1">
        <f t="array" ref="O4228">_xlfn.IFS(table_netflix[[#This Row],[release_year]]&gt;=2018, "2018 &amp; after", TRUE, "Before 2018")</f>
        <v>Before 2018</v>
      </c>
      <c r="P4228" s="12">
        <f>DATE(table_netflix[[#This Row],[release_year]],1,1)</f>
        <v>38353</v>
      </c>
      <c r="Q4228" s="12">
        <f t="shared" si="66"/>
        <v>43770</v>
      </c>
      <c r="R4228" s="12" t="str">
        <f>TEXT(table_netflix[[#This Row],[date_added_todate]], "mmm")</f>
        <v>Nov</v>
      </c>
      <c r="S4228" t="s">
        <v>21438</v>
      </c>
    </row>
    <row r="4229" spans="1:19" x14ac:dyDescent="0.3">
      <c r="A4229" t="s">
        <v>21439</v>
      </c>
      <c r="B4229" t="s">
        <v>15</v>
      </c>
      <c r="C4229" t="s">
        <v>21440</v>
      </c>
      <c r="D4229" t="s">
        <v>5264</v>
      </c>
      <c r="E4229" t="s">
        <v>21441</v>
      </c>
      <c r="F4229" t="s">
        <v>39</v>
      </c>
      <c r="G4229" s="14" t="s">
        <v>9392</v>
      </c>
      <c r="H4229">
        <v>1990</v>
      </c>
      <c r="I4229" t="s">
        <v>62</v>
      </c>
      <c r="J4229" t="s">
        <v>14113</v>
      </c>
      <c r="K4229">
        <f>IFERROR(VALUE(LEFT(table_netflix[[#This Row],[duration (in min)]], LEN(table_netflix[[#This Row],[duration (in min)]])-4)),0)</f>
        <v>163</v>
      </c>
      <c r="L4229" t="s">
        <v>144</v>
      </c>
      <c r="M4229" t="s">
        <v>72</v>
      </c>
      <c r="N4229" t="s">
        <v>55</v>
      </c>
      <c r="O4229" t="str" cm="1">
        <f t="array" ref="O4229">_xlfn.IFS(table_netflix[[#This Row],[release_year]]&gt;=2018, "2018 &amp; after", TRUE, "Before 2018")</f>
        <v>Before 2018</v>
      </c>
      <c r="P4229" s="12">
        <f>DATE(table_netflix[[#This Row],[release_year]],1,1)</f>
        <v>32874</v>
      </c>
      <c r="Q4229" s="12">
        <f t="shared" si="66"/>
        <v>43830</v>
      </c>
      <c r="R4229" s="12" t="str">
        <f>TEXT(table_netflix[[#This Row],[date_added_todate]], "mmm")</f>
        <v>Dec</v>
      </c>
      <c r="S4229" t="s">
        <v>21442</v>
      </c>
    </row>
    <row r="4230" spans="1:19" x14ac:dyDescent="0.3">
      <c r="A4230" t="s">
        <v>21443</v>
      </c>
      <c r="B4230" t="s">
        <v>15</v>
      </c>
      <c r="C4230" t="s">
        <v>21444</v>
      </c>
      <c r="D4230" t="s">
        <v>21445</v>
      </c>
      <c r="E4230" t="s">
        <v>21446</v>
      </c>
      <c r="F4230" t="s">
        <v>1280</v>
      </c>
      <c r="G4230" s="14" t="s">
        <v>15363</v>
      </c>
      <c r="H4230">
        <v>2017</v>
      </c>
      <c r="I4230" t="s">
        <v>27</v>
      </c>
      <c r="J4230" t="s">
        <v>218</v>
      </c>
      <c r="K4230">
        <f>IFERROR(VALUE(LEFT(table_netflix[[#This Row],[duration (in min)]], LEN(table_netflix[[#This Row],[duration (in min)]])-4)),0)</f>
        <v>100</v>
      </c>
      <c r="L4230" t="s">
        <v>126</v>
      </c>
      <c r="O4230" t="str" cm="1">
        <f t="array" ref="O4230">_xlfn.IFS(table_netflix[[#This Row],[release_year]]&gt;=2018, "2018 &amp; after", TRUE, "Before 2018")</f>
        <v>Before 2018</v>
      </c>
      <c r="P4230" s="12">
        <f>DATE(table_netflix[[#This Row],[release_year]],1,1)</f>
        <v>42736</v>
      </c>
      <c r="Q4230" s="12">
        <f t="shared" si="66"/>
        <v>43100</v>
      </c>
      <c r="R4230" s="12" t="str">
        <f>TEXT(table_netflix[[#This Row],[date_added_todate]], "mmm")</f>
        <v>Dec</v>
      </c>
      <c r="S4230" t="s">
        <v>21447</v>
      </c>
    </row>
    <row r="4231" spans="1:19" x14ac:dyDescent="0.3">
      <c r="A4231" t="s">
        <v>21448</v>
      </c>
      <c r="B4231" t="s">
        <v>15</v>
      </c>
      <c r="C4231" t="s">
        <v>21449</v>
      </c>
      <c r="D4231" t="s">
        <v>21450</v>
      </c>
      <c r="E4231" t="s">
        <v>21451</v>
      </c>
      <c r="F4231" t="s">
        <v>202</v>
      </c>
      <c r="G4231" s="14" t="s">
        <v>21452</v>
      </c>
      <c r="H4231">
        <v>2013</v>
      </c>
      <c r="I4231" t="s">
        <v>27</v>
      </c>
      <c r="J4231" t="s">
        <v>2030</v>
      </c>
      <c r="K4231">
        <f>IFERROR(VALUE(LEFT(table_netflix[[#This Row],[duration (in min)]], LEN(table_netflix[[#This Row],[duration (in min)]])-4)),0)</f>
        <v>58</v>
      </c>
      <c r="L4231" t="s">
        <v>144</v>
      </c>
      <c r="M4231" t="s">
        <v>204</v>
      </c>
      <c r="N4231" t="s">
        <v>55</v>
      </c>
      <c r="O4231" t="str" cm="1">
        <f t="array" ref="O4231">_xlfn.IFS(table_netflix[[#This Row],[release_year]]&gt;=2018, "2018 &amp; after", TRUE, "Before 2018")</f>
        <v>Before 2018</v>
      </c>
      <c r="P4231" s="12">
        <f>DATE(table_netflix[[#This Row],[release_year]],1,1)</f>
        <v>41275</v>
      </c>
      <c r="Q4231" s="12">
        <f t="shared" si="66"/>
        <v>43520</v>
      </c>
      <c r="R4231" s="12" t="str">
        <f>TEXT(table_netflix[[#This Row],[date_added_todate]], "mmm")</f>
        <v>Feb</v>
      </c>
      <c r="S4231" t="s">
        <v>21453</v>
      </c>
    </row>
    <row r="4232" spans="1:19" x14ac:dyDescent="0.3">
      <c r="A4232" t="s">
        <v>21454</v>
      </c>
      <c r="B4232" t="s">
        <v>15</v>
      </c>
      <c r="C4232" t="s">
        <v>21455</v>
      </c>
      <c r="D4232" t="s">
        <v>6123</v>
      </c>
      <c r="E4232" t="s">
        <v>21456</v>
      </c>
      <c r="F4232" t="s">
        <v>18</v>
      </c>
      <c r="G4232" s="14" t="s">
        <v>5652</v>
      </c>
      <c r="H4232">
        <v>2007</v>
      </c>
      <c r="I4232" t="s">
        <v>20</v>
      </c>
      <c r="J4232" t="s">
        <v>141</v>
      </c>
      <c r="K4232">
        <f>IFERROR(VALUE(LEFT(table_netflix[[#This Row],[duration (in min)]], LEN(table_netflix[[#This Row],[duration (in min)]])-4)),0)</f>
        <v>110</v>
      </c>
      <c r="L4232" t="s">
        <v>144</v>
      </c>
      <c r="M4232" t="s">
        <v>127</v>
      </c>
      <c r="O4232" t="str" cm="1">
        <f t="array" ref="O4232">_xlfn.IFS(table_netflix[[#This Row],[release_year]]&gt;=2018, "2018 &amp; after", TRUE, "Before 2018")</f>
        <v>Before 2018</v>
      </c>
      <c r="P4232" s="12">
        <f>DATE(table_netflix[[#This Row],[release_year]],1,1)</f>
        <v>39083</v>
      </c>
      <c r="Q4232" s="12">
        <f t="shared" si="66"/>
        <v>44105</v>
      </c>
      <c r="R4232" s="12" t="str">
        <f>TEXT(table_netflix[[#This Row],[date_added_todate]], "mmm")</f>
        <v>Oct</v>
      </c>
      <c r="S4232" t="s">
        <v>21457</v>
      </c>
    </row>
    <row r="4233" spans="1:19" x14ac:dyDescent="0.3">
      <c r="A4233" t="s">
        <v>21458</v>
      </c>
      <c r="B4233" t="s">
        <v>15</v>
      </c>
      <c r="C4233" t="s">
        <v>21459</v>
      </c>
      <c r="D4233" t="s">
        <v>21450</v>
      </c>
      <c r="E4233" t="s">
        <v>21460</v>
      </c>
      <c r="F4233" t="s">
        <v>202</v>
      </c>
      <c r="G4233" s="14" t="s">
        <v>21452</v>
      </c>
      <c r="H4233">
        <v>2014</v>
      </c>
      <c r="I4233" t="s">
        <v>27</v>
      </c>
      <c r="J4233" t="s">
        <v>2030</v>
      </c>
      <c r="K4233">
        <f>IFERROR(VALUE(LEFT(table_netflix[[#This Row],[duration (in min)]], LEN(table_netflix[[#This Row],[duration (in min)]])-4)),0)</f>
        <v>58</v>
      </c>
      <c r="L4233" t="s">
        <v>144</v>
      </c>
      <c r="M4233" t="s">
        <v>204</v>
      </c>
      <c r="N4233" t="s">
        <v>55</v>
      </c>
      <c r="O4233" t="str" cm="1">
        <f t="array" ref="O4233">_xlfn.IFS(table_netflix[[#This Row],[release_year]]&gt;=2018, "2018 &amp; after", TRUE, "Before 2018")</f>
        <v>Before 2018</v>
      </c>
      <c r="P4233" s="12">
        <f>DATE(table_netflix[[#This Row],[release_year]],1,1)</f>
        <v>41640</v>
      </c>
      <c r="Q4233" s="12">
        <f t="shared" si="66"/>
        <v>43520</v>
      </c>
      <c r="R4233" s="12" t="str">
        <f>TEXT(table_netflix[[#This Row],[date_added_todate]], "mmm")</f>
        <v>Feb</v>
      </c>
      <c r="S4233" t="s">
        <v>21461</v>
      </c>
    </row>
    <row r="4234" spans="1:19" x14ac:dyDescent="0.3">
      <c r="A4234" t="s">
        <v>21462</v>
      </c>
      <c r="B4234" t="s">
        <v>15</v>
      </c>
      <c r="C4234" t="s">
        <v>21463</v>
      </c>
      <c r="D4234" t="s">
        <v>21450</v>
      </c>
      <c r="E4234" t="s">
        <v>21464</v>
      </c>
      <c r="F4234" t="s">
        <v>202</v>
      </c>
      <c r="G4234" s="14" t="s">
        <v>21452</v>
      </c>
      <c r="H4234">
        <v>2013</v>
      </c>
      <c r="I4234" t="s">
        <v>62</v>
      </c>
      <c r="J4234" t="s">
        <v>9285</v>
      </c>
      <c r="K4234">
        <f>IFERROR(VALUE(LEFT(table_netflix[[#This Row],[duration (in min)]], LEN(table_netflix[[#This Row],[duration (in min)]])-4)),0)</f>
        <v>56</v>
      </c>
      <c r="L4234" t="s">
        <v>144</v>
      </c>
      <c r="M4234" t="s">
        <v>204</v>
      </c>
      <c r="N4234" t="s">
        <v>55</v>
      </c>
      <c r="O4234" t="str" cm="1">
        <f t="array" ref="O4234">_xlfn.IFS(table_netflix[[#This Row],[release_year]]&gt;=2018, "2018 &amp; after", TRUE, "Before 2018")</f>
        <v>Before 2018</v>
      </c>
      <c r="P4234" s="12">
        <f>DATE(table_netflix[[#This Row],[release_year]],1,1)</f>
        <v>41275</v>
      </c>
      <c r="Q4234" s="12">
        <f t="shared" si="66"/>
        <v>43520</v>
      </c>
      <c r="R4234" s="12" t="str">
        <f>TEXT(table_netflix[[#This Row],[date_added_todate]], "mmm")</f>
        <v>Feb</v>
      </c>
      <c r="S4234" t="s">
        <v>21465</v>
      </c>
    </row>
    <row r="4235" spans="1:19" x14ac:dyDescent="0.3">
      <c r="A4235" t="s">
        <v>21466</v>
      </c>
      <c r="B4235" t="s">
        <v>15</v>
      </c>
      <c r="C4235" t="s">
        <v>21467</v>
      </c>
      <c r="D4235" t="s">
        <v>21468</v>
      </c>
      <c r="E4235" t="s">
        <v>21469</v>
      </c>
      <c r="F4235" t="s">
        <v>39</v>
      </c>
      <c r="G4235" s="14" t="s">
        <v>9392</v>
      </c>
      <c r="H4235">
        <v>1997</v>
      </c>
      <c r="I4235" t="s">
        <v>27</v>
      </c>
      <c r="J4235" t="s">
        <v>98</v>
      </c>
      <c r="K4235">
        <f>IFERROR(VALUE(LEFT(table_netflix[[#This Row],[duration (in min)]], LEN(table_netflix[[#This Row],[duration (in min)]])-4)),0)</f>
        <v>161</v>
      </c>
      <c r="L4235" t="s">
        <v>144</v>
      </c>
      <c r="M4235" t="s">
        <v>72</v>
      </c>
      <c r="N4235" t="s">
        <v>55</v>
      </c>
      <c r="O4235" t="str" cm="1">
        <f t="array" ref="O4235">_xlfn.IFS(table_netflix[[#This Row],[release_year]]&gt;=2018, "2018 &amp; after", TRUE, "Before 2018")</f>
        <v>Before 2018</v>
      </c>
      <c r="P4235" s="12">
        <f>DATE(table_netflix[[#This Row],[release_year]],1,1)</f>
        <v>35431</v>
      </c>
      <c r="Q4235" s="12">
        <f t="shared" si="66"/>
        <v>43830</v>
      </c>
      <c r="R4235" s="12" t="str">
        <f>TEXT(table_netflix[[#This Row],[date_added_todate]], "mmm")</f>
        <v>Dec</v>
      </c>
      <c r="S4235" t="s">
        <v>21470</v>
      </c>
    </row>
    <row r="4236" spans="1:19" x14ac:dyDescent="0.3">
      <c r="A4236" t="s">
        <v>21471</v>
      </c>
      <c r="B4236" t="s">
        <v>15</v>
      </c>
      <c r="C4236" t="s">
        <v>21472</v>
      </c>
      <c r="D4236" t="s">
        <v>20902</v>
      </c>
      <c r="E4236" t="s">
        <v>21473</v>
      </c>
      <c r="F4236" t="s">
        <v>1322</v>
      </c>
      <c r="G4236" s="14" t="s">
        <v>13856</v>
      </c>
      <c r="H4236">
        <v>2005</v>
      </c>
      <c r="I4236" t="s">
        <v>62</v>
      </c>
      <c r="J4236" t="s">
        <v>1106</v>
      </c>
      <c r="K4236">
        <f>IFERROR(VALUE(LEFT(table_netflix[[#This Row],[duration (in min)]], LEN(table_netflix[[#This Row],[duration (in min)]])-4)),0)</f>
        <v>141</v>
      </c>
      <c r="L4236" t="s">
        <v>53</v>
      </c>
      <c r="M4236" t="s">
        <v>55</v>
      </c>
      <c r="O4236" t="str" cm="1">
        <f t="array" ref="O4236">_xlfn.IFS(table_netflix[[#This Row],[release_year]]&gt;=2018, "2018 &amp; after", TRUE, "Before 2018")</f>
        <v>Before 2018</v>
      </c>
      <c r="P4236" s="12">
        <f>DATE(table_netflix[[#This Row],[release_year]],1,1)</f>
        <v>38353</v>
      </c>
      <c r="Q4236" s="12">
        <f t="shared" si="66"/>
        <v>43358</v>
      </c>
      <c r="R4236" s="12" t="str">
        <f>TEXT(table_netflix[[#This Row],[date_added_todate]], "mmm")</f>
        <v>Sep</v>
      </c>
      <c r="S4236" t="s">
        <v>21474</v>
      </c>
    </row>
    <row r="4237" spans="1:19" x14ac:dyDescent="0.3">
      <c r="A4237" t="s">
        <v>21475</v>
      </c>
      <c r="B4237" t="s">
        <v>15</v>
      </c>
      <c r="C4237" t="s">
        <v>21476</v>
      </c>
      <c r="D4237" t="s">
        <v>21477</v>
      </c>
      <c r="E4237" t="s">
        <v>21478</v>
      </c>
      <c r="F4237" t="s">
        <v>18</v>
      </c>
      <c r="G4237" s="14" t="s">
        <v>10131</v>
      </c>
      <c r="H4237">
        <v>1958</v>
      </c>
      <c r="I4237" t="s">
        <v>344</v>
      </c>
      <c r="J4237" t="s">
        <v>187</v>
      </c>
      <c r="K4237">
        <f>IFERROR(VALUE(LEFT(table_netflix[[#This Row],[duration (in min)]], LEN(table_netflix[[#This Row],[duration (in min)]])-4)),0)</f>
        <v>115</v>
      </c>
      <c r="L4237" t="s">
        <v>445</v>
      </c>
      <c r="M4237" t="s">
        <v>85</v>
      </c>
      <c r="N4237" t="s">
        <v>112</v>
      </c>
      <c r="O4237" t="str" cm="1">
        <f t="array" ref="O4237">_xlfn.IFS(table_netflix[[#This Row],[release_year]]&gt;=2018, "2018 &amp; after", TRUE, "Before 2018")</f>
        <v>Before 2018</v>
      </c>
      <c r="P4237" s="12">
        <f>DATE(table_netflix[[#This Row],[release_year]],1,1)</f>
        <v>21186</v>
      </c>
      <c r="Q4237" s="12">
        <f t="shared" si="66"/>
        <v>43770</v>
      </c>
      <c r="R4237" s="12" t="str">
        <f>TEXT(table_netflix[[#This Row],[date_added_todate]], "mmm")</f>
        <v>Nov</v>
      </c>
      <c r="S4237" t="s">
        <v>21479</v>
      </c>
    </row>
    <row r="4238" spans="1:19" x14ac:dyDescent="0.3">
      <c r="A4238" t="s">
        <v>21480</v>
      </c>
      <c r="B4238" t="s">
        <v>15</v>
      </c>
      <c r="C4238" t="s">
        <v>21481</v>
      </c>
      <c r="D4238" t="s">
        <v>21482</v>
      </c>
      <c r="E4238" t="s">
        <v>21483</v>
      </c>
      <c r="F4238" t="s">
        <v>61</v>
      </c>
      <c r="G4238" s="14" t="s">
        <v>14252</v>
      </c>
      <c r="H4238">
        <v>2012</v>
      </c>
      <c r="I4238" t="s">
        <v>20</v>
      </c>
      <c r="J4238" t="s">
        <v>21</v>
      </c>
      <c r="K4238">
        <f>IFERROR(VALUE(LEFT(table_netflix[[#This Row],[duration (in min)]], LEN(table_netflix[[#This Row],[duration (in min)]])-4)),0)</f>
        <v>90</v>
      </c>
      <c r="L4238" t="s">
        <v>53</v>
      </c>
      <c r="M4238" t="s">
        <v>54</v>
      </c>
      <c r="O4238" t="str" cm="1">
        <f t="array" ref="O4238">_xlfn.IFS(table_netflix[[#This Row],[release_year]]&gt;=2018, "2018 &amp; after", TRUE, "Before 2018")</f>
        <v>Before 2018</v>
      </c>
      <c r="P4238" s="12">
        <f>DATE(table_netflix[[#This Row],[release_year]],1,1)</f>
        <v>40909</v>
      </c>
      <c r="Q4238" s="12">
        <f t="shared" si="66"/>
        <v>43296</v>
      </c>
      <c r="R4238" s="12" t="str">
        <f>TEXT(table_netflix[[#This Row],[date_added_todate]], "mmm")</f>
        <v>Jul</v>
      </c>
      <c r="S4238" t="s">
        <v>21484</v>
      </c>
    </row>
    <row r="4239" spans="1:19" x14ac:dyDescent="0.3">
      <c r="A4239" t="s">
        <v>21485</v>
      </c>
      <c r="B4239" t="s">
        <v>15</v>
      </c>
      <c r="C4239" t="s">
        <v>21486</v>
      </c>
      <c r="D4239" t="s">
        <v>11843</v>
      </c>
      <c r="E4239" t="s">
        <v>21487</v>
      </c>
      <c r="F4239" t="s">
        <v>1833</v>
      </c>
      <c r="G4239" s="14" t="s">
        <v>12083</v>
      </c>
      <c r="H4239">
        <v>2013</v>
      </c>
      <c r="I4239" t="s">
        <v>62</v>
      </c>
      <c r="J4239" t="s">
        <v>118</v>
      </c>
      <c r="K4239">
        <f>IFERROR(VALUE(LEFT(table_netflix[[#This Row],[duration (in min)]], LEN(table_netflix[[#This Row],[duration (in min)]])-4)),0)</f>
        <v>103</v>
      </c>
      <c r="L4239" t="s">
        <v>71</v>
      </c>
      <c r="M4239" t="s">
        <v>55</v>
      </c>
      <c r="O4239" t="str" cm="1">
        <f t="array" ref="O4239">_xlfn.IFS(table_netflix[[#This Row],[release_year]]&gt;=2018, "2018 &amp; after", TRUE, "Before 2018")</f>
        <v>Before 2018</v>
      </c>
      <c r="P4239" s="12">
        <f>DATE(table_netflix[[#This Row],[release_year]],1,1)</f>
        <v>41275</v>
      </c>
      <c r="Q4239" s="12">
        <f t="shared" si="66"/>
        <v>43523</v>
      </c>
      <c r="R4239" s="12" t="str">
        <f>TEXT(table_netflix[[#This Row],[date_added_todate]], "mmm")</f>
        <v>Feb</v>
      </c>
      <c r="S4239" t="s">
        <v>21488</v>
      </c>
    </row>
    <row r="4240" spans="1:19" x14ac:dyDescent="0.3">
      <c r="A4240" t="s">
        <v>21489</v>
      </c>
      <c r="B4240" t="s">
        <v>15</v>
      </c>
      <c r="C4240" t="s">
        <v>21490</v>
      </c>
      <c r="D4240" t="s">
        <v>21491</v>
      </c>
      <c r="F4240" t="s">
        <v>18</v>
      </c>
      <c r="G4240" s="14" t="s">
        <v>16802</v>
      </c>
      <c r="H4240">
        <v>2012</v>
      </c>
      <c r="I4240" t="s">
        <v>18220</v>
      </c>
      <c r="J4240" t="s">
        <v>1955</v>
      </c>
      <c r="K4240">
        <f>IFERROR(VALUE(LEFT(table_netflix[[#This Row],[duration (in min)]], LEN(table_netflix[[#This Row],[duration (in min)]])-4)),0)</f>
        <v>77</v>
      </c>
      <c r="L4240" t="s">
        <v>22</v>
      </c>
      <c r="M4240" t="s">
        <v>266</v>
      </c>
      <c r="O4240" t="str" cm="1">
        <f t="array" ref="O4240">_xlfn.IFS(table_netflix[[#This Row],[release_year]]&gt;=2018, "2018 &amp; after", TRUE, "Before 2018")</f>
        <v>Before 2018</v>
      </c>
      <c r="P4240" s="12">
        <f>DATE(table_netflix[[#This Row],[release_year]],1,1)</f>
        <v>40909</v>
      </c>
      <c r="Q4240" s="12">
        <f t="shared" si="66"/>
        <v>42825</v>
      </c>
      <c r="R4240" s="12" t="str">
        <f>TEXT(table_netflix[[#This Row],[date_added_todate]], "mmm")</f>
        <v>Mar</v>
      </c>
      <c r="S4240" t="s">
        <v>21492</v>
      </c>
    </row>
    <row r="4241" spans="1:19" x14ac:dyDescent="0.3">
      <c r="A4241" t="s">
        <v>21493</v>
      </c>
      <c r="B4241" t="s">
        <v>15</v>
      </c>
      <c r="C4241" t="s">
        <v>21494</v>
      </c>
      <c r="D4241" t="s">
        <v>21495</v>
      </c>
      <c r="E4241" t="s">
        <v>21496</v>
      </c>
      <c r="F4241" t="s">
        <v>18</v>
      </c>
      <c r="G4241" s="14" t="s">
        <v>12280</v>
      </c>
      <c r="H4241">
        <v>2018</v>
      </c>
      <c r="I4241" t="s">
        <v>45</v>
      </c>
      <c r="J4241" t="s">
        <v>136</v>
      </c>
      <c r="K4241">
        <f>IFERROR(VALUE(LEFT(table_netflix[[#This Row],[duration (in min)]], LEN(table_netflix[[#This Row],[duration (in min)]])-4)),0)</f>
        <v>111</v>
      </c>
      <c r="L4241" t="s">
        <v>47</v>
      </c>
      <c r="M4241" t="s">
        <v>72</v>
      </c>
      <c r="N4241" t="s">
        <v>589</v>
      </c>
      <c r="O4241" t="str" cm="1">
        <f t="array" ref="O4241">_xlfn.IFS(table_netflix[[#This Row],[release_year]]&gt;=2018, "2018 &amp; after", TRUE, "Before 2018")</f>
        <v>2018 &amp; after</v>
      </c>
      <c r="P4241" s="12">
        <f>DATE(table_netflix[[#This Row],[release_year]],1,1)</f>
        <v>43101</v>
      </c>
      <c r="Q4241" s="12">
        <f t="shared" si="66"/>
        <v>43505</v>
      </c>
      <c r="R4241" s="12" t="str">
        <f>TEXT(table_netflix[[#This Row],[date_added_todate]], "mmm")</f>
        <v>Feb</v>
      </c>
      <c r="S4241" t="s">
        <v>21497</v>
      </c>
    </row>
    <row r="4242" spans="1:19" x14ac:dyDescent="0.3">
      <c r="A4242" t="s">
        <v>21498</v>
      </c>
      <c r="B4242" t="s">
        <v>15</v>
      </c>
      <c r="C4242" t="s">
        <v>21499</v>
      </c>
      <c r="D4242" t="s">
        <v>21500</v>
      </c>
      <c r="E4242" t="s">
        <v>21501</v>
      </c>
      <c r="F4242" t="s">
        <v>18</v>
      </c>
      <c r="G4242" s="14" t="s">
        <v>21502</v>
      </c>
      <c r="H4242">
        <v>2016</v>
      </c>
      <c r="I4242" t="s">
        <v>84</v>
      </c>
      <c r="J4242" t="s">
        <v>118</v>
      </c>
      <c r="K4242">
        <f>IFERROR(VALUE(LEFT(table_netflix[[#This Row],[duration (in min)]], LEN(table_netflix[[#This Row],[duration (in min)]])-4)),0)</f>
        <v>103</v>
      </c>
      <c r="L4242" t="s">
        <v>22</v>
      </c>
      <c r="O4242" t="str" cm="1">
        <f t="array" ref="O4242">_xlfn.IFS(table_netflix[[#This Row],[release_year]]&gt;=2018, "2018 &amp; after", TRUE, "Before 2018")</f>
        <v>Before 2018</v>
      </c>
      <c r="P4242" s="12">
        <f>DATE(table_netflix[[#This Row],[release_year]],1,1)</f>
        <v>42370</v>
      </c>
      <c r="Q4242" s="12">
        <f t="shared" si="66"/>
        <v>43395</v>
      </c>
      <c r="R4242" s="12" t="str">
        <f>TEXT(table_netflix[[#This Row],[date_added_todate]], "mmm")</f>
        <v>Oct</v>
      </c>
      <c r="S4242" t="s">
        <v>21503</v>
      </c>
    </row>
    <row r="4243" spans="1:19" x14ac:dyDescent="0.3">
      <c r="A4243" t="s">
        <v>21504</v>
      </c>
      <c r="B4243" t="s">
        <v>15</v>
      </c>
      <c r="C4243" t="s">
        <v>21505</v>
      </c>
      <c r="D4243" t="s">
        <v>21506</v>
      </c>
      <c r="E4243" t="s">
        <v>21507</v>
      </c>
      <c r="F4243" t="s">
        <v>151</v>
      </c>
      <c r="G4243" s="14" t="s">
        <v>21508</v>
      </c>
      <c r="H4243">
        <v>2017</v>
      </c>
      <c r="I4243" t="s">
        <v>18220</v>
      </c>
      <c r="J4243" t="s">
        <v>644</v>
      </c>
      <c r="K4243">
        <f>IFERROR(VALUE(LEFT(table_netflix[[#This Row],[duration (in min)]], LEN(table_netflix[[#This Row],[duration (in min)]])-4)),0)</f>
        <v>129</v>
      </c>
      <c r="L4243" t="s">
        <v>144</v>
      </c>
      <c r="M4243" t="s">
        <v>55</v>
      </c>
      <c r="O4243" t="str" cm="1">
        <f t="array" ref="O4243">_xlfn.IFS(table_netflix[[#This Row],[release_year]]&gt;=2018, "2018 &amp; after", TRUE, "Before 2018")</f>
        <v>Before 2018</v>
      </c>
      <c r="P4243" s="12">
        <f>DATE(table_netflix[[#This Row],[release_year]],1,1)</f>
        <v>42736</v>
      </c>
      <c r="Q4243" s="12">
        <f t="shared" si="66"/>
        <v>43085</v>
      </c>
      <c r="R4243" s="12" t="str">
        <f>TEXT(table_netflix[[#This Row],[date_added_todate]], "mmm")</f>
        <v>Dec</v>
      </c>
      <c r="S4243" t="s">
        <v>21509</v>
      </c>
    </row>
    <row r="4244" spans="1:19" x14ac:dyDescent="0.3">
      <c r="A4244" t="s">
        <v>21510</v>
      </c>
      <c r="B4244" t="s">
        <v>15</v>
      </c>
      <c r="C4244" t="s">
        <v>21511</v>
      </c>
      <c r="D4244" t="s">
        <v>21495</v>
      </c>
      <c r="E4244" t="s">
        <v>21512</v>
      </c>
      <c r="F4244" t="s">
        <v>18</v>
      </c>
      <c r="G4244" s="14" t="s">
        <v>8285</v>
      </c>
      <c r="H4244">
        <v>2014</v>
      </c>
      <c r="I4244" t="s">
        <v>45</v>
      </c>
      <c r="J4244" t="s">
        <v>265</v>
      </c>
      <c r="K4244">
        <f>IFERROR(VALUE(LEFT(table_netflix[[#This Row],[duration (in min)]], LEN(table_netflix[[#This Row],[duration (in min)]])-4)),0)</f>
        <v>113</v>
      </c>
      <c r="L4244" t="s">
        <v>53</v>
      </c>
      <c r="M4244" t="s">
        <v>589</v>
      </c>
      <c r="O4244" t="str" cm="1">
        <f t="array" ref="O4244">_xlfn.IFS(table_netflix[[#This Row],[release_year]]&gt;=2018, "2018 &amp; after", TRUE, "Before 2018")</f>
        <v>Before 2018</v>
      </c>
      <c r="P4244" s="12">
        <f>DATE(table_netflix[[#This Row],[release_year]],1,1)</f>
        <v>41640</v>
      </c>
      <c r="Q4244" s="12">
        <f t="shared" si="66"/>
        <v>43922</v>
      </c>
      <c r="R4244" s="12" t="str">
        <f>TEXT(table_netflix[[#This Row],[date_added_todate]], "mmm")</f>
        <v>Apr</v>
      </c>
      <c r="S4244" t="s">
        <v>21513</v>
      </c>
    </row>
    <row r="4245" spans="1:19" x14ac:dyDescent="0.3">
      <c r="A4245" t="s">
        <v>21514</v>
      </c>
      <c r="B4245" t="s">
        <v>15</v>
      </c>
      <c r="C4245" t="s">
        <v>21515</v>
      </c>
      <c r="D4245" t="s">
        <v>21516</v>
      </c>
      <c r="E4245" t="s">
        <v>21517</v>
      </c>
      <c r="F4245" t="s">
        <v>18</v>
      </c>
      <c r="G4245" s="14" t="s">
        <v>12833</v>
      </c>
      <c r="H4245">
        <v>2018</v>
      </c>
      <c r="I4245" t="s">
        <v>45</v>
      </c>
      <c r="J4245" t="s">
        <v>133</v>
      </c>
      <c r="K4245">
        <f>IFERROR(VALUE(LEFT(table_netflix[[#This Row],[duration (in min)]], LEN(table_netflix[[#This Row],[duration (in min)]])-4)),0)</f>
        <v>106</v>
      </c>
      <c r="L4245" t="s">
        <v>53</v>
      </c>
      <c r="M4245" t="s">
        <v>589</v>
      </c>
      <c r="O4245" t="str" cm="1">
        <f t="array" ref="O4245">_xlfn.IFS(table_netflix[[#This Row],[release_year]]&gt;=2018, "2018 &amp; after", TRUE, "Before 2018")</f>
        <v>2018 &amp; after</v>
      </c>
      <c r="P4245" s="12">
        <f>DATE(table_netflix[[#This Row],[release_year]],1,1)</f>
        <v>43101</v>
      </c>
      <c r="Q4245" s="12">
        <f t="shared" si="66"/>
        <v>43438</v>
      </c>
      <c r="R4245" s="12" t="str">
        <f>TEXT(table_netflix[[#This Row],[date_added_todate]], "mmm")</f>
        <v>Dec</v>
      </c>
      <c r="S4245" t="s">
        <v>21518</v>
      </c>
    </row>
    <row r="4246" spans="1:19" x14ac:dyDescent="0.3">
      <c r="A4246" t="s">
        <v>21519</v>
      </c>
      <c r="B4246" t="s">
        <v>15</v>
      </c>
      <c r="C4246" t="s">
        <v>21520</v>
      </c>
      <c r="D4246" t="s">
        <v>21521</v>
      </c>
      <c r="E4246" t="s">
        <v>21522</v>
      </c>
      <c r="F4246" t="s">
        <v>61</v>
      </c>
      <c r="G4246" s="14" t="s">
        <v>14646</v>
      </c>
      <c r="H4246">
        <v>2017</v>
      </c>
      <c r="I4246" t="s">
        <v>27</v>
      </c>
      <c r="J4246" t="s">
        <v>143</v>
      </c>
      <c r="K4246">
        <f>IFERROR(VALUE(LEFT(table_netflix[[#This Row],[duration (in min)]], LEN(table_netflix[[#This Row],[duration (in min)]])-4)),0)</f>
        <v>105</v>
      </c>
      <c r="L4246" t="s">
        <v>53</v>
      </c>
      <c r="M4246" t="s">
        <v>54</v>
      </c>
      <c r="N4246" t="s">
        <v>55</v>
      </c>
      <c r="O4246" t="str" cm="1">
        <f t="array" ref="O4246">_xlfn.IFS(table_netflix[[#This Row],[release_year]]&gt;=2018, "2018 &amp; after", TRUE, "Before 2018")</f>
        <v>Before 2018</v>
      </c>
      <c r="P4246" s="12">
        <f>DATE(table_netflix[[#This Row],[release_year]],1,1)</f>
        <v>42736</v>
      </c>
      <c r="Q4246" s="12">
        <f t="shared" si="66"/>
        <v>43221</v>
      </c>
      <c r="R4246" s="12" t="str">
        <f>TEXT(table_netflix[[#This Row],[date_added_todate]], "mmm")</f>
        <v>May</v>
      </c>
      <c r="S4246" t="s">
        <v>21523</v>
      </c>
    </row>
    <row r="4247" spans="1:19" x14ac:dyDescent="0.3">
      <c r="A4247" t="s">
        <v>21524</v>
      </c>
      <c r="B4247" t="s">
        <v>15</v>
      </c>
      <c r="C4247" t="s">
        <v>21525</v>
      </c>
      <c r="D4247" t="s">
        <v>19367</v>
      </c>
      <c r="E4247" t="s">
        <v>21526</v>
      </c>
      <c r="F4247" t="s">
        <v>39</v>
      </c>
      <c r="G4247" s="14" t="s">
        <v>9392</v>
      </c>
      <c r="H4247">
        <v>1979</v>
      </c>
      <c r="I4247" t="s">
        <v>84</v>
      </c>
      <c r="J4247" t="s">
        <v>1820</v>
      </c>
      <c r="K4247">
        <f>IFERROR(VALUE(LEFT(table_netflix[[#This Row],[duration (in min)]], LEN(table_netflix[[#This Row],[duration (in min)]])-4)),0)</f>
        <v>137</v>
      </c>
      <c r="L4247" t="s">
        <v>445</v>
      </c>
      <c r="M4247" t="s">
        <v>85</v>
      </c>
      <c r="N4247" t="s">
        <v>55</v>
      </c>
      <c r="O4247" t="str" cm="1">
        <f t="array" ref="O4247">_xlfn.IFS(table_netflix[[#This Row],[release_year]]&gt;=2018, "2018 &amp; after", TRUE, "Before 2018")</f>
        <v>Before 2018</v>
      </c>
      <c r="P4247" s="12">
        <f>DATE(table_netflix[[#This Row],[release_year]],1,1)</f>
        <v>28856</v>
      </c>
      <c r="Q4247" s="12">
        <f t="shared" si="66"/>
        <v>43830</v>
      </c>
      <c r="R4247" s="12" t="str">
        <f>TEXT(table_netflix[[#This Row],[date_added_todate]], "mmm")</f>
        <v>Dec</v>
      </c>
      <c r="S4247" t="s">
        <v>21527</v>
      </c>
    </row>
    <row r="4248" spans="1:19" x14ac:dyDescent="0.3">
      <c r="A4248" t="s">
        <v>21528</v>
      </c>
      <c r="B4248" t="s">
        <v>15</v>
      </c>
      <c r="C4248" t="s">
        <v>21529</v>
      </c>
      <c r="D4248" t="s">
        <v>21530</v>
      </c>
      <c r="F4248" t="s">
        <v>202</v>
      </c>
      <c r="G4248" s="14" t="s">
        <v>15629</v>
      </c>
      <c r="H4248">
        <v>2013</v>
      </c>
      <c r="I4248" t="s">
        <v>100</v>
      </c>
      <c r="J4248" t="s">
        <v>3567</v>
      </c>
      <c r="K4248">
        <f>IFERROR(VALUE(LEFT(table_netflix[[#This Row],[duration (in min)]], LEN(table_netflix[[#This Row],[duration (in min)]])-4)),0)</f>
        <v>22</v>
      </c>
      <c r="L4248" t="s">
        <v>294</v>
      </c>
      <c r="M4248" t="s">
        <v>127</v>
      </c>
      <c r="O4248" t="str" cm="1">
        <f t="array" ref="O4248">_xlfn.IFS(table_netflix[[#This Row],[release_year]]&gt;=2018, "2018 &amp; after", TRUE, "Before 2018")</f>
        <v>Before 2018</v>
      </c>
      <c r="P4248" s="12">
        <f>DATE(table_netflix[[#This Row],[release_year]],1,1)</f>
        <v>41275</v>
      </c>
      <c r="Q4248" s="12">
        <f t="shared" si="66"/>
        <v>43040</v>
      </c>
      <c r="R4248" s="12" t="str">
        <f>TEXT(table_netflix[[#This Row],[date_added_todate]], "mmm")</f>
        <v>Nov</v>
      </c>
      <c r="S4248" t="s">
        <v>21531</v>
      </c>
    </row>
    <row r="4249" spans="1:19" x14ac:dyDescent="0.3">
      <c r="A4249" t="s">
        <v>21532</v>
      </c>
      <c r="B4249" t="s">
        <v>15</v>
      </c>
      <c r="C4249" t="s">
        <v>21533</v>
      </c>
      <c r="D4249" t="s">
        <v>466</v>
      </c>
      <c r="E4249" t="s">
        <v>21534</v>
      </c>
      <c r="F4249" t="s">
        <v>61</v>
      </c>
      <c r="G4249" s="14" t="s">
        <v>9392</v>
      </c>
      <c r="H4249">
        <v>1995</v>
      </c>
      <c r="I4249" t="s">
        <v>20</v>
      </c>
      <c r="J4249" t="s">
        <v>1112</v>
      </c>
      <c r="K4249">
        <f>IFERROR(VALUE(LEFT(table_netflix[[#This Row],[duration (in min)]], LEN(table_netflix[[#This Row],[duration (in min)]])-4)),0)</f>
        <v>130</v>
      </c>
      <c r="L4249" t="s">
        <v>144</v>
      </c>
      <c r="O4249" t="str" cm="1">
        <f t="array" ref="O4249">_xlfn.IFS(table_netflix[[#This Row],[release_year]]&gt;=2018, "2018 &amp; after", TRUE, "Before 2018")</f>
        <v>Before 2018</v>
      </c>
      <c r="P4249" s="12">
        <f>DATE(table_netflix[[#This Row],[release_year]],1,1)</f>
        <v>34700</v>
      </c>
      <c r="Q4249" s="12">
        <f t="shared" si="66"/>
        <v>43830</v>
      </c>
      <c r="R4249" s="12" t="str">
        <f>TEXT(table_netflix[[#This Row],[date_added_todate]], "mmm")</f>
        <v>Dec</v>
      </c>
      <c r="S4249" t="s">
        <v>21535</v>
      </c>
    </row>
    <row r="4250" spans="1:19" x14ac:dyDescent="0.3">
      <c r="A4250" t="s">
        <v>21536</v>
      </c>
      <c r="B4250" t="s">
        <v>15</v>
      </c>
      <c r="C4250" t="s">
        <v>21537</v>
      </c>
      <c r="D4250" t="s">
        <v>21538</v>
      </c>
      <c r="E4250" t="s">
        <v>21539</v>
      </c>
      <c r="F4250" t="s">
        <v>18</v>
      </c>
      <c r="G4250" s="14" t="s">
        <v>7043</v>
      </c>
      <c r="H4250">
        <v>2019</v>
      </c>
      <c r="I4250" t="s">
        <v>27</v>
      </c>
      <c r="J4250" t="s">
        <v>583</v>
      </c>
      <c r="K4250">
        <f>IFERROR(VALUE(LEFT(table_netflix[[#This Row],[duration (in min)]], LEN(table_netflix[[#This Row],[duration (in min)]])-4)),0)</f>
        <v>89</v>
      </c>
      <c r="L4250" t="s">
        <v>53</v>
      </c>
      <c r="O4250" t="str" cm="1">
        <f t="array" ref="O4250">_xlfn.IFS(table_netflix[[#This Row],[release_year]]&gt;=2018, "2018 &amp; after", TRUE, "Before 2018")</f>
        <v>2018 &amp; after</v>
      </c>
      <c r="P4250" s="12">
        <f>DATE(table_netflix[[#This Row],[release_year]],1,1)</f>
        <v>43466</v>
      </c>
      <c r="Q4250" s="12">
        <f t="shared" si="66"/>
        <v>44004</v>
      </c>
      <c r="R4250" s="12" t="str">
        <f>TEXT(table_netflix[[#This Row],[date_added_todate]], "mmm")</f>
        <v>Jun</v>
      </c>
      <c r="S4250" t="s">
        <v>21540</v>
      </c>
    </row>
    <row r="4251" spans="1:19" x14ac:dyDescent="0.3">
      <c r="A4251" t="s">
        <v>21541</v>
      </c>
      <c r="B4251" t="s">
        <v>15</v>
      </c>
      <c r="C4251" t="s">
        <v>21542</v>
      </c>
      <c r="D4251" t="s">
        <v>21543</v>
      </c>
      <c r="E4251" t="s">
        <v>21544</v>
      </c>
      <c r="F4251" t="s">
        <v>109</v>
      </c>
      <c r="G4251" s="14" t="s">
        <v>21398</v>
      </c>
      <c r="H4251">
        <v>2016</v>
      </c>
      <c r="I4251" t="s">
        <v>186</v>
      </c>
      <c r="J4251" t="s">
        <v>141</v>
      </c>
      <c r="K4251">
        <f>IFERROR(VALUE(LEFT(table_netflix[[#This Row],[duration (in min)]], LEN(table_netflix[[#This Row],[duration (in min)]])-4)),0)</f>
        <v>110</v>
      </c>
      <c r="L4251" t="s">
        <v>93</v>
      </c>
      <c r="O4251" t="str" cm="1">
        <f t="array" ref="O4251">_xlfn.IFS(table_netflix[[#This Row],[release_year]]&gt;=2018, "2018 &amp; after", TRUE, "Before 2018")</f>
        <v>Before 2018</v>
      </c>
      <c r="P4251" s="12">
        <f>DATE(table_netflix[[#This Row],[release_year]],1,1)</f>
        <v>42370</v>
      </c>
      <c r="Q4251" s="12">
        <f t="shared" si="66"/>
        <v>43444</v>
      </c>
      <c r="R4251" s="12" t="str">
        <f>TEXT(table_netflix[[#This Row],[date_added_todate]], "mmm")</f>
        <v>Dec</v>
      </c>
      <c r="S4251" t="s">
        <v>21545</v>
      </c>
    </row>
    <row r="4252" spans="1:19" x14ac:dyDescent="0.3">
      <c r="A4252" t="s">
        <v>21546</v>
      </c>
      <c r="B4252" t="s">
        <v>15</v>
      </c>
      <c r="C4252" t="s">
        <v>21547</v>
      </c>
      <c r="D4252" t="s">
        <v>934</v>
      </c>
      <c r="E4252" t="s">
        <v>21548</v>
      </c>
      <c r="F4252" t="s">
        <v>39</v>
      </c>
      <c r="G4252" s="14" t="s">
        <v>9392</v>
      </c>
      <c r="H4252">
        <v>2006</v>
      </c>
      <c r="I4252" t="s">
        <v>62</v>
      </c>
      <c r="J4252" t="s">
        <v>1060</v>
      </c>
      <c r="K4252">
        <f>IFERROR(VALUE(LEFT(table_netflix[[#This Row],[duration (in min)]], LEN(table_netflix[[#This Row],[duration (in min)]])-4)),0)</f>
        <v>148</v>
      </c>
      <c r="L4252" t="s">
        <v>71</v>
      </c>
      <c r="M4252" t="s">
        <v>55</v>
      </c>
      <c r="O4252" t="str" cm="1">
        <f t="array" ref="O4252">_xlfn.IFS(table_netflix[[#This Row],[release_year]]&gt;=2018, "2018 &amp; after", TRUE, "Before 2018")</f>
        <v>Before 2018</v>
      </c>
      <c r="P4252" s="12">
        <f>DATE(table_netflix[[#This Row],[release_year]],1,1)</f>
        <v>38718</v>
      </c>
      <c r="Q4252" s="12">
        <f t="shared" si="66"/>
        <v>43830</v>
      </c>
      <c r="R4252" s="12" t="str">
        <f>TEXT(table_netflix[[#This Row],[date_added_todate]], "mmm")</f>
        <v>Dec</v>
      </c>
      <c r="S4252" t="s">
        <v>21549</v>
      </c>
    </row>
    <row r="4253" spans="1:19" x14ac:dyDescent="0.3">
      <c r="A4253" t="s">
        <v>21550</v>
      </c>
      <c r="B4253" t="s">
        <v>15</v>
      </c>
      <c r="C4253" t="s">
        <v>21551</v>
      </c>
      <c r="D4253" t="s">
        <v>21552</v>
      </c>
      <c r="E4253" t="s">
        <v>21553</v>
      </c>
      <c r="F4253" t="s">
        <v>18</v>
      </c>
      <c r="G4253" s="14" t="s">
        <v>12556</v>
      </c>
      <c r="H4253">
        <v>2018</v>
      </c>
      <c r="I4253" t="s">
        <v>186</v>
      </c>
      <c r="J4253" t="s">
        <v>218</v>
      </c>
      <c r="K4253">
        <f>IFERROR(VALUE(LEFT(table_netflix[[#This Row],[duration (in min)]], LEN(table_netflix[[#This Row],[duration (in min)]])-4)),0)</f>
        <v>100</v>
      </c>
      <c r="L4253" t="s">
        <v>2398</v>
      </c>
      <c r="O4253" t="str" cm="1">
        <f t="array" ref="O4253">_xlfn.IFS(table_netflix[[#This Row],[release_year]]&gt;=2018, "2018 &amp; after", TRUE, "Before 2018")</f>
        <v>2018 &amp; after</v>
      </c>
      <c r="P4253" s="12">
        <f>DATE(table_netflix[[#This Row],[release_year]],1,1)</f>
        <v>43101</v>
      </c>
      <c r="Q4253" s="12">
        <f t="shared" si="66"/>
        <v>43466</v>
      </c>
      <c r="R4253" s="12" t="str">
        <f>TEXT(table_netflix[[#This Row],[date_added_todate]], "mmm")</f>
        <v>Jan</v>
      </c>
      <c r="S4253" t="s">
        <v>21554</v>
      </c>
    </row>
    <row r="4254" spans="1:19" x14ac:dyDescent="0.3">
      <c r="A4254" t="s">
        <v>21555</v>
      </c>
      <c r="B4254" t="s">
        <v>24</v>
      </c>
      <c r="C4254" t="s">
        <v>21556</v>
      </c>
      <c r="D4254" t="s">
        <v>21557</v>
      </c>
      <c r="E4254" t="s">
        <v>21558</v>
      </c>
      <c r="F4254" t="s">
        <v>95</v>
      </c>
      <c r="G4254" s="14" t="s">
        <v>21559</v>
      </c>
      <c r="H4254">
        <v>2015</v>
      </c>
      <c r="I4254" t="s">
        <v>62</v>
      </c>
      <c r="J4254" t="s">
        <v>33</v>
      </c>
      <c r="K4254">
        <f>IFERROR(VALUE(LEFT(table_netflix[[#This Row],[duration (in min)]], LEN(table_netflix[[#This Row],[duration (in min)]])-4)),0)</f>
        <v>0</v>
      </c>
      <c r="L4254" t="s">
        <v>29</v>
      </c>
      <c r="M4254" t="s">
        <v>30</v>
      </c>
      <c r="N4254" t="s">
        <v>138</v>
      </c>
      <c r="O4254" t="str" cm="1">
        <f t="array" ref="O4254">_xlfn.IFS(table_netflix[[#This Row],[release_year]]&gt;=2018, "2018 &amp; after", TRUE, "Before 2018")</f>
        <v>Before 2018</v>
      </c>
      <c r="P4254" s="12">
        <f>DATE(table_netflix[[#This Row],[release_year]],1,1)</f>
        <v>42005</v>
      </c>
      <c r="Q4254" s="12">
        <f t="shared" si="66"/>
        <v>42928</v>
      </c>
      <c r="R4254" s="12" t="str">
        <f>TEXT(table_netflix[[#This Row],[date_added_todate]], "mmm")</f>
        <v>Jul</v>
      </c>
      <c r="S4254" t="s">
        <v>21560</v>
      </c>
    </row>
    <row r="4255" spans="1:19" x14ac:dyDescent="0.3">
      <c r="A4255" t="s">
        <v>21561</v>
      </c>
      <c r="B4255" t="s">
        <v>15</v>
      </c>
      <c r="C4255" t="s">
        <v>21562</v>
      </c>
      <c r="D4255" t="s">
        <v>21563</v>
      </c>
      <c r="E4255" t="s">
        <v>21564</v>
      </c>
      <c r="F4255" t="s">
        <v>18</v>
      </c>
      <c r="G4255" s="14" t="s">
        <v>21565</v>
      </c>
      <c r="H4255">
        <v>2016</v>
      </c>
      <c r="I4255" t="s">
        <v>186</v>
      </c>
      <c r="J4255" t="s">
        <v>21</v>
      </c>
      <c r="K4255">
        <f>IFERROR(VALUE(LEFT(table_netflix[[#This Row],[duration (in min)]], LEN(table_netflix[[#This Row],[duration (in min)]])-4)),0)</f>
        <v>90</v>
      </c>
      <c r="L4255" t="s">
        <v>71</v>
      </c>
      <c r="M4255" t="s">
        <v>54</v>
      </c>
      <c r="O4255" t="str" cm="1">
        <f t="array" ref="O4255">_xlfn.IFS(table_netflix[[#This Row],[release_year]]&gt;=2018, "2018 &amp; after", TRUE, "Before 2018")</f>
        <v>Before 2018</v>
      </c>
      <c r="P4255" s="12">
        <f>DATE(table_netflix[[#This Row],[release_year]],1,1)</f>
        <v>42370</v>
      </c>
      <c r="Q4255" s="12">
        <f t="shared" si="66"/>
        <v>42754</v>
      </c>
      <c r="R4255" s="12" t="str">
        <f>TEXT(table_netflix[[#This Row],[date_added_todate]], "mmm")</f>
        <v>Jan</v>
      </c>
      <c r="S4255" t="s">
        <v>21566</v>
      </c>
    </row>
    <row r="4256" spans="1:19" x14ac:dyDescent="0.3">
      <c r="A4256" t="s">
        <v>21567</v>
      </c>
      <c r="B4256" t="s">
        <v>15</v>
      </c>
      <c r="C4256" t="s">
        <v>21568</v>
      </c>
      <c r="D4256" t="s">
        <v>14598</v>
      </c>
      <c r="E4256" t="s">
        <v>21569</v>
      </c>
      <c r="F4256" t="s">
        <v>18</v>
      </c>
      <c r="G4256" s="14" t="s">
        <v>21570</v>
      </c>
      <c r="H4256">
        <v>2014</v>
      </c>
      <c r="I4256" t="s">
        <v>186</v>
      </c>
      <c r="J4256" t="s">
        <v>118</v>
      </c>
      <c r="K4256">
        <f>IFERROR(VALUE(LEFT(table_netflix[[#This Row],[duration (in min)]], LEN(table_netflix[[#This Row],[duration (in min)]])-4)),0)</f>
        <v>103</v>
      </c>
      <c r="L4256" t="s">
        <v>53</v>
      </c>
      <c r="O4256" t="str" cm="1">
        <f t="array" ref="O4256">_xlfn.IFS(table_netflix[[#This Row],[release_year]]&gt;=2018, "2018 &amp; after", TRUE, "Before 2018")</f>
        <v>Before 2018</v>
      </c>
      <c r="P4256" s="12">
        <f>DATE(table_netflix[[#This Row],[release_year]],1,1)</f>
        <v>41640</v>
      </c>
      <c r="Q4256" s="12">
        <f t="shared" si="66"/>
        <v>42827</v>
      </c>
      <c r="R4256" s="12" t="str">
        <f>TEXT(table_netflix[[#This Row],[date_added_todate]], "mmm")</f>
        <v>Apr</v>
      </c>
      <c r="S4256" t="s">
        <v>21571</v>
      </c>
    </row>
    <row r="4257" spans="1:19" x14ac:dyDescent="0.3">
      <c r="A4257" t="s">
        <v>21572</v>
      </c>
      <c r="B4257" t="s">
        <v>15</v>
      </c>
      <c r="C4257" t="s">
        <v>21573</v>
      </c>
      <c r="D4257" t="s">
        <v>21574</v>
      </c>
      <c r="E4257" t="s">
        <v>21575</v>
      </c>
      <c r="F4257" t="s">
        <v>18</v>
      </c>
      <c r="G4257" s="14" t="s">
        <v>6293</v>
      </c>
      <c r="H4257">
        <v>2019</v>
      </c>
      <c r="I4257" t="s">
        <v>27</v>
      </c>
      <c r="J4257" t="s">
        <v>2926</v>
      </c>
      <c r="K4257">
        <f>IFERROR(VALUE(LEFT(table_netflix[[#This Row],[duration (in min)]], LEN(table_netflix[[#This Row],[duration (in min)]])-4)),0)</f>
        <v>75</v>
      </c>
      <c r="L4257" t="s">
        <v>71</v>
      </c>
      <c r="M4257" t="s">
        <v>72</v>
      </c>
      <c r="N4257" t="s">
        <v>54</v>
      </c>
      <c r="O4257" t="str" cm="1">
        <f t="array" ref="O4257">_xlfn.IFS(table_netflix[[#This Row],[release_year]]&gt;=2018, "2018 &amp; after", TRUE, "Before 2018")</f>
        <v>2018 &amp; after</v>
      </c>
      <c r="P4257" s="12">
        <f>DATE(table_netflix[[#This Row],[release_year]],1,1)</f>
        <v>43466</v>
      </c>
      <c r="Q4257" s="12">
        <f t="shared" si="66"/>
        <v>44063</v>
      </c>
      <c r="R4257" s="12" t="str">
        <f>TEXT(table_netflix[[#This Row],[date_added_todate]], "mmm")</f>
        <v>Aug</v>
      </c>
      <c r="S4257" t="s">
        <v>21576</v>
      </c>
    </row>
    <row r="4258" spans="1:19" x14ac:dyDescent="0.3">
      <c r="A4258" t="s">
        <v>21577</v>
      </c>
      <c r="B4258" t="s">
        <v>15</v>
      </c>
      <c r="C4258" t="s">
        <v>21578</v>
      </c>
      <c r="D4258" t="s">
        <v>21579</v>
      </c>
      <c r="E4258" t="s">
        <v>21580</v>
      </c>
      <c r="F4258" t="s">
        <v>1328</v>
      </c>
      <c r="G4258" s="14" t="s">
        <v>11138</v>
      </c>
      <c r="H4258">
        <v>2012</v>
      </c>
      <c r="I4258" t="s">
        <v>27</v>
      </c>
      <c r="J4258" t="s">
        <v>203</v>
      </c>
      <c r="K4258">
        <f>IFERROR(VALUE(LEFT(table_netflix[[#This Row],[duration (in min)]], LEN(table_netflix[[#This Row],[duration (in min)]])-4)),0)</f>
        <v>99</v>
      </c>
      <c r="L4258" t="s">
        <v>53</v>
      </c>
      <c r="M4258" t="s">
        <v>55</v>
      </c>
      <c r="O4258" t="str" cm="1">
        <f t="array" ref="O4258">_xlfn.IFS(table_netflix[[#This Row],[release_year]]&gt;=2018, "2018 &amp; after", TRUE, "Before 2018")</f>
        <v>Before 2018</v>
      </c>
      <c r="P4258" s="12">
        <f>DATE(table_netflix[[#This Row],[release_year]],1,1)</f>
        <v>40909</v>
      </c>
      <c r="Q4258" s="12">
        <f t="shared" si="66"/>
        <v>43637</v>
      </c>
      <c r="R4258" s="12" t="str">
        <f>TEXT(table_netflix[[#This Row],[date_added_todate]], "mmm")</f>
        <v>Jun</v>
      </c>
      <c r="S4258" t="s">
        <v>21581</v>
      </c>
    </row>
    <row r="4259" spans="1:19" x14ac:dyDescent="0.3">
      <c r="A4259" t="s">
        <v>21582</v>
      </c>
      <c r="B4259" t="s">
        <v>15</v>
      </c>
      <c r="C4259" t="s">
        <v>21583</v>
      </c>
      <c r="D4259" t="s">
        <v>4358</v>
      </c>
      <c r="E4259" t="s">
        <v>21584</v>
      </c>
      <c r="F4259" t="s">
        <v>18</v>
      </c>
      <c r="G4259" s="14" t="s">
        <v>11302</v>
      </c>
      <c r="H4259">
        <v>2005</v>
      </c>
      <c r="I4259" t="s">
        <v>45</v>
      </c>
      <c r="J4259" t="s">
        <v>232</v>
      </c>
      <c r="K4259">
        <f>IFERROR(VALUE(LEFT(table_netflix[[#This Row],[duration (in min)]], LEN(table_netflix[[#This Row],[duration (in min)]])-4)),0)</f>
        <v>93</v>
      </c>
      <c r="L4259" t="s">
        <v>53</v>
      </c>
      <c r="O4259" t="str" cm="1">
        <f t="array" ref="O4259">_xlfn.IFS(table_netflix[[#This Row],[release_year]]&gt;=2018, "2018 &amp; after", TRUE, "Before 2018")</f>
        <v>Before 2018</v>
      </c>
      <c r="P4259" s="12">
        <f>DATE(table_netflix[[#This Row],[release_year]],1,1)</f>
        <v>38353</v>
      </c>
      <c r="Q4259" s="12">
        <f t="shared" si="66"/>
        <v>43618</v>
      </c>
      <c r="R4259" s="12" t="str">
        <f>TEXT(table_netflix[[#This Row],[date_added_todate]], "mmm")</f>
        <v>Jun</v>
      </c>
      <c r="S4259" t="s">
        <v>21585</v>
      </c>
    </row>
    <row r="4260" spans="1:19" x14ac:dyDescent="0.3">
      <c r="A4260" t="s">
        <v>21586</v>
      </c>
      <c r="B4260" t="s">
        <v>15</v>
      </c>
      <c r="C4260" t="s">
        <v>21587</v>
      </c>
      <c r="D4260" t="s">
        <v>21588</v>
      </c>
      <c r="E4260" t="s">
        <v>21589</v>
      </c>
      <c r="F4260" t="s">
        <v>18</v>
      </c>
      <c r="G4260" s="14" t="s">
        <v>15910</v>
      </c>
      <c r="H4260">
        <v>2014</v>
      </c>
      <c r="I4260" t="s">
        <v>186</v>
      </c>
      <c r="J4260" t="s">
        <v>21</v>
      </c>
      <c r="K4260">
        <f>IFERROR(VALUE(LEFT(table_netflix[[#This Row],[duration (in min)]], LEN(table_netflix[[#This Row],[duration (in min)]])-4)),0)</f>
        <v>90</v>
      </c>
      <c r="L4260" t="s">
        <v>144</v>
      </c>
      <c r="M4260" t="s">
        <v>142</v>
      </c>
      <c r="O4260" t="str" cm="1">
        <f t="array" ref="O4260">_xlfn.IFS(table_netflix[[#This Row],[release_year]]&gt;=2018, "2018 &amp; after", TRUE, "Before 2018")</f>
        <v>Before 2018</v>
      </c>
      <c r="P4260" s="12">
        <f>DATE(table_netflix[[#This Row],[release_year]],1,1)</f>
        <v>41640</v>
      </c>
      <c r="Q4260" s="12">
        <f t="shared" si="66"/>
        <v>42986</v>
      </c>
      <c r="R4260" s="12" t="str">
        <f>TEXT(table_netflix[[#This Row],[date_added_todate]], "mmm")</f>
        <v>Sep</v>
      </c>
      <c r="S4260" t="s">
        <v>21590</v>
      </c>
    </row>
    <row r="4261" spans="1:19" x14ac:dyDescent="0.3">
      <c r="A4261" t="s">
        <v>21591</v>
      </c>
      <c r="B4261" t="s">
        <v>15</v>
      </c>
      <c r="C4261" t="s">
        <v>21592</v>
      </c>
      <c r="D4261" t="s">
        <v>3889</v>
      </c>
      <c r="E4261" t="s">
        <v>21593</v>
      </c>
      <c r="F4261" t="s">
        <v>18</v>
      </c>
      <c r="G4261" s="14" t="s">
        <v>4181</v>
      </c>
      <c r="H4261">
        <v>1990</v>
      </c>
      <c r="I4261" t="s">
        <v>186</v>
      </c>
      <c r="J4261" t="s">
        <v>278</v>
      </c>
      <c r="K4261">
        <f>IFERROR(VALUE(LEFT(table_netflix[[#This Row],[duration (in min)]], LEN(table_netflix[[#This Row],[duration (in min)]])-4)),0)</f>
        <v>145</v>
      </c>
      <c r="L4261" t="s">
        <v>445</v>
      </c>
      <c r="M4261" t="s">
        <v>72</v>
      </c>
      <c r="O4261" t="str" cm="1">
        <f t="array" ref="O4261">_xlfn.IFS(table_netflix[[#This Row],[release_year]]&gt;=2018, "2018 &amp; after", TRUE, "Before 2018")</f>
        <v>Before 2018</v>
      </c>
      <c r="P4261" s="12">
        <f>DATE(table_netflix[[#This Row],[release_year]],1,1)</f>
        <v>32874</v>
      </c>
      <c r="Q4261" s="12">
        <f t="shared" si="66"/>
        <v>44197</v>
      </c>
      <c r="R4261" s="12" t="str">
        <f>TEXT(table_netflix[[#This Row],[date_added_todate]], "mmm")</f>
        <v>Jan</v>
      </c>
      <c r="S4261" t="s">
        <v>21594</v>
      </c>
    </row>
    <row r="4262" spans="1:19" x14ac:dyDescent="0.3">
      <c r="A4262" t="s">
        <v>21595</v>
      </c>
      <c r="B4262" t="s">
        <v>15</v>
      </c>
      <c r="C4262" t="s">
        <v>21596</v>
      </c>
      <c r="D4262" t="s">
        <v>21597</v>
      </c>
      <c r="E4262" t="s">
        <v>21598</v>
      </c>
      <c r="F4262" t="s">
        <v>18</v>
      </c>
      <c r="G4262" s="14" t="s">
        <v>15022</v>
      </c>
      <c r="H4262">
        <v>2017</v>
      </c>
      <c r="I4262" t="s">
        <v>27</v>
      </c>
      <c r="J4262" t="s">
        <v>241</v>
      </c>
      <c r="K4262">
        <f>IFERROR(VALUE(LEFT(table_netflix[[#This Row],[duration (in min)]], LEN(table_netflix[[#This Row],[duration (in min)]])-4)),0)</f>
        <v>95</v>
      </c>
      <c r="L4262" t="s">
        <v>53</v>
      </c>
      <c r="M4262" t="s">
        <v>54</v>
      </c>
      <c r="O4262" t="str" cm="1">
        <f t="array" ref="O4262">_xlfn.IFS(table_netflix[[#This Row],[release_year]]&gt;=2018, "2018 &amp; after", TRUE, "Before 2018")</f>
        <v>Before 2018</v>
      </c>
      <c r="P4262" s="12">
        <f>DATE(table_netflix[[#This Row],[release_year]],1,1)</f>
        <v>42736</v>
      </c>
      <c r="Q4262" s="12">
        <f t="shared" si="66"/>
        <v>43165</v>
      </c>
      <c r="R4262" s="12" t="str">
        <f>TEXT(table_netflix[[#This Row],[date_added_todate]], "mmm")</f>
        <v>Mar</v>
      </c>
      <c r="S4262" t="s">
        <v>21599</v>
      </c>
    </row>
    <row r="4263" spans="1:19" x14ac:dyDescent="0.3">
      <c r="A4263" t="s">
        <v>21600</v>
      </c>
      <c r="B4263" t="s">
        <v>15</v>
      </c>
      <c r="C4263" t="s">
        <v>21601</v>
      </c>
      <c r="D4263" t="s">
        <v>8257</v>
      </c>
      <c r="E4263" t="s">
        <v>21602</v>
      </c>
      <c r="F4263" t="s">
        <v>18</v>
      </c>
      <c r="G4263" s="14" t="s">
        <v>16046</v>
      </c>
      <c r="H4263">
        <v>2011</v>
      </c>
      <c r="I4263" t="s">
        <v>186</v>
      </c>
      <c r="J4263" t="s">
        <v>308</v>
      </c>
      <c r="K4263">
        <f>IFERROR(VALUE(LEFT(table_netflix[[#This Row],[duration (in min)]], LEN(table_netflix[[#This Row],[duration (in min)]])-4)),0)</f>
        <v>92</v>
      </c>
      <c r="L4263" t="s">
        <v>71</v>
      </c>
      <c r="M4263" t="s">
        <v>266</v>
      </c>
      <c r="O4263" t="str" cm="1">
        <f t="array" ref="O4263">_xlfn.IFS(table_netflix[[#This Row],[release_year]]&gt;=2018, "2018 &amp; after", TRUE, "Before 2018")</f>
        <v>Before 2018</v>
      </c>
      <c r="P4263" s="12">
        <f>DATE(table_netflix[[#This Row],[release_year]],1,1)</f>
        <v>40544</v>
      </c>
      <c r="Q4263" s="12">
        <f t="shared" si="66"/>
        <v>42962</v>
      </c>
      <c r="R4263" s="12" t="str">
        <f>TEXT(table_netflix[[#This Row],[date_added_todate]], "mmm")</f>
        <v>Aug</v>
      </c>
      <c r="S4263" t="s">
        <v>21603</v>
      </c>
    </row>
    <row r="4264" spans="1:19" x14ac:dyDescent="0.3">
      <c r="A4264" t="s">
        <v>21604</v>
      </c>
      <c r="B4264" t="s">
        <v>15</v>
      </c>
      <c r="C4264" t="s">
        <v>21605</v>
      </c>
      <c r="D4264" t="s">
        <v>15186</v>
      </c>
      <c r="E4264" t="s">
        <v>21606</v>
      </c>
      <c r="F4264" t="s">
        <v>18</v>
      </c>
      <c r="G4264" s="14" t="s">
        <v>11586</v>
      </c>
      <c r="H4264">
        <v>2018</v>
      </c>
      <c r="I4264" t="s">
        <v>45</v>
      </c>
      <c r="J4264" t="s">
        <v>21</v>
      </c>
      <c r="K4264">
        <f>IFERROR(VALUE(LEFT(table_netflix[[#This Row],[duration (in min)]], LEN(table_netflix[[#This Row],[duration (in min)]])-4)),0)</f>
        <v>90</v>
      </c>
      <c r="L4264" t="s">
        <v>47</v>
      </c>
      <c r="M4264" t="s">
        <v>85</v>
      </c>
      <c r="O4264" t="str" cm="1">
        <f t="array" ref="O4264">_xlfn.IFS(table_netflix[[#This Row],[release_year]]&gt;=2018, "2018 &amp; after", TRUE, "Before 2018")</f>
        <v>2018 &amp; after</v>
      </c>
      <c r="P4264" s="12">
        <f>DATE(table_netflix[[#This Row],[release_year]],1,1)</f>
        <v>43101</v>
      </c>
      <c r="Q4264" s="12">
        <f t="shared" si="66"/>
        <v>43580</v>
      </c>
      <c r="R4264" s="12" t="str">
        <f>TEXT(table_netflix[[#This Row],[date_added_todate]], "mmm")</f>
        <v>Apr</v>
      </c>
      <c r="S4264" t="s">
        <v>21607</v>
      </c>
    </row>
    <row r="4265" spans="1:19" x14ac:dyDescent="0.3">
      <c r="A4265" t="s">
        <v>21608</v>
      </c>
      <c r="B4265" t="s">
        <v>15</v>
      </c>
      <c r="C4265" t="s">
        <v>21609</v>
      </c>
      <c r="D4265" t="s">
        <v>21610</v>
      </c>
      <c r="E4265" t="s">
        <v>21611</v>
      </c>
      <c r="F4265" t="s">
        <v>18</v>
      </c>
      <c r="G4265" s="14" t="s">
        <v>10131</v>
      </c>
      <c r="H4265">
        <v>2001</v>
      </c>
      <c r="I4265" t="s">
        <v>186</v>
      </c>
      <c r="J4265" t="s">
        <v>1820</v>
      </c>
      <c r="K4265">
        <f>IFERROR(VALUE(LEFT(table_netflix[[#This Row],[duration (in min)]], LEN(table_netflix[[#This Row],[duration (in min)]])-4)),0)</f>
        <v>137</v>
      </c>
      <c r="L4265" t="s">
        <v>71</v>
      </c>
      <c r="M4265" t="s">
        <v>72</v>
      </c>
      <c r="N4265" t="s">
        <v>55</v>
      </c>
      <c r="O4265" t="str" cm="1">
        <f t="array" ref="O4265">_xlfn.IFS(table_netflix[[#This Row],[release_year]]&gt;=2018, "2018 &amp; after", TRUE, "Before 2018")</f>
        <v>Before 2018</v>
      </c>
      <c r="P4265" s="12">
        <f>DATE(table_netflix[[#This Row],[release_year]],1,1)</f>
        <v>36892</v>
      </c>
      <c r="Q4265" s="12">
        <f t="shared" si="66"/>
        <v>43770</v>
      </c>
      <c r="R4265" s="12" t="str">
        <f>TEXT(table_netflix[[#This Row],[date_added_todate]], "mmm")</f>
        <v>Nov</v>
      </c>
      <c r="S4265" t="s">
        <v>21612</v>
      </c>
    </row>
    <row r="4266" spans="1:19" x14ac:dyDescent="0.3">
      <c r="A4266" t="s">
        <v>21613</v>
      </c>
      <c r="B4266" t="s">
        <v>15</v>
      </c>
      <c r="C4266" t="s">
        <v>21614</v>
      </c>
      <c r="D4266" t="s">
        <v>21615</v>
      </c>
      <c r="E4266" t="s">
        <v>21616</v>
      </c>
      <c r="F4266" t="s">
        <v>18</v>
      </c>
      <c r="G4266" s="14" t="s">
        <v>4181</v>
      </c>
      <c r="H4266">
        <v>2003</v>
      </c>
      <c r="I4266" t="s">
        <v>186</v>
      </c>
      <c r="J4266" t="s">
        <v>174</v>
      </c>
      <c r="K4266">
        <f>IFERROR(VALUE(LEFT(table_netflix[[#This Row],[duration (in min)]], LEN(table_netflix[[#This Row],[duration (in min)]])-4)),0)</f>
        <v>98</v>
      </c>
      <c r="L4266" t="s">
        <v>126</v>
      </c>
      <c r="M4266" t="s">
        <v>142</v>
      </c>
      <c r="O4266" t="str" cm="1">
        <f t="array" ref="O4266">_xlfn.IFS(table_netflix[[#This Row],[release_year]]&gt;=2018, "2018 &amp; after", TRUE, "Before 2018")</f>
        <v>Before 2018</v>
      </c>
      <c r="P4266" s="12">
        <f>DATE(table_netflix[[#This Row],[release_year]],1,1)</f>
        <v>37622</v>
      </c>
      <c r="Q4266" s="12">
        <f t="shared" si="66"/>
        <v>44197</v>
      </c>
      <c r="R4266" s="12" t="str">
        <f>TEXT(table_netflix[[#This Row],[date_added_todate]], "mmm")</f>
        <v>Jan</v>
      </c>
      <c r="S4266" t="s">
        <v>21617</v>
      </c>
    </row>
    <row r="4267" spans="1:19" x14ac:dyDescent="0.3">
      <c r="A4267" t="s">
        <v>21618</v>
      </c>
      <c r="B4267" t="s">
        <v>15</v>
      </c>
      <c r="C4267" t="s">
        <v>21619</v>
      </c>
      <c r="D4267" t="s">
        <v>21620</v>
      </c>
      <c r="E4267" t="s">
        <v>21621</v>
      </c>
      <c r="F4267" t="s">
        <v>39</v>
      </c>
      <c r="G4267" s="14" t="s">
        <v>15731</v>
      </c>
      <c r="H4267">
        <v>2015</v>
      </c>
      <c r="I4267" t="s">
        <v>62</v>
      </c>
      <c r="J4267" t="s">
        <v>499</v>
      </c>
      <c r="K4267">
        <f>IFERROR(VALUE(LEFT(table_netflix[[#This Row],[duration (in min)]], LEN(table_netflix[[#This Row],[duration (in min)]])-4)),0)</f>
        <v>109</v>
      </c>
      <c r="L4267" t="s">
        <v>53</v>
      </c>
      <c r="M4267" t="s">
        <v>54</v>
      </c>
      <c r="N4267" t="s">
        <v>55</v>
      </c>
      <c r="O4267" t="str" cm="1">
        <f t="array" ref="O4267">_xlfn.IFS(table_netflix[[#This Row],[release_year]]&gt;=2018, "2018 &amp; after", TRUE, "Before 2018")</f>
        <v>Before 2018</v>
      </c>
      <c r="P4267" s="12">
        <f>DATE(table_netflix[[#This Row],[release_year]],1,1)</f>
        <v>42005</v>
      </c>
      <c r="Q4267" s="12">
        <f t="shared" si="66"/>
        <v>43023</v>
      </c>
      <c r="R4267" s="12" t="str">
        <f>TEXT(table_netflix[[#This Row],[date_added_todate]], "mmm")</f>
        <v>Oct</v>
      </c>
      <c r="S4267" t="s">
        <v>21622</v>
      </c>
    </row>
    <row r="4268" spans="1:19" x14ac:dyDescent="0.3">
      <c r="A4268" t="s">
        <v>21623</v>
      </c>
      <c r="B4268" t="s">
        <v>15</v>
      </c>
      <c r="C4268" t="s">
        <v>21624</v>
      </c>
      <c r="D4268" t="s">
        <v>1110</v>
      </c>
      <c r="E4268" t="s">
        <v>21625</v>
      </c>
      <c r="F4268" t="s">
        <v>80</v>
      </c>
      <c r="G4268" s="14" t="s">
        <v>5652</v>
      </c>
      <c r="H4268">
        <v>2008</v>
      </c>
      <c r="I4268" t="s">
        <v>186</v>
      </c>
      <c r="J4268" t="s">
        <v>330</v>
      </c>
      <c r="K4268">
        <f>IFERROR(VALUE(LEFT(table_netflix[[#This Row],[duration (in min)]], LEN(table_netflix[[#This Row],[duration (in min)]])-4)),0)</f>
        <v>117</v>
      </c>
      <c r="L4268" t="s">
        <v>53</v>
      </c>
      <c r="O4268" t="str" cm="1">
        <f t="array" ref="O4268">_xlfn.IFS(table_netflix[[#This Row],[release_year]]&gt;=2018, "2018 &amp; after", TRUE, "Before 2018")</f>
        <v>Before 2018</v>
      </c>
      <c r="P4268" s="12">
        <f>DATE(table_netflix[[#This Row],[release_year]],1,1)</f>
        <v>39448</v>
      </c>
      <c r="Q4268" s="12">
        <f t="shared" si="66"/>
        <v>44105</v>
      </c>
      <c r="R4268" s="12" t="str">
        <f>TEXT(table_netflix[[#This Row],[date_added_todate]], "mmm")</f>
        <v>Oct</v>
      </c>
      <c r="S4268" t="s">
        <v>21626</v>
      </c>
    </row>
    <row r="4269" spans="1:19" x14ac:dyDescent="0.3">
      <c r="A4269" t="s">
        <v>21627</v>
      </c>
      <c r="B4269" t="s">
        <v>15</v>
      </c>
      <c r="C4269" t="s">
        <v>21628</v>
      </c>
      <c r="D4269" t="s">
        <v>5514</v>
      </c>
      <c r="E4269" t="s">
        <v>21629</v>
      </c>
      <c r="F4269" t="s">
        <v>39</v>
      </c>
      <c r="G4269" s="14" t="s">
        <v>15042</v>
      </c>
      <c r="H4269">
        <v>2013</v>
      </c>
      <c r="I4269" t="s">
        <v>27</v>
      </c>
      <c r="J4269" t="s">
        <v>232</v>
      </c>
      <c r="K4269">
        <f>IFERROR(VALUE(LEFT(table_netflix[[#This Row],[duration (in min)]], LEN(table_netflix[[#This Row],[duration (in min)]])-4)),0)</f>
        <v>93</v>
      </c>
      <c r="L4269" t="s">
        <v>71</v>
      </c>
      <c r="M4269" t="s">
        <v>55</v>
      </c>
      <c r="N4269" t="s">
        <v>112</v>
      </c>
      <c r="O4269" t="str" cm="1">
        <f t="array" ref="O4269">_xlfn.IFS(table_netflix[[#This Row],[release_year]]&gt;=2018, "2018 &amp; after", TRUE, "Before 2018")</f>
        <v>Before 2018</v>
      </c>
      <c r="P4269" s="12">
        <f>DATE(table_netflix[[#This Row],[release_year]],1,1)</f>
        <v>41275</v>
      </c>
      <c r="Q4269" s="12">
        <f t="shared" si="66"/>
        <v>43160</v>
      </c>
      <c r="R4269" s="12" t="str">
        <f>TEXT(table_netflix[[#This Row],[date_added_todate]], "mmm")</f>
        <v>Mar</v>
      </c>
      <c r="S4269" t="s">
        <v>21630</v>
      </c>
    </row>
    <row r="4270" spans="1:19" x14ac:dyDescent="0.3">
      <c r="A4270" t="s">
        <v>21631</v>
      </c>
      <c r="B4270" t="s">
        <v>15</v>
      </c>
      <c r="C4270" t="s">
        <v>21632</v>
      </c>
      <c r="D4270" t="s">
        <v>21633</v>
      </c>
      <c r="E4270" t="s">
        <v>21634</v>
      </c>
      <c r="F4270" t="s">
        <v>18</v>
      </c>
      <c r="G4270" s="14" t="s">
        <v>12270</v>
      </c>
      <c r="H4270">
        <v>2017</v>
      </c>
      <c r="I4270" t="s">
        <v>27</v>
      </c>
      <c r="J4270" t="s">
        <v>4380</v>
      </c>
      <c r="K4270">
        <f>IFERROR(VALUE(LEFT(table_netflix[[#This Row],[duration (in min)]], LEN(table_netflix[[#This Row],[duration (in min)]])-4)),0)</f>
        <v>57</v>
      </c>
      <c r="L4270" t="s">
        <v>71</v>
      </c>
      <c r="M4270" t="s">
        <v>54</v>
      </c>
      <c r="O4270" t="str" cm="1">
        <f t="array" ref="O4270">_xlfn.IFS(table_netflix[[#This Row],[release_year]]&gt;=2018, "2018 &amp; after", TRUE, "Before 2018")</f>
        <v>Before 2018</v>
      </c>
      <c r="P4270" s="12">
        <f>DATE(table_netflix[[#This Row],[release_year]],1,1)</f>
        <v>42736</v>
      </c>
      <c r="Q4270" s="12">
        <f t="shared" si="66"/>
        <v>43510</v>
      </c>
      <c r="R4270" s="12" t="str">
        <f>TEXT(table_netflix[[#This Row],[date_added_todate]], "mmm")</f>
        <v>Feb</v>
      </c>
      <c r="S4270" t="s">
        <v>21635</v>
      </c>
    </row>
    <row r="4271" spans="1:19" x14ac:dyDescent="0.3">
      <c r="A4271" t="s">
        <v>21636</v>
      </c>
      <c r="B4271" t="s">
        <v>15</v>
      </c>
      <c r="C4271" t="s">
        <v>21637</v>
      </c>
      <c r="D4271" t="s">
        <v>608</v>
      </c>
      <c r="E4271" t="s">
        <v>21638</v>
      </c>
      <c r="F4271" t="s">
        <v>18</v>
      </c>
      <c r="G4271" s="14" t="s">
        <v>10131</v>
      </c>
      <c r="H4271">
        <v>1978</v>
      </c>
      <c r="I4271" t="s">
        <v>45</v>
      </c>
      <c r="J4271" t="s">
        <v>141</v>
      </c>
      <c r="K4271">
        <f>IFERROR(VALUE(LEFT(table_netflix[[#This Row],[duration (in min)]], LEN(table_netflix[[#This Row],[duration (in min)]])-4)),0)</f>
        <v>110</v>
      </c>
      <c r="L4271" t="s">
        <v>445</v>
      </c>
      <c r="M4271" t="s">
        <v>85</v>
      </c>
      <c r="N4271" t="s">
        <v>112</v>
      </c>
      <c r="O4271" t="str" cm="1">
        <f t="array" ref="O4271">_xlfn.IFS(table_netflix[[#This Row],[release_year]]&gt;=2018, "2018 &amp; after", TRUE, "Before 2018")</f>
        <v>Before 2018</v>
      </c>
      <c r="P4271" s="12">
        <f>DATE(table_netflix[[#This Row],[release_year]],1,1)</f>
        <v>28491</v>
      </c>
      <c r="Q4271" s="12">
        <f t="shared" si="66"/>
        <v>43770</v>
      </c>
      <c r="R4271" s="12" t="str">
        <f>TEXT(table_netflix[[#This Row],[date_added_todate]], "mmm")</f>
        <v>Nov</v>
      </c>
      <c r="S4271" t="s">
        <v>21639</v>
      </c>
    </row>
    <row r="4272" spans="1:19" x14ac:dyDescent="0.3">
      <c r="A4272" t="s">
        <v>21640</v>
      </c>
      <c r="B4272" t="s">
        <v>15</v>
      </c>
      <c r="C4272" t="s">
        <v>21641</v>
      </c>
      <c r="D4272" t="s">
        <v>13827</v>
      </c>
      <c r="E4272" t="s">
        <v>21642</v>
      </c>
      <c r="F4272" t="s">
        <v>18</v>
      </c>
      <c r="G4272" s="14" t="s">
        <v>21643</v>
      </c>
      <c r="H4272">
        <v>2015</v>
      </c>
      <c r="I4272" t="s">
        <v>186</v>
      </c>
      <c r="J4272" t="s">
        <v>241</v>
      </c>
      <c r="K4272">
        <f>IFERROR(VALUE(LEFT(table_netflix[[#This Row],[duration (in min)]], LEN(table_netflix[[#This Row],[duration (in min)]])-4)),0)</f>
        <v>95</v>
      </c>
      <c r="L4272" t="s">
        <v>126</v>
      </c>
      <c r="M4272" t="s">
        <v>142</v>
      </c>
      <c r="O4272" t="str" cm="1">
        <f t="array" ref="O4272">_xlfn.IFS(table_netflix[[#This Row],[release_year]]&gt;=2018, "2018 &amp; after", TRUE, "Before 2018")</f>
        <v>Before 2018</v>
      </c>
      <c r="P4272" s="12">
        <f>DATE(table_netflix[[#This Row],[release_year]],1,1)</f>
        <v>42005</v>
      </c>
      <c r="Q4272" s="12">
        <f t="shared" si="66"/>
        <v>43416</v>
      </c>
      <c r="R4272" s="12" t="str">
        <f>TEXT(table_netflix[[#This Row],[date_added_todate]], "mmm")</f>
        <v>Nov</v>
      </c>
      <c r="S4272" t="s">
        <v>21644</v>
      </c>
    </row>
    <row r="4273" spans="1:19" x14ac:dyDescent="0.3">
      <c r="A4273" t="s">
        <v>21645</v>
      </c>
      <c r="B4273" t="s">
        <v>15</v>
      </c>
      <c r="C4273" t="s">
        <v>21646</v>
      </c>
      <c r="D4273" t="s">
        <v>6103</v>
      </c>
      <c r="E4273" t="s">
        <v>21647</v>
      </c>
      <c r="F4273" t="s">
        <v>196</v>
      </c>
      <c r="G4273" s="14" t="s">
        <v>15354</v>
      </c>
      <c r="H4273">
        <v>2016</v>
      </c>
      <c r="I4273" t="s">
        <v>27</v>
      </c>
      <c r="J4273" t="s">
        <v>226</v>
      </c>
      <c r="K4273">
        <f>IFERROR(VALUE(LEFT(table_netflix[[#This Row],[duration (in min)]], LEN(table_netflix[[#This Row],[duration (in min)]])-4)),0)</f>
        <v>102</v>
      </c>
      <c r="L4273" t="s">
        <v>71</v>
      </c>
      <c r="M4273" t="s">
        <v>54</v>
      </c>
      <c r="N4273" t="s">
        <v>55</v>
      </c>
      <c r="O4273" t="str" cm="1">
        <f t="array" ref="O4273">_xlfn.IFS(table_netflix[[#This Row],[release_year]]&gt;=2018, "2018 &amp; after", TRUE, "Before 2018")</f>
        <v>Before 2018</v>
      </c>
      <c r="P4273" s="12">
        <f>DATE(table_netflix[[#This Row],[release_year]],1,1)</f>
        <v>42370</v>
      </c>
      <c r="Q4273" s="12">
        <f t="shared" si="66"/>
        <v>43101</v>
      </c>
      <c r="R4273" s="12" t="str">
        <f>TEXT(table_netflix[[#This Row],[date_added_todate]], "mmm")</f>
        <v>Jan</v>
      </c>
      <c r="S4273" t="s">
        <v>21648</v>
      </c>
    </row>
    <row r="4274" spans="1:19" x14ac:dyDescent="0.3">
      <c r="A4274" t="s">
        <v>21649</v>
      </c>
      <c r="B4274" t="s">
        <v>15</v>
      </c>
      <c r="C4274" t="s">
        <v>21650</v>
      </c>
      <c r="D4274" t="s">
        <v>21651</v>
      </c>
      <c r="F4274" t="s">
        <v>18</v>
      </c>
      <c r="G4274" s="14" t="s">
        <v>14855</v>
      </c>
      <c r="H4274">
        <v>2016</v>
      </c>
      <c r="I4274" t="s">
        <v>27</v>
      </c>
      <c r="J4274" t="s">
        <v>125</v>
      </c>
      <c r="K4274">
        <f>IFERROR(VALUE(LEFT(table_netflix[[#This Row],[duration (in min)]], LEN(table_netflix[[#This Row],[duration (in min)]])-4)),0)</f>
        <v>97</v>
      </c>
      <c r="L4274" t="s">
        <v>22</v>
      </c>
      <c r="O4274" t="str" cm="1">
        <f t="array" ref="O4274">_xlfn.IFS(table_netflix[[#This Row],[release_year]]&gt;=2018, "2018 &amp; after", TRUE, "Before 2018")</f>
        <v>Before 2018</v>
      </c>
      <c r="P4274" s="12">
        <f>DATE(table_netflix[[#This Row],[release_year]],1,1)</f>
        <v>42370</v>
      </c>
      <c r="Q4274" s="12">
        <f t="shared" si="66"/>
        <v>43191</v>
      </c>
      <c r="R4274" s="12" t="str">
        <f>TEXT(table_netflix[[#This Row],[date_added_todate]], "mmm")</f>
        <v>Apr</v>
      </c>
      <c r="S4274" t="s">
        <v>21652</v>
      </c>
    </row>
    <row r="4275" spans="1:19" x14ac:dyDescent="0.3">
      <c r="A4275" t="s">
        <v>21653</v>
      </c>
      <c r="B4275" t="s">
        <v>15</v>
      </c>
      <c r="C4275" t="s">
        <v>21654</v>
      </c>
      <c r="D4275" t="s">
        <v>21655</v>
      </c>
      <c r="F4275" t="s">
        <v>18</v>
      </c>
      <c r="G4275" s="14" t="s">
        <v>17148</v>
      </c>
      <c r="H4275">
        <v>2016</v>
      </c>
      <c r="I4275" t="s">
        <v>84</v>
      </c>
      <c r="J4275" t="s">
        <v>457</v>
      </c>
      <c r="K4275">
        <f>IFERROR(VALUE(LEFT(table_netflix[[#This Row],[duration (in min)]], LEN(table_netflix[[#This Row],[duration (in min)]])-4)),0)</f>
        <v>82</v>
      </c>
      <c r="L4275" t="s">
        <v>22</v>
      </c>
      <c r="M4275" t="s">
        <v>600</v>
      </c>
      <c r="O4275" t="str" cm="1">
        <f t="array" ref="O4275">_xlfn.IFS(table_netflix[[#This Row],[release_year]]&gt;=2018, "2018 &amp; after", TRUE, "Before 2018")</f>
        <v>Before 2018</v>
      </c>
      <c r="P4275" s="12">
        <f>DATE(table_netflix[[#This Row],[release_year]],1,1)</f>
        <v>42370</v>
      </c>
      <c r="Q4275" s="12">
        <f t="shared" si="66"/>
        <v>42741</v>
      </c>
      <c r="R4275" s="12" t="str">
        <f>TEXT(table_netflix[[#This Row],[date_added_todate]], "mmm")</f>
        <v>Jan</v>
      </c>
      <c r="S4275" t="s">
        <v>21656</v>
      </c>
    </row>
    <row r="4276" spans="1:19" x14ac:dyDescent="0.3">
      <c r="A4276" t="s">
        <v>21657</v>
      </c>
      <c r="B4276" t="s">
        <v>15</v>
      </c>
      <c r="C4276" t="s">
        <v>21658</v>
      </c>
      <c r="D4276" t="s">
        <v>21659</v>
      </c>
      <c r="F4276" t="s">
        <v>523</v>
      </c>
      <c r="G4276" s="14" t="s">
        <v>17017</v>
      </c>
      <c r="H4276">
        <v>2015</v>
      </c>
      <c r="I4276" t="s">
        <v>84</v>
      </c>
      <c r="J4276" t="s">
        <v>21</v>
      </c>
      <c r="K4276">
        <f>IFERROR(VALUE(LEFT(table_netflix[[#This Row],[duration (in min)]], LEN(table_netflix[[#This Row],[duration (in min)]])-4)),0)</f>
        <v>90</v>
      </c>
      <c r="L4276" t="s">
        <v>22</v>
      </c>
      <c r="M4276" t="s">
        <v>55</v>
      </c>
      <c r="N4276" t="s">
        <v>266</v>
      </c>
      <c r="O4276" t="str" cm="1">
        <f t="array" ref="O4276">_xlfn.IFS(table_netflix[[#This Row],[release_year]]&gt;=2018, "2018 &amp; after", TRUE, "Before 2018")</f>
        <v>Before 2018</v>
      </c>
      <c r="P4276" s="12">
        <f>DATE(table_netflix[[#This Row],[release_year]],1,1)</f>
        <v>42005</v>
      </c>
      <c r="Q4276" s="12">
        <f t="shared" si="66"/>
        <v>42767</v>
      </c>
      <c r="R4276" s="12" t="str">
        <f>TEXT(table_netflix[[#This Row],[date_added_todate]], "mmm")</f>
        <v>Feb</v>
      </c>
      <c r="S4276" t="s">
        <v>21660</v>
      </c>
    </row>
    <row r="4277" spans="1:19" x14ac:dyDescent="0.3">
      <c r="A4277" t="s">
        <v>21661</v>
      </c>
      <c r="B4277" t="s">
        <v>15</v>
      </c>
      <c r="C4277" t="s">
        <v>21662</v>
      </c>
      <c r="D4277" t="s">
        <v>21663</v>
      </c>
      <c r="E4277" t="s">
        <v>21664</v>
      </c>
      <c r="F4277" t="s">
        <v>61</v>
      </c>
      <c r="G4277" s="14" t="s">
        <v>10939</v>
      </c>
      <c r="H4277">
        <v>2015</v>
      </c>
      <c r="I4277" t="s">
        <v>264</v>
      </c>
      <c r="J4277" t="s">
        <v>4380</v>
      </c>
      <c r="K4277">
        <f>IFERROR(VALUE(LEFT(table_netflix[[#This Row],[duration (in min)]], LEN(table_netflix[[#This Row],[duration (in min)]])-4)),0)</f>
        <v>57</v>
      </c>
      <c r="L4277" t="s">
        <v>22</v>
      </c>
      <c r="M4277" t="s">
        <v>55</v>
      </c>
      <c r="O4277" t="str" cm="1">
        <f t="array" ref="O4277">_xlfn.IFS(table_netflix[[#This Row],[release_year]]&gt;=2018, "2018 &amp; after", TRUE, "Before 2018")</f>
        <v>Before 2018</v>
      </c>
      <c r="P4277" s="12">
        <f>DATE(table_netflix[[#This Row],[release_year]],1,1)</f>
        <v>42005</v>
      </c>
      <c r="Q4277" s="12">
        <f t="shared" si="66"/>
        <v>43672</v>
      </c>
      <c r="R4277" s="12" t="str">
        <f>TEXT(table_netflix[[#This Row],[date_added_todate]], "mmm")</f>
        <v>Jul</v>
      </c>
      <c r="S4277" t="s">
        <v>21665</v>
      </c>
    </row>
    <row r="4278" spans="1:19" x14ac:dyDescent="0.3">
      <c r="A4278" t="s">
        <v>21666</v>
      </c>
      <c r="B4278" t="s">
        <v>15</v>
      </c>
      <c r="C4278" t="s">
        <v>21667</v>
      </c>
      <c r="D4278" t="s">
        <v>19345</v>
      </c>
      <c r="E4278" t="s">
        <v>21668</v>
      </c>
      <c r="F4278" t="s">
        <v>3619</v>
      </c>
      <c r="G4278" s="14" t="s">
        <v>19132</v>
      </c>
      <c r="H4278">
        <v>2015</v>
      </c>
      <c r="I4278" t="s">
        <v>27</v>
      </c>
      <c r="J4278" t="s">
        <v>46</v>
      </c>
      <c r="K4278">
        <f>IFERROR(VALUE(LEFT(table_netflix[[#This Row],[duration (in min)]], LEN(table_netflix[[#This Row],[duration (in min)]])-4)),0)</f>
        <v>91</v>
      </c>
      <c r="L4278" t="s">
        <v>71</v>
      </c>
      <c r="M4278" t="s">
        <v>55</v>
      </c>
      <c r="O4278" t="str" cm="1">
        <f t="array" ref="O4278">_xlfn.IFS(table_netflix[[#This Row],[release_year]]&gt;=2018, "2018 &amp; after", TRUE, "Before 2018")</f>
        <v>Before 2018</v>
      </c>
      <c r="P4278" s="12">
        <f>DATE(table_netflix[[#This Row],[release_year]],1,1)</f>
        <v>42005</v>
      </c>
      <c r="Q4278" s="12">
        <f t="shared" si="66"/>
        <v>43331</v>
      </c>
      <c r="R4278" s="12" t="str">
        <f>TEXT(table_netflix[[#This Row],[date_added_todate]], "mmm")</f>
        <v>Aug</v>
      </c>
      <c r="S4278" t="s">
        <v>21669</v>
      </c>
    </row>
    <row r="4279" spans="1:19" x14ac:dyDescent="0.3">
      <c r="A4279" t="s">
        <v>21670</v>
      </c>
      <c r="B4279" t="s">
        <v>15</v>
      </c>
      <c r="C4279" t="s">
        <v>21671</v>
      </c>
      <c r="D4279" t="s">
        <v>7917</v>
      </c>
      <c r="E4279" t="s">
        <v>21672</v>
      </c>
      <c r="F4279" t="s">
        <v>95</v>
      </c>
      <c r="G4279" s="14" t="s">
        <v>16888</v>
      </c>
      <c r="H4279">
        <v>2013</v>
      </c>
      <c r="I4279" t="s">
        <v>27</v>
      </c>
      <c r="J4279" t="s">
        <v>218</v>
      </c>
      <c r="K4279">
        <f>IFERROR(VALUE(LEFT(table_netflix[[#This Row],[duration (in min)]], LEN(table_netflix[[#This Row],[duration (in min)]])-4)),0)</f>
        <v>100</v>
      </c>
      <c r="L4279" t="s">
        <v>71</v>
      </c>
      <c r="M4279" t="s">
        <v>55</v>
      </c>
      <c r="O4279" t="str" cm="1">
        <f t="array" ref="O4279">_xlfn.IFS(table_netflix[[#This Row],[release_year]]&gt;=2018, "2018 &amp; after", TRUE, "Before 2018")</f>
        <v>Before 2018</v>
      </c>
      <c r="P4279" s="12">
        <f>DATE(table_netflix[[#This Row],[release_year]],1,1)</f>
        <v>41275</v>
      </c>
      <c r="Q4279" s="12">
        <f t="shared" si="66"/>
        <v>42804</v>
      </c>
      <c r="R4279" s="12" t="str">
        <f>TEXT(table_netflix[[#This Row],[date_added_todate]], "mmm")</f>
        <v>Mar</v>
      </c>
      <c r="S4279" t="s">
        <v>21673</v>
      </c>
    </row>
    <row r="4280" spans="1:19" x14ac:dyDescent="0.3">
      <c r="A4280" t="s">
        <v>21674</v>
      </c>
      <c r="B4280" t="s">
        <v>15</v>
      </c>
      <c r="C4280" t="s">
        <v>21675</v>
      </c>
      <c r="D4280" t="s">
        <v>7917</v>
      </c>
      <c r="E4280" t="s">
        <v>21676</v>
      </c>
      <c r="F4280" t="s">
        <v>95</v>
      </c>
      <c r="G4280" s="14" t="s">
        <v>16888</v>
      </c>
      <c r="H4280">
        <v>2013</v>
      </c>
      <c r="I4280" t="s">
        <v>62</v>
      </c>
      <c r="J4280" t="s">
        <v>511</v>
      </c>
      <c r="K4280">
        <f>IFERROR(VALUE(LEFT(table_netflix[[#This Row],[duration (in min)]], LEN(table_netflix[[#This Row],[duration (in min)]])-4)),0)</f>
        <v>101</v>
      </c>
      <c r="L4280" t="s">
        <v>71</v>
      </c>
      <c r="M4280" t="s">
        <v>55</v>
      </c>
      <c r="O4280" t="str" cm="1">
        <f t="array" ref="O4280">_xlfn.IFS(table_netflix[[#This Row],[release_year]]&gt;=2018, "2018 &amp; after", TRUE, "Before 2018")</f>
        <v>Before 2018</v>
      </c>
      <c r="P4280" s="12">
        <f>DATE(table_netflix[[#This Row],[release_year]],1,1)</f>
        <v>41275</v>
      </c>
      <c r="Q4280" s="12">
        <f t="shared" si="66"/>
        <v>42804</v>
      </c>
      <c r="R4280" s="12" t="str">
        <f>TEXT(table_netflix[[#This Row],[date_added_todate]], "mmm")</f>
        <v>Mar</v>
      </c>
      <c r="S4280" t="s">
        <v>21677</v>
      </c>
    </row>
    <row r="4281" spans="1:19" x14ac:dyDescent="0.3">
      <c r="A4281" t="s">
        <v>21678</v>
      </c>
      <c r="B4281" t="s">
        <v>15</v>
      </c>
      <c r="C4281" t="s">
        <v>21679</v>
      </c>
      <c r="D4281" t="s">
        <v>21680</v>
      </c>
      <c r="E4281" t="s">
        <v>21681</v>
      </c>
      <c r="F4281" t="s">
        <v>95</v>
      </c>
      <c r="G4281" s="14" t="s">
        <v>18619</v>
      </c>
      <c r="H4281">
        <v>2014</v>
      </c>
      <c r="I4281" t="s">
        <v>62</v>
      </c>
      <c r="J4281" t="s">
        <v>241</v>
      </c>
      <c r="K4281">
        <f>IFERROR(VALUE(LEFT(table_netflix[[#This Row],[duration (in min)]], LEN(table_netflix[[#This Row],[duration (in min)]])-4)),0)</f>
        <v>95</v>
      </c>
      <c r="L4281" t="s">
        <v>71</v>
      </c>
      <c r="M4281" t="s">
        <v>55</v>
      </c>
      <c r="N4281" t="s">
        <v>107</v>
      </c>
      <c r="O4281" t="str" cm="1">
        <f t="array" ref="O4281">_xlfn.IFS(table_netflix[[#This Row],[release_year]]&gt;=2018, "2018 &amp; after", TRUE, "Before 2018")</f>
        <v>Before 2018</v>
      </c>
      <c r="P4281" s="12">
        <f>DATE(table_netflix[[#This Row],[release_year]],1,1)</f>
        <v>41640</v>
      </c>
      <c r="Q4281" s="12">
        <f t="shared" si="66"/>
        <v>43194</v>
      </c>
      <c r="R4281" s="12" t="str">
        <f>TEXT(table_netflix[[#This Row],[date_added_todate]], "mmm")</f>
        <v>Apr</v>
      </c>
      <c r="S4281" t="s">
        <v>21682</v>
      </c>
    </row>
    <row r="4282" spans="1:19" x14ac:dyDescent="0.3">
      <c r="A4282" t="s">
        <v>21683</v>
      </c>
      <c r="B4282" t="s">
        <v>15</v>
      </c>
      <c r="C4282" t="s">
        <v>21684</v>
      </c>
      <c r="D4282" t="s">
        <v>18590</v>
      </c>
      <c r="E4282" t="s">
        <v>21685</v>
      </c>
      <c r="F4282" t="s">
        <v>18</v>
      </c>
      <c r="G4282" s="14" t="s">
        <v>9333</v>
      </c>
      <c r="H4282">
        <v>2007</v>
      </c>
      <c r="I4282" t="s">
        <v>45</v>
      </c>
      <c r="J4282" t="s">
        <v>167</v>
      </c>
      <c r="K4282">
        <f>IFERROR(VALUE(LEFT(table_netflix[[#This Row],[duration (in min)]], LEN(table_netflix[[#This Row],[duration (in min)]])-4)),0)</f>
        <v>116</v>
      </c>
      <c r="L4282" t="s">
        <v>47</v>
      </c>
      <c r="M4282" t="s">
        <v>85</v>
      </c>
      <c r="N4282" t="s">
        <v>112</v>
      </c>
      <c r="O4282" t="str" cm="1">
        <f t="array" ref="O4282">_xlfn.IFS(table_netflix[[#This Row],[release_year]]&gt;=2018, "2018 &amp; after", TRUE, "Before 2018")</f>
        <v>Before 2018</v>
      </c>
      <c r="P4282" s="12">
        <f>DATE(table_netflix[[#This Row],[release_year]],1,1)</f>
        <v>39083</v>
      </c>
      <c r="Q4282" s="12">
        <f t="shared" si="66"/>
        <v>43831</v>
      </c>
      <c r="R4282" s="12" t="str">
        <f>TEXT(table_netflix[[#This Row],[date_added_todate]], "mmm")</f>
        <v>Jan</v>
      </c>
      <c r="S4282" t="s">
        <v>21686</v>
      </c>
    </row>
    <row r="4283" spans="1:19" x14ac:dyDescent="0.3">
      <c r="A4283" t="s">
        <v>21687</v>
      </c>
      <c r="B4283" t="s">
        <v>15</v>
      </c>
      <c r="C4283" t="s">
        <v>21688</v>
      </c>
      <c r="D4283" t="s">
        <v>3162</v>
      </c>
      <c r="E4283" t="s">
        <v>21689</v>
      </c>
      <c r="F4283" t="s">
        <v>18</v>
      </c>
      <c r="G4283" s="14" t="s">
        <v>16585</v>
      </c>
      <c r="H4283">
        <v>2009</v>
      </c>
      <c r="I4283" t="s">
        <v>20</v>
      </c>
      <c r="J4283" t="s">
        <v>330</v>
      </c>
      <c r="K4283">
        <f>IFERROR(VALUE(LEFT(table_netflix[[#This Row],[duration (in min)]], LEN(table_netflix[[#This Row],[duration (in min)]])-4)),0)</f>
        <v>117</v>
      </c>
      <c r="L4283" t="s">
        <v>144</v>
      </c>
      <c r="M4283" t="s">
        <v>204</v>
      </c>
      <c r="N4283" t="s">
        <v>127</v>
      </c>
      <c r="O4283" t="str" cm="1">
        <f t="array" ref="O4283">_xlfn.IFS(table_netflix[[#This Row],[release_year]]&gt;=2018, "2018 &amp; after", TRUE, "Before 2018")</f>
        <v>Before 2018</v>
      </c>
      <c r="P4283" s="12">
        <f>DATE(table_netflix[[#This Row],[release_year]],1,1)</f>
        <v>39814</v>
      </c>
      <c r="Q4283" s="12">
        <f t="shared" si="66"/>
        <v>42856</v>
      </c>
      <c r="R4283" s="12" t="str">
        <f>TEXT(table_netflix[[#This Row],[date_added_todate]], "mmm")</f>
        <v>May</v>
      </c>
      <c r="S4283" t="s">
        <v>21690</v>
      </c>
    </row>
    <row r="4284" spans="1:19" x14ac:dyDescent="0.3">
      <c r="A4284" t="s">
        <v>21691</v>
      </c>
      <c r="B4284" t="s">
        <v>15</v>
      </c>
      <c r="C4284" t="s">
        <v>21692</v>
      </c>
      <c r="D4284" t="s">
        <v>21693</v>
      </c>
      <c r="E4284" t="s">
        <v>21694</v>
      </c>
      <c r="F4284" t="s">
        <v>18</v>
      </c>
      <c r="G4284" s="14" t="s">
        <v>21695</v>
      </c>
      <c r="H4284">
        <v>2015</v>
      </c>
      <c r="I4284" t="s">
        <v>62</v>
      </c>
      <c r="J4284" t="s">
        <v>1230</v>
      </c>
      <c r="K4284">
        <f>IFERROR(VALUE(LEFT(table_netflix[[#This Row],[duration (in min)]], LEN(table_netflix[[#This Row],[duration (in min)]])-4)),0)</f>
        <v>65</v>
      </c>
      <c r="L4284" t="s">
        <v>144</v>
      </c>
      <c r="M4284" t="s">
        <v>127</v>
      </c>
      <c r="O4284" t="str" cm="1">
        <f t="array" ref="O4284">_xlfn.IFS(table_netflix[[#This Row],[release_year]]&gt;=2018, "2018 &amp; after", TRUE, "Before 2018")</f>
        <v>Before 2018</v>
      </c>
      <c r="P4284" s="12">
        <f>DATE(table_netflix[[#This Row],[release_year]],1,1)</f>
        <v>42005</v>
      </c>
      <c r="Q4284" s="12">
        <f t="shared" si="66"/>
        <v>42436</v>
      </c>
      <c r="R4284" s="12" t="str">
        <f>TEXT(table_netflix[[#This Row],[date_added_todate]], "mmm")</f>
        <v>Mar</v>
      </c>
      <c r="S4284" t="s">
        <v>21696</v>
      </c>
    </row>
    <row r="4285" spans="1:19" x14ac:dyDescent="0.3">
      <c r="A4285" t="s">
        <v>21697</v>
      </c>
      <c r="B4285" t="s">
        <v>15</v>
      </c>
      <c r="C4285" t="s">
        <v>21698</v>
      </c>
      <c r="D4285" t="s">
        <v>21699</v>
      </c>
      <c r="E4285" t="s">
        <v>21700</v>
      </c>
      <c r="F4285" t="s">
        <v>39</v>
      </c>
      <c r="G4285" s="14" t="s">
        <v>15042</v>
      </c>
      <c r="H4285">
        <v>2000</v>
      </c>
      <c r="I4285" t="s">
        <v>62</v>
      </c>
      <c r="J4285" t="s">
        <v>3091</v>
      </c>
      <c r="K4285">
        <f>IFERROR(VALUE(LEFT(table_netflix[[#This Row],[duration (in min)]], LEN(table_netflix[[#This Row],[duration (in min)]])-4)),0)</f>
        <v>158</v>
      </c>
      <c r="L4285" t="s">
        <v>53</v>
      </c>
      <c r="M4285" t="s">
        <v>55</v>
      </c>
      <c r="N4285" t="s">
        <v>112</v>
      </c>
      <c r="O4285" t="str" cm="1">
        <f t="array" ref="O4285">_xlfn.IFS(table_netflix[[#This Row],[release_year]]&gt;=2018, "2018 &amp; after", TRUE, "Before 2018")</f>
        <v>Before 2018</v>
      </c>
      <c r="P4285" s="12">
        <f>DATE(table_netflix[[#This Row],[release_year]],1,1)</f>
        <v>36526</v>
      </c>
      <c r="Q4285" s="12">
        <f t="shared" si="66"/>
        <v>43160</v>
      </c>
      <c r="R4285" s="12" t="str">
        <f>TEXT(table_netflix[[#This Row],[date_added_todate]], "mmm")</f>
        <v>Mar</v>
      </c>
      <c r="S4285" t="s">
        <v>21701</v>
      </c>
    </row>
    <row r="4286" spans="1:19" x14ac:dyDescent="0.3">
      <c r="A4286" t="s">
        <v>21702</v>
      </c>
      <c r="B4286" t="s">
        <v>15</v>
      </c>
      <c r="C4286" t="s">
        <v>21703</v>
      </c>
      <c r="D4286" t="s">
        <v>21704</v>
      </c>
      <c r="E4286" t="s">
        <v>21705</v>
      </c>
      <c r="F4286" t="s">
        <v>18</v>
      </c>
      <c r="G4286" s="14" t="s">
        <v>9889</v>
      </c>
      <c r="H4286">
        <v>1987</v>
      </c>
      <c r="I4286" t="s">
        <v>186</v>
      </c>
      <c r="J4286" t="s">
        <v>141</v>
      </c>
      <c r="K4286">
        <f>IFERROR(VALUE(LEFT(table_netflix[[#This Row],[duration (in min)]], LEN(table_netflix[[#This Row],[duration (in min)]])-4)),0)</f>
        <v>110</v>
      </c>
      <c r="L4286" t="s">
        <v>144</v>
      </c>
      <c r="M4286" t="s">
        <v>72</v>
      </c>
      <c r="O4286" t="str" cm="1">
        <f t="array" ref="O4286">_xlfn.IFS(table_netflix[[#This Row],[release_year]]&gt;=2018, "2018 &amp; after", TRUE, "Before 2018")</f>
        <v>Before 2018</v>
      </c>
      <c r="P4286" s="12">
        <f>DATE(table_netflix[[#This Row],[release_year]],1,1)</f>
        <v>31778</v>
      </c>
      <c r="Q4286" s="12">
        <f t="shared" si="66"/>
        <v>43792</v>
      </c>
      <c r="R4286" s="12" t="str">
        <f>TEXT(table_netflix[[#This Row],[date_added_todate]], "mmm")</f>
        <v>Nov</v>
      </c>
      <c r="S4286" t="s">
        <v>21706</v>
      </c>
    </row>
    <row r="4287" spans="1:19" x14ac:dyDescent="0.3">
      <c r="A4287" t="s">
        <v>21707</v>
      </c>
      <c r="B4287" t="s">
        <v>15</v>
      </c>
      <c r="C4287" t="s">
        <v>21708</v>
      </c>
      <c r="D4287" t="s">
        <v>21709</v>
      </c>
      <c r="E4287" t="s">
        <v>21710</v>
      </c>
      <c r="F4287" t="s">
        <v>1328</v>
      </c>
      <c r="G4287" s="14" t="s">
        <v>11525</v>
      </c>
      <c r="H4287">
        <v>2017</v>
      </c>
      <c r="I4287" t="s">
        <v>62</v>
      </c>
      <c r="J4287" t="s">
        <v>2955</v>
      </c>
      <c r="K4287">
        <f>IFERROR(VALUE(LEFT(table_netflix[[#This Row],[duration (in min)]], LEN(table_netflix[[#This Row],[duration (in min)]])-4)),0)</f>
        <v>79</v>
      </c>
      <c r="L4287" t="s">
        <v>71</v>
      </c>
      <c r="M4287" t="s">
        <v>55</v>
      </c>
      <c r="O4287" t="str" cm="1">
        <f t="array" ref="O4287">_xlfn.IFS(table_netflix[[#This Row],[release_year]]&gt;=2018, "2018 &amp; after", TRUE, "Before 2018")</f>
        <v>Before 2018</v>
      </c>
      <c r="P4287" s="12">
        <f>DATE(table_netflix[[#This Row],[release_year]],1,1)</f>
        <v>42736</v>
      </c>
      <c r="Q4287" s="12">
        <f t="shared" si="66"/>
        <v>43587</v>
      </c>
      <c r="R4287" s="12" t="str">
        <f>TEXT(table_netflix[[#This Row],[date_added_todate]], "mmm")</f>
        <v>May</v>
      </c>
      <c r="S4287" t="s">
        <v>21711</v>
      </c>
    </row>
    <row r="4288" spans="1:19" x14ac:dyDescent="0.3">
      <c r="A4288" t="s">
        <v>21712</v>
      </c>
      <c r="B4288" t="s">
        <v>15</v>
      </c>
      <c r="C4288" t="s">
        <v>21713</v>
      </c>
      <c r="D4288" t="s">
        <v>21714</v>
      </c>
      <c r="E4288" t="s">
        <v>21715</v>
      </c>
      <c r="F4288" t="s">
        <v>18</v>
      </c>
      <c r="G4288" s="14" t="s">
        <v>7756</v>
      </c>
      <c r="H4288">
        <v>2017</v>
      </c>
      <c r="I4288" t="s">
        <v>186</v>
      </c>
      <c r="J4288" t="s">
        <v>203</v>
      </c>
      <c r="K4288">
        <f>IFERROR(VALUE(LEFT(table_netflix[[#This Row],[duration (in min)]], LEN(table_netflix[[#This Row],[duration (in min)]])-4)),0)</f>
        <v>99</v>
      </c>
      <c r="L4288" t="s">
        <v>93</v>
      </c>
      <c r="O4288" t="str" cm="1">
        <f t="array" ref="O4288">_xlfn.IFS(table_netflix[[#This Row],[release_year]]&gt;=2018, "2018 &amp; after", TRUE, "Before 2018")</f>
        <v>Before 2018</v>
      </c>
      <c r="P4288" s="12">
        <f>DATE(table_netflix[[#This Row],[release_year]],1,1)</f>
        <v>42736</v>
      </c>
      <c r="Q4288" s="12">
        <f t="shared" si="66"/>
        <v>43957</v>
      </c>
      <c r="R4288" s="12" t="str">
        <f>TEXT(table_netflix[[#This Row],[date_added_todate]], "mmm")</f>
        <v>May</v>
      </c>
      <c r="S4288" t="s">
        <v>21716</v>
      </c>
    </row>
    <row r="4289" spans="1:19" x14ac:dyDescent="0.3">
      <c r="A4289" t="s">
        <v>21717</v>
      </c>
      <c r="B4289" t="s">
        <v>15</v>
      </c>
      <c r="C4289" t="s">
        <v>21718</v>
      </c>
      <c r="D4289" t="s">
        <v>1894</v>
      </c>
      <c r="E4289" t="s">
        <v>21719</v>
      </c>
      <c r="F4289" t="s">
        <v>18</v>
      </c>
      <c r="G4289" s="14" t="s">
        <v>13970</v>
      </c>
      <c r="H4289">
        <v>2013</v>
      </c>
      <c r="I4289" t="s">
        <v>62</v>
      </c>
      <c r="J4289" t="s">
        <v>549</v>
      </c>
      <c r="K4289">
        <f>IFERROR(VALUE(LEFT(table_netflix[[#This Row],[duration (in min)]], LEN(table_netflix[[#This Row],[duration (in min)]])-4)),0)</f>
        <v>86</v>
      </c>
      <c r="L4289" t="s">
        <v>22</v>
      </c>
      <c r="O4289" t="str" cm="1">
        <f t="array" ref="O4289">_xlfn.IFS(table_netflix[[#This Row],[release_year]]&gt;=2018, "2018 &amp; after", TRUE, "Before 2018")</f>
        <v>Before 2018</v>
      </c>
      <c r="P4289" s="12">
        <f>DATE(table_netflix[[#This Row],[release_year]],1,1)</f>
        <v>41275</v>
      </c>
      <c r="Q4289" s="12">
        <f t="shared" si="66"/>
        <v>43337</v>
      </c>
      <c r="R4289" s="12" t="str">
        <f>TEXT(table_netflix[[#This Row],[date_added_todate]], "mmm")</f>
        <v>Aug</v>
      </c>
      <c r="S4289" t="s">
        <v>21720</v>
      </c>
    </row>
    <row r="4290" spans="1:19" x14ac:dyDescent="0.3">
      <c r="A4290" t="s">
        <v>21721</v>
      </c>
      <c r="B4290" t="s">
        <v>15</v>
      </c>
      <c r="C4290" t="s">
        <v>21722</v>
      </c>
      <c r="D4290" t="s">
        <v>21723</v>
      </c>
      <c r="E4290" t="s">
        <v>21724</v>
      </c>
      <c r="F4290" t="s">
        <v>61</v>
      </c>
      <c r="G4290" s="14" t="s">
        <v>15042</v>
      </c>
      <c r="H4290">
        <v>2017</v>
      </c>
      <c r="I4290" t="s">
        <v>264</v>
      </c>
      <c r="J4290" t="s">
        <v>1169</v>
      </c>
      <c r="K4290">
        <f>IFERROR(VALUE(LEFT(table_netflix[[#This Row],[duration (in min)]], LEN(table_netflix[[#This Row],[duration (in min)]])-4)),0)</f>
        <v>138</v>
      </c>
      <c r="L4290" t="s">
        <v>294</v>
      </c>
      <c r="M4290" t="s">
        <v>112</v>
      </c>
      <c r="O4290" t="str" cm="1">
        <f t="array" ref="O4290">_xlfn.IFS(table_netflix[[#This Row],[release_year]]&gt;=2018, "2018 &amp; after", TRUE, "Before 2018")</f>
        <v>Before 2018</v>
      </c>
      <c r="P4290" s="12">
        <f>DATE(table_netflix[[#This Row],[release_year]],1,1)</f>
        <v>42736</v>
      </c>
      <c r="Q4290" s="12">
        <f t="shared" ref="Q4290:Q4353" si="67">IF(G4290&lt;&gt;"", DATE(RIGHT(G4290,4), MONTH(1 &amp; LEFT(G4290,FIND(" ",G4290)-1)), MID(G4290, FIND(" ", G4290)+1, FIND(",", G4290)-FIND(" ", G4290)-1)), "")</f>
        <v>43160</v>
      </c>
      <c r="R4290" s="12" t="str">
        <f>TEXT(table_netflix[[#This Row],[date_added_todate]], "mmm")</f>
        <v>Mar</v>
      </c>
      <c r="S4290" t="s">
        <v>21725</v>
      </c>
    </row>
    <row r="4291" spans="1:19" x14ac:dyDescent="0.3">
      <c r="A4291" t="s">
        <v>21726</v>
      </c>
      <c r="B4291" t="s">
        <v>15</v>
      </c>
      <c r="C4291" t="s">
        <v>21727</v>
      </c>
      <c r="D4291" t="s">
        <v>21728</v>
      </c>
      <c r="E4291" t="s">
        <v>21729</v>
      </c>
      <c r="F4291" t="s">
        <v>18</v>
      </c>
      <c r="G4291" s="14" t="s">
        <v>15354</v>
      </c>
      <c r="H4291">
        <v>2017</v>
      </c>
      <c r="I4291" t="s">
        <v>27</v>
      </c>
      <c r="J4291" t="s">
        <v>46</v>
      </c>
      <c r="K4291">
        <f>IFERROR(VALUE(LEFT(table_netflix[[#This Row],[duration (in min)]], LEN(table_netflix[[#This Row],[duration (in min)]])-4)),0)</f>
        <v>91</v>
      </c>
      <c r="L4291" t="s">
        <v>126</v>
      </c>
      <c r="M4291" t="s">
        <v>54</v>
      </c>
      <c r="O4291" t="str" cm="1">
        <f t="array" ref="O4291">_xlfn.IFS(table_netflix[[#This Row],[release_year]]&gt;=2018, "2018 &amp; after", TRUE, "Before 2018")</f>
        <v>Before 2018</v>
      </c>
      <c r="P4291" s="12">
        <f>DATE(table_netflix[[#This Row],[release_year]],1,1)</f>
        <v>42736</v>
      </c>
      <c r="Q4291" s="12">
        <f t="shared" si="67"/>
        <v>43101</v>
      </c>
      <c r="R4291" s="12" t="str">
        <f>TEXT(table_netflix[[#This Row],[date_added_todate]], "mmm")</f>
        <v>Jan</v>
      </c>
      <c r="S4291" t="s">
        <v>21730</v>
      </c>
    </row>
    <row r="4292" spans="1:19" x14ac:dyDescent="0.3">
      <c r="A4292" t="s">
        <v>21731</v>
      </c>
      <c r="B4292" t="s">
        <v>15</v>
      </c>
      <c r="C4292" t="s">
        <v>21732</v>
      </c>
      <c r="D4292" t="s">
        <v>21733</v>
      </c>
      <c r="E4292" t="s">
        <v>21734</v>
      </c>
      <c r="F4292" t="s">
        <v>90</v>
      </c>
      <c r="G4292" s="14" t="s">
        <v>19652</v>
      </c>
      <c r="H4292">
        <v>2014</v>
      </c>
      <c r="I4292" t="s">
        <v>18220</v>
      </c>
      <c r="J4292" t="s">
        <v>2955</v>
      </c>
      <c r="K4292">
        <f>IFERROR(VALUE(LEFT(table_netflix[[#This Row],[duration (in min)]], LEN(table_netflix[[#This Row],[duration (in min)]])-4)),0)</f>
        <v>79</v>
      </c>
      <c r="L4292" t="s">
        <v>71</v>
      </c>
      <c r="M4292" t="s">
        <v>55</v>
      </c>
      <c r="N4292" t="s">
        <v>107</v>
      </c>
      <c r="O4292" t="str" cm="1">
        <f t="array" ref="O4292">_xlfn.IFS(table_netflix[[#This Row],[release_year]]&gt;=2018, "2018 &amp; after", TRUE, "Before 2018")</f>
        <v>Before 2018</v>
      </c>
      <c r="P4292" s="12">
        <f>DATE(table_netflix[[#This Row],[release_year]],1,1)</f>
        <v>41640</v>
      </c>
      <c r="Q4292" s="12">
        <f t="shared" si="67"/>
        <v>42774</v>
      </c>
      <c r="R4292" s="12" t="str">
        <f>TEXT(table_netflix[[#This Row],[date_added_todate]], "mmm")</f>
        <v>Feb</v>
      </c>
      <c r="S4292" t="s">
        <v>21735</v>
      </c>
    </row>
    <row r="4293" spans="1:19" x14ac:dyDescent="0.3">
      <c r="A4293" t="s">
        <v>21736</v>
      </c>
      <c r="B4293" t="s">
        <v>15</v>
      </c>
      <c r="C4293" t="s">
        <v>21737</v>
      </c>
      <c r="D4293" t="s">
        <v>21738</v>
      </c>
      <c r="E4293" t="s">
        <v>21739</v>
      </c>
      <c r="F4293" t="s">
        <v>61</v>
      </c>
      <c r="G4293" s="14" t="s">
        <v>21740</v>
      </c>
      <c r="H4293">
        <v>2015</v>
      </c>
      <c r="I4293" t="s">
        <v>27</v>
      </c>
      <c r="J4293" t="s">
        <v>2955</v>
      </c>
      <c r="K4293">
        <f>IFERROR(VALUE(LEFT(table_netflix[[#This Row],[duration (in min)]], LEN(table_netflix[[#This Row],[duration (in min)]])-4)),0)</f>
        <v>79</v>
      </c>
      <c r="L4293" t="s">
        <v>53</v>
      </c>
      <c r="M4293" t="s">
        <v>54</v>
      </c>
      <c r="O4293" t="str" cm="1">
        <f t="array" ref="O4293">_xlfn.IFS(table_netflix[[#This Row],[release_year]]&gt;=2018, "2018 &amp; after", TRUE, "Before 2018")</f>
        <v>Before 2018</v>
      </c>
      <c r="P4293" s="12">
        <f>DATE(table_netflix[[#This Row],[release_year]],1,1)</f>
        <v>42005</v>
      </c>
      <c r="Q4293" s="12">
        <f t="shared" si="67"/>
        <v>42984</v>
      </c>
      <c r="R4293" s="12" t="str">
        <f>TEXT(table_netflix[[#This Row],[date_added_todate]], "mmm")</f>
        <v>Sep</v>
      </c>
      <c r="S4293" t="s">
        <v>21741</v>
      </c>
    </row>
    <row r="4294" spans="1:19" x14ac:dyDescent="0.3">
      <c r="A4294" t="s">
        <v>21742</v>
      </c>
      <c r="B4294" t="s">
        <v>15</v>
      </c>
      <c r="C4294" t="s">
        <v>21743</v>
      </c>
      <c r="D4294" t="s">
        <v>21744</v>
      </c>
      <c r="E4294" t="s">
        <v>21745</v>
      </c>
      <c r="F4294" t="s">
        <v>506</v>
      </c>
      <c r="G4294" s="14" t="s">
        <v>6455</v>
      </c>
      <c r="H4294">
        <v>2015</v>
      </c>
      <c r="I4294" t="s">
        <v>186</v>
      </c>
      <c r="J4294" t="s">
        <v>152</v>
      </c>
      <c r="K4294">
        <f>IFERROR(VALUE(LEFT(table_netflix[[#This Row],[duration (in min)]], LEN(table_netflix[[#This Row],[duration (in min)]])-4)),0)</f>
        <v>96</v>
      </c>
      <c r="L4294" t="s">
        <v>144</v>
      </c>
      <c r="M4294" t="s">
        <v>55</v>
      </c>
      <c r="N4294" t="s">
        <v>127</v>
      </c>
      <c r="O4294" t="str" cm="1">
        <f t="array" ref="O4294">_xlfn.IFS(table_netflix[[#This Row],[release_year]]&gt;=2018, "2018 &amp; after", TRUE, "Before 2018")</f>
        <v>Before 2018</v>
      </c>
      <c r="P4294" s="12">
        <f>DATE(table_netflix[[#This Row],[release_year]],1,1)</f>
        <v>42005</v>
      </c>
      <c r="Q4294" s="12">
        <f t="shared" si="67"/>
        <v>44044</v>
      </c>
      <c r="R4294" s="12" t="str">
        <f>TEXT(table_netflix[[#This Row],[date_added_todate]], "mmm")</f>
        <v>Aug</v>
      </c>
      <c r="S4294" t="s">
        <v>21746</v>
      </c>
    </row>
    <row r="4295" spans="1:19" x14ac:dyDescent="0.3">
      <c r="A4295" t="s">
        <v>21747</v>
      </c>
      <c r="B4295" t="s">
        <v>15</v>
      </c>
      <c r="C4295" t="s">
        <v>21748</v>
      </c>
      <c r="D4295" t="s">
        <v>21749</v>
      </c>
      <c r="E4295" t="s">
        <v>21750</v>
      </c>
      <c r="F4295" t="s">
        <v>18</v>
      </c>
      <c r="G4295" s="14" t="s">
        <v>10467</v>
      </c>
      <c r="H4295">
        <v>2008</v>
      </c>
      <c r="I4295" t="s">
        <v>186</v>
      </c>
      <c r="J4295" t="s">
        <v>511</v>
      </c>
      <c r="K4295">
        <f>IFERROR(VALUE(LEFT(table_netflix[[#This Row],[duration (in min)]], LEN(table_netflix[[#This Row],[duration (in min)]])-4)),0)</f>
        <v>101</v>
      </c>
      <c r="L4295" t="s">
        <v>71</v>
      </c>
      <c r="M4295" t="s">
        <v>406</v>
      </c>
      <c r="O4295" t="str" cm="1">
        <f t="array" ref="O4295">_xlfn.IFS(table_netflix[[#This Row],[release_year]]&gt;=2018, "2018 &amp; after", TRUE, "Before 2018")</f>
        <v>Before 2018</v>
      </c>
      <c r="P4295" s="12">
        <f>DATE(table_netflix[[#This Row],[release_year]],1,1)</f>
        <v>39448</v>
      </c>
      <c r="Q4295" s="12">
        <f t="shared" si="67"/>
        <v>43739</v>
      </c>
      <c r="R4295" s="12" t="str">
        <f>TEXT(table_netflix[[#This Row],[date_added_todate]], "mmm")</f>
        <v>Oct</v>
      </c>
      <c r="S4295" t="s">
        <v>21751</v>
      </c>
    </row>
    <row r="4296" spans="1:19" x14ac:dyDescent="0.3">
      <c r="A4296" t="s">
        <v>21752</v>
      </c>
      <c r="B4296" t="s">
        <v>15</v>
      </c>
      <c r="C4296" t="s">
        <v>21753</v>
      </c>
      <c r="D4296" t="s">
        <v>21754</v>
      </c>
      <c r="E4296" t="s">
        <v>21755</v>
      </c>
      <c r="F4296" t="s">
        <v>18</v>
      </c>
      <c r="G4296" s="14" t="s">
        <v>9333</v>
      </c>
      <c r="H4296">
        <v>2004</v>
      </c>
      <c r="I4296" t="s">
        <v>186</v>
      </c>
      <c r="J4296" t="s">
        <v>213</v>
      </c>
      <c r="K4296">
        <f>IFERROR(VALUE(LEFT(table_netflix[[#This Row],[duration (in min)]], LEN(table_netflix[[#This Row],[duration (in min)]])-4)),0)</f>
        <v>88</v>
      </c>
      <c r="L4296" t="s">
        <v>71</v>
      </c>
      <c r="M4296" t="s">
        <v>406</v>
      </c>
      <c r="O4296" t="str" cm="1">
        <f t="array" ref="O4296">_xlfn.IFS(table_netflix[[#This Row],[release_year]]&gt;=2018, "2018 &amp; after", TRUE, "Before 2018")</f>
        <v>Before 2018</v>
      </c>
      <c r="P4296" s="12">
        <f>DATE(table_netflix[[#This Row],[release_year]],1,1)</f>
        <v>37987</v>
      </c>
      <c r="Q4296" s="12">
        <f t="shared" si="67"/>
        <v>43831</v>
      </c>
      <c r="R4296" s="12" t="str">
        <f>TEXT(table_netflix[[#This Row],[date_added_todate]], "mmm")</f>
        <v>Jan</v>
      </c>
      <c r="S4296" t="s">
        <v>21756</v>
      </c>
    </row>
    <row r="4297" spans="1:19" x14ac:dyDescent="0.3">
      <c r="A4297" t="s">
        <v>21757</v>
      </c>
      <c r="B4297" t="s">
        <v>15</v>
      </c>
      <c r="C4297" t="s">
        <v>21758</v>
      </c>
      <c r="D4297" t="s">
        <v>21759</v>
      </c>
      <c r="E4297" t="s">
        <v>21760</v>
      </c>
      <c r="F4297" t="s">
        <v>18</v>
      </c>
      <c r="G4297" s="14" t="s">
        <v>12971</v>
      </c>
      <c r="H4297">
        <v>2015</v>
      </c>
      <c r="I4297" t="s">
        <v>62</v>
      </c>
      <c r="J4297" t="s">
        <v>241</v>
      </c>
      <c r="K4297">
        <f>IFERROR(VALUE(LEFT(table_netflix[[#This Row],[duration (in min)]], LEN(table_netflix[[#This Row],[duration (in min)]])-4)),0)</f>
        <v>95</v>
      </c>
      <c r="L4297" t="s">
        <v>22</v>
      </c>
      <c r="O4297" t="str" cm="1">
        <f t="array" ref="O4297">_xlfn.IFS(table_netflix[[#This Row],[release_year]]&gt;=2018, "2018 &amp; after", TRUE, "Before 2018")</f>
        <v>Before 2018</v>
      </c>
      <c r="P4297" s="12">
        <f>DATE(table_netflix[[#This Row],[release_year]],1,1)</f>
        <v>42005</v>
      </c>
      <c r="Q4297" s="12">
        <f t="shared" si="67"/>
        <v>43429</v>
      </c>
      <c r="R4297" s="12" t="str">
        <f>TEXT(table_netflix[[#This Row],[date_added_todate]], "mmm")</f>
        <v>Nov</v>
      </c>
      <c r="S4297" t="s">
        <v>21761</v>
      </c>
    </row>
    <row r="4298" spans="1:19" x14ac:dyDescent="0.3">
      <c r="A4298" t="s">
        <v>21762</v>
      </c>
      <c r="B4298" t="s">
        <v>15</v>
      </c>
      <c r="C4298" t="s">
        <v>21763</v>
      </c>
      <c r="D4298" t="s">
        <v>9449</v>
      </c>
      <c r="E4298" t="s">
        <v>21764</v>
      </c>
      <c r="F4298" t="s">
        <v>18</v>
      </c>
      <c r="G4298" s="14" t="s">
        <v>14775</v>
      </c>
      <c r="H4298">
        <v>2010</v>
      </c>
      <c r="I4298" t="s">
        <v>264</v>
      </c>
      <c r="J4298" t="s">
        <v>293</v>
      </c>
      <c r="K4298">
        <f>IFERROR(VALUE(LEFT(table_netflix[[#This Row],[duration (in min)]], LEN(table_netflix[[#This Row],[duration (in min)]])-4)),0)</f>
        <v>87</v>
      </c>
      <c r="L4298" t="s">
        <v>47</v>
      </c>
      <c r="M4298" t="s">
        <v>85</v>
      </c>
      <c r="O4298" t="str" cm="1">
        <f t="array" ref="O4298">_xlfn.IFS(table_netflix[[#This Row],[release_year]]&gt;=2018, "2018 &amp; after", TRUE, "Before 2018")</f>
        <v>Before 2018</v>
      </c>
      <c r="P4298" s="12">
        <f>DATE(table_netflix[[#This Row],[release_year]],1,1)</f>
        <v>40179</v>
      </c>
      <c r="Q4298" s="12">
        <f t="shared" si="67"/>
        <v>43205</v>
      </c>
      <c r="R4298" s="12" t="str">
        <f>TEXT(table_netflix[[#This Row],[date_added_todate]], "mmm")</f>
        <v>Apr</v>
      </c>
      <c r="S4298" t="s">
        <v>21765</v>
      </c>
    </row>
    <row r="4299" spans="1:19" x14ac:dyDescent="0.3">
      <c r="A4299" t="s">
        <v>21766</v>
      </c>
      <c r="B4299" t="s">
        <v>24</v>
      </c>
      <c r="C4299" t="s">
        <v>21767</v>
      </c>
      <c r="D4299" t="s">
        <v>21768</v>
      </c>
      <c r="F4299" t="s">
        <v>1442</v>
      </c>
      <c r="G4299" s="14" t="s">
        <v>15731</v>
      </c>
      <c r="H4299">
        <v>2017</v>
      </c>
      <c r="I4299" t="s">
        <v>139</v>
      </c>
      <c r="J4299" t="s">
        <v>33</v>
      </c>
      <c r="K4299">
        <f>IFERROR(VALUE(LEFT(table_netflix[[#This Row],[duration (in min)]], LEN(table_netflix[[#This Row],[duration (in min)]])-4)),0)</f>
        <v>0</v>
      </c>
      <c r="L4299" t="s">
        <v>140</v>
      </c>
      <c r="M4299" t="s">
        <v>41</v>
      </c>
      <c r="O4299" t="str" cm="1">
        <f t="array" ref="O4299">_xlfn.IFS(table_netflix[[#This Row],[release_year]]&gt;=2018, "2018 &amp; after", TRUE, "Before 2018")</f>
        <v>Before 2018</v>
      </c>
      <c r="P4299" s="12">
        <f>DATE(table_netflix[[#This Row],[release_year]],1,1)</f>
        <v>42736</v>
      </c>
      <c r="Q4299" s="12">
        <f t="shared" si="67"/>
        <v>43023</v>
      </c>
      <c r="R4299" s="12" t="str">
        <f>TEXT(table_netflix[[#This Row],[date_added_todate]], "mmm")</f>
        <v>Oct</v>
      </c>
      <c r="S4299" t="s">
        <v>21769</v>
      </c>
    </row>
    <row r="4300" spans="1:19" x14ac:dyDescent="0.3">
      <c r="A4300" t="s">
        <v>21770</v>
      </c>
      <c r="B4300" t="s">
        <v>15</v>
      </c>
      <c r="C4300" t="s">
        <v>21771</v>
      </c>
      <c r="D4300" t="s">
        <v>21772</v>
      </c>
      <c r="E4300" t="s">
        <v>21773</v>
      </c>
      <c r="F4300" t="s">
        <v>18</v>
      </c>
      <c r="G4300" s="14" t="s">
        <v>17099</v>
      </c>
      <c r="H4300">
        <v>2015</v>
      </c>
      <c r="I4300" t="s">
        <v>84</v>
      </c>
      <c r="J4300" t="s">
        <v>262</v>
      </c>
      <c r="K4300">
        <f>IFERROR(VALUE(LEFT(table_netflix[[#This Row],[duration (in min)]], LEN(table_netflix[[#This Row],[duration (in min)]])-4)),0)</f>
        <v>83</v>
      </c>
      <c r="L4300" t="s">
        <v>22</v>
      </c>
      <c r="M4300" t="s">
        <v>266</v>
      </c>
      <c r="O4300" t="str" cm="1">
        <f t="array" ref="O4300">_xlfn.IFS(table_netflix[[#This Row],[release_year]]&gt;=2018, "2018 &amp; after", TRUE, "Before 2018")</f>
        <v>Before 2018</v>
      </c>
      <c r="P4300" s="12">
        <f>DATE(table_netflix[[#This Row],[release_year]],1,1)</f>
        <v>42005</v>
      </c>
      <c r="Q4300" s="12">
        <f t="shared" si="67"/>
        <v>42750</v>
      </c>
      <c r="R4300" s="12" t="str">
        <f>TEXT(table_netflix[[#This Row],[date_added_todate]], "mmm")</f>
        <v>Jan</v>
      </c>
      <c r="S4300" t="s">
        <v>21774</v>
      </c>
    </row>
    <row r="4301" spans="1:19" x14ac:dyDescent="0.3">
      <c r="A4301" t="s">
        <v>21775</v>
      </c>
      <c r="B4301" t="s">
        <v>15</v>
      </c>
      <c r="C4301" t="s">
        <v>21776</v>
      </c>
      <c r="D4301" t="s">
        <v>21777</v>
      </c>
      <c r="E4301" t="s">
        <v>21778</v>
      </c>
      <c r="F4301" t="s">
        <v>18</v>
      </c>
      <c r="G4301" s="14" t="s">
        <v>16585</v>
      </c>
      <c r="H4301">
        <v>2016</v>
      </c>
      <c r="I4301" t="s">
        <v>18220</v>
      </c>
      <c r="J4301" t="s">
        <v>21</v>
      </c>
      <c r="K4301">
        <f>IFERROR(VALUE(LEFT(table_netflix[[#This Row],[duration (in min)]], LEN(table_netflix[[#This Row],[duration (in min)]])-4)),0)</f>
        <v>90</v>
      </c>
      <c r="L4301" t="s">
        <v>22</v>
      </c>
      <c r="O4301" t="str" cm="1">
        <f t="array" ref="O4301">_xlfn.IFS(table_netflix[[#This Row],[release_year]]&gt;=2018, "2018 &amp; after", TRUE, "Before 2018")</f>
        <v>Before 2018</v>
      </c>
      <c r="P4301" s="12">
        <f>DATE(table_netflix[[#This Row],[release_year]],1,1)</f>
        <v>42370</v>
      </c>
      <c r="Q4301" s="12">
        <f t="shared" si="67"/>
        <v>42856</v>
      </c>
      <c r="R4301" s="12" t="str">
        <f>TEXT(table_netflix[[#This Row],[date_added_todate]], "mmm")</f>
        <v>May</v>
      </c>
      <c r="S4301" t="s">
        <v>21779</v>
      </c>
    </row>
    <row r="4302" spans="1:19" x14ac:dyDescent="0.3">
      <c r="A4302" t="s">
        <v>21780</v>
      </c>
      <c r="B4302" t="s">
        <v>15</v>
      </c>
      <c r="C4302" t="s">
        <v>21781</v>
      </c>
      <c r="D4302" t="s">
        <v>712</v>
      </c>
      <c r="E4302" t="s">
        <v>21782</v>
      </c>
      <c r="F4302" t="s">
        <v>39</v>
      </c>
      <c r="G4302" s="14" t="s">
        <v>15042</v>
      </c>
      <c r="H4302">
        <v>1999</v>
      </c>
      <c r="I4302" t="s">
        <v>84</v>
      </c>
      <c r="J4302" t="s">
        <v>3490</v>
      </c>
      <c r="K4302">
        <f>IFERROR(VALUE(LEFT(table_netflix[[#This Row],[duration (in min)]], LEN(table_netflix[[#This Row],[duration (in min)]])-4)),0)</f>
        <v>151</v>
      </c>
      <c r="L4302" t="s">
        <v>144</v>
      </c>
      <c r="M4302" t="s">
        <v>85</v>
      </c>
      <c r="N4302" t="s">
        <v>72</v>
      </c>
      <c r="O4302" t="str" cm="1">
        <f t="array" ref="O4302">_xlfn.IFS(table_netflix[[#This Row],[release_year]]&gt;=2018, "2018 &amp; after", TRUE, "Before 2018")</f>
        <v>Before 2018</v>
      </c>
      <c r="P4302" s="12">
        <f>DATE(table_netflix[[#This Row],[release_year]],1,1)</f>
        <v>36161</v>
      </c>
      <c r="Q4302" s="12">
        <f t="shared" si="67"/>
        <v>43160</v>
      </c>
      <c r="R4302" s="12" t="str">
        <f>TEXT(table_netflix[[#This Row],[date_added_todate]], "mmm")</f>
        <v>Mar</v>
      </c>
      <c r="S4302" t="s">
        <v>21783</v>
      </c>
    </row>
    <row r="4303" spans="1:19" x14ac:dyDescent="0.3">
      <c r="A4303" t="s">
        <v>21784</v>
      </c>
      <c r="B4303" t="s">
        <v>15</v>
      </c>
      <c r="C4303" t="s">
        <v>21785</v>
      </c>
      <c r="D4303" t="s">
        <v>21786</v>
      </c>
      <c r="F4303" t="s">
        <v>18</v>
      </c>
      <c r="G4303" s="14" t="s">
        <v>15349</v>
      </c>
      <c r="H4303">
        <v>2017</v>
      </c>
      <c r="I4303" t="s">
        <v>27</v>
      </c>
      <c r="J4303" t="s">
        <v>583</v>
      </c>
      <c r="K4303">
        <f>IFERROR(VALUE(LEFT(table_netflix[[#This Row],[duration (in min)]], LEN(table_netflix[[#This Row],[duration (in min)]])-4)),0)</f>
        <v>89</v>
      </c>
      <c r="L4303" t="s">
        <v>22</v>
      </c>
      <c r="M4303" t="s">
        <v>168</v>
      </c>
      <c r="O4303" t="str" cm="1">
        <f t="array" ref="O4303">_xlfn.IFS(table_netflix[[#This Row],[release_year]]&gt;=2018, "2018 &amp; after", TRUE, "Before 2018")</f>
        <v>Before 2018</v>
      </c>
      <c r="P4303" s="12">
        <f>DATE(table_netflix[[#This Row],[release_year]],1,1)</f>
        <v>42736</v>
      </c>
      <c r="Q4303" s="12">
        <f t="shared" si="67"/>
        <v>43102</v>
      </c>
      <c r="R4303" s="12" t="str">
        <f>TEXT(table_netflix[[#This Row],[date_added_todate]], "mmm")</f>
        <v>Jan</v>
      </c>
      <c r="S4303" t="s">
        <v>21787</v>
      </c>
    </row>
    <row r="4304" spans="1:19" x14ac:dyDescent="0.3">
      <c r="A4304" t="s">
        <v>21788</v>
      </c>
      <c r="B4304" t="s">
        <v>15</v>
      </c>
      <c r="C4304" t="s">
        <v>21789</v>
      </c>
      <c r="D4304" t="s">
        <v>21790</v>
      </c>
      <c r="E4304" t="s">
        <v>21791</v>
      </c>
      <c r="F4304" t="s">
        <v>18</v>
      </c>
      <c r="G4304" s="14" t="s">
        <v>12029</v>
      </c>
      <c r="H4304">
        <v>2018</v>
      </c>
      <c r="I4304" t="s">
        <v>27</v>
      </c>
      <c r="J4304" t="s">
        <v>203</v>
      </c>
      <c r="K4304">
        <f>IFERROR(VALUE(LEFT(table_netflix[[#This Row],[duration (in min)]], LEN(table_netflix[[#This Row],[duration (in min)]])-4)),0)</f>
        <v>99</v>
      </c>
      <c r="L4304" t="s">
        <v>126</v>
      </c>
      <c r="M4304" t="s">
        <v>54</v>
      </c>
      <c r="O4304" t="str" cm="1">
        <f t="array" ref="O4304">_xlfn.IFS(table_netflix[[#This Row],[release_year]]&gt;=2018, "2018 &amp; after", TRUE, "Before 2018")</f>
        <v>2018 &amp; after</v>
      </c>
      <c r="P4304" s="12">
        <f>DATE(table_netflix[[#This Row],[release_year]],1,1)</f>
        <v>43101</v>
      </c>
      <c r="Q4304" s="12">
        <f t="shared" si="67"/>
        <v>43525</v>
      </c>
      <c r="R4304" s="12" t="str">
        <f>TEXT(table_netflix[[#This Row],[date_added_todate]], "mmm")</f>
        <v>Mar</v>
      </c>
      <c r="S4304" t="s">
        <v>21792</v>
      </c>
    </row>
    <row r="4305" spans="1:19" x14ac:dyDescent="0.3">
      <c r="A4305" t="s">
        <v>21793</v>
      </c>
      <c r="B4305" t="s">
        <v>15</v>
      </c>
      <c r="C4305" t="s">
        <v>21794</v>
      </c>
      <c r="D4305" t="s">
        <v>21795</v>
      </c>
      <c r="E4305" t="s">
        <v>21796</v>
      </c>
      <c r="F4305" t="s">
        <v>109</v>
      </c>
      <c r="G4305" s="14" t="s">
        <v>12321</v>
      </c>
      <c r="H4305">
        <v>2017</v>
      </c>
      <c r="I4305" t="s">
        <v>27</v>
      </c>
      <c r="J4305" t="s">
        <v>549</v>
      </c>
      <c r="K4305">
        <f>IFERROR(VALUE(LEFT(table_netflix[[#This Row],[duration (in min)]], LEN(table_netflix[[#This Row],[duration (in min)]])-4)),0)</f>
        <v>86</v>
      </c>
      <c r="L4305" t="s">
        <v>22</v>
      </c>
      <c r="M4305" t="s">
        <v>55</v>
      </c>
      <c r="O4305" t="str" cm="1">
        <f t="array" ref="O4305">_xlfn.IFS(table_netflix[[#This Row],[release_year]]&gt;=2018, "2018 &amp; after", TRUE, "Before 2018")</f>
        <v>Before 2018</v>
      </c>
      <c r="P4305" s="12">
        <f>DATE(table_netflix[[#This Row],[release_year]],1,1)</f>
        <v>42736</v>
      </c>
      <c r="Q4305" s="12">
        <f t="shared" si="67"/>
        <v>43497</v>
      </c>
      <c r="R4305" s="12" t="str">
        <f>TEXT(table_netflix[[#This Row],[date_added_todate]], "mmm")</f>
        <v>Feb</v>
      </c>
      <c r="S4305" t="s">
        <v>21797</v>
      </c>
    </row>
    <row r="4306" spans="1:19" x14ac:dyDescent="0.3">
      <c r="A4306" t="s">
        <v>21798</v>
      </c>
      <c r="B4306" t="s">
        <v>15</v>
      </c>
      <c r="C4306" t="s">
        <v>21799</v>
      </c>
      <c r="D4306" t="s">
        <v>21800</v>
      </c>
      <c r="E4306" t="s">
        <v>21801</v>
      </c>
      <c r="F4306" t="s">
        <v>18</v>
      </c>
      <c r="G4306" s="14" t="s">
        <v>16358</v>
      </c>
      <c r="H4306">
        <v>2016</v>
      </c>
      <c r="I4306" t="s">
        <v>27</v>
      </c>
      <c r="J4306" t="s">
        <v>246</v>
      </c>
      <c r="K4306">
        <f>IFERROR(VALUE(LEFT(table_netflix[[#This Row],[duration (in min)]], LEN(table_netflix[[#This Row],[duration (in min)]])-4)),0)</f>
        <v>85</v>
      </c>
      <c r="L4306" t="s">
        <v>126</v>
      </c>
      <c r="M4306" t="s">
        <v>142</v>
      </c>
      <c r="O4306" t="str" cm="1">
        <f t="array" ref="O4306">_xlfn.IFS(table_netflix[[#This Row],[release_year]]&gt;=2018, "2018 &amp; after", TRUE, "Before 2018")</f>
        <v>Before 2018</v>
      </c>
      <c r="P4306" s="12">
        <f>DATE(table_netflix[[#This Row],[release_year]],1,1)</f>
        <v>42370</v>
      </c>
      <c r="Q4306" s="12">
        <f t="shared" si="67"/>
        <v>42896</v>
      </c>
      <c r="R4306" s="12" t="str">
        <f>TEXT(table_netflix[[#This Row],[date_added_todate]], "mmm")</f>
        <v>Jun</v>
      </c>
      <c r="S4306" t="s">
        <v>21802</v>
      </c>
    </row>
    <row r="4307" spans="1:19" x14ac:dyDescent="0.3">
      <c r="A4307" t="s">
        <v>21803</v>
      </c>
      <c r="B4307" t="s">
        <v>15</v>
      </c>
      <c r="C4307" t="s">
        <v>21804</v>
      </c>
      <c r="D4307" t="s">
        <v>10320</v>
      </c>
      <c r="E4307" t="s">
        <v>21805</v>
      </c>
      <c r="F4307" t="s">
        <v>746</v>
      </c>
      <c r="G4307" s="14" t="s">
        <v>8738</v>
      </c>
      <c r="H4307">
        <v>2011</v>
      </c>
      <c r="I4307" t="s">
        <v>186</v>
      </c>
      <c r="J4307" t="s">
        <v>232</v>
      </c>
      <c r="K4307">
        <f>IFERROR(VALUE(LEFT(table_netflix[[#This Row],[duration (in min)]], LEN(table_netflix[[#This Row],[duration (in min)]])-4)),0)</f>
        <v>93</v>
      </c>
      <c r="L4307" t="s">
        <v>144</v>
      </c>
      <c r="O4307" t="str" cm="1">
        <f t="array" ref="O4307">_xlfn.IFS(table_netflix[[#This Row],[release_year]]&gt;=2018, "2018 &amp; after", TRUE, "Before 2018")</f>
        <v>Before 2018</v>
      </c>
      <c r="P4307" s="12">
        <f>DATE(table_netflix[[#This Row],[release_year]],1,1)</f>
        <v>40544</v>
      </c>
      <c r="Q4307" s="12">
        <f t="shared" si="67"/>
        <v>43891</v>
      </c>
      <c r="R4307" s="12" t="str">
        <f>TEXT(table_netflix[[#This Row],[date_added_todate]], "mmm")</f>
        <v>Mar</v>
      </c>
      <c r="S4307" t="s">
        <v>21806</v>
      </c>
    </row>
    <row r="4308" spans="1:19" x14ac:dyDescent="0.3">
      <c r="A4308" t="s">
        <v>21807</v>
      </c>
      <c r="B4308" t="s">
        <v>15</v>
      </c>
      <c r="C4308" t="s">
        <v>21808</v>
      </c>
      <c r="D4308" t="s">
        <v>6083</v>
      </c>
      <c r="E4308" t="s">
        <v>21809</v>
      </c>
      <c r="F4308" t="s">
        <v>18</v>
      </c>
      <c r="G4308" s="14" t="s">
        <v>14483</v>
      </c>
      <c r="H4308">
        <v>2015</v>
      </c>
      <c r="I4308" t="s">
        <v>20</v>
      </c>
      <c r="J4308" t="s">
        <v>583</v>
      </c>
      <c r="K4308">
        <f>IFERROR(VALUE(LEFT(table_netflix[[#This Row],[duration (in min)]], LEN(table_netflix[[#This Row],[duration (in min)]])-4)),0)</f>
        <v>89</v>
      </c>
      <c r="L4308" t="s">
        <v>22</v>
      </c>
      <c r="O4308" t="str" cm="1">
        <f t="array" ref="O4308">_xlfn.IFS(table_netflix[[#This Row],[release_year]]&gt;=2018, "2018 &amp; after", TRUE, "Before 2018")</f>
        <v>Before 2018</v>
      </c>
      <c r="P4308" s="12">
        <f>DATE(table_netflix[[#This Row],[release_year]],1,1)</f>
        <v>42005</v>
      </c>
      <c r="Q4308" s="12">
        <f t="shared" si="67"/>
        <v>43252</v>
      </c>
      <c r="R4308" s="12" t="str">
        <f>TEXT(table_netflix[[#This Row],[date_added_todate]], "mmm")</f>
        <v>Jun</v>
      </c>
      <c r="S4308" t="s">
        <v>21810</v>
      </c>
    </row>
    <row r="4309" spans="1:19" x14ac:dyDescent="0.3">
      <c r="A4309" t="s">
        <v>21811</v>
      </c>
      <c r="B4309" t="s">
        <v>15</v>
      </c>
      <c r="C4309" t="s">
        <v>21812</v>
      </c>
      <c r="D4309" t="s">
        <v>21813</v>
      </c>
      <c r="E4309" t="s">
        <v>21814</v>
      </c>
      <c r="F4309" t="s">
        <v>18</v>
      </c>
      <c r="G4309" s="14" t="s">
        <v>19419</v>
      </c>
      <c r="H4309">
        <v>2018</v>
      </c>
      <c r="I4309" t="s">
        <v>186</v>
      </c>
      <c r="J4309" t="s">
        <v>583</v>
      </c>
      <c r="K4309">
        <f>IFERROR(VALUE(LEFT(table_netflix[[#This Row],[duration (in min)]], LEN(table_netflix[[#This Row],[duration (in min)]])-4)),0)</f>
        <v>89</v>
      </c>
      <c r="L4309" t="s">
        <v>126</v>
      </c>
      <c r="M4309" t="s">
        <v>142</v>
      </c>
      <c r="O4309" t="str" cm="1">
        <f t="array" ref="O4309">_xlfn.IFS(table_netflix[[#This Row],[release_year]]&gt;=2018, "2018 &amp; after", TRUE, "Before 2018")</f>
        <v>2018 &amp; after</v>
      </c>
      <c r="P4309" s="12">
        <f>DATE(table_netflix[[#This Row],[release_year]],1,1)</f>
        <v>43101</v>
      </c>
      <c r="Q4309" s="12">
        <f t="shared" si="67"/>
        <v>43477</v>
      </c>
      <c r="R4309" s="12" t="str">
        <f>TEXT(table_netflix[[#This Row],[date_added_todate]], "mmm")</f>
        <v>Jan</v>
      </c>
      <c r="S4309" t="s">
        <v>21815</v>
      </c>
    </row>
    <row r="4310" spans="1:19" x14ac:dyDescent="0.3">
      <c r="A4310" t="s">
        <v>21816</v>
      </c>
      <c r="B4310" t="s">
        <v>15</v>
      </c>
      <c r="C4310" t="s">
        <v>21817</v>
      </c>
      <c r="D4310" t="s">
        <v>21818</v>
      </c>
      <c r="E4310" t="s">
        <v>21819</v>
      </c>
      <c r="F4310" t="s">
        <v>18</v>
      </c>
      <c r="G4310" s="14" t="s">
        <v>10631</v>
      </c>
      <c r="H4310">
        <v>2018</v>
      </c>
      <c r="I4310" t="s">
        <v>27</v>
      </c>
      <c r="J4310" t="s">
        <v>21</v>
      </c>
      <c r="K4310">
        <f>IFERROR(VALUE(LEFT(table_netflix[[#This Row],[duration (in min)]], LEN(table_netflix[[#This Row],[duration (in min)]])-4)),0)</f>
        <v>90</v>
      </c>
      <c r="L4310" t="s">
        <v>126</v>
      </c>
      <c r="M4310" t="s">
        <v>54</v>
      </c>
      <c r="O4310" t="str" cm="1">
        <f t="array" ref="O4310">_xlfn.IFS(table_netflix[[#This Row],[release_year]]&gt;=2018, "2018 &amp; after", TRUE, "Before 2018")</f>
        <v>2018 &amp; after</v>
      </c>
      <c r="P4310" s="12">
        <f>DATE(table_netflix[[#This Row],[release_year]],1,1)</f>
        <v>43101</v>
      </c>
      <c r="Q4310" s="12">
        <f t="shared" si="67"/>
        <v>43721</v>
      </c>
      <c r="R4310" s="12" t="str">
        <f>TEXT(table_netflix[[#This Row],[date_added_todate]], "mmm")</f>
        <v>Sep</v>
      </c>
      <c r="S4310" t="s">
        <v>21820</v>
      </c>
    </row>
    <row r="4311" spans="1:19" x14ac:dyDescent="0.3">
      <c r="A4311" t="s">
        <v>21821</v>
      </c>
      <c r="B4311" t="s">
        <v>15</v>
      </c>
      <c r="C4311" t="s">
        <v>21822</v>
      </c>
      <c r="D4311" t="s">
        <v>21823</v>
      </c>
      <c r="E4311" t="s">
        <v>21824</v>
      </c>
      <c r="F4311" t="s">
        <v>109</v>
      </c>
      <c r="G4311" s="14" t="s">
        <v>13970</v>
      </c>
      <c r="H4311">
        <v>1998</v>
      </c>
      <c r="I4311" t="s">
        <v>27</v>
      </c>
      <c r="J4311" t="s">
        <v>70</v>
      </c>
      <c r="K4311">
        <f>IFERROR(VALUE(LEFT(table_netflix[[#This Row],[duration (in min)]], LEN(table_netflix[[#This Row],[duration (in min)]])-4)),0)</f>
        <v>104</v>
      </c>
      <c r="L4311" t="s">
        <v>53</v>
      </c>
      <c r="M4311" t="s">
        <v>54</v>
      </c>
      <c r="N4311" t="s">
        <v>600</v>
      </c>
      <c r="O4311" t="str" cm="1">
        <f t="array" ref="O4311">_xlfn.IFS(table_netflix[[#This Row],[release_year]]&gt;=2018, "2018 &amp; after", TRUE, "Before 2018")</f>
        <v>Before 2018</v>
      </c>
      <c r="P4311" s="12">
        <f>DATE(table_netflix[[#This Row],[release_year]],1,1)</f>
        <v>35796</v>
      </c>
      <c r="Q4311" s="12">
        <f t="shared" si="67"/>
        <v>43337</v>
      </c>
      <c r="R4311" s="12" t="str">
        <f>TEXT(table_netflix[[#This Row],[date_added_todate]], "mmm")</f>
        <v>Aug</v>
      </c>
      <c r="S4311" t="s">
        <v>21825</v>
      </c>
    </row>
    <row r="4312" spans="1:19" x14ac:dyDescent="0.3">
      <c r="A4312" t="s">
        <v>21826</v>
      </c>
      <c r="B4312" t="s">
        <v>15</v>
      </c>
      <c r="C4312" t="s">
        <v>21827</v>
      </c>
      <c r="D4312" t="s">
        <v>21828</v>
      </c>
      <c r="E4312" t="s">
        <v>21829</v>
      </c>
      <c r="F4312" t="s">
        <v>18</v>
      </c>
      <c r="G4312" s="14" t="s">
        <v>12321</v>
      </c>
      <c r="H4312">
        <v>2017</v>
      </c>
      <c r="I4312" t="s">
        <v>62</v>
      </c>
      <c r="J4312" t="s">
        <v>634</v>
      </c>
      <c r="K4312">
        <f>IFERROR(VALUE(LEFT(table_netflix[[#This Row],[duration (in min)]], LEN(table_netflix[[#This Row],[duration (in min)]])-4)),0)</f>
        <v>107</v>
      </c>
      <c r="L4312" t="s">
        <v>22</v>
      </c>
      <c r="O4312" t="str" cm="1">
        <f t="array" ref="O4312">_xlfn.IFS(table_netflix[[#This Row],[release_year]]&gt;=2018, "2018 &amp; after", TRUE, "Before 2018")</f>
        <v>Before 2018</v>
      </c>
      <c r="P4312" s="12">
        <f>DATE(table_netflix[[#This Row],[release_year]],1,1)</f>
        <v>42736</v>
      </c>
      <c r="Q4312" s="12">
        <f t="shared" si="67"/>
        <v>43497</v>
      </c>
      <c r="R4312" s="12" t="str">
        <f>TEXT(table_netflix[[#This Row],[date_added_todate]], "mmm")</f>
        <v>Feb</v>
      </c>
      <c r="S4312" t="s">
        <v>21830</v>
      </c>
    </row>
    <row r="4313" spans="1:19" x14ac:dyDescent="0.3">
      <c r="A4313" t="s">
        <v>21831</v>
      </c>
      <c r="B4313" t="s">
        <v>15</v>
      </c>
      <c r="C4313" t="s">
        <v>21832</v>
      </c>
      <c r="D4313" t="s">
        <v>21833</v>
      </c>
      <c r="E4313" t="s">
        <v>21834</v>
      </c>
      <c r="F4313" t="s">
        <v>18</v>
      </c>
      <c r="G4313" s="14" t="s">
        <v>9392</v>
      </c>
      <c r="H4313">
        <v>2001</v>
      </c>
      <c r="I4313" t="s">
        <v>20</v>
      </c>
      <c r="J4313" t="s">
        <v>160</v>
      </c>
      <c r="K4313">
        <f>IFERROR(VALUE(LEFT(table_netflix[[#This Row],[duration (in min)]], LEN(table_netflix[[#This Row],[duration (in min)]])-4)),0)</f>
        <v>124</v>
      </c>
      <c r="L4313" t="s">
        <v>71</v>
      </c>
      <c r="M4313" t="s">
        <v>107</v>
      </c>
      <c r="O4313" t="str" cm="1">
        <f t="array" ref="O4313">_xlfn.IFS(table_netflix[[#This Row],[release_year]]&gt;=2018, "2018 &amp; after", TRUE, "Before 2018")</f>
        <v>Before 2018</v>
      </c>
      <c r="P4313" s="12">
        <f>DATE(table_netflix[[#This Row],[release_year]],1,1)</f>
        <v>36892</v>
      </c>
      <c r="Q4313" s="12">
        <f t="shared" si="67"/>
        <v>43830</v>
      </c>
      <c r="R4313" s="12" t="str">
        <f>TEXT(table_netflix[[#This Row],[date_added_todate]], "mmm")</f>
        <v>Dec</v>
      </c>
      <c r="S4313" t="s">
        <v>21835</v>
      </c>
    </row>
    <row r="4314" spans="1:19" x14ac:dyDescent="0.3">
      <c r="A4314" t="s">
        <v>21836</v>
      </c>
      <c r="B4314" t="s">
        <v>15</v>
      </c>
      <c r="C4314" t="s">
        <v>21837</v>
      </c>
      <c r="D4314" t="s">
        <v>5296</v>
      </c>
      <c r="E4314" t="s">
        <v>21838</v>
      </c>
      <c r="F4314" t="s">
        <v>18</v>
      </c>
      <c r="G4314" s="14" t="s">
        <v>15354</v>
      </c>
      <c r="H4314">
        <v>2017</v>
      </c>
      <c r="I4314" t="s">
        <v>27</v>
      </c>
      <c r="J4314" t="s">
        <v>293</v>
      </c>
      <c r="K4314">
        <f>IFERROR(VALUE(LEFT(table_netflix[[#This Row],[duration (in min)]], LEN(table_netflix[[#This Row],[duration (in min)]])-4)),0)</f>
        <v>87</v>
      </c>
      <c r="L4314" t="s">
        <v>93</v>
      </c>
      <c r="O4314" t="str" cm="1">
        <f t="array" ref="O4314">_xlfn.IFS(table_netflix[[#This Row],[release_year]]&gt;=2018, "2018 &amp; after", TRUE, "Before 2018")</f>
        <v>Before 2018</v>
      </c>
      <c r="P4314" s="12">
        <f>DATE(table_netflix[[#This Row],[release_year]],1,1)</f>
        <v>42736</v>
      </c>
      <c r="Q4314" s="12">
        <f t="shared" si="67"/>
        <v>43101</v>
      </c>
      <c r="R4314" s="12" t="str">
        <f>TEXT(table_netflix[[#This Row],[date_added_todate]], "mmm")</f>
        <v>Jan</v>
      </c>
      <c r="S4314" t="s">
        <v>21839</v>
      </c>
    </row>
    <row r="4315" spans="1:19" x14ac:dyDescent="0.3">
      <c r="A4315" t="s">
        <v>21840</v>
      </c>
      <c r="B4315" t="s">
        <v>15</v>
      </c>
      <c r="C4315" t="s">
        <v>21841</v>
      </c>
      <c r="D4315" t="s">
        <v>21842</v>
      </c>
      <c r="E4315" t="s">
        <v>21843</v>
      </c>
      <c r="F4315" t="s">
        <v>18</v>
      </c>
      <c r="G4315" s="14" t="s">
        <v>11749</v>
      </c>
      <c r="H4315">
        <v>2016</v>
      </c>
      <c r="I4315" t="s">
        <v>45</v>
      </c>
      <c r="J4315" t="s">
        <v>92</v>
      </c>
      <c r="K4315">
        <f>IFERROR(VALUE(LEFT(table_netflix[[#This Row],[duration (in min)]], LEN(table_netflix[[#This Row],[duration (in min)]])-4)),0)</f>
        <v>94</v>
      </c>
      <c r="L4315" t="s">
        <v>47</v>
      </c>
      <c r="O4315" t="str" cm="1">
        <f t="array" ref="O4315">_xlfn.IFS(table_netflix[[#This Row],[release_year]]&gt;=2018, "2018 &amp; after", TRUE, "Before 2018")</f>
        <v>Before 2018</v>
      </c>
      <c r="P4315" s="12">
        <f>DATE(table_netflix[[#This Row],[release_year]],1,1)</f>
        <v>42370</v>
      </c>
      <c r="Q4315" s="12">
        <f t="shared" si="67"/>
        <v>43556</v>
      </c>
      <c r="R4315" s="12" t="str">
        <f>TEXT(table_netflix[[#This Row],[date_added_todate]], "mmm")</f>
        <v>Apr</v>
      </c>
      <c r="S4315" t="s">
        <v>21844</v>
      </c>
    </row>
    <row r="4316" spans="1:19" x14ac:dyDescent="0.3">
      <c r="A4316" t="s">
        <v>21845</v>
      </c>
      <c r="B4316" t="s">
        <v>15</v>
      </c>
      <c r="C4316" t="s">
        <v>21846</v>
      </c>
      <c r="D4316" t="s">
        <v>21847</v>
      </c>
      <c r="E4316" t="s">
        <v>21848</v>
      </c>
      <c r="F4316" t="s">
        <v>18</v>
      </c>
      <c r="G4316" s="14" t="s">
        <v>13903</v>
      </c>
      <c r="H4316">
        <v>2015</v>
      </c>
      <c r="I4316" t="s">
        <v>186</v>
      </c>
      <c r="J4316" t="s">
        <v>549</v>
      </c>
      <c r="K4316">
        <f>IFERROR(VALUE(LEFT(table_netflix[[#This Row],[duration (in min)]], LEN(table_netflix[[#This Row],[duration (in min)]])-4)),0)</f>
        <v>86</v>
      </c>
      <c r="L4316" t="s">
        <v>144</v>
      </c>
      <c r="M4316" t="s">
        <v>85</v>
      </c>
      <c r="N4316" t="s">
        <v>54</v>
      </c>
      <c r="O4316" t="str" cm="1">
        <f t="array" ref="O4316">_xlfn.IFS(table_netflix[[#This Row],[release_year]]&gt;=2018, "2018 &amp; after", TRUE, "Before 2018")</f>
        <v>Before 2018</v>
      </c>
      <c r="P4316" s="12">
        <f>DATE(table_netflix[[#This Row],[release_year]],1,1)</f>
        <v>42005</v>
      </c>
      <c r="Q4316" s="12">
        <f t="shared" si="67"/>
        <v>43349</v>
      </c>
      <c r="R4316" s="12" t="str">
        <f>TEXT(table_netflix[[#This Row],[date_added_todate]], "mmm")</f>
        <v>Sep</v>
      </c>
      <c r="S4316" t="s">
        <v>21849</v>
      </c>
    </row>
    <row r="4317" spans="1:19" x14ac:dyDescent="0.3">
      <c r="A4317" t="s">
        <v>21850</v>
      </c>
      <c r="B4317" t="s">
        <v>15</v>
      </c>
      <c r="C4317" t="s">
        <v>21851</v>
      </c>
      <c r="D4317" t="s">
        <v>13085</v>
      </c>
      <c r="E4317" t="s">
        <v>21852</v>
      </c>
      <c r="F4317" t="s">
        <v>18</v>
      </c>
      <c r="G4317" s="14" t="s">
        <v>12556</v>
      </c>
      <c r="H4317">
        <v>2016</v>
      </c>
      <c r="I4317" t="s">
        <v>186</v>
      </c>
      <c r="J4317" t="s">
        <v>226</v>
      </c>
      <c r="K4317">
        <f>IFERROR(VALUE(LEFT(table_netflix[[#This Row],[duration (in min)]], LEN(table_netflix[[#This Row],[duration (in min)]])-4)),0)</f>
        <v>102</v>
      </c>
      <c r="L4317" t="s">
        <v>53</v>
      </c>
      <c r="M4317" t="s">
        <v>54</v>
      </c>
      <c r="O4317" t="str" cm="1">
        <f t="array" ref="O4317">_xlfn.IFS(table_netflix[[#This Row],[release_year]]&gt;=2018, "2018 &amp; after", TRUE, "Before 2018")</f>
        <v>Before 2018</v>
      </c>
      <c r="P4317" s="12">
        <f>DATE(table_netflix[[#This Row],[release_year]],1,1)</f>
        <v>42370</v>
      </c>
      <c r="Q4317" s="12">
        <f t="shared" si="67"/>
        <v>43466</v>
      </c>
      <c r="R4317" s="12" t="str">
        <f>TEXT(table_netflix[[#This Row],[date_added_todate]], "mmm")</f>
        <v>Jan</v>
      </c>
      <c r="S4317" t="s">
        <v>21853</v>
      </c>
    </row>
    <row r="4318" spans="1:19" x14ac:dyDescent="0.3">
      <c r="A4318" t="s">
        <v>21854</v>
      </c>
      <c r="B4318" t="s">
        <v>15</v>
      </c>
      <c r="C4318" t="s">
        <v>21855</v>
      </c>
      <c r="D4318" t="s">
        <v>2848</v>
      </c>
      <c r="E4318" t="s">
        <v>21856</v>
      </c>
      <c r="F4318" t="s">
        <v>18</v>
      </c>
      <c r="G4318" s="14" t="s">
        <v>12845</v>
      </c>
      <c r="H4318">
        <v>2004</v>
      </c>
      <c r="I4318" t="s">
        <v>20</v>
      </c>
      <c r="J4318" t="s">
        <v>194</v>
      </c>
      <c r="K4318">
        <f>IFERROR(VALUE(LEFT(table_netflix[[#This Row],[duration (in min)]], LEN(table_netflix[[#This Row],[duration (in min)]])-4)),0)</f>
        <v>122</v>
      </c>
      <c r="L4318" t="s">
        <v>144</v>
      </c>
      <c r="M4318" t="s">
        <v>406</v>
      </c>
      <c r="N4318" t="s">
        <v>127</v>
      </c>
      <c r="O4318" t="str" cm="1">
        <f t="array" ref="O4318">_xlfn.IFS(table_netflix[[#This Row],[release_year]]&gt;=2018, "2018 &amp; after", TRUE, "Before 2018")</f>
        <v>Before 2018</v>
      </c>
      <c r="P4318" s="12">
        <f>DATE(table_netflix[[#This Row],[release_year]],1,1)</f>
        <v>37987</v>
      </c>
      <c r="Q4318" s="12">
        <f t="shared" si="67"/>
        <v>43435</v>
      </c>
      <c r="R4318" s="12" t="str">
        <f>TEXT(table_netflix[[#This Row],[date_added_todate]], "mmm")</f>
        <v>Dec</v>
      </c>
      <c r="S4318" t="s">
        <v>21857</v>
      </c>
    </row>
    <row r="4319" spans="1:19" x14ac:dyDescent="0.3">
      <c r="A4319" t="s">
        <v>21858</v>
      </c>
      <c r="B4319" t="s">
        <v>15</v>
      </c>
      <c r="C4319" t="s">
        <v>21859</v>
      </c>
      <c r="D4319" t="s">
        <v>11054</v>
      </c>
      <c r="E4319" t="s">
        <v>21860</v>
      </c>
      <c r="F4319" t="s">
        <v>18</v>
      </c>
      <c r="G4319" s="14" t="s">
        <v>21861</v>
      </c>
      <c r="H4319">
        <v>2013</v>
      </c>
      <c r="I4319" t="s">
        <v>186</v>
      </c>
      <c r="J4319" t="s">
        <v>1474</v>
      </c>
      <c r="K4319">
        <f>IFERROR(VALUE(LEFT(table_netflix[[#This Row],[duration (in min)]], LEN(table_netflix[[#This Row],[duration (in min)]])-4)),0)</f>
        <v>126</v>
      </c>
      <c r="L4319" t="s">
        <v>53</v>
      </c>
      <c r="M4319" t="s">
        <v>107</v>
      </c>
      <c r="N4319" t="s">
        <v>127</v>
      </c>
      <c r="O4319" t="str" cm="1">
        <f t="array" ref="O4319">_xlfn.IFS(table_netflix[[#This Row],[release_year]]&gt;=2018, "2018 &amp; after", TRUE, "Before 2018")</f>
        <v>Before 2018</v>
      </c>
      <c r="P4319" s="12">
        <f>DATE(table_netflix[[#This Row],[release_year]],1,1)</f>
        <v>41275</v>
      </c>
      <c r="Q4319" s="12">
        <f t="shared" si="67"/>
        <v>43310</v>
      </c>
      <c r="R4319" s="12" t="str">
        <f>TEXT(table_netflix[[#This Row],[date_added_todate]], "mmm")</f>
        <v>Jul</v>
      </c>
      <c r="S4319" t="s">
        <v>21862</v>
      </c>
    </row>
    <row r="4320" spans="1:19" x14ac:dyDescent="0.3">
      <c r="A4320" t="s">
        <v>21863</v>
      </c>
      <c r="B4320" t="s">
        <v>15</v>
      </c>
      <c r="C4320" t="s">
        <v>21864</v>
      </c>
      <c r="D4320" t="s">
        <v>21865</v>
      </c>
      <c r="E4320" t="s">
        <v>21866</v>
      </c>
      <c r="F4320" t="s">
        <v>18</v>
      </c>
      <c r="G4320" s="14" t="s">
        <v>11525</v>
      </c>
      <c r="H4320">
        <v>2018</v>
      </c>
      <c r="I4320" t="s">
        <v>62</v>
      </c>
      <c r="J4320" t="s">
        <v>293</v>
      </c>
      <c r="K4320">
        <f>IFERROR(VALUE(LEFT(table_netflix[[#This Row],[duration (in min)]], LEN(table_netflix[[#This Row],[duration (in min)]])-4)),0)</f>
        <v>87</v>
      </c>
      <c r="L4320" t="s">
        <v>53</v>
      </c>
      <c r="O4320" t="str" cm="1">
        <f t="array" ref="O4320">_xlfn.IFS(table_netflix[[#This Row],[release_year]]&gt;=2018, "2018 &amp; after", TRUE, "Before 2018")</f>
        <v>2018 &amp; after</v>
      </c>
      <c r="P4320" s="12">
        <f>DATE(table_netflix[[#This Row],[release_year]],1,1)</f>
        <v>43101</v>
      </c>
      <c r="Q4320" s="12">
        <f t="shared" si="67"/>
        <v>43587</v>
      </c>
      <c r="R4320" s="12" t="str">
        <f>TEXT(table_netflix[[#This Row],[date_added_todate]], "mmm")</f>
        <v>May</v>
      </c>
      <c r="S4320" t="s">
        <v>21867</v>
      </c>
    </row>
    <row r="4321" spans="1:19" x14ac:dyDescent="0.3">
      <c r="A4321" t="s">
        <v>21868</v>
      </c>
      <c r="B4321" t="s">
        <v>15</v>
      </c>
      <c r="C4321" t="s">
        <v>21869</v>
      </c>
      <c r="D4321" t="s">
        <v>8379</v>
      </c>
      <c r="E4321" t="s">
        <v>21870</v>
      </c>
      <c r="F4321" t="s">
        <v>39</v>
      </c>
      <c r="G4321" s="14" t="s">
        <v>9392</v>
      </c>
      <c r="H4321">
        <v>1976</v>
      </c>
      <c r="I4321" t="s">
        <v>62</v>
      </c>
      <c r="J4321" t="s">
        <v>620</v>
      </c>
      <c r="K4321">
        <f>IFERROR(VALUE(LEFT(table_netflix[[#This Row],[duration (in min)]], LEN(table_netflix[[#This Row],[duration (in min)]])-4)),0)</f>
        <v>156</v>
      </c>
      <c r="L4321" t="s">
        <v>144</v>
      </c>
      <c r="M4321" t="s">
        <v>85</v>
      </c>
      <c r="N4321" t="s">
        <v>72</v>
      </c>
      <c r="O4321" t="str" cm="1">
        <f t="array" ref="O4321">_xlfn.IFS(table_netflix[[#This Row],[release_year]]&gt;=2018, "2018 &amp; after", TRUE, "Before 2018")</f>
        <v>Before 2018</v>
      </c>
      <c r="P4321" s="12">
        <f>DATE(table_netflix[[#This Row],[release_year]],1,1)</f>
        <v>27760</v>
      </c>
      <c r="Q4321" s="12">
        <f t="shared" si="67"/>
        <v>43830</v>
      </c>
      <c r="R4321" s="12" t="str">
        <f>TEXT(table_netflix[[#This Row],[date_added_todate]], "mmm")</f>
        <v>Dec</v>
      </c>
      <c r="S4321" t="s">
        <v>21871</v>
      </c>
    </row>
    <row r="4322" spans="1:19" x14ac:dyDescent="0.3">
      <c r="A4322" t="s">
        <v>21872</v>
      </c>
      <c r="B4322" t="s">
        <v>15</v>
      </c>
      <c r="C4322" t="s">
        <v>21873</v>
      </c>
      <c r="D4322" t="s">
        <v>17584</v>
      </c>
      <c r="E4322" t="s">
        <v>21874</v>
      </c>
      <c r="F4322" t="s">
        <v>18</v>
      </c>
      <c r="G4322" s="14" t="s">
        <v>16232</v>
      </c>
      <c r="H4322">
        <v>2016</v>
      </c>
      <c r="I4322" t="s">
        <v>27</v>
      </c>
      <c r="J4322" t="s">
        <v>125</v>
      </c>
      <c r="K4322">
        <f>IFERROR(VALUE(LEFT(table_netflix[[#This Row],[duration (in min)]], LEN(table_netflix[[#This Row],[duration (in min)]])-4)),0)</f>
        <v>97</v>
      </c>
      <c r="L4322" t="s">
        <v>126</v>
      </c>
      <c r="O4322" t="str" cm="1">
        <f t="array" ref="O4322">_xlfn.IFS(table_netflix[[#This Row],[release_year]]&gt;=2018, "2018 &amp; after", TRUE, "Before 2018")</f>
        <v>Before 2018</v>
      </c>
      <c r="P4322" s="12">
        <f>DATE(table_netflix[[#This Row],[release_year]],1,1)</f>
        <v>42370</v>
      </c>
      <c r="Q4322" s="12">
        <f t="shared" si="67"/>
        <v>42917</v>
      </c>
      <c r="R4322" s="12" t="str">
        <f>TEXT(table_netflix[[#This Row],[date_added_todate]], "mmm")</f>
        <v>Jul</v>
      </c>
      <c r="S4322" t="s">
        <v>21875</v>
      </c>
    </row>
    <row r="4323" spans="1:19" x14ac:dyDescent="0.3">
      <c r="A4323" t="s">
        <v>21876</v>
      </c>
      <c r="B4323" t="s">
        <v>15</v>
      </c>
      <c r="C4323" t="s">
        <v>21877</v>
      </c>
      <c r="D4323" t="s">
        <v>10982</v>
      </c>
      <c r="E4323" t="s">
        <v>21878</v>
      </c>
      <c r="F4323" t="s">
        <v>534</v>
      </c>
      <c r="G4323" s="14" t="s">
        <v>14175</v>
      </c>
      <c r="H4323">
        <v>1997</v>
      </c>
      <c r="I4323" t="s">
        <v>27</v>
      </c>
      <c r="J4323" t="s">
        <v>583</v>
      </c>
      <c r="K4323">
        <f>IFERROR(VALUE(LEFT(table_netflix[[#This Row],[duration (in min)]], LEN(table_netflix[[#This Row],[duration (in min)]])-4)),0)</f>
        <v>89</v>
      </c>
      <c r="L4323" t="s">
        <v>144</v>
      </c>
      <c r="M4323" t="s">
        <v>55</v>
      </c>
      <c r="O4323" t="str" cm="1">
        <f t="array" ref="O4323">_xlfn.IFS(table_netflix[[#This Row],[release_year]]&gt;=2018, "2018 &amp; after", TRUE, "Before 2018")</f>
        <v>Before 2018</v>
      </c>
      <c r="P4323" s="12">
        <f>DATE(table_netflix[[#This Row],[release_year]],1,1)</f>
        <v>35431</v>
      </c>
      <c r="Q4323" s="12">
        <f t="shared" si="67"/>
        <v>43313</v>
      </c>
      <c r="R4323" s="12" t="str">
        <f>TEXT(table_netflix[[#This Row],[date_added_todate]], "mmm")</f>
        <v>Aug</v>
      </c>
      <c r="S4323" t="s">
        <v>21879</v>
      </c>
    </row>
    <row r="4324" spans="1:19" x14ac:dyDescent="0.3">
      <c r="A4324" t="s">
        <v>21880</v>
      </c>
      <c r="B4324" t="s">
        <v>15</v>
      </c>
      <c r="C4324" t="s">
        <v>21881</v>
      </c>
      <c r="D4324" t="s">
        <v>21882</v>
      </c>
      <c r="E4324" t="s">
        <v>21883</v>
      </c>
      <c r="F4324" t="s">
        <v>18</v>
      </c>
      <c r="G4324" s="14" t="s">
        <v>6566</v>
      </c>
      <c r="H4324">
        <v>2017</v>
      </c>
      <c r="I4324" t="s">
        <v>27</v>
      </c>
      <c r="J4324" t="s">
        <v>213</v>
      </c>
      <c r="K4324">
        <f>IFERROR(VALUE(LEFT(table_netflix[[#This Row],[duration (in min)]], LEN(table_netflix[[#This Row],[duration (in min)]])-4)),0)</f>
        <v>88</v>
      </c>
      <c r="L4324" t="s">
        <v>144</v>
      </c>
      <c r="O4324" t="str" cm="1">
        <f t="array" ref="O4324">_xlfn.IFS(table_netflix[[#This Row],[release_year]]&gt;=2018, "2018 &amp; after", TRUE, "Before 2018")</f>
        <v>Before 2018</v>
      </c>
      <c r="P4324" s="12">
        <f>DATE(table_netflix[[#This Row],[release_year]],1,1)</f>
        <v>42736</v>
      </c>
      <c r="Q4324" s="12">
        <f t="shared" si="67"/>
        <v>44036</v>
      </c>
      <c r="R4324" s="12" t="str">
        <f>TEXT(table_netflix[[#This Row],[date_added_todate]], "mmm")</f>
        <v>Jul</v>
      </c>
      <c r="S4324" t="s">
        <v>21884</v>
      </c>
    </row>
    <row r="4325" spans="1:19" x14ac:dyDescent="0.3">
      <c r="A4325" t="s">
        <v>21885</v>
      </c>
      <c r="B4325" t="s">
        <v>15</v>
      </c>
      <c r="C4325" t="s">
        <v>21886</v>
      </c>
      <c r="D4325" t="s">
        <v>21887</v>
      </c>
      <c r="E4325" t="s">
        <v>21888</v>
      </c>
      <c r="F4325" t="s">
        <v>39</v>
      </c>
      <c r="G4325" s="14" t="s">
        <v>15042</v>
      </c>
      <c r="H4325">
        <v>2010</v>
      </c>
      <c r="I4325" t="s">
        <v>62</v>
      </c>
      <c r="J4325" t="s">
        <v>152</v>
      </c>
      <c r="K4325">
        <f>IFERROR(VALUE(LEFT(table_netflix[[#This Row],[duration (in min)]], LEN(table_netflix[[#This Row],[duration (in min)]])-4)),0)</f>
        <v>96</v>
      </c>
      <c r="L4325" t="s">
        <v>126</v>
      </c>
      <c r="M4325" t="s">
        <v>55</v>
      </c>
      <c r="N4325" t="s">
        <v>142</v>
      </c>
      <c r="O4325" t="str" cm="1">
        <f t="array" ref="O4325">_xlfn.IFS(table_netflix[[#This Row],[release_year]]&gt;=2018, "2018 &amp; after", TRUE, "Before 2018")</f>
        <v>Before 2018</v>
      </c>
      <c r="P4325" s="12">
        <f>DATE(table_netflix[[#This Row],[release_year]],1,1)</f>
        <v>40179</v>
      </c>
      <c r="Q4325" s="12">
        <f t="shared" si="67"/>
        <v>43160</v>
      </c>
      <c r="R4325" s="12" t="str">
        <f>TEXT(table_netflix[[#This Row],[date_added_todate]], "mmm")</f>
        <v>Mar</v>
      </c>
      <c r="S4325" t="s">
        <v>21889</v>
      </c>
    </row>
    <row r="4326" spans="1:19" x14ac:dyDescent="0.3">
      <c r="A4326" t="s">
        <v>21890</v>
      </c>
      <c r="B4326" t="s">
        <v>15</v>
      </c>
      <c r="C4326" t="s">
        <v>21891</v>
      </c>
      <c r="D4326" t="s">
        <v>21892</v>
      </c>
      <c r="E4326" t="s">
        <v>21893</v>
      </c>
      <c r="F4326" t="s">
        <v>151</v>
      </c>
      <c r="G4326" s="14" t="s">
        <v>21894</v>
      </c>
      <c r="H4326">
        <v>2016</v>
      </c>
      <c r="I4326" t="s">
        <v>62</v>
      </c>
      <c r="J4326" t="s">
        <v>70</v>
      </c>
      <c r="K4326">
        <f>IFERROR(VALUE(LEFT(table_netflix[[#This Row],[duration (in min)]], LEN(table_netflix[[#This Row],[duration (in min)]])-4)),0)</f>
        <v>104</v>
      </c>
      <c r="L4326" t="s">
        <v>294</v>
      </c>
      <c r="M4326" t="s">
        <v>142</v>
      </c>
      <c r="O4326" t="str" cm="1">
        <f t="array" ref="O4326">_xlfn.IFS(table_netflix[[#This Row],[release_year]]&gt;=2018, "2018 &amp; after", TRUE, "Before 2018")</f>
        <v>Before 2018</v>
      </c>
      <c r="P4326" s="12">
        <f>DATE(table_netflix[[#This Row],[release_year]],1,1)</f>
        <v>42370</v>
      </c>
      <c r="Q4326" s="12">
        <f t="shared" si="67"/>
        <v>42966</v>
      </c>
      <c r="R4326" s="12" t="str">
        <f>TEXT(table_netflix[[#This Row],[date_added_todate]], "mmm")</f>
        <v>Aug</v>
      </c>
      <c r="S4326" t="s">
        <v>21895</v>
      </c>
    </row>
    <row r="4327" spans="1:19" x14ac:dyDescent="0.3">
      <c r="A4327" t="s">
        <v>21896</v>
      </c>
      <c r="B4327" t="s">
        <v>15</v>
      </c>
      <c r="C4327" t="s">
        <v>21897</v>
      </c>
      <c r="D4327" t="s">
        <v>21898</v>
      </c>
      <c r="F4327" t="s">
        <v>109</v>
      </c>
      <c r="G4327" s="14" t="s">
        <v>17017</v>
      </c>
      <c r="H4327">
        <v>2015</v>
      </c>
      <c r="I4327" t="s">
        <v>62</v>
      </c>
      <c r="J4327" t="s">
        <v>327</v>
      </c>
      <c r="K4327">
        <f>IFERROR(VALUE(LEFT(table_netflix[[#This Row],[duration (in min)]], LEN(table_netflix[[#This Row],[duration (in min)]])-4)),0)</f>
        <v>80</v>
      </c>
      <c r="L4327" t="s">
        <v>22</v>
      </c>
      <c r="M4327" t="s">
        <v>55</v>
      </c>
      <c r="N4327" t="s">
        <v>112</v>
      </c>
      <c r="O4327" t="str" cm="1">
        <f t="array" ref="O4327">_xlfn.IFS(table_netflix[[#This Row],[release_year]]&gt;=2018, "2018 &amp; after", TRUE, "Before 2018")</f>
        <v>Before 2018</v>
      </c>
      <c r="P4327" s="12">
        <f>DATE(table_netflix[[#This Row],[release_year]],1,1)</f>
        <v>42005</v>
      </c>
      <c r="Q4327" s="12">
        <f t="shared" si="67"/>
        <v>42767</v>
      </c>
      <c r="R4327" s="12" t="str">
        <f>TEXT(table_netflix[[#This Row],[date_added_todate]], "mmm")</f>
        <v>Feb</v>
      </c>
      <c r="S4327" t="s">
        <v>21899</v>
      </c>
    </row>
    <row r="4328" spans="1:19" x14ac:dyDescent="0.3">
      <c r="A4328" t="s">
        <v>21900</v>
      </c>
      <c r="B4328" t="s">
        <v>15</v>
      </c>
      <c r="C4328" t="s">
        <v>21901</v>
      </c>
      <c r="D4328" t="s">
        <v>21902</v>
      </c>
      <c r="E4328" t="s">
        <v>21903</v>
      </c>
      <c r="F4328" t="s">
        <v>61</v>
      </c>
      <c r="G4328" s="14" t="s">
        <v>16802</v>
      </c>
      <c r="H4328">
        <v>2015</v>
      </c>
      <c r="I4328" t="s">
        <v>84</v>
      </c>
      <c r="J4328" t="s">
        <v>241</v>
      </c>
      <c r="K4328">
        <f>IFERROR(VALUE(LEFT(table_netflix[[#This Row],[duration (in min)]], LEN(table_netflix[[#This Row],[duration (in min)]])-4)),0)</f>
        <v>95</v>
      </c>
      <c r="L4328" t="s">
        <v>22</v>
      </c>
      <c r="O4328" t="str" cm="1">
        <f t="array" ref="O4328">_xlfn.IFS(table_netflix[[#This Row],[release_year]]&gt;=2018, "2018 &amp; after", TRUE, "Before 2018")</f>
        <v>Before 2018</v>
      </c>
      <c r="P4328" s="12">
        <f>DATE(table_netflix[[#This Row],[release_year]],1,1)</f>
        <v>42005</v>
      </c>
      <c r="Q4328" s="12">
        <f t="shared" si="67"/>
        <v>42825</v>
      </c>
      <c r="R4328" s="12" t="str">
        <f>TEXT(table_netflix[[#This Row],[date_added_todate]], "mmm")</f>
        <v>Mar</v>
      </c>
      <c r="S4328" t="s">
        <v>21904</v>
      </c>
    </row>
    <row r="4329" spans="1:19" x14ac:dyDescent="0.3">
      <c r="A4329" t="s">
        <v>21905</v>
      </c>
      <c r="B4329" t="s">
        <v>15</v>
      </c>
      <c r="C4329" t="s">
        <v>21906</v>
      </c>
      <c r="D4329" t="s">
        <v>21907</v>
      </c>
      <c r="E4329" t="s">
        <v>21908</v>
      </c>
      <c r="F4329" t="s">
        <v>39</v>
      </c>
      <c r="G4329" s="14" t="s">
        <v>15506</v>
      </c>
      <c r="H4329">
        <v>2010</v>
      </c>
      <c r="I4329" t="s">
        <v>27</v>
      </c>
      <c r="J4329" t="s">
        <v>125</v>
      </c>
      <c r="K4329">
        <f>IFERROR(VALUE(LEFT(table_netflix[[#This Row],[duration (in min)]], LEN(table_netflix[[#This Row],[duration (in min)]])-4)),0)</f>
        <v>97</v>
      </c>
      <c r="L4329" t="s">
        <v>126</v>
      </c>
      <c r="M4329" t="s">
        <v>55</v>
      </c>
      <c r="N4329" t="s">
        <v>142</v>
      </c>
      <c r="O4329" t="str" cm="1">
        <f t="array" ref="O4329">_xlfn.IFS(table_netflix[[#This Row],[release_year]]&gt;=2018, "2018 &amp; after", TRUE, "Before 2018")</f>
        <v>Before 2018</v>
      </c>
      <c r="P4329" s="12">
        <f>DATE(table_netflix[[#This Row],[release_year]],1,1)</f>
        <v>40179</v>
      </c>
      <c r="Q4329" s="12">
        <f t="shared" si="67"/>
        <v>43070</v>
      </c>
      <c r="R4329" s="12" t="str">
        <f>TEXT(table_netflix[[#This Row],[date_added_todate]], "mmm")</f>
        <v>Dec</v>
      </c>
      <c r="S4329" t="s">
        <v>21909</v>
      </c>
    </row>
    <row r="4330" spans="1:19" x14ac:dyDescent="0.3">
      <c r="A4330" t="s">
        <v>21910</v>
      </c>
      <c r="B4330" t="s">
        <v>15</v>
      </c>
      <c r="C4330" t="s">
        <v>21911</v>
      </c>
      <c r="D4330" t="s">
        <v>21912</v>
      </c>
      <c r="E4330" t="s">
        <v>21913</v>
      </c>
      <c r="F4330" t="s">
        <v>39</v>
      </c>
      <c r="G4330" s="14" t="s">
        <v>14175</v>
      </c>
      <c r="H4330">
        <v>2017</v>
      </c>
      <c r="I4330" t="s">
        <v>62</v>
      </c>
      <c r="J4330" t="s">
        <v>381</v>
      </c>
      <c r="K4330">
        <f>IFERROR(VALUE(LEFT(table_netflix[[#This Row],[duration (in min)]], LEN(table_netflix[[#This Row],[duration (in min)]])-4)),0)</f>
        <v>118</v>
      </c>
      <c r="L4330" t="s">
        <v>53</v>
      </c>
      <c r="M4330" t="s">
        <v>55</v>
      </c>
      <c r="O4330" t="str" cm="1">
        <f t="array" ref="O4330">_xlfn.IFS(table_netflix[[#This Row],[release_year]]&gt;=2018, "2018 &amp; after", TRUE, "Before 2018")</f>
        <v>Before 2018</v>
      </c>
      <c r="P4330" s="12">
        <f>DATE(table_netflix[[#This Row],[release_year]],1,1)</f>
        <v>42736</v>
      </c>
      <c r="Q4330" s="12">
        <f t="shared" si="67"/>
        <v>43313</v>
      </c>
      <c r="R4330" s="12" t="str">
        <f>TEXT(table_netflix[[#This Row],[date_added_todate]], "mmm")</f>
        <v>Aug</v>
      </c>
      <c r="S4330" t="s">
        <v>21914</v>
      </c>
    </row>
    <row r="4331" spans="1:19" x14ac:dyDescent="0.3">
      <c r="A4331" t="s">
        <v>21915</v>
      </c>
      <c r="B4331" t="s">
        <v>15</v>
      </c>
      <c r="C4331" t="s">
        <v>21916</v>
      </c>
      <c r="D4331" t="s">
        <v>2115</v>
      </c>
      <c r="E4331" t="s">
        <v>21917</v>
      </c>
      <c r="F4331" t="s">
        <v>18</v>
      </c>
      <c r="G4331" s="14" t="s">
        <v>9333</v>
      </c>
      <c r="H4331">
        <v>2005</v>
      </c>
      <c r="I4331" t="s">
        <v>20</v>
      </c>
      <c r="J4331" t="s">
        <v>381</v>
      </c>
      <c r="K4331">
        <f>IFERROR(VALUE(LEFT(table_netflix[[#This Row],[duration (in min)]], LEN(table_netflix[[#This Row],[duration (in min)]])-4)),0)</f>
        <v>118</v>
      </c>
      <c r="L4331" t="s">
        <v>71</v>
      </c>
      <c r="M4331" t="s">
        <v>107</v>
      </c>
      <c r="O4331" t="str" cm="1">
        <f t="array" ref="O4331">_xlfn.IFS(table_netflix[[#This Row],[release_year]]&gt;=2018, "2018 &amp; after", TRUE, "Before 2018")</f>
        <v>Before 2018</v>
      </c>
      <c r="P4331" s="12">
        <f>DATE(table_netflix[[#This Row],[release_year]],1,1)</f>
        <v>38353</v>
      </c>
      <c r="Q4331" s="12">
        <f t="shared" si="67"/>
        <v>43831</v>
      </c>
      <c r="R4331" s="12" t="str">
        <f>TEXT(table_netflix[[#This Row],[date_added_todate]], "mmm")</f>
        <v>Jan</v>
      </c>
      <c r="S4331" t="s">
        <v>21918</v>
      </c>
    </row>
    <row r="4332" spans="1:19" x14ac:dyDescent="0.3">
      <c r="A4332" t="s">
        <v>21919</v>
      </c>
      <c r="B4332" t="s">
        <v>15</v>
      </c>
      <c r="C4332" t="s">
        <v>21920</v>
      </c>
      <c r="D4332" t="s">
        <v>15406</v>
      </c>
      <c r="F4332" t="s">
        <v>61</v>
      </c>
      <c r="G4332" s="14" t="s">
        <v>17669</v>
      </c>
      <c r="H4332">
        <v>2016</v>
      </c>
      <c r="I4332" t="s">
        <v>84</v>
      </c>
      <c r="J4332" t="s">
        <v>5607</v>
      </c>
      <c r="K4332">
        <f>IFERROR(VALUE(LEFT(table_netflix[[#This Row],[duration (in min)]], LEN(table_netflix[[#This Row],[duration (in min)]])-4)),0)</f>
        <v>44</v>
      </c>
      <c r="L4332" t="s">
        <v>22</v>
      </c>
      <c r="M4332" t="s">
        <v>266</v>
      </c>
      <c r="O4332" t="str" cm="1">
        <f t="array" ref="O4332">_xlfn.IFS(table_netflix[[#This Row],[release_year]]&gt;=2018, "2018 &amp; after", TRUE, "Before 2018")</f>
        <v>Before 2018</v>
      </c>
      <c r="P4332" s="12">
        <f>DATE(table_netflix[[#This Row],[release_year]],1,1)</f>
        <v>42370</v>
      </c>
      <c r="Q4332" s="12">
        <f t="shared" si="67"/>
        <v>42583</v>
      </c>
      <c r="R4332" s="12" t="str">
        <f>TEXT(table_netflix[[#This Row],[date_added_todate]], "mmm")</f>
        <v>Aug</v>
      </c>
      <c r="S4332" t="s">
        <v>21921</v>
      </c>
    </row>
    <row r="4333" spans="1:19" x14ac:dyDescent="0.3">
      <c r="A4333" t="s">
        <v>21922</v>
      </c>
      <c r="B4333" t="s">
        <v>15</v>
      </c>
      <c r="C4333" t="s">
        <v>21923</v>
      </c>
      <c r="D4333" t="s">
        <v>21924</v>
      </c>
      <c r="F4333" t="s">
        <v>307</v>
      </c>
      <c r="G4333" s="14" t="s">
        <v>15629</v>
      </c>
      <c r="H4333">
        <v>2017</v>
      </c>
      <c r="I4333" t="s">
        <v>62</v>
      </c>
      <c r="J4333" t="s">
        <v>2748</v>
      </c>
      <c r="K4333">
        <f>IFERROR(VALUE(LEFT(table_netflix[[#This Row],[duration (in min)]], LEN(table_netflix[[#This Row],[duration (in min)]])-4)),0)</f>
        <v>54</v>
      </c>
      <c r="L4333" t="s">
        <v>22</v>
      </c>
      <c r="M4333" t="s">
        <v>55</v>
      </c>
      <c r="O4333" t="str" cm="1">
        <f t="array" ref="O4333">_xlfn.IFS(table_netflix[[#This Row],[release_year]]&gt;=2018, "2018 &amp; after", TRUE, "Before 2018")</f>
        <v>Before 2018</v>
      </c>
      <c r="P4333" s="12">
        <f>DATE(table_netflix[[#This Row],[release_year]],1,1)</f>
        <v>42736</v>
      </c>
      <c r="Q4333" s="12">
        <f t="shared" si="67"/>
        <v>43040</v>
      </c>
      <c r="R4333" s="12" t="str">
        <f>TEXT(table_netflix[[#This Row],[date_added_todate]], "mmm")</f>
        <v>Nov</v>
      </c>
      <c r="S4333" t="s">
        <v>21925</v>
      </c>
    </row>
    <row r="4334" spans="1:19" x14ac:dyDescent="0.3">
      <c r="A4334" t="s">
        <v>21926</v>
      </c>
      <c r="B4334" t="s">
        <v>15</v>
      </c>
      <c r="C4334" t="s">
        <v>21927</v>
      </c>
      <c r="D4334" t="s">
        <v>21928</v>
      </c>
      <c r="E4334" t="s">
        <v>21929</v>
      </c>
      <c r="F4334" t="s">
        <v>8637</v>
      </c>
      <c r="G4334" s="14" t="s">
        <v>16232</v>
      </c>
      <c r="H4334">
        <v>2015</v>
      </c>
      <c r="I4334" t="s">
        <v>84</v>
      </c>
      <c r="J4334" t="s">
        <v>8310</v>
      </c>
      <c r="K4334">
        <f>IFERROR(VALUE(LEFT(table_netflix[[#This Row],[duration (in min)]], LEN(table_netflix[[#This Row],[duration (in min)]])-4)),0)</f>
        <v>170</v>
      </c>
      <c r="L4334" t="s">
        <v>53</v>
      </c>
      <c r="M4334" t="s">
        <v>55</v>
      </c>
      <c r="N4334" t="s">
        <v>107</v>
      </c>
      <c r="O4334" t="str" cm="1">
        <f t="array" ref="O4334">_xlfn.IFS(table_netflix[[#This Row],[release_year]]&gt;=2018, "2018 &amp; after", TRUE, "Before 2018")</f>
        <v>Before 2018</v>
      </c>
      <c r="P4334" s="12">
        <f>DATE(table_netflix[[#This Row],[release_year]],1,1)</f>
        <v>42005</v>
      </c>
      <c r="Q4334" s="12">
        <f t="shared" si="67"/>
        <v>42917</v>
      </c>
      <c r="R4334" s="12" t="str">
        <f>TEXT(table_netflix[[#This Row],[date_added_todate]], "mmm")</f>
        <v>Jul</v>
      </c>
      <c r="S4334" t="s">
        <v>21930</v>
      </c>
    </row>
    <row r="4335" spans="1:19" x14ac:dyDescent="0.3">
      <c r="A4335" t="s">
        <v>21931</v>
      </c>
      <c r="B4335" t="s">
        <v>15</v>
      </c>
      <c r="C4335" t="s">
        <v>21932</v>
      </c>
      <c r="D4335" t="s">
        <v>21680</v>
      </c>
      <c r="E4335" t="s">
        <v>21933</v>
      </c>
      <c r="F4335" t="s">
        <v>95</v>
      </c>
      <c r="G4335" s="14" t="s">
        <v>16888</v>
      </c>
      <c r="H4335">
        <v>2006</v>
      </c>
      <c r="I4335" t="s">
        <v>27</v>
      </c>
      <c r="J4335" t="s">
        <v>381</v>
      </c>
      <c r="K4335">
        <f>IFERROR(VALUE(LEFT(table_netflix[[#This Row],[duration (in min)]], LEN(table_netflix[[#This Row],[duration (in min)]])-4)),0)</f>
        <v>118</v>
      </c>
      <c r="L4335" t="s">
        <v>71</v>
      </c>
      <c r="M4335" t="s">
        <v>72</v>
      </c>
      <c r="N4335" t="s">
        <v>55</v>
      </c>
      <c r="O4335" t="str" cm="1">
        <f t="array" ref="O4335">_xlfn.IFS(table_netflix[[#This Row],[release_year]]&gt;=2018, "2018 &amp; after", TRUE, "Before 2018")</f>
        <v>Before 2018</v>
      </c>
      <c r="P4335" s="12">
        <f>DATE(table_netflix[[#This Row],[release_year]],1,1)</f>
        <v>38718</v>
      </c>
      <c r="Q4335" s="12">
        <f t="shared" si="67"/>
        <v>42804</v>
      </c>
      <c r="R4335" s="12" t="str">
        <f>TEXT(table_netflix[[#This Row],[date_added_todate]], "mmm")</f>
        <v>Mar</v>
      </c>
      <c r="S4335" t="s">
        <v>21934</v>
      </c>
    </row>
    <row r="4336" spans="1:19" x14ac:dyDescent="0.3">
      <c r="A4336" t="s">
        <v>21935</v>
      </c>
      <c r="B4336" t="s">
        <v>15</v>
      </c>
      <c r="C4336" t="s">
        <v>21936</v>
      </c>
      <c r="D4336" t="s">
        <v>21937</v>
      </c>
      <c r="E4336" t="s">
        <v>21938</v>
      </c>
      <c r="F4336" t="s">
        <v>109</v>
      </c>
      <c r="G4336" s="14" t="s">
        <v>17669</v>
      </c>
      <c r="H4336">
        <v>2015</v>
      </c>
      <c r="I4336" t="s">
        <v>27</v>
      </c>
      <c r="J4336" t="s">
        <v>337</v>
      </c>
      <c r="K4336">
        <f>IFERROR(VALUE(LEFT(table_netflix[[#This Row],[duration (in min)]], LEN(table_netflix[[#This Row],[duration (in min)]])-4)),0)</f>
        <v>128</v>
      </c>
      <c r="L4336" t="s">
        <v>53</v>
      </c>
      <c r="M4336" t="s">
        <v>55</v>
      </c>
      <c r="N4336" t="s">
        <v>600</v>
      </c>
      <c r="O4336" t="str" cm="1">
        <f t="array" ref="O4336">_xlfn.IFS(table_netflix[[#This Row],[release_year]]&gt;=2018, "2018 &amp; after", TRUE, "Before 2018")</f>
        <v>Before 2018</v>
      </c>
      <c r="P4336" s="12">
        <f>DATE(table_netflix[[#This Row],[release_year]],1,1)</f>
        <v>42005</v>
      </c>
      <c r="Q4336" s="12">
        <f t="shared" si="67"/>
        <v>42583</v>
      </c>
      <c r="R4336" s="12" t="str">
        <f>TEXT(table_netflix[[#This Row],[date_added_todate]], "mmm")</f>
        <v>Aug</v>
      </c>
      <c r="S4336" t="s">
        <v>21939</v>
      </c>
    </row>
    <row r="4337" spans="1:19" x14ac:dyDescent="0.3">
      <c r="A4337" t="s">
        <v>21940</v>
      </c>
      <c r="B4337" t="s">
        <v>15</v>
      </c>
      <c r="C4337" t="s">
        <v>21941</v>
      </c>
      <c r="D4337" t="s">
        <v>21942</v>
      </c>
      <c r="E4337" t="s">
        <v>21943</v>
      </c>
      <c r="F4337" t="s">
        <v>18</v>
      </c>
      <c r="G4337" s="14" t="s">
        <v>17691</v>
      </c>
      <c r="H4337">
        <v>2016</v>
      </c>
      <c r="I4337" t="s">
        <v>27</v>
      </c>
      <c r="J4337" t="s">
        <v>133</v>
      </c>
      <c r="K4337">
        <f>IFERROR(VALUE(LEFT(table_netflix[[#This Row],[duration (in min)]], LEN(table_netflix[[#This Row],[duration (in min)]])-4)),0)</f>
        <v>106</v>
      </c>
      <c r="L4337" t="s">
        <v>71</v>
      </c>
      <c r="M4337" t="s">
        <v>168</v>
      </c>
      <c r="O4337" t="str" cm="1">
        <f t="array" ref="O4337">_xlfn.IFS(table_netflix[[#This Row],[release_year]]&gt;=2018, "2018 &amp; after", TRUE, "Before 2018")</f>
        <v>Before 2018</v>
      </c>
      <c r="P4337" s="12">
        <f>DATE(table_netflix[[#This Row],[release_year]],1,1)</f>
        <v>42370</v>
      </c>
      <c r="Q4337" s="12">
        <f t="shared" si="67"/>
        <v>42566</v>
      </c>
      <c r="R4337" s="12" t="str">
        <f>TEXT(table_netflix[[#This Row],[date_added_todate]], "mmm")</f>
        <v>Jul</v>
      </c>
      <c r="S4337" t="s">
        <v>21944</v>
      </c>
    </row>
    <row r="4338" spans="1:19" x14ac:dyDescent="0.3">
      <c r="A4338" t="s">
        <v>21945</v>
      </c>
      <c r="B4338" t="s">
        <v>15</v>
      </c>
      <c r="C4338" t="s">
        <v>21946</v>
      </c>
      <c r="D4338" t="s">
        <v>21947</v>
      </c>
      <c r="F4338" t="s">
        <v>18</v>
      </c>
      <c r="G4338" s="14" t="s">
        <v>17620</v>
      </c>
      <c r="H4338">
        <v>2016</v>
      </c>
      <c r="I4338" t="s">
        <v>18220</v>
      </c>
      <c r="J4338" t="s">
        <v>118</v>
      </c>
      <c r="K4338">
        <f>IFERROR(VALUE(LEFT(table_netflix[[#This Row],[duration (in min)]], LEN(table_netflix[[#This Row],[duration (in min)]])-4)),0)</f>
        <v>103</v>
      </c>
      <c r="L4338" t="s">
        <v>22</v>
      </c>
      <c r="O4338" t="str" cm="1">
        <f t="array" ref="O4338">_xlfn.IFS(table_netflix[[#This Row],[release_year]]&gt;=2018, "2018 &amp; after", TRUE, "Before 2018")</f>
        <v>Before 2018</v>
      </c>
      <c r="P4338" s="12">
        <f>DATE(table_netflix[[#This Row],[release_year]],1,1)</f>
        <v>42370</v>
      </c>
      <c r="Q4338" s="12">
        <f t="shared" si="67"/>
        <v>42614</v>
      </c>
      <c r="R4338" s="12" t="str">
        <f>TEXT(table_netflix[[#This Row],[date_added_todate]], "mmm")</f>
        <v>Sep</v>
      </c>
      <c r="S4338" t="s">
        <v>21948</v>
      </c>
    </row>
    <row r="4339" spans="1:19" x14ac:dyDescent="0.3">
      <c r="A4339" t="s">
        <v>21949</v>
      </c>
      <c r="B4339" t="s">
        <v>15</v>
      </c>
      <c r="C4339" t="s">
        <v>21950</v>
      </c>
      <c r="D4339" t="s">
        <v>21951</v>
      </c>
      <c r="E4339" t="s">
        <v>21952</v>
      </c>
      <c r="F4339" t="s">
        <v>1280</v>
      </c>
      <c r="G4339" s="14" t="s">
        <v>14186</v>
      </c>
      <c r="H4339">
        <v>2008</v>
      </c>
      <c r="I4339" t="s">
        <v>62</v>
      </c>
      <c r="J4339" t="s">
        <v>308</v>
      </c>
      <c r="K4339">
        <f>IFERROR(VALUE(LEFT(table_netflix[[#This Row],[duration (in min)]], LEN(table_netflix[[#This Row],[duration (in min)]])-4)),0)</f>
        <v>92</v>
      </c>
      <c r="L4339" t="s">
        <v>71</v>
      </c>
      <c r="M4339" t="s">
        <v>589</v>
      </c>
      <c r="N4339" t="s">
        <v>55</v>
      </c>
      <c r="O4339" t="str" cm="1">
        <f t="array" ref="O4339">_xlfn.IFS(table_netflix[[#This Row],[release_year]]&gt;=2018, "2018 &amp; after", TRUE, "Before 2018")</f>
        <v>Before 2018</v>
      </c>
      <c r="P4339" s="12">
        <f>DATE(table_netflix[[#This Row],[release_year]],1,1)</f>
        <v>39448</v>
      </c>
      <c r="Q4339" s="12">
        <f t="shared" si="67"/>
        <v>43311</v>
      </c>
      <c r="R4339" s="12" t="str">
        <f>TEXT(table_netflix[[#This Row],[date_added_todate]], "mmm")</f>
        <v>Jul</v>
      </c>
      <c r="S4339" t="s">
        <v>21953</v>
      </c>
    </row>
    <row r="4340" spans="1:19" x14ac:dyDescent="0.3">
      <c r="A4340" t="s">
        <v>21954</v>
      </c>
      <c r="B4340" t="s">
        <v>15</v>
      </c>
      <c r="C4340" t="s">
        <v>21955</v>
      </c>
      <c r="D4340" t="s">
        <v>21951</v>
      </c>
      <c r="E4340" t="s">
        <v>21956</v>
      </c>
      <c r="F4340" t="s">
        <v>1280</v>
      </c>
      <c r="G4340" s="14" t="s">
        <v>14186</v>
      </c>
      <c r="H4340">
        <v>2010</v>
      </c>
      <c r="I4340" t="s">
        <v>27</v>
      </c>
      <c r="J4340" t="s">
        <v>226</v>
      </c>
      <c r="K4340">
        <f>IFERROR(VALUE(LEFT(table_netflix[[#This Row],[duration (in min)]], LEN(table_netflix[[#This Row],[duration (in min)]])-4)),0)</f>
        <v>102</v>
      </c>
      <c r="L4340" t="s">
        <v>71</v>
      </c>
      <c r="M4340" t="s">
        <v>589</v>
      </c>
      <c r="N4340" t="s">
        <v>55</v>
      </c>
      <c r="O4340" t="str" cm="1">
        <f t="array" ref="O4340">_xlfn.IFS(table_netflix[[#This Row],[release_year]]&gt;=2018, "2018 &amp; after", TRUE, "Before 2018")</f>
        <v>Before 2018</v>
      </c>
      <c r="P4340" s="12">
        <f>DATE(table_netflix[[#This Row],[release_year]],1,1)</f>
        <v>40179</v>
      </c>
      <c r="Q4340" s="12">
        <f t="shared" si="67"/>
        <v>43311</v>
      </c>
      <c r="R4340" s="12" t="str">
        <f>TEXT(table_netflix[[#This Row],[date_added_todate]], "mmm")</f>
        <v>Jul</v>
      </c>
      <c r="S4340" t="s">
        <v>21957</v>
      </c>
    </row>
    <row r="4341" spans="1:19" x14ac:dyDescent="0.3">
      <c r="A4341" t="s">
        <v>21958</v>
      </c>
      <c r="B4341" t="s">
        <v>15</v>
      </c>
      <c r="C4341" t="s">
        <v>21959</v>
      </c>
      <c r="D4341" t="s">
        <v>21960</v>
      </c>
      <c r="E4341" t="s">
        <v>21961</v>
      </c>
      <c r="F4341" t="s">
        <v>39</v>
      </c>
      <c r="G4341" s="14" t="s">
        <v>14646</v>
      </c>
      <c r="H4341">
        <v>2017</v>
      </c>
      <c r="I4341" t="s">
        <v>62</v>
      </c>
      <c r="J4341" t="s">
        <v>1474</v>
      </c>
      <c r="K4341">
        <f>IFERROR(VALUE(LEFT(table_netflix[[#This Row],[duration (in min)]], LEN(table_netflix[[#This Row],[duration (in min)]])-4)),0)</f>
        <v>126</v>
      </c>
      <c r="L4341" t="s">
        <v>53</v>
      </c>
      <c r="M4341" t="s">
        <v>55</v>
      </c>
      <c r="O4341" t="str" cm="1">
        <f t="array" ref="O4341">_xlfn.IFS(table_netflix[[#This Row],[release_year]]&gt;=2018, "2018 &amp; after", TRUE, "Before 2018")</f>
        <v>Before 2018</v>
      </c>
      <c r="P4341" s="12">
        <f>DATE(table_netflix[[#This Row],[release_year]],1,1)</f>
        <v>42736</v>
      </c>
      <c r="Q4341" s="12">
        <f t="shared" si="67"/>
        <v>43221</v>
      </c>
      <c r="R4341" s="12" t="str">
        <f>TEXT(table_netflix[[#This Row],[date_added_todate]], "mmm")</f>
        <v>May</v>
      </c>
      <c r="S4341" t="s">
        <v>21962</v>
      </c>
    </row>
    <row r="4342" spans="1:19" x14ac:dyDescent="0.3">
      <c r="A4342" t="s">
        <v>21963</v>
      </c>
      <c r="B4342" t="s">
        <v>15</v>
      </c>
      <c r="C4342" t="s">
        <v>21964</v>
      </c>
      <c r="D4342" t="s">
        <v>21965</v>
      </c>
      <c r="E4342" t="s">
        <v>21966</v>
      </c>
      <c r="F4342" t="s">
        <v>18</v>
      </c>
      <c r="G4342" s="14" t="s">
        <v>10467</v>
      </c>
      <c r="H4342">
        <v>2011</v>
      </c>
      <c r="I4342" t="s">
        <v>20</v>
      </c>
      <c r="J4342" t="s">
        <v>136</v>
      </c>
      <c r="K4342">
        <f>IFERROR(VALUE(LEFT(table_netflix[[#This Row],[duration (in min)]], LEN(table_netflix[[#This Row],[duration (in min)]])-4)),0)</f>
        <v>111</v>
      </c>
      <c r="L4342" t="s">
        <v>53</v>
      </c>
      <c r="M4342" t="s">
        <v>107</v>
      </c>
      <c r="O4342" t="str" cm="1">
        <f t="array" ref="O4342">_xlfn.IFS(table_netflix[[#This Row],[release_year]]&gt;=2018, "2018 &amp; after", TRUE, "Before 2018")</f>
        <v>Before 2018</v>
      </c>
      <c r="P4342" s="12">
        <f>DATE(table_netflix[[#This Row],[release_year]],1,1)</f>
        <v>40544</v>
      </c>
      <c r="Q4342" s="12">
        <f t="shared" si="67"/>
        <v>43739</v>
      </c>
      <c r="R4342" s="12" t="str">
        <f>TEXT(table_netflix[[#This Row],[date_added_todate]], "mmm")</f>
        <v>Oct</v>
      </c>
      <c r="S4342" t="s">
        <v>21967</v>
      </c>
    </row>
    <row r="4343" spans="1:19" x14ac:dyDescent="0.3">
      <c r="A4343" t="s">
        <v>21968</v>
      </c>
      <c r="B4343" t="s">
        <v>15</v>
      </c>
      <c r="C4343" t="s">
        <v>21969</v>
      </c>
      <c r="D4343" t="s">
        <v>21965</v>
      </c>
      <c r="E4343" t="s">
        <v>21970</v>
      </c>
      <c r="F4343" t="s">
        <v>18</v>
      </c>
      <c r="G4343" s="14" t="s">
        <v>14844</v>
      </c>
      <c r="H4343">
        <v>2018</v>
      </c>
      <c r="I4343" t="s">
        <v>20</v>
      </c>
      <c r="J4343" t="s">
        <v>218</v>
      </c>
      <c r="K4343">
        <f>IFERROR(VALUE(LEFT(table_netflix[[#This Row],[duration (in min)]], LEN(table_netflix[[#This Row],[duration (in min)]])-4)),0)</f>
        <v>100</v>
      </c>
      <c r="L4343" t="s">
        <v>53</v>
      </c>
      <c r="O4343" t="str" cm="1">
        <f t="array" ref="O4343">_xlfn.IFS(table_netflix[[#This Row],[release_year]]&gt;=2018, "2018 &amp; after", TRUE, "Before 2018")</f>
        <v>2018 &amp; after</v>
      </c>
      <c r="P4343" s="12">
        <f>DATE(table_netflix[[#This Row],[release_year]],1,1)</f>
        <v>43101</v>
      </c>
      <c r="Q4343" s="12">
        <f t="shared" si="67"/>
        <v>43193</v>
      </c>
      <c r="R4343" s="12" t="str">
        <f>TEXT(table_netflix[[#This Row],[date_added_todate]], "mmm")</f>
        <v>Apr</v>
      </c>
      <c r="S4343" t="s">
        <v>21971</v>
      </c>
    </row>
    <row r="4344" spans="1:19" x14ac:dyDescent="0.3">
      <c r="A4344" t="s">
        <v>21972</v>
      </c>
      <c r="B4344" t="s">
        <v>15</v>
      </c>
      <c r="C4344" t="s">
        <v>21973</v>
      </c>
      <c r="D4344" t="s">
        <v>21974</v>
      </c>
      <c r="E4344" t="s">
        <v>21975</v>
      </c>
      <c r="F4344" t="s">
        <v>18</v>
      </c>
      <c r="G4344" s="14" t="s">
        <v>13096</v>
      </c>
      <c r="H4344">
        <v>2011</v>
      </c>
      <c r="I4344" t="s">
        <v>45</v>
      </c>
      <c r="J4344" t="s">
        <v>549</v>
      </c>
      <c r="K4344">
        <f>IFERROR(VALUE(LEFT(table_netflix[[#This Row],[duration (in min)]], LEN(table_netflix[[#This Row],[duration (in min)]])-4)),0)</f>
        <v>86</v>
      </c>
      <c r="L4344" t="s">
        <v>47</v>
      </c>
      <c r="M4344" t="s">
        <v>85</v>
      </c>
      <c r="O4344" t="str" cm="1">
        <f t="array" ref="O4344">_xlfn.IFS(table_netflix[[#This Row],[release_year]]&gt;=2018, "2018 &amp; after", TRUE, "Before 2018")</f>
        <v>Before 2018</v>
      </c>
      <c r="P4344" s="12">
        <f>DATE(table_netflix[[#This Row],[release_year]],1,1)</f>
        <v>40544</v>
      </c>
      <c r="Q4344" s="12">
        <f t="shared" si="67"/>
        <v>43407</v>
      </c>
      <c r="R4344" s="12" t="str">
        <f>TEXT(table_netflix[[#This Row],[date_added_todate]], "mmm")</f>
        <v>Nov</v>
      </c>
      <c r="S4344" t="s">
        <v>21976</v>
      </c>
    </row>
    <row r="4345" spans="1:19" x14ac:dyDescent="0.3">
      <c r="A4345" t="s">
        <v>21977</v>
      </c>
      <c r="B4345" t="s">
        <v>15</v>
      </c>
      <c r="C4345" t="s">
        <v>21978</v>
      </c>
      <c r="D4345" t="s">
        <v>21979</v>
      </c>
      <c r="E4345" t="s">
        <v>21980</v>
      </c>
      <c r="F4345" t="s">
        <v>39</v>
      </c>
      <c r="G4345" s="14" t="s">
        <v>13915</v>
      </c>
      <c r="H4345">
        <v>2018</v>
      </c>
      <c r="I4345" t="s">
        <v>62</v>
      </c>
      <c r="J4345" t="s">
        <v>241</v>
      </c>
      <c r="K4345">
        <f>IFERROR(VALUE(LEFT(table_netflix[[#This Row],[duration (in min)]], LEN(table_netflix[[#This Row],[duration (in min)]])-4)),0)</f>
        <v>95</v>
      </c>
      <c r="L4345" t="s">
        <v>47</v>
      </c>
      <c r="M4345" t="s">
        <v>85</v>
      </c>
      <c r="N4345" t="s">
        <v>72</v>
      </c>
      <c r="O4345" t="str" cm="1">
        <f t="array" ref="O4345">_xlfn.IFS(table_netflix[[#This Row],[release_year]]&gt;=2018, "2018 &amp; after", TRUE, "Before 2018")</f>
        <v>2018 &amp; after</v>
      </c>
      <c r="P4345" s="12">
        <f>DATE(table_netflix[[#This Row],[release_year]],1,1)</f>
        <v>43101</v>
      </c>
      <c r="Q4345" s="12">
        <f t="shared" si="67"/>
        <v>43344</v>
      </c>
      <c r="R4345" s="12" t="str">
        <f>TEXT(table_netflix[[#This Row],[date_added_todate]], "mmm")</f>
        <v>Sep</v>
      </c>
      <c r="S4345" t="s">
        <v>21981</v>
      </c>
    </row>
    <row r="4346" spans="1:19" x14ac:dyDescent="0.3">
      <c r="A4346" t="s">
        <v>21982</v>
      </c>
      <c r="B4346" t="s">
        <v>15</v>
      </c>
      <c r="C4346" t="s">
        <v>21983</v>
      </c>
      <c r="D4346" t="s">
        <v>18389</v>
      </c>
      <c r="E4346" t="s">
        <v>21984</v>
      </c>
      <c r="F4346" t="s">
        <v>18</v>
      </c>
      <c r="G4346" s="14" t="s">
        <v>13088</v>
      </c>
      <c r="H4346">
        <v>2018</v>
      </c>
      <c r="I4346" t="s">
        <v>45</v>
      </c>
      <c r="J4346" t="s">
        <v>2955</v>
      </c>
      <c r="K4346">
        <f>IFERROR(VALUE(LEFT(table_netflix[[#This Row],[duration (in min)]], LEN(table_netflix[[#This Row],[duration (in min)]])-4)),0)</f>
        <v>79</v>
      </c>
      <c r="L4346" t="s">
        <v>53</v>
      </c>
      <c r="O4346" t="str" cm="1">
        <f t="array" ref="O4346">_xlfn.IFS(table_netflix[[#This Row],[release_year]]&gt;=2018, "2018 &amp; after", TRUE, "Before 2018")</f>
        <v>2018 &amp; after</v>
      </c>
      <c r="P4346" s="12">
        <f>DATE(table_netflix[[#This Row],[release_year]],1,1)</f>
        <v>43101</v>
      </c>
      <c r="Q4346" s="12">
        <f t="shared" si="67"/>
        <v>43412</v>
      </c>
      <c r="R4346" s="12" t="str">
        <f>TEXT(table_netflix[[#This Row],[date_added_todate]], "mmm")</f>
        <v>Nov</v>
      </c>
      <c r="S4346" t="s">
        <v>21985</v>
      </c>
    </row>
    <row r="4347" spans="1:19" x14ac:dyDescent="0.3">
      <c r="A4347" t="s">
        <v>21986</v>
      </c>
      <c r="B4347" t="s">
        <v>15</v>
      </c>
      <c r="C4347" t="s">
        <v>21987</v>
      </c>
      <c r="D4347" t="s">
        <v>21988</v>
      </c>
      <c r="E4347" t="s">
        <v>21989</v>
      </c>
      <c r="F4347" t="s">
        <v>18</v>
      </c>
      <c r="G4347" s="14" t="s">
        <v>9538</v>
      </c>
      <c r="H4347">
        <v>2017</v>
      </c>
      <c r="I4347" t="s">
        <v>62</v>
      </c>
      <c r="J4347" t="s">
        <v>1186</v>
      </c>
      <c r="K4347">
        <f>IFERROR(VALUE(LEFT(table_netflix[[#This Row],[duration (in min)]], LEN(table_netflix[[#This Row],[duration (in min)]])-4)),0)</f>
        <v>81</v>
      </c>
      <c r="L4347" t="s">
        <v>22</v>
      </c>
      <c r="M4347" t="s">
        <v>55</v>
      </c>
      <c r="N4347" t="s">
        <v>266</v>
      </c>
      <c r="O4347" t="str" cm="1">
        <f t="array" ref="O4347">_xlfn.IFS(table_netflix[[#This Row],[release_year]]&gt;=2018, "2018 &amp; after", TRUE, "Before 2018")</f>
        <v>Before 2018</v>
      </c>
      <c r="P4347" s="12">
        <f>DATE(table_netflix[[#This Row],[release_year]],1,1)</f>
        <v>42736</v>
      </c>
      <c r="Q4347" s="12">
        <f t="shared" si="67"/>
        <v>43814</v>
      </c>
      <c r="R4347" s="12" t="str">
        <f>TEXT(table_netflix[[#This Row],[date_added_todate]], "mmm")</f>
        <v>Dec</v>
      </c>
      <c r="S4347" t="s">
        <v>21990</v>
      </c>
    </row>
    <row r="4348" spans="1:19" x14ac:dyDescent="0.3">
      <c r="A4348" t="s">
        <v>21991</v>
      </c>
      <c r="B4348" t="s">
        <v>15</v>
      </c>
      <c r="C4348" t="s">
        <v>21992</v>
      </c>
      <c r="D4348" t="s">
        <v>2413</v>
      </c>
      <c r="E4348" t="s">
        <v>21993</v>
      </c>
      <c r="F4348" t="s">
        <v>18</v>
      </c>
      <c r="G4348" s="14" t="s">
        <v>10924</v>
      </c>
      <c r="H4348">
        <v>2013</v>
      </c>
      <c r="I4348" t="s">
        <v>186</v>
      </c>
      <c r="J4348" t="s">
        <v>444</v>
      </c>
      <c r="K4348">
        <f>IFERROR(VALUE(LEFT(table_netflix[[#This Row],[duration (in min)]], LEN(table_netflix[[#This Row],[duration (in min)]])-4)),0)</f>
        <v>120</v>
      </c>
      <c r="L4348" t="s">
        <v>53</v>
      </c>
      <c r="M4348" t="s">
        <v>168</v>
      </c>
      <c r="N4348" t="s">
        <v>127</v>
      </c>
      <c r="O4348" t="str" cm="1">
        <f t="array" ref="O4348">_xlfn.IFS(table_netflix[[#This Row],[release_year]]&gt;=2018, "2018 &amp; after", TRUE, "Before 2018")</f>
        <v>Before 2018</v>
      </c>
      <c r="P4348" s="12">
        <f>DATE(table_netflix[[#This Row],[release_year]],1,1)</f>
        <v>41275</v>
      </c>
      <c r="Q4348" s="12">
        <f t="shared" si="67"/>
        <v>43678</v>
      </c>
      <c r="R4348" s="12" t="str">
        <f>TEXT(table_netflix[[#This Row],[date_added_todate]], "mmm")</f>
        <v>Aug</v>
      </c>
      <c r="S4348" t="s">
        <v>21994</v>
      </c>
    </row>
    <row r="4349" spans="1:19" x14ac:dyDescent="0.3">
      <c r="A4349" t="s">
        <v>21995</v>
      </c>
      <c r="B4349" t="s">
        <v>15</v>
      </c>
      <c r="C4349" t="s">
        <v>21996</v>
      </c>
      <c r="D4349" t="s">
        <v>21997</v>
      </c>
      <c r="E4349" t="s">
        <v>21998</v>
      </c>
      <c r="F4349" t="s">
        <v>39</v>
      </c>
      <c r="G4349" s="14" t="s">
        <v>11682</v>
      </c>
      <c r="H4349">
        <v>2013</v>
      </c>
      <c r="I4349" t="s">
        <v>62</v>
      </c>
      <c r="J4349" t="s">
        <v>246</v>
      </c>
      <c r="K4349">
        <f>IFERROR(VALUE(LEFT(table_netflix[[#This Row],[duration (in min)]], LEN(table_netflix[[#This Row],[duration (in min)]])-4)),0)</f>
        <v>85</v>
      </c>
      <c r="L4349" t="s">
        <v>126</v>
      </c>
      <c r="M4349" t="s">
        <v>55</v>
      </c>
      <c r="O4349" t="str" cm="1">
        <f t="array" ref="O4349">_xlfn.IFS(table_netflix[[#This Row],[release_year]]&gt;=2018, "2018 &amp; after", TRUE, "Before 2018")</f>
        <v>Before 2018</v>
      </c>
      <c r="P4349" s="12">
        <f>DATE(table_netflix[[#This Row],[release_year]],1,1)</f>
        <v>41275</v>
      </c>
      <c r="Q4349" s="12">
        <f t="shared" si="67"/>
        <v>43567</v>
      </c>
      <c r="R4349" s="12" t="str">
        <f>TEXT(table_netflix[[#This Row],[date_added_todate]], "mmm")</f>
        <v>Apr</v>
      </c>
      <c r="S4349" t="s">
        <v>21999</v>
      </c>
    </row>
    <row r="4350" spans="1:19" x14ac:dyDescent="0.3">
      <c r="A4350" t="s">
        <v>22000</v>
      </c>
      <c r="B4350" t="s">
        <v>15</v>
      </c>
      <c r="C4350" t="s">
        <v>22001</v>
      </c>
      <c r="D4350" t="s">
        <v>22002</v>
      </c>
      <c r="F4350" t="s">
        <v>746</v>
      </c>
      <c r="G4350" s="14" t="s">
        <v>17099</v>
      </c>
      <c r="H4350">
        <v>2016</v>
      </c>
      <c r="I4350" t="s">
        <v>62</v>
      </c>
      <c r="J4350" t="s">
        <v>152</v>
      </c>
      <c r="K4350">
        <f>IFERROR(VALUE(LEFT(table_netflix[[#This Row],[duration (in min)]], LEN(table_netflix[[#This Row],[duration (in min)]])-4)),0)</f>
        <v>96</v>
      </c>
      <c r="L4350" t="s">
        <v>22</v>
      </c>
      <c r="M4350" t="s">
        <v>55</v>
      </c>
      <c r="O4350" t="str" cm="1">
        <f t="array" ref="O4350">_xlfn.IFS(table_netflix[[#This Row],[release_year]]&gt;=2018, "2018 &amp; after", TRUE, "Before 2018")</f>
        <v>Before 2018</v>
      </c>
      <c r="P4350" s="12">
        <f>DATE(table_netflix[[#This Row],[release_year]],1,1)</f>
        <v>42370</v>
      </c>
      <c r="Q4350" s="12">
        <f t="shared" si="67"/>
        <v>42750</v>
      </c>
      <c r="R4350" s="12" t="str">
        <f>TEXT(table_netflix[[#This Row],[date_added_todate]], "mmm")</f>
        <v>Jan</v>
      </c>
      <c r="S4350" t="s">
        <v>22003</v>
      </c>
    </row>
    <row r="4351" spans="1:19" x14ac:dyDescent="0.3">
      <c r="A4351" t="s">
        <v>22004</v>
      </c>
      <c r="B4351" t="s">
        <v>15</v>
      </c>
      <c r="C4351" t="s">
        <v>22005</v>
      </c>
      <c r="D4351" t="s">
        <v>22006</v>
      </c>
      <c r="E4351" t="s">
        <v>22007</v>
      </c>
      <c r="F4351" t="s">
        <v>18</v>
      </c>
      <c r="G4351" s="14" t="s">
        <v>14043</v>
      </c>
      <c r="H4351">
        <v>2017</v>
      </c>
      <c r="I4351" t="s">
        <v>186</v>
      </c>
      <c r="J4351" t="s">
        <v>3572</v>
      </c>
      <c r="K4351">
        <f>IFERROR(VALUE(LEFT(table_netflix[[#This Row],[duration (in min)]], LEN(table_netflix[[#This Row],[duration (in min)]])-4)),0)</f>
        <v>134</v>
      </c>
      <c r="L4351" t="s">
        <v>53</v>
      </c>
      <c r="O4351" t="str" cm="1">
        <f t="array" ref="O4351">_xlfn.IFS(table_netflix[[#This Row],[release_year]]&gt;=2018, "2018 &amp; after", TRUE, "Before 2018")</f>
        <v>Before 2018</v>
      </c>
      <c r="P4351" s="12">
        <f>DATE(table_netflix[[#This Row],[release_year]],1,1)</f>
        <v>42736</v>
      </c>
      <c r="Q4351" s="12">
        <f t="shared" si="67"/>
        <v>43327</v>
      </c>
      <c r="R4351" s="12" t="str">
        <f>TEXT(table_netflix[[#This Row],[date_added_todate]], "mmm")</f>
        <v>Aug</v>
      </c>
      <c r="S4351" t="s">
        <v>22008</v>
      </c>
    </row>
    <row r="4352" spans="1:19" x14ac:dyDescent="0.3">
      <c r="A4352" t="s">
        <v>22009</v>
      </c>
      <c r="B4352" t="s">
        <v>15</v>
      </c>
      <c r="C4352" t="s">
        <v>22010</v>
      </c>
      <c r="D4352" t="s">
        <v>22011</v>
      </c>
      <c r="E4352" t="s">
        <v>22012</v>
      </c>
      <c r="F4352" t="s">
        <v>18</v>
      </c>
      <c r="G4352" s="14" t="s">
        <v>17801</v>
      </c>
      <c r="H4352">
        <v>2016</v>
      </c>
      <c r="I4352" t="s">
        <v>18220</v>
      </c>
      <c r="J4352" t="s">
        <v>232</v>
      </c>
      <c r="K4352">
        <f>IFERROR(VALUE(LEFT(table_netflix[[#This Row],[duration (in min)]], LEN(table_netflix[[#This Row],[duration (in min)]])-4)),0)</f>
        <v>93</v>
      </c>
      <c r="L4352" t="s">
        <v>71</v>
      </c>
      <c r="O4352" t="str" cm="1">
        <f t="array" ref="O4352">_xlfn.IFS(table_netflix[[#This Row],[release_year]]&gt;=2018, "2018 &amp; after", TRUE, "Before 2018")</f>
        <v>Before 2018</v>
      </c>
      <c r="P4352" s="12">
        <f>DATE(table_netflix[[#This Row],[release_year]],1,1)</f>
        <v>42370</v>
      </c>
      <c r="Q4352" s="12">
        <f t="shared" si="67"/>
        <v>42430</v>
      </c>
      <c r="R4352" s="12" t="str">
        <f>TEXT(table_netflix[[#This Row],[date_added_todate]], "mmm")</f>
        <v>Mar</v>
      </c>
      <c r="S4352" t="s">
        <v>22013</v>
      </c>
    </row>
    <row r="4353" spans="1:19" x14ac:dyDescent="0.3">
      <c r="A4353" t="s">
        <v>22014</v>
      </c>
      <c r="B4353" t="s">
        <v>15</v>
      </c>
      <c r="C4353" t="s">
        <v>22015</v>
      </c>
      <c r="D4353" t="s">
        <v>22016</v>
      </c>
      <c r="E4353" t="s">
        <v>22017</v>
      </c>
      <c r="F4353" t="s">
        <v>61</v>
      </c>
      <c r="G4353" s="14" t="s">
        <v>22018</v>
      </c>
      <c r="H4353">
        <v>2016</v>
      </c>
      <c r="I4353" t="s">
        <v>27</v>
      </c>
      <c r="J4353" t="s">
        <v>457</v>
      </c>
      <c r="K4353">
        <f>IFERROR(VALUE(LEFT(table_netflix[[#This Row],[duration (in min)]], LEN(table_netflix[[#This Row],[duration (in min)]])-4)),0)</f>
        <v>82</v>
      </c>
      <c r="L4353" t="s">
        <v>71</v>
      </c>
      <c r="M4353" t="s">
        <v>54</v>
      </c>
      <c r="O4353" t="str" cm="1">
        <f t="array" ref="O4353">_xlfn.IFS(table_netflix[[#This Row],[release_year]]&gt;=2018, "2018 &amp; after", TRUE, "Before 2018")</f>
        <v>Before 2018</v>
      </c>
      <c r="P4353" s="12">
        <f>DATE(table_netflix[[#This Row],[release_year]],1,1)</f>
        <v>42370</v>
      </c>
      <c r="Q4353" s="12">
        <f t="shared" si="67"/>
        <v>42960</v>
      </c>
      <c r="R4353" s="12" t="str">
        <f>TEXT(table_netflix[[#This Row],[date_added_todate]], "mmm")</f>
        <v>Aug</v>
      </c>
      <c r="S4353" t="s">
        <v>22019</v>
      </c>
    </row>
    <row r="4354" spans="1:19" x14ac:dyDescent="0.3">
      <c r="A4354" t="s">
        <v>22020</v>
      </c>
      <c r="B4354" t="s">
        <v>15</v>
      </c>
      <c r="C4354" t="s">
        <v>22021</v>
      </c>
      <c r="D4354" t="s">
        <v>22022</v>
      </c>
      <c r="E4354" t="s">
        <v>22023</v>
      </c>
      <c r="F4354" t="s">
        <v>18</v>
      </c>
      <c r="G4354" s="14" t="s">
        <v>9910</v>
      </c>
      <c r="H4354">
        <v>2007</v>
      </c>
      <c r="I4354" t="s">
        <v>20</v>
      </c>
      <c r="J4354" t="s">
        <v>213</v>
      </c>
      <c r="K4354">
        <f>IFERROR(VALUE(LEFT(table_netflix[[#This Row],[duration (in min)]], LEN(table_netflix[[#This Row],[duration (in min)]])-4)),0)</f>
        <v>88</v>
      </c>
      <c r="L4354" t="s">
        <v>71</v>
      </c>
      <c r="M4354" t="s">
        <v>266</v>
      </c>
      <c r="O4354" t="str" cm="1">
        <f t="array" ref="O4354">_xlfn.IFS(table_netflix[[#This Row],[release_year]]&gt;=2018, "2018 &amp; after", TRUE, "Before 2018")</f>
        <v>Before 2018</v>
      </c>
      <c r="P4354" s="12">
        <f>DATE(table_netflix[[#This Row],[release_year]],1,1)</f>
        <v>39083</v>
      </c>
      <c r="Q4354" s="12">
        <f t="shared" ref="Q4354:Q4417" si="68">IF(G4354&lt;&gt;"", DATE(RIGHT(G4354,4), MONTH(1 &amp; LEFT(G4354,FIND(" ",G4354)-1)), MID(G4354, FIND(" ", G4354)+1, FIND(",", G4354)-FIND(" ", G4354)-1)), "")</f>
        <v>43789</v>
      </c>
      <c r="R4354" s="12" t="str">
        <f>TEXT(table_netflix[[#This Row],[date_added_todate]], "mmm")</f>
        <v>Nov</v>
      </c>
      <c r="S4354" t="s">
        <v>22024</v>
      </c>
    </row>
    <row r="4355" spans="1:19" x14ac:dyDescent="0.3">
      <c r="A4355" t="s">
        <v>22025</v>
      </c>
      <c r="B4355" t="s">
        <v>15</v>
      </c>
      <c r="C4355" t="s">
        <v>22026</v>
      </c>
      <c r="D4355" t="s">
        <v>22027</v>
      </c>
      <c r="E4355" t="s">
        <v>22028</v>
      </c>
      <c r="F4355" t="s">
        <v>1180</v>
      </c>
      <c r="G4355" s="14" t="s">
        <v>10467</v>
      </c>
      <c r="H4355">
        <v>1975</v>
      </c>
      <c r="I4355" t="s">
        <v>27</v>
      </c>
      <c r="J4355" t="s">
        <v>152</v>
      </c>
      <c r="K4355">
        <f>IFERROR(VALUE(LEFT(table_netflix[[#This Row],[duration (in min)]], LEN(table_netflix[[#This Row],[duration (in min)]])-4)),0)</f>
        <v>96</v>
      </c>
      <c r="L4355" t="s">
        <v>445</v>
      </c>
      <c r="M4355" t="s">
        <v>72</v>
      </c>
      <c r="N4355" t="s">
        <v>55</v>
      </c>
      <c r="O4355" t="str" cm="1">
        <f t="array" ref="O4355">_xlfn.IFS(table_netflix[[#This Row],[release_year]]&gt;=2018, "2018 &amp; after", TRUE, "Before 2018")</f>
        <v>Before 2018</v>
      </c>
      <c r="P4355" s="12">
        <f>DATE(table_netflix[[#This Row],[release_year]],1,1)</f>
        <v>27395</v>
      </c>
      <c r="Q4355" s="12">
        <f t="shared" si="68"/>
        <v>43739</v>
      </c>
      <c r="R4355" s="12" t="str">
        <f>TEXT(table_netflix[[#This Row],[date_added_todate]], "mmm")</f>
        <v>Oct</v>
      </c>
      <c r="S4355" t="s">
        <v>22029</v>
      </c>
    </row>
    <row r="4356" spans="1:19" x14ac:dyDescent="0.3">
      <c r="A4356" t="s">
        <v>22030</v>
      </c>
      <c r="B4356" t="s">
        <v>15</v>
      </c>
      <c r="C4356" t="s">
        <v>22031</v>
      </c>
      <c r="D4356" t="s">
        <v>22032</v>
      </c>
      <c r="E4356" t="s">
        <v>22033</v>
      </c>
      <c r="F4356" t="s">
        <v>18</v>
      </c>
      <c r="G4356" s="14" t="s">
        <v>12415</v>
      </c>
      <c r="H4356">
        <v>2018</v>
      </c>
      <c r="I4356" t="s">
        <v>45</v>
      </c>
      <c r="J4356" t="s">
        <v>125</v>
      </c>
      <c r="K4356">
        <f>IFERROR(VALUE(LEFT(table_netflix[[#This Row],[duration (in min)]], LEN(table_netflix[[#This Row],[duration (in min)]])-4)),0)</f>
        <v>97</v>
      </c>
      <c r="L4356" t="s">
        <v>47</v>
      </c>
      <c r="M4356" t="s">
        <v>85</v>
      </c>
      <c r="O4356" t="str" cm="1">
        <f t="array" ref="O4356">_xlfn.IFS(table_netflix[[#This Row],[release_year]]&gt;=2018, "2018 &amp; after", TRUE, "Before 2018")</f>
        <v>2018 &amp; after</v>
      </c>
      <c r="P4356" s="12">
        <f>DATE(table_netflix[[#This Row],[release_year]],1,1)</f>
        <v>43101</v>
      </c>
      <c r="Q4356" s="12">
        <f t="shared" si="68"/>
        <v>43489</v>
      </c>
      <c r="R4356" s="12" t="str">
        <f>TEXT(table_netflix[[#This Row],[date_added_todate]], "mmm")</f>
        <v>Jan</v>
      </c>
      <c r="S4356" t="s">
        <v>22034</v>
      </c>
    </row>
    <row r="4357" spans="1:19" x14ac:dyDescent="0.3">
      <c r="A4357" t="s">
        <v>22035</v>
      </c>
      <c r="B4357" t="s">
        <v>15</v>
      </c>
      <c r="C4357" t="s">
        <v>22036</v>
      </c>
      <c r="D4357" t="s">
        <v>22037</v>
      </c>
      <c r="E4357" t="s">
        <v>22038</v>
      </c>
      <c r="F4357" t="s">
        <v>18</v>
      </c>
      <c r="G4357" s="14" t="s">
        <v>7725</v>
      </c>
      <c r="H4357">
        <v>2012</v>
      </c>
      <c r="I4357" t="s">
        <v>20</v>
      </c>
      <c r="J4357" t="s">
        <v>511</v>
      </c>
      <c r="K4357">
        <f>IFERROR(VALUE(LEFT(table_netflix[[#This Row],[duration (in min)]], LEN(table_netflix[[#This Row],[duration (in min)]])-4)),0)</f>
        <v>101</v>
      </c>
      <c r="L4357" t="s">
        <v>126</v>
      </c>
      <c r="M4357" t="s">
        <v>142</v>
      </c>
      <c r="O4357" t="str" cm="1">
        <f t="array" ref="O4357">_xlfn.IFS(table_netflix[[#This Row],[release_year]]&gt;=2018, "2018 &amp; after", TRUE, "Before 2018")</f>
        <v>Before 2018</v>
      </c>
      <c r="P4357" s="12">
        <f>DATE(table_netflix[[#This Row],[release_year]],1,1)</f>
        <v>40909</v>
      </c>
      <c r="Q4357" s="12">
        <f t="shared" si="68"/>
        <v>43959</v>
      </c>
      <c r="R4357" s="12" t="str">
        <f>TEXT(table_netflix[[#This Row],[date_added_todate]], "mmm")</f>
        <v>May</v>
      </c>
      <c r="S4357" t="s">
        <v>22039</v>
      </c>
    </row>
    <row r="4358" spans="1:19" x14ac:dyDescent="0.3">
      <c r="A4358" t="s">
        <v>22040</v>
      </c>
      <c r="B4358" t="s">
        <v>15</v>
      </c>
      <c r="C4358" t="s">
        <v>22041</v>
      </c>
      <c r="D4358" t="s">
        <v>22042</v>
      </c>
      <c r="E4358" t="s">
        <v>22043</v>
      </c>
      <c r="F4358" t="s">
        <v>18</v>
      </c>
      <c r="G4358" s="14" t="s">
        <v>15335</v>
      </c>
      <c r="H4358">
        <v>2016</v>
      </c>
      <c r="I4358" t="s">
        <v>62</v>
      </c>
      <c r="J4358" t="s">
        <v>213</v>
      </c>
      <c r="K4358">
        <f>IFERROR(VALUE(LEFT(table_netflix[[#This Row],[duration (in min)]], LEN(table_netflix[[#This Row],[duration (in min)]])-4)),0)</f>
        <v>88</v>
      </c>
      <c r="L4358" t="s">
        <v>22</v>
      </c>
      <c r="O4358" t="str" cm="1">
        <f t="array" ref="O4358">_xlfn.IFS(table_netflix[[#This Row],[release_year]]&gt;=2018, "2018 &amp; after", TRUE, "Before 2018")</f>
        <v>Before 2018</v>
      </c>
      <c r="P4358" s="12">
        <f>DATE(table_netflix[[#This Row],[release_year]],1,1)</f>
        <v>42370</v>
      </c>
      <c r="Q4358" s="12">
        <f t="shared" si="68"/>
        <v>43106</v>
      </c>
      <c r="R4358" s="12" t="str">
        <f>TEXT(table_netflix[[#This Row],[date_added_todate]], "mmm")</f>
        <v>Jan</v>
      </c>
      <c r="S4358" t="s">
        <v>22044</v>
      </c>
    </row>
    <row r="4359" spans="1:19" x14ac:dyDescent="0.3">
      <c r="A4359" t="s">
        <v>22045</v>
      </c>
      <c r="B4359" t="s">
        <v>15</v>
      </c>
      <c r="C4359" t="s">
        <v>22046</v>
      </c>
      <c r="D4359" t="s">
        <v>22047</v>
      </c>
      <c r="E4359" t="s">
        <v>22048</v>
      </c>
      <c r="F4359" t="s">
        <v>22049</v>
      </c>
      <c r="G4359" s="14" t="s">
        <v>22050</v>
      </c>
      <c r="H4359">
        <v>2016</v>
      </c>
      <c r="I4359" t="s">
        <v>62</v>
      </c>
      <c r="J4359" t="s">
        <v>788</v>
      </c>
      <c r="K4359">
        <f>IFERROR(VALUE(LEFT(table_netflix[[#This Row],[duration (in min)]], LEN(table_netflix[[#This Row],[duration (in min)]])-4)),0)</f>
        <v>84</v>
      </c>
      <c r="L4359" t="s">
        <v>71</v>
      </c>
      <c r="M4359" t="s">
        <v>54</v>
      </c>
      <c r="N4359" t="s">
        <v>55</v>
      </c>
      <c r="O4359" t="str" cm="1">
        <f t="array" ref="O4359">_xlfn.IFS(table_netflix[[#This Row],[release_year]]&gt;=2018, "2018 &amp; after", TRUE, "Before 2018")</f>
        <v>Before 2018</v>
      </c>
      <c r="P4359" s="12">
        <f>DATE(table_netflix[[#This Row],[release_year]],1,1)</f>
        <v>42370</v>
      </c>
      <c r="Q4359" s="12">
        <f t="shared" si="68"/>
        <v>42936</v>
      </c>
      <c r="R4359" s="12" t="str">
        <f>TEXT(table_netflix[[#This Row],[date_added_todate]], "mmm")</f>
        <v>Jul</v>
      </c>
      <c r="S4359" t="s">
        <v>22051</v>
      </c>
    </row>
    <row r="4360" spans="1:19" x14ac:dyDescent="0.3">
      <c r="A4360" t="s">
        <v>22052</v>
      </c>
      <c r="B4360" t="s">
        <v>15</v>
      </c>
      <c r="C4360" t="s">
        <v>22053</v>
      </c>
      <c r="D4360" t="s">
        <v>22054</v>
      </c>
      <c r="E4360" t="s">
        <v>22055</v>
      </c>
      <c r="F4360" t="s">
        <v>18</v>
      </c>
      <c r="G4360" s="14" t="s">
        <v>15207</v>
      </c>
      <c r="H4360">
        <v>2017</v>
      </c>
      <c r="I4360" t="s">
        <v>84</v>
      </c>
      <c r="J4360" t="s">
        <v>141</v>
      </c>
      <c r="K4360">
        <f>IFERROR(VALUE(LEFT(table_netflix[[#This Row],[duration (in min)]], LEN(table_netflix[[#This Row],[duration (in min)]])-4)),0)</f>
        <v>110</v>
      </c>
      <c r="L4360" t="s">
        <v>22</v>
      </c>
      <c r="M4360" t="s">
        <v>112</v>
      </c>
      <c r="O4360" t="str" cm="1">
        <f t="array" ref="O4360">_xlfn.IFS(table_netflix[[#This Row],[release_year]]&gt;=2018, "2018 &amp; after", TRUE, "Before 2018")</f>
        <v>Before 2018</v>
      </c>
      <c r="P4360" s="12">
        <f>DATE(table_netflix[[#This Row],[release_year]],1,1)</f>
        <v>42736</v>
      </c>
      <c r="Q4360" s="12">
        <f t="shared" si="68"/>
        <v>43132</v>
      </c>
      <c r="R4360" s="12" t="str">
        <f>TEXT(table_netflix[[#This Row],[date_added_todate]], "mmm")</f>
        <v>Feb</v>
      </c>
      <c r="S4360" t="s">
        <v>22056</v>
      </c>
    </row>
    <row r="4361" spans="1:19" x14ac:dyDescent="0.3">
      <c r="A4361" t="s">
        <v>22057</v>
      </c>
      <c r="B4361" t="s">
        <v>15</v>
      </c>
      <c r="C4361" t="s">
        <v>22058</v>
      </c>
      <c r="D4361" t="s">
        <v>2868</v>
      </c>
      <c r="E4361" t="s">
        <v>22059</v>
      </c>
      <c r="F4361" t="s">
        <v>18</v>
      </c>
      <c r="G4361" s="14" t="s">
        <v>16394</v>
      </c>
      <c r="H4361">
        <v>2000</v>
      </c>
      <c r="I4361" t="s">
        <v>45</v>
      </c>
      <c r="J4361" t="s">
        <v>143</v>
      </c>
      <c r="K4361">
        <f>IFERROR(VALUE(LEFT(table_netflix[[#This Row],[duration (in min)]], LEN(table_netflix[[#This Row],[duration (in min)]])-4)),0)</f>
        <v>105</v>
      </c>
      <c r="L4361" t="s">
        <v>47</v>
      </c>
      <c r="M4361" t="s">
        <v>85</v>
      </c>
      <c r="O4361" t="str" cm="1">
        <f t="array" ref="O4361">_xlfn.IFS(table_netflix[[#This Row],[release_year]]&gt;=2018, "2018 &amp; after", TRUE, "Before 2018")</f>
        <v>Before 2018</v>
      </c>
      <c r="P4361" s="12">
        <f>DATE(table_netflix[[#This Row],[release_year]],1,1)</f>
        <v>36526</v>
      </c>
      <c r="Q4361" s="12">
        <f t="shared" si="68"/>
        <v>42887</v>
      </c>
      <c r="R4361" s="12" t="str">
        <f>TEXT(table_netflix[[#This Row],[date_added_todate]], "mmm")</f>
        <v>Jun</v>
      </c>
      <c r="S4361" t="s">
        <v>22060</v>
      </c>
    </row>
    <row r="4362" spans="1:19" x14ac:dyDescent="0.3">
      <c r="A4362" t="s">
        <v>22061</v>
      </c>
      <c r="B4362" t="s">
        <v>15</v>
      </c>
      <c r="C4362" t="s">
        <v>22062</v>
      </c>
      <c r="D4362" t="s">
        <v>22063</v>
      </c>
      <c r="E4362" t="s">
        <v>22064</v>
      </c>
      <c r="F4362" t="s">
        <v>90</v>
      </c>
      <c r="G4362" s="14" t="s">
        <v>10131</v>
      </c>
      <c r="H4362">
        <v>2017</v>
      </c>
      <c r="I4362" t="s">
        <v>20</v>
      </c>
      <c r="J4362" t="s">
        <v>167</v>
      </c>
      <c r="K4362">
        <f>IFERROR(VALUE(LEFT(table_netflix[[#This Row],[duration (in min)]], LEN(table_netflix[[#This Row],[duration (in min)]])-4)),0)</f>
        <v>116</v>
      </c>
      <c r="L4362" t="s">
        <v>71</v>
      </c>
      <c r="O4362" t="str" cm="1">
        <f t="array" ref="O4362">_xlfn.IFS(table_netflix[[#This Row],[release_year]]&gt;=2018, "2018 &amp; after", TRUE, "Before 2018")</f>
        <v>Before 2018</v>
      </c>
      <c r="P4362" s="12">
        <f>DATE(table_netflix[[#This Row],[release_year]],1,1)</f>
        <v>42736</v>
      </c>
      <c r="Q4362" s="12">
        <f t="shared" si="68"/>
        <v>43770</v>
      </c>
      <c r="R4362" s="12" t="str">
        <f>TEXT(table_netflix[[#This Row],[date_added_todate]], "mmm")</f>
        <v>Nov</v>
      </c>
      <c r="S4362" t="s">
        <v>22065</v>
      </c>
    </row>
    <row r="4363" spans="1:19" x14ac:dyDescent="0.3">
      <c r="A4363" t="s">
        <v>22066</v>
      </c>
      <c r="B4363" t="s">
        <v>15</v>
      </c>
      <c r="C4363" t="s">
        <v>22067</v>
      </c>
      <c r="D4363" t="s">
        <v>22068</v>
      </c>
      <c r="E4363" t="s">
        <v>22069</v>
      </c>
      <c r="F4363" t="s">
        <v>18</v>
      </c>
      <c r="G4363" s="14" t="s">
        <v>10131</v>
      </c>
      <c r="H4363">
        <v>1997</v>
      </c>
      <c r="I4363" t="s">
        <v>186</v>
      </c>
      <c r="J4363" t="s">
        <v>92</v>
      </c>
      <c r="K4363">
        <f>IFERROR(VALUE(LEFT(table_netflix[[#This Row],[duration (in min)]], LEN(table_netflix[[#This Row],[duration (in min)]])-4)),0)</f>
        <v>94</v>
      </c>
      <c r="L4363" t="s">
        <v>71</v>
      </c>
      <c r="O4363" t="str" cm="1">
        <f t="array" ref="O4363">_xlfn.IFS(table_netflix[[#This Row],[release_year]]&gt;=2018, "2018 &amp; after", TRUE, "Before 2018")</f>
        <v>Before 2018</v>
      </c>
      <c r="P4363" s="12">
        <f>DATE(table_netflix[[#This Row],[release_year]],1,1)</f>
        <v>35431</v>
      </c>
      <c r="Q4363" s="12">
        <f t="shared" si="68"/>
        <v>43770</v>
      </c>
      <c r="R4363" s="12" t="str">
        <f>TEXT(table_netflix[[#This Row],[date_added_todate]], "mmm")</f>
        <v>Nov</v>
      </c>
      <c r="S4363" t="s">
        <v>22070</v>
      </c>
    </row>
    <row r="4364" spans="1:19" x14ac:dyDescent="0.3">
      <c r="A4364" t="s">
        <v>22071</v>
      </c>
      <c r="B4364" t="s">
        <v>15</v>
      </c>
      <c r="C4364" t="s">
        <v>22072</v>
      </c>
      <c r="D4364" t="s">
        <v>1890</v>
      </c>
      <c r="F4364" t="s">
        <v>523</v>
      </c>
      <c r="G4364" s="14" t="s">
        <v>19514</v>
      </c>
      <c r="H4364">
        <v>2015</v>
      </c>
      <c r="I4364" t="s">
        <v>18220</v>
      </c>
      <c r="J4364" t="s">
        <v>141</v>
      </c>
      <c r="K4364">
        <f>IFERROR(VALUE(LEFT(table_netflix[[#This Row],[duration (in min)]], LEN(table_netflix[[#This Row],[duration (in min)]])-4)),0)</f>
        <v>110</v>
      </c>
      <c r="L4364" t="s">
        <v>22</v>
      </c>
      <c r="M4364" t="s">
        <v>55</v>
      </c>
      <c r="O4364" t="str" cm="1">
        <f t="array" ref="O4364">_xlfn.IFS(table_netflix[[#This Row],[release_year]]&gt;=2018, "2018 &amp; after", TRUE, "Before 2018")</f>
        <v>Before 2018</v>
      </c>
      <c r="P4364" s="12">
        <f>DATE(table_netflix[[#This Row],[release_year]],1,1)</f>
        <v>42005</v>
      </c>
      <c r="Q4364" s="12">
        <f t="shared" si="68"/>
        <v>42370</v>
      </c>
      <c r="R4364" s="12" t="str">
        <f>TEXT(table_netflix[[#This Row],[date_added_todate]], "mmm")</f>
        <v>Jan</v>
      </c>
      <c r="S4364" t="s">
        <v>22073</v>
      </c>
    </row>
    <row r="4365" spans="1:19" x14ac:dyDescent="0.3">
      <c r="A4365" t="s">
        <v>22074</v>
      </c>
      <c r="B4365" t="s">
        <v>15</v>
      </c>
      <c r="C4365" t="s">
        <v>22075</v>
      </c>
      <c r="D4365" t="s">
        <v>22076</v>
      </c>
      <c r="E4365" t="s">
        <v>22077</v>
      </c>
      <c r="F4365" t="s">
        <v>18</v>
      </c>
      <c r="G4365" s="14" t="s">
        <v>14855</v>
      </c>
      <c r="H4365">
        <v>1995</v>
      </c>
      <c r="I4365" t="s">
        <v>20</v>
      </c>
      <c r="J4365" t="s">
        <v>167</v>
      </c>
      <c r="K4365">
        <f>IFERROR(VALUE(LEFT(table_netflix[[#This Row],[duration (in min)]], LEN(table_netflix[[#This Row],[duration (in min)]])-4)),0)</f>
        <v>116</v>
      </c>
      <c r="L4365" t="s">
        <v>53</v>
      </c>
      <c r="M4365" t="s">
        <v>107</v>
      </c>
      <c r="O4365" t="str" cm="1">
        <f t="array" ref="O4365">_xlfn.IFS(table_netflix[[#This Row],[release_year]]&gt;=2018, "2018 &amp; after", TRUE, "Before 2018")</f>
        <v>Before 2018</v>
      </c>
      <c r="P4365" s="12">
        <f>DATE(table_netflix[[#This Row],[release_year]],1,1)</f>
        <v>34700</v>
      </c>
      <c r="Q4365" s="12">
        <f t="shared" si="68"/>
        <v>43191</v>
      </c>
      <c r="R4365" s="12" t="str">
        <f>TEXT(table_netflix[[#This Row],[date_added_todate]], "mmm")</f>
        <v>Apr</v>
      </c>
      <c r="S4365" t="s">
        <v>22078</v>
      </c>
    </row>
    <row r="4366" spans="1:19" x14ac:dyDescent="0.3">
      <c r="A4366" t="s">
        <v>22079</v>
      </c>
      <c r="B4366" t="s">
        <v>15</v>
      </c>
      <c r="C4366" t="s">
        <v>22080</v>
      </c>
      <c r="D4366" t="s">
        <v>22081</v>
      </c>
      <c r="F4366" t="s">
        <v>18</v>
      </c>
      <c r="G4366" s="14" t="s">
        <v>17669</v>
      </c>
      <c r="H4366">
        <v>2016</v>
      </c>
      <c r="I4366" t="s">
        <v>84</v>
      </c>
      <c r="J4366" t="s">
        <v>3369</v>
      </c>
      <c r="K4366">
        <f>IFERROR(VALUE(LEFT(table_netflix[[#This Row],[duration (in min)]], LEN(table_netflix[[#This Row],[duration (in min)]])-4)),0)</f>
        <v>51</v>
      </c>
      <c r="L4366" t="s">
        <v>22</v>
      </c>
      <c r="O4366" t="str" cm="1">
        <f t="array" ref="O4366">_xlfn.IFS(table_netflix[[#This Row],[release_year]]&gt;=2018, "2018 &amp; after", TRUE, "Before 2018")</f>
        <v>Before 2018</v>
      </c>
      <c r="P4366" s="12">
        <f>DATE(table_netflix[[#This Row],[release_year]],1,1)</f>
        <v>42370</v>
      </c>
      <c r="Q4366" s="12">
        <f t="shared" si="68"/>
        <v>42583</v>
      </c>
      <c r="R4366" s="12" t="str">
        <f>TEXT(table_netflix[[#This Row],[date_added_todate]], "mmm")</f>
        <v>Aug</v>
      </c>
      <c r="S4366" t="s">
        <v>22082</v>
      </c>
    </row>
    <row r="4367" spans="1:19" x14ac:dyDescent="0.3">
      <c r="A4367" t="s">
        <v>22083</v>
      </c>
      <c r="B4367" t="s">
        <v>15</v>
      </c>
      <c r="C4367" t="s">
        <v>22084</v>
      </c>
      <c r="D4367" t="s">
        <v>22085</v>
      </c>
      <c r="E4367" t="s">
        <v>22086</v>
      </c>
      <c r="F4367" t="s">
        <v>39</v>
      </c>
      <c r="G4367" s="14" t="s">
        <v>15354</v>
      </c>
      <c r="H4367">
        <v>2012</v>
      </c>
      <c r="I4367" t="s">
        <v>62</v>
      </c>
      <c r="J4367" t="s">
        <v>118</v>
      </c>
      <c r="K4367">
        <f>IFERROR(VALUE(LEFT(table_netflix[[#This Row],[duration (in min)]], LEN(table_netflix[[#This Row],[duration (in min)]])-4)),0)</f>
        <v>103</v>
      </c>
      <c r="L4367" t="s">
        <v>53</v>
      </c>
      <c r="M4367" t="s">
        <v>55</v>
      </c>
      <c r="O4367" t="str" cm="1">
        <f t="array" ref="O4367">_xlfn.IFS(table_netflix[[#This Row],[release_year]]&gt;=2018, "2018 &amp; after", TRUE, "Before 2018")</f>
        <v>Before 2018</v>
      </c>
      <c r="P4367" s="12">
        <f>DATE(table_netflix[[#This Row],[release_year]],1,1)</f>
        <v>40909</v>
      </c>
      <c r="Q4367" s="12">
        <f t="shared" si="68"/>
        <v>43101</v>
      </c>
      <c r="R4367" s="12" t="str">
        <f>TEXT(table_netflix[[#This Row],[date_added_todate]], "mmm")</f>
        <v>Jan</v>
      </c>
      <c r="S4367" t="s">
        <v>22087</v>
      </c>
    </row>
    <row r="4368" spans="1:19" x14ac:dyDescent="0.3">
      <c r="A4368" t="s">
        <v>22088</v>
      </c>
      <c r="B4368" t="s">
        <v>15</v>
      </c>
      <c r="C4368" t="s">
        <v>22089</v>
      </c>
      <c r="D4368" t="s">
        <v>5467</v>
      </c>
      <c r="E4368" t="s">
        <v>22090</v>
      </c>
      <c r="F4368" t="s">
        <v>18</v>
      </c>
      <c r="G4368" s="14" t="s">
        <v>7368</v>
      </c>
      <c r="H4368">
        <v>2009</v>
      </c>
      <c r="I4368" t="s">
        <v>20</v>
      </c>
      <c r="J4368" t="s">
        <v>262</v>
      </c>
      <c r="K4368">
        <f>IFERROR(VALUE(LEFT(table_netflix[[#This Row],[duration (in min)]], LEN(table_netflix[[#This Row],[duration (in min)]])-4)),0)</f>
        <v>83</v>
      </c>
      <c r="L4368" t="s">
        <v>144</v>
      </c>
      <c r="M4368" t="s">
        <v>127</v>
      </c>
      <c r="O4368" t="str" cm="1">
        <f t="array" ref="O4368">_xlfn.IFS(table_netflix[[#This Row],[release_year]]&gt;=2018, "2018 &amp; after", TRUE, "Before 2018")</f>
        <v>Before 2018</v>
      </c>
      <c r="P4368" s="12">
        <f>DATE(table_netflix[[#This Row],[release_year]],1,1)</f>
        <v>39814</v>
      </c>
      <c r="Q4368" s="12">
        <f t="shared" si="68"/>
        <v>43983</v>
      </c>
      <c r="R4368" s="12" t="str">
        <f>TEXT(table_netflix[[#This Row],[date_added_todate]], "mmm")</f>
        <v>Jun</v>
      </c>
      <c r="S4368" t="s">
        <v>22091</v>
      </c>
    </row>
    <row r="4369" spans="1:19" x14ac:dyDescent="0.3">
      <c r="A4369" t="s">
        <v>22092</v>
      </c>
      <c r="B4369" t="s">
        <v>15</v>
      </c>
      <c r="C4369" t="s">
        <v>22093</v>
      </c>
      <c r="D4369" t="s">
        <v>7011</v>
      </c>
      <c r="E4369" t="s">
        <v>22094</v>
      </c>
      <c r="F4369" t="s">
        <v>39</v>
      </c>
      <c r="G4369" s="14" t="s">
        <v>15354</v>
      </c>
      <c r="H4369">
        <v>1999</v>
      </c>
      <c r="I4369" t="s">
        <v>264</v>
      </c>
      <c r="J4369" t="s">
        <v>9100</v>
      </c>
      <c r="K4369">
        <f>IFERROR(VALUE(LEFT(table_netflix[[#This Row],[duration (in min)]], LEN(table_netflix[[#This Row],[duration (in min)]])-4)),0)</f>
        <v>176</v>
      </c>
      <c r="L4369" t="s">
        <v>53</v>
      </c>
      <c r="M4369" t="s">
        <v>55</v>
      </c>
      <c r="N4369" t="s">
        <v>112</v>
      </c>
      <c r="O4369" t="str" cm="1">
        <f t="array" ref="O4369">_xlfn.IFS(table_netflix[[#This Row],[release_year]]&gt;=2018, "2018 &amp; after", TRUE, "Before 2018")</f>
        <v>Before 2018</v>
      </c>
      <c r="P4369" s="12">
        <f>DATE(table_netflix[[#This Row],[release_year]],1,1)</f>
        <v>36161</v>
      </c>
      <c r="Q4369" s="12">
        <f t="shared" si="68"/>
        <v>43101</v>
      </c>
      <c r="R4369" s="12" t="str">
        <f>TEXT(table_netflix[[#This Row],[date_added_todate]], "mmm")</f>
        <v>Jan</v>
      </c>
      <c r="S4369" t="s">
        <v>9101</v>
      </c>
    </row>
    <row r="4370" spans="1:19" x14ac:dyDescent="0.3">
      <c r="A4370" t="s">
        <v>22095</v>
      </c>
      <c r="B4370" t="s">
        <v>15</v>
      </c>
      <c r="C4370" t="s">
        <v>22096</v>
      </c>
      <c r="D4370" t="s">
        <v>22097</v>
      </c>
      <c r="E4370" t="s">
        <v>22098</v>
      </c>
      <c r="F4370" t="s">
        <v>39</v>
      </c>
      <c r="G4370" s="14" t="s">
        <v>18638</v>
      </c>
      <c r="H4370">
        <v>2006</v>
      </c>
      <c r="I4370" t="s">
        <v>84</v>
      </c>
      <c r="J4370" t="s">
        <v>2665</v>
      </c>
      <c r="K4370">
        <f>IFERROR(VALUE(LEFT(table_netflix[[#This Row],[duration (in min)]], LEN(table_netflix[[#This Row],[duration (in min)]])-4)),0)</f>
        <v>149</v>
      </c>
      <c r="L4370" t="s">
        <v>294</v>
      </c>
      <c r="M4370" t="s">
        <v>112</v>
      </c>
      <c r="N4370" t="s">
        <v>107</v>
      </c>
      <c r="O4370" t="str" cm="1">
        <f t="array" ref="O4370">_xlfn.IFS(table_netflix[[#This Row],[release_year]]&gt;=2018, "2018 &amp; after", TRUE, "Before 2018")</f>
        <v>Before 2018</v>
      </c>
      <c r="P4370" s="12">
        <f>DATE(table_netflix[[#This Row],[release_year]],1,1)</f>
        <v>38718</v>
      </c>
      <c r="Q4370" s="12">
        <f t="shared" si="68"/>
        <v>43030</v>
      </c>
      <c r="R4370" s="12" t="str">
        <f>TEXT(table_netflix[[#This Row],[date_added_todate]], "mmm")</f>
        <v>Oct</v>
      </c>
      <c r="S4370" t="s">
        <v>22099</v>
      </c>
    </row>
    <row r="4371" spans="1:19" x14ac:dyDescent="0.3">
      <c r="A4371" t="s">
        <v>22100</v>
      </c>
      <c r="B4371" t="s">
        <v>15</v>
      </c>
      <c r="C4371" t="s">
        <v>22101</v>
      </c>
      <c r="D4371" t="s">
        <v>22102</v>
      </c>
      <c r="E4371" t="s">
        <v>22103</v>
      </c>
      <c r="F4371" t="s">
        <v>61</v>
      </c>
      <c r="G4371" s="14" t="s">
        <v>14419</v>
      </c>
      <c r="H4371">
        <v>2014</v>
      </c>
      <c r="I4371" t="s">
        <v>27</v>
      </c>
      <c r="J4371" t="s">
        <v>2955</v>
      </c>
      <c r="K4371">
        <f>IFERROR(VALUE(LEFT(table_netflix[[#This Row],[duration (in min)]], LEN(table_netflix[[#This Row],[duration (in min)]])-4)),0)</f>
        <v>79</v>
      </c>
      <c r="L4371" t="s">
        <v>126</v>
      </c>
      <c r="M4371" t="s">
        <v>54</v>
      </c>
      <c r="N4371" t="s">
        <v>55</v>
      </c>
      <c r="O4371" t="str" cm="1">
        <f t="array" ref="O4371">_xlfn.IFS(table_netflix[[#This Row],[release_year]]&gt;=2018, "2018 &amp; after", TRUE, "Before 2018")</f>
        <v>Before 2018</v>
      </c>
      <c r="P4371" s="12">
        <f>DATE(table_netflix[[#This Row],[release_year]],1,1)</f>
        <v>41640</v>
      </c>
      <c r="Q4371" s="12">
        <f t="shared" si="68"/>
        <v>43274</v>
      </c>
      <c r="R4371" s="12" t="str">
        <f>TEXT(table_netflix[[#This Row],[date_added_todate]], "mmm")</f>
        <v>Jun</v>
      </c>
      <c r="S4371" t="s">
        <v>22104</v>
      </c>
    </row>
    <row r="4372" spans="1:19" x14ac:dyDescent="0.3">
      <c r="A4372" t="s">
        <v>22105</v>
      </c>
      <c r="B4372" t="s">
        <v>15</v>
      </c>
      <c r="C4372" t="s">
        <v>22106</v>
      </c>
      <c r="D4372" t="s">
        <v>12003</v>
      </c>
      <c r="E4372" t="s">
        <v>22107</v>
      </c>
      <c r="F4372" t="s">
        <v>523</v>
      </c>
      <c r="G4372" s="14" t="s">
        <v>9333</v>
      </c>
      <c r="H4372">
        <v>2010</v>
      </c>
      <c r="I4372" t="s">
        <v>186</v>
      </c>
      <c r="J4372" t="s">
        <v>125</v>
      </c>
      <c r="K4372">
        <f>IFERROR(VALUE(LEFT(table_netflix[[#This Row],[duration (in min)]], LEN(table_netflix[[#This Row],[duration (in min)]])-4)),0)</f>
        <v>97</v>
      </c>
      <c r="L4372" t="s">
        <v>144</v>
      </c>
      <c r="O4372" t="str" cm="1">
        <f t="array" ref="O4372">_xlfn.IFS(table_netflix[[#This Row],[release_year]]&gt;=2018, "2018 &amp; after", TRUE, "Before 2018")</f>
        <v>Before 2018</v>
      </c>
      <c r="P4372" s="12">
        <f>DATE(table_netflix[[#This Row],[release_year]],1,1)</f>
        <v>40179</v>
      </c>
      <c r="Q4372" s="12">
        <f t="shared" si="68"/>
        <v>43831</v>
      </c>
      <c r="R4372" s="12" t="str">
        <f>TEXT(table_netflix[[#This Row],[date_added_todate]], "mmm")</f>
        <v>Jan</v>
      </c>
      <c r="S4372" t="s">
        <v>22108</v>
      </c>
    </row>
    <row r="4373" spans="1:19" x14ac:dyDescent="0.3">
      <c r="A4373" t="s">
        <v>22109</v>
      </c>
      <c r="B4373" t="s">
        <v>15</v>
      </c>
      <c r="C4373" t="s">
        <v>22110</v>
      </c>
      <c r="D4373" t="s">
        <v>22111</v>
      </c>
      <c r="E4373" t="s">
        <v>22112</v>
      </c>
      <c r="F4373" t="s">
        <v>18</v>
      </c>
      <c r="G4373" s="14" t="s">
        <v>10276</v>
      </c>
      <c r="H4373">
        <v>2015</v>
      </c>
      <c r="I4373" t="s">
        <v>186</v>
      </c>
      <c r="J4373" t="s">
        <v>46</v>
      </c>
      <c r="K4373">
        <f>IFERROR(VALUE(LEFT(table_netflix[[#This Row],[duration (in min)]], LEN(table_netflix[[#This Row],[duration (in min)]])-4)),0)</f>
        <v>91</v>
      </c>
      <c r="L4373" t="s">
        <v>144</v>
      </c>
      <c r="M4373" t="s">
        <v>54</v>
      </c>
      <c r="O4373" t="str" cm="1">
        <f t="array" ref="O4373">_xlfn.IFS(table_netflix[[#This Row],[release_year]]&gt;=2018, "2018 &amp; after", TRUE, "Before 2018")</f>
        <v>Before 2018</v>
      </c>
      <c r="P4373" s="12">
        <f>DATE(table_netflix[[#This Row],[release_year]],1,1)</f>
        <v>42005</v>
      </c>
      <c r="Q4373" s="12">
        <f t="shared" si="68"/>
        <v>43760</v>
      </c>
      <c r="R4373" s="12" t="str">
        <f>TEXT(table_netflix[[#This Row],[date_added_todate]], "mmm")</f>
        <v>Oct</v>
      </c>
      <c r="S4373" t="s">
        <v>22113</v>
      </c>
    </row>
    <row r="4374" spans="1:19" x14ac:dyDescent="0.3">
      <c r="A4374" t="s">
        <v>22114</v>
      </c>
      <c r="B4374" t="s">
        <v>15</v>
      </c>
      <c r="C4374" t="s">
        <v>22115</v>
      </c>
      <c r="D4374" t="s">
        <v>22116</v>
      </c>
      <c r="E4374" t="s">
        <v>22117</v>
      </c>
      <c r="F4374" t="s">
        <v>18</v>
      </c>
      <c r="G4374" s="14" t="s">
        <v>17176</v>
      </c>
      <c r="H4374">
        <v>2016</v>
      </c>
      <c r="I4374" t="s">
        <v>27</v>
      </c>
      <c r="J4374" t="s">
        <v>246</v>
      </c>
      <c r="K4374">
        <f>IFERROR(VALUE(LEFT(table_netflix[[#This Row],[duration (in min)]], LEN(table_netflix[[#This Row],[duration (in min)]])-4)),0)</f>
        <v>85</v>
      </c>
      <c r="L4374" t="s">
        <v>71</v>
      </c>
      <c r="M4374" t="s">
        <v>54</v>
      </c>
      <c r="N4374" t="s">
        <v>600</v>
      </c>
      <c r="O4374" t="str" cm="1">
        <f t="array" ref="O4374">_xlfn.IFS(table_netflix[[#This Row],[release_year]]&gt;=2018, "2018 &amp; after", TRUE, "Before 2018")</f>
        <v>Before 2018</v>
      </c>
      <c r="P4374" s="12">
        <f>DATE(table_netflix[[#This Row],[release_year]],1,1)</f>
        <v>42370</v>
      </c>
      <c r="Q4374" s="12">
        <f t="shared" si="68"/>
        <v>42736</v>
      </c>
      <c r="R4374" s="12" t="str">
        <f>TEXT(table_netflix[[#This Row],[date_added_todate]], "mmm")</f>
        <v>Jan</v>
      </c>
      <c r="S4374" t="s">
        <v>22118</v>
      </c>
    </row>
    <row r="4375" spans="1:19" x14ac:dyDescent="0.3">
      <c r="A4375" t="s">
        <v>22119</v>
      </c>
      <c r="B4375" t="s">
        <v>15</v>
      </c>
      <c r="C4375" t="s">
        <v>22120</v>
      </c>
      <c r="D4375" t="s">
        <v>22116</v>
      </c>
      <c r="E4375" t="s">
        <v>22121</v>
      </c>
      <c r="F4375" t="s">
        <v>18</v>
      </c>
      <c r="G4375" s="14" t="s">
        <v>14043</v>
      </c>
      <c r="H4375">
        <v>2018</v>
      </c>
      <c r="I4375" t="s">
        <v>27</v>
      </c>
      <c r="J4375" t="s">
        <v>246</v>
      </c>
      <c r="K4375">
        <f>IFERROR(VALUE(LEFT(table_netflix[[#This Row],[duration (in min)]], LEN(table_netflix[[#This Row],[duration (in min)]])-4)),0)</f>
        <v>85</v>
      </c>
      <c r="L4375" t="s">
        <v>71</v>
      </c>
      <c r="M4375" t="s">
        <v>54</v>
      </c>
      <c r="N4375" t="s">
        <v>600</v>
      </c>
      <c r="O4375" t="str" cm="1">
        <f t="array" ref="O4375">_xlfn.IFS(table_netflix[[#This Row],[release_year]]&gt;=2018, "2018 &amp; after", TRUE, "Before 2018")</f>
        <v>2018 &amp; after</v>
      </c>
      <c r="P4375" s="12">
        <f>DATE(table_netflix[[#This Row],[release_year]],1,1)</f>
        <v>43101</v>
      </c>
      <c r="Q4375" s="12">
        <f t="shared" si="68"/>
        <v>43327</v>
      </c>
      <c r="R4375" s="12" t="str">
        <f>TEXT(table_netflix[[#This Row],[date_added_todate]], "mmm")</f>
        <v>Aug</v>
      </c>
      <c r="S4375" t="s">
        <v>22122</v>
      </c>
    </row>
    <row r="4376" spans="1:19" x14ac:dyDescent="0.3">
      <c r="A4376" t="s">
        <v>22123</v>
      </c>
      <c r="B4376" t="s">
        <v>15</v>
      </c>
      <c r="C4376" t="s">
        <v>22124</v>
      </c>
      <c r="D4376" t="s">
        <v>10233</v>
      </c>
      <c r="E4376" t="s">
        <v>22125</v>
      </c>
      <c r="F4376" t="s">
        <v>18</v>
      </c>
      <c r="G4376" s="14" t="s">
        <v>9736</v>
      </c>
      <c r="H4376">
        <v>2005</v>
      </c>
      <c r="I4376" t="s">
        <v>186</v>
      </c>
      <c r="J4376" t="s">
        <v>330</v>
      </c>
      <c r="K4376">
        <f>IFERROR(VALUE(LEFT(table_netflix[[#This Row],[duration (in min)]], LEN(table_netflix[[#This Row],[duration (in min)]])-4)),0)</f>
        <v>117</v>
      </c>
      <c r="L4376" t="s">
        <v>53</v>
      </c>
      <c r="M4376" t="s">
        <v>54</v>
      </c>
      <c r="N4376" t="s">
        <v>112</v>
      </c>
      <c r="O4376" t="str" cm="1">
        <f t="array" ref="O4376">_xlfn.IFS(table_netflix[[#This Row],[release_year]]&gt;=2018, "2018 &amp; after", TRUE, "Before 2018")</f>
        <v>Before 2018</v>
      </c>
      <c r="P4376" s="12">
        <f>DATE(table_netflix[[#This Row],[release_year]],1,1)</f>
        <v>38353</v>
      </c>
      <c r="Q4376" s="12">
        <f t="shared" si="68"/>
        <v>43800</v>
      </c>
      <c r="R4376" s="12" t="str">
        <f>TEXT(table_netflix[[#This Row],[date_added_todate]], "mmm")</f>
        <v>Dec</v>
      </c>
      <c r="S4376" t="s">
        <v>22126</v>
      </c>
    </row>
    <row r="4377" spans="1:19" x14ac:dyDescent="0.3">
      <c r="A4377" t="s">
        <v>22127</v>
      </c>
      <c r="B4377" t="s">
        <v>15</v>
      </c>
      <c r="C4377" t="s">
        <v>22128</v>
      </c>
      <c r="D4377" t="s">
        <v>22129</v>
      </c>
      <c r="E4377" t="s">
        <v>22130</v>
      </c>
      <c r="F4377" t="s">
        <v>451</v>
      </c>
      <c r="G4377" s="14" t="s">
        <v>22131</v>
      </c>
      <c r="H4377">
        <v>2016</v>
      </c>
      <c r="I4377" t="s">
        <v>27</v>
      </c>
      <c r="J4377" t="s">
        <v>788</v>
      </c>
      <c r="K4377">
        <f>IFERROR(VALUE(LEFT(table_netflix[[#This Row],[duration (in min)]], LEN(table_netflix[[#This Row],[duration (in min)]])-4)),0)</f>
        <v>84</v>
      </c>
      <c r="L4377" t="s">
        <v>126</v>
      </c>
      <c r="M4377" t="s">
        <v>55</v>
      </c>
      <c r="N4377" t="s">
        <v>142</v>
      </c>
      <c r="O4377" t="str" cm="1">
        <f t="array" ref="O4377">_xlfn.IFS(table_netflix[[#This Row],[release_year]]&gt;=2018, "2018 &amp; after", TRUE, "Before 2018")</f>
        <v>Before 2018</v>
      </c>
      <c r="P4377" s="12">
        <f>DATE(table_netflix[[#This Row],[release_year]],1,1)</f>
        <v>42370</v>
      </c>
      <c r="Q4377" s="12">
        <f t="shared" si="68"/>
        <v>42894</v>
      </c>
      <c r="R4377" s="12" t="str">
        <f>TEXT(table_netflix[[#This Row],[date_added_todate]], "mmm")</f>
        <v>Jun</v>
      </c>
      <c r="S4377" t="s">
        <v>22132</v>
      </c>
    </row>
    <row r="4378" spans="1:19" x14ac:dyDescent="0.3">
      <c r="A4378" t="s">
        <v>22133</v>
      </c>
      <c r="B4378" t="s">
        <v>15</v>
      </c>
      <c r="C4378" t="s">
        <v>22134</v>
      </c>
      <c r="D4378" t="s">
        <v>13928</v>
      </c>
      <c r="E4378" t="s">
        <v>22135</v>
      </c>
      <c r="F4378" t="s">
        <v>39</v>
      </c>
      <c r="G4378" s="14" t="s">
        <v>12009</v>
      </c>
      <c r="H4378">
        <v>2010</v>
      </c>
      <c r="I4378" t="s">
        <v>27</v>
      </c>
      <c r="J4378" t="s">
        <v>133</v>
      </c>
      <c r="K4378">
        <f>IFERROR(VALUE(LEFT(table_netflix[[#This Row],[duration (in min)]], LEN(table_netflix[[#This Row],[duration (in min)]])-4)),0)</f>
        <v>106</v>
      </c>
      <c r="L4378" t="s">
        <v>53</v>
      </c>
      <c r="M4378" t="s">
        <v>54</v>
      </c>
      <c r="N4378" t="s">
        <v>55</v>
      </c>
      <c r="O4378" t="str" cm="1">
        <f t="array" ref="O4378">_xlfn.IFS(table_netflix[[#This Row],[release_year]]&gt;=2018, "2018 &amp; after", TRUE, "Before 2018")</f>
        <v>Before 2018</v>
      </c>
      <c r="P4378" s="12">
        <f>DATE(table_netflix[[#This Row],[release_year]],1,1)</f>
        <v>40179</v>
      </c>
      <c r="Q4378" s="12">
        <f t="shared" si="68"/>
        <v>43528</v>
      </c>
      <c r="R4378" s="12" t="str">
        <f>TEXT(table_netflix[[#This Row],[date_added_todate]], "mmm")</f>
        <v>Mar</v>
      </c>
      <c r="S4378" t="s">
        <v>22136</v>
      </c>
    </row>
    <row r="4379" spans="1:19" x14ac:dyDescent="0.3">
      <c r="A4379" t="s">
        <v>22137</v>
      </c>
      <c r="B4379" t="s">
        <v>15</v>
      </c>
      <c r="C4379" t="s">
        <v>22138</v>
      </c>
      <c r="D4379" t="s">
        <v>22139</v>
      </c>
      <c r="E4379" t="s">
        <v>22140</v>
      </c>
      <c r="F4379" t="s">
        <v>61</v>
      </c>
      <c r="G4379" s="14" t="s">
        <v>15796</v>
      </c>
      <c r="H4379">
        <v>2016</v>
      </c>
      <c r="I4379" t="s">
        <v>45</v>
      </c>
      <c r="J4379" t="s">
        <v>634</v>
      </c>
      <c r="K4379">
        <f>IFERROR(VALUE(LEFT(table_netflix[[#This Row],[duration (in min)]], LEN(table_netflix[[#This Row],[duration (in min)]])-4)),0)</f>
        <v>107</v>
      </c>
      <c r="L4379" t="s">
        <v>22</v>
      </c>
      <c r="M4379" t="s">
        <v>266</v>
      </c>
      <c r="O4379" t="str" cm="1">
        <f t="array" ref="O4379">_xlfn.IFS(table_netflix[[#This Row],[release_year]]&gt;=2018, "2018 &amp; after", TRUE, "Before 2018")</f>
        <v>Before 2018</v>
      </c>
      <c r="P4379" s="12">
        <f>DATE(table_netflix[[#This Row],[release_year]],1,1)</f>
        <v>42370</v>
      </c>
      <c r="Q4379" s="12">
        <f t="shared" si="68"/>
        <v>43009</v>
      </c>
      <c r="R4379" s="12" t="str">
        <f>TEXT(table_netflix[[#This Row],[date_added_todate]], "mmm")</f>
        <v>Oct</v>
      </c>
      <c r="S4379" t="s">
        <v>22141</v>
      </c>
    </row>
    <row r="4380" spans="1:19" x14ac:dyDescent="0.3">
      <c r="A4380" t="s">
        <v>22142</v>
      </c>
      <c r="B4380" t="s">
        <v>15</v>
      </c>
      <c r="C4380" t="s">
        <v>22143</v>
      </c>
      <c r="D4380" t="s">
        <v>22144</v>
      </c>
      <c r="E4380" t="s">
        <v>22145</v>
      </c>
      <c r="F4380" t="s">
        <v>18</v>
      </c>
      <c r="G4380" s="14" t="s">
        <v>16470</v>
      </c>
      <c r="H4380">
        <v>2017</v>
      </c>
      <c r="I4380" t="s">
        <v>62</v>
      </c>
      <c r="J4380" t="s">
        <v>174</v>
      </c>
      <c r="K4380">
        <f>IFERROR(VALUE(LEFT(table_netflix[[#This Row],[duration (in min)]], LEN(table_netflix[[#This Row],[duration (in min)]])-4)),0)</f>
        <v>98</v>
      </c>
      <c r="L4380" t="s">
        <v>22</v>
      </c>
      <c r="O4380" t="str" cm="1">
        <f t="array" ref="O4380">_xlfn.IFS(table_netflix[[#This Row],[release_year]]&gt;=2018, "2018 &amp; after", TRUE, "Before 2018")</f>
        <v>Before 2018</v>
      </c>
      <c r="P4380" s="12">
        <f>DATE(table_netflix[[#This Row],[release_year]],1,1)</f>
        <v>42736</v>
      </c>
      <c r="Q4380" s="12">
        <f t="shared" si="68"/>
        <v>42881</v>
      </c>
      <c r="R4380" s="12" t="str">
        <f>TEXT(table_netflix[[#This Row],[date_added_todate]], "mmm")</f>
        <v>May</v>
      </c>
      <c r="S4380" t="s">
        <v>22146</v>
      </c>
    </row>
    <row r="4381" spans="1:19" x14ac:dyDescent="0.3">
      <c r="A4381" t="s">
        <v>22147</v>
      </c>
      <c r="B4381" t="s">
        <v>15</v>
      </c>
      <c r="C4381" t="s">
        <v>22148</v>
      </c>
      <c r="D4381" t="s">
        <v>22149</v>
      </c>
      <c r="E4381" t="s">
        <v>22150</v>
      </c>
      <c r="F4381" t="s">
        <v>18</v>
      </c>
      <c r="G4381" s="14" t="s">
        <v>11749</v>
      </c>
      <c r="H4381">
        <v>2018</v>
      </c>
      <c r="I4381" t="s">
        <v>62</v>
      </c>
      <c r="J4381" t="s">
        <v>2748</v>
      </c>
      <c r="K4381">
        <f>IFERROR(VALUE(LEFT(table_netflix[[#This Row],[duration (in min)]], LEN(table_netflix[[#This Row],[duration (in min)]])-4)),0)</f>
        <v>54</v>
      </c>
      <c r="L4381" t="s">
        <v>22</v>
      </c>
      <c r="O4381" t="str" cm="1">
        <f t="array" ref="O4381">_xlfn.IFS(table_netflix[[#This Row],[release_year]]&gt;=2018, "2018 &amp; after", TRUE, "Before 2018")</f>
        <v>2018 &amp; after</v>
      </c>
      <c r="P4381" s="12">
        <f>DATE(table_netflix[[#This Row],[release_year]],1,1)</f>
        <v>43101</v>
      </c>
      <c r="Q4381" s="12">
        <f t="shared" si="68"/>
        <v>43556</v>
      </c>
      <c r="R4381" s="12" t="str">
        <f>TEXT(table_netflix[[#This Row],[date_added_todate]], "mmm")</f>
        <v>Apr</v>
      </c>
      <c r="S4381" t="s">
        <v>22151</v>
      </c>
    </row>
    <row r="4382" spans="1:19" x14ac:dyDescent="0.3">
      <c r="A4382" t="s">
        <v>22152</v>
      </c>
      <c r="B4382" t="s">
        <v>15</v>
      </c>
      <c r="C4382" t="s">
        <v>22153</v>
      </c>
      <c r="D4382" t="s">
        <v>22154</v>
      </c>
      <c r="E4382" t="s">
        <v>22155</v>
      </c>
      <c r="F4382" t="s">
        <v>151</v>
      </c>
      <c r="G4382" s="14" t="s">
        <v>19584</v>
      </c>
      <c r="H4382">
        <v>2016</v>
      </c>
      <c r="I4382" t="s">
        <v>62</v>
      </c>
      <c r="J4382" t="s">
        <v>903</v>
      </c>
      <c r="K4382">
        <f>IFERROR(VALUE(LEFT(table_netflix[[#This Row],[duration (in min)]], LEN(table_netflix[[#This Row],[duration (in min)]])-4)),0)</f>
        <v>139</v>
      </c>
      <c r="L4382" t="s">
        <v>71</v>
      </c>
      <c r="M4382" t="s">
        <v>72</v>
      </c>
      <c r="N4382" t="s">
        <v>55</v>
      </c>
      <c r="O4382" t="str" cm="1">
        <f t="array" ref="O4382">_xlfn.IFS(table_netflix[[#This Row],[release_year]]&gt;=2018, "2018 &amp; after", TRUE, "Before 2018")</f>
        <v>Before 2018</v>
      </c>
      <c r="P4382" s="12">
        <f>DATE(table_netflix[[#This Row],[release_year]],1,1)</f>
        <v>42370</v>
      </c>
      <c r="Q4382" s="12">
        <f t="shared" si="68"/>
        <v>42980</v>
      </c>
      <c r="R4382" s="12" t="str">
        <f>TEXT(table_netflix[[#This Row],[date_added_todate]], "mmm")</f>
        <v>Sep</v>
      </c>
      <c r="S4382" t="s">
        <v>22156</v>
      </c>
    </row>
    <row r="4383" spans="1:19" x14ac:dyDescent="0.3">
      <c r="A4383" t="s">
        <v>22157</v>
      </c>
      <c r="B4383" t="s">
        <v>15</v>
      </c>
      <c r="C4383" t="s">
        <v>22158</v>
      </c>
      <c r="D4383" t="s">
        <v>22159</v>
      </c>
      <c r="F4383" t="s">
        <v>151</v>
      </c>
      <c r="G4383" s="14" t="s">
        <v>17017</v>
      </c>
      <c r="H4383">
        <v>2015</v>
      </c>
      <c r="I4383" t="s">
        <v>18220</v>
      </c>
      <c r="J4383" t="s">
        <v>213</v>
      </c>
      <c r="K4383">
        <f>IFERROR(VALUE(LEFT(table_netflix[[#This Row],[duration (in min)]], LEN(table_netflix[[#This Row],[duration (in min)]])-4)),0)</f>
        <v>88</v>
      </c>
      <c r="L4383" t="s">
        <v>22</v>
      </c>
      <c r="M4383" t="s">
        <v>55</v>
      </c>
      <c r="O4383" t="str" cm="1">
        <f t="array" ref="O4383">_xlfn.IFS(table_netflix[[#This Row],[release_year]]&gt;=2018, "2018 &amp; after", TRUE, "Before 2018")</f>
        <v>Before 2018</v>
      </c>
      <c r="P4383" s="12">
        <f>DATE(table_netflix[[#This Row],[release_year]],1,1)</f>
        <v>42005</v>
      </c>
      <c r="Q4383" s="12">
        <f t="shared" si="68"/>
        <v>42767</v>
      </c>
      <c r="R4383" s="12" t="str">
        <f>TEXT(table_netflix[[#This Row],[date_added_todate]], "mmm")</f>
        <v>Feb</v>
      </c>
      <c r="S4383" t="s">
        <v>22160</v>
      </c>
    </row>
    <row r="4384" spans="1:19" x14ac:dyDescent="0.3">
      <c r="A4384" t="s">
        <v>22161</v>
      </c>
      <c r="B4384" t="s">
        <v>15</v>
      </c>
      <c r="C4384" t="s">
        <v>22162</v>
      </c>
      <c r="D4384" t="s">
        <v>5430</v>
      </c>
      <c r="E4384" t="s">
        <v>22163</v>
      </c>
      <c r="F4384" t="s">
        <v>61</v>
      </c>
      <c r="G4384" s="14" t="s">
        <v>12671</v>
      </c>
      <c r="H4384">
        <v>2018</v>
      </c>
      <c r="I4384" t="s">
        <v>186</v>
      </c>
      <c r="J4384" t="s">
        <v>232</v>
      </c>
      <c r="K4384">
        <f>IFERROR(VALUE(LEFT(table_netflix[[#This Row],[duration (in min)]], LEN(table_netflix[[#This Row],[duration (in min)]])-4)),0)</f>
        <v>93</v>
      </c>
      <c r="L4384" t="s">
        <v>144</v>
      </c>
      <c r="O4384" t="str" cm="1">
        <f t="array" ref="O4384">_xlfn.IFS(table_netflix[[#This Row],[release_year]]&gt;=2018, "2018 &amp; after", TRUE, "Before 2018")</f>
        <v>2018 &amp; after</v>
      </c>
      <c r="P4384" s="12">
        <f>DATE(table_netflix[[#This Row],[release_year]],1,1)</f>
        <v>43101</v>
      </c>
      <c r="Q4384" s="12">
        <f t="shared" si="68"/>
        <v>43456</v>
      </c>
      <c r="R4384" s="12" t="str">
        <f>TEXT(table_netflix[[#This Row],[date_added_todate]], "mmm")</f>
        <v>Dec</v>
      </c>
      <c r="S4384" t="s">
        <v>22164</v>
      </c>
    </row>
    <row r="4385" spans="1:19" x14ac:dyDescent="0.3">
      <c r="A4385" t="s">
        <v>22165</v>
      </c>
      <c r="B4385" t="s">
        <v>15</v>
      </c>
      <c r="C4385" t="s">
        <v>22166</v>
      </c>
      <c r="D4385" t="s">
        <v>22167</v>
      </c>
      <c r="E4385" t="s">
        <v>22168</v>
      </c>
      <c r="F4385" t="s">
        <v>18</v>
      </c>
      <c r="G4385" s="14" t="s">
        <v>22169</v>
      </c>
      <c r="H4385">
        <v>2016</v>
      </c>
      <c r="I4385" t="s">
        <v>186</v>
      </c>
      <c r="J4385" t="s">
        <v>46</v>
      </c>
      <c r="K4385">
        <f>IFERROR(VALUE(LEFT(table_netflix[[#This Row],[duration (in min)]], LEN(table_netflix[[#This Row],[duration (in min)]])-4)),0)</f>
        <v>91</v>
      </c>
      <c r="L4385" t="s">
        <v>144</v>
      </c>
      <c r="M4385" t="s">
        <v>72</v>
      </c>
      <c r="O4385" t="str" cm="1">
        <f t="array" ref="O4385">_xlfn.IFS(table_netflix[[#This Row],[release_year]]&gt;=2018, "2018 &amp; after", TRUE, "Before 2018")</f>
        <v>Before 2018</v>
      </c>
      <c r="P4385" s="12">
        <f>DATE(table_netflix[[#This Row],[release_year]],1,1)</f>
        <v>42370</v>
      </c>
      <c r="Q4385" s="12">
        <f t="shared" si="68"/>
        <v>43724</v>
      </c>
      <c r="R4385" s="12" t="str">
        <f>TEXT(table_netflix[[#This Row],[date_added_todate]], "mmm")</f>
        <v>Sep</v>
      </c>
      <c r="S4385" t="s">
        <v>22170</v>
      </c>
    </row>
    <row r="4386" spans="1:19" x14ac:dyDescent="0.3">
      <c r="A4386" t="s">
        <v>22171</v>
      </c>
      <c r="B4386" t="s">
        <v>15</v>
      </c>
      <c r="C4386" t="s">
        <v>22172</v>
      </c>
      <c r="D4386" t="s">
        <v>22173</v>
      </c>
      <c r="E4386" t="s">
        <v>22174</v>
      </c>
      <c r="F4386" t="s">
        <v>18</v>
      </c>
      <c r="G4386" s="14" t="s">
        <v>11825</v>
      </c>
      <c r="H4386">
        <v>2011</v>
      </c>
      <c r="I4386" t="s">
        <v>20</v>
      </c>
      <c r="J4386" t="s">
        <v>583</v>
      </c>
      <c r="K4386">
        <f>IFERROR(VALUE(LEFT(table_netflix[[#This Row],[duration (in min)]], LEN(table_netflix[[#This Row],[duration (in min)]])-4)),0)</f>
        <v>89</v>
      </c>
      <c r="L4386" t="s">
        <v>71</v>
      </c>
      <c r="O4386" t="str" cm="1">
        <f t="array" ref="O4386">_xlfn.IFS(table_netflix[[#This Row],[release_year]]&gt;=2018, "2018 &amp; after", TRUE, "Before 2018")</f>
        <v>Before 2018</v>
      </c>
      <c r="P4386" s="12">
        <f>DATE(table_netflix[[#This Row],[release_year]],1,1)</f>
        <v>40544</v>
      </c>
      <c r="Q4386" s="12">
        <f t="shared" si="68"/>
        <v>43547</v>
      </c>
      <c r="R4386" s="12" t="str">
        <f>TEXT(table_netflix[[#This Row],[date_added_todate]], "mmm")</f>
        <v>Mar</v>
      </c>
      <c r="S4386" t="s">
        <v>22175</v>
      </c>
    </row>
    <row r="4387" spans="1:19" x14ac:dyDescent="0.3">
      <c r="A4387" t="s">
        <v>22176</v>
      </c>
      <c r="B4387" t="s">
        <v>15</v>
      </c>
      <c r="C4387" t="s">
        <v>22177</v>
      </c>
      <c r="D4387" t="s">
        <v>19119</v>
      </c>
      <c r="E4387" t="s">
        <v>22178</v>
      </c>
      <c r="F4387" t="s">
        <v>1280</v>
      </c>
      <c r="G4387" s="14" t="s">
        <v>19121</v>
      </c>
      <c r="H4387">
        <v>2014</v>
      </c>
      <c r="I4387" t="s">
        <v>62</v>
      </c>
      <c r="J4387" t="s">
        <v>167</v>
      </c>
      <c r="K4387">
        <f>IFERROR(VALUE(LEFT(table_netflix[[#This Row],[duration (in min)]], LEN(table_netflix[[#This Row],[duration (in min)]])-4)),0)</f>
        <v>116</v>
      </c>
      <c r="L4387" t="s">
        <v>71</v>
      </c>
      <c r="M4387" t="s">
        <v>55</v>
      </c>
      <c r="N4387" t="s">
        <v>107</v>
      </c>
      <c r="O4387" t="str" cm="1">
        <f t="array" ref="O4387">_xlfn.IFS(table_netflix[[#This Row],[release_year]]&gt;=2018, "2018 &amp; after", TRUE, "Before 2018")</f>
        <v>Before 2018</v>
      </c>
      <c r="P4387" s="12">
        <f>DATE(table_netflix[[#This Row],[release_year]],1,1)</f>
        <v>41640</v>
      </c>
      <c r="Q4387" s="12">
        <f t="shared" si="68"/>
        <v>43348</v>
      </c>
      <c r="R4387" s="12" t="str">
        <f>TEXT(table_netflix[[#This Row],[date_added_todate]], "mmm")</f>
        <v>Sep</v>
      </c>
      <c r="S4387" t="s">
        <v>22179</v>
      </c>
    </row>
    <row r="4388" spans="1:19" x14ac:dyDescent="0.3">
      <c r="A4388" t="s">
        <v>22180</v>
      </c>
      <c r="B4388" t="s">
        <v>15</v>
      </c>
      <c r="C4388" t="s">
        <v>22181</v>
      </c>
      <c r="D4388" t="s">
        <v>22182</v>
      </c>
      <c r="E4388" t="s">
        <v>22183</v>
      </c>
      <c r="F4388" t="s">
        <v>61</v>
      </c>
      <c r="G4388" s="14" t="s">
        <v>11594</v>
      </c>
      <c r="H4388">
        <v>2016</v>
      </c>
      <c r="I4388" t="s">
        <v>186</v>
      </c>
      <c r="J4388" t="s">
        <v>218</v>
      </c>
      <c r="K4388">
        <f>IFERROR(VALUE(LEFT(table_netflix[[#This Row],[duration (in min)]], LEN(table_netflix[[#This Row],[duration (in min)]])-4)),0)</f>
        <v>100</v>
      </c>
      <c r="L4388" t="s">
        <v>53</v>
      </c>
      <c r="M4388" t="s">
        <v>54</v>
      </c>
      <c r="O4388" t="str" cm="1">
        <f t="array" ref="O4388">_xlfn.IFS(table_netflix[[#This Row],[release_year]]&gt;=2018, "2018 &amp; after", TRUE, "Before 2018")</f>
        <v>Before 2018</v>
      </c>
      <c r="P4388" s="12">
        <f>DATE(table_netflix[[#This Row],[release_year]],1,1)</f>
        <v>42370</v>
      </c>
      <c r="Q4388" s="12">
        <f t="shared" si="68"/>
        <v>43574</v>
      </c>
      <c r="R4388" s="12" t="str">
        <f>TEXT(table_netflix[[#This Row],[date_added_todate]], "mmm")</f>
        <v>Apr</v>
      </c>
      <c r="S4388" t="s">
        <v>22184</v>
      </c>
    </row>
    <row r="4389" spans="1:19" x14ac:dyDescent="0.3">
      <c r="A4389" t="s">
        <v>22185</v>
      </c>
      <c r="B4389" t="s">
        <v>15</v>
      </c>
      <c r="C4389" t="s">
        <v>22186</v>
      </c>
      <c r="D4389" t="s">
        <v>6225</v>
      </c>
      <c r="E4389" t="s">
        <v>22187</v>
      </c>
      <c r="F4389" t="s">
        <v>18</v>
      </c>
      <c r="G4389" s="14" t="s">
        <v>10276</v>
      </c>
      <c r="H4389">
        <v>2015</v>
      </c>
      <c r="I4389" t="s">
        <v>20</v>
      </c>
      <c r="J4389" t="s">
        <v>152</v>
      </c>
      <c r="K4389">
        <f>IFERROR(VALUE(LEFT(table_netflix[[#This Row],[duration (in min)]], LEN(table_netflix[[#This Row],[duration (in min)]])-4)),0)</f>
        <v>96</v>
      </c>
      <c r="L4389" t="s">
        <v>71</v>
      </c>
      <c r="M4389" t="s">
        <v>72</v>
      </c>
      <c r="N4389" t="s">
        <v>54</v>
      </c>
      <c r="O4389" t="str" cm="1">
        <f t="array" ref="O4389">_xlfn.IFS(table_netflix[[#This Row],[release_year]]&gt;=2018, "2018 &amp; after", TRUE, "Before 2018")</f>
        <v>Before 2018</v>
      </c>
      <c r="P4389" s="12">
        <f>DATE(table_netflix[[#This Row],[release_year]],1,1)</f>
        <v>42005</v>
      </c>
      <c r="Q4389" s="12">
        <f t="shared" si="68"/>
        <v>43760</v>
      </c>
      <c r="R4389" s="12" t="str">
        <f>TEXT(table_netflix[[#This Row],[date_added_todate]], "mmm")</f>
        <v>Oct</v>
      </c>
      <c r="S4389" t="s">
        <v>22188</v>
      </c>
    </row>
    <row r="4390" spans="1:19" x14ac:dyDescent="0.3">
      <c r="A4390" t="s">
        <v>22189</v>
      </c>
      <c r="B4390" t="s">
        <v>15</v>
      </c>
      <c r="C4390" t="s">
        <v>22190</v>
      </c>
      <c r="D4390" t="s">
        <v>22191</v>
      </c>
      <c r="E4390" t="s">
        <v>22192</v>
      </c>
      <c r="F4390" t="s">
        <v>18</v>
      </c>
      <c r="G4390" s="14" t="s">
        <v>15796</v>
      </c>
      <c r="H4390">
        <v>2013</v>
      </c>
      <c r="I4390" t="s">
        <v>45</v>
      </c>
      <c r="J4390" t="s">
        <v>348</v>
      </c>
      <c r="K4390">
        <f>IFERROR(VALUE(LEFT(table_netflix[[#This Row],[duration (in min)]], LEN(table_netflix[[#This Row],[duration (in min)]])-4)),0)</f>
        <v>119</v>
      </c>
      <c r="L4390" t="s">
        <v>53</v>
      </c>
      <c r="M4390" t="s">
        <v>589</v>
      </c>
      <c r="N4390" t="s">
        <v>107</v>
      </c>
      <c r="O4390" t="str" cm="1">
        <f t="array" ref="O4390">_xlfn.IFS(table_netflix[[#This Row],[release_year]]&gt;=2018, "2018 &amp; after", TRUE, "Before 2018")</f>
        <v>Before 2018</v>
      </c>
      <c r="P4390" s="12">
        <f>DATE(table_netflix[[#This Row],[release_year]],1,1)</f>
        <v>41275</v>
      </c>
      <c r="Q4390" s="12">
        <f t="shared" si="68"/>
        <v>43009</v>
      </c>
      <c r="R4390" s="12" t="str">
        <f>TEXT(table_netflix[[#This Row],[date_added_todate]], "mmm")</f>
        <v>Oct</v>
      </c>
      <c r="S4390" t="s">
        <v>22193</v>
      </c>
    </row>
    <row r="4391" spans="1:19" x14ac:dyDescent="0.3">
      <c r="A4391" t="s">
        <v>22194</v>
      </c>
      <c r="B4391" t="s">
        <v>15</v>
      </c>
      <c r="C4391" t="s">
        <v>22195</v>
      </c>
      <c r="D4391" t="s">
        <v>22196</v>
      </c>
      <c r="E4391" t="s">
        <v>22197</v>
      </c>
      <c r="F4391" t="s">
        <v>523</v>
      </c>
      <c r="G4391" s="14" t="s">
        <v>15796</v>
      </c>
      <c r="H4391">
        <v>2016</v>
      </c>
      <c r="I4391" t="s">
        <v>27</v>
      </c>
      <c r="J4391" t="s">
        <v>399</v>
      </c>
      <c r="K4391">
        <f>IFERROR(VALUE(LEFT(table_netflix[[#This Row],[duration (in min)]], LEN(table_netflix[[#This Row],[duration (in min)]])-4)),0)</f>
        <v>108</v>
      </c>
      <c r="L4391" t="s">
        <v>22</v>
      </c>
      <c r="M4391" t="s">
        <v>55</v>
      </c>
      <c r="N4391" t="s">
        <v>266</v>
      </c>
      <c r="O4391" t="str" cm="1">
        <f t="array" ref="O4391">_xlfn.IFS(table_netflix[[#This Row],[release_year]]&gt;=2018, "2018 &amp; after", TRUE, "Before 2018")</f>
        <v>Before 2018</v>
      </c>
      <c r="P4391" s="12">
        <f>DATE(table_netflix[[#This Row],[release_year]],1,1)</f>
        <v>42370</v>
      </c>
      <c r="Q4391" s="12">
        <f t="shared" si="68"/>
        <v>43009</v>
      </c>
      <c r="R4391" s="12" t="str">
        <f>TEXT(table_netflix[[#This Row],[date_added_todate]], "mmm")</f>
        <v>Oct</v>
      </c>
      <c r="S4391" t="s">
        <v>22198</v>
      </c>
    </row>
    <row r="4392" spans="1:19" x14ac:dyDescent="0.3">
      <c r="A4392" t="s">
        <v>22199</v>
      </c>
      <c r="B4392" t="s">
        <v>15</v>
      </c>
      <c r="C4392" t="s">
        <v>22200</v>
      </c>
      <c r="D4392" t="s">
        <v>22201</v>
      </c>
      <c r="E4392" t="s">
        <v>22202</v>
      </c>
      <c r="F4392" t="s">
        <v>151</v>
      </c>
      <c r="G4392" s="14" t="s">
        <v>15259</v>
      </c>
      <c r="H4392">
        <v>2014</v>
      </c>
      <c r="I4392" t="s">
        <v>186</v>
      </c>
      <c r="J4392" t="s">
        <v>70</v>
      </c>
      <c r="K4392">
        <f>IFERROR(VALUE(LEFT(table_netflix[[#This Row],[duration (in min)]], LEN(table_netflix[[#This Row],[duration (in min)]])-4)),0)</f>
        <v>104</v>
      </c>
      <c r="L4392" t="s">
        <v>144</v>
      </c>
      <c r="M4392" t="s">
        <v>55</v>
      </c>
      <c r="N4392" t="s">
        <v>127</v>
      </c>
      <c r="O4392" t="str" cm="1">
        <f t="array" ref="O4392">_xlfn.IFS(table_netflix[[#This Row],[release_year]]&gt;=2018, "2018 &amp; after", TRUE, "Before 2018")</f>
        <v>Before 2018</v>
      </c>
      <c r="P4392" s="12">
        <f>DATE(table_netflix[[#This Row],[release_year]],1,1)</f>
        <v>41640</v>
      </c>
      <c r="Q4392" s="12">
        <f t="shared" si="68"/>
        <v>43123</v>
      </c>
      <c r="R4392" s="12" t="str">
        <f>TEXT(table_netflix[[#This Row],[date_added_todate]], "mmm")</f>
        <v>Jan</v>
      </c>
      <c r="S4392" t="s">
        <v>22203</v>
      </c>
    </row>
    <row r="4393" spans="1:19" x14ac:dyDescent="0.3">
      <c r="A4393" t="s">
        <v>22204</v>
      </c>
      <c r="B4393" t="s">
        <v>15</v>
      </c>
      <c r="C4393" t="s">
        <v>22205</v>
      </c>
      <c r="D4393" t="s">
        <v>22206</v>
      </c>
      <c r="E4393" t="s">
        <v>22207</v>
      </c>
      <c r="F4393" t="s">
        <v>39</v>
      </c>
      <c r="G4393" s="14" t="s">
        <v>15354</v>
      </c>
      <c r="H4393">
        <v>2010</v>
      </c>
      <c r="I4393" t="s">
        <v>62</v>
      </c>
      <c r="J4393" t="s">
        <v>160</v>
      </c>
      <c r="K4393">
        <f>IFERROR(VALUE(LEFT(table_netflix[[#This Row],[duration (in min)]], LEN(table_netflix[[#This Row],[duration (in min)]])-4)),0)</f>
        <v>124</v>
      </c>
      <c r="L4393" t="s">
        <v>71</v>
      </c>
      <c r="M4393" t="s">
        <v>55</v>
      </c>
      <c r="N4393" t="s">
        <v>107</v>
      </c>
      <c r="O4393" t="str" cm="1">
        <f t="array" ref="O4393">_xlfn.IFS(table_netflix[[#This Row],[release_year]]&gt;=2018, "2018 &amp; after", TRUE, "Before 2018")</f>
        <v>Before 2018</v>
      </c>
      <c r="P4393" s="12">
        <f>DATE(table_netflix[[#This Row],[release_year]],1,1)</f>
        <v>40179</v>
      </c>
      <c r="Q4393" s="12">
        <f t="shared" si="68"/>
        <v>43101</v>
      </c>
      <c r="R4393" s="12" t="str">
        <f>TEXT(table_netflix[[#This Row],[date_added_todate]], "mmm")</f>
        <v>Jan</v>
      </c>
      <c r="S4393" t="s">
        <v>22208</v>
      </c>
    </row>
    <row r="4394" spans="1:19" x14ac:dyDescent="0.3">
      <c r="A4394" t="s">
        <v>22209</v>
      </c>
      <c r="B4394" t="s">
        <v>15</v>
      </c>
      <c r="C4394" t="s">
        <v>22210</v>
      </c>
      <c r="D4394" t="s">
        <v>22211</v>
      </c>
      <c r="E4394" t="s">
        <v>22212</v>
      </c>
      <c r="F4394" t="s">
        <v>18</v>
      </c>
      <c r="G4394" s="14" t="s">
        <v>10691</v>
      </c>
      <c r="H4394">
        <v>2008</v>
      </c>
      <c r="I4394" t="s">
        <v>45</v>
      </c>
      <c r="J4394" t="s">
        <v>293</v>
      </c>
      <c r="K4394">
        <f>IFERROR(VALUE(LEFT(table_netflix[[#This Row],[duration (in min)]], LEN(table_netflix[[#This Row],[duration (in min)]])-4)),0)</f>
        <v>87</v>
      </c>
      <c r="L4394" t="s">
        <v>47</v>
      </c>
      <c r="O4394" t="str" cm="1">
        <f t="array" ref="O4394">_xlfn.IFS(table_netflix[[#This Row],[release_year]]&gt;=2018, "2018 &amp; after", TRUE, "Before 2018")</f>
        <v>Before 2018</v>
      </c>
      <c r="P4394" s="12">
        <f>DATE(table_netflix[[#This Row],[release_year]],1,1)</f>
        <v>39448</v>
      </c>
      <c r="Q4394" s="12">
        <f t="shared" si="68"/>
        <v>43709</v>
      </c>
      <c r="R4394" s="12" t="str">
        <f>TEXT(table_netflix[[#This Row],[date_added_todate]], "mmm")</f>
        <v>Sep</v>
      </c>
      <c r="S4394" t="s">
        <v>22213</v>
      </c>
    </row>
    <row r="4395" spans="1:19" x14ac:dyDescent="0.3">
      <c r="A4395" t="s">
        <v>22214</v>
      </c>
      <c r="B4395" t="s">
        <v>15</v>
      </c>
      <c r="C4395" t="s">
        <v>22215</v>
      </c>
      <c r="D4395" t="s">
        <v>10963</v>
      </c>
      <c r="E4395" t="s">
        <v>9934</v>
      </c>
      <c r="F4395" t="s">
        <v>18</v>
      </c>
      <c r="G4395" s="14" t="s">
        <v>18084</v>
      </c>
      <c r="H4395">
        <v>2013</v>
      </c>
      <c r="I4395" t="s">
        <v>18220</v>
      </c>
      <c r="J4395" t="s">
        <v>2926</v>
      </c>
      <c r="K4395">
        <f>IFERROR(VALUE(LEFT(table_netflix[[#This Row],[duration (in min)]], LEN(table_netflix[[#This Row],[duration (in min)]])-4)),0)</f>
        <v>75</v>
      </c>
      <c r="L4395" t="s">
        <v>852</v>
      </c>
      <c r="O4395" t="str" cm="1">
        <f t="array" ref="O4395">_xlfn.IFS(table_netflix[[#This Row],[release_year]]&gt;=2018, "2018 &amp; after", TRUE, "Before 2018")</f>
        <v>Before 2018</v>
      </c>
      <c r="P4395" s="12">
        <f>DATE(table_netflix[[#This Row],[release_year]],1,1)</f>
        <v>41275</v>
      </c>
      <c r="Q4395" s="12">
        <f t="shared" si="68"/>
        <v>41518</v>
      </c>
      <c r="R4395" s="12" t="str">
        <f>TEXT(table_netflix[[#This Row],[date_added_todate]], "mmm")</f>
        <v>Sep</v>
      </c>
      <c r="S4395" t="s">
        <v>22216</v>
      </c>
    </row>
    <row r="4396" spans="1:19" x14ac:dyDescent="0.3">
      <c r="A4396" t="s">
        <v>22217</v>
      </c>
      <c r="B4396" t="s">
        <v>15</v>
      </c>
      <c r="C4396" t="s">
        <v>22218</v>
      </c>
      <c r="D4396" t="s">
        <v>22219</v>
      </c>
      <c r="E4396" t="s">
        <v>22220</v>
      </c>
      <c r="F4396" t="s">
        <v>18</v>
      </c>
      <c r="G4396" s="14" t="s">
        <v>9682</v>
      </c>
      <c r="H4396">
        <v>2009</v>
      </c>
      <c r="I4396" t="s">
        <v>45</v>
      </c>
      <c r="J4396" t="s">
        <v>399</v>
      </c>
      <c r="K4396">
        <f>IFERROR(VALUE(LEFT(table_netflix[[#This Row],[duration (in min)]], LEN(table_netflix[[#This Row],[duration (in min)]])-4)),0)</f>
        <v>108</v>
      </c>
      <c r="L4396" t="s">
        <v>47</v>
      </c>
      <c r="M4396" t="s">
        <v>85</v>
      </c>
      <c r="N4396" t="s">
        <v>127</v>
      </c>
      <c r="O4396" t="str" cm="1">
        <f t="array" ref="O4396">_xlfn.IFS(table_netflix[[#This Row],[release_year]]&gt;=2018, "2018 &amp; after", TRUE, "Before 2018")</f>
        <v>Before 2018</v>
      </c>
      <c r="P4396" s="12">
        <f>DATE(table_netflix[[#This Row],[release_year]],1,1)</f>
        <v>39814</v>
      </c>
      <c r="Q4396" s="12">
        <f t="shared" si="68"/>
        <v>43806</v>
      </c>
      <c r="R4396" s="12" t="str">
        <f>TEXT(table_netflix[[#This Row],[date_added_todate]], "mmm")</f>
        <v>Dec</v>
      </c>
      <c r="S4396" t="s">
        <v>22221</v>
      </c>
    </row>
    <row r="4397" spans="1:19" x14ac:dyDescent="0.3">
      <c r="A4397" t="s">
        <v>22222</v>
      </c>
      <c r="B4397" t="s">
        <v>15</v>
      </c>
      <c r="C4397" t="s">
        <v>22223</v>
      </c>
      <c r="D4397" t="s">
        <v>22224</v>
      </c>
      <c r="E4397" t="s">
        <v>22225</v>
      </c>
      <c r="F4397" t="s">
        <v>307</v>
      </c>
      <c r="G4397" s="14" t="s">
        <v>11280</v>
      </c>
      <c r="H4397">
        <v>1974</v>
      </c>
      <c r="I4397" t="s">
        <v>22226</v>
      </c>
      <c r="J4397" t="s">
        <v>118</v>
      </c>
      <c r="K4397">
        <f>IFERROR(VALUE(LEFT(table_netflix[[#This Row],[duration (in min)]], LEN(table_netflix[[#This Row],[duration (in min)]])-4)),0)</f>
        <v>103</v>
      </c>
      <c r="L4397" t="s">
        <v>53</v>
      </c>
      <c r="M4397" t="s">
        <v>55</v>
      </c>
      <c r="N4397" t="s">
        <v>107</v>
      </c>
      <c r="O4397" t="str" cm="1">
        <f t="array" ref="O4397">_xlfn.IFS(table_netflix[[#This Row],[release_year]]&gt;=2018, "2018 &amp; after", TRUE, "Before 2018")</f>
        <v>Before 2018</v>
      </c>
      <c r="P4397" s="12">
        <f>DATE(table_netflix[[#This Row],[release_year]],1,1)</f>
        <v>27030</v>
      </c>
      <c r="Q4397" s="12">
        <f t="shared" si="68"/>
        <v>43622</v>
      </c>
      <c r="R4397" s="12" t="str">
        <f>TEXT(table_netflix[[#This Row],[date_added_todate]], "mmm")</f>
        <v>Jun</v>
      </c>
      <c r="S4397" t="s">
        <v>22227</v>
      </c>
    </row>
    <row r="4398" spans="1:19" x14ac:dyDescent="0.3">
      <c r="A4398" t="s">
        <v>22228</v>
      </c>
      <c r="B4398" t="s">
        <v>15</v>
      </c>
      <c r="C4398" t="s">
        <v>22229</v>
      </c>
      <c r="D4398" t="s">
        <v>22230</v>
      </c>
      <c r="E4398" t="s">
        <v>22231</v>
      </c>
      <c r="F4398" t="s">
        <v>18</v>
      </c>
      <c r="G4398" s="14" t="s">
        <v>22232</v>
      </c>
      <c r="H4398">
        <v>2017</v>
      </c>
      <c r="I4398" t="s">
        <v>186</v>
      </c>
      <c r="J4398" t="s">
        <v>118</v>
      </c>
      <c r="K4398">
        <f>IFERROR(VALUE(LEFT(table_netflix[[#This Row],[duration (in min)]], LEN(table_netflix[[#This Row],[duration (in min)]])-4)),0)</f>
        <v>103</v>
      </c>
      <c r="L4398" t="s">
        <v>144</v>
      </c>
      <c r="M4398" t="s">
        <v>72</v>
      </c>
      <c r="O4398" t="str" cm="1">
        <f t="array" ref="O4398">_xlfn.IFS(table_netflix[[#This Row],[release_year]]&gt;=2018, "2018 &amp; after", TRUE, "Before 2018")</f>
        <v>Before 2018</v>
      </c>
      <c r="P4398" s="12">
        <f>DATE(table_netflix[[#This Row],[release_year]],1,1)</f>
        <v>42736</v>
      </c>
      <c r="Q4398" s="12">
        <f t="shared" si="68"/>
        <v>43178</v>
      </c>
      <c r="R4398" s="12" t="str">
        <f>TEXT(table_netflix[[#This Row],[date_added_todate]], "mmm")</f>
        <v>Mar</v>
      </c>
      <c r="S4398" t="s">
        <v>22233</v>
      </c>
    </row>
    <row r="4399" spans="1:19" x14ac:dyDescent="0.3">
      <c r="A4399" t="s">
        <v>22234</v>
      </c>
      <c r="B4399" t="s">
        <v>15</v>
      </c>
      <c r="C4399" t="s">
        <v>22235</v>
      </c>
      <c r="D4399" t="s">
        <v>2636</v>
      </c>
      <c r="E4399" t="s">
        <v>22236</v>
      </c>
      <c r="F4399" t="s">
        <v>61</v>
      </c>
      <c r="G4399" s="14" t="s">
        <v>15328</v>
      </c>
      <c r="H4399">
        <v>2017</v>
      </c>
      <c r="I4399" t="s">
        <v>20</v>
      </c>
      <c r="J4399" t="s">
        <v>583</v>
      </c>
      <c r="K4399">
        <f>IFERROR(VALUE(LEFT(table_netflix[[#This Row],[duration (in min)]], LEN(table_netflix[[#This Row],[duration (in min)]])-4)),0)</f>
        <v>89</v>
      </c>
      <c r="L4399" t="s">
        <v>126</v>
      </c>
      <c r="M4399" t="s">
        <v>55</v>
      </c>
      <c r="N4399" t="s">
        <v>142</v>
      </c>
      <c r="O4399" t="str" cm="1">
        <f t="array" ref="O4399">_xlfn.IFS(table_netflix[[#This Row],[release_year]]&gt;=2018, "2018 &amp; after", TRUE, "Before 2018")</f>
        <v>Before 2018</v>
      </c>
      <c r="P4399" s="12">
        <f>DATE(table_netflix[[#This Row],[release_year]],1,1)</f>
        <v>42736</v>
      </c>
      <c r="Q4399" s="12">
        <f t="shared" si="68"/>
        <v>43110</v>
      </c>
      <c r="R4399" s="12" t="str">
        <f>TEXT(table_netflix[[#This Row],[date_added_todate]], "mmm")</f>
        <v>Jan</v>
      </c>
      <c r="S4399" t="s">
        <v>22237</v>
      </c>
    </row>
    <row r="4400" spans="1:19" x14ac:dyDescent="0.3">
      <c r="A4400" t="s">
        <v>22238</v>
      </c>
      <c r="B4400" t="s">
        <v>15</v>
      </c>
      <c r="C4400" t="s">
        <v>22239</v>
      </c>
      <c r="D4400" t="s">
        <v>22240</v>
      </c>
      <c r="E4400" t="s">
        <v>22241</v>
      </c>
      <c r="F4400" t="s">
        <v>95</v>
      </c>
      <c r="G4400" s="14" t="s">
        <v>16888</v>
      </c>
      <c r="H4400">
        <v>2014</v>
      </c>
      <c r="I4400" t="s">
        <v>62</v>
      </c>
      <c r="J4400" t="s">
        <v>118</v>
      </c>
      <c r="K4400">
        <f>IFERROR(VALUE(LEFT(table_netflix[[#This Row],[duration (in min)]], LEN(table_netflix[[#This Row],[duration (in min)]])-4)),0)</f>
        <v>103</v>
      </c>
      <c r="L4400" t="s">
        <v>53</v>
      </c>
      <c r="M4400" t="s">
        <v>55</v>
      </c>
      <c r="N4400" t="s">
        <v>107</v>
      </c>
      <c r="O4400" t="str" cm="1">
        <f t="array" ref="O4400">_xlfn.IFS(table_netflix[[#This Row],[release_year]]&gt;=2018, "2018 &amp; after", TRUE, "Before 2018")</f>
        <v>Before 2018</v>
      </c>
      <c r="P4400" s="12">
        <f>DATE(table_netflix[[#This Row],[release_year]],1,1)</f>
        <v>41640</v>
      </c>
      <c r="Q4400" s="12">
        <f t="shared" si="68"/>
        <v>42804</v>
      </c>
      <c r="R4400" s="12" t="str">
        <f>TEXT(table_netflix[[#This Row],[date_added_todate]], "mmm")</f>
        <v>Mar</v>
      </c>
      <c r="S4400" t="s">
        <v>22242</v>
      </c>
    </row>
    <row r="4401" spans="1:19" x14ac:dyDescent="0.3">
      <c r="A4401" t="s">
        <v>22243</v>
      </c>
      <c r="B4401" t="s">
        <v>15</v>
      </c>
      <c r="C4401" t="s">
        <v>22244</v>
      </c>
      <c r="D4401" t="s">
        <v>22245</v>
      </c>
      <c r="E4401" t="s">
        <v>22246</v>
      </c>
      <c r="F4401" t="s">
        <v>5658</v>
      </c>
      <c r="G4401" s="14" t="s">
        <v>13336</v>
      </c>
      <c r="H4401">
        <v>2019</v>
      </c>
      <c r="I4401" t="s">
        <v>27</v>
      </c>
      <c r="J4401" t="s">
        <v>583</v>
      </c>
      <c r="K4401">
        <f>IFERROR(VALUE(LEFT(table_netflix[[#This Row],[duration (in min)]], LEN(table_netflix[[#This Row],[duration (in min)]])-4)),0)</f>
        <v>89</v>
      </c>
      <c r="L4401" t="s">
        <v>144</v>
      </c>
      <c r="M4401" t="s">
        <v>127</v>
      </c>
      <c r="O4401" t="str" cm="1">
        <f t="array" ref="O4401">_xlfn.IFS(table_netflix[[#This Row],[release_year]]&gt;=2018, "2018 &amp; after", TRUE, "Before 2018")</f>
        <v>2018 &amp; after</v>
      </c>
      <c r="P4401" s="12">
        <f>DATE(table_netflix[[#This Row],[release_year]],1,1)</f>
        <v>43466</v>
      </c>
      <c r="Q4401" s="12">
        <f t="shared" si="68"/>
        <v>43399</v>
      </c>
      <c r="R4401" s="12" t="str">
        <f>TEXT(table_netflix[[#This Row],[date_added_todate]], "mmm")</f>
        <v>Oct</v>
      </c>
      <c r="S4401" t="s">
        <v>22247</v>
      </c>
    </row>
    <row r="4402" spans="1:19" x14ac:dyDescent="0.3">
      <c r="A4402" t="s">
        <v>22248</v>
      </c>
      <c r="B4402" t="s">
        <v>15</v>
      </c>
      <c r="C4402" t="s">
        <v>22249</v>
      </c>
      <c r="D4402" t="s">
        <v>22250</v>
      </c>
      <c r="E4402" t="s">
        <v>22251</v>
      </c>
      <c r="F4402" t="s">
        <v>39</v>
      </c>
      <c r="G4402" s="14" t="s">
        <v>20866</v>
      </c>
      <c r="H4402">
        <v>2017</v>
      </c>
      <c r="I4402" t="s">
        <v>27</v>
      </c>
      <c r="J4402" t="s">
        <v>348</v>
      </c>
      <c r="K4402">
        <f>IFERROR(VALUE(LEFT(table_netflix[[#This Row],[duration (in min)]], LEN(table_netflix[[#This Row],[duration (in min)]])-4)),0)</f>
        <v>119</v>
      </c>
      <c r="L4402" t="s">
        <v>53</v>
      </c>
      <c r="M4402" t="s">
        <v>55</v>
      </c>
      <c r="N4402" t="s">
        <v>107</v>
      </c>
      <c r="O4402" t="str" cm="1">
        <f t="array" ref="O4402">_xlfn.IFS(table_netflix[[#This Row],[release_year]]&gt;=2018, "2018 &amp; after", TRUE, "Before 2018")</f>
        <v>Before 2018</v>
      </c>
      <c r="P4402" s="12">
        <f>DATE(table_netflix[[#This Row],[release_year]],1,1)</f>
        <v>42736</v>
      </c>
      <c r="Q4402" s="12">
        <f t="shared" si="68"/>
        <v>42833</v>
      </c>
      <c r="R4402" s="12" t="str">
        <f>TEXT(table_netflix[[#This Row],[date_added_todate]], "mmm")</f>
        <v>Apr</v>
      </c>
      <c r="S4402" t="s">
        <v>22252</v>
      </c>
    </row>
    <row r="4403" spans="1:19" x14ac:dyDescent="0.3">
      <c r="A4403" t="s">
        <v>22253</v>
      </c>
      <c r="B4403" t="s">
        <v>15</v>
      </c>
      <c r="C4403" t="s">
        <v>22254</v>
      </c>
      <c r="D4403" t="s">
        <v>22255</v>
      </c>
      <c r="E4403" t="s">
        <v>22256</v>
      </c>
      <c r="F4403" t="s">
        <v>61</v>
      </c>
      <c r="G4403" s="14" t="s">
        <v>15042</v>
      </c>
      <c r="H4403">
        <v>2017</v>
      </c>
      <c r="I4403" t="s">
        <v>186</v>
      </c>
      <c r="J4403" t="s">
        <v>133</v>
      </c>
      <c r="K4403">
        <f>IFERROR(VALUE(LEFT(table_netflix[[#This Row],[duration (in min)]], LEN(table_netflix[[#This Row],[duration (in min)]])-4)),0)</f>
        <v>106</v>
      </c>
      <c r="L4403" t="s">
        <v>93</v>
      </c>
      <c r="O4403" t="str" cm="1">
        <f t="array" ref="O4403">_xlfn.IFS(table_netflix[[#This Row],[release_year]]&gt;=2018, "2018 &amp; after", TRUE, "Before 2018")</f>
        <v>Before 2018</v>
      </c>
      <c r="P4403" s="12">
        <f>DATE(table_netflix[[#This Row],[release_year]],1,1)</f>
        <v>42736</v>
      </c>
      <c r="Q4403" s="12">
        <f t="shared" si="68"/>
        <v>43160</v>
      </c>
      <c r="R4403" s="12" t="str">
        <f>TEXT(table_netflix[[#This Row],[date_added_todate]], "mmm")</f>
        <v>Mar</v>
      </c>
      <c r="S4403" t="s">
        <v>22257</v>
      </c>
    </row>
    <row r="4404" spans="1:19" x14ac:dyDescent="0.3">
      <c r="A4404" t="s">
        <v>22258</v>
      </c>
      <c r="B4404" t="s">
        <v>15</v>
      </c>
      <c r="C4404" t="s">
        <v>22259</v>
      </c>
      <c r="D4404" t="s">
        <v>22260</v>
      </c>
      <c r="F4404" t="s">
        <v>18</v>
      </c>
      <c r="G4404" s="14" t="s">
        <v>15925</v>
      </c>
      <c r="H4404">
        <v>2015</v>
      </c>
      <c r="I4404" t="s">
        <v>27</v>
      </c>
      <c r="J4404" t="s">
        <v>21</v>
      </c>
      <c r="K4404">
        <f>IFERROR(VALUE(LEFT(table_netflix[[#This Row],[duration (in min)]], LEN(table_netflix[[#This Row],[duration (in min)]])-4)),0)</f>
        <v>90</v>
      </c>
      <c r="L4404" t="s">
        <v>22</v>
      </c>
      <c r="O4404" t="str" cm="1">
        <f t="array" ref="O4404">_xlfn.IFS(table_netflix[[#This Row],[release_year]]&gt;=2018, "2018 &amp; after", TRUE, "Before 2018")</f>
        <v>Before 2018</v>
      </c>
      <c r="P4404" s="12">
        <f>DATE(table_netflix[[#This Row],[release_year]],1,1)</f>
        <v>42005</v>
      </c>
      <c r="Q4404" s="12">
        <f t="shared" si="68"/>
        <v>42979</v>
      </c>
      <c r="R4404" s="12" t="str">
        <f>TEXT(table_netflix[[#This Row],[date_added_todate]], "mmm")</f>
        <v>Sep</v>
      </c>
      <c r="S4404" t="s">
        <v>22261</v>
      </c>
    </row>
    <row r="4405" spans="1:19" x14ac:dyDescent="0.3">
      <c r="A4405" t="s">
        <v>22262</v>
      </c>
      <c r="B4405" t="s">
        <v>15</v>
      </c>
      <c r="C4405" t="s">
        <v>22263</v>
      </c>
      <c r="D4405" t="s">
        <v>22264</v>
      </c>
      <c r="E4405" t="s">
        <v>22265</v>
      </c>
      <c r="F4405" t="s">
        <v>18</v>
      </c>
      <c r="G4405" s="14" t="s">
        <v>12284</v>
      </c>
      <c r="H4405">
        <v>2018</v>
      </c>
      <c r="I4405" t="s">
        <v>45</v>
      </c>
      <c r="J4405" t="s">
        <v>381</v>
      </c>
      <c r="K4405">
        <f>IFERROR(VALUE(LEFT(table_netflix[[#This Row],[duration (in min)]], LEN(table_netflix[[#This Row],[duration (in min)]])-4)),0)</f>
        <v>118</v>
      </c>
      <c r="L4405" t="s">
        <v>47</v>
      </c>
      <c r="M4405" t="s">
        <v>85</v>
      </c>
      <c r="O4405" t="str" cm="1">
        <f t="array" ref="O4405">_xlfn.IFS(table_netflix[[#This Row],[release_year]]&gt;=2018, "2018 &amp; after", TRUE, "Before 2018")</f>
        <v>2018 &amp; after</v>
      </c>
      <c r="P4405" s="12">
        <f>DATE(table_netflix[[#This Row],[release_year]],1,1)</f>
        <v>43101</v>
      </c>
      <c r="Q4405" s="12">
        <f t="shared" si="68"/>
        <v>43504</v>
      </c>
      <c r="R4405" s="12" t="str">
        <f>TEXT(table_netflix[[#This Row],[date_added_todate]], "mmm")</f>
        <v>Feb</v>
      </c>
      <c r="S4405" t="s">
        <v>22266</v>
      </c>
    </row>
    <row r="4406" spans="1:19" x14ac:dyDescent="0.3">
      <c r="A4406" t="s">
        <v>22267</v>
      </c>
      <c r="B4406" t="s">
        <v>15</v>
      </c>
      <c r="C4406" t="s">
        <v>22268</v>
      </c>
      <c r="D4406" t="s">
        <v>22269</v>
      </c>
      <c r="E4406" t="s">
        <v>22270</v>
      </c>
      <c r="F4406" t="s">
        <v>39</v>
      </c>
      <c r="G4406" s="14" t="s">
        <v>16956</v>
      </c>
      <c r="H4406">
        <v>2014</v>
      </c>
      <c r="I4406" t="s">
        <v>18220</v>
      </c>
      <c r="J4406" t="s">
        <v>241</v>
      </c>
      <c r="K4406">
        <f>IFERROR(VALUE(LEFT(table_netflix[[#This Row],[duration (in min)]], LEN(table_netflix[[#This Row],[duration (in min)]])-4)),0)</f>
        <v>95</v>
      </c>
      <c r="L4406" t="s">
        <v>53</v>
      </c>
      <c r="M4406" t="s">
        <v>54</v>
      </c>
      <c r="N4406" t="s">
        <v>55</v>
      </c>
      <c r="O4406" t="str" cm="1">
        <f t="array" ref="O4406">_xlfn.IFS(table_netflix[[#This Row],[release_year]]&gt;=2018, "2018 &amp; after", TRUE, "Before 2018")</f>
        <v>Before 2018</v>
      </c>
      <c r="P4406" s="12">
        <f>DATE(table_netflix[[#This Row],[release_year]],1,1)</f>
        <v>41640</v>
      </c>
      <c r="Q4406" s="12">
        <f t="shared" si="68"/>
        <v>42783</v>
      </c>
      <c r="R4406" s="12" t="str">
        <f>TEXT(table_netflix[[#This Row],[date_added_todate]], "mmm")</f>
        <v>Feb</v>
      </c>
      <c r="S4406" t="s">
        <v>22271</v>
      </c>
    </row>
    <row r="4407" spans="1:19" x14ac:dyDescent="0.3">
      <c r="A4407" t="s">
        <v>22272</v>
      </c>
      <c r="B4407" t="s">
        <v>15</v>
      </c>
      <c r="C4407" t="s">
        <v>22273</v>
      </c>
      <c r="D4407" t="s">
        <v>158</v>
      </c>
      <c r="E4407" t="s">
        <v>22274</v>
      </c>
      <c r="F4407" t="s">
        <v>18</v>
      </c>
      <c r="G4407" s="14" t="s">
        <v>12556</v>
      </c>
      <c r="H4407">
        <v>2008</v>
      </c>
      <c r="I4407" t="s">
        <v>20</v>
      </c>
      <c r="J4407" t="s">
        <v>1221</v>
      </c>
      <c r="K4407">
        <f>IFERROR(VALUE(LEFT(table_netflix[[#This Row],[duration (in min)]], LEN(table_netflix[[#This Row],[duration (in min)]])-4)),0)</f>
        <v>123</v>
      </c>
      <c r="L4407" t="s">
        <v>144</v>
      </c>
      <c r="M4407" t="s">
        <v>512</v>
      </c>
      <c r="N4407" t="s">
        <v>127</v>
      </c>
      <c r="O4407" t="str" cm="1">
        <f t="array" ref="O4407">_xlfn.IFS(table_netflix[[#This Row],[release_year]]&gt;=2018, "2018 &amp; after", TRUE, "Before 2018")</f>
        <v>Before 2018</v>
      </c>
      <c r="P4407" s="12">
        <f>DATE(table_netflix[[#This Row],[release_year]],1,1)</f>
        <v>39448</v>
      </c>
      <c r="Q4407" s="12">
        <f t="shared" si="68"/>
        <v>43466</v>
      </c>
      <c r="R4407" s="12" t="str">
        <f>TEXT(table_netflix[[#This Row],[date_added_todate]], "mmm")</f>
        <v>Jan</v>
      </c>
      <c r="S4407" t="s">
        <v>22275</v>
      </c>
    </row>
    <row r="4408" spans="1:19" x14ac:dyDescent="0.3">
      <c r="A4408" t="s">
        <v>22276</v>
      </c>
      <c r="B4408" t="s">
        <v>15</v>
      </c>
      <c r="C4408" t="s">
        <v>22277</v>
      </c>
      <c r="D4408" t="s">
        <v>158</v>
      </c>
      <c r="E4408" t="s">
        <v>22278</v>
      </c>
      <c r="F4408" t="s">
        <v>18</v>
      </c>
      <c r="G4408" s="14" t="s">
        <v>12556</v>
      </c>
      <c r="H4408">
        <v>1989</v>
      </c>
      <c r="I4408" t="s">
        <v>20</v>
      </c>
      <c r="J4408" t="s">
        <v>81</v>
      </c>
      <c r="K4408">
        <f>IFERROR(VALUE(LEFT(table_netflix[[#This Row],[duration (in min)]], LEN(table_netflix[[#This Row],[duration (in min)]])-4)),0)</f>
        <v>127</v>
      </c>
      <c r="L4408" t="s">
        <v>144</v>
      </c>
      <c r="M4408" t="s">
        <v>512</v>
      </c>
      <c r="N4408" t="s">
        <v>161</v>
      </c>
      <c r="O4408" t="str" cm="1">
        <f t="array" ref="O4408">_xlfn.IFS(table_netflix[[#This Row],[release_year]]&gt;=2018, "2018 &amp; after", TRUE, "Before 2018")</f>
        <v>Before 2018</v>
      </c>
      <c r="P4408" s="12">
        <f>DATE(table_netflix[[#This Row],[release_year]],1,1)</f>
        <v>32509</v>
      </c>
      <c r="Q4408" s="12">
        <f t="shared" si="68"/>
        <v>43466</v>
      </c>
      <c r="R4408" s="12" t="str">
        <f>TEXT(table_netflix[[#This Row],[date_added_todate]], "mmm")</f>
        <v>Jan</v>
      </c>
      <c r="S4408" t="s">
        <v>22279</v>
      </c>
    </row>
    <row r="4409" spans="1:19" x14ac:dyDescent="0.3">
      <c r="A4409" t="s">
        <v>22280</v>
      </c>
      <c r="B4409" t="s">
        <v>15</v>
      </c>
      <c r="C4409" t="s">
        <v>22281</v>
      </c>
      <c r="D4409" t="s">
        <v>158</v>
      </c>
      <c r="E4409" t="s">
        <v>22282</v>
      </c>
      <c r="F4409" t="s">
        <v>18</v>
      </c>
      <c r="G4409" s="14" t="s">
        <v>12556</v>
      </c>
      <c r="H4409">
        <v>1981</v>
      </c>
      <c r="I4409" t="s">
        <v>45</v>
      </c>
      <c r="J4409" t="s">
        <v>167</v>
      </c>
      <c r="K4409">
        <f>IFERROR(VALUE(LEFT(table_netflix[[#This Row],[duration (in min)]], LEN(table_netflix[[#This Row],[duration (in min)]])-4)),0)</f>
        <v>116</v>
      </c>
      <c r="L4409" t="s">
        <v>144</v>
      </c>
      <c r="M4409" t="s">
        <v>512</v>
      </c>
      <c r="N4409" t="s">
        <v>161</v>
      </c>
      <c r="O4409" t="str" cm="1">
        <f t="array" ref="O4409">_xlfn.IFS(table_netflix[[#This Row],[release_year]]&gt;=2018, "2018 &amp; after", TRUE, "Before 2018")</f>
        <v>Before 2018</v>
      </c>
      <c r="P4409" s="12">
        <f>DATE(table_netflix[[#This Row],[release_year]],1,1)</f>
        <v>29587</v>
      </c>
      <c r="Q4409" s="12">
        <f t="shared" si="68"/>
        <v>43466</v>
      </c>
      <c r="R4409" s="12" t="str">
        <f>TEXT(table_netflix[[#This Row],[date_added_todate]], "mmm")</f>
        <v>Jan</v>
      </c>
      <c r="S4409" t="s">
        <v>22283</v>
      </c>
    </row>
    <row r="4410" spans="1:19" x14ac:dyDescent="0.3">
      <c r="A4410" t="s">
        <v>22284</v>
      </c>
      <c r="B4410" t="s">
        <v>15</v>
      </c>
      <c r="C4410" t="s">
        <v>22285</v>
      </c>
      <c r="D4410" t="s">
        <v>158</v>
      </c>
      <c r="E4410" t="s">
        <v>22286</v>
      </c>
      <c r="F4410" t="s">
        <v>18</v>
      </c>
      <c r="G4410" s="14" t="s">
        <v>12556</v>
      </c>
      <c r="H4410">
        <v>1984</v>
      </c>
      <c r="I4410" t="s">
        <v>45</v>
      </c>
      <c r="J4410" t="s">
        <v>348</v>
      </c>
      <c r="K4410">
        <f>IFERROR(VALUE(LEFT(table_netflix[[#This Row],[duration (in min)]], LEN(table_netflix[[#This Row],[duration (in min)]])-4)),0)</f>
        <v>119</v>
      </c>
      <c r="L4410" t="s">
        <v>144</v>
      </c>
      <c r="M4410" t="s">
        <v>512</v>
      </c>
      <c r="N4410" t="s">
        <v>161</v>
      </c>
      <c r="O4410" t="str" cm="1">
        <f t="array" ref="O4410">_xlfn.IFS(table_netflix[[#This Row],[release_year]]&gt;=2018, "2018 &amp; after", TRUE, "Before 2018")</f>
        <v>Before 2018</v>
      </c>
      <c r="P4410" s="12">
        <f>DATE(table_netflix[[#This Row],[release_year]],1,1)</f>
        <v>30682</v>
      </c>
      <c r="Q4410" s="12">
        <f t="shared" si="68"/>
        <v>43466</v>
      </c>
      <c r="R4410" s="12" t="str">
        <f>TEXT(table_netflix[[#This Row],[date_added_todate]], "mmm")</f>
        <v>Jan</v>
      </c>
      <c r="S4410" t="s">
        <v>22287</v>
      </c>
    </row>
    <row r="4411" spans="1:19" x14ac:dyDescent="0.3">
      <c r="A4411" t="s">
        <v>22288</v>
      </c>
      <c r="B4411" t="s">
        <v>15</v>
      </c>
      <c r="C4411" t="s">
        <v>22289</v>
      </c>
      <c r="D4411" t="s">
        <v>22290</v>
      </c>
      <c r="E4411" t="s">
        <v>22291</v>
      </c>
      <c r="F4411" t="s">
        <v>18</v>
      </c>
      <c r="G4411" s="14" t="s">
        <v>17017</v>
      </c>
      <c r="H4411">
        <v>2016</v>
      </c>
      <c r="I4411" t="s">
        <v>27</v>
      </c>
      <c r="J4411" t="s">
        <v>203</v>
      </c>
      <c r="K4411">
        <f>IFERROR(VALUE(LEFT(table_netflix[[#This Row],[duration (in min)]], LEN(table_netflix[[#This Row],[duration (in min)]])-4)),0)</f>
        <v>99</v>
      </c>
      <c r="L4411" t="s">
        <v>53</v>
      </c>
      <c r="M4411" t="s">
        <v>142</v>
      </c>
      <c r="O4411" t="str" cm="1">
        <f t="array" ref="O4411">_xlfn.IFS(table_netflix[[#This Row],[release_year]]&gt;=2018, "2018 &amp; after", TRUE, "Before 2018")</f>
        <v>Before 2018</v>
      </c>
      <c r="P4411" s="12">
        <f>DATE(table_netflix[[#This Row],[release_year]],1,1)</f>
        <v>42370</v>
      </c>
      <c r="Q4411" s="12">
        <f t="shared" si="68"/>
        <v>42767</v>
      </c>
      <c r="R4411" s="12" t="str">
        <f>TEXT(table_netflix[[#This Row],[date_added_todate]], "mmm")</f>
        <v>Feb</v>
      </c>
      <c r="S4411" t="s">
        <v>22292</v>
      </c>
    </row>
    <row r="4412" spans="1:19" x14ac:dyDescent="0.3">
      <c r="A4412" t="s">
        <v>22293</v>
      </c>
      <c r="B4412" t="s">
        <v>15</v>
      </c>
      <c r="C4412" t="s">
        <v>22294</v>
      </c>
      <c r="D4412" t="s">
        <v>15562</v>
      </c>
      <c r="E4412" t="s">
        <v>15563</v>
      </c>
      <c r="F4412" t="s">
        <v>18</v>
      </c>
      <c r="G4412" s="14" t="s">
        <v>19385</v>
      </c>
      <c r="H4412">
        <v>2013</v>
      </c>
      <c r="I4412" t="s">
        <v>45</v>
      </c>
      <c r="J4412" t="s">
        <v>21</v>
      </c>
      <c r="K4412">
        <f>IFERROR(VALUE(LEFT(table_netflix[[#This Row],[duration (in min)]], LEN(table_netflix[[#This Row],[duration (in min)]])-4)),0)</f>
        <v>90</v>
      </c>
      <c r="L4412" t="s">
        <v>22</v>
      </c>
      <c r="O4412" t="str" cm="1">
        <f t="array" ref="O4412">_xlfn.IFS(table_netflix[[#This Row],[release_year]]&gt;=2018, "2018 &amp; after", TRUE, "Before 2018")</f>
        <v>Before 2018</v>
      </c>
      <c r="P4412" s="12">
        <f>DATE(table_netflix[[#This Row],[release_year]],1,1)</f>
        <v>41275</v>
      </c>
      <c r="Q4412" s="12">
        <f t="shared" si="68"/>
        <v>43341</v>
      </c>
      <c r="R4412" s="12" t="str">
        <f>TEXT(table_netflix[[#This Row],[date_added_todate]], "mmm")</f>
        <v>Aug</v>
      </c>
      <c r="S4412" t="s">
        <v>22295</v>
      </c>
    </row>
    <row r="4413" spans="1:19" x14ac:dyDescent="0.3">
      <c r="A4413" t="s">
        <v>22296</v>
      </c>
      <c r="B4413" t="s">
        <v>15</v>
      </c>
      <c r="C4413" t="s">
        <v>22297</v>
      </c>
      <c r="D4413" t="s">
        <v>22298</v>
      </c>
      <c r="F4413" t="s">
        <v>61</v>
      </c>
      <c r="G4413" s="14" t="s">
        <v>14855</v>
      </c>
      <c r="H4413">
        <v>2016</v>
      </c>
      <c r="I4413" t="s">
        <v>84</v>
      </c>
      <c r="J4413" t="s">
        <v>21</v>
      </c>
      <c r="K4413">
        <f>IFERROR(VALUE(LEFT(table_netflix[[#This Row],[duration (in min)]], LEN(table_netflix[[#This Row],[duration (in min)]])-4)),0)</f>
        <v>90</v>
      </c>
      <c r="L4413" t="s">
        <v>22</v>
      </c>
      <c r="M4413" t="s">
        <v>55</v>
      </c>
      <c r="O4413" t="str" cm="1">
        <f t="array" ref="O4413">_xlfn.IFS(table_netflix[[#This Row],[release_year]]&gt;=2018, "2018 &amp; after", TRUE, "Before 2018")</f>
        <v>Before 2018</v>
      </c>
      <c r="P4413" s="12">
        <f>DATE(table_netflix[[#This Row],[release_year]],1,1)</f>
        <v>42370</v>
      </c>
      <c r="Q4413" s="12">
        <f t="shared" si="68"/>
        <v>43191</v>
      </c>
      <c r="R4413" s="12" t="str">
        <f>TEXT(table_netflix[[#This Row],[date_added_todate]], "mmm")</f>
        <v>Apr</v>
      </c>
      <c r="S4413" t="s">
        <v>22299</v>
      </c>
    </row>
    <row r="4414" spans="1:19" x14ac:dyDescent="0.3">
      <c r="A4414" t="s">
        <v>22300</v>
      </c>
      <c r="B4414" t="s">
        <v>15</v>
      </c>
      <c r="C4414" t="s">
        <v>22301</v>
      </c>
      <c r="D4414" t="s">
        <v>1210</v>
      </c>
      <c r="E4414" t="s">
        <v>22302</v>
      </c>
      <c r="F4414" t="s">
        <v>80</v>
      </c>
      <c r="G4414" s="14" t="s">
        <v>22303</v>
      </c>
      <c r="H4414">
        <v>2009</v>
      </c>
      <c r="I4414" t="s">
        <v>186</v>
      </c>
      <c r="J4414" t="s">
        <v>12757</v>
      </c>
      <c r="K4414">
        <f>IFERROR(VALUE(LEFT(table_netflix[[#This Row],[duration (in min)]], LEN(table_netflix[[#This Row],[duration (in min)]])-4)),0)</f>
        <v>153</v>
      </c>
      <c r="L4414" t="s">
        <v>144</v>
      </c>
      <c r="O4414" t="str" cm="1">
        <f t="array" ref="O4414">_xlfn.IFS(table_netflix[[#This Row],[release_year]]&gt;=2018, "2018 &amp; after", TRUE, "Before 2018")</f>
        <v>Before 2018</v>
      </c>
      <c r="P4414" s="12">
        <f>DATE(table_netflix[[#This Row],[release_year]],1,1)</f>
        <v>39814</v>
      </c>
      <c r="Q4414" s="12">
        <f t="shared" si="68"/>
        <v>43668</v>
      </c>
      <c r="R4414" s="12" t="str">
        <f>TEXT(table_netflix[[#This Row],[date_added_todate]], "mmm")</f>
        <v>Jul</v>
      </c>
      <c r="S4414" t="s">
        <v>22304</v>
      </c>
    </row>
    <row r="4415" spans="1:19" x14ac:dyDescent="0.3">
      <c r="A4415" t="s">
        <v>22305</v>
      </c>
      <c r="B4415" t="s">
        <v>15</v>
      </c>
      <c r="C4415" t="s">
        <v>22306</v>
      </c>
      <c r="D4415" t="s">
        <v>22307</v>
      </c>
      <c r="E4415" t="s">
        <v>22308</v>
      </c>
      <c r="F4415" t="s">
        <v>80</v>
      </c>
      <c r="G4415" s="14" t="s">
        <v>11068</v>
      </c>
      <c r="H4415">
        <v>2008</v>
      </c>
      <c r="I4415" t="s">
        <v>45</v>
      </c>
      <c r="J4415" t="s">
        <v>133</v>
      </c>
      <c r="K4415">
        <f>IFERROR(VALUE(LEFT(table_netflix[[#This Row],[duration (in min)]], LEN(table_netflix[[#This Row],[duration (in min)]])-4)),0)</f>
        <v>106</v>
      </c>
      <c r="L4415" t="s">
        <v>144</v>
      </c>
      <c r="M4415" t="s">
        <v>512</v>
      </c>
      <c r="N4415" t="s">
        <v>127</v>
      </c>
      <c r="O4415" t="str" cm="1">
        <f t="array" ref="O4415">_xlfn.IFS(table_netflix[[#This Row],[release_year]]&gt;=2018, "2018 &amp; after", TRUE, "Before 2018")</f>
        <v>Before 2018</v>
      </c>
      <c r="P4415" s="12">
        <f>DATE(table_netflix[[#This Row],[release_year]],1,1)</f>
        <v>39448</v>
      </c>
      <c r="Q4415" s="12">
        <f t="shared" si="68"/>
        <v>43647</v>
      </c>
      <c r="R4415" s="12" t="str">
        <f>TEXT(table_netflix[[#This Row],[date_added_todate]], "mmm")</f>
        <v>Jul</v>
      </c>
      <c r="S4415" t="s">
        <v>22309</v>
      </c>
    </row>
    <row r="4416" spans="1:19" x14ac:dyDescent="0.3">
      <c r="A4416" t="s">
        <v>22310</v>
      </c>
      <c r="B4416" t="s">
        <v>15</v>
      </c>
      <c r="C4416" t="s">
        <v>22311</v>
      </c>
      <c r="D4416" t="s">
        <v>22312</v>
      </c>
      <c r="E4416" t="s">
        <v>22313</v>
      </c>
      <c r="F4416" t="s">
        <v>39</v>
      </c>
      <c r="G4416" s="14" t="s">
        <v>15042</v>
      </c>
      <c r="H4416">
        <v>2005</v>
      </c>
      <c r="I4416" t="s">
        <v>62</v>
      </c>
      <c r="J4416" t="s">
        <v>1106</v>
      </c>
      <c r="K4416">
        <f>IFERROR(VALUE(LEFT(table_netflix[[#This Row],[duration (in min)]], LEN(table_netflix[[#This Row],[duration (in min)]])-4)),0)</f>
        <v>141</v>
      </c>
      <c r="L4416" t="s">
        <v>144</v>
      </c>
      <c r="M4416" t="s">
        <v>72</v>
      </c>
      <c r="N4416" t="s">
        <v>55</v>
      </c>
      <c r="O4416" t="str" cm="1">
        <f t="array" ref="O4416">_xlfn.IFS(table_netflix[[#This Row],[release_year]]&gt;=2018, "2018 &amp; after", TRUE, "Before 2018")</f>
        <v>Before 2018</v>
      </c>
      <c r="P4416" s="12">
        <f>DATE(table_netflix[[#This Row],[release_year]],1,1)</f>
        <v>38353</v>
      </c>
      <c r="Q4416" s="12">
        <f t="shared" si="68"/>
        <v>43160</v>
      </c>
      <c r="R4416" s="12" t="str">
        <f>TEXT(table_netflix[[#This Row],[date_added_todate]], "mmm")</f>
        <v>Mar</v>
      </c>
      <c r="S4416" t="s">
        <v>22314</v>
      </c>
    </row>
    <row r="4417" spans="1:19" x14ac:dyDescent="0.3">
      <c r="A4417" t="s">
        <v>22315</v>
      </c>
      <c r="B4417" t="s">
        <v>15</v>
      </c>
      <c r="C4417" t="s">
        <v>22316</v>
      </c>
      <c r="D4417" t="s">
        <v>22317</v>
      </c>
      <c r="E4417" t="s">
        <v>22318</v>
      </c>
      <c r="F4417" t="s">
        <v>90</v>
      </c>
      <c r="G4417" s="14" t="s">
        <v>9333</v>
      </c>
      <c r="H4417">
        <v>2013</v>
      </c>
      <c r="I4417" t="s">
        <v>20</v>
      </c>
      <c r="J4417" t="s">
        <v>194</v>
      </c>
      <c r="K4417">
        <f>IFERROR(VALUE(LEFT(table_netflix[[#This Row],[duration (in min)]], LEN(table_netflix[[#This Row],[duration (in min)]])-4)),0)</f>
        <v>122</v>
      </c>
      <c r="L4417" t="s">
        <v>71</v>
      </c>
      <c r="M4417" t="s">
        <v>72</v>
      </c>
      <c r="N4417" t="s">
        <v>55</v>
      </c>
      <c r="O4417" t="str" cm="1">
        <f t="array" ref="O4417">_xlfn.IFS(table_netflix[[#This Row],[release_year]]&gt;=2018, "2018 &amp; after", TRUE, "Before 2018")</f>
        <v>Before 2018</v>
      </c>
      <c r="P4417" s="12">
        <f>DATE(table_netflix[[#This Row],[release_year]],1,1)</f>
        <v>41275</v>
      </c>
      <c r="Q4417" s="12">
        <f t="shared" si="68"/>
        <v>43831</v>
      </c>
      <c r="R4417" s="12" t="str">
        <f>TEXT(table_netflix[[#This Row],[date_added_todate]], "mmm")</f>
        <v>Jan</v>
      </c>
      <c r="S4417" t="s">
        <v>22319</v>
      </c>
    </row>
    <row r="4418" spans="1:19" x14ac:dyDescent="0.3">
      <c r="A4418" t="s">
        <v>22320</v>
      </c>
      <c r="B4418" t="s">
        <v>15</v>
      </c>
      <c r="C4418" t="s">
        <v>22321</v>
      </c>
      <c r="D4418" t="s">
        <v>22322</v>
      </c>
      <c r="E4418" t="s">
        <v>22323</v>
      </c>
      <c r="F4418" t="s">
        <v>18</v>
      </c>
      <c r="G4418" s="14" t="s">
        <v>22324</v>
      </c>
      <c r="H4418">
        <v>2016</v>
      </c>
      <c r="I4418" t="s">
        <v>62</v>
      </c>
      <c r="J4418" t="s">
        <v>293</v>
      </c>
      <c r="K4418">
        <f>IFERROR(VALUE(LEFT(table_netflix[[#This Row],[duration (in min)]], LEN(table_netflix[[#This Row],[duration (in min)]])-4)),0)</f>
        <v>87</v>
      </c>
      <c r="L4418" t="s">
        <v>71</v>
      </c>
      <c r="O4418" t="str" cm="1">
        <f t="array" ref="O4418">_xlfn.IFS(table_netflix[[#This Row],[release_year]]&gt;=2018, "2018 &amp; after", TRUE, "Before 2018")</f>
        <v>Before 2018</v>
      </c>
      <c r="P4418" s="12">
        <f>DATE(table_netflix[[#This Row],[release_year]],1,1)</f>
        <v>42370</v>
      </c>
      <c r="Q4418" s="12">
        <f t="shared" ref="Q4418:Q4481" si="69">IF(G4418&lt;&gt;"", DATE(RIGHT(G4418,4), MONTH(1 &amp; LEFT(G4418,FIND(" ",G4418)-1)), MID(G4418, FIND(" ", G4418)+1, FIND(",", G4418)-FIND(" ", G4418)-1)), "")</f>
        <v>42572</v>
      </c>
      <c r="R4418" s="12" t="str">
        <f>TEXT(table_netflix[[#This Row],[date_added_todate]], "mmm")</f>
        <v>Jul</v>
      </c>
      <c r="S4418" t="s">
        <v>22325</v>
      </c>
    </row>
    <row r="4419" spans="1:19" x14ac:dyDescent="0.3">
      <c r="A4419" t="s">
        <v>22326</v>
      </c>
      <c r="B4419" t="s">
        <v>15</v>
      </c>
      <c r="C4419" t="s">
        <v>22327</v>
      </c>
      <c r="D4419" t="s">
        <v>22328</v>
      </c>
      <c r="E4419" t="s">
        <v>22329</v>
      </c>
      <c r="F4419" t="s">
        <v>523</v>
      </c>
      <c r="G4419" s="14" t="s">
        <v>13089</v>
      </c>
      <c r="H4419">
        <v>2015</v>
      </c>
      <c r="I4419" t="s">
        <v>186</v>
      </c>
      <c r="J4419" t="s">
        <v>226</v>
      </c>
      <c r="K4419">
        <f>IFERROR(VALUE(LEFT(table_netflix[[#This Row],[duration (in min)]], LEN(table_netflix[[#This Row],[duration (in min)]])-4)),0)</f>
        <v>102</v>
      </c>
      <c r="L4419" t="s">
        <v>53</v>
      </c>
      <c r="M4419" t="s">
        <v>55</v>
      </c>
      <c r="N4419" t="s">
        <v>127</v>
      </c>
      <c r="O4419" t="str" cm="1">
        <f t="array" ref="O4419">_xlfn.IFS(table_netflix[[#This Row],[release_year]]&gt;=2018, "2018 &amp; after", TRUE, "Before 2018")</f>
        <v>Before 2018</v>
      </c>
      <c r="P4419" s="12">
        <f>DATE(table_netflix[[#This Row],[release_year]],1,1)</f>
        <v>42005</v>
      </c>
      <c r="Q4419" s="12">
        <f t="shared" si="69"/>
        <v>43411</v>
      </c>
      <c r="R4419" s="12" t="str">
        <f>TEXT(table_netflix[[#This Row],[date_added_todate]], "mmm")</f>
        <v>Nov</v>
      </c>
      <c r="S4419" t="s">
        <v>22330</v>
      </c>
    </row>
    <row r="4420" spans="1:19" x14ac:dyDescent="0.3">
      <c r="A4420" t="s">
        <v>22331</v>
      </c>
      <c r="B4420" t="s">
        <v>15</v>
      </c>
      <c r="C4420" t="s">
        <v>22332</v>
      </c>
      <c r="D4420" t="s">
        <v>200</v>
      </c>
      <c r="E4420" t="s">
        <v>22333</v>
      </c>
      <c r="F4420" t="s">
        <v>202</v>
      </c>
      <c r="G4420" s="14" t="s">
        <v>15925</v>
      </c>
      <c r="H4420">
        <v>2004</v>
      </c>
      <c r="I4420" t="s">
        <v>84</v>
      </c>
      <c r="J4420" t="s">
        <v>213</v>
      </c>
      <c r="K4420">
        <f>IFERROR(VALUE(LEFT(table_netflix[[#This Row],[duration (in min)]], LEN(table_netflix[[#This Row],[duration (in min)]])-4)),0)</f>
        <v>88</v>
      </c>
      <c r="L4420" t="s">
        <v>144</v>
      </c>
      <c r="M4420" t="s">
        <v>204</v>
      </c>
      <c r="N4420" t="s">
        <v>55</v>
      </c>
      <c r="O4420" t="str" cm="1">
        <f t="array" ref="O4420">_xlfn.IFS(table_netflix[[#This Row],[release_year]]&gt;=2018, "2018 &amp; after", TRUE, "Before 2018")</f>
        <v>Before 2018</v>
      </c>
      <c r="P4420" s="12">
        <f>DATE(table_netflix[[#This Row],[release_year]],1,1)</f>
        <v>37987</v>
      </c>
      <c r="Q4420" s="12">
        <f t="shared" si="69"/>
        <v>42979</v>
      </c>
      <c r="R4420" s="12" t="str">
        <f>TEXT(table_netflix[[#This Row],[date_added_todate]], "mmm")</f>
        <v>Sep</v>
      </c>
      <c r="S4420" t="s">
        <v>22334</v>
      </c>
    </row>
    <row r="4421" spans="1:19" x14ac:dyDescent="0.3">
      <c r="A4421" t="s">
        <v>22335</v>
      </c>
      <c r="B4421" t="s">
        <v>15</v>
      </c>
      <c r="C4421" t="s">
        <v>22336</v>
      </c>
      <c r="D4421" t="s">
        <v>200</v>
      </c>
      <c r="E4421" t="s">
        <v>208</v>
      </c>
      <c r="F4421" t="s">
        <v>202</v>
      </c>
      <c r="G4421" s="14" t="s">
        <v>15925</v>
      </c>
      <c r="H4421">
        <v>2003</v>
      </c>
      <c r="I4421" t="s">
        <v>62</v>
      </c>
      <c r="J4421" t="s">
        <v>203</v>
      </c>
      <c r="K4421">
        <f>IFERROR(VALUE(LEFT(table_netflix[[#This Row],[duration (in min)]], LEN(table_netflix[[#This Row],[duration (in min)]])-4)),0)</f>
        <v>99</v>
      </c>
      <c r="L4421" t="s">
        <v>144</v>
      </c>
      <c r="M4421" t="s">
        <v>204</v>
      </c>
      <c r="N4421" t="s">
        <v>55</v>
      </c>
      <c r="O4421" t="str" cm="1">
        <f t="array" ref="O4421">_xlfn.IFS(table_netflix[[#This Row],[release_year]]&gt;=2018, "2018 &amp; after", TRUE, "Before 2018")</f>
        <v>Before 2018</v>
      </c>
      <c r="P4421" s="12">
        <f>DATE(table_netflix[[#This Row],[release_year]],1,1)</f>
        <v>37622</v>
      </c>
      <c r="Q4421" s="12">
        <f t="shared" si="69"/>
        <v>42979</v>
      </c>
      <c r="R4421" s="12" t="str">
        <f>TEXT(table_netflix[[#This Row],[date_added_todate]], "mmm")</f>
        <v>Sep</v>
      </c>
      <c r="S4421" t="s">
        <v>209</v>
      </c>
    </row>
    <row r="4422" spans="1:19" x14ac:dyDescent="0.3">
      <c r="A4422" t="s">
        <v>22337</v>
      </c>
      <c r="B4422" t="s">
        <v>15</v>
      </c>
      <c r="C4422" t="s">
        <v>22338</v>
      </c>
      <c r="D4422" t="s">
        <v>200</v>
      </c>
      <c r="E4422" t="s">
        <v>22339</v>
      </c>
      <c r="F4422" t="s">
        <v>202</v>
      </c>
      <c r="G4422" s="14" t="s">
        <v>15925</v>
      </c>
      <c r="H4422">
        <v>2002</v>
      </c>
      <c r="I4422" t="s">
        <v>62</v>
      </c>
      <c r="J4422" t="s">
        <v>203</v>
      </c>
      <c r="K4422">
        <f>IFERROR(VALUE(LEFT(table_netflix[[#This Row],[duration (in min)]], LEN(table_netflix[[#This Row],[duration (in min)]])-4)),0)</f>
        <v>99</v>
      </c>
      <c r="L4422" t="s">
        <v>144</v>
      </c>
      <c r="M4422" t="s">
        <v>204</v>
      </c>
      <c r="N4422" t="s">
        <v>55</v>
      </c>
      <c r="O4422" t="str" cm="1">
        <f t="array" ref="O4422">_xlfn.IFS(table_netflix[[#This Row],[release_year]]&gt;=2018, "2018 &amp; after", TRUE, "Before 2018")</f>
        <v>Before 2018</v>
      </c>
      <c r="P4422" s="12">
        <f>DATE(table_netflix[[#This Row],[release_year]],1,1)</f>
        <v>37257</v>
      </c>
      <c r="Q4422" s="12">
        <f t="shared" si="69"/>
        <v>42979</v>
      </c>
      <c r="R4422" s="12" t="str">
        <f>TEXT(table_netflix[[#This Row],[date_added_todate]], "mmm")</f>
        <v>Sep</v>
      </c>
      <c r="S4422" t="s">
        <v>205</v>
      </c>
    </row>
    <row r="4423" spans="1:19" x14ac:dyDescent="0.3">
      <c r="A4423" t="s">
        <v>22340</v>
      </c>
      <c r="B4423" t="s">
        <v>15</v>
      </c>
      <c r="C4423" t="s">
        <v>22341</v>
      </c>
      <c r="D4423" t="s">
        <v>1110</v>
      </c>
      <c r="E4423" t="s">
        <v>22342</v>
      </c>
      <c r="F4423" t="s">
        <v>18</v>
      </c>
      <c r="G4423" s="14" t="s">
        <v>10131</v>
      </c>
      <c r="H4423">
        <v>2009</v>
      </c>
      <c r="I4423" t="s">
        <v>20</v>
      </c>
      <c r="J4423" t="s">
        <v>3572</v>
      </c>
      <c r="K4423">
        <f>IFERROR(VALUE(LEFT(table_netflix[[#This Row],[duration (in min)]], LEN(table_netflix[[#This Row],[duration (in min)]])-4)),0)</f>
        <v>134</v>
      </c>
      <c r="L4423" t="s">
        <v>53</v>
      </c>
      <c r="M4423" t="s">
        <v>266</v>
      </c>
      <c r="O4423" t="str" cm="1">
        <f t="array" ref="O4423">_xlfn.IFS(table_netflix[[#This Row],[release_year]]&gt;=2018, "2018 &amp; after", TRUE, "Before 2018")</f>
        <v>Before 2018</v>
      </c>
      <c r="P4423" s="12">
        <f>DATE(table_netflix[[#This Row],[release_year]],1,1)</f>
        <v>39814</v>
      </c>
      <c r="Q4423" s="12">
        <f t="shared" si="69"/>
        <v>43770</v>
      </c>
      <c r="R4423" s="12" t="str">
        <f>TEXT(table_netflix[[#This Row],[date_added_todate]], "mmm")</f>
        <v>Nov</v>
      </c>
      <c r="S4423" t="s">
        <v>22343</v>
      </c>
    </row>
    <row r="4424" spans="1:19" x14ac:dyDescent="0.3">
      <c r="A4424" t="s">
        <v>22344</v>
      </c>
      <c r="B4424" t="s">
        <v>15</v>
      </c>
      <c r="C4424" t="s">
        <v>22345</v>
      </c>
      <c r="D4424" t="s">
        <v>22346</v>
      </c>
      <c r="F4424" t="s">
        <v>523</v>
      </c>
      <c r="G4424" s="14" t="s">
        <v>12490</v>
      </c>
      <c r="H4424">
        <v>2018</v>
      </c>
      <c r="I4424" t="s">
        <v>84</v>
      </c>
      <c r="J4424" t="s">
        <v>46</v>
      </c>
      <c r="K4424">
        <f>IFERROR(VALUE(LEFT(table_netflix[[#This Row],[duration (in min)]], LEN(table_netflix[[#This Row],[duration (in min)]])-4)),0)</f>
        <v>91</v>
      </c>
      <c r="L4424" t="s">
        <v>22</v>
      </c>
      <c r="O4424" t="str" cm="1">
        <f t="array" ref="O4424">_xlfn.IFS(table_netflix[[#This Row],[release_year]]&gt;=2018, "2018 &amp; after", TRUE, "Before 2018")</f>
        <v>2018 &amp; after</v>
      </c>
      <c r="P4424" s="12">
        <f>DATE(table_netflix[[#This Row],[release_year]],1,1)</f>
        <v>43101</v>
      </c>
      <c r="Q4424" s="12">
        <f t="shared" si="69"/>
        <v>43479</v>
      </c>
      <c r="R4424" s="12" t="str">
        <f>TEXT(table_netflix[[#This Row],[date_added_todate]], "mmm")</f>
        <v>Jan</v>
      </c>
      <c r="S4424" t="s">
        <v>22347</v>
      </c>
    </row>
    <row r="4425" spans="1:19" x14ac:dyDescent="0.3">
      <c r="A4425" t="s">
        <v>22348</v>
      </c>
      <c r="B4425" t="s">
        <v>15</v>
      </c>
      <c r="C4425" t="s">
        <v>22349</v>
      </c>
      <c r="D4425" t="s">
        <v>22350</v>
      </c>
      <c r="E4425" t="s">
        <v>22351</v>
      </c>
      <c r="F4425" t="s">
        <v>25</v>
      </c>
      <c r="G4425" s="14" t="s">
        <v>15207</v>
      </c>
      <c r="H4425">
        <v>2017</v>
      </c>
      <c r="I4425" t="s">
        <v>27</v>
      </c>
      <c r="J4425" t="s">
        <v>213</v>
      </c>
      <c r="K4425">
        <f>IFERROR(VALUE(LEFT(table_netflix[[#This Row],[duration (in min)]], LEN(table_netflix[[#This Row],[duration (in min)]])-4)),0)</f>
        <v>88</v>
      </c>
      <c r="L4425" t="s">
        <v>53</v>
      </c>
      <c r="M4425" t="s">
        <v>54</v>
      </c>
      <c r="N4425" t="s">
        <v>55</v>
      </c>
      <c r="O4425" t="str" cm="1">
        <f t="array" ref="O4425">_xlfn.IFS(table_netflix[[#This Row],[release_year]]&gt;=2018, "2018 &amp; after", TRUE, "Before 2018")</f>
        <v>Before 2018</v>
      </c>
      <c r="P4425" s="12">
        <f>DATE(table_netflix[[#This Row],[release_year]],1,1)</f>
        <v>42736</v>
      </c>
      <c r="Q4425" s="12">
        <f t="shared" si="69"/>
        <v>43132</v>
      </c>
      <c r="R4425" s="12" t="str">
        <f>TEXT(table_netflix[[#This Row],[date_added_todate]], "mmm")</f>
        <v>Feb</v>
      </c>
      <c r="S4425" t="s">
        <v>22352</v>
      </c>
    </row>
    <row r="4426" spans="1:19" x14ac:dyDescent="0.3">
      <c r="A4426" t="s">
        <v>22353</v>
      </c>
      <c r="B4426" t="s">
        <v>15</v>
      </c>
      <c r="C4426" t="s">
        <v>22354</v>
      </c>
      <c r="D4426" t="s">
        <v>364</v>
      </c>
      <c r="E4426" t="s">
        <v>22355</v>
      </c>
      <c r="F4426" t="s">
        <v>39</v>
      </c>
      <c r="G4426" s="14" t="s">
        <v>15042</v>
      </c>
      <c r="H4426">
        <v>2006</v>
      </c>
      <c r="I4426" t="s">
        <v>139</v>
      </c>
      <c r="J4426" t="s">
        <v>81</v>
      </c>
      <c r="K4426">
        <f>IFERROR(VALUE(LEFT(table_netflix[[#This Row],[duration (in min)]], LEN(table_netflix[[#This Row],[duration (in min)]])-4)),0)</f>
        <v>127</v>
      </c>
      <c r="L4426" t="s">
        <v>53</v>
      </c>
      <c r="M4426" t="s">
        <v>54</v>
      </c>
      <c r="N4426" t="s">
        <v>55</v>
      </c>
      <c r="O4426" t="str" cm="1">
        <f t="array" ref="O4426">_xlfn.IFS(table_netflix[[#This Row],[release_year]]&gt;=2018, "2018 &amp; after", TRUE, "Before 2018")</f>
        <v>Before 2018</v>
      </c>
      <c r="P4426" s="12">
        <f>DATE(table_netflix[[#This Row],[release_year]],1,1)</f>
        <v>38718</v>
      </c>
      <c r="Q4426" s="12">
        <f t="shared" si="69"/>
        <v>43160</v>
      </c>
      <c r="R4426" s="12" t="str">
        <f>TEXT(table_netflix[[#This Row],[date_added_todate]], "mmm")</f>
        <v>Mar</v>
      </c>
      <c r="S4426" t="s">
        <v>22356</v>
      </c>
    </row>
    <row r="4427" spans="1:19" x14ac:dyDescent="0.3">
      <c r="A4427" t="s">
        <v>22357</v>
      </c>
      <c r="B4427" t="s">
        <v>15</v>
      </c>
      <c r="C4427" t="s">
        <v>22358</v>
      </c>
      <c r="D4427" t="s">
        <v>22359</v>
      </c>
      <c r="E4427" t="s">
        <v>22360</v>
      </c>
      <c r="F4427" t="s">
        <v>39</v>
      </c>
      <c r="G4427" s="14" t="s">
        <v>14972</v>
      </c>
      <c r="H4427">
        <v>2010</v>
      </c>
      <c r="I4427" t="s">
        <v>62</v>
      </c>
      <c r="J4427" t="s">
        <v>1820</v>
      </c>
      <c r="K4427">
        <f>IFERROR(VALUE(LEFT(table_netflix[[#This Row],[duration (in min)]], LEN(table_netflix[[#This Row],[duration (in min)]])-4)),0)</f>
        <v>137</v>
      </c>
      <c r="L4427" t="s">
        <v>71</v>
      </c>
      <c r="M4427" t="s">
        <v>72</v>
      </c>
      <c r="N4427" t="s">
        <v>55</v>
      </c>
      <c r="O4427" t="str" cm="1">
        <f t="array" ref="O4427">_xlfn.IFS(table_netflix[[#This Row],[release_year]]&gt;=2018, "2018 &amp; after", TRUE, "Before 2018")</f>
        <v>Before 2018</v>
      </c>
      <c r="P4427" s="12">
        <f>DATE(table_netflix[[#This Row],[release_year]],1,1)</f>
        <v>40179</v>
      </c>
      <c r="Q4427" s="12">
        <f t="shared" si="69"/>
        <v>43174</v>
      </c>
      <c r="R4427" s="12" t="str">
        <f>TEXT(table_netflix[[#This Row],[date_added_todate]], "mmm")</f>
        <v>Mar</v>
      </c>
      <c r="S4427" t="s">
        <v>22361</v>
      </c>
    </row>
    <row r="4428" spans="1:19" x14ac:dyDescent="0.3">
      <c r="A4428" t="s">
        <v>22362</v>
      </c>
      <c r="B4428" t="s">
        <v>15</v>
      </c>
      <c r="C4428" t="s">
        <v>22363</v>
      </c>
      <c r="D4428" t="s">
        <v>22364</v>
      </c>
      <c r="E4428" t="s">
        <v>22365</v>
      </c>
      <c r="F4428" t="s">
        <v>18</v>
      </c>
      <c r="G4428" s="14" t="s">
        <v>10995</v>
      </c>
      <c r="H4428">
        <v>2018</v>
      </c>
      <c r="I4428" t="s">
        <v>62</v>
      </c>
      <c r="J4428" t="s">
        <v>1955</v>
      </c>
      <c r="K4428">
        <f>IFERROR(VALUE(LEFT(table_netflix[[#This Row],[duration (in min)]], LEN(table_netflix[[#This Row],[duration (in min)]])-4)),0)</f>
        <v>77</v>
      </c>
      <c r="L4428" t="s">
        <v>22</v>
      </c>
      <c r="M4428" t="s">
        <v>266</v>
      </c>
      <c r="O4428" t="str" cm="1">
        <f t="array" ref="O4428">_xlfn.IFS(table_netflix[[#This Row],[release_year]]&gt;=2018, "2018 &amp; after", TRUE, "Before 2018")</f>
        <v>2018 &amp; after</v>
      </c>
      <c r="P4428" s="12">
        <f>DATE(table_netflix[[#This Row],[release_year]],1,1)</f>
        <v>43101</v>
      </c>
      <c r="Q4428" s="12">
        <f t="shared" si="69"/>
        <v>43665</v>
      </c>
      <c r="R4428" s="12" t="str">
        <f>TEXT(table_netflix[[#This Row],[date_added_todate]], "mmm")</f>
        <v>Jul</v>
      </c>
      <c r="S4428" t="s">
        <v>22366</v>
      </c>
    </row>
    <row r="4429" spans="1:19" x14ac:dyDescent="0.3">
      <c r="A4429" t="s">
        <v>22367</v>
      </c>
      <c r="B4429" t="s">
        <v>15</v>
      </c>
      <c r="C4429" t="s">
        <v>22368</v>
      </c>
      <c r="D4429" t="s">
        <v>22369</v>
      </c>
      <c r="E4429" t="s">
        <v>22370</v>
      </c>
      <c r="F4429" t="s">
        <v>18</v>
      </c>
      <c r="G4429" s="14" t="s">
        <v>22371</v>
      </c>
      <c r="H4429">
        <v>2014</v>
      </c>
      <c r="I4429" t="s">
        <v>45</v>
      </c>
      <c r="J4429" t="s">
        <v>2552</v>
      </c>
      <c r="K4429">
        <f>IFERROR(VALUE(LEFT(table_netflix[[#This Row],[duration (in min)]], LEN(table_netflix[[#This Row],[duration (in min)]])-4)),0)</f>
        <v>71</v>
      </c>
      <c r="L4429" t="s">
        <v>47</v>
      </c>
      <c r="M4429" t="s">
        <v>127</v>
      </c>
      <c r="O4429" t="str" cm="1">
        <f t="array" ref="O4429">_xlfn.IFS(table_netflix[[#This Row],[release_year]]&gt;=2018, "2018 &amp; after", TRUE, "Before 2018")</f>
        <v>Before 2018</v>
      </c>
      <c r="P4429" s="12">
        <f>DATE(table_netflix[[#This Row],[release_year]],1,1)</f>
        <v>41640</v>
      </c>
      <c r="Q4429" s="12">
        <f t="shared" si="69"/>
        <v>41924</v>
      </c>
      <c r="R4429" s="12" t="str">
        <f>TEXT(table_netflix[[#This Row],[date_added_todate]], "mmm")</f>
        <v>Oct</v>
      </c>
      <c r="S4429" t="s">
        <v>22372</v>
      </c>
    </row>
    <row r="4430" spans="1:19" x14ac:dyDescent="0.3">
      <c r="A4430" t="s">
        <v>22373</v>
      </c>
      <c r="B4430" t="s">
        <v>15</v>
      </c>
      <c r="C4430" t="s">
        <v>22374</v>
      </c>
      <c r="D4430" t="s">
        <v>22375</v>
      </c>
      <c r="E4430" t="s">
        <v>22376</v>
      </c>
      <c r="F4430" t="s">
        <v>39</v>
      </c>
      <c r="G4430" s="14" t="s">
        <v>15042</v>
      </c>
      <c r="H4430">
        <v>2015</v>
      </c>
      <c r="I4430" t="s">
        <v>62</v>
      </c>
      <c r="J4430" t="s">
        <v>1112</v>
      </c>
      <c r="K4430">
        <f>IFERROR(VALUE(LEFT(table_netflix[[#This Row],[duration (in min)]], LEN(table_netflix[[#This Row],[duration (in min)]])-4)),0)</f>
        <v>130</v>
      </c>
      <c r="L4430" t="s">
        <v>53</v>
      </c>
      <c r="M4430" t="s">
        <v>55</v>
      </c>
      <c r="N4430" t="s">
        <v>107</v>
      </c>
      <c r="O4430" t="str" cm="1">
        <f t="array" ref="O4430">_xlfn.IFS(table_netflix[[#This Row],[release_year]]&gt;=2018, "2018 &amp; after", TRUE, "Before 2018")</f>
        <v>Before 2018</v>
      </c>
      <c r="P4430" s="12">
        <f>DATE(table_netflix[[#This Row],[release_year]],1,1)</f>
        <v>42005</v>
      </c>
      <c r="Q4430" s="12">
        <f t="shared" si="69"/>
        <v>43160</v>
      </c>
      <c r="R4430" s="12" t="str">
        <f>TEXT(table_netflix[[#This Row],[date_added_todate]], "mmm")</f>
        <v>Mar</v>
      </c>
      <c r="S4430" t="s">
        <v>22377</v>
      </c>
    </row>
    <row r="4431" spans="1:19" x14ac:dyDescent="0.3">
      <c r="A4431" t="s">
        <v>22378</v>
      </c>
      <c r="B4431" t="s">
        <v>15</v>
      </c>
      <c r="C4431" t="s">
        <v>22379</v>
      </c>
      <c r="D4431" t="s">
        <v>22380</v>
      </c>
      <c r="E4431" t="s">
        <v>22381</v>
      </c>
      <c r="F4431" t="s">
        <v>39</v>
      </c>
      <c r="G4431" s="14" t="s">
        <v>15042</v>
      </c>
      <c r="H4431">
        <v>2013</v>
      </c>
      <c r="I4431" t="s">
        <v>27</v>
      </c>
      <c r="J4431" t="s">
        <v>807</v>
      </c>
      <c r="K4431">
        <f>IFERROR(VALUE(LEFT(table_netflix[[#This Row],[duration (in min)]], LEN(table_netflix[[#This Row],[duration (in min)]])-4)),0)</f>
        <v>140</v>
      </c>
      <c r="L4431" t="s">
        <v>53</v>
      </c>
      <c r="M4431" t="s">
        <v>55</v>
      </c>
      <c r="N4431" t="s">
        <v>112</v>
      </c>
      <c r="O4431" t="str" cm="1">
        <f t="array" ref="O4431">_xlfn.IFS(table_netflix[[#This Row],[release_year]]&gt;=2018, "2018 &amp; after", TRUE, "Before 2018")</f>
        <v>Before 2018</v>
      </c>
      <c r="P4431" s="12">
        <f>DATE(table_netflix[[#This Row],[release_year]],1,1)</f>
        <v>41275</v>
      </c>
      <c r="Q4431" s="12">
        <f t="shared" si="69"/>
        <v>43160</v>
      </c>
      <c r="R4431" s="12" t="str">
        <f>TEXT(table_netflix[[#This Row],[date_added_todate]], "mmm")</f>
        <v>Mar</v>
      </c>
      <c r="S4431" t="s">
        <v>22382</v>
      </c>
    </row>
    <row r="4432" spans="1:19" x14ac:dyDescent="0.3">
      <c r="A4432" t="s">
        <v>22383</v>
      </c>
      <c r="B4432" t="s">
        <v>15</v>
      </c>
      <c r="C4432" t="s">
        <v>22384</v>
      </c>
      <c r="D4432" t="s">
        <v>2115</v>
      </c>
      <c r="E4432" t="s">
        <v>22385</v>
      </c>
      <c r="F4432" t="s">
        <v>18</v>
      </c>
      <c r="G4432" s="14" t="s">
        <v>9910</v>
      </c>
      <c r="H4432">
        <v>1995</v>
      </c>
      <c r="I4432" t="s">
        <v>45</v>
      </c>
      <c r="J4432" t="s">
        <v>511</v>
      </c>
      <c r="K4432">
        <f>IFERROR(VALUE(LEFT(table_netflix[[#This Row],[duration (in min)]], LEN(table_netflix[[#This Row],[duration (in min)]])-4)),0)</f>
        <v>101</v>
      </c>
      <c r="L4432" t="s">
        <v>47</v>
      </c>
      <c r="M4432" t="s">
        <v>85</v>
      </c>
      <c r="O4432" t="str" cm="1">
        <f t="array" ref="O4432">_xlfn.IFS(table_netflix[[#This Row],[release_year]]&gt;=2018, "2018 &amp; after", TRUE, "Before 2018")</f>
        <v>Before 2018</v>
      </c>
      <c r="P4432" s="12">
        <f>DATE(table_netflix[[#This Row],[release_year]],1,1)</f>
        <v>34700</v>
      </c>
      <c r="Q4432" s="12">
        <f t="shared" si="69"/>
        <v>43789</v>
      </c>
      <c r="R4432" s="12" t="str">
        <f>TEXT(table_netflix[[#This Row],[date_added_todate]], "mmm")</f>
        <v>Nov</v>
      </c>
      <c r="S4432" t="s">
        <v>22386</v>
      </c>
    </row>
    <row r="4433" spans="1:19" x14ac:dyDescent="0.3">
      <c r="A4433" t="s">
        <v>22387</v>
      </c>
      <c r="B4433" t="s">
        <v>15</v>
      </c>
      <c r="C4433" t="s">
        <v>22388</v>
      </c>
      <c r="D4433" t="s">
        <v>9315</v>
      </c>
      <c r="E4433" t="s">
        <v>22389</v>
      </c>
      <c r="F4433" t="s">
        <v>301</v>
      </c>
      <c r="G4433" s="14" t="s">
        <v>17801</v>
      </c>
      <c r="H4433">
        <v>2015</v>
      </c>
      <c r="I4433" t="s">
        <v>27</v>
      </c>
      <c r="J4433" t="s">
        <v>46</v>
      </c>
      <c r="K4433">
        <f>IFERROR(VALUE(LEFT(table_netflix[[#This Row],[duration (in min)]], LEN(table_netflix[[#This Row],[duration (in min)]])-4)),0)</f>
        <v>91</v>
      </c>
      <c r="L4433" t="s">
        <v>71</v>
      </c>
      <c r="M4433" t="s">
        <v>55</v>
      </c>
      <c r="N4433" t="s">
        <v>107</v>
      </c>
      <c r="O4433" t="str" cm="1">
        <f t="array" ref="O4433">_xlfn.IFS(table_netflix[[#This Row],[release_year]]&gt;=2018, "2018 &amp; after", TRUE, "Before 2018")</f>
        <v>Before 2018</v>
      </c>
      <c r="P4433" s="12">
        <f>DATE(table_netflix[[#This Row],[release_year]],1,1)</f>
        <v>42005</v>
      </c>
      <c r="Q4433" s="12">
        <f t="shared" si="69"/>
        <v>42430</v>
      </c>
      <c r="R4433" s="12" t="str">
        <f>TEXT(table_netflix[[#This Row],[date_added_todate]], "mmm")</f>
        <v>Mar</v>
      </c>
      <c r="S4433" t="s">
        <v>22390</v>
      </c>
    </row>
    <row r="4434" spans="1:19" x14ac:dyDescent="0.3">
      <c r="A4434" t="s">
        <v>22391</v>
      </c>
      <c r="B4434" t="s">
        <v>15</v>
      </c>
      <c r="C4434" t="s">
        <v>22392</v>
      </c>
      <c r="D4434" t="s">
        <v>18373</v>
      </c>
      <c r="E4434" t="s">
        <v>22393</v>
      </c>
      <c r="F4434" t="s">
        <v>1328</v>
      </c>
      <c r="G4434" s="14" t="s">
        <v>11280</v>
      </c>
      <c r="H4434">
        <v>2017</v>
      </c>
      <c r="I4434" t="s">
        <v>62</v>
      </c>
      <c r="J4434" t="s">
        <v>788</v>
      </c>
      <c r="K4434">
        <f>IFERROR(VALUE(LEFT(table_netflix[[#This Row],[duration (in min)]], LEN(table_netflix[[#This Row],[duration (in min)]])-4)),0)</f>
        <v>84</v>
      </c>
      <c r="L4434" t="s">
        <v>71</v>
      </c>
      <c r="M4434" t="s">
        <v>55</v>
      </c>
      <c r="N4434" t="s">
        <v>112</v>
      </c>
      <c r="O4434" t="str" cm="1">
        <f t="array" ref="O4434">_xlfn.IFS(table_netflix[[#This Row],[release_year]]&gt;=2018, "2018 &amp; after", TRUE, "Before 2018")</f>
        <v>Before 2018</v>
      </c>
      <c r="P4434" s="12">
        <f>DATE(table_netflix[[#This Row],[release_year]],1,1)</f>
        <v>42736</v>
      </c>
      <c r="Q4434" s="12">
        <f t="shared" si="69"/>
        <v>43622</v>
      </c>
      <c r="R4434" s="12" t="str">
        <f>TEXT(table_netflix[[#This Row],[date_added_todate]], "mmm")</f>
        <v>Jun</v>
      </c>
      <c r="S4434" t="s">
        <v>22394</v>
      </c>
    </row>
    <row r="4435" spans="1:19" x14ac:dyDescent="0.3">
      <c r="A4435" t="s">
        <v>22395</v>
      </c>
      <c r="B4435" t="s">
        <v>15</v>
      </c>
      <c r="C4435" t="s">
        <v>22396</v>
      </c>
      <c r="D4435" t="s">
        <v>22397</v>
      </c>
      <c r="E4435" t="s">
        <v>22398</v>
      </c>
      <c r="F4435" t="s">
        <v>18</v>
      </c>
      <c r="G4435" s="14" t="s">
        <v>17771</v>
      </c>
      <c r="H4435">
        <v>2014</v>
      </c>
      <c r="I4435" t="s">
        <v>18220</v>
      </c>
      <c r="J4435" t="s">
        <v>213</v>
      </c>
      <c r="K4435">
        <f>IFERROR(VALUE(LEFT(table_netflix[[#This Row],[duration (in min)]], LEN(table_netflix[[#This Row],[duration (in min)]])-4)),0)</f>
        <v>88</v>
      </c>
      <c r="L4435" t="s">
        <v>22</v>
      </c>
      <c r="M4435" t="s">
        <v>266</v>
      </c>
      <c r="O4435" t="str" cm="1">
        <f t="array" ref="O4435">_xlfn.IFS(table_netflix[[#This Row],[release_year]]&gt;=2018, "2018 &amp; after", TRUE, "Before 2018")</f>
        <v>Before 2018</v>
      </c>
      <c r="P4435" s="12">
        <f>DATE(table_netflix[[#This Row],[release_year]],1,1)</f>
        <v>41640</v>
      </c>
      <c r="Q4435" s="12">
        <f t="shared" si="69"/>
        <v>42461</v>
      </c>
      <c r="R4435" s="12" t="str">
        <f>TEXT(table_netflix[[#This Row],[date_added_todate]], "mmm")</f>
        <v>Apr</v>
      </c>
      <c r="S4435" t="s">
        <v>22399</v>
      </c>
    </row>
    <row r="4436" spans="1:19" x14ac:dyDescent="0.3">
      <c r="A4436" t="s">
        <v>22400</v>
      </c>
      <c r="B4436" t="s">
        <v>15</v>
      </c>
      <c r="C4436" t="s">
        <v>22401</v>
      </c>
      <c r="D4436" t="s">
        <v>7849</v>
      </c>
      <c r="E4436" t="s">
        <v>22402</v>
      </c>
      <c r="F4436" t="s">
        <v>39</v>
      </c>
      <c r="G4436" s="14" t="s">
        <v>9392</v>
      </c>
      <c r="H4436">
        <v>2006</v>
      </c>
      <c r="I4436" t="s">
        <v>62</v>
      </c>
      <c r="J4436" t="s">
        <v>14113</v>
      </c>
      <c r="K4436">
        <f>IFERROR(VALUE(LEFT(table_netflix[[#This Row],[duration (in min)]], LEN(table_netflix[[#This Row],[duration (in min)]])-4)),0)</f>
        <v>163</v>
      </c>
      <c r="L4436" t="s">
        <v>53</v>
      </c>
      <c r="M4436" t="s">
        <v>55</v>
      </c>
      <c r="N4436" t="s">
        <v>107</v>
      </c>
      <c r="O4436" t="str" cm="1">
        <f t="array" ref="O4436">_xlfn.IFS(table_netflix[[#This Row],[release_year]]&gt;=2018, "2018 &amp; after", TRUE, "Before 2018")</f>
        <v>Before 2018</v>
      </c>
      <c r="P4436" s="12">
        <f>DATE(table_netflix[[#This Row],[release_year]],1,1)</f>
        <v>38718</v>
      </c>
      <c r="Q4436" s="12">
        <f t="shared" si="69"/>
        <v>43830</v>
      </c>
      <c r="R4436" s="12" t="str">
        <f>TEXT(table_netflix[[#This Row],[date_added_todate]], "mmm")</f>
        <v>Dec</v>
      </c>
      <c r="S4436" t="s">
        <v>22403</v>
      </c>
    </row>
    <row r="4437" spans="1:19" x14ac:dyDescent="0.3">
      <c r="A4437" t="s">
        <v>22404</v>
      </c>
      <c r="B4437" t="s">
        <v>15</v>
      </c>
      <c r="C4437" t="s">
        <v>22405</v>
      </c>
      <c r="D4437" t="s">
        <v>22406</v>
      </c>
      <c r="E4437" t="s">
        <v>22407</v>
      </c>
      <c r="F4437" t="s">
        <v>307</v>
      </c>
      <c r="G4437" s="14" t="s">
        <v>19652</v>
      </c>
      <c r="H4437">
        <v>2013</v>
      </c>
      <c r="I4437" t="s">
        <v>45</v>
      </c>
      <c r="J4437" t="s">
        <v>232</v>
      </c>
      <c r="K4437">
        <f>IFERROR(VALUE(LEFT(table_netflix[[#This Row],[duration (in min)]], LEN(table_netflix[[#This Row],[duration (in min)]])-4)),0)</f>
        <v>93</v>
      </c>
      <c r="L4437" t="s">
        <v>47</v>
      </c>
      <c r="M4437" t="s">
        <v>112</v>
      </c>
      <c r="O4437" t="str" cm="1">
        <f t="array" ref="O4437">_xlfn.IFS(table_netflix[[#This Row],[release_year]]&gt;=2018, "2018 &amp; after", TRUE, "Before 2018")</f>
        <v>Before 2018</v>
      </c>
      <c r="P4437" s="12">
        <f>DATE(table_netflix[[#This Row],[release_year]],1,1)</f>
        <v>41275</v>
      </c>
      <c r="Q4437" s="12">
        <f t="shared" si="69"/>
        <v>42774</v>
      </c>
      <c r="R4437" s="12" t="str">
        <f>TEXT(table_netflix[[#This Row],[date_added_todate]], "mmm")</f>
        <v>Feb</v>
      </c>
      <c r="S4437" t="s">
        <v>22408</v>
      </c>
    </row>
    <row r="4438" spans="1:19" x14ac:dyDescent="0.3">
      <c r="A4438" t="s">
        <v>22409</v>
      </c>
      <c r="B4438" t="s">
        <v>15</v>
      </c>
      <c r="C4438" t="s">
        <v>22410</v>
      </c>
      <c r="D4438" t="s">
        <v>22411</v>
      </c>
      <c r="F4438" t="s">
        <v>523</v>
      </c>
      <c r="G4438" s="14" t="s">
        <v>11015</v>
      </c>
      <c r="H4438">
        <v>2018</v>
      </c>
      <c r="I4438" t="s">
        <v>27</v>
      </c>
      <c r="J4438" t="s">
        <v>549</v>
      </c>
      <c r="K4438">
        <f>IFERROR(VALUE(LEFT(table_netflix[[#This Row],[duration (in min)]], LEN(table_netflix[[#This Row],[duration (in min)]])-4)),0)</f>
        <v>86</v>
      </c>
      <c r="L4438" t="s">
        <v>22</v>
      </c>
      <c r="M4438" t="s">
        <v>266</v>
      </c>
      <c r="O4438" t="str" cm="1">
        <f t="array" ref="O4438">_xlfn.IFS(table_netflix[[#This Row],[release_year]]&gt;=2018, "2018 &amp; after", TRUE, "Before 2018")</f>
        <v>2018 &amp; after</v>
      </c>
      <c r="P4438" s="12">
        <f>DATE(table_netflix[[#This Row],[release_year]],1,1)</f>
        <v>43101</v>
      </c>
      <c r="Q4438" s="12">
        <f t="shared" si="69"/>
        <v>43662</v>
      </c>
      <c r="R4438" s="12" t="str">
        <f>TEXT(table_netflix[[#This Row],[date_added_todate]], "mmm")</f>
        <v>Jul</v>
      </c>
      <c r="S4438" t="s">
        <v>22412</v>
      </c>
    </row>
    <row r="4439" spans="1:19" x14ac:dyDescent="0.3">
      <c r="A4439" t="s">
        <v>22413</v>
      </c>
      <c r="B4439" t="s">
        <v>24</v>
      </c>
      <c r="C4439" t="s">
        <v>22414</v>
      </c>
      <c r="D4439" t="s">
        <v>22415</v>
      </c>
      <c r="E4439" t="s">
        <v>22416</v>
      </c>
      <c r="F4439" t="s">
        <v>18</v>
      </c>
      <c r="G4439" s="14" t="s">
        <v>22417</v>
      </c>
      <c r="H4439">
        <v>2016</v>
      </c>
      <c r="I4439" t="s">
        <v>27</v>
      </c>
      <c r="J4439" t="s">
        <v>33</v>
      </c>
      <c r="K4439">
        <f>IFERROR(VALUE(LEFT(table_netflix[[#This Row],[duration (in min)]], LEN(table_netflix[[#This Row],[duration (in min)]])-4)),0)</f>
        <v>0</v>
      </c>
      <c r="L4439" t="s">
        <v>34</v>
      </c>
      <c r="M4439" t="s">
        <v>35</v>
      </c>
      <c r="N4439" t="s">
        <v>30</v>
      </c>
      <c r="O4439" t="str" cm="1">
        <f t="array" ref="O4439">_xlfn.IFS(table_netflix[[#This Row],[release_year]]&gt;=2018, "2018 &amp; after", TRUE, "Before 2018")</f>
        <v>Before 2018</v>
      </c>
      <c r="P4439" s="12">
        <f>DATE(table_netflix[[#This Row],[release_year]],1,1)</f>
        <v>42370</v>
      </c>
      <c r="Q4439" s="12">
        <f t="shared" si="69"/>
        <v>41364</v>
      </c>
      <c r="R4439" s="12" t="str">
        <f>TEXT(table_netflix[[#This Row],[date_added_todate]], "mmm")</f>
        <v>Mar</v>
      </c>
      <c r="S4439" t="s">
        <v>22418</v>
      </c>
    </row>
    <row r="4440" spans="1:19" x14ac:dyDescent="0.3">
      <c r="A4440" t="s">
        <v>22419</v>
      </c>
      <c r="B4440" t="s">
        <v>15</v>
      </c>
      <c r="C4440" t="s">
        <v>22420</v>
      </c>
      <c r="D4440" t="s">
        <v>1210</v>
      </c>
      <c r="E4440" t="s">
        <v>22421</v>
      </c>
      <c r="F4440" t="s">
        <v>18</v>
      </c>
      <c r="G4440" s="14" t="s">
        <v>10924</v>
      </c>
      <c r="H4440">
        <v>1997</v>
      </c>
      <c r="I4440" t="s">
        <v>186</v>
      </c>
      <c r="J4440" t="s">
        <v>429</v>
      </c>
      <c r="K4440">
        <f>IFERROR(VALUE(LEFT(table_netflix[[#This Row],[duration (in min)]], LEN(table_netflix[[#This Row],[duration (in min)]])-4)),0)</f>
        <v>154</v>
      </c>
      <c r="L4440" t="s">
        <v>53</v>
      </c>
      <c r="M4440" t="s">
        <v>142</v>
      </c>
      <c r="O4440" t="str" cm="1">
        <f t="array" ref="O4440">_xlfn.IFS(table_netflix[[#This Row],[release_year]]&gt;=2018, "2018 &amp; after", TRUE, "Before 2018")</f>
        <v>Before 2018</v>
      </c>
      <c r="P4440" s="12">
        <f>DATE(table_netflix[[#This Row],[release_year]],1,1)</f>
        <v>35431</v>
      </c>
      <c r="Q4440" s="12">
        <f t="shared" si="69"/>
        <v>43678</v>
      </c>
      <c r="R4440" s="12" t="str">
        <f>TEXT(table_netflix[[#This Row],[date_added_todate]], "mmm")</f>
        <v>Aug</v>
      </c>
      <c r="S4440" t="s">
        <v>22422</v>
      </c>
    </row>
    <row r="4441" spans="1:19" x14ac:dyDescent="0.3">
      <c r="A4441" t="s">
        <v>22423</v>
      </c>
      <c r="B4441" t="s">
        <v>15</v>
      </c>
      <c r="C4441" t="s">
        <v>22424</v>
      </c>
      <c r="D4441" t="s">
        <v>22425</v>
      </c>
      <c r="E4441" t="s">
        <v>22426</v>
      </c>
      <c r="F4441" t="s">
        <v>1532</v>
      </c>
      <c r="G4441" s="14" t="s">
        <v>13487</v>
      </c>
      <c r="H4441">
        <v>2015</v>
      </c>
      <c r="I4441" t="s">
        <v>62</v>
      </c>
      <c r="J4441" t="s">
        <v>308</v>
      </c>
      <c r="K4441">
        <f>IFERROR(VALUE(LEFT(table_netflix[[#This Row],[duration (in min)]], LEN(table_netflix[[#This Row],[duration (in min)]])-4)),0)</f>
        <v>92</v>
      </c>
      <c r="L4441" t="s">
        <v>71</v>
      </c>
      <c r="M4441" t="s">
        <v>72</v>
      </c>
      <c r="N4441" t="s">
        <v>55</v>
      </c>
      <c r="O4441" t="str" cm="1">
        <f t="array" ref="O4441">_xlfn.IFS(table_netflix[[#This Row],[release_year]]&gt;=2018, "2018 &amp; after", TRUE, "Before 2018")</f>
        <v>Before 2018</v>
      </c>
      <c r="P4441" s="12">
        <f>DATE(table_netflix[[#This Row],[release_year]],1,1)</f>
        <v>42005</v>
      </c>
      <c r="Q4441" s="12">
        <f t="shared" si="69"/>
        <v>43379</v>
      </c>
      <c r="R4441" s="12" t="str">
        <f>TEXT(table_netflix[[#This Row],[date_added_todate]], "mmm")</f>
        <v>Oct</v>
      </c>
      <c r="S4441" t="s">
        <v>22427</v>
      </c>
    </row>
    <row r="4442" spans="1:19" x14ac:dyDescent="0.3">
      <c r="A4442" t="s">
        <v>22428</v>
      </c>
      <c r="B4442" t="s">
        <v>15</v>
      </c>
      <c r="C4442" t="s">
        <v>22429</v>
      </c>
      <c r="D4442" t="s">
        <v>13213</v>
      </c>
      <c r="E4442" t="s">
        <v>22430</v>
      </c>
      <c r="F4442" t="s">
        <v>39</v>
      </c>
      <c r="G4442" s="14" t="s">
        <v>9392</v>
      </c>
      <c r="H4442">
        <v>2009</v>
      </c>
      <c r="I4442" t="s">
        <v>62</v>
      </c>
      <c r="J4442" t="s">
        <v>1200</v>
      </c>
      <c r="K4442">
        <f>IFERROR(VALUE(LEFT(table_netflix[[#This Row],[duration (in min)]], LEN(table_netflix[[#This Row],[duration (in min)]])-4)),0)</f>
        <v>132</v>
      </c>
      <c r="L4442" t="s">
        <v>53</v>
      </c>
      <c r="M4442" t="s">
        <v>55</v>
      </c>
      <c r="O4442" t="str" cm="1">
        <f t="array" ref="O4442">_xlfn.IFS(table_netflix[[#This Row],[release_year]]&gt;=2018, "2018 &amp; after", TRUE, "Before 2018")</f>
        <v>Before 2018</v>
      </c>
      <c r="P4442" s="12">
        <f>DATE(table_netflix[[#This Row],[release_year]],1,1)</f>
        <v>39814</v>
      </c>
      <c r="Q4442" s="12">
        <f t="shared" si="69"/>
        <v>43830</v>
      </c>
      <c r="R4442" s="12" t="str">
        <f>TEXT(table_netflix[[#This Row],[date_added_todate]], "mmm")</f>
        <v>Dec</v>
      </c>
      <c r="S4442" t="s">
        <v>22431</v>
      </c>
    </row>
    <row r="4443" spans="1:19" x14ac:dyDescent="0.3">
      <c r="A4443" t="s">
        <v>22432</v>
      </c>
      <c r="B4443" t="s">
        <v>15</v>
      </c>
      <c r="C4443" t="s">
        <v>22433</v>
      </c>
      <c r="D4443" t="s">
        <v>4545</v>
      </c>
      <c r="E4443" t="s">
        <v>22434</v>
      </c>
      <c r="F4443" t="s">
        <v>39</v>
      </c>
      <c r="G4443" s="14" t="s">
        <v>15731</v>
      </c>
      <c r="H4443">
        <v>2013</v>
      </c>
      <c r="I4443" t="s">
        <v>62</v>
      </c>
      <c r="J4443" t="s">
        <v>1200</v>
      </c>
      <c r="K4443">
        <f>IFERROR(VALUE(LEFT(table_netflix[[#This Row],[duration (in min)]], LEN(table_netflix[[#This Row],[duration (in min)]])-4)),0)</f>
        <v>132</v>
      </c>
      <c r="L4443" t="s">
        <v>53</v>
      </c>
      <c r="M4443" t="s">
        <v>54</v>
      </c>
      <c r="N4443" t="s">
        <v>55</v>
      </c>
      <c r="O4443" t="str" cm="1">
        <f t="array" ref="O4443">_xlfn.IFS(table_netflix[[#This Row],[release_year]]&gt;=2018, "2018 &amp; after", TRUE, "Before 2018")</f>
        <v>Before 2018</v>
      </c>
      <c r="P4443" s="12">
        <f>DATE(table_netflix[[#This Row],[release_year]],1,1)</f>
        <v>41275</v>
      </c>
      <c r="Q4443" s="12">
        <f t="shared" si="69"/>
        <v>43023</v>
      </c>
      <c r="R4443" s="12" t="str">
        <f>TEXT(table_netflix[[#This Row],[date_added_todate]], "mmm")</f>
        <v>Oct</v>
      </c>
      <c r="S4443" t="s">
        <v>22435</v>
      </c>
    </row>
    <row r="4444" spans="1:19" x14ac:dyDescent="0.3">
      <c r="A4444" t="s">
        <v>22436</v>
      </c>
      <c r="B4444" t="s">
        <v>15</v>
      </c>
      <c r="C4444" t="s">
        <v>22437</v>
      </c>
      <c r="D4444" t="s">
        <v>13038</v>
      </c>
      <c r="E4444" t="s">
        <v>22438</v>
      </c>
      <c r="F4444" t="s">
        <v>39</v>
      </c>
      <c r="G4444" s="14" t="s">
        <v>22439</v>
      </c>
      <c r="H4444">
        <v>2012</v>
      </c>
      <c r="I4444" t="s">
        <v>62</v>
      </c>
      <c r="J4444" t="s">
        <v>92</v>
      </c>
      <c r="K4444">
        <f>IFERROR(VALUE(LEFT(table_netflix[[#This Row],[duration (in min)]], LEN(table_netflix[[#This Row],[duration (in min)]])-4)),0)</f>
        <v>94</v>
      </c>
      <c r="L4444" t="s">
        <v>53</v>
      </c>
      <c r="M4444" t="s">
        <v>54</v>
      </c>
      <c r="N4444" t="s">
        <v>55</v>
      </c>
      <c r="O4444" t="str" cm="1">
        <f t="array" ref="O4444">_xlfn.IFS(table_netflix[[#This Row],[release_year]]&gt;=2018, "2018 &amp; after", TRUE, "Before 2018")</f>
        <v>Before 2018</v>
      </c>
      <c r="P4444" s="12">
        <f>DATE(table_netflix[[#This Row],[release_year]],1,1)</f>
        <v>40909</v>
      </c>
      <c r="Q4444" s="12">
        <f t="shared" si="69"/>
        <v>43239</v>
      </c>
      <c r="R4444" s="12" t="str">
        <f>TEXT(table_netflix[[#This Row],[date_added_todate]], "mmm")</f>
        <v>May</v>
      </c>
      <c r="S4444" t="s">
        <v>22440</v>
      </c>
    </row>
    <row r="4445" spans="1:19" x14ac:dyDescent="0.3">
      <c r="A4445" t="s">
        <v>22441</v>
      </c>
      <c r="B4445" t="s">
        <v>15</v>
      </c>
      <c r="C4445" t="s">
        <v>22442</v>
      </c>
      <c r="D4445" t="s">
        <v>22443</v>
      </c>
      <c r="E4445" t="s">
        <v>22444</v>
      </c>
      <c r="F4445" t="s">
        <v>8637</v>
      </c>
      <c r="G4445" s="14" t="s">
        <v>15889</v>
      </c>
      <c r="H4445">
        <v>2016</v>
      </c>
      <c r="I4445" t="s">
        <v>62</v>
      </c>
      <c r="J4445" t="s">
        <v>1200</v>
      </c>
      <c r="K4445">
        <f>IFERROR(VALUE(LEFT(table_netflix[[#This Row],[duration (in min)]], LEN(table_netflix[[#This Row],[duration (in min)]])-4)),0)</f>
        <v>132</v>
      </c>
      <c r="L4445" t="s">
        <v>71</v>
      </c>
      <c r="M4445" t="s">
        <v>72</v>
      </c>
      <c r="N4445" t="s">
        <v>55</v>
      </c>
      <c r="O4445" t="str" cm="1">
        <f t="array" ref="O4445">_xlfn.IFS(table_netflix[[#This Row],[release_year]]&gt;=2018, "2018 &amp; after", TRUE, "Before 2018")</f>
        <v>Before 2018</v>
      </c>
      <c r="P4445" s="12">
        <f>DATE(table_netflix[[#This Row],[release_year]],1,1)</f>
        <v>42370</v>
      </c>
      <c r="Q4445" s="12">
        <f t="shared" si="69"/>
        <v>42993</v>
      </c>
      <c r="R4445" s="12" t="str">
        <f>TEXT(table_netflix[[#This Row],[date_added_todate]], "mmm")</f>
        <v>Sep</v>
      </c>
      <c r="S4445" t="s">
        <v>22445</v>
      </c>
    </row>
    <row r="4446" spans="1:19" x14ac:dyDescent="0.3">
      <c r="A4446" t="s">
        <v>22446</v>
      </c>
      <c r="B4446" t="s">
        <v>15</v>
      </c>
      <c r="C4446" t="s">
        <v>22447</v>
      </c>
      <c r="D4446" t="s">
        <v>2624</v>
      </c>
      <c r="E4446" t="s">
        <v>22448</v>
      </c>
      <c r="F4446" t="s">
        <v>18</v>
      </c>
      <c r="G4446" s="14" t="s">
        <v>12556</v>
      </c>
      <c r="H4446">
        <v>2001</v>
      </c>
      <c r="I4446" t="s">
        <v>186</v>
      </c>
      <c r="J4446" t="s">
        <v>143</v>
      </c>
      <c r="K4446">
        <f>IFERROR(VALUE(LEFT(table_netflix[[#This Row],[duration (in min)]], LEN(table_netflix[[#This Row],[duration (in min)]])-4)),0)</f>
        <v>105</v>
      </c>
      <c r="L4446" t="s">
        <v>71</v>
      </c>
      <c r="M4446" t="s">
        <v>406</v>
      </c>
      <c r="O4446" t="str" cm="1">
        <f t="array" ref="O4446">_xlfn.IFS(table_netflix[[#This Row],[release_year]]&gt;=2018, "2018 &amp; after", TRUE, "Before 2018")</f>
        <v>Before 2018</v>
      </c>
      <c r="P4446" s="12">
        <f>DATE(table_netflix[[#This Row],[release_year]],1,1)</f>
        <v>36892</v>
      </c>
      <c r="Q4446" s="12">
        <f t="shared" si="69"/>
        <v>43466</v>
      </c>
      <c r="R4446" s="12" t="str">
        <f>TEXT(table_netflix[[#This Row],[date_added_todate]], "mmm")</f>
        <v>Jan</v>
      </c>
      <c r="S4446" t="s">
        <v>22449</v>
      </c>
    </row>
    <row r="4447" spans="1:19" x14ac:dyDescent="0.3">
      <c r="A4447" t="s">
        <v>22450</v>
      </c>
      <c r="B4447" t="s">
        <v>15</v>
      </c>
      <c r="C4447" t="s">
        <v>22451</v>
      </c>
      <c r="D4447" t="s">
        <v>22027</v>
      </c>
      <c r="E4447" t="s">
        <v>22452</v>
      </c>
      <c r="F4447" t="s">
        <v>1180</v>
      </c>
      <c r="G4447" s="14" t="s">
        <v>10467</v>
      </c>
      <c r="H4447">
        <v>1973</v>
      </c>
      <c r="I4447" t="s">
        <v>27</v>
      </c>
      <c r="J4447" t="s">
        <v>125</v>
      </c>
      <c r="K4447">
        <f>IFERROR(VALUE(LEFT(table_netflix[[#This Row],[duration (in min)]], LEN(table_netflix[[#This Row],[duration (in min)]])-4)),0)</f>
        <v>97</v>
      </c>
      <c r="L4447" t="s">
        <v>53</v>
      </c>
      <c r="M4447" t="s">
        <v>55</v>
      </c>
      <c r="N4447" t="s">
        <v>107</v>
      </c>
      <c r="O4447" t="str" cm="1">
        <f t="array" ref="O4447">_xlfn.IFS(table_netflix[[#This Row],[release_year]]&gt;=2018, "2018 &amp; after", TRUE, "Before 2018")</f>
        <v>Before 2018</v>
      </c>
      <c r="P4447" s="12">
        <f>DATE(table_netflix[[#This Row],[release_year]],1,1)</f>
        <v>26665</v>
      </c>
      <c r="Q4447" s="12">
        <f t="shared" si="69"/>
        <v>43739</v>
      </c>
      <c r="R4447" s="12" t="str">
        <f>TEXT(table_netflix[[#This Row],[date_added_todate]], "mmm")</f>
        <v>Oct</v>
      </c>
      <c r="S4447" t="s">
        <v>22453</v>
      </c>
    </row>
    <row r="4448" spans="1:19" x14ac:dyDescent="0.3">
      <c r="A4448" t="s">
        <v>22454</v>
      </c>
      <c r="B4448" t="s">
        <v>15</v>
      </c>
      <c r="C4448" t="s">
        <v>22455</v>
      </c>
      <c r="D4448" t="s">
        <v>10835</v>
      </c>
      <c r="E4448" t="s">
        <v>22456</v>
      </c>
      <c r="F4448" t="s">
        <v>18</v>
      </c>
      <c r="G4448" s="14" t="s">
        <v>17771</v>
      </c>
      <c r="H4448">
        <v>2015</v>
      </c>
      <c r="I4448" t="s">
        <v>20</v>
      </c>
      <c r="J4448" t="s">
        <v>499</v>
      </c>
      <c r="K4448">
        <f>IFERROR(VALUE(LEFT(table_netflix[[#This Row],[duration (in min)]], LEN(table_netflix[[#This Row],[duration (in min)]])-4)),0)</f>
        <v>109</v>
      </c>
      <c r="L4448" t="s">
        <v>22</v>
      </c>
      <c r="O4448" t="str" cm="1">
        <f t="array" ref="O4448">_xlfn.IFS(table_netflix[[#This Row],[release_year]]&gt;=2018, "2018 &amp; after", TRUE, "Before 2018")</f>
        <v>Before 2018</v>
      </c>
      <c r="P4448" s="12">
        <f>DATE(table_netflix[[#This Row],[release_year]],1,1)</f>
        <v>42005</v>
      </c>
      <c r="Q4448" s="12">
        <f t="shared" si="69"/>
        <v>42461</v>
      </c>
      <c r="R4448" s="12" t="str">
        <f>TEXT(table_netflix[[#This Row],[date_added_todate]], "mmm")</f>
        <v>Apr</v>
      </c>
      <c r="S4448" t="s">
        <v>22457</v>
      </c>
    </row>
    <row r="4449" spans="1:19" x14ac:dyDescent="0.3">
      <c r="A4449" t="s">
        <v>22458</v>
      </c>
      <c r="B4449" t="s">
        <v>15</v>
      </c>
      <c r="C4449" t="s">
        <v>22459</v>
      </c>
      <c r="D4449" t="s">
        <v>1110</v>
      </c>
      <c r="E4449" t="s">
        <v>22460</v>
      </c>
      <c r="F4449" t="s">
        <v>18</v>
      </c>
      <c r="G4449" s="14" t="s">
        <v>12556</v>
      </c>
      <c r="H4449">
        <v>2014</v>
      </c>
      <c r="I4449" t="s">
        <v>186</v>
      </c>
      <c r="J4449" t="s">
        <v>3572</v>
      </c>
      <c r="K4449">
        <f>IFERROR(VALUE(LEFT(table_netflix[[#This Row],[duration (in min)]], LEN(table_netflix[[#This Row],[duration (in min)]])-4)),0)</f>
        <v>134</v>
      </c>
      <c r="L4449" t="s">
        <v>53</v>
      </c>
      <c r="M4449" t="s">
        <v>112</v>
      </c>
      <c r="O4449" t="str" cm="1">
        <f t="array" ref="O4449">_xlfn.IFS(table_netflix[[#This Row],[release_year]]&gt;=2018, "2018 &amp; after", TRUE, "Before 2018")</f>
        <v>Before 2018</v>
      </c>
      <c r="P4449" s="12">
        <f>DATE(table_netflix[[#This Row],[release_year]],1,1)</f>
        <v>41640</v>
      </c>
      <c r="Q4449" s="12">
        <f t="shared" si="69"/>
        <v>43466</v>
      </c>
      <c r="R4449" s="12" t="str">
        <f>TEXT(table_netflix[[#This Row],[date_added_todate]], "mmm")</f>
        <v>Jan</v>
      </c>
      <c r="S4449" t="s">
        <v>22461</v>
      </c>
    </row>
    <row r="4450" spans="1:19" x14ac:dyDescent="0.3">
      <c r="A4450" t="s">
        <v>22462</v>
      </c>
      <c r="B4450" t="s">
        <v>15</v>
      </c>
      <c r="C4450" t="s">
        <v>22463</v>
      </c>
      <c r="D4450" t="s">
        <v>22464</v>
      </c>
      <c r="E4450" t="s">
        <v>22465</v>
      </c>
      <c r="F4450" t="s">
        <v>746</v>
      </c>
      <c r="G4450" s="14" t="s">
        <v>11749</v>
      </c>
      <c r="H4450">
        <v>2018</v>
      </c>
      <c r="I4450" t="s">
        <v>62</v>
      </c>
      <c r="J4450" t="s">
        <v>4242</v>
      </c>
      <c r="K4450">
        <f>IFERROR(VALUE(LEFT(table_netflix[[#This Row],[duration (in min)]], LEN(table_netflix[[#This Row],[duration (in min)]])-4)),0)</f>
        <v>53</v>
      </c>
      <c r="L4450" t="s">
        <v>22</v>
      </c>
      <c r="M4450" t="s">
        <v>589</v>
      </c>
      <c r="O4450" t="str" cm="1">
        <f t="array" ref="O4450">_xlfn.IFS(table_netflix[[#This Row],[release_year]]&gt;=2018, "2018 &amp; after", TRUE, "Before 2018")</f>
        <v>2018 &amp; after</v>
      </c>
      <c r="P4450" s="12">
        <f>DATE(table_netflix[[#This Row],[release_year]],1,1)</f>
        <v>43101</v>
      </c>
      <c r="Q4450" s="12">
        <f t="shared" si="69"/>
        <v>43556</v>
      </c>
      <c r="R4450" s="12" t="str">
        <f>TEXT(table_netflix[[#This Row],[date_added_todate]], "mmm")</f>
        <v>Apr</v>
      </c>
      <c r="S4450" t="s">
        <v>22466</v>
      </c>
    </row>
    <row r="4451" spans="1:19" x14ac:dyDescent="0.3">
      <c r="A4451" t="s">
        <v>22467</v>
      </c>
      <c r="B4451" t="s">
        <v>15</v>
      </c>
      <c r="C4451" t="s">
        <v>22468</v>
      </c>
      <c r="D4451" t="s">
        <v>22469</v>
      </c>
      <c r="E4451" t="s">
        <v>22470</v>
      </c>
      <c r="F4451" t="s">
        <v>18</v>
      </c>
      <c r="G4451" s="14" t="s">
        <v>14646</v>
      </c>
      <c r="H4451">
        <v>2016</v>
      </c>
      <c r="I4451" t="s">
        <v>27</v>
      </c>
      <c r="J4451" t="s">
        <v>788</v>
      </c>
      <c r="K4451">
        <f>IFERROR(VALUE(LEFT(table_netflix[[#This Row],[duration (in min)]], LEN(table_netflix[[#This Row],[duration (in min)]])-4)),0)</f>
        <v>84</v>
      </c>
      <c r="L4451" t="s">
        <v>22</v>
      </c>
      <c r="M4451" t="s">
        <v>600</v>
      </c>
      <c r="O4451" t="str" cm="1">
        <f t="array" ref="O4451">_xlfn.IFS(table_netflix[[#This Row],[release_year]]&gt;=2018, "2018 &amp; after", TRUE, "Before 2018")</f>
        <v>Before 2018</v>
      </c>
      <c r="P4451" s="12">
        <f>DATE(table_netflix[[#This Row],[release_year]],1,1)</f>
        <v>42370</v>
      </c>
      <c r="Q4451" s="12">
        <f t="shared" si="69"/>
        <v>43221</v>
      </c>
      <c r="R4451" s="12" t="str">
        <f>TEXT(table_netflix[[#This Row],[date_added_todate]], "mmm")</f>
        <v>May</v>
      </c>
      <c r="S4451" t="s">
        <v>22471</v>
      </c>
    </row>
    <row r="4452" spans="1:19" x14ac:dyDescent="0.3">
      <c r="A4452" t="s">
        <v>22472</v>
      </c>
      <c r="B4452" t="s">
        <v>15</v>
      </c>
      <c r="C4452" t="s">
        <v>22473</v>
      </c>
      <c r="D4452" t="s">
        <v>22474</v>
      </c>
      <c r="E4452" t="s">
        <v>22475</v>
      </c>
      <c r="F4452" t="s">
        <v>18</v>
      </c>
      <c r="G4452" s="14" t="s">
        <v>10131</v>
      </c>
      <c r="H4452">
        <v>1973</v>
      </c>
      <c r="I4452" t="s">
        <v>186</v>
      </c>
      <c r="J4452" t="s">
        <v>226</v>
      </c>
      <c r="K4452">
        <f>IFERROR(VALUE(LEFT(table_netflix[[#This Row],[duration (in min)]], LEN(table_netflix[[#This Row],[duration (in min)]])-4)),0)</f>
        <v>102</v>
      </c>
      <c r="L4452" t="s">
        <v>22</v>
      </c>
      <c r="M4452" t="s">
        <v>112</v>
      </c>
      <c r="O4452" t="str" cm="1">
        <f t="array" ref="O4452">_xlfn.IFS(table_netflix[[#This Row],[release_year]]&gt;=2018, "2018 &amp; after", TRUE, "Before 2018")</f>
        <v>Before 2018</v>
      </c>
      <c r="P4452" s="12">
        <f>DATE(table_netflix[[#This Row],[release_year]],1,1)</f>
        <v>26665</v>
      </c>
      <c r="Q4452" s="12">
        <f t="shared" si="69"/>
        <v>43770</v>
      </c>
      <c r="R4452" s="12" t="str">
        <f>TEXT(table_netflix[[#This Row],[date_added_todate]], "mmm")</f>
        <v>Nov</v>
      </c>
      <c r="S4452" t="s">
        <v>22476</v>
      </c>
    </row>
    <row r="4453" spans="1:19" x14ac:dyDescent="0.3">
      <c r="A4453" t="s">
        <v>22477</v>
      </c>
      <c r="B4453" t="s">
        <v>15</v>
      </c>
      <c r="C4453" t="s">
        <v>22478</v>
      </c>
      <c r="D4453" t="s">
        <v>22479</v>
      </c>
      <c r="E4453" t="s">
        <v>22480</v>
      </c>
      <c r="F4453" t="s">
        <v>18</v>
      </c>
      <c r="G4453" s="14" t="s">
        <v>11285</v>
      </c>
      <c r="H4453">
        <v>2011</v>
      </c>
      <c r="I4453" t="s">
        <v>45</v>
      </c>
      <c r="J4453" t="s">
        <v>2955</v>
      </c>
      <c r="K4453">
        <f>IFERROR(VALUE(LEFT(table_netflix[[#This Row],[duration (in min)]], LEN(table_netflix[[#This Row],[duration (in min)]])-4)),0)</f>
        <v>79</v>
      </c>
      <c r="L4453" t="s">
        <v>22</v>
      </c>
      <c r="O4453" t="str" cm="1">
        <f t="array" ref="O4453">_xlfn.IFS(table_netflix[[#This Row],[release_year]]&gt;=2018, "2018 &amp; after", TRUE, "Before 2018")</f>
        <v>Before 2018</v>
      </c>
      <c r="P4453" s="12">
        <f>DATE(table_netflix[[#This Row],[release_year]],1,1)</f>
        <v>40544</v>
      </c>
      <c r="Q4453" s="12">
        <f t="shared" si="69"/>
        <v>43621</v>
      </c>
      <c r="R4453" s="12" t="str">
        <f>TEXT(table_netflix[[#This Row],[date_added_todate]], "mmm")</f>
        <v>Jun</v>
      </c>
      <c r="S4453" t="s">
        <v>22481</v>
      </c>
    </row>
    <row r="4454" spans="1:19" x14ac:dyDescent="0.3">
      <c r="A4454" t="s">
        <v>22482</v>
      </c>
      <c r="B4454" t="s">
        <v>15</v>
      </c>
      <c r="C4454" t="s">
        <v>22483</v>
      </c>
      <c r="D4454" t="s">
        <v>22484</v>
      </c>
      <c r="F4454" t="s">
        <v>61</v>
      </c>
      <c r="G4454" s="14" t="s">
        <v>16752</v>
      </c>
      <c r="H4454">
        <v>2017</v>
      </c>
      <c r="I4454" t="s">
        <v>62</v>
      </c>
      <c r="J4454" t="s">
        <v>21</v>
      </c>
      <c r="K4454">
        <f>IFERROR(VALUE(LEFT(table_netflix[[#This Row],[duration (in min)]], LEN(table_netflix[[#This Row],[duration (in min)]])-4)),0)</f>
        <v>90</v>
      </c>
      <c r="L4454" t="s">
        <v>22</v>
      </c>
      <c r="M4454" t="s">
        <v>55</v>
      </c>
      <c r="N4454" t="s">
        <v>112</v>
      </c>
      <c r="O4454" t="str" cm="1">
        <f t="array" ref="O4454">_xlfn.IFS(table_netflix[[#This Row],[release_year]]&gt;=2018, "2018 &amp; after", TRUE, "Before 2018")</f>
        <v>Before 2018</v>
      </c>
      <c r="P4454" s="12">
        <f>DATE(table_netflix[[#This Row],[release_year]],1,1)</f>
        <v>42736</v>
      </c>
      <c r="Q4454" s="12">
        <f t="shared" si="69"/>
        <v>42826</v>
      </c>
      <c r="R4454" s="12" t="str">
        <f>TEXT(table_netflix[[#This Row],[date_added_todate]], "mmm")</f>
        <v>Apr</v>
      </c>
      <c r="S4454" t="s">
        <v>22485</v>
      </c>
    </row>
    <row r="4455" spans="1:19" x14ac:dyDescent="0.3">
      <c r="A4455" t="s">
        <v>22486</v>
      </c>
      <c r="B4455" t="s">
        <v>15</v>
      </c>
      <c r="C4455" t="s">
        <v>22487</v>
      </c>
      <c r="D4455" t="s">
        <v>22488</v>
      </c>
      <c r="F4455" t="s">
        <v>39</v>
      </c>
      <c r="G4455" s="14" t="s">
        <v>17637</v>
      </c>
      <c r="H4455">
        <v>2005</v>
      </c>
      <c r="I4455" t="s">
        <v>62</v>
      </c>
      <c r="J4455" t="s">
        <v>2955</v>
      </c>
      <c r="K4455">
        <f>IFERROR(VALUE(LEFT(table_netflix[[#This Row],[duration (in min)]], LEN(table_netflix[[#This Row],[duration (in min)]])-4)),0)</f>
        <v>79</v>
      </c>
      <c r="L4455" t="s">
        <v>22</v>
      </c>
      <c r="M4455" t="s">
        <v>55</v>
      </c>
      <c r="O4455" t="str" cm="1">
        <f t="array" ref="O4455">_xlfn.IFS(table_netflix[[#This Row],[release_year]]&gt;=2018, "2018 &amp; after", TRUE, "Before 2018")</f>
        <v>Before 2018</v>
      </c>
      <c r="P4455" s="12">
        <f>DATE(table_netflix[[#This Row],[release_year]],1,1)</f>
        <v>38353</v>
      </c>
      <c r="Q4455" s="12">
        <f t="shared" si="69"/>
        <v>42597</v>
      </c>
      <c r="R4455" s="12" t="str">
        <f>TEXT(table_netflix[[#This Row],[date_added_todate]], "mmm")</f>
        <v>Aug</v>
      </c>
      <c r="S4455" t="s">
        <v>22489</v>
      </c>
    </row>
    <row r="4456" spans="1:19" x14ac:dyDescent="0.3">
      <c r="A4456" t="s">
        <v>22490</v>
      </c>
      <c r="B4456" t="s">
        <v>15</v>
      </c>
      <c r="C4456" t="s">
        <v>22491</v>
      </c>
      <c r="D4456" t="s">
        <v>22492</v>
      </c>
      <c r="E4456" t="s">
        <v>22493</v>
      </c>
      <c r="F4456" t="s">
        <v>18</v>
      </c>
      <c r="G4456" s="14" t="s">
        <v>11525</v>
      </c>
      <c r="H4456">
        <v>2012</v>
      </c>
      <c r="I4456" t="s">
        <v>20</v>
      </c>
      <c r="J4456" t="s">
        <v>730</v>
      </c>
      <c r="K4456">
        <f>IFERROR(VALUE(LEFT(table_netflix[[#This Row],[duration (in min)]], LEN(table_netflix[[#This Row],[duration (in min)]])-4)),0)</f>
        <v>133</v>
      </c>
      <c r="L4456" t="s">
        <v>144</v>
      </c>
      <c r="M4456" t="s">
        <v>127</v>
      </c>
      <c r="O4456" t="str" cm="1">
        <f t="array" ref="O4456">_xlfn.IFS(table_netflix[[#This Row],[release_year]]&gt;=2018, "2018 &amp; after", TRUE, "Before 2018")</f>
        <v>Before 2018</v>
      </c>
      <c r="P4456" s="12">
        <f>DATE(table_netflix[[#This Row],[release_year]],1,1)</f>
        <v>40909</v>
      </c>
      <c r="Q4456" s="12">
        <f t="shared" si="69"/>
        <v>43587</v>
      </c>
      <c r="R4456" s="12" t="str">
        <f>TEXT(table_netflix[[#This Row],[date_added_todate]], "mmm")</f>
        <v>May</v>
      </c>
      <c r="S4456" t="s">
        <v>22494</v>
      </c>
    </row>
    <row r="4457" spans="1:19" x14ac:dyDescent="0.3">
      <c r="A4457" t="s">
        <v>22495</v>
      </c>
      <c r="B4457" t="s">
        <v>15</v>
      </c>
      <c r="C4457" t="s">
        <v>22496</v>
      </c>
      <c r="D4457" t="s">
        <v>2769</v>
      </c>
      <c r="E4457" t="s">
        <v>22497</v>
      </c>
      <c r="F4457" t="s">
        <v>39</v>
      </c>
      <c r="G4457" s="14" t="s">
        <v>9392</v>
      </c>
      <c r="H4457">
        <v>2013</v>
      </c>
      <c r="I4457" t="s">
        <v>27</v>
      </c>
      <c r="J4457" t="s">
        <v>52</v>
      </c>
      <c r="K4457">
        <f>IFERROR(VALUE(LEFT(table_netflix[[#This Row],[duration (in min)]], LEN(table_netflix[[#This Row],[duration (in min)]])-4)),0)</f>
        <v>125</v>
      </c>
      <c r="L4457" t="s">
        <v>294</v>
      </c>
      <c r="M4457" t="s">
        <v>142</v>
      </c>
      <c r="O4457" t="str" cm="1">
        <f t="array" ref="O4457">_xlfn.IFS(table_netflix[[#This Row],[release_year]]&gt;=2018, "2018 &amp; after", TRUE, "Before 2018")</f>
        <v>Before 2018</v>
      </c>
      <c r="P4457" s="12">
        <f>DATE(table_netflix[[#This Row],[release_year]],1,1)</f>
        <v>41275</v>
      </c>
      <c r="Q4457" s="12">
        <f t="shared" si="69"/>
        <v>43830</v>
      </c>
      <c r="R4457" s="12" t="str">
        <f>TEXT(table_netflix[[#This Row],[date_added_todate]], "mmm")</f>
        <v>Dec</v>
      </c>
      <c r="S4457" t="s">
        <v>22498</v>
      </c>
    </row>
    <row r="4458" spans="1:19" x14ac:dyDescent="0.3">
      <c r="A4458" t="s">
        <v>22499</v>
      </c>
      <c r="B4458" t="s">
        <v>15</v>
      </c>
      <c r="C4458" t="s">
        <v>22500</v>
      </c>
      <c r="D4458" t="s">
        <v>22501</v>
      </c>
      <c r="E4458" t="s">
        <v>22502</v>
      </c>
      <c r="F4458" t="s">
        <v>18</v>
      </c>
      <c r="G4458" s="14" t="s">
        <v>11625</v>
      </c>
      <c r="H4458">
        <v>2018</v>
      </c>
      <c r="I4458" t="s">
        <v>27</v>
      </c>
      <c r="J4458" t="s">
        <v>511</v>
      </c>
      <c r="K4458">
        <f>IFERROR(VALUE(LEFT(table_netflix[[#This Row],[duration (in min)]], LEN(table_netflix[[#This Row],[duration (in min)]])-4)),0)</f>
        <v>101</v>
      </c>
      <c r="L4458" t="s">
        <v>53</v>
      </c>
      <c r="M4458" t="s">
        <v>54</v>
      </c>
      <c r="N4458" t="s">
        <v>127</v>
      </c>
      <c r="O4458" t="str" cm="1">
        <f t="array" ref="O4458">_xlfn.IFS(table_netflix[[#This Row],[release_year]]&gt;=2018, "2018 &amp; after", TRUE, "Before 2018")</f>
        <v>2018 &amp; after</v>
      </c>
      <c r="P4458" s="12">
        <f>DATE(table_netflix[[#This Row],[release_year]],1,1)</f>
        <v>43101</v>
      </c>
      <c r="Q4458" s="12">
        <f t="shared" si="69"/>
        <v>43571</v>
      </c>
      <c r="R4458" s="12" t="str">
        <f>TEXT(table_netflix[[#This Row],[date_added_todate]], "mmm")</f>
        <v>Apr</v>
      </c>
      <c r="S4458" t="s">
        <v>22503</v>
      </c>
    </row>
    <row r="4459" spans="1:19" x14ac:dyDescent="0.3">
      <c r="A4459" t="s">
        <v>22504</v>
      </c>
      <c r="B4459" t="s">
        <v>24</v>
      </c>
      <c r="C4459" t="s">
        <v>22505</v>
      </c>
      <c r="D4459" t="s">
        <v>22506</v>
      </c>
      <c r="E4459" t="s">
        <v>22507</v>
      </c>
      <c r="F4459" t="s">
        <v>61</v>
      </c>
      <c r="G4459" s="14" t="s">
        <v>18672</v>
      </c>
      <c r="H4459">
        <v>2015</v>
      </c>
      <c r="I4459" t="s">
        <v>62</v>
      </c>
      <c r="J4459" t="s">
        <v>33</v>
      </c>
      <c r="K4459">
        <f>IFERROR(VALUE(LEFT(table_netflix[[#This Row],[duration (in min)]], LEN(table_netflix[[#This Row],[duration (in min)]])-4)),0)</f>
        <v>0</v>
      </c>
      <c r="L4459" t="s">
        <v>64</v>
      </c>
      <c r="M4459" t="s">
        <v>30</v>
      </c>
      <c r="N4459" t="s">
        <v>155</v>
      </c>
      <c r="O4459" t="str" cm="1">
        <f t="array" ref="O4459">_xlfn.IFS(table_netflix[[#This Row],[release_year]]&gt;=2018, "2018 &amp; after", TRUE, "Before 2018")</f>
        <v>Before 2018</v>
      </c>
      <c r="P4459" s="12">
        <f>DATE(table_netflix[[#This Row],[release_year]],1,1)</f>
        <v>42005</v>
      </c>
      <c r="Q4459" s="12">
        <f t="shared" si="69"/>
        <v>42607</v>
      </c>
      <c r="R4459" s="12" t="str">
        <f>TEXT(table_netflix[[#This Row],[date_added_todate]], "mmm")</f>
        <v>Aug</v>
      </c>
      <c r="S4459" t="s">
        <v>22508</v>
      </c>
    </row>
    <row r="4460" spans="1:19" x14ac:dyDescent="0.3">
      <c r="A4460" t="s">
        <v>22509</v>
      </c>
      <c r="B4460" t="s">
        <v>15</v>
      </c>
      <c r="C4460" t="s">
        <v>22510</v>
      </c>
      <c r="D4460" t="s">
        <v>22511</v>
      </c>
      <c r="E4460" t="s">
        <v>22512</v>
      </c>
      <c r="F4460" t="s">
        <v>39</v>
      </c>
      <c r="G4460" s="14" t="s">
        <v>15354</v>
      </c>
      <c r="H4460">
        <v>2017</v>
      </c>
      <c r="I4460" t="s">
        <v>27</v>
      </c>
      <c r="J4460" t="s">
        <v>682</v>
      </c>
      <c r="K4460">
        <f>IFERROR(VALUE(LEFT(table_netflix[[#This Row],[duration (in min)]], LEN(table_netflix[[#This Row],[duration (in min)]])-4)),0)</f>
        <v>135</v>
      </c>
      <c r="L4460" t="s">
        <v>144</v>
      </c>
      <c r="M4460" t="s">
        <v>55</v>
      </c>
      <c r="O4460" t="str" cm="1">
        <f t="array" ref="O4460">_xlfn.IFS(table_netflix[[#This Row],[release_year]]&gt;=2018, "2018 &amp; after", TRUE, "Before 2018")</f>
        <v>Before 2018</v>
      </c>
      <c r="P4460" s="12">
        <f>DATE(table_netflix[[#This Row],[release_year]],1,1)</f>
        <v>42736</v>
      </c>
      <c r="Q4460" s="12">
        <f t="shared" si="69"/>
        <v>43101</v>
      </c>
      <c r="R4460" s="12" t="str">
        <f>TEXT(table_netflix[[#This Row],[date_added_todate]], "mmm")</f>
        <v>Jan</v>
      </c>
      <c r="S4460" t="s">
        <v>22513</v>
      </c>
    </row>
    <row r="4461" spans="1:19" x14ac:dyDescent="0.3">
      <c r="A4461" t="s">
        <v>22514</v>
      </c>
      <c r="B4461" t="s">
        <v>15</v>
      </c>
      <c r="C4461" t="s">
        <v>22515</v>
      </c>
      <c r="D4461" t="s">
        <v>712</v>
      </c>
      <c r="E4461" t="s">
        <v>22516</v>
      </c>
      <c r="F4461" t="s">
        <v>39</v>
      </c>
      <c r="G4461" s="14" t="s">
        <v>9392</v>
      </c>
      <c r="H4461">
        <v>1997</v>
      </c>
      <c r="I4461" t="s">
        <v>62</v>
      </c>
      <c r="J4461" t="s">
        <v>730</v>
      </c>
      <c r="K4461">
        <f>IFERROR(VALUE(LEFT(table_netflix[[#This Row],[duration (in min)]], LEN(table_netflix[[#This Row],[duration (in min)]])-4)),0)</f>
        <v>133</v>
      </c>
      <c r="L4461" t="s">
        <v>71</v>
      </c>
      <c r="M4461" t="s">
        <v>55</v>
      </c>
      <c r="N4461" t="s">
        <v>107</v>
      </c>
      <c r="O4461" t="str" cm="1">
        <f t="array" ref="O4461">_xlfn.IFS(table_netflix[[#This Row],[release_year]]&gt;=2018, "2018 &amp; after", TRUE, "Before 2018")</f>
        <v>Before 2018</v>
      </c>
      <c r="P4461" s="12">
        <f>DATE(table_netflix[[#This Row],[release_year]],1,1)</f>
        <v>35431</v>
      </c>
      <c r="Q4461" s="12">
        <f t="shared" si="69"/>
        <v>43830</v>
      </c>
      <c r="R4461" s="12" t="str">
        <f>TEXT(table_netflix[[#This Row],[date_added_todate]], "mmm")</f>
        <v>Dec</v>
      </c>
      <c r="S4461" t="s">
        <v>22517</v>
      </c>
    </row>
    <row r="4462" spans="1:19" x14ac:dyDescent="0.3">
      <c r="A4462" t="s">
        <v>22518</v>
      </c>
      <c r="B4462" t="s">
        <v>15</v>
      </c>
      <c r="C4462" t="s">
        <v>22519</v>
      </c>
      <c r="D4462" t="s">
        <v>9723</v>
      </c>
      <c r="E4462" t="s">
        <v>22520</v>
      </c>
      <c r="F4462" t="s">
        <v>18</v>
      </c>
      <c r="G4462" s="14" t="s">
        <v>10859</v>
      </c>
      <c r="H4462">
        <v>2011</v>
      </c>
      <c r="I4462" t="s">
        <v>45</v>
      </c>
      <c r="J4462" t="s">
        <v>46</v>
      </c>
      <c r="K4462">
        <f>IFERROR(VALUE(LEFT(table_netflix[[#This Row],[duration (in min)]], LEN(table_netflix[[#This Row],[duration (in min)]])-4)),0)</f>
        <v>91</v>
      </c>
      <c r="L4462" t="s">
        <v>47</v>
      </c>
      <c r="M4462" t="s">
        <v>85</v>
      </c>
      <c r="O4462" t="str" cm="1">
        <f t="array" ref="O4462">_xlfn.IFS(table_netflix[[#This Row],[release_year]]&gt;=2018, "2018 &amp; after", TRUE, "Before 2018")</f>
        <v>Before 2018</v>
      </c>
      <c r="P4462" s="12">
        <f>DATE(table_netflix[[#This Row],[release_year]],1,1)</f>
        <v>40544</v>
      </c>
      <c r="Q4462" s="12">
        <f t="shared" si="69"/>
        <v>43685</v>
      </c>
      <c r="R4462" s="12" t="str">
        <f>TEXT(table_netflix[[#This Row],[date_added_todate]], "mmm")</f>
        <v>Aug</v>
      </c>
      <c r="S4462" t="s">
        <v>22521</v>
      </c>
    </row>
    <row r="4463" spans="1:19" x14ac:dyDescent="0.3">
      <c r="A4463" t="s">
        <v>22522</v>
      </c>
      <c r="B4463" t="s">
        <v>15</v>
      </c>
      <c r="C4463" t="s">
        <v>22523</v>
      </c>
      <c r="D4463" t="s">
        <v>22524</v>
      </c>
      <c r="E4463" t="s">
        <v>22525</v>
      </c>
      <c r="F4463" t="s">
        <v>18</v>
      </c>
      <c r="G4463" s="14" t="s">
        <v>4181</v>
      </c>
      <c r="H4463">
        <v>2009</v>
      </c>
      <c r="I4463" t="s">
        <v>20</v>
      </c>
      <c r="J4463" t="s">
        <v>1221</v>
      </c>
      <c r="K4463">
        <f>IFERROR(VALUE(LEFT(table_netflix[[#This Row],[duration (in min)]], LEN(table_netflix[[#This Row],[duration (in min)]])-4)),0)</f>
        <v>123</v>
      </c>
      <c r="L4463" t="s">
        <v>71</v>
      </c>
      <c r="M4463" t="s">
        <v>72</v>
      </c>
      <c r="O4463" t="str" cm="1">
        <f t="array" ref="O4463">_xlfn.IFS(table_netflix[[#This Row],[release_year]]&gt;=2018, "2018 &amp; after", TRUE, "Before 2018")</f>
        <v>Before 2018</v>
      </c>
      <c r="P4463" s="12">
        <f>DATE(table_netflix[[#This Row],[release_year]],1,1)</f>
        <v>39814</v>
      </c>
      <c r="Q4463" s="12">
        <f t="shared" si="69"/>
        <v>44197</v>
      </c>
      <c r="R4463" s="12" t="str">
        <f>TEXT(table_netflix[[#This Row],[date_added_todate]], "mmm")</f>
        <v>Jan</v>
      </c>
      <c r="S4463" t="s">
        <v>22526</v>
      </c>
    </row>
    <row r="4464" spans="1:19" x14ac:dyDescent="0.3">
      <c r="A4464" t="s">
        <v>22527</v>
      </c>
      <c r="B4464" t="s">
        <v>15</v>
      </c>
      <c r="C4464" t="s">
        <v>22528</v>
      </c>
      <c r="D4464" t="s">
        <v>22529</v>
      </c>
      <c r="E4464" t="s">
        <v>22530</v>
      </c>
      <c r="F4464" t="s">
        <v>18</v>
      </c>
      <c r="G4464" s="14" t="s">
        <v>5125</v>
      </c>
      <c r="H4464">
        <v>2011</v>
      </c>
      <c r="I4464" t="s">
        <v>20</v>
      </c>
      <c r="J4464" t="s">
        <v>265</v>
      </c>
      <c r="K4464">
        <f>IFERROR(VALUE(LEFT(table_netflix[[#This Row],[duration (in min)]], LEN(table_netflix[[#This Row],[duration (in min)]])-4)),0)</f>
        <v>113</v>
      </c>
      <c r="L4464" t="s">
        <v>71</v>
      </c>
      <c r="M4464" t="s">
        <v>107</v>
      </c>
      <c r="O4464" t="str" cm="1">
        <f t="array" ref="O4464">_xlfn.IFS(table_netflix[[#This Row],[release_year]]&gt;=2018, "2018 &amp; after", TRUE, "Before 2018")</f>
        <v>Before 2018</v>
      </c>
      <c r="P4464" s="12">
        <f>DATE(table_netflix[[#This Row],[release_year]],1,1)</f>
        <v>40544</v>
      </c>
      <c r="Q4464" s="12">
        <f t="shared" si="69"/>
        <v>44136</v>
      </c>
      <c r="R4464" s="12" t="str">
        <f>TEXT(table_netflix[[#This Row],[date_added_todate]], "mmm")</f>
        <v>Nov</v>
      </c>
      <c r="S4464" t="s">
        <v>22531</v>
      </c>
    </row>
    <row r="4465" spans="1:19" x14ac:dyDescent="0.3">
      <c r="A4465" t="s">
        <v>22532</v>
      </c>
      <c r="B4465" t="s">
        <v>15</v>
      </c>
      <c r="C4465" t="s">
        <v>22533</v>
      </c>
      <c r="D4465" t="s">
        <v>22534</v>
      </c>
      <c r="E4465" t="s">
        <v>22535</v>
      </c>
      <c r="F4465" t="s">
        <v>18</v>
      </c>
      <c r="G4465" s="14" t="s">
        <v>12029</v>
      </c>
      <c r="H4465">
        <v>2005</v>
      </c>
      <c r="I4465" t="s">
        <v>186</v>
      </c>
      <c r="J4465" t="s">
        <v>634</v>
      </c>
      <c r="K4465">
        <f>IFERROR(VALUE(LEFT(table_netflix[[#This Row],[duration (in min)]], LEN(table_netflix[[#This Row],[duration (in min)]])-4)),0)</f>
        <v>107</v>
      </c>
      <c r="L4465" t="s">
        <v>71</v>
      </c>
      <c r="M4465" t="s">
        <v>72</v>
      </c>
      <c r="N4465" t="s">
        <v>54</v>
      </c>
      <c r="O4465" t="str" cm="1">
        <f t="array" ref="O4465">_xlfn.IFS(table_netflix[[#This Row],[release_year]]&gt;=2018, "2018 &amp; after", TRUE, "Before 2018")</f>
        <v>Before 2018</v>
      </c>
      <c r="P4465" s="12">
        <f>DATE(table_netflix[[#This Row],[release_year]],1,1)</f>
        <v>38353</v>
      </c>
      <c r="Q4465" s="12">
        <f t="shared" si="69"/>
        <v>43525</v>
      </c>
      <c r="R4465" s="12" t="str">
        <f>TEXT(table_netflix[[#This Row],[date_added_todate]], "mmm")</f>
        <v>Mar</v>
      </c>
      <c r="S4465" t="s">
        <v>22536</v>
      </c>
    </row>
    <row r="4466" spans="1:19" x14ac:dyDescent="0.3">
      <c r="A4466" t="s">
        <v>22537</v>
      </c>
      <c r="B4466" t="s">
        <v>15</v>
      </c>
      <c r="C4466" t="s">
        <v>22538</v>
      </c>
      <c r="D4466" t="s">
        <v>22539</v>
      </c>
      <c r="E4466" t="s">
        <v>22540</v>
      </c>
      <c r="F4466" t="s">
        <v>18</v>
      </c>
      <c r="G4466" s="14" t="s">
        <v>10924</v>
      </c>
      <c r="H4466">
        <v>2015</v>
      </c>
      <c r="I4466" t="s">
        <v>20</v>
      </c>
      <c r="J4466" t="s">
        <v>337</v>
      </c>
      <c r="K4466">
        <f>IFERROR(VALUE(LEFT(table_netflix[[#This Row],[duration (in min)]], LEN(table_netflix[[#This Row],[duration (in min)]])-4)),0)</f>
        <v>128</v>
      </c>
      <c r="L4466" t="s">
        <v>144</v>
      </c>
      <c r="M4466" t="s">
        <v>127</v>
      </c>
      <c r="O4466" t="str" cm="1">
        <f t="array" ref="O4466">_xlfn.IFS(table_netflix[[#This Row],[release_year]]&gt;=2018, "2018 &amp; after", TRUE, "Before 2018")</f>
        <v>Before 2018</v>
      </c>
      <c r="P4466" s="12">
        <f>DATE(table_netflix[[#This Row],[release_year]],1,1)</f>
        <v>42005</v>
      </c>
      <c r="Q4466" s="12">
        <f t="shared" si="69"/>
        <v>43678</v>
      </c>
      <c r="R4466" s="12" t="str">
        <f>TEXT(table_netflix[[#This Row],[date_added_todate]], "mmm")</f>
        <v>Aug</v>
      </c>
      <c r="S4466" t="s">
        <v>22541</v>
      </c>
    </row>
    <row r="4467" spans="1:19" x14ac:dyDescent="0.3">
      <c r="A4467" t="s">
        <v>22542</v>
      </c>
      <c r="B4467" t="s">
        <v>15</v>
      </c>
      <c r="C4467" t="s">
        <v>22543</v>
      </c>
      <c r="D4467" t="s">
        <v>2599</v>
      </c>
      <c r="E4467" t="s">
        <v>22544</v>
      </c>
      <c r="F4467" t="s">
        <v>80</v>
      </c>
      <c r="G4467" s="14" t="s">
        <v>10691</v>
      </c>
      <c r="H4467">
        <v>2005</v>
      </c>
      <c r="I4467" t="s">
        <v>20</v>
      </c>
      <c r="J4467" t="s">
        <v>92</v>
      </c>
      <c r="K4467">
        <f>IFERROR(VALUE(LEFT(table_netflix[[#This Row],[duration (in min)]], LEN(table_netflix[[#This Row],[duration (in min)]])-4)),0)</f>
        <v>94</v>
      </c>
      <c r="L4467" t="s">
        <v>71</v>
      </c>
      <c r="M4467" t="s">
        <v>107</v>
      </c>
      <c r="O4467" t="str" cm="1">
        <f t="array" ref="O4467">_xlfn.IFS(table_netflix[[#This Row],[release_year]]&gt;=2018, "2018 &amp; after", TRUE, "Before 2018")</f>
        <v>Before 2018</v>
      </c>
      <c r="P4467" s="12">
        <f>DATE(table_netflix[[#This Row],[release_year]],1,1)</f>
        <v>38353</v>
      </c>
      <c r="Q4467" s="12">
        <f t="shared" si="69"/>
        <v>43709</v>
      </c>
      <c r="R4467" s="12" t="str">
        <f>TEXT(table_netflix[[#This Row],[date_added_todate]], "mmm")</f>
        <v>Sep</v>
      </c>
      <c r="S4467" t="s">
        <v>22545</v>
      </c>
    </row>
    <row r="4468" spans="1:19" x14ac:dyDescent="0.3">
      <c r="A4468" t="s">
        <v>22546</v>
      </c>
      <c r="B4468" t="s">
        <v>15</v>
      </c>
      <c r="C4468" t="s">
        <v>22547</v>
      </c>
      <c r="D4468" t="s">
        <v>12863</v>
      </c>
      <c r="E4468" t="s">
        <v>22548</v>
      </c>
      <c r="F4468" t="s">
        <v>534</v>
      </c>
      <c r="G4468" s="14" t="s">
        <v>13946</v>
      </c>
      <c r="H4468">
        <v>1992</v>
      </c>
      <c r="I4468" t="s">
        <v>62</v>
      </c>
      <c r="J4468" t="s">
        <v>241</v>
      </c>
      <c r="K4468">
        <f>IFERROR(VALUE(LEFT(table_netflix[[#This Row],[duration (in min)]], LEN(table_netflix[[#This Row],[duration (in min)]])-4)),0)</f>
        <v>95</v>
      </c>
      <c r="L4468" t="s">
        <v>144</v>
      </c>
      <c r="M4468" t="s">
        <v>85</v>
      </c>
      <c r="N4468" t="s">
        <v>55</v>
      </c>
      <c r="O4468" t="str" cm="1">
        <f t="array" ref="O4468">_xlfn.IFS(table_netflix[[#This Row],[release_year]]&gt;=2018, "2018 &amp; after", TRUE, "Before 2018")</f>
        <v>Before 2018</v>
      </c>
      <c r="P4468" s="12">
        <f>DATE(table_netflix[[#This Row],[release_year]],1,1)</f>
        <v>33604</v>
      </c>
      <c r="Q4468" s="12">
        <f t="shared" si="69"/>
        <v>43343</v>
      </c>
      <c r="R4468" s="12" t="str">
        <f>TEXT(table_netflix[[#This Row],[date_added_todate]], "mmm")</f>
        <v>Aug</v>
      </c>
      <c r="S4468" t="s">
        <v>22549</v>
      </c>
    </row>
    <row r="4469" spans="1:19" x14ac:dyDescent="0.3">
      <c r="A4469" t="s">
        <v>22550</v>
      </c>
      <c r="B4469" t="s">
        <v>15</v>
      </c>
      <c r="C4469" t="s">
        <v>22551</v>
      </c>
      <c r="D4469" t="s">
        <v>8130</v>
      </c>
      <c r="E4469" t="s">
        <v>22552</v>
      </c>
      <c r="F4469" t="s">
        <v>18</v>
      </c>
      <c r="G4469" s="14" t="s">
        <v>15354</v>
      </c>
      <c r="H4469">
        <v>2011</v>
      </c>
      <c r="I4469" t="s">
        <v>344</v>
      </c>
      <c r="J4469" t="s">
        <v>133</v>
      </c>
      <c r="K4469">
        <f>IFERROR(VALUE(LEFT(table_netflix[[#This Row],[duration (in min)]], LEN(table_netflix[[#This Row],[duration (in min)]])-4)),0)</f>
        <v>106</v>
      </c>
      <c r="L4469" t="s">
        <v>22</v>
      </c>
      <c r="M4469" t="s">
        <v>112</v>
      </c>
      <c r="O4469" t="str" cm="1">
        <f t="array" ref="O4469">_xlfn.IFS(table_netflix[[#This Row],[release_year]]&gt;=2018, "2018 &amp; after", TRUE, "Before 2018")</f>
        <v>Before 2018</v>
      </c>
      <c r="P4469" s="12">
        <f>DATE(table_netflix[[#This Row],[release_year]],1,1)</f>
        <v>40544</v>
      </c>
      <c r="Q4469" s="12">
        <f t="shared" si="69"/>
        <v>43101</v>
      </c>
      <c r="R4469" s="12" t="str">
        <f>TEXT(table_netflix[[#This Row],[date_added_todate]], "mmm")</f>
        <v>Jan</v>
      </c>
      <c r="S4469" t="s">
        <v>22553</v>
      </c>
    </row>
    <row r="4470" spans="1:19" x14ac:dyDescent="0.3">
      <c r="A4470" t="s">
        <v>22554</v>
      </c>
      <c r="B4470" t="s">
        <v>15</v>
      </c>
      <c r="C4470" t="s">
        <v>22555</v>
      </c>
      <c r="D4470" t="s">
        <v>22556</v>
      </c>
      <c r="E4470" t="s">
        <v>22557</v>
      </c>
      <c r="F4470" t="s">
        <v>61</v>
      </c>
      <c r="G4470" s="14" t="s">
        <v>9908</v>
      </c>
      <c r="H4470">
        <v>2002</v>
      </c>
      <c r="I4470" t="s">
        <v>20</v>
      </c>
      <c r="J4470" t="s">
        <v>1169</v>
      </c>
      <c r="K4470">
        <f>IFERROR(VALUE(LEFT(table_netflix[[#This Row],[duration (in min)]], LEN(table_netflix[[#This Row],[duration (in min)]])-4)),0)</f>
        <v>138</v>
      </c>
      <c r="L4470" t="s">
        <v>144</v>
      </c>
      <c r="M4470" t="s">
        <v>72</v>
      </c>
      <c r="O4470" t="str" cm="1">
        <f t="array" ref="O4470">_xlfn.IFS(table_netflix[[#This Row],[release_year]]&gt;=2018, "2018 &amp; after", TRUE, "Before 2018")</f>
        <v>Before 2018</v>
      </c>
      <c r="P4470" s="12">
        <f>DATE(table_netflix[[#This Row],[release_year]],1,1)</f>
        <v>37257</v>
      </c>
      <c r="Q4470" s="12">
        <f t="shared" si="69"/>
        <v>43790</v>
      </c>
      <c r="R4470" s="12" t="str">
        <f>TEXT(table_netflix[[#This Row],[date_added_todate]], "mmm")</f>
        <v>Nov</v>
      </c>
      <c r="S4470" t="s">
        <v>22558</v>
      </c>
    </row>
    <row r="4471" spans="1:19" x14ac:dyDescent="0.3">
      <c r="A4471" t="s">
        <v>22559</v>
      </c>
      <c r="B4471" t="s">
        <v>15</v>
      </c>
      <c r="C4471" t="s">
        <v>22560</v>
      </c>
      <c r="D4471" t="s">
        <v>22561</v>
      </c>
      <c r="E4471" t="s">
        <v>22562</v>
      </c>
      <c r="F4471" t="s">
        <v>39</v>
      </c>
      <c r="G4471" s="14" t="s">
        <v>22563</v>
      </c>
      <c r="H4471">
        <v>2017</v>
      </c>
      <c r="I4471" t="s">
        <v>62</v>
      </c>
      <c r="J4471" t="s">
        <v>903</v>
      </c>
      <c r="K4471">
        <f>IFERROR(VALUE(LEFT(table_netflix[[#This Row],[duration (in min)]], LEN(table_netflix[[#This Row],[duration (in min)]])-4)),0)</f>
        <v>139</v>
      </c>
      <c r="L4471" t="s">
        <v>53</v>
      </c>
      <c r="M4471" t="s">
        <v>55</v>
      </c>
      <c r="O4471" t="str" cm="1">
        <f t="array" ref="O4471">_xlfn.IFS(table_netflix[[#This Row],[release_year]]&gt;=2018, "2018 &amp; after", TRUE, "Before 2018")</f>
        <v>Before 2018</v>
      </c>
      <c r="P4471" s="12">
        <f>DATE(table_netflix[[#This Row],[release_year]],1,1)</f>
        <v>42736</v>
      </c>
      <c r="Q4471" s="12">
        <f t="shared" si="69"/>
        <v>42911</v>
      </c>
      <c r="R4471" s="12" t="str">
        <f>TEXT(table_netflix[[#This Row],[date_added_todate]], "mmm")</f>
        <v>Jun</v>
      </c>
      <c r="S4471" t="s">
        <v>22564</v>
      </c>
    </row>
    <row r="4472" spans="1:19" x14ac:dyDescent="0.3">
      <c r="A4472" t="s">
        <v>22565</v>
      </c>
      <c r="B4472" t="s">
        <v>15</v>
      </c>
      <c r="C4472" t="s">
        <v>22566</v>
      </c>
      <c r="D4472" t="s">
        <v>22567</v>
      </c>
      <c r="E4472" t="s">
        <v>22568</v>
      </c>
      <c r="F4472" t="s">
        <v>39</v>
      </c>
      <c r="G4472" s="14" t="s">
        <v>15042</v>
      </c>
      <c r="H4472">
        <v>2015</v>
      </c>
      <c r="I4472" t="s">
        <v>84</v>
      </c>
      <c r="J4472" t="s">
        <v>1200</v>
      </c>
      <c r="K4472">
        <f>IFERROR(VALUE(LEFT(table_netflix[[#This Row],[duration (in min)]], LEN(table_netflix[[#This Row],[duration (in min)]])-4)),0)</f>
        <v>132</v>
      </c>
      <c r="L4472" t="s">
        <v>53</v>
      </c>
      <c r="M4472" t="s">
        <v>55</v>
      </c>
      <c r="N4472" t="s">
        <v>107</v>
      </c>
      <c r="O4472" t="str" cm="1">
        <f t="array" ref="O4472">_xlfn.IFS(table_netflix[[#This Row],[release_year]]&gt;=2018, "2018 &amp; after", TRUE, "Before 2018")</f>
        <v>Before 2018</v>
      </c>
      <c r="P4472" s="12">
        <f>DATE(table_netflix[[#This Row],[release_year]],1,1)</f>
        <v>42005</v>
      </c>
      <c r="Q4472" s="12">
        <f t="shared" si="69"/>
        <v>43160</v>
      </c>
      <c r="R4472" s="12" t="str">
        <f>TEXT(table_netflix[[#This Row],[date_added_todate]], "mmm")</f>
        <v>Mar</v>
      </c>
      <c r="S4472" t="s">
        <v>22569</v>
      </c>
    </row>
    <row r="4473" spans="1:19" x14ac:dyDescent="0.3">
      <c r="A4473" t="s">
        <v>22570</v>
      </c>
      <c r="B4473" t="s">
        <v>15</v>
      </c>
      <c r="C4473" t="s">
        <v>22571</v>
      </c>
      <c r="D4473" t="s">
        <v>22572</v>
      </c>
      <c r="E4473" t="s">
        <v>22573</v>
      </c>
      <c r="F4473" t="s">
        <v>39</v>
      </c>
      <c r="G4473" s="14" t="s">
        <v>9392</v>
      </c>
      <c r="H4473">
        <v>1981</v>
      </c>
      <c r="I4473" t="s">
        <v>62</v>
      </c>
      <c r="J4473" t="s">
        <v>3143</v>
      </c>
      <c r="K4473">
        <f>IFERROR(VALUE(LEFT(table_netflix[[#This Row],[duration (in min)]], LEN(table_netflix[[#This Row],[duration (in min)]])-4)),0)</f>
        <v>173</v>
      </c>
      <c r="L4473" t="s">
        <v>144</v>
      </c>
      <c r="M4473" t="s">
        <v>72</v>
      </c>
      <c r="N4473" t="s">
        <v>55</v>
      </c>
      <c r="O4473" t="str" cm="1">
        <f t="array" ref="O4473">_xlfn.IFS(table_netflix[[#This Row],[release_year]]&gt;=2018, "2018 &amp; after", TRUE, "Before 2018")</f>
        <v>Before 2018</v>
      </c>
      <c r="P4473" s="12">
        <f>DATE(table_netflix[[#This Row],[release_year]],1,1)</f>
        <v>29587</v>
      </c>
      <c r="Q4473" s="12">
        <f t="shared" si="69"/>
        <v>43830</v>
      </c>
      <c r="R4473" s="12" t="str">
        <f>TEXT(table_netflix[[#This Row],[date_added_todate]], "mmm")</f>
        <v>Dec</v>
      </c>
      <c r="S4473" t="s">
        <v>22574</v>
      </c>
    </row>
    <row r="4474" spans="1:19" x14ac:dyDescent="0.3">
      <c r="A4474" t="s">
        <v>22575</v>
      </c>
      <c r="B4474" t="s">
        <v>15</v>
      </c>
      <c r="C4474" t="s">
        <v>22576</v>
      </c>
      <c r="D4474" t="s">
        <v>22577</v>
      </c>
      <c r="E4474" t="s">
        <v>22578</v>
      </c>
      <c r="F4474" t="s">
        <v>39</v>
      </c>
      <c r="G4474" s="14" t="s">
        <v>14175</v>
      </c>
      <c r="H4474">
        <v>2017</v>
      </c>
      <c r="I4474" t="s">
        <v>84</v>
      </c>
      <c r="J4474" t="s">
        <v>143</v>
      </c>
      <c r="K4474">
        <f>IFERROR(VALUE(LEFT(table_netflix[[#This Row],[duration (in min)]], LEN(table_netflix[[#This Row],[duration (in min)]])-4)),0)</f>
        <v>105</v>
      </c>
      <c r="L4474" t="s">
        <v>53</v>
      </c>
      <c r="M4474" t="s">
        <v>55</v>
      </c>
      <c r="O4474" t="str" cm="1">
        <f t="array" ref="O4474">_xlfn.IFS(table_netflix[[#This Row],[release_year]]&gt;=2018, "2018 &amp; after", TRUE, "Before 2018")</f>
        <v>Before 2018</v>
      </c>
      <c r="P4474" s="12">
        <f>DATE(table_netflix[[#This Row],[release_year]],1,1)</f>
        <v>42736</v>
      </c>
      <c r="Q4474" s="12">
        <f t="shared" si="69"/>
        <v>43313</v>
      </c>
      <c r="R4474" s="12" t="str">
        <f>TEXT(table_netflix[[#This Row],[date_added_todate]], "mmm")</f>
        <v>Aug</v>
      </c>
      <c r="S4474" t="s">
        <v>22579</v>
      </c>
    </row>
    <row r="4475" spans="1:19" x14ac:dyDescent="0.3">
      <c r="A4475" t="s">
        <v>22580</v>
      </c>
      <c r="B4475" t="s">
        <v>15</v>
      </c>
      <c r="C4475" t="s">
        <v>22581</v>
      </c>
      <c r="D4475" t="s">
        <v>22582</v>
      </c>
      <c r="E4475" t="s">
        <v>22583</v>
      </c>
      <c r="F4475" t="s">
        <v>39</v>
      </c>
      <c r="G4475" s="14" t="s">
        <v>15436</v>
      </c>
      <c r="H4475">
        <v>2016</v>
      </c>
      <c r="I4475" t="s">
        <v>27</v>
      </c>
      <c r="J4475" t="s">
        <v>1060</v>
      </c>
      <c r="K4475">
        <f>IFERROR(VALUE(LEFT(table_netflix[[#This Row],[duration (in min)]], LEN(table_netflix[[#This Row],[duration (in min)]])-4)),0)</f>
        <v>148</v>
      </c>
      <c r="L4475" t="s">
        <v>144</v>
      </c>
      <c r="M4475" t="s">
        <v>72</v>
      </c>
      <c r="N4475" t="s">
        <v>55</v>
      </c>
      <c r="O4475" t="str" cm="1">
        <f t="array" ref="O4475">_xlfn.IFS(table_netflix[[#This Row],[release_year]]&gt;=2018, "2018 &amp; after", TRUE, "Before 2018")</f>
        <v>Before 2018</v>
      </c>
      <c r="P4475" s="12">
        <f>DATE(table_netflix[[#This Row],[release_year]],1,1)</f>
        <v>42370</v>
      </c>
      <c r="Q4475" s="12">
        <f t="shared" si="69"/>
        <v>43084</v>
      </c>
      <c r="R4475" s="12" t="str">
        <f>TEXT(table_netflix[[#This Row],[date_added_todate]], "mmm")</f>
        <v>Dec</v>
      </c>
      <c r="S4475" t="s">
        <v>22584</v>
      </c>
    </row>
    <row r="4476" spans="1:19" x14ac:dyDescent="0.3">
      <c r="A4476" t="s">
        <v>22585</v>
      </c>
      <c r="B4476" t="s">
        <v>15</v>
      </c>
      <c r="C4476" t="s">
        <v>22586</v>
      </c>
      <c r="D4476" t="s">
        <v>22587</v>
      </c>
      <c r="E4476" t="s">
        <v>22588</v>
      </c>
      <c r="F4476" t="s">
        <v>39</v>
      </c>
      <c r="G4476" s="14" t="s">
        <v>15629</v>
      </c>
      <c r="H4476">
        <v>2016</v>
      </c>
      <c r="I4476" t="s">
        <v>62</v>
      </c>
      <c r="J4476" t="s">
        <v>444</v>
      </c>
      <c r="K4476">
        <f>IFERROR(VALUE(LEFT(table_netflix[[#This Row],[duration (in min)]], LEN(table_netflix[[#This Row],[duration (in min)]])-4)),0)</f>
        <v>120</v>
      </c>
      <c r="L4476" t="s">
        <v>53</v>
      </c>
      <c r="M4476" t="s">
        <v>55</v>
      </c>
      <c r="N4476" t="s">
        <v>107</v>
      </c>
      <c r="O4476" t="str" cm="1">
        <f t="array" ref="O4476">_xlfn.IFS(table_netflix[[#This Row],[release_year]]&gt;=2018, "2018 &amp; after", TRUE, "Before 2018")</f>
        <v>Before 2018</v>
      </c>
      <c r="P4476" s="12">
        <f>DATE(table_netflix[[#This Row],[release_year]],1,1)</f>
        <v>42370</v>
      </c>
      <c r="Q4476" s="12">
        <f t="shared" si="69"/>
        <v>43040</v>
      </c>
      <c r="R4476" s="12" t="str">
        <f>TEXT(table_netflix[[#This Row],[date_added_todate]], "mmm")</f>
        <v>Nov</v>
      </c>
      <c r="S4476" t="s">
        <v>22589</v>
      </c>
    </row>
    <row r="4477" spans="1:19" x14ac:dyDescent="0.3">
      <c r="A4477" t="s">
        <v>22590</v>
      </c>
      <c r="B4477" t="s">
        <v>15</v>
      </c>
      <c r="C4477" t="s">
        <v>22591</v>
      </c>
      <c r="D4477" t="s">
        <v>22592</v>
      </c>
      <c r="E4477" t="s">
        <v>22593</v>
      </c>
      <c r="F4477" t="s">
        <v>18</v>
      </c>
      <c r="G4477" s="14" t="s">
        <v>15796</v>
      </c>
      <c r="H4477">
        <v>2014</v>
      </c>
      <c r="I4477" t="s">
        <v>45</v>
      </c>
      <c r="J4477" t="s">
        <v>246</v>
      </c>
      <c r="K4477">
        <f>IFERROR(VALUE(LEFT(table_netflix[[#This Row],[duration (in min)]], LEN(table_netflix[[#This Row],[duration (in min)]])-4)),0)</f>
        <v>85</v>
      </c>
      <c r="L4477" t="s">
        <v>47</v>
      </c>
      <c r="M4477" t="s">
        <v>72</v>
      </c>
      <c r="O4477" t="str" cm="1">
        <f t="array" ref="O4477">_xlfn.IFS(table_netflix[[#This Row],[release_year]]&gt;=2018, "2018 &amp; after", TRUE, "Before 2018")</f>
        <v>Before 2018</v>
      </c>
      <c r="P4477" s="12">
        <f>DATE(table_netflix[[#This Row],[release_year]],1,1)</f>
        <v>41640</v>
      </c>
      <c r="Q4477" s="12">
        <f t="shared" si="69"/>
        <v>43009</v>
      </c>
      <c r="R4477" s="12" t="str">
        <f>TEXT(table_netflix[[#This Row],[date_added_todate]], "mmm")</f>
        <v>Oct</v>
      </c>
      <c r="S4477" t="s">
        <v>22594</v>
      </c>
    </row>
    <row r="4478" spans="1:19" x14ac:dyDescent="0.3">
      <c r="A4478" t="s">
        <v>22595</v>
      </c>
      <c r="B4478" t="s">
        <v>15</v>
      </c>
      <c r="C4478" t="s">
        <v>22596</v>
      </c>
      <c r="D4478" t="s">
        <v>22597</v>
      </c>
      <c r="E4478" t="s">
        <v>22598</v>
      </c>
      <c r="F4478" t="s">
        <v>39</v>
      </c>
      <c r="G4478" s="14" t="s">
        <v>18638</v>
      </c>
      <c r="H4478">
        <v>2010</v>
      </c>
      <c r="I4478" t="s">
        <v>62</v>
      </c>
      <c r="J4478" t="s">
        <v>265</v>
      </c>
      <c r="K4478">
        <f>IFERROR(VALUE(LEFT(table_netflix[[#This Row],[duration (in min)]], LEN(table_netflix[[#This Row],[duration (in min)]])-4)),0)</f>
        <v>113</v>
      </c>
      <c r="L4478" t="s">
        <v>53</v>
      </c>
      <c r="M4478" t="s">
        <v>55</v>
      </c>
      <c r="N4478" t="s">
        <v>112</v>
      </c>
      <c r="O4478" t="str" cm="1">
        <f t="array" ref="O4478">_xlfn.IFS(table_netflix[[#This Row],[release_year]]&gt;=2018, "2018 &amp; after", TRUE, "Before 2018")</f>
        <v>Before 2018</v>
      </c>
      <c r="P4478" s="12">
        <f>DATE(table_netflix[[#This Row],[release_year]],1,1)</f>
        <v>40179</v>
      </c>
      <c r="Q4478" s="12">
        <f t="shared" si="69"/>
        <v>43030</v>
      </c>
      <c r="R4478" s="12" t="str">
        <f>TEXT(table_netflix[[#This Row],[date_added_todate]], "mmm")</f>
        <v>Oct</v>
      </c>
      <c r="S4478" t="s">
        <v>22599</v>
      </c>
    </row>
    <row r="4479" spans="1:19" x14ac:dyDescent="0.3">
      <c r="A4479" t="s">
        <v>22600</v>
      </c>
      <c r="B4479" t="s">
        <v>15</v>
      </c>
      <c r="C4479" t="s">
        <v>22601</v>
      </c>
      <c r="D4479" t="s">
        <v>22602</v>
      </c>
      <c r="E4479" t="s">
        <v>22603</v>
      </c>
      <c r="F4479" t="s">
        <v>61</v>
      </c>
      <c r="G4479" s="14" t="s">
        <v>14577</v>
      </c>
      <c r="H4479">
        <v>2016</v>
      </c>
      <c r="I4479" t="s">
        <v>27</v>
      </c>
      <c r="J4479" t="s">
        <v>203</v>
      </c>
      <c r="K4479">
        <f>IFERROR(VALUE(LEFT(table_netflix[[#This Row],[duration (in min)]], LEN(table_netflix[[#This Row],[duration (in min)]])-4)),0)</f>
        <v>99</v>
      </c>
      <c r="L4479" t="s">
        <v>93</v>
      </c>
      <c r="O4479" t="str" cm="1">
        <f t="array" ref="O4479">_xlfn.IFS(table_netflix[[#This Row],[release_year]]&gt;=2018, "2018 &amp; after", TRUE, "Before 2018")</f>
        <v>Before 2018</v>
      </c>
      <c r="P4479" s="12">
        <f>DATE(table_netflix[[#This Row],[release_year]],1,1)</f>
        <v>42370</v>
      </c>
      <c r="Q4479" s="12">
        <f t="shared" si="69"/>
        <v>43228</v>
      </c>
      <c r="R4479" s="12" t="str">
        <f>TEXT(table_netflix[[#This Row],[date_added_todate]], "mmm")</f>
        <v>May</v>
      </c>
      <c r="S4479" t="s">
        <v>22604</v>
      </c>
    </row>
    <row r="4480" spans="1:19" x14ac:dyDescent="0.3">
      <c r="A4480" t="s">
        <v>22605</v>
      </c>
      <c r="B4480" t="s">
        <v>15</v>
      </c>
      <c r="C4480" t="s">
        <v>22606</v>
      </c>
      <c r="D4480" t="s">
        <v>22607</v>
      </c>
      <c r="E4480" t="s">
        <v>22608</v>
      </c>
      <c r="F4480" t="s">
        <v>39</v>
      </c>
      <c r="G4480" s="14" t="s">
        <v>15042</v>
      </c>
      <c r="H4480">
        <v>2017</v>
      </c>
      <c r="I4480" t="s">
        <v>62</v>
      </c>
      <c r="J4480" t="s">
        <v>6534</v>
      </c>
      <c r="K4480">
        <f>IFERROR(VALUE(LEFT(table_netflix[[#This Row],[duration (in min)]], LEN(table_netflix[[#This Row],[duration (in min)]])-4)),0)</f>
        <v>41</v>
      </c>
      <c r="L4480" t="s">
        <v>53</v>
      </c>
      <c r="M4480" t="s">
        <v>54</v>
      </c>
      <c r="N4480" t="s">
        <v>55</v>
      </c>
      <c r="O4480" t="str" cm="1">
        <f t="array" ref="O4480">_xlfn.IFS(table_netflix[[#This Row],[release_year]]&gt;=2018, "2018 &amp; after", TRUE, "Before 2018")</f>
        <v>Before 2018</v>
      </c>
      <c r="P4480" s="12">
        <f>DATE(table_netflix[[#This Row],[release_year]],1,1)</f>
        <v>42736</v>
      </c>
      <c r="Q4480" s="12">
        <f t="shared" si="69"/>
        <v>43160</v>
      </c>
      <c r="R4480" s="12" t="str">
        <f>TEXT(table_netflix[[#This Row],[date_added_todate]], "mmm")</f>
        <v>Mar</v>
      </c>
      <c r="S4480" t="s">
        <v>22609</v>
      </c>
    </row>
    <row r="4481" spans="1:19" x14ac:dyDescent="0.3">
      <c r="A4481" t="s">
        <v>22610</v>
      </c>
      <c r="B4481" t="s">
        <v>15</v>
      </c>
      <c r="C4481" t="s">
        <v>22611</v>
      </c>
      <c r="D4481" t="s">
        <v>21699</v>
      </c>
      <c r="E4481" t="s">
        <v>22612</v>
      </c>
      <c r="F4481" t="s">
        <v>39</v>
      </c>
      <c r="G4481" s="14" t="s">
        <v>18638</v>
      </c>
      <c r="H4481">
        <v>2008</v>
      </c>
      <c r="I4481" t="s">
        <v>62</v>
      </c>
      <c r="J4481" t="s">
        <v>1820</v>
      </c>
      <c r="K4481">
        <f>IFERROR(VALUE(LEFT(table_netflix[[#This Row],[duration (in min)]], LEN(table_netflix[[#This Row],[duration (in min)]])-4)),0)</f>
        <v>137</v>
      </c>
      <c r="L4481" t="s">
        <v>294</v>
      </c>
      <c r="M4481" t="s">
        <v>112</v>
      </c>
      <c r="N4481" t="s">
        <v>107</v>
      </c>
      <c r="O4481" t="str" cm="1">
        <f t="array" ref="O4481">_xlfn.IFS(table_netflix[[#This Row],[release_year]]&gt;=2018, "2018 &amp; after", TRUE, "Before 2018")</f>
        <v>Before 2018</v>
      </c>
      <c r="P4481" s="12">
        <f>DATE(table_netflix[[#This Row],[release_year]],1,1)</f>
        <v>39448</v>
      </c>
      <c r="Q4481" s="12">
        <f t="shared" si="69"/>
        <v>43030</v>
      </c>
      <c r="R4481" s="12" t="str">
        <f>TEXT(table_netflix[[#This Row],[date_added_todate]], "mmm")</f>
        <v>Oct</v>
      </c>
      <c r="S4481" t="s">
        <v>22613</v>
      </c>
    </row>
    <row r="4482" spans="1:19" x14ac:dyDescent="0.3">
      <c r="A4482" t="s">
        <v>22614</v>
      </c>
      <c r="B4482" t="s">
        <v>15</v>
      </c>
      <c r="C4482" t="s">
        <v>22615</v>
      </c>
      <c r="D4482" t="s">
        <v>984</v>
      </c>
      <c r="E4482" t="s">
        <v>22616</v>
      </c>
      <c r="F4482" t="s">
        <v>18</v>
      </c>
      <c r="G4482" s="14" t="s">
        <v>9333</v>
      </c>
      <c r="H4482">
        <v>2001</v>
      </c>
      <c r="I4482" t="s">
        <v>20</v>
      </c>
      <c r="J4482" t="s">
        <v>381</v>
      </c>
      <c r="K4482">
        <f>IFERROR(VALUE(LEFT(table_netflix[[#This Row],[duration (in min)]], LEN(table_netflix[[#This Row],[duration (in min)]])-4)),0)</f>
        <v>118</v>
      </c>
      <c r="L4482" t="s">
        <v>71</v>
      </c>
      <c r="M4482" t="s">
        <v>107</v>
      </c>
      <c r="O4482" t="str" cm="1">
        <f t="array" ref="O4482">_xlfn.IFS(table_netflix[[#This Row],[release_year]]&gt;=2018, "2018 &amp; after", TRUE, "Before 2018")</f>
        <v>Before 2018</v>
      </c>
      <c r="P4482" s="12">
        <f>DATE(table_netflix[[#This Row],[release_year]],1,1)</f>
        <v>36892</v>
      </c>
      <c r="Q4482" s="12">
        <f t="shared" ref="Q4482:Q4545" si="70">IF(G4482&lt;&gt;"", DATE(RIGHT(G4482,4), MONTH(1 &amp; LEFT(G4482,FIND(" ",G4482)-1)), MID(G4482, FIND(" ", G4482)+1, FIND(",", G4482)-FIND(" ", G4482)-1)), "")</f>
        <v>43831</v>
      </c>
      <c r="R4482" s="12" t="str">
        <f>TEXT(table_netflix[[#This Row],[date_added_todate]], "mmm")</f>
        <v>Jan</v>
      </c>
      <c r="S4482" t="s">
        <v>22617</v>
      </c>
    </row>
    <row r="4483" spans="1:19" x14ac:dyDescent="0.3">
      <c r="A4483" t="s">
        <v>22618</v>
      </c>
      <c r="B4483" t="s">
        <v>15</v>
      </c>
      <c r="C4483" t="s">
        <v>22619</v>
      </c>
      <c r="D4483" t="s">
        <v>22620</v>
      </c>
      <c r="E4483" t="s">
        <v>22621</v>
      </c>
      <c r="F4483" t="s">
        <v>39</v>
      </c>
      <c r="G4483" s="14" t="s">
        <v>9392</v>
      </c>
      <c r="H4483">
        <v>1982</v>
      </c>
      <c r="I4483" t="s">
        <v>84</v>
      </c>
      <c r="J4483" t="s">
        <v>807</v>
      </c>
      <c r="K4483">
        <f>IFERROR(VALUE(LEFT(table_netflix[[#This Row],[duration (in min)]], LEN(table_netflix[[#This Row],[duration (in min)]])-4)),0)</f>
        <v>140</v>
      </c>
      <c r="L4483" t="s">
        <v>71</v>
      </c>
      <c r="M4483" t="s">
        <v>72</v>
      </c>
      <c r="N4483" t="s">
        <v>54</v>
      </c>
      <c r="O4483" t="str" cm="1">
        <f t="array" ref="O4483">_xlfn.IFS(table_netflix[[#This Row],[release_year]]&gt;=2018, "2018 &amp; after", TRUE, "Before 2018")</f>
        <v>Before 2018</v>
      </c>
      <c r="P4483" s="12">
        <f>DATE(table_netflix[[#This Row],[release_year]],1,1)</f>
        <v>29952</v>
      </c>
      <c r="Q4483" s="12">
        <f t="shared" si="70"/>
        <v>43830</v>
      </c>
      <c r="R4483" s="12" t="str">
        <f>TEXT(table_netflix[[#This Row],[date_added_todate]], "mmm")</f>
        <v>Dec</v>
      </c>
      <c r="S4483" t="s">
        <v>22622</v>
      </c>
    </row>
    <row r="4484" spans="1:19" x14ac:dyDescent="0.3">
      <c r="A4484" t="s">
        <v>22623</v>
      </c>
      <c r="B4484" t="s">
        <v>15</v>
      </c>
      <c r="C4484" t="s">
        <v>22624</v>
      </c>
      <c r="D4484" t="s">
        <v>22625</v>
      </c>
      <c r="E4484" t="s">
        <v>14309</v>
      </c>
      <c r="F4484" t="s">
        <v>18</v>
      </c>
      <c r="G4484" s="14" t="s">
        <v>14240</v>
      </c>
      <c r="H4484">
        <v>2006</v>
      </c>
      <c r="I4484" t="s">
        <v>18220</v>
      </c>
      <c r="J4484" t="s">
        <v>246</v>
      </c>
      <c r="K4484">
        <f>IFERROR(VALUE(LEFT(table_netflix[[#This Row],[duration (in min)]], LEN(table_netflix[[#This Row],[duration (in min)]])-4)),0)</f>
        <v>85</v>
      </c>
      <c r="L4484" t="s">
        <v>852</v>
      </c>
      <c r="O4484" t="str" cm="1">
        <f t="array" ref="O4484">_xlfn.IFS(table_netflix[[#This Row],[release_year]]&gt;=2018, "2018 &amp; after", TRUE, "Before 2018")</f>
        <v>Before 2018</v>
      </c>
      <c r="P4484" s="12">
        <f>DATE(table_netflix[[#This Row],[release_year]],1,1)</f>
        <v>38718</v>
      </c>
      <c r="Q4484" s="12">
        <f t="shared" si="70"/>
        <v>43300</v>
      </c>
      <c r="R4484" s="12" t="str">
        <f>TEXT(table_netflix[[#This Row],[date_added_todate]], "mmm")</f>
        <v>Jul</v>
      </c>
      <c r="S4484" t="s">
        <v>22626</v>
      </c>
    </row>
    <row r="4485" spans="1:19" x14ac:dyDescent="0.3">
      <c r="A4485" t="s">
        <v>22627</v>
      </c>
      <c r="B4485" t="s">
        <v>15</v>
      </c>
      <c r="C4485" t="s">
        <v>22628</v>
      </c>
      <c r="D4485" t="s">
        <v>22629</v>
      </c>
      <c r="E4485" t="s">
        <v>22630</v>
      </c>
      <c r="F4485" t="s">
        <v>39</v>
      </c>
      <c r="G4485" s="14" t="s">
        <v>14321</v>
      </c>
      <c r="H4485">
        <v>2017</v>
      </c>
      <c r="I4485" t="s">
        <v>62</v>
      </c>
      <c r="J4485" t="s">
        <v>167</v>
      </c>
      <c r="K4485">
        <f>IFERROR(VALUE(LEFT(table_netflix[[#This Row],[duration (in min)]], LEN(table_netflix[[#This Row],[duration (in min)]])-4)),0)</f>
        <v>116</v>
      </c>
      <c r="L4485" t="s">
        <v>53</v>
      </c>
      <c r="M4485" t="s">
        <v>55</v>
      </c>
      <c r="O4485" t="str" cm="1">
        <f t="array" ref="O4485">_xlfn.IFS(table_netflix[[#This Row],[release_year]]&gt;=2018, "2018 &amp; after", TRUE, "Before 2018")</f>
        <v>Before 2018</v>
      </c>
      <c r="P4485" s="12">
        <f>DATE(table_netflix[[#This Row],[release_year]],1,1)</f>
        <v>42736</v>
      </c>
      <c r="Q4485" s="12">
        <f t="shared" si="70"/>
        <v>43282</v>
      </c>
      <c r="R4485" s="12" t="str">
        <f>TEXT(table_netflix[[#This Row],[date_added_todate]], "mmm")</f>
        <v>Jul</v>
      </c>
      <c r="S4485" t="s">
        <v>22631</v>
      </c>
    </row>
    <row r="4486" spans="1:19" x14ac:dyDescent="0.3">
      <c r="A4486" t="s">
        <v>22632</v>
      </c>
      <c r="B4486" t="s">
        <v>15</v>
      </c>
      <c r="C4486" t="s">
        <v>22633</v>
      </c>
      <c r="D4486" t="s">
        <v>18628</v>
      </c>
      <c r="E4486" t="s">
        <v>22634</v>
      </c>
      <c r="F4486" t="s">
        <v>39</v>
      </c>
      <c r="G4486" s="14" t="s">
        <v>15354</v>
      </c>
      <c r="H4486">
        <v>2005</v>
      </c>
      <c r="I4486" t="s">
        <v>62</v>
      </c>
      <c r="J4486" t="s">
        <v>730</v>
      </c>
      <c r="K4486">
        <f>IFERROR(VALUE(LEFT(table_netflix[[#This Row],[duration (in min)]], LEN(table_netflix[[#This Row],[duration (in min)]])-4)),0)</f>
        <v>133</v>
      </c>
      <c r="L4486" t="s">
        <v>71</v>
      </c>
      <c r="M4486" t="s">
        <v>72</v>
      </c>
      <c r="N4486" t="s">
        <v>55</v>
      </c>
      <c r="O4486" t="str" cm="1">
        <f t="array" ref="O4486">_xlfn.IFS(table_netflix[[#This Row],[release_year]]&gt;=2018, "2018 &amp; after", TRUE, "Before 2018")</f>
        <v>Before 2018</v>
      </c>
      <c r="P4486" s="12">
        <f>DATE(table_netflix[[#This Row],[release_year]],1,1)</f>
        <v>38353</v>
      </c>
      <c r="Q4486" s="12">
        <f t="shared" si="70"/>
        <v>43101</v>
      </c>
      <c r="R4486" s="12" t="str">
        <f>TEXT(table_netflix[[#This Row],[date_added_todate]], "mmm")</f>
        <v>Jan</v>
      </c>
      <c r="S4486" t="s">
        <v>22635</v>
      </c>
    </row>
    <row r="4487" spans="1:19" x14ac:dyDescent="0.3">
      <c r="A4487" t="s">
        <v>22636</v>
      </c>
      <c r="B4487" t="s">
        <v>24</v>
      </c>
      <c r="C4487" t="s">
        <v>22637</v>
      </c>
      <c r="D4487" t="s">
        <v>20555</v>
      </c>
      <c r="E4487" t="s">
        <v>22638</v>
      </c>
      <c r="F4487" t="s">
        <v>18</v>
      </c>
      <c r="G4487" s="14" t="s">
        <v>16936</v>
      </c>
      <c r="H4487">
        <v>1990</v>
      </c>
      <c r="I4487" t="s">
        <v>62</v>
      </c>
      <c r="J4487" t="s">
        <v>33</v>
      </c>
      <c r="K4487">
        <f>IFERROR(VALUE(LEFT(table_netflix[[#This Row],[duration (in min)]], LEN(table_netflix[[#This Row],[duration (in min)]])-4)),0)</f>
        <v>0</v>
      </c>
      <c r="L4487" t="s">
        <v>37</v>
      </c>
      <c r="O4487" t="str" cm="1">
        <f t="array" ref="O4487">_xlfn.IFS(table_netflix[[#This Row],[release_year]]&gt;=2018, "2018 &amp; after", TRUE, "Before 2018")</f>
        <v>Before 2018</v>
      </c>
      <c r="P4487" s="12">
        <f>DATE(table_netflix[[#This Row],[release_year]],1,1)</f>
        <v>32874</v>
      </c>
      <c r="Q4487" s="12">
        <f t="shared" si="70"/>
        <v>42788</v>
      </c>
      <c r="R4487" s="12" t="str">
        <f>TEXT(table_netflix[[#This Row],[date_added_todate]], "mmm")</f>
        <v>Feb</v>
      </c>
      <c r="S4487" t="s">
        <v>22639</v>
      </c>
    </row>
    <row r="4488" spans="1:19" x14ac:dyDescent="0.3">
      <c r="A4488" t="s">
        <v>22640</v>
      </c>
      <c r="B4488" t="s">
        <v>24</v>
      </c>
      <c r="C4488" t="s">
        <v>22641</v>
      </c>
      <c r="D4488" t="s">
        <v>20555</v>
      </c>
      <c r="F4488" t="s">
        <v>18</v>
      </c>
      <c r="G4488" s="14" t="s">
        <v>16936</v>
      </c>
      <c r="H4488">
        <v>2014</v>
      </c>
      <c r="I4488" t="s">
        <v>84</v>
      </c>
      <c r="J4488" t="s">
        <v>33</v>
      </c>
      <c r="K4488">
        <f>IFERROR(VALUE(LEFT(table_netflix[[#This Row],[duration (in min)]], LEN(table_netflix[[#This Row],[duration (in min)]])-4)),0)</f>
        <v>0</v>
      </c>
      <c r="L4488" t="s">
        <v>37</v>
      </c>
      <c r="O4488" t="str" cm="1">
        <f t="array" ref="O4488">_xlfn.IFS(table_netflix[[#This Row],[release_year]]&gt;=2018, "2018 &amp; after", TRUE, "Before 2018")</f>
        <v>Before 2018</v>
      </c>
      <c r="P4488" s="12">
        <f>DATE(table_netflix[[#This Row],[release_year]],1,1)</f>
        <v>41640</v>
      </c>
      <c r="Q4488" s="12">
        <f t="shared" si="70"/>
        <v>42788</v>
      </c>
      <c r="R4488" s="12" t="str">
        <f>TEXT(table_netflix[[#This Row],[date_added_todate]], "mmm")</f>
        <v>Feb</v>
      </c>
      <c r="S4488" t="s">
        <v>22642</v>
      </c>
    </row>
    <row r="4489" spans="1:19" x14ac:dyDescent="0.3">
      <c r="A4489" t="s">
        <v>22644</v>
      </c>
      <c r="B4489" t="s">
        <v>15</v>
      </c>
      <c r="C4489" t="s">
        <v>22645</v>
      </c>
      <c r="D4489" t="s">
        <v>4938</v>
      </c>
      <c r="E4489" t="s">
        <v>4939</v>
      </c>
      <c r="F4489" t="s">
        <v>18</v>
      </c>
      <c r="G4489" s="14" t="s">
        <v>13561</v>
      </c>
      <c r="H4489">
        <v>2011</v>
      </c>
      <c r="I4489" t="s">
        <v>186</v>
      </c>
      <c r="J4489" t="s">
        <v>583</v>
      </c>
      <c r="K4489">
        <f>IFERROR(VALUE(LEFT(table_netflix[[#This Row],[duration (in min)]], LEN(table_netflix[[#This Row],[duration (in min)]])-4)),0)</f>
        <v>89</v>
      </c>
      <c r="L4489" t="s">
        <v>852</v>
      </c>
      <c r="O4489" t="str" cm="1">
        <f t="array" ref="O4489">_xlfn.IFS(table_netflix[[#This Row],[release_year]]&gt;=2018, "2018 &amp; after", TRUE, "Before 2018")</f>
        <v>Before 2018</v>
      </c>
      <c r="P4489" s="12">
        <f>DATE(table_netflix[[#This Row],[release_year]],1,1)</f>
        <v>40544</v>
      </c>
      <c r="Q4489" s="12">
        <f t="shared" si="70"/>
        <v>43374</v>
      </c>
      <c r="R4489" s="12" t="str">
        <f>TEXT(table_netflix[[#This Row],[date_added_todate]], "mmm")</f>
        <v>Oct</v>
      </c>
      <c r="S4489" t="s">
        <v>22646</v>
      </c>
    </row>
    <row r="4490" spans="1:19" x14ac:dyDescent="0.3">
      <c r="A4490" t="s">
        <v>22647</v>
      </c>
      <c r="B4490" t="s">
        <v>15</v>
      </c>
      <c r="C4490" t="s">
        <v>22648</v>
      </c>
      <c r="D4490" t="s">
        <v>4938</v>
      </c>
      <c r="E4490" t="s">
        <v>4939</v>
      </c>
      <c r="F4490" t="s">
        <v>18</v>
      </c>
      <c r="G4490" s="14" t="s">
        <v>14258</v>
      </c>
      <c r="H4490">
        <v>2013</v>
      </c>
      <c r="I4490" t="s">
        <v>186</v>
      </c>
      <c r="J4490" t="s">
        <v>2926</v>
      </c>
      <c r="K4490">
        <f>IFERROR(VALUE(LEFT(table_netflix[[#This Row],[duration (in min)]], LEN(table_netflix[[#This Row],[duration (in min)]])-4)),0)</f>
        <v>75</v>
      </c>
      <c r="L4490" t="s">
        <v>852</v>
      </c>
      <c r="O4490" t="str" cm="1">
        <f t="array" ref="O4490">_xlfn.IFS(table_netflix[[#This Row],[release_year]]&gt;=2018, "2018 &amp; after", TRUE, "Before 2018")</f>
        <v>Before 2018</v>
      </c>
      <c r="P4490" s="12">
        <f>DATE(table_netflix[[#This Row],[release_year]],1,1)</f>
        <v>41275</v>
      </c>
      <c r="Q4490" s="12">
        <f t="shared" si="70"/>
        <v>43294</v>
      </c>
      <c r="R4490" s="12" t="str">
        <f>TEXT(table_netflix[[#This Row],[date_added_todate]], "mmm")</f>
        <v>Jul</v>
      </c>
      <c r="S4490" t="s">
        <v>22649</v>
      </c>
    </row>
    <row r="4491" spans="1:19" x14ac:dyDescent="0.3">
      <c r="A4491" t="s">
        <v>22650</v>
      </c>
      <c r="B4491" t="s">
        <v>15</v>
      </c>
      <c r="C4491" t="s">
        <v>22651</v>
      </c>
      <c r="D4491" t="s">
        <v>9125</v>
      </c>
      <c r="E4491" t="s">
        <v>4939</v>
      </c>
      <c r="F4491" t="s">
        <v>18</v>
      </c>
      <c r="G4491" s="14" t="s">
        <v>13561</v>
      </c>
      <c r="H4491">
        <v>2010</v>
      </c>
      <c r="I4491" t="s">
        <v>27</v>
      </c>
      <c r="J4491" t="s">
        <v>89</v>
      </c>
      <c r="K4491">
        <f>IFERROR(VALUE(LEFT(table_netflix[[#This Row],[duration (in min)]], LEN(table_netflix[[#This Row],[duration (in min)]])-4)),0)</f>
        <v>67</v>
      </c>
      <c r="L4491" t="s">
        <v>852</v>
      </c>
      <c r="O4491" t="str" cm="1">
        <f t="array" ref="O4491">_xlfn.IFS(table_netflix[[#This Row],[release_year]]&gt;=2018, "2018 &amp; after", TRUE, "Before 2018")</f>
        <v>Before 2018</v>
      </c>
      <c r="P4491" s="12">
        <f>DATE(table_netflix[[#This Row],[release_year]],1,1)</f>
        <v>40179</v>
      </c>
      <c r="Q4491" s="12">
        <f t="shared" si="70"/>
        <v>43374</v>
      </c>
      <c r="R4491" s="12" t="str">
        <f>TEXT(table_netflix[[#This Row],[date_added_todate]], "mmm")</f>
        <v>Oct</v>
      </c>
      <c r="S4491" t="s">
        <v>22652</v>
      </c>
    </row>
    <row r="4492" spans="1:19" x14ac:dyDescent="0.3">
      <c r="A4492" t="s">
        <v>22653</v>
      </c>
      <c r="B4492" t="s">
        <v>15</v>
      </c>
      <c r="C4492" t="s">
        <v>22654</v>
      </c>
      <c r="D4492" t="s">
        <v>22655</v>
      </c>
      <c r="E4492" t="s">
        <v>22656</v>
      </c>
      <c r="F4492" t="s">
        <v>18</v>
      </c>
      <c r="G4492" s="14" t="s">
        <v>12556</v>
      </c>
      <c r="H4492">
        <v>2017</v>
      </c>
      <c r="I4492" t="s">
        <v>27</v>
      </c>
      <c r="J4492" t="s">
        <v>21</v>
      </c>
      <c r="K4492">
        <f>IFERROR(VALUE(LEFT(table_netflix[[#This Row],[duration (in min)]], LEN(table_netflix[[#This Row],[duration (in min)]])-4)),0)</f>
        <v>90</v>
      </c>
      <c r="L4492" t="s">
        <v>22</v>
      </c>
      <c r="M4492" t="s">
        <v>600</v>
      </c>
      <c r="O4492" t="str" cm="1">
        <f t="array" ref="O4492">_xlfn.IFS(table_netflix[[#This Row],[release_year]]&gt;=2018, "2018 &amp; after", TRUE, "Before 2018")</f>
        <v>Before 2018</v>
      </c>
      <c r="P4492" s="12">
        <f>DATE(table_netflix[[#This Row],[release_year]],1,1)</f>
        <v>42736</v>
      </c>
      <c r="Q4492" s="12">
        <f t="shared" si="70"/>
        <v>43466</v>
      </c>
      <c r="R4492" s="12" t="str">
        <f>TEXT(table_netflix[[#This Row],[date_added_todate]], "mmm")</f>
        <v>Jan</v>
      </c>
      <c r="S4492" t="s">
        <v>22657</v>
      </c>
    </row>
    <row r="4493" spans="1:19" x14ac:dyDescent="0.3">
      <c r="A4493" t="s">
        <v>22658</v>
      </c>
      <c r="B4493" t="s">
        <v>15</v>
      </c>
      <c r="C4493" t="s">
        <v>22659</v>
      </c>
      <c r="D4493" t="s">
        <v>22660</v>
      </c>
      <c r="E4493" t="s">
        <v>22661</v>
      </c>
      <c r="F4493" t="s">
        <v>39</v>
      </c>
      <c r="G4493" s="14" t="s">
        <v>15042</v>
      </c>
      <c r="H4493">
        <v>1993</v>
      </c>
      <c r="I4493" t="s">
        <v>62</v>
      </c>
      <c r="J4493" t="s">
        <v>8310</v>
      </c>
      <c r="K4493">
        <f>IFERROR(VALUE(LEFT(table_netflix[[#This Row],[duration (in min)]], LEN(table_netflix[[#This Row],[duration (in min)]])-4)),0)</f>
        <v>170</v>
      </c>
      <c r="L4493" t="s">
        <v>144</v>
      </c>
      <c r="M4493" t="s">
        <v>72</v>
      </c>
      <c r="N4493" t="s">
        <v>55</v>
      </c>
      <c r="O4493" t="str" cm="1">
        <f t="array" ref="O4493">_xlfn.IFS(table_netflix[[#This Row],[release_year]]&gt;=2018, "2018 &amp; after", TRUE, "Before 2018")</f>
        <v>Before 2018</v>
      </c>
      <c r="P4493" s="12">
        <f>DATE(table_netflix[[#This Row],[release_year]],1,1)</f>
        <v>33970</v>
      </c>
      <c r="Q4493" s="12">
        <f t="shared" si="70"/>
        <v>43160</v>
      </c>
      <c r="R4493" s="12" t="str">
        <f>TEXT(table_netflix[[#This Row],[date_added_todate]], "mmm")</f>
        <v>Mar</v>
      </c>
      <c r="S4493" t="s">
        <v>22662</v>
      </c>
    </row>
    <row r="4494" spans="1:19" x14ac:dyDescent="0.3">
      <c r="A4494" t="s">
        <v>22663</v>
      </c>
      <c r="B4494" t="s">
        <v>15</v>
      </c>
      <c r="C4494" t="s">
        <v>22664</v>
      </c>
      <c r="D4494" t="s">
        <v>718</v>
      </c>
      <c r="E4494" t="s">
        <v>22665</v>
      </c>
      <c r="F4494" t="s">
        <v>39</v>
      </c>
      <c r="G4494" s="14" t="s">
        <v>14095</v>
      </c>
      <c r="H4494">
        <v>2006</v>
      </c>
      <c r="I4494" t="s">
        <v>62</v>
      </c>
      <c r="J4494" t="s">
        <v>160</v>
      </c>
      <c r="K4494">
        <f>IFERROR(VALUE(LEFT(table_netflix[[#This Row],[duration (in min)]], LEN(table_netflix[[#This Row],[duration (in min)]])-4)),0)</f>
        <v>124</v>
      </c>
      <c r="L4494" t="s">
        <v>71</v>
      </c>
      <c r="M4494" t="s">
        <v>72</v>
      </c>
      <c r="N4494" t="s">
        <v>55</v>
      </c>
      <c r="O4494" t="str" cm="1">
        <f t="array" ref="O4494">_xlfn.IFS(table_netflix[[#This Row],[release_year]]&gt;=2018, "2018 &amp; after", TRUE, "Before 2018")</f>
        <v>Before 2018</v>
      </c>
      <c r="P4494" s="12">
        <f>DATE(table_netflix[[#This Row],[release_year]],1,1)</f>
        <v>38718</v>
      </c>
      <c r="Q4494" s="12">
        <f t="shared" si="70"/>
        <v>43314</v>
      </c>
      <c r="R4494" s="12" t="str">
        <f>TEXT(table_netflix[[#This Row],[date_added_todate]], "mmm")</f>
        <v>Aug</v>
      </c>
      <c r="S4494" t="s">
        <v>22666</v>
      </c>
    </row>
    <row r="4495" spans="1:19" x14ac:dyDescent="0.3">
      <c r="A4495" t="s">
        <v>22667</v>
      </c>
      <c r="B4495" t="s">
        <v>15</v>
      </c>
      <c r="C4495" t="s">
        <v>22668</v>
      </c>
      <c r="D4495" t="s">
        <v>19367</v>
      </c>
      <c r="E4495" t="s">
        <v>22669</v>
      </c>
      <c r="F4495" t="s">
        <v>39</v>
      </c>
      <c r="G4495" s="14" t="s">
        <v>9392</v>
      </c>
      <c r="H4495">
        <v>1980</v>
      </c>
      <c r="I4495" t="s">
        <v>84</v>
      </c>
      <c r="J4495" t="s">
        <v>444</v>
      </c>
      <c r="K4495">
        <f>IFERROR(VALUE(LEFT(table_netflix[[#This Row],[duration (in min)]], LEN(table_netflix[[#This Row],[duration (in min)]])-4)),0)</f>
        <v>120</v>
      </c>
      <c r="L4495" t="s">
        <v>445</v>
      </c>
      <c r="M4495" t="s">
        <v>85</v>
      </c>
      <c r="N4495" t="s">
        <v>72</v>
      </c>
      <c r="O4495" t="str" cm="1">
        <f t="array" ref="O4495">_xlfn.IFS(table_netflix[[#This Row],[release_year]]&gt;=2018, "2018 &amp; after", TRUE, "Before 2018")</f>
        <v>Before 2018</v>
      </c>
      <c r="P4495" s="12">
        <f>DATE(table_netflix[[#This Row],[release_year]],1,1)</f>
        <v>29221</v>
      </c>
      <c r="Q4495" s="12">
        <f t="shared" si="70"/>
        <v>43830</v>
      </c>
      <c r="R4495" s="12" t="str">
        <f>TEXT(table_netflix[[#This Row],[date_added_todate]], "mmm")</f>
        <v>Dec</v>
      </c>
      <c r="S4495" t="s">
        <v>22670</v>
      </c>
    </row>
    <row r="4496" spans="1:19" x14ac:dyDescent="0.3">
      <c r="A4496" t="s">
        <v>22671</v>
      </c>
      <c r="B4496" t="s">
        <v>15</v>
      </c>
      <c r="C4496" t="s">
        <v>22672</v>
      </c>
      <c r="D4496" t="s">
        <v>22673</v>
      </c>
      <c r="E4496" t="s">
        <v>22674</v>
      </c>
      <c r="F4496" t="s">
        <v>39</v>
      </c>
      <c r="G4496" s="14" t="s">
        <v>15042</v>
      </c>
      <c r="H4496">
        <v>2003</v>
      </c>
      <c r="I4496" t="s">
        <v>62</v>
      </c>
      <c r="J4496" t="s">
        <v>5981</v>
      </c>
      <c r="K4496">
        <f>IFERROR(VALUE(LEFT(table_netflix[[#This Row],[duration (in min)]], LEN(table_netflix[[#This Row],[duration (in min)]])-4)),0)</f>
        <v>157</v>
      </c>
      <c r="L4496" t="s">
        <v>71</v>
      </c>
      <c r="M4496" t="s">
        <v>55</v>
      </c>
      <c r="N4496" t="s">
        <v>112</v>
      </c>
      <c r="O4496" t="str" cm="1">
        <f t="array" ref="O4496">_xlfn.IFS(table_netflix[[#This Row],[release_year]]&gt;=2018, "2018 &amp; after", TRUE, "Before 2018")</f>
        <v>Before 2018</v>
      </c>
      <c r="P4496" s="12">
        <f>DATE(table_netflix[[#This Row],[release_year]],1,1)</f>
        <v>37622</v>
      </c>
      <c r="Q4496" s="12">
        <f t="shared" si="70"/>
        <v>43160</v>
      </c>
      <c r="R4496" s="12" t="str">
        <f>TEXT(table_netflix[[#This Row],[date_added_todate]], "mmm")</f>
        <v>Mar</v>
      </c>
      <c r="S4496" t="s">
        <v>22675</v>
      </c>
    </row>
    <row r="4497" spans="1:19" x14ac:dyDescent="0.3">
      <c r="A4497" t="s">
        <v>22676</v>
      </c>
      <c r="B4497" t="s">
        <v>15</v>
      </c>
      <c r="C4497" t="s">
        <v>22677</v>
      </c>
      <c r="D4497" t="s">
        <v>22678</v>
      </c>
      <c r="E4497" t="s">
        <v>22679</v>
      </c>
      <c r="F4497" t="s">
        <v>39</v>
      </c>
      <c r="G4497" s="14" t="s">
        <v>11531</v>
      </c>
      <c r="H4497">
        <v>2018</v>
      </c>
      <c r="I4497" t="s">
        <v>62</v>
      </c>
      <c r="J4497" t="s">
        <v>160</v>
      </c>
      <c r="K4497">
        <f>IFERROR(VALUE(LEFT(table_netflix[[#This Row],[duration (in min)]], LEN(table_netflix[[#This Row],[duration (in min)]])-4)),0)</f>
        <v>124</v>
      </c>
      <c r="L4497" t="s">
        <v>53</v>
      </c>
      <c r="M4497" t="s">
        <v>54</v>
      </c>
      <c r="N4497" t="s">
        <v>55</v>
      </c>
      <c r="O4497" t="str" cm="1">
        <f t="array" ref="O4497">_xlfn.IFS(table_netflix[[#This Row],[release_year]]&gt;=2018, "2018 &amp; after", TRUE, "Before 2018")</f>
        <v>2018 &amp; after</v>
      </c>
      <c r="P4497" s="12">
        <f>DATE(table_netflix[[#This Row],[release_year]],1,1)</f>
        <v>43101</v>
      </c>
      <c r="Q4497" s="12">
        <f t="shared" si="70"/>
        <v>43586</v>
      </c>
      <c r="R4497" s="12" t="str">
        <f>TEXT(table_netflix[[#This Row],[date_added_todate]], "mmm")</f>
        <v>May</v>
      </c>
      <c r="S4497" t="s">
        <v>22680</v>
      </c>
    </row>
    <row r="4498" spans="1:19" x14ac:dyDescent="0.3">
      <c r="A4498" t="s">
        <v>22681</v>
      </c>
      <c r="B4498" t="s">
        <v>15</v>
      </c>
      <c r="C4498" t="s">
        <v>22682</v>
      </c>
      <c r="D4498" t="s">
        <v>3323</v>
      </c>
      <c r="E4498" t="s">
        <v>22683</v>
      </c>
      <c r="F4498" t="s">
        <v>18</v>
      </c>
      <c r="G4498" s="14" t="s">
        <v>14729</v>
      </c>
      <c r="H4498">
        <v>2017</v>
      </c>
      <c r="I4498" t="s">
        <v>186</v>
      </c>
      <c r="J4498" t="s">
        <v>141</v>
      </c>
      <c r="K4498">
        <f>IFERROR(VALUE(LEFT(table_netflix[[#This Row],[duration (in min)]], LEN(table_netflix[[#This Row],[duration (in min)]])-4)),0)</f>
        <v>110</v>
      </c>
      <c r="L4498" t="s">
        <v>144</v>
      </c>
      <c r="O4498" t="str" cm="1">
        <f t="array" ref="O4498">_xlfn.IFS(table_netflix[[#This Row],[release_year]]&gt;=2018, "2018 &amp; after", TRUE, "Before 2018")</f>
        <v>Before 2018</v>
      </c>
      <c r="P4498" s="12">
        <f>DATE(table_netflix[[#This Row],[release_year]],1,1)</f>
        <v>42736</v>
      </c>
      <c r="Q4498" s="12">
        <f t="shared" si="70"/>
        <v>43216</v>
      </c>
      <c r="R4498" s="12" t="str">
        <f>TEXT(table_netflix[[#This Row],[date_added_todate]], "mmm")</f>
        <v>Apr</v>
      </c>
      <c r="S4498" t="s">
        <v>22684</v>
      </c>
    </row>
    <row r="4499" spans="1:19" x14ac:dyDescent="0.3">
      <c r="A4499" t="s">
        <v>22685</v>
      </c>
      <c r="B4499" t="s">
        <v>15</v>
      </c>
      <c r="C4499" t="s">
        <v>22686</v>
      </c>
      <c r="D4499" t="s">
        <v>22687</v>
      </c>
      <c r="E4499" t="s">
        <v>22688</v>
      </c>
      <c r="F4499" t="s">
        <v>18</v>
      </c>
      <c r="G4499" s="14" t="s">
        <v>17268</v>
      </c>
      <c r="H4499">
        <v>2016</v>
      </c>
      <c r="I4499" t="s">
        <v>27</v>
      </c>
      <c r="J4499" t="s">
        <v>21</v>
      </c>
      <c r="K4499">
        <f>IFERROR(VALUE(LEFT(table_netflix[[#This Row],[duration (in min)]], LEN(table_netflix[[#This Row],[duration (in min)]])-4)),0)</f>
        <v>90</v>
      </c>
      <c r="L4499" t="s">
        <v>144</v>
      </c>
      <c r="O4499" t="str" cm="1">
        <f t="array" ref="O4499">_xlfn.IFS(table_netflix[[#This Row],[release_year]]&gt;=2018, "2018 &amp; after", TRUE, "Before 2018")</f>
        <v>Before 2018</v>
      </c>
      <c r="P4499" s="12">
        <f>DATE(table_netflix[[#This Row],[release_year]],1,1)</f>
        <v>42370</v>
      </c>
      <c r="Q4499" s="12">
        <f t="shared" si="70"/>
        <v>42712</v>
      </c>
      <c r="R4499" s="12" t="str">
        <f>TEXT(table_netflix[[#This Row],[date_added_todate]], "mmm")</f>
        <v>Dec</v>
      </c>
      <c r="S4499" t="s">
        <v>22689</v>
      </c>
    </row>
    <row r="4500" spans="1:19" x14ac:dyDescent="0.3">
      <c r="A4500" t="s">
        <v>22690</v>
      </c>
      <c r="B4500" t="s">
        <v>15</v>
      </c>
      <c r="C4500" t="s">
        <v>22691</v>
      </c>
      <c r="D4500" t="s">
        <v>9691</v>
      </c>
      <c r="E4500" t="s">
        <v>22692</v>
      </c>
      <c r="F4500" t="s">
        <v>18</v>
      </c>
      <c r="G4500" s="14" t="s">
        <v>10074</v>
      </c>
      <c r="H4500">
        <v>1995</v>
      </c>
      <c r="I4500" t="s">
        <v>186</v>
      </c>
      <c r="J4500" t="s">
        <v>125</v>
      </c>
      <c r="K4500">
        <f>IFERROR(VALUE(LEFT(table_netflix[[#This Row],[duration (in min)]], LEN(table_netflix[[#This Row],[duration (in min)]])-4)),0)</f>
        <v>97</v>
      </c>
      <c r="L4500" t="s">
        <v>71</v>
      </c>
      <c r="M4500" t="s">
        <v>54</v>
      </c>
      <c r="N4500" t="s">
        <v>107</v>
      </c>
      <c r="O4500" t="str" cm="1">
        <f t="array" ref="O4500">_xlfn.IFS(table_netflix[[#This Row],[release_year]]&gt;=2018, "2018 &amp; after", TRUE, "Before 2018")</f>
        <v>Before 2018</v>
      </c>
      <c r="P4500" s="12">
        <f>DATE(table_netflix[[#This Row],[release_year]],1,1)</f>
        <v>34700</v>
      </c>
      <c r="Q4500" s="12">
        <f t="shared" si="70"/>
        <v>43773</v>
      </c>
      <c r="R4500" s="12" t="str">
        <f>TEXT(table_netflix[[#This Row],[date_added_todate]], "mmm")</f>
        <v>Nov</v>
      </c>
      <c r="S4500" t="s">
        <v>22693</v>
      </c>
    </row>
    <row r="4501" spans="1:19" x14ac:dyDescent="0.3">
      <c r="A4501" t="s">
        <v>22694</v>
      </c>
      <c r="B4501" t="s">
        <v>15</v>
      </c>
      <c r="C4501" t="s">
        <v>22695</v>
      </c>
      <c r="D4501" t="s">
        <v>5009</v>
      </c>
      <c r="E4501" t="s">
        <v>22696</v>
      </c>
      <c r="F4501" t="s">
        <v>1833</v>
      </c>
      <c r="G4501" s="14" t="s">
        <v>12009</v>
      </c>
      <c r="H4501">
        <v>2015</v>
      </c>
      <c r="I4501" t="s">
        <v>62</v>
      </c>
      <c r="J4501" t="s">
        <v>399</v>
      </c>
      <c r="K4501">
        <f>IFERROR(VALUE(LEFT(table_netflix[[#This Row],[duration (in min)]], LEN(table_netflix[[#This Row],[duration (in min)]])-4)),0)</f>
        <v>108</v>
      </c>
      <c r="L4501" t="s">
        <v>53</v>
      </c>
      <c r="M4501" t="s">
        <v>55</v>
      </c>
      <c r="N4501" t="s">
        <v>266</v>
      </c>
      <c r="O4501" t="str" cm="1">
        <f t="array" ref="O4501">_xlfn.IFS(table_netflix[[#This Row],[release_year]]&gt;=2018, "2018 &amp; after", TRUE, "Before 2018")</f>
        <v>Before 2018</v>
      </c>
      <c r="P4501" s="12">
        <f>DATE(table_netflix[[#This Row],[release_year]],1,1)</f>
        <v>42005</v>
      </c>
      <c r="Q4501" s="12">
        <f t="shared" si="70"/>
        <v>43528</v>
      </c>
      <c r="R4501" s="12" t="str">
        <f>TEXT(table_netflix[[#This Row],[date_added_todate]], "mmm")</f>
        <v>Mar</v>
      </c>
      <c r="S4501" t="s">
        <v>22697</v>
      </c>
    </row>
    <row r="4502" spans="1:19" x14ac:dyDescent="0.3">
      <c r="A4502" t="s">
        <v>22698</v>
      </c>
      <c r="B4502" t="s">
        <v>15</v>
      </c>
      <c r="C4502" t="s">
        <v>22699</v>
      </c>
      <c r="D4502" t="s">
        <v>19634</v>
      </c>
      <c r="E4502" t="s">
        <v>22700</v>
      </c>
      <c r="F4502" t="s">
        <v>1982</v>
      </c>
      <c r="G4502" s="14" t="s">
        <v>15910</v>
      </c>
      <c r="H4502">
        <v>2015</v>
      </c>
      <c r="I4502" t="s">
        <v>186</v>
      </c>
      <c r="J4502" t="s">
        <v>241</v>
      </c>
      <c r="K4502">
        <f>IFERROR(VALUE(LEFT(table_netflix[[#This Row],[duration (in min)]], LEN(table_netflix[[#This Row],[duration (in min)]])-4)),0)</f>
        <v>95</v>
      </c>
      <c r="L4502" t="s">
        <v>144</v>
      </c>
      <c r="M4502" t="s">
        <v>72</v>
      </c>
      <c r="N4502" t="s">
        <v>55</v>
      </c>
      <c r="O4502" t="str" cm="1">
        <f t="array" ref="O4502">_xlfn.IFS(table_netflix[[#This Row],[release_year]]&gt;=2018, "2018 &amp; after", TRUE, "Before 2018")</f>
        <v>Before 2018</v>
      </c>
      <c r="P4502" s="12">
        <f>DATE(table_netflix[[#This Row],[release_year]],1,1)</f>
        <v>42005</v>
      </c>
      <c r="Q4502" s="12">
        <f t="shared" si="70"/>
        <v>42986</v>
      </c>
      <c r="R4502" s="12" t="str">
        <f>TEXT(table_netflix[[#This Row],[date_added_todate]], "mmm")</f>
        <v>Sep</v>
      </c>
      <c r="S4502" t="s">
        <v>22701</v>
      </c>
    </row>
    <row r="4503" spans="1:19" x14ac:dyDescent="0.3">
      <c r="A4503" t="s">
        <v>22702</v>
      </c>
      <c r="B4503" t="s">
        <v>15</v>
      </c>
      <c r="C4503" t="s">
        <v>22703</v>
      </c>
      <c r="D4503" t="s">
        <v>1210</v>
      </c>
      <c r="E4503" t="s">
        <v>22704</v>
      </c>
      <c r="F4503" t="s">
        <v>18</v>
      </c>
      <c r="G4503" s="14" t="s">
        <v>9333</v>
      </c>
      <c r="H4503">
        <v>2003</v>
      </c>
      <c r="I4503" t="s">
        <v>186</v>
      </c>
      <c r="J4503" t="s">
        <v>136</v>
      </c>
      <c r="K4503">
        <f>IFERROR(VALUE(LEFT(table_netflix[[#This Row],[duration (in min)]], LEN(table_netflix[[#This Row],[duration (in min)]])-4)),0)</f>
        <v>111</v>
      </c>
      <c r="L4503" t="s">
        <v>144</v>
      </c>
      <c r="O4503" t="str" cm="1">
        <f t="array" ref="O4503">_xlfn.IFS(table_netflix[[#This Row],[release_year]]&gt;=2018, "2018 &amp; after", TRUE, "Before 2018")</f>
        <v>Before 2018</v>
      </c>
      <c r="P4503" s="12">
        <f>DATE(table_netflix[[#This Row],[release_year]],1,1)</f>
        <v>37622</v>
      </c>
      <c r="Q4503" s="12">
        <f t="shared" si="70"/>
        <v>43831</v>
      </c>
      <c r="R4503" s="12" t="str">
        <f>TEXT(table_netflix[[#This Row],[date_added_todate]], "mmm")</f>
        <v>Jan</v>
      </c>
      <c r="S4503" t="s">
        <v>22705</v>
      </c>
    </row>
    <row r="4504" spans="1:19" x14ac:dyDescent="0.3">
      <c r="A4504" t="s">
        <v>22706</v>
      </c>
      <c r="B4504" t="s">
        <v>15</v>
      </c>
      <c r="C4504" t="s">
        <v>22707</v>
      </c>
      <c r="D4504" t="s">
        <v>1210</v>
      </c>
      <c r="E4504" t="s">
        <v>22708</v>
      </c>
      <c r="F4504" t="s">
        <v>18</v>
      </c>
      <c r="G4504" s="14" t="s">
        <v>9333</v>
      </c>
      <c r="H4504">
        <v>2004</v>
      </c>
      <c r="I4504" t="s">
        <v>186</v>
      </c>
      <c r="J4504" t="s">
        <v>1820</v>
      </c>
      <c r="K4504">
        <f>IFERROR(VALUE(LEFT(table_netflix[[#This Row],[duration (in min)]], LEN(table_netflix[[#This Row],[duration (in min)]])-4)),0)</f>
        <v>137</v>
      </c>
      <c r="L4504" t="s">
        <v>144</v>
      </c>
      <c r="O4504" t="str" cm="1">
        <f t="array" ref="O4504">_xlfn.IFS(table_netflix[[#This Row],[release_year]]&gt;=2018, "2018 &amp; after", TRUE, "Before 2018")</f>
        <v>Before 2018</v>
      </c>
      <c r="P4504" s="12">
        <f>DATE(table_netflix[[#This Row],[release_year]],1,1)</f>
        <v>37987</v>
      </c>
      <c r="Q4504" s="12">
        <f t="shared" si="70"/>
        <v>43831</v>
      </c>
      <c r="R4504" s="12" t="str">
        <f>TEXT(table_netflix[[#This Row],[date_added_todate]], "mmm")</f>
        <v>Jan</v>
      </c>
      <c r="S4504" t="s">
        <v>22709</v>
      </c>
    </row>
    <row r="4505" spans="1:19" x14ac:dyDescent="0.3">
      <c r="A4505" t="s">
        <v>22710</v>
      </c>
      <c r="B4505" t="s">
        <v>15</v>
      </c>
      <c r="C4505" t="s">
        <v>22711</v>
      </c>
      <c r="D4505" t="s">
        <v>22712</v>
      </c>
      <c r="E4505" t="s">
        <v>22713</v>
      </c>
      <c r="F4505" t="s">
        <v>61</v>
      </c>
      <c r="G4505" s="14" t="s">
        <v>22714</v>
      </c>
      <c r="H4505">
        <v>2016</v>
      </c>
      <c r="I4505" t="s">
        <v>27</v>
      </c>
      <c r="J4505" t="s">
        <v>218</v>
      </c>
      <c r="K4505">
        <f>IFERROR(VALUE(LEFT(table_netflix[[#This Row],[duration (in min)]], LEN(table_netflix[[#This Row],[duration (in min)]])-4)),0)</f>
        <v>100</v>
      </c>
      <c r="L4505" t="s">
        <v>144</v>
      </c>
      <c r="M4505" t="s">
        <v>54</v>
      </c>
      <c r="N4505" t="s">
        <v>127</v>
      </c>
      <c r="O4505" t="str" cm="1">
        <f t="array" ref="O4505">_xlfn.IFS(table_netflix[[#This Row],[release_year]]&gt;=2018, "2018 &amp; after", TRUE, "Before 2018")</f>
        <v>Before 2018</v>
      </c>
      <c r="P4505" s="12">
        <f>DATE(table_netflix[[#This Row],[release_year]],1,1)</f>
        <v>42370</v>
      </c>
      <c r="Q4505" s="12">
        <f t="shared" si="70"/>
        <v>42789</v>
      </c>
      <c r="R4505" s="12" t="str">
        <f>TEXT(table_netflix[[#This Row],[date_added_todate]], "mmm")</f>
        <v>Feb</v>
      </c>
      <c r="S4505" t="s">
        <v>22715</v>
      </c>
    </row>
    <row r="4506" spans="1:19" x14ac:dyDescent="0.3">
      <c r="A4506" t="s">
        <v>22716</v>
      </c>
      <c r="B4506" t="s">
        <v>15</v>
      </c>
      <c r="C4506" t="s">
        <v>22717</v>
      </c>
      <c r="D4506" t="s">
        <v>22718</v>
      </c>
      <c r="E4506" t="s">
        <v>22719</v>
      </c>
      <c r="F4506" t="s">
        <v>307</v>
      </c>
      <c r="G4506" s="14" t="s">
        <v>11531</v>
      </c>
      <c r="H4506">
        <v>2015</v>
      </c>
      <c r="I4506" t="s">
        <v>62</v>
      </c>
      <c r="J4506" t="s">
        <v>4242</v>
      </c>
      <c r="K4506">
        <f>IFERROR(VALUE(LEFT(table_netflix[[#This Row],[duration (in min)]], LEN(table_netflix[[#This Row],[duration (in min)]])-4)),0)</f>
        <v>53</v>
      </c>
      <c r="L4506" t="s">
        <v>22</v>
      </c>
      <c r="M4506" t="s">
        <v>55</v>
      </c>
      <c r="O4506" t="str" cm="1">
        <f t="array" ref="O4506">_xlfn.IFS(table_netflix[[#This Row],[release_year]]&gt;=2018, "2018 &amp; after", TRUE, "Before 2018")</f>
        <v>Before 2018</v>
      </c>
      <c r="P4506" s="12">
        <f>DATE(table_netflix[[#This Row],[release_year]],1,1)</f>
        <v>42005</v>
      </c>
      <c r="Q4506" s="12">
        <f t="shared" si="70"/>
        <v>43586</v>
      </c>
      <c r="R4506" s="12" t="str">
        <f>TEXT(table_netflix[[#This Row],[date_added_todate]], "mmm")</f>
        <v>May</v>
      </c>
      <c r="S4506" t="s">
        <v>22720</v>
      </c>
    </row>
    <row r="4507" spans="1:19" x14ac:dyDescent="0.3">
      <c r="A4507" t="s">
        <v>22721</v>
      </c>
      <c r="B4507" t="s">
        <v>15</v>
      </c>
      <c r="C4507" t="s">
        <v>22722</v>
      </c>
      <c r="D4507" t="s">
        <v>22723</v>
      </c>
      <c r="E4507" t="s">
        <v>22724</v>
      </c>
      <c r="F4507" t="s">
        <v>18</v>
      </c>
      <c r="G4507" s="14" t="s">
        <v>16956</v>
      </c>
      <c r="H4507">
        <v>2016</v>
      </c>
      <c r="I4507" t="s">
        <v>27</v>
      </c>
      <c r="J4507" t="s">
        <v>293</v>
      </c>
      <c r="K4507">
        <f>IFERROR(VALUE(LEFT(table_netflix[[#This Row],[duration (in min)]], LEN(table_netflix[[#This Row],[duration (in min)]])-4)),0)</f>
        <v>87</v>
      </c>
      <c r="L4507" t="s">
        <v>144</v>
      </c>
      <c r="O4507" t="str" cm="1">
        <f t="array" ref="O4507">_xlfn.IFS(table_netflix[[#This Row],[release_year]]&gt;=2018, "2018 &amp; after", TRUE, "Before 2018")</f>
        <v>Before 2018</v>
      </c>
      <c r="P4507" s="12">
        <f>DATE(table_netflix[[#This Row],[release_year]],1,1)</f>
        <v>42370</v>
      </c>
      <c r="Q4507" s="12">
        <f t="shared" si="70"/>
        <v>42783</v>
      </c>
      <c r="R4507" s="12" t="str">
        <f>TEXT(table_netflix[[#This Row],[date_added_todate]], "mmm")</f>
        <v>Feb</v>
      </c>
      <c r="S4507" t="s">
        <v>22725</v>
      </c>
    </row>
    <row r="4508" spans="1:19" x14ac:dyDescent="0.3">
      <c r="A4508" t="s">
        <v>22726</v>
      </c>
      <c r="B4508" t="s">
        <v>15</v>
      </c>
      <c r="C4508" t="s">
        <v>22727</v>
      </c>
      <c r="D4508" t="s">
        <v>1757</v>
      </c>
      <c r="E4508" t="s">
        <v>22728</v>
      </c>
      <c r="F4508" t="s">
        <v>18</v>
      </c>
      <c r="G4508" s="14" t="s">
        <v>6277</v>
      </c>
      <c r="H4508">
        <v>2011</v>
      </c>
      <c r="I4508" t="s">
        <v>186</v>
      </c>
      <c r="J4508" t="s">
        <v>133</v>
      </c>
      <c r="K4508">
        <f>IFERROR(VALUE(LEFT(table_netflix[[#This Row],[duration (in min)]], LEN(table_netflix[[#This Row],[duration (in min)]])-4)),0)</f>
        <v>106</v>
      </c>
      <c r="L4508" t="s">
        <v>144</v>
      </c>
      <c r="M4508" t="s">
        <v>72</v>
      </c>
      <c r="N4508" t="s">
        <v>54</v>
      </c>
      <c r="O4508" t="str" cm="1">
        <f t="array" ref="O4508">_xlfn.IFS(table_netflix[[#This Row],[release_year]]&gt;=2018, "2018 &amp; after", TRUE, "Before 2018")</f>
        <v>Before 2018</v>
      </c>
      <c r="P4508" s="12">
        <f>DATE(table_netflix[[#This Row],[release_year]],1,1)</f>
        <v>40544</v>
      </c>
      <c r="Q4508" s="12">
        <f t="shared" si="70"/>
        <v>44064</v>
      </c>
      <c r="R4508" s="12" t="str">
        <f>TEXT(table_netflix[[#This Row],[date_added_todate]], "mmm")</f>
        <v>Aug</v>
      </c>
      <c r="S4508" t="s">
        <v>22729</v>
      </c>
    </row>
    <row r="4509" spans="1:19" x14ac:dyDescent="0.3">
      <c r="A4509" t="s">
        <v>22730</v>
      </c>
      <c r="B4509" t="s">
        <v>15</v>
      </c>
      <c r="C4509" t="s">
        <v>22731</v>
      </c>
      <c r="D4509" t="s">
        <v>4867</v>
      </c>
      <c r="E4509" t="s">
        <v>22732</v>
      </c>
      <c r="F4509" t="s">
        <v>18</v>
      </c>
      <c r="G4509" s="14" t="s">
        <v>8285</v>
      </c>
      <c r="H4509">
        <v>1988</v>
      </c>
      <c r="I4509" t="s">
        <v>20</v>
      </c>
      <c r="J4509" t="s">
        <v>549</v>
      </c>
      <c r="K4509">
        <f>IFERROR(VALUE(LEFT(table_netflix[[#This Row],[duration (in min)]], LEN(table_netflix[[#This Row],[duration (in min)]])-4)),0)</f>
        <v>86</v>
      </c>
      <c r="L4509" t="s">
        <v>71</v>
      </c>
      <c r="M4509" t="s">
        <v>406</v>
      </c>
      <c r="N4509" t="s">
        <v>168</v>
      </c>
      <c r="O4509" t="str" cm="1">
        <f t="array" ref="O4509">_xlfn.IFS(table_netflix[[#This Row],[release_year]]&gt;=2018, "2018 &amp; after", TRUE, "Before 2018")</f>
        <v>Before 2018</v>
      </c>
      <c r="P4509" s="12">
        <f>DATE(table_netflix[[#This Row],[release_year]],1,1)</f>
        <v>32143</v>
      </c>
      <c r="Q4509" s="12">
        <f t="shared" si="70"/>
        <v>43922</v>
      </c>
      <c r="R4509" s="12" t="str">
        <f>TEXT(table_netflix[[#This Row],[date_added_todate]], "mmm")</f>
        <v>Apr</v>
      </c>
      <c r="S4509" t="s">
        <v>22733</v>
      </c>
    </row>
    <row r="4510" spans="1:19" x14ac:dyDescent="0.3">
      <c r="A4510" t="s">
        <v>22734</v>
      </c>
      <c r="B4510" t="s">
        <v>15</v>
      </c>
      <c r="C4510" t="s">
        <v>22735</v>
      </c>
      <c r="D4510" t="s">
        <v>131</v>
      </c>
      <c r="E4510" t="s">
        <v>22736</v>
      </c>
      <c r="F4510" t="s">
        <v>18</v>
      </c>
      <c r="G4510" s="14" t="s">
        <v>4181</v>
      </c>
      <c r="H4510">
        <v>2010</v>
      </c>
      <c r="I4510" t="s">
        <v>20</v>
      </c>
      <c r="J4510" t="s">
        <v>218</v>
      </c>
      <c r="K4510">
        <f>IFERROR(VALUE(LEFT(table_netflix[[#This Row],[duration (in min)]], LEN(table_netflix[[#This Row],[duration (in min)]])-4)),0)</f>
        <v>100</v>
      </c>
      <c r="L4510" t="s">
        <v>144</v>
      </c>
      <c r="M4510" t="s">
        <v>85</v>
      </c>
      <c r="N4510" t="s">
        <v>107</v>
      </c>
      <c r="O4510" t="str" cm="1">
        <f t="array" ref="O4510">_xlfn.IFS(table_netflix[[#This Row],[release_year]]&gt;=2018, "2018 &amp; after", TRUE, "Before 2018")</f>
        <v>Before 2018</v>
      </c>
      <c r="P4510" s="12">
        <f>DATE(table_netflix[[#This Row],[release_year]],1,1)</f>
        <v>40179</v>
      </c>
      <c r="Q4510" s="12">
        <f t="shared" si="70"/>
        <v>44197</v>
      </c>
      <c r="R4510" s="12" t="str">
        <f>TEXT(table_netflix[[#This Row],[date_added_todate]], "mmm")</f>
        <v>Jan</v>
      </c>
      <c r="S4510" t="s">
        <v>22737</v>
      </c>
    </row>
    <row r="4511" spans="1:19" x14ac:dyDescent="0.3">
      <c r="A4511" t="s">
        <v>22738</v>
      </c>
      <c r="B4511" t="s">
        <v>15</v>
      </c>
      <c r="C4511" t="s">
        <v>22739</v>
      </c>
      <c r="D4511" t="s">
        <v>22740</v>
      </c>
      <c r="E4511" t="s">
        <v>22741</v>
      </c>
      <c r="F4511" t="s">
        <v>4033</v>
      </c>
      <c r="G4511" s="14" t="s">
        <v>14972</v>
      </c>
      <c r="H4511">
        <v>2016</v>
      </c>
      <c r="I4511" t="s">
        <v>27</v>
      </c>
      <c r="J4511" t="s">
        <v>118</v>
      </c>
      <c r="K4511">
        <f>IFERROR(VALUE(LEFT(table_netflix[[#This Row],[duration (in min)]], LEN(table_netflix[[#This Row],[duration (in min)]])-4)),0)</f>
        <v>103</v>
      </c>
      <c r="L4511" t="s">
        <v>144</v>
      </c>
      <c r="M4511" t="s">
        <v>72</v>
      </c>
      <c r="N4511" t="s">
        <v>55</v>
      </c>
      <c r="O4511" t="str" cm="1">
        <f t="array" ref="O4511">_xlfn.IFS(table_netflix[[#This Row],[release_year]]&gt;=2018, "2018 &amp; after", TRUE, "Before 2018")</f>
        <v>Before 2018</v>
      </c>
      <c r="P4511" s="12">
        <f>DATE(table_netflix[[#This Row],[release_year]],1,1)</f>
        <v>42370</v>
      </c>
      <c r="Q4511" s="12">
        <f t="shared" si="70"/>
        <v>43174</v>
      </c>
      <c r="R4511" s="12" t="str">
        <f>TEXT(table_netflix[[#This Row],[date_added_todate]], "mmm")</f>
        <v>Mar</v>
      </c>
      <c r="S4511" t="s">
        <v>22742</v>
      </c>
    </row>
    <row r="4512" spans="1:19" x14ac:dyDescent="0.3">
      <c r="A4512" t="s">
        <v>22743</v>
      </c>
      <c r="B4512" t="s">
        <v>15</v>
      </c>
      <c r="C4512" t="s">
        <v>22744</v>
      </c>
      <c r="D4512" t="s">
        <v>22745</v>
      </c>
      <c r="E4512" t="s">
        <v>22746</v>
      </c>
      <c r="F4512" t="s">
        <v>61</v>
      </c>
      <c r="G4512" s="14" t="s">
        <v>12029</v>
      </c>
      <c r="H4512">
        <v>2014</v>
      </c>
      <c r="I4512" t="s">
        <v>186</v>
      </c>
      <c r="J4512" t="s">
        <v>499</v>
      </c>
      <c r="K4512">
        <f>IFERROR(VALUE(LEFT(table_netflix[[#This Row],[duration (in min)]], LEN(table_netflix[[#This Row],[duration (in min)]])-4)),0)</f>
        <v>109</v>
      </c>
      <c r="L4512" t="s">
        <v>53</v>
      </c>
      <c r="M4512" t="s">
        <v>54</v>
      </c>
      <c r="N4512" t="s">
        <v>142</v>
      </c>
      <c r="O4512" t="str" cm="1">
        <f t="array" ref="O4512">_xlfn.IFS(table_netflix[[#This Row],[release_year]]&gt;=2018, "2018 &amp; after", TRUE, "Before 2018")</f>
        <v>Before 2018</v>
      </c>
      <c r="P4512" s="12">
        <f>DATE(table_netflix[[#This Row],[release_year]],1,1)</f>
        <v>41640</v>
      </c>
      <c r="Q4512" s="12">
        <f t="shared" si="70"/>
        <v>43525</v>
      </c>
      <c r="R4512" s="12" t="str">
        <f>TEXT(table_netflix[[#This Row],[date_added_todate]], "mmm")</f>
        <v>Mar</v>
      </c>
      <c r="S4512" t="s">
        <v>22747</v>
      </c>
    </row>
    <row r="4513" spans="1:19" x14ac:dyDescent="0.3">
      <c r="A4513" t="s">
        <v>22748</v>
      </c>
      <c r="B4513" t="s">
        <v>15</v>
      </c>
      <c r="C4513" t="s">
        <v>22749</v>
      </c>
      <c r="D4513" t="s">
        <v>22750</v>
      </c>
      <c r="E4513" t="s">
        <v>22751</v>
      </c>
      <c r="F4513" t="s">
        <v>18</v>
      </c>
      <c r="G4513" s="14" t="s">
        <v>17715</v>
      </c>
      <c r="H4513">
        <v>2015</v>
      </c>
      <c r="I4513" t="s">
        <v>18220</v>
      </c>
      <c r="J4513" t="s">
        <v>1186</v>
      </c>
      <c r="K4513">
        <f>IFERROR(VALUE(LEFT(table_netflix[[#This Row],[duration (in min)]], LEN(table_netflix[[#This Row],[duration (in min)]])-4)),0)</f>
        <v>81</v>
      </c>
      <c r="L4513" t="s">
        <v>53</v>
      </c>
      <c r="M4513" t="s">
        <v>54</v>
      </c>
      <c r="O4513" t="str" cm="1">
        <f t="array" ref="O4513">_xlfn.IFS(table_netflix[[#This Row],[release_year]]&gt;=2018, "2018 &amp; after", TRUE, "Before 2018")</f>
        <v>Before 2018</v>
      </c>
      <c r="P4513" s="12">
        <f>DATE(table_netflix[[#This Row],[release_year]],1,1)</f>
        <v>42005</v>
      </c>
      <c r="Q4513" s="12">
        <f t="shared" si="70"/>
        <v>42552</v>
      </c>
      <c r="R4513" s="12" t="str">
        <f>TEXT(table_netflix[[#This Row],[date_added_todate]], "mmm")</f>
        <v>Jul</v>
      </c>
      <c r="S4513" t="s">
        <v>22752</v>
      </c>
    </row>
    <row r="4514" spans="1:19" x14ac:dyDescent="0.3">
      <c r="A4514" t="s">
        <v>22753</v>
      </c>
      <c r="B4514" t="s">
        <v>15</v>
      </c>
      <c r="C4514" t="s">
        <v>22754</v>
      </c>
      <c r="D4514" t="s">
        <v>22755</v>
      </c>
      <c r="E4514" t="s">
        <v>22756</v>
      </c>
      <c r="F4514" t="s">
        <v>18</v>
      </c>
      <c r="G4514" s="14" t="s">
        <v>10131</v>
      </c>
      <c r="H4514">
        <v>2005</v>
      </c>
      <c r="I4514" t="s">
        <v>20</v>
      </c>
      <c r="J4514" t="s">
        <v>174</v>
      </c>
      <c r="K4514">
        <f>IFERROR(VALUE(LEFT(table_netflix[[#This Row],[duration (in min)]], LEN(table_netflix[[#This Row],[duration (in min)]])-4)),0)</f>
        <v>98</v>
      </c>
      <c r="L4514" t="s">
        <v>144</v>
      </c>
      <c r="M4514" t="s">
        <v>85</v>
      </c>
      <c r="O4514" t="str" cm="1">
        <f t="array" ref="O4514">_xlfn.IFS(table_netflix[[#This Row],[release_year]]&gt;=2018, "2018 &amp; after", TRUE, "Before 2018")</f>
        <v>Before 2018</v>
      </c>
      <c r="P4514" s="12">
        <f>DATE(table_netflix[[#This Row],[release_year]],1,1)</f>
        <v>38353</v>
      </c>
      <c r="Q4514" s="12">
        <f t="shared" si="70"/>
        <v>43770</v>
      </c>
      <c r="R4514" s="12" t="str">
        <f>TEXT(table_netflix[[#This Row],[date_added_todate]], "mmm")</f>
        <v>Nov</v>
      </c>
      <c r="S4514" t="s">
        <v>22757</v>
      </c>
    </row>
    <row r="4515" spans="1:19" x14ac:dyDescent="0.3">
      <c r="A4515" t="s">
        <v>22758</v>
      </c>
      <c r="B4515" t="s">
        <v>15</v>
      </c>
      <c r="C4515" t="s">
        <v>22759</v>
      </c>
      <c r="D4515" t="s">
        <v>22760</v>
      </c>
      <c r="E4515" t="s">
        <v>22761</v>
      </c>
      <c r="F4515" t="s">
        <v>18</v>
      </c>
      <c r="G4515" s="14" t="s">
        <v>9333</v>
      </c>
      <c r="H4515">
        <v>1996</v>
      </c>
      <c r="I4515" t="s">
        <v>20</v>
      </c>
      <c r="J4515" t="s">
        <v>366</v>
      </c>
      <c r="K4515">
        <f>IFERROR(VALUE(LEFT(table_netflix[[#This Row],[duration (in min)]], LEN(table_netflix[[#This Row],[duration (in min)]])-4)),0)</f>
        <v>114</v>
      </c>
      <c r="L4515" t="s">
        <v>71</v>
      </c>
      <c r="M4515" t="s">
        <v>406</v>
      </c>
      <c r="N4515" t="s">
        <v>266</v>
      </c>
      <c r="O4515" t="str" cm="1">
        <f t="array" ref="O4515">_xlfn.IFS(table_netflix[[#This Row],[release_year]]&gt;=2018, "2018 &amp; after", TRUE, "Before 2018")</f>
        <v>Before 2018</v>
      </c>
      <c r="P4515" s="12">
        <f>DATE(table_netflix[[#This Row],[release_year]],1,1)</f>
        <v>35065</v>
      </c>
      <c r="Q4515" s="12">
        <f t="shared" si="70"/>
        <v>43831</v>
      </c>
      <c r="R4515" s="12" t="str">
        <f>TEXT(table_netflix[[#This Row],[date_added_todate]], "mmm")</f>
        <v>Jan</v>
      </c>
      <c r="S4515" t="s">
        <v>22762</v>
      </c>
    </row>
    <row r="4516" spans="1:19" x14ac:dyDescent="0.3">
      <c r="A4516" t="s">
        <v>22763</v>
      </c>
      <c r="B4516" t="s">
        <v>15</v>
      </c>
      <c r="C4516" t="s">
        <v>22764</v>
      </c>
      <c r="D4516" t="s">
        <v>22765</v>
      </c>
      <c r="E4516" t="s">
        <v>22766</v>
      </c>
      <c r="F4516" t="s">
        <v>307</v>
      </c>
      <c r="G4516" s="14" t="s">
        <v>22767</v>
      </c>
      <c r="H4516">
        <v>2017</v>
      </c>
      <c r="I4516" t="s">
        <v>186</v>
      </c>
      <c r="J4516" t="s">
        <v>293</v>
      </c>
      <c r="K4516">
        <f>IFERROR(VALUE(LEFT(table_netflix[[#This Row],[duration (in min)]], LEN(table_netflix[[#This Row],[duration (in min)]])-4)),0)</f>
        <v>87</v>
      </c>
      <c r="L4516" t="s">
        <v>53</v>
      </c>
      <c r="O4516" t="str" cm="1">
        <f t="array" ref="O4516">_xlfn.IFS(table_netflix[[#This Row],[release_year]]&gt;=2018, "2018 &amp; after", TRUE, "Before 2018")</f>
        <v>Before 2018</v>
      </c>
      <c r="P4516" s="12">
        <f>DATE(table_netflix[[#This Row],[release_year]],1,1)</f>
        <v>42736</v>
      </c>
      <c r="Q4516" s="12">
        <f t="shared" si="70"/>
        <v>43402</v>
      </c>
      <c r="R4516" s="12" t="str">
        <f>TEXT(table_netflix[[#This Row],[date_added_todate]], "mmm")</f>
        <v>Oct</v>
      </c>
      <c r="S4516" t="s">
        <v>22768</v>
      </c>
    </row>
    <row r="4517" spans="1:19" x14ac:dyDescent="0.3">
      <c r="A4517" t="s">
        <v>22769</v>
      </c>
      <c r="B4517" t="s">
        <v>15</v>
      </c>
      <c r="C4517" t="s">
        <v>22770</v>
      </c>
      <c r="D4517" t="s">
        <v>6838</v>
      </c>
      <c r="E4517" t="s">
        <v>22771</v>
      </c>
      <c r="F4517" t="s">
        <v>39</v>
      </c>
      <c r="G4517" s="14" t="s">
        <v>15629</v>
      </c>
      <c r="H4517">
        <v>2015</v>
      </c>
      <c r="I4517" t="s">
        <v>84</v>
      </c>
      <c r="J4517" t="s">
        <v>1200</v>
      </c>
      <c r="K4517">
        <f>IFERROR(VALUE(LEFT(table_netflix[[#This Row],[duration (in min)]], LEN(table_netflix[[#This Row],[duration (in min)]])-4)),0)</f>
        <v>132</v>
      </c>
      <c r="L4517" t="s">
        <v>71</v>
      </c>
      <c r="M4517" t="s">
        <v>55</v>
      </c>
      <c r="O4517" t="str" cm="1">
        <f t="array" ref="O4517">_xlfn.IFS(table_netflix[[#This Row],[release_year]]&gt;=2018, "2018 &amp; after", TRUE, "Before 2018")</f>
        <v>Before 2018</v>
      </c>
      <c r="P4517" s="12">
        <f>DATE(table_netflix[[#This Row],[release_year]],1,1)</f>
        <v>42005</v>
      </c>
      <c r="Q4517" s="12">
        <f t="shared" si="70"/>
        <v>43040</v>
      </c>
      <c r="R4517" s="12" t="str">
        <f>TEXT(table_netflix[[#This Row],[date_added_todate]], "mmm")</f>
        <v>Nov</v>
      </c>
      <c r="S4517" t="s">
        <v>22772</v>
      </c>
    </row>
    <row r="4518" spans="1:19" x14ac:dyDescent="0.3">
      <c r="A4518" t="s">
        <v>22773</v>
      </c>
      <c r="B4518" t="s">
        <v>15</v>
      </c>
      <c r="C4518" t="s">
        <v>22774</v>
      </c>
      <c r="D4518" t="s">
        <v>4003</v>
      </c>
      <c r="E4518" t="s">
        <v>22775</v>
      </c>
      <c r="F4518" t="s">
        <v>18</v>
      </c>
      <c r="G4518" s="14" t="s">
        <v>9333</v>
      </c>
      <c r="H4518">
        <v>1997</v>
      </c>
      <c r="I4518" t="s">
        <v>186</v>
      </c>
      <c r="J4518" t="s">
        <v>167</v>
      </c>
      <c r="K4518">
        <f>IFERROR(VALUE(LEFT(table_netflix[[#This Row],[duration (in min)]], LEN(table_netflix[[#This Row],[duration (in min)]])-4)),0)</f>
        <v>116</v>
      </c>
      <c r="L4518" t="s">
        <v>93</v>
      </c>
      <c r="O4518" t="str" cm="1">
        <f t="array" ref="O4518">_xlfn.IFS(table_netflix[[#This Row],[release_year]]&gt;=2018, "2018 &amp; after", TRUE, "Before 2018")</f>
        <v>Before 2018</v>
      </c>
      <c r="P4518" s="12">
        <f>DATE(table_netflix[[#This Row],[release_year]],1,1)</f>
        <v>35431</v>
      </c>
      <c r="Q4518" s="12">
        <f t="shared" si="70"/>
        <v>43831</v>
      </c>
      <c r="R4518" s="12" t="str">
        <f>TEXT(table_netflix[[#This Row],[date_added_todate]], "mmm")</f>
        <v>Jan</v>
      </c>
      <c r="S4518" t="s">
        <v>22776</v>
      </c>
    </row>
    <row r="4519" spans="1:19" x14ac:dyDescent="0.3">
      <c r="A4519" t="s">
        <v>22778</v>
      </c>
      <c r="B4519" t="s">
        <v>15</v>
      </c>
      <c r="C4519" t="s">
        <v>22779</v>
      </c>
      <c r="D4519" t="s">
        <v>22780</v>
      </c>
      <c r="E4519" t="s">
        <v>22781</v>
      </c>
      <c r="F4519" t="s">
        <v>1442</v>
      </c>
      <c r="G4519" s="14" t="s">
        <v>19218</v>
      </c>
      <c r="H4519">
        <v>2013</v>
      </c>
      <c r="I4519" t="s">
        <v>62</v>
      </c>
      <c r="J4519" t="s">
        <v>308</v>
      </c>
      <c r="K4519">
        <f>IFERROR(VALUE(LEFT(table_netflix[[#This Row],[duration (in min)]], LEN(table_netflix[[#This Row],[duration (in min)]])-4)),0)</f>
        <v>92</v>
      </c>
      <c r="L4519" t="s">
        <v>71</v>
      </c>
      <c r="M4519" t="s">
        <v>168</v>
      </c>
      <c r="N4519" t="s">
        <v>55</v>
      </c>
      <c r="O4519" t="str" cm="1">
        <f t="array" ref="O4519">_xlfn.IFS(table_netflix[[#This Row],[release_year]]&gt;=2018, "2018 &amp; after", TRUE, "Before 2018")</f>
        <v>Before 2018</v>
      </c>
      <c r="P4519" s="12">
        <f>DATE(table_netflix[[#This Row],[release_year]],1,1)</f>
        <v>41275</v>
      </c>
      <c r="Q4519" s="12">
        <f t="shared" si="70"/>
        <v>42968</v>
      </c>
      <c r="R4519" s="12" t="str">
        <f>TEXT(table_netflix[[#This Row],[date_added_todate]], "mmm")</f>
        <v>Aug</v>
      </c>
      <c r="S4519" t="s">
        <v>22782</v>
      </c>
    </row>
    <row r="4520" spans="1:19" x14ac:dyDescent="0.3">
      <c r="A4520" t="s">
        <v>22783</v>
      </c>
      <c r="B4520" t="s">
        <v>15</v>
      </c>
      <c r="C4520" t="s">
        <v>22784</v>
      </c>
      <c r="D4520" t="s">
        <v>9952</v>
      </c>
      <c r="E4520" t="s">
        <v>22785</v>
      </c>
      <c r="F4520" t="s">
        <v>18</v>
      </c>
      <c r="G4520" s="14" t="s">
        <v>5125</v>
      </c>
      <c r="H4520">
        <v>2015</v>
      </c>
      <c r="I4520" t="s">
        <v>186</v>
      </c>
      <c r="J4520" t="s">
        <v>203</v>
      </c>
      <c r="K4520">
        <f>IFERROR(VALUE(LEFT(table_netflix[[#This Row],[duration (in min)]], LEN(table_netflix[[#This Row],[duration (in min)]])-4)),0)</f>
        <v>99</v>
      </c>
      <c r="L4520" t="s">
        <v>126</v>
      </c>
      <c r="M4520" t="s">
        <v>142</v>
      </c>
      <c r="O4520" t="str" cm="1">
        <f t="array" ref="O4520">_xlfn.IFS(table_netflix[[#This Row],[release_year]]&gt;=2018, "2018 &amp; after", TRUE, "Before 2018")</f>
        <v>Before 2018</v>
      </c>
      <c r="P4520" s="12">
        <f>DATE(table_netflix[[#This Row],[release_year]],1,1)</f>
        <v>42005</v>
      </c>
      <c r="Q4520" s="12">
        <f t="shared" si="70"/>
        <v>44136</v>
      </c>
      <c r="R4520" s="12" t="str">
        <f>TEXT(table_netflix[[#This Row],[date_added_todate]], "mmm")</f>
        <v>Nov</v>
      </c>
      <c r="S4520" t="s">
        <v>22786</v>
      </c>
    </row>
    <row r="4521" spans="1:19" x14ac:dyDescent="0.3">
      <c r="A4521" t="s">
        <v>22787</v>
      </c>
      <c r="B4521" t="s">
        <v>15</v>
      </c>
      <c r="C4521" t="s">
        <v>22788</v>
      </c>
      <c r="D4521" t="s">
        <v>22789</v>
      </c>
      <c r="E4521" t="s">
        <v>22790</v>
      </c>
      <c r="F4521" t="s">
        <v>18</v>
      </c>
      <c r="G4521" s="14" t="s">
        <v>16802</v>
      </c>
      <c r="H4521">
        <v>1945</v>
      </c>
      <c r="I4521" t="s">
        <v>62</v>
      </c>
      <c r="J4521" t="s">
        <v>401</v>
      </c>
      <c r="K4521">
        <f>IFERROR(VALUE(LEFT(table_netflix[[#This Row],[duration (in min)]], LEN(table_netflix[[#This Row],[duration (in min)]])-4)),0)</f>
        <v>63</v>
      </c>
      <c r="L4521" t="s">
        <v>445</v>
      </c>
      <c r="M4521" t="s">
        <v>1362</v>
      </c>
      <c r="O4521" t="str" cm="1">
        <f t="array" ref="O4521">_xlfn.IFS(table_netflix[[#This Row],[release_year]]&gt;=2018, "2018 &amp; after", TRUE, "Before 2018")</f>
        <v>Before 2018</v>
      </c>
      <c r="P4521" s="12">
        <f>DATE(table_netflix[[#This Row],[release_year]],1,1)</f>
        <v>16438</v>
      </c>
      <c r="Q4521" s="12">
        <f t="shared" si="70"/>
        <v>42825</v>
      </c>
      <c r="R4521" s="12" t="str">
        <f>TEXT(table_netflix[[#This Row],[date_added_todate]], "mmm")</f>
        <v>Mar</v>
      </c>
      <c r="S4521" t="s">
        <v>22791</v>
      </c>
    </row>
    <row r="4522" spans="1:19" x14ac:dyDescent="0.3">
      <c r="A4522" t="s">
        <v>22792</v>
      </c>
      <c r="B4522" t="s">
        <v>15</v>
      </c>
      <c r="C4522" t="s">
        <v>22793</v>
      </c>
      <c r="D4522" t="s">
        <v>22794</v>
      </c>
      <c r="E4522" t="s">
        <v>22795</v>
      </c>
      <c r="F4522" t="s">
        <v>18</v>
      </c>
      <c r="G4522" s="14" t="s">
        <v>10467</v>
      </c>
      <c r="H4522">
        <v>2009</v>
      </c>
      <c r="I4522" t="s">
        <v>20</v>
      </c>
      <c r="J4522" t="s">
        <v>412</v>
      </c>
      <c r="K4522">
        <f>IFERROR(VALUE(LEFT(table_netflix[[#This Row],[duration (in min)]], LEN(table_netflix[[#This Row],[duration (in min)]])-4)),0)</f>
        <v>121</v>
      </c>
      <c r="L4522" t="s">
        <v>302</v>
      </c>
      <c r="M4522" t="s">
        <v>142</v>
      </c>
      <c r="O4522" t="str" cm="1">
        <f t="array" ref="O4522">_xlfn.IFS(table_netflix[[#This Row],[release_year]]&gt;=2018, "2018 &amp; after", TRUE, "Before 2018")</f>
        <v>Before 2018</v>
      </c>
      <c r="P4522" s="12">
        <f>DATE(table_netflix[[#This Row],[release_year]],1,1)</f>
        <v>39814</v>
      </c>
      <c r="Q4522" s="12">
        <f t="shared" si="70"/>
        <v>43739</v>
      </c>
      <c r="R4522" s="12" t="str">
        <f>TEXT(table_netflix[[#This Row],[date_added_todate]], "mmm")</f>
        <v>Oct</v>
      </c>
      <c r="S4522" t="s">
        <v>22796</v>
      </c>
    </row>
    <row r="4523" spans="1:19" x14ac:dyDescent="0.3">
      <c r="A4523" t="s">
        <v>22797</v>
      </c>
      <c r="B4523" t="s">
        <v>15</v>
      </c>
      <c r="C4523" t="s">
        <v>22798</v>
      </c>
      <c r="D4523" t="s">
        <v>22799</v>
      </c>
      <c r="E4523" t="s">
        <v>18441</v>
      </c>
      <c r="F4523" t="s">
        <v>61</v>
      </c>
      <c r="G4523" s="14" t="s">
        <v>16903</v>
      </c>
      <c r="H4523">
        <v>2016</v>
      </c>
      <c r="I4523" t="s">
        <v>264</v>
      </c>
      <c r="J4523" t="s">
        <v>9285</v>
      </c>
      <c r="K4523">
        <f>IFERROR(VALUE(LEFT(table_netflix[[#This Row],[duration (in min)]], LEN(table_netflix[[#This Row],[duration (in min)]])-4)),0)</f>
        <v>56</v>
      </c>
      <c r="L4523" t="s">
        <v>22</v>
      </c>
      <c r="O4523" t="str" cm="1">
        <f t="array" ref="O4523">_xlfn.IFS(table_netflix[[#This Row],[release_year]]&gt;=2018, "2018 &amp; after", TRUE, "Before 2018")</f>
        <v>Before 2018</v>
      </c>
      <c r="P4523" s="12">
        <f>DATE(table_netflix[[#This Row],[release_year]],1,1)</f>
        <v>42370</v>
      </c>
      <c r="Q4523" s="12">
        <f t="shared" si="70"/>
        <v>42795</v>
      </c>
      <c r="R4523" s="12" t="str">
        <f>TEXT(table_netflix[[#This Row],[date_added_todate]], "mmm")</f>
        <v>Mar</v>
      </c>
      <c r="S4523" t="s">
        <v>22800</v>
      </c>
    </row>
    <row r="4524" spans="1:19" x14ac:dyDescent="0.3">
      <c r="A4524" t="s">
        <v>22801</v>
      </c>
      <c r="B4524" t="s">
        <v>15</v>
      </c>
      <c r="C4524" t="s">
        <v>22802</v>
      </c>
      <c r="D4524" t="s">
        <v>22803</v>
      </c>
      <c r="E4524" t="s">
        <v>22804</v>
      </c>
      <c r="F4524" t="s">
        <v>61</v>
      </c>
      <c r="G4524" s="14" t="s">
        <v>11568</v>
      </c>
      <c r="H4524">
        <v>2012</v>
      </c>
      <c r="I4524" t="s">
        <v>20</v>
      </c>
      <c r="J4524" t="s">
        <v>152</v>
      </c>
      <c r="K4524">
        <f>IFERROR(VALUE(LEFT(table_netflix[[#This Row],[duration (in min)]], LEN(table_netflix[[#This Row],[duration (in min)]])-4)),0)</f>
        <v>96</v>
      </c>
      <c r="L4524" t="s">
        <v>144</v>
      </c>
      <c r="M4524" t="s">
        <v>72</v>
      </c>
      <c r="N4524" t="s">
        <v>55</v>
      </c>
      <c r="O4524" t="str" cm="1">
        <f t="array" ref="O4524">_xlfn.IFS(table_netflix[[#This Row],[release_year]]&gt;=2018, "2018 &amp; after", TRUE, "Before 2018")</f>
        <v>Before 2018</v>
      </c>
      <c r="P4524" s="12">
        <f>DATE(table_netflix[[#This Row],[release_year]],1,1)</f>
        <v>40909</v>
      </c>
      <c r="Q4524" s="12">
        <f t="shared" si="70"/>
        <v>43581</v>
      </c>
      <c r="R4524" s="12" t="str">
        <f>TEXT(table_netflix[[#This Row],[date_added_todate]], "mmm")</f>
        <v>Apr</v>
      </c>
      <c r="S4524" t="s">
        <v>22805</v>
      </c>
    </row>
    <row r="4525" spans="1:19" x14ac:dyDescent="0.3">
      <c r="A4525" t="s">
        <v>22806</v>
      </c>
      <c r="B4525" t="s">
        <v>15</v>
      </c>
      <c r="C4525" t="s">
        <v>22807</v>
      </c>
      <c r="D4525" t="s">
        <v>22808</v>
      </c>
      <c r="E4525" t="s">
        <v>22809</v>
      </c>
      <c r="F4525" t="s">
        <v>39</v>
      </c>
      <c r="G4525" s="14" t="s">
        <v>9392</v>
      </c>
      <c r="H4525">
        <v>1972</v>
      </c>
      <c r="I4525" t="s">
        <v>62</v>
      </c>
      <c r="J4525" t="s">
        <v>187</v>
      </c>
      <c r="K4525">
        <f>IFERROR(VALUE(LEFT(table_netflix[[#This Row],[duration (in min)]], LEN(table_netflix[[#This Row],[duration (in min)]])-4)),0)</f>
        <v>115</v>
      </c>
      <c r="L4525" t="s">
        <v>294</v>
      </c>
      <c r="M4525" t="s">
        <v>107</v>
      </c>
      <c r="O4525" t="str" cm="1">
        <f t="array" ref="O4525">_xlfn.IFS(table_netflix[[#This Row],[release_year]]&gt;=2018, "2018 &amp; after", TRUE, "Before 2018")</f>
        <v>Before 2018</v>
      </c>
      <c r="P4525" s="12">
        <f>DATE(table_netflix[[#This Row],[release_year]],1,1)</f>
        <v>26299</v>
      </c>
      <c r="Q4525" s="12">
        <f t="shared" si="70"/>
        <v>43830</v>
      </c>
      <c r="R4525" s="12" t="str">
        <f>TEXT(table_netflix[[#This Row],[date_added_todate]], "mmm")</f>
        <v>Dec</v>
      </c>
      <c r="S4525" t="s">
        <v>22810</v>
      </c>
    </row>
    <row r="4526" spans="1:19" x14ac:dyDescent="0.3">
      <c r="A4526" t="s">
        <v>22811</v>
      </c>
      <c r="B4526" t="s">
        <v>15</v>
      </c>
      <c r="C4526" t="s">
        <v>22812</v>
      </c>
      <c r="D4526" t="s">
        <v>22813</v>
      </c>
      <c r="E4526" t="s">
        <v>22814</v>
      </c>
      <c r="F4526" t="s">
        <v>2256</v>
      </c>
      <c r="G4526" s="14" t="s">
        <v>17159</v>
      </c>
      <c r="H4526">
        <v>2014</v>
      </c>
      <c r="I4526" t="s">
        <v>27</v>
      </c>
      <c r="J4526" t="s">
        <v>330</v>
      </c>
      <c r="K4526">
        <f>IFERROR(VALUE(LEFT(table_netflix[[#This Row],[duration (in min)]], LEN(table_netflix[[#This Row],[duration (in min)]])-4)),0)</f>
        <v>117</v>
      </c>
      <c r="L4526" t="s">
        <v>71</v>
      </c>
      <c r="M4526" t="s">
        <v>55</v>
      </c>
      <c r="N4526" t="s">
        <v>142</v>
      </c>
      <c r="O4526" t="str" cm="1">
        <f t="array" ref="O4526">_xlfn.IFS(table_netflix[[#This Row],[release_year]]&gt;=2018, "2018 &amp; after", TRUE, "Before 2018")</f>
        <v>Before 2018</v>
      </c>
      <c r="P4526" s="12">
        <f>DATE(table_netflix[[#This Row],[release_year]],1,1)</f>
        <v>41640</v>
      </c>
      <c r="Q4526" s="12">
        <f t="shared" si="70"/>
        <v>42740</v>
      </c>
      <c r="R4526" s="12" t="str">
        <f>TEXT(table_netflix[[#This Row],[date_added_todate]], "mmm")</f>
        <v>Jan</v>
      </c>
      <c r="S4526" t="s">
        <v>22815</v>
      </c>
    </row>
    <row r="4527" spans="1:19" x14ac:dyDescent="0.3">
      <c r="A4527" t="s">
        <v>22817</v>
      </c>
      <c r="B4527" t="s">
        <v>15</v>
      </c>
      <c r="C4527" t="s">
        <v>22818</v>
      </c>
      <c r="D4527" t="s">
        <v>22816</v>
      </c>
      <c r="E4527" t="s">
        <v>22819</v>
      </c>
      <c r="F4527" t="s">
        <v>39</v>
      </c>
      <c r="G4527" s="14" t="s">
        <v>15568</v>
      </c>
      <c r="H4527">
        <v>2017</v>
      </c>
      <c r="I4527" t="s">
        <v>139</v>
      </c>
      <c r="J4527" t="s">
        <v>1230</v>
      </c>
      <c r="K4527">
        <f>IFERROR(VALUE(LEFT(table_netflix[[#This Row],[duration (in min)]], LEN(table_netflix[[#This Row],[duration (in min)]])-4)),0)</f>
        <v>65</v>
      </c>
      <c r="L4527" t="s">
        <v>47</v>
      </c>
      <c r="O4527" t="str" cm="1">
        <f t="array" ref="O4527">_xlfn.IFS(table_netflix[[#This Row],[release_year]]&gt;=2018, "2018 &amp; after", TRUE, "Before 2018")</f>
        <v>Before 2018</v>
      </c>
      <c r="P4527" s="12">
        <f>DATE(table_netflix[[#This Row],[release_year]],1,1)</f>
        <v>42736</v>
      </c>
      <c r="Q4527" s="12">
        <f t="shared" si="70"/>
        <v>43056</v>
      </c>
      <c r="R4527" s="12" t="str">
        <f>TEXT(table_netflix[[#This Row],[date_added_todate]], "mmm")</f>
        <v>Nov</v>
      </c>
      <c r="S4527" t="s">
        <v>22820</v>
      </c>
    </row>
    <row r="4528" spans="1:19" x14ac:dyDescent="0.3">
      <c r="A4528" t="s">
        <v>22821</v>
      </c>
      <c r="B4528" t="s">
        <v>15</v>
      </c>
      <c r="C4528" t="s">
        <v>22822</v>
      </c>
      <c r="D4528" t="s">
        <v>9669</v>
      </c>
      <c r="E4528" t="s">
        <v>22823</v>
      </c>
      <c r="F4528" t="s">
        <v>18</v>
      </c>
      <c r="G4528" s="14" t="s">
        <v>13089</v>
      </c>
      <c r="H4528">
        <v>2015</v>
      </c>
      <c r="I4528" t="s">
        <v>186</v>
      </c>
      <c r="J4528" t="s">
        <v>1186</v>
      </c>
      <c r="K4528">
        <f>IFERROR(VALUE(LEFT(table_netflix[[#This Row],[duration (in min)]], LEN(table_netflix[[#This Row],[duration (in min)]])-4)),0)</f>
        <v>81</v>
      </c>
      <c r="L4528" t="s">
        <v>53</v>
      </c>
      <c r="M4528" t="s">
        <v>54</v>
      </c>
      <c r="O4528" t="str" cm="1">
        <f t="array" ref="O4528">_xlfn.IFS(table_netflix[[#This Row],[release_year]]&gt;=2018, "2018 &amp; after", TRUE, "Before 2018")</f>
        <v>Before 2018</v>
      </c>
      <c r="P4528" s="12">
        <f>DATE(table_netflix[[#This Row],[release_year]],1,1)</f>
        <v>42005</v>
      </c>
      <c r="Q4528" s="12">
        <f t="shared" si="70"/>
        <v>43411</v>
      </c>
      <c r="R4528" s="12" t="str">
        <f>TEXT(table_netflix[[#This Row],[date_added_todate]], "mmm")</f>
        <v>Nov</v>
      </c>
      <c r="S4528" t="s">
        <v>22824</v>
      </c>
    </row>
    <row r="4529" spans="1:19" x14ac:dyDescent="0.3">
      <c r="A4529" t="s">
        <v>22825</v>
      </c>
      <c r="B4529" t="s">
        <v>15</v>
      </c>
      <c r="C4529" t="s">
        <v>22826</v>
      </c>
      <c r="D4529" t="s">
        <v>22827</v>
      </c>
      <c r="E4529" t="s">
        <v>22828</v>
      </c>
      <c r="F4529" t="s">
        <v>18</v>
      </c>
      <c r="G4529" s="14" t="s">
        <v>22829</v>
      </c>
      <c r="H4529">
        <v>2013</v>
      </c>
      <c r="I4529" t="s">
        <v>18220</v>
      </c>
      <c r="J4529" t="s">
        <v>246</v>
      </c>
      <c r="K4529">
        <f>IFERROR(VALUE(LEFT(table_netflix[[#This Row],[duration (in min)]], LEN(table_netflix[[#This Row],[duration (in min)]])-4)),0)</f>
        <v>85</v>
      </c>
      <c r="L4529" t="s">
        <v>126</v>
      </c>
      <c r="O4529" t="str" cm="1">
        <f t="array" ref="O4529">_xlfn.IFS(table_netflix[[#This Row],[release_year]]&gt;=2018, "2018 &amp; after", TRUE, "Before 2018")</f>
        <v>Before 2018</v>
      </c>
      <c r="P4529" s="12">
        <f>DATE(table_netflix[[#This Row],[release_year]],1,1)</f>
        <v>41275</v>
      </c>
      <c r="Q4529" s="12">
        <f t="shared" si="70"/>
        <v>42308</v>
      </c>
      <c r="R4529" s="12" t="str">
        <f>TEXT(table_netflix[[#This Row],[date_added_todate]], "mmm")</f>
        <v>Oct</v>
      </c>
      <c r="S4529" t="s">
        <v>22830</v>
      </c>
    </row>
    <row r="4530" spans="1:19" x14ac:dyDescent="0.3">
      <c r="A4530" t="s">
        <v>22831</v>
      </c>
      <c r="B4530" t="s">
        <v>15</v>
      </c>
      <c r="C4530" t="s">
        <v>22832</v>
      </c>
      <c r="D4530" t="s">
        <v>22833</v>
      </c>
      <c r="E4530" t="s">
        <v>22834</v>
      </c>
      <c r="F4530" t="s">
        <v>18</v>
      </c>
      <c r="G4530" s="14" t="s">
        <v>12556</v>
      </c>
      <c r="H4530">
        <v>2017</v>
      </c>
      <c r="I4530" t="s">
        <v>186</v>
      </c>
      <c r="J4530" t="s">
        <v>232</v>
      </c>
      <c r="K4530">
        <f>IFERROR(VALUE(LEFT(table_netflix[[#This Row],[duration (in min)]], LEN(table_netflix[[#This Row],[duration (in min)]])-4)),0)</f>
        <v>93</v>
      </c>
      <c r="L4530" t="s">
        <v>71</v>
      </c>
      <c r="M4530" t="s">
        <v>72</v>
      </c>
      <c r="O4530" t="str" cm="1">
        <f t="array" ref="O4530">_xlfn.IFS(table_netflix[[#This Row],[release_year]]&gt;=2018, "2018 &amp; after", TRUE, "Before 2018")</f>
        <v>Before 2018</v>
      </c>
      <c r="P4530" s="12">
        <f>DATE(table_netflix[[#This Row],[release_year]],1,1)</f>
        <v>42736</v>
      </c>
      <c r="Q4530" s="12">
        <f t="shared" si="70"/>
        <v>43466</v>
      </c>
      <c r="R4530" s="12" t="str">
        <f>TEXT(table_netflix[[#This Row],[date_added_todate]], "mmm")</f>
        <v>Jan</v>
      </c>
      <c r="S4530" t="s">
        <v>22835</v>
      </c>
    </row>
    <row r="4531" spans="1:19" x14ac:dyDescent="0.3">
      <c r="A4531" t="s">
        <v>22836</v>
      </c>
      <c r="B4531" t="s">
        <v>15</v>
      </c>
      <c r="C4531" t="s">
        <v>22837</v>
      </c>
      <c r="D4531" t="s">
        <v>22838</v>
      </c>
      <c r="E4531" t="s">
        <v>22839</v>
      </c>
      <c r="F4531" t="s">
        <v>39</v>
      </c>
      <c r="G4531" s="14" t="s">
        <v>9392</v>
      </c>
      <c r="H4531">
        <v>2017</v>
      </c>
      <c r="I4531" t="s">
        <v>27</v>
      </c>
      <c r="J4531" t="s">
        <v>1474</v>
      </c>
      <c r="K4531">
        <f>IFERROR(VALUE(LEFT(table_netflix[[#This Row],[duration (in min)]], LEN(table_netflix[[#This Row],[duration (in min)]])-4)),0)</f>
        <v>126</v>
      </c>
      <c r="L4531" t="s">
        <v>53</v>
      </c>
      <c r="M4531" t="s">
        <v>54</v>
      </c>
      <c r="N4531" t="s">
        <v>55</v>
      </c>
      <c r="O4531" t="str" cm="1">
        <f t="array" ref="O4531">_xlfn.IFS(table_netflix[[#This Row],[release_year]]&gt;=2018, "2018 &amp; after", TRUE, "Before 2018")</f>
        <v>Before 2018</v>
      </c>
      <c r="P4531" s="12">
        <f>DATE(table_netflix[[#This Row],[release_year]],1,1)</f>
        <v>42736</v>
      </c>
      <c r="Q4531" s="12">
        <f t="shared" si="70"/>
        <v>43830</v>
      </c>
      <c r="R4531" s="12" t="str">
        <f>TEXT(table_netflix[[#This Row],[date_added_todate]], "mmm")</f>
        <v>Dec</v>
      </c>
      <c r="S4531" t="s">
        <v>22840</v>
      </c>
    </row>
    <row r="4532" spans="1:19" x14ac:dyDescent="0.3">
      <c r="A4532" t="s">
        <v>22841</v>
      </c>
      <c r="B4532" t="s">
        <v>15</v>
      </c>
      <c r="C4532" t="s">
        <v>22842</v>
      </c>
      <c r="D4532" t="s">
        <v>22843</v>
      </c>
      <c r="E4532" t="s">
        <v>22844</v>
      </c>
      <c r="F4532" t="s">
        <v>534</v>
      </c>
      <c r="G4532" s="14" t="s">
        <v>8285</v>
      </c>
      <c r="H4532">
        <v>2004</v>
      </c>
      <c r="I4532" t="s">
        <v>186</v>
      </c>
      <c r="J4532" t="s">
        <v>203</v>
      </c>
      <c r="K4532">
        <f>IFERROR(VALUE(LEFT(table_netflix[[#This Row],[duration (in min)]], LEN(table_netflix[[#This Row],[duration (in min)]])-4)),0)</f>
        <v>99</v>
      </c>
      <c r="L4532" t="s">
        <v>144</v>
      </c>
      <c r="M4532" t="s">
        <v>85</v>
      </c>
      <c r="N4532" t="s">
        <v>406</v>
      </c>
      <c r="O4532" t="str" cm="1">
        <f t="array" ref="O4532">_xlfn.IFS(table_netflix[[#This Row],[release_year]]&gt;=2018, "2018 &amp; after", TRUE, "Before 2018")</f>
        <v>Before 2018</v>
      </c>
      <c r="P4532" s="12">
        <f>DATE(table_netflix[[#This Row],[release_year]],1,1)</f>
        <v>37987</v>
      </c>
      <c r="Q4532" s="12">
        <f t="shared" si="70"/>
        <v>43922</v>
      </c>
      <c r="R4532" s="12" t="str">
        <f>TEXT(table_netflix[[#This Row],[date_added_todate]], "mmm")</f>
        <v>Apr</v>
      </c>
      <c r="S4532" t="s">
        <v>22845</v>
      </c>
    </row>
    <row r="4533" spans="1:19" x14ac:dyDescent="0.3">
      <c r="A4533" t="s">
        <v>22846</v>
      </c>
      <c r="B4533" t="s">
        <v>15</v>
      </c>
      <c r="C4533" t="s">
        <v>22847</v>
      </c>
      <c r="D4533" t="s">
        <v>22848</v>
      </c>
      <c r="E4533" t="s">
        <v>22849</v>
      </c>
      <c r="F4533" t="s">
        <v>90</v>
      </c>
      <c r="G4533" s="14" t="s">
        <v>14175</v>
      </c>
      <c r="H4533">
        <v>2010</v>
      </c>
      <c r="I4533" t="s">
        <v>139</v>
      </c>
      <c r="J4533" t="s">
        <v>2955</v>
      </c>
      <c r="K4533">
        <f>IFERROR(VALUE(LEFT(table_netflix[[#This Row],[duration (in min)]], LEN(table_netflix[[#This Row],[duration (in min)]])-4)),0)</f>
        <v>79</v>
      </c>
      <c r="L4533" t="s">
        <v>47</v>
      </c>
      <c r="M4533" t="s">
        <v>85</v>
      </c>
      <c r="O4533" t="str" cm="1">
        <f t="array" ref="O4533">_xlfn.IFS(table_netflix[[#This Row],[release_year]]&gt;=2018, "2018 &amp; after", TRUE, "Before 2018")</f>
        <v>Before 2018</v>
      </c>
      <c r="P4533" s="12">
        <f>DATE(table_netflix[[#This Row],[release_year]],1,1)</f>
        <v>40179</v>
      </c>
      <c r="Q4533" s="12">
        <f t="shared" si="70"/>
        <v>43313</v>
      </c>
      <c r="R4533" s="12" t="str">
        <f>TEXT(table_netflix[[#This Row],[date_added_todate]], "mmm")</f>
        <v>Aug</v>
      </c>
      <c r="S4533" t="s">
        <v>22850</v>
      </c>
    </row>
    <row r="4534" spans="1:19" x14ac:dyDescent="0.3">
      <c r="A4534" t="s">
        <v>22851</v>
      </c>
      <c r="B4534" t="s">
        <v>15</v>
      </c>
      <c r="C4534" t="s">
        <v>22852</v>
      </c>
      <c r="D4534" t="s">
        <v>2278</v>
      </c>
      <c r="E4534" t="s">
        <v>22853</v>
      </c>
      <c r="F4534" t="s">
        <v>18</v>
      </c>
      <c r="G4534" s="14" t="s">
        <v>22854</v>
      </c>
      <c r="H4534">
        <v>2010</v>
      </c>
      <c r="I4534" t="s">
        <v>84</v>
      </c>
      <c r="J4534" t="s">
        <v>4617</v>
      </c>
      <c r="K4534">
        <f>IFERROR(VALUE(LEFT(table_netflix[[#This Row],[duration (in min)]], LEN(table_netflix[[#This Row],[duration (in min)]])-4)),0)</f>
        <v>26</v>
      </c>
      <c r="L4534" t="s">
        <v>47</v>
      </c>
      <c r="M4534" t="s">
        <v>85</v>
      </c>
      <c r="O4534" t="str" cm="1">
        <f t="array" ref="O4534">_xlfn.IFS(table_netflix[[#This Row],[release_year]]&gt;=2018, "2018 &amp; after", TRUE, "Before 2018")</f>
        <v>Before 2018</v>
      </c>
      <c r="P4534" s="12">
        <f>DATE(table_netflix[[#This Row],[release_year]],1,1)</f>
        <v>40179</v>
      </c>
      <c r="Q4534" s="12">
        <f t="shared" si="70"/>
        <v>41244</v>
      </c>
      <c r="R4534" s="12" t="str">
        <f>TEXT(table_netflix[[#This Row],[date_added_todate]], "mmm")</f>
        <v>Dec</v>
      </c>
      <c r="S4534" t="s">
        <v>22855</v>
      </c>
    </row>
    <row r="4535" spans="1:19" x14ac:dyDescent="0.3">
      <c r="A4535" t="s">
        <v>22856</v>
      </c>
      <c r="B4535" t="s">
        <v>15</v>
      </c>
      <c r="C4535" t="s">
        <v>22857</v>
      </c>
      <c r="D4535" t="s">
        <v>22858</v>
      </c>
      <c r="E4535" t="s">
        <v>22859</v>
      </c>
      <c r="F4535" t="s">
        <v>151</v>
      </c>
      <c r="G4535" s="14" t="s">
        <v>15780</v>
      </c>
      <c r="H4535">
        <v>2017</v>
      </c>
      <c r="I4535" t="s">
        <v>84</v>
      </c>
      <c r="J4535" t="s">
        <v>634</v>
      </c>
      <c r="K4535">
        <f>IFERROR(VALUE(LEFT(table_netflix[[#This Row],[duration (in min)]], LEN(table_netflix[[#This Row],[duration (in min)]])-4)),0)</f>
        <v>107</v>
      </c>
      <c r="L4535" t="s">
        <v>144</v>
      </c>
      <c r="M4535" t="s">
        <v>85</v>
      </c>
      <c r="N4535" t="s">
        <v>55</v>
      </c>
      <c r="O4535" t="str" cm="1">
        <f t="array" ref="O4535">_xlfn.IFS(table_netflix[[#This Row],[release_year]]&gt;=2018, "2018 &amp; after", TRUE, "Before 2018")</f>
        <v>Before 2018</v>
      </c>
      <c r="P4535" s="12">
        <f>DATE(table_netflix[[#This Row],[release_year]],1,1)</f>
        <v>42736</v>
      </c>
      <c r="Q4535" s="12">
        <f t="shared" si="70"/>
        <v>43014</v>
      </c>
      <c r="R4535" s="12" t="str">
        <f>TEXT(table_netflix[[#This Row],[date_added_todate]], "mmm")</f>
        <v>Oct</v>
      </c>
      <c r="S4535" t="s">
        <v>22860</v>
      </c>
    </row>
    <row r="4536" spans="1:19" x14ac:dyDescent="0.3">
      <c r="A4536" t="s">
        <v>22861</v>
      </c>
      <c r="B4536" t="s">
        <v>15</v>
      </c>
      <c r="C4536" t="s">
        <v>22862</v>
      </c>
      <c r="D4536" t="s">
        <v>19544</v>
      </c>
      <c r="E4536" t="s">
        <v>22863</v>
      </c>
      <c r="F4536" t="s">
        <v>61</v>
      </c>
      <c r="G4536" s="14" t="s">
        <v>22864</v>
      </c>
      <c r="H4536">
        <v>1998</v>
      </c>
      <c r="I4536" t="s">
        <v>186</v>
      </c>
      <c r="J4536" t="s">
        <v>241</v>
      </c>
      <c r="K4536">
        <f>IFERROR(VALUE(LEFT(table_netflix[[#This Row],[duration (in min)]], LEN(table_netflix[[#This Row],[duration (in min)]])-4)),0)</f>
        <v>95</v>
      </c>
      <c r="L4536" t="s">
        <v>22</v>
      </c>
      <c r="M4536" t="s">
        <v>112</v>
      </c>
      <c r="O4536" t="str" cm="1">
        <f t="array" ref="O4536">_xlfn.IFS(table_netflix[[#This Row],[release_year]]&gt;=2018, "2018 &amp; after", TRUE, "Before 2018")</f>
        <v>Before 2018</v>
      </c>
      <c r="P4536" s="12">
        <f>DATE(table_netflix[[#This Row],[release_year]],1,1)</f>
        <v>35796</v>
      </c>
      <c r="Q4536" s="12">
        <f t="shared" si="70"/>
        <v>43473</v>
      </c>
      <c r="R4536" s="12" t="str">
        <f>TEXT(table_netflix[[#This Row],[date_added_todate]], "mmm")</f>
        <v>Jan</v>
      </c>
      <c r="S4536" t="s">
        <v>22865</v>
      </c>
    </row>
    <row r="4537" spans="1:19" x14ac:dyDescent="0.3">
      <c r="A4537" t="s">
        <v>22866</v>
      </c>
      <c r="B4537" t="s">
        <v>15</v>
      </c>
      <c r="C4537" t="s">
        <v>22867</v>
      </c>
      <c r="D4537" t="s">
        <v>22868</v>
      </c>
      <c r="E4537" t="s">
        <v>22869</v>
      </c>
      <c r="F4537" t="s">
        <v>95</v>
      </c>
      <c r="G4537" s="14" t="s">
        <v>16888</v>
      </c>
      <c r="H4537">
        <v>2012</v>
      </c>
      <c r="I4537" t="s">
        <v>27</v>
      </c>
      <c r="J4537" t="s">
        <v>218</v>
      </c>
      <c r="K4537">
        <f>IFERROR(VALUE(LEFT(table_netflix[[#This Row],[duration (in min)]], LEN(table_netflix[[#This Row],[duration (in min)]])-4)),0)</f>
        <v>100</v>
      </c>
      <c r="L4537" t="s">
        <v>71</v>
      </c>
      <c r="M4537" t="s">
        <v>72</v>
      </c>
      <c r="N4537" t="s">
        <v>55</v>
      </c>
      <c r="O4537" t="str" cm="1">
        <f t="array" ref="O4537">_xlfn.IFS(table_netflix[[#This Row],[release_year]]&gt;=2018, "2018 &amp; after", TRUE, "Before 2018")</f>
        <v>Before 2018</v>
      </c>
      <c r="P4537" s="12">
        <f>DATE(table_netflix[[#This Row],[release_year]],1,1)</f>
        <v>40909</v>
      </c>
      <c r="Q4537" s="12">
        <f t="shared" si="70"/>
        <v>42804</v>
      </c>
      <c r="R4537" s="12" t="str">
        <f>TEXT(table_netflix[[#This Row],[date_added_todate]], "mmm")</f>
        <v>Mar</v>
      </c>
      <c r="S4537" t="s">
        <v>22870</v>
      </c>
    </row>
    <row r="4538" spans="1:19" x14ac:dyDescent="0.3">
      <c r="A4538" t="s">
        <v>22871</v>
      </c>
      <c r="B4538" t="s">
        <v>15</v>
      </c>
      <c r="C4538" t="s">
        <v>22872</v>
      </c>
      <c r="D4538" t="s">
        <v>16513</v>
      </c>
      <c r="E4538" t="s">
        <v>22873</v>
      </c>
      <c r="F4538" t="s">
        <v>39</v>
      </c>
      <c r="G4538" s="14" t="s">
        <v>14855</v>
      </c>
      <c r="H4538">
        <v>2000</v>
      </c>
      <c r="I4538" t="s">
        <v>84</v>
      </c>
      <c r="J4538" t="s">
        <v>2665</v>
      </c>
      <c r="K4538">
        <f>IFERROR(VALUE(LEFT(table_netflix[[#This Row],[duration (in min)]], LEN(table_netflix[[#This Row],[duration (in min)]])-4)),0)</f>
        <v>149</v>
      </c>
      <c r="L4538" t="s">
        <v>53</v>
      </c>
      <c r="M4538" t="s">
        <v>55</v>
      </c>
      <c r="N4538" t="s">
        <v>107</v>
      </c>
      <c r="O4538" t="str" cm="1">
        <f t="array" ref="O4538">_xlfn.IFS(table_netflix[[#This Row],[release_year]]&gt;=2018, "2018 &amp; after", TRUE, "Before 2018")</f>
        <v>Before 2018</v>
      </c>
      <c r="P4538" s="12">
        <f>DATE(table_netflix[[#This Row],[release_year]],1,1)</f>
        <v>36526</v>
      </c>
      <c r="Q4538" s="12">
        <f t="shared" si="70"/>
        <v>43191</v>
      </c>
      <c r="R4538" s="12" t="str">
        <f>TEXT(table_netflix[[#This Row],[date_added_todate]], "mmm")</f>
        <v>Apr</v>
      </c>
      <c r="S4538" t="s">
        <v>22874</v>
      </c>
    </row>
    <row r="4539" spans="1:19" x14ac:dyDescent="0.3">
      <c r="A4539" t="s">
        <v>22875</v>
      </c>
      <c r="B4539" t="s">
        <v>15</v>
      </c>
      <c r="C4539" t="s">
        <v>22876</v>
      </c>
      <c r="D4539" t="s">
        <v>22877</v>
      </c>
      <c r="E4539" t="s">
        <v>22878</v>
      </c>
      <c r="F4539" t="s">
        <v>18</v>
      </c>
      <c r="G4539" s="14" t="s">
        <v>22879</v>
      </c>
      <c r="H4539">
        <v>2017</v>
      </c>
      <c r="I4539" t="s">
        <v>27</v>
      </c>
      <c r="J4539" t="s">
        <v>3945</v>
      </c>
      <c r="K4539">
        <f>IFERROR(VALUE(LEFT(table_netflix[[#This Row],[duration (in min)]], LEN(table_netflix[[#This Row],[duration (in min)]])-4)),0)</f>
        <v>52</v>
      </c>
      <c r="L4539" t="s">
        <v>4381</v>
      </c>
      <c r="O4539" t="str" cm="1">
        <f t="array" ref="O4539">_xlfn.IFS(table_netflix[[#This Row],[release_year]]&gt;=2018, "2018 &amp; after", TRUE, "Before 2018")</f>
        <v>Before 2018</v>
      </c>
      <c r="P4539" s="12">
        <f>DATE(table_netflix[[#This Row],[release_year]],1,1)</f>
        <v>42736</v>
      </c>
      <c r="Q4539" s="12">
        <f t="shared" si="70"/>
        <v>43171</v>
      </c>
      <c r="R4539" s="12" t="str">
        <f>TEXT(table_netflix[[#This Row],[date_added_todate]], "mmm")</f>
        <v>Mar</v>
      </c>
      <c r="S4539" t="s">
        <v>22880</v>
      </c>
    </row>
    <row r="4540" spans="1:19" x14ac:dyDescent="0.3">
      <c r="A4540" t="s">
        <v>22881</v>
      </c>
      <c r="B4540" t="s">
        <v>15</v>
      </c>
      <c r="C4540" t="s">
        <v>22882</v>
      </c>
      <c r="D4540" t="s">
        <v>22883</v>
      </c>
      <c r="E4540" t="s">
        <v>22884</v>
      </c>
      <c r="F4540" t="s">
        <v>39</v>
      </c>
      <c r="G4540" s="14" t="s">
        <v>15042</v>
      </c>
      <c r="H4540">
        <v>2004</v>
      </c>
      <c r="I4540" t="s">
        <v>84</v>
      </c>
      <c r="J4540" t="s">
        <v>699</v>
      </c>
      <c r="K4540">
        <f>IFERROR(VALUE(LEFT(table_netflix[[#This Row],[duration (in min)]], LEN(table_netflix[[#This Row],[duration (in min)]])-4)),0)</f>
        <v>165</v>
      </c>
      <c r="L4540" t="s">
        <v>294</v>
      </c>
      <c r="M4540" t="s">
        <v>107</v>
      </c>
      <c r="O4540" t="str" cm="1">
        <f t="array" ref="O4540">_xlfn.IFS(table_netflix[[#This Row],[release_year]]&gt;=2018, "2018 &amp; after", TRUE, "Before 2018")</f>
        <v>Before 2018</v>
      </c>
      <c r="P4540" s="12">
        <f>DATE(table_netflix[[#This Row],[release_year]],1,1)</f>
        <v>37987</v>
      </c>
      <c r="Q4540" s="12">
        <f t="shared" si="70"/>
        <v>43160</v>
      </c>
      <c r="R4540" s="12" t="str">
        <f>TEXT(table_netflix[[#This Row],[date_added_todate]], "mmm")</f>
        <v>Mar</v>
      </c>
      <c r="S4540" t="s">
        <v>22885</v>
      </c>
    </row>
    <row r="4541" spans="1:19" x14ac:dyDescent="0.3">
      <c r="A4541" t="s">
        <v>22886</v>
      </c>
      <c r="B4541" t="s">
        <v>15</v>
      </c>
      <c r="C4541" t="s">
        <v>22887</v>
      </c>
      <c r="D4541" t="s">
        <v>22888</v>
      </c>
      <c r="E4541" t="s">
        <v>22889</v>
      </c>
      <c r="F4541" t="s">
        <v>451</v>
      </c>
      <c r="G4541" s="14" t="s">
        <v>17017</v>
      </c>
      <c r="H4541">
        <v>2016</v>
      </c>
      <c r="I4541" t="s">
        <v>27</v>
      </c>
      <c r="J4541" t="s">
        <v>70</v>
      </c>
      <c r="K4541">
        <f>IFERROR(VALUE(LEFT(table_netflix[[#This Row],[duration (in min)]], LEN(table_netflix[[#This Row],[duration (in min)]])-4)),0)</f>
        <v>104</v>
      </c>
      <c r="L4541" t="s">
        <v>71</v>
      </c>
      <c r="M4541" t="s">
        <v>55</v>
      </c>
      <c r="O4541" t="str" cm="1">
        <f t="array" ref="O4541">_xlfn.IFS(table_netflix[[#This Row],[release_year]]&gt;=2018, "2018 &amp; after", TRUE, "Before 2018")</f>
        <v>Before 2018</v>
      </c>
      <c r="P4541" s="12">
        <f>DATE(table_netflix[[#This Row],[release_year]],1,1)</f>
        <v>42370</v>
      </c>
      <c r="Q4541" s="12">
        <f t="shared" si="70"/>
        <v>42767</v>
      </c>
      <c r="R4541" s="12" t="str">
        <f>TEXT(table_netflix[[#This Row],[date_added_todate]], "mmm")</f>
        <v>Feb</v>
      </c>
      <c r="S4541" t="s">
        <v>22890</v>
      </c>
    </row>
    <row r="4542" spans="1:19" x14ac:dyDescent="0.3">
      <c r="A4542" t="s">
        <v>22891</v>
      </c>
      <c r="B4542" t="s">
        <v>15</v>
      </c>
      <c r="C4542" t="s">
        <v>22892</v>
      </c>
      <c r="D4542" t="s">
        <v>16038</v>
      </c>
      <c r="F4542" t="s">
        <v>18</v>
      </c>
      <c r="G4542" s="14" t="s">
        <v>15042</v>
      </c>
      <c r="H4542">
        <v>2017</v>
      </c>
      <c r="I4542" t="s">
        <v>186</v>
      </c>
      <c r="J4542" t="s">
        <v>366</v>
      </c>
      <c r="K4542">
        <f>IFERROR(VALUE(LEFT(table_netflix[[#This Row],[duration (in min)]], LEN(table_netflix[[#This Row],[duration (in min)]])-4)),0)</f>
        <v>114</v>
      </c>
      <c r="L4542" t="s">
        <v>22</v>
      </c>
      <c r="O4542" t="str" cm="1">
        <f t="array" ref="O4542">_xlfn.IFS(table_netflix[[#This Row],[release_year]]&gt;=2018, "2018 &amp; after", TRUE, "Before 2018")</f>
        <v>Before 2018</v>
      </c>
      <c r="P4542" s="12">
        <f>DATE(table_netflix[[#This Row],[release_year]],1,1)</f>
        <v>42736</v>
      </c>
      <c r="Q4542" s="12">
        <f t="shared" si="70"/>
        <v>43160</v>
      </c>
      <c r="R4542" s="12" t="str">
        <f>TEXT(table_netflix[[#This Row],[date_added_todate]], "mmm")</f>
        <v>Mar</v>
      </c>
      <c r="S4542" t="s">
        <v>22893</v>
      </c>
    </row>
    <row r="4543" spans="1:19" x14ac:dyDescent="0.3">
      <c r="A4543" t="s">
        <v>22894</v>
      </c>
      <c r="B4543" t="s">
        <v>15</v>
      </c>
      <c r="C4543" t="s">
        <v>22895</v>
      </c>
      <c r="D4543" t="s">
        <v>2930</v>
      </c>
      <c r="E4543" t="s">
        <v>22896</v>
      </c>
      <c r="F4543" t="s">
        <v>18</v>
      </c>
      <c r="G4543" s="14" t="s">
        <v>9333</v>
      </c>
      <c r="H4543">
        <v>1987</v>
      </c>
      <c r="I4543" t="s">
        <v>20</v>
      </c>
      <c r="J4543" t="s">
        <v>499</v>
      </c>
      <c r="K4543">
        <f>IFERROR(VALUE(LEFT(table_netflix[[#This Row],[duration (in min)]], LEN(table_netflix[[#This Row],[duration (in min)]])-4)),0)</f>
        <v>109</v>
      </c>
      <c r="L4543" t="s">
        <v>445</v>
      </c>
      <c r="M4543" t="s">
        <v>72</v>
      </c>
      <c r="N4543" t="s">
        <v>112</v>
      </c>
      <c r="O4543" t="str" cm="1">
        <f t="array" ref="O4543">_xlfn.IFS(table_netflix[[#This Row],[release_year]]&gt;=2018, "2018 &amp; after", TRUE, "Before 2018")</f>
        <v>Before 2018</v>
      </c>
      <c r="P4543" s="12">
        <f>DATE(table_netflix[[#This Row],[release_year]],1,1)</f>
        <v>31778</v>
      </c>
      <c r="Q4543" s="12">
        <f t="shared" si="70"/>
        <v>43831</v>
      </c>
      <c r="R4543" s="12" t="str">
        <f>TEXT(table_netflix[[#This Row],[date_added_todate]], "mmm")</f>
        <v>Jan</v>
      </c>
      <c r="S4543" t="s">
        <v>22897</v>
      </c>
    </row>
    <row r="4544" spans="1:19" x14ac:dyDescent="0.3">
      <c r="A4544" t="s">
        <v>22898</v>
      </c>
      <c r="B4544" t="s">
        <v>15</v>
      </c>
      <c r="C4544" t="s">
        <v>22899</v>
      </c>
      <c r="D4544" t="s">
        <v>22900</v>
      </c>
      <c r="E4544" t="s">
        <v>22901</v>
      </c>
      <c r="F4544" t="s">
        <v>560</v>
      </c>
      <c r="G4544" s="14" t="s">
        <v>16965</v>
      </c>
      <c r="H4544">
        <v>2016</v>
      </c>
      <c r="I4544" t="s">
        <v>27</v>
      </c>
      <c r="J4544" t="s">
        <v>213</v>
      </c>
      <c r="K4544">
        <f>IFERROR(VALUE(LEFT(table_netflix[[#This Row],[duration (in min)]], LEN(table_netflix[[#This Row],[duration (in min)]])-4)),0)</f>
        <v>88</v>
      </c>
      <c r="L4544" t="s">
        <v>71</v>
      </c>
      <c r="M4544" t="s">
        <v>55</v>
      </c>
      <c r="O4544" t="str" cm="1">
        <f t="array" ref="O4544">_xlfn.IFS(table_netflix[[#This Row],[release_year]]&gt;=2018, "2018 &amp; after", TRUE, "Before 2018")</f>
        <v>Before 2018</v>
      </c>
      <c r="P4544" s="12">
        <f>DATE(table_netflix[[#This Row],[release_year]],1,1)</f>
        <v>42370</v>
      </c>
      <c r="Q4544" s="12">
        <f t="shared" si="70"/>
        <v>42781</v>
      </c>
      <c r="R4544" s="12" t="str">
        <f>TEXT(table_netflix[[#This Row],[date_added_todate]], "mmm")</f>
        <v>Feb</v>
      </c>
      <c r="S4544" t="s">
        <v>22902</v>
      </c>
    </row>
    <row r="4545" spans="1:19" x14ac:dyDescent="0.3">
      <c r="A4545" t="s">
        <v>22903</v>
      </c>
      <c r="B4545" t="s">
        <v>24</v>
      </c>
      <c r="C4545" t="s">
        <v>22904</v>
      </c>
      <c r="D4545" t="s">
        <v>22905</v>
      </c>
      <c r="E4545" t="s">
        <v>22906</v>
      </c>
      <c r="F4545" t="s">
        <v>850</v>
      </c>
      <c r="G4545" s="14" t="s">
        <v>12451</v>
      </c>
      <c r="H4545">
        <v>2016</v>
      </c>
      <c r="I4545" t="s">
        <v>62</v>
      </c>
      <c r="J4545" t="s">
        <v>33</v>
      </c>
      <c r="K4545">
        <f>IFERROR(VALUE(LEFT(table_netflix[[#This Row],[duration (in min)]], LEN(table_netflix[[#This Row],[duration (in min)]])-4)),0)</f>
        <v>0</v>
      </c>
      <c r="L4545" t="s">
        <v>34</v>
      </c>
      <c r="M4545" t="s">
        <v>35</v>
      </c>
      <c r="N4545" t="s">
        <v>91</v>
      </c>
      <c r="O4545" t="str" cm="1">
        <f t="array" ref="O4545">_xlfn.IFS(table_netflix[[#This Row],[release_year]]&gt;=2018, "2018 &amp; after", TRUE, "Before 2018")</f>
        <v>Before 2018</v>
      </c>
      <c r="P4545" s="12">
        <f>DATE(table_netflix[[#This Row],[release_year]],1,1)</f>
        <v>42370</v>
      </c>
      <c r="Q4545" s="12">
        <f t="shared" si="70"/>
        <v>43480</v>
      </c>
      <c r="R4545" s="12" t="str">
        <f>TEXT(table_netflix[[#This Row],[date_added_todate]], "mmm")</f>
        <v>Jan</v>
      </c>
      <c r="S4545" t="s">
        <v>22907</v>
      </c>
    </row>
    <row r="4546" spans="1:19" x14ac:dyDescent="0.3">
      <c r="A4546" t="s">
        <v>22908</v>
      </c>
      <c r="B4546" t="s">
        <v>15</v>
      </c>
      <c r="C4546" t="s">
        <v>22909</v>
      </c>
      <c r="D4546" t="s">
        <v>22910</v>
      </c>
      <c r="E4546" t="s">
        <v>22911</v>
      </c>
      <c r="F4546" t="s">
        <v>39</v>
      </c>
      <c r="G4546" s="14" t="s">
        <v>15042</v>
      </c>
      <c r="H4546">
        <v>2016</v>
      </c>
      <c r="I4546" t="s">
        <v>62</v>
      </c>
      <c r="J4546" t="s">
        <v>355</v>
      </c>
      <c r="K4546">
        <f>IFERROR(VALUE(LEFT(table_netflix[[#This Row],[duration (in min)]], LEN(table_netflix[[#This Row],[duration (in min)]])-4)),0)</f>
        <v>143</v>
      </c>
      <c r="L4546" t="s">
        <v>53</v>
      </c>
      <c r="M4546" t="s">
        <v>55</v>
      </c>
      <c r="N4546" t="s">
        <v>142</v>
      </c>
      <c r="O4546" t="str" cm="1">
        <f t="array" ref="O4546">_xlfn.IFS(table_netflix[[#This Row],[release_year]]&gt;=2018, "2018 &amp; after", TRUE, "Before 2018")</f>
        <v>Before 2018</v>
      </c>
      <c r="P4546" s="12">
        <f>DATE(table_netflix[[#This Row],[release_year]],1,1)</f>
        <v>42370</v>
      </c>
      <c r="Q4546" s="12">
        <f t="shared" ref="Q4546:Q4609" si="71">IF(G4546&lt;&gt;"", DATE(RIGHT(G4546,4), MONTH(1 &amp; LEFT(G4546,FIND(" ",G4546)-1)), MID(G4546, FIND(" ", G4546)+1, FIND(",", G4546)-FIND(" ", G4546)-1)), "")</f>
        <v>43160</v>
      </c>
      <c r="R4546" s="12" t="str">
        <f>TEXT(table_netflix[[#This Row],[date_added_todate]], "mmm")</f>
        <v>Mar</v>
      </c>
      <c r="S4546" t="s">
        <v>22912</v>
      </c>
    </row>
    <row r="4547" spans="1:19" x14ac:dyDescent="0.3">
      <c r="A4547" t="s">
        <v>22913</v>
      </c>
      <c r="B4547" t="s">
        <v>15</v>
      </c>
      <c r="C4547" t="s">
        <v>22914</v>
      </c>
      <c r="D4547" t="s">
        <v>22915</v>
      </c>
      <c r="E4547" t="s">
        <v>22916</v>
      </c>
      <c r="F4547" t="s">
        <v>1280</v>
      </c>
      <c r="G4547" s="14" t="s">
        <v>13883</v>
      </c>
      <c r="H4547">
        <v>2011</v>
      </c>
      <c r="I4547" t="s">
        <v>27</v>
      </c>
      <c r="J4547" t="s">
        <v>626</v>
      </c>
      <c r="K4547">
        <f>IFERROR(VALUE(LEFT(table_netflix[[#This Row],[duration (in min)]], LEN(table_netflix[[#This Row],[duration (in min)]])-4)),0)</f>
        <v>112</v>
      </c>
      <c r="L4547" t="s">
        <v>126</v>
      </c>
      <c r="M4547" t="s">
        <v>55</v>
      </c>
      <c r="O4547" t="str" cm="1">
        <f t="array" ref="O4547">_xlfn.IFS(table_netflix[[#This Row],[release_year]]&gt;=2018, "2018 &amp; after", TRUE, "Before 2018")</f>
        <v>Before 2018</v>
      </c>
      <c r="P4547" s="12">
        <f>DATE(table_netflix[[#This Row],[release_year]],1,1)</f>
        <v>40544</v>
      </c>
      <c r="Q4547" s="12">
        <f t="shared" si="71"/>
        <v>43350</v>
      </c>
      <c r="R4547" s="12" t="str">
        <f>TEXT(table_netflix[[#This Row],[date_added_todate]], "mmm")</f>
        <v>Sep</v>
      </c>
      <c r="S4547" t="s">
        <v>22917</v>
      </c>
    </row>
    <row r="4548" spans="1:19" x14ac:dyDescent="0.3">
      <c r="A4548" t="s">
        <v>22918</v>
      </c>
      <c r="B4548" t="s">
        <v>15</v>
      </c>
      <c r="C4548" t="s">
        <v>22919</v>
      </c>
      <c r="D4548" t="s">
        <v>22920</v>
      </c>
      <c r="E4548" t="s">
        <v>22921</v>
      </c>
      <c r="F4548" t="s">
        <v>534</v>
      </c>
      <c r="G4548" s="14" t="s">
        <v>16103</v>
      </c>
      <c r="H4548">
        <v>2016</v>
      </c>
      <c r="I4548" t="s">
        <v>186</v>
      </c>
      <c r="J4548" t="s">
        <v>511</v>
      </c>
      <c r="K4548">
        <f>IFERROR(VALUE(LEFT(table_netflix[[#This Row],[duration (in min)]], LEN(table_netflix[[#This Row],[duration (in min)]])-4)),0)</f>
        <v>101</v>
      </c>
      <c r="L4548" t="s">
        <v>144</v>
      </c>
      <c r="O4548" t="str" cm="1">
        <f t="array" ref="O4548">_xlfn.IFS(table_netflix[[#This Row],[release_year]]&gt;=2018, "2018 &amp; after", TRUE, "Before 2018")</f>
        <v>Before 2018</v>
      </c>
      <c r="P4548" s="12">
        <f>DATE(table_netflix[[#This Row],[release_year]],1,1)</f>
        <v>42370</v>
      </c>
      <c r="Q4548" s="12">
        <f t="shared" si="71"/>
        <v>42952</v>
      </c>
      <c r="R4548" s="12" t="str">
        <f>TEXT(table_netflix[[#This Row],[date_added_todate]], "mmm")</f>
        <v>Aug</v>
      </c>
      <c r="S4548" t="s">
        <v>22922</v>
      </c>
    </row>
    <row r="4549" spans="1:19" x14ac:dyDescent="0.3">
      <c r="A4549" t="s">
        <v>22923</v>
      </c>
      <c r="B4549" t="s">
        <v>15</v>
      </c>
      <c r="C4549" t="s">
        <v>22924</v>
      </c>
      <c r="D4549" t="s">
        <v>8219</v>
      </c>
      <c r="E4549" t="s">
        <v>22925</v>
      </c>
      <c r="F4549" t="s">
        <v>18</v>
      </c>
      <c r="G4549" s="14" t="s">
        <v>11068</v>
      </c>
      <c r="H4549">
        <v>2006</v>
      </c>
      <c r="I4549" t="s">
        <v>20</v>
      </c>
      <c r="J4549" t="s">
        <v>141</v>
      </c>
      <c r="K4549">
        <f>IFERROR(VALUE(LEFT(table_netflix[[#This Row],[duration (in min)]], LEN(table_netflix[[#This Row],[duration (in min)]])-4)),0)</f>
        <v>110</v>
      </c>
      <c r="L4549" t="s">
        <v>302</v>
      </c>
      <c r="M4549" t="s">
        <v>142</v>
      </c>
      <c r="O4549" t="str" cm="1">
        <f t="array" ref="O4549">_xlfn.IFS(table_netflix[[#This Row],[release_year]]&gt;=2018, "2018 &amp; after", TRUE, "Before 2018")</f>
        <v>Before 2018</v>
      </c>
      <c r="P4549" s="12">
        <f>DATE(table_netflix[[#This Row],[release_year]],1,1)</f>
        <v>38718</v>
      </c>
      <c r="Q4549" s="12">
        <f t="shared" si="71"/>
        <v>43647</v>
      </c>
      <c r="R4549" s="12" t="str">
        <f>TEXT(table_netflix[[#This Row],[date_added_todate]], "mmm")</f>
        <v>Jul</v>
      </c>
      <c r="S4549" t="s">
        <v>22926</v>
      </c>
    </row>
    <row r="4550" spans="1:19" x14ac:dyDescent="0.3">
      <c r="A4550" t="s">
        <v>22927</v>
      </c>
      <c r="B4550" t="s">
        <v>15</v>
      </c>
      <c r="C4550" t="s">
        <v>22928</v>
      </c>
      <c r="D4550" t="s">
        <v>5985</v>
      </c>
      <c r="E4550" t="s">
        <v>22929</v>
      </c>
      <c r="F4550" t="s">
        <v>39</v>
      </c>
      <c r="G4550" s="14" t="s">
        <v>14972</v>
      </c>
      <c r="H4550">
        <v>2010</v>
      </c>
      <c r="I4550" t="s">
        <v>27</v>
      </c>
      <c r="J4550" t="s">
        <v>278</v>
      </c>
      <c r="K4550">
        <f>IFERROR(VALUE(LEFT(table_netflix[[#This Row],[duration (in min)]], LEN(table_netflix[[#This Row],[duration (in min)]])-4)),0)</f>
        <v>145</v>
      </c>
      <c r="L4550" t="s">
        <v>53</v>
      </c>
      <c r="M4550" t="s">
        <v>55</v>
      </c>
      <c r="O4550" t="str" cm="1">
        <f t="array" ref="O4550">_xlfn.IFS(table_netflix[[#This Row],[release_year]]&gt;=2018, "2018 &amp; after", TRUE, "Before 2018")</f>
        <v>Before 2018</v>
      </c>
      <c r="P4550" s="12">
        <f>DATE(table_netflix[[#This Row],[release_year]],1,1)</f>
        <v>40179</v>
      </c>
      <c r="Q4550" s="12">
        <f t="shared" si="71"/>
        <v>43174</v>
      </c>
      <c r="R4550" s="12" t="str">
        <f>TEXT(table_netflix[[#This Row],[date_added_todate]], "mmm")</f>
        <v>Mar</v>
      </c>
      <c r="S4550" t="s">
        <v>22930</v>
      </c>
    </row>
    <row r="4551" spans="1:19" x14ac:dyDescent="0.3">
      <c r="A4551" t="s">
        <v>22931</v>
      </c>
      <c r="B4551" t="s">
        <v>15</v>
      </c>
      <c r="C4551" t="s">
        <v>22932</v>
      </c>
      <c r="D4551" t="s">
        <v>22933</v>
      </c>
      <c r="E4551" t="s">
        <v>22934</v>
      </c>
      <c r="F4551" t="s">
        <v>18</v>
      </c>
      <c r="G4551" s="14" t="s">
        <v>15889</v>
      </c>
      <c r="H4551">
        <v>2017</v>
      </c>
      <c r="I4551" t="s">
        <v>62</v>
      </c>
      <c r="J4551" t="s">
        <v>293</v>
      </c>
      <c r="K4551">
        <f>IFERROR(VALUE(LEFT(table_netflix[[#This Row],[duration (in min)]], LEN(table_netflix[[#This Row],[duration (in min)]])-4)),0)</f>
        <v>87</v>
      </c>
      <c r="L4551" t="s">
        <v>144</v>
      </c>
      <c r="O4551" t="str" cm="1">
        <f t="array" ref="O4551">_xlfn.IFS(table_netflix[[#This Row],[release_year]]&gt;=2018, "2018 &amp; after", TRUE, "Before 2018")</f>
        <v>Before 2018</v>
      </c>
      <c r="P4551" s="12">
        <f>DATE(table_netflix[[#This Row],[release_year]],1,1)</f>
        <v>42736</v>
      </c>
      <c r="Q4551" s="12">
        <f t="shared" si="71"/>
        <v>42993</v>
      </c>
      <c r="R4551" s="12" t="str">
        <f>TEXT(table_netflix[[#This Row],[date_added_todate]], "mmm")</f>
        <v>Sep</v>
      </c>
      <c r="S4551" t="s">
        <v>22935</v>
      </c>
    </row>
    <row r="4552" spans="1:19" x14ac:dyDescent="0.3">
      <c r="A4552" t="s">
        <v>22936</v>
      </c>
      <c r="B4552" t="s">
        <v>15</v>
      </c>
      <c r="C4552" t="s">
        <v>22937</v>
      </c>
      <c r="D4552" t="s">
        <v>22938</v>
      </c>
      <c r="E4552" t="s">
        <v>22939</v>
      </c>
      <c r="F4552" t="s">
        <v>18</v>
      </c>
      <c r="G4552" s="14" t="s">
        <v>8623</v>
      </c>
      <c r="H4552">
        <v>2019</v>
      </c>
      <c r="I4552" t="s">
        <v>27</v>
      </c>
      <c r="J4552" t="s">
        <v>549</v>
      </c>
      <c r="K4552">
        <f>IFERROR(VALUE(LEFT(table_netflix[[#This Row],[duration (in min)]], LEN(table_netflix[[#This Row],[duration (in min)]])-4)),0)</f>
        <v>86</v>
      </c>
      <c r="L4552" t="s">
        <v>53</v>
      </c>
      <c r="M4552" t="s">
        <v>54</v>
      </c>
      <c r="N4552" t="s">
        <v>600</v>
      </c>
      <c r="O4552" t="str" cm="1">
        <f t="array" ref="O4552">_xlfn.IFS(table_netflix[[#This Row],[release_year]]&gt;=2018, "2018 &amp; after", TRUE, "Before 2018")</f>
        <v>2018 &amp; after</v>
      </c>
      <c r="P4552" s="12">
        <f>DATE(table_netflix[[#This Row],[release_year]],1,1)</f>
        <v>43466</v>
      </c>
      <c r="Q4552" s="12">
        <f t="shared" si="71"/>
        <v>43901</v>
      </c>
      <c r="R4552" s="12" t="str">
        <f>TEXT(table_netflix[[#This Row],[date_added_todate]], "mmm")</f>
        <v>Mar</v>
      </c>
      <c r="S4552" t="s">
        <v>22940</v>
      </c>
    </row>
    <row r="4553" spans="1:19" x14ac:dyDescent="0.3">
      <c r="A4553" t="s">
        <v>22941</v>
      </c>
      <c r="B4553" t="s">
        <v>15</v>
      </c>
      <c r="C4553" t="s">
        <v>22942</v>
      </c>
      <c r="D4553" t="s">
        <v>22943</v>
      </c>
      <c r="E4553" t="s">
        <v>22944</v>
      </c>
      <c r="F4553" t="s">
        <v>61</v>
      </c>
      <c r="G4553" s="14" t="s">
        <v>10924</v>
      </c>
      <c r="H4553">
        <v>2015</v>
      </c>
      <c r="I4553" t="s">
        <v>186</v>
      </c>
      <c r="J4553" t="s">
        <v>187</v>
      </c>
      <c r="K4553">
        <f>IFERROR(VALUE(LEFT(table_netflix[[#This Row],[duration (in min)]], LEN(table_netflix[[#This Row],[duration (in min)]])-4)),0)</f>
        <v>115</v>
      </c>
      <c r="L4553" t="s">
        <v>144</v>
      </c>
      <c r="O4553" t="str" cm="1">
        <f t="array" ref="O4553">_xlfn.IFS(table_netflix[[#This Row],[release_year]]&gt;=2018, "2018 &amp; after", TRUE, "Before 2018")</f>
        <v>Before 2018</v>
      </c>
      <c r="P4553" s="12">
        <f>DATE(table_netflix[[#This Row],[release_year]],1,1)</f>
        <v>42005</v>
      </c>
      <c r="Q4553" s="12">
        <f t="shared" si="71"/>
        <v>43678</v>
      </c>
      <c r="R4553" s="12" t="str">
        <f>TEXT(table_netflix[[#This Row],[date_added_todate]], "mmm")</f>
        <v>Aug</v>
      </c>
      <c r="S4553" t="s">
        <v>22945</v>
      </c>
    </row>
    <row r="4554" spans="1:19" x14ac:dyDescent="0.3">
      <c r="A4554" t="s">
        <v>22946</v>
      </c>
      <c r="B4554" t="s">
        <v>15</v>
      </c>
      <c r="C4554" t="s">
        <v>22947</v>
      </c>
      <c r="D4554" t="s">
        <v>22948</v>
      </c>
      <c r="E4554" t="s">
        <v>22949</v>
      </c>
      <c r="F4554" t="s">
        <v>18</v>
      </c>
      <c r="G4554" s="14" t="s">
        <v>12556</v>
      </c>
      <c r="H4554">
        <v>2010</v>
      </c>
      <c r="I4554" t="s">
        <v>186</v>
      </c>
      <c r="J4554" t="s">
        <v>232</v>
      </c>
      <c r="K4554">
        <f>IFERROR(VALUE(LEFT(table_netflix[[#This Row],[duration (in min)]], LEN(table_netflix[[#This Row],[duration (in min)]])-4)),0)</f>
        <v>93</v>
      </c>
      <c r="L4554" t="s">
        <v>53</v>
      </c>
      <c r="M4554" t="s">
        <v>54</v>
      </c>
      <c r="N4554" t="s">
        <v>107</v>
      </c>
      <c r="O4554" t="str" cm="1">
        <f t="array" ref="O4554">_xlfn.IFS(table_netflix[[#This Row],[release_year]]&gt;=2018, "2018 &amp; after", TRUE, "Before 2018")</f>
        <v>Before 2018</v>
      </c>
      <c r="P4554" s="12">
        <f>DATE(table_netflix[[#This Row],[release_year]],1,1)</f>
        <v>40179</v>
      </c>
      <c r="Q4554" s="12">
        <f t="shared" si="71"/>
        <v>43466</v>
      </c>
      <c r="R4554" s="12" t="str">
        <f>TEXT(table_netflix[[#This Row],[date_added_todate]], "mmm")</f>
        <v>Jan</v>
      </c>
      <c r="S4554" t="s">
        <v>22950</v>
      </c>
    </row>
    <row r="4555" spans="1:19" x14ac:dyDescent="0.3">
      <c r="A4555" t="s">
        <v>22951</v>
      </c>
      <c r="B4555" t="s">
        <v>15</v>
      </c>
      <c r="C4555" t="s">
        <v>22952</v>
      </c>
      <c r="D4555" t="s">
        <v>22953</v>
      </c>
      <c r="E4555" t="s">
        <v>22954</v>
      </c>
      <c r="F4555" t="s">
        <v>307</v>
      </c>
      <c r="G4555" s="14" t="s">
        <v>14646</v>
      </c>
      <c r="H4555">
        <v>2017</v>
      </c>
      <c r="I4555" t="s">
        <v>62</v>
      </c>
      <c r="J4555" t="s">
        <v>412</v>
      </c>
      <c r="K4555">
        <f>IFERROR(VALUE(LEFT(table_netflix[[#This Row],[duration (in min)]], LEN(table_netflix[[#This Row],[duration (in min)]])-4)),0)</f>
        <v>121</v>
      </c>
      <c r="L4555" t="s">
        <v>22</v>
      </c>
      <c r="M4555" t="s">
        <v>55</v>
      </c>
      <c r="N4555" t="s">
        <v>266</v>
      </c>
      <c r="O4555" t="str" cm="1">
        <f t="array" ref="O4555">_xlfn.IFS(table_netflix[[#This Row],[release_year]]&gt;=2018, "2018 &amp; after", TRUE, "Before 2018")</f>
        <v>Before 2018</v>
      </c>
      <c r="P4555" s="12">
        <f>DATE(table_netflix[[#This Row],[release_year]],1,1)</f>
        <v>42736</v>
      </c>
      <c r="Q4555" s="12">
        <f t="shared" si="71"/>
        <v>43221</v>
      </c>
      <c r="R4555" s="12" t="str">
        <f>TEXT(table_netflix[[#This Row],[date_added_todate]], "mmm")</f>
        <v>May</v>
      </c>
      <c r="S4555" t="s">
        <v>22955</v>
      </c>
    </row>
    <row r="4556" spans="1:19" x14ac:dyDescent="0.3">
      <c r="A4556" t="s">
        <v>22956</v>
      </c>
      <c r="B4556" t="s">
        <v>15</v>
      </c>
      <c r="C4556" t="s">
        <v>22957</v>
      </c>
      <c r="D4556" t="s">
        <v>22958</v>
      </c>
      <c r="F4556" t="s">
        <v>307</v>
      </c>
      <c r="G4556" s="14" t="s">
        <v>11531</v>
      </c>
      <c r="H4556">
        <v>2014</v>
      </c>
      <c r="I4556" t="s">
        <v>84</v>
      </c>
      <c r="J4556" t="s">
        <v>2748</v>
      </c>
      <c r="K4556">
        <f>IFERROR(VALUE(LEFT(table_netflix[[#This Row],[duration (in min)]], LEN(table_netflix[[#This Row],[duration (in min)]])-4)),0)</f>
        <v>54</v>
      </c>
      <c r="L4556" t="s">
        <v>22</v>
      </c>
      <c r="M4556" t="s">
        <v>55</v>
      </c>
      <c r="O4556" t="str" cm="1">
        <f t="array" ref="O4556">_xlfn.IFS(table_netflix[[#This Row],[release_year]]&gt;=2018, "2018 &amp; after", TRUE, "Before 2018")</f>
        <v>Before 2018</v>
      </c>
      <c r="P4556" s="12">
        <f>DATE(table_netflix[[#This Row],[release_year]],1,1)</f>
        <v>41640</v>
      </c>
      <c r="Q4556" s="12">
        <f t="shared" si="71"/>
        <v>43586</v>
      </c>
      <c r="R4556" s="12" t="str">
        <f>TEXT(table_netflix[[#This Row],[date_added_todate]], "mmm")</f>
        <v>May</v>
      </c>
      <c r="S4556" t="s">
        <v>22959</v>
      </c>
    </row>
    <row r="4557" spans="1:19" x14ac:dyDescent="0.3">
      <c r="A4557" t="s">
        <v>22960</v>
      </c>
      <c r="B4557" t="s">
        <v>15</v>
      </c>
      <c r="C4557" t="s">
        <v>22961</v>
      </c>
      <c r="D4557" t="s">
        <v>22962</v>
      </c>
      <c r="E4557" t="s">
        <v>22963</v>
      </c>
      <c r="F4557" t="s">
        <v>18</v>
      </c>
      <c r="G4557" s="14" t="s">
        <v>9955</v>
      </c>
      <c r="H4557">
        <v>2010</v>
      </c>
      <c r="I4557" t="s">
        <v>45</v>
      </c>
      <c r="J4557" t="s">
        <v>218</v>
      </c>
      <c r="K4557">
        <f>IFERROR(VALUE(LEFT(table_netflix[[#This Row],[duration (in min)]], LEN(table_netflix[[#This Row],[duration (in min)]])-4)),0)</f>
        <v>100</v>
      </c>
      <c r="L4557" t="s">
        <v>71</v>
      </c>
      <c r="M4557" t="s">
        <v>107</v>
      </c>
      <c r="O4557" t="str" cm="1">
        <f t="array" ref="O4557">_xlfn.IFS(table_netflix[[#This Row],[release_year]]&gt;=2018, "2018 &amp; after", TRUE, "Before 2018")</f>
        <v>Before 2018</v>
      </c>
      <c r="P4557" s="12">
        <f>DATE(table_netflix[[#This Row],[release_year]],1,1)</f>
        <v>40179</v>
      </c>
      <c r="Q4557" s="12">
        <f t="shared" si="71"/>
        <v>43784</v>
      </c>
      <c r="R4557" s="12" t="str">
        <f>TEXT(table_netflix[[#This Row],[date_added_todate]], "mmm")</f>
        <v>Nov</v>
      </c>
      <c r="S4557" t="s">
        <v>22964</v>
      </c>
    </row>
    <row r="4558" spans="1:19" x14ac:dyDescent="0.3">
      <c r="A4558" t="s">
        <v>22965</v>
      </c>
      <c r="B4558" t="s">
        <v>15</v>
      </c>
      <c r="C4558" t="s">
        <v>22966</v>
      </c>
      <c r="D4558" t="s">
        <v>22967</v>
      </c>
      <c r="E4558" t="s">
        <v>22968</v>
      </c>
      <c r="F4558" t="s">
        <v>18</v>
      </c>
      <c r="G4558" s="14" t="s">
        <v>8152</v>
      </c>
      <c r="H4558">
        <v>2003</v>
      </c>
      <c r="I4558" t="s">
        <v>100</v>
      </c>
      <c r="J4558" t="s">
        <v>2851</v>
      </c>
      <c r="K4558">
        <f>IFERROR(VALUE(LEFT(table_netflix[[#This Row],[duration (in min)]], LEN(table_netflix[[#This Row],[duration (in min)]])-4)),0)</f>
        <v>37</v>
      </c>
      <c r="L4558" t="s">
        <v>47</v>
      </c>
      <c r="O4558" t="str" cm="1">
        <f t="array" ref="O4558">_xlfn.IFS(table_netflix[[#This Row],[release_year]]&gt;=2018, "2018 &amp; after", TRUE, "Before 2018")</f>
        <v>Before 2018</v>
      </c>
      <c r="P4558" s="12">
        <f>DATE(table_netflix[[#This Row],[release_year]],1,1)</f>
        <v>37622</v>
      </c>
      <c r="Q4558" s="12">
        <f t="shared" si="71"/>
        <v>43936</v>
      </c>
      <c r="R4558" s="12" t="str">
        <f>TEXT(table_netflix[[#This Row],[date_added_todate]], "mmm")</f>
        <v>Apr</v>
      </c>
      <c r="S4558" t="s">
        <v>22969</v>
      </c>
    </row>
    <row r="4559" spans="1:19" x14ac:dyDescent="0.3">
      <c r="A4559" t="s">
        <v>22970</v>
      </c>
      <c r="B4559" t="s">
        <v>15</v>
      </c>
      <c r="C4559" t="s">
        <v>22971</v>
      </c>
      <c r="D4559" t="s">
        <v>22972</v>
      </c>
      <c r="E4559" t="s">
        <v>22973</v>
      </c>
      <c r="F4559" t="s">
        <v>18</v>
      </c>
      <c r="G4559" s="14" t="s">
        <v>8152</v>
      </c>
      <c r="H4559">
        <v>2011</v>
      </c>
      <c r="I4559" t="s">
        <v>100</v>
      </c>
      <c r="J4559" t="s">
        <v>2673</v>
      </c>
      <c r="K4559">
        <f>IFERROR(VALUE(LEFT(table_netflix[[#This Row],[duration (in min)]], LEN(table_netflix[[#This Row],[duration (in min)]])-4)),0)</f>
        <v>33</v>
      </c>
      <c r="L4559" t="s">
        <v>974</v>
      </c>
      <c r="O4559" t="str" cm="1">
        <f t="array" ref="O4559">_xlfn.IFS(table_netflix[[#This Row],[release_year]]&gt;=2018, "2018 &amp; after", TRUE, "Before 2018")</f>
        <v>Before 2018</v>
      </c>
      <c r="P4559" s="12">
        <f>DATE(table_netflix[[#This Row],[release_year]],1,1)</f>
        <v>40544</v>
      </c>
      <c r="Q4559" s="12">
        <f t="shared" si="71"/>
        <v>43936</v>
      </c>
      <c r="R4559" s="12" t="str">
        <f>TEXT(table_netflix[[#This Row],[date_added_todate]], "mmm")</f>
        <v>Apr</v>
      </c>
      <c r="S4559" t="s">
        <v>22974</v>
      </c>
    </row>
    <row r="4560" spans="1:19" x14ac:dyDescent="0.3">
      <c r="A4560" t="s">
        <v>22975</v>
      </c>
      <c r="B4560" t="s">
        <v>15</v>
      </c>
      <c r="C4560" t="s">
        <v>22976</v>
      </c>
      <c r="D4560" t="s">
        <v>22972</v>
      </c>
      <c r="E4560" t="s">
        <v>22973</v>
      </c>
      <c r="F4560" t="s">
        <v>18</v>
      </c>
      <c r="G4560" s="14" t="s">
        <v>8152</v>
      </c>
      <c r="H4560">
        <v>2011</v>
      </c>
      <c r="I4560" t="s">
        <v>100</v>
      </c>
      <c r="J4560" t="s">
        <v>2469</v>
      </c>
      <c r="K4560">
        <f>IFERROR(VALUE(LEFT(table_netflix[[#This Row],[duration (in min)]], LEN(table_netflix[[#This Row],[duration (in min)]])-4)),0)</f>
        <v>35</v>
      </c>
      <c r="L4560" t="s">
        <v>974</v>
      </c>
      <c r="O4560" t="str" cm="1">
        <f t="array" ref="O4560">_xlfn.IFS(table_netflix[[#This Row],[release_year]]&gt;=2018, "2018 &amp; after", TRUE, "Before 2018")</f>
        <v>Before 2018</v>
      </c>
      <c r="P4560" s="12">
        <f>DATE(table_netflix[[#This Row],[release_year]],1,1)</f>
        <v>40544</v>
      </c>
      <c r="Q4560" s="12">
        <f t="shared" si="71"/>
        <v>43936</v>
      </c>
      <c r="R4560" s="12" t="str">
        <f>TEXT(table_netflix[[#This Row],[date_added_todate]], "mmm")</f>
        <v>Apr</v>
      </c>
      <c r="S4560" t="s">
        <v>22977</v>
      </c>
    </row>
    <row r="4561" spans="1:19" x14ac:dyDescent="0.3">
      <c r="A4561" t="s">
        <v>22978</v>
      </c>
      <c r="B4561" t="s">
        <v>15</v>
      </c>
      <c r="C4561" t="s">
        <v>22979</v>
      </c>
      <c r="D4561" t="s">
        <v>22980</v>
      </c>
      <c r="E4561" t="s">
        <v>22981</v>
      </c>
      <c r="F4561" t="s">
        <v>39</v>
      </c>
      <c r="G4561" s="14" t="s">
        <v>14175</v>
      </c>
      <c r="H4561">
        <v>2017</v>
      </c>
      <c r="I4561" t="s">
        <v>27</v>
      </c>
      <c r="J4561" t="s">
        <v>111</v>
      </c>
      <c r="K4561">
        <f>IFERROR(VALUE(LEFT(table_netflix[[#This Row],[duration (in min)]], LEN(table_netflix[[#This Row],[duration (in min)]])-4)),0)</f>
        <v>147</v>
      </c>
      <c r="L4561" t="s">
        <v>71</v>
      </c>
      <c r="M4561" t="s">
        <v>168</v>
      </c>
      <c r="N4561" t="s">
        <v>55</v>
      </c>
      <c r="O4561" t="str" cm="1">
        <f t="array" ref="O4561">_xlfn.IFS(table_netflix[[#This Row],[release_year]]&gt;=2018, "2018 &amp; after", TRUE, "Before 2018")</f>
        <v>Before 2018</v>
      </c>
      <c r="P4561" s="12">
        <f>DATE(table_netflix[[#This Row],[release_year]],1,1)</f>
        <v>42736</v>
      </c>
      <c r="Q4561" s="12">
        <f t="shared" si="71"/>
        <v>43313</v>
      </c>
      <c r="R4561" s="12" t="str">
        <f>TEXT(table_netflix[[#This Row],[date_added_todate]], "mmm")</f>
        <v>Aug</v>
      </c>
      <c r="S4561" t="s">
        <v>22982</v>
      </c>
    </row>
    <row r="4562" spans="1:19" x14ac:dyDescent="0.3">
      <c r="A4562" t="s">
        <v>22983</v>
      </c>
      <c r="B4562" t="s">
        <v>15</v>
      </c>
      <c r="C4562" t="s">
        <v>22984</v>
      </c>
      <c r="D4562" t="s">
        <v>22985</v>
      </c>
      <c r="E4562" t="s">
        <v>22986</v>
      </c>
      <c r="F4562" t="s">
        <v>18</v>
      </c>
      <c r="G4562" s="14" t="s">
        <v>22987</v>
      </c>
      <c r="H4562">
        <v>2014</v>
      </c>
      <c r="I4562" t="s">
        <v>20</v>
      </c>
      <c r="J4562" t="s">
        <v>141</v>
      </c>
      <c r="K4562">
        <f>IFERROR(VALUE(LEFT(table_netflix[[#This Row],[duration (in min)]], LEN(table_netflix[[#This Row],[duration (in min)]])-4)),0)</f>
        <v>110</v>
      </c>
      <c r="L4562" t="s">
        <v>144</v>
      </c>
      <c r="M4562" t="s">
        <v>589</v>
      </c>
      <c r="N4562" t="s">
        <v>127</v>
      </c>
      <c r="O4562" t="str" cm="1">
        <f t="array" ref="O4562">_xlfn.IFS(table_netflix[[#This Row],[release_year]]&gt;=2018, "2018 &amp; after", TRUE, "Before 2018")</f>
        <v>Before 2018</v>
      </c>
      <c r="P4562" s="12">
        <f>DATE(table_netflix[[#This Row],[release_year]],1,1)</f>
        <v>41640</v>
      </c>
      <c r="Q4562" s="12">
        <f t="shared" si="71"/>
        <v>43460</v>
      </c>
      <c r="R4562" s="12" t="str">
        <f>TEXT(table_netflix[[#This Row],[date_added_todate]], "mmm")</f>
        <v>Dec</v>
      </c>
      <c r="S4562" t="s">
        <v>22988</v>
      </c>
    </row>
    <row r="4563" spans="1:19" x14ac:dyDescent="0.3">
      <c r="A4563" t="s">
        <v>22989</v>
      </c>
      <c r="B4563" t="s">
        <v>15</v>
      </c>
      <c r="C4563" t="s">
        <v>22990</v>
      </c>
      <c r="D4563" t="s">
        <v>2289</v>
      </c>
      <c r="E4563" t="s">
        <v>22991</v>
      </c>
      <c r="F4563" t="s">
        <v>18</v>
      </c>
      <c r="G4563" s="14" t="s">
        <v>9333</v>
      </c>
      <c r="H4563">
        <v>2010</v>
      </c>
      <c r="I4563" t="s">
        <v>45</v>
      </c>
      <c r="J4563" t="s">
        <v>125</v>
      </c>
      <c r="K4563">
        <f>IFERROR(VALUE(LEFT(table_netflix[[#This Row],[duration (in min)]], LEN(table_netflix[[#This Row],[duration (in min)]])-4)),0)</f>
        <v>97</v>
      </c>
      <c r="L4563" t="s">
        <v>47</v>
      </c>
      <c r="O4563" t="str" cm="1">
        <f t="array" ref="O4563">_xlfn.IFS(table_netflix[[#This Row],[release_year]]&gt;=2018, "2018 &amp; after", TRUE, "Before 2018")</f>
        <v>Before 2018</v>
      </c>
      <c r="P4563" s="12">
        <f>DATE(table_netflix[[#This Row],[release_year]],1,1)</f>
        <v>40179</v>
      </c>
      <c r="Q4563" s="12">
        <f t="shared" si="71"/>
        <v>43831</v>
      </c>
      <c r="R4563" s="12" t="str">
        <f>TEXT(table_netflix[[#This Row],[date_added_todate]], "mmm")</f>
        <v>Jan</v>
      </c>
      <c r="S4563" t="s">
        <v>22992</v>
      </c>
    </row>
    <row r="4564" spans="1:19" x14ac:dyDescent="0.3">
      <c r="A4564" t="s">
        <v>22993</v>
      </c>
      <c r="B4564" t="s">
        <v>15</v>
      </c>
      <c r="C4564" t="s">
        <v>22994</v>
      </c>
      <c r="D4564" t="s">
        <v>22995</v>
      </c>
      <c r="E4564" t="s">
        <v>22996</v>
      </c>
      <c r="F4564" t="s">
        <v>151</v>
      </c>
      <c r="G4564" s="14" t="s">
        <v>14897</v>
      </c>
      <c r="H4564">
        <v>2017</v>
      </c>
      <c r="I4564" t="s">
        <v>27</v>
      </c>
      <c r="J4564" t="s">
        <v>399</v>
      </c>
      <c r="K4564">
        <f>IFERROR(VALUE(LEFT(table_netflix[[#This Row],[duration (in min)]], LEN(table_netflix[[#This Row],[duration (in min)]])-4)),0)</f>
        <v>108</v>
      </c>
      <c r="L4564" t="s">
        <v>144</v>
      </c>
      <c r="M4564" t="s">
        <v>55</v>
      </c>
      <c r="N4564" t="s">
        <v>127</v>
      </c>
      <c r="O4564" t="str" cm="1">
        <f t="array" ref="O4564">_xlfn.IFS(table_netflix[[#This Row],[release_year]]&gt;=2018, "2018 &amp; after", TRUE, "Before 2018")</f>
        <v>Before 2018</v>
      </c>
      <c r="P4564" s="12">
        <f>DATE(table_netflix[[#This Row],[release_year]],1,1)</f>
        <v>42736</v>
      </c>
      <c r="Q4564" s="12">
        <f t="shared" si="71"/>
        <v>43189</v>
      </c>
      <c r="R4564" s="12" t="str">
        <f>TEXT(table_netflix[[#This Row],[date_added_todate]], "mmm")</f>
        <v>Mar</v>
      </c>
      <c r="S4564" t="s">
        <v>22997</v>
      </c>
    </row>
    <row r="4565" spans="1:19" x14ac:dyDescent="0.3">
      <c r="A4565" t="s">
        <v>22998</v>
      </c>
      <c r="B4565" t="s">
        <v>15</v>
      </c>
      <c r="C4565" t="s">
        <v>22999</v>
      </c>
      <c r="D4565" t="s">
        <v>20647</v>
      </c>
      <c r="E4565" t="s">
        <v>23000</v>
      </c>
      <c r="F4565" t="s">
        <v>534</v>
      </c>
      <c r="G4565" s="14" t="s">
        <v>14037</v>
      </c>
      <c r="H4565">
        <v>1982</v>
      </c>
      <c r="I4565" t="s">
        <v>62</v>
      </c>
      <c r="J4565" t="s">
        <v>511</v>
      </c>
      <c r="K4565">
        <f>IFERROR(VALUE(LEFT(table_netflix[[#This Row],[duration (in min)]], LEN(table_netflix[[#This Row],[duration (in min)]])-4)),0)</f>
        <v>101</v>
      </c>
      <c r="L4565" t="s">
        <v>144</v>
      </c>
      <c r="M4565" t="s">
        <v>406</v>
      </c>
      <c r="N4565" t="s">
        <v>55</v>
      </c>
      <c r="O4565" t="str" cm="1">
        <f t="array" ref="O4565">_xlfn.IFS(table_netflix[[#This Row],[release_year]]&gt;=2018, "2018 &amp; after", TRUE, "Before 2018")</f>
        <v>Before 2018</v>
      </c>
      <c r="P4565" s="12">
        <f>DATE(table_netflix[[#This Row],[release_year]],1,1)</f>
        <v>29952</v>
      </c>
      <c r="Q4565" s="12">
        <f t="shared" si="71"/>
        <v>43328</v>
      </c>
      <c r="R4565" s="12" t="str">
        <f>TEXT(table_netflix[[#This Row],[date_added_todate]], "mmm")</f>
        <v>Aug</v>
      </c>
      <c r="S4565" t="s">
        <v>23001</v>
      </c>
    </row>
    <row r="4566" spans="1:19" x14ac:dyDescent="0.3">
      <c r="A4566" t="s">
        <v>23002</v>
      </c>
      <c r="B4566" t="s">
        <v>15</v>
      </c>
      <c r="C4566" t="s">
        <v>23003</v>
      </c>
      <c r="D4566" t="s">
        <v>122</v>
      </c>
      <c r="E4566" t="s">
        <v>23004</v>
      </c>
      <c r="F4566" t="s">
        <v>18</v>
      </c>
      <c r="G4566" s="14" t="s">
        <v>10131</v>
      </c>
      <c r="H4566">
        <v>2010</v>
      </c>
      <c r="I4566" t="s">
        <v>186</v>
      </c>
      <c r="J4566" t="s">
        <v>218</v>
      </c>
      <c r="K4566">
        <f>IFERROR(VALUE(LEFT(table_netflix[[#This Row],[duration (in min)]], LEN(table_netflix[[#This Row],[duration (in min)]])-4)),0)</f>
        <v>100</v>
      </c>
      <c r="L4566" t="s">
        <v>144</v>
      </c>
      <c r="M4566" t="s">
        <v>168</v>
      </c>
      <c r="N4566" t="s">
        <v>127</v>
      </c>
      <c r="O4566" t="str" cm="1">
        <f t="array" ref="O4566">_xlfn.IFS(table_netflix[[#This Row],[release_year]]&gt;=2018, "2018 &amp; after", TRUE, "Before 2018")</f>
        <v>Before 2018</v>
      </c>
      <c r="P4566" s="12">
        <f>DATE(table_netflix[[#This Row],[release_year]],1,1)</f>
        <v>40179</v>
      </c>
      <c r="Q4566" s="12">
        <f t="shared" si="71"/>
        <v>43770</v>
      </c>
      <c r="R4566" s="12" t="str">
        <f>TEXT(table_netflix[[#This Row],[date_added_todate]], "mmm")</f>
        <v>Nov</v>
      </c>
      <c r="S4566" t="s">
        <v>23005</v>
      </c>
    </row>
    <row r="4567" spans="1:19" x14ac:dyDescent="0.3">
      <c r="A4567" t="s">
        <v>23006</v>
      </c>
      <c r="B4567" t="s">
        <v>24</v>
      </c>
      <c r="C4567" t="s">
        <v>23007</v>
      </c>
      <c r="D4567" t="s">
        <v>19313</v>
      </c>
      <c r="E4567" t="s">
        <v>23008</v>
      </c>
      <c r="F4567" t="s">
        <v>1907</v>
      </c>
      <c r="G4567" s="14" t="s">
        <v>12321</v>
      </c>
      <c r="H4567">
        <v>2018</v>
      </c>
      <c r="I4567" t="s">
        <v>100</v>
      </c>
      <c r="J4567" t="s">
        <v>33</v>
      </c>
      <c r="K4567">
        <f>IFERROR(VALUE(LEFT(table_netflix[[#This Row],[duration (in min)]], LEN(table_netflix[[#This Row],[duration (in min)]])-4)),0)</f>
        <v>0</v>
      </c>
      <c r="L4567" t="s">
        <v>140</v>
      </c>
      <c r="O4567" t="str" cm="1">
        <f t="array" ref="O4567">_xlfn.IFS(table_netflix[[#This Row],[release_year]]&gt;=2018, "2018 &amp; after", TRUE, "Before 2018")</f>
        <v>2018 &amp; after</v>
      </c>
      <c r="P4567" s="12">
        <f>DATE(table_netflix[[#This Row],[release_year]],1,1)</f>
        <v>43101</v>
      </c>
      <c r="Q4567" s="12">
        <f t="shared" si="71"/>
        <v>43497</v>
      </c>
      <c r="R4567" s="12" t="str">
        <f>TEXT(table_netflix[[#This Row],[date_added_todate]], "mmm")</f>
        <v>Feb</v>
      </c>
      <c r="S4567" t="s">
        <v>23009</v>
      </c>
    </row>
    <row r="4568" spans="1:19" x14ac:dyDescent="0.3">
      <c r="A4568" t="s">
        <v>23010</v>
      </c>
      <c r="B4568" t="s">
        <v>15</v>
      </c>
      <c r="C4568" t="s">
        <v>23011</v>
      </c>
      <c r="D4568" t="s">
        <v>23012</v>
      </c>
      <c r="E4568" t="s">
        <v>23013</v>
      </c>
      <c r="F4568" t="s">
        <v>18</v>
      </c>
      <c r="G4568" s="14" t="s">
        <v>23014</v>
      </c>
      <c r="H4568">
        <v>2013</v>
      </c>
      <c r="I4568" t="s">
        <v>20525</v>
      </c>
      <c r="J4568" t="s">
        <v>814</v>
      </c>
      <c r="K4568">
        <f>IFERROR(VALUE(LEFT(table_netflix[[#This Row],[duration (in min)]], LEN(table_netflix[[#This Row],[duration (in min)]])-4)),0)</f>
        <v>78</v>
      </c>
      <c r="L4568" t="s">
        <v>47</v>
      </c>
      <c r="M4568" t="s">
        <v>85</v>
      </c>
      <c r="O4568" t="str" cm="1">
        <f t="array" ref="O4568">_xlfn.IFS(table_netflix[[#This Row],[release_year]]&gt;=2018, "2018 &amp; after", TRUE, "Before 2018")</f>
        <v>Before 2018</v>
      </c>
      <c r="P4568" s="12">
        <f>DATE(table_netflix[[#This Row],[release_year]],1,1)</f>
        <v>41275</v>
      </c>
      <c r="Q4568" s="12">
        <f t="shared" si="71"/>
        <v>42358</v>
      </c>
      <c r="R4568" s="12" t="str">
        <f>TEXT(table_netflix[[#This Row],[date_added_todate]], "mmm")</f>
        <v>Dec</v>
      </c>
      <c r="S4568" t="s">
        <v>23015</v>
      </c>
    </row>
    <row r="4569" spans="1:19" x14ac:dyDescent="0.3">
      <c r="A4569" t="s">
        <v>23016</v>
      </c>
      <c r="B4569" t="s">
        <v>15</v>
      </c>
      <c r="C4569" t="s">
        <v>23017</v>
      </c>
      <c r="D4569" t="s">
        <v>23018</v>
      </c>
      <c r="F4569" t="s">
        <v>307</v>
      </c>
      <c r="G4569" s="14" t="s">
        <v>16862</v>
      </c>
      <c r="H4569">
        <v>2016</v>
      </c>
      <c r="I4569" t="s">
        <v>27</v>
      </c>
      <c r="J4569" t="s">
        <v>118</v>
      </c>
      <c r="K4569">
        <f>IFERROR(VALUE(LEFT(table_netflix[[#This Row],[duration (in min)]], LEN(table_netflix[[#This Row],[duration (in min)]])-4)),0)</f>
        <v>103</v>
      </c>
      <c r="L4569" t="s">
        <v>22</v>
      </c>
      <c r="M4569" t="s">
        <v>55</v>
      </c>
      <c r="N4569" t="s">
        <v>266</v>
      </c>
      <c r="O4569" t="str" cm="1">
        <f t="array" ref="O4569">_xlfn.IFS(table_netflix[[#This Row],[release_year]]&gt;=2018, "2018 &amp; after", TRUE, "Before 2018")</f>
        <v>Before 2018</v>
      </c>
      <c r="P4569" s="12">
        <f>DATE(table_netflix[[#This Row],[release_year]],1,1)</f>
        <v>42370</v>
      </c>
      <c r="Q4569" s="12">
        <f t="shared" si="71"/>
        <v>42809</v>
      </c>
      <c r="R4569" s="12" t="str">
        <f>TEXT(table_netflix[[#This Row],[date_added_todate]], "mmm")</f>
        <v>Mar</v>
      </c>
      <c r="S4569" t="s">
        <v>23019</v>
      </c>
    </row>
    <row r="4570" spans="1:19" x14ac:dyDescent="0.3">
      <c r="A4570" t="s">
        <v>23020</v>
      </c>
      <c r="B4570" t="s">
        <v>15</v>
      </c>
      <c r="C4570" t="s">
        <v>23021</v>
      </c>
      <c r="D4570" t="s">
        <v>23022</v>
      </c>
      <c r="E4570" t="s">
        <v>23023</v>
      </c>
      <c r="F4570" t="s">
        <v>18</v>
      </c>
      <c r="G4570" s="14" t="s">
        <v>16802</v>
      </c>
      <c r="H4570">
        <v>1946</v>
      </c>
      <c r="I4570" t="s">
        <v>84</v>
      </c>
      <c r="J4570" t="s">
        <v>2030</v>
      </c>
      <c r="K4570">
        <f>IFERROR(VALUE(LEFT(table_netflix[[#This Row],[duration (in min)]], LEN(table_netflix[[#This Row],[duration (in min)]])-4)),0)</f>
        <v>58</v>
      </c>
      <c r="L4570" t="s">
        <v>445</v>
      </c>
      <c r="M4570" t="s">
        <v>1362</v>
      </c>
      <c r="O4570" t="str" cm="1">
        <f t="array" ref="O4570">_xlfn.IFS(table_netflix[[#This Row],[release_year]]&gt;=2018, "2018 &amp; after", TRUE, "Before 2018")</f>
        <v>Before 2018</v>
      </c>
      <c r="P4570" s="12">
        <f>DATE(table_netflix[[#This Row],[release_year]],1,1)</f>
        <v>16803</v>
      </c>
      <c r="Q4570" s="12">
        <f t="shared" si="71"/>
        <v>42825</v>
      </c>
      <c r="R4570" s="12" t="str">
        <f>TEXT(table_netflix[[#This Row],[date_added_todate]], "mmm")</f>
        <v>Mar</v>
      </c>
      <c r="S4570" t="s">
        <v>23024</v>
      </c>
    </row>
    <row r="4571" spans="1:19" x14ac:dyDescent="0.3">
      <c r="A4571" t="s">
        <v>23025</v>
      </c>
      <c r="B4571" t="s">
        <v>24</v>
      </c>
      <c r="C4571" t="s">
        <v>23026</v>
      </c>
      <c r="D4571" t="s">
        <v>23027</v>
      </c>
      <c r="E4571" t="s">
        <v>23028</v>
      </c>
      <c r="F4571" t="s">
        <v>95</v>
      </c>
      <c r="G4571" s="14" t="s">
        <v>16685</v>
      </c>
      <c r="H4571">
        <v>2014</v>
      </c>
      <c r="I4571" t="s">
        <v>27</v>
      </c>
      <c r="J4571" t="s">
        <v>137</v>
      </c>
      <c r="K4571">
        <f>IFERROR(VALUE(LEFT(table_netflix[[#This Row],[duration (in min)]], LEN(table_netflix[[#This Row],[duration (in min)]])-4)),0)</f>
        <v>0</v>
      </c>
      <c r="L4571" t="s">
        <v>29</v>
      </c>
      <c r="M4571" t="s">
        <v>40</v>
      </c>
      <c r="N4571" t="s">
        <v>41</v>
      </c>
      <c r="O4571" t="str" cm="1">
        <f t="array" ref="O4571">_xlfn.IFS(table_netflix[[#This Row],[release_year]]&gt;=2018, "2018 &amp; after", TRUE, "Before 2018")</f>
        <v>Before 2018</v>
      </c>
      <c r="P4571" s="12">
        <f>DATE(table_netflix[[#This Row],[release_year]],1,1)</f>
        <v>41640</v>
      </c>
      <c r="Q4571" s="12">
        <f t="shared" si="71"/>
        <v>42840</v>
      </c>
      <c r="R4571" s="12" t="str">
        <f>TEXT(table_netflix[[#This Row],[date_added_todate]], "mmm")</f>
        <v>Apr</v>
      </c>
      <c r="S4571" t="s">
        <v>23029</v>
      </c>
    </row>
    <row r="4572" spans="1:19" x14ac:dyDescent="0.3">
      <c r="A4572" t="s">
        <v>23030</v>
      </c>
      <c r="B4572" t="s">
        <v>15</v>
      </c>
      <c r="C4572" t="s">
        <v>23031</v>
      </c>
      <c r="D4572" t="s">
        <v>23032</v>
      </c>
      <c r="E4572" t="s">
        <v>23033</v>
      </c>
      <c r="F4572" t="s">
        <v>18</v>
      </c>
      <c r="G4572" s="14" t="s">
        <v>12301</v>
      </c>
      <c r="H4572">
        <v>2018</v>
      </c>
      <c r="I4572" t="s">
        <v>62</v>
      </c>
      <c r="J4572" t="s">
        <v>21</v>
      </c>
      <c r="K4572">
        <f>IFERROR(VALUE(LEFT(table_netflix[[#This Row],[duration (in min)]], LEN(table_netflix[[#This Row],[duration (in min)]])-4)),0)</f>
        <v>90</v>
      </c>
      <c r="L4572" t="s">
        <v>71</v>
      </c>
      <c r="M4572" t="s">
        <v>600</v>
      </c>
      <c r="O4572" t="str" cm="1">
        <f t="array" ref="O4572">_xlfn.IFS(table_netflix[[#This Row],[release_year]]&gt;=2018, "2018 &amp; after", TRUE, "Before 2018")</f>
        <v>2018 &amp; after</v>
      </c>
      <c r="P4572" s="12">
        <f>DATE(table_netflix[[#This Row],[release_year]],1,1)</f>
        <v>43101</v>
      </c>
      <c r="Q4572" s="12">
        <f t="shared" si="71"/>
        <v>43503</v>
      </c>
      <c r="R4572" s="12" t="str">
        <f>TEXT(table_netflix[[#This Row],[date_added_todate]], "mmm")</f>
        <v>Feb</v>
      </c>
      <c r="S4572" t="s">
        <v>23034</v>
      </c>
    </row>
    <row r="4573" spans="1:19" x14ac:dyDescent="0.3">
      <c r="A4573" t="s">
        <v>23035</v>
      </c>
      <c r="B4573" t="s">
        <v>15</v>
      </c>
      <c r="C4573" t="s">
        <v>23036</v>
      </c>
      <c r="D4573" t="s">
        <v>9001</v>
      </c>
      <c r="E4573" t="s">
        <v>23037</v>
      </c>
      <c r="F4573" t="s">
        <v>18</v>
      </c>
      <c r="G4573" s="14" t="s">
        <v>23038</v>
      </c>
      <c r="H4573">
        <v>2014</v>
      </c>
      <c r="I4573" t="s">
        <v>186</v>
      </c>
      <c r="J4573" t="s">
        <v>583</v>
      </c>
      <c r="K4573">
        <f>IFERROR(VALUE(LEFT(table_netflix[[#This Row],[duration (in min)]], LEN(table_netflix[[#This Row],[duration (in min)]])-4)),0)</f>
        <v>89</v>
      </c>
      <c r="L4573" t="s">
        <v>71</v>
      </c>
      <c r="M4573" t="s">
        <v>168</v>
      </c>
      <c r="N4573" t="s">
        <v>54</v>
      </c>
      <c r="O4573" t="str" cm="1">
        <f t="array" ref="O4573">_xlfn.IFS(table_netflix[[#This Row],[release_year]]&gt;=2018, "2018 &amp; after", TRUE, "Before 2018")</f>
        <v>Before 2018</v>
      </c>
      <c r="P4573" s="12">
        <f>DATE(table_netflix[[#This Row],[release_year]],1,1)</f>
        <v>41640</v>
      </c>
      <c r="Q4573" s="12">
        <f t="shared" si="71"/>
        <v>43302</v>
      </c>
      <c r="R4573" s="12" t="str">
        <f>TEXT(table_netflix[[#This Row],[date_added_todate]], "mmm")</f>
        <v>Jul</v>
      </c>
      <c r="S4573" t="s">
        <v>23039</v>
      </c>
    </row>
    <row r="4574" spans="1:19" x14ac:dyDescent="0.3">
      <c r="A4574" t="s">
        <v>23040</v>
      </c>
      <c r="B4574" t="s">
        <v>15</v>
      </c>
      <c r="C4574" t="s">
        <v>23041</v>
      </c>
      <c r="D4574" t="s">
        <v>21772</v>
      </c>
      <c r="F4574" t="s">
        <v>18</v>
      </c>
      <c r="G4574" s="14" t="s">
        <v>11308</v>
      </c>
      <c r="H4574">
        <v>2018</v>
      </c>
      <c r="I4574" t="s">
        <v>84</v>
      </c>
      <c r="J4574" t="s">
        <v>262</v>
      </c>
      <c r="K4574">
        <f>IFERROR(VALUE(LEFT(table_netflix[[#This Row],[duration (in min)]], LEN(table_netflix[[#This Row],[duration (in min)]])-4)),0)</f>
        <v>83</v>
      </c>
      <c r="L4574" t="s">
        <v>22</v>
      </c>
      <c r="M4574" t="s">
        <v>600</v>
      </c>
      <c r="O4574" t="str" cm="1">
        <f t="array" ref="O4574">_xlfn.IFS(table_netflix[[#This Row],[release_year]]&gt;=2018, "2018 &amp; after", TRUE, "Before 2018")</f>
        <v>2018 &amp; after</v>
      </c>
      <c r="P4574" s="12">
        <f>DATE(table_netflix[[#This Row],[release_year]],1,1)</f>
        <v>43101</v>
      </c>
      <c r="Q4574" s="12">
        <f t="shared" si="71"/>
        <v>43617</v>
      </c>
      <c r="R4574" s="12" t="str">
        <f>TEXT(table_netflix[[#This Row],[date_added_todate]], "mmm")</f>
        <v>Jun</v>
      </c>
      <c r="S4574" t="s">
        <v>23042</v>
      </c>
    </row>
    <row r="4575" spans="1:19" x14ac:dyDescent="0.3">
      <c r="A4575" t="s">
        <v>23044</v>
      </c>
      <c r="B4575" t="s">
        <v>15</v>
      </c>
      <c r="C4575" t="s">
        <v>23045</v>
      </c>
      <c r="D4575" t="s">
        <v>23046</v>
      </c>
      <c r="E4575" t="s">
        <v>23047</v>
      </c>
      <c r="F4575" t="s">
        <v>523</v>
      </c>
      <c r="G4575" s="14" t="s">
        <v>23048</v>
      </c>
      <c r="H4575">
        <v>2018</v>
      </c>
      <c r="I4575" t="s">
        <v>27</v>
      </c>
      <c r="J4575" t="s">
        <v>788</v>
      </c>
      <c r="K4575">
        <f>IFERROR(VALUE(LEFT(table_netflix[[#This Row],[duration (in min)]], LEN(table_netflix[[#This Row],[duration (in min)]])-4)),0)</f>
        <v>84</v>
      </c>
      <c r="L4575" t="s">
        <v>126</v>
      </c>
      <c r="M4575" t="s">
        <v>54</v>
      </c>
      <c r="N4575" t="s">
        <v>142</v>
      </c>
      <c r="O4575" t="str" cm="1">
        <f t="array" ref="O4575">_xlfn.IFS(table_netflix[[#This Row],[release_year]]&gt;=2018, "2018 &amp; after", TRUE, "Before 2018")</f>
        <v>2018 &amp; after</v>
      </c>
      <c r="P4575" s="12">
        <f>DATE(table_netflix[[#This Row],[release_year]],1,1)</f>
        <v>43101</v>
      </c>
      <c r="Q4575" s="12">
        <f t="shared" si="71"/>
        <v>43613</v>
      </c>
      <c r="R4575" s="12" t="str">
        <f>TEXT(table_netflix[[#This Row],[date_added_todate]], "mmm")</f>
        <v>May</v>
      </c>
      <c r="S4575" t="s">
        <v>23049</v>
      </c>
    </row>
    <row r="4576" spans="1:19" x14ac:dyDescent="0.3">
      <c r="A4576" t="s">
        <v>23050</v>
      </c>
      <c r="B4576" t="s">
        <v>15</v>
      </c>
      <c r="C4576" t="s">
        <v>23051</v>
      </c>
      <c r="D4576" t="s">
        <v>12863</v>
      </c>
      <c r="E4576" t="s">
        <v>23052</v>
      </c>
      <c r="F4576" t="s">
        <v>534</v>
      </c>
      <c r="G4576" s="14" t="s">
        <v>14037</v>
      </c>
      <c r="H4576">
        <v>1997</v>
      </c>
      <c r="I4576" t="s">
        <v>62</v>
      </c>
      <c r="J4576" t="s">
        <v>70</v>
      </c>
      <c r="K4576">
        <f>IFERROR(VALUE(LEFT(table_netflix[[#This Row],[duration (in min)]], LEN(table_netflix[[#This Row],[duration (in min)]])-4)),0)</f>
        <v>104</v>
      </c>
      <c r="L4576" t="s">
        <v>144</v>
      </c>
      <c r="M4576" t="s">
        <v>55</v>
      </c>
      <c r="O4576" t="str" cm="1">
        <f t="array" ref="O4576">_xlfn.IFS(table_netflix[[#This Row],[release_year]]&gt;=2018, "2018 &amp; after", TRUE, "Before 2018")</f>
        <v>Before 2018</v>
      </c>
      <c r="P4576" s="12">
        <f>DATE(table_netflix[[#This Row],[release_year]],1,1)</f>
        <v>35431</v>
      </c>
      <c r="Q4576" s="12">
        <f t="shared" si="71"/>
        <v>43328</v>
      </c>
      <c r="R4576" s="12" t="str">
        <f>TEXT(table_netflix[[#This Row],[date_added_todate]], "mmm")</f>
        <v>Aug</v>
      </c>
      <c r="S4576" t="s">
        <v>23053</v>
      </c>
    </row>
    <row r="4577" spans="1:19" x14ac:dyDescent="0.3">
      <c r="A4577" t="s">
        <v>23054</v>
      </c>
      <c r="B4577" t="s">
        <v>15</v>
      </c>
      <c r="C4577" t="s">
        <v>23055</v>
      </c>
      <c r="D4577" t="s">
        <v>23056</v>
      </c>
      <c r="E4577" t="s">
        <v>23057</v>
      </c>
      <c r="F4577" t="s">
        <v>18</v>
      </c>
      <c r="G4577" s="14" t="s">
        <v>11485</v>
      </c>
      <c r="H4577">
        <v>2018</v>
      </c>
      <c r="I4577" t="s">
        <v>84</v>
      </c>
      <c r="J4577" t="s">
        <v>203</v>
      </c>
      <c r="K4577">
        <f>IFERROR(VALUE(LEFT(table_netflix[[#This Row],[duration (in min)]], LEN(table_netflix[[#This Row],[duration (in min)]])-4)),0)</f>
        <v>99</v>
      </c>
      <c r="L4577" t="s">
        <v>53</v>
      </c>
      <c r="M4577" t="s">
        <v>589</v>
      </c>
      <c r="O4577" t="str" cm="1">
        <f t="array" ref="O4577">_xlfn.IFS(table_netflix[[#This Row],[release_year]]&gt;=2018, "2018 &amp; after", TRUE, "Before 2018")</f>
        <v>2018 &amp; after</v>
      </c>
      <c r="P4577" s="12">
        <f>DATE(table_netflix[[#This Row],[release_year]],1,1)</f>
        <v>43101</v>
      </c>
      <c r="Q4577" s="12">
        <f t="shared" si="71"/>
        <v>43591</v>
      </c>
      <c r="R4577" s="12" t="str">
        <f>TEXT(table_netflix[[#This Row],[date_added_todate]], "mmm")</f>
        <v>May</v>
      </c>
      <c r="S4577" t="s">
        <v>23058</v>
      </c>
    </row>
    <row r="4578" spans="1:19" x14ac:dyDescent="0.3">
      <c r="A4578" t="s">
        <v>23059</v>
      </c>
      <c r="B4578" t="s">
        <v>15</v>
      </c>
      <c r="C4578" t="s">
        <v>23060</v>
      </c>
      <c r="D4578" t="s">
        <v>23061</v>
      </c>
      <c r="E4578" t="s">
        <v>23062</v>
      </c>
      <c r="F4578" t="s">
        <v>90</v>
      </c>
      <c r="G4578" s="14" t="s">
        <v>10131</v>
      </c>
      <c r="H4578">
        <v>1992</v>
      </c>
      <c r="I4578" t="s">
        <v>186</v>
      </c>
      <c r="J4578" t="s">
        <v>143</v>
      </c>
      <c r="K4578">
        <f>IFERROR(VALUE(LEFT(table_netflix[[#This Row],[duration (in min)]], LEN(table_netflix[[#This Row],[duration (in min)]])-4)),0)</f>
        <v>105</v>
      </c>
      <c r="L4578" t="s">
        <v>445</v>
      </c>
      <c r="M4578" t="s">
        <v>72</v>
      </c>
      <c r="N4578" t="s">
        <v>55</v>
      </c>
      <c r="O4578" t="str" cm="1">
        <f t="array" ref="O4578">_xlfn.IFS(table_netflix[[#This Row],[release_year]]&gt;=2018, "2018 &amp; after", TRUE, "Before 2018")</f>
        <v>Before 2018</v>
      </c>
      <c r="P4578" s="12">
        <f>DATE(table_netflix[[#This Row],[release_year]],1,1)</f>
        <v>33604</v>
      </c>
      <c r="Q4578" s="12">
        <f t="shared" si="71"/>
        <v>43770</v>
      </c>
      <c r="R4578" s="12" t="str">
        <f>TEXT(table_netflix[[#This Row],[date_added_todate]], "mmm")</f>
        <v>Nov</v>
      </c>
      <c r="S4578" t="s">
        <v>23063</v>
      </c>
    </row>
    <row r="4579" spans="1:19" x14ac:dyDescent="0.3">
      <c r="A4579" t="s">
        <v>23064</v>
      </c>
      <c r="B4579" t="s">
        <v>15</v>
      </c>
      <c r="C4579" t="s">
        <v>23065</v>
      </c>
      <c r="D4579" t="s">
        <v>15269</v>
      </c>
      <c r="E4579" t="s">
        <v>23066</v>
      </c>
      <c r="F4579" t="s">
        <v>18</v>
      </c>
      <c r="G4579" s="14" t="s">
        <v>23067</v>
      </c>
      <c r="H4579">
        <v>2015</v>
      </c>
      <c r="I4579" t="s">
        <v>186</v>
      </c>
      <c r="J4579" t="s">
        <v>92</v>
      </c>
      <c r="K4579">
        <f>IFERROR(VALUE(LEFT(table_netflix[[#This Row],[duration (in min)]], LEN(table_netflix[[#This Row],[duration (in min)]])-4)),0)</f>
        <v>94</v>
      </c>
      <c r="L4579" t="s">
        <v>53</v>
      </c>
      <c r="M4579" t="s">
        <v>142</v>
      </c>
      <c r="O4579" t="str" cm="1">
        <f t="array" ref="O4579">_xlfn.IFS(table_netflix[[#This Row],[release_year]]&gt;=2018, "2018 &amp; after", TRUE, "Before 2018")</f>
        <v>Before 2018</v>
      </c>
      <c r="P4579" s="12">
        <f>DATE(table_netflix[[#This Row],[release_year]],1,1)</f>
        <v>42005</v>
      </c>
      <c r="Q4579" s="12">
        <f t="shared" si="71"/>
        <v>42406</v>
      </c>
      <c r="R4579" s="12" t="str">
        <f>TEXT(table_netflix[[#This Row],[date_added_todate]], "mmm")</f>
        <v>Feb</v>
      </c>
      <c r="S4579" t="s">
        <v>23068</v>
      </c>
    </row>
    <row r="4580" spans="1:19" x14ac:dyDescent="0.3">
      <c r="A4580" t="s">
        <v>23069</v>
      </c>
      <c r="B4580" t="s">
        <v>15</v>
      </c>
      <c r="C4580" t="s">
        <v>23070</v>
      </c>
      <c r="D4580" t="s">
        <v>158</v>
      </c>
      <c r="E4580" t="s">
        <v>23071</v>
      </c>
      <c r="F4580" t="s">
        <v>18</v>
      </c>
      <c r="G4580" s="14" t="s">
        <v>15139</v>
      </c>
      <c r="H4580">
        <v>2012</v>
      </c>
      <c r="I4580" t="s">
        <v>20</v>
      </c>
      <c r="J4580" t="s">
        <v>714</v>
      </c>
      <c r="K4580">
        <f>IFERROR(VALUE(LEFT(table_netflix[[#This Row],[duration (in min)]], LEN(table_netflix[[#This Row],[duration (in min)]])-4)),0)</f>
        <v>150</v>
      </c>
      <c r="L4580" t="s">
        <v>53</v>
      </c>
      <c r="O4580" t="str" cm="1">
        <f t="array" ref="O4580">_xlfn.IFS(table_netflix[[#This Row],[release_year]]&gt;=2018, "2018 &amp; after", TRUE, "Before 2018")</f>
        <v>Before 2018</v>
      </c>
      <c r="P4580" s="12">
        <f>DATE(table_netflix[[#This Row],[release_year]],1,1)</f>
        <v>40909</v>
      </c>
      <c r="Q4580" s="12">
        <f t="shared" si="71"/>
        <v>43152</v>
      </c>
      <c r="R4580" s="12" t="str">
        <f>TEXT(table_netflix[[#This Row],[date_added_todate]], "mmm")</f>
        <v>Feb</v>
      </c>
      <c r="S4580" t="s">
        <v>23072</v>
      </c>
    </row>
    <row r="4581" spans="1:19" x14ac:dyDescent="0.3">
      <c r="A4581" t="s">
        <v>23073</v>
      </c>
      <c r="B4581" t="s">
        <v>15</v>
      </c>
      <c r="C4581" t="s">
        <v>23074</v>
      </c>
      <c r="D4581" t="s">
        <v>23075</v>
      </c>
      <c r="E4581" t="s">
        <v>23076</v>
      </c>
      <c r="F4581" t="s">
        <v>1328</v>
      </c>
      <c r="G4581" s="14" t="s">
        <v>11479</v>
      </c>
      <c r="H4581">
        <v>2013</v>
      </c>
      <c r="I4581" t="s">
        <v>62</v>
      </c>
      <c r="J4581" t="s">
        <v>136</v>
      </c>
      <c r="K4581">
        <f>IFERROR(VALUE(LEFT(table_netflix[[#This Row],[duration (in min)]], LEN(table_netflix[[#This Row],[duration (in min)]])-4)),0)</f>
        <v>111</v>
      </c>
      <c r="L4581" t="s">
        <v>144</v>
      </c>
      <c r="M4581" t="s">
        <v>55</v>
      </c>
      <c r="O4581" t="str" cm="1">
        <f t="array" ref="O4581">_xlfn.IFS(table_netflix[[#This Row],[release_year]]&gt;=2018, "2018 &amp; after", TRUE, "Before 2018")</f>
        <v>Before 2018</v>
      </c>
      <c r="P4581" s="12">
        <f>DATE(table_netflix[[#This Row],[release_year]],1,1)</f>
        <v>41275</v>
      </c>
      <c r="Q4581" s="12">
        <f t="shared" si="71"/>
        <v>43594</v>
      </c>
      <c r="R4581" s="12" t="str">
        <f>TEXT(table_netflix[[#This Row],[date_added_todate]], "mmm")</f>
        <v>May</v>
      </c>
      <c r="S4581" t="s">
        <v>23077</v>
      </c>
    </row>
    <row r="4582" spans="1:19" x14ac:dyDescent="0.3">
      <c r="A4582" t="s">
        <v>23078</v>
      </c>
      <c r="B4582" t="s">
        <v>15</v>
      </c>
      <c r="C4582" t="s">
        <v>23079</v>
      </c>
      <c r="D4582" t="s">
        <v>23080</v>
      </c>
      <c r="E4582" t="s">
        <v>23081</v>
      </c>
      <c r="F4582" t="s">
        <v>534</v>
      </c>
      <c r="G4582" s="14" t="s">
        <v>14175</v>
      </c>
      <c r="H4582">
        <v>1983</v>
      </c>
      <c r="I4582" t="s">
        <v>62</v>
      </c>
      <c r="J4582" t="s">
        <v>308</v>
      </c>
      <c r="K4582">
        <f>IFERROR(VALUE(LEFT(table_netflix[[#This Row],[duration (in min)]], LEN(table_netflix[[#This Row],[duration (in min)]])-4)),0)</f>
        <v>92</v>
      </c>
      <c r="L4582" t="s">
        <v>144</v>
      </c>
      <c r="M4582" t="s">
        <v>55</v>
      </c>
      <c r="N4582" t="s">
        <v>107</v>
      </c>
      <c r="O4582" t="str" cm="1">
        <f t="array" ref="O4582">_xlfn.IFS(table_netflix[[#This Row],[release_year]]&gt;=2018, "2018 &amp; after", TRUE, "Before 2018")</f>
        <v>Before 2018</v>
      </c>
      <c r="P4582" s="12">
        <f>DATE(table_netflix[[#This Row],[release_year]],1,1)</f>
        <v>30317</v>
      </c>
      <c r="Q4582" s="12">
        <f t="shared" si="71"/>
        <v>43313</v>
      </c>
      <c r="R4582" s="12" t="str">
        <f>TEXT(table_netflix[[#This Row],[date_added_todate]], "mmm")</f>
        <v>Aug</v>
      </c>
      <c r="S4582" t="s">
        <v>23082</v>
      </c>
    </row>
    <row r="4583" spans="1:19" x14ac:dyDescent="0.3">
      <c r="A4583" t="s">
        <v>23083</v>
      </c>
      <c r="B4583" t="s">
        <v>15</v>
      </c>
      <c r="C4583" t="s">
        <v>23084</v>
      </c>
      <c r="D4583" t="s">
        <v>23085</v>
      </c>
      <c r="E4583" t="s">
        <v>23086</v>
      </c>
      <c r="F4583" t="s">
        <v>109</v>
      </c>
      <c r="G4583" s="14" t="s">
        <v>14972</v>
      </c>
      <c r="H4583">
        <v>2016</v>
      </c>
      <c r="I4583" t="s">
        <v>139</v>
      </c>
      <c r="J4583" t="s">
        <v>181</v>
      </c>
      <c r="K4583">
        <f>IFERROR(VALUE(LEFT(table_netflix[[#This Row],[duration (in min)]], LEN(table_netflix[[#This Row],[duration (in min)]])-4)),0)</f>
        <v>23</v>
      </c>
      <c r="L4583" t="s">
        <v>47</v>
      </c>
      <c r="M4583" t="s">
        <v>85</v>
      </c>
      <c r="O4583" t="str" cm="1">
        <f t="array" ref="O4583">_xlfn.IFS(table_netflix[[#This Row],[release_year]]&gt;=2018, "2018 &amp; after", TRUE, "Before 2018")</f>
        <v>Before 2018</v>
      </c>
      <c r="P4583" s="12">
        <f>DATE(table_netflix[[#This Row],[release_year]],1,1)</f>
        <v>42370</v>
      </c>
      <c r="Q4583" s="12">
        <f t="shared" si="71"/>
        <v>43174</v>
      </c>
      <c r="R4583" s="12" t="str">
        <f>TEXT(table_netflix[[#This Row],[date_added_todate]], "mmm")</f>
        <v>Mar</v>
      </c>
      <c r="S4583" t="s">
        <v>23087</v>
      </c>
    </row>
    <row r="4584" spans="1:19" x14ac:dyDescent="0.3">
      <c r="A4584" t="s">
        <v>23088</v>
      </c>
      <c r="B4584" t="s">
        <v>15</v>
      </c>
      <c r="C4584" t="s">
        <v>23089</v>
      </c>
      <c r="D4584" t="s">
        <v>23090</v>
      </c>
      <c r="E4584" t="s">
        <v>23086</v>
      </c>
      <c r="F4584" t="s">
        <v>109</v>
      </c>
      <c r="G4584" s="14" t="s">
        <v>14972</v>
      </c>
      <c r="H4584">
        <v>2016</v>
      </c>
      <c r="I4584" t="s">
        <v>139</v>
      </c>
      <c r="J4584" t="s">
        <v>2183</v>
      </c>
      <c r="K4584">
        <f>IFERROR(VALUE(LEFT(table_netflix[[#This Row],[duration (in min)]], LEN(table_netflix[[#This Row],[duration (in min)]])-4)),0)</f>
        <v>25</v>
      </c>
      <c r="L4584" t="s">
        <v>47</v>
      </c>
      <c r="M4584" t="s">
        <v>85</v>
      </c>
      <c r="O4584" t="str" cm="1">
        <f t="array" ref="O4584">_xlfn.IFS(table_netflix[[#This Row],[release_year]]&gt;=2018, "2018 &amp; after", TRUE, "Before 2018")</f>
        <v>Before 2018</v>
      </c>
      <c r="P4584" s="12">
        <f>DATE(table_netflix[[#This Row],[release_year]],1,1)</f>
        <v>42370</v>
      </c>
      <c r="Q4584" s="12">
        <f t="shared" si="71"/>
        <v>43174</v>
      </c>
      <c r="R4584" s="12" t="str">
        <f>TEXT(table_netflix[[#This Row],[date_added_todate]], "mmm")</f>
        <v>Mar</v>
      </c>
      <c r="S4584" t="s">
        <v>23091</v>
      </c>
    </row>
    <row r="4585" spans="1:19" x14ac:dyDescent="0.3">
      <c r="A4585" t="s">
        <v>23092</v>
      </c>
      <c r="B4585" t="s">
        <v>15</v>
      </c>
      <c r="C4585" t="s">
        <v>23093</v>
      </c>
      <c r="D4585" t="s">
        <v>23094</v>
      </c>
      <c r="E4585" t="s">
        <v>23095</v>
      </c>
      <c r="F4585" t="s">
        <v>18</v>
      </c>
      <c r="G4585" s="14" t="s">
        <v>17130</v>
      </c>
      <c r="H4585">
        <v>2016</v>
      </c>
      <c r="I4585" t="s">
        <v>45</v>
      </c>
      <c r="J4585" t="s">
        <v>246</v>
      </c>
      <c r="K4585">
        <f>IFERROR(VALUE(LEFT(table_netflix[[#This Row],[duration (in min)]], LEN(table_netflix[[#This Row],[duration (in min)]])-4)),0)</f>
        <v>85</v>
      </c>
      <c r="L4585" t="s">
        <v>53</v>
      </c>
      <c r="M4585" t="s">
        <v>54</v>
      </c>
      <c r="O4585" t="str" cm="1">
        <f t="array" ref="O4585">_xlfn.IFS(table_netflix[[#This Row],[release_year]]&gt;=2018, "2018 &amp; after", TRUE, "Before 2018")</f>
        <v>Before 2018</v>
      </c>
      <c r="P4585" s="12">
        <f>DATE(table_netflix[[#This Row],[release_year]],1,1)</f>
        <v>42370</v>
      </c>
      <c r="Q4585" s="12">
        <f t="shared" si="71"/>
        <v>42747</v>
      </c>
      <c r="R4585" s="12" t="str">
        <f>TEXT(table_netflix[[#This Row],[date_added_todate]], "mmm")</f>
        <v>Jan</v>
      </c>
      <c r="S4585" t="s">
        <v>23096</v>
      </c>
    </row>
    <row r="4586" spans="1:19" x14ac:dyDescent="0.3">
      <c r="A4586" t="s">
        <v>23097</v>
      </c>
      <c r="B4586" t="s">
        <v>15</v>
      </c>
      <c r="C4586" t="s">
        <v>23098</v>
      </c>
      <c r="D4586" t="s">
        <v>818</v>
      </c>
      <c r="E4586" t="s">
        <v>23099</v>
      </c>
      <c r="F4586" t="s">
        <v>18</v>
      </c>
      <c r="G4586" s="14" t="s">
        <v>4674</v>
      </c>
      <c r="H4586">
        <v>2000</v>
      </c>
      <c r="I4586" t="s">
        <v>20</v>
      </c>
      <c r="J4586" t="s">
        <v>21</v>
      </c>
      <c r="K4586">
        <f>IFERROR(VALUE(LEFT(table_netflix[[#This Row],[duration (in min)]], LEN(table_netflix[[#This Row],[duration (in min)]])-4)),0)</f>
        <v>90</v>
      </c>
      <c r="L4586" t="s">
        <v>71</v>
      </c>
      <c r="O4586" t="str" cm="1">
        <f t="array" ref="O4586">_xlfn.IFS(table_netflix[[#This Row],[release_year]]&gt;=2018, "2018 &amp; after", TRUE, "Before 2018")</f>
        <v>Before 2018</v>
      </c>
      <c r="P4586" s="12">
        <f>DATE(table_netflix[[#This Row],[release_year]],1,1)</f>
        <v>36526</v>
      </c>
      <c r="Q4586" s="12">
        <f t="shared" si="71"/>
        <v>44166</v>
      </c>
      <c r="R4586" s="12" t="str">
        <f>TEXT(table_netflix[[#This Row],[date_added_todate]], "mmm")</f>
        <v>Dec</v>
      </c>
      <c r="S4586" t="s">
        <v>23100</v>
      </c>
    </row>
    <row r="4587" spans="1:19" x14ac:dyDescent="0.3">
      <c r="A4587" t="s">
        <v>23101</v>
      </c>
      <c r="B4587" t="s">
        <v>15</v>
      </c>
      <c r="C4587" t="s">
        <v>23102</v>
      </c>
      <c r="D4587" t="s">
        <v>23103</v>
      </c>
      <c r="E4587" t="s">
        <v>23104</v>
      </c>
      <c r="F4587" t="s">
        <v>18</v>
      </c>
      <c r="G4587" s="14" t="s">
        <v>19940</v>
      </c>
      <c r="H4587">
        <v>2016</v>
      </c>
      <c r="I4587" t="s">
        <v>18220</v>
      </c>
      <c r="J4587" t="s">
        <v>46</v>
      </c>
      <c r="K4587">
        <f>IFERROR(VALUE(LEFT(table_netflix[[#This Row],[duration (in min)]], LEN(table_netflix[[#This Row],[duration (in min)]])-4)),0)</f>
        <v>91</v>
      </c>
      <c r="L4587" t="s">
        <v>71</v>
      </c>
      <c r="M4587" t="s">
        <v>72</v>
      </c>
      <c r="N4587" t="s">
        <v>54</v>
      </c>
      <c r="O4587" t="str" cm="1">
        <f t="array" ref="O4587">_xlfn.IFS(table_netflix[[#This Row],[release_year]]&gt;=2018, "2018 &amp; after", TRUE, "Before 2018")</f>
        <v>Before 2018</v>
      </c>
      <c r="P4587" s="12">
        <f>DATE(table_netflix[[#This Row],[release_year]],1,1)</f>
        <v>42370</v>
      </c>
      <c r="Q4587" s="12">
        <f t="shared" si="71"/>
        <v>42749</v>
      </c>
      <c r="R4587" s="12" t="str">
        <f>TEXT(table_netflix[[#This Row],[date_added_todate]], "mmm")</f>
        <v>Jan</v>
      </c>
      <c r="S4587" t="s">
        <v>23105</v>
      </c>
    </row>
    <row r="4588" spans="1:19" x14ac:dyDescent="0.3">
      <c r="A4588" t="s">
        <v>23106</v>
      </c>
      <c r="B4588" t="s">
        <v>15</v>
      </c>
      <c r="C4588" t="s">
        <v>23107</v>
      </c>
      <c r="D4588" t="s">
        <v>23108</v>
      </c>
      <c r="E4588" t="s">
        <v>23109</v>
      </c>
      <c r="F4588" t="s">
        <v>18</v>
      </c>
      <c r="G4588" s="14" t="s">
        <v>23110</v>
      </c>
      <c r="H4588">
        <v>2014</v>
      </c>
      <c r="I4588" t="s">
        <v>62</v>
      </c>
      <c r="J4588" t="s">
        <v>293</v>
      </c>
      <c r="K4588">
        <f>IFERROR(VALUE(LEFT(table_netflix[[#This Row],[duration (in min)]], LEN(table_netflix[[#This Row],[duration (in min)]])-4)),0)</f>
        <v>87</v>
      </c>
      <c r="L4588" t="s">
        <v>93</v>
      </c>
      <c r="O4588" t="str" cm="1">
        <f t="array" ref="O4588">_xlfn.IFS(table_netflix[[#This Row],[release_year]]&gt;=2018, "2018 &amp; after", TRUE, "Before 2018")</f>
        <v>Before 2018</v>
      </c>
      <c r="P4588" s="12">
        <f>DATE(table_netflix[[#This Row],[release_year]],1,1)</f>
        <v>41640</v>
      </c>
      <c r="Q4588" s="12">
        <f t="shared" si="71"/>
        <v>42576</v>
      </c>
      <c r="R4588" s="12" t="str">
        <f>TEXT(table_netflix[[#This Row],[date_added_todate]], "mmm")</f>
        <v>Jul</v>
      </c>
      <c r="S4588" t="s">
        <v>23111</v>
      </c>
    </row>
    <row r="4589" spans="1:19" x14ac:dyDescent="0.3">
      <c r="A4589" t="s">
        <v>23112</v>
      </c>
      <c r="B4589" t="s">
        <v>15</v>
      </c>
      <c r="C4589" t="s">
        <v>23113</v>
      </c>
      <c r="D4589" t="s">
        <v>17444</v>
      </c>
      <c r="E4589" t="s">
        <v>17444</v>
      </c>
      <c r="F4589" t="s">
        <v>18</v>
      </c>
      <c r="G4589" s="14" t="s">
        <v>17200</v>
      </c>
      <c r="H4589">
        <v>2016</v>
      </c>
      <c r="I4589" t="s">
        <v>20</v>
      </c>
      <c r="J4589" t="s">
        <v>174</v>
      </c>
      <c r="K4589">
        <f>IFERROR(VALUE(LEFT(table_netflix[[#This Row],[duration (in min)]], LEN(table_netflix[[#This Row],[duration (in min)]])-4)),0)</f>
        <v>98</v>
      </c>
      <c r="L4589" t="s">
        <v>22</v>
      </c>
      <c r="O4589" t="str" cm="1">
        <f t="array" ref="O4589">_xlfn.IFS(table_netflix[[#This Row],[release_year]]&gt;=2018, "2018 &amp; after", TRUE, "Before 2018")</f>
        <v>Before 2018</v>
      </c>
      <c r="P4589" s="12">
        <f>DATE(table_netflix[[#This Row],[release_year]],1,1)</f>
        <v>42370</v>
      </c>
      <c r="Q4589" s="12">
        <f t="shared" si="71"/>
        <v>42727</v>
      </c>
      <c r="R4589" s="12" t="str">
        <f>TEXT(table_netflix[[#This Row],[date_added_todate]], "mmm")</f>
        <v>Dec</v>
      </c>
      <c r="S4589" t="s">
        <v>23114</v>
      </c>
    </row>
    <row r="4590" spans="1:19" x14ac:dyDescent="0.3">
      <c r="A4590" t="s">
        <v>23115</v>
      </c>
      <c r="B4590" t="s">
        <v>15</v>
      </c>
      <c r="C4590" t="s">
        <v>23116</v>
      </c>
      <c r="D4590" t="s">
        <v>23117</v>
      </c>
      <c r="E4590" t="s">
        <v>23118</v>
      </c>
      <c r="F4590" t="s">
        <v>61</v>
      </c>
      <c r="G4590" s="14" t="s">
        <v>12556</v>
      </c>
      <c r="H4590">
        <v>1998</v>
      </c>
      <c r="I4590" t="s">
        <v>186</v>
      </c>
      <c r="J4590" t="s">
        <v>399</v>
      </c>
      <c r="K4590">
        <f>IFERROR(VALUE(LEFT(table_netflix[[#This Row],[duration (in min)]], LEN(table_netflix[[#This Row],[duration (in min)]])-4)),0)</f>
        <v>108</v>
      </c>
      <c r="L4590" t="s">
        <v>144</v>
      </c>
      <c r="M4590" t="s">
        <v>85</v>
      </c>
      <c r="N4590" t="s">
        <v>54</v>
      </c>
      <c r="O4590" t="str" cm="1">
        <f t="array" ref="O4590">_xlfn.IFS(table_netflix[[#This Row],[release_year]]&gt;=2018, "2018 &amp; after", TRUE, "Before 2018")</f>
        <v>Before 2018</v>
      </c>
      <c r="P4590" s="12">
        <f>DATE(table_netflix[[#This Row],[release_year]],1,1)</f>
        <v>35796</v>
      </c>
      <c r="Q4590" s="12">
        <f t="shared" si="71"/>
        <v>43466</v>
      </c>
      <c r="R4590" s="12" t="str">
        <f>TEXT(table_netflix[[#This Row],[date_added_todate]], "mmm")</f>
        <v>Jan</v>
      </c>
      <c r="S4590" t="s">
        <v>23119</v>
      </c>
    </row>
    <row r="4591" spans="1:19" x14ac:dyDescent="0.3">
      <c r="A4591" t="s">
        <v>23120</v>
      </c>
      <c r="B4591" t="s">
        <v>15</v>
      </c>
      <c r="C4591" t="s">
        <v>23121</v>
      </c>
      <c r="D4591" t="s">
        <v>23122</v>
      </c>
      <c r="E4591" t="s">
        <v>23123</v>
      </c>
      <c r="F4591" t="s">
        <v>61</v>
      </c>
      <c r="G4591" s="14" t="s">
        <v>14252</v>
      </c>
      <c r="H4591">
        <v>2013</v>
      </c>
      <c r="I4591" t="s">
        <v>186</v>
      </c>
      <c r="J4591" t="s">
        <v>246</v>
      </c>
      <c r="K4591">
        <f>IFERROR(VALUE(LEFT(table_netflix[[#This Row],[duration (in min)]], LEN(table_netflix[[#This Row],[duration (in min)]])-4)),0)</f>
        <v>85</v>
      </c>
      <c r="L4591" t="s">
        <v>53</v>
      </c>
      <c r="M4591" t="s">
        <v>54</v>
      </c>
      <c r="O4591" t="str" cm="1">
        <f t="array" ref="O4591">_xlfn.IFS(table_netflix[[#This Row],[release_year]]&gt;=2018, "2018 &amp; after", TRUE, "Before 2018")</f>
        <v>Before 2018</v>
      </c>
      <c r="P4591" s="12">
        <f>DATE(table_netflix[[#This Row],[release_year]],1,1)</f>
        <v>41275</v>
      </c>
      <c r="Q4591" s="12">
        <f t="shared" si="71"/>
        <v>43296</v>
      </c>
      <c r="R4591" s="12" t="str">
        <f>TEXT(table_netflix[[#This Row],[date_added_todate]], "mmm")</f>
        <v>Jul</v>
      </c>
      <c r="S4591" t="s">
        <v>23124</v>
      </c>
    </row>
    <row r="4592" spans="1:19" x14ac:dyDescent="0.3">
      <c r="A4592" t="s">
        <v>23125</v>
      </c>
      <c r="B4592" t="s">
        <v>15</v>
      </c>
      <c r="C4592" t="s">
        <v>23126</v>
      </c>
      <c r="D4592" t="s">
        <v>23127</v>
      </c>
      <c r="E4592" t="s">
        <v>23128</v>
      </c>
      <c r="F4592" t="s">
        <v>307</v>
      </c>
      <c r="G4592" s="14" t="s">
        <v>7736</v>
      </c>
      <c r="H4592">
        <v>2012</v>
      </c>
      <c r="I4592" t="s">
        <v>20</v>
      </c>
      <c r="J4592" t="s">
        <v>241</v>
      </c>
      <c r="K4592">
        <f>IFERROR(VALUE(LEFT(table_netflix[[#This Row],[duration (in min)]], LEN(table_netflix[[#This Row],[duration (in min)]])-4)),0)</f>
        <v>95</v>
      </c>
      <c r="L4592" t="s">
        <v>144</v>
      </c>
      <c r="M4592" t="s">
        <v>55</v>
      </c>
      <c r="N4592" t="s">
        <v>127</v>
      </c>
      <c r="O4592" t="str" cm="1">
        <f t="array" ref="O4592">_xlfn.IFS(table_netflix[[#This Row],[release_year]]&gt;=2018, "2018 &amp; after", TRUE, "Before 2018")</f>
        <v>Before 2018</v>
      </c>
      <c r="P4592" s="12">
        <f>DATE(table_netflix[[#This Row],[release_year]],1,1)</f>
        <v>40909</v>
      </c>
      <c r="Q4592" s="12">
        <f t="shared" si="71"/>
        <v>43958</v>
      </c>
      <c r="R4592" s="12" t="str">
        <f>TEXT(table_netflix[[#This Row],[date_added_todate]], "mmm")</f>
        <v>May</v>
      </c>
      <c r="S4592" t="s">
        <v>23129</v>
      </c>
    </row>
    <row r="4593" spans="1:19" x14ac:dyDescent="0.3">
      <c r="A4593" t="s">
        <v>23130</v>
      </c>
      <c r="B4593" t="s">
        <v>15</v>
      </c>
      <c r="C4593" t="s">
        <v>23131</v>
      </c>
      <c r="D4593" t="s">
        <v>23132</v>
      </c>
      <c r="E4593" t="s">
        <v>23133</v>
      </c>
      <c r="F4593" t="s">
        <v>90</v>
      </c>
      <c r="G4593" s="14" t="s">
        <v>23134</v>
      </c>
      <c r="H4593">
        <v>2017</v>
      </c>
      <c r="I4593" t="s">
        <v>27</v>
      </c>
      <c r="J4593" t="s">
        <v>118</v>
      </c>
      <c r="K4593">
        <f>IFERROR(VALUE(LEFT(table_netflix[[#This Row],[duration (in min)]], LEN(table_netflix[[#This Row],[duration (in min)]])-4)),0)</f>
        <v>103</v>
      </c>
      <c r="L4593" t="s">
        <v>53</v>
      </c>
      <c r="M4593" t="s">
        <v>54</v>
      </c>
      <c r="N4593" t="s">
        <v>55</v>
      </c>
      <c r="O4593" t="str" cm="1">
        <f t="array" ref="O4593">_xlfn.IFS(table_netflix[[#This Row],[release_year]]&gt;=2018, "2018 &amp; after", TRUE, "Before 2018")</f>
        <v>Before 2018</v>
      </c>
      <c r="P4593" s="12">
        <f>DATE(table_netflix[[#This Row],[release_year]],1,1)</f>
        <v>42736</v>
      </c>
      <c r="Q4593" s="12">
        <f t="shared" si="71"/>
        <v>42946</v>
      </c>
      <c r="R4593" s="12" t="str">
        <f>TEXT(table_netflix[[#This Row],[date_added_todate]], "mmm")</f>
        <v>Jul</v>
      </c>
      <c r="S4593" t="s">
        <v>23135</v>
      </c>
    </row>
    <row r="4594" spans="1:19" x14ac:dyDescent="0.3">
      <c r="A4594" t="s">
        <v>23136</v>
      </c>
      <c r="B4594" t="s">
        <v>15</v>
      </c>
      <c r="C4594" t="s">
        <v>23137</v>
      </c>
      <c r="D4594" t="s">
        <v>23138</v>
      </c>
      <c r="E4594" t="s">
        <v>23139</v>
      </c>
      <c r="F4594" t="s">
        <v>18</v>
      </c>
      <c r="G4594" s="14" t="s">
        <v>10131</v>
      </c>
      <c r="H4594">
        <v>1976</v>
      </c>
      <c r="I4594" t="s">
        <v>45</v>
      </c>
      <c r="J4594" t="s">
        <v>381</v>
      </c>
      <c r="K4594">
        <f>IFERROR(VALUE(LEFT(table_netflix[[#This Row],[duration (in min)]], LEN(table_netflix[[#This Row],[duration (in min)]])-4)),0)</f>
        <v>118</v>
      </c>
      <c r="L4594" t="s">
        <v>144</v>
      </c>
      <c r="M4594" t="s">
        <v>161</v>
      </c>
      <c r="N4594" t="s">
        <v>406</v>
      </c>
      <c r="O4594" t="str" cm="1">
        <f t="array" ref="O4594">_xlfn.IFS(table_netflix[[#This Row],[release_year]]&gt;=2018, "2018 &amp; after", TRUE, "Before 2018")</f>
        <v>Before 2018</v>
      </c>
      <c r="P4594" s="12">
        <f>DATE(table_netflix[[#This Row],[release_year]],1,1)</f>
        <v>27760</v>
      </c>
      <c r="Q4594" s="12">
        <f t="shared" si="71"/>
        <v>43770</v>
      </c>
      <c r="R4594" s="12" t="str">
        <f>TEXT(table_netflix[[#This Row],[date_added_todate]], "mmm")</f>
        <v>Nov</v>
      </c>
      <c r="S4594" t="s">
        <v>23140</v>
      </c>
    </row>
    <row r="4595" spans="1:19" x14ac:dyDescent="0.3">
      <c r="A4595" t="s">
        <v>23141</v>
      </c>
      <c r="B4595" t="s">
        <v>15</v>
      </c>
      <c r="C4595" t="s">
        <v>23142</v>
      </c>
      <c r="D4595" t="s">
        <v>18462</v>
      </c>
      <c r="E4595" t="s">
        <v>23143</v>
      </c>
      <c r="F4595" t="s">
        <v>61</v>
      </c>
      <c r="G4595" s="14" t="s">
        <v>10131</v>
      </c>
      <c r="H4595">
        <v>1962</v>
      </c>
      <c r="I4595" t="s">
        <v>186</v>
      </c>
      <c r="J4595" t="s">
        <v>12757</v>
      </c>
      <c r="K4595">
        <f>IFERROR(VALUE(LEFT(table_netflix[[#This Row],[duration (in min)]], LEN(table_netflix[[#This Row],[duration (in min)]])-4)),0)</f>
        <v>153</v>
      </c>
      <c r="L4595" t="s">
        <v>445</v>
      </c>
      <c r="M4595" t="s">
        <v>72</v>
      </c>
      <c r="N4595" t="s">
        <v>107</v>
      </c>
      <c r="O4595" t="str" cm="1">
        <f t="array" ref="O4595">_xlfn.IFS(table_netflix[[#This Row],[release_year]]&gt;=2018, "2018 &amp; after", TRUE, "Before 2018")</f>
        <v>Before 2018</v>
      </c>
      <c r="P4595" s="12">
        <f>DATE(table_netflix[[#This Row],[release_year]],1,1)</f>
        <v>22647</v>
      </c>
      <c r="Q4595" s="12">
        <f t="shared" si="71"/>
        <v>43770</v>
      </c>
      <c r="R4595" s="12" t="str">
        <f>TEXT(table_netflix[[#This Row],[date_added_todate]], "mmm")</f>
        <v>Nov</v>
      </c>
      <c r="S4595" t="s">
        <v>23144</v>
      </c>
    </row>
    <row r="4596" spans="1:19" x14ac:dyDescent="0.3">
      <c r="A4596" t="s">
        <v>23145</v>
      </c>
      <c r="B4596" t="s">
        <v>24</v>
      </c>
      <c r="C4596" t="s">
        <v>23146</v>
      </c>
      <c r="D4596" t="s">
        <v>23147</v>
      </c>
      <c r="E4596" t="s">
        <v>23148</v>
      </c>
      <c r="F4596" t="s">
        <v>61</v>
      </c>
      <c r="G4596" s="14" t="s">
        <v>16802</v>
      </c>
      <c r="H4596">
        <v>2015</v>
      </c>
      <c r="I4596" t="s">
        <v>27</v>
      </c>
      <c r="J4596" t="s">
        <v>33</v>
      </c>
      <c r="K4596">
        <f>IFERROR(VALUE(LEFT(table_netflix[[#This Row],[duration (in min)]], LEN(table_netflix[[#This Row],[duration (in min)]])-4)),0)</f>
        <v>0</v>
      </c>
      <c r="L4596" t="s">
        <v>64</v>
      </c>
      <c r="M4596" t="s">
        <v>86</v>
      </c>
      <c r="N4596" t="s">
        <v>35</v>
      </c>
      <c r="O4596" t="str" cm="1">
        <f t="array" ref="O4596">_xlfn.IFS(table_netflix[[#This Row],[release_year]]&gt;=2018, "2018 &amp; after", TRUE, "Before 2018")</f>
        <v>Before 2018</v>
      </c>
      <c r="P4596" s="12">
        <f>DATE(table_netflix[[#This Row],[release_year]],1,1)</f>
        <v>42005</v>
      </c>
      <c r="Q4596" s="12">
        <f t="shared" si="71"/>
        <v>42825</v>
      </c>
      <c r="R4596" s="12" t="str">
        <f>TEXT(table_netflix[[#This Row],[date_added_todate]], "mmm")</f>
        <v>Mar</v>
      </c>
      <c r="S4596" t="s">
        <v>23149</v>
      </c>
    </row>
    <row r="4597" spans="1:19" x14ac:dyDescent="0.3">
      <c r="A4597" t="s">
        <v>23150</v>
      </c>
      <c r="B4597" t="s">
        <v>15</v>
      </c>
      <c r="C4597" t="s">
        <v>23151</v>
      </c>
      <c r="D4597" t="s">
        <v>23152</v>
      </c>
      <c r="E4597" t="s">
        <v>23153</v>
      </c>
      <c r="F4597" t="s">
        <v>523</v>
      </c>
      <c r="G4597" s="14" t="s">
        <v>23154</v>
      </c>
      <c r="H4597">
        <v>2017</v>
      </c>
      <c r="I4597" t="s">
        <v>62</v>
      </c>
      <c r="J4597" t="s">
        <v>152</v>
      </c>
      <c r="K4597">
        <f>IFERROR(VALUE(LEFT(table_netflix[[#This Row],[duration (in min)]], LEN(table_netflix[[#This Row],[duration (in min)]])-4)),0)</f>
        <v>96</v>
      </c>
      <c r="L4597" t="s">
        <v>22</v>
      </c>
      <c r="M4597" t="s">
        <v>55</v>
      </c>
      <c r="N4597" t="s">
        <v>112</v>
      </c>
      <c r="O4597" t="str" cm="1">
        <f t="array" ref="O4597">_xlfn.IFS(table_netflix[[#This Row],[release_year]]&gt;=2018, "2018 &amp; after", TRUE, "Before 2018")</f>
        <v>Before 2018</v>
      </c>
      <c r="P4597" s="12">
        <f>DATE(table_netflix[[#This Row],[release_year]],1,1)</f>
        <v>42736</v>
      </c>
      <c r="Q4597" s="12">
        <f t="shared" si="71"/>
        <v>43051</v>
      </c>
      <c r="R4597" s="12" t="str">
        <f>TEXT(table_netflix[[#This Row],[date_added_todate]], "mmm")</f>
        <v>Nov</v>
      </c>
      <c r="S4597" t="s">
        <v>23155</v>
      </c>
    </row>
    <row r="4598" spans="1:19" x14ac:dyDescent="0.3">
      <c r="A4598" t="s">
        <v>23156</v>
      </c>
      <c r="B4598" t="s">
        <v>15</v>
      </c>
      <c r="C4598" t="s">
        <v>23157</v>
      </c>
      <c r="D4598" t="s">
        <v>23158</v>
      </c>
      <c r="E4598" t="s">
        <v>23159</v>
      </c>
      <c r="F4598" t="s">
        <v>534</v>
      </c>
      <c r="G4598" s="14" t="s">
        <v>14037</v>
      </c>
      <c r="H4598">
        <v>1990</v>
      </c>
      <c r="I4598" t="s">
        <v>62</v>
      </c>
      <c r="J4598" t="s">
        <v>213</v>
      </c>
      <c r="K4598">
        <f>IFERROR(VALUE(LEFT(table_netflix[[#This Row],[duration (in min)]], LEN(table_netflix[[#This Row],[duration (in min)]])-4)),0)</f>
        <v>88</v>
      </c>
      <c r="L4598" t="s">
        <v>144</v>
      </c>
      <c r="M4598" t="s">
        <v>85</v>
      </c>
      <c r="N4598" t="s">
        <v>55</v>
      </c>
      <c r="O4598" t="str" cm="1">
        <f t="array" ref="O4598">_xlfn.IFS(table_netflix[[#This Row],[release_year]]&gt;=2018, "2018 &amp; after", TRUE, "Before 2018")</f>
        <v>Before 2018</v>
      </c>
      <c r="P4598" s="12">
        <f>DATE(table_netflix[[#This Row],[release_year]],1,1)</f>
        <v>32874</v>
      </c>
      <c r="Q4598" s="12">
        <f t="shared" si="71"/>
        <v>43328</v>
      </c>
      <c r="R4598" s="12" t="str">
        <f>TEXT(table_netflix[[#This Row],[date_added_todate]], "mmm")</f>
        <v>Aug</v>
      </c>
      <c r="S4598" t="s">
        <v>23160</v>
      </c>
    </row>
    <row r="4599" spans="1:19" x14ac:dyDescent="0.3">
      <c r="A4599" t="s">
        <v>23161</v>
      </c>
      <c r="B4599" t="s">
        <v>15</v>
      </c>
      <c r="C4599" t="s">
        <v>23162</v>
      </c>
      <c r="D4599" t="s">
        <v>23163</v>
      </c>
      <c r="E4599" t="s">
        <v>23164</v>
      </c>
      <c r="F4599" t="s">
        <v>80</v>
      </c>
      <c r="G4599" s="14" t="s">
        <v>23165</v>
      </c>
      <c r="H4599">
        <v>2015</v>
      </c>
      <c r="I4599" t="s">
        <v>18220</v>
      </c>
      <c r="J4599" t="s">
        <v>167</v>
      </c>
      <c r="K4599">
        <f>IFERROR(VALUE(LEFT(table_netflix[[#This Row],[duration (in min)]], LEN(table_netflix[[#This Row],[duration (in min)]])-4)),0)</f>
        <v>116</v>
      </c>
      <c r="L4599" t="s">
        <v>71</v>
      </c>
      <c r="M4599" t="s">
        <v>55</v>
      </c>
      <c r="O4599" t="str" cm="1">
        <f t="array" ref="O4599">_xlfn.IFS(table_netflix[[#This Row],[release_year]]&gt;=2018, "2018 &amp; after", TRUE, "Before 2018")</f>
        <v>Before 2018</v>
      </c>
      <c r="P4599" s="12">
        <f>DATE(table_netflix[[#This Row],[release_year]],1,1)</f>
        <v>42005</v>
      </c>
      <c r="Q4599" s="12">
        <f t="shared" si="71"/>
        <v>42469</v>
      </c>
      <c r="R4599" s="12" t="str">
        <f>TEXT(table_netflix[[#This Row],[date_added_todate]], "mmm")</f>
        <v>Apr</v>
      </c>
      <c r="S4599" t="s">
        <v>23166</v>
      </c>
    </row>
    <row r="4600" spans="1:19" x14ac:dyDescent="0.3">
      <c r="A4600" t="s">
        <v>23167</v>
      </c>
      <c r="B4600" t="s">
        <v>15</v>
      </c>
      <c r="C4600" t="s">
        <v>23168</v>
      </c>
      <c r="D4600" t="s">
        <v>12165</v>
      </c>
      <c r="E4600" t="s">
        <v>23169</v>
      </c>
      <c r="F4600" t="s">
        <v>39</v>
      </c>
      <c r="G4600" s="14" t="s">
        <v>15925</v>
      </c>
      <c r="H4600">
        <v>2015</v>
      </c>
      <c r="I4600" t="s">
        <v>62</v>
      </c>
      <c r="J4600" t="s">
        <v>1512</v>
      </c>
      <c r="K4600">
        <f>IFERROR(VALUE(LEFT(table_netflix[[#This Row],[duration (in min)]], LEN(table_netflix[[#This Row],[duration (in min)]])-4)),0)</f>
        <v>155</v>
      </c>
      <c r="L4600" t="s">
        <v>53</v>
      </c>
      <c r="M4600" t="s">
        <v>55</v>
      </c>
      <c r="N4600" t="s">
        <v>266</v>
      </c>
      <c r="O4600" t="str" cm="1">
        <f t="array" ref="O4600">_xlfn.IFS(table_netflix[[#This Row],[release_year]]&gt;=2018, "2018 &amp; after", TRUE, "Before 2018")</f>
        <v>Before 2018</v>
      </c>
      <c r="P4600" s="12">
        <f>DATE(table_netflix[[#This Row],[release_year]],1,1)</f>
        <v>42005</v>
      </c>
      <c r="Q4600" s="12">
        <f t="shared" si="71"/>
        <v>42979</v>
      </c>
      <c r="R4600" s="12" t="str">
        <f>TEXT(table_netflix[[#This Row],[date_added_todate]], "mmm")</f>
        <v>Sep</v>
      </c>
      <c r="S4600" t="s">
        <v>23170</v>
      </c>
    </row>
    <row r="4601" spans="1:19" x14ac:dyDescent="0.3">
      <c r="A4601" t="s">
        <v>23171</v>
      </c>
      <c r="B4601" t="s">
        <v>24</v>
      </c>
      <c r="C4601" t="s">
        <v>23172</v>
      </c>
      <c r="D4601" t="s">
        <v>9963</v>
      </c>
      <c r="F4601" t="s">
        <v>850</v>
      </c>
      <c r="G4601" s="14" t="s">
        <v>14175</v>
      </c>
      <c r="H4601">
        <v>2012</v>
      </c>
      <c r="I4601" t="s">
        <v>62</v>
      </c>
      <c r="J4601" t="s">
        <v>33</v>
      </c>
      <c r="K4601">
        <f>IFERROR(VALUE(LEFT(table_netflix[[#This Row],[duration (in min)]], LEN(table_netflix[[#This Row],[duration (in min)]])-4)),0)</f>
        <v>0</v>
      </c>
      <c r="L4601" t="s">
        <v>34</v>
      </c>
      <c r="M4601" t="s">
        <v>74</v>
      </c>
      <c r="N4601" t="s">
        <v>35</v>
      </c>
      <c r="O4601" t="str" cm="1">
        <f t="array" ref="O4601">_xlfn.IFS(table_netflix[[#This Row],[release_year]]&gt;=2018, "2018 &amp; after", TRUE, "Before 2018")</f>
        <v>Before 2018</v>
      </c>
      <c r="P4601" s="12">
        <f>DATE(table_netflix[[#This Row],[release_year]],1,1)</f>
        <v>40909</v>
      </c>
      <c r="Q4601" s="12">
        <f t="shared" si="71"/>
        <v>43313</v>
      </c>
      <c r="R4601" s="12" t="str">
        <f>TEXT(table_netflix[[#This Row],[date_added_todate]], "mmm")</f>
        <v>Aug</v>
      </c>
      <c r="S4601" t="s">
        <v>23173</v>
      </c>
    </row>
    <row r="4602" spans="1:19" x14ac:dyDescent="0.3">
      <c r="A4602" t="s">
        <v>23174</v>
      </c>
      <c r="B4602" t="s">
        <v>15</v>
      </c>
      <c r="C4602" t="s">
        <v>23175</v>
      </c>
      <c r="D4602" t="s">
        <v>23176</v>
      </c>
      <c r="F4602" t="s">
        <v>18</v>
      </c>
      <c r="G4602" s="14" t="s">
        <v>16585</v>
      </c>
      <c r="H4602">
        <v>2017</v>
      </c>
      <c r="I4602" t="s">
        <v>62</v>
      </c>
      <c r="J4602" t="s">
        <v>308</v>
      </c>
      <c r="K4602">
        <f>IFERROR(VALUE(LEFT(table_netflix[[#This Row],[duration (in min)]], LEN(table_netflix[[#This Row],[duration (in min)]])-4)),0)</f>
        <v>92</v>
      </c>
      <c r="L4602" t="s">
        <v>22</v>
      </c>
      <c r="M4602" t="s">
        <v>266</v>
      </c>
      <c r="O4602" t="str" cm="1">
        <f t="array" ref="O4602">_xlfn.IFS(table_netflix[[#This Row],[release_year]]&gt;=2018, "2018 &amp; after", TRUE, "Before 2018")</f>
        <v>Before 2018</v>
      </c>
      <c r="P4602" s="12">
        <f>DATE(table_netflix[[#This Row],[release_year]],1,1)</f>
        <v>42736</v>
      </c>
      <c r="Q4602" s="12">
        <f t="shared" si="71"/>
        <v>42856</v>
      </c>
      <c r="R4602" s="12" t="str">
        <f>TEXT(table_netflix[[#This Row],[date_added_todate]], "mmm")</f>
        <v>May</v>
      </c>
      <c r="S4602" t="s">
        <v>23177</v>
      </c>
    </row>
    <row r="4603" spans="1:19" x14ac:dyDescent="0.3">
      <c r="A4603" t="s">
        <v>23178</v>
      </c>
      <c r="B4603" t="s">
        <v>15</v>
      </c>
      <c r="C4603" t="s">
        <v>23179</v>
      </c>
      <c r="D4603" t="s">
        <v>23180</v>
      </c>
      <c r="E4603" t="s">
        <v>23181</v>
      </c>
      <c r="F4603" t="s">
        <v>18</v>
      </c>
      <c r="G4603" s="14" t="s">
        <v>8870</v>
      </c>
      <c r="H4603">
        <v>2019</v>
      </c>
      <c r="I4603" t="s">
        <v>27</v>
      </c>
      <c r="J4603" t="s">
        <v>174</v>
      </c>
      <c r="K4603">
        <f>IFERROR(VALUE(LEFT(table_netflix[[#This Row],[duration (in min)]], LEN(table_netflix[[#This Row],[duration (in min)]])-4)),0)</f>
        <v>98</v>
      </c>
      <c r="L4603" t="s">
        <v>71</v>
      </c>
      <c r="M4603" t="s">
        <v>107</v>
      </c>
      <c r="O4603" t="str" cm="1">
        <f t="array" ref="O4603">_xlfn.IFS(table_netflix[[#This Row],[release_year]]&gt;=2018, "2018 &amp; after", TRUE, "Before 2018")</f>
        <v>2018 &amp; after</v>
      </c>
      <c r="P4603" s="12">
        <f>DATE(table_netflix[[#This Row],[release_year]],1,1)</f>
        <v>43466</v>
      </c>
      <c r="Q4603" s="12">
        <f t="shared" si="71"/>
        <v>43878</v>
      </c>
      <c r="R4603" s="12" t="str">
        <f>TEXT(table_netflix[[#This Row],[date_added_todate]], "mmm")</f>
        <v>Feb</v>
      </c>
      <c r="S4603" t="s">
        <v>23182</v>
      </c>
    </row>
    <row r="4604" spans="1:19" x14ac:dyDescent="0.3">
      <c r="A4604" t="s">
        <v>23183</v>
      </c>
      <c r="B4604" t="s">
        <v>15</v>
      </c>
      <c r="C4604" t="s">
        <v>23184</v>
      </c>
      <c r="D4604" t="s">
        <v>532</v>
      </c>
      <c r="E4604" t="s">
        <v>23185</v>
      </c>
      <c r="F4604" t="s">
        <v>534</v>
      </c>
      <c r="G4604" s="14" t="s">
        <v>14175</v>
      </c>
      <c r="H4604">
        <v>2010</v>
      </c>
      <c r="I4604" t="s">
        <v>27</v>
      </c>
      <c r="J4604" t="s">
        <v>118</v>
      </c>
      <c r="K4604">
        <f>IFERROR(VALUE(LEFT(table_netflix[[#This Row],[duration (in min)]], LEN(table_netflix[[#This Row],[duration (in min)]])-4)),0)</f>
        <v>103</v>
      </c>
      <c r="L4604" t="s">
        <v>71</v>
      </c>
      <c r="M4604" t="s">
        <v>72</v>
      </c>
      <c r="N4604" t="s">
        <v>55</v>
      </c>
      <c r="O4604" t="str" cm="1">
        <f t="array" ref="O4604">_xlfn.IFS(table_netflix[[#This Row],[release_year]]&gt;=2018, "2018 &amp; after", TRUE, "Before 2018")</f>
        <v>Before 2018</v>
      </c>
      <c r="P4604" s="12">
        <f>DATE(table_netflix[[#This Row],[release_year]],1,1)</f>
        <v>40179</v>
      </c>
      <c r="Q4604" s="12">
        <f t="shared" si="71"/>
        <v>43313</v>
      </c>
      <c r="R4604" s="12" t="str">
        <f>TEXT(table_netflix[[#This Row],[date_added_todate]], "mmm")</f>
        <v>Aug</v>
      </c>
      <c r="S4604" t="s">
        <v>23186</v>
      </c>
    </row>
    <row r="4605" spans="1:19" x14ac:dyDescent="0.3">
      <c r="A4605" t="s">
        <v>23187</v>
      </c>
      <c r="B4605" t="s">
        <v>15</v>
      </c>
      <c r="C4605" t="s">
        <v>23188</v>
      </c>
      <c r="D4605" t="s">
        <v>23189</v>
      </c>
      <c r="E4605" t="s">
        <v>23190</v>
      </c>
      <c r="F4605" t="s">
        <v>39</v>
      </c>
      <c r="G4605" s="14" t="s">
        <v>14646</v>
      </c>
      <c r="H4605">
        <v>2017</v>
      </c>
      <c r="I4605" t="s">
        <v>62</v>
      </c>
      <c r="J4605" t="s">
        <v>14113</v>
      </c>
      <c r="K4605">
        <f>IFERROR(VALUE(LEFT(table_netflix[[#This Row],[duration (in min)]], LEN(table_netflix[[#This Row],[duration (in min)]])-4)),0)</f>
        <v>163</v>
      </c>
      <c r="L4605" t="s">
        <v>71</v>
      </c>
      <c r="M4605" t="s">
        <v>55</v>
      </c>
      <c r="N4605" t="s">
        <v>107</v>
      </c>
      <c r="O4605" t="str" cm="1">
        <f t="array" ref="O4605">_xlfn.IFS(table_netflix[[#This Row],[release_year]]&gt;=2018, "2018 &amp; after", TRUE, "Before 2018")</f>
        <v>Before 2018</v>
      </c>
      <c r="P4605" s="12">
        <f>DATE(table_netflix[[#This Row],[release_year]],1,1)</f>
        <v>42736</v>
      </c>
      <c r="Q4605" s="12">
        <f t="shared" si="71"/>
        <v>43221</v>
      </c>
      <c r="R4605" s="12" t="str">
        <f>TEXT(table_netflix[[#This Row],[date_added_todate]], "mmm")</f>
        <v>May</v>
      </c>
      <c r="S4605" t="s">
        <v>23191</v>
      </c>
    </row>
    <row r="4606" spans="1:19" x14ac:dyDescent="0.3">
      <c r="A4606" t="s">
        <v>23192</v>
      </c>
      <c r="B4606" t="s">
        <v>15</v>
      </c>
      <c r="C4606" t="s">
        <v>23193</v>
      </c>
      <c r="D4606" t="s">
        <v>22843</v>
      </c>
      <c r="E4606" t="s">
        <v>23194</v>
      </c>
      <c r="F4606" t="s">
        <v>534</v>
      </c>
      <c r="G4606" s="14" t="s">
        <v>14037</v>
      </c>
      <c r="H4606">
        <v>1994</v>
      </c>
      <c r="I4606" t="s">
        <v>62</v>
      </c>
      <c r="J4606" t="s">
        <v>232</v>
      </c>
      <c r="K4606">
        <f>IFERROR(VALUE(LEFT(table_netflix[[#This Row],[duration (in min)]], LEN(table_netflix[[#This Row],[duration (in min)]])-4)),0)</f>
        <v>93</v>
      </c>
      <c r="L4606" t="s">
        <v>144</v>
      </c>
      <c r="M4606" t="s">
        <v>85</v>
      </c>
      <c r="N4606" t="s">
        <v>55</v>
      </c>
      <c r="O4606" t="str" cm="1">
        <f t="array" ref="O4606">_xlfn.IFS(table_netflix[[#This Row],[release_year]]&gt;=2018, "2018 &amp; after", TRUE, "Before 2018")</f>
        <v>Before 2018</v>
      </c>
      <c r="P4606" s="12">
        <f>DATE(table_netflix[[#This Row],[release_year]],1,1)</f>
        <v>34335</v>
      </c>
      <c r="Q4606" s="12">
        <f t="shared" si="71"/>
        <v>43328</v>
      </c>
      <c r="R4606" s="12" t="str">
        <f>TEXT(table_netflix[[#This Row],[date_added_todate]], "mmm")</f>
        <v>Aug</v>
      </c>
      <c r="S4606" t="s">
        <v>23195</v>
      </c>
    </row>
    <row r="4607" spans="1:19" x14ac:dyDescent="0.3">
      <c r="A4607" t="s">
        <v>23196</v>
      </c>
      <c r="B4607" t="s">
        <v>15</v>
      </c>
      <c r="C4607" t="s">
        <v>23197</v>
      </c>
      <c r="D4607" t="s">
        <v>23198</v>
      </c>
      <c r="E4607" t="s">
        <v>23199</v>
      </c>
      <c r="F4607" t="s">
        <v>18</v>
      </c>
      <c r="G4607" s="14" t="s">
        <v>11022</v>
      </c>
      <c r="H4607">
        <v>2018</v>
      </c>
      <c r="I4607" t="s">
        <v>27</v>
      </c>
      <c r="J4607" t="s">
        <v>1955</v>
      </c>
      <c r="K4607">
        <f>IFERROR(VALUE(LEFT(table_netflix[[#This Row],[duration (in min)]], LEN(table_netflix[[#This Row],[duration (in min)]])-4)),0)</f>
        <v>77</v>
      </c>
      <c r="L4607" t="s">
        <v>53</v>
      </c>
      <c r="M4607" t="s">
        <v>142</v>
      </c>
      <c r="O4607" t="str" cm="1">
        <f t="array" ref="O4607">_xlfn.IFS(table_netflix[[#This Row],[release_year]]&gt;=2018, "2018 &amp; after", TRUE, "Before 2018")</f>
        <v>2018 &amp; after</v>
      </c>
      <c r="P4607" s="12">
        <f>DATE(table_netflix[[#This Row],[release_year]],1,1)</f>
        <v>43101</v>
      </c>
      <c r="Q4607" s="12">
        <f t="shared" si="71"/>
        <v>43661</v>
      </c>
      <c r="R4607" s="12" t="str">
        <f>TEXT(table_netflix[[#This Row],[date_added_todate]], "mmm")</f>
        <v>Jul</v>
      </c>
      <c r="S4607" t="s">
        <v>23200</v>
      </c>
    </row>
    <row r="4608" spans="1:19" x14ac:dyDescent="0.3">
      <c r="A4608" t="s">
        <v>23201</v>
      </c>
      <c r="B4608" t="s">
        <v>15</v>
      </c>
      <c r="C4608" t="s">
        <v>23202</v>
      </c>
      <c r="D4608" t="s">
        <v>23203</v>
      </c>
      <c r="E4608" t="s">
        <v>23204</v>
      </c>
      <c r="F4608" t="s">
        <v>1328</v>
      </c>
      <c r="G4608" s="14" t="s">
        <v>11586</v>
      </c>
      <c r="H4608">
        <v>2011</v>
      </c>
      <c r="I4608" t="s">
        <v>62</v>
      </c>
      <c r="J4608" t="s">
        <v>125</v>
      </c>
      <c r="K4608">
        <f>IFERROR(VALUE(LEFT(table_netflix[[#This Row],[duration (in min)]], LEN(table_netflix[[#This Row],[duration (in min)]])-4)),0)</f>
        <v>97</v>
      </c>
      <c r="L4608" t="s">
        <v>71</v>
      </c>
      <c r="M4608" t="s">
        <v>55</v>
      </c>
      <c r="N4608" t="s">
        <v>107</v>
      </c>
      <c r="O4608" t="str" cm="1">
        <f t="array" ref="O4608">_xlfn.IFS(table_netflix[[#This Row],[release_year]]&gt;=2018, "2018 &amp; after", TRUE, "Before 2018")</f>
        <v>Before 2018</v>
      </c>
      <c r="P4608" s="12">
        <f>DATE(table_netflix[[#This Row],[release_year]],1,1)</f>
        <v>40544</v>
      </c>
      <c r="Q4608" s="12">
        <f t="shared" si="71"/>
        <v>43580</v>
      </c>
      <c r="R4608" s="12" t="str">
        <f>TEXT(table_netflix[[#This Row],[date_added_todate]], "mmm")</f>
        <v>Apr</v>
      </c>
      <c r="S4608" t="s">
        <v>23205</v>
      </c>
    </row>
    <row r="4609" spans="1:19" x14ac:dyDescent="0.3">
      <c r="A4609" t="s">
        <v>23206</v>
      </c>
      <c r="B4609" t="s">
        <v>15</v>
      </c>
      <c r="C4609" t="s">
        <v>23207</v>
      </c>
      <c r="D4609" t="s">
        <v>23208</v>
      </c>
      <c r="E4609" t="s">
        <v>23209</v>
      </c>
      <c r="F4609" t="s">
        <v>1322</v>
      </c>
      <c r="G4609" s="14" t="s">
        <v>12537</v>
      </c>
      <c r="H4609">
        <v>2015</v>
      </c>
      <c r="I4609" t="s">
        <v>62</v>
      </c>
      <c r="J4609" t="s">
        <v>187</v>
      </c>
      <c r="K4609">
        <f>IFERROR(VALUE(LEFT(table_netflix[[#This Row],[duration (in min)]], LEN(table_netflix[[#This Row],[duration (in min)]])-4)),0)</f>
        <v>115</v>
      </c>
      <c r="L4609" t="s">
        <v>71</v>
      </c>
      <c r="M4609" t="s">
        <v>55</v>
      </c>
      <c r="N4609" t="s">
        <v>107</v>
      </c>
      <c r="O4609" t="str" cm="1">
        <f t="array" ref="O4609">_xlfn.IFS(table_netflix[[#This Row],[release_year]]&gt;=2018, "2018 &amp; after", TRUE, "Before 2018")</f>
        <v>Before 2018</v>
      </c>
      <c r="P4609" s="12">
        <f>DATE(table_netflix[[#This Row],[release_year]],1,1)</f>
        <v>42005</v>
      </c>
      <c r="Q4609" s="12">
        <f t="shared" si="71"/>
        <v>43470</v>
      </c>
      <c r="R4609" s="12" t="str">
        <f>TEXT(table_netflix[[#This Row],[date_added_todate]], "mmm")</f>
        <v>Jan</v>
      </c>
      <c r="S4609" t="s">
        <v>23210</v>
      </c>
    </row>
    <row r="4610" spans="1:19" x14ac:dyDescent="0.3">
      <c r="A4610" t="s">
        <v>23211</v>
      </c>
      <c r="B4610" t="s">
        <v>15</v>
      </c>
      <c r="C4610" t="s">
        <v>23212</v>
      </c>
      <c r="D4610" t="s">
        <v>23213</v>
      </c>
      <c r="E4610" t="s">
        <v>23214</v>
      </c>
      <c r="F4610" t="s">
        <v>80</v>
      </c>
      <c r="G4610" s="14" t="s">
        <v>9910</v>
      </c>
      <c r="H4610">
        <v>2014</v>
      </c>
      <c r="I4610" t="s">
        <v>186</v>
      </c>
      <c r="J4610" t="s">
        <v>118</v>
      </c>
      <c r="K4610">
        <f>IFERROR(VALUE(LEFT(table_netflix[[#This Row],[duration (in min)]], LEN(table_netflix[[#This Row],[duration (in min)]])-4)),0)</f>
        <v>103</v>
      </c>
      <c r="L4610" t="s">
        <v>71</v>
      </c>
      <c r="M4610" t="s">
        <v>55</v>
      </c>
      <c r="N4610" t="s">
        <v>107</v>
      </c>
      <c r="O4610" t="str" cm="1">
        <f t="array" ref="O4610">_xlfn.IFS(table_netflix[[#This Row],[release_year]]&gt;=2018, "2018 &amp; after", TRUE, "Before 2018")</f>
        <v>Before 2018</v>
      </c>
      <c r="P4610" s="12">
        <f>DATE(table_netflix[[#This Row],[release_year]],1,1)</f>
        <v>41640</v>
      </c>
      <c r="Q4610" s="12">
        <f t="shared" ref="Q4610:Q4673" si="72">IF(G4610&lt;&gt;"", DATE(RIGHT(G4610,4), MONTH(1 &amp; LEFT(G4610,FIND(" ",G4610)-1)), MID(G4610, FIND(" ", G4610)+1, FIND(",", G4610)-FIND(" ", G4610)-1)), "")</f>
        <v>43789</v>
      </c>
      <c r="R4610" s="12" t="str">
        <f>TEXT(table_netflix[[#This Row],[date_added_todate]], "mmm")</f>
        <v>Nov</v>
      </c>
      <c r="S4610" t="s">
        <v>23215</v>
      </c>
    </row>
    <row r="4611" spans="1:19" x14ac:dyDescent="0.3">
      <c r="A4611" t="s">
        <v>23216</v>
      </c>
      <c r="B4611" t="s">
        <v>15</v>
      </c>
      <c r="C4611" t="s">
        <v>23217</v>
      </c>
      <c r="D4611" t="s">
        <v>23218</v>
      </c>
      <c r="F4611" t="s">
        <v>18</v>
      </c>
      <c r="G4611" s="14" t="s">
        <v>23219</v>
      </c>
      <c r="H4611">
        <v>2016</v>
      </c>
      <c r="I4611" t="s">
        <v>27</v>
      </c>
      <c r="J4611" t="s">
        <v>457</v>
      </c>
      <c r="K4611">
        <f>IFERROR(VALUE(LEFT(table_netflix[[#This Row],[duration (in min)]], LEN(table_netflix[[#This Row],[duration (in min)]])-4)),0)</f>
        <v>82</v>
      </c>
      <c r="L4611" t="s">
        <v>22</v>
      </c>
      <c r="O4611" t="str" cm="1">
        <f t="array" ref="O4611">_xlfn.IFS(table_netflix[[#This Row],[release_year]]&gt;=2018, "2018 &amp; after", TRUE, "Before 2018")</f>
        <v>Before 2018</v>
      </c>
      <c r="P4611" s="12">
        <f>DATE(table_netflix[[#This Row],[release_year]],1,1)</f>
        <v>42370</v>
      </c>
      <c r="Q4611" s="12">
        <f t="shared" si="72"/>
        <v>42862</v>
      </c>
      <c r="R4611" s="12" t="str">
        <f>TEXT(table_netflix[[#This Row],[date_added_todate]], "mmm")</f>
        <v>May</v>
      </c>
      <c r="S4611" t="s">
        <v>23220</v>
      </c>
    </row>
    <row r="4612" spans="1:19" x14ac:dyDescent="0.3">
      <c r="A4612" t="s">
        <v>23221</v>
      </c>
      <c r="B4612" t="s">
        <v>15</v>
      </c>
      <c r="C4612" t="s">
        <v>23222</v>
      </c>
      <c r="D4612" t="s">
        <v>23223</v>
      </c>
      <c r="E4612" t="s">
        <v>23224</v>
      </c>
      <c r="F4612" t="s">
        <v>18</v>
      </c>
      <c r="G4612" s="14" t="s">
        <v>14321</v>
      </c>
      <c r="H4612">
        <v>2006</v>
      </c>
      <c r="I4612" t="s">
        <v>27</v>
      </c>
      <c r="J4612" t="s">
        <v>1955</v>
      </c>
      <c r="K4612">
        <f>IFERROR(VALUE(LEFT(table_netflix[[#This Row],[duration (in min)]], LEN(table_netflix[[#This Row],[duration (in min)]])-4)),0)</f>
        <v>77</v>
      </c>
      <c r="L4612" t="s">
        <v>53</v>
      </c>
      <c r="M4612" t="s">
        <v>54</v>
      </c>
      <c r="N4612" t="s">
        <v>600</v>
      </c>
      <c r="O4612" t="str" cm="1">
        <f t="array" ref="O4612">_xlfn.IFS(table_netflix[[#This Row],[release_year]]&gt;=2018, "2018 &amp; after", TRUE, "Before 2018")</f>
        <v>Before 2018</v>
      </c>
      <c r="P4612" s="12">
        <f>DATE(table_netflix[[#This Row],[release_year]],1,1)</f>
        <v>38718</v>
      </c>
      <c r="Q4612" s="12">
        <f t="shared" si="72"/>
        <v>43282</v>
      </c>
      <c r="R4612" s="12" t="str">
        <f>TEXT(table_netflix[[#This Row],[date_added_todate]], "mmm")</f>
        <v>Jul</v>
      </c>
      <c r="S4612" t="s">
        <v>23225</v>
      </c>
    </row>
    <row r="4613" spans="1:19" x14ac:dyDescent="0.3">
      <c r="A4613" t="s">
        <v>23226</v>
      </c>
      <c r="B4613" t="s">
        <v>15</v>
      </c>
      <c r="C4613" t="s">
        <v>23227</v>
      </c>
      <c r="D4613" t="s">
        <v>12863</v>
      </c>
      <c r="E4613" t="s">
        <v>23228</v>
      </c>
      <c r="F4613" t="s">
        <v>534</v>
      </c>
      <c r="G4613" s="14" t="s">
        <v>14037</v>
      </c>
      <c r="H4613">
        <v>1995</v>
      </c>
      <c r="I4613" t="s">
        <v>62</v>
      </c>
      <c r="J4613" t="s">
        <v>2955</v>
      </c>
      <c r="K4613">
        <f>IFERROR(VALUE(LEFT(table_netflix[[#This Row],[duration (in min)]], LEN(table_netflix[[#This Row],[duration (in min)]])-4)),0)</f>
        <v>79</v>
      </c>
      <c r="L4613" t="s">
        <v>53</v>
      </c>
      <c r="M4613" t="s">
        <v>55</v>
      </c>
      <c r="O4613" t="str" cm="1">
        <f t="array" ref="O4613">_xlfn.IFS(table_netflix[[#This Row],[release_year]]&gt;=2018, "2018 &amp; after", TRUE, "Before 2018")</f>
        <v>Before 2018</v>
      </c>
      <c r="P4613" s="12">
        <f>DATE(table_netflix[[#This Row],[release_year]],1,1)</f>
        <v>34700</v>
      </c>
      <c r="Q4613" s="12">
        <f t="shared" si="72"/>
        <v>43328</v>
      </c>
      <c r="R4613" s="12" t="str">
        <f>TEXT(table_netflix[[#This Row],[date_added_todate]], "mmm")</f>
        <v>Aug</v>
      </c>
      <c r="S4613" t="s">
        <v>23229</v>
      </c>
    </row>
    <row r="4614" spans="1:19" x14ac:dyDescent="0.3">
      <c r="A4614" t="s">
        <v>23230</v>
      </c>
      <c r="B4614" t="s">
        <v>15</v>
      </c>
      <c r="C4614" t="s">
        <v>23231</v>
      </c>
      <c r="D4614" t="s">
        <v>23232</v>
      </c>
      <c r="E4614" t="s">
        <v>23233</v>
      </c>
      <c r="F4614" t="s">
        <v>451</v>
      </c>
      <c r="G4614" s="14" t="s">
        <v>14252</v>
      </c>
      <c r="H4614">
        <v>2016</v>
      </c>
      <c r="I4614" t="s">
        <v>84</v>
      </c>
      <c r="J4614" t="s">
        <v>174</v>
      </c>
      <c r="K4614">
        <f>IFERROR(VALUE(LEFT(table_netflix[[#This Row],[duration (in min)]], LEN(table_netflix[[#This Row],[duration (in min)]])-4)),0)</f>
        <v>98</v>
      </c>
      <c r="L4614" t="s">
        <v>22</v>
      </c>
      <c r="M4614" t="s">
        <v>55</v>
      </c>
      <c r="N4614" t="s">
        <v>266</v>
      </c>
      <c r="O4614" t="str" cm="1">
        <f t="array" ref="O4614">_xlfn.IFS(table_netflix[[#This Row],[release_year]]&gt;=2018, "2018 &amp; after", TRUE, "Before 2018")</f>
        <v>Before 2018</v>
      </c>
      <c r="P4614" s="12">
        <f>DATE(table_netflix[[#This Row],[release_year]],1,1)</f>
        <v>42370</v>
      </c>
      <c r="Q4614" s="12">
        <f t="shared" si="72"/>
        <v>43296</v>
      </c>
      <c r="R4614" s="12" t="str">
        <f>TEXT(table_netflix[[#This Row],[date_added_todate]], "mmm")</f>
        <v>Jul</v>
      </c>
      <c r="S4614" t="s">
        <v>23234</v>
      </c>
    </row>
    <row r="4615" spans="1:19" x14ac:dyDescent="0.3">
      <c r="A4615" t="s">
        <v>23235</v>
      </c>
      <c r="B4615" t="s">
        <v>15</v>
      </c>
      <c r="C4615" t="s">
        <v>23236</v>
      </c>
      <c r="D4615" t="s">
        <v>23237</v>
      </c>
      <c r="E4615" t="s">
        <v>23238</v>
      </c>
      <c r="F4615" t="s">
        <v>39</v>
      </c>
      <c r="G4615" s="14" t="s">
        <v>15578</v>
      </c>
      <c r="H4615">
        <v>2005</v>
      </c>
      <c r="I4615" t="s">
        <v>62</v>
      </c>
      <c r="J4615" t="s">
        <v>1311</v>
      </c>
      <c r="K4615">
        <f>IFERROR(VALUE(LEFT(table_netflix[[#This Row],[duration (in min)]], LEN(table_netflix[[#This Row],[duration (in min)]])-4)),0)</f>
        <v>131</v>
      </c>
      <c r="L4615" t="s">
        <v>53</v>
      </c>
      <c r="M4615" t="s">
        <v>55</v>
      </c>
      <c r="N4615" t="s">
        <v>107</v>
      </c>
      <c r="O4615" t="str" cm="1">
        <f t="array" ref="O4615">_xlfn.IFS(table_netflix[[#This Row],[release_year]]&gt;=2018, "2018 &amp; after", TRUE, "Before 2018")</f>
        <v>Before 2018</v>
      </c>
      <c r="P4615" s="12">
        <f>DATE(table_netflix[[#This Row],[release_year]],1,1)</f>
        <v>38353</v>
      </c>
      <c r="Q4615" s="12">
        <f t="shared" si="72"/>
        <v>43054</v>
      </c>
      <c r="R4615" s="12" t="str">
        <f>TEXT(table_netflix[[#This Row],[date_added_todate]], "mmm")</f>
        <v>Nov</v>
      </c>
      <c r="S4615" t="s">
        <v>23239</v>
      </c>
    </row>
    <row r="4616" spans="1:19" x14ac:dyDescent="0.3">
      <c r="A4616" t="s">
        <v>23240</v>
      </c>
      <c r="B4616" t="s">
        <v>15</v>
      </c>
      <c r="C4616" t="s">
        <v>23241</v>
      </c>
      <c r="D4616" t="s">
        <v>23242</v>
      </c>
      <c r="E4616" t="s">
        <v>23243</v>
      </c>
      <c r="F4616" t="s">
        <v>39</v>
      </c>
      <c r="G4616" s="14" t="s">
        <v>11720</v>
      </c>
      <c r="H4616">
        <v>2018</v>
      </c>
      <c r="I4616" t="s">
        <v>62</v>
      </c>
      <c r="J4616" t="s">
        <v>141</v>
      </c>
      <c r="K4616">
        <f>IFERROR(VALUE(LEFT(table_netflix[[#This Row],[duration (in min)]], LEN(table_netflix[[#This Row],[duration (in min)]])-4)),0)</f>
        <v>110</v>
      </c>
      <c r="L4616" t="s">
        <v>126</v>
      </c>
      <c r="M4616" t="s">
        <v>55</v>
      </c>
      <c r="N4616" t="s">
        <v>142</v>
      </c>
      <c r="O4616" t="str" cm="1">
        <f t="array" ref="O4616">_xlfn.IFS(table_netflix[[#This Row],[release_year]]&gt;=2018, "2018 &amp; after", TRUE, "Before 2018")</f>
        <v>2018 &amp; after</v>
      </c>
      <c r="P4616" s="12">
        <f>DATE(table_netflix[[#This Row],[release_year]],1,1)</f>
        <v>43101</v>
      </c>
      <c r="Q4616" s="12">
        <f t="shared" si="72"/>
        <v>43560</v>
      </c>
      <c r="R4616" s="12" t="str">
        <f>TEXT(table_netflix[[#This Row],[date_added_todate]], "mmm")</f>
        <v>Apr</v>
      </c>
      <c r="S4616" t="s">
        <v>23244</v>
      </c>
    </row>
    <row r="4617" spans="1:19" x14ac:dyDescent="0.3">
      <c r="A4617" t="s">
        <v>23245</v>
      </c>
      <c r="B4617" t="s">
        <v>15</v>
      </c>
      <c r="C4617" t="s">
        <v>23246</v>
      </c>
      <c r="D4617" t="s">
        <v>23247</v>
      </c>
      <c r="E4617" t="s">
        <v>23248</v>
      </c>
      <c r="F4617" t="s">
        <v>451</v>
      </c>
      <c r="G4617" s="14" t="s">
        <v>17691</v>
      </c>
      <c r="H4617">
        <v>2015</v>
      </c>
      <c r="I4617" t="s">
        <v>27</v>
      </c>
      <c r="J4617" t="s">
        <v>218</v>
      </c>
      <c r="K4617">
        <f>IFERROR(VALUE(LEFT(table_netflix[[#This Row],[duration (in min)]], LEN(table_netflix[[#This Row],[duration (in min)]])-4)),0)</f>
        <v>100</v>
      </c>
      <c r="L4617" t="s">
        <v>71</v>
      </c>
      <c r="M4617" t="s">
        <v>55</v>
      </c>
      <c r="N4617" t="s">
        <v>266</v>
      </c>
      <c r="O4617" t="str" cm="1">
        <f t="array" ref="O4617">_xlfn.IFS(table_netflix[[#This Row],[release_year]]&gt;=2018, "2018 &amp; after", TRUE, "Before 2018")</f>
        <v>Before 2018</v>
      </c>
      <c r="P4617" s="12">
        <f>DATE(table_netflix[[#This Row],[release_year]],1,1)</f>
        <v>42005</v>
      </c>
      <c r="Q4617" s="12">
        <f t="shared" si="72"/>
        <v>42566</v>
      </c>
      <c r="R4617" s="12" t="str">
        <f>TEXT(table_netflix[[#This Row],[date_added_todate]], "mmm")</f>
        <v>Jul</v>
      </c>
      <c r="S4617" t="s">
        <v>23249</v>
      </c>
    </row>
    <row r="4618" spans="1:19" x14ac:dyDescent="0.3">
      <c r="A4618" t="s">
        <v>23250</v>
      </c>
      <c r="B4618" t="s">
        <v>15</v>
      </c>
      <c r="C4618" t="s">
        <v>23251</v>
      </c>
      <c r="D4618" t="s">
        <v>23252</v>
      </c>
      <c r="E4618" t="s">
        <v>23253</v>
      </c>
      <c r="F4618" t="s">
        <v>39</v>
      </c>
      <c r="G4618" s="14" t="s">
        <v>14321</v>
      </c>
      <c r="H4618">
        <v>2017</v>
      </c>
      <c r="I4618" t="s">
        <v>62</v>
      </c>
      <c r="J4618" t="s">
        <v>330</v>
      </c>
      <c r="K4618">
        <f>IFERROR(VALUE(LEFT(table_netflix[[#This Row],[duration (in min)]], LEN(table_netflix[[#This Row],[duration (in min)]])-4)),0)</f>
        <v>117</v>
      </c>
      <c r="L4618" t="s">
        <v>294</v>
      </c>
      <c r="M4618" t="s">
        <v>142</v>
      </c>
      <c r="O4618" t="str" cm="1">
        <f t="array" ref="O4618">_xlfn.IFS(table_netflix[[#This Row],[release_year]]&gt;=2018, "2018 &amp; after", TRUE, "Before 2018")</f>
        <v>Before 2018</v>
      </c>
      <c r="P4618" s="12">
        <f>DATE(table_netflix[[#This Row],[release_year]],1,1)</f>
        <v>42736</v>
      </c>
      <c r="Q4618" s="12">
        <f t="shared" si="72"/>
        <v>43282</v>
      </c>
      <c r="R4618" s="12" t="str">
        <f>TEXT(table_netflix[[#This Row],[date_added_todate]], "mmm")</f>
        <v>Jul</v>
      </c>
      <c r="S4618" t="s">
        <v>23254</v>
      </c>
    </row>
    <row r="4619" spans="1:19" x14ac:dyDescent="0.3">
      <c r="A4619" t="s">
        <v>23255</v>
      </c>
      <c r="B4619" t="s">
        <v>15</v>
      </c>
      <c r="C4619" t="s">
        <v>23256</v>
      </c>
      <c r="D4619" t="s">
        <v>23257</v>
      </c>
      <c r="E4619" t="s">
        <v>23258</v>
      </c>
      <c r="F4619" t="s">
        <v>39</v>
      </c>
      <c r="G4619" s="14" t="s">
        <v>15354</v>
      </c>
      <c r="H4619">
        <v>2017</v>
      </c>
      <c r="I4619" t="s">
        <v>84</v>
      </c>
      <c r="J4619" t="s">
        <v>634</v>
      </c>
      <c r="K4619">
        <f>IFERROR(VALUE(LEFT(table_netflix[[#This Row],[duration (in min)]], LEN(table_netflix[[#This Row],[duration (in min)]])-4)),0)</f>
        <v>107</v>
      </c>
      <c r="L4619" t="s">
        <v>53</v>
      </c>
      <c r="M4619" t="s">
        <v>55</v>
      </c>
      <c r="O4619" t="str" cm="1">
        <f t="array" ref="O4619">_xlfn.IFS(table_netflix[[#This Row],[release_year]]&gt;=2018, "2018 &amp; after", TRUE, "Before 2018")</f>
        <v>Before 2018</v>
      </c>
      <c r="P4619" s="12">
        <f>DATE(table_netflix[[#This Row],[release_year]],1,1)</f>
        <v>42736</v>
      </c>
      <c r="Q4619" s="12">
        <f t="shared" si="72"/>
        <v>43101</v>
      </c>
      <c r="R4619" s="12" t="str">
        <f>TEXT(table_netflix[[#This Row],[date_added_todate]], "mmm")</f>
        <v>Jan</v>
      </c>
      <c r="S4619" t="s">
        <v>23259</v>
      </c>
    </row>
    <row r="4620" spans="1:19" x14ac:dyDescent="0.3">
      <c r="A4620" t="s">
        <v>23260</v>
      </c>
      <c r="B4620" t="s">
        <v>15</v>
      </c>
      <c r="C4620" t="s">
        <v>23261</v>
      </c>
      <c r="D4620" t="s">
        <v>23262</v>
      </c>
      <c r="E4620" t="s">
        <v>23263</v>
      </c>
      <c r="F4620" t="s">
        <v>18</v>
      </c>
      <c r="G4620" s="14" t="s">
        <v>23264</v>
      </c>
      <c r="H4620">
        <v>2012</v>
      </c>
      <c r="I4620" t="s">
        <v>186</v>
      </c>
      <c r="J4620" t="s">
        <v>567</v>
      </c>
      <c r="K4620">
        <f>IFERROR(VALUE(LEFT(table_netflix[[#This Row],[duration (in min)]], LEN(table_netflix[[#This Row],[duration (in min)]])-4)),0)</f>
        <v>76</v>
      </c>
      <c r="L4620" t="s">
        <v>71</v>
      </c>
      <c r="O4620" t="str" cm="1">
        <f t="array" ref="O4620">_xlfn.IFS(table_netflix[[#This Row],[release_year]]&gt;=2018, "2018 &amp; after", TRUE, "Before 2018")</f>
        <v>Before 2018</v>
      </c>
      <c r="P4620" s="12">
        <f>DATE(table_netflix[[#This Row],[release_year]],1,1)</f>
        <v>40909</v>
      </c>
      <c r="Q4620" s="12">
        <f t="shared" si="72"/>
        <v>42480</v>
      </c>
      <c r="R4620" s="12" t="str">
        <f>TEXT(table_netflix[[#This Row],[date_added_todate]], "mmm")</f>
        <v>Apr</v>
      </c>
      <c r="S4620" t="s">
        <v>23265</v>
      </c>
    </row>
    <row r="4621" spans="1:19" x14ac:dyDescent="0.3">
      <c r="A4621" t="s">
        <v>23266</v>
      </c>
      <c r="B4621" t="s">
        <v>15</v>
      </c>
      <c r="C4621" t="s">
        <v>23267</v>
      </c>
      <c r="D4621" t="s">
        <v>23268</v>
      </c>
      <c r="E4621" t="s">
        <v>23269</v>
      </c>
      <c r="F4621" t="s">
        <v>39</v>
      </c>
      <c r="G4621" s="14" t="s">
        <v>15731</v>
      </c>
      <c r="H4621">
        <v>2014</v>
      </c>
      <c r="I4621" t="s">
        <v>27</v>
      </c>
      <c r="J4621" t="s">
        <v>381</v>
      </c>
      <c r="K4621">
        <f>IFERROR(VALUE(LEFT(table_netflix[[#This Row],[duration (in min)]], LEN(table_netflix[[#This Row],[duration (in min)]])-4)),0)</f>
        <v>118</v>
      </c>
      <c r="L4621" t="s">
        <v>126</v>
      </c>
      <c r="M4621" t="s">
        <v>55</v>
      </c>
      <c r="O4621" t="str" cm="1">
        <f t="array" ref="O4621">_xlfn.IFS(table_netflix[[#This Row],[release_year]]&gt;=2018, "2018 &amp; after", TRUE, "Before 2018")</f>
        <v>Before 2018</v>
      </c>
      <c r="P4621" s="12">
        <f>DATE(table_netflix[[#This Row],[release_year]],1,1)</f>
        <v>41640</v>
      </c>
      <c r="Q4621" s="12">
        <f t="shared" si="72"/>
        <v>43023</v>
      </c>
      <c r="R4621" s="12" t="str">
        <f>TEXT(table_netflix[[#This Row],[date_added_todate]], "mmm")</f>
        <v>Oct</v>
      </c>
      <c r="S4621" t="s">
        <v>23270</v>
      </c>
    </row>
    <row r="4622" spans="1:19" x14ac:dyDescent="0.3">
      <c r="A4622" t="s">
        <v>23271</v>
      </c>
      <c r="B4622" t="s">
        <v>15</v>
      </c>
      <c r="C4622" t="s">
        <v>23272</v>
      </c>
      <c r="D4622" t="s">
        <v>23273</v>
      </c>
      <c r="E4622" t="s">
        <v>23274</v>
      </c>
      <c r="F4622" t="s">
        <v>109</v>
      </c>
      <c r="G4622" s="14" t="s">
        <v>6455</v>
      </c>
      <c r="H4622">
        <v>1979</v>
      </c>
      <c r="I4622" t="s">
        <v>186</v>
      </c>
      <c r="J4622" t="s">
        <v>232</v>
      </c>
      <c r="K4622">
        <f>IFERROR(VALUE(LEFT(table_netflix[[#This Row],[duration (in min)]], LEN(table_netflix[[#This Row],[duration (in min)]])-4)),0)</f>
        <v>93</v>
      </c>
      <c r="L4622" t="s">
        <v>144</v>
      </c>
      <c r="M4622" t="s">
        <v>161</v>
      </c>
      <c r="N4622" t="s">
        <v>406</v>
      </c>
      <c r="O4622" t="str" cm="1">
        <f t="array" ref="O4622">_xlfn.IFS(table_netflix[[#This Row],[release_year]]&gt;=2018, "2018 &amp; after", TRUE, "Before 2018")</f>
        <v>Before 2018</v>
      </c>
      <c r="P4622" s="12">
        <f>DATE(table_netflix[[#This Row],[release_year]],1,1)</f>
        <v>28856</v>
      </c>
      <c r="Q4622" s="12">
        <f t="shared" si="72"/>
        <v>44044</v>
      </c>
      <c r="R4622" s="12" t="str">
        <f>TEXT(table_netflix[[#This Row],[date_added_todate]], "mmm")</f>
        <v>Aug</v>
      </c>
      <c r="S4622" t="s">
        <v>23275</v>
      </c>
    </row>
    <row r="4623" spans="1:19" x14ac:dyDescent="0.3">
      <c r="A4623" t="s">
        <v>23276</v>
      </c>
      <c r="B4623" t="s">
        <v>15</v>
      </c>
      <c r="C4623" t="s">
        <v>23277</v>
      </c>
      <c r="D4623" t="s">
        <v>23278</v>
      </c>
      <c r="E4623" t="s">
        <v>23279</v>
      </c>
      <c r="F4623" t="s">
        <v>18</v>
      </c>
      <c r="G4623" s="14" t="s">
        <v>10131</v>
      </c>
      <c r="H4623">
        <v>2008</v>
      </c>
      <c r="I4623" t="s">
        <v>20</v>
      </c>
      <c r="J4623" t="s">
        <v>203</v>
      </c>
      <c r="K4623">
        <f>IFERROR(VALUE(LEFT(table_netflix[[#This Row],[duration (in min)]], LEN(table_netflix[[#This Row],[duration (in min)]])-4)),0)</f>
        <v>99</v>
      </c>
      <c r="L4623" t="s">
        <v>71</v>
      </c>
      <c r="O4623" t="str" cm="1">
        <f t="array" ref="O4623">_xlfn.IFS(table_netflix[[#This Row],[release_year]]&gt;=2018, "2018 &amp; after", TRUE, "Before 2018")</f>
        <v>Before 2018</v>
      </c>
      <c r="P4623" s="12">
        <f>DATE(table_netflix[[#This Row],[release_year]],1,1)</f>
        <v>39448</v>
      </c>
      <c r="Q4623" s="12">
        <f t="shared" si="72"/>
        <v>43770</v>
      </c>
      <c r="R4623" s="12" t="str">
        <f>TEXT(table_netflix[[#This Row],[date_added_todate]], "mmm")</f>
        <v>Nov</v>
      </c>
      <c r="S4623" t="s">
        <v>23280</v>
      </c>
    </row>
    <row r="4624" spans="1:19" x14ac:dyDescent="0.3">
      <c r="A4624" t="s">
        <v>23281</v>
      </c>
      <c r="B4624" t="s">
        <v>15</v>
      </c>
      <c r="C4624" t="s">
        <v>23282</v>
      </c>
      <c r="D4624" t="s">
        <v>23283</v>
      </c>
      <c r="E4624" t="s">
        <v>23284</v>
      </c>
      <c r="F4624" t="s">
        <v>18</v>
      </c>
      <c r="G4624" s="14" t="s">
        <v>23285</v>
      </c>
      <c r="H4624">
        <v>1987</v>
      </c>
      <c r="I4624" t="s">
        <v>18220</v>
      </c>
      <c r="J4624" t="s">
        <v>788</v>
      </c>
      <c r="K4624">
        <f>IFERROR(VALUE(LEFT(table_netflix[[#This Row],[duration (in min)]], LEN(table_netflix[[#This Row],[duration (in min)]])-4)),0)</f>
        <v>84</v>
      </c>
      <c r="L4624" t="s">
        <v>2127</v>
      </c>
      <c r="M4624" t="s">
        <v>168</v>
      </c>
      <c r="O4624" t="str" cm="1">
        <f t="array" ref="O4624">_xlfn.IFS(table_netflix[[#This Row],[release_year]]&gt;=2018, "2018 &amp; after", TRUE, "Before 2018")</f>
        <v>Before 2018</v>
      </c>
      <c r="P4624" s="12">
        <f>DATE(table_netflix[[#This Row],[release_year]],1,1)</f>
        <v>31778</v>
      </c>
      <c r="Q4624" s="12">
        <f t="shared" si="72"/>
        <v>40483</v>
      </c>
      <c r="R4624" s="12" t="str">
        <f>TEXT(table_netflix[[#This Row],[date_added_todate]], "mmm")</f>
        <v>Nov</v>
      </c>
      <c r="S4624" t="s">
        <v>23286</v>
      </c>
    </row>
    <row r="4625" spans="1:19" x14ac:dyDescent="0.3">
      <c r="A4625" t="s">
        <v>23287</v>
      </c>
      <c r="B4625" t="s">
        <v>15</v>
      </c>
      <c r="C4625" t="s">
        <v>23288</v>
      </c>
      <c r="D4625" t="s">
        <v>23289</v>
      </c>
      <c r="E4625" t="s">
        <v>23290</v>
      </c>
      <c r="F4625" t="s">
        <v>534</v>
      </c>
      <c r="G4625" s="14" t="s">
        <v>13854</v>
      </c>
      <c r="H4625">
        <v>2016</v>
      </c>
      <c r="I4625" t="s">
        <v>27</v>
      </c>
      <c r="J4625" t="s">
        <v>226</v>
      </c>
      <c r="K4625">
        <f>IFERROR(VALUE(LEFT(table_netflix[[#This Row],[duration (in min)]], LEN(table_netflix[[#This Row],[duration (in min)]])-4)),0)</f>
        <v>102</v>
      </c>
      <c r="L4625" t="s">
        <v>53</v>
      </c>
      <c r="M4625" t="s">
        <v>55</v>
      </c>
      <c r="O4625" t="str" cm="1">
        <f t="array" ref="O4625">_xlfn.IFS(table_netflix[[#This Row],[release_year]]&gt;=2018, "2018 &amp; after", TRUE, "Before 2018")</f>
        <v>Before 2018</v>
      </c>
      <c r="P4625" s="12">
        <f>DATE(table_netflix[[#This Row],[release_year]],1,1)</f>
        <v>42370</v>
      </c>
      <c r="Q4625" s="12">
        <f t="shared" si="72"/>
        <v>43363</v>
      </c>
      <c r="R4625" s="12" t="str">
        <f>TEXT(table_netflix[[#This Row],[date_added_todate]], "mmm")</f>
        <v>Sep</v>
      </c>
      <c r="S4625" t="s">
        <v>23291</v>
      </c>
    </row>
    <row r="4626" spans="1:19" x14ac:dyDescent="0.3">
      <c r="A4626" t="s">
        <v>23292</v>
      </c>
      <c r="B4626" t="s">
        <v>15</v>
      </c>
      <c r="C4626" t="s">
        <v>23293</v>
      </c>
      <c r="D4626" t="s">
        <v>6776</v>
      </c>
      <c r="E4626" t="s">
        <v>23294</v>
      </c>
      <c r="F4626" t="s">
        <v>39</v>
      </c>
      <c r="G4626" s="14" t="s">
        <v>16956</v>
      </c>
      <c r="H4626">
        <v>2016</v>
      </c>
      <c r="I4626" t="s">
        <v>62</v>
      </c>
      <c r="J4626" t="s">
        <v>3572</v>
      </c>
      <c r="K4626">
        <f>IFERROR(VALUE(LEFT(table_netflix[[#This Row],[duration (in min)]], LEN(table_netflix[[#This Row],[duration (in min)]])-4)),0)</f>
        <v>134</v>
      </c>
      <c r="L4626" t="s">
        <v>53</v>
      </c>
      <c r="M4626" t="s">
        <v>54</v>
      </c>
      <c r="N4626" t="s">
        <v>55</v>
      </c>
      <c r="O4626" t="str" cm="1">
        <f t="array" ref="O4626">_xlfn.IFS(table_netflix[[#This Row],[release_year]]&gt;=2018, "2018 &amp; after", TRUE, "Before 2018")</f>
        <v>Before 2018</v>
      </c>
      <c r="P4626" s="12">
        <f>DATE(table_netflix[[#This Row],[release_year]],1,1)</f>
        <v>42370</v>
      </c>
      <c r="Q4626" s="12">
        <f t="shared" si="72"/>
        <v>42783</v>
      </c>
      <c r="R4626" s="12" t="str">
        <f>TEXT(table_netflix[[#This Row],[date_added_todate]], "mmm")</f>
        <v>Feb</v>
      </c>
      <c r="S4626" t="s">
        <v>23295</v>
      </c>
    </row>
    <row r="4627" spans="1:19" x14ac:dyDescent="0.3">
      <c r="A4627" t="s">
        <v>23296</v>
      </c>
      <c r="B4627" t="s">
        <v>15</v>
      </c>
      <c r="C4627" t="s">
        <v>23297</v>
      </c>
      <c r="D4627" t="s">
        <v>23298</v>
      </c>
      <c r="E4627" t="s">
        <v>23299</v>
      </c>
      <c r="F4627" t="s">
        <v>18</v>
      </c>
      <c r="G4627" s="14" t="s">
        <v>15354</v>
      </c>
      <c r="H4627">
        <v>2017</v>
      </c>
      <c r="I4627" t="s">
        <v>27</v>
      </c>
      <c r="J4627" t="s">
        <v>814</v>
      </c>
      <c r="K4627">
        <f>IFERROR(VALUE(LEFT(table_netflix[[#This Row],[duration (in min)]], LEN(table_netflix[[#This Row],[duration (in min)]])-4)),0)</f>
        <v>78</v>
      </c>
      <c r="L4627" t="s">
        <v>22</v>
      </c>
      <c r="O4627" t="str" cm="1">
        <f t="array" ref="O4627">_xlfn.IFS(table_netflix[[#This Row],[release_year]]&gt;=2018, "2018 &amp; after", TRUE, "Before 2018")</f>
        <v>Before 2018</v>
      </c>
      <c r="P4627" s="12">
        <f>DATE(table_netflix[[#This Row],[release_year]],1,1)</f>
        <v>42736</v>
      </c>
      <c r="Q4627" s="12">
        <f t="shared" si="72"/>
        <v>43101</v>
      </c>
      <c r="R4627" s="12" t="str">
        <f>TEXT(table_netflix[[#This Row],[date_added_todate]], "mmm")</f>
        <v>Jan</v>
      </c>
      <c r="S4627" t="s">
        <v>23300</v>
      </c>
    </row>
    <row r="4628" spans="1:19" x14ac:dyDescent="0.3">
      <c r="A4628" t="s">
        <v>23301</v>
      </c>
      <c r="B4628" t="s">
        <v>15</v>
      </c>
      <c r="C4628" t="s">
        <v>23302</v>
      </c>
      <c r="D4628" t="s">
        <v>23303</v>
      </c>
      <c r="E4628" t="s">
        <v>23304</v>
      </c>
      <c r="F4628" t="s">
        <v>3619</v>
      </c>
      <c r="G4628" s="14" t="s">
        <v>16017</v>
      </c>
      <c r="H4628">
        <v>2016</v>
      </c>
      <c r="I4628" t="s">
        <v>27</v>
      </c>
      <c r="J4628" t="s">
        <v>241</v>
      </c>
      <c r="K4628">
        <f>IFERROR(VALUE(LEFT(table_netflix[[#This Row],[duration (in min)]], LEN(table_netflix[[#This Row],[duration (in min)]])-4)),0)</f>
        <v>95</v>
      </c>
      <c r="L4628" t="s">
        <v>294</v>
      </c>
      <c r="M4628" t="s">
        <v>142</v>
      </c>
      <c r="O4628" t="str" cm="1">
        <f t="array" ref="O4628">_xlfn.IFS(table_netflix[[#This Row],[release_year]]&gt;=2018, "2018 &amp; after", TRUE, "Before 2018")</f>
        <v>Before 2018</v>
      </c>
      <c r="P4628" s="12">
        <f>DATE(table_netflix[[#This Row],[release_year]],1,1)</f>
        <v>42370</v>
      </c>
      <c r="Q4628" s="12">
        <f t="shared" si="72"/>
        <v>42973</v>
      </c>
      <c r="R4628" s="12" t="str">
        <f>TEXT(table_netflix[[#This Row],[date_added_todate]], "mmm")</f>
        <v>Aug</v>
      </c>
      <c r="S4628" t="s">
        <v>23305</v>
      </c>
    </row>
    <row r="4629" spans="1:19" x14ac:dyDescent="0.3">
      <c r="A4629" t="s">
        <v>23306</v>
      </c>
      <c r="B4629" t="s">
        <v>24</v>
      </c>
      <c r="C4629" t="s">
        <v>23307</v>
      </c>
      <c r="D4629" t="s">
        <v>16333</v>
      </c>
      <c r="E4629" t="s">
        <v>23308</v>
      </c>
      <c r="F4629" t="s">
        <v>560</v>
      </c>
      <c r="G4629" s="14" t="s">
        <v>11769</v>
      </c>
      <c r="H4629">
        <v>2017</v>
      </c>
      <c r="I4629" t="s">
        <v>139</v>
      </c>
      <c r="J4629" t="s">
        <v>33</v>
      </c>
      <c r="K4629">
        <f>IFERROR(VALUE(LEFT(table_netflix[[#This Row],[duration (in min)]], LEN(table_netflix[[#This Row],[duration (in min)]])-4)),0)</f>
        <v>0</v>
      </c>
      <c r="L4629" t="s">
        <v>140</v>
      </c>
      <c r="M4629" t="s">
        <v>41</v>
      </c>
      <c r="O4629" t="str" cm="1">
        <f t="array" ref="O4629">_xlfn.IFS(table_netflix[[#This Row],[release_year]]&gt;=2018, "2018 &amp; after", TRUE, "Before 2018")</f>
        <v>Before 2018</v>
      </c>
      <c r="P4629" s="12">
        <f>DATE(table_netflix[[#This Row],[release_year]],1,1)</f>
        <v>42736</v>
      </c>
      <c r="Q4629" s="12">
        <f t="shared" si="72"/>
        <v>43555</v>
      </c>
      <c r="R4629" s="12" t="str">
        <f>TEXT(table_netflix[[#This Row],[date_added_todate]], "mmm")</f>
        <v>Mar</v>
      </c>
      <c r="S4629" t="s">
        <v>23309</v>
      </c>
    </row>
    <row r="4630" spans="1:19" x14ac:dyDescent="0.3">
      <c r="A4630" t="s">
        <v>23310</v>
      </c>
      <c r="B4630" t="s">
        <v>15</v>
      </c>
      <c r="C4630" t="s">
        <v>23311</v>
      </c>
      <c r="D4630" t="s">
        <v>23312</v>
      </c>
      <c r="E4630" t="s">
        <v>23313</v>
      </c>
      <c r="F4630" t="s">
        <v>307</v>
      </c>
      <c r="G4630" s="14" t="s">
        <v>23014</v>
      </c>
      <c r="H4630">
        <v>2013</v>
      </c>
      <c r="I4630" t="s">
        <v>100</v>
      </c>
      <c r="J4630" t="s">
        <v>2273</v>
      </c>
      <c r="K4630">
        <f>IFERROR(VALUE(LEFT(table_netflix[[#This Row],[duration (in min)]], LEN(table_netflix[[#This Row],[duration (in min)]])-4)),0)</f>
        <v>73</v>
      </c>
      <c r="L4630" t="s">
        <v>47</v>
      </c>
      <c r="O4630" t="str" cm="1">
        <f t="array" ref="O4630">_xlfn.IFS(table_netflix[[#This Row],[release_year]]&gt;=2018, "2018 &amp; after", TRUE, "Before 2018")</f>
        <v>Before 2018</v>
      </c>
      <c r="P4630" s="12">
        <f>DATE(table_netflix[[#This Row],[release_year]],1,1)</f>
        <v>41275</v>
      </c>
      <c r="Q4630" s="12">
        <f t="shared" si="72"/>
        <v>42358</v>
      </c>
      <c r="R4630" s="12" t="str">
        <f>TEXT(table_netflix[[#This Row],[date_added_todate]], "mmm")</f>
        <v>Dec</v>
      </c>
      <c r="S4630" t="s">
        <v>23314</v>
      </c>
    </row>
    <row r="4631" spans="1:19" x14ac:dyDescent="0.3">
      <c r="A4631" t="s">
        <v>23315</v>
      </c>
      <c r="B4631" t="s">
        <v>15</v>
      </c>
      <c r="C4631" t="s">
        <v>23316</v>
      </c>
      <c r="D4631" t="s">
        <v>18705</v>
      </c>
      <c r="E4631" t="s">
        <v>23317</v>
      </c>
      <c r="F4631" t="s">
        <v>307</v>
      </c>
      <c r="G4631" s="14" t="s">
        <v>7202</v>
      </c>
      <c r="H4631">
        <v>2018</v>
      </c>
      <c r="I4631" t="s">
        <v>62</v>
      </c>
      <c r="J4631" t="s">
        <v>141</v>
      </c>
      <c r="K4631">
        <f>IFERROR(VALUE(LEFT(table_netflix[[#This Row],[duration (in min)]], LEN(table_netflix[[#This Row],[duration (in min)]])-4)),0)</f>
        <v>110</v>
      </c>
      <c r="L4631" t="s">
        <v>144</v>
      </c>
      <c r="M4631" t="s">
        <v>1362</v>
      </c>
      <c r="N4631" t="s">
        <v>55</v>
      </c>
      <c r="O4631" t="str" cm="1">
        <f t="array" ref="O4631">_xlfn.IFS(table_netflix[[#This Row],[release_year]]&gt;=2018, "2018 &amp; after", TRUE, "Before 2018")</f>
        <v>2018 &amp; after</v>
      </c>
      <c r="P4631" s="12">
        <f>DATE(table_netflix[[#This Row],[release_year]],1,1)</f>
        <v>43101</v>
      </c>
      <c r="Q4631" s="12">
        <f t="shared" si="72"/>
        <v>43994</v>
      </c>
      <c r="R4631" s="12" t="str">
        <f>TEXT(table_netflix[[#This Row],[date_added_todate]], "mmm")</f>
        <v>Jun</v>
      </c>
      <c r="S4631" t="s">
        <v>23318</v>
      </c>
    </row>
    <row r="4632" spans="1:19" x14ac:dyDescent="0.3">
      <c r="A4632" t="s">
        <v>23319</v>
      </c>
      <c r="B4632" t="s">
        <v>15</v>
      </c>
      <c r="C4632" t="s">
        <v>23320</v>
      </c>
      <c r="D4632" t="s">
        <v>23321</v>
      </c>
      <c r="E4632" t="s">
        <v>23322</v>
      </c>
      <c r="F4632" t="s">
        <v>2256</v>
      </c>
      <c r="G4632" s="14" t="s">
        <v>16936</v>
      </c>
      <c r="H4632">
        <v>2016</v>
      </c>
      <c r="I4632" t="s">
        <v>84</v>
      </c>
      <c r="J4632" t="s">
        <v>2926</v>
      </c>
      <c r="K4632">
        <f>IFERROR(VALUE(LEFT(table_netflix[[#This Row],[duration (in min)]], LEN(table_netflix[[#This Row],[duration (in min)]])-4)),0)</f>
        <v>75</v>
      </c>
      <c r="L4632" t="s">
        <v>47</v>
      </c>
      <c r="M4632" t="s">
        <v>1362</v>
      </c>
      <c r="N4632" t="s">
        <v>55</v>
      </c>
      <c r="O4632" t="str" cm="1">
        <f t="array" ref="O4632">_xlfn.IFS(table_netflix[[#This Row],[release_year]]&gt;=2018, "2018 &amp; after", TRUE, "Before 2018")</f>
        <v>Before 2018</v>
      </c>
      <c r="P4632" s="12">
        <f>DATE(table_netflix[[#This Row],[release_year]],1,1)</f>
        <v>42370</v>
      </c>
      <c r="Q4632" s="12">
        <f t="shared" si="72"/>
        <v>42788</v>
      </c>
      <c r="R4632" s="12" t="str">
        <f>TEXT(table_netflix[[#This Row],[date_added_todate]], "mmm")</f>
        <v>Feb</v>
      </c>
      <c r="S4632" t="s">
        <v>23323</v>
      </c>
    </row>
    <row r="4633" spans="1:19" x14ac:dyDescent="0.3">
      <c r="A4633" t="s">
        <v>23324</v>
      </c>
      <c r="B4633" t="s">
        <v>15</v>
      </c>
      <c r="C4633" t="s">
        <v>23325</v>
      </c>
      <c r="D4633" t="s">
        <v>23326</v>
      </c>
      <c r="E4633" t="s">
        <v>23327</v>
      </c>
      <c r="F4633" t="s">
        <v>39</v>
      </c>
      <c r="G4633" s="14" t="s">
        <v>14175</v>
      </c>
      <c r="H4633">
        <v>2013</v>
      </c>
      <c r="I4633" t="s">
        <v>62</v>
      </c>
      <c r="J4633" t="s">
        <v>348</v>
      </c>
      <c r="K4633">
        <f>IFERROR(VALUE(LEFT(table_netflix[[#This Row],[duration (in min)]], LEN(table_netflix[[#This Row],[duration (in min)]])-4)),0)</f>
        <v>119</v>
      </c>
      <c r="L4633" t="s">
        <v>144</v>
      </c>
      <c r="M4633" t="s">
        <v>72</v>
      </c>
      <c r="N4633" t="s">
        <v>55</v>
      </c>
      <c r="O4633" t="str" cm="1">
        <f t="array" ref="O4633">_xlfn.IFS(table_netflix[[#This Row],[release_year]]&gt;=2018, "2018 &amp; after", TRUE, "Before 2018")</f>
        <v>Before 2018</v>
      </c>
      <c r="P4633" s="12">
        <f>DATE(table_netflix[[#This Row],[release_year]],1,1)</f>
        <v>41275</v>
      </c>
      <c r="Q4633" s="12">
        <f t="shared" si="72"/>
        <v>43313</v>
      </c>
      <c r="R4633" s="12" t="str">
        <f>TEXT(table_netflix[[#This Row],[date_added_todate]], "mmm")</f>
        <v>Aug</v>
      </c>
      <c r="S4633" t="s">
        <v>23328</v>
      </c>
    </row>
    <row r="4634" spans="1:19" x14ac:dyDescent="0.3">
      <c r="A4634" t="s">
        <v>23329</v>
      </c>
      <c r="B4634" t="s">
        <v>15</v>
      </c>
      <c r="C4634" t="s">
        <v>23330</v>
      </c>
      <c r="D4634" t="s">
        <v>23331</v>
      </c>
      <c r="E4634" t="s">
        <v>23332</v>
      </c>
      <c r="F4634" t="s">
        <v>534</v>
      </c>
      <c r="G4634" s="14" t="s">
        <v>14037</v>
      </c>
      <c r="H4634">
        <v>1981</v>
      </c>
      <c r="I4634" t="s">
        <v>84</v>
      </c>
      <c r="J4634" t="s">
        <v>308</v>
      </c>
      <c r="K4634">
        <f>IFERROR(VALUE(LEFT(table_netflix[[#This Row],[duration (in min)]], LEN(table_netflix[[#This Row],[duration (in min)]])-4)),0)</f>
        <v>92</v>
      </c>
      <c r="L4634" t="s">
        <v>71</v>
      </c>
      <c r="M4634" t="s">
        <v>55</v>
      </c>
      <c r="O4634" t="str" cm="1">
        <f t="array" ref="O4634">_xlfn.IFS(table_netflix[[#This Row],[release_year]]&gt;=2018, "2018 &amp; after", TRUE, "Before 2018")</f>
        <v>Before 2018</v>
      </c>
      <c r="P4634" s="12">
        <f>DATE(table_netflix[[#This Row],[release_year]],1,1)</f>
        <v>29587</v>
      </c>
      <c r="Q4634" s="12">
        <f t="shared" si="72"/>
        <v>43328</v>
      </c>
      <c r="R4634" s="12" t="str">
        <f>TEXT(table_netflix[[#This Row],[date_added_todate]], "mmm")</f>
        <v>Aug</v>
      </c>
      <c r="S4634" t="s">
        <v>23333</v>
      </c>
    </row>
    <row r="4635" spans="1:19" x14ac:dyDescent="0.3">
      <c r="A4635" t="s">
        <v>23334</v>
      </c>
      <c r="B4635" t="s">
        <v>15</v>
      </c>
      <c r="C4635" t="s">
        <v>23335</v>
      </c>
      <c r="D4635" t="s">
        <v>712</v>
      </c>
      <c r="E4635" t="s">
        <v>23336</v>
      </c>
      <c r="F4635" t="s">
        <v>39</v>
      </c>
      <c r="G4635" s="14" t="s">
        <v>9392</v>
      </c>
      <c r="H4635">
        <v>2005</v>
      </c>
      <c r="I4635" t="s">
        <v>62</v>
      </c>
      <c r="J4635" t="s">
        <v>1820</v>
      </c>
      <c r="K4635">
        <f>IFERROR(VALUE(LEFT(table_netflix[[#This Row],[duration (in min)]], LEN(table_netflix[[#This Row],[duration (in min)]])-4)),0)</f>
        <v>137</v>
      </c>
      <c r="L4635" t="s">
        <v>71</v>
      </c>
      <c r="M4635" t="s">
        <v>55</v>
      </c>
      <c r="N4635" t="s">
        <v>112</v>
      </c>
      <c r="O4635" t="str" cm="1">
        <f t="array" ref="O4635">_xlfn.IFS(table_netflix[[#This Row],[release_year]]&gt;=2018, "2018 &amp; after", TRUE, "Before 2018")</f>
        <v>Before 2018</v>
      </c>
      <c r="P4635" s="12">
        <f>DATE(table_netflix[[#This Row],[release_year]],1,1)</f>
        <v>38353</v>
      </c>
      <c r="Q4635" s="12">
        <f t="shared" si="72"/>
        <v>43830</v>
      </c>
      <c r="R4635" s="12" t="str">
        <f>TEXT(table_netflix[[#This Row],[date_added_todate]], "mmm")</f>
        <v>Dec</v>
      </c>
      <c r="S4635" t="s">
        <v>23337</v>
      </c>
    </row>
    <row r="4636" spans="1:19" x14ac:dyDescent="0.3">
      <c r="A4636" t="s">
        <v>23338</v>
      </c>
      <c r="B4636" t="s">
        <v>15</v>
      </c>
      <c r="C4636" t="s">
        <v>23339</v>
      </c>
      <c r="D4636" t="s">
        <v>7011</v>
      </c>
      <c r="E4636" t="s">
        <v>23340</v>
      </c>
      <c r="F4636" t="s">
        <v>39</v>
      </c>
      <c r="G4636" s="14" t="s">
        <v>15354</v>
      </c>
      <c r="H4636">
        <v>1989</v>
      </c>
      <c r="I4636" t="s">
        <v>84</v>
      </c>
      <c r="J4636" t="s">
        <v>8348</v>
      </c>
      <c r="K4636">
        <f>IFERROR(VALUE(LEFT(table_netflix[[#This Row],[duration (in min)]], LEN(table_netflix[[#This Row],[duration (in min)]])-4)),0)</f>
        <v>192</v>
      </c>
      <c r="L4636" t="s">
        <v>53</v>
      </c>
      <c r="M4636" t="s">
        <v>55</v>
      </c>
      <c r="N4636" t="s">
        <v>112</v>
      </c>
      <c r="O4636" t="str" cm="1">
        <f t="array" ref="O4636">_xlfn.IFS(table_netflix[[#This Row],[release_year]]&gt;=2018, "2018 &amp; after", TRUE, "Before 2018")</f>
        <v>Before 2018</v>
      </c>
      <c r="P4636" s="12">
        <f>DATE(table_netflix[[#This Row],[release_year]],1,1)</f>
        <v>32509</v>
      </c>
      <c r="Q4636" s="12">
        <f t="shared" si="72"/>
        <v>43101</v>
      </c>
      <c r="R4636" s="12" t="str">
        <f>TEXT(table_netflix[[#This Row],[date_added_todate]], "mmm")</f>
        <v>Jan</v>
      </c>
      <c r="S4636" t="s">
        <v>23341</v>
      </c>
    </row>
    <row r="4637" spans="1:19" x14ac:dyDescent="0.3">
      <c r="A4637" t="s">
        <v>23342</v>
      </c>
      <c r="B4637" t="s">
        <v>15</v>
      </c>
      <c r="C4637" t="s">
        <v>23343</v>
      </c>
      <c r="D4637" t="s">
        <v>23344</v>
      </c>
      <c r="E4637" t="s">
        <v>23345</v>
      </c>
      <c r="F4637" t="s">
        <v>39</v>
      </c>
      <c r="G4637" s="14" t="s">
        <v>13030</v>
      </c>
      <c r="H4637">
        <v>2017</v>
      </c>
      <c r="I4637" t="s">
        <v>84</v>
      </c>
      <c r="J4637" t="s">
        <v>1200</v>
      </c>
      <c r="K4637">
        <f>IFERROR(VALUE(LEFT(table_netflix[[#This Row],[duration (in min)]], LEN(table_netflix[[#This Row],[duration (in min)]])-4)),0)</f>
        <v>132</v>
      </c>
      <c r="L4637" t="s">
        <v>53</v>
      </c>
      <c r="M4637" t="s">
        <v>55</v>
      </c>
      <c r="O4637" t="str" cm="1">
        <f t="array" ref="O4637">_xlfn.IFS(table_netflix[[#This Row],[release_year]]&gt;=2018, "2018 &amp; after", TRUE, "Before 2018")</f>
        <v>Before 2018</v>
      </c>
      <c r="P4637" s="12">
        <f>DATE(table_netflix[[#This Row],[release_year]],1,1)</f>
        <v>42736</v>
      </c>
      <c r="Q4637" s="12">
        <f t="shared" si="72"/>
        <v>43419</v>
      </c>
      <c r="R4637" s="12" t="str">
        <f>TEXT(table_netflix[[#This Row],[date_added_todate]], "mmm")</f>
        <v>Nov</v>
      </c>
      <c r="S4637" t="s">
        <v>23346</v>
      </c>
    </row>
    <row r="4638" spans="1:19" x14ac:dyDescent="0.3">
      <c r="A4638" t="s">
        <v>23347</v>
      </c>
      <c r="B4638" t="s">
        <v>15</v>
      </c>
      <c r="C4638" t="s">
        <v>23348</v>
      </c>
      <c r="D4638" t="s">
        <v>23349</v>
      </c>
      <c r="E4638" t="s">
        <v>23350</v>
      </c>
      <c r="F4638" t="s">
        <v>18</v>
      </c>
      <c r="G4638" s="14" t="s">
        <v>12321</v>
      </c>
      <c r="H4638">
        <v>2018</v>
      </c>
      <c r="I4638" t="s">
        <v>27</v>
      </c>
      <c r="J4638" t="s">
        <v>46</v>
      </c>
      <c r="K4638">
        <f>IFERROR(VALUE(LEFT(table_netflix[[#This Row],[duration (in min)]], LEN(table_netflix[[#This Row],[duration (in min)]])-4)),0)</f>
        <v>91</v>
      </c>
      <c r="L4638" t="s">
        <v>126</v>
      </c>
      <c r="O4638" t="str" cm="1">
        <f t="array" ref="O4638">_xlfn.IFS(table_netflix[[#This Row],[release_year]]&gt;=2018, "2018 &amp; after", TRUE, "Before 2018")</f>
        <v>2018 &amp; after</v>
      </c>
      <c r="P4638" s="12">
        <f>DATE(table_netflix[[#This Row],[release_year]],1,1)</f>
        <v>43101</v>
      </c>
      <c r="Q4638" s="12">
        <f t="shared" si="72"/>
        <v>43497</v>
      </c>
      <c r="R4638" s="12" t="str">
        <f>TEXT(table_netflix[[#This Row],[date_added_todate]], "mmm")</f>
        <v>Feb</v>
      </c>
      <c r="S4638" t="s">
        <v>23351</v>
      </c>
    </row>
    <row r="4639" spans="1:19" x14ac:dyDescent="0.3">
      <c r="A4639" t="s">
        <v>23352</v>
      </c>
      <c r="B4639" t="s">
        <v>15</v>
      </c>
      <c r="C4639" t="s">
        <v>23353</v>
      </c>
      <c r="D4639" t="s">
        <v>23354</v>
      </c>
      <c r="E4639" t="s">
        <v>23355</v>
      </c>
      <c r="F4639" t="s">
        <v>18</v>
      </c>
      <c r="G4639" s="14" t="s">
        <v>18939</v>
      </c>
      <c r="H4639">
        <v>2013</v>
      </c>
      <c r="I4639" t="s">
        <v>186</v>
      </c>
      <c r="J4639" t="s">
        <v>143</v>
      </c>
      <c r="K4639">
        <f>IFERROR(VALUE(LEFT(table_netflix[[#This Row],[duration (in min)]], LEN(table_netflix[[#This Row],[duration (in min)]])-4)),0)</f>
        <v>105</v>
      </c>
      <c r="L4639" t="s">
        <v>144</v>
      </c>
      <c r="M4639" t="s">
        <v>72</v>
      </c>
      <c r="O4639" t="str" cm="1">
        <f t="array" ref="O4639">_xlfn.IFS(table_netflix[[#This Row],[release_year]]&gt;=2018, "2018 &amp; after", TRUE, "Before 2018")</f>
        <v>Before 2018</v>
      </c>
      <c r="P4639" s="12">
        <f>DATE(table_netflix[[#This Row],[release_year]],1,1)</f>
        <v>41275</v>
      </c>
      <c r="Q4639" s="12">
        <f t="shared" si="72"/>
        <v>43307</v>
      </c>
      <c r="R4639" s="12" t="str">
        <f>TEXT(table_netflix[[#This Row],[date_added_todate]], "mmm")</f>
        <v>Jul</v>
      </c>
      <c r="S4639" t="s">
        <v>23356</v>
      </c>
    </row>
    <row r="4640" spans="1:19" x14ac:dyDescent="0.3">
      <c r="A4640" t="s">
        <v>23357</v>
      </c>
      <c r="B4640" t="s">
        <v>15</v>
      </c>
      <c r="C4640" t="s">
        <v>23358</v>
      </c>
      <c r="D4640" t="s">
        <v>23359</v>
      </c>
      <c r="E4640" t="s">
        <v>23360</v>
      </c>
      <c r="F4640" t="s">
        <v>61</v>
      </c>
      <c r="G4640" s="14" t="s">
        <v>19611</v>
      </c>
      <c r="H4640">
        <v>2015</v>
      </c>
      <c r="I4640" t="s">
        <v>186</v>
      </c>
      <c r="J4640" t="s">
        <v>213</v>
      </c>
      <c r="K4640">
        <f>IFERROR(VALUE(LEFT(table_netflix[[#This Row],[duration (in min)]], LEN(table_netflix[[#This Row],[duration (in min)]])-4)),0)</f>
        <v>88</v>
      </c>
      <c r="L4640" t="s">
        <v>71</v>
      </c>
      <c r="M4640" t="s">
        <v>55</v>
      </c>
      <c r="N4640" t="s">
        <v>107</v>
      </c>
      <c r="O4640" t="str" cm="1">
        <f t="array" ref="O4640">_xlfn.IFS(table_netflix[[#This Row],[release_year]]&gt;=2018, "2018 &amp; after", TRUE, "Before 2018")</f>
        <v>Before 2018</v>
      </c>
      <c r="P4640" s="12">
        <f>DATE(table_netflix[[#This Row],[release_year]],1,1)</f>
        <v>42005</v>
      </c>
      <c r="Q4640" s="12">
        <f t="shared" si="72"/>
        <v>43347</v>
      </c>
      <c r="R4640" s="12" t="str">
        <f>TEXT(table_netflix[[#This Row],[date_added_todate]], "mmm")</f>
        <v>Sep</v>
      </c>
      <c r="S4640" t="s">
        <v>23361</v>
      </c>
    </row>
    <row r="4641" spans="1:19" x14ac:dyDescent="0.3">
      <c r="A4641" t="s">
        <v>23362</v>
      </c>
      <c r="B4641" t="s">
        <v>15</v>
      </c>
      <c r="C4641" t="s">
        <v>23363</v>
      </c>
      <c r="D4641" t="s">
        <v>4927</v>
      </c>
      <c r="E4641" t="s">
        <v>23364</v>
      </c>
      <c r="F4641" t="s">
        <v>39</v>
      </c>
      <c r="G4641" s="14" t="s">
        <v>9333</v>
      </c>
      <c r="H4641">
        <v>1983</v>
      </c>
      <c r="I4641" t="s">
        <v>27</v>
      </c>
      <c r="J4641" t="s">
        <v>1512</v>
      </c>
      <c r="K4641">
        <f>IFERROR(VALUE(LEFT(table_netflix[[#This Row],[duration (in min)]], LEN(table_netflix[[#This Row],[duration (in min)]])-4)),0)</f>
        <v>155</v>
      </c>
      <c r="L4641" t="s">
        <v>53</v>
      </c>
      <c r="M4641" t="s">
        <v>54</v>
      </c>
      <c r="N4641" t="s">
        <v>55</v>
      </c>
      <c r="O4641" t="str" cm="1">
        <f t="array" ref="O4641">_xlfn.IFS(table_netflix[[#This Row],[release_year]]&gt;=2018, "2018 &amp; after", TRUE, "Before 2018")</f>
        <v>Before 2018</v>
      </c>
      <c r="P4641" s="12">
        <f>DATE(table_netflix[[#This Row],[release_year]],1,1)</f>
        <v>30317</v>
      </c>
      <c r="Q4641" s="12">
        <f t="shared" si="72"/>
        <v>43831</v>
      </c>
      <c r="R4641" s="12" t="str">
        <f>TEXT(table_netflix[[#This Row],[date_added_todate]], "mmm")</f>
        <v>Jan</v>
      </c>
      <c r="S4641" t="s">
        <v>23365</v>
      </c>
    </row>
    <row r="4642" spans="1:19" x14ac:dyDescent="0.3">
      <c r="A4642" t="s">
        <v>23366</v>
      </c>
      <c r="B4642" t="s">
        <v>15</v>
      </c>
      <c r="C4642" t="s">
        <v>23367</v>
      </c>
      <c r="D4642" t="s">
        <v>23368</v>
      </c>
      <c r="E4642" t="s">
        <v>23369</v>
      </c>
      <c r="F4642" t="s">
        <v>39</v>
      </c>
      <c r="G4642" s="14" t="s">
        <v>14855</v>
      </c>
      <c r="H4642">
        <v>2017</v>
      </c>
      <c r="I4642" t="s">
        <v>62</v>
      </c>
      <c r="J4642" t="s">
        <v>118</v>
      </c>
      <c r="K4642">
        <f>IFERROR(VALUE(LEFT(table_netflix[[#This Row],[duration (in min)]], LEN(table_netflix[[#This Row],[duration (in min)]])-4)),0)</f>
        <v>103</v>
      </c>
      <c r="L4642" t="s">
        <v>53</v>
      </c>
      <c r="M4642" t="s">
        <v>55</v>
      </c>
      <c r="N4642" t="s">
        <v>107</v>
      </c>
      <c r="O4642" t="str" cm="1">
        <f t="array" ref="O4642">_xlfn.IFS(table_netflix[[#This Row],[release_year]]&gt;=2018, "2018 &amp; after", TRUE, "Before 2018")</f>
        <v>Before 2018</v>
      </c>
      <c r="P4642" s="12">
        <f>DATE(table_netflix[[#This Row],[release_year]],1,1)</f>
        <v>42736</v>
      </c>
      <c r="Q4642" s="12">
        <f t="shared" si="72"/>
        <v>43191</v>
      </c>
      <c r="R4642" s="12" t="str">
        <f>TEXT(table_netflix[[#This Row],[date_added_todate]], "mmm")</f>
        <v>Apr</v>
      </c>
      <c r="S4642" t="s">
        <v>23370</v>
      </c>
    </row>
    <row r="4643" spans="1:19" x14ac:dyDescent="0.3">
      <c r="A4643" t="s">
        <v>23371</v>
      </c>
      <c r="B4643" t="s">
        <v>15</v>
      </c>
      <c r="C4643" t="s">
        <v>23372</v>
      </c>
      <c r="D4643" t="s">
        <v>1089</v>
      </c>
      <c r="E4643" t="s">
        <v>23373</v>
      </c>
      <c r="F4643" t="s">
        <v>18</v>
      </c>
      <c r="G4643" s="14" t="s">
        <v>23374</v>
      </c>
      <c r="H4643">
        <v>2014</v>
      </c>
      <c r="I4643" t="s">
        <v>20</v>
      </c>
      <c r="J4643" t="s">
        <v>125</v>
      </c>
      <c r="K4643">
        <f>IFERROR(VALUE(LEFT(table_netflix[[#This Row],[duration (in min)]], LEN(table_netflix[[#This Row],[duration (in min)]])-4)),0)</f>
        <v>97</v>
      </c>
      <c r="L4643" t="s">
        <v>53</v>
      </c>
      <c r="M4643" t="s">
        <v>54</v>
      </c>
      <c r="O4643" t="str" cm="1">
        <f t="array" ref="O4643">_xlfn.IFS(table_netflix[[#This Row],[release_year]]&gt;=2018, "2018 &amp; after", TRUE, "Before 2018")</f>
        <v>Before 2018</v>
      </c>
      <c r="P4643" s="12">
        <f>DATE(table_netflix[[#This Row],[release_year]],1,1)</f>
        <v>41640</v>
      </c>
      <c r="Q4643" s="12">
        <f t="shared" si="72"/>
        <v>42841</v>
      </c>
      <c r="R4643" s="12" t="str">
        <f>TEXT(table_netflix[[#This Row],[date_added_todate]], "mmm")</f>
        <v>Apr</v>
      </c>
      <c r="S4643" t="s">
        <v>23375</v>
      </c>
    </row>
    <row r="4644" spans="1:19" x14ac:dyDescent="0.3">
      <c r="A4644" t="s">
        <v>23376</v>
      </c>
      <c r="B4644" t="s">
        <v>15</v>
      </c>
      <c r="C4644" t="s">
        <v>23377</v>
      </c>
      <c r="D4644" t="s">
        <v>23378</v>
      </c>
      <c r="E4644" t="s">
        <v>23379</v>
      </c>
      <c r="F4644" t="s">
        <v>18</v>
      </c>
      <c r="G4644" s="14" t="s">
        <v>14972</v>
      </c>
      <c r="H4644">
        <v>2016</v>
      </c>
      <c r="I4644" t="s">
        <v>62</v>
      </c>
      <c r="J4644" t="s">
        <v>308</v>
      </c>
      <c r="K4644">
        <f>IFERROR(VALUE(LEFT(table_netflix[[#This Row],[duration (in min)]], LEN(table_netflix[[#This Row],[duration (in min)]])-4)),0)</f>
        <v>92</v>
      </c>
      <c r="L4644" t="s">
        <v>53</v>
      </c>
      <c r="M4644" t="s">
        <v>54</v>
      </c>
      <c r="O4644" t="str" cm="1">
        <f t="array" ref="O4644">_xlfn.IFS(table_netflix[[#This Row],[release_year]]&gt;=2018, "2018 &amp; after", TRUE, "Before 2018")</f>
        <v>Before 2018</v>
      </c>
      <c r="P4644" s="12">
        <f>DATE(table_netflix[[#This Row],[release_year]],1,1)</f>
        <v>42370</v>
      </c>
      <c r="Q4644" s="12">
        <f t="shared" si="72"/>
        <v>43174</v>
      </c>
      <c r="R4644" s="12" t="str">
        <f>TEXT(table_netflix[[#This Row],[date_added_todate]], "mmm")</f>
        <v>Mar</v>
      </c>
      <c r="S4644" t="s">
        <v>23380</v>
      </c>
    </row>
    <row r="4645" spans="1:19" x14ac:dyDescent="0.3">
      <c r="A4645" t="s">
        <v>23381</v>
      </c>
      <c r="B4645" t="s">
        <v>15</v>
      </c>
      <c r="C4645" t="s">
        <v>23382</v>
      </c>
      <c r="D4645" t="s">
        <v>23383</v>
      </c>
      <c r="E4645" t="s">
        <v>23384</v>
      </c>
      <c r="F4645" t="s">
        <v>18</v>
      </c>
      <c r="G4645" s="14" t="s">
        <v>15910</v>
      </c>
      <c r="H4645">
        <v>2014</v>
      </c>
      <c r="I4645" t="s">
        <v>62</v>
      </c>
      <c r="J4645" t="s">
        <v>174</v>
      </c>
      <c r="K4645">
        <f>IFERROR(VALUE(LEFT(table_netflix[[#This Row],[duration (in min)]], LEN(table_netflix[[#This Row],[duration (in min)]])-4)),0)</f>
        <v>98</v>
      </c>
      <c r="L4645" t="s">
        <v>71</v>
      </c>
      <c r="M4645" t="s">
        <v>54</v>
      </c>
      <c r="N4645" t="s">
        <v>107</v>
      </c>
      <c r="O4645" t="str" cm="1">
        <f t="array" ref="O4645">_xlfn.IFS(table_netflix[[#This Row],[release_year]]&gt;=2018, "2018 &amp; after", TRUE, "Before 2018")</f>
        <v>Before 2018</v>
      </c>
      <c r="P4645" s="12">
        <f>DATE(table_netflix[[#This Row],[release_year]],1,1)</f>
        <v>41640</v>
      </c>
      <c r="Q4645" s="12">
        <f t="shared" si="72"/>
        <v>42986</v>
      </c>
      <c r="R4645" s="12" t="str">
        <f>TEXT(table_netflix[[#This Row],[date_added_todate]], "mmm")</f>
        <v>Sep</v>
      </c>
      <c r="S4645" t="s">
        <v>23385</v>
      </c>
    </row>
    <row r="4646" spans="1:19" x14ac:dyDescent="0.3">
      <c r="A4646" t="s">
        <v>23386</v>
      </c>
      <c r="B4646" t="s">
        <v>15</v>
      </c>
      <c r="C4646" t="s">
        <v>23387</v>
      </c>
      <c r="D4646" t="s">
        <v>23388</v>
      </c>
      <c r="E4646" t="s">
        <v>23389</v>
      </c>
      <c r="F4646" t="s">
        <v>61</v>
      </c>
      <c r="G4646" s="14" t="s">
        <v>15298</v>
      </c>
      <c r="H4646">
        <v>2017</v>
      </c>
      <c r="I4646" t="s">
        <v>27</v>
      </c>
      <c r="J4646" t="s">
        <v>583</v>
      </c>
      <c r="K4646">
        <f>IFERROR(VALUE(LEFT(table_netflix[[#This Row],[duration (in min)]], LEN(table_netflix[[#This Row],[duration (in min)]])-4)),0)</f>
        <v>89</v>
      </c>
      <c r="L4646" t="s">
        <v>22</v>
      </c>
      <c r="M4646" t="s">
        <v>55</v>
      </c>
      <c r="O4646" t="str" cm="1">
        <f t="array" ref="O4646">_xlfn.IFS(table_netflix[[#This Row],[release_year]]&gt;=2018, "2018 &amp; after", TRUE, "Before 2018")</f>
        <v>Before 2018</v>
      </c>
      <c r="P4646" s="12">
        <f>DATE(table_netflix[[#This Row],[release_year]],1,1)</f>
        <v>42736</v>
      </c>
      <c r="Q4646" s="12">
        <f t="shared" si="72"/>
        <v>43115</v>
      </c>
      <c r="R4646" s="12" t="str">
        <f>TEXT(table_netflix[[#This Row],[date_added_todate]], "mmm")</f>
        <v>Jan</v>
      </c>
      <c r="S4646" t="s">
        <v>23390</v>
      </c>
    </row>
    <row r="4647" spans="1:19" x14ac:dyDescent="0.3">
      <c r="A4647" t="s">
        <v>23391</v>
      </c>
      <c r="B4647" t="s">
        <v>15</v>
      </c>
      <c r="C4647" t="s">
        <v>23392</v>
      </c>
      <c r="D4647" t="s">
        <v>22328</v>
      </c>
      <c r="E4647" t="s">
        <v>23393</v>
      </c>
      <c r="F4647" t="s">
        <v>61</v>
      </c>
      <c r="G4647" s="14" t="s">
        <v>9333</v>
      </c>
      <c r="H4647">
        <v>1999</v>
      </c>
      <c r="I4647" t="s">
        <v>20</v>
      </c>
      <c r="J4647" t="s">
        <v>626</v>
      </c>
      <c r="K4647">
        <f>IFERROR(VALUE(LEFT(table_netflix[[#This Row],[duration (in min)]], LEN(table_netflix[[#This Row],[duration (in min)]])-4)),0)</f>
        <v>112</v>
      </c>
      <c r="L4647" t="s">
        <v>71</v>
      </c>
      <c r="M4647" t="s">
        <v>72</v>
      </c>
      <c r="N4647" t="s">
        <v>55</v>
      </c>
      <c r="O4647" t="str" cm="1">
        <f t="array" ref="O4647">_xlfn.IFS(table_netflix[[#This Row],[release_year]]&gt;=2018, "2018 &amp; after", TRUE, "Before 2018")</f>
        <v>Before 2018</v>
      </c>
      <c r="P4647" s="12">
        <f>DATE(table_netflix[[#This Row],[release_year]],1,1)</f>
        <v>36161</v>
      </c>
      <c r="Q4647" s="12">
        <f t="shared" si="72"/>
        <v>43831</v>
      </c>
      <c r="R4647" s="12" t="str">
        <f>TEXT(table_netflix[[#This Row],[date_added_todate]], "mmm")</f>
        <v>Jan</v>
      </c>
      <c r="S4647" t="s">
        <v>23394</v>
      </c>
    </row>
    <row r="4648" spans="1:19" x14ac:dyDescent="0.3">
      <c r="A4648" t="s">
        <v>23395</v>
      </c>
      <c r="B4648" t="s">
        <v>15</v>
      </c>
      <c r="C4648" t="s">
        <v>23396</v>
      </c>
      <c r="D4648" t="s">
        <v>23397</v>
      </c>
      <c r="E4648" t="s">
        <v>23398</v>
      </c>
      <c r="F4648" t="s">
        <v>39</v>
      </c>
      <c r="G4648" s="14" t="s">
        <v>15436</v>
      </c>
      <c r="H4648">
        <v>2017</v>
      </c>
      <c r="I4648" t="s">
        <v>27</v>
      </c>
      <c r="J4648" t="s">
        <v>2926</v>
      </c>
      <c r="K4648">
        <f>IFERROR(VALUE(LEFT(table_netflix[[#This Row],[duration (in min)]], LEN(table_netflix[[#This Row],[duration (in min)]])-4)),0)</f>
        <v>75</v>
      </c>
      <c r="L4648" t="s">
        <v>53</v>
      </c>
      <c r="M4648" t="s">
        <v>54</v>
      </c>
      <c r="N4648" t="s">
        <v>55</v>
      </c>
      <c r="O4648" t="str" cm="1">
        <f t="array" ref="O4648">_xlfn.IFS(table_netflix[[#This Row],[release_year]]&gt;=2018, "2018 &amp; after", TRUE, "Before 2018")</f>
        <v>Before 2018</v>
      </c>
      <c r="P4648" s="12">
        <f>DATE(table_netflix[[#This Row],[release_year]],1,1)</f>
        <v>42736</v>
      </c>
      <c r="Q4648" s="12">
        <f t="shared" si="72"/>
        <v>43084</v>
      </c>
      <c r="R4648" s="12" t="str">
        <f>TEXT(table_netflix[[#This Row],[date_added_todate]], "mmm")</f>
        <v>Dec</v>
      </c>
      <c r="S4648" t="s">
        <v>23399</v>
      </c>
    </row>
    <row r="4649" spans="1:19" x14ac:dyDescent="0.3">
      <c r="A4649" t="s">
        <v>23400</v>
      </c>
      <c r="B4649" t="s">
        <v>15</v>
      </c>
      <c r="C4649" t="s">
        <v>23401</v>
      </c>
      <c r="D4649" t="s">
        <v>7200</v>
      </c>
      <c r="E4649" t="s">
        <v>23402</v>
      </c>
      <c r="F4649" t="s">
        <v>39</v>
      </c>
      <c r="G4649" s="14" t="s">
        <v>15436</v>
      </c>
      <c r="H4649">
        <v>2017</v>
      </c>
      <c r="I4649" t="s">
        <v>62</v>
      </c>
      <c r="J4649" t="s">
        <v>583</v>
      </c>
      <c r="K4649">
        <f>IFERROR(VALUE(LEFT(table_netflix[[#This Row],[duration (in min)]], LEN(table_netflix[[#This Row],[duration (in min)]])-4)),0)</f>
        <v>89</v>
      </c>
      <c r="L4649" t="s">
        <v>53</v>
      </c>
      <c r="M4649" t="s">
        <v>54</v>
      </c>
      <c r="N4649" t="s">
        <v>55</v>
      </c>
      <c r="O4649" t="str" cm="1">
        <f t="array" ref="O4649">_xlfn.IFS(table_netflix[[#This Row],[release_year]]&gt;=2018, "2018 &amp; after", TRUE, "Before 2018")</f>
        <v>Before 2018</v>
      </c>
      <c r="P4649" s="12">
        <f>DATE(table_netflix[[#This Row],[release_year]],1,1)</f>
        <v>42736</v>
      </c>
      <c r="Q4649" s="12">
        <f t="shared" si="72"/>
        <v>43084</v>
      </c>
      <c r="R4649" s="12" t="str">
        <f>TEXT(table_netflix[[#This Row],[date_added_todate]], "mmm")</f>
        <v>Dec</v>
      </c>
      <c r="S4649" t="s">
        <v>23403</v>
      </c>
    </row>
    <row r="4650" spans="1:19" x14ac:dyDescent="0.3">
      <c r="A4650" t="s">
        <v>23404</v>
      </c>
      <c r="B4650" t="s">
        <v>15</v>
      </c>
      <c r="C4650" t="s">
        <v>23405</v>
      </c>
      <c r="D4650" t="s">
        <v>23406</v>
      </c>
      <c r="E4650" t="s">
        <v>23407</v>
      </c>
      <c r="F4650" t="s">
        <v>61</v>
      </c>
      <c r="G4650" s="14" t="s">
        <v>12537</v>
      </c>
      <c r="H4650">
        <v>2017</v>
      </c>
      <c r="I4650" t="s">
        <v>27</v>
      </c>
      <c r="J4650" t="s">
        <v>203</v>
      </c>
      <c r="K4650">
        <f>IFERROR(VALUE(LEFT(table_netflix[[#This Row],[duration (in min)]], LEN(table_netflix[[#This Row],[duration (in min)]])-4)),0)</f>
        <v>99</v>
      </c>
      <c r="L4650" t="s">
        <v>126</v>
      </c>
      <c r="M4650" t="s">
        <v>142</v>
      </c>
      <c r="O4650" t="str" cm="1">
        <f t="array" ref="O4650">_xlfn.IFS(table_netflix[[#This Row],[release_year]]&gt;=2018, "2018 &amp; after", TRUE, "Before 2018")</f>
        <v>Before 2018</v>
      </c>
      <c r="P4650" s="12">
        <f>DATE(table_netflix[[#This Row],[release_year]],1,1)</f>
        <v>42736</v>
      </c>
      <c r="Q4650" s="12">
        <f t="shared" si="72"/>
        <v>43470</v>
      </c>
      <c r="R4650" s="12" t="str">
        <f>TEXT(table_netflix[[#This Row],[date_added_todate]], "mmm")</f>
        <v>Jan</v>
      </c>
      <c r="S4650" t="s">
        <v>23408</v>
      </c>
    </row>
    <row r="4651" spans="1:19" x14ac:dyDescent="0.3">
      <c r="A4651" t="s">
        <v>23409</v>
      </c>
      <c r="B4651" t="s">
        <v>15</v>
      </c>
      <c r="C4651" t="s">
        <v>23410</v>
      </c>
      <c r="D4651" t="s">
        <v>455</v>
      </c>
      <c r="E4651" t="s">
        <v>23411</v>
      </c>
      <c r="F4651" t="s">
        <v>523</v>
      </c>
      <c r="G4651" s="14" t="s">
        <v>4674</v>
      </c>
      <c r="H4651">
        <v>2016</v>
      </c>
      <c r="I4651" t="s">
        <v>186</v>
      </c>
      <c r="J4651" t="s">
        <v>634</v>
      </c>
      <c r="K4651">
        <f>IFERROR(VALUE(LEFT(table_netflix[[#This Row],[duration (in min)]], LEN(table_netflix[[#This Row],[duration (in min)]])-4)),0)</f>
        <v>107</v>
      </c>
      <c r="L4651" t="s">
        <v>144</v>
      </c>
      <c r="O4651" t="str" cm="1">
        <f t="array" ref="O4651">_xlfn.IFS(table_netflix[[#This Row],[release_year]]&gt;=2018, "2018 &amp; after", TRUE, "Before 2018")</f>
        <v>Before 2018</v>
      </c>
      <c r="P4651" s="12">
        <f>DATE(table_netflix[[#This Row],[release_year]],1,1)</f>
        <v>42370</v>
      </c>
      <c r="Q4651" s="12">
        <f t="shared" si="72"/>
        <v>44166</v>
      </c>
      <c r="R4651" s="12" t="str">
        <f>TEXT(table_netflix[[#This Row],[date_added_todate]], "mmm")</f>
        <v>Dec</v>
      </c>
      <c r="S4651" t="s">
        <v>23412</v>
      </c>
    </row>
    <row r="4652" spans="1:19" x14ac:dyDescent="0.3">
      <c r="A4652" t="s">
        <v>23414</v>
      </c>
      <c r="B4652" t="s">
        <v>15</v>
      </c>
      <c r="C4652" t="s">
        <v>23415</v>
      </c>
      <c r="D4652" t="s">
        <v>23416</v>
      </c>
      <c r="E4652" t="s">
        <v>23417</v>
      </c>
      <c r="F4652" t="s">
        <v>39</v>
      </c>
      <c r="G4652" s="14" t="s">
        <v>17017</v>
      </c>
      <c r="H4652">
        <v>2016</v>
      </c>
      <c r="I4652" t="s">
        <v>27</v>
      </c>
      <c r="J4652" t="s">
        <v>92</v>
      </c>
      <c r="K4652">
        <f>IFERROR(VALUE(LEFT(table_netflix[[#This Row],[duration (in min)]], LEN(table_netflix[[#This Row],[duration (in min)]])-4)),0)</f>
        <v>94</v>
      </c>
      <c r="L4652" t="s">
        <v>53</v>
      </c>
      <c r="M4652" t="s">
        <v>54</v>
      </c>
      <c r="N4652" t="s">
        <v>55</v>
      </c>
      <c r="O4652" t="str" cm="1">
        <f t="array" ref="O4652">_xlfn.IFS(table_netflix[[#This Row],[release_year]]&gt;=2018, "2018 &amp; after", TRUE, "Before 2018")</f>
        <v>Before 2018</v>
      </c>
      <c r="P4652" s="12">
        <f>DATE(table_netflix[[#This Row],[release_year]],1,1)</f>
        <v>42370</v>
      </c>
      <c r="Q4652" s="12">
        <f t="shared" si="72"/>
        <v>42767</v>
      </c>
      <c r="R4652" s="12" t="str">
        <f>TEXT(table_netflix[[#This Row],[date_added_todate]], "mmm")</f>
        <v>Feb</v>
      </c>
      <c r="S4652" t="s">
        <v>23418</v>
      </c>
    </row>
    <row r="4653" spans="1:19" x14ac:dyDescent="0.3">
      <c r="A4653" t="s">
        <v>23419</v>
      </c>
      <c r="B4653" t="s">
        <v>24</v>
      </c>
      <c r="C4653" t="s">
        <v>23420</v>
      </c>
      <c r="D4653" t="s">
        <v>23421</v>
      </c>
      <c r="E4653" t="s">
        <v>23422</v>
      </c>
      <c r="F4653" t="s">
        <v>18</v>
      </c>
      <c r="G4653" s="14" t="s">
        <v>19754</v>
      </c>
      <c r="H4653">
        <v>2018</v>
      </c>
      <c r="I4653" t="s">
        <v>84</v>
      </c>
      <c r="J4653" t="s">
        <v>28</v>
      </c>
      <c r="K4653">
        <f>IFERROR(VALUE(LEFT(table_netflix[[#This Row],[duration (in min)]], LEN(table_netflix[[#This Row],[duration (in min)]])-4)),0)</f>
        <v>0</v>
      </c>
      <c r="L4653" t="s">
        <v>37</v>
      </c>
      <c r="M4653" t="s">
        <v>329</v>
      </c>
      <c r="N4653" t="s">
        <v>30</v>
      </c>
      <c r="O4653" t="str" cm="1">
        <f t="array" ref="O4653">_xlfn.IFS(table_netflix[[#This Row],[release_year]]&gt;=2018, "2018 &amp; after", TRUE, "Before 2018")</f>
        <v>2018 &amp; after</v>
      </c>
      <c r="P4653" s="12">
        <f>DATE(table_netflix[[#This Row],[release_year]],1,1)</f>
        <v>43101</v>
      </c>
      <c r="Q4653" s="12">
        <f t="shared" si="72"/>
        <v>76232</v>
      </c>
      <c r="R4653" s="12" t="str">
        <f>TEXT(table_netflix[[#This Row],[date_added_todate]], "mmm")</f>
        <v>Sep</v>
      </c>
      <c r="S4653" t="s">
        <v>23423</v>
      </c>
    </row>
    <row r="4654" spans="1:19" x14ac:dyDescent="0.3">
      <c r="A4654" t="s">
        <v>23424</v>
      </c>
      <c r="B4654" t="s">
        <v>15</v>
      </c>
      <c r="C4654" t="s">
        <v>23425</v>
      </c>
      <c r="D4654" t="s">
        <v>20647</v>
      </c>
      <c r="E4654" t="s">
        <v>23426</v>
      </c>
      <c r="F4654" t="s">
        <v>534</v>
      </c>
      <c r="G4654" s="14" t="s">
        <v>14037</v>
      </c>
      <c r="H4654">
        <v>1986</v>
      </c>
      <c r="I4654" t="s">
        <v>186</v>
      </c>
      <c r="J4654" t="s">
        <v>21</v>
      </c>
      <c r="K4654">
        <f>IFERROR(VALUE(LEFT(table_netflix[[#This Row],[duration (in min)]], LEN(table_netflix[[#This Row],[duration (in min)]])-4)),0)</f>
        <v>90</v>
      </c>
      <c r="L4654" t="s">
        <v>144</v>
      </c>
      <c r="M4654" t="s">
        <v>55</v>
      </c>
      <c r="O4654" t="str" cm="1">
        <f t="array" ref="O4654">_xlfn.IFS(table_netflix[[#This Row],[release_year]]&gt;=2018, "2018 &amp; after", TRUE, "Before 2018")</f>
        <v>Before 2018</v>
      </c>
      <c r="P4654" s="12">
        <f>DATE(table_netflix[[#This Row],[release_year]],1,1)</f>
        <v>31413</v>
      </c>
      <c r="Q4654" s="12">
        <f t="shared" si="72"/>
        <v>43328</v>
      </c>
      <c r="R4654" s="12" t="str">
        <f>TEXT(table_netflix[[#This Row],[date_added_todate]], "mmm")</f>
        <v>Aug</v>
      </c>
      <c r="S4654" t="s">
        <v>23427</v>
      </c>
    </row>
    <row r="4655" spans="1:19" x14ac:dyDescent="0.3">
      <c r="A4655" t="s">
        <v>23428</v>
      </c>
      <c r="B4655" t="s">
        <v>15</v>
      </c>
      <c r="C4655" t="s">
        <v>23429</v>
      </c>
      <c r="D4655" t="s">
        <v>23430</v>
      </c>
      <c r="E4655" t="s">
        <v>18581</v>
      </c>
      <c r="F4655" t="s">
        <v>18</v>
      </c>
      <c r="G4655" s="14" t="s">
        <v>9736</v>
      </c>
      <c r="H4655">
        <v>2002</v>
      </c>
      <c r="I4655" t="s">
        <v>186</v>
      </c>
      <c r="J4655" t="s">
        <v>70</v>
      </c>
      <c r="K4655">
        <f>IFERROR(VALUE(LEFT(table_netflix[[#This Row],[duration (in min)]], LEN(table_netflix[[#This Row],[duration (in min)]])-4)),0)</f>
        <v>104</v>
      </c>
      <c r="L4655" t="s">
        <v>852</v>
      </c>
      <c r="O4655" t="str" cm="1">
        <f t="array" ref="O4655">_xlfn.IFS(table_netflix[[#This Row],[release_year]]&gt;=2018, "2018 &amp; after", TRUE, "Before 2018")</f>
        <v>Before 2018</v>
      </c>
      <c r="P4655" s="12">
        <f>DATE(table_netflix[[#This Row],[release_year]],1,1)</f>
        <v>37257</v>
      </c>
      <c r="Q4655" s="12">
        <f t="shared" si="72"/>
        <v>43800</v>
      </c>
      <c r="R4655" s="12" t="str">
        <f>TEXT(table_netflix[[#This Row],[date_added_todate]], "mmm")</f>
        <v>Dec</v>
      </c>
      <c r="S4655" t="s">
        <v>23431</v>
      </c>
    </row>
    <row r="4656" spans="1:19" x14ac:dyDescent="0.3">
      <c r="A4656" t="s">
        <v>23432</v>
      </c>
      <c r="B4656" t="s">
        <v>15</v>
      </c>
      <c r="C4656" t="s">
        <v>23433</v>
      </c>
      <c r="D4656" t="s">
        <v>23434</v>
      </c>
      <c r="E4656" t="s">
        <v>22465</v>
      </c>
      <c r="F4656" t="s">
        <v>18</v>
      </c>
      <c r="G4656" s="14" t="s">
        <v>15354</v>
      </c>
      <c r="H4656">
        <v>2017</v>
      </c>
      <c r="I4656" t="s">
        <v>84</v>
      </c>
      <c r="J4656" t="s">
        <v>3004</v>
      </c>
      <c r="K4656">
        <f>IFERROR(VALUE(LEFT(table_netflix[[#This Row],[duration (in min)]], LEN(table_netflix[[#This Row],[duration (in min)]])-4)),0)</f>
        <v>55</v>
      </c>
      <c r="L4656" t="s">
        <v>22</v>
      </c>
      <c r="M4656" t="s">
        <v>589</v>
      </c>
      <c r="O4656" t="str" cm="1">
        <f t="array" ref="O4656">_xlfn.IFS(table_netflix[[#This Row],[release_year]]&gt;=2018, "2018 &amp; after", TRUE, "Before 2018")</f>
        <v>Before 2018</v>
      </c>
      <c r="P4656" s="12">
        <f>DATE(table_netflix[[#This Row],[release_year]],1,1)</f>
        <v>42736</v>
      </c>
      <c r="Q4656" s="12">
        <f t="shared" si="72"/>
        <v>43101</v>
      </c>
      <c r="R4656" s="12" t="str">
        <f>TEXT(table_netflix[[#This Row],[date_added_todate]], "mmm")</f>
        <v>Jan</v>
      </c>
      <c r="S4656" t="s">
        <v>23435</v>
      </c>
    </row>
    <row r="4657" spans="1:19" x14ac:dyDescent="0.3">
      <c r="A4657" t="s">
        <v>23436</v>
      </c>
      <c r="B4657" t="s">
        <v>15</v>
      </c>
      <c r="C4657" t="s">
        <v>23437</v>
      </c>
      <c r="D4657" t="s">
        <v>23438</v>
      </c>
      <c r="F4657" t="s">
        <v>39</v>
      </c>
      <c r="G4657" s="14" t="s">
        <v>14972</v>
      </c>
      <c r="H4657">
        <v>2016</v>
      </c>
      <c r="I4657" t="s">
        <v>62</v>
      </c>
      <c r="J4657" t="s">
        <v>262</v>
      </c>
      <c r="K4657">
        <f>IFERROR(VALUE(LEFT(table_netflix[[#This Row],[duration (in min)]], LEN(table_netflix[[#This Row],[duration (in min)]])-4)),0)</f>
        <v>83</v>
      </c>
      <c r="L4657" t="s">
        <v>22</v>
      </c>
      <c r="M4657" t="s">
        <v>55</v>
      </c>
      <c r="O4657" t="str" cm="1">
        <f t="array" ref="O4657">_xlfn.IFS(table_netflix[[#This Row],[release_year]]&gt;=2018, "2018 &amp; after", TRUE, "Before 2018")</f>
        <v>Before 2018</v>
      </c>
      <c r="P4657" s="12">
        <f>DATE(table_netflix[[#This Row],[release_year]],1,1)</f>
        <v>42370</v>
      </c>
      <c r="Q4657" s="12">
        <f t="shared" si="72"/>
        <v>43174</v>
      </c>
      <c r="R4657" s="12" t="str">
        <f>TEXT(table_netflix[[#This Row],[date_added_todate]], "mmm")</f>
        <v>Mar</v>
      </c>
      <c r="S4657" t="s">
        <v>23439</v>
      </c>
    </row>
    <row r="4658" spans="1:19" x14ac:dyDescent="0.3">
      <c r="A4658" t="s">
        <v>23440</v>
      </c>
      <c r="B4658" t="s">
        <v>15</v>
      </c>
      <c r="C4658" t="s">
        <v>23441</v>
      </c>
      <c r="D4658" t="s">
        <v>22369</v>
      </c>
      <c r="E4658" t="s">
        <v>23442</v>
      </c>
      <c r="F4658" t="s">
        <v>18</v>
      </c>
      <c r="G4658" s="14" t="s">
        <v>23443</v>
      </c>
      <c r="H4658">
        <v>2013</v>
      </c>
      <c r="I4658" t="s">
        <v>45</v>
      </c>
      <c r="J4658" t="s">
        <v>2035</v>
      </c>
      <c r="K4658">
        <f>IFERROR(VALUE(LEFT(table_netflix[[#This Row],[duration (in min)]], LEN(table_netflix[[#This Row],[duration (in min)]])-4)),0)</f>
        <v>72</v>
      </c>
      <c r="L4658" t="s">
        <v>144</v>
      </c>
      <c r="M4658" t="s">
        <v>127</v>
      </c>
      <c r="O4658" t="str" cm="1">
        <f t="array" ref="O4658">_xlfn.IFS(table_netflix[[#This Row],[release_year]]&gt;=2018, "2018 &amp; after", TRUE, "Before 2018")</f>
        <v>Before 2018</v>
      </c>
      <c r="P4658" s="12">
        <f>DATE(table_netflix[[#This Row],[release_year]],1,1)</f>
        <v>41275</v>
      </c>
      <c r="Q4658" s="12">
        <f t="shared" si="72"/>
        <v>41686</v>
      </c>
      <c r="R4658" s="12" t="str">
        <f>TEXT(table_netflix[[#This Row],[date_added_todate]], "mmm")</f>
        <v>Feb</v>
      </c>
      <c r="S4658" t="s">
        <v>23444</v>
      </c>
    </row>
    <row r="4659" spans="1:19" x14ac:dyDescent="0.3">
      <c r="A4659" t="s">
        <v>23445</v>
      </c>
      <c r="B4659" t="s">
        <v>15</v>
      </c>
      <c r="C4659" t="s">
        <v>23446</v>
      </c>
      <c r="D4659" t="s">
        <v>7481</v>
      </c>
      <c r="E4659" t="s">
        <v>23447</v>
      </c>
      <c r="F4659" t="s">
        <v>202</v>
      </c>
      <c r="G4659" s="14" t="s">
        <v>23448</v>
      </c>
      <c r="H4659">
        <v>2017</v>
      </c>
      <c r="I4659" t="s">
        <v>45</v>
      </c>
      <c r="J4659" t="s">
        <v>118</v>
      </c>
      <c r="K4659">
        <f>IFERROR(VALUE(LEFT(table_netflix[[#This Row],[duration (in min)]], LEN(table_netflix[[#This Row],[duration (in min)]])-4)),0)</f>
        <v>103</v>
      </c>
      <c r="L4659" t="s">
        <v>1249</v>
      </c>
      <c r="M4659" t="s">
        <v>512</v>
      </c>
      <c r="O4659" t="str" cm="1">
        <f t="array" ref="O4659">_xlfn.IFS(table_netflix[[#This Row],[release_year]]&gt;=2018, "2018 &amp; after", TRUE, "Before 2018")</f>
        <v>Before 2018</v>
      </c>
      <c r="P4659" s="12">
        <f>DATE(table_netflix[[#This Row],[release_year]],1,1)</f>
        <v>42736</v>
      </c>
      <c r="Q4659" s="12">
        <f t="shared" si="72"/>
        <v>43298</v>
      </c>
      <c r="R4659" s="12" t="str">
        <f>TEXT(table_netflix[[#This Row],[date_added_todate]], "mmm")</f>
        <v>Jul</v>
      </c>
      <c r="S4659" t="s">
        <v>23449</v>
      </c>
    </row>
    <row r="4660" spans="1:19" x14ac:dyDescent="0.3">
      <c r="A4660" t="s">
        <v>23450</v>
      </c>
      <c r="B4660" t="s">
        <v>15</v>
      </c>
      <c r="C4660" t="s">
        <v>23451</v>
      </c>
      <c r="D4660" t="s">
        <v>1562</v>
      </c>
      <c r="E4660" t="s">
        <v>23452</v>
      </c>
      <c r="F4660" t="s">
        <v>18</v>
      </c>
      <c r="G4660" s="14" t="s">
        <v>11056</v>
      </c>
      <c r="H4660">
        <v>2018</v>
      </c>
      <c r="I4660" t="s">
        <v>45</v>
      </c>
      <c r="J4660" t="s">
        <v>1311</v>
      </c>
      <c r="K4660">
        <f>IFERROR(VALUE(LEFT(table_netflix[[#This Row],[duration (in min)]], LEN(table_netflix[[#This Row],[duration (in min)]])-4)),0)</f>
        <v>131</v>
      </c>
      <c r="L4660" t="s">
        <v>47</v>
      </c>
      <c r="M4660" t="s">
        <v>112</v>
      </c>
      <c r="O4660" t="str" cm="1">
        <f t="array" ref="O4660">_xlfn.IFS(table_netflix[[#This Row],[release_year]]&gt;=2018, "2018 &amp; after", TRUE, "Before 2018")</f>
        <v>2018 &amp; after</v>
      </c>
      <c r="P4660" s="12">
        <f>DATE(table_netflix[[#This Row],[release_year]],1,1)</f>
        <v>43101</v>
      </c>
      <c r="Q4660" s="12">
        <f t="shared" si="72"/>
        <v>43655</v>
      </c>
      <c r="R4660" s="12" t="str">
        <f>TEXT(table_netflix[[#This Row],[date_added_todate]], "mmm")</f>
        <v>Jul</v>
      </c>
      <c r="S4660" t="s">
        <v>23453</v>
      </c>
    </row>
    <row r="4661" spans="1:19" x14ac:dyDescent="0.3">
      <c r="A4661" t="s">
        <v>23454</v>
      </c>
      <c r="B4661" t="s">
        <v>15</v>
      </c>
      <c r="C4661" t="s">
        <v>23455</v>
      </c>
      <c r="D4661" t="s">
        <v>23456</v>
      </c>
      <c r="E4661" t="s">
        <v>23457</v>
      </c>
      <c r="F4661" t="s">
        <v>39</v>
      </c>
      <c r="G4661" s="14" t="s">
        <v>9392</v>
      </c>
      <c r="H4661">
        <v>1983</v>
      </c>
      <c r="I4661" t="s">
        <v>62</v>
      </c>
      <c r="J4661" t="s">
        <v>1169</v>
      </c>
      <c r="K4661">
        <f>IFERROR(VALUE(LEFT(table_netflix[[#This Row],[duration (in min)]], LEN(table_netflix[[#This Row],[duration (in min)]])-4)),0)</f>
        <v>138</v>
      </c>
      <c r="L4661" t="s">
        <v>53</v>
      </c>
      <c r="M4661" t="s">
        <v>54</v>
      </c>
      <c r="N4661" t="s">
        <v>55</v>
      </c>
      <c r="O4661" t="str" cm="1">
        <f t="array" ref="O4661">_xlfn.IFS(table_netflix[[#This Row],[release_year]]&gt;=2018, "2018 &amp; after", TRUE, "Before 2018")</f>
        <v>Before 2018</v>
      </c>
      <c r="P4661" s="12">
        <f>DATE(table_netflix[[#This Row],[release_year]],1,1)</f>
        <v>30317</v>
      </c>
      <c r="Q4661" s="12">
        <f t="shared" si="72"/>
        <v>43830</v>
      </c>
      <c r="R4661" s="12" t="str">
        <f>TEXT(table_netflix[[#This Row],[date_added_todate]], "mmm")</f>
        <v>Dec</v>
      </c>
      <c r="S4661" t="s">
        <v>23458</v>
      </c>
    </row>
    <row r="4662" spans="1:19" x14ac:dyDescent="0.3">
      <c r="A4662" t="s">
        <v>23459</v>
      </c>
      <c r="B4662" t="s">
        <v>15</v>
      </c>
      <c r="C4662" t="s">
        <v>23460</v>
      </c>
      <c r="D4662" t="s">
        <v>23461</v>
      </c>
      <c r="E4662" t="s">
        <v>23462</v>
      </c>
      <c r="F4662" t="s">
        <v>331</v>
      </c>
      <c r="G4662" s="14" t="s">
        <v>15207</v>
      </c>
      <c r="H4662">
        <v>2016</v>
      </c>
      <c r="I4662" t="s">
        <v>18220</v>
      </c>
      <c r="J4662" t="s">
        <v>355</v>
      </c>
      <c r="K4662">
        <f>IFERROR(VALUE(LEFT(table_netflix[[#This Row],[duration (in min)]], LEN(table_netflix[[#This Row],[duration (in min)]])-4)),0)</f>
        <v>143</v>
      </c>
      <c r="L4662" t="s">
        <v>144</v>
      </c>
      <c r="M4662" t="s">
        <v>55</v>
      </c>
      <c r="O4662" t="str" cm="1">
        <f t="array" ref="O4662">_xlfn.IFS(table_netflix[[#This Row],[release_year]]&gt;=2018, "2018 &amp; after", TRUE, "Before 2018")</f>
        <v>Before 2018</v>
      </c>
      <c r="P4662" s="12">
        <f>DATE(table_netflix[[#This Row],[release_year]],1,1)</f>
        <v>42370</v>
      </c>
      <c r="Q4662" s="12">
        <f t="shared" si="72"/>
        <v>43132</v>
      </c>
      <c r="R4662" s="12" t="str">
        <f>TEXT(table_netflix[[#This Row],[date_added_todate]], "mmm")</f>
        <v>Feb</v>
      </c>
      <c r="S4662" t="s">
        <v>23463</v>
      </c>
    </row>
    <row r="4663" spans="1:19" x14ac:dyDescent="0.3">
      <c r="A4663" t="s">
        <v>23464</v>
      </c>
      <c r="B4663" t="s">
        <v>15</v>
      </c>
      <c r="C4663" t="s">
        <v>23465</v>
      </c>
      <c r="D4663" t="s">
        <v>23466</v>
      </c>
      <c r="E4663" t="s">
        <v>23467</v>
      </c>
      <c r="F4663" t="s">
        <v>451</v>
      </c>
      <c r="G4663" s="14" t="s">
        <v>14175</v>
      </c>
      <c r="H4663">
        <v>2017</v>
      </c>
      <c r="I4663" t="s">
        <v>27</v>
      </c>
      <c r="J4663" t="s">
        <v>327</v>
      </c>
      <c r="K4663">
        <f>IFERROR(VALUE(LEFT(table_netflix[[#This Row],[duration (in min)]], LEN(table_netflix[[#This Row],[duration (in min)]])-4)),0)</f>
        <v>80</v>
      </c>
      <c r="L4663" t="s">
        <v>53</v>
      </c>
      <c r="M4663" t="s">
        <v>54</v>
      </c>
      <c r="N4663" t="s">
        <v>55</v>
      </c>
      <c r="O4663" t="str" cm="1">
        <f t="array" ref="O4663">_xlfn.IFS(table_netflix[[#This Row],[release_year]]&gt;=2018, "2018 &amp; after", TRUE, "Before 2018")</f>
        <v>Before 2018</v>
      </c>
      <c r="P4663" s="12">
        <f>DATE(table_netflix[[#This Row],[release_year]],1,1)</f>
        <v>42736</v>
      </c>
      <c r="Q4663" s="12">
        <f t="shared" si="72"/>
        <v>43313</v>
      </c>
      <c r="R4663" s="12" t="str">
        <f>TEXT(table_netflix[[#This Row],[date_added_todate]], "mmm")</f>
        <v>Aug</v>
      </c>
      <c r="S4663" t="s">
        <v>23468</v>
      </c>
    </row>
    <row r="4664" spans="1:19" x14ac:dyDescent="0.3">
      <c r="A4664" t="s">
        <v>23469</v>
      </c>
      <c r="B4664" t="s">
        <v>15</v>
      </c>
      <c r="C4664" t="s">
        <v>23470</v>
      </c>
      <c r="D4664" t="s">
        <v>23471</v>
      </c>
      <c r="E4664" t="s">
        <v>23472</v>
      </c>
      <c r="F4664" t="s">
        <v>39</v>
      </c>
      <c r="G4664" s="14" t="s">
        <v>15158</v>
      </c>
      <c r="H4664">
        <v>2006</v>
      </c>
      <c r="I4664" t="s">
        <v>62</v>
      </c>
      <c r="J4664" t="s">
        <v>1200</v>
      </c>
      <c r="K4664">
        <f>IFERROR(VALUE(LEFT(table_netflix[[#This Row],[duration (in min)]], LEN(table_netflix[[#This Row],[duration (in min)]])-4)),0)</f>
        <v>132</v>
      </c>
      <c r="L4664" t="s">
        <v>71</v>
      </c>
      <c r="M4664" t="s">
        <v>72</v>
      </c>
      <c r="N4664" t="s">
        <v>55</v>
      </c>
      <c r="O4664" t="str" cm="1">
        <f t="array" ref="O4664">_xlfn.IFS(table_netflix[[#This Row],[release_year]]&gt;=2018, "2018 &amp; after", TRUE, "Before 2018")</f>
        <v>Before 2018</v>
      </c>
      <c r="P4664" s="12">
        <f>DATE(table_netflix[[#This Row],[release_year]],1,1)</f>
        <v>38718</v>
      </c>
      <c r="Q4664" s="12">
        <f t="shared" si="72"/>
        <v>43146</v>
      </c>
      <c r="R4664" s="12" t="str">
        <f>TEXT(table_netflix[[#This Row],[date_added_todate]], "mmm")</f>
        <v>Feb</v>
      </c>
      <c r="S4664" t="s">
        <v>23473</v>
      </c>
    </row>
    <row r="4665" spans="1:19" x14ac:dyDescent="0.3">
      <c r="A4665" t="s">
        <v>23474</v>
      </c>
      <c r="B4665" t="s">
        <v>15</v>
      </c>
      <c r="C4665" t="s">
        <v>23475</v>
      </c>
      <c r="D4665" t="s">
        <v>23476</v>
      </c>
      <c r="E4665" t="s">
        <v>23477</v>
      </c>
      <c r="F4665" t="s">
        <v>18</v>
      </c>
      <c r="G4665" s="14" t="s">
        <v>17099</v>
      </c>
      <c r="H4665">
        <v>2013</v>
      </c>
      <c r="I4665" t="s">
        <v>62</v>
      </c>
      <c r="J4665" t="s">
        <v>788</v>
      </c>
      <c r="K4665">
        <f>IFERROR(VALUE(LEFT(table_netflix[[#This Row],[duration (in min)]], LEN(table_netflix[[#This Row],[duration (in min)]])-4)),0)</f>
        <v>84</v>
      </c>
      <c r="L4665" t="s">
        <v>53</v>
      </c>
      <c r="M4665" t="s">
        <v>54</v>
      </c>
      <c r="O4665" t="str" cm="1">
        <f t="array" ref="O4665">_xlfn.IFS(table_netflix[[#This Row],[release_year]]&gt;=2018, "2018 &amp; after", TRUE, "Before 2018")</f>
        <v>Before 2018</v>
      </c>
      <c r="P4665" s="12">
        <f>DATE(table_netflix[[#This Row],[release_year]],1,1)</f>
        <v>41275</v>
      </c>
      <c r="Q4665" s="12">
        <f t="shared" si="72"/>
        <v>42750</v>
      </c>
      <c r="R4665" s="12" t="str">
        <f>TEXT(table_netflix[[#This Row],[date_added_todate]], "mmm")</f>
        <v>Jan</v>
      </c>
      <c r="S4665" t="s">
        <v>23478</v>
      </c>
    </row>
    <row r="4666" spans="1:19" x14ac:dyDescent="0.3">
      <c r="A4666" t="s">
        <v>23479</v>
      </c>
      <c r="B4666" t="s">
        <v>15</v>
      </c>
      <c r="C4666" t="s">
        <v>23480</v>
      </c>
      <c r="D4666" t="s">
        <v>23481</v>
      </c>
      <c r="E4666" t="s">
        <v>23482</v>
      </c>
      <c r="F4666" t="s">
        <v>534</v>
      </c>
      <c r="G4666" s="14" t="s">
        <v>23483</v>
      </c>
      <c r="H4666">
        <v>2014</v>
      </c>
      <c r="I4666" t="s">
        <v>27</v>
      </c>
      <c r="J4666" t="s">
        <v>203</v>
      </c>
      <c r="K4666">
        <f>IFERROR(VALUE(LEFT(table_netflix[[#This Row],[duration (in min)]], LEN(table_netflix[[#This Row],[duration (in min)]])-4)),0)</f>
        <v>99</v>
      </c>
      <c r="L4666" t="s">
        <v>53</v>
      </c>
      <c r="M4666" t="s">
        <v>55</v>
      </c>
      <c r="O4666" t="str" cm="1">
        <f t="array" ref="O4666">_xlfn.IFS(table_netflix[[#This Row],[release_year]]&gt;=2018, "2018 &amp; after", TRUE, "Before 2018")</f>
        <v>Before 2018</v>
      </c>
      <c r="P4666" s="12">
        <f>DATE(table_netflix[[#This Row],[release_year]],1,1)</f>
        <v>41640</v>
      </c>
      <c r="Q4666" s="12">
        <f t="shared" si="72"/>
        <v>43338</v>
      </c>
      <c r="R4666" s="12" t="str">
        <f>TEXT(table_netflix[[#This Row],[date_added_todate]], "mmm")</f>
        <v>Aug</v>
      </c>
      <c r="S4666" t="s">
        <v>23484</v>
      </c>
    </row>
    <row r="4667" spans="1:19" x14ac:dyDescent="0.3">
      <c r="A4667" t="s">
        <v>23485</v>
      </c>
      <c r="B4667" t="s">
        <v>15</v>
      </c>
      <c r="C4667" t="s">
        <v>23486</v>
      </c>
      <c r="D4667" t="s">
        <v>23487</v>
      </c>
      <c r="E4667" t="s">
        <v>23488</v>
      </c>
      <c r="F4667" t="s">
        <v>1328</v>
      </c>
      <c r="G4667" s="14" t="s">
        <v>10990</v>
      </c>
      <c r="H4667">
        <v>2017</v>
      </c>
      <c r="I4667" t="s">
        <v>62</v>
      </c>
      <c r="J4667" t="s">
        <v>232</v>
      </c>
      <c r="K4667">
        <f>IFERROR(VALUE(LEFT(table_netflix[[#This Row],[duration (in min)]], LEN(table_netflix[[#This Row],[duration (in min)]])-4)),0)</f>
        <v>93</v>
      </c>
      <c r="L4667" t="s">
        <v>71</v>
      </c>
      <c r="M4667" t="s">
        <v>55</v>
      </c>
      <c r="N4667" t="s">
        <v>112</v>
      </c>
      <c r="O4667" t="str" cm="1">
        <f t="array" ref="O4667">_xlfn.IFS(table_netflix[[#This Row],[release_year]]&gt;=2018, "2018 &amp; after", TRUE, "Before 2018")</f>
        <v>Before 2018</v>
      </c>
      <c r="P4667" s="12">
        <f>DATE(table_netflix[[#This Row],[release_year]],1,1)</f>
        <v>42736</v>
      </c>
      <c r="Q4667" s="12">
        <f t="shared" si="72"/>
        <v>43666</v>
      </c>
      <c r="R4667" s="12" t="str">
        <f>TEXT(table_netflix[[#This Row],[date_added_todate]], "mmm")</f>
        <v>Jul</v>
      </c>
      <c r="S4667" t="s">
        <v>23489</v>
      </c>
    </row>
    <row r="4668" spans="1:19" x14ac:dyDescent="0.3">
      <c r="A4668" t="s">
        <v>23490</v>
      </c>
      <c r="B4668" t="s">
        <v>15</v>
      </c>
      <c r="C4668" t="s">
        <v>23491</v>
      </c>
      <c r="D4668" t="s">
        <v>23492</v>
      </c>
      <c r="E4668" t="s">
        <v>23493</v>
      </c>
      <c r="F4668" t="s">
        <v>18</v>
      </c>
      <c r="G4668" s="14" t="s">
        <v>16585</v>
      </c>
      <c r="H4668">
        <v>2016</v>
      </c>
      <c r="I4668" t="s">
        <v>84</v>
      </c>
      <c r="J4668" t="s">
        <v>366</v>
      </c>
      <c r="K4668">
        <f>IFERROR(VALUE(LEFT(table_netflix[[#This Row],[duration (in min)]], LEN(table_netflix[[#This Row],[duration (in min)]])-4)),0)</f>
        <v>114</v>
      </c>
      <c r="L4668" t="s">
        <v>22</v>
      </c>
      <c r="O4668" t="str" cm="1">
        <f t="array" ref="O4668">_xlfn.IFS(table_netflix[[#This Row],[release_year]]&gt;=2018, "2018 &amp; after", TRUE, "Before 2018")</f>
        <v>Before 2018</v>
      </c>
      <c r="P4668" s="12">
        <f>DATE(table_netflix[[#This Row],[release_year]],1,1)</f>
        <v>42370</v>
      </c>
      <c r="Q4668" s="12">
        <f t="shared" si="72"/>
        <v>42856</v>
      </c>
      <c r="R4668" s="12" t="str">
        <f>TEXT(table_netflix[[#This Row],[date_added_todate]], "mmm")</f>
        <v>May</v>
      </c>
      <c r="S4668" t="s">
        <v>23494</v>
      </c>
    </row>
    <row r="4669" spans="1:19" x14ac:dyDescent="0.3">
      <c r="A4669" t="s">
        <v>23495</v>
      </c>
      <c r="B4669" t="s">
        <v>15</v>
      </c>
      <c r="C4669" t="s">
        <v>23496</v>
      </c>
      <c r="D4669" t="s">
        <v>23497</v>
      </c>
      <c r="F4669" t="s">
        <v>18</v>
      </c>
      <c r="G4669" s="14" t="s">
        <v>13910</v>
      </c>
      <c r="H4669">
        <v>2017</v>
      </c>
      <c r="I4669" t="s">
        <v>84</v>
      </c>
      <c r="J4669" t="s">
        <v>218</v>
      </c>
      <c r="K4669">
        <f>IFERROR(VALUE(LEFT(table_netflix[[#This Row],[duration (in min)]], LEN(table_netflix[[#This Row],[duration (in min)]])-4)),0)</f>
        <v>100</v>
      </c>
      <c r="L4669" t="s">
        <v>22</v>
      </c>
      <c r="O4669" t="str" cm="1">
        <f t="array" ref="O4669">_xlfn.IFS(table_netflix[[#This Row],[release_year]]&gt;=2018, "2018 &amp; after", TRUE, "Before 2018")</f>
        <v>Before 2018</v>
      </c>
      <c r="P4669" s="12">
        <f>DATE(table_netflix[[#This Row],[release_year]],1,1)</f>
        <v>42736</v>
      </c>
      <c r="Q4669" s="12">
        <f t="shared" si="72"/>
        <v>43345</v>
      </c>
      <c r="R4669" s="12" t="str">
        <f>TEXT(table_netflix[[#This Row],[date_added_todate]], "mmm")</f>
        <v>Sep</v>
      </c>
      <c r="S4669" t="s">
        <v>23498</v>
      </c>
    </row>
    <row r="4670" spans="1:19" x14ac:dyDescent="0.3">
      <c r="A4670" t="s">
        <v>23499</v>
      </c>
      <c r="B4670" t="s">
        <v>15</v>
      </c>
      <c r="C4670" t="s">
        <v>23500</v>
      </c>
      <c r="D4670" t="s">
        <v>22206</v>
      </c>
      <c r="E4670" t="s">
        <v>23501</v>
      </c>
      <c r="F4670" t="s">
        <v>39</v>
      </c>
      <c r="G4670" s="14" t="s">
        <v>15354</v>
      </c>
      <c r="H4670">
        <v>1988</v>
      </c>
      <c r="I4670" t="s">
        <v>84</v>
      </c>
      <c r="J4670" t="s">
        <v>1200</v>
      </c>
      <c r="K4670">
        <f>IFERROR(VALUE(LEFT(table_netflix[[#This Row],[duration (in min)]], LEN(table_netflix[[#This Row],[duration (in min)]])-4)),0)</f>
        <v>132</v>
      </c>
      <c r="L4670" t="s">
        <v>71</v>
      </c>
      <c r="M4670" t="s">
        <v>55</v>
      </c>
      <c r="N4670" t="s">
        <v>107</v>
      </c>
      <c r="O4670" t="str" cm="1">
        <f t="array" ref="O4670">_xlfn.IFS(table_netflix[[#This Row],[release_year]]&gt;=2018, "2018 &amp; after", TRUE, "Before 2018")</f>
        <v>Before 2018</v>
      </c>
      <c r="P4670" s="12">
        <f>DATE(table_netflix[[#This Row],[release_year]],1,1)</f>
        <v>32143</v>
      </c>
      <c r="Q4670" s="12">
        <f t="shared" si="72"/>
        <v>43101</v>
      </c>
      <c r="R4670" s="12" t="str">
        <f>TEXT(table_netflix[[#This Row],[date_added_todate]], "mmm")</f>
        <v>Jan</v>
      </c>
      <c r="S4670" t="s">
        <v>23502</v>
      </c>
    </row>
    <row r="4671" spans="1:19" x14ac:dyDescent="0.3">
      <c r="A4671" t="s">
        <v>23503</v>
      </c>
      <c r="B4671" t="s">
        <v>15</v>
      </c>
      <c r="C4671" t="s">
        <v>23504</v>
      </c>
      <c r="D4671" t="s">
        <v>23505</v>
      </c>
      <c r="E4671" t="s">
        <v>23506</v>
      </c>
      <c r="F4671" t="s">
        <v>90</v>
      </c>
      <c r="G4671" s="14" t="s">
        <v>16984</v>
      </c>
      <c r="H4671">
        <v>2016</v>
      </c>
      <c r="I4671" t="s">
        <v>27</v>
      </c>
      <c r="J4671" t="s">
        <v>262</v>
      </c>
      <c r="K4671">
        <f>IFERROR(VALUE(LEFT(table_netflix[[#This Row],[duration (in min)]], LEN(table_netflix[[#This Row],[duration (in min)]])-4)),0)</f>
        <v>83</v>
      </c>
      <c r="L4671" t="s">
        <v>71</v>
      </c>
      <c r="M4671" t="s">
        <v>72</v>
      </c>
      <c r="N4671" t="s">
        <v>55</v>
      </c>
      <c r="O4671" t="str" cm="1">
        <f t="array" ref="O4671">_xlfn.IFS(table_netflix[[#This Row],[release_year]]&gt;=2018, "2018 &amp; after", TRUE, "Before 2018")</f>
        <v>Before 2018</v>
      </c>
      <c r="P4671" s="12">
        <f>DATE(table_netflix[[#This Row],[release_year]],1,1)</f>
        <v>42370</v>
      </c>
      <c r="Q4671" s="12">
        <f t="shared" si="72"/>
        <v>42780</v>
      </c>
      <c r="R4671" s="12" t="str">
        <f>TEXT(table_netflix[[#This Row],[date_added_todate]], "mmm")</f>
        <v>Feb</v>
      </c>
      <c r="S4671" t="s">
        <v>23507</v>
      </c>
    </row>
    <row r="4672" spans="1:19" x14ac:dyDescent="0.3">
      <c r="A4672" t="s">
        <v>23508</v>
      </c>
      <c r="B4672" t="s">
        <v>15</v>
      </c>
      <c r="C4672" t="s">
        <v>23509</v>
      </c>
      <c r="D4672" t="s">
        <v>23510</v>
      </c>
      <c r="E4672" t="s">
        <v>23511</v>
      </c>
      <c r="F4672" t="s">
        <v>523</v>
      </c>
      <c r="G4672" s="14" t="s">
        <v>11068</v>
      </c>
      <c r="H4672">
        <v>2016</v>
      </c>
      <c r="I4672" t="s">
        <v>186</v>
      </c>
      <c r="J4672" t="s">
        <v>143</v>
      </c>
      <c r="K4672">
        <f>IFERROR(VALUE(LEFT(table_netflix[[#This Row],[duration (in min)]], LEN(table_netflix[[#This Row],[duration (in min)]])-4)),0)</f>
        <v>105</v>
      </c>
      <c r="L4672" t="s">
        <v>53</v>
      </c>
      <c r="M4672" t="s">
        <v>54</v>
      </c>
      <c r="N4672" t="s">
        <v>142</v>
      </c>
      <c r="O4672" t="str" cm="1">
        <f t="array" ref="O4672">_xlfn.IFS(table_netflix[[#This Row],[release_year]]&gt;=2018, "2018 &amp; after", TRUE, "Before 2018")</f>
        <v>Before 2018</v>
      </c>
      <c r="P4672" s="12">
        <f>DATE(table_netflix[[#This Row],[release_year]],1,1)</f>
        <v>42370</v>
      </c>
      <c r="Q4672" s="12">
        <f t="shared" si="72"/>
        <v>43647</v>
      </c>
      <c r="R4672" s="12" t="str">
        <f>TEXT(table_netflix[[#This Row],[date_added_todate]], "mmm")</f>
        <v>Jul</v>
      </c>
      <c r="S4672" t="s">
        <v>23512</v>
      </c>
    </row>
    <row r="4673" spans="1:19" x14ac:dyDescent="0.3">
      <c r="A4673" t="s">
        <v>23513</v>
      </c>
      <c r="B4673" t="s">
        <v>15</v>
      </c>
      <c r="C4673" t="s">
        <v>23514</v>
      </c>
      <c r="D4673" t="s">
        <v>3889</v>
      </c>
      <c r="E4673" t="s">
        <v>23515</v>
      </c>
      <c r="F4673" t="s">
        <v>18</v>
      </c>
      <c r="G4673" s="14" t="s">
        <v>11068</v>
      </c>
      <c r="H4673">
        <v>1973</v>
      </c>
      <c r="I4673" t="s">
        <v>186</v>
      </c>
      <c r="J4673" t="s">
        <v>626</v>
      </c>
      <c r="K4673">
        <f>IFERROR(VALUE(LEFT(table_netflix[[#This Row],[duration (in min)]], LEN(table_netflix[[#This Row],[duration (in min)]])-4)),0)</f>
        <v>112</v>
      </c>
      <c r="L4673" t="s">
        <v>445</v>
      </c>
      <c r="M4673" t="s">
        <v>72</v>
      </c>
      <c r="N4673" t="s">
        <v>54</v>
      </c>
      <c r="O4673" t="str" cm="1">
        <f t="array" ref="O4673">_xlfn.IFS(table_netflix[[#This Row],[release_year]]&gt;=2018, "2018 &amp; after", TRUE, "Before 2018")</f>
        <v>Before 2018</v>
      </c>
      <c r="P4673" s="12">
        <f>DATE(table_netflix[[#This Row],[release_year]],1,1)</f>
        <v>26665</v>
      </c>
      <c r="Q4673" s="12">
        <f t="shared" si="72"/>
        <v>43647</v>
      </c>
      <c r="R4673" s="12" t="str">
        <f>TEXT(table_netflix[[#This Row],[date_added_todate]], "mmm")</f>
        <v>Jul</v>
      </c>
      <c r="S4673" t="s">
        <v>23516</v>
      </c>
    </row>
    <row r="4674" spans="1:19" x14ac:dyDescent="0.3">
      <c r="A4674" t="s">
        <v>23517</v>
      </c>
      <c r="B4674" t="s">
        <v>15</v>
      </c>
      <c r="C4674" t="s">
        <v>23518</v>
      </c>
      <c r="D4674" t="s">
        <v>23519</v>
      </c>
      <c r="E4674" t="s">
        <v>23520</v>
      </c>
      <c r="F4674" t="s">
        <v>523</v>
      </c>
      <c r="G4674" s="14" t="s">
        <v>15005</v>
      </c>
      <c r="H4674">
        <v>2017</v>
      </c>
      <c r="I4674" t="s">
        <v>84</v>
      </c>
      <c r="J4674" t="s">
        <v>92</v>
      </c>
      <c r="K4674">
        <f>IFERROR(VALUE(LEFT(table_netflix[[#This Row],[duration (in min)]], LEN(table_netflix[[#This Row],[duration (in min)]])-4)),0)</f>
        <v>94</v>
      </c>
      <c r="L4674" t="s">
        <v>53</v>
      </c>
      <c r="O4674" t="str" cm="1">
        <f t="array" ref="O4674">_xlfn.IFS(table_netflix[[#This Row],[release_year]]&gt;=2018, "2018 &amp; after", TRUE, "Before 2018")</f>
        <v>Before 2018</v>
      </c>
      <c r="P4674" s="12">
        <f>DATE(table_netflix[[#This Row],[release_year]],1,1)</f>
        <v>42736</v>
      </c>
      <c r="Q4674" s="12">
        <f t="shared" ref="Q4674:Q4737" si="73">IF(G4674&lt;&gt;"", DATE(RIGHT(G4674,4), MONTH(1 &amp; LEFT(G4674,FIND(" ",G4674)-1)), MID(G4674, FIND(" ", G4674)+1, FIND(",", G4674)-FIND(" ", G4674)-1)), "")</f>
        <v>43168</v>
      </c>
      <c r="R4674" s="12" t="str">
        <f>TEXT(table_netflix[[#This Row],[date_added_todate]], "mmm")</f>
        <v>Mar</v>
      </c>
      <c r="S4674" t="s">
        <v>23521</v>
      </c>
    </row>
    <row r="4675" spans="1:19" x14ac:dyDescent="0.3">
      <c r="A4675" t="s">
        <v>23522</v>
      </c>
      <c r="B4675" t="s">
        <v>15</v>
      </c>
      <c r="C4675" t="s">
        <v>23523</v>
      </c>
      <c r="D4675" t="s">
        <v>23524</v>
      </c>
      <c r="E4675" t="s">
        <v>23525</v>
      </c>
      <c r="F4675" t="s">
        <v>1180</v>
      </c>
      <c r="G4675" s="14" t="s">
        <v>10467</v>
      </c>
      <c r="H4675">
        <v>1985</v>
      </c>
      <c r="I4675" t="s">
        <v>27</v>
      </c>
      <c r="J4675" t="s">
        <v>21</v>
      </c>
      <c r="K4675">
        <f>IFERROR(VALUE(LEFT(table_netflix[[#This Row],[duration (in min)]], LEN(table_netflix[[#This Row],[duration (in min)]])-4)),0)</f>
        <v>90</v>
      </c>
      <c r="L4675" t="s">
        <v>126</v>
      </c>
      <c r="M4675" t="s">
        <v>55</v>
      </c>
      <c r="N4675" t="s">
        <v>142</v>
      </c>
      <c r="O4675" t="str" cm="1">
        <f t="array" ref="O4675">_xlfn.IFS(table_netflix[[#This Row],[release_year]]&gt;=2018, "2018 &amp; after", TRUE, "Before 2018")</f>
        <v>Before 2018</v>
      </c>
      <c r="P4675" s="12">
        <f>DATE(table_netflix[[#This Row],[release_year]],1,1)</f>
        <v>31048</v>
      </c>
      <c r="Q4675" s="12">
        <f t="shared" si="73"/>
        <v>43739</v>
      </c>
      <c r="R4675" s="12" t="str">
        <f>TEXT(table_netflix[[#This Row],[date_added_todate]], "mmm")</f>
        <v>Oct</v>
      </c>
      <c r="S4675" t="s">
        <v>23526</v>
      </c>
    </row>
    <row r="4676" spans="1:19" x14ac:dyDescent="0.3">
      <c r="A4676" t="s">
        <v>23527</v>
      </c>
      <c r="B4676" t="s">
        <v>15</v>
      </c>
      <c r="C4676" t="s">
        <v>23528</v>
      </c>
      <c r="D4676" t="s">
        <v>23529</v>
      </c>
      <c r="F4676" t="s">
        <v>61</v>
      </c>
      <c r="G4676" s="14" t="s">
        <v>15687</v>
      </c>
      <c r="H4676">
        <v>2017</v>
      </c>
      <c r="I4676" t="s">
        <v>62</v>
      </c>
      <c r="J4676" t="s">
        <v>277</v>
      </c>
      <c r="K4676">
        <f>IFERROR(VALUE(LEFT(table_netflix[[#This Row],[duration (in min)]], LEN(table_netflix[[#This Row],[duration (in min)]])-4)),0)</f>
        <v>48</v>
      </c>
      <c r="L4676" t="s">
        <v>22</v>
      </c>
      <c r="O4676" t="str" cm="1">
        <f t="array" ref="O4676">_xlfn.IFS(table_netflix[[#This Row],[release_year]]&gt;=2018, "2018 &amp; after", TRUE, "Before 2018")</f>
        <v>Before 2018</v>
      </c>
      <c r="P4676" s="12">
        <f>DATE(table_netflix[[#This Row],[release_year]],1,1)</f>
        <v>42736</v>
      </c>
      <c r="Q4676" s="12">
        <f t="shared" si="73"/>
        <v>43033</v>
      </c>
      <c r="R4676" s="12" t="str">
        <f>TEXT(table_netflix[[#This Row],[date_added_todate]], "mmm")</f>
        <v>Oct</v>
      </c>
      <c r="S4676" t="s">
        <v>23530</v>
      </c>
    </row>
    <row r="4677" spans="1:19" x14ac:dyDescent="0.3">
      <c r="A4677" t="s">
        <v>23531</v>
      </c>
      <c r="B4677" t="s">
        <v>15</v>
      </c>
      <c r="C4677" t="s">
        <v>23532</v>
      </c>
      <c r="D4677" t="s">
        <v>23533</v>
      </c>
      <c r="E4677" t="s">
        <v>23534</v>
      </c>
      <c r="F4677" t="s">
        <v>39</v>
      </c>
      <c r="G4677" s="14" t="s">
        <v>14175</v>
      </c>
      <c r="H4677">
        <v>2017</v>
      </c>
      <c r="I4677" t="s">
        <v>84</v>
      </c>
      <c r="J4677" t="s">
        <v>141</v>
      </c>
      <c r="K4677">
        <f>IFERROR(VALUE(LEFT(table_netflix[[#This Row],[duration (in min)]], LEN(table_netflix[[#This Row],[duration (in min)]])-4)),0)</f>
        <v>110</v>
      </c>
      <c r="L4677" t="s">
        <v>53</v>
      </c>
      <c r="M4677" t="s">
        <v>55</v>
      </c>
      <c r="N4677" t="s">
        <v>107</v>
      </c>
      <c r="O4677" t="str" cm="1">
        <f t="array" ref="O4677">_xlfn.IFS(table_netflix[[#This Row],[release_year]]&gt;=2018, "2018 &amp; after", TRUE, "Before 2018")</f>
        <v>Before 2018</v>
      </c>
      <c r="P4677" s="12">
        <f>DATE(table_netflix[[#This Row],[release_year]],1,1)</f>
        <v>42736</v>
      </c>
      <c r="Q4677" s="12">
        <f t="shared" si="73"/>
        <v>43313</v>
      </c>
      <c r="R4677" s="12" t="str">
        <f>TEXT(table_netflix[[#This Row],[date_added_todate]], "mmm")</f>
        <v>Aug</v>
      </c>
      <c r="S4677" t="s">
        <v>23535</v>
      </c>
    </row>
    <row r="4678" spans="1:19" x14ac:dyDescent="0.3">
      <c r="A4678" t="s">
        <v>23536</v>
      </c>
      <c r="B4678" t="s">
        <v>15</v>
      </c>
      <c r="C4678" t="s">
        <v>23537</v>
      </c>
      <c r="D4678" t="s">
        <v>23538</v>
      </c>
      <c r="E4678" t="s">
        <v>23539</v>
      </c>
      <c r="F4678" t="s">
        <v>18</v>
      </c>
      <c r="G4678" s="14" t="s">
        <v>14321</v>
      </c>
      <c r="H4678">
        <v>2003</v>
      </c>
      <c r="I4678" t="s">
        <v>186</v>
      </c>
      <c r="J4678" t="s">
        <v>788</v>
      </c>
      <c r="K4678">
        <f>IFERROR(VALUE(LEFT(table_netflix[[#This Row],[duration (in min)]], LEN(table_netflix[[#This Row],[duration (in min)]])-4)),0)</f>
        <v>84</v>
      </c>
      <c r="L4678" t="s">
        <v>71</v>
      </c>
      <c r="M4678" t="s">
        <v>72</v>
      </c>
      <c r="N4678" t="s">
        <v>54</v>
      </c>
      <c r="O4678" t="str" cm="1">
        <f t="array" ref="O4678">_xlfn.IFS(table_netflix[[#This Row],[release_year]]&gt;=2018, "2018 &amp; after", TRUE, "Before 2018")</f>
        <v>Before 2018</v>
      </c>
      <c r="P4678" s="12">
        <f>DATE(table_netflix[[#This Row],[release_year]],1,1)</f>
        <v>37622</v>
      </c>
      <c r="Q4678" s="12">
        <f t="shared" si="73"/>
        <v>43282</v>
      </c>
      <c r="R4678" s="12" t="str">
        <f>TEXT(table_netflix[[#This Row],[date_added_todate]], "mmm")</f>
        <v>Jul</v>
      </c>
      <c r="S4678" t="s">
        <v>23540</v>
      </c>
    </row>
    <row r="4679" spans="1:19" x14ac:dyDescent="0.3">
      <c r="A4679" t="s">
        <v>23541</v>
      </c>
      <c r="B4679" t="s">
        <v>15</v>
      </c>
      <c r="C4679" t="s">
        <v>23542</v>
      </c>
      <c r="D4679" t="s">
        <v>23543</v>
      </c>
      <c r="E4679" t="s">
        <v>23544</v>
      </c>
      <c r="F4679" t="s">
        <v>331</v>
      </c>
      <c r="G4679" s="14" t="s">
        <v>15146</v>
      </c>
      <c r="H4679">
        <v>2017</v>
      </c>
      <c r="I4679" t="s">
        <v>27</v>
      </c>
      <c r="J4679" t="s">
        <v>381</v>
      </c>
      <c r="K4679">
        <f>IFERROR(VALUE(LEFT(table_netflix[[#This Row],[duration (in min)]], LEN(table_netflix[[#This Row],[duration (in min)]])-4)),0)</f>
        <v>118</v>
      </c>
      <c r="L4679" t="s">
        <v>53</v>
      </c>
      <c r="M4679" t="s">
        <v>55</v>
      </c>
      <c r="N4679" t="s">
        <v>142</v>
      </c>
      <c r="O4679" t="str" cm="1">
        <f t="array" ref="O4679">_xlfn.IFS(table_netflix[[#This Row],[release_year]]&gt;=2018, "2018 &amp; after", TRUE, "Before 2018")</f>
        <v>Before 2018</v>
      </c>
      <c r="P4679" s="12">
        <f>DATE(table_netflix[[#This Row],[release_year]],1,1)</f>
        <v>42736</v>
      </c>
      <c r="Q4679" s="12">
        <f t="shared" si="73"/>
        <v>43150</v>
      </c>
      <c r="R4679" s="12" t="str">
        <f>TEXT(table_netflix[[#This Row],[date_added_todate]], "mmm")</f>
        <v>Feb</v>
      </c>
      <c r="S4679" t="s">
        <v>23545</v>
      </c>
    </row>
    <row r="4680" spans="1:19" x14ac:dyDescent="0.3">
      <c r="A4680" t="s">
        <v>23546</v>
      </c>
      <c r="B4680" t="s">
        <v>15</v>
      </c>
      <c r="C4680" t="s">
        <v>23547</v>
      </c>
      <c r="D4680" t="s">
        <v>23548</v>
      </c>
      <c r="F4680" t="s">
        <v>80</v>
      </c>
      <c r="G4680" s="14" t="s">
        <v>11168</v>
      </c>
      <c r="H4680">
        <v>2018</v>
      </c>
      <c r="I4680" t="s">
        <v>62</v>
      </c>
      <c r="J4680" t="s">
        <v>549</v>
      </c>
      <c r="K4680">
        <f>IFERROR(VALUE(LEFT(table_netflix[[#This Row],[duration (in min)]], LEN(table_netflix[[#This Row],[duration (in min)]])-4)),0)</f>
        <v>86</v>
      </c>
      <c r="L4680" t="s">
        <v>22</v>
      </c>
      <c r="O4680" t="str" cm="1">
        <f t="array" ref="O4680">_xlfn.IFS(table_netflix[[#This Row],[release_year]]&gt;=2018, "2018 &amp; after", TRUE, "Before 2018")</f>
        <v>2018 &amp; after</v>
      </c>
      <c r="P4680" s="12">
        <f>DATE(table_netflix[[#This Row],[release_year]],1,1)</f>
        <v>43101</v>
      </c>
      <c r="Q4680" s="12">
        <f t="shared" si="73"/>
        <v>43635</v>
      </c>
      <c r="R4680" s="12" t="str">
        <f>TEXT(table_netflix[[#This Row],[date_added_todate]], "mmm")</f>
        <v>Jun</v>
      </c>
      <c r="S4680" t="s">
        <v>23549</v>
      </c>
    </row>
    <row r="4681" spans="1:19" x14ac:dyDescent="0.3">
      <c r="A4681" t="s">
        <v>23550</v>
      </c>
      <c r="B4681" t="s">
        <v>15</v>
      </c>
      <c r="C4681" t="s">
        <v>23551</v>
      </c>
      <c r="D4681" t="s">
        <v>23552</v>
      </c>
      <c r="E4681" t="s">
        <v>23553</v>
      </c>
      <c r="F4681" t="s">
        <v>18</v>
      </c>
      <c r="G4681" s="14" t="s">
        <v>10284</v>
      </c>
      <c r="H4681">
        <v>1997</v>
      </c>
      <c r="I4681" t="s">
        <v>20</v>
      </c>
      <c r="J4681" t="s">
        <v>174</v>
      </c>
      <c r="K4681">
        <f>IFERROR(VALUE(LEFT(table_netflix[[#This Row],[duration (in min)]], LEN(table_netflix[[#This Row],[duration (in min)]])-4)),0)</f>
        <v>98</v>
      </c>
      <c r="L4681" t="s">
        <v>144</v>
      </c>
      <c r="M4681" t="s">
        <v>85</v>
      </c>
      <c r="N4681" t="s">
        <v>127</v>
      </c>
      <c r="O4681" t="str" cm="1">
        <f t="array" ref="O4681">_xlfn.IFS(table_netflix[[#This Row],[release_year]]&gt;=2018, "2018 &amp; after", TRUE, "Before 2018")</f>
        <v>Before 2018</v>
      </c>
      <c r="P4681" s="12">
        <f>DATE(table_netflix[[#This Row],[release_year]],1,1)</f>
        <v>35431</v>
      </c>
      <c r="Q4681" s="12">
        <f t="shared" si="73"/>
        <v>43757</v>
      </c>
      <c r="R4681" s="12" t="str">
        <f>TEXT(table_netflix[[#This Row],[date_added_todate]], "mmm")</f>
        <v>Oct</v>
      </c>
      <c r="S4681" t="s">
        <v>23554</v>
      </c>
    </row>
    <row r="4682" spans="1:19" x14ac:dyDescent="0.3">
      <c r="A4682" t="s">
        <v>23555</v>
      </c>
      <c r="B4682" t="s">
        <v>15</v>
      </c>
      <c r="C4682" t="s">
        <v>23556</v>
      </c>
      <c r="D4682" t="s">
        <v>23552</v>
      </c>
      <c r="E4682" t="s">
        <v>23557</v>
      </c>
      <c r="F4682" t="s">
        <v>18</v>
      </c>
      <c r="G4682" s="14" t="s">
        <v>10467</v>
      </c>
      <c r="H4682">
        <v>2002</v>
      </c>
      <c r="I4682" t="s">
        <v>20</v>
      </c>
      <c r="J4682" t="s">
        <v>213</v>
      </c>
      <c r="K4682">
        <f>IFERROR(VALUE(LEFT(table_netflix[[#This Row],[duration (in min)]], LEN(table_netflix[[#This Row],[duration (in min)]])-4)),0)</f>
        <v>88</v>
      </c>
      <c r="L4682" t="s">
        <v>144</v>
      </c>
      <c r="M4682" t="s">
        <v>85</v>
      </c>
      <c r="N4682" t="s">
        <v>127</v>
      </c>
      <c r="O4682" t="str" cm="1">
        <f t="array" ref="O4682">_xlfn.IFS(table_netflix[[#This Row],[release_year]]&gt;=2018, "2018 &amp; after", TRUE, "Before 2018")</f>
        <v>Before 2018</v>
      </c>
      <c r="P4682" s="12">
        <f>DATE(table_netflix[[#This Row],[release_year]],1,1)</f>
        <v>37257</v>
      </c>
      <c r="Q4682" s="12">
        <f t="shared" si="73"/>
        <v>43739</v>
      </c>
      <c r="R4682" s="12" t="str">
        <f>TEXT(table_netflix[[#This Row],[date_added_todate]], "mmm")</f>
        <v>Oct</v>
      </c>
      <c r="S4682" t="s">
        <v>23558</v>
      </c>
    </row>
    <row r="4683" spans="1:19" x14ac:dyDescent="0.3">
      <c r="A4683" t="s">
        <v>23559</v>
      </c>
      <c r="B4683" t="s">
        <v>15</v>
      </c>
      <c r="C4683" t="s">
        <v>23560</v>
      </c>
      <c r="D4683" t="s">
        <v>23561</v>
      </c>
      <c r="E4683" t="s">
        <v>23562</v>
      </c>
      <c r="F4683" t="s">
        <v>523</v>
      </c>
      <c r="G4683" s="14" t="s">
        <v>23563</v>
      </c>
      <c r="H4683">
        <v>2016</v>
      </c>
      <c r="I4683" t="s">
        <v>27</v>
      </c>
      <c r="J4683" t="s">
        <v>1186</v>
      </c>
      <c r="K4683">
        <f>IFERROR(VALUE(LEFT(table_netflix[[#This Row],[duration (in min)]], LEN(table_netflix[[#This Row],[duration (in min)]])-4)),0)</f>
        <v>81</v>
      </c>
      <c r="L4683" t="s">
        <v>53</v>
      </c>
      <c r="M4683" t="s">
        <v>54</v>
      </c>
      <c r="O4683" t="str" cm="1">
        <f t="array" ref="O4683">_xlfn.IFS(table_netflix[[#This Row],[release_year]]&gt;=2018, "2018 &amp; after", TRUE, "Before 2018")</f>
        <v>Before 2018</v>
      </c>
      <c r="P4683" s="12">
        <f>DATE(table_netflix[[#This Row],[release_year]],1,1)</f>
        <v>42370</v>
      </c>
      <c r="Q4683" s="12">
        <f t="shared" si="73"/>
        <v>42974</v>
      </c>
      <c r="R4683" s="12" t="str">
        <f>TEXT(table_netflix[[#This Row],[date_added_todate]], "mmm")</f>
        <v>Aug</v>
      </c>
      <c r="S4683" t="s">
        <v>23564</v>
      </c>
    </row>
    <row r="4684" spans="1:19" x14ac:dyDescent="0.3">
      <c r="A4684" t="s">
        <v>23565</v>
      </c>
      <c r="B4684" t="s">
        <v>15</v>
      </c>
      <c r="C4684" t="s">
        <v>23566</v>
      </c>
      <c r="D4684" t="s">
        <v>13437</v>
      </c>
      <c r="E4684" t="s">
        <v>23567</v>
      </c>
      <c r="F4684" t="s">
        <v>1322</v>
      </c>
      <c r="G4684" s="14" t="s">
        <v>23568</v>
      </c>
      <c r="H4684">
        <v>2009</v>
      </c>
      <c r="I4684" t="s">
        <v>186</v>
      </c>
      <c r="J4684" t="s">
        <v>626</v>
      </c>
      <c r="K4684">
        <f>IFERROR(VALUE(LEFT(table_netflix[[#This Row],[duration (in min)]], LEN(table_netflix[[#This Row],[duration (in min)]])-4)),0)</f>
        <v>112</v>
      </c>
      <c r="L4684" t="s">
        <v>144</v>
      </c>
      <c r="M4684" t="s">
        <v>72</v>
      </c>
      <c r="N4684" t="s">
        <v>55</v>
      </c>
      <c r="O4684" t="str" cm="1">
        <f t="array" ref="O4684">_xlfn.IFS(table_netflix[[#This Row],[release_year]]&gt;=2018, "2018 &amp; after", TRUE, "Before 2018")</f>
        <v>Before 2018</v>
      </c>
      <c r="P4684" s="12">
        <f>DATE(table_netflix[[#This Row],[release_year]],1,1)</f>
        <v>39814</v>
      </c>
      <c r="Q4684" s="12">
        <f t="shared" si="73"/>
        <v>43509</v>
      </c>
      <c r="R4684" s="12" t="str">
        <f>TEXT(table_netflix[[#This Row],[date_added_todate]], "mmm")</f>
        <v>Feb</v>
      </c>
      <c r="S4684" t="s">
        <v>23569</v>
      </c>
    </row>
    <row r="4685" spans="1:19" x14ac:dyDescent="0.3">
      <c r="A4685" t="s">
        <v>23570</v>
      </c>
      <c r="B4685" t="s">
        <v>15</v>
      </c>
      <c r="C4685" t="s">
        <v>23571</v>
      </c>
      <c r="D4685" t="s">
        <v>6636</v>
      </c>
      <c r="E4685" t="s">
        <v>23572</v>
      </c>
      <c r="F4685" t="s">
        <v>196</v>
      </c>
      <c r="G4685" s="14" t="s">
        <v>10573</v>
      </c>
      <c r="H4685">
        <v>2018</v>
      </c>
      <c r="I4685" t="s">
        <v>27</v>
      </c>
      <c r="J4685" t="s">
        <v>133</v>
      </c>
      <c r="K4685">
        <f>IFERROR(VALUE(LEFT(table_netflix[[#This Row],[duration (in min)]], LEN(table_netflix[[#This Row],[duration (in min)]])-4)),0)</f>
        <v>106</v>
      </c>
      <c r="L4685" t="s">
        <v>71</v>
      </c>
      <c r="M4685" t="s">
        <v>55</v>
      </c>
      <c r="O4685" t="str" cm="1">
        <f t="array" ref="O4685">_xlfn.IFS(table_netflix[[#This Row],[release_year]]&gt;=2018, "2018 &amp; after", TRUE, "Before 2018")</f>
        <v>2018 &amp; after</v>
      </c>
      <c r="P4685" s="12">
        <f>DATE(table_netflix[[#This Row],[release_year]],1,1)</f>
        <v>43101</v>
      </c>
      <c r="Q4685" s="12">
        <f t="shared" si="73"/>
        <v>43729</v>
      </c>
      <c r="R4685" s="12" t="str">
        <f>TEXT(table_netflix[[#This Row],[date_added_todate]], "mmm")</f>
        <v>Sep</v>
      </c>
      <c r="S4685" t="s">
        <v>23573</v>
      </c>
    </row>
    <row r="4686" spans="1:19" x14ac:dyDescent="0.3">
      <c r="A4686" t="s">
        <v>23574</v>
      </c>
      <c r="B4686" t="s">
        <v>15</v>
      </c>
      <c r="C4686" t="s">
        <v>23575</v>
      </c>
      <c r="D4686" t="s">
        <v>23576</v>
      </c>
      <c r="E4686" t="s">
        <v>23577</v>
      </c>
      <c r="F4686" t="s">
        <v>39</v>
      </c>
      <c r="G4686" s="14" t="s">
        <v>15354</v>
      </c>
      <c r="H4686">
        <v>2009</v>
      </c>
      <c r="I4686" t="s">
        <v>62</v>
      </c>
      <c r="J4686" t="s">
        <v>1060</v>
      </c>
      <c r="K4686">
        <f>IFERROR(VALUE(LEFT(table_netflix[[#This Row],[duration (in min)]], LEN(table_netflix[[#This Row],[duration (in min)]])-4)),0)</f>
        <v>148</v>
      </c>
      <c r="L4686" t="s">
        <v>71</v>
      </c>
      <c r="M4686" t="s">
        <v>55</v>
      </c>
      <c r="N4686" t="s">
        <v>127</v>
      </c>
      <c r="O4686" t="str" cm="1">
        <f t="array" ref="O4686">_xlfn.IFS(table_netflix[[#This Row],[release_year]]&gt;=2018, "2018 &amp; after", TRUE, "Before 2018")</f>
        <v>Before 2018</v>
      </c>
      <c r="P4686" s="12">
        <f>DATE(table_netflix[[#This Row],[release_year]],1,1)</f>
        <v>39814</v>
      </c>
      <c r="Q4686" s="12">
        <f t="shared" si="73"/>
        <v>43101</v>
      </c>
      <c r="R4686" s="12" t="str">
        <f>TEXT(table_netflix[[#This Row],[date_added_todate]], "mmm")</f>
        <v>Jan</v>
      </c>
      <c r="S4686" t="s">
        <v>23578</v>
      </c>
    </row>
    <row r="4687" spans="1:19" x14ac:dyDescent="0.3">
      <c r="A4687" t="s">
        <v>23579</v>
      </c>
      <c r="B4687" t="s">
        <v>15</v>
      </c>
      <c r="C4687" t="s">
        <v>23580</v>
      </c>
      <c r="D4687" t="s">
        <v>23581</v>
      </c>
      <c r="E4687" t="s">
        <v>23582</v>
      </c>
      <c r="F4687" t="s">
        <v>61</v>
      </c>
      <c r="G4687" s="14" t="s">
        <v>10924</v>
      </c>
      <c r="H4687">
        <v>2015</v>
      </c>
      <c r="I4687" t="s">
        <v>186</v>
      </c>
      <c r="J4687" t="s">
        <v>143</v>
      </c>
      <c r="K4687">
        <f>IFERROR(VALUE(LEFT(table_netflix[[#This Row],[duration (in min)]], LEN(table_netflix[[#This Row],[duration (in min)]])-4)),0)</f>
        <v>105</v>
      </c>
      <c r="L4687" t="s">
        <v>144</v>
      </c>
      <c r="M4687" t="s">
        <v>72</v>
      </c>
      <c r="N4687" t="s">
        <v>55</v>
      </c>
      <c r="O4687" t="str" cm="1">
        <f t="array" ref="O4687">_xlfn.IFS(table_netflix[[#This Row],[release_year]]&gt;=2018, "2018 &amp; after", TRUE, "Before 2018")</f>
        <v>Before 2018</v>
      </c>
      <c r="P4687" s="12">
        <f>DATE(table_netflix[[#This Row],[release_year]],1,1)</f>
        <v>42005</v>
      </c>
      <c r="Q4687" s="12">
        <f t="shared" si="73"/>
        <v>43678</v>
      </c>
      <c r="R4687" s="12" t="str">
        <f>TEXT(table_netflix[[#This Row],[date_added_todate]], "mmm")</f>
        <v>Aug</v>
      </c>
      <c r="S4687" t="s">
        <v>23583</v>
      </c>
    </row>
    <row r="4688" spans="1:19" x14ac:dyDescent="0.3">
      <c r="A4688" t="s">
        <v>23584</v>
      </c>
      <c r="B4688" t="s">
        <v>15</v>
      </c>
      <c r="C4688" t="s">
        <v>23585</v>
      </c>
      <c r="D4688" t="s">
        <v>20408</v>
      </c>
      <c r="E4688" t="s">
        <v>23586</v>
      </c>
      <c r="F4688" t="s">
        <v>18</v>
      </c>
      <c r="G4688" s="14" t="s">
        <v>21016</v>
      </c>
      <c r="H4688">
        <v>2016</v>
      </c>
      <c r="I4688" t="s">
        <v>45</v>
      </c>
      <c r="J4688" t="s">
        <v>308</v>
      </c>
      <c r="K4688">
        <f>IFERROR(VALUE(LEFT(table_netflix[[#This Row],[duration (in min)]], LEN(table_netflix[[#This Row],[duration (in min)]])-4)),0)</f>
        <v>92</v>
      </c>
      <c r="L4688" t="s">
        <v>47</v>
      </c>
      <c r="M4688" t="s">
        <v>85</v>
      </c>
      <c r="O4688" t="str" cm="1">
        <f t="array" ref="O4688">_xlfn.IFS(table_netflix[[#This Row],[release_year]]&gt;=2018, "2018 &amp; after", TRUE, "Before 2018")</f>
        <v>Before 2018</v>
      </c>
      <c r="P4688" s="12">
        <f>DATE(table_netflix[[#This Row],[release_year]],1,1)</f>
        <v>42370</v>
      </c>
      <c r="Q4688" s="12">
        <f t="shared" si="73"/>
        <v>43527</v>
      </c>
      <c r="R4688" s="12" t="str">
        <f>TEXT(table_netflix[[#This Row],[date_added_todate]], "mmm")</f>
        <v>Mar</v>
      </c>
      <c r="S4688" t="s">
        <v>23587</v>
      </c>
    </row>
    <row r="4689" spans="1:19" x14ac:dyDescent="0.3">
      <c r="A4689" t="s">
        <v>23588</v>
      </c>
      <c r="B4689" t="s">
        <v>15</v>
      </c>
      <c r="C4689" t="s">
        <v>23589</v>
      </c>
      <c r="D4689" t="s">
        <v>4943</v>
      </c>
      <c r="E4689" t="s">
        <v>23590</v>
      </c>
      <c r="F4689" t="s">
        <v>18</v>
      </c>
      <c r="G4689" s="14" t="s">
        <v>6074</v>
      </c>
      <c r="H4689">
        <v>2016</v>
      </c>
      <c r="I4689" t="s">
        <v>20</v>
      </c>
      <c r="J4689" t="s">
        <v>626</v>
      </c>
      <c r="K4689">
        <f>IFERROR(VALUE(LEFT(table_netflix[[#This Row],[duration (in min)]], LEN(table_netflix[[#This Row],[duration (in min)]])-4)),0)</f>
        <v>112</v>
      </c>
      <c r="L4689" t="s">
        <v>144</v>
      </c>
      <c r="M4689" t="s">
        <v>127</v>
      </c>
      <c r="O4689" t="str" cm="1">
        <f t="array" ref="O4689">_xlfn.IFS(table_netflix[[#This Row],[release_year]]&gt;=2018, "2018 &amp; after", TRUE, "Before 2018")</f>
        <v>Before 2018</v>
      </c>
      <c r="P4689" s="12">
        <f>DATE(table_netflix[[#This Row],[release_year]],1,1)</f>
        <v>42370</v>
      </c>
      <c r="Q4689" s="12">
        <f t="shared" si="73"/>
        <v>44081</v>
      </c>
      <c r="R4689" s="12" t="str">
        <f>TEXT(table_netflix[[#This Row],[date_added_todate]], "mmm")</f>
        <v>Sep</v>
      </c>
      <c r="S4689" t="s">
        <v>23591</v>
      </c>
    </row>
    <row r="4690" spans="1:19" x14ac:dyDescent="0.3">
      <c r="A4690" t="s">
        <v>23592</v>
      </c>
      <c r="B4690" t="s">
        <v>15</v>
      </c>
      <c r="C4690" t="s">
        <v>23593</v>
      </c>
      <c r="D4690" t="s">
        <v>23594</v>
      </c>
      <c r="E4690" t="s">
        <v>23595</v>
      </c>
      <c r="F4690" t="s">
        <v>18</v>
      </c>
      <c r="G4690" s="14" t="s">
        <v>23596</v>
      </c>
      <c r="H4690">
        <v>2008</v>
      </c>
      <c r="I4690" t="s">
        <v>186</v>
      </c>
      <c r="J4690" t="s">
        <v>337</v>
      </c>
      <c r="K4690">
        <f>IFERROR(VALUE(LEFT(table_netflix[[#This Row],[duration (in min)]], LEN(table_netflix[[#This Row],[duration (in min)]])-4)),0)</f>
        <v>128</v>
      </c>
      <c r="L4690" t="s">
        <v>53</v>
      </c>
      <c r="M4690" t="s">
        <v>54</v>
      </c>
      <c r="N4690" t="s">
        <v>600</v>
      </c>
      <c r="O4690" t="str" cm="1">
        <f t="array" ref="O4690">_xlfn.IFS(table_netflix[[#This Row],[release_year]]&gt;=2018, "2018 &amp; after", TRUE, "Before 2018")</f>
        <v>Before 2018</v>
      </c>
      <c r="P4690" s="12">
        <f>DATE(table_netflix[[#This Row],[release_year]],1,1)</f>
        <v>39448</v>
      </c>
      <c r="Q4690" s="12">
        <f t="shared" si="73"/>
        <v>42782</v>
      </c>
      <c r="R4690" s="12" t="str">
        <f>TEXT(table_netflix[[#This Row],[date_added_todate]], "mmm")</f>
        <v>Feb</v>
      </c>
      <c r="S4690" t="s">
        <v>23597</v>
      </c>
    </row>
    <row r="4691" spans="1:19" x14ac:dyDescent="0.3">
      <c r="A4691" t="s">
        <v>23598</v>
      </c>
      <c r="B4691" t="s">
        <v>15</v>
      </c>
      <c r="C4691" t="s">
        <v>23599</v>
      </c>
      <c r="D4691" t="s">
        <v>23600</v>
      </c>
      <c r="E4691" t="s">
        <v>23601</v>
      </c>
      <c r="F4691" t="s">
        <v>39</v>
      </c>
      <c r="G4691" s="14" t="s">
        <v>14175</v>
      </c>
      <c r="H4691">
        <v>2017</v>
      </c>
      <c r="I4691" t="s">
        <v>62</v>
      </c>
      <c r="J4691" t="s">
        <v>337</v>
      </c>
      <c r="K4691">
        <f>IFERROR(VALUE(LEFT(table_netflix[[#This Row],[duration (in min)]], LEN(table_netflix[[#This Row],[duration (in min)]])-4)),0)</f>
        <v>128</v>
      </c>
      <c r="L4691" t="s">
        <v>53</v>
      </c>
      <c r="M4691" t="s">
        <v>55</v>
      </c>
      <c r="O4691" t="str" cm="1">
        <f t="array" ref="O4691">_xlfn.IFS(table_netflix[[#This Row],[release_year]]&gt;=2018, "2018 &amp; after", TRUE, "Before 2018")</f>
        <v>Before 2018</v>
      </c>
      <c r="P4691" s="12">
        <f>DATE(table_netflix[[#This Row],[release_year]],1,1)</f>
        <v>42736</v>
      </c>
      <c r="Q4691" s="12">
        <f t="shared" si="73"/>
        <v>43313</v>
      </c>
      <c r="R4691" s="12" t="str">
        <f>TEXT(table_netflix[[#This Row],[date_added_todate]], "mmm")</f>
        <v>Aug</v>
      </c>
      <c r="S4691" t="s">
        <v>23602</v>
      </c>
    </row>
    <row r="4692" spans="1:19" x14ac:dyDescent="0.3">
      <c r="A4692" t="s">
        <v>23603</v>
      </c>
      <c r="B4692" t="s">
        <v>15</v>
      </c>
      <c r="C4692" t="s">
        <v>23604</v>
      </c>
      <c r="D4692" t="s">
        <v>23605</v>
      </c>
      <c r="E4692" t="s">
        <v>23606</v>
      </c>
      <c r="F4692" t="s">
        <v>523</v>
      </c>
      <c r="G4692" s="14" t="s">
        <v>14483</v>
      </c>
      <c r="H4692">
        <v>2004</v>
      </c>
      <c r="I4692" t="s">
        <v>45</v>
      </c>
      <c r="J4692" t="s">
        <v>693</v>
      </c>
      <c r="K4692">
        <f>IFERROR(VALUE(LEFT(table_netflix[[#This Row],[duration (in min)]], LEN(table_netflix[[#This Row],[duration (in min)]])-4)),0)</f>
        <v>136</v>
      </c>
      <c r="L4692" t="s">
        <v>47</v>
      </c>
      <c r="M4692" t="s">
        <v>72</v>
      </c>
      <c r="N4692" t="s">
        <v>266</v>
      </c>
      <c r="O4692" t="str" cm="1">
        <f t="array" ref="O4692">_xlfn.IFS(table_netflix[[#This Row],[release_year]]&gt;=2018, "2018 &amp; after", TRUE, "Before 2018")</f>
        <v>Before 2018</v>
      </c>
      <c r="P4692" s="12">
        <f>DATE(table_netflix[[#This Row],[release_year]],1,1)</f>
        <v>37987</v>
      </c>
      <c r="Q4692" s="12">
        <f t="shared" si="73"/>
        <v>43252</v>
      </c>
      <c r="R4692" s="12" t="str">
        <f>TEXT(table_netflix[[#This Row],[date_added_todate]], "mmm")</f>
        <v>Jun</v>
      </c>
      <c r="S4692" t="s">
        <v>23607</v>
      </c>
    </row>
    <row r="4693" spans="1:19" x14ac:dyDescent="0.3">
      <c r="A4693" t="s">
        <v>23608</v>
      </c>
      <c r="B4693" t="s">
        <v>15</v>
      </c>
      <c r="C4693" t="s">
        <v>23609</v>
      </c>
      <c r="D4693" t="s">
        <v>10795</v>
      </c>
      <c r="E4693" t="s">
        <v>23610</v>
      </c>
      <c r="F4693" t="s">
        <v>18</v>
      </c>
      <c r="G4693" s="14" t="s">
        <v>8019</v>
      </c>
      <c r="H4693">
        <v>2012</v>
      </c>
      <c r="I4693" t="s">
        <v>45</v>
      </c>
      <c r="J4693" t="s">
        <v>133</v>
      </c>
      <c r="K4693">
        <f>IFERROR(VALUE(LEFT(table_netflix[[#This Row],[duration (in min)]], LEN(table_netflix[[#This Row],[duration (in min)]])-4)),0)</f>
        <v>106</v>
      </c>
      <c r="L4693" t="s">
        <v>47</v>
      </c>
      <c r="M4693" t="s">
        <v>85</v>
      </c>
      <c r="O4693" t="str" cm="1">
        <f t="array" ref="O4693">_xlfn.IFS(table_netflix[[#This Row],[release_year]]&gt;=2018, "2018 &amp; after", TRUE, "Before 2018")</f>
        <v>Before 2018</v>
      </c>
      <c r="P4693" s="12">
        <f>DATE(table_netflix[[#This Row],[release_year]],1,1)</f>
        <v>40909</v>
      </c>
      <c r="Q4693" s="12">
        <f t="shared" si="73"/>
        <v>43945</v>
      </c>
      <c r="R4693" s="12" t="str">
        <f>TEXT(table_netflix[[#This Row],[date_added_todate]], "mmm")</f>
        <v>Apr</v>
      </c>
      <c r="S4693" t="s">
        <v>23611</v>
      </c>
    </row>
    <row r="4694" spans="1:19" x14ac:dyDescent="0.3">
      <c r="A4694" t="s">
        <v>23612</v>
      </c>
      <c r="B4694" t="s">
        <v>15</v>
      </c>
      <c r="C4694" t="s">
        <v>23613</v>
      </c>
      <c r="D4694" t="s">
        <v>11330</v>
      </c>
      <c r="E4694" t="s">
        <v>23614</v>
      </c>
      <c r="F4694" t="s">
        <v>39</v>
      </c>
      <c r="G4694" s="14" t="s">
        <v>23615</v>
      </c>
      <c r="H4694">
        <v>2016</v>
      </c>
      <c r="I4694" t="s">
        <v>27</v>
      </c>
      <c r="J4694" t="s">
        <v>644</v>
      </c>
      <c r="K4694">
        <f>IFERROR(VALUE(LEFT(table_netflix[[#This Row],[duration (in min)]], LEN(table_netflix[[#This Row],[duration (in min)]])-4)),0)</f>
        <v>129</v>
      </c>
      <c r="L4694" t="s">
        <v>53</v>
      </c>
      <c r="M4694" t="s">
        <v>55</v>
      </c>
      <c r="N4694" t="s">
        <v>112</v>
      </c>
      <c r="O4694" t="str" cm="1">
        <f t="array" ref="O4694">_xlfn.IFS(table_netflix[[#This Row],[release_year]]&gt;=2018, "2018 &amp; after", TRUE, "Before 2018")</f>
        <v>Before 2018</v>
      </c>
      <c r="P4694" s="12">
        <f>DATE(table_netflix[[#This Row],[release_year]],1,1)</f>
        <v>42370</v>
      </c>
      <c r="Q4694" s="12">
        <f t="shared" si="73"/>
        <v>42786</v>
      </c>
      <c r="R4694" s="12" t="str">
        <f>TEXT(table_netflix[[#This Row],[date_added_todate]], "mmm")</f>
        <v>Feb</v>
      </c>
      <c r="S4694" t="s">
        <v>23616</v>
      </c>
    </row>
    <row r="4695" spans="1:19" x14ac:dyDescent="0.3">
      <c r="A4695" t="s">
        <v>23617</v>
      </c>
      <c r="B4695" t="s">
        <v>15</v>
      </c>
      <c r="C4695" t="s">
        <v>23618</v>
      </c>
      <c r="D4695" t="s">
        <v>23619</v>
      </c>
      <c r="E4695" t="s">
        <v>23620</v>
      </c>
      <c r="F4695" t="s">
        <v>202</v>
      </c>
      <c r="G4695" s="14" t="s">
        <v>15796</v>
      </c>
      <c r="H4695">
        <v>2015</v>
      </c>
      <c r="I4695" t="s">
        <v>20</v>
      </c>
      <c r="J4695" t="s">
        <v>21</v>
      </c>
      <c r="K4695">
        <f>IFERROR(VALUE(LEFT(table_netflix[[#This Row],[duration (in min)]], LEN(table_netflix[[#This Row],[duration (in min)]])-4)),0)</f>
        <v>90</v>
      </c>
      <c r="L4695" t="s">
        <v>1249</v>
      </c>
      <c r="O4695" t="str" cm="1">
        <f t="array" ref="O4695">_xlfn.IFS(table_netflix[[#This Row],[release_year]]&gt;=2018, "2018 &amp; after", TRUE, "Before 2018")</f>
        <v>Before 2018</v>
      </c>
      <c r="P4695" s="12">
        <f>DATE(table_netflix[[#This Row],[release_year]],1,1)</f>
        <v>42005</v>
      </c>
      <c r="Q4695" s="12">
        <f t="shared" si="73"/>
        <v>43009</v>
      </c>
      <c r="R4695" s="12" t="str">
        <f>TEXT(table_netflix[[#This Row],[date_added_todate]], "mmm")</f>
        <v>Oct</v>
      </c>
      <c r="S4695" t="s">
        <v>23621</v>
      </c>
    </row>
    <row r="4696" spans="1:19" x14ac:dyDescent="0.3">
      <c r="A4696" t="s">
        <v>23622</v>
      </c>
      <c r="B4696" t="s">
        <v>15</v>
      </c>
      <c r="C4696" t="s">
        <v>23623</v>
      </c>
      <c r="D4696" t="s">
        <v>23624</v>
      </c>
      <c r="E4696" t="s">
        <v>23625</v>
      </c>
      <c r="F4696" t="s">
        <v>2256</v>
      </c>
      <c r="G4696" s="14" t="s">
        <v>23626</v>
      </c>
      <c r="H4696">
        <v>2014</v>
      </c>
      <c r="I4696" t="s">
        <v>20</v>
      </c>
      <c r="J4696" t="s">
        <v>1112</v>
      </c>
      <c r="K4696">
        <f>IFERROR(VALUE(LEFT(table_netflix[[#This Row],[duration (in min)]], LEN(table_netflix[[#This Row],[duration (in min)]])-4)),0)</f>
        <v>130</v>
      </c>
      <c r="L4696" t="s">
        <v>53</v>
      </c>
      <c r="M4696" t="s">
        <v>55</v>
      </c>
      <c r="O4696" t="str" cm="1">
        <f t="array" ref="O4696">_xlfn.IFS(table_netflix[[#This Row],[release_year]]&gt;=2018, "2018 &amp; after", TRUE, "Before 2018")</f>
        <v>Before 2018</v>
      </c>
      <c r="P4696" s="12">
        <f>DATE(table_netflix[[#This Row],[release_year]],1,1)</f>
        <v>41640</v>
      </c>
      <c r="Q4696" s="12">
        <f t="shared" si="73"/>
        <v>42249</v>
      </c>
      <c r="R4696" s="12" t="str">
        <f>TEXT(table_netflix[[#This Row],[date_added_todate]], "mmm")</f>
        <v>Sep</v>
      </c>
      <c r="S4696" t="s">
        <v>23627</v>
      </c>
    </row>
    <row r="4697" spans="1:19" x14ac:dyDescent="0.3">
      <c r="A4697" t="s">
        <v>23628</v>
      </c>
      <c r="B4697" t="s">
        <v>15</v>
      </c>
      <c r="C4697" t="s">
        <v>23629</v>
      </c>
      <c r="D4697" t="s">
        <v>23630</v>
      </c>
      <c r="E4697" t="s">
        <v>23631</v>
      </c>
      <c r="F4697" t="s">
        <v>18</v>
      </c>
      <c r="G4697" s="14" t="s">
        <v>15433</v>
      </c>
      <c r="H4697">
        <v>2017</v>
      </c>
      <c r="I4697" t="s">
        <v>62</v>
      </c>
      <c r="J4697" t="s">
        <v>246</v>
      </c>
      <c r="K4697">
        <f>IFERROR(VALUE(LEFT(table_netflix[[#This Row],[duration (in min)]], LEN(table_netflix[[#This Row],[duration (in min)]])-4)),0)</f>
        <v>85</v>
      </c>
      <c r="L4697" t="s">
        <v>4965</v>
      </c>
      <c r="O4697" t="str" cm="1">
        <f t="array" ref="O4697">_xlfn.IFS(table_netflix[[#This Row],[release_year]]&gt;=2018, "2018 &amp; after", TRUE, "Before 2018")</f>
        <v>Before 2018</v>
      </c>
      <c r="P4697" s="12">
        <f>DATE(table_netflix[[#This Row],[release_year]],1,1)</f>
        <v>42736</v>
      </c>
      <c r="Q4697" s="12">
        <f t="shared" si="73"/>
        <v>43088</v>
      </c>
      <c r="R4697" s="12" t="str">
        <f>TEXT(table_netflix[[#This Row],[date_added_todate]], "mmm")</f>
        <v>Dec</v>
      </c>
      <c r="S4697" t="s">
        <v>23632</v>
      </c>
    </row>
    <row r="4698" spans="1:19" x14ac:dyDescent="0.3">
      <c r="A4698" t="s">
        <v>23633</v>
      </c>
      <c r="B4698" t="s">
        <v>15</v>
      </c>
      <c r="C4698" t="s">
        <v>23634</v>
      </c>
      <c r="D4698" t="s">
        <v>23635</v>
      </c>
      <c r="F4698" t="s">
        <v>18</v>
      </c>
      <c r="G4698" s="14" t="s">
        <v>15695</v>
      </c>
      <c r="H4698">
        <v>2011</v>
      </c>
      <c r="I4698" t="s">
        <v>18220</v>
      </c>
      <c r="J4698" t="s">
        <v>21</v>
      </c>
      <c r="K4698">
        <f>IFERROR(VALUE(LEFT(table_netflix[[#This Row],[duration (in min)]], LEN(table_netflix[[#This Row],[duration (in min)]])-4)),0)</f>
        <v>90</v>
      </c>
      <c r="L4698" t="s">
        <v>22</v>
      </c>
      <c r="O4698" t="str" cm="1">
        <f t="array" ref="O4698">_xlfn.IFS(table_netflix[[#This Row],[release_year]]&gt;=2018, "2018 &amp; after", TRUE, "Before 2018")</f>
        <v>Before 2018</v>
      </c>
      <c r="P4698" s="12">
        <f>DATE(table_netflix[[#This Row],[release_year]],1,1)</f>
        <v>40544</v>
      </c>
      <c r="Q4698" s="12">
        <f t="shared" si="73"/>
        <v>43028</v>
      </c>
      <c r="R4698" s="12" t="str">
        <f>TEXT(table_netflix[[#This Row],[date_added_todate]], "mmm")</f>
        <v>Oct</v>
      </c>
      <c r="S4698" t="s">
        <v>23636</v>
      </c>
    </row>
    <row r="4699" spans="1:19" x14ac:dyDescent="0.3">
      <c r="A4699" t="s">
        <v>23637</v>
      </c>
      <c r="B4699" t="s">
        <v>15</v>
      </c>
      <c r="C4699" t="s">
        <v>23638</v>
      </c>
      <c r="D4699" t="s">
        <v>23639</v>
      </c>
      <c r="E4699" t="s">
        <v>23640</v>
      </c>
      <c r="F4699" t="s">
        <v>18</v>
      </c>
      <c r="G4699" s="14" t="s">
        <v>17142</v>
      </c>
      <c r="H4699">
        <v>2015</v>
      </c>
      <c r="I4699" t="s">
        <v>27</v>
      </c>
      <c r="J4699" t="s">
        <v>92</v>
      </c>
      <c r="K4699">
        <f>IFERROR(VALUE(LEFT(table_netflix[[#This Row],[duration (in min)]], LEN(table_netflix[[#This Row],[duration (in min)]])-4)),0)</f>
        <v>94</v>
      </c>
      <c r="L4699" t="s">
        <v>22</v>
      </c>
      <c r="M4699" t="s">
        <v>112</v>
      </c>
      <c r="O4699" t="str" cm="1">
        <f t="array" ref="O4699">_xlfn.IFS(table_netflix[[#This Row],[release_year]]&gt;=2018, "2018 &amp; after", TRUE, "Before 2018")</f>
        <v>Before 2018</v>
      </c>
      <c r="P4699" s="12">
        <f>DATE(table_netflix[[#This Row],[release_year]],1,1)</f>
        <v>42005</v>
      </c>
      <c r="Q4699" s="12">
        <f t="shared" si="73"/>
        <v>42742</v>
      </c>
      <c r="R4699" s="12" t="str">
        <f>TEXT(table_netflix[[#This Row],[date_added_todate]], "mmm")</f>
        <v>Jan</v>
      </c>
      <c r="S4699" t="s">
        <v>23641</v>
      </c>
    </row>
    <row r="4700" spans="1:19" x14ac:dyDescent="0.3">
      <c r="A4700" t="s">
        <v>23642</v>
      </c>
      <c r="B4700" t="s">
        <v>15</v>
      </c>
      <c r="C4700" t="s">
        <v>23643</v>
      </c>
      <c r="D4700" t="s">
        <v>23644</v>
      </c>
      <c r="E4700" t="s">
        <v>23645</v>
      </c>
      <c r="F4700" t="s">
        <v>18</v>
      </c>
      <c r="G4700" s="14" t="s">
        <v>23646</v>
      </c>
      <c r="H4700">
        <v>2016</v>
      </c>
      <c r="I4700" t="s">
        <v>18220</v>
      </c>
      <c r="J4700" t="s">
        <v>549</v>
      </c>
      <c r="K4700">
        <f>IFERROR(VALUE(LEFT(table_netflix[[#This Row],[duration (in min)]], LEN(table_netflix[[#This Row],[duration (in min)]])-4)),0)</f>
        <v>86</v>
      </c>
      <c r="L4700" t="s">
        <v>53</v>
      </c>
      <c r="M4700" t="s">
        <v>54</v>
      </c>
      <c r="O4700" t="str" cm="1">
        <f t="array" ref="O4700">_xlfn.IFS(table_netflix[[#This Row],[release_year]]&gt;=2018, "2018 &amp; after", TRUE, "Before 2018")</f>
        <v>Before 2018</v>
      </c>
      <c r="P4700" s="12">
        <f>DATE(table_netflix[[#This Row],[release_year]],1,1)</f>
        <v>42370</v>
      </c>
      <c r="Q4700" s="12">
        <f t="shared" si="73"/>
        <v>42723</v>
      </c>
      <c r="R4700" s="12" t="str">
        <f>TEXT(table_netflix[[#This Row],[date_added_todate]], "mmm")</f>
        <v>Dec</v>
      </c>
      <c r="S4700" t="s">
        <v>23647</v>
      </c>
    </row>
    <row r="4701" spans="1:19" x14ac:dyDescent="0.3">
      <c r="A4701" t="s">
        <v>23648</v>
      </c>
      <c r="B4701" t="s">
        <v>15</v>
      </c>
      <c r="C4701" t="s">
        <v>23649</v>
      </c>
      <c r="D4701" t="s">
        <v>23650</v>
      </c>
      <c r="F4701" t="s">
        <v>18</v>
      </c>
      <c r="G4701" s="14" t="s">
        <v>22018</v>
      </c>
      <c r="H4701">
        <v>2017</v>
      </c>
      <c r="I4701" t="s">
        <v>62</v>
      </c>
      <c r="J4701" t="s">
        <v>218</v>
      </c>
      <c r="K4701">
        <f>IFERROR(VALUE(LEFT(table_netflix[[#This Row],[duration (in min)]], LEN(table_netflix[[#This Row],[duration (in min)]])-4)),0)</f>
        <v>100</v>
      </c>
      <c r="L4701" t="s">
        <v>22</v>
      </c>
      <c r="O4701" t="str" cm="1">
        <f t="array" ref="O4701">_xlfn.IFS(table_netflix[[#This Row],[release_year]]&gt;=2018, "2018 &amp; after", TRUE, "Before 2018")</f>
        <v>Before 2018</v>
      </c>
      <c r="P4701" s="12">
        <f>DATE(table_netflix[[#This Row],[release_year]],1,1)</f>
        <v>42736</v>
      </c>
      <c r="Q4701" s="12">
        <f t="shared" si="73"/>
        <v>42960</v>
      </c>
      <c r="R4701" s="12" t="str">
        <f>TEXT(table_netflix[[#This Row],[date_added_todate]], "mmm")</f>
        <v>Aug</v>
      </c>
      <c r="S4701" t="s">
        <v>23651</v>
      </c>
    </row>
    <row r="4702" spans="1:19" x14ac:dyDescent="0.3">
      <c r="A4702" t="s">
        <v>23652</v>
      </c>
      <c r="B4702" t="s">
        <v>15</v>
      </c>
      <c r="C4702" t="s">
        <v>23653</v>
      </c>
      <c r="D4702" t="s">
        <v>23654</v>
      </c>
      <c r="E4702" t="s">
        <v>23655</v>
      </c>
      <c r="F4702" t="s">
        <v>61</v>
      </c>
      <c r="G4702" s="14" t="s">
        <v>10934</v>
      </c>
      <c r="H4702">
        <v>2018</v>
      </c>
      <c r="I4702" t="s">
        <v>27</v>
      </c>
      <c r="J4702" t="s">
        <v>634</v>
      </c>
      <c r="K4702">
        <f>IFERROR(VALUE(LEFT(table_netflix[[#This Row],[duration (in min)]], LEN(table_netflix[[#This Row],[duration (in min)]])-4)),0)</f>
        <v>107</v>
      </c>
      <c r="L4702" t="s">
        <v>144</v>
      </c>
      <c r="M4702" t="s">
        <v>72</v>
      </c>
      <c r="O4702" t="str" cm="1">
        <f t="array" ref="O4702">_xlfn.IFS(table_netflix[[#This Row],[release_year]]&gt;=2018, "2018 &amp; after", TRUE, "Before 2018")</f>
        <v>2018 &amp; after</v>
      </c>
      <c r="P4702" s="12">
        <f>DATE(table_netflix[[#This Row],[release_year]],1,1)</f>
        <v>43101</v>
      </c>
      <c r="Q4702" s="12">
        <f t="shared" si="73"/>
        <v>43675</v>
      </c>
      <c r="R4702" s="12" t="str">
        <f>TEXT(table_netflix[[#This Row],[date_added_todate]], "mmm")</f>
        <v>Jul</v>
      </c>
      <c r="S4702" t="s">
        <v>23656</v>
      </c>
    </row>
    <row r="4703" spans="1:19" x14ac:dyDescent="0.3">
      <c r="A4703" t="s">
        <v>23657</v>
      </c>
      <c r="B4703" t="s">
        <v>15</v>
      </c>
      <c r="C4703" t="s">
        <v>23658</v>
      </c>
      <c r="D4703" t="s">
        <v>23659</v>
      </c>
      <c r="E4703" t="s">
        <v>23660</v>
      </c>
      <c r="F4703" t="s">
        <v>1442</v>
      </c>
      <c r="G4703" s="14" t="s">
        <v>16088</v>
      </c>
      <c r="H4703">
        <v>2014</v>
      </c>
      <c r="I4703" t="s">
        <v>84</v>
      </c>
      <c r="J4703" t="s">
        <v>232</v>
      </c>
      <c r="K4703">
        <f>IFERROR(VALUE(LEFT(table_netflix[[#This Row],[duration (in min)]], LEN(table_netflix[[#This Row],[duration (in min)]])-4)),0)</f>
        <v>93</v>
      </c>
      <c r="L4703" t="s">
        <v>71</v>
      </c>
      <c r="M4703" t="s">
        <v>55</v>
      </c>
      <c r="N4703" t="s">
        <v>107</v>
      </c>
      <c r="O4703" t="str" cm="1">
        <f t="array" ref="O4703">_xlfn.IFS(table_netflix[[#This Row],[release_year]]&gt;=2018, "2018 &amp; after", TRUE, "Before 2018")</f>
        <v>Before 2018</v>
      </c>
      <c r="P4703" s="12">
        <f>DATE(table_netflix[[#This Row],[release_year]],1,1)</f>
        <v>41640</v>
      </c>
      <c r="Q4703" s="12">
        <f t="shared" si="73"/>
        <v>42954</v>
      </c>
      <c r="R4703" s="12" t="str">
        <f>TEXT(table_netflix[[#This Row],[date_added_todate]], "mmm")</f>
        <v>Aug</v>
      </c>
      <c r="S4703" t="s">
        <v>23661</v>
      </c>
    </row>
    <row r="4704" spans="1:19" x14ac:dyDescent="0.3">
      <c r="A4704" t="s">
        <v>23662</v>
      </c>
      <c r="B4704" t="s">
        <v>15</v>
      </c>
      <c r="C4704" t="s">
        <v>23663</v>
      </c>
      <c r="D4704" t="s">
        <v>23664</v>
      </c>
      <c r="E4704" t="s">
        <v>23665</v>
      </c>
      <c r="F4704" t="s">
        <v>18</v>
      </c>
      <c r="G4704" s="14" t="s">
        <v>18939</v>
      </c>
      <c r="H4704">
        <v>2015</v>
      </c>
      <c r="I4704" t="s">
        <v>186</v>
      </c>
      <c r="J4704" t="s">
        <v>499</v>
      </c>
      <c r="K4704">
        <f>IFERROR(VALUE(LEFT(table_netflix[[#This Row],[duration (in min)]], LEN(table_netflix[[#This Row],[duration (in min)]])-4)),0)</f>
        <v>109</v>
      </c>
      <c r="L4704" t="s">
        <v>53</v>
      </c>
      <c r="M4704" t="s">
        <v>54</v>
      </c>
      <c r="O4704" t="str" cm="1">
        <f t="array" ref="O4704">_xlfn.IFS(table_netflix[[#This Row],[release_year]]&gt;=2018, "2018 &amp; after", TRUE, "Before 2018")</f>
        <v>Before 2018</v>
      </c>
      <c r="P4704" s="12">
        <f>DATE(table_netflix[[#This Row],[release_year]],1,1)</f>
        <v>42005</v>
      </c>
      <c r="Q4704" s="12">
        <f t="shared" si="73"/>
        <v>43307</v>
      </c>
      <c r="R4704" s="12" t="str">
        <f>TEXT(table_netflix[[#This Row],[date_added_todate]], "mmm")</f>
        <v>Jul</v>
      </c>
      <c r="S4704" t="s">
        <v>23666</v>
      </c>
    </row>
    <row r="4705" spans="1:19" x14ac:dyDescent="0.3">
      <c r="A4705" t="s">
        <v>23667</v>
      </c>
      <c r="B4705" t="s">
        <v>15</v>
      </c>
      <c r="C4705" t="s">
        <v>23668</v>
      </c>
      <c r="D4705" t="s">
        <v>23669</v>
      </c>
      <c r="E4705" t="s">
        <v>23670</v>
      </c>
      <c r="F4705" t="s">
        <v>39</v>
      </c>
      <c r="G4705" s="14" t="s">
        <v>16585</v>
      </c>
      <c r="H4705">
        <v>2016</v>
      </c>
      <c r="I4705" t="s">
        <v>27</v>
      </c>
      <c r="J4705" t="s">
        <v>499</v>
      </c>
      <c r="K4705">
        <f>IFERROR(VALUE(LEFT(table_netflix[[#This Row],[duration (in min)]], LEN(table_netflix[[#This Row],[duration (in min)]])-4)),0)</f>
        <v>109</v>
      </c>
      <c r="L4705" t="s">
        <v>53</v>
      </c>
      <c r="M4705" t="s">
        <v>54</v>
      </c>
      <c r="N4705" t="s">
        <v>55</v>
      </c>
      <c r="O4705" t="str" cm="1">
        <f t="array" ref="O4705">_xlfn.IFS(table_netflix[[#This Row],[release_year]]&gt;=2018, "2018 &amp; after", TRUE, "Before 2018")</f>
        <v>Before 2018</v>
      </c>
      <c r="P4705" s="12">
        <f>DATE(table_netflix[[#This Row],[release_year]],1,1)</f>
        <v>42370</v>
      </c>
      <c r="Q4705" s="12">
        <f t="shared" si="73"/>
        <v>42856</v>
      </c>
      <c r="R4705" s="12" t="str">
        <f>TEXT(table_netflix[[#This Row],[date_added_todate]], "mmm")</f>
        <v>May</v>
      </c>
      <c r="S4705" t="s">
        <v>23671</v>
      </c>
    </row>
    <row r="4706" spans="1:19" x14ac:dyDescent="0.3">
      <c r="A4706" t="s">
        <v>23672</v>
      </c>
      <c r="B4706" t="s">
        <v>15</v>
      </c>
      <c r="C4706" t="s">
        <v>23673</v>
      </c>
      <c r="D4706" t="s">
        <v>23674</v>
      </c>
      <c r="E4706" t="s">
        <v>23675</v>
      </c>
      <c r="F4706" t="s">
        <v>18</v>
      </c>
      <c r="G4706" s="14" t="s">
        <v>14371</v>
      </c>
      <c r="H4706">
        <v>2017</v>
      </c>
      <c r="I4706" t="s">
        <v>27</v>
      </c>
      <c r="J4706" t="s">
        <v>308</v>
      </c>
      <c r="K4706">
        <f>IFERROR(VALUE(LEFT(table_netflix[[#This Row],[duration (in min)]], LEN(table_netflix[[#This Row],[duration (in min)]])-4)),0)</f>
        <v>92</v>
      </c>
      <c r="L4706" t="s">
        <v>144</v>
      </c>
      <c r="M4706" t="s">
        <v>168</v>
      </c>
      <c r="N4706" t="s">
        <v>54</v>
      </c>
      <c r="O4706" t="str" cm="1">
        <f t="array" ref="O4706">_xlfn.IFS(table_netflix[[#This Row],[release_year]]&gt;=2018, "2018 &amp; after", TRUE, "Before 2018")</f>
        <v>Before 2018</v>
      </c>
      <c r="P4706" s="12">
        <f>DATE(table_netflix[[#This Row],[release_year]],1,1)</f>
        <v>42736</v>
      </c>
      <c r="Q4706" s="12">
        <f t="shared" si="73"/>
        <v>43281</v>
      </c>
      <c r="R4706" s="12" t="str">
        <f>TEXT(table_netflix[[#This Row],[date_added_todate]], "mmm")</f>
        <v>Jun</v>
      </c>
      <c r="S4706" t="s">
        <v>23676</v>
      </c>
    </row>
    <row r="4707" spans="1:19" x14ac:dyDescent="0.3">
      <c r="A4707" t="s">
        <v>23677</v>
      </c>
      <c r="B4707" t="s">
        <v>15</v>
      </c>
      <c r="C4707" t="s">
        <v>23678</v>
      </c>
      <c r="D4707" t="s">
        <v>23679</v>
      </c>
      <c r="E4707" t="s">
        <v>23680</v>
      </c>
      <c r="F4707" t="s">
        <v>18</v>
      </c>
      <c r="G4707" s="14" t="s">
        <v>18939</v>
      </c>
      <c r="H4707">
        <v>2015</v>
      </c>
      <c r="I4707" t="s">
        <v>186</v>
      </c>
      <c r="J4707" t="s">
        <v>232</v>
      </c>
      <c r="K4707">
        <f>IFERROR(VALUE(LEFT(table_netflix[[#This Row],[duration (in min)]], LEN(table_netflix[[#This Row],[duration (in min)]])-4)),0)</f>
        <v>93</v>
      </c>
      <c r="L4707" t="s">
        <v>53</v>
      </c>
      <c r="M4707" t="s">
        <v>54</v>
      </c>
      <c r="N4707" t="s">
        <v>142</v>
      </c>
      <c r="O4707" t="str" cm="1">
        <f t="array" ref="O4707">_xlfn.IFS(table_netflix[[#This Row],[release_year]]&gt;=2018, "2018 &amp; after", TRUE, "Before 2018")</f>
        <v>Before 2018</v>
      </c>
      <c r="P4707" s="12">
        <f>DATE(table_netflix[[#This Row],[release_year]],1,1)</f>
        <v>42005</v>
      </c>
      <c r="Q4707" s="12">
        <f t="shared" si="73"/>
        <v>43307</v>
      </c>
      <c r="R4707" s="12" t="str">
        <f>TEXT(table_netflix[[#This Row],[date_added_todate]], "mmm")</f>
        <v>Jul</v>
      </c>
      <c r="S4707" t="s">
        <v>23681</v>
      </c>
    </row>
    <row r="4708" spans="1:19" x14ac:dyDescent="0.3">
      <c r="A4708" t="s">
        <v>23682</v>
      </c>
      <c r="B4708" t="s">
        <v>15</v>
      </c>
      <c r="C4708" t="s">
        <v>23683</v>
      </c>
      <c r="D4708" t="s">
        <v>5050</v>
      </c>
      <c r="E4708" t="s">
        <v>23684</v>
      </c>
      <c r="F4708" t="s">
        <v>196</v>
      </c>
      <c r="G4708" s="14" t="s">
        <v>10691</v>
      </c>
      <c r="H4708">
        <v>2019</v>
      </c>
      <c r="I4708" t="s">
        <v>62</v>
      </c>
      <c r="J4708" t="s">
        <v>218</v>
      </c>
      <c r="K4708">
        <f>IFERROR(VALUE(LEFT(table_netflix[[#This Row],[duration (in min)]], LEN(table_netflix[[#This Row],[duration (in min)]])-4)),0)</f>
        <v>100</v>
      </c>
      <c r="L4708" t="s">
        <v>53</v>
      </c>
      <c r="M4708" t="s">
        <v>55</v>
      </c>
      <c r="O4708" t="str" cm="1">
        <f t="array" ref="O4708">_xlfn.IFS(table_netflix[[#This Row],[release_year]]&gt;=2018, "2018 &amp; after", TRUE, "Before 2018")</f>
        <v>2018 &amp; after</v>
      </c>
      <c r="P4708" s="12">
        <f>DATE(table_netflix[[#This Row],[release_year]],1,1)</f>
        <v>43466</v>
      </c>
      <c r="Q4708" s="12">
        <f t="shared" si="73"/>
        <v>43709</v>
      </c>
      <c r="R4708" s="12" t="str">
        <f>TEXT(table_netflix[[#This Row],[date_added_todate]], "mmm")</f>
        <v>Sep</v>
      </c>
      <c r="S4708" t="s">
        <v>23685</v>
      </c>
    </row>
    <row r="4709" spans="1:19" x14ac:dyDescent="0.3">
      <c r="A4709" t="s">
        <v>23686</v>
      </c>
      <c r="B4709" t="s">
        <v>15</v>
      </c>
      <c r="C4709" t="s">
        <v>23687</v>
      </c>
      <c r="D4709" t="s">
        <v>5451</v>
      </c>
      <c r="E4709" t="s">
        <v>23688</v>
      </c>
      <c r="F4709" t="s">
        <v>151</v>
      </c>
      <c r="G4709" s="14" t="s">
        <v>8285</v>
      </c>
      <c r="H4709">
        <v>2017</v>
      </c>
      <c r="I4709" t="s">
        <v>186</v>
      </c>
      <c r="J4709" t="s">
        <v>1106</v>
      </c>
      <c r="K4709">
        <f>IFERROR(VALUE(LEFT(table_netflix[[#This Row],[duration (in min)]], LEN(table_netflix[[#This Row],[duration (in min)]])-4)),0)</f>
        <v>141</v>
      </c>
      <c r="L4709" t="s">
        <v>53</v>
      </c>
      <c r="O4709" t="str" cm="1">
        <f t="array" ref="O4709">_xlfn.IFS(table_netflix[[#This Row],[release_year]]&gt;=2018, "2018 &amp; after", TRUE, "Before 2018")</f>
        <v>Before 2018</v>
      </c>
      <c r="P4709" s="12">
        <f>DATE(table_netflix[[#This Row],[release_year]],1,1)</f>
        <v>42736</v>
      </c>
      <c r="Q4709" s="12">
        <f t="shared" si="73"/>
        <v>43922</v>
      </c>
      <c r="R4709" s="12" t="str">
        <f>TEXT(table_netflix[[#This Row],[date_added_todate]], "mmm")</f>
        <v>Apr</v>
      </c>
      <c r="S4709" t="s">
        <v>23689</v>
      </c>
    </row>
    <row r="4710" spans="1:19" x14ac:dyDescent="0.3">
      <c r="A4710" t="s">
        <v>23690</v>
      </c>
      <c r="B4710" t="s">
        <v>15</v>
      </c>
      <c r="C4710" t="s">
        <v>23691</v>
      </c>
      <c r="D4710" t="s">
        <v>14048</v>
      </c>
      <c r="E4710" t="s">
        <v>23692</v>
      </c>
      <c r="F4710" t="s">
        <v>18</v>
      </c>
      <c r="G4710" s="14" t="s">
        <v>12556</v>
      </c>
      <c r="H4710">
        <v>2003</v>
      </c>
      <c r="I4710" t="s">
        <v>20</v>
      </c>
      <c r="J4710" t="s">
        <v>348</v>
      </c>
      <c r="K4710">
        <f>IFERROR(VALUE(LEFT(table_netflix[[#This Row],[duration (in min)]], LEN(table_netflix[[#This Row],[duration (in min)]])-4)),0)</f>
        <v>119</v>
      </c>
      <c r="L4710" t="s">
        <v>53</v>
      </c>
      <c r="O4710" t="str" cm="1">
        <f t="array" ref="O4710">_xlfn.IFS(table_netflix[[#This Row],[release_year]]&gt;=2018, "2018 &amp; after", TRUE, "Before 2018")</f>
        <v>Before 2018</v>
      </c>
      <c r="P4710" s="12">
        <f>DATE(table_netflix[[#This Row],[release_year]],1,1)</f>
        <v>37622</v>
      </c>
      <c r="Q4710" s="12">
        <f t="shared" si="73"/>
        <v>43466</v>
      </c>
      <c r="R4710" s="12" t="str">
        <f>TEXT(table_netflix[[#This Row],[date_added_todate]], "mmm")</f>
        <v>Jan</v>
      </c>
      <c r="S4710" t="s">
        <v>23693</v>
      </c>
    </row>
    <row r="4711" spans="1:19" x14ac:dyDescent="0.3">
      <c r="A4711" t="s">
        <v>23694</v>
      </c>
      <c r="B4711" t="s">
        <v>15</v>
      </c>
      <c r="C4711" t="s">
        <v>23695</v>
      </c>
      <c r="D4711" t="s">
        <v>23696</v>
      </c>
      <c r="E4711" t="s">
        <v>23697</v>
      </c>
      <c r="F4711" t="s">
        <v>18</v>
      </c>
      <c r="G4711" s="14" t="s">
        <v>15731</v>
      </c>
      <c r="H4711">
        <v>2016</v>
      </c>
      <c r="I4711" t="s">
        <v>186</v>
      </c>
      <c r="J4711" t="s">
        <v>788</v>
      </c>
      <c r="K4711">
        <f>IFERROR(VALUE(LEFT(table_netflix[[#This Row],[duration (in min)]], LEN(table_netflix[[#This Row],[duration (in min)]])-4)),0)</f>
        <v>84</v>
      </c>
      <c r="L4711" t="s">
        <v>93</v>
      </c>
      <c r="O4711" t="str" cm="1">
        <f t="array" ref="O4711">_xlfn.IFS(table_netflix[[#This Row],[release_year]]&gt;=2018, "2018 &amp; after", TRUE, "Before 2018")</f>
        <v>Before 2018</v>
      </c>
      <c r="P4711" s="12">
        <f>DATE(table_netflix[[#This Row],[release_year]],1,1)</f>
        <v>42370</v>
      </c>
      <c r="Q4711" s="12">
        <f t="shared" si="73"/>
        <v>43023</v>
      </c>
      <c r="R4711" s="12" t="str">
        <f>TEXT(table_netflix[[#This Row],[date_added_todate]], "mmm")</f>
        <v>Oct</v>
      </c>
      <c r="S4711" t="s">
        <v>23698</v>
      </c>
    </row>
    <row r="4712" spans="1:19" x14ac:dyDescent="0.3">
      <c r="A4712" t="s">
        <v>23699</v>
      </c>
      <c r="B4712" t="s">
        <v>15</v>
      </c>
      <c r="C4712" t="s">
        <v>23700</v>
      </c>
      <c r="D4712" t="s">
        <v>23701</v>
      </c>
      <c r="E4712" t="s">
        <v>23702</v>
      </c>
      <c r="F4712" t="s">
        <v>18</v>
      </c>
      <c r="G4712" s="14" t="s">
        <v>10131</v>
      </c>
      <c r="H4712">
        <v>1997</v>
      </c>
      <c r="I4712" t="s">
        <v>186</v>
      </c>
      <c r="J4712" t="s">
        <v>152</v>
      </c>
      <c r="K4712">
        <f>IFERROR(VALUE(LEFT(table_netflix[[#This Row],[duration (in min)]], LEN(table_netflix[[#This Row],[duration (in min)]])-4)),0)</f>
        <v>96</v>
      </c>
      <c r="L4712" t="s">
        <v>144</v>
      </c>
      <c r="M4712" t="s">
        <v>85</v>
      </c>
      <c r="O4712" t="str" cm="1">
        <f t="array" ref="O4712">_xlfn.IFS(table_netflix[[#This Row],[release_year]]&gt;=2018, "2018 &amp; after", TRUE, "Before 2018")</f>
        <v>Before 2018</v>
      </c>
      <c r="P4712" s="12">
        <f>DATE(table_netflix[[#This Row],[release_year]],1,1)</f>
        <v>35431</v>
      </c>
      <c r="Q4712" s="12">
        <f t="shared" si="73"/>
        <v>43770</v>
      </c>
      <c r="R4712" s="12" t="str">
        <f>TEXT(table_netflix[[#This Row],[date_added_todate]], "mmm")</f>
        <v>Nov</v>
      </c>
      <c r="S4712" t="s">
        <v>23703</v>
      </c>
    </row>
    <row r="4713" spans="1:19" x14ac:dyDescent="0.3">
      <c r="A4713" t="s">
        <v>23704</v>
      </c>
      <c r="B4713" t="s">
        <v>15</v>
      </c>
      <c r="C4713" t="s">
        <v>23705</v>
      </c>
      <c r="D4713" t="s">
        <v>12988</v>
      </c>
      <c r="E4713" t="s">
        <v>23706</v>
      </c>
      <c r="F4713" t="s">
        <v>523</v>
      </c>
      <c r="G4713" s="14" t="s">
        <v>23707</v>
      </c>
      <c r="H4713">
        <v>2016</v>
      </c>
      <c r="I4713" t="s">
        <v>45</v>
      </c>
      <c r="J4713" t="s">
        <v>262</v>
      </c>
      <c r="K4713">
        <f>IFERROR(VALUE(LEFT(table_netflix[[#This Row],[duration (in min)]], LEN(table_netflix[[#This Row],[duration (in min)]])-4)),0)</f>
        <v>83</v>
      </c>
      <c r="L4713" t="s">
        <v>47</v>
      </c>
      <c r="M4713" t="s">
        <v>85</v>
      </c>
      <c r="O4713" t="str" cm="1">
        <f t="array" ref="O4713">_xlfn.IFS(table_netflix[[#This Row],[release_year]]&gt;=2018, "2018 &amp; after", TRUE, "Before 2018")</f>
        <v>Before 2018</v>
      </c>
      <c r="P4713" s="12">
        <f>DATE(table_netflix[[#This Row],[release_year]],1,1)</f>
        <v>42370</v>
      </c>
      <c r="Q4713" s="12">
        <f t="shared" si="73"/>
        <v>42448</v>
      </c>
      <c r="R4713" s="12" t="str">
        <f>TEXT(table_netflix[[#This Row],[date_added_todate]], "mmm")</f>
        <v>Mar</v>
      </c>
      <c r="S4713" t="s">
        <v>23708</v>
      </c>
    </row>
    <row r="4714" spans="1:19" x14ac:dyDescent="0.3">
      <c r="A4714" t="s">
        <v>23709</v>
      </c>
      <c r="B4714" t="s">
        <v>15</v>
      </c>
      <c r="C4714" t="s">
        <v>23710</v>
      </c>
      <c r="D4714" t="s">
        <v>23711</v>
      </c>
      <c r="E4714" t="s">
        <v>23712</v>
      </c>
      <c r="F4714" t="s">
        <v>1328</v>
      </c>
      <c r="G4714" s="14" t="s">
        <v>11189</v>
      </c>
      <c r="H4714">
        <v>2017</v>
      </c>
      <c r="I4714" t="s">
        <v>27</v>
      </c>
      <c r="J4714" t="s">
        <v>330</v>
      </c>
      <c r="K4714">
        <f>IFERROR(VALUE(LEFT(table_netflix[[#This Row],[duration (in min)]], LEN(table_netflix[[#This Row],[duration (in min)]])-4)),0)</f>
        <v>117</v>
      </c>
      <c r="L4714" t="s">
        <v>71</v>
      </c>
      <c r="M4714" t="s">
        <v>55</v>
      </c>
      <c r="O4714" t="str" cm="1">
        <f t="array" ref="O4714">_xlfn.IFS(table_netflix[[#This Row],[release_year]]&gt;=2018, "2018 &amp; after", TRUE, "Before 2018")</f>
        <v>Before 2018</v>
      </c>
      <c r="P4714" s="12">
        <f>DATE(table_netflix[[#This Row],[release_year]],1,1)</f>
        <v>42736</v>
      </c>
      <c r="Q4714" s="12">
        <f t="shared" si="73"/>
        <v>43631</v>
      </c>
      <c r="R4714" s="12" t="str">
        <f>TEXT(table_netflix[[#This Row],[date_added_todate]], "mmm")</f>
        <v>Jun</v>
      </c>
      <c r="S4714" t="s">
        <v>23713</v>
      </c>
    </row>
    <row r="4715" spans="1:19" x14ac:dyDescent="0.3">
      <c r="A4715" t="s">
        <v>23714</v>
      </c>
      <c r="B4715" t="s">
        <v>15</v>
      </c>
      <c r="C4715" t="s">
        <v>23715</v>
      </c>
      <c r="D4715" t="s">
        <v>23716</v>
      </c>
      <c r="E4715" t="s">
        <v>23717</v>
      </c>
      <c r="F4715" t="s">
        <v>80</v>
      </c>
      <c r="G4715" s="14" t="s">
        <v>18619</v>
      </c>
      <c r="H4715">
        <v>2017</v>
      </c>
      <c r="I4715" t="s">
        <v>45</v>
      </c>
      <c r="J4715" t="s">
        <v>232</v>
      </c>
      <c r="K4715">
        <f>IFERROR(VALUE(LEFT(table_netflix[[#This Row],[duration (in min)]], LEN(table_netflix[[#This Row],[duration (in min)]])-4)),0)</f>
        <v>93</v>
      </c>
      <c r="L4715" t="s">
        <v>47</v>
      </c>
      <c r="O4715" t="str" cm="1">
        <f t="array" ref="O4715">_xlfn.IFS(table_netflix[[#This Row],[release_year]]&gt;=2018, "2018 &amp; after", TRUE, "Before 2018")</f>
        <v>Before 2018</v>
      </c>
      <c r="P4715" s="12">
        <f>DATE(table_netflix[[#This Row],[release_year]],1,1)</f>
        <v>42736</v>
      </c>
      <c r="Q4715" s="12">
        <f t="shared" si="73"/>
        <v>43194</v>
      </c>
      <c r="R4715" s="12" t="str">
        <f>TEXT(table_netflix[[#This Row],[date_added_todate]], "mmm")</f>
        <v>Apr</v>
      </c>
      <c r="S4715" t="s">
        <v>23718</v>
      </c>
    </row>
    <row r="4716" spans="1:19" x14ac:dyDescent="0.3">
      <c r="A4716" t="s">
        <v>23719</v>
      </c>
      <c r="B4716" t="s">
        <v>15</v>
      </c>
      <c r="C4716" t="s">
        <v>23720</v>
      </c>
      <c r="D4716" t="s">
        <v>23721</v>
      </c>
      <c r="E4716" t="s">
        <v>23722</v>
      </c>
      <c r="F4716" t="s">
        <v>18</v>
      </c>
      <c r="G4716" s="14" t="s">
        <v>15042</v>
      </c>
      <c r="H4716">
        <v>2013</v>
      </c>
      <c r="I4716" t="s">
        <v>139</v>
      </c>
      <c r="J4716" t="s">
        <v>2273</v>
      </c>
      <c r="K4716">
        <f>IFERROR(VALUE(LEFT(table_netflix[[#This Row],[duration (in min)]], LEN(table_netflix[[#This Row],[duration (in min)]])-4)),0)</f>
        <v>73</v>
      </c>
      <c r="L4716" t="s">
        <v>47</v>
      </c>
      <c r="O4716" t="str" cm="1">
        <f t="array" ref="O4716">_xlfn.IFS(table_netflix[[#This Row],[release_year]]&gt;=2018, "2018 &amp; after", TRUE, "Before 2018")</f>
        <v>Before 2018</v>
      </c>
      <c r="P4716" s="12">
        <f>DATE(table_netflix[[#This Row],[release_year]],1,1)</f>
        <v>41275</v>
      </c>
      <c r="Q4716" s="12">
        <f t="shared" si="73"/>
        <v>43160</v>
      </c>
      <c r="R4716" s="12" t="str">
        <f>TEXT(table_netflix[[#This Row],[date_added_todate]], "mmm")</f>
        <v>Mar</v>
      </c>
      <c r="S4716" t="s">
        <v>23723</v>
      </c>
    </row>
    <row r="4717" spans="1:19" x14ac:dyDescent="0.3">
      <c r="A4717" t="s">
        <v>23724</v>
      </c>
      <c r="B4717" t="s">
        <v>15</v>
      </c>
      <c r="C4717" t="s">
        <v>23725</v>
      </c>
      <c r="D4717" t="s">
        <v>19318</v>
      </c>
      <c r="E4717" t="s">
        <v>23726</v>
      </c>
      <c r="F4717" t="s">
        <v>18</v>
      </c>
      <c r="G4717" s="14" t="s">
        <v>23727</v>
      </c>
      <c r="H4717">
        <v>2015</v>
      </c>
      <c r="I4717" t="s">
        <v>139</v>
      </c>
      <c r="J4717" t="s">
        <v>2035</v>
      </c>
      <c r="K4717">
        <f>IFERROR(VALUE(LEFT(table_netflix[[#This Row],[duration (in min)]], LEN(table_netflix[[#This Row],[duration (in min)]])-4)),0)</f>
        <v>72</v>
      </c>
      <c r="L4717" t="s">
        <v>47</v>
      </c>
      <c r="M4717" t="s">
        <v>112</v>
      </c>
      <c r="O4717" t="str" cm="1">
        <f t="array" ref="O4717">_xlfn.IFS(table_netflix[[#This Row],[release_year]]&gt;=2018, "2018 &amp; after", TRUE, "Before 2018")</f>
        <v>Before 2018</v>
      </c>
      <c r="P4717" s="12">
        <f>DATE(table_netflix[[#This Row],[release_year]],1,1)</f>
        <v>42005</v>
      </c>
      <c r="Q4717" s="12">
        <f t="shared" si="73"/>
        <v>42276</v>
      </c>
      <c r="R4717" s="12" t="str">
        <f>TEXT(table_netflix[[#This Row],[date_added_todate]], "mmm")</f>
        <v>Sep</v>
      </c>
      <c r="S4717" t="s">
        <v>23728</v>
      </c>
    </row>
    <row r="4718" spans="1:19" x14ac:dyDescent="0.3">
      <c r="A4718" t="s">
        <v>23729</v>
      </c>
      <c r="B4718" t="s">
        <v>15</v>
      </c>
      <c r="C4718" t="s">
        <v>23730</v>
      </c>
      <c r="D4718" t="s">
        <v>2182</v>
      </c>
      <c r="E4718" t="s">
        <v>23731</v>
      </c>
      <c r="F4718" t="s">
        <v>18</v>
      </c>
      <c r="G4718" s="14" t="s">
        <v>15354</v>
      </c>
      <c r="H4718">
        <v>2012</v>
      </c>
      <c r="I4718" t="s">
        <v>139</v>
      </c>
      <c r="J4718" t="s">
        <v>1365</v>
      </c>
      <c r="K4718">
        <f>IFERROR(VALUE(LEFT(table_netflix[[#This Row],[duration (in min)]], LEN(table_netflix[[#This Row],[duration (in min)]])-4)),0)</f>
        <v>46</v>
      </c>
      <c r="L4718" t="s">
        <v>47</v>
      </c>
      <c r="O4718" t="str" cm="1">
        <f t="array" ref="O4718">_xlfn.IFS(table_netflix[[#This Row],[release_year]]&gt;=2018, "2018 &amp; after", TRUE, "Before 2018")</f>
        <v>Before 2018</v>
      </c>
      <c r="P4718" s="12">
        <f>DATE(table_netflix[[#This Row],[release_year]],1,1)</f>
        <v>40909</v>
      </c>
      <c r="Q4718" s="12">
        <f t="shared" si="73"/>
        <v>43101</v>
      </c>
      <c r="R4718" s="12" t="str">
        <f>TEXT(table_netflix[[#This Row],[date_added_todate]], "mmm")</f>
        <v>Jan</v>
      </c>
      <c r="S4718" t="s">
        <v>23732</v>
      </c>
    </row>
    <row r="4719" spans="1:19" x14ac:dyDescent="0.3">
      <c r="A4719" t="s">
        <v>23733</v>
      </c>
      <c r="B4719" t="s">
        <v>15</v>
      </c>
      <c r="C4719" t="s">
        <v>23734</v>
      </c>
      <c r="D4719" t="s">
        <v>19318</v>
      </c>
      <c r="E4719" t="s">
        <v>23735</v>
      </c>
      <c r="F4719" t="s">
        <v>18</v>
      </c>
      <c r="G4719" s="14" t="s">
        <v>15225</v>
      </c>
      <c r="H4719">
        <v>2014</v>
      </c>
      <c r="I4719" t="s">
        <v>139</v>
      </c>
      <c r="J4719" t="s">
        <v>1242</v>
      </c>
      <c r="K4719">
        <f>IFERROR(VALUE(LEFT(table_netflix[[#This Row],[duration (in min)]], LEN(table_netflix[[#This Row],[duration (in min)]])-4)),0)</f>
        <v>74</v>
      </c>
      <c r="L4719" t="s">
        <v>47</v>
      </c>
      <c r="O4719" t="str" cm="1">
        <f t="array" ref="O4719">_xlfn.IFS(table_netflix[[#This Row],[release_year]]&gt;=2018, "2018 &amp; after", TRUE, "Before 2018")</f>
        <v>Before 2018</v>
      </c>
      <c r="P4719" s="12">
        <f>DATE(table_netflix[[#This Row],[release_year]],1,1)</f>
        <v>41640</v>
      </c>
      <c r="Q4719" s="12">
        <f t="shared" si="73"/>
        <v>43130</v>
      </c>
      <c r="R4719" s="12" t="str">
        <f>TEXT(table_netflix[[#This Row],[date_added_todate]], "mmm")</f>
        <v>Jan</v>
      </c>
      <c r="S4719" t="s">
        <v>23736</v>
      </c>
    </row>
    <row r="4720" spans="1:19" x14ac:dyDescent="0.3">
      <c r="A4720" t="s">
        <v>23737</v>
      </c>
      <c r="B4720" t="s">
        <v>15</v>
      </c>
      <c r="C4720" t="s">
        <v>23738</v>
      </c>
      <c r="D4720" t="s">
        <v>23739</v>
      </c>
      <c r="E4720" t="s">
        <v>23740</v>
      </c>
      <c r="F4720" t="s">
        <v>18</v>
      </c>
      <c r="G4720" s="14" t="s">
        <v>15354</v>
      </c>
      <c r="H4720">
        <v>2013</v>
      </c>
      <c r="I4720" t="s">
        <v>139</v>
      </c>
      <c r="J4720" t="s">
        <v>1365</v>
      </c>
      <c r="K4720">
        <f>IFERROR(VALUE(LEFT(table_netflix[[#This Row],[duration (in min)]], LEN(table_netflix[[#This Row],[duration (in min)]])-4)),0)</f>
        <v>46</v>
      </c>
      <c r="L4720" t="s">
        <v>47</v>
      </c>
      <c r="O4720" t="str" cm="1">
        <f t="array" ref="O4720">_xlfn.IFS(table_netflix[[#This Row],[release_year]]&gt;=2018, "2018 &amp; after", TRUE, "Before 2018")</f>
        <v>Before 2018</v>
      </c>
      <c r="P4720" s="12">
        <f>DATE(table_netflix[[#This Row],[release_year]],1,1)</f>
        <v>41275</v>
      </c>
      <c r="Q4720" s="12">
        <f t="shared" si="73"/>
        <v>43101</v>
      </c>
      <c r="R4720" s="12" t="str">
        <f>TEXT(table_netflix[[#This Row],[date_added_todate]], "mmm")</f>
        <v>Jan</v>
      </c>
      <c r="S4720" t="s">
        <v>23741</v>
      </c>
    </row>
    <row r="4721" spans="1:19" x14ac:dyDescent="0.3">
      <c r="A4721" t="s">
        <v>23742</v>
      </c>
      <c r="B4721" t="s">
        <v>15</v>
      </c>
      <c r="C4721" t="s">
        <v>23743</v>
      </c>
      <c r="D4721" t="s">
        <v>23744</v>
      </c>
      <c r="E4721" t="s">
        <v>23745</v>
      </c>
      <c r="F4721" t="s">
        <v>18</v>
      </c>
      <c r="G4721" s="14" t="s">
        <v>15354</v>
      </c>
      <c r="H4721">
        <v>2011</v>
      </c>
      <c r="I4721" t="s">
        <v>139</v>
      </c>
      <c r="J4721" t="s">
        <v>1365</v>
      </c>
      <c r="K4721">
        <f>IFERROR(VALUE(LEFT(table_netflix[[#This Row],[duration (in min)]], LEN(table_netflix[[#This Row],[duration (in min)]])-4)),0)</f>
        <v>46</v>
      </c>
      <c r="L4721" t="s">
        <v>47</v>
      </c>
      <c r="O4721" t="str" cm="1">
        <f t="array" ref="O4721">_xlfn.IFS(table_netflix[[#This Row],[release_year]]&gt;=2018, "2018 &amp; after", TRUE, "Before 2018")</f>
        <v>Before 2018</v>
      </c>
      <c r="P4721" s="12">
        <f>DATE(table_netflix[[#This Row],[release_year]],1,1)</f>
        <v>40544</v>
      </c>
      <c r="Q4721" s="12">
        <f t="shared" si="73"/>
        <v>43101</v>
      </c>
      <c r="R4721" s="12" t="str">
        <f>TEXT(table_netflix[[#This Row],[date_added_todate]], "mmm")</f>
        <v>Jan</v>
      </c>
      <c r="S4721" t="s">
        <v>23746</v>
      </c>
    </row>
    <row r="4722" spans="1:19" x14ac:dyDescent="0.3">
      <c r="A4722" t="s">
        <v>23747</v>
      </c>
      <c r="B4722" t="s">
        <v>15</v>
      </c>
      <c r="C4722" t="s">
        <v>23748</v>
      </c>
      <c r="D4722" t="s">
        <v>19318</v>
      </c>
      <c r="E4722" t="s">
        <v>23749</v>
      </c>
      <c r="F4722" t="s">
        <v>18</v>
      </c>
      <c r="G4722" s="14" t="s">
        <v>15354</v>
      </c>
      <c r="H4722">
        <v>2014</v>
      </c>
      <c r="I4722" t="s">
        <v>139</v>
      </c>
      <c r="J4722" t="s">
        <v>1242</v>
      </c>
      <c r="K4722">
        <f>IFERROR(VALUE(LEFT(table_netflix[[#This Row],[duration (in min)]], LEN(table_netflix[[#This Row],[duration (in min)]])-4)),0)</f>
        <v>74</v>
      </c>
      <c r="L4722" t="s">
        <v>47</v>
      </c>
      <c r="O4722" t="str" cm="1">
        <f t="array" ref="O4722">_xlfn.IFS(table_netflix[[#This Row],[release_year]]&gt;=2018, "2018 &amp; after", TRUE, "Before 2018")</f>
        <v>Before 2018</v>
      </c>
      <c r="P4722" s="12">
        <f>DATE(table_netflix[[#This Row],[release_year]],1,1)</f>
        <v>41640</v>
      </c>
      <c r="Q4722" s="12">
        <f t="shared" si="73"/>
        <v>43101</v>
      </c>
      <c r="R4722" s="12" t="str">
        <f>TEXT(table_netflix[[#This Row],[date_added_todate]], "mmm")</f>
        <v>Jan</v>
      </c>
      <c r="S4722" t="s">
        <v>23750</v>
      </c>
    </row>
    <row r="4723" spans="1:19" x14ac:dyDescent="0.3">
      <c r="A4723" t="s">
        <v>23751</v>
      </c>
      <c r="B4723" t="s">
        <v>15</v>
      </c>
      <c r="C4723" t="s">
        <v>23752</v>
      </c>
      <c r="D4723" t="s">
        <v>23753</v>
      </c>
      <c r="E4723" t="s">
        <v>23754</v>
      </c>
      <c r="F4723" t="s">
        <v>18</v>
      </c>
      <c r="G4723" s="14" t="s">
        <v>15042</v>
      </c>
      <c r="H4723">
        <v>2012</v>
      </c>
      <c r="I4723" t="s">
        <v>139</v>
      </c>
      <c r="J4723" t="s">
        <v>2552</v>
      </c>
      <c r="K4723">
        <f>IFERROR(VALUE(LEFT(table_netflix[[#This Row],[duration (in min)]], LEN(table_netflix[[#This Row],[duration (in min)]])-4)),0)</f>
        <v>71</v>
      </c>
      <c r="L4723" t="s">
        <v>47</v>
      </c>
      <c r="O4723" t="str" cm="1">
        <f t="array" ref="O4723">_xlfn.IFS(table_netflix[[#This Row],[release_year]]&gt;=2018, "2018 &amp; after", TRUE, "Before 2018")</f>
        <v>Before 2018</v>
      </c>
      <c r="P4723" s="12">
        <f>DATE(table_netflix[[#This Row],[release_year]],1,1)</f>
        <v>40909</v>
      </c>
      <c r="Q4723" s="12">
        <f t="shared" si="73"/>
        <v>43160</v>
      </c>
      <c r="R4723" s="12" t="str">
        <f>TEXT(table_netflix[[#This Row],[date_added_todate]], "mmm")</f>
        <v>Mar</v>
      </c>
      <c r="S4723" t="s">
        <v>23755</v>
      </c>
    </row>
    <row r="4724" spans="1:19" x14ac:dyDescent="0.3">
      <c r="A4724" t="s">
        <v>23756</v>
      </c>
      <c r="B4724" t="s">
        <v>15</v>
      </c>
      <c r="C4724" t="s">
        <v>23757</v>
      </c>
      <c r="D4724" t="s">
        <v>19318</v>
      </c>
      <c r="E4724" t="s">
        <v>23758</v>
      </c>
      <c r="F4724" t="s">
        <v>18</v>
      </c>
      <c r="G4724" s="14" t="s">
        <v>15796</v>
      </c>
      <c r="H4724">
        <v>2016</v>
      </c>
      <c r="I4724" t="s">
        <v>139</v>
      </c>
      <c r="J4724" t="s">
        <v>2035</v>
      </c>
      <c r="K4724">
        <f>IFERROR(VALUE(LEFT(table_netflix[[#This Row],[duration (in min)]], LEN(table_netflix[[#This Row],[duration (in min)]])-4)),0)</f>
        <v>72</v>
      </c>
      <c r="L4724" t="s">
        <v>47</v>
      </c>
      <c r="O4724" t="str" cm="1">
        <f t="array" ref="O4724">_xlfn.IFS(table_netflix[[#This Row],[release_year]]&gt;=2018, "2018 &amp; after", TRUE, "Before 2018")</f>
        <v>Before 2018</v>
      </c>
      <c r="P4724" s="12">
        <f>DATE(table_netflix[[#This Row],[release_year]],1,1)</f>
        <v>42370</v>
      </c>
      <c r="Q4724" s="12">
        <f t="shared" si="73"/>
        <v>43009</v>
      </c>
      <c r="R4724" s="12" t="str">
        <f>TEXT(table_netflix[[#This Row],[date_added_todate]], "mmm")</f>
        <v>Oct</v>
      </c>
      <c r="S4724" t="s">
        <v>23759</v>
      </c>
    </row>
    <row r="4725" spans="1:19" x14ac:dyDescent="0.3">
      <c r="A4725" t="s">
        <v>23760</v>
      </c>
      <c r="B4725" t="s">
        <v>15</v>
      </c>
      <c r="C4725" t="s">
        <v>23761</v>
      </c>
      <c r="D4725" t="s">
        <v>23762</v>
      </c>
      <c r="F4725" t="s">
        <v>18</v>
      </c>
      <c r="G4725" s="14" t="s">
        <v>23763</v>
      </c>
      <c r="H4725">
        <v>2015</v>
      </c>
      <c r="I4725" t="s">
        <v>139</v>
      </c>
      <c r="J4725" t="s">
        <v>567</v>
      </c>
      <c r="K4725">
        <f>IFERROR(VALUE(LEFT(table_netflix[[#This Row],[duration (in min)]], LEN(table_netflix[[#This Row],[duration (in min)]])-4)),0)</f>
        <v>76</v>
      </c>
      <c r="L4725" t="s">
        <v>47</v>
      </c>
      <c r="O4725" t="str" cm="1">
        <f t="array" ref="O4725">_xlfn.IFS(table_netflix[[#This Row],[release_year]]&gt;=2018, "2018 &amp; after", TRUE, "Before 2018")</f>
        <v>Before 2018</v>
      </c>
      <c r="P4725" s="12">
        <f>DATE(table_netflix[[#This Row],[release_year]],1,1)</f>
        <v>42005</v>
      </c>
      <c r="Q4725" s="12">
        <f t="shared" si="73"/>
        <v>43183</v>
      </c>
      <c r="R4725" s="12" t="str">
        <f>TEXT(table_netflix[[#This Row],[date_added_todate]], "mmm")</f>
        <v>Mar</v>
      </c>
      <c r="S4725" t="s">
        <v>23764</v>
      </c>
    </row>
    <row r="4726" spans="1:19" x14ac:dyDescent="0.3">
      <c r="A4726" t="s">
        <v>23765</v>
      </c>
      <c r="B4726" t="s">
        <v>15</v>
      </c>
      <c r="C4726" t="s">
        <v>23766</v>
      </c>
      <c r="D4726" t="s">
        <v>23767</v>
      </c>
      <c r="E4726" t="s">
        <v>23768</v>
      </c>
      <c r="F4726" t="s">
        <v>18</v>
      </c>
      <c r="G4726" s="14" t="s">
        <v>15796</v>
      </c>
      <c r="H4726">
        <v>2010</v>
      </c>
      <c r="I4726" t="s">
        <v>139</v>
      </c>
      <c r="J4726" t="s">
        <v>181</v>
      </c>
      <c r="K4726">
        <f>IFERROR(VALUE(LEFT(table_netflix[[#This Row],[duration (in min)]], LEN(table_netflix[[#This Row],[duration (in min)]])-4)),0)</f>
        <v>23</v>
      </c>
      <c r="L4726" t="s">
        <v>47</v>
      </c>
      <c r="O4726" t="str" cm="1">
        <f t="array" ref="O4726">_xlfn.IFS(table_netflix[[#This Row],[release_year]]&gt;=2018, "2018 &amp; after", TRUE, "Before 2018")</f>
        <v>Before 2018</v>
      </c>
      <c r="P4726" s="12">
        <f>DATE(table_netflix[[#This Row],[release_year]],1,1)</f>
        <v>40179</v>
      </c>
      <c r="Q4726" s="12">
        <f t="shared" si="73"/>
        <v>43009</v>
      </c>
      <c r="R4726" s="12" t="str">
        <f>TEXT(table_netflix[[#This Row],[date_added_todate]], "mmm")</f>
        <v>Oct</v>
      </c>
      <c r="S4726" t="s">
        <v>23769</v>
      </c>
    </row>
    <row r="4727" spans="1:19" x14ac:dyDescent="0.3">
      <c r="A4727" t="s">
        <v>23770</v>
      </c>
      <c r="B4727" t="s">
        <v>15</v>
      </c>
      <c r="C4727" t="s">
        <v>23771</v>
      </c>
      <c r="D4727" t="s">
        <v>23739</v>
      </c>
      <c r="E4727" t="s">
        <v>23772</v>
      </c>
      <c r="F4727" t="s">
        <v>18</v>
      </c>
      <c r="G4727" s="14" t="s">
        <v>23773</v>
      </c>
      <c r="H4727">
        <v>2013</v>
      </c>
      <c r="I4727" t="s">
        <v>264</v>
      </c>
      <c r="J4727" t="s">
        <v>1999</v>
      </c>
      <c r="K4727">
        <f>IFERROR(VALUE(LEFT(table_netflix[[#This Row],[duration (in min)]], LEN(table_netflix[[#This Row],[duration (in min)]])-4)),0)</f>
        <v>60</v>
      </c>
      <c r="L4727" t="s">
        <v>47</v>
      </c>
      <c r="O4727" t="str" cm="1">
        <f t="array" ref="O4727">_xlfn.IFS(table_netflix[[#This Row],[release_year]]&gt;=2018, "2018 &amp; after", TRUE, "Before 2018")</f>
        <v>Before 2018</v>
      </c>
      <c r="P4727" s="12">
        <f>DATE(table_netflix[[#This Row],[release_year]],1,1)</f>
        <v>41275</v>
      </c>
      <c r="Q4727" s="12">
        <f t="shared" si="73"/>
        <v>42192</v>
      </c>
      <c r="R4727" s="12" t="str">
        <f>TEXT(table_netflix[[#This Row],[date_added_todate]], "mmm")</f>
        <v>Jul</v>
      </c>
      <c r="S4727" t="s">
        <v>23774</v>
      </c>
    </row>
    <row r="4728" spans="1:19" x14ac:dyDescent="0.3">
      <c r="A4728" t="s">
        <v>23775</v>
      </c>
      <c r="B4728" t="s">
        <v>15</v>
      </c>
      <c r="C4728" t="s">
        <v>23776</v>
      </c>
      <c r="D4728" t="s">
        <v>23739</v>
      </c>
      <c r="E4728" t="s">
        <v>23777</v>
      </c>
      <c r="F4728" t="s">
        <v>18</v>
      </c>
      <c r="G4728" s="14" t="s">
        <v>15354</v>
      </c>
      <c r="H4728">
        <v>2013</v>
      </c>
      <c r="I4728" t="s">
        <v>139</v>
      </c>
      <c r="J4728" t="s">
        <v>1365</v>
      </c>
      <c r="K4728">
        <f>IFERROR(VALUE(LEFT(table_netflix[[#This Row],[duration (in min)]], LEN(table_netflix[[#This Row],[duration (in min)]])-4)),0)</f>
        <v>46</v>
      </c>
      <c r="L4728" t="s">
        <v>47</v>
      </c>
      <c r="O4728" t="str" cm="1">
        <f t="array" ref="O4728">_xlfn.IFS(table_netflix[[#This Row],[release_year]]&gt;=2018, "2018 &amp; after", TRUE, "Before 2018")</f>
        <v>Before 2018</v>
      </c>
      <c r="P4728" s="12">
        <f>DATE(table_netflix[[#This Row],[release_year]],1,1)</f>
        <v>41275</v>
      </c>
      <c r="Q4728" s="12">
        <f t="shared" si="73"/>
        <v>43101</v>
      </c>
      <c r="R4728" s="12" t="str">
        <f>TEXT(table_netflix[[#This Row],[date_added_todate]], "mmm")</f>
        <v>Jan</v>
      </c>
      <c r="S4728" t="s">
        <v>23778</v>
      </c>
    </row>
    <row r="4729" spans="1:19" x14ac:dyDescent="0.3">
      <c r="A4729" t="s">
        <v>23779</v>
      </c>
      <c r="B4729" t="s">
        <v>15</v>
      </c>
      <c r="C4729" t="s">
        <v>23780</v>
      </c>
      <c r="D4729" t="s">
        <v>131</v>
      </c>
      <c r="E4729" t="s">
        <v>23781</v>
      </c>
      <c r="F4729" t="s">
        <v>18</v>
      </c>
      <c r="G4729" s="14" t="s">
        <v>9333</v>
      </c>
      <c r="H4729">
        <v>2005</v>
      </c>
      <c r="I4729" t="s">
        <v>20</v>
      </c>
      <c r="J4729" t="s">
        <v>511</v>
      </c>
      <c r="K4729">
        <f>IFERROR(VALUE(LEFT(table_netflix[[#This Row],[duration (in min)]], LEN(table_netflix[[#This Row],[duration (in min)]])-4)),0)</f>
        <v>101</v>
      </c>
      <c r="L4729" t="s">
        <v>71</v>
      </c>
      <c r="M4729" t="s">
        <v>107</v>
      </c>
      <c r="O4729" t="str" cm="1">
        <f t="array" ref="O4729">_xlfn.IFS(table_netflix[[#This Row],[release_year]]&gt;=2018, "2018 &amp; after", TRUE, "Before 2018")</f>
        <v>Before 2018</v>
      </c>
      <c r="P4729" s="12">
        <f>DATE(table_netflix[[#This Row],[release_year]],1,1)</f>
        <v>38353</v>
      </c>
      <c r="Q4729" s="12">
        <f t="shared" si="73"/>
        <v>43831</v>
      </c>
      <c r="R4729" s="12" t="str">
        <f>TEXT(table_netflix[[#This Row],[date_added_todate]], "mmm")</f>
        <v>Jan</v>
      </c>
      <c r="S4729" t="s">
        <v>23782</v>
      </c>
    </row>
    <row r="4730" spans="1:19" x14ac:dyDescent="0.3">
      <c r="A4730" t="s">
        <v>23783</v>
      </c>
      <c r="B4730" t="s">
        <v>24</v>
      </c>
      <c r="C4730" t="s">
        <v>23784</v>
      </c>
      <c r="D4730" t="s">
        <v>23785</v>
      </c>
      <c r="F4730" t="s">
        <v>61</v>
      </c>
      <c r="G4730" s="14" t="s">
        <v>10939</v>
      </c>
      <c r="H4730">
        <v>2013</v>
      </c>
      <c r="I4730" t="s">
        <v>264</v>
      </c>
      <c r="J4730" t="s">
        <v>33</v>
      </c>
      <c r="K4730">
        <f>IFERROR(VALUE(LEFT(table_netflix[[#This Row],[duration (in min)]], LEN(table_netflix[[#This Row],[duration (in min)]])-4)),0)</f>
        <v>0</v>
      </c>
      <c r="L4730" t="s">
        <v>64</v>
      </c>
      <c r="M4730" t="s">
        <v>74</v>
      </c>
      <c r="N4730" t="s">
        <v>35</v>
      </c>
      <c r="O4730" t="str" cm="1">
        <f t="array" ref="O4730">_xlfn.IFS(table_netflix[[#This Row],[release_year]]&gt;=2018, "2018 &amp; after", TRUE, "Before 2018")</f>
        <v>Before 2018</v>
      </c>
      <c r="P4730" s="12">
        <f>DATE(table_netflix[[#This Row],[release_year]],1,1)</f>
        <v>41275</v>
      </c>
      <c r="Q4730" s="12">
        <f t="shared" si="73"/>
        <v>43672</v>
      </c>
      <c r="R4730" s="12" t="str">
        <f>TEXT(table_netflix[[#This Row],[date_added_todate]], "mmm")</f>
        <v>Jul</v>
      </c>
      <c r="S4730" t="s">
        <v>23786</v>
      </c>
    </row>
    <row r="4731" spans="1:19" x14ac:dyDescent="0.3">
      <c r="A4731" t="s">
        <v>23787</v>
      </c>
      <c r="B4731" t="s">
        <v>15</v>
      </c>
      <c r="C4731" t="s">
        <v>23788</v>
      </c>
      <c r="D4731" t="s">
        <v>15132</v>
      </c>
      <c r="E4731" t="s">
        <v>23789</v>
      </c>
      <c r="F4731" t="s">
        <v>61</v>
      </c>
      <c r="G4731" s="14" t="s">
        <v>9333</v>
      </c>
      <c r="H4731">
        <v>2009</v>
      </c>
      <c r="I4731" t="s">
        <v>186</v>
      </c>
      <c r="J4731" t="s">
        <v>125</v>
      </c>
      <c r="K4731">
        <f>IFERROR(VALUE(LEFT(table_netflix[[#This Row],[duration (in min)]], LEN(table_netflix[[#This Row],[duration (in min)]])-4)),0)</f>
        <v>97</v>
      </c>
      <c r="L4731" t="s">
        <v>53</v>
      </c>
      <c r="M4731" t="s">
        <v>54</v>
      </c>
      <c r="N4731" t="s">
        <v>127</v>
      </c>
      <c r="O4731" t="str" cm="1">
        <f t="array" ref="O4731">_xlfn.IFS(table_netflix[[#This Row],[release_year]]&gt;=2018, "2018 &amp; after", TRUE, "Before 2018")</f>
        <v>Before 2018</v>
      </c>
      <c r="P4731" s="12">
        <f>DATE(table_netflix[[#This Row],[release_year]],1,1)</f>
        <v>39814</v>
      </c>
      <c r="Q4731" s="12">
        <f t="shared" si="73"/>
        <v>43831</v>
      </c>
      <c r="R4731" s="12" t="str">
        <f>TEXT(table_netflix[[#This Row],[date_added_todate]], "mmm")</f>
        <v>Jan</v>
      </c>
      <c r="S4731" t="s">
        <v>23790</v>
      </c>
    </row>
    <row r="4732" spans="1:19" x14ac:dyDescent="0.3">
      <c r="A4732" t="s">
        <v>23791</v>
      </c>
      <c r="B4732" t="s">
        <v>15</v>
      </c>
      <c r="C4732" t="s">
        <v>23792</v>
      </c>
      <c r="D4732" t="s">
        <v>23793</v>
      </c>
      <c r="E4732" t="s">
        <v>23794</v>
      </c>
      <c r="F4732" t="s">
        <v>18</v>
      </c>
      <c r="G4732" s="14" t="s">
        <v>11376</v>
      </c>
      <c r="H4732">
        <v>2016</v>
      </c>
      <c r="I4732" t="s">
        <v>186</v>
      </c>
      <c r="J4732" t="s">
        <v>136</v>
      </c>
      <c r="K4732">
        <f>IFERROR(VALUE(LEFT(table_netflix[[#This Row],[duration (in min)]], LEN(table_netflix[[#This Row],[duration (in min)]])-4)),0)</f>
        <v>111</v>
      </c>
      <c r="L4732" t="s">
        <v>53</v>
      </c>
      <c r="M4732" t="s">
        <v>54</v>
      </c>
      <c r="N4732" t="s">
        <v>600</v>
      </c>
      <c r="O4732" t="str" cm="1">
        <f t="array" ref="O4732">_xlfn.IFS(table_netflix[[#This Row],[release_year]]&gt;=2018, "2018 &amp; after", TRUE, "Before 2018")</f>
        <v>Before 2018</v>
      </c>
      <c r="P4732" s="12">
        <f>DATE(table_netflix[[#This Row],[release_year]],1,1)</f>
        <v>42370</v>
      </c>
      <c r="Q4732" s="12">
        <f t="shared" si="73"/>
        <v>43606</v>
      </c>
      <c r="R4732" s="12" t="str">
        <f>TEXT(table_netflix[[#This Row],[date_added_todate]], "mmm")</f>
        <v>May</v>
      </c>
      <c r="S4732" t="s">
        <v>23795</v>
      </c>
    </row>
    <row r="4733" spans="1:19" x14ac:dyDescent="0.3">
      <c r="A4733" t="s">
        <v>23796</v>
      </c>
      <c r="B4733" t="s">
        <v>15</v>
      </c>
      <c r="C4733" t="s">
        <v>23797</v>
      </c>
      <c r="D4733" t="s">
        <v>23798</v>
      </c>
      <c r="E4733" t="s">
        <v>23799</v>
      </c>
      <c r="F4733" t="s">
        <v>307</v>
      </c>
      <c r="G4733" s="14" t="s">
        <v>15910</v>
      </c>
      <c r="H4733">
        <v>2015</v>
      </c>
      <c r="I4733" t="s">
        <v>186</v>
      </c>
      <c r="J4733" t="s">
        <v>152</v>
      </c>
      <c r="K4733">
        <f>IFERROR(VALUE(LEFT(table_netflix[[#This Row],[duration (in min)]], LEN(table_netflix[[#This Row],[duration (in min)]])-4)),0)</f>
        <v>96</v>
      </c>
      <c r="L4733" t="s">
        <v>144</v>
      </c>
      <c r="M4733" t="s">
        <v>85</v>
      </c>
      <c r="N4733" t="s">
        <v>55</v>
      </c>
      <c r="O4733" t="str" cm="1">
        <f t="array" ref="O4733">_xlfn.IFS(table_netflix[[#This Row],[release_year]]&gt;=2018, "2018 &amp; after", TRUE, "Before 2018")</f>
        <v>Before 2018</v>
      </c>
      <c r="P4733" s="12">
        <f>DATE(table_netflix[[#This Row],[release_year]],1,1)</f>
        <v>42005</v>
      </c>
      <c r="Q4733" s="12">
        <f t="shared" si="73"/>
        <v>42986</v>
      </c>
      <c r="R4733" s="12" t="str">
        <f>TEXT(table_netflix[[#This Row],[date_added_todate]], "mmm")</f>
        <v>Sep</v>
      </c>
      <c r="S4733" t="s">
        <v>23800</v>
      </c>
    </row>
    <row r="4734" spans="1:19" x14ac:dyDescent="0.3">
      <c r="A4734" t="s">
        <v>23801</v>
      </c>
      <c r="B4734" t="s">
        <v>15</v>
      </c>
      <c r="C4734" t="s">
        <v>23802</v>
      </c>
      <c r="D4734" t="s">
        <v>23803</v>
      </c>
      <c r="E4734" t="s">
        <v>23804</v>
      </c>
      <c r="F4734" t="s">
        <v>8637</v>
      </c>
      <c r="G4734" s="14" t="s">
        <v>15629</v>
      </c>
      <c r="H4734">
        <v>2015</v>
      </c>
      <c r="I4734" t="s">
        <v>62</v>
      </c>
      <c r="J4734" t="s">
        <v>682</v>
      </c>
      <c r="K4734">
        <f>IFERROR(VALUE(LEFT(table_netflix[[#This Row],[duration (in min)]], LEN(table_netflix[[#This Row],[duration (in min)]])-4)),0)</f>
        <v>135</v>
      </c>
      <c r="L4734" t="s">
        <v>53</v>
      </c>
      <c r="M4734" t="s">
        <v>54</v>
      </c>
      <c r="N4734" t="s">
        <v>55</v>
      </c>
      <c r="O4734" t="str" cm="1">
        <f t="array" ref="O4734">_xlfn.IFS(table_netflix[[#This Row],[release_year]]&gt;=2018, "2018 &amp; after", TRUE, "Before 2018")</f>
        <v>Before 2018</v>
      </c>
      <c r="P4734" s="12">
        <f>DATE(table_netflix[[#This Row],[release_year]],1,1)</f>
        <v>42005</v>
      </c>
      <c r="Q4734" s="12">
        <f t="shared" si="73"/>
        <v>43040</v>
      </c>
      <c r="R4734" s="12" t="str">
        <f>TEXT(table_netflix[[#This Row],[date_added_todate]], "mmm")</f>
        <v>Nov</v>
      </c>
      <c r="S4734" t="s">
        <v>23805</v>
      </c>
    </row>
    <row r="4735" spans="1:19" x14ac:dyDescent="0.3">
      <c r="A4735" t="s">
        <v>23806</v>
      </c>
      <c r="B4735" t="s">
        <v>15</v>
      </c>
      <c r="C4735" t="s">
        <v>23807</v>
      </c>
      <c r="D4735" t="s">
        <v>23808</v>
      </c>
      <c r="E4735" t="s">
        <v>23809</v>
      </c>
      <c r="F4735" t="s">
        <v>80</v>
      </c>
      <c r="G4735" s="14" t="s">
        <v>13126</v>
      </c>
      <c r="H4735">
        <v>2016</v>
      </c>
      <c r="I4735" t="s">
        <v>186</v>
      </c>
      <c r="J4735" t="s">
        <v>46</v>
      </c>
      <c r="K4735">
        <f>IFERROR(VALUE(LEFT(table_netflix[[#This Row],[duration (in min)]], LEN(table_netflix[[#This Row],[duration (in min)]])-4)),0)</f>
        <v>91</v>
      </c>
      <c r="L4735" t="s">
        <v>53</v>
      </c>
      <c r="M4735" t="s">
        <v>54</v>
      </c>
      <c r="N4735" t="s">
        <v>55</v>
      </c>
      <c r="O4735" t="str" cm="1">
        <f t="array" ref="O4735">_xlfn.IFS(table_netflix[[#This Row],[release_year]]&gt;=2018, "2018 &amp; after", TRUE, "Before 2018")</f>
        <v>Before 2018</v>
      </c>
      <c r="P4735" s="12">
        <f>DATE(table_netflix[[#This Row],[release_year]],1,1)</f>
        <v>42370</v>
      </c>
      <c r="Q4735" s="12">
        <f t="shared" si="73"/>
        <v>43405</v>
      </c>
      <c r="R4735" s="12" t="str">
        <f>TEXT(table_netflix[[#This Row],[date_added_todate]], "mmm")</f>
        <v>Nov</v>
      </c>
      <c r="S4735" t="s">
        <v>23810</v>
      </c>
    </row>
    <row r="4736" spans="1:19" x14ac:dyDescent="0.3">
      <c r="A4736" t="s">
        <v>23811</v>
      </c>
      <c r="B4736" t="s">
        <v>15</v>
      </c>
      <c r="C4736" t="s">
        <v>23812</v>
      </c>
      <c r="D4736" t="s">
        <v>23813</v>
      </c>
      <c r="F4736" t="s">
        <v>18</v>
      </c>
      <c r="G4736" s="14" t="s">
        <v>15207</v>
      </c>
      <c r="H4736">
        <v>2013</v>
      </c>
      <c r="I4736" t="s">
        <v>27</v>
      </c>
      <c r="J4736" t="s">
        <v>788</v>
      </c>
      <c r="K4736">
        <f>IFERROR(VALUE(LEFT(table_netflix[[#This Row],[duration (in min)]], LEN(table_netflix[[#This Row],[duration (in min)]])-4)),0)</f>
        <v>84</v>
      </c>
      <c r="L4736" t="s">
        <v>22</v>
      </c>
      <c r="O4736" t="str" cm="1">
        <f t="array" ref="O4736">_xlfn.IFS(table_netflix[[#This Row],[release_year]]&gt;=2018, "2018 &amp; after", TRUE, "Before 2018")</f>
        <v>Before 2018</v>
      </c>
      <c r="P4736" s="12">
        <f>DATE(table_netflix[[#This Row],[release_year]],1,1)</f>
        <v>41275</v>
      </c>
      <c r="Q4736" s="12">
        <f t="shared" si="73"/>
        <v>43132</v>
      </c>
      <c r="R4736" s="12" t="str">
        <f>TEXT(table_netflix[[#This Row],[date_added_todate]], "mmm")</f>
        <v>Feb</v>
      </c>
      <c r="S4736" t="s">
        <v>23814</v>
      </c>
    </row>
    <row r="4737" spans="1:19" x14ac:dyDescent="0.3">
      <c r="A4737" t="s">
        <v>23815</v>
      </c>
      <c r="B4737" t="s">
        <v>15</v>
      </c>
      <c r="C4737" t="s">
        <v>23816</v>
      </c>
      <c r="D4737" t="s">
        <v>23817</v>
      </c>
      <c r="E4737" t="s">
        <v>23818</v>
      </c>
      <c r="F4737" t="s">
        <v>39</v>
      </c>
      <c r="G4737" s="14" t="s">
        <v>15158</v>
      </c>
      <c r="H4737">
        <v>2011</v>
      </c>
      <c r="I4737" t="s">
        <v>62</v>
      </c>
      <c r="J4737" t="s">
        <v>412</v>
      </c>
      <c r="K4737">
        <f>IFERROR(VALUE(LEFT(table_netflix[[#This Row],[duration (in min)]], LEN(table_netflix[[#This Row],[duration (in min)]])-4)),0)</f>
        <v>121</v>
      </c>
      <c r="L4737" t="s">
        <v>53</v>
      </c>
      <c r="M4737" t="s">
        <v>55</v>
      </c>
      <c r="O4737" t="str" cm="1">
        <f t="array" ref="O4737">_xlfn.IFS(table_netflix[[#This Row],[release_year]]&gt;=2018, "2018 &amp; after", TRUE, "Before 2018")</f>
        <v>Before 2018</v>
      </c>
      <c r="P4737" s="12">
        <f>DATE(table_netflix[[#This Row],[release_year]],1,1)</f>
        <v>40544</v>
      </c>
      <c r="Q4737" s="12">
        <f t="shared" si="73"/>
        <v>43146</v>
      </c>
      <c r="R4737" s="12" t="str">
        <f>TEXT(table_netflix[[#This Row],[date_added_todate]], "mmm")</f>
        <v>Feb</v>
      </c>
      <c r="S4737" t="s">
        <v>23819</v>
      </c>
    </row>
    <row r="4738" spans="1:19" x14ac:dyDescent="0.3">
      <c r="A4738" t="s">
        <v>23820</v>
      </c>
      <c r="B4738" t="s">
        <v>15</v>
      </c>
      <c r="C4738" t="s">
        <v>23821</v>
      </c>
      <c r="D4738" t="s">
        <v>2551</v>
      </c>
      <c r="E4738" t="s">
        <v>23822</v>
      </c>
      <c r="F4738" t="s">
        <v>39</v>
      </c>
      <c r="G4738" s="14" t="s">
        <v>23823</v>
      </c>
      <c r="H4738">
        <v>2016</v>
      </c>
      <c r="I4738" t="s">
        <v>20525</v>
      </c>
      <c r="J4738" t="s">
        <v>499</v>
      </c>
      <c r="K4738">
        <f>IFERROR(VALUE(LEFT(table_netflix[[#This Row],[duration (in min)]], LEN(table_netflix[[#This Row],[duration (in min)]])-4)),0)</f>
        <v>109</v>
      </c>
      <c r="L4738" t="s">
        <v>47</v>
      </c>
      <c r="M4738" t="s">
        <v>85</v>
      </c>
      <c r="O4738" t="str" cm="1">
        <f t="array" ref="O4738">_xlfn.IFS(table_netflix[[#This Row],[release_year]]&gt;=2018, "2018 &amp; after", TRUE, "Before 2018")</f>
        <v>Before 2018</v>
      </c>
      <c r="P4738" s="12">
        <f>DATE(table_netflix[[#This Row],[release_year]],1,1)</f>
        <v>42370</v>
      </c>
      <c r="Q4738" s="12">
        <f t="shared" ref="Q4738:Q4801" si="74">IF(G4738&lt;&gt;"", DATE(RIGHT(G4738,4), MONTH(1 &amp; LEFT(G4738,FIND(" ",G4738)-1)), MID(G4738, FIND(" ", G4738)+1, FIND(",", G4738)-FIND(" ", G4738)-1)), "")</f>
        <v>42922</v>
      </c>
      <c r="R4738" s="12" t="str">
        <f>TEXT(table_netflix[[#This Row],[date_added_todate]], "mmm")</f>
        <v>Jul</v>
      </c>
      <c r="S4738" t="s">
        <v>23824</v>
      </c>
    </row>
    <row r="4739" spans="1:19" x14ac:dyDescent="0.3">
      <c r="A4739" t="s">
        <v>23825</v>
      </c>
      <c r="B4739" t="s">
        <v>15</v>
      </c>
      <c r="C4739" t="s">
        <v>23826</v>
      </c>
      <c r="D4739" t="s">
        <v>23827</v>
      </c>
      <c r="F4739" t="s">
        <v>109</v>
      </c>
      <c r="G4739" s="14" t="s">
        <v>13561</v>
      </c>
      <c r="H4739">
        <v>2017</v>
      </c>
      <c r="I4739" t="s">
        <v>45</v>
      </c>
      <c r="J4739" t="s">
        <v>1242</v>
      </c>
      <c r="K4739">
        <f>IFERROR(VALUE(LEFT(table_netflix[[#This Row],[duration (in min)]], LEN(table_netflix[[#This Row],[duration (in min)]])-4)),0)</f>
        <v>74</v>
      </c>
      <c r="L4739" t="s">
        <v>144</v>
      </c>
      <c r="M4739" t="s">
        <v>1362</v>
      </c>
      <c r="N4739" t="s">
        <v>55</v>
      </c>
      <c r="O4739" t="str" cm="1">
        <f t="array" ref="O4739">_xlfn.IFS(table_netflix[[#This Row],[release_year]]&gt;=2018, "2018 &amp; after", TRUE, "Before 2018")</f>
        <v>Before 2018</v>
      </c>
      <c r="P4739" s="12">
        <f>DATE(table_netflix[[#This Row],[release_year]],1,1)</f>
        <v>42736</v>
      </c>
      <c r="Q4739" s="12">
        <f t="shared" si="74"/>
        <v>43374</v>
      </c>
      <c r="R4739" s="12" t="str">
        <f>TEXT(table_netflix[[#This Row],[date_added_todate]], "mmm")</f>
        <v>Oct</v>
      </c>
      <c r="S4739" t="s">
        <v>23828</v>
      </c>
    </row>
    <row r="4740" spans="1:19" x14ac:dyDescent="0.3">
      <c r="A4740" t="s">
        <v>23829</v>
      </c>
      <c r="B4740" t="s">
        <v>15</v>
      </c>
      <c r="C4740" t="s">
        <v>23830</v>
      </c>
      <c r="D4740" t="s">
        <v>22760</v>
      </c>
      <c r="E4740" t="s">
        <v>23831</v>
      </c>
      <c r="F4740" t="s">
        <v>18</v>
      </c>
      <c r="G4740" s="14" t="s">
        <v>23832</v>
      </c>
      <c r="H4740">
        <v>2013</v>
      </c>
      <c r="I4740" t="s">
        <v>186</v>
      </c>
      <c r="J4740" t="s">
        <v>92</v>
      </c>
      <c r="K4740">
        <f>IFERROR(VALUE(LEFT(table_netflix[[#This Row],[duration (in min)]], LEN(table_netflix[[#This Row],[duration (in min)]])-4)),0)</f>
        <v>94</v>
      </c>
      <c r="L4740" t="s">
        <v>71</v>
      </c>
      <c r="O4740" t="str" cm="1">
        <f t="array" ref="O4740">_xlfn.IFS(table_netflix[[#This Row],[release_year]]&gt;=2018, "2018 &amp; after", TRUE, "Before 2018")</f>
        <v>Before 2018</v>
      </c>
      <c r="P4740" s="12">
        <f>DATE(table_netflix[[#This Row],[release_year]],1,1)</f>
        <v>41275</v>
      </c>
      <c r="Q4740" s="12">
        <f t="shared" si="74"/>
        <v>43564</v>
      </c>
      <c r="R4740" s="12" t="str">
        <f>TEXT(table_netflix[[#This Row],[date_added_todate]], "mmm")</f>
        <v>Apr</v>
      </c>
      <c r="S4740" t="s">
        <v>23833</v>
      </c>
    </row>
    <row r="4741" spans="1:19" x14ac:dyDescent="0.3">
      <c r="A4741" t="s">
        <v>23834</v>
      </c>
      <c r="B4741" t="s">
        <v>15</v>
      </c>
      <c r="C4741" t="s">
        <v>23835</v>
      </c>
      <c r="D4741" t="s">
        <v>6925</v>
      </c>
      <c r="E4741" t="s">
        <v>23836</v>
      </c>
      <c r="F4741" t="s">
        <v>18</v>
      </c>
      <c r="G4741" s="14" t="s">
        <v>12671</v>
      </c>
      <c r="H4741">
        <v>2016</v>
      </c>
      <c r="I4741" t="s">
        <v>20</v>
      </c>
      <c r="J4741" t="s">
        <v>143</v>
      </c>
      <c r="K4741">
        <f>IFERROR(VALUE(LEFT(table_netflix[[#This Row],[duration (in min)]], LEN(table_netflix[[#This Row],[duration (in min)]])-4)),0)</f>
        <v>105</v>
      </c>
      <c r="L4741" t="s">
        <v>53</v>
      </c>
      <c r="O4741" t="str" cm="1">
        <f t="array" ref="O4741">_xlfn.IFS(table_netflix[[#This Row],[release_year]]&gt;=2018, "2018 &amp; after", TRUE, "Before 2018")</f>
        <v>Before 2018</v>
      </c>
      <c r="P4741" s="12">
        <f>DATE(table_netflix[[#This Row],[release_year]],1,1)</f>
        <v>42370</v>
      </c>
      <c r="Q4741" s="12">
        <f t="shared" si="74"/>
        <v>43456</v>
      </c>
      <c r="R4741" s="12" t="str">
        <f>TEXT(table_netflix[[#This Row],[date_added_todate]], "mmm")</f>
        <v>Dec</v>
      </c>
      <c r="S4741" t="s">
        <v>23837</v>
      </c>
    </row>
    <row r="4742" spans="1:19" x14ac:dyDescent="0.3">
      <c r="A4742" t="s">
        <v>23838</v>
      </c>
      <c r="B4742" t="s">
        <v>15</v>
      </c>
      <c r="C4742" t="s">
        <v>23839</v>
      </c>
      <c r="D4742" t="s">
        <v>818</v>
      </c>
      <c r="E4742" t="s">
        <v>23840</v>
      </c>
      <c r="F4742" t="s">
        <v>18</v>
      </c>
      <c r="G4742" s="14" t="s">
        <v>6455</v>
      </c>
      <c r="H4742">
        <v>2002</v>
      </c>
      <c r="I4742" t="s">
        <v>20</v>
      </c>
      <c r="J4742" t="s">
        <v>125</v>
      </c>
      <c r="K4742">
        <f>IFERROR(VALUE(LEFT(table_netflix[[#This Row],[duration (in min)]], LEN(table_netflix[[#This Row],[duration (in min)]])-4)),0)</f>
        <v>97</v>
      </c>
      <c r="L4742" t="s">
        <v>71</v>
      </c>
      <c r="M4742" t="s">
        <v>107</v>
      </c>
      <c r="O4742" t="str" cm="1">
        <f t="array" ref="O4742">_xlfn.IFS(table_netflix[[#This Row],[release_year]]&gt;=2018, "2018 &amp; after", TRUE, "Before 2018")</f>
        <v>Before 2018</v>
      </c>
      <c r="P4742" s="12">
        <f>DATE(table_netflix[[#This Row],[release_year]],1,1)</f>
        <v>37257</v>
      </c>
      <c r="Q4742" s="12">
        <f t="shared" si="74"/>
        <v>44044</v>
      </c>
      <c r="R4742" s="12" t="str">
        <f>TEXT(table_netflix[[#This Row],[date_added_todate]], "mmm")</f>
        <v>Aug</v>
      </c>
      <c r="S4742" t="s">
        <v>23841</v>
      </c>
    </row>
    <row r="4743" spans="1:19" x14ac:dyDescent="0.3">
      <c r="A4743" t="s">
        <v>23842</v>
      </c>
      <c r="B4743" t="s">
        <v>15</v>
      </c>
      <c r="C4743" t="s">
        <v>23843</v>
      </c>
      <c r="D4743" t="s">
        <v>23844</v>
      </c>
      <c r="E4743" t="s">
        <v>23845</v>
      </c>
      <c r="F4743" t="s">
        <v>909</v>
      </c>
      <c r="G4743" s="14" t="s">
        <v>16340</v>
      </c>
      <c r="H4743">
        <v>2015</v>
      </c>
      <c r="I4743" t="s">
        <v>62</v>
      </c>
      <c r="J4743" t="s">
        <v>226</v>
      </c>
      <c r="K4743">
        <f>IFERROR(VALUE(LEFT(table_netflix[[#This Row],[duration (in min)]], LEN(table_netflix[[#This Row],[duration (in min)]])-4)),0)</f>
        <v>102</v>
      </c>
      <c r="L4743" t="s">
        <v>22</v>
      </c>
      <c r="M4743" t="s">
        <v>55</v>
      </c>
      <c r="O4743" t="str" cm="1">
        <f t="array" ref="O4743">_xlfn.IFS(table_netflix[[#This Row],[release_year]]&gt;=2018, "2018 &amp; after", TRUE, "Before 2018")</f>
        <v>Before 2018</v>
      </c>
      <c r="P4743" s="12">
        <f>DATE(table_netflix[[#This Row],[release_year]],1,1)</f>
        <v>42005</v>
      </c>
      <c r="Q4743" s="12">
        <f t="shared" si="74"/>
        <v>42901</v>
      </c>
      <c r="R4743" s="12" t="str">
        <f>TEXT(table_netflix[[#This Row],[date_added_todate]], "mmm")</f>
        <v>Jun</v>
      </c>
      <c r="S4743" t="s">
        <v>23846</v>
      </c>
    </row>
    <row r="4744" spans="1:19" x14ac:dyDescent="0.3">
      <c r="A4744" t="s">
        <v>23847</v>
      </c>
      <c r="B4744" t="s">
        <v>15</v>
      </c>
      <c r="C4744" t="s">
        <v>23848</v>
      </c>
      <c r="D4744" t="s">
        <v>23849</v>
      </c>
      <c r="E4744" t="s">
        <v>23850</v>
      </c>
      <c r="F4744" t="s">
        <v>534</v>
      </c>
      <c r="G4744" s="14" t="s">
        <v>14037</v>
      </c>
      <c r="H4744">
        <v>1984</v>
      </c>
      <c r="I4744" t="s">
        <v>62</v>
      </c>
      <c r="J4744" t="s">
        <v>549</v>
      </c>
      <c r="K4744">
        <f>IFERROR(VALUE(LEFT(table_netflix[[#This Row],[duration (in min)]], LEN(table_netflix[[#This Row],[duration (in min)]])-4)),0)</f>
        <v>86</v>
      </c>
      <c r="L4744" t="s">
        <v>71</v>
      </c>
      <c r="M4744" t="s">
        <v>72</v>
      </c>
      <c r="N4744" t="s">
        <v>55</v>
      </c>
      <c r="O4744" t="str" cm="1">
        <f t="array" ref="O4744">_xlfn.IFS(table_netflix[[#This Row],[release_year]]&gt;=2018, "2018 &amp; after", TRUE, "Before 2018")</f>
        <v>Before 2018</v>
      </c>
      <c r="P4744" s="12">
        <f>DATE(table_netflix[[#This Row],[release_year]],1,1)</f>
        <v>30682</v>
      </c>
      <c r="Q4744" s="12">
        <f t="shared" si="74"/>
        <v>43328</v>
      </c>
      <c r="R4744" s="12" t="str">
        <f>TEXT(table_netflix[[#This Row],[date_added_todate]], "mmm")</f>
        <v>Aug</v>
      </c>
      <c r="S4744" t="s">
        <v>23851</v>
      </c>
    </row>
    <row r="4745" spans="1:19" x14ac:dyDescent="0.3">
      <c r="A4745" t="s">
        <v>23852</v>
      </c>
      <c r="B4745" t="s">
        <v>15</v>
      </c>
      <c r="C4745" t="s">
        <v>23853</v>
      </c>
      <c r="D4745" t="s">
        <v>23854</v>
      </c>
      <c r="E4745" t="s">
        <v>23855</v>
      </c>
      <c r="F4745" t="s">
        <v>18</v>
      </c>
      <c r="G4745" s="14" t="s">
        <v>10691</v>
      </c>
      <c r="H4745">
        <v>2007</v>
      </c>
      <c r="I4745" t="s">
        <v>20</v>
      </c>
      <c r="J4745" t="s">
        <v>213</v>
      </c>
      <c r="K4745">
        <f>IFERROR(VALUE(LEFT(table_netflix[[#This Row],[duration (in min)]], LEN(table_netflix[[#This Row],[duration (in min)]])-4)),0)</f>
        <v>88</v>
      </c>
      <c r="L4745" t="s">
        <v>71</v>
      </c>
      <c r="O4745" t="str" cm="1">
        <f t="array" ref="O4745">_xlfn.IFS(table_netflix[[#This Row],[release_year]]&gt;=2018, "2018 &amp; after", TRUE, "Before 2018")</f>
        <v>Before 2018</v>
      </c>
      <c r="P4745" s="12">
        <f>DATE(table_netflix[[#This Row],[release_year]],1,1)</f>
        <v>39083</v>
      </c>
      <c r="Q4745" s="12">
        <f t="shared" si="74"/>
        <v>43709</v>
      </c>
      <c r="R4745" s="12" t="str">
        <f>TEXT(table_netflix[[#This Row],[date_added_todate]], "mmm")</f>
        <v>Sep</v>
      </c>
      <c r="S4745" t="s">
        <v>23856</v>
      </c>
    </row>
    <row r="4746" spans="1:19" x14ac:dyDescent="0.3">
      <c r="A4746" t="s">
        <v>23857</v>
      </c>
      <c r="B4746" t="s">
        <v>15</v>
      </c>
      <c r="C4746" t="s">
        <v>23858</v>
      </c>
      <c r="D4746" t="s">
        <v>7352</v>
      </c>
      <c r="E4746" t="s">
        <v>23859</v>
      </c>
      <c r="F4746" t="s">
        <v>1328</v>
      </c>
      <c r="G4746" s="14" t="s">
        <v>11280</v>
      </c>
      <c r="H4746">
        <v>2012</v>
      </c>
      <c r="I4746" t="s">
        <v>62</v>
      </c>
      <c r="J4746" t="s">
        <v>21</v>
      </c>
      <c r="K4746">
        <f>IFERROR(VALUE(LEFT(table_netflix[[#This Row],[duration (in min)]], LEN(table_netflix[[#This Row],[duration (in min)]])-4)),0)</f>
        <v>90</v>
      </c>
      <c r="L4746" t="s">
        <v>71</v>
      </c>
      <c r="M4746" t="s">
        <v>55</v>
      </c>
      <c r="O4746" t="str" cm="1">
        <f t="array" ref="O4746">_xlfn.IFS(table_netflix[[#This Row],[release_year]]&gt;=2018, "2018 &amp; after", TRUE, "Before 2018")</f>
        <v>Before 2018</v>
      </c>
      <c r="P4746" s="12">
        <f>DATE(table_netflix[[#This Row],[release_year]],1,1)</f>
        <v>40909</v>
      </c>
      <c r="Q4746" s="12">
        <f t="shared" si="74"/>
        <v>43622</v>
      </c>
      <c r="R4746" s="12" t="str">
        <f>TEXT(table_netflix[[#This Row],[date_added_todate]], "mmm")</f>
        <v>Jun</v>
      </c>
      <c r="S4746" t="s">
        <v>23860</v>
      </c>
    </row>
    <row r="4747" spans="1:19" x14ac:dyDescent="0.3">
      <c r="A4747" t="s">
        <v>23861</v>
      </c>
      <c r="B4747" t="s">
        <v>15</v>
      </c>
      <c r="C4747" t="s">
        <v>23862</v>
      </c>
      <c r="D4747" t="s">
        <v>4943</v>
      </c>
      <c r="E4747" t="s">
        <v>23863</v>
      </c>
      <c r="F4747" t="s">
        <v>18</v>
      </c>
      <c r="G4747" s="14" t="s">
        <v>4181</v>
      </c>
      <c r="H4747">
        <v>2012</v>
      </c>
      <c r="I4747" t="s">
        <v>20</v>
      </c>
      <c r="J4747" t="s">
        <v>1311</v>
      </c>
      <c r="K4747">
        <f>IFERROR(VALUE(LEFT(table_netflix[[#This Row],[duration (in min)]], LEN(table_netflix[[#This Row],[duration (in min)]])-4)),0)</f>
        <v>131</v>
      </c>
      <c r="L4747" t="s">
        <v>53</v>
      </c>
      <c r="M4747" t="s">
        <v>54</v>
      </c>
      <c r="O4747" t="str" cm="1">
        <f t="array" ref="O4747">_xlfn.IFS(table_netflix[[#This Row],[release_year]]&gt;=2018, "2018 &amp; after", TRUE, "Before 2018")</f>
        <v>Before 2018</v>
      </c>
      <c r="P4747" s="12">
        <f>DATE(table_netflix[[#This Row],[release_year]],1,1)</f>
        <v>40909</v>
      </c>
      <c r="Q4747" s="12">
        <f t="shared" si="74"/>
        <v>44197</v>
      </c>
      <c r="R4747" s="12" t="str">
        <f>TEXT(table_netflix[[#This Row],[date_added_todate]], "mmm")</f>
        <v>Jan</v>
      </c>
      <c r="S4747" t="s">
        <v>23864</v>
      </c>
    </row>
    <row r="4748" spans="1:19" x14ac:dyDescent="0.3">
      <c r="A4748" t="s">
        <v>23865</v>
      </c>
      <c r="B4748" t="s">
        <v>15</v>
      </c>
      <c r="C4748" t="s">
        <v>23866</v>
      </c>
      <c r="D4748" t="s">
        <v>712</v>
      </c>
      <c r="E4748" t="s">
        <v>23867</v>
      </c>
      <c r="F4748" t="s">
        <v>39</v>
      </c>
      <c r="G4748" s="14" t="s">
        <v>9392</v>
      </c>
      <c r="H4748">
        <v>2004</v>
      </c>
      <c r="I4748" t="s">
        <v>84</v>
      </c>
      <c r="J4748" t="s">
        <v>3091</v>
      </c>
      <c r="K4748">
        <f>IFERROR(VALUE(LEFT(table_netflix[[#This Row],[duration (in min)]], LEN(table_netflix[[#This Row],[duration (in min)]])-4)),0)</f>
        <v>158</v>
      </c>
      <c r="L4748" t="s">
        <v>71</v>
      </c>
      <c r="M4748" t="s">
        <v>55</v>
      </c>
      <c r="N4748" t="s">
        <v>107</v>
      </c>
      <c r="O4748" t="str" cm="1">
        <f t="array" ref="O4748">_xlfn.IFS(table_netflix[[#This Row],[release_year]]&gt;=2018, "2018 &amp; after", TRUE, "Before 2018")</f>
        <v>Before 2018</v>
      </c>
      <c r="P4748" s="12">
        <f>DATE(table_netflix[[#This Row],[release_year]],1,1)</f>
        <v>37987</v>
      </c>
      <c r="Q4748" s="12">
        <f t="shared" si="74"/>
        <v>43830</v>
      </c>
      <c r="R4748" s="12" t="str">
        <f>TEXT(table_netflix[[#This Row],[date_added_todate]], "mmm")</f>
        <v>Dec</v>
      </c>
      <c r="S4748" t="s">
        <v>23868</v>
      </c>
    </row>
    <row r="4749" spans="1:19" x14ac:dyDescent="0.3">
      <c r="A4749" t="s">
        <v>23869</v>
      </c>
      <c r="B4749" t="s">
        <v>15</v>
      </c>
      <c r="C4749" t="s">
        <v>23870</v>
      </c>
      <c r="D4749" t="s">
        <v>23871</v>
      </c>
      <c r="E4749" t="s">
        <v>23872</v>
      </c>
      <c r="F4749" t="s">
        <v>307</v>
      </c>
      <c r="G4749" s="14" t="s">
        <v>15237</v>
      </c>
      <c r="H4749">
        <v>2014</v>
      </c>
      <c r="I4749" t="s">
        <v>45</v>
      </c>
      <c r="J4749" t="s">
        <v>246</v>
      </c>
      <c r="K4749">
        <f>IFERROR(VALUE(LEFT(table_netflix[[#This Row],[duration (in min)]], LEN(table_netflix[[#This Row],[duration (in min)]])-4)),0)</f>
        <v>85</v>
      </c>
      <c r="L4749" t="s">
        <v>47</v>
      </c>
      <c r="O4749" t="str" cm="1">
        <f t="array" ref="O4749">_xlfn.IFS(table_netflix[[#This Row],[release_year]]&gt;=2018, "2018 &amp; after", TRUE, "Before 2018")</f>
        <v>Before 2018</v>
      </c>
      <c r="P4749" s="12">
        <f>DATE(table_netflix[[#This Row],[release_year]],1,1)</f>
        <v>41640</v>
      </c>
      <c r="Q4749" s="12">
        <f t="shared" si="74"/>
        <v>43126</v>
      </c>
      <c r="R4749" s="12" t="str">
        <f>TEXT(table_netflix[[#This Row],[date_added_todate]], "mmm")</f>
        <v>Jan</v>
      </c>
      <c r="S4749" t="s">
        <v>23873</v>
      </c>
    </row>
    <row r="4750" spans="1:19" x14ac:dyDescent="0.3">
      <c r="A4750" t="s">
        <v>23874</v>
      </c>
      <c r="B4750" t="s">
        <v>15</v>
      </c>
      <c r="C4750" t="s">
        <v>23875</v>
      </c>
      <c r="D4750" t="s">
        <v>23876</v>
      </c>
      <c r="E4750" t="s">
        <v>23877</v>
      </c>
      <c r="F4750" t="s">
        <v>18</v>
      </c>
      <c r="G4750" s="14" t="s">
        <v>6146</v>
      </c>
      <c r="H4750">
        <v>2014</v>
      </c>
      <c r="I4750" t="s">
        <v>45</v>
      </c>
      <c r="J4750" t="s">
        <v>141</v>
      </c>
      <c r="K4750">
        <f>IFERROR(VALUE(LEFT(table_netflix[[#This Row],[duration (in min)]], LEN(table_netflix[[#This Row],[duration (in min)]])-4)),0)</f>
        <v>110</v>
      </c>
      <c r="L4750" t="s">
        <v>47</v>
      </c>
      <c r="M4750" t="s">
        <v>85</v>
      </c>
      <c r="O4750" t="str" cm="1">
        <f t="array" ref="O4750">_xlfn.IFS(table_netflix[[#This Row],[release_year]]&gt;=2018, "2018 &amp; after", TRUE, "Before 2018")</f>
        <v>Before 2018</v>
      </c>
      <c r="P4750" s="12">
        <f>DATE(table_netflix[[#This Row],[release_year]],1,1)</f>
        <v>41640</v>
      </c>
      <c r="Q4750" s="12">
        <f t="shared" si="74"/>
        <v>44075</v>
      </c>
      <c r="R4750" s="12" t="str">
        <f>TEXT(table_netflix[[#This Row],[date_added_todate]], "mmm")</f>
        <v>Sep</v>
      </c>
      <c r="S4750" t="s">
        <v>23878</v>
      </c>
    </row>
    <row r="4751" spans="1:19" x14ac:dyDescent="0.3">
      <c r="A4751" t="s">
        <v>23879</v>
      </c>
      <c r="B4751" t="s">
        <v>15</v>
      </c>
      <c r="C4751" t="s">
        <v>23880</v>
      </c>
      <c r="D4751" t="s">
        <v>13827</v>
      </c>
      <c r="E4751" t="s">
        <v>23881</v>
      </c>
      <c r="F4751" t="s">
        <v>18</v>
      </c>
      <c r="G4751" s="14" t="s">
        <v>13915</v>
      </c>
      <c r="H4751">
        <v>2007</v>
      </c>
      <c r="I4751" t="s">
        <v>18220</v>
      </c>
      <c r="J4751" t="s">
        <v>2955</v>
      </c>
      <c r="K4751">
        <f>IFERROR(VALUE(LEFT(table_netflix[[#This Row],[duration (in min)]], LEN(table_netflix[[#This Row],[duration (in min)]])-4)),0)</f>
        <v>79</v>
      </c>
      <c r="L4751" t="s">
        <v>71</v>
      </c>
      <c r="M4751" t="s">
        <v>406</v>
      </c>
      <c r="N4751" t="s">
        <v>168</v>
      </c>
      <c r="O4751" t="str" cm="1">
        <f t="array" ref="O4751">_xlfn.IFS(table_netflix[[#This Row],[release_year]]&gt;=2018, "2018 &amp; after", TRUE, "Before 2018")</f>
        <v>Before 2018</v>
      </c>
      <c r="P4751" s="12">
        <f>DATE(table_netflix[[#This Row],[release_year]],1,1)</f>
        <v>39083</v>
      </c>
      <c r="Q4751" s="12">
        <f t="shared" si="74"/>
        <v>43344</v>
      </c>
      <c r="R4751" s="12" t="str">
        <f>TEXT(table_netflix[[#This Row],[date_added_todate]], "mmm")</f>
        <v>Sep</v>
      </c>
      <c r="S4751" t="s">
        <v>23882</v>
      </c>
    </row>
    <row r="4752" spans="1:19" x14ac:dyDescent="0.3">
      <c r="A4752" t="s">
        <v>23883</v>
      </c>
      <c r="B4752" t="s">
        <v>15</v>
      </c>
      <c r="C4752" t="s">
        <v>23884</v>
      </c>
      <c r="D4752" t="s">
        <v>23885</v>
      </c>
      <c r="E4752" t="s">
        <v>23886</v>
      </c>
      <c r="F4752" t="s">
        <v>18</v>
      </c>
      <c r="G4752" s="14" t="s">
        <v>10131</v>
      </c>
      <c r="H4752">
        <v>1962</v>
      </c>
      <c r="I4752" t="s">
        <v>84</v>
      </c>
      <c r="J4752" t="s">
        <v>3155</v>
      </c>
      <c r="K4752">
        <f>IFERROR(VALUE(LEFT(table_netflix[[#This Row],[duration (in min)]], LEN(table_netflix[[#This Row],[duration (in min)]])-4)),0)</f>
        <v>185</v>
      </c>
      <c r="L4752" t="s">
        <v>144</v>
      </c>
      <c r="M4752" t="s">
        <v>161</v>
      </c>
      <c r="N4752" t="s">
        <v>72</v>
      </c>
      <c r="O4752" t="str" cm="1">
        <f t="array" ref="O4752">_xlfn.IFS(table_netflix[[#This Row],[release_year]]&gt;=2018, "2018 &amp; after", TRUE, "Before 2018")</f>
        <v>Before 2018</v>
      </c>
      <c r="P4752" s="12">
        <f>DATE(table_netflix[[#This Row],[release_year]],1,1)</f>
        <v>22647</v>
      </c>
      <c r="Q4752" s="12">
        <f t="shared" si="74"/>
        <v>43770</v>
      </c>
      <c r="R4752" s="12" t="str">
        <f>TEXT(table_netflix[[#This Row],[date_added_todate]], "mmm")</f>
        <v>Nov</v>
      </c>
      <c r="S4752" t="s">
        <v>23887</v>
      </c>
    </row>
    <row r="4753" spans="1:19" x14ac:dyDescent="0.3">
      <c r="A4753" t="s">
        <v>23888</v>
      </c>
      <c r="B4753" t="s">
        <v>15</v>
      </c>
      <c r="C4753" t="s">
        <v>23889</v>
      </c>
      <c r="D4753" t="s">
        <v>23890</v>
      </c>
      <c r="E4753" t="s">
        <v>23891</v>
      </c>
      <c r="F4753" t="s">
        <v>523</v>
      </c>
      <c r="G4753" s="14" t="s">
        <v>13412</v>
      </c>
      <c r="H4753">
        <v>2010</v>
      </c>
      <c r="I4753" t="s">
        <v>84</v>
      </c>
      <c r="J4753" t="s">
        <v>327</v>
      </c>
      <c r="K4753">
        <f>IFERROR(VALUE(LEFT(table_netflix[[#This Row],[duration (in min)]], LEN(table_netflix[[#This Row],[duration (in min)]])-4)),0)</f>
        <v>80</v>
      </c>
      <c r="L4753" t="s">
        <v>47</v>
      </c>
      <c r="M4753" t="s">
        <v>85</v>
      </c>
      <c r="O4753" t="str" cm="1">
        <f t="array" ref="O4753">_xlfn.IFS(table_netflix[[#This Row],[release_year]]&gt;=2018, "2018 &amp; after", TRUE, "Before 2018")</f>
        <v>Before 2018</v>
      </c>
      <c r="P4753" s="12">
        <f>DATE(table_netflix[[#This Row],[release_year]],1,1)</f>
        <v>40179</v>
      </c>
      <c r="Q4753" s="12">
        <f t="shared" si="74"/>
        <v>43390</v>
      </c>
      <c r="R4753" s="12" t="str">
        <f>TEXT(table_netflix[[#This Row],[date_added_todate]], "mmm")</f>
        <v>Oct</v>
      </c>
      <c r="S4753" t="s">
        <v>23892</v>
      </c>
    </row>
    <row r="4754" spans="1:19" x14ac:dyDescent="0.3">
      <c r="A4754" t="s">
        <v>23893</v>
      </c>
      <c r="B4754" t="s">
        <v>15</v>
      </c>
      <c r="C4754" t="s">
        <v>23894</v>
      </c>
      <c r="D4754" t="s">
        <v>13928</v>
      </c>
      <c r="E4754" t="s">
        <v>23895</v>
      </c>
      <c r="F4754" t="s">
        <v>39</v>
      </c>
      <c r="G4754" s="14" t="s">
        <v>13330</v>
      </c>
      <c r="H4754">
        <v>2005</v>
      </c>
      <c r="I4754" t="s">
        <v>84</v>
      </c>
      <c r="J4754" t="s">
        <v>167</v>
      </c>
      <c r="K4754">
        <f>IFERROR(VALUE(LEFT(table_netflix[[#This Row],[duration (in min)]], LEN(table_netflix[[#This Row],[duration (in min)]])-4)),0)</f>
        <v>116</v>
      </c>
      <c r="L4754" t="s">
        <v>53</v>
      </c>
      <c r="M4754" t="s">
        <v>54</v>
      </c>
      <c r="N4754" t="s">
        <v>55</v>
      </c>
      <c r="O4754" t="str" cm="1">
        <f t="array" ref="O4754">_xlfn.IFS(table_netflix[[#This Row],[release_year]]&gt;=2018, "2018 &amp; after", TRUE, "Before 2018")</f>
        <v>Before 2018</v>
      </c>
      <c r="P4754" s="12">
        <f>DATE(table_netflix[[#This Row],[release_year]],1,1)</f>
        <v>38353</v>
      </c>
      <c r="Q4754" s="12">
        <f t="shared" si="74"/>
        <v>43403</v>
      </c>
      <c r="R4754" s="12" t="str">
        <f>TEXT(table_netflix[[#This Row],[date_added_todate]], "mmm")</f>
        <v>Oct</v>
      </c>
      <c r="S4754" t="s">
        <v>23896</v>
      </c>
    </row>
    <row r="4755" spans="1:19" x14ac:dyDescent="0.3">
      <c r="A4755" t="s">
        <v>23897</v>
      </c>
      <c r="B4755" t="s">
        <v>15</v>
      </c>
      <c r="C4755" t="s">
        <v>23898</v>
      </c>
      <c r="D4755" t="s">
        <v>23899</v>
      </c>
      <c r="E4755" t="s">
        <v>23900</v>
      </c>
      <c r="F4755" t="s">
        <v>18</v>
      </c>
      <c r="G4755" s="14" t="s">
        <v>18525</v>
      </c>
      <c r="H4755">
        <v>2017</v>
      </c>
      <c r="I4755" t="s">
        <v>62</v>
      </c>
      <c r="J4755" t="s">
        <v>241</v>
      </c>
      <c r="K4755">
        <f>IFERROR(VALUE(LEFT(table_netflix[[#This Row],[duration (in min)]], LEN(table_netflix[[#This Row],[duration (in min)]])-4)),0)</f>
        <v>95</v>
      </c>
      <c r="L4755" t="s">
        <v>53</v>
      </c>
      <c r="M4755" t="s">
        <v>589</v>
      </c>
      <c r="O4755" t="str" cm="1">
        <f t="array" ref="O4755">_xlfn.IFS(table_netflix[[#This Row],[release_year]]&gt;=2018, "2018 &amp; after", TRUE, "Before 2018")</f>
        <v>Before 2018</v>
      </c>
      <c r="P4755" s="12">
        <f>DATE(table_netflix[[#This Row],[release_year]],1,1)</f>
        <v>42736</v>
      </c>
      <c r="Q4755" s="12">
        <f t="shared" si="74"/>
        <v>43263</v>
      </c>
      <c r="R4755" s="12" t="str">
        <f>TEXT(table_netflix[[#This Row],[date_added_todate]], "mmm")</f>
        <v>Jun</v>
      </c>
      <c r="S4755" t="s">
        <v>23901</v>
      </c>
    </row>
    <row r="4756" spans="1:19" x14ac:dyDescent="0.3">
      <c r="A4756" t="s">
        <v>23902</v>
      </c>
      <c r="B4756" t="s">
        <v>15</v>
      </c>
      <c r="C4756" t="s">
        <v>23903</v>
      </c>
      <c r="D4756" t="s">
        <v>18974</v>
      </c>
      <c r="E4756" t="s">
        <v>23904</v>
      </c>
      <c r="F4756" t="s">
        <v>1328</v>
      </c>
      <c r="G4756" s="14" t="s">
        <v>18375</v>
      </c>
      <c r="H4756">
        <v>2013</v>
      </c>
      <c r="I4756" t="s">
        <v>62</v>
      </c>
      <c r="J4756" t="s">
        <v>203</v>
      </c>
      <c r="K4756">
        <f>IFERROR(VALUE(LEFT(table_netflix[[#This Row],[duration (in min)]], LEN(table_netflix[[#This Row],[duration (in min)]])-4)),0)</f>
        <v>99</v>
      </c>
      <c r="L4756" t="s">
        <v>71</v>
      </c>
      <c r="M4756" t="s">
        <v>55</v>
      </c>
      <c r="O4756" t="str" cm="1">
        <f t="array" ref="O4756">_xlfn.IFS(table_netflix[[#This Row],[release_year]]&gt;=2018, "2018 &amp; after", TRUE, "Before 2018")</f>
        <v>Before 2018</v>
      </c>
      <c r="P4756" s="12">
        <f>DATE(table_netflix[[#This Row],[release_year]],1,1)</f>
        <v>41275</v>
      </c>
      <c r="Q4756" s="12">
        <f t="shared" si="74"/>
        <v>43573</v>
      </c>
      <c r="R4756" s="12" t="str">
        <f>TEXT(table_netflix[[#This Row],[date_added_todate]], "mmm")</f>
        <v>Apr</v>
      </c>
      <c r="S4756" t="s">
        <v>23905</v>
      </c>
    </row>
    <row r="4757" spans="1:19" x14ac:dyDescent="0.3">
      <c r="A4757" t="s">
        <v>23906</v>
      </c>
      <c r="B4757" t="s">
        <v>15</v>
      </c>
      <c r="C4757" t="s">
        <v>23907</v>
      </c>
      <c r="D4757" t="s">
        <v>23908</v>
      </c>
      <c r="E4757" t="s">
        <v>23909</v>
      </c>
      <c r="F4757" t="s">
        <v>18</v>
      </c>
      <c r="G4757" s="14" t="s">
        <v>15259</v>
      </c>
      <c r="H4757">
        <v>2016</v>
      </c>
      <c r="I4757" t="s">
        <v>20</v>
      </c>
      <c r="J4757" t="s">
        <v>1955</v>
      </c>
      <c r="K4757">
        <f>IFERROR(VALUE(LEFT(table_netflix[[#This Row],[duration (in min)]], LEN(table_netflix[[#This Row],[duration (in min)]])-4)),0)</f>
        <v>77</v>
      </c>
      <c r="L4757" t="s">
        <v>71</v>
      </c>
      <c r="M4757" t="s">
        <v>54</v>
      </c>
      <c r="O4757" t="str" cm="1">
        <f t="array" ref="O4757">_xlfn.IFS(table_netflix[[#This Row],[release_year]]&gt;=2018, "2018 &amp; after", TRUE, "Before 2018")</f>
        <v>Before 2018</v>
      </c>
      <c r="P4757" s="12">
        <f>DATE(table_netflix[[#This Row],[release_year]],1,1)</f>
        <v>42370</v>
      </c>
      <c r="Q4757" s="12">
        <f t="shared" si="74"/>
        <v>43123</v>
      </c>
      <c r="R4757" s="12" t="str">
        <f>TEXT(table_netflix[[#This Row],[date_added_todate]], "mmm")</f>
        <v>Jan</v>
      </c>
      <c r="S4757" t="s">
        <v>23910</v>
      </c>
    </row>
    <row r="4758" spans="1:19" x14ac:dyDescent="0.3">
      <c r="A4758" t="s">
        <v>23911</v>
      </c>
      <c r="B4758" t="s">
        <v>15</v>
      </c>
      <c r="C4758" t="s">
        <v>23912</v>
      </c>
      <c r="D4758" t="s">
        <v>23913</v>
      </c>
      <c r="E4758" t="s">
        <v>23914</v>
      </c>
      <c r="F4758" t="s">
        <v>523</v>
      </c>
      <c r="G4758" s="14" t="s">
        <v>16046</v>
      </c>
      <c r="H4758">
        <v>2015</v>
      </c>
      <c r="I4758" t="s">
        <v>27</v>
      </c>
      <c r="J4758" t="s">
        <v>46</v>
      </c>
      <c r="K4758">
        <f>IFERROR(VALUE(LEFT(table_netflix[[#This Row],[duration (in min)]], LEN(table_netflix[[#This Row],[duration (in min)]])-4)),0)</f>
        <v>91</v>
      </c>
      <c r="L4758" t="s">
        <v>71</v>
      </c>
      <c r="M4758" t="s">
        <v>107</v>
      </c>
      <c r="O4758" t="str" cm="1">
        <f t="array" ref="O4758">_xlfn.IFS(table_netflix[[#This Row],[release_year]]&gt;=2018, "2018 &amp; after", TRUE, "Before 2018")</f>
        <v>Before 2018</v>
      </c>
      <c r="P4758" s="12">
        <f>DATE(table_netflix[[#This Row],[release_year]],1,1)</f>
        <v>42005</v>
      </c>
      <c r="Q4758" s="12">
        <f t="shared" si="74"/>
        <v>42962</v>
      </c>
      <c r="R4758" s="12" t="str">
        <f>TEXT(table_netflix[[#This Row],[date_added_todate]], "mmm")</f>
        <v>Aug</v>
      </c>
      <c r="S4758" t="s">
        <v>23915</v>
      </c>
    </row>
    <row r="4759" spans="1:19" x14ac:dyDescent="0.3">
      <c r="A4759" t="s">
        <v>23916</v>
      </c>
      <c r="B4759" t="s">
        <v>15</v>
      </c>
      <c r="C4759" t="s">
        <v>23917</v>
      </c>
      <c r="D4759" t="s">
        <v>23918</v>
      </c>
      <c r="E4759" t="s">
        <v>23919</v>
      </c>
      <c r="F4759" t="s">
        <v>560</v>
      </c>
      <c r="G4759" s="14" t="s">
        <v>16903</v>
      </c>
      <c r="H4759">
        <v>2015</v>
      </c>
      <c r="J4759" t="s">
        <v>187</v>
      </c>
      <c r="K4759">
        <f>IFERROR(VALUE(LEFT(table_netflix[[#This Row],[duration (in min)]], LEN(table_netflix[[#This Row],[duration (in min)]])-4)),0)</f>
        <v>115</v>
      </c>
      <c r="L4759" t="s">
        <v>53</v>
      </c>
      <c r="O4759" t="str" cm="1">
        <f t="array" ref="O4759">_xlfn.IFS(table_netflix[[#This Row],[release_year]]&gt;=2018, "2018 &amp; after", TRUE, "Before 2018")</f>
        <v>Before 2018</v>
      </c>
      <c r="P4759" s="12">
        <f>DATE(table_netflix[[#This Row],[release_year]],1,1)</f>
        <v>42005</v>
      </c>
      <c r="Q4759" s="12">
        <f t="shared" si="74"/>
        <v>42795</v>
      </c>
      <c r="R4759" s="12" t="str">
        <f>TEXT(table_netflix[[#This Row],[date_added_todate]], "mmm")</f>
        <v>Mar</v>
      </c>
      <c r="S4759" t="s">
        <v>23920</v>
      </c>
    </row>
    <row r="4760" spans="1:19" x14ac:dyDescent="0.3">
      <c r="A4760" t="s">
        <v>23921</v>
      </c>
      <c r="B4760" t="s">
        <v>15</v>
      </c>
      <c r="C4760" t="s">
        <v>23922</v>
      </c>
      <c r="D4760" t="s">
        <v>23923</v>
      </c>
      <c r="E4760" t="s">
        <v>23924</v>
      </c>
      <c r="F4760" t="s">
        <v>884</v>
      </c>
      <c r="G4760" s="14" t="s">
        <v>15796</v>
      </c>
      <c r="H4760">
        <v>2016</v>
      </c>
      <c r="I4760" t="s">
        <v>20</v>
      </c>
      <c r="J4760" t="s">
        <v>1232</v>
      </c>
      <c r="K4760">
        <f>IFERROR(VALUE(LEFT(table_netflix[[#This Row],[duration (in min)]], LEN(table_netflix[[#This Row],[duration (in min)]])-4)),0)</f>
        <v>68</v>
      </c>
      <c r="L4760" t="s">
        <v>71</v>
      </c>
      <c r="M4760" t="s">
        <v>72</v>
      </c>
      <c r="N4760" t="s">
        <v>55</v>
      </c>
      <c r="O4760" t="str" cm="1">
        <f t="array" ref="O4760">_xlfn.IFS(table_netflix[[#This Row],[release_year]]&gt;=2018, "2018 &amp; after", TRUE, "Before 2018")</f>
        <v>Before 2018</v>
      </c>
      <c r="P4760" s="12">
        <f>DATE(table_netflix[[#This Row],[release_year]],1,1)</f>
        <v>42370</v>
      </c>
      <c r="Q4760" s="12">
        <f t="shared" si="74"/>
        <v>43009</v>
      </c>
      <c r="R4760" s="12" t="str">
        <f>TEXT(table_netflix[[#This Row],[date_added_todate]], "mmm")</f>
        <v>Oct</v>
      </c>
      <c r="S4760" t="s">
        <v>23925</v>
      </c>
    </row>
    <row r="4761" spans="1:19" x14ac:dyDescent="0.3">
      <c r="A4761" t="s">
        <v>23926</v>
      </c>
      <c r="B4761" t="s">
        <v>15</v>
      </c>
      <c r="C4761" t="s">
        <v>23927</v>
      </c>
      <c r="D4761" t="s">
        <v>13696</v>
      </c>
      <c r="E4761" t="s">
        <v>23928</v>
      </c>
      <c r="F4761" t="s">
        <v>18</v>
      </c>
      <c r="G4761" s="14" t="s">
        <v>17864</v>
      </c>
      <c r="H4761">
        <v>2015</v>
      </c>
      <c r="I4761" t="s">
        <v>100</v>
      </c>
      <c r="J4761" t="s">
        <v>2035</v>
      </c>
      <c r="K4761">
        <f>IFERROR(VALUE(LEFT(table_netflix[[#This Row],[duration (in min)]], LEN(table_netflix[[#This Row],[duration (in min)]])-4)),0)</f>
        <v>72</v>
      </c>
      <c r="L4761" t="s">
        <v>47</v>
      </c>
      <c r="M4761" t="s">
        <v>85</v>
      </c>
      <c r="O4761" t="str" cm="1">
        <f t="array" ref="O4761">_xlfn.IFS(table_netflix[[#This Row],[release_year]]&gt;=2018, "2018 &amp; after", TRUE, "Before 2018")</f>
        <v>Before 2018</v>
      </c>
      <c r="P4761" s="12">
        <f>DATE(table_netflix[[#This Row],[release_year]],1,1)</f>
        <v>42005</v>
      </c>
      <c r="Q4761" s="12">
        <f t="shared" si="74"/>
        <v>42339</v>
      </c>
      <c r="R4761" s="12" t="str">
        <f>TEXT(table_netflix[[#This Row],[date_added_todate]], "mmm")</f>
        <v>Dec</v>
      </c>
      <c r="S4761" t="s">
        <v>23929</v>
      </c>
    </row>
    <row r="4762" spans="1:19" x14ac:dyDescent="0.3">
      <c r="A4762" t="s">
        <v>23930</v>
      </c>
      <c r="B4762" t="s">
        <v>15</v>
      </c>
      <c r="C4762" t="s">
        <v>23931</v>
      </c>
      <c r="D4762" t="s">
        <v>23932</v>
      </c>
      <c r="E4762" t="s">
        <v>23933</v>
      </c>
      <c r="F4762" t="s">
        <v>18</v>
      </c>
      <c r="G4762" s="14" t="s">
        <v>23934</v>
      </c>
      <c r="H4762">
        <v>2014</v>
      </c>
      <c r="I4762" t="s">
        <v>100</v>
      </c>
      <c r="J4762" t="s">
        <v>2273</v>
      </c>
      <c r="K4762">
        <f>IFERROR(VALUE(LEFT(table_netflix[[#This Row],[duration (in min)]], LEN(table_netflix[[#This Row],[duration (in min)]])-4)),0)</f>
        <v>73</v>
      </c>
      <c r="L4762" t="s">
        <v>47</v>
      </c>
      <c r="M4762" t="s">
        <v>85</v>
      </c>
      <c r="O4762" t="str" cm="1">
        <f t="array" ref="O4762">_xlfn.IFS(table_netflix[[#This Row],[release_year]]&gt;=2018, "2018 &amp; after", TRUE, "Before 2018")</f>
        <v>Before 2018</v>
      </c>
      <c r="P4762" s="12">
        <f>DATE(table_netflix[[#This Row],[release_year]],1,1)</f>
        <v>41640</v>
      </c>
      <c r="Q4762" s="12">
        <f t="shared" si="74"/>
        <v>41990</v>
      </c>
      <c r="R4762" s="12" t="str">
        <f>TEXT(table_netflix[[#This Row],[date_added_todate]], "mmm")</f>
        <v>Dec</v>
      </c>
      <c r="S4762" t="s">
        <v>23935</v>
      </c>
    </row>
    <row r="4763" spans="1:19" x14ac:dyDescent="0.3">
      <c r="A4763" t="s">
        <v>23936</v>
      </c>
      <c r="B4763" t="s">
        <v>15</v>
      </c>
      <c r="C4763" t="s">
        <v>23937</v>
      </c>
      <c r="D4763" t="s">
        <v>23938</v>
      </c>
      <c r="E4763" t="s">
        <v>23939</v>
      </c>
      <c r="F4763" t="s">
        <v>534</v>
      </c>
      <c r="G4763" s="14" t="s">
        <v>14037</v>
      </c>
      <c r="H4763">
        <v>2001</v>
      </c>
      <c r="I4763" t="s">
        <v>62</v>
      </c>
      <c r="J4763" t="s">
        <v>21</v>
      </c>
      <c r="K4763">
        <f>IFERROR(VALUE(LEFT(table_netflix[[#This Row],[duration (in min)]], LEN(table_netflix[[#This Row],[duration (in min)]])-4)),0)</f>
        <v>90</v>
      </c>
      <c r="L4763" t="s">
        <v>144</v>
      </c>
      <c r="M4763" t="s">
        <v>85</v>
      </c>
      <c r="N4763" t="s">
        <v>55</v>
      </c>
      <c r="O4763" t="str" cm="1">
        <f t="array" ref="O4763">_xlfn.IFS(table_netflix[[#This Row],[release_year]]&gt;=2018, "2018 &amp; after", TRUE, "Before 2018")</f>
        <v>Before 2018</v>
      </c>
      <c r="P4763" s="12">
        <f>DATE(table_netflix[[#This Row],[release_year]],1,1)</f>
        <v>36892</v>
      </c>
      <c r="Q4763" s="12">
        <f t="shared" si="74"/>
        <v>43328</v>
      </c>
      <c r="R4763" s="12" t="str">
        <f>TEXT(table_netflix[[#This Row],[date_added_todate]], "mmm")</f>
        <v>Aug</v>
      </c>
      <c r="S4763" t="s">
        <v>23940</v>
      </c>
    </row>
    <row r="4764" spans="1:19" x14ac:dyDescent="0.3">
      <c r="A4764" t="s">
        <v>23941</v>
      </c>
      <c r="B4764" t="s">
        <v>15</v>
      </c>
      <c r="C4764" t="s">
        <v>23942</v>
      </c>
      <c r="D4764" t="s">
        <v>1735</v>
      </c>
      <c r="E4764" t="s">
        <v>23943</v>
      </c>
      <c r="F4764" t="s">
        <v>61</v>
      </c>
      <c r="G4764" s="14" t="s">
        <v>16212</v>
      </c>
      <c r="H4764">
        <v>2015</v>
      </c>
      <c r="I4764" t="s">
        <v>27</v>
      </c>
      <c r="J4764" t="s">
        <v>203</v>
      </c>
      <c r="K4764">
        <f>IFERROR(VALUE(LEFT(table_netflix[[#This Row],[duration (in min)]], LEN(table_netflix[[#This Row],[duration (in min)]])-4)),0)</f>
        <v>99</v>
      </c>
      <c r="L4764" t="s">
        <v>22</v>
      </c>
      <c r="O4764" t="str" cm="1">
        <f t="array" ref="O4764">_xlfn.IFS(table_netflix[[#This Row],[release_year]]&gt;=2018, "2018 &amp; after", TRUE, "Before 2018")</f>
        <v>Before 2018</v>
      </c>
      <c r="P4764" s="12">
        <f>DATE(table_netflix[[#This Row],[release_year]],1,1)</f>
        <v>42005</v>
      </c>
      <c r="Q4764" s="12">
        <f t="shared" si="74"/>
        <v>42929</v>
      </c>
      <c r="R4764" s="12" t="str">
        <f>TEXT(table_netflix[[#This Row],[date_added_todate]], "mmm")</f>
        <v>Jul</v>
      </c>
      <c r="S4764" t="s">
        <v>23944</v>
      </c>
    </row>
    <row r="4765" spans="1:19" x14ac:dyDescent="0.3">
      <c r="A4765" t="s">
        <v>23945</v>
      </c>
      <c r="B4765" t="s">
        <v>15</v>
      </c>
      <c r="C4765" t="s">
        <v>23946</v>
      </c>
      <c r="D4765" t="s">
        <v>23947</v>
      </c>
      <c r="E4765" t="s">
        <v>23948</v>
      </c>
      <c r="F4765" t="s">
        <v>18</v>
      </c>
      <c r="G4765" s="14" t="s">
        <v>10691</v>
      </c>
      <c r="H4765">
        <v>2009</v>
      </c>
      <c r="I4765" t="s">
        <v>20</v>
      </c>
      <c r="J4765" t="s">
        <v>499</v>
      </c>
      <c r="K4765">
        <f>IFERROR(VALUE(LEFT(table_netflix[[#This Row],[duration (in min)]], LEN(table_netflix[[#This Row],[duration (in min)]])-4)),0)</f>
        <v>109</v>
      </c>
      <c r="L4765" t="s">
        <v>53</v>
      </c>
      <c r="O4765" t="str" cm="1">
        <f t="array" ref="O4765">_xlfn.IFS(table_netflix[[#This Row],[release_year]]&gt;=2018, "2018 &amp; after", TRUE, "Before 2018")</f>
        <v>Before 2018</v>
      </c>
      <c r="P4765" s="12">
        <f>DATE(table_netflix[[#This Row],[release_year]],1,1)</f>
        <v>39814</v>
      </c>
      <c r="Q4765" s="12">
        <f t="shared" si="74"/>
        <v>43709</v>
      </c>
      <c r="R4765" s="12" t="str">
        <f>TEXT(table_netflix[[#This Row],[date_added_todate]], "mmm")</f>
        <v>Sep</v>
      </c>
      <c r="S4765" t="s">
        <v>23949</v>
      </c>
    </row>
    <row r="4766" spans="1:19" x14ac:dyDescent="0.3">
      <c r="A4766" t="s">
        <v>23950</v>
      </c>
      <c r="B4766" t="s">
        <v>15</v>
      </c>
      <c r="C4766" t="s">
        <v>23951</v>
      </c>
      <c r="D4766" t="s">
        <v>23952</v>
      </c>
      <c r="E4766" t="s">
        <v>23953</v>
      </c>
      <c r="F4766" t="s">
        <v>1280</v>
      </c>
      <c r="G4766" s="14" t="s">
        <v>14220</v>
      </c>
      <c r="H4766">
        <v>2012</v>
      </c>
      <c r="I4766" t="s">
        <v>27</v>
      </c>
      <c r="J4766" t="s">
        <v>399</v>
      </c>
      <c r="K4766">
        <f>IFERROR(VALUE(LEFT(table_netflix[[#This Row],[duration (in min)]], LEN(table_netflix[[#This Row],[duration (in min)]])-4)),0)</f>
        <v>108</v>
      </c>
      <c r="L4766" t="s">
        <v>144</v>
      </c>
      <c r="M4766" t="s">
        <v>72</v>
      </c>
      <c r="N4766" t="s">
        <v>55</v>
      </c>
      <c r="O4766" t="str" cm="1">
        <f t="array" ref="O4766">_xlfn.IFS(table_netflix[[#This Row],[release_year]]&gt;=2018, "2018 &amp; after", TRUE, "Before 2018")</f>
        <v>Before 2018</v>
      </c>
      <c r="P4766" s="12">
        <f>DATE(table_netflix[[#This Row],[release_year]],1,1)</f>
        <v>40909</v>
      </c>
      <c r="Q4766" s="12">
        <f t="shared" si="74"/>
        <v>43306</v>
      </c>
      <c r="R4766" s="12" t="str">
        <f>TEXT(table_netflix[[#This Row],[date_added_todate]], "mmm")</f>
        <v>Jul</v>
      </c>
      <c r="S4766" t="s">
        <v>23954</v>
      </c>
    </row>
    <row r="4767" spans="1:19" x14ac:dyDescent="0.3">
      <c r="A4767" t="s">
        <v>23955</v>
      </c>
      <c r="B4767" t="s">
        <v>15</v>
      </c>
      <c r="C4767" t="s">
        <v>23956</v>
      </c>
      <c r="D4767" t="s">
        <v>23957</v>
      </c>
      <c r="E4767" t="s">
        <v>23958</v>
      </c>
      <c r="F4767" t="s">
        <v>61</v>
      </c>
      <c r="G4767" s="14" t="s">
        <v>11342</v>
      </c>
      <c r="H4767">
        <v>2011</v>
      </c>
      <c r="I4767" t="s">
        <v>186</v>
      </c>
      <c r="J4767" t="s">
        <v>203</v>
      </c>
      <c r="K4767">
        <f>IFERROR(VALUE(LEFT(table_netflix[[#This Row],[duration (in min)]], LEN(table_netflix[[#This Row],[duration (in min)]])-4)),0)</f>
        <v>99</v>
      </c>
      <c r="L4767" t="s">
        <v>53</v>
      </c>
      <c r="M4767" t="s">
        <v>107</v>
      </c>
      <c r="O4767" t="str" cm="1">
        <f t="array" ref="O4767">_xlfn.IFS(table_netflix[[#This Row],[release_year]]&gt;=2018, "2018 &amp; after", TRUE, "Before 2018")</f>
        <v>Before 2018</v>
      </c>
      <c r="P4767" s="12">
        <f>DATE(table_netflix[[#This Row],[release_year]],1,1)</f>
        <v>40544</v>
      </c>
      <c r="Q4767" s="12">
        <f t="shared" si="74"/>
        <v>43615</v>
      </c>
      <c r="R4767" s="12" t="str">
        <f>TEXT(table_netflix[[#This Row],[date_added_todate]], "mmm")</f>
        <v>May</v>
      </c>
      <c r="S4767" t="s">
        <v>23959</v>
      </c>
    </row>
    <row r="4768" spans="1:19" x14ac:dyDescent="0.3">
      <c r="A4768" t="s">
        <v>23960</v>
      </c>
      <c r="B4768" t="s">
        <v>15</v>
      </c>
      <c r="C4768" t="s">
        <v>23961</v>
      </c>
      <c r="D4768" t="s">
        <v>23962</v>
      </c>
      <c r="E4768" t="s">
        <v>23963</v>
      </c>
      <c r="F4768" t="s">
        <v>39</v>
      </c>
      <c r="G4768" s="14" t="s">
        <v>14175</v>
      </c>
      <c r="H4768">
        <v>2017</v>
      </c>
      <c r="I4768" t="s">
        <v>84</v>
      </c>
      <c r="J4768" t="s">
        <v>213</v>
      </c>
      <c r="K4768">
        <f>IFERROR(VALUE(LEFT(table_netflix[[#This Row],[duration (in min)]], LEN(table_netflix[[#This Row],[duration (in min)]])-4)),0)</f>
        <v>88</v>
      </c>
      <c r="L4768" t="s">
        <v>126</v>
      </c>
      <c r="M4768" t="s">
        <v>55</v>
      </c>
      <c r="O4768" t="str" cm="1">
        <f t="array" ref="O4768">_xlfn.IFS(table_netflix[[#This Row],[release_year]]&gt;=2018, "2018 &amp; after", TRUE, "Before 2018")</f>
        <v>Before 2018</v>
      </c>
      <c r="P4768" s="12">
        <f>DATE(table_netflix[[#This Row],[release_year]],1,1)</f>
        <v>42736</v>
      </c>
      <c r="Q4768" s="12">
        <f t="shared" si="74"/>
        <v>43313</v>
      </c>
      <c r="R4768" s="12" t="str">
        <f>TEXT(table_netflix[[#This Row],[date_added_todate]], "mmm")</f>
        <v>Aug</v>
      </c>
      <c r="S4768" t="s">
        <v>23964</v>
      </c>
    </row>
    <row r="4769" spans="1:19" x14ac:dyDescent="0.3">
      <c r="A4769" t="s">
        <v>23965</v>
      </c>
      <c r="B4769" t="s">
        <v>15</v>
      </c>
      <c r="C4769" t="s">
        <v>23966</v>
      </c>
      <c r="D4769" t="s">
        <v>3532</v>
      </c>
      <c r="E4769" t="s">
        <v>23967</v>
      </c>
      <c r="F4769" t="s">
        <v>18</v>
      </c>
      <c r="G4769" s="14" t="s">
        <v>10131</v>
      </c>
      <c r="H4769">
        <v>2006</v>
      </c>
      <c r="I4769" t="s">
        <v>45</v>
      </c>
      <c r="J4769" t="s">
        <v>308</v>
      </c>
      <c r="K4769">
        <f>IFERROR(VALUE(LEFT(table_netflix[[#This Row],[duration (in min)]], LEN(table_netflix[[#This Row],[duration (in min)]])-4)),0)</f>
        <v>92</v>
      </c>
      <c r="L4769" t="s">
        <v>71</v>
      </c>
      <c r="M4769" t="s">
        <v>266</v>
      </c>
      <c r="O4769" t="str" cm="1">
        <f t="array" ref="O4769">_xlfn.IFS(table_netflix[[#This Row],[release_year]]&gt;=2018, "2018 &amp; after", TRUE, "Before 2018")</f>
        <v>Before 2018</v>
      </c>
      <c r="P4769" s="12">
        <f>DATE(table_netflix[[#This Row],[release_year]],1,1)</f>
        <v>38718</v>
      </c>
      <c r="Q4769" s="12">
        <f t="shared" si="74"/>
        <v>43770</v>
      </c>
      <c r="R4769" s="12" t="str">
        <f>TEXT(table_netflix[[#This Row],[date_added_todate]], "mmm")</f>
        <v>Nov</v>
      </c>
      <c r="S4769" t="s">
        <v>23968</v>
      </c>
    </row>
    <row r="4770" spans="1:19" x14ac:dyDescent="0.3">
      <c r="A4770" t="s">
        <v>23969</v>
      </c>
      <c r="B4770" t="s">
        <v>15</v>
      </c>
      <c r="C4770" t="s">
        <v>23970</v>
      </c>
      <c r="D4770" t="s">
        <v>23971</v>
      </c>
      <c r="F4770" t="s">
        <v>560</v>
      </c>
      <c r="G4770" s="14" t="s">
        <v>23972</v>
      </c>
      <c r="H4770">
        <v>2016</v>
      </c>
      <c r="I4770" t="s">
        <v>84</v>
      </c>
      <c r="J4770" t="s">
        <v>2273</v>
      </c>
      <c r="K4770">
        <f>IFERROR(VALUE(LEFT(table_netflix[[#This Row],[duration (in min)]], LEN(table_netflix[[#This Row],[duration (in min)]])-4)),0)</f>
        <v>73</v>
      </c>
      <c r="L4770" t="s">
        <v>22</v>
      </c>
      <c r="M4770" t="s">
        <v>55</v>
      </c>
      <c r="O4770" t="str" cm="1">
        <f t="array" ref="O4770">_xlfn.IFS(table_netflix[[#This Row],[release_year]]&gt;=2018, "2018 &amp; after", TRUE, "Before 2018")</f>
        <v>Before 2018</v>
      </c>
      <c r="P4770" s="12">
        <f>DATE(table_netflix[[#This Row],[release_year]],1,1)</f>
        <v>42370</v>
      </c>
      <c r="Q4770" s="12">
        <f t="shared" si="74"/>
        <v>42771</v>
      </c>
      <c r="R4770" s="12" t="str">
        <f>TEXT(table_netflix[[#This Row],[date_added_todate]], "mmm")</f>
        <v>Feb</v>
      </c>
      <c r="S4770" t="s">
        <v>23973</v>
      </c>
    </row>
    <row r="4771" spans="1:19" x14ac:dyDescent="0.3">
      <c r="A4771" t="s">
        <v>23974</v>
      </c>
      <c r="B4771" t="s">
        <v>15</v>
      </c>
      <c r="C4771" t="s">
        <v>23975</v>
      </c>
      <c r="D4771" t="s">
        <v>23976</v>
      </c>
      <c r="E4771" t="s">
        <v>23977</v>
      </c>
      <c r="F4771" t="s">
        <v>746</v>
      </c>
      <c r="G4771" s="14" t="s">
        <v>23978</v>
      </c>
      <c r="H4771">
        <v>2017</v>
      </c>
      <c r="I4771" t="s">
        <v>27</v>
      </c>
      <c r="J4771" t="s">
        <v>246</v>
      </c>
      <c r="K4771">
        <f>IFERROR(VALUE(LEFT(table_netflix[[#This Row],[duration (in min)]], LEN(table_netflix[[#This Row],[duration (in min)]])-4)),0)</f>
        <v>85</v>
      </c>
      <c r="L4771" t="s">
        <v>126</v>
      </c>
      <c r="O4771" t="str" cm="1">
        <f t="array" ref="O4771">_xlfn.IFS(table_netflix[[#This Row],[release_year]]&gt;=2018, "2018 &amp; after", TRUE, "Before 2018")</f>
        <v>Before 2018</v>
      </c>
      <c r="P4771" s="12">
        <f>DATE(table_netflix[[#This Row],[release_year]],1,1)</f>
        <v>42736</v>
      </c>
      <c r="Q4771" s="12">
        <f t="shared" si="74"/>
        <v>43169</v>
      </c>
      <c r="R4771" s="12" t="str">
        <f>TEXT(table_netflix[[#This Row],[date_added_todate]], "mmm")</f>
        <v>Mar</v>
      </c>
      <c r="S4771" t="s">
        <v>23979</v>
      </c>
    </row>
    <row r="4772" spans="1:19" x14ac:dyDescent="0.3">
      <c r="A4772" t="s">
        <v>23980</v>
      </c>
      <c r="B4772" t="s">
        <v>15</v>
      </c>
      <c r="C4772" t="s">
        <v>23981</v>
      </c>
      <c r="D4772" t="s">
        <v>23982</v>
      </c>
      <c r="F4772" t="s">
        <v>18</v>
      </c>
      <c r="G4772" s="14" t="s">
        <v>7422</v>
      </c>
      <c r="H4772">
        <v>2016</v>
      </c>
      <c r="I4772" t="s">
        <v>84</v>
      </c>
      <c r="J4772" t="s">
        <v>46</v>
      </c>
      <c r="K4772">
        <f>IFERROR(VALUE(LEFT(table_netflix[[#This Row],[duration (in min)]], LEN(table_netflix[[#This Row],[duration (in min)]])-4)),0)</f>
        <v>91</v>
      </c>
      <c r="L4772" t="s">
        <v>22</v>
      </c>
      <c r="O4772" t="str" cm="1">
        <f t="array" ref="O4772">_xlfn.IFS(table_netflix[[#This Row],[release_year]]&gt;=2018, "2018 &amp; after", TRUE, "Before 2018")</f>
        <v>Before 2018</v>
      </c>
      <c r="P4772" s="12">
        <f>DATE(table_netflix[[#This Row],[release_year]],1,1)</f>
        <v>42370</v>
      </c>
      <c r="Q4772" s="12">
        <f t="shared" si="74"/>
        <v>43979</v>
      </c>
      <c r="R4772" s="12" t="str">
        <f>TEXT(table_netflix[[#This Row],[date_added_todate]], "mmm")</f>
        <v>May</v>
      </c>
      <c r="S4772" t="s">
        <v>23983</v>
      </c>
    </row>
    <row r="4773" spans="1:19" x14ac:dyDescent="0.3">
      <c r="A4773" t="s">
        <v>23984</v>
      </c>
      <c r="B4773" t="s">
        <v>15</v>
      </c>
      <c r="C4773" t="s">
        <v>23985</v>
      </c>
      <c r="D4773" t="s">
        <v>8379</v>
      </c>
      <c r="E4773" t="s">
        <v>23986</v>
      </c>
      <c r="F4773" t="s">
        <v>39</v>
      </c>
      <c r="G4773" s="14" t="s">
        <v>9392</v>
      </c>
      <c r="H4773">
        <v>1982</v>
      </c>
      <c r="I4773" t="s">
        <v>62</v>
      </c>
      <c r="J4773" t="s">
        <v>4813</v>
      </c>
      <c r="K4773">
        <f>IFERROR(VALUE(LEFT(table_netflix[[#This Row],[duration (in min)]], LEN(table_netflix[[#This Row],[duration (in min)]])-4)),0)</f>
        <v>171</v>
      </c>
      <c r="L4773" t="s">
        <v>144</v>
      </c>
      <c r="M4773" t="s">
        <v>85</v>
      </c>
      <c r="N4773" t="s">
        <v>55</v>
      </c>
      <c r="O4773" t="str" cm="1">
        <f t="array" ref="O4773">_xlfn.IFS(table_netflix[[#This Row],[release_year]]&gt;=2018, "2018 &amp; after", TRUE, "Before 2018")</f>
        <v>Before 2018</v>
      </c>
      <c r="P4773" s="12">
        <f>DATE(table_netflix[[#This Row],[release_year]],1,1)</f>
        <v>29952</v>
      </c>
      <c r="Q4773" s="12">
        <f t="shared" si="74"/>
        <v>43830</v>
      </c>
      <c r="R4773" s="12" t="str">
        <f>TEXT(table_netflix[[#This Row],[date_added_todate]], "mmm")</f>
        <v>Dec</v>
      </c>
      <c r="S4773" t="s">
        <v>23987</v>
      </c>
    </row>
    <row r="4774" spans="1:19" x14ac:dyDescent="0.3">
      <c r="A4774" t="s">
        <v>23988</v>
      </c>
      <c r="B4774" t="s">
        <v>15</v>
      </c>
      <c r="C4774" t="s">
        <v>23989</v>
      </c>
      <c r="D4774" t="s">
        <v>23990</v>
      </c>
      <c r="E4774" t="s">
        <v>23991</v>
      </c>
      <c r="F4774" t="s">
        <v>18</v>
      </c>
      <c r="G4774" s="14" t="s">
        <v>16862</v>
      </c>
      <c r="H4774">
        <v>2016</v>
      </c>
      <c r="I4774" t="s">
        <v>18220</v>
      </c>
      <c r="J4774" t="s">
        <v>327</v>
      </c>
      <c r="K4774">
        <f>IFERROR(VALUE(LEFT(table_netflix[[#This Row],[duration (in min)]], LEN(table_netflix[[#This Row],[duration (in min)]])-4)),0)</f>
        <v>80</v>
      </c>
      <c r="L4774" t="s">
        <v>53</v>
      </c>
      <c r="M4774" t="s">
        <v>54</v>
      </c>
      <c r="O4774" t="str" cm="1">
        <f t="array" ref="O4774">_xlfn.IFS(table_netflix[[#This Row],[release_year]]&gt;=2018, "2018 &amp; after", TRUE, "Before 2018")</f>
        <v>Before 2018</v>
      </c>
      <c r="P4774" s="12">
        <f>DATE(table_netflix[[#This Row],[release_year]],1,1)</f>
        <v>42370</v>
      </c>
      <c r="Q4774" s="12">
        <f t="shared" si="74"/>
        <v>42809</v>
      </c>
      <c r="R4774" s="12" t="str">
        <f>TEXT(table_netflix[[#This Row],[date_added_todate]], "mmm")</f>
        <v>Mar</v>
      </c>
      <c r="S4774" t="s">
        <v>23992</v>
      </c>
    </row>
    <row r="4775" spans="1:19" x14ac:dyDescent="0.3">
      <c r="A4775" t="s">
        <v>23993</v>
      </c>
      <c r="B4775" t="s">
        <v>15</v>
      </c>
      <c r="C4775" t="s">
        <v>23994</v>
      </c>
      <c r="D4775" t="s">
        <v>224</v>
      </c>
      <c r="E4775" t="s">
        <v>225</v>
      </c>
      <c r="F4775" t="s">
        <v>202</v>
      </c>
      <c r="G4775" s="14" t="s">
        <v>15925</v>
      </c>
      <c r="H4775">
        <v>2011</v>
      </c>
      <c r="I4775" t="s">
        <v>62</v>
      </c>
      <c r="J4775" t="s">
        <v>226</v>
      </c>
      <c r="K4775">
        <f>IFERROR(VALUE(LEFT(table_netflix[[#This Row],[duration (in min)]], LEN(table_netflix[[#This Row],[duration (in min)]])-4)),0)</f>
        <v>102</v>
      </c>
      <c r="L4775" t="s">
        <v>144</v>
      </c>
      <c r="M4775" t="s">
        <v>204</v>
      </c>
      <c r="N4775" t="s">
        <v>55</v>
      </c>
      <c r="O4775" t="str" cm="1">
        <f t="array" ref="O4775">_xlfn.IFS(table_netflix[[#This Row],[release_year]]&gt;=2018, "2018 &amp; after", TRUE, "Before 2018")</f>
        <v>Before 2018</v>
      </c>
      <c r="P4775" s="12">
        <f>DATE(table_netflix[[#This Row],[release_year]],1,1)</f>
        <v>40544</v>
      </c>
      <c r="Q4775" s="12">
        <f t="shared" si="74"/>
        <v>42979</v>
      </c>
      <c r="R4775" s="12" t="str">
        <f>TEXT(table_netflix[[#This Row],[date_added_todate]], "mmm")</f>
        <v>Sep</v>
      </c>
      <c r="S4775" t="s">
        <v>227</v>
      </c>
    </row>
    <row r="4776" spans="1:19" x14ac:dyDescent="0.3">
      <c r="A4776" t="s">
        <v>23995</v>
      </c>
      <c r="B4776" t="s">
        <v>15</v>
      </c>
      <c r="C4776" t="s">
        <v>23996</v>
      </c>
      <c r="D4776" t="s">
        <v>15035</v>
      </c>
      <c r="E4776" t="s">
        <v>15035</v>
      </c>
      <c r="F4776" t="s">
        <v>18</v>
      </c>
      <c r="G4776" s="14" t="s">
        <v>15590</v>
      </c>
      <c r="H4776">
        <v>2017</v>
      </c>
      <c r="I4776" t="s">
        <v>27</v>
      </c>
      <c r="J4776" t="s">
        <v>567</v>
      </c>
      <c r="K4776">
        <f>IFERROR(VALUE(LEFT(table_netflix[[#This Row],[duration (in min)]], LEN(table_netflix[[#This Row],[duration (in min)]])-4)),0)</f>
        <v>76</v>
      </c>
      <c r="L4776" t="s">
        <v>852</v>
      </c>
      <c r="O4776" t="str" cm="1">
        <f t="array" ref="O4776">_xlfn.IFS(table_netflix[[#This Row],[release_year]]&gt;=2018, "2018 &amp; after", TRUE, "Before 2018")</f>
        <v>Before 2018</v>
      </c>
      <c r="P4776" s="12">
        <f>DATE(table_netflix[[#This Row],[release_year]],1,1)</f>
        <v>42736</v>
      </c>
      <c r="Q4776" s="12">
        <f t="shared" si="74"/>
        <v>43049</v>
      </c>
      <c r="R4776" s="12" t="str">
        <f>TEXT(table_netflix[[#This Row],[date_added_todate]], "mmm")</f>
        <v>Nov</v>
      </c>
      <c r="S4776" t="s">
        <v>23997</v>
      </c>
    </row>
    <row r="4777" spans="1:19" x14ac:dyDescent="0.3">
      <c r="A4777" t="s">
        <v>23998</v>
      </c>
      <c r="B4777" t="s">
        <v>15</v>
      </c>
      <c r="C4777" t="s">
        <v>23999</v>
      </c>
      <c r="D4777" t="s">
        <v>24000</v>
      </c>
      <c r="F4777" t="s">
        <v>18</v>
      </c>
      <c r="G4777" s="14" t="s">
        <v>24001</v>
      </c>
      <c r="H4777">
        <v>2016</v>
      </c>
      <c r="I4777" t="s">
        <v>27</v>
      </c>
      <c r="J4777" t="s">
        <v>308</v>
      </c>
      <c r="K4777">
        <f>IFERROR(VALUE(LEFT(table_netflix[[#This Row],[duration (in min)]], LEN(table_netflix[[#This Row],[duration (in min)]])-4)),0)</f>
        <v>92</v>
      </c>
      <c r="L4777" t="s">
        <v>22</v>
      </c>
      <c r="O4777" t="str" cm="1">
        <f t="array" ref="O4777">_xlfn.IFS(table_netflix[[#This Row],[release_year]]&gt;=2018, "2018 &amp; after", TRUE, "Before 2018")</f>
        <v>Before 2018</v>
      </c>
      <c r="P4777" s="12">
        <f>DATE(table_netflix[[#This Row],[release_year]],1,1)</f>
        <v>42370</v>
      </c>
      <c r="Q4777" s="12">
        <f t="shared" si="74"/>
        <v>42863</v>
      </c>
      <c r="R4777" s="12" t="str">
        <f>TEXT(table_netflix[[#This Row],[date_added_todate]], "mmm")</f>
        <v>May</v>
      </c>
      <c r="S4777" t="s">
        <v>24002</v>
      </c>
    </row>
    <row r="4778" spans="1:19" x14ac:dyDescent="0.3">
      <c r="A4778" t="s">
        <v>24003</v>
      </c>
      <c r="B4778" t="s">
        <v>15</v>
      </c>
      <c r="C4778" t="s">
        <v>24004</v>
      </c>
      <c r="D4778" t="s">
        <v>20781</v>
      </c>
      <c r="E4778" t="s">
        <v>24005</v>
      </c>
      <c r="F4778" t="s">
        <v>18</v>
      </c>
      <c r="G4778" s="14" t="s">
        <v>15207</v>
      </c>
      <c r="H4778">
        <v>2016</v>
      </c>
      <c r="I4778" t="s">
        <v>264</v>
      </c>
      <c r="J4778" t="s">
        <v>3552</v>
      </c>
      <c r="K4778">
        <f>IFERROR(VALUE(LEFT(table_netflix[[#This Row],[duration (in min)]], LEN(table_netflix[[#This Row],[duration (in min)]])-4)),0)</f>
        <v>42</v>
      </c>
      <c r="L4778" t="s">
        <v>22</v>
      </c>
      <c r="O4778" t="str" cm="1">
        <f t="array" ref="O4778">_xlfn.IFS(table_netflix[[#This Row],[release_year]]&gt;=2018, "2018 &amp; after", TRUE, "Before 2018")</f>
        <v>Before 2018</v>
      </c>
      <c r="P4778" s="12">
        <f>DATE(table_netflix[[#This Row],[release_year]],1,1)</f>
        <v>42370</v>
      </c>
      <c r="Q4778" s="12">
        <f t="shared" si="74"/>
        <v>43132</v>
      </c>
      <c r="R4778" s="12" t="str">
        <f>TEXT(table_netflix[[#This Row],[date_added_todate]], "mmm")</f>
        <v>Feb</v>
      </c>
      <c r="S4778" t="s">
        <v>24006</v>
      </c>
    </row>
    <row r="4779" spans="1:19" x14ac:dyDescent="0.3">
      <c r="A4779" t="s">
        <v>24007</v>
      </c>
      <c r="B4779" t="s">
        <v>15</v>
      </c>
      <c r="C4779" t="s">
        <v>24008</v>
      </c>
      <c r="D4779" t="s">
        <v>24009</v>
      </c>
      <c r="E4779" t="s">
        <v>24010</v>
      </c>
      <c r="F4779" t="s">
        <v>18</v>
      </c>
      <c r="G4779" s="14" t="s">
        <v>14483</v>
      </c>
      <c r="H4779">
        <v>2004</v>
      </c>
      <c r="I4779" t="s">
        <v>45</v>
      </c>
      <c r="J4779" t="s">
        <v>1311</v>
      </c>
      <c r="K4779">
        <f>IFERROR(VALUE(LEFT(table_netflix[[#This Row],[duration (in min)]], LEN(table_netflix[[#This Row],[duration (in min)]])-4)),0)</f>
        <v>131</v>
      </c>
      <c r="L4779" t="s">
        <v>144</v>
      </c>
      <c r="M4779" t="s">
        <v>512</v>
      </c>
      <c r="O4779" t="str" cm="1">
        <f t="array" ref="O4779">_xlfn.IFS(table_netflix[[#This Row],[release_year]]&gt;=2018, "2018 &amp; after", TRUE, "Before 2018")</f>
        <v>Before 2018</v>
      </c>
      <c r="P4779" s="12">
        <f>DATE(table_netflix[[#This Row],[release_year]],1,1)</f>
        <v>37987</v>
      </c>
      <c r="Q4779" s="12">
        <f t="shared" si="74"/>
        <v>43252</v>
      </c>
      <c r="R4779" s="12" t="str">
        <f>TEXT(table_netflix[[#This Row],[date_added_todate]], "mmm")</f>
        <v>Jun</v>
      </c>
      <c r="S4779" t="s">
        <v>24011</v>
      </c>
    </row>
    <row r="4780" spans="1:19" x14ac:dyDescent="0.3">
      <c r="A4780" t="s">
        <v>24012</v>
      </c>
      <c r="B4780" t="s">
        <v>15</v>
      </c>
      <c r="C4780" t="s">
        <v>24013</v>
      </c>
      <c r="D4780" t="s">
        <v>5985</v>
      </c>
      <c r="E4780" t="s">
        <v>24014</v>
      </c>
      <c r="F4780" t="s">
        <v>39</v>
      </c>
      <c r="G4780" s="14" t="s">
        <v>14483</v>
      </c>
      <c r="H4780">
        <v>2016</v>
      </c>
      <c r="I4780" t="s">
        <v>62</v>
      </c>
      <c r="J4780" t="s">
        <v>699</v>
      </c>
      <c r="K4780">
        <f>IFERROR(VALUE(LEFT(table_netflix[[#This Row],[duration (in min)]], LEN(table_netflix[[#This Row],[duration (in min)]])-4)),0)</f>
        <v>165</v>
      </c>
      <c r="L4780" t="s">
        <v>53</v>
      </c>
      <c r="M4780" t="s">
        <v>55</v>
      </c>
      <c r="O4780" t="str" cm="1">
        <f t="array" ref="O4780">_xlfn.IFS(table_netflix[[#This Row],[release_year]]&gt;=2018, "2018 &amp; after", TRUE, "Before 2018")</f>
        <v>Before 2018</v>
      </c>
      <c r="P4780" s="12">
        <f>DATE(table_netflix[[#This Row],[release_year]],1,1)</f>
        <v>42370</v>
      </c>
      <c r="Q4780" s="12">
        <f t="shared" si="74"/>
        <v>43252</v>
      </c>
      <c r="R4780" s="12" t="str">
        <f>TEXT(table_netflix[[#This Row],[date_added_todate]], "mmm")</f>
        <v>Jun</v>
      </c>
      <c r="S4780" t="s">
        <v>24015</v>
      </c>
    </row>
    <row r="4781" spans="1:19" x14ac:dyDescent="0.3">
      <c r="A4781" t="s">
        <v>24016</v>
      </c>
      <c r="B4781" t="s">
        <v>15</v>
      </c>
      <c r="C4781" t="s">
        <v>24017</v>
      </c>
      <c r="D4781" t="s">
        <v>24018</v>
      </c>
      <c r="E4781" t="s">
        <v>24019</v>
      </c>
      <c r="F4781" t="s">
        <v>18</v>
      </c>
      <c r="G4781" s="14" t="s">
        <v>17613</v>
      </c>
      <c r="H4781">
        <v>2016</v>
      </c>
      <c r="I4781" t="s">
        <v>186</v>
      </c>
      <c r="J4781" t="s">
        <v>46</v>
      </c>
      <c r="K4781">
        <f>IFERROR(VALUE(LEFT(table_netflix[[#This Row],[duration (in min)]], LEN(table_netflix[[#This Row],[duration (in min)]])-4)),0)</f>
        <v>91</v>
      </c>
      <c r="L4781" t="s">
        <v>71</v>
      </c>
      <c r="O4781" t="str" cm="1">
        <f t="array" ref="O4781">_xlfn.IFS(table_netflix[[#This Row],[release_year]]&gt;=2018, "2018 &amp; after", TRUE, "Before 2018")</f>
        <v>Before 2018</v>
      </c>
      <c r="P4781" s="12">
        <f>DATE(table_netflix[[#This Row],[release_year]],1,1)</f>
        <v>42370</v>
      </c>
      <c r="Q4781" s="12">
        <f t="shared" si="74"/>
        <v>42628</v>
      </c>
      <c r="R4781" s="12" t="str">
        <f>TEXT(table_netflix[[#This Row],[date_added_todate]], "mmm")</f>
        <v>Sep</v>
      </c>
      <c r="S4781" t="s">
        <v>24020</v>
      </c>
    </row>
    <row r="4782" spans="1:19" x14ac:dyDescent="0.3">
      <c r="A4782" t="s">
        <v>24021</v>
      </c>
      <c r="B4782" t="s">
        <v>15</v>
      </c>
      <c r="C4782" t="s">
        <v>24022</v>
      </c>
      <c r="D4782" t="s">
        <v>24023</v>
      </c>
      <c r="E4782" t="s">
        <v>24024</v>
      </c>
      <c r="F4782" t="s">
        <v>18</v>
      </c>
      <c r="G4782" s="14" t="s">
        <v>17311</v>
      </c>
      <c r="H4782">
        <v>2015</v>
      </c>
      <c r="I4782" t="s">
        <v>186</v>
      </c>
      <c r="J4782" t="s">
        <v>511</v>
      </c>
      <c r="K4782">
        <f>IFERROR(VALUE(LEFT(table_netflix[[#This Row],[duration (in min)]], LEN(table_netflix[[#This Row],[duration (in min)]])-4)),0)</f>
        <v>101</v>
      </c>
      <c r="L4782" t="s">
        <v>53</v>
      </c>
      <c r="M4782" t="s">
        <v>54</v>
      </c>
      <c r="O4782" t="str" cm="1">
        <f t="array" ref="O4782">_xlfn.IFS(table_netflix[[#This Row],[release_year]]&gt;=2018, "2018 &amp; after", TRUE, "Before 2018")</f>
        <v>Before 2018</v>
      </c>
      <c r="P4782" s="12">
        <f>DATE(table_netflix[[#This Row],[release_year]],1,1)</f>
        <v>42005</v>
      </c>
      <c r="Q4782" s="12">
        <f t="shared" si="74"/>
        <v>42705</v>
      </c>
      <c r="R4782" s="12" t="str">
        <f>TEXT(table_netflix[[#This Row],[date_added_todate]], "mmm")</f>
        <v>Dec</v>
      </c>
      <c r="S4782" t="s">
        <v>24025</v>
      </c>
    </row>
    <row r="4783" spans="1:19" x14ac:dyDescent="0.3">
      <c r="A4783" t="s">
        <v>24027</v>
      </c>
      <c r="B4783" t="s">
        <v>15</v>
      </c>
      <c r="C4783" t="s">
        <v>24028</v>
      </c>
      <c r="D4783" t="s">
        <v>24029</v>
      </c>
      <c r="F4783" t="s">
        <v>18</v>
      </c>
      <c r="G4783" s="14" t="s">
        <v>16802</v>
      </c>
      <c r="H4783">
        <v>1945</v>
      </c>
      <c r="I4783" t="s">
        <v>27</v>
      </c>
      <c r="J4783" t="s">
        <v>858</v>
      </c>
      <c r="K4783">
        <f>IFERROR(VALUE(LEFT(table_netflix[[#This Row],[duration (in min)]], LEN(table_netflix[[#This Row],[duration (in min)]])-4)),0)</f>
        <v>59</v>
      </c>
      <c r="L4783" t="s">
        <v>445</v>
      </c>
      <c r="M4783" t="s">
        <v>1362</v>
      </c>
      <c r="O4783" t="str" cm="1">
        <f t="array" ref="O4783">_xlfn.IFS(table_netflix[[#This Row],[release_year]]&gt;=2018, "2018 &amp; after", TRUE, "Before 2018")</f>
        <v>Before 2018</v>
      </c>
      <c r="P4783" s="12">
        <f>DATE(table_netflix[[#This Row],[release_year]],1,1)</f>
        <v>16438</v>
      </c>
      <c r="Q4783" s="12">
        <f t="shared" si="74"/>
        <v>42825</v>
      </c>
      <c r="R4783" s="12" t="str">
        <f>TEXT(table_netflix[[#This Row],[date_added_todate]], "mmm")</f>
        <v>Mar</v>
      </c>
      <c r="S4783" t="s">
        <v>24030</v>
      </c>
    </row>
    <row r="4784" spans="1:19" x14ac:dyDescent="0.3">
      <c r="A4784" t="s">
        <v>24031</v>
      </c>
      <c r="B4784" t="s">
        <v>15</v>
      </c>
      <c r="C4784" t="s">
        <v>24032</v>
      </c>
      <c r="D4784" t="s">
        <v>3598</v>
      </c>
      <c r="E4784" t="s">
        <v>24033</v>
      </c>
      <c r="F4784" t="s">
        <v>3619</v>
      </c>
      <c r="G4784" s="14" t="s">
        <v>16294</v>
      </c>
      <c r="H4784">
        <v>2016</v>
      </c>
      <c r="I4784" t="s">
        <v>186</v>
      </c>
      <c r="J4784" t="s">
        <v>399</v>
      </c>
      <c r="K4784">
        <f>IFERROR(VALUE(LEFT(table_netflix[[#This Row],[duration (in min)]], LEN(table_netflix[[#This Row],[duration (in min)]])-4)),0)</f>
        <v>108</v>
      </c>
      <c r="L4784" t="s">
        <v>53</v>
      </c>
      <c r="M4784" t="s">
        <v>55</v>
      </c>
      <c r="O4784" t="str" cm="1">
        <f t="array" ref="O4784">_xlfn.IFS(table_netflix[[#This Row],[release_year]]&gt;=2018, "2018 &amp; after", TRUE, "Before 2018")</f>
        <v>Before 2018</v>
      </c>
      <c r="P4784" s="12">
        <f>DATE(table_netflix[[#This Row],[release_year]],1,1)</f>
        <v>42370</v>
      </c>
      <c r="Q4784" s="12">
        <f t="shared" si="74"/>
        <v>42912</v>
      </c>
      <c r="R4784" s="12" t="str">
        <f>TEXT(table_netflix[[#This Row],[date_added_todate]], "mmm")</f>
        <v>Jun</v>
      </c>
      <c r="S4784" t="s">
        <v>24034</v>
      </c>
    </row>
    <row r="4785" spans="1:19" x14ac:dyDescent="0.3">
      <c r="A4785" t="s">
        <v>24035</v>
      </c>
      <c r="B4785" t="s">
        <v>15</v>
      </c>
      <c r="C4785" t="s">
        <v>24036</v>
      </c>
      <c r="D4785" t="s">
        <v>24037</v>
      </c>
      <c r="E4785" t="s">
        <v>24038</v>
      </c>
      <c r="F4785" t="s">
        <v>18</v>
      </c>
      <c r="G4785" s="14" t="s">
        <v>12205</v>
      </c>
      <c r="H4785">
        <v>2018</v>
      </c>
      <c r="I4785" t="s">
        <v>84</v>
      </c>
      <c r="J4785" t="s">
        <v>583</v>
      </c>
      <c r="K4785">
        <f>IFERROR(VALUE(LEFT(table_netflix[[#This Row],[duration (in min)]], LEN(table_netflix[[#This Row],[duration (in min)]])-4)),0)</f>
        <v>89</v>
      </c>
      <c r="L4785" t="s">
        <v>53</v>
      </c>
      <c r="M4785" t="s">
        <v>589</v>
      </c>
      <c r="O4785" t="str" cm="1">
        <f t="array" ref="O4785">_xlfn.IFS(table_netflix[[#This Row],[release_year]]&gt;=2018, "2018 &amp; after", TRUE, "Before 2018")</f>
        <v>2018 &amp; after</v>
      </c>
      <c r="P4785" s="12">
        <f>DATE(table_netflix[[#This Row],[release_year]],1,1)</f>
        <v>43101</v>
      </c>
      <c r="Q4785" s="12">
        <f t="shared" si="74"/>
        <v>43511</v>
      </c>
      <c r="R4785" s="12" t="str">
        <f>TEXT(table_netflix[[#This Row],[date_added_todate]], "mmm")</f>
        <v>Feb</v>
      </c>
      <c r="S4785" t="s">
        <v>24039</v>
      </c>
    </row>
    <row r="4786" spans="1:19" x14ac:dyDescent="0.3">
      <c r="A4786" t="s">
        <v>24040</v>
      </c>
      <c r="B4786" t="s">
        <v>15</v>
      </c>
      <c r="C4786" t="s">
        <v>24041</v>
      </c>
      <c r="D4786" t="s">
        <v>7868</v>
      </c>
      <c r="E4786" t="s">
        <v>24042</v>
      </c>
      <c r="F4786" t="s">
        <v>18</v>
      </c>
      <c r="G4786" s="14" t="s">
        <v>9333</v>
      </c>
      <c r="H4786">
        <v>2004</v>
      </c>
      <c r="I4786" t="s">
        <v>45</v>
      </c>
      <c r="J4786" t="s">
        <v>46</v>
      </c>
      <c r="K4786">
        <f>IFERROR(VALUE(LEFT(table_netflix[[#This Row],[duration (in min)]], LEN(table_netflix[[#This Row],[duration (in min)]])-4)),0)</f>
        <v>91</v>
      </c>
      <c r="L4786" t="s">
        <v>47</v>
      </c>
      <c r="M4786" t="s">
        <v>85</v>
      </c>
      <c r="O4786" t="str" cm="1">
        <f t="array" ref="O4786">_xlfn.IFS(table_netflix[[#This Row],[release_year]]&gt;=2018, "2018 &amp; after", TRUE, "Before 2018")</f>
        <v>Before 2018</v>
      </c>
      <c r="P4786" s="12">
        <f>DATE(table_netflix[[#This Row],[release_year]],1,1)</f>
        <v>37987</v>
      </c>
      <c r="Q4786" s="12">
        <f t="shared" si="74"/>
        <v>43831</v>
      </c>
      <c r="R4786" s="12" t="str">
        <f>TEXT(table_netflix[[#This Row],[date_added_todate]], "mmm")</f>
        <v>Jan</v>
      </c>
      <c r="S4786" t="s">
        <v>24043</v>
      </c>
    </row>
    <row r="4787" spans="1:19" x14ac:dyDescent="0.3">
      <c r="A4787" t="s">
        <v>24044</v>
      </c>
      <c r="B4787" t="s">
        <v>15</v>
      </c>
      <c r="C4787" t="s">
        <v>24045</v>
      </c>
      <c r="D4787" t="s">
        <v>13832</v>
      </c>
      <c r="F4787" t="s">
        <v>18</v>
      </c>
      <c r="G4787" s="14" t="s">
        <v>16737</v>
      </c>
      <c r="H4787">
        <v>2016</v>
      </c>
      <c r="I4787" t="s">
        <v>18220</v>
      </c>
      <c r="J4787" t="s">
        <v>788</v>
      </c>
      <c r="K4787">
        <f>IFERROR(VALUE(LEFT(table_netflix[[#This Row],[duration (in min)]], LEN(table_netflix[[#This Row],[duration (in min)]])-4)),0)</f>
        <v>84</v>
      </c>
      <c r="L4787" t="s">
        <v>22</v>
      </c>
      <c r="O4787" t="str" cm="1">
        <f t="array" ref="O4787">_xlfn.IFS(table_netflix[[#This Row],[release_year]]&gt;=2018, "2018 &amp; after", TRUE, "Before 2018")</f>
        <v>Before 2018</v>
      </c>
      <c r="P4787" s="12">
        <f>DATE(table_netflix[[#This Row],[release_year]],1,1)</f>
        <v>42370</v>
      </c>
      <c r="Q4787" s="12">
        <f t="shared" si="74"/>
        <v>42832</v>
      </c>
      <c r="R4787" s="12" t="str">
        <f>TEXT(table_netflix[[#This Row],[date_added_todate]], "mmm")</f>
        <v>Apr</v>
      </c>
      <c r="S4787" t="s">
        <v>24046</v>
      </c>
    </row>
    <row r="4788" spans="1:19" x14ac:dyDescent="0.3">
      <c r="A4788" t="s">
        <v>24047</v>
      </c>
      <c r="B4788" t="s">
        <v>15</v>
      </c>
      <c r="C4788" t="s">
        <v>24048</v>
      </c>
      <c r="D4788" t="s">
        <v>18831</v>
      </c>
      <c r="E4788" t="s">
        <v>24049</v>
      </c>
      <c r="F4788" t="s">
        <v>18</v>
      </c>
      <c r="G4788" s="14" t="s">
        <v>11068</v>
      </c>
      <c r="H4788">
        <v>2007</v>
      </c>
      <c r="I4788" t="s">
        <v>20</v>
      </c>
      <c r="J4788" t="s">
        <v>152</v>
      </c>
      <c r="K4788">
        <f>IFERROR(VALUE(LEFT(table_netflix[[#This Row],[duration (in min)]], LEN(table_netflix[[#This Row],[duration (in min)]])-4)),0)</f>
        <v>96</v>
      </c>
      <c r="L4788" t="s">
        <v>144</v>
      </c>
      <c r="M4788" t="s">
        <v>127</v>
      </c>
      <c r="O4788" t="str" cm="1">
        <f t="array" ref="O4788">_xlfn.IFS(table_netflix[[#This Row],[release_year]]&gt;=2018, "2018 &amp; after", TRUE, "Before 2018")</f>
        <v>Before 2018</v>
      </c>
      <c r="P4788" s="12">
        <f>DATE(table_netflix[[#This Row],[release_year]],1,1)</f>
        <v>39083</v>
      </c>
      <c r="Q4788" s="12">
        <f t="shared" si="74"/>
        <v>43647</v>
      </c>
      <c r="R4788" s="12" t="str">
        <f>TEXT(table_netflix[[#This Row],[date_added_todate]], "mmm")</f>
        <v>Jul</v>
      </c>
      <c r="S4788" t="s">
        <v>24050</v>
      </c>
    </row>
    <row r="4789" spans="1:19" x14ac:dyDescent="0.3">
      <c r="A4789" t="s">
        <v>24051</v>
      </c>
      <c r="B4789" t="s">
        <v>15</v>
      </c>
      <c r="C4789" t="s">
        <v>24052</v>
      </c>
      <c r="D4789" t="s">
        <v>24053</v>
      </c>
      <c r="E4789" t="s">
        <v>24054</v>
      </c>
      <c r="F4789" t="s">
        <v>39</v>
      </c>
      <c r="G4789" s="14" t="s">
        <v>14646</v>
      </c>
      <c r="H4789">
        <v>2017</v>
      </c>
      <c r="I4789" t="s">
        <v>62</v>
      </c>
      <c r="J4789" t="s">
        <v>160</v>
      </c>
      <c r="K4789">
        <f>IFERROR(VALUE(LEFT(table_netflix[[#This Row],[duration (in min)]], LEN(table_netflix[[#This Row],[duration (in min)]])-4)),0)</f>
        <v>124</v>
      </c>
      <c r="L4789" t="s">
        <v>144</v>
      </c>
      <c r="M4789" t="s">
        <v>72</v>
      </c>
      <c r="N4789" t="s">
        <v>55</v>
      </c>
      <c r="O4789" t="str" cm="1">
        <f t="array" ref="O4789">_xlfn.IFS(table_netflix[[#This Row],[release_year]]&gt;=2018, "2018 &amp; after", TRUE, "Before 2018")</f>
        <v>Before 2018</v>
      </c>
      <c r="P4789" s="12">
        <f>DATE(table_netflix[[#This Row],[release_year]],1,1)</f>
        <v>42736</v>
      </c>
      <c r="Q4789" s="12">
        <f t="shared" si="74"/>
        <v>43221</v>
      </c>
      <c r="R4789" s="12" t="str">
        <f>TEXT(table_netflix[[#This Row],[date_added_todate]], "mmm")</f>
        <v>May</v>
      </c>
      <c r="S4789" t="s">
        <v>24055</v>
      </c>
    </row>
    <row r="4790" spans="1:19" x14ac:dyDescent="0.3">
      <c r="A4790" t="s">
        <v>24056</v>
      </c>
      <c r="B4790" t="s">
        <v>15</v>
      </c>
      <c r="C4790" t="s">
        <v>24057</v>
      </c>
      <c r="D4790" t="s">
        <v>24058</v>
      </c>
      <c r="E4790" t="s">
        <v>24059</v>
      </c>
      <c r="F4790" t="s">
        <v>18</v>
      </c>
      <c r="G4790" s="14" t="s">
        <v>6240</v>
      </c>
      <c r="H4790">
        <v>2018</v>
      </c>
      <c r="I4790" t="s">
        <v>27</v>
      </c>
      <c r="J4790" t="s">
        <v>293</v>
      </c>
      <c r="K4790">
        <f>IFERROR(VALUE(LEFT(table_netflix[[#This Row],[duration (in min)]], LEN(table_netflix[[#This Row],[duration (in min)]])-4)),0)</f>
        <v>87</v>
      </c>
      <c r="L4790" t="s">
        <v>53</v>
      </c>
      <c r="M4790" t="s">
        <v>54</v>
      </c>
      <c r="O4790" t="str" cm="1">
        <f t="array" ref="O4790">_xlfn.IFS(table_netflix[[#This Row],[release_year]]&gt;=2018, "2018 &amp; after", TRUE, "Before 2018")</f>
        <v>2018 &amp; after</v>
      </c>
      <c r="P4790" s="12">
        <f>DATE(table_netflix[[#This Row],[release_year]],1,1)</f>
        <v>43101</v>
      </c>
      <c r="Q4790" s="12">
        <f t="shared" si="74"/>
        <v>44070</v>
      </c>
      <c r="R4790" s="12" t="str">
        <f>TEXT(table_netflix[[#This Row],[date_added_todate]], "mmm")</f>
        <v>Aug</v>
      </c>
      <c r="S4790" t="s">
        <v>24060</v>
      </c>
    </row>
    <row r="4791" spans="1:19" x14ac:dyDescent="0.3">
      <c r="A4791" t="s">
        <v>24061</v>
      </c>
      <c r="B4791" t="s">
        <v>15</v>
      </c>
      <c r="C4791" t="s">
        <v>24062</v>
      </c>
      <c r="D4791" t="s">
        <v>24063</v>
      </c>
      <c r="E4791" t="s">
        <v>24064</v>
      </c>
      <c r="F4791" t="s">
        <v>18</v>
      </c>
      <c r="G4791" s="14" t="s">
        <v>11081</v>
      </c>
      <c r="H4791">
        <v>2013</v>
      </c>
      <c r="I4791" t="s">
        <v>186</v>
      </c>
      <c r="J4791" t="s">
        <v>265</v>
      </c>
      <c r="K4791">
        <f>IFERROR(VALUE(LEFT(table_netflix[[#This Row],[duration (in min)]], LEN(table_netflix[[#This Row],[duration (in min)]])-4)),0)</f>
        <v>113</v>
      </c>
      <c r="L4791" t="s">
        <v>53</v>
      </c>
      <c r="M4791" t="s">
        <v>54</v>
      </c>
      <c r="N4791" t="s">
        <v>142</v>
      </c>
      <c r="O4791" t="str" cm="1">
        <f t="array" ref="O4791">_xlfn.IFS(table_netflix[[#This Row],[release_year]]&gt;=2018, "2018 &amp; after", TRUE, "Before 2018")</f>
        <v>Before 2018</v>
      </c>
      <c r="P4791" s="12">
        <f>DATE(table_netflix[[#This Row],[release_year]],1,1)</f>
        <v>41275</v>
      </c>
      <c r="Q4791" s="12">
        <f t="shared" si="74"/>
        <v>43646</v>
      </c>
      <c r="R4791" s="12" t="str">
        <f>TEXT(table_netflix[[#This Row],[date_added_todate]], "mmm")</f>
        <v>Jun</v>
      </c>
      <c r="S4791" t="s">
        <v>24065</v>
      </c>
    </row>
    <row r="4792" spans="1:19" x14ac:dyDescent="0.3">
      <c r="A4792" t="s">
        <v>24066</v>
      </c>
      <c r="B4792" t="s">
        <v>15</v>
      </c>
      <c r="C4792" t="s">
        <v>24067</v>
      </c>
      <c r="D4792" t="s">
        <v>12340</v>
      </c>
      <c r="E4792" t="s">
        <v>24068</v>
      </c>
      <c r="F4792" t="s">
        <v>18</v>
      </c>
      <c r="G4792" s="14" t="s">
        <v>6393</v>
      </c>
      <c r="H4792">
        <v>2014</v>
      </c>
      <c r="I4792" t="s">
        <v>186</v>
      </c>
      <c r="J4792" t="s">
        <v>381</v>
      </c>
      <c r="K4792">
        <f>IFERROR(VALUE(LEFT(table_netflix[[#This Row],[duration (in min)]], LEN(table_netflix[[#This Row],[duration (in min)]])-4)),0)</f>
        <v>118</v>
      </c>
      <c r="L4792" t="s">
        <v>53</v>
      </c>
      <c r="M4792" t="s">
        <v>54</v>
      </c>
      <c r="N4792" t="s">
        <v>142</v>
      </c>
      <c r="O4792" t="str" cm="1">
        <f t="array" ref="O4792">_xlfn.IFS(table_netflix[[#This Row],[release_year]]&gt;=2018, "2018 &amp; after", TRUE, "Before 2018")</f>
        <v>Before 2018</v>
      </c>
      <c r="P4792" s="12">
        <f>DATE(table_netflix[[#This Row],[release_year]],1,1)</f>
        <v>41640</v>
      </c>
      <c r="Q4792" s="12">
        <f t="shared" si="74"/>
        <v>44053</v>
      </c>
      <c r="R4792" s="12" t="str">
        <f>TEXT(table_netflix[[#This Row],[date_added_todate]], "mmm")</f>
        <v>Aug</v>
      </c>
      <c r="S4792" t="s">
        <v>24069</v>
      </c>
    </row>
    <row r="4793" spans="1:19" x14ac:dyDescent="0.3">
      <c r="A4793" t="s">
        <v>24070</v>
      </c>
      <c r="B4793" t="s">
        <v>15</v>
      </c>
      <c r="C4793" t="s">
        <v>24071</v>
      </c>
      <c r="D4793" t="s">
        <v>4425</v>
      </c>
      <c r="E4793" t="s">
        <v>24072</v>
      </c>
      <c r="F4793" t="s">
        <v>18</v>
      </c>
      <c r="G4793" s="14" t="s">
        <v>11068</v>
      </c>
      <c r="H4793">
        <v>2008</v>
      </c>
      <c r="I4793" t="s">
        <v>20</v>
      </c>
      <c r="J4793" t="s">
        <v>125</v>
      </c>
      <c r="K4793">
        <f>IFERROR(VALUE(LEFT(table_netflix[[#This Row],[duration (in min)]], LEN(table_netflix[[#This Row],[duration (in min)]])-4)),0)</f>
        <v>97</v>
      </c>
      <c r="L4793" t="s">
        <v>53</v>
      </c>
      <c r="M4793" t="s">
        <v>107</v>
      </c>
      <c r="O4793" t="str" cm="1">
        <f t="array" ref="O4793">_xlfn.IFS(table_netflix[[#This Row],[release_year]]&gt;=2018, "2018 &amp; after", TRUE, "Before 2018")</f>
        <v>Before 2018</v>
      </c>
      <c r="P4793" s="12">
        <f>DATE(table_netflix[[#This Row],[release_year]],1,1)</f>
        <v>39448</v>
      </c>
      <c r="Q4793" s="12">
        <f t="shared" si="74"/>
        <v>43647</v>
      </c>
      <c r="R4793" s="12" t="str">
        <f>TEXT(table_netflix[[#This Row],[date_added_todate]], "mmm")</f>
        <v>Jul</v>
      </c>
      <c r="S4793" t="s">
        <v>24073</v>
      </c>
    </row>
    <row r="4794" spans="1:19" x14ac:dyDescent="0.3">
      <c r="A4794" t="s">
        <v>24074</v>
      </c>
      <c r="B4794" t="s">
        <v>15</v>
      </c>
      <c r="C4794" t="s">
        <v>24075</v>
      </c>
      <c r="D4794" t="s">
        <v>5786</v>
      </c>
      <c r="E4794" t="s">
        <v>24076</v>
      </c>
      <c r="F4794" t="s">
        <v>39</v>
      </c>
      <c r="G4794" s="14" t="s">
        <v>15042</v>
      </c>
      <c r="H4794">
        <v>2005</v>
      </c>
      <c r="I4794" t="s">
        <v>84</v>
      </c>
      <c r="J4794" t="s">
        <v>98</v>
      </c>
      <c r="K4794">
        <f>IFERROR(VALUE(LEFT(table_netflix[[#This Row],[duration (in min)]], LEN(table_netflix[[#This Row],[duration (in min)]])-4)),0)</f>
        <v>161</v>
      </c>
      <c r="L4794" t="s">
        <v>71</v>
      </c>
      <c r="M4794" t="s">
        <v>55</v>
      </c>
      <c r="O4794" t="str" cm="1">
        <f t="array" ref="O4794">_xlfn.IFS(table_netflix[[#This Row],[release_year]]&gt;=2018, "2018 &amp; after", TRUE, "Before 2018")</f>
        <v>Before 2018</v>
      </c>
      <c r="P4794" s="12">
        <f>DATE(table_netflix[[#This Row],[release_year]],1,1)</f>
        <v>38353</v>
      </c>
      <c r="Q4794" s="12">
        <f t="shared" si="74"/>
        <v>43160</v>
      </c>
      <c r="R4794" s="12" t="str">
        <f>TEXT(table_netflix[[#This Row],[date_added_todate]], "mmm")</f>
        <v>Mar</v>
      </c>
      <c r="S4794" t="s">
        <v>24077</v>
      </c>
    </row>
    <row r="4795" spans="1:19" x14ac:dyDescent="0.3">
      <c r="A4795" t="s">
        <v>24078</v>
      </c>
      <c r="B4795" t="s">
        <v>15</v>
      </c>
      <c r="C4795" t="s">
        <v>24079</v>
      </c>
      <c r="D4795" t="s">
        <v>18737</v>
      </c>
      <c r="E4795" t="s">
        <v>24080</v>
      </c>
      <c r="F4795" t="s">
        <v>3619</v>
      </c>
      <c r="G4795" s="14" t="s">
        <v>14595</v>
      </c>
      <c r="H4795">
        <v>2018</v>
      </c>
      <c r="I4795" t="s">
        <v>27</v>
      </c>
      <c r="J4795" t="s">
        <v>167</v>
      </c>
      <c r="K4795">
        <f>IFERROR(VALUE(LEFT(table_netflix[[#This Row],[duration (in min)]], LEN(table_netflix[[#This Row],[duration (in min)]])-4)),0)</f>
        <v>116</v>
      </c>
      <c r="L4795" t="s">
        <v>71</v>
      </c>
      <c r="M4795" t="s">
        <v>72</v>
      </c>
      <c r="N4795" t="s">
        <v>55</v>
      </c>
      <c r="O4795" t="str" cm="1">
        <f t="array" ref="O4795">_xlfn.IFS(table_netflix[[#This Row],[release_year]]&gt;=2018, "2018 &amp; after", TRUE, "Before 2018")</f>
        <v>2018 &amp; after</v>
      </c>
      <c r="P4795" s="12">
        <f>DATE(table_netflix[[#This Row],[release_year]],1,1)</f>
        <v>43101</v>
      </c>
      <c r="Q4795" s="12">
        <f t="shared" si="74"/>
        <v>43224</v>
      </c>
      <c r="R4795" s="12" t="str">
        <f>TEXT(table_netflix[[#This Row],[date_added_todate]], "mmm")</f>
        <v>May</v>
      </c>
      <c r="S4795" t="s">
        <v>24081</v>
      </c>
    </row>
    <row r="4796" spans="1:19" x14ac:dyDescent="0.3">
      <c r="A4796" t="s">
        <v>24082</v>
      </c>
      <c r="B4796" t="s">
        <v>15</v>
      </c>
      <c r="C4796" t="s">
        <v>24083</v>
      </c>
      <c r="D4796" t="s">
        <v>21898</v>
      </c>
      <c r="E4796" t="s">
        <v>24084</v>
      </c>
      <c r="F4796" t="s">
        <v>18</v>
      </c>
      <c r="G4796" s="14" t="s">
        <v>10467</v>
      </c>
      <c r="H4796">
        <v>2007</v>
      </c>
      <c r="I4796" t="s">
        <v>45</v>
      </c>
      <c r="J4796" t="s">
        <v>70</v>
      </c>
      <c r="K4796">
        <f>IFERROR(VALUE(LEFT(table_netflix[[#This Row],[duration (in min)]], LEN(table_netflix[[#This Row],[duration (in min)]])-4)),0)</f>
        <v>104</v>
      </c>
      <c r="L4796" t="s">
        <v>71</v>
      </c>
      <c r="M4796" t="s">
        <v>107</v>
      </c>
      <c r="O4796" t="str" cm="1">
        <f t="array" ref="O4796">_xlfn.IFS(table_netflix[[#This Row],[release_year]]&gt;=2018, "2018 &amp; after", TRUE, "Before 2018")</f>
        <v>Before 2018</v>
      </c>
      <c r="P4796" s="12">
        <f>DATE(table_netflix[[#This Row],[release_year]],1,1)</f>
        <v>39083</v>
      </c>
      <c r="Q4796" s="12">
        <f t="shared" si="74"/>
        <v>43739</v>
      </c>
      <c r="R4796" s="12" t="str">
        <f>TEXT(table_netflix[[#This Row],[date_added_todate]], "mmm")</f>
        <v>Oct</v>
      </c>
      <c r="S4796" t="s">
        <v>24085</v>
      </c>
    </row>
    <row r="4797" spans="1:19" x14ac:dyDescent="0.3">
      <c r="A4797" t="s">
        <v>24087</v>
      </c>
      <c r="B4797" t="s">
        <v>15</v>
      </c>
      <c r="C4797" t="s">
        <v>24088</v>
      </c>
      <c r="D4797" t="s">
        <v>24089</v>
      </c>
      <c r="E4797" t="s">
        <v>24090</v>
      </c>
      <c r="F4797" t="s">
        <v>18</v>
      </c>
      <c r="G4797" s="14" t="s">
        <v>7453</v>
      </c>
      <c r="H4797">
        <v>2020</v>
      </c>
      <c r="I4797" t="s">
        <v>139</v>
      </c>
      <c r="J4797" t="s">
        <v>583</v>
      </c>
      <c r="K4797">
        <f>IFERROR(VALUE(LEFT(table_netflix[[#This Row],[duration (in min)]], LEN(table_netflix[[#This Row],[duration (in min)]])-4)),0)</f>
        <v>89</v>
      </c>
      <c r="L4797" t="s">
        <v>47</v>
      </c>
      <c r="O4797" t="str" cm="1">
        <f t="array" ref="O4797">_xlfn.IFS(table_netflix[[#This Row],[release_year]]&gt;=2018, "2018 &amp; after", TRUE, "Before 2018")</f>
        <v>2018 &amp; after</v>
      </c>
      <c r="P4797" s="12">
        <f>DATE(table_netflix[[#This Row],[release_year]],1,1)</f>
        <v>43831</v>
      </c>
      <c r="Q4797" s="12">
        <f t="shared" si="74"/>
        <v>43976</v>
      </c>
      <c r="R4797" s="12" t="str">
        <f>TEXT(table_netflix[[#This Row],[date_added_todate]], "mmm")</f>
        <v>May</v>
      </c>
      <c r="S4797" t="s">
        <v>24091</v>
      </c>
    </row>
    <row r="4798" spans="1:19" x14ac:dyDescent="0.3">
      <c r="A4798" t="s">
        <v>24092</v>
      </c>
      <c r="B4798" t="s">
        <v>15</v>
      </c>
      <c r="C4798" t="s">
        <v>24093</v>
      </c>
      <c r="D4798" t="s">
        <v>24094</v>
      </c>
      <c r="E4798" t="s">
        <v>24095</v>
      </c>
      <c r="F4798" t="s">
        <v>39</v>
      </c>
      <c r="G4798" s="14" t="s">
        <v>6277</v>
      </c>
      <c r="H4798">
        <v>2019</v>
      </c>
      <c r="I4798" t="s">
        <v>84</v>
      </c>
      <c r="J4798" t="s">
        <v>308</v>
      </c>
      <c r="K4798">
        <f>IFERROR(VALUE(LEFT(table_netflix[[#This Row],[duration (in min)]], LEN(table_netflix[[#This Row],[duration (in min)]])-4)),0)</f>
        <v>92</v>
      </c>
      <c r="L4798" t="s">
        <v>47</v>
      </c>
      <c r="O4798" t="str" cm="1">
        <f t="array" ref="O4798">_xlfn.IFS(table_netflix[[#This Row],[release_year]]&gt;=2018, "2018 &amp; after", TRUE, "Before 2018")</f>
        <v>2018 &amp; after</v>
      </c>
      <c r="P4798" s="12">
        <f>DATE(table_netflix[[#This Row],[release_year]],1,1)</f>
        <v>43466</v>
      </c>
      <c r="Q4798" s="12">
        <f t="shared" si="74"/>
        <v>44064</v>
      </c>
      <c r="R4798" s="12" t="str">
        <f>TEXT(table_netflix[[#This Row],[date_added_todate]], "mmm")</f>
        <v>Aug</v>
      </c>
      <c r="S4798" t="s">
        <v>24096</v>
      </c>
    </row>
    <row r="4799" spans="1:19" x14ac:dyDescent="0.3">
      <c r="A4799" t="s">
        <v>24097</v>
      </c>
      <c r="B4799" t="s">
        <v>15</v>
      </c>
      <c r="C4799" t="s">
        <v>24098</v>
      </c>
      <c r="D4799" t="s">
        <v>24099</v>
      </c>
      <c r="E4799" t="s">
        <v>24100</v>
      </c>
      <c r="F4799" t="s">
        <v>18</v>
      </c>
      <c r="G4799" s="14" t="s">
        <v>24101</v>
      </c>
      <c r="H4799">
        <v>2019</v>
      </c>
      <c r="I4799" t="s">
        <v>84</v>
      </c>
      <c r="J4799" t="s">
        <v>21</v>
      </c>
      <c r="K4799">
        <f>IFERROR(VALUE(LEFT(table_netflix[[#This Row],[duration (in min)]], LEN(table_netflix[[#This Row],[duration (in min)]])-4)),0)</f>
        <v>90</v>
      </c>
      <c r="L4799" t="s">
        <v>47</v>
      </c>
      <c r="M4799" t="s">
        <v>85</v>
      </c>
      <c r="O4799" t="str" cm="1">
        <f t="array" ref="O4799">_xlfn.IFS(table_netflix[[#This Row],[release_year]]&gt;=2018, "2018 &amp; after", TRUE, "Before 2018")</f>
        <v>2018 &amp; after</v>
      </c>
      <c r="P4799" s="12">
        <f>DATE(table_netflix[[#This Row],[release_year]],1,1)</f>
        <v>43466</v>
      </c>
      <c r="Q4799" s="12">
        <f t="shared" si="74"/>
        <v>43717</v>
      </c>
      <c r="R4799" s="12" t="str">
        <f>TEXT(table_netflix[[#This Row],[date_added_todate]], "mmm")</f>
        <v>Sep</v>
      </c>
      <c r="S4799" t="s">
        <v>24102</v>
      </c>
    </row>
    <row r="4800" spans="1:19" x14ac:dyDescent="0.3">
      <c r="A4800" t="s">
        <v>24103</v>
      </c>
      <c r="B4800" t="s">
        <v>15</v>
      </c>
      <c r="C4800" t="s">
        <v>24104</v>
      </c>
      <c r="D4800" t="s">
        <v>24105</v>
      </c>
      <c r="F4800" t="s">
        <v>18</v>
      </c>
      <c r="G4800" s="14" t="s">
        <v>15354</v>
      </c>
      <c r="H4800">
        <v>2017</v>
      </c>
      <c r="I4800" t="s">
        <v>62</v>
      </c>
      <c r="J4800" t="s">
        <v>4508</v>
      </c>
      <c r="K4800">
        <f>IFERROR(VALUE(LEFT(table_netflix[[#This Row],[duration (in min)]], LEN(table_netflix[[#This Row],[duration (in min)]])-4)),0)</f>
        <v>50</v>
      </c>
      <c r="L4800" t="s">
        <v>22</v>
      </c>
      <c r="O4800" t="str" cm="1">
        <f t="array" ref="O4800">_xlfn.IFS(table_netflix[[#This Row],[release_year]]&gt;=2018, "2018 &amp; after", TRUE, "Before 2018")</f>
        <v>Before 2018</v>
      </c>
      <c r="P4800" s="12">
        <f>DATE(table_netflix[[#This Row],[release_year]],1,1)</f>
        <v>42736</v>
      </c>
      <c r="Q4800" s="12">
        <f t="shared" si="74"/>
        <v>43101</v>
      </c>
      <c r="R4800" s="12" t="str">
        <f>TEXT(table_netflix[[#This Row],[date_added_todate]], "mmm")</f>
        <v>Jan</v>
      </c>
      <c r="S4800" t="s">
        <v>24106</v>
      </c>
    </row>
    <row r="4801" spans="1:19" x14ac:dyDescent="0.3">
      <c r="A4801" t="s">
        <v>24108</v>
      </c>
      <c r="B4801" t="s">
        <v>15</v>
      </c>
      <c r="C4801" t="s">
        <v>24109</v>
      </c>
      <c r="D4801" t="s">
        <v>24110</v>
      </c>
      <c r="E4801" t="s">
        <v>24111</v>
      </c>
      <c r="F4801" t="s">
        <v>18</v>
      </c>
      <c r="G4801" s="14" t="s">
        <v>11068</v>
      </c>
      <c r="H4801">
        <v>2018</v>
      </c>
      <c r="I4801" t="s">
        <v>264</v>
      </c>
      <c r="J4801" t="s">
        <v>265</v>
      </c>
      <c r="K4801">
        <f>IFERROR(VALUE(LEFT(table_netflix[[#This Row],[duration (in min)]], LEN(table_netflix[[#This Row],[duration (in min)]])-4)),0)</f>
        <v>113</v>
      </c>
      <c r="L4801" t="s">
        <v>22</v>
      </c>
      <c r="O4801" t="str" cm="1">
        <f t="array" ref="O4801">_xlfn.IFS(table_netflix[[#This Row],[release_year]]&gt;=2018, "2018 &amp; after", TRUE, "Before 2018")</f>
        <v>2018 &amp; after</v>
      </c>
      <c r="P4801" s="12">
        <f>DATE(table_netflix[[#This Row],[release_year]],1,1)</f>
        <v>43101</v>
      </c>
      <c r="Q4801" s="12">
        <f t="shared" si="74"/>
        <v>43647</v>
      </c>
      <c r="R4801" s="12" t="str">
        <f>TEXT(table_netflix[[#This Row],[date_added_todate]], "mmm")</f>
        <v>Jul</v>
      </c>
      <c r="S4801" t="s">
        <v>24112</v>
      </c>
    </row>
    <row r="4802" spans="1:19" x14ac:dyDescent="0.3">
      <c r="A4802" t="s">
        <v>24113</v>
      </c>
      <c r="B4802" t="s">
        <v>15</v>
      </c>
      <c r="C4802" t="s">
        <v>24114</v>
      </c>
      <c r="D4802" t="s">
        <v>24115</v>
      </c>
      <c r="E4802" t="s">
        <v>24116</v>
      </c>
      <c r="F4802" t="s">
        <v>18</v>
      </c>
      <c r="G4802" s="14" t="s">
        <v>11068</v>
      </c>
      <c r="H4802">
        <v>2017</v>
      </c>
      <c r="I4802" t="s">
        <v>84</v>
      </c>
      <c r="J4802" t="s">
        <v>4242</v>
      </c>
      <c r="K4802">
        <f>IFERROR(VALUE(LEFT(table_netflix[[#This Row],[duration (in min)]], LEN(table_netflix[[#This Row],[duration (in min)]])-4)),0)</f>
        <v>53</v>
      </c>
      <c r="L4802" t="s">
        <v>22</v>
      </c>
      <c r="O4802" t="str" cm="1">
        <f t="array" ref="O4802">_xlfn.IFS(table_netflix[[#This Row],[release_year]]&gt;=2018, "2018 &amp; after", TRUE, "Before 2018")</f>
        <v>Before 2018</v>
      </c>
      <c r="P4802" s="12">
        <f>DATE(table_netflix[[#This Row],[release_year]],1,1)</f>
        <v>42736</v>
      </c>
      <c r="Q4802" s="12">
        <f t="shared" ref="Q4802:Q4865" si="75">IF(G4802&lt;&gt;"", DATE(RIGHT(G4802,4), MONTH(1 &amp; LEFT(G4802,FIND(" ",G4802)-1)), MID(G4802, FIND(" ", G4802)+1, FIND(",", G4802)-FIND(" ", G4802)-1)), "")</f>
        <v>43647</v>
      </c>
      <c r="R4802" s="12" t="str">
        <f>TEXT(table_netflix[[#This Row],[date_added_todate]], "mmm")</f>
        <v>Jul</v>
      </c>
      <c r="S4802" t="s">
        <v>24117</v>
      </c>
    </row>
    <row r="4803" spans="1:19" x14ac:dyDescent="0.3">
      <c r="A4803" t="s">
        <v>24118</v>
      </c>
      <c r="B4803" t="s">
        <v>15</v>
      </c>
      <c r="C4803" t="s">
        <v>24119</v>
      </c>
      <c r="D4803" t="s">
        <v>24120</v>
      </c>
      <c r="E4803" t="s">
        <v>24116</v>
      </c>
      <c r="F4803" t="s">
        <v>18</v>
      </c>
      <c r="G4803" s="14" t="s">
        <v>11068</v>
      </c>
      <c r="H4803">
        <v>2017</v>
      </c>
      <c r="I4803" t="s">
        <v>84</v>
      </c>
      <c r="J4803" t="s">
        <v>2748</v>
      </c>
      <c r="K4803">
        <f>IFERROR(VALUE(LEFT(table_netflix[[#This Row],[duration (in min)]], LEN(table_netflix[[#This Row],[duration (in min)]])-4)),0)</f>
        <v>54</v>
      </c>
      <c r="L4803" t="s">
        <v>22</v>
      </c>
      <c r="O4803" t="str" cm="1">
        <f t="array" ref="O4803">_xlfn.IFS(table_netflix[[#This Row],[release_year]]&gt;=2018, "2018 &amp; after", TRUE, "Before 2018")</f>
        <v>Before 2018</v>
      </c>
      <c r="P4803" s="12">
        <f>DATE(table_netflix[[#This Row],[release_year]],1,1)</f>
        <v>42736</v>
      </c>
      <c r="Q4803" s="12">
        <f t="shared" si="75"/>
        <v>43647</v>
      </c>
      <c r="R4803" s="12" t="str">
        <f>TEXT(table_netflix[[#This Row],[date_added_todate]], "mmm")</f>
        <v>Jul</v>
      </c>
      <c r="S4803" t="s">
        <v>24121</v>
      </c>
    </row>
    <row r="4804" spans="1:19" x14ac:dyDescent="0.3">
      <c r="A4804" t="s">
        <v>24122</v>
      </c>
      <c r="B4804" t="s">
        <v>15</v>
      </c>
      <c r="C4804" t="s">
        <v>24123</v>
      </c>
      <c r="D4804" t="s">
        <v>24124</v>
      </c>
      <c r="E4804" t="s">
        <v>24107</v>
      </c>
      <c r="F4804" t="s">
        <v>18</v>
      </c>
      <c r="G4804" s="14" t="s">
        <v>11068</v>
      </c>
      <c r="H4804">
        <v>2017</v>
      </c>
      <c r="I4804" t="s">
        <v>84</v>
      </c>
      <c r="J4804" t="s">
        <v>4242</v>
      </c>
      <c r="K4804">
        <f>IFERROR(VALUE(LEFT(table_netflix[[#This Row],[duration (in min)]], LEN(table_netflix[[#This Row],[duration (in min)]])-4)),0)</f>
        <v>53</v>
      </c>
      <c r="L4804" t="s">
        <v>22</v>
      </c>
      <c r="O4804" t="str" cm="1">
        <f t="array" ref="O4804">_xlfn.IFS(table_netflix[[#This Row],[release_year]]&gt;=2018, "2018 &amp; after", TRUE, "Before 2018")</f>
        <v>Before 2018</v>
      </c>
      <c r="P4804" s="12">
        <f>DATE(table_netflix[[#This Row],[release_year]],1,1)</f>
        <v>42736</v>
      </c>
      <c r="Q4804" s="12">
        <f t="shared" si="75"/>
        <v>43647</v>
      </c>
      <c r="R4804" s="12" t="str">
        <f>TEXT(table_netflix[[#This Row],[date_added_todate]], "mmm")</f>
        <v>Jul</v>
      </c>
      <c r="S4804" t="s">
        <v>24125</v>
      </c>
    </row>
    <row r="4805" spans="1:19" x14ac:dyDescent="0.3">
      <c r="A4805" t="s">
        <v>24126</v>
      </c>
      <c r="B4805" t="s">
        <v>15</v>
      </c>
      <c r="C4805" t="s">
        <v>24127</v>
      </c>
      <c r="D4805" t="s">
        <v>24128</v>
      </c>
      <c r="E4805" t="s">
        <v>24107</v>
      </c>
      <c r="F4805" t="s">
        <v>18</v>
      </c>
      <c r="G4805" s="14" t="s">
        <v>11068</v>
      </c>
      <c r="H4805">
        <v>2017</v>
      </c>
      <c r="I4805" t="s">
        <v>264</v>
      </c>
      <c r="J4805" t="s">
        <v>2748</v>
      </c>
      <c r="K4805">
        <f>IFERROR(VALUE(LEFT(table_netflix[[#This Row],[duration (in min)]], LEN(table_netflix[[#This Row],[duration (in min)]])-4)),0)</f>
        <v>54</v>
      </c>
      <c r="L4805" t="s">
        <v>22</v>
      </c>
      <c r="O4805" t="str" cm="1">
        <f t="array" ref="O4805">_xlfn.IFS(table_netflix[[#This Row],[release_year]]&gt;=2018, "2018 &amp; after", TRUE, "Before 2018")</f>
        <v>Before 2018</v>
      </c>
      <c r="P4805" s="12">
        <f>DATE(table_netflix[[#This Row],[release_year]],1,1)</f>
        <v>42736</v>
      </c>
      <c r="Q4805" s="12">
        <f t="shared" si="75"/>
        <v>43647</v>
      </c>
      <c r="R4805" s="12" t="str">
        <f>TEXT(table_netflix[[#This Row],[date_added_todate]], "mmm")</f>
        <v>Jul</v>
      </c>
      <c r="S4805" t="s">
        <v>24129</v>
      </c>
    </row>
    <row r="4806" spans="1:19" x14ac:dyDescent="0.3">
      <c r="A4806" t="s">
        <v>24130</v>
      </c>
      <c r="B4806" t="s">
        <v>15</v>
      </c>
      <c r="C4806" t="s">
        <v>24131</v>
      </c>
      <c r="D4806" t="s">
        <v>24132</v>
      </c>
      <c r="E4806" t="s">
        <v>24133</v>
      </c>
      <c r="F4806" t="s">
        <v>18</v>
      </c>
      <c r="G4806" s="14" t="s">
        <v>11068</v>
      </c>
      <c r="H4806">
        <v>2018</v>
      </c>
      <c r="I4806" t="s">
        <v>62</v>
      </c>
      <c r="J4806" t="s">
        <v>265</v>
      </c>
      <c r="K4806">
        <f>IFERROR(VALUE(LEFT(table_netflix[[#This Row],[duration (in min)]], LEN(table_netflix[[#This Row],[duration (in min)]])-4)),0)</f>
        <v>113</v>
      </c>
      <c r="L4806" t="s">
        <v>22</v>
      </c>
      <c r="O4806" t="str" cm="1">
        <f t="array" ref="O4806">_xlfn.IFS(table_netflix[[#This Row],[release_year]]&gt;=2018, "2018 &amp; after", TRUE, "Before 2018")</f>
        <v>2018 &amp; after</v>
      </c>
      <c r="P4806" s="12">
        <f>DATE(table_netflix[[#This Row],[release_year]],1,1)</f>
        <v>43101</v>
      </c>
      <c r="Q4806" s="12">
        <f t="shared" si="75"/>
        <v>43647</v>
      </c>
      <c r="R4806" s="12" t="str">
        <f>TEXT(table_netflix[[#This Row],[date_added_todate]], "mmm")</f>
        <v>Jul</v>
      </c>
      <c r="S4806" t="s">
        <v>24134</v>
      </c>
    </row>
    <row r="4807" spans="1:19" x14ac:dyDescent="0.3">
      <c r="A4807" t="s">
        <v>24135</v>
      </c>
      <c r="B4807" t="s">
        <v>15</v>
      </c>
      <c r="C4807" t="s">
        <v>24136</v>
      </c>
      <c r="D4807" t="s">
        <v>24115</v>
      </c>
      <c r="F4807" t="s">
        <v>18</v>
      </c>
      <c r="G4807" s="14" t="s">
        <v>11068</v>
      </c>
      <c r="H4807">
        <v>2017</v>
      </c>
      <c r="I4807" t="s">
        <v>264</v>
      </c>
      <c r="J4807" t="s">
        <v>4242</v>
      </c>
      <c r="K4807">
        <f>IFERROR(VALUE(LEFT(table_netflix[[#This Row],[duration (in min)]], LEN(table_netflix[[#This Row],[duration (in min)]])-4)),0)</f>
        <v>53</v>
      </c>
      <c r="L4807" t="s">
        <v>22</v>
      </c>
      <c r="O4807" t="str" cm="1">
        <f t="array" ref="O4807">_xlfn.IFS(table_netflix[[#This Row],[release_year]]&gt;=2018, "2018 &amp; after", TRUE, "Before 2018")</f>
        <v>Before 2018</v>
      </c>
      <c r="P4807" s="12">
        <f>DATE(table_netflix[[#This Row],[release_year]],1,1)</f>
        <v>42736</v>
      </c>
      <c r="Q4807" s="12">
        <f t="shared" si="75"/>
        <v>43647</v>
      </c>
      <c r="R4807" s="12" t="str">
        <f>TEXT(table_netflix[[#This Row],[date_added_todate]], "mmm")</f>
        <v>Jul</v>
      </c>
      <c r="S4807" t="s">
        <v>24137</v>
      </c>
    </row>
    <row r="4808" spans="1:19" x14ac:dyDescent="0.3">
      <c r="A4808" t="s">
        <v>24138</v>
      </c>
      <c r="B4808" t="s">
        <v>15</v>
      </c>
      <c r="C4808" t="s">
        <v>24139</v>
      </c>
      <c r="D4808" t="s">
        <v>24140</v>
      </c>
      <c r="E4808" t="s">
        <v>24141</v>
      </c>
      <c r="F4808" t="s">
        <v>18</v>
      </c>
      <c r="G4808" s="14" t="s">
        <v>11068</v>
      </c>
      <c r="H4808">
        <v>2017</v>
      </c>
      <c r="I4808" t="s">
        <v>84</v>
      </c>
      <c r="J4808" t="s">
        <v>4242</v>
      </c>
      <c r="K4808">
        <f>IFERROR(VALUE(LEFT(table_netflix[[#This Row],[duration (in min)]], LEN(table_netflix[[#This Row],[duration (in min)]])-4)),0)</f>
        <v>53</v>
      </c>
      <c r="L4808" t="s">
        <v>22</v>
      </c>
      <c r="O4808" t="str" cm="1">
        <f t="array" ref="O4808">_xlfn.IFS(table_netflix[[#This Row],[release_year]]&gt;=2018, "2018 &amp; after", TRUE, "Before 2018")</f>
        <v>Before 2018</v>
      </c>
      <c r="P4808" s="12">
        <f>DATE(table_netflix[[#This Row],[release_year]],1,1)</f>
        <v>42736</v>
      </c>
      <c r="Q4808" s="12">
        <f t="shared" si="75"/>
        <v>43647</v>
      </c>
      <c r="R4808" s="12" t="str">
        <f>TEXT(table_netflix[[#This Row],[date_added_todate]], "mmm")</f>
        <v>Jul</v>
      </c>
      <c r="S4808" t="s">
        <v>24142</v>
      </c>
    </row>
    <row r="4809" spans="1:19" x14ac:dyDescent="0.3">
      <c r="A4809" t="s">
        <v>24143</v>
      </c>
      <c r="B4809" t="s">
        <v>15</v>
      </c>
      <c r="C4809" t="s">
        <v>24144</v>
      </c>
      <c r="D4809" t="s">
        <v>24145</v>
      </c>
      <c r="E4809" t="s">
        <v>24133</v>
      </c>
      <c r="F4809" t="s">
        <v>18</v>
      </c>
      <c r="G4809" s="14" t="s">
        <v>11068</v>
      </c>
      <c r="H4809">
        <v>2018</v>
      </c>
      <c r="I4809" t="s">
        <v>84</v>
      </c>
      <c r="J4809" t="s">
        <v>4242</v>
      </c>
      <c r="K4809">
        <f>IFERROR(VALUE(LEFT(table_netflix[[#This Row],[duration (in min)]], LEN(table_netflix[[#This Row],[duration (in min)]])-4)),0)</f>
        <v>53</v>
      </c>
      <c r="L4809" t="s">
        <v>22</v>
      </c>
      <c r="O4809" t="str" cm="1">
        <f t="array" ref="O4809">_xlfn.IFS(table_netflix[[#This Row],[release_year]]&gt;=2018, "2018 &amp; after", TRUE, "Before 2018")</f>
        <v>2018 &amp; after</v>
      </c>
      <c r="P4809" s="12">
        <f>DATE(table_netflix[[#This Row],[release_year]],1,1)</f>
        <v>43101</v>
      </c>
      <c r="Q4809" s="12">
        <f t="shared" si="75"/>
        <v>43647</v>
      </c>
      <c r="R4809" s="12" t="str">
        <f>TEXT(table_netflix[[#This Row],[date_added_todate]], "mmm")</f>
        <v>Jul</v>
      </c>
      <c r="S4809" t="s">
        <v>24146</v>
      </c>
    </row>
    <row r="4810" spans="1:19" x14ac:dyDescent="0.3">
      <c r="A4810" t="s">
        <v>24147</v>
      </c>
      <c r="B4810" t="s">
        <v>15</v>
      </c>
      <c r="C4810" t="s">
        <v>24148</v>
      </c>
      <c r="D4810" t="s">
        <v>24149</v>
      </c>
      <c r="F4810" t="s">
        <v>18</v>
      </c>
      <c r="G4810" s="14" t="s">
        <v>11068</v>
      </c>
      <c r="H4810">
        <v>2017</v>
      </c>
      <c r="I4810" t="s">
        <v>62</v>
      </c>
      <c r="J4810" t="s">
        <v>2748</v>
      </c>
      <c r="K4810">
        <f>IFERROR(VALUE(LEFT(table_netflix[[#This Row],[duration (in min)]], LEN(table_netflix[[#This Row],[duration (in min)]])-4)),0)</f>
        <v>54</v>
      </c>
      <c r="L4810" t="s">
        <v>22</v>
      </c>
      <c r="O4810" t="str" cm="1">
        <f t="array" ref="O4810">_xlfn.IFS(table_netflix[[#This Row],[release_year]]&gt;=2018, "2018 &amp; after", TRUE, "Before 2018")</f>
        <v>Before 2018</v>
      </c>
      <c r="P4810" s="12">
        <f>DATE(table_netflix[[#This Row],[release_year]],1,1)</f>
        <v>42736</v>
      </c>
      <c r="Q4810" s="12">
        <f t="shared" si="75"/>
        <v>43647</v>
      </c>
      <c r="R4810" s="12" t="str">
        <f>TEXT(table_netflix[[#This Row],[date_added_todate]], "mmm")</f>
        <v>Jul</v>
      </c>
      <c r="S4810" t="s">
        <v>24150</v>
      </c>
    </row>
    <row r="4811" spans="1:19" x14ac:dyDescent="0.3">
      <c r="A4811" t="s">
        <v>24151</v>
      </c>
      <c r="B4811" t="s">
        <v>15</v>
      </c>
      <c r="C4811" t="s">
        <v>24152</v>
      </c>
      <c r="D4811" t="s">
        <v>24153</v>
      </c>
      <c r="E4811" t="s">
        <v>24107</v>
      </c>
      <c r="F4811" t="s">
        <v>18</v>
      </c>
      <c r="G4811" s="14" t="s">
        <v>11068</v>
      </c>
      <c r="H4811">
        <v>2017</v>
      </c>
      <c r="I4811" t="s">
        <v>84</v>
      </c>
      <c r="J4811" t="s">
        <v>3945</v>
      </c>
      <c r="K4811">
        <f>IFERROR(VALUE(LEFT(table_netflix[[#This Row],[duration (in min)]], LEN(table_netflix[[#This Row],[duration (in min)]])-4)),0)</f>
        <v>52</v>
      </c>
      <c r="L4811" t="s">
        <v>22</v>
      </c>
      <c r="O4811" t="str" cm="1">
        <f t="array" ref="O4811">_xlfn.IFS(table_netflix[[#This Row],[release_year]]&gt;=2018, "2018 &amp; after", TRUE, "Before 2018")</f>
        <v>Before 2018</v>
      </c>
      <c r="P4811" s="12">
        <f>DATE(table_netflix[[#This Row],[release_year]],1,1)</f>
        <v>42736</v>
      </c>
      <c r="Q4811" s="12">
        <f t="shared" si="75"/>
        <v>43647</v>
      </c>
      <c r="R4811" s="12" t="str">
        <f>TEXT(table_netflix[[#This Row],[date_added_todate]], "mmm")</f>
        <v>Jul</v>
      </c>
      <c r="S4811" t="s">
        <v>24154</v>
      </c>
    </row>
    <row r="4812" spans="1:19" x14ac:dyDescent="0.3">
      <c r="A4812" t="s">
        <v>24155</v>
      </c>
      <c r="B4812" t="s">
        <v>15</v>
      </c>
      <c r="C4812" t="s">
        <v>24156</v>
      </c>
      <c r="D4812" t="s">
        <v>24153</v>
      </c>
      <c r="E4812" t="s">
        <v>24107</v>
      </c>
      <c r="F4812" t="s">
        <v>18</v>
      </c>
      <c r="G4812" s="14" t="s">
        <v>11068</v>
      </c>
      <c r="H4812">
        <v>2017</v>
      </c>
      <c r="I4812" t="s">
        <v>84</v>
      </c>
      <c r="J4812" t="s">
        <v>2748</v>
      </c>
      <c r="K4812">
        <f>IFERROR(VALUE(LEFT(table_netflix[[#This Row],[duration (in min)]], LEN(table_netflix[[#This Row],[duration (in min)]])-4)),0)</f>
        <v>54</v>
      </c>
      <c r="L4812" t="s">
        <v>22</v>
      </c>
      <c r="O4812" t="str" cm="1">
        <f t="array" ref="O4812">_xlfn.IFS(table_netflix[[#This Row],[release_year]]&gt;=2018, "2018 &amp; after", TRUE, "Before 2018")</f>
        <v>Before 2018</v>
      </c>
      <c r="P4812" s="12">
        <f>DATE(table_netflix[[#This Row],[release_year]],1,1)</f>
        <v>42736</v>
      </c>
      <c r="Q4812" s="12">
        <f t="shared" si="75"/>
        <v>43647</v>
      </c>
      <c r="R4812" s="12" t="str">
        <f>TEXT(table_netflix[[#This Row],[date_added_todate]], "mmm")</f>
        <v>Jul</v>
      </c>
      <c r="S4812" t="s">
        <v>24157</v>
      </c>
    </row>
    <row r="4813" spans="1:19" x14ac:dyDescent="0.3">
      <c r="A4813" t="s">
        <v>24158</v>
      </c>
      <c r="B4813" t="s">
        <v>15</v>
      </c>
      <c r="C4813" t="s">
        <v>24159</v>
      </c>
      <c r="D4813" t="s">
        <v>24160</v>
      </c>
      <c r="E4813" t="s">
        <v>24161</v>
      </c>
      <c r="F4813" t="s">
        <v>18</v>
      </c>
      <c r="G4813" s="14" t="s">
        <v>11068</v>
      </c>
      <c r="H4813">
        <v>2017</v>
      </c>
      <c r="I4813" t="s">
        <v>84</v>
      </c>
      <c r="J4813" t="s">
        <v>2748</v>
      </c>
      <c r="K4813">
        <f>IFERROR(VALUE(LEFT(table_netflix[[#This Row],[duration (in min)]], LEN(table_netflix[[#This Row],[duration (in min)]])-4)),0)</f>
        <v>54</v>
      </c>
      <c r="L4813" t="s">
        <v>22</v>
      </c>
      <c r="O4813" t="str" cm="1">
        <f t="array" ref="O4813">_xlfn.IFS(table_netflix[[#This Row],[release_year]]&gt;=2018, "2018 &amp; after", TRUE, "Before 2018")</f>
        <v>Before 2018</v>
      </c>
      <c r="P4813" s="12">
        <f>DATE(table_netflix[[#This Row],[release_year]],1,1)</f>
        <v>42736</v>
      </c>
      <c r="Q4813" s="12">
        <f t="shared" si="75"/>
        <v>43647</v>
      </c>
      <c r="R4813" s="12" t="str">
        <f>TEXT(table_netflix[[#This Row],[date_added_todate]], "mmm")</f>
        <v>Jul</v>
      </c>
      <c r="S4813" t="s">
        <v>24162</v>
      </c>
    </row>
    <row r="4814" spans="1:19" x14ac:dyDescent="0.3">
      <c r="A4814" t="s">
        <v>24163</v>
      </c>
      <c r="B4814" t="s">
        <v>15</v>
      </c>
      <c r="C4814" t="s">
        <v>24164</v>
      </c>
      <c r="D4814" t="s">
        <v>24165</v>
      </c>
      <c r="E4814" t="s">
        <v>24133</v>
      </c>
      <c r="F4814" t="s">
        <v>18</v>
      </c>
      <c r="G4814" s="14" t="s">
        <v>11068</v>
      </c>
      <c r="H4814">
        <v>2018</v>
      </c>
      <c r="I4814" t="s">
        <v>264</v>
      </c>
      <c r="J4814" t="s">
        <v>4242</v>
      </c>
      <c r="K4814">
        <f>IFERROR(VALUE(LEFT(table_netflix[[#This Row],[duration (in min)]], LEN(table_netflix[[#This Row],[duration (in min)]])-4)),0)</f>
        <v>53</v>
      </c>
      <c r="L4814" t="s">
        <v>22</v>
      </c>
      <c r="O4814" t="str" cm="1">
        <f t="array" ref="O4814">_xlfn.IFS(table_netflix[[#This Row],[release_year]]&gt;=2018, "2018 &amp; after", TRUE, "Before 2018")</f>
        <v>2018 &amp; after</v>
      </c>
      <c r="P4814" s="12">
        <f>DATE(table_netflix[[#This Row],[release_year]],1,1)</f>
        <v>43101</v>
      </c>
      <c r="Q4814" s="12">
        <f t="shared" si="75"/>
        <v>43647</v>
      </c>
      <c r="R4814" s="12" t="str">
        <f>TEXT(table_netflix[[#This Row],[date_added_todate]], "mmm")</f>
        <v>Jul</v>
      </c>
      <c r="S4814" t="s">
        <v>24166</v>
      </c>
    </row>
    <row r="4815" spans="1:19" x14ac:dyDescent="0.3">
      <c r="A4815" t="s">
        <v>24167</v>
      </c>
      <c r="B4815" t="s">
        <v>15</v>
      </c>
      <c r="C4815" t="s">
        <v>24168</v>
      </c>
      <c r="D4815" t="s">
        <v>24169</v>
      </c>
      <c r="E4815" t="s">
        <v>24133</v>
      </c>
      <c r="F4815" t="s">
        <v>18</v>
      </c>
      <c r="G4815" s="14" t="s">
        <v>11068</v>
      </c>
      <c r="H4815">
        <v>2017</v>
      </c>
      <c r="I4815" t="s">
        <v>84</v>
      </c>
      <c r="J4815" t="s">
        <v>4242</v>
      </c>
      <c r="K4815">
        <f>IFERROR(VALUE(LEFT(table_netflix[[#This Row],[duration (in min)]], LEN(table_netflix[[#This Row],[duration (in min)]])-4)),0)</f>
        <v>53</v>
      </c>
      <c r="L4815" t="s">
        <v>22</v>
      </c>
      <c r="O4815" t="str" cm="1">
        <f t="array" ref="O4815">_xlfn.IFS(table_netflix[[#This Row],[release_year]]&gt;=2018, "2018 &amp; after", TRUE, "Before 2018")</f>
        <v>Before 2018</v>
      </c>
      <c r="P4815" s="12">
        <f>DATE(table_netflix[[#This Row],[release_year]],1,1)</f>
        <v>42736</v>
      </c>
      <c r="Q4815" s="12">
        <f t="shared" si="75"/>
        <v>43647</v>
      </c>
      <c r="R4815" s="12" t="str">
        <f>TEXT(table_netflix[[#This Row],[date_added_todate]], "mmm")</f>
        <v>Jul</v>
      </c>
      <c r="S4815" t="s">
        <v>24170</v>
      </c>
    </row>
    <row r="4816" spans="1:19" x14ac:dyDescent="0.3">
      <c r="A4816" t="s">
        <v>24171</v>
      </c>
      <c r="B4816" t="s">
        <v>15</v>
      </c>
      <c r="C4816" t="s">
        <v>24172</v>
      </c>
      <c r="D4816" t="s">
        <v>24173</v>
      </c>
      <c r="F4816" t="s">
        <v>18</v>
      </c>
      <c r="G4816" s="14" t="s">
        <v>11068</v>
      </c>
      <c r="H4816">
        <v>2018</v>
      </c>
      <c r="I4816" t="s">
        <v>84</v>
      </c>
      <c r="J4816" t="s">
        <v>4242</v>
      </c>
      <c r="K4816">
        <f>IFERROR(VALUE(LEFT(table_netflix[[#This Row],[duration (in min)]], LEN(table_netflix[[#This Row],[duration (in min)]])-4)),0)</f>
        <v>53</v>
      </c>
      <c r="L4816" t="s">
        <v>22</v>
      </c>
      <c r="O4816" t="str" cm="1">
        <f t="array" ref="O4816">_xlfn.IFS(table_netflix[[#This Row],[release_year]]&gt;=2018, "2018 &amp; after", TRUE, "Before 2018")</f>
        <v>2018 &amp; after</v>
      </c>
      <c r="P4816" s="12">
        <f>DATE(table_netflix[[#This Row],[release_year]],1,1)</f>
        <v>43101</v>
      </c>
      <c r="Q4816" s="12">
        <f t="shared" si="75"/>
        <v>43647</v>
      </c>
      <c r="R4816" s="12" t="str">
        <f>TEXT(table_netflix[[#This Row],[date_added_todate]], "mmm")</f>
        <v>Jul</v>
      </c>
      <c r="S4816" t="s">
        <v>24174</v>
      </c>
    </row>
    <row r="4817" spans="1:19" x14ac:dyDescent="0.3">
      <c r="A4817" t="s">
        <v>24175</v>
      </c>
      <c r="B4817" t="s">
        <v>15</v>
      </c>
      <c r="C4817" t="s">
        <v>24176</v>
      </c>
      <c r="D4817" t="s">
        <v>24177</v>
      </c>
      <c r="F4817" t="s">
        <v>18</v>
      </c>
      <c r="G4817" s="14" t="s">
        <v>11068</v>
      </c>
      <c r="H4817">
        <v>2018</v>
      </c>
      <c r="I4817" t="s">
        <v>84</v>
      </c>
      <c r="J4817" t="s">
        <v>265</v>
      </c>
      <c r="K4817">
        <f>IFERROR(VALUE(LEFT(table_netflix[[#This Row],[duration (in min)]], LEN(table_netflix[[#This Row],[duration (in min)]])-4)),0)</f>
        <v>113</v>
      </c>
      <c r="L4817" t="s">
        <v>22</v>
      </c>
      <c r="O4817" t="str" cm="1">
        <f t="array" ref="O4817">_xlfn.IFS(table_netflix[[#This Row],[release_year]]&gt;=2018, "2018 &amp; after", TRUE, "Before 2018")</f>
        <v>2018 &amp; after</v>
      </c>
      <c r="P4817" s="12">
        <f>DATE(table_netflix[[#This Row],[release_year]],1,1)</f>
        <v>43101</v>
      </c>
      <c r="Q4817" s="12">
        <f t="shared" si="75"/>
        <v>43647</v>
      </c>
      <c r="R4817" s="12" t="str">
        <f>TEXT(table_netflix[[#This Row],[date_added_todate]], "mmm")</f>
        <v>Jul</v>
      </c>
      <c r="S4817" t="s">
        <v>24178</v>
      </c>
    </row>
    <row r="4818" spans="1:19" x14ac:dyDescent="0.3">
      <c r="A4818" t="s">
        <v>24179</v>
      </c>
      <c r="B4818" t="s">
        <v>15</v>
      </c>
      <c r="C4818" t="s">
        <v>24180</v>
      </c>
      <c r="D4818" t="s">
        <v>24181</v>
      </c>
      <c r="E4818" t="s">
        <v>24182</v>
      </c>
      <c r="F4818" t="s">
        <v>18</v>
      </c>
      <c r="G4818" s="14" t="s">
        <v>11068</v>
      </c>
      <c r="H4818">
        <v>2012</v>
      </c>
      <c r="I4818" t="s">
        <v>264</v>
      </c>
      <c r="J4818" t="s">
        <v>4242</v>
      </c>
      <c r="K4818">
        <f>IFERROR(VALUE(LEFT(table_netflix[[#This Row],[duration (in min)]], LEN(table_netflix[[#This Row],[duration (in min)]])-4)),0)</f>
        <v>53</v>
      </c>
      <c r="L4818" t="s">
        <v>974</v>
      </c>
      <c r="O4818" t="str" cm="1">
        <f t="array" ref="O4818">_xlfn.IFS(table_netflix[[#This Row],[release_year]]&gt;=2018, "2018 &amp; after", TRUE, "Before 2018")</f>
        <v>Before 2018</v>
      </c>
      <c r="P4818" s="12">
        <f>DATE(table_netflix[[#This Row],[release_year]],1,1)</f>
        <v>40909</v>
      </c>
      <c r="Q4818" s="12">
        <f t="shared" si="75"/>
        <v>43647</v>
      </c>
      <c r="R4818" s="12" t="str">
        <f>TEXT(table_netflix[[#This Row],[date_added_todate]], "mmm")</f>
        <v>Jul</v>
      </c>
      <c r="S4818" t="s">
        <v>24183</v>
      </c>
    </row>
    <row r="4819" spans="1:19" x14ac:dyDescent="0.3">
      <c r="A4819" t="s">
        <v>24184</v>
      </c>
      <c r="B4819" t="s">
        <v>15</v>
      </c>
      <c r="C4819" t="s">
        <v>24185</v>
      </c>
      <c r="D4819" t="s">
        <v>24186</v>
      </c>
      <c r="E4819" t="s">
        <v>24187</v>
      </c>
      <c r="F4819" t="s">
        <v>18</v>
      </c>
      <c r="G4819" s="14" t="s">
        <v>6870</v>
      </c>
      <c r="H4819">
        <v>2017</v>
      </c>
      <c r="I4819" t="s">
        <v>20</v>
      </c>
      <c r="J4819" t="s">
        <v>549</v>
      </c>
      <c r="K4819">
        <f>IFERROR(VALUE(LEFT(table_netflix[[#This Row],[duration (in min)]], LEN(table_netflix[[#This Row],[duration (in min)]])-4)),0)</f>
        <v>86</v>
      </c>
      <c r="L4819" t="s">
        <v>53</v>
      </c>
      <c r="M4819" t="s">
        <v>142</v>
      </c>
      <c r="O4819" t="str" cm="1">
        <f t="array" ref="O4819">_xlfn.IFS(table_netflix[[#This Row],[release_year]]&gt;=2018, "2018 &amp; after", TRUE, "Before 2018")</f>
        <v>Before 2018</v>
      </c>
      <c r="P4819" s="12">
        <f>DATE(table_netflix[[#This Row],[release_year]],1,1)</f>
        <v>42736</v>
      </c>
      <c r="Q4819" s="12">
        <f t="shared" si="75"/>
        <v>44015</v>
      </c>
      <c r="R4819" s="12" t="str">
        <f>TEXT(table_netflix[[#This Row],[date_added_todate]], "mmm")</f>
        <v>Jul</v>
      </c>
      <c r="S4819" t="s">
        <v>24188</v>
      </c>
    </row>
    <row r="4820" spans="1:19" x14ac:dyDescent="0.3">
      <c r="A4820" t="s">
        <v>24189</v>
      </c>
      <c r="B4820" t="s">
        <v>15</v>
      </c>
      <c r="C4820" t="s">
        <v>24190</v>
      </c>
      <c r="D4820" t="s">
        <v>24191</v>
      </c>
      <c r="E4820" t="s">
        <v>24192</v>
      </c>
      <c r="F4820" t="s">
        <v>18</v>
      </c>
      <c r="G4820" s="14" t="s">
        <v>10914</v>
      </c>
      <c r="H4820">
        <v>1995</v>
      </c>
      <c r="I4820" t="s">
        <v>20</v>
      </c>
      <c r="J4820" t="s">
        <v>226</v>
      </c>
      <c r="K4820">
        <f>IFERROR(VALUE(LEFT(table_netflix[[#This Row],[duration (in min)]], LEN(table_netflix[[#This Row],[duration (in min)]])-4)),0)</f>
        <v>102</v>
      </c>
      <c r="L4820" t="s">
        <v>53</v>
      </c>
      <c r="O4820" t="str" cm="1">
        <f t="array" ref="O4820">_xlfn.IFS(table_netflix[[#This Row],[release_year]]&gt;=2018, "2018 &amp; after", TRUE, "Before 2018")</f>
        <v>Before 2018</v>
      </c>
      <c r="P4820" s="12">
        <f>DATE(table_netflix[[#This Row],[release_year]],1,1)</f>
        <v>34700</v>
      </c>
      <c r="Q4820" s="12">
        <f t="shared" si="75"/>
        <v>43679</v>
      </c>
      <c r="R4820" s="12" t="str">
        <f>TEXT(table_netflix[[#This Row],[date_added_todate]], "mmm")</f>
        <v>Aug</v>
      </c>
      <c r="S4820" t="s">
        <v>24193</v>
      </c>
    </row>
    <row r="4821" spans="1:19" x14ac:dyDescent="0.3">
      <c r="A4821" t="s">
        <v>24194</v>
      </c>
      <c r="B4821" t="s">
        <v>15</v>
      </c>
      <c r="C4821" t="s">
        <v>24195</v>
      </c>
      <c r="D4821" t="s">
        <v>24196</v>
      </c>
      <c r="E4821" t="s">
        <v>24197</v>
      </c>
      <c r="F4821" t="s">
        <v>18</v>
      </c>
      <c r="G4821" s="14" t="s">
        <v>15354</v>
      </c>
      <c r="H4821">
        <v>2016</v>
      </c>
      <c r="I4821" t="s">
        <v>27</v>
      </c>
      <c r="J4821" t="s">
        <v>366</v>
      </c>
      <c r="K4821">
        <f>IFERROR(VALUE(LEFT(table_netflix[[#This Row],[duration (in min)]], LEN(table_netflix[[#This Row],[duration (in min)]])-4)),0)</f>
        <v>114</v>
      </c>
      <c r="L4821" t="s">
        <v>22</v>
      </c>
      <c r="M4821" t="s">
        <v>112</v>
      </c>
      <c r="O4821" t="str" cm="1">
        <f t="array" ref="O4821">_xlfn.IFS(table_netflix[[#This Row],[release_year]]&gt;=2018, "2018 &amp; after", TRUE, "Before 2018")</f>
        <v>Before 2018</v>
      </c>
      <c r="P4821" s="12">
        <f>DATE(table_netflix[[#This Row],[release_year]],1,1)</f>
        <v>42370</v>
      </c>
      <c r="Q4821" s="12">
        <f t="shared" si="75"/>
        <v>43101</v>
      </c>
      <c r="R4821" s="12" t="str">
        <f>TEXT(table_netflix[[#This Row],[date_added_todate]], "mmm")</f>
        <v>Jan</v>
      </c>
      <c r="S4821" t="s">
        <v>24198</v>
      </c>
    </row>
    <row r="4822" spans="1:19" x14ac:dyDescent="0.3">
      <c r="A4822" t="s">
        <v>24199</v>
      </c>
      <c r="B4822" t="s">
        <v>15</v>
      </c>
      <c r="C4822" t="s">
        <v>24200</v>
      </c>
      <c r="D4822" t="s">
        <v>24201</v>
      </c>
      <c r="E4822" t="s">
        <v>24202</v>
      </c>
      <c r="F4822" t="s">
        <v>61</v>
      </c>
      <c r="G4822" s="14" t="s">
        <v>24203</v>
      </c>
      <c r="H4822">
        <v>2009</v>
      </c>
      <c r="I4822" t="s">
        <v>186</v>
      </c>
      <c r="J4822" t="s">
        <v>203</v>
      </c>
      <c r="K4822">
        <f>IFERROR(VALUE(LEFT(table_netflix[[#This Row],[duration (in min)]], LEN(table_netflix[[#This Row],[duration (in min)]])-4)),0)</f>
        <v>99</v>
      </c>
      <c r="L4822" t="s">
        <v>53</v>
      </c>
      <c r="O4822" t="str" cm="1">
        <f t="array" ref="O4822">_xlfn.IFS(table_netflix[[#This Row],[release_year]]&gt;=2018, "2018 &amp; after", TRUE, "Before 2018")</f>
        <v>Before 2018</v>
      </c>
      <c r="P4822" s="12">
        <f>DATE(table_netflix[[#This Row],[release_year]],1,1)</f>
        <v>39814</v>
      </c>
      <c r="Q4822" s="12">
        <f t="shared" si="75"/>
        <v>43204</v>
      </c>
      <c r="R4822" s="12" t="str">
        <f>TEXT(table_netflix[[#This Row],[date_added_todate]], "mmm")</f>
        <v>Apr</v>
      </c>
      <c r="S4822" t="s">
        <v>24204</v>
      </c>
    </row>
    <row r="4823" spans="1:19" x14ac:dyDescent="0.3">
      <c r="A4823" t="s">
        <v>24205</v>
      </c>
      <c r="B4823" t="s">
        <v>15</v>
      </c>
      <c r="C4823" t="s">
        <v>24206</v>
      </c>
      <c r="D4823" t="s">
        <v>24207</v>
      </c>
      <c r="F4823" t="s">
        <v>909</v>
      </c>
      <c r="G4823" s="14" t="s">
        <v>15363</v>
      </c>
      <c r="H4823">
        <v>2012</v>
      </c>
      <c r="I4823" t="s">
        <v>84</v>
      </c>
      <c r="J4823" t="s">
        <v>3004</v>
      </c>
      <c r="K4823">
        <f>IFERROR(VALUE(LEFT(table_netflix[[#This Row],[duration (in min)]], LEN(table_netflix[[#This Row],[duration (in min)]])-4)),0)</f>
        <v>55</v>
      </c>
      <c r="L4823" t="s">
        <v>22</v>
      </c>
      <c r="M4823" t="s">
        <v>55</v>
      </c>
      <c r="O4823" t="str" cm="1">
        <f t="array" ref="O4823">_xlfn.IFS(table_netflix[[#This Row],[release_year]]&gt;=2018, "2018 &amp; after", TRUE, "Before 2018")</f>
        <v>Before 2018</v>
      </c>
      <c r="P4823" s="12">
        <f>DATE(table_netflix[[#This Row],[release_year]],1,1)</f>
        <v>40909</v>
      </c>
      <c r="Q4823" s="12">
        <f t="shared" si="75"/>
        <v>43100</v>
      </c>
      <c r="R4823" s="12" t="str">
        <f>TEXT(table_netflix[[#This Row],[date_added_todate]], "mmm")</f>
        <v>Dec</v>
      </c>
      <c r="S4823" t="s">
        <v>24208</v>
      </c>
    </row>
    <row r="4824" spans="1:19" x14ac:dyDescent="0.3">
      <c r="A4824" t="s">
        <v>24209</v>
      </c>
      <c r="B4824" t="s">
        <v>15</v>
      </c>
      <c r="C4824" t="s">
        <v>24210</v>
      </c>
      <c r="D4824" t="s">
        <v>24211</v>
      </c>
      <c r="F4824" t="s">
        <v>560</v>
      </c>
      <c r="G4824" s="14" t="s">
        <v>14775</v>
      </c>
      <c r="H4824">
        <v>2015</v>
      </c>
      <c r="I4824" t="s">
        <v>27</v>
      </c>
      <c r="J4824" t="s">
        <v>46</v>
      </c>
      <c r="K4824">
        <f>IFERROR(VALUE(LEFT(table_netflix[[#This Row],[duration (in min)]], LEN(table_netflix[[#This Row],[duration (in min)]])-4)),0)</f>
        <v>91</v>
      </c>
      <c r="L4824" t="s">
        <v>22</v>
      </c>
      <c r="M4824" t="s">
        <v>55</v>
      </c>
      <c r="N4824" t="s">
        <v>112</v>
      </c>
      <c r="O4824" t="str" cm="1">
        <f t="array" ref="O4824">_xlfn.IFS(table_netflix[[#This Row],[release_year]]&gt;=2018, "2018 &amp; after", TRUE, "Before 2018")</f>
        <v>Before 2018</v>
      </c>
      <c r="P4824" s="12">
        <f>DATE(table_netflix[[#This Row],[release_year]],1,1)</f>
        <v>42005</v>
      </c>
      <c r="Q4824" s="12">
        <f t="shared" si="75"/>
        <v>43205</v>
      </c>
      <c r="R4824" s="12" t="str">
        <f>TEXT(table_netflix[[#This Row],[date_added_todate]], "mmm")</f>
        <v>Apr</v>
      </c>
      <c r="S4824" t="s">
        <v>24212</v>
      </c>
    </row>
    <row r="4825" spans="1:19" x14ac:dyDescent="0.3">
      <c r="A4825" t="s">
        <v>24213</v>
      </c>
      <c r="B4825" t="s">
        <v>15</v>
      </c>
      <c r="C4825" t="s">
        <v>24214</v>
      </c>
      <c r="D4825" t="s">
        <v>24215</v>
      </c>
      <c r="E4825" t="s">
        <v>24216</v>
      </c>
      <c r="F4825" t="s">
        <v>1907</v>
      </c>
      <c r="G4825" s="14" t="s">
        <v>15354</v>
      </c>
      <c r="H4825">
        <v>2013</v>
      </c>
      <c r="I4825" t="s">
        <v>18220</v>
      </c>
      <c r="J4825" t="s">
        <v>330</v>
      </c>
      <c r="K4825">
        <f>IFERROR(VALUE(LEFT(table_netflix[[#This Row],[duration (in min)]], LEN(table_netflix[[#This Row],[duration (in min)]])-4)),0)</f>
        <v>117</v>
      </c>
      <c r="L4825" t="s">
        <v>53</v>
      </c>
      <c r="M4825" t="s">
        <v>54</v>
      </c>
      <c r="N4825" t="s">
        <v>55</v>
      </c>
      <c r="O4825" t="str" cm="1">
        <f t="array" ref="O4825">_xlfn.IFS(table_netflix[[#This Row],[release_year]]&gt;=2018, "2018 &amp; after", TRUE, "Before 2018")</f>
        <v>Before 2018</v>
      </c>
      <c r="P4825" s="12">
        <f>DATE(table_netflix[[#This Row],[release_year]],1,1)</f>
        <v>41275</v>
      </c>
      <c r="Q4825" s="12">
        <f t="shared" si="75"/>
        <v>43101</v>
      </c>
      <c r="R4825" s="12" t="str">
        <f>TEXT(table_netflix[[#This Row],[date_added_todate]], "mmm")</f>
        <v>Jan</v>
      </c>
      <c r="S4825" t="s">
        <v>24217</v>
      </c>
    </row>
    <row r="4826" spans="1:19" x14ac:dyDescent="0.3">
      <c r="A4826" t="s">
        <v>24218</v>
      </c>
      <c r="B4826" t="s">
        <v>15</v>
      </c>
      <c r="C4826" t="s">
        <v>24219</v>
      </c>
      <c r="D4826" t="s">
        <v>24215</v>
      </c>
      <c r="E4826" t="s">
        <v>24220</v>
      </c>
      <c r="F4826" t="s">
        <v>1907</v>
      </c>
      <c r="G4826" s="14" t="s">
        <v>13970</v>
      </c>
      <c r="H4826">
        <v>2013</v>
      </c>
      <c r="I4826" t="s">
        <v>27</v>
      </c>
      <c r="J4826" t="s">
        <v>160</v>
      </c>
      <c r="K4826">
        <f>IFERROR(VALUE(LEFT(table_netflix[[#This Row],[duration (in min)]], LEN(table_netflix[[#This Row],[duration (in min)]])-4)),0)</f>
        <v>124</v>
      </c>
      <c r="L4826" t="s">
        <v>53</v>
      </c>
      <c r="M4826" t="s">
        <v>54</v>
      </c>
      <c r="N4826" t="s">
        <v>55</v>
      </c>
      <c r="O4826" t="str" cm="1">
        <f t="array" ref="O4826">_xlfn.IFS(table_netflix[[#This Row],[release_year]]&gt;=2018, "2018 &amp; after", TRUE, "Before 2018")</f>
        <v>Before 2018</v>
      </c>
      <c r="P4826" s="12">
        <f>DATE(table_netflix[[#This Row],[release_year]],1,1)</f>
        <v>41275</v>
      </c>
      <c r="Q4826" s="12">
        <f t="shared" si="75"/>
        <v>43337</v>
      </c>
      <c r="R4826" s="12" t="str">
        <f>TEXT(table_netflix[[#This Row],[date_added_todate]], "mmm")</f>
        <v>Aug</v>
      </c>
      <c r="S4826" t="s">
        <v>24221</v>
      </c>
    </row>
    <row r="4827" spans="1:19" x14ac:dyDescent="0.3">
      <c r="A4827" t="s">
        <v>24222</v>
      </c>
      <c r="B4827" t="s">
        <v>15</v>
      </c>
      <c r="C4827" t="s">
        <v>24223</v>
      </c>
      <c r="D4827" t="s">
        <v>24224</v>
      </c>
      <c r="E4827" t="s">
        <v>24225</v>
      </c>
      <c r="F4827" t="s">
        <v>61</v>
      </c>
      <c r="G4827" s="14" t="s">
        <v>12653</v>
      </c>
      <c r="H4827">
        <v>2016</v>
      </c>
      <c r="I4827" t="s">
        <v>186</v>
      </c>
      <c r="J4827" t="s">
        <v>194</v>
      </c>
      <c r="K4827">
        <f>IFERROR(VALUE(LEFT(table_netflix[[#This Row],[duration (in min)]], LEN(table_netflix[[#This Row],[duration (in min)]])-4)),0)</f>
        <v>122</v>
      </c>
      <c r="L4827" t="s">
        <v>22</v>
      </c>
      <c r="M4827" t="s">
        <v>55</v>
      </c>
      <c r="N4827" t="s">
        <v>112</v>
      </c>
      <c r="O4827" t="str" cm="1">
        <f t="array" ref="O4827">_xlfn.IFS(table_netflix[[#This Row],[release_year]]&gt;=2018, "2018 &amp; after", TRUE, "Before 2018")</f>
        <v>Before 2018</v>
      </c>
      <c r="P4827" s="12">
        <f>DATE(table_netflix[[#This Row],[release_year]],1,1)</f>
        <v>42370</v>
      </c>
      <c r="Q4827" s="12">
        <f t="shared" si="75"/>
        <v>43462</v>
      </c>
      <c r="R4827" s="12" t="str">
        <f>TEXT(table_netflix[[#This Row],[date_added_todate]], "mmm")</f>
        <v>Dec</v>
      </c>
      <c r="S4827" t="s">
        <v>24226</v>
      </c>
    </row>
    <row r="4828" spans="1:19" x14ac:dyDescent="0.3">
      <c r="A4828" t="s">
        <v>24227</v>
      </c>
      <c r="B4828" t="s">
        <v>15</v>
      </c>
      <c r="C4828" t="s">
        <v>24228</v>
      </c>
      <c r="D4828" t="s">
        <v>10274</v>
      </c>
      <c r="E4828" t="s">
        <v>24229</v>
      </c>
      <c r="F4828" t="s">
        <v>18</v>
      </c>
      <c r="G4828" s="14" t="s">
        <v>14240</v>
      </c>
      <c r="H4828">
        <v>2014</v>
      </c>
      <c r="I4828" t="s">
        <v>186</v>
      </c>
      <c r="J4828" t="s">
        <v>788</v>
      </c>
      <c r="K4828">
        <f>IFERROR(VALUE(LEFT(table_netflix[[#This Row],[duration (in min)]], LEN(table_netflix[[#This Row],[duration (in min)]])-4)),0)</f>
        <v>84</v>
      </c>
      <c r="L4828" t="s">
        <v>71</v>
      </c>
      <c r="M4828" t="s">
        <v>72</v>
      </c>
      <c r="N4828" t="s">
        <v>54</v>
      </c>
      <c r="O4828" t="str" cm="1">
        <f t="array" ref="O4828">_xlfn.IFS(table_netflix[[#This Row],[release_year]]&gt;=2018, "2018 &amp; after", TRUE, "Before 2018")</f>
        <v>Before 2018</v>
      </c>
      <c r="P4828" s="12">
        <f>DATE(table_netflix[[#This Row],[release_year]],1,1)</f>
        <v>41640</v>
      </c>
      <c r="Q4828" s="12">
        <f t="shared" si="75"/>
        <v>43300</v>
      </c>
      <c r="R4828" s="12" t="str">
        <f>TEXT(table_netflix[[#This Row],[date_added_todate]], "mmm")</f>
        <v>Jul</v>
      </c>
      <c r="S4828" t="s">
        <v>24230</v>
      </c>
    </row>
    <row r="4829" spans="1:19" x14ac:dyDescent="0.3">
      <c r="A4829" t="s">
        <v>24231</v>
      </c>
      <c r="B4829" t="s">
        <v>15</v>
      </c>
      <c r="C4829" t="s">
        <v>24232</v>
      </c>
      <c r="D4829" t="s">
        <v>24233</v>
      </c>
      <c r="E4829" t="s">
        <v>24234</v>
      </c>
      <c r="F4829" t="s">
        <v>307</v>
      </c>
      <c r="G4829" s="14" t="s">
        <v>10598</v>
      </c>
      <c r="H4829">
        <v>2009</v>
      </c>
      <c r="I4829" t="s">
        <v>344</v>
      </c>
      <c r="J4829" t="s">
        <v>788</v>
      </c>
      <c r="K4829">
        <f>IFERROR(VALUE(LEFT(table_netflix[[#This Row],[duration (in min)]], LEN(table_netflix[[#This Row],[duration (in min)]])-4)),0)</f>
        <v>84</v>
      </c>
      <c r="L4829" t="s">
        <v>22</v>
      </c>
      <c r="M4829" t="s">
        <v>55</v>
      </c>
      <c r="O4829" t="str" cm="1">
        <f t="array" ref="O4829">_xlfn.IFS(table_netflix[[#This Row],[release_year]]&gt;=2018, "2018 &amp; after", TRUE, "Before 2018")</f>
        <v>Before 2018</v>
      </c>
      <c r="P4829" s="12">
        <f>DATE(table_netflix[[#This Row],[release_year]],1,1)</f>
        <v>39814</v>
      </c>
      <c r="Q4829" s="12">
        <f t="shared" si="75"/>
        <v>43727</v>
      </c>
      <c r="R4829" s="12" t="str">
        <f>TEXT(table_netflix[[#This Row],[date_added_todate]], "mmm")</f>
        <v>Sep</v>
      </c>
      <c r="S4829" t="s">
        <v>24235</v>
      </c>
    </row>
    <row r="4830" spans="1:19" x14ac:dyDescent="0.3">
      <c r="A4830" t="s">
        <v>24236</v>
      </c>
      <c r="B4830" t="s">
        <v>15</v>
      </c>
      <c r="C4830" t="s">
        <v>24237</v>
      </c>
      <c r="D4830" t="s">
        <v>24238</v>
      </c>
      <c r="E4830" t="s">
        <v>24239</v>
      </c>
      <c r="F4830" t="s">
        <v>109</v>
      </c>
      <c r="G4830" s="14" t="s">
        <v>24240</v>
      </c>
      <c r="H4830">
        <v>2018</v>
      </c>
      <c r="I4830" t="s">
        <v>186</v>
      </c>
      <c r="J4830" t="s">
        <v>444</v>
      </c>
      <c r="K4830">
        <f>IFERROR(VALUE(LEFT(table_netflix[[#This Row],[duration (in min)]], LEN(table_netflix[[#This Row],[duration (in min)]])-4)),0)</f>
        <v>120</v>
      </c>
      <c r="L4830" t="s">
        <v>144</v>
      </c>
      <c r="M4830" t="s">
        <v>127</v>
      </c>
      <c r="O4830" t="str" cm="1">
        <f t="array" ref="O4830">_xlfn.IFS(table_netflix[[#This Row],[release_year]]&gt;=2018, "2018 &amp; after", TRUE, "Before 2018")</f>
        <v>2018 &amp; after</v>
      </c>
      <c r="P4830" s="12">
        <f>DATE(table_netflix[[#This Row],[release_year]],1,1)</f>
        <v>43101</v>
      </c>
      <c r="Q4830" s="12">
        <f t="shared" si="75"/>
        <v>43468</v>
      </c>
      <c r="R4830" s="12" t="str">
        <f>TEXT(table_netflix[[#This Row],[date_added_todate]], "mmm")</f>
        <v>Jan</v>
      </c>
      <c r="S4830" t="s">
        <v>24241</v>
      </c>
    </row>
    <row r="4831" spans="1:19" x14ac:dyDescent="0.3">
      <c r="A4831" t="s">
        <v>24242</v>
      </c>
      <c r="B4831" t="s">
        <v>15</v>
      </c>
      <c r="C4831" t="s">
        <v>24243</v>
      </c>
      <c r="D4831" t="s">
        <v>23885</v>
      </c>
      <c r="E4831" t="s">
        <v>24244</v>
      </c>
      <c r="F4831" t="s">
        <v>18</v>
      </c>
      <c r="G4831" s="14" t="s">
        <v>10131</v>
      </c>
      <c r="H4831">
        <v>1960</v>
      </c>
      <c r="I4831" t="s">
        <v>84</v>
      </c>
      <c r="J4831" t="s">
        <v>81</v>
      </c>
      <c r="K4831">
        <f>IFERROR(VALUE(LEFT(table_netflix[[#This Row],[duration (in min)]], LEN(table_netflix[[#This Row],[duration (in min)]])-4)),0)</f>
        <v>127</v>
      </c>
      <c r="L4831" t="s">
        <v>144</v>
      </c>
      <c r="M4831" t="s">
        <v>161</v>
      </c>
      <c r="N4831" t="s">
        <v>85</v>
      </c>
      <c r="O4831" t="str" cm="1">
        <f t="array" ref="O4831">_xlfn.IFS(table_netflix[[#This Row],[release_year]]&gt;=2018, "2018 &amp; after", TRUE, "Before 2018")</f>
        <v>Before 2018</v>
      </c>
      <c r="P4831" s="12">
        <f>DATE(table_netflix[[#This Row],[release_year]],1,1)</f>
        <v>21916</v>
      </c>
      <c r="Q4831" s="12">
        <f t="shared" si="75"/>
        <v>43770</v>
      </c>
      <c r="R4831" s="12" t="str">
        <f>TEXT(table_netflix[[#This Row],[date_added_todate]], "mmm")</f>
        <v>Nov</v>
      </c>
      <c r="S4831" t="s">
        <v>24245</v>
      </c>
    </row>
    <row r="4832" spans="1:19" x14ac:dyDescent="0.3">
      <c r="A4832" t="s">
        <v>24246</v>
      </c>
      <c r="B4832" t="s">
        <v>15</v>
      </c>
      <c r="C4832" t="s">
        <v>24247</v>
      </c>
      <c r="D4832" t="s">
        <v>10320</v>
      </c>
      <c r="E4832" t="s">
        <v>24248</v>
      </c>
      <c r="F4832" t="s">
        <v>18</v>
      </c>
      <c r="G4832" s="14" t="s">
        <v>10467</v>
      </c>
      <c r="H4832">
        <v>2007</v>
      </c>
      <c r="I4832" t="s">
        <v>20</v>
      </c>
      <c r="J4832" t="s">
        <v>194</v>
      </c>
      <c r="K4832">
        <f>IFERROR(VALUE(LEFT(table_netflix[[#This Row],[duration (in min)]], LEN(table_netflix[[#This Row],[duration (in min)]])-4)),0)</f>
        <v>122</v>
      </c>
      <c r="L4832" t="s">
        <v>144</v>
      </c>
      <c r="M4832" t="s">
        <v>85</v>
      </c>
      <c r="O4832" t="str" cm="1">
        <f t="array" ref="O4832">_xlfn.IFS(table_netflix[[#This Row],[release_year]]&gt;=2018, "2018 &amp; after", TRUE, "Before 2018")</f>
        <v>Before 2018</v>
      </c>
      <c r="P4832" s="12">
        <f>DATE(table_netflix[[#This Row],[release_year]],1,1)</f>
        <v>39083</v>
      </c>
      <c r="Q4832" s="12">
        <f t="shared" si="75"/>
        <v>43739</v>
      </c>
      <c r="R4832" s="12" t="str">
        <f>TEXT(table_netflix[[#This Row],[date_added_todate]], "mmm")</f>
        <v>Oct</v>
      </c>
      <c r="S4832" t="s">
        <v>24249</v>
      </c>
    </row>
    <row r="4833" spans="1:19" x14ac:dyDescent="0.3">
      <c r="A4833" t="s">
        <v>24250</v>
      </c>
      <c r="B4833" t="s">
        <v>15</v>
      </c>
      <c r="C4833" t="s">
        <v>24251</v>
      </c>
      <c r="D4833" t="s">
        <v>10320</v>
      </c>
      <c r="E4833" t="s">
        <v>24252</v>
      </c>
      <c r="F4833" t="s">
        <v>18</v>
      </c>
      <c r="G4833" s="14" t="s">
        <v>10467</v>
      </c>
      <c r="H4833">
        <v>2004</v>
      </c>
      <c r="I4833" t="s">
        <v>20</v>
      </c>
      <c r="J4833" t="s">
        <v>52</v>
      </c>
      <c r="K4833">
        <f>IFERROR(VALUE(LEFT(table_netflix[[#This Row],[duration (in min)]], LEN(table_netflix[[#This Row],[duration (in min)]])-4)),0)</f>
        <v>125</v>
      </c>
      <c r="L4833" t="s">
        <v>144</v>
      </c>
      <c r="M4833" t="s">
        <v>85</v>
      </c>
      <c r="O4833" t="str" cm="1">
        <f t="array" ref="O4833">_xlfn.IFS(table_netflix[[#This Row],[release_year]]&gt;=2018, "2018 &amp; after", TRUE, "Before 2018")</f>
        <v>Before 2018</v>
      </c>
      <c r="P4833" s="12">
        <f>DATE(table_netflix[[#This Row],[release_year]],1,1)</f>
        <v>37987</v>
      </c>
      <c r="Q4833" s="12">
        <f t="shared" si="75"/>
        <v>43739</v>
      </c>
      <c r="R4833" s="12" t="str">
        <f>TEXT(table_netflix[[#This Row],[date_added_todate]], "mmm")</f>
        <v>Oct</v>
      </c>
      <c r="S4833" t="s">
        <v>24253</v>
      </c>
    </row>
    <row r="4834" spans="1:19" x14ac:dyDescent="0.3">
      <c r="A4834" t="s">
        <v>24254</v>
      </c>
      <c r="B4834" t="s">
        <v>15</v>
      </c>
      <c r="C4834" t="s">
        <v>24255</v>
      </c>
      <c r="D4834" t="s">
        <v>24256</v>
      </c>
      <c r="E4834" t="s">
        <v>24257</v>
      </c>
      <c r="F4834" t="s">
        <v>301</v>
      </c>
      <c r="G4834" s="14" t="s">
        <v>17620</v>
      </c>
      <c r="H4834">
        <v>2015</v>
      </c>
      <c r="I4834" t="s">
        <v>27</v>
      </c>
      <c r="J4834" t="s">
        <v>634</v>
      </c>
      <c r="K4834">
        <f>IFERROR(VALUE(LEFT(table_netflix[[#This Row],[duration (in min)]], LEN(table_netflix[[#This Row],[duration (in min)]])-4)),0)</f>
        <v>107</v>
      </c>
      <c r="L4834" t="s">
        <v>71</v>
      </c>
      <c r="M4834" t="s">
        <v>55</v>
      </c>
      <c r="O4834" t="str" cm="1">
        <f t="array" ref="O4834">_xlfn.IFS(table_netflix[[#This Row],[release_year]]&gt;=2018, "2018 &amp; after", TRUE, "Before 2018")</f>
        <v>Before 2018</v>
      </c>
      <c r="P4834" s="12">
        <f>DATE(table_netflix[[#This Row],[release_year]],1,1)</f>
        <v>42005</v>
      </c>
      <c r="Q4834" s="12">
        <f t="shared" si="75"/>
        <v>42614</v>
      </c>
      <c r="R4834" s="12" t="str">
        <f>TEXT(table_netflix[[#This Row],[date_added_todate]], "mmm")</f>
        <v>Sep</v>
      </c>
      <c r="S4834" t="s">
        <v>24258</v>
      </c>
    </row>
    <row r="4835" spans="1:19" x14ac:dyDescent="0.3">
      <c r="A4835" t="s">
        <v>24259</v>
      </c>
      <c r="B4835" t="s">
        <v>15</v>
      </c>
      <c r="C4835" t="s">
        <v>24260</v>
      </c>
      <c r="D4835" t="s">
        <v>24261</v>
      </c>
      <c r="E4835" t="s">
        <v>24262</v>
      </c>
      <c r="F4835" t="s">
        <v>18</v>
      </c>
      <c r="G4835" s="14" t="s">
        <v>19188</v>
      </c>
      <c r="H4835">
        <v>2016</v>
      </c>
      <c r="I4835" t="s">
        <v>186</v>
      </c>
      <c r="J4835" t="s">
        <v>46</v>
      </c>
      <c r="K4835">
        <f>IFERROR(VALUE(LEFT(table_netflix[[#This Row],[duration (in min)]], LEN(table_netflix[[#This Row],[duration (in min)]])-4)),0)</f>
        <v>91</v>
      </c>
      <c r="L4835" t="s">
        <v>144</v>
      </c>
      <c r="O4835" t="str" cm="1">
        <f t="array" ref="O4835">_xlfn.IFS(table_netflix[[#This Row],[release_year]]&gt;=2018, "2018 &amp; after", TRUE, "Before 2018")</f>
        <v>Before 2018</v>
      </c>
      <c r="P4835" s="12">
        <f>DATE(table_netflix[[#This Row],[release_year]],1,1)</f>
        <v>42370</v>
      </c>
      <c r="Q4835" s="12">
        <f t="shared" si="75"/>
        <v>42824</v>
      </c>
      <c r="R4835" s="12" t="str">
        <f>TEXT(table_netflix[[#This Row],[date_added_todate]], "mmm")</f>
        <v>Mar</v>
      </c>
      <c r="S4835" t="s">
        <v>24263</v>
      </c>
    </row>
    <row r="4836" spans="1:19" x14ac:dyDescent="0.3">
      <c r="A4836" t="s">
        <v>24264</v>
      </c>
      <c r="B4836" t="s">
        <v>15</v>
      </c>
      <c r="C4836" t="s">
        <v>24265</v>
      </c>
      <c r="D4836" t="s">
        <v>24266</v>
      </c>
      <c r="E4836" t="s">
        <v>24267</v>
      </c>
      <c r="F4836" t="s">
        <v>1280</v>
      </c>
      <c r="G4836" s="14" t="s">
        <v>14220</v>
      </c>
      <c r="H4836">
        <v>2011</v>
      </c>
      <c r="I4836" t="s">
        <v>27</v>
      </c>
      <c r="J4836" t="s">
        <v>118</v>
      </c>
      <c r="K4836">
        <f>IFERROR(VALUE(LEFT(table_netflix[[#This Row],[duration (in min)]], LEN(table_netflix[[#This Row],[duration (in min)]])-4)),0)</f>
        <v>103</v>
      </c>
      <c r="L4836" t="s">
        <v>71</v>
      </c>
      <c r="M4836" t="s">
        <v>168</v>
      </c>
      <c r="N4836" t="s">
        <v>55</v>
      </c>
      <c r="O4836" t="str" cm="1">
        <f t="array" ref="O4836">_xlfn.IFS(table_netflix[[#This Row],[release_year]]&gt;=2018, "2018 &amp; after", TRUE, "Before 2018")</f>
        <v>Before 2018</v>
      </c>
      <c r="P4836" s="12">
        <f>DATE(table_netflix[[#This Row],[release_year]],1,1)</f>
        <v>40544</v>
      </c>
      <c r="Q4836" s="12">
        <f t="shared" si="75"/>
        <v>43306</v>
      </c>
      <c r="R4836" s="12" t="str">
        <f>TEXT(table_netflix[[#This Row],[date_added_todate]], "mmm")</f>
        <v>Jul</v>
      </c>
      <c r="S4836" t="s">
        <v>24268</v>
      </c>
    </row>
    <row r="4837" spans="1:19" x14ac:dyDescent="0.3">
      <c r="A4837" t="s">
        <v>24269</v>
      </c>
      <c r="B4837" t="s">
        <v>15</v>
      </c>
      <c r="C4837" t="s">
        <v>24270</v>
      </c>
      <c r="D4837" t="s">
        <v>24266</v>
      </c>
      <c r="E4837" t="s">
        <v>24271</v>
      </c>
      <c r="F4837" t="s">
        <v>1280</v>
      </c>
      <c r="G4837" s="14" t="s">
        <v>14037</v>
      </c>
      <c r="H4837">
        <v>2012</v>
      </c>
      <c r="I4837" t="s">
        <v>27</v>
      </c>
      <c r="J4837" t="s">
        <v>118</v>
      </c>
      <c r="K4837">
        <f>IFERROR(VALUE(LEFT(table_netflix[[#This Row],[duration (in min)]], LEN(table_netflix[[#This Row],[duration (in min)]])-4)),0)</f>
        <v>103</v>
      </c>
      <c r="L4837" t="s">
        <v>71</v>
      </c>
      <c r="M4837" t="s">
        <v>168</v>
      </c>
      <c r="N4837" t="s">
        <v>55</v>
      </c>
      <c r="O4837" t="str" cm="1">
        <f t="array" ref="O4837">_xlfn.IFS(table_netflix[[#This Row],[release_year]]&gt;=2018, "2018 &amp; after", TRUE, "Before 2018")</f>
        <v>Before 2018</v>
      </c>
      <c r="P4837" s="12">
        <f>DATE(table_netflix[[#This Row],[release_year]],1,1)</f>
        <v>40909</v>
      </c>
      <c r="Q4837" s="12">
        <f t="shared" si="75"/>
        <v>43328</v>
      </c>
      <c r="R4837" s="12" t="str">
        <f>TEXT(table_netflix[[#This Row],[date_added_todate]], "mmm")</f>
        <v>Aug</v>
      </c>
      <c r="S4837" t="s">
        <v>24272</v>
      </c>
    </row>
    <row r="4838" spans="1:19" x14ac:dyDescent="0.3">
      <c r="A4838" t="s">
        <v>24273</v>
      </c>
      <c r="B4838" t="s">
        <v>15</v>
      </c>
      <c r="C4838" t="s">
        <v>24274</v>
      </c>
      <c r="D4838" t="s">
        <v>18887</v>
      </c>
      <c r="F4838" t="s">
        <v>18</v>
      </c>
      <c r="G4838" s="14" t="s">
        <v>18889</v>
      </c>
      <c r="H4838">
        <v>2017</v>
      </c>
      <c r="I4838" t="s">
        <v>62</v>
      </c>
      <c r="J4838" t="s">
        <v>226</v>
      </c>
      <c r="K4838">
        <f>IFERROR(VALUE(LEFT(table_netflix[[#This Row],[duration (in min)]], LEN(table_netflix[[#This Row],[duration (in min)]])-4)),0)</f>
        <v>102</v>
      </c>
      <c r="L4838" t="s">
        <v>22</v>
      </c>
      <c r="O4838" t="str" cm="1">
        <f t="array" ref="O4838">_xlfn.IFS(table_netflix[[#This Row],[release_year]]&gt;=2018, "2018 &amp; after", TRUE, "Before 2018")</f>
        <v>Before 2018</v>
      </c>
      <c r="P4838" s="12">
        <f>DATE(table_netflix[[#This Row],[release_year]],1,1)</f>
        <v>42736</v>
      </c>
      <c r="Q4838" s="12">
        <f t="shared" si="75"/>
        <v>42844</v>
      </c>
      <c r="R4838" s="12" t="str">
        <f>TEXT(table_netflix[[#This Row],[date_added_todate]], "mmm")</f>
        <v>Apr</v>
      </c>
      <c r="S4838" t="s">
        <v>24275</v>
      </c>
    </row>
    <row r="4839" spans="1:19" x14ac:dyDescent="0.3">
      <c r="A4839" t="s">
        <v>24276</v>
      </c>
      <c r="B4839" t="s">
        <v>24</v>
      </c>
      <c r="C4839" t="s">
        <v>24277</v>
      </c>
      <c r="D4839" t="s">
        <v>3398</v>
      </c>
      <c r="E4839" t="s">
        <v>3398</v>
      </c>
      <c r="F4839" t="s">
        <v>18</v>
      </c>
      <c r="G4839" s="14" t="s">
        <v>17390</v>
      </c>
      <c r="H4839">
        <v>2013</v>
      </c>
      <c r="I4839" t="s">
        <v>84</v>
      </c>
      <c r="J4839" t="s">
        <v>33</v>
      </c>
      <c r="K4839">
        <f>IFERROR(VALUE(LEFT(table_netflix[[#This Row],[duration (in min)]], LEN(table_netflix[[#This Row],[duration (in min)]])-4)),0)</f>
        <v>0</v>
      </c>
      <c r="L4839" t="s">
        <v>37</v>
      </c>
      <c r="O4839" t="str" cm="1">
        <f t="array" ref="O4839">_xlfn.IFS(table_netflix[[#This Row],[release_year]]&gt;=2018, "2018 &amp; after", TRUE, "Before 2018")</f>
        <v>Before 2018</v>
      </c>
      <c r="P4839" s="12">
        <f>DATE(table_netflix[[#This Row],[release_year]],1,1)</f>
        <v>41275</v>
      </c>
      <c r="Q4839" s="12">
        <f t="shared" si="75"/>
        <v>42689</v>
      </c>
      <c r="R4839" s="12" t="str">
        <f>TEXT(table_netflix[[#This Row],[date_added_todate]], "mmm")</f>
        <v>Nov</v>
      </c>
      <c r="S4839" t="s">
        <v>24278</v>
      </c>
    </row>
    <row r="4840" spans="1:19" x14ac:dyDescent="0.3">
      <c r="A4840" t="s">
        <v>24279</v>
      </c>
      <c r="B4840" t="s">
        <v>15</v>
      </c>
      <c r="C4840" t="s">
        <v>24280</v>
      </c>
      <c r="D4840" t="s">
        <v>20585</v>
      </c>
      <c r="E4840" t="s">
        <v>24281</v>
      </c>
      <c r="F4840" t="s">
        <v>1328</v>
      </c>
      <c r="G4840" s="14" t="s">
        <v>11586</v>
      </c>
      <c r="H4840">
        <v>2012</v>
      </c>
      <c r="I4840" t="s">
        <v>27</v>
      </c>
      <c r="J4840" t="s">
        <v>125</v>
      </c>
      <c r="K4840">
        <f>IFERROR(VALUE(LEFT(table_netflix[[#This Row],[duration (in min)]], LEN(table_netflix[[#This Row],[duration (in min)]])-4)),0)</f>
        <v>97</v>
      </c>
      <c r="L4840" t="s">
        <v>71</v>
      </c>
      <c r="M4840" t="s">
        <v>55</v>
      </c>
      <c r="N4840" t="s">
        <v>107</v>
      </c>
      <c r="O4840" t="str" cm="1">
        <f t="array" ref="O4840">_xlfn.IFS(table_netflix[[#This Row],[release_year]]&gt;=2018, "2018 &amp; after", TRUE, "Before 2018")</f>
        <v>Before 2018</v>
      </c>
      <c r="P4840" s="12">
        <f>DATE(table_netflix[[#This Row],[release_year]],1,1)</f>
        <v>40909</v>
      </c>
      <c r="Q4840" s="12">
        <f t="shared" si="75"/>
        <v>43580</v>
      </c>
      <c r="R4840" s="12" t="str">
        <f>TEXT(table_netflix[[#This Row],[date_added_todate]], "mmm")</f>
        <v>Apr</v>
      </c>
      <c r="S4840" t="s">
        <v>24282</v>
      </c>
    </row>
    <row r="4841" spans="1:19" x14ac:dyDescent="0.3">
      <c r="A4841" t="s">
        <v>24283</v>
      </c>
      <c r="B4841" t="s">
        <v>15</v>
      </c>
      <c r="C4841" t="s">
        <v>24284</v>
      </c>
      <c r="D4841" t="s">
        <v>24285</v>
      </c>
      <c r="E4841" t="s">
        <v>24286</v>
      </c>
      <c r="F4841" t="s">
        <v>534</v>
      </c>
      <c r="G4841" s="14" t="s">
        <v>14095</v>
      </c>
      <c r="H4841">
        <v>1983</v>
      </c>
      <c r="I4841" t="s">
        <v>62</v>
      </c>
      <c r="J4841" t="s">
        <v>583</v>
      </c>
      <c r="K4841">
        <f>IFERROR(VALUE(LEFT(table_netflix[[#This Row],[duration (in min)]], LEN(table_netflix[[#This Row],[duration (in min)]])-4)),0)</f>
        <v>89</v>
      </c>
      <c r="L4841" t="s">
        <v>144</v>
      </c>
      <c r="M4841" t="s">
        <v>55</v>
      </c>
      <c r="O4841" t="str" cm="1">
        <f t="array" ref="O4841">_xlfn.IFS(table_netflix[[#This Row],[release_year]]&gt;=2018, "2018 &amp; after", TRUE, "Before 2018")</f>
        <v>Before 2018</v>
      </c>
      <c r="P4841" s="12">
        <f>DATE(table_netflix[[#This Row],[release_year]],1,1)</f>
        <v>30317</v>
      </c>
      <c r="Q4841" s="12">
        <f t="shared" si="75"/>
        <v>43314</v>
      </c>
      <c r="R4841" s="12" t="str">
        <f>TEXT(table_netflix[[#This Row],[date_added_todate]], "mmm")</f>
        <v>Aug</v>
      </c>
      <c r="S4841" t="s">
        <v>24287</v>
      </c>
    </row>
    <row r="4842" spans="1:19" x14ac:dyDescent="0.3">
      <c r="A4842" t="s">
        <v>24288</v>
      </c>
      <c r="B4842" t="s">
        <v>15</v>
      </c>
      <c r="C4842" t="s">
        <v>24289</v>
      </c>
      <c r="D4842" t="s">
        <v>24290</v>
      </c>
      <c r="E4842" t="s">
        <v>24291</v>
      </c>
      <c r="F4842" t="s">
        <v>941</v>
      </c>
      <c r="G4842" s="14" t="s">
        <v>15328</v>
      </c>
      <c r="H4842">
        <v>2017</v>
      </c>
      <c r="I4842" t="s">
        <v>62</v>
      </c>
      <c r="J4842" t="s">
        <v>308</v>
      </c>
      <c r="K4842">
        <f>IFERROR(VALUE(LEFT(table_netflix[[#This Row],[duration (in min)]], LEN(table_netflix[[#This Row],[duration (in min)]])-4)),0)</f>
        <v>92</v>
      </c>
      <c r="L4842" t="s">
        <v>22</v>
      </c>
      <c r="M4842" t="s">
        <v>589</v>
      </c>
      <c r="O4842" t="str" cm="1">
        <f t="array" ref="O4842">_xlfn.IFS(table_netflix[[#This Row],[release_year]]&gt;=2018, "2018 &amp; after", TRUE, "Before 2018")</f>
        <v>Before 2018</v>
      </c>
      <c r="P4842" s="12">
        <f>DATE(table_netflix[[#This Row],[release_year]],1,1)</f>
        <v>42736</v>
      </c>
      <c r="Q4842" s="12">
        <f t="shared" si="75"/>
        <v>43110</v>
      </c>
      <c r="R4842" s="12" t="str">
        <f>TEXT(table_netflix[[#This Row],[date_added_todate]], "mmm")</f>
        <v>Jan</v>
      </c>
      <c r="S4842" t="s">
        <v>24292</v>
      </c>
    </row>
    <row r="4843" spans="1:19" x14ac:dyDescent="0.3">
      <c r="A4843" t="s">
        <v>24293</v>
      </c>
      <c r="B4843" t="s">
        <v>15</v>
      </c>
      <c r="C4843" t="s">
        <v>24294</v>
      </c>
      <c r="D4843" t="s">
        <v>24295</v>
      </c>
      <c r="E4843" t="s">
        <v>24296</v>
      </c>
      <c r="F4843" t="s">
        <v>39</v>
      </c>
      <c r="G4843" s="14" t="s">
        <v>14646</v>
      </c>
      <c r="H4843">
        <v>2016</v>
      </c>
      <c r="I4843" t="s">
        <v>62</v>
      </c>
      <c r="J4843" t="s">
        <v>634</v>
      </c>
      <c r="K4843">
        <f>IFERROR(VALUE(LEFT(table_netflix[[#This Row],[duration (in min)]], LEN(table_netflix[[#This Row],[duration (in min)]])-4)),0)</f>
        <v>107</v>
      </c>
      <c r="L4843" t="s">
        <v>53</v>
      </c>
      <c r="M4843" t="s">
        <v>55</v>
      </c>
      <c r="O4843" t="str" cm="1">
        <f t="array" ref="O4843">_xlfn.IFS(table_netflix[[#This Row],[release_year]]&gt;=2018, "2018 &amp; after", TRUE, "Before 2018")</f>
        <v>Before 2018</v>
      </c>
      <c r="P4843" s="12">
        <f>DATE(table_netflix[[#This Row],[release_year]],1,1)</f>
        <v>42370</v>
      </c>
      <c r="Q4843" s="12">
        <f t="shared" si="75"/>
        <v>43221</v>
      </c>
      <c r="R4843" s="12" t="str">
        <f>TEXT(table_netflix[[#This Row],[date_added_todate]], "mmm")</f>
        <v>May</v>
      </c>
      <c r="S4843" t="s">
        <v>24297</v>
      </c>
    </row>
    <row r="4844" spans="1:19" x14ac:dyDescent="0.3">
      <c r="A4844" t="s">
        <v>24298</v>
      </c>
      <c r="B4844" t="s">
        <v>15</v>
      </c>
      <c r="C4844" t="s">
        <v>24299</v>
      </c>
      <c r="D4844" t="s">
        <v>12633</v>
      </c>
      <c r="E4844" t="s">
        <v>24300</v>
      </c>
      <c r="F4844" t="s">
        <v>18</v>
      </c>
      <c r="G4844" s="14" t="s">
        <v>14175</v>
      </c>
      <c r="H4844">
        <v>2018</v>
      </c>
      <c r="I4844" t="s">
        <v>62</v>
      </c>
      <c r="J4844" t="s">
        <v>549</v>
      </c>
      <c r="K4844">
        <f>IFERROR(VALUE(LEFT(table_netflix[[#This Row],[duration (in min)]], LEN(table_netflix[[#This Row],[duration (in min)]])-4)),0)</f>
        <v>86</v>
      </c>
      <c r="L4844" t="s">
        <v>22</v>
      </c>
      <c r="M4844" t="s">
        <v>112</v>
      </c>
      <c r="O4844" t="str" cm="1">
        <f t="array" ref="O4844">_xlfn.IFS(table_netflix[[#This Row],[release_year]]&gt;=2018, "2018 &amp; after", TRUE, "Before 2018")</f>
        <v>2018 &amp; after</v>
      </c>
      <c r="P4844" s="12">
        <f>DATE(table_netflix[[#This Row],[release_year]],1,1)</f>
        <v>43101</v>
      </c>
      <c r="Q4844" s="12">
        <f t="shared" si="75"/>
        <v>43313</v>
      </c>
      <c r="R4844" s="12" t="str">
        <f>TEXT(table_netflix[[#This Row],[date_added_todate]], "mmm")</f>
        <v>Aug</v>
      </c>
      <c r="S4844" t="s">
        <v>24301</v>
      </c>
    </row>
    <row r="4845" spans="1:19" x14ac:dyDescent="0.3">
      <c r="A4845" t="s">
        <v>24302</v>
      </c>
      <c r="B4845" t="s">
        <v>15</v>
      </c>
      <c r="C4845" t="s">
        <v>24303</v>
      </c>
      <c r="D4845" t="s">
        <v>24304</v>
      </c>
      <c r="E4845" t="s">
        <v>24305</v>
      </c>
      <c r="F4845" t="s">
        <v>18</v>
      </c>
      <c r="G4845" s="14" t="s">
        <v>14175</v>
      </c>
      <c r="H4845">
        <v>2018</v>
      </c>
      <c r="I4845" t="s">
        <v>84</v>
      </c>
      <c r="J4845" t="s">
        <v>787</v>
      </c>
      <c r="K4845">
        <f>IFERROR(VALUE(LEFT(table_netflix[[#This Row],[duration (in min)]], LEN(table_netflix[[#This Row],[duration (in min)]])-4)),0)</f>
        <v>70</v>
      </c>
      <c r="L4845" t="s">
        <v>22</v>
      </c>
      <c r="M4845" t="s">
        <v>112</v>
      </c>
      <c r="O4845" t="str" cm="1">
        <f t="array" ref="O4845">_xlfn.IFS(table_netflix[[#This Row],[release_year]]&gt;=2018, "2018 &amp; after", TRUE, "Before 2018")</f>
        <v>2018 &amp; after</v>
      </c>
      <c r="P4845" s="12">
        <f>DATE(table_netflix[[#This Row],[release_year]],1,1)</f>
        <v>43101</v>
      </c>
      <c r="Q4845" s="12">
        <f t="shared" si="75"/>
        <v>43313</v>
      </c>
      <c r="R4845" s="12" t="str">
        <f>TEXT(table_netflix[[#This Row],[date_added_todate]], "mmm")</f>
        <v>Aug</v>
      </c>
      <c r="S4845" t="s">
        <v>24306</v>
      </c>
    </row>
    <row r="4846" spans="1:19" x14ac:dyDescent="0.3">
      <c r="A4846" t="s">
        <v>24307</v>
      </c>
      <c r="B4846" t="s">
        <v>15</v>
      </c>
      <c r="C4846" t="s">
        <v>24308</v>
      </c>
      <c r="D4846" t="s">
        <v>24304</v>
      </c>
      <c r="E4846" t="s">
        <v>24309</v>
      </c>
      <c r="F4846" t="s">
        <v>18</v>
      </c>
      <c r="G4846" s="14" t="s">
        <v>14175</v>
      </c>
      <c r="H4846">
        <v>2018</v>
      </c>
      <c r="I4846" t="s">
        <v>27</v>
      </c>
      <c r="J4846" t="s">
        <v>1234</v>
      </c>
      <c r="K4846">
        <f>IFERROR(VALUE(LEFT(table_netflix[[#This Row],[duration (in min)]], LEN(table_netflix[[#This Row],[duration (in min)]])-4)),0)</f>
        <v>66</v>
      </c>
      <c r="L4846" t="s">
        <v>22</v>
      </c>
      <c r="M4846" t="s">
        <v>112</v>
      </c>
      <c r="O4846" t="str" cm="1">
        <f t="array" ref="O4846">_xlfn.IFS(table_netflix[[#This Row],[release_year]]&gt;=2018, "2018 &amp; after", TRUE, "Before 2018")</f>
        <v>2018 &amp; after</v>
      </c>
      <c r="P4846" s="12">
        <f>DATE(table_netflix[[#This Row],[release_year]],1,1)</f>
        <v>43101</v>
      </c>
      <c r="Q4846" s="12">
        <f t="shared" si="75"/>
        <v>43313</v>
      </c>
      <c r="R4846" s="12" t="str">
        <f>TEXT(table_netflix[[#This Row],[date_added_todate]], "mmm")</f>
        <v>Aug</v>
      </c>
      <c r="S4846" t="s">
        <v>24310</v>
      </c>
    </row>
    <row r="4847" spans="1:19" x14ac:dyDescent="0.3">
      <c r="A4847" t="s">
        <v>24311</v>
      </c>
      <c r="B4847" t="s">
        <v>15</v>
      </c>
      <c r="C4847" t="s">
        <v>24312</v>
      </c>
      <c r="D4847" t="s">
        <v>12633</v>
      </c>
      <c r="F4847" t="s">
        <v>18</v>
      </c>
      <c r="G4847" s="14" t="s">
        <v>14175</v>
      </c>
      <c r="H4847">
        <v>2018</v>
      </c>
      <c r="I4847" t="s">
        <v>84</v>
      </c>
      <c r="J4847" t="s">
        <v>2035</v>
      </c>
      <c r="K4847">
        <f>IFERROR(VALUE(LEFT(table_netflix[[#This Row],[duration (in min)]], LEN(table_netflix[[#This Row],[duration (in min)]])-4)),0)</f>
        <v>72</v>
      </c>
      <c r="L4847" t="s">
        <v>22</v>
      </c>
      <c r="M4847" t="s">
        <v>112</v>
      </c>
      <c r="O4847" t="str" cm="1">
        <f t="array" ref="O4847">_xlfn.IFS(table_netflix[[#This Row],[release_year]]&gt;=2018, "2018 &amp; after", TRUE, "Before 2018")</f>
        <v>2018 &amp; after</v>
      </c>
      <c r="P4847" s="12">
        <f>DATE(table_netflix[[#This Row],[release_year]],1,1)</f>
        <v>43101</v>
      </c>
      <c r="Q4847" s="12">
        <f t="shared" si="75"/>
        <v>43313</v>
      </c>
      <c r="R4847" s="12" t="str">
        <f>TEXT(table_netflix[[#This Row],[date_added_todate]], "mmm")</f>
        <v>Aug</v>
      </c>
      <c r="S4847" t="s">
        <v>24313</v>
      </c>
    </row>
    <row r="4848" spans="1:19" x14ac:dyDescent="0.3">
      <c r="A4848" t="s">
        <v>24314</v>
      </c>
      <c r="B4848" t="s">
        <v>15</v>
      </c>
      <c r="C4848" t="s">
        <v>24315</v>
      </c>
      <c r="D4848" t="s">
        <v>24316</v>
      </c>
      <c r="E4848" t="s">
        <v>24317</v>
      </c>
      <c r="F4848" t="s">
        <v>61</v>
      </c>
      <c r="G4848" s="14" t="s">
        <v>8152</v>
      </c>
      <c r="H4848">
        <v>2019</v>
      </c>
      <c r="I4848" t="s">
        <v>27</v>
      </c>
      <c r="J4848" t="s">
        <v>136</v>
      </c>
      <c r="K4848">
        <f>IFERROR(VALUE(LEFT(table_netflix[[#This Row],[duration (in min)]], LEN(table_netflix[[#This Row],[duration (in min)]])-4)),0)</f>
        <v>111</v>
      </c>
      <c r="L4848" t="s">
        <v>53</v>
      </c>
      <c r="M4848" t="s">
        <v>55</v>
      </c>
      <c r="O4848" t="str" cm="1">
        <f t="array" ref="O4848">_xlfn.IFS(table_netflix[[#This Row],[release_year]]&gt;=2018, "2018 &amp; after", TRUE, "Before 2018")</f>
        <v>2018 &amp; after</v>
      </c>
      <c r="P4848" s="12">
        <f>DATE(table_netflix[[#This Row],[release_year]],1,1)</f>
        <v>43466</v>
      </c>
      <c r="Q4848" s="12">
        <f t="shared" si="75"/>
        <v>43936</v>
      </c>
      <c r="R4848" s="12" t="str">
        <f>TEXT(table_netflix[[#This Row],[date_added_todate]], "mmm")</f>
        <v>Apr</v>
      </c>
      <c r="S4848" t="s">
        <v>24318</v>
      </c>
    </row>
    <row r="4849" spans="1:19" x14ac:dyDescent="0.3">
      <c r="A4849" t="s">
        <v>24319</v>
      </c>
      <c r="B4849" t="s">
        <v>15</v>
      </c>
      <c r="C4849" t="s">
        <v>24320</v>
      </c>
      <c r="D4849" t="s">
        <v>558</v>
      </c>
      <c r="E4849" t="s">
        <v>24321</v>
      </c>
      <c r="F4849" t="s">
        <v>560</v>
      </c>
      <c r="G4849" s="14" t="s">
        <v>9910</v>
      </c>
      <c r="H4849">
        <v>1968</v>
      </c>
      <c r="I4849" t="s">
        <v>20</v>
      </c>
      <c r="J4849" t="s">
        <v>106</v>
      </c>
      <c r="K4849">
        <f>IFERROR(VALUE(LEFT(table_netflix[[#This Row],[duration (in min)]], LEN(table_netflix[[#This Row],[duration (in min)]])-4)),0)</f>
        <v>166</v>
      </c>
      <c r="L4849" t="s">
        <v>144</v>
      </c>
      <c r="M4849" t="s">
        <v>161</v>
      </c>
      <c r="N4849" t="s">
        <v>55</v>
      </c>
      <c r="O4849" t="str" cm="1">
        <f t="array" ref="O4849">_xlfn.IFS(table_netflix[[#This Row],[release_year]]&gt;=2018, "2018 &amp; after", TRUE, "Before 2018")</f>
        <v>Before 2018</v>
      </c>
      <c r="P4849" s="12">
        <f>DATE(table_netflix[[#This Row],[release_year]],1,1)</f>
        <v>24838</v>
      </c>
      <c r="Q4849" s="12">
        <f t="shared" si="75"/>
        <v>43789</v>
      </c>
      <c r="R4849" s="12" t="str">
        <f>TEXT(table_netflix[[#This Row],[date_added_todate]], "mmm")</f>
        <v>Nov</v>
      </c>
      <c r="S4849" t="s">
        <v>24322</v>
      </c>
    </row>
    <row r="4850" spans="1:19" x14ac:dyDescent="0.3">
      <c r="A4850" t="s">
        <v>24323</v>
      </c>
      <c r="B4850" t="s">
        <v>15</v>
      </c>
      <c r="C4850" t="s">
        <v>24324</v>
      </c>
      <c r="D4850" t="s">
        <v>24325</v>
      </c>
      <c r="E4850" t="s">
        <v>24326</v>
      </c>
      <c r="F4850" t="s">
        <v>1280</v>
      </c>
      <c r="G4850" s="14" t="s">
        <v>19121</v>
      </c>
      <c r="H4850">
        <v>2016</v>
      </c>
      <c r="I4850" t="s">
        <v>84</v>
      </c>
      <c r="J4850" t="s">
        <v>682</v>
      </c>
      <c r="K4850">
        <f>IFERROR(VALUE(LEFT(table_netflix[[#This Row],[duration (in min)]], LEN(table_netflix[[#This Row],[duration (in min)]])-4)),0)</f>
        <v>135</v>
      </c>
      <c r="L4850" t="s">
        <v>53</v>
      </c>
      <c r="M4850" t="s">
        <v>55</v>
      </c>
      <c r="N4850" t="s">
        <v>107</v>
      </c>
      <c r="O4850" t="str" cm="1">
        <f t="array" ref="O4850">_xlfn.IFS(table_netflix[[#This Row],[release_year]]&gt;=2018, "2018 &amp; after", TRUE, "Before 2018")</f>
        <v>Before 2018</v>
      </c>
      <c r="P4850" s="12">
        <f>DATE(table_netflix[[#This Row],[release_year]],1,1)</f>
        <v>42370</v>
      </c>
      <c r="Q4850" s="12">
        <f t="shared" si="75"/>
        <v>43348</v>
      </c>
      <c r="R4850" s="12" t="str">
        <f>TEXT(table_netflix[[#This Row],[date_added_todate]], "mmm")</f>
        <v>Sep</v>
      </c>
      <c r="S4850" t="s">
        <v>24327</v>
      </c>
    </row>
    <row r="4851" spans="1:19" x14ac:dyDescent="0.3">
      <c r="A4851" t="s">
        <v>24328</v>
      </c>
      <c r="B4851" t="s">
        <v>15</v>
      </c>
      <c r="C4851" t="s">
        <v>24329</v>
      </c>
      <c r="D4851" t="s">
        <v>24330</v>
      </c>
      <c r="E4851" t="s">
        <v>24331</v>
      </c>
      <c r="F4851" t="s">
        <v>18</v>
      </c>
      <c r="G4851" s="14" t="s">
        <v>10467</v>
      </c>
      <c r="H4851">
        <v>2013</v>
      </c>
      <c r="I4851" t="s">
        <v>45</v>
      </c>
      <c r="J4851" t="s">
        <v>308</v>
      </c>
      <c r="K4851">
        <f>IFERROR(VALUE(LEFT(table_netflix[[#This Row],[duration (in min)]], LEN(table_netflix[[#This Row],[duration (in min)]])-4)),0)</f>
        <v>92</v>
      </c>
      <c r="L4851" t="s">
        <v>22</v>
      </c>
      <c r="M4851" t="s">
        <v>112</v>
      </c>
      <c r="O4851" t="str" cm="1">
        <f t="array" ref="O4851">_xlfn.IFS(table_netflix[[#This Row],[release_year]]&gt;=2018, "2018 &amp; after", TRUE, "Before 2018")</f>
        <v>Before 2018</v>
      </c>
      <c r="P4851" s="12">
        <f>DATE(table_netflix[[#This Row],[release_year]],1,1)</f>
        <v>41275</v>
      </c>
      <c r="Q4851" s="12">
        <f t="shared" si="75"/>
        <v>43739</v>
      </c>
      <c r="R4851" s="12" t="str">
        <f>TEXT(table_netflix[[#This Row],[date_added_todate]], "mmm")</f>
        <v>Oct</v>
      </c>
      <c r="S4851" t="s">
        <v>24332</v>
      </c>
    </row>
    <row r="4852" spans="1:19" x14ac:dyDescent="0.3">
      <c r="A4852" t="s">
        <v>24333</v>
      </c>
      <c r="B4852" t="s">
        <v>15</v>
      </c>
      <c r="C4852" t="s">
        <v>24334</v>
      </c>
      <c r="D4852" t="s">
        <v>24335</v>
      </c>
      <c r="E4852" t="s">
        <v>24336</v>
      </c>
      <c r="F4852" t="s">
        <v>18</v>
      </c>
      <c r="G4852" s="14" t="s">
        <v>24337</v>
      </c>
      <c r="H4852">
        <v>2018</v>
      </c>
      <c r="I4852" t="s">
        <v>27</v>
      </c>
      <c r="J4852" t="s">
        <v>308</v>
      </c>
      <c r="K4852">
        <f>IFERROR(VALUE(LEFT(table_netflix[[#This Row],[duration (in min)]], LEN(table_netflix[[#This Row],[duration (in min)]])-4)),0)</f>
        <v>92</v>
      </c>
      <c r="L4852" t="s">
        <v>53</v>
      </c>
      <c r="O4852" t="str" cm="1">
        <f t="array" ref="O4852">_xlfn.IFS(table_netflix[[#This Row],[release_year]]&gt;=2018, "2018 &amp; after", TRUE, "Before 2018")</f>
        <v>2018 &amp; after</v>
      </c>
      <c r="P4852" s="12">
        <f>DATE(table_netflix[[#This Row],[release_year]],1,1)</f>
        <v>43101</v>
      </c>
      <c r="Q4852" s="12">
        <f t="shared" si="75"/>
        <v>43702</v>
      </c>
      <c r="R4852" s="12" t="str">
        <f>TEXT(table_netflix[[#This Row],[date_added_todate]], "mmm")</f>
        <v>Aug</v>
      </c>
      <c r="S4852" t="s">
        <v>24338</v>
      </c>
    </row>
    <row r="4853" spans="1:19" x14ac:dyDescent="0.3">
      <c r="A4853" t="s">
        <v>24339</v>
      </c>
      <c r="B4853" t="s">
        <v>15</v>
      </c>
      <c r="C4853" t="s">
        <v>24340</v>
      </c>
      <c r="D4853" t="s">
        <v>24341</v>
      </c>
      <c r="F4853" t="s">
        <v>18</v>
      </c>
      <c r="G4853" s="14" t="s">
        <v>15298</v>
      </c>
      <c r="H4853">
        <v>2017</v>
      </c>
      <c r="I4853" t="s">
        <v>27</v>
      </c>
      <c r="J4853" t="s">
        <v>583</v>
      </c>
      <c r="K4853">
        <f>IFERROR(VALUE(LEFT(table_netflix[[#This Row],[duration (in min)]], LEN(table_netflix[[#This Row],[duration (in min)]])-4)),0)</f>
        <v>89</v>
      </c>
      <c r="L4853" t="s">
        <v>22</v>
      </c>
      <c r="O4853" t="str" cm="1">
        <f t="array" ref="O4853">_xlfn.IFS(table_netflix[[#This Row],[release_year]]&gt;=2018, "2018 &amp; after", TRUE, "Before 2018")</f>
        <v>Before 2018</v>
      </c>
      <c r="P4853" s="12">
        <f>DATE(table_netflix[[#This Row],[release_year]],1,1)</f>
        <v>42736</v>
      </c>
      <c r="Q4853" s="12">
        <f t="shared" si="75"/>
        <v>43115</v>
      </c>
      <c r="R4853" s="12" t="str">
        <f>TEXT(table_netflix[[#This Row],[date_added_todate]], "mmm")</f>
        <v>Jan</v>
      </c>
      <c r="S4853" t="s">
        <v>24342</v>
      </c>
    </row>
    <row r="4854" spans="1:19" x14ac:dyDescent="0.3">
      <c r="A4854" t="s">
        <v>24343</v>
      </c>
      <c r="B4854" t="s">
        <v>15</v>
      </c>
      <c r="C4854" t="s">
        <v>24344</v>
      </c>
      <c r="D4854" t="s">
        <v>24345</v>
      </c>
      <c r="E4854" t="s">
        <v>24346</v>
      </c>
      <c r="F4854" t="s">
        <v>39</v>
      </c>
      <c r="G4854" s="14" t="s">
        <v>15731</v>
      </c>
      <c r="H4854">
        <v>2016</v>
      </c>
      <c r="I4854" t="s">
        <v>27</v>
      </c>
      <c r="J4854" t="s">
        <v>232</v>
      </c>
      <c r="K4854">
        <f>IFERROR(VALUE(LEFT(table_netflix[[#This Row],[duration (in min)]], LEN(table_netflix[[#This Row],[duration (in min)]])-4)),0)</f>
        <v>93</v>
      </c>
      <c r="L4854" t="s">
        <v>53</v>
      </c>
      <c r="M4854" t="s">
        <v>55</v>
      </c>
      <c r="N4854" t="s">
        <v>112</v>
      </c>
      <c r="O4854" t="str" cm="1">
        <f t="array" ref="O4854">_xlfn.IFS(table_netflix[[#This Row],[release_year]]&gt;=2018, "2018 &amp; after", TRUE, "Before 2018")</f>
        <v>Before 2018</v>
      </c>
      <c r="P4854" s="12">
        <f>DATE(table_netflix[[#This Row],[release_year]],1,1)</f>
        <v>42370</v>
      </c>
      <c r="Q4854" s="12">
        <f t="shared" si="75"/>
        <v>43023</v>
      </c>
      <c r="R4854" s="12" t="str">
        <f>TEXT(table_netflix[[#This Row],[date_added_todate]], "mmm")</f>
        <v>Oct</v>
      </c>
      <c r="S4854" t="s">
        <v>24347</v>
      </c>
    </row>
    <row r="4855" spans="1:19" x14ac:dyDescent="0.3">
      <c r="A4855" t="s">
        <v>24348</v>
      </c>
      <c r="B4855" t="s">
        <v>15</v>
      </c>
      <c r="C4855" t="s">
        <v>24349</v>
      </c>
      <c r="D4855" t="s">
        <v>24350</v>
      </c>
      <c r="E4855" t="s">
        <v>24351</v>
      </c>
      <c r="F4855" t="s">
        <v>1907</v>
      </c>
      <c r="G4855" s="14" t="s">
        <v>14542</v>
      </c>
      <c r="H4855">
        <v>2013</v>
      </c>
      <c r="I4855" t="s">
        <v>186</v>
      </c>
      <c r="J4855" t="s">
        <v>21</v>
      </c>
      <c r="K4855">
        <f>IFERROR(VALUE(LEFT(table_netflix[[#This Row],[duration (in min)]], LEN(table_netflix[[#This Row],[duration (in min)]])-4)),0)</f>
        <v>90</v>
      </c>
      <c r="L4855" t="s">
        <v>2127</v>
      </c>
      <c r="M4855" t="s">
        <v>54</v>
      </c>
      <c r="N4855" t="s">
        <v>142</v>
      </c>
      <c r="O4855" t="str" cm="1">
        <f t="array" ref="O4855">_xlfn.IFS(table_netflix[[#This Row],[release_year]]&gt;=2018, "2018 &amp; after", TRUE, "Before 2018")</f>
        <v>Before 2018</v>
      </c>
      <c r="P4855" s="12">
        <f>DATE(table_netflix[[#This Row],[release_year]],1,1)</f>
        <v>41275</v>
      </c>
      <c r="Q4855" s="12">
        <f t="shared" si="75"/>
        <v>43235</v>
      </c>
      <c r="R4855" s="12" t="str">
        <f>TEXT(table_netflix[[#This Row],[date_added_todate]], "mmm")</f>
        <v>May</v>
      </c>
      <c r="S4855" t="s">
        <v>24352</v>
      </c>
    </row>
    <row r="4856" spans="1:19" x14ac:dyDescent="0.3">
      <c r="A4856" t="s">
        <v>24353</v>
      </c>
      <c r="B4856" t="s">
        <v>15</v>
      </c>
      <c r="C4856" t="s">
        <v>24354</v>
      </c>
      <c r="D4856" t="s">
        <v>24355</v>
      </c>
      <c r="E4856" t="s">
        <v>24356</v>
      </c>
      <c r="F4856" t="s">
        <v>109</v>
      </c>
      <c r="G4856" s="14" t="s">
        <v>13030</v>
      </c>
      <c r="H4856">
        <v>2015</v>
      </c>
      <c r="I4856" t="s">
        <v>27</v>
      </c>
      <c r="J4856" t="s">
        <v>567</v>
      </c>
      <c r="K4856">
        <f>IFERROR(VALUE(LEFT(table_netflix[[#This Row],[duration (in min)]], LEN(table_netflix[[#This Row],[duration (in min)]])-4)),0)</f>
        <v>76</v>
      </c>
      <c r="L4856" t="s">
        <v>22</v>
      </c>
      <c r="M4856" t="s">
        <v>55</v>
      </c>
      <c r="O4856" t="str" cm="1">
        <f t="array" ref="O4856">_xlfn.IFS(table_netflix[[#This Row],[release_year]]&gt;=2018, "2018 &amp; after", TRUE, "Before 2018")</f>
        <v>Before 2018</v>
      </c>
      <c r="P4856" s="12">
        <f>DATE(table_netflix[[#This Row],[release_year]],1,1)</f>
        <v>42005</v>
      </c>
      <c r="Q4856" s="12">
        <f t="shared" si="75"/>
        <v>43419</v>
      </c>
      <c r="R4856" s="12" t="str">
        <f>TEXT(table_netflix[[#This Row],[date_added_todate]], "mmm")</f>
        <v>Nov</v>
      </c>
      <c r="S4856" t="s">
        <v>24357</v>
      </c>
    </row>
    <row r="4857" spans="1:19" x14ac:dyDescent="0.3">
      <c r="A4857" t="s">
        <v>24358</v>
      </c>
      <c r="B4857" t="s">
        <v>15</v>
      </c>
      <c r="C4857" t="s">
        <v>24359</v>
      </c>
      <c r="D4857" t="s">
        <v>22592</v>
      </c>
      <c r="E4857" t="s">
        <v>24360</v>
      </c>
      <c r="F4857" t="s">
        <v>18</v>
      </c>
      <c r="G4857" s="14" t="s">
        <v>10691</v>
      </c>
      <c r="H4857">
        <v>2006</v>
      </c>
      <c r="I4857" t="s">
        <v>45</v>
      </c>
      <c r="J4857" t="s">
        <v>549</v>
      </c>
      <c r="K4857">
        <f>IFERROR(VALUE(LEFT(table_netflix[[#This Row],[duration (in min)]], LEN(table_netflix[[#This Row],[duration (in min)]])-4)),0)</f>
        <v>86</v>
      </c>
      <c r="L4857" t="s">
        <v>47</v>
      </c>
      <c r="M4857" t="s">
        <v>85</v>
      </c>
      <c r="O4857" t="str" cm="1">
        <f t="array" ref="O4857">_xlfn.IFS(table_netflix[[#This Row],[release_year]]&gt;=2018, "2018 &amp; after", TRUE, "Before 2018")</f>
        <v>Before 2018</v>
      </c>
      <c r="P4857" s="12">
        <f>DATE(table_netflix[[#This Row],[release_year]],1,1)</f>
        <v>38718</v>
      </c>
      <c r="Q4857" s="12">
        <f t="shared" si="75"/>
        <v>43709</v>
      </c>
      <c r="R4857" s="12" t="str">
        <f>TEXT(table_netflix[[#This Row],[date_added_todate]], "mmm")</f>
        <v>Sep</v>
      </c>
      <c r="S4857" t="s">
        <v>24361</v>
      </c>
    </row>
    <row r="4858" spans="1:19" x14ac:dyDescent="0.3">
      <c r="A4858" t="s">
        <v>24362</v>
      </c>
      <c r="B4858" t="s">
        <v>15</v>
      </c>
      <c r="C4858" t="s">
        <v>24363</v>
      </c>
      <c r="D4858" t="s">
        <v>24364</v>
      </c>
      <c r="E4858" t="s">
        <v>24365</v>
      </c>
      <c r="F4858" t="s">
        <v>331</v>
      </c>
      <c r="G4858" s="14" t="s">
        <v>15298</v>
      </c>
      <c r="H4858">
        <v>2016</v>
      </c>
      <c r="I4858" t="s">
        <v>18220</v>
      </c>
      <c r="J4858" t="s">
        <v>136</v>
      </c>
      <c r="K4858">
        <f>IFERROR(VALUE(LEFT(table_netflix[[#This Row],[duration (in min)]], LEN(table_netflix[[#This Row],[duration (in min)]])-4)),0)</f>
        <v>111</v>
      </c>
      <c r="L4858" t="s">
        <v>144</v>
      </c>
      <c r="M4858" t="s">
        <v>72</v>
      </c>
      <c r="N4858" t="s">
        <v>55</v>
      </c>
      <c r="O4858" t="str" cm="1">
        <f t="array" ref="O4858">_xlfn.IFS(table_netflix[[#This Row],[release_year]]&gt;=2018, "2018 &amp; after", TRUE, "Before 2018")</f>
        <v>Before 2018</v>
      </c>
      <c r="P4858" s="12">
        <f>DATE(table_netflix[[#This Row],[release_year]],1,1)</f>
        <v>42370</v>
      </c>
      <c r="Q4858" s="12">
        <f t="shared" si="75"/>
        <v>43115</v>
      </c>
      <c r="R4858" s="12" t="str">
        <f>TEXT(table_netflix[[#This Row],[date_added_todate]], "mmm")</f>
        <v>Jan</v>
      </c>
      <c r="S4858" t="s">
        <v>24366</v>
      </c>
    </row>
    <row r="4859" spans="1:19" x14ac:dyDescent="0.3">
      <c r="A4859" t="s">
        <v>24367</v>
      </c>
      <c r="B4859" t="s">
        <v>15</v>
      </c>
      <c r="C4859" t="s">
        <v>24368</v>
      </c>
      <c r="D4859" t="s">
        <v>10972</v>
      </c>
      <c r="E4859" t="s">
        <v>24369</v>
      </c>
      <c r="F4859" t="s">
        <v>151</v>
      </c>
      <c r="G4859" s="14" t="s">
        <v>16103</v>
      </c>
      <c r="H4859">
        <v>2016</v>
      </c>
      <c r="I4859" t="s">
        <v>27</v>
      </c>
      <c r="J4859" t="s">
        <v>160</v>
      </c>
      <c r="K4859">
        <f>IFERROR(VALUE(LEFT(table_netflix[[#This Row],[duration (in min)]], LEN(table_netflix[[#This Row],[duration (in min)]])-4)),0)</f>
        <v>124</v>
      </c>
      <c r="L4859" t="s">
        <v>144</v>
      </c>
      <c r="M4859" t="s">
        <v>55</v>
      </c>
      <c r="O4859" t="str" cm="1">
        <f t="array" ref="O4859">_xlfn.IFS(table_netflix[[#This Row],[release_year]]&gt;=2018, "2018 &amp; after", TRUE, "Before 2018")</f>
        <v>Before 2018</v>
      </c>
      <c r="P4859" s="12">
        <f>DATE(table_netflix[[#This Row],[release_year]],1,1)</f>
        <v>42370</v>
      </c>
      <c r="Q4859" s="12">
        <f t="shared" si="75"/>
        <v>42952</v>
      </c>
      <c r="R4859" s="12" t="str">
        <f>TEXT(table_netflix[[#This Row],[date_added_todate]], "mmm")</f>
        <v>Aug</v>
      </c>
      <c r="S4859" t="s">
        <v>24370</v>
      </c>
    </row>
    <row r="4860" spans="1:19" x14ac:dyDescent="0.3">
      <c r="A4860" t="s">
        <v>24371</v>
      </c>
      <c r="B4860" t="s">
        <v>15</v>
      </c>
      <c r="C4860" t="s">
        <v>24372</v>
      </c>
      <c r="D4860" t="s">
        <v>10972</v>
      </c>
      <c r="E4860" t="s">
        <v>24373</v>
      </c>
      <c r="F4860" t="s">
        <v>151</v>
      </c>
      <c r="G4860" s="14" t="s">
        <v>12966</v>
      </c>
      <c r="H4860">
        <v>2018</v>
      </c>
      <c r="I4860" t="s">
        <v>27</v>
      </c>
      <c r="J4860" t="s">
        <v>903</v>
      </c>
      <c r="K4860">
        <f>IFERROR(VALUE(LEFT(table_netflix[[#This Row],[duration (in min)]], LEN(table_netflix[[#This Row],[duration (in min)]])-4)),0)</f>
        <v>139</v>
      </c>
      <c r="L4860" t="s">
        <v>144</v>
      </c>
      <c r="M4860" t="s">
        <v>55</v>
      </c>
      <c r="O4860" t="str" cm="1">
        <f t="array" ref="O4860">_xlfn.IFS(table_netflix[[#This Row],[release_year]]&gt;=2018, "2018 &amp; after", TRUE, "Before 2018")</f>
        <v>2018 &amp; after</v>
      </c>
      <c r="P4860" s="12">
        <f>DATE(table_netflix[[#This Row],[release_year]],1,1)</f>
        <v>43101</v>
      </c>
      <c r="Q4860" s="12">
        <f t="shared" si="75"/>
        <v>43431</v>
      </c>
      <c r="R4860" s="12" t="str">
        <f>TEXT(table_netflix[[#This Row],[date_added_todate]], "mmm")</f>
        <v>Nov</v>
      </c>
      <c r="S4860" t="s">
        <v>24374</v>
      </c>
    </row>
    <row r="4861" spans="1:19" x14ac:dyDescent="0.3">
      <c r="A4861" t="s">
        <v>24375</v>
      </c>
      <c r="B4861" t="s">
        <v>15</v>
      </c>
      <c r="C4861" t="s">
        <v>24376</v>
      </c>
      <c r="D4861" t="s">
        <v>24377</v>
      </c>
      <c r="E4861" t="s">
        <v>24378</v>
      </c>
      <c r="F4861" t="s">
        <v>18</v>
      </c>
      <c r="G4861" s="14" t="s">
        <v>23596</v>
      </c>
      <c r="H4861">
        <v>2016</v>
      </c>
      <c r="I4861" t="s">
        <v>27</v>
      </c>
      <c r="J4861" t="s">
        <v>46</v>
      </c>
      <c r="K4861">
        <f>IFERROR(VALUE(LEFT(table_netflix[[#This Row],[duration (in min)]], LEN(table_netflix[[#This Row],[duration (in min)]])-4)),0)</f>
        <v>91</v>
      </c>
      <c r="L4861" t="s">
        <v>71</v>
      </c>
      <c r="M4861" t="s">
        <v>72</v>
      </c>
      <c r="N4861" t="s">
        <v>54</v>
      </c>
      <c r="O4861" t="str" cm="1">
        <f t="array" ref="O4861">_xlfn.IFS(table_netflix[[#This Row],[release_year]]&gt;=2018, "2018 &amp; after", TRUE, "Before 2018")</f>
        <v>Before 2018</v>
      </c>
      <c r="P4861" s="12">
        <f>DATE(table_netflix[[#This Row],[release_year]],1,1)</f>
        <v>42370</v>
      </c>
      <c r="Q4861" s="12">
        <f t="shared" si="75"/>
        <v>42782</v>
      </c>
      <c r="R4861" s="12" t="str">
        <f>TEXT(table_netflix[[#This Row],[date_added_todate]], "mmm")</f>
        <v>Feb</v>
      </c>
      <c r="S4861" t="s">
        <v>24379</v>
      </c>
    </row>
    <row r="4862" spans="1:19" x14ac:dyDescent="0.3">
      <c r="A4862" t="s">
        <v>24380</v>
      </c>
      <c r="B4862" t="s">
        <v>15</v>
      </c>
      <c r="C4862" t="s">
        <v>24381</v>
      </c>
      <c r="D4862" t="s">
        <v>24382</v>
      </c>
      <c r="E4862" t="s">
        <v>24383</v>
      </c>
      <c r="F4862" t="s">
        <v>534</v>
      </c>
      <c r="G4862" s="14" t="s">
        <v>14037</v>
      </c>
      <c r="H4862">
        <v>1984</v>
      </c>
      <c r="I4862" t="s">
        <v>27</v>
      </c>
      <c r="J4862" t="s">
        <v>549</v>
      </c>
      <c r="K4862">
        <f>IFERROR(VALUE(LEFT(table_netflix[[#This Row],[duration (in min)]], LEN(table_netflix[[#This Row],[duration (in min)]])-4)),0)</f>
        <v>86</v>
      </c>
      <c r="L4862" t="s">
        <v>144</v>
      </c>
      <c r="M4862" t="s">
        <v>55</v>
      </c>
      <c r="O4862" t="str" cm="1">
        <f t="array" ref="O4862">_xlfn.IFS(table_netflix[[#This Row],[release_year]]&gt;=2018, "2018 &amp; after", TRUE, "Before 2018")</f>
        <v>Before 2018</v>
      </c>
      <c r="P4862" s="12">
        <f>DATE(table_netflix[[#This Row],[release_year]],1,1)</f>
        <v>30682</v>
      </c>
      <c r="Q4862" s="12">
        <f t="shared" si="75"/>
        <v>43328</v>
      </c>
      <c r="R4862" s="12" t="str">
        <f>TEXT(table_netflix[[#This Row],[date_added_todate]], "mmm")</f>
        <v>Aug</v>
      </c>
      <c r="S4862" t="s">
        <v>24384</v>
      </c>
    </row>
    <row r="4863" spans="1:19" x14ac:dyDescent="0.3">
      <c r="A4863" t="s">
        <v>24385</v>
      </c>
      <c r="B4863" t="s">
        <v>24</v>
      </c>
      <c r="C4863" t="s">
        <v>24386</v>
      </c>
      <c r="D4863" t="s">
        <v>24387</v>
      </c>
      <c r="F4863" t="s">
        <v>18</v>
      </c>
      <c r="G4863" s="14" t="s">
        <v>21182</v>
      </c>
      <c r="H4863">
        <v>2018</v>
      </c>
      <c r="I4863" t="s">
        <v>84</v>
      </c>
      <c r="J4863" t="s">
        <v>137</v>
      </c>
      <c r="K4863">
        <f>IFERROR(VALUE(LEFT(table_netflix[[#This Row],[duration (in min)]], LEN(table_netflix[[#This Row],[duration (in min)]])-4)),0)</f>
        <v>0</v>
      </c>
      <c r="L4863" t="s">
        <v>37</v>
      </c>
      <c r="O4863" t="str" cm="1">
        <f t="array" ref="O4863">_xlfn.IFS(table_netflix[[#This Row],[release_year]]&gt;=2018, "2018 &amp; after", TRUE, "Before 2018")</f>
        <v>2018 &amp; after</v>
      </c>
      <c r="P4863" s="12">
        <f>DATE(table_netflix[[#This Row],[release_year]],1,1)</f>
        <v>43101</v>
      </c>
      <c r="Q4863" s="12">
        <f t="shared" si="75"/>
        <v>75867</v>
      </c>
      <c r="R4863" s="12" t="str">
        <f>TEXT(table_netflix[[#This Row],[date_added_todate]], "mmm")</f>
        <v>Sep</v>
      </c>
      <c r="S4863" t="s">
        <v>24388</v>
      </c>
    </row>
    <row r="4864" spans="1:19" x14ac:dyDescent="0.3">
      <c r="A4864" t="s">
        <v>24389</v>
      </c>
      <c r="B4864" t="s">
        <v>15</v>
      </c>
      <c r="C4864" t="s">
        <v>24390</v>
      </c>
      <c r="D4864" t="s">
        <v>24391</v>
      </c>
      <c r="E4864" t="s">
        <v>24392</v>
      </c>
      <c r="F4864" t="s">
        <v>39</v>
      </c>
      <c r="G4864" s="14" t="s">
        <v>14175</v>
      </c>
      <c r="H4864">
        <v>2017</v>
      </c>
      <c r="I4864" t="s">
        <v>62</v>
      </c>
      <c r="J4864" t="s">
        <v>194</v>
      </c>
      <c r="K4864">
        <f>IFERROR(VALUE(LEFT(table_netflix[[#This Row],[duration (in min)]], LEN(table_netflix[[#This Row],[duration (in min)]])-4)),0)</f>
        <v>122</v>
      </c>
      <c r="L4864" t="s">
        <v>71</v>
      </c>
      <c r="M4864" t="s">
        <v>72</v>
      </c>
      <c r="N4864" t="s">
        <v>55</v>
      </c>
      <c r="O4864" t="str" cm="1">
        <f t="array" ref="O4864">_xlfn.IFS(table_netflix[[#This Row],[release_year]]&gt;=2018, "2018 &amp; after", TRUE, "Before 2018")</f>
        <v>Before 2018</v>
      </c>
      <c r="P4864" s="12">
        <f>DATE(table_netflix[[#This Row],[release_year]],1,1)</f>
        <v>42736</v>
      </c>
      <c r="Q4864" s="12">
        <f t="shared" si="75"/>
        <v>43313</v>
      </c>
      <c r="R4864" s="12" t="str">
        <f>TEXT(table_netflix[[#This Row],[date_added_todate]], "mmm")</f>
        <v>Aug</v>
      </c>
      <c r="S4864" t="s">
        <v>24393</v>
      </c>
    </row>
    <row r="4865" spans="1:19" x14ac:dyDescent="0.3">
      <c r="A4865" t="s">
        <v>24394</v>
      </c>
      <c r="B4865" t="s">
        <v>15</v>
      </c>
      <c r="C4865" t="s">
        <v>24395</v>
      </c>
      <c r="D4865" t="s">
        <v>24396</v>
      </c>
      <c r="E4865" t="s">
        <v>24397</v>
      </c>
      <c r="F4865" t="s">
        <v>109</v>
      </c>
      <c r="G4865" s="14" t="s">
        <v>15731</v>
      </c>
      <c r="H4865">
        <v>2017</v>
      </c>
      <c r="I4865" t="s">
        <v>27</v>
      </c>
      <c r="J4865" t="s">
        <v>152</v>
      </c>
      <c r="K4865">
        <f>IFERROR(VALUE(LEFT(table_netflix[[#This Row],[duration (in min)]], LEN(table_netflix[[#This Row],[duration (in min)]])-4)),0)</f>
        <v>96</v>
      </c>
      <c r="L4865" t="s">
        <v>53</v>
      </c>
      <c r="M4865" t="s">
        <v>54</v>
      </c>
      <c r="N4865" t="s">
        <v>55</v>
      </c>
      <c r="O4865" t="str" cm="1">
        <f t="array" ref="O4865">_xlfn.IFS(table_netflix[[#This Row],[release_year]]&gt;=2018, "2018 &amp; after", TRUE, "Before 2018")</f>
        <v>Before 2018</v>
      </c>
      <c r="P4865" s="12">
        <f>DATE(table_netflix[[#This Row],[release_year]],1,1)</f>
        <v>42736</v>
      </c>
      <c r="Q4865" s="12">
        <f t="shared" si="75"/>
        <v>43023</v>
      </c>
      <c r="R4865" s="12" t="str">
        <f>TEXT(table_netflix[[#This Row],[date_added_todate]], "mmm")</f>
        <v>Oct</v>
      </c>
      <c r="S4865" t="s">
        <v>24398</v>
      </c>
    </row>
    <row r="4866" spans="1:19" x14ac:dyDescent="0.3">
      <c r="A4866" t="s">
        <v>24399</v>
      </c>
      <c r="B4866" t="s">
        <v>15</v>
      </c>
      <c r="C4866" t="s">
        <v>24400</v>
      </c>
      <c r="D4866" t="s">
        <v>24401</v>
      </c>
      <c r="E4866" t="s">
        <v>24402</v>
      </c>
      <c r="F4866" t="s">
        <v>39</v>
      </c>
      <c r="G4866" s="14" t="s">
        <v>16862</v>
      </c>
      <c r="H4866">
        <v>2014</v>
      </c>
      <c r="I4866" t="s">
        <v>84</v>
      </c>
      <c r="J4866" t="s">
        <v>213</v>
      </c>
      <c r="K4866">
        <f>IFERROR(VALUE(LEFT(table_netflix[[#This Row],[duration (in min)]], LEN(table_netflix[[#This Row],[duration (in min)]])-4)),0)</f>
        <v>88</v>
      </c>
      <c r="L4866" t="s">
        <v>53</v>
      </c>
      <c r="M4866" t="s">
        <v>55</v>
      </c>
      <c r="O4866" t="str" cm="1">
        <f t="array" ref="O4866">_xlfn.IFS(table_netflix[[#This Row],[release_year]]&gt;=2018, "2018 &amp; after", TRUE, "Before 2018")</f>
        <v>Before 2018</v>
      </c>
      <c r="P4866" s="12">
        <f>DATE(table_netflix[[#This Row],[release_year]],1,1)</f>
        <v>41640</v>
      </c>
      <c r="Q4866" s="12">
        <f t="shared" ref="Q4866:Q4929" si="76">IF(G4866&lt;&gt;"", DATE(RIGHT(G4866,4), MONTH(1 &amp; LEFT(G4866,FIND(" ",G4866)-1)), MID(G4866, FIND(" ", G4866)+1, FIND(",", G4866)-FIND(" ", G4866)-1)), "")</f>
        <v>42809</v>
      </c>
      <c r="R4866" s="12" t="str">
        <f>TEXT(table_netflix[[#This Row],[date_added_todate]], "mmm")</f>
        <v>Mar</v>
      </c>
      <c r="S4866" t="s">
        <v>24403</v>
      </c>
    </row>
    <row r="4867" spans="1:19" x14ac:dyDescent="0.3">
      <c r="A4867" t="s">
        <v>24404</v>
      </c>
      <c r="B4867" t="s">
        <v>15</v>
      </c>
      <c r="C4867" t="s">
        <v>24405</v>
      </c>
      <c r="D4867" t="s">
        <v>24406</v>
      </c>
      <c r="E4867" t="s">
        <v>24407</v>
      </c>
      <c r="F4867" t="s">
        <v>61</v>
      </c>
      <c r="G4867" s="14" t="s">
        <v>10651</v>
      </c>
      <c r="H4867">
        <v>2019</v>
      </c>
      <c r="I4867" t="s">
        <v>27</v>
      </c>
      <c r="J4867" t="s">
        <v>232</v>
      </c>
      <c r="K4867">
        <f>IFERROR(VALUE(LEFT(table_netflix[[#This Row],[duration (in min)]], LEN(table_netflix[[#This Row],[duration (in min)]])-4)),0)</f>
        <v>93</v>
      </c>
      <c r="L4867" t="s">
        <v>22</v>
      </c>
      <c r="M4867" t="s">
        <v>55</v>
      </c>
      <c r="O4867" t="str" cm="1">
        <f t="array" ref="O4867">_xlfn.IFS(table_netflix[[#This Row],[release_year]]&gt;=2018, "2018 &amp; after", TRUE, "Before 2018")</f>
        <v>2018 &amp; after</v>
      </c>
      <c r="P4867" s="12">
        <f>DATE(table_netflix[[#This Row],[release_year]],1,1)</f>
        <v>43466</v>
      </c>
      <c r="Q4867" s="12">
        <f t="shared" si="76"/>
        <v>43718</v>
      </c>
      <c r="R4867" s="12" t="str">
        <f>TEXT(table_netflix[[#This Row],[date_added_todate]], "mmm")</f>
        <v>Sep</v>
      </c>
      <c r="S4867" t="s">
        <v>24408</v>
      </c>
    </row>
    <row r="4868" spans="1:19" x14ac:dyDescent="0.3">
      <c r="A4868" t="s">
        <v>24409</v>
      </c>
      <c r="B4868" t="s">
        <v>15</v>
      </c>
      <c r="C4868" t="s">
        <v>24410</v>
      </c>
      <c r="D4868" t="s">
        <v>21942</v>
      </c>
      <c r="E4868" t="s">
        <v>24411</v>
      </c>
      <c r="F4868" t="s">
        <v>523</v>
      </c>
      <c r="G4868" s="14" t="s">
        <v>7368</v>
      </c>
      <c r="H4868">
        <v>2018</v>
      </c>
      <c r="I4868" t="s">
        <v>20</v>
      </c>
      <c r="J4868" t="s">
        <v>21</v>
      </c>
      <c r="K4868">
        <f>IFERROR(VALUE(LEFT(table_netflix[[#This Row],[duration (in min)]], LEN(table_netflix[[#This Row],[duration (in min)]])-4)),0)</f>
        <v>90</v>
      </c>
      <c r="L4868" t="s">
        <v>126</v>
      </c>
      <c r="M4868" t="s">
        <v>142</v>
      </c>
      <c r="O4868" t="str" cm="1">
        <f t="array" ref="O4868">_xlfn.IFS(table_netflix[[#This Row],[release_year]]&gt;=2018, "2018 &amp; after", TRUE, "Before 2018")</f>
        <v>2018 &amp; after</v>
      </c>
      <c r="P4868" s="12">
        <f>DATE(table_netflix[[#This Row],[release_year]],1,1)</f>
        <v>43101</v>
      </c>
      <c r="Q4868" s="12">
        <f t="shared" si="76"/>
        <v>43983</v>
      </c>
      <c r="R4868" s="12" t="str">
        <f>TEXT(table_netflix[[#This Row],[date_added_todate]], "mmm")</f>
        <v>Jun</v>
      </c>
      <c r="S4868" t="s">
        <v>24412</v>
      </c>
    </row>
    <row r="4869" spans="1:19" x14ac:dyDescent="0.3">
      <c r="A4869" t="s">
        <v>24413</v>
      </c>
      <c r="B4869" t="s">
        <v>15</v>
      </c>
      <c r="C4869" t="s">
        <v>24414</v>
      </c>
      <c r="D4869" t="s">
        <v>24415</v>
      </c>
      <c r="E4869" t="s">
        <v>24416</v>
      </c>
      <c r="F4869" t="s">
        <v>61</v>
      </c>
      <c r="G4869" s="14" t="s">
        <v>12205</v>
      </c>
      <c r="H4869">
        <v>2018</v>
      </c>
      <c r="I4869" t="s">
        <v>27</v>
      </c>
      <c r="J4869" t="s">
        <v>226</v>
      </c>
      <c r="K4869">
        <f>IFERROR(VALUE(LEFT(table_netflix[[#This Row],[duration (in min)]], LEN(table_netflix[[#This Row],[duration (in min)]])-4)),0)</f>
        <v>102</v>
      </c>
      <c r="L4869" t="s">
        <v>144</v>
      </c>
      <c r="O4869" t="str" cm="1">
        <f t="array" ref="O4869">_xlfn.IFS(table_netflix[[#This Row],[release_year]]&gt;=2018, "2018 &amp; after", TRUE, "Before 2018")</f>
        <v>2018 &amp; after</v>
      </c>
      <c r="P4869" s="12">
        <f>DATE(table_netflix[[#This Row],[release_year]],1,1)</f>
        <v>43101</v>
      </c>
      <c r="Q4869" s="12">
        <f t="shared" si="76"/>
        <v>43511</v>
      </c>
      <c r="R4869" s="12" t="str">
        <f>TEXT(table_netflix[[#This Row],[date_added_todate]], "mmm")</f>
        <v>Feb</v>
      </c>
      <c r="S4869" t="s">
        <v>24417</v>
      </c>
    </row>
    <row r="4870" spans="1:19" x14ac:dyDescent="0.3">
      <c r="A4870" t="s">
        <v>24418</v>
      </c>
      <c r="B4870" t="s">
        <v>15</v>
      </c>
      <c r="C4870" t="s">
        <v>24419</v>
      </c>
      <c r="D4870" t="s">
        <v>24420</v>
      </c>
      <c r="E4870" t="s">
        <v>24421</v>
      </c>
      <c r="F4870" t="s">
        <v>61</v>
      </c>
      <c r="G4870" s="14" t="s">
        <v>11323</v>
      </c>
      <c r="H4870">
        <v>2006</v>
      </c>
      <c r="I4870" t="s">
        <v>27</v>
      </c>
      <c r="J4870" t="s">
        <v>143</v>
      </c>
      <c r="K4870">
        <f>IFERROR(VALUE(LEFT(table_netflix[[#This Row],[duration (in min)]], LEN(table_netflix[[#This Row],[duration (in min)]])-4)),0)</f>
        <v>105</v>
      </c>
      <c r="L4870" t="s">
        <v>126</v>
      </c>
      <c r="M4870" t="s">
        <v>55</v>
      </c>
      <c r="O4870" t="str" cm="1">
        <f t="array" ref="O4870">_xlfn.IFS(table_netflix[[#This Row],[release_year]]&gt;=2018, "2018 &amp; after", TRUE, "Before 2018")</f>
        <v>Before 2018</v>
      </c>
      <c r="P4870" s="12">
        <f>DATE(table_netflix[[#This Row],[release_year]],1,1)</f>
        <v>38718</v>
      </c>
      <c r="Q4870" s="12">
        <f t="shared" si="76"/>
        <v>43616</v>
      </c>
      <c r="R4870" s="12" t="str">
        <f>TEXT(table_netflix[[#This Row],[date_added_todate]], "mmm")</f>
        <v>May</v>
      </c>
      <c r="S4870" t="s">
        <v>24422</v>
      </c>
    </row>
    <row r="4871" spans="1:19" x14ac:dyDescent="0.3">
      <c r="A4871" t="s">
        <v>24423</v>
      </c>
      <c r="B4871" t="s">
        <v>15</v>
      </c>
      <c r="C4871" t="s">
        <v>24424</v>
      </c>
      <c r="D4871" t="s">
        <v>16513</v>
      </c>
      <c r="E4871" t="s">
        <v>24425</v>
      </c>
      <c r="F4871" t="s">
        <v>39</v>
      </c>
      <c r="G4871" s="14" t="s">
        <v>14175</v>
      </c>
      <c r="H4871">
        <v>2015</v>
      </c>
      <c r="I4871" t="s">
        <v>62</v>
      </c>
      <c r="J4871" t="s">
        <v>330</v>
      </c>
      <c r="K4871">
        <f>IFERROR(VALUE(LEFT(table_netflix[[#This Row],[duration (in min)]], LEN(table_netflix[[#This Row],[duration (in min)]])-4)),0)</f>
        <v>117</v>
      </c>
      <c r="L4871" t="s">
        <v>71</v>
      </c>
      <c r="M4871" t="s">
        <v>54</v>
      </c>
      <c r="N4871" t="s">
        <v>55</v>
      </c>
      <c r="O4871" t="str" cm="1">
        <f t="array" ref="O4871">_xlfn.IFS(table_netflix[[#This Row],[release_year]]&gt;=2018, "2018 &amp; after", TRUE, "Before 2018")</f>
        <v>Before 2018</v>
      </c>
      <c r="P4871" s="12">
        <f>DATE(table_netflix[[#This Row],[release_year]],1,1)</f>
        <v>42005</v>
      </c>
      <c r="Q4871" s="12">
        <f t="shared" si="76"/>
        <v>43313</v>
      </c>
      <c r="R4871" s="12" t="str">
        <f>TEXT(table_netflix[[#This Row],[date_added_todate]], "mmm")</f>
        <v>Aug</v>
      </c>
      <c r="S4871" t="s">
        <v>24426</v>
      </c>
    </row>
    <row r="4872" spans="1:19" x14ac:dyDescent="0.3">
      <c r="A4872" t="s">
        <v>24427</v>
      </c>
      <c r="B4872" t="s">
        <v>15</v>
      </c>
      <c r="C4872" t="s">
        <v>24428</v>
      </c>
      <c r="D4872" t="s">
        <v>461</v>
      </c>
      <c r="E4872" t="s">
        <v>24429</v>
      </c>
      <c r="F4872" t="s">
        <v>18</v>
      </c>
      <c r="G4872" s="14" t="s">
        <v>11749</v>
      </c>
      <c r="H4872">
        <v>2007</v>
      </c>
      <c r="I4872" t="s">
        <v>20</v>
      </c>
      <c r="J4872" t="s">
        <v>1474</v>
      </c>
      <c r="K4872">
        <f>IFERROR(VALUE(LEFT(table_netflix[[#This Row],[duration (in min)]], LEN(table_netflix[[#This Row],[duration (in min)]])-4)),0)</f>
        <v>126</v>
      </c>
      <c r="L4872" t="s">
        <v>53</v>
      </c>
      <c r="M4872" t="s">
        <v>107</v>
      </c>
      <c r="O4872" t="str" cm="1">
        <f t="array" ref="O4872">_xlfn.IFS(table_netflix[[#This Row],[release_year]]&gt;=2018, "2018 &amp; after", TRUE, "Before 2018")</f>
        <v>Before 2018</v>
      </c>
      <c r="P4872" s="12">
        <f>DATE(table_netflix[[#This Row],[release_year]],1,1)</f>
        <v>39083</v>
      </c>
      <c r="Q4872" s="12">
        <f t="shared" si="76"/>
        <v>43556</v>
      </c>
      <c r="R4872" s="12" t="str">
        <f>TEXT(table_netflix[[#This Row],[date_added_todate]], "mmm")</f>
        <v>Apr</v>
      </c>
      <c r="S4872" t="s">
        <v>24430</v>
      </c>
    </row>
    <row r="4873" spans="1:19" x14ac:dyDescent="0.3">
      <c r="A4873" t="s">
        <v>24431</v>
      </c>
      <c r="B4873" t="s">
        <v>15</v>
      </c>
      <c r="C4873" t="s">
        <v>24432</v>
      </c>
      <c r="D4873" t="s">
        <v>24433</v>
      </c>
      <c r="E4873" t="s">
        <v>24434</v>
      </c>
      <c r="F4873" t="s">
        <v>39</v>
      </c>
      <c r="G4873" s="14" t="s">
        <v>14321</v>
      </c>
      <c r="H4873">
        <v>2017</v>
      </c>
      <c r="I4873" t="s">
        <v>62</v>
      </c>
      <c r="J4873" t="s">
        <v>583</v>
      </c>
      <c r="K4873">
        <f>IFERROR(VALUE(LEFT(table_netflix[[#This Row],[duration (in min)]], LEN(table_netflix[[#This Row],[duration (in min)]])-4)),0)</f>
        <v>89</v>
      </c>
      <c r="L4873" t="s">
        <v>53</v>
      </c>
      <c r="M4873" t="s">
        <v>55</v>
      </c>
      <c r="O4873" t="str" cm="1">
        <f t="array" ref="O4873">_xlfn.IFS(table_netflix[[#This Row],[release_year]]&gt;=2018, "2018 &amp; after", TRUE, "Before 2018")</f>
        <v>Before 2018</v>
      </c>
      <c r="P4873" s="12">
        <f>DATE(table_netflix[[#This Row],[release_year]],1,1)</f>
        <v>42736</v>
      </c>
      <c r="Q4873" s="12">
        <f t="shared" si="76"/>
        <v>43282</v>
      </c>
      <c r="R4873" s="12" t="str">
        <f>TEXT(table_netflix[[#This Row],[date_added_todate]], "mmm")</f>
        <v>Jul</v>
      </c>
      <c r="S4873" t="s">
        <v>24435</v>
      </c>
    </row>
    <row r="4874" spans="1:19" x14ac:dyDescent="0.3">
      <c r="A4874" t="s">
        <v>24436</v>
      </c>
      <c r="B4874" t="s">
        <v>15</v>
      </c>
      <c r="C4874" t="s">
        <v>24437</v>
      </c>
      <c r="D4874" t="s">
        <v>24438</v>
      </c>
      <c r="F4874" t="s">
        <v>20862</v>
      </c>
      <c r="G4874" s="14" t="s">
        <v>14935</v>
      </c>
      <c r="H4874">
        <v>2007</v>
      </c>
      <c r="I4874" t="s">
        <v>18220</v>
      </c>
      <c r="J4874" t="s">
        <v>457</v>
      </c>
      <c r="K4874">
        <f>IFERROR(VALUE(LEFT(table_netflix[[#This Row],[duration (in min)]], LEN(table_netflix[[#This Row],[duration (in min)]])-4)),0)</f>
        <v>82</v>
      </c>
      <c r="L4874" t="s">
        <v>22</v>
      </c>
      <c r="M4874" t="s">
        <v>55</v>
      </c>
      <c r="O4874" t="str" cm="1">
        <f t="array" ref="O4874">_xlfn.IFS(table_netflix[[#This Row],[release_year]]&gt;=2018, "2018 &amp; after", TRUE, "Before 2018")</f>
        <v>Before 2018</v>
      </c>
      <c r="P4874" s="12">
        <f>DATE(table_netflix[[#This Row],[release_year]],1,1)</f>
        <v>39083</v>
      </c>
      <c r="Q4874" s="12">
        <f t="shared" si="76"/>
        <v>43182</v>
      </c>
      <c r="R4874" s="12" t="str">
        <f>TEXT(table_netflix[[#This Row],[date_added_todate]], "mmm")</f>
        <v>Mar</v>
      </c>
      <c r="S4874" t="s">
        <v>24439</v>
      </c>
    </row>
    <row r="4875" spans="1:19" x14ac:dyDescent="0.3">
      <c r="A4875" t="s">
        <v>24440</v>
      </c>
      <c r="B4875" t="s">
        <v>15</v>
      </c>
      <c r="C4875" t="s">
        <v>24441</v>
      </c>
      <c r="D4875" t="s">
        <v>24442</v>
      </c>
      <c r="E4875" t="s">
        <v>24443</v>
      </c>
      <c r="F4875" t="s">
        <v>1280</v>
      </c>
      <c r="G4875" s="14" t="s">
        <v>18939</v>
      </c>
      <c r="H4875">
        <v>2007</v>
      </c>
      <c r="I4875" t="s">
        <v>27</v>
      </c>
      <c r="J4875" t="s">
        <v>457</v>
      </c>
      <c r="K4875">
        <f>IFERROR(VALUE(LEFT(table_netflix[[#This Row],[duration (in min)]], LEN(table_netflix[[#This Row],[duration (in min)]])-4)),0)</f>
        <v>82</v>
      </c>
      <c r="L4875" t="s">
        <v>144</v>
      </c>
      <c r="M4875" t="s">
        <v>55</v>
      </c>
      <c r="O4875" t="str" cm="1">
        <f t="array" ref="O4875">_xlfn.IFS(table_netflix[[#This Row],[release_year]]&gt;=2018, "2018 &amp; after", TRUE, "Before 2018")</f>
        <v>Before 2018</v>
      </c>
      <c r="P4875" s="12">
        <f>DATE(table_netflix[[#This Row],[release_year]],1,1)</f>
        <v>39083</v>
      </c>
      <c r="Q4875" s="12">
        <f t="shared" si="76"/>
        <v>43307</v>
      </c>
      <c r="R4875" s="12" t="str">
        <f>TEXT(table_netflix[[#This Row],[date_added_todate]], "mmm")</f>
        <v>Jul</v>
      </c>
      <c r="S4875" t="s">
        <v>24444</v>
      </c>
    </row>
    <row r="4876" spans="1:19" x14ac:dyDescent="0.3">
      <c r="A4876" t="s">
        <v>24445</v>
      </c>
      <c r="B4876" t="s">
        <v>15</v>
      </c>
      <c r="C4876" t="s">
        <v>24446</v>
      </c>
      <c r="D4876" t="s">
        <v>15269</v>
      </c>
      <c r="E4876" t="s">
        <v>24447</v>
      </c>
      <c r="F4876" t="s">
        <v>18</v>
      </c>
      <c r="G4876" s="14" t="s">
        <v>10131</v>
      </c>
      <c r="H4876">
        <v>2002</v>
      </c>
      <c r="I4876" t="s">
        <v>186</v>
      </c>
      <c r="J4876" t="s">
        <v>174</v>
      </c>
      <c r="K4876">
        <f>IFERROR(VALUE(LEFT(table_netflix[[#This Row],[duration (in min)]], LEN(table_netflix[[#This Row],[duration (in min)]])-4)),0)</f>
        <v>98</v>
      </c>
      <c r="L4876" t="s">
        <v>144</v>
      </c>
      <c r="M4876" t="s">
        <v>72</v>
      </c>
      <c r="O4876" t="str" cm="1">
        <f t="array" ref="O4876">_xlfn.IFS(table_netflix[[#This Row],[release_year]]&gt;=2018, "2018 &amp; after", TRUE, "Before 2018")</f>
        <v>Before 2018</v>
      </c>
      <c r="P4876" s="12">
        <f>DATE(table_netflix[[#This Row],[release_year]],1,1)</f>
        <v>37257</v>
      </c>
      <c r="Q4876" s="12">
        <f t="shared" si="76"/>
        <v>43770</v>
      </c>
      <c r="R4876" s="12" t="str">
        <f>TEXT(table_netflix[[#This Row],[date_added_todate]], "mmm")</f>
        <v>Nov</v>
      </c>
      <c r="S4876" t="s">
        <v>24448</v>
      </c>
    </row>
    <row r="4877" spans="1:19" x14ac:dyDescent="0.3">
      <c r="A4877" t="s">
        <v>24449</v>
      </c>
      <c r="B4877" t="s">
        <v>15</v>
      </c>
      <c r="C4877" t="s">
        <v>24450</v>
      </c>
      <c r="D4877" t="s">
        <v>24451</v>
      </c>
      <c r="E4877" t="s">
        <v>24452</v>
      </c>
      <c r="F4877" t="s">
        <v>18</v>
      </c>
      <c r="G4877" s="14" t="s">
        <v>15207</v>
      </c>
      <c r="H4877">
        <v>2016</v>
      </c>
      <c r="I4877" t="s">
        <v>186</v>
      </c>
      <c r="J4877" t="s">
        <v>152</v>
      </c>
      <c r="K4877">
        <f>IFERROR(VALUE(LEFT(table_netflix[[#This Row],[duration (in min)]], LEN(table_netflix[[#This Row],[duration (in min)]])-4)),0)</f>
        <v>96</v>
      </c>
      <c r="L4877" t="s">
        <v>53</v>
      </c>
      <c r="O4877" t="str" cm="1">
        <f t="array" ref="O4877">_xlfn.IFS(table_netflix[[#This Row],[release_year]]&gt;=2018, "2018 &amp; after", TRUE, "Before 2018")</f>
        <v>Before 2018</v>
      </c>
      <c r="P4877" s="12">
        <f>DATE(table_netflix[[#This Row],[release_year]],1,1)</f>
        <v>42370</v>
      </c>
      <c r="Q4877" s="12">
        <f t="shared" si="76"/>
        <v>43132</v>
      </c>
      <c r="R4877" s="12" t="str">
        <f>TEXT(table_netflix[[#This Row],[date_added_todate]], "mmm")</f>
        <v>Feb</v>
      </c>
      <c r="S4877" t="s">
        <v>24453</v>
      </c>
    </row>
    <row r="4878" spans="1:19" x14ac:dyDescent="0.3">
      <c r="A4878" t="s">
        <v>24454</v>
      </c>
      <c r="B4878" t="s">
        <v>15</v>
      </c>
      <c r="C4878" t="s">
        <v>24455</v>
      </c>
      <c r="D4878" t="s">
        <v>24456</v>
      </c>
      <c r="E4878" t="s">
        <v>24457</v>
      </c>
      <c r="F4878" t="s">
        <v>534</v>
      </c>
      <c r="G4878" s="14" t="s">
        <v>14037</v>
      </c>
      <c r="H4878">
        <v>1988</v>
      </c>
      <c r="I4878" t="s">
        <v>84</v>
      </c>
      <c r="J4878" t="s">
        <v>399</v>
      </c>
      <c r="K4878">
        <f>IFERROR(VALUE(LEFT(table_netflix[[#This Row],[duration (in min)]], LEN(table_netflix[[#This Row],[duration (in min)]])-4)),0)</f>
        <v>108</v>
      </c>
      <c r="L4878" t="s">
        <v>53</v>
      </c>
      <c r="M4878" t="s">
        <v>55</v>
      </c>
      <c r="O4878" t="str" cm="1">
        <f t="array" ref="O4878">_xlfn.IFS(table_netflix[[#This Row],[release_year]]&gt;=2018, "2018 &amp; after", TRUE, "Before 2018")</f>
        <v>Before 2018</v>
      </c>
      <c r="P4878" s="12">
        <f>DATE(table_netflix[[#This Row],[release_year]],1,1)</f>
        <v>32143</v>
      </c>
      <c r="Q4878" s="12">
        <f t="shared" si="76"/>
        <v>43328</v>
      </c>
      <c r="R4878" s="12" t="str">
        <f>TEXT(table_netflix[[#This Row],[date_added_todate]], "mmm")</f>
        <v>Aug</v>
      </c>
      <c r="S4878" t="s">
        <v>24458</v>
      </c>
    </row>
    <row r="4879" spans="1:19" x14ac:dyDescent="0.3">
      <c r="A4879" t="s">
        <v>24459</v>
      </c>
      <c r="B4879" t="s">
        <v>15</v>
      </c>
      <c r="C4879" t="s">
        <v>24460</v>
      </c>
      <c r="D4879" t="s">
        <v>4282</v>
      </c>
      <c r="F4879" t="s">
        <v>61</v>
      </c>
      <c r="G4879" s="14" t="s">
        <v>18219</v>
      </c>
      <c r="H4879">
        <v>2015</v>
      </c>
      <c r="I4879" t="s">
        <v>62</v>
      </c>
      <c r="J4879" t="s">
        <v>46</v>
      </c>
      <c r="K4879">
        <f>IFERROR(VALUE(LEFT(table_netflix[[#This Row],[duration (in min)]], LEN(table_netflix[[#This Row],[duration (in min)]])-4)),0)</f>
        <v>91</v>
      </c>
      <c r="L4879" t="s">
        <v>22</v>
      </c>
      <c r="M4879" t="s">
        <v>55</v>
      </c>
      <c r="N4879" t="s">
        <v>266</v>
      </c>
      <c r="O4879" t="str" cm="1">
        <f t="array" ref="O4879">_xlfn.IFS(table_netflix[[#This Row],[release_year]]&gt;=2018, "2018 &amp; after", TRUE, "Before 2018")</f>
        <v>Before 2018</v>
      </c>
      <c r="P4879" s="12">
        <f>DATE(table_netflix[[#This Row],[release_year]],1,1)</f>
        <v>42005</v>
      </c>
      <c r="Q4879" s="12">
        <f t="shared" si="76"/>
        <v>42551</v>
      </c>
      <c r="R4879" s="12" t="str">
        <f>TEXT(table_netflix[[#This Row],[date_added_todate]], "mmm")</f>
        <v>Jun</v>
      </c>
      <c r="S4879" t="s">
        <v>24461</v>
      </c>
    </row>
    <row r="4880" spans="1:19" x14ac:dyDescent="0.3">
      <c r="A4880" t="s">
        <v>24462</v>
      </c>
      <c r="B4880" t="s">
        <v>15</v>
      </c>
      <c r="C4880" t="s">
        <v>24463</v>
      </c>
      <c r="D4880" t="s">
        <v>6579</v>
      </c>
      <c r="E4880" t="s">
        <v>24464</v>
      </c>
      <c r="F4880" t="s">
        <v>301</v>
      </c>
      <c r="G4880" s="14" t="s">
        <v>23413</v>
      </c>
      <c r="H4880">
        <v>2015</v>
      </c>
      <c r="I4880" t="s">
        <v>27</v>
      </c>
      <c r="J4880" t="s">
        <v>14113</v>
      </c>
      <c r="K4880">
        <f>IFERROR(VALUE(LEFT(table_netflix[[#This Row],[duration (in min)]], LEN(table_netflix[[#This Row],[duration (in min)]])-4)),0)</f>
        <v>163</v>
      </c>
      <c r="L4880" t="s">
        <v>53</v>
      </c>
      <c r="M4880" t="s">
        <v>55</v>
      </c>
      <c r="N4880" t="s">
        <v>107</v>
      </c>
      <c r="O4880" t="str" cm="1">
        <f t="array" ref="O4880">_xlfn.IFS(table_netflix[[#This Row],[release_year]]&gt;=2018, "2018 &amp; after", TRUE, "Before 2018")</f>
        <v>Before 2018</v>
      </c>
      <c r="P4880" s="12">
        <f>DATE(table_netflix[[#This Row],[release_year]],1,1)</f>
        <v>42005</v>
      </c>
      <c r="Q4880" s="12">
        <f t="shared" si="76"/>
        <v>42491</v>
      </c>
      <c r="R4880" s="12" t="str">
        <f>TEXT(table_netflix[[#This Row],[date_added_todate]], "mmm")</f>
        <v>May</v>
      </c>
      <c r="S4880" t="s">
        <v>24465</v>
      </c>
    </row>
    <row r="4881" spans="1:19" x14ac:dyDescent="0.3">
      <c r="A4881" t="s">
        <v>24466</v>
      </c>
      <c r="B4881" t="s">
        <v>15</v>
      </c>
      <c r="C4881" t="s">
        <v>24467</v>
      </c>
      <c r="D4881" t="s">
        <v>1646</v>
      </c>
      <c r="E4881" t="s">
        <v>24468</v>
      </c>
      <c r="F4881" t="s">
        <v>18</v>
      </c>
      <c r="G4881" s="14" t="s">
        <v>10924</v>
      </c>
      <c r="H4881">
        <v>2002</v>
      </c>
      <c r="I4881" t="s">
        <v>186</v>
      </c>
      <c r="J4881" t="s">
        <v>626</v>
      </c>
      <c r="K4881">
        <f>IFERROR(VALUE(LEFT(table_netflix[[#This Row],[duration (in min)]], LEN(table_netflix[[#This Row],[duration (in min)]])-4)),0)</f>
        <v>112</v>
      </c>
      <c r="L4881" t="s">
        <v>93</v>
      </c>
      <c r="O4881" t="str" cm="1">
        <f t="array" ref="O4881">_xlfn.IFS(table_netflix[[#This Row],[release_year]]&gt;=2018, "2018 &amp; after", TRUE, "Before 2018")</f>
        <v>Before 2018</v>
      </c>
      <c r="P4881" s="12">
        <f>DATE(table_netflix[[#This Row],[release_year]],1,1)</f>
        <v>37257</v>
      </c>
      <c r="Q4881" s="12">
        <f t="shared" si="76"/>
        <v>43678</v>
      </c>
      <c r="R4881" s="12" t="str">
        <f>TEXT(table_netflix[[#This Row],[date_added_todate]], "mmm")</f>
        <v>Aug</v>
      </c>
      <c r="S4881" t="s">
        <v>24469</v>
      </c>
    </row>
    <row r="4882" spans="1:19" x14ac:dyDescent="0.3">
      <c r="A4882" t="s">
        <v>24470</v>
      </c>
      <c r="B4882" t="s">
        <v>15</v>
      </c>
      <c r="C4882" t="s">
        <v>24471</v>
      </c>
      <c r="D4882" t="s">
        <v>24472</v>
      </c>
      <c r="E4882" t="s">
        <v>24473</v>
      </c>
      <c r="F4882" t="s">
        <v>39</v>
      </c>
      <c r="G4882" s="14" t="s">
        <v>15465</v>
      </c>
      <c r="H4882">
        <v>2000</v>
      </c>
      <c r="I4882" t="s">
        <v>84</v>
      </c>
      <c r="J4882" t="s">
        <v>1820</v>
      </c>
      <c r="K4882">
        <f>IFERROR(VALUE(LEFT(table_netflix[[#This Row],[duration (in min)]], LEN(table_netflix[[#This Row],[duration (in min)]])-4)),0)</f>
        <v>137</v>
      </c>
      <c r="L4882" t="s">
        <v>71</v>
      </c>
      <c r="M4882" t="s">
        <v>72</v>
      </c>
      <c r="N4882" t="s">
        <v>55</v>
      </c>
      <c r="O4882" t="str" cm="1">
        <f t="array" ref="O4882">_xlfn.IFS(table_netflix[[#This Row],[release_year]]&gt;=2018, "2018 &amp; after", TRUE, "Before 2018")</f>
        <v>Before 2018</v>
      </c>
      <c r="P4882" s="12">
        <f>DATE(table_netflix[[#This Row],[release_year]],1,1)</f>
        <v>36526</v>
      </c>
      <c r="Q4882" s="12">
        <f t="shared" si="76"/>
        <v>43077</v>
      </c>
      <c r="R4882" s="12" t="str">
        <f>TEXT(table_netflix[[#This Row],[date_added_todate]], "mmm")</f>
        <v>Dec</v>
      </c>
      <c r="S4882" t="s">
        <v>24474</v>
      </c>
    </row>
    <row r="4883" spans="1:19" x14ac:dyDescent="0.3">
      <c r="A4883" t="s">
        <v>24475</v>
      </c>
      <c r="B4883" t="s">
        <v>15</v>
      </c>
      <c r="C4883" t="s">
        <v>24476</v>
      </c>
      <c r="D4883" t="s">
        <v>24477</v>
      </c>
      <c r="E4883" t="s">
        <v>24478</v>
      </c>
      <c r="F4883" t="s">
        <v>523</v>
      </c>
      <c r="G4883" s="14" t="s">
        <v>11591</v>
      </c>
      <c r="H4883">
        <v>2018</v>
      </c>
      <c r="I4883" t="s">
        <v>27</v>
      </c>
      <c r="J4883" t="s">
        <v>583</v>
      </c>
      <c r="K4883">
        <f>IFERROR(VALUE(LEFT(table_netflix[[#This Row],[duration (in min)]], LEN(table_netflix[[#This Row],[duration (in min)]])-4)),0)</f>
        <v>89</v>
      </c>
      <c r="L4883" t="s">
        <v>53</v>
      </c>
      <c r="M4883" t="s">
        <v>54</v>
      </c>
      <c r="N4883" t="s">
        <v>107</v>
      </c>
      <c r="O4883" t="str" cm="1">
        <f t="array" ref="O4883">_xlfn.IFS(table_netflix[[#This Row],[release_year]]&gt;=2018, "2018 &amp; after", TRUE, "Before 2018")</f>
        <v>2018 &amp; after</v>
      </c>
      <c r="P4883" s="12">
        <f>DATE(table_netflix[[#This Row],[release_year]],1,1)</f>
        <v>43101</v>
      </c>
      <c r="Q4883" s="12">
        <f t="shared" si="76"/>
        <v>43575</v>
      </c>
      <c r="R4883" s="12" t="str">
        <f>TEXT(table_netflix[[#This Row],[date_added_todate]], "mmm")</f>
        <v>Apr</v>
      </c>
      <c r="S4883" t="s">
        <v>24479</v>
      </c>
    </row>
    <row r="4884" spans="1:19" x14ac:dyDescent="0.3">
      <c r="A4884" t="s">
        <v>24480</v>
      </c>
      <c r="B4884" t="s">
        <v>15</v>
      </c>
      <c r="C4884" t="s">
        <v>24481</v>
      </c>
      <c r="D4884" t="s">
        <v>24482</v>
      </c>
      <c r="E4884" t="s">
        <v>24483</v>
      </c>
      <c r="F4884" t="s">
        <v>18</v>
      </c>
      <c r="G4884" s="14" t="s">
        <v>9333</v>
      </c>
      <c r="H4884">
        <v>2007</v>
      </c>
      <c r="I4884" t="s">
        <v>186</v>
      </c>
      <c r="J4884" t="s">
        <v>549</v>
      </c>
      <c r="K4884">
        <f>IFERROR(VALUE(LEFT(table_netflix[[#This Row],[duration (in min)]], LEN(table_netflix[[#This Row],[duration (in min)]])-4)),0)</f>
        <v>86</v>
      </c>
      <c r="L4884" t="s">
        <v>126</v>
      </c>
      <c r="M4884" t="s">
        <v>142</v>
      </c>
      <c r="O4884" t="str" cm="1">
        <f t="array" ref="O4884">_xlfn.IFS(table_netflix[[#This Row],[release_year]]&gt;=2018, "2018 &amp; after", TRUE, "Before 2018")</f>
        <v>Before 2018</v>
      </c>
      <c r="P4884" s="12">
        <f>DATE(table_netflix[[#This Row],[release_year]],1,1)</f>
        <v>39083</v>
      </c>
      <c r="Q4884" s="12">
        <f t="shared" si="76"/>
        <v>43831</v>
      </c>
      <c r="R4884" s="12" t="str">
        <f>TEXT(table_netflix[[#This Row],[date_added_todate]], "mmm")</f>
        <v>Jan</v>
      </c>
      <c r="S4884" t="s">
        <v>24484</v>
      </c>
    </row>
    <row r="4885" spans="1:19" x14ac:dyDescent="0.3">
      <c r="A4885" t="s">
        <v>24485</v>
      </c>
      <c r="B4885" t="s">
        <v>15</v>
      </c>
      <c r="C4885" t="s">
        <v>24486</v>
      </c>
      <c r="D4885" t="s">
        <v>22660</v>
      </c>
      <c r="E4885" t="s">
        <v>24487</v>
      </c>
      <c r="F4885" t="s">
        <v>39</v>
      </c>
      <c r="G4885" s="14" t="s">
        <v>15042</v>
      </c>
      <c r="H4885">
        <v>1997</v>
      </c>
      <c r="I4885" t="s">
        <v>62</v>
      </c>
      <c r="J4885" t="s">
        <v>8359</v>
      </c>
      <c r="K4885">
        <f>IFERROR(VALUE(LEFT(table_netflix[[#This Row],[duration (in min)]], LEN(table_netflix[[#This Row],[duration (in min)]])-4)),0)</f>
        <v>187</v>
      </c>
      <c r="L4885" t="s">
        <v>53</v>
      </c>
      <c r="M4885" t="s">
        <v>55</v>
      </c>
      <c r="N4885" t="s">
        <v>107</v>
      </c>
      <c r="O4885" t="str" cm="1">
        <f t="array" ref="O4885">_xlfn.IFS(table_netflix[[#This Row],[release_year]]&gt;=2018, "2018 &amp; after", TRUE, "Before 2018")</f>
        <v>Before 2018</v>
      </c>
      <c r="P4885" s="12">
        <f>DATE(table_netflix[[#This Row],[release_year]],1,1)</f>
        <v>35431</v>
      </c>
      <c r="Q4885" s="12">
        <f t="shared" si="76"/>
        <v>43160</v>
      </c>
      <c r="R4885" s="12" t="str">
        <f>TEXT(table_netflix[[#This Row],[date_added_todate]], "mmm")</f>
        <v>Mar</v>
      </c>
      <c r="S4885" t="s">
        <v>24488</v>
      </c>
    </row>
    <row r="4886" spans="1:19" x14ac:dyDescent="0.3">
      <c r="A4886" t="s">
        <v>24489</v>
      </c>
      <c r="B4886" t="s">
        <v>15</v>
      </c>
      <c r="C4886" t="s">
        <v>24490</v>
      </c>
      <c r="D4886" t="s">
        <v>24491</v>
      </c>
      <c r="E4886" t="s">
        <v>24492</v>
      </c>
      <c r="F4886" t="s">
        <v>39</v>
      </c>
      <c r="G4886" s="14" t="s">
        <v>14321</v>
      </c>
      <c r="H4886">
        <v>2017</v>
      </c>
      <c r="I4886" t="s">
        <v>84</v>
      </c>
      <c r="J4886" t="s">
        <v>499</v>
      </c>
      <c r="K4886">
        <f>IFERROR(VALUE(LEFT(table_netflix[[#This Row],[duration (in min)]], LEN(table_netflix[[#This Row],[duration (in min)]])-4)),0)</f>
        <v>109</v>
      </c>
      <c r="L4886" t="s">
        <v>53</v>
      </c>
      <c r="M4886" t="s">
        <v>54</v>
      </c>
      <c r="N4886" t="s">
        <v>55</v>
      </c>
      <c r="O4886" t="str" cm="1">
        <f t="array" ref="O4886">_xlfn.IFS(table_netflix[[#This Row],[release_year]]&gt;=2018, "2018 &amp; after", TRUE, "Before 2018")</f>
        <v>Before 2018</v>
      </c>
      <c r="P4886" s="12">
        <f>DATE(table_netflix[[#This Row],[release_year]],1,1)</f>
        <v>42736</v>
      </c>
      <c r="Q4886" s="12">
        <f t="shared" si="76"/>
        <v>43282</v>
      </c>
      <c r="R4886" s="12" t="str">
        <f>TEXT(table_netflix[[#This Row],[date_added_todate]], "mmm")</f>
        <v>Jul</v>
      </c>
      <c r="S4886" t="s">
        <v>24493</v>
      </c>
    </row>
    <row r="4887" spans="1:19" x14ac:dyDescent="0.3">
      <c r="A4887" t="s">
        <v>24494</v>
      </c>
      <c r="B4887" t="s">
        <v>15</v>
      </c>
      <c r="C4887" t="s">
        <v>24495</v>
      </c>
      <c r="D4887" t="s">
        <v>24496</v>
      </c>
      <c r="F4887" t="s">
        <v>18</v>
      </c>
      <c r="G4887" s="14" t="s">
        <v>17017</v>
      </c>
      <c r="H4887">
        <v>1990</v>
      </c>
      <c r="I4887" t="s">
        <v>186</v>
      </c>
      <c r="J4887" t="s">
        <v>1955</v>
      </c>
      <c r="K4887">
        <f>IFERROR(VALUE(LEFT(table_netflix[[#This Row],[duration (in min)]], LEN(table_netflix[[#This Row],[duration (in min)]])-4)),0)</f>
        <v>77</v>
      </c>
      <c r="L4887" t="s">
        <v>445</v>
      </c>
      <c r="M4887" t="s">
        <v>406</v>
      </c>
      <c r="N4887" t="s">
        <v>1362</v>
      </c>
      <c r="O4887" t="str" cm="1">
        <f t="array" ref="O4887">_xlfn.IFS(table_netflix[[#This Row],[release_year]]&gt;=2018, "2018 &amp; after", TRUE, "Before 2018")</f>
        <v>Before 2018</v>
      </c>
      <c r="P4887" s="12">
        <f>DATE(table_netflix[[#This Row],[release_year]],1,1)</f>
        <v>32874</v>
      </c>
      <c r="Q4887" s="12">
        <f t="shared" si="76"/>
        <v>42767</v>
      </c>
      <c r="R4887" s="12" t="str">
        <f>TEXT(table_netflix[[#This Row],[date_added_todate]], "mmm")</f>
        <v>Feb</v>
      </c>
      <c r="S4887" t="s">
        <v>24497</v>
      </c>
    </row>
    <row r="4888" spans="1:19" x14ac:dyDescent="0.3">
      <c r="A4888" t="s">
        <v>24498</v>
      </c>
      <c r="B4888" t="s">
        <v>15</v>
      </c>
      <c r="C4888" t="s">
        <v>24499</v>
      </c>
      <c r="D4888" t="s">
        <v>24500</v>
      </c>
      <c r="E4888" t="s">
        <v>24501</v>
      </c>
      <c r="F4888" t="s">
        <v>18</v>
      </c>
      <c r="G4888" s="14" t="s">
        <v>4181</v>
      </c>
      <c r="H4888">
        <v>1992</v>
      </c>
      <c r="I4888" t="s">
        <v>186</v>
      </c>
      <c r="J4888" t="s">
        <v>788</v>
      </c>
      <c r="K4888">
        <f>IFERROR(VALUE(LEFT(table_netflix[[#This Row],[duration (in min)]], LEN(table_netflix[[#This Row],[duration (in min)]])-4)),0)</f>
        <v>84</v>
      </c>
      <c r="L4888" t="s">
        <v>144</v>
      </c>
      <c r="O4888" t="str" cm="1">
        <f t="array" ref="O4888">_xlfn.IFS(table_netflix[[#This Row],[release_year]]&gt;=2018, "2018 &amp; after", TRUE, "Before 2018")</f>
        <v>Before 2018</v>
      </c>
      <c r="P4888" s="12">
        <f>DATE(table_netflix[[#This Row],[release_year]],1,1)</f>
        <v>33604</v>
      </c>
      <c r="Q4888" s="12">
        <f t="shared" si="76"/>
        <v>44197</v>
      </c>
      <c r="R4888" s="12" t="str">
        <f>TEXT(table_netflix[[#This Row],[date_added_todate]], "mmm")</f>
        <v>Jan</v>
      </c>
      <c r="S4888" t="s">
        <v>24502</v>
      </c>
    </row>
    <row r="4889" spans="1:19" x14ac:dyDescent="0.3">
      <c r="A4889" t="s">
        <v>24503</v>
      </c>
      <c r="B4889" t="s">
        <v>15</v>
      </c>
      <c r="C4889" t="s">
        <v>24504</v>
      </c>
      <c r="D4889" t="s">
        <v>13247</v>
      </c>
      <c r="E4889" t="s">
        <v>24505</v>
      </c>
      <c r="F4889" t="s">
        <v>39</v>
      </c>
      <c r="G4889" s="14" t="s">
        <v>18638</v>
      </c>
      <c r="H4889">
        <v>2011</v>
      </c>
      <c r="I4889" t="s">
        <v>84</v>
      </c>
      <c r="J4889" t="s">
        <v>807</v>
      </c>
      <c r="K4889">
        <f>IFERROR(VALUE(LEFT(table_netflix[[#This Row],[duration (in min)]], LEN(table_netflix[[#This Row],[duration (in min)]])-4)),0)</f>
        <v>140</v>
      </c>
      <c r="L4889" t="s">
        <v>53</v>
      </c>
      <c r="M4889" t="s">
        <v>55</v>
      </c>
      <c r="N4889" t="s">
        <v>266</v>
      </c>
      <c r="O4889" t="str" cm="1">
        <f t="array" ref="O4889">_xlfn.IFS(table_netflix[[#This Row],[release_year]]&gt;=2018, "2018 &amp; after", TRUE, "Before 2018")</f>
        <v>Before 2018</v>
      </c>
      <c r="P4889" s="12">
        <f>DATE(table_netflix[[#This Row],[release_year]],1,1)</f>
        <v>40544</v>
      </c>
      <c r="Q4889" s="12">
        <f t="shared" si="76"/>
        <v>43030</v>
      </c>
      <c r="R4889" s="12" t="str">
        <f>TEXT(table_netflix[[#This Row],[date_added_todate]], "mmm")</f>
        <v>Oct</v>
      </c>
      <c r="S4889" t="s">
        <v>24506</v>
      </c>
    </row>
    <row r="4890" spans="1:19" x14ac:dyDescent="0.3">
      <c r="A4890" t="s">
        <v>24507</v>
      </c>
      <c r="B4890" t="s">
        <v>15</v>
      </c>
      <c r="C4890" t="s">
        <v>24508</v>
      </c>
      <c r="D4890" t="s">
        <v>19703</v>
      </c>
      <c r="F4890" t="s">
        <v>18</v>
      </c>
      <c r="G4890" s="14" t="s">
        <v>15231</v>
      </c>
      <c r="H4890">
        <v>2017</v>
      </c>
      <c r="I4890" t="s">
        <v>62</v>
      </c>
      <c r="J4890" t="s">
        <v>1232</v>
      </c>
      <c r="K4890">
        <f>IFERROR(VALUE(LEFT(table_netflix[[#This Row],[duration (in min)]], LEN(table_netflix[[#This Row],[duration (in min)]])-4)),0)</f>
        <v>68</v>
      </c>
      <c r="L4890" t="s">
        <v>22</v>
      </c>
      <c r="O4890" t="str" cm="1">
        <f t="array" ref="O4890">_xlfn.IFS(table_netflix[[#This Row],[release_year]]&gt;=2018, "2018 &amp; after", TRUE, "Before 2018")</f>
        <v>Before 2018</v>
      </c>
      <c r="P4890" s="12">
        <f>DATE(table_netflix[[#This Row],[release_year]],1,1)</f>
        <v>42736</v>
      </c>
      <c r="Q4890" s="12">
        <f t="shared" si="76"/>
        <v>43129</v>
      </c>
      <c r="R4890" s="12" t="str">
        <f>TEXT(table_netflix[[#This Row],[date_added_todate]], "mmm")</f>
        <v>Jan</v>
      </c>
      <c r="S4890" t="s">
        <v>24509</v>
      </c>
    </row>
    <row r="4891" spans="1:19" x14ac:dyDescent="0.3">
      <c r="A4891" t="s">
        <v>24510</v>
      </c>
      <c r="B4891" t="s">
        <v>15</v>
      </c>
      <c r="C4891" t="s">
        <v>24511</v>
      </c>
      <c r="D4891" t="s">
        <v>416</v>
      </c>
      <c r="E4891" t="s">
        <v>24512</v>
      </c>
      <c r="F4891" t="s">
        <v>18</v>
      </c>
      <c r="G4891" s="14" t="s">
        <v>9333</v>
      </c>
      <c r="H4891">
        <v>1992</v>
      </c>
      <c r="I4891" t="s">
        <v>186</v>
      </c>
      <c r="J4891" t="s">
        <v>330</v>
      </c>
      <c r="K4891">
        <f>IFERROR(VALUE(LEFT(table_netflix[[#This Row],[duration (in min)]], LEN(table_netflix[[#This Row],[duration (in min)]])-4)),0)</f>
        <v>117</v>
      </c>
      <c r="L4891" t="s">
        <v>144</v>
      </c>
      <c r="O4891" t="str" cm="1">
        <f t="array" ref="O4891">_xlfn.IFS(table_netflix[[#This Row],[release_year]]&gt;=2018, "2018 &amp; after", TRUE, "Before 2018")</f>
        <v>Before 2018</v>
      </c>
      <c r="P4891" s="12">
        <f>DATE(table_netflix[[#This Row],[release_year]],1,1)</f>
        <v>33604</v>
      </c>
      <c r="Q4891" s="12">
        <f t="shared" si="76"/>
        <v>43831</v>
      </c>
      <c r="R4891" s="12" t="str">
        <f>TEXT(table_netflix[[#This Row],[date_added_todate]], "mmm")</f>
        <v>Jan</v>
      </c>
      <c r="S4891" t="s">
        <v>24513</v>
      </c>
    </row>
    <row r="4892" spans="1:19" x14ac:dyDescent="0.3">
      <c r="A4892" t="s">
        <v>24514</v>
      </c>
      <c r="B4892" t="s">
        <v>15</v>
      </c>
      <c r="C4892" t="s">
        <v>24515</v>
      </c>
      <c r="D4892" t="s">
        <v>2721</v>
      </c>
      <c r="E4892" t="s">
        <v>24516</v>
      </c>
      <c r="F4892" t="s">
        <v>95</v>
      </c>
      <c r="G4892" s="14" t="s">
        <v>16888</v>
      </c>
      <c r="H4892">
        <v>2014</v>
      </c>
      <c r="I4892" t="s">
        <v>27</v>
      </c>
      <c r="J4892" t="s">
        <v>143</v>
      </c>
      <c r="K4892">
        <f>IFERROR(VALUE(LEFT(table_netflix[[#This Row],[duration (in min)]], LEN(table_netflix[[#This Row],[duration (in min)]])-4)),0)</f>
        <v>105</v>
      </c>
      <c r="L4892" t="s">
        <v>71</v>
      </c>
      <c r="M4892" t="s">
        <v>55</v>
      </c>
      <c r="N4892" t="s">
        <v>107</v>
      </c>
      <c r="O4892" t="str" cm="1">
        <f t="array" ref="O4892">_xlfn.IFS(table_netflix[[#This Row],[release_year]]&gt;=2018, "2018 &amp; after", TRUE, "Before 2018")</f>
        <v>Before 2018</v>
      </c>
      <c r="P4892" s="12">
        <f>DATE(table_netflix[[#This Row],[release_year]],1,1)</f>
        <v>41640</v>
      </c>
      <c r="Q4892" s="12">
        <f t="shared" si="76"/>
        <v>42804</v>
      </c>
      <c r="R4892" s="12" t="str">
        <f>TEXT(table_netflix[[#This Row],[date_added_todate]], "mmm")</f>
        <v>Mar</v>
      </c>
      <c r="S4892" t="s">
        <v>24517</v>
      </c>
    </row>
    <row r="4893" spans="1:19" x14ac:dyDescent="0.3">
      <c r="A4893" t="s">
        <v>24518</v>
      </c>
      <c r="B4893" t="s">
        <v>15</v>
      </c>
      <c r="C4893" t="s">
        <v>24519</v>
      </c>
      <c r="D4893" t="s">
        <v>20408</v>
      </c>
      <c r="E4893" t="s">
        <v>24520</v>
      </c>
      <c r="F4893" t="s">
        <v>18</v>
      </c>
      <c r="G4893" s="14" t="s">
        <v>5125</v>
      </c>
      <c r="H4893">
        <v>2009</v>
      </c>
      <c r="I4893" t="s">
        <v>45</v>
      </c>
      <c r="J4893" t="s">
        <v>46</v>
      </c>
      <c r="K4893">
        <f>IFERROR(VALUE(LEFT(table_netflix[[#This Row],[duration (in min)]], LEN(table_netflix[[#This Row],[duration (in min)]])-4)),0)</f>
        <v>91</v>
      </c>
      <c r="L4893" t="s">
        <v>144</v>
      </c>
      <c r="M4893" t="s">
        <v>85</v>
      </c>
      <c r="O4893" t="str" cm="1">
        <f t="array" ref="O4893">_xlfn.IFS(table_netflix[[#This Row],[release_year]]&gt;=2018, "2018 &amp; after", TRUE, "Before 2018")</f>
        <v>Before 2018</v>
      </c>
      <c r="P4893" s="12">
        <f>DATE(table_netflix[[#This Row],[release_year]],1,1)</f>
        <v>39814</v>
      </c>
      <c r="Q4893" s="12">
        <f t="shared" si="76"/>
        <v>44136</v>
      </c>
      <c r="R4893" s="12" t="str">
        <f>TEXT(table_netflix[[#This Row],[date_added_todate]], "mmm")</f>
        <v>Nov</v>
      </c>
      <c r="S4893" t="s">
        <v>24521</v>
      </c>
    </row>
    <row r="4894" spans="1:19" x14ac:dyDescent="0.3">
      <c r="A4894" t="s">
        <v>24522</v>
      </c>
      <c r="B4894" t="s">
        <v>15</v>
      </c>
      <c r="C4894" t="s">
        <v>24523</v>
      </c>
      <c r="D4894" t="s">
        <v>24524</v>
      </c>
      <c r="E4894" t="s">
        <v>24525</v>
      </c>
      <c r="F4894" t="s">
        <v>39</v>
      </c>
      <c r="G4894" s="14" t="s">
        <v>14321</v>
      </c>
      <c r="H4894">
        <v>2016</v>
      </c>
      <c r="I4894" t="s">
        <v>62</v>
      </c>
      <c r="J4894" t="s">
        <v>70</v>
      </c>
      <c r="K4894">
        <f>IFERROR(VALUE(LEFT(table_netflix[[#This Row],[duration (in min)]], LEN(table_netflix[[#This Row],[duration (in min)]])-4)),0)</f>
        <v>104</v>
      </c>
      <c r="L4894" t="s">
        <v>53</v>
      </c>
      <c r="M4894" t="s">
        <v>55</v>
      </c>
      <c r="O4894" t="str" cm="1">
        <f t="array" ref="O4894">_xlfn.IFS(table_netflix[[#This Row],[release_year]]&gt;=2018, "2018 &amp; after", TRUE, "Before 2018")</f>
        <v>Before 2018</v>
      </c>
      <c r="P4894" s="12">
        <f>DATE(table_netflix[[#This Row],[release_year]],1,1)</f>
        <v>42370</v>
      </c>
      <c r="Q4894" s="12">
        <f t="shared" si="76"/>
        <v>43282</v>
      </c>
      <c r="R4894" s="12" t="str">
        <f>TEXT(table_netflix[[#This Row],[date_added_todate]], "mmm")</f>
        <v>Jul</v>
      </c>
      <c r="S4894" t="s">
        <v>24526</v>
      </c>
    </row>
    <row r="4895" spans="1:19" x14ac:dyDescent="0.3">
      <c r="A4895" t="s">
        <v>24527</v>
      </c>
      <c r="B4895" t="s">
        <v>15</v>
      </c>
      <c r="C4895" t="s">
        <v>24528</v>
      </c>
      <c r="D4895" t="s">
        <v>24529</v>
      </c>
      <c r="E4895" t="s">
        <v>24530</v>
      </c>
      <c r="F4895" t="s">
        <v>39</v>
      </c>
      <c r="G4895" s="14" t="s">
        <v>14321</v>
      </c>
      <c r="H4895">
        <v>2009</v>
      </c>
      <c r="I4895" t="s">
        <v>62</v>
      </c>
      <c r="J4895" t="s">
        <v>366</v>
      </c>
      <c r="K4895">
        <f>IFERROR(VALUE(LEFT(table_netflix[[#This Row],[duration (in min)]], LEN(table_netflix[[#This Row],[duration (in min)]])-4)),0)</f>
        <v>114</v>
      </c>
      <c r="L4895" t="s">
        <v>71</v>
      </c>
      <c r="M4895" t="s">
        <v>55</v>
      </c>
      <c r="O4895" t="str" cm="1">
        <f t="array" ref="O4895">_xlfn.IFS(table_netflix[[#This Row],[release_year]]&gt;=2018, "2018 &amp; after", TRUE, "Before 2018")</f>
        <v>Before 2018</v>
      </c>
      <c r="P4895" s="12">
        <f>DATE(table_netflix[[#This Row],[release_year]],1,1)</f>
        <v>39814</v>
      </c>
      <c r="Q4895" s="12">
        <f t="shared" si="76"/>
        <v>43282</v>
      </c>
      <c r="R4895" s="12" t="str">
        <f>TEXT(table_netflix[[#This Row],[date_added_todate]], "mmm")</f>
        <v>Jul</v>
      </c>
      <c r="S4895" t="s">
        <v>24531</v>
      </c>
    </row>
    <row r="4896" spans="1:19" x14ac:dyDescent="0.3">
      <c r="A4896" t="s">
        <v>24532</v>
      </c>
      <c r="B4896" t="s">
        <v>15</v>
      </c>
      <c r="C4896" t="s">
        <v>24533</v>
      </c>
      <c r="D4896" t="s">
        <v>24325</v>
      </c>
      <c r="E4896" t="s">
        <v>24534</v>
      </c>
      <c r="F4896" t="s">
        <v>1280</v>
      </c>
      <c r="G4896" s="14" t="s">
        <v>13915</v>
      </c>
      <c r="H4896">
        <v>2013</v>
      </c>
      <c r="I4896" t="s">
        <v>27</v>
      </c>
      <c r="J4896" t="s">
        <v>626</v>
      </c>
      <c r="K4896">
        <f>IFERROR(VALUE(LEFT(table_netflix[[#This Row],[duration (in min)]], LEN(table_netflix[[#This Row],[duration (in min)]])-4)),0)</f>
        <v>112</v>
      </c>
      <c r="L4896" t="s">
        <v>71</v>
      </c>
      <c r="M4896" t="s">
        <v>168</v>
      </c>
      <c r="N4896" t="s">
        <v>55</v>
      </c>
      <c r="O4896" t="str" cm="1">
        <f t="array" ref="O4896">_xlfn.IFS(table_netflix[[#This Row],[release_year]]&gt;=2018, "2018 &amp; after", TRUE, "Before 2018")</f>
        <v>Before 2018</v>
      </c>
      <c r="P4896" s="12">
        <f>DATE(table_netflix[[#This Row],[release_year]],1,1)</f>
        <v>41275</v>
      </c>
      <c r="Q4896" s="12">
        <f t="shared" si="76"/>
        <v>43344</v>
      </c>
      <c r="R4896" s="12" t="str">
        <f>TEXT(table_netflix[[#This Row],[date_added_todate]], "mmm")</f>
        <v>Sep</v>
      </c>
      <c r="S4896" t="s">
        <v>24535</v>
      </c>
    </row>
    <row r="4897" spans="1:19" x14ac:dyDescent="0.3">
      <c r="A4897" t="s">
        <v>24537</v>
      </c>
      <c r="B4897" t="s">
        <v>15</v>
      </c>
      <c r="C4897" t="s">
        <v>24538</v>
      </c>
      <c r="D4897" t="s">
        <v>24536</v>
      </c>
      <c r="E4897" t="s">
        <v>24539</v>
      </c>
      <c r="F4897" t="s">
        <v>18</v>
      </c>
      <c r="G4897" s="14" t="s">
        <v>24540</v>
      </c>
      <c r="H4897">
        <v>1988</v>
      </c>
      <c r="I4897" t="s">
        <v>84</v>
      </c>
      <c r="J4897" t="s">
        <v>277</v>
      </c>
      <c r="K4897">
        <f>IFERROR(VALUE(LEFT(table_netflix[[#This Row],[duration (in min)]], LEN(table_netflix[[#This Row],[duration (in min)]])-4)),0)</f>
        <v>48</v>
      </c>
      <c r="L4897" t="s">
        <v>974</v>
      </c>
      <c r="O4897" t="str" cm="1">
        <f t="array" ref="O4897">_xlfn.IFS(table_netflix[[#This Row],[release_year]]&gt;=2018, "2018 &amp; after", TRUE, "Before 2018")</f>
        <v>Before 2018</v>
      </c>
      <c r="P4897" s="12">
        <f>DATE(table_netflix[[#This Row],[release_year]],1,1)</f>
        <v>32143</v>
      </c>
      <c r="Q4897" s="12">
        <f t="shared" si="76"/>
        <v>41991</v>
      </c>
      <c r="R4897" s="12" t="str">
        <f>TEXT(table_netflix[[#This Row],[date_added_todate]], "mmm")</f>
        <v>Dec</v>
      </c>
      <c r="S4897" t="s">
        <v>24541</v>
      </c>
    </row>
    <row r="4898" spans="1:19" x14ac:dyDescent="0.3">
      <c r="A4898" t="s">
        <v>24542</v>
      </c>
      <c r="B4898" t="s">
        <v>15</v>
      </c>
      <c r="C4898" t="s">
        <v>24543</v>
      </c>
      <c r="D4898" t="s">
        <v>24544</v>
      </c>
      <c r="E4898" t="s">
        <v>24545</v>
      </c>
      <c r="F4898" t="s">
        <v>1442</v>
      </c>
      <c r="G4898" s="14" t="s">
        <v>16023</v>
      </c>
      <c r="H4898">
        <v>2016</v>
      </c>
      <c r="I4898" t="s">
        <v>27</v>
      </c>
      <c r="J4898" t="s">
        <v>241</v>
      </c>
      <c r="K4898">
        <f>IFERROR(VALUE(LEFT(table_netflix[[#This Row],[duration (in min)]], LEN(table_netflix[[#This Row],[duration (in min)]])-4)),0)</f>
        <v>95</v>
      </c>
      <c r="L4898" t="s">
        <v>53</v>
      </c>
      <c r="M4898" t="s">
        <v>55</v>
      </c>
      <c r="O4898" t="str" cm="1">
        <f t="array" ref="O4898">_xlfn.IFS(table_netflix[[#This Row],[release_year]]&gt;=2018, "2018 &amp; after", TRUE, "Before 2018")</f>
        <v>Before 2018</v>
      </c>
      <c r="P4898" s="12">
        <f>DATE(table_netflix[[#This Row],[release_year]],1,1)</f>
        <v>42370</v>
      </c>
      <c r="Q4898" s="12">
        <f t="shared" si="76"/>
        <v>42972</v>
      </c>
      <c r="R4898" s="12" t="str">
        <f>TEXT(table_netflix[[#This Row],[date_added_todate]], "mmm")</f>
        <v>Aug</v>
      </c>
      <c r="S4898" t="s">
        <v>24546</v>
      </c>
    </row>
    <row r="4899" spans="1:19" x14ac:dyDescent="0.3">
      <c r="A4899" t="s">
        <v>24547</v>
      </c>
      <c r="B4899" t="s">
        <v>15</v>
      </c>
      <c r="C4899" t="s">
        <v>24548</v>
      </c>
      <c r="D4899" t="s">
        <v>24549</v>
      </c>
      <c r="E4899" t="s">
        <v>24550</v>
      </c>
      <c r="F4899" t="s">
        <v>61</v>
      </c>
      <c r="G4899" s="14" t="s">
        <v>11749</v>
      </c>
      <c r="H4899">
        <v>2006</v>
      </c>
      <c r="I4899" t="s">
        <v>45</v>
      </c>
      <c r="J4899" t="s">
        <v>583</v>
      </c>
      <c r="K4899">
        <f>IFERROR(VALUE(LEFT(table_netflix[[#This Row],[duration (in min)]], LEN(table_netflix[[#This Row],[duration (in min)]])-4)),0)</f>
        <v>89</v>
      </c>
      <c r="L4899" t="s">
        <v>47</v>
      </c>
      <c r="M4899" t="s">
        <v>85</v>
      </c>
      <c r="N4899" t="s">
        <v>107</v>
      </c>
      <c r="O4899" t="str" cm="1">
        <f t="array" ref="O4899">_xlfn.IFS(table_netflix[[#This Row],[release_year]]&gt;=2018, "2018 &amp; after", TRUE, "Before 2018")</f>
        <v>Before 2018</v>
      </c>
      <c r="P4899" s="12">
        <f>DATE(table_netflix[[#This Row],[release_year]],1,1)</f>
        <v>38718</v>
      </c>
      <c r="Q4899" s="12">
        <f t="shared" si="76"/>
        <v>43556</v>
      </c>
      <c r="R4899" s="12" t="str">
        <f>TEXT(table_netflix[[#This Row],[date_added_todate]], "mmm")</f>
        <v>Apr</v>
      </c>
      <c r="S4899" t="s">
        <v>24551</v>
      </c>
    </row>
    <row r="4900" spans="1:19" x14ac:dyDescent="0.3">
      <c r="A4900" t="s">
        <v>24552</v>
      </c>
      <c r="B4900" t="s">
        <v>15</v>
      </c>
      <c r="C4900" t="s">
        <v>24553</v>
      </c>
      <c r="D4900" t="s">
        <v>24554</v>
      </c>
      <c r="E4900" t="s">
        <v>24555</v>
      </c>
      <c r="F4900" t="s">
        <v>18</v>
      </c>
      <c r="G4900" s="14" t="s">
        <v>16911</v>
      </c>
      <c r="H4900">
        <v>2016</v>
      </c>
      <c r="I4900" t="s">
        <v>27</v>
      </c>
      <c r="J4900" t="s">
        <v>399</v>
      </c>
      <c r="K4900">
        <f>IFERROR(VALUE(LEFT(table_netflix[[#This Row],[duration (in min)]], LEN(table_netflix[[#This Row],[duration (in min)]])-4)),0)</f>
        <v>108</v>
      </c>
      <c r="L4900" t="s">
        <v>53</v>
      </c>
      <c r="M4900" t="s">
        <v>600</v>
      </c>
      <c r="O4900" t="str" cm="1">
        <f t="array" ref="O4900">_xlfn.IFS(table_netflix[[#This Row],[release_year]]&gt;=2018, "2018 &amp; after", TRUE, "Before 2018")</f>
        <v>Before 2018</v>
      </c>
      <c r="P4900" s="12">
        <f>DATE(table_netflix[[#This Row],[release_year]],1,1)</f>
        <v>42370</v>
      </c>
      <c r="Q4900" s="12">
        <f t="shared" si="76"/>
        <v>42794</v>
      </c>
      <c r="R4900" s="12" t="str">
        <f>TEXT(table_netflix[[#This Row],[date_added_todate]], "mmm")</f>
        <v>Feb</v>
      </c>
      <c r="S4900" t="s">
        <v>24556</v>
      </c>
    </row>
    <row r="4901" spans="1:19" x14ac:dyDescent="0.3">
      <c r="A4901" t="s">
        <v>24557</v>
      </c>
      <c r="B4901" t="s">
        <v>15</v>
      </c>
      <c r="C4901" t="s">
        <v>24558</v>
      </c>
      <c r="D4901" t="s">
        <v>24559</v>
      </c>
      <c r="E4901" t="s">
        <v>24560</v>
      </c>
      <c r="F4901" t="s">
        <v>523</v>
      </c>
      <c r="G4901" s="14" t="s">
        <v>11556</v>
      </c>
      <c r="H4901">
        <v>2017</v>
      </c>
      <c r="I4901" t="s">
        <v>27</v>
      </c>
      <c r="J4901" t="s">
        <v>2035</v>
      </c>
      <c r="K4901">
        <f>IFERROR(VALUE(LEFT(table_netflix[[#This Row],[duration (in min)]], LEN(table_netflix[[#This Row],[duration (in min)]])-4)),0)</f>
        <v>72</v>
      </c>
      <c r="L4901" t="s">
        <v>22</v>
      </c>
      <c r="O4901" t="str" cm="1">
        <f t="array" ref="O4901">_xlfn.IFS(table_netflix[[#This Row],[release_year]]&gt;=2018, "2018 &amp; after", TRUE, "Before 2018")</f>
        <v>Before 2018</v>
      </c>
      <c r="P4901" s="12">
        <f>DATE(table_netflix[[#This Row],[release_year]],1,1)</f>
        <v>42736</v>
      </c>
      <c r="Q4901" s="12">
        <f t="shared" si="76"/>
        <v>43585</v>
      </c>
      <c r="R4901" s="12" t="str">
        <f>TEXT(table_netflix[[#This Row],[date_added_todate]], "mmm")</f>
        <v>Apr</v>
      </c>
      <c r="S4901" t="s">
        <v>24561</v>
      </c>
    </row>
    <row r="4902" spans="1:19" x14ac:dyDescent="0.3">
      <c r="A4902" t="s">
        <v>24562</v>
      </c>
      <c r="B4902" t="s">
        <v>15</v>
      </c>
      <c r="C4902" t="s">
        <v>24563</v>
      </c>
      <c r="D4902" t="s">
        <v>24564</v>
      </c>
      <c r="E4902" t="s">
        <v>24565</v>
      </c>
      <c r="F4902" t="s">
        <v>18</v>
      </c>
      <c r="G4902" s="14" t="s">
        <v>12556</v>
      </c>
      <c r="H4902">
        <v>2007</v>
      </c>
      <c r="I4902" t="s">
        <v>186</v>
      </c>
      <c r="J4902" t="s">
        <v>499</v>
      </c>
      <c r="K4902">
        <f>IFERROR(VALUE(LEFT(table_netflix[[#This Row],[duration (in min)]], LEN(table_netflix[[#This Row],[duration (in min)]])-4)),0)</f>
        <v>109</v>
      </c>
      <c r="L4902" t="s">
        <v>93</v>
      </c>
      <c r="O4902" t="str" cm="1">
        <f t="array" ref="O4902">_xlfn.IFS(table_netflix[[#This Row],[release_year]]&gt;=2018, "2018 &amp; after", TRUE, "Before 2018")</f>
        <v>Before 2018</v>
      </c>
      <c r="P4902" s="12">
        <f>DATE(table_netflix[[#This Row],[release_year]],1,1)</f>
        <v>39083</v>
      </c>
      <c r="Q4902" s="12">
        <f t="shared" si="76"/>
        <v>43466</v>
      </c>
      <c r="R4902" s="12" t="str">
        <f>TEXT(table_netflix[[#This Row],[date_added_todate]], "mmm")</f>
        <v>Jan</v>
      </c>
      <c r="S4902" t="s">
        <v>24566</v>
      </c>
    </row>
    <row r="4903" spans="1:19" x14ac:dyDescent="0.3">
      <c r="A4903" t="s">
        <v>24567</v>
      </c>
      <c r="B4903" t="s">
        <v>15</v>
      </c>
      <c r="C4903" t="s">
        <v>24568</v>
      </c>
      <c r="D4903" t="s">
        <v>7092</v>
      </c>
      <c r="E4903" t="s">
        <v>24569</v>
      </c>
      <c r="F4903" t="s">
        <v>307</v>
      </c>
      <c r="G4903" s="14" t="s">
        <v>12321</v>
      </c>
      <c r="H4903">
        <v>2016</v>
      </c>
      <c r="I4903" t="s">
        <v>186</v>
      </c>
      <c r="J4903" t="s">
        <v>143</v>
      </c>
      <c r="K4903">
        <f>IFERROR(VALUE(LEFT(table_netflix[[#This Row],[duration (in min)]], LEN(table_netflix[[#This Row],[duration (in min)]])-4)),0)</f>
        <v>105</v>
      </c>
      <c r="L4903" t="s">
        <v>53</v>
      </c>
      <c r="M4903" t="s">
        <v>55</v>
      </c>
      <c r="N4903" t="s">
        <v>142</v>
      </c>
      <c r="O4903" t="str" cm="1">
        <f t="array" ref="O4903">_xlfn.IFS(table_netflix[[#This Row],[release_year]]&gt;=2018, "2018 &amp; after", TRUE, "Before 2018")</f>
        <v>Before 2018</v>
      </c>
      <c r="P4903" s="12">
        <f>DATE(table_netflix[[#This Row],[release_year]],1,1)</f>
        <v>42370</v>
      </c>
      <c r="Q4903" s="12">
        <f t="shared" si="76"/>
        <v>43497</v>
      </c>
      <c r="R4903" s="12" t="str">
        <f>TEXT(table_netflix[[#This Row],[date_added_todate]], "mmm")</f>
        <v>Feb</v>
      </c>
      <c r="S4903" t="s">
        <v>24570</v>
      </c>
    </row>
    <row r="4904" spans="1:19" x14ac:dyDescent="0.3">
      <c r="A4904" t="s">
        <v>24571</v>
      </c>
      <c r="B4904" t="s">
        <v>15</v>
      </c>
      <c r="C4904" t="s">
        <v>24572</v>
      </c>
      <c r="D4904" t="s">
        <v>24573</v>
      </c>
      <c r="E4904" t="s">
        <v>24574</v>
      </c>
      <c r="F4904" t="s">
        <v>18</v>
      </c>
      <c r="G4904" s="14" t="s">
        <v>24575</v>
      </c>
      <c r="H4904">
        <v>2016</v>
      </c>
      <c r="I4904" t="s">
        <v>27</v>
      </c>
      <c r="J4904" t="s">
        <v>308</v>
      </c>
      <c r="K4904">
        <f>IFERROR(VALUE(LEFT(table_netflix[[#This Row],[duration (in min)]], LEN(table_netflix[[#This Row],[duration (in min)]])-4)),0)</f>
        <v>92</v>
      </c>
      <c r="L4904" t="s">
        <v>22</v>
      </c>
      <c r="O4904" t="str" cm="1">
        <f t="array" ref="O4904">_xlfn.IFS(table_netflix[[#This Row],[release_year]]&gt;=2018, "2018 &amp; after", TRUE, "Before 2018")</f>
        <v>Before 2018</v>
      </c>
      <c r="P4904" s="12">
        <f>DATE(table_netflix[[#This Row],[release_year]],1,1)</f>
        <v>42370</v>
      </c>
      <c r="Q4904" s="12">
        <f t="shared" si="76"/>
        <v>42803</v>
      </c>
      <c r="R4904" s="12" t="str">
        <f>TEXT(table_netflix[[#This Row],[date_added_todate]], "mmm")</f>
        <v>Mar</v>
      </c>
      <c r="S4904" t="s">
        <v>24576</v>
      </c>
    </row>
    <row r="4905" spans="1:19" x14ac:dyDescent="0.3">
      <c r="A4905" t="s">
        <v>24577</v>
      </c>
      <c r="B4905" t="s">
        <v>15</v>
      </c>
      <c r="C4905" t="s">
        <v>24578</v>
      </c>
      <c r="D4905" t="s">
        <v>20825</v>
      </c>
      <c r="E4905" t="s">
        <v>24579</v>
      </c>
      <c r="F4905" t="s">
        <v>18</v>
      </c>
      <c r="G4905" s="14" t="s">
        <v>18771</v>
      </c>
      <c r="H4905">
        <v>2018</v>
      </c>
      <c r="I4905" t="s">
        <v>45</v>
      </c>
      <c r="J4905" t="s">
        <v>241</v>
      </c>
      <c r="K4905">
        <f>IFERROR(VALUE(LEFT(table_netflix[[#This Row],[duration (in min)]], LEN(table_netflix[[#This Row],[duration (in min)]])-4)),0)</f>
        <v>95</v>
      </c>
      <c r="L4905" t="s">
        <v>47</v>
      </c>
      <c r="M4905" t="s">
        <v>85</v>
      </c>
      <c r="O4905" t="str" cm="1">
        <f t="array" ref="O4905">_xlfn.IFS(table_netflix[[#This Row],[release_year]]&gt;=2018, "2018 &amp; after", TRUE, "Before 2018")</f>
        <v>2018 &amp; after</v>
      </c>
      <c r="P4905" s="12">
        <f>DATE(table_netflix[[#This Row],[release_year]],1,1)</f>
        <v>43101</v>
      </c>
      <c r="Q4905" s="12">
        <f t="shared" si="76"/>
        <v>43330</v>
      </c>
      <c r="R4905" s="12" t="str">
        <f>TEXT(table_netflix[[#This Row],[date_added_todate]], "mmm")</f>
        <v>Aug</v>
      </c>
      <c r="S4905" t="s">
        <v>24580</v>
      </c>
    </row>
    <row r="4906" spans="1:19" x14ac:dyDescent="0.3">
      <c r="A4906" t="s">
        <v>24581</v>
      </c>
      <c r="B4906" t="s">
        <v>15</v>
      </c>
      <c r="C4906" t="s">
        <v>24582</v>
      </c>
      <c r="D4906" t="s">
        <v>24583</v>
      </c>
      <c r="E4906" t="s">
        <v>24584</v>
      </c>
      <c r="F4906" t="s">
        <v>307</v>
      </c>
      <c r="G4906" s="14" t="s">
        <v>15796</v>
      </c>
      <c r="H4906">
        <v>2015</v>
      </c>
      <c r="I4906" t="s">
        <v>45</v>
      </c>
      <c r="J4906" t="s">
        <v>246</v>
      </c>
      <c r="K4906">
        <f>IFERROR(VALUE(LEFT(table_netflix[[#This Row],[duration (in min)]], LEN(table_netflix[[#This Row],[duration (in min)]])-4)),0)</f>
        <v>85</v>
      </c>
      <c r="L4906" t="s">
        <v>144</v>
      </c>
      <c r="M4906" t="s">
        <v>72</v>
      </c>
      <c r="N4906" t="s">
        <v>55</v>
      </c>
      <c r="O4906" t="str" cm="1">
        <f t="array" ref="O4906">_xlfn.IFS(table_netflix[[#This Row],[release_year]]&gt;=2018, "2018 &amp; after", TRUE, "Before 2018")</f>
        <v>Before 2018</v>
      </c>
      <c r="P4906" s="12">
        <f>DATE(table_netflix[[#This Row],[release_year]],1,1)</f>
        <v>42005</v>
      </c>
      <c r="Q4906" s="12">
        <f t="shared" si="76"/>
        <v>43009</v>
      </c>
      <c r="R4906" s="12" t="str">
        <f>TEXT(table_netflix[[#This Row],[date_added_todate]], "mmm")</f>
        <v>Oct</v>
      </c>
      <c r="S4906" t="s">
        <v>24585</v>
      </c>
    </row>
    <row r="4907" spans="1:19" x14ac:dyDescent="0.3">
      <c r="A4907" t="s">
        <v>24586</v>
      </c>
      <c r="B4907" t="s">
        <v>15</v>
      </c>
      <c r="C4907" t="s">
        <v>24587</v>
      </c>
      <c r="D4907" t="s">
        <v>17506</v>
      </c>
      <c r="E4907" t="s">
        <v>24588</v>
      </c>
      <c r="F4907" t="s">
        <v>18</v>
      </c>
      <c r="G4907" s="14" t="s">
        <v>11068</v>
      </c>
      <c r="H4907">
        <v>1993</v>
      </c>
      <c r="I4907" t="s">
        <v>20</v>
      </c>
      <c r="J4907" t="s">
        <v>1474</v>
      </c>
      <c r="K4907">
        <f>IFERROR(VALUE(LEFT(table_netflix[[#This Row],[duration (in min)]], LEN(table_netflix[[#This Row],[duration (in min)]])-4)),0)</f>
        <v>126</v>
      </c>
      <c r="L4907" t="s">
        <v>445</v>
      </c>
      <c r="M4907" t="s">
        <v>72</v>
      </c>
      <c r="N4907" t="s">
        <v>600</v>
      </c>
      <c r="O4907" t="str" cm="1">
        <f t="array" ref="O4907">_xlfn.IFS(table_netflix[[#This Row],[release_year]]&gt;=2018, "2018 &amp; after", TRUE, "Before 2018")</f>
        <v>Before 2018</v>
      </c>
      <c r="P4907" s="12">
        <f>DATE(table_netflix[[#This Row],[release_year]],1,1)</f>
        <v>33970</v>
      </c>
      <c r="Q4907" s="12">
        <f t="shared" si="76"/>
        <v>43647</v>
      </c>
      <c r="R4907" s="12" t="str">
        <f>TEXT(table_netflix[[#This Row],[date_added_todate]], "mmm")</f>
        <v>Jul</v>
      </c>
      <c r="S4907" t="s">
        <v>24589</v>
      </c>
    </row>
    <row r="4908" spans="1:19" x14ac:dyDescent="0.3">
      <c r="A4908" t="s">
        <v>24590</v>
      </c>
      <c r="B4908" t="s">
        <v>15</v>
      </c>
      <c r="C4908" t="s">
        <v>24591</v>
      </c>
      <c r="D4908" t="s">
        <v>24592</v>
      </c>
      <c r="E4908" t="s">
        <v>24593</v>
      </c>
      <c r="F4908" t="s">
        <v>39</v>
      </c>
      <c r="G4908" s="14" t="s">
        <v>15298</v>
      </c>
      <c r="H4908">
        <v>2015</v>
      </c>
      <c r="I4908" t="s">
        <v>62</v>
      </c>
      <c r="J4908" t="s">
        <v>381</v>
      </c>
      <c r="K4908">
        <f>IFERROR(VALUE(LEFT(table_netflix[[#This Row],[duration (in min)]], LEN(table_netflix[[#This Row],[duration (in min)]])-4)),0)</f>
        <v>118</v>
      </c>
      <c r="L4908" t="s">
        <v>294</v>
      </c>
      <c r="M4908" t="s">
        <v>107</v>
      </c>
      <c r="O4908" t="str" cm="1">
        <f t="array" ref="O4908">_xlfn.IFS(table_netflix[[#This Row],[release_year]]&gt;=2018, "2018 &amp; after", TRUE, "Before 2018")</f>
        <v>Before 2018</v>
      </c>
      <c r="P4908" s="12">
        <f>DATE(table_netflix[[#This Row],[release_year]],1,1)</f>
        <v>42005</v>
      </c>
      <c r="Q4908" s="12">
        <f t="shared" si="76"/>
        <v>43115</v>
      </c>
      <c r="R4908" s="12" t="str">
        <f>TEXT(table_netflix[[#This Row],[date_added_todate]], "mmm")</f>
        <v>Jan</v>
      </c>
      <c r="S4908" t="s">
        <v>24594</v>
      </c>
    </row>
    <row r="4909" spans="1:19" x14ac:dyDescent="0.3">
      <c r="A4909" t="s">
        <v>24595</v>
      </c>
      <c r="B4909" t="s">
        <v>15</v>
      </c>
      <c r="C4909" t="s">
        <v>24596</v>
      </c>
      <c r="D4909" t="s">
        <v>24325</v>
      </c>
      <c r="E4909" t="s">
        <v>24597</v>
      </c>
      <c r="F4909" t="s">
        <v>1280</v>
      </c>
      <c r="G4909" s="14" t="s">
        <v>19121</v>
      </c>
      <c r="H4909">
        <v>2009</v>
      </c>
      <c r="I4909" t="s">
        <v>27</v>
      </c>
      <c r="J4909" t="s">
        <v>52</v>
      </c>
      <c r="K4909">
        <f>IFERROR(VALUE(LEFT(table_netflix[[#This Row],[duration (in min)]], LEN(table_netflix[[#This Row],[duration (in min)]])-4)),0)</f>
        <v>125</v>
      </c>
      <c r="L4909" t="s">
        <v>126</v>
      </c>
      <c r="M4909" t="s">
        <v>55</v>
      </c>
      <c r="O4909" t="str" cm="1">
        <f t="array" ref="O4909">_xlfn.IFS(table_netflix[[#This Row],[release_year]]&gt;=2018, "2018 &amp; after", TRUE, "Before 2018")</f>
        <v>Before 2018</v>
      </c>
      <c r="P4909" s="12">
        <f>DATE(table_netflix[[#This Row],[release_year]],1,1)</f>
        <v>39814</v>
      </c>
      <c r="Q4909" s="12">
        <f t="shared" si="76"/>
        <v>43348</v>
      </c>
      <c r="R4909" s="12" t="str">
        <f>TEXT(table_netflix[[#This Row],[date_added_todate]], "mmm")</f>
        <v>Sep</v>
      </c>
      <c r="S4909" t="s">
        <v>24598</v>
      </c>
    </row>
    <row r="4910" spans="1:19" x14ac:dyDescent="0.3">
      <c r="A4910" t="s">
        <v>24599</v>
      </c>
      <c r="B4910" t="s">
        <v>15</v>
      </c>
      <c r="C4910" t="s">
        <v>24600</v>
      </c>
      <c r="D4910" t="s">
        <v>5050</v>
      </c>
      <c r="E4910" t="s">
        <v>24601</v>
      </c>
      <c r="F4910" t="s">
        <v>196</v>
      </c>
      <c r="G4910" s="14" t="s">
        <v>10691</v>
      </c>
      <c r="H4910">
        <v>2012</v>
      </c>
      <c r="I4910" t="s">
        <v>62</v>
      </c>
      <c r="J4910" t="s">
        <v>626</v>
      </c>
      <c r="K4910">
        <f>IFERROR(VALUE(LEFT(table_netflix[[#This Row],[duration (in min)]], LEN(table_netflix[[#This Row],[duration (in min)]])-4)),0)</f>
        <v>112</v>
      </c>
      <c r="L4910" t="s">
        <v>71</v>
      </c>
      <c r="M4910" t="s">
        <v>55</v>
      </c>
      <c r="N4910" t="s">
        <v>107</v>
      </c>
      <c r="O4910" t="str" cm="1">
        <f t="array" ref="O4910">_xlfn.IFS(table_netflix[[#This Row],[release_year]]&gt;=2018, "2018 &amp; after", TRUE, "Before 2018")</f>
        <v>Before 2018</v>
      </c>
      <c r="P4910" s="12">
        <f>DATE(table_netflix[[#This Row],[release_year]],1,1)</f>
        <v>40909</v>
      </c>
      <c r="Q4910" s="12">
        <f t="shared" si="76"/>
        <v>43709</v>
      </c>
      <c r="R4910" s="12" t="str">
        <f>TEXT(table_netflix[[#This Row],[date_added_todate]], "mmm")</f>
        <v>Sep</v>
      </c>
      <c r="S4910" t="s">
        <v>24602</v>
      </c>
    </row>
    <row r="4911" spans="1:19" x14ac:dyDescent="0.3">
      <c r="A4911" t="s">
        <v>24603</v>
      </c>
      <c r="B4911" t="s">
        <v>15</v>
      </c>
      <c r="C4911" t="s">
        <v>24604</v>
      </c>
      <c r="D4911" t="s">
        <v>24605</v>
      </c>
      <c r="E4911" t="s">
        <v>24606</v>
      </c>
      <c r="F4911" t="s">
        <v>39</v>
      </c>
      <c r="G4911" s="14" t="s">
        <v>9392</v>
      </c>
      <c r="H4911">
        <v>2017</v>
      </c>
      <c r="I4911" t="s">
        <v>62</v>
      </c>
      <c r="J4911" t="s">
        <v>152</v>
      </c>
      <c r="K4911">
        <f>IFERROR(VALUE(LEFT(table_netflix[[#This Row],[duration (in min)]], LEN(table_netflix[[#This Row],[duration (in min)]])-4)),0)</f>
        <v>96</v>
      </c>
      <c r="L4911" t="s">
        <v>53</v>
      </c>
      <c r="M4911" t="s">
        <v>54</v>
      </c>
      <c r="N4911" t="s">
        <v>55</v>
      </c>
      <c r="O4911" t="str" cm="1">
        <f t="array" ref="O4911">_xlfn.IFS(table_netflix[[#This Row],[release_year]]&gt;=2018, "2018 &amp; after", TRUE, "Before 2018")</f>
        <v>Before 2018</v>
      </c>
      <c r="P4911" s="12">
        <f>DATE(table_netflix[[#This Row],[release_year]],1,1)</f>
        <v>42736</v>
      </c>
      <c r="Q4911" s="12">
        <f t="shared" si="76"/>
        <v>43830</v>
      </c>
      <c r="R4911" s="12" t="str">
        <f>TEXT(table_netflix[[#This Row],[date_added_todate]], "mmm")</f>
        <v>Dec</v>
      </c>
      <c r="S4911" t="s">
        <v>24607</v>
      </c>
    </row>
    <row r="4912" spans="1:19" x14ac:dyDescent="0.3">
      <c r="A4912" t="s">
        <v>24608</v>
      </c>
      <c r="B4912" t="s">
        <v>15</v>
      </c>
      <c r="C4912" t="s">
        <v>24609</v>
      </c>
      <c r="D4912" t="s">
        <v>24610</v>
      </c>
      <c r="F4912" t="s">
        <v>18</v>
      </c>
      <c r="G4912" s="14" t="s">
        <v>6449</v>
      </c>
      <c r="H4912">
        <v>2018</v>
      </c>
      <c r="I4912" t="s">
        <v>84</v>
      </c>
      <c r="J4912" t="s">
        <v>1186</v>
      </c>
      <c r="K4912">
        <f>IFERROR(VALUE(LEFT(table_netflix[[#This Row],[duration (in min)]], LEN(table_netflix[[#This Row],[duration (in min)]])-4)),0)</f>
        <v>81</v>
      </c>
      <c r="L4912" t="s">
        <v>47</v>
      </c>
      <c r="M4912" t="s">
        <v>1362</v>
      </c>
      <c r="O4912" t="str" cm="1">
        <f t="array" ref="O4912">_xlfn.IFS(table_netflix[[#This Row],[release_year]]&gt;=2018, "2018 &amp; after", TRUE, "Before 2018")</f>
        <v>2018 &amp; after</v>
      </c>
      <c r="P4912" s="12">
        <f>DATE(table_netflix[[#This Row],[release_year]],1,1)</f>
        <v>43101</v>
      </c>
      <c r="Q4912" s="12">
        <f t="shared" si="76"/>
        <v>44045</v>
      </c>
      <c r="R4912" s="12" t="str">
        <f>TEXT(table_netflix[[#This Row],[date_added_todate]], "mmm")</f>
        <v>Aug</v>
      </c>
      <c r="S4912" t="s">
        <v>24611</v>
      </c>
    </row>
    <row r="4913" spans="1:19" x14ac:dyDescent="0.3">
      <c r="A4913" t="s">
        <v>24612</v>
      </c>
      <c r="B4913" t="s">
        <v>15</v>
      </c>
      <c r="C4913" t="s">
        <v>24613</v>
      </c>
      <c r="D4913" t="s">
        <v>5594</v>
      </c>
      <c r="E4913" t="s">
        <v>24614</v>
      </c>
      <c r="F4913" t="s">
        <v>18</v>
      </c>
      <c r="G4913" s="14" t="s">
        <v>11092</v>
      </c>
      <c r="H4913">
        <v>2018</v>
      </c>
      <c r="I4913" t="s">
        <v>27</v>
      </c>
      <c r="J4913" t="s">
        <v>1186</v>
      </c>
      <c r="K4913">
        <f>IFERROR(VALUE(LEFT(table_netflix[[#This Row],[duration (in min)]], LEN(table_netflix[[#This Row],[duration (in min)]])-4)),0)</f>
        <v>81</v>
      </c>
      <c r="L4913" t="s">
        <v>4965</v>
      </c>
      <c r="O4913" t="str" cm="1">
        <f t="array" ref="O4913">_xlfn.IFS(table_netflix[[#This Row],[release_year]]&gt;=2018, "2018 &amp; after", TRUE, "Before 2018")</f>
        <v>2018 &amp; after</v>
      </c>
      <c r="P4913" s="12">
        <f>DATE(table_netflix[[#This Row],[release_year]],1,1)</f>
        <v>43101</v>
      </c>
      <c r="Q4913" s="12">
        <f t="shared" si="76"/>
        <v>43645</v>
      </c>
      <c r="R4913" s="12" t="str">
        <f>TEXT(table_netflix[[#This Row],[date_added_todate]], "mmm")</f>
        <v>Jun</v>
      </c>
      <c r="S4913" t="s">
        <v>24615</v>
      </c>
    </row>
    <row r="4914" spans="1:19" x14ac:dyDescent="0.3">
      <c r="A4914" t="s">
        <v>24616</v>
      </c>
      <c r="B4914" t="s">
        <v>15</v>
      </c>
      <c r="C4914" t="s">
        <v>24617</v>
      </c>
      <c r="D4914" t="s">
        <v>19566</v>
      </c>
      <c r="E4914" t="s">
        <v>24618</v>
      </c>
      <c r="F4914" t="s">
        <v>39</v>
      </c>
      <c r="G4914" s="14" t="s">
        <v>13030</v>
      </c>
      <c r="H4914">
        <v>2017</v>
      </c>
      <c r="I4914" t="s">
        <v>84</v>
      </c>
      <c r="J4914" t="s">
        <v>308</v>
      </c>
      <c r="K4914">
        <f>IFERROR(VALUE(LEFT(table_netflix[[#This Row],[duration (in min)]], LEN(table_netflix[[#This Row],[duration (in min)]])-4)),0)</f>
        <v>92</v>
      </c>
      <c r="L4914" t="s">
        <v>53</v>
      </c>
      <c r="M4914" t="s">
        <v>54</v>
      </c>
      <c r="N4914" t="s">
        <v>55</v>
      </c>
      <c r="O4914" t="str" cm="1">
        <f t="array" ref="O4914">_xlfn.IFS(table_netflix[[#This Row],[release_year]]&gt;=2018, "2018 &amp; after", TRUE, "Before 2018")</f>
        <v>Before 2018</v>
      </c>
      <c r="P4914" s="12">
        <f>DATE(table_netflix[[#This Row],[release_year]],1,1)</f>
        <v>42736</v>
      </c>
      <c r="Q4914" s="12">
        <f t="shared" si="76"/>
        <v>43419</v>
      </c>
      <c r="R4914" s="12" t="str">
        <f>TEXT(table_netflix[[#This Row],[date_added_todate]], "mmm")</f>
        <v>Nov</v>
      </c>
      <c r="S4914" t="s">
        <v>24619</v>
      </c>
    </row>
    <row r="4915" spans="1:19" x14ac:dyDescent="0.3">
      <c r="A4915" t="s">
        <v>24620</v>
      </c>
      <c r="B4915" t="s">
        <v>24</v>
      </c>
      <c r="C4915" t="s">
        <v>24621</v>
      </c>
      <c r="D4915" t="s">
        <v>24622</v>
      </c>
      <c r="F4915" t="s">
        <v>18</v>
      </c>
      <c r="G4915" s="14" t="s">
        <v>17017</v>
      </c>
      <c r="H4915">
        <v>1946</v>
      </c>
      <c r="I4915" t="s">
        <v>62</v>
      </c>
      <c r="J4915" t="s">
        <v>33</v>
      </c>
      <c r="K4915">
        <f>IFERROR(VALUE(LEFT(table_netflix[[#This Row],[duration (in min)]], LEN(table_netflix[[#This Row],[duration (in min)]])-4)),0)</f>
        <v>0</v>
      </c>
      <c r="L4915" t="s">
        <v>484</v>
      </c>
      <c r="O4915" t="str" cm="1">
        <f t="array" ref="O4915">_xlfn.IFS(table_netflix[[#This Row],[release_year]]&gt;=2018, "2018 &amp; after", TRUE, "Before 2018")</f>
        <v>Before 2018</v>
      </c>
      <c r="P4915" s="12">
        <f>DATE(table_netflix[[#This Row],[release_year]],1,1)</f>
        <v>16803</v>
      </c>
      <c r="Q4915" s="12">
        <f t="shared" si="76"/>
        <v>42767</v>
      </c>
      <c r="R4915" s="12" t="str">
        <f>TEXT(table_netflix[[#This Row],[date_added_todate]], "mmm")</f>
        <v>Feb</v>
      </c>
      <c r="S4915" t="s">
        <v>24623</v>
      </c>
    </row>
    <row r="4916" spans="1:19" x14ac:dyDescent="0.3">
      <c r="A4916" t="s">
        <v>24624</v>
      </c>
      <c r="B4916" t="s">
        <v>15</v>
      </c>
      <c r="C4916" t="s">
        <v>24625</v>
      </c>
      <c r="D4916" t="s">
        <v>5985</v>
      </c>
      <c r="E4916" t="s">
        <v>24626</v>
      </c>
      <c r="F4916" t="s">
        <v>39</v>
      </c>
      <c r="G4916" s="14" t="s">
        <v>15042</v>
      </c>
      <c r="H4916">
        <v>2002</v>
      </c>
      <c r="I4916" t="s">
        <v>27</v>
      </c>
      <c r="J4916" t="s">
        <v>81</v>
      </c>
      <c r="K4916">
        <f>IFERROR(VALUE(LEFT(table_netflix[[#This Row],[duration (in min)]], LEN(table_netflix[[#This Row],[duration (in min)]])-4)),0)</f>
        <v>127</v>
      </c>
      <c r="L4916" t="s">
        <v>53</v>
      </c>
      <c r="M4916" t="s">
        <v>55</v>
      </c>
      <c r="N4916" t="s">
        <v>112</v>
      </c>
      <c r="O4916" t="str" cm="1">
        <f t="array" ref="O4916">_xlfn.IFS(table_netflix[[#This Row],[release_year]]&gt;=2018, "2018 &amp; after", TRUE, "Before 2018")</f>
        <v>Before 2018</v>
      </c>
      <c r="P4916" s="12">
        <f>DATE(table_netflix[[#This Row],[release_year]],1,1)</f>
        <v>37257</v>
      </c>
      <c r="Q4916" s="12">
        <f t="shared" si="76"/>
        <v>43160</v>
      </c>
      <c r="R4916" s="12" t="str">
        <f>TEXT(table_netflix[[#This Row],[date_added_todate]], "mmm")</f>
        <v>Mar</v>
      </c>
      <c r="S4916" t="s">
        <v>24627</v>
      </c>
    </row>
    <row r="4917" spans="1:19" x14ac:dyDescent="0.3">
      <c r="A4917" t="s">
        <v>24628</v>
      </c>
      <c r="B4917" t="s">
        <v>15</v>
      </c>
      <c r="C4917" t="s">
        <v>24629</v>
      </c>
      <c r="D4917" t="s">
        <v>16000</v>
      </c>
      <c r="E4917" t="s">
        <v>24630</v>
      </c>
      <c r="F4917" t="s">
        <v>451</v>
      </c>
      <c r="G4917" s="14" t="s">
        <v>14972</v>
      </c>
      <c r="H4917">
        <v>1998</v>
      </c>
      <c r="I4917" t="s">
        <v>27</v>
      </c>
      <c r="J4917" t="s">
        <v>1186</v>
      </c>
      <c r="K4917">
        <f>IFERROR(VALUE(LEFT(table_netflix[[#This Row],[duration (in min)]], LEN(table_netflix[[#This Row],[duration (in min)]])-4)),0)</f>
        <v>81</v>
      </c>
      <c r="L4917" t="s">
        <v>53</v>
      </c>
      <c r="M4917" t="s">
        <v>55</v>
      </c>
      <c r="O4917" t="str" cm="1">
        <f t="array" ref="O4917">_xlfn.IFS(table_netflix[[#This Row],[release_year]]&gt;=2018, "2018 &amp; after", TRUE, "Before 2018")</f>
        <v>Before 2018</v>
      </c>
      <c r="P4917" s="12">
        <f>DATE(table_netflix[[#This Row],[release_year]],1,1)</f>
        <v>35796</v>
      </c>
      <c r="Q4917" s="12">
        <f t="shared" si="76"/>
        <v>43174</v>
      </c>
      <c r="R4917" s="12" t="str">
        <f>TEXT(table_netflix[[#This Row],[date_added_todate]], "mmm")</f>
        <v>Mar</v>
      </c>
      <c r="S4917" t="s">
        <v>24631</v>
      </c>
    </row>
    <row r="4918" spans="1:19" x14ac:dyDescent="0.3">
      <c r="A4918" t="s">
        <v>24632</v>
      </c>
      <c r="B4918" t="s">
        <v>15</v>
      </c>
      <c r="C4918" t="s">
        <v>24633</v>
      </c>
      <c r="D4918" t="s">
        <v>24634</v>
      </c>
      <c r="E4918" t="s">
        <v>24635</v>
      </c>
      <c r="F4918" t="s">
        <v>307</v>
      </c>
      <c r="G4918" s="14" t="s">
        <v>24636</v>
      </c>
      <c r="H4918">
        <v>2018</v>
      </c>
      <c r="I4918" t="s">
        <v>27</v>
      </c>
      <c r="J4918" t="s">
        <v>730</v>
      </c>
      <c r="K4918">
        <f>IFERROR(VALUE(LEFT(table_netflix[[#This Row],[duration (in min)]], LEN(table_netflix[[#This Row],[duration (in min)]])-4)),0)</f>
        <v>133</v>
      </c>
      <c r="L4918" t="s">
        <v>53</v>
      </c>
      <c r="M4918" t="s">
        <v>54</v>
      </c>
      <c r="N4918" t="s">
        <v>55</v>
      </c>
      <c r="O4918" t="str" cm="1">
        <f t="array" ref="O4918">_xlfn.IFS(table_netflix[[#This Row],[release_year]]&gt;=2018, "2018 &amp; after", TRUE, "Before 2018")</f>
        <v>2018 &amp; after</v>
      </c>
      <c r="P4918" s="12">
        <f>DATE(table_netflix[[#This Row],[release_year]],1,1)</f>
        <v>43101</v>
      </c>
      <c r="Q4918" s="12">
        <f t="shared" si="76"/>
        <v>43659</v>
      </c>
      <c r="R4918" s="12" t="str">
        <f>TEXT(table_netflix[[#This Row],[date_added_todate]], "mmm")</f>
        <v>Jul</v>
      </c>
      <c r="S4918" t="s">
        <v>24637</v>
      </c>
    </row>
    <row r="4919" spans="1:19" x14ac:dyDescent="0.3">
      <c r="A4919" t="s">
        <v>24638</v>
      </c>
      <c r="B4919" t="s">
        <v>24</v>
      </c>
      <c r="C4919" t="s">
        <v>24639</v>
      </c>
      <c r="D4919" t="s">
        <v>5599</v>
      </c>
      <c r="E4919" t="s">
        <v>2763</v>
      </c>
      <c r="F4919" t="s">
        <v>61</v>
      </c>
      <c r="G4919" s="14" t="s">
        <v>23043</v>
      </c>
      <c r="H4919">
        <v>2006</v>
      </c>
      <c r="I4919" t="s">
        <v>84</v>
      </c>
      <c r="J4919" t="s">
        <v>33</v>
      </c>
      <c r="K4919">
        <f>IFERROR(VALUE(LEFT(table_netflix[[#This Row],[duration (in min)]], LEN(table_netflix[[#This Row],[duration (in min)]])-4)),0)</f>
        <v>0</v>
      </c>
      <c r="L4919" t="s">
        <v>64</v>
      </c>
      <c r="M4919" t="s">
        <v>74</v>
      </c>
      <c r="N4919" t="s">
        <v>35</v>
      </c>
      <c r="O4919" t="str" cm="1">
        <f t="array" ref="O4919">_xlfn.IFS(table_netflix[[#This Row],[release_year]]&gt;=2018, "2018 &amp; after", TRUE, "Before 2018")</f>
        <v>Before 2018</v>
      </c>
      <c r="P4919" s="12">
        <f>DATE(table_netflix[[#This Row],[release_year]],1,1)</f>
        <v>38718</v>
      </c>
      <c r="Q4919" s="12">
        <f t="shared" si="76"/>
        <v>42116</v>
      </c>
      <c r="R4919" s="12" t="str">
        <f>TEXT(table_netflix[[#This Row],[date_added_todate]], "mmm")</f>
        <v>Apr</v>
      </c>
      <c r="S4919" t="s">
        <v>24640</v>
      </c>
    </row>
    <row r="4920" spans="1:19" x14ac:dyDescent="0.3">
      <c r="A4920" t="s">
        <v>24641</v>
      </c>
      <c r="B4920" t="s">
        <v>15</v>
      </c>
      <c r="C4920" t="s">
        <v>24642</v>
      </c>
      <c r="D4920" t="s">
        <v>5467</v>
      </c>
      <c r="E4920" t="s">
        <v>24643</v>
      </c>
      <c r="F4920" t="s">
        <v>18</v>
      </c>
      <c r="G4920" s="14" t="s">
        <v>7368</v>
      </c>
      <c r="H4920">
        <v>2010</v>
      </c>
      <c r="I4920" t="s">
        <v>62</v>
      </c>
      <c r="J4920" t="s">
        <v>1186</v>
      </c>
      <c r="K4920">
        <f>IFERROR(VALUE(LEFT(table_netflix[[#This Row],[duration (in min)]], LEN(table_netflix[[#This Row],[duration (in min)]])-4)),0)</f>
        <v>81</v>
      </c>
      <c r="L4920" t="s">
        <v>144</v>
      </c>
      <c r="M4920" t="s">
        <v>127</v>
      </c>
      <c r="O4920" t="str" cm="1">
        <f t="array" ref="O4920">_xlfn.IFS(table_netflix[[#This Row],[release_year]]&gt;=2018, "2018 &amp; after", TRUE, "Before 2018")</f>
        <v>Before 2018</v>
      </c>
      <c r="P4920" s="12">
        <f>DATE(table_netflix[[#This Row],[release_year]],1,1)</f>
        <v>40179</v>
      </c>
      <c r="Q4920" s="12">
        <f t="shared" si="76"/>
        <v>43983</v>
      </c>
      <c r="R4920" s="12" t="str">
        <f>TEXT(table_netflix[[#This Row],[date_added_todate]], "mmm")</f>
        <v>Jun</v>
      </c>
      <c r="S4920" t="s">
        <v>24644</v>
      </c>
    </row>
    <row r="4921" spans="1:19" x14ac:dyDescent="0.3">
      <c r="A4921" t="s">
        <v>24645</v>
      </c>
      <c r="B4921" t="s">
        <v>15</v>
      </c>
      <c r="C4921" t="s">
        <v>24646</v>
      </c>
      <c r="D4921" t="s">
        <v>6365</v>
      </c>
      <c r="E4921" t="s">
        <v>24647</v>
      </c>
      <c r="F4921" t="s">
        <v>307</v>
      </c>
      <c r="G4921" s="14" t="s">
        <v>15354</v>
      </c>
      <c r="H4921">
        <v>2016</v>
      </c>
      <c r="I4921" t="s">
        <v>27</v>
      </c>
      <c r="J4921" t="s">
        <v>399</v>
      </c>
      <c r="K4921">
        <f>IFERROR(VALUE(LEFT(table_netflix[[#This Row],[duration (in min)]], LEN(table_netflix[[#This Row],[duration (in min)]])-4)),0)</f>
        <v>108</v>
      </c>
      <c r="L4921" t="s">
        <v>53</v>
      </c>
      <c r="M4921" t="s">
        <v>55</v>
      </c>
      <c r="O4921" t="str" cm="1">
        <f t="array" ref="O4921">_xlfn.IFS(table_netflix[[#This Row],[release_year]]&gt;=2018, "2018 &amp; after", TRUE, "Before 2018")</f>
        <v>Before 2018</v>
      </c>
      <c r="P4921" s="12">
        <f>DATE(table_netflix[[#This Row],[release_year]],1,1)</f>
        <v>42370</v>
      </c>
      <c r="Q4921" s="12">
        <f t="shared" si="76"/>
        <v>43101</v>
      </c>
      <c r="R4921" s="12" t="str">
        <f>TEXT(table_netflix[[#This Row],[date_added_todate]], "mmm")</f>
        <v>Jan</v>
      </c>
      <c r="S4921" t="s">
        <v>24648</v>
      </c>
    </row>
    <row r="4922" spans="1:19" x14ac:dyDescent="0.3">
      <c r="A4922" t="s">
        <v>24649</v>
      </c>
      <c r="B4922" t="s">
        <v>15</v>
      </c>
      <c r="C4922" t="s">
        <v>24650</v>
      </c>
      <c r="D4922" t="s">
        <v>3398</v>
      </c>
      <c r="E4922" t="s">
        <v>24651</v>
      </c>
      <c r="F4922" t="s">
        <v>18</v>
      </c>
      <c r="G4922" s="14" t="s">
        <v>5125</v>
      </c>
      <c r="H4922">
        <v>1986</v>
      </c>
      <c r="I4922" t="s">
        <v>186</v>
      </c>
      <c r="J4922" t="s">
        <v>444</v>
      </c>
      <c r="K4922">
        <f>IFERROR(VALUE(LEFT(table_netflix[[#This Row],[duration (in min)]], LEN(table_netflix[[#This Row],[duration (in min)]])-4)),0)</f>
        <v>120</v>
      </c>
      <c r="L4922" t="s">
        <v>144</v>
      </c>
      <c r="M4922" t="s">
        <v>161</v>
      </c>
      <c r="N4922" t="s">
        <v>72</v>
      </c>
      <c r="O4922" t="str" cm="1">
        <f t="array" ref="O4922">_xlfn.IFS(table_netflix[[#This Row],[release_year]]&gt;=2018, "2018 &amp; after", TRUE, "Before 2018")</f>
        <v>Before 2018</v>
      </c>
      <c r="P4922" s="12">
        <f>DATE(table_netflix[[#This Row],[release_year]],1,1)</f>
        <v>31413</v>
      </c>
      <c r="Q4922" s="12">
        <f t="shared" si="76"/>
        <v>44136</v>
      </c>
      <c r="R4922" s="12" t="str">
        <f>TEXT(table_netflix[[#This Row],[date_added_todate]], "mmm")</f>
        <v>Nov</v>
      </c>
      <c r="S4922" t="s">
        <v>24652</v>
      </c>
    </row>
    <row r="4923" spans="1:19" x14ac:dyDescent="0.3">
      <c r="A4923" t="s">
        <v>24653</v>
      </c>
      <c r="B4923" t="s">
        <v>15</v>
      </c>
      <c r="C4923" t="s">
        <v>24654</v>
      </c>
      <c r="D4923" t="s">
        <v>19888</v>
      </c>
      <c r="E4923" t="s">
        <v>24655</v>
      </c>
      <c r="F4923" t="s">
        <v>18</v>
      </c>
      <c r="G4923" s="14" t="s">
        <v>15506</v>
      </c>
      <c r="H4923">
        <v>1980</v>
      </c>
      <c r="I4923" t="s">
        <v>62</v>
      </c>
      <c r="J4923" t="s">
        <v>2665</v>
      </c>
      <c r="K4923">
        <f>IFERROR(VALUE(LEFT(table_netflix[[#This Row],[duration (in min)]], LEN(table_netflix[[#This Row],[duration (in min)]])-4)),0)</f>
        <v>149</v>
      </c>
      <c r="L4923" t="s">
        <v>53</v>
      </c>
      <c r="O4923" t="str" cm="1">
        <f t="array" ref="O4923">_xlfn.IFS(table_netflix[[#This Row],[release_year]]&gt;=2018, "2018 &amp; after", TRUE, "Before 2018")</f>
        <v>Before 2018</v>
      </c>
      <c r="P4923" s="12">
        <f>DATE(table_netflix[[#This Row],[release_year]],1,1)</f>
        <v>29221</v>
      </c>
      <c r="Q4923" s="12">
        <f t="shared" si="76"/>
        <v>43070</v>
      </c>
      <c r="R4923" s="12" t="str">
        <f>TEXT(table_netflix[[#This Row],[date_added_todate]], "mmm")</f>
        <v>Dec</v>
      </c>
      <c r="S4923" t="s">
        <v>24656</v>
      </c>
    </row>
    <row r="4924" spans="1:19" x14ac:dyDescent="0.3">
      <c r="A4924" t="s">
        <v>24657</v>
      </c>
      <c r="B4924" t="s">
        <v>15</v>
      </c>
      <c r="C4924" t="s">
        <v>24658</v>
      </c>
      <c r="D4924" t="s">
        <v>24659</v>
      </c>
      <c r="F4924" t="s">
        <v>523</v>
      </c>
      <c r="G4924" s="14" t="s">
        <v>11720</v>
      </c>
      <c r="H4924">
        <v>2018</v>
      </c>
      <c r="I4924" t="s">
        <v>27</v>
      </c>
      <c r="J4924" t="s">
        <v>308</v>
      </c>
      <c r="K4924">
        <f>IFERROR(VALUE(LEFT(table_netflix[[#This Row],[duration (in min)]], LEN(table_netflix[[#This Row],[duration (in min)]])-4)),0)</f>
        <v>92</v>
      </c>
      <c r="L4924" t="s">
        <v>22</v>
      </c>
      <c r="M4924" t="s">
        <v>55</v>
      </c>
      <c r="O4924" t="str" cm="1">
        <f t="array" ref="O4924">_xlfn.IFS(table_netflix[[#This Row],[release_year]]&gt;=2018, "2018 &amp; after", TRUE, "Before 2018")</f>
        <v>2018 &amp; after</v>
      </c>
      <c r="P4924" s="12">
        <f>DATE(table_netflix[[#This Row],[release_year]],1,1)</f>
        <v>43101</v>
      </c>
      <c r="Q4924" s="12">
        <f t="shared" si="76"/>
        <v>43560</v>
      </c>
      <c r="R4924" s="12" t="str">
        <f>TEXT(table_netflix[[#This Row],[date_added_todate]], "mmm")</f>
        <v>Apr</v>
      </c>
      <c r="S4924" t="s">
        <v>24660</v>
      </c>
    </row>
    <row r="4925" spans="1:19" x14ac:dyDescent="0.3">
      <c r="A4925" t="s">
        <v>24661</v>
      </c>
      <c r="B4925" t="s">
        <v>15</v>
      </c>
      <c r="C4925" t="s">
        <v>24662</v>
      </c>
      <c r="D4925" t="s">
        <v>24663</v>
      </c>
      <c r="E4925" t="s">
        <v>24664</v>
      </c>
      <c r="F4925" t="s">
        <v>884</v>
      </c>
      <c r="G4925" s="14" t="s">
        <v>24240</v>
      </c>
      <c r="H4925">
        <v>2018</v>
      </c>
      <c r="I4925" t="s">
        <v>45</v>
      </c>
      <c r="J4925" t="s">
        <v>152</v>
      </c>
      <c r="K4925">
        <f>IFERROR(VALUE(LEFT(table_netflix[[#This Row],[duration (in min)]], LEN(table_netflix[[#This Row],[duration (in min)]])-4)),0)</f>
        <v>96</v>
      </c>
      <c r="L4925" t="s">
        <v>22</v>
      </c>
      <c r="M4925" t="s">
        <v>589</v>
      </c>
      <c r="N4925" t="s">
        <v>55</v>
      </c>
      <c r="O4925" t="str" cm="1">
        <f t="array" ref="O4925">_xlfn.IFS(table_netflix[[#This Row],[release_year]]&gt;=2018, "2018 &amp; after", TRUE, "Before 2018")</f>
        <v>2018 &amp; after</v>
      </c>
      <c r="P4925" s="12">
        <f>DATE(table_netflix[[#This Row],[release_year]],1,1)</f>
        <v>43101</v>
      </c>
      <c r="Q4925" s="12">
        <f t="shared" si="76"/>
        <v>43468</v>
      </c>
      <c r="R4925" s="12" t="str">
        <f>TEXT(table_netflix[[#This Row],[date_added_todate]], "mmm")</f>
        <v>Jan</v>
      </c>
      <c r="S4925" t="s">
        <v>24665</v>
      </c>
    </row>
    <row r="4926" spans="1:19" x14ac:dyDescent="0.3">
      <c r="A4926" t="s">
        <v>24666</v>
      </c>
      <c r="B4926" t="s">
        <v>15</v>
      </c>
      <c r="C4926" t="s">
        <v>24667</v>
      </c>
      <c r="D4926" t="s">
        <v>21610</v>
      </c>
      <c r="E4926" t="s">
        <v>24668</v>
      </c>
      <c r="F4926" t="s">
        <v>18</v>
      </c>
      <c r="G4926" s="14" t="s">
        <v>9887</v>
      </c>
      <c r="H4926">
        <v>1980</v>
      </c>
      <c r="I4926" t="s">
        <v>45</v>
      </c>
      <c r="J4926" t="s">
        <v>366</v>
      </c>
      <c r="K4926">
        <f>IFERROR(VALUE(LEFT(table_netflix[[#This Row],[duration (in min)]], LEN(table_netflix[[#This Row],[duration (in min)]])-4)),0)</f>
        <v>114</v>
      </c>
      <c r="L4926" t="s">
        <v>144</v>
      </c>
      <c r="M4926" t="s">
        <v>512</v>
      </c>
      <c r="N4926" t="s">
        <v>85</v>
      </c>
      <c r="O4926" t="str" cm="1">
        <f t="array" ref="O4926">_xlfn.IFS(table_netflix[[#This Row],[release_year]]&gt;=2018, "2018 &amp; after", TRUE, "Before 2018")</f>
        <v>Before 2018</v>
      </c>
      <c r="P4926" s="12">
        <f>DATE(table_netflix[[#This Row],[release_year]],1,1)</f>
        <v>29221</v>
      </c>
      <c r="Q4926" s="12">
        <f t="shared" si="76"/>
        <v>43793</v>
      </c>
      <c r="R4926" s="12" t="str">
        <f>TEXT(table_netflix[[#This Row],[date_added_todate]], "mmm")</f>
        <v>Nov</v>
      </c>
      <c r="S4926" t="s">
        <v>24669</v>
      </c>
    </row>
    <row r="4927" spans="1:19" x14ac:dyDescent="0.3">
      <c r="A4927" t="s">
        <v>24670</v>
      </c>
      <c r="B4927" t="s">
        <v>15</v>
      </c>
      <c r="C4927" t="s">
        <v>24671</v>
      </c>
      <c r="D4927" t="s">
        <v>24672</v>
      </c>
      <c r="E4927" t="s">
        <v>24673</v>
      </c>
      <c r="F4927" t="s">
        <v>3910</v>
      </c>
      <c r="G4927" s="14" t="s">
        <v>20203</v>
      </c>
      <c r="H4927">
        <v>2016</v>
      </c>
      <c r="I4927" t="s">
        <v>27</v>
      </c>
      <c r="J4927" t="s">
        <v>1955</v>
      </c>
      <c r="K4927">
        <f>IFERROR(VALUE(LEFT(table_netflix[[#This Row],[duration (in min)]], LEN(table_netflix[[#This Row],[duration (in min)]])-4)),0)</f>
        <v>77</v>
      </c>
      <c r="L4927" t="s">
        <v>53</v>
      </c>
      <c r="M4927" t="s">
        <v>54</v>
      </c>
      <c r="N4927" t="s">
        <v>107</v>
      </c>
      <c r="O4927" t="str" cm="1">
        <f t="array" ref="O4927">_xlfn.IFS(table_netflix[[#This Row],[release_year]]&gt;=2018, "2018 &amp; after", TRUE, "Before 2018")</f>
        <v>Before 2018</v>
      </c>
      <c r="P4927" s="12">
        <f>DATE(table_netflix[[#This Row],[release_year]],1,1)</f>
        <v>42370</v>
      </c>
      <c r="Q4927" s="12">
        <f t="shared" si="76"/>
        <v>43206</v>
      </c>
      <c r="R4927" s="12" t="str">
        <f>TEXT(table_netflix[[#This Row],[date_added_todate]], "mmm")</f>
        <v>Apr</v>
      </c>
      <c r="S4927" t="s">
        <v>24674</v>
      </c>
    </row>
    <row r="4928" spans="1:19" x14ac:dyDescent="0.3">
      <c r="A4928" t="s">
        <v>24675</v>
      </c>
      <c r="B4928" t="s">
        <v>15</v>
      </c>
      <c r="C4928" t="s">
        <v>24676</v>
      </c>
      <c r="D4928" t="s">
        <v>24677</v>
      </c>
      <c r="E4928" t="s">
        <v>24678</v>
      </c>
      <c r="F4928" t="s">
        <v>61</v>
      </c>
      <c r="G4928" s="14" t="s">
        <v>24679</v>
      </c>
      <c r="H4928">
        <v>2018</v>
      </c>
      <c r="I4928" t="s">
        <v>27</v>
      </c>
      <c r="J4928" t="s">
        <v>21</v>
      </c>
      <c r="K4928">
        <f>IFERROR(VALUE(LEFT(table_netflix[[#This Row],[duration (in min)]], LEN(table_netflix[[#This Row],[duration (in min)]])-4)),0)</f>
        <v>90</v>
      </c>
      <c r="L4928" t="s">
        <v>53</v>
      </c>
      <c r="M4928" t="s">
        <v>54</v>
      </c>
      <c r="N4928" t="s">
        <v>600</v>
      </c>
      <c r="O4928" t="str" cm="1">
        <f t="array" ref="O4928">_xlfn.IFS(table_netflix[[#This Row],[release_year]]&gt;=2018, "2018 &amp; after", TRUE, "Before 2018")</f>
        <v>2018 &amp; after</v>
      </c>
      <c r="P4928" s="12">
        <f>DATE(table_netflix[[#This Row],[release_year]],1,1)</f>
        <v>43101</v>
      </c>
      <c r="Q4928" s="12">
        <f t="shared" si="76"/>
        <v>43515</v>
      </c>
      <c r="R4928" s="12" t="str">
        <f>TEXT(table_netflix[[#This Row],[date_added_todate]], "mmm")</f>
        <v>Feb</v>
      </c>
      <c r="S4928" t="s">
        <v>24680</v>
      </c>
    </row>
    <row r="4929" spans="1:19" x14ac:dyDescent="0.3">
      <c r="A4929" t="s">
        <v>24681</v>
      </c>
      <c r="B4929" t="s">
        <v>15</v>
      </c>
      <c r="C4929" t="s">
        <v>24682</v>
      </c>
      <c r="D4929" t="s">
        <v>24683</v>
      </c>
      <c r="E4929" t="s">
        <v>24684</v>
      </c>
      <c r="F4929" t="s">
        <v>18</v>
      </c>
      <c r="G4929" s="14" t="s">
        <v>19514</v>
      </c>
      <c r="H4929">
        <v>2014</v>
      </c>
      <c r="I4929" t="s">
        <v>139</v>
      </c>
      <c r="J4929" t="s">
        <v>3004</v>
      </c>
      <c r="K4929">
        <f>IFERROR(VALUE(LEFT(table_netflix[[#This Row],[duration (in min)]], LEN(table_netflix[[#This Row],[duration (in min)]])-4)),0)</f>
        <v>55</v>
      </c>
      <c r="L4929" t="s">
        <v>974</v>
      </c>
      <c r="O4929" t="str" cm="1">
        <f t="array" ref="O4929">_xlfn.IFS(table_netflix[[#This Row],[release_year]]&gt;=2018, "2018 &amp; after", TRUE, "Before 2018")</f>
        <v>Before 2018</v>
      </c>
      <c r="P4929" s="12">
        <f>DATE(table_netflix[[#This Row],[release_year]],1,1)</f>
        <v>41640</v>
      </c>
      <c r="Q4929" s="12">
        <f t="shared" si="76"/>
        <v>42370</v>
      </c>
      <c r="R4929" s="12" t="str">
        <f>TEXT(table_netflix[[#This Row],[date_added_todate]], "mmm")</f>
        <v>Jan</v>
      </c>
      <c r="S4929" t="s">
        <v>24685</v>
      </c>
    </row>
    <row r="4930" spans="1:19" x14ac:dyDescent="0.3">
      <c r="A4930" t="s">
        <v>24687</v>
      </c>
      <c r="B4930" t="s">
        <v>15</v>
      </c>
      <c r="C4930" t="s">
        <v>24688</v>
      </c>
      <c r="D4930" t="s">
        <v>24689</v>
      </c>
      <c r="E4930" t="s">
        <v>24686</v>
      </c>
      <c r="F4930" t="s">
        <v>18</v>
      </c>
      <c r="G4930" s="14" t="s">
        <v>19514</v>
      </c>
      <c r="H4930">
        <v>2013</v>
      </c>
      <c r="I4930" t="s">
        <v>139</v>
      </c>
      <c r="J4930" t="s">
        <v>3367</v>
      </c>
      <c r="K4930">
        <f>IFERROR(VALUE(LEFT(table_netflix[[#This Row],[duration (in min)]], LEN(table_netflix[[#This Row],[duration (in min)]])-4)),0)</f>
        <v>24</v>
      </c>
      <c r="L4930" t="s">
        <v>47</v>
      </c>
      <c r="O4930" t="str" cm="1">
        <f t="array" ref="O4930">_xlfn.IFS(table_netflix[[#This Row],[release_year]]&gt;=2018, "2018 &amp; after", TRUE, "Before 2018")</f>
        <v>Before 2018</v>
      </c>
      <c r="P4930" s="12">
        <f>DATE(table_netflix[[#This Row],[release_year]],1,1)</f>
        <v>41275</v>
      </c>
      <c r="Q4930" s="12">
        <f t="shared" ref="Q4930:Q4993" si="77">IF(G4930&lt;&gt;"", DATE(RIGHT(G4930,4), MONTH(1 &amp; LEFT(G4930,FIND(" ",G4930)-1)), MID(G4930, FIND(" ", G4930)+1, FIND(",", G4930)-FIND(" ", G4930)-1)), "")</f>
        <v>42370</v>
      </c>
      <c r="R4930" s="12" t="str">
        <f>TEXT(table_netflix[[#This Row],[date_added_todate]], "mmm")</f>
        <v>Jan</v>
      </c>
      <c r="S4930" t="s">
        <v>24690</v>
      </c>
    </row>
    <row r="4931" spans="1:19" x14ac:dyDescent="0.3">
      <c r="A4931" t="s">
        <v>24691</v>
      </c>
      <c r="B4931" t="s">
        <v>15</v>
      </c>
      <c r="C4931" t="s">
        <v>24692</v>
      </c>
      <c r="D4931" t="s">
        <v>24693</v>
      </c>
      <c r="E4931" t="s">
        <v>24694</v>
      </c>
      <c r="F4931" t="s">
        <v>39</v>
      </c>
      <c r="G4931" s="14" t="s">
        <v>15506</v>
      </c>
      <c r="H4931">
        <v>2013</v>
      </c>
      <c r="I4931" t="s">
        <v>27</v>
      </c>
      <c r="J4931" t="s">
        <v>133</v>
      </c>
      <c r="K4931">
        <f>IFERROR(VALUE(LEFT(table_netflix[[#This Row],[duration (in min)]], LEN(table_netflix[[#This Row],[duration (in min)]])-4)),0)</f>
        <v>106</v>
      </c>
      <c r="L4931" t="s">
        <v>53</v>
      </c>
      <c r="M4931" t="s">
        <v>54</v>
      </c>
      <c r="N4931" t="s">
        <v>55</v>
      </c>
      <c r="O4931" t="str" cm="1">
        <f t="array" ref="O4931">_xlfn.IFS(table_netflix[[#This Row],[release_year]]&gt;=2018, "2018 &amp; after", TRUE, "Before 2018")</f>
        <v>Before 2018</v>
      </c>
      <c r="P4931" s="12">
        <f>DATE(table_netflix[[#This Row],[release_year]],1,1)</f>
        <v>41275</v>
      </c>
      <c r="Q4931" s="12">
        <f t="shared" si="77"/>
        <v>43070</v>
      </c>
      <c r="R4931" s="12" t="str">
        <f>TEXT(table_netflix[[#This Row],[date_added_todate]], "mmm")</f>
        <v>Dec</v>
      </c>
      <c r="S4931" t="s">
        <v>24695</v>
      </c>
    </row>
    <row r="4932" spans="1:19" x14ac:dyDescent="0.3">
      <c r="A4932" t="s">
        <v>24696</v>
      </c>
      <c r="B4932" t="s">
        <v>15</v>
      </c>
      <c r="C4932" t="s">
        <v>24697</v>
      </c>
      <c r="D4932" t="s">
        <v>22789</v>
      </c>
      <c r="F4932" t="s">
        <v>18</v>
      </c>
      <c r="G4932" s="14" t="s">
        <v>16802</v>
      </c>
      <c r="H4932">
        <v>1942</v>
      </c>
      <c r="I4932" t="s">
        <v>62</v>
      </c>
      <c r="J4932" t="s">
        <v>3945</v>
      </c>
      <c r="K4932">
        <f>IFERROR(VALUE(LEFT(table_netflix[[#This Row],[duration (in min)]], LEN(table_netflix[[#This Row],[duration (in min)]])-4)),0)</f>
        <v>52</v>
      </c>
      <c r="L4932" t="s">
        <v>445</v>
      </c>
      <c r="M4932" t="s">
        <v>1362</v>
      </c>
      <c r="O4932" t="str" cm="1">
        <f t="array" ref="O4932">_xlfn.IFS(table_netflix[[#This Row],[release_year]]&gt;=2018, "2018 &amp; after", TRUE, "Before 2018")</f>
        <v>Before 2018</v>
      </c>
      <c r="P4932" s="12">
        <f>DATE(table_netflix[[#This Row],[release_year]],1,1)</f>
        <v>15342</v>
      </c>
      <c r="Q4932" s="12">
        <f t="shared" si="77"/>
        <v>42825</v>
      </c>
      <c r="R4932" s="12" t="str">
        <f>TEXT(table_netflix[[#This Row],[date_added_todate]], "mmm")</f>
        <v>Mar</v>
      </c>
      <c r="S4932" t="s">
        <v>24698</v>
      </c>
    </row>
    <row r="4933" spans="1:19" x14ac:dyDescent="0.3">
      <c r="A4933" t="s">
        <v>24699</v>
      </c>
      <c r="B4933" t="s">
        <v>15</v>
      </c>
      <c r="C4933" t="s">
        <v>24700</v>
      </c>
      <c r="D4933" t="s">
        <v>5973</v>
      </c>
      <c r="E4933" t="s">
        <v>24701</v>
      </c>
      <c r="F4933" t="s">
        <v>39</v>
      </c>
      <c r="G4933" s="14" t="s">
        <v>15158</v>
      </c>
      <c r="H4933">
        <v>2013</v>
      </c>
      <c r="I4933" t="s">
        <v>62</v>
      </c>
      <c r="J4933" t="s">
        <v>81</v>
      </c>
      <c r="K4933">
        <f>IFERROR(VALUE(LEFT(table_netflix[[#This Row],[duration (in min)]], LEN(table_netflix[[#This Row],[duration (in min)]])-4)),0)</f>
        <v>127</v>
      </c>
      <c r="L4933" t="s">
        <v>294</v>
      </c>
      <c r="M4933" t="s">
        <v>107</v>
      </c>
      <c r="O4933" t="str" cm="1">
        <f t="array" ref="O4933">_xlfn.IFS(table_netflix[[#This Row],[release_year]]&gt;=2018, "2018 &amp; after", TRUE, "Before 2018")</f>
        <v>Before 2018</v>
      </c>
      <c r="P4933" s="12">
        <f>DATE(table_netflix[[#This Row],[release_year]],1,1)</f>
        <v>41275</v>
      </c>
      <c r="Q4933" s="12">
        <f t="shared" si="77"/>
        <v>43146</v>
      </c>
      <c r="R4933" s="12" t="str">
        <f>TEXT(table_netflix[[#This Row],[date_added_todate]], "mmm")</f>
        <v>Feb</v>
      </c>
      <c r="S4933" t="s">
        <v>24702</v>
      </c>
    </row>
    <row r="4934" spans="1:19" x14ac:dyDescent="0.3">
      <c r="A4934" t="s">
        <v>24703</v>
      </c>
      <c r="B4934" t="s">
        <v>15</v>
      </c>
      <c r="C4934" t="s">
        <v>24704</v>
      </c>
      <c r="D4934" t="s">
        <v>18514</v>
      </c>
      <c r="E4934" t="s">
        <v>18514</v>
      </c>
      <c r="F4934" t="s">
        <v>18</v>
      </c>
      <c r="G4934" s="14" t="s">
        <v>17764</v>
      </c>
      <c r="H4934">
        <v>2015</v>
      </c>
      <c r="I4934" t="s">
        <v>18220</v>
      </c>
      <c r="J4934" t="s">
        <v>549</v>
      </c>
      <c r="K4934">
        <f>IFERROR(VALUE(LEFT(table_netflix[[#This Row],[duration (in min)]], LEN(table_netflix[[#This Row],[duration (in min)]])-4)),0)</f>
        <v>86</v>
      </c>
      <c r="L4934" t="s">
        <v>22</v>
      </c>
      <c r="O4934" t="str" cm="1">
        <f t="array" ref="O4934">_xlfn.IFS(table_netflix[[#This Row],[release_year]]&gt;=2018, "2018 &amp; after", TRUE, "Before 2018")</f>
        <v>Before 2018</v>
      </c>
      <c r="P4934" s="12">
        <f>DATE(table_netflix[[#This Row],[release_year]],1,1)</f>
        <v>42005</v>
      </c>
      <c r="Q4934" s="12">
        <f t="shared" si="77"/>
        <v>42475</v>
      </c>
      <c r="R4934" s="12" t="str">
        <f>TEXT(table_netflix[[#This Row],[date_added_todate]], "mmm")</f>
        <v>Apr</v>
      </c>
      <c r="S4934" t="s">
        <v>24705</v>
      </c>
    </row>
    <row r="4935" spans="1:19" x14ac:dyDescent="0.3">
      <c r="A4935" t="s">
        <v>24706</v>
      </c>
      <c r="B4935" t="s">
        <v>15</v>
      </c>
      <c r="C4935" t="s">
        <v>24707</v>
      </c>
      <c r="D4935" t="s">
        <v>20227</v>
      </c>
      <c r="E4935" t="s">
        <v>24708</v>
      </c>
      <c r="F4935" t="s">
        <v>18</v>
      </c>
      <c r="G4935" s="14" t="s">
        <v>9736</v>
      </c>
      <c r="H4935">
        <v>1996</v>
      </c>
      <c r="I4935" t="s">
        <v>186</v>
      </c>
      <c r="J4935" t="s">
        <v>1311</v>
      </c>
      <c r="K4935">
        <f>IFERROR(VALUE(LEFT(table_netflix[[#This Row],[duration (in min)]], LEN(table_netflix[[#This Row],[duration (in min)]])-4)),0)</f>
        <v>131</v>
      </c>
      <c r="L4935" t="s">
        <v>53</v>
      </c>
      <c r="M4935" t="s">
        <v>142</v>
      </c>
      <c r="O4935" t="str" cm="1">
        <f t="array" ref="O4935">_xlfn.IFS(table_netflix[[#This Row],[release_year]]&gt;=2018, "2018 &amp; after", TRUE, "Before 2018")</f>
        <v>Before 2018</v>
      </c>
      <c r="P4935" s="12">
        <f>DATE(table_netflix[[#This Row],[release_year]],1,1)</f>
        <v>35065</v>
      </c>
      <c r="Q4935" s="12">
        <f t="shared" si="77"/>
        <v>43800</v>
      </c>
      <c r="R4935" s="12" t="str">
        <f>TEXT(table_netflix[[#This Row],[date_added_todate]], "mmm")</f>
        <v>Dec</v>
      </c>
      <c r="S4935" t="s">
        <v>24709</v>
      </c>
    </row>
    <row r="4936" spans="1:19" x14ac:dyDescent="0.3">
      <c r="A4936" t="s">
        <v>24710</v>
      </c>
      <c r="B4936" t="s">
        <v>15</v>
      </c>
      <c r="C4936" t="s">
        <v>24711</v>
      </c>
      <c r="D4936" t="s">
        <v>19997</v>
      </c>
      <c r="E4936" t="s">
        <v>24712</v>
      </c>
      <c r="F4936" t="s">
        <v>534</v>
      </c>
      <c r="G4936" s="14" t="s">
        <v>13946</v>
      </c>
      <c r="H4936">
        <v>1984</v>
      </c>
      <c r="I4936" t="s">
        <v>62</v>
      </c>
      <c r="J4936" t="s">
        <v>232</v>
      </c>
      <c r="K4936">
        <f>IFERROR(VALUE(LEFT(table_netflix[[#This Row],[duration (in min)]], LEN(table_netflix[[#This Row],[duration (in min)]])-4)),0)</f>
        <v>93</v>
      </c>
      <c r="L4936" t="s">
        <v>71</v>
      </c>
      <c r="M4936" t="s">
        <v>55</v>
      </c>
      <c r="N4936" t="s">
        <v>107</v>
      </c>
      <c r="O4936" t="str" cm="1">
        <f t="array" ref="O4936">_xlfn.IFS(table_netflix[[#This Row],[release_year]]&gt;=2018, "2018 &amp; after", TRUE, "Before 2018")</f>
        <v>Before 2018</v>
      </c>
      <c r="P4936" s="12">
        <f>DATE(table_netflix[[#This Row],[release_year]],1,1)</f>
        <v>30682</v>
      </c>
      <c r="Q4936" s="12">
        <f t="shared" si="77"/>
        <v>43343</v>
      </c>
      <c r="R4936" s="12" t="str">
        <f>TEXT(table_netflix[[#This Row],[date_added_todate]], "mmm")</f>
        <v>Aug</v>
      </c>
      <c r="S4936" t="s">
        <v>24713</v>
      </c>
    </row>
    <row r="4937" spans="1:19" x14ac:dyDescent="0.3">
      <c r="A4937" t="s">
        <v>24714</v>
      </c>
      <c r="B4937" t="s">
        <v>15</v>
      </c>
      <c r="C4937" t="s">
        <v>24715</v>
      </c>
      <c r="D4937" t="s">
        <v>24716</v>
      </c>
      <c r="E4937" t="s">
        <v>24717</v>
      </c>
      <c r="F4937" t="s">
        <v>18</v>
      </c>
      <c r="G4937" s="14" t="s">
        <v>15194</v>
      </c>
      <c r="H4937">
        <v>2017</v>
      </c>
      <c r="I4937" t="s">
        <v>27</v>
      </c>
      <c r="J4937" t="s">
        <v>125</v>
      </c>
      <c r="K4937">
        <f>IFERROR(VALUE(LEFT(table_netflix[[#This Row],[duration (in min)]], LEN(table_netflix[[#This Row],[duration (in min)]])-4)),0)</f>
        <v>97</v>
      </c>
      <c r="L4937" t="s">
        <v>53</v>
      </c>
      <c r="M4937" t="s">
        <v>54</v>
      </c>
      <c r="N4937" t="s">
        <v>600</v>
      </c>
      <c r="O4937" t="str" cm="1">
        <f t="array" ref="O4937">_xlfn.IFS(table_netflix[[#This Row],[release_year]]&gt;=2018, "2018 &amp; after", TRUE, "Before 2018")</f>
        <v>Before 2018</v>
      </c>
      <c r="P4937" s="12">
        <f>DATE(table_netflix[[#This Row],[release_year]],1,1)</f>
        <v>42736</v>
      </c>
      <c r="Q4937" s="12">
        <f t="shared" si="77"/>
        <v>43136</v>
      </c>
      <c r="R4937" s="12" t="str">
        <f>TEXT(table_netflix[[#This Row],[date_added_todate]], "mmm")</f>
        <v>Feb</v>
      </c>
      <c r="S4937" t="s">
        <v>24718</v>
      </c>
    </row>
    <row r="4938" spans="1:19" x14ac:dyDescent="0.3">
      <c r="A4938" t="s">
        <v>24719</v>
      </c>
      <c r="B4938" t="s">
        <v>15</v>
      </c>
      <c r="C4938" t="s">
        <v>24720</v>
      </c>
      <c r="D4938" t="s">
        <v>5594</v>
      </c>
      <c r="E4938" t="s">
        <v>24721</v>
      </c>
      <c r="F4938" t="s">
        <v>18</v>
      </c>
      <c r="G4938" s="14" t="s">
        <v>10883</v>
      </c>
      <c r="H4938">
        <v>2018</v>
      </c>
      <c r="I4938" t="s">
        <v>27</v>
      </c>
      <c r="J4938" t="s">
        <v>788</v>
      </c>
      <c r="K4938">
        <f>IFERROR(VALUE(LEFT(table_netflix[[#This Row],[duration (in min)]], LEN(table_netflix[[#This Row],[duration (in min)]])-4)),0)</f>
        <v>84</v>
      </c>
      <c r="L4938" t="s">
        <v>71</v>
      </c>
      <c r="M4938" t="s">
        <v>107</v>
      </c>
      <c r="O4938" t="str" cm="1">
        <f t="array" ref="O4938">_xlfn.IFS(table_netflix[[#This Row],[release_year]]&gt;=2018, "2018 &amp; after", TRUE, "Before 2018")</f>
        <v>2018 &amp; after</v>
      </c>
      <c r="P4938" s="12">
        <f>DATE(table_netflix[[#This Row],[release_year]],1,1)</f>
        <v>43101</v>
      </c>
      <c r="Q4938" s="12">
        <f t="shared" si="77"/>
        <v>43683</v>
      </c>
      <c r="R4938" s="12" t="str">
        <f>TEXT(table_netflix[[#This Row],[date_added_todate]], "mmm")</f>
        <v>Aug</v>
      </c>
      <c r="S4938" t="s">
        <v>24722</v>
      </c>
    </row>
    <row r="4939" spans="1:19" x14ac:dyDescent="0.3">
      <c r="A4939" t="s">
        <v>24723</v>
      </c>
      <c r="B4939" t="s">
        <v>15</v>
      </c>
      <c r="C4939" t="s">
        <v>24724</v>
      </c>
      <c r="D4939" t="s">
        <v>3644</v>
      </c>
      <c r="E4939" t="s">
        <v>24725</v>
      </c>
      <c r="F4939" t="s">
        <v>523</v>
      </c>
      <c r="G4939" s="14" t="s">
        <v>11308</v>
      </c>
      <c r="H4939">
        <v>2019</v>
      </c>
      <c r="I4939" t="s">
        <v>27</v>
      </c>
      <c r="J4939" t="s">
        <v>262</v>
      </c>
      <c r="K4939">
        <f>IFERROR(VALUE(LEFT(table_netflix[[#This Row],[duration (in min)]], LEN(table_netflix[[#This Row],[duration (in min)]])-4)),0)</f>
        <v>83</v>
      </c>
      <c r="L4939" t="s">
        <v>22</v>
      </c>
      <c r="O4939" t="str" cm="1">
        <f t="array" ref="O4939">_xlfn.IFS(table_netflix[[#This Row],[release_year]]&gt;=2018, "2018 &amp; after", TRUE, "Before 2018")</f>
        <v>2018 &amp; after</v>
      </c>
      <c r="P4939" s="12">
        <f>DATE(table_netflix[[#This Row],[release_year]],1,1)</f>
        <v>43466</v>
      </c>
      <c r="Q4939" s="12">
        <f t="shared" si="77"/>
        <v>43617</v>
      </c>
      <c r="R4939" s="12" t="str">
        <f>TEXT(table_netflix[[#This Row],[date_added_todate]], "mmm")</f>
        <v>Jun</v>
      </c>
      <c r="S4939" t="s">
        <v>24726</v>
      </c>
    </row>
    <row r="4940" spans="1:19" x14ac:dyDescent="0.3">
      <c r="A4940" t="s">
        <v>24727</v>
      </c>
      <c r="B4940" t="s">
        <v>15</v>
      </c>
      <c r="C4940" t="s">
        <v>24728</v>
      </c>
      <c r="D4940" t="s">
        <v>5264</v>
      </c>
      <c r="E4940" t="s">
        <v>24729</v>
      </c>
      <c r="F4940" t="s">
        <v>39</v>
      </c>
      <c r="G4940" s="14" t="s">
        <v>15042</v>
      </c>
      <c r="H4940">
        <v>2000</v>
      </c>
      <c r="I4940" t="s">
        <v>62</v>
      </c>
      <c r="J4940" t="s">
        <v>699</v>
      </c>
      <c r="K4940">
        <f>IFERROR(VALUE(LEFT(table_netflix[[#This Row],[duration (in min)]], LEN(table_netflix[[#This Row],[duration (in min)]])-4)),0)</f>
        <v>165</v>
      </c>
      <c r="L4940" t="s">
        <v>144</v>
      </c>
      <c r="M4940" t="s">
        <v>72</v>
      </c>
      <c r="N4940" t="s">
        <v>55</v>
      </c>
      <c r="O4940" t="str" cm="1">
        <f t="array" ref="O4940">_xlfn.IFS(table_netflix[[#This Row],[release_year]]&gt;=2018, "2018 &amp; after", TRUE, "Before 2018")</f>
        <v>Before 2018</v>
      </c>
      <c r="P4940" s="12">
        <f>DATE(table_netflix[[#This Row],[release_year]],1,1)</f>
        <v>36526</v>
      </c>
      <c r="Q4940" s="12">
        <f t="shared" si="77"/>
        <v>43160</v>
      </c>
      <c r="R4940" s="12" t="str">
        <f>TEXT(table_netflix[[#This Row],[date_added_todate]], "mmm")</f>
        <v>Mar</v>
      </c>
      <c r="S4940" t="s">
        <v>24730</v>
      </c>
    </row>
    <row r="4941" spans="1:19" x14ac:dyDescent="0.3">
      <c r="A4941" t="s">
        <v>24731</v>
      </c>
      <c r="B4941" t="s">
        <v>15</v>
      </c>
      <c r="C4941" t="s">
        <v>24732</v>
      </c>
      <c r="D4941" t="s">
        <v>1210</v>
      </c>
      <c r="E4941" t="s">
        <v>24733</v>
      </c>
      <c r="F4941" t="s">
        <v>18</v>
      </c>
      <c r="G4941" s="14" t="s">
        <v>12556</v>
      </c>
      <c r="H4941">
        <v>1994</v>
      </c>
      <c r="I4941" t="s">
        <v>186</v>
      </c>
      <c r="J4941" t="s">
        <v>429</v>
      </c>
      <c r="K4941">
        <f>IFERROR(VALUE(LEFT(table_netflix[[#This Row],[duration (in min)]], LEN(table_netflix[[#This Row],[duration (in min)]])-4)),0)</f>
        <v>154</v>
      </c>
      <c r="L4941" t="s">
        <v>445</v>
      </c>
      <c r="M4941" t="s">
        <v>406</v>
      </c>
      <c r="N4941" t="s">
        <v>72</v>
      </c>
      <c r="O4941" t="str" cm="1">
        <f t="array" ref="O4941">_xlfn.IFS(table_netflix[[#This Row],[release_year]]&gt;=2018, "2018 &amp; after", TRUE, "Before 2018")</f>
        <v>Before 2018</v>
      </c>
      <c r="P4941" s="12">
        <f>DATE(table_netflix[[#This Row],[release_year]],1,1)</f>
        <v>34335</v>
      </c>
      <c r="Q4941" s="12">
        <f t="shared" si="77"/>
        <v>43466</v>
      </c>
      <c r="R4941" s="12" t="str">
        <f>TEXT(table_netflix[[#This Row],[date_added_todate]], "mmm")</f>
        <v>Jan</v>
      </c>
      <c r="S4941" t="s">
        <v>24734</v>
      </c>
    </row>
    <row r="4942" spans="1:19" x14ac:dyDescent="0.3">
      <c r="A4942" t="s">
        <v>24735</v>
      </c>
      <c r="B4942" t="s">
        <v>15</v>
      </c>
      <c r="C4942" t="s">
        <v>24736</v>
      </c>
      <c r="D4942" t="s">
        <v>24737</v>
      </c>
      <c r="E4942" t="s">
        <v>24738</v>
      </c>
      <c r="F4942" t="s">
        <v>523</v>
      </c>
      <c r="G4942" s="14" t="s">
        <v>15629</v>
      </c>
      <c r="H4942">
        <v>2014</v>
      </c>
      <c r="I4942" t="s">
        <v>62</v>
      </c>
      <c r="J4942" t="s">
        <v>3091</v>
      </c>
      <c r="K4942">
        <f>IFERROR(VALUE(LEFT(table_netflix[[#This Row],[duration (in min)]], LEN(table_netflix[[#This Row],[duration (in min)]])-4)),0)</f>
        <v>158</v>
      </c>
      <c r="L4942" t="s">
        <v>53</v>
      </c>
      <c r="M4942" t="s">
        <v>55</v>
      </c>
      <c r="O4942" t="str" cm="1">
        <f t="array" ref="O4942">_xlfn.IFS(table_netflix[[#This Row],[release_year]]&gt;=2018, "2018 &amp; after", TRUE, "Before 2018")</f>
        <v>Before 2018</v>
      </c>
      <c r="P4942" s="12">
        <f>DATE(table_netflix[[#This Row],[release_year]],1,1)</f>
        <v>41640</v>
      </c>
      <c r="Q4942" s="12">
        <f t="shared" si="77"/>
        <v>43040</v>
      </c>
      <c r="R4942" s="12" t="str">
        <f>TEXT(table_netflix[[#This Row],[date_added_todate]], "mmm")</f>
        <v>Nov</v>
      </c>
      <c r="S4942" t="s">
        <v>24739</v>
      </c>
    </row>
    <row r="4943" spans="1:19" x14ac:dyDescent="0.3">
      <c r="A4943" t="s">
        <v>24740</v>
      </c>
      <c r="B4943" t="s">
        <v>15</v>
      </c>
      <c r="C4943" t="s">
        <v>24741</v>
      </c>
      <c r="D4943" t="s">
        <v>24742</v>
      </c>
      <c r="E4943" t="s">
        <v>24743</v>
      </c>
      <c r="F4943" t="s">
        <v>61</v>
      </c>
      <c r="G4943" s="14" t="s">
        <v>15385</v>
      </c>
      <c r="H4943">
        <v>2012</v>
      </c>
      <c r="I4943" t="s">
        <v>186</v>
      </c>
      <c r="J4943" t="s">
        <v>583</v>
      </c>
      <c r="K4943">
        <f>IFERROR(VALUE(LEFT(table_netflix[[#This Row],[duration (in min)]], LEN(table_netflix[[#This Row],[duration (in min)]])-4)),0)</f>
        <v>89</v>
      </c>
      <c r="L4943" t="s">
        <v>144</v>
      </c>
      <c r="O4943" t="str" cm="1">
        <f t="array" ref="O4943">_xlfn.IFS(table_netflix[[#This Row],[release_year]]&gt;=2018, "2018 &amp; after", TRUE, "Before 2018")</f>
        <v>Before 2018</v>
      </c>
      <c r="P4943" s="12">
        <f>DATE(table_netflix[[#This Row],[release_year]],1,1)</f>
        <v>40909</v>
      </c>
      <c r="Q4943" s="12">
        <f t="shared" si="77"/>
        <v>43096</v>
      </c>
      <c r="R4943" s="12" t="str">
        <f>TEXT(table_netflix[[#This Row],[date_added_todate]], "mmm")</f>
        <v>Dec</v>
      </c>
      <c r="S4943" t="s">
        <v>24744</v>
      </c>
    </row>
    <row r="4944" spans="1:19" x14ac:dyDescent="0.3">
      <c r="A4944" t="s">
        <v>24745</v>
      </c>
      <c r="B4944" t="s">
        <v>15</v>
      </c>
      <c r="C4944" t="s">
        <v>24746</v>
      </c>
      <c r="D4944" t="s">
        <v>6843</v>
      </c>
      <c r="E4944" t="s">
        <v>24747</v>
      </c>
      <c r="F4944" t="s">
        <v>39</v>
      </c>
      <c r="G4944" s="14" t="s">
        <v>16585</v>
      </c>
      <c r="H4944">
        <v>2011</v>
      </c>
      <c r="I4944" t="s">
        <v>62</v>
      </c>
      <c r="J4944" t="s">
        <v>2665</v>
      </c>
      <c r="K4944">
        <f>IFERROR(VALUE(LEFT(table_netflix[[#This Row],[duration (in min)]], LEN(table_netflix[[#This Row],[duration (in min)]])-4)),0)</f>
        <v>149</v>
      </c>
      <c r="L4944" t="s">
        <v>71</v>
      </c>
      <c r="M4944" t="s">
        <v>72</v>
      </c>
      <c r="N4944" t="s">
        <v>55</v>
      </c>
      <c r="O4944" t="str" cm="1">
        <f t="array" ref="O4944">_xlfn.IFS(table_netflix[[#This Row],[release_year]]&gt;=2018, "2018 &amp; after", TRUE, "Before 2018")</f>
        <v>Before 2018</v>
      </c>
      <c r="P4944" s="12">
        <f>DATE(table_netflix[[#This Row],[release_year]],1,1)</f>
        <v>40544</v>
      </c>
      <c r="Q4944" s="12">
        <f t="shared" si="77"/>
        <v>42856</v>
      </c>
      <c r="R4944" s="12" t="str">
        <f>TEXT(table_netflix[[#This Row],[date_added_todate]], "mmm")</f>
        <v>May</v>
      </c>
      <c r="S4944" t="s">
        <v>24748</v>
      </c>
    </row>
    <row r="4945" spans="1:19" x14ac:dyDescent="0.3">
      <c r="A4945" t="s">
        <v>24749</v>
      </c>
      <c r="B4945" t="s">
        <v>15</v>
      </c>
      <c r="C4945" t="s">
        <v>24750</v>
      </c>
      <c r="D4945" t="s">
        <v>24751</v>
      </c>
      <c r="F4945" t="s">
        <v>18</v>
      </c>
      <c r="G4945" s="14" t="s">
        <v>8623</v>
      </c>
      <c r="H4945">
        <v>2019</v>
      </c>
      <c r="I4945" t="s">
        <v>27</v>
      </c>
      <c r="J4945" t="s">
        <v>152</v>
      </c>
      <c r="K4945">
        <f>IFERROR(VALUE(LEFT(table_netflix[[#This Row],[duration (in min)]], LEN(table_netflix[[#This Row],[duration (in min)]])-4)),0)</f>
        <v>96</v>
      </c>
      <c r="L4945" t="s">
        <v>22</v>
      </c>
      <c r="M4945" t="s">
        <v>266</v>
      </c>
      <c r="O4945" t="str" cm="1">
        <f t="array" ref="O4945">_xlfn.IFS(table_netflix[[#This Row],[release_year]]&gt;=2018, "2018 &amp; after", TRUE, "Before 2018")</f>
        <v>2018 &amp; after</v>
      </c>
      <c r="P4945" s="12">
        <f>DATE(table_netflix[[#This Row],[release_year]],1,1)</f>
        <v>43466</v>
      </c>
      <c r="Q4945" s="12">
        <f t="shared" si="77"/>
        <v>43901</v>
      </c>
      <c r="R4945" s="12" t="str">
        <f>TEXT(table_netflix[[#This Row],[date_added_todate]], "mmm")</f>
        <v>Mar</v>
      </c>
      <c r="S4945" t="s">
        <v>24752</v>
      </c>
    </row>
    <row r="4946" spans="1:19" x14ac:dyDescent="0.3">
      <c r="A4946" t="s">
        <v>24753</v>
      </c>
      <c r="B4946" t="s">
        <v>15</v>
      </c>
      <c r="C4946" t="s">
        <v>24754</v>
      </c>
      <c r="D4946" t="s">
        <v>20184</v>
      </c>
      <c r="E4946" t="s">
        <v>24755</v>
      </c>
      <c r="F4946" t="s">
        <v>61</v>
      </c>
      <c r="G4946" s="14" t="s">
        <v>6216</v>
      </c>
      <c r="H4946">
        <v>2008</v>
      </c>
      <c r="I4946" t="s">
        <v>20</v>
      </c>
      <c r="J4946" t="s">
        <v>133</v>
      </c>
      <c r="K4946">
        <f>IFERROR(VALUE(LEFT(table_netflix[[#This Row],[duration (in min)]], LEN(table_netflix[[#This Row],[duration (in min)]])-4)),0)</f>
        <v>106</v>
      </c>
      <c r="L4946" t="s">
        <v>144</v>
      </c>
      <c r="O4946" t="str" cm="1">
        <f t="array" ref="O4946">_xlfn.IFS(table_netflix[[#This Row],[release_year]]&gt;=2018, "2018 &amp; after", TRUE, "Before 2018")</f>
        <v>Before 2018</v>
      </c>
      <c r="P4946" s="12">
        <f>DATE(table_netflix[[#This Row],[release_year]],1,1)</f>
        <v>39448</v>
      </c>
      <c r="Q4946" s="12">
        <f t="shared" si="77"/>
        <v>44074</v>
      </c>
      <c r="R4946" s="12" t="str">
        <f>TEXT(table_netflix[[#This Row],[date_added_todate]], "mmm")</f>
        <v>Aug</v>
      </c>
      <c r="S4946" t="s">
        <v>24756</v>
      </c>
    </row>
    <row r="4947" spans="1:19" x14ac:dyDescent="0.3">
      <c r="A4947" t="s">
        <v>24757</v>
      </c>
      <c r="B4947" t="s">
        <v>15</v>
      </c>
      <c r="C4947" t="s">
        <v>24758</v>
      </c>
      <c r="D4947" t="s">
        <v>17444</v>
      </c>
      <c r="E4947" t="s">
        <v>24759</v>
      </c>
      <c r="F4947" t="s">
        <v>18</v>
      </c>
      <c r="G4947" s="14" t="s">
        <v>24760</v>
      </c>
      <c r="H4947">
        <v>2015</v>
      </c>
      <c r="I4947" t="s">
        <v>20</v>
      </c>
      <c r="J4947" t="s">
        <v>337</v>
      </c>
      <c r="K4947">
        <f>IFERROR(VALUE(LEFT(table_netflix[[#This Row],[duration (in min)]], LEN(table_netflix[[#This Row],[duration (in min)]])-4)),0)</f>
        <v>128</v>
      </c>
      <c r="L4947" t="s">
        <v>53</v>
      </c>
      <c r="O4947" t="str" cm="1">
        <f t="array" ref="O4947">_xlfn.IFS(table_netflix[[#This Row],[release_year]]&gt;=2018, "2018 &amp; after", TRUE, "Before 2018")</f>
        <v>Before 2018</v>
      </c>
      <c r="P4947" s="12">
        <f>DATE(table_netflix[[#This Row],[release_year]],1,1)</f>
        <v>42005</v>
      </c>
      <c r="Q4947" s="12">
        <f t="shared" si="77"/>
        <v>43561</v>
      </c>
      <c r="R4947" s="12" t="str">
        <f>TEXT(table_netflix[[#This Row],[date_added_todate]], "mmm")</f>
        <v>Apr</v>
      </c>
      <c r="S4947" t="s">
        <v>24761</v>
      </c>
    </row>
    <row r="4948" spans="1:19" x14ac:dyDescent="0.3">
      <c r="A4948" t="s">
        <v>24762</v>
      </c>
      <c r="B4948" t="s">
        <v>15</v>
      </c>
      <c r="C4948" t="s">
        <v>24763</v>
      </c>
      <c r="D4948" t="s">
        <v>24764</v>
      </c>
      <c r="E4948" t="s">
        <v>24765</v>
      </c>
      <c r="F4948" t="s">
        <v>18</v>
      </c>
      <c r="G4948" s="14" t="s">
        <v>14175</v>
      </c>
      <c r="H4948">
        <v>2008</v>
      </c>
      <c r="I4948" t="s">
        <v>45</v>
      </c>
      <c r="J4948" t="s">
        <v>174</v>
      </c>
      <c r="K4948">
        <f>IFERROR(VALUE(LEFT(table_netflix[[#This Row],[duration (in min)]], LEN(table_netflix[[#This Row],[duration (in min)]])-4)),0)</f>
        <v>98</v>
      </c>
      <c r="L4948" t="s">
        <v>47</v>
      </c>
      <c r="M4948" t="s">
        <v>85</v>
      </c>
      <c r="O4948" t="str" cm="1">
        <f t="array" ref="O4948">_xlfn.IFS(table_netflix[[#This Row],[release_year]]&gt;=2018, "2018 &amp; after", TRUE, "Before 2018")</f>
        <v>Before 2018</v>
      </c>
      <c r="P4948" s="12">
        <f>DATE(table_netflix[[#This Row],[release_year]],1,1)</f>
        <v>39448</v>
      </c>
      <c r="Q4948" s="12">
        <f t="shared" si="77"/>
        <v>43313</v>
      </c>
      <c r="R4948" s="12" t="str">
        <f>TEXT(table_netflix[[#This Row],[date_added_todate]], "mmm")</f>
        <v>Aug</v>
      </c>
      <c r="S4948" t="s">
        <v>24766</v>
      </c>
    </row>
    <row r="4949" spans="1:19" x14ac:dyDescent="0.3">
      <c r="A4949" t="s">
        <v>24767</v>
      </c>
      <c r="B4949" t="s">
        <v>15</v>
      </c>
      <c r="C4949" t="s">
        <v>24768</v>
      </c>
      <c r="D4949" t="s">
        <v>14749</v>
      </c>
      <c r="E4949" t="s">
        <v>24769</v>
      </c>
      <c r="F4949" t="s">
        <v>18</v>
      </c>
      <c r="G4949" s="14" t="s">
        <v>11068</v>
      </c>
      <c r="H4949">
        <v>2009</v>
      </c>
      <c r="I4949" t="s">
        <v>45</v>
      </c>
      <c r="J4949" t="s">
        <v>203</v>
      </c>
      <c r="K4949">
        <f>IFERROR(VALUE(LEFT(table_netflix[[#This Row],[duration (in min)]], LEN(table_netflix[[#This Row],[duration (in min)]])-4)),0)</f>
        <v>99</v>
      </c>
      <c r="L4949" t="s">
        <v>47</v>
      </c>
      <c r="O4949" t="str" cm="1">
        <f t="array" ref="O4949">_xlfn.IFS(table_netflix[[#This Row],[release_year]]&gt;=2018, "2018 &amp; after", TRUE, "Before 2018")</f>
        <v>Before 2018</v>
      </c>
      <c r="P4949" s="12">
        <f>DATE(table_netflix[[#This Row],[release_year]],1,1)</f>
        <v>39814</v>
      </c>
      <c r="Q4949" s="12">
        <f t="shared" si="77"/>
        <v>43647</v>
      </c>
      <c r="R4949" s="12" t="str">
        <f>TEXT(table_netflix[[#This Row],[date_added_todate]], "mmm")</f>
        <v>Jul</v>
      </c>
      <c r="S4949" t="s">
        <v>24770</v>
      </c>
    </row>
    <row r="4950" spans="1:19" x14ac:dyDescent="0.3">
      <c r="A4950" t="s">
        <v>24771</v>
      </c>
      <c r="B4950" t="s">
        <v>15</v>
      </c>
      <c r="C4950" t="s">
        <v>24772</v>
      </c>
      <c r="D4950" t="s">
        <v>17506</v>
      </c>
      <c r="E4950" t="s">
        <v>24773</v>
      </c>
      <c r="F4950" t="s">
        <v>18</v>
      </c>
      <c r="G4950" s="14" t="s">
        <v>10691</v>
      </c>
      <c r="H4950">
        <v>2008</v>
      </c>
      <c r="I4950" t="s">
        <v>186</v>
      </c>
      <c r="J4950" t="s">
        <v>265</v>
      </c>
      <c r="K4950">
        <f>IFERROR(VALUE(LEFT(table_netflix[[#This Row],[duration (in min)]], LEN(table_netflix[[#This Row],[duration (in min)]])-4)),0)</f>
        <v>113</v>
      </c>
      <c r="L4950" t="s">
        <v>53</v>
      </c>
      <c r="M4950" t="s">
        <v>54</v>
      </c>
      <c r="O4950" t="str" cm="1">
        <f t="array" ref="O4950">_xlfn.IFS(table_netflix[[#This Row],[release_year]]&gt;=2018, "2018 &amp; after", TRUE, "Before 2018")</f>
        <v>Before 2018</v>
      </c>
      <c r="P4950" s="12">
        <f>DATE(table_netflix[[#This Row],[release_year]],1,1)</f>
        <v>39448</v>
      </c>
      <c r="Q4950" s="12">
        <f t="shared" si="77"/>
        <v>43709</v>
      </c>
      <c r="R4950" s="12" t="str">
        <f>TEXT(table_netflix[[#This Row],[date_added_todate]], "mmm")</f>
        <v>Sep</v>
      </c>
      <c r="S4950" t="s">
        <v>24774</v>
      </c>
    </row>
    <row r="4951" spans="1:19" x14ac:dyDescent="0.3">
      <c r="A4951" t="s">
        <v>24775</v>
      </c>
      <c r="B4951" t="s">
        <v>15</v>
      </c>
      <c r="C4951" t="s">
        <v>24776</v>
      </c>
      <c r="D4951" t="s">
        <v>24777</v>
      </c>
      <c r="F4951" t="s">
        <v>941</v>
      </c>
      <c r="G4951" s="14" t="s">
        <v>16724</v>
      </c>
      <c r="H4951">
        <v>2013</v>
      </c>
      <c r="I4951" t="s">
        <v>27</v>
      </c>
      <c r="J4951" t="s">
        <v>2552</v>
      </c>
      <c r="K4951">
        <f>IFERROR(VALUE(LEFT(table_netflix[[#This Row],[duration (in min)]], LEN(table_netflix[[#This Row],[duration (in min)]])-4)),0)</f>
        <v>71</v>
      </c>
      <c r="L4951" t="s">
        <v>22</v>
      </c>
      <c r="M4951" t="s">
        <v>55</v>
      </c>
      <c r="N4951" t="s">
        <v>266</v>
      </c>
      <c r="O4951" t="str" cm="1">
        <f t="array" ref="O4951">_xlfn.IFS(table_netflix[[#This Row],[release_year]]&gt;=2018, "2018 &amp; after", TRUE, "Before 2018")</f>
        <v>Before 2018</v>
      </c>
      <c r="P4951" s="12">
        <f>DATE(table_netflix[[#This Row],[release_year]],1,1)</f>
        <v>41275</v>
      </c>
      <c r="Q4951" s="12">
        <f t="shared" si="77"/>
        <v>42837</v>
      </c>
      <c r="R4951" s="12" t="str">
        <f>TEXT(table_netflix[[#This Row],[date_added_todate]], "mmm")</f>
        <v>Apr</v>
      </c>
      <c r="S4951" t="s">
        <v>24778</v>
      </c>
    </row>
    <row r="4952" spans="1:19" x14ac:dyDescent="0.3">
      <c r="A4952" t="s">
        <v>24779</v>
      </c>
      <c r="B4952" t="s">
        <v>15</v>
      </c>
      <c r="C4952" t="s">
        <v>24780</v>
      </c>
      <c r="D4952" t="s">
        <v>24781</v>
      </c>
      <c r="E4952" t="s">
        <v>24782</v>
      </c>
      <c r="F4952" t="s">
        <v>39</v>
      </c>
      <c r="G4952" s="14" t="s">
        <v>17176</v>
      </c>
      <c r="H4952">
        <v>2015</v>
      </c>
      <c r="I4952" t="s">
        <v>84</v>
      </c>
      <c r="J4952" t="s">
        <v>262</v>
      </c>
      <c r="K4952">
        <f>IFERROR(VALUE(LEFT(table_netflix[[#This Row],[duration (in min)]], LEN(table_netflix[[#This Row],[duration (in min)]])-4)),0)</f>
        <v>83</v>
      </c>
      <c r="L4952" t="s">
        <v>53</v>
      </c>
      <c r="M4952" t="s">
        <v>55</v>
      </c>
      <c r="O4952" t="str" cm="1">
        <f t="array" ref="O4952">_xlfn.IFS(table_netflix[[#This Row],[release_year]]&gt;=2018, "2018 &amp; after", TRUE, "Before 2018")</f>
        <v>Before 2018</v>
      </c>
      <c r="P4952" s="12">
        <f>DATE(table_netflix[[#This Row],[release_year]],1,1)</f>
        <v>42005</v>
      </c>
      <c r="Q4952" s="12">
        <f t="shared" si="77"/>
        <v>42736</v>
      </c>
      <c r="R4952" s="12" t="str">
        <f>TEXT(table_netflix[[#This Row],[date_added_todate]], "mmm")</f>
        <v>Jan</v>
      </c>
      <c r="S4952" t="s">
        <v>24783</v>
      </c>
    </row>
    <row r="4953" spans="1:19" x14ac:dyDescent="0.3">
      <c r="A4953" t="s">
        <v>24784</v>
      </c>
      <c r="B4953" t="s">
        <v>15</v>
      </c>
      <c r="C4953" t="s">
        <v>24785</v>
      </c>
      <c r="D4953" t="s">
        <v>3889</v>
      </c>
      <c r="E4953" t="s">
        <v>24786</v>
      </c>
      <c r="F4953" t="s">
        <v>18</v>
      </c>
      <c r="G4953" s="14" t="s">
        <v>10467</v>
      </c>
      <c r="H4953">
        <v>1980</v>
      </c>
      <c r="I4953" t="s">
        <v>186</v>
      </c>
      <c r="J4953" t="s">
        <v>644</v>
      </c>
      <c r="K4953">
        <f>IFERROR(VALUE(LEFT(table_netflix[[#This Row],[duration (in min)]], LEN(table_netflix[[#This Row],[duration (in min)]])-4)),0)</f>
        <v>129</v>
      </c>
      <c r="L4953" t="s">
        <v>445</v>
      </c>
      <c r="M4953" t="s">
        <v>72</v>
      </c>
      <c r="N4953" t="s">
        <v>266</v>
      </c>
      <c r="O4953" t="str" cm="1">
        <f t="array" ref="O4953">_xlfn.IFS(table_netflix[[#This Row],[release_year]]&gt;=2018, "2018 &amp; after", TRUE, "Before 2018")</f>
        <v>Before 2018</v>
      </c>
      <c r="P4953" s="12">
        <f>DATE(table_netflix[[#This Row],[release_year]],1,1)</f>
        <v>29221</v>
      </c>
      <c r="Q4953" s="12">
        <f t="shared" si="77"/>
        <v>43739</v>
      </c>
      <c r="R4953" s="12" t="str">
        <f>TEXT(table_netflix[[#This Row],[date_added_todate]], "mmm")</f>
        <v>Oct</v>
      </c>
      <c r="S4953" t="s">
        <v>24787</v>
      </c>
    </row>
    <row r="4954" spans="1:19" x14ac:dyDescent="0.3">
      <c r="A4954" t="s">
        <v>24788</v>
      </c>
      <c r="B4954" t="s">
        <v>15</v>
      </c>
      <c r="C4954" t="s">
        <v>24789</v>
      </c>
      <c r="D4954" t="s">
        <v>24790</v>
      </c>
      <c r="E4954" t="s">
        <v>24791</v>
      </c>
      <c r="F4954" t="s">
        <v>39</v>
      </c>
      <c r="G4954" s="14" t="s">
        <v>15042</v>
      </c>
      <c r="H4954">
        <v>2015</v>
      </c>
      <c r="I4954" t="s">
        <v>62</v>
      </c>
      <c r="J4954" t="s">
        <v>330</v>
      </c>
      <c r="K4954">
        <f>IFERROR(VALUE(LEFT(table_netflix[[#This Row],[duration (in min)]], LEN(table_netflix[[#This Row],[duration (in min)]])-4)),0)</f>
        <v>117</v>
      </c>
      <c r="L4954" t="s">
        <v>53</v>
      </c>
      <c r="M4954" t="s">
        <v>55</v>
      </c>
      <c r="O4954" t="str" cm="1">
        <f t="array" ref="O4954">_xlfn.IFS(table_netflix[[#This Row],[release_year]]&gt;=2018, "2018 &amp; after", TRUE, "Before 2018")</f>
        <v>Before 2018</v>
      </c>
      <c r="P4954" s="12">
        <f>DATE(table_netflix[[#This Row],[release_year]],1,1)</f>
        <v>42005</v>
      </c>
      <c r="Q4954" s="12">
        <f t="shared" si="77"/>
        <v>43160</v>
      </c>
      <c r="R4954" s="12" t="str">
        <f>TEXT(table_netflix[[#This Row],[date_added_todate]], "mmm")</f>
        <v>Mar</v>
      </c>
      <c r="S4954" t="s">
        <v>24792</v>
      </c>
    </row>
    <row r="4955" spans="1:19" x14ac:dyDescent="0.3">
      <c r="A4955" t="s">
        <v>24793</v>
      </c>
      <c r="B4955" t="s">
        <v>15</v>
      </c>
      <c r="C4955" t="s">
        <v>24794</v>
      </c>
      <c r="D4955" t="s">
        <v>24795</v>
      </c>
      <c r="F4955" t="s">
        <v>18</v>
      </c>
      <c r="G4955" s="14" t="s">
        <v>17598</v>
      </c>
      <c r="H4955">
        <v>2015</v>
      </c>
      <c r="I4955" t="s">
        <v>18220</v>
      </c>
      <c r="J4955" t="s">
        <v>232</v>
      </c>
      <c r="K4955">
        <f>IFERROR(VALUE(LEFT(table_netflix[[#This Row],[duration (in min)]], LEN(table_netflix[[#This Row],[duration (in min)]])-4)),0)</f>
        <v>93</v>
      </c>
      <c r="L4955" t="s">
        <v>22</v>
      </c>
      <c r="O4955" t="str" cm="1">
        <f t="array" ref="O4955">_xlfn.IFS(table_netflix[[#This Row],[release_year]]&gt;=2018, "2018 &amp; after", TRUE, "Before 2018")</f>
        <v>Before 2018</v>
      </c>
      <c r="P4955" s="12">
        <f>DATE(table_netflix[[#This Row],[release_year]],1,1)</f>
        <v>42005</v>
      </c>
      <c r="Q4955" s="12">
        <f t="shared" si="77"/>
        <v>42629</v>
      </c>
      <c r="R4955" s="12" t="str">
        <f>TEXT(table_netflix[[#This Row],[date_added_todate]], "mmm")</f>
        <v>Sep</v>
      </c>
      <c r="S4955" t="s">
        <v>24796</v>
      </c>
    </row>
    <row r="4956" spans="1:19" x14ac:dyDescent="0.3">
      <c r="A4956" t="s">
        <v>24797</v>
      </c>
      <c r="B4956" t="s">
        <v>15</v>
      </c>
      <c r="C4956" t="s">
        <v>24798</v>
      </c>
      <c r="D4956" t="s">
        <v>24799</v>
      </c>
      <c r="E4956" t="s">
        <v>24800</v>
      </c>
      <c r="F4956" t="s">
        <v>151</v>
      </c>
      <c r="G4956" s="14" t="s">
        <v>21894</v>
      </c>
      <c r="H4956">
        <v>2016</v>
      </c>
      <c r="I4956" t="s">
        <v>62</v>
      </c>
      <c r="J4956" t="s">
        <v>160</v>
      </c>
      <c r="K4956">
        <f>IFERROR(VALUE(LEFT(table_netflix[[#This Row],[duration (in min)]], LEN(table_netflix[[#This Row],[duration (in min)]])-4)),0)</f>
        <v>124</v>
      </c>
      <c r="L4956" t="s">
        <v>144</v>
      </c>
      <c r="M4956" t="s">
        <v>85</v>
      </c>
      <c r="N4956" t="s">
        <v>55</v>
      </c>
      <c r="O4956" t="str" cm="1">
        <f t="array" ref="O4956">_xlfn.IFS(table_netflix[[#This Row],[release_year]]&gt;=2018, "2018 &amp; after", TRUE, "Before 2018")</f>
        <v>Before 2018</v>
      </c>
      <c r="P4956" s="12">
        <f>DATE(table_netflix[[#This Row],[release_year]],1,1)</f>
        <v>42370</v>
      </c>
      <c r="Q4956" s="12">
        <f t="shared" si="77"/>
        <v>42966</v>
      </c>
      <c r="R4956" s="12" t="str">
        <f>TEXT(table_netflix[[#This Row],[date_added_todate]], "mmm")</f>
        <v>Aug</v>
      </c>
      <c r="S4956" t="s">
        <v>24801</v>
      </c>
    </row>
    <row r="4957" spans="1:19" x14ac:dyDescent="0.3">
      <c r="A4957" t="s">
        <v>24802</v>
      </c>
      <c r="B4957" t="s">
        <v>15</v>
      </c>
      <c r="C4957" t="s">
        <v>24803</v>
      </c>
      <c r="D4957" t="s">
        <v>19480</v>
      </c>
      <c r="E4957" t="s">
        <v>24804</v>
      </c>
      <c r="F4957" t="s">
        <v>39</v>
      </c>
      <c r="G4957" s="14" t="s">
        <v>16585</v>
      </c>
      <c r="H4957">
        <v>1996</v>
      </c>
      <c r="I4957" t="s">
        <v>62</v>
      </c>
      <c r="J4957" t="s">
        <v>3574</v>
      </c>
      <c r="K4957">
        <f>IFERROR(VALUE(LEFT(table_netflix[[#This Row],[duration (in min)]], LEN(table_netflix[[#This Row],[duration (in min)]])-4)),0)</f>
        <v>177</v>
      </c>
      <c r="L4957" t="s">
        <v>53</v>
      </c>
      <c r="M4957" t="s">
        <v>55</v>
      </c>
      <c r="N4957" t="s">
        <v>107</v>
      </c>
      <c r="O4957" t="str" cm="1">
        <f t="array" ref="O4957">_xlfn.IFS(table_netflix[[#This Row],[release_year]]&gt;=2018, "2018 &amp; after", TRUE, "Before 2018")</f>
        <v>Before 2018</v>
      </c>
      <c r="P4957" s="12">
        <f>DATE(table_netflix[[#This Row],[release_year]],1,1)</f>
        <v>35065</v>
      </c>
      <c r="Q4957" s="12">
        <f t="shared" si="77"/>
        <v>42856</v>
      </c>
      <c r="R4957" s="12" t="str">
        <f>TEXT(table_netflix[[#This Row],[date_added_todate]], "mmm")</f>
        <v>May</v>
      </c>
      <c r="S4957" t="s">
        <v>24805</v>
      </c>
    </row>
    <row r="4958" spans="1:19" x14ac:dyDescent="0.3">
      <c r="A4958" t="s">
        <v>24806</v>
      </c>
      <c r="B4958" t="s">
        <v>15</v>
      </c>
      <c r="C4958" t="s">
        <v>24807</v>
      </c>
      <c r="D4958" t="s">
        <v>24808</v>
      </c>
      <c r="E4958" t="s">
        <v>24809</v>
      </c>
      <c r="F4958" t="s">
        <v>39</v>
      </c>
      <c r="G4958" s="14" t="s">
        <v>9392</v>
      </c>
      <c r="H4958">
        <v>1974</v>
      </c>
      <c r="I4958" t="s">
        <v>84</v>
      </c>
      <c r="J4958" t="s">
        <v>70</v>
      </c>
      <c r="K4958">
        <f>IFERROR(VALUE(LEFT(table_netflix[[#This Row],[duration (in min)]], LEN(table_netflix[[#This Row],[duration (in min)]])-4)),0)</f>
        <v>104</v>
      </c>
      <c r="L4958" t="s">
        <v>71</v>
      </c>
      <c r="M4958" t="s">
        <v>72</v>
      </c>
      <c r="N4958" t="s">
        <v>54</v>
      </c>
      <c r="O4958" t="str" cm="1">
        <f t="array" ref="O4958">_xlfn.IFS(table_netflix[[#This Row],[release_year]]&gt;=2018, "2018 &amp; after", TRUE, "Before 2018")</f>
        <v>Before 2018</v>
      </c>
      <c r="P4958" s="12">
        <f>DATE(table_netflix[[#This Row],[release_year]],1,1)</f>
        <v>27030</v>
      </c>
      <c r="Q4958" s="12">
        <f t="shared" si="77"/>
        <v>43830</v>
      </c>
      <c r="R4958" s="12" t="str">
        <f>TEXT(table_netflix[[#This Row],[date_added_todate]], "mmm")</f>
        <v>Dec</v>
      </c>
      <c r="S4958" t="s">
        <v>24810</v>
      </c>
    </row>
    <row r="4959" spans="1:19" x14ac:dyDescent="0.3">
      <c r="A4959" t="s">
        <v>24811</v>
      </c>
      <c r="B4959" t="s">
        <v>15</v>
      </c>
      <c r="C4959" t="s">
        <v>24812</v>
      </c>
      <c r="D4959" t="s">
        <v>24813</v>
      </c>
      <c r="E4959" t="s">
        <v>24814</v>
      </c>
      <c r="F4959" t="s">
        <v>18</v>
      </c>
      <c r="G4959" s="14" t="s">
        <v>24815</v>
      </c>
      <c r="H4959">
        <v>2018</v>
      </c>
      <c r="I4959" t="s">
        <v>45</v>
      </c>
      <c r="J4959" t="s">
        <v>265</v>
      </c>
      <c r="K4959">
        <f>IFERROR(VALUE(LEFT(table_netflix[[#This Row],[duration (in min)]], LEN(table_netflix[[#This Row],[duration (in min)]])-4)),0)</f>
        <v>113</v>
      </c>
      <c r="L4959" t="s">
        <v>47</v>
      </c>
      <c r="M4959" t="s">
        <v>85</v>
      </c>
      <c r="O4959" t="str" cm="1">
        <f t="array" ref="O4959">_xlfn.IFS(table_netflix[[#This Row],[release_year]]&gt;=2018, "2018 &amp; after", TRUE, "Before 2018")</f>
        <v>2018 &amp; after</v>
      </c>
      <c r="P4959" s="12">
        <f>DATE(table_netflix[[#This Row],[release_year]],1,1)</f>
        <v>43101</v>
      </c>
      <c r="Q4959" s="12">
        <f t="shared" si="77"/>
        <v>43627</v>
      </c>
      <c r="R4959" s="12" t="str">
        <f>TEXT(table_netflix[[#This Row],[date_added_todate]], "mmm")</f>
        <v>Jun</v>
      </c>
      <c r="S4959" t="s">
        <v>24816</v>
      </c>
    </row>
    <row r="4960" spans="1:19" x14ac:dyDescent="0.3">
      <c r="A4960" t="s">
        <v>24817</v>
      </c>
      <c r="B4960" t="s">
        <v>15</v>
      </c>
      <c r="C4960" t="s">
        <v>24818</v>
      </c>
      <c r="D4960" t="s">
        <v>19719</v>
      </c>
      <c r="E4960" t="s">
        <v>24819</v>
      </c>
      <c r="F4960" t="s">
        <v>39</v>
      </c>
      <c r="G4960" s="14" t="s">
        <v>9392</v>
      </c>
      <c r="H4960">
        <v>1985</v>
      </c>
      <c r="I4960" t="s">
        <v>62</v>
      </c>
      <c r="J4960" t="s">
        <v>24820</v>
      </c>
      <c r="K4960">
        <f>IFERROR(VALUE(LEFT(table_netflix[[#This Row],[duration (in min)]], LEN(table_netflix[[#This Row],[duration (in min)]])-4)),0)</f>
        <v>178</v>
      </c>
      <c r="L4960" t="s">
        <v>445</v>
      </c>
      <c r="M4960" t="s">
        <v>72</v>
      </c>
      <c r="N4960" t="s">
        <v>55</v>
      </c>
      <c r="O4960" t="str" cm="1">
        <f t="array" ref="O4960">_xlfn.IFS(table_netflix[[#This Row],[release_year]]&gt;=2018, "2018 &amp; after", TRUE, "Before 2018")</f>
        <v>Before 2018</v>
      </c>
      <c r="P4960" s="12">
        <f>DATE(table_netflix[[#This Row],[release_year]],1,1)</f>
        <v>31048</v>
      </c>
      <c r="Q4960" s="12">
        <f t="shared" si="77"/>
        <v>43830</v>
      </c>
      <c r="R4960" s="12" t="str">
        <f>TEXT(table_netflix[[#This Row],[date_added_todate]], "mmm")</f>
        <v>Dec</v>
      </c>
      <c r="S4960" t="s">
        <v>24821</v>
      </c>
    </row>
    <row r="4961" spans="1:19" x14ac:dyDescent="0.3">
      <c r="A4961" t="s">
        <v>24822</v>
      </c>
      <c r="B4961" t="s">
        <v>15</v>
      </c>
      <c r="C4961" t="s">
        <v>24823</v>
      </c>
      <c r="D4961" t="s">
        <v>24824</v>
      </c>
      <c r="E4961" t="s">
        <v>24825</v>
      </c>
      <c r="F4961" t="s">
        <v>4581</v>
      </c>
      <c r="G4961" s="14" t="s">
        <v>10926</v>
      </c>
      <c r="H4961">
        <v>2018</v>
      </c>
      <c r="I4961" t="s">
        <v>84</v>
      </c>
      <c r="J4961" t="s">
        <v>21</v>
      </c>
      <c r="K4961">
        <f>IFERROR(VALUE(LEFT(table_netflix[[#This Row],[duration (in min)]], LEN(table_netflix[[#This Row],[duration (in min)]])-4)),0)</f>
        <v>90</v>
      </c>
      <c r="L4961" t="s">
        <v>53</v>
      </c>
      <c r="M4961" t="s">
        <v>55</v>
      </c>
      <c r="O4961" t="str" cm="1">
        <f t="array" ref="O4961">_xlfn.IFS(table_netflix[[#This Row],[release_year]]&gt;=2018, "2018 &amp; after", TRUE, "Before 2018")</f>
        <v>2018 &amp; after</v>
      </c>
      <c r="P4961" s="12">
        <f>DATE(table_netflix[[#This Row],[release_year]],1,1)</f>
        <v>43101</v>
      </c>
      <c r="Q4961" s="12">
        <f t="shared" si="77"/>
        <v>43677</v>
      </c>
      <c r="R4961" s="12" t="str">
        <f>TEXT(table_netflix[[#This Row],[date_added_todate]], "mmm")</f>
        <v>Jul</v>
      </c>
      <c r="S4961" t="s">
        <v>24826</v>
      </c>
    </row>
    <row r="4962" spans="1:19" x14ac:dyDescent="0.3">
      <c r="A4962" t="s">
        <v>24827</v>
      </c>
      <c r="B4962" t="s">
        <v>15</v>
      </c>
      <c r="C4962" t="s">
        <v>24828</v>
      </c>
      <c r="D4962" t="s">
        <v>24829</v>
      </c>
      <c r="E4962" t="s">
        <v>24830</v>
      </c>
      <c r="F4962" t="s">
        <v>39</v>
      </c>
      <c r="G4962" s="14" t="s">
        <v>9392</v>
      </c>
      <c r="H4962">
        <v>2005</v>
      </c>
      <c r="I4962" t="s">
        <v>62</v>
      </c>
      <c r="J4962" t="s">
        <v>429</v>
      </c>
      <c r="K4962">
        <f>IFERROR(VALUE(LEFT(table_netflix[[#This Row],[duration (in min)]], LEN(table_netflix[[#This Row],[duration (in min)]])-4)),0)</f>
        <v>154</v>
      </c>
      <c r="L4962" t="s">
        <v>71</v>
      </c>
      <c r="M4962" t="s">
        <v>72</v>
      </c>
      <c r="N4962" t="s">
        <v>55</v>
      </c>
      <c r="O4962" t="str" cm="1">
        <f t="array" ref="O4962">_xlfn.IFS(table_netflix[[#This Row],[release_year]]&gt;=2018, "2018 &amp; after", TRUE, "Before 2018")</f>
        <v>Before 2018</v>
      </c>
      <c r="P4962" s="12">
        <f>DATE(table_netflix[[#This Row],[release_year]],1,1)</f>
        <v>38353</v>
      </c>
      <c r="Q4962" s="12">
        <f t="shared" si="77"/>
        <v>43830</v>
      </c>
      <c r="R4962" s="12" t="str">
        <f>TEXT(table_netflix[[#This Row],[date_added_todate]], "mmm")</f>
        <v>Dec</v>
      </c>
      <c r="S4962" t="s">
        <v>24831</v>
      </c>
    </row>
    <row r="4963" spans="1:19" x14ac:dyDescent="0.3">
      <c r="A4963" t="s">
        <v>24832</v>
      </c>
      <c r="B4963" t="s">
        <v>15</v>
      </c>
      <c r="C4963" t="s">
        <v>24833</v>
      </c>
      <c r="D4963" t="s">
        <v>24834</v>
      </c>
      <c r="E4963" t="s">
        <v>24835</v>
      </c>
      <c r="F4963" t="s">
        <v>331</v>
      </c>
      <c r="G4963" s="14" t="s">
        <v>22777</v>
      </c>
      <c r="H4963">
        <v>2018</v>
      </c>
      <c r="I4963" t="s">
        <v>27</v>
      </c>
      <c r="J4963" t="s">
        <v>194</v>
      </c>
      <c r="K4963">
        <f>IFERROR(VALUE(LEFT(table_netflix[[#This Row],[duration (in min)]], LEN(table_netflix[[#This Row],[duration (in min)]])-4)),0)</f>
        <v>122</v>
      </c>
      <c r="L4963" t="s">
        <v>144</v>
      </c>
      <c r="M4963" t="s">
        <v>168</v>
      </c>
      <c r="N4963" t="s">
        <v>55</v>
      </c>
      <c r="O4963" t="str" cm="1">
        <f t="array" ref="O4963">_xlfn.IFS(table_netflix[[#This Row],[release_year]]&gt;=2018, "2018 &amp; after", TRUE, "Before 2018")</f>
        <v>2018 &amp; after</v>
      </c>
      <c r="P4963" s="12">
        <f>DATE(table_netflix[[#This Row],[release_year]],1,1)</f>
        <v>43101</v>
      </c>
      <c r="Q4963" s="12">
        <f t="shared" si="77"/>
        <v>43611</v>
      </c>
      <c r="R4963" s="12" t="str">
        <f>TEXT(table_netflix[[#This Row],[date_added_todate]], "mmm")</f>
        <v>May</v>
      </c>
      <c r="S4963" t="s">
        <v>24836</v>
      </c>
    </row>
    <row r="4964" spans="1:19" x14ac:dyDescent="0.3">
      <c r="A4964" t="s">
        <v>24837</v>
      </c>
      <c r="B4964" t="s">
        <v>15</v>
      </c>
      <c r="C4964" t="s">
        <v>24838</v>
      </c>
      <c r="D4964" t="s">
        <v>24839</v>
      </c>
      <c r="E4964" t="s">
        <v>24840</v>
      </c>
      <c r="F4964" t="s">
        <v>39</v>
      </c>
      <c r="G4964" s="14" t="s">
        <v>14972</v>
      </c>
      <c r="H4964">
        <v>2010</v>
      </c>
      <c r="I4964" t="s">
        <v>27</v>
      </c>
      <c r="J4964" t="s">
        <v>187</v>
      </c>
      <c r="K4964">
        <f>IFERROR(VALUE(LEFT(table_netflix[[#This Row],[duration (in min)]], LEN(table_netflix[[#This Row],[duration (in min)]])-4)),0)</f>
        <v>115</v>
      </c>
      <c r="L4964" t="s">
        <v>126</v>
      </c>
      <c r="M4964" t="s">
        <v>55</v>
      </c>
      <c r="N4964" t="s">
        <v>142</v>
      </c>
      <c r="O4964" t="str" cm="1">
        <f t="array" ref="O4964">_xlfn.IFS(table_netflix[[#This Row],[release_year]]&gt;=2018, "2018 &amp; after", TRUE, "Before 2018")</f>
        <v>Before 2018</v>
      </c>
      <c r="P4964" s="12">
        <f>DATE(table_netflix[[#This Row],[release_year]],1,1)</f>
        <v>40179</v>
      </c>
      <c r="Q4964" s="12">
        <f t="shared" si="77"/>
        <v>43174</v>
      </c>
      <c r="R4964" s="12" t="str">
        <f>TEXT(table_netflix[[#This Row],[date_added_todate]], "mmm")</f>
        <v>Mar</v>
      </c>
      <c r="S4964" t="s">
        <v>24841</v>
      </c>
    </row>
    <row r="4965" spans="1:19" x14ac:dyDescent="0.3">
      <c r="A4965" t="s">
        <v>24842</v>
      </c>
      <c r="B4965" t="s">
        <v>15</v>
      </c>
      <c r="C4965" t="s">
        <v>24843</v>
      </c>
      <c r="D4965" t="s">
        <v>24844</v>
      </c>
      <c r="E4965" t="s">
        <v>24845</v>
      </c>
      <c r="F4965" t="s">
        <v>8637</v>
      </c>
      <c r="G4965" s="14" t="s">
        <v>14175</v>
      </c>
      <c r="H4965">
        <v>2017</v>
      </c>
      <c r="I4965" t="s">
        <v>62</v>
      </c>
      <c r="J4965" t="s">
        <v>1474</v>
      </c>
      <c r="K4965">
        <f>IFERROR(VALUE(LEFT(table_netflix[[#This Row],[duration (in min)]], LEN(table_netflix[[#This Row],[duration (in min)]])-4)),0)</f>
        <v>126</v>
      </c>
      <c r="L4965" t="s">
        <v>53</v>
      </c>
      <c r="M4965" t="s">
        <v>55</v>
      </c>
      <c r="N4965" t="s">
        <v>112</v>
      </c>
      <c r="O4965" t="str" cm="1">
        <f t="array" ref="O4965">_xlfn.IFS(table_netflix[[#This Row],[release_year]]&gt;=2018, "2018 &amp; after", TRUE, "Before 2018")</f>
        <v>Before 2018</v>
      </c>
      <c r="P4965" s="12">
        <f>DATE(table_netflix[[#This Row],[release_year]],1,1)</f>
        <v>42736</v>
      </c>
      <c r="Q4965" s="12">
        <f t="shared" si="77"/>
        <v>43313</v>
      </c>
      <c r="R4965" s="12" t="str">
        <f>TEXT(table_netflix[[#This Row],[date_added_todate]], "mmm")</f>
        <v>Aug</v>
      </c>
      <c r="S4965" t="s">
        <v>24846</v>
      </c>
    </row>
    <row r="4966" spans="1:19" x14ac:dyDescent="0.3">
      <c r="A4966" t="s">
        <v>24847</v>
      </c>
      <c r="B4966" t="s">
        <v>15</v>
      </c>
      <c r="C4966" t="s">
        <v>24848</v>
      </c>
      <c r="D4966" t="s">
        <v>24330</v>
      </c>
      <c r="F4966" t="s">
        <v>18</v>
      </c>
      <c r="G4966" s="14" t="s">
        <v>17219</v>
      </c>
      <c r="H4966">
        <v>2016</v>
      </c>
      <c r="I4966" t="s">
        <v>18220</v>
      </c>
      <c r="J4966" t="s">
        <v>213</v>
      </c>
      <c r="K4966">
        <f>IFERROR(VALUE(LEFT(table_netflix[[#This Row],[duration (in min)]], LEN(table_netflix[[#This Row],[duration (in min)]])-4)),0)</f>
        <v>88</v>
      </c>
      <c r="L4966" t="s">
        <v>22</v>
      </c>
      <c r="O4966" t="str" cm="1">
        <f t="array" ref="O4966">_xlfn.IFS(table_netflix[[#This Row],[release_year]]&gt;=2018, "2018 &amp; after", TRUE, "Before 2018")</f>
        <v>Before 2018</v>
      </c>
      <c r="P4966" s="12">
        <f>DATE(table_netflix[[#This Row],[release_year]],1,1)</f>
        <v>42370</v>
      </c>
      <c r="Q4966" s="12">
        <f t="shared" si="77"/>
        <v>42720</v>
      </c>
      <c r="R4966" s="12" t="str">
        <f>TEXT(table_netflix[[#This Row],[date_added_todate]], "mmm")</f>
        <v>Dec</v>
      </c>
      <c r="S4966" t="s">
        <v>24849</v>
      </c>
    </row>
    <row r="4967" spans="1:19" x14ac:dyDescent="0.3">
      <c r="A4967" t="s">
        <v>24850</v>
      </c>
      <c r="B4967" t="s">
        <v>15</v>
      </c>
      <c r="C4967" t="s">
        <v>24851</v>
      </c>
      <c r="D4967" t="s">
        <v>24852</v>
      </c>
      <c r="E4967" t="s">
        <v>24853</v>
      </c>
      <c r="F4967" t="s">
        <v>1328</v>
      </c>
      <c r="G4967" s="14" t="s">
        <v>11158</v>
      </c>
      <c r="H4967">
        <v>2011</v>
      </c>
      <c r="I4967" t="s">
        <v>62</v>
      </c>
      <c r="J4967" t="s">
        <v>203</v>
      </c>
      <c r="K4967">
        <f>IFERROR(VALUE(LEFT(table_netflix[[#This Row],[duration (in min)]], LEN(table_netflix[[#This Row],[duration (in min)]])-4)),0)</f>
        <v>99</v>
      </c>
      <c r="L4967" t="s">
        <v>53</v>
      </c>
      <c r="M4967" t="s">
        <v>55</v>
      </c>
      <c r="O4967" t="str" cm="1">
        <f t="array" ref="O4967">_xlfn.IFS(table_netflix[[#This Row],[release_year]]&gt;=2018, "2018 &amp; after", TRUE, "Before 2018")</f>
        <v>Before 2018</v>
      </c>
      <c r="P4967" s="12">
        <f>DATE(table_netflix[[#This Row],[release_year]],1,1)</f>
        <v>40544</v>
      </c>
      <c r="Q4967" s="12">
        <f t="shared" si="77"/>
        <v>43636</v>
      </c>
      <c r="R4967" s="12" t="str">
        <f>TEXT(table_netflix[[#This Row],[date_added_todate]], "mmm")</f>
        <v>Jun</v>
      </c>
      <c r="S4967" t="s">
        <v>24854</v>
      </c>
    </row>
    <row r="4968" spans="1:19" x14ac:dyDescent="0.3">
      <c r="A4968" t="s">
        <v>24855</v>
      </c>
      <c r="B4968" t="s">
        <v>15</v>
      </c>
      <c r="C4968" t="s">
        <v>24856</v>
      </c>
      <c r="D4968" t="s">
        <v>5786</v>
      </c>
      <c r="E4968" t="s">
        <v>24857</v>
      </c>
      <c r="F4968" t="s">
        <v>39</v>
      </c>
      <c r="G4968" s="14" t="s">
        <v>18638</v>
      </c>
      <c r="H4968">
        <v>2011</v>
      </c>
      <c r="I4968" t="s">
        <v>84</v>
      </c>
      <c r="J4968" t="s">
        <v>8085</v>
      </c>
      <c r="K4968">
        <f>IFERROR(VALUE(LEFT(table_netflix[[#This Row],[duration (in min)]], LEN(table_netflix[[#This Row],[duration (in min)]])-4)),0)</f>
        <v>144</v>
      </c>
      <c r="L4968" t="s">
        <v>71</v>
      </c>
      <c r="M4968" t="s">
        <v>55</v>
      </c>
      <c r="N4968" t="s">
        <v>107</v>
      </c>
      <c r="O4968" t="str" cm="1">
        <f t="array" ref="O4968">_xlfn.IFS(table_netflix[[#This Row],[release_year]]&gt;=2018, "2018 &amp; after", TRUE, "Before 2018")</f>
        <v>Before 2018</v>
      </c>
      <c r="P4968" s="12">
        <f>DATE(table_netflix[[#This Row],[release_year]],1,1)</f>
        <v>40544</v>
      </c>
      <c r="Q4968" s="12">
        <f t="shared" si="77"/>
        <v>43030</v>
      </c>
      <c r="R4968" s="12" t="str">
        <f>TEXT(table_netflix[[#This Row],[date_added_todate]], "mmm")</f>
        <v>Oct</v>
      </c>
      <c r="S4968" t="s">
        <v>24858</v>
      </c>
    </row>
    <row r="4969" spans="1:19" x14ac:dyDescent="0.3">
      <c r="A4969" t="s">
        <v>24859</v>
      </c>
      <c r="B4969" t="s">
        <v>15</v>
      </c>
      <c r="C4969" t="s">
        <v>24860</v>
      </c>
      <c r="D4969" t="s">
        <v>24861</v>
      </c>
      <c r="E4969" t="s">
        <v>24862</v>
      </c>
      <c r="F4969" t="s">
        <v>18</v>
      </c>
      <c r="G4969" s="14" t="s">
        <v>10131</v>
      </c>
      <c r="H4969">
        <v>1955</v>
      </c>
      <c r="I4969" t="s">
        <v>20</v>
      </c>
      <c r="J4969" t="s">
        <v>136</v>
      </c>
      <c r="K4969">
        <f>IFERROR(VALUE(LEFT(table_netflix[[#This Row],[duration (in min)]], LEN(table_netflix[[#This Row],[duration (in min)]])-4)),0)</f>
        <v>111</v>
      </c>
      <c r="L4969" t="s">
        <v>445</v>
      </c>
      <c r="M4969" t="s">
        <v>72</v>
      </c>
      <c r="O4969" t="str" cm="1">
        <f t="array" ref="O4969">_xlfn.IFS(table_netflix[[#This Row],[release_year]]&gt;=2018, "2018 &amp; after", TRUE, "Before 2018")</f>
        <v>Before 2018</v>
      </c>
      <c r="P4969" s="12">
        <f>DATE(table_netflix[[#This Row],[release_year]],1,1)</f>
        <v>20090</v>
      </c>
      <c r="Q4969" s="12">
        <f t="shared" si="77"/>
        <v>43770</v>
      </c>
      <c r="R4969" s="12" t="str">
        <f>TEXT(table_netflix[[#This Row],[date_added_todate]], "mmm")</f>
        <v>Nov</v>
      </c>
      <c r="S4969" t="s">
        <v>24863</v>
      </c>
    </row>
    <row r="4970" spans="1:19" x14ac:dyDescent="0.3">
      <c r="A4970" t="s">
        <v>24864</v>
      </c>
      <c r="B4970" t="s">
        <v>15</v>
      </c>
      <c r="C4970" t="s">
        <v>24865</v>
      </c>
      <c r="D4970" t="s">
        <v>24866</v>
      </c>
      <c r="E4970" t="s">
        <v>24867</v>
      </c>
      <c r="F4970" t="s">
        <v>523</v>
      </c>
      <c r="G4970" s="14" t="s">
        <v>11127</v>
      </c>
      <c r="H4970">
        <v>2018</v>
      </c>
      <c r="I4970" t="s">
        <v>27</v>
      </c>
      <c r="J4970" t="s">
        <v>2273</v>
      </c>
      <c r="K4970">
        <f>IFERROR(VALUE(LEFT(table_netflix[[#This Row],[duration (in min)]], LEN(table_netflix[[#This Row],[duration (in min)]])-4)),0)</f>
        <v>73</v>
      </c>
      <c r="L4970" t="s">
        <v>53</v>
      </c>
      <c r="O4970" t="str" cm="1">
        <f t="array" ref="O4970">_xlfn.IFS(table_netflix[[#This Row],[release_year]]&gt;=2018, "2018 &amp; after", TRUE, "Before 2018")</f>
        <v>2018 &amp; after</v>
      </c>
      <c r="P4970" s="12">
        <f>DATE(table_netflix[[#This Row],[release_year]],1,1)</f>
        <v>43101</v>
      </c>
      <c r="Q4970" s="12">
        <f t="shared" si="77"/>
        <v>43641</v>
      </c>
      <c r="R4970" s="12" t="str">
        <f>TEXT(table_netflix[[#This Row],[date_added_todate]], "mmm")</f>
        <v>Jun</v>
      </c>
      <c r="S4970" t="s">
        <v>24868</v>
      </c>
    </row>
    <row r="4971" spans="1:19" x14ac:dyDescent="0.3">
      <c r="A4971" t="s">
        <v>24869</v>
      </c>
      <c r="B4971" t="s">
        <v>15</v>
      </c>
      <c r="C4971" t="s">
        <v>24870</v>
      </c>
      <c r="D4971" t="s">
        <v>24871</v>
      </c>
      <c r="E4971" t="s">
        <v>24872</v>
      </c>
      <c r="F4971" t="s">
        <v>109</v>
      </c>
      <c r="G4971" s="14" t="s">
        <v>15461</v>
      </c>
      <c r="H4971">
        <v>2016</v>
      </c>
      <c r="I4971" t="s">
        <v>27</v>
      </c>
      <c r="J4971" t="s">
        <v>1186</v>
      </c>
      <c r="K4971">
        <f>IFERROR(VALUE(LEFT(table_netflix[[#This Row],[duration (in min)]], LEN(table_netflix[[#This Row],[duration (in min)]])-4)),0)</f>
        <v>81</v>
      </c>
      <c r="L4971" t="s">
        <v>126</v>
      </c>
      <c r="O4971" t="str" cm="1">
        <f t="array" ref="O4971">_xlfn.IFS(table_netflix[[#This Row],[release_year]]&gt;=2018, "2018 &amp; after", TRUE, "Before 2018")</f>
        <v>Before 2018</v>
      </c>
      <c r="P4971" s="12">
        <f>DATE(table_netflix[[#This Row],[release_year]],1,1)</f>
        <v>42370</v>
      </c>
      <c r="Q4971" s="12">
        <f t="shared" si="77"/>
        <v>43080</v>
      </c>
      <c r="R4971" s="12" t="str">
        <f>TEXT(table_netflix[[#This Row],[date_added_todate]], "mmm")</f>
        <v>Dec</v>
      </c>
      <c r="S4971" t="s">
        <v>24873</v>
      </c>
    </row>
    <row r="4972" spans="1:19" x14ac:dyDescent="0.3">
      <c r="A4972" t="s">
        <v>24874</v>
      </c>
      <c r="B4972" t="s">
        <v>15</v>
      </c>
      <c r="C4972" t="s">
        <v>24875</v>
      </c>
      <c r="D4972" t="s">
        <v>24876</v>
      </c>
      <c r="E4972" t="s">
        <v>24877</v>
      </c>
      <c r="F4972" t="s">
        <v>18</v>
      </c>
      <c r="G4972" s="14" t="s">
        <v>9392</v>
      </c>
      <c r="H4972">
        <v>1984</v>
      </c>
      <c r="I4972" t="s">
        <v>20</v>
      </c>
      <c r="J4972" t="s">
        <v>366</v>
      </c>
      <c r="K4972">
        <f>IFERROR(VALUE(LEFT(table_netflix[[#This Row],[duration (in min)]], LEN(table_netflix[[#This Row],[duration (in min)]])-4)),0)</f>
        <v>114</v>
      </c>
      <c r="L4972" t="s">
        <v>144</v>
      </c>
      <c r="M4972" t="s">
        <v>406</v>
      </c>
      <c r="O4972" t="str" cm="1">
        <f t="array" ref="O4972">_xlfn.IFS(table_netflix[[#This Row],[release_year]]&gt;=2018, "2018 &amp; after", TRUE, "Before 2018")</f>
        <v>Before 2018</v>
      </c>
      <c r="P4972" s="12">
        <f>DATE(table_netflix[[#This Row],[release_year]],1,1)</f>
        <v>30682</v>
      </c>
      <c r="Q4972" s="12">
        <f t="shared" si="77"/>
        <v>43830</v>
      </c>
      <c r="R4972" s="12" t="str">
        <f>TEXT(table_netflix[[#This Row],[date_added_todate]], "mmm")</f>
        <v>Dec</v>
      </c>
      <c r="S4972" t="s">
        <v>24878</v>
      </c>
    </row>
    <row r="4973" spans="1:19" x14ac:dyDescent="0.3">
      <c r="A4973" t="s">
        <v>24879</v>
      </c>
      <c r="B4973" t="s">
        <v>15</v>
      </c>
      <c r="C4973" t="s">
        <v>24880</v>
      </c>
      <c r="D4973" t="s">
        <v>24881</v>
      </c>
      <c r="E4973" t="s">
        <v>24882</v>
      </c>
      <c r="F4973" t="s">
        <v>39</v>
      </c>
      <c r="G4973" s="14" t="s">
        <v>13856</v>
      </c>
      <c r="H4973">
        <v>2017</v>
      </c>
      <c r="I4973" t="s">
        <v>62</v>
      </c>
      <c r="J4973" t="s">
        <v>626</v>
      </c>
      <c r="K4973">
        <f>IFERROR(VALUE(LEFT(table_netflix[[#This Row],[duration (in min)]], LEN(table_netflix[[#This Row],[duration (in min)]])-4)),0)</f>
        <v>112</v>
      </c>
      <c r="L4973" t="s">
        <v>53</v>
      </c>
      <c r="M4973" t="s">
        <v>55</v>
      </c>
      <c r="O4973" t="str" cm="1">
        <f t="array" ref="O4973">_xlfn.IFS(table_netflix[[#This Row],[release_year]]&gt;=2018, "2018 &amp; after", TRUE, "Before 2018")</f>
        <v>Before 2018</v>
      </c>
      <c r="P4973" s="12">
        <f>DATE(table_netflix[[#This Row],[release_year]],1,1)</f>
        <v>42736</v>
      </c>
      <c r="Q4973" s="12">
        <f t="shared" si="77"/>
        <v>43358</v>
      </c>
      <c r="R4973" s="12" t="str">
        <f>TEXT(table_netflix[[#This Row],[date_added_todate]], "mmm")</f>
        <v>Sep</v>
      </c>
      <c r="S4973" t="s">
        <v>24883</v>
      </c>
    </row>
    <row r="4974" spans="1:19" x14ac:dyDescent="0.3">
      <c r="A4974" t="s">
        <v>24884</v>
      </c>
      <c r="B4974" t="s">
        <v>15</v>
      </c>
      <c r="C4974" t="s">
        <v>24885</v>
      </c>
      <c r="D4974" t="s">
        <v>24886</v>
      </c>
      <c r="E4974" t="s">
        <v>24887</v>
      </c>
      <c r="F4974" t="s">
        <v>61</v>
      </c>
      <c r="G4974" s="14" t="s">
        <v>23763</v>
      </c>
      <c r="H4974">
        <v>2017</v>
      </c>
      <c r="I4974" t="s">
        <v>84</v>
      </c>
      <c r="J4974" t="s">
        <v>327</v>
      </c>
      <c r="K4974">
        <f>IFERROR(VALUE(LEFT(table_netflix[[#This Row],[duration (in min)]], LEN(table_netflix[[#This Row],[duration (in min)]])-4)),0)</f>
        <v>80</v>
      </c>
      <c r="L4974" t="s">
        <v>22</v>
      </c>
      <c r="M4974" t="s">
        <v>55</v>
      </c>
      <c r="O4974" t="str" cm="1">
        <f t="array" ref="O4974">_xlfn.IFS(table_netflix[[#This Row],[release_year]]&gt;=2018, "2018 &amp; after", TRUE, "Before 2018")</f>
        <v>Before 2018</v>
      </c>
      <c r="P4974" s="12">
        <f>DATE(table_netflix[[#This Row],[release_year]],1,1)</f>
        <v>42736</v>
      </c>
      <c r="Q4974" s="12">
        <f t="shared" si="77"/>
        <v>43183</v>
      </c>
      <c r="R4974" s="12" t="str">
        <f>TEXT(table_netflix[[#This Row],[date_added_todate]], "mmm")</f>
        <v>Mar</v>
      </c>
      <c r="S4974" t="s">
        <v>24888</v>
      </c>
    </row>
    <row r="4975" spans="1:19" x14ac:dyDescent="0.3">
      <c r="A4975" t="s">
        <v>24889</v>
      </c>
      <c r="B4975" t="s">
        <v>15</v>
      </c>
      <c r="C4975" t="s">
        <v>24890</v>
      </c>
      <c r="D4975" t="s">
        <v>20585</v>
      </c>
      <c r="E4975" t="s">
        <v>24891</v>
      </c>
      <c r="F4975" t="s">
        <v>1328</v>
      </c>
      <c r="G4975" s="14" t="s">
        <v>11479</v>
      </c>
      <c r="H4975">
        <v>2015</v>
      </c>
      <c r="I4975" t="s">
        <v>27</v>
      </c>
      <c r="J4975" t="s">
        <v>218</v>
      </c>
      <c r="K4975">
        <f>IFERROR(VALUE(LEFT(table_netflix[[#This Row],[duration (in min)]], LEN(table_netflix[[#This Row],[duration (in min)]])-4)),0)</f>
        <v>100</v>
      </c>
      <c r="L4975" t="s">
        <v>144</v>
      </c>
      <c r="M4975" t="s">
        <v>72</v>
      </c>
      <c r="N4975" t="s">
        <v>55</v>
      </c>
      <c r="O4975" t="str" cm="1">
        <f t="array" ref="O4975">_xlfn.IFS(table_netflix[[#This Row],[release_year]]&gt;=2018, "2018 &amp; after", TRUE, "Before 2018")</f>
        <v>Before 2018</v>
      </c>
      <c r="P4975" s="12">
        <f>DATE(table_netflix[[#This Row],[release_year]],1,1)</f>
        <v>42005</v>
      </c>
      <c r="Q4975" s="12">
        <f t="shared" si="77"/>
        <v>43594</v>
      </c>
      <c r="R4975" s="12" t="str">
        <f>TEXT(table_netflix[[#This Row],[date_added_todate]], "mmm")</f>
        <v>May</v>
      </c>
      <c r="S4975" t="s">
        <v>24892</v>
      </c>
    </row>
    <row r="4976" spans="1:19" x14ac:dyDescent="0.3">
      <c r="A4976" t="s">
        <v>24893</v>
      </c>
      <c r="B4976" t="s">
        <v>15</v>
      </c>
      <c r="C4976" t="s">
        <v>24894</v>
      </c>
      <c r="D4976" t="s">
        <v>24895</v>
      </c>
      <c r="E4976" t="s">
        <v>24896</v>
      </c>
      <c r="F4976" t="s">
        <v>18</v>
      </c>
      <c r="G4976" s="14" t="s">
        <v>24897</v>
      </c>
      <c r="H4976">
        <v>2012</v>
      </c>
      <c r="I4976" t="s">
        <v>186</v>
      </c>
      <c r="J4976" t="s">
        <v>152</v>
      </c>
      <c r="K4976">
        <f>IFERROR(VALUE(LEFT(table_netflix[[#This Row],[duration (in min)]], LEN(table_netflix[[#This Row],[duration (in min)]])-4)),0)</f>
        <v>96</v>
      </c>
      <c r="L4976" t="s">
        <v>22</v>
      </c>
      <c r="M4976" t="s">
        <v>112</v>
      </c>
      <c r="O4976" t="str" cm="1">
        <f t="array" ref="O4976">_xlfn.IFS(table_netflix[[#This Row],[release_year]]&gt;=2018, "2018 &amp; after", TRUE, "Before 2018")</f>
        <v>Before 2018</v>
      </c>
      <c r="P4976" s="12">
        <f>DATE(table_netflix[[#This Row],[release_year]],1,1)</f>
        <v>40909</v>
      </c>
      <c r="Q4976" s="12">
        <f t="shared" si="77"/>
        <v>42534</v>
      </c>
      <c r="R4976" s="12" t="str">
        <f>TEXT(table_netflix[[#This Row],[date_added_todate]], "mmm")</f>
        <v>Jun</v>
      </c>
      <c r="S4976" t="s">
        <v>24898</v>
      </c>
    </row>
    <row r="4977" spans="1:19" x14ac:dyDescent="0.3">
      <c r="A4977" t="s">
        <v>24899</v>
      </c>
      <c r="B4977" t="s">
        <v>15</v>
      </c>
      <c r="C4977" t="s">
        <v>24900</v>
      </c>
      <c r="D4977" t="s">
        <v>24901</v>
      </c>
      <c r="E4977" t="s">
        <v>24902</v>
      </c>
      <c r="F4977" t="s">
        <v>1442</v>
      </c>
      <c r="G4977" s="14" t="s">
        <v>19218</v>
      </c>
      <c r="H4977">
        <v>2015</v>
      </c>
      <c r="I4977" t="s">
        <v>84</v>
      </c>
      <c r="J4977" t="s">
        <v>213</v>
      </c>
      <c r="K4977">
        <f>IFERROR(VALUE(LEFT(table_netflix[[#This Row],[duration (in min)]], LEN(table_netflix[[#This Row],[duration (in min)]])-4)),0)</f>
        <v>88</v>
      </c>
      <c r="L4977" t="s">
        <v>144</v>
      </c>
      <c r="M4977" t="s">
        <v>85</v>
      </c>
      <c r="N4977" t="s">
        <v>55</v>
      </c>
      <c r="O4977" t="str" cm="1">
        <f t="array" ref="O4977">_xlfn.IFS(table_netflix[[#This Row],[release_year]]&gt;=2018, "2018 &amp; after", TRUE, "Before 2018")</f>
        <v>Before 2018</v>
      </c>
      <c r="P4977" s="12">
        <f>DATE(table_netflix[[#This Row],[release_year]],1,1)</f>
        <v>42005</v>
      </c>
      <c r="Q4977" s="12">
        <f t="shared" si="77"/>
        <v>42968</v>
      </c>
      <c r="R4977" s="12" t="str">
        <f>TEXT(table_netflix[[#This Row],[date_added_todate]], "mmm")</f>
        <v>Aug</v>
      </c>
      <c r="S4977" t="s">
        <v>24903</v>
      </c>
    </row>
    <row r="4978" spans="1:19" x14ac:dyDescent="0.3">
      <c r="A4978" t="s">
        <v>24904</v>
      </c>
      <c r="B4978" t="s">
        <v>15</v>
      </c>
      <c r="C4978" t="s">
        <v>24905</v>
      </c>
      <c r="D4978" t="s">
        <v>20154</v>
      </c>
      <c r="E4978" t="s">
        <v>24906</v>
      </c>
      <c r="F4978" t="s">
        <v>523</v>
      </c>
      <c r="G4978" s="14" t="s">
        <v>18939</v>
      </c>
      <c r="H4978">
        <v>2015</v>
      </c>
      <c r="I4978" t="s">
        <v>186</v>
      </c>
      <c r="J4978" t="s">
        <v>241</v>
      </c>
      <c r="K4978">
        <f>IFERROR(VALUE(LEFT(table_netflix[[#This Row],[duration (in min)]], LEN(table_netflix[[#This Row],[duration (in min)]])-4)),0)</f>
        <v>95</v>
      </c>
      <c r="L4978" t="s">
        <v>144</v>
      </c>
      <c r="M4978" t="s">
        <v>72</v>
      </c>
      <c r="O4978" t="str" cm="1">
        <f t="array" ref="O4978">_xlfn.IFS(table_netflix[[#This Row],[release_year]]&gt;=2018, "2018 &amp; after", TRUE, "Before 2018")</f>
        <v>Before 2018</v>
      </c>
      <c r="P4978" s="12">
        <f>DATE(table_netflix[[#This Row],[release_year]],1,1)</f>
        <v>42005</v>
      </c>
      <c r="Q4978" s="12">
        <f t="shared" si="77"/>
        <v>43307</v>
      </c>
      <c r="R4978" s="12" t="str">
        <f>TEXT(table_netflix[[#This Row],[date_added_todate]], "mmm")</f>
        <v>Jul</v>
      </c>
      <c r="S4978" t="s">
        <v>24907</v>
      </c>
    </row>
    <row r="4979" spans="1:19" x14ac:dyDescent="0.3">
      <c r="A4979" t="s">
        <v>24908</v>
      </c>
      <c r="B4979" t="s">
        <v>15</v>
      </c>
      <c r="C4979" t="s">
        <v>24909</v>
      </c>
      <c r="D4979" t="s">
        <v>24910</v>
      </c>
      <c r="E4979" t="s">
        <v>24911</v>
      </c>
      <c r="F4979" t="s">
        <v>18</v>
      </c>
      <c r="G4979" s="14" t="s">
        <v>6455</v>
      </c>
      <c r="H4979">
        <v>2010</v>
      </c>
      <c r="I4979" t="s">
        <v>20</v>
      </c>
      <c r="J4979" t="s">
        <v>626</v>
      </c>
      <c r="K4979">
        <f>IFERROR(VALUE(LEFT(table_netflix[[#This Row],[duration (in min)]], LEN(table_netflix[[#This Row],[duration (in min)]])-4)),0)</f>
        <v>112</v>
      </c>
      <c r="L4979" t="s">
        <v>53</v>
      </c>
      <c r="M4979" t="s">
        <v>107</v>
      </c>
      <c r="O4979" t="str" cm="1">
        <f t="array" ref="O4979">_xlfn.IFS(table_netflix[[#This Row],[release_year]]&gt;=2018, "2018 &amp; after", TRUE, "Before 2018")</f>
        <v>Before 2018</v>
      </c>
      <c r="P4979" s="12">
        <f>DATE(table_netflix[[#This Row],[release_year]],1,1)</f>
        <v>40179</v>
      </c>
      <c r="Q4979" s="12">
        <f t="shared" si="77"/>
        <v>44044</v>
      </c>
      <c r="R4979" s="12" t="str">
        <f>TEXT(table_netflix[[#This Row],[date_added_todate]], "mmm")</f>
        <v>Aug</v>
      </c>
      <c r="S4979" t="s">
        <v>24912</v>
      </c>
    </row>
    <row r="4980" spans="1:19" x14ac:dyDescent="0.3">
      <c r="A4980" t="s">
        <v>24913</v>
      </c>
      <c r="B4980" t="s">
        <v>15</v>
      </c>
      <c r="C4980" t="s">
        <v>24914</v>
      </c>
      <c r="D4980" t="s">
        <v>24549</v>
      </c>
      <c r="E4980" t="s">
        <v>24915</v>
      </c>
      <c r="F4980" t="s">
        <v>61</v>
      </c>
      <c r="G4980" s="14" t="s">
        <v>7368</v>
      </c>
      <c r="H4980">
        <v>2017</v>
      </c>
      <c r="I4980" t="s">
        <v>20</v>
      </c>
      <c r="J4980" t="s">
        <v>626</v>
      </c>
      <c r="K4980">
        <f>IFERROR(VALUE(LEFT(table_netflix[[#This Row],[duration (in min)]], LEN(table_netflix[[#This Row],[duration (in min)]])-4)),0)</f>
        <v>112</v>
      </c>
      <c r="L4980" t="s">
        <v>53</v>
      </c>
      <c r="M4980" t="s">
        <v>127</v>
      </c>
      <c r="O4980" t="str" cm="1">
        <f t="array" ref="O4980">_xlfn.IFS(table_netflix[[#This Row],[release_year]]&gt;=2018, "2018 &amp; after", TRUE, "Before 2018")</f>
        <v>Before 2018</v>
      </c>
      <c r="P4980" s="12">
        <f>DATE(table_netflix[[#This Row],[release_year]],1,1)</f>
        <v>42736</v>
      </c>
      <c r="Q4980" s="12">
        <f t="shared" si="77"/>
        <v>43983</v>
      </c>
      <c r="R4980" s="12" t="str">
        <f>TEXT(table_netflix[[#This Row],[date_added_todate]], "mmm")</f>
        <v>Jun</v>
      </c>
      <c r="S4980" t="s">
        <v>24916</v>
      </c>
    </row>
    <row r="4981" spans="1:19" x14ac:dyDescent="0.3">
      <c r="A4981" t="s">
        <v>24917</v>
      </c>
      <c r="B4981" t="s">
        <v>15</v>
      </c>
      <c r="C4981" t="s">
        <v>24918</v>
      </c>
      <c r="D4981" t="s">
        <v>1572</v>
      </c>
      <c r="E4981" t="s">
        <v>24919</v>
      </c>
      <c r="F4981" t="s">
        <v>80</v>
      </c>
      <c r="G4981" s="14" t="s">
        <v>9333</v>
      </c>
      <c r="H4981">
        <v>2010</v>
      </c>
      <c r="I4981" t="s">
        <v>186</v>
      </c>
      <c r="J4981" t="s">
        <v>125</v>
      </c>
      <c r="K4981">
        <f>IFERROR(VALUE(LEFT(table_netflix[[#This Row],[duration (in min)]], LEN(table_netflix[[#This Row],[duration (in min)]])-4)),0)</f>
        <v>97</v>
      </c>
      <c r="L4981" t="s">
        <v>144</v>
      </c>
      <c r="M4981" t="s">
        <v>168</v>
      </c>
      <c r="N4981" t="s">
        <v>127</v>
      </c>
      <c r="O4981" t="str" cm="1">
        <f t="array" ref="O4981">_xlfn.IFS(table_netflix[[#This Row],[release_year]]&gt;=2018, "2018 &amp; after", TRUE, "Before 2018")</f>
        <v>Before 2018</v>
      </c>
      <c r="P4981" s="12">
        <f>DATE(table_netflix[[#This Row],[release_year]],1,1)</f>
        <v>40179</v>
      </c>
      <c r="Q4981" s="12">
        <f t="shared" si="77"/>
        <v>43831</v>
      </c>
      <c r="R4981" s="12" t="str">
        <f>TEXT(table_netflix[[#This Row],[date_added_todate]], "mmm")</f>
        <v>Jan</v>
      </c>
      <c r="S4981" t="s">
        <v>24920</v>
      </c>
    </row>
    <row r="4982" spans="1:19" x14ac:dyDescent="0.3">
      <c r="A4982" t="s">
        <v>24921</v>
      </c>
      <c r="B4982" t="s">
        <v>15</v>
      </c>
      <c r="C4982" t="s">
        <v>24922</v>
      </c>
      <c r="D4982" t="s">
        <v>24923</v>
      </c>
      <c r="E4982" t="s">
        <v>24923</v>
      </c>
      <c r="F4982" t="s">
        <v>18</v>
      </c>
      <c r="G4982" s="14" t="s">
        <v>15354</v>
      </c>
      <c r="H4982">
        <v>2017</v>
      </c>
      <c r="I4982" t="s">
        <v>27</v>
      </c>
      <c r="J4982" t="s">
        <v>125</v>
      </c>
      <c r="K4982">
        <f>IFERROR(VALUE(LEFT(table_netflix[[#This Row],[duration (in min)]], LEN(table_netflix[[#This Row],[duration (in min)]])-4)),0)</f>
        <v>97</v>
      </c>
      <c r="L4982" t="s">
        <v>22</v>
      </c>
      <c r="M4982" t="s">
        <v>112</v>
      </c>
      <c r="O4982" t="str" cm="1">
        <f t="array" ref="O4982">_xlfn.IFS(table_netflix[[#This Row],[release_year]]&gt;=2018, "2018 &amp; after", TRUE, "Before 2018")</f>
        <v>Before 2018</v>
      </c>
      <c r="P4982" s="12">
        <f>DATE(table_netflix[[#This Row],[release_year]],1,1)</f>
        <v>42736</v>
      </c>
      <c r="Q4982" s="12">
        <f t="shared" si="77"/>
        <v>43101</v>
      </c>
      <c r="R4982" s="12" t="str">
        <f>TEXT(table_netflix[[#This Row],[date_added_todate]], "mmm")</f>
        <v>Jan</v>
      </c>
      <c r="S4982" t="s">
        <v>24924</v>
      </c>
    </row>
    <row r="4983" spans="1:19" x14ac:dyDescent="0.3">
      <c r="A4983" t="s">
        <v>24925</v>
      </c>
      <c r="B4983" t="s">
        <v>15</v>
      </c>
      <c r="C4983" t="s">
        <v>24926</v>
      </c>
      <c r="D4983" t="s">
        <v>24927</v>
      </c>
      <c r="E4983" t="s">
        <v>24928</v>
      </c>
      <c r="F4983" t="s">
        <v>18</v>
      </c>
      <c r="G4983" s="14" t="s">
        <v>15850</v>
      </c>
      <c r="H4983">
        <v>2016</v>
      </c>
      <c r="I4983" t="s">
        <v>27</v>
      </c>
      <c r="J4983" t="s">
        <v>92</v>
      </c>
      <c r="K4983">
        <f>IFERROR(VALUE(LEFT(table_netflix[[#This Row],[duration (in min)]], LEN(table_netflix[[#This Row],[duration (in min)]])-4)),0)</f>
        <v>94</v>
      </c>
      <c r="L4983" t="s">
        <v>22</v>
      </c>
      <c r="O4983" t="str" cm="1">
        <f t="array" ref="O4983">_xlfn.IFS(table_netflix[[#This Row],[release_year]]&gt;=2018, "2018 &amp; after", TRUE, "Before 2018")</f>
        <v>Before 2018</v>
      </c>
      <c r="P4983" s="12">
        <f>DATE(table_netflix[[#This Row],[release_year]],1,1)</f>
        <v>42370</v>
      </c>
      <c r="Q4983" s="12">
        <f t="shared" si="77"/>
        <v>43004</v>
      </c>
      <c r="R4983" s="12" t="str">
        <f>TEXT(table_netflix[[#This Row],[date_added_todate]], "mmm")</f>
        <v>Sep</v>
      </c>
      <c r="S4983" t="s">
        <v>24929</v>
      </c>
    </row>
    <row r="4984" spans="1:19" x14ac:dyDescent="0.3">
      <c r="A4984" t="s">
        <v>24930</v>
      </c>
      <c r="B4984" t="s">
        <v>15</v>
      </c>
      <c r="C4984" t="s">
        <v>24931</v>
      </c>
      <c r="D4984" t="s">
        <v>20647</v>
      </c>
      <c r="E4984" t="s">
        <v>24932</v>
      </c>
      <c r="F4984" t="s">
        <v>534</v>
      </c>
      <c r="G4984" s="14" t="s">
        <v>14037</v>
      </c>
      <c r="H4984">
        <v>1980</v>
      </c>
      <c r="I4984" t="s">
        <v>186</v>
      </c>
      <c r="J4984" t="s">
        <v>125</v>
      </c>
      <c r="K4984">
        <f>IFERROR(VALUE(LEFT(table_netflix[[#This Row],[duration (in min)]], LEN(table_netflix[[#This Row],[duration (in min)]])-4)),0)</f>
        <v>97</v>
      </c>
      <c r="L4984" t="s">
        <v>144</v>
      </c>
      <c r="M4984" t="s">
        <v>85</v>
      </c>
      <c r="N4984" t="s">
        <v>55</v>
      </c>
      <c r="O4984" t="str" cm="1">
        <f t="array" ref="O4984">_xlfn.IFS(table_netflix[[#This Row],[release_year]]&gt;=2018, "2018 &amp; after", TRUE, "Before 2018")</f>
        <v>Before 2018</v>
      </c>
      <c r="P4984" s="12">
        <f>DATE(table_netflix[[#This Row],[release_year]],1,1)</f>
        <v>29221</v>
      </c>
      <c r="Q4984" s="12">
        <f t="shared" si="77"/>
        <v>43328</v>
      </c>
      <c r="R4984" s="12" t="str">
        <f>TEXT(table_netflix[[#This Row],[date_added_todate]], "mmm")</f>
        <v>Aug</v>
      </c>
      <c r="S4984" t="s">
        <v>24933</v>
      </c>
    </row>
    <row r="4985" spans="1:19" x14ac:dyDescent="0.3">
      <c r="A4985" t="s">
        <v>24934</v>
      </c>
      <c r="B4985" t="s">
        <v>15</v>
      </c>
      <c r="C4985" t="s">
        <v>24935</v>
      </c>
      <c r="D4985" t="s">
        <v>24936</v>
      </c>
      <c r="E4985" t="s">
        <v>24937</v>
      </c>
      <c r="F4985" t="s">
        <v>39</v>
      </c>
      <c r="G4985" s="14" t="s">
        <v>16903</v>
      </c>
      <c r="H4985">
        <v>2016</v>
      </c>
      <c r="I4985" t="s">
        <v>18220</v>
      </c>
      <c r="J4985" t="s">
        <v>381</v>
      </c>
      <c r="K4985">
        <f>IFERROR(VALUE(LEFT(table_netflix[[#This Row],[duration (in min)]], LEN(table_netflix[[#This Row],[duration (in min)]])-4)),0)</f>
        <v>118</v>
      </c>
      <c r="L4985" t="s">
        <v>53</v>
      </c>
      <c r="M4985" t="s">
        <v>55</v>
      </c>
      <c r="O4985" t="str" cm="1">
        <f t="array" ref="O4985">_xlfn.IFS(table_netflix[[#This Row],[release_year]]&gt;=2018, "2018 &amp; after", TRUE, "Before 2018")</f>
        <v>Before 2018</v>
      </c>
      <c r="P4985" s="12">
        <f>DATE(table_netflix[[#This Row],[release_year]],1,1)</f>
        <v>42370</v>
      </c>
      <c r="Q4985" s="12">
        <f t="shared" si="77"/>
        <v>42795</v>
      </c>
      <c r="R4985" s="12" t="str">
        <f>TEXT(table_netflix[[#This Row],[date_added_todate]], "mmm")</f>
        <v>Mar</v>
      </c>
      <c r="S4985" t="s">
        <v>24938</v>
      </c>
    </row>
    <row r="4986" spans="1:19" x14ac:dyDescent="0.3">
      <c r="A4986" t="s">
        <v>24939</v>
      </c>
      <c r="B4986" t="s">
        <v>15</v>
      </c>
      <c r="C4986" t="s">
        <v>24940</v>
      </c>
      <c r="D4986" t="s">
        <v>12843</v>
      </c>
      <c r="E4986" t="s">
        <v>24941</v>
      </c>
      <c r="F4986" t="s">
        <v>534</v>
      </c>
      <c r="G4986" s="14" t="s">
        <v>23038</v>
      </c>
      <c r="H4986">
        <v>2014</v>
      </c>
      <c r="I4986" t="s">
        <v>186</v>
      </c>
      <c r="J4986" t="s">
        <v>241</v>
      </c>
      <c r="K4986">
        <f>IFERROR(VALUE(LEFT(table_netflix[[#This Row],[duration (in min)]], LEN(table_netflix[[#This Row],[duration (in min)]])-4)),0)</f>
        <v>95</v>
      </c>
      <c r="L4986" t="s">
        <v>144</v>
      </c>
      <c r="M4986" t="s">
        <v>72</v>
      </c>
      <c r="N4986" t="s">
        <v>54</v>
      </c>
      <c r="O4986" t="str" cm="1">
        <f t="array" ref="O4986">_xlfn.IFS(table_netflix[[#This Row],[release_year]]&gt;=2018, "2018 &amp; after", TRUE, "Before 2018")</f>
        <v>Before 2018</v>
      </c>
      <c r="P4986" s="12">
        <f>DATE(table_netflix[[#This Row],[release_year]],1,1)</f>
        <v>41640</v>
      </c>
      <c r="Q4986" s="12">
        <f t="shared" si="77"/>
        <v>43302</v>
      </c>
      <c r="R4986" s="12" t="str">
        <f>TEXT(table_netflix[[#This Row],[date_added_todate]], "mmm")</f>
        <v>Jul</v>
      </c>
      <c r="S4986" t="s">
        <v>24942</v>
      </c>
    </row>
    <row r="4987" spans="1:19" x14ac:dyDescent="0.3">
      <c r="A4987" t="s">
        <v>24943</v>
      </c>
      <c r="B4987" t="s">
        <v>24</v>
      </c>
      <c r="C4987" t="s">
        <v>24944</v>
      </c>
      <c r="D4987" t="s">
        <v>24945</v>
      </c>
      <c r="E4987" t="s">
        <v>24946</v>
      </c>
      <c r="F4987" t="s">
        <v>61</v>
      </c>
      <c r="G4987" s="14" t="s">
        <v>15207</v>
      </c>
      <c r="H4987">
        <v>2017</v>
      </c>
      <c r="I4987" t="s">
        <v>84</v>
      </c>
      <c r="J4987" t="s">
        <v>33</v>
      </c>
      <c r="K4987">
        <f>IFERROR(VALUE(LEFT(table_netflix[[#This Row],[duration (in min)]], LEN(table_netflix[[#This Row],[duration (in min)]])-4)),0)</f>
        <v>0</v>
      </c>
      <c r="L4987" t="s">
        <v>64</v>
      </c>
      <c r="M4987" t="s">
        <v>291</v>
      </c>
      <c r="O4987" t="str" cm="1">
        <f t="array" ref="O4987">_xlfn.IFS(table_netflix[[#This Row],[release_year]]&gt;=2018, "2018 &amp; after", TRUE, "Before 2018")</f>
        <v>Before 2018</v>
      </c>
      <c r="P4987" s="12">
        <f>DATE(table_netflix[[#This Row],[release_year]],1,1)</f>
        <v>42736</v>
      </c>
      <c r="Q4987" s="12">
        <f t="shared" si="77"/>
        <v>43132</v>
      </c>
      <c r="R4987" s="12" t="str">
        <f>TEXT(table_netflix[[#This Row],[date_added_todate]], "mmm")</f>
        <v>Feb</v>
      </c>
      <c r="S4987" t="s">
        <v>24947</v>
      </c>
    </row>
    <row r="4988" spans="1:19" x14ac:dyDescent="0.3">
      <c r="A4988" t="s">
        <v>24948</v>
      </c>
      <c r="B4988" t="s">
        <v>15</v>
      </c>
      <c r="C4988" t="s">
        <v>24949</v>
      </c>
      <c r="D4988" t="s">
        <v>18878</v>
      </c>
      <c r="E4988" t="s">
        <v>24950</v>
      </c>
      <c r="F4988" t="s">
        <v>18</v>
      </c>
      <c r="G4988" s="14" t="s">
        <v>10131</v>
      </c>
      <c r="H4988">
        <v>2008</v>
      </c>
      <c r="I4988" t="s">
        <v>186</v>
      </c>
      <c r="J4988" t="s">
        <v>444</v>
      </c>
      <c r="K4988">
        <f>IFERROR(VALUE(LEFT(table_netflix[[#This Row],[duration (in min)]], LEN(table_netflix[[#This Row],[duration (in min)]])-4)),0)</f>
        <v>120</v>
      </c>
      <c r="L4988" t="s">
        <v>53</v>
      </c>
      <c r="M4988" t="s">
        <v>107</v>
      </c>
      <c r="O4988" t="str" cm="1">
        <f t="array" ref="O4988">_xlfn.IFS(table_netflix[[#This Row],[release_year]]&gt;=2018, "2018 &amp; after", TRUE, "Before 2018")</f>
        <v>Before 2018</v>
      </c>
      <c r="P4988" s="12">
        <f>DATE(table_netflix[[#This Row],[release_year]],1,1)</f>
        <v>39448</v>
      </c>
      <c r="Q4988" s="12">
        <f t="shared" si="77"/>
        <v>43770</v>
      </c>
      <c r="R4988" s="12" t="str">
        <f>TEXT(table_netflix[[#This Row],[date_added_todate]], "mmm")</f>
        <v>Nov</v>
      </c>
      <c r="S4988" t="s">
        <v>24951</v>
      </c>
    </row>
    <row r="4989" spans="1:19" x14ac:dyDescent="0.3">
      <c r="A4989" t="s">
        <v>24952</v>
      </c>
      <c r="B4989" t="s">
        <v>15</v>
      </c>
      <c r="C4989" t="s">
        <v>24953</v>
      </c>
      <c r="D4989" t="s">
        <v>24954</v>
      </c>
      <c r="E4989" t="s">
        <v>24955</v>
      </c>
      <c r="F4989" t="s">
        <v>90</v>
      </c>
      <c r="G4989" s="14" t="s">
        <v>17296</v>
      </c>
      <c r="H4989">
        <v>2012</v>
      </c>
      <c r="I4989" t="s">
        <v>18220</v>
      </c>
      <c r="J4989" t="s">
        <v>788</v>
      </c>
      <c r="K4989">
        <f>IFERROR(VALUE(LEFT(table_netflix[[#This Row],[duration (in min)]], LEN(table_netflix[[#This Row],[duration (in min)]])-4)),0)</f>
        <v>84</v>
      </c>
      <c r="L4989" t="s">
        <v>53</v>
      </c>
      <c r="M4989" t="s">
        <v>54</v>
      </c>
      <c r="N4989" t="s">
        <v>55</v>
      </c>
      <c r="O4989" t="str" cm="1">
        <f t="array" ref="O4989">_xlfn.IFS(table_netflix[[#This Row],[release_year]]&gt;=2018, "2018 &amp; after", TRUE, "Before 2018")</f>
        <v>Before 2018</v>
      </c>
      <c r="P4989" s="12">
        <f>DATE(table_netflix[[#This Row],[release_year]],1,1)</f>
        <v>40909</v>
      </c>
      <c r="Q4989" s="12">
        <f t="shared" si="77"/>
        <v>42707</v>
      </c>
      <c r="R4989" s="12" t="str">
        <f>TEXT(table_netflix[[#This Row],[date_added_todate]], "mmm")</f>
        <v>Dec</v>
      </c>
      <c r="S4989" t="s">
        <v>24956</v>
      </c>
    </row>
    <row r="4990" spans="1:19" x14ac:dyDescent="0.3">
      <c r="A4990" t="s">
        <v>24957</v>
      </c>
      <c r="B4990" t="s">
        <v>15</v>
      </c>
      <c r="C4990" t="s">
        <v>24958</v>
      </c>
      <c r="D4990" t="s">
        <v>24959</v>
      </c>
      <c r="E4990" t="s">
        <v>24960</v>
      </c>
      <c r="F4990" t="s">
        <v>18</v>
      </c>
      <c r="G4990" s="14" t="s">
        <v>11308</v>
      </c>
      <c r="H4990">
        <v>2008</v>
      </c>
      <c r="I4990" t="s">
        <v>186</v>
      </c>
      <c r="J4990" t="s">
        <v>511</v>
      </c>
      <c r="K4990">
        <f>IFERROR(VALUE(LEFT(table_netflix[[#This Row],[duration (in min)]], LEN(table_netflix[[#This Row],[duration (in min)]])-4)),0)</f>
        <v>101</v>
      </c>
      <c r="L4990" t="s">
        <v>53</v>
      </c>
      <c r="M4990" t="s">
        <v>142</v>
      </c>
      <c r="O4990" t="str" cm="1">
        <f t="array" ref="O4990">_xlfn.IFS(table_netflix[[#This Row],[release_year]]&gt;=2018, "2018 &amp; after", TRUE, "Before 2018")</f>
        <v>Before 2018</v>
      </c>
      <c r="P4990" s="12">
        <f>DATE(table_netflix[[#This Row],[release_year]],1,1)</f>
        <v>39448</v>
      </c>
      <c r="Q4990" s="12">
        <f t="shared" si="77"/>
        <v>43617</v>
      </c>
      <c r="R4990" s="12" t="str">
        <f>TEXT(table_netflix[[#This Row],[date_added_todate]], "mmm")</f>
        <v>Jun</v>
      </c>
      <c r="S4990" t="s">
        <v>24961</v>
      </c>
    </row>
    <row r="4991" spans="1:19" x14ac:dyDescent="0.3">
      <c r="A4991" t="s">
        <v>24962</v>
      </c>
      <c r="B4991" t="s">
        <v>15</v>
      </c>
      <c r="C4991" t="s">
        <v>24963</v>
      </c>
      <c r="D4991" t="s">
        <v>6009</v>
      </c>
      <c r="E4991" t="s">
        <v>24964</v>
      </c>
      <c r="F4991" t="s">
        <v>39</v>
      </c>
      <c r="G4991" s="14" t="s">
        <v>14646</v>
      </c>
      <c r="H4991">
        <v>2015</v>
      </c>
      <c r="I4991" t="s">
        <v>62</v>
      </c>
      <c r="J4991" t="s">
        <v>118</v>
      </c>
      <c r="K4991">
        <f>IFERROR(VALUE(LEFT(table_netflix[[#This Row],[duration (in min)]], LEN(table_netflix[[#This Row],[duration (in min)]])-4)),0)</f>
        <v>103</v>
      </c>
      <c r="L4991" t="s">
        <v>53</v>
      </c>
      <c r="M4991" t="s">
        <v>55</v>
      </c>
      <c r="O4991" t="str" cm="1">
        <f t="array" ref="O4991">_xlfn.IFS(table_netflix[[#This Row],[release_year]]&gt;=2018, "2018 &amp; after", TRUE, "Before 2018")</f>
        <v>Before 2018</v>
      </c>
      <c r="P4991" s="12">
        <f>DATE(table_netflix[[#This Row],[release_year]],1,1)</f>
        <v>42005</v>
      </c>
      <c r="Q4991" s="12">
        <f t="shared" si="77"/>
        <v>43221</v>
      </c>
      <c r="R4991" s="12" t="str">
        <f>TEXT(table_netflix[[#This Row],[date_added_todate]], "mmm")</f>
        <v>May</v>
      </c>
      <c r="S4991" t="s">
        <v>24965</v>
      </c>
    </row>
    <row r="4992" spans="1:19" x14ac:dyDescent="0.3">
      <c r="A4992" t="s">
        <v>24966</v>
      </c>
      <c r="B4992" t="s">
        <v>15</v>
      </c>
      <c r="C4992" t="s">
        <v>24967</v>
      </c>
      <c r="D4992" t="s">
        <v>24968</v>
      </c>
      <c r="E4992" t="s">
        <v>24969</v>
      </c>
      <c r="F4992" t="s">
        <v>39</v>
      </c>
      <c r="G4992" s="14" t="s">
        <v>15436</v>
      </c>
      <c r="H4992">
        <v>2013</v>
      </c>
      <c r="I4992" t="s">
        <v>27</v>
      </c>
      <c r="J4992" t="s">
        <v>262</v>
      </c>
      <c r="K4992">
        <f>IFERROR(VALUE(LEFT(table_netflix[[#This Row],[duration (in min)]], LEN(table_netflix[[#This Row],[duration (in min)]])-4)),0)</f>
        <v>83</v>
      </c>
      <c r="L4992" t="s">
        <v>126</v>
      </c>
      <c r="M4992" t="s">
        <v>55</v>
      </c>
      <c r="O4992" t="str" cm="1">
        <f t="array" ref="O4992">_xlfn.IFS(table_netflix[[#This Row],[release_year]]&gt;=2018, "2018 &amp; after", TRUE, "Before 2018")</f>
        <v>Before 2018</v>
      </c>
      <c r="P4992" s="12">
        <f>DATE(table_netflix[[#This Row],[release_year]],1,1)</f>
        <v>41275</v>
      </c>
      <c r="Q4992" s="12">
        <f t="shared" si="77"/>
        <v>43084</v>
      </c>
      <c r="R4992" s="12" t="str">
        <f>TEXT(table_netflix[[#This Row],[date_added_todate]], "mmm")</f>
        <v>Dec</v>
      </c>
      <c r="S4992" t="s">
        <v>24970</v>
      </c>
    </row>
    <row r="4993" spans="1:19" x14ac:dyDescent="0.3">
      <c r="A4993" t="s">
        <v>24971</v>
      </c>
      <c r="B4993" t="s">
        <v>15</v>
      </c>
      <c r="C4993" t="s">
        <v>24972</v>
      </c>
      <c r="D4993" t="s">
        <v>7777</v>
      </c>
      <c r="E4993" t="s">
        <v>24973</v>
      </c>
      <c r="F4993" t="s">
        <v>39</v>
      </c>
      <c r="G4993" s="14" t="s">
        <v>15629</v>
      </c>
      <c r="H4993">
        <v>2011</v>
      </c>
      <c r="I4993" t="s">
        <v>27</v>
      </c>
      <c r="J4993" t="s">
        <v>634</v>
      </c>
      <c r="K4993">
        <f>IFERROR(VALUE(LEFT(table_netflix[[#This Row],[duration (in min)]], LEN(table_netflix[[#This Row],[duration (in min)]])-4)),0)</f>
        <v>107</v>
      </c>
      <c r="L4993" t="s">
        <v>53</v>
      </c>
      <c r="M4993" t="s">
        <v>54</v>
      </c>
      <c r="N4993" t="s">
        <v>55</v>
      </c>
      <c r="O4993" t="str" cm="1">
        <f t="array" ref="O4993">_xlfn.IFS(table_netflix[[#This Row],[release_year]]&gt;=2018, "2018 &amp; after", TRUE, "Before 2018")</f>
        <v>Before 2018</v>
      </c>
      <c r="P4993" s="12">
        <f>DATE(table_netflix[[#This Row],[release_year]],1,1)</f>
        <v>40544</v>
      </c>
      <c r="Q4993" s="12">
        <f t="shared" si="77"/>
        <v>43040</v>
      </c>
      <c r="R4993" s="12" t="str">
        <f>TEXT(table_netflix[[#This Row],[date_added_todate]], "mmm")</f>
        <v>Nov</v>
      </c>
      <c r="S4993" t="s">
        <v>24974</v>
      </c>
    </row>
    <row r="4994" spans="1:19" x14ac:dyDescent="0.3">
      <c r="A4994" t="s">
        <v>24975</v>
      </c>
      <c r="B4994" t="s">
        <v>15</v>
      </c>
      <c r="C4994" t="s">
        <v>24976</v>
      </c>
      <c r="D4994" t="s">
        <v>24977</v>
      </c>
      <c r="E4994" t="s">
        <v>24978</v>
      </c>
      <c r="F4994" t="s">
        <v>39</v>
      </c>
      <c r="G4994" s="14" t="s">
        <v>9392</v>
      </c>
      <c r="H4994">
        <v>2010</v>
      </c>
      <c r="I4994" t="s">
        <v>62</v>
      </c>
      <c r="J4994" t="s">
        <v>693</v>
      </c>
      <c r="K4994">
        <f>IFERROR(VALUE(LEFT(table_netflix[[#This Row],[duration (in min)]], LEN(table_netflix[[#This Row],[duration (in min)]])-4)),0)</f>
        <v>136</v>
      </c>
      <c r="L4994" t="s">
        <v>53</v>
      </c>
      <c r="M4994" t="s">
        <v>54</v>
      </c>
      <c r="N4994" t="s">
        <v>55</v>
      </c>
      <c r="O4994" t="str" cm="1">
        <f t="array" ref="O4994">_xlfn.IFS(table_netflix[[#This Row],[release_year]]&gt;=2018, "2018 &amp; after", TRUE, "Before 2018")</f>
        <v>Before 2018</v>
      </c>
      <c r="P4994" s="12">
        <f>DATE(table_netflix[[#This Row],[release_year]],1,1)</f>
        <v>40179</v>
      </c>
      <c r="Q4994" s="12">
        <f t="shared" ref="Q4994:Q5057" si="78">IF(G4994&lt;&gt;"", DATE(RIGHT(G4994,4), MONTH(1 &amp; LEFT(G4994,FIND(" ",G4994)-1)), MID(G4994, FIND(" ", G4994)+1, FIND(",", G4994)-FIND(" ", G4994)-1)), "")</f>
        <v>43830</v>
      </c>
      <c r="R4994" s="12" t="str">
        <f>TEXT(table_netflix[[#This Row],[date_added_todate]], "mmm")</f>
        <v>Dec</v>
      </c>
      <c r="S4994" t="s">
        <v>24979</v>
      </c>
    </row>
    <row r="4995" spans="1:19" x14ac:dyDescent="0.3">
      <c r="A4995" t="s">
        <v>24980</v>
      </c>
      <c r="B4995" t="s">
        <v>15</v>
      </c>
      <c r="C4995" t="s">
        <v>24981</v>
      </c>
      <c r="D4995" t="s">
        <v>7047</v>
      </c>
      <c r="E4995" t="s">
        <v>24982</v>
      </c>
      <c r="F4995" t="s">
        <v>196</v>
      </c>
      <c r="G4995" s="14" t="s">
        <v>17715</v>
      </c>
      <c r="H4995">
        <v>2015</v>
      </c>
      <c r="I4995" t="s">
        <v>62</v>
      </c>
      <c r="J4995" t="s">
        <v>152</v>
      </c>
      <c r="K4995">
        <f>IFERROR(VALUE(LEFT(table_netflix[[#This Row],[duration (in min)]], LEN(table_netflix[[#This Row],[duration (in min)]])-4)),0)</f>
        <v>96</v>
      </c>
      <c r="L4995" t="s">
        <v>53</v>
      </c>
      <c r="M4995" t="s">
        <v>55</v>
      </c>
      <c r="O4995" t="str" cm="1">
        <f t="array" ref="O4995">_xlfn.IFS(table_netflix[[#This Row],[release_year]]&gt;=2018, "2018 &amp; after", TRUE, "Before 2018")</f>
        <v>Before 2018</v>
      </c>
      <c r="P4995" s="12">
        <f>DATE(table_netflix[[#This Row],[release_year]],1,1)</f>
        <v>42005</v>
      </c>
      <c r="Q4995" s="12">
        <f t="shared" si="78"/>
        <v>42552</v>
      </c>
      <c r="R4995" s="12" t="str">
        <f>TEXT(table_netflix[[#This Row],[date_added_todate]], "mmm")</f>
        <v>Jul</v>
      </c>
      <c r="S4995" t="s">
        <v>24983</v>
      </c>
    </row>
    <row r="4996" spans="1:19" x14ac:dyDescent="0.3">
      <c r="A4996" t="s">
        <v>24984</v>
      </c>
      <c r="B4996" t="s">
        <v>15</v>
      </c>
      <c r="C4996" t="s">
        <v>24985</v>
      </c>
      <c r="D4996" t="s">
        <v>24986</v>
      </c>
      <c r="E4996" t="s">
        <v>24986</v>
      </c>
      <c r="F4996" t="s">
        <v>560</v>
      </c>
      <c r="G4996" s="14" t="s">
        <v>14646</v>
      </c>
      <c r="H4996">
        <v>2016</v>
      </c>
      <c r="I4996" t="s">
        <v>62</v>
      </c>
      <c r="J4996" t="s">
        <v>4742</v>
      </c>
      <c r="K4996">
        <f>IFERROR(VALUE(LEFT(table_netflix[[#This Row],[duration (in min)]], LEN(table_netflix[[#This Row],[duration (in min)]])-4)),0)</f>
        <v>45</v>
      </c>
      <c r="L4996" t="s">
        <v>22</v>
      </c>
      <c r="M4996" t="s">
        <v>55</v>
      </c>
      <c r="O4996" t="str" cm="1">
        <f t="array" ref="O4996">_xlfn.IFS(table_netflix[[#This Row],[release_year]]&gt;=2018, "2018 &amp; after", TRUE, "Before 2018")</f>
        <v>Before 2018</v>
      </c>
      <c r="P4996" s="12">
        <f>DATE(table_netflix[[#This Row],[release_year]],1,1)</f>
        <v>42370</v>
      </c>
      <c r="Q4996" s="12">
        <f t="shared" si="78"/>
        <v>43221</v>
      </c>
      <c r="R4996" s="12" t="str">
        <f>TEXT(table_netflix[[#This Row],[date_added_todate]], "mmm")</f>
        <v>May</v>
      </c>
      <c r="S4996" t="s">
        <v>24987</v>
      </c>
    </row>
    <row r="4997" spans="1:19" x14ac:dyDescent="0.3">
      <c r="A4997" t="s">
        <v>24988</v>
      </c>
      <c r="B4997" t="s">
        <v>15</v>
      </c>
      <c r="C4997" t="s">
        <v>24989</v>
      </c>
      <c r="D4997" t="s">
        <v>24990</v>
      </c>
      <c r="E4997" t="s">
        <v>24991</v>
      </c>
      <c r="F4997" t="s">
        <v>61</v>
      </c>
      <c r="G4997" s="14" t="s">
        <v>11531</v>
      </c>
      <c r="H4997">
        <v>2018</v>
      </c>
      <c r="I4997" t="s">
        <v>62</v>
      </c>
      <c r="J4997" t="s">
        <v>308</v>
      </c>
      <c r="K4997">
        <f>IFERROR(VALUE(LEFT(table_netflix[[#This Row],[duration (in min)]], LEN(table_netflix[[#This Row],[duration (in min)]])-4)),0)</f>
        <v>92</v>
      </c>
      <c r="L4997" t="s">
        <v>144</v>
      </c>
      <c r="M4997" t="s">
        <v>54</v>
      </c>
      <c r="N4997" t="s">
        <v>55</v>
      </c>
      <c r="O4997" t="str" cm="1">
        <f t="array" ref="O4997">_xlfn.IFS(table_netflix[[#This Row],[release_year]]&gt;=2018, "2018 &amp; after", TRUE, "Before 2018")</f>
        <v>2018 &amp; after</v>
      </c>
      <c r="P4997" s="12">
        <f>DATE(table_netflix[[#This Row],[release_year]],1,1)</f>
        <v>43101</v>
      </c>
      <c r="Q4997" s="12">
        <f t="shared" si="78"/>
        <v>43586</v>
      </c>
      <c r="R4997" s="12" t="str">
        <f>TEXT(table_netflix[[#This Row],[date_added_todate]], "mmm")</f>
        <v>May</v>
      </c>
      <c r="S4997" t="s">
        <v>24992</v>
      </c>
    </row>
    <row r="4998" spans="1:19" x14ac:dyDescent="0.3">
      <c r="A4998" t="s">
        <v>24993</v>
      </c>
      <c r="B4998" t="s">
        <v>15</v>
      </c>
      <c r="C4998" t="s">
        <v>24994</v>
      </c>
      <c r="D4998" t="s">
        <v>1651</v>
      </c>
      <c r="E4998" t="s">
        <v>24995</v>
      </c>
      <c r="F4998" t="s">
        <v>18</v>
      </c>
      <c r="G4998" s="14" t="s">
        <v>10924</v>
      </c>
      <c r="H4998">
        <v>1976</v>
      </c>
      <c r="I4998" t="s">
        <v>45</v>
      </c>
      <c r="J4998" t="s">
        <v>444</v>
      </c>
      <c r="K4998">
        <f>IFERROR(VALUE(LEFT(table_netflix[[#This Row],[duration (in min)]], LEN(table_netflix[[#This Row],[duration (in min)]])-4)),0)</f>
        <v>120</v>
      </c>
      <c r="L4998" t="s">
        <v>144</v>
      </c>
      <c r="M4998" t="s">
        <v>161</v>
      </c>
      <c r="N4998" t="s">
        <v>72</v>
      </c>
      <c r="O4998" t="str" cm="1">
        <f t="array" ref="O4998">_xlfn.IFS(table_netflix[[#This Row],[release_year]]&gt;=2018, "2018 &amp; after", TRUE, "Before 2018")</f>
        <v>Before 2018</v>
      </c>
      <c r="P4998" s="12">
        <f>DATE(table_netflix[[#This Row],[release_year]],1,1)</f>
        <v>27760</v>
      </c>
      <c r="Q4998" s="12">
        <f t="shared" si="78"/>
        <v>43678</v>
      </c>
      <c r="R4998" s="12" t="str">
        <f>TEXT(table_netflix[[#This Row],[date_added_todate]], "mmm")</f>
        <v>Aug</v>
      </c>
      <c r="S4998" t="s">
        <v>24996</v>
      </c>
    </row>
    <row r="4999" spans="1:19" x14ac:dyDescent="0.3">
      <c r="A4999" t="s">
        <v>24997</v>
      </c>
      <c r="B4999" t="s">
        <v>15</v>
      </c>
      <c r="C4999" t="s">
        <v>24998</v>
      </c>
      <c r="D4999" t="s">
        <v>24999</v>
      </c>
      <c r="E4999" t="s">
        <v>25000</v>
      </c>
      <c r="F4999" t="s">
        <v>18</v>
      </c>
      <c r="G4999" s="14" t="s">
        <v>10924</v>
      </c>
      <c r="H4999">
        <v>1979</v>
      </c>
      <c r="I4999" t="s">
        <v>45</v>
      </c>
      <c r="J4999" t="s">
        <v>348</v>
      </c>
      <c r="K4999">
        <f>IFERROR(VALUE(LEFT(table_netflix[[#This Row],[duration (in min)]], LEN(table_netflix[[#This Row],[duration (in min)]])-4)),0)</f>
        <v>119</v>
      </c>
      <c r="L4999" t="s">
        <v>53</v>
      </c>
      <c r="M4999" t="s">
        <v>266</v>
      </c>
      <c r="O4999" t="str" cm="1">
        <f t="array" ref="O4999">_xlfn.IFS(table_netflix[[#This Row],[release_year]]&gt;=2018, "2018 &amp; after", TRUE, "Before 2018")</f>
        <v>Before 2018</v>
      </c>
      <c r="P4999" s="12">
        <f>DATE(table_netflix[[#This Row],[release_year]],1,1)</f>
        <v>28856</v>
      </c>
      <c r="Q4999" s="12">
        <f t="shared" si="78"/>
        <v>43678</v>
      </c>
      <c r="R4999" s="12" t="str">
        <f>TEXT(table_netflix[[#This Row],[date_added_todate]], "mmm")</f>
        <v>Aug</v>
      </c>
      <c r="S4999" t="s">
        <v>25001</v>
      </c>
    </row>
    <row r="5000" spans="1:19" x14ac:dyDescent="0.3">
      <c r="A5000" t="s">
        <v>25002</v>
      </c>
      <c r="B5000" t="s">
        <v>15</v>
      </c>
      <c r="C5000" t="s">
        <v>25003</v>
      </c>
      <c r="D5000" t="s">
        <v>24999</v>
      </c>
      <c r="E5000" t="s">
        <v>25004</v>
      </c>
      <c r="F5000" t="s">
        <v>18</v>
      </c>
      <c r="G5000" s="14" t="s">
        <v>10924</v>
      </c>
      <c r="H5000">
        <v>1982</v>
      </c>
      <c r="I5000" t="s">
        <v>45</v>
      </c>
      <c r="J5000" t="s">
        <v>218</v>
      </c>
      <c r="K5000">
        <f>IFERROR(VALUE(LEFT(table_netflix[[#This Row],[duration (in min)]], LEN(table_netflix[[#This Row],[duration (in min)]])-4)),0)</f>
        <v>100</v>
      </c>
      <c r="L5000" t="s">
        <v>53</v>
      </c>
      <c r="M5000" t="s">
        <v>266</v>
      </c>
      <c r="O5000" t="str" cm="1">
        <f t="array" ref="O5000">_xlfn.IFS(table_netflix[[#This Row],[release_year]]&gt;=2018, "2018 &amp; after", TRUE, "Before 2018")</f>
        <v>Before 2018</v>
      </c>
      <c r="P5000" s="12">
        <f>DATE(table_netflix[[#This Row],[release_year]],1,1)</f>
        <v>29952</v>
      </c>
      <c r="Q5000" s="12">
        <f t="shared" si="78"/>
        <v>43678</v>
      </c>
      <c r="R5000" s="12" t="str">
        <f>TEXT(table_netflix[[#This Row],[date_added_todate]], "mmm")</f>
        <v>Aug</v>
      </c>
      <c r="S5000" t="s">
        <v>25005</v>
      </c>
    </row>
    <row r="5001" spans="1:19" x14ac:dyDescent="0.3">
      <c r="A5001" t="s">
        <v>25006</v>
      </c>
      <c r="B5001" t="s">
        <v>15</v>
      </c>
      <c r="C5001" t="s">
        <v>25007</v>
      </c>
      <c r="D5001" t="s">
        <v>24999</v>
      </c>
      <c r="E5001" t="s">
        <v>25008</v>
      </c>
      <c r="F5001" t="s">
        <v>18</v>
      </c>
      <c r="G5001" s="14" t="s">
        <v>10924</v>
      </c>
      <c r="H5001">
        <v>1985</v>
      </c>
      <c r="I5001" t="s">
        <v>45</v>
      </c>
      <c r="J5001" t="s">
        <v>308</v>
      </c>
      <c r="K5001">
        <f>IFERROR(VALUE(LEFT(table_netflix[[#This Row],[duration (in min)]], LEN(table_netflix[[#This Row],[duration (in min)]])-4)),0)</f>
        <v>92</v>
      </c>
      <c r="L5001" t="s">
        <v>53</v>
      </c>
      <c r="M5001" t="s">
        <v>266</v>
      </c>
      <c r="O5001" t="str" cm="1">
        <f t="array" ref="O5001">_xlfn.IFS(table_netflix[[#This Row],[release_year]]&gt;=2018, "2018 &amp; after", TRUE, "Before 2018")</f>
        <v>Before 2018</v>
      </c>
      <c r="P5001" s="12">
        <f>DATE(table_netflix[[#This Row],[release_year]],1,1)</f>
        <v>31048</v>
      </c>
      <c r="Q5001" s="12">
        <f t="shared" si="78"/>
        <v>43678</v>
      </c>
      <c r="R5001" s="12" t="str">
        <f>TEXT(table_netflix[[#This Row],[date_added_todate]], "mmm")</f>
        <v>Aug</v>
      </c>
      <c r="S5001" t="s">
        <v>25009</v>
      </c>
    </row>
    <row r="5002" spans="1:19" x14ac:dyDescent="0.3">
      <c r="A5002" t="s">
        <v>25010</v>
      </c>
      <c r="B5002" t="s">
        <v>15</v>
      </c>
      <c r="C5002" t="s">
        <v>25011</v>
      </c>
      <c r="D5002" t="s">
        <v>1651</v>
      </c>
      <c r="E5002" t="s">
        <v>25012</v>
      </c>
      <c r="F5002" t="s">
        <v>18</v>
      </c>
      <c r="G5002" s="14" t="s">
        <v>10924</v>
      </c>
      <c r="H5002">
        <v>1990</v>
      </c>
      <c r="I5002" t="s">
        <v>20</v>
      </c>
      <c r="J5002" t="s">
        <v>70</v>
      </c>
      <c r="K5002">
        <f>IFERROR(VALUE(LEFT(table_netflix[[#This Row],[duration (in min)]], LEN(table_netflix[[#This Row],[duration (in min)]])-4)),0)</f>
        <v>104</v>
      </c>
      <c r="L5002" t="s">
        <v>53</v>
      </c>
      <c r="M5002" t="s">
        <v>266</v>
      </c>
      <c r="O5002" t="str" cm="1">
        <f t="array" ref="O5002">_xlfn.IFS(table_netflix[[#This Row],[release_year]]&gt;=2018, "2018 &amp; after", TRUE, "Before 2018")</f>
        <v>Before 2018</v>
      </c>
      <c r="P5002" s="12">
        <f>DATE(table_netflix[[#This Row],[release_year]],1,1)</f>
        <v>32874</v>
      </c>
      <c r="Q5002" s="12">
        <f t="shared" si="78"/>
        <v>43678</v>
      </c>
      <c r="R5002" s="12" t="str">
        <f>TEXT(table_netflix[[#This Row],[date_added_todate]], "mmm")</f>
        <v>Aug</v>
      </c>
      <c r="S5002" t="s">
        <v>25013</v>
      </c>
    </row>
    <row r="5003" spans="1:19" x14ac:dyDescent="0.3">
      <c r="A5003" t="s">
        <v>25014</v>
      </c>
      <c r="B5003" t="s">
        <v>15</v>
      </c>
      <c r="C5003" t="s">
        <v>25015</v>
      </c>
      <c r="D5003" t="s">
        <v>9094</v>
      </c>
      <c r="E5003" t="s">
        <v>25016</v>
      </c>
      <c r="F5003" t="s">
        <v>18</v>
      </c>
      <c r="G5003" s="14" t="s">
        <v>17093</v>
      </c>
      <c r="H5003">
        <v>2017</v>
      </c>
      <c r="I5003" t="s">
        <v>186</v>
      </c>
      <c r="J5003" t="s">
        <v>232</v>
      </c>
      <c r="K5003">
        <f>IFERROR(VALUE(LEFT(table_netflix[[#This Row],[duration (in min)]], LEN(table_netflix[[#This Row],[duration (in min)]])-4)),0)</f>
        <v>93</v>
      </c>
      <c r="L5003" t="s">
        <v>144</v>
      </c>
      <c r="M5003" t="s">
        <v>127</v>
      </c>
      <c r="O5003" t="str" cm="1">
        <f t="array" ref="O5003">_xlfn.IFS(table_netflix[[#This Row],[release_year]]&gt;=2018, "2018 &amp; after", TRUE, "Before 2018")</f>
        <v>Before 2018</v>
      </c>
      <c r="P5003" s="12">
        <f>DATE(table_netflix[[#This Row],[release_year]],1,1)</f>
        <v>42736</v>
      </c>
      <c r="Q5003" s="12">
        <f t="shared" si="78"/>
        <v>42752</v>
      </c>
      <c r="R5003" s="12" t="str">
        <f>TEXT(table_netflix[[#This Row],[date_added_todate]], "mmm")</f>
        <v>Jan</v>
      </c>
      <c r="S5003" t="s">
        <v>25017</v>
      </c>
    </row>
    <row r="5004" spans="1:19" x14ac:dyDescent="0.3">
      <c r="A5004" t="s">
        <v>25018</v>
      </c>
      <c r="B5004" t="s">
        <v>15</v>
      </c>
      <c r="C5004" t="s">
        <v>25019</v>
      </c>
      <c r="D5004" t="s">
        <v>7343</v>
      </c>
      <c r="E5004" t="s">
        <v>25020</v>
      </c>
      <c r="F5004" t="s">
        <v>1328</v>
      </c>
      <c r="G5004" s="14" t="s">
        <v>11594</v>
      </c>
      <c r="H5004">
        <v>2014</v>
      </c>
      <c r="I5004" t="s">
        <v>27</v>
      </c>
      <c r="J5004" t="s">
        <v>174</v>
      </c>
      <c r="K5004">
        <f>IFERROR(VALUE(LEFT(table_netflix[[#This Row],[duration (in min)]], LEN(table_netflix[[#This Row],[duration (in min)]])-4)),0)</f>
        <v>98</v>
      </c>
      <c r="L5004" t="s">
        <v>53</v>
      </c>
      <c r="M5004" t="s">
        <v>55</v>
      </c>
      <c r="O5004" t="str" cm="1">
        <f t="array" ref="O5004">_xlfn.IFS(table_netflix[[#This Row],[release_year]]&gt;=2018, "2018 &amp; after", TRUE, "Before 2018")</f>
        <v>Before 2018</v>
      </c>
      <c r="P5004" s="12">
        <f>DATE(table_netflix[[#This Row],[release_year]],1,1)</f>
        <v>41640</v>
      </c>
      <c r="Q5004" s="12">
        <f t="shared" si="78"/>
        <v>43574</v>
      </c>
      <c r="R5004" s="12" t="str">
        <f>TEXT(table_netflix[[#This Row],[date_added_todate]], "mmm")</f>
        <v>Apr</v>
      </c>
      <c r="S5004" t="s">
        <v>25021</v>
      </c>
    </row>
    <row r="5005" spans="1:19" x14ac:dyDescent="0.3">
      <c r="A5005" t="s">
        <v>25022</v>
      </c>
      <c r="B5005" t="s">
        <v>15</v>
      </c>
      <c r="C5005" t="s">
        <v>25023</v>
      </c>
      <c r="D5005" t="s">
        <v>25024</v>
      </c>
      <c r="F5005" t="s">
        <v>18</v>
      </c>
      <c r="G5005" s="14" t="s">
        <v>10859</v>
      </c>
      <c r="H5005">
        <v>2018</v>
      </c>
      <c r="I5005" t="s">
        <v>27</v>
      </c>
      <c r="J5005" t="s">
        <v>327</v>
      </c>
      <c r="K5005">
        <f>IFERROR(VALUE(LEFT(table_netflix[[#This Row],[duration (in min)]], LEN(table_netflix[[#This Row],[duration (in min)]])-4)),0)</f>
        <v>80</v>
      </c>
      <c r="L5005" t="s">
        <v>22</v>
      </c>
      <c r="O5005" t="str" cm="1">
        <f t="array" ref="O5005">_xlfn.IFS(table_netflix[[#This Row],[release_year]]&gt;=2018, "2018 &amp; after", TRUE, "Before 2018")</f>
        <v>2018 &amp; after</v>
      </c>
      <c r="P5005" s="12">
        <f>DATE(table_netflix[[#This Row],[release_year]],1,1)</f>
        <v>43101</v>
      </c>
      <c r="Q5005" s="12">
        <f t="shared" si="78"/>
        <v>43685</v>
      </c>
      <c r="R5005" s="12" t="str">
        <f>TEXT(table_netflix[[#This Row],[date_added_todate]], "mmm")</f>
        <v>Aug</v>
      </c>
      <c r="S5005" t="s">
        <v>25025</v>
      </c>
    </row>
    <row r="5006" spans="1:19" x14ac:dyDescent="0.3">
      <c r="A5006" t="s">
        <v>25026</v>
      </c>
      <c r="B5006" t="s">
        <v>15</v>
      </c>
      <c r="C5006" t="s">
        <v>25027</v>
      </c>
      <c r="D5006" t="s">
        <v>25028</v>
      </c>
      <c r="F5006" t="s">
        <v>18</v>
      </c>
      <c r="G5006" s="14" t="s">
        <v>15910</v>
      </c>
      <c r="H5006">
        <v>2015</v>
      </c>
      <c r="I5006" t="s">
        <v>27</v>
      </c>
      <c r="J5006" t="s">
        <v>2955</v>
      </c>
      <c r="K5006">
        <f>IFERROR(VALUE(LEFT(table_netflix[[#This Row],[duration (in min)]], LEN(table_netflix[[#This Row],[duration (in min)]])-4)),0)</f>
        <v>79</v>
      </c>
      <c r="L5006" t="s">
        <v>22</v>
      </c>
      <c r="O5006" t="str" cm="1">
        <f t="array" ref="O5006">_xlfn.IFS(table_netflix[[#This Row],[release_year]]&gt;=2018, "2018 &amp; after", TRUE, "Before 2018")</f>
        <v>Before 2018</v>
      </c>
      <c r="P5006" s="12">
        <f>DATE(table_netflix[[#This Row],[release_year]],1,1)</f>
        <v>42005</v>
      </c>
      <c r="Q5006" s="12">
        <f t="shared" si="78"/>
        <v>42986</v>
      </c>
      <c r="R5006" s="12" t="str">
        <f>TEXT(table_netflix[[#This Row],[date_added_todate]], "mmm")</f>
        <v>Sep</v>
      </c>
      <c r="S5006" t="s">
        <v>25029</v>
      </c>
    </row>
    <row r="5007" spans="1:19" x14ac:dyDescent="0.3">
      <c r="A5007" t="s">
        <v>25030</v>
      </c>
      <c r="B5007" t="s">
        <v>15</v>
      </c>
      <c r="C5007" t="s">
        <v>25031</v>
      </c>
      <c r="D5007" t="s">
        <v>9764</v>
      </c>
      <c r="E5007" t="s">
        <v>25032</v>
      </c>
      <c r="F5007" t="s">
        <v>39</v>
      </c>
      <c r="G5007" s="14" t="s">
        <v>15629</v>
      </c>
      <c r="H5007">
        <v>2014</v>
      </c>
      <c r="I5007" t="s">
        <v>62</v>
      </c>
      <c r="J5007" t="s">
        <v>194</v>
      </c>
      <c r="K5007">
        <f>IFERROR(VALUE(LEFT(table_netflix[[#This Row],[duration (in min)]], LEN(table_netflix[[#This Row],[duration (in min)]])-4)),0)</f>
        <v>122</v>
      </c>
      <c r="L5007" t="s">
        <v>144</v>
      </c>
      <c r="M5007" t="s">
        <v>85</v>
      </c>
      <c r="N5007" t="s">
        <v>112</v>
      </c>
      <c r="O5007" t="str" cm="1">
        <f t="array" ref="O5007">_xlfn.IFS(table_netflix[[#This Row],[release_year]]&gt;=2018, "2018 &amp; after", TRUE, "Before 2018")</f>
        <v>Before 2018</v>
      </c>
      <c r="P5007" s="12">
        <f>DATE(table_netflix[[#This Row],[release_year]],1,1)</f>
        <v>41640</v>
      </c>
      <c r="Q5007" s="12">
        <f t="shared" si="78"/>
        <v>43040</v>
      </c>
      <c r="R5007" s="12" t="str">
        <f>TEXT(table_netflix[[#This Row],[date_added_todate]], "mmm")</f>
        <v>Nov</v>
      </c>
      <c r="S5007" t="s">
        <v>25033</v>
      </c>
    </row>
    <row r="5008" spans="1:19" x14ac:dyDescent="0.3">
      <c r="A5008" t="s">
        <v>25034</v>
      </c>
      <c r="B5008" t="s">
        <v>15</v>
      </c>
      <c r="C5008" t="s">
        <v>25035</v>
      </c>
      <c r="D5008" t="s">
        <v>25036</v>
      </c>
      <c r="E5008" t="s">
        <v>25037</v>
      </c>
      <c r="F5008" t="s">
        <v>746</v>
      </c>
      <c r="G5008" s="14" t="s">
        <v>14240</v>
      </c>
      <c r="H5008">
        <v>2015</v>
      </c>
      <c r="I5008" t="s">
        <v>186</v>
      </c>
      <c r="J5008" t="s">
        <v>381</v>
      </c>
      <c r="K5008">
        <f>IFERROR(VALUE(LEFT(table_netflix[[#This Row],[duration (in min)]], LEN(table_netflix[[#This Row],[duration (in min)]])-4)),0)</f>
        <v>118</v>
      </c>
      <c r="L5008" t="s">
        <v>53</v>
      </c>
      <c r="M5008" t="s">
        <v>54</v>
      </c>
      <c r="O5008" t="str" cm="1">
        <f t="array" ref="O5008">_xlfn.IFS(table_netflix[[#This Row],[release_year]]&gt;=2018, "2018 &amp; after", TRUE, "Before 2018")</f>
        <v>Before 2018</v>
      </c>
      <c r="P5008" s="12">
        <f>DATE(table_netflix[[#This Row],[release_year]],1,1)</f>
        <v>42005</v>
      </c>
      <c r="Q5008" s="12">
        <f t="shared" si="78"/>
        <v>43300</v>
      </c>
      <c r="R5008" s="12" t="str">
        <f>TEXT(table_netflix[[#This Row],[date_added_todate]], "mmm")</f>
        <v>Jul</v>
      </c>
      <c r="S5008" t="s">
        <v>25038</v>
      </c>
    </row>
    <row r="5009" spans="1:19" x14ac:dyDescent="0.3">
      <c r="A5009" t="s">
        <v>25039</v>
      </c>
      <c r="B5009" t="s">
        <v>15</v>
      </c>
      <c r="C5009" t="s">
        <v>25040</v>
      </c>
      <c r="D5009" t="s">
        <v>25041</v>
      </c>
      <c r="E5009" t="s">
        <v>25042</v>
      </c>
      <c r="F5009" t="s">
        <v>523</v>
      </c>
      <c r="G5009" s="14" t="s">
        <v>12029</v>
      </c>
      <c r="H5009">
        <v>2017</v>
      </c>
      <c r="I5009" t="s">
        <v>27</v>
      </c>
      <c r="J5009" t="s">
        <v>583</v>
      </c>
      <c r="K5009">
        <f>IFERROR(VALUE(LEFT(table_netflix[[#This Row],[duration (in min)]], LEN(table_netflix[[#This Row],[duration (in min)]])-4)),0)</f>
        <v>89</v>
      </c>
      <c r="L5009" t="s">
        <v>71</v>
      </c>
      <c r="M5009" t="s">
        <v>54</v>
      </c>
      <c r="O5009" t="str" cm="1">
        <f t="array" ref="O5009">_xlfn.IFS(table_netflix[[#This Row],[release_year]]&gt;=2018, "2018 &amp; after", TRUE, "Before 2018")</f>
        <v>Before 2018</v>
      </c>
      <c r="P5009" s="12">
        <f>DATE(table_netflix[[#This Row],[release_year]],1,1)</f>
        <v>42736</v>
      </c>
      <c r="Q5009" s="12">
        <f t="shared" si="78"/>
        <v>43525</v>
      </c>
      <c r="R5009" s="12" t="str">
        <f>TEXT(table_netflix[[#This Row],[date_added_todate]], "mmm")</f>
        <v>Mar</v>
      </c>
      <c r="S5009" t="s">
        <v>25043</v>
      </c>
    </row>
    <row r="5010" spans="1:19" x14ac:dyDescent="0.3">
      <c r="A5010" t="s">
        <v>25044</v>
      </c>
      <c r="B5010" t="s">
        <v>15</v>
      </c>
      <c r="C5010" t="s">
        <v>25045</v>
      </c>
      <c r="D5010" t="s">
        <v>25046</v>
      </c>
      <c r="E5010" t="s">
        <v>25047</v>
      </c>
      <c r="F5010" t="s">
        <v>61</v>
      </c>
      <c r="G5010" s="14" t="s">
        <v>11068</v>
      </c>
      <c r="H5010">
        <v>2012</v>
      </c>
      <c r="I5010" t="s">
        <v>139</v>
      </c>
      <c r="J5010" t="s">
        <v>4617</v>
      </c>
      <c r="K5010">
        <f>IFERROR(VALUE(LEFT(table_netflix[[#This Row],[duration (in min)]], LEN(table_netflix[[#This Row],[duration (in min)]])-4)),0)</f>
        <v>26</v>
      </c>
      <c r="L5010" t="s">
        <v>47</v>
      </c>
      <c r="M5010" t="s">
        <v>54</v>
      </c>
      <c r="O5010" t="str" cm="1">
        <f t="array" ref="O5010">_xlfn.IFS(table_netflix[[#This Row],[release_year]]&gt;=2018, "2018 &amp; after", TRUE, "Before 2018")</f>
        <v>Before 2018</v>
      </c>
      <c r="P5010" s="12">
        <f>DATE(table_netflix[[#This Row],[release_year]],1,1)</f>
        <v>40909</v>
      </c>
      <c r="Q5010" s="12">
        <f t="shared" si="78"/>
        <v>43647</v>
      </c>
      <c r="R5010" s="12" t="str">
        <f>TEXT(table_netflix[[#This Row],[date_added_todate]], "mmm")</f>
        <v>Jul</v>
      </c>
      <c r="S5010" t="s">
        <v>25048</v>
      </c>
    </row>
    <row r="5011" spans="1:19" x14ac:dyDescent="0.3">
      <c r="A5011" t="s">
        <v>25049</v>
      </c>
      <c r="B5011" t="s">
        <v>15</v>
      </c>
      <c r="C5011" t="s">
        <v>25050</v>
      </c>
      <c r="D5011" t="s">
        <v>25051</v>
      </c>
      <c r="E5011" t="s">
        <v>25052</v>
      </c>
      <c r="F5011" t="s">
        <v>18</v>
      </c>
      <c r="G5011" s="14" t="s">
        <v>10131</v>
      </c>
      <c r="H5011">
        <v>1968</v>
      </c>
      <c r="I5011" t="s">
        <v>186</v>
      </c>
      <c r="J5011" t="s">
        <v>1820</v>
      </c>
      <c r="K5011">
        <f>IFERROR(VALUE(LEFT(table_netflix[[#This Row],[duration (in min)]], LEN(table_netflix[[#This Row],[duration (in min)]])-4)),0)</f>
        <v>137</v>
      </c>
      <c r="L5011" t="s">
        <v>445</v>
      </c>
      <c r="M5011" t="s">
        <v>168</v>
      </c>
      <c r="N5011" t="s">
        <v>142</v>
      </c>
      <c r="O5011" t="str" cm="1">
        <f t="array" ref="O5011">_xlfn.IFS(table_netflix[[#This Row],[release_year]]&gt;=2018, "2018 &amp; after", TRUE, "Before 2018")</f>
        <v>Before 2018</v>
      </c>
      <c r="P5011" s="12">
        <f>DATE(table_netflix[[#This Row],[release_year]],1,1)</f>
        <v>24838</v>
      </c>
      <c r="Q5011" s="12">
        <f t="shared" si="78"/>
        <v>43770</v>
      </c>
      <c r="R5011" s="12" t="str">
        <f>TEXT(table_netflix[[#This Row],[date_added_todate]], "mmm")</f>
        <v>Nov</v>
      </c>
      <c r="S5011" t="s">
        <v>25053</v>
      </c>
    </row>
    <row r="5012" spans="1:19" x14ac:dyDescent="0.3">
      <c r="A5012" t="s">
        <v>25054</v>
      </c>
      <c r="B5012" t="s">
        <v>15</v>
      </c>
      <c r="C5012" t="s">
        <v>25055</v>
      </c>
      <c r="D5012" t="s">
        <v>25056</v>
      </c>
      <c r="E5012" t="s">
        <v>25057</v>
      </c>
      <c r="F5012" t="s">
        <v>18</v>
      </c>
      <c r="G5012" s="14" t="s">
        <v>10131</v>
      </c>
      <c r="H5012">
        <v>1998</v>
      </c>
      <c r="I5012" t="s">
        <v>186</v>
      </c>
      <c r="J5012" t="s">
        <v>412</v>
      </c>
      <c r="K5012">
        <f>IFERROR(VALUE(LEFT(table_netflix[[#This Row],[duration (in min)]], LEN(table_netflix[[#This Row],[duration (in min)]])-4)),0)</f>
        <v>121</v>
      </c>
      <c r="L5012" t="s">
        <v>53</v>
      </c>
      <c r="O5012" t="str" cm="1">
        <f t="array" ref="O5012">_xlfn.IFS(table_netflix[[#This Row],[release_year]]&gt;=2018, "2018 &amp; after", TRUE, "Before 2018")</f>
        <v>Before 2018</v>
      </c>
      <c r="P5012" s="12">
        <f>DATE(table_netflix[[#This Row],[release_year]],1,1)</f>
        <v>35796</v>
      </c>
      <c r="Q5012" s="12">
        <f t="shared" si="78"/>
        <v>43770</v>
      </c>
      <c r="R5012" s="12" t="str">
        <f>TEXT(table_netflix[[#This Row],[date_added_todate]], "mmm")</f>
        <v>Nov</v>
      </c>
      <c r="S5012" t="s">
        <v>25058</v>
      </c>
    </row>
    <row r="5013" spans="1:19" x14ac:dyDescent="0.3">
      <c r="A5013" t="s">
        <v>25059</v>
      </c>
      <c r="B5013" t="s">
        <v>24</v>
      </c>
      <c r="C5013" t="s">
        <v>25060</v>
      </c>
      <c r="D5013" t="s">
        <v>25061</v>
      </c>
      <c r="E5013" t="s">
        <v>25062</v>
      </c>
      <c r="F5013" t="s">
        <v>18</v>
      </c>
      <c r="G5013" s="14" t="s">
        <v>25063</v>
      </c>
      <c r="H5013">
        <v>2016</v>
      </c>
      <c r="I5013" t="s">
        <v>84</v>
      </c>
      <c r="J5013" t="s">
        <v>1427</v>
      </c>
      <c r="K5013">
        <f>IFERROR(VALUE(LEFT(table_netflix[[#This Row],[duration (in min)]], LEN(table_netflix[[#This Row],[duration (in min)]])-4)),0)</f>
        <v>0</v>
      </c>
      <c r="L5013" t="s">
        <v>88</v>
      </c>
      <c r="M5013" t="s">
        <v>30</v>
      </c>
      <c r="O5013" t="str" cm="1">
        <f t="array" ref="O5013">_xlfn.IFS(table_netflix[[#This Row],[release_year]]&gt;=2018, "2018 &amp; after", TRUE, "Before 2018")</f>
        <v>Before 2018</v>
      </c>
      <c r="P5013" s="12">
        <f>DATE(table_netflix[[#This Row],[release_year]],1,1)</f>
        <v>42370</v>
      </c>
      <c r="Q5013" s="12">
        <f t="shared" si="78"/>
        <v>75502</v>
      </c>
      <c r="R5013" s="12" t="str">
        <f>TEXT(table_netflix[[#This Row],[date_added_todate]], "mmm")</f>
        <v>Sep</v>
      </c>
      <c r="S5013" t="s">
        <v>25064</v>
      </c>
    </row>
    <row r="5014" spans="1:19" x14ac:dyDescent="0.3">
      <c r="A5014" t="s">
        <v>25065</v>
      </c>
      <c r="B5014" t="s">
        <v>15</v>
      </c>
      <c r="C5014" t="s">
        <v>25066</v>
      </c>
      <c r="D5014" t="s">
        <v>25067</v>
      </c>
      <c r="E5014" t="s">
        <v>25068</v>
      </c>
      <c r="F5014" t="s">
        <v>39</v>
      </c>
      <c r="G5014" s="14" t="s">
        <v>14855</v>
      </c>
      <c r="H5014">
        <v>2017</v>
      </c>
      <c r="I5014" t="s">
        <v>27</v>
      </c>
      <c r="J5014" t="s">
        <v>118</v>
      </c>
      <c r="K5014">
        <f>IFERROR(VALUE(LEFT(table_netflix[[#This Row],[duration (in min)]], LEN(table_netflix[[#This Row],[duration (in min)]])-4)),0)</f>
        <v>103</v>
      </c>
      <c r="L5014" t="s">
        <v>53</v>
      </c>
      <c r="M5014" t="s">
        <v>54</v>
      </c>
      <c r="N5014" t="s">
        <v>55</v>
      </c>
      <c r="O5014" t="str" cm="1">
        <f t="array" ref="O5014">_xlfn.IFS(table_netflix[[#This Row],[release_year]]&gt;=2018, "2018 &amp; after", TRUE, "Before 2018")</f>
        <v>Before 2018</v>
      </c>
      <c r="P5014" s="12">
        <f>DATE(table_netflix[[#This Row],[release_year]],1,1)</f>
        <v>42736</v>
      </c>
      <c r="Q5014" s="12">
        <f t="shared" si="78"/>
        <v>43191</v>
      </c>
      <c r="R5014" s="12" t="str">
        <f>TEXT(table_netflix[[#This Row],[date_added_todate]], "mmm")</f>
        <v>Apr</v>
      </c>
      <c r="S5014" t="s">
        <v>25069</v>
      </c>
    </row>
    <row r="5015" spans="1:19" x14ac:dyDescent="0.3">
      <c r="A5015" t="s">
        <v>25070</v>
      </c>
      <c r="B5015" t="s">
        <v>15</v>
      </c>
      <c r="C5015" t="s">
        <v>25071</v>
      </c>
      <c r="D5015" t="s">
        <v>22933</v>
      </c>
      <c r="E5015" t="s">
        <v>25072</v>
      </c>
      <c r="F5015" t="s">
        <v>90</v>
      </c>
      <c r="G5015" s="14" t="s">
        <v>15889</v>
      </c>
      <c r="H5015">
        <v>2016</v>
      </c>
      <c r="I5015" t="s">
        <v>27</v>
      </c>
      <c r="J5015" t="s">
        <v>308</v>
      </c>
      <c r="K5015">
        <f>IFERROR(VALUE(LEFT(table_netflix[[#This Row],[duration (in min)]], LEN(table_netflix[[#This Row],[duration (in min)]])-4)),0)</f>
        <v>92</v>
      </c>
      <c r="L5015" t="s">
        <v>144</v>
      </c>
      <c r="M5015" t="s">
        <v>54</v>
      </c>
      <c r="O5015" t="str" cm="1">
        <f t="array" ref="O5015">_xlfn.IFS(table_netflix[[#This Row],[release_year]]&gt;=2018, "2018 &amp; after", TRUE, "Before 2018")</f>
        <v>Before 2018</v>
      </c>
      <c r="P5015" s="12">
        <f>DATE(table_netflix[[#This Row],[release_year]],1,1)</f>
        <v>42370</v>
      </c>
      <c r="Q5015" s="12">
        <f t="shared" si="78"/>
        <v>42993</v>
      </c>
      <c r="R5015" s="12" t="str">
        <f>TEXT(table_netflix[[#This Row],[date_added_todate]], "mmm")</f>
        <v>Sep</v>
      </c>
      <c r="S5015" t="s">
        <v>25073</v>
      </c>
    </row>
    <row r="5016" spans="1:19" x14ac:dyDescent="0.3">
      <c r="A5016" t="s">
        <v>25074</v>
      </c>
      <c r="B5016" t="s">
        <v>15</v>
      </c>
      <c r="C5016" t="s">
        <v>25075</v>
      </c>
      <c r="D5016" t="s">
        <v>22858</v>
      </c>
      <c r="E5016" t="s">
        <v>25076</v>
      </c>
      <c r="F5016" t="s">
        <v>534</v>
      </c>
      <c r="G5016" s="14" t="s">
        <v>10131</v>
      </c>
      <c r="H5016">
        <v>1995</v>
      </c>
      <c r="I5016" t="s">
        <v>186</v>
      </c>
      <c r="J5016" t="s">
        <v>583</v>
      </c>
      <c r="K5016">
        <f>IFERROR(VALUE(LEFT(table_netflix[[#This Row],[duration (in min)]], LEN(table_netflix[[#This Row],[duration (in min)]])-4)),0)</f>
        <v>89</v>
      </c>
      <c r="L5016" t="s">
        <v>144</v>
      </c>
      <c r="M5016" t="s">
        <v>85</v>
      </c>
      <c r="N5016" t="s">
        <v>55</v>
      </c>
      <c r="O5016" t="str" cm="1">
        <f t="array" ref="O5016">_xlfn.IFS(table_netflix[[#This Row],[release_year]]&gt;=2018, "2018 &amp; after", TRUE, "Before 2018")</f>
        <v>Before 2018</v>
      </c>
      <c r="P5016" s="12">
        <f>DATE(table_netflix[[#This Row],[release_year]],1,1)</f>
        <v>34700</v>
      </c>
      <c r="Q5016" s="12">
        <f t="shared" si="78"/>
        <v>43770</v>
      </c>
      <c r="R5016" s="12" t="str">
        <f>TEXT(table_netflix[[#This Row],[date_added_todate]], "mmm")</f>
        <v>Nov</v>
      </c>
      <c r="S5016" t="s">
        <v>25077</v>
      </c>
    </row>
    <row r="5017" spans="1:19" x14ac:dyDescent="0.3">
      <c r="A5017" t="s">
        <v>25078</v>
      </c>
      <c r="B5017" t="s">
        <v>15</v>
      </c>
      <c r="C5017" t="s">
        <v>25079</v>
      </c>
      <c r="D5017" t="s">
        <v>2110</v>
      </c>
      <c r="E5017" t="s">
        <v>25080</v>
      </c>
      <c r="F5017" t="s">
        <v>18</v>
      </c>
      <c r="G5017" s="14" t="s">
        <v>10924</v>
      </c>
      <c r="H5017">
        <v>2005</v>
      </c>
      <c r="I5017" t="s">
        <v>20</v>
      </c>
      <c r="J5017" t="s">
        <v>125</v>
      </c>
      <c r="K5017">
        <f>IFERROR(VALUE(LEFT(table_netflix[[#This Row],[duration (in min)]], LEN(table_netflix[[#This Row],[duration (in min)]])-4)),0)</f>
        <v>97</v>
      </c>
      <c r="L5017" t="s">
        <v>71</v>
      </c>
      <c r="M5017" t="s">
        <v>107</v>
      </c>
      <c r="O5017" t="str" cm="1">
        <f t="array" ref="O5017">_xlfn.IFS(table_netflix[[#This Row],[release_year]]&gt;=2018, "2018 &amp; after", TRUE, "Before 2018")</f>
        <v>Before 2018</v>
      </c>
      <c r="P5017" s="12">
        <f>DATE(table_netflix[[#This Row],[release_year]],1,1)</f>
        <v>38353</v>
      </c>
      <c r="Q5017" s="12">
        <f t="shared" si="78"/>
        <v>43678</v>
      </c>
      <c r="R5017" s="12" t="str">
        <f>TEXT(table_netflix[[#This Row],[date_added_todate]], "mmm")</f>
        <v>Aug</v>
      </c>
      <c r="S5017" t="s">
        <v>25081</v>
      </c>
    </row>
    <row r="5018" spans="1:19" x14ac:dyDescent="0.3">
      <c r="A5018" t="s">
        <v>25082</v>
      </c>
      <c r="B5018" t="s">
        <v>15</v>
      </c>
      <c r="C5018" t="s">
        <v>25083</v>
      </c>
      <c r="D5018" t="s">
        <v>25084</v>
      </c>
      <c r="E5018" t="s">
        <v>25085</v>
      </c>
      <c r="F5018" t="s">
        <v>39</v>
      </c>
      <c r="G5018" s="14" t="s">
        <v>15042</v>
      </c>
      <c r="H5018">
        <v>2004</v>
      </c>
      <c r="I5018" t="s">
        <v>62</v>
      </c>
      <c r="J5018" t="s">
        <v>3572</v>
      </c>
      <c r="K5018">
        <f>IFERROR(VALUE(LEFT(table_netflix[[#This Row],[duration (in min)]], LEN(table_netflix[[#This Row],[duration (in min)]])-4)),0)</f>
        <v>134</v>
      </c>
      <c r="L5018" t="s">
        <v>144</v>
      </c>
      <c r="M5018" t="s">
        <v>55</v>
      </c>
      <c r="N5018" t="s">
        <v>112</v>
      </c>
      <c r="O5018" t="str" cm="1">
        <f t="array" ref="O5018">_xlfn.IFS(table_netflix[[#This Row],[release_year]]&gt;=2018, "2018 &amp; after", TRUE, "Before 2018")</f>
        <v>Before 2018</v>
      </c>
      <c r="P5018" s="12">
        <f>DATE(table_netflix[[#This Row],[release_year]],1,1)</f>
        <v>37987</v>
      </c>
      <c r="Q5018" s="12">
        <f t="shared" si="78"/>
        <v>43160</v>
      </c>
      <c r="R5018" s="12" t="str">
        <f>TEXT(table_netflix[[#This Row],[date_added_todate]], "mmm")</f>
        <v>Mar</v>
      </c>
      <c r="S5018" t="s">
        <v>25086</v>
      </c>
    </row>
    <row r="5019" spans="1:19" x14ac:dyDescent="0.3">
      <c r="A5019" t="s">
        <v>25087</v>
      </c>
      <c r="B5019" t="s">
        <v>15</v>
      </c>
      <c r="C5019" t="s">
        <v>25088</v>
      </c>
      <c r="D5019" t="s">
        <v>1159</v>
      </c>
      <c r="E5019" t="s">
        <v>25089</v>
      </c>
      <c r="F5019" t="s">
        <v>18</v>
      </c>
      <c r="G5019" s="14" t="s">
        <v>4674</v>
      </c>
      <c r="H5019">
        <v>1999</v>
      </c>
      <c r="I5019" t="s">
        <v>45</v>
      </c>
      <c r="J5019" t="s">
        <v>167</v>
      </c>
      <c r="K5019">
        <f>IFERROR(VALUE(LEFT(table_netflix[[#This Row],[duration (in min)]], LEN(table_netflix[[#This Row],[duration (in min)]])-4)),0)</f>
        <v>116</v>
      </c>
      <c r="L5019" t="s">
        <v>71</v>
      </c>
      <c r="M5019" t="s">
        <v>107</v>
      </c>
      <c r="O5019" t="str" cm="1">
        <f t="array" ref="O5019">_xlfn.IFS(table_netflix[[#This Row],[release_year]]&gt;=2018, "2018 &amp; after", TRUE, "Before 2018")</f>
        <v>Before 2018</v>
      </c>
      <c r="P5019" s="12">
        <f>DATE(table_netflix[[#This Row],[release_year]],1,1)</f>
        <v>36161</v>
      </c>
      <c r="Q5019" s="12">
        <f t="shared" si="78"/>
        <v>44166</v>
      </c>
      <c r="R5019" s="12" t="str">
        <f>TEXT(table_netflix[[#This Row],[date_added_todate]], "mmm")</f>
        <v>Dec</v>
      </c>
      <c r="S5019" t="s">
        <v>25090</v>
      </c>
    </row>
    <row r="5020" spans="1:19" x14ac:dyDescent="0.3">
      <c r="A5020" t="s">
        <v>25091</v>
      </c>
      <c r="B5020" t="s">
        <v>15</v>
      </c>
      <c r="C5020" t="s">
        <v>25092</v>
      </c>
      <c r="D5020" t="s">
        <v>25093</v>
      </c>
      <c r="E5020" t="s">
        <v>25094</v>
      </c>
      <c r="F5020" t="s">
        <v>18</v>
      </c>
      <c r="G5020" s="14" t="s">
        <v>11168</v>
      </c>
      <c r="H5020">
        <v>2018</v>
      </c>
      <c r="I5020" t="s">
        <v>62</v>
      </c>
      <c r="J5020" t="s">
        <v>141</v>
      </c>
      <c r="K5020">
        <f>IFERROR(VALUE(LEFT(table_netflix[[#This Row],[duration (in min)]], LEN(table_netflix[[#This Row],[duration (in min)]])-4)),0)</f>
        <v>110</v>
      </c>
      <c r="L5020" t="s">
        <v>53</v>
      </c>
      <c r="M5020" t="s">
        <v>107</v>
      </c>
      <c r="O5020" t="str" cm="1">
        <f t="array" ref="O5020">_xlfn.IFS(table_netflix[[#This Row],[release_year]]&gt;=2018, "2018 &amp; after", TRUE, "Before 2018")</f>
        <v>2018 &amp; after</v>
      </c>
      <c r="P5020" s="12">
        <f>DATE(table_netflix[[#This Row],[release_year]],1,1)</f>
        <v>43101</v>
      </c>
      <c r="Q5020" s="12">
        <f t="shared" si="78"/>
        <v>43635</v>
      </c>
      <c r="R5020" s="12" t="str">
        <f>TEXT(table_netflix[[#This Row],[date_added_todate]], "mmm")</f>
        <v>Jun</v>
      </c>
      <c r="S5020" t="s">
        <v>25095</v>
      </c>
    </row>
    <row r="5021" spans="1:19" x14ac:dyDescent="0.3">
      <c r="A5021" t="s">
        <v>25096</v>
      </c>
      <c r="B5021" t="s">
        <v>15</v>
      </c>
      <c r="C5021" t="s">
        <v>25097</v>
      </c>
      <c r="D5021" t="s">
        <v>19786</v>
      </c>
      <c r="E5021" t="s">
        <v>25098</v>
      </c>
      <c r="F5021" t="s">
        <v>18</v>
      </c>
      <c r="G5021" s="14" t="s">
        <v>10924</v>
      </c>
      <c r="H5021">
        <v>2018</v>
      </c>
      <c r="I5021" t="s">
        <v>62</v>
      </c>
      <c r="J5021" t="s">
        <v>213</v>
      </c>
      <c r="K5021">
        <f>IFERROR(VALUE(LEFT(table_netflix[[#This Row],[duration (in min)]], LEN(table_netflix[[#This Row],[duration (in min)]])-4)),0)</f>
        <v>88</v>
      </c>
      <c r="L5021" t="s">
        <v>93</v>
      </c>
      <c r="O5021" t="str" cm="1">
        <f t="array" ref="O5021">_xlfn.IFS(table_netflix[[#This Row],[release_year]]&gt;=2018, "2018 &amp; after", TRUE, "Before 2018")</f>
        <v>2018 &amp; after</v>
      </c>
      <c r="P5021" s="12">
        <f>DATE(table_netflix[[#This Row],[release_year]],1,1)</f>
        <v>43101</v>
      </c>
      <c r="Q5021" s="12">
        <f t="shared" si="78"/>
        <v>43678</v>
      </c>
      <c r="R5021" s="12" t="str">
        <f>TEXT(table_netflix[[#This Row],[date_added_todate]], "mmm")</f>
        <v>Aug</v>
      </c>
      <c r="S5021" t="s">
        <v>25099</v>
      </c>
    </row>
    <row r="5022" spans="1:19" x14ac:dyDescent="0.3">
      <c r="A5022" t="s">
        <v>25100</v>
      </c>
      <c r="B5022" t="s">
        <v>15</v>
      </c>
      <c r="C5022" t="s">
        <v>25101</v>
      </c>
      <c r="D5022" t="s">
        <v>12988</v>
      </c>
      <c r="E5022" t="s">
        <v>25102</v>
      </c>
      <c r="F5022" t="s">
        <v>18</v>
      </c>
      <c r="G5022" s="14" t="s">
        <v>25103</v>
      </c>
      <c r="H5022">
        <v>2015</v>
      </c>
      <c r="I5022" t="s">
        <v>45</v>
      </c>
      <c r="J5022" t="s">
        <v>232</v>
      </c>
      <c r="K5022">
        <f>IFERROR(VALUE(LEFT(table_netflix[[#This Row],[duration (in min)]], LEN(table_netflix[[#This Row],[duration (in min)]])-4)),0)</f>
        <v>93</v>
      </c>
      <c r="L5022" t="s">
        <v>47</v>
      </c>
      <c r="M5022" t="s">
        <v>85</v>
      </c>
      <c r="N5022" t="s">
        <v>266</v>
      </c>
      <c r="O5022" t="str" cm="1">
        <f t="array" ref="O5022">_xlfn.IFS(table_netflix[[#This Row],[release_year]]&gt;=2018, "2018 &amp; after", TRUE, "Before 2018")</f>
        <v>Before 2018</v>
      </c>
      <c r="P5022" s="12">
        <f>DATE(table_netflix[[#This Row],[release_year]],1,1)</f>
        <v>42005</v>
      </c>
      <c r="Q5022" s="12">
        <f t="shared" si="78"/>
        <v>42134</v>
      </c>
      <c r="R5022" s="12" t="str">
        <f>TEXT(table_netflix[[#This Row],[date_added_todate]], "mmm")</f>
        <v>May</v>
      </c>
      <c r="S5022" t="s">
        <v>25104</v>
      </c>
    </row>
    <row r="5023" spans="1:19" x14ac:dyDescent="0.3">
      <c r="A5023" t="s">
        <v>25106</v>
      </c>
      <c r="B5023" t="s">
        <v>15</v>
      </c>
      <c r="C5023" t="s">
        <v>25107</v>
      </c>
      <c r="D5023" t="s">
        <v>17516</v>
      </c>
      <c r="E5023" t="s">
        <v>17517</v>
      </c>
      <c r="F5023" t="s">
        <v>18</v>
      </c>
      <c r="G5023" s="14" t="s">
        <v>25105</v>
      </c>
      <c r="H5023">
        <v>2013</v>
      </c>
      <c r="I5023" t="s">
        <v>18220</v>
      </c>
      <c r="J5023" t="s">
        <v>2035</v>
      </c>
      <c r="K5023">
        <f>IFERROR(VALUE(LEFT(table_netflix[[#This Row],[duration (in min)]], LEN(table_netflix[[#This Row],[duration (in min)]])-4)),0)</f>
        <v>72</v>
      </c>
      <c r="L5023" t="s">
        <v>852</v>
      </c>
      <c r="O5023" t="str" cm="1">
        <f t="array" ref="O5023">_xlfn.IFS(table_netflix[[#This Row],[release_year]]&gt;=2018, "2018 &amp; after", TRUE, "Before 2018")</f>
        <v>Before 2018</v>
      </c>
      <c r="P5023" s="12">
        <f>DATE(table_netflix[[#This Row],[release_year]],1,1)</f>
        <v>41275</v>
      </c>
      <c r="Q5023" s="12">
        <f t="shared" si="78"/>
        <v>41561</v>
      </c>
      <c r="R5023" s="12" t="str">
        <f>TEXT(table_netflix[[#This Row],[date_added_todate]], "mmm")</f>
        <v>Oct</v>
      </c>
      <c r="S5023" t="s">
        <v>25108</v>
      </c>
    </row>
    <row r="5024" spans="1:19" x14ac:dyDescent="0.3">
      <c r="A5024" t="s">
        <v>25109</v>
      </c>
      <c r="B5024" t="s">
        <v>15</v>
      </c>
      <c r="C5024" t="s">
        <v>25110</v>
      </c>
      <c r="D5024" t="s">
        <v>25111</v>
      </c>
      <c r="E5024" t="s">
        <v>25112</v>
      </c>
      <c r="F5024" t="s">
        <v>39</v>
      </c>
      <c r="G5024" s="14" t="s">
        <v>17148</v>
      </c>
      <c r="H5024">
        <v>2016</v>
      </c>
      <c r="I5024" t="s">
        <v>62</v>
      </c>
      <c r="J5024" t="s">
        <v>1106</v>
      </c>
      <c r="K5024">
        <f>IFERROR(VALUE(LEFT(table_netflix[[#This Row],[duration (in min)]], LEN(table_netflix[[#This Row],[duration (in min)]])-4)),0)</f>
        <v>141</v>
      </c>
      <c r="L5024" t="s">
        <v>53</v>
      </c>
      <c r="M5024" t="s">
        <v>55</v>
      </c>
      <c r="O5024" t="str" cm="1">
        <f t="array" ref="O5024">_xlfn.IFS(table_netflix[[#This Row],[release_year]]&gt;=2018, "2018 &amp; after", TRUE, "Before 2018")</f>
        <v>Before 2018</v>
      </c>
      <c r="P5024" s="12">
        <f>DATE(table_netflix[[#This Row],[release_year]],1,1)</f>
        <v>42370</v>
      </c>
      <c r="Q5024" s="12">
        <f t="shared" si="78"/>
        <v>42741</v>
      </c>
      <c r="R5024" s="12" t="str">
        <f>TEXT(table_netflix[[#This Row],[date_added_todate]], "mmm")</f>
        <v>Jan</v>
      </c>
      <c r="S5024" t="s">
        <v>25113</v>
      </c>
    </row>
    <row r="5025" spans="1:19" x14ac:dyDescent="0.3">
      <c r="A5025" t="s">
        <v>25114</v>
      </c>
      <c r="B5025" t="s">
        <v>15</v>
      </c>
      <c r="C5025" t="s">
        <v>25115</v>
      </c>
      <c r="D5025" t="s">
        <v>25116</v>
      </c>
      <c r="F5025" t="s">
        <v>560</v>
      </c>
      <c r="G5025" s="14" t="s">
        <v>16340</v>
      </c>
      <c r="H5025">
        <v>2016</v>
      </c>
      <c r="I5025" t="s">
        <v>27</v>
      </c>
      <c r="J5025" t="s">
        <v>457</v>
      </c>
      <c r="K5025">
        <f>IFERROR(VALUE(LEFT(table_netflix[[#This Row],[duration (in min)]], LEN(table_netflix[[#This Row],[duration (in min)]])-4)),0)</f>
        <v>82</v>
      </c>
      <c r="L5025" t="s">
        <v>22</v>
      </c>
      <c r="M5025" t="s">
        <v>55</v>
      </c>
      <c r="O5025" t="str" cm="1">
        <f t="array" ref="O5025">_xlfn.IFS(table_netflix[[#This Row],[release_year]]&gt;=2018, "2018 &amp; after", TRUE, "Before 2018")</f>
        <v>Before 2018</v>
      </c>
      <c r="P5025" s="12">
        <f>DATE(table_netflix[[#This Row],[release_year]],1,1)</f>
        <v>42370</v>
      </c>
      <c r="Q5025" s="12">
        <f t="shared" si="78"/>
        <v>42901</v>
      </c>
      <c r="R5025" s="12" t="str">
        <f>TEXT(table_netflix[[#This Row],[date_added_todate]], "mmm")</f>
        <v>Jun</v>
      </c>
      <c r="S5025" t="s">
        <v>25117</v>
      </c>
    </row>
    <row r="5026" spans="1:19" x14ac:dyDescent="0.3">
      <c r="A5026" t="s">
        <v>25118</v>
      </c>
      <c r="B5026" t="s">
        <v>15</v>
      </c>
      <c r="C5026" t="s">
        <v>25119</v>
      </c>
      <c r="D5026" t="s">
        <v>11965</v>
      </c>
      <c r="E5026" t="s">
        <v>25120</v>
      </c>
      <c r="F5026" t="s">
        <v>18</v>
      </c>
      <c r="G5026" s="14" t="s">
        <v>4181</v>
      </c>
      <c r="H5026">
        <v>2003</v>
      </c>
      <c r="I5026" t="s">
        <v>20</v>
      </c>
      <c r="J5026" t="s">
        <v>330</v>
      </c>
      <c r="K5026">
        <f>IFERROR(VALUE(LEFT(table_netflix[[#This Row],[duration (in min)]], LEN(table_netflix[[#This Row],[duration (in min)]])-4)),0)</f>
        <v>117</v>
      </c>
      <c r="L5026" t="s">
        <v>144</v>
      </c>
      <c r="O5026" t="str" cm="1">
        <f t="array" ref="O5026">_xlfn.IFS(table_netflix[[#This Row],[release_year]]&gt;=2018, "2018 &amp; after", TRUE, "Before 2018")</f>
        <v>Before 2018</v>
      </c>
      <c r="P5026" s="12">
        <f>DATE(table_netflix[[#This Row],[release_year]],1,1)</f>
        <v>37622</v>
      </c>
      <c r="Q5026" s="12">
        <f t="shared" si="78"/>
        <v>44197</v>
      </c>
      <c r="R5026" s="12" t="str">
        <f>TEXT(table_netflix[[#This Row],[date_added_todate]], "mmm")</f>
        <v>Jan</v>
      </c>
      <c r="S5026" t="s">
        <v>25121</v>
      </c>
    </row>
    <row r="5027" spans="1:19" x14ac:dyDescent="0.3">
      <c r="A5027" t="s">
        <v>25122</v>
      </c>
      <c r="B5027" t="s">
        <v>15</v>
      </c>
      <c r="C5027" t="s">
        <v>25123</v>
      </c>
      <c r="D5027" t="s">
        <v>25124</v>
      </c>
      <c r="E5027" t="s">
        <v>25125</v>
      </c>
      <c r="F5027" t="s">
        <v>39</v>
      </c>
      <c r="G5027" s="14" t="s">
        <v>9392</v>
      </c>
      <c r="H5027">
        <v>1982</v>
      </c>
      <c r="I5027" t="s">
        <v>62</v>
      </c>
      <c r="J5027" t="s">
        <v>381</v>
      </c>
      <c r="K5027">
        <f>IFERROR(VALUE(LEFT(table_netflix[[#This Row],[duration (in min)]], LEN(table_netflix[[#This Row],[duration (in min)]])-4)),0)</f>
        <v>118</v>
      </c>
      <c r="L5027" t="s">
        <v>53</v>
      </c>
      <c r="M5027" t="s">
        <v>54</v>
      </c>
      <c r="N5027" t="s">
        <v>55</v>
      </c>
      <c r="O5027" t="str" cm="1">
        <f t="array" ref="O5027">_xlfn.IFS(table_netflix[[#This Row],[release_year]]&gt;=2018, "2018 &amp; after", TRUE, "Before 2018")</f>
        <v>Before 2018</v>
      </c>
      <c r="P5027" s="12">
        <f>DATE(table_netflix[[#This Row],[release_year]],1,1)</f>
        <v>29952</v>
      </c>
      <c r="Q5027" s="12">
        <f t="shared" si="78"/>
        <v>43830</v>
      </c>
      <c r="R5027" s="12" t="str">
        <f>TEXT(table_netflix[[#This Row],[date_added_todate]], "mmm")</f>
        <v>Dec</v>
      </c>
      <c r="S5027" t="s">
        <v>25126</v>
      </c>
    </row>
    <row r="5028" spans="1:19" x14ac:dyDescent="0.3">
      <c r="A5028" t="s">
        <v>25127</v>
      </c>
      <c r="B5028" t="s">
        <v>15</v>
      </c>
      <c r="C5028" t="s">
        <v>25128</v>
      </c>
      <c r="D5028" t="s">
        <v>21145</v>
      </c>
      <c r="F5028" t="s">
        <v>560</v>
      </c>
      <c r="G5028" s="14" t="s">
        <v>16833</v>
      </c>
      <c r="H5028">
        <v>2013</v>
      </c>
      <c r="I5028" t="s">
        <v>27</v>
      </c>
      <c r="J5028" t="s">
        <v>46</v>
      </c>
      <c r="K5028">
        <f>IFERROR(VALUE(LEFT(table_netflix[[#This Row],[duration (in min)]], LEN(table_netflix[[#This Row],[duration (in min)]])-4)),0)</f>
        <v>91</v>
      </c>
      <c r="L5028" t="s">
        <v>22</v>
      </c>
      <c r="M5028" t="s">
        <v>55</v>
      </c>
      <c r="O5028" t="str" cm="1">
        <f t="array" ref="O5028">_xlfn.IFS(table_netflix[[#This Row],[release_year]]&gt;=2018, "2018 &amp; after", TRUE, "Before 2018")</f>
        <v>Before 2018</v>
      </c>
      <c r="P5028" s="12">
        <f>DATE(table_netflix[[#This Row],[release_year]],1,1)</f>
        <v>41275</v>
      </c>
      <c r="Q5028" s="12">
        <f t="shared" si="78"/>
        <v>42815</v>
      </c>
      <c r="R5028" s="12" t="str">
        <f>TEXT(table_netflix[[#This Row],[date_added_todate]], "mmm")</f>
        <v>Mar</v>
      </c>
      <c r="S5028" t="s">
        <v>25129</v>
      </c>
    </row>
    <row r="5029" spans="1:19" x14ac:dyDescent="0.3">
      <c r="A5029" t="s">
        <v>25130</v>
      </c>
      <c r="B5029" t="s">
        <v>15</v>
      </c>
      <c r="C5029" t="s">
        <v>25131</v>
      </c>
      <c r="D5029" t="s">
        <v>25132</v>
      </c>
      <c r="E5029" t="s">
        <v>25133</v>
      </c>
      <c r="F5029" t="s">
        <v>95</v>
      </c>
      <c r="G5029" s="14" t="s">
        <v>16888</v>
      </c>
      <c r="H5029">
        <v>2014</v>
      </c>
      <c r="I5029" t="s">
        <v>27</v>
      </c>
      <c r="J5029" t="s">
        <v>143</v>
      </c>
      <c r="K5029">
        <f>IFERROR(VALUE(LEFT(table_netflix[[#This Row],[duration (in min)]], LEN(table_netflix[[#This Row],[duration (in min)]])-4)),0)</f>
        <v>105</v>
      </c>
      <c r="L5029" t="s">
        <v>53</v>
      </c>
      <c r="M5029" t="s">
        <v>55</v>
      </c>
      <c r="N5029" t="s">
        <v>107</v>
      </c>
      <c r="O5029" t="str" cm="1">
        <f t="array" ref="O5029">_xlfn.IFS(table_netflix[[#This Row],[release_year]]&gt;=2018, "2018 &amp; after", TRUE, "Before 2018")</f>
        <v>Before 2018</v>
      </c>
      <c r="P5029" s="12">
        <f>DATE(table_netflix[[#This Row],[release_year]],1,1)</f>
        <v>41640</v>
      </c>
      <c r="Q5029" s="12">
        <f t="shared" si="78"/>
        <v>42804</v>
      </c>
      <c r="R5029" s="12" t="str">
        <f>TEXT(table_netflix[[#This Row],[date_added_todate]], "mmm")</f>
        <v>Mar</v>
      </c>
      <c r="S5029" t="s">
        <v>25134</v>
      </c>
    </row>
    <row r="5030" spans="1:19" x14ac:dyDescent="0.3">
      <c r="A5030" t="s">
        <v>25135</v>
      </c>
      <c r="B5030" t="s">
        <v>15</v>
      </c>
      <c r="C5030" t="s">
        <v>25136</v>
      </c>
      <c r="D5030" t="s">
        <v>25137</v>
      </c>
      <c r="E5030" t="s">
        <v>25138</v>
      </c>
      <c r="F5030" t="s">
        <v>523</v>
      </c>
      <c r="G5030" s="14" t="s">
        <v>16033</v>
      </c>
      <c r="H5030">
        <v>2016</v>
      </c>
      <c r="I5030" t="s">
        <v>62</v>
      </c>
      <c r="J5030" t="s">
        <v>92</v>
      </c>
      <c r="K5030">
        <f>IFERROR(VALUE(LEFT(table_netflix[[#This Row],[duration (in min)]], LEN(table_netflix[[#This Row],[duration (in min)]])-4)),0)</f>
        <v>94</v>
      </c>
      <c r="L5030" t="s">
        <v>71</v>
      </c>
      <c r="M5030" t="s">
        <v>127</v>
      </c>
      <c r="O5030" t="str" cm="1">
        <f t="array" ref="O5030">_xlfn.IFS(table_netflix[[#This Row],[release_year]]&gt;=2018, "2018 &amp; after", TRUE, "Before 2018")</f>
        <v>Before 2018</v>
      </c>
      <c r="P5030" s="12">
        <f>DATE(table_netflix[[#This Row],[release_year]],1,1)</f>
        <v>42370</v>
      </c>
      <c r="Q5030" s="12">
        <f t="shared" si="78"/>
        <v>42969</v>
      </c>
      <c r="R5030" s="12" t="str">
        <f>TEXT(table_netflix[[#This Row],[date_added_todate]], "mmm")</f>
        <v>Aug</v>
      </c>
      <c r="S5030" t="s">
        <v>25139</v>
      </c>
    </row>
    <row r="5031" spans="1:19" x14ac:dyDescent="0.3">
      <c r="A5031" t="s">
        <v>25140</v>
      </c>
      <c r="B5031" t="s">
        <v>15</v>
      </c>
      <c r="C5031" t="s">
        <v>25141</v>
      </c>
      <c r="D5031" t="s">
        <v>25142</v>
      </c>
      <c r="E5031" t="s">
        <v>25143</v>
      </c>
      <c r="F5031" t="s">
        <v>39</v>
      </c>
      <c r="G5031" s="14" t="s">
        <v>9392</v>
      </c>
      <c r="H5031">
        <v>1983</v>
      </c>
      <c r="I5031" t="s">
        <v>62</v>
      </c>
      <c r="J5031" t="s">
        <v>1820</v>
      </c>
      <c r="K5031">
        <f>IFERROR(VALUE(LEFT(table_netflix[[#This Row],[duration (in min)]], LEN(table_netflix[[#This Row],[duration (in min)]])-4)),0)</f>
        <v>137</v>
      </c>
      <c r="L5031" t="s">
        <v>53</v>
      </c>
      <c r="M5031" t="s">
        <v>55</v>
      </c>
      <c r="N5031" t="s">
        <v>107</v>
      </c>
      <c r="O5031" t="str" cm="1">
        <f t="array" ref="O5031">_xlfn.IFS(table_netflix[[#This Row],[release_year]]&gt;=2018, "2018 &amp; after", TRUE, "Before 2018")</f>
        <v>Before 2018</v>
      </c>
      <c r="P5031" s="12">
        <f>DATE(table_netflix[[#This Row],[release_year]],1,1)</f>
        <v>30317</v>
      </c>
      <c r="Q5031" s="12">
        <f t="shared" si="78"/>
        <v>43830</v>
      </c>
      <c r="R5031" s="12" t="str">
        <f>TEXT(table_netflix[[#This Row],[date_added_todate]], "mmm")</f>
        <v>Dec</v>
      </c>
      <c r="S5031" t="s">
        <v>25144</v>
      </c>
    </row>
    <row r="5032" spans="1:19" x14ac:dyDescent="0.3">
      <c r="A5032" t="s">
        <v>25145</v>
      </c>
      <c r="B5032" t="s">
        <v>24</v>
      </c>
      <c r="C5032" t="s">
        <v>25146</v>
      </c>
      <c r="D5032" t="s">
        <v>25147</v>
      </c>
      <c r="E5032" t="s">
        <v>25148</v>
      </c>
      <c r="F5032" t="s">
        <v>8637</v>
      </c>
      <c r="G5032" s="14" t="s">
        <v>17230</v>
      </c>
      <c r="H5032">
        <v>2014</v>
      </c>
      <c r="I5032" t="s">
        <v>84</v>
      </c>
      <c r="J5032" t="s">
        <v>33</v>
      </c>
      <c r="K5032">
        <f>IFERROR(VALUE(LEFT(table_netflix[[#This Row],[duration (in min)]], LEN(table_netflix[[#This Row],[duration (in min)]])-4)),0)</f>
        <v>0</v>
      </c>
      <c r="L5032" t="s">
        <v>29</v>
      </c>
      <c r="M5032" t="s">
        <v>40</v>
      </c>
      <c r="N5032" t="s">
        <v>30</v>
      </c>
      <c r="O5032" t="str" cm="1">
        <f t="array" ref="O5032">_xlfn.IFS(table_netflix[[#This Row],[release_year]]&gt;=2018, "2018 &amp; after", TRUE, "Before 2018")</f>
        <v>Before 2018</v>
      </c>
      <c r="P5032" s="12">
        <f>DATE(table_netflix[[#This Row],[release_year]],1,1)</f>
        <v>41640</v>
      </c>
      <c r="Q5032" s="12">
        <f t="shared" si="78"/>
        <v>42719</v>
      </c>
      <c r="R5032" s="12" t="str">
        <f>TEXT(table_netflix[[#This Row],[date_added_todate]], "mmm")</f>
        <v>Dec</v>
      </c>
      <c r="S5032" t="s">
        <v>25149</v>
      </c>
    </row>
    <row r="5033" spans="1:19" x14ac:dyDescent="0.3">
      <c r="A5033" t="s">
        <v>25150</v>
      </c>
      <c r="B5033" t="s">
        <v>15</v>
      </c>
      <c r="C5033" t="s">
        <v>25151</v>
      </c>
      <c r="D5033" t="s">
        <v>25152</v>
      </c>
      <c r="E5033" t="s">
        <v>25153</v>
      </c>
      <c r="F5033" t="s">
        <v>39</v>
      </c>
      <c r="G5033" s="14" t="s">
        <v>16585</v>
      </c>
      <c r="H5033">
        <v>2016</v>
      </c>
      <c r="I5033" t="s">
        <v>27</v>
      </c>
      <c r="J5033" t="s">
        <v>101</v>
      </c>
      <c r="K5033">
        <f>IFERROR(VALUE(LEFT(table_netflix[[#This Row],[duration (in min)]], LEN(table_netflix[[#This Row],[duration (in min)]])-4)),0)</f>
        <v>61</v>
      </c>
      <c r="L5033" t="s">
        <v>22</v>
      </c>
      <c r="M5033" t="s">
        <v>55</v>
      </c>
      <c r="O5033" t="str" cm="1">
        <f t="array" ref="O5033">_xlfn.IFS(table_netflix[[#This Row],[release_year]]&gt;=2018, "2018 &amp; after", TRUE, "Before 2018")</f>
        <v>Before 2018</v>
      </c>
      <c r="P5033" s="12">
        <f>DATE(table_netflix[[#This Row],[release_year]],1,1)</f>
        <v>42370</v>
      </c>
      <c r="Q5033" s="12">
        <f t="shared" si="78"/>
        <v>42856</v>
      </c>
      <c r="R5033" s="12" t="str">
        <f>TEXT(table_netflix[[#This Row],[date_added_todate]], "mmm")</f>
        <v>May</v>
      </c>
      <c r="S5033" t="s">
        <v>25154</v>
      </c>
    </row>
    <row r="5034" spans="1:19" x14ac:dyDescent="0.3">
      <c r="A5034" t="s">
        <v>25155</v>
      </c>
      <c r="B5034" t="s">
        <v>15</v>
      </c>
      <c r="C5034" t="s">
        <v>25156</v>
      </c>
      <c r="D5034" t="s">
        <v>1290</v>
      </c>
      <c r="E5034" t="s">
        <v>25157</v>
      </c>
      <c r="F5034" t="s">
        <v>18</v>
      </c>
      <c r="G5034" s="14" t="s">
        <v>6367</v>
      </c>
      <c r="H5034">
        <v>2012</v>
      </c>
      <c r="I5034" t="s">
        <v>186</v>
      </c>
      <c r="J5034" t="s">
        <v>549</v>
      </c>
      <c r="K5034">
        <f>IFERROR(VALUE(LEFT(table_netflix[[#This Row],[duration (in min)]], LEN(table_netflix[[#This Row],[duration (in min)]])-4)),0)</f>
        <v>86</v>
      </c>
      <c r="L5034" t="s">
        <v>71</v>
      </c>
      <c r="M5034" t="s">
        <v>54</v>
      </c>
      <c r="N5034" t="s">
        <v>107</v>
      </c>
      <c r="O5034" t="str" cm="1">
        <f t="array" ref="O5034">_xlfn.IFS(table_netflix[[#This Row],[release_year]]&gt;=2018, "2018 &amp; after", TRUE, "Before 2018")</f>
        <v>Before 2018</v>
      </c>
      <c r="P5034" s="12">
        <f>DATE(table_netflix[[#This Row],[release_year]],1,1)</f>
        <v>40909</v>
      </c>
      <c r="Q5034" s="12">
        <f t="shared" si="78"/>
        <v>44056</v>
      </c>
      <c r="R5034" s="12" t="str">
        <f>TEXT(table_netflix[[#This Row],[date_added_todate]], "mmm")</f>
        <v>Aug</v>
      </c>
      <c r="S5034" t="s">
        <v>25158</v>
      </c>
    </row>
    <row r="5035" spans="1:19" x14ac:dyDescent="0.3">
      <c r="A5035" t="s">
        <v>25159</v>
      </c>
      <c r="B5035" t="s">
        <v>15</v>
      </c>
      <c r="C5035" t="s">
        <v>25160</v>
      </c>
      <c r="D5035" t="s">
        <v>23257</v>
      </c>
      <c r="E5035" t="s">
        <v>25161</v>
      </c>
      <c r="F5035" t="s">
        <v>39</v>
      </c>
      <c r="G5035" s="14" t="s">
        <v>17176</v>
      </c>
      <c r="H5035">
        <v>2016</v>
      </c>
      <c r="I5035" t="s">
        <v>27</v>
      </c>
      <c r="J5035" t="s">
        <v>381</v>
      </c>
      <c r="K5035">
        <f>IFERROR(VALUE(LEFT(table_netflix[[#This Row],[duration (in min)]], LEN(table_netflix[[#This Row],[duration (in min)]])-4)),0)</f>
        <v>118</v>
      </c>
      <c r="L5035" t="s">
        <v>53</v>
      </c>
      <c r="M5035" t="s">
        <v>55</v>
      </c>
      <c r="O5035" t="str" cm="1">
        <f t="array" ref="O5035">_xlfn.IFS(table_netflix[[#This Row],[release_year]]&gt;=2018, "2018 &amp; after", TRUE, "Before 2018")</f>
        <v>Before 2018</v>
      </c>
      <c r="P5035" s="12">
        <f>DATE(table_netflix[[#This Row],[release_year]],1,1)</f>
        <v>42370</v>
      </c>
      <c r="Q5035" s="12">
        <f t="shared" si="78"/>
        <v>42736</v>
      </c>
      <c r="R5035" s="12" t="str">
        <f>TEXT(table_netflix[[#This Row],[date_added_todate]], "mmm")</f>
        <v>Jan</v>
      </c>
      <c r="S5035" t="s">
        <v>25162</v>
      </c>
    </row>
    <row r="5036" spans="1:19" x14ac:dyDescent="0.3">
      <c r="A5036" t="s">
        <v>25163</v>
      </c>
      <c r="B5036" t="s">
        <v>15</v>
      </c>
      <c r="C5036" t="s">
        <v>25164</v>
      </c>
      <c r="D5036" t="s">
        <v>21077</v>
      </c>
      <c r="E5036" t="s">
        <v>25165</v>
      </c>
      <c r="F5036" t="s">
        <v>39</v>
      </c>
      <c r="G5036" s="14" t="s">
        <v>14855</v>
      </c>
      <c r="H5036">
        <v>2016</v>
      </c>
      <c r="I5036" t="s">
        <v>62</v>
      </c>
      <c r="J5036" t="s">
        <v>3143</v>
      </c>
      <c r="K5036">
        <f>IFERROR(VALUE(LEFT(table_netflix[[#This Row],[duration (in min)]], LEN(table_netflix[[#This Row],[duration (in min)]])-4)),0)</f>
        <v>173</v>
      </c>
      <c r="L5036" t="s">
        <v>53</v>
      </c>
      <c r="M5036" t="s">
        <v>55</v>
      </c>
      <c r="N5036" t="s">
        <v>107</v>
      </c>
      <c r="O5036" t="str" cm="1">
        <f t="array" ref="O5036">_xlfn.IFS(table_netflix[[#This Row],[release_year]]&gt;=2018, "2018 &amp; after", TRUE, "Before 2018")</f>
        <v>Before 2018</v>
      </c>
      <c r="P5036" s="12">
        <f>DATE(table_netflix[[#This Row],[release_year]],1,1)</f>
        <v>42370</v>
      </c>
      <c r="Q5036" s="12">
        <f t="shared" si="78"/>
        <v>43191</v>
      </c>
      <c r="R5036" s="12" t="str">
        <f>TEXT(table_netflix[[#This Row],[date_added_todate]], "mmm")</f>
        <v>Apr</v>
      </c>
      <c r="S5036" t="s">
        <v>25166</v>
      </c>
    </row>
    <row r="5037" spans="1:19" x14ac:dyDescent="0.3">
      <c r="A5037" t="s">
        <v>25167</v>
      </c>
      <c r="B5037" t="s">
        <v>15</v>
      </c>
      <c r="C5037" t="s">
        <v>25168</v>
      </c>
      <c r="D5037" t="s">
        <v>25169</v>
      </c>
      <c r="E5037" t="s">
        <v>25170</v>
      </c>
      <c r="F5037" t="s">
        <v>39</v>
      </c>
      <c r="G5037" s="14" t="s">
        <v>15158</v>
      </c>
      <c r="H5037">
        <v>2007</v>
      </c>
      <c r="I5037" t="s">
        <v>84</v>
      </c>
      <c r="J5037" t="s">
        <v>7665</v>
      </c>
      <c r="K5037">
        <f>IFERROR(VALUE(LEFT(table_netflix[[#This Row],[duration (in min)]], LEN(table_netflix[[#This Row],[duration (in min)]])-4)),0)</f>
        <v>152</v>
      </c>
      <c r="L5037" t="s">
        <v>53</v>
      </c>
      <c r="M5037" t="s">
        <v>55</v>
      </c>
      <c r="N5037" t="s">
        <v>112</v>
      </c>
      <c r="O5037" t="str" cm="1">
        <f t="array" ref="O5037">_xlfn.IFS(table_netflix[[#This Row],[release_year]]&gt;=2018, "2018 &amp; after", TRUE, "Before 2018")</f>
        <v>Before 2018</v>
      </c>
      <c r="P5037" s="12">
        <f>DATE(table_netflix[[#This Row],[release_year]],1,1)</f>
        <v>39083</v>
      </c>
      <c r="Q5037" s="12">
        <f t="shared" si="78"/>
        <v>43146</v>
      </c>
      <c r="R5037" s="12" t="str">
        <f>TEXT(table_netflix[[#This Row],[date_added_todate]], "mmm")</f>
        <v>Feb</v>
      </c>
      <c r="S5037" t="s">
        <v>25171</v>
      </c>
    </row>
    <row r="5038" spans="1:19" x14ac:dyDescent="0.3">
      <c r="A5038" t="s">
        <v>25172</v>
      </c>
      <c r="B5038" t="s">
        <v>15</v>
      </c>
      <c r="C5038" t="s">
        <v>25173</v>
      </c>
      <c r="D5038" t="s">
        <v>25174</v>
      </c>
      <c r="E5038" t="s">
        <v>25175</v>
      </c>
      <c r="F5038" t="s">
        <v>1328</v>
      </c>
      <c r="G5038" s="14" t="s">
        <v>11132</v>
      </c>
      <c r="H5038">
        <v>2014</v>
      </c>
      <c r="I5038" t="s">
        <v>62</v>
      </c>
      <c r="J5038" t="s">
        <v>203</v>
      </c>
      <c r="K5038">
        <f>IFERROR(VALUE(LEFT(table_netflix[[#This Row],[duration (in min)]], LEN(table_netflix[[#This Row],[duration (in min)]])-4)),0)</f>
        <v>99</v>
      </c>
      <c r="L5038" t="s">
        <v>53</v>
      </c>
      <c r="M5038" t="s">
        <v>55</v>
      </c>
      <c r="O5038" t="str" cm="1">
        <f t="array" ref="O5038">_xlfn.IFS(table_netflix[[#This Row],[release_year]]&gt;=2018, "2018 &amp; after", TRUE, "Before 2018")</f>
        <v>Before 2018</v>
      </c>
      <c r="P5038" s="12">
        <f>DATE(table_netflix[[#This Row],[release_year]],1,1)</f>
        <v>41640</v>
      </c>
      <c r="Q5038" s="12">
        <f t="shared" si="78"/>
        <v>43638</v>
      </c>
      <c r="R5038" s="12" t="str">
        <f>TEXT(table_netflix[[#This Row],[date_added_todate]], "mmm")</f>
        <v>Jun</v>
      </c>
      <c r="S5038" t="s">
        <v>25176</v>
      </c>
    </row>
    <row r="5039" spans="1:19" x14ac:dyDescent="0.3">
      <c r="A5039" t="s">
        <v>25177</v>
      </c>
      <c r="B5039" t="s">
        <v>15</v>
      </c>
      <c r="C5039" t="s">
        <v>25178</v>
      </c>
      <c r="D5039" t="s">
        <v>25179</v>
      </c>
      <c r="E5039" t="s">
        <v>25180</v>
      </c>
      <c r="F5039" t="s">
        <v>39</v>
      </c>
      <c r="G5039" s="14" t="s">
        <v>13856</v>
      </c>
      <c r="H5039">
        <v>2017</v>
      </c>
      <c r="I5039" t="s">
        <v>27</v>
      </c>
      <c r="J5039" t="s">
        <v>141</v>
      </c>
      <c r="K5039">
        <f>IFERROR(VALUE(LEFT(table_netflix[[#This Row],[duration (in min)]], LEN(table_netflix[[#This Row],[duration (in min)]])-4)),0)</f>
        <v>110</v>
      </c>
      <c r="L5039" t="s">
        <v>53</v>
      </c>
      <c r="M5039" t="s">
        <v>55</v>
      </c>
      <c r="O5039" t="str" cm="1">
        <f t="array" ref="O5039">_xlfn.IFS(table_netflix[[#This Row],[release_year]]&gt;=2018, "2018 &amp; after", TRUE, "Before 2018")</f>
        <v>Before 2018</v>
      </c>
      <c r="P5039" s="12">
        <f>DATE(table_netflix[[#This Row],[release_year]],1,1)</f>
        <v>42736</v>
      </c>
      <c r="Q5039" s="12">
        <f t="shared" si="78"/>
        <v>43358</v>
      </c>
      <c r="R5039" s="12" t="str">
        <f>TEXT(table_netflix[[#This Row],[date_added_todate]], "mmm")</f>
        <v>Sep</v>
      </c>
      <c r="S5039" t="s">
        <v>25181</v>
      </c>
    </row>
    <row r="5040" spans="1:19" x14ac:dyDescent="0.3">
      <c r="A5040" t="s">
        <v>25182</v>
      </c>
      <c r="B5040" t="s">
        <v>15</v>
      </c>
      <c r="C5040" t="s">
        <v>25183</v>
      </c>
      <c r="D5040" t="s">
        <v>25184</v>
      </c>
      <c r="E5040" t="s">
        <v>25185</v>
      </c>
      <c r="F5040" t="s">
        <v>39</v>
      </c>
      <c r="G5040" s="14" t="s">
        <v>15042</v>
      </c>
      <c r="H5040">
        <v>2017</v>
      </c>
      <c r="I5040" t="s">
        <v>84</v>
      </c>
      <c r="J5040" t="s">
        <v>167</v>
      </c>
      <c r="K5040">
        <f>IFERROR(VALUE(LEFT(table_netflix[[#This Row],[duration (in min)]], LEN(table_netflix[[#This Row],[duration (in min)]])-4)),0)</f>
        <v>116</v>
      </c>
      <c r="L5040" t="s">
        <v>53</v>
      </c>
      <c r="M5040" t="s">
        <v>55</v>
      </c>
      <c r="O5040" t="str" cm="1">
        <f t="array" ref="O5040">_xlfn.IFS(table_netflix[[#This Row],[release_year]]&gt;=2018, "2018 &amp; after", TRUE, "Before 2018")</f>
        <v>Before 2018</v>
      </c>
      <c r="P5040" s="12">
        <f>DATE(table_netflix[[#This Row],[release_year]],1,1)</f>
        <v>42736</v>
      </c>
      <c r="Q5040" s="12">
        <f t="shared" si="78"/>
        <v>43160</v>
      </c>
      <c r="R5040" s="12" t="str">
        <f>TEXT(table_netflix[[#This Row],[date_added_todate]], "mmm")</f>
        <v>Mar</v>
      </c>
      <c r="S5040" t="s">
        <v>25186</v>
      </c>
    </row>
    <row r="5041" spans="1:19" x14ac:dyDescent="0.3">
      <c r="A5041" t="s">
        <v>25187</v>
      </c>
      <c r="B5041" t="s">
        <v>15</v>
      </c>
      <c r="C5041" t="s">
        <v>25188</v>
      </c>
      <c r="D5041" t="s">
        <v>7992</v>
      </c>
      <c r="E5041" t="s">
        <v>25189</v>
      </c>
      <c r="F5041" t="s">
        <v>1328</v>
      </c>
      <c r="G5041" s="14" t="s">
        <v>11280</v>
      </c>
      <c r="H5041">
        <v>2013</v>
      </c>
      <c r="I5041" t="s">
        <v>62</v>
      </c>
      <c r="J5041" t="s">
        <v>634</v>
      </c>
      <c r="K5041">
        <f>IFERROR(VALUE(LEFT(table_netflix[[#This Row],[duration (in min)]], LEN(table_netflix[[#This Row],[duration (in min)]])-4)),0)</f>
        <v>107</v>
      </c>
      <c r="L5041" t="s">
        <v>71</v>
      </c>
      <c r="M5041" t="s">
        <v>55</v>
      </c>
      <c r="O5041" t="str" cm="1">
        <f t="array" ref="O5041">_xlfn.IFS(table_netflix[[#This Row],[release_year]]&gt;=2018, "2018 &amp; after", TRUE, "Before 2018")</f>
        <v>Before 2018</v>
      </c>
      <c r="P5041" s="12">
        <f>DATE(table_netflix[[#This Row],[release_year]],1,1)</f>
        <v>41275</v>
      </c>
      <c r="Q5041" s="12">
        <f t="shared" si="78"/>
        <v>43622</v>
      </c>
      <c r="R5041" s="12" t="str">
        <f>TEXT(table_netflix[[#This Row],[date_added_todate]], "mmm")</f>
        <v>Jun</v>
      </c>
      <c r="S5041" t="s">
        <v>25190</v>
      </c>
    </row>
    <row r="5042" spans="1:19" x14ac:dyDescent="0.3">
      <c r="A5042" t="s">
        <v>25191</v>
      </c>
      <c r="B5042" t="s">
        <v>15</v>
      </c>
      <c r="C5042" t="s">
        <v>25192</v>
      </c>
      <c r="D5042" t="s">
        <v>25193</v>
      </c>
      <c r="E5042" t="s">
        <v>25194</v>
      </c>
      <c r="F5042" t="s">
        <v>25</v>
      </c>
      <c r="G5042" s="14" t="s">
        <v>12792</v>
      </c>
      <c r="H5042">
        <v>2018</v>
      </c>
      <c r="I5042" t="s">
        <v>20</v>
      </c>
      <c r="J5042" t="s">
        <v>499</v>
      </c>
      <c r="K5042">
        <f>IFERROR(VALUE(LEFT(table_netflix[[#This Row],[duration (in min)]], LEN(table_netflix[[#This Row],[duration (in min)]])-4)),0)</f>
        <v>109</v>
      </c>
      <c r="L5042" t="s">
        <v>144</v>
      </c>
      <c r="M5042" t="s">
        <v>72</v>
      </c>
      <c r="N5042" t="s">
        <v>589</v>
      </c>
      <c r="O5042" t="str" cm="1">
        <f t="array" ref="O5042">_xlfn.IFS(table_netflix[[#This Row],[release_year]]&gt;=2018, "2018 &amp; after", TRUE, "Before 2018")</f>
        <v>2018 &amp; after</v>
      </c>
      <c r="P5042" s="12">
        <f>DATE(table_netflix[[#This Row],[release_year]],1,1)</f>
        <v>43101</v>
      </c>
      <c r="Q5042" s="12">
        <f t="shared" si="78"/>
        <v>43448</v>
      </c>
      <c r="R5042" s="12" t="str">
        <f>TEXT(table_netflix[[#This Row],[date_added_todate]], "mmm")</f>
        <v>Dec</v>
      </c>
      <c r="S5042" t="s">
        <v>25195</v>
      </c>
    </row>
    <row r="5043" spans="1:19" x14ac:dyDescent="0.3">
      <c r="A5043" t="s">
        <v>25196</v>
      </c>
      <c r="B5043" t="s">
        <v>15</v>
      </c>
      <c r="C5043" t="s">
        <v>25197</v>
      </c>
      <c r="D5043" t="s">
        <v>23022</v>
      </c>
      <c r="F5043" t="s">
        <v>18</v>
      </c>
      <c r="G5043" s="14" t="s">
        <v>16802</v>
      </c>
      <c r="H5043">
        <v>1945</v>
      </c>
      <c r="I5043" t="s">
        <v>62</v>
      </c>
      <c r="J5043" t="s">
        <v>2387</v>
      </c>
      <c r="K5043">
        <f>IFERROR(VALUE(LEFT(table_netflix[[#This Row],[duration (in min)]], LEN(table_netflix[[#This Row],[duration (in min)]])-4)),0)</f>
        <v>32</v>
      </c>
      <c r="L5043" t="s">
        <v>445</v>
      </c>
      <c r="M5043" t="s">
        <v>1362</v>
      </c>
      <c r="O5043" t="str" cm="1">
        <f t="array" ref="O5043">_xlfn.IFS(table_netflix[[#This Row],[release_year]]&gt;=2018, "2018 &amp; after", TRUE, "Before 2018")</f>
        <v>Before 2018</v>
      </c>
      <c r="P5043" s="12">
        <f>DATE(table_netflix[[#This Row],[release_year]],1,1)</f>
        <v>16438</v>
      </c>
      <c r="Q5043" s="12">
        <f t="shared" si="78"/>
        <v>42825</v>
      </c>
      <c r="R5043" s="12" t="str">
        <f>TEXT(table_netflix[[#This Row],[date_added_todate]], "mmm")</f>
        <v>Mar</v>
      </c>
      <c r="S5043" t="s">
        <v>25198</v>
      </c>
    </row>
    <row r="5044" spans="1:19" x14ac:dyDescent="0.3">
      <c r="A5044" t="s">
        <v>25199</v>
      </c>
      <c r="B5044" t="s">
        <v>15</v>
      </c>
      <c r="C5044" t="s">
        <v>25200</v>
      </c>
      <c r="D5044" t="s">
        <v>25201</v>
      </c>
      <c r="E5044" t="s">
        <v>25202</v>
      </c>
      <c r="F5044" t="s">
        <v>39</v>
      </c>
      <c r="G5044" s="14" t="s">
        <v>15354</v>
      </c>
      <c r="H5044">
        <v>2008</v>
      </c>
      <c r="I5044" t="s">
        <v>62</v>
      </c>
      <c r="J5044" t="s">
        <v>194</v>
      </c>
      <c r="K5044">
        <f>IFERROR(VALUE(LEFT(table_netflix[[#This Row],[duration (in min)]], LEN(table_netflix[[#This Row],[duration (in min)]])-4)),0)</f>
        <v>122</v>
      </c>
      <c r="L5044" t="s">
        <v>71</v>
      </c>
      <c r="M5044" t="s">
        <v>72</v>
      </c>
      <c r="N5044" t="s">
        <v>55</v>
      </c>
      <c r="O5044" t="str" cm="1">
        <f t="array" ref="O5044">_xlfn.IFS(table_netflix[[#This Row],[release_year]]&gt;=2018, "2018 &amp; after", TRUE, "Before 2018")</f>
        <v>Before 2018</v>
      </c>
      <c r="P5044" s="12">
        <f>DATE(table_netflix[[#This Row],[release_year]],1,1)</f>
        <v>39448</v>
      </c>
      <c r="Q5044" s="12">
        <f t="shared" si="78"/>
        <v>43101</v>
      </c>
      <c r="R5044" s="12" t="str">
        <f>TEXT(table_netflix[[#This Row],[date_added_todate]], "mmm")</f>
        <v>Jan</v>
      </c>
      <c r="S5044" t="s">
        <v>25203</v>
      </c>
    </row>
    <row r="5045" spans="1:19" x14ac:dyDescent="0.3">
      <c r="A5045" t="s">
        <v>25204</v>
      </c>
      <c r="B5045" t="s">
        <v>15</v>
      </c>
      <c r="C5045" t="s">
        <v>25205</v>
      </c>
      <c r="D5045" t="s">
        <v>19719</v>
      </c>
      <c r="E5045" t="s">
        <v>25206</v>
      </c>
      <c r="F5045" t="s">
        <v>39</v>
      </c>
      <c r="G5045" s="14" t="s">
        <v>9392</v>
      </c>
      <c r="H5045">
        <v>1964</v>
      </c>
      <c r="I5045" t="s">
        <v>62</v>
      </c>
      <c r="J5045" t="s">
        <v>25207</v>
      </c>
      <c r="K5045">
        <f>IFERROR(VALUE(LEFT(table_netflix[[#This Row],[duration (in min)]], LEN(table_netflix[[#This Row],[duration (in min)]])-4)),0)</f>
        <v>228</v>
      </c>
      <c r="L5045" t="s">
        <v>445</v>
      </c>
      <c r="M5045" t="s">
        <v>72</v>
      </c>
      <c r="N5045" t="s">
        <v>55</v>
      </c>
      <c r="O5045" t="str" cm="1">
        <f t="array" ref="O5045">_xlfn.IFS(table_netflix[[#This Row],[release_year]]&gt;=2018, "2018 &amp; after", TRUE, "Before 2018")</f>
        <v>Before 2018</v>
      </c>
      <c r="P5045" s="12">
        <f>DATE(table_netflix[[#This Row],[release_year]],1,1)</f>
        <v>23377</v>
      </c>
      <c r="Q5045" s="12">
        <f t="shared" si="78"/>
        <v>43830</v>
      </c>
      <c r="R5045" s="12" t="str">
        <f>TEXT(table_netflix[[#This Row],[date_added_todate]], "mmm")</f>
        <v>Dec</v>
      </c>
      <c r="S5045" t="s">
        <v>25208</v>
      </c>
    </row>
    <row r="5046" spans="1:19" x14ac:dyDescent="0.3">
      <c r="A5046" t="s">
        <v>25209</v>
      </c>
      <c r="B5046" t="s">
        <v>15</v>
      </c>
      <c r="C5046" t="s">
        <v>25210</v>
      </c>
      <c r="D5046" t="s">
        <v>25211</v>
      </c>
      <c r="E5046" t="s">
        <v>25212</v>
      </c>
      <c r="F5046" t="s">
        <v>18</v>
      </c>
      <c r="G5046" s="14" t="s">
        <v>15568</v>
      </c>
      <c r="H5046">
        <v>2014</v>
      </c>
      <c r="I5046" t="s">
        <v>84</v>
      </c>
      <c r="J5046" t="s">
        <v>549</v>
      </c>
      <c r="K5046">
        <f>IFERROR(VALUE(LEFT(table_netflix[[#This Row],[duration (in min)]], LEN(table_netflix[[#This Row],[duration (in min)]])-4)),0)</f>
        <v>86</v>
      </c>
      <c r="L5046" t="s">
        <v>47</v>
      </c>
      <c r="M5046" t="s">
        <v>85</v>
      </c>
      <c r="O5046" t="str" cm="1">
        <f t="array" ref="O5046">_xlfn.IFS(table_netflix[[#This Row],[release_year]]&gt;=2018, "2018 &amp; after", TRUE, "Before 2018")</f>
        <v>Before 2018</v>
      </c>
      <c r="P5046" s="12">
        <f>DATE(table_netflix[[#This Row],[release_year]],1,1)</f>
        <v>41640</v>
      </c>
      <c r="Q5046" s="12">
        <f t="shared" si="78"/>
        <v>43056</v>
      </c>
      <c r="R5046" s="12" t="str">
        <f>TEXT(table_netflix[[#This Row],[date_added_todate]], "mmm")</f>
        <v>Nov</v>
      </c>
      <c r="S5046" t="s">
        <v>25213</v>
      </c>
    </row>
    <row r="5047" spans="1:19" x14ac:dyDescent="0.3">
      <c r="A5047" t="s">
        <v>25214</v>
      </c>
      <c r="B5047" t="s">
        <v>15</v>
      </c>
      <c r="C5047" t="s">
        <v>25215</v>
      </c>
      <c r="D5047" t="s">
        <v>23312</v>
      </c>
      <c r="E5047" t="s">
        <v>25216</v>
      </c>
      <c r="F5047" t="s">
        <v>109</v>
      </c>
      <c r="G5047" s="14" t="s">
        <v>23014</v>
      </c>
      <c r="H5047">
        <v>2010</v>
      </c>
      <c r="I5047" t="s">
        <v>264</v>
      </c>
      <c r="J5047" t="s">
        <v>2035</v>
      </c>
      <c r="K5047">
        <f>IFERROR(VALUE(LEFT(table_netflix[[#This Row],[duration (in min)]], LEN(table_netflix[[#This Row],[duration (in min)]])-4)),0)</f>
        <v>72</v>
      </c>
      <c r="L5047" t="s">
        <v>47</v>
      </c>
      <c r="O5047" t="str" cm="1">
        <f t="array" ref="O5047">_xlfn.IFS(table_netflix[[#This Row],[release_year]]&gt;=2018, "2018 &amp; after", TRUE, "Before 2018")</f>
        <v>Before 2018</v>
      </c>
      <c r="P5047" s="12">
        <f>DATE(table_netflix[[#This Row],[release_year]],1,1)</f>
        <v>40179</v>
      </c>
      <c r="Q5047" s="12">
        <f t="shared" si="78"/>
        <v>42358</v>
      </c>
      <c r="R5047" s="12" t="str">
        <f>TEXT(table_netflix[[#This Row],[date_added_todate]], "mmm")</f>
        <v>Dec</v>
      </c>
      <c r="S5047" t="s">
        <v>25217</v>
      </c>
    </row>
    <row r="5048" spans="1:19" x14ac:dyDescent="0.3">
      <c r="A5048" t="s">
        <v>25218</v>
      </c>
      <c r="B5048" t="s">
        <v>15</v>
      </c>
      <c r="C5048" t="s">
        <v>25219</v>
      </c>
      <c r="D5048" t="s">
        <v>394</v>
      </c>
      <c r="E5048" t="s">
        <v>25220</v>
      </c>
      <c r="F5048" t="s">
        <v>307</v>
      </c>
      <c r="G5048" s="14" t="s">
        <v>10573</v>
      </c>
      <c r="H5048">
        <v>2010</v>
      </c>
      <c r="I5048" t="s">
        <v>20</v>
      </c>
      <c r="J5048" t="s">
        <v>226</v>
      </c>
      <c r="K5048">
        <f>IFERROR(VALUE(LEFT(table_netflix[[#This Row],[duration (in min)]], LEN(table_netflix[[#This Row],[duration (in min)]])-4)),0)</f>
        <v>102</v>
      </c>
      <c r="L5048" t="s">
        <v>53</v>
      </c>
      <c r="M5048" t="s">
        <v>55</v>
      </c>
      <c r="O5048" t="str" cm="1">
        <f t="array" ref="O5048">_xlfn.IFS(table_netflix[[#This Row],[release_year]]&gt;=2018, "2018 &amp; after", TRUE, "Before 2018")</f>
        <v>Before 2018</v>
      </c>
      <c r="P5048" s="12">
        <f>DATE(table_netflix[[#This Row],[release_year]],1,1)</f>
        <v>40179</v>
      </c>
      <c r="Q5048" s="12">
        <f t="shared" si="78"/>
        <v>43729</v>
      </c>
      <c r="R5048" s="12" t="str">
        <f>TEXT(table_netflix[[#This Row],[date_added_todate]], "mmm")</f>
        <v>Sep</v>
      </c>
      <c r="S5048" t="s">
        <v>25221</v>
      </c>
    </row>
    <row r="5049" spans="1:19" x14ac:dyDescent="0.3">
      <c r="A5049" t="s">
        <v>25222</v>
      </c>
      <c r="B5049" t="s">
        <v>15</v>
      </c>
      <c r="C5049" t="s">
        <v>25223</v>
      </c>
      <c r="D5049" t="s">
        <v>13618</v>
      </c>
      <c r="E5049" t="s">
        <v>25224</v>
      </c>
      <c r="F5049" t="s">
        <v>523</v>
      </c>
      <c r="G5049" s="14" t="s">
        <v>15506</v>
      </c>
      <c r="H5049">
        <v>2015</v>
      </c>
      <c r="I5049" t="s">
        <v>62</v>
      </c>
      <c r="J5049" t="s">
        <v>807</v>
      </c>
      <c r="K5049">
        <f>IFERROR(VALUE(LEFT(table_netflix[[#This Row],[duration (in min)]], LEN(table_netflix[[#This Row],[duration (in min)]])-4)),0)</f>
        <v>140</v>
      </c>
      <c r="L5049" t="s">
        <v>71</v>
      </c>
      <c r="M5049" t="s">
        <v>55</v>
      </c>
      <c r="N5049" t="s">
        <v>112</v>
      </c>
      <c r="O5049" t="str" cm="1">
        <f t="array" ref="O5049">_xlfn.IFS(table_netflix[[#This Row],[release_year]]&gt;=2018, "2018 &amp; after", TRUE, "Before 2018")</f>
        <v>Before 2018</v>
      </c>
      <c r="P5049" s="12">
        <f>DATE(table_netflix[[#This Row],[release_year]],1,1)</f>
        <v>42005</v>
      </c>
      <c r="Q5049" s="12">
        <f t="shared" si="78"/>
        <v>43070</v>
      </c>
      <c r="R5049" s="12" t="str">
        <f>TEXT(table_netflix[[#This Row],[date_added_todate]], "mmm")</f>
        <v>Dec</v>
      </c>
      <c r="S5049" t="s">
        <v>25225</v>
      </c>
    </row>
    <row r="5050" spans="1:19" x14ac:dyDescent="0.3">
      <c r="A5050" t="s">
        <v>25226</v>
      </c>
      <c r="B5050" t="s">
        <v>15</v>
      </c>
      <c r="C5050" t="s">
        <v>25227</v>
      </c>
      <c r="D5050" t="s">
        <v>13618</v>
      </c>
      <c r="E5050" t="s">
        <v>25228</v>
      </c>
      <c r="F5050" t="s">
        <v>109</v>
      </c>
      <c r="G5050" s="14" t="s">
        <v>15731</v>
      </c>
      <c r="H5050">
        <v>2016</v>
      </c>
      <c r="I5050" t="s">
        <v>84</v>
      </c>
      <c r="J5050" t="s">
        <v>278</v>
      </c>
      <c r="K5050">
        <f>IFERROR(VALUE(LEFT(table_netflix[[#This Row],[duration (in min)]], LEN(table_netflix[[#This Row],[duration (in min)]])-4)),0)</f>
        <v>145</v>
      </c>
      <c r="L5050" t="s">
        <v>144</v>
      </c>
      <c r="M5050" t="s">
        <v>85</v>
      </c>
      <c r="N5050" t="s">
        <v>55</v>
      </c>
      <c r="O5050" t="str" cm="1">
        <f t="array" ref="O5050">_xlfn.IFS(table_netflix[[#This Row],[release_year]]&gt;=2018, "2018 &amp; after", TRUE, "Before 2018")</f>
        <v>Before 2018</v>
      </c>
      <c r="P5050" s="12">
        <f>DATE(table_netflix[[#This Row],[release_year]],1,1)</f>
        <v>42370</v>
      </c>
      <c r="Q5050" s="12">
        <f t="shared" si="78"/>
        <v>43023</v>
      </c>
      <c r="R5050" s="12" t="str">
        <f>TEXT(table_netflix[[#This Row],[date_added_todate]], "mmm")</f>
        <v>Oct</v>
      </c>
      <c r="S5050" t="s">
        <v>25229</v>
      </c>
    </row>
    <row r="5051" spans="1:19" x14ac:dyDescent="0.3">
      <c r="A5051" t="s">
        <v>25230</v>
      </c>
      <c r="B5051" t="s">
        <v>15</v>
      </c>
      <c r="C5051" t="s">
        <v>25231</v>
      </c>
      <c r="D5051" t="s">
        <v>19566</v>
      </c>
      <c r="E5051" t="s">
        <v>25232</v>
      </c>
      <c r="F5051" t="s">
        <v>39</v>
      </c>
      <c r="G5051" s="14" t="s">
        <v>15158</v>
      </c>
      <c r="H5051">
        <v>2005</v>
      </c>
      <c r="I5051" t="s">
        <v>62</v>
      </c>
      <c r="J5051" t="s">
        <v>1474</v>
      </c>
      <c r="K5051">
        <f>IFERROR(VALUE(LEFT(table_netflix[[#This Row],[duration (in min)]], LEN(table_netflix[[#This Row],[duration (in min)]])-4)),0)</f>
        <v>126</v>
      </c>
      <c r="L5051" t="s">
        <v>53</v>
      </c>
      <c r="M5051" t="s">
        <v>55</v>
      </c>
      <c r="O5051" t="str" cm="1">
        <f t="array" ref="O5051">_xlfn.IFS(table_netflix[[#This Row],[release_year]]&gt;=2018, "2018 &amp; after", TRUE, "Before 2018")</f>
        <v>Before 2018</v>
      </c>
      <c r="P5051" s="12">
        <f>DATE(table_netflix[[#This Row],[release_year]],1,1)</f>
        <v>38353</v>
      </c>
      <c r="Q5051" s="12">
        <f t="shared" si="78"/>
        <v>43146</v>
      </c>
      <c r="R5051" s="12" t="str">
        <f>TEXT(table_netflix[[#This Row],[date_added_todate]], "mmm")</f>
        <v>Feb</v>
      </c>
      <c r="S5051" t="s">
        <v>25233</v>
      </c>
    </row>
    <row r="5052" spans="1:19" x14ac:dyDescent="0.3">
      <c r="A5052" t="s">
        <v>25234</v>
      </c>
      <c r="B5052" t="s">
        <v>15</v>
      </c>
      <c r="C5052" t="s">
        <v>25235</v>
      </c>
      <c r="D5052" t="s">
        <v>25236</v>
      </c>
      <c r="E5052" t="s">
        <v>25237</v>
      </c>
      <c r="F5052" t="s">
        <v>39</v>
      </c>
      <c r="G5052" s="14" t="s">
        <v>14321</v>
      </c>
      <c r="H5052">
        <v>2017</v>
      </c>
      <c r="I5052" t="s">
        <v>62</v>
      </c>
      <c r="J5052" t="s">
        <v>730</v>
      </c>
      <c r="K5052">
        <f>IFERROR(VALUE(LEFT(table_netflix[[#This Row],[duration (in min)]], LEN(table_netflix[[#This Row],[duration (in min)]])-4)),0)</f>
        <v>133</v>
      </c>
      <c r="L5052" t="s">
        <v>53</v>
      </c>
      <c r="M5052" t="s">
        <v>55</v>
      </c>
      <c r="O5052" t="str" cm="1">
        <f t="array" ref="O5052">_xlfn.IFS(table_netflix[[#This Row],[release_year]]&gt;=2018, "2018 &amp; after", TRUE, "Before 2018")</f>
        <v>Before 2018</v>
      </c>
      <c r="P5052" s="12">
        <f>DATE(table_netflix[[#This Row],[release_year]],1,1)</f>
        <v>42736</v>
      </c>
      <c r="Q5052" s="12">
        <f t="shared" si="78"/>
        <v>43282</v>
      </c>
      <c r="R5052" s="12" t="str">
        <f>TEXT(table_netflix[[#This Row],[date_added_todate]], "mmm")</f>
        <v>Jul</v>
      </c>
      <c r="S5052" t="s">
        <v>25238</v>
      </c>
    </row>
    <row r="5053" spans="1:19" x14ac:dyDescent="0.3">
      <c r="A5053" t="s">
        <v>25239</v>
      </c>
      <c r="B5053" t="s">
        <v>15</v>
      </c>
      <c r="C5053" t="s">
        <v>25240</v>
      </c>
      <c r="D5053" t="s">
        <v>25241</v>
      </c>
      <c r="E5053" t="s">
        <v>25242</v>
      </c>
      <c r="F5053" t="s">
        <v>39</v>
      </c>
      <c r="G5053" s="14" t="s">
        <v>12353</v>
      </c>
      <c r="H5053">
        <v>2008</v>
      </c>
      <c r="I5053" t="s">
        <v>62</v>
      </c>
      <c r="J5053" t="s">
        <v>1106</v>
      </c>
      <c r="K5053">
        <f>IFERROR(VALUE(LEFT(table_netflix[[#This Row],[duration (in min)]], LEN(table_netflix[[#This Row],[duration (in min)]])-4)),0)</f>
        <v>141</v>
      </c>
      <c r="L5053" t="s">
        <v>53</v>
      </c>
      <c r="M5053" t="s">
        <v>589</v>
      </c>
      <c r="N5053" t="s">
        <v>55</v>
      </c>
      <c r="O5053" t="str" cm="1">
        <f t="array" ref="O5053">_xlfn.IFS(table_netflix[[#This Row],[release_year]]&gt;=2018, "2018 &amp; after", TRUE, "Before 2018")</f>
        <v>Before 2018</v>
      </c>
      <c r="P5053" s="12">
        <f>DATE(table_netflix[[#This Row],[release_year]],1,1)</f>
        <v>39448</v>
      </c>
      <c r="Q5053" s="12">
        <f t="shared" si="78"/>
        <v>43495</v>
      </c>
      <c r="R5053" s="12" t="str">
        <f>TEXT(table_netflix[[#This Row],[date_added_todate]], "mmm")</f>
        <v>Jan</v>
      </c>
      <c r="S5053" t="s">
        <v>25243</v>
      </c>
    </row>
    <row r="5054" spans="1:19" x14ac:dyDescent="0.3">
      <c r="A5054" t="s">
        <v>25244</v>
      </c>
      <c r="B5054" t="s">
        <v>15</v>
      </c>
      <c r="C5054" t="s">
        <v>25245</v>
      </c>
      <c r="D5054" t="s">
        <v>25246</v>
      </c>
      <c r="E5054" t="s">
        <v>25247</v>
      </c>
      <c r="F5054" t="s">
        <v>18</v>
      </c>
      <c r="G5054" s="14" t="s">
        <v>11308</v>
      </c>
      <c r="H5054">
        <v>2018</v>
      </c>
      <c r="I5054" t="s">
        <v>27</v>
      </c>
      <c r="J5054" t="s">
        <v>814</v>
      </c>
      <c r="K5054">
        <f>IFERROR(VALUE(LEFT(table_netflix[[#This Row],[duration (in min)]], LEN(table_netflix[[#This Row],[duration (in min)]])-4)),0)</f>
        <v>78</v>
      </c>
      <c r="L5054" t="s">
        <v>22</v>
      </c>
      <c r="M5054" t="s">
        <v>112</v>
      </c>
      <c r="O5054" t="str" cm="1">
        <f t="array" ref="O5054">_xlfn.IFS(table_netflix[[#This Row],[release_year]]&gt;=2018, "2018 &amp; after", TRUE, "Before 2018")</f>
        <v>2018 &amp; after</v>
      </c>
      <c r="P5054" s="12">
        <f>DATE(table_netflix[[#This Row],[release_year]],1,1)</f>
        <v>43101</v>
      </c>
      <c r="Q5054" s="12">
        <f t="shared" si="78"/>
        <v>43617</v>
      </c>
      <c r="R5054" s="12" t="str">
        <f>TEXT(table_netflix[[#This Row],[date_added_todate]], "mmm")</f>
        <v>Jun</v>
      </c>
      <c r="S5054" t="s">
        <v>25248</v>
      </c>
    </row>
    <row r="5055" spans="1:19" x14ac:dyDescent="0.3">
      <c r="A5055" t="s">
        <v>25249</v>
      </c>
      <c r="B5055" t="s">
        <v>15</v>
      </c>
      <c r="C5055" t="s">
        <v>25250</v>
      </c>
      <c r="D5055" t="s">
        <v>11007</v>
      </c>
      <c r="E5055" t="s">
        <v>25251</v>
      </c>
      <c r="F5055" t="s">
        <v>39</v>
      </c>
      <c r="G5055" s="14" t="s">
        <v>14972</v>
      </c>
      <c r="H5055">
        <v>2012</v>
      </c>
      <c r="I5055" t="s">
        <v>62</v>
      </c>
      <c r="J5055" t="s">
        <v>714</v>
      </c>
      <c r="K5055">
        <f>IFERROR(VALUE(LEFT(table_netflix[[#This Row],[duration (in min)]], LEN(table_netflix[[#This Row],[duration (in min)]])-4)),0)</f>
        <v>150</v>
      </c>
      <c r="L5055" t="s">
        <v>53</v>
      </c>
      <c r="M5055" t="s">
        <v>55</v>
      </c>
      <c r="N5055" t="s">
        <v>112</v>
      </c>
      <c r="O5055" t="str" cm="1">
        <f t="array" ref="O5055">_xlfn.IFS(table_netflix[[#This Row],[release_year]]&gt;=2018, "2018 &amp; after", TRUE, "Before 2018")</f>
        <v>Before 2018</v>
      </c>
      <c r="P5055" s="12">
        <f>DATE(table_netflix[[#This Row],[release_year]],1,1)</f>
        <v>40909</v>
      </c>
      <c r="Q5055" s="12">
        <f t="shared" si="78"/>
        <v>43174</v>
      </c>
      <c r="R5055" s="12" t="str">
        <f>TEXT(table_netflix[[#This Row],[date_added_todate]], "mmm")</f>
        <v>Mar</v>
      </c>
      <c r="S5055" t="s">
        <v>25252</v>
      </c>
    </row>
    <row r="5056" spans="1:19" x14ac:dyDescent="0.3">
      <c r="A5056" t="s">
        <v>25253</v>
      </c>
      <c r="B5056" t="s">
        <v>15</v>
      </c>
      <c r="C5056" t="s">
        <v>25254</v>
      </c>
      <c r="D5056" t="s">
        <v>25255</v>
      </c>
      <c r="E5056" t="s">
        <v>25256</v>
      </c>
      <c r="F5056" t="s">
        <v>39</v>
      </c>
      <c r="G5056" s="14" t="s">
        <v>9392</v>
      </c>
      <c r="H5056">
        <v>1982</v>
      </c>
      <c r="I5056" t="s">
        <v>62</v>
      </c>
      <c r="J5056" t="s">
        <v>12757</v>
      </c>
      <c r="K5056">
        <f>IFERROR(VALUE(LEFT(table_netflix[[#This Row],[duration (in min)]], LEN(table_netflix[[#This Row],[duration (in min)]])-4)),0)</f>
        <v>153</v>
      </c>
      <c r="L5056" t="s">
        <v>71</v>
      </c>
      <c r="M5056" t="s">
        <v>406</v>
      </c>
      <c r="N5056" t="s">
        <v>72</v>
      </c>
      <c r="O5056" t="str" cm="1">
        <f t="array" ref="O5056">_xlfn.IFS(table_netflix[[#This Row],[release_year]]&gt;=2018, "2018 &amp; after", TRUE, "Before 2018")</f>
        <v>Before 2018</v>
      </c>
      <c r="P5056" s="12">
        <f>DATE(table_netflix[[#This Row],[release_year]],1,1)</f>
        <v>29952</v>
      </c>
      <c r="Q5056" s="12">
        <f t="shared" si="78"/>
        <v>43830</v>
      </c>
      <c r="R5056" s="12" t="str">
        <f>TEXT(table_netflix[[#This Row],[date_added_todate]], "mmm")</f>
        <v>Dec</v>
      </c>
      <c r="S5056" t="s">
        <v>25257</v>
      </c>
    </row>
    <row r="5057" spans="1:19" x14ac:dyDescent="0.3">
      <c r="A5057" t="s">
        <v>25258</v>
      </c>
      <c r="B5057" t="s">
        <v>15</v>
      </c>
      <c r="C5057" t="s">
        <v>25259</v>
      </c>
      <c r="D5057" t="s">
        <v>25260</v>
      </c>
      <c r="E5057" t="s">
        <v>25261</v>
      </c>
      <c r="F5057" t="s">
        <v>18</v>
      </c>
      <c r="G5057" s="14" t="s">
        <v>5581</v>
      </c>
      <c r="H5057">
        <v>2017</v>
      </c>
      <c r="I5057" t="s">
        <v>27</v>
      </c>
      <c r="J5057" t="s">
        <v>262</v>
      </c>
      <c r="K5057">
        <f>IFERROR(VALUE(LEFT(table_netflix[[#This Row],[duration (in min)]], LEN(table_netflix[[#This Row],[duration (in min)]])-4)),0)</f>
        <v>83</v>
      </c>
      <c r="L5057" t="s">
        <v>53</v>
      </c>
      <c r="M5057" t="s">
        <v>600</v>
      </c>
      <c r="O5057" t="str" cm="1">
        <f t="array" ref="O5057">_xlfn.IFS(table_netflix[[#This Row],[release_year]]&gt;=2018, "2018 &amp; after", TRUE, "Before 2018")</f>
        <v>Before 2018</v>
      </c>
      <c r="P5057" s="12">
        <f>DATE(table_netflix[[#This Row],[release_year]],1,1)</f>
        <v>42736</v>
      </c>
      <c r="Q5057" s="12">
        <f t="shared" si="78"/>
        <v>44110</v>
      </c>
      <c r="R5057" s="12" t="str">
        <f>TEXT(table_netflix[[#This Row],[date_added_todate]], "mmm")</f>
        <v>Oct</v>
      </c>
      <c r="S5057" t="s">
        <v>25262</v>
      </c>
    </row>
    <row r="5058" spans="1:19" x14ac:dyDescent="0.3">
      <c r="A5058" t="s">
        <v>25263</v>
      </c>
      <c r="B5058" t="s">
        <v>15</v>
      </c>
      <c r="C5058" t="s">
        <v>25264</v>
      </c>
      <c r="D5058" t="s">
        <v>6220</v>
      </c>
      <c r="E5058" t="s">
        <v>25265</v>
      </c>
      <c r="F5058" t="s">
        <v>18</v>
      </c>
      <c r="G5058" s="14" t="s">
        <v>15629</v>
      </c>
      <c r="H5058">
        <v>2017</v>
      </c>
      <c r="I5058" t="s">
        <v>27</v>
      </c>
      <c r="J5058" t="s">
        <v>241</v>
      </c>
      <c r="K5058">
        <f>IFERROR(VALUE(LEFT(table_netflix[[#This Row],[duration (in min)]], LEN(table_netflix[[#This Row],[duration (in min)]])-4)),0)</f>
        <v>95</v>
      </c>
      <c r="L5058" t="s">
        <v>144</v>
      </c>
      <c r="M5058" t="s">
        <v>54</v>
      </c>
      <c r="O5058" t="str" cm="1">
        <f t="array" ref="O5058">_xlfn.IFS(table_netflix[[#This Row],[release_year]]&gt;=2018, "2018 &amp; after", TRUE, "Before 2018")</f>
        <v>Before 2018</v>
      </c>
      <c r="P5058" s="12">
        <f>DATE(table_netflix[[#This Row],[release_year]],1,1)</f>
        <v>42736</v>
      </c>
      <c r="Q5058" s="12">
        <f t="shared" ref="Q5058:Q5121" si="79">IF(G5058&lt;&gt;"", DATE(RIGHT(G5058,4), MONTH(1 &amp; LEFT(G5058,FIND(" ",G5058)-1)), MID(G5058, FIND(" ", G5058)+1, FIND(",", G5058)-FIND(" ", G5058)-1)), "")</f>
        <v>43040</v>
      </c>
      <c r="R5058" s="12" t="str">
        <f>TEXT(table_netflix[[#This Row],[date_added_todate]], "mmm")</f>
        <v>Nov</v>
      </c>
      <c r="S5058" t="s">
        <v>25266</v>
      </c>
    </row>
    <row r="5059" spans="1:19" x14ac:dyDescent="0.3">
      <c r="A5059" t="s">
        <v>25267</v>
      </c>
      <c r="B5059" t="s">
        <v>15</v>
      </c>
      <c r="C5059" t="s">
        <v>25268</v>
      </c>
      <c r="D5059" t="s">
        <v>1248</v>
      </c>
      <c r="E5059" t="s">
        <v>25269</v>
      </c>
      <c r="F5059" t="s">
        <v>1328</v>
      </c>
      <c r="G5059" s="14" t="s">
        <v>11218</v>
      </c>
      <c r="H5059">
        <v>2018</v>
      </c>
      <c r="I5059" t="s">
        <v>27</v>
      </c>
      <c r="J5059" t="s">
        <v>232</v>
      </c>
      <c r="K5059">
        <f>IFERROR(VALUE(LEFT(table_netflix[[#This Row],[duration (in min)]], LEN(table_netflix[[#This Row],[duration (in min)]])-4)),0)</f>
        <v>93</v>
      </c>
      <c r="L5059" t="s">
        <v>71</v>
      </c>
      <c r="M5059" t="s">
        <v>55</v>
      </c>
      <c r="N5059" t="s">
        <v>107</v>
      </c>
      <c r="O5059" t="str" cm="1">
        <f t="array" ref="O5059">_xlfn.IFS(table_netflix[[#This Row],[release_year]]&gt;=2018, "2018 &amp; after", TRUE, "Before 2018")</f>
        <v>2018 &amp; after</v>
      </c>
      <c r="P5059" s="12">
        <f>DATE(table_netflix[[#This Row],[release_year]],1,1)</f>
        <v>43101</v>
      </c>
      <c r="Q5059" s="12">
        <f t="shared" si="79"/>
        <v>43629</v>
      </c>
      <c r="R5059" s="12" t="str">
        <f>TEXT(table_netflix[[#This Row],[date_added_todate]], "mmm")</f>
        <v>Jun</v>
      </c>
      <c r="S5059" t="s">
        <v>25270</v>
      </c>
    </row>
    <row r="5060" spans="1:19" x14ac:dyDescent="0.3">
      <c r="A5060" t="s">
        <v>25271</v>
      </c>
      <c r="B5060" t="s">
        <v>15</v>
      </c>
      <c r="C5060" t="s">
        <v>25272</v>
      </c>
      <c r="D5060" t="s">
        <v>11788</v>
      </c>
      <c r="E5060" t="s">
        <v>25273</v>
      </c>
      <c r="F5060" t="s">
        <v>18</v>
      </c>
      <c r="G5060" s="14" t="s">
        <v>12019</v>
      </c>
      <c r="H5060">
        <v>2013</v>
      </c>
      <c r="I5060" t="s">
        <v>20</v>
      </c>
      <c r="J5060" t="s">
        <v>1474</v>
      </c>
      <c r="K5060">
        <f>IFERROR(VALUE(LEFT(table_netflix[[#This Row],[duration (in min)]], LEN(table_netflix[[#This Row],[duration (in min)]])-4)),0)</f>
        <v>126</v>
      </c>
      <c r="L5060" t="s">
        <v>71</v>
      </c>
      <c r="M5060" t="s">
        <v>72</v>
      </c>
      <c r="O5060" t="str" cm="1">
        <f t="array" ref="O5060">_xlfn.IFS(table_netflix[[#This Row],[release_year]]&gt;=2018, "2018 &amp; after", TRUE, "Before 2018")</f>
        <v>Before 2018</v>
      </c>
      <c r="P5060" s="12">
        <f>DATE(table_netflix[[#This Row],[release_year]],1,1)</f>
        <v>41275</v>
      </c>
      <c r="Q5060" s="12">
        <f t="shared" si="79"/>
        <v>43526</v>
      </c>
      <c r="R5060" s="12" t="str">
        <f>TEXT(table_netflix[[#This Row],[date_added_todate]], "mmm")</f>
        <v>Mar</v>
      </c>
      <c r="S5060" t="s">
        <v>25274</v>
      </c>
    </row>
    <row r="5061" spans="1:19" x14ac:dyDescent="0.3">
      <c r="A5061" t="s">
        <v>25275</v>
      </c>
      <c r="B5061" t="s">
        <v>15</v>
      </c>
      <c r="C5061" t="s">
        <v>25276</v>
      </c>
      <c r="D5061" t="s">
        <v>25277</v>
      </c>
      <c r="E5061" t="s">
        <v>25278</v>
      </c>
      <c r="F5061" t="s">
        <v>18</v>
      </c>
      <c r="G5061" s="14" t="s">
        <v>9252</v>
      </c>
      <c r="H5061">
        <v>2019</v>
      </c>
      <c r="I5061" t="s">
        <v>186</v>
      </c>
      <c r="J5061" t="s">
        <v>241</v>
      </c>
      <c r="K5061">
        <f>IFERROR(VALUE(LEFT(table_netflix[[#This Row],[duration (in min)]], LEN(table_netflix[[#This Row],[duration (in min)]])-4)),0)</f>
        <v>95</v>
      </c>
      <c r="L5061" t="s">
        <v>53</v>
      </c>
      <c r="O5061" t="str" cm="1">
        <f t="array" ref="O5061">_xlfn.IFS(table_netflix[[#This Row],[release_year]]&gt;=2018, "2018 &amp; after", TRUE, "Before 2018")</f>
        <v>2018 &amp; after</v>
      </c>
      <c r="P5061" s="12">
        <f>DATE(table_netflix[[#This Row],[release_year]],1,1)</f>
        <v>43466</v>
      </c>
      <c r="Q5061" s="12">
        <f t="shared" si="79"/>
        <v>43845</v>
      </c>
      <c r="R5061" s="12" t="str">
        <f>TEXT(table_netflix[[#This Row],[date_added_todate]], "mmm")</f>
        <v>Jan</v>
      </c>
      <c r="S5061" t="s">
        <v>25279</v>
      </c>
    </row>
    <row r="5062" spans="1:19" x14ac:dyDescent="0.3">
      <c r="A5062" t="s">
        <v>25280</v>
      </c>
      <c r="B5062" t="s">
        <v>15</v>
      </c>
      <c r="C5062" t="s">
        <v>25281</v>
      </c>
      <c r="D5062" t="s">
        <v>1626</v>
      </c>
      <c r="E5062" t="s">
        <v>25282</v>
      </c>
      <c r="F5062" t="s">
        <v>18</v>
      </c>
      <c r="G5062" s="14" t="s">
        <v>14240</v>
      </c>
      <c r="H5062">
        <v>2014</v>
      </c>
      <c r="I5062" t="s">
        <v>186</v>
      </c>
      <c r="J5062" t="s">
        <v>203</v>
      </c>
      <c r="K5062">
        <f>IFERROR(VALUE(LEFT(table_netflix[[#This Row],[duration (in min)]], LEN(table_netflix[[#This Row],[duration (in min)]])-4)),0)</f>
        <v>99</v>
      </c>
      <c r="L5062" t="s">
        <v>71</v>
      </c>
      <c r="M5062" t="s">
        <v>72</v>
      </c>
      <c r="N5062" t="s">
        <v>54</v>
      </c>
      <c r="O5062" t="str" cm="1">
        <f t="array" ref="O5062">_xlfn.IFS(table_netflix[[#This Row],[release_year]]&gt;=2018, "2018 &amp; after", TRUE, "Before 2018")</f>
        <v>Before 2018</v>
      </c>
      <c r="P5062" s="12">
        <f>DATE(table_netflix[[#This Row],[release_year]],1,1)</f>
        <v>41640</v>
      </c>
      <c r="Q5062" s="12">
        <f t="shared" si="79"/>
        <v>43300</v>
      </c>
      <c r="R5062" s="12" t="str">
        <f>TEXT(table_netflix[[#This Row],[date_added_todate]], "mmm")</f>
        <v>Jul</v>
      </c>
      <c r="S5062" t="s">
        <v>25283</v>
      </c>
    </row>
    <row r="5063" spans="1:19" x14ac:dyDescent="0.3">
      <c r="A5063" t="s">
        <v>25284</v>
      </c>
      <c r="B5063" t="s">
        <v>15</v>
      </c>
      <c r="C5063" t="s">
        <v>25285</v>
      </c>
      <c r="D5063" t="s">
        <v>25286</v>
      </c>
      <c r="E5063" t="s">
        <v>25287</v>
      </c>
      <c r="F5063" t="s">
        <v>18</v>
      </c>
      <c r="G5063" s="14" t="s">
        <v>9168</v>
      </c>
      <c r="H5063">
        <v>2017</v>
      </c>
      <c r="I5063" t="s">
        <v>45</v>
      </c>
      <c r="J5063" t="s">
        <v>232</v>
      </c>
      <c r="K5063">
        <f>IFERROR(VALUE(LEFT(table_netflix[[#This Row],[duration (in min)]], LEN(table_netflix[[#This Row],[duration (in min)]])-4)),0)</f>
        <v>93</v>
      </c>
      <c r="L5063" t="s">
        <v>47</v>
      </c>
      <c r="O5063" t="str" cm="1">
        <f t="array" ref="O5063">_xlfn.IFS(table_netflix[[#This Row],[release_year]]&gt;=2018, "2018 &amp; after", TRUE, "Before 2018")</f>
        <v>Before 2018</v>
      </c>
      <c r="P5063" s="12">
        <f>DATE(table_netflix[[#This Row],[release_year]],1,1)</f>
        <v>42736</v>
      </c>
      <c r="Q5063" s="12">
        <f t="shared" si="79"/>
        <v>43853</v>
      </c>
      <c r="R5063" s="12" t="str">
        <f>TEXT(table_netflix[[#This Row],[date_added_todate]], "mmm")</f>
        <v>Jan</v>
      </c>
      <c r="S5063" t="s">
        <v>25288</v>
      </c>
    </row>
    <row r="5064" spans="1:19" x14ac:dyDescent="0.3">
      <c r="A5064" t="s">
        <v>25289</v>
      </c>
      <c r="B5064" t="s">
        <v>15</v>
      </c>
      <c r="C5064" t="s">
        <v>25290</v>
      </c>
      <c r="D5064" t="s">
        <v>25291</v>
      </c>
      <c r="E5064" t="s">
        <v>25292</v>
      </c>
      <c r="F5064" t="s">
        <v>560</v>
      </c>
      <c r="G5064" s="14" t="s">
        <v>4977</v>
      </c>
      <c r="H5064">
        <v>1955</v>
      </c>
      <c r="I5064" t="s">
        <v>84</v>
      </c>
      <c r="J5064" t="s">
        <v>232</v>
      </c>
      <c r="K5064">
        <f>IFERROR(VALUE(LEFT(table_netflix[[#This Row],[duration (in min)]], LEN(table_netflix[[#This Row],[duration (in min)]])-4)),0)</f>
        <v>93</v>
      </c>
      <c r="L5064" t="s">
        <v>445</v>
      </c>
      <c r="M5064" t="s">
        <v>85</v>
      </c>
      <c r="N5064" t="s">
        <v>54</v>
      </c>
      <c r="O5064" t="str" cm="1">
        <f t="array" ref="O5064">_xlfn.IFS(table_netflix[[#This Row],[release_year]]&gt;=2018, "2018 &amp; after", TRUE, "Before 2018")</f>
        <v>Before 2018</v>
      </c>
      <c r="P5064" s="12">
        <f>DATE(table_netflix[[#This Row],[release_year]],1,1)</f>
        <v>20090</v>
      </c>
      <c r="Q5064" s="12">
        <f t="shared" si="79"/>
        <v>44148</v>
      </c>
      <c r="R5064" s="12" t="str">
        <f>TEXT(table_netflix[[#This Row],[date_added_todate]], "mmm")</f>
        <v>Nov</v>
      </c>
      <c r="S5064" t="s">
        <v>25293</v>
      </c>
    </row>
    <row r="5065" spans="1:19" x14ac:dyDescent="0.3">
      <c r="A5065" t="s">
        <v>25294</v>
      </c>
      <c r="B5065" t="s">
        <v>15</v>
      </c>
      <c r="C5065" t="s">
        <v>25295</v>
      </c>
      <c r="D5065" t="s">
        <v>25296</v>
      </c>
      <c r="E5065" t="s">
        <v>25297</v>
      </c>
      <c r="F5065" t="s">
        <v>18</v>
      </c>
      <c r="G5065" s="14" t="s">
        <v>9333</v>
      </c>
      <c r="H5065">
        <v>2000</v>
      </c>
      <c r="I5065" t="s">
        <v>186</v>
      </c>
      <c r="J5065" t="s">
        <v>213</v>
      </c>
      <c r="K5065">
        <f>IFERROR(VALUE(LEFT(table_netflix[[#This Row],[duration (in min)]], LEN(table_netflix[[#This Row],[duration (in min)]])-4)),0)</f>
        <v>88</v>
      </c>
      <c r="L5065" t="s">
        <v>71</v>
      </c>
      <c r="M5065" t="s">
        <v>168</v>
      </c>
      <c r="O5065" t="str" cm="1">
        <f t="array" ref="O5065">_xlfn.IFS(table_netflix[[#This Row],[release_year]]&gt;=2018, "2018 &amp; after", TRUE, "Before 2018")</f>
        <v>Before 2018</v>
      </c>
      <c r="P5065" s="12">
        <f>DATE(table_netflix[[#This Row],[release_year]],1,1)</f>
        <v>36526</v>
      </c>
      <c r="Q5065" s="12">
        <f t="shared" si="79"/>
        <v>43831</v>
      </c>
      <c r="R5065" s="12" t="str">
        <f>TEXT(table_netflix[[#This Row],[date_added_todate]], "mmm")</f>
        <v>Jan</v>
      </c>
      <c r="S5065" t="s">
        <v>25298</v>
      </c>
    </row>
    <row r="5066" spans="1:19" x14ac:dyDescent="0.3">
      <c r="A5066" t="s">
        <v>25299</v>
      </c>
      <c r="B5066" t="s">
        <v>15</v>
      </c>
      <c r="C5066" t="s">
        <v>25300</v>
      </c>
      <c r="D5066" t="s">
        <v>637</v>
      </c>
      <c r="E5066" t="s">
        <v>25301</v>
      </c>
      <c r="F5066" t="s">
        <v>18</v>
      </c>
      <c r="G5066" s="14" t="s">
        <v>6377</v>
      </c>
      <c r="H5066">
        <v>2013</v>
      </c>
      <c r="I5066" t="s">
        <v>20</v>
      </c>
      <c r="J5066" t="s">
        <v>213</v>
      </c>
      <c r="K5066">
        <f>IFERROR(VALUE(LEFT(table_netflix[[#This Row],[duration (in min)]], LEN(table_netflix[[#This Row],[duration (in min)]])-4)),0)</f>
        <v>88</v>
      </c>
      <c r="L5066" t="s">
        <v>71</v>
      </c>
      <c r="M5066" t="s">
        <v>168</v>
      </c>
      <c r="O5066" t="str" cm="1">
        <f t="array" ref="O5066">_xlfn.IFS(table_netflix[[#This Row],[release_year]]&gt;=2018, "2018 &amp; after", TRUE, "Before 2018")</f>
        <v>Before 2018</v>
      </c>
      <c r="P5066" s="12">
        <f>DATE(table_netflix[[#This Row],[release_year]],1,1)</f>
        <v>41275</v>
      </c>
      <c r="Q5066" s="12">
        <f t="shared" si="79"/>
        <v>44055</v>
      </c>
      <c r="R5066" s="12" t="str">
        <f>TEXT(table_netflix[[#This Row],[date_added_todate]], "mmm")</f>
        <v>Aug</v>
      </c>
      <c r="S5066" t="s">
        <v>25302</v>
      </c>
    </row>
    <row r="5067" spans="1:19" x14ac:dyDescent="0.3">
      <c r="A5067" t="s">
        <v>25303</v>
      </c>
      <c r="B5067" t="s">
        <v>15</v>
      </c>
      <c r="C5067" t="s">
        <v>25304</v>
      </c>
      <c r="D5067" t="s">
        <v>158</v>
      </c>
      <c r="E5067" t="s">
        <v>25305</v>
      </c>
      <c r="F5067" t="s">
        <v>18</v>
      </c>
      <c r="G5067" s="14" t="s">
        <v>14855</v>
      </c>
      <c r="H5067">
        <v>1993</v>
      </c>
      <c r="I5067" t="s">
        <v>186</v>
      </c>
      <c r="J5067" t="s">
        <v>7519</v>
      </c>
      <c r="K5067">
        <f>IFERROR(VALUE(LEFT(table_netflix[[#This Row],[duration (in min)]], LEN(table_netflix[[#This Row],[duration (in min)]])-4)),0)</f>
        <v>195</v>
      </c>
      <c r="L5067" t="s">
        <v>445</v>
      </c>
      <c r="M5067" t="s">
        <v>72</v>
      </c>
      <c r="O5067" t="str" cm="1">
        <f t="array" ref="O5067">_xlfn.IFS(table_netflix[[#This Row],[release_year]]&gt;=2018, "2018 &amp; after", TRUE, "Before 2018")</f>
        <v>Before 2018</v>
      </c>
      <c r="P5067" s="12">
        <f>DATE(table_netflix[[#This Row],[release_year]],1,1)</f>
        <v>33970</v>
      </c>
      <c r="Q5067" s="12">
        <f t="shared" si="79"/>
        <v>43191</v>
      </c>
      <c r="R5067" s="12" t="str">
        <f>TEXT(table_netflix[[#This Row],[date_added_todate]], "mmm")</f>
        <v>Apr</v>
      </c>
      <c r="S5067" t="s">
        <v>25306</v>
      </c>
    </row>
    <row r="5068" spans="1:19" x14ac:dyDescent="0.3">
      <c r="A5068" t="s">
        <v>25307</v>
      </c>
      <c r="B5068" t="s">
        <v>15</v>
      </c>
      <c r="C5068" t="s">
        <v>25308</v>
      </c>
      <c r="D5068" t="s">
        <v>442</v>
      </c>
      <c r="E5068" t="s">
        <v>25309</v>
      </c>
      <c r="F5068" t="s">
        <v>18</v>
      </c>
      <c r="G5068" s="14" t="s">
        <v>5125</v>
      </c>
      <c r="H5068">
        <v>1988</v>
      </c>
      <c r="I5068" t="s">
        <v>186</v>
      </c>
      <c r="J5068" t="s">
        <v>444</v>
      </c>
      <c r="K5068">
        <f>IFERROR(VALUE(LEFT(table_netflix[[#This Row],[duration (in min)]], LEN(table_netflix[[#This Row],[duration (in min)]])-4)),0)</f>
        <v>120</v>
      </c>
      <c r="L5068" t="s">
        <v>71</v>
      </c>
      <c r="M5068" t="s">
        <v>72</v>
      </c>
      <c r="O5068" t="str" cm="1">
        <f t="array" ref="O5068">_xlfn.IFS(table_netflix[[#This Row],[release_year]]&gt;=2018, "2018 &amp; after", TRUE, "Before 2018")</f>
        <v>Before 2018</v>
      </c>
      <c r="P5068" s="12">
        <f>DATE(table_netflix[[#This Row],[release_year]],1,1)</f>
        <v>32143</v>
      </c>
      <c r="Q5068" s="12">
        <f t="shared" si="79"/>
        <v>44136</v>
      </c>
      <c r="R5068" s="12" t="str">
        <f>TEXT(table_netflix[[#This Row],[date_added_todate]], "mmm")</f>
        <v>Nov</v>
      </c>
      <c r="S5068" t="s">
        <v>25310</v>
      </c>
    </row>
    <row r="5069" spans="1:19" x14ac:dyDescent="0.3">
      <c r="A5069" t="s">
        <v>25311</v>
      </c>
      <c r="B5069" t="s">
        <v>15</v>
      </c>
      <c r="C5069" t="s">
        <v>25312</v>
      </c>
      <c r="D5069" t="s">
        <v>25313</v>
      </c>
      <c r="E5069" t="s">
        <v>25314</v>
      </c>
      <c r="F5069" t="s">
        <v>18</v>
      </c>
      <c r="G5069" s="14" t="s">
        <v>9538</v>
      </c>
      <c r="H5069">
        <v>1998</v>
      </c>
      <c r="I5069" t="s">
        <v>84</v>
      </c>
      <c r="J5069" t="s">
        <v>1955</v>
      </c>
      <c r="K5069">
        <f>IFERROR(VALUE(LEFT(table_netflix[[#This Row],[duration (in min)]], LEN(table_netflix[[#This Row],[duration (in min)]])-4)),0)</f>
        <v>77</v>
      </c>
      <c r="L5069" t="s">
        <v>47</v>
      </c>
      <c r="O5069" t="str" cm="1">
        <f t="array" ref="O5069">_xlfn.IFS(table_netflix[[#This Row],[release_year]]&gt;=2018, "2018 &amp; after", TRUE, "Before 2018")</f>
        <v>Before 2018</v>
      </c>
      <c r="P5069" s="12">
        <f>DATE(table_netflix[[#This Row],[release_year]],1,1)</f>
        <v>35796</v>
      </c>
      <c r="Q5069" s="12">
        <f t="shared" si="79"/>
        <v>43814</v>
      </c>
      <c r="R5069" s="12" t="str">
        <f>TEXT(table_netflix[[#This Row],[date_added_todate]], "mmm")</f>
        <v>Dec</v>
      </c>
      <c r="S5069" t="s">
        <v>25315</v>
      </c>
    </row>
    <row r="5070" spans="1:19" x14ac:dyDescent="0.3">
      <c r="A5070" t="s">
        <v>25316</v>
      </c>
      <c r="B5070" t="s">
        <v>15</v>
      </c>
      <c r="C5070" t="s">
        <v>25317</v>
      </c>
      <c r="D5070" t="s">
        <v>25318</v>
      </c>
      <c r="E5070" t="s">
        <v>25319</v>
      </c>
      <c r="F5070" t="s">
        <v>18</v>
      </c>
      <c r="G5070" s="14" t="s">
        <v>19088</v>
      </c>
      <c r="H5070">
        <v>2010</v>
      </c>
      <c r="I5070" t="s">
        <v>20</v>
      </c>
      <c r="J5070" t="s">
        <v>626</v>
      </c>
      <c r="K5070">
        <f>IFERROR(VALUE(LEFT(table_netflix[[#This Row],[duration (in min)]], LEN(table_netflix[[#This Row],[duration (in min)]])-4)),0)</f>
        <v>112</v>
      </c>
      <c r="L5070" t="s">
        <v>144</v>
      </c>
      <c r="M5070" t="s">
        <v>85</v>
      </c>
      <c r="N5070" t="s">
        <v>406</v>
      </c>
      <c r="O5070" t="str" cm="1">
        <f t="array" ref="O5070">_xlfn.IFS(table_netflix[[#This Row],[release_year]]&gt;=2018, "2018 &amp; after", TRUE, "Before 2018")</f>
        <v>Before 2018</v>
      </c>
      <c r="P5070" s="12">
        <f>DATE(table_netflix[[#This Row],[release_year]],1,1)</f>
        <v>40179</v>
      </c>
      <c r="Q5070" s="12">
        <f t="shared" si="79"/>
        <v>43359</v>
      </c>
      <c r="R5070" s="12" t="str">
        <f>TEXT(table_netflix[[#This Row],[date_added_todate]], "mmm")</f>
        <v>Sep</v>
      </c>
      <c r="S5070" t="s">
        <v>25320</v>
      </c>
    </row>
    <row r="5071" spans="1:19" x14ac:dyDescent="0.3">
      <c r="A5071" t="s">
        <v>25321</v>
      </c>
      <c r="B5071" t="s">
        <v>15</v>
      </c>
      <c r="C5071" t="s">
        <v>25322</v>
      </c>
      <c r="D5071" t="s">
        <v>25323</v>
      </c>
      <c r="E5071" t="s">
        <v>25324</v>
      </c>
      <c r="F5071" t="s">
        <v>18</v>
      </c>
      <c r="G5071" s="14" t="s">
        <v>10467</v>
      </c>
      <c r="H5071">
        <v>1997</v>
      </c>
      <c r="I5071" t="s">
        <v>186</v>
      </c>
      <c r="J5071" t="s">
        <v>412</v>
      </c>
      <c r="K5071">
        <f>IFERROR(VALUE(LEFT(table_netflix[[#This Row],[duration (in min)]], LEN(table_netflix[[#This Row],[duration (in min)]])-4)),0)</f>
        <v>121</v>
      </c>
      <c r="L5071" t="s">
        <v>126</v>
      </c>
      <c r="O5071" t="str" cm="1">
        <f t="array" ref="O5071">_xlfn.IFS(table_netflix[[#This Row],[release_year]]&gt;=2018, "2018 &amp; after", TRUE, "Before 2018")</f>
        <v>Before 2018</v>
      </c>
      <c r="P5071" s="12">
        <f>DATE(table_netflix[[#This Row],[release_year]],1,1)</f>
        <v>35431</v>
      </c>
      <c r="Q5071" s="12">
        <f t="shared" si="79"/>
        <v>43739</v>
      </c>
      <c r="R5071" s="12" t="str">
        <f>TEXT(table_netflix[[#This Row],[date_added_todate]], "mmm")</f>
        <v>Oct</v>
      </c>
      <c r="S5071" t="s">
        <v>25325</v>
      </c>
    </row>
    <row r="5072" spans="1:19" x14ac:dyDescent="0.3">
      <c r="A5072" t="s">
        <v>25326</v>
      </c>
      <c r="B5072" t="s">
        <v>15</v>
      </c>
      <c r="C5072" t="s">
        <v>25327</v>
      </c>
      <c r="D5072" t="s">
        <v>25323</v>
      </c>
      <c r="E5072" t="s">
        <v>25328</v>
      </c>
      <c r="F5072" t="s">
        <v>18</v>
      </c>
      <c r="G5072" s="14" t="s">
        <v>11068</v>
      </c>
      <c r="H5072">
        <v>2000</v>
      </c>
      <c r="I5072" t="s">
        <v>186</v>
      </c>
      <c r="J5072" t="s">
        <v>330</v>
      </c>
      <c r="K5072">
        <f>IFERROR(VALUE(LEFT(table_netflix[[#This Row],[duration (in min)]], LEN(table_netflix[[#This Row],[duration (in min)]])-4)),0)</f>
        <v>117</v>
      </c>
      <c r="L5072" t="s">
        <v>126</v>
      </c>
      <c r="O5072" t="str" cm="1">
        <f t="array" ref="O5072">_xlfn.IFS(table_netflix[[#This Row],[release_year]]&gt;=2018, "2018 &amp; after", TRUE, "Before 2018")</f>
        <v>Before 2018</v>
      </c>
      <c r="P5072" s="12">
        <f>DATE(table_netflix[[#This Row],[release_year]],1,1)</f>
        <v>36526</v>
      </c>
      <c r="Q5072" s="12">
        <f t="shared" si="79"/>
        <v>43647</v>
      </c>
      <c r="R5072" s="12" t="str">
        <f>TEXT(table_netflix[[#This Row],[date_added_todate]], "mmm")</f>
        <v>Jul</v>
      </c>
      <c r="S5072" t="s">
        <v>25329</v>
      </c>
    </row>
    <row r="5073" spans="1:19" x14ac:dyDescent="0.3">
      <c r="A5073" t="s">
        <v>25330</v>
      </c>
      <c r="B5073" t="s">
        <v>15</v>
      </c>
      <c r="C5073" t="s">
        <v>25331</v>
      </c>
      <c r="D5073" t="s">
        <v>22687</v>
      </c>
      <c r="E5073" t="s">
        <v>25332</v>
      </c>
      <c r="F5073" t="s">
        <v>18</v>
      </c>
      <c r="G5073" s="14" t="s">
        <v>9333</v>
      </c>
      <c r="H5073">
        <v>2012</v>
      </c>
      <c r="I5073" t="s">
        <v>27</v>
      </c>
      <c r="J5073" t="s">
        <v>21</v>
      </c>
      <c r="K5073">
        <f>IFERROR(VALUE(LEFT(table_netflix[[#This Row],[duration (in min)]], LEN(table_netflix[[#This Row],[duration (in min)]])-4)),0)</f>
        <v>90</v>
      </c>
      <c r="L5073" t="s">
        <v>144</v>
      </c>
      <c r="O5073" t="str" cm="1">
        <f t="array" ref="O5073">_xlfn.IFS(table_netflix[[#This Row],[release_year]]&gt;=2018, "2018 &amp; after", TRUE, "Before 2018")</f>
        <v>Before 2018</v>
      </c>
      <c r="P5073" s="12">
        <f>DATE(table_netflix[[#This Row],[release_year]],1,1)</f>
        <v>40909</v>
      </c>
      <c r="Q5073" s="12">
        <f t="shared" si="79"/>
        <v>43831</v>
      </c>
      <c r="R5073" s="12" t="str">
        <f>TEXT(table_netflix[[#This Row],[date_added_todate]], "mmm")</f>
        <v>Jan</v>
      </c>
      <c r="S5073" t="s">
        <v>25333</v>
      </c>
    </row>
    <row r="5074" spans="1:19" x14ac:dyDescent="0.3">
      <c r="A5074" t="s">
        <v>25334</v>
      </c>
      <c r="B5074" t="s">
        <v>15</v>
      </c>
      <c r="C5074" t="s">
        <v>25335</v>
      </c>
      <c r="D5074" t="s">
        <v>25336</v>
      </c>
      <c r="E5074" t="s">
        <v>25337</v>
      </c>
      <c r="F5074" t="s">
        <v>18</v>
      </c>
      <c r="G5074" s="14" t="s">
        <v>4598</v>
      </c>
      <c r="H5074">
        <v>1993</v>
      </c>
      <c r="I5074" t="s">
        <v>45</v>
      </c>
      <c r="J5074" t="s">
        <v>141</v>
      </c>
      <c r="K5074">
        <f>IFERROR(VALUE(LEFT(table_netflix[[#This Row],[duration (in min)]], LEN(table_netflix[[#This Row],[duration (in min)]])-4)),0)</f>
        <v>110</v>
      </c>
      <c r="L5074" t="s">
        <v>47</v>
      </c>
      <c r="M5074" t="s">
        <v>161</v>
      </c>
      <c r="N5074" t="s">
        <v>72</v>
      </c>
      <c r="O5074" t="str" cm="1">
        <f t="array" ref="O5074">_xlfn.IFS(table_netflix[[#This Row],[release_year]]&gt;=2018, "2018 &amp; after", TRUE, "Before 2018")</f>
        <v>Before 2018</v>
      </c>
      <c r="P5074" s="12">
        <f>DATE(table_netflix[[#This Row],[release_year]],1,1)</f>
        <v>33970</v>
      </c>
      <c r="Q5074" s="12">
        <f t="shared" si="79"/>
        <v>44172</v>
      </c>
      <c r="R5074" s="12" t="str">
        <f>TEXT(table_netflix[[#This Row],[date_added_todate]], "mmm")</f>
        <v>Dec</v>
      </c>
      <c r="S5074" t="s">
        <v>25338</v>
      </c>
    </row>
    <row r="5075" spans="1:19" x14ac:dyDescent="0.3">
      <c r="A5075" t="s">
        <v>25339</v>
      </c>
      <c r="B5075" t="s">
        <v>15</v>
      </c>
      <c r="C5075" t="s">
        <v>25340</v>
      </c>
      <c r="D5075" t="s">
        <v>25341</v>
      </c>
      <c r="E5075" t="s">
        <v>25342</v>
      </c>
      <c r="F5075" t="s">
        <v>1723</v>
      </c>
      <c r="G5075" s="14" t="s">
        <v>9736</v>
      </c>
      <c r="H5075">
        <v>2012</v>
      </c>
      <c r="I5075" t="s">
        <v>20</v>
      </c>
      <c r="J5075" t="s">
        <v>549</v>
      </c>
      <c r="K5075">
        <f>IFERROR(VALUE(LEFT(table_netflix[[#This Row],[duration (in min)]], LEN(table_netflix[[#This Row],[duration (in min)]])-4)),0)</f>
        <v>86</v>
      </c>
      <c r="L5075" t="s">
        <v>22</v>
      </c>
      <c r="M5075" t="s">
        <v>55</v>
      </c>
      <c r="N5075" t="s">
        <v>112</v>
      </c>
      <c r="O5075" t="str" cm="1">
        <f t="array" ref="O5075">_xlfn.IFS(table_netflix[[#This Row],[release_year]]&gt;=2018, "2018 &amp; after", TRUE, "Before 2018")</f>
        <v>Before 2018</v>
      </c>
      <c r="P5075" s="12">
        <f>DATE(table_netflix[[#This Row],[release_year]],1,1)</f>
        <v>40909</v>
      </c>
      <c r="Q5075" s="12">
        <f t="shared" si="79"/>
        <v>43800</v>
      </c>
      <c r="R5075" s="12" t="str">
        <f>TEXT(table_netflix[[#This Row],[date_added_todate]], "mmm")</f>
        <v>Dec</v>
      </c>
      <c r="S5075" t="s">
        <v>25343</v>
      </c>
    </row>
    <row r="5076" spans="1:19" x14ac:dyDescent="0.3">
      <c r="A5076" t="s">
        <v>25344</v>
      </c>
      <c r="B5076" t="s">
        <v>15</v>
      </c>
      <c r="C5076" t="s">
        <v>25345</v>
      </c>
      <c r="D5076" t="s">
        <v>2186</v>
      </c>
      <c r="E5076" t="s">
        <v>25346</v>
      </c>
      <c r="F5076" t="s">
        <v>18</v>
      </c>
      <c r="G5076" s="14" t="s">
        <v>11568</v>
      </c>
      <c r="H5076">
        <v>2011</v>
      </c>
      <c r="I5076" t="s">
        <v>20</v>
      </c>
      <c r="J5076" t="s">
        <v>241</v>
      </c>
      <c r="K5076">
        <f>IFERROR(VALUE(LEFT(table_netflix[[#This Row],[duration (in min)]], LEN(table_netflix[[#This Row],[duration (in min)]])-4)),0)</f>
        <v>95</v>
      </c>
      <c r="L5076" t="s">
        <v>144</v>
      </c>
      <c r="M5076" t="s">
        <v>127</v>
      </c>
      <c r="O5076" t="str" cm="1">
        <f t="array" ref="O5076">_xlfn.IFS(table_netflix[[#This Row],[release_year]]&gt;=2018, "2018 &amp; after", TRUE, "Before 2018")</f>
        <v>Before 2018</v>
      </c>
      <c r="P5076" s="12">
        <f>DATE(table_netflix[[#This Row],[release_year]],1,1)</f>
        <v>40544</v>
      </c>
      <c r="Q5076" s="12">
        <f t="shared" si="79"/>
        <v>43581</v>
      </c>
      <c r="R5076" s="12" t="str">
        <f>TEXT(table_netflix[[#This Row],[date_added_todate]], "mmm")</f>
        <v>Apr</v>
      </c>
      <c r="S5076" t="s">
        <v>25347</v>
      </c>
    </row>
    <row r="5077" spans="1:19" x14ac:dyDescent="0.3">
      <c r="A5077" t="s">
        <v>25348</v>
      </c>
      <c r="B5077" t="s">
        <v>15</v>
      </c>
      <c r="C5077" t="s">
        <v>25349</v>
      </c>
      <c r="D5077" t="s">
        <v>25350</v>
      </c>
      <c r="E5077" t="s">
        <v>25351</v>
      </c>
      <c r="F5077" t="s">
        <v>534</v>
      </c>
      <c r="G5077" s="14" t="s">
        <v>14321</v>
      </c>
      <c r="H5077">
        <v>2007</v>
      </c>
      <c r="I5077" t="s">
        <v>84</v>
      </c>
      <c r="J5077" t="s">
        <v>511</v>
      </c>
      <c r="K5077">
        <f>IFERROR(VALUE(LEFT(table_netflix[[#This Row],[duration (in min)]], LEN(table_netflix[[#This Row],[duration (in min)]])-4)),0)</f>
        <v>101</v>
      </c>
      <c r="L5077" t="s">
        <v>53</v>
      </c>
      <c r="M5077" t="s">
        <v>55</v>
      </c>
      <c r="N5077" t="s">
        <v>112</v>
      </c>
      <c r="O5077" t="str" cm="1">
        <f t="array" ref="O5077">_xlfn.IFS(table_netflix[[#This Row],[release_year]]&gt;=2018, "2018 &amp; after", TRUE, "Before 2018")</f>
        <v>Before 2018</v>
      </c>
      <c r="P5077" s="12">
        <f>DATE(table_netflix[[#This Row],[release_year]],1,1)</f>
        <v>39083</v>
      </c>
      <c r="Q5077" s="12">
        <f t="shared" si="79"/>
        <v>43282</v>
      </c>
      <c r="R5077" s="12" t="str">
        <f>TEXT(table_netflix[[#This Row],[date_added_todate]], "mmm")</f>
        <v>Jul</v>
      </c>
      <c r="S5077" t="s">
        <v>25352</v>
      </c>
    </row>
    <row r="5078" spans="1:19" x14ac:dyDescent="0.3">
      <c r="A5078" t="s">
        <v>25353</v>
      </c>
      <c r="B5078" t="s">
        <v>15</v>
      </c>
      <c r="C5078" t="s">
        <v>25354</v>
      </c>
      <c r="D5078" t="s">
        <v>25355</v>
      </c>
      <c r="E5078" t="s">
        <v>25356</v>
      </c>
      <c r="F5078" t="s">
        <v>18</v>
      </c>
      <c r="G5078" s="14" t="s">
        <v>14855</v>
      </c>
      <c r="H5078">
        <v>2015</v>
      </c>
      <c r="I5078" t="s">
        <v>20</v>
      </c>
      <c r="J5078" t="s">
        <v>136</v>
      </c>
      <c r="K5078">
        <f>IFERROR(VALUE(LEFT(table_netflix[[#This Row],[duration (in min)]], LEN(table_netflix[[#This Row],[duration (in min)]])-4)),0)</f>
        <v>111</v>
      </c>
      <c r="L5078" t="s">
        <v>53</v>
      </c>
      <c r="M5078" t="s">
        <v>142</v>
      </c>
      <c r="O5078" t="str" cm="1">
        <f t="array" ref="O5078">_xlfn.IFS(table_netflix[[#This Row],[release_year]]&gt;=2018, "2018 &amp; after", TRUE, "Before 2018")</f>
        <v>Before 2018</v>
      </c>
      <c r="P5078" s="12">
        <f>DATE(table_netflix[[#This Row],[release_year]],1,1)</f>
        <v>42005</v>
      </c>
      <c r="Q5078" s="12">
        <f t="shared" si="79"/>
        <v>43191</v>
      </c>
      <c r="R5078" s="12" t="str">
        <f>TEXT(table_netflix[[#This Row],[date_added_todate]], "mmm")</f>
        <v>Apr</v>
      </c>
      <c r="S5078" t="s">
        <v>25357</v>
      </c>
    </row>
    <row r="5079" spans="1:19" x14ac:dyDescent="0.3">
      <c r="A5079" t="s">
        <v>25358</v>
      </c>
      <c r="B5079" t="s">
        <v>15</v>
      </c>
      <c r="C5079" t="s">
        <v>25359</v>
      </c>
      <c r="D5079" t="s">
        <v>25360</v>
      </c>
      <c r="E5079" t="s">
        <v>25361</v>
      </c>
      <c r="F5079" t="s">
        <v>18</v>
      </c>
      <c r="G5079" s="14" t="s">
        <v>16661</v>
      </c>
      <c r="H5079">
        <v>2013</v>
      </c>
      <c r="I5079" t="s">
        <v>84</v>
      </c>
      <c r="J5079" t="s">
        <v>2748</v>
      </c>
      <c r="K5079">
        <f>IFERROR(VALUE(LEFT(table_netflix[[#This Row],[duration (in min)]], LEN(table_netflix[[#This Row],[duration (in min)]])-4)),0)</f>
        <v>54</v>
      </c>
      <c r="L5079" t="s">
        <v>22</v>
      </c>
      <c r="M5079" t="s">
        <v>55</v>
      </c>
      <c r="O5079" t="str" cm="1">
        <f t="array" ref="O5079">_xlfn.IFS(table_netflix[[#This Row],[release_year]]&gt;=2018, "2018 &amp; after", TRUE, "Before 2018")</f>
        <v>Before 2018</v>
      </c>
      <c r="P5079" s="12">
        <f>DATE(table_netflix[[#This Row],[release_year]],1,1)</f>
        <v>41275</v>
      </c>
      <c r="Q5079" s="12">
        <f t="shared" si="79"/>
        <v>42847</v>
      </c>
      <c r="R5079" s="12" t="str">
        <f>TEXT(table_netflix[[#This Row],[date_added_todate]], "mmm")</f>
        <v>Apr</v>
      </c>
      <c r="S5079" t="s">
        <v>25362</v>
      </c>
    </row>
    <row r="5080" spans="1:19" x14ac:dyDescent="0.3">
      <c r="A5080" t="s">
        <v>25363</v>
      </c>
      <c r="B5080" t="s">
        <v>15</v>
      </c>
      <c r="C5080" t="s">
        <v>25364</v>
      </c>
      <c r="D5080" t="s">
        <v>25365</v>
      </c>
      <c r="E5080" t="s">
        <v>25361</v>
      </c>
      <c r="F5080" t="s">
        <v>18</v>
      </c>
      <c r="G5080" s="14" t="s">
        <v>16936</v>
      </c>
      <c r="H5080">
        <v>2013</v>
      </c>
      <c r="I5080" t="s">
        <v>84</v>
      </c>
      <c r="J5080" t="s">
        <v>2748</v>
      </c>
      <c r="K5080">
        <f>IFERROR(VALUE(LEFT(table_netflix[[#This Row],[duration (in min)]], LEN(table_netflix[[#This Row],[duration (in min)]])-4)),0)</f>
        <v>54</v>
      </c>
      <c r="L5080" t="s">
        <v>22</v>
      </c>
      <c r="M5080" t="s">
        <v>55</v>
      </c>
      <c r="O5080" t="str" cm="1">
        <f t="array" ref="O5080">_xlfn.IFS(table_netflix[[#This Row],[release_year]]&gt;=2018, "2018 &amp; after", TRUE, "Before 2018")</f>
        <v>Before 2018</v>
      </c>
      <c r="P5080" s="12">
        <f>DATE(table_netflix[[#This Row],[release_year]],1,1)</f>
        <v>41275</v>
      </c>
      <c r="Q5080" s="12">
        <f t="shared" si="79"/>
        <v>42788</v>
      </c>
      <c r="R5080" s="12" t="str">
        <f>TEXT(table_netflix[[#This Row],[date_added_todate]], "mmm")</f>
        <v>Feb</v>
      </c>
      <c r="S5080" t="s">
        <v>25366</v>
      </c>
    </row>
    <row r="5081" spans="1:19" x14ac:dyDescent="0.3">
      <c r="A5081" t="s">
        <v>25367</v>
      </c>
      <c r="B5081" t="s">
        <v>15</v>
      </c>
      <c r="C5081" t="s">
        <v>25368</v>
      </c>
      <c r="D5081" t="s">
        <v>25369</v>
      </c>
      <c r="E5081" t="s">
        <v>25361</v>
      </c>
      <c r="F5081" t="s">
        <v>18</v>
      </c>
      <c r="G5081" s="14" t="s">
        <v>16936</v>
      </c>
      <c r="H5081">
        <v>2013</v>
      </c>
      <c r="I5081" t="s">
        <v>84</v>
      </c>
      <c r="J5081" t="s">
        <v>2748</v>
      </c>
      <c r="K5081">
        <f>IFERROR(VALUE(LEFT(table_netflix[[#This Row],[duration (in min)]], LEN(table_netflix[[#This Row],[duration (in min)]])-4)),0)</f>
        <v>54</v>
      </c>
      <c r="L5081" t="s">
        <v>22</v>
      </c>
      <c r="M5081" t="s">
        <v>55</v>
      </c>
      <c r="O5081" t="str" cm="1">
        <f t="array" ref="O5081">_xlfn.IFS(table_netflix[[#This Row],[release_year]]&gt;=2018, "2018 &amp; after", TRUE, "Before 2018")</f>
        <v>Before 2018</v>
      </c>
      <c r="P5081" s="12">
        <f>DATE(table_netflix[[#This Row],[release_year]],1,1)</f>
        <v>41275</v>
      </c>
      <c r="Q5081" s="12">
        <f t="shared" si="79"/>
        <v>42788</v>
      </c>
      <c r="R5081" s="12" t="str">
        <f>TEXT(table_netflix[[#This Row],[date_added_todate]], "mmm")</f>
        <v>Feb</v>
      </c>
      <c r="S5081" t="s">
        <v>25370</v>
      </c>
    </row>
    <row r="5082" spans="1:19" x14ac:dyDescent="0.3">
      <c r="A5082" t="s">
        <v>25371</v>
      </c>
      <c r="B5082" t="s">
        <v>15</v>
      </c>
      <c r="C5082" t="s">
        <v>25372</v>
      </c>
      <c r="D5082" t="s">
        <v>25360</v>
      </c>
      <c r="E5082" t="s">
        <v>25361</v>
      </c>
      <c r="F5082" t="s">
        <v>61</v>
      </c>
      <c r="G5082" s="14" t="s">
        <v>16936</v>
      </c>
      <c r="H5082">
        <v>2014</v>
      </c>
      <c r="I5082" t="s">
        <v>84</v>
      </c>
      <c r="J5082" t="s">
        <v>3004</v>
      </c>
      <c r="K5082">
        <f>IFERROR(VALUE(LEFT(table_netflix[[#This Row],[duration (in min)]], LEN(table_netflix[[#This Row],[duration (in min)]])-4)),0)</f>
        <v>55</v>
      </c>
      <c r="L5082" t="s">
        <v>22</v>
      </c>
      <c r="M5082" t="s">
        <v>55</v>
      </c>
      <c r="O5082" t="str" cm="1">
        <f t="array" ref="O5082">_xlfn.IFS(table_netflix[[#This Row],[release_year]]&gt;=2018, "2018 &amp; after", TRUE, "Before 2018")</f>
        <v>Before 2018</v>
      </c>
      <c r="P5082" s="12">
        <f>DATE(table_netflix[[#This Row],[release_year]],1,1)</f>
        <v>41640</v>
      </c>
      <c r="Q5082" s="12">
        <f t="shared" si="79"/>
        <v>42788</v>
      </c>
      <c r="R5082" s="12" t="str">
        <f>TEXT(table_netflix[[#This Row],[date_added_todate]], "mmm")</f>
        <v>Feb</v>
      </c>
      <c r="S5082" t="s">
        <v>25373</v>
      </c>
    </row>
    <row r="5083" spans="1:19" x14ac:dyDescent="0.3">
      <c r="A5083" t="s">
        <v>25374</v>
      </c>
      <c r="B5083" t="s">
        <v>15</v>
      </c>
      <c r="C5083" t="s">
        <v>25375</v>
      </c>
      <c r="D5083" t="s">
        <v>25376</v>
      </c>
      <c r="E5083" t="s">
        <v>25361</v>
      </c>
      <c r="F5083" t="s">
        <v>18</v>
      </c>
      <c r="G5083" s="14" t="s">
        <v>16936</v>
      </c>
      <c r="H5083">
        <v>2013</v>
      </c>
      <c r="I5083" t="s">
        <v>84</v>
      </c>
      <c r="J5083" t="s">
        <v>2748</v>
      </c>
      <c r="K5083">
        <f>IFERROR(VALUE(LEFT(table_netflix[[#This Row],[duration (in min)]], LEN(table_netflix[[#This Row],[duration (in min)]])-4)),0)</f>
        <v>54</v>
      </c>
      <c r="L5083" t="s">
        <v>22</v>
      </c>
      <c r="M5083" t="s">
        <v>55</v>
      </c>
      <c r="O5083" t="str" cm="1">
        <f t="array" ref="O5083">_xlfn.IFS(table_netflix[[#This Row],[release_year]]&gt;=2018, "2018 &amp; after", TRUE, "Before 2018")</f>
        <v>Before 2018</v>
      </c>
      <c r="P5083" s="12">
        <f>DATE(table_netflix[[#This Row],[release_year]],1,1)</f>
        <v>41275</v>
      </c>
      <c r="Q5083" s="12">
        <f t="shared" si="79"/>
        <v>42788</v>
      </c>
      <c r="R5083" s="12" t="str">
        <f>TEXT(table_netflix[[#This Row],[date_added_todate]], "mmm")</f>
        <v>Feb</v>
      </c>
      <c r="S5083" t="s">
        <v>25377</v>
      </c>
    </row>
    <row r="5084" spans="1:19" x14ac:dyDescent="0.3">
      <c r="A5084" t="s">
        <v>25378</v>
      </c>
      <c r="B5084" t="s">
        <v>15</v>
      </c>
      <c r="C5084" t="s">
        <v>25379</v>
      </c>
      <c r="D5084" t="s">
        <v>25365</v>
      </c>
      <c r="E5084" t="s">
        <v>25361</v>
      </c>
      <c r="F5084" t="s">
        <v>61</v>
      </c>
      <c r="G5084" s="14" t="s">
        <v>16661</v>
      </c>
      <c r="H5084">
        <v>2013</v>
      </c>
      <c r="I5084" t="s">
        <v>62</v>
      </c>
      <c r="J5084" t="s">
        <v>3004</v>
      </c>
      <c r="K5084">
        <f>IFERROR(VALUE(LEFT(table_netflix[[#This Row],[duration (in min)]], LEN(table_netflix[[#This Row],[duration (in min)]])-4)),0)</f>
        <v>55</v>
      </c>
      <c r="L5084" t="s">
        <v>22</v>
      </c>
      <c r="O5084" t="str" cm="1">
        <f t="array" ref="O5084">_xlfn.IFS(table_netflix[[#This Row],[release_year]]&gt;=2018, "2018 &amp; after", TRUE, "Before 2018")</f>
        <v>Before 2018</v>
      </c>
      <c r="P5084" s="12">
        <f>DATE(table_netflix[[#This Row],[release_year]],1,1)</f>
        <v>41275</v>
      </c>
      <c r="Q5084" s="12">
        <f t="shared" si="79"/>
        <v>42847</v>
      </c>
      <c r="R5084" s="12" t="str">
        <f>TEXT(table_netflix[[#This Row],[date_added_todate]], "mmm")</f>
        <v>Apr</v>
      </c>
      <c r="S5084" t="s">
        <v>25380</v>
      </c>
    </row>
    <row r="5085" spans="1:19" x14ac:dyDescent="0.3">
      <c r="A5085" t="s">
        <v>25381</v>
      </c>
      <c r="B5085" t="s">
        <v>15</v>
      </c>
      <c r="C5085" t="s">
        <v>25382</v>
      </c>
      <c r="D5085" t="s">
        <v>25369</v>
      </c>
      <c r="E5085" t="s">
        <v>25361</v>
      </c>
      <c r="F5085" t="s">
        <v>18</v>
      </c>
      <c r="G5085" s="14" t="s">
        <v>16661</v>
      </c>
      <c r="H5085">
        <v>2014</v>
      </c>
      <c r="I5085" t="s">
        <v>84</v>
      </c>
      <c r="J5085" t="s">
        <v>3004</v>
      </c>
      <c r="K5085">
        <f>IFERROR(VALUE(LEFT(table_netflix[[#This Row],[duration (in min)]], LEN(table_netflix[[#This Row],[duration (in min)]])-4)),0)</f>
        <v>55</v>
      </c>
      <c r="L5085" t="s">
        <v>22</v>
      </c>
      <c r="O5085" t="str" cm="1">
        <f t="array" ref="O5085">_xlfn.IFS(table_netflix[[#This Row],[release_year]]&gt;=2018, "2018 &amp; after", TRUE, "Before 2018")</f>
        <v>Before 2018</v>
      </c>
      <c r="P5085" s="12">
        <f>DATE(table_netflix[[#This Row],[release_year]],1,1)</f>
        <v>41640</v>
      </c>
      <c r="Q5085" s="12">
        <f t="shared" si="79"/>
        <v>42847</v>
      </c>
      <c r="R5085" s="12" t="str">
        <f>TEXT(table_netflix[[#This Row],[date_added_todate]], "mmm")</f>
        <v>Apr</v>
      </c>
      <c r="S5085" t="s">
        <v>25383</v>
      </c>
    </row>
    <row r="5086" spans="1:19" x14ac:dyDescent="0.3">
      <c r="A5086" t="s">
        <v>25384</v>
      </c>
      <c r="B5086" t="s">
        <v>15</v>
      </c>
      <c r="C5086" t="s">
        <v>25385</v>
      </c>
      <c r="D5086" t="s">
        <v>25376</v>
      </c>
      <c r="E5086" t="s">
        <v>25361</v>
      </c>
      <c r="F5086" t="s">
        <v>61</v>
      </c>
      <c r="G5086" s="14" t="s">
        <v>16936</v>
      </c>
      <c r="H5086">
        <v>2013</v>
      </c>
      <c r="I5086" t="s">
        <v>84</v>
      </c>
      <c r="J5086" t="s">
        <v>3004</v>
      </c>
      <c r="K5086">
        <f>IFERROR(VALUE(LEFT(table_netflix[[#This Row],[duration (in min)]], LEN(table_netflix[[#This Row],[duration (in min)]])-4)),0)</f>
        <v>55</v>
      </c>
      <c r="L5086" t="s">
        <v>22</v>
      </c>
      <c r="O5086" t="str" cm="1">
        <f t="array" ref="O5086">_xlfn.IFS(table_netflix[[#This Row],[release_year]]&gt;=2018, "2018 &amp; after", TRUE, "Before 2018")</f>
        <v>Before 2018</v>
      </c>
      <c r="P5086" s="12">
        <f>DATE(table_netflix[[#This Row],[release_year]],1,1)</f>
        <v>41275</v>
      </c>
      <c r="Q5086" s="12">
        <f t="shared" si="79"/>
        <v>42788</v>
      </c>
      <c r="R5086" s="12" t="str">
        <f>TEXT(table_netflix[[#This Row],[date_added_todate]], "mmm")</f>
        <v>Feb</v>
      </c>
      <c r="S5086" t="s">
        <v>25386</v>
      </c>
    </row>
    <row r="5087" spans="1:19" x14ac:dyDescent="0.3">
      <c r="A5087" t="s">
        <v>25387</v>
      </c>
      <c r="B5087" t="s">
        <v>15</v>
      </c>
      <c r="C5087" t="s">
        <v>25388</v>
      </c>
      <c r="D5087" t="s">
        <v>25376</v>
      </c>
      <c r="E5087" t="s">
        <v>25361</v>
      </c>
      <c r="F5087" t="s">
        <v>61</v>
      </c>
      <c r="G5087" s="14" t="s">
        <v>16661</v>
      </c>
      <c r="H5087">
        <v>2014</v>
      </c>
      <c r="I5087" t="s">
        <v>84</v>
      </c>
      <c r="J5087" t="s">
        <v>3004</v>
      </c>
      <c r="K5087">
        <f>IFERROR(VALUE(LEFT(table_netflix[[#This Row],[duration (in min)]], LEN(table_netflix[[#This Row],[duration (in min)]])-4)),0)</f>
        <v>55</v>
      </c>
      <c r="L5087" t="s">
        <v>22</v>
      </c>
      <c r="M5087" t="s">
        <v>55</v>
      </c>
      <c r="O5087" t="str" cm="1">
        <f t="array" ref="O5087">_xlfn.IFS(table_netflix[[#This Row],[release_year]]&gt;=2018, "2018 &amp; after", TRUE, "Before 2018")</f>
        <v>Before 2018</v>
      </c>
      <c r="P5087" s="12">
        <f>DATE(table_netflix[[#This Row],[release_year]],1,1)</f>
        <v>41640</v>
      </c>
      <c r="Q5087" s="12">
        <f t="shared" si="79"/>
        <v>42847</v>
      </c>
      <c r="R5087" s="12" t="str">
        <f>TEXT(table_netflix[[#This Row],[date_added_todate]], "mmm")</f>
        <v>Apr</v>
      </c>
      <c r="S5087" t="s">
        <v>25389</v>
      </c>
    </row>
    <row r="5088" spans="1:19" x14ac:dyDescent="0.3">
      <c r="A5088" t="s">
        <v>25390</v>
      </c>
      <c r="B5088" t="s">
        <v>15</v>
      </c>
      <c r="C5088" t="s">
        <v>25391</v>
      </c>
      <c r="D5088" t="s">
        <v>25392</v>
      </c>
      <c r="E5088" t="s">
        <v>25361</v>
      </c>
      <c r="F5088" t="s">
        <v>18</v>
      </c>
      <c r="G5088" s="14" t="s">
        <v>16661</v>
      </c>
      <c r="H5088">
        <v>2014</v>
      </c>
      <c r="I5088" t="s">
        <v>84</v>
      </c>
      <c r="J5088" t="s">
        <v>3004</v>
      </c>
      <c r="K5088">
        <f>IFERROR(VALUE(LEFT(table_netflix[[#This Row],[duration (in min)]], LEN(table_netflix[[#This Row],[duration (in min)]])-4)),0)</f>
        <v>55</v>
      </c>
      <c r="L5088" t="s">
        <v>22</v>
      </c>
      <c r="M5088" t="s">
        <v>55</v>
      </c>
      <c r="O5088" t="str" cm="1">
        <f t="array" ref="O5088">_xlfn.IFS(table_netflix[[#This Row],[release_year]]&gt;=2018, "2018 &amp; after", TRUE, "Before 2018")</f>
        <v>Before 2018</v>
      </c>
      <c r="P5088" s="12">
        <f>DATE(table_netflix[[#This Row],[release_year]],1,1)</f>
        <v>41640</v>
      </c>
      <c r="Q5088" s="12">
        <f t="shared" si="79"/>
        <v>42847</v>
      </c>
      <c r="R5088" s="12" t="str">
        <f>TEXT(table_netflix[[#This Row],[date_added_todate]], "mmm")</f>
        <v>Apr</v>
      </c>
      <c r="S5088" t="s">
        <v>25393</v>
      </c>
    </row>
    <row r="5089" spans="1:19" x14ac:dyDescent="0.3">
      <c r="A5089" t="s">
        <v>25394</v>
      </c>
      <c r="B5089" t="s">
        <v>15</v>
      </c>
      <c r="C5089" t="s">
        <v>25395</v>
      </c>
      <c r="D5089" t="s">
        <v>2676</v>
      </c>
      <c r="E5089" t="s">
        <v>25396</v>
      </c>
      <c r="F5089" t="s">
        <v>95</v>
      </c>
      <c r="G5089" s="14" t="s">
        <v>16888</v>
      </c>
      <c r="H5089">
        <v>2012</v>
      </c>
      <c r="I5089" t="s">
        <v>62</v>
      </c>
      <c r="J5089" t="s">
        <v>226</v>
      </c>
      <c r="K5089">
        <f>IFERROR(VALUE(LEFT(table_netflix[[#This Row],[duration (in min)]], LEN(table_netflix[[#This Row],[duration (in min)]])-4)),0)</f>
        <v>102</v>
      </c>
      <c r="L5089" t="s">
        <v>71</v>
      </c>
      <c r="M5089" t="s">
        <v>55</v>
      </c>
      <c r="O5089" t="str" cm="1">
        <f t="array" ref="O5089">_xlfn.IFS(table_netflix[[#This Row],[release_year]]&gt;=2018, "2018 &amp; after", TRUE, "Before 2018")</f>
        <v>Before 2018</v>
      </c>
      <c r="P5089" s="12">
        <f>DATE(table_netflix[[#This Row],[release_year]],1,1)</f>
        <v>40909</v>
      </c>
      <c r="Q5089" s="12">
        <f t="shared" si="79"/>
        <v>42804</v>
      </c>
      <c r="R5089" s="12" t="str">
        <f>TEXT(table_netflix[[#This Row],[date_added_todate]], "mmm")</f>
        <v>Mar</v>
      </c>
      <c r="S5089" t="s">
        <v>25397</v>
      </c>
    </row>
    <row r="5090" spans="1:19" x14ac:dyDescent="0.3">
      <c r="A5090" t="s">
        <v>25398</v>
      </c>
      <c r="B5090" t="s">
        <v>15</v>
      </c>
      <c r="C5090" t="s">
        <v>25399</v>
      </c>
      <c r="D5090" t="s">
        <v>18937</v>
      </c>
      <c r="E5090" t="s">
        <v>25400</v>
      </c>
      <c r="F5090" t="s">
        <v>61</v>
      </c>
      <c r="G5090" s="14" t="s">
        <v>10467</v>
      </c>
      <c r="H5090">
        <v>2010</v>
      </c>
      <c r="I5090" t="s">
        <v>20</v>
      </c>
      <c r="J5090" t="s">
        <v>133</v>
      </c>
      <c r="K5090">
        <f>IFERROR(VALUE(LEFT(table_netflix[[#This Row],[duration (in min)]], LEN(table_netflix[[#This Row],[duration (in min)]])-4)),0)</f>
        <v>106</v>
      </c>
      <c r="L5090" t="s">
        <v>22</v>
      </c>
      <c r="M5090" t="s">
        <v>55</v>
      </c>
      <c r="N5090" t="s">
        <v>266</v>
      </c>
      <c r="O5090" t="str" cm="1">
        <f t="array" ref="O5090">_xlfn.IFS(table_netflix[[#This Row],[release_year]]&gt;=2018, "2018 &amp; after", TRUE, "Before 2018")</f>
        <v>Before 2018</v>
      </c>
      <c r="P5090" s="12">
        <f>DATE(table_netflix[[#This Row],[release_year]],1,1)</f>
        <v>40179</v>
      </c>
      <c r="Q5090" s="12">
        <f t="shared" si="79"/>
        <v>43739</v>
      </c>
      <c r="R5090" s="12" t="str">
        <f>TEXT(table_netflix[[#This Row],[date_added_todate]], "mmm")</f>
        <v>Oct</v>
      </c>
      <c r="S5090" t="s">
        <v>25401</v>
      </c>
    </row>
    <row r="5091" spans="1:19" x14ac:dyDescent="0.3">
      <c r="A5091" t="s">
        <v>25402</v>
      </c>
      <c r="B5091" t="s">
        <v>15</v>
      </c>
      <c r="C5091" t="s">
        <v>25403</v>
      </c>
      <c r="D5091" t="s">
        <v>25404</v>
      </c>
      <c r="E5091" t="s">
        <v>25405</v>
      </c>
      <c r="F5091" t="s">
        <v>25406</v>
      </c>
      <c r="G5091" s="14" t="s">
        <v>23978</v>
      </c>
      <c r="H5091">
        <v>2017</v>
      </c>
      <c r="I5091" t="s">
        <v>27</v>
      </c>
      <c r="J5091" t="s">
        <v>942</v>
      </c>
      <c r="K5091">
        <f>IFERROR(VALUE(LEFT(table_netflix[[#This Row],[duration (in min)]], LEN(table_netflix[[#This Row],[duration (in min)]])-4)),0)</f>
        <v>69</v>
      </c>
      <c r="L5091" t="s">
        <v>53</v>
      </c>
      <c r="M5091" t="s">
        <v>54</v>
      </c>
      <c r="N5091" t="s">
        <v>55</v>
      </c>
      <c r="O5091" t="str" cm="1">
        <f t="array" ref="O5091">_xlfn.IFS(table_netflix[[#This Row],[release_year]]&gt;=2018, "2018 &amp; after", TRUE, "Before 2018")</f>
        <v>Before 2018</v>
      </c>
      <c r="P5091" s="12">
        <f>DATE(table_netflix[[#This Row],[release_year]],1,1)</f>
        <v>42736</v>
      </c>
      <c r="Q5091" s="12">
        <f t="shared" si="79"/>
        <v>43169</v>
      </c>
      <c r="R5091" s="12" t="str">
        <f>TEXT(table_netflix[[#This Row],[date_added_todate]], "mmm")</f>
        <v>Mar</v>
      </c>
      <c r="S5091" t="s">
        <v>25407</v>
      </c>
    </row>
    <row r="5092" spans="1:19" x14ac:dyDescent="0.3">
      <c r="A5092" t="s">
        <v>25408</v>
      </c>
      <c r="B5092" t="s">
        <v>15</v>
      </c>
      <c r="C5092" t="s">
        <v>25409</v>
      </c>
      <c r="D5092" t="s">
        <v>1875</v>
      </c>
      <c r="E5092" t="s">
        <v>25410</v>
      </c>
      <c r="F5092" t="s">
        <v>18</v>
      </c>
      <c r="G5092" s="14" t="s">
        <v>9292</v>
      </c>
      <c r="H5092">
        <v>2011</v>
      </c>
      <c r="I5092" t="s">
        <v>186</v>
      </c>
      <c r="J5092" t="s">
        <v>246</v>
      </c>
      <c r="K5092">
        <f>IFERROR(VALUE(LEFT(table_netflix[[#This Row],[duration (in min)]], LEN(table_netflix[[#This Row],[duration (in min)]])-4)),0)</f>
        <v>85</v>
      </c>
      <c r="L5092" t="s">
        <v>144</v>
      </c>
      <c r="O5092" t="str" cm="1">
        <f t="array" ref="O5092">_xlfn.IFS(table_netflix[[#This Row],[release_year]]&gt;=2018, "2018 &amp; after", TRUE, "Before 2018")</f>
        <v>Before 2018</v>
      </c>
      <c r="P5092" s="12">
        <f>DATE(table_netflix[[#This Row],[release_year]],1,1)</f>
        <v>40544</v>
      </c>
      <c r="Q5092" s="12">
        <f t="shared" si="79"/>
        <v>43840</v>
      </c>
      <c r="R5092" s="12" t="str">
        <f>TEXT(table_netflix[[#This Row],[date_added_todate]], "mmm")</f>
        <v>Jan</v>
      </c>
      <c r="S5092" t="s">
        <v>25411</v>
      </c>
    </row>
    <row r="5093" spans="1:19" x14ac:dyDescent="0.3">
      <c r="A5093" t="s">
        <v>25412</v>
      </c>
      <c r="B5093" t="s">
        <v>15</v>
      </c>
      <c r="C5093" t="s">
        <v>25413</v>
      </c>
      <c r="D5093" t="s">
        <v>25414</v>
      </c>
      <c r="E5093" t="s">
        <v>25415</v>
      </c>
      <c r="F5093" t="s">
        <v>18</v>
      </c>
      <c r="G5093" s="14" t="s">
        <v>4181</v>
      </c>
      <c r="H5093">
        <v>2010</v>
      </c>
      <c r="I5093" t="s">
        <v>186</v>
      </c>
      <c r="J5093" t="s">
        <v>5756</v>
      </c>
      <c r="K5093">
        <f>IFERROR(VALUE(LEFT(table_netflix[[#This Row],[duration (in min)]], LEN(table_netflix[[#This Row],[duration (in min)]])-4)),0)</f>
        <v>146</v>
      </c>
      <c r="L5093" t="s">
        <v>71</v>
      </c>
      <c r="M5093" t="s">
        <v>72</v>
      </c>
      <c r="N5093" t="s">
        <v>107</v>
      </c>
      <c r="O5093" t="str" cm="1">
        <f t="array" ref="O5093">_xlfn.IFS(table_netflix[[#This Row],[release_year]]&gt;=2018, "2018 &amp; after", TRUE, "Before 2018")</f>
        <v>Before 2018</v>
      </c>
      <c r="P5093" s="12">
        <f>DATE(table_netflix[[#This Row],[release_year]],1,1)</f>
        <v>40179</v>
      </c>
      <c r="Q5093" s="12">
        <f t="shared" si="79"/>
        <v>44197</v>
      </c>
      <c r="R5093" s="12" t="str">
        <f>TEXT(table_netflix[[#This Row],[date_added_todate]], "mmm")</f>
        <v>Jan</v>
      </c>
      <c r="S5093" t="s">
        <v>25416</v>
      </c>
    </row>
    <row r="5094" spans="1:19" x14ac:dyDescent="0.3">
      <c r="A5094" t="s">
        <v>25417</v>
      </c>
      <c r="B5094" t="s">
        <v>15</v>
      </c>
      <c r="C5094" t="s">
        <v>25418</v>
      </c>
      <c r="D5094" t="s">
        <v>25414</v>
      </c>
      <c r="E5094" t="s">
        <v>25419</v>
      </c>
      <c r="F5094" t="s">
        <v>18</v>
      </c>
      <c r="G5094" s="14" t="s">
        <v>4181</v>
      </c>
      <c r="H5094">
        <v>2008</v>
      </c>
      <c r="I5094" t="s">
        <v>186</v>
      </c>
      <c r="J5094" t="s">
        <v>278</v>
      </c>
      <c r="K5094">
        <f>IFERROR(VALUE(LEFT(table_netflix[[#This Row],[duration (in min)]], LEN(table_netflix[[#This Row],[duration (in min)]])-4)),0)</f>
        <v>145</v>
      </c>
      <c r="L5094" t="s">
        <v>71</v>
      </c>
      <c r="M5094" t="s">
        <v>72</v>
      </c>
      <c r="N5094" t="s">
        <v>107</v>
      </c>
      <c r="O5094" t="str" cm="1">
        <f t="array" ref="O5094">_xlfn.IFS(table_netflix[[#This Row],[release_year]]&gt;=2018, "2018 &amp; after", TRUE, "Before 2018")</f>
        <v>Before 2018</v>
      </c>
      <c r="P5094" s="12">
        <f>DATE(table_netflix[[#This Row],[release_year]],1,1)</f>
        <v>39448</v>
      </c>
      <c r="Q5094" s="12">
        <f t="shared" si="79"/>
        <v>44197</v>
      </c>
      <c r="R5094" s="12" t="str">
        <f>TEXT(table_netflix[[#This Row],[date_added_todate]], "mmm")</f>
        <v>Jan</v>
      </c>
      <c r="S5094" t="s">
        <v>25420</v>
      </c>
    </row>
    <row r="5095" spans="1:19" x14ac:dyDescent="0.3">
      <c r="A5095" t="s">
        <v>25421</v>
      </c>
      <c r="B5095" t="s">
        <v>15</v>
      </c>
      <c r="C5095" t="s">
        <v>25422</v>
      </c>
      <c r="D5095" t="s">
        <v>3075</v>
      </c>
      <c r="E5095" t="s">
        <v>25423</v>
      </c>
      <c r="F5095" t="s">
        <v>61</v>
      </c>
      <c r="G5095" s="14" t="s">
        <v>25424</v>
      </c>
      <c r="H5095">
        <v>2016</v>
      </c>
      <c r="I5095" t="s">
        <v>22226</v>
      </c>
      <c r="J5095" t="s">
        <v>118</v>
      </c>
      <c r="K5095">
        <f>IFERROR(VALUE(LEFT(table_netflix[[#This Row],[duration (in min)]], LEN(table_netflix[[#This Row],[duration (in min)]])-4)),0)</f>
        <v>103</v>
      </c>
      <c r="L5095" t="s">
        <v>53</v>
      </c>
      <c r="M5095" t="s">
        <v>55</v>
      </c>
      <c r="N5095" t="s">
        <v>107</v>
      </c>
      <c r="O5095" t="str" cm="1">
        <f t="array" ref="O5095">_xlfn.IFS(table_netflix[[#This Row],[release_year]]&gt;=2018, "2018 &amp; after", TRUE, "Before 2018")</f>
        <v>Before 2018</v>
      </c>
      <c r="P5095" s="12">
        <f>DATE(table_netflix[[#This Row],[release_year]],1,1)</f>
        <v>42370</v>
      </c>
      <c r="Q5095" s="12">
        <f t="shared" si="79"/>
        <v>42926</v>
      </c>
      <c r="R5095" s="12" t="str">
        <f>TEXT(table_netflix[[#This Row],[date_added_todate]], "mmm")</f>
        <v>Jul</v>
      </c>
      <c r="S5095" t="s">
        <v>25425</v>
      </c>
    </row>
    <row r="5096" spans="1:19" x14ac:dyDescent="0.3">
      <c r="A5096" t="s">
        <v>25426</v>
      </c>
      <c r="B5096" t="s">
        <v>15</v>
      </c>
      <c r="C5096" t="s">
        <v>25427</v>
      </c>
      <c r="D5096" t="s">
        <v>16722</v>
      </c>
      <c r="E5096" t="s">
        <v>25428</v>
      </c>
      <c r="F5096" t="s">
        <v>90</v>
      </c>
      <c r="G5096" s="14" t="s">
        <v>15436</v>
      </c>
      <c r="H5096">
        <v>1999</v>
      </c>
      <c r="I5096" t="s">
        <v>186</v>
      </c>
      <c r="J5096" t="s">
        <v>136</v>
      </c>
      <c r="K5096">
        <f>IFERROR(VALUE(LEFT(table_netflix[[#This Row],[duration (in min)]], LEN(table_netflix[[#This Row],[duration (in min)]])-4)),0)</f>
        <v>111</v>
      </c>
      <c r="L5096" t="s">
        <v>71</v>
      </c>
      <c r="M5096" t="s">
        <v>72</v>
      </c>
      <c r="N5096" t="s">
        <v>55</v>
      </c>
      <c r="O5096" t="str" cm="1">
        <f t="array" ref="O5096">_xlfn.IFS(table_netflix[[#This Row],[release_year]]&gt;=2018, "2018 &amp; after", TRUE, "Before 2018")</f>
        <v>Before 2018</v>
      </c>
      <c r="P5096" s="12">
        <f>DATE(table_netflix[[#This Row],[release_year]],1,1)</f>
        <v>36161</v>
      </c>
      <c r="Q5096" s="12">
        <f t="shared" si="79"/>
        <v>43084</v>
      </c>
      <c r="R5096" s="12" t="str">
        <f>TEXT(table_netflix[[#This Row],[date_added_todate]], "mmm")</f>
        <v>Dec</v>
      </c>
      <c r="S5096" t="s">
        <v>25429</v>
      </c>
    </row>
    <row r="5097" spans="1:19" x14ac:dyDescent="0.3">
      <c r="A5097" t="s">
        <v>25430</v>
      </c>
      <c r="B5097" t="s">
        <v>15</v>
      </c>
      <c r="C5097" t="s">
        <v>25431</v>
      </c>
      <c r="D5097" t="s">
        <v>25432</v>
      </c>
      <c r="E5097" t="s">
        <v>25433</v>
      </c>
      <c r="F5097" t="s">
        <v>18</v>
      </c>
      <c r="G5097" s="14" t="s">
        <v>25434</v>
      </c>
      <c r="H5097">
        <v>2019</v>
      </c>
      <c r="I5097" t="s">
        <v>27</v>
      </c>
      <c r="J5097" t="s">
        <v>52</v>
      </c>
      <c r="K5097">
        <f>IFERROR(VALUE(LEFT(table_netflix[[#This Row],[duration (in min)]], LEN(table_netflix[[#This Row],[duration (in min)]])-4)),0)</f>
        <v>125</v>
      </c>
      <c r="L5097" t="s">
        <v>53</v>
      </c>
      <c r="O5097" t="str" cm="1">
        <f t="array" ref="O5097">_xlfn.IFS(table_netflix[[#This Row],[release_year]]&gt;=2018, "2018 &amp; after", TRUE, "Before 2018")</f>
        <v>2018 &amp; after</v>
      </c>
      <c r="P5097" s="12">
        <f>DATE(table_netflix[[#This Row],[release_year]],1,1)</f>
        <v>43466</v>
      </c>
      <c r="Q5097" s="12">
        <f t="shared" si="79"/>
        <v>43604</v>
      </c>
      <c r="R5097" s="12" t="str">
        <f>TEXT(table_netflix[[#This Row],[date_added_todate]], "mmm")</f>
        <v>May</v>
      </c>
      <c r="S5097" t="s">
        <v>25435</v>
      </c>
    </row>
    <row r="5098" spans="1:19" x14ac:dyDescent="0.3">
      <c r="A5098" t="s">
        <v>25436</v>
      </c>
      <c r="B5098" t="s">
        <v>15</v>
      </c>
      <c r="C5098" t="s">
        <v>25437</v>
      </c>
      <c r="D5098" t="s">
        <v>23471</v>
      </c>
      <c r="E5098" t="s">
        <v>25438</v>
      </c>
      <c r="F5098" t="s">
        <v>39</v>
      </c>
      <c r="G5098" s="14" t="s">
        <v>15354</v>
      </c>
      <c r="H5098">
        <v>2011</v>
      </c>
      <c r="I5098" t="s">
        <v>62</v>
      </c>
      <c r="J5098" t="s">
        <v>187</v>
      </c>
      <c r="K5098">
        <f>IFERROR(VALUE(LEFT(table_netflix[[#This Row],[duration (in min)]], LEN(table_netflix[[#This Row],[duration (in min)]])-4)),0)</f>
        <v>115</v>
      </c>
      <c r="L5098" t="s">
        <v>71</v>
      </c>
      <c r="M5098" t="s">
        <v>55</v>
      </c>
      <c r="O5098" t="str" cm="1">
        <f t="array" ref="O5098">_xlfn.IFS(table_netflix[[#This Row],[release_year]]&gt;=2018, "2018 &amp; after", TRUE, "Before 2018")</f>
        <v>Before 2018</v>
      </c>
      <c r="P5098" s="12">
        <f>DATE(table_netflix[[#This Row],[release_year]],1,1)</f>
        <v>40544</v>
      </c>
      <c r="Q5098" s="12">
        <f t="shared" si="79"/>
        <v>43101</v>
      </c>
      <c r="R5098" s="12" t="str">
        <f>TEXT(table_netflix[[#This Row],[date_added_todate]], "mmm")</f>
        <v>Jan</v>
      </c>
      <c r="S5098" t="s">
        <v>25439</v>
      </c>
    </row>
    <row r="5099" spans="1:19" x14ac:dyDescent="0.3">
      <c r="A5099" t="s">
        <v>25440</v>
      </c>
      <c r="B5099" t="s">
        <v>15</v>
      </c>
      <c r="C5099" t="s">
        <v>25441</v>
      </c>
      <c r="D5099" t="s">
        <v>25442</v>
      </c>
      <c r="E5099" t="s">
        <v>25443</v>
      </c>
      <c r="F5099" t="s">
        <v>39</v>
      </c>
      <c r="G5099" s="14" t="s">
        <v>15042</v>
      </c>
      <c r="H5099">
        <v>2002</v>
      </c>
      <c r="I5099" t="s">
        <v>27</v>
      </c>
      <c r="J5099" t="s">
        <v>11592</v>
      </c>
      <c r="K5099">
        <f>IFERROR(VALUE(LEFT(table_netflix[[#This Row],[duration (in min)]], LEN(table_netflix[[#This Row],[duration (in min)]])-4)),0)</f>
        <v>168</v>
      </c>
      <c r="L5099" t="s">
        <v>53</v>
      </c>
      <c r="M5099" t="s">
        <v>55</v>
      </c>
      <c r="N5099" t="s">
        <v>142</v>
      </c>
      <c r="O5099" t="str" cm="1">
        <f t="array" ref="O5099">_xlfn.IFS(table_netflix[[#This Row],[release_year]]&gt;=2018, "2018 &amp; after", TRUE, "Before 2018")</f>
        <v>Before 2018</v>
      </c>
      <c r="P5099" s="12">
        <f>DATE(table_netflix[[#This Row],[release_year]],1,1)</f>
        <v>37257</v>
      </c>
      <c r="Q5099" s="12">
        <f t="shared" si="79"/>
        <v>43160</v>
      </c>
      <c r="R5099" s="12" t="str">
        <f>TEXT(table_netflix[[#This Row],[date_added_todate]], "mmm")</f>
        <v>Mar</v>
      </c>
      <c r="S5099" t="s">
        <v>25444</v>
      </c>
    </row>
    <row r="5100" spans="1:19" x14ac:dyDescent="0.3">
      <c r="A5100" t="s">
        <v>25445</v>
      </c>
      <c r="B5100" t="s">
        <v>15</v>
      </c>
      <c r="C5100" t="s">
        <v>25446</v>
      </c>
      <c r="D5100" t="s">
        <v>718</v>
      </c>
      <c r="E5100" t="s">
        <v>25447</v>
      </c>
      <c r="F5100" t="s">
        <v>39</v>
      </c>
      <c r="G5100" s="14" t="s">
        <v>15042</v>
      </c>
      <c r="H5100">
        <v>2012</v>
      </c>
      <c r="I5100" t="s">
        <v>62</v>
      </c>
      <c r="J5100" t="s">
        <v>499</v>
      </c>
      <c r="K5100">
        <f>IFERROR(VALUE(LEFT(table_netflix[[#This Row],[duration (in min)]], LEN(table_netflix[[#This Row],[duration (in min)]])-4)),0)</f>
        <v>109</v>
      </c>
      <c r="L5100" t="s">
        <v>53</v>
      </c>
      <c r="M5100" t="s">
        <v>54</v>
      </c>
      <c r="N5100" t="s">
        <v>55</v>
      </c>
      <c r="O5100" t="str" cm="1">
        <f t="array" ref="O5100">_xlfn.IFS(table_netflix[[#This Row],[release_year]]&gt;=2018, "2018 &amp; after", TRUE, "Before 2018")</f>
        <v>Before 2018</v>
      </c>
      <c r="P5100" s="12">
        <f>DATE(table_netflix[[#This Row],[release_year]],1,1)</f>
        <v>40909</v>
      </c>
      <c r="Q5100" s="12">
        <f t="shared" si="79"/>
        <v>43160</v>
      </c>
      <c r="R5100" s="12" t="str">
        <f>TEXT(table_netflix[[#This Row],[date_added_todate]], "mmm")</f>
        <v>Mar</v>
      </c>
      <c r="S5100" t="s">
        <v>25448</v>
      </c>
    </row>
    <row r="5101" spans="1:19" x14ac:dyDescent="0.3">
      <c r="A5101" t="s">
        <v>25449</v>
      </c>
      <c r="B5101" t="s">
        <v>15</v>
      </c>
      <c r="C5101" t="s">
        <v>25450</v>
      </c>
      <c r="D5101" t="s">
        <v>25451</v>
      </c>
      <c r="E5101" t="s">
        <v>25452</v>
      </c>
      <c r="F5101" t="s">
        <v>39</v>
      </c>
      <c r="G5101" s="14" t="s">
        <v>15042</v>
      </c>
      <c r="H5101">
        <v>2002</v>
      </c>
      <c r="I5101" t="s">
        <v>84</v>
      </c>
      <c r="J5101" t="s">
        <v>1060</v>
      </c>
      <c r="K5101">
        <f>IFERROR(VALUE(LEFT(table_netflix[[#This Row],[duration (in min)]], LEN(table_netflix[[#This Row],[duration (in min)]])-4)),0)</f>
        <v>148</v>
      </c>
      <c r="L5101" t="s">
        <v>71</v>
      </c>
      <c r="M5101" t="s">
        <v>55</v>
      </c>
      <c r="N5101" t="s">
        <v>112</v>
      </c>
      <c r="O5101" t="str" cm="1">
        <f t="array" ref="O5101">_xlfn.IFS(table_netflix[[#This Row],[release_year]]&gt;=2018, "2018 &amp; after", TRUE, "Before 2018")</f>
        <v>Before 2018</v>
      </c>
      <c r="P5101" s="12">
        <f>DATE(table_netflix[[#This Row],[release_year]],1,1)</f>
        <v>37257</v>
      </c>
      <c r="Q5101" s="12">
        <f t="shared" si="79"/>
        <v>43160</v>
      </c>
      <c r="R5101" s="12" t="str">
        <f>TEXT(table_netflix[[#This Row],[date_added_todate]], "mmm")</f>
        <v>Mar</v>
      </c>
      <c r="S5101" t="s">
        <v>25453</v>
      </c>
    </row>
    <row r="5102" spans="1:19" x14ac:dyDescent="0.3">
      <c r="A5102" t="s">
        <v>25454</v>
      </c>
      <c r="B5102" t="s">
        <v>15</v>
      </c>
      <c r="C5102" t="s">
        <v>25455</v>
      </c>
      <c r="D5102" t="s">
        <v>11554</v>
      </c>
      <c r="E5102" t="s">
        <v>25456</v>
      </c>
      <c r="F5102" t="s">
        <v>534</v>
      </c>
      <c r="G5102" s="14" t="s">
        <v>14037</v>
      </c>
      <c r="H5102">
        <v>2002</v>
      </c>
      <c r="I5102" t="s">
        <v>62</v>
      </c>
      <c r="J5102" t="s">
        <v>308</v>
      </c>
      <c r="K5102">
        <f>IFERROR(VALUE(LEFT(table_netflix[[#This Row],[duration (in min)]], LEN(table_netflix[[#This Row],[duration (in min)]])-4)),0)</f>
        <v>92</v>
      </c>
      <c r="L5102" t="s">
        <v>53</v>
      </c>
      <c r="M5102" t="s">
        <v>55</v>
      </c>
      <c r="O5102" t="str" cm="1">
        <f t="array" ref="O5102">_xlfn.IFS(table_netflix[[#This Row],[release_year]]&gt;=2018, "2018 &amp; after", TRUE, "Before 2018")</f>
        <v>Before 2018</v>
      </c>
      <c r="P5102" s="12">
        <f>DATE(table_netflix[[#This Row],[release_year]],1,1)</f>
        <v>37257</v>
      </c>
      <c r="Q5102" s="12">
        <f t="shared" si="79"/>
        <v>43328</v>
      </c>
      <c r="R5102" s="12" t="str">
        <f>TEXT(table_netflix[[#This Row],[date_added_todate]], "mmm")</f>
        <v>Aug</v>
      </c>
      <c r="S5102" t="s">
        <v>25457</v>
      </c>
    </row>
    <row r="5103" spans="1:19" x14ac:dyDescent="0.3">
      <c r="A5103" t="s">
        <v>25458</v>
      </c>
      <c r="B5103" t="s">
        <v>15</v>
      </c>
      <c r="C5103" t="s">
        <v>25459</v>
      </c>
      <c r="D5103" t="s">
        <v>21136</v>
      </c>
      <c r="E5103" t="s">
        <v>25460</v>
      </c>
      <c r="F5103" t="s">
        <v>18</v>
      </c>
      <c r="G5103" s="14" t="s">
        <v>10084</v>
      </c>
      <c r="H5103">
        <v>2011</v>
      </c>
      <c r="I5103" t="s">
        <v>20</v>
      </c>
      <c r="J5103" t="s">
        <v>46</v>
      </c>
      <c r="K5103">
        <f>IFERROR(VALUE(LEFT(table_netflix[[#This Row],[duration (in min)]], LEN(table_netflix[[#This Row],[duration (in min)]])-4)),0)</f>
        <v>91</v>
      </c>
      <c r="L5103" t="s">
        <v>126</v>
      </c>
      <c r="O5103" t="str" cm="1">
        <f t="array" ref="O5103">_xlfn.IFS(table_netflix[[#This Row],[release_year]]&gt;=2018, "2018 &amp; after", TRUE, "Before 2018")</f>
        <v>Before 2018</v>
      </c>
      <c r="P5103" s="12">
        <f>DATE(table_netflix[[#This Row],[release_year]],1,1)</f>
        <v>40544</v>
      </c>
      <c r="Q5103" s="12">
        <f t="shared" si="79"/>
        <v>43771</v>
      </c>
      <c r="R5103" s="12" t="str">
        <f>TEXT(table_netflix[[#This Row],[date_added_todate]], "mmm")</f>
        <v>Nov</v>
      </c>
      <c r="S5103" t="s">
        <v>25461</v>
      </c>
    </row>
    <row r="5104" spans="1:19" x14ac:dyDescent="0.3">
      <c r="A5104" t="s">
        <v>25462</v>
      </c>
      <c r="B5104" t="s">
        <v>15</v>
      </c>
      <c r="C5104" t="s">
        <v>25463</v>
      </c>
      <c r="D5104" t="s">
        <v>25464</v>
      </c>
      <c r="E5104" t="s">
        <v>25465</v>
      </c>
      <c r="F5104" t="s">
        <v>39</v>
      </c>
      <c r="G5104" s="14" t="s">
        <v>15042</v>
      </c>
      <c r="H5104">
        <v>2008</v>
      </c>
      <c r="I5104" t="s">
        <v>62</v>
      </c>
      <c r="J5104" t="s">
        <v>682</v>
      </c>
      <c r="K5104">
        <f>IFERROR(VALUE(LEFT(table_netflix[[#This Row],[duration (in min)]], LEN(table_netflix[[#This Row],[duration (in min)]])-4)),0)</f>
        <v>135</v>
      </c>
      <c r="L5104" t="s">
        <v>53</v>
      </c>
      <c r="M5104" t="s">
        <v>55</v>
      </c>
      <c r="O5104" t="str" cm="1">
        <f t="array" ref="O5104">_xlfn.IFS(table_netflix[[#This Row],[release_year]]&gt;=2018, "2018 &amp; after", TRUE, "Before 2018")</f>
        <v>Before 2018</v>
      </c>
      <c r="P5104" s="12">
        <f>DATE(table_netflix[[#This Row],[release_year]],1,1)</f>
        <v>39448</v>
      </c>
      <c r="Q5104" s="12">
        <f t="shared" si="79"/>
        <v>43160</v>
      </c>
      <c r="R5104" s="12" t="str">
        <f>TEXT(table_netflix[[#This Row],[date_added_todate]], "mmm")</f>
        <v>Mar</v>
      </c>
      <c r="S5104" t="s">
        <v>25466</v>
      </c>
    </row>
    <row r="5105" spans="1:19" x14ac:dyDescent="0.3">
      <c r="A5105" t="s">
        <v>25467</v>
      </c>
      <c r="B5105" t="s">
        <v>15</v>
      </c>
      <c r="C5105" t="s">
        <v>25468</v>
      </c>
      <c r="D5105" t="s">
        <v>1699</v>
      </c>
      <c r="E5105" t="s">
        <v>25469</v>
      </c>
      <c r="F5105" t="s">
        <v>18</v>
      </c>
      <c r="G5105" s="14" t="s">
        <v>15376</v>
      </c>
      <c r="H5105">
        <v>2010</v>
      </c>
      <c r="I5105" t="s">
        <v>186</v>
      </c>
      <c r="J5105" t="s">
        <v>626</v>
      </c>
      <c r="K5105">
        <f>IFERROR(VALUE(LEFT(table_netflix[[#This Row],[duration (in min)]], LEN(table_netflix[[#This Row],[duration (in min)]])-4)),0)</f>
        <v>112</v>
      </c>
      <c r="L5105" t="s">
        <v>126</v>
      </c>
      <c r="M5105" t="s">
        <v>142</v>
      </c>
      <c r="O5105" t="str" cm="1">
        <f t="array" ref="O5105">_xlfn.IFS(table_netflix[[#This Row],[release_year]]&gt;=2018, "2018 &amp; after", TRUE, "Before 2018")</f>
        <v>Before 2018</v>
      </c>
      <c r="P5105" s="12">
        <f>DATE(table_netflix[[#This Row],[release_year]],1,1)</f>
        <v>40179</v>
      </c>
      <c r="Q5105" s="12">
        <f t="shared" si="79"/>
        <v>43098</v>
      </c>
      <c r="R5105" s="12" t="str">
        <f>TEXT(table_netflix[[#This Row],[date_added_todate]], "mmm")</f>
        <v>Dec</v>
      </c>
      <c r="S5105" t="s">
        <v>25470</v>
      </c>
    </row>
    <row r="5106" spans="1:19" x14ac:dyDescent="0.3">
      <c r="A5106" t="s">
        <v>25471</v>
      </c>
      <c r="B5106" t="s">
        <v>15</v>
      </c>
      <c r="C5106" t="s">
        <v>25472</v>
      </c>
      <c r="D5106" t="s">
        <v>23117</v>
      </c>
      <c r="E5106" t="s">
        <v>25473</v>
      </c>
      <c r="F5106" t="s">
        <v>18</v>
      </c>
      <c r="G5106" s="14" t="s">
        <v>4181</v>
      </c>
      <c r="H5106">
        <v>2009</v>
      </c>
      <c r="I5106" t="s">
        <v>20</v>
      </c>
      <c r="J5106" t="s">
        <v>337</v>
      </c>
      <c r="K5106">
        <f>IFERROR(VALUE(LEFT(table_netflix[[#This Row],[duration (in min)]], LEN(table_netflix[[#This Row],[duration (in min)]])-4)),0)</f>
        <v>128</v>
      </c>
      <c r="L5106" t="s">
        <v>144</v>
      </c>
      <c r="M5106" t="s">
        <v>85</v>
      </c>
      <c r="O5106" t="str" cm="1">
        <f t="array" ref="O5106">_xlfn.IFS(table_netflix[[#This Row],[release_year]]&gt;=2018, "2018 &amp; after", TRUE, "Before 2018")</f>
        <v>Before 2018</v>
      </c>
      <c r="P5106" s="12">
        <f>DATE(table_netflix[[#This Row],[release_year]],1,1)</f>
        <v>39814</v>
      </c>
      <c r="Q5106" s="12">
        <f t="shared" si="79"/>
        <v>44197</v>
      </c>
      <c r="R5106" s="12" t="str">
        <f>TEXT(table_netflix[[#This Row],[date_added_todate]], "mmm")</f>
        <v>Jan</v>
      </c>
      <c r="S5106" t="s">
        <v>25474</v>
      </c>
    </row>
    <row r="5107" spans="1:19" x14ac:dyDescent="0.3">
      <c r="A5107" t="s">
        <v>25475</v>
      </c>
      <c r="B5107" t="s">
        <v>15</v>
      </c>
      <c r="C5107" t="s">
        <v>25476</v>
      </c>
      <c r="D5107" t="s">
        <v>1196</v>
      </c>
      <c r="E5107" t="s">
        <v>25477</v>
      </c>
      <c r="F5107" t="s">
        <v>39</v>
      </c>
      <c r="G5107" s="14" t="s">
        <v>9392</v>
      </c>
      <c r="H5107">
        <v>1990</v>
      </c>
      <c r="I5107" t="s">
        <v>27</v>
      </c>
      <c r="J5107" t="s">
        <v>11592</v>
      </c>
      <c r="K5107">
        <f>IFERROR(VALUE(LEFT(table_netflix[[#This Row],[duration (in min)]], LEN(table_netflix[[#This Row],[duration (in min)]])-4)),0)</f>
        <v>168</v>
      </c>
      <c r="L5107" t="s">
        <v>144</v>
      </c>
      <c r="M5107" t="s">
        <v>72</v>
      </c>
      <c r="N5107" t="s">
        <v>55</v>
      </c>
      <c r="O5107" t="str" cm="1">
        <f t="array" ref="O5107">_xlfn.IFS(table_netflix[[#This Row],[release_year]]&gt;=2018, "2018 &amp; after", TRUE, "Before 2018")</f>
        <v>Before 2018</v>
      </c>
      <c r="P5107" s="12">
        <f>DATE(table_netflix[[#This Row],[release_year]],1,1)</f>
        <v>32874</v>
      </c>
      <c r="Q5107" s="12">
        <f t="shared" si="79"/>
        <v>43830</v>
      </c>
      <c r="R5107" s="12" t="str">
        <f>TEXT(table_netflix[[#This Row],[date_added_todate]], "mmm")</f>
        <v>Dec</v>
      </c>
      <c r="S5107" t="s">
        <v>25478</v>
      </c>
    </row>
    <row r="5108" spans="1:19" x14ac:dyDescent="0.3">
      <c r="A5108" t="s">
        <v>25479</v>
      </c>
      <c r="B5108" t="s">
        <v>15</v>
      </c>
      <c r="C5108" t="s">
        <v>25480</v>
      </c>
      <c r="D5108" t="s">
        <v>25481</v>
      </c>
      <c r="E5108" t="s">
        <v>25482</v>
      </c>
      <c r="F5108" t="s">
        <v>18</v>
      </c>
      <c r="G5108" s="14" t="s">
        <v>13030</v>
      </c>
      <c r="H5108">
        <v>2016</v>
      </c>
      <c r="I5108" t="s">
        <v>100</v>
      </c>
      <c r="J5108" t="s">
        <v>4742</v>
      </c>
      <c r="K5108">
        <f>IFERROR(VALUE(LEFT(table_netflix[[#This Row],[duration (in min)]], LEN(table_netflix[[#This Row],[duration (in min)]])-4)),0)</f>
        <v>45</v>
      </c>
      <c r="L5108" t="s">
        <v>974</v>
      </c>
      <c r="O5108" t="str" cm="1">
        <f t="array" ref="O5108">_xlfn.IFS(table_netflix[[#This Row],[release_year]]&gt;=2018, "2018 &amp; after", TRUE, "Before 2018")</f>
        <v>Before 2018</v>
      </c>
      <c r="P5108" s="12">
        <f>DATE(table_netflix[[#This Row],[release_year]],1,1)</f>
        <v>42370</v>
      </c>
      <c r="Q5108" s="12">
        <f t="shared" si="79"/>
        <v>43419</v>
      </c>
      <c r="R5108" s="12" t="str">
        <f>TEXT(table_netflix[[#This Row],[date_added_todate]], "mmm")</f>
        <v>Nov</v>
      </c>
      <c r="S5108" t="s">
        <v>25483</v>
      </c>
    </row>
    <row r="5109" spans="1:19" x14ac:dyDescent="0.3">
      <c r="A5109" t="s">
        <v>25484</v>
      </c>
      <c r="B5109" t="s">
        <v>15</v>
      </c>
      <c r="C5109" t="s">
        <v>25485</v>
      </c>
      <c r="D5109" t="s">
        <v>25486</v>
      </c>
      <c r="E5109" t="s">
        <v>25487</v>
      </c>
      <c r="F5109" t="s">
        <v>109</v>
      </c>
      <c r="G5109" s="14" t="s">
        <v>13030</v>
      </c>
      <c r="H5109">
        <v>2018</v>
      </c>
      <c r="I5109" t="s">
        <v>100</v>
      </c>
      <c r="J5109" t="s">
        <v>2926</v>
      </c>
      <c r="K5109">
        <f>IFERROR(VALUE(LEFT(table_netflix[[#This Row],[duration (in min)]], LEN(table_netflix[[#This Row],[duration (in min)]])-4)),0)</f>
        <v>75</v>
      </c>
      <c r="L5109" t="s">
        <v>974</v>
      </c>
      <c r="O5109" t="str" cm="1">
        <f t="array" ref="O5109">_xlfn.IFS(table_netflix[[#This Row],[release_year]]&gt;=2018, "2018 &amp; after", TRUE, "Before 2018")</f>
        <v>2018 &amp; after</v>
      </c>
      <c r="P5109" s="12">
        <f>DATE(table_netflix[[#This Row],[release_year]],1,1)</f>
        <v>43101</v>
      </c>
      <c r="Q5109" s="12">
        <f t="shared" si="79"/>
        <v>43419</v>
      </c>
      <c r="R5109" s="12" t="str">
        <f>TEXT(table_netflix[[#This Row],[date_added_todate]], "mmm")</f>
        <v>Nov</v>
      </c>
      <c r="S5109" t="s">
        <v>25488</v>
      </c>
    </row>
    <row r="5110" spans="1:19" x14ac:dyDescent="0.3">
      <c r="A5110" t="s">
        <v>25489</v>
      </c>
      <c r="B5110" t="s">
        <v>15</v>
      </c>
      <c r="C5110" t="s">
        <v>25490</v>
      </c>
      <c r="D5110" t="s">
        <v>25491</v>
      </c>
      <c r="E5110" t="s">
        <v>25492</v>
      </c>
      <c r="F5110" t="s">
        <v>109</v>
      </c>
      <c r="G5110" s="14" t="s">
        <v>13030</v>
      </c>
      <c r="H5110">
        <v>2017</v>
      </c>
      <c r="I5110" t="s">
        <v>100</v>
      </c>
      <c r="J5110" t="s">
        <v>2552</v>
      </c>
      <c r="K5110">
        <f>IFERROR(VALUE(LEFT(table_netflix[[#This Row],[duration (in min)]], LEN(table_netflix[[#This Row],[duration (in min)]])-4)),0)</f>
        <v>71</v>
      </c>
      <c r="L5110" t="s">
        <v>974</v>
      </c>
      <c r="O5110" t="str" cm="1">
        <f t="array" ref="O5110">_xlfn.IFS(table_netflix[[#This Row],[release_year]]&gt;=2018, "2018 &amp; after", TRUE, "Before 2018")</f>
        <v>Before 2018</v>
      </c>
      <c r="P5110" s="12">
        <f>DATE(table_netflix[[#This Row],[release_year]],1,1)</f>
        <v>42736</v>
      </c>
      <c r="Q5110" s="12">
        <f t="shared" si="79"/>
        <v>43419</v>
      </c>
      <c r="R5110" s="12" t="str">
        <f>TEXT(table_netflix[[#This Row],[date_added_todate]], "mmm")</f>
        <v>Nov</v>
      </c>
      <c r="S5110" t="s">
        <v>25493</v>
      </c>
    </row>
    <row r="5111" spans="1:19" x14ac:dyDescent="0.3">
      <c r="A5111" t="s">
        <v>25494</v>
      </c>
      <c r="B5111" t="s">
        <v>15</v>
      </c>
      <c r="C5111" t="s">
        <v>25495</v>
      </c>
      <c r="D5111" t="s">
        <v>25496</v>
      </c>
      <c r="E5111" t="s">
        <v>25497</v>
      </c>
      <c r="F5111" t="s">
        <v>39</v>
      </c>
      <c r="G5111" s="14" t="s">
        <v>13330</v>
      </c>
      <c r="H5111">
        <v>2016</v>
      </c>
      <c r="I5111" t="s">
        <v>62</v>
      </c>
      <c r="J5111" t="s">
        <v>194</v>
      </c>
      <c r="K5111">
        <f>IFERROR(VALUE(LEFT(table_netflix[[#This Row],[duration (in min)]], LEN(table_netflix[[#This Row],[duration (in min)]])-4)),0)</f>
        <v>122</v>
      </c>
      <c r="L5111" t="s">
        <v>53</v>
      </c>
      <c r="M5111" t="s">
        <v>55</v>
      </c>
      <c r="O5111" t="str" cm="1">
        <f t="array" ref="O5111">_xlfn.IFS(table_netflix[[#This Row],[release_year]]&gt;=2018, "2018 &amp; after", TRUE, "Before 2018")</f>
        <v>Before 2018</v>
      </c>
      <c r="P5111" s="12">
        <f>DATE(table_netflix[[#This Row],[release_year]],1,1)</f>
        <v>42370</v>
      </c>
      <c r="Q5111" s="12">
        <f t="shared" si="79"/>
        <v>43403</v>
      </c>
      <c r="R5111" s="12" t="str">
        <f>TEXT(table_netflix[[#This Row],[date_added_todate]], "mmm")</f>
        <v>Oct</v>
      </c>
      <c r="S5111" t="s">
        <v>25498</v>
      </c>
    </row>
    <row r="5112" spans="1:19" x14ac:dyDescent="0.3">
      <c r="A5112" t="s">
        <v>25499</v>
      </c>
      <c r="B5112" t="s">
        <v>15</v>
      </c>
      <c r="C5112" t="s">
        <v>25500</v>
      </c>
      <c r="D5112" t="s">
        <v>25501</v>
      </c>
      <c r="E5112" t="s">
        <v>25502</v>
      </c>
      <c r="F5112" t="s">
        <v>18</v>
      </c>
      <c r="G5112" s="14" t="s">
        <v>11000</v>
      </c>
      <c r="H5112">
        <v>2013</v>
      </c>
      <c r="I5112" t="s">
        <v>186</v>
      </c>
      <c r="J5112" t="s">
        <v>125</v>
      </c>
      <c r="K5112">
        <f>IFERROR(VALUE(LEFT(table_netflix[[#This Row],[duration (in min)]], LEN(table_netflix[[#This Row],[duration (in min)]])-4)),0)</f>
        <v>97</v>
      </c>
      <c r="L5112" t="s">
        <v>53</v>
      </c>
      <c r="M5112" t="s">
        <v>54</v>
      </c>
      <c r="O5112" t="str" cm="1">
        <f t="array" ref="O5112">_xlfn.IFS(table_netflix[[#This Row],[release_year]]&gt;=2018, "2018 &amp; after", TRUE, "Before 2018")</f>
        <v>Before 2018</v>
      </c>
      <c r="P5112" s="12">
        <f>DATE(table_netflix[[#This Row],[release_year]],1,1)</f>
        <v>41275</v>
      </c>
      <c r="Q5112" s="12">
        <f t="shared" si="79"/>
        <v>43664</v>
      </c>
      <c r="R5112" s="12" t="str">
        <f>TEXT(table_netflix[[#This Row],[date_added_todate]], "mmm")</f>
        <v>Jul</v>
      </c>
      <c r="S5112" t="s">
        <v>25503</v>
      </c>
    </row>
    <row r="5113" spans="1:19" x14ac:dyDescent="0.3">
      <c r="A5113" t="s">
        <v>25504</v>
      </c>
      <c r="B5113" t="s">
        <v>15</v>
      </c>
      <c r="C5113" t="s">
        <v>25505</v>
      </c>
      <c r="D5113" t="s">
        <v>2307</v>
      </c>
      <c r="E5113" t="s">
        <v>25506</v>
      </c>
      <c r="F5113" t="s">
        <v>18</v>
      </c>
      <c r="G5113" s="14" t="s">
        <v>11068</v>
      </c>
      <c r="H5113">
        <v>2009</v>
      </c>
      <c r="I5113" t="s">
        <v>45</v>
      </c>
      <c r="J5113" t="s">
        <v>583</v>
      </c>
      <c r="K5113">
        <f>IFERROR(VALUE(LEFT(table_netflix[[#This Row],[duration (in min)]], LEN(table_netflix[[#This Row],[duration (in min)]])-4)),0)</f>
        <v>89</v>
      </c>
      <c r="L5113" t="s">
        <v>47</v>
      </c>
      <c r="M5113" t="s">
        <v>85</v>
      </c>
      <c r="O5113" t="str" cm="1">
        <f t="array" ref="O5113">_xlfn.IFS(table_netflix[[#This Row],[release_year]]&gt;=2018, "2018 &amp; after", TRUE, "Before 2018")</f>
        <v>Before 2018</v>
      </c>
      <c r="P5113" s="12">
        <f>DATE(table_netflix[[#This Row],[release_year]],1,1)</f>
        <v>39814</v>
      </c>
      <c r="Q5113" s="12">
        <f t="shared" si="79"/>
        <v>43647</v>
      </c>
      <c r="R5113" s="12" t="str">
        <f>TEXT(table_netflix[[#This Row],[date_added_todate]], "mmm")</f>
        <v>Jul</v>
      </c>
      <c r="S5113" t="s">
        <v>25507</v>
      </c>
    </row>
    <row r="5114" spans="1:19" x14ac:dyDescent="0.3">
      <c r="A5114" t="s">
        <v>25508</v>
      </c>
      <c r="B5114" t="s">
        <v>15</v>
      </c>
      <c r="C5114" t="s">
        <v>25509</v>
      </c>
      <c r="D5114" t="s">
        <v>25510</v>
      </c>
      <c r="E5114" t="s">
        <v>25511</v>
      </c>
      <c r="F5114" t="s">
        <v>61</v>
      </c>
      <c r="G5114" s="14" t="s">
        <v>16079</v>
      </c>
      <c r="H5114">
        <v>2016</v>
      </c>
      <c r="I5114" t="s">
        <v>27</v>
      </c>
      <c r="J5114" t="s">
        <v>174</v>
      </c>
      <c r="K5114">
        <f>IFERROR(VALUE(LEFT(table_netflix[[#This Row],[duration (in min)]], LEN(table_netflix[[#This Row],[duration (in min)]])-4)),0)</f>
        <v>98</v>
      </c>
      <c r="L5114" t="s">
        <v>22</v>
      </c>
      <c r="M5114" t="s">
        <v>112</v>
      </c>
      <c r="O5114" t="str" cm="1">
        <f t="array" ref="O5114">_xlfn.IFS(table_netflix[[#This Row],[release_year]]&gt;=2018, "2018 &amp; after", TRUE, "Before 2018")</f>
        <v>Before 2018</v>
      </c>
      <c r="P5114" s="12">
        <f>DATE(table_netflix[[#This Row],[release_year]],1,1)</f>
        <v>42370</v>
      </c>
      <c r="Q5114" s="12">
        <f t="shared" si="79"/>
        <v>42957</v>
      </c>
      <c r="R5114" s="12" t="str">
        <f>TEXT(table_netflix[[#This Row],[date_added_todate]], "mmm")</f>
        <v>Aug</v>
      </c>
      <c r="S5114" t="s">
        <v>25512</v>
      </c>
    </row>
    <row r="5115" spans="1:19" x14ac:dyDescent="0.3">
      <c r="A5115" t="s">
        <v>25513</v>
      </c>
      <c r="B5115" t="s">
        <v>15</v>
      </c>
      <c r="C5115" t="s">
        <v>25514</v>
      </c>
      <c r="D5115" t="s">
        <v>25515</v>
      </c>
      <c r="E5115" t="s">
        <v>25516</v>
      </c>
      <c r="F5115" t="s">
        <v>39</v>
      </c>
      <c r="G5115" s="14" t="s">
        <v>15042</v>
      </c>
      <c r="H5115">
        <v>2017</v>
      </c>
      <c r="I5115" t="s">
        <v>62</v>
      </c>
      <c r="J5115" t="s">
        <v>187</v>
      </c>
      <c r="K5115">
        <f>IFERROR(VALUE(LEFT(table_netflix[[#This Row],[duration (in min)]], LEN(table_netflix[[#This Row],[duration (in min)]])-4)),0)</f>
        <v>115</v>
      </c>
      <c r="L5115" t="s">
        <v>53</v>
      </c>
      <c r="M5115" t="s">
        <v>55</v>
      </c>
      <c r="N5115" t="s">
        <v>142</v>
      </c>
      <c r="O5115" t="str" cm="1">
        <f t="array" ref="O5115">_xlfn.IFS(table_netflix[[#This Row],[release_year]]&gt;=2018, "2018 &amp; after", TRUE, "Before 2018")</f>
        <v>Before 2018</v>
      </c>
      <c r="P5115" s="12">
        <f>DATE(table_netflix[[#This Row],[release_year]],1,1)</f>
        <v>42736</v>
      </c>
      <c r="Q5115" s="12">
        <f t="shared" si="79"/>
        <v>43160</v>
      </c>
      <c r="R5115" s="12" t="str">
        <f>TEXT(table_netflix[[#This Row],[date_added_todate]], "mmm")</f>
        <v>Mar</v>
      </c>
      <c r="S5115" t="s">
        <v>25517</v>
      </c>
    </row>
    <row r="5116" spans="1:19" x14ac:dyDescent="0.3">
      <c r="A5116" t="s">
        <v>25518</v>
      </c>
      <c r="B5116" t="s">
        <v>15</v>
      </c>
      <c r="C5116" t="s">
        <v>25519</v>
      </c>
      <c r="D5116" t="s">
        <v>24325</v>
      </c>
      <c r="E5116" t="s">
        <v>25520</v>
      </c>
      <c r="F5116" t="s">
        <v>1280</v>
      </c>
      <c r="G5116" s="14" t="s">
        <v>19121</v>
      </c>
      <c r="H5116">
        <v>2004</v>
      </c>
      <c r="I5116" t="s">
        <v>27</v>
      </c>
      <c r="J5116" t="s">
        <v>152</v>
      </c>
      <c r="K5116">
        <f>IFERROR(VALUE(LEFT(table_netflix[[#This Row],[duration (in min)]], LEN(table_netflix[[#This Row],[duration (in min)]])-4)),0)</f>
        <v>96</v>
      </c>
      <c r="L5116" t="s">
        <v>126</v>
      </c>
      <c r="M5116" t="s">
        <v>55</v>
      </c>
      <c r="O5116" t="str" cm="1">
        <f t="array" ref="O5116">_xlfn.IFS(table_netflix[[#This Row],[release_year]]&gt;=2018, "2018 &amp; after", TRUE, "Before 2018")</f>
        <v>Before 2018</v>
      </c>
      <c r="P5116" s="12">
        <f>DATE(table_netflix[[#This Row],[release_year]],1,1)</f>
        <v>37987</v>
      </c>
      <c r="Q5116" s="12">
        <f t="shared" si="79"/>
        <v>43348</v>
      </c>
      <c r="R5116" s="12" t="str">
        <f>TEXT(table_netflix[[#This Row],[date_added_todate]], "mmm")</f>
        <v>Sep</v>
      </c>
      <c r="S5116" t="s">
        <v>25521</v>
      </c>
    </row>
    <row r="5117" spans="1:19" x14ac:dyDescent="0.3">
      <c r="A5117" t="s">
        <v>25522</v>
      </c>
      <c r="B5117" t="s">
        <v>15</v>
      </c>
      <c r="C5117" t="s">
        <v>25523</v>
      </c>
      <c r="D5117" t="s">
        <v>25524</v>
      </c>
      <c r="E5117" t="s">
        <v>25525</v>
      </c>
      <c r="F5117" t="s">
        <v>560</v>
      </c>
      <c r="G5117" s="14" t="s">
        <v>11058</v>
      </c>
      <c r="H5117">
        <v>2017</v>
      </c>
      <c r="I5117" t="s">
        <v>27</v>
      </c>
      <c r="J5117" t="s">
        <v>348</v>
      </c>
      <c r="K5117">
        <f>IFERROR(VALUE(LEFT(table_netflix[[#This Row],[duration (in min)]], LEN(table_netflix[[#This Row],[duration (in min)]])-4)),0)</f>
        <v>119</v>
      </c>
      <c r="L5117" t="s">
        <v>53</v>
      </c>
      <c r="M5117" t="s">
        <v>55</v>
      </c>
      <c r="N5117" t="s">
        <v>142</v>
      </c>
      <c r="O5117" t="str" cm="1">
        <f t="array" ref="O5117">_xlfn.IFS(table_netflix[[#This Row],[release_year]]&gt;=2018, "2018 &amp; after", TRUE, "Before 2018")</f>
        <v>Before 2018</v>
      </c>
      <c r="P5117" s="12">
        <f>DATE(table_netflix[[#This Row],[release_year]],1,1)</f>
        <v>42736</v>
      </c>
      <c r="Q5117" s="12">
        <f t="shared" si="79"/>
        <v>43652</v>
      </c>
      <c r="R5117" s="12" t="str">
        <f>TEXT(table_netflix[[#This Row],[date_added_todate]], "mmm")</f>
        <v>Jul</v>
      </c>
      <c r="S5117" t="s">
        <v>25526</v>
      </c>
    </row>
    <row r="5118" spans="1:19" x14ac:dyDescent="0.3">
      <c r="A5118" t="s">
        <v>25527</v>
      </c>
      <c r="B5118" t="s">
        <v>15</v>
      </c>
      <c r="C5118" t="s">
        <v>25528</v>
      </c>
      <c r="D5118" t="s">
        <v>25529</v>
      </c>
      <c r="E5118" t="s">
        <v>25530</v>
      </c>
      <c r="F5118" t="s">
        <v>39</v>
      </c>
      <c r="G5118" s="14" t="s">
        <v>13330</v>
      </c>
      <c r="H5118">
        <v>2014</v>
      </c>
      <c r="I5118" t="s">
        <v>264</v>
      </c>
      <c r="J5118" t="s">
        <v>143</v>
      </c>
      <c r="K5118">
        <f>IFERROR(VALUE(LEFT(table_netflix[[#This Row],[duration (in min)]], LEN(table_netflix[[#This Row],[duration (in min)]])-4)),0)</f>
        <v>105</v>
      </c>
      <c r="L5118" t="s">
        <v>53</v>
      </c>
      <c r="M5118" t="s">
        <v>54</v>
      </c>
      <c r="N5118" t="s">
        <v>55</v>
      </c>
      <c r="O5118" t="str" cm="1">
        <f t="array" ref="O5118">_xlfn.IFS(table_netflix[[#This Row],[release_year]]&gt;=2018, "2018 &amp; after", TRUE, "Before 2018")</f>
        <v>Before 2018</v>
      </c>
      <c r="P5118" s="12">
        <f>DATE(table_netflix[[#This Row],[release_year]],1,1)</f>
        <v>41640</v>
      </c>
      <c r="Q5118" s="12">
        <f t="shared" si="79"/>
        <v>43403</v>
      </c>
      <c r="R5118" s="12" t="str">
        <f>TEXT(table_netflix[[#This Row],[date_added_todate]], "mmm")</f>
        <v>Oct</v>
      </c>
      <c r="S5118" t="s">
        <v>25531</v>
      </c>
    </row>
    <row r="5119" spans="1:19" x14ac:dyDescent="0.3">
      <c r="A5119" t="s">
        <v>25532</v>
      </c>
      <c r="B5119" t="s">
        <v>15</v>
      </c>
      <c r="C5119" t="s">
        <v>25533</v>
      </c>
      <c r="D5119" t="s">
        <v>21882</v>
      </c>
      <c r="E5119" t="s">
        <v>25534</v>
      </c>
      <c r="F5119" t="s">
        <v>18</v>
      </c>
      <c r="G5119" s="14" t="s">
        <v>12834</v>
      </c>
      <c r="H5119">
        <v>2018</v>
      </c>
      <c r="I5119" t="s">
        <v>27</v>
      </c>
      <c r="J5119" t="s">
        <v>213</v>
      </c>
      <c r="K5119">
        <f>IFERROR(VALUE(LEFT(table_netflix[[#This Row],[duration (in min)]], LEN(table_netflix[[#This Row],[duration (in min)]])-4)),0)</f>
        <v>88</v>
      </c>
      <c r="L5119" t="s">
        <v>144</v>
      </c>
      <c r="M5119" t="s">
        <v>54</v>
      </c>
      <c r="O5119" t="str" cm="1">
        <f t="array" ref="O5119">_xlfn.IFS(table_netflix[[#This Row],[release_year]]&gt;=2018, "2018 &amp; after", TRUE, "Before 2018")</f>
        <v>2018 &amp; after</v>
      </c>
      <c r="P5119" s="12">
        <f>DATE(table_netflix[[#This Row],[release_year]],1,1)</f>
        <v>43101</v>
      </c>
      <c r="Q5119" s="12">
        <f t="shared" si="79"/>
        <v>43437</v>
      </c>
      <c r="R5119" s="12" t="str">
        <f>TEXT(table_netflix[[#This Row],[date_added_todate]], "mmm")</f>
        <v>Dec</v>
      </c>
      <c r="S5119" t="s">
        <v>25535</v>
      </c>
    </row>
    <row r="5120" spans="1:19" x14ac:dyDescent="0.3">
      <c r="A5120" t="s">
        <v>25536</v>
      </c>
      <c r="B5120" t="s">
        <v>15</v>
      </c>
      <c r="C5120" t="s">
        <v>25537</v>
      </c>
      <c r="D5120" t="s">
        <v>25538</v>
      </c>
      <c r="E5120" t="s">
        <v>25539</v>
      </c>
      <c r="F5120" t="s">
        <v>523</v>
      </c>
      <c r="G5120" s="14" t="s">
        <v>9621</v>
      </c>
      <c r="H5120">
        <v>2012</v>
      </c>
      <c r="I5120" t="s">
        <v>186</v>
      </c>
      <c r="J5120" t="s">
        <v>92</v>
      </c>
      <c r="K5120">
        <f>IFERROR(VALUE(LEFT(table_netflix[[#This Row],[duration (in min)]], LEN(table_netflix[[#This Row],[duration (in min)]])-4)),0)</f>
        <v>94</v>
      </c>
      <c r="L5120" t="s">
        <v>126</v>
      </c>
      <c r="O5120" t="str" cm="1">
        <f t="array" ref="O5120">_xlfn.IFS(table_netflix[[#This Row],[release_year]]&gt;=2018, "2018 &amp; after", TRUE, "Before 2018")</f>
        <v>Before 2018</v>
      </c>
      <c r="P5120" s="12">
        <f>DATE(table_netflix[[#This Row],[release_year]],1,1)</f>
        <v>40909</v>
      </c>
      <c r="Q5120" s="12">
        <f t="shared" si="79"/>
        <v>43812</v>
      </c>
      <c r="R5120" s="12" t="str">
        <f>TEXT(table_netflix[[#This Row],[date_added_todate]], "mmm")</f>
        <v>Dec</v>
      </c>
      <c r="S5120" t="s">
        <v>25540</v>
      </c>
    </row>
    <row r="5121" spans="1:19" x14ac:dyDescent="0.3">
      <c r="A5121" t="s">
        <v>25541</v>
      </c>
      <c r="B5121" t="s">
        <v>15</v>
      </c>
      <c r="C5121" t="s">
        <v>25542</v>
      </c>
      <c r="D5121" t="s">
        <v>25543</v>
      </c>
      <c r="F5121" t="s">
        <v>18</v>
      </c>
      <c r="G5121" s="14" t="s">
        <v>16752</v>
      </c>
      <c r="H5121">
        <v>2016</v>
      </c>
      <c r="I5121" t="s">
        <v>84</v>
      </c>
      <c r="J5121" t="s">
        <v>1955</v>
      </c>
      <c r="K5121">
        <f>IFERROR(VALUE(LEFT(table_netflix[[#This Row],[duration (in min)]], LEN(table_netflix[[#This Row],[duration (in min)]])-4)),0)</f>
        <v>77</v>
      </c>
      <c r="L5121" t="s">
        <v>22</v>
      </c>
      <c r="O5121" t="str" cm="1">
        <f t="array" ref="O5121">_xlfn.IFS(table_netflix[[#This Row],[release_year]]&gt;=2018, "2018 &amp; after", TRUE, "Before 2018")</f>
        <v>Before 2018</v>
      </c>
      <c r="P5121" s="12">
        <f>DATE(table_netflix[[#This Row],[release_year]],1,1)</f>
        <v>42370</v>
      </c>
      <c r="Q5121" s="12">
        <f t="shared" si="79"/>
        <v>42826</v>
      </c>
      <c r="R5121" s="12" t="str">
        <f>TEXT(table_netflix[[#This Row],[date_added_todate]], "mmm")</f>
        <v>Apr</v>
      </c>
      <c r="S5121" t="s">
        <v>25544</v>
      </c>
    </row>
    <row r="5122" spans="1:19" x14ac:dyDescent="0.3">
      <c r="A5122" t="s">
        <v>25545</v>
      </c>
      <c r="B5122" t="s">
        <v>15</v>
      </c>
      <c r="C5122" t="s">
        <v>25546</v>
      </c>
      <c r="D5122" t="s">
        <v>25547</v>
      </c>
      <c r="E5122" t="s">
        <v>25548</v>
      </c>
      <c r="F5122" t="s">
        <v>39</v>
      </c>
      <c r="G5122" s="14" t="s">
        <v>16194</v>
      </c>
      <c r="H5122">
        <v>2013</v>
      </c>
      <c r="I5122" t="s">
        <v>62</v>
      </c>
      <c r="J5122" t="s">
        <v>355</v>
      </c>
      <c r="K5122">
        <f>IFERROR(VALUE(LEFT(table_netflix[[#This Row],[duration (in min)]], LEN(table_netflix[[#This Row],[duration (in min)]])-4)),0)</f>
        <v>143</v>
      </c>
      <c r="L5122" t="s">
        <v>144</v>
      </c>
      <c r="M5122" t="s">
        <v>72</v>
      </c>
      <c r="N5122" t="s">
        <v>55</v>
      </c>
      <c r="O5122" t="str" cm="1">
        <f t="array" ref="O5122">_xlfn.IFS(table_netflix[[#This Row],[release_year]]&gt;=2018, "2018 &amp; after", TRUE, "Before 2018")</f>
        <v>Before 2018</v>
      </c>
      <c r="P5122" s="12">
        <f>DATE(table_netflix[[#This Row],[release_year]],1,1)</f>
        <v>41275</v>
      </c>
      <c r="Q5122" s="12">
        <f t="shared" ref="Q5122:Q5185" si="80">IF(G5122&lt;&gt;"", DATE(RIGHT(G5122,4), MONTH(1 &amp; LEFT(G5122,FIND(" ",G5122)-1)), MID(G5122, FIND(" ", G5122)+1, FIND(",", G5122)-FIND(" ", G5122)-1)), "")</f>
        <v>42931</v>
      </c>
      <c r="R5122" s="12" t="str">
        <f>TEXT(table_netflix[[#This Row],[date_added_todate]], "mmm")</f>
        <v>Jul</v>
      </c>
      <c r="S5122" t="s">
        <v>25549</v>
      </c>
    </row>
    <row r="5123" spans="1:19" x14ac:dyDescent="0.3">
      <c r="A5123" t="s">
        <v>25550</v>
      </c>
      <c r="B5123" t="s">
        <v>15</v>
      </c>
      <c r="C5123" t="s">
        <v>25551</v>
      </c>
      <c r="D5123" t="s">
        <v>12997</v>
      </c>
      <c r="E5123" t="s">
        <v>25552</v>
      </c>
      <c r="F5123" t="s">
        <v>1322</v>
      </c>
      <c r="G5123" s="14" t="s">
        <v>13823</v>
      </c>
      <c r="H5123">
        <v>2015</v>
      </c>
      <c r="I5123" t="s">
        <v>84</v>
      </c>
      <c r="J5123" t="s">
        <v>81</v>
      </c>
      <c r="K5123">
        <f>IFERROR(VALUE(LEFT(table_netflix[[#This Row],[duration (in min)]], LEN(table_netflix[[#This Row],[duration (in min)]])-4)),0)</f>
        <v>127</v>
      </c>
      <c r="L5123" t="s">
        <v>71</v>
      </c>
      <c r="M5123" t="s">
        <v>55</v>
      </c>
      <c r="N5123" t="s">
        <v>107</v>
      </c>
      <c r="O5123" t="str" cm="1">
        <f t="array" ref="O5123">_xlfn.IFS(table_netflix[[#This Row],[release_year]]&gt;=2018, "2018 &amp; after", TRUE, "Before 2018")</f>
        <v>Before 2018</v>
      </c>
      <c r="P5123" s="12">
        <f>DATE(table_netflix[[#This Row],[release_year]],1,1)</f>
        <v>42005</v>
      </c>
      <c r="Q5123" s="12">
        <f t="shared" si="80"/>
        <v>43371</v>
      </c>
      <c r="R5123" s="12" t="str">
        <f>TEXT(table_netflix[[#This Row],[date_added_todate]], "mmm")</f>
        <v>Sep</v>
      </c>
      <c r="S5123" t="s">
        <v>25553</v>
      </c>
    </row>
    <row r="5124" spans="1:19" x14ac:dyDescent="0.3">
      <c r="A5124" t="s">
        <v>25554</v>
      </c>
      <c r="B5124" t="s">
        <v>15</v>
      </c>
      <c r="C5124" t="s">
        <v>25555</v>
      </c>
      <c r="D5124" t="s">
        <v>25556</v>
      </c>
      <c r="E5124" t="s">
        <v>25557</v>
      </c>
      <c r="F5124" t="s">
        <v>884</v>
      </c>
      <c r="G5124" s="14" t="s">
        <v>14483</v>
      </c>
      <c r="H5124">
        <v>2017</v>
      </c>
      <c r="I5124" t="s">
        <v>20</v>
      </c>
      <c r="J5124" t="s">
        <v>308</v>
      </c>
      <c r="K5124">
        <f>IFERROR(VALUE(LEFT(table_netflix[[#This Row],[duration (in min)]], LEN(table_netflix[[#This Row],[duration (in min)]])-4)),0)</f>
        <v>92</v>
      </c>
      <c r="L5124" t="s">
        <v>144</v>
      </c>
      <c r="M5124" t="s">
        <v>72</v>
      </c>
      <c r="N5124" t="s">
        <v>127</v>
      </c>
      <c r="O5124" t="str" cm="1">
        <f t="array" ref="O5124">_xlfn.IFS(table_netflix[[#This Row],[release_year]]&gt;=2018, "2018 &amp; after", TRUE, "Before 2018")</f>
        <v>Before 2018</v>
      </c>
      <c r="P5124" s="12">
        <f>DATE(table_netflix[[#This Row],[release_year]],1,1)</f>
        <v>42736</v>
      </c>
      <c r="Q5124" s="12">
        <f t="shared" si="80"/>
        <v>43252</v>
      </c>
      <c r="R5124" s="12" t="str">
        <f>TEXT(table_netflix[[#This Row],[date_added_todate]], "mmm")</f>
        <v>Jun</v>
      </c>
      <c r="S5124" t="s">
        <v>25558</v>
      </c>
    </row>
    <row r="5125" spans="1:19" x14ac:dyDescent="0.3">
      <c r="A5125" t="s">
        <v>25559</v>
      </c>
      <c r="B5125" t="s">
        <v>15</v>
      </c>
      <c r="C5125" t="s">
        <v>25560</v>
      </c>
      <c r="D5125" t="s">
        <v>25561</v>
      </c>
      <c r="E5125" t="s">
        <v>25562</v>
      </c>
      <c r="F5125" t="s">
        <v>6501</v>
      </c>
      <c r="G5125" s="14" t="s">
        <v>10467</v>
      </c>
      <c r="H5125">
        <v>2017</v>
      </c>
      <c r="I5125" t="s">
        <v>27</v>
      </c>
      <c r="J5125" t="s">
        <v>293</v>
      </c>
      <c r="K5125">
        <f>IFERROR(VALUE(LEFT(table_netflix[[#This Row],[duration (in min)]], LEN(table_netflix[[#This Row],[duration (in min)]])-4)),0)</f>
        <v>87</v>
      </c>
      <c r="L5125" t="s">
        <v>126</v>
      </c>
      <c r="M5125" t="s">
        <v>55</v>
      </c>
      <c r="O5125" t="str" cm="1">
        <f t="array" ref="O5125">_xlfn.IFS(table_netflix[[#This Row],[release_year]]&gt;=2018, "2018 &amp; after", TRUE, "Before 2018")</f>
        <v>Before 2018</v>
      </c>
      <c r="P5125" s="12">
        <f>DATE(table_netflix[[#This Row],[release_year]],1,1)</f>
        <v>42736</v>
      </c>
      <c r="Q5125" s="12">
        <f t="shared" si="80"/>
        <v>43739</v>
      </c>
      <c r="R5125" s="12" t="str">
        <f>TEXT(table_netflix[[#This Row],[date_added_todate]], "mmm")</f>
        <v>Oct</v>
      </c>
      <c r="S5125" t="s">
        <v>25563</v>
      </c>
    </row>
    <row r="5126" spans="1:19" x14ac:dyDescent="0.3">
      <c r="A5126" t="s">
        <v>25564</v>
      </c>
      <c r="B5126" t="s">
        <v>15</v>
      </c>
      <c r="C5126" t="s">
        <v>25565</v>
      </c>
      <c r="D5126" t="s">
        <v>25566</v>
      </c>
      <c r="E5126" t="s">
        <v>25567</v>
      </c>
      <c r="F5126" t="s">
        <v>18</v>
      </c>
      <c r="G5126" s="14" t="s">
        <v>9333</v>
      </c>
      <c r="H5126">
        <v>2016</v>
      </c>
      <c r="I5126" t="s">
        <v>27</v>
      </c>
      <c r="J5126" t="s">
        <v>262</v>
      </c>
      <c r="K5126">
        <f>IFERROR(VALUE(LEFT(table_netflix[[#This Row],[duration (in min)]], LEN(table_netflix[[#This Row],[duration (in min)]])-4)),0)</f>
        <v>83</v>
      </c>
      <c r="L5126" t="s">
        <v>126</v>
      </c>
      <c r="O5126" t="str" cm="1">
        <f t="array" ref="O5126">_xlfn.IFS(table_netflix[[#This Row],[release_year]]&gt;=2018, "2018 &amp; after", TRUE, "Before 2018")</f>
        <v>Before 2018</v>
      </c>
      <c r="P5126" s="12">
        <f>DATE(table_netflix[[#This Row],[release_year]],1,1)</f>
        <v>42370</v>
      </c>
      <c r="Q5126" s="12">
        <f t="shared" si="80"/>
        <v>43831</v>
      </c>
      <c r="R5126" s="12" t="str">
        <f>TEXT(table_netflix[[#This Row],[date_added_todate]], "mmm")</f>
        <v>Jan</v>
      </c>
      <c r="S5126" t="s">
        <v>25568</v>
      </c>
    </row>
    <row r="5127" spans="1:19" x14ac:dyDescent="0.3">
      <c r="A5127" t="s">
        <v>25569</v>
      </c>
      <c r="B5127" t="s">
        <v>15</v>
      </c>
      <c r="C5127" t="s">
        <v>25570</v>
      </c>
      <c r="D5127" t="s">
        <v>25571</v>
      </c>
      <c r="E5127" t="s">
        <v>25572</v>
      </c>
      <c r="F5127" t="s">
        <v>18</v>
      </c>
      <c r="G5127" s="14" t="s">
        <v>25573</v>
      </c>
      <c r="H5127">
        <v>2015</v>
      </c>
      <c r="I5127" t="s">
        <v>186</v>
      </c>
      <c r="J5127" t="s">
        <v>241</v>
      </c>
      <c r="K5127">
        <f>IFERROR(VALUE(LEFT(table_netflix[[#This Row],[duration (in min)]], LEN(table_netflix[[#This Row],[duration (in min)]])-4)),0)</f>
        <v>95</v>
      </c>
      <c r="L5127" t="s">
        <v>71</v>
      </c>
      <c r="M5127" t="s">
        <v>72</v>
      </c>
      <c r="N5127" t="s">
        <v>107</v>
      </c>
      <c r="O5127" t="str" cm="1">
        <f t="array" ref="O5127">_xlfn.IFS(table_netflix[[#This Row],[release_year]]&gt;=2018, "2018 &amp; after", TRUE, "Before 2018")</f>
        <v>Before 2018</v>
      </c>
      <c r="P5127" s="12">
        <f>DATE(table_netflix[[#This Row],[release_year]],1,1)</f>
        <v>42005</v>
      </c>
      <c r="Q5127" s="12">
        <f t="shared" si="80"/>
        <v>42414</v>
      </c>
      <c r="R5127" s="12" t="str">
        <f>TEXT(table_netflix[[#This Row],[date_added_todate]], "mmm")</f>
        <v>Feb</v>
      </c>
      <c r="S5127" t="s">
        <v>25574</v>
      </c>
    </row>
    <row r="5128" spans="1:19" x14ac:dyDescent="0.3">
      <c r="A5128" t="s">
        <v>25575</v>
      </c>
      <c r="B5128" t="s">
        <v>15</v>
      </c>
      <c r="C5128" t="s">
        <v>25576</v>
      </c>
      <c r="D5128" t="s">
        <v>25577</v>
      </c>
      <c r="E5128" t="s">
        <v>25578</v>
      </c>
      <c r="F5128" t="s">
        <v>1280</v>
      </c>
      <c r="G5128" s="14" t="s">
        <v>12727</v>
      </c>
      <c r="H5128">
        <v>2014</v>
      </c>
      <c r="I5128" t="s">
        <v>186</v>
      </c>
      <c r="J5128" t="s">
        <v>152</v>
      </c>
      <c r="K5128">
        <f>IFERROR(VALUE(LEFT(table_netflix[[#This Row],[duration (in min)]], LEN(table_netflix[[#This Row],[duration (in min)]])-4)),0)</f>
        <v>96</v>
      </c>
      <c r="L5128" t="s">
        <v>144</v>
      </c>
      <c r="O5128" t="str" cm="1">
        <f t="array" ref="O5128">_xlfn.IFS(table_netflix[[#This Row],[release_year]]&gt;=2018, "2018 &amp; after", TRUE, "Before 2018")</f>
        <v>Before 2018</v>
      </c>
      <c r="P5128" s="12">
        <f>DATE(table_netflix[[#This Row],[release_year]],1,1)</f>
        <v>41640</v>
      </c>
      <c r="Q5128" s="12">
        <f t="shared" si="80"/>
        <v>43451</v>
      </c>
      <c r="R5128" s="12" t="str">
        <f>TEXT(table_netflix[[#This Row],[date_added_todate]], "mmm")</f>
        <v>Dec</v>
      </c>
      <c r="S5128" t="s">
        <v>25579</v>
      </c>
    </row>
    <row r="5129" spans="1:19" x14ac:dyDescent="0.3">
      <c r="A5129" t="s">
        <v>25580</v>
      </c>
      <c r="B5129" t="s">
        <v>15</v>
      </c>
      <c r="C5129" t="s">
        <v>25581</v>
      </c>
      <c r="D5129" t="s">
        <v>422</v>
      </c>
      <c r="E5129" t="s">
        <v>25582</v>
      </c>
      <c r="F5129" t="s">
        <v>151</v>
      </c>
      <c r="G5129" s="14" t="s">
        <v>11066</v>
      </c>
      <c r="H5129">
        <v>2016</v>
      </c>
      <c r="I5129" t="s">
        <v>20</v>
      </c>
      <c r="J5129" t="s">
        <v>634</v>
      </c>
      <c r="K5129">
        <f>IFERROR(VALUE(LEFT(table_netflix[[#This Row],[duration (in min)]], LEN(table_netflix[[#This Row],[duration (in min)]])-4)),0)</f>
        <v>107</v>
      </c>
      <c r="L5129" t="s">
        <v>144</v>
      </c>
      <c r="M5129" t="s">
        <v>85</v>
      </c>
      <c r="O5129" t="str" cm="1">
        <f t="array" ref="O5129">_xlfn.IFS(table_netflix[[#This Row],[release_year]]&gt;=2018, "2018 &amp; after", TRUE, "Before 2018")</f>
        <v>Before 2018</v>
      </c>
      <c r="P5129" s="12">
        <f>DATE(table_netflix[[#This Row],[release_year]],1,1)</f>
        <v>42370</v>
      </c>
      <c r="Q5129" s="12">
        <f t="shared" si="80"/>
        <v>43650</v>
      </c>
      <c r="R5129" s="12" t="str">
        <f>TEXT(table_netflix[[#This Row],[date_added_todate]], "mmm")</f>
        <v>Jul</v>
      </c>
      <c r="S5129" t="s">
        <v>25583</v>
      </c>
    </row>
    <row r="5130" spans="1:19" x14ac:dyDescent="0.3">
      <c r="A5130" t="s">
        <v>25584</v>
      </c>
      <c r="B5130" t="s">
        <v>15</v>
      </c>
      <c r="C5130" t="s">
        <v>25585</v>
      </c>
      <c r="D5130" t="s">
        <v>3135</v>
      </c>
      <c r="E5130" t="s">
        <v>25586</v>
      </c>
      <c r="F5130" t="s">
        <v>151</v>
      </c>
      <c r="G5130" s="14" t="s">
        <v>16103</v>
      </c>
      <c r="H5130">
        <v>2016</v>
      </c>
      <c r="I5130" t="s">
        <v>27</v>
      </c>
      <c r="J5130" t="s">
        <v>218</v>
      </c>
      <c r="K5130">
        <f>IFERROR(VALUE(LEFT(table_netflix[[#This Row],[duration (in min)]], LEN(table_netflix[[#This Row],[duration (in min)]])-4)),0)</f>
        <v>100</v>
      </c>
      <c r="L5130" t="s">
        <v>144</v>
      </c>
      <c r="M5130" t="s">
        <v>55</v>
      </c>
      <c r="O5130" t="str" cm="1">
        <f t="array" ref="O5130">_xlfn.IFS(table_netflix[[#This Row],[release_year]]&gt;=2018, "2018 &amp; after", TRUE, "Before 2018")</f>
        <v>Before 2018</v>
      </c>
      <c r="P5130" s="12">
        <f>DATE(table_netflix[[#This Row],[release_year]],1,1)</f>
        <v>42370</v>
      </c>
      <c r="Q5130" s="12">
        <f t="shared" si="80"/>
        <v>42952</v>
      </c>
      <c r="R5130" s="12" t="str">
        <f>TEXT(table_netflix[[#This Row],[date_added_todate]], "mmm")</f>
        <v>Aug</v>
      </c>
      <c r="S5130" t="s">
        <v>25587</v>
      </c>
    </row>
    <row r="5131" spans="1:19" x14ac:dyDescent="0.3">
      <c r="A5131" t="s">
        <v>25588</v>
      </c>
      <c r="B5131" t="s">
        <v>15</v>
      </c>
      <c r="C5131" t="s">
        <v>25589</v>
      </c>
      <c r="D5131" t="s">
        <v>25590</v>
      </c>
      <c r="F5131" t="s">
        <v>18</v>
      </c>
      <c r="G5131" s="14" t="s">
        <v>25591</v>
      </c>
      <c r="H5131">
        <v>2014</v>
      </c>
      <c r="I5131" t="s">
        <v>264</v>
      </c>
      <c r="J5131" t="s">
        <v>2020</v>
      </c>
      <c r="K5131">
        <f>IFERROR(VALUE(LEFT(table_netflix[[#This Row],[duration (in min)]], LEN(table_netflix[[#This Row],[duration (in min)]])-4)),0)</f>
        <v>49</v>
      </c>
      <c r="L5131" t="s">
        <v>22</v>
      </c>
      <c r="M5131" t="s">
        <v>266</v>
      </c>
      <c r="O5131" t="str" cm="1">
        <f t="array" ref="O5131">_xlfn.IFS(table_netflix[[#This Row],[release_year]]&gt;=2018, "2018 &amp; after", TRUE, "Before 2018")</f>
        <v>Before 2018</v>
      </c>
      <c r="P5131" s="12">
        <f>DATE(table_netflix[[#This Row],[release_year]],1,1)</f>
        <v>41640</v>
      </c>
      <c r="Q5131" s="12">
        <f t="shared" si="80"/>
        <v>43278</v>
      </c>
      <c r="R5131" s="12" t="str">
        <f>TEXT(table_netflix[[#This Row],[date_added_todate]], "mmm")</f>
        <v>Jun</v>
      </c>
      <c r="S5131" t="s">
        <v>25592</v>
      </c>
    </row>
    <row r="5132" spans="1:19" x14ac:dyDescent="0.3">
      <c r="A5132" t="s">
        <v>25593</v>
      </c>
      <c r="B5132" t="s">
        <v>15</v>
      </c>
      <c r="C5132" t="s">
        <v>25594</v>
      </c>
      <c r="D5132" t="s">
        <v>25595</v>
      </c>
      <c r="E5132" t="s">
        <v>25596</v>
      </c>
      <c r="F5132" t="s">
        <v>18</v>
      </c>
      <c r="G5132" s="14" t="s">
        <v>20793</v>
      </c>
      <c r="H5132">
        <v>2010</v>
      </c>
      <c r="I5132" t="s">
        <v>20</v>
      </c>
      <c r="J5132" t="s">
        <v>92</v>
      </c>
      <c r="K5132">
        <f>IFERROR(VALUE(LEFT(table_netflix[[#This Row],[duration (in min)]], LEN(table_netflix[[#This Row],[duration (in min)]])-4)),0)</f>
        <v>94</v>
      </c>
      <c r="L5132" t="s">
        <v>144</v>
      </c>
      <c r="M5132" t="s">
        <v>127</v>
      </c>
      <c r="O5132" t="str" cm="1">
        <f t="array" ref="O5132">_xlfn.IFS(table_netflix[[#This Row],[release_year]]&gt;=2018, "2018 &amp; after", TRUE, "Before 2018")</f>
        <v>Before 2018</v>
      </c>
      <c r="P5132" s="12">
        <f>DATE(table_netflix[[#This Row],[release_year]],1,1)</f>
        <v>40179</v>
      </c>
      <c r="Q5132" s="12">
        <f t="shared" si="80"/>
        <v>43481</v>
      </c>
      <c r="R5132" s="12" t="str">
        <f>TEXT(table_netflix[[#This Row],[date_added_todate]], "mmm")</f>
        <v>Jan</v>
      </c>
      <c r="S5132" t="s">
        <v>25597</v>
      </c>
    </row>
    <row r="5133" spans="1:19" x14ac:dyDescent="0.3">
      <c r="A5133" t="s">
        <v>25598</v>
      </c>
      <c r="B5133" t="s">
        <v>15</v>
      </c>
      <c r="C5133" t="s">
        <v>25599</v>
      </c>
      <c r="D5133" t="s">
        <v>25600</v>
      </c>
      <c r="E5133" t="s">
        <v>25601</v>
      </c>
      <c r="F5133" t="s">
        <v>18</v>
      </c>
      <c r="G5133" s="14" t="s">
        <v>25602</v>
      </c>
      <c r="H5133">
        <v>2015</v>
      </c>
      <c r="I5133" t="s">
        <v>186</v>
      </c>
      <c r="J5133" t="s">
        <v>511</v>
      </c>
      <c r="K5133">
        <f>IFERROR(VALUE(LEFT(table_netflix[[#This Row],[duration (in min)]], LEN(table_netflix[[#This Row],[duration (in min)]])-4)),0)</f>
        <v>101</v>
      </c>
      <c r="L5133" t="s">
        <v>71</v>
      </c>
      <c r="M5133" t="s">
        <v>72</v>
      </c>
      <c r="N5133" t="s">
        <v>54</v>
      </c>
      <c r="O5133" t="str" cm="1">
        <f t="array" ref="O5133">_xlfn.IFS(table_netflix[[#This Row],[release_year]]&gt;=2018, "2018 &amp; after", TRUE, "Before 2018")</f>
        <v>Before 2018</v>
      </c>
      <c r="P5133" s="12">
        <f>DATE(table_netflix[[#This Row],[release_year]],1,1)</f>
        <v>42005</v>
      </c>
      <c r="Q5133" s="12">
        <f t="shared" si="80"/>
        <v>43010</v>
      </c>
      <c r="R5133" s="12" t="str">
        <f>TEXT(table_netflix[[#This Row],[date_added_todate]], "mmm")</f>
        <v>Oct</v>
      </c>
      <c r="S5133" t="s">
        <v>25603</v>
      </c>
    </row>
    <row r="5134" spans="1:19" x14ac:dyDescent="0.3">
      <c r="A5134" t="s">
        <v>25604</v>
      </c>
      <c r="B5134" t="s">
        <v>15</v>
      </c>
      <c r="C5134" t="s">
        <v>25605</v>
      </c>
      <c r="D5134" t="s">
        <v>25606</v>
      </c>
      <c r="E5134" t="s">
        <v>25607</v>
      </c>
      <c r="F5134" t="s">
        <v>18</v>
      </c>
      <c r="G5134" s="14" t="s">
        <v>8738</v>
      </c>
      <c r="H5134">
        <v>2004</v>
      </c>
      <c r="I5134" t="s">
        <v>45</v>
      </c>
      <c r="J5134" t="s">
        <v>583</v>
      </c>
      <c r="K5134">
        <f>IFERROR(VALUE(LEFT(table_netflix[[#This Row],[duration (in min)]], LEN(table_netflix[[#This Row],[duration (in min)]])-4)),0)</f>
        <v>89</v>
      </c>
      <c r="L5134" t="s">
        <v>71</v>
      </c>
      <c r="M5134" t="s">
        <v>107</v>
      </c>
      <c r="O5134" t="str" cm="1">
        <f t="array" ref="O5134">_xlfn.IFS(table_netflix[[#This Row],[release_year]]&gt;=2018, "2018 &amp; after", TRUE, "Before 2018")</f>
        <v>Before 2018</v>
      </c>
      <c r="P5134" s="12">
        <f>DATE(table_netflix[[#This Row],[release_year]],1,1)</f>
        <v>37987</v>
      </c>
      <c r="Q5134" s="12">
        <f t="shared" si="80"/>
        <v>43891</v>
      </c>
      <c r="R5134" s="12" t="str">
        <f>TEXT(table_netflix[[#This Row],[date_added_todate]], "mmm")</f>
        <v>Mar</v>
      </c>
      <c r="S5134" t="s">
        <v>25608</v>
      </c>
    </row>
    <row r="5135" spans="1:19" x14ac:dyDescent="0.3">
      <c r="A5135" t="s">
        <v>25609</v>
      </c>
      <c r="B5135" t="s">
        <v>15</v>
      </c>
      <c r="C5135" t="s">
        <v>25610</v>
      </c>
      <c r="D5135" t="s">
        <v>25611</v>
      </c>
      <c r="E5135" t="s">
        <v>25612</v>
      </c>
      <c r="F5135" t="s">
        <v>18</v>
      </c>
      <c r="G5135" s="14" t="s">
        <v>10131</v>
      </c>
      <c r="H5135">
        <v>1996</v>
      </c>
      <c r="I5135" t="s">
        <v>186</v>
      </c>
      <c r="J5135" t="s">
        <v>682</v>
      </c>
      <c r="K5135">
        <f>IFERROR(VALUE(LEFT(table_netflix[[#This Row],[duration (in min)]], LEN(table_netflix[[#This Row],[duration (in min)]])-4)),0)</f>
        <v>135</v>
      </c>
      <c r="L5135" t="s">
        <v>53</v>
      </c>
      <c r="M5135" t="s">
        <v>54</v>
      </c>
      <c r="O5135" t="str" cm="1">
        <f t="array" ref="O5135">_xlfn.IFS(table_netflix[[#This Row],[release_year]]&gt;=2018, "2018 &amp; after", TRUE, "Before 2018")</f>
        <v>Before 2018</v>
      </c>
      <c r="P5135" s="12">
        <f>DATE(table_netflix[[#This Row],[release_year]],1,1)</f>
        <v>35065</v>
      </c>
      <c r="Q5135" s="12">
        <f t="shared" si="80"/>
        <v>43770</v>
      </c>
      <c r="R5135" s="12" t="str">
        <f>TEXT(table_netflix[[#This Row],[date_added_todate]], "mmm")</f>
        <v>Nov</v>
      </c>
      <c r="S5135" t="s">
        <v>25613</v>
      </c>
    </row>
    <row r="5136" spans="1:19" x14ac:dyDescent="0.3">
      <c r="A5136" t="s">
        <v>25614</v>
      </c>
      <c r="B5136" t="s">
        <v>15</v>
      </c>
      <c r="C5136" t="s">
        <v>25615</v>
      </c>
      <c r="D5136" t="s">
        <v>416</v>
      </c>
      <c r="E5136" t="s">
        <v>25616</v>
      </c>
      <c r="F5136" t="s">
        <v>18</v>
      </c>
      <c r="G5136" s="14" t="s">
        <v>9333</v>
      </c>
      <c r="H5136">
        <v>1993</v>
      </c>
      <c r="I5136" t="s">
        <v>186</v>
      </c>
      <c r="J5136" t="s">
        <v>634</v>
      </c>
      <c r="K5136">
        <f>IFERROR(VALUE(LEFT(table_netflix[[#This Row],[duration (in min)]], LEN(table_netflix[[#This Row],[duration (in min)]])-4)),0)</f>
        <v>107</v>
      </c>
      <c r="L5136" t="s">
        <v>93</v>
      </c>
      <c r="O5136" t="str" cm="1">
        <f t="array" ref="O5136">_xlfn.IFS(table_netflix[[#This Row],[release_year]]&gt;=2018, "2018 &amp; after", TRUE, "Before 2018")</f>
        <v>Before 2018</v>
      </c>
      <c r="P5136" s="12">
        <f>DATE(table_netflix[[#This Row],[release_year]],1,1)</f>
        <v>33970</v>
      </c>
      <c r="Q5136" s="12">
        <f t="shared" si="80"/>
        <v>43831</v>
      </c>
      <c r="R5136" s="12" t="str">
        <f>TEXT(table_netflix[[#This Row],[date_added_todate]], "mmm")</f>
        <v>Jan</v>
      </c>
      <c r="S5136" t="s">
        <v>25617</v>
      </c>
    </row>
    <row r="5137" spans="1:19" x14ac:dyDescent="0.3">
      <c r="A5137" t="s">
        <v>25618</v>
      </c>
      <c r="B5137" t="s">
        <v>15</v>
      </c>
      <c r="C5137" t="s">
        <v>25619</v>
      </c>
      <c r="D5137" t="s">
        <v>25620</v>
      </c>
      <c r="E5137" t="s">
        <v>25621</v>
      </c>
      <c r="F5137" t="s">
        <v>61</v>
      </c>
      <c r="G5137" s="14" t="s">
        <v>18939</v>
      </c>
      <c r="H5137">
        <v>2015</v>
      </c>
      <c r="I5137" t="s">
        <v>186</v>
      </c>
      <c r="J5137" t="s">
        <v>788</v>
      </c>
      <c r="K5137">
        <f>IFERROR(VALUE(LEFT(table_netflix[[#This Row],[duration (in min)]], LEN(table_netflix[[#This Row],[duration (in min)]])-4)),0)</f>
        <v>84</v>
      </c>
      <c r="L5137" t="s">
        <v>144</v>
      </c>
      <c r="M5137" t="s">
        <v>72</v>
      </c>
      <c r="N5137" t="s">
        <v>55</v>
      </c>
      <c r="O5137" t="str" cm="1">
        <f t="array" ref="O5137">_xlfn.IFS(table_netflix[[#This Row],[release_year]]&gt;=2018, "2018 &amp; after", TRUE, "Before 2018")</f>
        <v>Before 2018</v>
      </c>
      <c r="P5137" s="12">
        <f>DATE(table_netflix[[#This Row],[release_year]],1,1)</f>
        <v>42005</v>
      </c>
      <c r="Q5137" s="12">
        <f t="shared" si="80"/>
        <v>43307</v>
      </c>
      <c r="R5137" s="12" t="str">
        <f>TEXT(table_netflix[[#This Row],[date_added_todate]], "mmm")</f>
        <v>Jul</v>
      </c>
      <c r="S5137" t="s">
        <v>25622</v>
      </c>
    </row>
    <row r="5138" spans="1:19" x14ac:dyDescent="0.3">
      <c r="A5138" t="s">
        <v>25623</v>
      </c>
      <c r="B5138" t="s">
        <v>15</v>
      </c>
      <c r="C5138" t="s">
        <v>25624</v>
      </c>
      <c r="D5138" t="s">
        <v>18161</v>
      </c>
      <c r="E5138" t="s">
        <v>25625</v>
      </c>
      <c r="F5138" t="s">
        <v>18</v>
      </c>
      <c r="G5138" s="14" t="s">
        <v>11308</v>
      </c>
      <c r="H5138">
        <v>1998</v>
      </c>
      <c r="I5138" t="s">
        <v>20</v>
      </c>
      <c r="J5138" t="s">
        <v>141</v>
      </c>
      <c r="K5138">
        <f>IFERROR(VALUE(LEFT(table_netflix[[#This Row],[duration (in min)]], LEN(table_netflix[[#This Row],[duration (in min)]])-4)),0)</f>
        <v>110</v>
      </c>
      <c r="L5138" t="s">
        <v>144</v>
      </c>
      <c r="M5138" t="s">
        <v>85</v>
      </c>
      <c r="N5138" t="s">
        <v>127</v>
      </c>
      <c r="O5138" t="str" cm="1">
        <f t="array" ref="O5138">_xlfn.IFS(table_netflix[[#This Row],[release_year]]&gt;=2018, "2018 &amp; after", TRUE, "Before 2018")</f>
        <v>Before 2018</v>
      </c>
      <c r="P5138" s="12">
        <f>DATE(table_netflix[[#This Row],[release_year]],1,1)</f>
        <v>35796</v>
      </c>
      <c r="Q5138" s="12">
        <f t="shared" si="80"/>
        <v>43617</v>
      </c>
      <c r="R5138" s="12" t="str">
        <f>TEXT(table_netflix[[#This Row],[date_added_todate]], "mmm")</f>
        <v>Jun</v>
      </c>
      <c r="S5138" t="s">
        <v>25626</v>
      </c>
    </row>
    <row r="5139" spans="1:19" x14ac:dyDescent="0.3">
      <c r="A5139" t="s">
        <v>25627</v>
      </c>
      <c r="B5139" t="s">
        <v>15</v>
      </c>
      <c r="C5139" t="s">
        <v>25628</v>
      </c>
      <c r="D5139" t="s">
        <v>12667</v>
      </c>
      <c r="E5139" t="s">
        <v>25629</v>
      </c>
      <c r="F5139" t="s">
        <v>18</v>
      </c>
      <c r="G5139" s="14" t="s">
        <v>11023</v>
      </c>
      <c r="H5139">
        <v>2008</v>
      </c>
      <c r="I5139" t="s">
        <v>186</v>
      </c>
      <c r="J5139" t="s">
        <v>241</v>
      </c>
      <c r="K5139">
        <f>IFERROR(VALUE(LEFT(table_netflix[[#This Row],[duration (in min)]], LEN(table_netflix[[#This Row],[duration (in min)]])-4)),0)</f>
        <v>95</v>
      </c>
      <c r="L5139" t="s">
        <v>71</v>
      </c>
      <c r="M5139" t="s">
        <v>72</v>
      </c>
      <c r="N5139" t="s">
        <v>54</v>
      </c>
      <c r="O5139" t="str" cm="1">
        <f t="array" ref="O5139">_xlfn.IFS(table_netflix[[#This Row],[release_year]]&gt;=2018, "2018 &amp; after", TRUE, "Before 2018")</f>
        <v>Before 2018</v>
      </c>
      <c r="P5139" s="12">
        <f>DATE(table_netflix[[#This Row],[release_year]],1,1)</f>
        <v>39448</v>
      </c>
      <c r="Q5139" s="12">
        <f t="shared" si="80"/>
        <v>43658</v>
      </c>
      <c r="R5139" s="12" t="str">
        <f>TEXT(table_netflix[[#This Row],[date_added_todate]], "mmm")</f>
        <v>Jul</v>
      </c>
      <c r="S5139" t="s">
        <v>25630</v>
      </c>
    </row>
    <row r="5140" spans="1:19" x14ac:dyDescent="0.3">
      <c r="A5140" t="s">
        <v>25631</v>
      </c>
      <c r="B5140" t="s">
        <v>15</v>
      </c>
      <c r="C5140" t="s">
        <v>25632</v>
      </c>
      <c r="D5140" t="s">
        <v>25633</v>
      </c>
      <c r="E5140" t="s">
        <v>25634</v>
      </c>
      <c r="F5140" t="s">
        <v>18</v>
      </c>
      <c r="G5140" s="14" t="s">
        <v>25635</v>
      </c>
      <c r="H5140">
        <v>2015</v>
      </c>
      <c r="I5140" t="s">
        <v>20</v>
      </c>
      <c r="J5140" t="s">
        <v>262</v>
      </c>
      <c r="K5140">
        <f>IFERROR(VALUE(LEFT(table_netflix[[#This Row],[duration (in min)]], LEN(table_netflix[[#This Row],[duration (in min)]])-4)),0)</f>
        <v>83</v>
      </c>
      <c r="L5140" t="s">
        <v>71</v>
      </c>
      <c r="O5140" t="str" cm="1">
        <f t="array" ref="O5140">_xlfn.IFS(table_netflix[[#This Row],[release_year]]&gt;=2018, "2018 &amp; after", TRUE, "Before 2018")</f>
        <v>Before 2018</v>
      </c>
      <c r="P5140" s="12">
        <f>DATE(table_netflix[[#This Row],[release_year]],1,1)</f>
        <v>42005</v>
      </c>
      <c r="Q5140" s="12">
        <f t="shared" si="80"/>
        <v>42269</v>
      </c>
      <c r="R5140" s="12" t="str">
        <f>TEXT(table_netflix[[#This Row],[date_added_todate]], "mmm")</f>
        <v>Sep</v>
      </c>
      <c r="S5140" t="s">
        <v>25636</v>
      </c>
    </row>
    <row r="5141" spans="1:19" x14ac:dyDescent="0.3">
      <c r="A5141" t="s">
        <v>25637</v>
      </c>
      <c r="B5141" t="s">
        <v>15</v>
      </c>
      <c r="C5141" t="s">
        <v>25638</v>
      </c>
      <c r="D5141" t="s">
        <v>25639</v>
      </c>
      <c r="E5141" t="s">
        <v>25640</v>
      </c>
      <c r="F5141" t="s">
        <v>18</v>
      </c>
      <c r="G5141" s="14" t="s">
        <v>9292</v>
      </c>
      <c r="H5141">
        <v>2016</v>
      </c>
      <c r="I5141" t="s">
        <v>186</v>
      </c>
      <c r="J5141" t="s">
        <v>549</v>
      </c>
      <c r="K5141">
        <f>IFERROR(VALUE(LEFT(table_netflix[[#This Row],[duration (in min)]], LEN(table_netflix[[#This Row],[duration (in min)]])-4)),0)</f>
        <v>86</v>
      </c>
      <c r="L5141" t="s">
        <v>144</v>
      </c>
      <c r="M5141" t="s">
        <v>72</v>
      </c>
      <c r="O5141" t="str" cm="1">
        <f t="array" ref="O5141">_xlfn.IFS(table_netflix[[#This Row],[release_year]]&gt;=2018, "2018 &amp; after", TRUE, "Before 2018")</f>
        <v>Before 2018</v>
      </c>
      <c r="P5141" s="12">
        <f>DATE(table_netflix[[#This Row],[release_year]],1,1)</f>
        <v>42370</v>
      </c>
      <c r="Q5141" s="12">
        <f t="shared" si="80"/>
        <v>43840</v>
      </c>
      <c r="R5141" s="12" t="str">
        <f>TEXT(table_netflix[[#This Row],[date_added_todate]], "mmm")</f>
        <v>Jan</v>
      </c>
      <c r="S5141" t="s">
        <v>25641</v>
      </c>
    </row>
    <row r="5142" spans="1:19" x14ac:dyDescent="0.3">
      <c r="A5142" t="s">
        <v>25642</v>
      </c>
      <c r="B5142" t="s">
        <v>15</v>
      </c>
      <c r="C5142" t="s">
        <v>25643</v>
      </c>
      <c r="D5142" t="s">
        <v>5772</v>
      </c>
      <c r="E5142" t="s">
        <v>25644</v>
      </c>
      <c r="F5142" t="s">
        <v>39</v>
      </c>
      <c r="G5142" s="14" t="s">
        <v>14321</v>
      </c>
      <c r="H5142">
        <v>2005</v>
      </c>
      <c r="I5142" t="s">
        <v>62</v>
      </c>
      <c r="J5142" t="s">
        <v>1820</v>
      </c>
      <c r="K5142">
        <f>IFERROR(VALUE(LEFT(table_netflix[[#This Row],[duration (in min)]], LEN(table_netflix[[#This Row],[duration (in min)]])-4)),0)</f>
        <v>137</v>
      </c>
      <c r="L5142" t="s">
        <v>71</v>
      </c>
      <c r="M5142" t="s">
        <v>55</v>
      </c>
      <c r="N5142" t="s">
        <v>107</v>
      </c>
      <c r="O5142" t="str" cm="1">
        <f t="array" ref="O5142">_xlfn.IFS(table_netflix[[#This Row],[release_year]]&gt;=2018, "2018 &amp; after", TRUE, "Before 2018")</f>
        <v>Before 2018</v>
      </c>
      <c r="P5142" s="12">
        <f>DATE(table_netflix[[#This Row],[release_year]],1,1)</f>
        <v>38353</v>
      </c>
      <c r="Q5142" s="12">
        <f t="shared" si="80"/>
        <v>43282</v>
      </c>
      <c r="R5142" s="12" t="str">
        <f>TEXT(table_netflix[[#This Row],[date_added_todate]], "mmm")</f>
        <v>Jul</v>
      </c>
      <c r="S5142" t="s">
        <v>25645</v>
      </c>
    </row>
    <row r="5143" spans="1:19" x14ac:dyDescent="0.3">
      <c r="A5143" t="s">
        <v>25646</v>
      </c>
      <c r="B5143" t="s">
        <v>15</v>
      </c>
      <c r="C5143" t="s">
        <v>25647</v>
      </c>
      <c r="D5143" t="s">
        <v>25648</v>
      </c>
      <c r="F5143" t="s">
        <v>18</v>
      </c>
      <c r="G5143" s="14" t="s">
        <v>11877</v>
      </c>
      <c r="H5143">
        <v>2018</v>
      </c>
      <c r="I5143" t="s">
        <v>27</v>
      </c>
      <c r="J5143" t="s">
        <v>293</v>
      </c>
      <c r="K5143">
        <f>IFERROR(VALUE(LEFT(table_netflix[[#This Row],[duration (in min)]], LEN(table_netflix[[#This Row],[duration (in min)]])-4)),0)</f>
        <v>87</v>
      </c>
      <c r="L5143" t="s">
        <v>22</v>
      </c>
      <c r="O5143" t="str" cm="1">
        <f t="array" ref="O5143">_xlfn.IFS(table_netflix[[#This Row],[release_year]]&gt;=2018, "2018 &amp; after", TRUE, "Before 2018")</f>
        <v>2018 &amp; after</v>
      </c>
      <c r="P5143" s="12">
        <f>DATE(table_netflix[[#This Row],[release_year]],1,1)</f>
        <v>43101</v>
      </c>
      <c r="Q5143" s="12">
        <f t="shared" si="80"/>
        <v>43543</v>
      </c>
      <c r="R5143" s="12" t="str">
        <f>TEXT(table_netflix[[#This Row],[date_added_todate]], "mmm")</f>
        <v>Mar</v>
      </c>
      <c r="S5143" t="s">
        <v>25649</v>
      </c>
    </row>
    <row r="5144" spans="1:19" x14ac:dyDescent="0.3">
      <c r="A5144" t="s">
        <v>25650</v>
      </c>
      <c r="B5144" t="s">
        <v>15</v>
      </c>
      <c r="C5144" t="s">
        <v>25651</v>
      </c>
      <c r="D5144" t="s">
        <v>3172</v>
      </c>
      <c r="E5144" t="s">
        <v>25652</v>
      </c>
      <c r="F5144" t="s">
        <v>1322</v>
      </c>
      <c r="G5144" s="14" t="s">
        <v>12537</v>
      </c>
      <c r="H5144">
        <v>2013</v>
      </c>
      <c r="I5144" t="s">
        <v>27</v>
      </c>
      <c r="J5144" t="s">
        <v>418</v>
      </c>
      <c r="K5144">
        <f>IFERROR(VALUE(LEFT(table_netflix[[#This Row],[duration (in min)]], LEN(table_netflix[[#This Row],[duration (in min)]])-4)),0)</f>
        <v>142</v>
      </c>
      <c r="L5144" t="s">
        <v>53</v>
      </c>
      <c r="M5144" t="s">
        <v>55</v>
      </c>
      <c r="O5144" t="str" cm="1">
        <f t="array" ref="O5144">_xlfn.IFS(table_netflix[[#This Row],[release_year]]&gt;=2018, "2018 &amp; after", TRUE, "Before 2018")</f>
        <v>Before 2018</v>
      </c>
      <c r="P5144" s="12">
        <f>DATE(table_netflix[[#This Row],[release_year]],1,1)</f>
        <v>41275</v>
      </c>
      <c r="Q5144" s="12">
        <f t="shared" si="80"/>
        <v>43470</v>
      </c>
      <c r="R5144" s="12" t="str">
        <f>TEXT(table_netflix[[#This Row],[date_added_todate]], "mmm")</f>
        <v>Jan</v>
      </c>
      <c r="S5144" t="s">
        <v>25653</v>
      </c>
    </row>
    <row r="5145" spans="1:19" x14ac:dyDescent="0.3">
      <c r="A5145" t="s">
        <v>25654</v>
      </c>
      <c r="B5145" t="s">
        <v>15</v>
      </c>
      <c r="C5145" t="s">
        <v>25655</v>
      </c>
      <c r="D5145" t="s">
        <v>12795</v>
      </c>
      <c r="E5145" t="s">
        <v>25656</v>
      </c>
      <c r="F5145" t="s">
        <v>90</v>
      </c>
      <c r="G5145" s="14" t="s">
        <v>13915</v>
      </c>
      <c r="H5145">
        <v>1991</v>
      </c>
      <c r="I5145" t="s">
        <v>18220</v>
      </c>
      <c r="J5145" t="s">
        <v>92</v>
      </c>
      <c r="K5145">
        <f>IFERROR(VALUE(LEFT(table_netflix[[#This Row],[duration (in min)]], LEN(table_netflix[[#This Row],[duration (in min)]])-4)),0)</f>
        <v>94</v>
      </c>
      <c r="L5145" t="s">
        <v>71</v>
      </c>
      <c r="M5145" t="s">
        <v>54</v>
      </c>
      <c r="N5145" t="s">
        <v>55</v>
      </c>
      <c r="O5145" t="str" cm="1">
        <f t="array" ref="O5145">_xlfn.IFS(table_netflix[[#This Row],[release_year]]&gt;=2018, "2018 &amp; after", TRUE, "Before 2018")</f>
        <v>Before 2018</v>
      </c>
      <c r="P5145" s="12">
        <f>DATE(table_netflix[[#This Row],[release_year]],1,1)</f>
        <v>33239</v>
      </c>
      <c r="Q5145" s="12">
        <f t="shared" si="80"/>
        <v>43344</v>
      </c>
      <c r="R5145" s="12" t="str">
        <f>TEXT(table_netflix[[#This Row],[date_added_todate]], "mmm")</f>
        <v>Sep</v>
      </c>
      <c r="S5145" t="s">
        <v>25657</v>
      </c>
    </row>
    <row r="5146" spans="1:19" x14ac:dyDescent="0.3">
      <c r="A5146" t="s">
        <v>25658</v>
      </c>
      <c r="B5146" t="s">
        <v>15</v>
      </c>
      <c r="C5146" t="s">
        <v>25659</v>
      </c>
      <c r="D5146" t="s">
        <v>2868</v>
      </c>
      <c r="E5146" t="s">
        <v>25660</v>
      </c>
      <c r="F5146" t="s">
        <v>18</v>
      </c>
      <c r="G5146" s="14" t="s">
        <v>12520</v>
      </c>
      <c r="H5146">
        <v>2018</v>
      </c>
      <c r="I5146" t="s">
        <v>20</v>
      </c>
      <c r="J5146" t="s">
        <v>682</v>
      </c>
      <c r="K5146">
        <f>IFERROR(VALUE(LEFT(table_netflix[[#This Row],[duration (in min)]], LEN(table_netflix[[#This Row],[duration (in min)]])-4)),0)</f>
        <v>135</v>
      </c>
      <c r="L5146" t="s">
        <v>144</v>
      </c>
      <c r="M5146" t="s">
        <v>512</v>
      </c>
      <c r="N5146" t="s">
        <v>127</v>
      </c>
      <c r="O5146" t="str" cm="1">
        <f t="array" ref="O5146">_xlfn.IFS(table_netflix[[#This Row],[release_year]]&gt;=2018, "2018 &amp; after", TRUE, "Before 2018")</f>
        <v>2018 &amp; after</v>
      </c>
      <c r="P5146" s="12">
        <f>DATE(table_netflix[[#This Row],[release_year]],1,1)</f>
        <v>43101</v>
      </c>
      <c r="Q5146" s="12">
        <f t="shared" si="80"/>
        <v>43474</v>
      </c>
      <c r="R5146" s="12" t="str">
        <f>TEXT(table_netflix[[#This Row],[date_added_todate]], "mmm")</f>
        <v>Jan</v>
      </c>
      <c r="S5146" t="s">
        <v>25661</v>
      </c>
    </row>
    <row r="5147" spans="1:19" x14ac:dyDescent="0.3">
      <c r="A5147" t="s">
        <v>25662</v>
      </c>
      <c r="B5147" t="s">
        <v>15</v>
      </c>
      <c r="C5147" t="s">
        <v>25663</v>
      </c>
      <c r="D5147" t="s">
        <v>2868</v>
      </c>
      <c r="E5147" t="s">
        <v>25660</v>
      </c>
      <c r="F5147" t="s">
        <v>18</v>
      </c>
      <c r="G5147" s="14" t="s">
        <v>12520</v>
      </c>
      <c r="H5147">
        <v>2018</v>
      </c>
      <c r="I5147" t="s">
        <v>20</v>
      </c>
      <c r="J5147" t="s">
        <v>682</v>
      </c>
      <c r="K5147">
        <f>IFERROR(VALUE(LEFT(table_netflix[[#This Row],[duration (in min)]], LEN(table_netflix[[#This Row],[duration (in min)]])-4)),0)</f>
        <v>135</v>
      </c>
      <c r="L5147" t="s">
        <v>144</v>
      </c>
      <c r="M5147" t="s">
        <v>512</v>
      </c>
      <c r="N5147" t="s">
        <v>127</v>
      </c>
      <c r="O5147" t="str" cm="1">
        <f t="array" ref="O5147">_xlfn.IFS(table_netflix[[#This Row],[release_year]]&gt;=2018, "2018 &amp; after", TRUE, "Before 2018")</f>
        <v>2018 &amp; after</v>
      </c>
      <c r="P5147" s="12">
        <f>DATE(table_netflix[[#This Row],[release_year]],1,1)</f>
        <v>43101</v>
      </c>
      <c r="Q5147" s="12">
        <f t="shared" si="80"/>
        <v>43474</v>
      </c>
      <c r="R5147" s="12" t="str">
        <f>TEXT(table_netflix[[#This Row],[date_added_todate]], "mmm")</f>
        <v>Jan</v>
      </c>
      <c r="S5147" t="s">
        <v>25661</v>
      </c>
    </row>
    <row r="5148" spans="1:19" x14ac:dyDescent="0.3">
      <c r="A5148" t="s">
        <v>25664</v>
      </c>
      <c r="B5148" t="s">
        <v>15</v>
      </c>
      <c r="C5148" t="s">
        <v>25665</v>
      </c>
      <c r="D5148" t="s">
        <v>10549</v>
      </c>
      <c r="E5148" t="s">
        <v>25666</v>
      </c>
      <c r="F5148" t="s">
        <v>2880</v>
      </c>
      <c r="G5148" s="14" t="s">
        <v>15158</v>
      </c>
      <c r="H5148">
        <v>2009</v>
      </c>
      <c r="I5148" t="s">
        <v>186</v>
      </c>
      <c r="J5148" t="s">
        <v>70</v>
      </c>
      <c r="K5148">
        <f>IFERROR(VALUE(LEFT(table_netflix[[#This Row],[duration (in min)]], LEN(table_netflix[[#This Row],[duration (in min)]])-4)),0)</f>
        <v>104</v>
      </c>
      <c r="L5148" t="s">
        <v>144</v>
      </c>
      <c r="M5148" t="s">
        <v>55</v>
      </c>
      <c r="N5148" t="s">
        <v>127</v>
      </c>
      <c r="O5148" t="str" cm="1">
        <f t="array" ref="O5148">_xlfn.IFS(table_netflix[[#This Row],[release_year]]&gt;=2018, "2018 &amp; after", TRUE, "Before 2018")</f>
        <v>Before 2018</v>
      </c>
      <c r="P5148" s="12">
        <f>DATE(table_netflix[[#This Row],[release_year]],1,1)</f>
        <v>39814</v>
      </c>
      <c r="Q5148" s="12">
        <f t="shared" si="80"/>
        <v>43146</v>
      </c>
      <c r="R5148" s="12" t="str">
        <f>TEXT(table_netflix[[#This Row],[date_added_todate]], "mmm")</f>
        <v>Feb</v>
      </c>
      <c r="S5148" t="s">
        <v>25667</v>
      </c>
    </row>
    <row r="5149" spans="1:19" x14ac:dyDescent="0.3">
      <c r="A5149" t="s">
        <v>25668</v>
      </c>
      <c r="B5149" t="s">
        <v>15</v>
      </c>
      <c r="C5149" t="s">
        <v>25669</v>
      </c>
      <c r="D5149" t="s">
        <v>25670</v>
      </c>
      <c r="E5149" t="s">
        <v>25671</v>
      </c>
      <c r="F5149" t="s">
        <v>18</v>
      </c>
      <c r="G5149" s="14" t="s">
        <v>15435</v>
      </c>
      <c r="H5149">
        <v>2017</v>
      </c>
      <c r="I5149" t="s">
        <v>27</v>
      </c>
      <c r="J5149" t="s">
        <v>125</v>
      </c>
      <c r="K5149">
        <f>IFERROR(VALUE(LEFT(table_netflix[[#This Row],[duration (in min)]], LEN(table_netflix[[#This Row],[duration (in min)]])-4)),0)</f>
        <v>97</v>
      </c>
      <c r="L5149" t="s">
        <v>53</v>
      </c>
      <c r="M5149" t="s">
        <v>107</v>
      </c>
      <c r="O5149" t="str" cm="1">
        <f t="array" ref="O5149">_xlfn.IFS(table_netflix[[#This Row],[release_year]]&gt;=2018, "2018 &amp; after", TRUE, "Before 2018")</f>
        <v>Before 2018</v>
      </c>
      <c r="P5149" s="12">
        <f>DATE(table_netflix[[#This Row],[release_year]],1,1)</f>
        <v>42736</v>
      </c>
      <c r="Q5149" s="12">
        <f t="shared" si="80"/>
        <v>43087</v>
      </c>
      <c r="R5149" s="12" t="str">
        <f>TEXT(table_netflix[[#This Row],[date_added_todate]], "mmm")</f>
        <v>Dec</v>
      </c>
      <c r="S5149" t="s">
        <v>25672</v>
      </c>
    </row>
    <row r="5150" spans="1:19" x14ac:dyDescent="0.3">
      <c r="A5150" t="s">
        <v>25673</v>
      </c>
      <c r="B5150" t="s">
        <v>15</v>
      </c>
      <c r="C5150" t="s">
        <v>25674</v>
      </c>
      <c r="D5150" t="s">
        <v>25675</v>
      </c>
      <c r="E5150" t="s">
        <v>25676</v>
      </c>
      <c r="F5150" t="s">
        <v>18</v>
      </c>
      <c r="G5150" s="14" t="s">
        <v>10924</v>
      </c>
      <c r="H5150">
        <v>2003</v>
      </c>
      <c r="I5150" t="s">
        <v>20</v>
      </c>
      <c r="J5150" t="s">
        <v>337</v>
      </c>
      <c r="K5150">
        <f>IFERROR(VALUE(LEFT(table_netflix[[#This Row],[duration (in min)]], LEN(table_netflix[[#This Row],[duration (in min)]])-4)),0)</f>
        <v>128</v>
      </c>
      <c r="L5150" t="s">
        <v>71</v>
      </c>
      <c r="M5150" t="s">
        <v>107</v>
      </c>
      <c r="O5150" t="str" cm="1">
        <f t="array" ref="O5150">_xlfn.IFS(table_netflix[[#This Row],[release_year]]&gt;=2018, "2018 &amp; after", TRUE, "Before 2018")</f>
        <v>Before 2018</v>
      </c>
      <c r="P5150" s="12">
        <f>DATE(table_netflix[[#This Row],[release_year]],1,1)</f>
        <v>37622</v>
      </c>
      <c r="Q5150" s="12">
        <f t="shared" si="80"/>
        <v>43678</v>
      </c>
      <c r="R5150" s="12" t="str">
        <f>TEXT(table_netflix[[#This Row],[date_added_todate]], "mmm")</f>
        <v>Aug</v>
      </c>
      <c r="S5150" t="s">
        <v>25677</v>
      </c>
    </row>
    <row r="5151" spans="1:19" x14ac:dyDescent="0.3">
      <c r="A5151" t="s">
        <v>25678</v>
      </c>
      <c r="B5151" t="s">
        <v>15</v>
      </c>
      <c r="C5151" t="s">
        <v>25679</v>
      </c>
      <c r="D5151" t="s">
        <v>25680</v>
      </c>
      <c r="E5151" t="s">
        <v>25681</v>
      </c>
      <c r="F5151" t="s">
        <v>109</v>
      </c>
      <c r="G5151" s="14" t="s">
        <v>14240</v>
      </c>
      <c r="H5151">
        <v>2014</v>
      </c>
      <c r="I5151" t="s">
        <v>186</v>
      </c>
      <c r="J5151" t="s">
        <v>499</v>
      </c>
      <c r="K5151">
        <f>IFERROR(VALUE(LEFT(table_netflix[[#This Row],[duration (in min)]], LEN(table_netflix[[#This Row],[duration (in min)]])-4)),0)</f>
        <v>109</v>
      </c>
      <c r="L5151" t="s">
        <v>144</v>
      </c>
      <c r="M5151" t="s">
        <v>72</v>
      </c>
      <c r="N5151" t="s">
        <v>54</v>
      </c>
      <c r="O5151" t="str" cm="1">
        <f t="array" ref="O5151">_xlfn.IFS(table_netflix[[#This Row],[release_year]]&gt;=2018, "2018 &amp; after", TRUE, "Before 2018")</f>
        <v>Before 2018</v>
      </c>
      <c r="P5151" s="12">
        <f>DATE(table_netflix[[#This Row],[release_year]],1,1)</f>
        <v>41640</v>
      </c>
      <c r="Q5151" s="12">
        <f t="shared" si="80"/>
        <v>43300</v>
      </c>
      <c r="R5151" s="12" t="str">
        <f>TEXT(table_netflix[[#This Row],[date_added_todate]], "mmm")</f>
        <v>Jul</v>
      </c>
      <c r="S5151" t="s">
        <v>25682</v>
      </c>
    </row>
    <row r="5152" spans="1:19" x14ac:dyDescent="0.3">
      <c r="A5152" t="s">
        <v>25683</v>
      </c>
      <c r="B5152" t="s">
        <v>15</v>
      </c>
      <c r="C5152" t="s">
        <v>25684</v>
      </c>
      <c r="D5152" t="s">
        <v>25685</v>
      </c>
      <c r="F5152" t="s">
        <v>18</v>
      </c>
      <c r="G5152" s="14" t="s">
        <v>24086</v>
      </c>
      <c r="H5152">
        <v>2016</v>
      </c>
      <c r="I5152" t="s">
        <v>18220</v>
      </c>
      <c r="J5152" t="s">
        <v>2273</v>
      </c>
      <c r="K5152">
        <f>IFERROR(VALUE(LEFT(table_netflix[[#This Row],[duration (in min)]], LEN(table_netflix[[#This Row],[duration (in min)]])-4)),0)</f>
        <v>73</v>
      </c>
      <c r="L5152" t="s">
        <v>22</v>
      </c>
      <c r="M5152" t="s">
        <v>266</v>
      </c>
      <c r="O5152" t="str" cm="1">
        <f t="array" ref="O5152">_xlfn.IFS(table_netflix[[#This Row],[release_year]]&gt;=2018, "2018 &amp; after", TRUE, "Before 2018")</f>
        <v>Before 2018</v>
      </c>
      <c r="P5152" s="12">
        <f>DATE(table_netflix[[#This Row],[release_year]],1,1)</f>
        <v>42370</v>
      </c>
      <c r="Q5152" s="12">
        <f t="shared" si="80"/>
        <v>42714</v>
      </c>
      <c r="R5152" s="12" t="str">
        <f>TEXT(table_netflix[[#This Row],[date_added_todate]], "mmm")</f>
        <v>Dec</v>
      </c>
      <c r="S5152" t="s">
        <v>25686</v>
      </c>
    </row>
    <row r="5153" spans="1:19" x14ac:dyDescent="0.3">
      <c r="A5153" t="s">
        <v>25687</v>
      </c>
      <c r="B5153" t="s">
        <v>15</v>
      </c>
      <c r="C5153" t="s">
        <v>25688</v>
      </c>
      <c r="D5153" t="s">
        <v>2509</v>
      </c>
      <c r="E5153" t="s">
        <v>25689</v>
      </c>
      <c r="F5153" t="s">
        <v>18</v>
      </c>
      <c r="G5153" s="14" t="s">
        <v>7617</v>
      </c>
      <c r="H5153">
        <v>2011</v>
      </c>
      <c r="I5153" t="s">
        <v>45</v>
      </c>
      <c r="J5153" t="s">
        <v>133</v>
      </c>
      <c r="K5153">
        <f>IFERROR(VALUE(LEFT(table_netflix[[#This Row],[duration (in min)]], LEN(table_netflix[[#This Row],[duration (in min)]])-4)),0)</f>
        <v>106</v>
      </c>
      <c r="L5153" t="s">
        <v>53</v>
      </c>
      <c r="M5153" t="s">
        <v>589</v>
      </c>
      <c r="N5153" t="s">
        <v>266</v>
      </c>
      <c r="O5153" t="str" cm="1">
        <f t="array" ref="O5153">_xlfn.IFS(table_netflix[[#This Row],[release_year]]&gt;=2018, "2018 &amp; after", TRUE, "Before 2018")</f>
        <v>Before 2018</v>
      </c>
      <c r="P5153" s="12">
        <f>DATE(table_netflix[[#This Row],[release_year]],1,1)</f>
        <v>40544</v>
      </c>
      <c r="Q5153" s="12">
        <f t="shared" si="80"/>
        <v>43968</v>
      </c>
      <c r="R5153" s="12" t="str">
        <f>TEXT(table_netflix[[#This Row],[date_added_todate]], "mmm")</f>
        <v>May</v>
      </c>
      <c r="S5153" t="s">
        <v>25690</v>
      </c>
    </row>
    <row r="5154" spans="1:19" x14ac:dyDescent="0.3">
      <c r="A5154" t="s">
        <v>25691</v>
      </c>
      <c r="B5154" t="s">
        <v>15</v>
      </c>
      <c r="C5154" t="s">
        <v>25692</v>
      </c>
      <c r="D5154" t="s">
        <v>25693</v>
      </c>
      <c r="E5154" t="s">
        <v>25694</v>
      </c>
      <c r="F5154" t="s">
        <v>18</v>
      </c>
      <c r="G5154" s="14" t="s">
        <v>11068</v>
      </c>
      <c r="H5154">
        <v>2019</v>
      </c>
      <c r="I5154" t="s">
        <v>27</v>
      </c>
      <c r="J5154" t="s">
        <v>92</v>
      </c>
      <c r="K5154">
        <f>IFERROR(VALUE(LEFT(table_netflix[[#This Row],[duration (in min)]], LEN(table_netflix[[#This Row],[duration (in min)]])-4)),0)</f>
        <v>94</v>
      </c>
      <c r="L5154" t="s">
        <v>126</v>
      </c>
      <c r="M5154" t="s">
        <v>54</v>
      </c>
      <c r="O5154" t="str" cm="1">
        <f t="array" ref="O5154">_xlfn.IFS(table_netflix[[#This Row],[release_year]]&gt;=2018, "2018 &amp; after", TRUE, "Before 2018")</f>
        <v>2018 &amp; after</v>
      </c>
      <c r="P5154" s="12">
        <f>DATE(table_netflix[[#This Row],[release_year]],1,1)</f>
        <v>43466</v>
      </c>
      <c r="Q5154" s="12">
        <f t="shared" si="80"/>
        <v>43647</v>
      </c>
      <c r="R5154" s="12" t="str">
        <f>TEXT(table_netflix[[#This Row],[date_added_todate]], "mmm")</f>
        <v>Jul</v>
      </c>
      <c r="S5154" t="s">
        <v>25695</v>
      </c>
    </row>
    <row r="5155" spans="1:19" x14ac:dyDescent="0.3">
      <c r="A5155" t="s">
        <v>25696</v>
      </c>
      <c r="B5155" t="s">
        <v>15</v>
      </c>
      <c r="C5155" t="s">
        <v>25697</v>
      </c>
      <c r="D5155" t="s">
        <v>1890</v>
      </c>
      <c r="F5155" t="s">
        <v>61</v>
      </c>
      <c r="G5155" s="14" t="s">
        <v>17379</v>
      </c>
      <c r="H5155">
        <v>2016</v>
      </c>
      <c r="I5155" t="s">
        <v>18220</v>
      </c>
      <c r="J5155" t="s">
        <v>246</v>
      </c>
      <c r="K5155">
        <f>IFERROR(VALUE(LEFT(table_netflix[[#This Row],[duration (in min)]], LEN(table_netflix[[#This Row],[duration (in min)]])-4)),0)</f>
        <v>85</v>
      </c>
      <c r="L5155" t="s">
        <v>22</v>
      </c>
      <c r="O5155" t="str" cm="1">
        <f t="array" ref="O5155">_xlfn.IFS(table_netflix[[#This Row],[release_year]]&gt;=2018, "2018 &amp; after", TRUE, "Before 2018")</f>
        <v>Before 2018</v>
      </c>
      <c r="P5155" s="12">
        <f>DATE(table_netflix[[#This Row],[release_year]],1,1)</f>
        <v>42370</v>
      </c>
      <c r="Q5155" s="12">
        <f t="shared" si="80"/>
        <v>42692</v>
      </c>
      <c r="R5155" s="12" t="str">
        <f>TEXT(table_netflix[[#This Row],[date_added_todate]], "mmm")</f>
        <v>Nov</v>
      </c>
      <c r="S5155" t="s">
        <v>25698</v>
      </c>
    </row>
    <row r="5156" spans="1:19" x14ac:dyDescent="0.3">
      <c r="A5156" t="s">
        <v>25699</v>
      </c>
      <c r="B5156" t="s">
        <v>15</v>
      </c>
      <c r="C5156" t="s">
        <v>25700</v>
      </c>
      <c r="D5156" t="s">
        <v>25701</v>
      </c>
      <c r="E5156" t="s">
        <v>25702</v>
      </c>
      <c r="F5156" t="s">
        <v>18</v>
      </c>
      <c r="G5156" s="14" t="s">
        <v>10131</v>
      </c>
      <c r="H5156">
        <v>1976</v>
      </c>
      <c r="I5156" t="s">
        <v>45</v>
      </c>
      <c r="J5156" t="s">
        <v>174</v>
      </c>
      <c r="K5156">
        <f>IFERROR(VALUE(LEFT(table_netflix[[#This Row],[duration (in min)]], LEN(table_netflix[[#This Row],[duration (in min)]])-4)),0)</f>
        <v>98</v>
      </c>
      <c r="L5156" t="s">
        <v>53</v>
      </c>
      <c r="M5156" t="s">
        <v>112</v>
      </c>
      <c r="O5156" t="str" cm="1">
        <f t="array" ref="O5156">_xlfn.IFS(table_netflix[[#This Row],[release_year]]&gt;=2018, "2018 &amp; after", TRUE, "Before 2018")</f>
        <v>Before 2018</v>
      </c>
      <c r="P5156" s="12">
        <f>DATE(table_netflix[[#This Row],[release_year]],1,1)</f>
        <v>27760</v>
      </c>
      <c r="Q5156" s="12">
        <f t="shared" si="80"/>
        <v>43770</v>
      </c>
      <c r="R5156" s="12" t="str">
        <f>TEXT(table_netflix[[#This Row],[date_added_todate]], "mmm")</f>
        <v>Nov</v>
      </c>
      <c r="S5156" t="s">
        <v>25703</v>
      </c>
    </row>
    <row r="5157" spans="1:19" x14ac:dyDescent="0.3">
      <c r="A5157" t="s">
        <v>25704</v>
      </c>
      <c r="B5157" t="s">
        <v>15</v>
      </c>
      <c r="C5157" t="s">
        <v>25705</v>
      </c>
      <c r="D5157" t="s">
        <v>25706</v>
      </c>
      <c r="E5157" t="s">
        <v>25707</v>
      </c>
      <c r="F5157" t="s">
        <v>18</v>
      </c>
      <c r="G5157" s="14" t="s">
        <v>23823</v>
      </c>
      <c r="H5157">
        <v>2017</v>
      </c>
      <c r="I5157" t="s">
        <v>20</v>
      </c>
      <c r="J5157" t="s">
        <v>152</v>
      </c>
      <c r="K5157">
        <f>IFERROR(VALUE(LEFT(table_netflix[[#This Row],[duration (in min)]], LEN(table_netflix[[#This Row],[duration (in min)]])-4)),0)</f>
        <v>96</v>
      </c>
      <c r="L5157" t="s">
        <v>71</v>
      </c>
      <c r="M5157" t="s">
        <v>72</v>
      </c>
      <c r="N5157" t="s">
        <v>54</v>
      </c>
      <c r="O5157" t="str" cm="1">
        <f t="array" ref="O5157">_xlfn.IFS(table_netflix[[#This Row],[release_year]]&gt;=2018, "2018 &amp; after", TRUE, "Before 2018")</f>
        <v>Before 2018</v>
      </c>
      <c r="P5157" s="12">
        <f>DATE(table_netflix[[#This Row],[release_year]],1,1)</f>
        <v>42736</v>
      </c>
      <c r="Q5157" s="12">
        <f t="shared" si="80"/>
        <v>42922</v>
      </c>
      <c r="R5157" s="12" t="str">
        <f>TEXT(table_netflix[[#This Row],[date_added_todate]], "mmm")</f>
        <v>Jul</v>
      </c>
      <c r="S5157" t="s">
        <v>25708</v>
      </c>
    </row>
    <row r="5158" spans="1:19" x14ac:dyDescent="0.3">
      <c r="A5158" t="s">
        <v>25709</v>
      </c>
      <c r="B5158" t="s">
        <v>15</v>
      </c>
      <c r="C5158" t="s">
        <v>25710</v>
      </c>
      <c r="D5158" t="s">
        <v>25711</v>
      </c>
      <c r="F5158" t="s">
        <v>61</v>
      </c>
      <c r="G5158" s="14" t="s">
        <v>9305</v>
      </c>
      <c r="H5158">
        <v>2019</v>
      </c>
      <c r="I5158" t="s">
        <v>62</v>
      </c>
      <c r="J5158" t="s">
        <v>2926</v>
      </c>
      <c r="K5158">
        <f>IFERROR(VALUE(LEFT(table_netflix[[#This Row],[duration (in min)]], LEN(table_netflix[[#This Row],[duration (in min)]])-4)),0)</f>
        <v>75</v>
      </c>
      <c r="L5158" t="s">
        <v>22</v>
      </c>
      <c r="M5158" t="s">
        <v>266</v>
      </c>
      <c r="O5158" t="str" cm="1">
        <f t="array" ref="O5158">_xlfn.IFS(table_netflix[[#This Row],[release_year]]&gt;=2018, "2018 &amp; after", TRUE, "Before 2018")</f>
        <v>2018 &amp; after</v>
      </c>
      <c r="P5158" s="12">
        <f>DATE(table_netflix[[#This Row],[release_year]],1,1)</f>
        <v>43466</v>
      </c>
      <c r="Q5158" s="12">
        <f t="shared" si="80"/>
        <v>43839</v>
      </c>
      <c r="R5158" s="12" t="str">
        <f>TEXT(table_netflix[[#This Row],[date_added_todate]], "mmm")</f>
        <v>Jan</v>
      </c>
      <c r="S5158" t="s">
        <v>25712</v>
      </c>
    </row>
    <row r="5159" spans="1:19" x14ac:dyDescent="0.3">
      <c r="A5159" t="s">
        <v>25713</v>
      </c>
      <c r="B5159" t="s">
        <v>15</v>
      </c>
      <c r="C5159" t="s">
        <v>25714</v>
      </c>
      <c r="D5159" t="s">
        <v>25715</v>
      </c>
      <c r="E5159" t="s">
        <v>25716</v>
      </c>
      <c r="F5159" t="s">
        <v>18</v>
      </c>
      <c r="G5159" s="14" t="s">
        <v>10131</v>
      </c>
      <c r="H5159">
        <v>2007</v>
      </c>
      <c r="I5159" t="s">
        <v>20</v>
      </c>
      <c r="J5159" t="s">
        <v>903</v>
      </c>
      <c r="K5159">
        <f>IFERROR(VALUE(LEFT(table_netflix[[#This Row],[duration (in min)]], LEN(table_netflix[[#This Row],[duration (in min)]])-4)),0)</f>
        <v>139</v>
      </c>
      <c r="L5159" t="s">
        <v>144</v>
      </c>
      <c r="M5159" t="s">
        <v>127</v>
      </c>
      <c r="O5159" t="str" cm="1">
        <f t="array" ref="O5159">_xlfn.IFS(table_netflix[[#This Row],[release_year]]&gt;=2018, "2018 &amp; after", TRUE, "Before 2018")</f>
        <v>Before 2018</v>
      </c>
      <c r="P5159" s="12">
        <f>DATE(table_netflix[[#This Row],[release_year]],1,1)</f>
        <v>39083</v>
      </c>
      <c r="Q5159" s="12">
        <f t="shared" si="80"/>
        <v>43770</v>
      </c>
      <c r="R5159" s="12" t="str">
        <f>TEXT(table_netflix[[#This Row],[date_added_todate]], "mmm")</f>
        <v>Nov</v>
      </c>
      <c r="S5159" t="s">
        <v>25717</v>
      </c>
    </row>
    <row r="5160" spans="1:19" x14ac:dyDescent="0.3">
      <c r="A5160" t="s">
        <v>25718</v>
      </c>
      <c r="B5160" t="s">
        <v>15</v>
      </c>
      <c r="C5160" t="s">
        <v>25719</v>
      </c>
      <c r="D5160" t="s">
        <v>25720</v>
      </c>
      <c r="E5160" t="s">
        <v>25721</v>
      </c>
      <c r="F5160" t="s">
        <v>18</v>
      </c>
      <c r="G5160" s="14" t="s">
        <v>11114</v>
      </c>
      <c r="H5160">
        <v>2018</v>
      </c>
      <c r="I5160" t="s">
        <v>45</v>
      </c>
      <c r="J5160" t="s">
        <v>330</v>
      </c>
      <c r="K5160">
        <f>IFERROR(VALUE(LEFT(table_netflix[[#This Row],[duration (in min)]], LEN(table_netflix[[#This Row],[duration (in min)]])-4)),0)</f>
        <v>117</v>
      </c>
      <c r="L5160" t="s">
        <v>144</v>
      </c>
      <c r="M5160" t="s">
        <v>85</v>
      </c>
      <c r="O5160" t="str" cm="1">
        <f t="array" ref="O5160">_xlfn.IFS(table_netflix[[#This Row],[release_year]]&gt;=2018, "2018 &amp; after", TRUE, "Before 2018")</f>
        <v>2018 &amp; after</v>
      </c>
      <c r="P5160" s="12">
        <f>DATE(table_netflix[[#This Row],[release_year]],1,1)</f>
        <v>43101</v>
      </c>
      <c r="Q5160" s="12">
        <f t="shared" si="80"/>
        <v>43642</v>
      </c>
      <c r="R5160" s="12" t="str">
        <f>TEXT(table_netflix[[#This Row],[date_added_todate]], "mmm")</f>
        <v>Jun</v>
      </c>
      <c r="S5160" t="s">
        <v>25722</v>
      </c>
    </row>
    <row r="5161" spans="1:19" x14ac:dyDescent="0.3">
      <c r="A5161" t="s">
        <v>25723</v>
      </c>
      <c r="B5161" t="s">
        <v>15</v>
      </c>
      <c r="C5161" t="s">
        <v>25724</v>
      </c>
      <c r="D5161" t="s">
        <v>23650</v>
      </c>
      <c r="E5161" t="s">
        <v>25725</v>
      </c>
      <c r="F5161" t="s">
        <v>61</v>
      </c>
      <c r="G5161" s="14" t="s">
        <v>10131</v>
      </c>
      <c r="H5161">
        <v>2018</v>
      </c>
      <c r="I5161" t="s">
        <v>62</v>
      </c>
      <c r="J5161" t="s">
        <v>241</v>
      </c>
      <c r="K5161">
        <f>IFERROR(VALUE(LEFT(table_netflix[[#This Row],[duration (in min)]], LEN(table_netflix[[#This Row],[duration (in min)]])-4)),0)</f>
        <v>95</v>
      </c>
      <c r="L5161" t="s">
        <v>22</v>
      </c>
      <c r="O5161" t="str" cm="1">
        <f t="array" ref="O5161">_xlfn.IFS(table_netflix[[#This Row],[release_year]]&gt;=2018, "2018 &amp; after", TRUE, "Before 2018")</f>
        <v>2018 &amp; after</v>
      </c>
      <c r="P5161" s="12">
        <f>DATE(table_netflix[[#This Row],[release_year]],1,1)</f>
        <v>43101</v>
      </c>
      <c r="Q5161" s="12">
        <f t="shared" si="80"/>
        <v>43770</v>
      </c>
      <c r="R5161" s="12" t="str">
        <f>TEXT(table_netflix[[#This Row],[date_added_todate]], "mmm")</f>
        <v>Nov</v>
      </c>
      <c r="S5161" t="s">
        <v>25726</v>
      </c>
    </row>
    <row r="5162" spans="1:19" x14ac:dyDescent="0.3">
      <c r="A5162" t="s">
        <v>25727</v>
      </c>
      <c r="B5162" t="s">
        <v>15</v>
      </c>
      <c r="C5162" t="s">
        <v>25728</v>
      </c>
      <c r="D5162" t="s">
        <v>25729</v>
      </c>
      <c r="E5162" t="s">
        <v>25730</v>
      </c>
      <c r="F5162" t="s">
        <v>18</v>
      </c>
      <c r="G5162" s="14" t="s">
        <v>6607</v>
      </c>
      <c r="H5162">
        <v>2015</v>
      </c>
      <c r="I5162" t="s">
        <v>186</v>
      </c>
      <c r="J5162" t="s">
        <v>644</v>
      </c>
      <c r="K5162">
        <f>IFERROR(VALUE(LEFT(table_netflix[[#This Row],[duration (in min)]], LEN(table_netflix[[#This Row],[duration (in min)]])-4)),0)</f>
        <v>129</v>
      </c>
      <c r="L5162" t="s">
        <v>53</v>
      </c>
      <c r="M5162" t="s">
        <v>54</v>
      </c>
      <c r="O5162" t="str" cm="1">
        <f t="array" ref="O5162">_xlfn.IFS(table_netflix[[#This Row],[release_year]]&gt;=2018, "2018 &amp; after", TRUE, "Before 2018")</f>
        <v>Before 2018</v>
      </c>
      <c r="P5162" s="12">
        <f>DATE(table_netflix[[#This Row],[release_year]],1,1)</f>
        <v>42005</v>
      </c>
      <c r="Q5162" s="12">
        <f t="shared" si="80"/>
        <v>44034</v>
      </c>
      <c r="R5162" s="12" t="str">
        <f>TEXT(table_netflix[[#This Row],[date_added_todate]], "mmm")</f>
        <v>Jul</v>
      </c>
      <c r="S5162" t="s">
        <v>25731</v>
      </c>
    </row>
    <row r="5163" spans="1:19" x14ac:dyDescent="0.3">
      <c r="A5163" t="s">
        <v>25732</v>
      </c>
      <c r="B5163" t="s">
        <v>15</v>
      </c>
      <c r="C5163" t="s">
        <v>25733</v>
      </c>
      <c r="D5163" t="s">
        <v>25734</v>
      </c>
      <c r="E5163" t="s">
        <v>25735</v>
      </c>
      <c r="F5163" t="s">
        <v>18</v>
      </c>
      <c r="G5163" s="14" t="s">
        <v>25736</v>
      </c>
      <c r="H5163">
        <v>2012</v>
      </c>
      <c r="I5163" t="s">
        <v>186</v>
      </c>
      <c r="J5163" t="s">
        <v>92</v>
      </c>
      <c r="K5163">
        <f>IFERROR(VALUE(LEFT(table_netflix[[#This Row],[duration (in min)]], LEN(table_netflix[[#This Row],[duration (in min)]])-4)),0)</f>
        <v>94</v>
      </c>
      <c r="L5163" t="s">
        <v>71</v>
      </c>
      <c r="M5163" t="s">
        <v>406</v>
      </c>
      <c r="N5163" t="s">
        <v>72</v>
      </c>
      <c r="O5163" t="str" cm="1">
        <f t="array" ref="O5163">_xlfn.IFS(table_netflix[[#This Row],[release_year]]&gt;=2018, "2018 &amp; after", TRUE, "Before 2018")</f>
        <v>Before 2018</v>
      </c>
      <c r="P5163" s="12">
        <f>DATE(table_netflix[[#This Row],[release_year]],1,1)</f>
        <v>40909</v>
      </c>
      <c r="Q5163" s="12">
        <f t="shared" si="80"/>
        <v>44206</v>
      </c>
      <c r="R5163" s="12" t="str">
        <f>TEXT(table_netflix[[#This Row],[date_added_todate]], "mmm")</f>
        <v>Jan</v>
      </c>
      <c r="S5163" t="s">
        <v>25737</v>
      </c>
    </row>
    <row r="5164" spans="1:19" x14ac:dyDescent="0.3">
      <c r="A5164" t="s">
        <v>25738</v>
      </c>
      <c r="B5164" t="s">
        <v>15</v>
      </c>
      <c r="C5164" t="s">
        <v>25739</v>
      </c>
      <c r="D5164" t="s">
        <v>25740</v>
      </c>
      <c r="E5164" t="s">
        <v>25741</v>
      </c>
      <c r="F5164" t="s">
        <v>25742</v>
      </c>
      <c r="G5164" s="14" t="s">
        <v>8152</v>
      </c>
      <c r="H5164">
        <v>2018</v>
      </c>
      <c r="I5164" t="s">
        <v>27</v>
      </c>
      <c r="J5164" t="s">
        <v>626</v>
      </c>
      <c r="K5164">
        <f>IFERROR(VALUE(LEFT(table_netflix[[#This Row],[duration (in min)]], LEN(table_netflix[[#This Row],[duration (in min)]])-4)),0)</f>
        <v>112</v>
      </c>
      <c r="L5164" t="s">
        <v>53</v>
      </c>
      <c r="M5164" t="s">
        <v>55</v>
      </c>
      <c r="N5164" t="s">
        <v>266</v>
      </c>
      <c r="O5164" t="str" cm="1">
        <f t="array" ref="O5164">_xlfn.IFS(table_netflix[[#This Row],[release_year]]&gt;=2018, "2018 &amp; after", TRUE, "Before 2018")</f>
        <v>2018 &amp; after</v>
      </c>
      <c r="P5164" s="12">
        <f>DATE(table_netflix[[#This Row],[release_year]],1,1)</f>
        <v>43101</v>
      </c>
      <c r="Q5164" s="12">
        <f t="shared" si="80"/>
        <v>43936</v>
      </c>
      <c r="R5164" s="12" t="str">
        <f>TEXT(table_netflix[[#This Row],[date_added_todate]], "mmm")</f>
        <v>Apr</v>
      </c>
      <c r="S5164" t="s">
        <v>25743</v>
      </c>
    </row>
    <row r="5165" spans="1:19" x14ac:dyDescent="0.3">
      <c r="A5165" t="s">
        <v>25744</v>
      </c>
      <c r="B5165" t="s">
        <v>15</v>
      </c>
      <c r="C5165" t="s">
        <v>25745</v>
      </c>
      <c r="D5165" t="s">
        <v>2307</v>
      </c>
      <c r="E5165" t="s">
        <v>25746</v>
      </c>
      <c r="F5165" t="s">
        <v>18</v>
      </c>
      <c r="G5165" s="14" t="s">
        <v>11749</v>
      </c>
      <c r="H5165">
        <v>2001</v>
      </c>
      <c r="I5165" t="s">
        <v>45</v>
      </c>
      <c r="J5165" t="s">
        <v>213</v>
      </c>
      <c r="K5165">
        <f>IFERROR(VALUE(LEFT(table_netflix[[#This Row],[duration (in min)]], LEN(table_netflix[[#This Row],[duration (in min)]])-4)),0)</f>
        <v>88</v>
      </c>
      <c r="L5165" t="s">
        <v>47</v>
      </c>
      <c r="M5165" t="s">
        <v>85</v>
      </c>
      <c r="O5165" t="str" cm="1">
        <f t="array" ref="O5165">_xlfn.IFS(table_netflix[[#This Row],[release_year]]&gt;=2018, "2018 &amp; after", TRUE, "Before 2018")</f>
        <v>Before 2018</v>
      </c>
      <c r="P5165" s="12">
        <f>DATE(table_netflix[[#This Row],[release_year]],1,1)</f>
        <v>36892</v>
      </c>
      <c r="Q5165" s="12">
        <f t="shared" si="80"/>
        <v>43556</v>
      </c>
      <c r="R5165" s="12" t="str">
        <f>TEXT(table_netflix[[#This Row],[date_added_todate]], "mmm")</f>
        <v>Apr</v>
      </c>
      <c r="S5165" t="s">
        <v>25747</v>
      </c>
    </row>
    <row r="5166" spans="1:19" x14ac:dyDescent="0.3">
      <c r="A5166" t="s">
        <v>25748</v>
      </c>
      <c r="B5166" t="s">
        <v>15</v>
      </c>
      <c r="C5166" t="s">
        <v>25749</v>
      </c>
      <c r="D5166" t="s">
        <v>2307</v>
      </c>
      <c r="E5166" t="s">
        <v>25750</v>
      </c>
      <c r="F5166" t="s">
        <v>18</v>
      </c>
      <c r="G5166" s="14" t="s">
        <v>11957</v>
      </c>
      <c r="H5166">
        <v>2002</v>
      </c>
      <c r="I5166" t="s">
        <v>45</v>
      </c>
      <c r="J5166" t="s">
        <v>218</v>
      </c>
      <c r="K5166">
        <f>IFERROR(VALUE(LEFT(table_netflix[[#This Row],[duration (in min)]], LEN(table_netflix[[#This Row],[duration (in min)]])-4)),0)</f>
        <v>100</v>
      </c>
      <c r="L5166" t="s">
        <v>47</v>
      </c>
      <c r="M5166" t="s">
        <v>85</v>
      </c>
      <c r="O5166" t="str" cm="1">
        <f t="array" ref="O5166">_xlfn.IFS(table_netflix[[#This Row],[release_year]]&gt;=2018, "2018 &amp; after", TRUE, "Before 2018")</f>
        <v>Before 2018</v>
      </c>
      <c r="P5166" s="12">
        <f>DATE(table_netflix[[#This Row],[release_year]],1,1)</f>
        <v>37257</v>
      </c>
      <c r="Q5166" s="12">
        <f t="shared" si="80"/>
        <v>43532</v>
      </c>
      <c r="R5166" s="12" t="str">
        <f>TEXT(table_netflix[[#This Row],[date_added_todate]], "mmm")</f>
        <v>Mar</v>
      </c>
      <c r="S5166" t="s">
        <v>25751</v>
      </c>
    </row>
    <row r="5167" spans="1:19" x14ac:dyDescent="0.3">
      <c r="A5167" t="s">
        <v>25752</v>
      </c>
      <c r="B5167" t="s">
        <v>15</v>
      </c>
      <c r="C5167" t="s">
        <v>25753</v>
      </c>
      <c r="D5167" t="s">
        <v>2307</v>
      </c>
      <c r="E5167" t="s">
        <v>25754</v>
      </c>
      <c r="F5167" t="s">
        <v>18</v>
      </c>
      <c r="G5167" s="14" t="s">
        <v>11749</v>
      </c>
      <c r="H5167">
        <v>2003</v>
      </c>
      <c r="I5167" t="s">
        <v>45</v>
      </c>
      <c r="J5167" t="s">
        <v>262</v>
      </c>
      <c r="K5167">
        <f>IFERROR(VALUE(LEFT(table_netflix[[#This Row],[duration (in min)]], LEN(table_netflix[[#This Row],[duration (in min)]])-4)),0)</f>
        <v>83</v>
      </c>
      <c r="L5167" t="s">
        <v>47</v>
      </c>
      <c r="M5167" t="s">
        <v>85</v>
      </c>
      <c r="O5167" t="str" cm="1">
        <f t="array" ref="O5167">_xlfn.IFS(table_netflix[[#This Row],[release_year]]&gt;=2018, "2018 &amp; after", TRUE, "Before 2018")</f>
        <v>Before 2018</v>
      </c>
      <c r="P5167" s="12">
        <f>DATE(table_netflix[[#This Row],[release_year]],1,1)</f>
        <v>37622</v>
      </c>
      <c r="Q5167" s="12">
        <f t="shared" si="80"/>
        <v>43556</v>
      </c>
      <c r="R5167" s="12" t="str">
        <f>TEXT(table_netflix[[#This Row],[date_added_todate]], "mmm")</f>
        <v>Apr</v>
      </c>
      <c r="S5167" t="s">
        <v>25755</v>
      </c>
    </row>
    <row r="5168" spans="1:19" x14ac:dyDescent="0.3">
      <c r="A5168" t="s">
        <v>25756</v>
      </c>
      <c r="B5168" t="s">
        <v>15</v>
      </c>
      <c r="C5168" t="s">
        <v>25757</v>
      </c>
      <c r="D5168" t="s">
        <v>11817</v>
      </c>
      <c r="E5168" t="s">
        <v>25758</v>
      </c>
      <c r="F5168" t="s">
        <v>301</v>
      </c>
      <c r="G5168" s="14" t="s">
        <v>17740</v>
      </c>
      <c r="H5168">
        <v>2015</v>
      </c>
      <c r="I5168" t="s">
        <v>27</v>
      </c>
      <c r="J5168" t="s">
        <v>232</v>
      </c>
      <c r="K5168">
        <f>IFERROR(VALUE(LEFT(table_netflix[[#This Row],[duration (in min)]], LEN(table_netflix[[#This Row],[duration (in min)]])-4)),0)</f>
        <v>93</v>
      </c>
      <c r="L5168" t="s">
        <v>144</v>
      </c>
      <c r="M5168" t="s">
        <v>85</v>
      </c>
      <c r="N5168" t="s">
        <v>55</v>
      </c>
      <c r="O5168" t="str" cm="1">
        <f t="array" ref="O5168">_xlfn.IFS(table_netflix[[#This Row],[release_year]]&gt;=2018, "2018 &amp; after", TRUE, "Before 2018")</f>
        <v>Before 2018</v>
      </c>
      <c r="P5168" s="12">
        <f>DATE(table_netflix[[#This Row],[release_year]],1,1)</f>
        <v>42005</v>
      </c>
      <c r="Q5168" s="12">
        <f t="shared" si="80"/>
        <v>42522</v>
      </c>
      <c r="R5168" s="12" t="str">
        <f>TEXT(table_netflix[[#This Row],[date_added_todate]], "mmm")</f>
        <v>Jun</v>
      </c>
      <c r="S5168" t="s">
        <v>25759</v>
      </c>
    </row>
    <row r="5169" spans="1:19" x14ac:dyDescent="0.3">
      <c r="A5169" t="s">
        <v>25760</v>
      </c>
      <c r="B5169" t="s">
        <v>15</v>
      </c>
      <c r="C5169" t="s">
        <v>25761</v>
      </c>
      <c r="D5169" t="s">
        <v>4015</v>
      </c>
      <c r="E5169" t="s">
        <v>25762</v>
      </c>
      <c r="F5169" t="s">
        <v>18</v>
      </c>
      <c r="G5169" s="14" t="s">
        <v>10859</v>
      </c>
      <c r="H5169">
        <v>2018</v>
      </c>
      <c r="I5169" t="s">
        <v>27</v>
      </c>
      <c r="J5169" t="s">
        <v>118</v>
      </c>
      <c r="K5169">
        <f>IFERROR(VALUE(LEFT(table_netflix[[#This Row],[duration (in min)]], LEN(table_netflix[[#This Row],[duration (in min)]])-4)),0)</f>
        <v>103</v>
      </c>
      <c r="L5169" t="s">
        <v>126</v>
      </c>
      <c r="M5169" t="s">
        <v>54</v>
      </c>
      <c r="O5169" t="str" cm="1">
        <f t="array" ref="O5169">_xlfn.IFS(table_netflix[[#This Row],[release_year]]&gt;=2018, "2018 &amp; after", TRUE, "Before 2018")</f>
        <v>2018 &amp; after</v>
      </c>
      <c r="P5169" s="12">
        <f>DATE(table_netflix[[#This Row],[release_year]],1,1)</f>
        <v>43101</v>
      </c>
      <c r="Q5169" s="12">
        <f t="shared" si="80"/>
        <v>43685</v>
      </c>
      <c r="R5169" s="12" t="str">
        <f>TEXT(table_netflix[[#This Row],[date_added_todate]], "mmm")</f>
        <v>Aug</v>
      </c>
      <c r="S5169" t="s">
        <v>25763</v>
      </c>
    </row>
    <row r="5170" spans="1:19" x14ac:dyDescent="0.3">
      <c r="A5170" t="s">
        <v>25764</v>
      </c>
      <c r="B5170" t="s">
        <v>15</v>
      </c>
      <c r="C5170" t="s">
        <v>25765</v>
      </c>
      <c r="D5170" t="s">
        <v>25766</v>
      </c>
      <c r="E5170" t="s">
        <v>25767</v>
      </c>
      <c r="F5170" t="s">
        <v>18</v>
      </c>
      <c r="G5170" s="14" t="s">
        <v>11094</v>
      </c>
      <c r="H5170">
        <v>2019</v>
      </c>
      <c r="I5170" t="s">
        <v>62</v>
      </c>
      <c r="J5170" t="s">
        <v>213</v>
      </c>
      <c r="K5170">
        <f>IFERROR(VALUE(LEFT(table_netflix[[#This Row],[duration (in min)]], LEN(table_netflix[[#This Row],[duration (in min)]])-4)),0)</f>
        <v>88</v>
      </c>
      <c r="L5170" t="s">
        <v>93</v>
      </c>
      <c r="O5170" t="str" cm="1">
        <f t="array" ref="O5170">_xlfn.IFS(table_netflix[[#This Row],[release_year]]&gt;=2018, "2018 &amp; after", TRUE, "Before 2018")</f>
        <v>2018 &amp; after</v>
      </c>
      <c r="P5170" s="12">
        <f>DATE(table_netflix[[#This Row],[release_year]],1,1)</f>
        <v>43466</v>
      </c>
      <c r="Q5170" s="12">
        <f t="shared" si="80"/>
        <v>43644</v>
      </c>
      <c r="R5170" s="12" t="str">
        <f>TEXT(table_netflix[[#This Row],[date_added_todate]], "mmm")</f>
        <v>Jun</v>
      </c>
      <c r="S5170" t="s">
        <v>25768</v>
      </c>
    </row>
    <row r="5171" spans="1:19" x14ac:dyDescent="0.3">
      <c r="A5171" t="s">
        <v>25769</v>
      </c>
      <c r="B5171" t="s">
        <v>15</v>
      </c>
      <c r="C5171" t="s">
        <v>25770</v>
      </c>
      <c r="D5171" t="s">
        <v>25771</v>
      </c>
      <c r="E5171" t="s">
        <v>25772</v>
      </c>
      <c r="F5171" t="s">
        <v>523</v>
      </c>
      <c r="G5171" s="14" t="s">
        <v>12805</v>
      </c>
      <c r="H5171">
        <v>2015</v>
      </c>
      <c r="I5171" t="s">
        <v>186</v>
      </c>
      <c r="J5171" t="s">
        <v>549</v>
      </c>
      <c r="K5171">
        <f>IFERROR(VALUE(LEFT(table_netflix[[#This Row],[duration (in min)]], LEN(table_netflix[[#This Row],[duration (in min)]])-4)),0)</f>
        <v>86</v>
      </c>
      <c r="L5171" t="s">
        <v>144</v>
      </c>
      <c r="O5171" t="str" cm="1">
        <f t="array" ref="O5171">_xlfn.IFS(table_netflix[[#This Row],[release_year]]&gt;=2018, "2018 &amp; after", TRUE, "Before 2018")</f>
        <v>Before 2018</v>
      </c>
      <c r="P5171" s="12">
        <f>DATE(table_netflix[[#This Row],[release_year]],1,1)</f>
        <v>42005</v>
      </c>
      <c r="Q5171" s="12">
        <f t="shared" si="80"/>
        <v>43445</v>
      </c>
      <c r="R5171" s="12" t="str">
        <f>TEXT(table_netflix[[#This Row],[date_added_todate]], "mmm")</f>
        <v>Dec</v>
      </c>
      <c r="S5171" t="s">
        <v>25773</v>
      </c>
    </row>
    <row r="5172" spans="1:19" x14ac:dyDescent="0.3">
      <c r="A5172" t="s">
        <v>25774</v>
      </c>
      <c r="B5172" t="s">
        <v>15</v>
      </c>
      <c r="C5172" t="s">
        <v>25775</v>
      </c>
      <c r="D5172" t="s">
        <v>25776</v>
      </c>
      <c r="F5172" t="s">
        <v>523</v>
      </c>
      <c r="G5172" s="14" t="s">
        <v>23972</v>
      </c>
      <c r="H5172">
        <v>2015</v>
      </c>
      <c r="I5172" t="s">
        <v>62</v>
      </c>
      <c r="J5172" t="s">
        <v>213</v>
      </c>
      <c r="K5172">
        <f>IFERROR(VALUE(LEFT(table_netflix[[#This Row],[duration (in min)]], LEN(table_netflix[[#This Row],[duration (in min)]])-4)),0)</f>
        <v>88</v>
      </c>
      <c r="L5172" t="s">
        <v>22</v>
      </c>
      <c r="O5172" t="str" cm="1">
        <f t="array" ref="O5172">_xlfn.IFS(table_netflix[[#This Row],[release_year]]&gt;=2018, "2018 &amp; after", TRUE, "Before 2018")</f>
        <v>Before 2018</v>
      </c>
      <c r="P5172" s="12">
        <f>DATE(table_netflix[[#This Row],[release_year]],1,1)</f>
        <v>42005</v>
      </c>
      <c r="Q5172" s="12">
        <f t="shared" si="80"/>
        <v>42771</v>
      </c>
      <c r="R5172" s="12" t="str">
        <f>TEXT(table_netflix[[#This Row],[date_added_todate]], "mmm")</f>
        <v>Feb</v>
      </c>
      <c r="S5172" t="s">
        <v>25777</v>
      </c>
    </row>
    <row r="5173" spans="1:19" x14ac:dyDescent="0.3">
      <c r="A5173" t="s">
        <v>25778</v>
      </c>
      <c r="B5173" t="s">
        <v>15</v>
      </c>
      <c r="C5173" t="s">
        <v>25779</v>
      </c>
      <c r="D5173" t="s">
        <v>19821</v>
      </c>
      <c r="E5173" t="s">
        <v>25780</v>
      </c>
      <c r="F5173" t="s">
        <v>18</v>
      </c>
      <c r="G5173" s="14" t="s">
        <v>14402</v>
      </c>
      <c r="H5173">
        <v>2017</v>
      </c>
      <c r="I5173" t="s">
        <v>20</v>
      </c>
      <c r="J5173" t="s">
        <v>7665</v>
      </c>
      <c r="K5173">
        <f>IFERROR(VALUE(LEFT(table_netflix[[#This Row],[duration (in min)]], LEN(table_netflix[[#This Row],[duration (in min)]])-4)),0)</f>
        <v>152</v>
      </c>
      <c r="L5173" t="s">
        <v>144</v>
      </c>
      <c r="M5173" t="s">
        <v>512</v>
      </c>
      <c r="N5173" t="s">
        <v>127</v>
      </c>
      <c r="O5173" t="str" cm="1">
        <f t="array" ref="O5173">_xlfn.IFS(table_netflix[[#This Row],[release_year]]&gt;=2018, "2018 &amp; after", TRUE, "Before 2018")</f>
        <v>Before 2018</v>
      </c>
      <c r="P5173" s="12">
        <f>DATE(table_netflix[[#This Row],[release_year]],1,1)</f>
        <v>42736</v>
      </c>
      <c r="Q5173" s="12">
        <f t="shared" si="80"/>
        <v>43277</v>
      </c>
      <c r="R5173" s="12" t="str">
        <f>TEXT(table_netflix[[#This Row],[date_added_todate]], "mmm")</f>
        <v>Jun</v>
      </c>
      <c r="S5173" t="s">
        <v>25781</v>
      </c>
    </row>
    <row r="5174" spans="1:19" x14ac:dyDescent="0.3">
      <c r="A5174" t="s">
        <v>25782</v>
      </c>
      <c r="B5174" t="s">
        <v>15</v>
      </c>
      <c r="C5174" t="s">
        <v>25783</v>
      </c>
      <c r="D5174" t="s">
        <v>13085</v>
      </c>
      <c r="E5174" t="s">
        <v>25784</v>
      </c>
      <c r="F5174" t="s">
        <v>61</v>
      </c>
      <c r="G5174" s="14" t="s">
        <v>10728</v>
      </c>
      <c r="H5174">
        <v>2013</v>
      </c>
      <c r="I5174" t="s">
        <v>27</v>
      </c>
      <c r="J5174" t="s">
        <v>133</v>
      </c>
      <c r="K5174">
        <f>IFERROR(VALUE(LEFT(table_netflix[[#This Row],[duration (in min)]], LEN(table_netflix[[#This Row],[duration (in min)]])-4)),0)</f>
        <v>106</v>
      </c>
      <c r="L5174" t="s">
        <v>53</v>
      </c>
      <c r="M5174" t="s">
        <v>54</v>
      </c>
      <c r="N5174" t="s">
        <v>55</v>
      </c>
      <c r="O5174" t="str" cm="1">
        <f t="array" ref="O5174">_xlfn.IFS(table_netflix[[#This Row],[release_year]]&gt;=2018, "2018 &amp; after", TRUE, "Before 2018")</f>
        <v>Before 2018</v>
      </c>
      <c r="P5174" s="12">
        <f>DATE(table_netflix[[#This Row],[release_year]],1,1)</f>
        <v>41275</v>
      </c>
      <c r="Q5174" s="12">
        <f t="shared" si="80"/>
        <v>43706</v>
      </c>
      <c r="R5174" s="12" t="str">
        <f>TEXT(table_netflix[[#This Row],[date_added_todate]], "mmm")</f>
        <v>Aug</v>
      </c>
      <c r="S5174" t="s">
        <v>25785</v>
      </c>
    </row>
    <row r="5175" spans="1:19" x14ac:dyDescent="0.3">
      <c r="A5175" t="s">
        <v>25786</v>
      </c>
      <c r="B5175" t="s">
        <v>15</v>
      </c>
      <c r="C5175" t="s">
        <v>25787</v>
      </c>
      <c r="D5175" t="s">
        <v>25788</v>
      </c>
      <c r="E5175" t="s">
        <v>25789</v>
      </c>
      <c r="F5175" t="s">
        <v>18</v>
      </c>
      <c r="G5175" s="14" t="s">
        <v>17715</v>
      </c>
      <c r="H5175">
        <v>2006</v>
      </c>
      <c r="I5175" t="s">
        <v>84</v>
      </c>
      <c r="J5175" t="s">
        <v>3945</v>
      </c>
      <c r="K5175">
        <f>IFERROR(VALUE(LEFT(table_netflix[[#This Row],[duration (in min)]], LEN(table_netflix[[#This Row],[duration (in min)]])-4)),0)</f>
        <v>52</v>
      </c>
      <c r="L5175" t="s">
        <v>22</v>
      </c>
      <c r="M5175" t="s">
        <v>55</v>
      </c>
      <c r="O5175" t="str" cm="1">
        <f t="array" ref="O5175">_xlfn.IFS(table_netflix[[#This Row],[release_year]]&gt;=2018, "2018 &amp; after", TRUE, "Before 2018")</f>
        <v>Before 2018</v>
      </c>
      <c r="P5175" s="12">
        <f>DATE(table_netflix[[#This Row],[release_year]],1,1)</f>
        <v>38718</v>
      </c>
      <c r="Q5175" s="12">
        <f t="shared" si="80"/>
        <v>42552</v>
      </c>
      <c r="R5175" s="12" t="str">
        <f>TEXT(table_netflix[[#This Row],[date_added_todate]], "mmm")</f>
        <v>Jul</v>
      </c>
      <c r="S5175" t="s">
        <v>25790</v>
      </c>
    </row>
    <row r="5176" spans="1:19" x14ac:dyDescent="0.3">
      <c r="A5176" t="s">
        <v>25791</v>
      </c>
      <c r="B5176" t="s">
        <v>15</v>
      </c>
      <c r="C5176" t="s">
        <v>25792</v>
      </c>
      <c r="D5176" t="s">
        <v>1631</v>
      </c>
      <c r="E5176" t="s">
        <v>25793</v>
      </c>
      <c r="F5176" t="s">
        <v>18</v>
      </c>
      <c r="G5176" s="14" t="s">
        <v>10131</v>
      </c>
      <c r="H5176">
        <v>2008</v>
      </c>
      <c r="I5176" t="s">
        <v>186</v>
      </c>
      <c r="J5176" t="s">
        <v>174</v>
      </c>
      <c r="K5176">
        <f>IFERROR(VALUE(LEFT(table_netflix[[#This Row],[duration (in min)]], LEN(table_netflix[[#This Row],[duration (in min)]])-4)),0)</f>
        <v>98</v>
      </c>
      <c r="L5176" t="s">
        <v>71</v>
      </c>
      <c r="O5176" t="str" cm="1">
        <f t="array" ref="O5176">_xlfn.IFS(table_netflix[[#This Row],[release_year]]&gt;=2018, "2018 &amp; after", TRUE, "Before 2018")</f>
        <v>Before 2018</v>
      </c>
      <c r="P5176" s="12">
        <f>DATE(table_netflix[[#This Row],[release_year]],1,1)</f>
        <v>39448</v>
      </c>
      <c r="Q5176" s="12">
        <f t="shared" si="80"/>
        <v>43770</v>
      </c>
      <c r="R5176" s="12" t="str">
        <f>TEXT(table_netflix[[#This Row],[date_added_todate]], "mmm")</f>
        <v>Nov</v>
      </c>
      <c r="S5176" t="s">
        <v>25794</v>
      </c>
    </row>
    <row r="5177" spans="1:19" x14ac:dyDescent="0.3">
      <c r="A5177" t="s">
        <v>25795</v>
      </c>
      <c r="B5177" t="s">
        <v>15</v>
      </c>
      <c r="C5177" t="s">
        <v>25796</v>
      </c>
      <c r="D5177" t="s">
        <v>7352</v>
      </c>
      <c r="E5177" t="s">
        <v>25797</v>
      </c>
      <c r="F5177" t="s">
        <v>1328</v>
      </c>
      <c r="G5177" s="14" t="s">
        <v>11280</v>
      </c>
      <c r="H5177">
        <v>2018</v>
      </c>
      <c r="I5177" t="s">
        <v>62</v>
      </c>
      <c r="J5177" t="s">
        <v>583</v>
      </c>
      <c r="K5177">
        <f>IFERROR(VALUE(LEFT(table_netflix[[#This Row],[duration (in min)]], LEN(table_netflix[[#This Row],[duration (in min)]])-4)),0)</f>
        <v>89</v>
      </c>
      <c r="L5177" t="s">
        <v>71</v>
      </c>
      <c r="M5177" t="s">
        <v>55</v>
      </c>
      <c r="O5177" t="str" cm="1">
        <f t="array" ref="O5177">_xlfn.IFS(table_netflix[[#This Row],[release_year]]&gt;=2018, "2018 &amp; after", TRUE, "Before 2018")</f>
        <v>2018 &amp; after</v>
      </c>
      <c r="P5177" s="12">
        <f>DATE(table_netflix[[#This Row],[release_year]],1,1)</f>
        <v>43101</v>
      </c>
      <c r="Q5177" s="12">
        <f t="shared" si="80"/>
        <v>43622</v>
      </c>
      <c r="R5177" s="12" t="str">
        <f>TEXT(table_netflix[[#This Row],[date_added_todate]], "mmm")</f>
        <v>Jun</v>
      </c>
      <c r="S5177" t="s">
        <v>25798</v>
      </c>
    </row>
    <row r="5178" spans="1:19" x14ac:dyDescent="0.3">
      <c r="A5178" t="s">
        <v>25799</v>
      </c>
      <c r="B5178" t="s">
        <v>15</v>
      </c>
      <c r="C5178" t="s">
        <v>25800</v>
      </c>
      <c r="D5178" t="s">
        <v>25801</v>
      </c>
      <c r="E5178" t="s">
        <v>25802</v>
      </c>
      <c r="F5178" t="s">
        <v>18</v>
      </c>
      <c r="G5178" s="14" t="s">
        <v>13915</v>
      </c>
      <c r="H5178">
        <v>2017</v>
      </c>
      <c r="I5178" t="s">
        <v>186</v>
      </c>
      <c r="J5178" t="s">
        <v>549</v>
      </c>
      <c r="K5178">
        <f>IFERROR(VALUE(LEFT(table_netflix[[#This Row],[duration (in min)]], LEN(table_netflix[[#This Row],[duration (in min)]])-4)),0)</f>
        <v>86</v>
      </c>
      <c r="L5178" t="s">
        <v>126</v>
      </c>
      <c r="O5178" t="str" cm="1">
        <f t="array" ref="O5178">_xlfn.IFS(table_netflix[[#This Row],[release_year]]&gt;=2018, "2018 &amp; after", TRUE, "Before 2018")</f>
        <v>Before 2018</v>
      </c>
      <c r="P5178" s="12">
        <f>DATE(table_netflix[[#This Row],[release_year]],1,1)</f>
        <v>42736</v>
      </c>
      <c r="Q5178" s="12">
        <f t="shared" si="80"/>
        <v>43344</v>
      </c>
      <c r="R5178" s="12" t="str">
        <f>TEXT(table_netflix[[#This Row],[date_added_todate]], "mmm")</f>
        <v>Sep</v>
      </c>
      <c r="S5178" t="s">
        <v>25803</v>
      </c>
    </row>
    <row r="5179" spans="1:19" x14ac:dyDescent="0.3">
      <c r="A5179" t="s">
        <v>25804</v>
      </c>
      <c r="B5179" t="s">
        <v>15</v>
      </c>
      <c r="C5179" t="s">
        <v>25805</v>
      </c>
      <c r="D5179" t="s">
        <v>25806</v>
      </c>
      <c r="E5179" t="s">
        <v>22250</v>
      </c>
      <c r="F5179" t="s">
        <v>39</v>
      </c>
      <c r="G5179" s="14" t="s">
        <v>14972</v>
      </c>
      <c r="H5179">
        <v>2010</v>
      </c>
      <c r="I5179" t="s">
        <v>62</v>
      </c>
      <c r="J5179" t="s">
        <v>133</v>
      </c>
      <c r="K5179">
        <f>IFERROR(VALUE(LEFT(table_netflix[[#This Row],[duration (in min)]], LEN(table_netflix[[#This Row],[duration (in min)]])-4)),0)</f>
        <v>106</v>
      </c>
      <c r="L5179" t="s">
        <v>53</v>
      </c>
      <c r="M5179" t="s">
        <v>55</v>
      </c>
      <c r="O5179" t="str" cm="1">
        <f t="array" ref="O5179">_xlfn.IFS(table_netflix[[#This Row],[release_year]]&gt;=2018, "2018 &amp; after", TRUE, "Before 2018")</f>
        <v>Before 2018</v>
      </c>
      <c r="P5179" s="12">
        <f>DATE(table_netflix[[#This Row],[release_year]],1,1)</f>
        <v>40179</v>
      </c>
      <c r="Q5179" s="12">
        <f t="shared" si="80"/>
        <v>43174</v>
      </c>
      <c r="R5179" s="12" t="str">
        <f>TEXT(table_netflix[[#This Row],[date_added_todate]], "mmm")</f>
        <v>Mar</v>
      </c>
      <c r="S5179" t="s">
        <v>25807</v>
      </c>
    </row>
    <row r="5180" spans="1:19" x14ac:dyDescent="0.3">
      <c r="A5180" t="s">
        <v>25808</v>
      </c>
      <c r="B5180" t="s">
        <v>15</v>
      </c>
      <c r="C5180" t="s">
        <v>25809</v>
      </c>
      <c r="D5180" t="s">
        <v>25810</v>
      </c>
      <c r="E5180" t="s">
        <v>25811</v>
      </c>
      <c r="F5180" t="s">
        <v>1280</v>
      </c>
      <c r="G5180" s="14" t="s">
        <v>13857</v>
      </c>
      <c r="H5180">
        <v>2010</v>
      </c>
      <c r="I5180" t="s">
        <v>27</v>
      </c>
      <c r="J5180" t="s">
        <v>218</v>
      </c>
      <c r="K5180">
        <f>IFERROR(VALUE(LEFT(table_netflix[[#This Row],[duration (in min)]], LEN(table_netflix[[#This Row],[duration (in min)]])-4)),0)</f>
        <v>100</v>
      </c>
      <c r="L5180" t="s">
        <v>126</v>
      </c>
      <c r="M5180" t="s">
        <v>55</v>
      </c>
      <c r="O5180" t="str" cm="1">
        <f t="array" ref="O5180">_xlfn.IFS(table_netflix[[#This Row],[release_year]]&gt;=2018, "2018 &amp; after", TRUE, "Before 2018")</f>
        <v>Before 2018</v>
      </c>
      <c r="P5180" s="12">
        <f>DATE(table_netflix[[#This Row],[release_year]],1,1)</f>
        <v>40179</v>
      </c>
      <c r="Q5180" s="12">
        <f t="shared" si="80"/>
        <v>43357</v>
      </c>
      <c r="R5180" s="12" t="str">
        <f>TEXT(table_netflix[[#This Row],[date_added_todate]], "mmm")</f>
        <v>Sep</v>
      </c>
      <c r="S5180" t="s">
        <v>25812</v>
      </c>
    </row>
    <row r="5181" spans="1:19" x14ac:dyDescent="0.3">
      <c r="A5181" t="s">
        <v>25813</v>
      </c>
      <c r="B5181" t="s">
        <v>15</v>
      </c>
      <c r="C5181" t="s">
        <v>25814</v>
      </c>
      <c r="D5181" t="s">
        <v>25815</v>
      </c>
      <c r="E5181" t="s">
        <v>25816</v>
      </c>
      <c r="F5181" t="s">
        <v>18</v>
      </c>
      <c r="G5181" s="14" t="s">
        <v>13126</v>
      </c>
      <c r="H5181">
        <v>2015</v>
      </c>
      <c r="I5181" t="s">
        <v>84</v>
      </c>
      <c r="J5181" t="s">
        <v>46</v>
      </c>
      <c r="K5181">
        <f>IFERROR(VALUE(LEFT(table_netflix[[#This Row],[duration (in min)]], LEN(table_netflix[[#This Row],[duration (in min)]])-4)),0)</f>
        <v>91</v>
      </c>
      <c r="L5181" t="s">
        <v>22</v>
      </c>
      <c r="O5181" t="str" cm="1">
        <f t="array" ref="O5181">_xlfn.IFS(table_netflix[[#This Row],[release_year]]&gt;=2018, "2018 &amp; after", TRUE, "Before 2018")</f>
        <v>Before 2018</v>
      </c>
      <c r="P5181" s="12">
        <f>DATE(table_netflix[[#This Row],[release_year]],1,1)</f>
        <v>42005</v>
      </c>
      <c r="Q5181" s="12">
        <f t="shared" si="80"/>
        <v>43405</v>
      </c>
      <c r="R5181" s="12" t="str">
        <f>TEXT(table_netflix[[#This Row],[date_added_todate]], "mmm")</f>
        <v>Nov</v>
      </c>
      <c r="S5181" t="s">
        <v>25817</v>
      </c>
    </row>
    <row r="5182" spans="1:19" x14ac:dyDescent="0.3">
      <c r="A5182" t="s">
        <v>25818</v>
      </c>
      <c r="B5182" t="s">
        <v>15</v>
      </c>
      <c r="C5182" t="s">
        <v>25819</v>
      </c>
      <c r="D5182" t="s">
        <v>761</v>
      </c>
      <c r="E5182" t="s">
        <v>25820</v>
      </c>
      <c r="F5182" t="s">
        <v>18</v>
      </c>
      <c r="G5182" s="14" t="s">
        <v>15910</v>
      </c>
      <c r="H5182">
        <v>2014</v>
      </c>
      <c r="I5182" t="s">
        <v>20</v>
      </c>
      <c r="J5182" t="s">
        <v>265</v>
      </c>
      <c r="K5182">
        <f>IFERROR(VALUE(LEFT(table_netflix[[#This Row],[duration (in min)]], LEN(table_netflix[[#This Row],[duration (in min)]])-4)),0)</f>
        <v>113</v>
      </c>
      <c r="L5182" t="s">
        <v>126</v>
      </c>
      <c r="M5182" t="s">
        <v>142</v>
      </c>
      <c r="O5182" t="str" cm="1">
        <f t="array" ref="O5182">_xlfn.IFS(table_netflix[[#This Row],[release_year]]&gt;=2018, "2018 &amp; after", TRUE, "Before 2018")</f>
        <v>Before 2018</v>
      </c>
      <c r="P5182" s="12">
        <f>DATE(table_netflix[[#This Row],[release_year]],1,1)</f>
        <v>41640</v>
      </c>
      <c r="Q5182" s="12">
        <f t="shared" si="80"/>
        <v>42986</v>
      </c>
      <c r="R5182" s="12" t="str">
        <f>TEXT(table_netflix[[#This Row],[date_added_todate]], "mmm")</f>
        <v>Sep</v>
      </c>
      <c r="S5182" t="s">
        <v>25821</v>
      </c>
    </row>
    <row r="5183" spans="1:19" x14ac:dyDescent="0.3">
      <c r="A5183" t="s">
        <v>25822</v>
      </c>
      <c r="B5183" t="s">
        <v>15</v>
      </c>
      <c r="C5183" t="s">
        <v>25823</v>
      </c>
      <c r="D5183" t="s">
        <v>25824</v>
      </c>
      <c r="F5183" t="s">
        <v>109</v>
      </c>
      <c r="G5183" s="14" t="s">
        <v>25825</v>
      </c>
      <c r="H5183">
        <v>2014</v>
      </c>
      <c r="I5183" t="s">
        <v>18220</v>
      </c>
      <c r="J5183" t="s">
        <v>218</v>
      </c>
      <c r="K5183">
        <f>IFERROR(VALUE(LEFT(table_netflix[[#This Row],[duration (in min)]], LEN(table_netflix[[#This Row],[duration (in min)]])-4)),0)</f>
        <v>100</v>
      </c>
      <c r="L5183" t="s">
        <v>22</v>
      </c>
      <c r="M5183" t="s">
        <v>55</v>
      </c>
      <c r="N5183" t="s">
        <v>266</v>
      </c>
      <c r="O5183" t="str" cm="1">
        <f t="array" ref="O5183">_xlfn.IFS(table_netflix[[#This Row],[release_year]]&gt;=2018, "2018 &amp; after", TRUE, "Before 2018")</f>
        <v>Before 2018</v>
      </c>
      <c r="P5183" s="12">
        <f>DATE(table_netflix[[#This Row],[release_year]],1,1)</f>
        <v>41640</v>
      </c>
      <c r="Q5183" s="12">
        <f t="shared" si="80"/>
        <v>42050</v>
      </c>
      <c r="R5183" s="12" t="str">
        <f>TEXT(table_netflix[[#This Row],[date_added_todate]], "mmm")</f>
        <v>Feb</v>
      </c>
      <c r="S5183" t="s">
        <v>25826</v>
      </c>
    </row>
    <row r="5184" spans="1:19" x14ac:dyDescent="0.3">
      <c r="A5184" t="s">
        <v>25827</v>
      </c>
      <c r="B5184" t="s">
        <v>15</v>
      </c>
      <c r="C5184" t="s">
        <v>25828</v>
      </c>
      <c r="D5184" t="s">
        <v>25829</v>
      </c>
      <c r="E5184" t="s">
        <v>25830</v>
      </c>
      <c r="F5184" t="s">
        <v>39</v>
      </c>
      <c r="G5184" s="14" t="s">
        <v>15731</v>
      </c>
      <c r="H5184">
        <v>2017</v>
      </c>
      <c r="I5184" t="s">
        <v>84</v>
      </c>
      <c r="J5184" t="s">
        <v>1200</v>
      </c>
      <c r="K5184">
        <f>IFERROR(VALUE(LEFT(table_netflix[[#This Row],[duration (in min)]], LEN(table_netflix[[#This Row],[duration (in min)]])-4)),0)</f>
        <v>132</v>
      </c>
      <c r="L5184" t="s">
        <v>71</v>
      </c>
      <c r="M5184" t="s">
        <v>55</v>
      </c>
      <c r="N5184" t="s">
        <v>107</v>
      </c>
      <c r="O5184" t="str" cm="1">
        <f t="array" ref="O5184">_xlfn.IFS(table_netflix[[#This Row],[release_year]]&gt;=2018, "2018 &amp; after", TRUE, "Before 2018")</f>
        <v>Before 2018</v>
      </c>
      <c r="P5184" s="12">
        <f>DATE(table_netflix[[#This Row],[release_year]],1,1)</f>
        <v>42736</v>
      </c>
      <c r="Q5184" s="12">
        <f t="shared" si="80"/>
        <v>43023</v>
      </c>
      <c r="R5184" s="12" t="str">
        <f>TEXT(table_netflix[[#This Row],[date_added_todate]], "mmm")</f>
        <v>Oct</v>
      </c>
      <c r="S5184" t="s">
        <v>25831</v>
      </c>
    </row>
    <row r="5185" spans="1:19" x14ac:dyDescent="0.3">
      <c r="A5185" t="s">
        <v>25832</v>
      </c>
      <c r="B5185" t="s">
        <v>15</v>
      </c>
      <c r="C5185" t="s">
        <v>25833</v>
      </c>
      <c r="D5185" t="s">
        <v>25834</v>
      </c>
      <c r="E5185" t="s">
        <v>25835</v>
      </c>
      <c r="F5185" t="s">
        <v>18</v>
      </c>
      <c r="G5185" s="14" t="s">
        <v>6983</v>
      </c>
      <c r="H5185">
        <v>2020</v>
      </c>
      <c r="I5185" t="s">
        <v>27</v>
      </c>
      <c r="J5185" t="s">
        <v>152</v>
      </c>
      <c r="K5185">
        <f>IFERROR(VALUE(LEFT(table_netflix[[#This Row],[duration (in min)]], LEN(table_netflix[[#This Row],[duration (in min)]])-4)),0)</f>
        <v>96</v>
      </c>
      <c r="L5185" t="s">
        <v>71</v>
      </c>
      <c r="M5185" t="s">
        <v>54</v>
      </c>
      <c r="N5185" t="s">
        <v>600</v>
      </c>
      <c r="O5185" t="str" cm="1">
        <f t="array" ref="O5185">_xlfn.IFS(table_netflix[[#This Row],[release_year]]&gt;=2018, "2018 &amp; after", TRUE, "Before 2018")</f>
        <v>2018 &amp; after</v>
      </c>
      <c r="P5185" s="12">
        <f>DATE(table_netflix[[#This Row],[release_year]],1,1)</f>
        <v>43831</v>
      </c>
      <c r="Q5185" s="12">
        <f t="shared" si="80"/>
        <v>44008</v>
      </c>
      <c r="R5185" s="12" t="str">
        <f>TEXT(table_netflix[[#This Row],[date_added_todate]], "mmm")</f>
        <v>Jun</v>
      </c>
      <c r="S5185" t="s">
        <v>25836</v>
      </c>
    </row>
    <row r="5186" spans="1:19" x14ac:dyDescent="0.3">
      <c r="A5186" t="s">
        <v>25837</v>
      </c>
      <c r="B5186" t="s">
        <v>15</v>
      </c>
      <c r="C5186" t="s">
        <v>25838</v>
      </c>
      <c r="D5186" t="s">
        <v>25839</v>
      </c>
      <c r="E5186" t="s">
        <v>25840</v>
      </c>
      <c r="F5186" t="s">
        <v>523</v>
      </c>
      <c r="G5186" s="14" t="s">
        <v>19641</v>
      </c>
      <c r="H5186">
        <v>2019</v>
      </c>
      <c r="I5186" t="s">
        <v>20</v>
      </c>
      <c r="J5186" t="s">
        <v>152</v>
      </c>
      <c r="K5186">
        <f>IFERROR(VALUE(LEFT(table_netflix[[#This Row],[duration (in min)]], LEN(table_netflix[[#This Row],[duration (in min)]])-4)),0)</f>
        <v>96</v>
      </c>
      <c r="L5186" t="s">
        <v>53</v>
      </c>
      <c r="M5186" t="s">
        <v>142</v>
      </c>
      <c r="O5186" t="str" cm="1">
        <f t="array" ref="O5186">_xlfn.IFS(table_netflix[[#This Row],[release_year]]&gt;=2018, "2018 &amp; after", TRUE, "Before 2018")</f>
        <v>2018 &amp; after</v>
      </c>
      <c r="P5186" s="12">
        <f>DATE(table_netflix[[#This Row],[release_year]],1,1)</f>
        <v>43466</v>
      </c>
      <c r="Q5186" s="12">
        <f t="shared" ref="Q5186:Q5249" si="81">IF(G5186&lt;&gt;"", DATE(RIGHT(G5186,4), MONTH(1 &amp; LEFT(G5186,FIND(" ",G5186)-1)), MID(G5186, FIND(" ", G5186)+1, FIND(",", G5186)-FIND(" ", G5186)-1)), "")</f>
        <v>44073</v>
      </c>
      <c r="R5186" s="12" t="str">
        <f>TEXT(table_netflix[[#This Row],[date_added_todate]], "mmm")</f>
        <v>Aug</v>
      </c>
      <c r="S5186" t="s">
        <v>25841</v>
      </c>
    </row>
    <row r="5187" spans="1:19" x14ac:dyDescent="0.3">
      <c r="A5187" t="s">
        <v>25842</v>
      </c>
      <c r="B5187" t="s">
        <v>15</v>
      </c>
      <c r="C5187" t="s">
        <v>25843</v>
      </c>
      <c r="D5187" t="s">
        <v>20184</v>
      </c>
      <c r="E5187" t="s">
        <v>25844</v>
      </c>
      <c r="F5187" t="s">
        <v>18</v>
      </c>
      <c r="G5187" s="14" t="s">
        <v>5652</v>
      </c>
      <c r="H5187">
        <v>2006</v>
      </c>
      <c r="I5187" t="s">
        <v>20</v>
      </c>
      <c r="J5187" t="s">
        <v>265</v>
      </c>
      <c r="K5187">
        <f>IFERROR(VALUE(LEFT(table_netflix[[#This Row],[duration (in min)]], LEN(table_netflix[[#This Row],[duration (in min)]])-4)),0)</f>
        <v>113</v>
      </c>
      <c r="L5187" t="s">
        <v>71</v>
      </c>
      <c r="M5187" t="s">
        <v>107</v>
      </c>
      <c r="O5187" t="str" cm="1">
        <f t="array" ref="O5187">_xlfn.IFS(table_netflix[[#This Row],[release_year]]&gt;=2018, "2018 &amp; after", TRUE, "Before 2018")</f>
        <v>Before 2018</v>
      </c>
      <c r="P5187" s="12">
        <f>DATE(table_netflix[[#This Row],[release_year]],1,1)</f>
        <v>38718</v>
      </c>
      <c r="Q5187" s="12">
        <f t="shared" si="81"/>
        <v>44105</v>
      </c>
      <c r="R5187" s="12" t="str">
        <f>TEXT(table_netflix[[#This Row],[date_added_todate]], "mmm")</f>
        <v>Oct</v>
      </c>
      <c r="S5187" t="s">
        <v>25845</v>
      </c>
    </row>
    <row r="5188" spans="1:19" x14ac:dyDescent="0.3">
      <c r="A5188" t="s">
        <v>25846</v>
      </c>
      <c r="B5188" t="s">
        <v>15</v>
      </c>
      <c r="C5188" t="s">
        <v>25847</v>
      </c>
      <c r="D5188" t="s">
        <v>25848</v>
      </c>
      <c r="E5188" t="s">
        <v>25849</v>
      </c>
      <c r="F5188" t="s">
        <v>109</v>
      </c>
      <c r="G5188" s="14" t="s">
        <v>9333</v>
      </c>
      <c r="H5188">
        <v>1992</v>
      </c>
      <c r="I5188" t="s">
        <v>45</v>
      </c>
      <c r="J5188" t="s">
        <v>241</v>
      </c>
      <c r="K5188">
        <f>IFERROR(VALUE(LEFT(table_netflix[[#This Row],[duration (in min)]], LEN(table_netflix[[#This Row],[duration (in min)]])-4)),0)</f>
        <v>95</v>
      </c>
      <c r="L5188" t="s">
        <v>445</v>
      </c>
      <c r="M5188" t="s">
        <v>85</v>
      </c>
      <c r="N5188" t="s">
        <v>107</v>
      </c>
      <c r="O5188" t="str" cm="1">
        <f t="array" ref="O5188">_xlfn.IFS(table_netflix[[#This Row],[release_year]]&gt;=2018, "2018 &amp; after", TRUE, "Before 2018")</f>
        <v>Before 2018</v>
      </c>
      <c r="P5188" s="12">
        <f>DATE(table_netflix[[#This Row],[release_year]],1,1)</f>
        <v>33604</v>
      </c>
      <c r="Q5188" s="12">
        <f t="shared" si="81"/>
        <v>43831</v>
      </c>
      <c r="R5188" s="12" t="str">
        <f>TEXT(table_netflix[[#This Row],[date_added_todate]], "mmm")</f>
        <v>Jan</v>
      </c>
      <c r="S5188" t="s">
        <v>25850</v>
      </c>
    </row>
    <row r="5189" spans="1:19" x14ac:dyDescent="0.3">
      <c r="A5189" t="s">
        <v>25851</v>
      </c>
      <c r="B5189" t="s">
        <v>15</v>
      </c>
      <c r="C5189" t="s">
        <v>25852</v>
      </c>
      <c r="D5189" t="s">
        <v>25853</v>
      </c>
      <c r="F5189" t="s">
        <v>1982</v>
      </c>
      <c r="G5189" s="14" t="s">
        <v>16737</v>
      </c>
      <c r="H5189">
        <v>2016</v>
      </c>
      <c r="I5189" t="s">
        <v>27</v>
      </c>
      <c r="J5189" t="s">
        <v>246</v>
      </c>
      <c r="K5189">
        <f>IFERROR(VALUE(LEFT(table_netflix[[#This Row],[duration (in min)]], LEN(table_netflix[[#This Row],[duration (in min)]])-4)),0)</f>
        <v>85</v>
      </c>
      <c r="L5189" t="s">
        <v>22</v>
      </c>
      <c r="M5189" t="s">
        <v>55</v>
      </c>
      <c r="N5189" t="s">
        <v>600</v>
      </c>
      <c r="O5189" t="str" cm="1">
        <f t="array" ref="O5189">_xlfn.IFS(table_netflix[[#This Row],[release_year]]&gt;=2018, "2018 &amp; after", TRUE, "Before 2018")</f>
        <v>Before 2018</v>
      </c>
      <c r="P5189" s="12">
        <f>DATE(table_netflix[[#This Row],[release_year]],1,1)</f>
        <v>42370</v>
      </c>
      <c r="Q5189" s="12">
        <f t="shared" si="81"/>
        <v>42832</v>
      </c>
      <c r="R5189" s="12" t="str">
        <f>TEXT(table_netflix[[#This Row],[date_added_todate]], "mmm")</f>
        <v>Apr</v>
      </c>
      <c r="S5189" t="s">
        <v>25854</v>
      </c>
    </row>
    <row r="5190" spans="1:19" x14ac:dyDescent="0.3">
      <c r="A5190" t="s">
        <v>25855</v>
      </c>
      <c r="B5190" t="s">
        <v>15</v>
      </c>
      <c r="C5190" t="s">
        <v>25856</v>
      </c>
      <c r="D5190" t="s">
        <v>1581</v>
      </c>
      <c r="E5190" t="s">
        <v>25857</v>
      </c>
      <c r="F5190" t="s">
        <v>18</v>
      </c>
      <c r="G5190" s="14" t="s">
        <v>10691</v>
      </c>
      <c r="H5190">
        <v>1981</v>
      </c>
      <c r="I5190" t="s">
        <v>186</v>
      </c>
      <c r="J5190" t="s">
        <v>133</v>
      </c>
      <c r="K5190">
        <f>IFERROR(VALUE(LEFT(table_netflix[[#This Row],[duration (in min)]], LEN(table_netflix[[#This Row],[duration (in min)]])-4)),0)</f>
        <v>106</v>
      </c>
      <c r="L5190" t="s">
        <v>445</v>
      </c>
      <c r="M5190" t="s">
        <v>85</v>
      </c>
      <c r="N5190" t="s">
        <v>406</v>
      </c>
      <c r="O5190" t="str" cm="1">
        <f t="array" ref="O5190">_xlfn.IFS(table_netflix[[#This Row],[release_year]]&gt;=2018, "2018 &amp; after", TRUE, "Before 2018")</f>
        <v>Before 2018</v>
      </c>
      <c r="P5190" s="12">
        <f>DATE(table_netflix[[#This Row],[release_year]],1,1)</f>
        <v>29587</v>
      </c>
      <c r="Q5190" s="12">
        <f t="shared" si="81"/>
        <v>43709</v>
      </c>
      <c r="R5190" s="12" t="str">
        <f>TEXT(table_netflix[[#This Row],[date_added_todate]], "mmm")</f>
        <v>Sep</v>
      </c>
      <c r="S5190" t="s">
        <v>25858</v>
      </c>
    </row>
    <row r="5191" spans="1:19" x14ac:dyDescent="0.3">
      <c r="A5191" t="s">
        <v>25859</v>
      </c>
      <c r="B5191" t="s">
        <v>15</v>
      </c>
      <c r="C5191" t="s">
        <v>25860</v>
      </c>
      <c r="D5191" t="s">
        <v>25861</v>
      </c>
      <c r="E5191" t="s">
        <v>25862</v>
      </c>
      <c r="F5191" t="s">
        <v>18</v>
      </c>
      <c r="G5191" s="14" t="s">
        <v>4181</v>
      </c>
      <c r="H5191">
        <v>1996</v>
      </c>
      <c r="I5191" t="s">
        <v>186</v>
      </c>
      <c r="J5191" t="s">
        <v>330</v>
      </c>
      <c r="K5191">
        <f>IFERROR(VALUE(LEFT(table_netflix[[#This Row],[duration (in min)]], LEN(table_netflix[[#This Row],[duration (in min)]])-4)),0)</f>
        <v>117</v>
      </c>
      <c r="L5191" t="s">
        <v>71</v>
      </c>
      <c r="M5191" t="s">
        <v>72</v>
      </c>
      <c r="O5191" t="str" cm="1">
        <f t="array" ref="O5191">_xlfn.IFS(table_netflix[[#This Row],[release_year]]&gt;=2018, "2018 &amp; after", TRUE, "Before 2018")</f>
        <v>Before 2018</v>
      </c>
      <c r="P5191" s="12">
        <f>DATE(table_netflix[[#This Row],[release_year]],1,1)</f>
        <v>35065</v>
      </c>
      <c r="Q5191" s="12">
        <f t="shared" si="81"/>
        <v>44197</v>
      </c>
      <c r="R5191" s="12" t="str">
        <f>TEXT(table_netflix[[#This Row],[date_added_todate]], "mmm")</f>
        <v>Jan</v>
      </c>
      <c r="S5191" t="s">
        <v>25863</v>
      </c>
    </row>
    <row r="5192" spans="1:19" x14ac:dyDescent="0.3">
      <c r="A5192" t="s">
        <v>25864</v>
      </c>
      <c r="B5192" t="s">
        <v>15</v>
      </c>
      <c r="C5192" t="s">
        <v>25865</v>
      </c>
      <c r="D5192" t="s">
        <v>25866</v>
      </c>
      <c r="E5192" t="s">
        <v>25867</v>
      </c>
      <c r="F5192" t="s">
        <v>941</v>
      </c>
      <c r="G5192" s="14" t="s">
        <v>25868</v>
      </c>
      <c r="H5192">
        <v>2016</v>
      </c>
      <c r="I5192" t="s">
        <v>18220</v>
      </c>
      <c r="J5192" t="s">
        <v>1221</v>
      </c>
      <c r="K5192">
        <f>IFERROR(VALUE(LEFT(table_netflix[[#This Row],[duration (in min)]], LEN(table_netflix[[#This Row],[duration (in min)]])-4)),0)</f>
        <v>123</v>
      </c>
      <c r="L5192" t="s">
        <v>144</v>
      </c>
      <c r="M5192" t="s">
        <v>72</v>
      </c>
      <c r="N5192" t="s">
        <v>55</v>
      </c>
      <c r="O5192" t="str" cm="1">
        <f t="array" ref="O5192">_xlfn.IFS(table_netflix[[#This Row],[release_year]]&gt;=2018, "2018 &amp; after", TRUE, "Before 2018")</f>
        <v>Before 2018</v>
      </c>
      <c r="P5192" s="12">
        <f>DATE(table_netflix[[#This Row],[release_year]],1,1)</f>
        <v>42370</v>
      </c>
      <c r="Q5192" s="12">
        <f t="shared" si="81"/>
        <v>42777</v>
      </c>
      <c r="R5192" s="12" t="str">
        <f>TEXT(table_netflix[[#This Row],[date_added_todate]], "mmm")</f>
        <v>Feb</v>
      </c>
      <c r="S5192" t="s">
        <v>25869</v>
      </c>
    </row>
    <row r="5193" spans="1:19" x14ac:dyDescent="0.3">
      <c r="A5193" t="s">
        <v>25870</v>
      </c>
      <c r="B5193" t="s">
        <v>15</v>
      </c>
      <c r="C5193" t="s">
        <v>25871</v>
      </c>
      <c r="D5193" t="s">
        <v>1621</v>
      </c>
      <c r="E5193" t="s">
        <v>25872</v>
      </c>
      <c r="F5193" t="s">
        <v>18</v>
      </c>
      <c r="G5193" s="14" t="s">
        <v>9333</v>
      </c>
      <c r="H5193">
        <v>2002</v>
      </c>
      <c r="I5193" t="s">
        <v>45</v>
      </c>
      <c r="J5193" t="s">
        <v>814</v>
      </c>
      <c r="K5193">
        <f>IFERROR(VALUE(LEFT(table_netflix[[#This Row],[duration (in min)]], LEN(table_netflix[[#This Row],[duration (in min)]])-4)),0)</f>
        <v>78</v>
      </c>
      <c r="L5193" t="s">
        <v>47</v>
      </c>
      <c r="M5193" t="s">
        <v>85</v>
      </c>
      <c r="O5193" t="str" cm="1">
        <f t="array" ref="O5193">_xlfn.IFS(table_netflix[[#This Row],[release_year]]&gt;=2018, "2018 &amp; after", TRUE, "Before 2018")</f>
        <v>Before 2018</v>
      </c>
      <c r="P5193" s="12">
        <f>DATE(table_netflix[[#This Row],[release_year]],1,1)</f>
        <v>37257</v>
      </c>
      <c r="Q5193" s="12">
        <f t="shared" si="81"/>
        <v>43831</v>
      </c>
      <c r="R5193" s="12" t="str">
        <f>TEXT(table_netflix[[#This Row],[date_added_todate]], "mmm")</f>
        <v>Jan</v>
      </c>
      <c r="S5193" t="s">
        <v>25873</v>
      </c>
    </row>
    <row r="5194" spans="1:19" x14ac:dyDescent="0.3">
      <c r="A5194" t="s">
        <v>25874</v>
      </c>
      <c r="B5194" t="s">
        <v>15</v>
      </c>
      <c r="C5194" t="s">
        <v>25875</v>
      </c>
      <c r="D5194" t="s">
        <v>25876</v>
      </c>
      <c r="E5194" t="s">
        <v>25877</v>
      </c>
      <c r="F5194" t="s">
        <v>18</v>
      </c>
      <c r="G5194" s="14" t="s">
        <v>10016</v>
      </c>
      <c r="H5194">
        <v>2019</v>
      </c>
      <c r="I5194" t="s">
        <v>27</v>
      </c>
      <c r="J5194" t="s">
        <v>241</v>
      </c>
      <c r="K5194">
        <f>IFERROR(VALUE(LEFT(table_netflix[[#This Row],[duration (in min)]], LEN(table_netflix[[#This Row],[duration (in min)]])-4)),0)</f>
        <v>95</v>
      </c>
      <c r="L5194" t="s">
        <v>144</v>
      </c>
      <c r="M5194" t="s">
        <v>72</v>
      </c>
      <c r="O5194" t="str" cm="1">
        <f t="array" ref="O5194">_xlfn.IFS(table_netflix[[#This Row],[release_year]]&gt;=2018, "2018 &amp; after", TRUE, "Before 2018")</f>
        <v>2018 &amp; after</v>
      </c>
      <c r="P5194" s="12">
        <f>DATE(table_netflix[[#This Row],[release_year]],1,1)</f>
        <v>43466</v>
      </c>
      <c r="Q5194" s="12">
        <f t="shared" si="81"/>
        <v>43780</v>
      </c>
      <c r="R5194" s="12" t="str">
        <f>TEXT(table_netflix[[#This Row],[date_added_todate]], "mmm")</f>
        <v>Nov</v>
      </c>
      <c r="S5194" t="s">
        <v>25878</v>
      </c>
    </row>
    <row r="5195" spans="1:19" x14ac:dyDescent="0.3">
      <c r="A5195" t="s">
        <v>25879</v>
      </c>
      <c r="B5195" t="s">
        <v>15</v>
      </c>
      <c r="C5195" t="s">
        <v>25880</v>
      </c>
      <c r="D5195" t="s">
        <v>25881</v>
      </c>
      <c r="E5195" t="s">
        <v>25882</v>
      </c>
      <c r="F5195" t="s">
        <v>560</v>
      </c>
      <c r="G5195" s="14" t="s">
        <v>25883</v>
      </c>
      <c r="H5195">
        <v>2015</v>
      </c>
      <c r="I5195" t="s">
        <v>18220</v>
      </c>
      <c r="J5195" t="s">
        <v>682</v>
      </c>
      <c r="K5195">
        <f>IFERROR(VALUE(LEFT(table_netflix[[#This Row],[duration (in min)]], LEN(table_netflix[[#This Row],[duration (in min)]])-4)),0)</f>
        <v>135</v>
      </c>
      <c r="L5195" t="s">
        <v>53</v>
      </c>
      <c r="M5195" t="s">
        <v>55</v>
      </c>
      <c r="N5195" t="s">
        <v>142</v>
      </c>
      <c r="O5195" t="str" cm="1">
        <f t="array" ref="O5195">_xlfn.IFS(table_netflix[[#This Row],[release_year]]&gt;=2018, "2018 &amp; after", TRUE, "Before 2018")</f>
        <v>Before 2018</v>
      </c>
      <c r="P5195" s="12">
        <f>DATE(table_netflix[[#This Row],[release_year]],1,1)</f>
        <v>42005</v>
      </c>
      <c r="Q5195" s="12">
        <f t="shared" si="81"/>
        <v>42291</v>
      </c>
      <c r="R5195" s="12" t="str">
        <f>TEXT(table_netflix[[#This Row],[date_added_todate]], "mmm")</f>
        <v>Oct</v>
      </c>
      <c r="S5195" t="s">
        <v>25884</v>
      </c>
    </row>
    <row r="5196" spans="1:19" x14ac:dyDescent="0.3">
      <c r="A5196" t="s">
        <v>25885</v>
      </c>
      <c r="B5196" t="s">
        <v>15</v>
      </c>
      <c r="C5196" t="s">
        <v>25886</v>
      </c>
      <c r="D5196" t="s">
        <v>25887</v>
      </c>
      <c r="E5196" t="s">
        <v>25888</v>
      </c>
      <c r="F5196" t="s">
        <v>1280</v>
      </c>
      <c r="G5196" s="14" t="s">
        <v>19121</v>
      </c>
      <c r="H5196">
        <v>2011</v>
      </c>
      <c r="I5196" t="s">
        <v>27</v>
      </c>
      <c r="J5196" t="s">
        <v>1112</v>
      </c>
      <c r="K5196">
        <f>IFERROR(VALUE(LEFT(table_netflix[[#This Row],[duration (in min)]], LEN(table_netflix[[#This Row],[duration (in min)]])-4)),0)</f>
        <v>130</v>
      </c>
      <c r="L5196" t="s">
        <v>71</v>
      </c>
      <c r="M5196" t="s">
        <v>55</v>
      </c>
      <c r="N5196" t="s">
        <v>112</v>
      </c>
      <c r="O5196" t="str" cm="1">
        <f t="array" ref="O5196">_xlfn.IFS(table_netflix[[#This Row],[release_year]]&gt;=2018, "2018 &amp; after", TRUE, "Before 2018")</f>
        <v>Before 2018</v>
      </c>
      <c r="P5196" s="12">
        <f>DATE(table_netflix[[#This Row],[release_year]],1,1)</f>
        <v>40544</v>
      </c>
      <c r="Q5196" s="12">
        <f t="shared" si="81"/>
        <v>43348</v>
      </c>
      <c r="R5196" s="12" t="str">
        <f>TEXT(table_netflix[[#This Row],[date_added_todate]], "mmm")</f>
        <v>Sep</v>
      </c>
      <c r="S5196" t="s">
        <v>25889</v>
      </c>
    </row>
    <row r="5197" spans="1:19" x14ac:dyDescent="0.3">
      <c r="A5197" t="s">
        <v>25890</v>
      </c>
      <c r="B5197" t="s">
        <v>15</v>
      </c>
      <c r="C5197" t="s">
        <v>25891</v>
      </c>
      <c r="D5197" t="s">
        <v>25892</v>
      </c>
      <c r="E5197" t="s">
        <v>25893</v>
      </c>
      <c r="F5197" t="s">
        <v>39</v>
      </c>
      <c r="G5197" s="14" t="s">
        <v>14175</v>
      </c>
      <c r="H5197">
        <v>2018</v>
      </c>
      <c r="I5197" t="s">
        <v>62</v>
      </c>
      <c r="J5197" t="s">
        <v>187</v>
      </c>
      <c r="K5197">
        <f>IFERROR(VALUE(LEFT(table_netflix[[#This Row],[duration (in min)]], LEN(table_netflix[[#This Row],[duration (in min)]])-4)),0)</f>
        <v>115</v>
      </c>
      <c r="L5197" t="s">
        <v>71</v>
      </c>
      <c r="M5197" t="s">
        <v>72</v>
      </c>
      <c r="N5197" t="s">
        <v>55</v>
      </c>
      <c r="O5197" t="str" cm="1">
        <f t="array" ref="O5197">_xlfn.IFS(table_netflix[[#This Row],[release_year]]&gt;=2018, "2018 &amp; after", TRUE, "Before 2018")</f>
        <v>2018 &amp; after</v>
      </c>
      <c r="P5197" s="12">
        <f>DATE(table_netflix[[#This Row],[release_year]],1,1)</f>
        <v>43101</v>
      </c>
      <c r="Q5197" s="12">
        <f t="shared" si="81"/>
        <v>43313</v>
      </c>
      <c r="R5197" s="12" t="str">
        <f>TEXT(table_netflix[[#This Row],[date_added_todate]], "mmm")</f>
        <v>Aug</v>
      </c>
      <c r="S5197" t="s">
        <v>25894</v>
      </c>
    </row>
    <row r="5198" spans="1:19" x14ac:dyDescent="0.3">
      <c r="A5198" t="s">
        <v>25895</v>
      </c>
      <c r="B5198" t="s">
        <v>15</v>
      </c>
      <c r="C5198" t="s">
        <v>25896</v>
      </c>
      <c r="D5198" t="s">
        <v>25897</v>
      </c>
      <c r="E5198" t="s">
        <v>25898</v>
      </c>
      <c r="F5198" t="s">
        <v>909</v>
      </c>
      <c r="G5198" s="14" t="s">
        <v>17715</v>
      </c>
      <c r="H5198">
        <v>2014</v>
      </c>
      <c r="I5198" t="s">
        <v>27</v>
      </c>
      <c r="J5198" t="s">
        <v>366</v>
      </c>
      <c r="K5198">
        <f>IFERROR(VALUE(LEFT(table_netflix[[#This Row],[duration (in min)]], LEN(table_netflix[[#This Row],[duration (in min)]])-4)),0)</f>
        <v>114</v>
      </c>
      <c r="L5198" t="s">
        <v>294</v>
      </c>
      <c r="M5198" t="s">
        <v>142</v>
      </c>
      <c r="O5198" t="str" cm="1">
        <f t="array" ref="O5198">_xlfn.IFS(table_netflix[[#This Row],[release_year]]&gt;=2018, "2018 &amp; after", TRUE, "Before 2018")</f>
        <v>Before 2018</v>
      </c>
      <c r="P5198" s="12">
        <f>DATE(table_netflix[[#This Row],[release_year]],1,1)</f>
        <v>41640</v>
      </c>
      <c r="Q5198" s="12">
        <f t="shared" si="81"/>
        <v>42552</v>
      </c>
      <c r="R5198" s="12" t="str">
        <f>TEXT(table_netflix[[#This Row],[date_added_todate]], "mmm")</f>
        <v>Jul</v>
      </c>
      <c r="S5198" t="s">
        <v>25899</v>
      </c>
    </row>
    <row r="5199" spans="1:19" x14ac:dyDescent="0.3">
      <c r="A5199" t="s">
        <v>25900</v>
      </c>
      <c r="B5199" t="s">
        <v>15</v>
      </c>
      <c r="C5199" t="s">
        <v>25901</v>
      </c>
      <c r="D5199" t="s">
        <v>25902</v>
      </c>
      <c r="E5199" t="s">
        <v>25903</v>
      </c>
      <c r="F5199" t="s">
        <v>61</v>
      </c>
      <c r="G5199" s="14" t="s">
        <v>16374</v>
      </c>
      <c r="H5199">
        <v>2014</v>
      </c>
      <c r="I5199" t="s">
        <v>27</v>
      </c>
      <c r="J5199" t="s">
        <v>634</v>
      </c>
      <c r="K5199">
        <f>IFERROR(VALUE(LEFT(table_netflix[[#This Row],[duration (in min)]], LEN(table_netflix[[#This Row],[duration (in min)]])-4)),0)</f>
        <v>107</v>
      </c>
      <c r="L5199" t="s">
        <v>53</v>
      </c>
      <c r="M5199" t="s">
        <v>55</v>
      </c>
      <c r="N5199" t="s">
        <v>107</v>
      </c>
      <c r="O5199" t="str" cm="1">
        <f t="array" ref="O5199">_xlfn.IFS(table_netflix[[#This Row],[release_year]]&gt;=2018, "2018 &amp; after", TRUE, "Before 2018")</f>
        <v>Before 2018</v>
      </c>
      <c r="P5199" s="12">
        <f>DATE(table_netflix[[#This Row],[release_year]],1,1)</f>
        <v>41640</v>
      </c>
      <c r="Q5199" s="12">
        <f t="shared" si="81"/>
        <v>42891</v>
      </c>
      <c r="R5199" s="12" t="str">
        <f>TEXT(table_netflix[[#This Row],[date_added_todate]], "mmm")</f>
        <v>Jun</v>
      </c>
      <c r="S5199" t="s">
        <v>25904</v>
      </c>
    </row>
    <row r="5200" spans="1:19" x14ac:dyDescent="0.3">
      <c r="A5200" t="s">
        <v>25905</v>
      </c>
      <c r="B5200" t="s">
        <v>15</v>
      </c>
      <c r="C5200" t="s">
        <v>25906</v>
      </c>
      <c r="D5200" t="s">
        <v>25907</v>
      </c>
      <c r="E5200" t="s">
        <v>25908</v>
      </c>
      <c r="F5200" t="s">
        <v>18</v>
      </c>
      <c r="G5200" s="14" t="s">
        <v>8539</v>
      </c>
      <c r="H5200">
        <v>2019</v>
      </c>
      <c r="I5200" t="s">
        <v>27</v>
      </c>
      <c r="J5200" t="s">
        <v>232</v>
      </c>
      <c r="K5200">
        <f>IFERROR(VALUE(LEFT(table_netflix[[#This Row],[duration (in min)]], LEN(table_netflix[[#This Row],[duration (in min)]])-4)),0)</f>
        <v>93</v>
      </c>
      <c r="L5200" t="s">
        <v>71</v>
      </c>
      <c r="M5200" t="s">
        <v>72</v>
      </c>
      <c r="N5200" t="s">
        <v>107</v>
      </c>
      <c r="O5200" t="str" cm="1">
        <f t="array" ref="O5200">_xlfn.IFS(table_netflix[[#This Row],[release_year]]&gt;=2018, "2018 &amp; after", TRUE, "Before 2018")</f>
        <v>2018 &amp; after</v>
      </c>
      <c r="P5200" s="12">
        <f>DATE(table_netflix[[#This Row],[release_year]],1,1)</f>
        <v>43466</v>
      </c>
      <c r="Q5200" s="12">
        <f t="shared" si="81"/>
        <v>43909</v>
      </c>
      <c r="R5200" s="12" t="str">
        <f>TEXT(table_netflix[[#This Row],[date_added_todate]], "mmm")</f>
        <v>Mar</v>
      </c>
      <c r="S5200" t="s">
        <v>25909</v>
      </c>
    </row>
    <row r="5201" spans="1:19" x14ac:dyDescent="0.3">
      <c r="A5201" t="s">
        <v>25910</v>
      </c>
      <c r="B5201" t="s">
        <v>15</v>
      </c>
      <c r="C5201" t="s">
        <v>25911</v>
      </c>
      <c r="D5201" t="s">
        <v>25912</v>
      </c>
      <c r="E5201" t="s">
        <v>25913</v>
      </c>
      <c r="F5201" t="s">
        <v>1907</v>
      </c>
      <c r="G5201" s="14" t="s">
        <v>25914</v>
      </c>
      <c r="H5201">
        <v>2015</v>
      </c>
      <c r="I5201" t="s">
        <v>27</v>
      </c>
      <c r="J5201" t="s">
        <v>92</v>
      </c>
      <c r="K5201">
        <f>IFERROR(VALUE(LEFT(table_netflix[[#This Row],[duration (in min)]], LEN(table_netflix[[#This Row],[duration (in min)]])-4)),0)</f>
        <v>94</v>
      </c>
      <c r="L5201" t="s">
        <v>53</v>
      </c>
      <c r="M5201" t="s">
        <v>55</v>
      </c>
      <c r="N5201" t="s">
        <v>266</v>
      </c>
      <c r="O5201" t="str" cm="1">
        <f t="array" ref="O5201">_xlfn.IFS(table_netflix[[#This Row],[release_year]]&gt;=2018, "2018 &amp; after", TRUE, "Before 2018")</f>
        <v>Before 2018</v>
      </c>
      <c r="P5201" s="12">
        <f>DATE(table_netflix[[#This Row],[release_year]],1,1)</f>
        <v>42005</v>
      </c>
      <c r="Q5201" s="12">
        <f t="shared" si="81"/>
        <v>42561</v>
      </c>
      <c r="R5201" s="12" t="str">
        <f>TEXT(table_netflix[[#This Row],[date_added_todate]], "mmm")</f>
        <v>Jul</v>
      </c>
      <c r="S5201" t="s">
        <v>25915</v>
      </c>
    </row>
    <row r="5202" spans="1:19" x14ac:dyDescent="0.3">
      <c r="A5202" t="s">
        <v>25916</v>
      </c>
      <c r="B5202" t="s">
        <v>15</v>
      </c>
      <c r="C5202" t="s">
        <v>25917</v>
      </c>
      <c r="D5202" t="s">
        <v>25918</v>
      </c>
      <c r="E5202" t="s">
        <v>25919</v>
      </c>
      <c r="F5202" t="s">
        <v>39</v>
      </c>
      <c r="G5202" s="14" t="s">
        <v>16862</v>
      </c>
      <c r="H5202">
        <v>2014</v>
      </c>
      <c r="I5202" t="s">
        <v>27</v>
      </c>
      <c r="J5202" t="s">
        <v>246</v>
      </c>
      <c r="K5202">
        <f>IFERROR(VALUE(LEFT(table_netflix[[#This Row],[duration (in min)]], LEN(table_netflix[[#This Row],[duration (in min)]])-4)),0)</f>
        <v>85</v>
      </c>
      <c r="L5202" t="s">
        <v>53</v>
      </c>
      <c r="M5202" t="s">
        <v>54</v>
      </c>
      <c r="N5202" t="s">
        <v>55</v>
      </c>
      <c r="O5202" t="str" cm="1">
        <f t="array" ref="O5202">_xlfn.IFS(table_netflix[[#This Row],[release_year]]&gt;=2018, "2018 &amp; after", TRUE, "Before 2018")</f>
        <v>Before 2018</v>
      </c>
      <c r="P5202" s="12">
        <f>DATE(table_netflix[[#This Row],[release_year]],1,1)</f>
        <v>41640</v>
      </c>
      <c r="Q5202" s="12">
        <f t="shared" si="81"/>
        <v>42809</v>
      </c>
      <c r="R5202" s="12" t="str">
        <f>TEXT(table_netflix[[#This Row],[date_added_todate]], "mmm")</f>
        <v>Mar</v>
      </c>
      <c r="S5202" t="s">
        <v>25920</v>
      </c>
    </row>
    <row r="5203" spans="1:19" x14ac:dyDescent="0.3">
      <c r="A5203" t="s">
        <v>25921</v>
      </c>
      <c r="B5203" t="s">
        <v>15</v>
      </c>
      <c r="C5203" t="s">
        <v>25922</v>
      </c>
      <c r="D5203" t="s">
        <v>25923</v>
      </c>
      <c r="E5203" t="s">
        <v>19030</v>
      </c>
      <c r="F5203" t="s">
        <v>39</v>
      </c>
      <c r="G5203" s="14" t="s">
        <v>11176</v>
      </c>
      <c r="H5203">
        <v>2018</v>
      </c>
      <c r="I5203" t="s">
        <v>139</v>
      </c>
      <c r="J5203" t="s">
        <v>401</v>
      </c>
      <c r="K5203">
        <f>IFERROR(VALUE(LEFT(table_netflix[[#This Row],[duration (in min)]], LEN(table_netflix[[#This Row],[duration (in min)]])-4)),0)</f>
        <v>63</v>
      </c>
      <c r="L5203" t="s">
        <v>47</v>
      </c>
      <c r="O5203" t="str" cm="1">
        <f t="array" ref="O5203">_xlfn.IFS(table_netflix[[#This Row],[release_year]]&gt;=2018, "2018 &amp; after", TRUE, "Before 2018")</f>
        <v>2018 &amp; after</v>
      </c>
      <c r="P5203" s="12">
        <f>DATE(table_netflix[[#This Row],[release_year]],1,1)</f>
        <v>43101</v>
      </c>
      <c r="Q5203" s="12">
        <f t="shared" si="81"/>
        <v>43634</v>
      </c>
      <c r="R5203" s="12" t="str">
        <f>TEXT(table_netflix[[#This Row],[date_added_todate]], "mmm")</f>
        <v>Jun</v>
      </c>
      <c r="S5203" t="s">
        <v>25924</v>
      </c>
    </row>
    <row r="5204" spans="1:19" x14ac:dyDescent="0.3">
      <c r="A5204" t="s">
        <v>25925</v>
      </c>
      <c r="B5204" t="s">
        <v>15</v>
      </c>
      <c r="C5204" t="s">
        <v>25926</v>
      </c>
      <c r="D5204" t="s">
        <v>25927</v>
      </c>
      <c r="E5204" t="s">
        <v>25928</v>
      </c>
      <c r="F5204" t="s">
        <v>18</v>
      </c>
      <c r="G5204" s="14" t="s">
        <v>15354</v>
      </c>
      <c r="H5204">
        <v>2017</v>
      </c>
      <c r="I5204" t="s">
        <v>27</v>
      </c>
      <c r="J5204" t="s">
        <v>70</v>
      </c>
      <c r="K5204">
        <f>IFERROR(VALUE(LEFT(table_netflix[[#This Row],[duration (in min)]], LEN(table_netflix[[#This Row],[duration (in min)]])-4)),0)</f>
        <v>104</v>
      </c>
      <c r="L5204" t="s">
        <v>53</v>
      </c>
      <c r="M5204" t="s">
        <v>54</v>
      </c>
      <c r="N5204" t="s">
        <v>142</v>
      </c>
      <c r="O5204" t="str" cm="1">
        <f t="array" ref="O5204">_xlfn.IFS(table_netflix[[#This Row],[release_year]]&gt;=2018, "2018 &amp; after", TRUE, "Before 2018")</f>
        <v>Before 2018</v>
      </c>
      <c r="P5204" s="12">
        <f>DATE(table_netflix[[#This Row],[release_year]],1,1)</f>
        <v>42736</v>
      </c>
      <c r="Q5204" s="12">
        <f t="shared" si="81"/>
        <v>43101</v>
      </c>
      <c r="R5204" s="12" t="str">
        <f>TEXT(table_netflix[[#This Row],[date_added_todate]], "mmm")</f>
        <v>Jan</v>
      </c>
      <c r="S5204" t="s">
        <v>25929</v>
      </c>
    </row>
    <row r="5205" spans="1:19" x14ac:dyDescent="0.3">
      <c r="A5205" t="s">
        <v>25930</v>
      </c>
      <c r="B5205" t="s">
        <v>15</v>
      </c>
      <c r="C5205" t="s">
        <v>25931</v>
      </c>
      <c r="D5205" t="s">
        <v>5514</v>
      </c>
      <c r="E5205" t="s">
        <v>25932</v>
      </c>
      <c r="F5205" t="s">
        <v>39</v>
      </c>
      <c r="G5205" s="14" t="s">
        <v>15042</v>
      </c>
      <c r="H5205">
        <v>2014</v>
      </c>
      <c r="I5205" t="s">
        <v>84</v>
      </c>
      <c r="J5205" t="s">
        <v>81</v>
      </c>
      <c r="K5205">
        <f>IFERROR(VALUE(LEFT(table_netflix[[#This Row],[duration (in min)]], LEN(table_netflix[[#This Row],[duration (in min)]])-4)),0)</f>
        <v>127</v>
      </c>
      <c r="L5205" t="s">
        <v>71</v>
      </c>
      <c r="M5205" t="s">
        <v>72</v>
      </c>
      <c r="N5205" t="s">
        <v>55</v>
      </c>
      <c r="O5205" t="str" cm="1">
        <f t="array" ref="O5205">_xlfn.IFS(table_netflix[[#This Row],[release_year]]&gt;=2018, "2018 &amp; after", TRUE, "Before 2018")</f>
        <v>Before 2018</v>
      </c>
      <c r="P5205" s="12">
        <f>DATE(table_netflix[[#This Row],[release_year]],1,1)</f>
        <v>41640</v>
      </c>
      <c r="Q5205" s="12">
        <f t="shared" si="81"/>
        <v>43160</v>
      </c>
      <c r="R5205" s="12" t="str">
        <f>TEXT(table_netflix[[#This Row],[date_added_todate]], "mmm")</f>
        <v>Mar</v>
      </c>
      <c r="S5205" t="s">
        <v>25933</v>
      </c>
    </row>
    <row r="5206" spans="1:19" x14ac:dyDescent="0.3">
      <c r="A5206" t="s">
        <v>25934</v>
      </c>
      <c r="B5206" t="s">
        <v>15</v>
      </c>
      <c r="C5206" t="s">
        <v>25935</v>
      </c>
      <c r="D5206" t="s">
        <v>25936</v>
      </c>
      <c r="E5206" t="s">
        <v>25937</v>
      </c>
      <c r="F5206" t="s">
        <v>18</v>
      </c>
      <c r="G5206" s="14" t="s">
        <v>4181</v>
      </c>
      <c r="H5206">
        <v>2007</v>
      </c>
      <c r="I5206" t="s">
        <v>186</v>
      </c>
      <c r="J5206" t="s">
        <v>265</v>
      </c>
      <c r="K5206">
        <f>IFERROR(VALUE(LEFT(table_netflix[[#This Row],[duration (in min)]], LEN(table_netflix[[#This Row],[duration (in min)]])-4)),0)</f>
        <v>113</v>
      </c>
      <c r="L5206" t="s">
        <v>71</v>
      </c>
      <c r="M5206" t="s">
        <v>406</v>
      </c>
      <c r="O5206" t="str" cm="1">
        <f t="array" ref="O5206">_xlfn.IFS(table_netflix[[#This Row],[release_year]]&gt;=2018, "2018 &amp; after", TRUE, "Before 2018")</f>
        <v>Before 2018</v>
      </c>
      <c r="P5206" s="12">
        <f>DATE(table_netflix[[#This Row],[release_year]],1,1)</f>
        <v>39083</v>
      </c>
      <c r="Q5206" s="12">
        <f t="shared" si="81"/>
        <v>44197</v>
      </c>
      <c r="R5206" s="12" t="str">
        <f>TEXT(table_netflix[[#This Row],[date_added_todate]], "mmm")</f>
        <v>Jan</v>
      </c>
      <c r="S5206" t="s">
        <v>25938</v>
      </c>
    </row>
    <row r="5207" spans="1:19" x14ac:dyDescent="0.3">
      <c r="A5207" t="s">
        <v>25939</v>
      </c>
      <c r="B5207" t="s">
        <v>15</v>
      </c>
      <c r="C5207" t="s">
        <v>25940</v>
      </c>
      <c r="D5207" t="s">
        <v>25941</v>
      </c>
      <c r="E5207" t="s">
        <v>25942</v>
      </c>
      <c r="F5207" t="s">
        <v>18</v>
      </c>
      <c r="G5207" s="14" t="s">
        <v>10131</v>
      </c>
      <c r="H5207">
        <v>1972</v>
      </c>
      <c r="I5207" t="s">
        <v>186</v>
      </c>
      <c r="J5207" t="s">
        <v>46</v>
      </c>
      <c r="K5207">
        <f>IFERROR(VALUE(LEFT(table_netflix[[#This Row],[duration (in min)]], LEN(table_netflix[[#This Row],[duration (in min)]])-4)),0)</f>
        <v>91</v>
      </c>
      <c r="L5207" t="s">
        <v>144</v>
      </c>
      <c r="M5207" t="s">
        <v>161</v>
      </c>
      <c r="N5207" t="s">
        <v>72</v>
      </c>
      <c r="O5207" t="str" cm="1">
        <f t="array" ref="O5207">_xlfn.IFS(table_netflix[[#This Row],[release_year]]&gt;=2018, "2018 &amp; after", TRUE, "Before 2018")</f>
        <v>Before 2018</v>
      </c>
      <c r="P5207" s="12">
        <f>DATE(table_netflix[[#This Row],[release_year]],1,1)</f>
        <v>26299</v>
      </c>
      <c r="Q5207" s="12">
        <f t="shared" si="81"/>
        <v>43770</v>
      </c>
      <c r="R5207" s="12" t="str">
        <f>TEXT(table_netflix[[#This Row],[date_added_todate]], "mmm")</f>
        <v>Nov</v>
      </c>
      <c r="S5207" t="s">
        <v>25943</v>
      </c>
    </row>
    <row r="5208" spans="1:19" x14ac:dyDescent="0.3">
      <c r="A5208" t="s">
        <v>25944</v>
      </c>
      <c r="B5208" t="s">
        <v>15</v>
      </c>
      <c r="C5208" t="s">
        <v>25945</v>
      </c>
      <c r="D5208" t="s">
        <v>25946</v>
      </c>
      <c r="E5208" t="s">
        <v>25947</v>
      </c>
      <c r="F5208" t="s">
        <v>18</v>
      </c>
      <c r="G5208" s="14" t="s">
        <v>10467</v>
      </c>
      <c r="H5208">
        <v>2006</v>
      </c>
      <c r="I5208" t="s">
        <v>20</v>
      </c>
      <c r="J5208" t="s">
        <v>429</v>
      </c>
      <c r="K5208">
        <f>IFERROR(VALUE(LEFT(table_netflix[[#This Row],[duration (in min)]], LEN(table_netflix[[#This Row],[duration (in min)]])-4)),0)</f>
        <v>154</v>
      </c>
      <c r="L5208" t="s">
        <v>144</v>
      </c>
      <c r="M5208" t="s">
        <v>127</v>
      </c>
      <c r="O5208" t="str" cm="1">
        <f t="array" ref="O5208">_xlfn.IFS(table_netflix[[#This Row],[release_year]]&gt;=2018, "2018 &amp; after", TRUE, "Before 2018")</f>
        <v>Before 2018</v>
      </c>
      <c r="P5208" s="12">
        <f>DATE(table_netflix[[#This Row],[release_year]],1,1)</f>
        <v>38718</v>
      </c>
      <c r="Q5208" s="12">
        <f t="shared" si="81"/>
        <v>43739</v>
      </c>
      <c r="R5208" s="12" t="str">
        <f>TEXT(table_netflix[[#This Row],[date_added_todate]], "mmm")</f>
        <v>Oct</v>
      </c>
      <c r="S5208" t="s">
        <v>25948</v>
      </c>
    </row>
    <row r="5209" spans="1:19" x14ac:dyDescent="0.3">
      <c r="A5209" t="s">
        <v>25949</v>
      </c>
      <c r="B5209" t="s">
        <v>15</v>
      </c>
      <c r="C5209" t="s">
        <v>25950</v>
      </c>
      <c r="D5209" t="s">
        <v>25951</v>
      </c>
      <c r="E5209" t="s">
        <v>25952</v>
      </c>
      <c r="F5209" t="s">
        <v>18</v>
      </c>
      <c r="G5209" s="14" t="s">
        <v>9910</v>
      </c>
      <c r="H5209">
        <v>1999</v>
      </c>
      <c r="I5209" t="s">
        <v>20</v>
      </c>
      <c r="J5209" t="s">
        <v>457</v>
      </c>
      <c r="K5209">
        <f>IFERROR(VALUE(LEFT(table_netflix[[#This Row],[duration (in min)]], LEN(table_netflix[[#This Row],[duration (in min)]])-4)),0)</f>
        <v>82</v>
      </c>
      <c r="L5209" t="s">
        <v>71</v>
      </c>
      <c r="O5209" t="str" cm="1">
        <f t="array" ref="O5209">_xlfn.IFS(table_netflix[[#This Row],[release_year]]&gt;=2018, "2018 &amp; after", TRUE, "Before 2018")</f>
        <v>Before 2018</v>
      </c>
      <c r="P5209" s="12">
        <f>DATE(table_netflix[[#This Row],[release_year]],1,1)</f>
        <v>36161</v>
      </c>
      <c r="Q5209" s="12">
        <f t="shared" si="81"/>
        <v>43789</v>
      </c>
      <c r="R5209" s="12" t="str">
        <f>TEXT(table_netflix[[#This Row],[date_added_todate]], "mmm")</f>
        <v>Nov</v>
      </c>
      <c r="S5209" t="s">
        <v>25953</v>
      </c>
    </row>
    <row r="5210" spans="1:19" x14ac:dyDescent="0.3">
      <c r="A5210" t="s">
        <v>25954</v>
      </c>
      <c r="B5210" t="s">
        <v>15</v>
      </c>
      <c r="C5210" t="s">
        <v>25955</v>
      </c>
      <c r="D5210" t="s">
        <v>2999</v>
      </c>
      <c r="E5210" t="s">
        <v>25956</v>
      </c>
      <c r="F5210" t="s">
        <v>1322</v>
      </c>
      <c r="G5210" s="14" t="s">
        <v>13475</v>
      </c>
      <c r="H5210">
        <v>2016</v>
      </c>
      <c r="I5210" t="s">
        <v>62</v>
      </c>
      <c r="J5210" t="s">
        <v>174</v>
      </c>
      <c r="K5210">
        <f>IFERROR(VALUE(LEFT(table_netflix[[#This Row],[duration (in min)]], LEN(table_netflix[[#This Row],[duration (in min)]])-4)),0)</f>
        <v>98</v>
      </c>
      <c r="L5210" t="s">
        <v>53</v>
      </c>
      <c r="M5210" t="s">
        <v>55</v>
      </c>
      <c r="N5210" t="s">
        <v>107</v>
      </c>
      <c r="O5210" t="str" cm="1">
        <f t="array" ref="O5210">_xlfn.IFS(table_netflix[[#This Row],[release_year]]&gt;=2018, "2018 &amp; after", TRUE, "Before 2018")</f>
        <v>Before 2018</v>
      </c>
      <c r="P5210" s="12">
        <f>DATE(table_netflix[[#This Row],[release_year]],1,1)</f>
        <v>42370</v>
      </c>
      <c r="Q5210" s="12">
        <f t="shared" si="81"/>
        <v>43382</v>
      </c>
      <c r="R5210" s="12" t="str">
        <f>TEXT(table_netflix[[#This Row],[date_added_todate]], "mmm")</f>
        <v>Oct</v>
      </c>
      <c r="S5210" t="s">
        <v>25957</v>
      </c>
    </row>
    <row r="5211" spans="1:19" x14ac:dyDescent="0.3">
      <c r="A5211" t="s">
        <v>25958</v>
      </c>
      <c r="B5211" t="s">
        <v>15</v>
      </c>
      <c r="C5211" t="s">
        <v>25959</v>
      </c>
      <c r="D5211" t="s">
        <v>25960</v>
      </c>
      <c r="E5211" t="s">
        <v>25961</v>
      </c>
      <c r="F5211" t="s">
        <v>18</v>
      </c>
      <c r="G5211" s="14" t="s">
        <v>25962</v>
      </c>
      <c r="H5211">
        <v>2017</v>
      </c>
      <c r="I5211" t="s">
        <v>27</v>
      </c>
      <c r="J5211" t="s">
        <v>118</v>
      </c>
      <c r="K5211">
        <f>IFERROR(VALUE(LEFT(table_netflix[[#This Row],[duration (in min)]], LEN(table_netflix[[#This Row],[duration (in min)]])-4)),0)</f>
        <v>103</v>
      </c>
      <c r="L5211" t="s">
        <v>22</v>
      </c>
      <c r="O5211" t="str" cm="1">
        <f t="array" ref="O5211">_xlfn.IFS(table_netflix[[#This Row],[release_year]]&gt;=2018, "2018 &amp; after", TRUE, "Before 2018")</f>
        <v>Before 2018</v>
      </c>
      <c r="P5211" s="12">
        <f>DATE(table_netflix[[#This Row],[release_year]],1,1)</f>
        <v>42736</v>
      </c>
      <c r="Q5211" s="12">
        <f t="shared" si="81"/>
        <v>43244</v>
      </c>
      <c r="R5211" s="12" t="str">
        <f>TEXT(table_netflix[[#This Row],[date_added_todate]], "mmm")</f>
        <v>May</v>
      </c>
      <c r="S5211" t="s">
        <v>25963</v>
      </c>
    </row>
    <row r="5212" spans="1:19" x14ac:dyDescent="0.3">
      <c r="A5212" t="s">
        <v>25964</v>
      </c>
      <c r="B5212" t="s">
        <v>15</v>
      </c>
      <c r="C5212" t="s">
        <v>25965</v>
      </c>
      <c r="D5212" t="s">
        <v>25966</v>
      </c>
      <c r="E5212" t="s">
        <v>25967</v>
      </c>
      <c r="F5212" t="s">
        <v>18</v>
      </c>
      <c r="G5212" s="14" t="s">
        <v>21398</v>
      </c>
      <c r="H5212">
        <v>2017</v>
      </c>
      <c r="I5212" t="s">
        <v>27</v>
      </c>
      <c r="J5212" t="s">
        <v>549</v>
      </c>
      <c r="K5212">
        <f>IFERROR(VALUE(LEFT(table_netflix[[#This Row],[duration (in min)]], LEN(table_netflix[[#This Row],[duration (in min)]])-4)),0)</f>
        <v>86</v>
      </c>
      <c r="L5212" t="s">
        <v>22</v>
      </c>
      <c r="M5212" t="s">
        <v>600</v>
      </c>
      <c r="O5212" t="str" cm="1">
        <f t="array" ref="O5212">_xlfn.IFS(table_netflix[[#This Row],[release_year]]&gt;=2018, "2018 &amp; after", TRUE, "Before 2018")</f>
        <v>Before 2018</v>
      </c>
      <c r="P5212" s="12">
        <f>DATE(table_netflix[[#This Row],[release_year]],1,1)</f>
        <v>42736</v>
      </c>
      <c r="Q5212" s="12">
        <f t="shared" si="81"/>
        <v>43444</v>
      </c>
      <c r="R5212" s="12" t="str">
        <f>TEXT(table_netflix[[#This Row],[date_added_todate]], "mmm")</f>
        <v>Dec</v>
      </c>
      <c r="S5212" t="s">
        <v>25968</v>
      </c>
    </row>
    <row r="5213" spans="1:19" x14ac:dyDescent="0.3">
      <c r="A5213" t="s">
        <v>25969</v>
      </c>
      <c r="B5213" t="s">
        <v>15</v>
      </c>
      <c r="C5213" t="s">
        <v>25970</v>
      </c>
      <c r="D5213" t="s">
        <v>25971</v>
      </c>
      <c r="F5213" t="s">
        <v>18</v>
      </c>
      <c r="G5213" s="14" t="s">
        <v>16903</v>
      </c>
      <c r="H5213">
        <v>2016</v>
      </c>
      <c r="I5213" t="s">
        <v>264</v>
      </c>
      <c r="J5213" t="s">
        <v>308</v>
      </c>
      <c r="K5213">
        <f>IFERROR(VALUE(LEFT(table_netflix[[#This Row],[duration (in min)]], LEN(table_netflix[[#This Row],[duration (in min)]])-4)),0)</f>
        <v>92</v>
      </c>
      <c r="L5213" t="s">
        <v>22</v>
      </c>
      <c r="O5213" t="str" cm="1">
        <f t="array" ref="O5213">_xlfn.IFS(table_netflix[[#This Row],[release_year]]&gt;=2018, "2018 &amp; after", TRUE, "Before 2018")</f>
        <v>Before 2018</v>
      </c>
      <c r="P5213" s="12">
        <f>DATE(table_netflix[[#This Row],[release_year]],1,1)</f>
        <v>42370</v>
      </c>
      <c r="Q5213" s="12">
        <f t="shared" si="81"/>
        <v>42795</v>
      </c>
      <c r="R5213" s="12" t="str">
        <f>TEXT(table_netflix[[#This Row],[date_added_todate]], "mmm")</f>
        <v>Mar</v>
      </c>
      <c r="S5213" t="s">
        <v>25972</v>
      </c>
    </row>
    <row r="5214" spans="1:19" x14ac:dyDescent="0.3">
      <c r="A5214" t="s">
        <v>25973</v>
      </c>
      <c r="B5214" t="s">
        <v>15</v>
      </c>
      <c r="C5214" t="s">
        <v>25974</v>
      </c>
      <c r="D5214" t="s">
        <v>24808</v>
      </c>
      <c r="E5214" t="s">
        <v>25975</v>
      </c>
      <c r="F5214" t="s">
        <v>39</v>
      </c>
      <c r="G5214" s="14" t="s">
        <v>9392</v>
      </c>
      <c r="H5214">
        <v>1977</v>
      </c>
      <c r="I5214" t="s">
        <v>84</v>
      </c>
      <c r="J5214" t="s">
        <v>1221</v>
      </c>
      <c r="K5214">
        <f>IFERROR(VALUE(LEFT(table_netflix[[#This Row],[duration (in min)]], LEN(table_netflix[[#This Row],[duration (in min)]])-4)),0)</f>
        <v>123</v>
      </c>
      <c r="L5214" t="s">
        <v>53</v>
      </c>
      <c r="M5214" t="s">
        <v>54</v>
      </c>
      <c r="N5214" t="s">
        <v>55</v>
      </c>
      <c r="O5214" t="str" cm="1">
        <f t="array" ref="O5214">_xlfn.IFS(table_netflix[[#This Row],[release_year]]&gt;=2018, "2018 &amp; after", TRUE, "Before 2018")</f>
        <v>Before 2018</v>
      </c>
      <c r="P5214" s="12">
        <f>DATE(table_netflix[[#This Row],[release_year]],1,1)</f>
        <v>28126</v>
      </c>
      <c r="Q5214" s="12">
        <f t="shared" si="81"/>
        <v>43830</v>
      </c>
      <c r="R5214" s="12" t="str">
        <f>TEXT(table_netflix[[#This Row],[date_added_todate]], "mmm")</f>
        <v>Dec</v>
      </c>
      <c r="S5214" t="s">
        <v>25976</v>
      </c>
    </row>
    <row r="5215" spans="1:19" x14ac:dyDescent="0.3">
      <c r="A5215" t="s">
        <v>25977</v>
      </c>
      <c r="B5215" t="s">
        <v>15</v>
      </c>
      <c r="C5215" t="s">
        <v>25978</v>
      </c>
      <c r="D5215" t="s">
        <v>538</v>
      </c>
      <c r="E5215" t="s">
        <v>25979</v>
      </c>
      <c r="F5215" t="s">
        <v>18</v>
      </c>
      <c r="G5215" s="14" t="s">
        <v>9333</v>
      </c>
      <c r="H5215">
        <v>2007</v>
      </c>
      <c r="I5215" t="s">
        <v>186</v>
      </c>
      <c r="J5215" t="s">
        <v>167</v>
      </c>
      <c r="K5215">
        <f>IFERROR(VALUE(LEFT(table_netflix[[#This Row],[duration (in min)]], LEN(table_netflix[[#This Row],[duration (in min)]])-4)),0)</f>
        <v>116</v>
      </c>
      <c r="L5215" t="s">
        <v>53</v>
      </c>
      <c r="M5215" t="s">
        <v>168</v>
      </c>
      <c r="N5215" t="s">
        <v>112</v>
      </c>
      <c r="O5215" t="str" cm="1">
        <f t="array" ref="O5215">_xlfn.IFS(table_netflix[[#This Row],[release_year]]&gt;=2018, "2018 &amp; after", TRUE, "Before 2018")</f>
        <v>Before 2018</v>
      </c>
      <c r="P5215" s="12">
        <f>DATE(table_netflix[[#This Row],[release_year]],1,1)</f>
        <v>39083</v>
      </c>
      <c r="Q5215" s="12">
        <f t="shared" si="81"/>
        <v>43831</v>
      </c>
      <c r="R5215" s="12" t="str">
        <f>TEXT(table_netflix[[#This Row],[date_added_todate]], "mmm")</f>
        <v>Jan</v>
      </c>
      <c r="S5215" t="s">
        <v>25980</v>
      </c>
    </row>
    <row r="5216" spans="1:19" x14ac:dyDescent="0.3">
      <c r="A5216" t="s">
        <v>25981</v>
      </c>
      <c r="B5216" t="s">
        <v>15</v>
      </c>
      <c r="C5216" t="s">
        <v>25982</v>
      </c>
      <c r="D5216" t="s">
        <v>25983</v>
      </c>
      <c r="E5216" t="s">
        <v>25984</v>
      </c>
      <c r="F5216" t="s">
        <v>18</v>
      </c>
      <c r="G5216" s="14" t="s">
        <v>9736</v>
      </c>
      <c r="H5216">
        <v>2017</v>
      </c>
      <c r="I5216" t="s">
        <v>186</v>
      </c>
      <c r="J5216" t="s">
        <v>232</v>
      </c>
      <c r="K5216">
        <f>IFERROR(VALUE(LEFT(table_netflix[[#This Row],[duration (in min)]], LEN(table_netflix[[#This Row],[duration (in min)]])-4)),0)</f>
        <v>93</v>
      </c>
      <c r="L5216" t="s">
        <v>53</v>
      </c>
      <c r="M5216" t="s">
        <v>54</v>
      </c>
      <c r="N5216" t="s">
        <v>142</v>
      </c>
      <c r="O5216" t="str" cm="1">
        <f t="array" ref="O5216">_xlfn.IFS(table_netflix[[#This Row],[release_year]]&gt;=2018, "2018 &amp; after", TRUE, "Before 2018")</f>
        <v>Before 2018</v>
      </c>
      <c r="P5216" s="12">
        <f>DATE(table_netflix[[#This Row],[release_year]],1,1)</f>
        <v>42736</v>
      </c>
      <c r="Q5216" s="12">
        <f t="shared" si="81"/>
        <v>43800</v>
      </c>
      <c r="R5216" s="12" t="str">
        <f>TEXT(table_netflix[[#This Row],[date_added_todate]], "mmm")</f>
        <v>Dec</v>
      </c>
      <c r="S5216" t="s">
        <v>25985</v>
      </c>
    </row>
    <row r="5217" spans="1:19" x14ac:dyDescent="0.3">
      <c r="A5217" t="s">
        <v>25986</v>
      </c>
      <c r="B5217" t="s">
        <v>15</v>
      </c>
      <c r="C5217" t="s">
        <v>25987</v>
      </c>
      <c r="D5217" t="s">
        <v>25988</v>
      </c>
      <c r="E5217" t="s">
        <v>25989</v>
      </c>
      <c r="F5217" t="s">
        <v>18</v>
      </c>
      <c r="G5217" s="14" t="s">
        <v>12353</v>
      </c>
      <c r="H5217">
        <v>2016</v>
      </c>
      <c r="I5217" t="s">
        <v>186</v>
      </c>
      <c r="J5217" t="s">
        <v>125</v>
      </c>
      <c r="K5217">
        <f>IFERROR(VALUE(LEFT(table_netflix[[#This Row],[duration (in min)]], LEN(table_netflix[[#This Row],[duration (in min)]])-4)),0)</f>
        <v>97</v>
      </c>
      <c r="L5217" t="s">
        <v>71</v>
      </c>
      <c r="M5217" t="s">
        <v>72</v>
      </c>
      <c r="N5217" t="s">
        <v>54</v>
      </c>
      <c r="O5217" t="str" cm="1">
        <f t="array" ref="O5217">_xlfn.IFS(table_netflix[[#This Row],[release_year]]&gt;=2018, "2018 &amp; after", TRUE, "Before 2018")</f>
        <v>Before 2018</v>
      </c>
      <c r="P5217" s="12">
        <f>DATE(table_netflix[[#This Row],[release_year]],1,1)</f>
        <v>42370</v>
      </c>
      <c r="Q5217" s="12">
        <f t="shared" si="81"/>
        <v>43495</v>
      </c>
      <c r="R5217" s="12" t="str">
        <f>TEXT(table_netflix[[#This Row],[date_added_todate]], "mmm")</f>
        <v>Jan</v>
      </c>
      <c r="S5217" t="s">
        <v>25990</v>
      </c>
    </row>
    <row r="5218" spans="1:19" x14ac:dyDescent="0.3">
      <c r="A5218" t="s">
        <v>25991</v>
      </c>
      <c r="B5218" t="s">
        <v>15</v>
      </c>
      <c r="C5218" t="s">
        <v>25992</v>
      </c>
      <c r="D5218" t="s">
        <v>25993</v>
      </c>
      <c r="E5218" t="s">
        <v>25994</v>
      </c>
      <c r="F5218" t="s">
        <v>151</v>
      </c>
      <c r="G5218" s="14" t="s">
        <v>16358</v>
      </c>
      <c r="H5218">
        <v>2016</v>
      </c>
      <c r="I5218" t="s">
        <v>27</v>
      </c>
      <c r="J5218" t="s">
        <v>399</v>
      </c>
      <c r="K5218">
        <f>IFERROR(VALUE(LEFT(table_netflix[[#This Row],[duration (in min)]], LEN(table_netflix[[#This Row],[duration (in min)]])-4)),0)</f>
        <v>108</v>
      </c>
      <c r="L5218" t="s">
        <v>144</v>
      </c>
      <c r="M5218" t="s">
        <v>72</v>
      </c>
      <c r="N5218" t="s">
        <v>55</v>
      </c>
      <c r="O5218" t="str" cm="1">
        <f t="array" ref="O5218">_xlfn.IFS(table_netflix[[#This Row],[release_year]]&gt;=2018, "2018 &amp; after", TRUE, "Before 2018")</f>
        <v>Before 2018</v>
      </c>
      <c r="P5218" s="12">
        <f>DATE(table_netflix[[#This Row],[release_year]],1,1)</f>
        <v>42370</v>
      </c>
      <c r="Q5218" s="12">
        <f t="shared" si="81"/>
        <v>42896</v>
      </c>
      <c r="R5218" s="12" t="str">
        <f>TEXT(table_netflix[[#This Row],[date_added_todate]], "mmm")</f>
        <v>Jun</v>
      </c>
      <c r="S5218" t="s">
        <v>25995</v>
      </c>
    </row>
    <row r="5219" spans="1:19" x14ac:dyDescent="0.3">
      <c r="A5219" t="s">
        <v>25996</v>
      </c>
      <c r="B5219" t="s">
        <v>15</v>
      </c>
      <c r="C5219" t="s">
        <v>25997</v>
      </c>
      <c r="D5219" t="s">
        <v>21179</v>
      </c>
      <c r="E5219" t="s">
        <v>25998</v>
      </c>
      <c r="F5219" t="s">
        <v>534</v>
      </c>
      <c r="G5219" s="14" t="s">
        <v>14037</v>
      </c>
      <c r="H5219">
        <v>1980</v>
      </c>
      <c r="I5219" t="s">
        <v>186</v>
      </c>
      <c r="J5219" t="s">
        <v>511</v>
      </c>
      <c r="K5219">
        <f>IFERROR(VALUE(LEFT(table_netflix[[#This Row],[duration (in min)]], LEN(table_netflix[[#This Row],[duration (in min)]])-4)),0)</f>
        <v>101</v>
      </c>
      <c r="L5219" t="s">
        <v>144</v>
      </c>
      <c r="M5219" t="s">
        <v>55</v>
      </c>
      <c r="O5219" t="str" cm="1">
        <f t="array" ref="O5219">_xlfn.IFS(table_netflix[[#This Row],[release_year]]&gt;=2018, "2018 &amp; after", TRUE, "Before 2018")</f>
        <v>Before 2018</v>
      </c>
      <c r="P5219" s="12">
        <f>DATE(table_netflix[[#This Row],[release_year]],1,1)</f>
        <v>29221</v>
      </c>
      <c r="Q5219" s="12">
        <f t="shared" si="81"/>
        <v>43328</v>
      </c>
      <c r="R5219" s="12" t="str">
        <f>TEXT(table_netflix[[#This Row],[date_added_todate]], "mmm")</f>
        <v>Aug</v>
      </c>
      <c r="S5219" t="s">
        <v>25999</v>
      </c>
    </row>
    <row r="5220" spans="1:19" x14ac:dyDescent="0.3">
      <c r="A5220" t="s">
        <v>26000</v>
      </c>
      <c r="B5220" t="s">
        <v>15</v>
      </c>
      <c r="C5220" t="s">
        <v>26001</v>
      </c>
      <c r="D5220" t="s">
        <v>22660</v>
      </c>
      <c r="E5220" t="s">
        <v>26002</v>
      </c>
      <c r="F5220" t="s">
        <v>39</v>
      </c>
      <c r="G5220" s="14" t="s">
        <v>15042</v>
      </c>
      <c r="H5220">
        <v>1999</v>
      </c>
      <c r="I5220" t="s">
        <v>84</v>
      </c>
      <c r="J5220" t="s">
        <v>3574</v>
      </c>
      <c r="K5220">
        <f>IFERROR(VALUE(LEFT(table_netflix[[#This Row],[duration (in min)]], LEN(table_netflix[[#This Row],[duration (in min)]])-4)),0)</f>
        <v>177</v>
      </c>
      <c r="L5220" t="s">
        <v>53</v>
      </c>
      <c r="M5220" t="s">
        <v>55</v>
      </c>
      <c r="N5220" t="s">
        <v>112</v>
      </c>
      <c r="O5220" t="str" cm="1">
        <f t="array" ref="O5220">_xlfn.IFS(table_netflix[[#This Row],[release_year]]&gt;=2018, "2018 &amp; after", TRUE, "Before 2018")</f>
        <v>Before 2018</v>
      </c>
      <c r="P5220" s="12">
        <f>DATE(table_netflix[[#This Row],[release_year]],1,1)</f>
        <v>36161</v>
      </c>
      <c r="Q5220" s="12">
        <f t="shared" si="81"/>
        <v>43160</v>
      </c>
      <c r="R5220" s="12" t="str">
        <f>TEXT(table_netflix[[#This Row],[date_added_todate]], "mmm")</f>
        <v>Mar</v>
      </c>
      <c r="S5220" t="s">
        <v>26003</v>
      </c>
    </row>
    <row r="5221" spans="1:19" x14ac:dyDescent="0.3">
      <c r="A5221" t="s">
        <v>26004</v>
      </c>
      <c r="B5221" t="s">
        <v>15</v>
      </c>
      <c r="C5221" t="s">
        <v>26005</v>
      </c>
      <c r="D5221" t="s">
        <v>16860</v>
      </c>
      <c r="E5221" t="s">
        <v>26006</v>
      </c>
      <c r="F5221" t="s">
        <v>39</v>
      </c>
      <c r="G5221" s="14" t="s">
        <v>14252</v>
      </c>
      <c r="H5221">
        <v>2008</v>
      </c>
      <c r="I5221" t="s">
        <v>62</v>
      </c>
      <c r="J5221" t="s">
        <v>241</v>
      </c>
      <c r="K5221">
        <f>IFERROR(VALUE(LEFT(table_netflix[[#This Row],[duration (in min)]], LEN(table_netflix[[#This Row],[duration (in min)]])-4)),0)</f>
        <v>95</v>
      </c>
      <c r="L5221" t="s">
        <v>53</v>
      </c>
      <c r="M5221" t="s">
        <v>55</v>
      </c>
      <c r="O5221" t="str" cm="1">
        <f t="array" ref="O5221">_xlfn.IFS(table_netflix[[#This Row],[release_year]]&gt;=2018, "2018 &amp; after", TRUE, "Before 2018")</f>
        <v>Before 2018</v>
      </c>
      <c r="P5221" s="12">
        <f>DATE(table_netflix[[#This Row],[release_year]],1,1)</f>
        <v>39448</v>
      </c>
      <c r="Q5221" s="12">
        <f t="shared" si="81"/>
        <v>43296</v>
      </c>
      <c r="R5221" s="12" t="str">
        <f>TEXT(table_netflix[[#This Row],[date_added_todate]], "mmm")</f>
        <v>Jul</v>
      </c>
      <c r="S5221" t="s">
        <v>26007</v>
      </c>
    </row>
    <row r="5222" spans="1:19" x14ac:dyDescent="0.3">
      <c r="A5222" t="s">
        <v>26008</v>
      </c>
      <c r="B5222" t="s">
        <v>15</v>
      </c>
      <c r="C5222" t="s">
        <v>26009</v>
      </c>
      <c r="D5222" t="s">
        <v>8257</v>
      </c>
      <c r="E5222" t="s">
        <v>26010</v>
      </c>
      <c r="F5222" t="s">
        <v>18</v>
      </c>
      <c r="G5222" s="14" t="s">
        <v>11411</v>
      </c>
      <c r="H5222">
        <v>2011</v>
      </c>
      <c r="I5222" t="s">
        <v>186</v>
      </c>
      <c r="J5222" t="s">
        <v>125</v>
      </c>
      <c r="K5222">
        <f>IFERROR(VALUE(LEFT(table_netflix[[#This Row],[duration (in min)]], LEN(table_netflix[[#This Row],[duration (in min)]])-4)),0)</f>
        <v>97</v>
      </c>
      <c r="L5222" t="s">
        <v>71</v>
      </c>
      <c r="M5222" t="s">
        <v>107</v>
      </c>
      <c r="O5222" t="str" cm="1">
        <f t="array" ref="O5222">_xlfn.IFS(table_netflix[[#This Row],[release_year]]&gt;=2018, "2018 &amp; after", TRUE, "Before 2018")</f>
        <v>Before 2018</v>
      </c>
      <c r="P5222" s="12">
        <f>DATE(table_netflix[[#This Row],[release_year]],1,1)</f>
        <v>40544</v>
      </c>
      <c r="Q5222" s="12">
        <f t="shared" si="81"/>
        <v>43601</v>
      </c>
      <c r="R5222" s="12" t="str">
        <f>TEXT(table_netflix[[#This Row],[date_added_todate]], "mmm")</f>
        <v>May</v>
      </c>
      <c r="S5222" t="s">
        <v>26011</v>
      </c>
    </row>
    <row r="5223" spans="1:19" x14ac:dyDescent="0.3">
      <c r="A5223" t="s">
        <v>26012</v>
      </c>
      <c r="B5223" t="s">
        <v>15</v>
      </c>
      <c r="C5223" t="s">
        <v>26013</v>
      </c>
      <c r="D5223" t="s">
        <v>26014</v>
      </c>
      <c r="E5223" t="s">
        <v>26015</v>
      </c>
      <c r="F5223" t="s">
        <v>39</v>
      </c>
      <c r="G5223" s="14" t="s">
        <v>15731</v>
      </c>
      <c r="H5223">
        <v>2014</v>
      </c>
      <c r="I5223" t="s">
        <v>27</v>
      </c>
      <c r="J5223" t="s">
        <v>136</v>
      </c>
      <c r="K5223">
        <f>IFERROR(VALUE(LEFT(table_netflix[[#This Row],[duration (in min)]], LEN(table_netflix[[#This Row],[duration (in min)]])-4)),0)</f>
        <v>111</v>
      </c>
      <c r="L5223" t="s">
        <v>144</v>
      </c>
      <c r="M5223" t="s">
        <v>55</v>
      </c>
      <c r="N5223" t="s">
        <v>107</v>
      </c>
      <c r="O5223" t="str" cm="1">
        <f t="array" ref="O5223">_xlfn.IFS(table_netflix[[#This Row],[release_year]]&gt;=2018, "2018 &amp; after", TRUE, "Before 2018")</f>
        <v>Before 2018</v>
      </c>
      <c r="P5223" s="12">
        <f>DATE(table_netflix[[#This Row],[release_year]],1,1)</f>
        <v>41640</v>
      </c>
      <c r="Q5223" s="12">
        <f t="shared" si="81"/>
        <v>43023</v>
      </c>
      <c r="R5223" s="12" t="str">
        <f>TEXT(table_netflix[[#This Row],[date_added_todate]], "mmm")</f>
        <v>Oct</v>
      </c>
      <c r="S5223" t="s">
        <v>26016</v>
      </c>
    </row>
    <row r="5224" spans="1:19" x14ac:dyDescent="0.3">
      <c r="A5224" t="s">
        <v>26017</v>
      </c>
      <c r="B5224" t="s">
        <v>15</v>
      </c>
      <c r="C5224" t="s">
        <v>26018</v>
      </c>
      <c r="D5224" t="s">
        <v>26019</v>
      </c>
      <c r="E5224" t="s">
        <v>26020</v>
      </c>
      <c r="F5224" t="s">
        <v>307</v>
      </c>
      <c r="G5224" s="14" t="s">
        <v>15042</v>
      </c>
      <c r="H5224">
        <v>2015</v>
      </c>
      <c r="I5224" t="s">
        <v>27</v>
      </c>
      <c r="J5224" t="s">
        <v>1186</v>
      </c>
      <c r="K5224">
        <f>IFERROR(VALUE(LEFT(table_netflix[[#This Row],[duration (in min)]], LEN(table_netflix[[#This Row],[duration (in min)]])-4)),0)</f>
        <v>81</v>
      </c>
      <c r="L5224" t="s">
        <v>294</v>
      </c>
      <c r="M5224" t="s">
        <v>142</v>
      </c>
      <c r="O5224" t="str" cm="1">
        <f t="array" ref="O5224">_xlfn.IFS(table_netflix[[#This Row],[release_year]]&gt;=2018, "2018 &amp; after", TRUE, "Before 2018")</f>
        <v>Before 2018</v>
      </c>
      <c r="P5224" s="12">
        <f>DATE(table_netflix[[#This Row],[release_year]],1,1)</f>
        <v>42005</v>
      </c>
      <c r="Q5224" s="12">
        <f t="shared" si="81"/>
        <v>43160</v>
      </c>
      <c r="R5224" s="12" t="str">
        <f>TEXT(table_netflix[[#This Row],[date_added_todate]], "mmm")</f>
        <v>Mar</v>
      </c>
      <c r="S5224" t="s">
        <v>26021</v>
      </c>
    </row>
    <row r="5225" spans="1:19" x14ac:dyDescent="0.3">
      <c r="A5225" t="s">
        <v>26022</v>
      </c>
      <c r="B5225" t="s">
        <v>15</v>
      </c>
      <c r="C5225" t="s">
        <v>26023</v>
      </c>
      <c r="D5225" t="s">
        <v>17883</v>
      </c>
      <c r="E5225" t="s">
        <v>26024</v>
      </c>
      <c r="F5225" t="s">
        <v>18</v>
      </c>
      <c r="G5225" s="14" t="s">
        <v>14419</v>
      </c>
      <c r="H5225">
        <v>1999</v>
      </c>
      <c r="I5225" t="s">
        <v>344</v>
      </c>
      <c r="J5225" t="s">
        <v>583</v>
      </c>
      <c r="K5225">
        <f>IFERROR(VALUE(LEFT(table_netflix[[#This Row],[duration (in min)]], LEN(table_netflix[[#This Row],[duration (in min)]])-4)),0)</f>
        <v>89</v>
      </c>
      <c r="L5225" t="s">
        <v>47</v>
      </c>
      <c r="O5225" t="str" cm="1">
        <f t="array" ref="O5225">_xlfn.IFS(table_netflix[[#This Row],[release_year]]&gt;=2018, "2018 &amp; after", TRUE, "Before 2018")</f>
        <v>Before 2018</v>
      </c>
      <c r="P5225" s="12">
        <f>DATE(table_netflix[[#This Row],[release_year]],1,1)</f>
        <v>36161</v>
      </c>
      <c r="Q5225" s="12">
        <f t="shared" si="81"/>
        <v>43274</v>
      </c>
      <c r="R5225" s="12" t="str">
        <f>TEXT(table_netflix[[#This Row],[date_added_todate]], "mmm")</f>
        <v>Jun</v>
      </c>
      <c r="S5225" t="s">
        <v>26025</v>
      </c>
    </row>
    <row r="5226" spans="1:19" x14ac:dyDescent="0.3">
      <c r="A5226" t="s">
        <v>26026</v>
      </c>
      <c r="B5226" t="s">
        <v>15</v>
      </c>
      <c r="C5226" t="s">
        <v>26027</v>
      </c>
      <c r="D5226" t="s">
        <v>26028</v>
      </c>
      <c r="E5226" t="s">
        <v>26029</v>
      </c>
      <c r="F5226" t="s">
        <v>18</v>
      </c>
      <c r="G5226" s="14" t="s">
        <v>16299</v>
      </c>
      <c r="H5226">
        <v>2005</v>
      </c>
      <c r="I5226" t="s">
        <v>344</v>
      </c>
      <c r="J5226" t="s">
        <v>2035</v>
      </c>
      <c r="K5226">
        <f>IFERROR(VALUE(LEFT(table_netflix[[#This Row],[duration (in min)]], LEN(table_netflix[[#This Row],[duration (in min)]])-4)),0)</f>
        <v>72</v>
      </c>
      <c r="L5226" t="s">
        <v>47</v>
      </c>
      <c r="O5226" t="str" cm="1">
        <f t="array" ref="O5226">_xlfn.IFS(table_netflix[[#This Row],[release_year]]&gt;=2018, "2018 &amp; after", TRUE, "Before 2018")</f>
        <v>Before 2018</v>
      </c>
      <c r="P5226" s="12">
        <f>DATE(table_netflix[[#This Row],[release_year]],1,1)</f>
        <v>38353</v>
      </c>
      <c r="Q5226" s="12">
        <f t="shared" si="81"/>
        <v>42909</v>
      </c>
      <c r="R5226" s="12" t="str">
        <f>TEXT(table_netflix[[#This Row],[date_added_todate]], "mmm")</f>
        <v>Jun</v>
      </c>
      <c r="S5226" t="s">
        <v>26030</v>
      </c>
    </row>
    <row r="5227" spans="1:19" x14ac:dyDescent="0.3">
      <c r="A5227" t="s">
        <v>26031</v>
      </c>
      <c r="B5227" t="s">
        <v>15</v>
      </c>
      <c r="C5227" t="s">
        <v>26032</v>
      </c>
      <c r="D5227" t="s">
        <v>7343</v>
      </c>
      <c r="E5227" t="s">
        <v>26033</v>
      </c>
      <c r="F5227" t="s">
        <v>1328</v>
      </c>
      <c r="G5227" s="14" t="s">
        <v>11479</v>
      </c>
      <c r="H5227">
        <v>2013</v>
      </c>
      <c r="I5227" t="s">
        <v>62</v>
      </c>
      <c r="J5227" t="s">
        <v>626</v>
      </c>
      <c r="K5227">
        <f>IFERROR(VALUE(LEFT(table_netflix[[#This Row],[duration (in min)]], LEN(table_netflix[[#This Row],[duration (in min)]])-4)),0)</f>
        <v>112</v>
      </c>
      <c r="L5227" t="s">
        <v>71</v>
      </c>
      <c r="M5227" t="s">
        <v>55</v>
      </c>
      <c r="O5227" t="str" cm="1">
        <f t="array" ref="O5227">_xlfn.IFS(table_netflix[[#This Row],[release_year]]&gt;=2018, "2018 &amp; after", TRUE, "Before 2018")</f>
        <v>Before 2018</v>
      </c>
      <c r="P5227" s="12">
        <f>DATE(table_netflix[[#This Row],[release_year]],1,1)</f>
        <v>41275</v>
      </c>
      <c r="Q5227" s="12">
        <f t="shared" si="81"/>
        <v>43594</v>
      </c>
      <c r="R5227" s="12" t="str">
        <f>TEXT(table_netflix[[#This Row],[date_added_todate]], "mmm")</f>
        <v>May</v>
      </c>
      <c r="S5227" t="s">
        <v>26034</v>
      </c>
    </row>
    <row r="5228" spans="1:19" x14ac:dyDescent="0.3">
      <c r="A5228" t="s">
        <v>26035</v>
      </c>
      <c r="B5228" t="s">
        <v>15</v>
      </c>
      <c r="C5228" t="s">
        <v>26036</v>
      </c>
      <c r="D5228" t="s">
        <v>26037</v>
      </c>
      <c r="E5228" t="s">
        <v>26038</v>
      </c>
      <c r="F5228" t="s">
        <v>18</v>
      </c>
      <c r="G5228" s="14" t="s">
        <v>11068</v>
      </c>
      <c r="H5228">
        <v>2016</v>
      </c>
      <c r="I5228" t="s">
        <v>139</v>
      </c>
      <c r="J5228" t="s">
        <v>277</v>
      </c>
      <c r="K5228">
        <f>IFERROR(VALUE(LEFT(table_netflix[[#This Row],[duration (in min)]], LEN(table_netflix[[#This Row],[duration (in min)]])-4)),0)</f>
        <v>48</v>
      </c>
      <c r="L5228" t="s">
        <v>47</v>
      </c>
      <c r="O5228" t="str" cm="1">
        <f t="array" ref="O5228">_xlfn.IFS(table_netflix[[#This Row],[release_year]]&gt;=2018, "2018 &amp; after", TRUE, "Before 2018")</f>
        <v>Before 2018</v>
      </c>
      <c r="P5228" s="12">
        <f>DATE(table_netflix[[#This Row],[release_year]],1,1)</f>
        <v>42370</v>
      </c>
      <c r="Q5228" s="12">
        <f t="shared" si="81"/>
        <v>43647</v>
      </c>
      <c r="R5228" s="12" t="str">
        <f>TEXT(table_netflix[[#This Row],[date_added_todate]], "mmm")</f>
        <v>Jul</v>
      </c>
      <c r="S5228" t="s">
        <v>26039</v>
      </c>
    </row>
    <row r="5229" spans="1:19" x14ac:dyDescent="0.3">
      <c r="A5229" t="s">
        <v>26040</v>
      </c>
      <c r="B5229" t="s">
        <v>15</v>
      </c>
      <c r="C5229" t="s">
        <v>26041</v>
      </c>
      <c r="D5229" t="s">
        <v>26042</v>
      </c>
      <c r="F5229" t="s">
        <v>18</v>
      </c>
      <c r="G5229" s="14" t="s">
        <v>15852</v>
      </c>
      <c r="H5229">
        <v>2017</v>
      </c>
      <c r="I5229" t="s">
        <v>62</v>
      </c>
      <c r="J5229" t="s">
        <v>1186</v>
      </c>
      <c r="K5229">
        <f>IFERROR(VALUE(LEFT(table_netflix[[#This Row],[duration (in min)]], LEN(table_netflix[[#This Row],[duration (in min)]])-4)),0)</f>
        <v>81</v>
      </c>
      <c r="L5229" t="s">
        <v>22</v>
      </c>
      <c r="O5229" t="str" cm="1">
        <f t="array" ref="O5229">_xlfn.IFS(table_netflix[[#This Row],[release_year]]&gt;=2018, "2018 &amp; after", TRUE, "Before 2018")</f>
        <v>Before 2018</v>
      </c>
      <c r="P5229" s="12">
        <f>DATE(table_netflix[[#This Row],[release_year]],1,1)</f>
        <v>42736</v>
      </c>
      <c r="Q5229" s="12">
        <f t="shared" si="81"/>
        <v>43003</v>
      </c>
      <c r="R5229" s="12" t="str">
        <f>TEXT(table_netflix[[#This Row],[date_added_todate]], "mmm")</f>
        <v>Sep</v>
      </c>
      <c r="S5229" t="s">
        <v>26043</v>
      </c>
    </row>
    <row r="5230" spans="1:19" x14ac:dyDescent="0.3">
      <c r="A5230" t="s">
        <v>26044</v>
      </c>
      <c r="B5230" t="s">
        <v>15</v>
      </c>
      <c r="C5230" t="s">
        <v>26045</v>
      </c>
      <c r="D5230" t="s">
        <v>11660</v>
      </c>
      <c r="E5230" t="s">
        <v>26046</v>
      </c>
      <c r="F5230" t="s">
        <v>39</v>
      </c>
      <c r="G5230" s="14" t="s">
        <v>15042</v>
      </c>
      <c r="H5230">
        <v>2010</v>
      </c>
      <c r="I5230" t="s">
        <v>84</v>
      </c>
      <c r="J5230" t="s">
        <v>1820</v>
      </c>
      <c r="K5230">
        <f>IFERROR(VALUE(LEFT(table_netflix[[#This Row],[duration (in min)]], LEN(table_netflix[[#This Row],[duration (in min)]])-4)),0)</f>
        <v>137</v>
      </c>
      <c r="L5230" t="s">
        <v>53</v>
      </c>
      <c r="M5230" t="s">
        <v>55</v>
      </c>
      <c r="N5230" t="s">
        <v>142</v>
      </c>
      <c r="O5230" t="str" cm="1">
        <f t="array" ref="O5230">_xlfn.IFS(table_netflix[[#This Row],[release_year]]&gt;=2018, "2018 &amp; after", TRUE, "Before 2018")</f>
        <v>Before 2018</v>
      </c>
      <c r="P5230" s="12">
        <f>DATE(table_netflix[[#This Row],[release_year]],1,1)</f>
        <v>40179</v>
      </c>
      <c r="Q5230" s="12">
        <f t="shared" si="81"/>
        <v>43160</v>
      </c>
      <c r="R5230" s="12" t="str">
        <f>TEXT(table_netflix[[#This Row],[date_added_todate]], "mmm")</f>
        <v>Mar</v>
      </c>
      <c r="S5230" t="s">
        <v>26047</v>
      </c>
    </row>
    <row r="5231" spans="1:19" x14ac:dyDescent="0.3">
      <c r="A5231" t="s">
        <v>26048</v>
      </c>
      <c r="B5231" t="s">
        <v>15</v>
      </c>
      <c r="C5231" t="s">
        <v>26049</v>
      </c>
      <c r="D5231" t="s">
        <v>26050</v>
      </c>
      <c r="E5231" t="s">
        <v>26051</v>
      </c>
      <c r="F5231" t="s">
        <v>18</v>
      </c>
      <c r="G5231" s="14" t="s">
        <v>17099</v>
      </c>
      <c r="H5231">
        <v>2016</v>
      </c>
      <c r="I5231" t="s">
        <v>27</v>
      </c>
      <c r="J5231" t="s">
        <v>583</v>
      </c>
      <c r="K5231">
        <f>IFERROR(VALUE(LEFT(table_netflix[[#This Row],[duration (in min)]], LEN(table_netflix[[#This Row],[duration (in min)]])-4)),0)</f>
        <v>89</v>
      </c>
      <c r="L5231" t="s">
        <v>53</v>
      </c>
      <c r="M5231" t="s">
        <v>54</v>
      </c>
      <c r="N5231" t="s">
        <v>600</v>
      </c>
      <c r="O5231" t="str" cm="1">
        <f t="array" ref="O5231">_xlfn.IFS(table_netflix[[#This Row],[release_year]]&gt;=2018, "2018 &amp; after", TRUE, "Before 2018")</f>
        <v>Before 2018</v>
      </c>
      <c r="P5231" s="12">
        <f>DATE(table_netflix[[#This Row],[release_year]],1,1)</f>
        <v>42370</v>
      </c>
      <c r="Q5231" s="12">
        <f t="shared" si="81"/>
        <v>42750</v>
      </c>
      <c r="R5231" s="12" t="str">
        <f>TEXT(table_netflix[[#This Row],[date_added_todate]], "mmm")</f>
        <v>Jan</v>
      </c>
      <c r="S5231" t="s">
        <v>26052</v>
      </c>
    </row>
    <row r="5232" spans="1:19" x14ac:dyDescent="0.3">
      <c r="A5232" t="s">
        <v>26053</v>
      </c>
      <c r="B5232" t="s">
        <v>15</v>
      </c>
      <c r="C5232" t="s">
        <v>26054</v>
      </c>
      <c r="D5232" t="s">
        <v>26055</v>
      </c>
      <c r="E5232" t="s">
        <v>26056</v>
      </c>
      <c r="F5232" t="s">
        <v>534</v>
      </c>
      <c r="G5232" s="14" t="s">
        <v>11531</v>
      </c>
      <c r="H5232">
        <v>2007</v>
      </c>
      <c r="I5232" t="s">
        <v>45</v>
      </c>
      <c r="J5232" t="s">
        <v>293</v>
      </c>
      <c r="K5232">
        <f>IFERROR(VALUE(LEFT(table_netflix[[#This Row],[duration (in min)]], LEN(table_netflix[[#This Row],[duration (in min)]])-4)),0)</f>
        <v>87</v>
      </c>
      <c r="L5232" t="s">
        <v>47</v>
      </c>
      <c r="M5232" t="s">
        <v>85</v>
      </c>
      <c r="O5232" t="str" cm="1">
        <f t="array" ref="O5232">_xlfn.IFS(table_netflix[[#This Row],[release_year]]&gt;=2018, "2018 &amp; after", TRUE, "Before 2018")</f>
        <v>Before 2018</v>
      </c>
      <c r="P5232" s="12">
        <f>DATE(table_netflix[[#This Row],[release_year]],1,1)</f>
        <v>39083</v>
      </c>
      <c r="Q5232" s="12">
        <f t="shared" si="81"/>
        <v>43586</v>
      </c>
      <c r="R5232" s="12" t="str">
        <f>TEXT(table_netflix[[#This Row],[date_added_todate]], "mmm")</f>
        <v>May</v>
      </c>
      <c r="S5232" t="s">
        <v>26057</v>
      </c>
    </row>
    <row r="5233" spans="1:19" x14ac:dyDescent="0.3">
      <c r="A5233" t="s">
        <v>26058</v>
      </c>
      <c r="B5233" t="s">
        <v>15</v>
      </c>
      <c r="C5233" t="s">
        <v>26059</v>
      </c>
      <c r="D5233" t="s">
        <v>26060</v>
      </c>
      <c r="E5233" t="s">
        <v>26061</v>
      </c>
      <c r="F5233" t="s">
        <v>18</v>
      </c>
      <c r="G5233" s="14" t="s">
        <v>9333</v>
      </c>
      <c r="H5233">
        <v>1991</v>
      </c>
      <c r="I5233" t="s">
        <v>45</v>
      </c>
      <c r="J5233" t="s">
        <v>213</v>
      </c>
      <c r="K5233">
        <f>IFERROR(VALUE(LEFT(table_netflix[[#This Row],[duration (in min)]], LEN(table_netflix[[#This Row],[duration (in min)]])-4)),0)</f>
        <v>88</v>
      </c>
      <c r="L5233" t="s">
        <v>47</v>
      </c>
      <c r="M5233" t="s">
        <v>85</v>
      </c>
      <c r="O5233" t="str" cm="1">
        <f t="array" ref="O5233">_xlfn.IFS(table_netflix[[#This Row],[release_year]]&gt;=2018, "2018 &amp; after", TRUE, "Before 2018")</f>
        <v>Before 2018</v>
      </c>
      <c r="P5233" s="12">
        <f>DATE(table_netflix[[#This Row],[release_year]],1,1)</f>
        <v>33239</v>
      </c>
      <c r="Q5233" s="12">
        <f t="shared" si="81"/>
        <v>43831</v>
      </c>
      <c r="R5233" s="12" t="str">
        <f>TEXT(table_netflix[[#This Row],[date_added_todate]], "mmm")</f>
        <v>Jan</v>
      </c>
      <c r="S5233" t="s">
        <v>26062</v>
      </c>
    </row>
    <row r="5234" spans="1:19" x14ac:dyDescent="0.3">
      <c r="A5234" t="s">
        <v>26063</v>
      </c>
      <c r="B5234" t="s">
        <v>15</v>
      </c>
      <c r="C5234" t="s">
        <v>26064</v>
      </c>
      <c r="D5234" t="s">
        <v>14866</v>
      </c>
      <c r="E5234" t="s">
        <v>26065</v>
      </c>
      <c r="F5234" t="s">
        <v>39</v>
      </c>
      <c r="G5234" s="14" t="s">
        <v>14095</v>
      </c>
      <c r="H5234">
        <v>2010</v>
      </c>
      <c r="I5234" t="s">
        <v>84</v>
      </c>
      <c r="J5234" t="s">
        <v>52</v>
      </c>
      <c r="K5234">
        <f>IFERROR(VALUE(LEFT(table_netflix[[#This Row],[duration (in min)]], LEN(table_netflix[[#This Row],[duration (in min)]])-4)),0)</f>
        <v>125</v>
      </c>
      <c r="L5234" t="s">
        <v>71</v>
      </c>
      <c r="M5234" t="s">
        <v>55</v>
      </c>
      <c r="N5234" t="s">
        <v>112</v>
      </c>
      <c r="O5234" t="str" cm="1">
        <f t="array" ref="O5234">_xlfn.IFS(table_netflix[[#This Row],[release_year]]&gt;=2018, "2018 &amp; after", TRUE, "Before 2018")</f>
        <v>Before 2018</v>
      </c>
      <c r="P5234" s="12">
        <f>DATE(table_netflix[[#This Row],[release_year]],1,1)</f>
        <v>40179</v>
      </c>
      <c r="Q5234" s="12">
        <f t="shared" si="81"/>
        <v>43314</v>
      </c>
      <c r="R5234" s="12" t="str">
        <f>TEXT(table_netflix[[#This Row],[date_added_todate]], "mmm")</f>
        <v>Aug</v>
      </c>
      <c r="S5234" t="s">
        <v>26066</v>
      </c>
    </row>
    <row r="5235" spans="1:19" x14ac:dyDescent="0.3">
      <c r="A5235" t="s">
        <v>26067</v>
      </c>
      <c r="B5235" t="s">
        <v>15</v>
      </c>
      <c r="C5235" t="s">
        <v>26068</v>
      </c>
      <c r="D5235" t="s">
        <v>26069</v>
      </c>
      <c r="F5235" t="s">
        <v>18</v>
      </c>
      <c r="G5235" s="14" t="s">
        <v>17311</v>
      </c>
      <c r="H5235">
        <v>2016</v>
      </c>
      <c r="I5235" t="s">
        <v>139</v>
      </c>
      <c r="J5235" t="s">
        <v>89</v>
      </c>
      <c r="K5235">
        <f>IFERROR(VALUE(LEFT(table_netflix[[#This Row],[duration (in min)]], LEN(table_netflix[[#This Row],[duration (in min)]])-4)),0)</f>
        <v>67</v>
      </c>
      <c r="L5235" t="s">
        <v>47</v>
      </c>
      <c r="O5235" t="str" cm="1">
        <f t="array" ref="O5235">_xlfn.IFS(table_netflix[[#This Row],[release_year]]&gt;=2018, "2018 &amp; after", TRUE, "Before 2018")</f>
        <v>Before 2018</v>
      </c>
      <c r="P5235" s="12">
        <f>DATE(table_netflix[[#This Row],[release_year]],1,1)</f>
        <v>42370</v>
      </c>
      <c r="Q5235" s="12">
        <f t="shared" si="81"/>
        <v>42705</v>
      </c>
      <c r="R5235" s="12" t="str">
        <f>TEXT(table_netflix[[#This Row],[date_added_todate]], "mmm")</f>
        <v>Dec</v>
      </c>
      <c r="S5235" t="s">
        <v>26070</v>
      </c>
    </row>
    <row r="5236" spans="1:19" x14ac:dyDescent="0.3">
      <c r="A5236" t="s">
        <v>26071</v>
      </c>
      <c r="B5236" t="s">
        <v>15</v>
      </c>
      <c r="C5236" t="s">
        <v>26072</v>
      </c>
      <c r="D5236" t="s">
        <v>26073</v>
      </c>
      <c r="E5236" t="s">
        <v>26074</v>
      </c>
      <c r="F5236" t="s">
        <v>451</v>
      </c>
      <c r="G5236" s="14" t="s">
        <v>14252</v>
      </c>
      <c r="H5236">
        <v>2017</v>
      </c>
      <c r="I5236" t="s">
        <v>27</v>
      </c>
      <c r="J5236" t="s">
        <v>399</v>
      </c>
      <c r="K5236">
        <f>IFERROR(VALUE(LEFT(table_netflix[[#This Row],[duration (in min)]], LEN(table_netflix[[#This Row],[duration (in min)]])-4)),0)</f>
        <v>108</v>
      </c>
      <c r="L5236" t="s">
        <v>53</v>
      </c>
      <c r="M5236" t="s">
        <v>55</v>
      </c>
      <c r="O5236" t="str" cm="1">
        <f t="array" ref="O5236">_xlfn.IFS(table_netflix[[#This Row],[release_year]]&gt;=2018, "2018 &amp; after", TRUE, "Before 2018")</f>
        <v>Before 2018</v>
      </c>
      <c r="P5236" s="12">
        <f>DATE(table_netflix[[#This Row],[release_year]],1,1)</f>
        <v>42736</v>
      </c>
      <c r="Q5236" s="12">
        <f t="shared" si="81"/>
        <v>43296</v>
      </c>
      <c r="R5236" s="12" t="str">
        <f>TEXT(table_netflix[[#This Row],[date_added_todate]], "mmm")</f>
        <v>Jul</v>
      </c>
      <c r="S5236" t="s">
        <v>26075</v>
      </c>
    </row>
    <row r="5237" spans="1:19" x14ac:dyDescent="0.3">
      <c r="A5237" t="s">
        <v>26076</v>
      </c>
      <c r="B5237" t="s">
        <v>15</v>
      </c>
      <c r="C5237" t="s">
        <v>26077</v>
      </c>
      <c r="D5237" t="s">
        <v>26078</v>
      </c>
      <c r="E5237" t="s">
        <v>26079</v>
      </c>
      <c r="F5237" t="s">
        <v>534</v>
      </c>
      <c r="G5237" s="14" t="s">
        <v>12278</v>
      </c>
      <c r="H5237">
        <v>2015</v>
      </c>
      <c r="I5237" t="s">
        <v>27</v>
      </c>
      <c r="J5237" t="s">
        <v>226</v>
      </c>
      <c r="K5237">
        <f>IFERROR(VALUE(LEFT(table_netflix[[#This Row],[duration (in min)]], LEN(table_netflix[[#This Row],[duration (in min)]])-4)),0)</f>
        <v>102</v>
      </c>
      <c r="L5237" t="s">
        <v>53</v>
      </c>
      <c r="M5237" t="s">
        <v>54</v>
      </c>
      <c r="N5237" t="s">
        <v>55</v>
      </c>
      <c r="O5237" t="str" cm="1">
        <f t="array" ref="O5237">_xlfn.IFS(table_netflix[[#This Row],[release_year]]&gt;=2018, "2018 &amp; after", TRUE, "Before 2018")</f>
        <v>Before 2018</v>
      </c>
      <c r="P5237" s="12">
        <f>DATE(table_netflix[[#This Row],[release_year]],1,1)</f>
        <v>42005</v>
      </c>
      <c r="Q5237" s="12">
        <f t="shared" si="81"/>
        <v>43508</v>
      </c>
      <c r="R5237" s="12" t="str">
        <f>TEXT(table_netflix[[#This Row],[date_added_todate]], "mmm")</f>
        <v>Feb</v>
      </c>
      <c r="S5237" t="s">
        <v>26080</v>
      </c>
    </row>
    <row r="5238" spans="1:19" x14ac:dyDescent="0.3">
      <c r="A5238" t="s">
        <v>26081</v>
      </c>
      <c r="B5238" t="s">
        <v>15</v>
      </c>
      <c r="C5238" t="s">
        <v>26082</v>
      </c>
      <c r="D5238" t="s">
        <v>22111</v>
      </c>
      <c r="E5238" t="s">
        <v>26083</v>
      </c>
      <c r="F5238" t="s">
        <v>18</v>
      </c>
      <c r="G5238" s="14" t="s">
        <v>9333</v>
      </c>
      <c r="H5238">
        <v>2003</v>
      </c>
      <c r="I5238" t="s">
        <v>186</v>
      </c>
      <c r="J5238" t="s">
        <v>499</v>
      </c>
      <c r="K5238">
        <f>IFERROR(VALUE(LEFT(table_netflix[[#This Row],[duration (in min)]], LEN(table_netflix[[#This Row],[duration (in min)]])-4)),0)</f>
        <v>109</v>
      </c>
      <c r="L5238" t="s">
        <v>144</v>
      </c>
      <c r="M5238" t="s">
        <v>127</v>
      </c>
      <c r="O5238" t="str" cm="1">
        <f t="array" ref="O5238">_xlfn.IFS(table_netflix[[#This Row],[release_year]]&gt;=2018, "2018 &amp; after", TRUE, "Before 2018")</f>
        <v>Before 2018</v>
      </c>
      <c r="P5238" s="12">
        <f>DATE(table_netflix[[#This Row],[release_year]],1,1)</f>
        <v>37622</v>
      </c>
      <c r="Q5238" s="12">
        <f t="shared" si="81"/>
        <v>43831</v>
      </c>
      <c r="R5238" s="12" t="str">
        <f>TEXT(table_netflix[[#This Row],[date_added_todate]], "mmm")</f>
        <v>Jan</v>
      </c>
      <c r="S5238" t="s">
        <v>26084</v>
      </c>
    </row>
    <row r="5239" spans="1:19" x14ac:dyDescent="0.3">
      <c r="A5239" t="s">
        <v>26085</v>
      </c>
      <c r="B5239" t="s">
        <v>15</v>
      </c>
      <c r="C5239" t="s">
        <v>26086</v>
      </c>
      <c r="D5239" t="s">
        <v>1516</v>
      </c>
      <c r="E5239" t="s">
        <v>26087</v>
      </c>
      <c r="F5239" t="s">
        <v>18</v>
      </c>
      <c r="G5239" s="14" t="s">
        <v>9333</v>
      </c>
      <c r="H5239">
        <v>2009</v>
      </c>
      <c r="I5239" t="s">
        <v>20</v>
      </c>
      <c r="J5239" t="s">
        <v>187</v>
      </c>
      <c r="K5239">
        <f>IFERROR(VALUE(LEFT(table_netflix[[#This Row],[duration (in min)]], LEN(table_netflix[[#This Row],[duration (in min)]])-4)),0)</f>
        <v>115</v>
      </c>
      <c r="L5239" t="s">
        <v>144</v>
      </c>
      <c r="M5239" t="s">
        <v>127</v>
      </c>
      <c r="O5239" t="str" cm="1">
        <f t="array" ref="O5239">_xlfn.IFS(table_netflix[[#This Row],[release_year]]&gt;=2018, "2018 &amp; after", TRUE, "Before 2018")</f>
        <v>Before 2018</v>
      </c>
      <c r="P5239" s="12">
        <f>DATE(table_netflix[[#This Row],[release_year]],1,1)</f>
        <v>39814</v>
      </c>
      <c r="Q5239" s="12">
        <f t="shared" si="81"/>
        <v>43831</v>
      </c>
      <c r="R5239" s="12" t="str">
        <f>TEXT(table_netflix[[#This Row],[date_added_todate]], "mmm")</f>
        <v>Jan</v>
      </c>
      <c r="S5239" t="s">
        <v>26088</v>
      </c>
    </row>
    <row r="5240" spans="1:19" x14ac:dyDescent="0.3">
      <c r="A5240" t="s">
        <v>26089</v>
      </c>
      <c r="B5240" t="s">
        <v>15</v>
      </c>
      <c r="C5240" t="s">
        <v>26090</v>
      </c>
      <c r="D5240" t="s">
        <v>26091</v>
      </c>
      <c r="E5240" t="s">
        <v>26092</v>
      </c>
      <c r="F5240" t="s">
        <v>307</v>
      </c>
      <c r="G5240" s="14" t="s">
        <v>23413</v>
      </c>
      <c r="H5240">
        <v>2015</v>
      </c>
      <c r="I5240" t="s">
        <v>84</v>
      </c>
      <c r="J5240" t="s">
        <v>174</v>
      </c>
      <c r="K5240">
        <f>IFERROR(VALUE(LEFT(table_netflix[[#This Row],[duration (in min)]], LEN(table_netflix[[#This Row],[duration (in min)]])-4)),0)</f>
        <v>98</v>
      </c>
      <c r="L5240" t="s">
        <v>22</v>
      </c>
      <c r="M5240" t="s">
        <v>55</v>
      </c>
      <c r="O5240" t="str" cm="1">
        <f t="array" ref="O5240">_xlfn.IFS(table_netflix[[#This Row],[release_year]]&gt;=2018, "2018 &amp; after", TRUE, "Before 2018")</f>
        <v>Before 2018</v>
      </c>
      <c r="P5240" s="12">
        <f>DATE(table_netflix[[#This Row],[release_year]],1,1)</f>
        <v>42005</v>
      </c>
      <c r="Q5240" s="12">
        <f t="shared" si="81"/>
        <v>42491</v>
      </c>
      <c r="R5240" s="12" t="str">
        <f>TEXT(table_netflix[[#This Row],[date_added_todate]], "mmm")</f>
        <v>May</v>
      </c>
      <c r="S5240" t="s">
        <v>26093</v>
      </c>
    </row>
    <row r="5241" spans="1:19" x14ac:dyDescent="0.3">
      <c r="A5241" t="s">
        <v>26094</v>
      </c>
      <c r="B5241" t="s">
        <v>15</v>
      </c>
      <c r="C5241" t="s">
        <v>26095</v>
      </c>
      <c r="D5241" t="s">
        <v>26096</v>
      </c>
      <c r="E5241" t="s">
        <v>26097</v>
      </c>
      <c r="F5241" t="s">
        <v>18</v>
      </c>
      <c r="G5241" s="14" t="s">
        <v>13915</v>
      </c>
      <c r="H5241">
        <v>2017</v>
      </c>
      <c r="I5241" t="s">
        <v>27</v>
      </c>
      <c r="J5241" t="s">
        <v>788</v>
      </c>
      <c r="K5241">
        <f>IFERROR(VALUE(LEFT(table_netflix[[#This Row],[duration (in min)]], LEN(table_netflix[[#This Row],[duration (in min)]])-4)),0)</f>
        <v>84</v>
      </c>
      <c r="L5241" t="s">
        <v>126</v>
      </c>
      <c r="M5241" t="s">
        <v>54</v>
      </c>
      <c r="N5241" t="s">
        <v>142</v>
      </c>
      <c r="O5241" t="str" cm="1">
        <f t="array" ref="O5241">_xlfn.IFS(table_netflix[[#This Row],[release_year]]&gt;=2018, "2018 &amp; after", TRUE, "Before 2018")</f>
        <v>Before 2018</v>
      </c>
      <c r="P5241" s="12">
        <f>DATE(table_netflix[[#This Row],[release_year]],1,1)</f>
        <v>42736</v>
      </c>
      <c r="Q5241" s="12">
        <f t="shared" si="81"/>
        <v>43344</v>
      </c>
      <c r="R5241" s="12" t="str">
        <f>TEXT(table_netflix[[#This Row],[date_added_todate]], "mmm")</f>
        <v>Sep</v>
      </c>
      <c r="S5241" t="s">
        <v>26098</v>
      </c>
    </row>
    <row r="5242" spans="1:19" x14ac:dyDescent="0.3">
      <c r="A5242" t="s">
        <v>26099</v>
      </c>
      <c r="B5242" t="s">
        <v>15</v>
      </c>
      <c r="C5242" t="s">
        <v>26100</v>
      </c>
      <c r="D5242" t="s">
        <v>26101</v>
      </c>
      <c r="E5242" t="s">
        <v>26102</v>
      </c>
      <c r="F5242" t="s">
        <v>39</v>
      </c>
      <c r="G5242" s="14" t="s">
        <v>15731</v>
      </c>
      <c r="H5242">
        <v>2016</v>
      </c>
      <c r="I5242" t="s">
        <v>84</v>
      </c>
      <c r="J5242" t="s">
        <v>730</v>
      </c>
      <c r="K5242">
        <f>IFERROR(VALUE(LEFT(table_netflix[[#This Row],[duration (in min)]], LEN(table_netflix[[#This Row],[duration (in min)]])-4)),0)</f>
        <v>133</v>
      </c>
      <c r="L5242" t="s">
        <v>71</v>
      </c>
      <c r="M5242" t="s">
        <v>55</v>
      </c>
      <c r="N5242" t="s">
        <v>107</v>
      </c>
      <c r="O5242" t="str" cm="1">
        <f t="array" ref="O5242">_xlfn.IFS(table_netflix[[#This Row],[release_year]]&gt;=2018, "2018 &amp; after", TRUE, "Before 2018")</f>
        <v>Before 2018</v>
      </c>
      <c r="P5242" s="12">
        <f>DATE(table_netflix[[#This Row],[release_year]],1,1)</f>
        <v>42370</v>
      </c>
      <c r="Q5242" s="12">
        <f t="shared" si="81"/>
        <v>43023</v>
      </c>
      <c r="R5242" s="12" t="str">
        <f>TEXT(table_netflix[[#This Row],[date_added_todate]], "mmm")</f>
        <v>Oct</v>
      </c>
      <c r="S5242" t="s">
        <v>26103</v>
      </c>
    </row>
    <row r="5243" spans="1:19" x14ac:dyDescent="0.3">
      <c r="A5243" t="s">
        <v>26104</v>
      </c>
      <c r="B5243" t="s">
        <v>15</v>
      </c>
      <c r="C5243" t="s">
        <v>26105</v>
      </c>
      <c r="D5243" t="s">
        <v>13166</v>
      </c>
      <c r="E5243" t="s">
        <v>26106</v>
      </c>
      <c r="F5243" t="s">
        <v>61</v>
      </c>
      <c r="G5243" s="14" t="s">
        <v>15506</v>
      </c>
      <c r="H5243">
        <v>2012</v>
      </c>
      <c r="I5243" t="s">
        <v>27</v>
      </c>
      <c r="J5243" t="s">
        <v>412</v>
      </c>
      <c r="K5243">
        <f>IFERROR(VALUE(LEFT(table_netflix[[#This Row],[duration (in min)]], LEN(table_netflix[[#This Row],[duration (in min)]])-4)),0)</f>
        <v>121</v>
      </c>
      <c r="L5243" t="s">
        <v>144</v>
      </c>
      <c r="M5243" t="s">
        <v>55</v>
      </c>
      <c r="N5243" t="s">
        <v>112</v>
      </c>
      <c r="O5243" t="str" cm="1">
        <f t="array" ref="O5243">_xlfn.IFS(table_netflix[[#This Row],[release_year]]&gt;=2018, "2018 &amp; after", TRUE, "Before 2018")</f>
        <v>Before 2018</v>
      </c>
      <c r="P5243" s="12">
        <f>DATE(table_netflix[[#This Row],[release_year]],1,1)</f>
        <v>40909</v>
      </c>
      <c r="Q5243" s="12">
        <f t="shared" si="81"/>
        <v>43070</v>
      </c>
      <c r="R5243" s="12" t="str">
        <f>TEXT(table_netflix[[#This Row],[date_added_todate]], "mmm")</f>
        <v>Dec</v>
      </c>
      <c r="S5243" t="s">
        <v>26107</v>
      </c>
    </row>
    <row r="5244" spans="1:19" x14ac:dyDescent="0.3">
      <c r="A5244" t="s">
        <v>26108</v>
      </c>
      <c r="B5244" t="s">
        <v>24</v>
      </c>
      <c r="C5244" t="s">
        <v>26109</v>
      </c>
      <c r="D5244" t="s">
        <v>26110</v>
      </c>
      <c r="E5244" t="s">
        <v>26111</v>
      </c>
      <c r="F5244" t="s">
        <v>39</v>
      </c>
      <c r="G5244" s="14" t="s">
        <v>14887</v>
      </c>
      <c r="H5244">
        <v>2015</v>
      </c>
      <c r="I5244" t="s">
        <v>139</v>
      </c>
      <c r="J5244" t="s">
        <v>33</v>
      </c>
      <c r="K5244">
        <f>IFERROR(VALUE(LEFT(table_netflix[[#This Row],[duration (in min)]], LEN(table_netflix[[#This Row],[duration (in min)]])-4)),0)</f>
        <v>0</v>
      </c>
      <c r="L5244" t="s">
        <v>140</v>
      </c>
      <c r="M5244" t="s">
        <v>41</v>
      </c>
      <c r="O5244" t="str" cm="1">
        <f t="array" ref="O5244">_xlfn.IFS(table_netflix[[#This Row],[release_year]]&gt;=2018, "2018 &amp; after", TRUE, "Before 2018")</f>
        <v>Before 2018</v>
      </c>
      <c r="P5244" s="12">
        <f>DATE(table_netflix[[#This Row],[release_year]],1,1)</f>
        <v>42005</v>
      </c>
      <c r="Q5244" s="12">
        <f t="shared" si="81"/>
        <v>43190</v>
      </c>
      <c r="R5244" s="12" t="str">
        <f>TEXT(table_netflix[[#This Row],[date_added_todate]], "mmm")</f>
        <v>Mar</v>
      </c>
      <c r="S5244" t="s">
        <v>26112</v>
      </c>
    </row>
    <row r="5245" spans="1:19" x14ac:dyDescent="0.3">
      <c r="A5245" t="s">
        <v>26113</v>
      </c>
      <c r="B5245" t="s">
        <v>15</v>
      </c>
      <c r="C5245" t="s">
        <v>26114</v>
      </c>
      <c r="D5245" t="s">
        <v>9032</v>
      </c>
      <c r="F5245" t="s">
        <v>18</v>
      </c>
      <c r="G5245" s="14" t="s">
        <v>9955</v>
      </c>
      <c r="H5245">
        <v>2016</v>
      </c>
      <c r="I5245" t="s">
        <v>27</v>
      </c>
      <c r="J5245" t="s">
        <v>218</v>
      </c>
      <c r="K5245">
        <f>IFERROR(VALUE(LEFT(table_netflix[[#This Row],[duration (in min)]], LEN(table_netflix[[#This Row],[duration (in min)]])-4)),0)</f>
        <v>100</v>
      </c>
      <c r="L5245" t="s">
        <v>22</v>
      </c>
      <c r="M5245" t="s">
        <v>266</v>
      </c>
      <c r="O5245" t="str" cm="1">
        <f t="array" ref="O5245">_xlfn.IFS(table_netflix[[#This Row],[release_year]]&gt;=2018, "2018 &amp; after", TRUE, "Before 2018")</f>
        <v>Before 2018</v>
      </c>
      <c r="P5245" s="12">
        <f>DATE(table_netflix[[#This Row],[release_year]],1,1)</f>
        <v>42370</v>
      </c>
      <c r="Q5245" s="12">
        <f t="shared" si="81"/>
        <v>43784</v>
      </c>
      <c r="R5245" s="12" t="str">
        <f>TEXT(table_netflix[[#This Row],[date_added_todate]], "mmm")</f>
        <v>Nov</v>
      </c>
      <c r="S5245" t="s">
        <v>26115</v>
      </c>
    </row>
    <row r="5246" spans="1:19" x14ac:dyDescent="0.3">
      <c r="A5246" t="s">
        <v>26116</v>
      </c>
      <c r="B5246" t="s">
        <v>15</v>
      </c>
      <c r="C5246" t="s">
        <v>26117</v>
      </c>
      <c r="D5246" t="s">
        <v>26118</v>
      </c>
      <c r="E5246" t="s">
        <v>26119</v>
      </c>
      <c r="F5246" t="s">
        <v>90</v>
      </c>
      <c r="G5246" s="14" t="s">
        <v>14805</v>
      </c>
      <c r="H5246">
        <v>2016</v>
      </c>
      <c r="I5246" t="s">
        <v>27</v>
      </c>
      <c r="J5246" t="s">
        <v>330</v>
      </c>
      <c r="K5246">
        <f>IFERROR(VALUE(LEFT(table_netflix[[#This Row],[duration (in min)]], LEN(table_netflix[[#This Row],[duration (in min)]])-4)),0)</f>
        <v>117</v>
      </c>
      <c r="L5246" t="s">
        <v>144</v>
      </c>
      <c r="M5246" t="s">
        <v>72</v>
      </c>
      <c r="N5246" t="s">
        <v>55</v>
      </c>
      <c r="O5246" t="str" cm="1">
        <f t="array" ref="O5246">_xlfn.IFS(table_netflix[[#This Row],[release_year]]&gt;=2018, "2018 &amp; after", TRUE, "Before 2018")</f>
        <v>Before 2018</v>
      </c>
      <c r="P5246" s="12">
        <f>DATE(table_netflix[[#This Row],[release_year]],1,1)</f>
        <v>42370</v>
      </c>
      <c r="Q5246" s="12">
        <f t="shared" si="81"/>
        <v>43196</v>
      </c>
      <c r="R5246" s="12" t="str">
        <f>TEXT(table_netflix[[#This Row],[date_added_todate]], "mmm")</f>
        <v>Apr</v>
      </c>
      <c r="S5246" t="s">
        <v>26120</v>
      </c>
    </row>
    <row r="5247" spans="1:19" x14ac:dyDescent="0.3">
      <c r="A5247" t="s">
        <v>26121</v>
      </c>
      <c r="B5247" t="s">
        <v>15</v>
      </c>
      <c r="C5247" t="s">
        <v>26122</v>
      </c>
      <c r="D5247" t="s">
        <v>26123</v>
      </c>
      <c r="F5247" t="s">
        <v>523</v>
      </c>
      <c r="G5247" s="14" t="s">
        <v>11068</v>
      </c>
      <c r="H5247">
        <v>2018</v>
      </c>
      <c r="I5247" t="s">
        <v>62</v>
      </c>
      <c r="J5247" t="s">
        <v>814</v>
      </c>
      <c r="K5247">
        <f>IFERROR(VALUE(LEFT(table_netflix[[#This Row],[duration (in min)]], LEN(table_netflix[[#This Row],[duration (in min)]])-4)),0)</f>
        <v>78</v>
      </c>
      <c r="L5247" t="s">
        <v>22</v>
      </c>
      <c r="M5247" t="s">
        <v>55</v>
      </c>
      <c r="O5247" t="str" cm="1">
        <f t="array" ref="O5247">_xlfn.IFS(table_netflix[[#This Row],[release_year]]&gt;=2018, "2018 &amp; after", TRUE, "Before 2018")</f>
        <v>2018 &amp; after</v>
      </c>
      <c r="P5247" s="12">
        <f>DATE(table_netflix[[#This Row],[release_year]],1,1)</f>
        <v>43101</v>
      </c>
      <c r="Q5247" s="12">
        <f t="shared" si="81"/>
        <v>43647</v>
      </c>
      <c r="R5247" s="12" t="str">
        <f>TEXT(table_netflix[[#This Row],[date_added_todate]], "mmm")</f>
        <v>Jul</v>
      </c>
      <c r="S5247" t="s">
        <v>26124</v>
      </c>
    </row>
    <row r="5248" spans="1:19" x14ac:dyDescent="0.3">
      <c r="A5248" t="s">
        <v>26125</v>
      </c>
      <c r="B5248" t="s">
        <v>15</v>
      </c>
      <c r="C5248" t="s">
        <v>26126</v>
      </c>
      <c r="D5248" t="s">
        <v>26127</v>
      </c>
      <c r="E5248" t="s">
        <v>26128</v>
      </c>
      <c r="F5248" t="s">
        <v>18</v>
      </c>
      <c r="G5248" s="14" t="s">
        <v>14252</v>
      </c>
      <c r="H5248">
        <v>2015</v>
      </c>
      <c r="I5248" t="s">
        <v>186</v>
      </c>
      <c r="J5248" t="s">
        <v>293</v>
      </c>
      <c r="K5248">
        <f>IFERROR(VALUE(LEFT(table_netflix[[#This Row],[duration (in min)]], LEN(table_netflix[[#This Row],[duration (in min)]])-4)),0)</f>
        <v>87</v>
      </c>
      <c r="L5248" t="s">
        <v>53</v>
      </c>
      <c r="M5248" t="s">
        <v>142</v>
      </c>
      <c r="O5248" t="str" cm="1">
        <f t="array" ref="O5248">_xlfn.IFS(table_netflix[[#This Row],[release_year]]&gt;=2018, "2018 &amp; after", TRUE, "Before 2018")</f>
        <v>Before 2018</v>
      </c>
      <c r="P5248" s="12">
        <f>DATE(table_netflix[[#This Row],[release_year]],1,1)</f>
        <v>42005</v>
      </c>
      <c r="Q5248" s="12">
        <f t="shared" si="81"/>
        <v>43296</v>
      </c>
      <c r="R5248" s="12" t="str">
        <f>TEXT(table_netflix[[#This Row],[date_added_todate]], "mmm")</f>
        <v>Jul</v>
      </c>
      <c r="S5248" t="s">
        <v>26129</v>
      </c>
    </row>
    <row r="5249" spans="1:19" x14ac:dyDescent="0.3">
      <c r="A5249" t="s">
        <v>26130</v>
      </c>
      <c r="B5249" t="s">
        <v>15</v>
      </c>
      <c r="C5249" t="s">
        <v>26131</v>
      </c>
      <c r="D5249" t="s">
        <v>26132</v>
      </c>
      <c r="E5249" t="s">
        <v>26133</v>
      </c>
      <c r="F5249" t="s">
        <v>523</v>
      </c>
      <c r="G5249" s="14" t="s">
        <v>26134</v>
      </c>
      <c r="H5249">
        <v>2016</v>
      </c>
      <c r="I5249" t="s">
        <v>139</v>
      </c>
      <c r="J5249" t="s">
        <v>213</v>
      </c>
      <c r="K5249">
        <f>IFERROR(VALUE(LEFT(table_netflix[[#This Row],[duration (in min)]], LEN(table_netflix[[#This Row],[duration (in min)]])-4)),0)</f>
        <v>88</v>
      </c>
      <c r="L5249" t="s">
        <v>47</v>
      </c>
      <c r="O5249" t="str" cm="1">
        <f t="array" ref="O5249">_xlfn.IFS(table_netflix[[#This Row],[release_year]]&gt;=2018, "2018 &amp; after", TRUE, "Before 2018")</f>
        <v>Before 2018</v>
      </c>
      <c r="P5249" s="12">
        <f>DATE(table_netflix[[#This Row],[release_year]],1,1)</f>
        <v>42370</v>
      </c>
      <c r="Q5249" s="12">
        <f t="shared" si="81"/>
        <v>42865</v>
      </c>
      <c r="R5249" s="12" t="str">
        <f>TEXT(table_netflix[[#This Row],[date_added_todate]], "mmm")</f>
        <v>May</v>
      </c>
      <c r="S5249" t="s">
        <v>26135</v>
      </c>
    </row>
    <row r="5250" spans="1:19" x14ac:dyDescent="0.3">
      <c r="A5250" t="s">
        <v>26136</v>
      </c>
      <c r="B5250" t="s">
        <v>15</v>
      </c>
      <c r="C5250" t="s">
        <v>26137</v>
      </c>
      <c r="D5250" t="s">
        <v>2307</v>
      </c>
      <c r="E5250" t="s">
        <v>26138</v>
      </c>
      <c r="F5250" t="s">
        <v>18</v>
      </c>
      <c r="G5250" s="14" t="s">
        <v>4660</v>
      </c>
      <c r="H5250">
        <v>2005</v>
      </c>
      <c r="I5250" t="s">
        <v>45</v>
      </c>
      <c r="J5250" t="s">
        <v>232</v>
      </c>
      <c r="K5250">
        <f>IFERROR(VALUE(LEFT(table_netflix[[#This Row],[duration (in min)]], LEN(table_netflix[[#This Row],[duration (in min)]])-4)),0)</f>
        <v>93</v>
      </c>
      <c r="L5250" t="s">
        <v>47</v>
      </c>
      <c r="O5250" t="str" cm="1">
        <f t="array" ref="O5250">_xlfn.IFS(table_netflix[[#This Row],[release_year]]&gt;=2018, "2018 &amp; after", TRUE, "Before 2018")</f>
        <v>Before 2018</v>
      </c>
      <c r="P5250" s="12">
        <f>DATE(table_netflix[[#This Row],[release_year]],1,1)</f>
        <v>38353</v>
      </c>
      <c r="Q5250" s="12">
        <f t="shared" ref="Q5250:Q5313" si="82">IF(G5250&lt;&gt;"", DATE(RIGHT(G5250,4), MONTH(1 &amp; LEFT(G5250,FIND(" ",G5250)-1)), MID(G5250, FIND(" ", G5250)+1, FIND(",", G5250)-FIND(" ", G5250)-1)), "")</f>
        <v>44167</v>
      </c>
      <c r="R5250" s="12" t="str">
        <f>TEXT(table_netflix[[#This Row],[date_added_todate]], "mmm")</f>
        <v>Dec</v>
      </c>
      <c r="S5250" t="s">
        <v>26139</v>
      </c>
    </row>
    <row r="5251" spans="1:19" x14ac:dyDescent="0.3">
      <c r="A5251" t="s">
        <v>26140</v>
      </c>
      <c r="B5251" t="s">
        <v>15</v>
      </c>
      <c r="C5251" t="s">
        <v>26141</v>
      </c>
      <c r="D5251" t="s">
        <v>158</v>
      </c>
      <c r="E5251" t="s">
        <v>26142</v>
      </c>
      <c r="F5251" t="s">
        <v>18</v>
      </c>
      <c r="G5251" s="14" t="s">
        <v>9910</v>
      </c>
      <c r="H5251">
        <v>2011</v>
      </c>
      <c r="I5251" t="s">
        <v>45</v>
      </c>
      <c r="J5251" t="s">
        <v>634</v>
      </c>
      <c r="K5251">
        <f>IFERROR(VALUE(LEFT(table_netflix[[#This Row],[duration (in min)]], LEN(table_netflix[[#This Row],[duration (in min)]])-4)),0)</f>
        <v>107</v>
      </c>
      <c r="L5251" t="s">
        <v>47</v>
      </c>
      <c r="O5251" t="str" cm="1">
        <f t="array" ref="O5251">_xlfn.IFS(table_netflix[[#This Row],[release_year]]&gt;=2018, "2018 &amp; after", TRUE, "Before 2018")</f>
        <v>Before 2018</v>
      </c>
      <c r="P5251" s="12">
        <f>DATE(table_netflix[[#This Row],[release_year]],1,1)</f>
        <v>40544</v>
      </c>
      <c r="Q5251" s="12">
        <f t="shared" si="82"/>
        <v>43789</v>
      </c>
      <c r="R5251" s="12" t="str">
        <f>TEXT(table_netflix[[#This Row],[date_added_todate]], "mmm")</f>
        <v>Nov</v>
      </c>
      <c r="S5251" t="s">
        <v>26143</v>
      </c>
    </row>
    <row r="5252" spans="1:19" x14ac:dyDescent="0.3">
      <c r="A5252" t="s">
        <v>26144</v>
      </c>
      <c r="B5252" t="s">
        <v>15</v>
      </c>
      <c r="C5252" t="s">
        <v>26145</v>
      </c>
      <c r="D5252" t="s">
        <v>26146</v>
      </c>
      <c r="E5252" t="s">
        <v>26147</v>
      </c>
      <c r="F5252" t="s">
        <v>451</v>
      </c>
      <c r="G5252" s="14" t="s">
        <v>14855</v>
      </c>
      <c r="H5252">
        <v>2007</v>
      </c>
      <c r="I5252" t="s">
        <v>27</v>
      </c>
      <c r="J5252" t="s">
        <v>203</v>
      </c>
      <c r="K5252">
        <f>IFERROR(VALUE(LEFT(table_netflix[[#This Row],[duration (in min)]], LEN(table_netflix[[#This Row],[duration (in min)]])-4)),0)</f>
        <v>99</v>
      </c>
      <c r="L5252" t="s">
        <v>53</v>
      </c>
      <c r="M5252" t="s">
        <v>55</v>
      </c>
      <c r="N5252" t="s">
        <v>127</v>
      </c>
      <c r="O5252" t="str" cm="1">
        <f t="array" ref="O5252">_xlfn.IFS(table_netflix[[#This Row],[release_year]]&gt;=2018, "2018 &amp; after", TRUE, "Before 2018")</f>
        <v>Before 2018</v>
      </c>
      <c r="P5252" s="12">
        <f>DATE(table_netflix[[#This Row],[release_year]],1,1)</f>
        <v>39083</v>
      </c>
      <c r="Q5252" s="12">
        <f t="shared" si="82"/>
        <v>43191</v>
      </c>
      <c r="R5252" s="12" t="str">
        <f>TEXT(table_netflix[[#This Row],[date_added_todate]], "mmm")</f>
        <v>Apr</v>
      </c>
      <c r="S5252" t="s">
        <v>26148</v>
      </c>
    </row>
    <row r="5253" spans="1:19" x14ac:dyDescent="0.3">
      <c r="A5253" t="s">
        <v>26149</v>
      </c>
      <c r="B5253" t="s">
        <v>15</v>
      </c>
      <c r="C5253" t="s">
        <v>26150</v>
      </c>
      <c r="D5253" t="s">
        <v>26151</v>
      </c>
      <c r="E5253" t="s">
        <v>26152</v>
      </c>
      <c r="F5253" t="s">
        <v>331</v>
      </c>
      <c r="G5253" s="14" t="s">
        <v>15354</v>
      </c>
      <c r="H5253">
        <v>2016</v>
      </c>
      <c r="I5253" t="s">
        <v>27</v>
      </c>
      <c r="J5253" t="s">
        <v>807</v>
      </c>
      <c r="K5253">
        <f>IFERROR(VALUE(LEFT(table_netflix[[#This Row],[duration (in min)]], LEN(table_netflix[[#This Row],[duration (in min)]])-4)),0)</f>
        <v>140</v>
      </c>
      <c r="L5253" t="s">
        <v>144</v>
      </c>
      <c r="M5253" t="s">
        <v>72</v>
      </c>
      <c r="N5253" t="s">
        <v>55</v>
      </c>
      <c r="O5253" t="str" cm="1">
        <f t="array" ref="O5253">_xlfn.IFS(table_netflix[[#This Row],[release_year]]&gt;=2018, "2018 &amp; after", TRUE, "Before 2018")</f>
        <v>Before 2018</v>
      </c>
      <c r="P5253" s="12">
        <f>DATE(table_netflix[[#This Row],[release_year]],1,1)</f>
        <v>42370</v>
      </c>
      <c r="Q5253" s="12">
        <f t="shared" si="82"/>
        <v>43101</v>
      </c>
      <c r="R5253" s="12" t="str">
        <f>TEXT(table_netflix[[#This Row],[date_added_todate]], "mmm")</f>
        <v>Jan</v>
      </c>
      <c r="S5253" t="s">
        <v>26153</v>
      </c>
    </row>
    <row r="5254" spans="1:19" x14ac:dyDescent="0.3">
      <c r="A5254" t="s">
        <v>26154</v>
      </c>
      <c r="B5254" t="s">
        <v>15</v>
      </c>
      <c r="C5254" t="s">
        <v>26155</v>
      </c>
      <c r="D5254" t="s">
        <v>2110</v>
      </c>
      <c r="E5254" t="s">
        <v>26156</v>
      </c>
      <c r="F5254" t="s">
        <v>18</v>
      </c>
      <c r="G5254" s="14" t="s">
        <v>4181</v>
      </c>
      <c r="H5254">
        <v>1995</v>
      </c>
      <c r="I5254" t="s">
        <v>20</v>
      </c>
      <c r="J5254" t="s">
        <v>265</v>
      </c>
      <c r="K5254">
        <f>IFERROR(VALUE(LEFT(table_netflix[[#This Row],[duration (in min)]], LEN(table_netflix[[#This Row],[duration (in min)]])-4)),0)</f>
        <v>113</v>
      </c>
      <c r="L5254" t="s">
        <v>71</v>
      </c>
      <c r="M5254" t="s">
        <v>72</v>
      </c>
      <c r="N5254" t="s">
        <v>107</v>
      </c>
      <c r="O5254" t="str" cm="1">
        <f t="array" ref="O5254">_xlfn.IFS(table_netflix[[#This Row],[release_year]]&gt;=2018, "2018 &amp; after", TRUE, "Before 2018")</f>
        <v>Before 2018</v>
      </c>
      <c r="P5254" s="12">
        <f>DATE(table_netflix[[#This Row],[release_year]],1,1)</f>
        <v>34700</v>
      </c>
      <c r="Q5254" s="12">
        <f t="shared" si="82"/>
        <v>44197</v>
      </c>
      <c r="R5254" s="12" t="str">
        <f>TEXT(table_netflix[[#This Row],[date_added_todate]], "mmm")</f>
        <v>Jan</v>
      </c>
      <c r="S5254" t="s">
        <v>26157</v>
      </c>
    </row>
    <row r="5255" spans="1:19" x14ac:dyDescent="0.3">
      <c r="A5255" t="s">
        <v>26158</v>
      </c>
      <c r="B5255" t="s">
        <v>15</v>
      </c>
      <c r="C5255" t="s">
        <v>26159</v>
      </c>
      <c r="D5255" t="s">
        <v>26160</v>
      </c>
      <c r="E5255" t="s">
        <v>26161</v>
      </c>
      <c r="F5255" t="s">
        <v>18</v>
      </c>
      <c r="G5255" s="14" t="s">
        <v>9333</v>
      </c>
      <c r="H5255">
        <v>2005</v>
      </c>
      <c r="I5255" t="s">
        <v>186</v>
      </c>
      <c r="J5255" t="s">
        <v>583</v>
      </c>
      <c r="K5255">
        <f>IFERROR(VALUE(LEFT(table_netflix[[#This Row],[duration (in min)]], LEN(table_netflix[[#This Row],[duration (in min)]])-4)),0)</f>
        <v>89</v>
      </c>
      <c r="L5255" t="s">
        <v>126</v>
      </c>
      <c r="O5255" t="str" cm="1">
        <f t="array" ref="O5255">_xlfn.IFS(table_netflix[[#This Row],[release_year]]&gt;=2018, "2018 &amp; after", TRUE, "Before 2018")</f>
        <v>Before 2018</v>
      </c>
      <c r="P5255" s="12">
        <f>DATE(table_netflix[[#This Row],[release_year]],1,1)</f>
        <v>38353</v>
      </c>
      <c r="Q5255" s="12">
        <f t="shared" si="82"/>
        <v>43831</v>
      </c>
      <c r="R5255" s="12" t="str">
        <f>TEXT(table_netflix[[#This Row],[date_added_todate]], "mmm")</f>
        <v>Jan</v>
      </c>
      <c r="S5255" t="s">
        <v>26162</v>
      </c>
    </row>
    <row r="5256" spans="1:19" x14ac:dyDescent="0.3">
      <c r="A5256" t="s">
        <v>26163</v>
      </c>
      <c r="B5256" t="s">
        <v>15</v>
      </c>
      <c r="C5256" t="s">
        <v>26164</v>
      </c>
      <c r="D5256" t="s">
        <v>26165</v>
      </c>
      <c r="E5256" t="s">
        <v>26166</v>
      </c>
      <c r="F5256" t="s">
        <v>145</v>
      </c>
      <c r="G5256" s="14" t="s">
        <v>8783</v>
      </c>
      <c r="H5256">
        <v>2019</v>
      </c>
      <c r="I5256" t="s">
        <v>45</v>
      </c>
      <c r="J5256" t="s">
        <v>125</v>
      </c>
      <c r="K5256">
        <f>IFERROR(VALUE(LEFT(table_netflix[[#This Row],[duration (in min)]], LEN(table_netflix[[#This Row],[duration (in min)]])-4)),0)</f>
        <v>97</v>
      </c>
      <c r="L5256" t="s">
        <v>47</v>
      </c>
      <c r="M5256" t="s">
        <v>85</v>
      </c>
      <c r="O5256" t="str" cm="1">
        <f t="array" ref="O5256">_xlfn.IFS(table_netflix[[#This Row],[release_year]]&gt;=2018, "2018 &amp; after", TRUE, "Before 2018")</f>
        <v>2018 &amp; after</v>
      </c>
      <c r="P5256" s="12">
        <f>DATE(table_netflix[[#This Row],[release_year]],1,1)</f>
        <v>43466</v>
      </c>
      <c r="Q5256" s="12">
        <f t="shared" si="82"/>
        <v>43888</v>
      </c>
      <c r="R5256" s="12" t="str">
        <f>TEXT(table_netflix[[#This Row],[date_added_todate]], "mmm")</f>
        <v>Feb</v>
      </c>
      <c r="S5256" t="s">
        <v>26167</v>
      </c>
    </row>
    <row r="5257" spans="1:19" x14ac:dyDescent="0.3">
      <c r="A5257" t="s">
        <v>26168</v>
      </c>
      <c r="B5257" t="s">
        <v>15</v>
      </c>
      <c r="C5257" t="s">
        <v>26169</v>
      </c>
      <c r="D5257" t="s">
        <v>26170</v>
      </c>
      <c r="F5257" t="s">
        <v>18</v>
      </c>
      <c r="G5257" s="14" t="s">
        <v>8623</v>
      </c>
      <c r="H5257">
        <v>2019</v>
      </c>
      <c r="I5257" t="s">
        <v>27</v>
      </c>
      <c r="J5257" t="s">
        <v>125</v>
      </c>
      <c r="K5257">
        <f>IFERROR(VALUE(LEFT(table_netflix[[#This Row],[duration (in min)]], LEN(table_netflix[[#This Row],[duration (in min)]])-4)),0)</f>
        <v>97</v>
      </c>
      <c r="L5257" t="s">
        <v>22</v>
      </c>
      <c r="O5257" t="str" cm="1">
        <f t="array" ref="O5257">_xlfn.IFS(table_netflix[[#This Row],[release_year]]&gt;=2018, "2018 &amp; after", TRUE, "Before 2018")</f>
        <v>2018 &amp; after</v>
      </c>
      <c r="P5257" s="12">
        <f>DATE(table_netflix[[#This Row],[release_year]],1,1)</f>
        <v>43466</v>
      </c>
      <c r="Q5257" s="12">
        <f t="shared" si="82"/>
        <v>43901</v>
      </c>
      <c r="R5257" s="12" t="str">
        <f>TEXT(table_netflix[[#This Row],[date_added_todate]], "mmm")</f>
        <v>Mar</v>
      </c>
      <c r="S5257" t="s">
        <v>26171</v>
      </c>
    </row>
    <row r="5258" spans="1:19" x14ac:dyDescent="0.3">
      <c r="A5258" t="s">
        <v>26172</v>
      </c>
      <c r="B5258" t="s">
        <v>15</v>
      </c>
      <c r="C5258" t="s">
        <v>26173</v>
      </c>
      <c r="D5258" t="s">
        <v>7343</v>
      </c>
      <c r="E5258" t="s">
        <v>26174</v>
      </c>
      <c r="F5258" t="s">
        <v>1328</v>
      </c>
      <c r="G5258" s="14" t="s">
        <v>11218</v>
      </c>
      <c r="H5258">
        <v>2010</v>
      </c>
      <c r="I5258" t="s">
        <v>62</v>
      </c>
      <c r="J5258" t="s">
        <v>399</v>
      </c>
      <c r="K5258">
        <f>IFERROR(VALUE(LEFT(table_netflix[[#This Row],[duration (in min)]], LEN(table_netflix[[#This Row],[duration (in min)]])-4)),0)</f>
        <v>108</v>
      </c>
      <c r="L5258" t="s">
        <v>71</v>
      </c>
      <c r="M5258" t="s">
        <v>72</v>
      </c>
      <c r="N5258" t="s">
        <v>55</v>
      </c>
      <c r="O5258" t="str" cm="1">
        <f t="array" ref="O5258">_xlfn.IFS(table_netflix[[#This Row],[release_year]]&gt;=2018, "2018 &amp; after", TRUE, "Before 2018")</f>
        <v>Before 2018</v>
      </c>
      <c r="P5258" s="12">
        <f>DATE(table_netflix[[#This Row],[release_year]],1,1)</f>
        <v>40179</v>
      </c>
      <c r="Q5258" s="12">
        <f t="shared" si="82"/>
        <v>43629</v>
      </c>
      <c r="R5258" s="12" t="str">
        <f>TEXT(table_netflix[[#This Row],[date_added_todate]], "mmm")</f>
        <v>Jun</v>
      </c>
      <c r="S5258" t="s">
        <v>26175</v>
      </c>
    </row>
    <row r="5259" spans="1:19" x14ac:dyDescent="0.3">
      <c r="A5259" t="s">
        <v>26176</v>
      </c>
      <c r="B5259" t="s">
        <v>15</v>
      </c>
      <c r="C5259" t="s">
        <v>26177</v>
      </c>
      <c r="D5259" t="s">
        <v>11239</v>
      </c>
      <c r="E5259" t="s">
        <v>26178</v>
      </c>
      <c r="F5259" t="s">
        <v>301</v>
      </c>
      <c r="G5259" s="14" t="s">
        <v>26134</v>
      </c>
      <c r="H5259">
        <v>2015</v>
      </c>
      <c r="I5259" t="s">
        <v>27</v>
      </c>
      <c r="J5259" t="s">
        <v>327</v>
      </c>
      <c r="K5259">
        <f>IFERROR(VALUE(LEFT(table_netflix[[#This Row],[duration (in min)]], LEN(table_netflix[[#This Row],[duration (in min)]])-4)),0)</f>
        <v>80</v>
      </c>
      <c r="L5259" t="s">
        <v>71</v>
      </c>
      <c r="M5259" t="s">
        <v>72</v>
      </c>
      <c r="N5259" t="s">
        <v>55</v>
      </c>
      <c r="O5259" t="str" cm="1">
        <f t="array" ref="O5259">_xlfn.IFS(table_netflix[[#This Row],[release_year]]&gt;=2018, "2018 &amp; after", TRUE, "Before 2018")</f>
        <v>Before 2018</v>
      </c>
      <c r="P5259" s="12">
        <f>DATE(table_netflix[[#This Row],[release_year]],1,1)</f>
        <v>42005</v>
      </c>
      <c r="Q5259" s="12">
        <f t="shared" si="82"/>
        <v>42865</v>
      </c>
      <c r="R5259" s="12" t="str">
        <f>TEXT(table_netflix[[#This Row],[date_added_todate]], "mmm")</f>
        <v>May</v>
      </c>
      <c r="S5259" t="s">
        <v>26179</v>
      </c>
    </row>
    <row r="5260" spans="1:19" x14ac:dyDescent="0.3">
      <c r="A5260" t="s">
        <v>26180</v>
      </c>
      <c r="B5260" t="s">
        <v>15</v>
      </c>
      <c r="C5260" t="s">
        <v>26181</v>
      </c>
      <c r="D5260" t="s">
        <v>26182</v>
      </c>
      <c r="E5260" t="s">
        <v>26183</v>
      </c>
      <c r="F5260" t="s">
        <v>523</v>
      </c>
      <c r="G5260" s="14" t="s">
        <v>19409</v>
      </c>
      <c r="H5260">
        <v>2013</v>
      </c>
      <c r="I5260" t="s">
        <v>186</v>
      </c>
      <c r="J5260" t="s">
        <v>21</v>
      </c>
      <c r="K5260">
        <f>IFERROR(VALUE(LEFT(table_netflix[[#This Row],[duration (in min)]], LEN(table_netflix[[#This Row],[duration (in min)]])-4)),0)</f>
        <v>90</v>
      </c>
      <c r="L5260" t="s">
        <v>144</v>
      </c>
      <c r="M5260" t="s">
        <v>85</v>
      </c>
      <c r="N5260" t="s">
        <v>54</v>
      </c>
      <c r="O5260" t="str" cm="1">
        <f t="array" ref="O5260">_xlfn.IFS(table_netflix[[#This Row],[release_year]]&gt;=2018, "2018 &amp; after", TRUE, "Before 2018")</f>
        <v>Before 2018</v>
      </c>
      <c r="P5260" s="12">
        <f>DATE(table_netflix[[#This Row],[release_year]],1,1)</f>
        <v>41275</v>
      </c>
      <c r="Q5260" s="12">
        <f t="shared" si="82"/>
        <v>43442</v>
      </c>
      <c r="R5260" s="12" t="str">
        <f>TEXT(table_netflix[[#This Row],[date_added_todate]], "mmm")</f>
        <v>Dec</v>
      </c>
      <c r="S5260" t="s">
        <v>26184</v>
      </c>
    </row>
    <row r="5261" spans="1:19" x14ac:dyDescent="0.3">
      <c r="A5261" t="s">
        <v>26185</v>
      </c>
      <c r="B5261" t="s">
        <v>15</v>
      </c>
      <c r="C5261" t="s">
        <v>26186</v>
      </c>
      <c r="D5261" t="s">
        <v>26187</v>
      </c>
      <c r="E5261" t="s">
        <v>26188</v>
      </c>
      <c r="F5261" t="s">
        <v>18</v>
      </c>
      <c r="G5261" s="14" t="s">
        <v>6902</v>
      </c>
      <c r="H5261">
        <v>2000</v>
      </c>
      <c r="I5261" t="s">
        <v>186</v>
      </c>
      <c r="J5261" t="s">
        <v>330</v>
      </c>
      <c r="K5261">
        <f>IFERROR(VALUE(LEFT(table_netflix[[#This Row],[duration (in min)]], LEN(table_netflix[[#This Row],[duration (in min)]])-4)),0)</f>
        <v>117</v>
      </c>
      <c r="L5261" t="s">
        <v>144</v>
      </c>
      <c r="O5261" t="str" cm="1">
        <f t="array" ref="O5261">_xlfn.IFS(table_netflix[[#This Row],[release_year]]&gt;=2018, "2018 &amp; after", TRUE, "Before 2018")</f>
        <v>Before 2018</v>
      </c>
      <c r="P5261" s="12">
        <f>DATE(table_netflix[[#This Row],[release_year]],1,1)</f>
        <v>36526</v>
      </c>
      <c r="Q5261" s="12">
        <f t="shared" si="82"/>
        <v>44013</v>
      </c>
      <c r="R5261" s="12" t="str">
        <f>TEXT(table_netflix[[#This Row],[date_added_todate]], "mmm")</f>
        <v>Jul</v>
      </c>
      <c r="S5261" t="s">
        <v>26189</v>
      </c>
    </row>
    <row r="5262" spans="1:19" x14ac:dyDescent="0.3">
      <c r="A5262" t="s">
        <v>26190</v>
      </c>
      <c r="B5262" t="s">
        <v>15</v>
      </c>
      <c r="C5262" t="s">
        <v>26191</v>
      </c>
      <c r="D5262" t="s">
        <v>1669</v>
      </c>
      <c r="E5262" t="s">
        <v>26192</v>
      </c>
      <c r="F5262" t="s">
        <v>307</v>
      </c>
      <c r="G5262" s="14" t="s">
        <v>8581</v>
      </c>
      <c r="H5262">
        <v>2016</v>
      </c>
      <c r="I5262" t="s">
        <v>186</v>
      </c>
      <c r="J5262" t="s">
        <v>241</v>
      </c>
      <c r="K5262">
        <f>IFERROR(VALUE(LEFT(table_netflix[[#This Row],[duration (in min)]], LEN(table_netflix[[#This Row],[duration (in min)]])-4)),0)</f>
        <v>95</v>
      </c>
      <c r="L5262" t="s">
        <v>144</v>
      </c>
      <c r="O5262" t="str" cm="1">
        <f t="array" ref="O5262">_xlfn.IFS(table_netflix[[#This Row],[release_year]]&gt;=2018, "2018 &amp; after", TRUE, "Before 2018")</f>
        <v>Before 2018</v>
      </c>
      <c r="P5262" s="12">
        <f>DATE(table_netflix[[#This Row],[release_year]],1,1)</f>
        <v>42370</v>
      </c>
      <c r="Q5262" s="12">
        <f t="shared" si="82"/>
        <v>43905</v>
      </c>
      <c r="R5262" s="12" t="str">
        <f>TEXT(table_netflix[[#This Row],[date_added_todate]], "mmm")</f>
        <v>Mar</v>
      </c>
      <c r="S5262" t="s">
        <v>26193</v>
      </c>
    </row>
    <row r="5263" spans="1:19" x14ac:dyDescent="0.3">
      <c r="A5263" t="s">
        <v>26194</v>
      </c>
      <c r="B5263" t="s">
        <v>15</v>
      </c>
      <c r="C5263" t="s">
        <v>26195</v>
      </c>
      <c r="D5263" t="s">
        <v>26196</v>
      </c>
      <c r="E5263" t="s">
        <v>26197</v>
      </c>
      <c r="F5263" t="s">
        <v>61</v>
      </c>
      <c r="G5263" s="14" t="s">
        <v>12648</v>
      </c>
      <c r="H5263">
        <v>2016</v>
      </c>
      <c r="I5263" t="s">
        <v>186</v>
      </c>
      <c r="J5263" t="s">
        <v>549</v>
      </c>
      <c r="K5263">
        <f>IFERROR(VALUE(LEFT(table_netflix[[#This Row],[duration (in min)]], LEN(table_netflix[[#This Row],[duration (in min)]])-4)),0)</f>
        <v>86</v>
      </c>
      <c r="L5263" t="s">
        <v>126</v>
      </c>
      <c r="M5263" t="s">
        <v>54</v>
      </c>
      <c r="N5263" t="s">
        <v>142</v>
      </c>
      <c r="O5263" t="str" cm="1">
        <f t="array" ref="O5263">_xlfn.IFS(table_netflix[[#This Row],[release_year]]&gt;=2018, "2018 &amp; after", TRUE, "Before 2018")</f>
        <v>Before 2018</v>
      </c>
      <c r="P5263" s="12">
        <f>DATE(table_netflix[[#This Row],[release_year]],1,1)</f>
        <v>42370</v>
      </c>
      <c r="Q5263" s="12">
        <f t="shared" si="82"/>
        <v>43464</v>
      </c>
      <c r="R5263" s="12" t="str">
        <f>TEXT(table_netflix[[#This Row],[date_added_todate]], "mmm")</f>
        <v>Dec</v>
      </c>
      <c r="S5263" t="s">
        <v>26198</v>
      </c>
    </row>
    <row r="5264" spans="1:19" x14ac:dyDescent="0.3">
      <c r="A5264" t="s">
        <v>26199</v>
      </c>
      <c r="B5264" t="s">
        <v>15</v>
      </c>
      <c r="C5264" t="s">
        <v>26200</v>
      </c>
      <c r="D5264" t="s">
        <v>26201</v>
      </c>
      <c r="E5264" t="s">
        <v>26202</v>
      </c>
      <c r="F5264" t="s">
        <v>18</v>
      </c>
      <c r="G5264" s="14" t="s">
        <v>15139</v>
      </c>
      <c r="H5264">
        <v>2017</v>
      </c>
      <c r="I5264" t="s">
        <v>62</v>
      </c>
      <c r="J5264" t="s">
        <v>218</v>
      </c>
      <c r="K5264">
        <f>IFERROR(VALUE(LEFT(table_netflix[[#This Row],[duration (in min)]], LEN(table_netflix[[#This Row],[duration (in min)]])-4)),0)</f>
        <v>100</v>
      </c>
      <c r="L5264" t="s">
        <v>53</v>
      </c>
      <c r="O5264" t="str" cm="1">
        <f t="array" ref="O5264">_xlfn.IFS(table_netflix[[#This Row],[release_year]]&gt;=2018, "2018 &amp; after", TRUE, "Before 2018")</f>
        <v>Before 2018</v>
      </c>
      <c r="P5264" s="12">
        <f>DATE(table_netflix[[#This Row],[release_year]],1,1)</f>
        <v>42736</v>
      </c>
      <c r="Q5264" s="12">
        <f t="shared" si="82"/>
        <v>43152</v>
      </c>
      <c r="R5264" s="12" t="str">
        <f>TEXT(table_netflix[[#This Row],[date_added_todate]], "mmm")</f>
        <v>Feb</v>
      </c>
      <c r="S5264" t="s">
        <v>26203</v>
      </c>
    </row>
    <row r="5265" spans="1:19" ht="302.39999999999998" x14ac:dyDescent="0.3">
      <c r="A5265" t="s">
        <v>26204</v>
      </c>
      <c r="B5265" t="s">
        <v>15</v>
      </c>
      <c r="C5265" t="s">
        <v>26205</v>
      </c>
      <c r="D5265" t="s">
        <v>26206</v>
      </c>
      <c r="E5265" t="s">
        <v>26207</v>
      </c>
      <c r="F5265" t="s">
        <v>61</v>
      </c>
      <c r="G5265" s="14" t="s">
        <v>12768</v>
      </c>
      <c r="H5265">
        <v>2015</v>
      </c>
      <c r="I5265" t="s">
        <v>27</v>
      </c>
      <c r="J5265" t="s">
        <v>293</v>
      </c>
      <c r="K5265">
        <f>IFERROR(VALUE(LEFT(table_netflix[[#This Row],[duration (in min)]], LEN(table_netflix[[#This Row],[duration (in min)]])-4)),0)</f>
        <v>87</v>
      </c>
      <c r="L5265" t="s">
        <v>71</v>
      </c>
      <c r="O5265" t="str" cm="1">
        <f t="array" ref="O5265">_xlfn.IFS(table_netflix[[#This Row],[release_year]]&gt;=2018, "2018 &amp; after", TRUE, "Before 2018")</f>
        <v>Before 2018</v>
      </c>
      <c r="P5265" s="12">
        <f>DATE(table_netflix[[#This Row],[release_year]],1,1)</f>
        <v>42005</v>
      </c>
      <c r="Q5265" s="12">
        <f t="shared" si="82"/>
        <v>43449</v>
      </c>
      <c r="R5265" s="12" t="str">
        <f>TEXT(table_netflix[[#This Row],[date_added_todate]], "mmm")</f>
        <v>Dec</v>
      </c>
      <c r="S5265" s="6" t="s">
        <v>26208</v>
      </c>
    </row>
    <row r="5266" spans="1:19" x14ac:dyDescent="0.3">
      <c r="A5266" t="s">
        <v>26209</v>
      </c>
      <c r="B5266" t="s">
        <v>15</v>
      </c>
      <c r="C5266" t="s">
        <v>26210</v>
      </c>
      <c r="D5266" t="s">
        <v>26211</v>
      </c>
      <c r="F5266" t="s">
        <v>18</v>
      </c>
      <c r="G5266" s="14" t="s">
        <v>16752</v>
      </c>
      <c r="H5266">
        <v>2016</v>
      </c>
      <c r="I5266" t="s">
        <v>27</v>
      </c>
      <c r="J5266" t="s">
        <v>511</v>
      </c>
      <c r="K5266">
        <f>IFERROR(VALUE(LEFT(table_netflix[[#This Row],[duration (in min)]], LEN(table_netflix[[#This Row],[duration (in min)]])-4)),0)</f>
        <v>101</v>
      </c>
      <c r="L5266" t="s">
        <v>22</v>
      </c>
      <c r="O5266" t="str" cm="1">
        <f t="array" ref="O5266">_xlfn.IFS(table_netflix[[#This Row],[release_year]]&gt;=2018, "2018 &amp; after", TRUE, "Before 2018")</f>
        <v>Before 2018</v>
      </c>
      <c r="P5266" s="12">
        <f>DATE(table_netflix[[#This Row],[release_year]],1,1)</f>
        <v>42370</v>
      </c>
      <c r="Q5266" s="12">
        <f t="shared" si="82"/>
        <v>42826</v>
      </c>
      <c r="R5266" s="12" t="str">
        <f>TEXT(table_netflix[[#This Row],[date_added_todate]], "mmm")</f>
        <v>Apr</v>
      </c>
      <c r="S5266" t="s">
        <v>26212</v>
      </c>
    </row>
    <row r="5267" spans="1:19" x14ac:dyDescent="0.3">
      <c r="A5267" t="s">
        <v>26213</v>
      </c>
      <c r="B5267" t="s">
        <v>15</v>
      </c>
      <c r="C5267" t="s">
        <v>26214</v>
      </c>
      <c r="D5267" t="s">
        <v>12863</v>
      </c>
      <c r="E5267" t="s">
        <v>26215</v>
      </c>
      <c r="F5267" t="s">
        <v>534</v>
      </c>
      <c r="G5267" s="14" t="s">
        <v>14037</v>
      </c>
      <c r="H5267">
        <v>1993</v>
      </c>
      <c r="I5267" t="s">
        <v>62</v>
      </c>
      <c r="J5267" t="s">
        <v>262</v>
      </c>
      <c r="K5267">
        <f>IFERROR(VALUE(LEFT(table_netflix[[#This Row],[duration (in min)]], LEN(table_netflix[[#This Row],[duration (in min)]])-4)),0)</f>
        <v>83</v>
      </c>
      <c r="L5267" t="s">
        <v>144</v>
      </c>
      <c r="M5267" t="s">
        <v>55</v>
      </c>
      <c r="O5267" t="str" cm="1">
        <f t="array" ref="O5267">_xlfn.IFS(table_netflix[[#This Row],[release_year]]&gt;=2018, "2018 &amp; after", TRUE, "Before 2018")</f>
        <v>Before 2018</v>
      </c>
      <c r="P5267" s="12">
        <f>DATE(table_netflix[[#This Row],[release_year]],1,1)</f>
        <v>33970</v>
      </c>
      <c r="Q5267" s="12">
        <f t="shared" si="82"/>
        <v>43328</v>
      </c>
      <c r="R5267" s="12" t="str">
        <f>TEXT(table_netflix[[#This Row],[date_added_todate]], "mmm")</f>
        <v>Aug</v>
      </c>
      <c r="S5267" t="s">
        <v>26216</v>
      </c>
    </row>
    <row r="5268" spans="1:19" x14ac:dyDescent="0.3">
      <c r="A5268" t="s">
        <v>26217</v>
      </c>
      <c r="B5268" t="s">
        <v>15</v>
      </c>
      <c r="C5268" t="s">
        <v>26218</v>
      </c>
      <c r="D5268" t="s">
        <v>26219</v>
      </c>
      <c r="E5268" t="s">
        <v>26220</v>
      </c>
      <c r="F5268" t="s">
        <v>18</v>
      </c>
      <c r="G5268" s="14" t="s">
        <v>23832</v>
      </c>
      <c r="H5268">
        <v>2018</v>
      </c>
      <c r="I5268" t="s">
        <v>27</v>
      </c>
      <c r="J5268" t="s">
        <v>583</v>
      </c>
      <c r="K5268">
        <f>IFERROR(VALUE(LEFT(table_netflix[[#This Row],[duration (in min)]], LEN(table_netflix[[#This Row],[duration (in min)]])-4)),0)</f>
        <v>89</v>
      </c>
      <c r="L5268" t="s">
        <v>126</v>
      </c>
      <c r="M5268" t="s">
        <v>142</v>
      </c>
      <c r="O5268" t="str" cm="1">
        <f t="array" ref="O5268">_xlfn.IFS(table_netflix[[#This Row],[release_year]]&gt;=2018, "2018 &amp; after", TRUE, "Before 2018")</f>
        <v>2018 &amp; after</v>
      </c>
      <c r="P5268" s="12">
        <f>DATE(table_netflix[[#This Row],[release_year]],1,1)</f>
        <v>43101</v>
      </c>
      <c r="Q5268" s="12">
        <f t="shared" si="82"/>
        <v>43564</v>
      </c>
      <c r="R5268" s="12" t="str">
        <f>TEXT(table_netflix[[#This Row],[date_added_todate]], "mmm")</f>
        <v>Apr</v>
      </c>
      <c r="S5268" t="s">
        <v>26221</v>
      </c>
    </row>
    <row r="5269" spans="1:19" x14ac:dyDescent="0.3">
      <c r="A5269" t="s">
        <v>26222</v>
      </c>
      <c r="B5269" t="s">
        <v>15</v>
      </c>
      <c r="C5269" t="s">
        <v>26223</v>
      </c>
      <c r="D5269" t="s">
        <v>26224</v>
      </c>
      <c r="E5269" t="s">
        <v>26225</v>
      </c>
      <c r="F5269" t="s">
        <v>18</v>
      </c>
      <c r="G5269" s="14" t="s">
        <v>16802</v>
      </c>
      <c r="H5269">
        <v>1942</v>
      </c>
      <c r="I5269" t="s">
        <v>62</v>
      </c>
      <c r="J5269" t="s">
        <v>26226</v>
      </c>
      <c r="K5269">
        <f>IFERROR(VALUE(LEFT(table_netflix[[#This Row],[duration (in min)]], LEN(table_netflix[[#This Row],[duration (in min)]])-4)),0)</f>
        <v>18</v>
      </c>
      <c r="L5269" t="s">
        <v>445</v>
      </c>
      <c r="M5269" t="s">
        <v>1362</v>
      </c>
      <c r="O5269" t="str" cm="1">
        <f t="array" ref="O5269">_xlfn.IFS(table_netflix[[#This Row],[release_year]]&gt;=2018, "2018 &amp; after", TRUE, "Before 2018")</f>
        <v>Before 2018</v>
      </c>
      <c r="P5269" s="12">
        <f>DATE(table_netflix[[#This Row],[release_year]],1,1)</f>
        <v>15342</v>
      </c>
      <c r="Q5269" s="12">
        <f t="shared" si="82"/>
        <v>42825</v>
      </c>
      <c r="R5269" s="12" t="str">
        <f>TEXT(table_netflix[[#This Row],[date_added_todate]], "mmm")</f>
        <v>Mar</v>
      </c>
      <c r="S5269" t="s">
        <v>26227</v>
      </c>
    </row>
    <row r="5270" spans="1:19" x14ac:dyDescent="0.3">
      <c r="A5270" t="s">
        <v>26228</v>
      </c>
      <c r="B5270" t="s">
        <v>24</v>
      </c>
      <c r="C5270" t="s">
        <v>26229</v>
      </c>
      <c r="D5270" t="s">
        <v>5118</v>
      </c>
      <c r="F5270" t="s">
        <v>941</v>
      </c>
      <c r="G5270" s="14" t="s">
        <v>17400</v>
      </c>
      <c r="H5270">
        <v>2016</v>
      </c>
      <c r="I5270" t="s">
        <v>84</v>
      </c>
      <c r="J5270" t="s">
        <v>33</v>
      </c>
      <c r="K5270">
        <f>IFERROR(VALUE(LEFT(table_netflix[[#This Row],[duration (in min)]], LEN(table_netflix[[#This Row],[duration (in min)]])-4)),0)</f>
        <v>0</v>
      </c>
      <c r="L5270" t="s">
        <v>37</v>
      </c>
      <c r="M5270" t="s">
        <v>35</v>
      </c>
      <c r="N5270" t="s">
        <v>329</v>
      </c>
      <c r="O5270" t="str" cm="1">
        <f t="array" ref="O5270">_xlfn.IFS(table_netflix[[#This Row],[release_year]]&gt;=2018, "2018 &amp; after", TRUE, "Before 2018")</f>
        <v>Before 2018</v>
      </c>
      <c r="P5270" s="12">
        <f>DATE(table_netflix[[#This Row],[release_year]],1,1)</f>
        <v>42370</v>
      </c>
      <c r="Q5270" s="12">
        <f t="shared" si="82"/>
        <v>42685</v>
      </c>
      <c r="R5270" s="12" t="str">
        <f>TEXT(table_netflix[[#This Row],[date_added_todate]], "mmm")</f>
        <v>Nov</v>
      </c>
      <c r="S5270" t="s">
        <v>26230</v>
      </c>
    </row>
    <row r="5271" spans="1:19" x14ac:dyDescent="0.3">
      <c r="A5271" t="s">
        <v>26231</v>
      </c>
      <c r="B5271" t="s">
        <v>15</v>
      </c>
      <c r="C5271" t="s">
        <v>26232</v>
      </c>
      <c r="D5271" t="s">
        <v>26233</v>
      </c>
      <c r="E5271" t="s">
        <v>26234</v>
      </c>
      <c r="F5271" t="s">
        <v>18</v>
      </c>
      <c r="G5271" s="14" t="s">
        <v>12593</v>
      </c>
      <c r="H5271">
        <v>2018</v>
      </c>
      <c r="I5271" t="s">
        <v>27</v>
      </c>
      <c r="J5271" t="s">
        <v>2035</v>
      </c>
      <c r="K5271">
        <f>IFERROR(VALUE(LEFT(table_netflix[[#This Row],[duration (in min)]], LEN(table_netflix[[#This Row],[duration (in min)]])-4)),0)</f>
        <v>72</v>
      </c>
      <c r="L5271" t="s">
        <v>22</v>
      </c>
      <c r="O5271" t="str" cm="1">
        <f t="array" ref="O5271">_xlfn.IFS(table_netflix[[#This Row],[release_year]]&gt;=2018, "2018 &amp; after", TRUE, "Before 2018")</f>
        <v>2018 &amp; after</v>
      </c>
      <c r="P5271" s="12">
        <f>DATE(table_netflix[[#This Row],[release_year]],1,1)</f>
        <v>43101</v>
      </c>
      <c r="Q5271" s="12">
        <f t="shared" si="82"/>
        <v>43465</v>
      </c>
      <c r="R5271" s="12" t="str">
        <f>TEXT(table_netflix[[#This Row],[date_added_todate]], "mmm")</f>
        <v>Dec</v>
      </c>
      <c r="S5271" t="s">
        <v>26235</v>
      </c>
    </row>
    <row r="5272" spans="1:19" x14ac:dyDescent="0.3">
      <c r="A5272" t="s">
        <v>26236</v>
      </c>
      <c r="B5272" t="s">
        <v>15</v>
      </c>
      <c r="C5272" t="s">
        <v>26237</v>
      </c>
      <c r="D5272" t="s">
        <v>26238</v>
      </c>
      <c r="E5272" t="s">
        <v>26239</v>
      </c>
      <c r="F5272" t="s">
        <v>18</v>
      </c>
      <c r="G5272" s="14" t="s">
        <v>16088</v>
      </c>
      <c r="H5272">
        <v>2016</v>
      </c>
      <c r="I5272" t="s">
        <v>27</v>
      </c>
      <c r="J5272" t="s">
        <v>241</v>
      </c>
      <c r="K5272">
        <f>IFERROR(VALUE(LEFT(table_netflix[[#This Row],[duration (in min)]], LEN(table_netflix[[#This Row],[duration (in min)]])-4)),0)</f>
        <v>95</v>
      </c>
      <c r="L5272" t="s">
        <v>126</v>
      </c>
      <c r="O5272" t="str" cm="1">
        <f t="array" ref="O5272">_xlfn.IFS(table_netflix[[#This Row],[release_year]]&gt;=2018, "2018 &amp; after", TRUE, "Before 2018")</f>
        <v>Before 2018</v>
      </c>
      <c r="P5272" s="12">
        <f>DATE(table_netflix[[#This Row],[release_year]],1,1)</f>
        <v>42370</v>
      </c>
      <c r="Q5272" s="12">
        <f t="shared" si="82"/>
        <v>42954</v>
      </c>
      <c r="R5272" s="12" t="str">
        <f>TEXT(table_netflix[[#This Row],[date_added_todate]], "mmm")</f>
        <v>Aug</v>
      </c>
      <c r="S5272" t="s">
        <v>26240</v>
      </c>
    </row>
    <row r="5273" spans="1:19" x14ac:dyDescent="0.3">
      <c r="A5273" t="s">
        <v>26241</v>
      </c>
      <c r="B5273" t="s">
        <v>15</v>
      </c>
      <c r="C5273" t="s">
        <v>26242</v>
      </c>
      <c r="D5273" t="s">
        <v>17438</v>
      </c>
      <c r="E5273" t="s">
        <v>26243</v>
      </c>
      <c r="F5273" t="s">
        <v>523</v>
      </c>
      <c r="G5273" s="14" t="s">
        <v>26244</v>
      </c>
      <c r="H5273">
        <v>2015</v>
      </c>
      <c r="I5273" t="s">
        <v>186</v>
      </c>
      <c r="J5273" t="s">
        <v>241</v>
      </c>
      <c r="K5273">
        <f>IFERROR(VALUE(LEFT(table_netflix[[#This Row],[duration (in min)]], LEN(table_netflix[[#This Row],[duration (in min)]])-4)),0)</f>
        <v>95</v>
      </c>
      <c r="L5273" t="s">
        <v>126</v>
      </c>
      <c r="M5273" t="s">
        <v>54</v>
      </c>
      <c r="N5273" t="s">
        <v>142</v>
      </c>
      <c r="O5273" t="str" cm="1">
        <f t="array" ref="O5273">_xlfn.IFS(table_netflix[[#This Row],[release_year]]&gt;=2018, "2018 &amp; after", TRUE, "Before 2018")</f>
        <v>Before 2018</v>
      </c>
      <c r="P5273" s="12">
        <f>DATE(table_netflix[[#This Row],[release_year]],1,1)</f>
        <v>42005</v>
      </c>
      <c r="Q5273" s="12">
        <f t="shared" si="82"/>
        <v>43603</v>
      </c>
      <c r="R5273" s="12" t="str">
        <f>TEXT(table_netflix[[#This Row],[date_added_todate]], "mmm")</f>
        <v>May</v>
      </c>
      <c r="S5273" t="s">
        <v>26245</v>
      </c>
    </row>
    <row r="5274" spans="1:19" x14ac:dyDescent="0.3">
      <c r="A5274" t="s">
        <v>26246</v>
      </c>
      <c r="B5274" t="s">
        <v>15</v>
      </c>
      <c r="C5274" t="s">
        <v>26247</v>
      </c>
      <c r="D5274" t="s">
        <v>26248</v>
      </c>
      <c r="E5274" t="s">
        <v>26249</v>
      </c>
      <c r="F5274" t="s">
        <v>18</v>
      </c>
      <c r="G5274" s="14" t="s">
        <v>11779</v>
      </c>
      <c r="H5274">
        <v>2016</v>
      </c>
      <c r="I5274" t="s">
        <v>186</v>
      </c>
      <c r="J5274" t="s">
        <v>174</v>
      </c>
      <c r="K5274">
        <f>IFERROR(VALUE(LEFT(table_netflix[[#This Row],[duration (in min)]], LEN(table_netflix[[#This Row],[duration (in min)]])-4)),0)</f>
        <v>98</v>
      </c>
      <c r="L5274" t="s">
        <v>53</v>
      </c>
      <c r="M5274" t="s">
        <v>266</v>
      </c>
      <c r="O5274" t="str" cm="1">
        <f t="array" ref="O5274">_xlfn.IFS(table_netflix[[#This Row],[release_year]]&gt;=2018, "2018 &amp; after", TRUE, "Before 2018")</f>
        <v>Before 2018</v>
      </c>
      <c r="P5274" s="12">
        <f>DATE(table_netflix[[#This Row],[release_year]],1,1)</f>
        <v>42370</v>
      </c>
      <c r="Q5274" s="12">
        <f t="shared" si="82"/>
        <v>43553</v>
      </c>
      <c r="R5274" s="12" t="str">
        <f>TEXT(table_netflix[[#This Row],[date_added_todate]], "mmm")</f>
        <v>Mar</v>
      </c>
      <c r="S5274" t="s">
        <v>26250</v>
      </c>
    </row>
    <row r="5275" spans="1:19" x14ac:dyDescent="0.3">
      <c r="A5275" t="s">
        <v>26251</v>
      </c>
      <c r="B5275" t="s">
        <v>24</v>
      </c>
      <c r="C5275" t="s">
        <v>26252</v>
      </c>
      <c r="D5275" t="s">
        <v>5599</v>
      </c>
      <c r="E5275" t="s">
        <v>2763</v>
      </c>
      <c r="F5275" t="s">
        <v>61</v>
      </c>
      <c r="G5275" s="14" t="s">
        <v>24026</v>
      </c>
      <c r="H5275">
        <v>2001</v>
      </c>
      <c r="I5275" t="s">
        <v>264</v>
      </c>
      <c r="J5275" t="s">
        <v>33</v>
      </c>
      <c r="K5275">
        <f>IFERROR(VALUE(LEFT(table_netflix[[#This Row],[duration (in min)]], LEN(table_netflix[[#This Row],[duration (in min)]])-4)),0)</f>
        <v>0</v>
      </c>
      <c r="L5275" t="s">
        <v>64</v>
      </c>
      <c r="M5275" t="s">
        <v>74</v>
      </c>
      <c r="N5275" t="s">
        <v>35</v>
      </c>
      <c r="O5275" t="str" cm="1">
        <f t="array" ref="O5275">_xlfn.IFS(table_netflix[[#This Row],[release_year]]&gt;=2018, "2018 &amp; after", TRUE, "Before 2018")</f>
        <v>Before 2018</v>
      </c>
      <c r="P5275" s="12">
        <f>DATE(table_netflix[[#This Row],[release_year]],1,1)</f>
        <v>36892</v>
      </c>
      <c r="Q5275" s="12">
        <f t="shared" si="82"/>
        <v>42287</v>
      </c>
      <c r="R5275" s="12" t="str">
        <f>TEXT(table_netflix[[#This Row],[date_added_todate]], "mmm")</f>
        <v>Oct</v>
      </c>
      <c r="S5275" t="s">
        <v>26253</v>
      </c>
    </row>
    <row r="5276" spans="1:19" x14ac:dyDescent="0.3">
      <c r="A5276" t="s">
        <v>26254</v>
      </c>
      <c r="B5276" t="s">
        <v>15</v>
      </c>
      <c r="C5276" t="s">
        <v>26255</v>
      </c>
      <c r="D5276" t="s">
        <v>26256</v>
      </c>
      <c r="F5276" t="s">
        <v>18</v>
      </c>
      <c r="G5276" s="14" t="s">
        <v>16124</v>
      </c>
      <c r="H5276">
        <v>2016</v>
      </c>
      <c r="I5276" t="s">
        <v>62</v>
      </c>
      <c r="J5276" t="s">
        <v>858</v>
      </c>
      <c r="K5276">
        <f>IFERROR(VALUE(LEFT(table_netflix[[#This Row],[duration (in min)]], LEN(table_netflix[[#This Row],[duration (in min)]])-4)),0)</f>
        <v>59</v>
      </c>
      <c r="L5276" t="s">
        <v>22</v>
      </c>
      <c r="O5276" t="str" cm="1">
        <f t="array" ref="O5276">_xlfn.IFS(table_netflix[[#This Row],[release_year]]&gt;=2018, "2018 &amp; after", TRUE, "Before 2018")</f>
        <v>Before 2018</v>
      </c>
      <c r="P5276" s="12">
        <f>DATE(table_netflix[[#This Row],[release_year]],1,1)</f>
        <v>42370</v>
      </c>
      <c r="Q5276" s="12">
        <f t="shared" si="82"/>
        <v>42948</v>
      </c>
      <c r="R5276" s="12" t="str">
        <f>TEXT(table_netflix[[#This Row],[date_added_todate]], "mmm")</f>
        <v>Aug</v>
      </c>
      <c r="S5276" t="s">
        <v>26257</v>
      </c>
    </row>
    <row r="5277" spans="1:19" x14ac:dyDescent="0.3">
      <c r="A5277" t="s">
        <v>26258</v>
      </c>
      <c r="B5277" t="s">
        <v>15</v>
      </c>
      <c r="C5277" t="s">
        <v>26259</v>
      </c>
      <c r="D5277" t="s">
        <v>26260</v>
      </c>
      <c r="E5277" t="s">
        <v>26261</v>
      </c>
      <c r="F5277" t="s">
        <v>18</v>
      </c>
      <c r="G5277" s="14" t="s">
        <v>11068</v>
      </c>
      <c r="H5277">
        <v>2010</v>
      </c>
      <c r="I5277" t="s">
        <v>186</v>
      </c>
      <c r="J5277" t="s">
        <v>381</v>
      </c>
      <c r="K5277">
        <f>IFERROR(VALUE(LEFT(table_netflix[[#This Row],[duration (in min)]], LEN(table_netflix[[#This Row],[duration (in min)]])-4)),0)</f>
        <v>118</v>
      </c>
      <c r="L5277" t="s">
        <v>144</v>
      </c>
      <c r="M5277" t="s">
        <v>127</v>
      </c>
      <c r="O5277" t="str" cm="1">
        <f t="array" ref="O5277">_xlfn.IFS(table_netflix[[#This Row],[release_year]]&gt;=2018, "2018 &amp; after", TRUE, "Before 2018")</f>
        <v>Before 2018</v>
      </c>
      <c r="P5277" s="12">
        <f>DATE(table_netflix[[#This Row],[release_year]],1,1)</f>
        <v>40179</v>
      </c>
      <c r="Q5277" s="12">
        <f t="shared" si="82"/>
        <v>43647</v>
      </c>
      <c r="R5277" s="12" t="str">
        <f>TEXT(table_netflix[[#This Row],[date_added_todate]], "mmm")</f>
        <v>Jul</v>
      </c>
      <c r="S5277" t="s">
        <v>26262</v>
      </c>
    </row>
    <row r="5278" spans="1:19" x14ac:dyDescent="0.3">
      <c r="A5278" t="s">
        <v>26263</v>
      </c>
      <c r="B5278" t="s">
        <v>15</v>
      </c>
      <c r="C5278" t="s">
        <v>26264</v>
      </c>
      <c r="D5278" t="s">
        <v>26265</v>
      </c>
      <c r="E5278" t="s">
        <v>26266</v>
      </c>
      <c r="F5278" t="s">
        <v>307</v>
      </c>
      <c r="G5278" s="14" t="s">
        <v>16888</v>
      </c>
      <c r="H5278">
        <v>2015</v>
      </c>
      <c r="I5278" t="s">
        <v>27</v>
      </c>
      <c r="J5278" t="s">
        <v>174</v>
      </c>
      <c r="K5278">
        <f>IFERROR(VALUE(LEFT(table_netflix[[#This Row],[duration (in min)]], LEN(table_netflix[[#This Row],[duration (in min)]])-4)),0)</f>
        <v>98</v>
      </c>
      <c r="L5278" t="s">
        <v>53</v>
      </c>
      <c r="M5278" t="s">
        <v>55</v>
      </c>
      <c r="N5278" t="s">
        <v>107</v>
      </c>
      <c r="O5278" t="str" cm="1">
        <f t="array" ref="O5278">_xlfn.IFS(table_netflix[[#This Row],[release_year]]&gt;=2018, "2018 &amp; after", TRUE, "Before 2018")</f>
        <v>Before 2018</v>
      </c>
      <c r="P5278" s="12">
        <f>DATE(table_netflix[[#This Row],[release_year]],1,1)</f>
        <v>42005</v>
      </c>
      <c r="Q5278" s="12">
        <f t="shared" si="82"/>
        <v>42804</v>
      </c>
      <c r="R5278" s="12" t="str">
        <f>TEXT(table_netflix[[#This Row],[date_added_todate]], "mmm")</f>
        <v>Mar</v>
      </c>
      <c r="S5278" t="s">
        <v>26267</v>
      </c>
    </row>
    <row r="5279" spans="1:19" x14ac:dyDescent="0.3">
      <c r="A5279" t="s">
        <v>26268</v>
      </c>
      <c r="B5279" t="s">
        <v>15</v>
      </c>
      <c r="C5279" t="s">
        <v>26269</v>
      </c>
      <c r="D5279" t="s">
        <v>2115</v>
      </c>
      <c r="E5279" t="s">
        <v>26270</v>
      </c>
      <c r="F5279" t="s">
        <v>18</v>
      </c>
      <c r="G5279" s="14" t="s">
        <v>10467</v>
      </c>
      <c r="H5279">
        <v>2010</v>
      </c>
      <c r="I5279" t="s">
        <v>20</v>
      </c>
      <c r="J5279" t="s">
        <v>136</v>
      </c>
      <c r="K5279">
        <f>IFERROR(VALUE(LEFT(table_netflix[[#This Row],[duration (in min)]], LEN(table_netflix[[#This Row],[duration (in min)]])-4)),0)</f>
        <v>111</v>
      </c>
      <c r="L5279" t="s">
        <v>144</v>
      </c>
      <c r="M5279" t="s">
        <v>85</v>
      </c>
      <c r="N5279" t="s">
        <v>107</v>
      </c>
      <c r="O5279" t="str" cm="1">
        <f t="array" ref="O5279">_xlfn.IFS(table_netflix[[#This Row],[release_year]]&gt;=2018, "2018 &amp; after", TRUE, "Before 2018")</f>
        <v>Before 2018</v>
      </c>
      <c r="P5279" s="12">
        <f>DATE(table_netflix[[#This Row],[release_year]],1,1)</f>
        <v>40179</v>
      </c>
      <c r="Q5279" s="12">
        <f t="shared" si="82"/>
        <v>43739</v>
      </c>
      <c r="R5279" s="12" t="str">
        <f>TEXT(table_netflix[[#This Row],[date_added_todate]], "mmm")</f>
        <v>Oct</v>
      </c>
      <c r="S5279" t="s">
        <v>26271</v>
      </c>
    </row>
    <row r="5280" spans="1:19" x14ac:dyDescent="0.3">
      <c r="A5280" t="s">
        <v>26272</v>
      </c>
      <c r="B5280" t="s">
        <v>15</v>
      </c>
      <c r="C5280" t="s">
        <v>26273</v>
      </c>
      <c r="D5280" t="s">
        <v>26274</v>
      </c>
      <c r="E5280" t="s">
        <v>26275</v>
      </c>
      <c r="F5280" t="s">
        <v>18</v>
      </c>
      <c r="G5280" s="14" t="s">
        <v>11308</v>
      </c>
      <c r="H5280">
        <v>2009</v>
      </c>
      <c r="I5280" t="s">
        <v>20</v>
      </c>
      <c r="J5280" t="s">
        <v>167</v>
      </c>
      <c r="K5280">
        <f>IFERROR(VALUE(LEFT(table_netflix[[#This Row],[duration (in min)]], LEN(table_netflix[[#This Row],[duration (in min)]])-4)),0)</f>
        <v>116</v>
      </c>
      <c r="L5280" t="s">
        <v>302</v>
      </c>
      <c r="M5280" t="s">
        <v>142</v>
      </c>
      <c r="O5280" t="str" cm="1">
        <f t="array" ref="O5280">_xlfn.IFS(table_netflix[[#This Row],[release_year]]&gt;=2018, "2018 &amp; after", TRUE, "Before 2018")</f>
        <v>Before 2018</v>
      </c>
      <c r="P5280" s="12">
        <f>DATE(table_netflix[[#This Row],[release_year]],1,1)</f>
        <v>39814</v>
      </c>
      <c r="Q5280" s="12">
        <f t="shared" si="82"/>
        <v>43617</v>
      </c>
      <c r="R5280" s="12" t="str">
        <f>TEXT(table_netflix[[#This Row],[date_added_todate]], "mmm")</f>
        <v>Jun</v>
      </c>
      <c r="S5280" t="s">
        <v>26276</v>
      </c>
    </row>
    <row r="5281" spans="1:19" x14ac:dyDescent="0.3">
      <c r="A5281" t="s">
        <v>26277</v>
      </c>
      <c r="B5281" t="s">
        <v>15</v>
      </c>
      <c r="C5281" t="s">
        <v>26278</v>
      </c>
      <c r="D5281" t="s">
        <v>26279</v>
      </c>
      <c r="E5281" t="s">
        <v>26280</v>
      </c>
      <c r="F5281" t="s">
        <v>18</v>
      </c>
      <c r="G5281" s="14" t="s">
        <v>7368</v>
      </c>
      <c r="H5281">
        <v>2016</v>
      </c>
      <c r="I5281" t="s">
        <v>20</v>
      </c>
      <c r="J5281" t="s">
        <v>125</v>
      </c>
      <c r="K5281">
        <f>IFERROR(VALUE(LEFT(table_netflix[[#This Row],[duration (in min)]], LEN(table_netflix[[#This Row],[duration (in min)]])-4)),0)</f>
        <v>97</v>
      </c>
      <c r="L5281" t="s">
        <v>126</v>
      </c>
      <c r="M5281" t="s">
        <v>54</v>
      </c>
      <c r="N5281" t="s">
        <v>142</v>
      </c>
      <c r="O5281" t="str" cm="1">
        <f t="array" ref="O5281">_xlfn.IFS(table_netflix[[#This Row],[release_year]]&gt;=2018, "2018 &amp; after", TRUE, "Before 2018")</f>
        <v>Before 2018</v>
      </c>
      <c r="P5281" s="12">
        <f>DATE(table_netflix[[#This Row],[release_year]],1,1)</f>
        <v>42370</v>
      </c>
      <c r="Q5281" s="12">
        <f t="shared" si="82"/>
        <v>43983</v>
      </c>
      <c r="R5281" s="12" t="str">
        <f>TEXT(table_netflix[[#This Row],[date_added_todate]], "mmm")</f>
        <v>Jun</v>
      </c>
      <c r="S5281" t="s">
        <v>26281</v>
      </c>
    </row>
    <row r="5282" spans="1:19" x14ac:dyDescent="0.3">
      <c r="A5282" t="s">
        <v>26282</v>
      </c>
      <c r="B5282" t="s">
        <v>15</v>
      </c>
      <c r="C5282" t="s">
        <v>26283</v>
      </c>
      <c r="D5282" t="s">
        <v>26284</v>
      </c>
      <c r="E5282" t="s">
        <v>26285</v>
      </c>
      <c r="F5282" t="s">
        <v>61</v>
      </c>
      <c r="G5282" s="14" t="s">
        <v>12556</v>
      </c>
      <c r="H5282">
        <v>2008</v>
      </c>
      <c r="I5282" t="s">
        <v>20</v>
      </c>
      <c r="J5282" t="s">
        <v>241</v>
      </c>
      <c r="K5282">
        <f>IFERROR(VALUE(LEFT(table_netflix[[#This Row],[duration (in min)]], LEN(table_netflix[[#This Row],[duration (in min)]])-4)),0)</f>
        <v>95</v>
      </c>
      <c r="L5282" t="s">
        <v>53</v>
      </c>
      <c r="M5282" t="s">
        <v>54</v>
      </c>
      <c r="N5282" t="s">
        <v>55</v>
      </c>
      <c r="O5282" t="str" cm="1">
        <f t="array" ref="O5282">_xlfn.IFS(table_netflix[[#This Row],[release_year]]&gt;=2018, "2018 &amp; after", TRUE, "Before 2018")</f>
        <v>Before 2018</v>
      </c>
      <c r="P5282" s="12">
        <f>DATE(table_netflix[[#This Row],[release_year]],1,1)</f>
        <v>39448</v>
      </c>
      <c r="Q5282" s="12">
        <f t="shared" si="82"/>
        <v>43466</v>
      </c>
      <c r="R5282" s="12" t="str">
        <f>TEXT(table_netflix[[#This Row],[date_added_todate]], "mmm")</f>
        <v>Jan</v>
      </c>
      <c r="S5282" t="s">
        <v>26286</v>
      </c>
    </row>
    <row r="5283" spans="1:19" x14ac:dyDescent="0.3">
      <c r="A5283" t="s">
        <v>26287</v>
      </c>
      <c r="B5283" t="s">
        <v>15</v>
      </c>
      <c r="C5283" t="s">
        <v>26288</v>
      </c>
      <c r="D5283" t="s">
        <v>26289</v>
      </c>
      <c r="E5283" t="s">
        <v>26290</v>
      </c>
      <c r="F5283" t="s">
        <v>18</v>
      </c>
      <c r="G5283" s="14" t="s">
        <v>10131</v>
      </c>
      <c r="H5283">
        <v>2007</v>
      </c>
      <c r="I5283" t="s">
        <v>186</v>
      </c>
      <c r="J5283" t="s">
        <v>194</v>
      </c>
      <c r="K5283">
        <f>IFERROR(VALUE(LEFT(table_netflix[[#This Row],[duration (in min)]], LEN(table_netflix[[#This Row],[duration (in min)]])-4)),0)</f>
        <v>122</v>
      </c>
      <c r="L5283" t="s">
        <v>53</v>
      </c>
      <c r="M5283" t="s">
        <v>142</v>
      </c>
      <c r="O5283" t="str" cm="1">
        <f t="array" ref="O5283">_xlfn.IFS(table_netflix[[#This Row],[release_year]]&gt;=2018, "2018 &amp; after", TRUE, "Before 2018")</f>
        <v>Before 2018</v>
      </c>
      <c r="P5283" s="12">
        <f>DATE(table_netflix[[#This Row],[release_year]],1,1)</f>
        <v>39083</v>
      </c>
      <c r="Q5283" s="12">
        <f t="shared" si="82"/>
        <v>43770</v>
      </c>
      <c r="R5283" s="12" t="str">
        <f>TEXT(table_netflix[[#This Row],[date_added_todate]], "mmm")</f>
        <v>Nov</v>
      </c>
      <c r="S5283" t="s">
        <v>26291</v>
      </c>
    </row>
    <row r="5284" spans="1:19" x14ac:dyDescent="0.3">
      <c r="A5284" t="s">
        <v>26292</v>
      </c>
      <c r="B5284" t="s">
        <v>15</v>
      </c>
      <c r="C5284" t="s">
        <v>26293</v>
      </c>
      <c r="D5284" t="s">
        <v>26294</v>
      </c>
      <c r="E5284" t="s">
        <v>26295</v>
      </c>
      <c r="F5284" t="s">
        <v>18</v>
      </c>
      <c r="G5284" s="14" t="s">
        <v>26244</v>
      </c>
      <c r="H5284">
        <v>2019</v>
      </c>
      <c r="I5284" t="s">
        <v>27</v>
      </c>
      <c r="J5284" t="s">
        <v>241</v>
      </c>
      <c r="K5284">
        <f>IFERROR(VALUE(LEFT(table_netflix[[#This Row],[duration (in min)]], LEN(table_netflix[[#This Row],[duration (in min)]])-4)),0)</f>
        <v>95</v>
      </c>
      <c r="L5284" t="s">
        <v>53</v>
      </c>
      <c r="M5284" t="s">
        <v>54</v>
      </c>
      <c r="N5284" t="s">
        <v>266</v>
      </c>
      <c r="O5284" t="str" cm="1">
        <f t="array" ref="O5284">_xlfn.IFS(table_netflix[[#This Row],[release_year]]&gt;=2018, "2018 &amp; after", TRUE, "Before 2018")</f>
        <v>2018 &amp; after</v>
      </c>
      <c r="P5284" s="12">
        <f>DATE(table_netflix[[#This Row],[release_year]],1,1)</f>
        <v>43466</v>
      </c>
      <c r="Q5284" s="12">
        <f t="shared" si="82"/>
        <v>43603</v>
      </c>
      <c r="R5284" s="12" t="str">
        <f>TEXT(table_netflix[[#This Row],[date_added_todate]], "mmm")</f>
        <v>May</v>
      </c>
      <c r="S5284" t="s">
        <v>26296</v>
      </c>
    </row>
    <row r="5285" spans="1:19" x14ac:dyDescent="0.3">
      <c r="A5285" t="s">
        <v>26297</v>
      </c>
      <c r="B5285" t="s">
        <v>15</v>
      </c>
      <c r="C5285" t="s">
        <v>26298</v>
      </c>
      <c r="D5285" t="s">
        <v>26299</v>
      </c>
      <c r="E5285" t="s">
        <v>26300</v>
      </c>
      <c r="F5285" t="s">
        <v>746</v>
      </c>
      <c r="G5285" s="14" t="s">
        <v>15141</v>
      </c>
      <c r="H5285">
        <v>2017</v>
      </c>
      <c r="I5285" t="s">
        <v>20</v>
      </c>
      <c r="J5285" t="s">
        <v>232</v>
      </c>
      <c r="K5285">
        <f>IFERROR(VALUE(LEFT(table_netflix[[#This Row],[duration (in min)]], LEN(table_netflix[[#This Row],[duration (in min)]])-4)),0)</f>
        <v>93</v>
      </c>
      <c r="L5285" t="s">
        <v>47</v>
      </c>
      <c r="M5285" t="s">
        <v>72</v>
      </c>
      <c r="N5285" t="s">
        <v>55</v>
      </c>
      <c r="O5285" t="str" cm="1">
        <f t="array" ref="O5285">_xlfn.IFS(table_netflix[[#This Row],[release_year]]&gt;=2018, "2018 &amp; after", TRUE, "Before 2018")</f>
        <v>Before 2018</v>
      </c>
      <c r="P5285" s="12">
        <f>DATE(table_netflix[[#This Row],[release_year]],1,1)</f>
        <v>42736</v>
      </c>
      <c r="Q5285" s="12">
        <f t="shared" si="82"/>
        <v>43151</v>
      </c>
      <c r="R5285" s="12" t="str">
        <f>TEXT(table_netflix[[#This Row],[date_added_todate]], "mmm")</f>
        <v>Feb</v>
      </c>
      <c r="S5285" t="s">
        <v>26301</v>
      </c>
    </row>
    <row r="5286" spans="1:19" x14ac:dyDescent="0.3">
      <c r="A5286" t="s">
        <v>26302</v>
      </c>
      <c r="B5286" t="s">
        <v>15</v>
      </c>
      <c r="C5286" t="s">
        <v>26303</v>
      </c>
      <c r="D5286" t="s">
        <v>3206</v>
      </c>
      <c r="E5286" t="s">
        <v>26304</v>
      </c>
      <c r="F5286" t="s">
        <v>18</v>
      </c>
      <c r="G5286" s="14" t="s">
        <v>11015</v>
      </c>
      <c r="H5286">
        <v>2006</v>
      </c>
      <c r="I5286" t="s">
        <v>20</v>
      </c>
      <c r="J5286" t="s">
        <v>634</v>
      </c>
      <c r="K5286">
        <f>IFERROR(VALUE(LEFT(table_netflix[[#This Row],[duration (in min)]], LEN(table_netflix[[#This Row],[duration (in min)]])-4)),0)</f>
        <v>107</v>
      </c>
      <c r="L5286" t="s">
        <v>71</v>
      </c>
      <c r="M5286" t="s">
        <v>72</v>
      </c>
      <c r="N5286" t="s">
        <v>107</v>
      </c>
      <c r="O5286" t="str" cm="1">
        <f t="array" ref="O5286">_xlfn.IFS(table_netflix[[#This Row],[release_year]]&gt;=2018, "2018 &amp; after", TRUE, "Before 2018")</f>
        <v>Before 2018</v>
      </c>
      <c r="P5286" s="12">
        <f>DATE(table_netflix[[#This Row],[release_year]],1,1)</f>
        <v>38718</v>
      </c>
      <c r="Q5286" s="12">
        <f t="shared" si="82"/>
        <v>43662</v>
      </c>
      <c r="R5286" s="12" t="str">
        <f>TEXT(table_netflix[[#This Row],[date_added_todate]], "mmm")</f>
        <v>Jul</v>
      </c>
      <c r="S5286" t="s">
        <v>26305</v>
      </c>
    </row>
    <row r="5287" spans="1:19" x14ac:dyDescent="0.3">
      <c r="A5287" t="s">
        <v>26306</v>
      </c>
      <c r="B5287" t="s">
        <v>15</v>
      </c>
      <c r="C5287" t="s">
        <v>26307</v>
      </c>
      <c r="D5287" t="s">
        <v>5050</v>
      </c>
      <c r="E5287" t="s">
        <v>26308</v>
      </c>
      <c r="F5287" t="s">
        <v>196</v>
      </c>
      <c r="G5287" s="14" t="s">
        <v>10691</v>
      </c>
      <c r="H5287">
        <v>2017</v>
      </c>
      <c r="I5287" t="s">
        <v>62</v>
      </c>
      <c r="J5287" t="s">
        <v>348</v>
      </c>
      <c r="K5287">
        <f>IFERROR(VALUE(LEFT(table_netflix[[#This Row],[duration (in min)]], LEN(table_netflix[[#This Row],[duration (in min)]])-4)),0)</f>
        <v>119</v>
      </c>
      <c r="L5287" t="s">
        <v>53</v>
      </c>
      <c r="M5287" t="s">
        <v>55</v>
      </c>
      <c r="N5287" t="s">
        <v>107</v>
      </c>
      <c r="O5287" t="str" cm="1">
        <f t="array" ref="O5287">_xlfn.IFS(table_netflix[[#This Row],[release_year]]&gt;=2018, "2018 &amp; after", TRUE, "Before 2018")</f>
        <v>Before 2018</v>
      </c>
      <c r="P5287" s="12">
        <f>DATE(table_netflix[[#This Row],[release_year]],1,1)</f>
        <v>42736</v>
      </c>
      <c r="Q5287" s="12">
        <f t="shared" si="82"/>
        <v>43709</v>
      </c>
      <c r="R5287" s="12" t="str">
        <f>TEXT(table_netflix[[#This Row],[date_added_todate]], "mmm")</f>
        <v>Sep</v>
      </c>
      <c r="S5287" t="s">
        <v>26309</v>
      </c>
    </row>
    <row r="5288" spans="1:19" x14ac:dyDescent="0.3">
      <c r="A5288" t="s">
        <v>26310</v>
      </c>
      <c r="B5288" t="s">
        <v>15</v>
      </c>
      <c r="C5288" t="s">
        <v>26311</v>
      </c>
      <c r="D5288" t="s">
        <v>12553</v>
      </c>
      <c r="E5288" t="s">
        <v>26312</v>
      </c>
      <c r="F5288" t="s">
        <v>18</v>
      </c>
      <c r="G5288" s="14" t="s">
        <v>11068</v>
      </c>
      <c r="H5288">
        <v>2005</v>
      </c>
      <c r="I5288" t="s">
        <v>20</v>
      </c>
      <c r="J5288" t="s">
        <v>348</v>
      </c>
      <c r="K5288">
        <f>IFERROR(VALUE(LEFT(table_netflix[[#This Row],[duration (in min)]], LEN(table_netflix[[#This Row],[duration (in min)]])-4)),0)</f>
        <v>119</v>
      </c>
      <c r="L5288" t="s">
        <v>144</v>
      </c>
      <c r="M5288" t="s">
        <v>127</v>
      </c>
      <c r="O5288" t="str" cm="1">
        <f t="array" ref="O5288">_xlfn.IFS(table_netflix[[#This Row],[release_year]]&gt;=2018, "2018 &amp; after", TRUE, "Before 2018")</f>
        <v>Before 2018</v>
      </c>
      <c r="P5288" s="12">
        <f>DATE(table_netflix[[#This Row],[release_year]],1,1)</f>
        <v>38353</v>
      </c>
      <c r="Q5288" s="12">
        <f t="shared" si="82"/>
        <v>43647</v>
      </c>
      <c r="R5288" s="12" t="str">
        <f>TEXT(table_netflix[[#This Row],[date_added_todate]], "mmm")</f>
        <v>Jul</v>
      </c>
      <c r="S5288" t="s">
        <v>26313</v>
      </c>
    </row>
    <row r="5289" spans="1:19" x14ac:dyDescent="0.3">
      <c r="A5289" t="s">
        <v>26314</v>
      </c>
      <c r="B5289" t="s">
        <v>15</v>
      </c>
      <c r="C5289" t="s">
        <v>26315</v>
      </c>
      <c r="D5289" t="s">
        <v>2110</v>
      </c>
      <c r="E5289" t="s">
        <v>26316</v>
      </c>
      <c r="F5289" t="s">
        <v>18</v>
      </c>
      <c r="G5289" s="14" t="s">
        <v>10467</v>
      </c>
      <c r="H5289">
        <v>2007</v>
      </c>
      <c r="I5289" t="s">
        <v>20</v>
      </c>
      <c r="J5289" t="s">
        <v>125</v>
      </c>
      <c r="K5289">
        <f>IFERROR(VALUE(LEFT(table_netflix[[#This Row],[duration (in min)]], LEN(table_netflix[[#This Row],[duration (in min)]])-4)),0)</f>
        <v>97</v>
      </c>
      <c r="L5289" t="s">
        <v>71</v>
      </c>
      <c r="M5289" t="s">
        <v>72</v>
      </c>
      <c r="O5289" t="str" cm="1">
        <f t="array" ref="O5289">_xlfn.IFS(table_netflix[[#This Row],[release_year]]&gt;=2018, "2018 &amp; after", TRUE, "Before 2018")</f>
        <v>Before 2018</v>
      </c>
      <c r="P5289" s="12">
        <f>DATE(table_netflix[[#This Row],[release_year]],1,1)</f>
        <v>39083</v>
      </c>
      <c r="Q5289" s="12">
        <f t="shared" si="82"/>
        <v>43739</v>
      </c>
      <c r="R5289" s="12" t="str">
        <f>TEXT(table_netflix[[#This Row],[date_added_todate]], "mmm")</f>
        <v>Oct</v>
      </c>
      <c r="S5289" t="s">
        <v>26317</v>
      </c>
    </row>
    <row r="5290" spans="1:19" x14ac:dyDescent="0.3">
      <c r="A5290" t="s">
        <v>26318</v>
      </c>
      <c r="B5290" t="s">
        <v>15</v>
      </c>
      <c r="C5290" t="s">
        <v>26319</v>
      </c>
      <c r="D5290" t="s">
        <v>26320</v>
      </c>
      <c r="E5290" t="s">
        <v>26321</v>
      </c>
      <c r="F5290" t="s">
        <v>18</v>
      </c>
      <c r="G5290" s="14" t="s">
        <v>11749</v>
      </c>
      <c r="H5290">
        <v>2017</v>
      </c>
      <c r="I5290" t="s">
        <v>20</v>
      </c>
      <c r="J5290" t="s">
        <v>152</v>
      </c>
      <c r="K5290">
        <f>IFERROR(VALUE(LEFT(table_netflix[[#This Row],[duration (in min)]], LEN(table_netflix[[#This Row],[duration (in min)]])-4)),0)</f>
        <v>96</v>
      </c>
      <c r="L5290" t="s">
        <v>126</v>
      </c>
      <c r="M5290" t="s">
        <v>142</v>
      </c>
      <c r="O5290" t="str" cm="1">
        <f t="array" ref="O5290">_xlfn.IFS(table_netflix[[#This Row],[release_year]]&gt;=2018, "2018 &amp; after", TRUE, "Before 2018")</f>
        <v>Before 2018</v>
      </c>
      <c r="P5290" s="12">
        <f>DATE(table_netflix[[#This Row],[release_year]],1,1)</f>
        <v>42736</v>
      </c>
      <c r="Q5290" s="12">
        <f t="shared" si="82"/>
        <v>43556</v>
      </c>
      <c r="R5290" s="12" t="str">
        <f>TEXT(table_netflix[[#This Row],[date_added_todate]], "mmm")</f>
        <v>Apr</v>
      </c>
      <c r="S5290" t="s">
        <v>26322</v>
      </c>
    </row>
    <row r="5291" spans="1:19" x14ac:dyDescent="0.3">
      <c r="A5291" t="s">
        <v>26323</v>
      </c>
      <c r="B5291" t="s">
        <v>15</v>
      </c>
      <c r="C5291" t="s">
        <v>26324</v>
      </c>
      <c r="D5291" t="s">
        <v>26325</v>
      </c>
      <c r="E5291" t="s">
        <v>26326</v>
      </c>
      <c r="F5291" t="s">
        <v>18</v>
      </c>
      <c r="G5291" s="14" t="s">
        <v>8516</v>
      </c>
      <c r="H5291">
        <v>2019</v>
      </c>
      <c r="I5291" t="s">
        <v>27</v>
      </c>
      <c r="J5291" t="s">
        <v>133</v>
      </c>
      <c r="K5291">
        <f>IFERROR(VALUE(LEFT(table_netflix[[#This Row],[duration (in min)]], LEN(table_netflix[[#This Row],[duration (in min)]])-4)),0)</f>
        <v>106</v>
      </c>
      <c r="L5291" t="s">
        <v>2398</v>
      </c>
      <c r="M5291" t="s">
        <v>142</v>
      </c>
      <c r="O5291" t="str" cm="1">
        <f t="array" ref="O5291">_xlfn.IFS(table_netflix[[#This Row],[release_year]]&gt;=2018, "2018 &amp; after", TRUE, "Before 2018")</f>
        <v>2018 &amp; after</v>
      </c>
      <c r="P5291" s="12">
        <f>DATE(table_netflix[[#This Row],[release_year]],1,1)</f>
        <v>43466</v>
      </c>
      <c r="Q5291" s="12">
        <f t="shared" si="82"/>
        <v>43913</v>
      </c>
      <c r="R5291" s="12" t="str">
        <f>TEXT(table_netflix[[#This Row],[date_added_todate]], "mmm")</f>
        <v>Mar</v>
      </c>
      <c r="S5291" t="s">
        <v>26327</v>
      </c>
    </row>
    <row r="5292" spans="1:19" x14ac:dyDescent="0.3">
      <c r="A5292" t="s">
        <v>26328</v>
      </c>
      <c r="B5292" t="s">
        <v>15</v>
      </c>
      <c r="C5292" t="s">
        <v>26329</v>
      </c>
      <c r="D5292" t="s">
        <v>26330</v>
      </c>
      <c r="E5292" t="s">
        <v>26331</v>
      </c>
      <c r="F5292" t="s">
        <v>909</v>
      </c>
      <c r="G5292" s="14" t="s">
        <v>12833</v>
      </c>
      <c r="H5292">
        <v>2017</v>
      </c>
      <c r="I5292" t="s">
        <v>62</v>
      </c>
      <c r="J5292" t="s">
        <v>499</v>
      </c>
      <c r="K5292">
        <f>IFERROR(VALUE(LEFT(table_netflix[[#This Row],[duration (in min)]], LEN(table_netflix[[#This Row],[duration (in min)]])-4)),0)</f>
        <v>109</v>
      </c>
      <c r="L5292" t="s">
        <v>53</v>
      </c>
      <c r="M5292" t="s">
        <v>54</v>
      </c>
      <c r="N5292" t="s">
        <v>55</v>
      </c>
      <c r="O5292" t="str" cm="1">
        <f t="array" ref="O5292">_xlfn.IFS(table_netflix[[#This Row],[release_year]]&gt;=2018, "2018 &amp; after", TRUE, "Before 2018")</f>
        <v>Before 2018</v>
      </c>
      <c r="P5292" s="12">
        <f>DATE(table_netflix[[#This Row],[release_year]],1,1)</f>
        <v>42736</v>
      </c>
      <c r="Q5292" s="12">
        <f t="shared" si="82"/>
        <v>43438</v>
      </c>
      <c r="R5292" s="12" t="str">
        <f>TEXT(table_netflix[[#This Row],[date_added_todate]], "mmm")</f>
        <v>Dec</v>
      </c>
      <c r="S5292" t="s">
        <v>26332</v>
      </c>
    </row>
    <row r="5293" spans="1:19" x14ac:dyDescent="0.3">
      <c r="A5293" t="s">
        <v>26333</v>
      </c>
      <c r="B5293" t="s">
        <v>24</v>
      </c>
      <c r="C5293" t="s">
        <v>26334</v>
      </c>
      <c r="D5293" t="s">
        <v>26335</v>
      </c>
      <c r="F5293" t="s">
        <v>39</v>
      </c>
      <c r="G5293" s="14" t="s">
        <v>11749</v>
      </c>
      <c r="H5293">
        <v>2018</v>
      </c>
      <c r="I5293" t="s">
        <v>27</v>
      </c>
      <c r="J5293" t="s">
        <v>33</v>
      </c>
      <c r="K5293">
        <f>IFERROR(VALUE(LEFT(table_netflix[[#This Row],[duration (in min)]], LEN(table_netflix[[#This Row],[duration (in min)]])-4)),0)</f>
        <v>0</v>
      </c>
      <c r="L5293" t="s">
        <v>29</v>
      </c>
      <c r="M5293" t="s">
        <v>38</v>
      </c>
      <c r="O5293" t="str" cm="1">
        <f t="array" ref="O5293">_xlfn.IFS(table_netflix[[#This Row],[release_year]]&gt;=2018, "2018 &amp; after", TRUE, "Before 2018")</f>
        <v>2018 &amp; after</v>
      </c>
      <c r="P5293" s="12">
        <f>DATE(table_netflix[[#This Row],[release_year]],1,1)</f>
        <v>43101</v>
      </c>
      <c r="Q5293" s="12">
        <f t="shared" si="82"/>
        <v>43556</v>
      </c>
      <c r="R5293" s="12" t="str">
        <f>TEXT(table_netflix[[#This Row],[date_added_todate]], "mmm")</f>
        <v>Apr</v>
      </c>
      <c r="S5293" t="s">
        <v>26336</v>
      </c>
    </row>
    <row r="5294" spans="1:19" x14ac:dyDescent="0.3">
      <c r="A5294" t="s">
        <v>26337</v>
      </c>
      <c r="B5294" t="s">
        <v>15</v>
      </c>
      <c r="C5294" t="s">
        <v>26338</v>
      </c>
      <c r="D5294" t="s">
        <v>20154</v>
      </c>
      <c r="E5294" t="s">
        <v>26339</v>
      </c>
      <c r="F5294" t="s">
        <v>523</v>
      </c>
      <c r="G5294" s="14" t="s">
        <v>14230</v>
      </c>
      <c r="H5294">
        <v>2014</v>
      </c>
      <c r="I5294" t="s">
        <v>186</v>
      </c>
      <c r="J5294" t="s">
        <v>626</v>
      </c>
      <c r="K5294">
        <f>IFERROR(VALUE(LEFT(table_netflix[[#This Row],[duration (in min)]], LEN(table_netflix[[#This Row],[duration (in min)]])-4)),0)</f>
        <v>112</v>
      </c>
      <c r="L5294" t="s">
        <v>53</v>
      </c>
      <c r="M5294" t="s">
        <v>142</v>
      </c>
      <c r="O5294" t="str" cm="1">
        <f t="array" ref="O5294">_xlfn.IFS(table_netflix[[#This Row],[release_year]]&gt;=2018, "2018 &amp; after", TRUE, "Before 2018")</f>
        <v>Before 2018</v>
      </c>
      <c r="P5294" s="12">
        <f>DATE(table_netflix[[#This Row],[release_year]],1,1)</f>
        <v>41640</v>
      </c>
      <c r="Q5294" s="12">
        <f t="shared" si="82"/>
        <v>43301</v>
      </c>
      <c r="R5294" s="12" t="str">
        <f>TEXT(table_netflix[[#This Row],[date_added_todate]], "mmm")</f>
        <v>Jul</v>
      </c>
      <c r="S5294" t="s">
        <v>26340</v>
      </c>
    </row>
    <row r="5295" spans="1:19" x14ac:dyDescent="0.3">
      <c r="A5295" t="s">
        <v>26341</v>
      </c>
      <c r="B5295" t="s">
        <v>15</v>
      </c>
      <c r="C5295" t="s">
        <v>26342</v>
      </c>
      <c r="D5295" t="s">
        <v>26343</v>
      </c>
      <c r="E5295" t="s">
        <v>26344</v>
      </c>
      <c r="F5295" t="s">
        <v>18</v>
      </c>
      <c r="G5295" s="14" t="s">
        <v>7368</v>
      </c>
      <c r="H5295">
        <v>1977</v>
      </c>
      <c r="I5295" t="s">
        <v>45</v>
      </c>
      <c r="J5295" t="s">
        <v>152</v>
      </c>
      <c r="K5295">
        <f>IFERROR(VALUE(LEFT(table_netflix[[#This Row],[duration (in min)]], LEN(table_netflix[[#This Row],[duration (in min)]])-4)),0)</f>
        <v>96</v>
      </c>
      <c r="L5295" t="s">
        <v>2127</v>
      </c>
      <c r="M5295" t="s">
        <v>168</v>
      </c>
      <c r="O5295" t="str" cm="1">
        <f t="array" ref="O5295">_xlfn.IFS(table_netflix[[#This Row],[release_year]]&gt;=2018, "2018 &amp; after", TRUE, "Before 2018")</f>
        <v>Before 2018</v>
      </c>
      <c r="P5295" s="12">
        <f>DATE(table_netflix[[#This Row],[release_year]],1,1)</f>
        <v>28126</v>
      </c>
      <c r="Q5295" s="12">
        <f t="shared" si="82"/>
        <v>43983</v>
      </c>
      <c r="R5295" s="12" t="str">
        <f>TEXT(table_netflix[[#This Row],[date_added_todate]], "mmm")</f>
        <v>Jun</v>
      </c>
      <c r="S5295" t="s">
        <v>26345</v>
      </c>
    </row>
    <row r="5296" spans="1:19" x14ac:dyDescent="0.3">
      <c r="A5296" t="s">
        <v>26346</v>
      </c>
      <c r="B5296" t="s">
        <v>15</v>
      </c>
      <c r="C5296" t="s">
        <v>26347</v>
      </c>
      <c r="D5296" t="s">
        <v>26348</v>
      </c>
      <c r="E5296" t="s">
        <v>26349</v>
      </c>
      <c r="F5296" t="s">
        <v>18</v>
      </c>
      <c r="G5296" s="14" t="s">
        <v>14646</v>
      </c>
      <c r="H5296">
        <v>2017</v>
      </c>
      <c r="I5296" t="s">
        <v>27</v>
      </c>
      <c r="J5296" t="s">
        <v>1999</v>
      </c>
      <c r="K5296">
        <f>IFERROR(VALUE(LEFT(table_netflix[[#This Row],[duration (in min)]], LEN(table_netflix[[#This Row],[duration (in min)]])-4)),0)</f>
        <v>60</v>
      </c>
      <c r="L5296" t="s">
        <v>22</v>
      </c>
      <c r="M5296" t="s">
        <v>266</v>
      </c>
      <c r="O5296" t="str" cm="1">
        <f t="array" ref="O5296">_xlfn.IFS(table_netflix[[#This Row],[release_year]]&gt;=2018, "2018 &amp; after", TRUE, "Before 2018")</f>
        <v>Before 2018</v>
      </c>
      <c r="P5296" s="12">
        <f>DATE(table_netflix[[#This Row],[release_year]],1,1)</f>
        <v>42736</v>
      </c>
      <c r="Q5296" s="12">
        <f t="shared" si="82"/>
        <v>43221</v>
      </c>
      <c r="R5296" s="12" t="str">
        <f>TEXT(table_netflix[[#This Row],[date_added_todate]], "mmm")</f>
        <v>May</v>
      </c>
      <c r="S5296" t="s">
        <v>26350</v>
      </c>
    </row>
    <row r="5297" spans="1:19" x14ac:dyDescent="0.3">
      <c r="A5297" t="s">
        <v>26351</v>
      </c>
      <c r="B5297" t="s">
        <v>15</v>
      </c>
      <c r="C5297" t="s">
        <v>26352</v>
      </c>
      <c r="D5297" t="s">
        <v>26353</v>
      </c>
      <c r="E5297" t="s">
        <v>26354</v>
      </c>
      <c r="F5297" t="s">
        <v>18</v>
      </c>
      <c r="G5297" s="14" t="s">
        <v>15555</v>
      </c>
      <c r="H5297">
        <v>2017</v>
      </c>
      <c r="I5297" t="s">
        <v>84</v>
      </c>
      <c r="J5297" t="s">
        <v>265</v>
      </c>
      <c r="K5297">
        <f>IFERROR(VALUE(LEFT(table_netflix[[#This Row],[duration (in min)]], LEN(table_netflix[[#This Row],[duration (in min)]])-4)),0)</f>
        <v>113</v>
      </c>
      <c r="L5297" t="s">
        <v>53</v>
      </c>
      <c r="M5297" t="s">
        <v>589</v>
      </c>
      <c r="O5297" t="str" cm="1">
        <f t="array" ref="O5297">_xlfn.IFS(table_netflix[[#This Row],[release_year]]&gt;=2018, "2018 &amp; after", TRUE, "Before 2018")</f>
        <v>Before 2018</v>
      </c>
      <c r="P5297" s="12">
        <f>DATE(table_netflix[[#This Row],[release_year]],1,1)</f>
        <v>42736</v>
      </c>
      <c r="Q5297" s="12">
        <f t="shared" si="82"/>
        <v>43060</v>
      </c>
      <c r="R5297" s="12" t="str">
        <f>TEXT(table_netflix[[#This Row],[date_added_todate]], "mmm")</f>
        <v>Nov</v>
      </c>
      <c r="S5297" t="s">
        <v>26355</v>
      </c>
    </row>
    <row r="5298" spans="1:19" x14ac:dyDescent="0.3">
      <c r="A5298" t="s">
        <v>26356</v>
      </c>
      <c r="B5298" t="s">
        <v>15</v>
      </c>
      <c r="C5298" t="s">
        <v>26357</v>
      </c>
      <c r="D5298" t="s">
        <v>26358</v>
      </c>
      <c r="E5298" t="s">
        <v>26359</v>
      </c>
      <c r="F5298" t="s">
        <v>1328</v>
      </c>
      <c r="G5298" s="14" t="s">
        <v>11218</v>
      </c>
      <c r="H5298">
        <v>2017</v>
      </c>
      <c r="I5298" t="s">
        <v>27</v>
      </c>
      <c r="J5298" t="s">
        <v>1474</v>
      </c>
      <c r="K5298">
        <f>IFERROR(VALUE(LEFT(table_netflix[[#This Row],[duration (in min)]], LEN(table_netflix[[#This Row],[duration (in min)]])-4)),0)</f>
        <v>126</v>
      </c>
      <c r="L5298" t="s">
        <v>144</v>
      </c>
      <c r="M5298" t="s">
        <v>72</v>
      </c>
      <c r="N5298" t="s">
        <v>55</v>
      </c>
      <c r="O5298" t="str" cm="1">
        <f t="array" ref="O5298">_xlfn.IFS(table_netflix[[#This Row],[release_year]]&gt;=2018, "2018 &amp; after", TRUE, "Before 2018")</f>
        <v>Before 2018</v>
      </c>
      <c r="P5298" s="12">
        <f>DATE(table_netflix[[#This Row],[release_year]],1,1)</f>
        <v>42736</v>
      </c>
      <c r="Q5298" s="12">
        <f t="shared" si="82"/>
        <v>43629</v>
      </c>
      <c r="R5298" s="12" t="str">
        <f>TEXT(table_netflix[[#This Row],[date_added_todate]], "mmm")</f>
        <v>Jun</v>
      </c>
      <c r="S5298" t="s">
        <v>26360</v>
      </c>
    </row>
    <row r="5299" spans="1:19" x14ac:dyDescent="0.3">
      <c r="A5299" t="s">
        <v>26361</v>
      </c>
      <c r="B5299" t="s">
        <v>15</v>
      </c>
      <c r="C5299" t="s">
        <v>26362</v>
      </c>
      <c r="D5299" t="s">
        <v>5050</v>
      </c>
      <c r="E5299" t="s">
        <v>26363</v>
      </c>
      <c r="F5299" t="s">
        <v>196</v>
      </c>
      <c r="G5299" s="14" t="s">
        <v>10691</v>
      </c>
      <c r="H5299">
        <v>2016</v>
      </c>
      <c r="I5299" t="s">
        <v>62</v>
      </c>
      <c r="J5299" t="s">
        <v>499</v>
      </c>
      <c r="K5299">
        <f>IFERROR(VALUE(LEFT(table_netflix[[#This Row],[duration (in min)]], LEN(table_netflix[[#This Row],[duration (in min)]])-4)),0)</f>
        <v>109</v>
      </c>
      <c r="L5299" t="s">
        <v>53</v>
      </c>
      <c r="M5299" t="s">
        <v>55</v>
      </c>
      <c r="N5299" t="s">
        <v>142</v>
      </c>
      <c r="O5299" t="str" cm="1">
        <f t="array" ref="O5299">_xlfn.IFS(table_netflix[[#This Row],[release_year]]&gt;=2018, "2018 &amp; after", TRUE, "Before 2018")</f>
        <v>Before 2018</v>
      </c>
      <c r="P5299" s="12">
        <f>DATE(table_netflix[[#This Row],[release_year]],1,1)</f>
        <v>42370</v>
      </c>
      <c r="Q5299" s="12">
        <f t="shared" si="82"/>
        <v>43709</v>
      </c>
      <c r="R5299" s="12" t="str">
        <f>TEXT(table_netflix[[#This Row],[date_added_todate]], "mmm")</f>
        <v>Sep</v>
      </c>
      <c r="S5299" t="s">
        <v>26364</v>
      </c>
    </row>
    <row r="5300" spans="1:19" x14ac:dyDescent="0.3">
      <c r="A5300" t="s">
        <v>26365</v>
      </c>
      <c r="B5300" t="s">
        <v>15</v>
      </c>
      <c r="C5300" t="s">
        <v>26366</v>
      </c>
      <c r="D5300" t="s">
        <v>26367</v>
      </c>
      <c r="E5300" t="s">
        <v>26368</v>
      </c>
      <c r="F5300" t="s">
        <v>18</v>
      </c>
      <c r="G5300" s="14" t="s">
        <v>26369</v>
      </c>
      <c r="H5300">
        <v>2016</v>
      </c>
      <c r="I5300" t="s">
        <v>186</v>
      </c>
      <c r="J5300" t="s">
        <v>232</v>
      </c>
      <c r="K5300">
        <f>IFERROR(VALUE(LEFT(table_netflix[[#This Row],[duration (in min)]], LEN(table_netflix[[#This Row],[duration (in min)]])-4)),0)</f>
        <v>93</v>
      </c>
      <c r="L5300" t="s">
        <v>126</v>
      </c>
      <c r="M5300" t="s">
        <v>142</v>
      </c>
      <c r="O5300" t="str" cm="1">
        <f t="array" ref="O5300">_xlfn.IFS(table_netflix[[#This Row],[release_year]]&gt;=2018, "2018 &amp; after", TRUE, "Before 2018")</f>
        <v>Before 2018</v>
      </c>
      <c r="P5300" s="12">
        <f>DATE(table_netflix[[#This Row],[release_year]],1,1)</f>
        <v>42370</v>
      </c>
      <c r="Q5300" s="12">
        <f t="shared" si="82"/>
        <v>42770</v>
      </c>
      <c r="R5300" s="12" t="str">
        <f>TEXT(table_netflix[[#This Row],[date_added_todate]], "mmm")</f>
        <v>Feb</v>
      </c>
      <c r="S5300" t="s">
        <v>26370</v>
      </c>
    </row>
    <row r="5301" spans="1:19" x14ac:dyDescent="0.3">
      <c r="A5301" t="s">
        <v>26371</v>
      </c>
      <c r="B5301" t="s">
        <v>15</v>
      </c>
      <c r="C5301" t="s">
        <v>26372</v>
      </c>
      <c r="D5301" t="s">
        <v>26373</v>
      </c>
      <c r="E5301" t="s">
        <v>26374</v>
      </c>
      <c r="F5301" t="s">
        <v>1328</v>
      </c>
      <c r="G5301" s="14" t="s">
        <v>11158</v>
      </c>
      <c r="H5301">
        <v>2010</v>
      </c>
      <c r="I5301" t="s">
        <v>27</v>
      </c>
      <c r="J5301" t="s">
        <v>511</v>
      </c>
      <c r="K5301">
        <f>IFERROR(VALUE(LEFT(table_netflix[[#This Row],[duration (in min)]], LEN(table_netflix[[#This Row],[duration (in min)]])-4)),0)</f>
        <v>101</v>
      </c>
      <c r="L5301" t="s">
        <v>53</v>
      </c>
      <c r="M5301" t="s">
        <v>55</v>
      </c>
      <c r="N5301" t="s">
        <v>112</v>
      </c>
      <c r="O5301" t="str" cm="1">
        <f t="array" ref="O5301">_xlfn.IFS(table_netflix[[#This Row],[release_year]]&gt;=2018, "2018 &amp; after", TRUE, "Before 2018")</f>
        <v>Before 2018</v>
      </c>
      <c r="P5301" s="12">
        <f>DATE(table_netflix[[#This Row],[release_year]],1,1)</f>
        <v>40179</v>
      </c>
      <c r="Q5301" s="12">
        <f t="shared" si="82"/>
        <v>43636</v>
      </c>
      <c r="R5301" s="12" t="str">
        <f>TEXT(table_netflix[[#This Row],[date_added_todate]], "mmm")</f>
        <v>Jun</v>
      </c>
      <c r="S5301" t="s">
        <v>26375</v>
      </c>
    </row>
    <row r="5302" spans="1:19" x14ac:dyDescent="0.3">
      <c r="A5302" t="s">
        <v>26376</v>
      </c>
      <c r="B5302" t="s">
        <v>15</v>
      </c>
      <c r="C5302" t="s">
        <v>26377</v>
      </c>
      <c r="D5302" t="s">
        <v>26378</v>
      </c>
      <c r="E5302" t="s">
        <v>26379</v>
      </c>
      <c r="F5302" t="s">
        <v>301</v>
      </c>
      <c r="G5302" s="14" t="s">
        <v>16708</v>
      </c>
      <c r="H5302">
        <v>2016</v>
      </c>
      <c r="I5302" t="s">
        <v>62</v>
      </c>
      <c r="J5302" t="s">
        <v>136</v>
      </c>
      <c r="K5302">
        <f>IFERROR(VALUE(LEFT(table_netflix[[#This Row],[duration (in min)]], LEN(table_netflix[[#This Row],[duration (in min)]])-4)),0)</f>
        <v>111</v>
      </c>
      <c r="L5302" t="s">
        <v>53</v>
      </c>
      <c r="M5302" t="s">
        <v>55</v>
      </c>
      <c r="N5302" t="s">
        <v>142</v>
      </c>
      <c r="O5302" t="str" cm="1">
        <f t="array" ref="O5302">_xlfn.IFS(table_netflix[[#This Row],[release_year]]&gt;=2018, "2018 &amp; after", TRUE, "Before 2018")</f>
        <v>Before 2018</v>
      </c>
      <c r="P5302" s="12">
        <f>DATE(table_netflix[[#This Row],[release_year]],1,1)</f>
        <v>42370</v>
      </c>
      <c r="Q5302" s="12">
        <f t="shared" si="82"/>
        <v>42839</v>
      </c>
      <c r="R5302" s="12" t="str">
        <f>TEXT(table_netflix[[#This Row],[date_added_todate]], "mmm")</f>
        <v>Apr</v>
      </c>
      <c r="S5302" t="s">
        <v>26380</v>
      </c>
    </row>
    <row r="5303" spans="1:19" x14ac:dyDescent="0.3">
      <c r="A5303" t="s">
        <v>26381</v>
      </c>
      <c r="B5303" t="s">
        <v>15</v>
      </c>
      <c r="C5303" t="s">
        <v>26382</v>
      </c>
      <c r="D5303" t="s">
        <v>2407</v>
      </c>
      <c r="E5303" t="s">
        <v>26383</v>
      </c>
      <c r="F5303" t="s">
        <v>90</v>
      </c>
      <c r="G5303" s="14" t="s">
        <v>26384</v>
      </c>
      <c r="H5303">
        <v>2015</v>
      </c>
      <c r="I5303" t="s">
        <v>27</v>
      </c>
      <c r="J5303" t="s">
        <v>634</v>
      </c>
      <c r="K5303">
        <f>IFERROR(VALUE(LEFT(table_netflix[[#This Row],[duration (in min)]], LEN(table_netflix[[#This Row],[duration (in min)]])-4)),0)</f>
        <v>107</v>
      </c>
      <c r="L5303" t="s">
        <v>53</v>
      </c>
      <c r="M5303" t="s">
        <v>54</v>
      </c>
      <c r="N5303" t="s">
        <v>55</v>
      </c>
      <c r="O5303" t="str" cm="1">
        <f t="array" ref="O5303">_xlfn.IFS(table_netflix[[#This Row],[release_year]]&gt;=2018, "2018 &amp; after", TRUE, "Before 2018")</f>
        <v>Before 2018</v>
      </c>
      <c r="P5303" s="12">
        <f>DATE(table_netflix[[#This Row],[release_year]],1,1)</f>
        <v>42005</v>
      </c>
      <c r="Q5303" s="12">
        <f t="shared" si="82"/>
        <v>42498</v>
      </c>
      <c r="R5303" s="12" t="str">
        <f>TEXT(table_netflix[[#This Row],[date_added_todate]], "mmm")</f>
        <v>May</v>
      </c>
      <c r="S5303" t="s">
        <v>26385</v>
      </c>
    </row>
    <row r="5304" spans="1:19" x14ac:dyDescent="0.3">
      <c r="A5304" t="s">
        <v>26386</v>
      </c>
      <c r="B5304" t="s">
        <v>15</v>
      </c>
      <c r="C5304" t="s">
        <v>26387</v>
      </c>
      <c r="D5304" t="s">
        <v>26388</v>
      </c>
      <c r="E5304" t="s">
        <v>26389</v>
      </c>
      <c r="F5304" t="s">
        <v>61</v>
      </c>
      <c r="G5304" s="14" t="s">
        <v>10131</v>
      </c>
      <c r="H5304">
        <v>2013</v>
      </c>
      <c r="I5304" t="s">
        <v>45</v>
      </c>
      <c r="J5304" t="s">
        <v>218</v>
      </c>
      <c r="K5304">
        <f>IFERROR(VALUE(LEFT(table_netflix[[#This Row],[duration (in min)]], LEN(table_netflix[[#This Row],[duration (in min)]])-4)),0)</f>
        <v>100</v>
      </c>
      <c r="L5304" t="s">
        <v>53</v>
      </c>
      <c r="M5304" t="s">
        <v>589</v>
      </c>
      <c r="O5304" t="str" cm="1">
        <f t="array" ref="O5304">_xlfn.IFS(table_netflix[[#This Row],[release_year]]&gt;=2018, "2018 &amp; after", TRUE, "Before 2018")</f>
        <v>Before 2018</v>
      </c>
      <c r="P5304" s="12">
        <f>DATE(table_netflix[[#This Row],[release_year]],1,1)</f>
        <v>41275</v>
      </c>
      <c r="Q5304" s="12">
        <f t="shared" si="82"/>
        <v>43770</v>
      </c>
      <c r="R5304" s="12" t="str">
        <f>TEXT(table_netflix[[#This Row],[date_added_todate]], "mmm")</f>
        <v>Nov</v>
      </c>
      <c r="S5304" t="s">
        <v>26390</v>
      </c>
    </row>
    <row r="5305" spans="1:19" x14ac:dyDescent="0.3">
      <c r="A5305" t="s">
        <v>26391</v>
      </c>
      <c r="B5305" t="s">
        <v>15</v>
      </c>
      <c r="C5305" t="s">
        <v>26392</v>
      </c>
      <c r="D5305" t="s">
        <v>26393</v>
      </c>
      <c r="E5305" t="s">
        <v>26394</v>
      </c>
      <c r="F5305" t="s">
        <v>18</v>
      </c>
      <c r="G5305" s="14" t="s">
        <v>12029</v>
      </c>
      <c r="H5305">
        <v>2016</v>
      </c>
      <c r="I5305" t="s">
        <v>84</v>
      </c>
      <c r="J5305" t="s">
        <v>308</v>
      </c>
      <c r="K5305">
        <f>IFERROR(VALUE(LEFT(table_netflix[[#This Row],[duration (in min)]], LEN(table_netflix[[#This Row],[duration (in min)]])-4)),0)</f>
        <v>92</v>
      </c>
      <c r="L5305" t="s">
        <v>47</v>
      </c>
      <c r="M5305" t="s">
        <v>85</v>
      </c>
      <c r="O5305" t="str" cm="1">
        <f t="array" ref="O5305">_xlfn.IFS(table_netflix[[#This Row],[release_year]]&gt;=2018, "2018 &amp; after", TRUE, "Before 2018")</f>
        <v>Before 2018</v>
      </c>
      <c r="P5305" s="12">
        <f>DATE(table_netflix[[#This Row],[release_year]],1,1)</f>
        <v>42370</v>
      </c>
      <c r="Q5305" s="12">
        <f t="shared" si="82"/>
        <v>43525</v>
      </c>
      <c r="R5305" s="12" t="str">
        <f>TEXT(table_netflix[[#This Row],[date_added_todate]], "mmm")</f>
        <v>Mar</v>
      </c>
      <c r="S5305" t="s">
        <v>26395</v>
      </c>
    </row>
    <row r="5306" spans="1:19" x14ac:dyDescent="0.3">
      <c r="A5306" t="s">
        <v>26396</v>
      </c>
      <c r="B5306" t="s">
        <v>15</v>
      </c>
      <c r="C5306" t="s">
        <v>26397</v>
      </c>
      <c r="D5306" t="s">
        <v>21101</v>
      </c>
      <c r="E5306" t="s">
        <v>26398</v>
      </c>
      <c r="F5306" t="s">
        <v>18</v>
      </c>
      <c r="G5306" s="14" t="s">
        <v>10131</v>
      </c>
      <c r="H5306">
        <v>1965</v>
      </c>
      <c r="I5306" t="s">
        <v>62</v>
      </c>
      <c r="J5306" t="s">
        <v>118</v>
      </c>
      <c r="K5306">
        <f>IFERROR(VALUE(LEFT(table_netflix[[#This Row],[duration (in min)]], LEN(table_netflix[[#This Row],[duration (in min)]])-4)),0)</f>
        <v>103</v>
      </c>
      <c r="L5306" t="s">
        <v>445</v>
      </c>
      <c r="M5306" t="s">
        <v>72</v>
      </c>
      <c r="O5306" t="str" cm="1">
        <f t="array" ref="O5306">_xlfn.IFS(table_netflix[[#This Row],[release_year]]&gt;=2018, "2018 &amp; after", TRUE, "Before 2018")</f>
        <v>Before 2018</v>
      </c>
      <c r="P5306" s="12">
        <f>DATE(table_netflix[[#This Row],[release_year]],1,1)</f>
        <v>23743</v>
      </c>
      <c r="Q5306" s="12">
        <f t="shared" si="82"/>
        <v>43770</v>
      </c>
      <c r="R5306" s="12" t="str">
        <f>TEXT(table_netflix[[#This Row],[date_added_todate]], "mmm")</f>
        <v>Nov</v>
      </c>
      <c r="S5306" t="s">
        <v>26399</v>
      </c>
    </row>
    <row r="5307" spans="1:19" x14ac:dyDescent="0.3">
      <c r="A5307" t="s">
        <v>26400</v>
      </c>
      <c r="B5307" t="s">
        <v>15</v>
      </c>
      <c r="C5307" t="s">
        <v>26401</v>
      </c>
      <c r="D5307" t="s">
        <v>2647</v>
      </c>
      <c r="E5307" t="s">
        <v>26402</v>
      </c>
      <c r="F5307" t="s">
        <v>18</v>
      </c>
      <c r="G5307" s="14" t="s">
        <v>14191</v>
      </c>
      <c r="H5307">
        <v>2010</v>
      </c>
      <c r="I5307" t="s">
        <v>186</v>
      </c>
      <c r="J5307" t="s">
        <v>143</v>
      </c>
      <c r="K5307">
        <f>IFERROR(VALUE(LEFT(table_netflix[[#This Row],[duration (in min)]], LEN(table_netflix[[#This Row],[duration (in min)]])-4)),0)</f>
        <v>105</v>
      </c>
      <c r="L5307" t="s">
        <v>53</v>
      </c>
      <c r="M5307" t="s">
        <v>54</v>
      </c>
      <c r="O5307" t="str" cm="1">
        <f t="array" ref="O5307">_xlfn.IFS(table_netflix[[#This Row],[release_year]]&gt;=2018, "2018 &amp; after", TRUE, "Before 2018")</f>
        <v>Before 2018</v>
      </c>
      <c r="P5307" s="12">
        <f>DATE(table_netflix[[#This Row],[release_year]],1,1)</f>
        <v>40179</v>
      </c>
      <c r="Q5307" s="12">
        <f t="shared" si="82"/>
        <v>43309</v>
      </c>
      <c r="R5307" s="12" t="str">
        <f>TEXT(table_netflix[[#This Row],[date_added_todate]], "mmm")</f>
        <v>Jul</v>
      </c>
      <c r="S5307" t="s">
        <v>26403</v>
      </c>
    </row>
    <row r="5308" spans="1:19" x14ac:dyDescent="0.3">
      <c r="A5308" t="s">
        <v>26404</v>
      </c>
      <c r="B5308" t="s">
        <v>15</v>
      </c>
      <c r="C5308" t="s">
        <v>26405</v>
      </c>
      <c r="D5308" t="s">
        <v>10140</v>
      </c>
      <c r="E5308" t="s">
        <v>26406</v>
      </c>
      <c r="F5308" t="s">
        <v>18</v>
      </c>
      <c r="G5308" s="14" t="s">
        <v>20976</v>
      </c>
      <c r="H5308">
        <v>2018</v>
      </c>
      <c r="I5308" t="s">
        <v>62</v>
      </c>
      <c r="J5308" t="s">
        <v>118</v>
      </c>
      <c r="K5308">
        <f>IFERROR(VALUE(LEFT(table_netflix[[#This Row],[duration (in min)]], LEN(table_netflix[[#This Row],[duration (in min)]])-4)),0)</f>
        <v>103</v>
      </c>
      <c r="L5308" t="s">
        <v>71</v>
      </c>
      <c r="M5308" t="s">
        <v>107</v>
      </c>
      <c r="O5308" t="str" cm="1">
        <f t="array" ref="O5308">_xlfn.IFS(table_netflix[[#This Row],[release_year]]&gt;=2018, "2018 &amp; after", TRUE, "Before 2018")</f>
        <v>2018 &amp; after</v>
      </c>
      <c r="P5308" s="12">
        <f>DATE(table_netflix[[#This Row],[release_year]],1,1)</f>
        <v>43101</v>
      </c>
      <c r="Q5308" s="12">
        <f t="shared" si="82"/>
        <v>43669</v>
      </c>
      <c r="R5308" s="12" t="str">
        <f>TEXT(table_netflix[[#This Row],[date_added_todate]], "mmm")</f>
        <v>Jul</v>
      </c>
      <c r="S5308" t="s">
        <v>26407</v>
      </c>
    </row>
    <row r="5309" spans="1:19" x14ac:dyDescent="0.3">
      <c r="A5309" t="s">
        <v>26408</v>
      </c>
      <c r="B5309" t="s">
        <v>15</v>
      </c>
      <c r="C5309" t="s">
        <v>26409</v>
      </c>
      <c r="D5309" t="s">
        <v>26410</v>
      </c>
      <c r="E5309" t="s">
        <v>26411</v>
      </c>
      <c r="F5309" t="s">
        <v>523</v>
      </c>
      <c r="G5309" s="14" t="s">
        <v>20621</v>
      </c>
      <c r="H5309">
        <v>2016</v>
      </c>
      <c r="I5309" t="s">
        <v>20</v>
      </c>
      <c r="J5309" t="s">
        <v>511</v>
      </c>
      <c r="K5309">
        <f>IFERROR(VALUE(LEFT(table_netflix[[#This Row],[duration (in min)]], LEN(table_netflix[[#This Row],[duration (in min)]])-4)),0)</f>
        <v>101</v>
      </c>
      <c r="L5309" t="s">
        <v>71</v>
      </c>
      <c r="M5309" t="s">
        <v>72</v>
      </c>
      <c r="N5309" t="s">
        <v>54</v>
      </c>
      <c r="O5309" t="str" cm="1">
        <f t="array" ref="O5309">_xlfn.IFS(table_netflix[[#This Row],[release_year]]&gt;=2018, "2018 &amp; after", TRUE, "Before 2018")</f>
        <v>Before 2018</v>
      </c>
      <c r="P5309" s="12">
        <f>DATE(table_netflix[[#This Row],[release_year]],1,1)</f>
        <v>42370</v>
      </c>
      <c r="Q5309" s="12">
        <f t="shared" si="82"/>
        <v>43502</v>
      </c>
      <c r="R5309" s="12" t="str">
        <f>TEXT(table_netflix[[#This Row],[date_added_todate]], "mmm")</f>
        <v>Feb</v>
      </c>
      <c r="S5309" t="s">
        <v>26412</v>
      </c>
    </row>
    <row r="5310" spans="1:19" x14ac:dyDescent="0.3">
      <c r="A5310" t="s">
        <v>26413</v>
      </c>
      <c r="B5310" t="s">
        <v>15</v>
      </c>
      <c r="C5310" t="s">
        <v>26414</v>
      </c>
      <c r="D5310" t="s">
        <v>26415</v>
      </c>
      <c r="E5310" t="s">
        <v>26416</v>
      </c>
      <c r="F5310" t="s">
        <v>909</v>
      </c>
      <c r="G5310" s="14" t="s">
        <v>10752</v>
      </c>
      <c r="H5310">
        <v>2013</v>
      </c>
      <c r="I5310" t="s">
        <v>27</v>
      </c>
      <c r="J5310" t="s">
        <v>1221</v>
      </c>
      <c r="K5310">
        <f>IFERROR(VALUE(LEFT(table_netflix[[#This Row],[duration (in min)]], LEN(table_netflix[[#This Row],[duration (in min)]])-4)),0)</f>
        <v>123</v>
      </c>
      <c r="L5310" t="s">
        <v>53</v>
      </c>
      <c r="M5310" t="s">
        <v>55</v>
      </c>
      <c r="N5310" t="s">
        <v>127</v>
      </c>
      <c r="O5310" t="str" cm="1">
        <f t="array" ref="O5310">_xlfn.IFS(table_netflix[[#This Row],[release_year]]&gt;=2018, "2018 &amp; after", TRUE, "Before 2018")</f>
        <v>Before 2018</v>
      </c>
      <c r="P5310" s="12">
        <f>DATE(table_netflix[[#This Row],[release_year]],1,1)</f>
        <v>41275</v>
      </c>
      <c r="Q5310" s="12">
        <f t="shared" si="82"/>
        <v>43700</v>
      </c>
      <c r="R5310" s="12" t="str">
        <f>TEXT(table_netflix[[#This Row],[date_added_todate]], "mmm")</f>
        <v>Aug</v>
      </c>
      <c r="S5310" t="s">
        <v>26417</v>
      </c>
    </row>
    <row r="5311" spans="1:19" x14ac:dyDescent="0.3">
      <c r="A5311" t="s">
        <v>26418</v>
      </c>
      <c r="B5311" t="s">
        <v>15</v>
      </c>
      <c r="C5311" t="s">
        <v>26419</v>
      </c>
      <c r="D5311" t="s">
        <v>7992</v>
      </c>
      <c r="E5311" t="s">
        <v>26420</v>
      </c>
      <c r="F5311" t="s">
        <v>1328</v>
      </c>
      <c r="G5311" s="14" t="s">
        <v>11586</v>
      </c>
      <c r="H5311">
        <v>2011</v>
      </c>
      <c r="I5311" t="s">
        <v>62</v>
      </c>
      <c r="J5311" t="s">
        <v>366</v>
      </c>
      <c r="K5311">
        <f>IFERROR(VALUE(LEFT(table_netflix[[#This Row],[duration (in min)]], LEN(table_netflix[[#This Row],[duration (in min)]])-4)),0)</f>
        <v>114</v>
      </c>
      <c r="L5311" t="s">
        <v>71</v>
      </c>
      <c r="M5311" t="s">
        <v>55</v>
      </c>
      <c r="N5311" t="s">
        <v>142</v>
      </c>
      <c r="O5311" t="str" cm="1">
        <f t="array" ref="O5311">_xlfn.IFS(table_netflix[[#This Row],[release_year]]&gt;=2018, "2018 &amp; after", TRUE, "Before 2018")</f>
        <v>Before 2018</v>
      </c>
      <c r="P5311" s="12">
        <f>DATE(table_netflix[[#This Row],[release_year]],1,1)</f>
        <v>40544</v>
      </c>
      <c r="Q5311" s="12">
        <f t="shared" si="82"/>
        <v>43580</v>
      </c>
      <c r="R5311" s="12" t="str">
        <f>TEXT(table_netflix[[#This Row],[date_added_todate]], "mmm")</f>
        <v>Apr</v>
      </c>
      <c r="S5311" t="s">
        <v>26421</v>
      </c>
    </row>
    <row r="5312" spans="1:19" x14ac:dyDescent="0.3">
      <c r="A5312" t="s">
        <v>26422</v>
      </c>
      <c r="B5312" t="s">
        <v>15</v>
      </c>
      <c r="C5312" t="s">
        <v>26423</v>
      </c>
      <c r="D5312" t="s">
        <v>26424</v>
      </c>
      <c r="E5312" t="s">
        <v>26425</v>
      </c>
      <c r="F5312" t="s">
        <v>18</v>
      </c>
      <c r="G5312" s="14" t="s">
        <v>9333</v>
      </c>
      <c r="H5312">
        <v>1996</v>
      </c>
      <c r="I5312" t="s">
        <v>186</v>
      </c>
      <c r="J5312" t="s">
        <v>511</v>
      </c>
      <c r="K5312">
        <f>IFERROR(VALUE(LEFT(table_netflix[[#This Row],[duration (in min)]], LEN(table_netflix[[#This Row],[duration (in min)]])-4)),0)</f>
        <v>101</v>
      </c>
      <c r="L5312" t="s">
        <v>126</v>
      </c>
      <c r="M5312" t="s">
        <v>142</v>
      </c>
      <c r="O5312" t="str" cm="1">
        <f t="array" ref="O5312">_xlfn.IFS(table_netflix[[#This Row],[release_year]]&gt;=2018, "2018 &amp; after", TRUE, "Before 2018")</f>
        <v>Before 2018</v>
      </c>
      <c r="P5312" s="12">
        <f>DATE(table_netflix[[#This Row],[release_year]],1,1)</f>
        <v>35065</v>
      </c>
      <c r="Q5312" s="12">
        <f t="shared" si="82"/>
        <v>43831</v>
      </c>
      <c r="R5312" s="12" t="str">
        <f>TEXT(table_netflix[[#This Row],[date_added_todate]], "mmm")</f>
        <v>Jan</v>
      </c>
      <c r="S5312" t="s">
        <v>26426</v>
      </c>
    </row>
    <row r="5313" spans="1:19" x14ac:dyDescent="0.3">
      <c r="A5313" t="s">
        <v>26427</v>
      </c>
      <c r="B5313" t="s">
        <v>15</v>
      </c>
      <c r="C5313" t="s">
        <v>26428</v>
      </c>
      <c r="D5313" t="s">
        <v>26429</v>
      </c>
      <c r="E5313" t="s">
        <v>26430</v>
      </c>
      <c r="F5313" t="s">
        <v>18</v>
      </c>
      <c r="G5313" s="14" t="s">
        <v>10934</v>
      </c>
      <c r="H5313">
        <v>2013</v>
      </c>
      <c r="I5313" t="s">
        <v>45</v>
      </c>
      <c r="J5313" t="s">
        <v>203</v>
      </c>
      <c r="K5313">
        <f>IFERROR(VALUE(LEFT(table_netflix[[#This Row],[duration (in min)]], LEN(table_netflix[[#This Row],[duration (in min)]])-4)),0)</f>
        <v>99</v>
      </c>
      <c r="L5313" t="s">
        <v>47</v>
      </c>
      <c r="M5313" t="s">
        <v>85</v>
      </c>
      <c r="O5313" t="str" cm="1">
        <f t="array" ref="O5313">_xlfn.IFS(table_netflix[[#This Row],[release_year]]&gt;=2018, "2018 &amp; after", TRUE, "Before 2018")</f>
        <v>Before 2018</v>
      </c>
      <c r="P5313" s="12">
        <f>DATE(table_netflix[[#This Row],[release_year]],1,1)</f>
        <v>41275</v>
      </c>
      <c r="Q5313" s="12">
        <f t="shared" si="82"/>
        <v>43675</v>
      </c>
      <c r="R5313" s="12" t="str">
        <f>TEXT(table_netflix[[#This Row],[date_added_todate]], "mmm")</f>
        <v>Jul</v>
      </c>
      <c r="S5313" t="s">
        <v>26431</v>
      </c>
    </row>
    <row r="5314" spans="1:19" x14ac:dyDescent="0.3">
      <c r="A5314" t="s">
        <v>26432</v>
      </c>
      <c r="B5314" t="s">
        <v>15</v>
      </c>
      <c r="C5314" t="s">
        <v>26433</v>
      </c>
      <c r="D5314" t="s">
        <v>22794</v>
      </c>
      <c r="E5314" t="s">
        <v>26434</v>
      </c>
      <c r="F5314" t="s">
        <v>18</v>
      </c>
      <c r="G5314" s="14" t="s">
        <v>12556</v>
      </c>
      <c r="H5314">
        <v>1994</v>
      </c>
      <c r="I5314" t="s">
        <v>186</v>
      </c>
      <c r="J5314" t="s">
        <v>226</v>
      </c>
      <c r="K5314">
        <f>IFERROR(VALUE(LEFT(table_netflix[[#This Row],[duration (in min)]], LEN(table_netflix[[#This Row],[duration (in min)]])-4)),0)</f>
        <v>102</v>
      </c>
      <c r="L5314" t="s">
        <v>144</v>
      </c>
      <c r="M5314" t="s">
        <v>406</v>
      </c>
      <c r="N5314" t="s">
        <v>127</v>
      </c>
      <c r="O5314" t="str" cm="1">
        <f t="array" ref="O5314">_xlfn.IFS(table_netflix[[#This Row],[release_year]]&gt;=2018, "2018 &amp; after", TRUE, "Before 2018")</f>
        <v>Before 2018</v>
      </c>
      <c r="P5314" s="12">
        <f>DATE(table_netflix[[#This Row],[release_year]],1,1)</f>
        <v>34335</v>
      </c>
      <c r="Q5314" s="12">
        <f t="shared" ref="Q5314:Q5377" si="83">IF(G5314&lt;&gt;"", DATE(RIGHT(G5314,4), MONTH(1 &amp; LEFT(G5314,FIND(" ",G5314)-1)), MID(G5314, FIND(" ", G5314)+1, FIND(",", G5314)-FIND(" ", G5314)-1)), "")</f>
        <v>43466</v>
      </c>
      <c r="R5314" s="12" t="str">
        <f>TEXT(table_netflix[[#This Row],[date_added_todate]], "mmm")</f>
        <v>Jan</v>
      </c>
      <c r="S5314" t="s">
        <v>26435</v>
      </c>
    </row>
    <row r="5315" spans="1:19" x14ac:dyDescent="0.3">
      <c r="A5315" t="s">
        <v>26436</v>
      </c>
      <c r="B5315" t="s">
        <v>15</v>
      </c>
      <c r="C5315" t="s">
        <v>26437</v>
      </c>
      <c r="D5315" t="s">
        <v>26438</v>
      </c>
      <c r="E5315" t="s">
        <v>26439</v>
      </c>
      <c r="F5315" t="s">
        <v>1180</v>
      </c>
      <c r="G5315" s="14" t="s">
        <v>10467</v>
      </c>
      <c r="H5315">
        <v>1970</v>
      </c>
      <c r="I5315" t="s">
        <v>84</v>
      </c>
      <c r="J5315" t="s">
        <v>1234</v>
      </c>
      <c r="K5315">
        <f>IFERROR(VALUE(LEFT(table_netflix[[#This Row],[duration (in min)]], LEN(table_netflix[[#This Row],[duration (in min)]])-4)),0)</f>
        <v>66</v>
      </c>
      <c r="L5315" t="s">
        <v>71</v>
      </c>
      <c r="M5315" t="s">
        <v>406</v>
      </c>
      <c r="N5315" t="s">
        <v>55</v>
      </c>
      <c r="O5315" t="str" cm="1">
        <f t="array" ref="O5315">_xlfn.IFS(table_netflix[[#This Row],[release_year]]&gt;=2018, "2018 &amp; after", TRUE, "Before 2018")</f>
        <v>Before 2018</v>
      </c>
      <c r="P5315" s="12">
        <f>DATE(table_netflix[[#This Row],[release_year]],1,1)</f>
        <v>25569</v>
      </c>
      <c r="Q5315" s="12">
        <f t="shared" si="83"/>
        <v>43739</v>
      </c>
      <c r="R5315" s="12" t="str">
        <f>TEXT(table_netflix[[#This Row],[date_added_todate]], "mmm")</f>
        <v>Oct</v>
      </c>
      <c r="S5315" t="s">
        <v>26440</v>
      </c>
    </row>
    <row r="5316" spans="1:19" x14ac:dyDescent="0.3">
      <c r="A5316" t="s">
        <v>26441</v>
      </c>
      <c r="B5316" t="s">
        <v>15</v>
      </c>
      <c r="C5316" t="s">
        <v>26442</v>
      </c>
      <c r="D5316" t="s">
        <v>26289</v>
      </c>
      <c r="E5316" t="s">
        <v>26443</v>
      </c>
      <c r="F5316" t="s">
        <v>61</v>
      </c>
      <c r="G5316" s="14" t="s">
        <v>9333</v>
      </c>
      <c r="H5316">
        <v>1992</v>
      </c>
      <c r="I5316" t="s">
        <v>186</v>
      </c>
      <c r="J5316" t="s">
        <v>626</v>
      </c>
      <c r="K5316">
        <f>IFERROR(VALUE(LEFT(table_netflix[[#This Row],[duration (in min)]], LEN(table_netflix[[#This Row],[duration (in min)]])-4)),0)</f>
        <v>112</v>
      </c>
      <c r="L5316" t="s">
        <v>445</v>
      </c>
      <c r="M5316" t="s">
        <v>54</v>
      </c>
      <c r="N5316" t="s">
        <v>142</v>
      </c>
      <c r="O5316" t="str" cm="1">
        <f t="array" ref="O5316">_xlfn.IFS(table_netflix[[#This Row],[release_year]]&gt;=2018, "2018 &amp; after", TRUE, "Before 2018")</f>
        <v>Before 2018</v>
      </c>
      <c r="P5316" s="12">
        <f>DATE(table_netflix[[#This Row],[release_year]],1,1)</f>
        <v>33604</v>
      </c>
      <c r="Q5316" s="12">
        <f t="shared" si="83"/>
        <v>43831</v>
      </c>
      <c r="R5316" s="12" t="str">
        <f>TEXT(table_netflix[[#This Row],[date_added_todate]], "mmm")</f>
        <v>Jan</v>
      </c>
      <c r="S5316" t="s">
        <v>26444</v>
      </c>
    </row>
    <row r="5317" spans="1:19" x14ac:dyDescent="0.3">
      <c r="A5317" t="s">
        <v>26445</v>
      </c>
      <c r="B5317" t="s">
        <v>15</v>
      </c>
      <c r="C5317" t="s">
        <v>26446</v>
      </c>
      <c r="D5317" t="s">
        <v>26447</v>
      </c>
      <c r="E5317" t="s">
        <v>26448</v>
      </c>
      <c r="F5317" t="s">
        <v>61</v>
      </c>
      <c r="G5317" s="14" t="s">
        <v>21570</v>
      </c>
      <c r="H5317">
        <v>2015</v>
      </c>
      <c r="I5317" t="s">
        <v>186</v>
      </c>
      <c r="J5317" t="s">
        <v>511</v>
      </c>
      <c r="K5317">
        <f>IFERROR(VALUE(LEFT(table_netflix[[#This Row],[duration (in min)]], LEN(table_netflix[[#This Row],[duration (in min)]])-4)),0)</f>
        <v>101</v>
      </c>
      <c r="L5317" t="s">
        <v>71</v>
      </c>
      <c r="O5317" t="str" cm="1">
        <f t="array" ref="O5317">_xlfn.IFS(table_netflix[[#This Row],[release_year]]&gt;=2018, "2018 &amp; after", TRUE, "Before 2018")</f>
        <v>Before 2018</v>
      </c>
      <c r="P5317" s="12">
        <f>DATE(table_netflix[[#This Row],[release_year]],1,1)</f>
        <v>42005</v>
      </c>
      <c r="Q5317" s="12">
        <f t="shared" si="83"/>
        <v>42827</v>
      </c>
      <c r="R5317" s="12" t="str">
        <f>TEXT(table_netflix[[#This Row],[date_added_todate]], "mmm")</f>
        <v>Apr</v>
      </c>
      <c r="S5317" t="s">
        <v>26449</v>
      </c>
    </row>
    <row r="5318" spans="1:19" x14ac:dyDescent="0.3">
      <c r="A5318" t="s">
        <v>26450</v>
      </c>
      <c r="B5318" t="s">
        <v>15</v>
      </c>
      <c r="C5318" t="s">
        <v>26451</v>
      </c>
      <c r="D5318" t="s">
        <v>26452</v>
      </c>
      <c r="E5318" t="s">
        <v>26453</v>
      </c>
      <c r="F5318" t="s">
        <v>39</v>
      </c>
      <c r="G5318" s="14" t="s">
        <v>15354</v>
      </c>
      <c r="H5318">
        <v>2009</v>
      </c>
      <c r="I5318" t="s">
        <v>62</v>
      </c>
      <c r="J5318" t="s">
        <v>203</v>
      </c>
      <c r="K5318">
        <f>IFERROR(VALUE(LEFT(table_netflix[[#This Row],[duration (in min)]], LEN(table_netflix[[#This Row],[duration (in min)]])-4)),0)</f>
        <v>99</v>
      </c>
      <c r="L5318" t="s">
        <v>53</v>
      </c>
      <c r="M5318" t="s">
        <v>55</v>
      </c>
      <c r="O5318" t="str" cm="1">
        <f t="array" ref="O5318">_xlfn.IFS(table_netflix[[#This Row],[release_year]]&gt;=2018, "2018 &amp; after", TRUE, "Before 2018")</f>
        <v>Before 2018</v>
      </c>
      <c r="P5318" s="12">
        <f>DATE(table_netflix[[#This Row],[release_year]],1,1)</f>
        <v>39814</v>
      </c>
      <c r="Q5318" s="12">
        <f t="shared" si="83"/>
        <v>43101</v>
      </c>
      <c r="R5318" s="12" t="str">
        <f>TEXT(table_netflix[[#This Row],[date_added_todate]], "mmm")</f>
        <v>Jan</v>
      </c>
      <c r="S5318" t="s">
        <v>26454</v>
      </c>
    </row>
    <row r="5319" spans="1:19" x14ac:dyDescent="0.3">
      <c r="A5319" t="s">
        <v>26455</v>
      </c>
      <c r="B5319" t="s">
        <v>15</v>
      </c>
      <c r="C5319" t="s">
        <v>26456</v>
      </c>
      <c r="D5319" t="s">
        <v>21386</v>
      </c>
      <c r="E5319" t="s">
        <v>26457</v>
      </c>
      <c r="F5319" t="s">
        <v>1322</v>
      </c>
      <c r="G5319" s="14" t="s">
        <v>19409</v>
      </c>
      <c r="H5319">
        <v>2011</v>
      </c>
      <c r="I5319" t="s">
        <v>27</v>
      </c>
      <c r="J5319" t="s">
        <v>143</v>
      </c>
      <c r="K5319">
        <f>IFERROR(VALUE(LEFT(table_netflix[[#This Row],[duration (in min)]], LEN(table_netflix[[#This Row],[duration (in min)]])-4)),0)</f>
        <v>105</v>
      </c>
      <c r="L5319" t="s">
        <v>53</v>
      </c>
      <c r="M5319" t="s">
        <v>55</v>
      </c>
      <c r="N5319" t="s">
        <v>107</v>
      </c>
      <c r="O5319" t="str" cm="1">
        <f t="array" ref="O5319">_xlfn.IFS(table_netflix[[#This Row],[release_year]]&gt;=2018, "2018 &amp; after", TRUE, "Before 2018")</f>
        <v>Before 2018</v>
      </c>
      <c r="P5319" s="12">
        <f>DATE(table_netflix[[#This Row],[release_year]],1,1)</f>
        <v>40544</v>
      </c>
      <c r="Q5319" s="12">
        <f t="shared" si="83"/>
        <v>43442</v>
      </c>
      <c r="R5319" s="12" t="str">
        <f>TEXT(table_netflix[[#This Row],[date_added_todate]], "mmm")</f>
        <v>Dec</v>
      </c>
      <c r="S5319" t="s">
        <v>26458</v>
      </c>
    </row>
    <row r="5320" spans="1:19" x14ac:dyDescent="0.3">
      <c r="A5320" t="s">
        <v>26459</v>
      </c>
      <c r="B5320" t="s">
        <v>15</v>
      </c>
      <c r="C5320" t="s">
        <v>26460</v>
      </c>
      <c r="D5320" t="s">
        <v>26461</v>
      </c>
      <c r="E5320" t="s">
        <v>26462</v>
      </c>
      <c r="F5320" t="s">
        <v>18</v>
      </c>
      <c r="G5320" s="14" t="s">
        <v>11531</v>
      </c>
      <c r="H5320">
        <v>1982</v>
      </c>
      <c r="I5320" t="s">
        <v>45</v>
      </c>
      <c r="J5320" t="s">
        <v>232</v>
      </c>
      <c r="K5320">
        <f>IFERROR(VALUE(LEFT(table_netflix[[#This Row],[duration (in min)]], LEN(table_netflix[[#This Row],[duration (in min)]])-4)),0)</f>
        <v>93</v>
      </c>
      <c r="L5320" t="s">
        <v>47</v>
      </c>
      <c r="O5320" t="str" cm="1">
        <f t="array" ref="O5320">_xlfn.IFS(table_netflix[[#This Row],[release_year]]&gt;=2018, "2018 &amp; after", TRUE, "Before 2018")</f>
        <v>Before 2018</v>
      </c>
      <c r="P5320" s="12">
        <f>DATE(table_netflix[[#This Row],[release_year]],1,1)</f>
        <v>29952</v>
      </c>
      <c r="Q5320" s="12">
        <f t="shared" si="83"/>
        <v>43586</v>
      </c>
      <c r="R5320" s="12" t="str">
        <f>TEXT(table_netflix[[#This Row],[date_added_todate]], "mmm")</f>
        <v>May</v>
      </c>
      <c r="S5320" t="s">
        <v>26463</v>
      </c>
    </row>
    <row r="5321" spans="1:19" x14ac:dyDescent="0.3">
      <c r="A5321" t="s">
        <v>26464</v>
      </c>
      <c r="B5321" t="s">
        <v>15</v>
      </c>
      <c r="C5321" t="s">
        <v>26465</v>
      </c>
      <c r="D5321" t="s">
        <v>26466</v>
      </c>
      <c r="E5321" t="s">
        <v>26467</v>
      </c>
      <c r="F5321" t="s">
        <v>39</v>
      </c>
      <c r="G5321" s="14" t="s">
        <v>9392</v>
      </c>
      <c r="H5321">
        <v>2018</v>
      </c>
      <c r="I5321" t="s">
        <v>27</v>
      </c>
      <c r="J5321" t="s">
        <v>412</v>
      </c>
      <c r="K5321">
        <f>IFERROR(VALUE(LEFT(table_netflix[[#This Row],[duration (in min)]], LEN(table_netflix[[#This Row],[duration (in min)]])-4)),0)</f>
        <v>121</v>
      </c>
      <c r="L5321" t="s">
        <v>53</v>
      </c>
      <c r="M5321" t="s">
        <v>55</v>
      </c>
      <c r="O5321" t="str" cm="1">
        <f t="array" ref="O5321">_xlfn.IFS(table_netflix[[#This Row],[release_year]]&gt;=2018, "2018 &amp; after", TRUE, "Before 2018")</f>
        <v>2018 &amp; after</v>
      </c>
      <c r="P5321" s="12">
        <f>DATE(table_netflix[[#This Row],[release_year]],1,1)</f>
        <v>43101</v>
      </c>
      <c r="Q5321" s="12">
        <f t="shared" si="83"/>
        <v>43830</v>
      </c>
      <c r="R5321" s="12" t="str">
        <f>TEXT(table_netflix[[#This Row],[date_added_todate]], "mmm")</f>
        <v>Dec</v>
      </c>
      <c r="S5321" t="s">
        <v>26468</v>
      </c>
    </row>
    <row r="5322" spans="1:19" x14ac:dyDescent="0.3">
      <c r="A5322" t="s">
        <v>26469</v>
      </c>
      <c r="B5322" t="s">
        <v>15</v>
      </c>
      <c r="C5322" t="s">
        <v>26470</v>
      </c>
      <c r="D5322" t="s">
        <v>3931</v>
      </c>
      <c r="E5322" t="s">
        <v>26471</v>
      </c>
      <c r="F5322" t="s">
        <v>109</v>
      </c>
      <c r="G5322" s="14" t="s">
        <v>26472</v>
      </c>
      <c r="H5322">
        <v>2015</v>
      </c>
      <c r="I5322" t="s">
        <v>27</v>
      </c>
      <c r="J5322" t="s">
        <v>241</v>
      </c>
      <c r="K5322">
        <f>IFERROR(VALUE(LEFT(table_netflix[[#This Row],[duration (in min)]], LEN(table_netflix[[#This Row],[duration (in min)]])-4)),0)</f>
        <v>95</v>
      </c>
      <c r="L5322" t="s">
        <v>53</v>
      </c>
      <c r="O5322" t="str" cm="1">
        <f t="array" ref="O5322">_xlfn.IFS(table_netflix[[#This Row],[release_year]]&gt;=2018, "2018 &amp; after", TRUE, "Before 2018")</f>
        <v>Before 2018</v>
      </c>
      <c r="P5322" s="12">
        <f>DATE(table_netflix[[#This Row],[release_year]],1,1)</f>
        <v>42005</v>
      </c>
      <c r="Q5322" s="12">
        <f t="shared" si="83"/>
        <v>42851</v>
      </c>
      <c r="R5322" s="12" t="str">
        <f>TEXT(table_netflix[[#This Row],[date_added_todate]], "mmm")</f>
        <v>Apr</v>
      </c>
      <c r="S5322" t="s">
        <v>26473</v>
      </c>
    </row>
    <row r="5323" spans="1:19" x14ac:dyDescent="0.3">
      <c r="A5323" t="s">
        <v>26474</v>
      </c>
      <c r="B5323" t="s">
        <v>15</v>
      </c>
      <c r="C5323" t="s">
        <v>26475</v>
      </c>
      <c r="D5323" t="s">
        <v>26476</v>
      </c>
      <c r="E5323" t="s">
        <v>26477</v>
      </c>
      <c r="F5323" t="s">
        <v>2385</v>
      </c>
      <c r="G5323" s="14" t="s">
        <v>12009</v>
      </c>
      <c r="H5323">
        <v>2017</v>
      </c>
      <c r="I5323" t="s">
        <v>27</v>
      </c>
      <c r="J5323" t="s">
        <v>218</v>
      </c>
      <c r="K5323">
        <f>IFERROR(VALUE(LEFT(table_netflix[[#This Row],[duration (in min)]], LEN(table_netflix[[#This Row],[duration (in min)]])-4)),0)</f>
        <v>100</v>
      </c>
      <c r="L5323" t="s">
        <v>22</v>
      </c>
      <c r="M5323" t="s">
        <v>266</v>
      </c>
      <c r="O5323" t="str" cm="1">
        <f t="array" ref="O5323">_xlfn.IFS(table_netflix[[#This Row],[release_year]]&gt;=2018, "2018 &amp; after", TRUE, "Before 2018")</f>
        <v>Before 2018</v>
      </c>
      <c r="P5323" s="12">
        <f>DATE(table_netflix[[#This Row],[release_year]],1,1)</f>
        <v>42736</v>
      </c>
      <c r="Q5323" s="12">
        <f t="shared" si="83"/>
        <v>43528</v>
      </c>
      <c r="R5323" s="12" t="str">
        <f>TEXT(table_netflix[[#This Row],[date_added_todate]], "mmm")</f>
        <v>Mar</v>
      </c>
      <c r="S5323" t="s">
        <v>26478</v>
      </c>
    </row>
    <row r="5324" spans="1:19" x14ac:dyDescent="0.3">
      <c r="A5324" t="s">
        <v>26479</v>
      </c>
      <c r="B5324" t="s">
        <v>15</v>
      </c>
      <c r="C5324" t="s">
        <v>26480</v>
      </c>
      <c r="D5324" t="s">
        <v>3889</v>
      </c>
      <c r="E5324" t="s">
        <v>26481</v>
      </c>
      <c r="F5324" t="s">
        <v>18</v>
      </c>
      <c r="G5324" s="14" t="s">
        <v>4181</v>
      </c>
      <c r="H5324">
        <v>2006</v>
      </c>
      <c r="I5324" t="s">
        <v>186</v>
      </c>
      <c r="J5324" t="s">
        <v>3490</v>
      </c>
      <c r="K5324">
        <f>IFERROR(VALUE(LEFT(table_netflix[[#This Row],[duration (in min)]], LEN(table_netflix[[#This Row],[duration (in min)]])-4)),0)</f>
        <v>151</v>
      </c>
      <c r="L5324" t="s">
        <v>53</v>
      </c>
      <c r="M5324" t="s">
        <v>142</v>
      </c>
      <c r="O5324" t="str" cm="1">
        <f t="array" ref="O5324">_xlfn.IFS(table_netflix[[#This Row],[release_year]]&gt;=2018, "2018 &amp; after", TRUE, "Before 2018")</f>
        <v>Before 2018</v>
      </c>
      <c r="P5324" s="12">
        <f>DATE(table_netflix[[#This Row],[release_year]],1,1)</f>
        <v>38718</v>
      </c>
      <c r="Q5324" s="12">
        <f t="shared" si="83"/>
        <v>44197</v>
      </c>
      <c r="R5324" s="12" t="str">
        <f>TEXT(table_netflix[[#This Row],[date_added_todate]], "mmm")</f>
        <v>Jan</v>
      </c>
      <c r="S5324" t="s">
        <v>26482</v>
      </c>
    </row>
    <row r="5325" spans="1:19" x14ac:dyDescent="0.3">
      <c r="A5325" t="s">
        <v>26483</v>
      </c>
      <c r="B5325" t="s">
        <v>15</v>
      </c>
      <c r="C5325" t="s">
        <v>26484</v>
      </c>
      <c r="D5325" t="s">
        <v>26485</v>
      </c>
      <c r="E5325" t="s">
        <v>26486</v>
      </c>
      <c r="F5325" t="s">
        <v>451</v>
      </c>
      <c r="G5325" s="14" t="s">
        <v>13088</v>
      </c>
      <c r="H5325">
        <v>2017</v>
      </c>
      <c r="I5325" t="s">
        <v>62</v>
      </c>
      <c r="J5325" t="s">
        <v>814</v>
      </c>
      <c r="K5325">
        <f>IFERROR(VALUE(LEFT(table_netflix[[#This Row],[duration (in min)]], LEN(table_netflix[[#This Row],[duration (in min)]])-4)),0)</f>
        <v>78</v>
      </c>
      <c r="L5325" t="s">
        <v>53</v>
      </c>
      <c r="M5325" t="s">
        <v>55</v>
      </c>
      <c r="O5325" t="str" cm="1">
        <f t="array" ref="O5325">_xlfn.IFS(table_netflix[[#This Row],[release_year]]&gt;=2018, "2018 &amp; after", TRUE, "Before 2018")</f>
        <v>Before 2018</v>
      </c>
      <c r="P5325" s="12">
        <f>DATE(table_netflix[[#This Row],[release_year]],1,1)</f>
        <v>42736</v>
      </c>
      <c r="Q5325" s="12">
        <f t="shared" si="83"/>
        <v>43412</v>
      </c>
      <c r="R5325" s="12" t="str">
        <f>TEXT(table_netflix[[#This Row],[date_added_todate]], "mmm")</f>
        <v>Nov</v>
      </c>
      <c r="S5325" t="s">
        <v>26487</v>
      </c>
    </row>
    <row r="5326" spans="1:19" x14ac:dyDescent="0.3">
      <c r="A5326" t="s">
        <v>26488</v>
      </c>
      <c r="B5326" t="s">
        <v>15</v>
      </c>
      <c r="C5326" t="s">
        <v>26489</v>
      </c>
      <c r="D5326" t="s">
        <v>26490</v>
      </c>
      <c r="E5326" t="s">
        <v>26491</v>
      </c>
      <c r="F5326" t="s">
        <v>18</v>
      </c>
      <c r="G5326" s="14" t="s">
        <v>12205</v>
      </c>
      <c r="H5326">
        <v>2017</v>
      </c>
      <c r="I5326" t="s">
        <v>62</v>
      </c>
      <c r="J5326" t="s">
        <v>246</v>
      </c>
      <c r="K5326">
        <f>IFERROR(VALUE(LEFT(table_netflix[[#This Row],[duration (in min)]], LEN(table_netflix[[#This Row],[duration (in min)]])-4)),0)</f>
        <v>85</v>
      </c>
      <c r="L5326" t="s">
        <v>126</v>
      </c>
      <c r="M5326" t="s">
        <v>142</v>
      </c>
      <c r="O5326" t="str" cm="1">
        <f t="array" ref="O5326">_xlfn.IFS(table_netflix[[#This Row],[release_year]]&gt;=2018, "2018 &amp; after", TRUE, "Before 2018")</f>
        <v>Before 2018</v>
      </c>
      <c r="P5326" s="12">
        <f>DATE(table_netflix[[#This Row],[release_year]],1,1)</f>
        <v>42736</v>
      </c>
      <c r="Q5326" s="12">
        <f t="shared" si="83"/>
        <v>43511</v>
      </c>
      <c r="R5326" s="12" t="str">
        <f>TEXT(table_netflix[[#This Row],[date_added_todate]], "mmm")</f>
        <v>Feb</v>
      </c>
      <c r="S5326" t="s">
        <v>26492</v>
      </c>
    </row>
    <row r="5327" spans="1:19" x14ac:dyDescent="0.3">
      <c r="A5327" t="s">
        <v>26493</v>
      </c>
      <c r="B5327" t="s">
        <v>15</v>
      </c>
      <c r="C5327" t="s">
        <v>26494</v>
      </c>
      <c r="D5327" t="s">
        <v>26495</v>
      </c>
      <c r="F5327" t="s">
        <v>560</v>
      </c>
      <c r="G5327" s="14" t="s">
        <v>26496</v>
      </c>
      <c r="H5327">
        <v>2017</v>
      </c>
      <c r="I5327" t="s">
        <v>84</v>
      </c>
      <c r="J5327" t="s">
        <v>942</v>
      </c>
      <c r="K5327">
        <f>IFERROR(VALUE(LEFT(table_netflix[[#This Row],[duration (in min)]], LEN(table_netflix[[#This Row],[duration (in min)]])-4)),0)</f>
        <v>69</v>
      </c>
      <c r="L5327" t="s">
        <v>22</v>
      </c>
      <c r="M5327" t="s">
        <v>168</v>
      </c>
      <c r="O5327" t="str" cm="1">
        <f t="array" ref="O5327">_xlfn.IFS(table_netflix[[#This Row],[release_year]]&gt;=2018, "2018 &amp; after", TRUE, "Before 2018")</f>
        <v>Before 2018</v>
      </c>
      <c r="P5327" s="12">
        <f>DATE(table_netflix[[#This Row],[release_year]],1,1)</f>
        <v>42736</v>
      </c>
      <c r="Q5327" s="12">
        <f t="shared" si="83"/>
        <v>43304</v>
      </c>
      <c r="R5327" s="12" t="str">
        <f>TEXT(table_netflix[[#This Row],[date_added_todate]], "mmm")</f>
        <v>Jul</v>
      </c>
      <c r="S5327" t="s">
        <v>26497</v>
      </c>
    </row>
    <row r="5328" spans="1:19" x14ac:dyDescent="0.3">
      <c r="A5328" t="s">
        <v>26498</v>
      </c>
      <c r="B5328" t="s">
        <v>15</v>
      </c>
      <c r="C5328" t="s">
        <v>26499</v>
      </c>
      <c r="D5328" t="s">
        <v>26279</v>
      </c>
      <c r="E5328" t="s">
        <v>26500</v>
      </c>
      <c r="F5328" t="s">
        <v>18</v>
      </c>
      <c r="G5328" s="14" t="s">
        <v>9910</v>
      </c>
      <c r="H5328">
        <v>2012</v>
      </c>
      <c r="I5328" t="s">
        <v>186</v>
      </c>
      <c r="J5328" t="s">
        <v>788</v>
      </c>
      <c r="K5328">
        <f>IFERROR(VALUE(LEFT(table_netflix[[#This Row],[duration (in min)]], LEN(table_netflix[[#This Row],[duration (in min)]])-4)),0)</f>
        <v>84</v>
      </c>
      <c r="L5328" t="s">
        <v>126</v>
      </c>
      <c r="M5328" t="s">
        <v>142</v>
      </c>
      <c r="O5328" t="str" cm="1">
        <f t="array" ref="O5328">_xlfn.IFS(table_netflix[[#This Row],[release_year]]&gt;=2018, "2018 &amp; after", TRUE, "Before 2018")</f>
        <v>Before 2018</v>
      </c>
      <c r="P5328" s="12">
        <f>DATE(table_netflix[[#This Row],[release_year]],1,1)</f>
        <v>40909</v>
      </c>
      <c r="Q5328" s="12">
        <f t="shared" si="83"/>
        <v>43789</v>
      </c>
      <c r="R5328" s="12" t="str">
        <f>TEXT(table_netflix[[#This Row],[date_added_todate]], "mmm")</f>
        <v>Nov</v>
      </c>
      <c r="S5328" t="s">
        <v>26501</v>
      </c>
    </row>
    <row r="5329" spans="1:19" x14ac:dyDescent="0.3">
      <c r="A5329" t="s">
        <v>26502</v>
      </c>
      <c r="B5329" t="s">
        <v>15</v>
      </c>
      <c r="C5329" t="s">
        <v>26503</v>
      </c>
      <c r="D5329" t="s">
        <v>26504</v>
      </c>
      <c r="F5329" t="s">
        <v>18</v>
      </c>
      <c r="G5329" s="14" t="s">
        <v>12451</v>
      </c>
      <c r="H5329">
        <v>2018</v>
      </c>
      <c r="I5329" t="s">
        <v>62</v>
      </c>
      <c r="J5329" t="s">
        <v>213</v>
      </c>
      <c r="K5329">
        <f>IFERROR(VALUE(LEFT(table_netflix[[#This Row],[duration (in min)]], LEN(table_netflix[[#This Row],[duration (in min)]])-4)),0)</f>
        <v>88</v>
      </c>
      <c r="L5329" t="s">
        <v>22</v>
      </c>
      <c r="O5329" t="str" cm="1">
        <f t="array" ref="O5329">_xlfn.IFS(table_netflix[[#This Row],[release_year]]&gt;=2018, "2018 &amp; after", TRUE, "Before 2018")</f>
        <v>2018 &amp; after</v>
      </c>
      <c r="P5329" s="12">
        <f>DATE(table_netflix[[#This Row],[release_year]],1,1)</f>
        <v>43101</v>
      </c>
      <c r="Q5329" s="12">
        <f t="shared" si="83"/>
        <v>43480</v>
      </c>
      <c r="R5329" s="12" t="str">
        <f>TEXT(table_netflix[[#This Row],[date_added_todate]], "mmm")</f>
        <v>Jan</v>
      </c>
      <c r="S5329" t="s">
        <v>26505</v>
      </c>
    </row>
    <row r="5330" spans="1:19" x14ac:dyDescent="0.3">
      <c r="A5330" t="s">
        <v>26506</v>
      </c>
      <c r="B5330" t="s">
        <v>15</v>
      </c>
      <c r="C5330" t="s">
        <v>26507</v>
      </c>
      <c r="D5330" t="s">
        <v>17123</v>
      </c>
      <c r="E5330" t="s">
        <v>26508</v>
      </c>
      <c r="F5330" t="s">
        <v>18</v>
      </c>
      <c r="G5330" s="14" t="s">
        <v>14175</v>
      </c>
      <c r="H5330">
        <v>2015</v>
      </c>
      <c r="I5330" t="s">
        <v>27</v>
      </c>
      <c r="J5330" t="s">
        <v>549</v>
      </c>
      <c r="K5330">
        <f>IFERROR(VALUE(LEFT(table_netflix[[#This Row],[duration (in min)]], LEN(table_netflix[[#This Row],[duration (in min)]])-4)),0)</f>
        <v>86</v>
      </c>
      <c r="L5330" t="s">
        <v>126</v>
      </c>
      <c r="M5330" t="s">
        <v>127</v>
      </c>
      <c r="N5330" t="s">
        <v>142</v>
      </c>
      <c r="O5330" t="str" cm="1">
        <f t="array" ref="O5330">_xlfn.IFS(table_netflix[[#This Row],[release_year]]&gt;=2018, "2018 &amp; after", TRUE, "Before 2018")</f>
        <v>Before 2018</v>
      </c>
      <c r="P5330" s="12">
        <f>DATE(table_netflix[[#This Row],[release_year]],1,1)</f>
        <v>42005</v>
      </c>
      <c r="Q5330" s="12">
        <f t="shared" si="83"/>
        <v>43313</v>
      </c>
      <c r="R5330" s="12" t="str">
        <f>TEXT(table_netflix[[#This Row],[date_added_todate]], "mmm")</f>
        <v>Aug</v>
      </c>
      <c r="S5330" t="s">
        <v>26509</v>
      </c>
    </row>
    <row r="5331" spans="1:19" x14ac:dyDescent="0.3">
      <c r="A5331" t="s">
        <v>26510</v>
      </c>
      <c r="B5331" t="s">
        <v>15</v>
      </c>
      <c r="C5331" t="s">
        <v>26511</v>
      </c>
      <c r="D5331" t="s">
        <v>20902</v>
      </c>
      <c r="E5331" t="s">
        <v>26512</v>
      </c>
      <c r="F5331" t="s">
        <v>1322</v>
      </c>
      <c r="G5331" s="14" t="s">
        <v>13500</v>
      </c>
      <c r="H5331">
        <v>2009</v>
      </c>
      <c r="I5331" t="s">
        <v>84</v>
      </c>
      <c r="J5331" t="s">
        <v>412</v>
      </c>
      <c r="K5331">
        <f>IFERROR(VALUE(LEFT(table_netflix[[#This Row],[duration (in min)]], LEN(table_netflix[[#This Row],[duration (in min)]])-4)),0)</f>
        <v>121</v>
      </c>
      <c r="L5331" t="s">
        <v>53</v>
      </c>
      <c r="M5331" t="s">
        <v>55</v>
      </c>
      <c r="O5331" t="str" cm="1">
        <f t="array" ref="O5331">_xlfn.IFS(table_netflix[[#This Row],[release_year]]&gt;=2018, "2018 &amp; after", TRUE, "Before 2018")</f>
        <v>Before 2018</v>
      </c>
      <c r="P5331" s="12">
        <f>DATE(table_netflix[[#This Row],[release_year]],1,1)</f>
        <v>39814</v>
      </c>
      <c r="Q5331" s="12">
        <f t="shared" si="83"/>
        <v>43377</v>
      </c>
      <c r="R5331" s="12" t="str">
        <f>TEXT(table_netflix[[#This Row],[date_added_todate]], "mmm")</f>
        <v>Oct</v>
      </c>
      <c r="S5331" t="s">
        <v>26513</v>
      </c>
    </row>
    <row r="5332" spans="1:19" x14ac:dyDescent="0.3">
      <c r="A5332" t="s">
        <v>26514</v>
      </c>
      <c r="B5332" t="s">
        <v>15</v>
      </c>
      <c r="C5332" t="s">
        <v>26515</v>
      </c>
      <c r="D5332" t="s">
        <v>26516</v>
      </c>
      <c r="E5332" t="s">
        <v>26517</v>
      </c>
      <c r="F5332" t="s">
        <v>18</v>
      </c>
      <c r="G5332" s="14" t="s">
        <v>15925</v>
      </c>
      <c r="H5332">
        <v>2016</v>
      </c>
      <c r="I5332" t="s">
        <v>27</v>
      </c>
      <c r="J5332" t="s">
        <v>203</v>
      </c>
      <c r="K5332">
        <f>IFERROR(VALUE(LEFT(table_netflix[[#This Row],[duration (in min)]], LEN(table_netflix[[#This Row],[duration (in min)]])-4)),0)</f>
        <v>99</v>
      </c>
      <c r="L5332" t="s">
        <v>93</v>
      </c>
      <c r="O5332" t="str" cm="1">
        <f t="array" ref="O5332">_xlfn.IFS(table_netflix[[#This Row],[release_year]]&gt;=2018, "2018 &amp; after", TRUE, "Before 2018")</f>
        <v>Before 2018</v>
      </c>
      <c r="P5332" s="12">
        <f>DATE(table_netflix[[#This Row],[release_year]],1,1)</f>
        <v>42370</v>
      </c>
      <c r="Q5332" s="12">
        <f t="shared" si="83"/>
        <v>42979</v>
      </c>
      <c r="R5332" s="12" t="str">
        <f>TEXT(table_netflix[[#This Row],[date_added_todate]], "mmm")</f>
        <v>Sep</v>
      </c>
      <c r="S5332" t="s">
        <v>26518</v>
      </c>
    </row>
    <row r="5333" spans="1:19" x14ac:dyDescent="0.3">
      <c r="A5333" t="s">
        <v>26519</v>
      </c>
      <c r="B5333" t="s">
        <v>15</v>
      </c>
      <c r="C5333" t="s">
        <v>26520</v>
      </c>
      <c r="D5333" t="s">
        <v>26521</v>
      </c>
      <c r="E5333" t="s">
        <v>26522</v>
      </c>
      <c r="F5333" t="s">
        <v>18</v>
      </c>
      <c r="G5333" s="14" t="s">
        <v>11302</v>
      </c>
      <c r="H5333">
        <v>2016</v>
      </c>
      <c r="I5333" t="s">
        <v>186</v>
      </c>
      <c r="J5333" t="s">
        <v>141</v>
      </c>
      <c r="K5333">
        <f>IFERROR(VALUE(LEFT(table_netflix[[#This Row],[duration (in min)]], LEN(table_netflix[[#This Row],[duration (in min)]])-4)),0)</f>
        <v>110</v>
      </c>
      <c r="L5333" t="s">
        <v>53</v>
      </c>
      <c r="O5333" t="str" cm="1">
        <f t="array" ref="O5333">_xlfn.IFS(table_netflix[[#This Row],[release_year]]&gt;=2018, "2018 &amp; after", TRUE, "Before 2018")</f>
        <v>Before 2018</v>
      </c>
      <c r="P5333" s="12">
        <f>DATE(table_netflix[[#This Row],[release_year]],1,1)</f>
        <v>42370</v>
      </c>
      <c r="Q5333" s="12">
        <f t="shared" si="83"/>
        <v>43618</v>
      </c>
      <c r="R5333" s="12" t="str">
        <f>TEXT(table_netflix[[#This Row],[date_added_todate]], "mmm")</f>
        <v>Jun</v>
      </c>
      <c r="S5333" t="s">
        <v>26523</v>
      </c>
    </row>
    <row r="5334" spans="1:19" x14ac:dyDescent="0.3">
      <c r="A5334" t="s">
        <v>26524</v>
      </c>
      <c r="B5334" t="s">
        <v>15</v>
      </c>
      <c r="C5334" t="s">
        <v>26525</v>
      </c>
      <c r="D5334" t="s">
        <v>25061</v>
      </c>
      <c r="E5334" t="s">
        <v>26526</v>
      </c>
      <c r="F5334" t="s">
        <v>18</v>
      </c>
      <c r="G5334" s="14" t="s">
        <v>9333</v>
      </c>
      <c r="H5334">
        <v>2005</v>
      </c>
      <c r="I5334" t="s">
        <v>20</v>
      </c>
      <c r="J5334" t="s">
        <v>70</v>
      </c>
      <c r="K5334">
        <f>IFERROR(VALUE(LEFT(table_netflix[[#This Row],[duration (in min)]], LEN(table_netflix[[#This Row],[duration (in min)]])-4)),0)</f>
        <v>104</v>
      </c>
      <c r="L5334" t="s">
        <v>144</v>
      </c>
      <c r="M5334" t="s">
        <v>85</v>
      </c>
      <c r="O5334" t="str" cm="1">
        <f t="array" ref="O5334">_xlfn.IFS(table_netflix[[#This Row],[release_year]]&gt;=2018, "2018 &amp; after", TRUE, "Before 2018")</f>
        <v>Before 2018</v>
      </c>
      <c r="P5334" s="12">
        <f>DATE(table_netflix[[#This Row],[release_year]],1,1)</f>
        <v>38353</v>
      </c>
      <c r="Q5334" s="12">
        <f t="shared" si="83"/>
        <v>43831</v>
      </c>
      <c r="R5334" s="12" t="str">
        <f>TEXT(table_netflix[[#This Row],[date_added_todate]], "mmm")</f>
        <v>Jan</v>
      </c>
      <c r="S5334" t="s">
        <v>26527</v>
      </c>
    </row>
    <row r="5335" spans="1:19" x14ac:dyDescent="0.3">
      <c r="A5335" t="s">
        <v>26528</v>
      </c>
      <c r="B5335" t="s">
        <v>15</v>
      </c>
      <c r="C5335" t="s">
        <v>26529</v>
      </c>
      <c r="D5335" t="s">
        <v>26530</v>
      </c>
      <c r="E5335" t="s">
        <v>26531</v>
      </c>
      <c r="F5335" t="s">
        <v>18</v>
      </c>
      <c r="G5335" s="14" t="s">
        <v>9333</v>
      </c>
      <c r="H5335">
        <v>2007</v>
      </c>
      <c r="I5335" t="s">
        <v>186</v>
      </c>
      <c r="J5335" t="s">
        <v>241</v>
      </c>
      <c r="K5335">
        <f>IFERROR(VALUE(LEFT(table_netflix[[#This Row],[duration (in min)]], LEN(table_netflix[[#This Row],[duration (in min)]])-4)),0)</f>
        <v>95</v>
      </c>
      <c r="L5335" t="s">
        <v>144</v>
      </c>
      <c r="M5335" t="s">
        <v>85</v>
      </c>
      <c r="O5335" t="str" cm="1">
        <f t="array" ref="O5335">_xlfn.IFS(table_netflix[[#This Row],[release_year]]&gt;=2018, "2018 &amp; after", TRUE, "Before 2018")</f>
        <v>Before 2018</v>
      </c>
      <c r="P5335" s="12">
        <f>DATE(table_netflix[[#This Row],[release_year]],1,1)</f>
        <v>39083</v>
      </c>
      <c r="Q5335" s="12">
        <f t="shared" si="83"/>
        <v>43831</v>
      </c>
      <c r="R5335" s="12" t="str">
        <f>TEXT(table_netflix[[#This Row],[date_added_todate]], "mmm")</f>
        <v>Jan</v>
      </c>
      <c r="S5335" t="s">
        <v>26532</v>
      </c>
    </row>
    <row r="5336" spans="1:19" x14ac:dyDescent="0.3">
      <c r="A5336" t="s">
        <v>26533</v>
      </c>
      <c r="B5336" t="s">
        <v>15</v>
      </c>
      <c r="C5336" t="s">
        <v>26534</v>
      </c>
      <c r="D5336" t="s">
        <v>26535</v>
      </c>
      <c r="E5336" t="s">
        <v>26536</v>
      </c>
      <c r="F5336" t="s">
        <v>61</v>
      </c>
      <c r="G5336" s="14" t="s">
        <v>26537</v>
      </c>
      <c r="H5336">
        <v>2015</v>
      </c>
      <c r="I5336" t="s">
        <v>27</v>
      </c>
      <c r="J5336" t="s">
        <v>152</v>
      </c>
      <c r="K5336">
        <f>IFERROR(VALUE(LEFT(table_netflix[[#This Row],[duration (in min)]], LEN(table_netflix[[#This Row],[duration (in min)]])-4)),0)</f>
        <v>96</v>
      </c>
      <c r="L5336" t="s">
        <v>53</v>
      </c>
      <c r="M5336" t="s">
        <v>55</v>
      </c>
      <c r="O5336" t="str" cm="1">
        <f t="array" ref="O5336">_xlfn.IFS(table_netflix[[#This Row],[release_year]]&gt;=2018, "2018 &amp; after", TRUE, "Before 2018")</f>
        <v>Before 2018</v>
      </c>
      <c r="P5336" s="12">
        <f>DATE(table_netflix[[#This Row],[release_year]],1,1)</f>
        <v>42005</v>
      </c>
      <c r="Q5336" s="12">
        <f t="shared" si="83"/>
        <v>42978</v>
      </c>
      <c r="R5336" s="12" t="str">
        <f>TEXT(table_netflix[[#This Row],[date_added_todate]], "mmm")</f>
        <v>Aug</v>
      </c>
      <c r="S5336" t="s">
        <v>26538</v>
      </c>
    </row>
    <row r="5337" spans="1:19" x14ac:dyDescent="0.3">
      <c r="A5337" t="s">
        <v>26539</v>
      </c>
      <c r="B5337" t="s">
        <v>15</v>
      </c>
      <c r="C5337" t="s">
        <v>26540</v>
      </c>
      <c r="D5337" t="s">
        <v>26541</v>
      </c>
      <c r="E5337" t="s">
        <v>26542</v>
      </c>
      <c r="F5337" t="s">
        <v>18</v>
      </c>
      <c r="G5337" s="14" t="s">
        <v>18939</v>
      </c>
      <c r="H5337">
        <v>2015</v>
      </c>
      <c r="I5337" t="s">
        <v>186</v>
      </c>
      <c r="J5337" t="s">
        <v>133</v>
      </c>
      <c r="K5337">
        <f>IFERROR(VALUE(LEFT(table_netflix[[#This Row],[duration (in min)]], LEN(table_netflix[[#This Row],[duration (in min)]])-4)),0)</f>
        <v>106</v>
      </c>
      <c r="L5337" t="s">
        <v>53</v>
      </c>
      <c r="M5337" t="s">
        <v>54</v>
      </c>
      <c r="O5337" t="str" cm="1">
        <f t="array" ref="O5337">_xlfn.IFS(table_netflix[[#This Row],[release_year]]&gt;=2018, "2018 &amp; after", TRUE, "Before 2018")</f>
        <v>Before 2018</v>
      </c>
      <c r="P5337" s="12">
        <f>DATE(table_netflix[[#This Row],[release_year]],1,1)</f>
        <v>42005</v>
      </c>
      <c r="Q5337" s="12">
        <f t="shared" si="83"/>
        <v>43307</v>
      </c>
      <c r="R5337" s="12" t="str">
        <f>TEXT(table_netflix[[#This Row],[date_added_todate]], "mmm")</f>
        <v>Jul</v>
      </c>
      <c r="S5337" t="s">
        <v>26543</v>
      </c>
    </row>
    <row r="5338" spans="1:19" x14ac:dyDescent="0.3">
      <c r="A5338" t="s">
        <v>26544</v>
      </c>
      <c r="B5338" t="s">
        <v>15</v>
      </c>
      <c r="C5338" t="s">
        <v>26545</v>
      </c>
      <c r="D5338" t="s">
        <v>2873</v>
      </c>
      <c r="E5338" t="s">
        <v>26546</v>
      </c>
      <c r="F5338" t="s">
        <v>18</v>
      </c>
      <c r="G5338" s="14" t="s">
        <v>13855</v>
      </c>
      <c r="H5338">
        <v>2017</v>
      </c>
      <c r="I5338" t="s">
        <v>27</v>
      </c>
      <c r="J5338" t="s">
        <v>626</v>
      </c>
      <c r="K5338">
        <f>IFERROR(VALUE(LEFT(table_netflix[[#This Row],[duration (in min)]], LEN(table_netflix[[#This Row],[duration (in min)]])-4)),0)</f>
        <v>112</v>
      </c>
      <c r="L5338" t="s">
        <v>2398</v>
      </c>
      <c r="M5338" t="s">
        <v>127</v>
      </c>
      <c r="N5338" t="s">
        <v>142</v>
      </c>
      <c r="O5338" t="str" cm="1">
        <f t="array" ref="O5338">_xlfn.IFS(table_netflix[[#This Row],[release_year]]&gt;=2018, "2018 &amp; after", TRUE, "Before 2018")</f>
        <v>Before 2018</v>
      </c>
      <c r="P5338" s="12">
        <f>DATE(table_netflix[[#This Row],[release_year]],1,1)</f>
        <v>42736</v>
      </c>
      <c r="Q5338" s="12">
        <f t="shared" si="83"/>
        <v>43362</v>
      </c>
      <c r="R5338" s="12" t="str">
        <f>TEXT(table_netflix[[#This Row],[date_added_todate]], "mmm")</f>
        <v>Sep</v>
      </c>
      <c r="S5338" t="s">
        <v>26547</v>
      </c>
    </row>
    <row r="5339" spans="1:19" x14ac:dyDescent="0.3">
      <c r="A5339" t="s">
        <v>26548</v>
      </c>
      <c r="B5339" t="s">
        <v>15</v>
      </c>
      <c r="C5339" t="s">
        <v>26549</v>
      </c>
      <c r="D5339" t="s">
        <v>25715</v>
      </c>
      <c r="E5339" t="s">
        <v>26550</v>
      </c>
      <c r="F5339" t="s">
        <v>18</v>
      </c>
      <c r="G5339" s="14" t="s">
        <v>9292</v>
      </c>
      <c r="H5339">
        <v>1981</v>
      </c>
      <c r="I5339" t="s">
        <v>27</v>
      </c>
      <c r="J5339" t="s">
        <v>246</v>
      </c>
      <c r="K5339">
        <f>IFERROR(VALUE(LEFT(table_netflix[[#This Row],[duration (in min)]], LEN(table_netflix[[#This Row],[duration (in min)]])-4)),0)</f>
        <v>85</v>
      </c>
      <c r="L5339" t="s">
        <v>445</v>
      </c>
      <c r="M5339" t="s">
        <v>406</v>
      </c>
      <c r="N5339" t="s">
        <v>168</v>
      </c>
      <c r="O5339" t="str" cm="1">
        <f t="array" ref="O5339">_xlfn.IFS(table_netflix[[#This Row],[release_year]]&gt;=2018, "2018 &amp; after", TRUE, "Before 2018")</f>
        <v>Before 2018</v>
      </c>
      <c r="P5339" s="12">
        <f>DATE(table_netflix[[#This Row],[release_year]],1,1)</f>
        <v>29587</v>
      </c>
      <c r="Q5339" s="12">
        <f t="shared" si="83"/>
        <v>43840</v>
      </c>
      <c r="R5339" s="12" t="str">
        <f>TEXT(table_netflix[[#This Row],[date_added_todate]], "mmm")</f>
        <v>Jan</v>
      </c>
      <c r="S5339" t="s">
        <v>26551</v>
      </c>
    </row>
    <row r="5340" spans="1:19" x14ac:dyDescent="0.3">
      <c r="A5340" t="s">
        <v>26552</v>
      </c>
      <c r="B5340" t="s">
        <v>15</v>
      </c>
      <c r="C5340" t="s">
        <v>26553</v>
      </c>
      <c r="D5340" t="s">
        <v>26554</v>
      </c>
      <c r="E5340" t="s">
        <v>26555</v>
      </c>
      <c r="F5340" t="s">
        <v>61</v>
      </c>
      <c r="G5340" s="14" t="s">
        <v>10939</v>
      </c>
      <c r="H5340">
        <v>2016</v>
      </c>
      <c r="I5340" t="s">
        <v>186</v>
      </c>
      <c r="J5340" t="s">
        <v>634</v>
      </c>
      <c r="K5340">
        <f>IFERROR(VALUE(LEFT(table_netflix[[#This Row],[duration (in min)]], LEN(table_netflix[[#This Row],[duration (in min)]])-4)),0)</f>
        <v>107</v>
      </c>
      <c r="L5340" t="s">
        <v>53</v>
      </c>
      <c r="M5340" t="s">
        <v>107</v>
      </c>
      <c r="O5340" t="str" cm="1">
        <f t="array" ref="O5340">_xlfn.IFS(table_netflix[[#This Row],[release_year]]&gt;=2018, "2018 &amp; after", TRUE, "Before 2018")</f>
        <v>Before 2018</v>
      </c>
      <c r="P5340" s="12">
        <f>DATE(table_netflix[[#This Row],[release_year]],1,1)</f>
        <v>42370</v>
      </c>
      <c r="Q5340" s="12">
        <f t="shared" si="83"/>
        <v>43672</v>
      </c>
      <c r="R5340" s="12" t="str">
        <f>TEXT(table_netflix[[#This Row],[date_added_todate]], "mmm")</f>
        <v>Jul</v>
      </c>
      <c r="S5340" t="s">
        <v>26556</v>
      </c>
    </row>
    <row r="5341" spans="1:19" x14ac:dyDescent="0.3">
      <c r="A5341" t="s">
        <v>26557</v>
      </c>
      <c r="B5341" t="s">
        <v>15</v>
      </c>
      <c r="C5341" t="s">
        <v>26558</v>
      </c>
      <c r="D5341" t="s">
        <v>5158</v>
      </c>
      <c r="E5341" t="s">
        <v>26559</v>
      </c>
      <c r="F5341" t="s">
        <v>18</v>
      </c>
      <c r="G5341" s="14" t="s">
        <v>26560</v>
      </c>
      <c r="H5341">
        <v>2016</v>
      </c>
      <c r="I5341" t="s">
        <v>186</v>
      </c>
      <c r="J5341" t="s">
        <v>567</v>
      </c>
      <c r="K5341">
        <f>IFERROR(VALUE(LEFT(table_netflix[[#This Row],[duration (in min)]], LEN(table_netflix[[#This Row],[duration (in min)]])-4)),0)</f>
        <v>76</v>
      </c>
      <c r="L5341" t="s">
        <v>126</v>
      </c>
      <c r="M5341" t="s">
        <v>54</v>
      </c>
      <c r="O5341" t="str" cm="1">
        <f t="array" ref="O5341">_xlfn.IFS(table_netflix[[#This Row],[release_year]]&gt;=2018, "2018 &amp; after", TRUE, "Before 2018")</f>
        <v>Before 2018</v>
      </c>
      <c r="P5341" s="12">
        <f>DATE(table_netflix[[#This Row],[release_year]],1,1)</f>
        <v>42370</v>
      </c>
      <c r="Q5341" s="12">
        <f t="shared" si="83"/>
        <v>42831</v>
      </c>
      <c r="R5341" s="12" t="str">
        <f>TEXT(table_netflix[[#This Row],[date_added_todate]], "mmm")</f>
        <v>Apr</v>
      </c>
      <c r="S5341" t="s">
        <v>26561</v>
      </c>
    </row>
    <row r="5342" spans="1:19" x14ac:dyDescent="0.3">
      <c r="A5342" t="s">
        <v>26562</v>
      </c>
      <c r="B5342" t="s">
        <v>24</v>
      </c>
      <c r="C5342" t="s">
        <v>26563</v>
      </c>
      <c r="D5342" t="s">
        <v>26564</v>
      </c>
      <c r="E5342" t="s">
        <v>26565</v>
      </c>
      <c r="F5342" t="s">
        <v>61</v>
      </c>
      <c r="G5342" s="14" t="s">
        <v>16802</v>
      </c>
      <c r="H5342">
        <v>2012</v>
      </c>
      <c r="I5342" t="s">
        <v>27</v>
      </c>
      <c r="J5342" t="s">
        <v>33</v>
      </c>
      <c r="K5342">
        <f>IFERROR(VALUE(LEFT(table_netflix[[#This Row],[duration (in min)]], LEN(table_netflix[[#This Row],[duration (in min)]])-4)),0)</f>
        <v>0</v>
      </c>
      <c r="L5342" t="s">
        <v>64</v>
      </c>
      <c r="M5342" t="s">
        <v>86</v>
      </c>
      <c r="N5342" t="s">
        <v>30</v>
      </c>
      <c r="O5342" t="str" cm="1">
        <f t="array" ref="O5342">_xlfn.IFS(table_netflix[[#This Row],[release_year]]&gt;=2018, "2018 &amp; after", TRUE, "Before 2018")</f>
        <v>Before 2018</v>
      </c>
      <c r="P5342" s="12">
        <f>DATE(table_netflix[[#This Row],[release_year]],1,1)</f>
        <v>40909</v>
      </c>
      <c r="Q5342" s="12">
        <f t="shared" si="83"/>
        <v>42825</v>
      </c>
      <c r="R5342" s="12" t="str">
        <f>TEXT(table_netflix[[#This Row],[date_added_todate]], "mmm")</f>
        <v>Mar</v>
      </c>
      <c r="S5342" t="s">
        <v>26566</v>
      </c>
    </row>
    <row r="5343" spans="1:19" x14ac:dyDescent="0.3">
      <c r="A5343" t="s">
        <v>26567</v>
      </c>
      <c r="B5343" t="s">
        <v>15</v>
      </c>
      <c r="C5343" t="s">
        <v>26568</v>
      </c>
      <c r="D5343" t="s">
        <v>14764</v>
      </c>
      <c r="F5343" t="s">
        <v>61</v>
      </c>
      <c r="G5343" s="14" t="s">
        <v>17740</v>
      </c>
      <c r="H5343">
        <v>2015</v>
      </c>
      <c r="I5343" t="s">
        <v>27</v>
      </c>
      <c r="J5343" t="s">
        <v>241</v>
      </c>
      <c r="K5343">
        <f>IFERROR(VALUE(LEFT(table_netflix[[#This Row],[duration (in min)]], LEN(table_netflix[[#This Row],[duration (in min)]])-4)),0)</f>
        <v>95</v>
      </c>
      <c r="L5343" t="s">
        <v>22</v>
      </c>
      <c r="M5343" t="s">
        <v>55</v>
      </c>
      <c r="O5343" t="str" cm="1">
        <f t="array" ref="O5343">_xlfn.IFS(table_netflix[[#This Row],[release_year]]&gt;=2018, "2018 &amp; after", TRUE, "Before 2018")</f>
        <v>Before 2018</v>
      </c>
      <c r="P5343" s="12">
        <f>DATE(table_netflix[[#This Row],[release_year]],1,1)</f>
        <v>42005</v>
      </c>
      <c r="Q5343" s="12">
        <f t="shared" si="83"/>
        <v>42522</v>
      </c>
      <c r="R5343" s="12" t="str">
        <f>TEXT(table_netflix[[#This Row],[date_added_todate]], "mmm")</f>
        <v>Jun</v>
      </c>
      <c r="S5343" t="s">
        <v>26569</v>
      </c>
    </row>
    <row r="5344" spans="1:19" x14ac:dyDescent="0.3">
      <c r="A5344" t="s">
        <v>26570</v>
      </c>
      <c r="B5344" t="s">
        <v>15</v>
      </c>
      <c r="C5344" t="s">
        <v>26571</v>
      </c>
      <c r="D5344" t="s">
        <v>26572</v>
      </c>
      <c r="E5344" t="s">
        <v>26573</v>
      </c>
      <c r="F5344" t="s">
        <v>18</v>
      </c>
      <c r="G5344" s="14" t="s">
        <v>14321</v>
      </c>
      <c r="H5344">
        <v>2018</v>
      </c>
      <c r="I5344" t="s">
        <v>27</v>
      </c>
      <c r="J5344" t="s">
        <v>213</v>
      </c>
      <c r="K5344">
        <f>IFERROR(VALUE(LEFT(table_netflix[[#This Row],[duration (in min)]], LEN(table_netflix[[#This Row],[duration (in min)]])-4)),0)</f>
        <v>88</v>
      </c>
      <c r="L5344" t="s">
        <v>71</v>
      </c>
      <c r="M5344" t="s">
        <v>54</v>
      </c>
      <c r="N5344" t="s">
        <v>600</v>
      </c>
      <c r="O5344" t="str" cm="1">
        <f t="array" ref="O5344">_xlfn.IFS(table_netflix[[#This Row],[release_year]]&gt;=2018, "2018 &amp; after", TRUE, "Before 2018")</f>
        <v>2018 &amp; after</v>
      </c>
      <c r="P5344" s="12">
        <f>DATE(table_netflix[[#This Row],[release_year]],1,1)</f>
        <v>43101</v>
      </c>
      <c r="Q5344" s="12">
        <f t="shared" si="83"/>
        <v>43282</v>
      </c>
      <c r="R5344" s="12" t="str">
        <f>TEXT(table_netflix[[#This Row],[date_added_todate]], "mmm")</f>
        <v>Jul</v>
      </c>
      <c r="S5344" t="s">
        <v>26574</v>
      </c>
    </row>
    <row r="5345" spans="1:19" x14ac:dyDescent="0.3">
      <c r="A5345" t="s">
        <v>26575</v>
      </c>
      <c r="B5345" t="s">
        <v>15</v>
      </c>
      <c r="C5345" t="s">
        <v>26576</v>
      </c>
      <c r="D5345" t="s">
        <v>1843</v>
      </c>
      <c r="E5345" t="s">
        <v>26577</v>
      </c>
      <c r="F5345" t="s">
        <v>18</v>
      </c>
      <c r="G5345" s="14" t="s">
        <v>12495</v>
      </c>
      <c r="H5345">
        <v>2010</v>
      </c>
      <c r="I5345" t="s">
        <v>186</v>
      </c>
      <c r="J5345" t="s">
        <v>167</v>
      </c>
      <c r="K5345">
        <f>IFERROR(VALUE(LEFT(table_netflix[[#This Row],[duration (in min)]], LEN(table_netflix[[#This Row],[duration (in min)]])-4)),0)</f>
        <v>116</v>
      </c>
      <c r="L5345" t="s">
        <v>53</v>
      </c>
      <c r="M5345" t="s">
        <v>266</v>
      </c>
      <c r="O5345" t="str" cm="1">
        <f t="array" ref="O5345">_xlfn.IFS(table_netflix[[#This Row],[release_year]]&gt;=2018, "2018 &amp; after", TRUE, "Before 2018")</f>
        <v>Before 2018</v>
      </c>
      <c r="P5345" s="12">
        <f>DATE(table_netflix[[#This Row],[release_year]],1,1)</f>
        <v>40179</v>
      </c>
      <c r="Q5345" s="12">
        <f t="shared" si="83"/>
        <v>43478</v>
      </c>
      <c r="R5345" s="12" t="str">
        <f>TEXT(table_netflix[[#This Row],[date_added_todate]], "mmm")</f>
        <v>Jan</v>
      </c>
      <c r="S5345" t="s">
        <v>26578</v>
      </c>
    </row>
    <row r="5346" spans="1:19" x14ac:dyDescent="0.3">
      <c r="A5346" t="s">
        <v>26579</v>
      </c>
      <c r="B5346" t="s">
        <v>15</v>
      </c>
      <c r="C5346" t="s">
        <v>26580</v>
      </c>
      <c r="D5346" t="s">
        <v>5050</v>
      </c>
      <c r="E5346" t="s">
        <v>26581</v>
      </c>
      <c r="F5346" t="s">
        <v>196</v>
      </c>
      <c r="G5346" s="14" t="s">
        <v>10467</v>
      </c>
      <c r="H5346">
        <v>2009</v>
      </c>
      <c r="I5346" t="s">
        <v>62</v>
      </c>
      <c r="J5346" t="s">
        <v>412</v>
      </c>
      <c r="K5346">
        <f>IFERROR(VALUE(LEFT(table_netflix[[#This Row],[duration (in min)]], LEN(table_netflix[[#This Row],[duration (in min)]])-4)),0)</f>
        <v>121</v>
      </c>
      <c r="L5346" t="s">
        <v>126</v>
      </c>
      <c r="M5346" t="s">
        <v>55</v>
      </c>
      <c r="N5346" t="s">
        <v>142</v>
      </c>
      <c r="O5346" t="str" cm="1">
        <f t="array" ref="O5346">_xlfn.IFS(table_netflix[[#This Row],[release_year]]&gt;=2018, "2018 &amp; after", TRUE, "Before 2018")</f>
        <v>Before 2018</v>
      </c>
      <c r="P5346" s="12">
        <f>DATE(table_netflix[[#This Row],[release_year]],1,1)</f>
        <v>39814</v>
      </c>
      <c r="Q5346" s="12">
        <f t="shared" si="83"/>
        <v>43739</v>
      </c>
      <c r="R5346" s="12" t="str">
        <f>TEXT(table_netflix[[#This Row],[date_added_todate]], "mmm")</f>
        <v>Oct</v>
      </c>
      <c r="S5346" t="s">
        <v>26582</v>
      </c>
    </row>
    <row r="5347" spans="1:19" x14ac:dyDescent="0.3">
      <c r="A5347" t="s">
        <v>26583</v>
      </c>
      <c r="B5347" t="s">
        <v>15</v>
      </c>
      <c r="C5347" t="s">
        <v>26584</v>
      </c>
      <c r="D5347" t="s">
        <v>21136</v>
      </c>
      <c r="E5347" t="s">
        <v>26585</v>
      </c>
      <c r="F5347" t="s">
        <v>18</v>
      </c>
      <c r="G5347" s="14" t="s">
        <v>9333</v>
      </c>
      <c r="H5347">
        <v>2009</v>
      </c>
      <c r="I5347" t="s">
        <v>186</v>
      </c>
      <c r="J5347" t="s">
        <v>457</v>
      </c>
      <c r="K5347">
        <f>IFERROR(VALUE(LEFT(table_netflix[[#This Row],[duration (in min)]], LEN(table_netflix[[#This Row],[duration (in min)]])-4)),0)</f>
        <v>82</v>
      </c>
      <c r="L5347" t="s">
        <v>126</v>
      </c>
      <c r="O5347" t="str" cm="1">
        <f t="array" ref="O5347">_xlfn.IFS(table_netflix[[#This Row],[release_year]]&gt;=2018, "2018 &amp; after", TRUE, "Before 2018")</f>
        <v>Before 2018</v>
      </c>
      <c r="P5347" s="12">
        <f>DATE(table_netflix[[#This Row],[release_year]],1,1)</f>
        <v>39814</v>
      </c>
      <c r="Q5347" s="12">
        <f t="shared" si="83"/>
        <v>43831</v>
      </c>
      <c r="R5347" s="12" t="str">
        <f>TEXT(table_netflix[[#This Row],[date_added_todate]], "mmm")</f>
        <v>Jan</v>
      </c>
      <c r="S5347" t="s">
        <v>26586</v>
      </c>
    </row>
    <row r="5348" spans="1:19" x14ac:dyDescent="0.3">
      <c r="A5348" t="s">
        <v>26587</v>
      </c>
      <c r="B5348" t="s">
        <v>15</v>
      </c>
      <c r="C5348" t="s">
        <v>26588</v>
      </c>
      <c r="D5348" t="s">
        <v>26589</v>
      </c>
      <c r="E5348" t="s">
        <v>26590</v>
      </c>
      <c r="F5348" t="s">
        <v>18</v>
      </c>
      <c r="G5348" s="14" t="s">
        <v>26591</v>
      </c>
      <c r="H5348">
        <v>2014</v>
      </c>
      <c r="I5348" t="s">
        <v>62</v>
      </c>
      <c r="J5348" t="s">
        <v>293</v>
      </c>
      <c r="K5348">
        <f>IFERROR(VALUE(LEFT(table_netflix[[#This Row],[duration (in min)]], LEN(table_netflix[[#This Row],[duration (in min)]])-4)),0)</f>
        <v>87</v>
      </c>
      <c r="L5348" t="s">
        <v>53</v>
      </c>
      <c r="M5348" t="s">
        <v>54</v>
      </c>
      <c r="O5348" t="str" cm="1">
        <f t="array" ref="O5348">_xlfn.IFS(table_netflix[[#This Row],[release_year]]&gt;=2018, "2018 &amp; after", TRUE, "Before 2018")</f>
        <v>Before 2018</v>
      </c>
      <c r="P5348" s="12">
        <f>DATE(table_netflix[[#This Row],[release_year]],1,1)</f>
        <v>41640</v>
      </c>
      <c r="Q5348" s="12">
        <f t="shared" si="83"/>
        <v>42633</v>
      </c>
      <c r="R5348" s="12" t="str">
        <f>TEXT(table_netflix[[#This Row],[date_added_todate]], "mmm")</f>
        <v>Sep</v>
      </c>
      <c r="S5348" t="s">
        <v>26592</v>
      </c>
    </row>
    <row r="5349" spans="1:19" x14ac:dyDescent="0.3">
      <c r="A5349" t="s">
        <v>26593</v>
      </c>
      <c r="B5349" t="s">
        <v>15</v>
      </c>
      <c r="C5349" t="s">
        <v>26594</v>
      </c>
      <c r="D5349" t="s">
        <v>26595</v>
      </c>
      <c r="E5349" t="s">
        <v>26596</v>
      </c>
      <c r="F5349" t="s">
        <v>941</v>
      </c>
      <c r="G5349" s="14" t="s">
        <v>9730</v>
      </c>
      <c r="H5349">
        <v>2019</v>
      </c>
      <c r="I5349" t="s">
        <v>27</v>
      </c>
      <c r="J5349" t="s">
        <v>1365</v>
      </c>
      <c r="K5349">
        <f>IFERROR(VALUE(LEFT(table_netflix[[#This Row],[duration (in min)]], LEN(table_netflix[[#This Row],[duration (in min)]])-4)),0)</f>
        <v>46</v>
      </c>
      <c r="L5349" t="s">
        <v>71</v>
      </c>
      <c r="M5349" t="s">
        <v>55</v>
      </c>
      <c r="O5349" t="str" cm="1">
        <f t="array" ref="O5349">_xlfn.IFS(table_netflix[[#This Row],[release_year]]&gt;=2018, "2018 &amp; after", TRUE, "Before 2018")</f>
        <v>2018 &amp; after</v>
      </c>
      <c r="P5349" s="12">
        <f>DATE(table_netflix[[#This Row],[release_year]],1,1)</f>
        <v>43466</v>
      </c>
      <c r="Q5349" s="12">
        <f t="shared" si="83"/>
        <v>43802</v>
      </c>
      <c r="R5349" s="12" t="str">
        <f>TEXT(table_netflix[[#This Row],[date_added_todate]], "mmm")</f>
        <v>Dec</v>
      </c>
      <c r="S5349" t="s">
        <v>26597</v>
      </c>
    </row>
    <row r="5350" spans="1:19" x14ac:dyDescent="0.3">
      <c r="A5350" t="s">
        <v>26598</v>
      </c>
      <c r="B5350" t="s">
        <v>15</v>
      </c>
      <c r="C5350" t="s">
        <v>26599</v>
      </c>
      <c r="D5350" t="s">
        <v>26600</v>
      </c>
      <c r="E5350" t="s">
        <v>26601</v>
      </c>
      <c r="F5350" t="s">
        <v>18</v>
      </c>
      <c r="G5350" s="14" t="s">
        <v>9910</v>
      </c>
      <c r="H5350">
        <v>1996</v>
      </c>
      <c r="I5350" t="s">
        <v>45</v>
      </c>
      <c r="J5350" t="s">
        <v>118</v>
      </c>
      <c r="K5350">
        <f>IFERROR(VALUE(LEFT(table_netflix[[#This Row],[duration (in min)]], LEN(table_netflix[[#This Row],[duration (in min)]])-4)),0)</f>
        <v>103</v>
      </c>
      <c r="L5350" t="s">
        <v>71</v>
      </c>
      <c r="O5350" t="str" cm="1">
        <f t="array" ref="O5350">_xlfn.IFS(table_netflix[[#This Row],[release_year]]&gt;=2018, "2018 &amp; after", TRUE, "Before 2018")</f>
        <v>Before 2018</v>
      </c>
      <c r="P5350" s="12">
        <f>DATE(table_netflix[[#This Row],[release_year]],1,1)</f>
        <v>35065</v>
      </c>
      <c r="Q5350" s="12">
        <f t="shared" si="83"/>
        <v>43789</v>
      </c>
      <c r="R5350" s="12" t="str">
        <f>TEXT(table_netflix[[#This Row],[date_added_todate]], "mmm")</f>
        <v>Nov</v>
      </c>
      <c r="S5350" t="s">
        <v>26602</v>
      </c>
    </row>
    <row r="5351" spans="1:19" x14ac:dyDescent="0.3">
      <c r="A5351" t="s">
        <v>26603</v>
      </c>
      <c r="B5351" t="s">
        <v>24</v>
      </c>
      <c r="C5351" t="s">
        <v>26604</v>
      </c>
      <c r="D5351" t="s">
        <v>22037</v>
      </c>
      <c r="E5351" t="s">
        <v>26605</v>
      </c>
      <c r="F5351" t="s">
        <v>61</v>
      </c>
      <c r="G5351" s="14" t="s">
        <v>15889</v>
      </c>
      <c r="H5351">
        <v>2016</v>
      </c>
      <c r="I5351" t="s">
        <v>27</v>
      </c>
      <c r="J5351" t="s">
        <v>33</v>
      </c>
      <c r="K5351">
        <f>IFERROR(VALUE(LEFT(table_netflix[[#This Row],[duration (in min)]], LEN(table_netflix[[#This Row],[duration (in min)]])-4)),0)</f>
        <v>0</v>
      </c>
      <c r="L5351" t="s">
        <v>64</v>
      </c>
      <c r="M5351" t="s">
        <v>86</v>
      </c>
      <c r="N5351" t="s">
        <v>30</v>
      </c>
      <c r="O5351" t="str" cm="1">
        <f t="array" ref="O5351">_xlfn.IFS(table_netflix[[#This Row],[release_year]]&gt;=2018, "2018 &amp; after", TRUE, "Before 2018")</f>
        <v>Before 2018</v>
      </c>
      <c r="P5351" s="12">
        <f>DATE(table_netflix[[#This Row],[release_year]],1,1)</f>
        <v>42370</v>
      </c>
      <c r="Q5351" s="12">
        <f t="shared" si="83"/>
        <v>42993</v>
      </c>
      <c r="R5351" s="12" t="str">
        <f>TEXT(table_netflix[[#This Row],[date_added_todate]], "mmm")</f>
        <v>Sep</v>
      </c>
      <c r="S5351" t="s">
        <v>26606</v>
      </c>
    </row>
    <row r="5352" spans="1:19" x14ac:dyDescent="0.3">
      <c r="A5352" t="s">
        <v>26607</v>
      </c>
      <c r="B5352" t="s">
        <v>15</v>
      </c>
      <c r="C5352" t="s">
        <v>26608</v>
      </c>
      <c r="D5352" t="s">
        <v>21179</v>
      </c>
      <c r="E5352" t="s">
        <v>26609</v>
      </c>
      <c r="F5352" t="s">
        <v>534</v>
      </c>
      <c r="G5352" s="14" t="s">
        <v>21201</v>
      </c>
      <c r="H5352">
        <v>1978</v>
      </c>
      <c r="I5352" t="s">
        <v>186</v>
      </c>
      <c r="J5352" t="s">
        <v>125</v>
      </c>
      <c r="K5352">
        <f>IFERROR(VALUE(LEFT(table_netflix[[#This Row],[duration (in min)]], LEN(table_netflix[[#This Row],[duration (in min)]])-4)),0)</f>
        <v>97</v>
      </c>
      <c r="L5352" t="s">
        <v>144</v>
      </c>
      <c r="M5352" t="s">
        <v>406</v>
      </c>
      <c r="N5352" t="s">
        <v>55</v>
      </c>
      <c r="O5352" t="str" cm="1">
        <f t="array" ref="O5352">_xlfn.IFS(table_netflix[[#This Row],[release_year]]&gt;=2018, "2018 &amp; after", TRUE, "Before 2018")</f>
        <v>Before 2018</v>
      </c>
      <c r="P5352" s="12">
        <f>DATE(table_netflix[[#This Row],[release_year]],1,1)</f>
        <v>28491</v>
      </c>
      <c r="Q5352" s="12">
        <f t="shared" si="83"/>
        <v>43312</v>
      </c>
      <c r="R5352" s="12" t="str">
        <f>TEXT(table_netflix[[#This Row],[date_added_todate]], "mmm")</f>
        <v>Jul</v>
      </c>
      <c r="S5352" t="s">
        <v>26610</v>
      </c>
    </row>
    <row r="5353" spans="1:19" x14ac:dyDescent="0.3">
      <c r="A5353" t="s">
        <v>26611</v>
      </c>
      <c r="B5353" t="s">
        <v>15</v>
      </c>
      <c r="C5353" t="s">
        <v>26612</v>
      </c>
      <c r="D5353" t="s">
        <v>1004</v>
      </c>
      <c r="E5353" t="s">
        <v>26613</v>
      </c>
      <c r="F5353" t="s">
        <v>18</v>
      </c>
      <c r="G5353" s="14" t="s">
        <v>10467</v>
      </c>
      <c r="H5353">
        <v>1994</v>
      </c>
      <c r="I5353" t="s">
        <v>45</v>
      </c>
      <c r="J5353" t="s">
        <v>46</v>
      </c>
      <c r="K5353">
        <f>IFERROR(VALUE(LEFT(table_netflix[[#This Row],[duration (in min)]], LEN(table_netflix[[#This Row],[duration (in min)]])-4)),0)</f>
        <v>91</v>
      </c>
      <c r="L5353" t="s">
        <v>47</v>
      </c>
      <c r="M5353" t="s">
        <v>85</v>
      </c>
      <c r="O5353" t="str" cm="1">
        <f t="array" ref="O5353">_xlfn.IFS(table_netflix[[#This Row],[release_year]]&gt;=2018, "2018 &amp; after", TRUE, "Before 2018")</f>
        <v>Before 2018</v>
      </c>
      <c r="P5353" s="12">
        <f>DATE(table_netflix[[#This Row],[release_year]],1,1)</f>
        <v>34335</v>
      </c>
      <c r="Q5353" s="12">
        <f t="shared" si="83"/>
        <v>43739</v>
      </c>
      <c r="R5353" s="12" t="str">
        <f>TEXT(table_netflix[[#This Row],[date_added_todate]], "mmm")</f>
        <v>Oct</v>
      </c>
      <c r="S5353" t="s">
        <v>26614</v>
      </c>
    </row>
    <row r="5354" spans="1:19" x14ac:dyDescent="0.3">
      <c r="A5354" t="s">
        <v>26615</v>
      </c>
      <c r="B5354" t="s">
        <v>15</v>
      </c>
      <c r="C5354" t="s">
        <v>26616</v>
      </c>
      <c r="D5354" t="s">
        <v>1004</v>
      </c>
      <c r="E5354" t="s">
        <v>26617</v>
      </c>
      <c r="F5354" t="s">
        <v>18</v>
      </c>
      <c r="G5354" s="14" t="s">
        <v>10467</v>
      </c>
      <c r="H5354">
        <v>2000</v>
      </c>
      <c r="I5354" t="s">
        <v>45</v>
      </c>
      <c r="J5354" t="s">
        <v>46</v>
      </c>
      <c r="K5354">
        <f>IFERROR(VALUE(LEFT(table_netflix[[#This Row],[duration (in min)]], LEN(table_netflix[[#This Row],[duration (in min)]])-4)),0)</f>
        <v>91</v>
      </c>
      <c r="L5354" t="s">
        <v>47</v>
      </c>
      <c r="M5354" t="s">
        <v>85</v>
      </c>
      <c r="N5354" t="s">
        <v>107</v>
      </c>
      <c r="O5354" t="str" cm="1">
        <f t="array" ref="O5354">_xlfn.IFS(table_netflix[[#This Row],[release_year]]&gt;=2018, "2018 &amp; after", TRUE, "Before 2018")</f>
        <v>Before 2018</v>
      </c>
      <c r="P5354" s="12">
        <f>DATE(table_netflix[[#This Row],[release_year]],1,1)</f>
        <v>36526</v>
      </c>
      <c r="Q5354" s="12">
        <f t="shared" si="83"/>
        <v>43739</v>
      </c>
      <c r="R5354" s="12" t="str">
        <f>TEXT(table_netflix[[#This Row],[date_added_todate]], "mmm")</f>
        <v>Oct</v>
      </c>
      <c r="S5354" t="s">
        <v>26618</v>
      </c>
    </row>
    <row r="5355" spans="1:19" x14ac:dyDescent="0.3">
      <c r="A5355" t="s">
        <v>26619</v>
      </c>
      <c r="B5355" t="s">
        <v>15</v>
      </c>
      <c r="C5355" t="s">
        <v>26620</v>
      </c>
      <c r="D5355" t="s">
        <v>26621</v>
      </c>
      <c r="E5355" t="s">
        <v>26622</v>
      </c>
      <c r="F5355" t="s">
        <v>534</v>
      </c>
      <c r="G5355" s="14" t="s">
        <v>14191</v>
      </c>
      <c r="H5355">
        <v>1975</v>
      </c>
      <c r="I5355" t="s">
        <v>27</v>
      </c>
      <c r="J5355" t="s">
        <v>511</v>
      </c>
      <c r="K5355">
        <f>IFERROR(VALUE(LEFT(table_netflix[[#This Row],[duration (in min)]], LEN(table_netflix[[#This Row],[duration (in min)]])-4)),0)</f>
        <v>101</v>
      </c>
      <c r="L5355" t="s">
        <v>144</v>
      </c>
      <c r="M5355" t="s">
        <v>72</v>
      </c>
      <c r="N5355" t="s">
        <v>55</v>
      </c>
      <c r="O5355" t="str" cm="1">
        <f t="array" ref="O5355">_xlfn.IFS(table_netflix[[#This Row],[release_year]]&gt;=2018, "2018 &amp; after", TRUE, "Before 2018")</f>
        <v>Before 2018</v>
      </c>
      <c r="P5355" s="12">
        <f>DATE(table_netflix[[#This Row],[release_year]],1,1)</f>
        <v>27395</v>
      </c>
      <c r="Q5355" s="12">
        <f t="shared" si="83"/>
        <v>43309</v>
      </c>
      <c r="R5355" s="12" t="str">
        <f>TEXT(table_netflix[[#This Row],[date_added_todate]], "mmm")</f>
        <v>Jul</v>
      </c>
      <c r="S5355" t="s">
        <v>26623</v>
      </c>
    </row>
    <row r="5356" spans="1:19" x14ac:dyDescent="0.3">
      <c r="A5356" t="s">
        <v>26624</v>
      </c>
      <c r="B5356" t="s">
        <v>15</v>
      </c>
      <c r="C5356" t="s">
        <v>26625</v>
      </c>
      <c r="D5356" t="s">
        <v>1621</v>
      </c>
      <c r="E5356" t="s">
        <v>26626</v>
      </c>
      <c r="F5356" t="s">
        <v>18</v>
      </c>
      <c r="G5356" s="14" t="s">
        <v>11068</v>
      </c>
      <c r="H5356">
        <v>2008</v>
      </c>
      <c r="I5356" t="s">
        <v>20</v>
      </c>
      <c r="J5356" t="s">
        <v>70</v>
      </c>
      <c r="K5356">
        <f>IFERROR(VALUE(LEFT(table_netflix[[#This Row],[duration (in min)]], LEN(table_netflix[[#This Row],[duration (in min)]])-4)),0)</f>
        <v>104</v>
      </c>
      <c r="L5356" t="s">
        <v>144</v>
      </c>
      <c r="M5356" t="s">
        <v>127</v>
      </c>
      <c r="O5356" t="str" cm="1">
        <f t="array" ref="O5356">_xlfn.IFS(table_netflix[[#This Row],[release_year]]&gt;=2018, "2018 &amp; after", TRUE, "Before 2018")</f>
        <v>Before 2018</v>
      </c>
      <c r="P5356" s="12">
        <f>DATE(table_netflix[[#This Row],[release_year]],1,1)</f>
        <v>39448</v>
      </c>
      <c r="Q5356" s="12">
        <f t="shared" si="83"/>
        <v>43647</v>
      </c>
      <c r="R5356" s="12" t="str">
        <f>TEXT(table_netflix[[#This Row],[date_added_todate]], "mmm")</f>
        <v>Jul</v>
      </c>
      <c r="S5356" t="s">
        <v>26627</v>
      </c>
    </row>
    <row r="5357" spans="1:19" x14ac:dyDescent="0.3">
      <c r="A5357" t="s">
        <v>26628</v>
      </c>
      <c r="B5357" t="s">
        <v>15</v>
      </c>
      <c r="C5357" t="s">
        <v>26629</v>
      </c>
      <c r="D5357" t="s">
        <v>26630</v>
      </c>
      <c r="F5357" t="s">
        <v>18</v>
      </c>
      <c r="G5357" s="14" t="s">
        <v>15231</v>
      </c>
      <c r="H5357">
        <v>2017</v>
      </c>
      <c r="I5357" t="s">
        <v>27</v>
      </c>
      <c r="J5357" t="s">
        <v>308</v>
      </c>
      <c r="K5357">
        <f>IFERROR(VALUE(LEFT(table_netflix[[#This Row],[duration (in min)]], LEN(table_netflix[[#This Row],[duration (in min)]])-4)),0)</f>
        <v>92</v>
      </c>
      <c r="L5357" t="s">
        <v>22</v>
      </c>
      <c r="O5357" t="str" cm="1">
        <f t="array" ref="O5357">_xlfn.IFS(table_netflix[[#This Row],[release_year]]&gt;=2018, "2018 &amp; after", TRUE, "Before 2018")</f>
        <v>Before 2018</v>
      </c>
      <c r="P5357" s="12">
        <f>DATE(table_netflix[[#This Row],[release_year]],1,1)</f>
        <v>42736</v>
      </c>
      <c r="Q5357" s="12">
        <f t="shared" si="83"/>
        <v>43129</v>
      </c>
      <c r="R5357" s="12" t="str">
        <f>TEXT(table_netflix[[#This Row],[date_added_todate]], "mmm")</f>
        <v>Jan</v>
      </c>
      <c r="S5357" t="s">
        <v>26631</v>
      </c>
    </row>
    <row r="5358" spans="1:19" x14ac:dyDescent="0.3">
      <c r="A5358" t="s">
        <v>26632</v>
      </c>
      <c r="B5358" t="s">
        <v>15</v>
      </c>
      <c r="C5358" t="s">
        <v>26633</v>
      </c>
      <c r="D5358" t="s">
        <v>466</v>
      </c>
      <c r="E5358" t="s">
        <v>26634</v>
      </c>
      <c r="F5358" t="s">
        <v>61</v>
      </c>
      <c r="G5358" s="14" t="s">
        <v>8905</v>
      </c>
      <c r="H5358">
        <v>2017</v>
      </c>
      <c r="I5358" t="s">
        <v>186</v>
      </c>
      <c r="J5358" t="s">
        <v>265</v>
      </c>
      <c r="K5358">
        <f>IFERROR(VALUE(LEFT(table_netflix[[#This Row],[duration (in min)]], LEN(table_netflix[[#This Row],[duration (in min)]])-4)),0)</f>
        <v>113</v>
      </c>
      <c r="L5358" t="s">
        <v>144</v>
      </c>
      <c r="M5358" t="s">
        <v>55</v>
      </c>
      <c r="O5358" t="str" cm="1">
        <f t="array" ref="O5358">_xlfn.IFS(table_netflix[[#This Row],[release_year]]&gt;=2018, "2018 &amp; after", TRUE, "Before 2018")</f>
        <v>Before 2018</v>
      </c>
      <c r="P5358" s="12">
        <f>DATE(table_netflix[[#This Row],[release_year]],1,1)</f>
        <v>42736</v>
      </c>
      <c r="Q5358" s="12">
        <f t="shared" si="83"/>
        <v>43875</v>
      </c>
      <c r="R5358" s="12" t="str">
        <f>TEXT(table_netflix[[#This Row],[date_added_todate]], "mmm")</f>
        <v>Feb</v>
      </c>
      <c r="S5358" t="s">
        <v>26635</v>
      </c>
    </row>
    <row r="5359" spans="1:19" x14ac:dyDescent="0.3">
      <c r="A5359" t="s">
        <v>26636</v>
      </c>
      <c r="B5359" t="s">
        <v>15</v>
      </c>
      <c r="C5359" t="s">
        <v>26637</v>
      </c>
      <c r="D5359" t="s">
        <v>26638</v>
      </c>
      <c r="E5359" t="s">
        <v>26639</v>
      </c>
      <c r="F5359" t="s">
        <v>61</v>
      </c>
      <c r="G5359" s="14" t="s">
        <v>26640</v>
      </c>
      <c r="H5359">
        <v>2014</v>
      </c>
      <c r="I5359" t="s">
        <v>27</v>
      </c>
      <c r="J5359" t="s">
        <v>583</v>
      </c>
      <c r="K5359">
        <f>IFERROR(VALUE(LEFT(table_netflix[[#This Row],[duration (in min)]], LEN(table_netflix[[#This Row],[duration (in min)]])-4)),0)</f>
        <v>89</v>
      </c>
      <c r="L5359" t="s">
        <v>126</v>
      </c>
      <c r="O5359" t="str" cm="1">
        <f t="array" ref="O5359">_xlfn.IFS(table_netflix[[#This Row],[release_year]]&gt;=2018, "2018 &amp; after", TRUE, "Before 2018")</f>
        <v>Before 2018</v>
      </c>
      <c r="P5359" s="12">
        <f>DATE(table_netflix[[#This Row],[release_year]],1,1)</f>
        <v>41640</v>
      </c>
      <c r="Q5359" s="12">
        <f t="shared" si="83"/>
        <v>42989</v>
      </c>
      <c r="R5359" s="12" t="str">
        <f>TEXT(table_netflix[[#This Row],[date_added_todate]], "mmm")</f>
        <v>Sep</v>
      </c>
      <c r="S5359" t="s">
        <v>26641</v>
      </c>
    </row>
    <row r="5360" spans="1:19" x14ac:dyDescent="0.3">
      <c r="A5360" t="s">
        <v>26642</v>
      </c>
      <c r="B5360" t="s">
        <v>15</v>
      </c>
      <c r="C5360" t="s">
        <v>26643</v>
      </c>
      <c r="D5360" t="s">
        <v>11788</v>
      </c>
      <c r="E5360" t="s">
        <v>26644</v>
      </c>
      <c r="F5360" t="s">
        <v>18</v>
      </c>
      <c r="G5360" s="14" t="s">
        <v>6277</v>
      </c>
      <c r="H5360">
        <v>2016</v>
      </c>
      <c r="I5360" t="s">
        <v>20</v>
      </c>
      <c r="J5360" t="s">
        <v>187</v>
      </c>
      <c r="K5360">
        <f>IFERROR(VALUE(LEFT(table_netflix[[#This Row],[duration (in min)]], LEN(table_netflix[[#This Row],[duration (in min)]])-4)),0)</f>
        <v>115</v>
      </c>
      <c r="L5360" t="s">
        <v>53</v>
      </c>
      <c r="O5360" t="str" cm="1">
        <f t="array" ref="O5360">_xlfn.IFS(table_netflix[[#This Row],[release_year]]&gt;=2018, "2018 &amp; after", TRUE, "Before 2018")</f>
        <v>Before 2018</v>
      </c>
      <c r="P5360" s="12">
        <f>DATE(table_netflix[[#This Row],[release_year]],1,1)</f>
        <v>42370</v>
      </c>
      <c r="Q5360" s="12">
        <f t="shared" si="83"/>
        <v>44064</v>
      </c>
      <c r="R5360" s="12" t="str">
        <f>TEXT(table_netflix[[#This Row],[date_added_todate]], "mmm")</f>
        <v>Aug</v>
      </c>
      <c r="S5360" t="s">
        <v>26645</v>
      </c>
    </row>
    <row r="5361" spans="1:19" x14ac:dyDescent="0.3">
      <c r="A5361" t="s">
        <v>26646</v>
      </c>
      <c r="B5361" t="s">
        <v>15</v>
      </c>
      <c r="C5361" t="s">
        <v>26647</v>
      </c>
      <c r="D5361" t="s">
        <v>18418</v>
      </c>
      <c r="E5361" t="s">
        <v>26648</v>
      </c>
      <c r="F5361" t="s">
        <v>825</v>
      </c>
      <c r="G5361" s="14" t="s">
        <v>15796</v>
      </c>
      <c r="H5361">
        <v>2016</v>
      </c>
      <c r="I5361" t="s">
        <v>84</v>
      </c>
      <c r="J5361" t="s">
        <v>788</v>
      </c>
      <c r="K5361">
        <f>IFERROR(VALUE(LEFT(table_netflix[[#This Row],[duration (in min)]], LEN(table_netflix[[#This Row],[duration (in min)]])-4)),0)</f>
        <v>84</v>
      </c>
      <c r="L5361" t="s">
        <v>22</v>
      </c>
      <c r="M5361" t="s">
        <v>266</v>
      </c>
      <c r="O5361" t="str" cm="1">
        <f t="array" ref="O5361">_xlfn.IFS(table_netflix[[#This Row],[release_year]]&gt;=2018, "2018 &amp; after", TRUE, "Before 2018")</f>
        <v>Before 2018</v>
      </c>
      <c r="P5361" s="12">
        <f>DATE(table_netflix[[#This Row],[release_year]],1,1)</f>
        <v>42370</v>
      </c>
      <c r="Q5361" s="12">
        <f t="shared" si="83"/>
        <v>43009</v>
      </c>
      <c r="R5361" s="12" t="str">
        <f>TEXT(table_netflix[[#This Row],[date_added_todate]], "mmm")</f>
        <v>Oct</v>
      </c>
      <c r="S5361" t="s">
        <v>26649</v>
      </c>
    </row>
    <row r="5362" spans="1:19" x14ac:dyDescent="0.3">
      <c r="A5362" t="s">
        <v>26650</v>
      </c>
      <c r="B5362" t="s">
        <v>15</v>
      </c>
      <c r="C5362" t="s">
        <v>26651</v>
      </c>
      <c r="D5362" t="s">
        <v>26652</v>
      </c>
      <c r="E5362" t="s">
        <v>26653</v>
      </c>
      <c r="F5362" t="s">
        <v>18</v>
      </c>
      <c r="G5362" s="14" t="s">
        <v>6240</v>
      </c>
      <c r="H5362">
        <v>2013</v>
      </c>
      <c r="I5362" t="s">
        <v>186</v>
      </c>
      <c r="J5362" t="s">
        <v>133</v>
      </c>
      <c r="K5362">
        <f>IFERROR(VALUE(LEFT(table_netflix[[#This Row],[duration (in min)]], LEN(table_netflix[[#This Row],[duration (in min)]])-4)),0)</f>
        <v>106</v>
      </c>
      <c r="L5362" t="s">
        <v>53</v>
      </c>
      <c r="M5362" t="s">
        <v>142</v>
      </c>
      <c r="O5362" t="str" cm="1">
        <f t="array" ref="O5362">_xlfn.IFS(table_netflix[[#This Row],[release_year]]&gt;=2018, "2018 &amp; after", TRUE, "Before 2018")</f>
        <v>Before 2018</v>
      </c>
      <c r="P5362" s="12">
        <f>DATE(table_netflix[[#This Row],[release_year]],1,1)</f>
        <v>41275</v>
      </c>
      <c r="Q5362" s="12">
        <f t="shared" si="83"/>
        <v>44070</v>
      </c>
      <c r="R5362" s="12" t="str">
        <f>TEXT(table_netflix[[#This Row],[date_added_todate]], "mmm")</f>
        <v>Aug</v>
      </c>
      <c r="S5362" t="s">
        <v>26654</v>
      </c>
    </row>
    <row r="5363" spans="1:19" x14ac:dyDescent="0.3">
      <c r="A5363" t="s">
        <v>26655</v>
      </c>
      <c r="B5363" t="s">
        <v>15</v>
      </c>
      <c r="C5363" t="s">
        <v>26656</v>
      </c>
      <c r="D5363" t="s">
        <v>19072</v>
      </c>
      <c r="E5363" t="s">
        <v>26657</v>
      </c>
      <c r="F5363" t="s">
        <v>1322</v>
      </c>
      <c r="G5363" s="14" t="s">
        <v>19409</v>
      </c>
      <c r="H5363">
        <v>2003</v>
      </c>
      <c r="I5363" t="s">
        <v>62</v>
      </c>
      <c r="J5363" t="s">
        <v>160</v>
      </c>
      <c r="K5363">
        <f>IFERROR(VALUE(LEFT(table_netflix[[#This Row],[duration (in min)]], LEN(table_netflix[[#This Row],[duration (in min)]])-4)),0)</f>
        <v>124</v>
      </c>
      <c r="L5363" t="s">
        <v>71</v>
      </c>
      <c r="M5363" t="s">
        <v>72</v>
      </c>
      <c r="N5363" t="s">
        <v>55</v>
      </c>
      <c r="O5363" t="str" cm="1">
        <f t="array" ref="O5363">_xlfn.IFS(table_netflix[[#This Row],[release_year]]&gt;=2018, "2018 &amp; after", TRUE, "Before 2018")</f>
        <v>Before 2018</v>
      </c>
      <c r="P5363" s="12">
        <f>DATE(table_netflix[[#This Row],[release_year]],1,1)</f>
        <v>37622</v>
      </c>
      <c r="Q5363" s="12">
        <f t="shared" si="83"/>
        <v>43442</v>
      </c>
      <c r="R5363" s="12" t="str">
        <f>TEXT(table_netflix[[#This Row],[date_added_todate]], "mmm")</f>
        <v>Dec</v>
      </c>
      <c r="S5363" t="s">
        <v>26658</v>
      </c>
    </row>
    <row r="5364" spans="1:19" x14ac:dyDescent="0.3">
      <c r="A5364" t="s">
        <v>26659</v>
      </c>
      <c r="B5364" t="s">
        <v>15</v>
      </c>
      <c r="C5364" t="s">
        <v>26660</v>
      </c>
      <c r="D5364" t="s">
        <v>26661</v>
      </c>
      <c r="F5364" t="s">
        <v>18</v>
      </c>
      <c r="G5364" s="14" t="s">
        <v>12347</v>
      </c>
      <c r="H5364">
        <v>2018</v>
      </c>
      <c r="I5364" t="s">
        <v>27</v>
      </c>
      <c r="J5364" t="s">
        <v>262</v>
      </c>
      <c r="K5364">
        <f>IFERROR(VALUE(LEFT(table_netflix[[#This Row],[duration (in min)]], LEN(table_netflix[[#This Row],[duration (in min)]])-4)),0)</f>
        <v>83</v>
      </c>
      <c r="L5364" t="s">
        <v>22</v>
      </c>
      <c r="M5364" t="s">
        <v>266</v>
      </c>
      <c r="O5364" t="str" cm="1">
        <f t="array" ref="O5364">_xlfn.IFS(table_netflix[[#This Row],[release_year]]&gt;=2018, "2018 &amp; after", TRUE, "Before 2018")</f>
        <v>2018 &amp; after</v>
      </c>
      <c r="P5364" s="12">
        <f>DATE(table_netflix[[#This Row],[release_year]],1,1)</f>
        <v>43101</v>
      </c>
      <c r="Q5364" s="12">
        <f t="shared" si="83"/>
        <v>43496</v>
      </c>
      <c r="R5364" s="12" t="str">
        <f>TEXT(table_netflix[[#This Row],[date_added_todate]], "mmm")</f>
        <v>Jan</v>
      </c>
      <c r="S5364" t="s">
        <v>26662</v>
      </c>
    </row>
    <row r="5365" spans="1:19" x14ac:dyDescent="0.3">
      <c r="A5365" t="s">
        <v>26663</v>
      </c>
      <c r="B5365" t="s">
        <v>15</v>
      </c>
      <c r="C5365" t="s">
        <v>26664</v>
      </c>
      <c r="D5365" t="s">
        <v>26665</v>
      </c>
      <c r="E5365" t="s">
        <v>26666</v>
      </c>
      <c r="F5365" t="s">
        <v>18</v>
      </c>
      <c r="G5365" s="14" t="s">
        <v>8226</v>
      </c>
      <c r="H5365">
        <v>2019</v>
      </c>
      <c r="I5365" t="s">
        <v>27</v>
      </c>
      <c r="J5365" t="s">
        <v>634</v>
      </c>
      <c r="K5365">
        <f>IFERROR(VALUE(LEFT(table_netflix[[#This Row],[duration (in min)]], LEN(table_netflix[[#This Row],[duration (in min)]])-4)),0)</f>
        <v>107</v>
      </c>
      <c r="L5365" t="s">
        <v>53</v>
      </c>
      <c r="M5365" t="s">
        <v>54</v>
      </c>
      <c r="N5365" t="s">
        <v>142</v>
      </c>
      <c r="O5365" t="str" cm="1">
        <f t="array" ref="O5365">_xlfn.IFS(table_netflix[[#This Row],[release_year]]&gt;=2018, "2018 &amp; after", TRUE, "Before 2018")</f>
        <v>2018 &amp; after</v>
      </c>
      <c r="P5365" s="12">
        <f>DATE(table_netflix[[#This Row],[release_year]],1,1)</f>
        <v>43466</v>
      </c>
      <c r="Q5365" s="12">
        <f t="shared" si="83"/>
        <v>43928</v>
      </c>
      <c r="R5365" s="12" t="str">
        <f>TEXT(table_netflix[[#This Row],[date_added_todate]], "mmm")</f>
        <v>Apr</v>
      </c>
      <c r="S5365" t="s">
        <v>26667</v>
      </c>
    </row>
    <row r="5366" spans="1:19" x14ac:dyDescent="0.3">
      <c r="A5366" t="s">
        <v>26668</v>
      </c>
      <c r="B5366" t="s">
        <v>15</v>
      </c>
      <c r="C5366" t="s">
        <v>26669</v>
      </c>
      <c r="D5366" t="s">
        <v>1646</v>
      </c>
      <c r="E5366" t="s">
        <v>26670</v>
      </c>
      <c r="F5366" t="s">
        <v>18</v>
      </c>
      <c r="G5366" s="14" t="s">
        <v>4159</v>
      </c>
      <c r="H5366">
        <v>2011</v>
      </c>
      <c r="I5366" t="s">
        <v>186</v>
      </c>
      <c r="J5366" t="s">
        <v>3091</v>
      </c>
      <c r="K5366">
        <f>IFERROR(VALUE(LEFT(table_netflix[[#This Row],[duration (in min)]], LEN(table_netflix[[#This Row],[duration (in min)]])-4)),0)</f>
        <v>158</v>
      </c>
      <c r="L5366" t="s">
        <v>53</v>
      </c>
      <c r="M5366" t="s">
        <v>142</v>
      </c>
      <c r="O5366" t="str" cm="1">
        <f t="array" ref="O5366">_xlfn.IFS(table_netflix[[#This Row],[release_year]]&gt;=2018, "2018 &amp; after", TRUE, "Before 2018")</f>
        <v>Before 2018</v>
      </c>
      <c r="P5366" s="12">
        <f>DATE(table_netflix[[#This Row],[release_year]],1,1)</f>
        <v>40544</v>
      </c>
      <c r="Q5366" s="12">
        <f t="shared" si="83"/>
        <v>44201</v>
      </c>
      <c r="R5366" s="12" t="str">
        <f>TEXT(table_netflix[[#This Row],[date_added_todate]], "mmm")</f>
        <v>Jan</v>
      </c>
      <c r="S5366" t="s">
        <v>26671</v>
      </c>
    </row>
    <row r="5367" spans="1:19" x14ac:dyDescent="0.3">
      <c r="A5367" t="s">
        <v>26672</v>
      </c>
      <c r="B5367" t="s">
        <v>15</v>
      </c>
      <c r="C5367" t="s">
        <v>26673</v>
      </c>
      <c r="D5367" t="s">
        <v>26674</v>
      </c>
      <c r="E5367" t="s">
        <v>26675</v>
      </c>
      <c r="F5367" t="s">
        <v>909</v>
      </c>
      <c r="G5367" s="14" t="s">
        <v>11114</v>
      </c>
      <c r="H5367">
        <v>2018</v>
      </c>
      <c r="I5367" t="s">
        <v>27</v>
      </c>
      <c r="J5367" t="s">
        <v>241</v>
      </c>
      <c r="K5367">
        <f>IFERROR(VALUE(LEFT(table_netflix[[#This Row],[duration (in min)]], LEN(table_netflix[[#This Row],[duration (in min)]])-4)),0)</f>
        <v>95</v>
      </c>
      <c r="L5367" t="s">
        <v>126</v>
      </c>
      <c r="M5367" t="s">
        <v>54</v>
      </c>
      <c r="N5367" t="s">
        <v>55</v>
      </c>
      <c r="O5367" t="str" cm="1">
        <f t="array" ref="O5367">_xlfn.IFS(table_netflix[[#This Row],[release_year]]&gt;=2018, "2018 &amp; after", TRUE, "Before 2018")</f>
        <v>2018 &amp; after</v>
      </c>
      <c r="P5367" s="12">
        <f>DATE(table_netflix[[#This Row],[release_year]],1,1)</f>
        <v>43101</v>
      </c>
      <c r="Q5367" s="12">
        <f t="shared" si="83"/>
        <v>43642</v>
      </c>
      <c r="R5367" s="12" t="str">
        <f>TEXT(table_netflix[[#This Row],[date_added_todate]], "mmm")</f>
        <v>Jun</v>
      </c>
      <c r="S5367" t="s">
        <v>26676</v>
      </c>
    </row>
    <row r="5368" spans="1:19" x14ac:dyDescent="0.3">
      <c r="A5368" t="s">
        <v>26677</v>
      </c>
      <c r="B5368" t="s">
        <v>15</v>
      </c>
      <c r="C5368" t="s">
        <v>26678</v>
      </c>
      <c r="D5368" t="s">
        <v>26679</v>
      </c>
      <c r="E5368" t="s">
        <v>26680</v>
      </c>
      <c r="F5368" t="s">
        <v>18</v>
      </c>
      <c r="G5368" s="14" t="s">
        <v>15252</v>
      </c>
      <c r="H5368">
        <v>2017</v>
      </c>
      <c r="I5368" t="s">
        <v>20</v>
      </c>
      <c r="J5368" t="s">
        <v>125</v>
      </c>
      <c r="K5368">
        <f>IFERROR(VALUE(LEFT(table_netflix[[#This Row],[duration (in min)]], LEN(table_netflix[[#This Row],[duration (in min)]])-4)),0)</f>
        <v>97</v>
      </c>
      <c r="L5368" t="s">
        <v>71</v>
      </c>
      <c r="M5368" t="s">
        <v>72</v>
      </c>
      <c r="N5368" t="s">
        <v>107</v>
      </c>
      <c r="O5368" t="str" cm="1">
        <f t="array" ref="O5368">_xlfn.IFS(table_netflix[[#This Row],[release_year]]&gt;=2018, "2018 &amp; after", TRUE, "Before 2018")</f>
        <v>Before 2018</v>
      </c>
      <c r="P5368" s="12">
        <f>DATE(table_netflix[[#This Row],[release_year]],1,1)</f>
        <v>42736</v>
      </c>
      <c r="Q5368" s="12">
        <f t="shared" si="83"/>
        <v>43124</v>
      </c>
      <c r="R5368" s="12" t="str">
        <f>TEXT(table_netflix[[#This Row],[date_added_todate]], "mmm")</f>
        <v>Jan</v>
      </c>
      <c r="S5368" t="s">
        <v>26681</v>
      </c>
    </row>
    <row r="5369" spans="1:19" x14ac:dyDescent="0.3">
      <c r="A5369" t="s">
        <v>26682</v>
      </c>
      <c r="B5369" t="s">
        <v>15</v>
      </c>
      <c r="C5369" t="s">
        <v>26683</v>
      </c>
      <c r="D5369" t="s">
        <v>26684</v>
      </c>
      <c r="E5369" t="s">
        <v>26685</v>
      </c>
      <c r="F5369" t="s">
        <v>18</v>
      </c>
      <c r="G5369" s="14" t="s">
        <v>17289</v>
      </c>
      <c r="H5369">
        <v>2016</v>
      </c>
      <c r="I5369" t="s">
        <v>27</v>
      </c>
      <c r="J5369" t="s">
        <v>125</v>
      </c>
      <c r="K5369">
        <f>IFERROR(VALUE(LEFT(table_netflix[[#This Row],[duration (in min)]], LEN(table_netflix[[#This Row],[duration (in min)]])-4)),0)</f>
        <v>97</v>
      </c>
      <c r="L5369" t="s">
        <v>53</v>
      </c>
      <c r="M5369" t="s">
        <v>54</v>
      </c>
      <c r="N5369" t="s">
        <v>142</v>
      </c>
      <c r="O5369" t="str" cm="1">
        <f t="array" ref="O5369">_xlfn.IFS(table_netflix[[#This Row],[release_year]]&gt;=2018, "2018 &amp; after", TRUE, "Before 2018")</f>
        <v>Before 2018</v>
      </c>
      <c r="P5369" s="12">
        <f>DATE(table_netflix[[#This Row],[release_year]],1,1)</f>
        <v>42370</v>
      </c>
      <c r="Q5369" s="12">
        <f t="shared" si="83"/>
        <v>42709</v>
      </c>
      <c r="R5369" s="12" t="str">
        <f>TEXT(table_netflix[[#This Row],[date_added_todate]], "mmm")</f>
        <v>Dec</v>
      </c>
      <c r="S5369" t="s">
        <v>26686</v>
      </c>
    </row>
    <row r="5370" spans="1:19" x14ac:dyDescent="0.3">
      <c r="A5370" t="s">
        <v>26687</v>
      </c>
      <c r="B5370" t="s">
        <v>15</v>
      </c>
      <c r="C5370" t="s">
        <v>26688</v>
      </c>
      <c r="D5370" t="s">
        <v>10057</v>
      </c>
      <c r="E5370" t="s">
        <v>26689</v>
      </c>
      <c r="F5370" t="s">
        <v>18</v>
      </c>
      <c r="G5370" s="14" t="s">
        <v>9910</v>
      </c>
      <c r="H5370">
        <v>2009</v>
      </c>
      <c r="I5370" t="s">
        <v>186</v>
      </c>
      <c r="J5370" t="s">
        <v>583</v>
      </c>
      <c r="K5370">
        <f>IFERROR(VALUE(LEFT(table_netflix[[#This Row],[duration (in min)]], LEN(table_netflix[[#This Row],[duration (in min)]])-4)),0)</f>
        <v>89</v>
      </c>
      <c r="L5370" t="s">
        <v>71</v>
      </c>
      <c r="O5370" t="str" cm="1">
        <f t="array" ref="O5370">_xlfn.IFS(table_netflix[[#This Row],[release_year]]&gt;=2018, "2018 &amp; after", TRUE, "Before 2018")</f>
        <v>Before 2018</v>
      </c>
      <c r="P5370" s="12">
        <f>DATE(table_netflix[[#This Row],[release_year]],1,1)</f>
        <v>39814</v>
      </c>
      <c r="Q5370" s="12">
        <f t="shared" si="83"/>
        <v>43789</v>
      </c>
      <c r="R5370" s="12" t="str">
        <f>TEXT(table_netflix[[#This Row],[date_added_todate]], "mmm")</f>
        <v>Nov</v>
      </c>
      <c r="S5370" t="s">
        <v>26690</v>
      </c>
    </row>
    <row r="5371" spans="1:19" x14ac:dyDescent="0.3">
      <c r="A5371" t="s">
        <v>26691</v>
      </c>
      <c r="B5371" t="s">
        <v>15</v>
      </c>
      <c r="C5371" t="s">
        <v>26692</v>
      </c>
      <c r="D5371" t="s">
        <v>23434</v>
      </c>
      <c r="E5371" t="s">
        <v>26693</v>
      </c>
      <c r="F5371" t="s">
        <v>61</v>
      </c>
      <c r="G5371" s="14" t="s">
        <v>13376</v>
      </c>
      <c r="H5371">
        <v>2014</v>
      </c>
      <c r="I5371" t="s">
        <v>62</v>
      </c>
      <c r="J5371" t="s">
        <v>98</v>
      </c>
      <c r="K5371">
        <f>IFERROR(VALUE(LEFT(table_netflix[[#This Row],[duration (in min)]], LEN(table_netflix[[#This Row],[duration (in min)]])-4)),0)</f>
        <v>161</v>
      </c>
      <c r="L5371" t="s">
        <v>53</v>
      </c>
      <c r="M5371" t="s">
        <v>589</v>
      </c>
      <c r="O5371" t="str" cm="1">
        <f t="array" ref="O5371">_xlfn.IFS(table_netflix[[#This Row],[release_year]]&gt;=2018, "2018 &amp; after", TRUE, "Before 2018")</f>
        <v>Before 2018</v>
      </c>
      <c r="P5371" s="12">
        <f>DATE(table_netflix[[#This Row],[release_year]],1,1)</f>
        <v>41640</v>
      </c>
      <c r="Q5371" s="12">
        <f t="shared" si="83"/>
        <v>43393</v>
      </c>
      <c r="R5371" s="12" t="str">
        <f>TEXT(table_netflix[[#This Row],[date_added_todate]], "mmm")</f>
        <v>Oct</v>
      </c>
      <c r="S5371" t="s">
        <v>26694</v>
      </c>
    </row>
    <row r="5372" spans="1:19" x14ac:dyDescent="0.3">
      <c r="A5372" t="s">
        <v>26695</v>
      </c>
      <c r="B5372" t="s">
        <v>15</v>
      </c>
      <c r="C5372" t="s">
        <v>26696</v>
      </c>
      <c r="D5372" t="s">
        <v>23434</v>
      </c>
      <c r="E5372" t="s">
        <v>26697</v>
      </c>
      <c r="F5372" t="s">
        <v>18</v>
      </c>
      <c r="G5372" s="14" t="s">
        <v>13378</v>
      </c>
      <c r="H5372">
        <v>2015</v>
      </c>
      <c r="I5372" t="s">
        <v>62</v>
      </c>
      <c r="J5372" t="s">
        <v>26698</v>
      </c>
      <c r="K5372">
        <f>IFERROR(VALUE(LEFT(table_netflix[[#This Row],[duration (in min)]], LEN(table_netflix[[#This Row],[duration (in min)]])-4)),0)</f>
        <v>205</v>
      </c>
      <c r="L5372" t="s">
        <v>53</v>
      </c>
      <c r="M5372" t="s">
        <v>589</v>
      </c>
      <c r="O5372" t="str" cm="1">
        <f t="array" ref="O5372">_xlfn.IFS(table_netflix[[#This Row],[release_year]]&gt;=2018, "2018 &amp; after", TRUE, "Before 2018")</f>
        <v>Before 2018</v>
      </c>
      <c r="P5372" s="12">
        <f>DATE(table_netflix[[#This Row],[release_year]],1,1)</f>
        <v>42005</v>
      </c>
      <c r="Q5372" s="12">
        <f t="shared" si="83"/>
        <v>43392</v>
      </c>
      <c r="R5372" s="12" t="str">
        <f>TEXT(table_netflix[[#This Row],[date_added_todate]], "mmm")</f>
        <v>Oct</v>
      </c>
      <c r="S5372" t="s">
        <v>26699</v>
      </c>
    </row>
    <row r="5373" spans="1:19" x14ac:dyDescent="0.3">
      <c r="A5373" t="s">
        <v>26700</v>
      </c>
      <c r="B5373" t="s">
        <v>15</v>
      </c>
      <c r="C5373" t="s">
        <v>26701</v>
      </c>
      <c r="D5373" t="s">
        <v>15734</v>
      </c>
      <c r="E5373" t="s">
        <v>26702</v>
      </c>
      <c r="F5373" t="s">
        <v>39</v>
      </c>
      <c r="G5373" s="14" t="s">
        <v>9392</v>
      </c>
      <c r="H5373">
        <v>1979</v>
      </c>
      <c r="I5373" t="s">
        <v>62</v>
      </c>
      <c r="J5373" t="s">
        <v>98</v>
      </c>
      <c r="K5373">
        <f>IFERROR(VALUE(LEFT(table_netflix[[#This Row],[duration (in min)]], LEN(table_netflix[[#This Row],[duration (in min)]])-4)),0)</f>
        <v>161</v>
      </c>
      <c r="L5373" t="s">
        <v>144</v>
      </c>
      <c r="M5373" t="s">
        <v>161</v>
      </c>
      <c r="N5373" t="s">
        <v>406</v>
      </c>
      <c r="O5373" t="str" cm="1">
        <f t="array" ref="O5373">_xlfn.IFS(table_netflix[[#This Row],[release_year]]&gt;=2018, "2018 &amp; after", TRUE, "Before 2018")</f>
        <v>Before 2018</v>
      </c>
      <c r="P5373" s="12">
        <f>DATE(table_netflix[[#This Row],[release_year]],1,1)</f>
        <v>28856</v>
      </c>
      <c r="Q5373" s="12">
        <f t="shared" si="83"/>
        <v>43830</v>
      </c>
      <c r="R5373" s="12" t="str">
        <f>TEXT(table_netflix[[#This Row],[date_added_todate]], "mmm")</f>
        <v>Dec</v>
      </c>
      <c r="S5373" t="s">
        <v>26703</v>
      </c>
    </row>
    <row r="5374" spans="1:19" x14ac:dyDescent="0.3">
      <c r="A5374" t="s">
        <v>26704</v>
      </c>
      <c r="B5374" t="s">
        <v>15</v>
      </c>
      <c r="C5374" t="s">
        <v>26705</v>
      </c>
      <c r="D5374" t="s">
        <v>25056</v>
      </c>
      <c r="E5374" t="s">
        <v>26706</v>
      </c>
      <c r="F5374" t="s">
        <v>18</v>
      </c>
      <c r="G5374" s="14" t="s">
        <v>10131</v>
      </c>
      <c r="H5374">
        <v>2005</v>
      </c>
      <c r="I5374" t="s">
        <v>186</v>
      </c>
      <c r="J5374" t="s">
        <v>730</v>
      </c>
      <c r="K5374">
        <f>IFERROR(VALUE(LEFT(table_netflix[[#This Row],[duration (in min)]], LEN(table_netflix[[#This Row],[duration (in min)]])-4)),0)</f>
        <v>133</v>
      </c>
      <c r="L5374" t="s">
        <v>144</v>
      </c>
      <c r="M5374" t="s">
        <v>72</v>
      </c>
      <c r="O5374" t="str" cm="1">
        <f t="array" ref="O5374">_xlfn.IFS(table_netflix[[#This Row],[release_year]]&gt;=2018, "2018 &amp; after", TRUE, "Before 2018")</f>
        <v>Before 2018</v>
      </c>
      <c r="P5374" s="12">
        <f>DATE(table_netflix[[#This Row],[release_year]],1,1)</f>
        <v>38353</v>
      </c>
      <c r="Q5374" s="12">
        <f t="shared" si="83"/>
        <v>43770</v>
      </c>
      <c r="R5374" s="12" t="str">
        <f>TEXT(table_netflix[[#This Row],[date_added_todate]], "mmm")</f>
        <v>Nov</v>
      </c>
      <c r="S5374" t="s">
        <v>26707</v>
      </c>
    </row>
    <row r="5375" spans="1:19" x14ac:dyDescent="0.3">
      <c r="A5375" t="s">
        <v>26708</v>
      </c>
      <c r="B5375" t="s">
        <v>15</v>
      </c>
      <c r="C5375" t="s">
        <v>26709</v>
      </c>
      <c r="D5375" t="s">
        <v>26710</v>
      </c>
      <c r="E5375" t="s">
        <v>26711</v>
      </c>
      <c r="F5375" t="s">
        <v>18</v>
      </c>
      <c r="G5375" s="14" t="s">
        <v>8087</v>
      </c>
      <c r="H5375">
        <v>2011</v>
      </c>
      <c r="I5375" t="s">
        <v>20</v>
      </c>
      <c r="J5375" t="s">
        <v>348</v>
      </c>
      <c r="K5375">
        <f>IFERROR(VALUE(LEFT(table_netflix[[#This Row],[duration (in min)]], LEN(table_netflix[[#This Row],[duration (in min)]])-4)),0)</f>
        <v>119</v>
      </c>
      <c r="L5375" t="s">
        <v>144</v>
      </c>
      <c r="M5375" t="s">
        <v>85</v>
      </c>
      <c r="O5375" t="str" cm="1">
        <f t="array" ref="O5375">_xlfn.IFS(table_netflix[[#This Row],[release_year]]&gt;=2018, "2018 &amp; after", TRUE, "Before 2018")</f>
        <v>Before 2018</v>
      </c>
      <c r="P5375" s="12">
        <f>DATE(table_netflix[[#This Row],[release_year]],1,1)</f>
        <v>40544</v>
      </c>
      <c r="Q5375" s="12">
        <f t="shared" si="83"/>
        <v>43939</v>
      </c>
      <c r="R5375" s="12" t="str">
        <f>TEXT(table_netflix[[#This Row],[date_added_todate]], "mmm")</f>
        <v>Apr</v>
      </c>
      <c r="S5375" t="s">
        <v>26712</v>
      </c>
    </row>
    <row r="5376" spans="1:19" x14ac:dyDescent="0.3">
      <c r="A5376" t="s">
        <v>26713</v>
      </c>
      <c r="B5376" t="s">
        <v>15</v>
      </c>
      <c r="C5376" t="s">
        <v>26714</v>
      </c>
      <c r="D5376" t="s">
        <v>26715</v>
      </c>
      <c r="E5376" t="s">
        <v>26716</v>
      </c>
      <c r="F5376" t="s">
        <v>18</v>
      </c>
      <c r="G5376" s="14" t="s">
        <v>15461</v>
      </c>
      <c r="H5376">
        <v>2017</v>
      </c>
      <c r="I5376" t="s">
        <v>186</v>
      </c>
      <c r="J5376" t="s">
        <v>92</v>
      </c>
      <c r="K5376">
        <f>IFERROR(VALUE(LEFT(table_netflix[[#This Row],[duration (in min)]], LEN(table_netflix[[#This Row],[duration (in min)]])-4)),0)</f>
        <v>94</v>
      </c>
      <c r="L5376" t="s">
        <v>126</v>
      </c>
      <c r="O5376" t="str" cm="1">
        <f t="array" ref="O5376">_xlfn.IFS(table_netflix[[#This Row],[release_year]]&gt;=2018, "2018 &amp; after", TRUE, "Before 2018")</f>
        <v>Before 2018</v>
      </c>
      <c r="P5376" s="12">
        <f>DATE(table_netflix[[#This Row],[release_year]],1,1)</f>
        <v>42736</v>
      </c>
      <c r="Q5376" s="12">
        <f t="shared" si="83"/>
        <v>43080</v>
      </c>
      <c r="R5376" s="12" t="str">
        <f>TEXT(table_netflix[[#This Row],[date_added_todate]], "mmm")</f>
        <v>Dec</v>
      </c>
      <c r="S5376" t="s">
        <v>26717</v>
      </c>
    </row>
    <row r="5377" spans="1:19" x14ac:dyDescent="0.3">
      <c r="A5377" t="s">
        <v>26718</v>
      </c>
      <c r="B5377" t="s">
        <v>15</v>
      </c>
      <c r="C5377" t="s">
        <v>26719</v>
      </c>
      <c r="D5377" t="s">
        <v>26720</v>
      </c>
      <c r="E5377" t="s">
        <v>26721</v>
      </c>
      <c r="F5377" t="s">
        <v>18</v>
      </c>
      <c r="G5377" s="14" t="s">
        <v>13500</v>
      </c>
      <c r="H5377">
        <v>2008</v>
      </c>
      <c r="I5377" t="s">
        <v>20</v>
      </c>
      <c r="J5377" t="s">
        <v>246</v>
      </c>
      <c r="K5377">
        <f>IFERROR(VALUE(LEFT(table_netflix[[#This Row],[duration (in min)]], LEN(table_netflix[[#This Row],[duration (in min)]])-4)),0)</f>
        <v>85</v>
      </c>
      <c r="L5377" t="s">
        <v>126</v>
      </c>
      <c r="M5377" t="s">
        <v>142</v>
      </c>
      <c r="O5377" t="str" cm="1">
        <f t="array" ref="O5377">_xlfn.IFS(table_netflix[[#This Row],[release_year]]&gt;=2018, "2018 &amp; after", TRUE, "Before 2018")</f>
        <v>Before 2018</v>
      </c>
      <c r="P5377" s="12">
        <f>DATE(table_netflix[[#This Row],[release_year]],1,1)</f>
        <v>39448</v>
      </c>
      <c r="Q5377" s="12">
        <f t="shared" si="83"/>
        <v>43377</v>
      </c>
      <c r="R5377" s="12" t="str">
        <f>TEXT(table_netflix[[#This Row],[date_added_todate]], "mmm")</f>
        <v>Oct</v>
      </c>
      <c r="S5377" t="s">
        <v>26722</v>
      </c>
    </row>
    <row r="5378" spans="1:19" x14ac:dyDescent="0.3">
      <c r="A5378" t="s">
        <v>26723</v>
      </c>
      <c r="B5378" t="s">
        <v>15</v>
      </c>
      <c r="C5378" t="s">
        <v>26724</v>
      </c>
      <c r="D5378" t="s">
        <v>26725</v>
      </c>
      <c r="E5378" t="s">
        <v>26726</v>
      </c>
      <c r="F5378" t="s">
        <v>301</v>
      </c>
      <c r="G5378" s="14" t="s">
        <v>7368</v>
      </c>
      <c r="H5378">
        <v>2017</v>
      </c>
      <c r="I5378" t="s">
        <v>62</v>
      </c>
      <c r="J5378" t="s">
        <v>399</v>
      </c>
      <c r="K5378">
        <f>IFERROR(VALUE(LEFT(table_netflix[[#This Row],[duration (in min)]], LEN(table_netflix[[#This Row],[duration (in min)]])-4)),0)</f>
        <v>108</v>
      </c>
      <c r="L5378" t="s">
        <v>47</v>
      </c>
      <c r="M5378" t="s">
        <v>72</v>
      </c>
      <c r="N5378" t="s">
        <v>589</v>
      </c>
      <c r="O5378" t="str" cm="1">
        <f t="array" ref="O5378">_xlfn.IFS(table_netflix[[#This Row],[release_year]]&gt;=2018, "2018 &amp; after", TRUE, "Before 2018")</f>
        <v>Before 2018</v>
      </c>
      <c r="P5378" s="12">
        <f>DATE(table_netflix[[#This Row],[release_year]],1,1)</f>
        <v>42736</v>
      </c>
      <c r="Q5378" s="12">
        <f t="shared" ref="Q5378:Q5441" si="84">IF(G5378&lt;&gt;"", DATE(RIGHT(G5378,4), MONTH(1 &amp; LEFT(G5378,FIND(" ",G5378)-1)), MID(G5378, FIND(" ", G5378)+1, FIND(",", G5378)-FIND(" ", G5378)-1)), "")</f>
        <v>43983</v>
      </c>
      <c r="R5378" s="12" t="str">
        <f>TEXT(table_netflix[[#This Row],[date_added_todate]], "mmm")</f>
        <v>Jun</v>
      </c>
      <c r="S5378" t="s">
        <v>26727</v>
      </c>
    </row>
    <row r="5379" spans="1:19" x14ac:dyDescent="0.3">
      <c r="A5379" t="s">
        <v>26728</v>
      </c>
      <c r="B5379" t="s">
        <v>15</v>
      </c>
      <c r="C5379" t="s">
        <v>26729</v>
      </c>
      <c r="D5379" t="s">
        <v>26730</v>
      </c>
      <c r="F5379" t="s">
        <v>523</v>
      </c>
      <c r="G5379" s="14" t="s">
        <v>11481</v>
      </c>
      <c r="H5379">
        <v>2018</v>
      </c>
      <c r="I5379" t="s">
        <v>27</v>
      </c>
      <c r="J5379" t="s">
        <v>2552</v>
      </c>
      <c r="K5379">
        <f>IFERROR(VALUE(LEFT(table_netflix[[#This Row],[duration (in min)]], LEN(table_netflix[[#This Row],[duration (in min)]])-4)),0)</f>
        <v>71</v>
      </c>
      <c r="L5379" t="s">
        <v>22</v>
      </c>
      <c r="O5379" t="str" cm="1">
        <f t="array" ref="O5379">_xlfn.IFS(table_netflix[[#This Row],[release_year]]&gt;=2018, "2018 &amp; after", TRUE, "Before 2018")</f>
        <v>2018 &amp; after</v>
      </c>
      <c r="P5379" s="12">
        <f>DATE(table_netflix[[#This Row],[release_year]],1,1)</f>
        <v>43101</v>
      </c>
      <c r="Q5379" s="12">
        <f t="shared" si="84"/>
        <v>43592</v>
      </c>
      <c r="R5379" s="12" t="str">
        <f>TEXT(table_netflix[[#This Row],[date_added_todate]], "mmm")</f>
        <v>May</v>
      </c>
      <c r="S5379" t="s">
        <v>26731</v>
      </c>
    </row>
    <row r="5380" spans="1:19" x14ac:dyDescent="0.3">
      <c r="A5380" t="s">
        <v>26732</v>
      </c>
      <c r="B5380" t="s">
        <v>15</v>
      </c>
      <c r="C5380" t="s">
        <v>26733</v>
      </c>
      <c r="D5380" t="s">
        <v>3387</v>
      </c>
      <c r="E5380" t="s">
        <v>26734</v>
      </c>
      <c r="F5380" t="s">
        <v>18</v>
      </c>
      <c r="G5380" s="14" t="s">
        <v>7368</v>
      </c>
      <c r="H5380">
        <v>2011</v>
      </c>
      <c r="I5380" t="s">
        <v>20</v>
      </c>
      <c r="J5380" t="s">
        <v>111</v>
      </c>
      <c r="K5380">
        <f>IFERROR(VALUE(LEFT(table_netflix[[#This Row],[duration (in min)]], LEN(table_netflix[[#This Row],[duration (in min)]])-4)),0)</f>
        <v>147</v>
      </c>
      <c r="L5380" t="s">
        <v>53</v>
      </c>
      <c r="O5380" t="str" cm="1">
        <f t="array" ref="O5380">_xlfn.IFS(table_netflix[[#This Row],[release_year]]&gt;=2018, "2018 &amp; after", TRUE, "Before 2018")</f>
        <v>Before 2018</v>
      </c>
      <c r="P5380" s="12">
        <f>DATE(table_netflix[[#This Row],[release_year]],1,1)</f>
        <v>40544</v>
      </c>
      <c r="Q5380" s="12">
        <f t="shared" si="84"/>
        <v>43983</v>
      </c>
      <c r="R5380" s="12" t="str">
        <f>TEXT(table_netflix[[#This Row],[date_added_todate]], "mmm")</f>
        <v>Jun</v>
      </c>
      <c r="S5380" t="s">
        <v>26735</v>
      </c>
    </row>
    <row r="5381" spans="1:19" x14ac:dyDescent="0.3">
      <c r="A5381" t="s">
        <v>26736</v>
      </c>
      <c r="B5381" t="s">
        <v>15</v>
      </c>
      <c r="C5381" t="s">
        <v>26737</v>
      </c>
      <c r="D5381" t="s">
        <v>26738</v>
      </c>
      <c r="E5381" t="s">
        <v>26739</v>
      </c>
      <c r="F5381" t="s">
        <v>523</v>
      </c>
      <c r="G5381" s="14" t="s">
        <v>10681</v>
      </c>
      <c r="H5381">
        <v>2017</v>
      </c>
      <c r="I5381" t="s">
        <v>27</v>
      </c>
      <c r="J5381" t="s">
        <v>213</v>
      </c>
      <c r="K5381">
        <f>IFERROR(VALUE(LEFT(table_netflix[[#This Row],[duration (in min)]], LEN(table_netflix[[#This Row],[duration (in min)]])-4)),0)</f>
        <v>88</v>
      </c>
      <c r="L5381" t="s">
        <v>126</v>
      </c>
      <c r="O5381" t="str" cm="1">
        <f t="array" ref="O5381">_xlfn.IFS(table_netflix[[#This Row],[release_year]]&gt;=2018, "2018 &amp; after", TRUE, "Before 2018")</f>
        <v>Before 2018</v>
      </c>
      <c r="P5381" s="12">
        <f>DATE(table_netflix[[#This Row],[release_year]],1,1)</f>
        <v>42736</v>
      </c>
      <c r="Q5381" s="12">
        <f t="shared" si="84"/>
        <v>43712</v>
      </c>
      <c r="R5381" s="12" t="str">
        <f>TEXT(table_netflix[[#This Row],[date_added_todate]], "mmm")</f>
        <v>Sep</v>
      </c>
      <c r="S5381" t="s">
        <v>26740</v>
      </c>
    </row>
    <row r="5382" spans="1:19" x14ac:dyDescent="0.3">
      <c r="A5382" t="s">
        <v>26741</v>
      </c>
      <c r="B5382" t="s">
        <v>15</v>
      </c>
      <c r="C5382" t="s">
        <v>26742</v>
      </c>
      <c r="D5382" t="s">
        <v>12371</v>
      </c>
      <c r="E5382" t="s">
        <v>26743</v>
      </c>
      <c r="F5382" t="s">
        <v>301</v>
      </c>
      <c r="G5382" s="14" t="s">
        <v>17740</v>
      </c>
      <c r="H5382">
        <v>2015</v>
      </c>
      <c r="I5382" t="s">
        <v>27</v>
      </c>
      <c r="J5382" t="s">
        <v>203</v>
      </c>
      <c r="K5382">
        <f>IFERROR(VALUE(LEFT(table_netflix[[#This Row],[duration (in min)]], LEN(table_netflix[[#This Row],[duration (in min)]])-4)),0)</f>
        <v>99</v>
      </c>
      <c r="L5382" t="s">
        <v>53</v>
      </c>
      <c r="M5382" t="s">
        <v>55</v>
      </c>
      <c r="O5382" t="str" cm="1">
        <f t="array" ref="O5382">_xlfn.IFS(table_netflix[[#This Row],[release_year]]&gt;=2018, "2018 &amp; after", TRUE, "Before 2018")</f>
        <v>Before 2018</v>
      </c>
      <c r="P5382" s="12">
        <f>DATE(table_netflix[[#This Row],[release_year]],1,1)</f>
        <v>42005</v>
      </c>
      <c r="Q5382" s="12">
        <f t="shared" si="84"/>
        <v>42522</v>
      </c>
      <c r="R5382" s="12" t="str">
        <f>TEXT(table_netflix[[#This Row],[date_added_todate]], "mmm")</f>
        <v>Jun</v>
      </c>
      <c r="S5382" t="s">
        <v>26744</v>
      </c>
    </row>
    <row r="5383" spans="1:19" x14ac:dyDescent="0.3">
      <c r="A5383" t="s">
        <v>26745</v>
      </c>
      <c r="B5383" t="s">
        <v>15</v>
      </c>
      <c r="C5383" t="s">
        <v>26746</v>
      </c>
      <c r="D5383" t="s">
        <v>26747</v>
      </c>
      <c r="E5383" t="s">
        <v>26748</v>
      </c>
      <c r="F5383" t="s">
        <v>18</v>
      </c>
      <c r="G5383" s="14" t="s">
        <v>26749</v>
      </c>
      <c r="H5383">
        <v>2017</v>
      </c>
      <c r="I5383" t="s">
        <v>27</v>
      </c>
      <c r="J5383" t="s">
        <v>152</v>
      </c>
      <c r="K5383">
        <f>IFERROR(VALUE(LEFT(table_netflix[[#This Row],[duration (in min)]], LEN(table_netflix[[#This Row],[duration (in min)]])-4)),0)</f>
        <v>96</v>
      </c>
      <c r="L5383" t="s">
        <v>53</v>
      </c>
      <c r="M5383" t="s">
        <v>54</v>
      </c>
      <c r="O5383" t="str" cm="1">
        <f t="array" ref="O5383">_xlfn.IFS(table_netflix[[#This Row],[release_year]]&gt;=2018, "2018 &amp; after", TRUE, "Before 2018")</f>
        <v>Before 2018</v>
      </c>
      <c r="P5383" s="12">
        <f>DATE(table_netflix[[#This Row],[release_year]],1,1)</f>
        <v>42736</v>
      </c>
      <c r="Q5383" s="12">
        <f t="shared" si="84"/>
        <v>43157</v>
      </c>
      <c r="R5383" s="12" t="str">
        <f>TEXT(table_netflix[[#This Row],[date_added_todate]], "mmm")</f>
        <v>Feb</v>
      </c>
      <c r="S5383" t="s">
        <v>26750</v>
      </c>
    </row>
    <row r="5384" spans="1:19" x14ac:dyDescent="0.3">
      <c r="A5384" t="s">
        <v>26751</v>
      </c>
      <c r="B5384" t="s">
        <v>15</v>
      </c>
      <c r="C5384" t="s">
        <v>26752</v>
      </c>
      <c r="D5384" t="s">
        <v>11431</v>
      </c>
      <c r="E5384" t="s">
        <v>26753</v>
      </c>
      <c r="F5384" t="s">
        <v>18</v>
      </c>
      <c r="G5384" s="14" t="s">
        <v>16856</v>
      </c>
      <c r="H5384">
        <v>2016</v>
      </c>
      <c r="I5384" t="s">
        <v>186</v>
      </c>
      <c r="J5384" t="s">
        <v>125</v>
      </c>
      <c r="K5384">
        <f>IFERROR(VALUE(LEFT(table_netflix[[#This Row],[duration (in min)]], LEN(table_netflix[[#This Row],[duration (in min)]])-4)),0)</f>
        <v>97</v>
      </c>
      <c r="L5384" t="s">
        <v>144</v>
      </c>
      <c r="O5384" t="str" cm="1">
        <f t="array" ref="O5384">_xlfn.IFS(table_netflix[[#This Row],[release_year]]&gt;=2018, "2018 &amp; after", TRUE, "Before 2018")</f>
        <v>Before 2018</v>
      </c>
      <c r="P5384" s="12">
        <f>DATE(table_netflix[[#This Row],[release_year]],1,1)</f>
        <v>42370</v>
      </c>
      <c r="Q5384" s="12">
        <f t="shared" si="84"/>
        <v>42810</v>
      </c>
      <c r="R5384" s="12" t="str">
        <f>TEXT(table_netflix[[#This Row],[date_added_todate]], "mmm")</f>
        <v>Mar</v>
      </c>
      <c r="S5384" t="s">
        <v>26754</v>
      </c>
    </row>
    <row r="5385" spans="1:19" x14ac:dyDescent="0.3">
      <c r="A5385" t="s">
        <v>26755</v>
      </c>
      <c r="B5385" t="s">
        <v>15</v>
      </c>
      <c r="C5385" t="s">
        <v>26756</v>
      </c>
      <c r="D5385" t="s">
        <v>21951</v>
      </c>
      <c r="E5385" t="s">
        <v>26757</v>
      </c>
      <c r="F5385" t="s">
        <v>1280</v>
      </c>
      <c r="G5385" s="14" t="s">
        <v>14220</v>
      </c>
      <c r="H5385">
        <v>2005</v>
      </c>
      <c r="I5385" t="s">
        <v>62</v>
      </c>
      <c r="J5385" t="s">
        <v>308</v>
      </c>
      <c r="K5385">
        <f>IFERROR(VALUE(LEFT(table_netflix[[#This Row],[duration (in min)]], LEN(table_netflix[[#This Row],[duration (in min)]])-4)),0)</f>
        <v>92</v>
      </c>
      <c r="L5385" t="s">
        <v>71</v>
      </c>
      <c r="M5385" t="s">
        <v>589</v>
      </c>
      <c r="N5385" t="s">
        <v>55</v>
      </c>
      <c r="O5385" t="str" cm="1">
        <f t="array" ref="O5385">_xlfn.IFS(table_netflix[[#This Row],[release_year]]&gt;=2018, "2018 &amp; after", TRUE, "Before 2018")</f>
        <v>Before 2018</v>
      </c>
      <c r="P5385" s="12">
        <f>DATE(table_netflix[[#This Row],[release_year]],1,1)</f>
        <v>38353</v>
      </c>
      <c r="Q5385" s="12">
        <f t="shared" si="84"/>
        <v>43306</v>
      </c>
      <c r="R5385" s="12" t="str">
        <f>TEXT(table_netflix[[#This Row],[date_added_todate]], "mmm")</f>
        <v>Jul</v>
      </c>
      <c r="S5385" t="s">
        <v>26758</v>
      </c>
    </row>
    <row r="5386" spans="1:19" x14ac:dyDescent="0.3">
      <c r="A5386" t="s">
        <v>26759</v>
      </c>
      <c r="B5386" t="s">
        <v>15</v>
      </c>
      <c r="C5386" t="s">
        <v>26760</v>
      </c>
      <c r="D5386" t="s">
        <v>26761</v>
      </c>
      <c r="F5386" t="s">
        <v>18</v>
      </c>
      <c r="G5386" s="14" t="s">
        <v>16280</v>
      </c>
      <c r="H5386">
        <v>2016</v>
      </c>
      <c r="I5386" t="s">
        <v>62</v>
      </c>
      <c r="J5386" t="s">
        <v>2955</v>
      </c>
      <c r="K5386">
        <f>IFERROR(VALUE(LEFT(table_netflix[[#This Row],[duration (in min)]], LEN(table_netflix[[#This Row],[duration (in min)]])-4)),0)</f>
        <v>79</v>
      </c>
      <c r="L5386" t="s">
        <v>22</v>
      </c>
      <c r="O5386" t="str" cm="1">
        <f t="array" ref="O5386">_xlfn.IFS(table_netflix[[#This Row],[release_year]]&gt;=2018, "2018 &amp; after", TRUE, "Before 2018")</f>
        <v>Before 2018</v>
      </c>
      <c r="P5386" s="12">
        <f>DATE(table_netflix[[#This Row],[release_year]],1,1)</f>
        <v>42370</v>
      </c>
      <c r="Q5386" s="12">
        <f t="shared" si="84"/>
        <v>42916</v>
      </c>
      <c r="R5386" s="12" t="str">
        <f>TEXT(table_netflix[[#This Row],[date_added_todate]], "mmm")</f>
        <v>Jun</v>
      </c>
      <c r="S5386" t="s">
        <v>26762</v>
      </c>
    </row>
    <row r="5387" spans="1:19" x14ac:dyDescent="0.3">
      <c r="A5387" t="s">
        <v>26763</v>
      </c>
      <c r="B5387" t="s">
        <v>15</v>
      </c>
      <c r="C5387" t="s">
        <v>26764</v>
      </c>
      <c r="D5387" t="s">
        <v>26765</v>
      </c>
      <c r="F5387" t="s">
        <v>39</v>
      </c>
      <c r="G5387" s="14" t="s">
        <v>16752</v>
      </c>
      <c r="H5387">
        <v>2013</v>
      </c>
      <c r="I5387" t="s">
        <v>84</v>
      </c>
      <c r="J5387" t="s">
        <v>4242</v>
      </c>
      <c r="K5387">
        <f>IFERROR(VALUE(LEFT(table_netflix[[#This Row],[duration (in min)]], LEN(table_netflix[[#This Row],[duration (in min)]])-4)),0)</f>
        <v>53</v>
      </c>
      <c r="L5387" t="s">
        <v>22</v>
      </c>
      <c r="M5387" t="s">
        <v>55</v>
      </c>
      <c r="N5387" t="s">
        <v>112</v>
      </c>
      <c r="O5387" t="str" cm="1">
        <f t="array" ref="O5387">_xlfn.IFS(table_netflix[[#This Row],[release_year]]&gt;=2018, "2018 &amp; after", TRUE, "Before 2018")</f>
        <v>Before 2018</v>
      </c>
      <c r="P5387" s="12">
        <f>DATE(table_netflix[[#This Row],[release_year]],1,1)</f>
        <v>41275</v>
      </c>
      <c r="Q5387" s="12">
        <f t="shared" si="84"/>
        <v>42826</v>
      </c>
      <c r="R5387" s="12" t="str">
        <f>TEXT(table_netflix[[#This Row],[date_added_todate]], "mmm")</f>
        <v>Apr</v>
      </c>
      <c r="S5387" t="s">
        <v>26766</v>
      </c>
    </row>
    <row r="5388" spans="1:19" x14ac:dyDescent="0.3">
      <c r="A5388" t="s">
        <v>26767</v>
      </c>
      <c r="B5388" t="s">
        <v>15</v>
      </c>
      <c r="C5388" t="s">
        <v>26768</v>
      </c>
      <c r="D5388" t="s">
        <v>26769</v>
      </c>
      <c r="E5388" t="s">
        <v>26770</v>
      </c>
      <c r="F5388" t="s">
        <v>523</v>
      </c>
      <c r="G5388" s="14" t="s">
        <v>12721</v>
      </c>
      <c r="H5388">
        <v>2017</v>
      </c>
      <c r="I5388" t="s">
        <v>186</v>
      </c>
      <c r="J5388" t="s">
        <v>92</v>
      </c>
      <c r="K5388">
        <f>IFERROR(VALUE(LEFT(table_netflix[[#This Row],[duration (in min)]], LEN(table_netflix[[#This Row],[duration (in min)]])-4)),0)</f>
        <v>94</v>
      </c>
      <c r="L5388" t="s">
        <v>144</v>
      </c>
      <c r="M5388" t="s">
        <v>127</v>
      </c>
      <c r="O5388" t="str" cm="1">
        <f t="array" ref="O5388">_xlfn.IFS(table_netflix[[#This Row],[release_year]]&gt;=2018, "2018 &amp; after", TRUE, "Before 2018")</f>
        <v>Before 2018</v>
      </c>
      <c r="P5388" s="12">
        <f>DATE(table_netflix[[#This Row],[release_year]],1,1)</f>
        <v>42736</v>
      </c>
      <c r="Q5388" s="12">
        <f t="shared" si="84"/>
        <v>43452</v>
      </c>
      <c r="R5388" s="12" t="str">
        <f>TEXT(table_netflix[[#This Row],[date_added_todate]], "mmm")</f>
        <v>Dec</v>
      </c>
      <c r="S5388" t="s">
        <v>26771</v>
      </c>
    </row>
    <row r="5389" spans="1:19" x14ac:dyDescent="0.3">
      <c r="A5389" t="s">
        <v>26772</v>
      </c>
      <c r="B5389" t="s">
        <v>15</v>
      </c>
      <c r="C5389" t="s">
        <v>26773</v>
      </c>
      <c r="D5389" t="s">
        <v>397</v>
      </c>
      <c r="E5389" t="s">
        <v>26774</v>
      </c>
      <c r="F5389" t="s">
        <v>18</v>
      </c>
      <c r="G5389" s="14" t="s">
        <v>12347</v>
      </c>
      <c r="H5389">
        <v>2014</v>
      </c>
      <c r="I5389" t="s">
        <v>45</v>
      </c>
      <c r="J5389" t="s">
        <v>1221</v>
      </c>
      <c r="K5389">
        <f>IFERROR(VALUE(LEFT(table_netflix[[#This Row],[duration (in min)]], LEN(table_netflix[[#This Row],[duration (in min)]])-4)),0)</f>
        <v>123</v>
      </c>
      <c r="L5389" t="s">
        <v>71</v>
      </c>
      <c r="M5389" t="s">
        <v>72</v>
      </c>
      <c r="O5389" t="str" cm="1">
        <f t="array" ref="O5389">_xlfn.IFS(table_netflix[[#This Row],[release_year]]&gt;=2018, "2018 &amp; after", TRUE, "Before 2018")</f>
        <v>Before 2018</v>
      </c>
      <c r="P5389" s="12">
        <f>DATE(table_netflix[[#This Row],[release_year]],1,1)</f>
        <v>41640</v>
      </c>
      <c r="Q5389" s="12">
        <f t="shared" si="84"/>
        <v>43496</v>
      </c>
      <c r="R5389" s="12" t="str">
        <f>TEXT(table_netflix[[#This Row],[date_added_todate]], "mmm")</f>
        <v>Jan</v>
      </c>
      <c r="S5389" t="s">
        <v>26775</v>
      </c>
    </row>
    <row r="5390" spans="1:19" x14ac:dyDescent="0.3">
      <c r="A5390" t="s">
        <v>26776</v>
      </c>
      <c r="B5390" t="s">
        <v>15</v>
      </c>
      <c r="C5390" t="s">
        <v>26777</v>
      </c>
      <c r="D5390" t="s">
        <v>20761</v>
      </c>
      <c r="E5390" t="s">
        <v>26778</v>
      </c>
      <c r="F5390" t="s">
        <v>61</v>
      </c>
      <c r="G5390" s="14" t="s">
        <v>26779</v>
      </c>
      <c r="H5390">
        <v>2018</v>
      </c>
      <c r="I5390" t="s">
        <v>20</v>
      </c>
      <c r="J5390" t="s">
        <v>118</v>
      </c>
      <c r="K5390">
        <f>IFERROR(VALUE(LEFT(table_netflix[[#This Row],[duration (in min)]], LEN(table_netflix[[#This Row],[duration (in min)]])-4)),0)</f>
        <v>103</v>
      </c>
      <c r="L5390" t="s">
        <v>144</v>
      </c>
      <c r="O5390" t="str" cm="1">
        <f t="array" ref="O5390">_xlfn.IFS(table_netflix[[#This Row],[release_year]]&gt;=2018, "2018 &amp; after", TRUE, "Before 2018")</f>
        <v>2018 &amp; after</v>
      </c>
      <c r="P5390" s="12">
        <f>DATE(table_netflix[[#This Row],[release_year]],1,1)</f>
        <v>43101</v>
      </c>
      <c r="Q5390" s="12">
        <f t="shared" si="84"/>
        <v>43369</v>
      </c>
      <c r="R5390" s="12" t="str">
        <f>TEXT(table_netflix[[#This Row],[date_added_todate]], "mmm")</f>
        <v>Sep</v>
      </c>
      <c r="S5390" t="s">
        <v>26780</v>
      </c>
    </row>
    <row r="5391" spans="1:19" x14ac:dyDescent="0.3">
      <c r="A5391" t="s">
        <v>26781</v>
      </c>
      <c r="B5391" t="s">
        <v>15</v>
      </c>
      <c r="C5391" t="s">
        <v>26782</v>
      </c>
      <c r="D5391" t="s">
        <v>10835</v>
      </c>
      <c r="E5391" t="s">
        <v>3555</v>
      </c>
      <c r="F5391" t="s">
        <v>18</v>
      </c>
      <c r="G5391" s="14" t="s">
        <v>17017</v>
      </c>
      <c r="H5391">
        <v>2016</v>
      </c>
      <c r="I5391" t="s">
        <v>20</v>
      </c>
      <c r="J5391" t="s">
        <v>136</v>
      </c>
      <c r="K5391">
        <f>IFERROR(VALUE(LEFT(table_netflix[[#This Row],[duration (in min)]], LEN(table_netflix[[#This Row],[duration (in min)]])-4)),0)</f>
        <v>111</v>
      </c>
      <c r="L5391" t="s">
        <v>22</v>
      </c>
      <c r="M5391" t="s">
        <v>266</v>
      </c>
      <c r="O5391" t="str" cm="1">
        <f t="array" ref="O5391">_xlfn.IFS(table_netflix[[#This Row],[release_year]]&gt;=2018, "2018 &amp; after", TRUE, "Before 2018")</f>
        <v>Before 2018</v>
      </c>
      <c r="P5391" s="12">
        <f>DATE(table_netflix[[#This Row],[release_year]],1,1)</f>
        <v>42370</v>
      </c>
      <c r="Q5391" s="12">
        <f t="shared" si="84"/>
        <v>42767</v>
      </c>
      <c r="R5391" s="12" t="str">
        <f>TEXT(table_netflix[[#This Row],[date_added_todate]], "mmm")</f>
        <v>Feb</v>
      </c>
      <c r="S5391" t="s">
        <v>26783</v>
      </c>
    </row>
    <row r="5392" spans="1:19" x14ac:dyDescent="0.3">
      <c r="A5392" t="s">
        <v>26784</v>
      </c>
      <c r="B5392" t="s">
        <v>15</v>
      </c>
      <c r="C5392" t="s">
        <v>26785</v>
      </c>
      <c r="D5392" t="s">
        <v>12553</v>
      </c>
      <c r="E5392" t="s">
        <v>26786</v>
      </c>
      <c r="F5392" t="s">
        <v>61</v>
      </c>
      <c r="G5392" s="14" t="s">
        <v>11957</v>
      </c>
      <c r="H5392">
        <v>2009</v>
      </c>
      <c r="I5392" t="s">
        <v>20</v>
      </c>
      <c r="J5392" t="s">
        <v>1221</v>
      </c>
      <c r="K5392">
        <f>IFERROR(VALUE(LEFT(table_netflix[[#This Row],[duration (in min)]], LEN(table_netflix[[#This Row],[duration (in min)]])-4)),0)</f>
        <v>123</v>
      </c>
      <c r="L5392" t="s">
        <v>144</v>
      </c>
      <c r="M5392" t="s">
        <v>127</v>
      </c>
      <c r="O5392" t="str" cm="1">
        <f t="array" ref="O5392">_xlfn.IFS(table_netflix[[#This Row],[release_year]]&gt;=2018, "2018 &amp; after", TRUE, "Before 2018")</f>
        <v>Before 2018</v>
      </c>
      <c r="P5392" s="12">
        <f>DATE(table_netflix[[#This Row],[release_year]],1,1)</f>
        <v>39814</v>
      </c>
      <c r="Q5392" s="12">
        <f t="shared" si="84"/>
        <v>43532</v>
      </c>
      <c r="R5392" s="12" t="str">
        <f>TEXT(table_netflix[[#This Row],[date_added_todate]], "mmm")</f>
        <v>Mar</v>
      </c>
      <c r="S5392" t="s">
        <v>26787</v>
      </c>
    </row>
    <row r="5393" spans="1:19" x14ac:dyDescent="0.3">
      <c r="A5393" t="s">
        <v>26788</v>
      </c>
      <c r="B5393" t="s">
        <v>15</v>
      </c>
      <c r="C5393" t="s">
        <v>26789</v>
      </c>
      <c r="D5393" t="s">
        <v>26790</v>
      </c>
      <c r="E5393" t="s">
        <v>26791</v>
      </c>
      <c r="F5393" t="s">
        <v>90</v>
      </c>
      <c r="G5393" s="14" t="s">
        <v>26792</v>
      </c>
      <c r="H5393">
        <v>2014</v>
      </c>
      <c r="I5393" t="s">
        <v>27</v>
      </c>
      <c r="J5393" t="s">
        <v>218</v>
      </c>
      <c r="K5393">
        <f>IFERROR(VALUE(LEFT(table_netflix[[#This Row],[duration (in min)]], LEN(table_netflix[[#This Row],[duration (in min)]])-4)),0)</f>
        <v>100</v>
      </c>
      <c r="L5393" t="s">
        <v>294</v>
      </c>
      <c r="M5393" t="s">
        <v>127</v>
      </c>
      <c r="N5393" t="s">
        <v>142</v>
      </c>
      <c r="O5393" t="str" cm="1">
        <f t="array" ref="O5393">_xlfn.IFS(table_netflix[[#This Row],[release_year]]&gt;=2018, "2018 &amp; after", TRUE, "Before 2018")</f>
        <v>Before 2018</v>
      </c>
      <c r="P5393" s="12">
        <f>DATE(table_netflix[[#This Row],[release_year]],1,1)</f>
        <v>41640</v>
      </c>
      <c r="Q5393" s="12">
        <f t="shared" si="84"/>
        <v>42905</v>
      </c>
      <c r="R5393" s="12" t="str">
        <f>TEXT(table_netflix[[#This Row],[date_added_todate]], "mmm")</f>
        <v>Jun</v>
      </c>
      <c r="S5393" t="s">
        <v>26793</v>
      </c>
    </row>
    <row r="5394" spans="1:19" x14ac:dyDescent="0.3">
      <c r="A5394" t="s">
        <v>26794</v>
      </c>
      <c r="B5394" t="s">
        <v>15</v>
      </c>
      <c r="C5394" t="s">
        <v>26795</v>
      </c>
      <c r="D5394" t="s">
        <v>26796</v>
      </c>
      <c r="E5394" t="s">
        <v>26797</v>
      </c>
      <c r="F5394" t="s">
        <v>1907</v>
      </c>
      <c r="G5394" s="14" t="s">
        <v>12029</v>
      </c>
      <c r="H5394">
        <v>2018</v>
      </c>
      <c r="I5394" t="s">
        <v>264</v>
      </c>
      <c r="J5394" t="s">
        <v>2926</v>
      </c>
      <c r="K5394">
        <f>IFERROR(VALUE(LEFT(table_netflix[[#This Row],[duration (in min)]], LEN(table_netflix[[#This Row],[duration (in min)]])-4)),0)</f>
        <v>75</v>
      </c>
      <c r="L5394" t="s">
        <v>47</v>
      </c>
      <c r="O5394" t="str" cm="1">
        <f t="array" ref="O5394">_xlfn.IFS(table_netflix[[#This Row],[release_year]]&gt;=2018, "2018 &amp; after", TRUE, "Before 2018")</f>
        <v>2018 &amp; after</v>
      </c>
      <c r="P5394" s="12">
        <f>DATE(table_netflix[[#This Row],[release_year]],1,1)</f>
        <v>43101</v>
      </c>
      <c r="Q5394" s="12">
        <f t="shared" si="84"/>
        <v>43525</v>
      </c>
      <c r="R5394" s="12" t="str">
        <f>TEXT(table_netflix[[#This Row],[date_added_todate]], "mmm")</f>
        <v>Mar</v>
      </c>
      <c r="S5394" t="s">
        <v>26798</v>
      </c>
    </row>
    <row r="5395" spans="1:19" x14ac:dyDescent="0.3">
      <c r="A5395" t="s">
        <v>26799</v>
      </c>
      <c r="B5395" t="s">
        <v>15</v>
      </c>
      <c r="C5395" t="s">
        <v>26800</v>
      </c>
      <c r="D5395" t="s">
        <v>22264</v>
      </c>
      <c r="E5395" t="s">
        <v>26801</v>
      </c>
      <c r="F5395" t="s">
        <v>18</v>
      </c>
      <c r="G5395" s="14" t="s">
        <v>12353</v>
      </c>
      <c r="H5395">
        <v>2018</v>
      </c>
      <c r="I5395" t="s">
        <v>45</v>
      </c>
      <c r="J5395" t="s">
        <v>381</v>
      </c>
      <c r="K5395">
        <f>IFERROR(VALUE(LEFT(table_netflix[[#This Row],[duration (in min)]], LEN(table_netflix[[#This Row],[duration (in min)]])-4)),0)</f>
        <v>118</v>
      </c>
      <c r="L5395" t="s">
        <v>47</v>
      </c>
      <c r="M5395" t="s">
        <v>85</v>
      </c>
      <c r="O5395" t="str" cm="1">
        <f t="array" ref="O5395">_xlfn.IFS(table_netflix[[#This Row],[release_year]]&gt;=2018, "2018 &amp; after", TRUE, "Before 2018")</f>
        <v>2018 &amp; after</v>
      </c>
      <c r="P5395" s="12">
        <f>DATE(table_netflix[[#This Row],[release_year]],1,1)</f>
        <v>43101</v>
      </c>
      <c r="Q5395" s="12">
        <f t="shared" si="84"/>
        <v>43495</v>
      </c>
      <c r="R5395" s="12" t="str">
        <f>TEXT(table_netflix[[#This Row],[date_added_todate]], "mmm")</f>
        <v>Jan</v>
      </c>
      <c r="S5395" t="s">
        <v>22266</v>
      </c>
    </row>
    <row r="5396" spans="1:19" x14ac:dyDescent="0.3">
      <c r="A5396" t="s">
        <v>26802</v>
      </c>
      <c r="B5396" t="s">
        <v>15</v>
      </c>
      <c r="C5396" t="s">
        <v>26803</v>
      </c>
      <c r="D5396" t="s">
        <v>26461</v>
      </c>
      <c r="E5396" t="s">
        <v>26804</v>
      </c>
      <c r="F5396" t="s">
        <v>18</v>
      </c>
      <c r="G5396" s="14" t="s">
        <v>5125</v>
      </c>
      <c r="H5396">
        <v>1995</v>
      </c>
      <c r="I5396" t="s">
        <v>45</v>
      </c>
      <c r="J5396" t="s">
        <v>152</v>
      </c>
      <c r="K5396">
        <f>IFERROR(VALUE(LEFT(table_netflix[[#This Row],[duration (in min)]], LEN(table_netflix[[#This Row],[duration (in min)]])-4)),0)</f>
        <v>96</v>
      </c>
      <c r="L5396" t="s">
        <v>47</v>
      </c>
      <c r="M5396" t="s">
        <v>72</v>
      </c>
      <c r="O5396" t="str" cm="1">
        <f t="array" ref="O5396">_xlfn.IFS(table_netflix[[#This Row],[release_year]]&gt;=2018, "2018 &amp; after", TRUE, "Before 2018")</f>
        <v>Before 2018</v>
      </c>
      <c r="P5396" s="12">
        <f>DATE(table_netflix[[#This Row],[release_year]],1,1)</f>
        <v>34700</v>
      </c>
      <c r="Q5396" s="12">
        <f t="shared" si="84"/>
        <v>44136</v>
      </c>
      <c r="R5396" s="12" t="str">
        <f>TEXT(table_netflix[[#This Row],[date_added_todate]], "mmm")</f>
        <v>Nov</v>
      </c>
      <c r="S5396" t="s">
        <v>26805</v>
      </c>
    </row>
    <row r="5397" spans="1:19" x14ac:dyDescent="0.3">
      <c r="A5397" t="s">
        <v>26806</v>
      </c>
      <c r="B5397" t="s">
        <v>15</v>
      </c>
      <c r="C5397" t="s">
        <v>26807</v>
      </c>
      <c r="D5397" t="s">
        <v>10320</v>
      </c>
      <c r="E5397" t="s">
        <v>26808</v>
      </c>
      <c r="F5397" t="s">
        <v>18</v>
      </c>
      <c r="G5397" s="14" t="s">
        <v>14175</v>
      </c>
      <c r="H5397">
        <v>2009</v>
      </c>
      <c r="I5397" t="s">
        <v>186</v>
      </c>
      <c r="J5397" t="s">
        <v>399</v>
      </c>
      <c r="K5397">
        <f>IFERROR(VALUE(LEFT(table_netflix[[#This Row],[duration (in min)]], LEN(table_netflix[[#This Row],[duration (in min)]])-4)),0)</f>
        <v>108</v>
      </c>
      <c r="L5397" t="s">
        <v>71</v>
      </c>
      <c r="M5397" t="s">
        <v>72</v>
      </c>
      <c r="O5397" t="str" cm="1">
        <f t="array" ref="O5397">_xlfn.IFS(table_netflix[[#This Row],[release_year]]&gt;=2018, "2018 &amp; after", TRUE, "Before 2018")</f>
        <v>Before 2018</v>
      </c>
      <c r="P5397" s="12">
        <f>DATE(table_netflix[[#This Row],[release_year]],1,1)</f>
        <v>39814</v>
      </c>
      <c r="Q5397" s="12">
        <f t="shared" si="84"/>
        <v>43313</v>
      </c>
      <c r="R5397" s="12" t="str">
        <f>TEXT(table_netflix[[#This Row],[date_added_todate]], "mmm")</f>
        <v>Aug</v>
      </c>
      <c r="S5397" t="s">
        <v>26809</v>
      </c>
    </row>
    <row r="5398" spans="1:19" x14ac:dyDescent="0.3">
      <c r="A5398" t="s">
        <v>26810</v>
      </c>
      <c r="B5398" t="s">
        <v>15</v>
      </c>
      <c r="C5398" t="s">
        <v>26811</v>
      </c>
      <c r="D5398" t="s">
        <v>26812</v>
      </c>
      <c r="E5398" t="s">
        <v>26813</v>
      </c>
      <c r="F5398" t="s">
        <v>61</v>
      </c>
      <c r="G5398" s="14" t="s">
        <v>16509</v>
      </c>
      <c r="H5398">
        <v>2016</v>
      </c>
      <c r="I5398" t="s">
        <v>27</v>
      </c>
      <c r="J5398" t="s">
        <v>203</v>
      </c>
      <c r="K5398">
        <f>IFERROR(VALUE(LEFT(table_netflix[[#This Row],[duration (in min)]], LEN(table_netflix[[#This Row],[duration (in min)]])-4)),0)</f>
        <v>99</v>
      </c>
      <c r="L5398" t="s">
        <v>53</v>
      </c>
      <c r="M5398" t="s">
        <v>55</v>
      </c>
      <c r="N5398" t="s">
        <v>142</v>
      </c>
      <c r="O5398" t="str" cm="1">
        <f t="array" ref="O5398">_xlfn.IFS(table_netflix[[#This Row],[release_year]]&gt;=2018, "2018 &amp; after", TRUE, "Before 2018")</f>
        <v>Before 2018</v>
      </c>
      <c r="P5398" s="12">
        <f>DATE(table_netflix[[#This Row],[release_year]],1,1)</f>
        <v>42370</v>
      </c>
      <c r="Q5398" s="12">
        <f t="shared" si="84"/>
        <v>42870</v>
      </c>
      <c r="R5398" s="12" t="str">
        <f>TEXT(table_netflix[[#This Row],[date_added_todate]], "mmm")</f>
        <v>May</v>
      </c>
      <c r="S5398" t="s">
        <v>26814</v>
      </c>
    </row>
    <row r="5399" spans="1:19" x14ac:dyDescent="0.3">
      <c r="A5399" t="s">
        <v>26815</v>
      </c>
      <c r="B5399" t="s">
        <v>15</v>
      </c>
      <c r="C5399" t="s">
        <v>26816</v>
      </c>
      <c r="D5399" t="s">
        <v>26812</v>
      </c>
      <c r="E5399" t="s">
        <v>26817</v>
      </c>
      <c r="F5399" t="s">
        <v>61</v>
      </c>
      <c r="G5399" s="14" t="s">
        <v>12172</v>
      </c>
      <c r="H5399">
        <v>2018</v>
      </c>
      <c r="I5399" t="s">
        <v>27</v>
      </c>
      <c r="J5399" t="s">
        <v>118</v>
      </c>
      <c r="K5399">
        <f>IFERROR(VALUE(LEFT(table_netflix[[#This Row],[duration (in min)]], LEN(table_netflix[[#This Row],[duration (in min)]])-4)),0)</f>
        <v>103</v>
      </c>
      <c r="L5399" t="s">
        <v>53</v>
      </c>
      <c r="M5399" t="s">
        <v>55</v>
      </c>
      <c r="O5399" t="str" cm="1">
        <f t="array" ref="O5399">_xlfn.IFS(table_netflix[[#This Row],[release_year]]&gt;=2018, "2018 &amp; after", TRUE, "Before 2018")</f>
        <v>2018 &amp; after</v>
      </c>
      <c r="P5399" s="12">
        <f>DATE(table_netflix[[#This Row],[release_year]],1,1)</f>
        <v>43101</v>
      </c>
      <c r="Q5399" s="12">
        <f t="shared" si="84"/>
        <v>43517</v>
      </c>
      <c r="R5399" s="12" t="str">
        <f>TEXT(table_netflix[[#This Row],[date_added_todate]], "mmm")</f>
        <v>Feb</v>
      </c>
      <c r="S5399" t="s">
        <v>26818</v>
      </c>
    </row>
    <row r="5400" spans="1:19" x14ac:dyDescent="0.3">
      <c r="A5400" t="s">
        <v>26819</v>
      </c>
      <c r="B5400" t="s">
        <v>15</v>
      </c>
      <c r="C5400" t="s">
        <v>26820</v>
      </c>
      <c r="D5400" t="s">
        <v>14994</v>
      </c>
      <c r="E5400" t="s">
        <v>26821</v>
      </c>
      <c r="F5400" t="s">
        <v>18</v>
      </c>
      <c r="G5400" s="14" t="s">
        <v>9333</v>
      </c>
      <c r="H5400">
        <v>2009</v>
      </c>
      <c r="I5400" t="s">
        <v>20</v>
      </c>
      <c r="J5400" t="s">
        <v>203</v>
      </c>
      <c r="K5400">
        <f>IFERROR(VALUE(LEFT(table_netflix[[#This Row],[duration (in min)]], LEN(table_netflix[[#This Row],[duration (in min)]])-4)),0)</f>
        <v>99</v>
      </c>
      <c r="L5400" t="s">
        <v>71</v>
      </c>
      <c r="M5400" t="s">
        <v>107</v>
      </c>
      <c r="O5400" t="str" cm="1">
        <f t="array" ref="O5400">_xlfn.IFS(table_netflix[[#This Row],[release_year]]&gt;=2018, "2018 &amp; after", TRUE, "Before 2018")</f>
        <v>Before 2018</v>
      </c>
      <c r="P5400" s="12">
        <f>DATE(table_netflix[[#This Row],[release_year]],1,1)</f>
        <v>39814</v>
      </c>
      <c r="Q5400" s="12">
        <f t="shared" si="84"/>
        <v>43831</v>
      </c>
      <c r="R5400" s="12" t="str">
        <f>TEXT(table_netflix[[#This Row],[date_added_todate]], "mmm")</f>
        <v>Jan</v>
      </c>
      <c r="S5400" t="s">
        <v>26822</v>
      </c>
    </row>
    <row r="5401" spans="1:19" x14ac:dyDescent="0.3">
      <c r="A5401" t="s">
        <v>26823</v>
      </c>
      <c r="B5401" t="s">
        <v>15</v>
      </c>
      <c r="C5401" t="s">
        <v>26824</v>
      </c>
      <c r="D5401" t="s">
        <v>18242</v>
      </c>
      <c r="E5401" t="s">
        <v>26825</v>
      </c>
      <c r="F5401" t="s">
        <v>18</v>
      </c>
      <c r="G5401" s="14" t="s">
        <v>26826</v>
      </c>
      <c r="H5401">
        <v>2015</v>
      </c>
      <c r="I5401" t="s">
        <v>27</v>
      </c>
      <c r="J5401" t="s">
        <v>218</v>
      </c>
      <c r="K5401">
        <f>IFERROR(VALUE(LEFT(table_netflix[[#This Row],[duration (in min)]], LEN(table_netflix[[#This Row],[duration (in min)]])-4)),0)</f>
        <v>100</v>
      </c>
      <c r="L5401" t="s">
        <v>126</v>
      </c>
      <c r="M5401" t="s">
        <v>54</v>
      </c>
      <c r="N5401" t="s">
        <v>142</v>
      </c>
      <c r="O5401" t="str" cm="1">
        <f t="array" ref="O5401">_xlfn.IFS(table_netflix[[#This Row],[release_year]]&gt;=2018, "2018 &amp; after", TRUE, "Before 2018")</f>
        <v>Before 2018</v>
      </c>
      <c r="P5401" s="12">
        <f>DATE(table_netflix[[#This Row],[release_year]],1,1)</f>
        <v>42005</v>
      </c>
      <c r="Q5401" s="12">
        <f t="shared" si="84"/>
        <v>42559</v>
      </c>
      <c r="R5401" s="12" t="str">
        <f>TEXT(table_netflix[[#This Row],[date_added_todate]], "mmm")</f>
        <v>Jul</v>
      </c>
      <c r="S5401" t="s">
        <v>26827</v>
      </c>
    </row>
    <row r="5402" spans="1:19" x14ac:dyDescent="0.3">
      <c r="A5402" t="s">
        <v>26828</v>
      </c>
      <c r="B5402" t="s">
        <v>15</v>
      </c>
      <c r="C5402" t="s">
        <v>26829</v>
      </c>
      <c r="D5402" t="s">
        <v>26830</v>
      </c>
      <c r="E5402" t="s">
        <v>26831</v>
      </c>
      <c r="F5402" t="s">
        <v>61</v>
      </c>
      <c r="G5402" s="14" t="s">
        <v>26832</v>
      </c>
      <c r="H5402">
        <v>2011</v>
      </c>
      <c r="I5402" t="s">
        <v>20</v>
      </c>
      <c r="J5402" t="s">
        <v>143</v>
      </c>
      <c r="K5402">
        <f>IFERROR(VALUE(LEFT(table_netflix[[#This Row],[duration (in min)]], LEN(table_netflix[[#This Row],[duration (in min)]])-4)),0)</f>
        <v>105</v>
      </c>
      <c r="L5402" t="s">
        <v>53</v>
      </c>
      <c r="M5402" t="s">
        <v>55</v>
      </c>
      <c r="O5402" t="str" cm="1">
        <f t="array" ref="O5402">_xlfn.IFS(table_netflix[[#This Row],[release_year]]&gt;=2018, "2018 &amp; after", TRUE, "Before 2018")</f>
        <v>Before 2018</v>
      </c>
      <c r="P5402" s="12">
        <f>DATE(table_netflix[[#This Row],[release_year]],1,1)</f>
        <v>40544</v>
      </c>
      <c r="Q5402" s="12">
        <f t="shared" si="84"/>
        <v>43653</v>
      </c>
      <c r="R5402" s="12" t="str">
        <f>TEXT(table_netflix[[#This Row],[date_added_todate]], "mmm")</f>
        <v>Jul</v>
      </c>
      <c r="S5402" t="s">
        <v>26833</v>
      </c>
    </row>
    <row r="5403" spans="1:19" x14ac:dyDescent="0.3">
      <c r="A5403" t="s">
        <v>26834</v>
      </c>
      <c r="B5403" t="s">
        <v>15</v>
      </c>
      <c r="C5403" t="s">
        <v>26835</v>
      </c>
      <c r="D5403" t="s">
        <v>26836</v>
      </c>
      <c r="F5403" t="s">
        <v>307</v>
      </c>
      <c r="G5403" s="14" t="s">
        <v>15349</v>
      </c>
      <c r="H5403">
        <v>2015</v>
      </c>
      <c r="I5403" t="s">
        <v>62</v>
      </c>
      <c r="J5403" t="s">
        <v>3945</v>
      </c>
      <c r="K5403">
        <f>IFERROR(VALUE(LEFT(table_netflix[[#This Row],[duration (in min)]], LEN(table_netflix[[#This Row],[duration (in min)]])-4)),0)</f>
        <v>52</v>
      </c>
      <c r="L5403" t="s">
        <v>22</v>
      </c>
      <c r="M5403" t="s">
        <v>55</v>
      </c>
      <c r="O5403" t="str" cm="1">
        <f t="array" ref="O5403">_xlfn.IFS(table_netflix[[#This Row],[release_year]]&gt;=2018, "2018 &amp; after", TRUE, "Before 2018")</f>
        <v>Before 2018</v>
      </c>
      <c r="P5403" s="12">
        <f>DATE(table_netflix[[#This Row],[release_year]],1,1)</f>
        <v>42005</v>
      </c>
      <c r="Q5403" s="12">
        <f t="shared" si="84"/>
        <v>43102</v>
      </c>
      <c r="R5403" s="12" t="str">
        <f>TEXT(table_netflix[[#This Row],[date_added_todate]], "mmm")</f>
        <v>Jan</v>
      </c>
      <c r="S5403" t="s">
        <v>26837</v>
      </c>
    </row>
    <row r="5404" spans="1:19" x14ac:dyDescent="0.3">
      <c r="A5404" t="s">
        <v>26838</v>
      </c>
      <c r="B5404" t="s">
        <v>15</v>
      </c>
      <c r="C5404" t="s">
        <v>26839</v>
      </c>
      <c r="D5404" t="s">
        <v>26840</v>
      </c>
      <c r="E5404" t="s">
        <v>26841</v>
      </c>
      <c r="F5404" t="s">
        <v>18</v>
      </c>
      <c r="G5404" s="14" t="s">
        <v>11957</v>
      </c>
      <c r="H5404">
        <v>2007</v>
      </c>
      <c r="I5404" t="s">
        <v>20</v>
      </c>
      <c r="J5404" t="s">
        <v>133</v>
      </c>
      <c r="K5404">
        <f>IFERROR(VALUE(LEFT(table_netflix[[#This Row],[duration (in min)]], LEN(table_netflix[[#This Row],[duration (in min)]])-4)),0)</f>
        <v>106</v>
      </c>
      <c r="L5404" t="s">
        <v>71</v>
      </c>
      <c r="M5404" t="s">
        <v>72</v>
      </c>
      <c r="N5404" t="s">
        <v>107</v>
      </c>
      <c r="O5404" t="str" cm="1">
        <f t="array" ref="O5404">_xlfn.IFS(table_netflix[[#This Row],[release_year]]&gt;=2018, "2018 &amp; after", TRUE, "Before 2018")</f>
        <v>Before 2018</v>
      </c>
      <c r="P5404" s="12">
        <f>DATE(table_netflix[[#This Row],[release_year]],1,1)</f>
        <v>39083</v>
      </c>
      <c r="Q5404" s="12">
        <f t="shared" si="84"/>
        <v>43532</v>
      </c>
      <c r="R5404" s="12" t="str">
        <f>TEXT(table_netflix[[#This Row],[date_added_todate]], "mmm")</f>
        <v>Mar</v>
      </c>
      <c r="S5404" t="s">
        <v>26842</v>
      </c>
    </row>
    <row r="5405" spans="1:19" x14ac:dyDescent="0.3">
      <c r="A5405" t="s">
        <v>26843</v>
      </c>
      <c r="B5405" t="s">
        <v>15</v>
      </c>
      <c r="C5405" t="s">
        <v>26844</v>
      </c>
      <c r="D5405" t="s">
        <v>20902</v>
      </c>
      <c r="E5405" t="s">
        <v>26845</v>
      </c>
      <c r="F5405" t="s">
        <v>1322</v>
      </c>
      <c r="G5405" s="14" t="s">
        <v>13330</v>
      </c>
      <c r="H5405">
        <v>2013</v>
      </c>
      <c r="I5405" t="s">
        <v>84</v>
      </c>
      <c r="J5405" t="s">
        <v>21</v>
      </c>
      <c r="K5405">
        <f>IFERROR(VALUE(LEFT(table_netflix[[#This Row],[duration (in min)]], LEN(table_netflix[[#This Row],[duration (in min)]])-4)),0)</f>
        <v>90</v>
      </c>
      <c r="L5405" t="s">
        <v>53</v>
      </c>
      <c r="M5405" t="s">
        <v>55</v>
      </c>
      <c r="O5405" t="str" cm="1">
        <f t="array" ref="O5405">_xlfn.IFS(table_netflix[[#This Row],[release_year]]&gt;=2018, "2018 &amp; after", TRUE, "Before 2018")</f>
        <v>Before 2018</v>
      </c>
      <c r="P5405" s="12">
        <f>DATE(table_netflix[[#This Row],[release_year]],1,1)</f>
        <v>41275</v>
      </c>
      <c r="Q5405" s="12">
        <f t="shared" si="84"/>
        <v>43403</v>
      </c>
      <c r="R5405" s="12" t="str">
        <f>TEXT(table_netflix[[#This Row],[date_added_todate]], "mmm")</f>
        <v>Oct</v>
      </c>
      <c r="S5405" t="s">
        <v>26846</v>
      </c>
    </row>
    <row r="5406" spans="1:19" x14ac:dyDescent="0.3">
      <c r="A5406" t="s">
        <v>26847</v>
      </c>
      <c r="B5406" t="s">
        <v>15</v>
      </c>
      <c r="C5406" t="s">
        <v>26848</v>
      </c>
      <c r="D5406" t="s">
        <v>26849</v>
      </c>
      <c r="E5406" t="s">
        <v>26850</v>
      </c>
      <c r="F5406" t="s">
        <v>18</v>
      </c>
      <c r="G5406" s="14" t="s">
        <v>13915</v>
      </c>
      <c r="H5406">
        <v>2017</v>
      </c>
      <c r="I5406" t="s">
        <v>20</v>
      </c>
      <c r="J5406" t="s">
        <v>241</v>
      </c>
      <c r="K5406">
        <f>IFERROR(VALUE(LEFT(table_netflix[[#This Row],[duration (in min)]], LEN(table_netflix[[#This Row],[duration (in min)]])-4)),0)</f>
        <v>95</v>
      </c>
      <c r="L5406" t="s">
        <v>53</v>
      </c>
      <c r="M5406" t="s">
        <v>142</v>
      </c>
      <c r="O5406" t="str" cm="1">
        <f t="array" ref="O5406">_xlfn.IFS(table_netflix[[#This Row],[release_year]]&gt;=2018, "2018 &amp; after", TRUE, "Before 2018")</f>
        <v>Before 2018</v>
      </c>
      <c r="P5406" s="12">
        <f>DATE(table_netflix[[#This Row],[release_year]],1,1)</f>
        <v>42736</v>
      </c>
      <c r="Q5406" s="12">
        <f t="shared" si="84"/>
        <v>43344</v>
      </c>
      <c r="R5406" s="12" t="str">
        <f>TEXT(table_netflix[[#This Row],[date_added_todate]], "mmm")</f>
        <v>Sep</v>
      </c>
      <c r="S5406" t="s">
        <v>26851</v>
      </c>
    </row>
    <row r="5407" spans="1:19" x14ac:dyDescent="0.3">
      <c r="A5407" t="s">
        <v>26852</v>
      </c>
      <c r="B5407" t="s">
        <v>15</v>
      </c>
      <c r="C5407" t="s">
        <v>26853</v>
      </c>
      <c r="D5407" t="s">
        <v>6328</v>
      </c>
      <c r="E5407" t="s">
        <v>26854</v>
      </c>
      <c r="F5407" t="s">
        <v>61</v>
      </c>
      <c r="G5407" s="14" t="s">
        <v>14478</v>
      </c>
      <c r="H5407">
        <v>2010</v>
      </c>
      <c r="I5407" t="s">
        <v>186</v>
      </c>
      <c r="J5407" t="s">
        <v>381</v>
      </c>
      <c r="K5407">
        <f>IFERROR(VALUE(LEFT(table_netflix[[#This Row],[duration (in min)]], LEN(table_netflix[[#This Row],[duration (in min)]])-4)),0)</f>
        <v>118</v>
      </c>
      <c r="L5407" t="s">
        <v>53</v>
      </c>
      <c r="M5407" t="s">
        <v>55</v>
      </c>
      <c r="O5407" t="str" cm="1">
        <f t="array" ref="O5407">_xlfn.IFS(table_netflix[[#This Row],[release_year]]&gt;=2018, "2018 &amp; after", TRUE, "Before 2018")</f>
        <v>Before 2018</v>
      </c>
      <c r="P5407" s="12">
        <f>DATE(table_netflix[[#This Row],[release_year]],1,1)</f>
        <v>40179</v>
      </c>
      <c r="Q5407" s="12">
        <f t="shared" si="84"/>
        <v>43253</v>
      </c>
      <c r="R5407" s="12" t="str">
        <f>TEXT(table_netflix[[#This Row],[date_added_todate]], "mmm")</f>
        <v>Jun</v>
      </c>
      <c r="S5407" t="s">
        <v>26855</v>
      </c>
    </row>
    <row r="5408" spans="1:19" x14ac:dyDescent="0.3">
      <c r="A5408" t="s">
        <v>26856</v>
      </c>
      <c r="B5408" t="s">
        <v>15</v>
      </c>
      <c r="C5408" t="s">
        <v>26857</v>
      </c>
      <c r="D5408" t="s">
        <v>26858</v>
      </c>
      <c r="E5408" t="s">
        <v>26859</v>
      </c>
      <c r="F5408" t="s">
        <v>18</v>
      </c>
      <c r="G5408" s="14" t="s">
        <v>10691</v>
      </c>
      <c r="H5408">
        <v>2006</v>
      </c>
      <c r="I5408" t="s">
        <v>45</v>
      </c>
      <c r="J5408" t="s">
        <v>174</v>
      </c>
      <c r="K5408">
        <f>IFERROR(VALUE(LEFT(table_netflix[[#This Row],[duration (in min)]], LEN(table_netflix[[#This Row],[duration (in min)]])-4)),0)</f>
        <v>98</v>
      </c>
      <c r="L5408" t="s">
        <v>53</v>
      </c>
      <c r="M5408" t="s">
        <v>107</v>
      </c>
      <c r="N5408" t="s">
        <v>127</v>
      </c>
      <c r="O5408" t="str" cm="1">
        <f t="array" ref="O5408">_xlfn.IFS(table_netflix[[#This Row],[release_year]]&gt;=2018, "2018 &amp; after", TRUE, "Before 2018")</f>
        <v>Before 2018</v>
      </c>
      <c r="P5408" s="12">
        <f>DATE(table_netflix[[#This Row],[release_year]],1,1)</f>
        <v>38718</v>
      </c>
      <c r="Q5408" s="12">
        <f t="shared" si="84"/>
        <v>43709</v>
      </c>
      <c r="R5408" s="12" t="str">
        <f>TEXT(table_netflix[[#This Row],[date_added_todate]], "mmm")</f>
        <v>Sep</v>
      </c>
      <c r="S5408" t="s">
        <v>26860</v>
      </c>
    </row>
    <row r="5409" spans="1:19" x14ac:dyDescent="0.3">
      <c r="A5409" t="s">
        <v>26861</v>
      </c>
      <c r="B5409" t="s">
        <v>15</v>
      </c>
      <c r="C5409" t="s">
        <v>26862</v>
      </c>
      <c r="D5409" t="s">
        <v>26863</v>
      </c>
      <c r="E5409" t="s">
        <v>26864</v>
      </c>
      <c r="F5409" t="s">
        <v>18</v>
      </c>
      <c r="G5409" s="14" t="s">
        <v>19268</v>
      </c>
      <c r="H5409">
        <v>2017</v>
      </c>
      <c r="I5409" t="s">
        <v>45</v>
      </c>
      <c r="J5409" t="s">
        <v>549</v>
      </c>
      <c r="K5409">
        <f>IFERROR(VALUE(LEFT(table_netflix[[#This Row],[duration (in min)]], LEN(table_netflix[[#This Row],[duration (in min)]])-4)),0)</f>
        <v>86</v>
      </c>
      <c r="L5409" t="s">
        <v>47</v>
      </c>
      <c r="M5409" t="s">
        <v>589</v>
      </c>
      <c r="O5409" t="str" cm="1">
        <f t="array" ref="O5409">_xlfn.IFS(table_netflix[[#This Row],[release_year]]&gt;=2018, "2018 &amp; after", TRUE, "Before 2018")</f>
        <v>Before 2018</v>
      </c>
      <c r="P5409" s="12">
        <f>DATE(table_netflix[[#This Row],[release_year]],1,1)</f>
        <v>42736</v>
      </c>
      <c r="Q5409" s="12">
        <f t="shared" si="84"/>
        <v>43255</v>
      </c>
      <c r="R5409" s="12" t="str">
        <f>TEXT(table_netflix[[#This Row],[date_added_todate]], "mmm")</f>
        <v>Jun</v>
      </c>
      <c r="S5409" t="s">
        <v>26865</v>
      </c>
    </row>
    <row r="5410" spans="1:19" x14ac:dyDescent="0.3">
      <c r="A5410" t="s">
        <v>26866</v>
      </c>
      <c r="B5410" t="s">
        <v>15</v>
      </c>
      <c r="C5410" t="s">
        <v>26867</v>
      </c>
      <c r="D5410" t="s">
        <v>26868</v>
      </c>
      <c r="E5410" t="s">
        <v>26869</v>
      </c>
      <c r="F5410" t="s">
        <v>310</v>
      </c>
      <c r="G5410" s="14" t="s">
        <v>17176</v>
      </c>
      <c r="H5410">
        <v>2016</v>
      </c>
      <c r="I5410" t="s">
        <v>27</v>
      </c>
      <c r="J5410" t="s">
        <v>788</v>
      </c>
      <c r="K5410">
        <f>IFERROR(VALUE(LEFT(table_netflix[[#This Row],[duration (in min)]], LEN(table_netflix[[#This Row],[duration (in min)]])-4)),0)</f>
        <v>84</v>
      </c>
      <c r="L5410" t="s">
        <v>22</v>
      </c>
      <c r="M5410" t="s">
        <v>55</v>
      </c>
      <c r="O5410" t="str" cm="1">
        <f t="array" ref="O5410">_xlfn.IFS(table_netflix[[#This Row],[release_year]]&gt;=2018, "2018 &amp; after", TRUE, "Before 2018")</f>
        <v>Before 2018</v>
      </c>
      <c r="P5410" s="12">
        <f>DATE(table_netflix[[#This Row],[release_year]],1,1)</f>
        <v>42370</v>
      </c>
      <c r="Q5410" s="12">
        <f t="shared" si="84"/>
        <v>42736</v>
      </c>
      <c r="R5410" s="12" t="str">
        <f>TEXT(table_netflix[[#This Row],[date_added_todate]], "mmm")</f>
        <v>Jan</v>
      </c>
      <c r="S5410" t="s">
        <v>26870</v>
      </c>
    </row>
    <row r="5411" spans="1:19" x14ac:dyDescent="0.3">
      <c r="A5411" t="s">
        <v>26871</v>
      </c>
      <c r="B5411" t="s">
        <v>15</v>
      </c>
      <c r="C5411" t="s">
        <v>26872</v>
      </c>
      <c r="D5411" t="s">
        <v>26873</v>
      </c>
      <c r="E5411" t="s">
        <v>26874</v>
      </c>
      <c r="F5411" t="s">
        <v>109</v>
      </c>
      <c r="G5411" s="14" t="s">
        <v>17420</v>
      </c>
      <c r="H5411">
        <v>1992</v>
      </c>
      <c r="I5411" t="s">
        <v>186</v>
      </c>
      <c r="J5411" t="s">
        <v>232</v>
      </c>
      <c r="K5411">
        <f>IFERROR(VALUE(LEFT(table_netflix[[#This Row],[duration (in min)]], LEN(table_netflix[[#This Row],[duration (in min)]])-4)),0)</f>
        <v>93</v>
      </c>
      <c r="L5411" t="s">
        <v>445</v>
      </c>
      <c r="M5411" t="s">
        <v>72</v>
      </c>
      <c r="O5411" t="str" cm="1">
        <f t="array" ref="O5411">_xlfn.IFS(table_netflix[[#This Row],[release_year]]&gt;=2018, "2018 &amp; after", TRUE, "Before 2018")</f>
        <v>Before 2018</v>
      </c>
      <c r="P5411" s="12">
        <f>DATE(table_netflix[[#This Row],[release_year]],1,1)</f>
        <v>33604</v>
      </c>
      <c r="Q5411" s="12">
        <f t="shared" si="84"/>
        <v>42675</v>
      </c>
      <c r="R5411" s="12" t="str">
        <f>TEXT(table_netflix[[#This Row],[date_added_todate]], "mmm")</f>
        <v>Nov</v>
      </c>
      <c r="S5411" t="s">
        <v>26875</v>
      </c>
    </row>
    <row r="5412" spans="1:19" x14ac:dyDescent="0.3">
      <c r="A5412" t="s">
        <v>26876</v>
      </c>
      <c r="B5412" t="s">
        <v>15</v>
      </c>
      <c r="C5412" t="s">
        <v>26877</v>
      </c>
      <c r="D5412" t="s">
        <v>18277</v>
      </c>
      <c r="E5412" t="s">
        <v>26878</v>
      </c>
      <c r="F5412" t="s">
        <v>307</v>
      </c>
      <c r="G5412" s="14" t="s">
        <v>10691</v>
      </c>
      <c r="H5412">
        <v>2010</v>
      </c>
      <c r="I5412" t="s">
        <v>20</v>
      </c>
      <c r="J5412" t="s">
        <v>213</v>
      </c>
      <c r="K5412">
        <f>IFERROR(VALUE(LEFT(table_netflix[[#This Row],[duration (in min)]], LEN(table_netflix[[#This Row],[duration (in min)]])-4)),0)</f>
        <v>88</v>
      </c>
      <c r="L5412" t="s">
        <v>126</v>
      </c>
      <c r="M5412" t="s">
        <v>54</v>
      </c>
      <c r="N5412" t="s">
        <v>142</v>
      </c>
      <c r="O5412" t="str" cm="1">
        <f t="array" ref="O5412">_xlfn.IFS(table_netflix[[#This Row],[release_year]]&gt;=2018, "2018 &amp; after", TRUE, "Before 2018")</f>
        <v>Before 2018</v>
      </c>
      <c r="P5412" s="12">
        <f>DATE(table_netflix[[#This Row],[release_year]],1,1)</f>
        <v>40179</v>
      </c>
      <c r="Q5412" s="12">
        <f t="shared" si="84"/>
        <v>43709</v>
      </c>
      <c r="R5412" s="12" t="str">
        <f>TEXT(table_netflix[[#This Row],[date_added_todate]], "mmm")</f>
        <v>Sep</v>
      </c>
      <c r="S5412" t="s">
        <v>26879</v>
      </c>
    </row>
    <row r="5413" spans="1:19" x14ac:dyDescent="0.3">
      <c r="A5413" t="s">
        <v>26880</v>
      </c>
      <c r="B5413" t="s">
        <v>15</v>
      </c>
      <c r="C5413" t="s">
        <v>26881</v>
      </c>
      <c r="D5413" t="s">
        <v>4215</v>
      </c>
      <c r="E5413" t="s">
        <v>26882</v>
      </c>
      <c r="F5413" t="s">
        <v>18</v>
      </c>
      <c r="G5413" s="14" t="s">
        <v>9279</v>
      </c>
      <c r="H5413">
        <v>2016</v>
      </c>
      <c r="I5413" t="s">
        <v>186</v>
      </c>
      <c r="J5413" t="s">
        <v>1311</v>
      </c>
      <c r="K5413">
        <f>IFERROR(VALUE(LEFT(table_netflix[[#This Row],[duration (in min)]], LEN(table_netflix[[#This Row],[duration (in min)]])-4)),0)</f>
        <v>131</v>
      </c>
      <c r="L5413" t="s">
        <v>53</v>
      </c>
      <c r="O5413" t="str" cm="1">
        <f t="array" ref="O5413">_xlfn.IFS(table_netflix[[#This Row],[release_year]]&gt;=2018, "2018 &amp; after", TRUE, "Before 2018")</f>
        <v>Before 2018</v>
      </c>
      <c r="P5413" s="12">
        <f>DATE(table_netflix[[#This Row],[release_year]],1,1)</f>
        <v>42370</v>
      </c>
      <c r="Q5413" s="12">
        <f t="shared" si="84"/>
        <v>43843</v>
      </c>
      <c r="R5413" s="12" t="str">
        <f>TEXT(table_netflix[[#This Row],[date_added_todate]], "mmm")</f>
        <v>Jan</v>
      </c>
      <c r="S5413" t="s">
        <v>26883</v>
      </c>
    </row>
    <row r="5414" spans="1:19" x14ac:dyDescent="0.3">
      <c r="A5414" t="s">
        <v>26884</v>
      </c>
      <c r="B5414" t="s">
        <v>15</v>
      </c>
      <c r="C5414" t="s">
        <v>26885</v>
      </c>
      <c r="D5414" t="s">
        <v>26595</v>
      </c>
      <c r="E5414" t="s">
        <v>26886</v>
      </c>
      <c r="F5414" t="s">
        <v>941</v>
      </c>
      <c r="G5414" s="14" t="s">
        <v>12672</v>
      </c>
      <c r="H5414">
        <v>2018</v>
      </c>
      <c r="I5414" t="s">
        <v>27</v>
      </c>
      <c r="J5414" t="s">
        <v>5607</v>
      </c>
      <c r="K5414">
        <f>IFERROR(VALUE(LEFT(table_netflix[[#This Row],[duration (in min)]], LEN(table_netflix[[#This Row],[duration (in min)]])-4)),0)</f>
        <v>44</v>
      </c>
      <c r="L5414" t="s">
        <v>71</v>
      </c>
      <c r="M5414" t="s">
        <v>55</v>
      </c>
      <c r="O5414" t="str" cm="1">
        <f t="array" ref="O5414">_xlfn.IFS(table_netflix[[#This Row],[release_year]]&gt;=2018, "2018 &amp; after", TRUE, "Before 2018")</f>
        <v>2018 &amp; after</v>
      </c>
      <c r="P5414" s="12">
        <f>DATE(table_netflix[[#This Row],[release_year]],1,1)</f>
        <v>43101</v>
      </c>
      <c r="Q5414" s="12">
        <f t="shared" si="84"/>
        <v>43455</v>
      </c>
      <c r="R5414" s="12" t="str">
        <f>TEXT(table_netflix[[#This Row],[date_added_todate]], "mmm")</f>
        <v>Dec</v>
      </c>
      <c r="S5414" t="s">
        <v>26887</v>
      </c>
    </row>
    <row r="5415" spans="1:19" x14ac:dyDescent="0.3">
      <c r="A5415" t="s">
        <v>26888</v>
      </c>
      <c r="B5415" t="s">
        <v>15</v>
      </c>
      <c r="C5415" t="s">
        <v>26889</v>
      </c>
      <c r="D5415" t="s">
        <v>26890</v>
      </c>
      <c r="E5415" t="s">
        <v>26891</v>
      </c>
      <c r="F5415" t="s">
        <v>61</v>
      </c>
      <c r="G5415" s="14" t="s">
        <v>26892</v>
      </c>
      <c r="H5415">
        <v>2014</v>
      </c>
      <c r="I5415" t="s">
        <v>84</v>
      </c>
      <c r="J5415" t="s">
        <v>152</v>
      </c>
      <c r="K5415">
        <f>IFERROR(VALUE(LEFT(table_netflix[[#This Row],[duration (in min)]], LEN(table_netflix[[#This Row],[duration (in min)]])-4)),0)</f>
        <v>96</v>
      </c>
      <c r="L5415" t="s">
        <v>22</v>
      </c>
      <c r="O5415" t="str" cm="1">
        <f t="array" ref="O5415">_xlfn.IFS(table_netflix[[#This Row],[release_year]]&gt;=2018, "2018 &amp; after", TRUE, "Before 2018")</f>
        <v>Before 2018</v>
      </c>
      <c r="P5415" s="12">
        <f>DATE(table_netflix[[#This Row],[release_year]],1,1)</f>
        <v>41640</v>
      </c>
      <c r="Q5415" s="12">
        <f t="shared" si="84"/>
        <v>42516</v>
      </c>
      <c r="R5415" s="12" t="str">
        <f>TEXT(table_netflix[[#This Row],[date_added_todate]], "mmm")</f>
        <v>May</v>
      </c>
      <c r="S5415" t="s">
        <v>26893</v>
      </c>
    </row>
    <row r="5416" spans="1:19" x14ac:dyDescent="0.3">
      <c r="A5416" t="s">
        <v>26894</v>
      </c>
      <c r="B5416" t="s">
        <v>15</v>
      </c>
      <c r="C5416" t="s">
        <v>26895</v>
      </c>
      <c r="D5416" t="s">
        <v>26896</v>
      </c>
      <c r="F5416" t="s">
        <v>18</v>
      </c>
      <c r="G5416" s="14" t="s">
        <v>26897</v>
      </c>
      <c r="H5416">
        <v>2018</v>
      </c>
      <c r="I5416" t="s">
        <v>62</v>
      </c>
      <c r="J5416" t="s">
        <v>787</v>
      </c>
      <c r="K5416">
        <f>IFERROR(VALUE(LEFT(table_netflix[[#This Row],[duration (in min)]], LEN(table_netflix[[#This Row],[duration (in min)]])-4)),0)</f>
        <v>70</v>
      </c>
      <c r="L5416" t="s">
        <v>22</v>
      </c>
      <c r="O5416" t="str" cm="1">
        <f t="array" ref="O5416">_xlfn.IFS(table_netflix[[#This Row],[release_year]]&gt;=2018, "2018 &amp; after", TRUE, "Before 2018")</f>
        <v>2018 &amp; after</v>
      </c>
      <c r="P5416" s="12">
        <f>DATE(table_netflix[[#This Row],[release_year]],1,1)</f>
        <v>43101</v>
      </c>
      <c r="Q5416" s="12">
        <f t="shared" si="84"/>
        <v>43576</v>
      </c>
      <c r="R5416" s="12" t="str">
        <f>TEXT(table_netflix[[#This Row],[date_added_todate]], "mmm")</f>
        <v>Apr</v>
      </c>
      <c r="S5416" t="s">
        <v>26898</v>
      </c>
    </row>
    <row r="5417" spans="1:19" x14ac:dyDescent="0.3">
      <c r="A5417" t="s">
        <v>26899</v>
      </c>
      <c r="B5417" t="s">
        <v>15</v>
      </c>
      <c r="C5417" t="s">
        <v>26900</v>
      </c>
      <c r="D5417" t="s">
        <v>26901</v>
      </c>
      <c r="E5417" t="s">
        <v>26902</v>
      </c>
      <c r="F5417" t="s">
        <v>18</v>
      </c>
      <c r="G5417" s="14" t="s">
        <v>10225</v>
      </c>
      <c r="H5417">
        <v>2019</v>
      </c>
      <c r="I5417" t="s">
        <v>45</v>
      </c>
      <c r="J5417" t="s">
        <v>213</v>
      </c>
      <c r="K5417">
        <f>IFERROR(VALUE(LEFT(table_netflix[[#This Row],[duration (in min)]], LEN(table_netflix[[#This Row],[duration (in min)]])-4)),0)</f>
        <v>88</v>
      </c>
      <c r="L5417" t="s">
        <v>53</v>
      </c>
      <c r="M5417" t="s">
        <v>266</v>
      </c>
      <c r="O5417" t="str" cm="1">
        <f t="array" ref="O5417">_xlfn.IFS(table_netflix[[#This Row],[release_year]]&gt;=2018, "2018 &amp; after", TRUE, "Before 2018")</f>
        <v>2018 &amp; after</v>
      </c>
      <c r="P5417" s="12">
        <f>DATE(table_netflix[[#This Row],[release_year]],1,1)</f>
        <v>43466</v>
      </c>
      <c r="Q5417" s="12">
        <f t="shared" si="84"/>
        <v>43764</v>
      </c>
      <c r="R5417" s="12" t="str">
        <f>TEXT(table_netflix[[#This Row],[date_added_todate]], "mmm")</f>
        <v>Oct</v>
      </c>
      <c r="S5417" t="s">
        <v>26903</v>
      </c>
    </row>
    <row r="5418" spans="1:19" x14ac:dyDescent="0.3">
      <c r="A5418" t="s">
        <v>26904</v>
      </c>
      <c r="B5418" t="s">
        <v>15</v>
      </c>
      <c r="C5418" t="s">
        <v>26905</v>
      </c>
      <c r="D5418" t="s">
        <v>581</v>
      </c>
      <c r="F5418" t="s">
        <v>18</v>
      </c>
      <c r="G5418" s="14" t="s">
        <v>15506</v>
      </c>
      <c r="H5418">
        <v>2017</v>
      </c>
      <c r="I5418" t="s">
        <v>27</v>
      </c>
      <c r="J5418" t="s">
        <v>293</v>
      </c>
      <c r="K5418">
        <f>IFERROR(VALUE(LEFT(table_netflix[[#This Row],[duration (in min)]], LEN(table_netflix[[#This Row],[duration (in min)]])-4)),0)</f>
        <v>87</v>
      </c>
      <c r="L5418" t="s">
        <v>22</v>
      </c>
      <c r="O5418" t="str" cm="1">
        <f t="array" ref="O5418">_xlfn.IFS(table_netflix[[#This Row],[release_year]]&gt;=2018, "2018 &amp; after", TRUE, "Before 2018")</f>
        <v>Before 2018</v>
      </c>
      <c r="P5418" s="12">
        <f>DATE(table_netflix[[#This Row],[release_year]],1,1)</f>
        <v>42736</v>
      </c>
      <c r="Q5418" s="12">
        <f t="shared" si="84"/>
        <v>43070</v>
      </c>
      <c r="R5418" s="12" t="str">
        <f>TEXT(table_netflix[[#This Row],[date_added_todate]], "mmm")</f>
        <v>Dec</v>
      </c>
      <c r="S5418" t="s">
        <v>26906</v>
      </c>
    </row>
    <row r="5419" spans="1:19" x14ac:dyDescent="0.3">
      <c r="A5419" t="s">
        <v>26907</v>
      </c>
      <c r="B5419" t="s">
        <v>15</v>
      </c>
      <c r="C5419" t="s">
        <v>26908</v>
      </c>
      <c r="D5419" t="s">
        <v>19038</v>
      </c>
      <c r="E5419" t="s">
        <v>26909</v>
      </c>
      <c r="F5419" t="s">
        <v>39</v>
      </c>
      <c r="G5419" s="14" t="s">
        <v>11749</v>
      </c>
      <c r="H5419">
        <v>2016</v>
      </c>
      <c r="I5419" t="s">
        <v>62</v>
      </c>
      <c r="J5419" t="s">
        <v>381</v>
      </c>
      <c r="K5419">
        <f>IFERROR(VALUE(LEFT(table_netflix[[#This Row],[duration (in min)]], LEN(table_netflix[[#This Row],[duration (in min)]])-4)),0)</f>
        <v>118</v>
      </c>
      <c r="L5419" t="s">
        <v>71</v>
      </c>
      <c r="M5419" t="s">
        <v>72</v>
      </c>
      <c r="N5419" t="s">
        <v>55</v>
      </c>
      <c r="O5419" t="str" cm="1">
        <f t="array" ref="O5419">_xlfn.IFS(table_netflix[[#This Row],[release_year]]&gt;=2018, "2018 &amp; after", TRUE, "Before 2018")</f>
        <v>Before 2018</v>
      </c>
      <c r="P5419" s="12">
        <f>DATE(table_netflix[[#This Row],[release_year]],1,1)</f>
        <v>42370</v>
      </c>
      <c r="Q5419" s="12">
        <f t="shared" si="84"/>
        <v>43556</v>
      </c>
      <c r="R5419" s="12" t="str">
        <f>TEXT(table_netflix[[#This Row],[date_added_todate]], "mmm")</f>
        <v>Apr</v>
      </c>
      <c r="S5419" t="s">
        <v>26910</v>
      </c>
    </row>
    <row r="5420" spans="1:19" x14ac:dyDescent="0.3">
      <c r="A5420" t="s">
        <v>26911</v>
      </c>
      <c r="B5420" t="s">
        <v>15</v>
      </c>
      <c r="C5420" t="s">
        <v>26912</v>
      </c>
      <c r="D5420" t="s">
        <v>9001</v>
      </c>
      <c r="E5420" t="s">
        <v>26913</v>
      </c>
      <c r="F5420" t="s">
        <v>523</v>
      </c>
      <c r="G5420" s="14" t="s">
        <v>12669</v>
      </c>
      <c r="H5420">
        <v>2017</v>
      </c>
      <c r="I5420" t="s">
        <v>186</v>
      </c>
      <c r="J5420" t="s">
        <v>583</v>
      </c>
      <c r="K5420">
        <f>IFERROR(VALUE(LEFT(table_netflix[[#This Row],[duration (in min)]], LEN(table_netflix[[#This Row],[duration (in min)]])-4)),0)</f>
        <v>89</v>
      </c>
      <c r="L5420" t="s">
        <v>71</v>
      </c>
      <c r="M5420" t="s">
        <v>54</v>
      </c>
      <c r="O5420" t="str" cm="1">
        <f t="array" ref="O5420">_xlfn.IFS(table_netflix[[#This Row],[release_year]]&gt;=2018, "2018 &amp; after", TRUE, "Before 2018")</f>
        <v>Before 2018</v>
      </c>
      <c r="P5420" s="12">
        <f>DATE(table_netflix[[#This Row],[release_year]],1,1)</f>
        <v>42736</v>
      </c>
      <c r="Q5420" s="12">
        <f t="shared" si="84"/>
        <v>43457</v>
      </c>
      <c r="R5420" s="12" t="str">
        <f>TEXT(table_netflix[[#This Row],[date_added_todate]], "mmm")</f>
        <v>Dec</v>
      </c>
      <c r="S5420" t="s">
        <v>26914</v>
      </c>
    </row>
    <row r="5421" spans="1:19" x14ac:dyDescent="0.3">
      <c r="A5421" t="s">
        <v>26915</v>
      </c>
      <c r="B5421" t="s">
        <v>15</v>
      </c>
      <c r="C5421" t="s">
        <v>26916</v>
      </c>
      <c r="D5421" t="s">
        <v>26917</v>
      </c>
      <c r="E5421" t="s">
        <v>26918</v>
      </c>
      <c r="F5421" t="s">
        <v>18</v>
      </c>
      <c r="G5421" s="14" t="s">
        <v>12845</v>
      </c>
      <c r="H5421">
        <v>2018</v>
      </c>
      <c r="I5421" t="s">
        <v>45</v>
      </c>
      <c r="J5421" t="s">
        <v>246</v>
      </c>
      <c r="K5421">
        <f>IFERROR(VALUE(LEFT(table_netflix[[#This Row],[duration (in min)]], LEN(table_netflix[[#This Row],[duration (in min)]])-4)),0)</f>
        <v>85</v>
      </c>
      <c r="L5421" t="s">
        <v>47</v>
      </c>
      <c r="M5421" t="s">
        <v>72</v>
      </c>
      <c r="O5421" t="str" cm="1">
        <f t="array" ref="O5421">_xlfn.IFS(table_netflix[[#This Row],[release_year]]&gt;=2018, "2018 &amp; after", TRUE, "Before 2018")</f>
        <v>2018 &amp; after</v>
      </c>
      <c r="P5421" s="12">
        <f>DATE(table_netflix[[#This Row],[release_year]],1,1)</f>
        <v>43101</v>
      </c>
      <c r="Q5421" s="12">
        <f t="shared" si="84"/>
        <v>43435</v>
      </c>
      <c r="R5421" s="12" t="str">
        <f>TEXT(table_netflix[[#This Row],[date_added_todate]], "mmm")</f>
        <v>Dec</v>
      </c>
      <c r="S5421" t="s">
        <v>26919</v>
      </c>
    </row>
    <row r="5422" spans="1:19" x14ac:dyDescent="0.3">
      <c r="A5422" t="s">
        <v>26920</v>
      </c>
      <c r="B5422" t="s">
        <v>15</v>
      </c>
      <c r="C5422" t="s">
        <v>26921</v>
      </c>
      <c r="D5422" t="s">
        <v>26922</v>
      </c>
      <c r="E5422" t="s">
        <v>26923</v>
      </c>
      <c r="F5422" t="s">
        <v>307</v>
      </c>
      <c r="G5422" s="14" t="s">
        <v>5047</v>
      </c>
      <c r="H5422">
        <v>2015</v>
      </c>
      <c r="I5422" t="s">
        <v>45</v>
      </c>
      <c r="J5422" t="s">
        <v>634</v>
      </c>
      <c r="K5422">
        <f>IFERROR(VALUE(LEFT(table_netflix[[#This Row],[duration (in min)]], LEN(table_netflix[[#This Row],[duration (in min)]])-4)),0)</f>
        <v>107</v>
      </c>
      <c r="L5422" t="s">
        <v>47</v>
      </c>
      <c r="O5422" t="str" cm="1">
        <f t="array" ref="O5422">_xlfn.IFS(table_netflix[[#This Row],[release_year]]&gt;=2018, "2018 &amp; after", TRUE, "Before 2018")</f>
        <v>Before 2018</v>
      </c>
      <c r="P5422" s="12">
        <f>DATE(table_netflix[[#This Row],[release_year]],1,1)</f>
        <v>42005</v>
      </c>
      <c r="Q5422" s="12">
        <f t="shared" si="84"/>
        <v>44141</v>
      </c>
      <c r="R5422" s="12" t="str">
        <f>TEXT(table_netflix[[#This Row],[date_added_todate]], "mmm")</f>
        <v>Nov</v>
      </c>
      <c r="S5422" t="s">
        <v>26924</v>
      </c>
    </row>
    <row r="5423" spans="1:19" x14ac:dyDescent="0.3">
      <c r="A5423" t="s">
        <v>26925</v>
      </c>
      <c r="B5423" t="s">
        <v>15</v>
      </c>
      <c r="C5423" t="s">
        <v>26926</v>
      </c>
      <c r="D5423" t="s">
        <v>1689</v>
      </c>
      <c r="E5423" t="s">
        <v>26927</v>
      </c>
      <c r="F5423" t="s">
        <v>80</v>
      </c>
      <c r="G5423" s="14" t="s">
        <v>11889</v>
      </c>
      <c r="H5423">
        <v>2006</v>
      </c>
      <c r="I5423" t="s">
        <v>186</v>
      </c>
      <c r="J5423" t="s">
        <v>1169</v>
      </c>
      <c r="K5423">
        <f>IFERROR(VALUE(LEFT(table_netflix[[#This Row],[duration (in min)]], LEN(table_netflix[[#This Row],[duration (in min)]])-4)),0)</f>
        <v>138</v>
      </c>
      <c r="L5423" t="s">
        <v>53</v>
      </c>
      <c r="M5423" t="s">
        <v>55</v>
      </c>
      <c r="N5423" t="s">
        <v>142</v>
      </c>
      <c r="O5423" t="str" cm="1">
        <f t="array" ref="O5423">_xlfn.IFS(table_netflix[[#This Row],[release_year]]&gt;=2018, "2018 &amp; after", TRUE, "Before 2018")</f>
        <v>Before 2018</v>
      </c>
      <c r="P5423" s="12">
        <f>DATE(table_netflix[[#This Row],[release_year]],1,1)</f>
        <v>38718</v>
      </c>
      <c r="Q5423" s="12">
        <f t="shared" si="84"/>
        <v>43539</v>
      </c>
      <c r="R5423" s="12" t="str">
        <f>TEXT(table_netflix[[#This Row],[date_added_todate]], "mmm")</f>
        <v>Mar</v>
      </c>
      <c r="S5423" t="s">
        <v>26928</v>
      </c>
    </row>
    <row r="5424" spans="1:19" x14ac:dyDescent="0.3">
      <c r="A5424" t="s">
        <v>26929</v>
      </c>
      <c r="B5424" t="s">
        <v>15</v>
      </c>
      <c r="C5424" t="s">
        <v>26930</v>
      </c>
      <c r="D5424" t="s">
        <v>8247</v>
      </c>
      <c r="E5424" t="s">
        <v>26931</v>
      </c>
      <c r="F5424" t="s">
        <v>746</v>
      </c>
      <c r="G5424" s="14" t="s">
        <v>12835</v>
      </c>
      <c r="H5424">
        <v>2015</v>
      </c>
      <c r="I5424" t="s">
        <v>186</v>
      </c>
      <c r="J5424" t="s">
        <v>348</v>
      </c>
      <c r="K5424">
        <f>IFERROR(VALUE(LEFT(table_netflix[[#This Row],[duration (in min)]], LEN(table_netflix[[#This Row],[duration (in min)]])-4)),0)</f>
        <v>119</v>
      </c>
      <c r="L5424" t="s">
        <v>71</v>
      </c>
      <c r="M5424" t="s">
        <v>55</v>
      </c>
      <c r="N5424" t="s">
        <v>107</v>
      </c>
      <c r="O5424" t="str" cm="1">
        <f t="array" ref="O5424">_xlfn.IFS(table_netflix[[#This Row],[release_year]]&gt;=2018, "2018 &amp; after", TRUE, "Before 2018")</f>
        <v>Before 2018</v>
      </c>
      <c r="P5424" s="12">
        <f>DATE(table_netflix[[#This Row],[release_year]],1,1)</f>
        <v>42005</v>
      </c>
      <c r="Q5424" s="12">
        <f t="shared" si="84"/>
        <v>43436</v>
      </c>
      <c r="R5424" s="12" t="str">
        <f>TEXT(table_netflix[[#This Row],[date_added_todate]], "mmm")</f>
        <v>Dec</v>
      </c>
      <c r="S5424" t="s">
        <v>26932</v>
      </c>
    </row>
    <row r="5425" spans="1:19" x14ac:dyDescent="0.3">
      <c r="A5425" t="s">
        <v>26933</v>
      </c>
      <c r="B5425" t="s">
        <v>15</v>
      </c>
      <c r="C5425" t="s">
        <v>26934</v>
      </c>
      <c r="D5425" t="s">
        <v>26935</v>
      </c>
      <c r="E5425" t="s">
        <v>26936</v>
      </c>
      <c r="F5425" t="s">
        <v>746</v>
      </c>
      <c r="G5425" s="14" t="s">
        <v>20872</v>
      </c>
      <c r="H5425">
        <v>2017</v>
      </c>
      <c r="I5425" t="s">
        <v>186</v>
      </c>
      <c r="J5425" t="s">
        <v>232</v>
      </c>
      <c r="K5425">
        <f>IFERROR(VALUE(LEFT(table_netflix[[#This Row],[duration (in min)]], LEN(table_netflix[[#This Row],[duration (in min)]])-4)),0)</f>
        <v>93</v>
      </c>
      <c r="L5425" t="s">
        <v>126</v>
      </c>
      <c r="M5425" t="s">
        <v>55</v>
      </c>
      <c r="O5425" t="str" cm="1">
        <f t="array" ref="O5425">_xlfn.IFS(table_netflix[[#This Row],[release_year]]&gt;=2018, "2018 &amp; after", TRUE, "Before 2018")</f>
        <v>Before 2018</v>
      </c>
      <c r="P5425" s="12">
        <f>DATE(table_netflix[[#This Row],[release_year]],1,1)</f>
        <v>42736</v>
      </c>
      <c r="Q5425" s="12">
        <f t="shared" si="84"/>
        <v>43335</v>
      </c>
      <c r="R5425" s="12" t="str">
        <f>TEXT(table_netflix[[#This Row],[date_added_todate]], "mmm")</f>
        <v>Aug</v>
      </c>
      <c r="S5425" t="s">
        <v>26937</v>
      </c>
    </row>
    <row r="5426" spans="1:19" x14ac:dyDescent="0.3">
      <c r="A5426" t="s">
        <v>26938</v>
      </c>
      <c r="B5426" t="s">
        <v>15</v>
      </c>
      <c r="C5426" t="s">
        <v>26939</v>
      </c>
      <c r="D5426" t="s">
        <v>26940</v>
      </c>
      <c r="F5426" t="s">
        <v>18</v>
      </c>
      <c r="G5426" s="14" t="s">
        <v>26941</v>
      </c>
      <c r="H5426">
        <v>2019</v>
      </c>
      <c r="I5426" t="s">
        <v>84</v>
      </c>
      <c r="J5426" t="s">
        <v>293</v>
      </c>
      <c r="K5426">
        <f>IFERROR(VALUE(LEFT(table_netflix[[#This Row],[duration (in min)]], LEN(table_netflix[[#This Row],[duration (in min)]])-4)),0)</f>
        <v>87</v>
      </c>
      <c r="L5426" t="s">
        <v>22</v>
      </c>
      <c r="M5426" t="s">
        <v>589</v>
      </c>
      <c r="O5426" t="str" cm="1">
        <f t="array" ref="O5426">_xlfn.IFS(table_netflix[[#This Row],[release_year]]&gt;=2018, "2018 &amp; after", TRUE, "Before 2018")</f>
        <v>2018 &amp; after</v>
      </c>
      <c r="P5426" s="12">
        <f>DATE(table_netflix[[#This Row],[release_year]],1,1)</f>
        <v>43466</v>
      </c>
      <c r="Q5426" s="12">
        <f t="shared" si="84"/>
        <v>43639</v>
      </c>
      <c r="R5426" s="12" t="str">
        <f>TEXT(table_netflix[[#This Row],[date_added_todate]], "mmm")</f>
        <v>Jun</v>
      </c>
      <c r="S5426" t="s">
        <v>26942</v>
      </c>
    </row>
    <row r="5427" spans="1:19" x14ac:dyDescent="0.3">
      <c r="A5427" t="s">
        <v>26943</v>
      </c>
      <c r="B5427" t="s">
        <v>15</v>
      </c>
      <c r="C5427" t="s">
        <v>26944</v>
      </c>
      <c r="D5427" t="s">
        <v>26945</v>
      </c>
      <c r="E5427" t="s">
        <v>26946</v>
      </c>
      <c r="F5427" t="s">
        <v>18</v>
      </c>
      <c r="G5427" s="14" t="s">
        <v>9910</v>
      </c>
      <c r="H5427">
        <v>1974</v>
      </c>
      <c r="I5427" t="s">
        <v>186</v>
      </c>
      <c r="J5427" t="s">
        <v>412</v>
      </c>
      <c r="K5427">
        <f>IFERROR(VALUE(LEFT(table_netflix[[#This Row],[duration (in min)]], LEN(table_netflix[[#This Row],[duration (in min)]])-4)),0)</f>
        <v>121</v>
      </c>
      <c r="L5427" t="s">
        <v>445</v>
      </c>
      <c r="M5427" t="s">
        <v>85</v>
      </c>
      <c r="N5427" t="s">
        <v>266</v>
      </c>
      <c r="O5427" t="str" cm="1">
        <f t="array" ref="O5427">_xlfn.IFS(table_netflix[[#This Row],[release_year]]&gt;=2018, "2018 &amp; after", TRUE, "Before 2018")</f>
        <v>Before 2018</v>
      </c>
      <c r="P5427" s="12">
        <f>DATE(table_netflix[[#This Row],[release_year]],1,1)</f>
        <v>27030</v>
      </c>
      <c r="Q5427" s="12">
        <f t="shared" si="84"/>
        <v>43789</v>
      </c>
      <c r="R5427" s="12" t="str">
        <f>TEXT(table_netflix[[#This Row],[date_added_todate]], "mmm")</f>
        <v>Nov</v>
      </c>
      <c r="S5427" t="s">
        <v>26947</v>
      </c>
    </row>
    <row r="5428" spans="1:19" x14ac:dyDescent="0.3">
      <c r="A5428" t="s">
        <v>26948</v>
      </c>
      <c r="B5428" t="s">
        <v>15</v>
      </c>
      <c r="C5428" t="s">
        <v>26949</v>
      </c>
      <c r="D5428" t="s">
        <v>26950</v>
      </c>
      <c r="E5428" t="s">
        <v>26951</v>
      </c>
      <c r="F5428" t="s">
        <v>18</v>
      </c>
      <c r="G5428" s="14" t="s">
        <v>12353</v>
      </c>
      <c r="H5428">
        <v>2008</v>
      </c>
      <c r="I5428" t="s">
        <v>45</v>
      </c>
      <c r="J5428" t="s">
        <v>241</v>
      </c>
      <c r="K5428">
        <f>IFERROR(VALUE(LEFT(table_netflix[[#This Row],[duration (in min)]], LEN(table_netflix[[#This Row],[duration (in min)]])-4)),0)</f>
        <v>95</v>
      </c>
      <c r="L5428" t="s">
        <v>71</v>
      </c>
      <c r="M5428" t="s">
        <v>72</v>
      </c>
      <c r="N5428" t="s">
        <v>266</v>
      </c>
      <c r="O5428" t="str" cm="1">
        <f t="array" ref="O5428">_xlfn.IFS(table_netflix[[#This Row],[release_year]]&gt;=2018, "2018 &amp; after", TRUE, "Before 2018")</f>
        <v>Before 2018</v>
      </c>
      <c r="P5428" s="12">
        <f>DATE(table_netflix[[#This Row],[release_year]],1,1)</f>
        <v>39448</v>
      </c>
      <c r="Q5428" s="12">
        <f t="shared" si="84"/>
        <v>43495</v>
      </c>
      <c r="R5428" s="12" t="str">
        <f>TEXT(table_netflix[[#This Row],[date_added_todate]], "mmm")</f>
        <v>Jan</v>
      </c>
      <c r="S5428" t="s">
        <v>26952</v>
      </c>
    </row>
    <row r="5429" spans="1:19" x14ac:dyDescent="0.3">
      <c r="A5429" t="s">
        <v>26953</v>
      </c>
      <c r="B5429" t="s">
        <v>15</v>
      </c>
      <c r="C5429" t="s">
        <v>26954</v>
      </c>
      <c r="D5429" t="s">
        <v>26955</v>
      </c>
      <c r="F5429" t="s">
        <v>1907</v>
      </c>
      <c r="G5429" s="14" t="s">
        <v>17806</v>
      </c>
      <c r="H5429">
        <v>2014</v>
      </c>
      <c r="I5429" t="s">
        <v>20</v>
      </c>
      <c r="J5429" t="s">
        <v>118</v>
      </c>
      <c r="K5429">
        <f>IFERROR(VALUE(LEFT(table_netflix[[#This Row],[duration (in min)]], LEN(table_netflix[[#This Row],[duration (in min)]])-4)),0)</f>
        <v>103</v>
      </c>
      <c r="L5429" t="s">
        <v>22</v>
      </c>
      <c r="M5429" t="s">
        <v>55</v>
      </c>
      <c r="O5429" t="str" cm="1">
        <f t="array" ref="O5429">_xlfn.IFS(table_netflix[[#This Row],[release_year]]&gt;=2018, "2018 &amp; after", TRUE, "Before 2018")</f>
        <v>Before 2018</v>
      </c>
      <c r="P5429" s="12">
        <f>DATE(table_netflix[[#This Row],[release_year]],1,1)</f>
        <v>41640</v>
      </c>
      <c r="Q5429" s="12">
        <f t="shared" si="84"/>
        <v>42426</v>
      </c>
      <c r="R5429" s="12" t="str">
        <f>TEXT(table_netflix[[#This Row],[date_added_todate]], "mmm")</f>
        <v>Feb</v>
      </c>
      <c r="S5429" t="s">
        <v>26956</v>
      </c>
    </row>
    <row r="5430" spans="1:19" x14ac:dyDescent="0.3">
      <c r="A5430" t="s">
        <v>26957</v>
      </c>
      <c r="B5430" t="s">
        <v>15</v>
      </c>
      <c r="C5430" t="s">
        <v>26958</v>
      </c>
      <c r="D5430" t="s">
        <v>2594</v>
      </c>
      <c r="E5430" t="s">
        <v>26959</v>
      </c>
      <c r="F5430" t="s">
        <v>825</v>
      </c>
      <c r="G5430" s="14" t="s">
        <v>9333</v>
      </c>
      <c r="H5430">
        <v>2003</v>
      </c>
      <c r="I5430" t="s">
        <v>20</v>
      </c>
      <c r="J5430" t="s">
        <v>26960</v>
      </c>
      <c r="K5430">
        <f>IFERROR(VALUE(LEFT(table_netflix[[#This Row],[duration (in min)]], LEN(table_netflix[[#This Row],[duration (in min)]])-4)),0)</f>
        <v>201</v>
      </c>
      <c r="L5430" t="s">
        <v>144</v>
      </c>
      <c r="M5430" t="s">
        <v>127</v>
      </c>
      <c r="O5430" t="str" cm="1">
        <f t="array" ref="O5430">_xlfn.IFS(table_netflix[[#This Row],[release_year]]&gt;=2018, "2018 &amp; after", TRUE, "Before 2018")</f>
        <v>Before 2018</v>
      </c>
      <c r="P5430" s="12">
        <f>DATE(table_netflix[[#This Row],[release_year]],1,1)</f>
        <v>37622</v>
      </c>
      <c r="Q5430" s="12">
        <f t="shared" si="84"/>
        <v>43831</v>
      </c>
      <c r="R5430" s="12" t="str">
        <f>TEXT(table_netflix[[#This Row],[date_added_todate]], "mmm")</f>
        <v>Jan</v>
      </c>
      <c r="S5430" t="s">
        <v>26961</v>
      </c>
    </row>
    <row r="5431" spans="1:19" x14ac:dyDescent="0.3">
      <c r="A5431" t="s">
        <v>26962</v>
      </c>
      <c r="B5431" t="s">
        <v>15</v>
      </c>
      <c r="C5431" t="s">
        <v>26963</v>
      </c>
      <c r="D5431" t="s">
        <v>2594</v>
      </c>
      <c r="E5431" t="s">
        <v>26964</v>
      </c>
      <c r="F5431" t="s">
        <v>825</v>
      </c>
      <c r="G5431" s="14" t="s">
        <v>9333</v>
      </c>
      <c r="H5431">
        <v>2002</v>
      </c>
      <c r="I5431" t="s">
        <v>20</v>
      </c>
      <c r="J5431" t="s">
        <v>17022</v>
      </c>
      <c r="K5431">
        <f>IFERROR(VALUE(LEFT(table_netflix[[#This Row],[duration (in min)]], LEN(table_netflix[[#This Row],[duration (in min)]])-4)),0)</f>
        <v>179</v>
      </c>
      <c r="L5431" t="s">
        <v>144</v>
      </c>
      <c r="M5431" t="s">
        <v>127</v>
      </c>
      <c r="O5431" t="str" cm="1">
        <f t="array" ref="O5431">_xlfn.IFS(table_netflix[[#This Row],[release_year]]&gt;=2018, "2018 &amp; after", TRUE, "Before 2018")</f>
        <v>Before 2018</v>
      </c>
      <c r="P5431" s="12">
        <f>DATE(table_netflix[[#This Row],[release_year]],1,1)</f>
        <v>37257</v>
      </c>
      <c r="Q5431" s="12">
        <f t="shared" si="84"/>
        <v>43831</v>
      </c>
      <c r="R5431" s="12" t="str">
        <f>TEXT(table_netflix[[#This Row],[date_added_todate]], "mmm")</f>
        <v>Jan</v>
      </c>
      <c r="S5431" t="s">
        <v>26965</v>
      </c>
    </row>
    <row r="5432" spans="1:19" x14ac:dyDescent="0.3">
      <c r="A5432" t="s">
        <v>26966</v>
      </c>
      <c r="B5432" t="s">
        <v>15</v>
      </c>
      <c r="C5432" t="s">
        <v>26967</v>
      </c>
      <c r="D5432" t="s">
        <v>26968</v>
      </c>
      <c r="E5432" t="s">
        <v>26969</v>
      </c>
      <c r="F5432" t="s">
        <v>61</v>
      </c>
      <c r="G5432" s="14" t="s">
        <v>9910</v>
      </c>
      <c r="H5432">
        <v>2008</v>
      </c>
      <c r="I5432" t="s">
        <v>20</v>
      </c>
      <c r="J5432" t="s">
        <v>293</v>
      </c>
      <c r="K5432">
        <f>IFERROR(VALUE(LEFT(table_netflix[[#This Row],[duration (in min)]], LEN(table_netflix[[#This Row],[duration (in min)]])-4)),0)</f>
        <v>87</v>
      </c>
      <c r="L5432" t="s">
        <v>71</v>
      </c>
      <c r="M5432" t="s">
        <v>266</v>
      </c>
      <c r="O5432" t="str" cm="1">
        <f t="array" ref="O5432">_xlfn.IFS(table_netflix[[#This Row],[release_year]]&gt;=2018, "2018 &amp; after", TRUE, "Before 2018")</f>
        <v>Before 2018</v>
      </c>
      <c r="P5432" s="12">
        <f>DATE(table_netflix[[#This Row],[release_year]],1,1)</f>
        <v>39448</v>
      </c>
      <c r="Q5432" s="12">
        <f t="shared" si="84"/>
        <v>43789</v>
      </c>
      <c r="R5432" s="12" t="str">
        <f>TEXT(table_netflix[[#This Row],[date_added_todate]], "mmm")</f>
        <v>Nov</v>
      </c>
      <c r="S5432" t="s">
        <v>26970</v>
      </c>
    </row>
    <row r="5433" spans="1:19" x14ac:dyDescent="0.3">
      <c r="A5433" t="s">
        <v>26971</v>
      </c>
      <c r="B5433" t="s">
        <v>15</v>
      </c>
      <c r="C5433" t="s">
        <v>26972</v>
      </c>
      <c r="D5433" t="s">
        <v>26973</v>
      </c>
      <c r="F5433" t="s">
        <v>61</v>
      </c>
      <c r="G5433" s="14" t="s">
        <v>22714</v>
      </c>
      <c r="H5433">
        <v>2016</v>
      </c>
      <c r="I5433" t="s">
        <v>62</v>
      </c>
      <c r="J5433" t="s">
        <v>174</v>
      </c>
      <c r="K5433">
        <f>IFERROR(VALUE(LEFT(table_netflix[[#This Row],[duration (in min)]], LEN(table_netflix[[#This Row],[duration (in min)]])-4)),0)</f>
        <v>98</v>
      </c>
      <c r="L5433" t="s">
        <v>22</v>
      </c>
      <c r="M5433" t="s">
        <v>55</v>
      </c>
      <c r="O5433" t="str" cm="1">
        <f t="array" ref="O5433">_xlfn.IFS(table_netflix[[#This Row],[release_year]]&gt;=2018, "2018 &amp; after", TRUE, "Before 2018")</f>
        <v>Before 2018</v>
      </c>
      <c r="P5433" s="12">
        <f>DATE(table_netflix[[#This Row],[release_year]],1,1)</f>
        <v>42370</v>
      </c>
      <c r="Q5433" s="12">
        <f t="shared" si="84"/>
        <v>42789</v>
      </c>
      <c r="R5433" s="12" t="str">
        <f>TEXT(table_netflix[[#This Row],[date_added_todate]], "mmm")</f>
        <v>Feb</v>
      </c>
      <c r="S5433" t="s">
        <v>26974</v>
      </c>
    </row>
    <row r="5434" spans="1:19" x14ac:dyDescent="0.3">
      <c r="A5434" t="s">
        <v>26975</v>
      </c>
      <c r="B5434" t="s">
        <v>15</v>
      </c>
      <c r="C5434" t="s">
        <v>26976</v>
      </c>
      <c r="D5434" t="s">
        <v>26977</v>
      </c>
      <c r="E5434" t="s">
        <v>26978</v>
      </c>
      <c r="F5434" t="s">
        <v>1180</v>
      </c>
      <c r="G5434" s="14" t="s">
        <v>10467</v>
      </c>
      <c r="H5434">
        <v>1982</v>
      </c>
      <c r="I5434" t="s">
        <v>62</v>
      </c>
      <c r="J5434" t="s">
        <v>457</v>
      </c>
      <c r="K5434">
        <f>IFERROR(VALUE(LEFT(table_netflix[[#This Row],[duration (in min)]], LEN(table_netflix[[#This Row],[duration (in min)]])-4)),0)</f>
        <v>82</v>
      </c>
      <c r="L5434" t="s">
        <v>53</v>
      </c>
      <c r="M5434" t="s">
        <v>55</v>
      </c>
      <c r="O5434" t="str" cm="1">
        <f t="array" ref="O5434">_xlfn.IFS(table_netflix[[#This Row],[release_year]]&gt;=2018, "2018 &amp; after", TRUE, "Before 2018")</f>
        <v>Before 2018</v>
      </c>
      <c r="P5434" s="12">
        <f>DATE(table_netflix[[#This Row],[release_year]],1,1)</f>
        <v>29952</v>
      </c>
      <c r="Q5434" s="12">
        <f t="shared" si="84"/>
        <v>43739</v>
      </c>
      <c r="R5434" s="12" t="str">
        <f>TEXT(table_netflix[[#This Row],[date_added_todate]], "mmm")</f>
        <v>Oct</v>
      </c>
      <c r="S5434" t="s">
        <v>26979</v>
      </c>
    </row>
    <row r="5435" spans="1:19" x14ac:dyDescent="0.3">
      <c r="A5435" t="s">
        <v>26980</v>
      </c>
      <c r="B5435" t="s">
        <v>15</v>
      </c>
      <c r="C5435" t="s">
        <v>26981</v>
      </c>
      <c r="D5435" t="s">
        <v>26982</v>
      </c>
      <c r="E5435" t="s">
        <v>26983</v>
      </c>
      <c r="F5435" t="s">
        <v>534</v>
      </c>
      <c r="G5435" s="14" t="s">
        <v>14037</v>
      </c>
      <c r="H5435">
        <v>1993</v>
      </c>
      <c r="I5435" t="s">
        <v>62</v>
      </c>
      <c r="J5435" t="s">
        <v>246</v>
      </c>
      <c r="K5435">
        <f>IFERROR(VALUE(LEFT(table_netflix[[#This Row],[duration (in min)]], LEN(table_netflix[[#This Row],[duration (in min)]])-4)),0)</f>
        <v>85</v>
      </c>
      <c r="L5435" t="s">
        <v>71</v>
      </c>
      <c r="M5435" t="s">
        <v>55</v>
      </c>
      <c r="N5435" t="s">
        <v>127</v>
      </c>
      <c r="O5435" t="str" cm="1">
        <f t="array" ref="O5435">_xlfn.IFS(table_netflix[[#This Row],[release_year]]&gt;=2018, "2018 &amp; after", TRUE, "Before 2018")</f>
        <v>Before 2018</v>
      </c>
      <c r="P5435" s="12">
        <f>DATE(table_netflix[[#This Row],[release_year]],1,1)</f>
        <v>33970</v>
      </c>
      <c r="Q5435" s="12">
        <f t="shared" si="84"/>
        <v>43328</v>
      </c>
      <c r="R5435" s="12" t="str">
        <f>TEXT(table_netflix[[#This Row],[date_added_todate]], "mmm")</f>
        <v>Aug</v>
      </c>
      <c r="S5435" t="s">
        <v>26984</v>
      </c>
    </row>
    <row r="5436" spans="1:19" x14ac:dyDescent="0.3">
      <c r="A5436" t="s">
        <v>26985</v>
      </c>
      <c r="B5436" t="s">
        <v>15</v>
      </c>
      <c r="C5436" t="s">
        <v>26986</v>
      </c>
      <c r="D5436" t="s">
        <v>26987</v>
      </c>
      <c r="E5436" t="s">
        <v>26988</v>
      </c>
      <c r="F5436" t="s">
        <v>18</v>
      </c>
      <c r="G5436" s="14" t="s">
        <v>14750</v>
      </c>
      <c r="H5436">
        <v>2017</v>
      </c>
      <c r="I5436" t="s">
        <v>84</v>
      </c>
      <c r="J5436" t="s">
        <v>21</v>
      </c>
      <c r="K5436">
        <f>IFERROR(VALUE(LEFT(table_netflix[[#This Row],[duration (in min)]], LEN(table_netflix[[#This Row],[duration (in min)]])-4)),0)</f>
        <v>90</v>
      </c>
      <c r="L5436" t="s">
        <v>22</v>
      </c>
      <c r="O5436" t="str" cm="1">
        <f t="array" ref="O5436">_xlfn.IFS(table_netflix[[#This Row],[release_year]]&gt;=2018, "2018 &amp; after", TRUE, "Before 2018")</f>
        <v>Before 2018</v>
      </c>
      <c r="P5436" s="12">
        <f>DATE(table_netflix[[#This Row],[release_year]],1,1)</f>
        <v>42736</v>
      </c>
      <c r="Q5436" s="12">
        <f t="shared" si="84"/>
        <v>43214</v>
      </c>
      <c r="R5436" s="12" t="str">
        <f>TEXT(table_netflix[[#This Row],[date_added_todate]], "mmm")</f>
        <v>Apr</v>
      </c>
      <c r="S5436" t="s">
        <v>26989</v>
      </c>
    </row>
    <row r="5437" spans="1:19" x14ac:dyDescent="0.3">
      <c r="A5437" t="s">
        <v>26990</v>
      </c>
      <c r="B5437" t="s">
        <v>15</v>
      </c>
      <c r="C5437" t="s">
        <v>26991</v>
      </c>
      <c r="D5437" t="s">
        <v>26992</v>
      </c>
      <c r="E5437" t="s">
        <v>26993</v>
      </c>
      <c r="F5437" t="s">
        <v>18</v>
      </c>
      <c r="G5437" s="14" t="s">
        <v>15310</v>
      </c>
      <c r="H5437">
        <v>2009</v>
      </c>
      <c r="I5437" t="s">
        <v>62</v>
      </c>
      <c r="J5437" t="s">
        <v>1232</v>
      </c>
      <c r="K5437">
        <f>IFERROR(VALUE(LEFT(table_netflix[[#This Row],[duration (in min)]], LEN(table_netflix[[#This Row],[duration (in min)]])-4)),0)</f>
        <v>68</v>
      </c>
      <c r="L5437" t="s">
        <v>22</v>
      </c>
      <c r="M5437" t="s">
        <v>112</v>
      </c>
      <c r="O5437" t="str" cm="1">
        <f t="array" ref="O5437">_xlfn.IFS(table_netflix[[#This Row],[release_year]]&gt;=2018, "2018 &amp; after", TRUE, "Before 2018")</f>
        <v>Before 2018</v>
      </c>
      <c r="P5437" s="12">
        <f>DATE(table_netflix[[#This Row],[release_year]],1,1)</f>
        <v>39814</v>
      </c>
      <c r="Q5437" s="12">
        <f t="shared" si="84"/>
        <v>43112</v>
      </c>
      <c r="R5437" s="12" t="str">
        <f>TEXT(table_netflix[[#This Row],[date_added_todate]], "mmm")</f>
        <v>Jan</v>
      </c>
      <c r="S5437" t="s">
        <v>26994</v>
      </c>
    </row>
    <row r="5438" spans="1:19" x14ac:dyDescent="0.3">
      <c r="A5438" t="s">
        <v>26995</v>
      </c>
      <c r="B5438" t="s">
        <v>15</v>
      </c>
      <c r="C5438" t="s">
        <v>26996</v>
      </c>
      <c r="D5438" t="s">
        <v>466</v>
      </c>
      <c r="E5438" t="s">
        <v>26997</v>
      </c>
      <c r="F5438" t="s">
        <v>18</v>
      </c>
      <c r="G5438" s="14" t="s">
        <v>9333</v>
      </c>
      <c r="H5438">
        <v>1998</v>
      </c>
      <c r="I5438" t="s">
        <v>20</v>
      </c>
      <c r="J5438" t="s">
        <v>1169</v>
      </c>
      <c r="K5438">
        <f>IFERROR(VALUE(LEFT(table_netflix[[#This Row],[duration (in min)]], LEN(table_netflix[[#This Row],[duration (in min)]])-4)),0)</f>
        <v>138</v>
      </c>
      <c r="L5438" t="s">
        <v>144</v>
      </c>
      <c r="M5438" t="s">
        <v>107</v>
      </c>
      <c r="O5438" t="str" cm="1">
        <f t="array" ref="O5438">_xlfn.IFS(table_netflix[[#This Row],[release_year]]&gt;=2018, "2018 &amp; after", TRUE, "Before 2018")</f>
        <v>Before 2018</v>
      </c>
      <c r="P5438" s="12">
        <f>DATE(table_netflix[[#This Row],[release_year]],1,1)</f>
        <v>35796</v>
      </c>
      <c r="Q5438" s="12">
        <f t="shared" si="84"/>
        <v>43831</v>
      </c>
      <c r="R5438" s="12" t="str">
        <f>TEXT(table_netflix[[#This Row],[date_added_todate]], "mmm")</f>
        <v>Jan</v>
      </c>
      <c r="S5438" t="s">
        <v>26998</v>
      </c>
    </row>
    <row r="5439" spans="1:19" x14ac:dyDescent="0.3">
      <c r="A5439" t="s">
        <v>26999</v>
      </c>
      <c r="B5439" t="s">
        <v>15</v>
      </c>
      <c r="C5439" t="s">
        <v>27000</v>
      </c>
      <c r="D5439" t="s">
        <v>20257</v>
      </c>
      <c r="E5439" t="s">
        <v>27001</v>
      </c>
      <c r="F5439" t="s">
        <v>18</v>
      </c>
      <c r="G5439" s="14" t="s">
        <v>10131</v>
      </c>
      <c r="H5439">
        <v>1999</v>
      </c>
      <c r="I5439" t="s">
        <v>186</v>
      </c>
      <c r="J5439" t="s">
        <v>693</v>
      </c>
      <c r="K5439">
        <f>IFERROR(VALUE(LEFT(table_netflix[[#This Row],[duration (in min)]], LEN(table_netflix[[#This Row],[duration (in min)]])-4)),0)</f>
        <v>136</v>
      </c>
      <c r="L5439" t="s">
        <v>144</v>
      </c>
      <c r="M5439" t="s">
        <v>127</v>
      </c>
      <c r="O5439" t="str" cm="1">
        <f t="array" ref="O5439">_xlfn.IFS(table_netflix[[#This Row],[release_year]]&gt;=2018, "2018 &amp; after", TRUE, "Before 2018")</f>
        <v>Before 2018</v>
      </c>
      <c r="P5439" s="12">
        <f>DATE(table_netflix[[#This Row],[release_year]],1,1)</f>
        <v>36161</v>
      </c>
      <c r="Q5439" s="12">
        <f t="shared" si="84"/>
        <v>43770</v>
      </c>
      <c r="R5439" s="12" t="str">
        <f>TEXT(table_netflix[[#This Row],[date_added_todate]], "mmm")</f>
        <v>Nov</v>
      </c>
      <c r="S5439" t="s">
        <v>27002</v>
      </c>
    </row>
    <row r="5440" spans="1:19" x14ac:dyDescent="0.3">
      <c r="A5440" t="s">
        <v>27003</v>
      </c>
      <c r="B5440" t="s">
        <v>15</v>
      </c>
      <c r="C5440" t="s">
        <v>27004</v>
      </c>
      <c r="D5440" t="s">
        <v>20257</v>
      </c>
      <c r="E5440" t="s">
        <v>27005</v>
      </c>
      <c r="F5440" t="s">
        <v>18</v>
      </c>
      <c r="G5440" s="14" t="s">
        <v>10131</v>
      </c>
      <c r="H5440">
        <v>2003</v>
      </c>
      <c r="I5440" t="s">
        <v>186</v>
      </c>
      <c r="J5440" t="s">
        <v>1169</v>
      </c>
      <c r="K5440">
        <f>IFERROR(VALUE(LEFT(table_netflix[[#This Row],[duration (in min)]], LEN(table_netflix[[#This Row],[duration (in min)]])-4)),0)</f>
        <v>138</v>
      </c>
      <c r="L5440" t="s">
        <v>144</v>
      </c>
      <c r="M5440" t="s">
        <v>127</v>
      </c>
      <c r="O5440" t="str" cm="1">
        <f t="array" ref="O5440">_xlfn.IFS(table_netflix[[#This Row],[release_year]]&gt;=2018, "2018 &amp; after", TRUE, "Before 2018")</f>
        <v>Before 2018</v>
      </c>
      <c r="P5440" s="12">
        <f>DATE(table_netflix[[#This Row],[release_year]],1,1)</f>
        <v>37622</v>
      </c>
      <c r="Q5440" s="12">
        <f t="shared" si="84"/>
        <v>43770</v>
      </c>
      <c r="R5440" s="12" t="str">
        <f>TEXT(table_netflix[[#This Row],[date_added_todate]], "mmm")</f>
        <v>Nov</v>
      </c>
      <c r="S5440" t="s">
        <v>27006</v>
      </c>
    </row>
    <row r="5441" spans="1:19" x14ac:dyDescent="0.3">
      <c r="A5441" t="s">
        <v>27007</v>
      </c>
      <c r="B5441" t="s">
        <v>15</v>
      </c>
      <c r="C5441" t="s">
        <v>27008</v>
      </c>
      <c r="D5441" t="s">
        <v>20257</v>
      </c>
      <c r="E5441" t="s">
        <v>27009</v>
      </c>
      <c r="F5441" t="s">
        <v>18</v>
      </c>
      <c r="G5441" s="14" t="s">
        <v>10131</v>
      </c>
      <c r="H5441">
        <v>2003</v>
      </c>
      <c r="I5441" t="s">
        <v>186</v>
      </c>
      <c r="J5441" t="s">
        <v>644</v>
      </c>
      <c r="K5441">
        <f>IFERROR(VALUE(LEFT(table_netflix[[#This Row],[duration (in min)]], LEN(table_netflix[[#This Row],[duration (in min)]])-4)),0)</f>
        <v>129</v>
      </c>
      <c r="L5441" t="s">
        <v>144</v>
      </c>
      <c r="M5441" t="s">
        <v>127</v>
      </c>
      <c r="O5441" t="str" cm="1">
        <f t="array" ref="O5441">_xlfn.IFS(table_netflix[[#This Row],[release_year]]&gt;=2018, "2018 &amp; after", TRUE, "Before 2018")</f>
        <v>Before 2018</v>
      </c>
      <c r="P5441" s="12">
        <f>DATE(table_netflix[[#This Row],[release_year]],1,1)</f>
        <v>37622</v>
      </c>
      <c r="Q5441" s="12">
        <f t="shared" si="84"/>
        <v>43770</v>
      </c>
      <c r="R5441" s="12" t="str">
        <f>TEXT(table_netflix[[#This Row],[date_added_todate]], "mmm")</f>
        <v>Nov</v>
      </c>
      <c r="S5441" t="s">
        <v>27010</v>
      </c>
    </row>
    <row r="5442" spans="1:19" x14ac:dyDescent="0.3">
      <c r="A5442" t="s">
        <v>27011</v>
      </c>
      <c r="B5442" t="s">
        <v>15</v>
      </c>
      <c r="C5442" t="s">
        <v>27012</v>
      </c>
      <c r="D5442" t="s">
        <v>20555</v>
      </c>
      <c r="E5442" t="s">
        <v>22643</v>
      </c>
      <c r="F5442" t="s">
        <v>18</v>
      </c>
      <c r="G5442" s="14" t="s">
        <v>11594</v>
      </c>
      <c r="H5442">
        <v>2018</v>
      </c>
      <c r="I5442" t="s">
        <v>62</v>
      </c>
      <c r="J5442" t="s">
        <v>167</v>
      </c>
      <c r="K5442">
        <f>IFERROR(VALUE(LEFT(table_netflix[[#This Row],[duration (in min)]], LEN(table_netflix[[#This Row],[duration (in min)]])-4)),0)</f>
        <v>116</v>
      </c>
      <c r="L5442" t="s">
        <v>22</v>
      </c>
      <c r="O5442" t="str" cm="1">
        <f t="array" ref="O5442">_xlfn.IFS(table_netflix[[#This Row],[release_year]]&gt;=2018, "2018 &amp; after", TRUE, "Before 2018")</f>
        <v>2018 &amp; after</v>
      </c>
      <c r="P5442" s="12">
        <f>DATE(table_netflix[[#This Row],[release_year]],1,1)</f>
        <v>43101</v>
      </c>
      <c r="Q5442" s="12">
        <f t="shared" ref="Q5442:Q5505" si="85">IF(G5442&lt;&gt;"", DATE(RIGHT(G5442,4), MONTH(1 &amp; LEFT(G5442,FIND(" ",G5442)-1)), MID(G5442, FIND(" ", G5442)+1, FIND(",", G5442)-FIND(" ", G5442)-1)), "")</f>
        <v>43574</v>
      </c>
      <c r="R5442" s="12" t="str">
        <f>TEXT(table_netflix[[#This Row],[date_added_todate]], "mmm")</f>
        <v>Apr</v>
      </c>
      <c r="S5442" t="s">
        <v>27013</v>
      </c>
    </row>
    <row r="5443" spans="1:19" x14ac:dyDescent="0.3">
      <c r="A5443" t="s">
        <v>27014</v>
      </c>
      <c r="B5443" t="s">
        <v>15</v>
      </c>
      <c r="C5443" t="s">
        <v>27015</v>
      </c>
      <c r="D5443" t="s">
        <v>27016</v>
      </c>
      <c r="E5443" t="s">
        <v>27017</v>
      </c>
      <c r="F5443" t="s">
        <v>331</v>
      </c>
      <c r="G5443" s="14" t="s">
        <v>15825</v>
      </c>
      <c r="H5443">
        <v>2017</v>
      </c>
      <c r="I5443" t="s">
        <v>27</v>
      </c>
      <c r="J5443" t="s">
        <v>1112</v>
      </c>
      <c r="K5443">
        <f>IFERROR(VALUE(LEFT(table_netflix[[#This Row],[duration (in min)]], LEN(table_netflix[[#This Row],[duration (in min)]])-4)),0)</f>
        <v>130</v>
      </c>
      <c r="L5443" t="s">
        <v>53</v>
      </c>
      <c r="M5443" t="s">
        <v>55</v>
      </c>
      <c r="O5443" t="str" cm="1">
        <f t="array" ref="O5443">_xlfn.IFS(table_netflix[[#This Row],[release_year]]&gt;=2018, "2018 &amp; after", TRUE, "Before 2018")</f>
        <v>Before 2018</v>
      </c>
      <c r="P5443" s="12">
        <f>DATE(table_netflix[[#This Row],[release_year]],1,1)</f>
        <v>42736</v>
      </c>
      <c r="Q5443" s="12">
        <f t="shared" si="85"/>
        <v>43008</v>
      </c>
      <c r="R5443" s="12" t="str">
        <f>TEXT(table_netflix[[#This Row],[date_added_todate]], "mmm")</f>
        <v>Sep</v>
      </c>
      <c r="S5443" t="s">
        <v>27018</v>
      </c>
    </row>
    <row r="5444" spans="1:19" ht="86.4" x14ac:dyDescent="0.3">
      <c r="A5444" t="s">
        <v>27019</v>
      </c>
      <c r="B5444" t="s">
        <v>15</v>
      </c>
      <c r="C5444" s="6" t="s">
        <v>27020</v>
      </c>
      <c r="D5444" t="s">
        <v>27021</v>
      </c>
      <c r="F5444" t="s">
        <v>18</v>
      </c>
      <c r="G5444" s="14" t="s">
        <v>16802</v>
      </c>
      <c r="H5444">
        <v>1944</v>
      </c>
      <c r="I5444" t="s">
        <v>84</v>
      </c>
      <c r="J5444" t="s">
        <v>10125</v>
      </c>
      <c r="K5444">
        <f>IFERROR(VALUE(LEFT(table_netflix[[#This Row],[duration (in min)]], LEN(table_netflix[[#This Row],[duration (in min)]])-4)),0)</f>
        <v>40</v>
      </c>
      <c r="L5444" t="s">
        <v>445</v>
      </c>
      <c r="M5444" t="s">
        <v>1362</v>
      </c>
      <c r="O5444" t="str" cm="1">
        <f t="array" ref="O5444">_xlfn.IFS(table_netflix[[#This Row],[release_year]]&gt;=2018, "2018 &amp; after", TRUE, "Before 2018")</f>
        <v>Before 2018</v>
      </c>
      <c r="P5444" s="12">
        <f>DATE(table_netflix[[#This Row],[release_year]],1,1)</f>
        <v>16072</v>
      </c>
      <c r="Q5444" s="12">
        <f t="shared" si="85"/>
        <v>42825</v>
      </c>
      <c r="R5444" s="12" t="str">
        <f>TEXT(table_netflix[[#This Row],[date_added_todate]], "mmm")</f>
        <v>Mar</v>
      </c>
      <c r="S5444" t="s">
        <v>27022</v>
      </c>
    </row>
    <row r="5445" spans="1:19" x14ac:dyDescent="0.3">
      <c r="A5445" t="s">
        <v>27023</v>
      </c>
      <c r="B5445" t="s">
        <v>15</v>
      </c>
      <c r="C5445" t="s">
        <v>27024</v>
      </c>
      <c r="D5445" t="s">
        <v>27025</v>
      </c>
      <c r="E5445" t="s">
        <v>27026</v>
      </c>
      <c r="F5445" t="s">
        <v>18</v>
      </c>
      <c r="G5445" s="14" t="s">
        <v>11291</v>
      </c>
      <c r="H5445">
        <v>2009</v>
      </c>
      <c r="I5445" t="s">
        <v>186</v>
      </c>
      <c r="J5445" t="s">
        <v>92</v>
      </c>
      <c r="K5445">
        <f>IFERROR(VALUE(LEFT(table_netflix[[#This Row],[duration (in min)]], LEN(table_netflix[[#This Row],[duration (in min)]])-4)),0)</f>
        <v>94</v>
      </c>
      <c r="L5445" t="s">
        <v>71</v>
      </c>
      <c r="O5445" t="str" cm="1">
        <f t="array" ref="O5445">_xlfn.IFS(table_netflix[[#This Row],[release_year]]&gt;=2018, "2018 &amp; after", TRUE, "Before 2018")</f>
        <v>Before 2018</v>
      </c>
      <c r="P5445" s="12">
        <f>DATE(table_netflix[[#This Row],[release_year]],1,1)</f>
        <v>39814</v>
      </c>
      <c r="Q5445" s="12">
        <f t="shared" si="85"/>
        <v>43620</v>
      </c>
      <c r="R5445" s="12" t="str">
        <f>TEXT(table_netflix[[#This Row],[date_added_todate]], "mmm")</f>
        <v>Jun</v>
      </c>
      <c r="S5445" t="s">
        <v>27027</v>
      </c>
    </row>
    <row r="5446" spans="1:19" x14ac:dyDescent="0.3">
      <c r="A5446" t="s">
        <v>27028</v>
      </c>
      <c r="B5446" t="s">
        <v>15</v>
      </c>
      <c r="C5446" t="s">
        <v>27029</v>
      </c>
      <c r="D5446" t="s">
        <v>27030</v>
      </c>
      <c r="E5446" t="s">
        <v>27031</v>
      </c>
      <c r="F5446" t="s">
        <v>1907</v>
      </c>
      <c r="G5446" s="14" t="s">
        <v>17277</v>
      </c>
      <c r="H5446">
        <v>2016</v>
      </c>
      <c r="I5446" t="s">
        <v>27</v>
      </c>
      <c r="J5446" t="s">
        <v>70</v>
      </c>
      <c r="K5446">
        <f>IFERROR(VALUE(LEFT(table_netflix[[#This Row],[duration (in min)]], LEN(table_netflix[[#This Row],[duration (in min)]])-4)),0)</f>
        <v>104</v>
      </c>
      <c r="L5446" t="s">
        <v>53</v>
      </c>
      <c r="M5446" t="s">
        <v>54</v>
      </c>
      <c r="N5446" t="s">
        <v>55</v>
      </c>
      <c r="O5446" t="str" cm="1">
        <f t="array" ref="O5446">_xlfn.IFS(table_netflix[[#This Row],[release_year]]&gt;=2018, "2018 &amp; after", TRUE, "Before 2018")</f>
        <v>Before 2018</v>
      </c>
      <c r="P5446" s="12">
        <f>DATE(table_netflix[[#This Row],[release_year]],1,1)</f>
        <v>42370</v>
      </c>
      <c r="Q5446" s="12">
        <f t="shared" si="85"/>
        <v>42710</v>
      </c>
      <c r="R5446" s="12" t="str">
        <f>TEXT(table_netflix[[#This Row],[date_added_todate]], "mmm")</f>
        <v>Dec</v>
      </c>
      <c r="S5446" t="s">
        <v>27032</v>
      </c>
    </row>
    <row r="5447" spans="1:19" x14ac:dyDescent="0.3">
      <c r="A5447" t="s">
        <v>27033</v>
      </c>
      <c r="B5447" t="s">
        <v>15</v>
      </c>
      <c r="C5447" t="s">
        <v>27034</v>
      </c>
      <c r="D5447" t="s">
        <v>1679</v>
      </c>
      <c r="E5447" t="s">
        <v>27035</v>
      </c>
      <c r="F5447" t="s">
        <v>18</v>
      </c>
      <c r="G5447" s="14" t="s">
        <v>12520</v>
      </c>
      <c r="H5447">
        <v>2016</v>
      </c>
      <c r="I5447" t="s">
        <v>186</v>
      </c>
      <c r="J5447" t="s">
        <v>46</v>
      </c>
      <c r="K5447">
        <f>IFERROR(VALUE(LEFT(table_netflix[[#This Row],[duration (in min)]], LEN(table_netflix[[#This Row],[duration (in min)]])-4)),0)</f>
        <v>91</v>
      </c>
      <c r="L5447" t="s">
        <v>126</v>
      </c>
      <c r="M5447" t="s">
        <v>54</v>
      </c>
      <c r="O5447" t="str" cm="1">
        <f t="array" ref="O5447">_xlfn.IFS(table_netflix[[#This Row],[release_year]]&gt;=2018, "2018 &amp; after", TRUE, "Before 2018")</f>
        <v>Before 2018</v>
      </c>
      <c r="P5447" s="12">
        <f>DATE(table_netflix[[#This Row],[release_year]],1,1)</f>
        <v>42370</v>
      </c>
      <c r="Q5447" s="12">
        <f t="shared" si="85"/>
        <v>43474</v>
      </c>
      <c r="R5447" s="12" t="str">
        <f>TEXT(table_netflix[[#This Row],[date_added_todate]], "mmm")</f>
        <v>Jan</v>
      </c>
      <c r="S5447" t="s">
        <v>27036</v>
      </c>
    </row>
    <row r="5448" spans="1:19" x14ac:dyDescent="0.3">
      <c r="A5448" t="s">
        <v>27037</v>
      </c>
      <c r="B5448" t="s">
        <v>15</v>
      </c>
      <c r="C5448" t="s">
        <v>27038</v>
      </c>
      <c r="D5448" t="s">
        <v>27039</v>
      </c>
      <c r="E5448" t="s">
        <v>27040</v>
      </c>
      <c r="F5448" t="s">
        <v>825</v>
      </c>
      <c r="G5448" s="14" t="s">
        <v>27041</v>
      </c>
      <c r="H5448">
        <v>2015</v>
      </c>
      <c r="I5448" t="s">
        <v>27</v>
      </c>
      <c r="J5448" t="s">
        <v>787</v>
      </c>
      <c r="K5448">
        <f>IFERROR(VALUE(LEFT(table_netflix[[#This Row],[duration (in min)]], LEN(table_netflix[[#This Row],[duration (in min)]])-4)),0)</f>
        <v>70</v>
      </c>
      <c r="L5448" t="s">
        <v>53</v>
      </c>
      <c r="O5448" t="str" cm="1">
        <f t="array" ref="O5448">_xlfn.IFS(table_netflix[[#This Row],[release_year]]&gt;=2018, "2018 &amp; after", TRUE, "Before 2018")</f>
        <v>Before 2018</v>
      </c>
      <c r="P5448" s="12">
        <f>DATE(table_netflix[[#This Row],[release_year]],1,1)</f>
        <v>42005</v>
      </c>
      <c r="Q5448" s="12">
        <f t="shared" si="85"/>
        <v>42353</v>
      </c>
      <c r="R5448" s="12" t="str">
        <f>TEXT(table_netflix[[#This Row],[date_added_todate]], "mmm")</f>
        <v>Dec</v>
      </c>
      <c r="S5448" t="s">
        <v>27042</v>
      </c>
    </row>
    <row r="5449" spans="1:19" x14ac:dyDescent="0.3">
      <c r="A5449" t="s">
        <v>27043</v>
      </c>
      <c r="B5449" t="s">
        <v>15</v>
      </c>
      <c r="C5449" t="s">
        <v>27044</v>
      </c>
      <c r="D5449" t="s">
        <v>23876</v>
      </c>
      <c r="E5449" t="s">
        <v>27045</v>
      </c>
      <c r="F5449" t="s">
        <v>18</v>
      </c>
      <c r="G5449" s="14" t="s">
        <v>6146</v>
      </c>
      <c r="H5449">
        <v>2011</v>
      </c>
      <c r="I5449" t="s">
        <v>45</v>
      </c>
      <c r="J5449" t="s">
        <v>70</v>
      </c>
      <c r="K5449">
        <f>IFERROR(VALUE(LEFT(table_netflix[[#This Row],[duration (in min)]], LEN(table_netflix[[#This Row],[duration (in min)]])-4)),0)</f>
        <v>104</v>
      </c>
      <c r="L5449" t="s">
        <v>47</v>
      </c>
      <c r="M5449" t="s">
        <v>85</v>
      </c>
      <c r="O5449" t="str" cm="1">
        <f t="array" ref="O5449">_xlfn.IFS(table_netflix[[#This Row],[release_year]]&gt;=2018, "2018 &amp; after", TRUE, "Before 2018")</f>
        <v>Before 2018</v>
      </c>
      <c r="P5449" s="12">
        <f>DATE(table_netflix[[#This Row],[release_year]],1,1)</f>
        <v>40544</v>
      </c>
      <c r="Q5449" s="12">
        <f t="shared" si="85"/>
        <v>44075</v>
      </c>
      <c r="R5449" s="12" t="str">
        <f>TEXT(table_netflix[[#This Row],[date_added_todate]], "mmm")</f>
        <v>Sep</v>
      </c>
      <c r="S5449" t="s">
        <v>27046</v>
      </c>
    </row>
    <row r="5450" spans="1:19" x14ac:dyDescent="0.3">
      <c r="A5450" t="s">
        <v>27047</v>
      </c>
      <c r="B5450" t="s">
        <v>15</v>
      </c>
      <c r="C5450" t="s">
        <v>27048</v>
      </c>
      <c r="D5450" t="s">
        <v>27049</v>
      </c>
      <c r="E5450" t="s">
        <v>27050</v>
      </c>
      <c r="F5450" t="s">
        <v>560</v>
      </c>
      <c r="G5450" s="14" t="s">
        <v>14321</v>
      </c>
      <c r="H5450">
        <v>2017</v>
      </c>
      <c r="I5450" t="s">
        <v>84</v>
      </c>
      <c r="J5450" t="s">
        <v>187</v>
      </c>
      <c r="K5450">
        <f>IFERROR(VALUE(LEFT(table_netflix[[#This Row],[duration (in min)]], LEN(table_netflix[[#This Row],[duration (in min)]])-4)),0)</f>
        <v>115</v>
      </c>
      <c r="L5450" t="s">
        <v>53</v>
      </c>
      <c r="M5450" t="s">
        <v>55</v>
      </c>
      <c r="N5450" t="s">
        <v>112</v>
      </c>
      <c r="O5450" t="str" cm="1">
        <f t="array" ref="O5450">_xlfn.IFS(table_netflix[[#This Row],[release_year]]&gt;=2018, "2018 &amp; after", TRUE, "Before 2018")</f>
        <v>Before 2018</v>
      </c>
      <c r="P5450" s="12">
        <f>DATE(table_netflix[[#This Row],[release_year]],1,1)</f>
        <v>42736</v>
      </c>
      <c r="Q5450" s="12">
        <f t="shared" si="85"/>
        <v>43282</v>
      </c>
      <c r="R5450" s="12" t="str">
        <f>TEXT(table_netflix[[#This Row],[date_added_todate]], "mmm")</f>
        <v>Jul</v>
      </c>
      <c r="S5450" t="s">
        <v>27051</v>
      </c>
    </row>
    <row r="5451" spans="1:19" x14ac:dyDescent="0.3">
      <c r="A5451" t="s">
        <v>27052</v>
      </c>
      <c r="B5451" t="s">
        <v>15</v>
      </c>
      <c r="C5451" t="s">
        <v>27053</v>
      </c>
      <c r="D5451" t="s">
        <v>547</v>
      </c>
      <c r="E5451" t="s">
        <v>27054</v>
      </c>
      <c r="F5451" t="s">
        <v>18</v>
      </c>
      <c r="G5451" s="14" t="s">
        <v>4181</v>
      </c>
      <c r="H5451">
        <v>1988</v>
      </c>
      <c r="I5451" t="s">
        <v>20</v>
      </c>
      <c r="J5451" t="s">
        <v>246</v>
      </c>
      <c r="K5451">
        <f>IFERROR(VALUE(LEFT(table_netflix[[#This Row],[duration (in min)]], LEN(table_netflix[[#This Row],[duration (in min)]])-4)),0)</f>
        <v>85</v>
      </c>
      <c r="L5451" t="s">
        <v>71</v>
      </c>
      <c r="M5451" t="s">
        <v>406</v>
      </c>
      <c r="O5451" t="str" cm="1">
        <f t="array" ref="O5451">_xlfn.IFS(table_netflix[[#This Row],[release_year]]&gt;=2018, "2018 &amp; after", TRUE, "Before 2018")</f>
        <v>Before 2018</v>
      </c>
      <c r="P5451" s="12">
        <f>DATE(table_netflix[[#This Row],[release_year]],1,1)</f>
        <v>32143</v>
      </c>
      <c r="Q5451" s="12">
        <f t="shared" si="85"/>
        <v>44197</v>
      </c>
      <c r="R5451" s="12" t="str">
        <f>TEXT(table_netflix[[#This Row],[date_added_todate]], "mmm")</f>
        <v>Jan</v>
      </c>
      <c r="S5451" t="s">
        <v>27055</v>
      </c>
    </row>
    <row r="5452" spans="1:19" x14ac:dyDescent="0.3">
      <c r="A5452" t="s">
        <v>27056</v>
      </c>
      <c r="B5452" t="s">
        <v>15</v>
      </c>
      <c r="C5452" t="s">
        <v>27057</v>
      </c>
      <c r="D5452" t="s">
        <v>1391</v>
      </c>
      <c r="E5452" t="s">
        <v>27058</v>
      </c>
      <c r="F5452" t="s">
        <v>18</v>
      </c>
      <c r="G5452" s="14" t="s">
        <v>9333</v>
      </c>
      <c r="H5452">
        <v>1984</v>
      </c>
      <c r="I5452" t="s">
        <v>45</v>
      </c>
      <c r="J5452" t="s">
        <v>1169</v>
      </c>
      <c r="K5452">
        <f>IFERROR(VALUE(LEFT(table_netflix[[#This Row],[duration (in min)]], LEN(table_netflix[[#This Row],[duration (in min)]])-4)),0)</f>
        <v>138</v>
      </c>
      <c r="L5452" t="s">
        <v>445</v>
      </c>
      <c r="M5452" t="s">
        <v>72</v>
      </c>
      <c r="N5452" t="s">
        <v>266</v>
      </c>
      <c r="O5452" t="str" cm="1">
        <f t="array" ref="O5452">_xlfn.IFS(table_netflix[[#This Row],[release_year]]&gt;=2018, "2018 &amp; after", TRUE, "Before 2018")</f>
        <v>Before 2018</v>
      </c>
      <c r="P5452" s="12">
        <f>DATE(table_netflix[[#This Row],[release_year]],1,1)</f>
        <v>30682</v>
      </c>
      <c r="Q5452" s="12">
        <f t="shared" si="85"/>
        <v>43831</v>
      </c>
      <c r="R5452" s="12" t="str">
        <f>TEXT(table_netflix[[#This Row],[date_added_todate]], "mmm")</f>
        <v>Jan</v>
      </c>
      <c r="S5452" t="s">
        <v>27059</v>
      </c>
    </row>
    <row r="5453" spans="1:19" x14ac:dyDescent="0.3">
      <c r="A5453" t="s">
        <v>27060</v>
      </c>
      <c r="B5453" t="s">
        <v>15</v>
      </c>
      <c r="C5453" t="s">
        <v>27061</v>
      </c>
      <c r="D5453" t="s">
        <v>27062</v>
      </c>
      <c r="F5453" t="s">
        <v>18</v>
      </c>
      <c r="G5453" s="14" t="s">
        <v>16802</v>
      </c>
      <c r="H5453">
        <v>1944</v>
      </c>
      <c r="I5453" t="s">
        <v>62</v>
      </c>
      <c r="J5453" t="s">
        <v>10125</v>
      </c>
      <c r="K5453">
        <f>IFERROR(VALUE(LEFT(table_netflix[[#This Row],[duration (in min)]], LEN(table_netflix[[#This Row],[duration (in min)]])-4)),0)</f>
        <v>40</v>
      </c>
      <c r="L5453" t="s">
        <v>445</v>
      </c>
      <c r="M5453" t="s">
        <v>1362</v>
      </c>
      <c r="O5453" t="str" cm="1">
        <f t="array" ref="O5453">_xlfn.IFS(table_netflix[[#This Row],[release_year]]&gt;=2018, "2018 &amp; after", TRUE, "Before 2018")</f>
        <v>Before 2018</v>
      </c>
      <c r="P5453" s="12">
        <f>DATE(table_netflix[[#This Row],[release_year]],1,1)</f>
        <v>16072</v>
      </c>
      <c r="Q5453" s="12">
        <f t="shared" si="85"/>
        <v>42825</v>
      </c>
      <c r="R5453" s="12" t="str">
        <f>TEXT(table_netflix[[#This Row],[date_added_todate]], "mmm")</f>
        <v>Mar</v>
      </c>
      <c r="S5453" t="s">
        <v>27063</v>
      </c>
    </row>
    <row r="5454" spans="1:19" x14ac:dyDescent="0.3">
      <c r="A5454" t="s">
        <v>27064</v>
      </c>
      <c r="B5454" t="s">
        <v>15</v>
      </c>
      <c r="C5454" t="s">
        <v>27065</v>
      </c>
      <c r="D5454" t="s">
        <v>27066</v>
      </c>
      <c r="E5454" t="s">
        <v>27067</v>
      </c>
      <c r="F5454" t="s">
        <v>523</v>
      </c>
      <c r="G5454" s="14" t="s">
        <v>11630</v>
      </c>
      <c r="H5454">
        <v>2018</v>
      </c>
      <c r="I5454" t="s">
        <v>27</v>
      </c>
      <c r="J5454" t="s">
        <v>457</v>
      </c>
      <c r="K5454">
        <f>IFERROR(VALUE(LEFT(table_netflix[[#This Row],[duration (in min)]], LEN(table_netflix[[#This Row],[duration (in min)]])-4)),0)</f>
        <v>82</v>
      </c>
      <c r="L5454" t="s">
        <v>71</v>
      </c>
      <c r="M5454" t="s">
        <v>54</v>
      </c>
      <c r="N5454" t="s">
        <v>107</v>
      </c>
      <c r="O5454" t="str" cm="1">
        <f t="array" ref="O5454">_xlfn.IFS(table_netflix[[#This Row],[release_year]]&gt;=2018, "2018 &amp; after", TRUE, "Before 2018")</f>
        <v>2018 &amp; after</v>
      </c>
      <c r="P5454" s="12">
        <f>DATE(table_netflix[[#This Row],[release_year]],1,1)</f>
        <v>43101</v>
      </c>
      <c r="Q5454" s="12">
        <f t="shared" si="85"/>
        <v>43570</v>
      </c>
      <c r="R5454" s="12" t="str">
        <f>TEXT(table_netflix[[#This Row],[date_added_todate]], "mmm")</f>
        <v>Apr</v>
      </c>
      <c r="S5454" t="s">
        <v>27068</v>
      </c>
    </row>
    <row r="5455" spans="1:19" x14ac:dyDescent="0.3">
      <c r="A5455" t="s">
        <v>27069</v>
      </c>
      <c r="B5455" t="s">
        <v>15</v>
      </c>
      <c r="C5455" t="s">
        <v>27070</v>
      </c>
      <c r="D5455" t="s">
        <v>27071</v>
      </c>
      <c r="F5455" t="s">
        <v>80</v>
      </c>
      <c r="G5455" s="14" t="s">
        <v>27072</v>
      </c>
      <c r="H5455">
        <v>2016</v>
      </c>
      <c r="I5455" t="s">
        <v>62</v>
      </c>
      <c r="J5455" t="s">
        <v>21</v>
      </c>
      <c r="K5455">
        <f>IFERROR(VALUE(LEFT(table_netflix[[#This Row],[duration (in min)]], LEN(table_netflix[[#This Row],[duration (in min)]])-4)),0)</f>
        <v>90</v>
      </c>
      <c r="L5455" t="s">
        <v>22</v>
      </c>
      <c r="M5455" t="s">
        <v>55</v>
      </c>
      <c r="O5455" t="str" cm="1">
        <f t="array" ref="O5455">_xlfn.IFS(table_netflix[[#This Row],[release_year]]&gt;=2018, "2018 &amp; after", TRUE, "Before 2018")</f>
        <v>Before 2018</v>
      </c>
      <c r="P5455" s="12">
        <f>DATE(table_netflix[[#This Row],[release_year]],1,1)</f>
        <v>42370</v>
      </c>
      <c r="Q5455" s="12">
        <f t="shared" si="85"/>
        <v>42732</v>
      </c>
      <c r="R5455" s="12" t="str">
        <f>TEXT(table_netflix[[#This Row],[date_added_todate]], "mmm")</f>
        <v>Dec</v>
      </c>
      <c r="S5455" t="s">
        <v>27073</v>
      </c>
    </row>
    <row r="5456" spans="1:19" x14ac:dyDescent="0.3">
      <c r="A5456" t="s">
        <v>27074</v>
      </c>
      <c r="B5456" t="s">
        <v>15</v>
      </c>
      <c r="C5456" t="s">
        <v>27075</v>
      </c>
      <c r="D5456" t="s">
        <v>397</v>
      </c>
      <c r="E5456" t="s">
        <v>27076</v>
      </c>
      <c r="F5456" t="s">
        <v>18</v>
      </c>
      <c r="G5456" s="14" t="s">
        <v>23048</v>
      </c>
      <c r="H5456">
        <v>2018</v>
      </c>
      <c r="I5456" t="s">
        <v>45</v>
      </c>
      <c r="J5456" t="s">
        <v>203</v>
      </c>
      <c r="K5456">
        <f>IFERROR(VALUE(LEFT(table_netflix[[#This Row],[duration (in min)]], LEN(table_netflix[[#This Row],[duration (in min)]])-4)),0)</f>
        <v>99</v>
      </c>
      <c r="L5456" t="s">
        <v>47</v>
      </c>
      <c r="O5456" t="str" cm="1">
        <f t="array" ref="O5456">_xlfn.IFS(table_netflix[[#This Row],[release_year]]&gt;=2018, "2018 &amp; after", TRUE, "Before 2018")</f>
        <v>2018 &amp; after</v>
      </c>
      <c r="P5456" s="12">
        <f>DATE(table_netflix[[#This Row],[release_year]],1,1)</f>
        <v>43101</v>
      </c>
      <c r="Q5456" s="12">
        <f t="shared" si="85"/>
        <v>43613</v>
      </c>
      <c r="R5456" s="12" t="str">
        <f>TEXT(table_netflix[[#This Row],[date_added_todate]], "mmm")</f>
        <v>May</v>
      </c>
      <c r="S5456" t="s">
        <v>27077</v>
      </c>
    </row>
    <row r="5457" spans="1:19" x14ac:dyDescent="0.3">
      <c r="A5457" t="s">
        <v>27078</v>
      </c>
      <c r="B5457" t="s">
        <v>15</v>
      </c>
      <c r="C5457" t="s">
        <v>27079</v>
      </c>
      <c r="D5457" t="s">
        <v>16810</v>
      </c>
      <c r="E5457" t="s">
        <v>27080</v>
      </c>
      <c r="F5457" t="s">
        <v>18</v>
      </c>
      <c r="G5457" s="14" t="s">
        <v>11342</v>
      </c>
      <c r="H5457">
        <v>2014</v>
      </c>
      <c r="I5457" t="s">
        <v>186</v>
      </c>
      <c r="J5457" t="s">
        <v>46</v>
      </c>
      <c r="K5457">
        <f>IFERROR(VALUE(LEFT(table_netflix[[#This Row],[duration (in min)]], LEN(table_netflix[[#This Row],[duration (in min)]])-4)),0)</f>
        <v>91</v>
      </c>
      <c r="L5457" t="s">
        <v>71</v>
      </c>
      <c r="M5457" t="s">
        <v>72</v>
      </c>
      <c r="N5457" t="s">
        <v>54</v>
      </c>
      <c r="O5457" t="str" cm="1">
        <f t="array" ref="O5457">_xlfn.IFS(table_netflix[[#This Row],[release_year]]&gt;=2018, "2018 &amp; after", TRUE, "Before 2018")</f>
        <v>Before 2018</v>
      </c>
      <c r="P5457" s="12">
        <f>DATE(table_netflix[[#This Row],[release_year]],1,1)</f>
        <v>41640</v>
      </c>
      <c r="Q5457" s="12">
        <f t="shared" si="85"/>
        <v>43615</v>
      </c>
      <c r="R5457" s="12" t="str">
        <f>TEXT(table_netflix[[#This Row],[date_added_todate]], "mmm")</f>
        <v>May</v>
      </c>
      <c r="S5457" t="s">
        <v>27081</v>
      </c>
    </row>
    <row r="5458" spans="1:19" x14ac:dyDescent="0.3">
      <c r="A5458" t="s">
        <v>27082</v>
      </c>
      <c r="B5458" t="s">
        <v>15</v>
      </c>
      <c r="C5458" t="s">
        <v>27083</v>
      </c>
      <c r="D5458" t="s">
        <v>11843</v>
      </c>
      <c r="E5458" t="s">
        <v>27084</v>
      </c>
      <c r="F5458" t="s">
        <v>1833</v>
      </c>
      <c r="G5458" s="14" t="s">
        <v>12083</v>
      </c>
      <c r="H5458">
        <v>2008</v>
      </c>
      <c r="I5458" t="s">
        <v>84</v>
      </c>
      <c r="J5458" t="s">
        <v>133</v>
      </c>
      <c r="K5458">
        <f>IFERROR(VALUE(LEFT(table_netflix[[#This Row],[duration (in min)]], LEN(table_netflix[[#This Row],[duration (in min)]])-4)),0)</f>
        <v>106</v>
      </c>
      <c r="L5458" t="s">
        <v>71</v>
      </c>
      <c r="M5458" t="s">
        <v>55</v>
      </c>
      <c r="O5458" t="str" cm="1">
        <f t="array" ref="O5458">_xlfn.IFS(table_netflix[[#This Row],[release_year]]&gt;=2018, "2018 &amp; after", TRUE, "Before 2018")</f>
        <v>Before 2018</v>
      </c>
      <c r="P5458" s="12">
        <f>DATE(table_netflix[[#This Row],[release_year]],1,1)</f>
        <v>39448</v>
      </c>
      <c r="Q5458" s="12">
        <f t="shared" si="85"/>
        <v>43523</v>
      </c>
      <c r="R5458" s="12" t="str">
        <f>TEXT(table_netflix[[#This Row],[date_added_todate]], "mmm")</f>
        <v>Feb</v>
      </c>
      <c r="S5458" t="s">
        <v>27085</v>
      </c>
    </row>
    <row r="5459" spans="1:19" x14ac:dyDescent="0.3">
      <c r="A5459" t="s">
        <v>27086</v>
      </c>
      <c r="B5459" t="s">
        <v>15</v>
      </c>
      <c r="C5459" t="s">
        <v>27087</v>
      </c>
      <c r="D5459" t="s">
        <v>1631</v>
      </c>
      <c r="E5459" t="s">
        <v>27088</v>
      </c>
      <c r="F5459" t="s">
        <v>18</v>
      </c>
      <c r="G5459" s="14" t="s">
        <v>9065</v>
      </c>
      <c r="H5459">
        <v>2010</v>
      </c>
      <c r="I5459" t="s">
        <v>20</v>
      </c>
      <c r="J5459" t="s">
        <v>399</v>
      </c>
      <c r="K5459">
        <f>IFERROR(VALUE(LEFT(table_netflix[[#This Row],[duration (in min)]], LEN(table_netflix[[#This Row],[duration (in min)]])-4)),0)</f>
        <v>108</v>
      </c>
      <c r="L5459" t="s">
        <v>144</v>
      </c>
      <c r="M5459" t="s">
        <v>85</v>
      </c>
      <c r="O5459" t="str" cm="1">
        <f t="array" ref="O5459">_xlfn.IFS(table_netflix[[#This Row],[release_year]]&gt;=2018, "2018 &amp; after", TRUE, "Before 2018")</f>
        <v>Before 2018</v>
      </c>
      <c r="P5459" s="12">
        <f>DATE(table_netflix[[#This Row],[release_year]],1,1)</f>
        <v>40179</v>
      </c>
      <c r="Q5459" s="12">
        <f t="shared" si="85"/>
        <v>43862</v>
      </c>
      <c r="R5459" s="12" t="str">
        <f>TEXT(table_netflix[[#This Row],[date_added_todate]], "mmm")</f>
        <v>Feb</v>
      </c>
      <c r="S5459" t="s">
        <v>27089</v>
      </c>
    </row>
    <row r="5460" spans="1:19" x14ac:dyDescent="0.3">
      <c r="A5460" t="s">
        <v>27090</v>
      </c>
      <c r="B5460" t="s">
        <v>15</v>
      </c>
      <c r="C5460" t="s">
        <v>27091</v>
      </c>
      <c r="D5460" t="s">
        <v>27092</v>
      </c>
      <c r="E5460" t="s">
        <v>27093</v>
      </c>
      <c r="F5460" t="s">
        <v>61</v>
      </c>
      <c r="G5460" s="14" t="s">
        <v>14175</v>
      </c>
      <c r="H5460">
        <v>2001</v>
      </c>
      <c r="I5460" t="s">
        <v>186</v>
      </c>
      <c r="J5460" t="s">
        <v>92</v>
      </c>
      <c r="K5460">
        <f>IFERROR(VALUE(LEFT(table_netflix[[#This Row],[duration (in min)]], LEN(table_netflix[[#This Row],[duration (in min)]])-4)),0)</f>
        <v>94</v>
      </c>
      <c r="L5460" t="s">
        <v>144</v>
      </c>
      <c r="M5460" t="s">
        <v>85</v>
      </c>
      <c r="O5460" t="str" cm="1">
        <f t="array" ref="O5460">_xlfn.IFS(table_netflix[[#This Row],[release_year]]&gt;=2018, "2018 &amp; after", TRUE, "Before 2018")</f>
        <v>Before 2018</v>
      </c>
      <c r="P5460" s="12">
        <f>DATE(table_netflix[[#This Row],[release_year]],1,1)</f>
        <v>36892</v>
      </c>
      <c r="Q5460" s="12">
        <f t="shared" si="85"/>
        <v>43313</v>
      </c>
      <c r="R5460" s="12" t="str">
        <f>TEXT(table_netflix[[#This Row],[date_added_todate]], "mmm")</f>
        <v>Aug</v>
      </c>
      <c r="S5460" t="s">
        <v>27094</v>
      </c>
    </row>
    <row r="5461" spans="1:19" x14ac:dyDescent="0.3">
      <c r="A5461" t="s">
        <v>27095</v>
      </c>
      <c r="B5461" t="s">
        <v>15</v>
      </c>
      <c r="C5461" t="s">
        <v>27096</v>
      </c>
      <c r="D5461" t="s">
        <v>27097</v>
      </c>
      <c r="E5461" t="s">
        <v>27098</v>
      </c>
      <c r="F5461" t="s">
        <v>61</v>
      </c>
      <c r="G5461" s="14" t="s">
        <v>12556</v>
      </c>
      <c r="H5461">
        <v>2016</v>
      </c>
      <c r="I5461" t="s">
        <v>18220</v>
      </c>
      <c r="J5461" t="s">
        <v>293</v>
      </c>
      <c r="K5461">
        <f>IFERROR(VALUE(LEFT(table_netflix[[#This Row],[duration (in min)]], LEN(table_netflix[[#This Row],[duration (in min)]])-4)),0)</f>
        <v>87</v>
      </c>
      <c r="L5461" t="s">
        <v>53</v>
      </c>
      <c r="M5461" t="s">
        <v>54</v>
      </c>
      <c r="N5461" t="s">
        <v>600</v>
      </c>
      <c r="O5461" t="str" cm="1">
        <f t="array" ref="O5461">_xlfn.IFS(table_netflix[[#This Row],[release_year]]&gt;=2018, "2018 &amp; after", TRUE, "Before 2018")</f>
        <v>Before 2018</v>
      </c>
      <c r="P5461" s="12">
        <f>DATE(table_netflix[[#This Row],[release_year]],1,1)</f>
        <v>42370</v>
      </c>
      <c r="Q5461" s="12">
        <f t="shared" si="85"/>
        <v>43466</v>
      </c>
      <c r="R5461" s="12" t="str">
        <f>TEXT(table_netflix[[#This Row],[date_added_todate]], "mmm")</f>
        <v>Jan</v>
      </c>
      <c r="S5461" t="s">
        <v>27099</v>
      </c>
    </row>
    <row r="5462" spans="1:19" x14ac:dyDescent="0.3">
      <c r="A5462" t="s">
        <v>27100</v>
      </c>
      <c r="B5462" t="s">
        <v>15</v>
      </c>
      <c r="C5462" t="s">
        <v>27101</v>
      </c>
      <c r="D5462" t="s">
        <v>27102</v>
      </c>
      <c r="E5462" t="s">
        <v>27103</v>
      </c>
      <c r="F5462" t="s">
        <v>18</v>
      </c>
      <c r="G5462" s="14" t="s">
        <v>9333</v>
      </c>
      <c r="H5462">
        <v>1997</v>
      </c>
      <c r="I5462" t="s">
        <v>186</v>
      </c>
      <c r="J5462" t="s">
        <v>160</v>
      </c>
      <c r="K5462">
        <f>IFERROR(VALUE(LEFT(table_netflix[[#This Row],[duration (in min)]], LEN(table_netflix[[#This Row],[duration (in min)]])-4)),0)</f>
        <v>124</v>
      </c>
      <c r="L5462" t="s">
        <v>144</v>
      </c>
      <c r="O5462" t="str" cm="1">
        <f t="array" ref="O5462">_xlfn.IFS(table_netflix[[#This Row],[release_year]]&gt;=2018, "2018 &amp; after", TRUE, "Before 2018")</f>
        <v>Before 2018</v>
      </c>
      <c r="P5462" s="12">
        <f>DATE(table_netflix[[#This Row],[release_year]],1,1)</f>
        <v>35431</v>
      </c>
      <c r="Q5462" s="12">
        <f t="shared" si="85"/>
        <v>43831</v>
      </c>
      <c r="R5462" s="12" t="str">
        <f>TEXT(table_netflix[[#This Row],[date_added_todate]], "mmm")</f>
        <v>Jan</v>
      </c>
      <c r="S5462" t="s">
        <v>27104</v>
      </c>
    </row>
    <row r="5463" spans="1:19" x14ac:dyDescent="0.3">
      <c r="A5463" t="s">
        <v>27105</v>
      </c>
      <c r="B5463" t="s">
        <v>15</v>
      </c>
      <c r="C5463" t="s">
        <v>27106</v>
      </c>
      <c r="D5463" t="s">
        <v>27107</v>
      </c>
      <c r="E5463" t="s">
        <v>27108</v>
      </c>
      <c r="F5463" t="s">
        <v>18</v>
      </c>
      <c r="G5463" s="14" t="s">
        <v>10131</v>
      </c>
      <c r="H5463">
        <v>1993</v>
      </c>
      <c r="I5463" t="s">
        <v>20</v>
      </c>
      <c r="J5463" t="s">
        <v>1106</v>
      </c>
      <c r="K5463">
        <f>IFERROR(VALUE(LEFT(table_netflix[[#This Row],[duration (in min)]], LEN(table_netflix[[#This Row],[duration (in min)]])-4)),0)</f>
        <v>141</v>
      </c>
      <c r="L5463" t="s">
        <v>53</v>
      </c>
      <c r="M5463" t="s">
        <v>142</v>
      </c>
      <c r="O5463" t="str" cm="1">
        <f t="array" ref="O5463">_xlfn.IFS(table_netflix[[#This Row],[release_year]]&gt;=2018, "2018 &amp; after", TRUE, "Before 2018")</f>
        <v>Before 2018</v>
      </c>
      <c r="P5463" s="12">
        <f>DATE(table_netflix[[#This Row],[release_year]],1,1)</f>
        <v>33970</v>
      </c>
      <c r="Q5463" s="12">
        <f t="shared" si="85"/>
        <v>43770</v>
      </c>
      <c r="R5463" s="12" t="str">
        <f>TEXT(table_netflix[[#This Row],[date_added_todate]], "mmm")</f>
        <v>Nov</v>
      </c>
      <c r="S5463" t="s">
        <v>27109</v>
      </c>
    </row>
    <row r="5464" spans="1:19" x14ac:dyDescent="0.3">
      <c r="A5464" t="s">
        <v>27110</v>
      </c>
      <c r="B5464" t="s">
        <v>15</v>
      </c>
      <c r="C5464" t="s">
        <v>27111</v>
      </c>
      <c r="D5464" t="s">
        <v>27112</v>
      </c>
      <c r="E5464" t="s">
        <v>27113</v>
      </c>
      <c r="F5464" t="s">
        <v>18</v>
      </c>
      <c r="G5464" s="14" t="s">
        <v>8285</v>
      </c>
      <c r="H5464">
        <v>2012</v>
      </c>
      <c r="I5464" t="s">
        <v>20</v>
      </c>
      <c r="J5464" t="s">
        <v>118</v>
      </c>
      <c r="K5464">
        <f>IFERROR(VALUE(LEFT(table_netflix[[#This Row],[duration (in min)]], LEN(table_netflix[[#This Row],[duration (in min)]])-4)),0)</f>
        <v>103</v>
      </c>
      <c r="L5464" t="s">
        <v>71</v>
      </c>
      <c r="M5464" t="s">
        <v>72</v>
      </c>
      <c r="O5464" t="str" cm="1">
        <f t="array" ref="O5464">_xlfn.IFS(table_netflix[[#This Row],[release_year]]&gt;=2018, "2018 &amp; after", TRUE, "Before 2018")</f>
        <v>Before 2018</v>
      </c>
      <c r="P5464" s="12">
        <f>DATE(table_netflix[[#This Row],[release_year]],1,1)</f>
        <v>40909</v>
      </c>
      <c r="Q5464" s="12">
        <f t="shared" si="85"/>
        <v>43922</v>
      </c>
      <c r="R5464" s="12" t="str">
        <f>TEXT(table_netflix[[#This Row],[date_added_todate]], "mmm")</f>
        <v>Apr</v>
      </c>
      <c r="S5464" t="s">
        <v>27114</v>
      </c>
    </row>
    <row r="5465" spans="1:19" x14ac:dyDescent="0.3">
      <c r="A5465" t="s">
        <v>27115</v>
      </c>
      <c r="B5465" t="s">
        <v>15</v>
      </c>
      <c r="C5465" t="s">
        <v>27116</v>
      </c>
      <c r="D5465" t="s">
        <v>27117</v>
      </c>
      <c r="E5465" t="s">
        <v>27118</v>
      </c>
      <c r="F5465" t="s">
        <v>61</v>
      </c>
      <c r="G5465" s="14" t="s">
        <v>11308</v>
      </c>
      <c r="H5465">
        <v>2004</v>
      </c>
      <c r="I5465" t="s">
        <v>20</v>
      </c>
      <c r="J5465" t="s">
        <v>1106</v>
      </c>
      <c r="K5465">
        <f>IFERROR(VALUE(LEFT(table_netflix[[#This Row],[duration (in min)]], LEN(table_netflix[[#This Row],[duration (in min)]])-4)),0)</f>
        <v>141</v>
      </c>
      <c r="L5465" t="s">
        <v>53</v>
      </c>
      <c r="M5465" t="s">
        <v>112</v>
      </c>
      <c r="N5465" t="s">
        <v>107</v>
      </c>
      <c r="O5465" t="str" cm="1">
        <f t="array" ref="O5465">_xlfn.IFS(table_netflix[[#This Row],[release_year]]&gt;=2018, "2018 &amp; after", TRUE, "Before 2018")</f>
        <v>Before 2018</v>
      </c>
      <c r="P5465" s="12">
        <f>DATE(table_netflix[[#This Row],[release_year]],1,1)</f>
        <v>37987</v>
      </c>
      <c r="Q5465" s="12">
        <f t="shared" si="85"/>
        <v>43617</v>
      </c>
      <c r="R5465" s="12" t="str">
        <f>TEXT(table_netflix[[#This Row],[date_added_todate]], "mmm")</f>
        <v>Jun</v>
      </c>
      <c r="S5465" t="s">
        <v>27119</v>
      </c>
    </row>
    <row r="5466" spans="1:19" x14ac:dyDescent="0.3">
      <c r="A5466" t="s">
        <v>27120</v>
      </c>
      <c r="B5466" t="s">
        <v>15</v>
      </c>
      <c r="C5466" t="s">
        <v>27121</v>
      </c>
      <c r="D5466" t="s">
        <v>20856</v>
      </c>
      <c r="E5466" t="s">
        <v>27122</v>
      </c>
      <c r="F5466" t="s">
        <v>80</v>
      </c>
      <c r="G5466" s="14" t="s">
        <v>17946</v>
      </c>
      <c r="H5466">
        <v>2013</v>
      </c>
      <c r="I5466" t="s">
        <v>186</v>
      </c>
      <c r="J5466" t="s">
        <v>1512</v>
      </c>
      <c r="K5466">
        <f>IFERROR(VALUE(LEFT(table_netflix[[#This Row],[duration (in min)]], LEN(table_netflix[[#This Row],[duration (in min)]])-4)),0)</f>
        <v>155</v>
      </c>
      <c r="L5466" t="s">
        <v>144</v>
      </c>
      <c r="M5466" t="s">
        <v>72</v>
      </c>
      <c r="N5466" t="s">
        <v>55</v>
      </c>
      <c r="O5466" t="str" cm="1">
        <f t="array" ref="O5466">_xlfn.IFS(table_netflix[[#This Row],[release_year]]&gt;=2018, "2018 &amp; after", TRUE, "Before 2018")</f>
        <v>Before 2018</v>
      </c>
      <c r="P5466" s="12">
        <f>DATE(table_netflix[[#This Row],[release_year]],1,1)</f>
        <v>41275</v>
      </c>
      <c r="Q5466" s="12">
        <f t="shared" si="85"/>
        <v>42200</v>
      </c>
      <c r="R5466" s="12" t="str">
        <f>TEXT(table_netflix[[#This Row],[date_added_todate]], "mmm")</f>
        <v>Jul</v>
      </c>
      <c r="S5466" t="s">
        <v>27123</v>
      </c>
    </row>
    <row r="5467" spans="1:19" x14ac:dyDescent="0.3">
      <c r="A5467" t="s">
        <v>27124</v>
      </c>
      <c r="B5467" t="s">
        <v>15</v>
      </c>
      <c r="C5467" t="s">
        <v>27125</v>
      </c>
      <c r="D5467" t="s">
        <v>5797</v>
      </c>
      <c r="E5467" t="s">
        <v>27126</v>
      </c>
      <c r="F5467" t="s">
        <v>18</v>
      </c>
      <c r="G5467" s="14" t="s">
        <v>11068</v>
      </c>
      <c r="H5467">
        <v>2006</v>
      </c>
      <c r="I5467" t="s">
        <v>45</v>
      </c>
      <c r="J5467" t="s">
        <v>232</v>
      </c>
      <c r="K5467">
        <f>IFERROR(VALUE(LEFT(table_netflix[[#This Row],[duration (in min)]], LEN(table_netflix[[#This Row],[duration (in min)]])-4)),0)</f>
        <v>93</v>
      </c>
      <c r="L5467" t="s">
        <v>47</v>
      </c>
      <c r="M5467" t="s">
        <v>85</v>
      </c>
      <c r="O5467" t="str" cm="1">
        <f t="array" ref="O5467">_xlfn.IFS(table_netflix[[#This Row],[release_year]]&gt;=2018, "2018 &amp; after", TRUE, "Before 2018")</f>
        <v>Before 2018</v>
      </c>
      <c r="P5467" s="12">
        <f>DATE(table_netflix[[#This Row],[release_year]],1,1)</f>
        <v>38718</v>
      </c>
      <c r="Q5467" s="12">
        <f t="shared" si="85"/>
        <v>43647</v>
      </c>
      <c r="R5467" s="12" t="str">
        <f>TEXT(table_netflix[[#This Row],[date_added_todate]], "mmm")</f>
        <v>Jul</v>
      </c>
      <c r="S5467" t="s">
        <v>27127</v>
      </c>
    </row>
    <row r="5468" spans="1:19" x14ac:dyDescent="0.3">
      <c r="A5468" t="s">
        <v>27128</v>
      </c>
      <c r="B5468" t="s">
        <v>15</v>
      </c>
      <c r="C5468" t="s">
        <v>27129</v>
      </c>
      <c r="D5468" t="s">
        <v>27130</v>
      </c>
      <c r="E5468" t="s">
        <v>27131</v>
      </c>
      <c r="F5468" t="s">
        <v>18</v>
      </c>
      <c r="G5468" s="14" t="s">
        <v>27132</v>
      </c>
      <c r="H5468">
        <v>2014</v>
      </c>
      <c r="I5468" t="s">
        <v>344</v>
      </c>
      <c r="J5468" t="s">
        <v>814</v>
      </c>
      <c r="K5468">
        <f>IFERROR(VALUE(LEFT(table_netflix[[#This Row],[duration (in min)]], LEN(table_netflix[[#This Row],[duration (in min)]])-4)),0)</f>
        <v>78</v>
      </c>
      <c r="L5468" t="s">
        <v>47</v>
      </c>
      <c r="O5468" t="str" cm="1">
        <f t="array" ref="O5468">_xlfn.IFS(table_netflix[[#This Row],[release_year]]&gt;=2018, "2018 &amp; after", TRUE, "Before 2018")</f>
        <v>Before 2018</v>
      </c>
      <c r="P5468" s="12">
        <f>DATE(table_netflix[[#This Row],[release_year]],1,1)</f>
        <v>41640</v>
      </c>
      <c r="Q5468" s="12">
        <f t="shared" si="85"/>
        <v>41805</v>
      </c>
      <c r="R5468" s="12" t="str">
        <f>TEXT(table_netflix[[#This Row],[date_added_todate]], "mmm")</f>
        <v>Jun</v>
      </c>
      <c r="S5468" t="s">
        <v>27133</v>
      </c>
    </row>
    <row r="5469" spans="1:19" x14ac:dyDescent="0.3">
      <c r="A5469" t="s">
        <v>27134</v>
      </c>
      <c r="B5469" t="s">
        <v>15</v>
      </c>
      <c r="C5469" t="s">
        <v>27135</v>
      </c>
      <c r="D5469" t="s">
        <v>27136</v>
      </c>
      <c r="E5469" t="s">
        <v>27137</v>
      </c>
      <c r="F5469" t="s">
        <v>27138</v>
      </c>
      <c r="G5469" s="14" t="s">
        <v>15042</v>
      </c>
      <c r="H5469">
        <v>2017</v>
      </c>
      <c r="I5469" t="s">
        <v>186</v>
      </c>
      <c r="J5469" t="s">
        <v>381</v>
      </c>
      <c r="K5469">
        <f>IFERROR(VALUE(LEFT(table_netflix[[#This Row],[duration (in min)]], LEN(table_netflix[[#This Row],[duration (in min)]])-4)),0)</f>
        <v>118</v>
      </c>
      <c r="L5469" t="s">
        <v>53</v>
      </c>
      <c r="O5469" t="str" cm="1">
        <f t="array" ref="O5469">_xlfn.IFS(table_netflix[[#This Row],[release_year]]&gt;=2018, "2018 &amp; after", TRUE, "Before 2018")</f>
        <v>Before 2018</v>
      </c>
      <c r="P5469" s="12">
        <f>DATE(table_netflix[[#This Row],[release_year]],1,1)</f>
        <v>42736</v>
      </c>
      <c r="Q5469" s="12">
        <f t="shared" si="85"/>
        <v>43160</v>
      </c>
      <c r="R5469" s="12" t="str">
        <f>TEXT(table_netflix[[#This Row],[date_added_todate]], "mmm")</f>
        <v>Mar</v>
      </c>
      <c r="S5469" t="s">
        <v>27139</v>
      </c>
    </row>
    <row r="5470" spans="1:19" x14ac:dyDescent="0.3">
      <c r="A5470" t="s">
        <v>27140</v>
      </c>
      <c r="B5470" t="s">
        <v>15</v>
      </c>
      <c r="C5470" t="s">
        <v>27141</v>
      </c>
      <c r="D5470" t="s">
        <v>27142</v>
      </c>
      <c r="E5470" t="s">
        <v>27143</v>
      </c>
      <c r="F5470" t="s">
        <v>61</v>
      </c>
      <c r="G5470" s="14" t="s">
        <v>5652</v>
      </c>
      <c r="H5470">
        <v>2012</v>
      </c>
      <c r="I5470" t="s">
        <v>45</v>
      </c>
      <c r="J5470" t="s">
        <v>213</v>
      </c>
      <c r="K5470">
        <f>IFERROR(VALUE(LEFT(table_netflix[[#This Row],[duration (in min)]], LEN(table_netflix[[#This Row],[duration (in min)]])-4)),0)</f>
        <v>88</v>
      </c>
      <c r="L5470" t="s">
        <v>47</v>
      </c>
      <c r="M5470" t="s">
        <v>85</v>
      </c>
      <c r="O5470" t="str" cm="1">
        <f t="array" ref="O5470">_xlfn.IFS(table_netflix[[#This Row],[release_year]]&gt;=2018, "2018 &amp; after", TRUE, "Before 2018")</f>
        <v>Before 2018</v>
      </c>
      <c r="P5470" s="12">
        <f>DATE(table_netflix[[#This Row],[release_year]],1,1)</f>
        <v>40909</v>
      </c>
      <c r="Q5470" s="12">
        <f t="shared" si="85"/>
        <v>44105</v>
      </c>
      <c r="R5470" s="12" t="str">
        <f>TEXT(table_netflix[[#This Row],[date_added_todate]], "mmm")</f>
        <v>Oct</v>
      </c>
      <c r="S5470" t="s">
        <v>27144</v>
      </c>
    </row>
    <row r="5471" spans="1:19" x14ac:dyDescent="0.3">
      <c r="A5471" t="s">
        <v>27145</v>
      </c>
      <c r="B5471" t="s">
        <v>15</v>
      </c>
      <c r="C5471" t="s">
        <v>27146</v>
      </c>
      <c r="D5471" t="s">
        <v>19694</v>
      </c>
      <c r="E5471" t="s">
        <v>27147</v>
      </c>
      <c r="F5471" t="s">
        <v>18</v>
      </c>
      <c r="G5471" s="14" t="s">
        <v>16504</v>
      </c>
      <c r="H5471">
        <v>2012</v>
      </c>
      <c r="I5471" t="s">
        <v>186</v>
      </c>
      <c r="J5471" t="s">
        <v>807</v>
      </c>
      <c r="K5471">
        <f>IFERROR(VALUE(LEFT(table_netflix[[#This Row],[duration (in min)]], LEN(table_netflix[[#This Row],[duration (in min)]])-4)),0)</f>
        <v>140</v>
      </c>
      <c r="L5471" t="s">
        <v>53</v>
      </c>
      <c r="M5471" t="s">
        <v>54</v>
      </c>
      <c r="O5471" t="str" cm="1">
        <f t="array" ref="O5471">_xlfn.IFS(table_netflix[[#This Row],[release_year]]&gt;=2018, "2018 &amp; after", TRUE, "Before 2018")</f>
        <v>Before 2018</v>
      </c>
      <c r="P5471" s="12">
        <f>DATE(table_netflix[[#This Row],[release_year]],1,1)</f>
        <v>40909</v>
      </c>
      <c r="Q5471" s="12">
        <f t="shared" si="85"/>
        <v>42871</v>
      </c>
      <c r="R5471" s="12" t="str">
        <f>TEXT(table_netflix[[#This Row],[date_added_todate]], "mmm")</f>
        <v>May</v>
      </c>
      <c r="S5471" t="s">
        <v>27148</v>
      </c>
    </row>
    <row r="5472" spans="1:19" x14ac:dyDescent="0.3">
      <c r="A5472" t="s">
        <v>27149</v>
      </c>
      <c r="B5472" t="s">
        <v>15</v>
      </c>
      <c r="C5472" t="s">
        <v>27150</v>
      </c>
      <c r="D5472" t="s">
        <v>27151</v>
      </c>
      <c r="E5472" t="s">
        <v>27152</v>
      </c>
      <c r="F5472" t="s">
        <v>39</v>
      </c>
      <c r="G5472" s="14" t="s">
        <v>15042</v>
      </c>
      <c r="H5472">
        <v>2015</v>
      </c>
      <c r="I5472" t="s">
        <v>27</v>
      </c>
      <c r="J5472" t="s">
        <v>160</v>
      </c>
      <c r="K5472">
        <f>IFERROR(VALUE(LEFT(table_netflix[[#This Row],[duration (in min)]], LEN(table_netflix[[#This Row],[duration (in min)]])-4)),0)</f>
        <v>124</v>
      </c>
      <c r="L5472" t="s">
        <v>53</v>
      </c>
      <c r="M5472" t="s">
        <v>55</v>
      </c>
      <c r="N5472" t="s">
        <v>142</v>
      </c>
      <c r="O5472" t="str" cm="1">
        <f t="array" ref="O5472">_xlfn.IFS(table_netflix[[#This Row],[release_year]]&gt;=2018, "2018 &amp; after", TRUE, "Before 2018")</f>
        <v>Before 2018</v>
      </c>
      <c r="P5472" s="12">
        <f>DATE(table_netflix[[#This Row],[release_year]],1,1)</f>
        <v>42005</v>
      </c>
      <c r="Q5472" s="12">
        <f t="shared" si="85"/>
        <v>43160</v>
      </c>
      <c r="R5472" s="12" t="str">
        <f>TEXT(table_netflix[[#This Row],[date_added_todate]], "mmm")</f>
        <v>Mar</v>
      </c>
      <c r="S5472" t="s">
        <v>27153</v>
      </c>
    </row>
    <row r="5473" spans="1:19" x14ac:dyDescent="0.3">
      <c r="A5473" t="s">
        <v>27154</v>
      </c>
      <c r="B5473" t="s">
        <v>15</v>
      </c>
      <c r="C5473" t="s">
        <v>27155</v>
      </c>
      <c r="D5473" t="s">
        <v>7583</v>
      </c>
      <c r="E5473" t="s">
        <v>27156</v>
      </c>
      <c r="F5473" t="s">
        <v>1328</v>
      </c>
      <c r="G5473" s="14" t="s">
        <v>11158</v>
      </c>
      <c r="H5473">
        <v>2012</v>
      </c>
      <c r="I5473" t="s">
        <v>27</v>
      </c>
      <c r="J5473" t="s">
        <v>141</v>
      </c>
      <c r="K5473">
        <f>IFERROR(VALUE(LEFT(table_netflix[[#This Row],[duration (in min)]], LEN(table_netflix[[#This Row],[duration (in min)]])-4)),0)</f>
        <v>110</v>
      </c>
      <c r="L5473" t="s">
        <v>71</v>
      </c>
      <c r="M5473" t="s">
        <v>55</v>
      </c>
      <c r="O5473" t="str" cm="1">
        <f t="array" ref="O5473">_xlfn.IFS(table_netflix[[#This Row],[release_year]]&gt;=2018, "2018 &amp; after", TRUE, "Before 2018")</f>
        <v>Before 2018</v>
      </c>
      <c r="P5473" s="12">
        <f>DATE(table_netflix[[#This Row],[release_year]],1,1)</f>
        <v>40909</v>
      </c>
      <c r="Q5473" s="12">
        <f t="shared" si="85"/>
        <v>43636</v>
      </c>
      <c r="R5473" s="12" t="str">
        <f>TEXT(table_netflix[[#This Row],[date_added_todate]], "mmm")</f>
        <v>Jun</v>
      </c>
      <c r="S5473" t="s">
        <v>27157</v>
      </c>
    </row>
    <row r="5474" spans="1:19" x14ac:dyDescent="0.3">
      <c r="A5474" t="s">
        <v>27158</v>
      </c>
      <c r="B5474" t="s">
        <v>15</v>
      </c>
      <c r="C5474" t="s">
        <v>27159</v>
      </c>
      <c r="D5474" t="s">
        <v>1014</v>
      </c>
      <c r="E5474" t="s">
        <v>27160</v>
      </c>
      <c r="F5474" t="s">
        <v>18</v>
      </c>
      <c r="G5474" s="14" t="s">
        <v>4181</v>
      </c>
      <c r="H5474">
        <v>2004</v>
      </c>
      <c r="I5474" t="s">
        <v>344</v>
      </c>
      <c r="J5474" t="s">
        <v>218</v>
      </c>
      <c r="K5474">
        <f>IFERROR(VALUE(LEFT(table_netflix[[#This Row],[duration (in min)]], LEN(table_netflix[[#This Row],[duration (in min)]])-4)),0)</f>
        <v>100</v>
      </c>
      <c r="L5474" t="s">
        <v>47</v>
      </c>
      <c r="O5474" t="str" cm="1">
        <f t="array" ref="O5474">_xlfn.IFS(table_netflix[[#This Row],[release_year]]&gt;=2018, "2018 &amp; after", TRUE, "Before 2018")</f>
        <v>Before 2018</v>
      </c>
      <c r="P5474" s="12">
        <f>DATE(table_netflix[[#This Row],[release_year]],1,1)</f>
        <v>37987</v>
      </c>
      <c r="Q5474" s="12">
        <f t="shared" si="85"/>
        <v>44197</v>
      </c>
      <c r="R5474" s="12" t="str">
        <f>TEXT(table_netflix[[#This Row],[date_added_todate]], "mmm")</f>
        <v>Jan</v>
      </c>
      <c r="S5474" t="s">
        <v>27161</v>
      </c>
    </row>
    <row r="5475" spans="1:19" x14ac:dyDescent="0.3">
      <c r="A5475" t="s">
        <v>27162</v>
      </c>
      <c r="B5475" t="s">
        <v>15</v>
      </c>
      <c r="C5475" t="s">
        <v>27163</v>
      </c>
      <c r="D5475" t="s">
        <v>10624</v>
      </c>
      <c r="F5475" t="s">
        <v>523</v>
      </c>
      <c r="G5475" s="14" t="s">
        <v>13972</v>
      </c>
      <c r="H5475">
        <v>2017</v>
      </c>
      <c r="I5475" t="s">
        <v>62</v>
      </c>
      <c r="J5475" t="s">
        <v>152</v>
      </c>
      <c r="K5475">
        <f>IFERROR(VALUE(LEFT(table_netflix[[#This Row],[duration (in min)]], LEN(table_netflix[[#This Row],[duration (in min)]])-4)),0)</f>
        <v>96</v>
      </c>
      <c r="L5475" t="s">
        <v>22</v>
      </c>
      <c r="O5475" t="str" cm="1">
        <f t="array" ref="O5475">_xlfn.IFS(table_netflix[[#This Row],[release_year]]&gt;=2018, "2018 &amp; after", TRUE, "Before 2018")</f>
        <v>Before 2018</v>
      </c>
      <c r="P5475" s="12">
        <f>DATE(table_netflix[[#This Row],[release_year]],1,1)</f>
        <v>42736</v>
      </c>
      <c r="Q5475" s="12">
        <f t="shared" si="85"/>
        <v>43336</v>
      </c>
      <c r="R5475" s="12" t="str">
        <f>TEXT(table_netflix[[#This Row],[date_added_todate]], "mmm")</f>
        <v>Aug</v>
      </c>
      <c r="S5475" t="s">
        <v>27164</v>
      </c>
    </row>
    <row r="5476" spans="1:19" x14ac:dyDescent="0.3">
      <c r="A5476" t="s">
        <v>27165</v>
      </c>
      <c r="B5476" t="s">
        <v>15</v>
      </c>
      <c r="C5476" t="s">
        <v>27166</v>
      </c>
      <c r="D5476" t="s">
        <v>27167</v>
      </c>
      <c r="E5476" t="s">
        <v>27168</v>
      </c>
      <c r="F5476" t="s">
        <v>331</v>
      </c>
      <c r="G5476" s="14" t="s">
        <v>15796</v>
      </c>
      <c r="H5476">
        <v>2004</v>
      </c>
      <c r="I5476" t="s">
        <v>27</v>
      </c>
      <c r="J5476" t="s">
        <v>167</v>
      </c>
      <c r="K5476">
        <f>IFERROR(VALUE(LEFT(table_netflix[[#This Row],[duration (in min)]], LEN(table_netflix[[#This Row],[duration (in min)]])-4)),0)</f>
        <v>116</v>
      </c>
      <c r="L5476" t="s">
        <v>71</v>
      </c>
      <c r="M5476" t="s">
        <v>72</v>
      </c>
      <c r="N5476" t="s">
        <v>55</v>
      </c>
      <c r="O5476" t="str" cm="1">
        <f t="array" ref="O5476">_xlfn.IFS(table_netflix[[#This Row],[release_year]]&gt;=2018, "2018 &amp; after", TRUE, "Before 2018")</f>
        <v>Before 2018</v>
      </c>
      <c r="P5476" s="12">
        <f>DATE(table_netflix[[#This Row],[release_year]],1,1)</f>
        <v>37987</v>
      </c>
      <c r="Q5476" s="12">
        <f t="shared" si="85"/>
        <v>43009</v>
      </c>
      <c r="R5476" s="12" t="str">
        <f>TEXT(table_netflix[[#This Row],[date_added_todate]], "mmm")</f>
        <v>Oct</v>
      </c>
      <c r="S5476" t="s">
        <v>27169</v>
      </c>
    </row>
    <row r="5477" spans="1:19" x14ac:dyDescent="0.3">
      <c r="A5477" t="s">
        <v>27170</v>
      </c>
      <c r="B5477" t="s">
        <v>15</v>
      </c>
      <c r="C5477" t="s">
        <v>27171</v>
      </c>
      <c r="D5477" t="s">
        <v>27172</v>
      </c>
      <c r="E5477" t="s">
        <v>27173</v>
      </c>
      <c r="F5477" t="s">
        <v>18</v>
      </c>
      <c r="G5477" s="14" t="s">
        <v>12146</v>
      </c>
      <c r="H5477">
        <v>2014</v>
      </c>
      <c r="I5477" t="s">
        <v>186</v>
      </c>
      <c r="J5477" t="s">
        <v>46</v>
      </c>
      <c r="K5477">
        <f>IFERROR(VALUE(LEFT(table_netflix[[#This Row],[duration (in min)]], LEN(table_netflix[[#This Row],[duration (in min)]])-4)),0)</f>
        <v>91</v>
      </c>
      <c r="L5477" t="s">
        <v>144</v>
      </c>
      <c r="O5477" t="str" cm="1">
        <f t="array" ref="O5477">_xlfn.IFS(table_netflix[[#This Row],[release_year]]&gt;=2018, "2018 &amp; after", TRUE, "Before 2018")</f>
        <v>Before 2018</v>
      </c>
      <c r="P5477" s="12">
        <f>DATE(table_netflix[[#This Row],[release_year]],1,1)</f>
        <v>41640</v>
      </c>
      <c r="Q5477" s="12">
        <f t="shared" si="85"/>
        <v>43518</v>
      </c>
      <c r="R5477" s="12" t="str">
        <f>TEXT(table_netflix[[#This Row],[date_added_todate]], "mmm")</f>
        <v>Feb</v>
      </c>
      <c r="S5477" t="s">
        <v>27174</v>
      </c>
    </row>
    <row r="5478" spans="1:19" x14ac:dyDescent="0.3">
      <c r="A5478" t="s">
        <v>27175</v>
      </c>
      <c r="B5478" t="s">
        <v>15</v>
      </c>
      <c r="C5478" t="s">
        <v>27176</v>
      </c>
      <c r="D5478" t="s">
        <v>27177</v>
      </c>
      <c r="E5478" t="s">
        <v>27178</v>
      </c>
      <c r="F5478" t="s">
        <v>18</v>
      </c>
      <c r="G5478" s="14" t="s">
        <v>5652</v>
      </c>
      <c r="H5478">
        <v>2004</v>
      </c>
      <c r="I5478" t="s">
        <v>45</v>
      </c>
      <c r="J5478" t="s">
        <v>136</v>
      </c>
      <c r="K5478">
        <f>IFERROR(VALUE(LEFT(table_netflix[[#This Row],[duration (in min)]], LEN(table_netflix[[#This Row],[duration (in min)]])-4)),0)</f>
        <v>111</v>
      </c>
      <c r="L5478" t="s">
        <v>71</v>
      </c>
      <c r="M5478" t="s">
        <v>107</v>
      </c>
      <c r="O5478" t="str" cm="1">
        <f t="array" ref="O5478">_xlfn.IFS(table_netflix[[#This Row],[release_year]]&gt;=2018, "2018 &amp; after", TRUE, "Before 2018")</f>
        <v>Before 2018</v>
      </c>
      <c r="P5478" s="12">
        <f>DATE(table_netflix[[#This Row],[release_year]],1,1)</f>
        <v>37987</v>
      </c>
      <c r="Q5478" s="12">
        <f t="shared" si="85"/>
        <v>44105</v>
      </c>
      <c r="R5478" s="12" t="str">
        <f>TEXT(table_netflix[[#This Row],[date_added_todate]], "mmm")</f>
        <v>Oct</v>
      </c>
      <c r="S5478" t="s">
        <v>27179</v>
      </c>
    </row>
    <row r="5479" spans="1:19" x14ac:dyDescent="0.3">
      <c r="A5479" t="s">
        <v>27180</v>
      </c>
      <c r="B5479" t="s">
        <v>15</v>
      </c>
      <c r="C5479" t="s">
        <v>27181</v>
      </c>
      <c r="D5479" t="s">
        <v>27182</v>
      </c>
      <c r="E5479" t="s">
        <v>27183</v>
      </c>
      <c r="F5479" t="s">
        <v>18</v>
      </c>
      <c r="G5479" s="14" t="s">
        <v>11015</v>
      </c>
      <c r="H5479">
        <v>2009</v>
      </c>
      <c r="I5479" t="s">
        <v>344</v>
      </c>
      <c r="J5479" t="s">
        <v>174</v>
      </c>
      <c r="K5479">
        <f>IFERROR(VALUE(LEFT(table_netflix[[#This Row],[duration (in min)]], LEN(table_netflix[[#This Row],[duration (in min)]])-4)),0)</f>
        <v>98</v>
      </c>
      <c r="L5479" t="s">
        <v>47</v>
      </c>
      <c r="O5479" t="str" cm="1">
        <f t="array" ref="O5479">_xlfn.IFS(table_netflix[[#This Row],[release_year]]&gt;=2018, "2018 &amp; after", TRUE, "Before 2018")</f>
        <v>Before 2018</v>
      </c>
      <c r="P5479" s="12">
        <f>DATE(table_netflix[[#This Row],[release_year]],1,1)</f>
        <v>39814</v>
      </c>
      <c r="Q5479" s="12">
        <f t="shared" si="85"/>
        <v>43662</v>
      </c>
      <c r="R5479" s="12" t="str">
        <f>TEXT(table_netflix[[#This Row],[date_added_todate]], "mmm")</f>
        <v>Jul</v>
      </c>
      <c r="S5479" t="s">
        <v>27184</v>
      </c>
    </row>
    <row r="5480" spans="1:19" x14ac:dyDescent="0.3">
      <c r="A5480" t="s">
        <v>27185</v>
      </c>
      <c r="B5480" t="s">
        <v>15</v>
      </c>
      <c r="C5480" t="s">
        <v>27186</v>
      </c>
      <c r="D5480" t="s">
        <v>27187</v>
      </c>
      <c r="E5480" t="s">
        <v>27188</v>
      </c>
      <c r="F5480" t="s">
        <v>331</v>
      </c>
      <c r="G5480" s="14" t="s">
        <v>27189</v>
      </c>
      <c r="H5480">
        <v>2017</v>
      </c>
      <c r="I5480" t="s">
        <v>27</v>
      </c>
      <c r="J5480" t="s">
        <v>52</v>
      </c>
      <c r="K5480">
        <f>IFERROR(VALUE(LEFT(table_netflix[[#This Row],[duration (in min)]], LEN(table_netflix[[#This Row],[duration (in min)]])-4)),0)</f>
        <v>125</v>
      </c>
      <c r="L5480" t="s">
        <v>144</v>
      </c>
      <c r="M5480" t="s">
        <v>72</v>
      </c>
      <c r="N5480" t="s">
        <v>55</v>
      </c>
      <c r="O5480" t="str" cm="1">
        <f t="array" ref="O5480">_xlfn.IFS(table_netflix[[#This Row],[release_year]]&gt;=2018, "2018 &amp; after", TRUE, "Before 2018")</f>
        <v>Before 2018</v>
      </c>
      <c r="P5480" s="12">
        <f>DATE(table_netflix[[#This Row],[release_year]],1,1)</f>
        <v>42736</v>
      </c>
      <c r="Q5480" s="12">
        <f t="shared" si="85"/>
        <v>43057</v>
      </c>
      <c r="R5480" s="12" t="str">
        <f>TEXT(table_netflix[[#This Row],[date_added_todate]], "mmm")</f>
        <v>Nov</v>
      </c>
      <c r="S5480" t="s">
        <v>27190</v>
      </c>
    </row>
    <row r="5481" spans="1:19" x14ac:dyDescent="0.3">
      <c r="A5481" t="s">
        <v>27191</v>
      </c>
      <c r="B5481" t="s">
        <v>15</v>
      </c>
      <c r="C5481" t="s">
        <v>27192</v>
      </c>
      <c r="D5481" t="s">
        <v>27193</v>
      </c>
      <c r="E5481" t="s">
        <v>27194</v>
      </c>
      <c r="F5481" t="s">
        <v>18</v>
      </c>
      <c r="G5481" s="14" t="s">
        <v>10873</v>
      </c>
      <c r="H5481">
        <v>2019</v>
      </c>
      <c r="I5481" t="s">
        <v>62</v>
      </c>
      <c r="J5481" t="s">
        <v>567</v>
      </c>
      <c r="K5481">
        <f>IFERROR(VALUE(LEFT(table_netflix[[#This Row],[duration (in min)]], LEN(table_netflix[[#This Row],[duration (in min)]])-4)),0)</f>
        <v>76</v>
      </c>
      <c r="L5481" t="s">
        <v>22</v>
      </c>
      <c r="O5481" t="str" cm="1">
        <f t="array" ref="O5481">_xlfn.IFS(table_netflix[[#This Row],[release_year]]&gt;=2018, "2018 &amp; after", TRUE, "Before 2018")</f>
        <v>2018 &amp; after</v>
      </c>
      <c r="P5481" s="12">
        <f>DATE(table_netflix[[#This Row],[release_year]],1,1)</f>
        <v>43466</v>
      </c>
      <c r="Q5481" s="12">
        <f t="shared" si="85"/>
        <v>43684</v>
      </c>
      <c r="R5481" s="12" t="str">
        <f>TEXT(table_netflix[[#This Row],[date_added_todate]], "mmm")</f>
        <v>Aug</v>
      </c>
      <c r="S5481" t="s">
        <v>27195</v>
      </c>
    </row>
    <row r="5482" spans="1:19" x14ac:dyDescent="0.3">
      <c r="A5482" t="s">
        <v>27196</v>
      </c>
      <c r="B5482" t="s">
        <v>15</v>
      </c>
      <c r="C5482" t="s">
        <v>27197</v>
      </c>
      <c r="D5482" t="s">
        <v>1601</v>
      </c>
      <c r="E5482" t="s">
        <v>27198</v>
      </c>
      <c r="F5482" t="s">
        <v>18</v>
      </c>
      <c r="G5482" s="14" t="s">
        <v>10467</v>
      </c>
      <c r="H5482">
        <v>2006</v>
      </c>
      <c r="I5482" t="s">
        <v>20</v>
      </c>
      <c r="J5482" t="s">
        <v>330</v>
      </c>
      <c r="K5482">
        <f>IFERROR(VALUE(LEFT(table_netflix[[#This Row],[duration (in min)]], LEN(table_netflix[[#This Row],[duration (in min)]])-4)),0)</f>
        <v>117</v>
      </c>
      <c r="L5482" t="s">
        <v>53</v>
      </c>
      <c r="O5482" t="str" cm="1">
        <f t="array" ref="O5482">_xlfn.IFS(table_netflix[[#This Row],[release_year]]&gt;=2018, "2018 &amp; after", TRUE, "Before 2018")</f>
        <v>Before 2018</v>
      </c>
      <c r="P5482" s="12">
        <f>DATE(table_netflix[[#This Row],[release_year]],1,1)</f>
        <v>38718</v>
      </c>
      <c r="Q5482" s="12">
        <f t="shared" si="85"/>
        <v>43739</v>
      </c>
      <c r="R5482" s="12" t="str">
        <f>TEXT(table_netflix[[#This Row],[date_added_todate]], "mmm")</f>
        <v>Oct</v>
      </c>
      <c r="S5482" t="s">
        <v>27199</v>
      </c>
    </row>
    <row r="5483" spans="1:19" x14ac:dyDescent="0.3">
      <c r="A5483" t="s">
        <v>27200</v>
      </c>
      <c r="B5483" t="s">
        <v>15</v>
      </c>
      <c r="C5483" t="s">
        <v>27201</v>
      </c>
      <c r="D5483" t="s">
        <v>27202</v>
      </c>
      <c r="E5483" t="s">
        <v>27202</v>
      </c>
      <c r="F5483" t="s">
        <v>18</v>
      </c>
      <c r="G5483" s="14" t="s">
        <v>11241</v>
      </c>
      <c r="H5483">
        <v>2018</v>
      </c>
      <c r="I5483" t="s">
        <v>27</v>
      </c>
      <c r="J5483" t="s">
        <v>21</v>
      </c>
      <c r="K5483">
        <f>IFERROR(VALUE(LEFT(table_netflix[[#This Row],[duration (in min)]], LEN(table_netflix[[#This Row],[duration (in min)]])-4)),0)</f>
        <v>90</v>
      </c>
      <c r="L5483" t="s">
        <v>22</v>
      </c>
      <c r="M5483" t="s">
        <v>266</v>
      </c>
      <c r="O5483" t="str" cm="1">
        <f t="array" ref="O5483">_xlfn.IFS(table_netflix[[#This Row],[release_year]]&gt;=2018, "2018 &amp; after", TRUE, "Before 2018")</f>
        <v>2018 &amp; after</v>
      </c>
      <c r="P5483" s="12">
        <f>DATE(table_netflix[[#This Row],[release_year]],1,1)</f>
        <v>43101</v>
      </c>
      <c r="Q5483" s="12">
        <f t="shared" si="85"/>
        <v>43623</v>
      </c>
      <c r="R5483" s="12" t="str">
        <f>TEXT(table_netflix[[#This Row],[date_added_todate]], "mmm")</f>
        <v>Jun</v>
      </c>
      <c r="S5483" t="s">
        <v>27203</v>
      </c>
    </row>
    <row r="5484" spans="1:19" x14ac:dyDescent="0.3">
      <c r="A5484" t="s">
        <v>27204</v>
      </c>
      <c r="B5484" t="s">
        <v>15</v>
      </c>
      <c r="C5484" t="s">
        <v>27205</v>
      </c>
      <c r="D5484" t="s">
        <v>20902</v>
      </c>
      <c r="E5484" t="s">
        <v>27206</v>
      </c>
      <c r="F5484" t="s">
        <v>1322</v>
      </c>
      <c r="G5484" s="14" t="s">
        <v>27207</v>
      </c>
      <c r="H5484">
        <v>2008</v>
      </c>
      <c r="I5484" t="s">
        <v>84</v>
      </c>
      <c r="J5484" t="s">
        <v>348</v>
      </c>
      <c r="K5484">
        <f>IFERROR(VALUE(LEFT(table_netflix[[#This Row],[duration (in min)]], LEN(table_netflix[[#This Row],[duration (in min)]])-4)),0)</f>
        <v>119</v>
      </c>
      <c r="L5484" t="s">
        <v>47</v>
      </c>
      <c r="M5484" t="s">
        <v>72</v>
      </c>
      <c r="N5484" t="s">
        <v>55</v>
      </c>
      <c r="O5484" t="str" cm="1">
        <f t="array" ref="O5484">_xlfn.IFS(table_netflix[[#This Row],[release_year]]&gt;=2018, "2018 &amp; after", TRUE, "Before 2018")</f>
        <v>Before 2018</v>
      </c>
      <c r="P5484" s="12">
        <f>DATE(table_netflix[[#This Row],[release_year]],1,1)</f>
        <v>39448</v>
      </c>
      <c r="Q5484" s="12">
        <f t="shared" si="85"/>
        <v>43394</v>
      </c>
      <c r="R5484" s="12" t="str">
        <f>TEXT(table_netflix[[#This Row],[date_added_todate]], "mmm")</f>
        <v>Oct</v>
      </c>
      <c r="S5484" t="s">
        <v>27208</v>
      </c>
    </row>
    <row r="5485" spans="1:19" x14ac:dyDescent="0.3">
      <c r="A5485" t="s">
        <v>27209</v>
      </c>
      <c r="B5485" t="s">
        <v>15</v>
      </c>
      <c r="C5485" t="s">
        <v>27210</v>
      </c>
      <c r="D5485" t="s">
        <v>27211</v>
      </c>
      <c r="E5485" t="s">
        <v>27212</v>
      </c>
      <c r="F5485" t="s">
        <v>18</v>
      </c>
      <c r="G5485" s="14" t="s">
        <v>9910</v>
      </c>
      <c r="H5485">
        <v>1997</v>
      </c>
      <c r="I5485" t="s">
        <v>20</v>
      </c>
      <c r="J5485" t="s">
        <v>693</v>
      </c>
      <c r="K5485">
        <f>IFERROR(VALUE(LEFT(table_netflix[[#This Row],[duration (in min)]], LEN(table_netflix[[#This Row],[duration (in min)]])-4)),0)</f>
        <v>136</v>
      </c>
      <c r="L5485" t="s">
        <v>53</v>
      </c>
      <c r="M5485" t="s">
        <v>142</v>
      </c>
      <c r="O5485" t="str" cm="1">
        <f t="array" ref="O5485">_xlfn.IFS(table_netflix[[#This Row],[release_year]]&gt;=2018, "2018 &amp; after", TRUE, "Before 2018")</f>
        <v>Before 2018</v>
      </c>
      <c r="P5485" s="12">
        <f>DATE(table_netflix[[#This Row],[release_year]],1,1)</f>
        <v>35431</v>
      </c>
      <c r="Q5485" s="12">
        <f t="shared" si="85"/>
        <v>43789</v>
      </c>
      <c r="R5485" s="12" t="str">
        <f>TEXT(table_netflix[[#This Row],[date_added_todate]], "mmm")</f>
        <v>Nov</v>
      </c>
      <c r="S5485" t="s">
        <v>27213</v>
      </c>
    </row>
    <row r="5486" spans="1:19" x14ac:dyDescent="0.3">
      <c r="A5486" t="s">
        <v>27214</v>
      </c>
      <c r="B5486" t="s">
        <v>15</v>
      </c>
      <c r="C5486" t="s">
        <v>27215</v>
      </c>
      <c r="D5486" t="s">
        <v>27216</v>
      </c>
      <c r="F5486" t="s">
        <v>39</v>
      </c>
      <c r="G5486" s="14" t="s">
        <v>17176</v>
      </c>
      <c r="H5486">
        <v>2010</v>
      </c>
      <c r="I5486" t="s">
        <v>84</v>
      </c>
      <c r="J5486" t="s">
        <v>3945</v>
      </c>
      <c r="K5486">
        <f>IFERROR(VALUE(LEFT(table_netflix[[#This Row],[duration (in min)]], LEN(table_netflix[[#This Row],[duration (in min)]])-4)),0)</f>
        <v>52</v>
      </c>
      <c r="L5486" t="s">
        <v>22</v>
      </c>
      <c r="M5486" t="s">
        <v>55</v>
      </c>
      <c r="O5486" t="str" cm="1">
        <f t="array" ref="O5486">_xlfn.IFS(table_netflix[[#This Row],[release_year]]&gt;=2018, "2018 &amp; after", TRUE, "Before 2018")</f>
        <v>Before 2018</v>
      </c>
      <c r="P5486" s="12">
        <f>DATE(table_netflix[[#This Row],[release_year]],1,1)</f>
        <v>40179</v>
      </c>
      <c r="Q5486" s="12">
        <f t="shared" si="85"/>
        <v>42736</v>
      </c>
      <c r="R5486" s="12" t="str">
        <f>TEXT(table_netflix[[#This Row],[date_added_todate]], "mmm")</f>
        <v>Jan</v>
      </c>
      <c r="S5486" t="s">
        <v>27217</v>
      </c>
    </row>
    <row r="5487" spans="1:19" x14ac:dyDescent="0.3">
      <c r="A5487" t="s">
        <v>27218</v>
      </c>
      <c r="B5487" t="s">
        <v>15</v>
      </c>
      <c r="C5487" t="s">
        <v>27219</v>
      </c>
      <c r="D5487" t="s">
        <v>27220</v>
      </c>
      <c r="E5487" t="s">
        <v>27221</v>
      </c>
      <c r="F5487" t="s">
        <v>18</v>
      </c>
      <c r="G5487" s="14" t="s">
        <v>16322</v>
      </c>
      <c r="H5487">
        <v>2015</v>
      </c>
      <c r="I5487" t="s">
        <v>84</v>
      </c>
      <c r="J5487" t="s">
        <v>1186</v>
      </c>
      <c r="K5487">
        <f>IFERROR(VALUE(LEFT(table_netflix[[#This Row],[duration (in min)]], LEN(table_netflix[[#This Row],[duration (in min)]])-4)),0)</f>
        <v>81</v>
      </c>
      <c r="L5487" t="s">
        <v>22</v>
      </c>
      <c r="M5487" t="s">
        <v>266</v>
      </c>
      <c r="O5487" t="str" cm="1">
        <f t="array" ref="O5487">_xlfn.IFS(table_netflix[[#This Row],[release_year]]&gt;=2018, "2018 &amp; after", TRUE, "Before 2018")</f>
        <v>Before 2018</v>
      </c>
      <c r="P5487" s="12">
        <f>DATE(table_netflix[[#This Row],[release_year]],1,1)</f>
        <v>42005</v>
      </c>
      <c r="Q5487" s="12">
        <f t="shared" si="85"/>
        <v>42902</v>
      </c>
      <c r="R5487" s="12" t="str">
        <f>TEXT(table_netflix[[#This Row],[date_added_todate]], "mmm")</f>
        <v>Jun</v>
      </c>
      <c r="S5487" t="s">
        <v>27222</v>
      </c>
    </row>
    <row r="5488" spans="1:19" x14ac:dyDescent="0.3">
      <c r="A5488" t="s">
        <v>27223</v>
      </c>
      <c r="B5488" t="s">
        <v>15</v>
      </c>
      <c r="C5488" t="s">
        <v>27224</v>
      </c>
      <c r="D5488" t="s">
        <v>27225</v>
      </c>
      <c r="E5488" t="s">
        <v>27226</v>
      </c>
      <c r="F5488" t="s">
        <v>18</v>
      </c>
      <c r="G5488" s="14" t="s">
        <v>12078</v>
      </c>
      <c r="H5488">
        <v>2016</v>
      </c>
      <c r="I5488" t="s">
        <v>27</v>
      </c>
      <c r="J5488" t="s">
        <v>1955</v>
      </c>
      <c r="K5488">
        <f>IFERROR(VALUE(LEFT(table_netflix[[#This Row],[duration (in min)]], LEN(table_netflix[[#This Row],[duration (in min)]])-4)),0)</f>
        <v>77</v>
      </c>
      <c r="L5488" t="s">
        <v>22</v>
      </c>
      <c r="M5488" t="s">
        <v>266</v>
      </c>
      <c r="O5488" t="str" cm="1">
        <f t="array" ref="O5488">_xlfn.IFS(table_netflix[[#This Row],[release_year]]&gt;=2018, "2018 &amp; after", TRUE, "Before 2018")</f>
        <v>Before 2018</v>
      </c>
      <c r="P5488" s="12">
        <f>DATE(table_netflix[[#This Row],[release_year]],1,1)</f>
        <v>42370</v>
      </c>
      <c r="Q5488" s="12">
        <f t="shared" si="85"/>
        <v>43524</v>
      </c>
      <c r="R5488" s="12" t="str">
        <f>TEXT(table_netflix[[#This Row],[date_added_todate]], "mmm")</f>
        <v>Feb</v>
      </c>
      <c r="S5488" t="s">
        <v>27227</v>
      </c>
    </row>
    <row r="5489" spans="1:19" x14ac:dyDescent="0.3">
      <c r="A5489" t="s">
        <v>27228</v>
      </c>
      <c r="B5489" t="s">
        <v>15</v>
      </c>
      <c r="C5489" t="s">
        <v>27229</v>
      </c>
      <c r="D5489" t="s">
        <v>21331</v>
      </c>
      <c r="F5489" t="s">
        <v>18</v>
      </c>
      <c r="G5489" s="14" t="s">
        <v>14321</v>
      </c>
      <c r="H5489">
        <v>2017</v>
      </c>
      <c r="I5489" t="s">
        <v>62</v>
      </c>
      <c r="J5489" t="s">
        <v>444</v>
      </c>
      <c r="K5489">
        <f>IFERROR(VALUE(LEFT(table_netflix[[#This Row],[duration (in min)]], LEN(table_netflix[[#This Row],[duration (in min)]])-4)),0)</f>
        <v>120</v>
      </c>
      <c r="L5489" t="s">
        <v>22</v>
      </c>
      <c r="M5489" t="s">
        <v>266</v>
      </c>
      <c r="O5489" t="str" cm="1">
        <f t="array" ref="O5489">_xlfn.IFS(table_netflix[[#This Row],[release_year]]&gt;=2018, "2018 &amp; after", TRUE, "Before 2018")</f>
        <v>Before 2018</v>
      </c>
      <c r="P5489" s="12">
        <f>DATE(table_netflix[[#This Row],[release_year]],1,1)</f>
        <v>42736</v>
      </c>
      <c r="Q5489" s="12">
        <f t="shared" si="85"/>
        <v>43282</v>
      </c>
      <c r="R5489" s="12" t="str">
        <f>TEXT(table_netflix[[#This Row],[date_added_todate]], "mmm")</f>
        <v>Jul</v>
      </c>
      <c r="S5489" t="s">
        <v>27230</v>
      </c>
    </row>
    <row r="5490" spans="1:19" x14ac:dyDescent="0.3">
      <c r="A5490" t="s">
        <v>27231</v>
      </c>
      <c r="B5490" t="s">
        <v>15</v>
      </c>
      <c r="C5490" t="s">
        <v>27232</v>
      </c>
      <c r="D5490" t="s">
        <v>27233</v>
      </c>
      <c r="E5490" t="s">
        <v>27234</v>
      </c>
      <c r="F5490" t="s">
        <v>825</v>
      </c>
      <c r="G5490" s="14" t="s">
        <v>15354</v>
      </c>
      <c r="H5490">
        <v>2016</v>
      </c>
      <c r="I5490" t="s">
        <v>27</v>
      </c>
      <c r="J5490" t="s">
        <v>226</v>
      </c>
      <c r="K5490">
        <f>IFERROR(VALUE(LEFT(table_netflix[[#This Row],[duration (in min)]], LEN(table_netflix[[#This Row],[duration (in min)]])-4)),0)</f>
        <v>102</v>
      </c>
      <c r="L5490" t="s">
        <v>53</v>
      </c>
      <c r="M5490" t="s">
        <v>54</v>
      </c>
      <c r="N5490" t="s">
        <v>55</v>
      </c>
      <c r="O5490" t="str" cm="1">
        <f t="array" ref="O5490">_xlfn.IFS(table_netflix[[#This Row],[release_year]]&gt;=2018, "2018 &amp; after", TRUE, "Before 2018")</f>
        <v>Before 2018</v>
      </c>
      <c r="P5490" s="12">
        <f>DATE(table_netflix[[#This Row],[release_year]],1,1)</f>
        <v>42370</v>
      </c>
      <c r="Q5490" s="12">
        <f t="shared" si="85"/>
        <v>43101</v>
      </c>
      <c r="R5490" s="12" t="str">
        <f>TEXT(table_netflix[[#This Row],[date_added_todate]], "mmm")</f>
        <v>Jan</v>
      </c>
      <c r="S5490" t="s">
        <v>27235</v>
      </c>
    </row>
    <row r="5491" spans="1:19" x14ac:dyDescent="0.3">
      <c r="A5491" t="s">
        <v>27236</v>
      </c>
      <c r="B5491" t="s">
        <v>15</v>
      </c>
      <c r="C5491" t="s">
        <v>27237</v>
      </c>
      <c r="D5491" t="s">
        <v>27238</v>
      </c>
      <c r="E5491" t="s">
        <v>27239</v>
      </c>
      <c r="F5491" t="s">
        <v>61</v>
      </c>
      <c r="G5491" s="14" t="s">
        <v>21187</v>
      </c>
      <c r="H5491">
        <v>2016</v>
      </c>
      <c r="I5491" t="s">
        <v>27</v>
      </c>
      <c r="J5491" t="s">
        <v>21</v>
      </c>
      <c r="K5491">
        <f>IFERROR(VALUE(LEFT(table_netflix[[#This Row],[duration (in min)]], LEN(table_netflix[[#This Row],[duration (in min)]])-4)),0)</f>
        <v>90</v>
      </c>
      <c r="L5491" t="s">
        <v>126</v>
      </c>
      <c r="M5491" t="s">
        <v>55</v>
      </c>
      <c r="O5491" t="str" cm="1">
        <f t="array" ref="O5491">_xlfn.IFS(table_netflix[[#This Row],[release_year]]&gt;=2018, "2018 &amp; after", TRUE, "Before 2018")</f>
        <v>Before 2018</v>
      </c>
      <c r="P5491" s="12">
        <f>DATE(table_netflix[[#This Row],[release_year]],1,1)</f>
        <v>42370</v>
      </c>
      <c r="Q5491" s="12">
        <f t="shared" si="85"/>
        <v>42751</v>
      </c>
      <c r="R5491" s="12" t="str">
        <f>TEXT(table_netflix[[#This Row],[date_added_todate]], "mmm")</f>
        <v>Jan</v>
      </c>
      <c r="S5491" t="s">
        <v>27240</v>
      </c>
    </row>
    <row r="5492" spans="1:19" x14ac:dyDescent="0.3">
      <c r="A5492" t="s">
        <v>27241</v>
      </c>
      <c r="B5492" t="s">
        <v>15</v>
      </c>
      <c r="C5492" t="s">
        <v>27242</v>
      </c>
      <c r="D5492" t="s">
        <v>27243</v>
      </c>
      <c r="E5492" t="s">
        <v>27244</v>
      </c>
      <c r="F5492" t="s">
        <v>5658</v>
      </c>
      <c r="G5492" s="14" t="s">
        <v>26749</v>
      </c>
      <c r="H5492">
        <v>2016</v>
      </c>
      <c r="I5492" t="s">
        <v>27</v>
      </c>
      <c r="J5492" t="s">
        <v>308</v>
      </c>
      <c r="K5492">
        <f>IFERROR(VALUE(LEFT(table_netflix[[#This Row],[duration (in min)]], LEN(table_netflix[[#This Row],[duration (in min)]])-4)),0)</f>
        <v>92</v>
      </c>
      <c r="L5492" t="s">
        <v>126</v>
      </c>
      <c r="M5492" t="s">
        <v>54</v>
      </c>
      <c r="N5492" t="s">
        <v>127</v>
      </c>
      <c r="O5492" t="str" cm="1">
        <f t="array" ref="O5492">_xlfn.IFS(table_netflix[[#This Row],[release_year]]&gt;=2018, "2018 &amp; after", TRUE, "Before 2018")</f>
        <v>Before 2018</v>
      </c>
      <c r="P5492" s="12">
        <f>DATE(table_netflix[[#This Row],[release_year]],1,1)</f>
        <v>42370</v>
      </c>
      <c r="Q5492" s="12">
        <f t="shared" si="85"/>
        <v>43157</v>
      </c>
      <c r="R5492" s="12" t="str">
        <f>TEXT(table_netflix[[#This Row],[date_added_todate]], "mmm")</f>
        <v>Feb</v>
      </c>
      <c r="S5492" t="s">
        <v>27245</v>
      </c>
    </row>
    <row r="5493" spans="1:19" x14ac:dyDescent="0.3">
      <c r="A5493" t="s">
        <v>27246</v>
      </c>
      <c r="B5493" t="s">
        <v>15</v>
      </c>
      <c r="C5493" t="s">
        <v>27247</v>
      </c>
      <c r="D5493" t="s">
        <v>27248</v>
      </c>
      <c r="E5493" t="s">
        <v>27249</v>
      </c>
      <c r="F5493" t="s">
        <v>1328</v>
      </c>
      <c r="G5493" s="14" t="s">
        <v>11218</v>
      </c>
      <c r="H5493">
        <v>2011</v>
      </c>
      <c r="I5493" t="s">
        <v>62</v>
      </c>
      <c r="J5493" t="s">
        <v>232</v>
      </c>
      <c r="K5493">
        <f>IFERROR(VALUE(LEFT(table_netflix[[#This Row],[duration (in min)]], LEN(table_netflix[[#This Row],[duration (in min)]])-4)),0)</f>
        <v>93</v>
      </c>
      <c r="L5493" t="s">
        <v>53</v>
      </c>
      <c r="M5493" t="s">
        <v>55</v>
      </c>
      <c r="N5493" t="s">
        <v>107</v>
      </c>
      <c r="O5493" t="str" cm="1">
        <f t="array" ref="O5493">_xlfn.IFS(table_netflix[[#This Row],[release_year]]&gt;=2018, "2018 &amp; after", TRUE, "Before 2018")</f>
        <v>Before 2018</v>
      </c>
      <c r="P5493" s="12">
        <f>DATE(table_netflix[[#This Row],[release_year]],1,1)</f>
        <v>40544</v>
      </c>
      <c r="Q5493" s="12">
        <f t="shared" si="85"/>
        <v>43629</v>
      </c>
      <c r="R5493" s="12" t="str">
        <f>TEXT(table_netflix[[#This Row],[date_added_todate]], "mmm")</f>
        <v>Jun</v>
      </c>
      <c r="S5493" t="s">
        <v>27250</v>
      </c>
    </row>
    <row r="5494" spans="1:19" x14ac:dyDescent="0.3">
      <c r="A5494" t="s">
        <v>27251</v>
      </c>
      <c r="B5494" t="s">
        <v>15</v>
      </c>
      <c r="C5494" t="s">
        <v>27252</v>
      </c>
      <c r="D5494" t="s">
        <v>4299</v>
      </c>
      <c r="E5494" t="s">
        <v>27253</v>
      </c>
      <c r="F5494" t="s">
        <v>18</v>
      </c>
      <c r="G5494" s="14" t="s">
        <v>9333</v>
      </c>
      <c r="H5494">
        <v>2002</v>
      </c>
      <c r="I5494" t="s">
        <v>20</v>
      </c>
      <c r="J5494" t="s">
        <v>167</v>
      </c>
      <c r="K5494">
        <f>IFERROR(VALUE(LEFT(table_netflix[[#This Row],[duration (in min)]], LEN(table_netflix[[#This Row],[duration (in min)]])-4)),0)</f>
        <v>116</v>
      </c>
      <c r="L5494" t="s">
        <v>126</v>
      </c>
      <c r="M5494" t="s">
        <v>142</v>
      </c>
      <c r="O5494" t="str" cm="1">
        <f t="array" ref="O5494">_xlfn.IFS(table_netflix[[#This Row],[release_year]]&gt;=2018, "2018 &amp; after", TRUE, "Before 2018")</f>
        <v>Before 2018</v>
      </c>
      <c r="P5494" s="12">
        <f>DATE(table_netflix[[#This Row],[release_year]],1,1)</f>
        <v>37257</v>
      </c>
      <c r="Q5494" s="12">
        <f t="shared" si="85"/>
        <v>43831</v>
      </c>
      <c r="R5494" s="12" t="str">
        <f>TEXT(table_netflix[[#This Row],[date_added_todate]], "mmm")</f>
        <v>Jan</v>
      </c>
      <c r="S5494" t="s">
        <v>27254</v>
      </c>
    </row>
    <row r="5495" spans="1:19" x14ac:dyDescent="0.3">
      <c r="A5495" t="s">
        <v>27255</v>
      </c>
      <c r="B5495" t="s">
        <v>15</v>
      </c>
      <c r="C5495" t="s">
        <v>27256</v>
      </c>
      <c r="D5495" t="s">
        <v>27257</v>
      </c>
      <c r="E5495" t="s">
        <v>27258</v>
      </c>
      <c r="F5495" t="s">
        <v>61</v>
      </c>
      <c r="G5495" s="14" t="s">
        <v>16856</v>
      </c>
      <c r="H5495">
        <v>2014</v>
      </c>
      <c r="I5495" t="s">
        <v>186</v>
      </c>
      <c r="J5495" t="s">
        <v>634</v>
      </c>
      <c r="K5495">
        <f>IFERROR(VALUE(LEFT(table_netflix[[#This Row],[duration (in min)]], LEN(table_netflix[[#This Row],[duration (in min)]])-4)),0)</f>
        <v>107</v>
      </c>
      <c r="L5495" t="s">
        <v>53</v>
      </c>
      <c r="M5495" t="s">
        <v>55</v>
      </c>
      <c r="O5495" t="str" cm="1">
        <f t="array" ref="O5495">_xlfn.IFS(table_netflix[[#This Row],[release_year]]&gt;=2018, "2018 &amp; after", TRUE, "Before 2018")</f>
        <v>Before 2018</v>
      </c>
      <c r="P5495" s="12">
        <f>DATE(table_netflix[[#This Row],[release_year]],1,1)</f>
        <v>41640</v>
      </c>
      <c r="Q5495" s="12">
        <f t="shared" si="85"/>
        <v>42810</v>
      </c>
      <c r="R5495" s="12" t="str">
        <f>TEXT(table_netflix[[#This Row],[date_added_todate]], "mmm")</f>
        <v>Mar</v>
      </c>
      <c r="S5495" t="s">
        <v>27259</v>
      </c>
    </row>
    <row r="5496" spans="1:19" x14ac:dyDescent="0.3">
      <c r="A5496" t="s">
        <v>27260</v>
      </c>
      <c r="B5496" t="s">
        <v>15</v>
      </c>
      <c r="C5496" t="s">
        <v>27261</v>
      </c>
      <c r="D5496" t="s">
        <v>27262</v>
      </c>
      <c r="E5496" t="s">
        <v>27263</v>
      </c>
      <c r="F5496" t="s">
        <v>18</v>
      </c>
      <c r="G5496" s="14" t="s">
        <v>19940</v>
      </c>
      <c r="H5496">
        <v>2016</v>
      </c>
      <c r="I5496" t="s">
        <v>18220</v>
      </c>
      <c r="J5496" t="s">
        <v>293</v>
      </c>
      <c r="K5496">
        <f>IFERROR(VALUE(LEFT(table_netflix[[#This Row],[duration (in min)]], LEN(table_netflix[[#This Row],[duration (in min)]])-4)),0)</f>
        <v>87</v>
      </c>
      <c r="L5496" t="s">
        <v>53</v>
      </c>
      <c r="M5496" t="s">
        <v>54</v>
      </c>
      <c r="O5496" t="str" cm="1">
        <f t="array" ref="O5496">_xlfn.IFS(table_netflix[[#This Row],[release_year]]&gt;=2018, "2018 &amp; after", TRUE, "Before 2018")</f>
        <v>Before 2018</v>
      </c>
      <c r="P5496" s="12">
        <f>DATE(table_netflix[[#This Row],[release_year]],1,1)</f>
        <v>42370</v>
      </c>
      <c r="Q5496" s="12">
        <f t="shared" si="85"/>
        <v>42749</v>
      </c>
      <c r="R5496" s="12" t="str">
        <f>TEXT(table_netflix[[#This Row],[date_added_todate]], "mmm")</f>
        <v>Jan</v>
      </c>
      <c r="S5496" t="s">
        <v>27264</v>
      </c>
    </row>
    <row r="5497" spans="1:19" x14ac:dyDescent="0.3">
      <c r="A5497" t="s">
        <v>27265</v>
      </c>
      <c r="B5497" t="s">
        <v>15</v>
      </c>
      <c r="C5497" t="s">
        <v>27266</v>
      </c>
      <c r="D5497" t="s">
        <v>27267</v>
      </c>
      <c r="E5497" t="s">
        <v>27268</v>
      </c>
      <c r="F5497" t="s">
        <v>18</v>
      </c>
      <c r="G5497" s="14" t="s">
        <v>13915</v>
      </c>
      <c r="H5497">
        <v>1994</v>
      </c>
      <c r="I5497" t="s">
        <v>20</v>
      </c>
      <c r="J5497" t="s">
        <v>136</v>
      </c>
      <c r="K5497">
        <f>IFERROR(VALUE(LEFT(table_netflix[[#This Row],[duration (in min)]], LEN(table_netflix[[#This Row],[duration (in min)]])-4)),0)</f>
        <v>111</v>
      </c>
      <c r="L5497" t="s">
        <v>144</v>
      </c>
      <c r="O5497" t="str" cm="1">
        <f t="array" ref="O5497">_xlfn.IFS(table_netflix[[#This Row],[release_year]]&gt;=2018, "2018 &amp; after", TRUE, "Before 2018")</f>
        <v>Before 2018</v>
      </c>
      <c r="P5497" s="12">
        <f>DATE(table_netflix[[#This Row],[release_year]],1,1)</f>
        <v>34335</v>
      </c>
      <c r="Q5497" s="12">
        <f t="shared" si="85"/>
        <v>43344</v>
      </c>
      <c r="R5497" s="12" t="str">
        <f>TEXT(table_netflix[[#This Row],[date_added_todate]], "mmm")</f>
        <v>Sep</v>
      </c>
      <c r="S5497" t="s">
        <v>27269</v>
      </c>
    </row>
    <row r="5498" spans="1:19" x14ac:dyDescent="0.3">
      <c r="A5498" t="s">
        <v>27270</v>
      </c>
      <c r="B5498" t="s">
        <v>15</v>
      </c>
      <c r="C5498" t="s">
        <v>27271</v>
      </c>
      <c r="D5498" t="s">
        <v>4391</v>
      </c>
      <c r="E5498" t="s">
        <v>27272</v>
      </c>
      <c r="F5498" t="s">
        <v>61</v>
      </c>
      <c r="G5498" s="14" t="s">
        <v>11827</v>
      </c>
      <c r="H5498">
        <v>2016</v>
      </c>
      <c r="I5498" t="s">
        <v>27</v>
      </c>
      <c r="J5498" t="s">
        <v>511</v>
      </c>
      <c r="K5498">
        <f>IFERROR(VALUE(LEFT(table_netflix[[#This Row],[duration (in min)]], LEN(table_netflix[[#This Row],[duration (in min)]])-4)),0)</f>
        <v>101</v>
      </c>
      <c r="L5498" t="s">
        <v>22</v>
      </c>
      <c r="M5498" t="s">
        <v>55</v>
      </c>
      <c r="N5498" t="s">
        <v>112</v>
      </c>
      <c r="O5498" t="str" cm="1">
        <f t="array" ref="O5498">_xlfn.IFS(table_netflix[[#This Row],[release_year]]&gt;=2018, "2018 &amp; after", TRUE, "Before 2018")</f>
        <v>Before 2018</v>
      </c>
      <c r="P5498" s="12">
        <f>DATE(table_netflix[[#This Row],[release_year]],1,1)</f>
        <v>42370</v>
      </c>
      <c r="Q5498" s="12">
        <f t="shared" si="85"/>
        <v>43546</v>
      </c>
      <c r="R5498" s="12" t="str">
        <f>TEXT(table_netflix[[#This Row],[date_added_todate]], "mmm")</f>
        <v>Mar</v>
      </c>
      <c r="S5498" t="s">
        <v>27273</v>
      </c>
    </row>
    <row r="5499" spans="1:19" x14ac:dyDescent="0.3">
      <c r="A5499" t="s">
        <v>27274</v>
      </c>
      <c r="B5499" t="s">
        <v>15</v>
      </c>
      <c r="C5499" t="s">
        <v>27275</v>
      </c>
      <c r="D5499" t="s">
        <v>27276</v>
      </c>
      <c r="E5499" t="s">
        <v>27277</v>
      </c>
      <c r="F5499" t="s">
        <v>18</v>
      </c>
      <c r="G5499" s="14" t="s">
        <v>8285</v>
      </c>
      <c r="H5499">
        <v>2011</v>
      </c>
      <c r="I5499" t="s">
        <v>20</v>
      </c>
      <c r="J5499" t="s">
        <v>46</v>
      </c>
      <c r="K5499">
        <f>IFERROR(VALUE(LEFT(table_netflix[[#This Row],[duration (in min)]], LEN(table_netflix[[#This Row],[duration (in min)]])-4)),0)</f>
        <v>91</v>
      </c>
      <c r="L5499" t="s">
        <v>93</v>
      </c>
      <c r="O5499" t="str" cm="1">
        <f t="array" ref="O5499">_xlfn.IFS(table_netflix[[#This Row],[release_year]]&gt;=2018, "2018 &amp; after", TRUE, "Before 2018")</f>
        <v>Before 2018</v>
      </c>
      <c r="P5499" s="12">
        <f>DATE(table_netflix[[#This Row],[release_year]],1,1)</f>
        <v>40544</v>
      </c>
      <c r="Q5499" s="12">
        <f t="shared" si="85"/>
        <v>43922</v>
      </c>
      <c r="R5499" s="12" t="str">
        <f>TEXT(table_netflix[[#This Row],[date_added_todate]], "mmm")</f>
        <v>Apr</v>
      </c>
      <c r="S5499" t="s">
        <v>27278</v>
      </c>
    </row>
    <row r="5500" spans="1:19" x14ac:dyDescent="0.3">
      <c r="A5500" t="s">
        <v>27279</v>
      </c>
      <c r="B5500" t="s">
        <v>15</v>
      </c>
      <c r="C5500" t="s">
        <v>27280</v>
      </c>
      <c r="D5500" t="s">
        <v>10172</v>
      </c>
      <c r="E5500" t="s">
        <v>27281</v>
      </c>
      <c r="F5500" t="s">
        <v>109</v>
      </c>
      <c r="G5500" s="14" t="s">
        <v>14240</v>
      </c>
      <c r="H5500">
        <v>2014</v>
      </c>
      <c r="I5500" t="s">
        <v>186</v>
      </c>
      <c r="J5500" t="s">
        <v>118</v>
      </c>
      <c r="K5500">
        <f>IFERROR(VALUE(LEFT(table_netflix[[#This Row],[duration (in min)]], LEN(table_netflix[[#This Row],[duration (in min)]])-4)),0)</f>
        <v>103</v>
      </c>
      <c r="L5500" t="s">
        <v>294</v>
      </c>
      <c r="M5500" t="s">
        <v>142</v>
      </c>
      <c r="O5500" t="str" cm="1">
        <f t="array" ref="O5500">_xlfn.IFS(table_netflix[[#This Row],[release_year]]&gt;=2018, "2018 &amp; after", TRUE, "Before 2018")</f>
        <v>Before 2018</v>
      </c>
      <c r="P5500" s="12">
        <f>DATE(table_netflix[[#This Row],[release_year]],1,1)</f>
        <v>41640</v>
      </c>
      <c r="Q5500" s="12">
        <f t="shared" si="85"/>
        <v>43300</v>
      </c>
      <c r="R5500" s="12" t="str">
        <f>TEXT(table_netflix[[#This Row],[date_added_todate]], "mmm")</f>
        <v>Jul</v>
      </c>
      <c r="S5500" t="s">
        <v>27282</v>
      </c>
    </row>
    <row r="5501" spans="1:19" x14ac:dyDescent="0.3">
      <c r="A5501" t="s">
        <v>27283</v>
      </c>
      <c r="B5501" t="s">
        <v>15</v>
      </c>
      <c r="C5501" t="s">
        <v>27284</v>
      </c>
      <c r="D5501" t="s">
        <v>27285</v>
      </c>
      <c r="E5501" t="s">
        <v>27286</v>
      </c>
      <c r="F5501" t="s">
        <v>18</v>
      </c>
      <c r="G5501" s="14" t="s">
        <v>9684</v>
      </c>
      <c r="H5501">
        <v>2011</v>
      </c>
      <c r="I5501" t="s">
        <v>186</v>
      </c>
      <c r="J5501" t="s">
        <v>444</v>
      </c>
      <c r="K5501">
        <f>IFERROR(VALUE(LEFT(table_netflix[[#This Row],[duration (in min)]], LEN(table_netflix[[#This Row],[duration (in min)]])-4)),0)</f>
        <v>120</v>
      </c>
      <c r="L5501" t="s">
        <v>71</v>
      </c>
      <c r="M5501" t="s">
        <v>72</v>
      </c>
      <c r="O5501" t="str" cm="1">
        <f t="array" ref="O5501">_xlfn.IFS(table_netflix[[#This Row],[release_year]]&gt;=2018, "2018 &amp; after", TRUE, "Before 2018")</f>
        <v>Before 2018</v>
      </c>
      <c r="P5501" s="12">
        <f>DATE(table_netflix[[#This Row],[release_year]],1,1)</f>
        <v>40544</v>
      </c>
      <c r="Q5501" s="12">
        <f t="shared" si="85"/>
        <v>43805</v>
      </c>
      <c r="R5501" s="12" t="str">
        <f>TEXT(table_netflix[[#This Row],[date_added_todate]], "mmm")</f>
        <v>Dec</v>
      </c>
      <c r="S5501" t="s">
        <v>27287</v>
      </c>
    </row>
    <row r="5502" spans="1:19" x14ac:dyDescent="0.3">
      <c r="A5502" t="s">
        <v>27288</v>
      </c>
      <c r="B5502" t="s">
        <v>15</v>
      </c>
      <c r="C5502" t="s">
        <v>27289</v>
      </c>
      <c r="D5502" t="s">
        <v>27290</v>
      </c>
      <c r="E5502" t="s">
        <v>27291</v>
      </c>
      <c r="F5502" t="s">
        <v>18</v>
      </c>
      <c r="G5502" s="14" t="s">
        <v>15910</v>
      </c>
      <c r="H5502">
        <v>2015</v>
      </c>
      <c r="I5502" t="s">
        <v>186</v>
      </c>
      <c r="J5502" t="s">
        <v>21</v>
      </c>
      <c r="K5502">
        <f>IFERROR(VALUE(LEFT(table_netflix[[#This Row],[duration (in min)]], LEN(table_netflix[[#This Row],[duration (in min)]])-4)),0)</f>
        <v>90</v>
      </c>
      <c r="L5502" t="s">
        <v>53</v>
      </c>
      <c r="M5502" t="s">
        <v>54</v>
      </c>
      <c r="O5502" t="str" cm="1">
        <f t="array" ref="O5502">_xlfn.IFS(table_netflix[[#This Row],[release_year]]&gt;=2018, "2018 &amp; after", TRUE, "Before 2018")</f>
        <v>Before 2018</v>
      </c>
      <c r="P5502" s="12">
        <f>DATE(table_netflix[[#This Row],[release_year]],1,1)</f>
        <v>42005</v>
      </c>
      <c r="Q5502" s="12">
        <f t="shared" si="85"/>
        <v>42986</v>
      </c>
      <c r="R5502" s="12" t="str">
        <f>TEXT(table_netflix[[#This Row],[date_added_todate]], "mmm")</f>
        <v>Sep</v>
      </c>
      <c r="S5502" t="s">
        <v>27292</v>
      </c>
    </row>
    <row r="5503" spans="1:19" x14ac:dyDescent="0.3">
      <c r="A5503" t="s">
        <v>27293</v>
      </c>
      <c r="B5503" t="s">
        <v>15</v>
      </c>
      <c r="C5503" t="s">
        <v>27294</v>
      </c>
      <c r="D5503" t="s">
        <v>27295</v>
      </c>
      <c r="E5503" t="s">
        <v>27296</v>
      </c>
      <c r="F5503" t="s">
        <v>1907</v>
      </c>
      <c r="G5503" s="14" t="s">
        <v>20449</v>
      </c>
      <c r="H5503">
        <v>2014</v>
      </c>
      <c r="I5503" t="s">
        <v>186</v>
      </c>
      <c r="J5503" t="s">
        <v>308</v>
      </c>
      <c r="K5503">
        <f>IFERROR(VALUE(LEFT(table_netflix[[#This Row],[duration (in min)]], LEN(table_netflix[[#This Row],[duration (in min)]])-4)),0)</f>
        <v>92</v>
      </c>
      <c r="L5503" t="s">
        <v>53</v>
      </c>
      <c r="M5503" t="s">
        <v>54</v>
      </c>
      <c r="N5503" t="s">
        <v>55</v>
      </c>
      <c r="O5503" t="str" cm="1">
        <f t="array" ref="O5503">_xlfn.IFS(table_netflix[[#This Row],[release_year]]&gt;=2018, "2018 &amp; after", TRUE, "Before 2018")</f>
        <v>Before 2018</v>
      </c>
      <c r="P5503" s="12">
        <f>DATE(table_netflix[[#This Row],[release_year]],1,1)</f>
        <v>41640</v>
      </c>
      <c r="Q5503" s="12">
        <f t="shared" si="85"/>
        <v>42796</v>
      </c>
      <c r="R5503" s="12" t="str">
        <f>TEXT(table_netflix[[#This Row],[date_added_todate]], "mmm")</f>
        <v>Mar</v>
      </c>
      <c r="S5503" t="s">
        <v>27297</v>
      </c>
    </row>
    <row r="5504" spans="1:19" x14ac:dyDescent="0.3">
      <c r="A5504" t="s">
        <v>27298</v>
      </c>
      <c r="B5504" t="s">
        <v>15</v>
      </c>
      <c r="C5504" t="s">
        <v>27299</v>
      </c>
      <c r="D5504" t="s">
        <v>6269</v>
      </c>
      <c r="E5504" t="s">
        <v>27300</v>
      </c>
      <c r="F5504" t="s">
        <v>109</v>
      </c>
      <c r="G5504" s="14" t="s">
        <v>11568</v>
      </c>
      <c r="H5504">
        <v>2012</v>
      </c>
      <c r="I5504" t="s">
        <v>20</v>
      </c>
      <c r="J5504" t="s">
        <v>203</v>
      </c>
      <c r="K5504">
        <f>IFERROR(VALUE(LEFT(table_netflix[[#This Row],[duration (in min)]], LEN(table_netflix[[#This Row],[duration (in min)]])-4)),0)</f>
        <v>99</v>
      </c>
      <c r="L5504" t="s">
        <v>71</v>
      </c>
      <c r="M5504" t="s">
        <v>72</v>
      </c>
      <c r="N5504" t="s">
        <v>54</v>
      </c>
      <c r="O5504" t="str" cm="1">
        <f t="array" ref="O5504">_xlfn.IFS(table_netflix[[#This Row],[release_year]]&gt;=2018, "2018 &amp; after", TRUE, "Before 2018")</f>
        <v>Before 2018</v>
      </c>
      <c r="P5504" s="12">
        <f>DATE(table_netflix[[#This Row],[release_year]],1,1)</f>
        <v>40909</v>
      </c>
      <c r="Q5504" s="12">
        <f t="shared" si="85"/>
        <v>43581</v>
      </c>
      <c r="R5504" s="12" t="str">
        <f>TEXT(table_netflix[[#This Row],[date_added_todate]], "mmm")</f>
        <v>Apr</v>
      </c>
      <c r="S5504" t="s">
        <v>27301</v>
      </c>
    </row>
    <row r="5505" spans="1:19" x14ac:dyDescent="0.3">
      <c r="A5505" t="s">
        <v>27302</v>
      </c>
      <c r="B5505" t="s">
        <v>15</v>
      </c>
      <c r="C5505" t="s">
        <v>27303</v>
      </c>
      <c r="D5505" t="s">
        <v>26461</v>
      </c>
      <c r="E5505" t="s">
        <v>27304</v>
      </c>
      <c r="F5505" t="s">
        <v>80</v>
      </c>
      <c r="G5505" s="14" t="s">
        <v>9844</v>
      </c>
      <c r="H5505">
        <v>2001</v>
      </c>
      <c r="I5505" t="s">
        <v>186</v>
      </c>
      <c r="J5505" t="s">
        <v>160</v>
      </c>
      <c r="K5505">
        <f>IFERROR(VALUE(LEFT(table_netflix[[#This Row],[duration (in min)]], LEN(table_netflix[[#This Row],[duration (in min)]])-4)),0)</f>
        <v>124</v>
      </c>
      <c r="L5505" t="s">
        <v>53</v>
      </c>
      <c r="M5505" t="s">
        <v>142</v>
      </c>
      <c r="O5505" t="str" cm="1">
        <f t="array" ref="O5505">_xlfn.IFS(table_netflix[[#This Row],[release_year]]&gt;=2018, "2018 &amp; after", TRUE, "Before 2018")</f>
        <v>Before 2018</v>
      </c>
      <c r="P5505" s="12">
        <f>DATE(table_netflix[[#This Row],[release_year]],1,1)</f>
        <v>36892</v>
      </c>
      <c r="Q5505" s="12">
        <f t="shared" si="85"/>
        <v>43797</v>
      </c>
      <c r="R5505" s="12" t="str">
        <f>TEXT(table_netflix[[#This Row],[date_added_todate]], "mmm")</f>
        <v>Nov</v>
      </c>
      <c r="S5505" t="s">
        <v>27305</v>
      </c>
    </row>
    <row r="5506" spans="1:19" x14ac:dyDescent="0.3">
      <c r="A5506" t="s">
        <v>27306</v>
      </c>
      <c r="B5506" t="s">
        <v>15</v>
      </c>
      <c r="C5506" t="s">
        <v>27307</v>
      </c>
      <c r="D5506" t="s">
        <v>23594</v>
      </c>
      <c r="E5506" t="s">
        <v>27308</v>
      </c>
      <c r="F5506" t="s">
        <v>18</v>
      </c>
      <c r="G5506" s="14" t="s">
        <v>13088</v>
      </c>
      <c r="H5506">
        <v>2015</v>
      </c>
      <c r="I5506" t="s">
        <v>20</v>
      </c>
      <c r="J5506" t="s">
        <v>136</v>
      </c>
      <c r="K5506">
        <f>IFERROR(VALUE(LEFT(table_netflix[[#This Row],[duration (in min)]], LEN(table_netflix[[#This Row],[duration (in min)]])-4)),0)</f>
        <v>111</v>
      </c>
      <c r="L5506" t="s">
        <v>53</v>
      </c>
      <c r="O5506" t="str" cm="1">
        <f t="array" ref="O5506">_xlfn.IFS(table_netflix[[#This Row],[release_year]]&gt;=2018, "2018 &amp; after", TRUE, "Before 2018")</f>
        <v>Before 2018</v>
      </c>
      <c r="P5506" s="12">
        <f>DATE(table_netflix[[#This Row],[release_year]],1,1)</f>
        <v>42005</v>
      </c>
      <c r="Q5506" s="12">
        <f t="shared" ref="Q5506:Q5569" si="86">IF(G5506&lt;&gt;"", DATE(RIGHT(G5506,4), MONTH(1 &amp; LEFT(G5506,FIND(" ",G5506)-1)), MID(G5506, FIND(" ", G5506)+1, FIND(",", G5506)-FIND(" ", G5506)-1)), "")</f>
        <v>43412</v>
      </c>
      <c r="R5506" s="12" t="str">
        <f>TEXT(table_netflix[[#This Row],[date_added_todate]], "mmm")</f>
        <v>Nov</v>
      </c>
      <c r="S5506" t="s">
        <v>27309</v>
      </c>
    </row>
    <row r="5507" spans="1:19" x14ac:dyDescent="0.3">
      <c r="A5507" t="s">
        <v>27310</v>
      </c>
      <c r="B5507" t="s">
        <v>15</v>
      </c>
      <c r="C5507" t="s">
        <v>27311</v>
      </c>
      <c r="D5507" t="s">
        <v>27312</v>
      </c>
      <c r="F5507" t="s">
        <v>18</v>
      </c>
      <c r="G5507" s="14" t="s">
        <v>14855</v>
      </c>
      <c r="H5507">
        <v>2016</v>
      </c>
      <c r="I5507" t="s">
        <v>264</v>
      </c>
      <c r="J5507" t="s">
        <v>2387</v>
      </c>
      <c r="K5507">
        <f>IFERROR(VALUE(LEFT(table_netflix[[#This Row],[duration (in min)]], LEN(table_netflix[[#This Row],[duration (in min)]])-4)),0)</f>
        <v>32</v>
      </c>
      <c r="L5507" t="s">
        <v>22</v>
      </c>
      <c r="O5507" t="str" cm="1">
        <f t="array" ref="O5507">_xlfn.IFS(table_netflix[[#This Row],[release_year]]&gt;=2018, "2018 &amp; after", TRUE, "Before 2018")</f>
        <v>Before 2018</v>
      </c>
      <c r="P5507" s="12">
        <f>DATE(table_netflix[[#This Row],[release_year]],1,1)</f>
        <v>42370</v>
      </c>
      <c r="Q5507" s="12">
        <f t="shared" si="86"/>
        <v>43191</v>
      </c>
      <c r="R5507" s="12" t="str">
        <f>TEXT(table_netflix[[#This Row],[date_added_todate]], "mmm")</f>
        <v>Apr</v>
      </c>
      <c r="S5507" t="s">
        <v>27313</v>
      </c>
    </row>
    <row r="5508" spans="1:19" x14ac:dyDescent="0.3">
      <c r="A5508" t="s">
        <v>27314</v>
      </c>
      <c r="B5508" t="s">
        <v>15</v>
      </c>
      <c r="C5508" t="s">
        <v>27315</v>
      </c>
      <c r="D5508" t="s">
        <v>6723</v>
      </c>
      <c r="E5508" t="s">
        <v>27316</v>
      </c>
      <c r="F5508" t="s">
        <v>18</v>
      </c>
      <c r="G5508" s="14" t="s">
        <v>9419</v>
      </c>
      <c r="H5508">
        <v>2019</v>
      </c>
      <c r="I5508" t="s">
        <v>45</v>
      </c>
      <c r="J5508" t="s">
        <v>549</v>
      </c>
      <c r="K5508">
        <f>IFERROR(VALUE(LEFT(table_netflix[[#This Row],[duration (in min)]], LEN(table_netflix[[#This Row],[duration (in min)]])-4)),0)</f>
        <v>86</v>
      </c>
      <c r="L5508" t="s">
        <v>47</v>
      </c>
      <c r="M5508" t="s">
        <v>85</v>
      </c>
      <c r="O5508" t="str" cm="1">
        <f t="array" ref="O5508">_xlfn.IFS(table_netflix[[#This Row],[release_year]]&gt;=2018, "2018 &amp; after", TRUE, "Before 2018")</f>
        <v>2018 &amp; after</v>
      </c>
      <c r="P5508" s="12">
        <f>DATE(table_netflix[[#This Row],[release_year]],1,1)</f>
        <v>43466</v>
      </c>
      <c r="Q5508" s="12">
        <f t="shared" si="86"/>
        <v>43826</v>
      </c>
      <c r="R5508" s="12" t="str">
        <f>TEXT(table_netflix[[#This Row],[date_added_todate]], "mmm")</f>
        <v>Dec</v>
      </c>
      <c r="S5508" t="s">
        <v>27317</v>
      </c>
    </row>
    <row r="5509" spans="1:19" x14ac:dyDescent="0.3">
      <c r="A5509" t="s">
        <v>27318</v>
      </c>
      <c r="B5509" t="s">
        <v>15</v>
      </c>
      <c r="C5509" t="s">
        <v>27319</v>
      </c>
      <c r="D5509" t="s">
        <v>4082</v>
      </c>
      <c r="F5509" t="s">
        <v>18</v>
      </c>
      <c r="G5509" s="14" t="s">
        <v>16708</v>
      </c>
      <c r="H5509">
        <v>2014</v>
      </c>
      <c r="I5509" t="s">
        <v>186</v>
      </c>
      <c r="J5509" t="s">
        <v>70</v>
      </c>
      <c r="K5509">
        <f>IFERROR(VALUE(LEFT(table_netflix[[#This Row],[duration (in min)]], LEN(table_netflix[[#This Row],[duration (in min)]])-4)),0)</f>
        <v>104</v>
      </c>
      <c r="L5509" t="s">
        <v>22</v>
      </c>
      <c r="O5509" t="str" cm="1">
        <f t="array" ref="O5509">_xlfn.IFS(table_netflix[[#This Row],[release_year]]&gt;=2018, "2018 &amp; after", TRUE, "Before 2018")</f>
        <v>Before 2018</v>
      </c>
      <c r="P5509" s="12">
        <f>DATE(table_netflix[[#This Row],[release_year]],1,1)</f>
        <v>41640</v>
      </c>
      <c r="Q5509" s="12">
        <f t="shared" si="86"/>
        <v>42839</v>
      </c>
      <c r="R5509" s="12" t="str">
        <f>TEXT(table_netflix[[#This Row],[date_added_todate]], "mmm")</f>
        <v>Apr</v>
      </c>
      <c r="S5509" t="s">
        <v>27320</v>
      </c>
    </row>
    <row r="5510" spans="1:19" x14ac:dyDescent="0.3">
      <c r="A5510" t="s">
        <v>27321</v>
      </c>
      <c r="B5510" t="s">
        <v>15</v>
      </c>
      <c r="C5510" t="s">
        <v>27322</v>
      </c>
      <c r="D5510" t="s">
        <v>9804</v>
      </c>
      <c r="E5510" t="s">
        <v>27323</v>
      </c>
      <c r="F5510" t="s">
        <v>39</v>
      </c>
      <c r="G5510" s="14" t="s">
        <v>15042</v>
      </c>
      <c r="H5510">
        <v>2014</v>
      </c>
      <c r="I5510" t="s">
        <v>27</v>
      </c>
      <c r="J5510" t="s">
        <v>1221</v>
      </c>
      <c r="K5510">
        <f>IFERROR(VALUE(LEFT(table_netflix[[#This Row],[duration (in min)]], LEN(table_netflix[[#This Row],[duration (in min)]])-4)),0)</f>
        <v>123</v>
      </c>
      <c r="L5510" t="s">
        <v>71</v>
      </c>
      <c r="M5510" t="s">
        <v>55</v>
      </c>
      <c r="N5510" t="s">
        <v>112</v>
      </c>
      <c r="O5510" t="str" cm="1">
        <f t="array" ref="O5510">_xlfn.IFS(table_netflix[[#This Row],[release_year]]&gt;=2018, "2018 &amp; after", TRUE, "Before 2018")</f>
        <v>Before 2018</v>
      </c>
      <c r="P5510" s="12">
        <f>DATE(table_netflix[[#This Row],[release_year]],1,1)</f>
        <v>41640</v>
      </c>
      <c r="Q5510" s="12">
        <f t="shared" si="86"/>
        <v>43160</v>
      </c>
      <c r="R5510" s="12" t="str">
        <f>TEXT(table_netflix[[#This Row],[date_added_todate]], "mmm")</f>
        <v>Mar</v>
      </c>
      <c r="S5510" t="s">
        <v>27324</v>
      </c>
    </row>
    <row r="5511" spans="1:19" x14ac:dyDescent="0.3">
      <c r="A5511" t="s">
        <v>27325</v>
      </c>
      <c r="B5511" t="s">
        <v>15</v>
      </c>
      <c r="C5511" t="s">
        <v>27326</v>
      </c>
      <c r="D5511" t="s">
        <v>27327</v>
      </c>
      <c r="E5511" t="s">
        <v>27328</v>
      </c>
      <c r="F5511" t="s">
        <v>18</v>
      </c>
      <c r="G5511" s="14" t="s">
        <v>7368</v>
      </c>
      <c r="H5511">
        <v>2017</v>
      </c>
      <c r="I5511" t="s">
        <v>27</v>
      </c>
      <c r="J5511" t="s">
        <v>143</v>
      </c>
      <c r="K5511">
        <f>IFERROR(VALUE(LEFT(table_netflix[[#This Row],[duration (in min)]], LEN(table_netflix[[#This Row],[duration (in min)]])-4)),0)</f>
        <v>105</v>
      </c>
      <c r="L5511" t="s">
        <v>53</v>
      </c>
      <c r="O5511" t="str" cm="1">
        <f t="array" ref="O5511">_xlfn.IFS(table_netflix[[#This Row],[release_year]]&gt;=2018, "2018 &amp; after", TRUE, "Before 2018")</f>
        <v>Before 2018</v>
      </c>
      <c r="P5511" s="12">
        <f>DATE(table_netflix[[#This Row],[release_year]],1,1)</f>
        <v>42736</v>
      </c>
      <c r="Q5511" s="12">
        <f t="shared" si="86"/>
        <v>43983</v>
      </c>
      <c r="R5511" s="12" t="str">
        <f>TEXT(table_netflix[[#This Row],[date_added_todate]], "mmm")</f>
        <v>Jun</v>
      </c>
      <c r="S5511" t="s">
        <v>27329</v>
      </c>
    </row>
    <row r="5512" spans="1:19" x14ac:dyDescent="0.3">
      <c r="A5512" t="s">
        <v>27330</v>
      </c>
      <c r="B5512" t="s">
        <v>15</v>
      </c>
      <c r="C5512" t="s">
        <v>27331</v>
      </c>
      <c r="D5512" t="s">
        <v>25291</v>
      </c>
      <c r="E5512" t="s">
        <v>27332</v>
      </c>
      <c r="F5512" t="s">
        <v>560</v>
      </c>
      <c r="G5512" s="14" t="s">
        <v>4977</v>
      </c>
      <c r="H5512">
        <v>1955</v>
      </c>
      <c r="I5512" t="s">
        <v>62</v>
      </c>
      <c r="J5512" t="s">
        <v>125</v>
      </c>
      <c r="K5512">
        <f>IFERROR(VALUE(LEFT(table_netflix[[#This Row],[duration (in min)]], LEN(table_netflix[[#This Row],[duration (in min)]])-4)),0)</f>
        <v>97</v>
      </c>
      <c r="L5512" t="s">
        <v>445</v>
      </c>
      <c r="M5512" t="s">
        <v>85</v>
      </c>
      <c r="N5512" t="s">
        <v>54</v>
      </c>
      <c r="O5512" t="str" cm="1">
        <f t="array" ref="O5512">_xlfn.IFS(table_netflix[[#This Row],[release_year]]&gt;=2018, "2018 &amp; after", TRUE, "Before 2018")</f>
        <v>Before 2018</v>
      </c>
      <c r="P5512" s="12">
        <f>DATE(table_netflix[[#This Row],[release_year]],1,1)</f>
        <v>20090</v>
      </c>
      <c r="Q5512" s="12">
        <f t="shared" si="86"/>
        <v>44148</v>
      </c>
      <c r="R5512" s="12" t="str">
        <f>TEXT(table_netflix[[#This Row],[date_added_todate]], "mmm")</f>
        <v>Nov</v>
      </c>
      <c r="S5512" t="s">
        <v>27333</v>
      </c>
    </row>
    <row r="5513" spans="1:19" x14ac:dyDescent="0.3">
      <c r="A5513" t="s">
        <v>27334</v>
      </c>
      <c r="B5513" t="s">
        <v>15</v>
      </c>
      <c r="C5513" t="s">
        <v>27335</v>
      </c>
      <c r="D5513" t="s">
        <v>27336</v>
      </c>
      <c r="E5513" t="s">
        <v>27337</v>
      </c>
      <c r="F5513" t="s">
        <v>18</v>
      </c>
      <c r="G5513" s="14" t="s">
        <v>14258</v>
      </c>
      <c r="H5513">
        <v>2014</v>
      </c>
      <c r="I5513" t="s">
        <v>20</v>
      </c>
      <c r="J5513" t="s">
        <v>125</v>
      </c>
      <c r="K5513">
        <f>IFERROR(VALUE(LEFT(table_netflix[[#This Row],[duration (in min)]], LEN(table_netflix[[#This Row],[duration (in min)]])-4)),0)</f>
        <v>97</v>
      </c>
      <c r="L5513" t="s">
        <v>302</v>
      </c>
      <c r="M5513" t="s">
        <v>142</v>
      </c>
      <c r="O5513" t="str" cm="1">
        <f t="array" ref="O5513">_xlfn.IFS(table_netflix[[#This Row],[release_year]]&gt;=2018, "2018 &amp; after", TRUE, "Before 2018")</f>
        <v>Before 2018</v>
      </c>
      <c r="P5513" s="12">
        <f>DATE(table_netflix[[#This Row],[release_year]],1,1)</f>
        <v>41640</v>
      </c>
      <c r="Q5513" s="12">
        <f t="shared" si="86"/>
        <v>43294</v>
      </c>
      <c r="R5513" s="12" t="str">
        <f>TEXT(table_netflix[[#This Row],[date_added_todate]], "mmm")</f>
        <v>Jul</v>
      </c>
      <c r="S5513" t="s">
        <v>27338</v>
      </c>
    </row>
    <row r="5514" spans="1:19" x14ac:dyDescent="0.3">
      <c r="A5514" t="s">
        <v>27339</v>
      </c>
      <c r="B5514" t="s">
        <v>15</v>
      </c>
      <c r="C5514" t="s">
        <v>27340</v>
      </c>
      <c r="D5514" t="s">
        <v>26790</v>
      </c>
      <c r="E5514" t="s">
        <v>27341</v>
      </c>
      <c r="F5514" t="s">
        <v>90</v>
      </c>
      <c r="G5514" s="14" t="s">
        <v>17099</v>
      </c>
      <c r="H5514">
        <v>2015</v>
      </c>
      <c r="I5514" t="s">
        <v>18220</v>
      </c>
      <c r="J5514" t="s">
        <v>21</v>
      </c>
      <c r="K5514">
        <f>IFERROR(VALUE(LEFT(table_netflix[[#This Row],[duration (in min)]], LEN(table_netflix[[#This Row],[duration (in min)]])-4)),0)</f>
        <v>90</v>
      </c>
      <c r="L5514" t="s">
        <v>126</v>
      </c>
      <c r="M5514" t="s">
        <v>54</v>
      </c>
      <c r="N5514" t="s">
        <v>55</v>
      </c>
      <c r="O5514" t="str" cm="1">
        <f t="array" ref="O5514">_xlfn.IFS(table_netflix[[#This Row],[release_year]]&gt;=2018, "2018 &amp; after", TRUE, "Before 2018")</f>
        <v>Before 2018</v>
      </c>
      <c r="P5514" s="12">
        <f>DATE(table_netflix[[#This Row],[release_year]],1,1)</f>
        <v>42005</v>
      </c>
      <c r="Q5514" s="12">
        <f t="shared" si="86"/>
        <v>42750</v>
      </c>
      <c r="R5514" s="12" t="str">
        <f>TEXT(table_netflix[[#This Row],[date_added_todate]], "mmm")</f>
        <v>Jan</v>
      </c>
      <c r="S5514" t="s">
        <v>27342</v>
      </c>
    </row>
    <row r="5515" spans="1:19" x14ac:dyDescent="0.3">
      <c r="A5515" t="s">
        <v>27343</v>
      </c>
      <c r="B5515" t="s">
        <v>15</v>
      </c>
      <c r="C5515" t="s">
        <v>27344</v>
      </c>
      <c r="D5515" t="s">
        <v>27345</v>
      </c>
      <c r="E5515" t="s">
        <v>27346</v>
      </c>
      <c r="F5515" t="s">
        <v>1322</v>
      </c>
      <c r="G5515" s="14" t="s">
        <v>13823</v>
      </c>
      <c r="H5515">
        <v>2013</v>
      </c>
      <c r="I5515" t="s">
        <v>62</v>
      </c>
      <c r="J5515" t="s">
        <v>14113</v>
      </c>
      <c r="K5515">
        <f>IFERROR(VALUE(LEFT(table_netflix[[#This Row],[duration (in min)]], LEN(table_netflix[[#This Row],[duration (in min)]])-4)),0)</f>
        <v>163</v>
      </c>
      <c r="L5515" t="s">
        <v>53</v>
      </c>
      <c r="M5515" t="s">
        <v>55</v>
      </c>
      <c r="N5515" t="s">
        <v>107</v>
      </c>
      <c r="O5515" t="str" cm="1">
        <f t="array" ref="O5515">_xlfn.IFS(table_netflix[[#This Row],[release_year]]&gt;=2018, "2018 &amp; after", TRUE, "Before 2018")</f>
        <v>Before 2018</v>
      </c>
      <c r="P5515" s="12">
        <f>DATE(table_netflix[[#This Row],[release_year]],1,1)</f>
        <v>41275</v>
      </c>
      <c r="Q5515" s="12">
        <f t="shared" si="86"/>
        <v>43371</v>
      </c>
      <c r="R5515" s="12" t="str">
        <f>TEXT(table_netflix[[#This Row],[date_added_todate]], "mmm")</f>
        <v>Sep</v>
      </c>
      <c r="S5515" t="s">
        <v>27347</v>
      </c>
    </row>
    <row r="5516" spans="1:19" x14ac:dyDescent="0.3">
      <c r="A5516" t="s">
        <v>27348</v>
      </c>
      <c r="B5516" t="s">
        <v>15</v>
      </c>
      <c r="C5516" t="s">
        <v>27349</v>
      </c>
      <c r="D5516" t="s">
        <v>1646</v>
      </c>
      <c r="E5516" t="s">
        <v>27350</v>
      </c>
      <c r="F5516" t="s">
        <v>18</v>
      </c>
      <c r="G5516" s="14" t="s">
        <v>8285</v>
      </c>
      <c r="H5516">
        <v>2010</v>
      </c>
      <c r="I5516" t="s">
        <v>20</v>
      </c>
      <c r="J5516" t="s">
        <v>412</v>
      </c>
      <c r="K5516">
        <f>IFERROR(VALUE(LEFT(table_netflix[[#This Row],[duration (in min)]], LEN(table_netflix[[#This Row],[duration (in min)]])-4)),0)</f>
        <v>121</v>
      </c>
      <c r="L5516" t="s">
        <v>53</v>
      </c>
      <c r="O5516" t="str" cm="1">
        <f t="array" ref="O5516">_xlfn.IFS(table_netflix[[#This Row],[release_year]]&gt;=2018, "2018 &amp; after", TRUE, "Before 2018")</f>
        <v>Before 2018</v>
      </c>
      <c r="P5516" s="12">
        <f>DATE(table_netflix[[#This Row],[release_year]],1,1)</f>
        <v>40179</v>
      </c>
      <c r="Q5516" s="12">
        <f t="shared" si="86"/>
        <v>43922</v>
      </c>
      <c r="R5516" s="12" t="str">
        <f>TEXT(table_netflix[[#This Row],[date_added_todate]], "mmm")</f>
        <v>Apr</v>
      </c>
      <c r="S5516" t="s">
        <v>27351</v>
      </c>
    </row>
    <row r="5517" spans="1:19" x14ac:dyDescent="0.3">
      <c r="A5517" t="s">
        <v>27352</v>
      </c>
      <c r="B5517" t="s">
        <v>15</v>
      </c>
      <c r="C5517" t="s">
        <v>27353</v>
      </c>
      <c r="D5517" t="s">
        <v>1859</v>
      </c>
      <c r="E5517" t="s">
        <v>27354</v>
      </c>
      <c r="F5517" t="s">
        <v>18</v>
      </c>
      <c r="G5517" s="14" t="s">
        <v>11308</v>
      </c>
      <c r="H5517">
        <v>2016</v>
      </c>
      <c r="I5517" t="s">
        <v>20</v>
      </c>
      <c r="J5517" t="s">
        <v>444</v>
      </c>
      <c r="K5517">
        <f>IFERROR(VALUE(LEFT(table_netflix[[#This Row],[duration (in min)]], LEN(table_netflix[[#This Row],[duration (in min)]])-4)),0)</f>
        <v>120</v>
      </c>
      <c r="L5517" t="s">
        <v>144</v>
      </c>
      <c r="M5517" t="s">
        <v>107</v>
      </c>
      <c r="N5517" t="s">
        <v>127</v>
      </c>
      <c r="O5517" t="str" cm="1">
        <f t="array" ref="O5517">_xlfn.IFS(table_netflix[[#This Row],[release_year]]&gt;=2018, "2018 &amp; after", TRUE, "Before 2018")</f>
        <v>Before 2018</v>
      </c>
      <c r="P5517" s="12">
        <f>DATE(table_netflix[[#This Row],[release_year]],1,1)</f>
        <v>42370</v>
      </c>
      <c r="Q5517" s="12">
        <f t="shared" si="86"/>
        <v>43617</v>
      </c>
      <c r="R5517" s="12" t="str">
        <f>TEXT(table_netflix[[#This Row],[date_added_todate]], "mmm")</f>
        <v>Jun</v>
      </c>
      <c r="S5517" t="s">
        <v>27355</v>
      </c>
    </row>
    <row r="5518" spans="1:19" x14ac:dyDescent="0.3">
      <c r="A5518" t="s">
        <v>27356</v>
      </c>
      <c r="B5518" t="s">
        <v>15</v>
      </c>
      <c r="C5518" t="s">
        <v>27357</v>
      </c>
      <c r="D5518" t="s">
        <v>26541</v>
      </c>
      <c r="E5518" t="s">
        <v>27358</v>
      </c>
      <c r="F5518" t="s">
        <v>18</v>
      </c>
      <c r="G5518" s="14" t="s">
        <v>14252</v>
      </c>
      <c r="H5518">
        <v>2013</v>
      </c>
      <c r="I5518" t="s">
        <v>186</v>
      </c>
      <c r="J5518" t="s">
        <v>241</v>
      </c>
      <c r="K5518">
        <f>IFERROR(VALUE(LEFT(table_netflix[[#This Row],[duration (in min)]], LEN(table_netflix[[#This Row],[duration (in min)]])-4)),0)</f>
        <v>95</v>
      </c>
      <c r="L5518" t="s">
        <v>53</v>
      </c>
      <c r="M5518" t="s">
        <v>54</v>
      </c>
      <c r="N5518" t="s">
        <v>107</v>
      </c>
      <c r="O5518" t="str" cm="1">
        <f t="array" ref="O5518">_xlfn.IFS(table_netflix[[#This Row],[release_year]]&gt;=2018, "2018 &amp; after", TRUE, "Before 2018")</f>
        <v>Before 2018</v>
      </c>
      <c r="P5518" s="12">
        <f>DATE(table_netflix[[#This Row],[release_year]],1,1)</f>
        <v>41275</v>
      </c>
      <c r="Q5518" s="12">
        <f t="shared" si="86"/>
        <v>43296</v>
      </c>
      <c r="R5518" s="12" t="str">
        <f>TEXT(table_netflix[[#This Row],[date_added_todate]], "mmm")</f>
        <v>Jul</v>
      </c>
      <c r="S5518" t="s">
        <v>27359</v>
      </c>
    </row>
    <row r="5519" spans="1:19" x14ac:dyDescent="0.3">
      <c r="A5519" t="s">
        <v>27360</v>
      </c>
      <c r="B5519" t="s">
        <v>15</v>
      </c>
      <c r="C5519" t="s">
        <v>27361</v>
      </c>
      <c r="D5519" t="s">
        <v>27362</v>
      </c>
      <c r="E5519" t="s">
        <v>27363</v>
      </c>
      <c r="F5519" t="s">
        <v>1180</v>
      </c>
      <c r="G5519" s="14" t="s">
        <v>10467</v>
      </c>
      <c r="H5519">
        <v>1978</v>
      </c>
      <c r="I5519" t="s">
        <v>27</v>
      </c>
      <c r="J5519" t="s">
        <v>788</v>
      </c>
      <c r="K5519">
        <f>IFERROR(VALUE(LEFT(table_netflix[[#This Row],[duration (in min)]], LEN(table_netflix[[#This Row],[duration (in min)]])-4)),0)</f>
        <v>84</v>
      </c>
      <c r="L5519" t="s">
        <v>53</v>
      </c>
      <c r="M5519" t="s">
        <v>54</v>
      </c>
      <c r="N5519" t="s">
        <v>55</v>
      </c>
      <c r="O5519" t="str" cm="1">
        <f t="array" ref="O5519">_xlfn.IFS(table_netflix[[#This Row],[release_year]]&gt;=2018, "2018 &amp; after", TRUE, "Before 2018")</f>
        <v>Before 2018</v>
      </c>
      <c r="P5519" s="12">
        <f>DATE(table_netflix[[#This Row],[release_year]],1,1)</f>
        <v>28491</v>
      </c>
      <c r="Q5519" s="12">
        <f t="shared" si="86"/>
        <v>43739</v>
      </c>
      <c r="R5519" s="12" t="str">
        <f>TEXT(table_netflix[[#This Row],[date_added_todate]], "mmm")</f>
        <v>Oct</v>
      </c>
      <c r="S5519" t="s">
        <v>27364</v>
      </c>
    </row>
    <row r="5520" spans="1:19" x14ac:dyDescent="0.3">
      <c r="A5520" t="s">
        <v>27365</v>
      </c>
      <c r="B5520" t="s">
        <v>15</v>
      </c>
      <c r="C5520" t="s">
        <v>27366</v>
      </c>
      <c r="D5520" t="s">
        <v>1004</v>
      </c>
      <c r="E5520" t="s">
        <v>27367</v>
      </c>
      <c r="F5520" t="s">
        <v>18</v>
      </c>
      <c r="G5520" s="14" t="s">
        <v>5125</v>
      </c>
      <c r="H5520">
        <v>2010</v>
      </c>
      <c r="I5520" t="s">
        <v>45</v>
      </c>
      <c r="J5520" t="s">
        <v>92</v>
      </c>
      <c r="K5520">
        <f>IFERROR(VALUE(LEFT(table_netflix[[#This Row],[duration (in min)]], LEN(table_netflix[[#This Row],[duration (in min)]])-4)),0)</f>
        <v>94</v>
      </c>
      <c r="L5520" t="s">
        <v>144</v>
      </c>
      <c r="M5520" t="s">
        <v>512</v>
      </c>
      <c r="N5520" t="s">
        <v>85</v>
      </c>
      <c r="O5520" t="str" cm="1">
        <f t="array" ref="O5520">_xlfn.IFS(table_netflix[[#This Row],[release_year]]&gt;=2018, "2018 &amp; after", TRUE, "Before 2018")</f>
        <v>Before 2018</v>
      </c>
      <c r="P5520" s="12">
        <f>DATE(table_netflix[[#This Row],[release_year]],1,1)</f>
        <v>40179</v>
      </c>
      <c r="Q5520" s="12">
        <f t="shared" si="86"/>
        <v>44136</v>
      </c>
      <c r="R5520" s="12" t="str">
        <f>TEXT(table_netflix[[#This Row],[date_added_todate]], "mmm")</f>
        <v>Nov</v>
      </c>
      <c r="S5520" t="s">
        <v>27368</v>
      </c>
    </row>
    <row r="5521" spans="1:19" x14ac:dyDescent="0.3">
      <c r="A5521" t="s">
        <v>27369</v>
      </c>
      <c r="B5521" t="s">
        <v>15</v>
      </c>
      <c r="C5521" t="s">
        <v>27370</v>
      </c>
      <c r="D5521" t="s">
        <v>27371</v>
      </c>
      <c r="F5521" t="s">
        <v>61</v>
      </c>
      <c r="G5521" s="14" t="s">
        <v>11720</v>
      </c>
      <c r="H5521">
        <v>2019</v>
      </c>
      <c r="I5521" t="s">
        <v>27</v>
      </c>
      <c r="J5521" t="s">
        <v>92</v>
      </c>
      <c r="K5521">
        <f>IFERROR(VALUE(LEFT(table_netflix[[#This Row],[duration (in min)]], LEN(table_netflix[[#This Row],[duration (in min)]])-4)),0)</f>
        <v>94</v>
      </c>
      <c r="L5521" t="s">
        <v>22</v>
      </c>
      <c r="M5521" t="s">
        <v>55</v>
      </c>
      <c r="O5521" t="str" cm="1">
        <f t="array" ref="O5521">_xlfn.IFS(table_netflix[[#This Row],[release_year]]&gt;=2018, "2018 &amp; after", TRUE, "Before 2018")</f>
        <v>2018 &amp; after</v>
      </c>
      <c r="P5521" s="12">
        <f>DATE(table_netflix[[#This Row],[release_year]],1,1)</f>
        <v>43466</v>
      </c>
      <c r="Q5521" s="12">
        <f t="shared" si="86"/>
        <v>43560</v>
      </c>
      <c r="R5521" s="12" t="str">
        <f>TEXT(table_netflix[[#This Row],[date_added_todate]], "mmm")</f>
        <v>Apr</v>
      </c>
      <c r="S5521" t="s">
        <v>27372</v>
      </c>
    </row>
    <row r="5522" spans="1:19" x14ac:dyDescent="0.3">
      <c r="A5522" t="s">
        <v>27373</v>
      </c>
      <c r="B5522" t="s">
        <v>15</v>
      </c>
      <c r="C5522" t="s">
        <v>27374</v>
      </c>
      <c r="D5522" t="s">
        <v>27375</v>
      </c>
      <c r="E5522" t="s">
        <v>27376</v>
      </c>
      <c r="F5522" t="s">
        <v>18</v>
      </c>
      <c r="G5522" s="14" t="s">
        <v>27377</v>
      </c>
      <c r="H5522">
        <v>2015</v>
      </c>
      <c r="I5522" t="s">
        <v>186</v>
      </c>
      <c r="J5522" t="s">
        <v>194</v>
      </c>
      <c r="K5522">
        <f>IFERROR(VALUE(LEFT(table_netflix[[#This Row],[duration (in min)]], LEN(table_netflix[[#This Row],[duration (in min)]])-4)),0)</f>
        <v>122</v>
      </c>
      <c r="L5522" t="s">
        <v>53</v>
      </c>
      <c r="M5522" t="s">
        <v>54</v>
      </c>
      <c r="N5522" t="s">
        <v>142</v>
      </c>
      <c r="O5522" t="str" cm="1">
        <f t="array" ref="O5522">_xlfn.IFS(table_netflix[[#This Row],[release_year]]&gt;=2018, "2018 &amp; after", TRUE, "Before 2018")</f>
        <v>Before 2018</v>
      </c>
      <c r="P5522" s="12">
        <f>DATE(table_netflix[[#This Row],[release_year]],1,1)</f>
        <v>42005</v>
      </c>
      <c r="Q5522" s="12">
        <f t="shared" si="86"/>
        <v>42903</v>
      </c>
      <c r="R5522" s="12" t="str">
        <f>TEXT(table_netflix[[#This Row],[date_added_todate]], "mmm")</f>
        <v>Jun</v>
      </c>
      <c r="S5522" t="s">
        <v>27378</v>
      </c>
    </row>
    <row r="5523" spans="1:19" x14ac:dyDescent="0.3">
      <c r="A5523" t="s">
        <v>27379</v>
      </c>
      <c r="B5523" t="s">
        <v>15</v>
      </c>
      <c r="C5523" t="s">
        <v>27380</v>
      </c>
      <c r="D5523" t="s">
        <v>27381</v>
      </c>
      <c r="E5523" t="s">
        <v>27382</v>
      </c>
      <c r="F5523" t="s">
        <v>18</v>
      </c>
      <c r="G5523" s="14" t="s">
        <v>11889</v>
      </c>
      <c r="H5523">
        <v>2017</v>
      </c>
      <c r="I5523" t="s">
        <v>62</v>
      </c>
      <c r="J5523" t="s">
        <v>21</v>
      </c>
      <c r="K5523">
        <f>IFERROR(VALUE(LEFT(table_netflix[[#This Row],[duration (in min)]], LEN(table_netflix[[#This Row],[duration (in min)]])-4)),0)</f>
        <v>90</v>
      </c>
      <c r="L5523" t="s">
        <v>93</v>
      </c>
      <c r="O5523" t="str" cm="1">
        <f t="array" ref="O5523">_xlfn.IFS(table_netflix[[#This Row],[release_year]]&gt;=2018, "2018 &amp; after", TRUE, "Before 2018")</f>
        <v>Before 2018</v>
      </c>
      <c r="P5523" s="12">
        <f>DATE(table_netflix[[#This Row],[release_year]],1,1)</f>
        <v>42736</v>
      </c>
      <c r="Q5523" s="12">
        <f t="shared" si="86"/>
        <v>43539</v>
      </c>
      <c r="R5523" s="12" t="str">
        <f>TEXT(table_netflix[[#This Row],[date_added_todate]], "mmm")</f>
        <v>Mar</v>
      </c>
      <c r="S5523" t="s">
        <v>27383</v>
      </c>
    </row>
    <row r="5524" spans="1:19" x14ac:dyDescent="0.3">
      <c r="A5524" t="s">
        <v>27384</v>
      </c>
      <c r="B5524" t="s">
        <v>15</v>
      </c>
      <c r="C5524" t="s">
        <v>27385</v>
      </c>
      <c r="D5524" t="s">
        <v>27386</v>
      </c>
      <c r="F5524" t="s">
        <v>61</v>
      </c>
      <c r="G5524" s="14" t="s">
        <v>24575</v>
      </c>
      <c r="H5524">
        <v>2015</v>
      </c>
      <c r="I5524" t="s">
        <v>27</v>
      </c>
      <c r="J5524" t="s">
        <v>46</v>
      </c>
      <c r="K5524">
        <f>IFERROR(VALUE(LEFT(table_netflix[[#This Row],[duration (in min)]], LEN(table_netflix[[#This Row],[duration (in min)]])-4)),0)</f>
        <v>91</v>
      </c>
      <c r="L5524" t="s">
        <v>22</v>
      </c>
      <c r="M5524" t="s">
        <v>55</v>
      </c>
      <c r="O5524" t="str" cm="1">
        <f t="array" ref="O5524">_xlfn.IFS(table_netflix[[#This Row],[release_year]]&gt;=2018, "2018 &amp; after", TRUE, "Before 2018")</f>
        <v>Before 2018</v>
      </c>
      <c r="P5524" s="12">
        <f>DATE(table_netflix[[#This Row],[release_year]],1,1)</f>
        <v>42005</v>
      </c>
      <c r="Q5524" s="12">
        <f t="shared" si="86"/>
        <v>42803</v>
      </c>
      <c r="R5524" s="12" t="str">
        <f>TEXT(table_netflix[[#This Row],[date_added_todate]], "mmm")</f>
        <v>Mar</v>
      </c>
      <c r="S5524" t="s">
        <v>27387</v>
      </c>
    </row>
    <row r="5525" spans="1:19" x14ac:dyDescent="0.3">
      <c r="A5525" t="s">
        <v>27388</v>
      </c>
      <c r="B5525" t="s">
        <v>15</v>
      </c>
      <c r="C5525" t="s">
        <v>27389</v>
      </c>
      <c r="D5525" t="s">
        <v>27390</v>
      </c>
      <c r="E5525" t="s">
        <v>27391</v>
      </c>
      <c r="F5525" t="s">
        <v>18</v>
      </c>
      <c r="G5525" s="14" t="s">
        <v>12195</v>
      </c>
      <c r="H5525">
        <v>2017</v>
      </c>
      <c r="I5525" t="s">
        <v>186</v>
      </c>
      <c r="J5525" t="s">
        <v>583</v>
      </c>
      <c r="K5525">
        <f>IFERROR(VALUE(LEFT(table_netflix[[#This Row],[duration (in min)]], LEN(table_netflix[[#This Row],[duration (in min)]])-4)),0)</f>
        <v>89</v>
      </c>
      <c r="L5525" t="s">
        <v>126</v>
      </c>
      <c r="O5525" t="str" cm="1">
        <f t="array" ref="O5525">_xlfn.IFS(table_netflix[[#This Row],[release_year]]&gt;=2018, "2018 &amp; after", TRUE, "Before 2018")</f>
        <v>Before 2018</v>
      </c>
      <c r="P5525" s="12">
        <f>DATE(table_netflix[[#This Row],[release_year]],1,1)</f>
        <v>42736</v>
      </c>
      <c r="Q5525" s="12">
        <f t="shared" si="86"/>
        <v>43512</v>
      </c>
      <c r="R5525" s="12" t="str">
        <f>TEXT(table_netflix[[#This Row],[date_added_todate]], "mmm")</f>
        <v>Feb</v>
      </c>
      <c r="S5525" t="s">
        <v>27392</v>
      </c>
    </row>
    <row r="5526" spans="1:19" x14ac:dyDescent="0.3">
      <c r="A5526" t="s">
        <v>27393</v>
      </c>
      <c r="B5526" t="s">
        <v>15</v>
      </c>
      <c r="C5526" t="s">
        <v>27394</v>
      </c>
      <c r="D5526" t="s">
        <v>27395</v>
      </c>
      <c r="F5526" t="s">
        <v>18</v>
      </c>
      <c r="G5526" s="14" t="s">
        <v>27396</v>
      </c>
      <c r="H5526">
        <v>2018</v>
      </c>
      <c r="I5526" t="s">
        <v>62</v>
      </c>
      <c r="J5526" t="s">
        <v>174</v>
      </c>
      <c r="K5526">
        <f>IFERROR(VALUE(LEFT(table_netflix[[#This Row],[duration (in min)]], LEN(table_netflix[[#This Row],[duration (in min)]])-4)),0)</f>
        <v>98</v>
      </c>
      <c r="L5526" t="s">
        <v>22</v>
      </c>
      <c r="O5526" t="str" cm="1">
        <f t="array" ref="O5526">_xlfn.IFS(table_netflix[[#This Row],[release_year]]&gt;=2018, "2018 &amp; after", TRUE, "Before 2018")</f>
        <v>2018 &amp; after</v>
      </c>
      <c r="P5526" s="12">
        <f>DATE(table_netflix[[#This Row],[release_year]],1,1)</f>
        <v>43101</v>
      </c>
      <c r="Q5526" s="12">
        <f t="shared" si="86"/>
        <v>43342</v>
      </c>
      <c r="R5526" s="12" t="str">
        <f>TEXT(table_netflix[[#This Row],[date_added_todate]], "mmm")</f>
        <v>Aug</v>
      </c>
      <c r="S5526" t="s">
        <v>27397</v>
      </c>
    </row>
    <row r="5527" spans="1:19" x14ac:dyDescent="0.3">
      <c r="A5527" t="s">
        <v>27398</v>
      </c>
      <c r="B5527" t="s">
        <v>15</v>
      </c>
      <c r="C5527" t="s">
        <v>27399</v>
      </c>
      <c r="D5527" t="s">
        <v>1131</v>
      </c>
      <c r="E5527" t="s">
        <v>27400</v>
      </c>
      <c r="F5527" t="s">
        <v>18</v>
      </c>
      <c r="G5527" s="14" t="s">
        <v>10691</v>
      </c>
      <c r="H5527">
        <v>2009</v>
      </c>
      <c r="I5527" t="s">
        <v>186</v>
      </c>
      <c r="J5527" t="s">
        <v>133</v>
      </c>
      <c r="K5527">
        <f>IFERROR(VALUE(LEFT(table_netflix[[#This Row],[duration (in min)]], LEN(table_netflix[[#This Row],[duration (in min)]])-4)),0)</f>
        <v>106</v>
      </c>
      <c r="L5527" t="s">
        <v>144</v>
      </c>
      <c r="O5527" t="str" cm="1">
        <f t="array" ref="O5527">_xlfn.IFS(table_netflix[[#This Row],[release_year]]&gt;=2018, "2018 &amp; after", TRUE, "Before 2018")</f>
        <v>Before 2018</v>
      </c>
      <c r="P5527" s="12">
        <f>DATE(table_netflix[[#This Row],[release_year]],1,1)</f>
        <v>39814</v>
      </c>
      <c r="Q5527" s="12">
        <f t="shared" si="86"/>
        <v>43709</v>
      </c>
      <c r="R5527" s="12" t="str">
        <f>TEXT(table_netflix[[#This Row],[date_added_todate]], "mmm")</f>
        <v>Sep</v>
      </c>
      <c r="S5527" t="s">
        <v>27401</v>
      </c>
    </row>
    <row r="5528" spans="1:19" x14ac:dyDescent="0.3">
      <c r="A5528" t="s">
        <v>27402</v>
      </c>
      <c r="B5528" t="s">
        <v>15</v>
      </c>
      <c r="C5528" t="s">
        <v>27403</v>
      </c>
      <c r="D5528" t="s">
        <v>427</v>
      </c>
      <c r="E5528" t="s">
        <v>27404</v>
      </c>
      <c r="F5528" t="s">
        <v>18</v>
      </c>
      <c r="G5528" s="14" t="s">
        <v>9333</v>
      </c>
      <c r="H5528">
        <v>1999</v>
      </c>
      <c r="I5528" t="s">
        <v>186</v>
      </c>
      <c r="J5528" t="s">
        <v>903</v>
      </c>
      <c r="K5528">
        <f>IFERROR(VALUE(LEFT(table_netflix[[#This Row],[duration (in min)]], LEN(table_netflix[[#This Row],[duration (in min)]])-4)),0)</f>
        <v>139</v>
      </c>
      <c r="L5528" t="s">
        <v>53</v>
      </c>
      <c r="M5528" t="s">
        <v>142</v>
      </c>
      <c r="O5528" t="str" cm="1">
        <f t="array" ref="O5528">_xlfn.IFS(table_netflix[[#This Row],[release_year]]&gt;=2018, "2018 &amp; after", TRUE, "Before 2018")</f>
        <v>Before 2018</v>
      </c>
      <c r="P5528" s="12">
        <f>DATE(table_netflix[[#This Row],[release_year]],1,1)</f>
        <v>36161</v>
      </c>
      <c r="Q5528" s="12">
        <f t="shared" si="86"/>
        <v>43831</v>
      </c>
      <c r="R5528" s="12" t="str">
        <f>TEXT(table_netflix[[#This Row],[date_added_todate]], "mmm")</f>
        <v>Jan</v>
      </c>
      <c r="S5528" t="s">
        <v>27405</v>
      </c>
    </row>
    <row r="5529" spans="1:19" x14ac:dyDescent="0.3">
      <c r="A5529" t="s">
        <v>27406</v>
      </c>
      <c r="B5529" t="s">
        <v>15</v>
      </c>
      <c r="C5529" t="s">
        <v>27407</v>
      </c>
      <c r="D5529" t="s">
        <v>27408</v>
      </c>
      <c r="E5529" t="s">
        <v>27409</v>
      </c>
      <c r="F5529" t="s">
        <v>18</v>
      </c>
      <c r="G5529" s="14" t="s">
        <v>10276</v>
      </c>
      <c r="H5529">
        <v>1974</v>
      </c>
      <c r="I5529" t="s">
        <v>186</v>
      </c>
      <c r="J5529" t="s">
        <v>262</v>
      </c>
      <c r="K5529">
        <f>IFERROR(VALUE(LEFT(table_netflix[[#This Row],[duration (in min)]], LEN(table_netflix[[#This Row],[duration (in min)]])-4)),0)</f>
        <v>83</v>
      </c>
      <c r="L5529" t="s">
        <v>2127</v>
      </c>
      <c r="M5529" t="s">
        <v>168</v>
      </c>
      <c r="N5529" t="s">
        <v>54</v>
      </c>
      <c r="O5529" t="str" cm="1">
        <f t="array" ref="O5529">_xlfn.IFS(table_netflix[[#This Row],[release_year]]&gt;=2018, "2018 &amp; after", TRUE, "Before 2018")</f>
        <v>Before 2018</v>
      </c>
      <c r="P5529" s="12">
        <f>DATE(table_netflix[[#This Row],[release_year]],1,1)</f>
        <v>27030</v>
      </c>
      <c r="Q5529" s="12">
        <f t="shared" si="86"/>
        <v>43760</v>
      </c>
      <c r="R5529" s="12" t="str">
        <f>TEXT(table_netflix[[#This Row],[date_added_todate]], "mmm")</f>
        <v>Oct</v>
      </c>
      <c r="S5529" t="s">
        <v>27410</v>
      </c>
    </row>
    <row r="5530" spans="1:19" x14ac:dyDescent="0.3">
      <c r="A5530" t="s">
        <v>27411</v>
      </c>
      <c r="B5530" t="s">
        <v>15</v>
      </c>
      <c r="C5530" t="s">
        <v>27412</v>
      </c>
      <c r="D5530" t="s">
        <v>27413</v>
      </c>
      <c r="E5530" t="s">
        <v>27414</v>
      </c>
      <c r="F5530" t="s">
        <v>1328</v>
      </c>
      <c r="G5530" s="14" t="s">
        <v>11280</v>
      </c>
      <c r="H5530">
        <v>2013</v>
      </c>
      <c r="I5530" t="s">
        <v>62</v>
      </c>
      <c r="J5530" t="s">
        <v>152</v>
      </c>
      <c r="K5530">
        <f>IFERROR(VALUE(LEFT(table_netflix[[#This Row],[duration (in min)]], LEN(table_netflix[[#This Row],[duration (in min)]])-4)),0)</f>
        <v>96</v>
      </c>
      <c r="L5530" t="s">
        <v>53</v>
      </c>
      <c r="M5530" t="s">
        <v>55</v>
      </c>
      <c r="O5530" t="str" cm="1">
        <f t="array" ref="O5530">_xlfn.IFS(table_netflix[[#This Row],[release_year]]&gt;=2018, "2018 &amp; after", TRUE, "Before 2018")</f>
        <v>Before 2018</v>
      </c>
      <c r="P5530" s="12">
        <f>DATE(table_netflix[[#This Row],[release_year]],1,1)</f>
        <v>41275</v>
      </c>
      <c r="Q5530" s="12">
        <f t="shared" si="86"/>
        <v>43622</v>
      </c>
      <c r="R5530" s="12" t="str">
        <f>TEXT(table_netflix[[#This Row],[date_added_todate]], "mmm")</f>
        <v>Jun</v>
      </c>
      <c r="S5530" t="s">
        <v>27415</v>
      </c>
    </row>
    <row r="5531" spans="1:19" x14ac:dyDescent="0.3">
      <c r="A5531" t="s">
        <v>27416</v>
      </c>
      <c r="B5531" t="s">
        <v>15</v>
      </c>
      <c r="C5531" t="s">
        <v>27417</v>
      </c>
      <c r="D5531" t="s">
        <v>27418</v>
      </c>
      <c r="E5531" t="s">
        <v>27419</v>
      </c>
      <c r="F5531" t="s">
        <v>18</v>
      </c>
      <c r="G5531" s="14" t="s">
        <v>14800</v>
      </c>
      <c r="H5531">
        <v>2016</v>
      </c>
      <c r="I5531" t="s">
        <v>62</v>
      </c>
      <c r="J5531" t="s">
        <v>92</v>
      </c>
      <c r="K5531">
        <f>IFERROR(VALUE(LEFT(table_netflix[[#This Row],[duration (in min)]], LEN(table_netflix[[#This Row],[duration (in min)]])-4)),0)</f>
        <v>94</v>
      </c>
      <c r="L5531" t="s">
        <v>71</v>
      </c>
      <c r="M5531" t="s">
        <v>72</v>
      </c>
      <c r="N5531" t="s">
        <v>54</v>
      </c>
      <c r="O5531" t="str" cm="1">
        <f t="array" ref="O5531">_xlfn.IFS(table_netflix[[#This Row],[release_year]]&gt;=2018, "2018 &amp; after", TRUE, "Before 2018")</f>
        <v>Before 2018</v>
      </c>
      <c r="P5531" s="12">
        <f>DATE(table_netflix[[#This Row],[release_year]],1,1)</f>
        <v>42370</v>
      </c>
      <c r="Q5531" s="12">
        <f t="shared" si="86"/>
        <v>43199</v>
      </c>
      <c r="R5531" s="12" t="str">
        <f>TEXT(table_netflix[[#This Row],[date_added_todate]], "mmm")</f>
        <v>Apr</v>
      </c>
      <c r="S5531" t="s">
        <v>27420</v>
      </c>
    </row>
    <row r="5532" spans="1:19" x14ac:dyDescent="0.3">
      <c r="A5532" t="s">
        <v>27421</v>
      </c>
      <c r="B5532" t="s">
        <v>15</v>
      </c>
      <c r="C5532" t="s">
        <v>27422</v>
      </c>
      <c r="D5532" t="s">
        <v>27423</v>
      </c>
      <c r="E5532" t="s">
        <v>27424</v>
      </c>
      <c r="F5532" t="s">
        <v>61</v>
      </c>
      <c r="G5532" s="14" t="s">
        <v>13126</v>
      </c>
      <c r="H5532">
        <v>2017</v>
      </c>
      <c r="I5532" t="s">
        <v>264</v>
      </c>
      <c r="J5532" t="s">
        <v>2030</v>
      </c>
      <c r="K5532">
        <f>IFERROR(VALUE(LEFT(table_netflix[[#This Row],[duration (in min)]], LEN(table_netflix[[#This Row],[duration (in min)]])-4)),0)</f>
        <v>58</v>
      </c>
      <c r="L5532" t="s">
        <v>22</v>
      </c>
      <c r="O5532" t="str" cm="1">
        <f t="array" ref="O5532">_xlfn.IFS(table_netflix[[#This Row],[release_year]]&gt;=2018, "2018 &amp; after", TRUE, "Before 2018")</f>
        <v>Before 2018</v>
      </c>
      <c r="P5532" s="12">
        <f>DATE(table_netflix[[#This Row],[release_year]],1,1)</f>
        <v>42736</v>
      </c>
      <c r="Q5532" s="12">
        <f t="shared" si="86"/>
        <v>43405</v>
      </c>
      <c r="R5532" s="12" t="str">
        <f>TEXT(table_netflix[[#This Row],[date_added_todate]], "mmm")</f>
        <v>Nov</v>
      </c>
      <c r="S5532" t="s">
        <v>27425</v>
      </c>
    </row>
    <row r="5533" spans="1:19" x14ac:dyDescent="0.3">
      <c r="A5533" t="s">
        <v>27426</v>
      </c>
      <c r="B5533" t="s">
        <v>15</v>
      </c>
      <c r="C5533" t="s">
        <v>27427</v>
      </c>
      <c r="D5533" t="s">
        <v>19232</v>
      </c>
      <c r="E5533" t="s">
        <v>27428</v>
      </c>
      <c r="F5533" t="s">
        <v>18</v>
      </c>
      <c r="G5533" s="14" t="s">
        <v>9889</v>
      </c>
      <c r="H5533">
        <v>2002</v>
      </c>
      <c r="I5533" t="s">
        <v>20</v>
      </c>
      <c r="J5533" t="s">
        <v>152</v>
      </c>
      <c r="K5533">
        <f>IFERROR(VALUE(LEFT(table_netflix[[#This Row],[duration (in min)]], LEN(table_netflix[[#This Row],[duration (in min)]])-4)),0)</f>
        <v>96</v>
      </c>
      <c r="L5533" t="s">
        <v>144</v>
      </c>
      <c r="M5533" t="s">
        <v>127</v>
      </c>
      <c r="O5533" t="str" cm="1">
        <f t="array" ref="O5533">_xlfn.IFS(table_netflix[[#This Row],[release_year]]&gt;=2018, "2018 &amp; after", TRUE, "Before 2018")</f>
        <v>Before 2018</v>
      </c>
      <c r="P5533" s="12">
        <f>DATE(table_netflix[[#This Row],[release_year]],1,1)</f>
        <v>37257</v>
      </c>
      <c r="Q5533" s="12">
        <f t="shared" si="86"/>
        <v>43792</v>
      </c>
      <c r="R5533" s="12" t="str">
        <f>TEXT(table_netflix[[#This Row],[date_added_todate]], "mmm")</f>
        <v>Nov</v>
      </c>
      <c r="S5533" t="s">
        <v>27429</v>
      </c>
    </row>
    <row r="5534" spans="1:19" x14ac:dyDescent="0.3">
      <c r="A5534" t="s">
        <v>27430</v>
      </c>
      <c r="B5534" t="s">
        <v>15</v>
      </c>
      <c r="C5534" t="s">
        <v>27431</v>
      </c>
      <c r="D5534" t="s">
        <v>27432</v>
      </c>
      <c r="E5534" t="s">
        <v>27433</v>
      </c>
      <c r="F5534" t="s">
        <v>18</v>
      </c>
      <c r="G5534" s="14" t="s">
        <v>10467</v>
      </c>
      <c r="H5534">
        <v>2009</v>
      </c>
      <c r="I5534" t="s">
        <v>20</v>
      </c>
      <c r="J5534" t="s">
        <v>634</v>
      </c>
      <c r="K5534">
        <f>IFERROR(VALUE(LEFT(table_netflix[[#This Row],[duration (in min)]], LEN(table_netflix[[#This Row],[duration (in min)]])-4)),0)</f>
        <v>107</v>
      </c>
      <c r="L5534" t="s">
        <v>53</v>
      </c>
      <c r="M5534" t="s">
        <v>107</v>
      </c>
      <c r="N5534" t="s">
        <v>127</v>
      </c>
      <c r="O5534" t="str" cm="1">
        <f t="array" ref="O5534">_xlfn.IFS(table_netflix[[#This Row],[release_year]]&gt;=2018, "2018 &amp; after", TRUE, "Before 2018")</f>
        <v>Before 2018</v>
      </c>
      <c r="P5534" s="12">
        <f>DATE(table_netflix[[#This Row],[release_year]],1,1)</f>
        <v>39814</v>
      </c>
      <c r="Q5534" s="12">
        <f t="shared" si="86"/>
        <v>43739</v>
      </c>
      <c r="R5534" s="12" t="str">
        <f>TEXT(table_netflix[[#This Row],[date_added_todate]], "mmm")</f>
        <v>Oct</v>
      </c>
      <c r="S5534" t="s">
        <v>27434</v>
      </c>
    </row>
    <row r="5535" spans="1:19" x14ac:dyDescent="0.3">
      <c r="A5535" t="s">
        <v>27435</v>
      </c>
      <c r="B5535" t="s">
        <v>15</v>
      </c>
      <c r="C5535" t="s">
        <v>27436</v>
      </c>
      <c r="D5535" t="s">
        <v>27437</v>
      </c>
      <c r="E5535" t="s">
        <v>27438</v>
      </c>
      <c r="F5535" t="s">
        <v>18</v>
      </c>
      <c r="G5535" s="14" t="s">
        <v>9736</v>
      </c>
      <c r="H5535">
        <v>2017</v>
      </c>
      <c r="I5535" t="s">
        <v>186</v>
      </c>
      <c r="J5535" t="s">
        <v>70</v>
      </c>
      <c r="K5535">
        <f>IFERROR(VALUE(LEFT(table_netflix[[#This Row],[duration (in min)]], LEN(table_netflix[[#This Row],[duration (in min)]])-4)),0)</f>
        <v>104</v>
      </c>
      <c r="L5535" t="s">
        <v>53</v>
      </c>
      <c r="M5535" t="s">
        <v>54</v>
      </c>
      <c r="N5535" t="s">
        <v>266</v>
      </c>
      <c r="O5535" t="str" cm="1">
        <f t="array" ref="O5535">_xlfn.IFS(table_netflix[[#This Row],[release_year]]&gt;=2018, "2018 &amp; after", TRUE, "Before 2018")</f>
        <v>Before 2018</v>
      </c>
      <c r="P5535" s="12">
        <f>DATE(table_netflix[[#This Row],[release_year]],1,1)</f>
        <v>42736</v>
      </c>
      <c r="Q5535" s="12">
        <f t="shared" si="86"/>
        <v>43800</v>
      </c>
      <c r="R5535" s="12" t="str">
        <f>TEXT(table_netflix[[#This Row],[date_added_todate]], "mmm")</f>
        <v>Dec</v>
      </c>
      <c r="S5535" t="s">
        <v>27439</v>
      </c>
    </row>
    <row r="5536" spans="1:19" x14ac:dyDescent="0.3">
      <c r="A5536" t="s">
        <v>27440</v>
      </c>
      <c r="B5536" t="s">
        <v>15</v>
      </c>
      <c r="C5536" t="s">
        <v>27441</v>
      </c>
      <c r="D5536" t="s">
        <v>27442</v>
      </c>
      <c r="E5536" t="s">
        <v>27443</v>
      </c>
      <c r="F5536" t="s">
        <v>18</v>
      </c>
      <c r="G5536" s="14" t="s">
        <v>15354</v>
      </c>
      <c r="H5536">
        <v>1996</v>
      </c>
      <c r="I5536" t="s">
        <v>186</v>
      </c>
      <c r="J5536" t="s">
        <v>92</v>
      </c>
      <c r="K5536">
        <f>IFERROR(VALUE(LEFT(table_netflix[[#This Row],[duration (in min)]], LEN(table_netflix[[#This Row],[duration (in min)]])-4)),0)</f>
        <v>94</v>
      </c>
      <c r="L5536" t="s">
        <v>93</v>
      </c>
      <c r="O5536" t="str" cm="1">
        <f t="array" ref="O5536">_xlfn.IFS(table_netflix[[#This Row],[release_year]]&gt;=2018, "2018 &amp; after", TRUE, "Before 2018")</f>
        <v>Before 2018</v>
      </c>
      <c r="P5536" s="12">
        <f>DATE(table_netflix[[#This Row],[release_year]],1,1)</f>
        <v>35065</v>
      </c>
      <c r="Q5536" s="12">
        <f t="shared" si="86"/>
        <v>43101</v>
      </c>
      <c r="R5536" s="12" t="str">
        <f>TEXT(table_netflix[[#This Row],[date_added_todate]], "mmm")</f>
        <v>Jan</v>
      </c>
      <c r="S5536" t="s">
        <v>27444</v>
      </c>
    </row>
    <row r="5537" spans="1:19" x14ac:dyDescent="0.3">
      <c r="A5537" t="s">
        <v>27445</v>
      </c>
      <c r="B5537" t="s">
        <v>15</v>
      </c>
      <c r="C5537" t="s">
        <v>27446</v>
      </c>
      <c r="D5537" t="s">
        <v>2215</v>
      </c>
      <c r="E5537" t="s">
        <v>27447</v>
      </c>
      <c r="F5537" t="s">
        <v>61</v>
      </c>
      <c r="G5537" s="14" t="s">
        <v>15459</v>
      </c>
      <c r="H5537">
        <v>2016</v>
      </c>
      <c r="I5537" t="s">
        <v>27</v>
      </c>
      <c r="J5537" t="s">
        <v>399</v>
      </c>
      <c r="K5537">
        <f>IFERROR(VALUE(LEFT(table_netflix[[#This Row],[duration (in min)]], LEN(table_netflix[[#This Row],[duration (in min)]])-4)),0)</f>
        <v>108</v>
      </c>
      <c r="L5537" t="s">
        <v>71</v>
      </c>
      <c r="O5537" t="str" cm="1">
        <f t="array" ref="O5537">_xlfn.IFS(table_netflix[[#This Row],[release_year]]&gt;=2018, "2018 &amp; after", TRUE, "Before 2018")</f>
        <v>Before 2018</v>
      </c>
      <c r="P5537" s="12">
        <f>DATE(table_netflix[[#This Row],[release_year]],1,1)</f>
        <v>42370</v>
      </c>
      <c r="Q5537" s="12">
        <f t="shared" si="86"/>
        <v>43081</v>
      </c>
      <c r="R5537" s="12" t="str">
        <f>TEXT(table_netflix[[#This Row],[date_added_todate]], "mmm")</f>
        <v>Dec</v>
      </c>
      <c r="S5537" t="s">
        <v>27448</v>
      </c>
    </row>
    <row r="5538" spans="1:19" x14ac:dyDescent="0.3">
      <c r="A5538" t="s">
        <v>27449</v>
      </c>
      <c r="B5538" t="s">
        <v>15</v>
      </c>
      <c r="C5538" t="s">
        <v>27450</v>
      </c>
      <c r="D5538" t="s">
        <v>27451</v>
      </c>
      <c r="E5538" t="s">
        <v>27452</v>
      </c>
      <c r="F5538" t="s">
        <v>18</v>
      </c>
      <c r="G5538" s="14" t="s">
        <v>11749</v>
      </c>
      <c r="H5538">
        <v>2015</v>
      </c>
      <c r="I5538" t="s">
        <v>186</v>
      </c>
      <c r="J5538" t="s">
        <v>46</v>
      </c>
      <c r="K5538">
        <f>IFERROR(VALUE(LEFT(table_netflix[[#This Row],[duration (in min)]], LEN(table_netflix[[#This Row],[duration (in min)]])-4)),0)</f>
        <v>91</v>
      </c>
      <c r="L5538" t="s">
        <v>93</v>
      </c>
      <c r="O5538" t="str" cm="1">
        <f t="array" ref="O5538">_xlfn.IFS(table_netflix[[#This Row],[release_year]]&gt;=2018, "2018 &amp; after", TRUE, "Before 2018")</f>
        <v>Before 2018</v>
      </c>
      <c r="P5538" s="12">
        <f>DATE(table_netflix[[#This Row],[release_year]],1,1)</f>
        <v>42005</v>
      </c>
      <c r="Q5538" s="12">
        <f t="shared" si="86"/>
        <v>43556</v>
      </c>
      <c r="R5538" s="12" t="str">
        <f>TEXT(table_netflix[[#This Row],[date_added_todate]], "mmm")</f>
        <v>Apr</v>
      </c>
      <c r="S5538" t="s">
        <v>27453</v>
      </c>
    </row>
    <row r="5539" spans="1:19" x14ac:dyDescent="0.3">
      <c r="A5539" t="s">
        <v>27454</v>
      </c>
      <c r="B5539" t="s">
        <v>15</v>
      </c>
      <c r="C5539" t="s">
        <v>27455</v>
      </c>
      <c r="D5539" t="s">
        <v>27456</v>
      </c>
      <c r="E5539" t="s">
        <v>27457</v>
      </c>
      <c r="F5539" t="s">
        <v>61</v>
      </c>
      <c r="G5539" s="14" t="s">
        <v>16124</v>
      </c>
      <c r="H5539">
        <v>2016</v>
      </c>
      <c r="I5539" t="s">
        <v>62</v>
      </c>
      <c r="J5539" t="s">
        <v>2030</v>
      </c>
      <c r="K5539">
        <f>IFERROR(VALUE(LEFT(table_netflix[[#This Row],[duration (in min)]], LEN(table_netflix[[#This Row],[duration (in min)]])-4)),0)</f>
        <v>58</v>
      </c>
      <c r="L5539" t="s">
        <v>22</v>
      </c>
      <c r="M5539" t="s">
        <v>55</v>
      </c>
      <c r="O5539" t="str" cm="1">
        <f t="array" ref="O5539">_xlfn.IFS(table_netflix[[#This Row],[release_year]]&gt;=2018, "2018 &amp; after", TRUE, "Before 2018")</f>
        <v>Before 2018</v>
      </c>
      <c r="P5539" s="12">
        <f>DATE(table_netflix[[#This Row],[release_year]],1,1)</f>
        <v>42370</v>
      </c>
      <c r="Q5539" s="12">
        <f t="shared" si="86"/>
        <v>42948</v>
      </c>
      <c r="R5539" s="12" t="str">
        <f>TEXT(table_netflix[[#This Row],[date_added_todate]], "mmm")</f>
        <v>Aug</v>
      </c>
      <c r="S5539" t="s">
        <v>27458</v>
      </c>
    </row>
    <row r="5540" spans="1:19" x14ac:dyDescent="0.3">
      <c r="A5540" t="s">
        <v>27459</v>
      </c>
      <c r="B5540" t="s">
        <v>15</v>
      </c>
      <c r="C5540" t="s">
        <v>27460</v>
      </c>
      <c r="D5540" t="s">
        <v>27461</v>
      </c>
      <c r="E5540" t="s">
        <v>27462</v>
      </c>
      <c r="F5540" t="s">
        <v>18</v>
      </c>
      <c r="G5540" s="14" t="s">
        <v>10131</v>
      </c>
      <c r="H5540">
        <v>2002</v>
      </c>
      <c r="I5540" t="s">
        <v>20</v>
      </c>
      <c r="J5540" t="s">
        <v>203</v>
      </c>
      <c r="K5540">
        <f>IFERROR(VALUE(LEFT(table_netflix[[#This Row],[duration (in min)]], LEN(table_netflix[[#This Row],[duration (in min)]])-4)),0)</f>
        <v>99</v>
      </c>
      <c r="L5540" t="s">
        <v>144</v>
      </c>
      <c r="M5540" t="s">
        <v>85</v>
      </c>
      <c r="O5540" t="str" cm="1">
        <f t="array" ref="O5540">_xlfn.IFS(table_netflix[[#This Row],[release_year]]&gt;=2018, "2018 &amp; after", TRUE, "Before 2018")</f>
        <v>Before 2018</v>
      </c>
      <c r="P5540" s="12">
        <f>DATE(table_netflix[[#This Row],[release_year]],1,1)</f>
        <v>37257</v>
      </c>
      <c r="Q5540" s="12">
        <f t="shared" si="86"/>
        <v>43770</v>
      </c>
      <c r="R5540" s="12" t="str">
        <f>TEXT(table_netflix[[#This Row],[date_added_todate]], "mmm")</f>
        <v>Nov</v>
      </c>
      <c r="S5540" t="s">
        <v>27463</v>
      </c>
    </row>
    <row r="5541" spans="1:19" x14ac:dyDescent="0.3">
      <c r="A5541" t="s">
        <v>27464</v>
      </c>
      <c r="B5541" t="s">
        <v>15</v>
      </c>
      <c r="C5541" t="s">
        <v>27465</v>
      </c>
      <c r="D5541" t="s">
        <v>131</v>
      </c>
      <c r="E5541" t="s">
        <v>27466</v>
      </c>
      <c r="F5541" t="s">
        <v>18</v>
      </c>
      <c r="G5541" s="14" t="s">
        <v>11586</v>
      </c>
      <c r="H5541">
        <v>2009</v>
      </c>
      <c r="I5541" t="s">
        <v>186</v>
      </c>
      <c r="J5541" t="s">
        <v>152</v>
      </c>
      <c r="K5541">
        <f>IFERROR(VALUE(LEFT(table_netflix[[#This Row],[duration (in min)]], LEN(table_netflix[[#This Row],[duration (in min)]])-4)),0)</f>
        <v>96</v>
      </c>
      <c r="L5541" t="s">
        <v>71</v>
      </c>
      <c r="M5541" t="s">
        <v>107</v>
      </c>
      <c r="O5541" t="str" cm="1">
        <f t="array" ref="O5541">_xlfn.IFS(table_netflix[[#This Row],[release_year]]&gt;=2018, "2018 &amp; after", TRUE, "Before 2018")</f>
        <v>Before 2018</v>
      </c>
      <c r="P5541" s="12">
        <f>DATE(table_netflix[[#This Row],[release_year]],1,1)</f>
        <v>39814</v>
      </c>
      <c r="Q5541" s="12">
        <f t="shared" si="86"/>
        <v>43580</v>
      </c>
      <c r="R5541" s="12" t="str">
        <f>TEXT(table_netflix[[#This Row],[date_added_todate]], "mmm")</f>
        <v>Apr</v>
      </c>
      <c r="S5541" t="s">
        <v>27467</v>
      </c>
    </row>
    <row r="5542" spans="1:19" x14ac:dyDescent="0.3">
      <c r="A5542" t="s">
        <v>27468</v>
      </c>
      <c r="B5542" t="s">
        <v>15</v>
      </c>
      <c r="C5542" t="s">
        <v>27469</v>
      </c>
      <c r="D5542" t="s">
        <v>24266</v>
      </c>
      <c r="E5542" t="s">
        <v>27470</v>
      </c>
      <c r="F5542" t="s">
        <v>1280</v>
      </c>
      <c r="G5542" s="14" t="s">
        <v>14186</v>
      </c>
      <c r="H5542">
        <v>2011</v>
      </c>
      <c r="I5542" t="s">
        <v>27</v>
      </c>
      <c r="J5542" t="s">
        <v>232</v>
      </c>
      <c r="K5542">
        <f>IFERROR(VALUE(LEFT(table_netflix[[#This Row],[duration (in min)]], LEN(table_netflix[[#This Row],[duration (in min)]])-4)),0)</f>
        <v>93</v>
      </c>
      <c r="L5542" t="s">
        <v>126</v>
      </c>
      <c r="M5542" t="s">
        <v>55</v>
      </c>
      <c r="O5542" t="str" cm="1">
        <f t="array" ref="O5542">_xlfn.IFS(table_netflix[[#This Row],[release_year]]&gt;=2018, "2018 &amp; after", TRUE, "Before 2018")</f>
        <v>Before 2018</v>
      </c>
      <c r="P5542" s="12">
        <f>DATE(table_netflix[[#This Row],[release_year]],1,1)</f>
        <v>40544</v>
      </c>
      <c r="Q5542" s="12">
        <f t="shared" si="86"/>
        <v>43311</v>
      </c>
      <c r="R5542" s="12" t="str">
        <f>TEXT(table_netflix[[#This Row],[date_added_todate]], "mmm")</f>
        <v>Jul</v>
      </c>
      <c r="S5542" t="s">
        <v>27471</v>
      </c>
    </row>
    <row r="5543" spans="1:19" x14ac:dyDescent="0.3">
      <c r="A5543" t="s">
        <v>27472</v>
      </c>
      <c r="B5543" t="s">
        <v>15</v>
      </c>
      <c r="C5543" t="s">
        <v>27473</v>
      </c>
      <c r="D5543" t="s">
        <v>27474</v>
      </c>
      <c r="E5543" t="s">
        <v>27475</v>
      </c>
      <c r="F5543" t="s">
        <v>310</v>
      </c>
      <c r="G5543" s="14" t="s">
        <v>15459</v>
      </c>
      <c r="H5543">
        <v>2016</v>
      </c>
      <c r="I5543" t="s">
        <v>27</v>
      </c>
      <c r="J5543" t="s">
        <v>133</v>
      </c>
      <c r="K5543">
        <f>IFERROR(VALUE(LEFT(table_netflix[[#This Row],[duration (in min)]], LEN(table_netflix[[#This Row],[duration (in min)]])-4)),0)</f>
        <v>106</v>
      </c>
      <c r="L5543" t="s">
        <v>53</v>
      </c>
      <c r="M5543" t="s">
        <v>55</v>
      </c>
      <c r="O5543" t="str" cm="1">
        <f t="array" ref="O5543">_xlfn.IFS(table_netflix[[#This Row],[release_year]]&gt;=2018, "2018 &amp; after", TRUE, "Before 2018")</f>
        <v>Before 2018</v>
      </c>
      <c r="P5543" s="12">
        <f>DATE(table_netflix[[#This Row],[release_year]],1,1)</f>
        <v>42370</v>
      </c>
      <c r="Q5543" s="12">
        <f t="shared" si="86"/>
        <v>43081</v>
      </c>
      <c r="R5543" s="12" t="str">
        <f>TEXT(table_netflix[[#This Row],[date_added_todate]], "mmm")</f>
        <v>Dec</v>
      </c>
      <c r="S5543" t="s">
        <v>27476</v>
      </c>
    </row>
    <row r="5544" spans="1:19" x14ac:dyDescent="0.3">
      <c r="A5544" t="s">
        <v>27477</v>
      </c>
      <c r="B5544" t="s">
        <v>15</v>
      </c>
      <c r="C5544" t="s">
        <v>27478</v>
      </c>
      <c r="D5544" t="s">
        <v>15658</v>
      </c>
      <c r="E5544" t="s">
        <v>27479</v>
      </c>
      <c r="F5544" t="s">
        <v>18</v>
      </c>
      <c r="G5544" s="14" t="s">
        <v>12146</v>
      </c>
      <c r="H5544">
        <v>2013</v>
      </c>
      <c r="I5544" t="s">
        <v>20</v>
      </c>
      <c r="J5544" t="s">
        <v>118</v>
      </c>
      <c r="K5544">
        <f>IFERROR(VALUE(LEFT(table_netflix[[#This Row],[duration (in min)]], LEN(table_netflix[[#This Row],[duration (in min)]])-4)),0)</f>
        <v>103</v>
      </c>
      <c r="L5544" t="s">
        <v>22</v>
      </c>
      <c r="O5544" t="str" cm="1">
        <f t="array" ref="O5544">_xlfn.IFS(table_netflix[[#This Row],[release_year]]&gt;=2018, "2018 &amp; after", TRUE, "Before 2018")</f>
        <v>Before 2018</v>
      </c>
      <c r="P5544" s="12">
        <f>DATE(table_netflix[[#This Row],[release_year]],1,1)</f>
        <v>41275</v>
      </c>
      <c r="Q5544" s="12">
        <f t="shared" si="86"/>
        <v>43518</v>
      </c>
      <c r="R5544" s="12" t="str">
        <f>TEXT(table_netflix[[#This Row],[date_added_todate]], "mmm")</f>
        <v>Feb</v>
      </c>
      <c r="S5544" t="s">
        <v>27480</v>
      </c>
    </row>
    <row r="5545" spans="1:19" x14ac:dyDescent="0.3">
      <c r="A5545" t="s">
        <v>27481</v>
      </c>
      <c r="B5545" t="s">
        <v>15</v>
      </c>
      <c r="C5545" t="s">
        <v>27482</v>
      </c>
      <c r="D5545" t="s">
        <v>27483</v>
      </c>
      <c r="E5545" t="s">
        <v>27484</v>
      </c>
      <c r="F5545" t="s">
        <v>18</v>
      </c>
      <c r="G5545" s="14" t="s">
        <v>8080</v>
      </c>
      <c r="H5545">
        <v>2015</v>
      </c>
      <c r="I5545" t="s">
        <v>20</v>
      </c>
      <c r="J5545" t="s">
        <v>46</v>
      </c>
      <c r="K5545">
        <f>IFERROR(VALUE(LEFT(table_netflix[[#This Row],[duration (in min)]], LEN(table_netflix[[#This Row],[duration (in min)]])-4)),0)</f>
        <v>91</v>
      </c>
      <c r="L5545" t="s">
        <v>126</v>
      </c>
      <c r="M5545" t="s">
        <v>142</v>
      </c>
      <c r="O5545" t="str" cm="1">
        <f t="array" ref="O5545">_xlfn.IFS(table_netflix[[#This Row],[release_year]]&gt;=2018, "2018 &amp; after", TRUE, "Before 2018")</f>
        <v>Before 2018</v>
      </c>
      <c r="P5545" s="12">
        <f>DATE(table_netflix[[#This Row],[release_year]],1,1)</f>
        <v>42005</v>
      </c>
      <c r="Q5545" s="12">
        <f t="shared" si="86"/>
        <v>43941</v>
      </c>
      <c r="R5545" s="12" t="str">
        <f>TEXT(table_netflix[[#This Row],[date_added_todate]], "mmm")</f>
        <v>Apr</v>
      </c>
      <c r="S5545" t="s">
        <v>27485</v>
      </c>
    </row>
    <row r="5546" spans="1:19" x14ac:dyDescent="0.3">
      <c r="A5546" t="s">
        <v>27486</v>
      </c>
      <c r="B5546" t="s">
        <v>24</v>
      </c>
      <c r="C5546" t="s">
        <v>27487</v>
      </c>
      <c r="D5546" t="s">
        <v>20555</v>
      </c>
      <c r="F5546" t="s">
        <v>18</v>
      </c>
      <c r="G5546" s="14" t="s">
        <v>27488</v>
      </c>
      <c r="H5546">
        <v>2017</v>
      </c>
      <c r="I5546" t="s">
        <v>27</v>
      </c>
      <c r="J5546" t="s">
        <v>33</v>
      </c>
      <c r="K5546">
        <f>IFERROR(VALUE(LEFT(table_netflix[[#This Row],[duration (in min)]], LEN(table_netflix[[#This Row],[duration (in min)]])-4)),0)</f>
        <v>0</v>
      </c>
      <c r="L5546" t="s">
        <v>37</v>
      </c>
      <c r="O5546" t="str" cm="1">
        <f t="array" ref="O5546">_xlfn.IFS(table_netflix[[#This Row],[release_year]]&gt;=2018, "2018 &amp; after", TRUE, "Before 2018")</f>
        <v>Before 2018</v>
      </c>
      <c r="P5546" s="12">
        <f>DATE(table_netflix[[#This Row],[release_year]],1,1)</f>
        <v>42736</v>
      </c>
      <c r="Q5546" s="12">
        <f t="shared" si="86"/>
        <v>43271</v>
      </c>
      <c r="R5546" s="12" t="str">
        <f>TEXT(table_netflix[[#This Row],[date_added_todate]], "mmm")</f>
        <v>Jun</v>
      </c>
      <c r="S5546" t="s">
        <v>27489</v>
      </c>
    </row>
    <row r="5547" spans="1:19" x14ac:dyDescent="0.3">
      <c r="A5547" t="s">
        <v>27490</v>
      </c>
      <c r="B5547" t="s">
        <v>15</v>
      </c>
      <c r="C5547" t="s">
        <v>27491</v>
      </c>
      <c r="D5547" t="s">
        <v>27492</v>
      </c>
      <c r="E5547" t="s">
        <v>27493</v>
      </c>
      <c r="F5547" t="s">
        <v>1328</v>
      </c>
      <c r="G5547" s="14" t="s">
        <v>18375</v>
      </c>
      <c r="H5547">
        <v>2015</v>
      </c>
      <c r="I5547" t="s">
        <v>62</v>
      </c>
      <c r="J5547" t="s">
        <v>174</v>
      </c>
      <c r="K5547">
        <f>IFERROR(VALUE(LEFT(table_netflix[[#This Row],[duration (in min)]], LEN(table_netflix[[#This Row],[duration (in min)]])-4)),0)</f>
        <v>98</v>
      </c>
      <c r="L5547" t="s">
        <v>144</v>
      </c>
      <c r="M5547" t="s">
        <v>72</v>
      </c>
      <c r="N5547" t="s">
        <v>55</v>
      </c>
      <c r="O5547" t="str" cm="1">
        <f t="array" ref="O5547">_xlfn.IFS(table_netflix[[#This Row],[release_year]]&gt;=2018, "2018 &amp; after", TRUE, "Before 2018")</f>
        <v>Before 2018</v>
      </c>
      <c r="P5547" s="12">
        <f>DATE(table_netflix[[#This Row],[release_year]],1,1)</f>
        <v>42005</v>
      </c>
      <c r="Q5547" s="12">
        <f t="shared" si="86"/>
        <v>43573</v>
      </c>
      <c r="R5547" s="12" t="str">
        <f>TEXT(table_netflix[[#This Row],[date_added_todate]], "mmm")</f>
        <v>Apr</v>
      </c>
      <c r="S5547" t="s">
        <v>27494</v>
      </c>
    </row>
    <row r="5548" spans="1:19" x14ac:dyDescent="0.3">
      <c r="A5548" t="s">
        <v>27495</v>
      </c>
      <c r="B5548" t="s">
        <v>15</v>
      </c>
      <c r="C5548" t="s">
        <v>27496</v>
      </c>
      <c r="D5548" t="s">
        <v>27497</v>
      </c>
      <c r="E5548" t="s">
        <v>27498</v>
      </c>
      <c r="F5548" t="s">
        <v>109</v>
      </c>
      <c r="G5548" s="14" t="s">
        <v>27499</v>
      </c>
      <c r="H5548">
        <v>2014</v>
      </c>
      <c r="I5548" t="s">
        <v>186</v>
      </c>
      <c r="J5548" t="s">
        <v>136</v>
      </c>
      <c r="K5548">
        <f>IFERROR(VALUE(LEFT(table_netflix[[#This Row],[duration (in min)]], LEN(table_netflix[[#This Row],[duration (in min)]])-4)),0)</f>
        <v>111</v>
      </c>
      <c r="L5548" t="s">
        <v>53</v>
      </c>
      <c r="M5548" t="s">
        <v>55</v>
      </c>
      <c r="O5548" t="str" cm="1">
        <f t="array" ref="O5548">_xlfn.IFS(table_netflix[[#This Row],[release_year]]&gt;=2018, "2018 &amp; after", TRUE, "Before 2018")</f>
        <v>Before 2018</v>
      </c>
      <c r="P5548" s="12">
        <f>DATE(table_netflix[[#This Row],[release_year]],1,1)</f>
        <v>41640</v>
      </c>
      <c r="Q5548" s="12">
        <f t="shared" si="86"/>
        <v>43745</v>
      </c>
      <c r="R5548" s="12" t="str">
        <f>TEXT(table_netflix[[#This Row],[date_added_todate]], "mmm")</f>
        <v>Oct</v>
      </c>
      <c r="S5548" t="s">
        <v>27500</v>
      </c>
    </row>
    <row r="5549" spans="1:19" x14ac:dyDescent="0.3">
      <c r="A5549" t="s">
        <v>27501</v>
      </c>
      <c r="B5549" t="s">
        <v>15</v>
      </c>
      <c r="C5549" t="s">
        <v>27502</v>
      </c>
      <c r="D5549" t="s">
        <v>27503</v>
      </c>
      <c r="E5549" t="s">
        <v>27504</v>
      </c>
      <c r="F5549" t="s">
        <v>825</v>
      </c>
      <c r="G5549" s="14" t="s">
        <v>13126</v>
      </c>
      <c r="H5549">
        <v>2007</v>
      </c>
      <c r="I5549" t="s">
        <v>45</v>
      </c>
      <c r="J5549" t="s">
        <v>626</v>
      </c>
      <c r="K5549">
        <f>IFERROR(VALUE(LEFT(table_netflix[[#This Row],[duration (in min)]], LEN(table_netflix[[#This Row],[duration (in min)]])-4)),0)</f>
        <v>112</v>
      </c>
      <c r="L5549" t="s">
        <v>47</v>
      </c>
      <c r="O5549" t="str" cm="1">
        <f t="array" ref="O5549">_xlfn.IFS(table_netflix[[#This Row],[release_year]]&gt;=2018, "2018 &amp; after", TRUE, "Before 2018")</f>
        <v>Before 2018</v>
      </c>
      <c r="P5549" s="12">
        <f>DATE(table_netflix[[#This Row],[release_year]],1,1)</f>
        <v>39083</v>
      </c>
      <c r="Q5549" s="12">
        <f t="shared" si="86"/>
        <v>43405</v>
      </c>
      <c r="R5549" s="12" t="str">
        <f>TEXT(table_netflix[[#This Row],[date_added_todate]], "mmm")</f>
        <v>Nov</v>
      </c>
      <c r="S5549" t="s">
        <v>27505</v>
      </c>
    </row>
    <row r="5550" spans="1:19" x14ac:dyDescent="0.3">
      <c r="A5550" t="s">
        <v>27506</v>
      </c>
      <c r="B5550" t="s">
        <v>15</v>
      </c>
      <c r="C5550" t="s">
        <v>27507</v>
      </c>
      <c r="D5550" t="s">
        <v>17849</v>
      </c>
      <c r="E5550" t="s">
        <v>27508</v>
      </c>
      <c r="F5550" t="s">
        <v>18</v>
      </c>
      <c r="G5550" s="14" t="s">
        <v>27509</v>
      </c>
      <c r="H5550">
        <v>1998</v>
      </c>
      <c r="I5550" t="s">
        <v>20</v>
      </c>
      <c r="J5550" t="s">
        <v>21</v>
      </c>
      <c r="K5550">
        <f>IFERROR(VALUE(LEFT(table_netflix[[#This Row],[duration (in min)]], LEN(table_netflix[[#This Row],[duration (in min)]])-4)),0)</f>
        <v>90</v>
      </c>
      <c r="L5550" t="s">
        <v>71</v>
      </c>
      <c r="M5550" t="s">
        <v>266</v>
      </c>
      <c r="O5550" t="str" cm="1">
        <f t="array" ref="O5550">_xlfn.IFS(table_netflix[[#This Row],[release_year]]&gt;=2018, "2018 &amp; after", TRUE, "Before 2018")</f>
        <v>Before 2018</v>
      </c>
      <c r="P5550" s="12">
        <f>DATE(table_netflix[[#This Row],[release_year]],1,1)</f>
        <v>35796</v>
      </c>
      <c r="Q5550" s="12">
        <f t="shared" si="86"/>
        <v>42802</v>
      </c>
      <c r="R5550" s="12" t="str">
        <f>TEXT(table_netflix[[#This Row],[date_added_todate]], "mmm")</f>
        <v>Mar</v>
      </c>
      <c r="S5550" t="s">
        <v>27510</v>
      </c>
    </row>
    <row r="5551" spans="1:19" x14ac:dyDescent="0.3">
      <c r="A5551" t="s">
        <v>27511</v>
      </c>
      <c r="B5551" t="s">
        <v>15</v>
      </c>
      <c r="C5551" t="s">
        <v>27512</v>
      </c>
      <c r="D5551" t="s">
        <v>19968</v>
      </c>
      <c r="E5551" t="s">
        <v>27513</v>
      </c>
      <c r="F5551" t="s">
        <v>1833</v>
      </c>
      <c r="G5551" s="14" t="s">
        <v>11840</v>
      </c>
      <c r="H5551">
        <v>2006</v>
      </c>
      <c r="I5551" t="s">
        <v>84</v>
      </c>
      <c r="J5551" t="s">
        <v>511</v>
      </c>
      <c r="K5551">
        <f>IFERROR(VALUE(LEFT(table_netflix[[#This Row],[duration (in min)]], LEN(table_netflix[[#This Row],[duration (in min)]])-4)),0)</f>
        <v>101</v>
      </c>
      <c r="L5551" t="s">
        <v>126</v>
      </c>
      <c r="M5551" t="s">
        <v>55</v>
      </c>
      <c r="O5551" t="str" cm="1">
        <f t="array" ref="O5551">_xlfn.IFS(table_netflix[[#This Row],[release_year]]&gt;=2018, "2018 &amp; after", TRUE, "Before 2018")</f>
        <v>Before 2018</v>
      </c>
      <c r="P5551" s="12">
        <f>DATE(table_netflix[[#This Row],[release_year]],1,1)</f>
        <v>38718</v>
      </c>
      <c r="Q5551" s="12">
        <f t="shared" si="86"/>
        <v>43545</v>
      </c>
      <c r="R5551" s="12" t="str">
        <f>TEXT(table_netflix[[#This Row],[date_added_todate]], "mmm")</f>
        <v>Mar</v>
      </c>
      <c r="S5551" t="s">
        <v>27514</v>
      </c>
    </row>
    <row r="5552" spans="1:19" x14ac:dyDescent="0.3">
      <c r="A5552" t="s">
        <v>27515</v>
      </c>
      <c r="B5552" t="s">
        <v>15</v>
      </c>
      <c r="C5552" t="s">
        <v>27516</v>
      </c>
      <c r="D5552" t="s">
        <v>6313</v>
      </c>
      <c r="E5552" t="s">
        <v>27517</v>
      </c>
      <c r="F5552" t="s">
        <v>196</v>
      </c>
      <c r="G5552" s="14" t="s">
        <v>10573</v>
      </c>
      <c r="H5552">
        <v>2017</v>
      </c>
      <c r="I5552" t="s">
        <v>62</v>
      </c>
      <c r="J5552" t="s">
        <v>174</v>
      </c>
      <c r="K5552">
        <f>IFERROR(VALUE(LEFT(table_netflix[[#This Row],[duration (in min)]], LEN(table_netflix[[#This Row],[duration (in min)]])-4)),0)</f>
        <v>98</v>
      </c>
      <c r="L5552" t="s">
        <v>71</v>
      </c>
      <c r="M5552" t="s">
        <v>55</v>
      </c>
      <c r="N5552" t="s">
        <v>107</v>
      </c>
      <c r="O5552" t="str" cm="1">
        <f t="array" ref="O5552">_xlfn.IFS(table_netflix[[#This Row],[release_year]]&gt;=2018, "2018 &amp; after", TRUE, "Before 2018")</f>
        <v>Before 2018</v>
      </c>
      <c r="P5552" s="12">
        <f>DATE(table_netflix[[#This Row],[release_year]],1,1)</f>
        <v>42736</v>
      </c>
      <c r="Q5552" s="12">
        <f t="shared" si="86"/>
        <v>43729</v>
      </c>
      <c r="R5552" s="12" t="str">
        <f>TEXT(table_netflix[[#This Row],[date_added_todate]], "mmm")</f>
        <v>Sep</v>
      </c>
      <c r="S5552" t="s">
        <v>27518</v>
      </c>
    </row>
    <row r="5553" spans="1:19" x14ac:dyDescent="0.3">
      <c r="A5553" t="s">
        <v>27519</v>
      </c>
      <c r="B5553" t="s">
        <v>15</v>
      </c>
      <c r="C5553" t="s">
        <v>27520</v>
      </c>
      <c r="D5553" t="s">
        <v>27521</v>
      </c>
      <c r="E5553" t="s">
        <v>27522</v>
      </c>
      <c r="F5553" t="s">
        <v>61</v>
      </c>
      <c r="G5553" s="14" t="s">
        <v>27523</v>
      </c>
      <c r="H5553">
        <v>2015</v>
      </c>
      <c r="I5553" t="s">
        <v>186</v>
      </c>
      <c r="J5553" t="s">
        <v>308</v>
      </c>
      <c r="K5553">
        <f>IFERROR(VALUE(LEFT(table_netflix[[#This Row],[duration (in min)]], LEN(table_netflix[[#This Row],[duration (in min)]])-4)),0)</f>
        <v>92</v>
      </c>
      <c r="L5553" t="s">
        <v>126</v>
      </c>
      <c r="M5553" t="s">
        <v>54</v>
      </c>
      <c r="O5553" t="str" cm="1">
        <f t="array" ref="O5553">_xlfn.IFS(table_netflix[[#This Row],[release_year]]&gt;=2018, "2018 &amp; after", TRUE, "Before 2018")</f>
        <v>Before 2018</v>
      </c>
      <c r="P5553" s="12">
        <f>DATE(table_netflix[[#This Row],[release_year]],1,1)</f>
        <v>42005</v>
      </c>
      <c r="Q5553" s="12">
        <f t="shared" si="86"/>
        <v>43360</v>
      </c>
      <c r="R5553" s="12" t="str">
        <f>TEXT(table_netflix[[#This Row],[date_added_todate]], "mmm")</f>
        <v>Sep</v>
      </c>
      <c r="S5553" t="s">
        <v>27524</v>
      </c>
    </row>
    <row r="5554" spans="1:19" x14ac:dyDescent="0.3">
      <c r="A5554" t="s">
        <v>27525</v>
      </c>
      <c r="B5554" t="s">
        <v>15</v>
      </c>
      <c r="C5554" t="s">
        <v>27526</v>
      </c>
      <c r="D5554" t="s">
        <v>27527</v>
      </c>
      <c r="E5554" t="s">
        <v>27528</v>
      </c>
      <c r="F5554" t="s">
        <v>18</v>
      </c>
      <c r="G5554" s="14" t="s">
        <v>12321</v>
      </c>
      <c r="H5554">
        <v>2018</v>
      </c>
      <c r="I5554" t="s">
        <v>62</v>
      </c>
      <c r="J5554" t="s">
        <v>213</v>
      </c>
      <c r="K5554">
        <f>IFERROR(VALUE(LEFT(table_netflix[[#This Row],[duration (in min)]], LEN(table_netflix[[#This Row],[duration (in min)]])-4)),0)</f>
        <v>88</v>
      </c>
      <c r="L5554" t="s">
        <v>126</v>
      </c>
      <c r="M5554" t="s">
        <v>142</v>
      </c>
      <c r="O5554" t="str" cm="1">
        <f t="array" ref="O5554">_xlfn.IFS(table_netflix[[#This Row],[release_year]]&gt;=2018, "2018 &amp; after", TRUE, "Before 2018")</f>
        <v>2018 &amp; after</v>
      </c>
      <c r="P5554" s="12">
        <f>DATE(table_netflix[[#This Row],[release_year]],1,1)</f>
        <v>43101</v>
      </c>
      <c r="Q5554" s="12">
        <f t="shared" si="86"/>
        <v>43497</v>
      </c>
      <c r="R5554" s="12" t="str">
        <f>TEXT(table_netflix[[#This Row],[date_added_todate]], "mmm")</f>
        <v>Feb</v>
      </c>
      <c r="S5554" t="s">
        <v>27529</v>
      </c>
    </row>
    <row r="5555" spans="1:19" x14ac:dyDescent="0.3">
      <c r="A5555" t="s">
        <v>27530</v>
      </c>
      <c r="B5555" t="s">
        <v>15</v>
      </c>
      <c r="C5555" t="s">
        <v>27531</v>
      </c>
      <c r="D5555" t="s">
        <v>27532</v>
      </c>
      <c r="F5555" t="s">
        <v>61</v>
      </c>
      <c r="G5555" s="14" t="s">
        <v>16124</v>
      </c>
      <c r="H5555">
        <v>2016</v>
      </c>
      <c r="I5555" t="s">
        <v>27</v>
      </c>
      <c r="J5555" t="s">
        <v>2304</v>
      </c>
      <c r="K5555">
        <f>IFERROR(VALUE(LEFT(table_netflix[[#This Row],[duration (in min)]], LEN(table_netflix[[#This Row],[duration (in min)]])-4)),0)</f>
        <v>47</v>
      </c>
      <c r="L5555" t="s">
        <v>22</v>
      </c>
      <c r="M5555" t="s">
        <v>55</v>
      </c>
      <c r="O5555" t="str" cm="1">
        <f t="array" ref="O5555">_xlfn.IFS(table_netflix[[#This Row],[release_year]]&gt;=2018, "2018 &amp; after", TRUE, "Before 2018")</f>
        <v>Before 2018</v>
      </c>
      <c r="P5555" s="12">
        <f>DATE(table_netflix[[#This Row],[release_year]],1,1)</f>
        <v>42370</v>
      </c>
      <c r="Q5555" s="12">
        <f t="shared" si="86"/>
        <v>42948</v>
      </c>
      <c r="R5555" s="12" t="str">
        <f>TEXT(table_netflix[[#This Row],[date_added_todate]], "mmm")</f>
        <v>Aug</v>
      </c>
      <c r="S5555" t="s">
        <v>27533</v>
      </c>
    </row>
    <row r="5556" spans="1:19" x14ac:dyDescent="0.3">
      <c r="A5556" t="s">
        <v>27534</v>
      </c>
      <c r="B5556" t="s">
        <v>15</v>
      </c>
      <c r="C5556" t="s">
        <v>27535</v>
      </c>
      <c r="D5556" t="s">
        <v>27536</v>
      </c>
      <c r="E5556" t="s">
        <v>27537</v>
      </c>
      <c r="F5556" t="s">
        <v>909</v>
      </c>
      <c r="G5556" s="14" t="s">
        <v>15433</v>
      </c>
      <c r="H5556">
        <v>2016</v>
      </c>
      <c r="I5556" t="s">
        <v>84</v>
      </c>
      <c r="J5556" t="s">
        <v>218</v>
      </c>
      <c r="K5556">
        <f>IFERROR(VALUE(LEFT(table_netflix[[#This Row],[duration (in min)]], LEN(table_netflix[[#This Row],[duration (in min)]])-4)),0)</f>
        <v>100</v>
      </c>
      <c r="L5556" t="s">
        <v>71</v>
      </c>
      <c r="M5556" t="s">
        <v>72</v>
      </c>
      <c r="N5556" t="s">
        <v>589</v>
      </c>
      <c r="O5556" t="str" cm="1">
        <f t="array" ref="O5556">_xlfn.IFS(table_netflix[[#This Row],[release_year]]&gt;=2018, "2018 &amp; after", TRUE, "Before 2018")</f>
        <v>Before 2018</v>
      </c>
      <c r="P5556" s="12">
        <f>DATE(table_netflix[[#This Row],[release_year]],1,1)</f>
        <v>42370</v>
      </c>
      <c r="Q5556" s="12">
        <f t="shared" si="86"/>
        <v>43088</v>
      </c>
      <c r="R5556" s="12" t="str">
        <f>TEXT(table_netflix[[#This Row],[date_added_todate]], "mmm")</f>
        <v>Dec</v>
      </c>
      <c r="S5556" t="s">
        <v>27538</v>
      </c>
    </row>
    <row r="5557" spans="1:19" x14ac:dyDescent="0.3">
      <c r="A5557" t="s">
        <v>27539</v>
      </c>
      <c r="B5557" t="s">
        <v>15</v>
      </c>
      <c r="C5557" t="s">
        <v>27540</v>
      </c>
      <c r="D5557" t="s">
        <v>27541</v>
      </c>
      <c r="E5557" t="s">
        <v>27542</v>
      </c>
      <c r="F5557" t="s">
        <v>307</v>
      </c>
      <c r="G5557" s="14" t="s">
        <v>13071</v>
      </c>
      <c r="H5557">
        <v>2017</v>
      </c>
      <c r="I5557" t="s">
        <v>27</v>
      </c>
      <c r="J5557" t="s">
        <v>366</v>
      </c>
      <c r="K5557">
        <f>IFERROR(VALUE(LEFT(table_netflix[[#This Row],[duration (in min)]], LEN(table_netflix[[#This Row],[duration (in min)]])-4)),0)</f>
        <v>114</v>
      </c>
      <c r="L5557" t="s">
        <v>53</v>
      </c>
      <c r="M5557" t="s">
        <v>55</v>
      </c>
      <c r="O5557" t="str" cm="1">
        <f t="array" ref="O5557">_xlfn.IFS(table_netflix[[#This Row],[release_year]]&gt;=2018, "2018 &amp; after", TRUE, "Before 2018")</f>
        <v>Before 2018</v>
      </c>
      <c r="P5557" s="12">
        <f>DATE(table_netflix[[#This Row],[release_year]],1,1)</f>
        <v>42736</v>
      </c>
      <c r="Q5557" s="12">
        <f t="shared" si="86"/>
        <v>43414</v>
      </c>
      <c r="R5557" s="12" t="str">
        <f>TEXT(table_netflix[[#This Row],[date_added_todate]], "mmm")</f>
        <v>Nov</v>
      </c>
      <c r="S5557" t="s">
        <v>27543</v>
      </c>
    </row>
    <row r="5558" spans="1:19" x14ac:dyDescent="0.3">
      <c r="A5558" t="s">
        <v>27544</v>
      </c>
      <c r="B5558" t="s">
        <v>15</v>
      </c>
      <c r="C5558" t="s">
        <v>27545</v>
      </c>
      <c r="D5558" t="s">
        <v>27546</v>
      </c>
      <c r="E5558" t="s">
        <v>27547</v>
      </c>
      <c r="F5558" t="s">
        <v>61</v>
      </c>
      <c r="G5558" s="14" t="s">
        <v>9392</v>
      </c>
      <c r="H5558">
        <v>1999</v>
      </c>
      <c r="I5558" t="s">
        <v>20</v>
      </c>
      <c r="J5558" t="s">
        <v>337</v>
      </c>
      <c r="K5558">
        <f>IFERROR(VALUE(LEFT(table_netflix[[#This Row],[duration (in min)]], LEN(table_netflix[[#This Row],[duration (in min)]])-4)),0)</f>
        <v>128</v>
      </c>
      <c r="L5558" t="s">
        <v>144</v>
      </c>
      <c r="O5558" t="str" cm="1">
        <f t="array" ref="O5558">_xlfn.IFS(table_netflix[[#This Row],[release_year]]&gt;=2018, "2018 &amp; after", TRUE, "Before 2018")</f>
        <v>Before 2018</v>
      </c>
      <c r="P5558" s="12">
        <f>DATE(table_netflix[[#This Row],[release_year]],1,1)</f>
        <v>36161</v>
      </c>
      <c r="Q5558" s="12">
        <f t="shared" si="86"/>
        <v>43830</v>
      </c>
      <c r="R5558" s="12" t="str">
        <f>TEXT(table_netflix[[#This Row],[date_added_todate]], "mmm")</f>
        <v>Dec</v>
      </c>
      <c r="S5558" t="s">
        <v>27548</v>
      </c>
    </row>
    <row r="5559" spans="1:19" x14ac:dyDescent="0.3">
      <c r="A5559" t="s">
        <v>27549</v>
      </c>
      <c r="B5559" t="s">
        <v>15</v>
      </c>
      <c r="C5559" t="s">
        <v>27550</v>
      </c>
      <c r="D5559" t="s">
        <v>27551</v>
      </c>
      <c r="E5559" t="s">
        <v>27552</v>
      </c>
      <c r="F5559" t="s">
        <v>61</v>
      </c>
      <c r="G5559" s="14" t="s">
        <v>11749</v>
      </c>
      <c r="H5559">
        <v>2018</v>
      </c>
      <c r="I5559" t="s">
        <v>84</v>
      </c>
      <c r="J5559" t="s">
        <v>4242</v>
      </c>
      <c r="K5559">
        <f>IFERROR(VALUE(LEFT(table_netflix[[#This Row],[duration (in min)]], LEN(table_netflix[[#This Row],[duration (in min)]])-4)),0)</f>
        <v>53</v>
      </c>
      <c r="L5559" t="s">
        <v>22</v>
      </c>
      <c r="O5559" t="str" cm="1">
        <f t="array" ref="O5559">_xlfn.IFS(table_netflix[[#This Row],[release_year]]&gt;=2018, "2018 &amp; after", TRUE, "Before 2018")</f>
        <v>2018 &amp; after</v>
      </c>
      <c r="P5559" s="12">
        <f>DATE(table_netflix[[#This Row],[release_year]],1,1)</f>
        <v>43101</v>
      </c>
      <c r="Q5559" s="12">
        <f t="shared" si="86"/>
        <v>43556</v>
      </c>
      <c r="R5559" s="12" t="str">
        <f>TEXT(table_netflix[[#This Row],[date_added_todate]], "mmm")</f>
        <v>Apr</v>
      </c>
      <c r="S5559" t="s">
        <v>27553</v>
      </c>
    </row>
    <row r="5560" spans="1:19" x14ac:dyDescent="0.3">
      <c r="A5560" t="s">
        <v>27554</v>
      </c>
      <c r="B5560" t="s">
        <v>15</v>
      </c>
      <c r="C5560" t="s">
        <v>27555</v>
      </c>
      <c r="D5560" t="s">
        <v>27556</v>
      </c>
      <c r="E5560" t="s">
        <v>27557</v>
      </c>
      <c r="F5560" t="s">
        <v>523</v>
      </c>
      <c r="G5560" s="14" t="s">
        <v>11176</v>
      </c>
      <c r="H5560">
        <v>2017</v>
      </c>
      <c r="I5560" t="s">
        <v>62</v>
      </c>
      <c r="J5560" t="s">
        <v>583</v>
      </c>
      <c r="K5560">
        <f>IFERROR(VALUE(LEFT(table_netflix[[#This Row],[duration (in min)]], LEN(table_netflix[[#This Row],[duration (in min)]])-4)),0)</f>
        <v>89</v>
      </c>
      <c r="L5560" t="s">
        <v>93</v>
      </c>
      <c r="O5560" t="str" cm="1">
        <f t="array" ref="O5560">_xlfn.IFS(table_netflix[[#This Row],[release_year]]&gt;=2018, "2018 &amp; after", TRUE, "Before 2018")</f>
        <v>Before 2018</v>
      </c>
      <c r="P5560" s="12">
        <f>DATE(table_netflix[[#This Row],[release_year]],1,1)</f>
        <v>42736</v>
      </c>
      <c r="Q5560" s="12">
        <f t="shared" si="86"/>
        <v>43634</v>
      </c>
      <c r="R5560" s="12" t="str">
        <f>TEXT(table_netflix[[#This Row],[date_added_todate]], "mmm")</f>
        <v>Jun</v>
      </c>
      <c r="S5560" t="s">
        <v>27558</v>
      </c>
    </row>
    <row r="5561" spans="1:19" x14ac:dyDescent="0.3">
      <c r="A5561" t="s">
        <v>27559</v>
      </c>
      <c r="B5561" t="s">
        <v>15</v>
      </c>
      <c r="C5561" t="s">
        <v>27560</v>
      </c>
      <c r="D5561" t="s">
        <v>27561</v>
      </c>
      <c r="E5561" t="s">
        <v>27562</v>
      </c>
      <c r="F5561" t="s">
        <v>746</v>
      </c>
      <c r="G5561" s="14" t="s">
        <v>24575</v>
      </c>
      <c r="H5561">
        <v>2016</v>
      </c>
      <c r="I5561" t="s">
        <v>27</v>
      </c>
      <c r="J5561" t="s">
        <v>262</v>
      </c>
      <c r="K5561">
        <f>IFERROR(VALUE(LEFT(table_netflix[[#This Row],[duration (in min)]], LEN(table_netflix[[#This Row],[duration (in min)]])-4)),0)</f>
        <v>83</v>
      </c>
      <c r="L5561" t="s">
        <v>71</v>
      </c>
      <c r="M5561" t="s">
        <v>55</v>
      </c>
      <c r="O5561" t="str" cm="1">
        <f t="array" ref="O5561">_xlfn.IFS(table_netflix[[#This Row],[release_year]]&gt;=2018, "2018 &amp; after", TRUE, "Before 2018")</f>
        <v>Before 2018</v>
      </c>
      <c r="P5561" s="12">
        <f>DATE(table_netflix[[#This Row],[release_year]],1,1)</f>
        <v>42370</v>
      </c>
      <c r="Q5561" s="12">
        <f t="shared" si="86"/>
        <v>42803</v>
      </c>
      <c r="R5561" s="12" t="str">
        <f>TEXT(table_netflix[[#This Row],[date_added_todate]], "mmm")</f>
        <v>Mar</v>
      </c>
      <c r="S5561" t="s">
        <v>27563</v>
      </c>
    </row>
    <row r="5562" spans="1:19" x14ac:dyDescent="0.3">
      <c r="A5562" t="s">
        <v>27564</v>
      </c>
      <c r="B5562" t="s">
        <v>15</v>
      </c>
      <c r="C5562" t="s">
        <v>27565</v>
      </c>
      <c r="D5562" t="s">
        <v>23158</v>
      </c>
      <c r="E5562" t="s">
        <v>27566</v>
      </c>
      <c r="F5562" t="s">
        <v>534</v>
      </c>
      <c r="G5562" s="14" t="s">
        <v>14037</v>
      </c>
      <c r="H5562">
        <v>1985</v>
      </c>
      <c r="I5562" t="s">
        <v>62</v>
      </c>
      <c r="J5562" t="s">
        <v>246</v>
      </c>
      <c r="K5562">
        <f>IFERROR(VALUE(LEFT(table_netflix[[#This Row],[duration (in min)]], LEN(table_netflix[[#This Row],[duration (in min)]])-4)),0)</f>
        <v>85</v>
      </c>
      <c r="L5562" t="s">
        <v>144</v>
      </c>
      <c r="M5562" t="s">
        <v>85</v>
      </c>
      <c r="N5562" t="s">
        <v>55</v>
      </c>
      <c r="O5562" t="str" cm="1">
        <f t="array" ref="O5562">_xlfn.IFS(table_netflix[[#This Row],[release_year]]&gt;=2018, "2018 &amp; after", TRUE, "Before 2018")</f>
        <v>Before 2018</v>
      </c>
      <c r="P5562" s="12">
        <f>DATE(table_netflix[[#This Row],[release_year]],1,1)</f>
        <v>31048</v>
      </c>
      <c r="Q5562" s="12">
        <f t="shared" si="86"/>
        <v>43328</v>
      </c>
      <c r="R5562" s="12" t="str">
        <f>TEXT(table_netflix[[#This Row],[date_added_todate]], "mmm")</f>
        <v>Aug</v>
      </c>
      <c r="S5562" t="s">
        <v>27567</v>
      </c>
    </row>
    <row r="5563" spans="1:19" x14ac:dyDescent="0.3">
      <c r="A5563" t="s">
        <v>27568</v>
      </c>
      <c r="B5563" t="s">
        <v>15</v>
      </c>
      <c r="C5563" t="s">
        <v>27569</v>
      </c>
      <c r="D5563" t="s">
        <v>27570</v>
      </c>
      <c r="E5563" t="s">
        <v>27571</v>
      </c>
      <c r="F5563" t="s">
        <v>523</v>
      </c>
      <c r="G5563" s="14" t="s">
        <v>16178</v>
      </c>
      <c r="H5563">
        <v>2016</v>
      </c>
      <c r="I5563" t="s">
        <v>84</v>
      </c>
      <c r="J5563" t="s">
        <v>92</v>
      </c>
      <c r="K5563">
        <f>IFERROR(VALUE(LEFT(table_netflix[[#This Row],[duration (in min)]], LEN(table_netflix[[#This Row],[duration (in min)]])-4)),0)</f>
        <v>94</v>
      </c>
      <c r="L5563" t="s">
        <v>22</v>
      </c>
      <c r="O5563" t="str" cm="1">
        <f t="array" ref="O5563">_xlfn.IFS(table_netflix[[#This Row],[release_year]]&gt;=2018, "2018 &amp; after", TRUE, "Before 2018")</f>
        <v>Before 2018</v>
      </c>
      <c r="P5563" s="12">
        <f>DATE(table_netflix[[#This Row],[release_year]],1,1)</f>
        <v>42370</v>
      </c>
      <c r="Q5563" s="12">
        <f t="shared" si="86"/>
        <v>42934</v>
      </c>
      <c r="R5563" s="12" t="str">
        <f>TEXT(table_netflix[[#This Row],[date_added_todate]], "mmm")</f>
        <v>Jul</v>
      </c>
      <c r="S5563" t="s">
        <v>27572</v>
      </c>
    </row>
    <row r="5564" spans="1:19" x14ac:dyDescent="0.3">
      <c r="A5564" t="s">
        <v>27573</v>
      </c>
      <c r="B5564" t="s">
        <v>15</v>
      </c>
      <c r="C5564" t="s">
        <v>27574</v>
      </c>
      <c r="D5564" t="s">
        <v>27575</v>
      </c>
      <c r="E5564" t="s">
        <v>27576</v>
      </c>
      <c r="F5564" t="s">
        <v>39</v>
      </c>
      <c r="G5564" s="14" t="s">
        <v>14321</v>
      </c>
      <c r="H5564">
        <v>2017</v>
      </c>
      <c r="I5564" t="s">
        <v>62</v>
      </c>
      <c r="J5564" t="s">
        <v>70</v>
      </c>
      <c r="K5564">
        <f>IFERROR(VALUE(LEFT(table_netflix[[#This Row],[duration (in min)]], LEN(table_netflix[[#This Row],[duration (in min)]])-4)),0)</f>
        <v>104</v>
      </c>
      <c r="L5564" t="s">
        <v>53</v>
      </c>
      <c r="M5564" t="s">
        <v>55</v>
      </c>
      <c r="N5564" t="s">
        <v>107</v>
      </c>
      <c r="O5564" t="str" cm="1">
        <f t="array" ref="O5564">_xlfn.IFS(table_netflix[[#This Row],[release_year]]&gt;=2018, "2018 &amp; after", TRUE, "Before 2018")</f>
        <v>Before 2018</v>
      </c>
      <c r="P5564" s="12">
        <f>DATE(table_netflix[[#This Row],[release_year]],1,1)</f>
        <v>42736</v>
      </c>
      <c r="Q5564" s="12">
        <f t="shared" si="86"/>
        <v>43282</v>
      </c>
      <c r="R5564" s="12" t="str">
        <f>TEXT(table_netflix[[#This Row],[date_added_todate]], "mmm")</f>
        <v>Jul</v>
      </c>
      <c r="S5564" t="s">
        <v>27577</v>
      </c>
    </row>
    <row r="5565" spans="1:19" x14ac:dyDescent="0.3">
      <c r="A5565" t="s">
        <v>27578</v>
      </c>
      <c r="B5565" t="s">
        <v>15</v>
      </c>
      <c r="C5565" t="s">
        <v>27579</v>
      </c>
      <c r="D5565" t="s">
        <v>27580</v>
      </c>
      <c r="E5565" t="s">
        <v>27581</v>
      </c>
      <c r="F5565" t="s">
        <v>18</v>
      </c>
      <c r="G5565" s="14" t="s">
        <v>10131</v>
      </c>
      <c r="H5565">
        <v>1988</v>
      </c>
      <c r="I5565" t="s">
        <v>20</v>
      </c>
      <c r="J5565" t="s">
        <v>583</v>
      </c>
      <c r="K5565">
        <f>IFERROR(VALUE(LEFT(table_netflix[[#This Row],[duration (in min)]], LEN(table_netflix[[#This Row],[duration (in min)]])-4)),0)</f>
        <v>89</v>
      </c>
      <c r="L5565" t="s">
        <v>22</v>
      </c>
      <c r="M5565" t="s">
        <v>112</v>
      </c>
      <c r="O5565" t="str" cm="1">
        <f t="array" ref="O5565">_xlfn.IFS(table_netflix[[#This Row],[release_year]]&gt;=2018, "2018 &amp; after", TRUE, "Before 2018")</f>
        <v>Before 2018</v>
      </c>
      <c r="P5565" s="12">
        <f>DATE(table_netflix[[#This Row],[release_year]],1,1)</f>
        <v>32143</v>
      </c>
      <c r="Q5565" s="12">
        <f t="shared" si="86"/>
        <v>43770</v>
      </c>
      <c r="R5565" s="12" t="str">
        <f>TEXT(table_netflix[[#This Row],[date_added_todate]], "mmm")</f>
        <v>Nov</v>
      </c>
      <c r="S5565" t="s">
        <v>27582</v>
      </c>
    </row>
    <row r="5566" spans="1:19" x14ac:dyDescent="0.3">
      <c r="A5566" t="s">
        <v>27583</v>
      </c>
      <c r="B5566" t="s">
        <v>15</v>
      </c>
      <c r="C5566" t="s">
        <v>27584</v>
      </c>
      <c r="D5566" t="s">
        <v>27585</v>
      </c>
      <c r="F5566" t="s">
        <v>18</v>
      </c>
      <c r="G5566" s="14" t="s">
        <v>17219</v>
      </c>
      <c r="H5566">
        <v>2016</v>
      </c>
      <c r="I5566" t="s">
        <v>62</v>
      </c>
      <c r="J5566" t="s">
        <v>549</v>
      </c>
      <c r="K5566">
        <f>IFERROR(VALUE(LEFT(table_netflix[[#This Row],[duration (in min)]], LEN(table_netflix[[#This Row],[duration (in min)]])-4)),0)</f>
        <v>86</v>
      </c>
      <c r="L5566" t="s">
        <v>22</v>
      </c>
      <c r="O5566" t="str" cm="1">
        <f t="array" ref="O5566">_xlfn.IFS(table_netflix[[#This Row],[release_year]]&gt;=2018, "2018 &amp; after", TRUE, "Before 2018")</f>
        <v>Before 2018</v>
      </c>
      <c r="P5566" s="12">
        <f>DATE(table_netflix[[#This Row],[release_year]],1,1)</f>
        <v>42370</v>
      </c>
      <c r="Q5566" s="12">
        <f t="shared" si="86"/>
        <v>42720</v>
      </c>
      <c r="R5566" s="12" t="str">
        <f>TEXT(table_netflix[[#This Row],[date_added_todate]], "mmm")</f>
        <v>Dec</v>
      </c>
      <c r="S5566" t="s">
        <v>27586</v>
      </c>
    </row>
    <row r="5567" spans="1:19" x14ac:dyDescent="0.3">
      <c r="A5567" t="s">
        <v>27587</v>
      </c>
      <c r="B5567" t="s">
        <v>15</v>
      </c>
      <c r="C5567" t="s">
        <v>27588</v>
      </c>
      <c r="D5567" t="s">
        <v>27589</v>
      </c>
      <c r="E5567" t="s">
        <v>27590</v>
      </c>
      <c r="F5567" t="s">
        <v>151</v>
      </c>
      <c r="G5567" s="14" t="s">
        <v>27591</v>
      </c>
      <c r="H5567">
        <v>2017</v>
      </c>
      <c r="I5567" t="s">
        <v>84</v>
      </c>
      <c r="J5567" t="s">
        <v>634</v>
      </c>
      <c r="K5567">
        <f>IFERROR(VALUE(LEFT(table_netflix[[#This Row],[duration (in min)]], LEN(table_netflix[[#This Row],[duration (in min)]])-4)),0)</f>
        <v>107</v>
      </c>
      <c r="L5567" t="s">
        <v>71</v>
      </c>
      <c r="M5567" t="s">
        <v>55</v>
      </c>
      <c r="N5567" t="s">
        <v>107</v>
      </c>
      <c r="O5567" t="str" cm="1">
        <f t="array" ref="O5567">_xlfn.IFS(table_netflix[[#This Row],[release_year]]&gt;=2018, "2018 &amp; after", TRUE, "Before 2018")</f>
        <v>Before 2018</v>
      </c>
      <c r="P5567" s="12">
        <f>DATE(table_netflix[[#This Row],[release_year]],1,1)</f>
        <v>42736</v>
      </c>
      <c r="Q5567" s="12">
        <f t="shared" si="86"/>
        <v>43022</v>
      </c>
      <c r="R5567" s="12" t="str">
        <f>TEXT(table_netflix[[#This Row],[date_added_todate]], "mmm")</f>
        <v>Oct</v>
      </c>
      <c r="S5567" t="s">
        <v>27592</v>
      </c>
    </row>
    <row r="5568" spans="1:19" x14ac:dyDescent="0.3">
      <c r="A5568" t="s">
        <v>27593</v>
      </c>
      <c r="B5568" t="s">
        <v>15</v>
      </c>
      <c r="C5568" t="s">
        <v>27594</v>
      </c>
      <c r="D5568" t="s">
        <v>27595</v>
      </c>
      <c r="F5568" t="s">
        <v>310</v>
      </c>
      <c r="G5568" s="14" t="s">
        <v>27041</v>
      </c>
      <c r="H5568">
        <v>2015</v>
      </c>
      <c r="I5568" t="s">
        <v>18220</v>
      </c>
      <c r="J5568" t="s">
        <v>1955</v>
      </c>
      <c r="K5568">
        <f>IFERROR(VALUE(LEFT(table_netflix[[#This Row],[duration (in min)]], LEN(table_netflix[[#This Row],[duration (in min)]])-4)),0)</f>
        <v>77</v>
      </c>
      <c r="L5568" t="s">
        <v>22</v>
      </c>
      <c r="M5568" t="s">
        <v>55</v>
      </c>
      <c r="N5568" t="s">
        <v>112</v>
      </c>
      <c r="O5568" t="str" cm="1">
        <f t="array" ref="O5568">_xlfn.IFS(table_netflix[[#This Row],[release_year]]&gt;=2018, "2018 &amp; after", TRUE, "Before 2018")</f>
        <v>Before 2018</v>
      </c>
      <c r="P5568" s="12">
        <f>DATE(table_netflix[[#This Row],[release_year]],1,1)</f>
        <v>42005</v>
      </c>
      <c r="Q5568" s="12">
        <f t="shared" si="86"/>
        <v>42353</v>
      </c>
      <c r="R5568" s="12" t="str">
        <f>TEXT(table_netflix[[#This Row],[date_added_todate]], "mmm")</f>
        <v>Dec</v>
      </c>
      <c r="S5568" t="s">
        <v>27596</v>
      </c>
    </row>
    <row r="5569" spans="1:19" x14ac:dyDescent="0.3">
      <c r="A5569" t="s">
        <v>27597</v>
      </c>
      <c r="B5569" t="s">
        <v>15</v>
      </c>
      <c r="C5569" t="s">
        <v>27598</v>
      </c>
      <c r="D5569" t="s">
        <v>27599</v>
      </c>
      <c r="E5569" t="s">
        <v>27600</v>
      </c>
      <c r="F5569" t="s">
        <v>39</v>
      </c>
      <c r="G5569" s="14" t="s">
        <v>24575</v>
      </c>
      <c r="H5569">
        <v>2015</v>
      </c>
      <c r="I5569" t="s">
        <v>27</v>
      </c>
      <c r="J5569" t="s">
        <v>1221</v>
      </c>
      <c r="K5569">
        <f>IFERROR(VALUE(LEFT(table_netflix[[#This Row],[duration (in min)]], LEN(table_netflix[[#This Row],[duration (in min)]])-4)),0)</f>
        <v>123</v>
      </c>
      <c r="L5569" t="s">
        <v>53</v>
      </c>
      <c r="M5569" t="s">
        <v>54</v>
      </c>
      <c r="N5569" t="s">
        <v>55</v>
      </c>
      <c r="O5569" t="str" cm="1">
        <f t="array" ref="O5569">_xlfn.IFS(table_netflix[[#This Row],[release_year]]&gt;=2018, "2018 &amp; after", TRUE, "Before 2018")</f>
        <v>Before 2018</v>
      </c>
      <c r="P5569" s="12">
        <f>DATE(table_netflix[[#This Row],[release_year]],1,1)</f>
        <v>42005</v>
      </c>
      <c r="Q5569" s="12">
        <f t="shared" si="86"/>
        <v>42803</v>
      </c>
      <c r="R5569" s="12" t="str">
        <f>TEXT(table_netflix[[#This Row],[date_added_todate]], "mmm")</f>
        <v>Mar</v>
      </c>
      <c r="S5569" t="s">
        <v>27601</v>
      </c>
    </row>
    <row r="5570" spans="1:19" x14ac:dyDescent="0.3">
      <c r="A5570" t="s">
        <v>27602</v>
      </c>
      <c r="B5570" t="s">
        <v>15</v>
      </c>
      <c r="C5570" t="s">
        <v>27603</v>
      </c>
      <c r="D5570" t="s">
        <v>27604</v>
      </c>
      <c r="E5570" t="s">
        <v>27605</v>
      </c>
      <c r="F5570" t="s">
        <v>1280</v>
      </c>
      <c r="G5570" s="14" t="s">
        <v>15298</v>
      </c>
      <c r="H5570">
        <v>2017</v>
      </c>
      <c r="I5570" t="s">
        <v>27</v>
      </c>
      <c r="J5570" t="s">
        <v>194</v>
      </c>
      <c r="K5570">
        <f>IFERROR(VALUE(LEFT(table_netflix[[#This Row],[duration (in min)]], LEN(table_netflix[[#This Row],[duration (in min)]])-4)),0)</f>
        <v>122</v>
      </c>
      <c r="L5570" t="s">
        <v>144</v>
      </c>
      <c r="M5570" t="s">
        <v>55</v>
      </c>
      <c r="N5570" t="s">
        <v>266</v>
      </c>
      <c r="O5570" t="str" cm="1">
        <f t="array" ref="O5570">_xlfn.IFS(table_netflix[[#This Row],[release_year]]&gt;=2018, "2018 &amp; after", TRUE, "Before 2018")</f>
        <v>Before 2018</v>
      </c>
      <c r="P5570" s="12">
        <f>DATE(table_netflix[[#This Row],[release_year]],1,1)</f>
        <v>42736</v>
      </c>
      <c r="Q5570" s="12">
        <f t="shared" ref="Q5570:Q5633" si="87">IF(G5570&lt;&gt;"", DATE(RIGHT(G5570,4), MONTH(1 &amp; LEFT(G5570,FIND(" ",G5570)-1)), MID(G5570, FIND(" ", G5570)+1, FIND(",", G5570)-FIND(" ", G5570)-1)), "")</f>
        <v>43115</v>
      </c>
      <c r="R5570" s="12" t="str">
        <f>TEXT(table_netflix[[#This Row],[date_added_todate]], "mmm")</f>
        <v>Jan</v>
      </c>
      <c r="S5570" t="s">
        <v>27606</v>
      </c>
    </row>
    <row r="5571" spans="1:19" x14ac:dyDescent="0.3">
      <c r="A5571" t="s">
        <v>27607</v>
      </c>
      <c r="B5571" t="s">
        <v>15</v>
      </c>
      <c r="C5571" t="s">
        <v>27608</v>
      </c>
      <c r="D5571" t="s">
        <v>5680</v>
      </c>
      <c r="E5571" t="s">
        <v>27609</v>
      </c>
      <c r="F5571" t="s">
        <v>18</v>
      </c>
      <c r="G5571" s="14" t="s">
        <v>27610</v>
      </c>
      <c r="H5571">
        <v>2017</v>
      </c>
      <c r="I5571" t="s">
        <v>20</v>
      </c>
      <c r="J5571" t="s">
        <v>1311</v>
      </c>
      <c r="K5571">
        <f>IFERROR(VALUE(LEFT(table_netflix[[#This Row],[duration (in min)]], LEN(table_netflix[[#This Row],[duration (in min)]])-4)),0)</f>
        <v>131</v>
      </c>
      <c r="L5571" t="s">
        <v>144</v>
      </c>
      <c r="M5571" t="s">
        <v>85</v>
      </c>
      <c r="N5571" t="s">
        <v>127</v>
      </c>
      <c r="O5571" t="str" cm="1">
        <f t="array" ref="O5571">_xlfn.IFS(table_netflix[[#This Row],[release_year]]&gt;=2018, "2018 &amp; after", TRUE, "Before 2018")</f>
        <v>Before 2018</v>
      </c>
      <c r="P5571" s="12">
        <f>DATE(table_netflix[[#This Row],[release_year]],1,1)</f>
        <v>42736</v>
      </c>
      <c r="Q5571" s="12">
        <f t="shared" si="87"/>
        <v>43256</v>
      </c>
      <c r="R5571" s="12" t="str">
        <f>TEXT(table_netflix[[#This Row],[date_added_todate]], "mmm")</f>
        <v>Jun</v>
      </c>
      <c r="S5571" t="s">
        <v>27611</v>
      </c>
    </row>
    <row r="5572" spans="1:19" x14ac:dyDescent="0.3">
      <c r="A5572" t="s">
        <v>27612</v>
      </c>
      <c r="B5572" t="s">
        <v>15</v>
      </c>
      <c r="C5572" t="s">
        <v>27613</v>
      </c>
      <c r="D5572" t="s">
        <v>5467</v>
      </c>
      <c r="E5572" t="s">
        <v>27614</v>
      </c>
      <c r="F5572" t="s">
        <v>18</v>
      </c>
      <c r="G5572" s="14" t="s">
        <v>8152</v>
      </c>
      <c r="H5572">
        <v>2011</v>
      </c>
      <c r="I5572" t="s">
        <v>139</v>
      </c>
      <c r="J5572" t="s">
        <v>1955</v>
      </c>
      <c r="K5572">
        <f>IFERROR(VALUE(LEFT(table_netflix[[#This Row],[duration (in min)]], LEN(table_netflix[[#This Row],[duration (in min)]])-4)),0)</f>
        <v>77</v>
      </c>
      <c r="L5572" t="s">
        <v>47</v>
      </c>
      <c r="O5572" t="str" cm="1">
        <f t="array" ref="O5572">_xlfn.IFS(table_netflix[[#This Row],[release_year]]&gt;=2018, "2018 &amp; after", TRUE, "Before 2018")</f>
        <v>Before 2018</v>
      </c>
      <c r="P5572" s="12">
        <f>DATE(table_netflix[[#This Row],[release_year]],1,1)</f>
        <v>40544</v>
      </c>
      <c r="Q5572" s="12">
        <f t="shared" si="87"/>
        <v>43936</v>
      </c>
      <c r="R5572" s="12" t="str">
        <f>TEXT(table_netflix[[#This Row],[date_added_todate]], "mmm")</f>
        <v>Apr</v>
      </c>
      <c r="S5572" t="s">
        <v>27615</v>
      </c>
    </row>
    <row r="5573" spans="1:19" x14ac:dyDescent="0.3">
      <c r="A5573" t="s">
        <v>27616</v>
      </c>
      <c r="B5573" t="s">
        <v>15</v>
      </c>
      <c r="C5573" t="s">
        <v>27617</v>
      </c>
      <c r="D5573" t="s">
        <v>27618</v>
      </c>
      <c r="E5573" t="s">
        <v>27619</v>
      </c>
      <c r="F5573" t="s">
        <v>61</v>
      </c>
      <c r="G5573" s="14" t="s">
        <v>27620</v>
      </c>
      <c r="H5573">
        <v>2010</v>
      </c>
      <c r="I5573" t="s">
        <v>18220</v>
      </c>
      <c r="J5573" t="s">
        <v>52</v>
      </c>
      <c r="K5573">
        <f>IFERROR(VALUE(LEFT(table_netflix[[#This Row],[duration (in min)]], LEN(table_netflix[[#This Row],[duration (in min)]])-4)),0)</f>
        <v>125</v>
      </c>
      <c r="L5573" t="s">
        <v>53</v>
      </c>
      <c r="M5573" t="s">
        <v>55</v>
      </c>
      <c r="O5573" t="str" cm="1">
        <f t="array" ref="O5573">_xlfn.IFS(table_netflix[[#This Row],[release_year]]&gt;=2018, "2018 &amp; after", TRUE, "Before 2018")</f>
        <v>Before 2018</v>
      </c>
      <c r="P5573" s="12">
        <f>DATE(table_netflix[[#This Row],[release_year]],1,1)</f>
        <v>40179</v>
      </c>
      <c r="Q5573" s="12">
        <f t="shared" si="87"/>
        <v>42676</v>
      </c>
      <c r="R5573" s="12" t="str">
        <f>TEXT(table_netflix[[#This Row],[date_added_todate]], "mmm")</f>
        <v>Nov</v>
      </c>
      <c r="S5573" t="s">
        <v>27621</v>
      </c>
    </row>
    <row r="5574" spans="1:19" x14ac:dyDescent="0.3">
      <c r="A5574" t="s">
        <v>27622</v>
      </c>
      <c r="B5574" t="s">
        <v>15</v>
      </c>
      <c r="C5574" t="s">
        <v>27623</v>
      </c>
      <c r="D5574" t="s">
        <v>27624</v>
      </c>
      <c r="E5574" t="s">
        <v>27625</v>
      </c>
      <c r="F5574" t="s">
        <v>61</v>
      </c>
      <c r="G5574" s="14" t="s">
        <v>27620</v>
      </c>
      <c r="H5574">
        <v>2010</v>
      </c>
      <c r="I5574" t="s">
        <v>18220</v>
      </c>
      <c r="J5574" t="s">
        <v>52</v>
      </c>
      <c r="K5574">
        <f>IFERROR(VALUE(LEFT(table_netflix[[#This Row],[duration (in min)]], LEN(table_netflix[[#This Row],[duration (in min)]])-4)),0)</f>
        <v>125</v>
      </c>
      <c r="L5574" t="s">
        <v>53</v>
      </c>
      <c r="M5574" t="s">
        <v>55</v>
      </c>
      <c r="O5574" t="str" cm="1">
        <f t="array" ref="O5574">_xlfn.IFS(table_netflix[[#This Row],[release_year]]&gt;=2018, "2018 &amp; after", TRUE, "Before 2018")</f>
        <v>Before 2018</v>
      </c>
      <c r="P5574" s="12">
        <f>DATE(table_netflix[[#This Row],[release_year]],1,1)</f>
        <v>40179</v>
      </c>
      <c r="Q5574" s="12">
        <f t="shared" si="87"/>
        <v>42676</v>
      </c>
      <c r="R5574" s="12" t="str">
        <f>TEXT(table_netflix[[#This Row],[date_added_todate]], "mmm")</f>
        <v>Nov</v>
      </c>
      <c r="S5574" t="s">
        <v>27626</v>
      </c>
    </row>
    <row r="5575" spans="1:19" x14ac:dyDescent="0.3">
      <c r="A5575" t="s">
        <v>27627</v>
      </c>
      <c r="B5575" t="s">
        <v>15</v>
      </c>
      <c r="C5575" t="s">
        <v>27628</v>
      </c>
      <c r="D5575" t="s">
        <v>12863</v>
      </c>
      <c r="E5575" t="s">
        <v>27629</v>
      </c>
      <c r="F5575" t="s">
        <v>534</v>
      </c>
      <c r="G5575" s="14" t="s">
        <v>16379</v>
      </c>
      <c r="H5575">
        <v>2016</v>
      </c>
      <c r="I5575" t="s">
        <v>27</v>
      </c>
      <c r="J5575" t="s">
        <v>213</v>
      </c>
      <c r="K5575">
        <f>IFERROR(VALUE(LEFT(table_netflix[[#This Row],[duration (in min)]], LEN(table_netflix[[#This Row],[duration (in min)]])-4)),0)</f>
        <v>88</v>
      </c>
      <c r="L5575" t="s">
        <v>144</v>
      </c>
      <c r="M5575" t="s">
        <v>55</v>
      </c>
      <c r="O5575" t="str" cm="1">
        <f t="array" ref="O5575">_xlfn.IFS(table_netflix[[#This Row],[release_year]]&gt;=2018, "2018 &amp; after", TRUE, "Before 2018")</f>
        <v>Before 2018</v>
      </c>
      <c r="P5575" s="12">
        <f>DATE(table_netflix[[#This Row],[release_year]],1,1)</f>
        <v>42370</v>
      </c>
      <c r="Q5575" s="12">
        <f t="shared" si="87"/>
        <v>42889</v>
      </c>
      <c r="R5575" s="12" t="str">
        <f>TEXT(table_netflix[[#This Row],[date_added_todate]], "mmm")</f>
        <v>Jun</v>
      </c>
      <c r="S5575" t="s">
        <v>27630</v>
      </c>
    </row>
    <row r="5576" spans="1:19" x14ac:dyDescent="0.3">
      <c r="A5576" t="s">
        <v>27631</v>
      </c>
      <c r="B5576" t="s">
        <v>15</v>
      </c>
      <c r="C5576" t="s">
        <v>27632</v>
      </c>
      <c r="D5576" t="s">
        <v>27633</v>
      </c>
      <c r="E5576" t="s">
        <v>27634</v>
      </c>
      <c r="F5576" t="s">
        <v>18</v>
      </c>
      <c r="G5576" s="14" t="s">
        <v>15194</v>
      </c>
      <c r="H5576">
        <v>2017</v>
      </c>
      <c r="I5576" t="s">
        <v>27</v>
      </c>
      <c r="J5576" t="s">
        <v>232</v>
      </c>
      <c r="K5576">
        <f>IFERROR(VALUE(LEFT(table_netflix[[#This Row],[duration (in min)]], LEN(table_netflix[[#This Row],[duration (in min)]])-4)),0)</f>
        <v>93</v>
      </c>
      <c r="L5576" t="s">
        <v>53</v>
      </c>
      <c r="M5576" t="s">
        <v>142</v>
      </c>
      <c r="O5576" t="str" cm="1">
        <f t="array" ref="O5576">_xlfn.IFS(table_netflix[[#This Row],[release_year]]&gt;=2018, "2018 &amp; after", TRUE, "Before 2018")</f>
        <v>Before 2018</v>
      </c>
      <c r="P5576" s="12">
        <f>DATE(table_netflix[[#This Row],[release_year]],1,1)</f>
        <v>42736</v>
      </c>
      <c r="Q5576" s="12">
        <f t="shared" si="87"/>
        <v>43136</v>
      </c>
      <c r="R5576" s="12" t="str">
        <f>TEXT(table_netflix[[#This Row],[date_added_todate]], "mmm")</f>
        <v>Feb</v>
      </c>
      <c r="S5576" t="s">
        <v>27635</v>
      </c>
    </row>
    <row r="5577" spans="1:19" x14ac:dyDescent="0.3">
      <c r="A5577" t="s">
        <v>27636</v>
      </c>
      <c r="B5577" t="s">
        <v>15</v>
      </c>
      <c r="C5577" t="s">
        <v>27637</v>
      </c>
      <c r="D5577" t="s">
        <v>27021</v>
      </c>
      <c r="E5577" t="s">
        <v>27638</v>
      </c>
      <c r="F5577" t="s">
        <v>18</v>
      </c>
      <c r="G5577" s="14" t="s">
        <v>16802</v>
      </c>
      <c r="H5577">
        <v>1947</v>
      </c>
      <c r="I5577" t="s">
        <v>84</v>
      </c>
      <c r="J5577" t="s">
        <v>3552</v>
      </c>
      <c r="K5577">
        <f>IFERROR(VALUE(LEFT(table_netflix[[#This Row],[duration (in min)]], LEN(table_netflix[[#This Row],[duration (in min)]])-4)),0)</f>
        <v>42</v>
      </c>
      <c r="L5577" t="s">
        <v>445</v>
      </c>
      <c r="M5577" t="s">
        <v>1362</v>
      </c>
      <c r="O5577" t="str" cm="1">
        <f t="array" ref="O5577">_xlfn.IFS(table_netflix[[#This Row],[release_year]]&gt;=2018, "2018 &amp; after", TRUE, "Before 2018")</f>
        <v>Before 2018</v>
      </c>
      <c r="P5577" s="12">
        <f>DATE(table_netflix[[#This Row],[release_year]],1,1)</f>
        <v>17168</v>
      </c>
      <c r="Q5577" s="12">
        <f t="shared" si="87"/>
        <v>42825</v>
      </c>
      <c r="R5577" s="12" t="str">
        <f>TEXT(table_netflix[[#This Row],[date_added_todate]], "mmm")</f>
        <v>Mar</v>
      </c>
      <c r="S5577" t="s">
        <v>27639</v>
      </c>
    </row>
    <row r="5578" spans="1:19" x14ac:dyDescent="0.3">
      <c r="A5578" t="s">
        <v>27640</v>
      </c>
      <c r="B5578" t="s">
        <v>15</v>
      </c>
      <c r="C5578" t="s">
        <v>27641</v>
      </c>
      <c r="D5578" t="s">
        <v>27642</v>
      </c>
      <c r="E5578" t="s">
        <v>27643</v>
      </c>
      <c r="F5578" t="s">
        <v>151</v>
      </c>
      <c r="G5578" s="14" t="s">
        <v>16232</v>
      </c>
      <c r="H5578">
        <v>2016</v>
      </c>
      <c r="I5578" t="s">
        <v>62</v>
      </c>
      <c r="J5578" t="s">
        <v>399</v>
      </c>
      <c r="K5578">
        <f>IFERROR(VALUE(LEFT(table_netflix[[#This Row],[duration (in min)]], LEN(table_netflix[[#This Row],[duration (in min)]])-4)),0)</f>
        <v>108</v>
      </c>
      <c r="L5578" t="s">
        <v>53</v>
      </c>
      <c r="M5578" t="s">
        <v>55</v>
      </c>
      <c r="N5578" t="s">
        <v>142</v>
      </c>
      <c r="O5578" t="str" cm="1">
        <f t="array" ref="O5578">_xlfn.IFS(table_netflix[[#This Row],[release_year]]&gt;=2018, "2018 &amp; after", TRUE, "Before 2018")</f>
        <v>Before 2018</v>
      </c>
      <c r="P5578" s="12">
        <f>DATE(table_netflix[[#This Row],[release_year]],1,1)</f>
        <v>42370</v>
      </c>
      <c r="Q5578" s="12">
        <f t="shared" si="87"/>
        <v>42917</v>
      </c>
      <c r="R5578" s="12" t="str">
        <f>TEXT(table_netflix[[#This Row],[date_added_todate]], "mmm")</f>
        <v>Jul</v>
      </c>
      <c r="S5578" t="s">
        <v>27644</v>
      </c>
    </row>
    <row r="5579" spans="1:19" x14ac:dyDescent="0.3">
      <c r="A5579" t="s">
        <v>27645</v>
      </c>
      <c r="B5579" t="s">
        <v>15</v>
      </c>
      <c r="C5579" t="s">
        <v>27646</v>
      </c>
      <c r="D5579" t="s">
        <v>2402</v>
      </c>
      <c r="E5579" t="s">
        <v>27647</v>
      </c>
      <c r="F5579" t="s">
        <v>39</v>
      </c>
      <c r="G5579" s="14" t="s">
        <v>14175</v>
      </c>
      <c r="H5579">
        <v>2017</v>
      </c>
      <c r="I5579" t="s">
        <v>27</v>
      </c>
      <c r="J5579" t="s">
        <v>3490</v>
      </c>
      <c r="K5579">
        <f>IFERROR(VALUE(LEFT(table_netflix[[#This Row],[duration (in min)]], LEN(table_netflix[[#This Row],[duration (in min)]])-4)),0)</f>
        <v>151</v>
      </c>
      <c r="L5579" t="s">
        <v>53</v>
      </c>
      <c r="M5579" t="s">
        <v>55</v>
      </c>
      <c r="O5579" t="str" cm="1">
        <f t="array" ref="O5579">_xlfn.IFS(table_netflix[[#This Row],[release_year]]&gt;=2018, "2018 &amp; after", TRUE, "Before 2018")</f>
        <v>Before 2018</v>
      </c>
      <c r="P5579" s="12">
        <f>DATE(table_netflix[[#This Row],[release_year]],1,1)</f>
        <v>42736</v>
      </c>
      <c r="Q5579" s="12">
        <f t="shared" si="87"/>
        <v>43313</v>
      </c>
      <c r="R5579" s="12" t="str">
        <f>TEXT(table_netflix[[#This Row],[date_added_todate]], "mmm")</f>
        <v>Aug</v>
      </c>
      <c r="S5579" t="s">
        <v>27648</v>
      </c>
    </row>
    <row r="5580" spans="1:19" x14ac:dyDescent="0.3">
      <c r="A5580" t="s">
        <v>27649</v>
      </c>
      <c r="B5580" t="s">
        <v>15</v>
      </c>
      <c r="C5580" t="s">
        <v>27650</v>
      </c>
      <c r="D5580" t="s">
        <v>23344</v>
      </c>
      <c r="E5580" t="s">
        <v>27651</v>
      </c>
      <c r="F5580" t="s">
        <v>39</v>
      </c>
      <c r="G5580" s="14" t="s">
        <v>15354</v>
      </c>
      <c r="H5580">
        <v>2013</v>
      </c>
      <c r="I5580" t="s">
        <v>62</v>
      </c>
      <c r="J5580" t="s">
        <v>52</v>
      </c>
      <c r="K5580">
        <f>IFERROR(VALUE(LEFT(table_netflix[[#This Row],[duration (in min)]], LEN(table_netflix[[#This Row],[duration (in min)]])-4)),0)</f>
        <v>125</v>
      </c>
      <c r="L5580" t="s">
        <v>71</v>
      </c>
      <c r="M5580" t="s">
        <v>72</v>
      </c>
      <c r="N5580" t="s">
        <v>55</v>
      </c>
      <c r="O5580" t="str" cm="1">
        <f t="array" ref="O5580">_xlfn.IFS(table_netflix[[#This Row],[release_year]]&gt;=2018, "2018 &amp; after", TRUE, "Before 2018")</f>
        <v>Before 2018</v>
      </c>
      <c r="P5580" s="12">
        <f>DATE(table_netflix[[#This Row],[release_year]],1,1)</f>
        <v>41275</v>
      </c>
      <c r="Q5580" s="12">
        <f t="shared" si="87"/>
        <v>43101</v>
      </c>
      <c r="R5580" s="12" t="str">
        <f>TEXT(table_netflix[[#This Row],[date_added_todate]], "mmm")</f>
        <v>Jan</v>
      </c>
      <c r="S5580" t="s">
        <v>27652</v>
      </c>
    </row>
    <row r="5581" spans="1:19" x14ac:dyDescent="0.3">
      <c r="A5581" t="s">
        <v>27653</v>
      </c>
      <c r="B5581" t="s">
        <v>15</v>
      </c>
      <c r="C5581" t="s">
        <v>27654</v>
      </c>
      <c r="D5581" t="s">
        <v>27655</v>
      </c>
      <c r="E5581" t="s">
        <v>27656</v>
      </c>
      <c r="F5581" t="s">
        <v>18</v>
      </c>
      <c r="G5581" s="14" t="s">
        <v>27657</v>
      </c>
      <c r="H5581">
        <v>2014</v>
      </c>
      <c r="I5581" t="s">
        <v>344</v>
      </c>
      <c r="J5581" t="s">
        <v>814</v>
      </c>
      <c r="K5581">
        <f>IFERROR(VALUE(LEFT(table_netflix[[#This Row],[duration (in min)]], LEN(table_netflix[[#This Row],[duration (in min)]])-4)),0)</f>
        <v>78</v>
      </c>
      <c r="L5581" t="s">
        <v>47</v>
      </c>
      <c r="O5581" t="str" cm="1">
        <f t="array" ref="O5581">_xlfn.IFS(table_netflix[[#This Row],[release_year]]&gt;=2018, "2018 &amp; after", TRUE, "Before 2018")</f>
        <v>Before 2018</v>
      </c>
      <c r="P5581" s="12">
        <f>DATE(table_netflix[[#This Row],[release_year]],1,1)</f>
        <v>41640</v>
      </c>
      <c r="Q5581" s="12">
        <f t="shared" si="87"/>
        <v>42141</v>
      </c>
      <c r="R5581" s="12" t="str">
        <f>TEXT(table_netflix[[#This Row],[date_added_todate]], "mmm")</f>
        <v>May</v>
      </c>
      <c r="S5581" t="s">
        <v>27658</v>
      </c>
    </row>
    <row r="5582" spans="1:19" x14ac:dyDescent="0.3">
      <c r="A5582" t="s">
        <v>27659</v>
      </c>
      <c r="B5582" t="s">
        <v>15</v>
      </c>
      <c r="C5582" t="s">
        <v>27660</v>
      </c>
      <c r="D5582" t="s">
        <v>27661</v>
      </c>
      <c r="E5582" t="s">
        <v>27662</v>
      </c>
      <c r="F5582" t="s">
        <v>18</v>
      </c>
      <c r="G5582" s="14" t="s">
        <v>11877</v>
      </c>
      <c r="H5582">
        <v>2018</v>
      </c>
      <c r="I5582" t="s">
        <v>62</v>
      </c>
      <c r="J5582" t="s">
        <v>125</v>
      </c>
      <c r="K5582">
        <f>IFERROR(VALUE(LEFT(table_netflix[[#This Row],[duration (in min)]], LEN(table_netflix[[#This Row],[duration (in min)]])-4)),0)</f>
        <v>97</v>
      </c>
      <c r="L5582" t="s">
        <v>53</v>
      </c>
      <c r="M5582" t="s">
        <v>54</v>
      </c>
      <c r="N5582" t="s">
        <v>127</v>
      </c>
      <c r="O5582" t="str" cm="1">
        <f t="array" ref="O5582">_xlfn.IFS(table_netflix[[#This Row],[release_year]]&gt;=2018, "2018 &amp; after", TRUE, "Before 2018")</f>
        <v>2018 &amp; after</v>
      </c>
      <c r="P5582" s="12">
        <f>DATE(table_netflix[[#This Row],[release_year]],1,1)</f>
        <v>43101</v>
      </c>
      <c r="Q5582" s="12">
        <f t="shared" si="87"/>
        <v>43543</v>
      </c>
      <c r="R5582" s="12" t="str">
        <f>TEXT(table_netflix[[#This Row],[date_added_todate]], "mmm")</f>
        <v>Mar</v>
      </c>
      <c r="S5582" t="s">
        <v>27663</v>
      </c>
    </row>
    <row r="5583" spans="1:19" x14ac:dyDescent="0.3">
      <c r="A5583" t="s">
        <v>27664</v>
      </c>
      <c r="B5583" t="s">
        <v>15</v>
      </c>
      <c r="C5583" t="s">
        <v>27665</v>
      </c>
      <c r="D5583" t="s">
        <v>27666</v>
      </c>
      <c r="F5583" t="s">
        <v>18</v>
      </c>
      <c r="G5583" s="14" t="s">
        <v>17176</v>
      </c>
      <c r="H5583">
        <v>2016</v>
      </c>
      <c r="I5583" t="s">
        <v>62</v>
      </c>
      <c r="J5583" t="s">
        <v>788</v>
      </c>
      <c r="K5583">
        <f>IFERROR(VALUE(LEFT(table_netflix[[#This Row],[duration (in min)]], LEN(table_netflix[[#This Row],[duration (in min)]])-4)),0)</f>
        <v>84</v>
      </c>
      <c r="L5583" t="s">
        <v>22</v>
      </c>
      <c r="O5583" t="str" cm="1">
        <f t="array" ref="O5583">_xlfn.IFS(table_netflix[[#This Row],[release_year]]&gt;=2018, "2018 &amp; after", TRUE, "Before 2018")</f>
        <v>Before 2018</v>
      </c>
      <c r="P5583" s="12">
        <f>DATE(table_netflix[[#This Row],[release_year]],1,1)</f>
        <v>42370</v>
      </c>
      <c r="Q5583" s="12">
        <f t="shared" si="87"/>
        <v>42736</v>
      </c>
      <c r="R5583" s="12" t="str">
        <f>TEXT(table_netflix[[#This Row],[date_added_todate]], "mmm")</f>
        <v>Jan</v>
      </c>
      <c r="S5583" t="s">
        <v>27667</v>
      </c>
    </row>
    <row r="5584" spans="1:19" x14ac:dyDescent="0.3">
      <c r="A5584" t="s">
        <v>27668</v>
      </c>
      <c r="B5584" t="s">
        <v>15</v>
      </c>
      <c r="C5584" t="s">
        <v>27669</v>
      </c>
      <c r="D5584" t="s">
        <v>27670</v>
      </c>
      <c r="E5584" t="s">
        <v>27671</v>
      </c>
      <c r="F5584" t="s">
        <v>18</v>
      </c>
      <c r="G5584" s="14" t="s">
        <v>10924</v>
      </c>
      <c r="H5584">
        <v>1995</v>
      </c>
      <c r="I5584" t="s">
        <v>20</v>
      </c>
      <c r="J5584" t="s">
        <v>399</v>
      </c>
      <c r="K5584">
        <f>IFERROR(VALUE(LEFT(table_netflix[[#This Row],[duration (in min)]], LEN(table_netflix[[#This Row],[duration (in min)]])-4)),0)</f>
        <v>108</v>
      </c>
      <c r="L5584" t="s">
        <v>71</v>
      </c>
      <c r="M5584" t="s">
        <v>406</v>
      </c>
      <c r="N5584" t="s">
        <v>600</v>
      </c>
      <c r="O5584" t="str" cm="1">
        <f t="array" ref="O5584">_xlfn.IFS(table_netflix[[#This Row],[release_year]]&gt;=2018, "2018 &amp; after", TRUE, "Before 2018")</f>
        <v>Before 2018</v>
      </c>
      <c r="P5584" s="12">
        <f>DATE(table_netflix[[#This Row],[release_year]],1,1)</f>
        <v>34700</v>
      </c>
      <c r="Q5584" s="12">
        <f t="shared" si="87"/>
        <v>43678</v>
      </c>
      <c r="R5584" s="12" t="str">
        <f>TEXT(table_netflix[[#This Row],[date_added_todate]], "mmm")</f>
        <v>Aug</v>
      </c>
      <c r="S5584" t="s">
        <v>27672</v>
      </c>
    </row>
    <row r="5585" spans="1:19" x14ac:dyDescent="0.3">
      <c r="A5585" t="s">
        <v>27673</v>
      </c>
      <c r="B5585" t="s">
        <v>24</v>
      </c>
      <c r="C5585" t="s">
        <v>27674</v>
      </c>
      <c r="D5585" t="s">
        <v>27675</v>
      </c>
      <c r="E5585" t="s">
        <v>27676</v>
      </c>
      <c r="F5585" t="s">
        <v>61</v>
      </c>
      <c r="G5585" s="14" t="s">
        <v>15925</v>
      </c>
      <c r="H5585">
        <v>2015</v>
      </c>
      <c r="I5585" t="s">
        <v>27</v>
      </c>
      <c r="J5585" t="s">
        <v>137</v>
      </c>
      <c r="K5585">
        <f>IFERROR(VALUE(LEFT(table_netflix[[#This Row],[duration (in min)]], LEN(table_netflix[[#This Row],[duration (in min)]])-4)),0)</f>
        <v>0</v>
      </c>
      <c r="L5585" t="s">
        <v>64</v>
      </c>
      <c r="M5585" t="s">
        <v>4284</v>
      </c>
      <c r="N5585" t="s">
        <v>41</v>
      </c>
      <c r="O5585" t="str" cm="1">
        <f t="array" ref="O5585">_xlfn.IFS(table_netflix[[#This Row],[release_year]]&gt;=2018, "2018 &amp; after", TRUE, "Before 2018")</f>
        <v>Before 2018</v>
      </c>
      <c r="P5585" s="12">
        <f>DATE(table_netflix[[#This Row],[release_year]],1,1)</f>
        <v>42005</v>
      </c>
      <c r="Q5585" s="12">
        <f t="shared" si="87"/>
        <v>42979</v>
      </c>
      <c r="R5585" s="12" t="str">
        <f>TEXT(table_netflix[[#This Row],[date_added_todate]], "mmm")</f>
        <v>Sep</v>
      </c>
      <c r="S5585" t="s">
        <v>27677</v>
      </c>
    </row>
    <row r="5586" spans="1:19" x14ac:dyDescent="0.3">
      <c r="A5586" t="s">
        <v>27678</v>
      </c>
      <c r="B5586" t="s">
        <v>15</v>
      </c>
      <c r="C5586" t="s">
        <v>27679</v>
      </c>
      <c r="D5586" t="s">
        <v>27680</v>
      </c>
      <c r="F5586" t="s">
        <v>61</v>
      </c>
      <c r="G5586" s="14" t="s">
        <v>15796</v>
      </c>
      <c r="H5586">
        <v>2017</v>
      </c>
      <c r="I5586" t="s">
        <v>62</v>
      </c>
      <c r="J5586" t="s">
        <v>583</v>
      </c>
      <c r="K5586">
        <f>IFERROR(VALUE(LEFT(table_netflix[[#This Row],[duration (in min)]], LEN(table_netflix[[#This Row],[duration (in min)]])-4)),0)</f>
        <v>89</v>
      </c>
      <c r="L5586" t="s">
        <v>22</v>
      </c>
      <c r="M5586" t="s">
        <v>55</v>
      </c>
      <c r="N5586" t="s">
        <v>112</v>
      </c>
      <c r="O5586" t="str" cm="1">
        <f t="array" ref="O5586">_xlfn.IFS(table_netflix[[#This Row],[release_year]]&gt;=2018, "2018 &amp; after", TRUE, "Before 2018")</f>
        <v>Before 2018</v>
      </c>
      <c r="P5586" s="12">
        <f>DATE(table_netflix[[#This Row],[release_year]],1,1)</f>
        <v>42736</v>
      </c>
      <c r="Q5586" s="12">
        <f t="shared" si="87"/>
        <v>43009</v>
      </c>
      <c r="R5586" s="12" t="str">
        <f>TEXT(table_netflix[[#This Row],[date_added_todate]], "mmm")</f>
        <v>Oct</v>
      </c>
      <c r="S5586" t="s">
        <v>27681</v>
      </c>
    </row>
    <row r="5587" spans="1:19" x14ac:dyDescent="0.3">
      <c r="A5587" t="s">
        <v>27682</v>
      </c>
      <c r="B5587" t="s">
        <v>15</v>
      </c>
      <c r="C5587" t="s">
        <v>27683</v>
      </c>
      <c r="D5587" t="s">
        <v>27684</v>
      </c>
      <c r="E5587" t="s">
        <v>27685</v>
      </c>
      <c r="F5587" t="s">
        <v>61</v>
      </c>
      <c r="G5587" s="14" t="s">
        <v>9392</v>
      </c>
      <c r="H5587">
        <v>1997</v>
      </c>
      <c r="I5587" t="s">
        <v>20</v>
      </c>
      <c r="J5587" t="s">
        <v>348</v>
      </c>
      <c r="K5587">
        <f>IFERROR(VALUE(LEFT(table_netflix[[#This Row],[duration (in min)]], LEN(table_netflix[[#This Row],[duration (in min)]])-4)),0)</f>
        <v>119</v>
      </c>
      <c r="L5587" t="s">
        <v>144</v>
      </c>
      <c r="O5587" t="str" cm="1">
        <f t="array" ref="O5587">_xlfn.IFS(table_netflix[[#This Row],[release_year]]&gt;=2018, "2018 &amp; after", TRUE, "Before 2018")</f>
        <v>Before 2018</v>
      </c>
      <c r="P5587" s="12">
        <f>DATE(table_netflix[[#This Row],[release_year]],1,1)</f>
        <v>35431</v>
      </c>
      <c r="Q5587" s="12">
        <f t="shared" si="87"/>
        <v>43830</v>
      </c>
      <c r="R5587" s="12" t="str">
        <f>TEXT(table_netflix[[#This Row],[date_added_todate]], "mmm")</f>
        <v>Dec</v>
      </c>
      <c r="S5587" t="s">
        <v>27686</v>
      </c>
    </row>
    <row r="5588" spans="1:19" x14ac:dyDescent="0.3">
      <c r="A5588" t="s">
        <v>27687</v>
      </c>
      <c r="B5588" t="s">
        <v>15</v>
      </c>
      <c r="C5588" t="s">
        <v>27688</v>
      </c>
      <c r="D5588" t="s">
        <v>27689</v>
      </c>
      <c r="E5588" t="s">
        <v>27690</v>
      </c>
      <c r="F5588" t="s">
        <v>39</v>
      </c>
      <c r="G5588" s="14" t="s">
        <v>15042</v>
      </c>
      <c r="H5588">
        <v>2016</v>
      </c>
      <c r="I5588" t="s">
        <v>62</v>
      </c>
      <c r="J5588" t="s">
        <v>293</v>
      </c>
      <c r="K5588">
        <f>IFERROR(VALUE(LEFT(table_netflix[[#This Row],[duration (in min)]], LEN(table_netflix[[#This Row],[duration (in min)]])-4)),0)</f>
        <v>87</v>
      </c>
      <c r="L5588" t="s">
        <v>53</v>
      </c>
      <c r="M5588" t="s">
        <v>54</v>
      </c>
      <c r="N5588" t="s">
        <v>55</v>
      </c>
      <c r="O5588" t="str" cm="1">
        <f t="array" ref="O5588">_xlfn.IFS(table_netflix[[#This Row],[release_year]]&gt;=2018, "2018 &amp; after", TRUE, "Before 2018")</f>
        <v>Before 2018</v>
      </c>
      <c r="P5588" s="12">
        <f>DATE(table_netflix[[#This Row],[release_year]],1,1)</f>
        <v>42370</v>
      </c>
      <c r="Q5588" s="12">
        <f t="shared" si="87"/>
        <v>43160</v>
      </c>
      <c r="R5588" s="12" t="str">
        <f>TEXT(table_netflix[[#This Row],[date_added_todate]], "mmm")</f>
        <v>Mar</v>
      </c>
      <c r="S5588" t="s">
        <v>27691</v>
      </c>
    </row>
    <row r="5589" spans="1:19" x14ac:dyDescent="0.3">
      <c r="A5589" t="s">
        <v>27692</v>
      </c>
      <c r="B5589" t="s">
        <v>15</v>
      </c>
      <c r="C5589" t="s">
        <v>27693</v>
      </c>
      <c r="D5589" t="s">
        <v>9315</v>
      </c>
      <c r="E5589" t="s">
        <v>27694</v>
      </c>
      <c r="F5589" t="s">
        <v>18</v>
      </c>
      <c r="G5589" s="14" t="s">
        <v>5929</v>
      </c>
      <c r="H5589">
        <v>2001</v>
      </c>
      <c r="I5589" t="s">
        <v>20</v>
      </c>
      <c r="J5589" t="s">
        <v>70</v>
      </c>
      <c r="K5589">
        <f>IFERROR(VALUE(LEFT(table_netflix[[#This Row],[duration (in min)]], LEN(table_netflix[[#This Row],[duration (in min)]])-4)),0)</f>
        <v>104</v>
      </c>
      <c r="L5589" t="s">
        <v>71</v>
      </c>
      <c r="M5589" t="s">
        <v>72</v>
      </c>
      <c r="N5589" t="s">
        <v>107</v>
      </c>
      <c r="O5589" t="str" cm="1">
        <f t="array" ref="O5589">_xlfn.IFS(table_netflix[[#This Row],[release_year]]&gt;=2018, "2018 &amp; after", TRUE, "Before 2018")</f>
        <v>Before 2018</v>
      </c>
      <c r="P5589" s="12">
        <f>DATE(table_netflix[[#This Row],[release_year]],1,1)</f>
        <v>36892</v>
      </c>
      <c r="Q5589" s="12">
        <f t="shared" si="87"/>
        <v>44089</v>
      </c>
      <c r="R5589" s="12" t="str">
        <f>TEXT(table_netflix[[#This Row],[date_added_todate]], "mmm")</f>
        <v>Sep</v>
      </c>
      <c r="S5589" t="s">
        <v>27695</v>
      </c>
    </row>
    <row r="5590" spans="1:19" x14ac:dyDescent="0.3">
      <c r="A5590" t="s">
        <v>27696</v>
      </c>
      <c r="B5590" t="s">
        <v>15</v>
      </c>
      <c r="C5590" t="s">
        <v>27697</v>
      </c>
      <c r="D5590" t="s">
        <v>15855</v>
      </c>
      <c r="E5590" t="s">
        <v>27698</v>
      </c>
      <c r="F5590" t="s">
        <v>18</v>
      </c>
      <c r="G5590" s="14" t="s">
        <v>23646</v>
      </c>
      <c r="H5590">
        <v>2016</v>
      </c>
      <c r="I5590" t="s">
        <v>18220</v>
      </c>
      <c r="J5590" t="s">
        <v>92</v>
      </c>
      <c r="K5590">
        <f>IFERROR(VALUE(LEFT(table_netflix[[#This Row],[duration (in min)]], LEN(table_netflix[[#This Row],[duration (in min)]])-4)),0)</f>
        <v>94</v>
      </c>
      <c r="L5590" t="s">
        <v>71</v>
      </c>
      <c r="O5590" t="str" cm="1">
        <f t="array" ref="O5590">_xlfn.IFS(table_netflix[[#This Row],[release_year]]&gt;=2018, "2018 &amp; after", TRUE, "Before 2018")</f>
        <v>Before 2018</v>
      </c>
      <c r="P5590" s="12">
        <f>DATE(table_netflix[[#This Row],[release_year]],1,1)</f>
        <v>42370</v>
      </c>
      <c r="Q5590" s="12">
        <f t="shared" si="87"/>
        <v>42723</v>
      </c>
      <c r="R5590" s="12" t="str">
        <f>TEXT(table_netflix[[#This Row],[date_added_todate]], "mmm")</f>
        <v>Dec</v>
      </c>
      <c r="S5590" t="s">
        <v>27699</v>
      </c>
    </row>
    <row r="5591" spans="1:19" x14ac:dyDescent="0.3">
      <c r="A5591" t="s">
        <v>27700</v>
      </c>
      <c r="B5591" t="s">
        <v>15</v>
      </c>
      <c r="C5591" t="s">
        <v>27701</v>
      </c>
      <c r="D5591" t="s">
        <v>2012</v>
      </c>
      <c r="E5591" t="s">
        <v>27702</v>
      </c>
      <c r="F5591" t="s">
        <v>18</v>
      </c>
      <c r="G5591" s="14" t="s">
        <v>10276</v>
      </c>
      <c r="H5591">
        <v>2015</v>
      </c>
      <c r="I5591" t="s">
        <v>20</v>
      </c>
      <c r="J5591" t="s">
        <v>92</v>
      </c>
      <c r="K5591">
        <f>IFERROR(VALUE(LEFT(table_netflix[[#This Row],[duration (in min)]], LEN(table_netflix[[#This Row],[duration (in min)]])-4)),0)</f>
        <v>94</v>
      </c>
      <c r="L5591" t="s">
        <v>144</v>
      </c>
      <c r="O5591" t="str" cm="1">
        <f t="array" ref="O5591">_xlfn.IFS(table_netflix[[#This Row],[release_year]]&gt;=2018, "2018 &amp; after", TRUE, "Before 2018")</f>
        <v>Before 2018</v>
      </c>
      <c r="P5591" s="12">
        <f>DATE(table_netflix[[#This Row],[release_year]],1,1)</f>
        <v>42005</v>
      </c>
      <c r="Q5591" s="12">
        <f t="shared" si="87"/>
        <v>43760</v>
      </c>
      <c r="R5591" s="12" t="str">
        <f>TEXT(table_netflix[[#This Row],[date_added_todate]], "mmm")</f>
        <v>Oct</v>
      </c>
      <c r="S5591" t="s">
        <v>27703</v>
      </c>
    </row>
    <row r="5592" spans="1:19" x14ac:dyDescent="0.3">
      <c r="A5592" t="s">
        <v>27704</v>
      </c>
      <c r="B5592" t="s">
        <v>15</v>
      </c>
      <c r="C5592" t="s">
        <v>27705</v>
      </c>
      <c r="D5592" t="s">
        <v>13213</v>
      </c>
      <c r="E5592" t="s">
        <v>27706</v>
      </c>
      <c r="F5592" t="s">
        <v>39</v>
      </c>
      <c r="G5592" s="14" t="s">
        <v>9392</v>
      </c>
      <c r="H5592">
        <v>2007</v>
      </c>
      <c r="I5592" t="s">
        <v>27</v>
      </c>
      <c r="J5592" t="s">
        <v>1112</v>
      </c>
      <c r="K5592">
        <f>IFERROR(VALUE(LEFT(table_netflix[[#This Row],[duration (in min)]], LEN(table_netflix[[#This Row],[duration (in min)]])-4)),0)</f>
        <v>130</v>
      </c>
      <c r="L5592" t="s">
        <v>53</v>
      </c>
      <c r="M5592" t="s">
        <v>54</v>
      </c>
      <c r="N5592" t="s">
        <v>55</v>
      </c>
      <c r="O5592" t="str" cm="1">
        <f t="array" ref="O5592">_xlfn.IFS(table_netflix[[#This Row],[release_year]]&gt;=2018, "2018 &amp; after", TRUE, "Before 2018")</f>
        <v>Before 2018</v>
      </c>
      <c r="P5592" s="12">
        <f>DATE(table_netflix[[#This Row],[release_year]],1,1)</f>
        <v>39083</v>
      </c>
      <c r="Q5592" s="12">
        <f t="shared" si="87"/>
        <v>43830</v>
      </c>
      <c r="R5592" s="12" t="str">
        <f>TEXT(table_netflix[[#This Row],[date_added_todate]], "mmm")</f>
        <v>Dec</v>
      </c>
      <c r="S5592" t="s">
        <v>27707</v>
      </c>
    </row>
    <row r="5593" spans="1:19" x14ac:dyDescent="0.3">
      <c r="A5593" t="s">
        <v>27708</v>
      </c>
      <c r="B5593" t="s">
        <v>15</v>
      </c>
      <c r="C5593" t="s">
        <v>27709</v>
      </c>
      <c r="D5593" t="s">
        <v>27710</v>
      </c>
      <c r="E5593" t="s">
        <v>27711</v>
      </c>
      <c r="F5593" t="s">
        <v>1280</v>
      </c>
      <c r="G5593" s="14" t="s">
        <v>14220</v>
      </c>
      <c r="H5593">
        <v>2007</v>
      </c>
      <c r="I5593" t="s">
        <v>27</v>
      </c>
      <c r="J5593" t="s">
        <v>213</v>
      </c>
      <c r="K5593">
        <f>IFERROR(VALUE(LEFT(table_netflix[[#This Row],[duration (in min)]], LEN(table_netflix[[#This Row],[duration (in min)]])-4)),0)</f>
        <v>88</v>
      </c>
      <c r="L5593" t="s">
        <v>126</v>
      </c>
      <c r="M5593" t="s">
        <v>55</v>
      </c>
      <c r="O5593" t="str" cm="1">
        <f t="array" ref="O5593">_xlfn.IFS(table_netflix[[#This Row],[release_year]]&gt;=2018, "2018 &amp; after", TRUE, "Before 2018")</f>
        <v>Before 2018</v>
      </c>
      <c r="P5593" s="12">
        <f>DATE(table_netflix[[#This Row],[release_year]],1,1)</f>
        <v>39083</v>
      </c>
      <c r="Q5593" s="12">
        <f t="shared" si="87"/>
        <v>43306</v>
      </c>
      <c r="R5593" s="12" t="str">
        <f>TEXT(table_netflix[[#This Row],[date_added_todate]], "mmm")</f>
        <v>Jul</v>
      </c>
      <c r="S5593" t="s">
        <v>27712</v>
      </c>
    </row>
    <row r="5594" spans="1:19" x14ac:dyDescent="0.3">
      <c r="A5594" t="s">
        <v>27713</v>
      </c>
      <c r="B5594" t="s">
        <v>15</v>
      </c>
      <c r="C5594" t="s">
        <v>27714</v>
      </c>
      <c r="D5594" t="s">
        <v>14744</v>
      </c>
      <c r="E5594" t="s">
        <v>27715</v>
      </c>
      <c r="F5594" t="s">
        <v>331</v>
      </c>
      <c r="G5594" s="14" t="s">
        <v>16839</v>
      </c>
      <c r="H5594">
        <v>2016</v>
      </c>
      <c r="I5594" t="s">
        <v>27</v>
      </c>
      <c r="J5594" t="s">
        <v>381</v>
      </c>
      <c r="K5594">
        <f>IFERROR(VALUE(LEFT(table_netflix[[#This Row],[duration (in min)]], LEN(table_netflix[[#This Row],[duration (in min)]])-4)),0)</f>
        <v>118</v>
      </c>
      <c r="L5594" t="s">
        <v>144</v>
      </c>
      <c r="M5594" t="s">
        <v>168</v>
      </c>
      <c r="N5594" t="s">
        <v>55</v>
      </c>
      <c r="O5594" t="str" cm="1">
        <f t="array" ref="O5594">_xlfn.IFS(table_netflix[[#This Row],[release_year]]&gt;=2018, "2018 &amp; after", TRUE, "Before 2018")</f>
        <v>Before 2018</v>
      </c>
      <c r="P5594" s="12">
        <f>DATE(table_netflix[[#This Row],[release_year]],1,1)</f>
        <v>42370</v>
      </c>
      <c r="Q5594" s="12">
        <f t="shared" si="87"/>
        <v>42812</v>
      </c>
      <c r="R5594" s="12" t="str">
        <f>TEXT(table_netflix[[#This Row],[date_added_todate]], "mmm")</f>
        <v>Mar</v>
      </c>
      <c r="S5594" t="s">
        <v>27716</v>
      </c>
    </row>
    <row r="5595" spans="1:19" x14ac:dyDescent="0.3">
      <c r="A5595" t="s">
        <v>27717</v>
      </c>
      <c r="B5595" t="s">
        <v>15</v>
      </c>
      <c r="C5595" t="s">
        <v>27718</v>
      </c>
      <c r="D5595" t="s">
        <v>9245</v>
      </c>
      <c r="E5595" t="s">
        <v>27719</v>
      </c>
      <c r="F5595" t="s">
        <v>61</v>
      </c>
      <c r="G5595" s="14" t="s">
        <v>10467</v>
      </c>
      <c r="H5595">
        <v>1996</v>
      </c>
      <c r="I5595" t="s">
        <v>186</v>
      </c>
      <c r="J5595" t="s">
        <v>92</v>
      </c>
      <c r="K5595">
        <f>IFERROR(VALUE(LEFT(table_netflix[[#This Row],[duration (in min)]], LEN(table_netflix[[#This Row],[duration (in min)]])-4)),0)</f>
        <v>94</v>
      </c>
      <c r="L5595" t="s">
        <v>71</v>
      </c>
      <c r="M5595" t="s">
        <v>406</v>
      </c>
      <c r="N5595" t="s">
        <v>72</v>
      </c>
      <c r="O5595" t="str" cm="1">
        <f t="array" ref="O5595">_xlfn.IFS(table_netflix[[#This Row],[release_year]]&gt;=2018, "2018 &amp; after", TRUE, "Before 2018")</f>
        <v>Before 2018</v>
      </c>
      <c r="P5595" s="12">
        <f>DATE(table_netflix[[#This Row],[release_year]],1,1)</f>
        <v>35065</v>
      </c>
      <c r="Q5595" s="12">
        <f t="shared" si="87"/>
        <v>43739</v>
      </c>
      <c r="R5595" s="12" t="str">
        <f>TEXT(table_netflix[[#This Row],[date_added_todate]], "mmm")</f>
        <v>Oct</v>
      </c>
      <c r="S5595" t="s">
        <v>27720</v>
      </c>
    </row>
    <row r="5596" spans="1:19" x14ac:dyDescent="0.3">
      <c r="A5596" t="s">
        <v>27721</v>
      </c>
      <c r="B5596" t="s">
        <v>15</v>
      </c>
      <c r="C5596" t="s">
        <v>27722</v>
      </c>
      <c r="D5596" t="s">
        <v>27723</v>
      </c>
      <c r="E5596" t="s">
        <v>27724</v>
      </c>
      <c r="F5596" t="s">
        <v>18</v>
      </c>
      <c r="G5596" s="14" t="s">
        <v>14321</v>
      </c>
      <c r="H5596">
        <v>2008</v>
      </c>
      <c r="I5596" t="s">
        <v>20</v>
      </c>
      <c r="J5596" t="s">
        <v>366</v>
      </c>
      <c r="K5596">
        <f>IFERROR(VALUE(LEFT(table_netflix[[#This Row],[duration (in min)]], LEN(table_netflix[[#This Row],[duration (in min)]])-4)),0)</f>
        <v>114</v>
      </c>
      <c r="L5596" t="s">
        <v>53</v>
      </c>
      <c r="M5596" t="s">
        <v>142</v>
      </c>
      <c r="O5596" t="str" cm="1">
        <f t="array" ref="O5596">_xlfn.IFS(table_netflix[[#This Row],[release_year]]&gt;=2018, "2018 &amp; after", TRUE, "Before 2018")</f>
        <v>Before 2018</v>
      </c>
      <c r="P5596" s="12">
        <f>DATE(table_netflix[[#This Row],[release_year]],1,1)</f>
        <v>39448</v>
      </c>
      <c r="Q5596" s="12">
        <f t="shared" si="87"/>
        <v>43282</v>
      </c>
      <c r="R5596" s="12" t="str">
        <f>TEXT(table_netflix[[#This Row],[date_added_todate]], "mmm")</f>
        <v>Jul</v>
      </c>
      <c r="S5596" t="s">
        <v>27725</v>
      </c>
    </row>
    <row r="5597" spans="1:19" x14ac:dyDescent="0.3">
      <c r="A5597" t="s">
        <v>27726</v>
      </c>
      <c r="B5597" t="s">
        <v>15</v>
      </c>
      <c r="C5597" t="s">
        <v>27727</v>
      </c>
      <c r="D5597" t="s">
        <v>27728</v>
      </c>
      <c r="E5597" t="s">
        <v>27729</v>
      </c>
      <c r="F5597" t="s">
        <v>61</v>
      </c>
      <c r="G5597" s="14" t="s">
        <v>13126</v>
      </c>
      <c r="H5597">
        <v>2014</v>
      </c>
      <c r="I5597" t="s">
        <v>20</v>
      </c>
      <c r="J5597" t="s">
        <v>348</v>
      </c>
      <c r="K5597">
        <f>IFERROR(VALUE(LEFT(table_netflix[[#This Row],[duration (in min)]], LEN(table_netflix[[#This Row],[duration (in min)]])-4)),0)</f>
        <v>119</v>
      </c>
      <c r="L5597" t="s">
        <v>302</v>
      </c>
      <c r="M5597" t="s">
        <v>142</v>
      </c>
      <c r="O5597" t="str" cm="1">
        <f t="array" ref="O5597">_xlfn.IFS(table_netflix[[#This Row],[release_year]]&gt;=2018, "2018 &amp; after", TRUE, "Before 2018")</f>
        <v>Before 2018</v>
      </c>
      <c r="P5597" s="12">
        <f>DATE(table_netflix[[#This Row],[release_year]],1,1)</f>
        <v>41640</v>
      </c>
      <c r="Q5597" s="12">
        <f t="shared" si="87"/>
        <v>43405</v>
      </c>
      <c r="R5597" s="12" t="str">
        <f>TEXT(table_netflix[[#This Row],[date_added_todate]], "mmm")</f>
        <v>Nov</v>
      </c>
      <c r="S5597" t="s">
        <v>27730</v>
      </c>
    </row>
    <row r="5598" spans="1:19" x14ac:dyDescent="0.3">
      <c r="A5598" t="s">
        <v>27731</v>
      </c>
      <c r="B5598" t="s">
        <v>15</v>
      </c>
      <c r="C5598" t="s">
        <v>27732</v>
      </c>
      <c r="D5598" t="s">
        <v>19551</v>
      </c>
      <c r="E5598" t="s">
        <v>27733</v>
      </c>
      <c r="F5598" t="s">
        <v>61</v>
      </c>
      <c r="G5598" s="14" t="s">
        <v>12556</v>
      </c>
      <c r="H5598">
        <v>2014</v>
      </c>
      <c r="I5598" t="s">
        <v>186</v>
      </c>
      <c r="J5598" t="s">
        <v>366</v>
      </c>
      <c r="K5598">
        <f>IFERROR(VALUE(LEFT(table_netflix[[#This Row],[duration (in min)]], LEN(table_netflix[[#This Row],[duration (in min)]])-4)),0)</f>
        <v>114</v>
      </c>
      <c r="L5598" t="s">
        <v>53</v>
      </c>
      <c r="M5598" t="s">
        <v>54</v>
      </c>
      <c r="N5598" t="s">
        <v>142</v>
      </c>
      <c r="O5598" t="str" cm="1">
        <f t="array" ref="O5598">_xlfn.IFS(table_netflix[[#This Row],[release_year]]&gt;=2018, "2018 &amp; after", TRUE, "Before 2018")</f>
        <v>Before 2018</v>
      </c>
      <c r="P5598" s="12">
        <f>DATE(table_netflix[[#This Row],[release_year]],1,1)</f>
        <v>41640</v>
      </c>
      <c r="Q5598" s="12">
        <f t="shared" si="87"/>
        <v>43466</v>
      </c>
      <c r="R5598" s="12" t="str">
        <f>TEXT(table_netflix[[#This Row],[date_added_todate]], "mmm")</f>
        <v>Jan</v>
      </c>
      <c r="S5598" t="s">
        <v>27734</v>
      </c>
    </row>
    <row r="5599" spans="1:19" x14ac:dyDescent="0.3">
      <c r="A5599" t="s">
        <v>27735</v>
      </c>
      <c r="B5599" t="s">
        <v>15</v>
      </c>
      <c r="C5599" t="s">
        <v>27736</v>
      </c>
      <c r="D5599" t="s">
        <v>27737</v>
      </c>
      <c r="E5599" t="s">
        <v>27738</v>
      </c>
      <c r="F5599" t="s">
        <v>18</v>
      </c>
      <c r="G5599" s="14" t="s">
        <v>27739</v>
      </c>
      <c r="H5599">
        <v>2016</v>
      </c>
      <c r="I5599" t="s">
        <v>186</v>
      </c>
      <c r="J5599" t="s">
        <v>92</v>
      </c>
      <c r="K5599">
        <f>IFERROR(VALUE(LEFT(table_netflix[[#This Row],[duration (in min)]], LEN(table_netflix[[#This Row],[duration (in min)]])-4)),0)</f>
        <v>94</v>
      </c>
      <c r="L5599" t="s">
        <v>71</v>
      </c>
      <c r="M5599" t="s">
        <v>72</v>
      </c>
      <c r="N5599" t="s">
        <v>54</v>
      </c>
      <c r="O5599" t="str" cm="1">
        <f t="array" ref="O5599">_xlfn.IFS(table_netflix[[#This Row],[release_year]]&gt;=2018, "2018 &amp; after", TRUE, "Before 2018")</f>
        <v>Before 2018</v>
      </c>
      <c r="P5599" s="12">
        <f>DATE(table_netflix[[#This Row],[release_year]],1,1)</f>
        <v>42370</v>
      </c>
      <c r="Q5599" s="12">
        <f t="shared" si="87"/>
        <v>42768</v>
      </c>
      <c r="R5599" s="12" t="str">
        <f>TEXT(table_netflix[[#This Row],[date_added_todate]], "mmm")</f>
        <v>Feb</v>
      </c>
      <c r="S5599" t="s">
        <v>27740</v>
      </c>
    </row>
    <row r="5600" spans="1:19" x14ac:dyDescent="0.3">
      <c r="A5600" t="s">
        <v>27741</v>
      </c>
      <c r="B5600" t="s">
        <v>15</v>
      </c>
      <c r="C5600" t="s">
        <v>27742</v>
      </c>
      <c r="D5600" t="s">
        <v>873</v>
      </c>
      <c r="F5600" t="s">
        <v>61</v>
      </c>
      <c r="G5600" s="14" t="s">
        <v>15354</v>
      </c>
      <c r="H5600">
        <v>2017</v>
      </c>
      <c r="I5600" t="s">
        <v>264</v>
      </c>
      <c r="J5600" t="s">
        <v>457</v>
      </c>
      <c r="K5600">
        <f>IFERROR(VALUE(LEFT(table_netflix[[#This Row],[duration (in min)]], LEN(table_netflix[[#This Row],[duration (in min)]])-4)),0)</f>
        <v>82</v>
      </c>
      <c r="L5600" t="s">
        <v>22</v>
      </c>
      <c r="M5600" t="s">
        <v>72</v>
      </c>
      <c r="N5600" t="s">
        <v>55</v>
      </c>
      <c r="O5600" t="str" cm="1">
        <f t="array" ref="O5600">_xlfn.IFS(table_netflix[[#This Row],[release_year]]&gt;=2018, "2018 &amp; after", TRUE, "Before 2018")</f>
        <v>Before 2018</v>
      </c>
      <c r="P5600" s="12">
        <f>DATE(table_netflix[[#This Row],[release_year]],1,1)</f>
        <v>42736</v>
      </c>
      <c r="Q5600" s="12">
        <f t="shared" si="87"/>
        <v>43101</v>
      </c>
      <c r="R5600" s="12" t="str">
        <f>TEXT(table_netflix[[#This Row],[date_added_todate]], "mmm")</f>
        <v>Jan</v>
      </c>
      <c r="S5600" t="s">
        <v>27743</v>
      </c>
    </row>
    <row r="5601" spans="1:19" x14ac:dyDescent="0.3">
      <c r="A5601" t="s">
        <v>27744</v>
      </c>
      <c r="B5601" t="s">
        <v>15</v>
      </c>
      <c r="C5601" t="s">
        <v>27745</v>
      </c>
      <c r="D5601" t="s">
        <v>27746</v>
      </c>
      <c r="F5601" t="s">
        <v>523</v>
      </c>
      <c r="G5601" s="14" t="s">
        <v>17420</v>
      </c>
      <c r="H5601">
        <v>2015</v>
      </c>
      <c r="I5601" t="s">
        <v>84</v>
      </c>
      <c r="J5601" t="s">
        <v>457</v>
      </c>
      <c r="K5601">
        <f>IFERROR(VALUE(LEFT(table_netflix[[#This Row],[duration (in min)]], LEN(table_netflix[[#This Row],[duration (in min)]])-4)),0)</f>
        <v>82</v>
      </c>
      <c r="L5601" t="s">
        <v>22</v>
      </c>
      <c r="O5601" t="str" cm="1">
        <f t="array" ref="O5601">_xlfn.IFS(table_netflix[[#This Row],[release_year]]&gt;=2018, "2018 &amp; after", TRUE, "Before 2018")</f>
        <v>Before 2018</v>
      </c>
      <c r="P5601" s="12">
        <f>DATE(table_netflix[[#This Row],[release_year]],1,1)</f>
        <v>42005</v>
      </c>
      <c r="Q5601" s="12">
        <f t="shared" si="87"/>
        <v>42675</v>
      </c>
      <c r="R5601" s="12" t="str">
        <f>TEXT(table_netflix[[#This Row],[date_added_todate]], "mmm")</f>
        <v>Nov</v>
      </c>
      <c r="S5601" t="s">
        <v>27747</v>
      </c>
    </row>
    <row r="5602" spans="1:19" x14ac:dyDescent="0.3">
      <c r="A5602" t="s">
        <v>27748</v>
      </c>
      <c r="B5602" t="s">
        <v>15</v>
      </c>
      <c r="C5602" t="s">
        <v>27749</v>
      </c>
      <c r="D5602" t="s">
        <v>27750</v>
      </c>
      <c r="E5602" t="s">
        <v>27751</v>
      </c>
      <c r="F5602" t="s">
        <v>18</v>
      </c>
      <c r="G5602" s="14" t="s">
        <v>9333</v>
      </c>
      <c r="H5602">
        <v>1990</v>
      </c>
      <c r="I5602" t="s">
        <v>20</v>
      </c>
      <c r="J5602" t="s">
        <v>152</v>
      </c>
      <c r="K5602">
        <f>IFERROR(VALUE(LEFT(table_netflix[[#This Row],[duration (in min)]], LEN(table_netflix[[#This Row],[duration (in min)]])-4)),0)</f>
        <v>96</v>
      </c>
      <c r="L5602" t="s">
        <v>71</v>
      </c>
      <c r="M5602" t="s">
        <v>406</v>
      </c>
      <c r="N5602" t="s">
        <v>168</v>
      </c>
      <c r="O5602" t="str" cm="1">
        <f t="array" ref="O5602">_xlfn.IFS(table_netflix[[#This Row],[release_year]]&gt;=2018, "2018 &amp; after", TRUE, "Before 2018")</f>
        <v>Before 2018</v>
      </c>
      <c r="P5602" s="12">
        <f>DATE(table_netflix[[#This Row],[release_year]],1,1)</f>
        <v>32874</v>
      </c>
      <c r="Q5602" s="12">
        <f t="shared" si="87"/>
        <v>43831</v>
      </c>
      <c r="R5602" s="12" t="str">
        <f>TEXT(table_netflix[[#This Row],[date_added_todate]], "mmm")</f>
        <v>Jan</v>
      </c>
      <c r="S5602" t="s">
        <v>27752</v>
      </c>
    </row>
    <row r="5603" spans="1:19" x14ac:dyDescent="0.3">
      <c r="A5603" t="s">
        <v>27754</v>
      </c>
      <c r="B5603" t="s">
        <v>15</v>
      </c>
      <c r="C5603" t="s">
        <v>27755</v>
      </c>
      <c r="D5603" t="s">
        <v>27756</v>
      </c>
      <c r="E5603" t="s">
        <v>27757</v>
      </c>
      <c r="F5603" t="s">
        <v>18</v>
      </c>
      <c r="G5603" s="14" t="s">
        <v>9333</v>
      </c>
      <c r="H5603">
        <v>2001</v>
      </c>
      <c r="I5603" t="s">
        <v>45</v>
      </c>
      <c r="J5603" t="s">
        <v>70</v>
      </c>
      <c r="K5603">
        <f>IFERROR(VALUE(LEFT(table_netflix[[#This Row],[duration (in min)]], LEN(table_netflix[[#This Row],[duration (in min)]])-4)),0)</f>
        <v>104</v>
      </c>
      <c r="L5603" t="s">
        <v>71</v>
      </c>
      <c r="M5603" t="s">
        <v>168</v>
      </c>
      <c r="N5603" t="s">
        <v>127</v>
      </c>
      <c r="O5603" t="str" cm="1">
        <f t="array" ref="O5603">_xlfn.IFS(table_netflix[[#This Row],[release_year]]&gt;=2018, "2018 &amp; after", TRUE, "Before 2018")</f>
        <v>Before 2018</v>
      </c>
      <c r="P5603" s="12">
        <f>DATE(table_netflix[[#This Row],[release_year]],1,1)</f>
        <v>36892</v>
      </c>
      <c r="Q5603" s="12">
        <f t="shared" si="87"/>
        <v>43831</v>
      </c>
      <c r="R5603" s="12" t="str">
        <f>TEXT(table_netflix[[#This Row],[date_added_todate]], "mmm")</f>
        <v>Jan</v>
      </c>
      <c r="S5603" t="s">
        <v>27758</v>
      </c>
    </row>
    <row r="5604" spans="1:19" x14ac:dyDescent="0.3">
      <c r="A5604" t="s">
        <v>27759</v>
      </c>
      <c r="B5604" t="s">
        <v>15</v>
      </c>
      <c r="C5604" t="s">
        <v>27760</v>
      </c>
      <c r="D5604" t="s">
        <v>27753</v>
      </c>
      <c r="E5604" t="s">
        <v>27761</v>
      </c>
      <c r="F5604" t="s">
        <v>18</v>
      </c>
      <c r="G5604" s="14" t="s">
        <v>9333</v>
      </c>
      <c r="H5604">
        <v>2004</v>
      </c>
      <c r="I5604" t="s">
        <v>20</v>
      </c>
      <c r="J5604" t="s">
        <v>511</v>
      </c>
      <c r="K5604">
        <f>IFERROR(VALUE(LEFT(table_netflix[[#This Row],[duration (in min)]], LEN(table_netflix[[#This Row],[duration (in min)]])-4)),0)</f>
        <v>101</v>
      </c>
      <c r="L5604" t="s">
        <v>71</v>
      </c>
      <c r="M5604" t="s">
        <v>168</v>
      </c>
      <c r="N5604" t="s">
        <v>127</v>
      </c>
      <c r="O5604" t="str" cm="1">
        <f t="array" ref="O5604">_xlfn.IFS(table_netflix[[#This Row],[release_year]]&gt;=2018, "2018 &amp; after", TRUE, "Before 2018")</f>
        <v>Before 2018</v>
      </c>
      <c r="P5604" s="12">
        <f>DATE(table_netflix[[#This Row],[release_year]],1,1)</f>
        <v>37987</v>
      </c>
      <c r="Q5604" s="12">
        <f t="shared" si="87"/>
        <v>43831</v>
      </c>
      <c r="R5604" s="12" t="str">
        <f>TEXT(table_netflix[[#This Row],[date_added_todate]], "mmm")</f>
        <v>Jan</v>
      </c>
      <c r="S5604" t="s">
        <v>27762</v>
      </c>
    </row>
    <row r="5605" spans="1:19" x14ac:dyDescent="0.3">
      <c r="A5605" t="s">
        <v>27763</v>
      </c>
      <c r="B5605" t="s">
        <v>15</v>
      </c>
      <c r="C5605" t="s">
        <v>27764</v>
      </c>
      <c r="D5605" t="s">
        <v>2085</v>
      </c>
      <c r="E5605" t="s">
        <v>27765</v>
      </c>
      <c r="F5605" t="s">
        <v>25</v>
      </c>
      <c r="G5605" s="14" t="s">
        <v>9333</v>
      </c>
      <c r="H5605">
        <v>2015</v>
      </c>
      <c r="I5605" t="s">
        <v>20</v>
      </c>
      <c r="J5605" t="s">
        <v>203</v>
      </c>
      <c r="K5605">
        <f>IFERROR(VALUE(LEFT(table_netflix[[#This Row],[duration (in min)]], LEN(table_netflix[[#This Row],[duration (in min)]])-4)),0)</f>
        <v>99</v>
      </c>
      <c r="L5605" t="s">
        <v>71</v>
      </c>
      <c r="M5605" t="s">
        <v>168</v>
      </c>
      <c r="N5605" t="s">
        <v>127</v>
      </c>
      <c r="O5605" t="str" cm="1">
        <f t="array" ref="O5605">_xlfn.IFS(table_netflix[[#This Row],[release_year]]&gt;=2018, "2018 &amp; after", TRUE, "Before 2018")</f>
        <v>Before 2018</v>
      </c>
      <c r="P5605" s="12">
        <f>DATE(table_netflix[[#This Row],[release_year]],1,1)</f>
        <v>42005</v>
      </c>
      <c r="Q5605" s="12">
        <f t="shared" si="87"/>
        <v>43831</v>
      </c>
      <c r="R5605" s="12" t="str">
        <f>TEXT(table_netflix[[#This Row],[date_added_todate]], "mmm")</f>
        <v>Jan</v>
      </c>
      <c r="S5605" t="s">
        <v>27766</v>
      </c>
    </row>
    <row r="5606" spans="1:19" x14ac:dyDescent="0.3">
      <c r="A5606" t="s">
        <v>27767</v>
      </c>
      <c r="B5606" t="s">
        <v>15</v>
      </c>
      <c r="C5606" t="s">
        <v>27768</v>
      </c>
      <c r="D5606" t="s">
        <v>2085</v>
      </c>
      <c r="E5606" t="s">
        <v>27769</v>
      </c>
      <c r="F5606" t="s">
        <v>18</v>
      </c>
      <c r="G5606" s="14" t="s">
        <v>14646</v>
      </c>
      <c r="H5606">
        <v>2018</v>
      </c>
      <c r="I5606" t="s">
        <v>20</v>
      </c>
      <c r="J5606" t="s">
        <v>174</v>
      </c>
      <c r="K5606">
        <f>IFERROR(VALUE(LEFT(table_netflix[[#This Row],[duration (in min)]], LEN(table_netflix[[#This Row],[duration (in min)]])-4)),0)</f>
        <v>98</v>
      </c>
      <c r="L5606" t="s">
        <v>144</v>
      </c>
      <c r="M5606" t="s">
        <v>85</v>
      </c>
      <c r="N5606" t="s">
        <v>168</v>
      </c>
      <c r="O5606" t="str" cm="1">
        <f t="array" ref="O5606">_xlfn.IFS(table_netflix[[#This Row],[release_year]]&gt;=2018, "2018 &amp; after", TRUE, "Before 2018")</f>
        <v>2018 &amp; after</v>
      </c>
      <c r="P5606" s="12">
        <f>DATE(table_netflix[[#This Row],[release_year]],1,1)</f>
        <v>43101</v>
      </c>
      <c r="Q5606" s="12">
        <f t="shared" si="87"/>
        <v>43221</v>
      </c>
      <c r="R5606" s="12" t="str">
        <f>TEXT(table_netflix[[#This Row],[date_added_todate]], "mmm")</f>
        <v>May</v>
      </c>
      <c r="S5606" t="s">
        <v>27770</v>
      </c>
    </row>
    <row r="5607" spans="1:19" x14ac:dyDescent="0.3">
      <c r="A5607" t="s">
        <v>27771</v>
      </c>
      <c r="B5607" t="s">
        <v>15</v>
      </c>
      <c r="C5607" t="s">
        <v>27772</v>
      </c>
      <c r="D5607" t="s">
        <v>27773</v>
      </c>
      <c r="E5607" t="s">
        <v>27774</v>
      </c>
      <c r="F5607" t="s">
        <v>61</v>
      </c>
      <c r="G5607" s="14" t="s">
        <v>12146</v>
      </c>
      <c r="H5607">
        <v>2016</v>
      </c>
      <c r="I5607" t="s">
        <v>186</v>
      </c>
      <c r="J5607" t="s">
        <v>218</v>
      </c>
      <c r="K5607">
        <f>IFERROR(VALUE(LEFT(table_netflix[[#This Row],[duration (in min)]], LEN(table_netflix[[#This Row],[duration (in min)]])-4)),0)</f>
        <v>100</v>
      </c>
      <c r="L5607" t="s">
        <v>53</v>
      </c>
      <c r="O5607" t="str" cm="1">
        <f t="array" ref="O5607">_xlfn.IFS(table_netflix[[#This Row],[release_year]]&gt;=2018, "2018 &amp; after", TRUE, "Before 2018")</f>
        <v>Before 2018</v>
      </c>
      <c r="P5607" s="12">
        <f>DATE(table_netflix[[#This Row],[release_year]],1,1)</f>
        <v>42370</v>
      </c>
      <c r="Q5607" s="12">
        <f t="shared" si="87"/>
        <v>43518</v>
      </c>
      <c r="R5607" s="12" t="str">
        <f>TEXT(table_netflix[[#This Row],[date_added_todate]], "mmm")</f>
        <v>Feb</v>
      </c>
      <c r="S5607" t="s">
        <v>27775</v>
      </c>
    </row>
    <row r="5608" spans="1:19" x14ac:dyDescent="0.3">
      <c r="A5608" t="s">
        <v>27776</v>
      </c>
      <c r="B5608" t="s">
        <v>15</v>
      </c>
      <c r="C5608" t="s">
        <v>27777</v>
      </c>
      <c r="D5608" t="s">
        <v>4927</v>
      </c>
      <c r="E5608" t="s">
        <v>27778</v>
      </c>
      <c r="F5608" t="s">
        <v>39</v>
      </c>
      <c r="G5608" s="14" t="s">
        <v>9392</v>
      </c>
      <c r="H5608">
        <v>1985</v>
      </c>
      <c r="I5608" t="s">
        <v>62</v>
      </c>
      <c r="J5608" t="s">
        <v>3572</v>
      </c>
      <c r="K5608">
        <f>IFERROR(VALUE(LEFT(table_netflix[[#This Row],[duration (in min)]], LEN(table_netflix[[#This Row],[duration (in min)]])-4)),0)</f>
        <v>134</v>
      </c>
      <c r="L5608" t="s">
        <v>71</v>
      </c>
      <c r="M5608" t="s">
        <v>72</v>
      </c>
      <c r="N5608" t="s">
        <v>54</v>
      </c>
      <c r="O5608" t="str" cm="1">
        <f t="array" ref="O5608">_xlfn.IFS(table_netflix[[#This Row],[release_year]]&gt;=2018, "2018 &amp; after", TRUE, "Before 2018")</f>
        <v>Before 2018</v>
      </c>
      <c r="P5608" s="12">
        <f>DATE(table_netflix[[#This Row],[release_year]],1,1)</f>
        <v>31048</v>
      </c>
      <c r="Q5608" s="12">
        <f t="shared" si="87"/>
        <v>43830</v>
      </c>
      <c r="R5608" s="12" t="str">
        <f>TEXT(table_netflix[[#This Row],[date_added_todate]], "mmm")</f>
        <v>Dec</v>
      </c>
      <c r="S5608" t="s">
        <v>27779</v>
      </c>
    </row>
    <row r="5609" spans="1:19" x14ac:dyDescent="0.3">
      <c r="A5609" t="s">
        <v>27780</v>
      </c>
      <c r="B5609" t="s">
        <v>15</v>
      </c>
      <c r="C5609" t="s">
        <v>27781</v>
      </c>
      <c r="D5609" t="s">
        <v>8283</v>
      </c>
      <c r="E5609" t="s">
        <v>27782</v>
      </c>
      <c r="F5609" t="s">
        <v>39</v>
      </c>
      <c r="G5609" s="14" t="s">
        <v>15042</v>
      </c>
      <c r="H5609">
        <v>1995</v>
      </c>
      <c r="I5609" t="s">
        <v>84</v>
      </c>
      <c r="J5609" t="s">
        <v>3143</v>
      </c>
      <c r="K5609">
        <f>IFERROR(VALUE(LEFT(table_netflix[[#This Row],[duration (in min)]], LEN(table_netflix[[#This Row],[duration (in min)]])-4)),0)</f>
        <v>173</v>
      </c>
      <c r="L5609" t="s">
        <v>144</v>
      </c>
      <c r="M5609" t="s">
        <v>72</v>
      </c>
      <c r="N5609" t="s">
        <v>55</v>
      </c>
      <c r="O5609" t="str" cm="1">
        <f t="array" ref="O5609">_xlfn.IFS(table_netflix[[#This Row],[release_year]]&gt;=2018, "2018 &amp; after", TRUE, "Before 2018")</f>
        <v>Before 2018</v>
      </c>
      <c r="P5609" s="12">
        <f>DATE(table_netflix[[#This Row],[release_year]],1,1)</f>
        <v>34700</v>
      </c>
      <c r="Q5609" s="12">
        <f t="shared" si="87"/>
        <v>43160</v>
      </c>
      <c r="R5609" s="12" t="str">
        <f>TEXT(table_netflix[[#This Row],[date_added_todate]], "mmm")</f>
        <v>Mar</v>
      </c>
      <c r="S5609" t="s">
        <v>27783</v>
      </c>
    </row>
    <row r="5610" spans="1:19" x14ac:dyDescent="0.3">
      <c r="A5610" t="s">
        <v>27784</v>
      </c>
      <c r="B5610" t="s">
        <v>15</v>
      </c>
      <c r="C5610" t="s">
        <v>27785</v>
      </c>
      <c r="D5610" t="s">
        <v>27786</v>
      </c>
      <c r="E5610" t="s">
        <v>27787</v>
      </c>
      <c r="F5610" t="s">
        <v>39</v>
      </c>
      <c r="G5610" s="14" t="s">
        <v>15629</v>
      </c>
      <c r="H5610">
        <v>2014</v>
      </c>
      <c r="I5610" t="s">
        <v>27</v>
      </c>
      <c r="J5610" t="s">
        <v>265</v>
      </c>
      <c r="K5610">
        <f>IFERROR(VALUE(LEFT(table_netflix[[#This Row],[duration (in min)]], LEN(table_netflix[[#This Row],[duration (in min)]])-4)),0)</f>
        <v>113</v>
      </c>
      <c r="L5610" t="s">
        <v>294</v>
      </c>
      <c r="M5610" t="s">
        <v>142</v>
      </c>
      <c r="O5610" t="str" cm="1">
        <f t="array" ref="O5610">_xlfn.IFS(table_netflix[[#This Row],[release_year]]&gt;=2018, "2018 &amp; after", TRUE, "Before 2018")</f>
        <v>Before 2018</v>
      </c>
      <c r="P5610" s="12">
        <f>DATE(table_netflix[[#This Row],[release_year]],1,1)</f>
        <v>41640</v>
      </c>
      <c r="Q5610" s="12">
        <f t="shared" si="87"/>
        <v>43040</v>
      </c>
      <c r="R5610" s="12" t="str">
        <f>TEXT(table_netflix[[#This Row],[date_added_todate]], "mmm")</f>
        <v>Nov</v>
      </c>
      <c r="S5610" t="s">
        <v>27788</v>
      </c>
    </row>
    <row r="5611" spans="1:19" x14ac:dyDescent="0.3">
      <c r="A5611" t="s">
        <v>27789</v>
      </c>
      <c r="B5611" t="s">
        <v>15</v>
      </c>
      <c r="C5611" t="s">
        <v>27790</v>
      </c>
      <c r="D5611" t="s">
        <v>27791</v>
      </c>
      <c r="E5611" t="s">
        <v>27792</v>
      </c>
      <c r="F5611" t="s">
        <v>18</v>
      </c>
      <c r="G5611" s="14" t="s">
        <v>8453</v>
      </c>
      <c r="H5611">
        <v>2019</v>
      </c>
      <c r="I5611" t="s">
        <v>27</v>
      </c>
      <c r="J5611" t="s">
        <v>46</v>
      </c>
      <c r="K5611">
        <f>IFERROR(VALUE(LEFT(table_netflix[[#This Row],[duration (in min)]], LEN(table_netflix[[#This Row],[duration (in min)]])-4)),0)</f>
        <v>91</v>
      </c>
      <c r="L5611" t="s">
        <v>22</v>
      </c>
      <c r="M5611" t="s">
        <v>112</v>
      </c>
      <c r="O5611" t="str" cm="1">
        <f t="array" ref="O5611">_xlfn.IFS(table_netflix[[#This Row],[release_year]]&gt;=2018, "2018 &amp; after", TRUE, "Before 2018")</f>
        <v>2018 &amp; after</v>
      </c>
      <c r="P5611" s="12">
        <f>DATE(table_netflix[[#This Row],[release_year]],1,1)</f>
        <v>43466</v>
      </c>
      <c r="Q5611" s="12">
        <f t="shared" si="87"/>
        <v>43917</v>
      </c>
      <c r="R5611" s="12" t="str">
        <f>TEXT(table_netflix[[#This Row],[date_added_todate]], "mmm")</f>
        <v>Mar</v>
      </c>
      <c r="S5611" t="s">
        <v>27793</v>
      </c>
    </row>
    <row r="5612" spans="1:19" x14ac:dyDescent="0.3">
      <c r="A5612" t="s">
        <v>27794</v>
      </c>
      <c r="B5612" t="s">
        <v>15</v>
      </c>
      <c r="C5612" t="s">
        <v>27795</v>
      </c>
      <c r="D5612" t="s">
        <v>27796</v>
      </c>
      <c r="F5612" t="s">
        <v>61</v>
      </c>
      <c r="G5612" s="14" t="s">
        <v>27797</v>
      </c>
      <c r="H5612">
        <v>2017</v>
      </c>
      <c r="I5612" t="s">
        <v>27</v>
      </c>
      <c r="J5612" t="s">
        <v>141</v>
      </c>
      <c r="K5612">
        <f>IFERROR(VALUE(LEFT(table_netflix[[#This Row],[duration (in min)]], LEN(table_netflix[[#This Row],[duration (in min)]])-4)),0)</f>
        <v>110</v>
      </c>
      <c r="L5612" t="s">
        <v>22</v>
      </c>
      <c r="M5612" t="s">
        <v>55</v>
      </c>
      <c r="O5612" t="str" cm="1">
        <f t="array" ref="O5612">_xlfn.IFS(table_netflix[[#This Row],[release_year]]&gt;=2018, "2018 &amp; after", TRUE, "Before 2018")</f>
        <v>Before 2018</v>
      </c>
      <c r="P5612" s="12">
        <f>DATE(table_netflix[[#This Row],[release_year]],1,1)</f>
        <v>42736</v>
      </c>
      <c r="Q5612" s="12">
        <f t="shared" si="87"/>
        <v>43144</v>
      </c>
      <c r="R5612" s="12" t="str">
        <f>TEXT(table_netflix[[#This Row],[date_added_todate]], "mmm")</f>
        <v>Feb</v>
      </c>
      <c r="S5612" t="s">
        <v>27798</v>
      </c>
    </row>
    <row r="5613" spans="1:19" x14ac:dyDescent="0.3">
      <c r="A5613" t="s">
        <v>27799</v>
      </c>
      <c r="B5613" t="s">
        <v>15</v>
      </c>
      <c r="C5613" t="s">
        <v>27800</v>
      </c>
      <c r="D5613" t="s">
        <v>27801</v>
      </c>
      <c r="E5613" t="s">
        <v>27802</v>
      </c>
      <c r="F5613" t="s">
        <v>18</v>
      </c>
      <c r="G5613" s="14" t="s">
        <v>22879</v>
      </c>
      <c r="H5613">
        <v>2017</v>
      </c>
      <c r="I5613" t="s">
        <v>27</v>
      </c>
      <c r="J5613" t="s">
        <v>21</v>
      </c>
      <c r="K5613">
        <f>IFERROR(VALUE(LEFT(table_netflix[[#This Row],[duration (in min)]], LEN(table_netflix[[#This Row],[duration (in min)]])-4)),0)</f>
        <v>90</v>
      </c>
      <c r="L5613" t="s">
        <v>144</v>
      </c>
      <c r="O5613" t="str" cm="1">
        <f t="array" ref="O5613">_xlfn.IFS(table_netflix[[#This Row],[release_year]]&gt;=2018, "2018 &amp; after", TRUE, "Before 2018")</f>
        <v>Before 2018</v>
      </c>
      <c r="P5613" s="12">
        <f>DATE(table_netflix[[#This Row],[release_year]],1,1)</f>
        <v>42736</v>
      </c>
      <c r="Q5613" s="12">
        <f t="shared" si="87"/>
        <v>43171</v>
      </c>
      <c r="R5613" s="12" t="str">
        <f>TEXT(table_netflix[[#This Row],[date_added_todate]], "mmm")</f>
        <v>Mar</v>
      </c>
      <c r="S5613" t="s">
        <v>27803</v>
      </c>
    </row>
    <row r="5614" spans="1:19" x14ac:dyDescent="0.3">
      <c r="A5614" t="s">
        <v>27804</v>
      </c>
      <c r="B5614" t="s">
        <v>15</v>
      </c>
      <c r="C5614" t="s">
        <v>27805</v>
      </c>
      <c r="D5614" t="s">
        <v>27806</v>
      </c>
      <c r="E5614" t="s">
        <v>27807</v>
      </c>
      <c r="F5614" t="s">
        <v>18</v>
      </c>
      <c r="G5614" s="14" t="s">
        <v>9333</v>
      </c>
      <c r="H5614">
        <v>1969</v>
      </c>
      <c r="I5614" t="s">
        <v>344</v>
      </c>
      <c r="J5614" t="s">
        <v>337</v>
      </c>
      <c r="K5614">
        <f>IFERROR(VALUE(LEFT(table_netflix[[#This Row],[duration (in min)]], LEN(table_netflix[[#This Row],[duration (in min)]])-4)),0)</f>
        <v>128</v>
      </c>
      <c r="L5614" t="s">
        <v>445</v>
      </c>
      <c r="M5614" t="s">
        <v>72</v>
      </c>
      <c r="O5614" t="str" cm="1">
        <f t="array" ref="O5614">_xlfn.IFS(table_netflix[[#This Row],[release_year]]&gt;=2018, "2018 &amp; after", TRUE, "Before 2018")</f>
        <v>Before 2018</v>
      </c>
      <c r="P5614" s="12">
        <f>DATE(table_netflix[[#This Row],[release_year]],1,1)</f>
        <v>25204</v>
      </c>
      <c r="Q5614" s="12">
        <f t="shared" si="87"/>
        <v>43831</v>
      </c>
      <c r="R5614" s="12" t="str">
        <f>TEXT(table_netflix[[#This Row],[date_added_todate]], "mmm")</f>
        <v>Jan</v>
      </c>
      <c r="S5614" t="s">
        <v>27808</v>
      </c>
    </row>
    <row r="5615" spans="1:19" x14ac:dyDescent="0.3">
      <c r="A5615" t="s">
        <v>27809</v>
      </c>
      <c r="B5615" t="s">
        <v>15</v>
      </c>
      <c r="C5615" t="s">
        <v>27810</v>
      </c>
      <c r="D5615" t="s">
        <v>27811</v>
      </c>
      <c r="E5615" t="s">
        <v>27812</v>
      </c>
      <c r="F5615" t="s">
        <v>18</v>
      </c>
      <c r="G5615" s="14" t="s">
        <v>15042</v>
      </c>
      <c r="H5615">
        <v>2017</v>
      </c>
      <c r="I5615" t="s">
        <v>186</v>
      </c>
      <c r="J5615" t="s">
        <v>399</v>
      </c>
      <c r="K5615">
        <f>IFERROR(VALUE(LEFT(table_netflix[[#This Row],[duration (in min)]], LEN(table_netflix[[#This Row],[duration (in min)]])-4)),0)</f>
        <v>108</v>
      </c>
      <c r="L5615" t="s">
        <v>53</v>
      </c>
      <c r="O5615" t="str" cm="1">
        <f t="array" ref="O5615">_xlfn.IFS(table_netflix[[#This Row],[release_year]]&gt;=2018, "2018 &amp; after", TRUE, "Before 2018")</f>
        <v>Before 2018</v>
      </c>
      <c r="P5615" s="12">
        <f>DATE(table_netflix[[#This Row],[release_year]],1,1)</f>
        <v>42736</v>
      </c>
      <c r="Q5615" s="12">
        <f t="shared" si="87"/>
        <v>43160</v>
      </c>
      <c r="R5615" s="12" t="str">
        <f>TEXT(table_netflix[[#This Row],[date_added_todate]], "mmm")</f>
        <v>Mar</v>
      </c>
      <c r="S5615" t="s">
        <v>27813</v>
      </c>
    </row>
    <row r="5616" spans="1:19" x14ac:dyDescent="0.3">
      <c r="A5616" t="s">
        <v>27814</v>
      </c>
      <c r="B5616" t="s">
        <v>15</v>
      </c>
      <c r="C5616" t="s">
        <v>27815</v>
      </c>
      <c r="D5616" t="s">
        <v>1498</v>
      </c>
      <c r="E5616" t="s">
        <v>27816</v>
      </c>
      <c r="F5616" t="s">
        <v>18</v>
      </c>
      <c r="G5616" s="14" t="s">
        <v>7566</v>
      </c>
      <c r="H5616">
        <v>2015</v>
      </c>
      <c r="I5616" t="s">
        <v>186</v>
      </c>
      <c r="J5616" t="s">
        <v>160</v>
      </c>
      <c r="K5616">
        <f>IFERROR(VALUE(LEFT(table_netflix[[#This Row],[duration (in min)]], LEN(table_netflix[[#This Row],[duration (in min)]])-4)),0)</f>
        <v>124</v>
      </c>
      <c r="L5616" t="s">
        <v>53</v>
      </c>
      <c r="M5616" t="s">
        <v>54</v>
      </c>
      <c r="O5616" t="str" cm="1">
        <f t="array" ref="O5616">_xlfn.IFS(table_netflix[[#This Row],[release_year]]&gt;=2018, "2018 &amp; after", TRUE, "Before 2018")</f>
        <v>Before 2018</v>
      </c>
      <c r="P5616" s="12">
        <f>DATE(table_netflix[[#This Row],[release_year]],1,1)</f>
        <v>42005</v>
      </c>
      <c r="Q5616" s="12">
        <f t="shared" si="87"/>
        <v>43970</v>
      </c>
      <c r="R5616" s="12" t="str">
        <f>TEXT(table_netflix[[#This Row],[date_added_todate]], "mmm")</f>
        <v>May</v>
      </c>
      <c r="S5616" t="s">
        <v>27817</v>
      </c>
    </row>
    <row r="5617" spans="1:19" x14ac:dyDescent="0.3">
      <c r="A5617" t="s">
        <v>27818</v>
      </c>
      <c r="B5617" t="s">
        <v>15</v>
      </c>
      <c r="C5617" t="s">
        <v>27819</v>
      </c>
      <c r="D5617" t="s">
        <v>15955</v>
      </c>
      <c r="E5617" t="s">
        <v>27820</v>
      </c>
      <c r="F5617" t="s">
        <v>523</v>
      </c>
      <c r="G5617" s="14" t="s">
        <v>11779</v>
      </c>
      <c r="H5617">
        <v>2010</v>
      </c>
      <c r="I5617" t="s">
        <v>186</v>
      </c>
      <c r="J5617" t="s">
        <v>583</v>
      </c>
      <c r="K5617">
        <f>IFERROR(VALUE(LEFT(table_netflix[[#This Row],[duration (in min)]], LEN(table_netflix[[#This Row],[duration (in min)]])-4)),0)</f>
        <v>89</v>
      </c>
      <c r="L5617" t="s">
        <v>71</v>
      </c>
      <c r="M5617" t="s">
        <v>168</v>
      </c>
      <c r="N5617" t="s">
        <v>54</v>
      </c>
      <c r="O5617" t="str" cm="1">
        <f t="array" ref="O5617">_xlfn.IFS(table_netflix[[#This Row],[release_year]]&gt;=2018, "2018 &amp; after", TRUE, "Before 2018")</f>
        <v>Before 2018</v>
      </c>
      <c r="P5617" s="12">
        <f>DATE(table_netflix[[#This Row],[release_year]],1,1)</f>
        <v>40179</v>
      </c>
      <c r="Q5617" s="12">
        <f t="shared" si="87"/>
        <v>43553</v>
      </c>
      <c r="R5617" s="12" t="str">
        <f>TEXT(table_netflix[[#This Row],[date_added_todate]], "mmm")</f>
        <v>Mar</v>
      </c>
      <c r="S5617" t="s">
        <v>27821</v>
      </c>
    </row>
    <row r="5618" spans="1:19" x14ac:dyDescent="0.3">
      <c r="A5618" t="s">
        <v>27822</v>
      </c>
      <c r="B5618" t="s">
        <v>15</v>
      </c>
      <c r="C5618" t="s">
        <v>27823</v>
      </c>
      <c r="D5618" t="s">
        <v>18628</v>
      </c>
      <c r="E5618" t="s">
        <v>27824</v>
      </c>
      <c r="F5618" t="s">
        <v>39</v>
      </c>
      <c r="G5618" s="14" t="s">
        <v>15158</v>
      </c>
      <c r="H5618">
        <v>2012</v>
      </c>
      <c r="I5618" t="s">
        <v>84</v>
      </c>
      <c r="J5618" t="s">
        <v>2828</v>
      </c>
      <c r="K5618">
        <f>IFERROR(VALUE(LEFT(table_netflix[[#This Row],[duration (in min)]], LEN(table_netflix[[#This Row],[duration (in min)]])-4)),0)</f>
        <v>162</v>
      </c>
      <c r="L5618" t="s">
        <v>53</v>
      </c>
      <c r="M5618" t="s">
        <v>589</v>
      </c>
      <c r="N5618" t="s">
        <v>55</v>
      </c>
      <c r="O5618" t="str" cm="1">
        <f t="array" ref="O5618">_xlfn.IFS(table_netflix[[#This Row],[release_year]]&gt;=2018, "2018 &amp; after", TRUE, "Before 2018")</f>
        <v>Before 2018</v>
      </c>
      <c r="P5618" s="12">
        <f>DATE(table_netflix[[#This Row],[release_year]],1,1)</f>
        <v>40909</v>
      </c>
      <c r="Q5618" s="12">
        <f t="shared" si="87"/>
        <v>43146</v>
      </c>
      <c r="R5618" s="12" t="str">
        <f>TEXT(table_netflix[[#This Row],[date_added_todate]], "mmm")</f>
        <v>Feb</v>
      </c>
      <c r="S5618" t="s">
        <v>27825</v>
      </c>
    </row>
    <row r="5619" spans="1:19" x14ac:dyDescent="0.3">
      <c r="A5619" t="s">
        <v>27826</v>
      </c>
      <c r="B5619" t="s">
        <v>15</v>
      </c>
      <c r="C5619" t="s">
        <v>27827</v>
      </c>
      <c r="D5619" t="s">
        <v>22789</v>
      </c>
      <c r="E5619" t="s">
        <v>27828</v>
      </c>
      <c r="F5619" t="s">
        <v>18</v>
      </c>
      <c r="G5619" s="14" t="s">
        <v>16802</v>
      </c>
      <c r="H5619">
        <v>1944</v>
      </c>
      <c r="I5619" t="s">
        <v>62</v>
      </c>
      <c r="J5619" t="s">
        <v>567</v>
      </c>
      <c r="K5619">
        <f>IFERROR(VALUE(LEFT(table_netflix[[#This Row],[duration (in min)]], LEN(table_netflix[[#This Row],[duration (in min)]])-4)),0)</f>
        <v>76</v>
      </c>
      <c r="L5619" t="s">
        <v>445</v>
      </c>
      <c r="M5619" t="s">
        <v>1362</v>
      </c>
      <c r="O5619" t="str" cm="1">
        <f t="array" ref="O5619">_xlfn.IFS(table_netflix[[#This Row],[release_year]]&gt;=2018, "2018 &amp; after", TRUE, "Before 2018")</f>
        <v>Before 2018</v>
      </c>
      <c r="P5619" s="12">
        <f>DATE(table_netflix[[#This Row],[release_year]],1,1)</f>
        <v>16072</v>
      </c>
      <c r="Q5619" s="12">
        <f t="shared" si="87"/>
        <v>42825</v>
      </c>
      <c r="R5619" s="12" t="str">
        <f>TEXT(table_netflix[[#This Row],[date_added_todate]], "mmm")</f>
        <v>Mar</v>
      </c>
      <c r="S5619" t="s">
        <v>27829</v>
      </c>
    </row>
    <row r="5620" spans="1:19" x14ac:dyDescent="0.3">
      <c r="A5620" t="s">
        <v>27830</v>
      </c>
      <c r="B5620" t="s">
        <v>15</v>
      </c>
      <c r="C5620" t="s">
        <v>27831</v>
      </c>
      <c r="D5620" t="s">
        <v>27832</v>
      </c>
      <c r="E5620" t="s">
        <v>27833</v>
      </c>
      <c r="F5620" t="s">
        <v>18</v>
      </c>
      <c r="G5620" s="14" t="s">
        <v>10647</v>
      </c>
      <c r="H5620">
        <v>2013</v>
      </c>
      <c r="I5620" t="s">
        <v>45</v>
      </c>
      <c r="J5620" t="s">
        <v>152</v>
      </c>
      <c r="K5620">
        <f>IFERROR(VALUE(LEFT(table_netflix[[#This Row],[duration (in min)]], LEN(table_netflix[[#This Row],[duration (in min)]])-4)),0)</f>
        <v>96</v>
      </c>
      <c r="L5620" t="s">
        <v>47</v>
      </c>
      <c r="M5620" t="s">
        <v>85</v>
      </c>
      <c r="O5620" t="str" cm="1">
        <f t="array" ref="O5620">_xlfn.IFS(table_netflix[[#This Row],[release_year]]&gt;=2018, "2018 &amp; after", TRUE, "Before 2018")</f>
        <v>Before 2018</v>
      </c>
      <c r="P5620" s="12">
        <f>DATE(table_netflix[[#This Row],[release_year]],1,1)</f>
        <v>41275</v>
      </c>
      <c r="Q5620" s="12">
        <f t="shared" si="87"/>
        <v>43720</v>
      </c>
      <c r="R5620" s="12" t="str">
        <f>TEXT(table_netflix[[#This Row],[date_added_todate]], "mmm")</f>
        <v>Sep</v>
      </c>
      <c r="S5620" t="s">
        <v>27834</v>
      </c>
    </row>
    <row r="5621" spans="1:19" x14ac:dyDescent="0.3">
      <c r="A5621" t="s">
        <v>27835</v>
      </c>
      <c r="B5621" t="s">
        <v>15</v>
      </c>
      <c r="C5621" t="s">
        <v>27836</v>
      </c>
      <c r="D5621" t="s">
        <v>2624</v>
      </c>
      <c r="E5621" t="s">
        <v>27837</v>
      </c>
      <c r="F5621" t="s">
        <v>18</v>
      </c>
      <c r="G5621" s="14" t="s">
        <v>14224</v>
      </c>
      <c r="H5621">
        <v>2014</v>
      </c>
      <c r="I5621" t="s">
        <v>186</v>
      </c>
      <c r="J5621" t="s">
        <v>226</v>
      </c>
      <c r="K5621">
        <f>IFERROR(VALUE(LEFT(table_netflix[[#This Row],[duration (in min)]], LEN(table_netflix[[#This Row],[duration (in min)]])-4)),0)</f>
        <v>102</v>
      </c>
      <c r="L5621" t="s">
        <v>126</v>
      </c>
      <c r="O5621" t="str" cm="1">
        <f t="array" ref="O5621">_xlfn.IFS(table_netflix[[#This Row],[release_year]]&gt;=2018, "2018 &amp; after", TRUE, "Before 2018")</f>
        <v>Before 2018</v>
      </c>
      <c r="P5621" s="12">
        <f>DATE(table_netflix[[#This Row],[release_year]],1,1)</f>
        <v>41640</v>
      </c>
      <c r="Q5621" s="12">
        <f t="shared" si="87"/>
        <v>43305</v>
      </c>
      <c r="R5621" s="12" t="str">
        <f>TEXT(table_netflix[[#This Row],[date_added_todate]], "mmm")</f>
        <v>Jul</v>
      </c>
      <c r="S5621" t="s">
        <v>27838</v>
      </c>
    </row>
    <row r="5622" spans="1:19" x14ac:dyDescent="0.3">
      <c r="A5622" t="s">
        <v>27839</v>
      </c>
      <c r="B5622" t="s">
        <v>15</v>
      </c>
      <c r="C5622" t="s">
        <v>27840</v>
      </c>
      <c r="D5622" t="s">
        <v>27841</v>
      </c>
      <c r="E5622" t="s">
        <v>27842</v>
      </c>
      <c r="F5622" t="s">
        <v>202</v>
      </c>
      <c r="G5622" s="14" t="s">
        <v>15363</v>
      </c>
      <c r="H5622">
        <v>2010</v>
      </c>
      <c r="I5622" t="s">
        <v>62</v>
      </c>
      <c r="J5622" t="s">
        <v>4242</v>
      </c>
      <c r="K5622">
        <f>IFERROR(VALUE(LEFT(table_netflix[[#This Row],[duration (in min)]], LEN(table_netflix[[#This Row],[duration (in min)]])-4)),0)</f>
        <v>53</v>
      </c>
      <c r="L5622" t="s">
        <v>22</v>
      </c>
      <c r="M5622" t="s">
        <v>55</v>
      </c>
      <c r="O5622" t="str" cm="1">
        <f t="array" ref="O5622">_xlfn.IFS(table_netflix[[#This Row],[release_year]]&gt;=2018, "2018 &amp; after", TRUE, "Before 2018")</f>
        <v>Before 2018</v>
      </c>
      <c r="P5622" s="12">
        <f>DATE(table_netflix[[#This Row],[release_year]],1,1)</f>
        <v>40179</v>
      </c>
      <c r="Q5622" s="12">
        <f t="shared" si="87"/>
        <v>43100</v>
      </c>
      <c r="R5622" s="12" t="str">
        <f>TEXT(table_netflix[[#This Row],[date_added_todate]], "mmm")</f>
        <v>Dec</v>
      </c>
      <c r="S5622" t="s">
        <v>27843</v>
      </c>
    </row>
    <row r="5623" spans="1:19" x14ac:dyDescent="0.3">
      <c r="A5623" t="s">
        <v>27844</v>
      </c>
      <c r="B5623" t="s">
        <v>15</v>
      </c>
      <c r="C5623" t="s">
        <v>27845</v>
      </c>
      <c r="D5623" t="s">
        <v>27846</v>
      </c>
      <c r="E5623" t="s">
        <v>27847</v>
      </c>
      <c r="F5623" t="s">
        <v>18</v>
      </c>
      <c r="G5623" s="14" t="s">
        <v>11889</v>
      </c>
      <c r="H5623">
        <v>2018</v>
      </c>
      <c r="I5623" t="s">
        <v>27</v>
      </c>
      <c r="J5623" t="s">
        <v>549</v>
      </c>
      <c r="K5623">
        <f>IFERROR(VALUE(LEFT(table_netflix[[#This Row],[duration (in min)]], LEN(table_netflix[[#This Row],[duration (in min)]])-4)),0)</f>
        <v>86</v>
      </c>
      <c r="L5623" t="s">
        <v>126</v>
      </c>
      <c r="M5623" t="s">
        <v>54</v>
      </c>
      <c r="N5623" t="s">
        <v>142</v>
      </c>
      <c r="O5623" t="str" cm="1">
        <f t="array" ref="O5623">_xlfn.IFS(table_netflix[[#This Row],[release_year]]&gt;=2018, "2018 &amp; after", TRUE, "Before 2018")</f>
        <v>2018 &amp; after</v>
      </c>
      <c r="P5623" s="12">
        <f>DATE(table_netflix[[#This Row],[release_year]],1,1)</f>
        <v>43101</v>
      </c>
      <c r="Q5623" s="12">
        <f t="shared" si="87"/>
        <v>43539</v>
      </c>
      <c r="R5623" s="12" t="str">
        <f>TEXT(table_netflix[[#This Row],[date_added_todate]], "mmm")</f>
        <v>Mar</v>
      </c>
      <c r="S5623" t="s">
        <v>27848</v>
      </c>
    </row>
    <row r="5624" spans="1:19" x14ac:dyDescent="0.3">
      <c r="A5624" t="s">
        <v>27849</v>
      </c>
      <c r="B5624" t="s">
        <v>15</v>
      </c>
      <c r="C5624" t="s">
        <v>27850</v>
      </c>
      <c r="D5624" t="s">
        <v>27851</v>
      </c>
      <c r="E5624" t="s">
        <v>27852</v>
      </c>
      <c r="F5624" t="s">
        <v>61</v>
      </c>
      <c r="G5624" s="14" t="s">
        <v>11531</v>
      </c>
      <c r="H5624">
        <v>2018</v>
      </c>
      <c r="I5624" t="s">
        <v>27</v>
      </c>
      <c r="J5624" t="s">
        <v>327</v>
      </c>
      <c r="K5624">
        <f>IFERROR(VALUE(LEFT(table_netflix[[#This Row],[duration (in min)]], LEN(table_netflix[[#This Row],[duration (in min)]])-4)),0)</f>
        <v>80</v>
      </c>
      <c r="L5624" t="s">
        <v>93</v>
      </c>
      <c r="O5624" t="str" cm="1">
        <f t="array" ref="O5624">_xlfn.IFS(table_netflix[[#This Row],[release_year]]&gt;=2018, "2018 &amp; after", TRUE, "Before 2018")</f>
        <v>2018 &amp; after</v>
      </c>
      <c r="P5624" s="12">
        <f>DATE(table_netflix[[#This Row],[release_year]],1,1)</f>
        <v>43101</v>
      </c>
      <c r="Q5624" s="12">
        <f t="shared" si="87"/>
        <v>43586</v>
      </c>
      <c r="R5624" s="12" t="str">
        <f>TEXT(table_netflix[[#This Row],[date_added_todate]], "mmm")</f>
        <v>May</v>
      </c>
      <c r="S5624" t="s">
        <v>27853</v>
      </c>
    </row>
    <row r="5625" spans="1:19" x14ac:dyDescent="0.3">
      <c r="A5625" t="s">
        <v>27854</v>
      </c>
      <c r="B5625" t="s">
        <v>15</v>
      </c>
      <c r="C5625" t="s">
        <v>27855</v>
      </c>
      <c r="D5625" t="s">
        <v>5325</v>
      </c>
      <c r="E5625" t="s">
        <v>27856</v>
      </c>
      <c r="F5625" t="s">
        <v>523</v>
      </c>
      <c r="G5625" s="14" t="s">
        <v>16579</v>
      </c>
      <c r="H5625">
        <v>2016</v>
      </c>
      <c r="I5625" t="s">
        <v>186</v>
      </c>
      <c r="J5625" t="s">
        <v>241</v>
      </c>
      <c r="K5625">
        <f>IFERROR(VALUE(LEFT(table_netflix[[#This Row],[duration (in min)]], LEN(table_netflix[[#This Row],[duration (in min)]])-4)),0)</f>
        <v>95</v>
      </c>
      <c r="L5625" t="s">
        <v>53</v>
      </c>
      <c r="M5625" t="s">
        <v>54</v>
      </c>
      <c r="N5625" t="s">
        <v>107</v>
      </c>
      <c r="O5625" t="str" cm="1">
        <f t="array" ref="O5625">_xlfn.IFS(table_netflix[[#This Row],[release_year]]&gt;=2018, "2018 &amp; after", TRUE, "Before 2018")</f>
        <v>Before 2018</v>
      </c>
      <c r="P5625" s="12">
        <f>DATE(table_netflix[[#This Row],[release_year]],1,1)</f>
        <v>42370</v>
      </c>
      <c r="Q5625" s="12">
        <f t="shared" si="87"/>
        <v>42857</v>
      </c>
      <c r="R5625" s="12" t="str">
        <f>TEXT(table_netflix[[#This Row],[date_added_todate]], "mmm")</f>
        <v>May</v>
      </c>
      <c r="S5625" t="s">
        <v>27857</v>
      </c>
    </row>
    <row r="5626" spans="1:19" x14ac:dyDescent="0.3">
      <c r="A5626" t="s">
        <v>27858</v>
      </c>
      <c r="B5626" t="s">
        <v>15</v>
      </c>
      <c r="C5626" t="s">
        <v>27859</v>
      </c>
      <c r="D5626" t="s">
        <v>27860</v>
      </c>
      <c r="F5626" t="s">
        <v>109</v>
      </c>
      <c r="G5626" s="14" t="s">
        <v>17864</v>
      </c>
      <c r="H5626">
        <v>2015</v>
      </c>
      <c r="I5626" t="s">
        <v>62</v>
      </c>
      <c r="J5626" t="s">
        <v>814</v>
      </c>
      <c r="K5626">
        <f>IFERROR(VALUE(LEFT(table_netflix[[#This Row],[duration (in min)]], LEN(table_netflix[[#This Row],[duration (in min)]])-4)),0)</f>
        <v>78</v>
      </c>
      <c r="L5626" t="s">
        <v>22</v>
      </c>
      <c r="M5626" t="s">
        <v>55</v>
      </c>
      <c r="O5626" t="str" cm="1">
        <f t="array" ref="O5626">_xlfn.IFS(table_netflix[[#This Row],[release_year]]&gt;=2018, "2018 &amp; after", TRUE, "Before 2018")</f>
        <v>Before 2018</v>
      </c>
      <c r="P5626" s="12">
        <f>DATE(table_netflix[[#This Row],[release_year]],1,1)</f>
        <v>42005</v>
      </c>
      <c r="Q5626" s="12">
        <f t="shared" si="87"/>
        <v>42339</v>
      </c>
      <c r="R5626" s="12" t="str">
        <f>TEXT(table_netflix[[#This Row],[date_added_todate]], "mmm")</f>
        <v>Dec</v>
      </c>
      <c r="S5626" t="s">
        <v>27861</v>
      </c>
    </row>
    <row r="5627" spans="1:19" x14ac:dyDescent="0.3">
      <c r="A5627" t="s">
        <v>27862</v>
      </c>
      <c r="B5627" t="s">
        <v>15</v>
      </c>
      <c r="C5627" t="s">
        <v>27863</v>
      </c>
      <c r="D5627" t="s">
        <v>4076</v>
      </c>
      <c r="E5627" t="s">
        <v>27864</v>
      </c>
      <c r="F5627" t="s">
        <v>18</v>
      </c>
      <c r="G5627" s="14" t="s">
        <v>12029</v>
      </c>
      <c r="H5627">
        <v>2008</v>
      </c>
      <c r="I5627" t="s">
        <v>186</v>
      </c>
      <c r="J5627" t="s">
        <v>21</v>
      </c>
      <c r="K5627">
        <f>IFERROR(VALUE(LEFT(table_netflix[[#This Row],[duration (in min)]], LEN(table_netflix[[#This Row],[duration (in min)]])-4)),0)</f>
        <v>90</v>
      </c>
      <c r="L5627" t="s">
        <v>22</v>
      </c>
      <c r="M5627" t="s">
        <v>266</v>
      </c>
      <c r="O5627" t="str" cm="1">
        <f t="array" ref="O5627">_xlfn.IFS(table_netflix[[#This Row],[release_year]]&gt;=2018, "2018 &amp; after", TRUE, "Before 2018")</f>
        <v>Before 2018</v>
      </c>
      <c r="P5627" s="12">
        <f>DATE(table_netflix[[#This Row],[release_year]],1,1)</f>
        <v>39448</v>
      </c>
      <c r="Q5627" s="12">
        <f t="shared" si="87"/>
        <v>43525</v>
      </c>
      <c r="R5627" s="12" t="str">
        <f>TEXT(table_netflix[[#This Row],[date_added_todate]], "mmm")</f>
        <v>Mar</v>
      </c>
      <c r="S5627" t="s">
        <v>27865</v>
      </c>
    </row>
    <row r="5628" spans="1:19" x14ac:dyDescent="0.3">
      <c r="A5628" t="s">
        <v>27866</v>
      </c>
      <c r="B5628" t="s">
        <v>15</v>
      </c>
      <c r="C5628" t="s">
        <v>27867</v>
      </c>
      <c r="D5628" t="s">
        <v>4881</v>
      </c>
      <c r="E5628" t="s">
        <v>27868</v>
      </c>
      <c r="F5628" t="s">
        <v>39</v>
      </c>
      <c r="G5628" s="14" t="s">
        <v>16903</v>
      </c>
      <c r="H5628">
        <v>2013</v>
      </c>
      <c r="I5628" t="s">
        <v>18220</v>
      </c>
      <c r="J5628" t="s">
        <v>52</v>
      </c>
      <c r="K5628">
        <f>IFERROR(VALUE(LEFT(table_netflix[[#This Row],[duration (in min)]], LEN(table_netflix[[#This Row],[duration (in min)]])-4)),0)</f>
        <v>125</v>
      </c>
      <c r="L5628" t="s">
        <v>53</v>
      </c>
      <c r="M5628" t="s">
        <v>55</v>
      </c>
      <c r="N5628" t="s">
        <v>142</v>
      </c>
      <c r="O5628" t="str" cm="1">
        <f t="array" ref="O5628">_xlfn.IFS(table_netflix[[#This Row],[release_year]]&gt;=2018, "2018 &amp; after", TRUE, "Before 2018")</f>
        <v>Before 2018</v>
      </c>
      <c r="P5628" s="12">
        <f>DATE(table_netflix[[#This Row],[release_year]],1,1)</f>
        <v>41275</v>
      </c>
      <c r="Q5628" s="12">
        <f t="shared" si="87"/>
        <v>42795</v>
      </c>
      <c r="R5628" s="12" t="str">
        <f>TEXT(table_netflix[[#This Row],[date_added_todate]], "mmm")</f>
        <v>Mar</v>
      </c>
      <c r="S5628" t="s">
        <v>27869</v>
      </c>
    </row>
    <row r="5629" spans="1:19" x14ac:dyDescent="0.3">
      <c r="A5629" t="s">
        <v>27870</v>
      </c>
      <c r="B5629" t="s">
        <v>15</v>
      </c>
      <c r="C5629" t="s">
        <v>27871</v>
      </c>
      <c r="D5629" t="s">
        <v>27872</v>
      </c>
      <c r="E5629" t="s">
        <v>27873</v>
      </c>
      <c r="F5629" t="s">
        <v>61</v>
      </c>
      <c r="G5629" s="14" t="s">
        <v>14855</v>
      </c>
      <c r="H5629">
        <v>2016</v>
      </c>
      <c r="I5629" t="s">
        <v>186</v>
      </c>
      <c r="J5629" t="s">
        <v>92</v>
      </c>
      <c r="K5629">
        <f>IFERROR(VALUE(LEFT(table_netflix[[#This Row],[duration (in min)]], LEN(table_netflix[[#This Row],[duration (in min)]])-4)),0)</f>
        <v>94</v>
      </c>
      <c r="L5629" t="s">
        <v>53</v>
      </c>
      <c r="M5629" t="s">
        <v>55</v>
      </c>
      <c r="O5629" t="str" cm="1">
        <f t="array" ref="O5629">_xlfn.IFS(table_netflix[[#This Row],[release_year]]&gt;=2018, "2018 &amp; after", TRUE, "Before 2018")</f>
        <v>Before 2018</v>
      </c>
      <c r="P5629" s="12">
        <f>DATE(table_netflix[[#This Row],[release_year]],1,1)</f>
        <v>42370</v>
      </c>
      <c r="Q5629" s="12">
        <f t="shared" si="87"/>
        <v>43191</v>
      </c>
      <c r="R5629" s="12" t="str">
        <f>TEXT(table_netflix[[#This Row],[date_added_todate]], "mmm")</f>
        <v>Apr</v>
      </c>
      <c r="S5629" t="s">
        <v>27874</v>
      </c>
    </row>
    <row r="5630" spans="1:19" x14ac:dyDescent="0.3">
      <c r="A5630" t="s">
        <v>27875</v>
      </c>
      <c r="B5630" t="s">
        <v>15</v>
      </c>
      <c r="C5630" t="s">
        <v>27876</v>
      </c>
      <c r="D5630" t="s">
        <v>27877</v>
      </c>
      <c r="E5630" t="s">
        <v>27878</v>
      </c>
      <c r="F5630" t="s">
        <v>18</v>
      </c>
      <c r="G5630" s="14" t="s">
        <v>10467</v>
      </c>
      <c r="H5630">
        <v>2006</v>
      </c>
      <c r="I5630" t="s">
        <v>45</v>
      </c>
      <c r="J5630" t="s">
        <v>21</v>
      </c>
      <c r="K5630">
        <f>IFERROR(VALUE(LEFT(table_netflix[[#This Row],[duration (in min)]], LEN(table_netflix[[#This Row],[duration (in min)]])-4)),0)</f>
        <v>90</v>
      </c>
      <c r="L5630" t="s">
        <v>47</v>
      </c>
      <c r="M5630" t="s">
        <v>85</v>
      </c>
      <c r="O5630" t="str" cm="1">
        <f t="array" ref="O5630">_xlfn.IFS(table_netflix[[#This Row],[release_year]]&gt;=2018, "2018 &amp; after", TRUE, "Before 2018")</f>
        <v>Before 2018</v>
      </c>
      <c r="P5630" s="12">
        <f>DATE(table_netflix[[#This Row],[release_year]],1,1)</f>
        <v>38718</v>
      </c>
      <c r="Q5630" s="12">
        <f t="shared" si="87"/>
        <v>43739</v>
      </c>
      <c r="R5630" s="12" t="str">
        <f>TEXT(table_netflix[[#This Row],[date_added_todate]], "mmm")</f>
        <v>Oct</v>
      </c>
      <c r="S5630" t="s">
        <v>27879</v>
      </c>
    </row>
    <row r="5631" spans="1:19" x14ac:dyDescent="0.3">
      <c r="A5631" t="s">
        <v>27880</v>
      </c>
      <c r="B5631" t="s">
        <v>15</v>
      </c>
      <c r="C5631" t="s">
        <v>27881</v>
      </c>
      <c r="D5631" t="s">
        <v>27882</v>
      </c>
      <c r="F5631" t="s">
        <v>18</v>
      </c>
      <c r="G5631" s="14" t="s">
        <v>19218</v>
      </c>
      <c r="H5631">
        <v>2017</v>
      </c>
      <c r="I5631" t="s">
        <v>27</v>
      </c>
      <c r="J5631" t="s">
        <v>70</v>
      </c>
      <c r="K5631">
        <f>IFERROR(VALUE(LEFT(table_netflix[[#This Row],[duration (in min)]], LEN(table_netflix[[#This Row],[duration (in min)]])-4)),0)</f>
        <v>104</v>
      </c>
      <c r="L5631" t="s">
        <v>22</v>
      </c>
      <c r="O5631" t="str" cm="1">
        <f t="array" ref="O5631">_xlfn.IFS(table_netflix[[#This Row],[release_year]]&gt;=2018, "2018 &amp; after", TRUE, "Before 2018")</f>
        <v>Before 2018</v>
      </c>
      <c r="P5631" s="12">
        <f>DATE(table_netflix[[#This Row],[release_year]],1,1)</f>
        <v>42736</v>
      </c>
      <c r="Q5631" s="12">
        <f t="shared" si="87"/>
        <v>42968</v>
      </c>
      <c r="R5631" s="12" t="str">
        <f>TEXT(table_netflix[[#This Row],[date_added_todate]], "mmm")</f>
        <v>Aug</v>
      </c>
      <c r="S5631" t="s">
        <v>27883</v>
      </c>
    </row>
    <row r="5632" spans="1:19" x14ac:dyDescent="0.3">
      <c r="A5632" t="s">
        <v>27884</v>
      </c>
      <c r="B5632" t="s">
        <v>15</v>
      </c>
      <c r="C5632" t="s">
        <v>27885</v>
      </c>
      <c r="D5632" t="s">
        <v>27886</v>
      </c>
      <c r="E5632" t="s">
        <v>27887</v>
      </c>
      <c r="F5632" t="s">
        <v>18</v>
      </c>
      <c r="G5632" s="14" t="s">
        <v>15436</v>
      </c>
      <c r="H5632">
        <v>2017</v>
      </c>
      <c r="I5632" t="s">
        <v>62</v>
      </c>
      <c r="J5632" t="s">
        <v>10125</v>
      </c>
      <c r="K5632">
        <f>IFERROR(VALUE(LEFT(table_netflix[[#This Row],[duration (in min)]], LEN(table_netflix[[#This Row],[duration (in min)]])-4)),0)</f>
        <v>40</v>
      </c>
      <c r="L5632" t="s">
        <v>144</v>
      </c>
      <c r="M5632" t="s">
        <v>1362</v>
      </c>
      <c r="N5632" t="s">
        <v>266</v>
      </c>
      <c r="O5632" t="str" cm="1">
        <f t="array" ref="O5632">_xlfn.IFS(table_netflix[[#This Row],[release_year]]&gt;=2018, "2018 &amp; after", TRUE, "Before 2018")</f>
        <v>Before 2018</v>
      </c>
      <c r="P5632" s="12">
        <f>DATE(table_netflix[[#This Row],[release_year]],1,1)</f>
        <v>42736</v>
      </c>
      <c r="Q5632" s="12">
        <f t="shared" si="87"/>
        <v>43084</v>
      </c>
      <c r="R5632" s="12" t="str">
        <f>TEXT(table_netflix[[#This Row],[date_added_todate]], "mmm")</f>
        <v>Dec</v>
      </c>
      <c r="S5632" t="s">
        <v>27888</v>
      </c>
    </row>
    <row r="5633" spans="1:19" x14ac:dyDescent="0.3">
      <c r="A5633" t="s">
        <v>27889</v>
      </c>
      <c r="B5633" t="s">
        <v>15</v>
      </c>
      <c r="C5633" t="s">
        <v>27890</v>
      </c>
      <c r="D5633" t="s">
        <v>27891</v>
      </c>
      <c r="E5633" t="s">
        <v>27892</v>
      </c>
      <c r="F5633" t="s">
        <v>884</v>
      </c>
      <c r="G5633" s="14" t="s">
        <v>14252</v>
      </c>
      <c r="H5633">
        <v>2013</v>
      </c>
      <c r="I5633" t="s">
        <v>186</v>
      </c>
      <c r="J5633" t="s">
        <v>399</v>
      </c>
      <c r="K5633">
        <f>IFERROR(VALUE(LEFT(table_netflix[[#This Row],[duration (in min)]], LEN(table_netflix[[#This Row],[duration (in min)]])-4)),0)</f>
        <v>108</v>
      </c>
      <c r="L5633" t="s">
        <v>53</v>
      </c>
      <c r="M5633" t="s">
        <v>54</v>
      </c>
      <c r="N5633" t="s">
        <v>55</v>
      </c>
      <c r="O5633" t="str" cm="1">
        <f t="array" ref="O5633">_xlfn.IFS(table_netflix[[#This Row],[release_year]]&gt;=2018, "2018 &amp; after", TRUE, "Before 2018")</f>
        <v>Before 2018</v>
      </c>
      <c r="P5633" s="12">
        <f>DATE(table_netflix[[#This Row],[release_year]],1,1)</f>
        <v>41275</v>
      </c>
      <c r="Q5633" s="12">
        <f t="shared" si="87"/>
        <v>43296</v>
      </c>
      <c r="R5633" s="12" t="str">
        <f>TEXT(table_netflix[[#This Row],[date_added_todate]], "mmm")</f>
        <v>Jul</v>
      </c>
      <c r="S5633" t="s">
        <v>27893</v>
      </c>
    </row>
    <row r="5634" spans="1:19" x14ac:dyDescent="0.3">
      <c r="A5634" t="s">
        <v>27894</v>
      </c>
      <c r="B5634" t="s">
        <v>15</v>
      </c>
      <c r="C5634" t="s">
        <v>27895</v>
      </c>
      <c r="D5634" t="s">
        <v>16866</v>
      </c>
      <c r="E5634" t="s">
        <v>27896</v>
      </c>
      <c r="F5634" t="s">
        <v>523</v>
      </c>
      <c r="G5634" s="14" t="s">
        <v>15629</v>
      </c>
      <c r="H5634">
        <v>2016</v>
      </c>
      <c r="I5634" t="s">
        <v>20</v>
      </c>
      <c r="J5634" t="s">
        <v>92</v>
      </c>
      <c r="K5634">
        <f>IFERROR(VALUE(LEFT(table_netflix[[#This Row],[duration (in min)]], LEN(table_netflix[[#This Row],[duration (in min)]])-4)),0)</f>
        <v>94</v>
      </c>
      <c r="L5634" t="s">
        <v>144</v>
      </c>
      <c r="M5634" t="s">
        <v>512</v>
      </c>
      <c r="N5634" t="s">
        <v>85</v>
      </c>
      <c r="O5634" t="str" cm="1">
        <f t="array" ref="O5634">_xlfn.IFS(table_netflix[[#This Row],[release_year]]&gt;=2018, "2018 &amp; after", TRUE, "Before 2018")</f>
        <v>Before 2018</v>
      </c>
      <c r="P5634" s="12">
        <f>DATE(table_netflix[[#This Row],[release_year]],1,1)</f>
        <v>42370</v>
      </c>
      <c r="Q5634" s="12">
        <f t="shared" ref="Q5634:Q5697" si="88">IF(G5634&lt;&gt;"", DATE(RIGHT(G5634,4), MONTH(1 &amp; LEFT(G5634,FIND(" ",G5634)-1)), MID(G5634, FIND(" ", G5634)+1, FIND(",", G5634)-FIND(" ", G5634)-1)), "")</f>
        <v>43040</v>
      </c>
      <c r="R5634" s="12" t="str">
        <f>TEXT(table_netflix[[#This Row],[date_added_todate]], "mmm")</f>
        <v>Nov</v>
      </c>
      <c r="S5634" t="s">
        <v>27897</v>
      </c>
    </row>
    <row r="5635" spans="1:19" x14ac:dyDescent="0.3">
      <c r="A5635" t="s">
        <v>27898</v>
      </c>
      <c r="B5635" t="s">
        <v>15</v>
      </c>
      <c r="C5635" t="s">
        <v>27899</v>
      </c>
      <c r="D5635" t="s">
        <v>26224</v>
      </c>
      <c r="F5635" t="s">
        <v>18</v>
      </c>
      <c r="G5635" s="14" t="s">
        <v>16802</v>
      </c>
      <c r="H5635">
        <v>1943</v>
      </c>
      <c r="I5635" t="s">
        <v>84</v>
      </c>
      <c r="J5635" t="s">
        <v>101</v>
      </c>
      <c r="K5635">
        <f>IFERROR(VALUE(LEFT(table_netflix[[#This Row],[duration (in min)]], LEN(table_netflix[[#This Row],[duration (in min)]])-4)),0)</f>
        <v>61</v>
      </c>
      <c r="L5635" t="s">
        <v>445</v>
      </c>
      <c r="M5635" t="s">
        <v>1362</v>
      </c>
      <c r="O5635" t="str" cm="1">
        <f t="array" ref="O5635">_xlfn.IFS(table_netflix[[#This Row],[release_year]]&gt;=2018, "2018 &amp; after", TRUE, "Before 2018")</f>
        <v>Before 2018</v>
      </c>
      <c r="P5635" s="12">
        <f>DATE(table_netflix[[#This Row],[release_year]],1,1)</f>
        <v>15707</v>
      </c>
      <c r="Q5635" s="12">
        <f t="shared" si="88"/>
        <v>42825</v>
      </c>
      <c r="R5635" s="12" t="str">
        <f>TEXT(table_netflix[[#This Row],[date_added_todate]], "mmm")</f>
        <v>Mar</v>
      </c>
      <c r="S5635" t="s">
        <v>27900</v>
      </c>
    </row>
    <row r="5636" spans="1:19" x14ac:dyDescent="0.3">
      <c r="A5636" t="s">
        <v>27901</v>
      </c>
      <c r="B5636" t="s">
        <v>15</v>
      </c>
      <c r="C5636" t="s">
        <v>27902</v>
      </c>
      <c r="D5636" t="s">
        <v>26535</v>
      </c>
      <c r="E5636" t="s">
        <v>27903</v>
      </c>
      <c r="F5636" t="s">
        <v>61</v>
      </c>
      <c r="G5636" s="14" t="s">
        <v>22303</v>
      </c>
      <c r="H5636">
        <v>2012</v>
      </c>
      <c r="I5636" t="s">
        <v>20</v>
      </c>
      <c r="J5636" t="s">
        <v>92</v>
      </c>
      <c r="K5636">
        <f>IFERROR(VALUE(LEFT(table_netflix[[#This Row],[duration (in min)]], LEN(table_netflix[[#This Row],[duration (in min)]])-4)),0)</f>
        <v>94</v>
      </c>
      <c r="L5636" t="s">
        <v>71</v>
      </c>
      <c r="M5636" t="s">
        <v>72</v>
      </c>
      <c r="N5636" t="s">
        <v>54</v>
      </c>
      <c r="O5636" t="str" cm="1">
        <f t="array" ref="O5636">_xlfn.IFS(table_netflix[[#This Row],[release_year]]&gt;=2018, "2018 &amp; after", TRUE, "Before 2018")</f>
        <v>Before 2018</v>
      </c>
      <c r="P5636" s="12">
        <f>DATE(table_netflix[[#This Row],[release_year]],1,1)</f>
        <v>40909</v>
      </c>
      <c r="Q5636" s="12">
        <f t="shared" si="88"/>
        <v>43668</v>
      </c>
      <c r="R5636" s="12" t="str">
        <f>TEXT(table_netflix[[#This Row],[date_added_todate]], "mmm")</f>
        <v>Jul</v>
      </c>
      <c r="S5636" t="s">
        <v>27904</v>
      </c>
    </row>
    <row r="5637" spans="1:19" x14ac:dyDescent="0.3">
      <c r="A5637" t="s">
        <v>27905</v>
      </c>
      <c r="B5637" t="s">
        <v>15</v>
      </c>
      <c r="C5637" t="s">
        <v>27906</v>
      </c>
      <c r="D5637" t="s">
        <v>27907</v>
      </c>
      <c r="E5637" t="s">
        <v>27908</v>
      </c>
      <c r="F5637" t="s">
        <v>523</v>
      </c>
      <c r="G5637" s="14" t="s">
        <v>9392</v>
      </c>
      <c r="H5637">
        <v>2017</v>
      </c>
      <c r="I5637" t="s">
        <v>62</v>
      </c>
      <c r="J5637" t="s">
        <v>143</v>
      </c>
      <c r="K5637">
        <f>IFERROR(VALUE(LEFT(table_netflix[[#This Row],[duration (in min)]], LEN(table_netflix[[#This Row],[duration (in min)]])-4)),0)</f>
        <v>105</v>
      </c>
      <c r="L5637" t="s">
        <v>53</v>
      </c>
      <c r="M5637" t="s">
        <v>54</v>
      </c>
      <c r="N5637" t="s">
        <v>55</v>
      </c>
      <c r="O5637" t="str" cm="1">
        <f t="array" ref="O5637">_xlfn.IFS(table_netflix[[#This Row],[release_year]]&gt;=2018, "2018 &amp; after", TRUE, "Before 2018")</f>
        <v>Before 2018</v>
      </c>
      <c r="P5637" s="12">
        <f>DATE(table_netflix[[#This Row],[release_year]],1,1)</f>
        <v>42736</v>
      </c>
      <c r="Q5637" s="12">
        <f t="shared" si="88"/>
        <v>43830</v>
      </c>
      <c r="R5637" s="12" t="str">
        <f>TEXT(table_netflix[[#This Row],[date_added_todate]], "mmm")</f>
        <v>Dec</v>
      </c>
      <c r="S5637" t="s">
        <v>27909</v>
      </c>
    </row>
    <row r="5638" spans="1:19" x14ac:dyDescent="0.3">
      <c r="A5638" t="s">
        <v>27910</v>
      </c>
      <c r="B5638" t="s">
        <v>15</v>
      </c>
      <c r="C5638" t="s">
        <v>27911</v>
      </c>
      <c r="D5638" t="s">
        <v>27912</v>
      </c>
      <c r="E5638" t="s">
        <v>27913</v>
      </c>
      <c r="F5638" t="s">
        <v>1328</v>
      </c>
      <c r="G5638" s="14" t="s">
        <v>11158</v>
      </c>
      <c r="H5638">
        <v>2011</v>
      </c>
      <c r="I5638" t="s">
        <v>62</v>
      </c>
      <c r="J5638" t="s">
        <v>262</v>
      </c>
      <c r="K5638">
        <f>IFERROR(VALUE(LEFT(table_netflix[[#This Row],[duration (in min)]], LEN(table_netflix[[#This Row],[duration (in min)]])-4)),0)</f>
        <v>83</v>
      </c>
      <c r="L5638" t="s">
        <v>294</v>
      </c>
      <c r="M5638" t="s">
        <v>142</v>
      </c>
      <c r="O5638" t="str" cm="1">
        <f t="array" ref="O5638">_xlfn.IFS(table_netflix[[#This Row],[release_year]]&gt;=2018, "2018 &amp; after", TRUE, "Before 2018")</f>
        <v>Before 2018</v>
      </c>
      <c r="P5638" s="12">
        <f>DATE(table_netflix[[#This Row],[release_year]],1,1)</f>
        <v>40544</v>
      </c>
      <c r="Q5638" s="12">
        <f t="shared" si="88"/>
        <v>43636</v>
      </c>
      <c r="R5638" s="12" t="str">
        <f>TEXT(table_netflix[[#This Row],[date_added_todate]], "mmm")</f>
        <v>Jun</v>
      </c>
      <c r="S5638" t="s">
        <v>27914</v>
      </c>
    </row>
    <row r="5639" spans="1:19" x14ac:dyDescent="0.3">
      <c r="A5639" t="s">
        <v>27915</v>
      </c>
      <c r="B5639" t="s">
        <v>15</v>
      </c>
      <c r="C5639" t="s">
        <v>27916</v>
      </c>
      <c r="D5639" t="s">
        <v>27917</v>
      </c>
      <c r="E5639" t="s">
        <v>27918</v>
      </c>
      <c r="F5639" t="s">
        <v>18</v>
      </c>
      <c r="G5639" s="14" t="s">
        <v>9333</v>
      </c>
      <c r="H5639">
        <v>2009</v>
      </c>
      <c r="I5639" t="s">
        <v>186</v>
      </c>
      <c r="J5639" t="s">
        <v>141</v>
      </c>
      <c r="K5639">
        <f>IFERROR(VALUE(LEFT(table_netflix[[#This Row],[duration (in min)]], LEN(table_netflix[[#This Row],[duration (in min)]])-4)),0)</f>
        <v>110</v>
      </c>
      <c r="L5639" t="s">
        <v>71</v>
      </c>
      <c r="M5639" t="s">
        <v>72</v>
      </c>
      <c r="N5639" t="s">
        <v>107</v>
      </c>
      <c r="O5639" t="str" cm="1">
        <f t="array" ref="O5639">_xlfn.IFS(table_netflix[[#This Row],[release_year]]&gt;=2018, "2018 &amp; after", TRUE, "Before 2018")</f>
        <v>Before 2018</v>
      </c>
      <c r="P5639" s="12">
        <f>DATE(table_netflix[[#This Row],[release_year]],1,1)</f>
        <v>39814</v>
      </c>
      <c r="Q5639" s="12">
        <f t="shared" si="88"/>
        <v>43831</v>
      </c>
      <c r="R5639" s="12" t="str">
        <f>TEXT(table_netflix[[#This Row],[date_added_todate]], "mmm")</f>
        <v>Jan</v>
      </c>
      <c r="S5639" t="s">
        <v>27919</v>
      </c>
    </row>
    <row r="5640" spans="1:19" x14ac:dyDescent="0.3">
      <c r="A5640" t="s">
        <v>27920</v>
      </c>
      <c r="B5640" t="s">
        <v>15</v>
      </c>
      <c r="C5640" t="s">
        <v>27921</v>
      </c>
      <c r="D5640" t="s">
        <v>27922</v>
      </c>
      <c r="E5640" t="s">
        <v>27923</v>
      </c>
      <c r="F5640" t="s">
        <v>39</v>
      </c>
      <c r="G5640" s="14" t="s">
        <v>15298</v>
      </c>
      <c r="H5640">
        <v>2017</v>
      </c>
      <c r="I5640" t="s">
        <v>27</v>
      </c>
      <c r="J5640" t="s">
        <v>412</v>
      </c>
      <c r="K5640">
        <f>IFERROR(VALUE(LEFT(table_netflix[[#This Row],[duration (in min)]], LEN(table_netflix[[#This Row],[duration (in min)]])-4)),0)</f>
        <v>121</v>
      </c>
      <c r="L5640" t="s">
        <v>53</v>
      </c>
      <c r="M5640" t="s">
        <v>54</v>
      </c>
      <c r="N5640" t="s">
        <v>55</v>
      </c>
      <c r="O5640" t="str" cm="1">
        <f t="array" ref="O5640">_xlfn.IFS(table_netflix[[#This Row],[release_year]]&gt;=2018, "2018 &amp; after", TRUE, "Before 2018")</f>
        <v>Before 2018</v>
      </c>
      <c r="P5640" s="12">
        <f>DATE(table_netflix[[#This Row],[release_year]],1,1)</f>
        <v>42736</v>
      </c>
      <c r="Q5640" s="12">
        <f t="shared" si="88"/>
        <v>43115</v>
      </c>
      <c r="R5640" s="12" t="str">
        <f>TEXT(table_netflix[[#This Row],[date_added_todate]], "mmm")</f>
        <v>Jan</v>
      </c>
      <c r="S5640" t="s">
        <v>27924</v>
      </c>
    </row>
    <row r="5641" spans="1:19" x14ac:dyDescent="0.3">
      <c r="A5641" t="s">
        <v>27925</v>
      </c>
      <c r="B5641" t="s">
        <v>15</v>
      </c>
      <c r="C5641" t="s">
        <v>27926</v>
      </c>
      <c r="D5641" t="s">
        <v>25174</v>
      </c>
      <c r="E5641" t="s">
        <v>27927</v>
      </c>
      <c r="F5641" t="s">
        <v>1328</v>
      </c>
      <c r="G5641" s="14" t="s">
        <v>10691</v>
      </c>
      <c r="H5641">
        <v>2018</v>
      </c>
      <c r="I5641" t="s">
        <v>62</v>
      </c>
      <c r="J5641" t="s">
        <v>241</v>
      </c>
      <c r="K5641">
        <f>IFERROR(VALUE(LEFT(table_netflix[[#This Row],[duration (in min)]], LEN(table_netflix[[#This Row],[duration (in min)]])-4)),0)</f>
        <v>95</v>
      </c>
      <c r="L5641" t="s">
        <v>144</v>
      </c>
      <c r="M5641" t="s">
        <v>85</v>
      </c>
      <c r="N5641" t="s">
        <v>55</v>
      </c>
      <c r="O5641" t="str" cm="1">
        <f t="array" ref="O5641">_xlfn.IFS(table_netflix[[#This Row],[release_year]]&gt;=2018, "2018 &amp; after", TRUE, "Before 2018")</f>
        <v>2018 &amp; after</v>
      </c>
      <c r="P5641" s="12">
        <f>DATE(table_netflix[[#This Row],[release_year]],1,1)</f>
        <v>43101</v>
      </c>
      <c r="Q5641" s="12">
        <f t="shared" si="88"/>
        <v>43709</v>
      </c>
      <c r="R5641" s="12" t="str">
        <f>TEXT(table_netflix[[#This Row],[date_added_todate]], "mmm")</f>
        <v>Sep</v>
      </c>
      <c r="S5641" t="s">
        <v>27928</v>
      </c>
    </row>
    <row r="5642" spans="1:19" x14ac:dyDescent="0.3">
      <c r="A5642" t="s">
        <v>27929</v>
      </c>
      <c r="B5642" t="s">
        <v>15</v>
      </c>
      <c r="C5642" t="s">
        <v>27930</v>
      </c>
      <c r="D5642" t="s">
        <v>27931</v>
      </c>
      <c r="E5642" t="s">
        <v>27932</v>
      </c>
      <c r="F5642" t="s">
        <v>18</v>
      </c>
      <c r="G5642" s="14" t="s">
        <v>10539</v>
      </c>
      <c r="H5642">
        <v>2016</v>
      </c>
      <c r="I5642" t="s">
        <v>186</v>
      </c>
      <c r="J5642" t="s">
        <v>1112</v>
      </c>
      <c r="K5642">
        <f>IFERROR(VALUE(LEFT(table_netflix[[#This Row],[duration (in min)]], LEN(table_netflix[[#This Row],[duration (in min)]])-4)),0)</f>
        <v>130</v>
      </c>
      <c r="L5642" t="s">
        <v>144</v>
      </c>
      <c r="O5642" t="str" cm="1">
        <f t="array" ref="O5642">_xlfn.IFS(table_netflix[[#This Row],[release_year]]&gt;=2018, "2018 &amp; after", TRUE, "Before 2018")</f>
        <v>Before 2018</v>
      </c>
      <c r="P5642" s="12">
        <f>DATE(table_netflix[[#This Row],[release_year]],1,1)</f>
        <v>42370</v>
      </c>
      <c r="Q5642" s="12">
        <f t="shared" si="88"/>
        <v>43733</v>
      </c>
      <c r="R5642" s="12" t="str">
        <f>TEXT(table_netflix[[#This Row],[date_added_todate]], "mmm")</f>
        <v>Sep</v>
      </c>
      <c r="S5642" t="s">
        <v>27933</v>
      </c>
    </row>
    <row r="5643" spans="1:19" x14ac:dyDescent="0.3">
      <c r="A5643" t="s">
        <v>27934</v>
      </c>
      <c r="B5643" t="s">
        <v>15</v>
      </c>
      <c r="C5643" t="s">
        <v>27935</v>
      </c>
      <c r="D5643" t="s">
        <v>2155</v>
      </c>
      <c r="E5643" t="s">
        <v>27936</v>
      </c>
      <c r="F5643" t="s">
        <v>18</v>
      </c>
      <c r="G5643" s="14" t="s">
        <v>13561</v>
      </c>
      <c r="H5643">
        <v>2005</v>
      </c>
      <c r="I5643" t="s">
        <v>186</v>
      </c>
      <c r="J5643" t="s">
        <v>1200</v>
      </c>
      <c r="K5643">
        <f>IFERROR(VALUE(LEFT(table_netflix[[#This Row],[duration (in min)]], LEN(table_netflix[[#This Row],[duration (in min)]])-4)),0)</f>
        <v>132</v>
      </c>
      <c r="L5643" t="s">
        <v>144</v>
      </c>
      <c r="M5643" t="s">
        <v>72</v>
      </c>
      <c r="N5643" t="s">
        <v>127</v>
      </c>
      <c r="O5643" t="str" cm="1">
        <f t="array" ref="O5643">_xlfn.IFS(table_netflix[[#This Row],[release_year]]&gt;=2018, "2018 &amp; after", TRUE, "Before 2018")</f>
        <v>Before 2018</v>
      </c>
      <c r="P5643" s="12">
        <f>DATE(table_netflix[[#This Row],[release_year]],1,1)</f>
        <v>38353</v>
      </c>
      <c r="Q5643" s="12">
        <f t="shared" si="88"/>
        <v>43374</v>
      </c>
      <c r="R5643" s="12" t="str">
        <f>TEXT(table_netflix[[#This Row],[date_added_todate]], "mmm")</f>
        <v>Oct</v>
      </c>
      <c r="S5643" t="s">
        <v>27937</v>
      </c>
    </row>
    <row r="5644" spans="1:19" x14ac:dyDescent="0.3">
      <c r="A5644" t="s">
        <v>27938</v>
      </c>
      <c r="B5644" t="s">
        <v>15</v>
      </c>
      <c r="C5644" t="s">
        <v>27939</v>
      </c>
      <c r="D5644" t="s">
        <v>20211</v>
      </c>
      <c r="E5644" t="s">
        <v>27940</v>
      </c>
      <c r="F5644" t="s">
        <v>18</v>
      </c>
      <c r="G5644" s="14" t="s">
        <v>10131</v>
      </c>
      <c r="H5644">
        <v>2008</v>
      </c>
      <c r="I5644" t="s">
        <v>20</v>
      </c>
      <c r="J5644" t="s">
        <v>21</v>
      </c>
      <c r="K5644">
        <f>IFERROR(VALUE(LEFT(table_netflix[[#This Row],[duration (in min)]], LEN(table_netflix[[#This Row],[duration (in min)]])-4)),0)</f>
        <v>90</v>
      </c>
      <c r="L5644" t="s">
        <v>144</v>
      </c>
      <c r="O5644" t="str" cm="1">
        <f t="array" ref="O5644">_xlfn.IFS(table_netflix[[#This Row],[release_year]]&gt;=2018, "2018 &amp; after", TRUE, "Before 2018")</f>
        <v>Before 2018</v>
      </c>
      <c r="P5644" s="12">
        <f>DATE(table_netflix[[#This Row],[release_year]],1,1)</f>
        <v>39448</v>
      </c>
      <c r="Q5644" s="12">
        <f t="shared" si="88"/>
        <v>43770</v>
      </c>
      <c r="R5644" s="12" t="str">
        <f>TEXT(table_netflix[[#This Row],[date_added_todate]], "mmm")</f>
        <v>Nov</v>
      </c>
      <c r="S5644" t="s">
        <v>27941</v>
      </c>
    </row>
    <row r="5645" spans="1:19" x14ac:dyDescent="0.3">
      <c r="A5645" t="s">
        <v>27942</v>
      </c>
      <c r="B5645" t="s">
        <v>15</v>
      </c>
      <c r="C5645" t="s">
        <v>27943</v>
      </c>
      <c r="D5645" t="s">
        <v>1196</v>
      </c>
      <c r="E5645" t="s">
        <v>27944</v>
      </c>
      <c r="F5645" t="s">
        <v>39</v>
      </c>
      <c r="G5645" s="14" t="s">
        <v>15731</v>
      </c>
      <c r="H5645">
        <v>2016</v>
      </c>
      <c r="I5645" t="s">
        <v>62</v>
      </c>
      <c r="J5645" t="s">
        <v>330</v>
      </c>
      <c r="K5645">
        <f>IFERROR(VALUE(LEFT(table_netflix[[#This Row],[duration (in min)]], LEN(table_netflix[[#This Row],[duration (in min)]])-4)),0)</f>
        <v>117</v>
      </c>
      <c r="L5645" t="s">
        <v>144</v>
      </c>
      <c r="M5645" t="s">
        <v>72</v>
      </c>
      <c r="N5645" t="s">
        <v>55</v>
      </c>
      <c r="O5645" t="str" cm="1">
        <f t="array" ref="O5645">_xlfn.IFS(table_netflix[[#This Row],[release_year]]&gt;=2018, "2018 &amp; after", TRUE, "Before 2018")</f>
        <v>Before 2018</v>
      </c>
      <c r="P5645" s="12">
        <f>DATE(table_netflix[[#This Row],[release_year]],1,1)</f>
        <v>42370</v>
      </c>
      <c r="Q5645" s="12">
        <f t="shared" si="88"/>
        <v>43023</v>
      </c>
      <c r="R5645" s="12" t="str">
        <f>TEXT(table_netflix[[#This Row],[date_added_todate]], "mmm")</f>
        <v>Oct</v>
      </c>
      <c r="S5645" t="s">
        <v>27945</v>
      </c>
    </row>
    <row r="5646" spans="1:19" x14ac:dyDescent="0.3">
      <c r="A5646" t="s">
        <v>27946</v>
      </c>
      <c r="B5646" t="s">
        <v>15</v>
      </c>
      <c r="C5646" t="s">
        <v>27947</v>
      </c>
      <c r="D5646" t="s">
        <v>27948</v>
      </c>
      <c r="E5646" t="s">
        <v>27949</v>
      </c>
      <c r="F5646" t="s">
        <v>39</v>
      </c>
      <c r="G5646" s="14" t="s">
        <v>9392</v>
      </c>
      <c r="H5646">
        <v>2018</v>
      </c>
      <c r="I5646" t="s">
        <v>62</v>
      </c>
      <c r="J5646" t="s">
        <v>1112</v>
      </c>
      <c r="K5646">
        <f>IFERROR(VALUE(LEFT(table_netflix[[#This Row],[duration (in min)]], LEN(table_netflix[[#This Row],[duration (in min)]])-4)),0)</f>
        <v>130</v>
      </c>
      <c r="L5646" t="s">
        <v>71</v>
      </c>
      <c r="M5646" t="s">
        <v>72</v>
      </c>
      <c r="N5646" t="s">
        <v>55</v>
      </c>
      <c r="O5646" t="str" cm="1">
        <f t="array" ref="O5646">_xlfn.IFS(table_netflix[[#This Row],[release_year]]&gt;=2018, "2018 &amp; after", TRUE, "Before 2018")</f>
        <v>2018 &amp; after</v>
      </c>
      <c r="P5646" s="12">
        <f>DATE(table_netflix[[#This Row],[release_year]],1,1)</f>
        <v>43101</v>
      </c>
      <c r="Q5646" s="12">
        <f t="shared" si="88"/>
        <v>43830</v>
      </c>
      <c r="R5646" s="12" t="str">
        <f>TEXT(table_netflix[[#This Row],[date_added_todate]], "mmm")</f>
        <v>Dec</v>
      </c>
      <c r="S5646" t="s">
        <v>27950</v>
      </c>
    </row>
    <row r="5647" spans="1:19" x14ac:dyDescent="0.3">
      <c r="A5647" t="s">
        <v>27951</v>
      </c>
      <c r="B5647" t="s">
        <v>15</v>
      </c>
      <c r="C5647" t="s">
        <v>27952</v>
      </c>
      <c r="D5647" t="s">
        <v>27953</v>
      </c>
      <c r="F5647" t="s">
        <v>18</v>
      </c>
      <c r="G5647" s="14" t="s">
        <v>27954</v>
      </c>
      <c r="H5647">
        <v>2016</v>
      </c>
      <c r="I5647" t="s">
        <v>62</v>
      </c>
      <c r="J5647" t="s">
        <v>814</v>
      </c>
      <c r="K5647">
        <f>IFERROR(VALUE(LEFT(table_netflix[[#This Row],[duration (in min)]], LEN(table_netflix[[#This Row],[duration (in min)]])-4)),0)</f>
        <v>78</v>
      </c>
      <c r="L5647" t="s">
        <v>22</v>
      </c>
      <c r="O5647" t="str" cm="1">
        <f t="array" ref="O5647">_xlfn.IFS(table_netflix[[#This Row],[release_year]]&gt;=2018, "2018 &amp; after", TRUE, "Before 2018")</f>
        <v>Before 2018</v>
      </c>
      <c r="P5647" s="12">
        <f>DATE(table_netflix[[#This Row],[release_year]],1,1)</f>
        <v>42370</v>
      </c>
      <c r="Q5647" s="12">
        <f t="shared" si="88"/>
        <v>42920</v>
      </c>
      <c r="R5647" s="12" t="str">
        <f>TEXT(table_netflix[[#This Row],[date_added_todate]], "mmm")</f>
        <v>Jul</v>
      </c>
      <c r="S5647" t="s">
        <v>27955</v>
      </c>
    </row>
    <row r="5648" spans="1:19" x14ac:dyDescent="0.3">
      <c r="A5648" t="s">
        <v>27956</v>
      </c>
      <c r="B5648" t="s">
        <v>15</v>
      </c>
      <c r="C5648" t="s">
        <v>27957</v>
      </c>
      <c r="D5648" t="s">
        <v>27958</v>
      </c>
      <c r="E5648" t="s">
        <v>27959</v>
      </c>
      <c r="F5648" t="s">
        <v>61</v>
      </c>
      <c r="G5648" s="14" t="s">
        <v>15459</v>
      </c>
      <c r="H5648">
        <v>2017</v>
      </c>
      <c r="I5648" t="s">
        <v>18220</v>
      </c>
      <c r="J5648" t="s">
        <v>133</v>
      </c>
      <c r="K5648">
        <f>IFERROR(VALUE(LEFT(table_netflix[[#This Row],[duration (in min)]], LEN(table_netflix[[#This Row],[duration (in min)]])-4)),0)</f>
        <v>106</v>
      </c>
      <c r="L5648" t="s">
        <v>53</v>
      </c>
      <c r="O5648" t="str" cm="1">
        <f t="array" ref="O5648">_xlfn.IFS(table_netflix[[#This Row],[release_year]]&gt;=2018, "2018 &amp; after", TRUE, "Before 2018")</f>
        <v>Before 2018</v>
      </c>
      <c r="P5648" s="12">
        <f>DATE(table_netflix[[#This Row],[release_year]],1,1)</f>
        <v>42736</v>
      </c>
      <c r="Q5648" s="12">
        <f t="shared" si="88"/>
        <v>43081</v>
      </c>
      <c r="R5648" s="12" t="str">
        <f>TEXT(table_netflix[[#This Row],[date_added_todate]], "mmm")</f>
        <v>Dec</v>
      </c>
      <c r="S5648" t="s">
        <v>27960</v>
      </c>
    </row>
    <row r="5649" spans="1:19" x14ac:dyDescent="0.3">
      <c r="A5649" t="s">
        <v>27961</v>
      </c>
      <c r="B5649" t="s">
        <v>15</v>
      </c>
      <c r="C5649" t="s">
        <v>27962</v>
      </c>
      <c r="D5649" t="s">
        <v>27963</v>
      </c>
      <c r="E5649" t="s">
        <v>27964</v>
      </c>
      <c r="F5649" t="s">
        <v>18</v>
      </c>
      <c r="G5649" s="14" t="s">
        <v>16172</v>
      </c>
      <c r="H5649">
        <v>2015</v>
      </c>
      <c r="I5649" t="s">
        <v>20</v>
      </c>
      <c r="J5649" t="s">
        <v>141</v>
      </c>
      <c r="K5649">
        <f>IFERROR(VALUE(LEFT(table_netflix[[#This Row],[duration (in min)]], LEN(table_netflix[[#This Row],[duration (in min)]])-4)),0)</f>
        <v>110</v>
      </c>
      <c r="L5649" t="s">
        <v>53</v>
      </c>
      <c r="O5649" t="str" cm="1">
        <f t="array" ref="O5649">_xlfn.IFS(table_netflix[[#This Row],[release_year]]&gt;=2018, "2018 &amp; after", TRUE, "Before 2018")</f>
        <v>Before 2018</v>
      </c>
      <c r="P5649" s="12">
        <f>DATE(table_netflix[[#This Row],[release_year]],1,1)</f>
        <v>42005</v>
      </c>
      <c r="Q5649" s="12">
        <f t="shared" si="88"/>
        <v>42940</v>
      </c>
      <c r="R5649" s="12" t="str">
        <f>TEXT(table_netflix[[#This Row],[date_added_todate]], "mmm")</f>
        <v>Jul</v>
      </c>
      <c r="S5649" t="s">
        <v>27965</v>
      </c>
    </row>
    <row r="5650" spans="1:19" x14ac:dyDescent="0.3">
      <c r="A5650" t="s">
        <v>27966</v>
      </c>
      <c r="B5650" t="s">
        <v>15</v>
      </c>
      <c r="C5650" t="s">
        <v>27967</v>
      </c>
      <c r="D5650" t="s">
        <v>27968</v>
      </c>
      <c r="E5650" t="s">
        <v>27969</v>
      </c>
      <c r="F5650" t="s">
        <v>61</v>
      </c>
      <c r="G5650" s="14" t="s">
        <v>12311</v>
      </c>
      <c r="H5650">
        <v>2018</v>
      </c>
      <c r="I5650" t="s">
        <v>186</v>
      </c>
      <c r="J5650" t="s">
        <v>46</v>
      </c>
      <c r="K5650">
        <f>IFERROR(VALUE(LEFT(table_netflix[[#This Row],[duration (in min)]], LEN(table_netflix[[#This Row],[duration (in min)]])-4)),0)</f>
        <v>91</v>
      </c>
      <c r="L5650" t="s">
        <v>144</v>
      </c>
      <c r="M5650" t="s">
        <v>127</v>
      </c>
      <c r="O5650" t="str" cm="1">
        <f t="array" ref="O5650">_xlfn.IFS(table_netflix[[#This Row],[release_year]]&gt;=2018, "2018 &amp; after", TRUE, "Before 2018")</f>
        <v>2018 &amp; after</v>
      </c>
      <c r="P5650" s="12">
        <f>DATE(table_netflix[[#This Row],[release_year]],1,1)</f>
        <v>43101</v>
      </c>
      <c r="Q5650" s="12">
        <f t="shared" si="88"/>
        <v>43498</v>
      </c>
      <c r="R5650" s="12" t="str">
        <f>TEXT(table_netflix[[#This Row],[date_added_todate]], "mmm")</f>
        <v>Feb</v>
      </c>
      <c r="S5650" t="s">
        <v>27970</v>
      </c>
    </row>
    <row r="5651" spans="1:19" x14ac:dyDescent="0.3">
      <c r="A5651" t="s">
        <v>27971</v>
      </c>
      <c r="B5651" t="s">
        <v>15</v>
      </c>
      <c r="C5651" t="s">
        <v>27972</v>
      </c>
      <c r="D5651" t="s">
        <v>27973</v>
      </c>
      <c r="E5651" t="s">
        <v>24116</v>
      </c>
      <c r="F5651" t="s">
        <v>18</v>
      </c>
      <c r="G5651" s="14" t="s">
        <v>16903</v>
      </c>
      <c r="H5651">
        <v>2016</v>
      </c>
      <c r="I5651" t="s">
        <v>84</v>
      </c>
      <c r="J5651" t="s">
        <v>265</v>
      </c>
      <c r="K5651">
        <f>IFERROR(VALUE(LEFT(table_netflix[[#This Row],[duration (in min)]], LEN(table_netflix[[#This Row],[duration (in min)]])-4)),0)</f>
        <v>113</v>
      </c>
      <c r="L5651" t="s">
        <v>22</v>
      </c>
      <c r="O5651" t="str" cm="1">
        <f t="array" ref="O5651">_xlfn.IFS(table_netflix[[#This Row],[release_year]]&gt;=2018, "2018 &amp; after", TRUE, "Before 2018")</f>
        <v>Before 2018</v>
      </c>
      <c r="P5651" s="12">
        <f>DATE(table_netflix[[#This Row],[release_year]],1,1)</f>
        <v>42370</v>
      </c>
      <c r="Q5651" s="12">
        <f t="shared" si="88"/>
        <v>42795</v>
      </c>
      <c r="R5651" s="12" t="str">
        <f>TEXT(table_netflix[[#This Row],[date_added_todate]], "mmm")</f>
        <v>Mar</v>
      </c>
      <c r="S5651" t="s">
        <v>27974</v>
      </c>
    </row>
    <row r="5652" spans="1:19" x14ac:dyDescent="0.3">
      <c r="A5652" t="s">
        <v>27975</v>
      </c>
      <c r="B5652" t="s">
        <v>15</v>
      </c>
      <c r="C5652" t="s">
        <v>27976</v>
      </c>
      <c r="D5652" t="s">
        <v>27977</v>
      </c>
      <c r="E5652" t="s">
        <v>27978</v>
      </c>
      <c r="F5652" t="s">
        <v>18</v>
      </c>
      <c r="G5652" s="14" t="s">
        <v>19584</v>
      </c>
      <c r="H5652">
        <v>2016</v>
      </c>
      <c r="I5652" t="s">
        <v>186</v>
      </c>
      <c r="J5652" t="s">
        <v>511</v>
      </c>
      <c r="K5652">
        <f>IFERROR(VALUE(LEFT(table_netflix[[#This Row],[duration (in min)]], LEN(table_netflix[[#This Row],[duration (in min)]])-4)),0)</f>
        <v>101</v>
      </c>
      <c r="L5652" t="s">
        <v>53</v>
      </c>
      <c r="M5652" t="s">
        <v>142</v>
      </c>
      <c r="O5652" t="str" cm="1">
        <f t="array" ref="O5652">_xlfn.IFS(table_netflix[[#This Row],[release_year]]&gt;=2018, "2018 &amp; after", TRUE, "Before 2018")</f>
        <v>Before 2018</v>
      </c>
      <c r="P5652" s="12">
        <f>DATE(table_netflix[[#This Row],[release_year]],1,1)</f>
        <v>42370</v>
      </c>
      <c r="Q5652" s="12">
        <f t="shared" si="88"/>
        <v>42980</v>
      </c>
      <c r="R5652" s="12" t="str">
        <f>TEXT(table_netflix[[#This Row],[date_added_todate]], "mmm")</f>
        <v>Sep</v>
      </c>
      <c r="S5652" t="s">
        <v>27979</v>
      </c>
    </row>
    <row r="5653" spans="1:19" x14ac:dyDescent="0.3">
      <c r="A5653" t="s">
        <v>27980</v>
      </c>
      <c r="B5653" t="s">
        <v>15</v>
      </c>
      <c r="C5653" t="s">
        <v>27981</v>
      </c>
      <c r="D5653" t="s">
        <v>27982</v>
      </c>
      <c r="E5653" t="s">
        <v>27983</v>
      </c>
      <c r="F5653" t="s">
        <v>39</v>
      </c>
      <c r="G5653" s="14" t="s">
        <v>14321</v>
      </c>
      <c r="H5653">
        <v>2017</v>
      </c>
      <c r="I5653" t="s">
        <v>62</v>
      </c>
      <c r="J5653" t="s">
        <v>52</v>
      </c>
      <c r="K5653">
        <f>IFERROR(VALUE(LEFT(table_netflix[[#This Row],[duration (in min)]], LEN(table_netflix[[#This Row],[duration (in min)]])-4)),0)</f>
        <v>125</v>
      </c>
      <c r="L5653" t="s">
        <v>53</v>
      </c>
      <c r="M5653" t="s">
        <v>55</v>
      </c>
      <c r="O5653" t="str" cm="1">
        <f t="array" ref="O5653">_xlfn.IFS(table_netflix[[#This Row],[release_year]]&gt;=2018, "2018 &amp; after", TRUE, "Before 2018")</f>
        <v>Before 2018</v>
      </c>
      <c r="P5653" s="12">
        <f>DATE(table_netflix[[#This Row],[release_year]],1,1)</f>
        <v>42736</v>
      </c>
      <c r="Q5653" s="12">
        <f t="shared" si="88"/>
        <v>43282</v>
      </c>
      <c r="R5653" s="12" t="str">
        <f>TEXT(table_netflix[[#This Row],[date_added_todate]], "mmm")</f>
        <v>Jul</v>
      </c>
      <c r="S5653" t="s">
        <v>27984</v>
      </c>
    </row>
    <row r="5654" spans="1:19" x14ac:dyDescent="0.3">
      <c r="A5654" t="s">
        <v>27985</v>
      </c>
      <c r="B5654" t="s">
        <v>15</v>
      </c>
      <c r="C5654" t="s">
        <v>27986</v>
      </c>
      <c r="D5654" t="s">
        <v>27987</v>
      </c>
      <c r="E5654" t="s">
        <v>27988</v>
      </c>
      <c r="F5654" t="s">
        <v>39</v>
      </c>
      <c r="G5654" s="14" t="s">
        <v>16194</v>
      </c>
      <c r="H5654">
        <v>2014</v>
      </c>
      <c r="I5654" t="s">
        <v>62</v>
      </c>
      <c r="J5654" t="s">
        <v>167</v>
      </c>
      <c r="K5654">
        <f>IFERROR(VALUE(LEFT(table_netflix[[#This Row],[duration (in min)]], LEN(table_netflix[[#This Row],[duration (in min)]])-4)),0)</f>
        <v>116</v>
      </c>
      <c r="L5654" t="s">
        <v>53</v>
      </c>
      <c r="M5654" t="s">
        <v>55</v>
      </c>
      <c r="O5654" t="str" cm="1">
        <f t="array" ref="O5654">_xlfn.IFS(table_netflix[[#This Row],[release_year]]&gt;=2018, "2018 &amp; after", TRUE, "Before 2018")</f>
        <v>Before 2018</v>
      </c>
      <c r="P5654" s="12">
        <f>DATE(table_netflix[[#This Row],[release_year]],1,1)</f>
        <v>41640</v>
      </c>
      <c r="Q5654" s="12">
        <f t="shared" si="88"/>
        <v>42931</v>
      </c>
      <c r="R5654" s="12" t="str">
        <f>TEXT(table_netflix[[#This Row],[date_added_todate]], "mmm")</f>
        <v>Jul</v>
      </c>
      <c r="S5654" t="s">
        <v>27989</v>
      </c>
    </row>
    <row r="5655" spans="1:19" x14ac:dyDescent="0.3">
      <c r="A5655" t="s">
        <v>27990</v>
      </c>
      <c r="B5655" t="s">
        <v>15</v>
      </c>
      <c r="C5655" t="s">
        <v>27991</v>
      </c>
      <c r="D5655" t="s">
        <v>2447</v>
      </c>
      <c r="E5655" t="s">
        <v>27992</v>
      </c>
      <c r="F5655" t="s">
        <v>95</v>
      </c>
      <c r="G5655" s="14" t="s">
        <v>16888</v>
      </c>
      <c r="H5655">
        <v>2004</v>
      </c>
      <c r="I5655" t="s">
        <v>18220</v>
      </c>
      <c r="J5655" t="s">
        <v>133</v>
      </c>
      <c r="K5655">
        <f>IFERROR(VALUE(LEFT(table_netflix[[#This Row],[duration (in min)]], LEN(table_netflix[[#This Row],[duration (in min)]])-4)),0)</f>
        <v>106</v>
      </c>
      <c r="L5655" t="s">
        <v>71</v>
      </c>
      <c r="M5655" t="s">
        <v>72</v>
      </c>
      <c r="N5655" t="s">
        <v>55</v>
      </c>
      <c r="O5655" t="str" cm="1">
        <f t="array" ref="O5655">_xlfn.IFS(table_netflix[[#This Row],[release_year]]&gt;=2018, "2018 &amp; after", TRUE, "Before 2018")</f>
        <v>Before 2018</v>
      </c>
      <c r="P5655" s="12">
        <f>DATE(table_netflix[[#This Row],[release_year]],1,1)</f>
        <v>37987</v>
      </c>
      <c r="Q5655" s="12">
        <f t="shared" si="88"/>
        <v>42804</v>
      </c>
      <c r="R5655" s="12" t="str">
        <f>TEXT(table_netflix[[#This Row],[date_added_todate]], "mmm")</f>
        <v>Mar</v>
      </c>
      <c r="S5655" t="s">
        <v>27993</v>
      </c>
    </row>
    <row r="5656" spans="1:19" x14ac:dyDescent="0.3">
      <c r="A5656" t="s">
        <v>27994</v>
      </c>
      <c r="B5656" t="s">
        <v>15</v>
      </c>
      <c r="C5656" t="s">
        <v>27995</v>
      </c>
      <c r="D5656" t="s">
        <v>27996</v>
      </c>
      <c r="E5656" t="s">
        <v>27997</v>
      </c>
      <c r="F5656" t="s">
        <v>39</v>
      </c>
      <c r="G5656" s="14" t="s">
        <v>9392</v>
      </c>
      <c r="H5656">
        <v>2018</v>
      </c>
      <c r="I5656" t="s">
        <v>62</v>
      </c>
      <c r="J5656" t="s">
        <v>265</v>
      </c>
      <c r="K5656">
        <f>IFERROR(VALUE(LEFT(table_netflix[[#This Row],[duration (in min)]], LEN(table_netflix[[#This Row],[duration (in min)]])-4)),0)</f>
        <v>113</v>
      </c>
      <c r="L5656" t="s">
        <v>53</v>
      </c>
      <c r="M5656" t="s">
        <v>55</v>
      </c>
      <c r="N5656" t="s">
        <v>142</v>
      </c>
      <c r="O5656" t="str" cm="1">
        <f t="array" ref="O5656">_xlfn.IFS(table_netflix[[#This Row],[release_year]]&gt;=2018, "2018 &amp; after", TRUE, "Before 2018")</f>
        <v>2018 &amp; after</v>
      </c>
      <c r="P5656" s="12">
        <f>DATE(table_netflix[[#This Row],[release_year]],1,1)</f>
        <v>43101</v>
      </c>
      <c r="Q5656" s="12">
        <f t="shared" si="88"/>
        <v>43830</v>
      </c>
      <c r="R5656" s="12" t="str">
        <f>TEXT(table_netflix[[#This Row],[date_added_todate]], "mmm")</f>
        <v>Dec</v>
      </c>
      <c r="S5656" t="s">
        <v>27998</v>
      </c>
    </row>
    <row r="5657" spans="1:19" x14ac:dyDescent="0.3">
      <c r="A5657" t="s">
        <v>27999</v>
      </c>
      <c r="B5657" t="s">
        <v>15</v>
      </c>
      <c r="C5657" t="s">
        <v>28000</v>
      </c>
      <c r="D5657" t="s">
        <v>28001</v>
      </c>
      <c r="E5657" t="s">
        <v>28002</v>
      </c>
      <c r="F5657" t="s">
        <v>61</v>
      </c>
      <c r="G5657" s="14" t="s">
        <v>11168</v>
      </c>
      <c r="H5657">
        <v>2018</v>
      </c>
      <c r="I5657" t="s">
        <v>27</v>
      </c>
      <c r="J5657" t="s">
        <v>203</v>
      </c>
      <c r="K5657">
        <f>IFERROR(VALUE(LEFT(table_netflix[[#This Row],[duration (in min)]], LEN(table_netflix[[#This Row],[duration (in min)]])-4)),0)</f>
        <v>99</v>
      </c>
      <c r="L5657" t="s">
        <v>53</v>
      </c>
      <c r="O5657" t="str" cm="1">
        <f t="array" ref="O5657">_xlfn.IFS(table_netflix[[#This Row],[release_year]]&gt;=2018, "2018 &amp; after", TRUE, "Before 2018")</f>
        <v>2018 &amp; after</v>
      </c>
      <c r="P5657" s="12">
        <f>DATE(table_netflix[[#This Row],[release_year]],1,1)</f>
        <v>43101</v>
      </c>
      <c r="Q5657" s="12">
        <f t="shared" si="88"/>
        <v>43635</v>
      </c>
      <c r="R5657" s="12" t="str">
        <f>TEXT(table_netflix[[#This Row],[date_added_todate]], "mmm")</f>
        <v>Jun</v>
      </c>
      <c r="S5657" t="s">
        <v>28003</v>
      </c>
    </row>
    <row r="5658" spans="1:19" x14ac:dyDescent="0.3">
      <c r="A5658" t="s">
        <v>28004</v>
      </c>
      <c r="B5658" t="s">
        <v>15</v>
      </c>
      <c r="C5658" t="s">
        <v>28005</v>
      </c>
      <c r="D5658" t="s">
        <v>28006</v>
      </c>
      <c r="E5658" t="s">
        <v>28007</v>
      </c>
      <c r="F5658" t="s">
        <v>8637</v>
      </c>
      <c r="G5658" s="14" t="s">
        <v>16232</v>
      </c>
      <c r="H5658">
        <v>2013</v>
      </c>
      <c r="I5658" t="s">
        <v>27</v>
      </c>
      <c r="J5658" t="s">
        <v>1112</v>
      </c>
      <c r="K5658">
        <f>IFERROR(VALUE(LEFT(table_netflix[[#This Row],[duration (in min)]], LEN(table_netflix[[#This Row],[duration (in min)]])-4)),0)</f>
        <v>130</v>
      </c>
      <c r="L5658" t="s">
        <v>144</v>
      </c>
      <c r="M5658" t="s">
        <v>55</v>
      </c>
      <c r="O5658" t="str" cm="1">
        <f t="array" ref="O5658">_xlfn.IFS(table_netflix[[#This Row],[release_year]]&gt;=2018, "2018 &amp; after", TRUE, "Before 2018")</f>
        <v>Before 2018</v>
      </c>
      <c r="P5658" s="12">
        <f>DATE(table_netflix[[#This Row],[release_year]],1,1)</f>
        <v>41275</v>
      </c>
      <c r="Q5658" s="12">
        <f t="shared" si="88"/>
        <v>42917</v>
      </c>
      <c r="R5658" s="12" t="str">
        <f>TEXT(table_netflix[[#This Row],[date_added_todate]], "mmm")</f>
        <v>Jul</v>
      </c>
      <c r="S5658" t="s">
        <v>28008</v>
      </c>
    </row>
    <row r="5659" spans="1:19" x14ac:dyDescent="0.3">
      <c r="A5659" t="s">
        <v>28009</v>
      </c>
      <c r="B5659" t="s">
        <v>15</v>
      </c>
      <c r="C5659" t="s">
        <v>28010</v>
      </c>
      <c r="D5659" t="s">
        <v>28011</v>
      </c>
      <c r="E5659" t="s">
        <v>28012</v>
      </c>
      <c r="F5659" t="s">
        <v>39</v>
      </c>
      <c r="G5659" s="14" t="s">
        <v>15629</v>
      </c>
      <c r="H5659">
        <v>2016</v>
      </c>
      <c r="I5659" t="s">
        <v>62</v>
      </c>
      <c r="J5659" t="s">
        <v>444</v>
      </c>
      <c r="K5659">
        <f>IFERROR(VALUE(LEFT(table_netflix[[#This Row],[duration (in min)]], LEN(table_netflix[[#This Row],[duration (in min)]])-4)),0)</f>
        <v>120</v>
      </c>
      <c r="L5659" t="s">
        <v>144</v>
      </c>
      <c r="M5659" t="s">
        <v>55</v>
      </c>
      <c r="N5659" t="s">
        <v>127</v>
      </c>
      <c r="O5659" t="str" cm="1">
        <f t="array" ref="O5659">_xlfn.IFS(table_netflix[[#This Row],[release_year]]&gt;=2018, "2018 &amp; after", TRUE, "Before 2018")</f>
        <v>Before 2018</v>
      </c>
      <c r="P5659" s="12">
        <f>DATE(table_netflix[[#This Row],[release_year]],1,1)</f>
        <v>42370</v>
      </c>
      <c r="Q5659" s="12">
        <f t="shared" si="88"/>
        <v>43040</v>
      </c>
      <c r="R5659" s="12" t="str">
        <f>TEXT(table_netflix[[#This Row],[date_added_todate]], "mmm")</f>
        <v>Nov</v>
      </c>
      <c r="S5659" t="s">
        <v>28013</v>
      </c>
    </row>
    <row r="5660" spans="1:19" x14ac:dyDescent="0.3">
      <c r="A5660" t="s">
        <v>28014</v>
      </c>
      <c r="B5660" t="s">
        <v>15</v>
      </c>
      <c r="C5660" t="s">
        <v>28015</v>
      </c>
      <c r="D5660" t="s">
        <v>28016</v>
      </c>
      <c r="E5660" t="s">
        <v>28017</v>
      </c>
      <c r="F5660" t="s">
        <v>39</v>
      </c>
      <c r="G5660" s="14" t="s">
        <v>14646</v>
      </c>
      <c r="H5660">
        <v>2015</v>
      </c>
      <c r="I5660" t="s">
        <v>27</v>
      </c>
      <c r="J5660" t="s">
        <v>92</v>
      </c>
      <c r="K5660">
        <f>IFERROR(VALUE(LEFT(table_netflix[[#This Row],[duration (in min)]], LEN(table_netflix[[#This Row],[duration (in min)]])-4)),0)</f>
        <v>94</v>
      </c>
      <c r="L5660" t="s">
        <v>53</v>
      </c>
      <c r="M5660" t="s">
        <v>55</v>
      </c>
      <c r="O5660" t="str" cm="1">
        <f t="array" ref="O5660">_xlfn.IFS(table_netflix[[#This Row],[release_year]]&gt;=2018, "2018 &amp; after", TRUE, "Before 2018")</f>
        <v>Before 2018</v>
      </c>
      <c r="P5660" s="12">
        <f>DATE(table_netflix[[#This Row],[release_year]],1,1)</f>
        <v>42005</v>
      </c>
      <c r="Q5660" s="12">
        <f t="shared" si="88"/>
        <v>43221</v>
      </c>
      <c r="R5660" s="12" t="str">
        <f>TEXT(table_netflix[[#This Row],[date_added_todate]], "mmm")</f>
        <v>May</v>
      </c>
      <c r="S5660" t="s">
        <v>28018</v>
      </c>
    </row>
    <row r="5661" spans="1:19" x14ac:dyDescent="0.3">
      <c r="A5661" t="s">
        <v>28019</v>
      </c>
      <c r="B5661" t="s">
        <v>15</v>
      </c>
      <c r="C5661" t="s">
        <v>28020</v>
      </c>
      <c r="D5661" t="s">
        <v>28021</v>
      </c>
      <c r="E5661" t="s">
        <v>28022</v>
      </c>
      <c r="F5661" t="s">
        <v>18</v>
      </c>
      <c r="G5661" s="14" t="s">
        <v>5805</v>
      </c>
      <c r="H5661">
        <v>2005</v>
      </c>
      <c r="I5661" t="s">
        <v>186</v>
      </c>
      <c r="J5661" t="s">
        <v>92</v>
      </c>
      <c r="K5661">
        <f>IFERROR(VALUE(LEFT(table_netflix[[#This Row],[duration (in min)]], LEN(table_netflix[[#This Row],[duration (in min)]])-4)),0)</f>
        <v>94</v>
      </c>
      <c r="L5661" t="s">
        <v>71</v>
      </c>
      <c r="M5661" t="s">
        <v>54</v>
      </c>
      <c r="O5661" t="str" cm="1">
        <f t="array" ref="O5661">_xlfn.IFS(table_netflix[[#This Row],[release_year]]&gt;=2018, "2018 &amp; after", TRUE, "Before 2018")</f>
        <v>Before 2018</v>
      </c>
      <c r="P5661" s="12">
        <f>DATE(table_netflix[[#This Row],[release_year]],1,1)</f>
        <v>38353</v>
      </c>
      <c r="Q5661" s="12">
        <f t="shared" si="88"/>
        <v>44097</v>
      </c>
      <c r="R5661" s="12" t="str">
        <f>TEXT(table_netflix[[#This Row],[date_added_todate]], "mmm")</f>
        <v>Sep</v>
      </c>
      <c r="S5661" t="s">
        <v>28023</v>
      </c>
    </row>
    <row r="5662" spans="1:19" x14ac:dyDescent="0.3">
      <c r="A5662" t="s">
        <v>28024</v>
      </c>
      <c r="B5662" t="s">
        <v>15</v>
      </c>
      <c r="C5662" t="s">
        <v>28025</v>
      </c>
      <c r="D5662" t="s">
        <v>26840</v>
      </c>
      <c r="E5662" t="s">
        <v>28026</v>
      </c>
      <c r="F5662" t="s">
        <v>18</v>
      </c>
      <c r="G5662" s="14" t="s">
        <v>12019</v>
      </c>
      <c r="H5662">
        <v>2016</v>
      </c>
      <c r="I5662" t="s">
        <v>186</v>
      </c>
      <c r="J5662" t="s">
        <v>499</v>
      </c>
      <c r="K5662">
        <f>IFERROR(VALUE(LEFT(table_netflix[[#This Row],[duration (in min)]], LEN(table_netflix[[#This Row],[duration (in min)]])-4)),0)</f>
        <v>109</v>
      </c>
      <c r="L5662" t="s">
        <v>53</v>
      </c>
      <c r="O5662" t="str" cm="1">
        <f t="array" ref="O5662">_xlfn.IFS(table_netflix[[#This Row],[release_year]]&gt;=2018, "2018 &amp; after", TRUE, "Before 2018")</f>
        <v>Before 2018</v>
      </c>
      <c r="P5662" s="12">
        <f>DATE(table_netflix[[#This Row],[release_year]],1,1)</f>
        <v>42370</v>
      </c>
      <c r="Q5662" s="12">
        <f t="shared" si="88"/>
        <v>43526</v>
      </c>
      <c r="R5662" s="12" t="str">
        <f>TEXT(table_netflix[[#This Row],[date_added_todate]], "mmm")</f>
        <v>Mar</v>
      </c>
      <c r="S5662" t="s">
        <v>28027</v>
      </c>
    </row>
    <row r="5663" spans="1:19" x14ac:dyDescent="0.3">
      <c r="A5663" t="s">
        <v>28028</v>
      </c>
      <c r="B5663" t="s">
        <v>15</v>
      </c>
      <c r="C5663" t="s">
        <v>28029</v>
      </c>
      <c r="D5663" t="s">
        <v>28030</v>
      </c>
      <c r="E5663" t="s">
        <v>28031</v>
      </c>
      <c r="F5663" t="s">
        <v>61</v>
      </c>
      <c r="G5663" s="14" t="s">
        <v>15391</v>
      </c>
      <c r="H5663">
        <v>2017</v>
      </c>
      <c r="I5663" t="s">
        <v>84</v>
      </c>
      <c r="J5663" t="s">
        <v>92</v>
      </c>
      <c r="K5663">
        <f>IFERROR(VALUE(LEFT(table_netflix[[#This Row],[duration (in min)]], LEN(table_netflix[[#This Row],[duration (in min)]])-4)),0)</f>
        <v>94</v>
      </c>
      <c r="L5663" t="s">
        <v>22</v>
      </c>
      <c r="O5663" t="str" cm="1">
        <f t="array" ref="O5663">_xlfn.IFS(table_netflix[[#This Row],[release_year]]&gt;=2018, "2018 &amp; after", TRUE, "Before 2018")</f>
        <v>Before 2018</v>
      </c>
      <c r="P5663" s="12">
        <f>DATE(table_netflix[[#This Row],[release_year]],1,1)</f>
        <v>42736</v>
      </c>
      <c r="Q5663" s="12">
        <f t="shared" si="88"/>
        <v>43095</v>
      </c>
      <c r="R5663" s="12" t="str">
        <f>TEXT(table_netflix[[#This Row],[date_added_todate]], "mmm")</f>
        <v>Dec</v>
      </c>
      <c r="S5663" t="s">
        <v>28032</v>
      </c>
    </row>
    <row r="5664" spans="1:19" x14ac:dyDescent="0.3">
      <c r="A5664" t="s">
        <v>28033</v>
      </c>
      <c r="B5664" t="s">
        <v>15</v>
      </c>
      <c r="C5664" t="s">
        <v>28034</v>
      </c>
      <c r="D5664" t="s">
        <v>28035</v>
      </c>
      <c r="E5664" t="s">
        <v>28036</v>
      </c>
      <c r="F5664" t="s">
        <v>18</v>
      </c>
      <c r="G5664" s="14" t="s">
        <v>10467</v>
      </c>
      <c r="H5664">
        <v>2017</v>
      </c>
      <c r="I5664" t="s">
        <v>20</v>
      </c>
      <c r="J5664" t="s">
        <v>152</v>
      </c>
      <c r="K5664">
        <f>IFERROR(VALUE(LEFT(table_netflix[[#This Row],[duration (in min)]], LEN(table_netflix[[#This Row],[duration (in min)]])-4)),0)</f>
        <v>96</v>
      </c>
      <c r="L5664" t="s">
        <v>53</v>
      </c>
      <c r="M5664" t="s">
        <v>54</v>
      </c>
      <c r="N5664" t="s">
        <v>142</v>
      </c>
      <c r="O5664" t="str" cm="1">
        <f t="array" ref="O5664">_xlfn.IFS(table_netflix[[#This Row],[release_year]]&gt;=2018, "2018 &amp; after", TRUE, "Before 2018")</f>
        <v>Before 2018</v>
      </c>
      <c r="P5664" s="12">
        <f>DATE(table_netflix[[#This Row],[release_year]],1,1)</f>
        <v>42736</v>
      </c>
      <c r="Q5664" s="12">
        <f t="shared" si="88"/>
        <v>43739</v>
      </c>
      <c r="R5664" s="12" t="str">
        <f>TEXT(table_netflix[[#This Row],[date_added_todate]], "mmm")</f>
        <v>Oct</v>
      </c>
      <c r="S5664" t="s">
        <v>28037</v>
      </c>
    </row>
    <row r="5665" spans="1:19" x14ac:dyDescent="0.3">
      <c r="A5665" t="s">
        <v>28038</v>
      </c>
      <c r="B5665" t="s">
        <v>15</v>
      </c>
      <c r="C5665" t="s">
        <v>28039</v>
      </c>
      <c r="D5665" t="s">
        <v>28040</v>
      </c>
      <c r="E5665" t="s">
        <v>28041</v>
      </c>
      <c r="F5665" t="s">
        <v>18</v>
      </c>
      <c r="G5665" s="14" t="s">
        <v>11749</v>
      </c>
      <c r="H5665">
        <v>2007</v>
      </c>
      <c r="I5665" t="s">
        <v>186</v>
      </c>
      <c r="J5665" t="s">
        <v>118</v>
      </c>
      <c r="K5665">
        <f>IFERROR(VALUE(LEFT(table_netflix[[#This Row],[duration (in min)]], LEN(table_netflix[[#This Row],[duration (in min)]])-4)),0)</f>
        <v>103</v>
      </c>
      <c r="L5665" t="s">
        <v>144</v>
      </c>
      <c r="O5665" t="str" cm="1">
        <f t="array" ref="O5665">_xlfn.IFS(table_netflix[[#This Row],[release_year]]&gt;=2018, "2018 &amp; after", TRUE, "Before 2018")</f>
        <v>Before 2018</v>
      </c>
      <c r="P5665" s="12">
        <f>DATE(table_netflix[[#This Row],[release_year]],1,1)</f>
        <v>39083</v>
      </c>
      <c r="Q5665" s="12">
        <f t="shared" si="88"/>
        <v>43556</v>
      </c>
      <c r="R5665" s="12" t="str">
        <f>TEXT(table_netflix[[#This Row],[date_added_todate]], "mmm")</f>
        <v>Apr</v>
      </c>
      <c r="S5665" t="s">
        <v>28042</v>
      </c>
    </row>
    <row r="5666" spans="1:19" x14ac:dyDescent="0.3">
      <c r="A5666" t="s">
        <v>28043</v>
      </c>
      <c r="B5666" t="s">
        <v>15</v>
      </c>
      <c r="C5666" t="s">
        <v>28044</v>
      </c>
      <c r="D5666" t="s">
        <v>28045</v>
      </c>
      <c r="E5666" t="s">
        <v>28046</v>
      </c>
      <c r="F5666" t="s">
        <v>39</v>
      </c>
      <c r="G5666" s="14" t="s">
        <v>12019</v>
      </c>
      <c r="H5666">
        <v>2013</v>
      </c>
      <c r="I5666" t="s">
        <v>62</v>
      </c>
      <c r="J5666" t="s">
        <v>499</v>
      </c>
      <c r="K5666">
        <f>IFERROR(VALUE(LEFT(table_netflix[[#This Row],[duration (in min)]], LEN(table_netflix[[#This Row],[duration (in min)]])-4)),0)</f>
        <v>109</v>
      </c>
      <c r="L5666" t="s">
        <v>71</v>
      </c>
      <c r="M5666" t="s">
        <v>72</v>
      </c>
      <c r="N5666" t="s">
        <v>55</v>
      </c>
      <c r="O5666" t="str" cm="1">
        <f t="array" ref="O5666">_xlfn.IFS(table_netflix[[#This Row],[release_year]]&gt;=2018, "2018 &amp; after", TRUE, "Before 2018")</f>
        <v>Before 2018</v>
      </c>
      <c r="P5666" s="12">
        <f>DATE(table_netflix[[#This Row],[release_year]],1,1)</f>
        <v>41275</v>
      </c>
      <c r="Q5666" s="12">
        <f t="shared" si="88"/>
        <v>43526</v>
      </c>
      <c r="R5666" s="12" t="str">
        <f>TEXT(table_netflix[[#This Row],[date_added_todate]], "mmm")</f>
        <v>Mar</v>
      </c>
      <c r="S5666" t="s">
        <v>28047</v>
      </c>
    </row>
    <row r="5667" spans="1:19" x14ac:dyDescent="0.3">
      <c r="A5667" t="s">
        <v>28048</v>
      </c>
      <c r="B5667" t="s">
        <v>15</v>
      </c>
      <c r="C5667" t="s">
        <v>28049</v>
      </c>
      <c r="D5667" t="s">
        <v>158</v>
      </c>
      <c r="E5667" t="s">
        <v>28050</v>
      </c>
      <c r="F5667" t="s">
        <v>18</v>
      </c>
      <c r="G5667" s="14" t="s">
        <v>11485</v>
      </c>
      <c r="H5667">
        <v>2011</v>
      </c>
      <c r="I5667" t="s">
        <v>20</v>
      </c>
      <c r="J5667" t="s">
        <v>111</v>
      </c>
      <c r="K5667">
        <f>IFERROR(VALUE(LEFT(table_netflix[[#This Row],[duration (in min)]], LEN(table_netflix[[#This Row],[duration (in min)]])-4)),0)</f>
        <v>147</v>
      </c>
      <c r="L5667" t="s">
        <v>53</v>
      </c>
      <c r="O5667" t="str" cm="1">
        <f t="array" ref="O5667">_xlfn.IFS(table_netflix[[#This Row],[release_year]]&gt;=2018, "2018 &amp; after", TRUE, "Before 2018")</f>
        <v>Before 2018</v>
      </c>
      <c r="P5667" s="12">
        <f>DATE(table_netflix[[#This Row],[release_year]],1,1)</f>
        <v>40544</v>
      </c>
      <c r="Q5667" s="12">
        <f t="shared" si="88"/>
        <v>43591</v>
      </c>
      <c r="R5667" s="12" t="str">
        <f>TEXT(table_netflix[[#This Row],[date_added_todate]], "mmm")</f>
        <v>May</v>
      </c>
      <c r="S5667" t="s">
        <v>28051</v>
      </c>
    </row>
    <row r="5668" spans="1:19" x14ac:dyDescent="0.3">
      <c r="A5668" t="s">
        <v>28052</v>
      </c>
      <c r="B5668" t="s">
        <v>15</v>
      </c>
      <c r="C5668" t="s">
        <v>28053</v>
      </c>
      <c r="D5668" t="s">
        <v>28054</v>
      </c>
      <c r="E5668" t="s">
        <v>28055</v>
      </c>
      <c r="F5668" t="s">
        <v>61</v>
      </c>
      <c r="G5668" s="14" t="s">
        <v>9730</v>
      </c>
      <c r="H5668">
        <v>2016</v>
      </c>
      <c r="I5668" t="s">
        <v>186</v>
      </c>
      <c r="J5668" t="s">
        <v>174</v>
      </c>
      <c r="K5668">
        <f>IFERROR(VALUE(LEFT(table_netflix[[#This Row],[duration (in min)]], LEN(table_netflix[[#This Row],[duration (in min)]])-4)),0)</f>
        <v>98</v>
      </c>
      <c r="L5668" t="s">
        <v>144</v>
      </c>
      <c r="M5668" t="s">
        <v>85</v>
      </c>
      <c r="O5668" t="str" cm="1">
        <f t="array" ref="O5668">_xlfn.IFS(table_netflix[[#This Row],[release_year]]&gt;=2018, "2018 &amp; after", TRUE, "Before 2018")</f>
        <v>Before 2018</v>
      </c>
      <c r="P5668" s="12">
        <f>DATE(table_netflix[[#This Row],[release_year]],1,1)</f>
        <v>42370</v>
      </c>
      <c r="Q5668" s="12">
        <f t="shared" si="88"/>
        <v>43802</v>
      </c>
      <c r="R5668" s="12" t="str">
        <f>TEXT(table_netflix[[#This Row],[date_added_todate]], "mmm")</f>
        <v>Dec</v>
      </c>
      <c r="S5668" t="s">
        <v>28056</v>
      </c>
    </row>
    <row r="5669" spans="1:19" x14ac:dyDescent="0.3">
      <c r="A5669" t="s">
        <v>28057</v>
      </c>
      <c r="B5669" t="s">
        <v>15</v>
      </c>
      <c r="C5669" t="s">
        <v>28058</v>
      </c>
      <c r="D5669" t="s">
        <v>27248</v>
      </c>
      <c r="E5669" t="s">
        <v>28059</v>
      </c>
      <c r="F5669" t="s">
        <v>1328</v>
      </c>
      <c r="G5669" s="14" t="s">
        <v>18375</v>
      </c>
      <c r="H5669">
        <v>2014</v>
      </c>
      <c r="I5669" t="s">
        <v>62</v>
      </c>
      <c r="J5669" t="s">
        <v>2273</v>
      </c>
      <c r="K5669">
        <f>IFERROR(VALUE(LEFT(table_netflix[[#This Row],[duration (in min)]], LEN(table_netflix[[#This Row],[duration (in min)]])-4)),0)</f>
        <v>73</v>
      </c>
      <c r="L5669" t="s">
        <v>126</v>
      </c>
      <c r="M5669" t="s">
        <v>54</v>
      </c>
      <c r="N5669" t="s">
        <v>55</v>
      </c>
      <c r="O5669" t="str" cm="1">
        <f t="array" ref="O5669">_xlfn.IFS(table_netflix[[#This Row],[release_year]]&gt;=2018, "2018 &amp; after", TRUE, "Before 2018")</f>
        <v>Before 2018</v>
      </c>
      <c r="P5669" s="12">
        <f>DATE(table_netflix[[#This Row],[release_year]],1,1)</f>
        <v>41640</v>
      </c>
      <c r="Q5669" s="12">
        <f t="shared" si="88"/>
        <v>43573</v>
      </c>
      <c r="R5669" s="12" t="str">
        <f>TEXT(table_netflix[[#This Row],[date_added_todate]], "mmm")</f>
        <v>Apr</v>
      </c>
      <c r="S5669" t="s">
        <v>28060</v>
      </c>
    </row>
    <row r="5670" spans="1:19" x14ac:dyDescent="0.3">
      <c r="A5670" t="s">
        <v>28061</v>
      </c>
      <c r="B5670" t="s">
        <v>15</v>
      </c>
      <c r="C5670" t="s">
        <v>28062</v>
      </c>
      <c r="D5670" t="s">
        <v>28063</v>
      </c>
      <c r="E5670" t="s">
        <v>28064</v>
      </c>
      <c r="F5670" t="s">
        <v>90</v>
      </c>
      <c r="G5670" s="14" t="s">
        <v>15629</v>
      </c>
      <c r="H5670">
        <v>2015</v>
      </c>
      <c r="I5670" t="s">
        <v>62</v>
      </c>
      <c r="J5670" t="s">
        <v>308</v>
      </c>
      <c r="K5670">
        <f>IFERROR(VALUE(LEFT(table_netflix[[#This Row],[duration (in min)]], LEN(table_netflix[[#This Row],[duration (in min)]])-4)),0)</f>
        <v>92</v>
      </c>
      <c r="L5670" t="s">
        <v>71</v>
      </c>
      <c r="M5670" t="s">
        <v>72</v>
      </c>
      <c r="N5670" t="s">
        <v>55</v>
      </c>
      <c r="O5670" t="str" cm="1">
        <f t="array" ref="O5670">_xlfn.IFS(table_netflix[[#This Row],[release_year]]&gt;=2018, "2018 &amp; after", TRUE, "Before 2018")</f>
        <v>Before 2018</v>
      </c>
      <c r="P5670" s="12">
        <f>DATE(table_netflix[[#This Row],[release_year]],1,1)</f>
        <v>42005</v>
      </c>
      <c r="Q5670" s="12">
        <f t="shared" si="88"/>
        <v>43040</v>
      </c>
      <c r="R5670" s="12" t="str">
        <f>TEXT(table_netflix[[#This Row],[date_added_todate]], "mmm")</f>
        <v>Nov</v>
      </c>
      <c r="S5670" t="s">
        <v>28065</v>
      </c>
    </row>
    <row r="5671" spans="1:19" x14ac:dyDescent="0.3">
      <c r="A5671" t="s">
        <v>28066</v>
      </c>
      <c r="B5671" t="s">
        <v>15</v>
      </c>
      <c r="C5671" t="s">
        <v>28067</v>
      </c>
      <c r="D5671" t="s">
        <v>28068</v>
      </c>
      <c r="F5671" t="s">
        <v>18</v>
      </c>
      <c r="G5671" s="14" t="s">
        <v>15207</v>
      </c>
      <c r="H5671">
        <v>2017</v>
      </c>
      <c r="I5671" t="s">
        <v>45</v>
      </c>
      <c r="J5671" t="s">
        <v>814</v>
      </c>
      <c r="K5671">
        <f>IFERROR(VALUE(LEFT(table_netflix[[#This Row],[duration (in min)]], LEN(table_netflix[[#This Row],[duration (in min)]])-4)),0)</f>
        <v>78</v>
      </c>
      <c r="L5671" t="s">
        <v>22</v>
      </c>
      <c r="O5671" t="str" cm="1">
        <f t="array" ref="O5671">_xlfn.IFS(table_netflix[[#This Row],[release_year]]&gt;=2018, "2018 &amp; after", TRUE, "Before 2018")</f>
        <v>Before 2018</v>
      </c>
      <c r="P5671" s="12">
        <f>DATE(table_netflix[[#This Row],[release_year]],1,1)</f>
        <v>42736</v>
      </c>
      <c r="Q5671" s="12">
        <f t="shared" si="88"/>
        <v>43132</v>
      </c>
      <c r="R5671" s="12" t="str">
        <f>TEXT(table_netflix[[#This Row],[date_added_todate]], "mmm")</f>
        <v>Feb</v>
      </c>
      <c r="S5671" t="s">
        <v>28069</v>
      </c>
    </row>
    <row r="5672" spans="1:19" x14ac:dyDescent="0.3">
      <c r="A5672" t="s">
        <v>28070</v>
      </c>
      <c r="B5672" t="s">
        <v>15</v>
      </c>
      <c r="C5672" t="s">
        <v>28071</v>
      </c>
      <c r="D5672" t="s">
        <v>28072</v>
      </c>
      <c r="F5672" t="s">
        <v>18</v>
      </c>
      <c r="G5672" s="14" t="s">
        <v>14220</v>
      </c>
      <c r="H5672">
        <v>2018</v>
      </c>
      <c r="I5672" t="s">
        <v>264</v>
      </c>
      <c r="J5672" t="s">
        <v>1232</v>
      </c>
      <c r="K5672">
        <f>IFERROR(VALUE(LEFT(table_netflix[[#This Row],[duration (in min)]], LEN(table_netflix[[#This Row],[duration (in min)]])-4)),0)</f>
        <v>68</v>
      </c>
      <c r="L5672" t="s">
        <v>22</v>
      </c>
      <c r="O5672" t="str" cm="1">
        <f t="array" ref="O5672">_xlfn.IFS(table_netflix[[#This Row],[release_year]]&gt;=2018, "2018 &amp; after", TRUE, "Before 2018")</f>
        <v>2018 &amp; after</v>
      </c>
      <c r="P5672" s="12">
        <f>DATE(table_netflix[[#This Row],[release_year]],1,1)</f>
        <v>43101</v>
      </c>
      <c r="Q5672" s="12">
        <f t="shared" si="88"/>
        <v>43306</v>
      </c>
      <c r="R5672" s="12" t="str">
        <f>TEXT(table_netflix[[#This Row],[date_added_todate]], "mmm")</f>
        <v>Jul</v>
      </c>
      <c r="S5672" t="s">
        <v>28073</v>
      </c>
    </row>
    <row r="5673" spans="1:19" x14ac:dyDescent="0.3">
      <c r="A5673" t="s">
        <v>28074</v>
      </c>
      <c r="B5673" t="s">
        <v>15</v>
      </c>
      <c r="C5673" t="s">
        <v>28075</v>
      </c>
      <c r="D5673" t="s">
        <v>28076</v>
      </c>
      <c r="E5673" t="s">
        <v>28077</v>
      </c>
      <c r="F5673" t="s">
        <v>61</v>
      </c>
      <c r="G5673" s="14" t="s">
        <v>9137</v>
      </c>
      <c r="H5673">
        <v>2015</v>
      </c>
      <c r="I5673" t="s">
        <v>186</v>
      </c>
      <c r="J5673" t="s">
        <v>152</v>
      </c>
      <c r="K5673">
        <f>IFERROR(VALUE(LEFT(table_netflix[[#This Row],[duration (in min)]], LEN(table_netflix[[#This Row],[duration (in min)]])-4)),0)</f>
        <v>96</v>
      </c>
      <c r="L5673" t="s">
        <v>53</v>
      </c>
      <c r="M5673" t="s">
        <v>54</v>
      </c>
      <c r="N5673" t="s">
        <v>112</v>
      </c>
      <c r="O5673" t="str" cm="1">
        <f t="array" ref="O5673">_xlfn.IFS(table_netflix[[#This Row],[release_year]]&gt;=2018, "2018 &amp; after", TRUE, "Before 2018")</f>
        <v>Before 2018</v>
      </c>
      <c r="P5673" s="12">
        <f>DATE(table_netflix[[#This Row],[release_year]],1,1)</f>
        <v>42005</v>
      </c>
      <c r="Q5673" s="12">
        <f t="shared" si="88"/>
        <v>43857</v>
      </c>
      <c r="R5673" s="12" t="str">
        <f>TEXT(table_netflix[[#This Row],[date_added_todate]], "mmm")</f>
        <v>Jan</v>
      </c>
      <c r="S5673" t="s">
        <v>28078</v>
      </c>
    </row>
    <row r="5674" spans="1:19" x14ac:dyDescent="0.3">
      <c r="A5674" t="s">
        <v>28079</v>
      </c>
      <c r="B5674" t="s">
        <v>15</v>
      </c>
      <c r="C5674" t="s">
        <v>28080</v>
      </c>
      <c r="D5674" t="s">
        <v>19786</v>
      </c>
      <c r="E5674" t="s">
        <v>28081</v>
      </c>
      <c r="F5674" t="s">
        <v>18</v>
      </c>
      <c r="G5674" s="14" t="s">
        <v>11015</v>
      </c>
      <c r="H5674">
        <v>2018</v>
      </c>
      <c r="I5674" t="s">
        <v>62</v>
      </c>
      <c r="J5674" t="s">
        <v>262</v>
      </c>
      <c r="K5674">
        <f>IFERROR(VALUE(LEFT(table_netflix[[#This Row],[duration (in min)]], LEN(table_netflix[[#This Row],[duration (in min)]])-4)),0)</f>
        <v>83</v>
      </c>
      <c r="L5674" t="s">
        <v>93</v>
      </c>
      <c r="O5674" t="str" cm="1">
        <f t="array" ref="O5674">_xlfn.IFS(table_netflix[[#This Row],[release_year]]&gt;=2018, "2018 &amp; after", TRUE, "Before 2018")</f>
        <v>2018 &amp; after</v>
      </c>
      <c r="P5674" s="12">
        <f>DATE(table_netflix[[#This Row],[release_year]],1,1)</f>
        <v>43101</v>
      </c>
      <c r="Q5674" s="12">
        <f t="shared" si="88"/>
        <v>43662</v>
      </c>
      <c r="R5674" s="12" t="str">
        <f>TEXT(table_netflix[[#This Row],[date_added_todate]], "mmm")</f>
        <v>Jul</v>
      </c>
      <c r="S5674" t="s">
        <v>28082</v>
      </c>
    </row>
    <row r="5675" spans="1:19" x14ac:dyDescent="0.3">
      <c r="A5675" t="s">
        <v>28083</v>
      </c>
      <c r="B5675" t="s">
        <v>15</v>
      </c>
      <c r="C5675" t="s">
        <v>28084</v>
      </c>
      <c r="D5675" t="s">
        <v>28085</v>
      </c>
      <c r="E5675" t="s">
        <v>28086</v>
      </c>
      <c r="F5675" t="s">
        <v>301</v>
      </c>
      <c r="G5675" s="14" t="s">
        <v>17620</v>
      </c>
      <c r="H5675">
        <v>2016</v>
      </c>
      <c r="I5675" t="s">
        <v>27</v>
      </c>
      <c r="J5675" t="s">
        <v>46</v>
      </c>
      <c r="K5675">
        <f>IFERROR(VALUE(LEFT(table_netflix[[#This Row],[duration (in min)]], LEN(table_netflix[[#This Row],[duration (in min)]])-4)),0)</f>
        <v>91</v>
      </c>
      <c r="L5675" t="s">
        <v>71</v>
      </c>
      <c r="M5675" t="s">
        <v>55</v>
      </c>
      <c r="N5675" t="s">
        <v>107</v>
      </c>
      <c r="O5675" t="str" cm="1">
        <f t="array" ref="O5675">_xlfn.IFS(table_netflix[[#This Row],[release_year]]&gt;=2018, "2018 &amp; after", TRUE, "Before 2018")</f>
        <v>Before 2018</v>
      </c>
      <c r="P5675" s="12">
        <f>DATE(table_netflix[[#This Row],[release_year]],1,1)</f>
        <v>42370</v>
      </c>
      <c r="Q5675" s="12">
        <f t="shared" si="88"/>
        <v>42614</v>
      </c>
      <c r="R5675" s="12" t="str">
        <f>TEXT(table_netflix[[#This Row],[date_added_todate]], "mmm")</f>
        <v>Sep</v>
      </c>
      <c r="S5675" t="s">
        <v>28087</v>
      </c>
    </row>
    <row r="5676" spans="1:19" x14ac:dyDescent="0.3">
      <c r="A5676" t="s">
        <v>28088</v>
      </c>
      <c r="B5676" t="s">
        <v>15</v>
      </c>
      <c r="C5676" t="s">
        <v>28089</v>
      </c>
      <c r="D5676" t="s">
        <v>28090</v>
      </c>
      <c r="E5676" t="s">
        <v>28091</v>
      </c>
      <c r="F5676" t="s">
        <v>18</v>
      </c>
      <c r="G5676" s="14" t="s">
        <v>28092</v>
      </c>
      <c r="H5676">
        <v>2018</v>
      </c>
      <c r="I5676" t="s">
        <v>186</v>
      </c>
      <c r="J5676" t="s">
        <v>232</v>
      </c>
      <c r="K5676">
        <f>IFERROR(VALUE(LEFT(table_netflix[[#This Row],[duration (in min)]], LEN(table_netflix[[#This Row],[duration (in min)]])-4)),0)</f>
        <v>93</v>
      </c>
      <c r="L5676" t="s">
        <v>53</v>
      </c>
      <c r="M5676" t="s">
        <v>54</v>
      </c>
      <c r="O5676" t="str" cm="1">
        <f t="array" ref="O5676">_xlfn.IFS(table_netflix[[#This Row],[release_year]]&gt;=2018, "2018 &amp; after", TRUE, "Before 2018")</f>
        <v>2018 &amp; after</v>
      </c>
      <c r="P5676" s="12">
        <f>DATE(table_netflix[[#This Row],[release_year]],1,1)</f>
        <v>43101</v>
      </c>
      <c r="Q5676" s="12">
        <f t="shared" si="88"/>
        <v>43507</v>
      </c>
      <c r="R5676" s="12" t="str">
        <f>TEXT(table_netflix[[#This Row],[date_added_todate]], "mmm")</f>
        <v>Feb</v>
      </c>
      <c r="S5676" t="s">
        <v>28093</v>
      </c>
    </row>
    <row r="5677" spans="1:19" x14ac:dyDescent="0.3">
      <c r="A5677" t="s">
        <v>28094</v>
      </c>
      <c r="B5677" t="s">
        <v>15</v>
      </c>
      <c r="C5677" t="s">
        <v>28095</v>
      </c>
      <c r="D5677" t="s">
        <v>20781</v>
      </c>
      <c r="F5677" t="s">
        <v>18</v>
      </c>
      <c r="G5677" s="14" t="s">
        <v>14321</v>
      </c>
      <c r="H5677">
        <v>2017</v>
      </c>
      <c r="I5677" t="s">
        <v>84</v>
      </c>
      <c r="J5677" t="s">
        <v>1395</v>
      </c>
      <c r="K5677">
        <f>IFERROR(VALUE(LEFT(table_netflix[[#This Row],[duration (in min)]], LEN(table_netflix[[#This Row],[duration (in min)]])-4)),0)</f>
        <v>38</v>
      </c>
      <c r="L5677" t="s">
        <v>22</v>
      </c>
      <c r="M5677" t="s">
        <v>55</v>
      </c>
      <c r="O5677" t="str" cm="1">
        <f t="array" ref="O5677">_xlfn.IFS(table_netflix[[#This Row],[release_year]]&gt;=2018, "2018 &amp; after", TRUE, "Before 2018")</f>
        <v>Before 2018</v>
      </c>
      <c r="P5677" s="12">
        <f>DATE(table_netflix[[#This Row],[release_year]],1,1)</f>
        <v>42736</v>
      </c>
      <c r="Q5677" s="12">
        <f t="shared" si="88"/>
        <v>43282</v>
      </c>
      <c r="R5677" s="12" t="str">
        <f>TEXT(table_netflix[[#This Row],[date_added_todate]], "mmm")</f>
        <v>Jul</v>
      </c>
      <c r="S5677" t="s">
        <v>28096</v>
      </c>
    </row>
    <row r="5678" spans="1:19" x14ac:dyDescent="0.3">
      <c r="A5678" t="s">
        <v>28097</v>
      </c>
      <c r="B5678" t="s">
        <v>15</v>
      </c>
      <c r="C5678" t="s">
        <v>28098</v>
      </c>
      <c r="D5678" t="s">
        <v>26858</v>
      </c>
      <c r="E5678" t="s">
        <v>28099</v>
      </c>
      <c r="F5678" t="s">
        <v>18</v>
      </c>
      <c r="G5678" s="14" t="s">
        <v>16046</v>
      </c>
      <c r="H5678">
        <v>2015</v>
      </c>
      <c r="I5678" t="s">
        <v>27</v>
      </c>
      <c r="J5678" t="s">
        <v>92</v>
      </c>
      <c r="K5678">
        <f>IFERROR(VALUE(LEFT(table_netflix[[#This Row],[duration (in min)]], LEN(table_netflix[[#This Row],[duration (in min)]])-4)),0)</f>
        <v>94</v>
      </c>
      <c r="L5678" t="s">
        <v>71</v>
      </c>
      <c r="M5678" t="s">
        <v>72</v>
      </c>
      <c r="N5678" t="s">
        <v>54</v>
      </c>
      <c r="O5678" t="str" cm="1">
        <f t="array" ref="O5678">_xlfn.IFS(table_netflix[[#This Row],[release_year]]&gt;=2018, "2018 &amp; after", TRUE, "Before 2018")</f>
        <v>Before 2018</v>
      </c>
      <c r="P5678" s="12">
        <f>DATE(table_netflix[[#This Row],[release_year]],1,1)</f>
        <v>42005</v>
      </c>
      <c r="Q5678" s="12">
        <f t="shared" si="88"/>
        <v>42962</v>
      </c>
      <c r="R5678" s="12" t="str">
        <f>TEXT(table_netflix[[#This Row],[date_added_todate]], "mmm")</f>
        <v>Aug</v>
      </c>
      <c r="S5678" t="s">
        <v>28100</v>
      </c>
    </row>
    <row r="5679" spans="1:19" x14ac:dyDescent="0.3">
      <c r="A5679" t="s">
        <v>28101</v>
      </c>
      <c r="B5679" t="s">
        <v>15</v>
      </c>
      <c r="C5679" t="s">
        <v>28102</v>
      </c>
      <c r="D5679" t="s">
        <v>28103</v>
      </c>
      <c r="E5679" t="s">
        <v>28104</v>
      </c>
      <c r="F5679" t="s">
        <v>1180</v>
      </c>
      <c r="G5679" s="14" t="s">
        <v>10467</v>
      </c>
      <c r="H5679">
        <v>1983</v>
      </c>
      <c r="I5679" t="s">
        <v>27</v>
      </c>
      <c r="J5679" t="s">
        <v>46</v>
      </c>
      <c r="K5679">
        <f>IFERROR(VALUE(LEFT(table_netflix[[#This Row],[duration (in min)]], LEN(table_netflix[[#This Row],[duration (in min)]])-4)),0)</f>
        <v>91</v>
      </c>
      <c r="L5679" t="s">
        <v>53</v>
      </c>
      <c r="M5679" t="s">
        <v>55</v>
      </c>
      <c r="O5679" t="str" cm="1">
        <f t="array" ref="O5679">_xlfn.IFS(table_netflix[[#This Row],[release_year]]&gt;=2018, "2018 &amp; after", TRUE, "Before 2018")</f>
        <v>Before 2018</v>
      </c>
      <c r="P5679" s="12">
        <f>DATE(table_netflix[[#This Row],[release_year]],1,1)</f>
        <v>30317</v>
      </c>
      <c r="Q5679" s="12">
        <f t="shared" si="88"/>
        <v>43739</v>
      </c>
      <c r="R5679" s="12" t="str">
        <f>TEXT(table_netflix[[#This Row],[date_added_todate]], "mmm")</f>
        <v>Oct</v>
      </c>
      <c r="S5679" t="s">
        <v>28105</v>
      </c>
    </row>
    <row r="5680" spans="1:19" x14ac:dyDescent="0.3">
      <c r="A5680" t="s">
        <v>28106</v>
      </c>
      <c r="B5680" t="s">
        <v>15</v>
      </c>
      <c r="C5680" t="s">
        <v>28107</v>
      </c>
      <c r="D5680" t="s">
        <v>28108</v>
      </c>
      <c r="E5680" t="s">
        <v>28109</v>
      </c>
      <c r="F5680" t="s">
        <v>534</v>
      </c>
      <c r="G5680" s="14" t="s">
        <v>28110</v>
      </c>
      <c r="H5680">
        <v>2016</v>
      </c>
      <c r="I5680" t="s">
        <v>27</v>
      </c>
      <c r="J5680" t="s">
        <v>241</v>
      </c>
      <c r="K5680">
        <f>IFERROR(VALUE(LEFT(table_netflix[[#This Row],[duration (in min)]], LEN(table_netflix[[#This Row],[duration (in min)]])-4)),0)</f>
        <v>95</v>
      </c>
      <c r="L5680" t="s">
        <v>53</v>
      </c>
      <c r="M5680" t="s">
        <v>54</v>
      </c>
      <c r="N5680" t="s">
        <v>55</v>
      </c>
      <c r="O5680" t="str" cm="1">
        <f t="array" ref="O5680">_xlfn.IFS(table_netflix[[#This Row],[release_year]]&gt;=2018, "2018 &amp; after", TRUE, "Before 2018")</f>
        <v>Before 2018</v>
      </c>
      <c r="P5680" s="12">
        <f>DATE(table_netflix[[#This Row],[release_year]],1,1)</f>
        <v>42370</v>
      </c>
      <c r="Q5680" s="12">
        <f t="shared" si="88"/>
        <v>43370</v>
      </c>
      <c r="R5680" s="12" t="str">
        <f>TEXT(table_netflix[[#This Row],[date_added_todate]], "mmm")</f>
        <v>Sep</v>
      </c>
      <c r="S5680" t="s">
        <v>28111</v>
      </c>
    </row>
    <row r="5681" spans="1:19" x14ac:dyDescent="0.3">
      <c r="A5681" t="s">
        <v>28112</v>
      </c>
      <c r="B5681" t="s">
        <v>15</v>
      </c>
      <c r="C5681" t="s">
        <v>28113</v>
      </c>
      <c r="D5681" t="s">
        <v>28114</v>
      </c>
      <c r="E5681" t="s">
        <v>28115</v>
      </c>
      <c r="F5681" t="s">
        <v>39</v>
      </c>
      <c r="G5681" s="14" t="s">
        <v>15042</v>
      </c>
      <c r="H5681">
        <v>2015</v>
      </c>
      <c r="I5681" t="s">
        <v>27</v>
      </c>
      <c r="J5681" t="s">
        <v>160</v>
      </c>
      <c r="K5681">
        <f>IFERROR(VALUE(LEFT(table_netflix[[#This Row],[duration (in min)]], LEN(table_netflix[[#This Row],[duration (in min)]])-4)),0)</f>
        <v>124</v>
      </c>
      <c r="L5681" t="s">
        <v>71</v>
      </c>
      <c r="M5681" t="s">
        <v>55</v>
      </c>
      <c r="O5681" t="str" cm="1">
        <f t="array" ref="O5681">_xlfn.IFS(table_netflix[[#This Row],[release_year]]&gt;=2018, "2018 &amp; after", TRUE, "Before 2018")</f>
        <v>Before 2018</v>
      </c>
      <c r="P5681" s="12">
        <f>DATE(table_netflix[[#This Row],[release_year]],1,1)</f>
        <v>42005</v>
      </c>
      <c r="Q5681" s="12">
        <f t="shared" si="88"/>
        <v>43160</v>
      </c>
      <c r="R5681" s="12" t="str">
        <f>TEXT(table_netflix[[#This Row],[date_added_todate]], "mmm")</f>
        <v>Mar</v>
      </c>
      <c r="S5681" t="s">
        <v>28116</v>
      </c>
    </row>
    <row r="5682" spans="1:19" x14ac:dyDescent="0.3">
      <c r="A5682" t="s">
        <v>28117</v>
      </c>
      <c r="B5682" t="s">
        <v>15</v>
      </c>
      <c r="C5682" t="s">
        <v>28118</v>
      </c>
      <c r="D5682" t="s">
        <v>28119</v>
      </c>
      <c r="E5682" t="s">
        <v>28120</v>
      </c>
      <c r="F5682" t="s">
        <v>18</v>
      </c>
      <c r="G5682" s="14" t="s">
        <v>15796</v>
      </c>
      <c r="H5682">
        <v>2016</v>
      </c>
      <c r="I5682" t="s">
        <v>139</v>
      </c>
      <c r="J5682" t="s">
        <v>2273</v>
      </c>
      <c r="K5682">
        <f>IFERROR(VALUE(LEFT(table_netflix[[#This Row],[duration (in min)]], LEN(table_netflix[[#This Row],[duration (in min)]])-4)),0)</f>
        <v>73</v>
      </c>
      <c r="L5682" t="s">
        <v>47</v>
      </c>
      <c r="O5682" t="str" cm="1">
        <f t="array" ref="O5682">_xlfn.IFS(table_netflix[[#This Row],[release_year]]&gt;=2018, "2018 &amp; after", TRUE, "Before 2018")</f>
        <v>Before 2018</v>
      </c>
      <c r="P5682" s="12">
        <f>DATE(table_netflix[[#This Row],[release_year]],1,1)</f>
        <v>42370</v>
      </c>
      <c r="Q5682" s="12">
        <f t="shared" si="88"/>
        <v>43009</v>
      </c>
      <c r="R5682" s="12" t="str">
        <f>TEXT(table_netflix[[#This Row],[date_added_todate]], "mmm")</f>
        <v>Oct</v>
      </c>
      <c r="S5682" t="s">
        <v>28121</v>
      </c>
    </row>
    <row r="5683" spans="1:19" x14ac:dyDescent="0.3">
      <c r="A5683" t="s">
        <v>28122</v>
      </c>
      <c r="B5683" t="s">
        <v>15</v>
      </c>
      <c r="C5683" t="s">
        <v>28123</v>
      </c>
      <c r="D5683" t="s">
        <v>28124</v>
      </c>
      <c r="E5683" t="s">
        <v>28125</v>
      </c>
      <c r="F5683" t="s">
        <v>18</v>
      </c>
      <c r="G5683" s="14" t="s">
        <v>28126</v>
      </c>
      <c r="H5683">
        <v>2014</v>
      </c>
      <c r="I5683" t="s">
        <v>186</v>
      </c>
      <c r="J5683" t="s">
        <v>399</v>
      </c>
      <c r="K5683">
        <f>IFERROR(VALUE(LEFT(table_netflix[[#This Row],[duration (in min)]], LEN(table_netflix[[#This Row],[duration (in min)]])-4)),0)</f>
        <v>108</v>
      </c>
      <c r="L5683" t="s">
        <v>53</v>
      </c>
      <c r="M5683" t="s">
        <v>54</v>
      </c>
      <c r="O5683" t="str" cm="1">
        <f t="array" ref="O5683">_xlfn.IFS(table_netflix[[#This Row],[release_year]]&gt;=2018, "2018 &amp; after", TRUE, "Before 2018")</f>
        <v>Before 2018</v>
      </c>
      <c r="P5683" s="12">
        <f>DATE(table_netflix[[#This Row],[release_year]],1,1)</f>
        <v>41640</v>
      </c>
      <c r="Q5683" s="12">
        <f t="shared" si="88"/>
        <v>42817</v>
      </c>
      <c r="R5683" s="12" t="str">
        <f>TEXT(table_netflix[[#This Row],[date_added_todate]], "mmm")</f>
        <v>Mar</v>
      </c>
      <c r="S5683" t="s">
        <v>28127</v>
      </c>
    </row>
    <row r="5684" spans="1:19" x14ac:dyDescent="0.3">
      <c r="A5684" t="s">
        <v>28128</v>
      </c>
      <c r="B5684" t="s">
        <v>15</v>
      </c>
      <c r="C5684" t="s">
        <v>28129</v>
      </c>
      <c r="D5684" t="s">
        <v>28130</v>
      </c>
      <c r="E5684" t="s">
        <v>28131</v>
      </c>
      <c r="F5684" t="s">
        <v>18</v>
      </c>
      <c r="G5684" s="14" t="s">
        <v>15189</v>
      </c>
      <c r="H5684">
        <v>2017</v>
      </c>
      <c r="I5684" t="s">
        <v>27</v>
      </c>
      <c r="J5684" t="s">
        <v>788</v>
      </c>
      <c r="K5684">
        <f>IFERROR(VALUE(LEFT(table_netflix[[#This Row],[duration (in min)]], LEN(table_netflix[[#This Row],[duration (in min)]])-4)),0)</f>
        <v>84</v>
      </c>
      <c r="L5684" t="s">
        <v>71</v>
      </c>
      <c r="M5684" t="s">
        <v>168</v>
      </c>
      <c r="N5684" t="s">
        <v>54</v>
      </c>
      <c r="O5684" t="str" cm="1">
        <f t="array" ref="O5684">_xlfn.IFS(table_netflix[[#This Row],[release_year]]&gt;=2018, "2018 &amp; after", TRUE, "Before 2018")</f>
        <v>Before 2018</v>
      </c>
      <c r="P5684" s="12">
        <f>DATE(table_netflix[[#This Row],[release_year]],1,1)</f>
        <v>42736</v>
      </c>
      <c r="Q5684" s="12">
        <f t="shared" si="88"/>
        <v>43137</v>
      </c>
      <c r="R5684" s="12" t="str">
        <f>TEXT(table_netflix[[#This Row],[date_added_todate]], "mmm")</f>
        <v>Feb</v>
      </c>
      <c r="S5684" t="s">
        <v>28132</v>
      </c>
    </row>
    <row r="5685" spans="1:19" x14ac:dyDescent="0.3">
      <c r="A5685" t="s">
        <v>28133</v>
      </c>
      <c r="B5685" t="s">
        <v>15</v>
      </c>
      <c r="C5685" t="s">
        <v>28134</v>
      </c>
      <c r="D5685" t="s">
        <v>26977</v>
      </c>
      <c r="E5685" t="s">
        <v>28135</v>
      </c>
      <c r="F5685" t="s">
        <v>1180</v>
      </c>
      <c r="G5685" s="14" t="s">
        <v>10467</v>
      </c>
      <c r="H5685">
        <v>1967</v>
      </c>
      <c r="I5685" t="s">
        <v>27</v>
      </c>
      <c r="J5685" t="s">
        <v>232</v>
      </c>
      <c r="K5685">
        <f>IFERROR(VALUE(LEFT(table_netflix[[#This Row],[duration (in min)]], LEN(table_netflix[[#This Row],[duration (in min)]])-4)),0)</f>
        <v>93</v>
      </c>
      <c r="L5685" t="s">
        <v>445</v>
      </c>
      <c r="M5685" t="s">
        <v>72</v>
      </c>
      <c r="N5685" t="s">
        <v>55</v>
      </c>
      <c r="O5685" t="str" cm="1">
        <f t="array" ref="O5685">_xlfn.IFS(table_netflix[[#This Row],[release_year]]&gt;=2018, "2018 &amp; after", TRUE, "Before 2018")</f>
        <v>Before 2018</v>
      </c>
      <c r="P5685" s="12">
        <f>DATE(table_netflix[[#This Row],[release_year]],1,1)</f>
        <v>24473</v>
      </c>
      <c r="Q5685" s="12">
        <f t="shared" si="88"/>
        <v>43739</v>
      </c>
      <c r="R5685" s="12" t="str">
        <f>TEXT(table_netflix[[#This Row],[date_added_todate]], "mmm")</f>
        <v>Oct</v>
      </c>
      <c r="S5685" t="s">
        <v>28136</v>
      </c>
    </row>
    <row r="5686" spans="1:19" x14ac:dyDescent="0.3">
      <c r="A5686" t="s">
        <v>28137</v>
      </c>
      <c r="B5686" t="s">
        <v>15</v>
      </c>
      <c r="C5686" t="s">
        <v>28138</v>
      </c>
      <c r="D5686" t="s">
        <v>28139</v>
      </c>
      <c r="E5686" t="s">
        <v>28140</v>
      </c>
      <c r="F5686" t="s">
        <v>151</v>
      </c>
      <c r="G5686" s="14" t="s">
        <v>14321</v>
      </c>
      <c r="H5686">
        <v>2017</v>
      </c>
      <c r="I5686" t="s">
        <v>62</v>
      </c>
      <c r="J5686" t="s">
        <v>226</v>
      </c>
      <c r="K5686">
        <f>IFERROR(VALUE(LEFT(table_netflix[[#This Row],[duration (in min)]], LEN(table_netflix[[#This Row],[duration (in min)]])-4)),0)</f>
        <v>102</v>
      </c>
      <c r="L5686" t="s">
        <v>71</v>
      </c>
      <c r="M5686" t="s">
        <v>72</v>
      </c>
      <c r="N5686" t="s">
        <v>55</v>
      </c>
      <c r="O5686" t="str" cm="1">
        <f t="array" ref="O5686">_xlfn.IFS(table_netflix[[#This Row],[release_year]]&gt;=2018, "2018 &amp; after", TRUE, "Before 2018")</f>
        <v>Before 2018</v>
      </c>
      <c r="P5686" s="12">
        <f>DATE(table_netflix[[#This Row],[release_year]],1,1)</f>
        <v>42736</v>
      </c>
      <c r="Q5686" s="12">
        <f t="shared" si="88"/>
        <v>43282</v>
      </c>
      <c r="R5686" s="12" t="str">
        <f>TEXT(table_netflix[[#This Row],[date_added_todate]], "mmm")</f>
        <v>Jul</v>
      </c>
      <c r="S5686" t="s">
        <v>28141</v>
      </c>
    </row>
    <row r="5687" spans="1:19" x14ac:dyDescent="0.3">
      <c r="A5687" t="s">
        <v>28142</v>
      </c>
      <c r="B5687" t="s">
        <v>15</v>
      </c>
      <c r="C5687" t="s">
        <v>28143</v>
      </c>
      <c r="D5687" t="s">
        <v>1014</v>
      </c>
      <c r="E5687" t="s">
        <v>28144</v>
      </c>
      <c r="F5687" t="s">
        <v>18</v>
      </c>
      <c r="G5687" s="14" t="s">
        <v>9333</v>
      </c>
      <c r="H5687">
        <v>2000</v>
      </c>
      <c r="I5687" t="s">
        <v>20</v>
      </c>
      <c r="J5687" t="s">
        <v>1112</v>
      </c>
      <c r="K5687">
        <f>IFERROR(VALUE(LEFT(table_netflix[[#This Row],[duration (in min)]], LEN(table_netflix[[#This Row],[duration (in min)]])-4)),0)</f>
        <v>130</v>
      </c>
      <c r="L5687" t="s">
        <v>126</v>
      </c>
      <c r="M5687" t="s">
        <v>142</v>
      </c>
      <c r="O5687" t="str" cm="1">
        <f t="array" ref="O5687">_xlfn.IFS(table_netflix[[#This Row],[release_year]]&gt;=2018, "2018 &amp; after", TRUE, "Before 2018")</f>
        <v>Before 2018</v>
      </c>
      <c r="P5687" s="12">
        <f>DATE(table_netflix[[#This Row],[release_year]],1,1)</f>
        <v>36526</v>
      </c>
      <c r="Q5687" s="12">
        <f t="shared" si="88"/>
        <v>43831</v>
      </c>
      <c r="R5687" s="12" t="str">
        <f>TEXT(table_netflix[[#This Row],[date_added_todate]], "mmm")</f>
        <v>Jan</v>
      </c>
      <c r="S5687" t="s">
        <v>28145</v>
      </c>
    </row>
    <row r="5688" spans="1:19" x14ac:dyDescent="0.3">
      <c r="A5688" t="s">
        <v>28146</v>
      </c>
      <c r="B5688" t="s">
        <v>15</v>
      </c>
      <c r="C5688" t="s">
        <v>28147</v>
      </c>
      <c r="D5688" t="s">
        <v>28148</v>
      </c>
      <c r="F5688" t="s">
        <v>61</v>
      </c>
      <c r="G5688" s="14" t="s">
        <v>12321</v>
      </c>
      <c r="H5688">
        <v>2017</v>
      </c>
      <c r="I5688" t="s">
        <v>62</v>
      </c>
      <c r="J5688" t="s">
        <v>3945</v>
      </c>
      <c r="K5688">
        <f>IFERROR(VALUE(LEFT(table_netflix[[#This Row],[duration (in min)]], LEN(table_netflix[[#This Row],[duration (in min)]])-4)),0)</f>
        <v>52</v>
      </c>
      <c r="L5688" t="s">
        <v>22</v>
      </c>
      <c r="O5688" t="str" cm="1">
        <f t="array" ref="O5688">_xlfn.IFS(table_netflix[[#This Row],[release_year]]&gt;=2018, "2018 &amp; after", TRUE, "Before 2018")</f>
        <v>Before 2018</v>
      </c>
      <c r="P5688" s="12">
        <f>DATE(table_netflix[[#This Row],[release_year]],1,1)</f>
        <v>42736</v>
      </c>
      <c r="Q5688" s="12">
        <f t="shared" si="88"/>
        <v>43497</v>
      </c>
      <c r="R5688" s="12" t="str">
        <f>TEXT(table_netflix[[#This Row],[date_added_todate]], "mmm")</f>
        <v>Feb</v>
      </c>
      <c r="S5688" t="s">
        <v>28149</v>
      </c>
    </row>
    <row r="5689" spans="1:19" x14ac:dyDescent="0.3">
      <c r="A5689" t="s">
        <v>28150</v>
      </c>
      <c r="B5689" t="s">
        <v>15</v>
      </c>
      <c r="C5689" t="s">
        <v>28151</v>
      </c>
      <c r="D5689" t="s">
        <v>28152</v>
      </c>
      <c r="E5689" t="s">
        <v>28153</v>
      </c>
      <c r="F5689" t="s">
        <v>18</v>
      </c>
      <c r="G5689" s="14" t="s">
        <v>12672</v>
      </c>
      <c r="H5689">
        <v>2018</v>
      </c>
      <c r="I5689" t="s">
        <v>62</v>
      </c>
      <c r="J5689" t="s">
        <v>46</v>
      </c>
      <c r="K5689">
        <f>IFERROR(VALUE(LEFT(table_netflix[[#This Row],[duration (in min)]], LEN(table_netflix[[#This Row],[duration (in min)]])-4)),0)</f>
        <v>91</v>
      </c>
      <c r="L5689" t="s">
        <v>53</v>
      </c>
      <c r="M5689" t="s">
        <v>142</v>
      </c>
      <c r="O5689" t="str" cm="1">
        <f t="array" ref="O5689">_xlfn.IFS(table_netflix[[#This Row],[release_year]]&gt;=2018, "2018 &amp; after", TRUE, "Before 2018")</f>
        <v>2018 &amp; after</v>
      </c>
      <c r="P5689" s="12">
        <f>DATE(table_netflix[[#This Row],[release_year]],1,1)</f>
        <v>43101</v>
      </c>
      <c r="Q5689" s="12">
        <f t="shared" si="88"/>
        <v>43455</v>
      </c>
      <c r="R5689" s="12" t="str">
        <f>TEXT(table_netflix[[#This Row],[date_added_todate]], "mmm")</f>
        <v>Dec</v>
      </c>
      <c r="S5689" t="s">
        <v>28154</v>
      </c>
    </row>
    <row r="5690" spans="1:19" x14ac:dyDescent="0.3">
      <c r="A5690" t="s">
        <v>28155</v>
      </c>
      <c r="B5690" t="s">
        <v>15</v>
      </c>
      <c r="C5690" t="s">
        <v>28156</v>
      </c>
      <c r="D5690" t="s">
        <v>21391</v>
      </c>
      <c r="E5690" t="s">
        <v>28157</v>
      </c>
      <c r="F5690" t="s">
        <v>1322</v>
      </c>
      <c r="G5690" s="14" t="s">
        <v>19409</v>
      </c>
      <c r="H5690">
        <v>2002</v>
      </c>
      <c r="I5690" t="s">
        <v>186</v>
      </c>
      <c r="J5690" t="s">
        <v>141</v>
      </c>
      <c r="K5690">
        <f>IFERROR(VALUE(LEFT(table_netflix[[#This Row],[duration (in min)]], LEN(table_netflix[[#This Row],[duration (in min)]])-4)),0)</f>
        <v>110</v>
      </c>
      <c r="L5690" t="s">
        <v>53</v>
      </c>
      <c r="M5690" t="s">
        <v>55</v>
      </c>
      <c r="N5690" t="s">
        <v>107</v>
      </c>
      <c r="O5690" t="str" cm="1">
        <f t="array" ref="O5690">_xlfn.IFS(table_netflix[[#This Row],[release_year]]&gt;=2018, "2018 &amp; after", TRUE, "Before 2018")</f>
        <v>Before 2018</v>
      </c>
      <c r="P5690" s="12">
        <f>DATE(table_netflix[[#This Row],[release_year]],1,1)</f>
        <v>37257</v>
      </c>
      <c r="Q5690" s="12">
        <f t="shared" si="88"/>
        <v>43442</v>
      </c>
      <c r="R5690" s="12" t="str">
        <f>TEXT(table_netflix[[#This Row],[date_added_todate]], "mmm")</f>
        <v>Dec</v>
      </c>
      <c r="S5690" t="s">
        <v>28158</v>
      </c>
    </row>
    <row r="5691" spans="1:19" x14ac:dyDescent="0.3">
      <c r="A5691" t="s">
        <v>28159</v>
      </c>
      <c r="B5691" t="s">
        <v>15</v>
      </c>
      <c r="C5691" t="s">
        <v>28160</v>
      </c>
      <c r="D5691" t="s">
        <v>28161</v>
      </c>
      <c r="F5691" t="s">
        <v>61</v>
      </c>
      <c r="G5691" s="14" t="s">
        <v>28162</v>
      </c>
      <c r="H5691">
        <v>2013</v>
      </c>
      <c r="I5691" t="s">
        <v>18220</v>
      </c>
      <c r="J5691" t="s">
        <v>2926</v>
      </c>
      <c r="K5691">
        <f>IFERROR(VALUE(LEFT(table_netflix[[#This Row],[duration (in min)]], LEN(table_netflix[[#This Row],[duration (in min)]])-4)),0)</f>
        <v>75</v>
      </c>
      <c r="L5691" t="s">
        <v>22</v>
      </c>
      <c r="M5691" t="s">
        <v>55</v>
      </c>
      <c r="O5691" t="str" cm="1">
        <f t="array" ref="O5691">_xlfn.IFS(table_netflix[[#This Row],[release_year]]&gt;=2018, "2018 &amp; after", TRUE, "Before 2018")</f>
        <v>Before 2018</v>
      </c>
      <c r="P5691" s="12">
        <f>DATE(table_netflix[[#This Row],[release_year]],1,1)</f>
        <v>41275</v>
      </c>
      <c r="Q5691" s="12">
        <f t="shared" si="88"/>
        <v>42729</v>
      </c>
      <c r="R5691" s="12" t="str">
        <f>TEXT(table_netflix[[#This Row],[date_added_todate]], "mmm")</f>
        <v>Dec</v>
      </c>
      <c r="S5691" t="s">
        <v>28163</v>
      </c>
    </row>
    <row r="5692" spans="1:19" x14ac:dyDescent="0.3">
      <c r="A5692" t="s">
        <v>28164</v>
      </c>
      <c r="B5692" t="s">
        <v>15</v>
      </c>
      <c r="C5692" t="s">
        <v>28165</v>
      </c>
      <c r="D5692" t="s">
        <v>28166</v>
      </c>
      <c r="F5692" t="s">
        <v>6501</v>
      </c>
      <c r="G5692" s="14" t="s">
        <v>28167</v>
      </c>
      <c r="H5692">
        <v>2016</v>
      </c>
      <c r="I5692" t="s">
        <v>62</v>
      </c>
      <c r="J5692" t="s">
        <v>118</v>
      </c>
      <c r="K5692">
        <f>IFERROR(VALUE(LEFT(table_netflix[[#This Row],[duration (in min)]], LEN(table_netflix[[#This Row],[duration (in min)]])-4)),0)</f>
        <v>103</v>
      </c>
      <c r="L5692" t="s">
        <v>22</v>
      </c>
      <c r="M5692" t="s">
        <v>55</v>
      </c>
      <c r="O5692" t="str" cm="1">
        <f t="array" ref="O5692">_xlfn.IFS(table_netflix[[#This Row],[release_year]]&gt;=2018, "2018 &amp; after", TRUE, "Before 2018")</f>
        <v>Before 2018</v>
      </c>
      <c r="P5692" s="12">
        <f>DATE(table_netflix[[#This Row],[release_year]],1,1)</f>
        <v>42370</v>
      </c>
      <c r="Q5692" s="12">
        <f t="shared" si="88"/>
        <v>42704</v>
      </c>
      <c r="R5692" s="12" t="str">
        <f>TEXT(table_netflix[[#This Row],[date_added_todate]], "mmm")</f>
        <v>Nov</v>
      </c>
      <c r="S5692" t="s">
        <v>28168</v>
      </c>
    </row>
    <row r="5693" spans="1:19" x14ac:dyDescent="0.3">
      <c r="A5693" t="s">
        <v>28169</v>
      </c>
      <c r="B5693" t="s">
        <v>15</v>
      </c>
      <c r="C5693" t="s">
        <v>28170</v>
      </c>
      <c r="D5693" t="s">
        <v>28171</v>
      </c>
      <c r="E5693" t="s">
        <v>28172</v>
      </c>
      <c r="F5693" t="s">
        <v>80</v>
      </c>
      <c r="G5693" s="14" t="s">
        <v>9252</v>
      </c>
      <c r="H5693">
        <v>2000</v>
      </c>
      <c r="I5693" t="s">
        <v>20</v>
      </c>
      <c r="J5693" t="s">
        <v>583</v>
      </c>
      <c r="K5693">
        <f>IFERROR(VALUE(LEFT(table_netflix[[#This Row],[duration (in min)]], LEN(table_netflix[[#This Row],[duration (in min)]])-4)),0)</f>
        <v>89</v>
      </c>
      <c r="L5693" t="s">
        <v>144</v>
      </c>
      <c r="M5693" t="s">
        <v>85</v>
      </c>
      <c r="N5693" t="s">
        <v>72</v>
      </c>
      <c r="O5693" t="str" cm="1">
        <f t="array" ref="O5693">_xlfn.IFS(table_netflix[[#This Row],[release_year]]&gt;=2018, "2018 &amp; after", TRUE, "Before 2018")</f>
        <v>Before 2018</v>
      </c>
      <c r="P5693" s="12">
        <f>DATE(table_netflix[[#This Row],[release_year]],1,1)</f>
        <v>36526</v>
      </c>
      <c r="Q5693" s="12">
        <f t="shared" si="88"/>
        <v>43845</v>
      </c>
      <c r="R5693" s="12" t="str">
        <f>TEXT(table_netflix[[#This Row],[date_added_todate]], "mmm")</f>
        <v>Jan</v>
      </c>
      <c r="S5693" t="s">
        <v>28173</v>
      </c>
    </row>
    <row r="5694" spans="1:19" x14ac:dyDescent="0.3">
      <c r="A5694" t="s">
        <v>28174</v>
      </c>
      <c r="B5694" t="s">
        <v>15</v>
      </c>
      <c r="C5694" t="s">
        <v>28175</v>
      </c>
      <c r="D5694" t="s">
        <v>6727</v>
      </c>
      <c r="E5694" t="s">
        <v>28176</v>
      </c>
      <c r="F5694" t="s">
        <v>18</v>
      </c>
      <c r="G5694" s="14" t="s">
        <v>15261</v>
      </c>
      <c r="H5694">
        <v>2017</v>
      </c>
      <c r="I5694" t="s">
        <v>186</v>
      </c>
      <c r="J5694" t="s">
        <v>549</v>
      </c>
      <c r="K5694">
        <f>IFERROR(VALUE(LEFT(table_netflix[[#This Row],[duration (in min)]], LEN(table_netflix[[#This Row],[duration (in min)]])-4)),0)</f>
        <v>86</v>
      </c>
      <c r="L5694" t="s">
        <v>71</v>
      </c>
      <c r="O5694" t="str" cm="1">
        <f t="array" ref="O5694">_xlfn.IFS(table_netflix[[#This Row],[release_year]]&gt;=2018, "2018 &amp; after", TRUE, "Before 2018")</f>
        <v>Before 2018</v>
      </c>
      <c r="P5694" s="12">
        <f>DATE(table_netflix[[#This Row],[release_year]],1,1)</f>
        <v>42736</v>
      </c>
      <c r="Q5694" s="12">
        <f t="shared" si="88"/>
        <v>43122</v>
      </c>
      <c r="R5694" s="12" t="str">
        <f>TEXT(table_netflix[[#This Row],[date_added_todate]], "mmm")</f>
        <v>Jan</v>
      </c>
      <c r="S5694" t="s">
        <v>28177</v>
      </c>
    </row>
    <row r="5695" spans="1:19" x14ac:dyDescent="0.3">
      <c r="A5695" t="s">
        <v>28178</v>
      </c>
      <c r="B5695" t="s">
        <v>15</v>
      </c>
      <c r="C5695" t="s">
        <v>28179</v>
      </c>
      <c r="D5695" t="s">
        <v>9691</v>
      </c>
      <c r="E5695" t="s">
        <v>28180</v>
      </c>
      <c r="F5695" t="s">
        <v>18</v>
      </c>
      <c r="G5695" s="14" t="s">
        <v>28181</v>
      </c>
      <c r="H5695">
        <v>2015</v>
      </c>
      <c r="I5695" t="s">
        <v>186</v>
      </c>
      <c r="J5695" t="s">
        <v>125</v>
      </c>
      <c r="K5695">
        <f>IFERROR(VALUE(LEFT(table_netflix[[#This Row],[duration (in min)]], LEN(table_netflix[[#This Row],[duration (in min)]])-4)),0)</f>
        <v>97</v>
      </c>
      <c r="L5695" t="s">
        <v>71</v>
      </c>
      <c r="M5695" t="s">
        <v>72</v>
      </c>
      <c r="N5695" t="s">
        <v>54</v>
      </c>
      <c r="O5695" t="str" cm="1">
        <f t="array" ref="O5695">_xlfn.IFS(table_netflix[[#This Row],[release_year]]&gt;=2018, "2018 &amp; after", TRUE, "Before 2018")</f>
        <v>Before 2018</v>
      </c>
      <c r="P5695" s="12">
        <f>DATE(table_netflix[[#This Row],[release_year]],1,1)</f>
        <v>42005</v>
      </c>
      <c r="Q5695" s="12">
        <f t="shared" si="88"/>
        <v>43031</v>
      </c>
      <c r="R5695" s="12" t="str">
        <f>TEXT(table_netflix[[#This Row],[date_added_todate]], "mmm")</f>
        <v>Oct</v>
      </c>
      <c r="S5695" t="s">
        <v>28182</v>
      </c>
    </row>
    <row r="5696" spans="1:19" x14ac:dyDescent="0.3">
      <c r="A5696" t="s">
        <v>28183</v>
      </c>
      <c r="B5696" t="s">
        <v>15</v>
      </c>
      <c r="C5696" t="s">
        <v>28184</v>
      </c>
      <c r="D5696" t="s">
        <v>28185</v>
      </c>
      <c r="E5696" t="s">
        <v>28186</v>
      </c>
      <c r="F5696" t="s">
        <v>61</v>
      </c>
      <c r="G5696" s="14" t="s">
        <v>10924</v>
      </c>
      <c r="H5696">
        <v>2018</v>
      </c>
      <c r="I5696" t="s">
        <v>27</v>
      </c>
      <c r="J5696" t="s">
        <v>583</v>
      </c>
      <c r="K5696">
        <f>IFERROR(VALUE(LEFT(table_netflix[[#This Row],[duration (in min)]], LEN(table_netflix[[#This Row],[duration (in min)]])-4)),0)</f>
        <v>89</v>
      </c>
      <c r="L5696" t="s">
        <v>302</v>
      </c>
      <c r="M5696" t="s">
        <v>142</v>
      </c>
      <c r="O5696" t="str" cm="1">
        <f t="array" ref="O5696">_xlfn.IFS(table_netflix[[#This Row],[release_year]]&gt;=2018, "2018 &amp; after", TRUE, "Before 2018")</f>
        <v>2018 &amp; after</v>
      </c>
      <c r="P5696" s="12">
        <f>DATE(table_netflix[[#This Row],[release_year]],1,1)</f>
        <v>43101</v>
      </c>
      <c r="Q5696" s="12">
        <f t="shared" si="88"/>
        <v>43678</v>
      </c>
      <c r="R5696" s="12" t="str">
        <f>TEXT(table_netflix[[#This Row],[date_added_todate]], "mmm")</f>
        <v>Aug</v>
      </c>
      <c r="S5696" t="s">
        <v>28187</v>
      </c>
    </row>
    <row r="5697" spans="1:19" x14ac:dyDescent="0.3">
      <c r="A5697" t="s">
        <v>28188</v>
      </c>
      <c r="B5697" t="s">
        <v>15</v>
      </c>
      <c r="C5697" t="s">
        <v>28189</v>
      </c>
      <c r="D5697" t="s">
        <v>22139</v>
      </c>
      <c r="E5697" t="s">
        <v>28190</v>
      </c>
      <c r="F5697" t="s">
        <v>61</v>
      </c>
      <c r="G5697" s="14" t="s">
        <v>15852</v>
      </c>
      <c r="H5697">
        <v>2016</v>
      </c>
      <c r="I5697" t="s">
        <v>27</v>
      </c>
      <c r="J5697" t="s">
        <v>46</v>
      </c>
      <c r="K5697">
        <f>IFERROR(VALUE(LEFT(table_netflix[[#This Row],[duration (in min)]], LEN(table_netflix[[#This Row],[duration (in min)]])-4)),0)</f>
        <v>91</v>
      </c>
      <c r="L5697" t="s">
        <v>71</v>
      </c>
      <c r="M5697" t="s">
        <v>54</v>
      </c>
      <c r="N5697" t="s">
        <v>142</v>
      </c>
      <c r="O5697" t="str" cm="1">
        <f t="array" ref="O5697">_xlfn.IFS(table_netflix[[#This Row],[release_year]]&gt;=2018, "2018 &amp; after", TRUE, "Before 2018")</f>
        <v>Before 2018</v>
      </c>
      <c r="P5697" s="12">
        <f>DATE(table_netflix[[#This Row],[release_year]],1,1)</f>
        <v>42370</v>
      </c>
      <c r="Q5697" s="12">
        <f t="shared" si="88"/>
        <v>43003</v>
      </c>
      <c r="R5697" s="12" t="str">
        <f>TEXT(table_netflix[[#This Row],[date_added_todate]], "mmm")</f>
        <v>Sep</v>
      </c>
      <c r="S5697" t="s">
        <v>28191</v>
      </c>
    </row>
    <row r="5698" spans="1:19" x14ac:dyDescent="0.3">
      <c r="A5698" t="s">
        <v>28192</v>
      </c>
      <c r="B5698" t="s">
        <v>15</v>
      </c>
      <c r="C5698" t="s">
        <v>28193</v>
      </c>
      <c r="D5698" t="s">
        <v>28194</v>
      </c>
      <c r="E5698" t="s">
        <v>28195</v>
      </c>
      <c r="F5698" t="s">
        <v>18</v>
      </c>
      <c r="G5698" s="14" t="s">
        <v>15925</v>
      </c>
      <c r="H5698">
        <v>2017</v>
      </c>
      <c r="I5698" t="s">
        <v>27</v>
      </c>
      <c r="J5698" t="s">
        <v>814</v>
      </c>
      <c r="K5698">
        <f>IFERROR(VALUE(LEFT(table_netflix[[#This Row],[duration (in min)]], LEN(table_netflix[[#This Row],[duration (in min)]])-4)),0)</f>
        <v>78</v>
      </c>
      <c r="L5698" t="s">
        <v>22</v>
      </c>
      <c r="M5698" t="s">
        <v>600</v>
      </c>
      <c r="N5698" t="s">
        <v>112</v>
      </c>
      <c r="O5698" t="str" cm="1">
        <f t="array" ref="O5698">_xlfn.IFS(table_netflix[[#This Row],[release_year]]&gt;=2018, "2018 &amp; after", TRUE, "Before 2018")</f>
        <v>Before 2018</v>
      </c>
      <c r="P5698" s="12">
        <f>DATE(table_netflix[[#This Row],[release_year]],1,1)</f>
        <v>42736</v>
      </c>
      <c r="Q5698" s="12">
        <f t="shared" ref="Q5698:Q5752" si="89">IF(G5698&lt;&gt;"", DATE(RIGHT(G5698,4), MONTH(1 &amp; LEFT(G5698,FIND(" ",G5698)-1)), MID(G5698, FIND(" ", G5698)+1, FIND(",", G5698)-FIND(" ", G5698)-1)), "")</f>
        <v>42979</v>
      </c>
      <c r="R5698" s="12" t="str">
        <f>TEXT(table_netflix[[#This Row],[date_added_todate]], "mmm")</f>
        <v>Sep</v>
      </c>
      <c r="S5698" t="s">
        <v>28196</v>
      </c>
    </row>
    <row r="5699" spans="1:19" x14ac:dyDescent="0.3">
      <c r="A5699" t="s">
        <v>28197</v>
      </c>
      <c r="B5699" t="s">
        <v>15</v>
      </c>
      <c r="C5699" t="s">
        <v>28198</v>
      </c>
      <c r="D5699" t="s">
        <v>3889</v>
      </c>
      <c r="E5699" t="s">
        <v>28199</v>
      </c>
      <c r="F5699" t="s">
        <v>18</v>
      </c>
      <c r="G5699" s="14" t="s">
        <v>11068</v>
      </c>
      <c r="H5699">
        <v>1967</v>
      </c>
      <c r="I5699" t="s">
        <v>186</v>
      </c>
      <c r="J5699" t="s">
        <v>21</v>
      </c>
      <c r="K5699">
        <f>IFERROR(VALUE(LEFT(table_netflix[[#This Row],[duration (in min)]], LEN(table_netflix[[#This Row],[duration (in min)]])-4)),0)</f>
        <v>90</v>
      </c>
      <c r="L5699" t="s">
        <v>445</v>
      </c>
      <c r="M5699" t="s">
        <v>72</v>
      </c>
      <c r="N5699" t="s">
        <v>54</v>
      </c>
      <c r="O5699" t="str" cm="1">
        <f t="array" ref="O5699">_xlfn.IFS(table_netflix[[#This Row],[release_year]]&gt;=2018, "2018 &amp; after", TRUE, "Before 2018")</f>
        <v>Before 2018</v>
      </c>
      <c r="P5699" s="12">
        <f>DATE(table_netflix[[#This Row],[release_year]],1,1)</f>
        <v>24473</v>
      </c>
      <c r="Q5699" s="12">
        <f t="shared" si="89"/>
        <v>43647</v>
      </c>
      <c r="R5699" s="12" t="str">
        <f>TEXT(table_netflix[[#This Row],[date_added_todate]], "mmm")</f>
        <v>Jul</v>
      </c>
      <c r="S5699" t="s">
        <v>28200</v>
      </c>
    </row>
    <row r="5700" spans="1:19" x14ac:dyDescent="0.3">
      <c r="A5700" t="s">
        <v>28201</v>
      </c>
      <c r="B5700" t="s">
        <v>15</v>
      </c>
      <c r="C5700" t="s">
        <v>28202</v>
      </c>
      <c r="D5700" t="s">
        <v>28203</v>
      </c>
      <c r="E5700" t="s">
        <v>28204</v>
      </c>
      <c r="F5700" t="s">
        <v>61</v>
      </c>
      <c r="G5700" s="14" t="s">
        <v>12321</v>
      </c>
      <c r="H5700">
        <v>2016</v>
      </c>
      <c r="I5700" t="s">
        <v>62</v>
      </c>
      <c r="J5700" t="s">
        <v>4508</v>
      </c>
      <c r="K5700">
        <f>IFERROR(VALUE(LEFT(table_netflix[[#This Row],[duration (in min)]], LEN(table_netflix[[#This Row],[duration (in min)]])-4)),0)</f>
        <v>50</v>
      </c>
      <c r="L5700" t="s">
        <v>22</v>
      </c>
      <c r="O5700" t="str" cm="1">
        <f t="array" ref="O5700">_xlfn.IFS(table_netflix[[#This Row],[release_year]]&gt;=2018, "2018 &amp; after", TRUE, "Before 2018")</f>
        <v>Before 2018</v>
      </c>
      <c r="P5700" s="12">
        <f>DATE(table_netflix[[#This Row],[release_year]],1,1)</f>
        <v>42370</v>
      </c>
      <c r="Q5700" s="12">
        <f t="shared" si="89"/>
        <v>43497</v>
      </c>
      <c r="R5700" s="12" t="str">
        <f>TEXT(table_netflix[[#This Row],[date_added_todate]], "mmm")</f>
        <v>Feb</v>
      </c>
      <c r="S5700" t="s">
        <v>28205</v>
      </c>
    </row>
    <row r="5701" spans="1:19" x14ac:dyDescent="0.3">
      <c r="A5701" t="s">
        <v>28206</v>
      </c>
      <c r="B5701" t="s">
        <v>15</v>
      </c>
      <c r="C5701" t="s">
        <v>28207</v>
      </c>
      <c r="D5701" t="s">
        <v>28208</v>
      </c>
      <c r="F5701" t="s">
        <v>523</v>
      </c>
      <c r="G5701" s="14" t="s">
        <v>15731</v>
      </c>
      <c r="H5701">
        <v>2016</v>
      </c>
      <c r="I5701" t="s">
        <v>27</v>
      </c>
      <c r="J5701" t="s">
        <v>788</v>
      </c>
      <c r="K5701">
        <f>IFERROR(VALUE(LEFT(table_netflix[[#This Row],[duration (in min)]], LEN(table_netflix[[#This Row],[duration (in min)]])-4)),0)</f>
        <v>84</v>
      </c>
      <c r="L5701" t="s">
        <v>22</v>
      </c>
      <c r="O5701" t="str" cm="1">
        <f t="array" ref="O5701">_xlfn.IFS(table_netflix[[#This Row],[release_year]]&gt;=2018, "2018 &amp; after", TRUE, "Before 2018")</f>
        <v>Before 2018</v>
      </c>
      <c r="P5701" s="12">
        <f>DATE(table_netflix[[#This Row],[release_year]],1,1)</f>
        <v>42370</v>
      </c>
      <c r="Q5701" s="12">
        <f t="shared" si="89"/>
        <v>43023</v>
      </c>
      <c r="R5701" s="12" t="str">
        <f>TEXT(table_netflix[[#This Row],[date_added_todate]], "mmm")</f>
        <v>Oct</v>
      </c>
      <c r="S5701" t="s">
        <v>28209</v>
      </c>
    </row>
    <row r="5702" spans="1:19" x14ac:dyDescent="0.3">
      <c r="A5702" t="s">
        <v>28210</v>
      </c>
      <c r="B5702" t="s">
        <v>15</v>
      </c>
      <c r="C5702" t="s">
        <v>28211</v>
      </c>
      <c r="D5702" t="s">
        <v>22789</v>
      </c>
      <c r="F5702" t="s">
        <v>18</v>
      </c>
      <c r="G5702" s="14" t="s">
        <v>16802</v>
      </c>
      <c r="H5702">
        <v>1943</v>
      </c>
      <c r="I5702" t="s">
        <v>84</v>
      </c>
      <c r="J5702" t="s">
        <v>457</v>
      </c>
      <c r="K5702">
        <f>IFERROR(VALUE(LEFT(table_netflix[[#This Row],[duration (in min)]], LEN(table_netflix[[#This Row],[duration (in min)]])-4)),0)</f>
        <v>82</v>
      </c>
      <c r="L5702" t="s">
        <v>22</v>
      </c>
      <c r="O5702" t="str" cm="1">
        <f t="array" ref="O5702">_xlfn.IFS(table_netflix[[#This Row],[release_year]]&gt;=2018, "2018 &amp; after", TRUE, "Before 2018")</f>
        <v>Before 2018</v>
      </c>
      <c r="P5702" s="12">
        <f>DATE(table_netflix[[#This Row],[release_year]],1,1)</f>
        <v>15707</v>
      </c>
      <c r="Q5702" s="12">
        <f t="shared" si="89"/>
        <v>42825</v>
      </c>
      <c r="R5702" s="12" t="str">
        <f>TEXT(table_netflix[[#This Row],[date_added_todate]], "mmm")</f>
        <v>Mar</v>
      </c>
      <c r="S5702" t="s">
        <v>28212</v>
      </c>
    </row>
    <row r="5703" spans="1:19" x14ac:dyDescent="0.3">
      <c r="A5703" t="s">
        <v>28213</v>
      </c>
      <c r="B5703" t="s">
        <v>15</v>
      </c>
      <c r="C5703" t="s">
        <v>28214</v>
      </c>
      <c r="D5703" t="s">
        <v>23552</v>
      </c>
      <c r="E5703" t="s">
        <v>28215</v>
      </c>
      <c r="F5703" t="s">
        <v>18</v>
      </c>
      <c r="G5703" s="14" t="s">
        <v>9333</v>
      </c>
      <c r="H5703">
        <v>1999</v>
      </c>
      <c r="I5703" t="s">
        <v>20</v>
      </c>
      <c r="J5703" t="s">
        <v>133</v>
      </c>
      <c r="K5703">
        <f>IFERROR(VALUE(LEFT(table_netflix[[#This Row],[duration (in min)]], LEN(table_netflix[[#This Row],[duration (in min)]])-4)),0)</f>
        <v>106</v>
      </c>
      <c r="L5703" t="s">
        <v>144</v>
      </c>
      <c r="M5703" t="s">
        <v>85</v>
      </c>
      <c r="N5703" t="s">
        <v>127</v>
      </c>
      <c r="O5703" t="str" cm="1">
        <f t="array" ref="O5703">_xlfn.IFS(table_netflix[[#This Row],[release_year]]&gt;=2018, "2018 &amp; after", TRUE, "Before 2018")</f>
        <v>Before 2018</v>
      </c>
      <c r="P5703" s="12">
        <f>DATE(table_netflix[[#This Row],[release_year]],1,1)</f>
        <v>36161</v>
      </c>
      <c r="Q5703" s="12">
        <f t="shared" si="89"/>
        <v>43831</v>
      </c>
      <c r="R5703" s="12" t="str">
        <f>TEXT(table_netflix[[#This Row],[date_added_todate]], "mmm")</f>
        <v>Jan</v>
      </c>
      <c r="S5703" t="s">
        <v>28216</v>
      </c>
    </row>
    <row r="5704" spans="1:19" x14ac:dyDescent="0.3">
      <c r="A5704" t="s">
        <v>28217</v>
      </c>
      <c r="B5704" t="s">
        <v>15</v>
      </c>
      <c r="C5704" t="s">
        <v>28218</v>
      </c>
      <c r="D5704" t="s">
        <v>28219</v>
      </c>
      <c r="E5704" t="s">
        <v>28220</v>
      </c>
      <c r="F5704" t="s">
        <v>18</v>
      </c>
      <c r="G5704" s="14" t="s">
        <v>6146</v>
      </c>
      <c r="H5704">
        <v>2018</v>
      </c>
      <c r="I5704" t="s">
        <v>20</v>
      </c>
      <c r="J5704" t="s">
        <v>143</v>
      </c>
      <c r="K5704">
        <f>IFERROR(VALUE(LEFT(table_netflix[[#This Row],[duration (in min)]], LEN(table_netflix[[#This Row],[duration (in min)]])-4)),0)</f>
        <v>105</v>
      </c>
      <c r="L5704" t="s">
        <v>53</v>
      </c>
      <c r="M5704" t="s">
        <v>54</v>
      </c>
      <c r="O5704" t="str" cm="1">
        <f t="array" ref="O5704">_xlfn.IFS(table_netflix[[#This Row],[release_year]]&gt;=2018, "2018 &amp; after", TRUE, "Before 2018")</f>
        <v>2018 &amp; after</v>
      </c>
      <c r="P5704" s="12">
        <f>DATE(table_netflix[[#This Row],[release_year]],1,1)</f>
        <v>43101</v>
      </c>
      <c r="Q5704" s="12">
        <f t="shared" si="89"/>
        <v>44075</v>
      </c>
      <c r="R5704" s="12" t="str">
        <f>TEXT(table_netflix[[#This Row],[date_added_todate]], "mmm")</f>
        <v>Sep</v>
      </c>
      <c r="S5704" t="s">
        <v>28221</v>
      </c>
    </row>
    <row r="5705" spans="1:19" x14ac:dyDescent="0.3">
      <c r="A5705" t="s">
        <v>28222</v>
      </c>
      <c r="B5705" t="s">
        <v>15</v>
      </c>
      <c r="C5705" t="s">
        <v>28223</v>
      </c>
      <c r="D5705" t="s">
        <v>28224</v>
      </c>
      <c r="F5705" t="s">
        <v>61</v>
      </c>
      <c r="G5705" s="14" t="s">
        <v>28225</v>
      </c>
      <c r="H5705">
        <v>2017</v>
      </c>
      <c r="I5705" t="s">
        <v>27</v>
      </c>
      <c r="J5705" t="s">
        <v>143</v>
      </c>
      <c r="K5705">
        <f>IFERROR(VALUE(LEFT(table_netflix[[#This Row],[duration (in min)]], LEN(table_netflix[[#This Row],[duration (in min)]])-4)),0)</f>
        <v>105</v>
      </c>
      <c r="L5705" t="s">
        <v>22</v>
      </c>
      <c r="M5705" t="s">
        <v>55</v>
      </c>
      <c r="N5705" t="s">
        <v>266</v>
      </c>
      <c r="O5705" t="str" cm="1">
        <f t="array" ref="O5705">_xlfn.IFS(table_netflix[[#This Row],[release_year]]&gt;=2018, "2018 &amp; after", TRUE, "Before 2018")</f>
        <v>Before 2018</v>
      </c>
      <c r="P5705" s="12">
        <f>DATE(table_netflix[[#This Row],[release_year]],1,1)</f>
        <v>42736</v>
      </c>
      <c r="Q5705" s="12">
        <f t="shared" si="89"/>
        <v>43043</v>
      </c>
      <c r="R5705" s="12" t="str">
        <f>TEXT(table_netflix[[#This Row],[date_added_todate]], "mmm")</f>
        <v>Nov</v>
      </c>
      <c r="S5705" t="s">
        <v>28226</v>
      </c>
    </row>
    <row r="5706" spans="1:19" x14ac:dyDescent="0.3">
      <c r="A5706" t="s">
        <v>28227</v>
      </c>
      <c r="B5706" t="s">
        <v>15</v>
      </c>
      <c r="C5706" t="s">
        <v>28228</v>
      </c>
      <c r="D5706" t="s">
        <v>28229</v>
      </c>
      <c r="E5706" t="s">
        <v>28230</v>
      </c>
      <c r="F5706" t="s">
        <v>18</v>
      </c>
      <c r="G5706" s="14" t="s">
        <v>9333</v>
      </c>
      <c r="H5706">
        <v>1971</v>
      </c>
      <c r="I5706" t="s">
        <v>344</v>
      </c>
      <c r="J5706" t="s">
        <v>218</v>
      </c>
      <c r="K5706">
        <f>IFERROR(VALUE(LEFT(table_netflix[[#This Row],[duration (in min)]], LEN(table_netflix[[#This Row],[duration (in min)]])-4)),0)</f>
        <v>100</v>
      </c>
      <c r="L5706" t="s">
        <v>47</v>
      </c>
      <c r="M5706" t="s">
        <v>161</v>
      </c>
      <c r="N5706" t="s">
        <v>85</v>
      </c>
      <c r="O5706" t="str" cm="1">
        <f t="array" ref="O5706">_xlfn.IFS(table_netflix[[#This Row],[release_year]]&gt;=2018, "2018 &amp; after", TRUE, "Before 2018")</f>
        <v>Before 2018</v>
      </c>
      <c r="P5706" s="12">
        <f>DATE(table_netflix[[#This Row],[release_year]],1,1)</f>
        <v>25934</v>
      </c>
      <c r="Q5706" s="12">
        <f t="shared" si="89"/>
        <v>43831</v>
      </c>
      <c r="R5706" s="12" t="str">
        <f>TEXT(table_netflix[[#This Row],[date_added_todate]], "mmm")</f>
        <v>Jan</v>
      </c>
      <c r="S5706" t="s">
        <v>28231</v>
      </c>
    </row>
    <row r="5707" spans="1:19" x14ac:dyDescent="0.3">
      <c r="A5707" t="s">
        <v>28232</v>
      </c>
      <c r="B5707" t="s">
        <v>15</v>
      </c>
      <c r="C5707" t="s">
        <v>28233</v>
      </c>
      <c r="D5707" t="s">
        <v>28234</v>
      </c>
      <c r="F5707" t="s">
        <v>307</v>
      </c>
      <c r="G5707" s="14" t="s">
        <v>26749</v>
      </c>
      <c r="H5707">
        <v>2017</v>
      </c>
      <c r="I5707" t="s">
        <v>62</v>
      </c>
      <c r="J5707" t="s">
        <v>246</v>
      </c>
      <c r="K5707">
        <f>IFERROR(VALUE(LEFT(table_netflix[[#This Row],[duration (in min)]], LEN(table_netflix[[#This Row],[duration (in min)]])-4)),0)</f>
        <v>85</v>
      </c>
      <c r="L5707" t="s">
        <v>22</v>
      </c>
      <c r="M5707" t="s">
        <v>55</v>
      </c>
      <c r="O5707" t="str" cm="1">
        <f t="array" ref="O5707">_xlfn.IFS(table_netflix[[#This Row],[release_year]]&gt;=2018, "2018 &amp; after", TRUE, "Before 2018")</f>
        <v>Before 2018</v>
      </c>
      <c r="P5707" s="12">
        <f>DATE(table_netflix[[#This Row],[release_year]],1,1)</f>
        <v>42736</v>
      </c>
      <c r="Q5707" s="12">
        <f t="shared" si="89"/>
        <v>43157</v>
      </c>
      <c r="R5707" s="12" t="str">
        <f>TEXT(table_netflix[[#This Row],[date_added_todate]], "mmm")</f>
        <v>Feb</v>
      </c>
      <c r="S5707" t="s">
        <v>28235</v>
      </c>
    </row>
    <row r="5708" spans="1:19" x14ac:dyDescent="0.3">
      <c r="A5708" t="s">
        <v>28236</v>
      </c>
      <c r="B5708" t="s">
        <v>15</v>
      </c>
      <c r="C5708" t="s">
        <v>28237</v>
      </c>
      <c r="D5708" t="s">
        <v>27092</v>
      </c>
      <c r="E5708" t="s">
        <v>28238</v>
      </c>
      <c r="F5708" t="s">
        <v>109</v>
      </c>
      <c r="G5708" s="14" t="s">
        <v>17420</v>
      </c>
      <c r="H5708">
        <v>1981</v>
      </c>
      <c r="I5708" t="s">
        <v>18220</v>
      </c>
      <c r="J5708" t="s">
        <v>549</v>
      </c>
      <c r="K5708">
        <f>IFERROR(VALUE(LEFT(table_netflix[[#This Row],[duration (in min)]], LEN(table_netflix[[#This Row],[duration (in min)]])-4)),0)</f>
        <v>86</v>
      </c>
      <c r="L5708" t="s">
        <v>445</v>
      </c>
      <c r="M5708" t="s">
        <v>72</v>
      </c>
      <c r="O5708" t="str" cm="1">
        <f t="array" ref="O5708">_xlfn.IFS(table_netflix[[#This Row],[release_year]]&gt;=2018, "2018 &amp; after", TRUE, "Before 2018")</f>
        <v>Before 2018</v>
      </c>
      <c r="P5708" s="12">
        <f>DATE(table_netflix[[#This Row],[release_year]],1,1)</f>
        <v>29587</v>
      </c>
      <c r="Q5708" s="12">
        <f t="shared" si="89"/>
        <v>42675</v>
      </c>
      <c r="R5708" s="12" t="str">
        <f>TEXT(table_netflix[[#This Row],[date_added_todate]], "mmm")</f>
        <v>Nov</v>
      </c>
      <c r="S5708" t="s">
        <v>28239</v>
      </c>
    </row>
    <row r="5709" spans="1:19" x14ac:dyDescent="0.3">
      <c r="A5709" t="s">
        <v>28240</v>
      </c>
      <c r="B5709" t="s">
        <v>15</v>
      </c>
      <c r="C5709" t="s">
        <v>28241</v>
      </c>
      <c r="D5709" t="s">
        <v>28242</v>
      </c>
      <c r="E5709" t="s">
        <v>28243</v>
      </c>
      <c r="F5709" t="s">
        <v>18</v>
      </c>
      <c r="G5709" s="14" t="s">
        <v>12029</v>
      </c>
      <c r="H5709">
        <v>2010</v>
      </c>
      <c r="I5709" t="s">
        <v>186</v>
      </c>
      <c r="J5709" t="s">
        <v>218</v>
      </c>
      <c r="K5709">
        <f>IFERROR(VALUE(LEFT(table_netflix[[#This Row],[duration (in min)]], LEN(table_netflix[[#This Row],[duration (in min)]])-4)),0)</f>
        <v>100</v>
      </c>
      <c r="L5709" t="s">
        <v>53</v>
      </c>
      <c r="M5709" t="s">
        <v>54</v>
      </c>
      <c r="O5709" t="str" cm="1">
        <f t="array" ref="O5709">_xlfn.IFS(table_netflix[[#This Row],[release_year]]&gt;=2018, "2018 &amp; after", TRUE, "Before 2018")</f>
        <v>Before 2018</v>
      </c>
      <c r="P5709" s="12">
        <f>DATE(table_netflix[[#This Row],[release_year]],1,1)</f>
        <v>40179</v>
      </c>
      <c r="Q5709" s="12">
        <f t="shared" si="89"/>
        <v>43525</v>
      </c>
      <c r="R5709" s="12" t="str">
        <f>TEXT(table_netflix[[#This Row],[date_added_todate]], "mmm")</f>
        <v>Mar</v>
      </c>
      <c r="S5709" t="s">
        <v>28244</v>
      </c>
    </row>
    <row r="5710" spans="1:19" x14ac:dyDescent="0.3">
      <c r="A5710" t="s">
        <v>28245</v>
      </c>
      <c r="B5710" t="s">
        <v>15</v>
      </c>
      <c r="C5710" t="s">
        <v>28246</v>
      </c>
      <c r="D5710" t="s">
        <v>28247</v>
      </c>
      <c r="E5710" t="s">
        <v>28248</v>
      </c>
      <c r="F5710" t="s">
        <v>18</v>
      </c>
      <c r="G5710" s="14" t="s">
        <v>14037</v>
      </c>
      <c r="H5710">
        <v>2014</v>
      </c>
      <c r="I5710" t="s">
        <v>186</v>
      </c>
      <c r="J5710" t="s">
        <v>133</v>
      </c>
      <c r="K5710">
        <f>IFERROR(VALUE(LEFT(table_netflix[[#This Row],[duration (in min)]], LEN(table_netflix[[#This Row],[duration (in min)]])-4)),0)</f>
        <v>106</v>
      </c>
      <c r="L5710" t="s">
        <v>71</v>
      </c>
      <c r="M5710" t="s">
        <v>72</v>
      </c>
      <c r="N5710" t="s">
        <v>54</v>
      </c>
      <c r="O5710" t="str" cm="1">
        <f t="array" ref="O5710">_xlfn.IFS(table_netflix[[#This Row],[release_year]]&gt;=2018, "2018 &amp; after", TRUE, "Before 2018")</f>
        <v>Before 2018</v>
      </c>
      <c r="P5710" s="12">
        <f>DATE(table_netflix[[#This Row],[release_year]],1,1)</f>
        <v>41640</v>
      </c>
      <c r="Q5710" s="12">
        <f t="shared" si="89"/>
        <v>43328</v>
      </c>
      <c r="R5710" s="12" t="str">
        <f>TEXT(table_netflix[[#This Row],[date_added_todate]], "mmm")</f>
        <v>Aug</v>
      </c>
      <c r="S5710" t="s">
        <v>28249</v>
      </c>
    </row>
    <row r="5711" spans="1:19" x14ac:dyDescent="0.3">
      <c r="A5711" t="s">
        <v>28250</v>
      </c>
      <c r="B5711" t="s">
        <v>15</v>
      </c>
      <c r="C5711" t="s">
        <v>28251</v>
      </c>
      <c r="D5711" t="s">
        <v>28252</v>
      </c>
      <c r="E5711" t="s">
        <v>28253</v>
      </c>
      <c r="F5711" t="s">
        <v>18</v>
      </c>
      <c r="G5711" s="14" t="s">
        <v>9730</v>
      </c>
      <c r="H5711">
        <v>2019</v>
      </c>
      <c r="I5711" t="s">
        <v>62</v>
      </c>
      <c r="J5711" t="s">
        <v>399</v>
      </c>
      <c r="K5711">
        <f>IFERROR(VALUE(LEFT(table_netflix[[#This Row],[duration (in min)]], LEN(table_netflix[[#This Row],[duration (in min)]])-4)),0)</f>
        <v>108</v>
      </c>
      <c r="L5711" t="s">
        <v>47</v>
      </c>
      <c r="M5711" t="s">
        <v>72</v>
      </c>
      <c r="O5711" t="str" cm="1">
        <f t="array" ref="O5711">_xlfn.IFS(table_netflix[[#This Row],[release_year]]&gt;=2018, "2018 &amp; after", TRUE, "Before 2018")</f>
        <v>2018 &amp; after</v>
      </c>
      <c r="P5711" s="12">
        <f>DATE(table_netflix[[#This Row],[release_year]],1,1)</f>
        <v>43466</v>
      </c>
      <c r="Q5711" s="12">
        <f t="shared" si="89"/>
        <v>43802</v>
      </c>
      <c r="R5711" s="12" t="str">
        <f>TEXT(table_netflix[[#This Row],[date_added_todate]], "mmm")</f>
        <v>Dec</v>
      </c>
      <c r="S5711" t="s">
        <v>28254</v>
      </c>
    </row>
    <row r="5712" spans="1:19" x14ac:dyDescent="0.3">
      <c r="A5712" t="s">
        <v>28255</v>
      </c>
      <c r="B5712" t="s">
        <v>15</v>
      </c>
      <c r="C5712" t="s">
        <v>28256</v>
      </c>
      <c r="D5712" t="s">
        <v>28257</v>
      </c>
      <c r="E5712" t="s">
        <v>28258</v>
      </c>
      <c r="F5712" t="s">
        <v>523</v>
      </c>
      <c r="G5712" s="14" t="s">
        <v>14646</v>
      </c>
      <c r="H5712">
        <v>2017</v>
      </c>
      <c r="I5712" t="s">
        <v>27</v>
      </c>
      <c r="J5712" t="s">
        <v>1242</v>
      </c>
      <c r="K5712">
        <f>IFERROR(VALUE(LEFT(table_netflix[[#This Row],[duration (in min)]], LEN(table_netflix[[#This Row],[duration (in min)]])-4)),0)</f>
        <v>74</v>
      </c>
      <c r="L5712" t="s">
        <v>53</v>
      </c>
      <c r="M5712" t="s">
        <v>54</v>
      </c>
      <c r="O5712" t="str" cm="1">
        <f t="array" ref="O5712">_xlfn.IFS(table_netflix[[#This Row],[release_year]]&gt;=2018, "2018 &amp; after", TRUE, "Before 2018")</f>
        <v>Before 2018</v>
      </c>
      <c r="P5712" s="12">
        <f>DATE(table_netflix[[#This Row],[release_year]],1,1)</f>
        <v>42736</v>
      </c>
      <c r="Q5712" s="12">
        <f t="shared" si="89"/>
        <v>43221</v>
      </c>
      <c r="R5712" s="12" t="str">
        <f>TEXT(table_netflix[[#This Row],[date_added_todate]], "mmm")</f>
        <v>May</v>
      </c>
      <c r="S5712" t="s">
        <v>28259</v>
      </c>
    </row>
    <row r="5713" spans="1:19" x14ac:dyDescent="0.3">
      <c r="A5713" t="s">
        <v>28260</v>
      </c>
      <c r="B5713" t="s">
        <v>15</v>
      </c>
      <c r="C5713" t="s">
        <v>28261</v>
      </c>
      <c r="D5713" t="s">
        <v>28262</v>
      </c>
      <c r="E5713" t="s">
        <v>28263</v>
      </c>
      <c r="F5713" t="s">
        <v>18</v>
      </c>
      <c r="G5713" s="14" t="s">
        <v>11779</v>
      </c>
      <c r="H5713">
        <v>2016</v>
      </c>
      <c r="I5713" t="s">
        <v>186</v>
      </c>
      <c r="J5713" t="s">
        <v>499</v>
      </c>
      <c r="K5713">
        <f>IFERROR(VALUE(LEFT(table_netflix[[#This Row],[duration (in min)]], LEN(table_netflix[[#This Row],[duration (in min)]])-4)),0)</f>
        <v>109</v>
      </c>
      <c r="L5713" t="s">
        <v>53</v>
      </c>
      <c r="M5713" t="s">
        <v>54</v>
      </c>
      <c r="N5713" t="s">
        <v>266</v>
      </c>
      <c r="O5713" t="str" cm="1">
        <f t="array" ref="O5713">_xlfn.IFS(table_netflix[[#This Row],[release_year]]&gt;=2018, "2018 &amp; after", TRUE, "Before 2018")</f>
        <v>Before 2018</v>
      </c>
      <c r="P5713" s="12">
        <f>DATE(table_netflix[[#This Row],[release_year]],1,1)</f>
        <v>42370</v>
      </c>
      <c r="Q5713" s="12">
        <f t="shared" si="89"/>
        <v>43553</v>
      </c>
      <c r="R5713" s="12" t="str">
        <f>TEXT(table_netflix[[#This Row],[date_added_todate]], "mmm")</f>
        <v>Mar</v>
      </c>
      <c r="S5713" t="s">
        <v>28264</v>
      </c>
    </row>
    <row r="5714" spans="1:19" x14ac:dyDescent="0.3">
      <c r="A5714" t="s">
        <v>28265</v>
      </c>
      <c r="B5714" t="s">
        <v>15</v>
      </c>
      <c r="C5714" t="s">
        <v>28266</v>
      </c>
      <c r="D5714" t="s">
        <v>18887</v>
      </c>
      <c r="F5714" t="s">
        <v>18</v>
      </c>
      <c r="G5714" s="14" t="s">
        <v>10831</v>
      </c>
      <c r="H5714">
        <v>2019</v>
      </c>
      <c r="I5714" t="s">
        <v>27</v>
      </c>
      <c r="J5714" t="s">
        <v>125</v>
      </c>
      <c r="K5714">
        <f>IFERROR(VALUE(LEFT(table_netflix[[#This Row],[duration (in min)]], LEN(table_netflix[[#This Row],[duration (in min)]])-4)),0)</f>
        <v>97</v>
      </c>
      <c r="L5714" t="s">
        <v>22</v>
      </c>
      <c r="M5714" t="s">
        <v>112</v>
      </c>
      <c r="O5714" t="str" cm="1">
        <f t="array" ref="O5714">_xlfn.IFS(table_netflix[[#This Row],[release_year]]&gt;=2018, "2018 &amp; after", TRUE, "Before 2018")</f>
        <v>2018 &amp; after</v>
      </c>
      <c r="P5714" s="12">
        <f>DATE(table_netflix[[#This Row],[release_year]],1,1)</f>
        <v>43466</v>
      </c>
      <c r="Q5714" s="12">
        <f t="shared" si="89"/>
        <v>43690</v>
      </c>
      <c r="R5714" s="12" t="str">
        <f>TEXT(table_netflix[[#This Row],[date_added_todate]], "mmm")</f>
        <v>Aug</v>
      </c>
      <c r="S5714" t="s">
        <v>28267</v>
      </c>
    </row>
    <row r="5715" spans="1:19" x14ac:dyDescent="0.3">
      <c r="A5715" t="s">
        <v>28268</v>
      </c>
      <c r="B5715" t="s">
        <v>15</v>
      </c>
      <c r="C5715" t="s">
        <v>28269</v>
      </c>
      <c r="D5715" t="s">
        <v>3398</v>
      </c>
      <c r="E5715" t="s">
        <v>28270</v>
      </c>
      <c r="F5715" t="s">
        <v>18</v>
      </c>
      <c r="G5715" s="14" t="s">
        <v>9910</v>
      </c>
      <c r="H5715">
        <v>2006</v>
      </c>
      <c r="I5715" t="s">
        <v>20</v>
      </c>
      <c r="J5715" t="s">
        <v>644</v>
      </c>
      <c r="K5715">
        <f>IFERROR(VALUE(LEFT(table_netflix[[#This Row],[duration (in min)]], LEN(table_netflix[[#This Row],[duration (in min)]])-4)),0)</f>
        <v>129</v>
      </c>
      <c r="L5715" t="s">
        <v>144</v>
      </c>
      <c r="M5715" t="s">
        <v>72</v>
      </c>
      <c r="O5715" t="str" cm="1">
        <f t="array" ref="O5715">_xlfn.IFS(table_netflix[[#This Row],[release_year]]&gt;=2018, "2018 &amp; after", TRUE, "Before 2018")</f>
        <v>Before 2018</v>
      </c>
      <c r="P5715" s="12">
        <f>DATE(table_netflix[[#This Row],[release_year]],1,1)</f>
        <v>38718</v>
      </c>
      <c r="Q5715" s="12">
        <f t="shared" si="89"/>
        <v>43789</v>
      </c>
      <c r="R5715" s="12" t="str">
        <f>TEXT(table_netflix[[#This Row],[date_added_todate]], "mmm")</f>
        <v>Nov</v>
      </c>
      <c r="S5715" t="s">
        <v>28271</v>
      </c>
    </row>
    <row r="5716" spans="1:19" x14ac:dyDescent="0.3">
      <c r="A5716" t="s">
        <v>28272</v>
      </c>
      <c r="B5716" t="s">
        <v>15</v>
      </c>
      <c r="C5716" t="s">
        <v>28273</v>
      </c>
      <c r="D5716" t="s">
        <v>28274</v>
      </c>
      <c r="E5716" t="s">
        <v>28275</v>
      </c>
      <c r="F5716" t="s">
        <v>18</v>
      </c>
      <c r="G5716" s="14" t="s">
        <v>11285</v>
      </c>
      <c r="H5716">
        <v>2013</v>
      </c>
      <c r="I5716" t="s">
        <v>27</v>
      </c>
      <c r="J5716" t="s">
        <v>232</v>
      </c>
      <c r="K5716">
        <f>IFERROR(VALUE(LEFT(table_netflix[[#This Row],[duration (in min)]], LEN(table_netflix[[#This Row],[duration (in min)]])-4)),0)</f>
        <v>93</v>
      </c>
      <c r="L5716" t="s">
        <v>126</v>
      </c>
      <c r="M5716" t="s">
        <v>54</v>
      </c>
      <c r="N5716" t="s">
        <v>142</v>
      </c>
      <c r="O5716" t="str" cm="1">
        <f t="array" ref="O5716">_xlfn.IFS(table_netflix[[#This Row],[release_year]]&gt;=2018, "2018 &amp; after", TRUE, "Before 2018")</f>
        <v>Before 2018</v>
      </c>
      <c r="P5716" s="12">
        <f>DATE(table_netflix[[#This Row],[release_year]],1,1)</f>
        <v>41275</v>
      </c>
      <c r="Q5716" s="12">
        <f t="shared" si="89"/>
        <v>43621</v>
      </c>
      <c r="R5716" s="12" t="str">
        <f>TEXT(table_netflix[[#This Row],[date_added_todate]], "mmm")</f>
        <v>Jun</v>
      </c>
      <c r="S5716" t="s">
        <v>28276</v>
      </c>
    </row>
    <row r="5717" spans="1:19" x14ac:dyDescent="0.3">
      <c r="A5717" t="s">
        <v>28277</v>
      </c>
      <c r="B5717" t="s">
        <v>15</v>
      </c>
      <c r="C5717" t="s">
        <v>28278</v>
      </c>
      <c r="D5717" t="s">
        <v>28279</v>
      </c>
      <c r="E5717" t="s">
        <v>28280</v>
      </c>
      <c r="F5717" t="s">
        <v>8637</v>
      </c>
      <c r="G5717" s="14" t="s">
        <v>16232</v>
      </c>
      <c r="H5717">
        <v>2015</v>
      </c>
      <c r="I5717" t="s">
        <v>62</v>
      </c>
      <c r="J5717" t="s">
        <v>730</v>
      </c>
      <c r="K5717">
        <f>IFERROR(VALUE(LEFT(table_netflix[[#This Row],[duration (in min)]], LEN(table_netflix[[#This Row],[duration (in min)]])-4)),0)</f>
        <v>133</v>
      </c>
      <c r="L5717" t="s">
        <v>71</v>
      </c>
      <c r="M5717" t="s">
        <v>55</v>
      </c>
      <c r="N5717" t="s">
        <v>107</v>
      </c>
      <c r="O5717" t="str" cm="1">
        <f t="array" ref="O5717">_xlfn.IFS(table_netflix[[#This Row],[release_year]]&gt;=2018, "2018 &amp; after", TRUE, "Before 2018")</f>
        <v>Before 2018</v>
      </c>
      <c r="P5717" s="12">
        <f>DATE(table_netflix[[#This Row],[release_year]],1,1)</f>
        <v>42005</v>
      </c>
      <c r="Q5717" s="12">
        <f t="shared" si="89"/>
        <v>42917</v>
      </c>
      <c r="R5717" s="12" t="str">
        <f>TEXT(table_netflix[[#This Row],[date_added_todate]], "mmm")</f>
        <v>Jul</v>
      </c>
      <c r="S5717" t="s">
        <v>28281</v>
      </c>
    </row>
    <row r="5718" spans="1:19" x14ac:dyDescent="0.3">
      <c r="A5718" t="s">
        <v>28282</v>
      </c>
      <c r="B5718" t="s">
        <v>15</v>
      </c>
      <c r="C5718" t="s">
        <v>28283</v>
      </c>
      <c r="D5718" t="s">
        <v>9289</v>
      </c>
      <c r="E5718" t="s">
        <v>28284</v>
      </c>
      <c r="F5718" t="s">
        <v>39</v>
      </c>
      <c r="G5718" s="14" t="s">
        <v>15796</v>
      </c>
      <c r="H5718">
        <v>2016</v>
      </c>
      <c r="I5718" t="s">
        <v>27</v>
      </c>
      <c r="J5718" t="s">
        <v>807</v>
      </c>
      <c r="K5718">
        <f>IFERROR(VALUE(LEFT(table_netflix[[#This Row],[duration (in min)]], LEN(table_netflix[[#This Row],[duration (in min)]])-4)),0)</f>
        <v>140</v>
      </c>
      <c r="L5718" t="s">
        <v>53</v>
      </c>
      <c r="M5718" t="s">
        <v>55</v>
      </c>
      <c r="O5718" t="str" cm="1">
        <f t="array" ref="O5718">_xlfn.IFS(table_netflix[[#This Row],[release_year]]&gt;=2018, "2018 &amp; after", TRUE, "Before 2018")</f>
        <v>Before 2018</v>
      </c>
      <c r="P5718" s="12">
        <f>DATE(table_netflix[[#This Row],[release_year]],1,1)</f>
        <v>42370</v>
      </c>
      <c r="Q5718" s="12">
        <f t="shared" si="89"/>
        <v>43009</v>
      </c>
      <c r="R5718" s="12" t="str">
        <f>TEXT(table_netflix[[#This Row],[date_added_todate]], "mmm")</f>
        <v>Oct</v>
      </c>
      <c r="S5718" t="s">
        <v>28285</v>
      </c>
    </row>
    <row r="5719" spans="1:19" x14ac:dyDescent="0.3">
      <c r="A5719" t="s">
        <v>28286</v>
      </c>
      <c r="B5719" t="s">
        <v>15</v>
      </c>
      <c r="C5719" t="s">
        <v>28287</v>
      </c>
      <c r="D5719" t="s">
        <v>23022</v>
      </c>
      <c r="F5719" t="s">
        <v>18</v>
      </c>
      <c r="G5719" s="14" t="s">
        <v>16802</v>
      </c>
      <c r="H5719">
        <v>1943</v>
      </c>
      <c r="I5719" t="s">
        <v>84</v>
      </c>
      <c r="J5719" t="s">
        <v>4742</v>
      </c>
      <c r="K5719">
        <f>IFERROR(VALUE(LEFT(table_netflix[[#This Row],[duration (in min)]], LEN(table_netflix[[#This Row],[duration (in min)]])-4)),0)</f>
        <v>45</v>
      </c>
      <c r="L5719" t="s">
        <v>22</v>
      </c>
      <c r="O5719" t="str" cm="1">
        <f t="array" ref="O5719">_xlfn.IFS(table_netflix[[#This Row],[release_year]]&gt;=2018, "2018 &amp; after", TRUE, "Before 2018")</f>
        <v>Before 2018</v>
      </c>
      <c r="P5719" s="12">
        <f>DATE(table_netflix[[#This Row],[release_year]],1,1)</f>
        <v>15707</v>
      </c>
      <c r="Q5719" s="12">
        <f t="shared" si="89"/>
        <v>42825</v>
      </c>
      <c r="R5719" s="12" t="str">
        <f>TEXT(table_netflix[[#This Row],[date_added_todate]], "mmm")</f>
        <v>Mar</v>
      </c>
      <c r="S5719" t="s">
        <v>28288</v>
      </c>
    </row>
    <row r="5720" spans="1:19" x14ac:dyDescent="0.3">
      <c r="A5720" t="s">
        <v>28289</v>
      </c>
      <c r="B5720" t="s">
        <v>15</v>
      </c>
      <c r="C5720" t="s">
        <v>28290</v>
      </c>
      <c r="D5720" t="s">
        <v>28291</v>
      </c>
      <c r="E5720" t="s">
        <v>28292</v>
      </c>
      <c r="F5720" t="s">
        <v>18</v>
      </c>
      <c r="G5720" s="14" t="s">
        <v>9333</v>
      </c>
      <c r="H5720">
        <v>1994</v>
      </c>
      <c r="I5720" t="s">
        <v>20</v>
      </c>
      <c r="J5720" t="s">
        <v>28293</v>
      </c>
      <c r="K5720">
        <f>IFERROR(VALUE(LEFT(table_netflix[[#This Row],[duration (in min)]], LEN(table_netflix[[#This Row],[duration (in min)]])-4)),0)</f>
        <v>191</v>
      </c>
      <c r="L5720" t="s">
        <v>144</v>
      </c>
      <c r="O5720" t="str" cm="1">
        <f t="array" ref="O5720">_xlfn.IFS(table_netflix[[#This Row],[release_year]]&gt;=2018, "2018 &amp; after", TRUE, "Before 2018")</f>
        <v>Before 2018</v>
      </c>
      <c r="P5720" s="12">
        <f>DATE(table_netflix[[#This Row],[release_year]],1,1)</f>
        <v>34335</v>
      </c>
      <c r="Q5720" s="12">
        <f t="shared" si="89"/>
        <v>43831</v>
      </c>
      <c r="R5720" s="12" t="str">
        <f>TEXT(table_netflix[[#This Row],[date_added_todate]], "mmm")</f>
        <v>Jan</v>
      </c>
      <c r="S5720" t="s">
        <v>28294</v>
      </c>
    </row>
    <row r="5721" spans="1:19" x14ac:dyDescent="0.3">
      <c r="A5721" t="s">
        <v>28295</v>
      </c>
      <c r="B5721" t="s">
        <v>15</v>
      </c>
      <c r="C5721" t="s">
        <v>28296</v>
      </c>
      <c r="D5721" t="s">
        <v>28297</v>
      </c>
      <c r="E5721" t="s">
        <v>28298</v>
      </c>
      <c r="F5721" t="s">
        <v>523</v>
      </c>
      <c r="G5721" s="14" t="s">
        <v>19736</v>
      </c>
      <c r="H5721">
        <v>2017</v>
      </c>
      <c r="I5721" t="s">
        <v>186</v>
      </c>
      <c r="J5721" t="s">
        <v>1186</v>
      </c>
      <c r="K5721">
        <f>IFERROR(VALUE(LEFT(table_netflix[[#This Row],[duration (in min)]], LEN(table_netflix[[#This Row],[duration (in min)]])-4)),0)</f>
        <v>81</v>
      </c>
      <c r="L5721" t="s">
        <v>126</v>
      </c>
      <c r="O5721" t="str" cm="1">
        <f t="array" ref="O5721">_xlfn.IFS(table_netflix[[#This Row],[release_year]]&gt;=2018, "2018 &amp; after", TRUE, "Before 2018")</f>
        <v>Before 2018</v>
      </c>
      <c r="P5721" s="12">
        <f>DATE(table_netflix[[#This Row],[release_year]],1,1)</f>
        <v>42736</v>
      </c>
      <c r="Q5721" s="12">
        <f t="shared" si="89"/>
        <v>42908</v>
      </c>
      <c r="R5721" s="12" t="str">
        <f>TEXT(table_netflix[[#This Row],[date_added_todate]], "mmm")</f>
        <v>Jun</v>
      </c>
      <c r="S5721" t="s">
        <v>28299</v>
      </c>
    </row>
    <row r="5722" spans="1:19" x14ac:dyDescent="0.3">
      <c r="A5722" t="s">
        <v>28300</v>
      </c>
      <c r="B5722" t="s">
        <v>15</v>
      </c>
      <c r="C5722" t="s">
        <v>28301</v>
      </c>
      <c r="D5722" t="s">
        <v>20761</v>
      </c>
      <c r="E5722" t="s">
        <v>28302</v>
      </c>
      <c r="F5722" t="s">
        <v>18</v>
      </c>
      <c r="G5722" s="14" t="s">
        <v>12556</v>
      </c>
      <c r="H5722">
        <v>2002</v>
      </c>
      <c r="I5722" t="s">
        <v>20</v>
      </c>
      <c r="J5722" t="s">
        <v>160</v>
      </c>
      <c r="K5722">
        <f>IFERROR(VALUE(LEFT(table_netflix[[#This Row],[duration (in min)]], LEN(table_netflix[[#This Row],[duration (in min)]])-4)),0)</f>
        <v>124</v>
      </c>
      <c r="L5722" t="s">
        <v>144</v>
      </c>
      <c r="M5722" t="s">
        <v>266</v>
      </c>
      <c r="O5722" t="str" cm="1">
        <f t="array" ref="O5722">_xlfn.IFS(table_netflix[[#This Row],[release_year]]&gt;=2018, "2018 &amp; after", TRUE, "Before 2018")</f>
        <v>Before 2018</v>
      </c>
      <c r="P5722" s="12">
        <f>DATE(table_netflix[[#This Row],[release_year]],1,1)</f>
        <v>37257</v>
      </c>
      <c r="Q5722" s="12">
        <f t="shared" si="89"/>
        <v>43466</v>
      </c>
      <c r="R5722" s="12" t="str">
        <f>TEXT(table_netflix[[#This Row],[date_added_todate]], "mmm")</f>
        <v>Jan</v>
      </c>
      <c r="S5722" t="s">
        <v>28303</v>
      </c>
    </row>
    <row r="5723" spans="1:19" x14ac:dyDescent="0.3">
      <c r="A5723" t="s">
        <v>28304</v>
      </c>
      <c r="B5723" t="s">
        <v>15</v>
      </c>
      <c r="C5723" t="s">
        <v>28305</v>
      </c>
      <c r="D5723" t="s">
        <v>18831</v>
      </c>
      <c r="E5723" t="s">
        <v>28306</v>
      </c>
      <c r="F5723" t="s">
        <v>18</v>
      </c>
      <c r="G5723" s="14" t="s">
        <v>12556</v>
      </c>
      <c r="H5723">
        <v>2005</v>
      </c>
      <c r="I5723" t="s">
        <v>20</v>
      </c>
      <c r="J5723" t="s">
        <v>511</v>
      </c>
      <c r="K5723">
        <f>IFERROR(VALUE(LEFT(table_netflix[[#This Row],[duration (in min)]], LEN(table_netflix[[#This Row],[duration (in min)]])-4)),0)</f>
        <v>101</v>
      </c>
      <c r="L5723" t="s">
        <v>144</v>
      </c>
      <c r="O5723" t="str" cm="1">
        <f t="array" ref="O5723">_xlfn.IFS(table_netflix[[#This Row],[release_year]]&gt;=2018, "2018 &amp; after", TRUE, "Before 2018")</f>
        <v>Before 2018</v>
      </c>
      <c r="P5723" s="12">
        <f>DATE(table_netflix[[#This Row],[release_year]],1,1)</f>
        <v>38353</v>
      </c>
      <c r="Q5723" s="12">
        <f t="shared" si="89"/>
        <v>43466</v>
      </c>
      <c r="R5723" s="12" t="str">
        <f>TEXT(table_netflix[[#This Row],[date_added_todate]], "mmm")</f>
        <v>Jan</v>
      </c>
      <c r="S5723" t="s">
        <v>28307</v>
      </c>
    </row>
    <row r="5724" spans="1:19" x14ac:dyDescent="0.3">
      <c r="A5724" t="s">
        <v>28308</v>
      </c>
      <c r="B5724" t="s">
        <v>15</v>
      </c>
      <c r="C5724" t="s">
        <v>28309</v>
      </c>
      <c r="D5724" t="s">
        <v>12795</v>
      </c>
      <c r="E5724" t="s">
        <v>28310</v>
      </c>
      <c r="F5724" t="s">
        <v>90</v>
      </c>
      <c r="G5724" s="14" t="s">
        <v>16394</v>
      </c>
      <c r="H5724">
        <v>2001</v>
      </c>
      <c r="I5724" t="s">
        <v>186</v>
      </c>
      <c r="J5724" t="s">
        <v>133</v>
      </c>
      <c r="K5724">
        <f>IFERROR(VALUE(LEFT(table_netflix[[#This Row],[duration (in min)]], LEN(table_netflix[[#This Row],[duration (in min)]])-4)),0)</f>
        <v>106</v>
      </c>
      <c r="L5724" t="s">
        <v>53</v>
      </c>
      <c r="M5724" t="s">
        <v>54</v>
      </c>
      <c r="N5724" t="s">
        <v>55</v>
      </c>
      <c r="O5724" t="str" cm="1">
        <f t="array" ref="O5724">_xlfn.IFS(table_netflix[[#This Row],[release_year]]&gt;=2018, "2018 &amp; after", TRUE, "Before 2018")</f>
        <v>Before 2018</v>
      </c>
      <c r="P5724" s="12">
        <f>DATE(table_netflix[[#This Row],[release_year]],1,1)</f>
        <v>36892</v>
      </c>
      <c r="Q5724" s="12">
        <f t="shared" si="89"/>
        <v>42887</v>
      </c>
      <c r="R5724" s="12" t="str">
        <f>TEXT(table_netflix[[#This Row],[date_added_todate]], "mmm")</f>
        <v>Jun</v>
      </c>
      <c r="S5724" t="s">
        <v>28311</v>
      </c>
    </row>
    <row r="5725" spans="1:19" x14ac:dyDescent="0.3">
      <c r="A5725" t="s">
        <v>28312</v>
      </c>
      <c r="B5725" t="s">
        <v>15</v>
      </c>
      <c r="C5725" t="s">
        <v>28313</v>
      </c>
      <c r="D5725" t="s">
        <v>28314</v>
      </c>
      <c r="E5725" t="s">
        <v>28315</v>
      </c>
      <c r="F5725" t="s">
        <v>39</v>
      </c>
      <c r="G5725" s="14" t="s">
        <v>15042</v>
      </c>
      <c r="H5725">
        <v>2008</v>
      </c>
      <c r="I5725" t="s">
        <v>27</v>
      </c>
      <c r="J5725" t="s">
        <v>1820</v>
      </c>
      <c r="K5725">
        <f>IFERROR(VALUE(LEFT(table_netflix[[#This Row],[duration (in min)]], LEN(table_netflix[[#This Row],[duration (in min)]])-4)),0)</f>
        <v>137</v>
      </c>
      <c r="L5725" t="s">
        <v>53</v>
      </c>
      <c r="M5725" t="s">
        <v>54</v>
      </c>
      <c r="N5725" t="s">
        <v>55</v>
      </c>
      <c r="O5725" t="str" cm="1">
        <f t="array" ref="O5725">_xlfn.IFS(table_netflix[[#This Row],[release_year]]&gt;=2018, "2018 &amp; after", TRUE, "Before 2018")</f>
        <v>Before 2018</v>
      </c>
      <c r="P5725" s="12">
        <f>DATE(table_netflix[[#This Row],[release_year]],1,1)</f>
        <v>39448</v>
      </c>
      <c r="Q5725" s="12">
        <f t="shared" si="89"/>
        <v>43160</v>
      </c>
      <c r="R5725" s="12" t="str">
        <f>TEXT(table_netflix[[#This Row],[date_added_todate]], "mmm")</f>
        <v>Mar</v>
      </c>
      <c r="S5725" t="s">
        <v>28316</v>
      </c>
    </row>
    <row r="5726" spans="1:19" x14ac:dyDescent="0.3">
      <c r="A5726" t="s">
        <v>28317</v>
      </c>
      <c r="B5726" t="s">
        <v>15</v>
      </c>
      <c r="C5726" t="s">
        <v>28318</v>
      </c>
      <c r="D5726" t="s">
        <v>22660</v>
      </c>
      <c r="E5726" t="s">
        <v>28319</v>
      </c>
      <c r="F5726" t="s">
        <v>39</v>
      </c>
      <c r="G5726" s="14" t="s">
        <v>15042</v>
      </c>
      <c r="H5726">
        <v>2001</v>
      </c>
      <c r="I5726" t="s">
        <v>62</v>
      </c>
      <c r="J5726" t="s">
        <v>4813</v>
      </c>
      <c r="K5726">
        <f>IFERROR(VALUE(LEFT(table_netflix[[#This Row],[duration (in min)]], LEN(table_netflix[[#This Row],[duration (in min)]])-4)),0)</f>
        <v>171</v>
      </c>
      <c r="L5726" t="s">
        <v>53</v>
      </c>
      <c r="M5726" t="s">
        <v>55</v>
      </c>
      <c r="N5726" t="s">
        <v>107</v>
      </c>
      <c r="O5726" t="str" cm="1">
        <f t="array" ref="O5726">_xlfn.IFS(table_netflix[[#This Row],[release_year]]&gt;=2018, "2018 &amp; after", TRUE, "Before 2018")</f>
        <v>Before 2018</v>
      </c>
      <c r="P5726" s="12">
        <f>DATE(table_netflix[[#This Row],[release_year]],1,1)</f>
        <v>36892</v>
      </c>
      <c r="Q5726" s="12">
        <f t="shared" si="89"/>
        <v>43160</v>
      </c>
      <c r="R5726" s="12" t="str">
        <f>TEXT(table_netflix[[#This Row],[date_added_todate]], "mmm")</f>
        <v>Mar</v>
      </c>
      <c r="S5726" t="s">
        <v>28320</v>
      </c>
    </row>
    <row r="5727" spans="1:19" x14ac:dyDescent="0.3">
      <c r="A5727" t="s">
        <v>28321</v>
      </c>
      <c r="B5727" t="s">
        <v>15</v>
      </c>
      <c r="C5727" t="s">
        <v>28322</v>
      </c>
      <c r="D5727" t="s">
        <v>13228</v>
      </c>
      <c r="E5727" t="s">
        <v>28323</v>
      </c>
      <c r="F5727" t="s">
        <v>39</v>
      </c>
      <c r="G5727" s="14" t="s">
        <v>15629</v>
      </c>
      <c r="H5727">
        <v>2011</v>
      </c>
      <c r="I5727" t="s">
        <v>62</v>
      </c>
      <c r="J5727" t="s">
        <v>1200</v>
      </c>
      <c r="K5727">
        <f>IFERROR(VALUE(LEFT(table_netflix[[#This Row],[duration (in min)]], LEN(table_netflix[[#This Row],[duration (in min)]])-4)),0)</f>
        <v>132</v>
      </c>
      <c r="L5727" t="s">
        <v>53</v>
      </c>
      <c r="M5727" t="s">
        <v>55</v>
      </c>
      <c r="N5727" t="s">
        <v>112</v>
      </c>
      <c r="O5727" t="str" cm="1">
        <f t="array" ref="O5727">_xlfn.IFS(table_netflix[[#This Row],[release_year]]&gt;=2018, "2018 &amp; after", TRUE, "Before 2018")</f>
        <v>Before 2018</v>
      </c>
      <c r="P5727" s="12">
        <f>DATE(table_netflix[[#This Row],[release_year]],1,1)</f>
        <v>40544</v>
      </c>
      <c r="Q5727" s="12">
        <f t="shared" si="89"/>
        <v>43040</v>
      </c>
      <c r="R5727" s="12" t="str">
        <f>TEXT(table_netflix[[#This Row],[date_added_todate]], "mmm")</f>
        <v>Nov</v>
      </c>
      <c r="S5727" t="s">
        <v>28324</v>
      </c>
    </row>
    <row r="5728" spans="1:19" x14ac:dyDescent="0.3">
      <c r="A5728" t="s">
        <v>28325</v>
      </c>
      <c r="B5728" t="s">
        <v>15</v>
      </c>
      <c r="C5728" t="s">
        <v>28326</v>
      </c>
      <c r="D5728" t="s">
        <v>697</v>
      </c>
      <c r="E5728" t="s">
        <v>28327</v>
      </c>
      <c r="F5728" t="s">
        <v>39</v>
      </c>
      <c r="G5728" s="14" t="s">
        <v>16585</v>
      </c>
      <c r="H5728">
        <v>2013</v>
      </c>
      <c r="I5728" t="s">
        <v>62</v>
      </c>
      <c r="J5728" t="s">
        <v>111</v>
      </c>
      <c r="K5728">
        <f>IFERROR(VALUE(LEFT(table_netflix[[#This Row],[duration (in min)]], LEN(table_netflix[[#This Row],[duration (in min)]])-4)),0)</f>
        <v>147</v>
      </c>
      <c r="L5728" t="s">
        <v>144</v>
      </c>
      <c r="M5728" t="s">
        <v>85</v>
      </c>
      <c r="N5728" t="s">
        <v>55</v>
      </c>
      <c r="O5728" t="str" cm="1">
        <f t="array" ref="O5728">_xlfn.IFS(table_netflix[[#This Row],[release_year]]&gt;=2018, "2018 &amp; after", TRUE, "Before 2018")</f>
        <v>Before 2018</v>
      </c>
      <c r="P5728" s="12">
        <f>DATE(table_netflix[[#This Row],[release_year]],1,1)</f>
        <v>41275</v>
      </c>
      <c r="Q5728" s="12">
        <f t="shared" si="89"/>
        <v>42856</v>
      </c>
      <c r="R5728" s="12" t="str">
        <f>TEXT(table_netflix[[#This Row],[date_added_todate]], "mmm")</f>
        <v>May</v>
      </c>
      <c r="S5728" t="s">
        <v>28328</v>
      </c>
    </row>
    <row r="5729" spans="1:19" x14ac:dyDescent="0.3">
      <c r="A5729" t="s">
        <v>28329</v>
      </c>
      <c r="B5729" t="s">
        <v>15</v>
      </c>
      <c r="C5729" t="s">
        <v>28330</v>
      </c>
      <c r="D5729" t="s">
        <v>22359</v>
      </c>
      <c r="E5729" t="s">
        <v>28331</v>
      </c>
      <c r="F5729" t="s">
        <v>39</v>
      </c>
      <c r="G5729" s="14" t="s">
        <v>15354</v>
      </c>
      <c r="H5729">
        <v>2006</v>
      </c>
      <c r="I5729" t="s">
        <v>84</v>
      </c>
      <c r="J5729" t="s">
        <v>3490</v>
      </c>
      <c r="K5729">
        <f>IFERROR(VALUE(LEFT(table_netflix[[#This Row],[duration (in min)]], LEN(table_netflix[[#This Row],[duration (in min)]])-4)),0)</f>
        <v>151</v>
      </c>
      <c r="L5729" t="s">
        <v>71</v>
      </c>
      <c r="M5729" t="s">
        <v>72</v>
      </c>
      <c r="N5729" t="s">
        <v>55</v>
      </c>
      <c r="O5729" t="str" cm="1">
        <f t="array" ref="O5729">_xlfn.IFS(table_netflix[[#This Row],[release_year]]&gt;=2018, "2018 &amp; after", TRUE, "Before 2018")</f>
        <v>Before 2018</v>
      </c>
      <c r="P5729" s="12">
        <f>DATE(table_netflix[[#This Row],[release_year]],1,1)</f>
        <v>38718</v>
      </c>
      <c r="Q5729" s="12">
        <f t="shared" si="89"/>
        <v>43101</v>
      </c>
      <c r="R5729" s="12" t="str">
        <f>TEXT(table_netflix[[#This Row],[date_added_todate]], "mmm")</f>
        <v>Jan</v>
      </c>
      <c r="S5729" t="s">
        <v>28332</v>
      </c>
    </row>
    <row r="5730" spans="1:19" x14ac:dyDescent="0.3">
      <c r="A5730" t="s">
        <v>28333</v>
      </c>
      <c r="B5730" t="s">
        <v>15</v>
      </c>
      <c r="C5730" t="s">
        <v>28334</v>
      </c>
      <c r="D5730" t="s">
        <v>28335</v>
      </c>
      <c r="E5730" t="s">
        <v>28336</v>
      </c>
      <c r="F5730" t="s">
        <v>1328</v>
      </c>
      <c r="G5730" s="14" t="s">
        <v>10276</v>
      </c>
      <c r="H5730">
        <v>2018</v>
      </c>
      <c r="I5730" t="s">
        <v>62</v>
      </c>
      <c r="J5730" t="s">
        <v>125</v>
      </c>
      <c r="K5730">
        <f>IFERROR(VALUE(LEFT(table_netflix[[#This Row],[duration (in min)]], LEN(table_netflix[[#This Row],[duration (in min)]])-4)),0)</f>
        <v>97</v>
      </c>
      <c r="L5730" t="s">
        <v>53</v>
      </c>
      <c r="M5730" t="s">
        <v>54</v>
      </c>
      <c r="N5730" t="s">
        <v>55</v>
      </c>
      <c r="O5730" t="str" cm="1">
        <f t="array" ref="O5730">_xlfn.IFS(table_netflix[[#This Row],[release_year]]&gt;=2018, "2018 &amp; after", TRUE, "Before 2018")</f>
        <v>2018 &amp; after</v>
      </c>
      <c r="P5730" s="12">
        <f>DATE(table_netflix[[#This Row],[release_year]],1,1)</f>
        <v>43101</v>
      </c>
      <c r="Q5730" s="12">
        <f t="shared" si="89"/>
        <v>43760</v>
      </c>
      <c r="R5730" s="12" t="str">
        <f>TEXT(table_netflix[[#This Row],[date_added_todate]], "mmm")</f>
        <v>Oct</v>
      </c>
      <c r="S5730" t="s">
        <v>28337</v>
      </c>
    </row>
    <row r="5731" spans="1:19" x14ac:dyDescent="0.3">
      <c r="A5731" t="s">
        <v>28338</v>
      </c>
      <c r="B5731" t="s">
        <v>15</v>
      </c>
      <c r="C5731" t="s">
        <v>28339</v>
      </c>
      <c r="D5731" t="s">
        <v>28340</v>
      </c>
      <c r="E5731" t="s">
        <v>28341</v>
      </c>
      <c r="F5731" t="s">
        <v>307</v>
      </c>
      <c r="G5731" s="14" t="s">
        <v>28342</v>
      </c>
      <c r="H5731">
        <v>2014</v>
      </c>
      <c r="I5731" t="s">
        <v>45</v>
      </c>
      <c r="J5731" t="s">
        <v>21</v>
      </c>
      <c r="K5731">
        <f>IFERROR(VALUE(LEFT(table_netflix[[#This Row],[duration (in min)]], LEN(table_netflix[[#This Row],[duration (in min)]])-4)),0)</f>
        <v>90</v>
      </c>
      <c r="L5731" t="s">
        <v>47</v>
      </c>
      <c r="M5731" t="s">
        <v>85</v>
      </c>
      <c r="O5731" t="str" cm="1">
        <f t="array" ref="O5731">_xlfn.IFS(table_netflix[[#This Row],[release_year]]&gt;=2018, "2018 &amp; after", TRUE, "Before 2018")</f>
        <v>Before 2018</v>
      </c>
      <c r="P5731" s="12">
        <f>DATE(table_netflix[[#This Row],[release_year]],1,1)</f>
        <v>41640</v>
      </c>
      <c r="Q5731" s="12">
        <f t="shared" si="89"/>
        <v>42221</v>
      </c>
      <c r="R5731" s="12" t="str">
        <f>TEXT(table_netflix[[#This Row],[date_added_todate]], "mmm")</f>
        <v>Aug</v>
      </c>
      <c r="S5731" t="s">
        <v>28343</v>
      </c>
    </row>
    <row r="5732" spans="1:19" x14ac:dyDescent="0.3">
      <c r="A5732" t="s">
        <v>28344</v>
      </c>
      <c r="B5732" t="s">
        <v>15</v>
      </c>
      <c r="C5732" t="s">
        <v>28345</v>
      </c>
      <c r="D5732" t="s">
        <v>28346</v>
      </c>
      <c r="E5732" t="s">
        <v>28347</v>
      </c>
      <c r="F5732" t="s">
        <v>1280</v>
      </c>
      <c r="G5732" s="14" t="s">
        <v>28348</v>
      </c>
      <c r="H5732">
        <v>2010</v>
      </c>
      <c r="I5732" t="s">
        <v>84</v>
      </c>
      <c r="J5732" t="s">
        <v>136</v>
      </c>
      <c r="K5732">
        <f>IFERROR(VALUE(LEFT(table_netflix[[#This Row],[duration (in min)]], LEN(table_netflix[[#This Row],[duration (in min)]])-4)),0)</f>
        <v>111</v>
      </c>
      <c r="L5732" t="s">
        <v>294</v>
      </c>
      <c r="M5732" t="s">
        <v>600</v>
      </c>
      <c r="N5732" t="s">
        <v>107</v>
      </c>
      <c r="O5732" t="str" cm="1">
        <f t="array" ref="O5732">_xlfn.IFS(table_netflix[[#This Row],[release_year]]&gt;=2018, "2018 &amp; after", TRUE, "Before 2018")</f>
        <v>Before 2018</v>
      </c>
      <c r="P5732" s="12">
        <f>DATE(table_netflix[[#This Row],[release_year]],1,1)</f>
        <v>40179</v>
      </c>
      <c r="Q5732" s="12">
        <f t="shared" si="89"/>
        <v>43440</v>
      </c>
      <c r="R5732" s="12" t="str">
        <f>TEXT(table_netflix[[#This Row],[date_added_todate]], "mmm")</f>
        <v>Dec</v>
      </c>
      <c r="S5732" t="s">
        <v>28349</v>
      </c>
    </row>
    <row r="5733" spans="1:19" x14ac:dyDescent="0.3">
      <c r="A5733" t="s">
        <v>28350</v>
      </c>
      <c r="B5733" t="s">
        <v>15</v>
      </c>
      <c r="C5733" t="s">
        <v>28351</v>
      </c>
      <c r="D5733" t="s">
        <v>28346</v>
      </c>
      <c r="E5733" t="s">
        <v>28352</v>
      </c>
      <c r="F5733" t="s">
        <v>1280</v>
      </c>
      <c r="G5733" s="14" t="s">
        <v>13088</v>
      </c>
      <c r="H5733">
        <v>2012</v>
      </c>
      <c r="I5733" t="s">
        <v>84</v>
      </c>
      <c r="J5733" t="s">
        <v>626</v>
      </c>
      <c r="K5733">
        <f>IFERROR(VALUE(LEFT(table_netflix[[#This Row],[duration (in min)]], LEN(table_netflix[[#This Row],[duration (in min)]])-4)),0)</f>
        <v>112</v>
      </c>
      <c r="L5733" t="s">
        <v>294</v>
      </c>
      <c r="M5733" t="s">
        <v>600</v>
      </c>
      <c r="N5733" t="s">
        <v>107</v>
      </c>
      <c r="O5733" t="str" cm="1">
        <f t="array" ref="O5733">_xlfn.IFS(table_netflix[[#This Row],[release_year]]&gt;=2018, "2018 &amp; after", TRUE, "Before 2018")</f>
        <v>Before 2018</v>
      </c>
      <c r="P5733" s="12">
        <f>DATE(table_netflix[[#This Row],[release_year]],1,1)</f>
        <v>40909</v>
      </c>
      <c r="Q5733" s="12">
        <f t="shared" si="89"/>
        <v>43412</v>
      </c>
      <c r="R5733" s="12" t="str">
        <f>TEXT(table_netflix[[#This Row],[date_added_todate]], "mmm")</f>
        <v>Nov</v>
      </c>
      <c r="S5733" t="s">
        <v>28353</v>
      </c>
    </row>
    <row r="5734" spans="1:19" x14ac:dyDescent="0.3">
      <c r="A5734" t="s">
        <v>28354</v>
      </c>
      <c r="B5734" t="s">
        <v>15</v>
      </c>
      <c r="C5734" t="s">
        <v>28355</v>
      </c>
      <c r="D5734" t="s">
        <v>28356</v>
      </c>
      <c r="E5734" t="s">
        <v>28357</v>
      </c>
      <c r="F5734" t="s">
        <v>1280</v>
      </c>
      <c r="G5734" s="14" t="s">
        <v>13088</v>
      </c>
      <c r="H5734">
        <v>2015</v>
      </c>
      <c r="I5734" t="s">
        <v>84</v>
      </c>
      <c r="J5734" t="s">
        <v>634</v>
      </c>
      <c r="K5734">
        <f>IFERROR(VALUE(LEFT(table_netflix[[#This Row],[duration (in min)]], LEN(table_netflix[[#This Row],[duration (in min)]])-4)),0)</f>
        <v>107</v>
      </c>
      <c r="L5734" t="s">
        <v>294</v>
      </c>
      <c r="M5734" t="s">
        <v>600</v>
      </c>
      <c r="N5734" t="s">
        <v>107</v>
      </c>
      <c r="O5734" t="str" cm="1">
        <f t="array" ref="O5734">_xlfn.IFS(table_netflix[[#This Row],[release_year]]&gt;=2018, "2018 &amp; after", TRUE, "Before 2018")</f>
        <v>Before 2018</v>
      </c>
      <c r="P5734" s="12">
        <f>DATE(table_netflix[[#This Row],[release_year]],1,1)</f>
        <v>42005</v>
      </c>
      <c r="Q5734" s="12">
        <f t="shared" si="89"/>
        <v>43412</v>
      </c>
      <c r="R5734" s="12" t="str">
        <f>TEXT(table_netflix[[#This Row],[date_added_todate]], "mmm")</f>
        <v>Nov</v>
      </c>
      <c r="S5734" t="s">
        <v>28358</v>
      </c>
    </row>
    <row r="5735" spans="1:19" x14ac:dyDescent="0.3">
      <c r="A5735" t="s">
        <v>28359</v>
      </c>
      <c r="B5735" t="s">
        <v>15</v>
      </c>
      <c r="C5735" t="s">
        <v>28360</v>
      </c>
      <c r="D5735" t="s">
        <v>28361</v>
      </c>
      <c r="E5735" t="s">
        <v>28362</v>
      </c>
      <c r="F5735" t="s">
        <v>202</v>
      </c>
      <c r="G5735" s="14" t="s">
        <v>17311</v>
      </c>
      <c r="H5735">
        <v>2016</v>
      </c>
      <c r="I5735" t="s">
        <v>139</v>
      </c>
      <c r="J5735" t="s">
        <v>152</v>
      </c>
      <c r="K5735">
        <f>IFERROR(VALUE(LEFT(table_netflix[[#This Row],[duration (in min)]], LEN(table_netflix[[#This Row],[duration (in min)]])-4)),0)</f>
        <v>96</v>
      </c>
      <c r="L5735" t="s">
        <v>1249</v>
      </c>
      <c r="M5735" t="s">
        <v>512</v>
      </c>
      <c r="O5735" t="str" cm="1">
        <f t="array" ref="O5735">_xlfn.IFS(table_netflix[[#This Row],[release_year]]&gt;=2018, "2018 &amp; after", TRUE, "Before 2018")</f>
        <v>Before 2018</v>
      </c>
      <c r="P5735" s="12">
        <f>DATE(table_netflix[[#This Row],[release_year]],1,1)</f>
        <v>42370</v>
      </c>
      <c r="Q5735" s="12">
        <f t="shared" si="89"/>
        <v>42705</v>
      </c>
      <c r="R5735" s="12" t="str">
        <f>TEXT(table_netflix[[#This Row],[date_added_todate]], "mmm")</f>
        <v>Dec</v>
      </c>
      <c r="S5735" t="s">
        <v>28363</v>
      </c>
    </row>
    <row r="5736" spans="1:19" x14ac:dyDescent="0.3">
      <c r="A5736" t="s">
        <v>28364</v>
      </c>
      <c r="B5736" t="s">
        <v>15</v>
      </c>
      <c r="C5736" t="s">
        <v>28365</v>
      </c>
      <c r="D5736" t="s">
        <v>2624</v>
      </c>
      <c r="E5736" t="s">
        <v>28366</v>
      </c>
      <c r="F5736" t="s">
        <v>18</v>
      </c>
      <c r="G5736" s="14" t="s">
        <v>17301</v>
      </c>
      <c r="H5736">
        <v>2016</v>
      </c>
      <c r="I5736" t="s">
        <v>20</v>
      </c>
      <c r="J5736" t="s">
        <v>213</v>
      </c>
      <c r="K5736">
        <f>IFERROR(VALUE(LEFT(table_netflix[[#This Row],[duration (in min)]], LEN(table_netflix[[#This Row],[duration (in min)]])-4)),0)</f>
        <v>88</v>
      </c>
      <c r="L5736" t="s">
        <v>71</v>
      </c>
      <c r="M5736" t="s">
        <v>168</v>
      </c>
      <c r="N5736" t="s">
        <v>54</v>
      </c>
      <c r="O5736" t="str" cm="1">
        <f t="array" ref="O5736">_xlfn.IFS(table_netflix[[#This Row],[release_year]]&gt;=2018, "2018 &amp; after", TRUE, "Before 2018")</f>
        <v>Before 2018</v>
      </c>
      <c r="P5736" s="12">
        <f>DATE(table_netflix[[#This Row],[release_year]],1,1)</f>
        <v>42370</v>
      </c>
      <c r="Q5736" s="12">
        <f t="shared" si="89"/>
        <v>42706</v>
      </c>
      <c r="R5736" s="12" t="str">
        <f>TEXT(table_netflix[[#This Row],[date_added_todate]], "mmm")</f>
        <v>Dec</v>
      </c>
      <c r="S5736" t="s">
        <v>28367</v>
      </c>
    </row>
    <row r="5737" spans="1:19" x14ac:dyDescent="0.3">
      <c r="A5737" t="s">
        <v>28368</v>
      </c>
      <c r="B5737" t="s">
        <v>15</v>
      </c>
      <c r="C5737" t="s">
        <v>28369</v>
      </c>
      <c r="D5737" t="s">
        <v>28370</v>
      </c>
      <c r="E5737" t="s">
        <v>28371</v>
      </c>
      <c r="F5737" t="s">
        <v>61</v>
      </c>
      <c r="G5737" s="14" t="s">
        <v>15363</v>
      </c>
      <c r="H5737">
        <v>2017</v>
      </c>
      <c r="I5737" t="s">
        <v>264</v>
      </c>
      <c r="J5737" t="s">
        <v>293</v>
      </c>
      <c r="K5737">
        <f>IFERROR(VALUE(LEFT(table_netflix[[#This Row],[duration (in min)]], LEN(table_netflix[[#This Row],[duration (in min)]])-4)),0)</f>
        <v>87</v>
      </c>
      <c r="L5737" t="s">
        <v>47</v>
      </c>
      <c r="O5737" t="str" cm="1">
        <f t="array" ref="O5737">_xlfn.IFS(table_netflix[[#This Row],[release_year]]&gt;=2018, "2018 &amp; after", TRUE, "Before 2018")</f>
        <v>Before 2018</v>
      </c>
      <c r="P5737" s="12">
        <f>DATE(table_netflix[[#This Row],[release_year]],1,1)</f>
        <v>42736</v>
      </c>
      <c r="Q5737" s="12">
        <f t="shared" si="89"/>
        <v>43100</v>
      </c>
      <c r="R5737" s="12" t="str">
        <f>TEXT(table_netflix[[#This Row],[date_added_todate]], "mmm")</f>
        <v>Dec</v>
      </c>
      <c r="S5737" t="s">
        <v>28372</v>
      </c>
    </row>
    <row r="5738" spans="1:19" x14ac:dyDescent="0.3">
      <c r="A5738" t="s">
        <v>28373</v>
      </c>
      <c r="B5738" t="s">
        <v>15</v>
      </c>
      <c r="C5738" t="s">
        <v>28374</v>
      </c>
      <c r="D5738" t="s">
        <v>23630</v>
      </c>
      <c r="E5738" t="s">
        <v>28375</v>
      </c>
      <c r="F5738" t="s">
        <v>18</v>
      </c>
      <c r="G5738" s="14" t="s">
        <v>15433</v>
      </c>
      <c r="H5738">
        <v>2017</v>
      </c>
      <c r="I5738" t="s">
        <v>84</v>
      </c>
      <c r="J5738" t="s">
        <v>246</v>
      </c>
      <c r="K5738">
        <f>IFERROR(VALUE(LEFT(table_netflix[[#This Row],[duration (in min)]], LEN(table_netflix[[#This Row],[duration (in min)]])-4)),0)</f>
        <v>85</v>
      </c>
      <c r="L5738" t="s">
        <v>71</v>
      </c>
      <c r="M5738" t="s">
        <v>107</v>
      </c>
      <c r="O5738" t="str" cm="1">
        <f t="array" ref="O5738">_xlfn.IFS(table_netflix[[#This Row],[release_year]]&gt;=2018, "2018 &amp; after", TRUE, "Before 2018")</f>
        <v>Before 2018</v>
      </c>
      <c r="P5738" s="12">
        <f>DATE(table_netflix[[#This Row],[release_year]],1,1)</f>
        <v>42736</v>
      </c>
      <c r="Q5738" s="12">
        <f t="shared" si="89"/>
        <v>43088</v>
      </c>
      <c r="R5738" s="12" t="str">
        <f>TEXT(table_netflix[[#This Row],[date_added_todate]], "mmm")</f>
        <v>Dec</v>
      </c>
      <c r="S5738" t="s">
        <v>28376</v>
      </c>
    </row>
    <row r="5739" spans="1:19" x14ac:dyDescent="0.3">
      <c r="A5739" t="s">
        <v>28377</v>
      </c>
      <c r="B5739" t="s">
        <v>15</v>
      </c>
      <c r="C5739" t="s">
        <v>28378</v>
      </c>
      <c r="D5739" t="s">
        <v>28379</v>
      </c>
      <c r="E5739" t="s">
        <v>28380</v>
      </c>
      <c r="F5739" t="s">
        <v>12585</v>
      </c>
      <c r="G5739" s="14" t="s">
        <v>17715</v>
      </c>
      <c r="H5739">
        <v>2015</v>
      </c>
      <c r="I5739" t="s">
        <v>27</v>
      </c>
      <c r="J5739" t="s">
        <v>5981</v>
      </c>
      <c r="K5739">
        <f>IFERROR(VALUE(LEFT(table_netflix[[#This Row],[duration (in min)]], LEN(table_netflix[[#This Row],[duration (in min)]])-4)),0)</f>
        <v>157</v>
      </c>
      <c r="L5739" t="s">
        <v>53</v>
      </c>
      <c r="M5739" t="s">
        <v>55</v>
      </c>
      <c r="O5739" t="str" cm="1">
        <f t="array" ref="O5739">_xlfn.IFS(table_netflix[[#This Row],[release_year]]&gt;=2018, "2018 &amp; after", TRUE, "Before 2018")</f>
        <v>Before 2018</v>
      </c>
      <c r="P5739" s="12">
        <f>DATE(table_netflix[[#This Row],[release_year]],1,1)</f>
        <v>42005</v>
      </c>
      <c r="Q5739" s="12">
        <f t="shared" si="89"/>
        <v>42552</v>
      </c>
      <c r="R5739" s="12" t="str">
        <f>TEXT(table_netflix[[#This Row],[date_added_todate]], "mmm")</f>
        <v>Jul</v>
      </c>
      <c r="S5739" t="s">
        <v>28381</v>
      </c>
    </row>
    <row r="5740" spans="1:19" x14ac:dyDescent="0.3">
      <c r="A5740" t="s">
        <v>28382</v>
      </c>
      <c r="B5740" t="s">
        <v>15</v>
      </c>
      <c r="C5740" t="s">
        <v>28383</v>
      </c>
      <c r="D5740" t="s">
        <v>4347</v>
      </c>
      <c r="E5740" t="s">
        <v>28384</v>
      </c>
      <c r="F5740" t="s">
        <v>1833</v>
      </c>
      <c r="G5740" s="14" t="s">
        <v>12083</v>
      </c>
      <c r="H5740">
        <v>2009</v>
      </c>
      <c r="I5740" t="s">
        <v>84</v>
      </c>
      <c r="J5740" t="s">
        <v>167</v>
      </c>
      <c r="K5740">
        <f>IFERROR(VALUE(LEFT(table_netflix[[#This Row],[duration (in min)]], LEN(table_netflix[[#This Row],[duration (in min)]])-4)),0)</f>
        <v>116</v>
      </c>
      <c r="L5740" t="s">
        <v>71</v>
      </c>
      <c r="M5740" t="s">
        <v>72</v>
      </c>
      <c r="N5740" t="s">
        <v>55</v>
      </c>
      <c r="O5740" t="str" cm="1">
        <f t="array" ref="O5740">_xlfn.IFS(table_netflix[[#This Row],[release_year]]&gt;=2018, "2018 &amp; after", TRUE, "Before 2018")</f>
        <v>Before 2018</v>
      </c>
      <c r="P5740" s="12">
        <f>DATE(table_netflix[[#This Row],[release_year]],1,1)</f>
        <v>39814</v>
      </c>
      <c r="Q5740" s="12">
        <f t="shared" si="89"/>
        <v>43523</v>
      </c>
      <c r="R5740" s="12" t="str">
        <f>TEXT(table_netflix[[#This Row],[date_added_todate]], "mmm")</f>
        <v>Feb</v>
      </c>
      <c r="S5740" t="s">
        <v>28385</v>
      </c>
    </row>
    <row r="5741" spans="1:19" x14ac:dyDescent="0.3">
      <c r="A5741" t="s">
        <v>28386</v>
      </c>
      <c r="B5741" t="s">
        <v>15</v>
      </c>
      <c r="C5741" t="s">
        <v>28387</v>
      </c>
      <c r="D5741" t="s">
        <v>115</v>
      </c>
      <c r="E5741" t="s">
        <v>28388</v>
      </c>
      <c r="F5741" t="s">
        <v>18</v>
      </c>
      <c r="G5741" s="14" t="s">
        <v>10691</v>
      </c>
      <c r="H5741">
        <v>2008</v>
      </c>
      <c r="I5741" t="s">
        <v>22226</v>
      </c>
      <c r="J5741" t="s">
        <v>265</v>
      </c>
      <c r="K5741">
        <f>IFERROR(VALUE(LEFT(table_netflix[[#This Row],[duration (in min)]], LEN(table_netflix[[#This Row],[duration (in min)]])-4)),0)</f>
        <v>113</v>
      </c>
      <c r="L5741" t="s">
        <v>144</v>
      </c>
      <c r="M5741" t="s">
        <v>85</v>
      </c>
      <c r="O5741" t="str" cm="1">
        <f t="array" ref="O5741">_xlfn.IFS(table_netflix[[#This Row],[release_year]]&gt;=2018, "2018 &amp; after", TRUE, "Before 2018")</f>
        <v>Before 2018</v>
      </c>
      <c r="P5741" s="12">
        <f>DATE(table_netflix[[#This Row],[release_year]],1,1)</f>
        <v>39448</v>
      </c>
      <c r="Q5741" s="12">
        <f t="shared" si="89"/>
        <v>43709</v>
      </c>
      <c r="R5741" s="12" t="str">
        <f>TEXT(table_netflix[[#This Row],[date_added_todate]], "mmm")</f>
        <v>Sep</v>
      </c>
      <c r="S5741" t="s">
        <v>28389</v>
      </c>
    </row>
    <row r="5742" spans="1:19" x14ac:dyDescent="0.3">
      <c r="A5742" t="s">
        <v>28390</v>
      </c>
      <c r="B5742" t="s">
        <v>15</v>
      </c>
      <c r="C5742" t="s">
        <v>28391</v>
      </c>
      <c r="D5742" t="s">
        <v>27917</v>
      </c>
      <c r="E5742" t="s">
        <v>28392</v>
      </c>
      <c r="F5742" t="s">
        <v>18</v>
      </c>
      <c r="G5742" s="14" t="s">
        <v>9910</v>
      </c>
      <c r="H5742">
        <v>2011</v>
      </c>
      <c r="I5742" t="s">
        <v>186</v>
      </c>
      <c r="J5742" t="s">
        <v>92</v>
      </c>
      <c r="K5742">
        <f>IFERROR(VALUE(LEFT(table_netflix[[#This Row],[duration (in min)]], LEN(table_netflix[[#This Row],[duration (in min)]])-4)),0)</f>
        <v>94</v>
      </c>
      <c r="L5742" t="s">
        <v>71</v>
      </c>
      <c r="M5742" t="s">
        <v>72</v>
      </c>
      <c r="N5742" t="s">
        <v>54</v>
      </c>
      <c r="O5742" t="str" cm="1">
        <f t="array" ref="O5742">_xlfn.IFS(table_netflix[[#This Row],[release_year]]&gt;=2018, "2018 &amp; after", TRUE, "Before 2018")</f>
        <v>Before 2018</v>
      </c>
      <c r="P5742" s="12">
        <f>DATE(table_netflix[[#This Row],[release_year]],1,1)</f>
        <v>40544</v>
      </c>
      <c r="Q5742" s="12">
        <f t="shared" si="89"/>
        <v>43789</v>
      </c>
      <c r="R5742" s="12" t="str">
        <f>TEXT(table_netflix[[#This Row],[date_added_todate]], "mmm")</f>
        <v>Nov</v>
      </c>
      <c r="S5742" t="s">
        <v>28393</v>
      </c>
    </row>
    <row r="5743" spans="1:19" x14ac:dyDescent="0.3">
      <c r="A5743" t="s">
        <v>28394</v>
      </c>
      <c r="B5743" t="s">
        <v>15</v>
      </c>
      <c r="C5743" t="s">
        <v>28395</v>
      </c>
      <c r="D5743" t="s">
        <v>28396</v>
      </c>
      <c r="E5743" t="s">
        <v>28397</v>
      </c>
      <c r="F5743" t="s">
        <v>534</v>
      </c>
      <c r="G5743" s="14" t="s">
        <v>17420</v>
      </c>
      <c r="H5743">
        <v>1973</v>
      </c>
      <c r="I5743" t="s">
        <v>18220</v>
      </c>
      <c r="J5743" t="s">
        <v>1186</v>
      </c>
      <c r="K5743">
        <f>IFERROR(VALUE(LEFT(table_netflix[[#This Row],[duration (in min)]], LEN(table_netflix[[#This Row],[duration (in min)]])-4)),0)</f>
        <v>81</v>
      </c>
      <c r="L5743" t="s">
        <v>144</v>
      </c>
      <c r="M5743" t="s">
        <v>55</v>
      </c>
      <c r="O5743" t="str" cm="1">
        <f t="array" ref="O5743">_xlfn.IFS(table_netflix[[#This Row],[release_year]]&gt;=2018, "2018 &amp; after", TRUE, "Before 2018")</f>
        <v>Before 2018</v>
      </c>
      <c r="P5743" s="12">
        <f>DATE(table_netflix[[#This Row],[release_year]],1,1)</f>
        <v>26665</v>
      </c>
      <c r="Q5743" s="12">
        <f t="shared" si="89"/>
        <v>42675</v>
      </c>
      <c r="R5743" s="12" t="str">
        <f>TEXT(table_netflix[[#This Row],[date_added_todate]], "mmm")</f>
        <v>Nov</v>
      </c>
      <c r="S5743" t="s">
        <v>28398</v>
      </c>
    </row>
    <row r="5744" spans="1:19" x14ac:dyDescent="0.3">
      <c r="A5744" t="s">
        <v>28399</v>
      </c>
      <c r="B5744" t="s">
        <v>15</v>
      </c>
      <c r="C5744" t="s">
        <v>28400</v>
      </c>
      <c r="D5744" t="s">
        <v>314</v>
      </c>
      <c r="E5744" t="s">
        <v>28401</v>
      </c>
      <c r="F5744" t="s">
        <v>18</v>
      </c>
      <c r="G5744" s="14" t="s">
        <v>9910</v>
      </c>
      <c r="H5744">
        <v>2005</v>
      </c>
      <c r="I5744" t="s">
        <v>45</v>
      </c>
      <c r="J5744" t="s">
        <v>213</v>
      </c>
      <c r="K5744">
        <f>IFERROR(VALUE(LEFT(table_netflix[[#This Row],[duration (in min)]], LEN(table_netflix[[#This Row],[duration (in min)]])-4)),0)</f>
        <v>88</v>
      </c>
      <c r="L5744" t="s">
        <v>47</v>
      </c>
      <c r="M5744" t="s">
        <v>85</v>
      </c>
      <c r="O5744" t="str" cm="1">
        <f t="array" ref="O5744">_xlfn.IFS(table_netflix[[#This Row],[release_year]]&gt;=2018, "2018 &amp; after", TRUE, "Before 2018")</f>
        <v>Before 2018</v>
      </c>
      <c r="P5744" s="12">
        <f>DATE(table_netflix[[#This Row],[release_year]],1,1)</f>
        <v>38353</v>
      </c>
      <c r="Q5744" s="12">
        <f t="shared" si="89"/>
        <v>43789</v>
      </c>
      <c r="R5744" s="12" t="str">
        <f>TEXT(table_netflix[[#This Row],[date_added_todate]], "mmm")</f>
        <v>Nov</v>
      </c>
      <c r="S5744" t="s">
        <v>28402</v>
      </c>
    </row>
    <row r="5745" spans="1:19" x14ac:dyDescent="0.3">
      <c r="A5745" t="s">
        <v>28403</v>
      </c>
      <c r="B5745" t="s">
        <v>15</v>
      </c>
      <c r="C5745" t="s">
        <v>28404</v>
      </c>
      <c r="D5745" t="s">
        <v>2293</v>
      </c>
      <c r="E5745" t="s">
        <v>28405</v>
      </c>
      <c r="F5745" t="s">
        <v>1328</v>
      </c>
      <c r="G5745" s="14" t="s">
        <v>13462</v>
      </c>
      <c r="H5745">
        <v>2016</v>
      </c>
      <c r="I5745" t="s">
        <v>62</v>
      </c>
      <c r="J5745" t="s">
        <v>174</v>
      </c>
      <c r="K5745">
        <f>IFERROR(VALUE(LEFT(table_netflix[[#This Row],[duration (in min)]], LEN(table_netflix[[#This Row],[duration (in min)]])-4)),0)</f>
        <v>98</v>
      </c>
      <c r="L5745" t="s">
        <v>53</v>
      </c>
      <c r="M5745" t="s">
        <v>54</v>
      </c>
      <c r="N5745" t="s">
        <v>55</v>
      </c>
      <c r="O5745" t="str" cm="1">
        <f t="array" ref="O5745">_xlfn.IFS(table_netflix[[#This Row],[release_year]]&gt;=2018, "2018 &amp; after", TRUE, "Before 2018")</f>
        <v>Before 2018</v>
      </c>
      <c r="P5745" s="12">
        <f>DATE(table_netflix[[#This Row],[release_year]],1,1)</f>
        <v>42370</v>
      </c>
      <c r="Q5745" s="12">
        <f t="shared" si="89"/>
        <v>43384</v>
      </c>
      <c r="R5745" s="12" t="str">
        <f>TEXT(table_netflix[[#This Row],[date_added_todate]], "mmm")</f>
        <v>Oct</v>
      </c>
      <c r="S5745" t="s">
        <v>28406</v>
      </c>
    </row>
    <row r="5746" spans="1:19" x14ac:dyDescent="0.3">
      <c r="A5746" t="s">
        <v>28407</v>
      </c>
      <c r="B5746" t="s">
        <v>15</v>
      </c>
      <c r="C5746" t="s">
        <v>28408</v>
      </c>
      <c r="D5746" t="s">
        <v>28409</v>
      </c>
      <c r="E5746" t="s">
        <v>28410</v>
      </c>
      <c r="F5746" t="s">
        <v>39</v>
      </c>
      <c r="G5746" s="14" t="s">
        <v>9392</v>
      </c>
      <c r="H5746">
        <v>2014</v>
      </c>
      <c r="I5746" t="s">
        <v>27</v>
      </c>
      <c r="J5746" t="s">
        <v>1311</v>
      </c>
      <c r="K5746">
        <f>IFERROR(VALUE(LEFT(table_netflix[[#This Row],[duration (in min)]], LEN(table_netflix[[#This Row],[duration (in min)]])-4)),0)</f>
        <v>131</v>
      </c>
      <c r="L5746" t="s">
        <v>71</v>
      </c>
      <c r="M5746" t="s">
        <v>72</v>
      </c>
      <c r="N5746" t="s">
        <v>55</v>
      </c>
      <c r="O5746" t="str" cm="1">
        <f t="array" ref="O5746">_xlfn.IFS(table_netflix[[#This Row],[release_year]]&gt;=2018, "2018 &amp; after", TRUE, "Before 2018")</f>
        <v>Before 2018</v>
      </c>
      <c r="P5746" s="12">
        <f>DATE(table_netflix[[#This Row],[release_year]],1,1)</f>
        <v>41640</v>
      </c>
      <c r="Q5746" s="12">
        <f t="shared" si="89"/>
        <v>43830</v>
      </c>
      <c r="R5746" s="12" t="str">
        <f>TEXT(table_netflix[[#This Row],[date_added_todate]], "mmm")</f>
        <v>Dec</v>
      </c>
      <c r="S5746" t="s">
        <v>28411</v>
      </c>
    </row>
    <row r="5747" spans="1:19" x14ac:dyDescent="0.3">
      <c r="A5747" t="s">
        <v>28412</v>
      </c>
      <c r="B5747" t="s">
        <v>15</v>
      </c>
      <c r="C5747" t="s">
        <v>28413</v>
      </c>
      <c r="D5747" t="s">
        <v>23817</v>
      </c>
      <c r="E5747" t="s">
        <v>28414</v>
      </c>
      <c r="F5747" t="s">
        <v>39</v>
      </c>
      <c r="G5747" s="14" t="s">
        <v>15158</v>
      </c>
      <c r="H5747">
        <v>2009</v>
      </c>
      <c r="I5747" t="s">
        <v>62</v>
      </c>
      <c r="J5747" t="s">
        <v>444</v>
      </c>
      <c r="K5747">
        <f>IFERROR(VALUE(LEFT(table_netflix[[#This Row],[duration (in min)]], LEN(table_netflix[[#This Row],[duration (in min)]])-4)),0)</f>
        <v>120</v>
      </c>
      <c r="L5747" t="s">
        <v>53</v>
      </c>
      <c r="M5747" t="s">
        <v>55</v>
      </c>
      <c r="O5747" t="str" cm="1">
        <f t="array" ref="O5747">_xlfn.IFS(table_netflix[[#This Row],[release_year]]&gt;=2018, "2018 &amp; after", TRUE, "Before 2018")</f>
        <v>Before 2018</v>
      </c>
      <c r="P5747" s="12">
        <f>DATE(table_netflix[[#This Row],[release_year]],1,1)</f>
        <v>39814</v>
      </c>
      <c r="Q5747" s="12">
        <f t="shared" si="89"/>
        <v>43146</v>
      </c>
      <c r="R5747" s="12" t="str">
        <f>TEXT(table_netflix[[#This Row],[date_added_todate]], "mmm")</f>
        <v>Feb</v>
      </c>
      <c r="S5747" t="s">
        <v>28415</v>
      </c>
    </row>
    <row r="5748" spans="1:19" x14ac:dyDescent="0.3">
      <c r="A5748" t="s">
        <v>28416</v>
      </c>
      <c r="B5748" t="s">
        <v>15</v>
      </c>
      <c r="C5748" t="s">
        <v>28417</v>
      </c>
      <c r="D5748" t="s">
        <v>28418</v>
      </c>
      <c r="E5748" t="s">
        <v>28419</v>
      </c>
      <c r="F5748" t="s">
        <v>1954</v>
      </c>
      <c r="G5748" s="14" t="s">
        <v>28420</v>
      </c>
      <c r="H5748">
        <v>2015</v>
      </c>
      <c r="I5748" t="s">
        <v>27</v>
      </c>
      <c r="J5748" t="s">
        <v>152</v>
      </c>
      <c r="K5748">
        <f>IFERROR(VALUE(LEFT(table_netflix[[#This Row],[duration (in min)]], LEN(table_netflix[[#This Row],[duration (in min)]])-4)),0)</f>
        <v>96</v>
      </c>
      <c r="L5748" t="s">
        <v>53</v>
      </c>
      <c r="M5748" t="s">
        <v>55</v>
      </c>
      <c r="N5748" t="s">
        <v>142</v>
      </c>
      <c r="O5748" t="str" cm="1">
        <f t="array" ref="O5748">_xlfn.IFS(table_netflix[[#This Row],[release_year]]&gt;=2018, "2018 &amp; after", TRUE, "Before 2018")</f>
        <v>Before 2018</v>
      </c>
      <c r="P5748" s="12">
        <f>DATE(table_netflix[[#This Row],[release_year]],1,1)</f>
        <v>42005</v>
      </c>
      <c r="Q5748" s="12">
        <f t="shared" si="89"/>
        <v>42438</v>
      </c>
      <c r="R5748" s="12" t="str">
        <f>TEXT(table_netflix[[#This Row],[date_added_todate]], "mmm")</f>
        <v>Mar</v>
      </c>
      <c r="S5748" t="s">
        <v>28421</v>
      </c>
    </row>
    <row r="5749" spans="1:19" x14ac:dyDescent="0.3">
      <c r="A5749" t="s">
        <v>28422</v>
      </c>
      <c r="B5749" t="s">
        <v>15</v>
      </c>
      <c r="C5749" t="s">
        <v>28423</v>
      </c>
      <c r="D5749" t="s">
        <v>1646</v>
      </c>
      <c r="E5749" t="s">
        <v>28424</v>
      </c>
      <c r="F5749" t="s">
        <v>18</v>
      </c>
      <c r="G5749" s="14" t="s">
        <v>9910</v>
      </c>
      <c r="H5749">
        <v>2007</v>
      </c>
      <c r="I5749" t="s">
        <v>186</v>
      </c>
      <c r="J5749" t="s">
        <v>3091</v>
      </c>
      <c r="K5749">
        <f>IFERROR(VALUE(LEFT(table_netflix[[#This Row],[duration (in min)]], LEN(table_netflix[[#This Row],[duration (in min)]])-4)),0)</f>
        <v>158</v>
      </c>
      <c r="L5749" t="s">
        <v>2127</v>
      </c>
      <c r="M5749" t="s">
        <v>72</v>
      </c>
      <c r="N5749" t="s">
        <v>142</v>
      </c>
      <c r="O5749" t="str" cm="1">
        <f t="array" ref="O5749">_xlfn.IFS(table_netflix[[#This Row],[release_year]]&gt;=2018, "2018 &amp; after", TRUE, "Before 2018")</f>
        <v>Before 2018</v>
      </c>
      <c r="P5749" s="12">
        <f>DATE(table_netflix[[#This Row],[release_year]],1,1)</f>
        <v>39083</v>
      </c>
      <c r="Q5749" s="12">
        <f t="shared" si="89"/>
        <v>43789</v>
      </c>
      <c r="R5749" s="12" t="str">
        <f>TEXT(table_netflix[[#This Row],[date_added_todate]], "mmm")</f>
        <v>Nov</v>
      </c>
      <c r="S5749" t="s">
        <v>28425</v>
      </c>
    </row>
    <row r="5750" spans="1:19" x14ac:dyDescent="0.3">
      <c r="A5750" t="s">
        <v>28426</v>
      </c>
      <c r="B5750" t="s">
        <v>15</v>
      </c>
      <c r="C5750" t="s">
        <v>28427</v>
      </c>
      <c r="D5750" t="s">
        <v>18379</v>
      </c>
      <c r="E5750" t="s">
        <v>28428</v>
      </c>
      <c r="F5750" t="s">
        <v>18</v>
      </c>
      <c r="G5750" s="14" t="s">
        <v>10131</v>
      </c>
      <c r="H5750">
        <v>2009</v>
      </c>
      <c r="I5750" t="s">
        <v>186</v>
      </c>
      <c r="J5750" t="s">
        <v>213</v>
      </c>
      <c r="K5750">
        <f>IFERROR(VALUE(LEFT(table_netflix[[#This Row],[duration (in min)]], LEN(table_netflix[[#This Row],[duration (in min)]])-4)),0)</f>
        <v>88</v>
      </c>
      <c r="L5750" t="s">
        <v>71</v>
      </c>
      <c r="M5750" t="s">
        <v>168</v>
      </c>
      <c r="O5750" t="str" cm="1">
        <f t="array" ref="O5750">_xlfn.IFS(table_netflix[[#This Row],[release_year]]&gt;=2018, "2018 &amp; after", TRUE, "Before 2018")</f>
        <v>Before 2018</v>
      </c>
      <c r="P5750" s="12">
        <f>DATE(table_netflix[[#This Row],[release_year]],1,1)</f>
        <v>39814</v>
      </c>
      <c r="Q5750" s="12">
        <f t="shared" si="89"/>
        <v>43770</v>
      </c>
      <c r="R5750" s="12" t="str">
        <f>TEXT(table_netflix[[#This Row],[date_added_todate]], "mmm")</f>
        <v>Nov</v>
      </c>
      <c r="S5750" t="s">
        <v>28429</v>
      </c>
    </row>
    <row r="5751" spans="1:19" x14ac:dyDescent="0.3">
      <c r="A5751" t="s">
        <v>28430</v>
      </c>
      <c r="B5751" t="s">
        <v>15</v>
      </c>
      <c r="C5751" t="s">
        <v>28431</v>
      </c>
      <c r="D5751" t="s">
        <v>28432</v>
      </c>
      <c r="E5751" t="s">
        <v>28433</v>
      </c>
      <c r="F5751" t="s">
        <v>18</v>
      </c>
      <c r="G5751" s="14" t="s">
        <v>28434</v>
      </c>
      <c r="H5751">
        <v>2006</v>
      </c>
      <c r="I5751" t="s">
        <v>45</v>
      </c>
      <c r="J5751" t="s">
        <v>213</v>
      </c>
      <c r="K5751">
        <f>IFERROR(VALUE(LEFT(table_netflix[[#This Row],[duration (in min)]], LEN(table_netflix[[#This Row],[duration (in min)]])-4)),0)</f>
        <v>88</v>
      </c>
      <c r="L5751" t="s">
        <v>47</v>
      </c>
      <c r="M5751" t="s">
        <v>85</v>
      </c>
      <c r="O5751" t="str" cm="1">
        <f t="array" ref="O5751">_xlfn.IFS(table_netflix[[#This Row],[release_year]]&gt;=2018, "2018 &amp; after", TRUE, "Before 2018")</f>
        <v>Before 2018</v>
      </c>
      <c r="P5751" s="12">
        <f>DATE(table_netflix[[#This Row],[release_year]],1,1)</f>
        <v>38718</v>
      </c>
      <c r="Q5751" s="12">
        <f t="shared" si="89"/>
        <v>43841</v>
      </c>
      <c r="R5751" s="12" t="str">
        <f>TEXT(table_netflix[[#This Row],[date_added_todate]], "mmm")</f>
        <v>Jan</v>
      </c>
      <c r="S5751" t="s">
        <v>28435</v>
      </c>
    </row>
    <row r="5752" spans="1:19" x14ac:dyDescent="0.3">
      <c r="A5752" t="s">
        <v>28436</v>
      </c>
      <c r="B5752" t="s">
        <v>15</v>
      </c>
      <c r="C5752" t="s">
        <v>28437</v>
      </c>
      <c r="D5752" t="s">
        <v>28438</v>
      </c>
      <c r="E5752" t="s">
        <v>28439</v>
      </c>
      <c r="F5752" t="s">
        <v>39</v>
      </c>
      <c r="G5752" s="14" t="s">
        <v>12019</v>
      </c>
      <c r="H5752">
        <v>2015</v>
      </c>
      <c r="I5752" t="s">
        <v>62</v>
      </c>
      <c r="J5752" t="s">
        <v>136</v>
      </c>
      <c r="K5752">
        <f>IFERROR(VALUE(LEFT(table_netflix[[#This Row],[duration (in min)]], LEN(table_netflix[[#This Row],[duration (in min)]])-4)),0)</f>
        <v>111</v>
      </c>
      <c r="L5752" t="s">
        <v>53</v>
      </c>
      <c r="M5752" t="s">
        <v>55</v>
      </c>
      <c r="N5752" t="s">
        <v>112</v>
      </c>
      <c r="O5752" t="str" cm="1">
        <f t="array" ref="O5752">_xlfn.IFS(table_netflix[[#This Row],[release_year]]&gt;=2018, "2018 &amp; after", TRUE, "Before 2018")</f>
        <v>Before 2018</v>
      </c>
      <c r="P5752" s="12">
        <f>DATE(table_netflix[[#This Row],[release_year]],1,1)</f>
        <v>42005</v>
      </c>
      <c r="Q5752" s="12">
        <f t="shared" si="89"/>
        <v>43526</v>
      </c>
      <c r="R5752" s="12" t="str">
        <f>TEXT(table_netflix[[#This Row],[date_added_todate]], "mmm")</f>
        <v>Mar</v>
      </c>
      <c r="S5752" t="s">
        <v>28440</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9DD07-8B39-49FF-B87A-560B1295BD3B}">
  <dimension ref="A1:B15"/>
  <sheetViews>
    <sheetView tabSelected="1" workbookViewId="0">
      <selection activeCell="H11" sqref="H11"/>
    </sheetView>
  </sheetViews>
  <sheetFormatPr defaultRowHeight="14.4" x14ac:dyDescent="0.3"/>
  <cols>
    <col min="1" max="1" width="26.77734375" customWidth="1"/>
    <col min="2" max="2" width="15.44140625" style="11" customWidth="1"/>
  </cols>
  <sheetData>
    <row r="1" spans="1:2" ht="18" x14ac:dyDescent="0.3">
      <c r="A1" s="18" t="s">
        <v>28631</v>
      </c>
      <c r="B1" s="18" t="s">
        <v>28632</v>
      </c>
    </row>
    <row r="2" spans="1:2" x14ac:dyDescent="0.3">
      <c r="A2" t="s">
        <v>28633</v>
      </c>
      <c r="B2" s="11">
        <f>COUNTA(netflix_titles!A:A)-1</f>
        <v>5751</v>
      </c>
    </row>
    <row r="3" spans="1:2" x14ac:dyDescent="0.3">
      <c r="A3" t="s">
        <v>28634</v>
      </c>
      <c r="B3" s="11">
        <f>COLUMNS(netflix_titles!A:S)</f>
        <v>19</v>
      </c>
    </row>
    <row r="4" spans="1:2" x14ac:dyDescent="0.3">
      <c r="A4" t="s">
        <v>28635</v>
      </c>
      <c r="B4" s="11">
        <f>COUNTA(netflix_titles!C:C)-1</f>
        <v>5751</v>
      </c>
    </row>
    <row r="5" spans="1:2" x14ac:dyDescent="0.3">
      <c r="A5" t="s">
        <v>28636</v>
      </c>
      <c r="B5" s="11">
        <f>COUNTIF(netflix_titles!B:B, "Movie")</f>
        <v>5562</v>
      </c>
    </row>
    <row r="6" spans="1:2" x14ac:dyDescent="0.3">
      <c r="A6" t="s">
        <v>28637</v>
      </c>
      <c r="B6" s="11">
        <f>COUNTIF(netflix_titles!B:B, "TV Show")</f>
        <v>189</v>
      </c>
    </row>
    <row r="7" spans="1:2" x14ac:dyDescent="0.3">
      <c r="A7" t="s">
        <v>28638</v>
      </c>
      <c r="B7" s="11">
        <f>COUNTA(_xlfn.UNIQUE(table_netflix[country]))</f>
        <v>78</v>
      </c>
    </row>
    <row r="8" spans="1:2" x14ac:dyDescent="0.3">
      <c r="A8" t="s">
        <v>28639</v>
      </c>
      <c r="B8" s="11">
        <f>COUNTA(_xlfn.UNIQUE(table_netflix[rating]))</f>
        <v>18</v>
      </c>
    </row>
    <row r="9" spans="1:2" x14ac:dyDescent="0.3">
      <c r="A9" t="s">
        <v>28640</v>
      </c>
      <c r="B9" s="11">
        <f>MIN(table_netflix[release_year])</f>
        <v>1942</v>
      </c>
    </row>
    <row r="10" spans="1:2" x14ac:dyDescent="0.3">
      <c r="A10" t="s">
        <v>28641</v>
      </c>
      <c r="B10" s="11">
        <f>MAX(table_netflix[release_year])</f>
        <v>2021</v>
      </c>
    </row>
    <row r="11" spans="1:2" x14ac:dyDescent="0.3">
      <c r="A11" t="s">
        <v>28642</v>
      </c>
      <c r="B11" s="11" cm="1">
        <f t="array" ref="B11">INDEX(table_netflix[release_year], _xlfn.MODE.MULT(table_netflix[release_year]))</f>
        <v>2018</v>
      </c>
    </row>
    <row r="12" spans="1:2" x14ac:dyDescent="0.3">
      <c r="A12" t="s">
        <v>28643</v>
      </c>
      <c r="B12" s="11" t="str">
        <f>_xlfn.CONCAT(ROUND(AVERAGEIFS(table_netflix[duration], table_netflix[type], "Movie"),0), " min")</f>
        <v>101 min</v>
      </c>
    </row>
    <row r="13" spans="1:2" x14ac:dyDescent="0.3">
      <c r="A13" t="s">
        <v>28645</v>
      </c>
      <c r="B13" s="11" t="str">
        <f>_xlfn.CONCAT(ROUND(_xlfn.MAXIFS(table_netflix[duration], table_netflix[type], "Movie"),0), " min")</f>
        <v>253 min</v>
      </c>
    </row>
    <row r="14" spans="1:2" x14ac:dyDescent="0.3">
      <c r="A14" t="s">
        <v>28646</v>
      </c>
      <c r="B14" s="11" t="str">
        <f>_xlfn.CONCAT(ROUND(_xlfn.MINIFS(table_netflix[duration], table_netflix[duration], "&gt;0", table_netflix[type], "Movie"),0), " min")</f>
        <v>3 min</v>
      </c>
    </row>
    <row r="15" spans="1:2" x14ac:dyDescent="0.3">
      <c r="A15" t="s">
        <v>28644</v>
      </c>
      <c r="B15" s="11">
        <f>COUNTA(_xlfn.UNIQUE(table_netflix[director]))</f>
        <v>4168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9276F-6C11-4EA3-8609-948B59BB3CB3}">
  <dimension ref="A1:B10"/>
  <sheetViews>
    <sheetView workbookViewId="0">
      <selection activeCell="B1" sqref="B1"/>
    </sheetView>
  </sheetViews>
  <sheetFormatPr defaultRowHeight="14.4" x14ac:dyDescent="0.3"/>
  <cols>
    <col min="1" max="1" width="7.44140625" customWidth="1"/>
    <col min="2" max="2" width="55.109375" bestFit="1" customWidth="1"/>
  </cols>
  <sheetData>
    <row r="1" spans="1:2" ht="21" customHeight="1" x14ac:dyDescent="0.3">
      <c r="A1" s="19" t="s">
        <v>28441</v>
      </c>
      <c r="B1" s="18" t="s">
        <v>28442</v>
      </c>
    </row>
    <row r="2" spans="1:2" ht="15.6" x14ac:dyDescent="0.3">
      <c r="A2" s="19">
        <v>1</v>
      </c>
      <c r="B2" s="17" t="s">
        <v>28443</v>
      </c>
    </row>
    <row r="3" spans="1:2" ht="15.6" x14ac:dyDescent="0.3">
      <c r="A3" s="19">
        <v>2</v>
      </c>
      <c r="B3" s="17" t="s">
        <v>28444</v>
      </c>
    </row>
    <row r="4" spans="1:2" ht="15.6" x14ac:dyDescent="0.3">
      <c r="A4" s="19">
        <v>3</v>
      </c>
      <c r="B4" s="17" t="s">
        <v>28456</v>
      </c>
    </row>
    <row r="5" spans="1:2" ht="15.6" x14ac:dyDescent="0.3">
      <c r="A5" s="19">
        <v>4</v>
      </c>
      <c r="B5" s="17" t="s">
        <v>28462</v>
      </c>
    </row>
    <row r="6" spans="1:2" ht="15.6" x14ac:dyDescent="0.3">
      <c r="A6" s="19">
        <v>5</v>
      </c>
      <c r="B6" s="17" t="s">
        <v>28468</v>
      </c>
    </row>
    <row r="7" spans="1:2" ht="15.6" x14ac:dyDescent="0.3">
      <c r="A7" s="19">
        <v>6</v>
      </c>
      <c r="B7" s="17" t="s">
        <v>28485</v>
      </c>
    </row>
    <row r="8" spans="1:2" ht="15.6" x14ac:dyDescent="0.3">
      <c r="A8" s="19">
        <v>7</v>
      </c>
      <c r="B8" s="17" t="s">
        <v>28487</v>
      </c>
    </row>
    <row r="9" spans="1:2" ht="15.6" x14ac:dyDescent="0.3">
      <c r="A9" s="19">
        <v>8</v>
      </c>
      <c r="B9" s="17" t="s">
        <v>28608</v>
      </c>
    </row>
    <row r="10" spans="1:2" ht="15.6" x14ac:dyDescent="0.3">
      <c r="A10" s="19">
        <v>9</v>
      </c>
      <c r="B10" s="17" t="s">
        <v>28627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E71C2-1D68-4706-8558-7747E0BD214C}">
  <dimension ref="A1:AA215"/>
  <sheetViews>
    <sheetView topLeftCell="A121" workbookViewId="0">
      <selection activeCell="G132" sqref="G132"/>
    </sheetView>
  </sheetViews>
  <sheetFormatPr defaultRowHeight="14.4" x14ac:dyDescent="0.3"/>
  <cols>
    <col min="1" max="1" width="15.21875" bestFit="1" customWidth="1"/>
    <col min="2" max="3" width="8.33203125" bestFit="1" customWidth="1"/>
    <col min="4" max="4" width="17.88671875" bestFit="1" customWidth="1"/>
    <col min="5" max="5" width="7.33203125" bestFit="1" customWidth="1"/>
    <col min="6" max="6" width="8.33203125" bestFit="1" customWidth="1"/>
    <col min="7" max="7" width="20" bestFit="1" customWidth="1"/>
    <col min="8" max="8" width="7.88671875" customWidth="1"/>
    <col min="9" max="9" width="8.33203125" bestFit="1" customWidth="1"/>
    <col min="10" max="10" width="5.21875" bestFit="1" customWidth="1"/>
    <col min="11" max="11" width="15.21875" bestFit="1" customWidth="1"/>
    <col min="12" max="14" width="8.33203125" bestFit="1" customWidth="1"/>
    <col min="15" max="15" width="10.77734375" bestFit="1" customWidth="1"/>
    <col min="16" max="16" width="31" customWidth="1"/>
    <col min="17" max="17" width="11.44140625" bestFit="1" customWidth="1"/>
    <col min="18" max="20" width="5" bestFit="1" customWidth="1"/>
    <col min="21" max="21" width="18.44140625" bestFit="1" customWidth="1"/>
    <col min="22" max="22" width="15.88671875" bestFit="1" customWidth="1"/>
    <col min="23" max="23" width="6.21875" customWidth="1"/>
    <col min="24" max="24" width="18.44140625" bestFit="1" customWidth="1"/>
    <col min="25" max="25" width="10.5546875" bestFit="1" customWidth="1"/>
    <col min="26" max="26" width="5" bestFit="1" customWidth="1"/>
    <col min="27" max="27" width="16.109375" bestFit="1" customWidth="1"/>
    <col min="28" max="40" width="5" bestFit="1" customWidth="1"/>
    <col min="41" max="70" width="6" bestFit="1" customWidth="1"/>
    <col min="71" max="83" width="7" bestFit="1" customWidth="1"/>
    <col min="84" max="87" width="8" bestFit="1" customWidth="1"/>
    <col min="88" max="89" width="7" bestFit="1" customWidth="1"/>
    <col min="90" max="90" width="10.77734375" bestFit="1" customWidth="1"/>
  </cols>
  <sheetData>
    <row r="1" spans="1:27" x14ac:dyDescent="0.3">
      <c r="A1" s="16" t="s">
        <v>28445</v>
      </c>
      <c r="AA1" t="s">
        <v>28630</v>
      </c>
    </row>
    <row r="2" spans="1:27" x14ac:dyDescent="0.3">
      <c r="A2" t="s">
        <v>28443</v>
      </c>
    </row>
    <row r="4" spans="1:27" x14ac:dyDescent="0.3">
      <c r="A4" s="9" t="s">
        <v>28451</v>
      </c>
      <c r="B4" s="9" t="s">
        <v>28452</v>
      </c>
    </row>
    <row r="5" spans="1:27" x14ac:dyDescent="0.3">
      <c r="A5" s="9" t="s">
        <v>28450</v>
      </c>
      <c r="B5" t="s">
        <v>15</v>
      </c>
    </row>
    <row r="6" spans="1:27" x14ac:dyDescent="0.3">
      <c r="A6" s="10" t="s">
        <v>712</v>
      </c>
      <c r="B6">
        <v>9</v>
      </c>
    </row>
    <row r="7" spans="1:27" x14ac:dyDescent="0.3">
      <c r="A7" s="10" t="s">
        <v>9125</v>
      </c>
      <c r="B7">
        <v>9</v>
      </c>
    </row>
    <row r="8" spans="1:27" x14ac:dyDescent="0.3">
      <c r="A8" s="10" t="s">
        <v>2447</v>
      </c>
      <c r="B8">
        <v>9</v>
      </c>
    </row>
    <row r="9" spans="1:27" x14ac:dyDescent="0.3">
      <c r="A9" s="10" t="s">
        <v>2085</v>
      </c>
      <c r="B9">
        <v>10</v>
      </c>
    </row>
    <row r="10" spans="1:27" x14ac:dyDescent="0.3">
      <c r="A10" s="10" t="s">
        <v>158</v>
      </c>
      <c r="B10">
        <v>11</v>
      </c>
    </row>
    <row r="11" spans="1:27" x14ac:dyDescent="0.3">
      <c r="A11" s="10" t="s">
        <v>10963</v>
      </c>
      <c r="B11">
        <v>12</v>
      </c>
    </row>
    <row r="12" spans="1:27" x14ac:dyDescent="0.3">
      <c r="A12" s="10" t="s">
        <v>1435</v>
      </c>
      <c r="B12">
        <v>12</v>
      </c>
    </row>
    <row r="13" spans="1:27" x14ac:dyDescent="0.3">
      <c r="A13" s="10" t="s">
        <v>3889</v>
      </c>
      <c r="B13">
        <v>12</v>
      </c>
    </row>
    <row r="14" spans="1:27" x14ac:dyDescent="0.3">
      <c r="A14" s="10" t="s">
        <v>4347</v>
      </c>
      <c r="B14">
        <v>13</v>
      </c>
    </row>
    <row r="15" spans="1:27" x14ac:dyDescent="0.3">
      <c r="A15" s="10" t="s">
        <v>7592</v>
      </c>
      <c r="B15">
        <v>14</v>
      </c>
    </row>
    <row r="16" spans="1:27" x14ac:dyDescent="0.3">
      <c r="A16" s="10" t="s">
        <v>8198</v>
      </c>
      <c r="B16">
        <v>15</v>
      </c>
    </row>
    <row r="17" spans="1:14" x14ac:dyDescent="0.3">
      <c r="A17" s="10" t="s">
        <v>14204</v>
      </c>
      <c r="B17">
        <v>18</v>
      </c>
    </row>
    <row r="18" spans="1:14" x14ac:dyDescent="0.3">
      <c r="A18" s="10"/>
    </row>
    <row r="20" spans="1:14" x14ac:dyDescent="0.3">
      <c r="G20" s="10"/>
    </row>
    <row r="21" spans="1:14" x14ac:dyDescent="0.3">
      <c r="A21" s="16" t="s">
        <v>28453</v>
      </c>
    </row>
    <row r="22" spans="1:14" x14ac:dyDescent="0.3">
      <c r="A22" t="s">
        <v>28444</v>
      </c>
    </row>
    <row r="24" spans="1:14" x14ac:dyDescent="0.3">
      <c r="A24" s="9" t="s">
        <v>28458</v>
      </c>
      <c r="B24" s="9" t="s">
        <v>28459</v>
      </c>
    </row>
    <row r="25" spans="1:14" x14ac:dyDescent="0.3">
      <c r="A25" s="9" t="s">
        <v>28460</v>
      </c>
      <c r="B25" s="11" t="s">
        <v>15</v>
      </c>
      <c r="C25" s="11" t="s">
        <v>24</v>
      </c>
      <c r="D25" s="11" t="s">
        <v>28455</v>
      </c>
    </row>
    <row r="26" spans="1:14" x14ac:dyDescent="0.3">
      <c r="A26" s="10" t="s">
        <v>18</v>
      </c>
      <c r="B26">
        <v>2302</v>
      </c>
      <c r="C26">
        <v>54</v>
      </c>
      <c r="D26">
        <v>2356</v>
      </c>
    </row>
    <row r="27" spans="1:14" x14ac:dyDescent="0.3">
      <c r="A27" s="10" t="s">
        <v>39</v>
      </c>
      <c r="B27">
        <v>915</v>
      </c>
      <c r="C27">
        <v>10</v>
      </c>
      <c r="D27">
        <v>925</v>
      </c>
    </row>
    <row r="28" spans="1:14" x14ac:dyDescent="0.3">
      <c r="A28" s="10" t="s">
        <v>61</v>
      </c>
      <c r="B28">
        <v>361</v>
      </c>
      <c r="C28">
        <v>25</v>
      </c>
      <c r="D28">
        <v>386</v>
      </c>
    </row>
    <row r="29" spans="1:14" x14ac:dyDescent="0.3">
      <c r="A29" s="10" t="s">
        <v>523</v>
      </c>
      <c r="B29">
        <v>181</v>
      </c>
      <c r="C29">
        <v>4</v>
      </c>
      <c r="D29">
        <v>185</v>
      </c>
    </row>
    <row r="30" spans="1:14" x14ac:dyDescent="0.3">
      <c r="A30" s="10" t="s">
        <v>307</v>
      </c>
      <c r="B30">
        <v>149</v>
      </c>
      <c r="C30">
        <v>7</v>
      </c>
      <c r="D30">
        <v>156</v>
      </c>
      <c r="N30" s="15"/>
    </row>
    <row r="31" spans="1:14" x14ac:dyDescent="0.3">
      <c r="N31" s="15"/>
    </row>
    <row r="34" spans="1:2" x14ac:dyDescent="0.3">
      <c r="A34" s="16" t="s">
        <v>28457</v>
      </c>
    </row>
    <row r="35" spans="1:2" x14ac:dyDescent="0.3">
      <c r="A35" t="s">
        <v>28456</v>
      </c>
    </row>
    <row r="37" spans="1:2" x14ac:dyDescent="0.3">
      <c r="A37" s="9" t="s">
        <v>28461</v>
      </c>
    </row>
    <row r="38" spans="1:2" x14ac:dyDescent="0.3">
      <c r="B38" t="s">
        <v>28454</v>
      </c>
    </row>
    <row r="39" spans="1:2" x14ac:dyDescent="0.3">
      <c r="A39" s="10" t="s">
        <v>64</v>
      </c>
      <c r="B39">
        <v>23</v>
      </c>
    </row>
    <row r="40" spans="1:2" x14ac:dyDescent="0.3">
      <c r="A40" s="10" t="s">
        <v>34</v>
      </c>
      <c r="B40">
        <v>52</v>
      </c>
    </row>
    <row r="41" spans="1:2" x14ac:dyDescent="0.3">
      <c r="A41" s="10" t="s">
        <v>37</v>
      </c>
      <c r="B41">
        <v>19</v>
      </c>
    </row>
    <row r="42" spans="1:2" x14ac:dyDescent="0.3">
      <c r="A42" s="10" t="s">
        <v>29</v>
      </c>
      <c r="B42">
        <v>48</v>
      </c>
    </row>
    <row r="43" spans="1:2" x14ac:dyDescent="0.3">
      <c r="A43" s="10" t="s">
        <v>140</v>
      </c>
      <c r="B43">
        <v>13</v>
      </c>
    </row>
    <row r="47" spans="1:2" x14ac:dyDescent="0.3">
      <c r="A47" s="16" t="s">
        <v>28463</v>
      </c>
    </row>
    <row r="48" spans="1:2" x14ac:dyDescent="0.3">
      <c r="A48" t="s">
        <v>28462</v>
      </c>
    </row>
    <row r="50" spans="1:4" x14ac:dyDescent="0.3">
      <c r="A50" s="9" t="s">
        <v>28465</v>
      </c>
    </row>
    <row r="51" spans="1:4" x14ac:dyDescent="0.3">
      <c r="B51" t="s">
        <v>15</v>
      </c>
      <c r="C51" t="s">
        <v>24</v>
      </c>
      <c r="D51" t="s">
        <v>28455</v>
      </c>
    </row>
    <row r="52" spans="1:4" x14ac:dyDescent="0.3">
      <c r="A52" s="10" t="s">
        <v>28467</v>
      </c>
      <c r="B52">
        <v>3728</v>
      </c>
      <c r="C52">
        <v>72</v>
      </c>
      <c r="D52">
        <v>3800</v>
      </c>
    </row>
    <row r="53" spans="1:4" x14ac:dyDescent="0.3">
      <c r="A53" s="10" t="s">
        <v>28466</v>
      </c>
      <c r="B53">
        <v>1834</v>
      </c>
      <c r="C53">
        <v>117</v>
      </c>
      <c r="D53">
        <v>1951</v>
      </c>
    </row>
    <row r="57" spans="1:4" x14ac:dyDescent="0.3">
      <c r="A57" s="16" t="s">
        <v>28469</v>
      </c>
    </row>
    <row r="58" spans="1:4" x14ac:dyDescent="0.3">
      <c r="A58" t="s">
        <v>28468</v>
      </c>
    </row>
    <row r="60" spans="1:4" x14ac:dyDescent="0.3">
      <c r="A60" s="9" t="s">
        <v>28483</v>
      </c>
      <c r="B60" s="9" t="s">
        <v>28454</v>
      </c>
    </row>
    <row r="61" spans="1:4" x14ac:dyDescent="0.3">
      <c r="A61" s="9" t="s">
        <v>28484</v>
      </c>
      <c r="B61" t="s">
        <v>15</v>
      </c>
      <c r="C61" t="s">
        <v>24</v>
      </c>
    </row>
    <row r="62" spans="1:4" x14ac:dyDescent="0.3">
      <c r="A62" s="10" t="s">
        <v>28471</v>
      </c>
      <c r="B62">
        <v>145</v>
      </c>
      <c r="C62">
        <v>1</v>
      </c>
    </row>
    <row r="63" spans="1:4" x14ac:dyDescent="0.3">
      <c r="A63" s="10" t="s">
        <v>28472</v>
      </c>
      <c r="B63">
        <v>135</v>
      </c>
      <c r="C63">
        <v>3</v>
      </c>
    </row>
    <row r="64" spans="1:4" x14ac:dyDescent="0.3">
      <c r="A64" s="10" t="s">
        <v>28473</v>
      </c>
      <c r="B64">
        <v>164</v>
      </c>
      <c r="C64">
        <v>5</v>
      </c>
    </row>
    <row r="65" spans="1:3" x14ac:dyDescent="0.3">
      <c r="A65" s="10" t="s">
        <v>28474</v>
      </c>
      <c r="B65">
        <v>210</v>
      </c>
      <c r="C65">
        <v>3</v>
      </c>
    </row>
    <row r="66" spans="1:3" x14ac:dyDescent="0.3">
      <c r="A66" s="10" t="s">
        <v>28475</v>
      </c>
      <c r="B66">
        <v>248</v>
      </c>
      <c r="C66">
        <v>9</v>
      </c>
    </row>
    <row r="67" spans="1:3" x14ac:dyDescent="0.3">
      <c r="A67" s="10" t="s">
        <v>28476</v>
      </c>
      <c r="B67">
        <v>370</v>
      </c>
      <c r="C67">
        <v>10</v>
      </c>
    </row>
    <row r="68" spans="1:3" x14ac:dyDescent="0.3">
      <c r="A68" s="10" t="s">
        <v>28477</v>
      </c>
      <c r="B68">
        <v>628</v>
      </c>
      <c r="C68">
        <v>12</v>
      </c>
    </row>
    <row r="69" spans="1:3" x14ac:dyDescent="0.3">
      <c r="A69" s="10" t="s">
        <v>28478</v>
      </c>
      <c r="B69">
        <v>714</v>
      </c>
      <c r="C69">
        <v>22</v>
      </c>
    </row>
    <row r="70" spans="1:3" x14ac:dyDescent="0.3">
      <c r="A70" s="10" t="s">
        <v>28479</v>
      </c>
      <c r="B70">
        <v>687</v>
      </c>
      <c r="C70">
        <v>20</v>
      </c>
    </row>
    <row r="71" spans="1:3" x14ac:dyDescent="0.3">
      <c r="A71" s="10" t="s">
        <v>28480</v>
      </c>
      <c r="B71">
        <v>542</v>
      </c>
      <c r="C71">
        <v>29</v>
      </c>
    </row>
    <row r="72" spans="1:3" x14ac:dyDescent="0.3">
      <c r="A72" s="10" t="s">
        <v>28481</v>
      </c>
      <c r="B72">
        <v>444</v>
      </c>
      <c r="C72">
        <v>44</v>
      </c>
    </row>
    <row r="73" spans="1:3" x14ac:dyDescent="0.3">
      <c r="A73" s="10" t="s">
        <v>28482</v>
      </c>
      <c r="B73">
        <v>161</v>
      </c>
      <c r="C73">
        <v>24</v>
      </c>
    </row>
    <row r="77" spans="1:3" x14ac:dyDescent="0.3">
      <c r="A77" s="16" t="s">
        <v>28486</v>
      </c>
    </row>
    <row r="78" spans="1:3" x14ac:dyDescent="0.3">
      <c r="A78" s="10" t="s">
        <v>28485</v>
      </c>
    </row>
    <row r="80" spans="1:3" x14ac:dyDescent="0.3">
      <c r="A80" s="9" t="s">
        <v>28446</v>
      </c>
      <c r="B80" t="s">
        <v>28449</v>
      </c>
    </row>
    <row r="81" spans="1:2" x14ac:dyDescent="0.3">
      <c r="A81" s="10" t="s">
        <v>15</v>
      </c>
      <c r="B81">
        <v>5562</v>
      </c>
    </row>
    <row r="82" spans="1:2" x14ac:dyDescent="0.3">
      <c r="A82" s="10" t="s">
        <v>24</v>
      </c>
      <c r="B82">
        <v>189</v>
      </c>
    </row>
    <row r="86" spans="1:2" x14ac:dyDescent="0.3">
      <c r="A86" s="16" t="s">
        <v>28609</v>
      </c>
    </row>
    <row r="87" spans="1:2" x14ac:dyDescent="0.3">
      <c r="A87" t="s">
        <v>28487</v>
      </c>
    </row>
    <row r="89" spans="1:2" x14ac:dyDescent="0.3">
      <c r="A89" s="9" t="s">
        <v>28446</v>
      </c>
      <c r="B89" t="s">
        <v>28610</v>
      </c>
    </row>
    <row r="90" spans="1:2" x14ac:dyDescent="0.3">
      <c r="A90" s="10" t="s">
        <v>24697</v>
      </c>
      <c r="B90">
        <v>1942</v>
      </c>
    </row>
    <row r="91" spans="1:2" x14ac:dyDescent="0.3">
      <c r="A91" s="10" t="s">
        <v>26223</v>
      </c>
      <c r="B91">
        <v>1942</v>
      </c>
    </row>
    <row r="92" spans="1:2" x14ac:dyDescent="0.3">
      <c r="A92" s="10" t="s">
        <v>27899</v>
      </c>
      <c r="B92">
        <v>1943</v>
      </c>
    </row>
    <row r="93" spans="1:2" x14ac:dyDescent="0.3">
      <c r="A93" s="10" t="s">
        <v>28211</v>
      </c>
      <c r="B93">
        <v>1943</v>
      </c>
    </row>
    <row r="94" spans="1:2" x14ac:dyDescent="0.3">
      <c r="A94" s="10" t="s">
        <v>28287</v>
      </c>
      <c r="B94">
        <v>1943</v>
      </c>
    </row>
    <row r="98" spans="1:2" x14ac:dyDescent="0.3">
      <c r="A98" s="16" t="s">
        <v>28611</v>
      </c>
    </row>
    <row r="99" spans="1:2" x14ac:dyDescent="0.3">
      <c r="A99" t="s">
        <v>28608</v>
      </c>
    </row>
    <row r="101" spans="1:2" x14ac:dyDescent="0.3">
      <c r="A101" s="9" t="s">
        <v>28446</v>
      </c>
      <c r="B101" t="s">
        <v>28626</v>
      </c>
    </row>
    <row r="102" spans="1:2" x14ac:dyDescent="0.3">
      <c r="A102" s="10" t="s">
        <v>28612</v>
      </c>
      <c r="B102">
        <v>520</v>
      </c>
    </row>
    <row r="103" spans="1:2" x14ac:dyDescent="0.3">
      <c r="A103" s="10" t="s">
        <v>28615</v>
      </c>
      <c r="B103">
        <v>377</v>
      </c>
    </row>
    <row r="104" spans="1:2" x14ac:dyDescent="0.3">
      <c r="A104" s="10" t="s">
        <v>28616</v>
      </c>
      <c r="B104">
        <v>514</v>
      </c>
    </row>
    <row r="105" spans="1:2" x14ac:dyDescent="0.3">
      <c r="A105" s="10" t="s">
        <v>28617</v>
      </c>
      <c r="B105">
        <v>513</v>
      </c>
    </row>
    <row r="106" spans="1:2" x14ac:dyDescent="0.3">
      <c r="A106" s="10" t="s">
        <v>28618</v>
      </c>
      <c r="B106">
        <v>403</v>
      </c>
    </row>
    <row r="107" spans="1:2" x14ac:dyDescent="0.3">
      <c r="A107" s="10" t="s">
        <v>28619</v>
      </c>
      <c r="B107">
        <v>447</v>
      </c>
    </row>
    <row r="108" spans="1:2" x14ac:dyDescent="0.3">
      <c r="A108" s="10" t="s">
        <v>28620</v>
      </c>
      <c r="B108">
        <v>501</v>
      </c>
    </row>
    <row r="109" spans="1:2" x14ac:dyDescent="0.3">
      <c r="A109" s="10" t="s">
        <v>28621</v>
      </c>
      <c r="B109">
        <v>479</v>
      </c>
    </row>
    <row r="110" spans="1:2" x14ac:dyDescent="0.3">
      <c r="A110" s="10" t="s">
        <v>28622</v>
      </c>
      <c r="B110">
        <v>468</v>
      </c>
    </row>
    <row r="111" spans="1:2" x14ac:dyDescent="0.3">
      <c r="A111" s="10" t="s">
        <v>28623</v>
      </c>
      <c r="B111">
        <v>525</v>
      </c>
    </row>
    <row r="112" spans="1:2" x14ac:dyDescent="0.3">
      <c r="A112" s="10" t="s">
        <v>28624</v>
      </c>
      <c r="B112">
        <v>482</v>
      </c>
    </row>
    <row r="113" spans="1:4" x14ac:dyDescent="0.3">
      <c r="A113" s="10" t="s">
        <v>28625</v>
      </c>
      <c r="B113">
        <v>522</v>
      </c>
    </row>
    <row r="117" spans="1:4" x14ac:dyDescent="0.3">
      <c r="A117" s="16" t="s">
        <v>28628</v>
      </c>
    </row>
    <row r="118" spans="1:4" x14ac:dyDescent="0.3">
      <c r="A118" s="9" t="s">
        <v>28449</v>
      </c>
      <c r="B118" s="9" t="s">
        <v>28448</v>
      </c>
    </row>
    <row r="119" spans="1:4" x14ac:dyDescent="0.3">
      <c r="A119" s="9" t="s">
        <v>28446</v>
      </c>
      <c r="B119" t="s">
        <v>15</v>
      </c>
      <c r="C119" t="s">
        <v>24</v>
      </c>
      <c r="D119" t="s">
        <v>28447</v>
      </c>
    </row>
    <row r="120" spans="1:4" x14ac:dyDescent="0.3">
      <c r="A120" s="10" t="s">
        <v>90</v>
      </c>
      <c r="B120" s="1">
        <v>0.9550561797752809</v>
      </c>
      <c r="C120" s="1">
        <v>4.49438202247191E-2</v>
      </c>
      <c r="D120" s="1">
        <v>1</v>
      </c>
    </row>
    <row r="121" spans="1:4" x14ac:dyDescent="0.3">
      <c r="A121" s="10" t="s">
        <v>196</v>
      </c>
      <c r="B121" s="1">
        <v>0.95604395604395609</v>
      </c>
      <c r="C121" s="1">
        <v>4.3956043956043959E-2</v>
      </c>
      <c r="D121" s="1">
        <v>1</v>
      </c>
    </row>
    <row r="122" spans="1:4" x14ac:dyDescent="0.3">
      <c r="A122" s="10" t="s">
        <v>202</v>
      </c>
      <c r="B122" s="1">
        <v>0.8936170212765957</v>
      </c>
      <c r="C122" s="1">
        <v>0.10638297872340426</v>
      </c>
      <c r="D122" s="1">
        <v>1</v>
      </c>
    </row>
    <row r="123" spans="1:4" x14ac:dyDescent="0.3">
      <c r="A123" s="10" t="s">
        <v>1328</v>
      </c>
      <c r="B123" s="1">
        <v>1</v>
      </c>
      <c r="C123" s="1">
        <v>0</v>
      </c>
      <c r="D123" s="1">
        <v>1</v>
      </c>
    </row>
    <row r="124" spans="1:4" x14ac:dyDescent="0.3">
      <c r="A124" s="10" t="s">
        <v>301</v>
      </c>
      <c r="B124" s="1">
        <v>0.91366906474820142</v>
      </c>
      <c r="C124" s="1">
        <v>8.6330935251798566E-2</v>
      </c>
      <c r="D124" s="1">
        <v>1</v>
      </c>
    </row>
    <row r="125" spans="1:4" x14ac:dyDescent="0.3">
      <c r="A125" s="10" t="s">
        <v>307</v>
      </c>
      <c r="B125" s="1">
        <v>0.95512820512820518</v>
      </c>
      <c r="C125" s="1">
        <v>4.4871794871794872E-2</v>
      </c>
      <c r="D125" s="1">
        <v>1</v>
      </c>
    </row>
    <row r="126" spans="1:4" x14ac:dyDescent="0.3">
      <c r="A126" s="10" t="s">
        <v>523</v>
      </c>
      <c r="B126" s="1">
        <v>0.97837837837837838</v>
      </c>
      <c r="C126" s="1">
        <v>2.1621621621621623E-2</v>
      </c>
      <c r="D126" s="1">
        <v>1</v>
      </c>
    </row>
    <row r="127" spans="1:4" x14ac:dyDescent="0.3">
      <c r="A127" s="10" t="s">
        <v>61</v>
      </c>
      <c r="B127" s="1">
        <v>0.93523316062176165</v>
      </c>
      <c r="C127" s="1">
        <v>6.4766839378238336E-2</v>
      </c>
      <c r="D127" s="1">
        <v>1</v>
      </c>
    </row>
    <row r="128" spans="1:4" x14ac:dyDescent="0.3">
      <c r="A128" s="10" t="s">
        <v>39</v>
      </c>
      <c r="B128" s="1">
        <v>0.98918918918918919</v>
      </c>
      <c r="C128" s="1">
        <v>1.0810810810810811E-2</v>
      </c>
      <c r="D128" s="1">
        <v>1</v>
      </c>
    </row>
    <row r="129" spans="1:5" x14ac:dyDescent="0.3">
      <c r="A129" s="10" t="s">
        <v>18</v>
      </c>
      <c r="B129" s="1">
        <v>0.97707979626485564</v>
      </c>
      <c r="C129" s="1">
        <v>2.2920203735144314E-2</v>
      </c>
      <c r="D129" s="1">
        <v>1</v>
      </c>
    </row>
    <row r="133" spans="1:5" x14ac:dyDescent="0.3">
      <c r="A133" s="16" t="s">
        <v>28630</v>
      </c>
    </row>
    <row r="134" spans="1:5" x14ac:dyDescent="0.3">
      <c r="A134" t="s">
        <v>28627</v>
      </c>
    </row>
    <row r="136" spans="1:5" x14ac:dyDescent="0.3">
      <c r="A136" s="9" t="s">
        <v>28446</v>
      </c>
      <c r="B136" t="s">
        <v>28449</v>
      </c>
      <c r="D136" t="s">
        <v>28446</v>
      </c>
      <c r="E136" t="s">
        <v>28629</v>
      </c>
    </row>
    <row r="137" spans="1:5" x14ac:dyDescent="0.3">
      <c r="A137" s="10" t="s">
        <v>451</v>
      </c>
      <c r="B137">
        <v>58</v>
      </c>
      <c r="D137" t="s">
        <v>451</v>
      </c>
      <c r="E137">
        <v>58</v>
      </c>
    </row>
    <row r="138" spans="1:5" x14ac:dyDescent="0.3">
      <c r="A138" s="10" t="s">
        <v>109</v>
      </c>
      <c r="B138">
        <v>62</v>
      </c>
      <c r="D138" t="s">
        <v>109</v>
      </c>
      <c r="E138">
        <v>62</v>
      </c>
    </row>
    <row r="139" spans="1:5" x14ac:dyDescent="0.3">
      <c r="A139" s="10" t="s">
        <v>2385</v>
      </c>
      <c r="B139">
        <v>8</v>
      </c>
      <c r="D139" t="s">
        <v>2385</v>
      </c>
      <c r="E139">
        <v>8</v>
      </c>
    </row>
    <row r="140" spans="1:5" x14ac:dyDescent="0.3">
      <c r="A140" s="10" t="s">
        <v>3829</v>
      </c>
      <c r="B140">
        <v>3</v>
      </c>
      <c r="D140" t="s">
        <v>3829</v>
      </c>
      <c r="E140">
        <v>3</v>
      </c>
    </row>
    <row r="141" spans="1:5" x14ac:dyDescent="0.3">
      <c r="A141" s="10" t="s">
        <v>310</v>
      </c>
      <c r="B141">
        <v>11</v>
      </c>
      <c r="D141" t="s">
        <v>310</v>
      </c>
      <c r="E141">
        <v>11</v>
      </c>
    </row>
    <row r="142" spans="1:5" x14ac:dyDescent="0.3">
      <c r="A142" s="10" t="s">
        <v>941</v>
      </c>
      <c r="B142">
        <v>59</v>
      </c>
      <c r="D142" t="s">
        <v>941</v>
      </c>
      <c r="E142">
        <v>59</v>
      </c>
    </row>
    <row r="143" spans="1:5" x14ac:dyDescent="0.3">
      <c r="A143" s="10" t="s">
        <v>1021</v>
      </c>
      <c r="B143">
        <v>5</v>
      </c>
      <c r="D143" t="s">
        <v>1021</v>
      </c>
      <c r="E143">
        <v>5</v>
      </c>
    </row>
    <row r="144" spans="1:5" x14ac:dyDescent="0.3">
      <c r="A144" s="10" t="s">
        <v>14639</v>
      </c>
      <c r="B144">
        <v>2</v>
      </c>
      <c r="D144" t="s">
        <v>14639</v>
      </c>
      <c r="E144">
        <v>2</v>
      </c>
    </row>
    <row r="145" spans="1:5" x14ac:dyDescent="0.3">
      <c r="A145" s="10" t="s">
        <v>3019</v>
      </c>
      <c r="B145">
        <v>1</v>
      </c>
      <c r="D145" t="s">
        <v>3019</v>
      </c>
      <c r="E145">
        <v>1</v>
      </c>
    </row>
    <row r="146" spans="1:5" x14ac:dyDescent="0.3">
      <c r="A146" s="10" t="s">
        <v>523</v>
      </c>
      <c r="B146">
        <v>185</v>
      </c>
      <c r="D146" t="s">
        <v>523</v>
      </c>
      <c r="E146">
        <v>185</v>
      </c>
    </row>
    <row r="147" spans="1:5" x14ac:dyDescent="0.3">
      <c r="A147" s="10" t="s">
        <v>3619</v>
      </c>
      <c r="B147">
        <v>18</v>
      </c>
      <c r="D147" t="s">
        <v>3619</v>
      </c>
      <c r="E147">
        <v>18</v>
      </c>
    </row>
    <row r="148" spans="1:5" x14ac:dyDescent="0.3">
      <c r="A148" s="10" t="s">
        <v>151</v>
      </c>
      <c r="B148">
        <v>60</v>
      </c>
      <c r="D148" t="s">
        <v>151</v>
      </c>
      <c r="E148">
        <v>60</v>
      </c>
    </row>
    <row r="149" spans="1:5" x14ac:dyDescent="0.3">
      <c r="A149" s="10" t="s">
        <v>850</v>
      </c>
      <c r="B149">
        <v>16</v>
      </c>
      <c r="D149" t="s">
        <v>850</v>
      </c>
      <c r="E149">
        <v>16</v>
      </c>
    </row>
    <row r="150" spans="1:5" x14ac:dyDescent="0.3">
      <c r="A150" s="10" t="s">
        <v>12585</v>
      </c>
      <c r="B150">
        <v>1</v>
      </c>
      <c r="D150" t="s">
        <v>12585</v>
      </c>
      <c r="E150">
        <v>1</v>
      </c>
    </row>
    <row r="151" spans="1:5" x14ac:dyDescent="0.3">
      <c r="A151" s="10" t="s">
        <v>2880</v>
      </c>
      <c r="B151">
        <v>5</v>
      </c>
      <c r="D151" t="s">
        <v>2880</v>
      </c>
      <c r="E151">
        <v>5</v>
      </c>
    </row>
    <row r="152" spans="1:5" x14ac:dyDescent="0.3">
      <c r="A152" s="10" t="s">
        <v>1907</v>
      </c>
      <c r="B152">
        <v>20</v>
      </c>
      <c r="D152" t="s">
        <v>1907</v>
      </c>
      <c r="E152">
        <v>20</v>
      </c>
    </row>
    <row r="153" spans="1:5" x14ac:dyDescent="0.3">
      <c r="A153" s="10" t="s">
        <v>1328</v>
      </c>
      <c r="B153">
        <v>96</v>
      </c>
      <c r="D153" t="s">
        <v>1328</v>
      </c>
      <c r="E153">
        <v>96</v>
      </c>
    </row>
    <row r="154" spans="1:5" x14ac:dyDescent="0.3">
      <c r="A154" s="10" t="s">
        <v>145</v>
      </c>
      <c r="B154">
        <v>3</v>
      </c>
      <c r="D154" t="s">
        <v>145</v>
      </c>
      <c r="E154">
        <v>3</v>
      </c>
    </row>
    <row r="155" spans="1:5" x14ac:dyDescent="0.3">
      <c r="A155" s="10" t="s">
        <v>307</v>
      </c>
      <c r="B155">
        <v>156</v>
      </c>
      <c r="D155" t="s">
        <v>307</v>
      </c>
      <c r="E155">
        <v>156</v>
      </c>
    </row>
    <row r="156" spans="1:5" x14ac:dyDescent="0.3">
      <c r="A156" s="10" t="s">
        <v>15182</v>
      </c>
      <c r="B156">
        <v>2</v>
      </c>
      <c r="D156" t="s">
        <v>15182</v>
      </c>
      <c r="E156">
        <v>2</v>
      </c>
    </row>
    <row r="157" spans="1:5" x14ac:dyDescent="0.3">
      <c r="A157" s="10" t="s">
        <v>80</v>
      </c>
      <c r="B157">
        <v>76</v>
      </c>
      <c r="D157" t="s">
        <v>80</v>
      </c>
      <c r="E157">
        <v>76</v>
      </c>
    </row>
    <row r="158" spans="1:5" x14ac:dyDescent="0.3">
      <c r="A158" s="10" t="s">
        <v>6890</v>
      </c>
      <c r="B158">
        <v>4</v>
      </c>
      <c r="D158" t="s">
        <v>6890</v>
      </c>
      <c r="E158">
        <v>4</v>
      </c>
    </row>
    <row r="159" spans="1:5" x14ac:dyDescent="0.3">
      <c r="A159" s="10" t="s">
        <v>15784</v>
      </c>
      <c r="B159">
        <v>1</v>
      </c>
      <c r="D159" t="s">
        <v>15784</v>
      </c>
      <c r="E159">
        <v>1</v>
      </c>
    </row>
    <row r="160" spans="1:5" x14ac:dyDescent="0.3">
      <c r="A160" s="10" t="s">
        <v>25406</v>
      </c>
      <c r="B160">
        <v>1</v>
      </c>
      <c r="D160" t="s">
        <v>25406</v>
      </c>
      <c r="E160">
        <v>1</v>
      </c>
    </row>
    <row r="161" spans="1:5" x14ac:dyDescent="0.3">
      <c r="A161" s="10" t="s">
        <v>534</v>
      </c>
      <c r="B161">
        <v>75</v>
      </c>
      <c r="D161" t="s">
        <v>534</v>
      </c>
      <c r="E161">
        <v>75</v>
      </c>
    </row>
    <row r="162" spans="1:5" x14ac:dyDescent="0.3">
      <c r="A162" s="10" t="s">
        <v>4033</v>
      </c>
      <c r="B162">
        <v>5</v>
      </c>
      <c r="D162" t="s">
        <v>4033</v>
      </c>
      <c r="E162">
        <v>5</v>
      </c>
    </row>
    <row r="163" spans="1:5" x14ac:dyDescent="0.3">
      <c r="A163" s="10" t="s">
        <v>1835</v>
      </c>
      <c r="B163">
        <v>3</v>
      </c>
      <c r="D163" t="s">
        <v>1835</v>
      </c>
      <c r="E163">
        <v>3</v>
      </c>
    </row>
    <row r="164" spans="1:5" x14ac:dyDescent="0.3">
      <c r="A164" s="10" t="s">
        <v>39</v>
      </c>
      <c r="B164">
        <v>925</v>
      </c>
      <c r="D164" t="s">
        <v>39</v>
      </c>
      <c r="E164">
        <v>925</v>
      </c>
    </row>
    <row r="165" spans="1:5" x14ac:dyDescent="0.3">
      <c r="A165" s="10" t="s">
        <v>1322</v>
      </c>
      <c r="B165">
        <v>83</v>
      </c>
      <c r="D165" t="s">
        <v>1322</v>
      </c>
      <c r="E165">
        <v>83</v>
      </c>
    </row>
    <row r="166" spans="1:5" x14ac:dyDescent="0.3">
      <c r="A166" s="10" t="s">
        <v>18562</v>
      </c>
      <c r="B166">
        <v>1</v>
      </c>
      <c r="D166" t="s">
        <v>18562</v>
      </c>
      <c r="E166">
        <v>1</v>
      </c>
    </row>
    <row r="167" spans="1:5" x14ac:dyDescent="0.3">
      <c r="A167" s="10" t="s">
        <v>746</v>
      </c>
      <c r="B167">
        <v>21</v>
      </c>
      <c r="D167" t="s">
        <v>746</v>
      </c>
      <c r="E167">
        <v>21</v>
      </c>
    </row>
    <row r="168" spans="1:5" x14ac:dyDescent="0.3">
      <c r="A168" s="10" t="s">
        <v>909</v>
      </c>
      <c r="B168">
        <v>12</v>
      </c>
      <c r="D168" t="s">
        <v>909</v>
      </c>
      <c r="E168">
        <v>12</v>
      </c>
    </row>
    <row r="169" spans="1:5" x14ac:dyDescent="0.3">
      <c r="A169" s="10" t="s">
        <v>560</v>
      </c>
      <c r="B169">
        <v>51</v>
      </c>
      <c r="D169" t="s">
        <v>560</v>
      </c>
      <c r="E169">
        <v>51</v>
      </c>
    </row>
    <row r="170" spans="1:5" x14ac:dyDescent="0.3">
      <c r="A170" s="10" t="s">
        <v>25742</v>
      </c>
      <c r="B170">
        <v>1</v>
      </c>
      <c r="D170" t="s">
        <v>25742</v>
      </c>
      <c r="E170">
        <v>1</v>
      </c>
    </row>
    <row r="171" spans="1:5" x14ac:dyDescent="0.3">
      <c r="A171" s="10" t="s">
        <v>202</v>
      </c>
      <c r="B171">
        <v>94</v>
      </c>
      <c r="D171" t="s">
        <v>202</v>
      </c>
      <c r="E171">
        <v>94</v>
      </c>
    </row>
    <row r="172" spans="1:5" x14ac:dyDescent="0.3">
      <c r="A172" s="10" t="s">
        <v>3425</v>
      </c>
      <c r="B172">
        <v>4</v>
      </c>
      <c r="D172" t="s">
        <v>3425</v>
      </c>
      <c r="E172">
        <v>4</v>
      </c>
    </row>
    <row r="173" spans="1:5" x14ac:dyDescent="0.3">
      <c r="A173" s="10" t="s">
        <v>1376</v>
      </c>
      <c r="B173">
        <v>5</v>
      </c>
      <c r="D173" t="s">
        <v>1376</v>
      </c>
      <c r="E173">
        <v>5</v>
      </c>
    </row>
    <row r="174" spans="1:5" x14ac:dyDescent="0.3">
      <c r="A174" s="10" t="s">
        <v>1752</v>
      </c>
      <c r="B174">
        <v>17</v>
      </c>
      <c r="D174" t="s">
        <v>1752</v>
      </c>
      <c r="E174">
        <v>17</v>
      </c>
    </row>
    <row r="175" spans="1:5" x14ac:dyDescent="0.3">
      <c r="A175" s="10" t="s">
        <v>1442</v>
      </c>
      <c r="B175">
        <v>17</v>
      </c>
      <c r="D175" t="s">
        <v>1442</v>
      </c>
      <c r="E175">
        <v>17</v>
      </c>
    </row>
    <row r="176" spans="1:5" x14ac:dyDescent="0.3">
      <c r="A176" s="10" t="s">
        <v>2374</v>
      </c>
      <c r="B176">
        <v>1</v>
      </c>
      <c r="D176" t="s">
        <v>2374</v>
      </c>
      <c r="E176">
        <v>1</v>
      </c>
    </row>
    <row r="177" spans="1:5" x14ac:dyDescent="0.3">
      <c r="A177" s="10" t="s">
        <v>90</v>
      </c>
      <c r="B177">
        <v>89</v>
      </c>
      <c r="D177" t="s">
        <v>90</v>
      </c>
      <c r="E177">
        <v>89</v>
      </c>
    </row>
    <row r="178" spans="1:5" x14ac:dyDescent="0.3">
      <c r="A178" s="10" t="s">
        <v>6519</v>
      </c>
      <c r="B178">
        <v>1</v>
      </c>
      <c r="D178" t="s">
        <v>6519</v>
      </c>
      <c r="E178">
        <v>1</v>
      </c>
    </row>
    <row r="179" spans="1:5" x14ac:dyDescent="0.3">
      <c r="A179" s="10" t="s">
        <v>5716</v>
      </c>
      <c r="B179">
        <v>1</v>
      </c>
      <c r="D179" t="s">
        <v>5716</v>
      </c>
      <c r="E179">
        <v>1</v>
      </c>
    </row>
    <row r="180" spans="1:5" x14ac:dyDescent="0.3">
      <c r="A180" s="10" t="s">
        <v>1982</v>
      </c>
      <c r="B180">
        <v>22</v>
      </c>
      <c r="D180" t="s">
        <v>1982</v>
      </c>
      <c r="E180">
        <v>22</v>
      </c>
    </row>
    <row r="181" spans="1:5" x14ac:dyDescent="0.3">
      <c r="A181" s="10" t="s">
        <v>825</v>
      </c>
      <c r="B181">
        <v>15</v>
      </c>
      <c r="D181" t="s">
        <v>825</v>
      </c>
      <c r="E181">
        <v>15</v>
      </c>
    </row>
    <row r="182" spans="1:5" x14ac:dyDescent="0.3">
      <c r="A182" s="10" t="s">
        <v>196</v>
      </c>
      <c r="B182">
        <v>91</v>
      </c>
      <c r="D182" t="s">
        <v>196</v>
      </c>
      <c r="E182">
        <v>91</v>
      </c>
    </row>
    <row r="183" spans="1:5" x14ac:dyDescent="0.3">
      <c r="A183" s="10" t="s">
        <v>2256</v>
      </c>
      <c r="B183">
        <v>12</v>
      </c>
      <c r="D183" t="s">
        <v>2256</v>
      </c>
      <c r="E183">
        <v>12</v>
      </c>
    </row>
    <row r="184" spans="1:5" x14ac:dyDescent="0.3">
      <c r="A184" s="10" t="s">
        <v>8637</v>
      </c>
      <c r="B184">
        <v>19</v>
      </c>
      <c r="D184" t="s">
        <v>8637</v>
      </c>
      <c r="E184">
        <v>19</v>
      </c>
    </row>
    <row r="185" spans="1:5" x14ac:dyDescent="0.3">
      <c r="A185" s="10" t="s">
        <v>12063</v>
      </c>
      <c r="B185">
        <v>1</v>
      </c>
      <c r="D185" t="s">
        <v>12063</v>
      </c>
      <c r="E185">
        <v>1</v>
      </c>
    </row>
    <row r="186" spans="1:5" x14ac:dyDescent="0.3">
      <c r="A186" s="10" t="s">
        <v>6501</v>
      </c>
      <c r="B186">
        <v>6</v>
      </c>
      <c r="D186" t="s">
        <v>6501</v>
      </c>
      <c r="E186">
        <v>6</v>
      </c>
    </row>
    <row r="187" spans="1:5" x14ac:dyDescent="0.3">
      <c r="A187" s="10" t="s">
        <v>1833</v>
      </c>
      <c r="B187">
        <v>79</v>
      </c>
      <c r="D187" t="s">
        <v>1833</v>
      </c>
      <c r="E187">
        <v>79</v>
      </c>
    </row>
    <row r="188" spans="1:5" x14ac:dyDescent="0.3">
      <c r="A188" s="10" t="s">
        <v>1180</v>
      </c>
      <c r="B188">
        <v>23</v>
      </c>
      <c r="D188" t="s">
        <v>1180</v>
      </c>
      <c r="E188">
        <v>23</v>
      </c>
    </row>
    <row r="189" spans="1:5" x14ac:dyDescent="0.3">
      <c r="A189" s="10" t="s">
        <v>3910</v>
      </c>
      <c r="B189">
        <v>4</v>
      </c>
      <c r="D189" t="s">
        <v>3910</v>
      </c>
      <c r="E189">
        <v>4</v>
      </c>
    </row>
    <row r="190" spans="1:5" x14ac:dyDescent="0.3">
      <c r="A190" s="10" t="s">
        <v>1782</v>
      </c>
      <c r="B190">
        <v>10</v>
      </c>
      <c r="D190" t="s">
        <v>1782</v>
      </c>
      <c r="E190">
        <v>10</v>
      </c>
    </row>
    <row r="191" spans="1:5" x14ac:dyDescent="0.3">
      <c r="A191" s="10" t="s">
        <v>506</v>
      </c>
      <c r="B191">
        <v>5</v>
      </c>
      <c r="D191" t="s">
        <v>506</v>
      </c>
      <c r="E191">
        <v>5</v>
      </c>
    </row>
    <row r="192" spans="1:5" x14ac:dyDescent="0.3">
      <c r="A192" s="10" t="s">
        <v>1266</v>
      </c>
      <c r="B192">
        <v>8</v>
      </c>
      <c r="D192" t="s">
        <v>1266</v>
      </c>
      <c r="E192">
        <v>8</v>
      </c>
    </row>
    <row r="193" spans="1:5" x14ac:dyDescent="0.3">
      <c r="A193" s="10" t="s">
        <v>5658</v>
      </c>
      <c r="B193">
        <v>3</v>
      </c>
      <c r="D193" t="s">
        <v>5658</v>
      </c>
      <c r="E193">
        <v>3</v>
      </c>
    </row>
    <row r="194" spans="1:5" x14ac:dyDescent="0.3">
      <c r="A194" s="10" t="s">
        <v>4581</v>
      </c>
      <c r="B194">
        <v>10</v>
      </c>
      <c r="D194" t="s">
        <v>4581</v>
      </c>
      <c r="E194">
        <v>10</v>
      </c>
    </row>
    <row r="195" spans="1:5" x14ac:dyDescent="0.3">
      <c r="A195" s="10" t="s">
        <v>22049</v>
      </c>
      <c r="B195">
        <v>1</v>
      </c>
      <c r="D195" t="s">
        <v>22049</v>
      </c>
      <c r="E195">
        <v>1</v>
      </c>
    </row>
    <row r="196" spans="1:5" x14ac:dyDescent="0.3">
      <c r="A196" s="10" t="s">
        <v>27138</v>
      </c>
      <c r="B196">
        <v>1</v>
      </c>
      <c r="D196" t="s">
        <v>27138</v>
      </c>
      <c r="E196">
        <v>1</v>
      </c>
    </row>
    <row r="197" spans="1:5" x14ac:dyDescent="0.3">
      <c r="A197" s="10" t="s">
        <v>25</v>
      </c>
      <c r="B197">
        <v>35</v>
      </c>
      <c r="D197" t="s">
        <v>25</v>
      </c>
      <c r="E197">
        <v>35</v>
      </c>
    </row>
    <row r="198" spans="1:5" x14ac:dyDescent="0.3">
      <c r="A198" s="10" t="s">
        <v>331</v>
      </c>
      <c r="B198">
        <v>55</v>
      </c>
      <c r="D198" t="s">
        <v>331</v>
      </c>
      <c r="E198">
        <v>55</v>
      </c>
    </row>
    <row r="199" spans="1:5" x14ac:dyDescent="0.3">
      <c r="A199" s="10" t="s">
        <v>15297</v>
      </c>
      <c r="B199">
        <v>1</v>
      </c>
      <c r="D199" t="s">
        <v>15297</v>
      </c>
      <c r="E199">
        <v>1</v>
      </c>
    </row>
    <row r="200" spans="1:5" x14ac:dyDescent="0.3">
      <c r="A200" s="10" t="s">
        <v>301</v>
      </c>
      <c r="B200">
        <v>139</v>
      </c>
      <c r="D200" t="s">
        <v>301</v>
      </c>
      <c r="E200">
        <v>139</v>
      </c>
    </row>
    <row r="201" spans="1:5" x14ac:dyDescent="0.3">
      <c r="A201" s="10" t="s">
        <v>1723</v>
      </c>
      <c r="B201">
        <v>11</v>
      </c>
      <c r="D201" t="s">
        <v>1723</v>
      </c>
      <c r="E201">
        <v>11</v>
      </c>
    </row>
    <row r="202" spans="1:5" x14ac:dyDescent="0.3">
      <c r="A202" s="10" t="s">
        <v>884</v>
      </c>
      <c r="B202">
        <v>7</v>
      </c>
      <c r="D202" t="s">
        <v>884</v>
      </c>
      <c r="E202">
        <v>7</v>
      </c>
    </row>
    <row r="203" spans="1:5" x14ac:dyDescent="0.3">
      <c r="A203" s="10" t="s">
        <v>2265</v>
      </c>
      <c r="B203">
        <v>1</v>
      </c>
      <c r="D203" t="s">
        <v>2265</v>
      </c>
      <c r="E203">
        <v>1</v>
      </c>
    </row>
    <row r="204" spans="1:5" x14ac:dyDescent="0.3">
      <c r="A204" s="10" t="s">
        <v>980</v>
      </c>
      <c r="B204">
        <v>22</v>
      </c>
      <c r="D204" t="s">
        <v>980</v>
      </c>
      <c r="E204">
        <v>22</v>
      </c>
    </row>
    <row r="205" spans="1:5" x14ac:dyDescent="0.3">
      <c r="A205" s="10" t="s">
        <v>1280</v>
      </c>
      <c r="B205">
        <v>46</v>
      </c>
      <c r="D205" t="s">
        <v>1280</v>
      </c>
      <c r="E205">
        <v>46</v>
      </c>
    </row>
    <row r="206" spans="1:5" x14ac:dyDescent="0.3">
      <c r="A206" s="10" t="s">
        <v>95</v>
      </c>
      <c r="B206">
        <v>84</v>
      </c>
      <c r="D206" t="s">
        <v>95</v>
      </c>
      <c r="E206">
        <v>84</v>
      </c>
    </row>
    <row r="207" spans="1:5" x14ac:dyDescent="0.3">
      <c r="A207" s="10" t="s">
        <v>1954</v>
      </c>
      <c r="B207">
        <v>20</v>
      </c>
      <c r="D207" t="s">
        <v>1954</v>
      </c>
      <c r="E207">
        <v>20</v>
      </c>
    </row>
    <row r="208" spans="1:5" x14ac:dyDescent="0.3">
      <c r="A208" s="10" t="s">
        <v>61</v>
      </c>
      <c r="B208">
        <v>386</v>
      </c>
      <c r="D208" t="s">
        <v>61</v>
      </c>
      <c r="E208">
        <v>386</v>
      </c>
    </row>
    <row r="209" spans="1:5" x14ac:dyDescent="0.3">
      <c r="A209" s="10" t="s">
        <v>18</v>
      </c>
      <c r="B209">
        <v>2356</v>
      </c>
      <c r="D209" t="s">
        <v>18</v>
      </c>
      <c r="E209">
        <v>2356</v>
      </c>
    </row>
    <row r="210" spans="1:5" x14ac:dyDescent="0.3">
      <c r="A210" s="10" t="s">
        <v>3132</v>
      </c>
      <c r="B210">
        <v>8</v>
      </c>
      <c r="D210" t="s">
        <v>3132</v>
      </c>
      <c r="E210">
        <v>8</v>
      </c>
    </row>
    <row r="211" spans="1:5" x14ac:dyDescent="0.3">
      <c r="A211" s="10" t="s">
        <v>20862</v>
      </c>
      <c r="B211">
        <v>2</v>
      </c>
      <c r="D211" t="s">
        <v>20862</v>
      </c>
      <c r="E211">
        <v>2</v>
      </c>
    </row>
    <row r="212" spans="1:5" x14ac:dyDescent="0.3">
      <c r="A212" s="10" t="s">
        <v>1532</v>
      </c>
      <c r="B212">
        <v>7</v>
      </c>
      <c r="D212" t="s">
        <v>1532</v>
      </c>
      <c r="E212">
        <v>7</v>
      </c>
    </row>
    <row r="213" spans="1:5" x14ac:dyDescent="0.3">
      <c r="A213" s="10" t="s">
        <v>16998</v>
      </c>
      <c r="B213">
        <v>1</v>
      </c>
      <c r="D213" t="s">
        <v>16998</v>
      </c>
      <c r="E213">
        <v>1</v>
      </c>
    </row>
    <row r="214" spans="1:5" x14ac:dyDescent="0.3">
      <c r="A214" s="10" t="s">
        <v>7379</v>
      </c>
      <c r="B214">
        <v>1</v>
      </c>
      <c r="D214" t="s">
        <v>7379</v>
      </c>
      <c r="E214">
        <v>1</v>
      </c>
    </row>
    <row r="215" spans="1:5" x14ac:dyDescent="0.3">
      <c r="A215" s="10" t="s">
        <v>28447</v>
      </c>
      <c r="B215">
        <v>5751</v>
      </c>
      <c r="D215" t="s">
        <v>28447</v>
      </c>
      <c r="E215">
        <v>5751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9DCBD-D4A1-4A5E-8CBC-E39B0C6D5A1D}">
  <dimension ref="A1:B5752"/>
  <sheetViews>
    <sheetView workbookViewId="0">
      <selection activeCell="E1" sqref="E1"/>
    </sheetView>
  </sheetViews>
  <sheetFormatPr defaultRowHeight="14.4" x14ac:dyDescent="0.3"/>
  <sheetData>
    <row r="1" spans="1:2" x14ac:dyDescent="0.3">
      <c r="A1" t="s">
        <v>28488</v>
      </c>
      <c r="B1" t="s">
        <v>28607</v>
      </c>
    </row>
    <row r="2" spans="1:2" x14ac:dyDescent="0.3">
      <c r="A2" s="7" t="s">
        <v>23</v>
      </c>
      <c r="B2" t="s">
        <v>28489</v>
      </c>
    </row>
    <row r="3" spans="1:2" x14ac:dyDescent="0.3">
      <c r="A3" s="8" t="s">
        <v>56</v>
      </c>
      <c r="B3" t="s">
        <v>28490</v>
      </c>
    </row>
    <row r="4" spans="1:2" x14ac:dyDescent="0.3">
      <c r="A4" s="7" t="s">
        <v>65</v>
      </c>
      <c r="B4" t="s">
        <v>28491</v>
      </c>
    </row>
    <row r="5" spans="1:2" x14ac:dyDescent="0.3">
      <c r="A5" s="8" t="s">
        <v>73</v>
      </c>
      <c r="B5" t="s">
        <v>28492</v>
      </c>
    </row>
    <row r="6" spans="1:2" x14ac:dyDescent="0.3">
      <c r="A6" s="7" t="s">
        <v>82</v>
      </c>
      <c r="B6" t="s">
        <v>28493</v>
      </c>
    </row>
    <row r="7" spans="1:2" x14ac:dyDescent="0.3">
      <c r="A7" s="8" t="s">
        <v>108</v>
      </c>
      <c r="B7" t="s">
        <v>28494</v>
      </c>
    </row>
    <row r="8" spans="1:2" x14ac:dyDescent="0.3">
      <c r="A8" s="7" t="s">
        <v>119</v>
      </c>
      <c r="B8" t="s">
        <v>28495</v>
      </c>
    </row>
    <row r="9" spans="1:2" x14ac:dyDescent="0.3">
      <c r="A9" s="8" t="s">
        <v>128</v>
      </c>
      <c r="B9" t="s">
        <v>28496</v>
      </c>
    </row>
    <row r="10" spans="1:2" x14ac:dyDescent="0.3">
      <c r="A10" s="7" t="s">
        <v>134</v>
      </c>
      <c r="B10" t="s">
        <v>28497</v>
      </c>
    </row>
    <row r="11" spans="1:2" x14ac:dyDescent="0.3">
      <c r="A11" s="8" t="s">
        <v>153</v>
      </c>
      <c r="B11" t="s">
        <v>28498</v>
      </c>
    </row>
    <row r="12" spans="1:2" x14ac:dyDescent="0.3">
      <c r="A12" s="7" t="s">
        <v>162</v>
      </c>
      <c r="B12" t="s">
        <v>28499</v>
      </c>
    </row>
    <row r="13" spans="1:2" x14ac:dyDescent="0.3">
      <c r="A13" s="8" t="s">
        <v>169</v>
      </c>
      <c r="B13" t="s">
        <v>28500</v>
      </c>
    </row>
    <row r="14" spans="1:2" x14ac:dyDescent="0.3">
      <c r="A14" s="7" t="s">
        <v>175</v>
      </c>
      <c r="B14" t="s">
        <v>28501</v>
      </c>
    </row>
    <row r="15" spans="1:2" x14ac:dyDescent="0.3">
      <c r="A15" s="8" t="s">
        <v>180</v>
      </c>
      <c r="B15" t="s">
        <v>28502</v>
      </c>
    </row>
    <row r="16" spans="1:2" x14ac:dyDescent="0.3">
      <c r="A16" s="7" t="s">
        <v>188</v>
      </c>
      <c r="B16" t="s">
        <v>28503</v>
      </c>
    </row>
    <row r="17" spans="1:2" x14ac:dyDescent="0.3">
      <c r="A17" s="8" t="s">
        <v>195</v>
      </c>
      <c r="B17" t="s">
        <v>28504</v>
      </c>
    </row>
    <row r="18" spans="1:2" x14ac:dyDescent="0.3">
      <c r="A18" s="7" t="s">
        <v>205</v>
      </c>
      <c r="B18" t="s">
        <v>28505</v>
      </c>
    </row>
    <row r="19" spans="1:2" x14ac:dyDescent="0.3">
      <c r="A19" s="8" t="s">
        <v>209</v>
      </c>
      <c r="B19" t="s">
        <v>28506</v>
      </c>
    </row>
    <row r="20" spans="1:2" x14ac:dyDescent="0.3">
      <c r="A20" s="7" t="s">
        <v>214</v>
      </c>
      <c r="B20" t="s">
        <v>28507</v>
      </c>
    </row>
    <row r="21" spans="1:2" x14ac:dyDescent="0.3">
      <c r="A21" s="8" t="s">
        <v>219</v>
      </c>
      <c r="B21" t="s">
        <v>28508</v>
      </c>
    </row>
    <row r="22" spans="1:2" x14ac:dyDescent="0.3">
      <c r="A22" s="7" t="s">
        <v>227</v>
      </c>
      <c r="B22" t="s">
        <v>28509</v>
      </c>
    </row>
    <row r="23" spans="1:2" x14ac:dyDescent="0.3">
      <c r="A23" s="8" t="s">
        <v>233</v>
      </c>
      <c r="B23" t="s">
        <v>28510</v>
      </c>
    </row>
    <row r="24" spans="1:2" x14ac:dyDescent="0.3">
      <c r="A24" s="7" t="s">
        <v>237</v>
      </c>
      <c r="B24" t="s">
        <v>28511</v>
      </c>
    </row>
    <row r="25" spans="1:2" x14ac:dyDescent="0.3">
      <c r="A25" s="8" t="s">
        <v>242</v>
      </c>
      <c r="B25" t="s">
        <v>28512</v>
      </c>
    </row>
    <row r="26" spans="1:2" x14ac:dyDescent="0.3">
      <c r="A26" s="7" t="s">
        <v>247</v>
      </c>
      <c r="B26" t="s">
        <v>28513</v>
      </c>
    </row>
    <row r="27" spans="1:2" x14ac:dyDescent="0.3">
      <c r="A27" s="8" t="s">
        <v>252</v>
      </c>
      <c r="B27" t="s">
        <v>28514</v>
      </c>
    </row>
    <row r="28" spans="1:2" x14ac:dyDescent="0.3">
      <c r="A28" s="7" t="s">
        <v>257</v>
      </c>
      <c r="B28" t="s">
        <v>28515</v>
      </c>
    </row>
    <row r="29" spans="1:2" x14ac:dyDescent="0.3">
      <c r="A29" s="8" t="s">
        <v>263</v>
      </c>
      <c r="B29" t="s">
        <v>28516</v>
      </c>
    </row>
    <row r="30" spans="1:2" x14ac:dyDescent="0.3">
      <c r="A30" s="7" t="s">
        <v>274</v>
      </c>
      <c r="B30" t="s">
        <v>28517</v>
      </c>
    </row>
    <row r="31" spans="1:2" x14ac:dyDescent="0.3">
      <c r="A31" s="8" t="s">
        <v>284</v>
      </c>
      <c r="B31" t="s">
        <v>28518</v>
      </c>
    </row>
    <row r="32" spans="1:2" x14ac:dyDescent="0.3">
      <c r="A32" s="7" t="s">
        <v>290</v>
      </c>
      <c r="B32" t="s">
        <v>28519</v>
      </c>
    </row>
    <row r="33" spans="1:2" x14ac:dyDescent="0.3">
      <c r="A33" s="8" t="s">
        <v>303</v>
      </c>
      <c r="B33" t="s">
        <v>28520</v>
      </c>
    </row>
    <row r="34" spans="1:2" x14ac:dyDescent="0.3">
      <c r="A34" s="7" t="s">
        <v>309</v>
      </c>
      <c r="B34" t="s">
        <v>28521</v>
      </c>
    </row>
    <row r="35" spans="1:2" x14ac:dyDescent="0.3">
      <c r="A35" s="8" t="s">
        <v>316</v>
      </c>
      <c r="B35" t="s">
        <v>28522</v>
      </c>
    </row>
    <row r="36" spans="1:2" x14ac:dyDescent="0.3">
      <c r="A36" s="7" t="s">
        <v>323</v>
      </c>
      <c r="B36" t="s">
        <v>28523</v>
      </c>
    </row>
    <row r="37" spans="1:2" x14ac:dyDescent="0.3">
      <c r="A37" s="8" t="s">
        <v>328</v>
      </c>
      <c r="B37" t="s">
        <v>28524</v>
      </c>
    </row>
    <row r="38" spans="1:2" x14ac:dyDescent="0.3">
      <c r="A38" s="7" t="s">
        <v>338</v>
      </c>
      <c r="B38" t="s">
        <v>28525</v>
      </c>
    </row>
    <row r="39" spans="1:2" x14ac:dyDescent="0.3">
      <c r="A39" s="8" t="s">
        <v>345</v>
      </c>
      <c r="B39" t="s">
        <v>28526</v>
      </c>
    </row>
    <row r="40" spans="1:2" x14ac:dyDescent="0.3">
      <c r="A40" s="7" t="s">
        <v>356</v>
      </c>
      <c r="B40" t="s">
        <v>28527</v>
      </c>
    </row>
    <row r="41" spans="1:2" x14ac:dyDescent="0.3">
      <c r="A41" s="8" t="s">
        <v>361</v>
      </c>
      <c r="B41" t="s">
        <v>28528</v>
      </c>
    </row>
    <row r="42" spans="1:2" x14ac:dyDescent="0.3">
      <c r="A42" s="7" t="s">
        <v>367</v>
      </c>
      <c r="B42" t="s">
        <v>28529</v>
      </c>
    </row>
    <row r="43" spans="1:2" x14ac:dyDescent="0.3">
      <c r="A43" s="8" t="s">
        <v>371</v>
      </c>
      <c r="B43" t="s">
        <v>28530</v>
      </c>
    </row>
    <row r="44" spans="1:2" x14ac:dyDescent="0.3">
      <c r="A44" s="7" t="s">
        <v>376</v>
      </c>
      <c r="B44" t="s">
        <v>28531</v>
      </c>
    </row>
    <row r="45" spans="1:2" x14ac:dyDescent="0.3">
      <c r="A45" s="8" t="s">
        <v>382</v>
      </c>
      <c r="B45" t="s">
        <v>28532</v>
      </c>
    </row>
    <row r="46" spans="1:2" x14ac:dyDescent="0.3">
      <c r="A46" s="7" t="s">
        <v>387</v>
      </c>
      <c r="B46" t="s">
        <v>28533</v>
      </c>
    </row>
    <row r="47" spans="1:2" x14ac:dyDescent="0.3">
      <c r="A47" s="8" t="s">
        <v>393</v>
      </c>
      <c r="B47" t="s">
        <v>28534</v>
      </c>
    </row>
    <row r="48" spans="1:2" x14ac:dyDescent="0.3">
      <c r="A48" s="7" t="s">
        <v>400</v>
      </c>
      <c r="B48" t="s">
        <v>28535</v>
      </c>
    </row>
    <row r="49" spans="1:2" x14ac:dyDescent="0.3">
      <c r="A49" s="8" t="s">
        <v>407</v>
      </c>
      <c r="B49" t="s">
        <v>28536</v>
      </c>
    </row>
    <row r="50" spans="1:2" x14ac:dyDescent="0.3">
      <c r="A50" s="7" t="s">
        <v>413</v>
      </c>
      <c r="B50" t="s">
        <v>28537</v>
      </c>
    </row>
    <row r="51" spans="1:2" x14ac:dyDescent="0.3">
      <c r="A51" s="8" t="s">
        <v>419</v>
      </c>
      <c r="B51" t="s">
        <v>28538</v>
      </c>
    </row>
    <row r="52" spans="1:2" x14ac:dyDescent="0.3">
      <c r="A52" s="7" t="s">
        <v>424</v>
      </c>
      <c r="B52" t="s">
        <v>28539</v>
      </c>
    </row>
    <row r="53" spans="1:2" x14ac:dyDescent="0.3">
      <c r="A53" s="8" t="s">
        <v>430</v>
      </c>
      <c r="B53" t="s">
        <v>28540</v>
      </c>
    </row>
    <row r="54" spans="1:2" x14ac:dyDescent="0.3">
      <c r="A54" s="7" t="s">
        <v>435</v>
      </c>
      <c r="B54" t="s">
        <v>28541</v>
      </c>
    </row>
    <row r="55" spans="1:2" x14ac:dyDescent="0.3">
      <c r="A55" s="8" t="s">
        <v>439</v>
      </c>
      <c r="B55" t="s">
        <v>28542</v>
      </c>
    </row>
    <row r="56" spans="1:2" x14ac:dyDescent="0.3">
      <c r="A56" s="7" t="s">
        <v>446</v>
      </c>
      <c r="B56" t="s">
        <v>28543</v>
      </c>
    </row>
    <row r="57" spans="1:2" x14ac:dyDescent="0.3">
      <c r="A57" s="8" t="s">
        <v>452</v>
      </c>
      <c r="B57" t="s">
        <v>28544</v>
      </c>
    </row>
    <row r="58" spans="1:2" x14ac:dyDescent="0.3">
      <c r="A58" s="7" t="s">
        <v>458</v>
      </c>
      <c r="B58" t="s">
        <v>28545</v>
      </c>
    </row>
    <row r="59" spans="1:2" x14ac:dyDescent="0.3">
      <c r="A59" s="8" t="s">
        <v>463</v>
      </c>
      <c r="B59" t="s">
        <v>28546</v>
      </c>
    </row>
    <row r="60" spans="1:2" x14ac:dyDescent="0.3">
      <c r="A60" s="7" t="s">
        <v>468</v>
      </c>
      <c r="B60" t="s">
        <v>28547</v>
      </c>
    </row>
    <row r="61" spans="1:2" x14ac:dyDescent="0.3">
      <c r="A61" s="8" t="s">
        <v>473</v>
      </c>
      <c r="B61" t="s">
        <v>28548</v>
      </c>
    </row>
    <row r="62" spans="1:2" x14ac:dyDescent="0.3">
      <c r="A62" s="7" t="s">
        <v>478</v>
      </c>
      <c r="B62" t="s">
        <v>28549</v>
      </c>
    </row>
    <row r="63" spans="1:2" x14ac:dyDescent="0.3">
      <c r="A63" s="8" t="s">
        <v>483</v>
      </c>
      <c r="B63" t="s">
        <v>28550</v>
      </c>
    </row>
    <row r="64" spans="1:2" x14ac:dyDescent="0.3">
      <c r="A64" s="7" t="s">
        <v>489</v>
      </c>
      <c r="B64" t="s">
        <v>28551</v>
      </c>
    </row>
    <row r="65" spans="1:2" x14ac:dyDescent="0.3">
      <c r="A65" s="8" t="s">
        <v>494</v>
      </c>
      <c r="B65" t="s">
        <v>28552</v>
      </c>
    </row>
    <row r="66" spans="1:2" x14ac:dyDescent="0.3">
      <c r="A66" s="7" t="s">
        <v>500</v>
      </c>
      <c r="B66" t="s">
        <v>28553</v>
      </c>
    </row>
    <row r="67" spans="1:2" x14ac:dyDescent="0.3">
      <c r="A67" s="8" t="s">
        <v>505</v>
      </c>
      <c r="B67" t="s">
        <v>28554</v>
      </c>
    </row>
    <row r="68" spans="1:2" x14ac:dyDescent="0.3">
      <c r="A68" s="7" t="s">
        <v>513</v>
      </c>
      <c r="B68" t="s">
        <v>28555</v>
      </c>
    </row>
    <row r="69" spans="1:2" x14ac:dyDescent="0.3">
      <c r="A69" s="8" t="s">
        <v>518</v>
      </c>
      <c r="B69" t="s">
        <v>28556</v>
      </c>
    </row>
    <row r="70" spans="1:2" x14ac:dyDescent="0.3">
      <c r="A70" s="7" t="s">
        <v>524</v>
      </c>
      <c r="B70" t="s">
        <v>28557</v>
      </c>
    </row>
    <row r="71" spans="1:2" x14ac:dyDescent="0.3">
      <c r="A71" s="8" t="s">
        <v>529</v>
      </c>
      <c r="B71" t="s">
        <v>28558</v>
      </c>
    </row>
    <row r="72" spans="1:2" x14ac:dyDescent="0.3">
      <c r="A72" s="7" t="s">
        <v>535</v>
      </c>
      <c r="B72" t="s">
        <v>28559</v>
      </c>
    </row>
    <row r="73" spans="1:2" x14ac:dyDescent="0.3">
      <c r="A73" s="8" t="s">
        <v>540</v>
      </c>
      <c r="B73" t="s">
        <v>28560</v>
      </c>
    </row>
    <row r="74" spans="1:2" x14ac:dyDescent="0.3">
      <c r="A74" s="7" t="s">
        <v>544</v>
      </c>
      <c r="B74" t="s">
        <v>28561</v>
      </c>
    </row>
    <row r="75" spans="1:2" x14ac:dyDescent="0.3">
      <c r="A75" s="8" t="s">
        <v>550</v>
      </c>
      <c r="B75" t="s">
        <v>28562</v>
      </c>
    </row>
    <row r="76" spans="1:2" x14ac:dyDescent="0.3">
      <c r="A76" s="7" t="s">
        <v>555</v>
      </c>
      <c r="B76" t="s">
        <v>28563</v>
      </c>
    </row>
    <row r="77" spans="1:2" x14ac:dyDescent="0.3">
      <c r="A77" s="8" t="s">
        <v>562</v>
      </c>
      <c r="B77" t="s">
        <v>28564</v>
      </c>
    </row>
    <row r="78" spans="1:2" x14ac:dyDescent="0.3">
      <c r="A78" s="7" t="s">
        <v>568</v>
      </c>
      <c r="B78" t="s">
        <v>28565</v>
      </c>
    </row>
    <row r="79" spans="1:2" x14ac:dyDescent="0.3">
      <c r="A79" s="8" t="s">
        <v>573</v>
      </c>
      <c r="B79" t="s">
        <v>28566</v>
      </c>
    </row>
    <row r="80" spans="1:2" x14ac:dyDescent="0.3">
      <c r="A80" s="7" t="s">
        <v>578</v>
      </c>
      <c r="B80" t="s">
        <v>28567</v>
      </c>
    </row>
    <row r="81" spans="1:2" x14ac:dyDescent="0.3">
      <c r="A81" s="8" t="s">
        <v>584</v>
      </c>
      <c r="B81" t="s">
        <v>28568</v>
      </c>
    </row>
    <row r="82" spans="1:2" x14ac:dyDescent="0.3">
      <c r="A82" s="7" t="s">
        <v>590</v>
      </c>
      <c r="B82" t="s">
        <v>28569</v>
      </c>
    </row>
    <row r="83" spans="1:2" x14ac:dyDescent="0.3">
      <c r="A83" s="8" t="s">
        <v>595</v>
      </c>
      <c r="B83" t="s">
        <v>28570</v>
      </c>
    </row>
    <row r="84" spans="1:2" x14ac:dyDescent="0.3">
      <c r="A84" s="7" t="s">
        <v>601</v>
      </c>
      <c r="B84" t="s">
        <v>28571</v>
      </c>
    </row>
    <row r="85" spans="1:2" x14ac:dyDescent="0.3">
      <c r="A85" s="8" t="s">
        <v>605</v>
      </c>
      <c r="B85" t="s">
        <v>28572</v>
      </c>
    </row>
    <row r="86" spans="1:2" x14ac:dyDescent="0.3">
      <c r="A86" s="7" t="s">
        <v>610</v>
      </c>
      <c r="B86" t="s">
        <v>28573</v>
      </c>
    </row>
    <row r="87" spans="1:2" x14ac:dyDescent="0.3">
      <c r="A87" s="8" t="s">
        <v>615</v>
      </c>
      <c r="B87" t="s">
        <v>28574</v>
      </c>
    </row>
    <row r="88" spans="1:2" x14ac:dyDescent="0.3">
      <c r="A88" s="7" t="s">
        <v>621</v>
      </c>
      <c r="B88" t="s">
        <v>28575</v>
      </c>
    </row>
    <row r="89" spans="1:2" x14ac:dyDescent="0.3">
      <c r="A89" s="8" t="s">
        <v>627</v>
      </c>
      <c r="B89" t="s">
        <v>28576</v>
      </c>
    </row>
    <row r="90" spans="1:2" x14ac:dyDescent="0.3">
      <c r="A90" s="7" t="s">
        <v>632</v>
      </c>
      <c r="B90" t="s">
        <v>28577</v>
      </c>
    </row>
    <row r="91" spans="1:2" x14ac:dyDescent="0.3">
      <c r="A91" s="8" t="s">
        <v>639</v>
      </c>
      <c r="B91" t="s">
        <v>28578</v>
      </c>
    </row>
    <row r="92" spans="1:2" x14ac:dyDescent="0.3">
      <c r="A92" s="7" t="s">
        <v>645</v>
      </c>
      <c r="B92" t="s">
        <v>28579</v>
      </c>
    </row>
    <row r="93" spans="1:2" x14ac:dyDescent="0.3">
      <c r="A93" s="8" t="s">
        <v>651</v>
      </c>
      <c r="B93" t="s">
        <v>28580</v>
      </c>
    </row>
    <row r="94" spans="1:2" x14ac:dyDescent="0.3">
      <c r="A94" s="7" t="s">
        <v>656</v>
      </c>
      <c r="B94" t="s">
        <v>28581</v>
      </c>
    </row>
    <row r="95" spans="1:2" x14ac:dyDescent="0.3">
      <c r="A95" s="8" t="s">
        <v>661</v>
      </c>
      <c r="B95" t="s">
        <v>28582</v>
      </c>
    </row>
    <row r="96" spans="1:2" x14ac:dyDescent="0.3">
      <c r="A96" s="7" t="s">
        <v>667</v>
      </c>
      <c r="B96" t="s">
        <v>28583</v>
      </c>
    </row>
    <row r="97" spans="1:2" x14ac:dyDescent="0.3">
      <c r="A97" s="8" t="s">
        <v>672</v>
      </c>
      <c r="B97" t="s">
        <v>28584</v>
      </c>
    </row>
    <row r="98" spans="1:2" x14ac:dyDescent="0.3">
      <c r="A98" s="7" t="s">
        <v>677</v>
      </c>
      <c r="B98" t="s">
        <v>28585</v>
      </c>
    </row>
    <row r="99" spans="1:2" x14ac:dyDescent="0.3">
      <c r="A99" s="8" t="s">
        <v>683</v>
      </c>
      <c r="B99" t="s">
        <v>28586</v>
      </c>
    </row>
    <row r="100" spans="1:2" x14ac:dyDescent="0.3">
      <c r="A100" s="7" t="s">
        <v>688</v>
      </c>
      <c r="B100" t="s">
        <v>28587</v>
      </c>
    </row>
    <row r="101" spans="1:2" x14ac:dyDescent="0.3">
      <c r="A101" s="8" t="s">
        <v>694</v>
      </c>
      <c r="B101" t="s">
        <v>28588</v>
      </c>
    </row>
    <row r="102" spans="1:2" x14ac:dyDescent="0.3">
      <c r="A102" s="7" t="s">
        <v>700</v>
      </c>
      <c r="B102" t="s">
        <v>28589</v>
      </c>
    </row>
    <row r="103" spans="1:2" x14ac:dyDescent="0.3">
      <c r="A103" s="8" t="s">
        <v>705</v>
      </c>
      <c r="B103" t="s">
        <v>28590</v>
      </c>
    </row>
    <row r="104" spans="1:2" x14ac:dyDescent="0.3">
      <c r="A104" s="7" t="s">
        <v>709</v>
      </c>
      <c r="B104" t="s">
        <v>28591</v>
      </c>
    </row>
    <row r="105" spans="1:2" x14ac:dyDescent="0.3">
      <c r="A105" s="8" t="s">
        <v>715</v>
      </c>
      <c r="B105" t="s">
        <v>28592</v>
      </c>
    </row>
    <row r="106" spans="1:2" x14ac:dyDescent="0.3">
      <c r="A106" s="7" t="s">
        <v>720</v>
      </c>
      <c r="B106" t="s">
        <v>28593</v>
      </c>
    </row>
    <row r="107" spans="1:2" x14ac:dyDescent="0.3">
      <c r="A107" s="8" t="s">
        <v>725</v>
      </c>
      <c r="B107" t="s">
        <v>28594</v>
      </c>
    </row>
    <row r="108" spans="1:2" x14ac:dyDescent="0.3">
      <c r="A108" s="7" t="s">
        <v>731</v>
      </c>
      <c r="B108" t="s">
        <v>28595</v>
      </c>
    </row>
    <row r="109" spans="1:2" x14ac:dyDescent="0.3">
      <c r="A109" s="8" t="s">
        <v>735</v>
      </c>
      <c r="B109" t="s">
        <v>28596</v>
      </c>
    </row>
    <row r="110" spans="1:2" x14ac:dyDescent="0.3">
      <c r="A110" s="7" t="s">
        <v>740</v>
      </c>
      <c r="B110" t="s">
        <v>28597</v>
      </c>
    </row>
    <row r="111" spans="1:2" x14ac:dyDescent="0.3">
      <c r="A111" s="8" t="s">
        <v>745</v>
      </c>
      <c r="B111" t="s">
        <v>28598</v>
      </c>
    </row>
    <row r="112" spans="1:2" x14ac:dyDescent="0.3">
      <c r="A112" s="7" t="s">
        <v>750</v>
      </c>
      <c r="B112" t="s">
        <v>28599</v>
      </c>
    </row>
    <row r="113" spans="1:2" x14ac:dyDescent="0.3">
      <c r="A113" s="8" t="s">
        <v>755</v>
      </c>
      <c r="B113" t="s">
        <v>28600</v>
      </c>
    </row>
    <row r="114" spans="1:2" x14ac:dyDescent="0.3">
      <c r="A114" s="7" t="s">
        <v>759</v>
      </c>
      <c r="B114" t="s">
        <v>28601</v>
      </c>
    </row>
    <row r="115" spans="1:2" x14ac:dyDescent="0.3">
      <c r="A115" s="8" t="s">
        <v>766</v>
      </c>
      <c r="B115" t="s">
        <v>28602</v>
      </c>
    </row>
    <row r="116" spans="1:2" x14ac:dyDescent="0.3">
      <c r="A116" s="7" t="s">
        <v>771</v>
      </c>
      <c r="B116" t="s">
        <v>28603</v>
      </c>
    </row>
    <row r="117" spans="1:2" x14ac:dyDescent="0.3">
      <c r="A117" s="8" t="s">
        <v>776</v>
      </c>
      <c r="B117" t="s">
        <v>28604</v>
      </c>
    </row>
    <row r="118" spans="1:2" x14ac:dyDescent="0.3">
      <c r="A118" s="7" t="s">
        <v>781</v>
      </c>
      <c r="B118" t="s">
        <v>28605</v>
      </c>
    </row>
    <row r="119" spans="1:2" x14ac:dyDescent="0.3">
      <c r="A119" s="8" t="s">
        <v>786</v>
      </c>
      <c r="B119" t="s">
        <v>28606</v>
      </c>
    </row>
    <row r="120" spans="1:2" x14ac:dyDescent="0.3">
      <c r="A120" s="7" t="s">
        <v>794</v>
      </c>
    </row>
    <row r="121" spans="1:2" x14ac:dyDescent="0.3">
      <c r="A121" s="8" t="s">
        <v>800</v>
      </c>
    </row>
    <row r="122" spans="1:2" x14ac:dyDescent="0.3">
      <c r="A122" s="7" t="s">
        <v>806</v>
      </c>
    </row>
    <row r="123" spans="1:2" x14ac:dyDescent="0.3">
      <c r="A123" s="8" t="s">
        <v>812</v>
      </c>
    </row>
    <row r="124" spans="1:2" x14ac:dyDescent="0.3">
      <c r="A124" s="7" t="s">
        <v>820</v>
      </c>
    </row>
    <row r="125" spans="1:2" x14ac:dyDescent="0.3">
      <c r="A125" s="8" t="s">
        <v>826</v>
      </c>
    </row>
    <row r="126" spans="1:2" x14ac:dyDescent="0.3">
      <c r="A126" s="7" t="s">
        <v>833</v>
      </c>
    </row>
    <row r="127" spans="1:2" x14ac:dyDescent="0.3">
      <c r="A127" s="8" t="s">
        <v>838</v>
      </c>
    </row>
    <row r="128" spans="1:2" x14ac:dyDescent="0.3">
      <c r="A128" s="7" t="s">
        <v>844</v>
      </c>
    </row>
    <row r="129" spans="1:1" x14ac:dyDescent="0.3">
      <c r="A129" s="8" t="s">
        <v>853</v>
      </c>
    </row>
    <row r="130" spans="1:1" x14ac:dyDescent="0.3">
      <c r="A130" s="7" t="s">
        <v>859</v>
      </c>
    </row>
    <row r="131" spans="1:1" x14ac:dyDescent="0.3">
      <c r="A131" s="8" t="s">
        <v>865</v>
      </c>
    </row>
    <row r="132" spans="1:1" x14ac:dyDescent="0.3">
      <c r="A132" s="7" t="s">
        <v>870</v>
      </c>
    </row>
    <row r="133" spans="1:1" x14ac:dyDescent="0.3">
      <c r="A133" s="8" t="s">
        <v>874</v>
      </c>
    </row>
    <row r="134" spans="1:1" x14ac:dyDescent="0.3">
      <c r="A134" s="7" t="s">
        <v>879</v>
      </c>
    </row>
    <row r="135" spans="1:1" x14ac:dyDescent="0.3">
      <c r="A135" s="8" t="s">
        <v>885</v>
      </c>
    </row>
    <row r="136" spans="1:1" x14ac:dyDescent="0.3">
      <c r="A136" s="7" t="s">
        <v>890</v>
      </c>
    </row>
    <row r="137" spans="1:1" x14ac:dyDescent="0.3">
      <c r="A137" s="8" t="s">
        <v>896</v>
      </c>
    </row>
    <row r="138" spans="1:1" x14ac:dyDescent="0.3">
      <c r="A138" s="7" t="s">
        <v>901</v>
      </c>
    </row>
    <row r="139" spans="1:1" x14ac:dyDescent="0.3">
      <c r="A139" s="8" t="s">
        <v>908</v>
      </c>
    </row>
    <row r="140" spans="1:1" x14ac:dyDescent="0.3">
      <c r="A140" s="7" t="s">
        <v>916</v>
      </c>
    </row>
    <row r="141" spans="1:1" x14ac:dyDescent="0.3">
      <c r="A141" s="8" t="s">
        <v>921</v>
      </c>
    </row>
    <row r="142" spans="1:1" x14ac:dyDescent="0.3">
      <c r="A142" s="7" t="s">
        <v>926</v>
      </c>
    </row>
    <row r="143" spans="1:1" x14ac:dyDescent="0.3">
      <c r="A143" s="8" t="s">
        <v>931</v>
      </c>
    </row>
    <row r="144" spans="1:1" x14ac:dyDescent="0.3">
      <c r="A144" s="7" t="s">
        <v>937</v>
      </c>
    </row>
    <row r="145" spans="1:1" x14ac:dyDescent="0.3">
      <c r="A145" s="8" t="s">
        <v>943</v>
      </c>
    </row>
    <row r="146" spans="1:1" x14ac:dyDescent="0.3">
      <c r="A146" s="7" t="s">
        <v>948</v>
      </c>
    </row>
    <row r="147" spans="1:1" x14ac:dyDescent="0.3">
      <c r="A147" s="8" t="s">
        <v>953</v>
      </c>
    </row>
    <row r="148" spans="1:1" x14ac:dyDescent="0.3">
      <c r="A148" s="7" t="s">
        <v>958</v>
      </c>
    </row>
    <row r="149" spans="1:1" x14ac:dyDescent="0.3">
      <c r="A149" s="8" t="s">
        <v>964</v>
      </c>
    </row>
    <row r="150" spans="1:1" x14ac:dyDescent="0.3">
      <c r="A150" s="7" t="s">
        <v>969</v>
      </c>
    </row>
    <row r="151" spans="1:1" x14ac:dyDescent="0.3">
      <c r="A151" s="8" t="s">
        <v>975</v>
      </c>
    </row>
    <row r="152" spans="1:1" x14ac:dyDescent="0.3">
      <c r="A152" s="7" t="s">
        <v>979</v>
      </c>
    </row>
    <row r="153" spans="1:1" x14ac:dyDescent="0.3">
      <c r="A153" s="8" t="s">
        <v>986</v>
      </c>
    </row>
    <row r="154" spans="1:1" x14ac:dyDescent="0.3">
      <c r="A154" s="7" t="s">
        <v>991</v>
      </c>
    </row>
    <row r="155" spans="1:1" x14ac:dyDescent="0.3">
      <c r="A155" s="8" t="s">
        <v>996</v>
      </c>
    </row>
    <row r="156" spans="1:1" x14ac:dyDescent="0.3">
      <c r="A156" s="7" t="s">
        <v>1000</v>
      </c>
    </row>
    <row r="157" spans="1:1" x14ac:dyDescent="0.3">
      <c r="A157" s="8" t="s">
        <v>1006</v>
      </c>
    </row>
    <row r="158" spans="1:1" x14ac:dyDescent="0.3">
      <c r="A158" s="7" t="s">
        <v>1011</v>
      </c>
    </row>
    <row r="159" spans="1:1" x14ac:dyDescent="0.3">
      <c r="A159" s="8" t="s">
        <v>1016</v>
      </c>
    </row>
    <row r="160" spans="1:1" x14ac:dyDescent="0.3">
      <c r="A160" s="7" t="s">
        <v>1022</v>
      </c>
    </row>
    <row r="161" spans="1:1" x14ac:dyDescent="0.3">
      <c r="A161" s="8" t="s">
        <v>1026</v>
      </c>
    </row>
    <row r="162" spans="1:1" x14ac:dyDescent="0.3">
      <c r="A162" s="7" t="s">
        <v>1031</v>
      </c>
    </row>
    <row r="163" spans="1:1" x14ac:dyDescent="0.3">
      <c r="A163" s="8" t="s">
        <v>1035</v>
      </c>
    </row>
    <row r="164" spans="1:1" x14ac:dyDescent="0.3">
      <c r="A164" s="7" t="s">
        <v>1040</v>
      </c>
    </row>
    <row r="165" spans="1:1" x14ac:dyDescent="0.3">
      <c r="A165" s="8" t="s">
        <v>1045</v>
      </c>
    </row>
    <row r="166" spans="1:1" x14ac:dyDescent="0.3">
      <c r="A166" s="7" t="s">
        <v>1050</v>
      </c>
    </row>
    <row r="167" spans="1:1" x14ac:dyDescent="0.3">
      <c r="A167" s="8" t="s">
        <v>1055</v>
      </c>
    </row>
    <row r="168" spans="1:1" x14ac:dyDescent="0.3">
      <c r="A168" s="7" t="s">
        <v>1061</v>
      </c>
    </row>
    <row r="169" spans="1:1" x14ac:dyDescent="0.3">
      <c r="A169" s="8" t="s">
        <v>1067</v>
      </c>
    </row>
    <row r="170" spans="1:1" x14ac:dyDescent="0.3">
      <c r="A170" s="7" t="s">
        <v>1072</v>
      </c>
    </row>
    <row r="171" spans="1:1" x14ac:dyDescent="0.3">
      <c r="A171" s="8" t="s">
        <v>1077</v>
      </c>
    </row>
    <row r="172" spans="1:1" x14ac:dyDescent="0.3">
      <c r="A172" s="7" t="s">
        <v>1081</v>
      </c>
    </row>
    <row r="173" spans="1:1" x14ac:dyDescent="0.3">
      <c r="A173" s="8" t="s">
        <v>1086</v>
      </c>
    </row>
    <row r="174" spans="1:1" x14ac:dyDescent="0.3">
      <c r="A174" s="7" t="s">
        <v>1091</v>
      </c>
    </row>
    <row r="175" spans="1:1" x14ac:dyDescent="0.3">
      <c r="A175" s="8" t="s">
        <v>1096</v>
      </c>
    </row>
    <row r="176" spans="1:1" x14ac:dyDescent="0.3">
      <c r="A176" s="7" t="s">
        <v>1101</v>
      </c>
    </row>
    <row r="177" spans="1:1" x14ac:dyDescent="0.3">
      <c r="A177" s="8" t="s">
        <v>1107</v>
      </c>
    </row>
    <row r="178" spans="1:1" x14ac:dyDescent="0.3">
      <c r="A178" s="7" t="s">
        <v>1113</v>
      </c>
    </row>
    <row r="179" spans="1:1" x14ac:dyDescent="0.3">
      <c r="A179" s="8" t="s">
        <v>1118</v>
      </c>
    </row>
    <row r="180" spans="1:1" x14ac:dyDescent="0.3">
      <c r="A180" s="7" t="s">
        <v>1123</v>
      </c>
    </row>
    <row r="181" spans="1:1" x14ac:dyDescent="0.3">
      <c r="A181" s="8" t="s">
        <v>1128</v>
      </c>
    </row>
    <row r="182" spans="1:1" x14ac:dyDescent="0.3">
      <c r="A182" s="7" t="s">
        <v>1133</v>
      </c>
    </row>
    <row r="183" spans="1:1" x14ac:dyDescent="0.3">
      <c r="A183" s="8" t="s">
        <v>1138</v>
      </c>
    </row>
    <row r="184" spans="1:1" x14ac:dyDescent="0.3">
      <c r="A184" s="7" t="s">
        <v>1143</v>
      </c>
    </row>
    <row r="185" spans="1:1" x14ac:dyDescent="0.3">
      <c r="A185" s="8" t="s">
        <v>1147</v>
      </c>
    </row>
    <row r="186" spans="1:1" x14ac:dyDescent="0.3">
      <c r="A186" s="7" t="s">
        <v>1152</v>
      </c>
    </row>
    <row r="187" spans="1:1" x14ac:dyDescent="0.3">
      <c r="A187" s="8" t="s">
        <v>1156</v>
      </c>
    </row>
    <row r="188" spans="1:1" x14ac:dyDescent="0.3">
      <c r="A188" s="7" t="s">
        <v>1161</v>
      </c>
    </row>
    <row r="189" spans="1:1" x14ac:dyDescent="0.3">
      <c r="A189" s="8" t="s">
        <v>1168</v>
      </c>
    </row>
    <row r="190" spans="1:1" x14ac:dyDescent="0.3">
      <c r="A190" s="7" t="s">
        <v>1175</v>
      </c>
    </row>
    <row r="191" spans="1:1" x14ac:dyDescent="0.3">
      <c r="A191" s="8" t="s">
        <v>1182</v>
      </c>
    </row>
    <row r="192" spans="1:1" x14ac:dyDescent="0.3">
      <c r="A192" s="7" t="s">
        <v>1187</v>
      </c>
    </row>
    <row r="193" spans="1:1" x14ac:dyDescent="0.3">
      <c r="A193" s="8" t="s">
        <v>1192</v>
      </c>
    </row>
    <row r="194" spans="1:1" x14ac:dyDescent="0.3">
      <c r="A194" s="7" t="s">
        <v>1198</v>
      </c>
    </row>
    <row r="195" spans="1:1" x14ac:dyDescent="0.3">
      <c r="A195" s="8" t="s">
        <v>1206</v>
      </c>
    </row>
    <row r="196" spans="1:1" x14ac:dyDescent="0.3">
      <c r="A196" s="7" t="s">
        <v>1213</v>
      </c>
    </row>
    <row r="197" spans="1:1" x14ac:dyDescent="0.3">
      <c r="A197" s="8" t="s">
        <v>1219</v>
      </c>
    </row>
    <row r="198" spans="1:1" x14ac:dyDescent="0.3">
      <c r="A198" s="7" t="s">
        <v>1228</v>
      </c>
    </row>
    <row r="199" spans="1:1" x14ac:dyDescent="0.3">
      <c r="A199" s="8" t="s">
        <v>1237</v>
      </c>
    </row>
    <row r="200" spans="1:1" x14ac:dyDescent="0.3">
      <c r="A200" s="7" t="s">
        <v>1240</v>
      </c>
    </row>
    <row r="201" spans="1:1" x14ac:dyDescent="0.3">
      <c r="A201" s="8" t="s">
        <v>1247</v>
      </c>
    </row>
    <row r="202" spans="1:1" x14ac:dyDescent="0.3">
      <c r="A202" s="7" t="s">
        <v>1255</v>
      </c>
    </row>
    <row r="203" spans="1:1" x14ac:dyDescent="0.3">
      <c r="A203" s="8" t="s">
        <v>1261</v>
      </c>
    </row>
    <row r="204" spans="1:1" x14ac:dyDescent="0.3">
      <c r="A204" s="7" t="s">
        <v>1268</v>
      </c>
    </row>
    <row r="205" spans="1:1" x14ac:dyDescent="0.3">
      <c r="A205" s="8" t="s">
        <v>1274</v>
      </c>
    </row>
    <row r="206" spans="1:1" x14ac:dyDescent="0.3">
      <c r="A206" s="7" t="s">
        <v>1281</v>
      </c>
    </row>
    <row r="207" spans="1:1" x14ac:dyDescent="0.3">
      <c r="A207" s="8" t="s">
        <v>1287</v>
      </c>
    </row>
    <row r="208" spans="1:1" x14ac:dyDescent="0.3">
      <c r="A208" s="7" t="s">
        <v>1292</v>
      </c>
    </row>
    <row r="209" spans="1:1" x14ac:dyDescent="0.3">
      <c r="A209" s="8" t="s">
        <v>1297</v>
      </c>
    </row>
    <row r="210" spans="1:1" x14ac:dyDescent="0.3">
      <c r="A210" s="7" t="s">
        <v>1301</v>
      </c>
    </row>
    <row r="211" spans="1:1" x14ac:dyDescent="0.3">
      <c r="A211" s="8" t="s">
        <v>1306</v>
      </c>
    </row>
    <row r="212" spans="1:1" x14ac:dyDescent="0.3">
      <c r="A212" s="7" t="s">
        <v>1312</v>
      </c>
    </row>
    <row r="213" spans="1:1" x14ac:dyDescent="0.3">
      <c r="A213" s="8" t="s">
        <v>1317</v>
      </c>
    </row>
    <row r="214" spans="1:1" x14ac:dyDescent="0.3">
      <c r="A214" s="7" t="s">
        <v>1324</v>
      </c>
    </row>
    <row r="215" spans="1:1" x14ac:dyDescent="0.3">
      <c r="A215" s="8" t="s">
        <v>1329</v>
      </c>
    </row>
    <row r="216" spans="1:1" x14ac:dyDescent="0.3">
      <c r="A216" s="7" t="s">
        <v>1334</v>
      </c>
    </row>
    <row r="217" spans="1:1" x14ac:dyDescent="0.3">
      <c r="A217" s="8" t="s">
        <v>1338</v>
      </c>
    </row>
    <row r="218" spans="1:1" x14ac:dyDescent="0.3">
      <c r="A218" s="7" t="s">
        <v>1344</v>
      </c>
    </row>
    <row r="219" spans="1:1" x14ac:dyDescent="0.3">
      <c r="A219" s="8" t="s">
        <v>1350</v>
      </c>
    </row>
    <row r="220" spans="1:1" x14ac:dyDescent="0.3">
      <c r="A220" s="7" t="s">
        <v>1355</v>
      </c>
    </row>
    <row r="221" spans="1:1" x14ac:dyDescent="0.3">
      <c r="A221" s="8" t="s">
        <v>1361</v>
      </c>
    </row>
    <row r="222" spans="1:1" x14ac:dyDescent="0.3">
      <c r="A222" s="7" t="s">
        <v>1370</v>
      </c>
    </row>
    <row r="223" spans="1:1" x14ac:dyDescent="0.3">
      <c r="A223" s="8" t="s">
        <v>1378</v>
      </c>
    </row>
    <row r="224" spans="1:1" x14ac:dyDescent="0.3">
      <c r="A224" s="7" t="s">
        <v>1383</v>
      </c>
    </row>
    <row r="225" spans="1:1" x14ac:dyDescent="0.3">
      <c r="A225" s="8" t="s">
        <v>1388</v>
      </c>
    </row>
    <row r="226" spans="1:1" x14ac:dyDescent="0.3">
      <c r="A226" s="7" t="s">
        <v>1393</v>
      </c>
    </row>
    <row r="227" spans="1:1" x14ac:dyDescent="0.3">
      <c r="A227" s="8" t="s">
        <v>1400</v>
      </c>
    </row>
    <row r="228" spans="1:1" x14ac:dyDescent="0.3">
      <c r="A228" s="7" t="s">
        <v>1405</v>
      </c>
    </row>
    <row r="229" spans="1:1" x14ac:dyDescent="0.3">
      <c r="A229" s="8" t="s">
        <v>1410</v>
      </c>
    </row>
    <row r="230" spans="1:1" x14ac:dyDescent="0.3">
      <c r="A230" s="7" t="s">
        <v>1415</v>
      </c>
    </row>
    <row r="231" spans="1:1" x14ac:dyDescent="0.3">
      <c r="A231" s="8" t="s">
        <v>1421</v>
      </c>
    </row>
    <row r="232" spans="1:1" x14ac:dyDescent="0.3">
      <c r="A232" s="7" t="s">
        <v>1426</v>
      </c>
    </row>
    <row r="233" spans="1:1" x14ac:dyDescent="0.3">
      <c r="A233" s="8" t="s">
        <v>1432</v>
      </c>
    </row>
    <row r="234" spans="1:1" x14ac:dyDescent="0.3">
      <c r="A234" s="7" t="s">
        <v>1437</v>
      </c>
    </row>
    <row r="235" spans="1:1" x14ac:dyDescent="0.3">
      <c r="A235" s="8" t="s">
        <v>1443</v>
      </c>
    </row>
    <row r="236" spans="1:1" x14ac:dyDescent="0.3">
      <c r="A236" s="7" t="s">
        <v>1448</v>
      </c>
    </row>
    <row r="237" spans="1:1" x14ac:dyDescent="0.3">
      <c r="A237" s="8" t="s">
        <v>1453</v>
      </c>
    </row>
    <row r="238" spans="1:1" x14ac:dyDescent="0.3">
      <c r="A238" s="7" t="s">
        <v>1458</v>
      </c>
    </row>
    <row r="239" spans="1:1" x14ac:dyDescent="0.3">
      <c r="A239" s="8" t="s">
        <v>1464</v>
      </c>
    </row>
    <row r="240" spans="1:1" x14ac:dyDescent="0.3">
      <c r="A240" s="7" t="s">
        <v>1469</v>
      </c>
    </row>
    <row r="241" spans="1:1" x14ac:dyDescent="0.3">
      <c r="A241" s="8" t="s">
        <v>1475</v>
      </c>
    </row>
    <row r="242" spans="1:1" x14ac:dyDescent="0.3">
      <c r="A242" s="7" t="s">
        <v>1480</v>
      </c>
    </row>
    <row r="243" spans="1:1" x14ac:dyDescent="0.3">
      <c r="A243" s="8" t="s">
        <v>1485</v>
      </c>
    </row>
    <row r="244" spans="1:1" x14ac:dyDescent="0.3">
      <c r="A244" s="7" t="s">
        <v>1491</v>
      </c>
    </row>
    <row r="245" spans="1:1" x14ac:dyDescent="0.3">
      <c r="A245" s="8" t="s">
        <v>1495</v>
      </c>
    </row>
    <row r="246" spans="1:1" x14ac:dyDescent="0.3">
      <c r="A246" s="7" t="s">
        <v>1500</v>
      </c>
    </row>
    <row r="247" spans="1:1" x14ac:dyDescent="0.3">
      <c r="A247" s="8" t="s">
        <v>1504</v>
      </c>
    </row>
    <row r="248" spans="1:1" x14ac:dyDescent="0.3">
      <c r="A248" s="7" t="s">
        <v>1508</v>
      </c>
    </row>
    <row r="249" spans="1:1" x14ac:dyDescent="0.3">
      <c r="A249" s="8" t="s">
        <v>1513</v>
      </c>
    </row>
    <row r="250" spans="1:1" x14ac:dyDescent="0.3">
      <c r="A250" s="7" t="s">
        <v>1518</v>
      </c>
    </row>
    <row r="251" spans="1:1" x14ac:dyDescent="0.3">
      <c r="A251" s="8" t="s">
        <v>1523</v>
      </c>
    </row>
    <row r="252" spans="1:1" x14ac:dyDescent="0.3">
      <c r="A252" s="7" t="s">
        <v>1527</v>
      </c>
    </row>
    <row r="253" spans="1:1" x14ac:dyDescent="0.3">
      <c r="A253" s="8" t="s">
        <v>1533</v>
      </c>
    </row>
    <row r="254" spans="1:1" x14ac:dyDescent="0.3">
      <c r="A254" s="7" t="s">
        <v>1538</v>
      </c>
    </row>
    <row r="255" spans="1:1" x14ac:dyDescent="0.3">
      <c r="A255" s="8" t="s">
        <v>1543</v>
      </c>
    </row>
    <row r="256" spans="1:1" x14ac:dyDescent="0.3">
      <c r="A256" s="7" t="s">
        <v>1548</v>
      </c>
    </row>
    <row r="257" spans="1:1" x14ac:dyDescent="0.3">
      <c r="A257" s="8" t="s">
        <v>1553</v>
      </c>
    </row>
    <row r="258" spans="1:1" x14ac:dyDescent="0.3">
      <c r="A258" s="7" t="s">
        <v>1558</v>
      </c>
    </row>
    <row r="259" spans="1:1" x14ac:dyDescent="0.3">
      <c r="A259" s="8" t="s">
        <v>1564</v>
      </c>
    </row>
    <row r="260" spans="1:1" x14ac:dyDescent="0.3">
      <c r="A260" s="7" t="s">
        <v>1569</v>
      </c>
    </row>
    <row r="261" spans="1:1" x14ac:dyDescent="0.3">
      <c r="A261" s="8" t="s">
        <v>1574</v>
      </c>
    </row>
    <row r="262" spans="1:1" x14ac:dyDescent="0.3">
      <c r="A262" s="7" t="s">
        <v>1578</v>
      </c>
    </row>
    <row r="263" spans="1:1" x14ac:dyDescent="0.3">
      <c r="A263" s="8" t="s">
        <v>1583</v>
      </c>
    </row>
    <row r="264" spans="1:1" x14ac:dyDescent="0.3">
      <c r="A264" s="7" t="s">
        <v>1588</v>
      </c>
    </row>
    <row r="265" spans="1:1" x14ac:dyDescent="0.3">
      <c r="A265" s="8" t="s">
        <v>1593</v>
      </c>
    </row>
    <row r="266" spans="1:1" x14ac:dyDescent="0.3">
      <c r="A266" s="7" t="s">
        <v>1598</v>
      </c>
    </row>
    <row r="267" spans="1:1" x14ac:dyDescent="0.3">
      <c r="A267" s="8" t="s">
        <v>1603</v>
      </c>
    </row>
    <row r="268" spans="1:1" x14ac:dyDescent="0.3">
      <c r="A268" s="7" t="s">
        <v>1608</v>
      </c>
    </row>
    <row r="269" spans="1:1" x14ac:dyDescent="0.3">
      <c r="A269" s="8" t="s">
        <v>1613</v>
      </c>
    </row>
    <row r="270" spans="1:1" x14ac:dyDescent="0.3">
      <c r="A270" s="7" t="s">
        <v>1618</v>
      </c>
    </row>
    <row r="271" spans="1:1" x14ac:dyDescent="0.3">
      <c r="A271" s="8" t="s">
        <v>1623</v>
      </c>
    </row>
    <row r="272" spans="1:1" x14ac:dyDescent="0.3">
      <c r="A272" s="7" t="s">
        <v>1628</v>
      </c>
    </row>
    <row r="273" spans="1:1" x14ac:dyDescent="0.3">
      <c r="A273" s="8" t="s">
        <v>1633</v>
      </c>
    </row>
    <row r="274" spans="1:1" x14ac:dyDescent="0.3">
      <c r="A274" s="7" t="s">
        <v>1638</v>
      </c>
    </row>
    <row r="275" spans="1:1" x14ac:dyDescent="0.3">
      <c r="A275" s="8" t="s">
        <v>1643</v>
      </c>
    </row>
    <row r="276" spans="1:1" x14ac:dyDescent="0.3">
      <c r="A276" s="7" t="s">
        <v>1648</v>
      </c>
    </row>
    <row r="277" spans="1:1" x14ac:dyDescent="0.3">
      <c r="A277" s="8" t="s">
        <v>1653</v>
      </c>
    </row>
    <row r="278" spans="1:1" x14ac:dyDescent="0.3">
      <c r="A278" s="7" t="s">
        <v>1657</v>
      </c>
    </row>
    <row r="279" spans="1:1" x14ac:dyDescent="0.3">
      <c r="A279" s="8" t="s">
        <v>1661</v>
      </c>
    </row>
    <row r="280" spans="1:1" x14ac:dyDescent="0.3">
      <c r="A280" s="7" t="s">
        <v>1666</v>
      </c>
    </row>
    <row r="281" spans="1:1" x14ac:dyDescent="0.3">
      <c r="A281" s="8" t="s">
        <v>1671</v>
      </c>
    </row>
    <row r="282" spans="1:1" x14ac:dyDescent="0.3">
      <c r="A282" s="7" t="s">
        <v>1676</v>
      </c>
    </row>
    <row r="283" spans="1:1" x14ac:dyDescent="0.3">
      <c r="A283" s="8" t="s">
        <v>1681</v>
      </c>
    </row>
    <row r="284" spans="1:1" x14ac:dyDescent="0.3">
      <c r="A284" s="7" t="s">
        <v>1686</v>
      </c>
    </row>
    <row r="285" spans="1:1" x14ac:dyDescent="0.3">
      <c r="A285" s="8" t="s">
        <v>1691</v>
      </c>
    </row>
    <row r="286" spans="1:1" x14ac:dyDescent="0.3">
      <c r="A286" s="7" t="s">
        <v>1696</v>
      </c>
    </row>
    <row r="287" spans="1:1" x14ac:dyDescent="0.3">
      <c r="A287" s="8" t="s">
        <v>1701</v>
      </c>
    </row>
    <row r="288" spans="1:1" x14ac:dyDescent="0.3">
      <c r="A288" s="7" t="s">
        <v>1706</v>
      </c>
    </row>
    <row r="289" spans="1:1" x14ac:dyDescent="0.3">
      <c r="A289" s="8" t="s">
        <v>1711</v>
      </c>
    </row>
    <row r="290" spans="1:1" x14ac:dyDescent="0.3">
      <c r="A290" s="7" t="s">
        <v>1716</v>
      </c>
    </row>
    <row r="291" spans="1:1" x14ac:dyDescent="0.3">
      <c r="A291" s="8" t="s">
        <v>1721</v>
      </c>
    </row>
    <row r="292" spans="1:1" x14ac:dyDescent="0.3">
      <c r="A292" s="7" t="s">
        <v>1729</v>
      </c>
    </row>
    <row r="293" spans="1:1" x14ac:dyDescent="0.3">
      <c r="A293" s="8" t="s">
        <v>1734</v>
      </c>
    </row>
    <row r="294" spans="1:1" x14ac:dyDescent="0.3">
      <c r="A294" s="7" t="s">
        <v>1741</v>
      </c>
    </row>
    <row r="295" spans="1:1" x14ac:dyDescent="0.3">
      <c r="A295" s="8" t="s">
        <v>1747</v>
      </c>
    </row>
    <row r="296" spans="1:1" x14ac:dyDescent="0.3">
      <c r="A296" s="7" t="s">
        <v>1754</v>
      </c>
    </row>
    <row r="297" spans="1:1" x14ac:dyDescent="0.3">
      <c r="A297" s="8" t="s">
        <v>1759</v>
      </c>
    </row>
    <row r="298" spans="1:1" x14ac:dyDescent="0.3">
      <c r="A298" s="7" t="s">
        <v>1765</v>
      </c>
    </row>
    <row r="299" spans="1:1" x14ac:dyDescent="0.3">
      <c r="A299" s="8" t="s">
        <v>1772</v>
      </c>
    </row>
    <row r="300" spans="1:1" x14ac:dyDescent="0.3">
      <c r="A300" s="7" t="s">
        <v>1777</v>
      </c>
    </row>
    <row r="301" spans="1:1" x14ac:dyDescent="0.3">
      <c r="A301" s="8" t="s">
        <v>1784</v>
      </c>
    </row>
    <row r="302" spans="1:1" x14ac:dyDescent="0.3">
      <c r="A302" s="7" t="s">
        <v>1788</v>
      </c>
    </row>
    <row r="303" spans="1:1" x14ac:dyDescent="0.3">
      <c r="A303" s="8" t="s">
        <v>1792</v>
      </c>
    </row>
    <row r="304" spans="1:1" x14ac:dyDescent="0.3">
      <c r="A304" s="7" t="s">
        <v>1797</v>
      </c>
    </row>
    <row r="305" spans="1:1" x14ac:dyDescent="0.3">
      <c r="A305" s="8" t="s">
        <v>1802</v>
      </c>
    </row>
    <row r="306" spans="1:1" x14ac:dyDescent="0.3">
      <c r="A306" s="7" t="s">
        <v>1807</v>
      </c>
    </row>
    <row r="307" spans="1:1" x14ac:dyDescent="0.3">
      <c r="A307" s="8" t="s">
        <v>1813</v>
      </c>
    </row>
    <row r="308" spans="1:1" x14ac:dyDescent="0.3">
      <c r="A308" s="7" t="s">
        <v>1819</v>
      </c>
    </row>
    <row r="309" spans="1:1" x14ac:dyDescent="0.3">
      <c r="A309" s="8" t="s">
        <v>1827</v>
      </c>
    </row>
    <row r="310" spans="1:1" x14ac:dyDescent="0.3">
      <c r="A310" s="7" t="s">
        <v>1834</v>
      </c>
    </row>
    <row r="311" spans="1:1" x14ac:dyDescent="0.3">
      <c r="A311" s="8" t="s">
        <v>1840</v>
      </c>
    </row>
    <row r="312" spans="1:1" x14ac:dyDescent="0.3">
      <c r="A312" s="7" t="s">
        <v>1845</v>
      </c>
    </row>
    <row r="313" spans="1:1" x14ac:dyDescent="0.3">
      <c r="A313" s="8" t="s">
        <v>1851</v>
      </c>
    </row>
    <row r="314" spans="1:1" x14ac:dyDescent="0.3">
      <c r="A314" s="7" t="s">
        <v>1856</v>
      </c>
    </row>
    <row r="315" spans="1:1" x14ac:dyDescent="0.3">
      <c r="A315" s="8" t="s">
        <v>1861</v>
      </c>
    </row>
    <row r="316" spans="1:1" x14ac:dyDescent="0.3">
      <c r="A316" s="7" t="s">
        <v>1867</v>
      </c>
    </row>
    <row r="317" spans="1:1" x14ac:dyDescent="0.3">
      <c r="A317" s="8" t="s">
        <v>1872</v>
      </c>
    </row>
    <row r="318" spans="1:1" x14ac:dyDescent="0.3">
      <c r="A318" s="7" t="s">
        <v>1877</v>
      </c>
    </row>
    <row r="319" spans="1:1" x14ac:dyDescent="0.3">
      <c r="A319" s="8" t="s">
        <v>1882</v>
      </c>
    </row>
    <row r="320" spans="1:1" x14ac:dyDescent="0.3">
      <c r="A320" s="7" t="s">
        <v>1887</v>
      </c>
    </row>
    <row r="321" spans="1:1" x14ac:dyDescent="0.3">
      <c r="A321" s="8" t="s">
        <v>1891</v>
      </c>
    </row>
    <row r="322" spans="1:1" x14ac:dyDescent="0.3">
      <c r="A322" s="7" t="s">
        <v>1897</v>
      </c>
    </row>
    <row r="323" spans="1:1" x14ac:dyDescent="0.3">
      <c r="A323" s="8" t="s">
        <v>1901</v>
      </c>
    </row>
    <row r="324" spans="1:1" x14ac:dyDescent="0.3">
      <c r="A324" s="7" t="s">
        <v>1906</v>
      </c>
    </row>
    <row r="325" spans="1:1" x14ac:dyDescent="0.3">
      <c r="A325" s="8" t="s">
        <v>1913</v>
      </c>
    </row>
    <row r="326" spans="1:1" x14ac:dyDescent="0.3">
      <c r="A326" s="7" t="s">
        <v>1918</v>
      </c>
    </row>
    <row r="327" spans="1:1" x14ac:dyDescent="0.3">
      <c r="A327" s="8" t="s">
        <v>1923</v>
      </c>
    </row>
    <row r="328" spans="1:1" x14ac:dyDescent="0.3">
      <c r="A328" s="7" t="s">
        <v>1928</v>
      </c>
    </row>
    <row r="329" spans="1:1" x14ac:dyDescent="0.3">
      <c r="A329" s="8" t="s">
        <v>1934</v>
      </c>
    </row>
    <row r="330" spans="1:1" x14ac:dyDescent="0.3">
      <c r="A330" s="7" t="s">
        <v>1939</v>
      </c>
    </row>
    <row r="331" spans="1:1" x14ac:dyDescent="0.3">
      <c r="A331" s="8" t="s">
        <v>1944</v>
      </c>
    </row>
    <row r="332" spans="1:1" x14ac:dyDescent="0.3">
      <c r="A332" s="7" t="s">
        <v>1949</v>
      </c>
    </row>
    <row r="333" spans="1:1" x14ac:dyDescent="0.3">
      <c r="A333" s="8" t="s">
        <v>1956</v>
      </c>
    </row>
    <row r="334" spans="1:1" x14ac:dyDescent="0.3">
      <c r="A334" s="7" t="s">
        <v>1961</v>
      </c>
    </row>
    <row r="335" spans="1:1" x14ac:dyDescent="0.3">
      <c r="A335" s="8" t="s">
        <v>1965</v>
      </c>
    </row>
    <row r="336" spans="1:1" x14ac:dyDescent="0.3">
      <c r="A336" s="7" t="s">
        <v>1970</v>
      </c>
    </row>
    <row r="337" spans="1:1" x14ac:dyDescent="0.3">
      <c r="A337" s="8" t="s">
        <v>1975</v>
      </c>
    </row>
    <row r="338" spans="1:1" x14ac:dyDescent="0.3">
      <c r="A338" s="7" t="s">
        <v>1981</v>
      </c>
    </row>
    <row r="339" spans="1:1" x14ac:dyDescent="0.3">
      <c r="A339" s="8" t="s">
        <v>1987</v>
      </c>
    </row>
    <row r="340" spans="1:1" x14ac:dyDescent="0.3">
      <c r="A340" s="7" t="s">
        <v>1993</v>
      </c>
    </row>
    <row r="341" spans="1:1" x14ac:dyDescent="0.3">
      <c r="A341" s="8" t="s">
        <v>1998</v>
      </c>
    </row>
    <row r="342" spans="1:1" x14ac:dyDescent="0.3">
      <c r="A342" s="7" t="s">
        <v>2004</v>
      </c>
    </row>
    <row r="343" spans="1:1" x14ac:dyDescent="0.3">
      <c r="A343" s="8" t="s">
        <v>2009</v>
      </c>
    </row>
    <row r="344" spans="1:1" x14ac:dyDescent="0.3">
      <c r="A344" s="7" t="s">
        <v>2014</v>
      </c>
    </row>
    <row r="345" spans="1:1" x14ac:dyDescent="0.3">
      <c r="A345" s="8" t="s">
        <v>2021</v>
      </c>
    </row>
    <row r="346" spans="1:1" x14ac:dyDescent="0.3">
      <c r="A346" s="7" t="s">
        <v>2026</v>
      </c>
    </row>
    <row r="347" spans="1:1" x14ac:dyDescent="0.3">
      <c r="A347" s="8" t="s">
        <v>2031</v>
      </c>
    </row>
    <row r="348" spans="1:1" x14ac:dyDescent="0.3">
      <c r="A348" s="7" t="s">
        <v>2036</v>
      </c>
    </row>
    <row r="349" spans="1:1" x14ac:dyDescent="0.3">
      <c r="A349" s="8" t="s">
        <v>2041</v>
      </c>
    </row>
    <row r="350" spans="1:1" x14ac:dyDescent="0.3">
      <c r="A350" s="7" t="s">
        <v>2047</v>
      </c>
    </row>
    <row r="351" spans="1:1" x14ac:dyDescent="0.3">
      <c r="A351" s="8" t="s">
        <v>2052</v>
      </c>
    </row>
    <row r="352" spans="1:1" x14ac:dyDescent="0.3">
      <c r="A352" s="7" t="s">
        <v>2057</v>
      </c>
    </row>
    <row r="353" spans="1:1" x14ac:dyDescent="0.3">
      <c r="A353" s="8" t="s">
        <v>2062</v>
      </c>
    </row>
    <row r="354" spans="1:1" x14ac:dyDescent="0.3">
      <c r="A354" s="7" t="s">
        <v>2067</v>
      </c>
    </row>
    <row r="355" spans="1:1" x14ac:dyDescent="0.3">
      <c r="A355" s="8" t="s">
        <v>2072</v>
      </c>
    </row>
    <row r="356" spans="1:1" x14ac:dyDescent="0.3">
      <c r="A356" s="7" t="s">
        <v>2077</v>
      </c>
    </row>
    <row r="357" spans="1:1" x14ac:dyDescent="0.3">
      <c r="A357" s="8" t="s">
        <v>2082</v>
      </c>
    </row>
    <row r="358" spans="1:1" x14ac:dyDescent="0.3">
      <c r="A358" s="7" t="s">
        <v>2087</v>
      </c>
    </row>
    <row r="359" spans="1:1" x14ac:dyDescent="0.3">
      <c r="A359" s="8" t="s">
        <v>2092</v>
      </c>
    </row>
    <row r="360" spans="1:1" x14ac:dyDescent="0.3">
      <c r="A360" s="7" t="s">
        <v>2097</v>
      </c>
    </row>
    <row r="361" spans="1:1" x14ac:dyDescent="0.3">
      <c r="A361" s="8" t="s">
        <v>2102</v>
      </c>
    </row>
    <row r="362" spans="1:1" x14ac:dyDescent="0.3">
      <c r="A362" s="7" t="s">
        <v>2107</v>
      </c>
    </row>
    <row r="363" spans="1:1" x14ac:dyDescent="0.3">
      <c r="A363" s="8" t="s">
        <v>2112</v>
      </c>
    </row>
    <row r="364" spans="1:1" x14ac:dyDescent="0.3">
      <c r="A364" s="7" t="s">
        <v>2117</v>
      </c>
    </row>
    <row r="365" spans="1:1" x14ac:dyDescent="0.3">
      <c r="A365" s="8" t="s">
        <v>2122</v>
      </c>
    </row>
    <row r="366" spans="1:1" x14ac:dyDescent="0.3">
      <c r="A366" s="7" t="s">
        <v>2128</v>
      </c>
    </row>
    <row r="367" spans="1:1" x14ac:dyDescent="0.3">
      <c r="A367" s="8" t="s">
        <v>2133</v>
      </c>
    </row>
    <row r="368" spans="1:1" x14ac:dyDescent="0.3">
      <c r="A368" s="7" t="s">
        <v>2138</v>
      </c>
    </row>
    <row r="369" spans="1:1" x14ac:dyDescent="0.3">
      <c r="A369" s="8" t="s">
        <v>2142</v>
      </c>
    </row>
    <row r="370" spans="1:1" x14ac:dyDescent="0.3">
      <c r="A370" s="7" t="s">
        <v>2147</v>
      </c>
    </row>
    <row r="371" spans="1:1" x14ac:dyDescent="0.3">
      <c r="A371" s="8" t="s">
        <v>2152</v>
      </c>
    </row>
    <row r="372" spans="1:1" x14ac:dyDescent="0.3">
      <c r="A372" s="7" t="s">
        <v>2157</v>
      </c>
    </row>
    <row r="373" spans="1:1" x14ac:dyDescent="0.3">
      <c r="A373" s="8" t="s">
        <v>2162</v>
      </c>
    </row>
    <row r="374" spans="1:1" x14ac:dyDescent="0.3">
      <c r="A374" s="7" t="s">
        <v>2167</v>
      </c>
    </row>
    <row r="375" spans="1:1" x14ac:dyDescent="0.3">
      <c r="A375" s="8" t="s">
        <v>2172</v>
      </c>
    </row>
    <row r="376" spans="1:1" x14ac:dyDescent="0.3">
      <c r="A376" s="7" t="s">
        <v>2177</v>
      </c>
    </row>
    <row r="377" spans="1:1" x14ac:dyDescent="0.3">
      <c r="A377" s="8" t="s">
        <v>2181</v>
      </c>
    </row>
    <row r="378" spans="1:1" x14ac:dyDescent="0.3">
      <c r="A378" s="7" t="s">
        <v>2188</v>
      </c>
    </row>
    <row r="379" spans="1:1" x14ac:dyDescent="0.3">
      <c r="A379" s="8" t="s">
        <v>2193</v>
      </c>
    </row>
    <row r="380" spans="1:1" x14ac:dyDescent="0.3">
      <c r="A380" s="7" t="s">
        <v>2198</v>
      </c>
    </row>
    <row r="381" spans="1:1" x14ac:dyDescent="0.3">
      <c r="A381" s="8" t="s">
        <v>2203</v>
      </c>
    </row>
    <row r="382" spans="1:1" x14ac:dyDescent="0.3">
      <c r="A382" s="7" t="s">
        <v>2208</v>
      </c>
    </row>
    <row r="383" spans="1:1" x14ac:dyDescent="0.3">
      <c r="A383" s="8" t="s">
        <v>2212</v>
      </c>
    </row>
    <row r="384" spans="1:1" x14ac:dyDescent="0.3">
      <c r="A384" s="7" t="s">
        <v>2217</v>
      </c>
    </row>
    <row r="385" spans="1:1" x14ac:dyDescent="0.3">
      <c r="A385" s="8" t="s">
        <v>2222</v>
      </c>
    </row>
    <row r="386" spans="1:1" x14ac:dyDescent="0.3">
      <c r="A386" s="7" t="s">
        <v>2227</v>
      </c>
    </row>
    <row r="387" spans="1:1" x14ac:dyDescent="0.3">
      <c r="A387" s="8" t="s">
        <v>2232</v>
      </c>
    </row>
    <row r="388" spans="1:1" x14ac:dyDescent="0.3">
      <c r="A388" s="7" t="s">
        <v>2237</v>
      </c>
    </row>
    <row r="389" spans="1:1" x14ac:dyDescent="0.3">
      <c r="A389" s="8" t="s">
        <v>2244</v>
      </c>
    </row>
    <row r="390" spans="1:1" x14ac:dyDescent="0.3">
      <c r="A390" s="7" t="s">
        <v>2250</v>
      </c>
    </row>
    <row r="391" spans="1:1" x14ac:dyDescent="0.3">
      <c r="A391" s="8" t="s">
        <v>2255</v>
      </c>
    </row>
    <row r="392" spans="1:1" x14ac:dyDescent="0.3">
      <c r="A392" s="7" t="s">
        <v>2261</v>
      </c>
    </row>
    <row r="393" spans="1:1" x14ac:dyDescent="0.3">
      <c r="A393" s="8" t="s">
        <v>2266</v>
      </c>
    </row>
    <row r="394" spans="1:1" x14ac:dyDescent="0.3">
      <c r="A394" s="7" t="s">
        <v>2272</v>
      </c>
    </row>
    <row r="395" spans="1:1" x14ac:dyDescent="0.3">
      <c r="A395" s="8" t="s">
        <v>2280</v>
      </c>
    </row>
    <row r="396" spans="1:1" x14ac:dyDescent="0.3">
      <c r="A396" s="7" t="s">
        <v>2286</v>
      </c>
    </row>
    <row r="397" spans="1:1" x14ac:dyDescent="0.3">
      <c r="A397" s="8" t="s">
        <v>2291</v>
      </c>
    </row>
    <row r="398" spans="1:1" x14ac:dyDescent="0.3">
      <c r="A398" s="7" t="s">
        <v>2299</v>
      </c>
    </row>
    <row r="399" spans="1:1" x14ac:dyDescent="0.3">
      <c r="A399" s="8" t="s">
        <v>2303</v>
      </c>
    </row>
    <row r="400" spans="1:1" x14ac:dyDescent="0.3">
      <c r="A400" s="7" t="s">
        <v>2309</v>
      </c>
    </row>
    <row r="401" spans="1:1" x14ac:dyDescent="0.3">
      <c r="A401" s="8" t="s">
        <v>2315</v>
      </c>
    </row>
    <row r="402" spans="1:1" x14ac:dyDescent="0.3">
      <c r="A402" s="7" t="s">
        <v>2320</v>
      </c>
    </row>
    <row r="403" spans="1:1" x14ac:dyDescent="0.3">
      <c r="A403" s="8" t="s">
        <v>2324</v>
      </c>
    </row>
    <row r="404" spans="1:1" x14ac:dyDescent="0.3">
      <c r="A404" s="7" t="s">
        <v>2330</v>
      </c>
    </row>
    <row r="405" spans="1:1" x14ac:dyDescent="0.3">
      <c r="A405" s="8" t="s">
        <v>2335</v>
      </c>
    </row>
    <row r="406" spans="1:1" x14ac:dyDescent="0.3">
      <c r="A406" s="7" t="s">
        <v>2341</v>
      </c>
    </row>
    <row r="407" spans="1:1" x14ac:dyDescent="0.3">
      <c r="A407" s="8" t="s">
        <v>2347</v>
      </c>
    </row>
    <row r="408" spans="1:1" x14ac:dyDescent="0.3">
      <c r="A408" s="7" t="s">
        <v>2354</v>
      </c>
    </row>
    <row r="409" spans="1:1" x14ac:dyDescent="0.3">
      <c r="A409" s="8" t="s">
        <v>2359</v>
      </c>
    </row>
    <row r="410" spans="1:1" x14ac:dyDescent="0.3">
      <c r="A410" s="7" t="s">
        <v>2364</v>
      </c>
    </row>
    <row r="411" spans="1:1" x14ac:dyDescent="0.3">
      <c r="A411" s="8" t="s">
        <v>2369</v>
      </c>
    </row>
    <row r="412" spans="1:1" x14ac:dyDescent="0.3">
      <c r="A412" s="7" t="s">
        <v>2375</v>
      </c>
    </row>
    <row r="413" spans="1:1" x14ac:dyDescent="0.3">
      <c r="A413" s="8" t="s">
        <v>2380</v>
      </c>
    </row>
    <row r="414" spans="1:1" x14ac:dyDescent="0.3">
      <c r="A414" s="7" t="s">
        <v>2386</v>
      </c>
    </row>
    <row r="415" spans="1:1" x14ac:dyDescent="0.3">
      <c r="A415" s="8" t="s">
        <v>2392</v>
      </c>
    </row>
    <row r="416" spans="1:1" x14ac:dyDescent="0.3">
      <c r="A416" s="7" t="s">
        <v>2399</v>
      </c>
    </row>
    <row r="417" spans="1:1" x14ac:dyDescent="0.3">
      <c r="A417" s="8" t="s">
        <v>2404</v>
      </c>
    </row>
    <row r="418" spans="1:1" x14ac:dyDescent="0.3">
      <c r="A418" s="7" t="s">
        <v>2410</v>
      </c>
    </row>
    <row r="419" spans="1:1" x14ac:dyDescent="0.3">
      <c r="A419" s="8" t="s">
        <v>2415</v>
      </c>
    </row>
    <row r="420" spans="1:1" x14ac:dyDescent="0.3">
      <c r="A420" s="7" t="s">
        <v>2421</v>
      </c>
    </row>
    <row r="421" spans="1:1" x14ac:dyDescent="0.3">
      <c r="A421" s="8" t="s">
        <v>2427</v>
      </c>
    </row>
    <row r="422" spans="1:1" x14ac:dyDescent="0.3">
      <c r="A422" s="7" t="s">
        <v>2433</v>
      </c>
    </row>
    <row r="423" spans="1:1" x14ac:dyDescent="0.3">
      <c r="A423" s="8" t="s">
        <v>2439</v>
      </c>
    </row>
    <row r="424" spans="1:1" x14ac:dyDescent="0.3">
      <c r="A424" s="7" t="s">
        <v>2444</v>
      </c>
    </row>
    <row r="425" spans="1:1" x14ac:dyDescent="0.3">
      <c r="A425" s="8" t="s">
        <v>2450</v>
      </c>
    </row>
    <row r="426" spans="1:1" x14ac:dyDescent="0.3">
      <c r="A426" s="7" t="s">
        <v>2454</v>
      </c>
    </row>
    <row r="427" spans="1:1" x14ac:dyDescent="0.3">
      <c r="A427" s="8" t="s">
        <v>2459</v>
      </c>
    </row>
    <row r="428" spans="1:1" x14ac:dyDescent="0.3">
      <c r="A428" s="7" t="s">
        <v>2464</v>
      </c>
    </row>
    <row r="429" spans="1:1" x14ac:dyDescent="0.3">
      <c r="A429" s="8" t="s">
        <v>2468</v>
      </c>
    </row>
    <row r="430" spans="1:1" x14ac:dyDescent="0.3">
      <c r="A430" s="7" t="s">
        <v>2474</v>
      </c>
    </row>
    <row r="431" spans="1:1" x14ac:dyDescent="0.3">
      <c r="A431" s="8" t="s">
        <v>2479</v>
      </c>
    </row>
    <row r="432" spans="1:1" x14ac:dyDescent="0.3">
      <c r="A432" s="7" t="s">
        <v>2485</v>
      </c>
    </row>
    <row r="433" spans="1:1" x14ac:dyDescent="0.3">
      <c r="A433" s="8" t="s">
        <v>2490</v>
      </c>
    </row>
    <row r="434" spans="1:1" x14ac:dyDescent="0.3">
      <c r="A434" s="7" t="s">
        <v>2496</v>
      </c>
    </row>
    <row r="435" spans="1:1" x14ac:dyDescent="0.3">
      <c r="A435" s="8" t="s">
        <v>2500</v>
      </c>
    </row>
    <row r="436" spans="1:1" x14ac:dyDescent="0.3">
      <c r="A436" s="7" t="s">
        <v>2506</v>
      </c>
    </row>
    <row r="437" spans="1:1" x14ac:dyDescent="0.3">
      <c r="A437" s="8" t="s">
        <v>2512</v>
      </c>
    </row>
    <row r="438" spans="1:1" x14ac:dyDescent="0.3">
      <c r="A438" s="7" t="s">
        <v>2517</v>
      </c>
    </row>
    <row r="439" spans="1:1" x14ac:dyDescent="0.3">
      <c r="A439" s="8" t="s">
        <v>2522</v>
      </c>
    </row>
    <row r="440" spans="1:1" x14ac:dyDescent="0.3">
      <c r="A440" s="7" t="s">
        <v>2526</v>
      </c>
    </row>
    <row r="441" spans="1:1" x14ac:dyDescent="0.3">
      <c r="A441" s="8" t="s">
        <v>2531</v>
      </c>
    </row>
    <row r="442" spans="1:1" x14ac:dyDescent="0.3">
      <c r="A442" s="7" t="s">
        <v>2536</v>
      </c>
    </row>
    <row r="443" spans="1:1" x14ac:dyDescent="0.3">
      <c r="A443" s="8" t="s">
        <v>2540</v>
      </c>
    </row>
    <row r="444" spans="1:1" x14ac:dyDescent="0.3">
      <c r="A444" s="7" t="s">
        <v>2545</v>
      </c>
    </row>
    <row r="445" spans="1:1" x14ac:dyDescent="0.3">
      <c r="A445" s="8" t="s">
        <v>2550</v>
      </c>
    </row>
    <row r="446" spans="1:1" x14ac:dyDescent="0.3">
      <c r="A446" s="7" t="s">
        <v>2556</v>
      </c>
    </row>
    <row r="447" spans="1:1" x14ac:dyDescent="0.3">
      <c r="A447" s="8" t="s">
        <v>2561</v>
      </c>
    </row>
    <row r="448" spans="1:1" x14ac:dyDescent="0.3">
      <c r="A448" s="7" t="s">
        <v>2566</v>
      </c>
    </row>
    <row r="449" spans="1:1" x14ac:dyDescent="0.3">
      <c r="A449" s="8" t="s">
        <v>2571</v>
      </c>
    </row>
    <row r="450" spans="1:1" x14ac:dyDescent="0.3">
      <c r="A450" s="7" t="s">
        <v>2576</v>
      </c>
    </row>
    <row r="451" spans="1:1" x14ac:dyDescent="0.3">
      <c r="A451" s="8" t="s">
        <v>2581</v>
      </c>
    </row>
    <row r="452" spans="1:1" x14ac:dyDescent="0.3">
      <c r="A452" s="7" t="s">
        <v>2586</v>
      </c>
    </row>
    <row r="453" spans="1:1" x14ac:dyDescent="0.3">
      <c r="A453" s="8" t="s">
        <v>2591</v>
      </c>
    </row>
    <row r="454" spans="1:1" x14ac:dyDescent="0.3">
      <c r="A454" s="7" t="s">
        <v>2596</v>
      </c>
    </row>
    <row r="455" spans="1:1" x14ac:dyDescent="0.3">
      <c r="A455" s="8" t="s">
        <v>2601</v>
      </c>
    </row>
    <row r="456" spans="1:1" x14ac:dyDescent="0.3">
      <c r="A456" s="7" t="s">
        <v>2606</v>
      </c>
    </row>
    <row r="457" spans="1:1" x14ac:dyDescent="0.3">
      <c r="A457" s="8" t="s">
        <v>2611</v>
      </c>
    </row>
    <row r="458" spans="1:1" x14ac:dyDescent="0.3">
      <c r="A458" s="7" t="s">
        <v>2616</v>
      </c>
    </row>
    <row r="459" spans="1:1" x14ac:dyDescent="0.3">
      <c r="A459" s="8" t="s">
        <v>2621</v>
      </c>
    </row>
    <row r="460" spans="1:1" x14ac:dyDescent="0.3">
      <c r="A460" s="7" t="s">
        <v>2626</v>
      </c>
    </row>
    <row r="461" spans="1:1" x14ac:dyDescent="0.3">
      <c r="A461" s="8" t="s">
        <v>2632</v>
      </c>
    </row>
    <row r="462" spans="1:1" x14ac:dyDescent="0.3">
      <c r="A462" s="7" t="s">
        <v>2638</v>
      </c>
    </row>
    <row r="463" spans="1:1" x14ac:dyDescent="0.3">
      <c r="A463" s="8" t="s">
        <v>2644</v>
      </c>
    </row>
    <row r="464" spans="1:1" x14ac:dyDescent="0.3">
      <c r="A464" s="7" t="s">
        <v>2650</v>
      </c>
    </row>
    <row r="465" spans="1:1" x14ac:dyDescent="0.3">
      <c r="A465" s="8" t="s">
        <v>2655</v>
      </c>
    </row>
    <row r="466" spans="1:1" x14ac:dyDescent="0.3">
      <c r="A466" s="7" t="s">
        <v>2660</v>
      </c>
    </row>
    <row r="467" spans="1:1" x14ac:dyDescent="0.3">
      <c r="A467" s="8" t="s">
        <v>2666</v>
      </c>
    </row>
    <row r="468" spans="1:1" x14ac:dyDescent="0.3">
      <c r="A468" s="7" t="s">
        <v>2672</v>
      </c>
    </row>
    <row r="469" spans="1:1" x14ac:dyDescent="0.3">
      <c r="A469" s="8" t="s">
        <v>2679</v>
      </c>
    </row>
    <row r="470" spans="1:1" x14ac:dyDescent="0.3">
      <c r="A470" s="7" t="s">
        <v>2684</v>
      </c>
    </row>
    <row r="471" spans="1:1" x14ac:dyDescent="0.3">
      <c r="A471" s="8" t="s">
        <v>2689</v>
      </c>
    </row>
    <row r="472" spans="1:1" x14ac:dyDescent="0.3">
      <c r="A472" s="7" t="s">
        <v>2694</v>
      </c>
    </row>
    <row r="473" spans="1:1" x14ac:dyDescent="0.3">
      <c r="A473" s="8" t="s">
        <v>2698</v>
      </c>
    </row>
    <row r="474" spans="1:1" x14ac:dyDescent="0.3">
      <c r="A474" s="7" t="s">
        <v>2703</v>
      </c>
    </row>
    <row r="475" spans="1:1" x14ac:dyDescent="0.3">
      <c r="A475" s="8" t="s">
        <v>2708</v>
      </c>
    </row>
    <row r="476" spans="1:1" x14ac:dyDescent="0.3">
      <c r="A476" s="7" t="s">
        <v>2713</v>
      </c>
    </row>
    <row r="477" spans="1:1" x14ac:dyDescent="0.3">
      <c r="A477" s="8" t="s">
        <v>2718</v>
      </c>
    </row>
    <row r="478" spans="1:1" x14ac:dyDescent="0.3">
      <c r="A478" s="7" t="s">
        <v>2723</v>
      </c>
    </row>
    <row r="479" spans="1:1" x14ac:dyDescent="0.3">
      <c r="A479" s="8" t="s">
        <v>2727</v>
      </c>
    </row>
    <row r="480" spans="1:1" x14ac:dyDescent="0.3">
      <c r="A480" s="7" t="s">
        <v>2732</v>
      </c>
    </row>
    <row r="481" spans="1:1" x14ac:dyDescent="0.3">
      <c r="A481" s="8" t="s">
        <v>2737</v>
      </c>
    </row>
    <row r="482" spans="1:1" x14ac:dyDescent="0.3">
      <c r="A482" s="7" t="s">
        <v>2741</v>
      </c>
    </row>
    <row r="483" spans="1:1" x14ac:dyDescent="0.3">
      <c r="A483" s="8" t="s">
        <v>2747</v>
      </c>
    </row>
    <row r="484" spans="1:1" x14ac:dyDescent="0.3">
      <c r="A484" s="7" t="s">
        <v>2752</v>
      </c>
    </row>
    <row r="485" spans="1:1" x14ac:dyDescent="0.3">
      <c r="A485" s="8" t="s">
        <v>2756</v>
      </c>
    </row>
    <row r="486" spans="1:1" x14ac:dyDescent="0.3">
      <c r="A486" s="7" t="s">
        <v>2762</v>
      </c>
    </row>
    <row r="487" spans="1:1" x14ac:dyDescent="0.3">
      <c r="A487" s="8" t="s">
        <v>2768</v>
      </c>
    </row>
    <row r="488" spans="1:1" x14ac:dyDescent="0.3">
      <c r="A488" s="7" t="s">
        <v>2775</v>
      </c>
    </row>
    <row r="489" spans="1:1" x14ac:dyDescent="0.3">
      <c r="A489" s="8" t="s">
        <v>2780</v>
      </c>
    </row>
    <row r="490" spans="1:1" x14ac:dyDescent="0.3">
      <c r="A490" s="7" t="s">
        <v>2786</v>
      </c>
    </row>
    <row r="491" spans="1:1" x14ac:dyDescent="0.3">
      <c r="A491" s="8" t="s">
        <v>2792</v>
      </c>
    </row>
    <row r="492" spans="1:1" x14ac:dyDescent="0.3">
      <c r="A492" s="7" t="s">
        <v>2797</v>
      </c>
    </row>
    <row r="493" spans="1:1" x14ac:dyDescent="0.3">
      <c r="A493" s="8" t="s">
        <v>2802</v>
      </c>
    </row>
    <row r="494" spans="1:1" x14ac:dyDescent="0.3">
      <c r="A494" s="7" t="s">
        <v>2807</v>
      </c>
    </row>
    <row r="495" spans="1:1" x14ac:dyDescent="0.3">
      <c r="A495" s="8" t="s">
        <v>2813</v>
      </c>
    </row>
    <row r="496" spans="1:1" x14ac:dyDescent="0.3">
      <c r="A496" s="7" t="s">
        <v>2818</v>
      </c>
    </row>
    <row r="497" spans="1:1" x14ac:dyDescent="0.3">
      <c r="A497" s="8" t="s">
        <v>2823</v>
      </c>
    </row>
    <row r="498" spans="1:1" x14ac:dyDescent="0.3">
      <c r="A498" s="7" t="s">
        <v>2829</v>
      </c>
    </row>
    <row r="499" spans="1:1" x14ac:dyDescent="0.3">
      <c r="A499" s="8" t="s">
        <v>2835</v>
      </c>
    </row>
    <row r="500" spans="1:1" x14ac:dyDescent="0.3">
      <c r="A500" s="7" t="s">
        <v>2840</v>
      </c>
    </row>
    <row r="501" spans="1:1" x14ac:dyDescent="0.3">
      <c r="A501" s="8" t="s">
        <v>2845</v>
      </c>
    </row>
    <row r="502" spans="1:1" x14ac:dyDescent="0.3">
      <c r="A502" s="7" t="s">
        <v>2850</v>
      </c>
    </row>
    <row r="503" spans="1:1" x14ac:dyDescent="0.3">
      <c r="A503" s="8" t="s">
        <v>2856</v>
      </c>
    </row>
    <row r="504" spans="1:1" x14ac:dyDescent="0.3">
      <c r="A504" s="7" t="s">
        <v>2860</v>
      </c>
    </row>
    <row r="505" spans="1:1" x14ac:dyDescent="0.3">
      <c r="A505" s="8" t="s">
        <v>2865</v>
      </c>
    </row>
    <row r="506" spans="1:1" x14ac:dyDescent="0.3">
      <c r="A506" s="7" t="s">
        <v>2870</v>
      </c>
    </row>
    <row r="507" spans="1:1" x14ac:dyDescent="0.3">
      <c r="A507" s="8" t="s">
        <v>2875</v>
      </c>
    </row>
    <row r="508" spans="1:1" x14ac:dyDescent="0.3">
      <c r="A508" s="7" t="s">
        <v>2881</v>
      </c>
    </row>
    <row r="509" spans="1:1" x14ac:dyDescent="0.3">
      <c r="A509" s="8" t="s">
        <v>2886</v>
      </c>
    </row>
    <row r="510" spans="1:1" x14ac:dyDescent="0.3">
      <c r="A510" s="7" t="s">
        <v>2891</v>
      </c>
    </row>
    <row r="511" spans="1:1" x14ac:dyDescent="0.3">
      <c r="A511" s="8" t="s">
        <v>2897</v>
      </c>
    </row>
    <row r="512" spans="1:1" x14ac:dyDescent="0.3">
      <c r="A512" s="7" t="s">
        <v>2902</v>
      </c>
    </row>
    <row r="513" spans="1:1" x14ac:dyDescent="0.3">
      <c r="A513" s="8" t="s">
        <v>2907</v>
      </c>
    </row>
    <row r="514" spans="1:1" x14ac:dyDescent="0.3">
      <c r="A514" s="7" t="s">
        <v>2912</v>
      </c>
    </row>
    <row r="515" spans="1:1" x14ac:dyDescent="0.3">
      <c r="A515" s="8" t="s">
        <v>2917</v>
      </c>
    </row>
    <row r="516" spans="1:1" x14ac:dyDescent="0.3">
      <c r="A516" s="7" t="s">
        <v>2921</v>
      </c>
    </row>
    <row r="517" spans="1:1" x14ac:dyDescent="0.3">
      <c r="A517" s="8" t="s">
        <v>2927</v>
      </c>
    </row>
    <row r="518" spans="1:1" x14ac:dyDescent="0.3">
      <c r="A518" s="7" t="s">
        <v>2932</v>
      </c>
    </row>
    <row r="519" spans="1:1" x14ac:dyDescent="0.3">
      <c r="A519" s="8" t="s">
        <v>2939</v>
      </c>
    </row>
    <row r="520" spans="1:1" x14ac:dyDescent="0.3">
      <c r="A520" s="7" t="s">
        <v>2944</v>
      </c>
    </row>
    <row r="521" spans="1:1" x14ac:dyDescent="0.3">
      <c r="A521" s="8" t="s">
        <v>2949</v>
      </c>
    </row>
    <row r="522" spans="1:1" x14ac:dyDescent="0.3">
      <c r="A522" s="7" t="s">
        <v>2953</v>
      </c>
    </row>
    <row r="523" spans="1:1" x14ac:dyDescent="0.3">
      <c r="A523" s="8" t="s">
        <v>2959</v>
      </c>
    </row>
    <row r="524" spans="1:1" x14ac:dyDescent="0.3">
      <c r="A524" s="7" t="s">
        <v>2965</v>
      </c>
    </row>
    <row r="525" spans="1:1" x14ac:dyDescent="0.3">
      <c r="A525" s="8" t="s">
        <v>2971</v>
      </c>
    </row>
    <row r="526" spans="1:1" x14ac:dyDescent="0.3">
      <c r="A526" s="7" t="s">
        <v>2977</v>
      </c>
    </row>
    <row r="527" spans="1:1" x14ac:dyDescent="0.3">
      <c r="A527" s="8" t="s">
        <v>2982</v>
      </c>
    </row>
    <row r="528" spans="1:1" x14ac:dyDescent="0.3">
      <c r="A528" s="7" t="s">
        <v>2986</v>
      </c>
    </row>
    <row r="529" spans="1:1" x14ac:dyDescent="0.3">
      <c r="A529" s="8" t="s">
        <v>2991</v>
      </c>
    </row>
    <row r="530" spans="1:1" x14ac:dyDescent="0.3">
      <c r="A530" s="7" t="s">
        <v>2996</v>
      </c>
    </row>
    <row r="531" spans="1:1" x14ac:dyDescent="0.3">
      <c r="A531" s="8" t="s">
        <v>3002</v>
      </c>
    </row>
    <row r="532" spans="1:1" x14ac:dyDescent="0.3">
      <c r="A532" s="7" t="s">
        <v>3009</v>
      </c>
    </row>
    <row r="533" spans="1:1" x14ac:dyDescent="0.3">
      <c r="A533" s="8" t="s">
        <v>3014</v>
      </c>
    </row>
    <row r="534" spans="1:1" x14ac:dyDescent="0.3">
      <c r="A534" s="7" t="s">
        <v>3021</v>
      </c>
    </row>
    <row r="535" spans="1:1" x14ac:dyDescent="0.3">
      <c r="A535" s="8" t="s">
        <v>3026</v>
      </c>
    </row>
    <row r="536" spans="1:1" x14ac:dyDescent="0.3">
      <c r="A536" s="7" t="s">
        <v>3032</v>
      </c>
    </row>
    <row r="537" spans="1:1" x14ac:dyDescent="0.3">
      <c r="A537" s="8" t="s">
        <v>3038</v>
      </c>
    </row>
    <row r="538" spans="1:1" x14ac:dyDescent="0.3">
      <c r="A538" s="7" t="s">
        <v>3043</v>
      </c>
    </row>
    <row r="539" spans="1:1" x14ac:dyDescent="0.3">
      <c r="A539" s="8" t="s">
        <v>3047</v>
      </c>
    </row>
    <row r="540" spans="1:1" x14ac:dyDescent="0.3">
      <c r="A540" s="7" t="s">
        <v>3052</v>
      </c>
    </row>
    <row r="541" spans="1:1" x14ac:dyDescent="0.3">
      <c r="A541" s="8" t="s">
        <v>3057</v>
      </c>
    </row>
    <row r="542" spans="1:1" x14ac:dyDescent="0.3">
      <c r="A542" s="7" t="s">
        <v>3062</v>
      </c>
    </row>
    <row r="543" spans="1:1" x14ac:dyDescent="0.3">
      <c r="A543" s="8" t="s">
        <v>3067</v>
      </c>
    </row>
    <row r="544" spans="1:1" x14ac:dyDescent="0.3">
      <c r="A544" s="7" t="s">
        <v>3072</v>
      </c>
    </row>
    <row r="545" spans="1:1" x14ac:dyDescent="0.3">
      <c r="A545" s="8" t="s">
        <v>3077</v>
      </c>
    </row>
    <row r="546" spans="1:1" x14ac:dyDescent="0.3">
      <c r="A546" s="7" t="s">
        <v>3082</v>
      </c>
    </row>
    <row r="547" spans="1:1" x14ac:dyDescent="0.3">
      <c r="A547" s="8" t="s">
        <v>3087</v>
      </c>
    </row>
    <row r="548" spans="1:1" x14ac:dyDescent="0.3">
      <c r="A548" s="7" t="s">
        <v>3092</v>
      </c>
    </row>
    <row r="549" spans="1:1" x14ac:dyDescent="0.3">
      <c r="A549" s="8" t="s">
        <v>3098</v>
      </c>
    </row>
    <row r="550" spans="1:1" x14ac:dyDescent="0.3">
      <c r="A550" s="7" t="s">
        <v>3103</v>
      </c>
    </row>
    <row r="551" spans="1:1" x14ac:dyDescent="0.3">
      <c r="A551" s="8" t="s">
        <v>3107</v>
      </c>
    </row>
    <row r="552" spans="1:1" x14ac:dyDescent="0.3">
      <c r="A552" s="7" t="s">
        <v>3112</v>
      </c>
    </row>
    <row r="553" spans="1:1" x14ac:dyDescent="0.3">
      <c r="A553" s="8" t="s">
        <v>3117</v>
      </c>
    </row>
    <row r="554" spans="1:1" x14ac:dyDescent="0.3">
      <c r="A554" s="7" t="s">
        <v>3122</v>
      </c>
    </row>
    <row r="555" spans="1:1" x14ac:dyDescent="0.3">
      <c r="A555" s="8" t="s">
        <v>3126</v>
      </c>
    </row>
    <row r="556" spans="1:1" x14ac:dyDescent="0.3">
      <c r="A556" s="7" t="s">
        <v>3131</v>
      </c>
    </row>
    <row r="557" spans="1:1" x14ac:dyDescent="0.3">
      <c r="A557" s="8" t="s">
        <v>3137</v>
      </c>
    </row>
    <row r="558" spans="1:1" x14ac:dyDescent="0.3">
      <c r="A558" s="7" t="s">
        <v>3144</v>
      </c>
    </row>
    <row r="559" spans="1:1" x14ac:dyDescent="0.3">
      <c r="A559" s="8" t="s">
        <v>3149</v>
      </c>
    </row>
    <row r="560" spans="1:1" x14ac:dyDescent="0.3">
      <c r="A560" s="7" t="s">
        <v>3154</v>
      </c>
    </row>
    <row r="561" spans="1:1" x14ac:dyDescent="0.3">
      <c r="A561" s="8" t="s">
        <v>3159</v>
      </c>
    </row>
    <row r="562" spans="1:1" x14ac:dyDescent="0.3">
      <c r="A562" s="7" t="s">
        <v>3164</v>
      </c>
    </row>
    <row r="563" spans="1:1" x14ac:dyDescent="0.3">
      <c r="A563" s="8" t="s">
        <v>3169</v>
      </c>
    </row>
    <row r="564" spans="1:1" x14ac:dyDescent="0.3">
      <c r="A564" s="7" t="s">
        <v>3174</v>
      </c>
    </row>
    <row r="565" spans="1:1" x14ac:dyDescent="0.3">
      <c r="A565" s="8" t="s">
        <v>3179</v>
      </c>
    </row>
    <row r="566" spans="1:1" x14ac:dyDescent="0.3">
      <c r="A566" s="7" t="s">
        <v>3184</v>
      </c>
    </row>
    <row r="567" spans="1:1" x14ac:dyDescent="0.3">
      <c r="A567" s="8" t="s">
        <v>3189</v>
      </c>
    </row>
    <row r="568" spans="1:1" x14ac:dyDescent="0.3">
      <c r="A568" s="7" t="s">
        <v>3194</v>
      </c>
    </row>
    <row r="569" spans="1:1" x14ac:dyDescent="0.3">
      <c r="A569" s="8" t="s">
        <v>3198</v>
      </c>
    </row>
    <row r="570" spans="1:1" x14ac:dyDescent="0.3">
      <c r="A570" s="7" t="s">
        <v>3203</v>
      </c>
    </row>
    <row r="571" spans="1:1" x14ac:dyDescent="0.3">
      <c r="A571" s="8" t="s">
        <v>3208</v>
      </c>
    </row>
    <row r="572" spans="1:1" x14ac:dyDescent="0.3">
      <c r="A572" s="7" t="s">
        <v>3214</v>
      </c>
    </row>
    <row r="573" spans="1:1" x14ac:dyDescent="0.3">
      <c r="A573" s="8" t="s">
        <v>3218</v>
      </c>
    </row>
    <row r="574" spans="1:1" x14ac:dyDescent="0.3">
      <c r="A574" s="7" t="s">
        <v>3223</v>
      </c>
    </row>
    <row r="575" spans="1:1" x14ac:dyDescent="0.3">
      <c r="A575" s="8" t="s">
        <v>3229</v>
      </c>
    </row>
    <row r="576" spans="1:1" x14ac:dyDescent="0.3">
      <c r="A576" s="7" t="s">
        <v>3234</v>
      </c>
    </row>
    <row r="577" spans="1:1" x14ac:dyDescent="0.3">
      <c r="A577" s="8" t="s">
        <v>3240</v>
      </c>
    </row>
    <row r="578" spans="1:1" x14ac:dyDescent="0.3">
      <c r="A578" s="7" t="s">
        <v>3246</v>
      </c>
    </row>
    <row r="579" spans="1:1" x14ac:dyDescent="0.3">
      <c r="A579" s="8" t="s">
        <v>3251</v>
      </c>
    </row>
    <row r="580" spans="1:1" x14ac:dyDescent="0.3">
      <c r="A580" s="7" t="s">
        <v>3257</v>
      </c>
    </row>
    <row r="581" spans="1:1" x14ac:dyDescent="0.3">
      <c r="A581" s="8" t="s">
        <v>3262</v>
      </c>
    </row>
    <row r="582" spans="1:1" x14ac:dyDescent="0.3">
      <c r="A582" s="7" t="s">
        <v>3267</v>
      </c>
    </row>
    <row r="583" spans="1:1" x14ac:dyDescent="0.3">
      <c r="A583" s="8" t="s">
        <v>3272</v>
      </c>
    </row>
    <row r="584" spans="1:1" x14ac:dyDescent="0.3">
      <c r="A584" s="7" t="s">
        <v>3277</v>
      </c>
    </row>
    <row r="585" spans="1:1" x14ac:dyDescent="0.3">
      <c r="A585" s="8" t="s">
        <v>3283</v>
      </c>
    </row>
    <row r="586" spans="1:1" x14ac:dyDescent="0.3">
      <c r="A586" s="7" t="s">
        <v>3288</v>
      </c>
    </row>
    <row r="587" spans="1:1" x14ac:dyDescent="0.3">
      <c r="A587" s="8" t="s">
        <v>3293</v>
      </c>
    </row>
    <row r="588" spans="1:1" x14ac:dyDescent="0.3">
      <c r="A588" s="7" t="s">
        <v>3299</v>
      </c>
    </row>
    <row r="589" spans="1:1" x14ac:dyDescent="0.3">
      <c r="A589" s="8" t="s">
        <v>3304</v>
      </c>
    </row>
    <row r="590" spans="1:1" x14ac:dyDescent="0.3">
      <c r="A590" s="7" t="s">
        <v>3309</v>
      </c>
    </row>
    <row r="591" spans="1:1" x14ac:dyDescent="0.3">
      <c r="A591" s="8" t="s">
        <v>3315</v>
      </c>
    </row>
    <row r="592" spans="1:1" x14ac:dyDescent="0.3">
      <c r="A592" s="7" t="s">
        <v>3320</v>
      </c>
    </row>
    <row r="593" spans="1:1" x14ac:dyDescent="0.3">
      <c r="A593" s="8" t="s">
        <v>3325</v>
      </c>
    </row>
    <row r="594" spans="1:1" x14ac:dyDescent="0.3">
      <c r="A594" s="7" t="s">
        <v>3331</v>
      </c>
    </row>
    <row r="595" spans="1:1" x14ac:dyDescent="0.3">
      <c r="A595" s="8" t="s">
        <v>3336</v>
      </c>
    </row>
    <row r="596" spans="1:1" x14ac:dyDescent="0.3">
      <c r="A596" s="7" t="s">
        <v>3342</v>
      </c>
    </row>
    <row r="597" spans="1:1" x14ac:dyDescent="0.3">
      <c r="A597" s="8" t="s">
        <v>3347</v>
      </c>
    </row>
    <row r="598" spans="1:1" x14ac:dyDescent="0.3">
      <c r="A598" s="7" t="s">
        <v>3352</v>
      </c>
    </row>
    <row r="599" spans="1:1" x14ac:dyDescent="0.3">
      <c r="A599" s="8" t="s">
        <v>3357</v>
      </c>
    </row>
    <row r="600" spans="1:1" x14ac:dyDescent="0.3">
      <c r="A600" s="7" t="s">
        <v>3362</v>
      </c>
    </row>
    <row r="601" spans="1:1" x14ac:dyDescent="0.3">
      <c r="A601" s="8" t="s">
        <v>3368</v>
      </c>
    </row>
    <row r="602" spans="1:1" x14ac:dyDescent="0.3">
      <c r="A602" s="7" t="s">
        <v>3375</v>
      </c>
    </row>
    <row r="603" spans="1:1" x14ac:dyDescent="0.3">
      <c r="A603" s="8" t="s">
        <v>3380</v>
      </c>
    </row>
    <row r="604" spans="1:1" x14ac:dyDescent="0.3">
      <c r="A604" s="7" t="s">
        <v>3384</v>
      </c>
    </row>
    <row r="605" spans="1:1" x14ac:dyDescent="0.3">
      <c r="A605" s="8" t="s">
        <v>3390</v>
      </c>
    </row>
    <row r="606" spans="1:1" x14ac:dyDescent="0.3">
      <c r="A606" s="7" t="s">
        <v>3395</v>
      </c>
    </row>
    <row r="607" spans="1:1" x14ac:dyDescent="0.3">
      <c r="A607" s="8" t="s">
        <v>3400</v>
      </c>
    </row>
    <row r="608" spans="1:1" x14ac:dyDescent="0.3">
      <c r="A608" s="7" t="s">
        <v>3406</v>
      </c>
    </row>
    <row r="609" spans="1:1" x14ac:dyDescent="0.3">
      <c r="A609" s="8" t="s">
        <v>3410</v>
      </c>
    </row>
    <row r="610" spans="1:1" x14ac:dyDescent="0.3">
      <c r="A610" s="7" t="s">
        <v>3414</v>
      </c>
    </row>
    <row r="611" spans="1:1" x14ac:dyDescent="0.3">
      <c r="A611" s="8" t="s">
        <v>3420</v>
      </c>
    </row>
    <row r="612" spans="1:1" x14ac:dyDescent="0.3">
      <c r="A612" s="7" t="s">
        <v>3426</v>
      </c>
    </row>
    <row r="613" spans="1:1" x14ac:dyDescent="0.3">
      <c r="A613" s="8" t="s">
        <v>3431</v>
      </c>
    </row>
    <row r="614" spans="1:1" x14ac:dyDescent="0.3">
      <c r="A614" s="7" t="s">
        <v>3436</v>
      </c>
    </row>
    <row r="615" spans="1:1" x14ac:dyDescent="0.3">
      <c r="A615" s="8" t="s">
        <v>3441</v>
      </c>
    </row>
    <row r="616" spans="1:1" x14ac:dyDescent="0.3">
      <c r="A616" s="7" t="s">
        <v>3446</v>
      </c>
    </row>
    <row r="617" spans="1:1" x14ac:dyDescent="0.3">
      <c r="A617" s="8" t="s">
        <v>3451</v>
      </c>
    </row>
    <row r="618" spans="1:1" x14ac:dyDescent="0.3">
      <c r="A618" s="7" t="s">
        <v>3456</v>
      </c>
    </row>
    <row r="619" spans="1:1" x14ac:dyDescent="0.3">
      <c r="A619" s="8" t="s">
        <v>3462</v>
      </c>
    </row>
    <row r="620" spans="1:1" x14ac:dyDescent="0.3">
      <c r="A620" s="7" t="s">
        <v>3467</v>
      </c>
    </row>
    <row r="621" spans="1:1" x14ac:dyDescent="0.3">
      <c r="A621" s="8" t="s">
        <v>3472</v>
      </c>
    </row>
    <row r="622" spans="1:1" x14ac:dyDescent="0.3">
      <c r="A622" s="7" t="s">
        <v>3478</v>
      </c>
    </row>
    <row r="623" spans="1:1" x14ac:dyDescent="0.3">
      <c r="A623" s="8" t="s">
        <v>3484</v>
      </c>
    </row>
    <row r="624" spans="1:1" x14ac:dyDescent="0.3">
      <c r="A624" s="7" t="s">
        <v>3491</v>
      </c>
    </row>
    <row r="625" spans="1:1" x14ac:dyDescent="0.3">
      <c r="A625" s="8" t="s">
        <v>3496</v>
      </c>
    </row>
    <row r="626" spans="1:1" x14ac:dyDescent="0.3">
      <c r="A626" s="7" t="s">
        <v>3500</v>
      </c>
    </row>
    <row r="627" spans="1:1" x14ac:dyDescent="0.3">
      <c r="A627" s="8" t="s">
        <v>3504</v>
      </c>
    </row>
    <row r="628" spans="1:1" x14ac:dyDescent="0.3">
      <c r="A628" s="7" t="s">
        <v>3508</v>
      </c>
    </row>
    <row r="629" spans="1:1" x14ac:dyDescent="0.3">
      <c r="A629" s="8" t="s">
        <v>3514</v>
      </c>
    </row>
    <row r="630" spans="1:1" x14ac:dyDescent="0.3">
      <c r="A630" s="7" t="s">
        <v>3519</v>
      </c>
    </row>
    <row r="631" spans="1:1" x14ac:dyDescent="0.3">
      <c r="A631" s="8" t="s">
        <v>3523</v>
      </c>
    </row>
    <row r="632" spans="1:1" x14ac:dyDescent="0.3">
      <c r="A632" s="7" t="s">
        <v>3529</v>
      </c>
    </row>
    <row r="633" spans="1:1" x14ac:dyDescent="0.3">
      <c r="A633" s="8" t="s">
        <v>3533</v>
      </c>
    </row>
    <row r="634" spans="1:1" x14ac:dyDescent="0.3">
      <c r="A634" s="7" t="s">
        <v>3539</v>
      </c>
    </row>
    <row r="635" spans="1:1" x14ac:dyDescent="0.3">
      <c r="A635" s="8" t="s">
        <v>3544</v>
      </c>
    </row>
    <row r="636" spans="1:1" x14ac:dyDescent="0.3">
      <c r="A636" s="7" t="s">
        <v>3550</v>
      </c>
    </row>
    <row r="637" spans="1:1" x14ac:dyDescent="0.3">
      <c r="A637" s="8" t="s">
        <v>3557</v>
      </c>
    </row>
    <row r="638" spans="1:1" x14ac:dyDescent="0.3">
      <c r="A638" s="7" t="s">
        <v>3562</v>
      </c>
    </row>
    <row r="639" spans="1:1" x14ac:dyDescent="0.3">
      <c r="A639" s="8" t="s">
        <v>3568</v>
      </c>
    </row>
    <row r="640" spans="1:1" x14ac:dyDescent="0.3">
      <c r="A640" s="7" t="s">
        <v>3573</v>
      </c>
    </row>
    <row r="641" spans="1:1" x14ac:dyDescent="0.3">
      <c r="A641" s="8" t="s">
        <v>3579</v>
      </c>
    </row>
    <row r="642" spans="1:1" x14ac:dyDescent="0.3">
      <c r="A642" s="7" t="s">
        <v>3585</v>
      </c>
    </row>
    <row r="643" spans="1:1" x14ac:dyDescent="0.3">
      <c r="A643" s="8" t="s">
        <v>3590</v>
      </c>
    </row>
    <row r="644" spans="1:1" x14ac:dyDescent="0.3">
      <c r="A644" s="7" t="s">
        <v>3595</v>
      </c>
    </row>
    <row r="645" spans="1:1" x14ac:dyDescent="0.3">
      <c r="A645" s="8" t="s">
        <v>3600</v>
      </c>
    </row>
    <row r="646" spans="1:1" x14ac:dyDescent="0.3">
      <c r="A646" s="7" t="s">
        <v>3605</v>
      </c>
    </row>
    <row r="647" spans="1:1" x14ac:dyDescent="0.3">
      <c r="A647" s="8" t="s">
        <v>3610</v>
      </c>
    </row>
    <row r="648" spans="1:1" x14ac:dyDescent="0.3">
      <c r="A648" s="7" t="s">
        <v>3615</v>
      </c>
    </row>
    <row r="649" spans="1:1" x14ac:dyDescent="0.3">
      <c r="A649" s="8" t="s">
        <v>3620</v>
      </c>
    </row>
    <row r="650" spans="1:1" x14ac:dyDescent="0.3">
      <c r="A650" s="7" t="s">
        <v>3624</v>
      </c>
    </row>
    <row r="651" spans="1:1" x14ac:dyDescent="0.3">
      <c r="A651" s="8" t="s">
        <v>3630</v>
      </c>
    </row>
    <row r="652" spans="1:1" x14ac:dyDescent="0.3">
      <c r="A652" s="7" t="s">
        <v>3636</v>
      </c>
    </row>
    <row r="653" spans="1:1" x14ac:dyDescent="0.3">
      <c r="A653" s="8" t="s">
        <v>3641</v>
      </c>
    </row>
    <row r="654" spans="1:1" x14ac:dyDescent="0.3">
      <c r="A654" s="7" t="s">
        <v>3645</v>
      </c>
    </row>
    <row r="655" spans="1:1" x14ac:dyDescent="0.3">
      <c r="A655" s="8" t="s">
        <v>3649</v>
      </c>
    </row>
    <row r="656" spans="1:1" x14ac:dyDescent="0.3">
      <c r="A656" s="7" t="s">
        <v>3654</v>
      </c>
    </row>
    <row r="657" spans="1:1" x14ac:dyDescent="0.3">
      <c r="A657" s="8" t="s">
        <v>3659</v>
      </c>
    </row>
    <row r="658" spans="1:1" x14ac:dyDescent="0.3">
      <c r="A658" s="7" t="s">
        <v>3663</v>
      </c>
    </row>
    <row r="659" spans="1:1" x14ac:dyDescent="0.3">
      <c r="A659" s="8" t="s">
        <v>3669</v>
      </c>
    </row>
    <row r="660" spans="1:1" x14ac:dyDescent="0.3">
      <c r="A660" s="7" t="s">
        <v>3673</v>
      </c>
    </row>
    <row r="661" spans="1:1" x14ac:dyDescent="0.3">
      <c r="A661" s="8" t="s">
        <v>3679</v>
      </c>
    </row>
    <row r="662" spans="1:1" x14ac:dyDescent="0.3">
      <c r="A662" s="7" t="s">
        <v>3684</v>
      </c>
    </row>
    <row r="663" spans="1:1" x14ac:dyDescent="0.3">
      <c r="A663" s="8" t="s">
        <v>3688</v>
      </c>
    </row>
    <row r="664" spans="1:1" x14ac:dyDescent="0.3">
      <c r="A664" s="7" t="s">
        <v>3693</v>
      </c>
    </row>
    <row r="665" spans="1:1" x14ac:dyDescent="0.3">
      <c r="A665" s="8" t="s">
        <v>3699</v>
      </c>
    </row>
    <row r="666" spans="1:1" x14ac:dyDescent="0.3">
      <c r="A666" s="7" t="s">
        <v>3704</v>
      </c>
    </row>
    <row r="667" spans="1:1" x14ac:dyDescent="0.3">
      <c r="A667" s="8" t="s">
        <v>3709</v>
      </c>
    </row>
    <row r="668" spans="1:1" x14ac:dyDescent="0.3">
      <c r="A668" s="7" t="s">
        <v>3714</v>
      </c>
    </row>
    <row r="669" spans="1:1" x14ac:dyDescent="0.3">
      <c r="A669" s="8" t="s">
        <v>3719</v>
      </c>
    </row>
    <row r="670" spans="1:1" x14ac:dyDescent="0.3">
      <c r="A670" s="7" t="s">
        <v>3724</v>
      </c>
    </row>
    <row r="671" spans="1:1" x14ac:dyDescent="0.3">
      <c r="A671" s="8" t="s">
        <v>3730</v>
      </c>
    </row>
    <row r="672" spans="1:1" x14ac:dyDescent="0.3">
      <c r="A672" s="7" t="s">
        <v>3736</v>
      </c>
    </row>
    <row r="673" spans="1:1" x14ac:dyDescent="0.3">
      <c r="A673" s="8" t="s">
        <v>3742</v>
      </c>
    </row>
    <row r="674" spans="1:1" x14ac:dyDescent="0.3">
      <c r="A674" s="7" t="s">
        <v>3749</v>
      </c>
    </row>
    <row r="675" spans="1:1" x14ac:dyDescent="0.3">
      <c r="A675" s="8" t="s">
        <v>3754</v>
      </c>
    </row>
    <row r="676" spans="1:1" x14ac:dyDescent="0.3">
      <c r="A676" s="7" t="s">
        <v>3759</v>
      </c>
    </row>
    <row r="677" spans="1:1" x14ac:dyDescent="0.3">
      <c r="A677" s="8" t="s">
        <v>3764</v>
      </c>
    </row>
    <row r="678" spans="1:1" x14ac:dyDescent="0.3">
      <c r="A678" s="7" t="s">
        <v>3770</v>
      </c>
    </row>
    <row r="679" spans="1:1" x14ac:dyDescent="0.3">
      <c r="A679" s="8" t="s">
        <v>3775</v>
      </c>
    </row>
    <row r="680" spans="1:1" x14ac:dyDescent="0.3">
      <c r="A680" s="7" t="s">
        <v>3780</v>
      </c>
    </row>
    <row r="681" spans="1:1" x14ac:dyDescent="0.3">
      <c r="A681" s="8" t="s">
        <v>3785</v>
      </c>
    </row>
    <row r="682" spans="1:1" x14ac:dyDescent="0.3">
      <c r="A682" s="7" t="s">
        <v>3790</v>
      </c>
    </row>
    <row r="683" spans="1:1" x14ac:dyDescent="0.3">
      <c r="A683" s="8" t="s">
        <v>3794</v>
      </c>
    </row>
    <row r="684" spans="1:1" x14ac:dyDescent="0.3">
      <c r="A684" s="7" t="s">
        <v>3798</v>
      </c>
    </row>
    <row r="685" spans="1:1" x14ac:dyDescent="0.3">
      <c r="A685" s="8" t="s">
        <v>3803</v>
      </c>
    </row>
    <row r="686" spans="1:1" x14ac:dyDescent="0.3">
      <c r="A686" s="7" t="s">
        <v>3808</v>
      </c>
    </row>
    <row r="687" spans="1:1" x14ac:dyDescent="0.3">
      <c r="A687" s="8" t="s">
        <v>3813</v>
      </c>
    </row>
    <row r="688" spans="1:1" x14ac:dyDescent="0.3">
      <c r="A688" s="7" t="s">
        <v>3819</v>
      </c>
    </row>
    <row r="689" spans="1:1" x14ac:dyDescent="0.3">
      <c r="A689" s="8" t="s">
        <v>3824</v>
      </c>
    </row>
    <row r="690" spans="1:1" x14ac:dyDescent="0.3">
      <c r="A690" s="7" t="s">
        <v>3830</v>
      </c>
    </row>
    <row r="691" spans="1:1" x14ac:dyDescent="0.3">
      <c r="A691" s="8" t="s">
        <v>3835</v>
      </c>
    </row>
    <row r="692" spans="1:1" x14ac:dyDescent="0.3">
      <c r="A692" s="7" t="s">
        <v>3840</v>
      </c>
    </row>
    <row r="693" spans="1:1" x14ac:dyDescent="0.3">
      <c r="A693" s="8" t="s">
        <v>3845</v>
      </c>
    </row>
    <row r="694" spans="1:1" x14ac:dyDescent="0.3">
      <c r="A694" s="7" t="s">
        <v>3849</v>
      </c>
    </row>
    <row r="695" spans="1:1" x14ac:dyDescent="0.3">
      <c r="A695" s="8" t="s">
        <v>3854</v>
      </c>
    </row>
    <row r="696" spans="1:1" x14ac:dyDescent="0.3">
      <c r="A696" s="7" t="s">
        <v>3859</v>
      </c>
    </row>
    <row r="697" spans="1:1" x14ac:dyDescent="0.3">
      <c r="A697" s="8" t="s">
        <v>3865</v>
      </c>
    </row>
    <row r="698" spans="1:1" x14ac:dyDescent="0.3">
      <c r="A698" s="7" t="s">
        <v>3870</v>
      </c>
    </row>
    <row r="699" spans="1:1" x14ac:dyDescent="0.3">
      <c r="A699" s="8" t="s">
        <v>3876</v>
      </c>
    </row>
    <row r="700" spans="1:1" x14ac:dyDescent="0.3">
      <c r="A700" s="7" t="s">
        <v>3881</v>
      </c>
    </row>
    <row r="701" spans="1:1" x14ac:dyDescent="0.3">
      <c r="A701" s="8" t="s">
        <v>3886</v>
      </c>
    </row>
    <row r="702" spans="1:1" x14ac:dyDescent="0.3">
      <c r="A702" s="7" t="s">
        <v>3891</v>
      </c>
    </row>
    <row r="703" spans="1:1" x14ac:dyDescent="0.3">
      <c r="A703" s="8" t="s">
        <v>3895</v>
      </c>
    </row>
    <row r="704" spans="1:1" x14ac:dyDescent="0.3">
      <c r="A704" s="7" t="s">
        <v>3900</v>
      </c>
    </row>
    <row r="705" spans="1:1" x14ac:dyDescent="0.3">
      <c r="A705" s="8" t="s">
        <v>3905</v>
      </c>
    </row>
    <row r="706" spans="1:1" x14ac:dyDescent="0.3">
      <c r="A706" s="7" t="s">
        <v>3912</v>
      </c>
    </row>
    <row r="707" spans="1:1" x14ac:dyDescent="0.3">
      <c r="A707" s="8" t="s">
        <v>3917</v>
      </c>
    </row>
    <row r="708" spans="1:1" x14ac:dyDescent="0.3">
      <c r="A708" s="7" t="s">
        <v>3923</v>
      </c>
    </row>
    <row r="709" spans="1:1" x14ac:dyDescent="0.3">
      <c r="A709" s="8" t="s">
        <v>3928</v>
      </c>
    </row>
    <row r="710" spans="1:1" x14ac:dyDescent="0.3">
      <c r="A710" s="7" t="s">
        <v>3933</v>
      </c>
    </row>
    <row r="711" spans="1:1" x14ac:dyDescent="0.3">
      <c r="A711" s="8" t="s">
        <v>3939</v>
      </c>
    </row>
    <row r="712" spans="1:1" x14ac:dyDescent="0.3">
      <c r="A712" s="7" t="s">
        <v>3946</v>
      </c>
    </row>
    <row r="713" spans="1:1" x14ac:dyDescent="0.3">
      <c r="A713" s="8" t="s">
        <v>3951</v>
      </c>
    </row>
    <row r="714" spans="1:1" x14ac:dyDescent="0.3">
      <c r="A714" s="7" t="s">
        <v>3956</v>
      </c>
    </row>
    <row r="715" spans="1:1" x14ac:dyDescent="0.3">
      <c r="A715" s="8" t="s">
        <v>3962</v>
      </c>
    </row>
    <row r="716" spans="1:1" x14ac:dyDescent="0.3">
      <c r="A716" s="7" t="s">
        <v>3968</v>
      </c>
    </row>
    <row r="717" spans="1:1" x14ac:dyDescent="0.3">
      <c r="A717" s="8" t="s">
        <v>3973</v>
      </c>
    </row>
    <row r="718" spans="1:1" x14ac:dyDescent="0.3">
      <c r="A718" s="7" t="s">
        <v>3978</v>
      </c>
    </row>
    <row r="719" spans="1:1" x14ac:dyDescent="0.3">
      <c r="A719" s="8" t="s">
        <v>3984</v>
      </c>
    </row>
    <row r="720" spans="1:1" x14ac:dyDescent="0.3">
      <c r="A720" s="7" t="s">
        <v>3989</v>
      </c>
    </row>
    <row r="721" spans="1:1" x14ac:dyDescent="0.3">
      <c r="A721" s="8" t="s">
        <v>3995</v>
      </c>
    </row>
    <row r="722" spans="1:1" x14ac:dyDescent="0.3">
      <c r="A722" s="7" t="s">
        <v>4000</v>
      </c>
    </row>
    <row r="723" spans="1:1" x14ac:dyDescent="0.3">
      <c r="A723" s="8" t="s">
        <v>4006</v>
      </c>
    </row>
    <row r="724" spans="1:1" x14ac:dyDescent="0.3">
      <c r="A724" s="7" t="s">
        <v>4012</v>
      </c>
    </row>
    <row r="725" spans="1:1" x14ac:dyDescent="0.3">
      <c r="A725" s="8" t="s">
        <v>4017</v>
      </c>
    </row>
    <row r="726" spans="1:1" x14ac:dyDescent="0.3">
      <c r="A726" s="7" t="s">
        <v>4022</v>
      </c>
    </row>
    <row r="727" spans="1:1" x14ac:dyDescent="0.3">
      <c r="A727" s="8" t="s">
        <v>4028</v>
      </c>
    </row>
    <row r="728" spans="1:1" x14ac:dyDescent="0.3">
      <c r="A728" s="7" t="s">
        <v>4034</v>
      </c>
    </row>
    <row r="729" spans="1:1" x14ac:dyDescent="0.3">
      <c r="A729" s="8" t="s">
        <v>4038</v>
      </c>
    </row>
    <row r="730" spans="1:1" x14ac:dyDescent="0.3">
      <c r="A730" s="7" t="s">
        <v>4043</v>
      </c>
    </row>
    <row r="731" spans="1:1" x14ac:dyDescent="0.3">
      <c r="A731" s="8" t="s">
        <v>4048</v>
      </c>
    </row>
    <row r="732" spans="1:1" x14ac:dyDescent="0.3">
      <c r="A732" s="7" t="s">
        <v>4053</v>
      </c>
    </row>
    <row r="733" spans="1:1" x14ac:dyDescent="0.3">
      <c r="A733" s="8" t="s">
        <v>4058</v>
      </c>
    </row>
    <row r="734" spans="1:1" x14ac:dyDescent="0.3">
      <c r="A734" s="7" t="s">
        <v>4063</v>
      </c>
    </row>
    <row r="735" spans="1:1" x14ac:dyDescent="0.3">
      <c r="A735" s="8" t="s">
        <v>4068</v>
      </c>
    </row>
    <row r="736" spans="1:1" x14ac:dyDescent="0.3">
      <c r="A736" s="7" t="s">
        <v>4073</v>
      </c>
    </row>
    <row r="737" spans="1:1" x14ac:dyDescent="0.3">
      <c r="A737" s="8" t="s">
        <v>4079</v>
      </c>
    </row>
    <row r="738" spans="1:1" x14ac:dyDescent="0.3">
      <c r="A738" s="7" t="s">
        <v>4083</v>
      </c>
    </row>
    <row r="739" spans="1:1" x14ac:dyDescent="0.3">
      <c r="A739" s="8" t="s">
        <v>4089</v>
      </c>
    </row>
    <row r="740" spans="1:1" x14ac:dyDescent="0.3">
      <c r="A740" s="7" t="s">
        <v>4095</v>
      </c>
    </row>
    <row r="741" spans="1:1" x14ac:dyDescent="0.3">
      <c r="A741" s="8" t="s">
        <v>4100</v>
      </c>
    </row>
    <row r="742" spans="1:1" x14ac:dyDescent="0.3">
      <c r="A742" s="7" t="s">
        <v>4105</v>
      </c>
    </row>
    <row r="743" spans="1:1" x14ac:dyDescent="0.3">
      <c r="A743" s="8" t="s">
        <v>4111</v>
      </c>
    </row>
    <row r="744" spans="1:1" x14ac:dyDescent="0.3">
      <c r="A744" s="7" t="s">
        <v>4116</v>
      </c>
    </row>
    <row r="745" spans="1:1" x14ac:dyDescent="0.3">
      <c r="A745" s="8" t="s">
        <v>4121</v>
      </c>
    </row>
    <row r="746" spans="1:1" x14ac:dyDescent="0.3">
      <c r="A746" s="7" t="s">
        <v>4126</v>
      </c>
    </row>
    <row r="747" spans="1:1" x14ac:dyDescent="0.3">
      <c r="A747" s="8" t="s">
        <v>4131</v>
      </c>
    </row>
    <row r="748" spans="1:1" x14ac:dyDescent="0.3">
      <c r="A748" s="7" t="s">
        <v>4136</v>
      </c>
    </row>
    <row r="749" spans="1:1" x14ac:dyDescent="0.3">
      <c r="A749" s="8" t="s">
        <v>4142</v>
      </c>
    </row>
    <row r="750" spans="1:1" x14ac:dyDescent="0.3">
      <c r="A750" s="7" t="s">
        <v>4147</v>
      </c>
    </row>
    <row r="751" spans="1:1" x14ac:dyDescent="0.3">
      <c r="A751" s="8" t="s">
        <v>4152</v>
      </c>
    </row>
    <row r="752" spans="1:1" x14ac:dyDescent="0.3">
      <c r="A752" s="7" t="s">
        <v>4158</v>
      </c>
    </row>
    <row r="753" spans="1:1" x14ac:dyDescent="0.3">
      <c r="A753" s="8" t="s">
        <v>4165</v>
      </c>
    </row>
    <row r="754" spans="1:1" x14ac:dyDescent="0.3">
      <c r="A754" s="7" t="s">
        <v>4170</v>
      </c>
    </row>
    <row r="755" spans="1:1" x14ac:dyDescent="0.3">
      <c r="A755" s="8" t="s">
        <v>4176</v>
      </c>
    </row>
    <row r="756" spans="1:1" x14ac:dyDescent="0.3">
      <c r="A756" s="7" t="s">
        <v>4182</v>
      </c>
    </row>
    <row r="757" spans="1:1" x14ac:dyDescent="0.3">
      <c r="A757" s="8" t="s">
        <v>4187</v>
      </c>
    </row>
    <row r="758" spans="1:1" x14ac:dyDescent="0.3">
      <c r="A758" s="7" t="s">
        <v>4192</v>
      </c>
    </row>
    <row r="759" spans="1:1" x14ac:dyDescent="0.3">
      <c r="A759" s="8" t="s">
        <v>4197</v>
      </c>
    </row>
    <row r="760" spans="1:1" x14ac:dyDescent="0.3">
      <c r="A760" s="7" t="s">
        <v>4202</v>
      </c>
    </row>
    <row r="761" spans="1:1" x14ac:dyDescent="0.3">
      <c r="A761" s="8" t="s">
        <v>4207</v>
      </c>
    </row>
    <row r="762" spans="1:1" x14ac:dyDescent="0.3">
      <c r="A762" s="7" t="s">
        <v>4212</v>
      </c>
    </row>
    <row r="763" spans="1:1" x14ac:dyDescent="0.3">
      <c r="A763" s="8" t="s">
        <v>4217</v>
      </c>
    </row>
    <row r="764" spans="1:1" x14ac:dyDescent="0.3">
      <c r="A764" s="7" t="s">
        <v>4222</v>
      </c>
    </row>
    <row r="765" spans="1:1" x14ac:dyDescent="0.3">
      <c r="A765" s="8" t="s">
        <v>4227</v>
      </c>
    </row>
    <row r="766" spans="1:1" x14ac:dyDescent="0.3">
      <c r="A766" s="7" t="s">
        <v>4232</v>
      </c>
    </row>
    <row r="767" spans="1:1" x14ac:dyDescent="0.3">
      <c r="A767" s="8" t="s">
        <v>4237</v>
      </c>
    </row>
    <row r="768" spans="1:1" x14ac:dyDescent="0.3">
      <c r="A768" s="7" t="s">
        <v>4243</v>
      </c>
    </row>
    <row r="769" spans="1:1" x14ac:dyDescent="0.3">
      <c r="A769" s="8" t="s">
        <v>4248</v>
      </c>
    </row>
    <row r="770" spans="1:1" x14ac:dyDescent="0.3">
      <c r="A770" s="7" t="s">
        <v>4253</v>
      </c>
    </row>
    <row r="771" spans="1:1" x14ac:dyDescent="0.3">
      <c r="A771" s="8" t="s">
        <v>4257</v>
      </c>
    </row>
    <row r="772" spans="1:1" x14ac:dyDescent="0.3">
      <c r="A772" s="7" t="s">
        <v>4263</v>
      </c>
    </row>
    <row r="773" spans="1:1" x14ac:dyDescent="0.3">
      <c r="A773" s="8" t="s">
        <v>4268</v>
      </c>
    </row>
    <row r="774" spans="1:1" x14ac:dyDescent="0.3">
      <c r="A774" s="7" t="s">
        <v>4273</v>
      </c>
    </row>
    <row r="775" spans="1:1" x14ac:dyDescent="0.3">
      <c r="A775" s="8" t="s">
        <v>4278</v>
      </c>
    </row>
    <row r="776" spans="1:1" x14ac:dyDescent="0.3">
      <c r="A776" s="7" t="s">
        <v>4283</v>
      </c>
    </row>
    <row r="777" spans="1:1" x14ac:dyDescent="0.3">
      <c r="A777" s="8" t="s">
        <v>4289</v>
      </c>
    </row>
    <row r="778" spans="1:1" x14ac:dyDescent="0.3">
      <c r="A778" s="7" t="s">
        <v>4296</v>
      </c>
    </row>
    <row r="779" spans="1:1" x14ac:dyDescent="0.3">
      <c r="A779" s="8" t="s">
        <v>4301</v>
      </c>
    </row>
    <row r="780" spans="1:1" x14ac:dyDescent="0.3">
      <c r="A780" s="7" t="s">
        <v>4307</v>
      </c>
    </row>
    <row r="781" spans="1:1" x14ac:dyDescent="0.3">
      <c r="A781" s="8" t="s">
        <v>4313</v>
      </c>
    </row>
    <row r="782" spans="1:1" x14ac:dyDescent="0.3">
      <c r="A782" s="7" t="s">
        <v>4318</v>
      </c>
    </row>
    <row r="783" spans="1:1" x14ac:dyDescent="0.3">
      <c r="A783" s="8" t="s">
        <v>4324</v>
      </c>
    </row>
    <row r="784" spans="1:1" x14ac:dyDescent="0.3">
      <c r="A784" s="7" t="s">
        <v>4329</v>
      </c>
    </row>
    <row r="785" spans="1:1" x14ac:dyDescent="0.3">
      <c r="A785" s="8" t="s">
        <v>4333</v>
      </c>
    </row>
    <row r="786" spans="1:1" x14ac:dyDescent="0.3">
      <c r="A786" s="7" t="s">
        <v>4339</v>
      </c>
    </row>
    <row r="787" spans="1:1" x14ac:dyDescent="0.3">
      <c r="A787" s="8" t="s">
        <v>4344</v>
      </c>
    </row>
    <row r="788" spans="1:1" x14ac:dyDescent="0.3">
      <c r="A788" s="7" t="s">
        <v>4349</v>
      </c>
    </row>
    <row r="789" spans="1:1" x14ac:dyDescent="0.3">
      <c r="A789" s="8" t="s">
        <v>4355</v>
      </c>
    </row>
    <row r="790" spans="1:1" x14ac:dyDescent="0.3">
      <c r="A790" s="7" t="s">
        <v>4360</v>
      </c>
    </row>
    <row r="791" spans="1:1" x14ac:dyDescent="0.3">
      <c r="A791" s="8" t="s">
        <v>4365</v>
      </c>
    </row>
    <row r="792" spans="1:1" x14ac:dyDescent="0.3">
      <c r="A792" s="7" t="s">
        <v>4370</v>
      </c>
    </row>
    <row r="793" spans="1:1" x14ac:dyDescent="0.3">
      <c r="A793" s="8" t="s">
        <v>4375</v>
      </c>
    </row>
    <row r="794" spans="1:1" x14ac:dyDescent="0.3">
      <c r="A794" s="7" t="s">
        <v>4382</v>
      </c>
    </row>
    <row r="795" spans="1:1" x14ac:dyDescent="0.3">
      <c r="A795" s="8" t="s">
        <v>4388</v>
      </c>
    </row>
    <row r="796" spans="1:1" x14ac:dyDescent="0.3">
      <c r="A796" s="7" t="s">
        <v>4394</v>
      </c>
    </row>
    <row r="797" spans="1:1" x14ac:dyDescent="0.3">
      <c r="A797" s="8" t="s">
        <v>4399</v>
      </c>
    </row>
    <row r="798" spans="1:1" x14ac:dyDescent="0.3">
      <c r="A798" s="7" t="s">
        <v>4405</v>
      </c>
    </row>
    <row r="799" spans="1:1" x14ac:dyDescent="0.3">
      <c r="A799" s="8" t="s">
        <v>4410</v>
      </c>
    </row>
    <row r="800" spans="1:1" x14ac:dyDescent="0.3">
      <c r="A800" s="7" t="s">
        <v>4416</v>
      </c>
    </row>
    <row r="801" spans="1:1" x14ac:dyDescent="0.3">
      <c r="A801" s="8" t="s">
        <v>4422</v>
      </c>
    </row>
    <row r="802" spans="1:1" x14ac:dyDescent="0.3">
      <c r="A802" s="7" t="s">
        <v>4427</v>
      </c>
    </row>
    <row r="803" spans="1:1" x14ac:dyDescent="0.3">
      <c r="A803" s="8" t="s">
        <v>4432</v>
      </c>
    </row>
    <row r="804" spans="1:1" x14ac:dyDescent="0.3">
      <c r="A804" s="7" t="s">
        <v>4437</v>
      </c>
    </row>
    <row r="805" spans="1:1" x14ac:dyDescent="0.3">
      <c r="A805" s="8" t="s">
        <v>4441</v>
      </c>
    </row>
    <row r="806" spans="1:1" x14ac:dyDescent="0.3">
      <c r="A806" s="7" t="s">
        <v>4445</v>
      </c>
    </row>
    <row r="807" spans="1:1" x14ac:dyDescent="0.3">
      <c r="A807" s="8" t="s">
        <v>4451</v>
      </c>
    </row>
    <row r="808" spans="1:1" x14ac:dyDescent="0.3">
      <c r="A808" s="7" t="s">
        <v>4456</v>
      </c>
    </row>
    <row r="809" spans="1:1" x14ac:dyDescent="0.3">
      <c r="A809" s="8" t="s">
        <v>4461</v>
      </c>
    </row>
    <row r="810" spans="1:1" x14ac:dyDescent="0.3">
      <c r="A810" s="7" t="s">
        <v>4465</v>
      </c>
    </row>
    <row r="811" spans="1:1" x14ac:dyDescent="0.3">
      <c r="A811" s="8" t="s">
        <v>4469</v>
      </c>
    </row>
    <row r="812" spans="1:1" x14ac:dyDescent="0.3">
      <c r="A812" s="7" t="s">
        <v>4474</v>
      </c>
    </row>
    <row r="813" spans="1:1" x14ac:dyDescent="0.3">
      <c r="A813" s="8" t="s">
        <v>4480</v>
      </c>
    </row>
    <row r="814" spans="1:1" x14ac:dyDescent="0.3">
      <c r="A814" s="7" t="s">
        <v>4485</v>
      </c>
    </row>
    <row r="815" spans="1:1" x14ac:dyDescent="0.3">
      <c r="A815" s="8" t="s">
        <v>4490</v>
      </c>
    </row>
    <row r="816" spans="1:1" x14ac:dyDescent="0.3">
      <c r="A816" s="7" t="s">
        <v>4495</v>
      </c>
    </row>
    <row r="817" spans="1:1" x14ac:dyDescent="0.3">
      <c r="A817" s="8" t="s">
        <v>4500</v>
      </c>
    </row>
    <row r="818" spans="1:1" x14ac:dyDescent="0.3">
      <c r="A818" s="7" t="s">
        <v>4504</v>
      </c>
    </row>
    <row r="819" spans="1:1" x14ac:dyDescent="0.3">
      <c r="A819" s="8" t="s">
        <v>4509</v>
      </c>
    </row>
    <row r="820" spans="1:1" x14ac:dyDescent="0.3">
      <c r="A820" s="7" t="s">
        <v>4515</v>
      </c>
    </row>
    <row r="821" spans="1:1" x14ac:dyDescent="0.3">
      <c r="A821" s="8" t="s">
        <v>4520</v>
      </c>
    </row>
    <row r="822" spans="1:1" x14ac:dyDescent="0.3">
      <c r="A822" s="7" t="s">
        <v>4526</v>
      </c>
    </row>
    <row r="823" spans="1:1" x14ac:dyDescent="0.3">
      <c r="A823" s="8" t="s">
        <v>4532</v>
      </c>
    </row>
    <row r="824" spans="1:1" x14ac:dyDescent="0.3">
      <c r="A824" s="7" t="s">
        <v>4537</v>
      </c>
    </row>
    <row r="825" spans="1:1" x14ac:dyDescent="0.3">
      <c r="A825" s="8" t="s">
        <v>4542</v>
      </c>
    </row>
    <row r="826" spans="1:1" x14ac:dyDescent="0.3">
      <c r="A826" s="7" t="s">
        <v>4547</v>
      </c>
    </row>
    <row r="827" spans="1:1" x14ac:dyDescent="0.3">
      <c r="A827" s="8" t="s">
        <v>4553</v>
      </c>
    </row>
    <row r="828" spans="1:1" x14ac:dyDescent="0.3">
      <c r="A828" s="7" t="s">
        <v>4558</v>
      </c>
    </row>
    <row r="829" spans="1:1" x14ac:dyDescent="0.3">
      <c r="A829" s="8" t="s">
        <v>4562</v>
      </c>
    </row>
    <row r="830" spans="1:1" x14ac:dyDescent="0.3">
      <c r="A830" s="7" t="s">
        <v>4566</v>
      </c>
    </row>
    <row r="831" spans="1:1" x14ac:dyDescent="0.3">
      <c r="A831" s="8" t="s">
        <v>4571</v>
      </c>
    </row>
    <row r="832" spans="1:1" x14ac:dyDescent="0.3">
      <c r="A832" s="7" t="s">
        <v>4576</v>
      </c>
    </row>
    <row r="833" spans="1:1" x14ac:dyDescent="0.3">
      <c r="A833" s="8" t="s">
        <v>4583</v>
      </c>
    </row>
    <row r="834" spans="1:1" x14ac:dyDescent="0.3">
      <c r="A834" s="7" t="s">
        <v>4588</v>
      </c>
    </row>
    <row r="835" spans="1:1" x14ac:dyDescent="0.3">
      <c r="A835" s="8" t="s">
        <v>4593</v>
      </c>
    </row>
    <row r="836" spans="1:1" x14ac:dyDescent="0.3">
      <c r="A836" s="7" t="s">
        <v>4597</v>
      </c>
    </row>
    <row r="837" spans="1:1" x14ac:dyDescent="0.3">
      <c r="A837" s="8" t="s">
        <v>4602</v>
      </c>
    </row>
    <row r="838" spans="1:1" x14ac:dyDescent="0.3">
      <c r="A838" s="7" t="s">
        <v>4606</v>
      </c>
    </row>
    <row r="839" spans="1:1" x14ac:dyDescent="0.3">
      <c r="A839" s="8" t="s">
        <v>4612</v>
      </c>
    </row>
    <row r="840" spans="1:1" x14ac:dyDescent="0.3">
      <c r="A840" s="7" t="s">
        <v>4618</v>
      </c>
    </row>
    <row r="841" spans="1:1" x14ac:dyDescent="0.3">
      <c r="A841" s="8" t="s">
        <v>4624</v>
      </c>
    </row>
    <row r="842" spans="1:1" x14ac:dyDescent="0.3">
      <c r="A842" s="7" t="s">
        <v>4629</v>
      </c>
    </row>
    <row r="843" spans="1:1" x14ac:dyDescent="0.3">
      <c r="A843" s="8" t="s">
        <v>4633</v>
      </c>
    </row>
    <row r="844" spans="1:1" x14ac:dyDescent="0.3">
      <c r="A844" s="7" t="s">
        <v>4638</v>
      </c>
    </row>
    <row r="845" spans="1:1" x14ac:dyDescent="0.3">
      <c r="A845" s="8" t="s">
        <v>4644</v>
      </c>
    </row>
    <row r="846" spans="1:1" x14ac:dyDescent="0.3">
      <c r="A846" s="7" t="s">
        <v>4649</v>
      </c>
    </row>
    <row r="847" spans="1:1" x14ac:dyDescent="0.3">
      <c r="A847" s="8" t="s">
        <v>4654</v>
      </c>
    </row>
    <row r="848" spans="1:1" x14ac:dyDescent="0.3">
      <c r="A848" s="7" t="s">
        <v>4659</v>
      </c>
    </row>
    <row r="849" spans="1:1" x14ac:dyDescent="0.3">
      <c r="A849" s="8" t="s">
        <v>4665</v>
      </c>
    </row>
    <row r="850" spans="1:1" x14ac:dyDescent="0.3">
      <c r="A850" s="7" t="s">
        <v>4670</v>
      </c>
    </row>
    <row r="851" spans="1:1" x14ac:dyDescent="0.3">
      <c r="A851" s="8" t="s">
        <v>4675</v>
      </c>
    </row>
    <row r="852" spans="1:1" x14ac:dyDescent="0.3">
      <c r="A852" s="7" t="s">
        <v>4680</v>
      </c>
    </row>
    <row r="853" spans="1:1" x14ac:dyDescent="0.3">
      <c r="A853" s="8" t="s">
        <v>4684</v>
      </c>
    </row>
    <row r="854" spans="1:1" x14ac:dyDescent="0.3">
      <c r="A854" s="7" t="s">
        <v>4688</v>
      </c>
    </row>
    <row r="855" spans="1:1" x14ac:dyDescent="0.3">
      <c r="A855" s="8" t="s">
        <v>4693</v>
      </c>
    </row>
    <row r="856" spans="1:1" x14ac:dyDescent="0.3">
      <c r="A856" s="7" t="s">
        <v>4698</v>
      </c>
    </row>
    <row r="857" spans="1:1" x14ac:dyDescent="0.3">
      <c r="A857" s="8" t="s">
        <v>4703</v>
      </c>
    </row>
    <row r="858" spans="1:1" x14ac:dyDescent="0.3">
      <c r="A858" s="7" t="s">
        <v>4708</v>
      </c>
    </row>
    <row r="859" spans="1:1" x14ac:dyDescent="0.3">
      <c r="A859" s="8" t="s">
        <v>4712</v>
      </c>
    </row>
    <row r="860" spans="1:1" x14ac:dyDescent="0.3">
      <c r="A860" s="7" t="s">
        <v>4716</v>
      </c>
    </row>
    <row r="861" spans="1:1" x14ac:dyDescent="0.3">
      <c r="A861" s="8" t="s">
        <v>4721</v>
      </c>
    </row>
    <row r="862" spans="1:1" x14ac:dyDescent="0.3">
      <c r="A862" s="7" t="s">
        <v>4726</v>
      </c>
    </row>
    <row r="863" spans="1:1" x14ac:dyDescent="0.3">
      <c r="A863" s="8" t="s">
        <v>4732</v>
      </c>
    </row>
    <row r="864" spans="1:1" x14ac:dyDescent="0.3">
      <c r="A864" s="7" t="s">
        <v>4737</v>
      </c>
    </row>
    <row r="865" spans="1:1" x14ac:dyDescent="0.3">
      <c r="A865" s="8" t="s">
        <v>4743</v>
      </c>
    </row>
    <row r="866" spans="1:1" x14ac:dyDescent="0.3">
      <c r="A866" s="7" t="s">
        <v>4748</v>
      </c>
    </row>
    <row r="867" spans="1:1" x14ac:dyDescent="0.3">
      <c r="A867" s="8" t="s">
        <v>4754</v>
      </c>
    </row>
    <row r="868" spans="1:1" x14ac:dyDescent="0.3">
      <c r="A868" s="7" t="s">
        <v>4759</v>
      </c>
    </row>
    <row r="869" spans="1:1" x14ac:dyDescent="0.3">
      <c r="A869" s="8" t="s">
        <v>4764</v>
      </c>
    </row>
    <row r="870" spans="1:1" x14ac:dyDescent="0.3">
      <c r="A870" s="7" t="s">
        <v>4769</v>
      </c>
    </row>
    <row r="871" spans="1:1" x14ac:dyDescent="0.3">
      <c r="A871" s="8" t="s">
        <v>4774</v>
      </c>
    </row>
    <row r="872" spans="1:1" x14ac:dyDescent="0.3">
      <c r="A872" s="7" t="s">
        <v>4780</v>
      </c>
    </row>
    <row r="873" spans="1:1" x14ac:dyDescent="0.3">
      <c r="A873" s="8" t="s">
        <v>4785</v>
      </c>
    </row>
    <row r="874" spans="1:1" x14ac:dyDescent="0.3">
      <c r="A874" s="7" t="s">
        <v>4790</v>
      </c>
    </row>
    <row r="875" spans="1:1" x14ac:dyDescent="0.3">
      <c r="A875" s="8" t="s">
        <v>4794</v>
      </c>
    </row>
    <row r="876" spans="1:1" x14ac:dyDescent="0.3">
      <c r="A876" s="7" t="s">
        <v>4800</v>
      </c>
    </row>
    <row r="877" spans="1:1" x14ac:dyDescent="0.3">
      <c r="A877" s="8" t="s">
        <v>4804</v>
      </c>
    </row>
    <row r="878" spans="1:1" x14ac:dyDescent="0.3">
      <c r="A878" s="7" t="s">
        <v>4809</v>
      </c>
    </row>
    <row r="879" spans="1:1" x14ac:dyDescent="0.3">
      <c r="A879" s="8" t="s">
        <v>4814</v>
      </c>
    </row>
    <row r="880" spans="1:1" x14ac:dyDescent="0.3">
      <c r="A880" s="7" t="s">
        <v>4820</v>
      </c>
    </row>
    <row r="881" spans="1:1" x14ac:dyDescent="0.3">
      <c r="A881" s="8" t="s">
        <v>4825</v>
      </c>
    </row>
    <row r="882" spans="1:1" x14ac:dyDescent="0.3">
      <c r="A882" s="7" t="s">
        <v>4829</v>
      </c>
    </row>
    <row r="883" spans="1:1" x14ac:dyDescent="0.3">
      <c r="A883" s="8" t="s">
        <v>4834</v>
      </c>
    </row>
    <row r="884" spans="1:1" x14ac:dyDescent="0.3">
      <c r="A884" s="7" t="s">
        <v>4840</v>
      </c>
    </row>
    <row r="885" spans="1:1" x14ac:dyDescent="0.3">
      <c r="A885" s="8" t="s">
        <v>4844</v>
      </c>
    </row>
    <row r="886" spans="1:1" x14ac:dyDescent="0.3">
      <c r="A886" s="7" t="s">
        <v>4849</v>
      </c>
    </row>
    <row r="887" spans="1:1" x14ac:dyDescent="0.3">
      <c r="A887" s="8" t="s">
        <v>4854</v>
      </c>
    </row>
    <row r="888" spans="1:1" x14ac:dyDescent="0.3">
      <c r="A888" s="7" t="s">
        <v>4858</v>
      </c>
    </row>
    <row r="889" spans="1:1" x14ac:dyDescent="0.3">
      <c r="A889" s="8" t="s">
        <v>4864</v>
      </c>
    </row>
    <row r="890" spans="1:1" x14ac:dyDescent="0.3">
      <c r="A890" s="7" t="s">
        <v>4869</v>
      </c>
    </row>
    <row r="891" spans="1:1" x14ac:dyDescent="0.3">
      <c r="A891" s="8" t="s">
        <v>4873</v>
      </c>
    </row>
    <row r="892" spans="1:1" x14ac:dyDescent="0.3">
      <c r="A892" s="7" t="s">
        <v>4878</v>
      </c>
    </row>
    <row r="893" spans="1:1" x14ac:dyDescent="0.3">
      <c r="A893" s="8" t="s">
        <v>4884</v>
      </c>
    </row>
    <row r="894" spans="1:1" x14ac:dyDescent="0.3">
      <c r="A894" s="7" t="s">
        <v>4889</v>
      </c>
    </row>
    <row r="895" spans="1:1" x14ac:dyDescent="0.3">
      <c r="A895" s="8" t="s">
        <v>4894</v>
      </c>
    </row>
    <row r="896" spans="1:1" x14ac:dyDescent="0.3">
      <c r="A896" s="7" t="s">
        <v>4899</v>
      </c>
    </row>
    <row r="897" spans="1:1" x14ac:dyDescent="0.3">
      <c r="A897" s="8" t="s">
        <v>4903</v>
      </c>
    </row>
    <row r="898" spans="1:1" x14ac:dyDescent="0.3">
      <c r="A898" s="7" t="s">
        <v>4907</v>
      </c>
    </row>
    <row r="899" spans="1:1" x14ac:dyDescent="0.3">
      <c r="A899" s="8" t="s">
        <v>4911</v>
      </c>
    </row>
    <row r="900" spans="1:1" x14ac:dyDescent="0.3">
      <c r="A900" s="7" t="s">
        <v>4915</v>
      </c>
    </row>
    <row r="901" spans="1:1" x14ac:dyDescent="0.3">
      <c r="A901" s="8" t="s">
        <v>4920</v>
      </c>
    </row>
    <row r="902" spans="1:1" x14ac:dyDescent="0.3">
      <c r="A902" s="7" t="s">
        <v>4924</v>
      </c>
    </row>
    <row r="903" spans="1:1" x14ac:dyDescent="0.3">
      <c r="A903" s="8" t="s">
        <v>4929</v>
      </c>
    </row>
    <row r="904" spans="1:1" x14ac:dyDescent="0.3">
      <c r="A904" s="7" t="s">
        <v>4935</v>
      </c>
    </row>
    <row r="905" spans="1:1" x14ac:dyDescent="0.3">
      <c r="A905" s="8" t="s">
        <v>4940</v>
      </c>
    </row>
    <row r="906" spans="1:1" x14ac:dyDescent="0.3">
      <c r="A906" s="7" t="s">
        <v>4946</v>
      </c>
    </row>
    <row r="907" spans="1:1" x14ac:dyDescent="0.3">
      <c r="A907" s="8" t="s">
        <v>4950</v>
      </c>
    </row>
    <row r="908" spans="1:1" x14ac:dyDescent="0.3">
      <c r="A908" s="7" t="s">
        <v>4956</v>
      </c>
    </row>
    <row r="909" spans="1:1" x14ac:dyDescent="0.3">
      <c r="A909" s="8" t="s">
        <v>4961</v>
      </c>
    </row>
    <row r="910" spans="1:1" x14ac:dyDescent="0.3">
      <c r="A910" s="7" t="s">
        <v>4966</v>
      </c>
    </row>
    <row r="911" spans="1:1" x14ac:dyDescent="0.3">
      <c r="A911" s="8" t="s">
        <v>4971</v>
      </c>
    </row>
    <row r="912" spans="1:1" x14ac:dyDescent="0.3">
      <c r="A912" s="7" t="s">
        <v>4976</v>
      </c>
    </row>
    <row r="913" spans="1:1" x14ac:dyDescent="0.3">
      <c r="A913" s="8" t="s">
        <v>4982</v>
      </c>
    </row>
    <row r="914" spans="1:1" x14ac:dyDescent="0.3">
      <c r="A914" s="7" t="s">
        <v>4987</v>
      </c>
    </row>
    <row r="915" spans="1:1" x14ac:dyDescent="0.3">
      <c r="A915" s="8" t="s">
        <v>4991</v>
      </c>
    </row>
    <row r="916" spans="1:1" x14ac:dyDescent="0.3">
      <c r="A916" s="7" t="s">
        <v>4996</v>
      </c>
    </row>
    <row r="917" spans="1:1" x14ac:dyDescent="0.3">
      <c r="A917" s="8" t="s">
        <v>5001</v>
      </c>
    </row>
    <row r="918" spans="1:1" x14ac:dyDescent="0.3">
      <c r="A918" s="7" t="s">
        <v>5006</v>
      </c>
    </row>
    <row r="919" spans="1:1" x14ac:dyDescent="0.3">
      <c r="A919" s="8" t="s">
        <v>5011</v>
      </c>
    </row>
    <row r="920" spans="1:1" x14ac:dyDescent="0.3">
      <c r="A920" s="7" t="s">
        <v>5016</v>
      </c>
    </row>
    <row r="921" spans="1:1" x14ac:dyDescent="0.3">
      <c r="A921" s="8" t="s">
        <v>5021</v>
      </c>
    </row>
    <row r="922" spans="1:1" x14ac:dyDescent="0.3">
      <c r="A922" s="7" t="s">
        <v>5026</v>
      </c>
    </row>
    <row r="923" spans="1:1" x14ac:dyDescent="0.3">
      <c r="A923" s="8" t="s">
        <v>5030</v>
      </c>
    </row>
    <row r="924" spans="1:1" x14ac:dyDescent="0.3">
      <c r="A924" s="7" t="s">
        <v>5036</v>
      </c>
    </row>
    <row r="925" spans="1:1" x14ac:dyDescent="0.3">
      <c r="A925" s="8" t="s">
        <v>5041</v>
      </c>
    </row>
    <row r="926" spans="1:1" x14ac:dyDescent="0.3">
      <c r="A926" s="7" t="s">
        <v>5046</v>
      </c>
    </row>
    <row r="927" spans="1:1" x14ac:dyDescent="0.3">
      <c r="A927" s="8" t="s">
        <v>5052</v>
      </c>
    </row>
    <row r="928" spans="1:1" x14ac:dyDescent="0.3">
      <c r="A928" s="7" t="s">
        <v>5057</v>
      </c>
    </row>
    <row r="929" spans="1:1" x14ac:dyDescent="0.3">
      <c r="A929" s="8" t="s">
        <v>5062</v>
      </c>
    </row>
    <row r="930" spans="1:1" x14ac:dyDescent="0.3">
      <c r="A930" s="7" t="s">
        <v>5067</v>
      </c>
    </row>
    <row r="931" spans="1:1" x14ac:dyDescent="0.3">
      <c r="A931" s="8" t="s">
        <v>5073</v>
      </c>
    </row>
    <row r="932" spans="1:1" x14ac:dyDescent="0.3">
      <c r="A932" s="7" t="s">
        <v>5077</v>
      </c>
    </row>
    <row r="933" spans="1:1" x14ac:dyDescent="0.3">
      <c r="A933" s="8" t="s">
        <v>5081</v>
      </c>
    </row>
    <row r="934" spans="1:1" x14ac:dyDescent="0.3">
      <c r="A934" s="7" t="s">
        <v>5086</v>
      </c>
    </row>
    <row r="935" spans="1:1" x14ac:dyDescent="0.3">
      <c r="A935" s="8" t="s">
        <v>5091</v>
      </c>
    </row>
    <row r="936" spans="1:1" x14ac:dyDescent="0.3">
      <c r="A936" s="7" t="s">
        <v>5096</v>
      </c>
    </row>
    <row r="937" spans="1:1" x14ac:dyDescent="0.3">
      <c r="A937" s="8" t="s">
        <v>5101</v>
      </c>
    </row>
    <row r="938" spans="1:1" x14ac:dyDescent="0.3">
      <c r="A938" s="7" t="s">
        <v>5106</v>
      </c>
    </row>
    <row r="939" spans="1:1" x14ac:dyDescent="0.3">
      <c r="A939" s="8" t="s">
        <v>5112</v>
      </c>
    </row>
    <row r="940" spans="1:1" x14ac:dyDescent="0.3">
      <c r="A940" s="7" t="s">
        <v>5117</v>
      </c>
    </row>
    <row r="941" spans="1:1" x14ac:dyDescent="0.3">
      <c r="A941" s="8" t="s">
        <v>5124</v>
      </c>
    </row>
    <row r="942" spans="1:1" x14ac:dyDescent="0.3">
      <c r="A942" s="7" t="s">
        <v>5130</v>
      </c>
    </row>
    <row r="943" spans="1:1" x14ac:dyDescent="0.3">
      <c r="A943" s="8" t="s">
        <v>5135</v>
      </c>
    </row>
    <row r="944" spans="1:1" x14ac:dyDescent="0.3">
      <c r="A944" s="7" t="s">
        <v>5140</v>
      </c>
    </row>
    <row r="945" spans="1:1" x14ac:dyDescent="0.3">
      <c r="A945" s="8" t="s">
        <v>5145</v>
      </c>
    </row>
    <row r="946" spans="1:1" x14ac:dyDescent="0.3">
      <c r="A946" s="7" t="s">
        <v>5150</v>
      </c>
    </row>
    <row r="947" spans="1:1" x14ac:dyDescent="0.3">
      <c r="A947" s="8" t="s">
        <v>5155</v>
      </c>
    </row>
    <row r="948" spans="1:1" x14ac:dyDescent="0.3">
      <c r="A948" s="7" t="s">
        <v>5160</v>
      </c>
    </row>
    <row r="949" spans="1:1" x14ac:dyDescent="0.3">
      <c r="A949" s="8" t="s">
        <v>5164</v>
      </c>
    </row>
    <row r="950" spans="1:1" x14ac:dyDescent="0.3">
      <c r="A950" s="7" t="s">
        <v>5168</v>
      </c>
    </row>
    <row r="951" spans="1:1" x14ac:dyDescent="0.3">
      <c r="A951" s="8" t="s">
        <v>5173</v>
      </c>
    </row>
    <row r="952" spans="1:1" x14ac:dyDescent="0.3">
      <c r="A952" s="7" t="s">
        <v>5177</v>
      </c>
    </row>
    <row r="953" spans="1:1" x14ac:dyDescent="0.3">
      <c r="A953" s="8" t="s">
        <v>5183</v>
      </c>
    </row>
    <row r="954" spans="1:1" x14ac:dyDescent="0.3">
      <c r="A954" s="7" t="s">
        <v>5188</v>
      </c>
    </row>
    <row r="955" spans="1:1" x14ac:dyDescent="0.3">
      <c r="A955" s="8" t="s">
        <v>5194</v>
      </c>
    </row>
    <row r="956" spans="1:1" x14ac:dyDescent="0.3">
      <c r="A956" s="7" t="s">
        <v>5199</v>
      </c>
    </row>
    <row r="957" spans="1:1" x14ac:dyDescent="0.3">
      <c r="A957" s="8" t="s">
        <v>5204</v>
      </c>
    </row>
    <row r="958" spans="1:1" x14ac:dyDescent="0.3">
      <c r="A958" s="7" t="s">
        <v>5209</v>
      </c>
    </row>
    <row r="959" spans="1:1" x14ac:dyDescent="0.3">
      <c r="A959" s="8" t="s">
        <v>5214</v>
      </c>
    </row>
    <row r="960" spans="1:1" x14ac:dyDescent="0.3">
      <c r="A960" s="7" t="s">
        <v>5219</v>
      </c>
    </row>
    <row r="961" spans="1:1" x14ac:dyDescent="0.3">
      <c r="A961" s="8" t="s">
        <v>5225</v>
      </c>
    </row>
    <row r="962" spans="1:1" x14ac:dyDescent="0.3">
      <c r="A962" s="7" t="s">
        <v>5231</v>
      </c>
    </row>
    <row r="963" spans="1:1" x14ac:dyDescent="0.3">
      <c r="A963" s="8" t="s">
        <v>5236</v>
      </c>
    </row>
    <row r="964" spans="1:1" x14ac:dyDescent="0.3">
      <c r="A964" s="7" t="s">
        <v>5241</v>
      </c>
    </row>
    <row r="965" spans="1:1" x14ac:dyDescent="0.3">
      <c r="A965" s="8" t="s">
        <v>5245</v>
      </c>
    </row>
    <row r="966" spans="1:1" x14ac:dyDescent="0.3">
      <c r="A966" s="7" t="s">
        <v>5250</v>
      </c>
    </row>
    <row r="967" spans="1:1" x14ac:dyDescent="0.3">
      <c r="A967" s="8" t="s">
        <v>5255</v>
      </c>
    </row>
    <row r="968" spans="1:1" x14ac:dyDescent="0.3">
      <c r="A968" s="7" t="s">
        <v>5261</v>
      </c>
    </row>
    <row r="969" spans="1:1" x14ac:dyDescent="0.3">
      <c r="A969" s="8" t="s">
        <v>5267</v>
      </c>
    </row>
    <row r="970" spans="1:1" x14ac:dyDescent="0.3">
      <c r="A970" s="7" t="s">
        <v>5273</v>
      </c>
    </row>
    <row r="971" spans="1:1" x14ac:dyDescent="0.3">
      <c r="A971" s="8" t="s">
        <v>5278</v>
      </c>
    </row>
    <row r="972" spans="1:1" x14ac:dyDescent="0.3">
      <c r="A972" s="7" t="s">
        <v>5284</v>
      </c>
    </row>
    <row r="973" spans="1:1" x14ac:dyDescent="0.3">
      <c r="A973" s="8" t="s">
        <v>5288</v>
      </c>
    </row>
    <row r="974" spans="1:1" x14ac:dyDescent="0.3">
      <c r="A974" s="7" t="s">
        <v>5293</v>
      </c>
    </row>
    <row r="975" spans="1:1" x14ac:dyDescent="0.3">
      <c r="A975" s="8" t="s">
        <v>5298</v>
      </c>
    </row>
    <row r="976" spans="1:1" x14ac:dyDescent="0.3">
      <c r="A976" s="7" t="s">
        <v>5303</v>
      </c>
    </row>
    <row r="977" spans="1:1" x14ac:dyDescent="0.3">
      <c r="A977" s="8" t="s">
        <v>5308</v>
      </c>
    </row>
    <row r="978" spans="1:1" x14ac:dyDescent="0.3">
      <c r="A978" s="7" t="s">
        <v>5313</v>
      </c>
    </row>
    <row r="979" spans="1:1" x14ac:dyDescent="0.3">
      <c r="A979" s="8" t="s">
        <v>5318</v>
      </c>
    </row>
    <row r="980" spans="1:1" x14ac:dyDescent="0.3">
      <c r="A980" s="7" t="s">
        <v>5322</v>
      </c>
    </row>
    <row r="981" spans="1:1" x14ac:dyDescent="0.3">
      <c r="A981" s="8" t="s">
        <v>5327</v>
      </c>
    </row>
    <row r="982" spans="1:1" x14ac:dyDescent="0.3">
      <c r="A982" s="7" t="s">
        <v>5332</v>
      </c>
    </row>
    <row r="983" spans="1:1" x14ac:dyDescent="0.3">
      <c r="A983" s="8" t="s">
        <v>5338</v>
      </c>
    </row>
    <row r="984" spans="1:1" x14ac:dyDescent="0.3">
      <c r="A984" s="7" t="s">
        <v>5343</v>
      </c>
    </row>
    <row r="985" spans="1:1" x14ac:dyDescent="0.3">
      <c r="A985" s="8" t="s">
        <v>5348</v>
      </c>
    </row>
    <row r="986" spans="1:1" x14ac:dyDescent="0.3">
      <c r="A986" s="7" t="s">
        <v>5352</v>
      </c>
    </row>
    <row r="987" spans="1:1" x14ac:dyDescent="0.3">
      <c r="A987" s="8" t="s">
        <v>5358</v>
      </c>
    </row>
    <row r="988" spans="1:1" x14ac:dyDescent="0.3">
      <c r="A988" s="7" t="s">
        <v>5363</v>
      </c>
    </row>
    <row r="989" spans="1:1" x14ac:dyDescent="0.3">
      <c r="A989" s="8" t="s">
        <v>5368</v>
      </c>
    </row>
    <row r="990" spans="1:1" x14ac:dyDescent="0.3">
      <c r="A990" s="7" t="s">
        <v>5372</v>
      </c>
    </row>
    <row r="991" spans="1:1" x14ac:dyDescent="0.3">
      <c r="A991" s="8" t="s">
        <v>5376</v>
      </c>
    </row>
    <row r="992" spans="1:1" x14ac:dyDescent="0.3">
      <c r="A992" s="7" t="s">
        <v>5380</v>
      </c>
    </row>
    <row r="993" spans="1:1" x14ac:dyDescent="0.3">
      <c r="A993" s="8" t="s">
        <v>5384</v>
      </c>
    </row>
    <row r="994" spans="1:1" x14ac:dyDescent="0.3">
      <c r="A994" s="7" t="s">
        <v>5389</v>
      </c>
    </row>
    <row r="995" spans="1:1" x14ac:dyDescent="0.3">
      <c r="A995" s="8" t="s">
        <v>5394</v>
      </c>
    </row>
    <row r="996" spans="1:1" x14ac:dyDescent="0.3">
      <c r="A996" s="7" t="s">
        <v>5398</v>
      </c>
    </row>
    <row r="997" spans="1:1" x14ac:dyDescent="0.3">
      <c r="A997" s="8" t="s">
        <v>5402</v>
      </c>
    </row>
    <row r="998" spans="1:1" x14ac:dyDescent="0.3">
      <c r="A998" s="7" t="s">
        <v>5407</v>
      </c>
    </row>
    <row r="999" spans="1:1" x14ac:dyDescent="0.3">
      <c r="A999" s="8" t="s">
        <v>5412</v>
      </c>
    </row>
    <row r="1000" spans="1:1" x14ac:dyDescent="0.3">
      <c r="A1000" s="7" t="s">
        <v>5416</v>
      </c>
    </row>
    <row r="1001" spans="1:1" x14ac:dyDescent="0.3">
      <c r="A1001" s="8" t="s">
        <v>5421</v>
      </c>
    </row>
    <row r="1002" spans="1:1" x14ac:dyDescent="0.3">
      <c r="A1002" s="7" t="s">
        <v>5427</v>
      </c>
    </row>
    <row r="1003" spans="1:1" x14ac:dyDescent="0.3">
      <c r="A1003" s="8" t="s">
        <v>5433</v>
      </c>
    </row>
    <row r="1004" spans="1:1" x14ac:dyDescent="0.3">
      <c r="A1004" s="7" t="s">
        <v>5439</v>
      </c>
    </row>
    <row r="1005" spans="1:1" x14ac:dyDescent="0.3">
      <c r="A1005" s="8" t="s">
        <v>5444</v>
      </c>
    </row>
    <row r="1006" spans="1:1" x14ac:dyDescent="0.3">
      <c r="A1006" s="7" t="s">
        <v>5448</v>
      </c>
    </row>
    <row r="1007" spans="1:1" x14ac:dyDescent="0.3">
      <c r="A1007" s="8" t="s">
        <v>5453</v>
      </c>
    </row>
    <row r="1008" spans="1:1" x14ac:dyDescent="0.3">
      <c r="A1008" s="7" t="s">
        <v>5458</v>
      </c>
    </row>
    <row r="1009" spans="1:1" x14ac:dyDescent="0.3">
      <c r="A1009" s="8" t="s">
        <v>5464</v>
      </c>
    </row>
    <row r="1010" spans="1:1" x14ac:dyDescent="0.3">
      <c r="A1010" s="7" t="s">
        <v>5469</v>
      </c>
    </row>
    <row r="1011" spans="1:1" x14ac:dyDescent="0.3">
      <c r="A1011" s="8" t="s">
        <v>5474</v>
      </c>
    </row>
    <row r="1012" spans="1:1" x14ac:dyDescent="0.3">
      <c r="A1012" s="7" t="s">
        <v>5478</v>
      </c>
    </row>
    <row r="1013" spans="1:1" x14ac:dyDescent="0.3">
      <c r="A1013" s="8" t="s">
        <v>5483</v>
      </c>
    </row>
    <row r="1014" spans="1:1" x14ac:dyDescent="0.3">
      <c r="A1014" s="7" t="s">
        <v>5487</v>
      </c>
    </row>
    <row r="1015" spans="1:1" x14ac:dyDescent="0.3">
      <c r="A1015" s="8" t="s">
        <v>5493</v>
      </c>
    </row>
    <row r="1016" spans="1:1" x14ac:dyDescent="0.3">
      <c r="A1016" s="7" t="s">
        <v>5498</v>
      </c>
    </row>
    <row r="1017" spans="1:1" x14ac:dyDescent="0.3">
      <c r="A1017" s="8" t="s">
        <v>5502</v>
      </c>
    </row>
    <row r="1018" spans="1:1" x14ac:dyDescent="0.3">
      <c r="A1018" s="7" t="s">
        <v>5508</v>
      </c>
    </row>
    <row r="1019" spans="1:1" x14ac:dyDescent="0.3">
      <c r="A1019" s="8" t="s">
        <v>5511</v>
      </c>
    </row>
    <row r="1020" spans="1:1" x14ac:dyDescent="0.3">
      <c r="A1020" s="7" t="s">
        <v>5517</v>
      </c>
    </row>
    <row r="1021" spans="1:1" x14ac:dyDescent="0.3">
      <c r="A1021" s="8" t="s">
        <v>5522</v>
      </c>
    </row>
    <row r="1022" spans="1:1" x14ac:dyDescent="0.3">
      <c r="A1022" s="7" t="s">
        <v>5527</v>
      </c>
    </row>
    <row r="1023" spans="1:1" x14ac:dyDescent="0.3">
      <c r="A1023" s="8" t="s">
        <v>5532</v>
      </c>
    </row>
    <row r="1024" spans="1:1" x14ac:dyDescent="0.3">
      <c r="A1024" s="7" t="s">
        <v>5536</v>
      </c>
    </row>
    <row r="1025" spans="1:1" x14ac:dyDescent="0.3">
      <c r="A1025" s="8" t="s">
        <v>5541</v>
      </c>
    </row>
    <row r="1026" spans="1:1" x14ac:dyDescent="0.3">
      <c r="A1026" s="7" t="s">
        <v>5547</v>
      </c>
    </row>
    <row r="1027" spans="1:1" x14ac:dyDescent="0.3">
      <c r="A1027" s="8" t="s">
        <v>5551</v>
      </c>
    </row>
    <row r="1028" spans="1:1" x14ac:dyDescent="0.3">
      <c r="A1028" s="7" t="s">
        <v>5556</v>
      </c>
    </row>
    <row r="1029" spans="1:1" x14ac:dyDescent="0.3">
      <c r="A1029" s="8" t="s">
        <v>5561</v>
      </c>
    </row>
    <row r="1030" spans="1:1" x14ac:dyDescent="0.3">
      <c r="A1030" s="7" t="s">
        <v>5566</v>
      </c>
    </row>
    <row r="1031" spans="1:1" x14ac:dyDescent="0.3">
      <c r="A1031" s="8" t="s">
        <v>5571</v>
      </c>
    </row>
    <row r="1032" spans="1:1" x14ac:dyDescent="0.3">
      <c r="A1032" s="7" t="s">
        <v>5576</v>
      </c>
    </row>
    <row r="1033" spans="1:1" x14ac:dyDescent="0.3">
      <c r="A1033" s="8" t="s">
        <v>5582</v>
      </c>
    </row>
    <row r="1034" spans="1:1" x14ac:dyDescent="0.3">
      <c r="A1034" s="7" t="s">
        <v>5586</v>
      </c>
    </row>
    <row r="1035" spans="1:1" x14ac:dyDescent="0.3">
      <c r="A1035" s="8" t="s">
        <v>5591</v>
      </c>
    </row>
    <row r="1036" spans="1:1" x14ac:dyDescent="0.3">
      <c r="A1036" s="7" t="s">
        <v>5596</v>
      </c>
    </row>
    <row r="1037" spans="1:1" x14ac:dyDescent="0.3">
      <c r="A1037" s="8" t="s">
        <v>5601</v>
      </c>
    </row>
    <row r="1038" spans="1:1" x14ac:dyDescent="0.3">
      <c r="A1038" s="7" t="s">
        <v>5608</v>
      </c>
    </row>
    <row r="1039" spans="1:1" x14ac:dyDescent="0.3">
      <c r="A1039" s="8" t="s">
        <v>5613</v>
      </c>
    </row>
    <row r="1040" spans="1:1" x14ac:dyDescent="0.3">
      <c r="A1040" s="7" t="s">
        <v>5619</v>
      </c>
    </row>
    <row r="1041" spans="1:1" x14ac:dyDescent="0.3">
      <c r="A1041" s="8" t="s">
        <v>5623</v>
      </c>
    </row>
    <row r="1042" spans="1:1" x14ac:dyDescent="0.3">
      <c r="A1042" s="7" t="s">
        <v>5628</v>
      </c>
    </row>
    <row r="1043" spans="1:1" x14ac:dyDescent="0.3">
      <c r="A1043" s="8" t="s">
        <v>5633</v>
      </c>
    </row>
    <row r="1044" spans="1:1" x14ac:dyDescent="0.3">
      <c r="A1044" s="7" t="s">
        <v>5637</v>
      </c>
    </row>
    <row r="1045" spans="1:1" x14ac:dyDescent="0.3">
      <c r="A1045" s="8" t="s">
        <v>5642</v>
      </c>
    </row>
    <row r="1046" spans="1:1" x14ac:dyDescent="0.3">
      <c r="A1046" s="7" t="s">
        <v>5647</v>
      </c>
    </row>
    <row r="1047" spans="1:1" x14ac:dyDescent="0.3">
      <c r="A1047" s="8" t="s">
        <v>5653</v>
      </c>
    </row>
    <row r="1048" spans="1:1" x14ac:dyDescent="0.3">
      <c r="A1048" s="7" t="s">
        <v>5659</v>
      </c>
    </row>
    <row r="1049" spans="1:1" x14ac:dyDescent="0.3">
      <c r="A1049" s="8" t="s">
        <v>5664</v>
      </c>
    </row>
    <row r="1050" spans="1:1" x14ac:dyDescent="0.3">
      <c r="A1050" s="7" t="s">
        <v>5669</v>
      </c>
    </row>
    <row r="1051" spans="1:1" x14ac:dyDescent="0.3">
      <c r="A1051" s="8" t="s">
        <v>5673</v>
      </c>
    </row>
    <row r="1052" spans="1:1" x14ac:dyDescent="0.3">
      <c r="A1052" s="7" t="s">
        <v>5677</v>
      </c>
    </row>
    <row r="1053" spans="1:1" x14ac:dyDescent="0.3">
      <c r="A1053" s="8" t="s">
        <v>5682</v>
      </c>
    </row>
    <row r="1054" spans="1:1" x14ac:dyDescent="0.3">
      <c r="A1054" s="7" t="s">
        <v>5686</v>
      </c>
    </row>
    <row r="1055" spans="1:1" x14ac:dyDescent="0.3">
      <c r="A1055" s="8" t="s">
        <v>5691</v>
      </c>
    </row>
    <row r="1056" spans="1:1" x14ac:dyDescent="0.3">
      <c r="A1056" s="7" t="s">
        <v>5696</v>
      </c>
    </row>
    <row r="1057" spans="1:1" x14ac:dyDescent="0.3">
      <c r="A1057" s="8" t="s">
        <v>5701</v>
      </c>
    </row>
    <row r="1058" spans="1:1" x14ac:dyDescent="0.3">
      <c r="A1058" s="7" t="s">
        <v>5706</v>
      </c>
    </row>
    <row r="1059" spans="1:1" x14ac:dyDescent="0.3">
      <c r="A1059" s="8" t="s">
        <v>5711</v>
      </c>
    </row>
    <row r="1060" spans="1:1" x14ac:dyDescent="0.3">
      <c r="A1060" s="7" t="s">
        <v>5717</v>
      </c>
    </row>
    <row r="1061" spans="1:1" x14ac:dyDescent="0.3">
      <c r="A1061" s="8" t="s">
        <v>5722</v>
      </c>
    </row>
    <row r="1062" spans="1:1" x14ac:dyDescent="0.3">
      <c r="A1062" s="7" t="s">
        <v>5727</v>
      </c>
    </row>
    <row r="1063" spans="1:1" x14ac:dyDescent="0.3">
      <c r="A1063" s="8" t="s">
        <v>5732</v>
      </c>
    </row>
    <row r="1064" spans="1:1" x14ac:dyDescent="0.3">
      <c r="A1064" s="7" t="s">
        <v>5736</v>
      </c>
    </row>
    <row r="1065" spans="1:1" x14ac:dyDescent="0.3">
      <c r="A1065" s="8" t="s">
        <v>5741</v>
      </c>
    </row>
    <row r="1066" spans="1:1" x14ac:dyDescent="0.3">
      <c r="A1066" s="7" t="s">
        <v>5746</v>
      </c>
    </row>
    <row r="1067" spans="1:1" x14ac:dyDescent="0.3">
      <c r="A1067" s="8" t="s">
        <v>5751</v>
      </c>
    </row>
    <row r="1068" spans="1:1" x14ac:dyDescent="0.3">
      <c r="A1068" s="7" t="s">
        <v>5757</v>
      </c>
    </row>
    <row r="1069" spans="1:1" x14ac:dyDescent="0.3">
      <c r="A1069" s="8" t="s">
        <v>5761</v>
      </c>
    </row>
    <row r="1070" spans="1:1" x14ac:dyDescent="0.3">
      <c r="A1070" s="7" t="s">
        <v>5765</v>
      </c>
    </row>
    <row r="1071" spans="1:1" x14ac:dyDescent="0.3">
      <c r="A1071" s="8" t="s">
        <v>5769</v>
      </c>
    </row>
    <row r="1072" spans="1:1" x14ac:dyDescent="0.3">
      <c r="A1072" s="7" t="s">
        <v>5774</v>
      </c>
    </row>
    <row r="1073" spans="1:1" x14ac:dyDescent="0.3">
      <c r="A1073" s="8" t="s">
        <v>5778</v>
      </c>
    </row>
    <row r="1074" spans="1:1" x14ac:dyDescent="0.3">
      <c r="A1074" s="7" t="s">
        <v>5783</v>
      </c>
    </row>
    <row r="1075" spans="1:1" x14ac:dyDescent="0.3">
      <c r="A1075" s="8" t="s">
        <v>5788</v>
      </c>
    </row>
    <row r="1076" spans="1:1" x14ac:dyDescent="0.3">
      <c r="A1076" s="7" t="s">
        <v>5794</v>
      </c>
    </row>
    <row r="1077" spans="1:1" x14ac:dyDescent="0.3">
      <c r="A1077" s="8" t="s">
        <v>5800</v>
      </c>
    </row>
    <row r="1078" spans="1:1" x14ac:dyDescent="0.3">
      <c r="A1078" s="7" t="s">
        <v>5806</v>
      </c>
    </row>
    <row r="1079" spans="1:1" x14ac:dyDescent="0.3">
      <c r="A1079" s="8" t="s">
        <v>5812</v>
      </c>
    </row>
    <row r="1080" spans="1:1" x14ac:dyDescent="0.3">
      <c r="A1080" s="7" t="s">
        <v>5818</v>
      </c>
    </row>
    <row r="1081" spans="1:1" x14ac:dyDescent="0.3">
      <c r="A1081" s="8" t="s">
        <v>5824</v>
      </c>
    </row>
    <row r="1082" spans="1:1" x14ac:dyDescent="0.3">
      <c r="A1082" s="7" t="s">
        <v>5829</v>
      </c>
    </row>
    <row r="1083" spans="1:1" x14ac:dyDescent="0.3">
      <c r="A1083" s="8" t="s">
        <v>5833</v>
      </c>
    </row>
    <row r="1084" spans="1:1" x14ac:dyDescent="0.3">
      <c r="A1084" s="7" t="s">
        <v>5837</v>
      </c>
    </row>
    <row r="1085" spans="1:1" x14ac:dyDescent="0.3">
      <c r="A1085" s="8" t="s">
        <v>5842</v>
      </c>
    </row>
    <row r="1086" spans="1:1" x14ac:dyDescent="0.3">
      <c r="A1086" s="7" t="s">
        <v>5846</v>
      </c>
    </row>
    <row r="1087" spans="1:1" x14ac:dyDescent="0.3">
      <c r="A1087" s="8" t="s">
        <v>5851</v>
      </c>
    </row>
    <row r="1088" spans="1:1" x14ac:dyDescent="0.3">
      <c r="A1088" s="7" t="s">
        <v>5857</v>
      </c>
    </row>
    <row r="1089" spans="1:1" x14ac:dyDescent="0.3">
      <c r="A1089" s="8" t="s">
        <v>5862</v>
      </c>
    </row>
    <row r="1090" spans="1:1" x14ac:dyDescent="0.3">
      <c r="A1090" s="7" t="s">
        <v>5867</v>
      </c>
    </row>
    <row r="1091" spans="1:1" x14ac:dyDescent="0.3">
      <c r="A1091" s="8" t="s">
        <v>5872</v>
      </c>
    </row>
    <row r="1092" spans="1:1" x14ac:dyDescent="0.3">
      <c r="A1092" s="7" t="s">
        <v>5877</v>
      </c>
    </row>
    <row r="1093" spans="1:1" x14ac:dyDescent="0.3">
      <c r="A1093" s="8" t="s">
        <v>5883</v>
      </c>
    </row>
    <row r="1094" spans="1:1" x14ac:dyDescent="0.3">
      <c r="A1094" s="7" t="s">
        <v>5888</v>
      </c>
    </row>
    <row r="1095" spans="1:1" x14ac:dyDescent="0.3">
      <c r="A1095" s="8" t="s">
        <v>5894</v>
      </c>
    </row>
    <row r="1096" spans="1:1" x14ac:dyDescent="0.3">
      <c r="A1096" s="7" t="s">
        <v>5898</v>
      </c>
    </row>
    <row r="1097" spans="1:1" x14ac:dyDescent="0.3">
      <c r="A1097" s="8" t="s">
        <v>5903</v>
      </c>
    </row>
    <row r="1098" spans="1:1" x14ac:dyDescent="0.3">
      <c r="A1098" s="7" t="s">
        <v>5908</v>
      </c>
    </row>
    <row r="1099" spans="1:1" x14ac:dyDescent="0.3">
      <c r="A1099" s="8" t="s">
        <v>5914</v>
      </c>
    </row>
    <row r="1100" spans="1:1" x14ac:dyDescent="0.3">
      <c r="A1100" s="7" t="s">
        <v>5919</v>
      </c>
    </row>
    <row r="1101" spans="1:1" x14ac:dyDescent="0.3">
      <c r="A1101" s="8" t="s">
        <v>5924</v>
      </c>
    </row>
    <row r="1102" spans="1:1" x14ac:dyDescent="0.3">
      <c r="A1102" s="7" t="s">
        <v>5930</v>
      </c>
    </row>
    <row r="1103" spans="1:1" x14ac:dyDescent="0.3">
      <c r="A1103" s="8" t="s">
        <v>5934</v>
      </c>
    </row>
    <row r="1104" spans="1:1" x14ac:dyDescent="0.3">
      <c r="A1104" s="7" t="s">
        <v>5939</v>
      </c>
    </row>
    <row r="1105" spans="1:1" x14ac:dyDescent="0.3">
      <c r="A1105" s="8" t="s">
        <v>5944</v>
      </c>
    </row>
    <row r="1106" spans="1:1" x14ac:dyDescent="0.3">
      <c r="A1106" s="7" t="s">
        <v>5948</v>
      </c>
    </row>
    <row r="1107" spans="1:1" x14ac:dyDescent="0.3">
      <c r="A1107" s="8" t="s">
        <v>5954</v>
      </c>
    </row>
    <row r="1108" spans="1:1" x14ac:dyDescent="0.3">
      <c r="A1108" s="7" t="s">
        <v>5960</v>
      </c>
    </row>
    <row r="1109" spans="1:1" x14ac:dyDescent="0.3">
      <c r="A1109" s="8" t="s">
        <v>5965</v>
      </c>
    </row>
    <row r="1110" spans="1:1" x14ac:dyDescent="0.3">
      <c r="A1110" s="7" t="s">
        <v>5970</v>
      </c>
    </row>
    <row r="1111" spans="1:1" x14ac:dyDescent="0.3">
      <c r="A1111" s="8" t="s">
        <v>5976</v>
      </c>
    </row>
    <row r="1112" spans="1:1" x14ac:dyDescent="0.3">
      <c r="A1112" s="7" t="s">
        <v>5982</v>
      </c>
    </row>
    <row r="1113" spans="1:1" x14ac:dyDescent="0.3">
      <c r="A1113" s="8" t="s">
        <v>5987</v>
      </c>
    </row>
    <row r="1114" spans="1:1" x14ac:dyDescent="0.3">
      <c r="A1114" s="7" t="s">
        <v>5991</v>
      </c>
    </row>
    <row r="1115" spans="1:1" x14ac:dyDescent="0.3">
      <c r="A1115" s="8" t="s">
        <v>5996</v>
      </c>
    </row>
    <row r="1116" spans="1:1" x14ac:dyDescent="0.3">
      <c r="A1116" s="7" t="s">
        <v>6001</v>
      </c>
    </row>
    <row r="1117" spans="1:1" x14ac:dyDescent="0.3">
      <c r="A1117" s="8" t="s">
        <v>6006</v>
      </c>
    </row>
    <row r="1118" spans="1:1" x14ac:dyDescent="0.3">
      <c r="A1118" s="7" t="s">
        <v>6011</v>
      </c>
    </row>
    <row r="1119" spans="1:1" x14ac:dyDescent="0.3">
      <c r="A1119" s="8" t="s">
        <v>6015</v>
      </c>
    </row>
    <row r="1120" spans="1:1" x14ac:dyDescent="0.3">
      <c r="A1120" s="7" t="s">
        <v>6020</v>
      </c>
    </row>
    <row r="1121" spans="1:1" x14ac:dyDescent="0.3">
      <c r="A1121" s="8" t="s">
        <v>6025</v>
      </c>
    </row>
    <row r="1122" spans="1:1" x14ac:dyDescent="0.3">
      <c r="A1122" s="7" t="s">
        <v>6030</v>
      </c>
    </row>
    <row r="1123" spans="1:1" x14ac:dyDescent="0.3">
      <c r="A1123" s="8" t="s">
        <v>6035</v>
      </c>
    </row>
    <row r="1124" spans="1:1" x14ac:dyDescent="0.3">
      <c r="A1124" s="7" t="s">
        <v>6039</v>
      </c>
    </row>
    <row r="1125" spans="1:1" x14ac:dyDescent="0.3">
      <c r="A1125" s="8" t="s">
        <v>6045</v>
      </c>
    </row>
    <row r="1126" spans="1:1" x14ac:dyDescent="0.3">
      <c r="A1126" s="7" t="s">
        <v>6050</v>
      </c>
    </row>
    <row r="1127" spans="1:1" x14ac:dyDescent="0.3">
      <c r="A1127" s="8" t="s">
        <v>6054</v>
      </c>
    </row>
    <row r="1128" spans="1:1" x14ac:dyDescent="0.3">
      <c r="A1128" s="7" t="s">
        <v>6059</v>
      </c>
    </row>
    <row r="1129" spans="1:1" x14ac:dyDescent="0.3">
      <c r="A1129" s="8" t="s">
        <v>6064</v>
      </c>
    </row>
    <row r="1130" spans="1:1" x14ac:dyDescent="0.3">
      <c r="A1130" s="7" t="s">
        <v>6070</v>
      </c>
    </row>
    <row r="1131" spans="1:1" x14ac:dyDescent="0.3">
      <c r="A1131" s="8" t="s">
        <v>6075</v>
      </c>
    </row>
    <row r="1132" spans="1:1" x14ac:dyDescent="0.3">
      <c r="A1132" s="7" t="s">
        <v>6080</v>
      </c>
    </row>
    <row r="1133" spans="1:1" x14ac:dyDescent="0.3">
      <c r="A1133" s="8" t="s">
        <v>6084</v>
      </c>
    </row>
    <row r="1134" spans="1:1" x14ac:dyDescent="0.3">
      <c r="A1134" s="7" t="s">
        <v>6090</v>
      </c>
    </row>
    <row r="1135" spans="1:1" x14ac:dyDescent="0.3">
      <c r="A1135" s="8" t="s">
        <v>6096</v>
      </c>
    </row>
    <row r="1136" spans="1:1" x14ac:dyDescent="0.3">
      <c r="A1136" s="7" t="s">
        <v>6100</v>
      </c>
    </row>
    <row r="1137" spans="1:1" x14ac:dyDescent="0.3">
      <c r="A1137" s="8" t="s">
        <v>6105</v>
      </c>
    </row>
    <row r="1138" spans="1:1" x14ac:dyDescent="0.3">
      <c r="A1138" s="7" t="s">
        <v>6109</v>
      </c>
    </row>
    <row r="1139" spans="1:1" x14ac:dyDescent="0.3">
      <c r="A1139" s="8" t="s">
        <v>6115</v>
      </c>
    </row>
    <row r="1140" spans="1:1" x14ac:dyDescent="0.3">
      <c r="A1140" s="7" t="s">
        <v>6120</v>
      </c>
    </row>
    <row r="1141" spans="1:1" x14ac:dyDescent="0.3">
      <c r="A1141" s="8" t="s">
        <v>6125</v>
      </c>
    </row>
    <row r="1142" spans="1:1" x14ac:dyDescent="0.3">
      <c r="A1142" s="7" t="s">
        <v>6131</v>
      </c>
    </row>
    <row r="1143" spans="1:1" x14ac:dyDescent="0.3">
      <c r="A1143" s="8" t="s">
        <v>6136</v>
      </c>
    </row>
    <row r="1144" spans="1:1" x14ac:dyDescent="0.3">
      <c r="A1144" s="7" t="s">
        <v>6141</v>
      </c>
    </row>
    <row r="1145" spans="1:1" x14ac:dyDescent="0.3">
      <c r="A1145" s="8" t="s">
        <v>6147</v>
      </c>
    </row>
    <row r="1146" spans="1:1" x14ac:dyDescent="0.3">
      <c r="A1146" s="7" t="s">
        <v>6151</v>
      </c>
    </row>
    <row r="1147" spans="1:1" x14ac:dyDescent="0.3">
      <c r="A1147" s="8" t="s">
        <v>6156</v>
      </c>
    </row>
    <row r="1148" spans="1:1" x14ac:dyDescent="0.3">
      <c r="A1148" s="7" t="s">
        <v>6161</v>
      </c>
    </row>
    <row r="1149" spans="1:1" x14ac:dyDescent="0.3">
      <c r="A1149" s="8" t="s">
        <v>6166</v>
      </c>
    </row>
    <row r="1150" spans="1:1" x14ac:dyDescent="0.3">
      <c r="A1150" s="7" t="s">
        <v>6172</v>
      </c>
    </row>
    <row r="1151" spans="1:1" x14ac:dyDescent="0.3">
      <c r="A1151" s="8" t="s">
        <v>6177</v>
      </c>
    </row>
    <row r="1152" spans="1:1" x14ac:dyDescent="0.3">
      <c r="A1152" s="7" t="s">
        <v>6182</v>
      </c>
    </row>
    <row r="1153" spans="1:1" x14ac:dyDescent="0.3">
      <c r="A1153" s="8" t="s">
        <v>6187</v>
      </c>
    </row>
    <row r="1154" spans="1:1" x14ac:dyDescent="0.3">
      <c r="A1154" s="7" t="s">
        <v>6192</v>
      </c>
    </row>
    <row r="1155" spans="1:1" x14ac:dyDescent="0.3">
      <c r="A1155" s="8" t="s">
        <v>6197</v>
      </c>
    </row>
    <row r="1156" spans="1:1" x14ac:dyDescent="0.3">
      <c r="A1156" s="7" t="s">
        <v>6201</v>
      </c>
    </row>
    <row r="1157" spans="1:1" x14ac:dyDescent="0.3">
      <c r="A1157" s="8" t="s">
        <v>6206</v>
      </c>
    </row>
    <row r="1158" spans="1:1" x14ac:dyDescent="0.3">
      <c r="A1158" s="7" t="s">
        <v>6211</v>
      </c>
    </row>
    <row r="1159" spans="1:1" x14ac:dyDescent="0.3">
      <c r="A1159" s="8" t="s">
        <v>6217</v>
      </c>
    </row>
    <row r="1160" spans="1:1" x14ac:dyDescent="0.3">
      <c r="A1160" s="7" t="s">
        <v>6222</v>
      </c>
    </row>
    <row r="1161" spans="1:1" x14ac:dyDescent="0.3">
      <c r="A1161" s="8" t="s">
        <v>6228</v>
      </c>
    </row>
    <row r="1162" spans="1:1" x14ac:dyDescent="0.3">
      <c r="A1162" s="7" t="s">
        <v>6234</v>
      </c>
    </row>
    <row r="1163" spans="1:1" x14ac:dyDescent="0.3">
      <c r="A1163" s="8" t="s">
        <v>6239</v>
      </c>
    </row>
    <row r="1164" spans="1:1" x14ac:dyDescent="0.3">
      <c r="A1164" s="7" t="s">
        <v>6245</v>
      </c>
    </row>
    <row r="1165" spans="1:1" x14ac:dyDescent="0.3">
      <c r="A1165" s="8" t="s">
        <v>6250</v>
      </c>
    </row>
    <row r="1166" spans="1:1" x14ac:dyDescent="0.3">
      <c r="A1166" s="7" t="s">
        <v>6255</v>
      </c>
    </row>
    <row r="1167" spans="1:1" x14ac:dyDescent="0.3">
      <c r="A1167" s="8" t="s">
        <v>6261</v>
      </c>
    </row>
    <row r="1168" spans="1:1" x14ac:dyDescent="0.3">
      <c r="A1168" s="7" t="s">
        <v>6266</v>
      </c>
    </row>
    <row r="1169" spans="1:1" x14ac:dyDescent="0.3">
      <c r="A1169" s="8" t="s">
        <v>6272</v>
      </c>
    </row>
    <row r="1170" spans="1:1" x14ac:dyDescent="0.3">
      <c r="A1170" s="7" t="s">
        <v>6278</v>
      </c>
    </row>
    <row r="1171" spans="1:1" x14ac:dyDescent="0.3">
      <c r="A1171" s="8" t="s">
        <v>6283</v>
      </c>
    </row>
    <row r="1172" spans="1:1" x14ac:dyDescent="0.3">
      <c r="A1172" s="7" t="s">
        <v>6288</v>
      </c>
    </row>
    <row r="1173" spans="1:1" x14ac:dyDescent="0.3">
      <c r="A1173" s="8" t="s">
        <v>6294</v>
      </c>
    </row>
    <row r="1174" spans="1:1" x14ac:dyDescent="0.3">
      <c r="A1174" s="7" t="s">
        <v>6300</v>
      </c>
    </row>
    <row r="1175" spans="1:1" x14ac:dyDescent="0.3">
      <c r="A1175" s="8" t="s">
        <v>6304</v>
      </c>
    </row>
    <row r="1176" spans="1:1" x14ac:dyDescent="0.3">
      <c r="A1176" s="7" t="s">
        <v>6310</v>
      </c>
    </row>
    <row r="1177" spans="1:1" x14ac:dyDescent="0.3">
      <c r="A1177" s="8" t="s">
        <v>6315</v>
      </c>
    </row>
    <row r="1178" spans="1:1" x14ac:dyDescent="0.3">
      <c r="A1178" s="7" t="s">
        <v>6321</v>
      </c>
    </row>
    <row r="1179" spans="1:1" x14ac:dyDescent="0.3">
      <c r="A1179" s="8" t="s">
        <v>6325</v>
      </c>
    </row>
    <row r="1180" spans="1:1" x14ac:dyDescent="0.3">
      <c r="A1180" s="7" t="s">
        <v>6331</v>
      </c>
    </row>
    <row r="1181" spans="1:1" x14ac:dyDescent="0.3">
      <c r="A1181" s="8" t="s">
        <v>6336</v>
      </c>
    </row>
    <row r="1182" spans="1:1" x14ac:dyDescent="0.3">
      <c r="A1182" s="7" t="s">
        <v>6342</v>
      </c>
    </row>
    <row r="1183" spans="1:1" x14ac:dyDescent="0.3">
      <c r="A1183" s="8" t="s">
        <v>6348</v>
      </c>
    </row>
    <row r="1184" spans="1:1" x14ac:dyDescent="0.3">
      <c r="A1184" s="7" t="s">
        <v>6353</v>
      </c>
    </row>
    <row r="1185" spans="1:1" x14ac:dyDescent="0.3">
      <c r="A1185" s="8" t="s">
        <v>6357</v>
      </c>
    </row>
    <row r="1186" spans="1:1" x14ac:dyDescent="0.3">
      <c r="A1186" s="7" t="s">
        <v>6362</v>
      </c>
    </row>
    <row r="1187" spans="1:1" x14ac:dyDescent="0.3">
      <c r="A1187" s="8" t="s">
        <v>6368</v>
      </c>
    </row>
    <row r="1188" spans="1:1" x14ac:dyDescent="0.3">
      <c r="A1188" s="7" t="s">
        <v>6372</v>
      </c>
    </row>
    <row r="1189" spans="1:1" x14ac:dyDescent="0.3">
      <c r="A1189" s="8" t="s">
        <v>6376</v>
      </c>
    </row>
    <row r="1190" spans="1:1" x14ac:dyDescent="0.3">
      <c r="A1190" s="7" t="s">
        <v>6382</v>
      </c>
    </row>
    <row r="1191" spans="1:1" x14ac:dyDescent="0.3">
      <c r="A1191" s="8" t="s">
        <v>6387</v>
      </c>
    </row>
    <row r="1192" spans="1:1" x14ac:dyDescent="0.3">
      <c r="A1192" s="7" t="s">
        <v>6392</v>
      </c>
    </row>
    <row r="1193" spans="1:1" x14ac:dyDescent="0.3">
      <c r="A1193" s="8" t="s">
        <v>6398</v>
      </c>
    </row>
    <row r="1194" spans="1:1" x14ac:dyDescent="0.3">
      <c r="A1194" s="7" t="s">
        <v>6404</v>
      </c>
    </row>
    <row r="1195" spans="1:1" x14ac:dyDescent="0.3">
      <c r="A1195" s="8" t="s">
        <v>6410</v>
      </c>
    </row>
    <row r="1196" spans="1:1" x14ac:dyDescent="0.3">
      <c r="A1196" s="7" t="s">
        <v>6413</v>
      </c>
    </row>
    <row r="1197" spans="1:1" x14ac:dyDescent="0.3">
      <c r="A1197" s="8" t="s">
        <v>6417</v>
      </c>
    </row>
    <row r="1198" spans="1:1" x14ac:dyDescent="0.3">
      <c r="A1198" s="7" t="s">
        <v>6422</v>
      </c>
    </row>
    <row r="1199" spans="1:1" x14ac:dyDescent="0.3">
      <c r="A1199" s="8" t="s">
        <v>6428</v>
      </c>
    </row>
    <row r="1200" spans="1:1" x14ac:dyDescent="0.3">
      <c r="A1200" s="7" t="s">
        <v>6434</v>
      </c>
    </row>
    <row r="1201" spans="1:1" x14ac:dyDescent="0.3">
      <c r="A1201" s="8" t="s">
        <v>6440</v>
      </c>
    </row>
    <row r="1202" spans="1:1" x14ac:dyDescent="0.3">
      <c r="A1202" s="7" t="s">
        <v>6444</v>
      </c>
    </row>
    <row r="1203" spans="1:1" x14ac:dyDescent="0.3">
      <c r="A1203" s="8" t="s">
        <v>6450</v>
      </c>
    </row>
    <row r="1204" spans="1:1" x14ac:dyDescent="0.3">
      <c r="A1204" s="7" t="s">
        <v>6456</v>
      </c>
    </row>
    <row r="1205" spans="1:1" x14ac:dyDescent="0.3">
      <c r="A1205" s="8" t="s">
        <v>6460</v>
      </c>
    </row>
    <row r="1206" spans="1:1" x14ac:dyDescent="0.3">
      <c r="A1206" s="7" t="s">
        <v>6464</v>
      </c>
    </row>
    <row r="1207" spans="1:1" x14ac:dyDescent="0.3">
      <c r="A1207" s="8" t="s">
        <v>6469</v>
      </c>
    </row>
    <row r="1208" spans="1:1" x14ac:dyDescent="0.3">
      <c r="A1208" s="7" t="s">
        <v>6475</v>
      </c>
    </row>
    <row r="1209" spans="1:1" x14ac:dyDescent="0.3">
      <c r="A1209" s="8" t="s">
        <v>6481</v>
      </c>
    </row>
    <row r="1210" spans="1:1" x14ac:dyDescent="0.3">
      <c r="A1210" s="7" t="s">
        <v>6486</v>
      </c>
    </row>
    <row r="1211" spans="1:1" x14ac:dyDescent="0.3">
      <c r="A1211" s="8" t="s">
        <v>6491</v>
      </c>
    </row>
    <row r="1212" spans="1:1" x14ac:dyDescent="0.3">
      <c r="A1212" s="7" t="s">
        <v>6496</v>
      </c>
    </row>
    <row r="1213" spans="1:1" x14ac:dyDescent="0.3">
      <c r="A1213" s="8" t="s">
        <v>6503</v>
      </c>
    </row>
    <row r="1214" spans="1:1" x14ac:dyDescent="0.3">
      <c r="A1214" s="7" t="s">
        <v>6508</v>
      </c>
    </row>
    <row r="1215" spans="1:1" x14ac:dyDescent="0.3">
      <c r="A1215" s="8" t="s">
        <v>6514</v>
      </c>
    </row>
    <row r="1216" spans="1:1" x14ac:dyDescent="0.3">
      <c r="A1216" s="7" t="s">
        <v>6520</v>
      </c>
    </row>
    <row r="1217" spans="1:1" x14ac:dyDescent="0.3">
      <c r="A1217" s="8" t="s">
        <v>6525</v>
      </c>
    </row>
    <row r="1218" spans="1:1" x14ac:dyDescent="0.3">
      <c r="A1218" s="7" t="s">
        <v>6530</v>
      </c>
    </row>
    <row r="1219" spans="1:1" x14ac:dyDescent="0.3">
      <c r="A1219" s="8" t="s">
        <v>6535</v>
      </c>
    </row>
    <row r="1220" spans="1:1" x14ac:dyDescent="0.3">
      <c r="A1220" s="7" t="s">
        <v>6539</v>
      </c>
    </row>
    <row r="1221" spans="1:1" x14ac:dyDescent="0.3">
      <c r="A1221" s="8" t="s">
        <v>6545</v>
      </c>
    </row>
    <row r="1222" spans="1:1" x14ac:dyDescent="0.3">
      <c r="A1222" s="7" t="s">
        <v>6551</v>
      </c>
    </row>
    <row r="1223" spans="1:1" x14ac:dyDescent="0.3">
      <c r="A1223" s="8" t="s">
        <v>6556</v>
      </c>
    </row>
    <row r="1224" spans="1:1" x14ac:dyDescent="0.3">
      <c r="A1224" s="7" t="s">
        <v>6561</v>
      </c>
    </row>
    <row r="1225" spans="1:1" x14ac:dyDescent="0.3">
      <c r="A1225" s="8" t="s">
        <v>6567</v>
      </c>
    </row>
    <row r="1226" spans="1:1" x14ac:dyDescent="0.3">
      <c r="A1226" s="7" t="s">
        <v>6571</v>
      </c>
    </row>
    <row r="1227" spans="1:1" x14ac:dyDescent="0.3">
      <c r="A1227" s="8" t="s">
        <v>6576</v>
      </c>
    </row>
    <row r="1228" spans="1:1" x14ac:dyDescent="0.3">
      <c r="A1228" s="7" t="s">
        <v>6581</v>
      </c>
    </row>
    <row r="1229" spans="1:1" x14ac:dyDescent="0.3">
      <c r="A1229" s="8" t="s">
        <v>6586</v>
      </c>
    </row>
    <row r="1230" spans="1:1" x14ac:dyDescent="0.3">
      <c r="A1230" s="7" t="s">
        <v>6590</v>
      </c>
    </row>
    <row r="1231" spans="1:1" x14ac:dyDescent="0.3">
      <c r="A1231" s="8" t="s">
        <v>6595</v>
      </c>
    </row>
    <row r="1232" spans="1:1" x14ac:dyDescent="0.3">
      <c r="A1232" s="7" t="s">
        <v>6600</v>
      </c>
    </row>
    <row r="1233" spans="1:1" x14ac:dyDescent="0.3">
      <c r="A1233" s="8" t="s">
        <v>6606</v>
      </c>
    </row>
    <row r="1234" spans="1:1" x14ac:dyDescent="0.3">
      <c r="A1234" s="7" t="s">
        <v>6611</v>
      </c>
    </row>
    <row r="1235" spans="1:1" x14ac:dyDescent="0.3">
      <c r="A1235" s="8" t="s">
        <v>6617</v>
      </c>
    </row>
    <row r="1236" spans="1:1" x14ac:dyDescent="0.3">
      <c r="A1236" s="7" t="s">
        <v>6622</v>
      </c>
    </row>
    <row r="1237" spans="1:1" x14ac:dyDescent="0.3">
      <c r="A1237" s="8" t="s">
        <v>6628</v>
      </c>
    </row>
    <row r="1238" spans="1:1" x14ac:dyDescent="0.3">
      <c r="A1238" s="7" t="s">
        <v>6633</v>
      </c>
    </row>
    <row r="1239" spans="1:1" x14ac:dyDescent="0.3">
      <c r="A1239" s="8" t="s">
        <v>6638</v>
      </c>
    </row>
    <row r="1240" spans="1:1" x14ac:dyDescent="0.3">
      <c r="A1240" s="7" t="s">
        <v>6644</v>
      </c>
    </row>
    <row r="1241" spans="1:1" x14ac:dyDescent="0.3">
      <c r="A1241" s="8" t="s">
        <v>6649</v>
      </c>
    </row>
    <row r="1242" spans="1:1" x14ac:dyDescent="0.3">
      <c r="A1242" s="7" t="s">
        <v>6654</v>
      </c>
    </row>
    <row r="1243" spans="1:1" x14ac:dyDescent="0.3">
      <c r="A1243" s="8" t="s">
        <v>6659</v>
      </c>
    </row>
    <row r="1244" spans="1:1" x14ac:dyDescent="0.3">
      <c r="A1244" s="7" t="s">
        <v>6664</v>
      </c>
    </row>
    <row r="1245" spans="1:1" x14ac:dyDescent="0.3">
      <c r="A1245" s="8" t="s">
        <v>6670</v>
      </c>
    </row>
    <row r="1246" spans="1:1" x14ac:dyDescent="0.3">
      <c r="A1246" s="7" t="s">
        <v>6674</v>
      </c>
    </row>
    <row r="1247" spans="1:1" x14ac:dyDescent="0.3">
      <c r="A1247" s="8" t="s">
        <v>6680</v>
      </c>
    </row>
    <row r="1248" spans="1:1" x14ac:dyDescent="0.3">
      <c r="A1248" s="7" t="s">
        <v>6685</v>
      </c>
    </row>
    <row r="1249" spans="1:1" x14ac:dyDescent="0.3">
      <c r="A1249" s="8" t="s">
        <v>6690</v>
      </c>
    </row>
    <row r="1250" spans="1:1" x14ac:dyDescent="0.3">
      <c r="A1250" s="7" t="s">
        <v>6694</v>
      </c>
    </row>
    <row r="1251" spans="1:1" x14ac:dyDescent="0.3">
      <c r="A1251" s="8" t="s">
        <v>6699</v>
      </c>
    </row>
    <row r="1252" spans="1:1" x14ac:dyDescent="0.3">
      <c r="A1252" s="7" t="s">
        <v>6704</v>
      </c>
    </row>
    <row r="1253" spans="1:1" x14ac:dyDescent="0.3">
      <c r="A1253" s="8" t="s">
        <v>6710</v>
      </c>
    </row>
    <row r="1254" spans="1:1" x14ac:dyDescent="0.3">
      <c r="A1254" s="7" t="s">
        <v>6715</v>
      </c>
    </row>
    <row r="1255" spans="1:1" x14ac:dyDescent="0.3">
      <c r="A1255" s="8" t="s">
        <v>6720</v>
      </c>
    </row>
    <row r="1256" spans="1:1" x14ac:dyDescent="0.3">
      <c r="A1256" s="7" t="s">
        <v>6726</v>
      </c>
    </row>
    <row r="1257" spans="1:1" x14ac:dyDescent="0.3">
      <c r="A1257" s="8" t="s">
        <v>6734</v>
      </c>
    </row>
    <row r="1258" spans="1:1" x14ac:dyDescent="0.3">
      <c r="A1258" s="7" t="s">
        <v>6740</v>
      </c>
    </row>
    <row r="1259" spans="1:1" x14ac:dyDescent="0.3">
      <c r="A1259" s="8" t="s">
        <v>6745</v>
      </c>
    </row>
    <row r="1260" spans="1:1" x14ac:dyDescent="0.3">
      <c r="A1260" s="7" t="s">
        <v>6750</v>
      </c>
    </row>
    <row r="1261" spans="1:1" x14ac:dyDescent="0.3">
      <c r="A1261" s="8" t="s">
        <v>6754</v>
      </c>
    </row>
    <row r="1262" spans="1:1" x14ac:dyDescent="0.3">
      <c r="A1262" s="7" t="s">
        <v>6759</v>
      </c>
    </row>
    <row r="1263" spans="1:1" x14ac:dyDescent="0.3">
      <c r="A1263" s="8" t="s">
        <v>6764</v>
      </c>
    </row>
    <row r="1264" spans="1:1" x14ac:dyDescent="0.3">
      <c r="A1264" s="7" t="s">
        <v>6768</v>
      </c>
    </row>
    <row r="1265" spans="1:1" x14ac:dyDescent="0.3">
      <c r="A1265" s="8" t="s">
        <v>6773</v>
      </c>
    </row>
    <row r="1266" spans="1:1" x14ac:dyDescent="0.3">
      <c r="A1266" s="7" t="s">
        <v>6778</v>
      </c>
    </row>
    <row r="1267" spans="1:1" x14ac:dyDescent="0.3">
      <c r="A1267" s="8" t="s">
        <v>6783</v>
      </c>
    </row>
    <row r="1268" spans="1:1" x14ac:dyDescent="0.3">
      <c r="A1268" s="7" t="s">
        <v>6788</v>
      </c>
    </row>
    <row r="1269" spans="1:1" x14ac:dyDescent="0.3">
      <c r="A1269" s="8" t="s">
        <v>6793</v>
      </c>
    </row>
    <row r="1270" spans="1:1" x14ac:dyDescent="0.3">
      <c r="A1270" s="7" t="s">
        <v>6797</v>
      </c>
    </row>
    <row r="1271" spans="1:1" x14ac:dyDescent="0.3">
      <c r="A1271" s="8" t="s">
        <v>6802</v>
      </c>
    </row>
    <row r="1272" spans="1:1" x14ac:dyDescent="0.3">
      <c r="A1272" s="7" t="s">
        <v>6807</v>
      </c>
    </row>
    <row r="1273" spans="1:1" x14ac:dyDescent="0.3">
      <c r="A1273" s="8" t="s">
        <v>6811</v>
      </c>
    </row>
    <row r="1274" spans="1:1" x14ac:dyDescent="0.3">
      <c r="A1274" s="7" t="s">
        <v>6815</v>
      </c>
    </row>
    <row r="1275" spans="1:1" x14ac:dyDescent="0.3">
      <c r="A1275" s="8" t="s">
        <v>6820</v>
      </c>
    </row>
    <row r="1276" spans="1:1" x14ac:dyDescent="0.3">
      <c r="A1276" s="7" t="s">
        <v>6825</v>
      </c>
    </row>
    <row r="1277" spans="1:1" x14ac:dyDescent="0.3">
      <c r="A1277" s="8" t="s">
        <v>6830</v>
      </c>
    </row>
    <row r="1278" spans="1:1" x14ac:dyDescent="0.3">
      <c r="A1278" s="7" t="s">
        <v>6835</v>
      </c>
    </row>
    <row r="1279" spans="1:1" x14ac:dyDescent="0.3">
      <c r="A1279" s="8" t="s">
        <v>6840</v>
      </c>
    </row>
    <row r="1280" spans="1:1" x14ac:dyDescent="0.3">
      <c r="A1280" s="7" t="s">
        <v>6845</v>
      </c>
    </row>
    <row r="1281" spans="1:1" x14ac:dyDescent="0.3">
      <c r="A1281" s="8" t="s">
        <v>6850</v>
      </c>
    </row>
    <row r="1282" spans="1:1" x14ac:dyDescent="0.3">
      <c r="A1282" s="7" t="s">
        <v>6854</v>
      </c>
    </row>
    <row r="1283" spans="1:1" x14ac:dyDescent="0.3">
      <c r="A1283" s="8" t="s">
        <v>6859</v>
      </c>
    </row>
    <row r="1284" spans="1:1" x14ac:dyDescent="0.3">
      <c r="A1284" s="7" t="s">
        <v>6864</v>
      </c>
    </row>
    <row r="1285" spans="1:1" x14ac:dyDescent="0.3">
      <c r="A1285" s="8" t="s">
        <v>6869</v>
      </c>
    </row>
    <row r="1286" spans="1:1" x14ac:dyDescent="0.3">
      <c r="A1286" s="7" t="s">
        <v>6875</v>
      </c>
    </row>
    <row r="1287" spans="1:1" x14ac:dyDescent="0.3">
      <c r="A1287" s="8" t="s">
        <v>6880</v>
      </c>
    </row>
    <row r="1288" spans="1:1" x14ac:dyDescent="0.3">
      <c r="A1288" s="7" t="s">
        <v>6885</v>
      </c>
    </row>
    <row r="1289" spans="1:1" x14ac:dyDescent="0.3">
      <c r="A1289" s="8" t="s">
        <v>6891</v>
      </c>
    </row>
    <row r="1290" spans="1:1" x14ac:dyDescent="0.3">
      <c r="A1290" s="7" t="s">
        <v>6897</v>
      </c>
    </row>
    <row r="1291" spans="1:1" x14ac:dyDescent="0.3">
      <c r="A1291" s="8" t="s">
        <v>6903</v>
      </c>
    </row>
    <row r="1292" spans="1:1" x14ac:dyDescent="0.3">
      <c r="A1292" s="7" t="s">
        <v>6908</v>
      </c>
    </row>
    <row r="1293" spans="1:1" x14ac:dyDescent="0.3">
      <c r="A1293" s="8" t="s">
        <v>6913</v>
      </c>
    </row>
    <row r="1294" spans="1:1" x14ac:dyDescent="0.3">
      <c r="A1294" s="7" t="s">
        <v>6918</v>
      </c>
    </row>
    <row r="1295" spans="1:1" x14ac:dyDescent="0.3">
      <c r="A1295" s="8" t="s">
        <v>6922</v>
      </c>
    </row>
    <row r="1296" spans="1:1" x14ac:dyDescent="0.3">
      <c r="A1296" s="7" t="s">
        <v>6927</v>
      </c>
    </row>
    <row r="1297" spans="1:1" x14ac:dyDescent="0.3">
      <c r="A1297" s="8" t="s">
        <v>6931</v>
      </c>
    </row>
    <row r="1298" spans="1:1" x14ac:dyDescent="0.3">
      <c r="A1298" s="7" t="s">
        <v>6935</v>
      </c>
    </row>
    <row r="1299" spans="1:1" x14ac:dyDescent="0.3">
      <c r="A1299" s="8" t="s">
        <v>6940</v>
      </c>
    </row>
    <row r="1300" spans="1:1" x14ac:dyDescent="0.3">
      <c r="A1300" s="7" t="s">
        <v>6944</v>
      </c>
    </row>
    <row r="1301" spans="1:1" x14ac:dyDescent="0.3">
      <c r="A1301" s="8" t="s">
        <v>6949</v>
      </c>
    </row>
    <row r="1302" spans="1:1" x14ac:dyDescent="0.3">
      <c r="A1302" s="7" t="s">
        <v>6954</v>
      </c>
    </row>
    <row r="1303" spans="1:1" x14ac:dyDescent="0.3">
      <c r="A1303" s="8" t="s">
        <v>6959</v>
      </c>
    </row>
    <row r="1304" spans="1:1" x14ac:dyDescent="0.3">
      <c r="A1304" s="7" t="s">
        <v>6964</v>
      </c>
    </row>
    <row r="1305" spans="1:1" x14ac:dyDescent="0.3">
      <c r="A1305" s="8" t="s">
        <v>6969</v>
      </c>
    </row>
    <row r="1306" spans="1:1" x14ac:dyDescent="0.3">
      <c r="A1306" s="7" t="s">
        <v>6974</v>
      </c>
    </row>
    <row r="1307" spans="1:1" x14ac:dyDescent="0.3">
      <c r="A1307" s="8" t="s">
        <v>6982</v>
      </c>
    </row>
    <row r="1308" spans="1:1" x14ac:dyDescent="0.3">
      <c r="A1308" s="7" t="s">
        <v>6988</v>
      </c>
    </row>
    <row r="1309" spans="1:1" x14ac:dyDescent="0.3">
      <c r="A1309" s="8" t="s">
        <v>6993</v>
      </c>
    </row>
    <row r="1310" spans="1:1" x14ac:dyDescent="0.3">
      <c r="A1310" s="7" t="s">
        <v>6998</v>
      </c>
    </row>
    <row r="1311" spans="1:1" x14ac:dyDescent="0.3">
      <c r="A1311" s="8" t="s">
        <v>7002</v>
      </c>
    </row>
    <row r="1312" spans="1:1" x14ac:dyDescent="0.3">
      <c r="A1312" s="7" t="s">
        <v>7008</v>
      </c>
    </row>
    <row r="1313" spans="1:1" x14ac:dyDescent="0.3">
      <c r="A1313" s="8" t="s">
        <v>7013</v>
      </c>
    </row>
    <row r="1314" spans="1:1" x14ac:dyDescent="0.3">
      <c r="A1314" s="7" t="s">
        <v>7017</v>
      </c>
    </row>
    <row r="1315" spans="1:1" x14ac:dyDescent="0.3">
      <c r="A1315" s="8" t="s">
        <v>7022</v>
      </c>
    </row>
    <row r="1316" spans="1:1" x14ac:dyDescent="0.3">
      <c r="A1316" s="7" t="s">
        <v>7027</v>
      </c>
    </row>
    <row r="1317" spans="1:1" x14ac:dyDescent="0.3">
      <c r="A1317" s="8" t="s">
        <v>7032</v>
      </c>
    </row>
    <row r="1318" spans="1:1" x14ac:dyDescent="0.3">
      <c r="A1318" s="7" t="s">
        <v>7038</v>
      </c>
    </row>
    <row r="1319" spans="1:1" x14ac:dyDescent="0.3">
      <c r="A1319" s="8" t="s">
        <v>7044</v>
      </c>
    </row>
    <row r="1320" spans="1:1" x14ac:dyDescent="0.3">
      <c r="A1320" s="7" t="s">
        <v>7049</v>
      </c>
    </row>
    <row r="1321" spans="1:1" x14ac:dyDescent="0.3">
      <c r="A1321" s="8" t="s">
        <v>7055</v>
      </c>
    </row>
    <row r="1322" spans="1:1" x14ac:dyDescent="0.3">
      <c r="A1322" s="7" t="s">
        <v>7061</v>
      </c>
    </row>
    <row r="1323" spans="1:1" x14ac:dyDescent="0.3">
      <c r="A1323" s="8" t="s">
        <v>7067</v>
      </c>
    </row>
    <row r="1324" spans="1:1" x14ac:dyDescent="0.3">
      <c r="A1324" s="7" t="s">
        <v>7071</v>
      </c>
    </row>
    <row r="1325" spans="1:1" x14ac:dyDescent="0.3">
      <c r="A1325" s="8" t="s">
        <v>7076</v>
      </c>
    </row>
    <row r="1326" spans="1:1" x14ac:dyDescent="0.3">
      <c r="A1326" s="7" t="s">
        <v>7081</v>
      </c>
    </row>
    <row r="1327" spans="1:1" x14ac:dyDescent="0.3">
      <c r="A1327" s="8" t="s">
        <v>7085</v>
      </c>
    </row>
    <row r="1328" spans="1:1" x14ac:dyDescent="0.3">
      <c r="A1328" s="7" t="s">
        <v>7089</v>
      </c>
    </row>
    <row r="1329" spans="1:1" x14ac:dyDescent="0.3">
      <c r="A1329" s="8" t="s">
        <v>7094</v>
      </c>
    </row>
    <row r="1330" spans="1:1" x14ac:dyDescent="0.3">
      <c r="A1330" s="7" t="s">
        <v>7100</v>
      </c>
    </row>
    <row r="1331" spans="1:1" x14ac:dyDescent="0.3">
      <c r="A1331" s="8" t="s">
        <v>7104</v>
      </c>
    </row>
    <row r="1332" spans="1:1" x14ac:dyDescent="0.3">
      <c r="A1332" s="7" t="s">
        <v>7108</v>
      </c>
    </row>
    <row r="1333" spans="1:1" x14ac:dyDescent="0.3">
      <c r="A1333" s="8" t="s">
        <v>7112</v>
      </c>
    </row>
    <row r="1334" spans="1:1" x14ac:dyDescent="0.3">
      <c r="A1334" s="7" t="s">
        <v>7116</v>
      </c>
    </row>
    <row r="1335" spans="1:1" x14ac:dyDescent="0.3">
      <c r="A1335" s="8" t="s">
        <v>7120</v>
      </c>
    </row>
    <row r="1336" spans="1:1" x14ac:dyDescent="0.3">
      <c r="A1336" s="7" t="s">
        <v>7124</v>
      </c>
    </row>
    <row r="1337" spans="1:1" x14ac:dyDescent="0.3">
      <c r="A1337" s="8" t="s">
        <v>7129</v>
      </c>
    </row>
    <row r="1338" spans="1:1" x14ac:dyDescent="0.3">
      <c r="A1338" s="7" t="s">
        <v>7134</v>
      </c>
    </row>
    <row r="1339" spans="1:1" x14ac:dyDescent="0.3">
      <c r="A1339" s="8" t="s">
        <v>7139</v>
      </c>
    </row>
    <row r="1340" spans="1:1" x14ac:dyDescent="0.3">
      <c r="A1340" s="7" t="s">
        <v>7143</v>
      </c>
    </row>
    <row r="1341" spans="1:1" x14ac:dyDescent="0.3">
      <c r="A1341" s="8" t="s">
        <v>7147</v>
      </c>
    </row>
    <row r="1342" spans="1:1" x14ac:dyDescent="0.3">
      <c r="A1342" s="7" t="s">
        <v>7152</v>
      </c>
    </row>
    <row r="1343" spans="1:1" x14ac:dyDescent="0.3">
      <c r="A1343" s="8" t="s">
        <v>7158</v>
      </c>
    </row>
    <row r="1344" spans="1:1" x14ac:dyDescent="0.3">
      <c r="A1344" s="7" t="s">
        <v>7163</v>
      </c>
    </row>
    <row r="1345" spans="1:1" x14ac:dyDescent="0.3">
      <c r="A1345" s="8" t="s">
        <v>7168</v>
      </c>
    </row>
    <row r="1346" spans="1:1" x14ac:dyDescent="0.3">
      <c r="A1346" s="7" t="s">
        <v>7173</v>
      </c>
    </row>
    <row r="1347" spans="1:1" x14ac:dyDescent="0.3">
      <c r="A1347" s="8" t="s">
        <v>7179</v>
      </c>
    </row>
    <row r="1348" spans="1:1" x14ac:dyDescent="0.3">
      <c r="A1348" s="7" t="s">
        <v>7183</v>
      </c>
    </row>
    <row r="1349" spans="1:1" x14ac:dyDescent="0.3">
      <c r="A1349" s="8" t="s">
        <v>7188</v>
      </c>
    </row>
    <row r="1350" spans="1:1" x14ac:dyDescent="0.3">
      <c r="A1350" s="7" t="s">
        <v>7193</v>
      </c>
    </row>
    <row r="1351" spans="1:1" x14ac:dyDescent="0.3">
      <c r="A1351" s="8" t="s">
        <v>7197</v>
      </c>
    </row>
    <row r="1352" spans="1:1" x14ac:dyDescent="0.3">
      <c r="A1352" s="7" t="s">
        <v>7203</v>
      </c>
    </row>
    <row r="1353" spans="1:1" x14ac:dyDescent="0.3">
      <c r="A1353" s="8" t="s">
        <v>7207</v>
      </c>
    </row>
    <row r="1354" spans="1:1" x14ac:dyDescent="0.3">
      <c r="A1354" s="7" t="s">
        <v>7212</v>
      </c>
    </row>
    <row r="1355" spans="1:1" x14ac:dyDescent="0.3">
      <c r="A1355" s="8" t="s">
        <v>7217</v>
      </c>
    </row>
    <row r="1356" spans="1:1" x14ac:dyDescent="0.3">
      <c r="A1356" s="7" t="s">
        <v>7223</v>
      </c>
    </row>
    <row r="1357" spans="1:1" x14ac:dyDescent="0.3">
      <c r="A1357" s="8" t="s">
        <v>7228</v>
      </c>
    </row>
    <row r="1358" spans="1:1" x14ac:dyDescent="0.3">
      <c r="A1358" s="7" t="s">
        <v>7233</v>
      </c>
    </row>
    <row r="1359" spans="1:1" x14ac:dyDescent="0.3">
      <c r="A1359" s="8" t="s">
        <v>7238</v>
      </c>
    </row>
    <row r="1360" spans="1:1" x14ac:dyDescent="0.3">
      <c r="A1360" s="7" t="s">
        <v>7242</v>
      </c>
    </row>
    <row r="1361" spans="1:1" x14ac:dyDescent="0.3">
      <c r="A1361" s="8" t="s">
        <v>7248</v>
      </c>
    </row>
    <row r="1362" spans="1:1" x14ac:dyDescent="0.3">
      <c r="A1362" s="7" t="s">
        <v>7254</v>
      </c>
    </row>
    <row r="1363" spans="1:1" x14ac:dyDescent="0.3">
      <c r="A1363" s="8" t="s">
        <v>7259</v>
      </c>
    </row>
    <row r="1364" spans="1:1" x14ac:dyDescent="0.3">
      <c r="A1364" s="7" t="s">
        <v>7264</v>
      </c>
    </row>
    <row r="1365" spans="1:1" x14ac:dyDescent="0.3">
      <c r="A1365" s="8" t="s">
        <v>7270</v>
      </c>
    </row>
    <row r="1366" spans="1:1" x14ac:dyDescent="0.3">
      <c r="A1366" s="7" t="s">
        <v>7276</v>
      </c>
    </row>
    <row r="1367" spans="1:1" x14ac:dyDescent="0.3">
      <c r="A1367" s="8" t="s">
        <v>7281</v>
      </c>
    </row>
    <row r="1368" spans="1:1" x14ac:dyDescent="0.3">
      <c r="A1368" s="7" t="s">
        <v>7285</v>
      </c>
    </row>
    <row r="1369" spans="1:1" x14ac:dyDescent="0.3">
      <c r="A1369" s="8" t="s">
        <v>7289</v>
      </c>
    </row>
    <row r="1370" spans="1:1" x14ac:dyDescent="0.3">
      <c r="A1370" s="7" t="s">
        <v>7295</v>
      </c>
    </row>
    <row r="1371" spans="1:1" x14ac:dyDescent="0.3">
      <c r="A1371" s="8" t="s">
        <v>7299</v>
      </c>
    </row>
    <row r="1372" spans="1:1" x14ac:dyDescent="0.3">
      <c r="A1372" s="7" t="s">
        <v>7305</v>
      </c>
    </row>
    <row r="1373" spans="1:1" x14ac:dyDescent="0.3">
      <c r="A1373" s="8" t="s">
        <v>7310</v>
      </c>
    </row>
    <row r="1374" spans="1:1" x14ac:dyDescent="0.3">
      <c r="A1374" s="7" t="s">
        <v>7315</v>
      </c>
    </row>
    <row r="1375" spans="1:1" x14ac:dyDescent="0.3">
      <c r="A1375" s="8" t="s">
        <v>7320</v>
      </c>
    </row>
    <row r="1376" spans="1:1" x14ac:dyDescent="0.3">
      <c r="A1376" s="7" t="s">
        <v>7324</v>
      </c>
    </row>
    <row r="1377" spans="1:1" x14ac:dyDescent="0.3">
      <c r="A1377" s="8" t="s">
        <v>7330</v>
      </c>
    </row>
    <row r="1378" spans="1:1" x14ac:dyDescent="0.3">
      <c r="A1378" s="7" t="s">
        <v>7335</v>
      </c>
    </row>
    <row r="1379" spans="1:1" x14ac:dyDescent="0.3">
      <c r="A1379" s="8" t="s">
        <v>7339</v>
      </c>
    </row>
    <row r="1380" spans="1:1" x14ac:dyDescent="0.3">
      <c r="A1380" s="7" t="s">
        <v>7345</v>
      </c>
    </row>
    <row r="1381" spans="1:1" x14ac:dyDescent="0.3">
      <c r="A1381" s="8" t="s">
        <v>7349</v>
      </c>
    </row>
    <row r="1382" spans="1:1" x14ac:dyDescent="0.3">
      <c r="A1382" s="7" t="s">
        <v>7354</v>
      </c>
    </row>
    <row r="1383" spans="1:1" x14ac:dyDescent="0.3">
      <c r="A1383" s="8" t="s">
        <v>7359</v>
      </c>
    </row>
    <row r="1384" spans="1:1" x14ac:dyDescent="0.3">
      <c r="A1384" s="7" t="s">
        <v>7364</v>
      </c>
    </row>
    <row r="1385" spans="1:1" x14ac:dyDescent="0.3">
      <c r="A1385" s="8" t="s">
        <v>7369</v>
      </c>
    </row>
    <row r="1386" spans="1:1" x14ac:dyDescent="0.3">
      <c r="A1386" s="7" t="s">
        <v>7374</v>
      </c>
    </row>
    <row r="1387" spans="1:1" x14ac:dyDescent="0.3">
      <c r="A1387" s="8" t="s">
        <v>7380</v>
      </c>
    </row>
    <row r="1388" spans="1:1" x14ac:dyDescent="0.3">
      <c r="A1388" s="7" t="s">
        <v>7385</v>
      </c>
    </row>
    <row r="1389" spans="1:1" x14ac:dyDescent="0.3">
      <c r="A1389" s="8" t="s">
        <v>7390</v>
      </c>
    </row>
    <row r="1390" spans="1:1" x14ac:dyDescent="0.3">
      <c r="A1390" s="7" t="s">
        <v>7395</v>
      </c>
    </row>
    <row r="1391" spans="1:1" x14ac:dyDescent="0.3">
      <c r="A1391" s="8" t="s">
        <v>7400</v>
      </c>
    </row>
    <row r="1392" spans="1:1" x14ac:dyDescent="0.3">
      <c r="A1392" s="7" t="s">
        <v>7406</v>
      </c>
    </row>
    <row r="1393" spans="1:1" x14ac:dyDescent="0.3">
      <c r="A1393" s="8" t="s">
        <v>7412</v>
      </c>
    </row>
    <row r="1394" spans="1:1" x14ac:dyDescent="0.3">
      <c r="A1394" s="7" t="s">
        <v>7417</v>
      </c>
    </row>
    <row r="1395" spans="1:1" x14ac:dyDescent="0.3">
      <c r="A1395" s="8" t="s">
        <v>7421</v>
      </c>
    </row>
    <row r="1396" spans="1:1" x14ac:dyDescent="0.3">
      <c r="A1396" s="7" t="s">
        <v>7427</v>
      </c>
    </row>
    <row r="1397" spans="1:1" x14ac:dyDescent="0.3">
      <c r="A1397" s="8" t="s">
        <v>7431</v>
      </c>
    </row>
    <row r="1398" spans="1:1" x14ac:dyDescent="0.3">
      <c r="A1398" s="7" t="s">
        <v>7436</v>
      </c>
    </row>
    <row r="1399" spans="1:1" x14ac:dyDescent="0.3">
      <c r="A1399" s="8" t="s">
        <v>7442</v>
      </c>
    </row>
    <row r="1400" spans="1:1" x14ac:dyDescent="0.3">
      <c r="A1400" s="7" t="s">
        <v>7448</v>
      </c>
    </row>
    <row r="1401" spans="1:1" x14ac:dyDescent="0.3">
      <c r="A1401" s="8" t="s">
        <v>7454</v>
      </c>
    </row>
    <row r="1402" spans="1:1" x14ac:dyDescent="0.3">
      <c r="A1402" s="7" t="s">
        <v>7459</v>
      </c>
    </row>
    <row r="1403" spans="1:1" x14ac:dyDescent="0.3">
      <c r="A1403" s="8" t="s">
        <v>7464</v>
      </c>
    </row>
    <row r="1404" spans="1:1" x14ac:dyDescent="0.3">
      <c r="A1404" s="7" t="s">
        <v>7469</v>
      </c>
    </row>
    <row r="1405" spans="1:1" x14ac:dyDescent="0.3">
      <c r="A1405" s="8" t="s">
        <v>7473</v>
      </c>
    </row>
    <row r="1406" spans="1:1" x14ac:dyDescent="0.3">
      <c r="A1406" s="7" t="s">
        <v>7478</v>
      </c>
    </row>
    <row r="1407" spans="1:1" x14ac:dyDescent="0.3">
      <c r="A1407" s="8" t="s">
        <v>7483</v>
      </c>
    </row>
    <row r="1408" spans="1:1" x14ac:dyDescent="0.3">
      <c r="A1408" s="7" t="s">
        <v>7488</v>
      </c>
    </row>
    <row r="1409" spans="1:1" x14ac:dyDescent="0.3">
      <c r="A1409" s="8" t="s">
        <v>7493</v>
      </c>
    </row>
    <row r="1410" spans="1:1" x14ac:dyDescent="0.3">
      <c r="A1410" s="7" t="s">
        <v>7498</v>
      </c>
    </row>
    <row r="1411" spans="1:1" x14ac:dyDescent="0.3">
      <c r="A1411" s="8" t="s">
        <v>7503</v>
      </c>
    </row>
    <row r="1412" spans="1:1" x14ac:dyDescent="0.3">
      <c r="A1412" s="7" t="s">
        <v>7508</v>
      </c>
    </row>
    <row r="1413" spans="1:1" x14ac:dyDescent="0.3">
      <c r="A1413" s="8" t="s">
        <v>7514</v>
      </c>
    </row>
    <row r="1414" spans="1:1" x14ac:dyDescent="0.3">
      <c r="A1414" s="7" t="s">
        <v>7520</v>
      </c>
    </row>
    <row r="1415" spans="1:1" x14ac:dyDescent="0.3">
      <c r="A1415" s="8" t="s">
        <v>7526</v>
      </c>
    </row>
    <row r="1416" spans="1:1" x14ac:dyDescent="0.3">
      <c r="A1416" s="7" t="s">
        <v>7531</v>
      </c>
    </row>
    <row r="1417" spans="1:1" x14ac:dyDescent="0.3">
      <c r="A1417" s="8" t="s">
        <v>7537</v>
      </c>
    </row>
    <row r="1418" spans="1:1" x14ac:dyDescent="0.3">
      <c r="A1418" s="7" t="s">
        <v>7542</v>
      </c>
    </row>
    <row r="1419" spans="1:1" x14ac:dyDescent="0.3">
      <c r="A1419" s="8" t="s">
        <v>7547</v>
      </c>
    </row>
    <row r="1420" spans="1:1" x14ac:dyDescent="0.3">
      <c r="A1420" s="7" t="s">
        <v>7551</v>
      </c>
    </row>
    <row r="1421" spans="1:1" x14ac:dyDescent="0.3">
      <c r="A1421" s="8" t="s">
        <v>7556</v>
      </c>
    </row>
    <row r="1422" spans="1:1" x14ac:dyDescent="0.3">
      <c r="A1422" s="7" t="s">
        <v>7561</v>
      </c>
    </row>
    <row r="1423" spans="1:1" x14ac:dyDescent="0.3">
      <c r="A1423" s="8" t="s">
        <v>7567</v>
      </c>
    </row>
    <row r="1424" spans="1:1" x14ac:dyDescent="0.3">
      <c r="A1424" s="7" t="s">
        <v>7571</v>
      </c>
    </row>
    <row r="1425" spans="1:1" x14ac:dyDescent="0.3">
      <c r="A1425" s="8" t="s">
        <v>7575</v>
      </c>
    </row>
    <row r="1426" spans="1:1" x14ac:dyDescent="0.3">
      <c r="A1426" s="7" t="s">
        <v>7580</v>
      </c>
    </row>
    <row r="1427" spans="1:1" x14ac:dyDescent="0.3">
      <c r="A1427" s="8" t="s">
        <v>7585</v>
      </c>
    </row>
    <row r="1428" spans="1:1" x14ac:dyDescent="0.3">
      <c r="A1428" s="7" t="s">
        <v>7589</v>
      </c>
    </row>
    <row r="1429" spans="1:1" x14ac:dyDescent="0.3">
      <c r="A1429" s="8" t="s">
        <v>7594</v>
      </c>
    </row>
    <row r="1430" spans="1:1" x14ac:dyDescent="0.3">
      <c r="A1430" s="7" t="s">
        <v>7598</v>
      </c>
    </row>
    <row r="1431" spans="1:1" x14ac:dyDescent="0.3">
      <c r="A1431" s="8" t="s">
        <v>7602</v>
      </c>
    </row>
    <row r="1432" spans="1:1" x14ac:dyDescent="0.3">
      <c r="A1432" s="7" t="s">
        <v>7607</v>
      </c>
    </row>
    <row r="1433" spans="1:1" x14ac:dyDescent="0.3">
      <c r="A1433" s="8" t="s">
        <v>7611</v>
      </c>
    </row>
    <row r="1434" spans="1:1" x14ac:dyDescent="0.3">
      <c r="A1434" s="7" t="s">
        <v>7616</v>
      </c>
    </row>
    <row r="1435" spans="1:1" x14ac:dyDescent="0.3">
      <c r="A1435" s="8" t="s">
        <v>7622</v>
      </c>
    </row>
    <row r="1436" spans="1:1" x14ac:dyDescent="0.3">
      <c r="A1436" s="7" t="s">
        <v>7628</v>
      </c>
    </row>
    <row r="1437" spans="1:1" x14ac:dyDescent="0.3">
      <c r="A1437" s="8" t="s">
        <v>7633</v>
      </c>
    </row>
    <row r="1438" spans="1:1" x14ac:dyDescent="0.3">
      <c r="A1438" s="7" t="s">
        <v>7637</v>
      </c>
    </row>
    <row r="1439" spans="1:1" x14ac:dyDescent="0.3">
      <c r="A1439" s="8" t="s">
        <v>7642</v>
      </c>
    </row>
    <row r="1440" spans="1:1" x14ac:dyDescent="0.3">
      <c r="A1440" s="7" t="s">
        <v>7647</v>
      </c>
    </row>
    <row r="1441" spans="1:1" x14ac:dyDescent="0.3">
      <c r="A1441" s="8" t="s">
        <v>7651</v>
      </c>
    </row>
    <row r="1442" spans="1:1" x14ac:dyDescent="0.3">
      <c r="A1442" s="7" t="s">
        <v>7656</v>
      </c>
    </row>
    <row r="1443" spans="1:1" x14ac:dyDescent="0.3">
      <c r="A1443" s="8" t="s">
        <v>7661</v>
      </c>
    </row>
    <row r="1444" spans="1:1" x14ac:dyDescent="0.3">
      <c r="A1444" s="7" t="s">
        <v>7666</v>
      </c>
    </row>
    <row r="1445" spans="1:1" x14ac:dyDescent="0.3">
      <c r="A1445" s="8" t="s">
        <v>7671</v>
      </c>
    </row>
    <row r="1446" spans="1:1" x14ac:dyDescent="0.3">
      <c r="A1446" s="7" t="s">
        <v>7676</v>
      </c>
    </row>
    <row r="1447" spans="1:1" x14ac:dyDescent="0.3">
      <c r="A1447" s="8" t="s">
        <v>7682</v>
      </c>
    </row>
    <row r="1448" spans="1:1" x14ac:dyDescent="0.3">
      <c r="A1448" s="7" t="s">
        <v>7686</v>
      </c>
    </row>
    <row r="1449" spans="1:1" x14ac:dyDescent="0.3">
      <c r="A1449" s="8" t="s">
        <v>7692</v>
      </c>
    </row>
    <row r="1450" spans="1:1" x14ac:dyDescent="0.3">
      <c r="A1450" s="7" t="s">
        <v>7698</v>
      </c>
    </row>
    <row r="1451" spans="1:1" x14ac:dyDescent="0.3">
      <c r="A1451" s="8" t="s">
        <v>7704</v>
      </c>
    </row>
    <row r="1452" spans="1:1" x14ac:dyDescent="0.3">
      <c r="A1452" s="7" t="s">
        <v>7709</v>
      </c>
    </row>
    <row r="1453" spans="1:1" x14ac:dyDescent="0.3">
      <c r="A1453" s="8" t="s">
        <v>7714</v>
      </c>
    </row>
    <row r="1454" spans="1:1" x14ac:dyDescent="0.3">
      <c r="A1454" s="7" t="s">
        <v>7720</v>
      </c>
    </row>
    <row r="1455" spans="1:1" x14ac:dyDescent="0.3">
      <c r="A1455" s="8" t="s">
        <v>7726</v>
      </c>
    </row>
    <row r="1456" spans="1:1" x14ac:dyDescent="0.3">
      <c r="A1456" s="7" t="s">
        <v>7731</v>
      </c>
    </row>
    <row r="1457" spans="1:1" x14ac:dyDescent="0.3">
      <c r="A1457" s="8" t="s">
        <v>7737</v>
      </c>
    </row>
    <row r="1458" spans="1:1" x14ac:dyDescent="0.3">
      <c r="A1458" s="7" t="s">
        <v>7742</v>
      </c>
    </row>
    <row r="1459" spans="1:1" x14ac:dyDescent="0.3">
      <c r="A1459" s="8" t="s">
        <v>7747</v>
      </c>
    </row>
    <row r="1460" spans="1:1" x14ac:dyDescent="0.3">
      <c r="A1460" s="7" t="s">
        <v>7751</v>
      </c>
    </row>
    <row r="1461" spans="1:1" x14ac:dyDescent="0.3">
      <c r="A1461" s="8" t="s">
        <v>7757</v>
      </c>
    </row>
    <row r="1462" spans="1:1" x14ac:dyDescent="0.3">
      <c r="A1462" s="7" t="s">
        <v>7763</v>
      </c>
    </row>
    <row r="1463" spans="1:1" x14ac:dyDescent="0.3">
      <c r="A1463" s="8" t="s">
        <v>7769</v>
      </c>
    </row>
    <row r="1464" spans="1:1" x14ac:dyDescent="0.3">
      <c r="A1464" s="7" t="s">
        <v>7774</v>
      </c>
    </row>
    <row r="1465" spans="1:1" x14ac:dyDescent="0.3">
      <c r="A1465" s="8" t="s">
        <v>7780</v>
      </c>
    </row>
    <row r="1466" spans="1:1" x14ac:dyDescent="0.3">
      <c r="A1466" s="7" t="s">
        <v>7786</v>
      </c>
    </row>
    <row r="1467" spans="1:1" x14ac:dyDescent="0.3">
      <c r="A1467" s="8" t="s">
        <v>7791</v>
      </c>
    </row>
    <row r="1468" spans="1:1" x14ac:dyDescent="0.3">
      <c r="A1468" s="7" t="s">
        <v>7795</v>
      </c>
    </row>
    <row r="1469" spans="1:1" x14ac:dyDescent="0.3">
      <c r="A1469" s="8" t="s">
        <v>7799</v>
      </c>
    </row>
    <row r="1470" spans="1:1" x14ac:dyDescent="0.3">
      <c r="A1470" s="7" t="s">
        <v>7804</v>
      </c>
    </row>
    <row r="1471" spans="1:1" x14ac:dyDescent="0.3">
      <c r="A1471" s="8" t="s">
        <v>7808</v>
      </c>
    </row>
    <row r="1472" spans="1:1" x14ac:dyDescent="0.3">
      <c r="A1472" s="7" t="s">
        <v>7813</v>
      </c>
    </row>
    <row r="1473" spans="1:1" x14ac:dyDescent="0.3">
      <c r="A1473" s="8" t="s">
        <v>7819</v>
      </c>
    </row>
    <row r="1474" spans="1:1" x14ac:dyDescent="0.3">
      <c r="A1474" s="7" t="s">
        <v>7824</v>
      </c>
    </row>
    <row r="1475" spans="1:1" x14ac:dyDescent="0.3">
      <c r="A1475" s="8" t="s">
        <v>7829</v>
      </c>
    </row>
    <row r="1476" spans="1:1" x14ac:dyDescent="0.3">
      <c r="A1476" s="7" t="s">
        <v>7833</v>
      </c>
    </row>
    <row r="1477" spans="1:1" x14ac:dyDescent="0.3">
      <c r="A1477" s="8" t="s">
        <v>7837</v>
      </c>
    </row>
    <row r="1478" spans="1:1" x14ac:dyDescent="0.3">
      <c r="A1478" s="7" t="s">
        <v>7841</v>
      </c>
    </row>
    <row r="1479" spans="1:1" x14ac:dyDescent="0.3">
      <c r="A1479" s="8" t="s">
        <v>7846</v>
      </c>
    </row>
    <row r="1480" spans="1:1" x14ac:dyDescent="0.3">
      <c r="A1480" s="7" t="s">
        <v>7851</v>
      </c>
    </row>
    <row r="1481" spans="1:1" x14ac:dyDescent="0.3">
      <c r="A1481" s="8" t="s">
        <v>7856</v>
      </c>
    </row>
    <row r="1482" spans="1:1" x14ac:dyDescent="0.3">
      <c r="A1482" s="7" t="s">
        <v>7861</v>
      </c>
    </row>
    <row r="1483" spans="1:1" x14ac:dyDescent="0.3">
      <c r="A1483" s="8" t="s">
        <v>7865</v>
      </c>
    </row>
    <row r="1484" spans="1:1" x14ac:dyDescent="0.3">
      <c r="A1484" s="7" t="s">
        <v>7870</v>
      </c>
    </row>
    <row r="1485" spans="1:1" x14ac:dyDescent="0.3">
      <c r="A1485" s="8" t="s">
        <v>7876</v>
      </c>
    </row>
    <row r="1486" spans="1:1" x14ac:dyDescent="0.3">
      <c r="A1486" s="7" t="s">
        <v>7880</v>
      </c>
    </row>
    <row r="1487" spans="1:1" x14ac:dyDescent="0.3">
      <c r="A1487" s="8" t="s">
        <v>7885</v>
      </c>
    </row>
    <row r="1488" spans="1:1" x14ac:dyDescent="0.3">
      <c r="A1488" s="7" t="s">
        <v>7890</v>
      </c>
    </row>
    <row r="1489" spans="1:1" x14ac:dyDescent="0.3">
      <c r="A1489" s="8" t="s">
        <v>7895</v>
      </c>
    </row>
    <row r="1490" spans="1:1" x14ac:dyDescent="0.3">
      <c r="A1490" s="7" t="s">
        <v>7899</v>
      </c>
    </row>
    <row r="1491" spans="1:1" x14ac:dyDescent="0.3">
      <c r="A1491" s="8" t="s">
        <v>7904</v>
      </c>
    </row>
    <row r="1492" spans="1:1" x14ac:dyDescent="0.3">
      <c r="A1492" s="7" t="s">
        <v>7909</v>
      </c>
    </row>
    <row r="1493" spans="1:1" x14ac:dyDescent="0.3">
      <c r="A1493" s="8" t="s">
        <v>7914</v>
      </c>
    </row>
    <row r="1494" spans="1:1" x14ac:dyDescent="0.3">
      <c r="A1494" s="7" t="s">
        <v>7919</v>
      </c>
    </row>
    <row r="1495" spans="1:1" x14ac:dyDescent="0.3">
      <c r="A1495" s="8" t="s">
        <v>7924</v>
      </c>
    </row>
    <row r="1496" spans="1:1" x14ac:dyDescent="0.3">
      <c r="A1496" s="7" t="s">
        <v>7929</v>
      </c>
    </row>
    <row r="1497" spans="1:1" x14ac:dyDescent="0.3">
      <c r="A1497" s="8" t="s">
        <v>7933</v>
      </c>
    </row>
    <row r="1498" spans="1:1" x14ac:dyDescent="0.3">
      <c r="A1498" s="7" t="s">
        <v>7938</v>
      </c>
    </row>
    <row r="1499" spans="1:1" x14ac:dyDescent="0.3">
      <c r="A1499" s="8" t="s">
        <v>7942</v>
      </c>
    </row>
    <row r="1500" spans="1:1" x14ac:dyDescent="0.3">
      <c r="A1500" s="7" t="s">
        <v>7946</v>
      </c>
    </row>
    <row r="1501" spans="1:1" x14ac:dyDescent="0.3">
      <c r="A1501" s="8" t="s">
        <v>7950</v>
      </c>
    </row>
    <row r="1502" spans="1:1" x14ac:dyDescent="0.3">
      <c r="A1502" s="7" t="s">
        <v>7955</v>
      </c>
    </row>
    <row r="1503" spans="1:1" x14ac:dyDescent="0.3">
      <c r="A1503" s="8" t="s">
        <v>7959</v>
      </c>
    </row>
    <row r="1504" spans="1:1" x14ac:dyDescent="0.3">
      <c r="A1504" s="7" t="s">
        <v>7965</v>
      </c>
    </row>
    <row r="1505" spans="1:1" x14ac:dyDescent="0.3">
      <c r="A1505" s="8" t="s">
        <v>7969</v>
      </c>
    </row>
    <row r="1506" spans="1:1" x14ac:dyDescent="0.3">
      <c r="A1506" s="7" t="s">
        <v>7974</v>
      </c>
    </row>
    <row r="1507" spans="1:1" x14ac:dyDescent="0.3">
      <c r="A1507" s="8" t="s">
        <v>7980</v>
      </c>
    </row>
    <row r="1508" spans="1:1" x14ac:dyDescent="0.3">
      <c r="A1508" s="7" t="s">
        <v>7984</v>
      </c>
    </row>
    <row r="1509" spans="1:1" x14ac:dyDescent="0.3">
      <c r="A1509" s="8" t="s">
        <v>7989</v>
      </c>
    </row>
    <row r="1510" spans="1:1" x14ac:dyDescent="0.3">
      <c r="A1510" s="7" t="s">
        <v>7994</v>
      </c>
    </row>
    <row r="1511" spans="1:1" x14ac:dyDescent="0.3">
      <c r="A1511" s="8" t="s">
        <v>7999</v>
      </c>
    </row>
    <row r="1512" spans="1:1" x14ac:dyDescent="0.3">
      <c r="A1512" s="7" t="s">
        <v>8004</v>
      </c>
    </row>
    <row r="1513" spans="1:1" x14ac:dyDescent="0.3">
      <c r="A1513" s="8" t="s">
        <v>8009</v>
      </c>
    </row>
    <row r="1514" spans="1:1" x14ac:dyDescent="0.3">
      <c r="A1514" s="7" t="s">
        <v>8014</v>
      </c>
    </row>
    <row r="1515" spans="1:1" x14ac:dyDescent="0.3">
      <c r="A1515" s="8" t="s">
        <v>8018</v>
      </c>
    </row>
    <row r="1516" spans="1:1" x14ac:dyDescent="0.3">
      <c r="A1516" s="7" t="s">
        <v>8024</v>
      </c>
    </row>
    <row r="1517" spans="1:1" x14ac:dyDescent="0.3">
      <c r="A1517" s="8" t="s">
        <v>8029</v>
      </c>
    </row>
    <row r="1518" spans="1:1" x14ac:dyDescent="0.3">
      <c r="A1518" s="7" t="s">
        <v>8035</v>
      </c>
    </row>
    <row r="1519" spans="1:1" x14ac:dyDescent="0.3">
      <c r="A1519" s="8" t="s">
        <v>8039</v>
      </c>
    </row>
    <row r="1520" spans="1:1" x14ac:dyDescent="0.3">
      <c r="A1520" s="7" t="s">
        <v>8044</v>
      </c>
    </row>
    <row r="1521" spans="1:1" x14ac:dyDescent="0.3">
      <c r="A1521" s="8" t="s">
        <v>8049</v>
      </c>
    </row>
    <row r="1522" spans="1:1" x14ac:dyDescent="0.3">
      <c r="A1522" s="7" t="s">
        <v>8054</v>
      </c>
    </row>
    <row r="1523" spans="1:1" x14ac:dyDescent="0.3">
      <c r="A1523" s="8" t="s">
        <v>8059</v>
      </c>
    </row>
    <row r="1524" spans="1:1" x14ac:dyDescent="0.3">
      <c r="A1524" s="7" t="s">
        <v>8063</v>
      </c>
    </row>
    <row r="1525" spans="1:1" x14ac:dyDescent="0.3">
      <c r="A1525" s="8" t="s">
        <v>8068</v>
      </c>
    </row>
    <row r="1526" spans="1:1" x14ac:dyDescent="0.3">
      <c r="A1526" s="7" t="s">
        <v>8073</v>
      </c>
    </row>
    <row r="1527" spans="1:1" x14ac:dyDescent="0.3">
      <c r="A1527" s="8" t="s">
        <v>8079</v>
      </c>
    </row>
    <row r="1528" spans="1:1" x14ac:dyDescent="0.3">
      <c r="A1528" s="7" t="s">
        <v>8086</v>
      </c>
    </row>
    <row r="1529" spans="1:1" x14ac:dyDescent="0.3">
      <c r="A1529" s="8" t="s">
        <v>8093</v>
      </c>
    </row>
    <row r="1530" spans="1:1" x14ac:dyDescent="0.3">
      <c r="A1530" s="7" t="s">
        <v>8097</v>
      </c>
    </row>
    <row r="1531" spans="1:1" x14ac:dyDescent="0.3">
      <c r="A1531" s="8" t="s">
        <v>8102</v>
      </c>
    </row>
    <row r="1532" spans="1:1" x14ac:dyDescent="0.3">
      <c r="A1532" s="7" t="s">
        <v>8107</v>
      </c>
    </row>
    <row r="1533" spans="1:1" x14ac:dyDescent="0.3">
      <c r="A1533" s="8" t="s">
        <v>8111</v>
      </c>
    </row>
    <row r="1534" spans="1:1" x14ac:dyDescent="0.3">
      <c r="A1534" s="7" t="s">
        <v>8117</v>
      </c>
    </row>
    <row r="1535" spans="1:1" x14ac:dyDescent="0.3">
      <c r="A1535" s="8" t="s">
        <v>8122</v>
      </c>
    </row>
    <row r="1536" spans="1:1" x14ac:dyDescent="0.3">
      <c r="A1536" s="7" t="s">
        <v>8127</v>
      </c>
    </row>
    <row r="1537" spans="1:1" x14ac:dyDescent="0.3">
      <c r="A1537" s="8" t="s">
        <v>8132</v>
      </c>
    </row>
    <row r="1538" spans="1:1" x14ac:dyDescent="0.3">
      <c r="A1538" s="7" t="s">
        <v>8137</v>
      </c>
    </row>
    <row r="1539" spans="1:1" x14ac:dyDescent="0.3">
      <c r="A1539" s="8" t="s">
        <v>8142</v>
      </c>
    </row>
    <row r="1540" spans="1:1" x14ac:dyDescent="0.3">
      <c r="A1540" s="7" t="s">
        <v>8147</v>
      </c>
    </row>
    <row r="1541" spans="1:1" x14ac:dyDescent="0.3">
      <c r="A1541" s="8" t="s">
        <v>8153</v>
      </c>
    </row>
    <row r="1542" spans="1:1" x14ac:dyDescent="0.3">
      <c r="A1542" s="7" t="s">
        <v>8158</v>
      </c>
    </row>
    <row r="1543" spans="1:1" x14ac:dyDescent="0.3">
      <c r="A1543" s="8" t="s">
        <v>8163</v>
      </c>
    </row>
    <row r="1544" spans="1:1" x14ac:dyDescent="0.3">
      <c r="A1544" s="7" t="s">
        <v>8169</v>
      </c>
    </row>
    <row r="1545" spans="1:1" x14ac:dyDescent="0.3">
      <c r="A1545" s="8" t="s">
        <v>8173</v>
      </c>
    </row>
    <row r="1546" spans="1:1" x14ac:dyDescent="0.3">
      <c r="A1546" s="7" t="s">
        <v>8178</v>
      </c>
    </row>
    <row r="1547" spans="1:1" x14ac:dyDescent="0.3">
      <c r="A1547" s="8" t="s">
        <v>8184</v>
      </c>
    </row>
    <row r="1548" spans="1:1" x14ac:dyDescent="0.3">
      <c r="A1548" s="7" t="s">
        <v>8190</v>
      </c>
    </row>
    <row r="1549" spans="1:1" x14ac:dyDescent="0.3">
      <c r="A1549" s="8" t="s">
        <v>8195</v>
      </c>
    </row>
    <row r="1550" spans="1:1" x14ac:dyDescent="0.3">
      <c r="A1550" s="7" t="s">
        <v>8200</v>
      </c>
    </row>
    <row r="1551" spans="1:1" x14ac:dyDescent="0.3">
      <c r="A1551" s="8" t="s">
        <v>8205</v>
      </c>
    </row>
    <row r="1552" spans="1:1" x14ac:dyDescent="0.3">
      <c r="A1552" s="7" t="s">
        <v>8210</v>
      </c>
    </row>
    <row r="1553" spans="1:1" x14ac:dyDescent="0.3">
      <c r="A1553" s="8" t="s">
        <v>8216</v>
      </c>
    </row>
    <row r="1554" spans="1:1" x14ac:dyDescent="0.3">
      <c r="A1554" s="7" t="s">
        <v>8221</v>
      </c>
    </row>
    <row r="1555" spans="1:1" x14ac:dyDescent="0.3">
      <c r="A1555" s="8" t="s">
        <v>8227</v>
      </c>
    </row>
    <row r="1556" spans="1:1" x14ac:dyDescent="0.3">
      <c r="A1556" s="7" t="s">
        <v>8233</v>
      </c>
    </row>
    <row r="1557" spans="1:1" x14ac:dyDescent="0.3">
      <c r="A1557" s="8" t="s">
        <v>8238</v>
      </c>
    </row>
    <row r="1558" spans="1:1" x14ac:dyDescent="0.3">
      <c r="A1558" s="7" t="s">
        <v>8244</v>
      </c>
    </row>
    <row r="1559" spans="1:1" x14ac:dyDescent="0.3">
      <c r="A1559" s="8" t="s">
        <v>8249</v>
      </c>
    </row>
    <row r="1560" spans="1:1" x14ac:dyDescent="0.3">
      <c r="A1560" s="7" t="s">
        <v>8254</v>
      </c>
    </row>
    <row r="1561" spans="1:1" x14ac:dyDescent="0.3">
      <c r="A1561" s="8" t="s">
        <v>8260</v>
      </c>
    </row>
    <row r="1562" spans="1:1" x14ac:dyDescent="0.3">
      <c r="A1562" s="7" t="s">
        <v>8264</v>
      </c>
    </row>
    <row r="1563" spans="1:1" x14ac:dyDescent="0.3">
      <c r="A1563" s="8" t="s">
        <v>8269</v>
      </c>
    </row>
    <row r="1564" spans="1:1" x14ac:dyDescent="0.3">
      <c r="A1564" s="7" t="s">
        <v>8275</v>
      </c>
    </row>
    <row r="1565" spans="1:1" x14ac:dyDescent="0.3">
      <c r="A1565" s="8" t="s">
        <v>8280</v>
      </c>
    </row>
    <row r="1566" spans="1:1" x14ac:dyDescent="0.3">
      <c r="A1566" s="7" t="s">
        <v>8287</v>
      </c>
    </row>
    <row r="1567" spans="1:1" x14ac:dyDescent="0.3">
      <c r="A1567" s="8" t="s">
        <v>8292</v>
      </c>
    </row>
    <row r="1568" spans="1:1" x14ac:dyDescent="0.3">
      <c r="A1568" s="7" t="s">
        <v>8296</v>
      </c>
    </row>
    <row r="1569" spans="1:1" x14ac:dyDescent="0.3">
      <c r="A1569" s="8" t="s">
        <v>8300</v>
      </c>
    </row>
    <row r="1570" spans="1:1" x14ac:dyDescent="0.3">
      <c r="A1570" s="7" t="s">
        <v>8305</v>
      </c>
    </row>
    <row r="1571" spans="1:1" x14ac:dyDescent="0.3">
      <c r="A1571" s="8" t="s">
        <v>8311</v>
      </c>
    </row>
    <row r="1572" spans="1:1" x14ac:dyDescent="0.3">
      <c r="A1572" s="7" t="s">
        <v>8316</v>
      </c>
    </row>
    <row r="1573" spans="1:1" x14ac:dyDescent="0.3">
      <c r="A1573" s="8" t="s">
        <v>8321</v>
      </c>
    </row>
    <row r="1574" spans="1:1" x14ac:dyDescent="0.3">
      <c r="A1574" s="7" t="s">
        <v>8326</v>
      </c>
    </row>
    <row r="1575" spans="1:1" x14ac:dyDescent="0.3">
      <c r="A1575" s="8" t="s">
        <v>8330</v>
      </c>
    </row>
    <row r="1576" spans="1:1" x14ac:dyDescent="0.3">
      <c r="A1576" s="7" t="s">
        <v>8334</v>
      </c>
    </row>
    <row r="1577" spans="1:1" x14ac:dyDescent="0.3">
      <c r="A1577" s="8" t="s">
        <v>8338</v>
      </c>
    </row>
    <row r="1578" spans="1:1" x14ac:dyDescent="0.3">
      <c r="A1578" s="7" t="s">
        <v>8343</v>
      </c>
    </row>
    <row r="1579" spans="1:1" x14ac:dyDescent="0.3">
      <c r="A1579" s="8" t="s">
        <v>8349</v>
      </c>
    </row>
    <row r="1580" spans="1:1" x14ac:dyDescent="0.3">
      <c r="A1580" s="7" t="s">
        <v>8354</v>
      </c>
    </row>
    <row r="1581" spans="1:1" x14ac:dyDescent="0.3">
      <c r="A1581" s="8" t="s">
        <v>8360</v>
      </c>
    </row>
    <row r="1582" spans="1:1" x14ac:dyDescent="0.3">
      <c r="A1582" s="7" t="s">
        <v>8365</v>
      </c>
    </row>
    <row r="1583" spans="1:1" x14ac:dyDescent="0.3">
      <c r="A1583" s="8" t="s">
        <v>8369</v>
      </c>
    </row>
    <row r="1584" spans="1:1" x14ac:dyDescent="0.3">
      <c r="A1584" s="7" t="s">
        <v>8373</v>
      </c>
    </row>
    <row r="1585" spans="1:1" x14ac:dyDescent="0.3">
      <c r="A1585" s="8" t="s">
        <v>8376</v>
      </c>
    </row>
    <row r="1586" spans="1:1" x14ac:dyDescent="0.3">
      <c r="A1586" s="7" t="s">
        <v>8382</v>
      </c>
    </row>
    <row r="1587" spans="1:1" x14ac:dyDescent="0.3">
      <c r="A1587" s="8" t="s">
        <v>8387</v>
      </c>
    </row>
    <row r="1588" spans="1:1" x14ac:dyDescent="0.3">
      <c r="A1588" s="7" t="s">
        <v>8392</v>
      </c>
    </row>
    <row r="1589" spans="1:1" x14ac:dyDescent="0.3">
      <c r="A1589" s="8" t="s">
        <v>8397</v>
      </c>
    </row>
    <row r="1590" spans="1:1" x14ac:dyDescent="0.3">
      <c r="A1590" s="7" t="s">
        <v>8402</v>
      </c>
    </row>
    <row r="1591" spans="1:1" x14ac:dyDescent="0.3">
      <c r="A1591" s="8" t="s">
        <v>8407</v>
      </c>
    </row>
    <row r="1592" spans="1:1" x14ac:dyDescent="0.3">
      <c r="A1592" s="7" t="s">
        <v>8413</v>
      </c>
    </row>
    <row r="1593" spans="1:1" x14ac:dyDescent="0.3">
      <c r="A1593" s="8" t="s">
        <v>8418</v>
      </c>
    </row>
    <row r="1594" spans="1:1" x14ac:dyDescent="0.3">
      <c r="A1594" s="7" t="s">
        <v>8423</v>
      </c>
    </row>
    <row r="1595" spans="1:1" x14ac:dyDescent="0.3">
      <c r="A1595" s="8" t="s">
        <v>8428</v>
      </c>
    </row>
    <row r="1596" spans="1:1" x14ac:dyDescent="0.3">
      <c r="A1596" s="7" t="s">
        <v>8433</v>
      </c>
    </row>
    <row r="1597" spans="1:1" x14ac:dyDescent="0.3">
      <c r="A1597" s="8" t="s">
        <v>8438</v>
      </c>
    </row>
    <row r="1598" spans="1:1" x14ac:dyDescent="0.3">
      <c r="A1598" s="7" t="s">
        <v>8444</v>
      </c>
    </row>
    <row r="1599" spans="1:1" x14ac:dyDescent="0.3">
      <c r="A1599" s="8" t="s">
        <v>8448</v>
      </c>
    </row>
    <row r="1600" spans="1:1" x14ac:dyDescent="0.3">
      <c r="A1600" s="7" t="s">
        <v>8454</v>
      </c>
    </row>
    <row r="1601" spans="1:1" x14ac:dyDescent="0.3">
      <c r="A1601" s="8" t="s">
        <v>8459</v>
      </c>
    </row>
    <row r="1602" spans="1:1" x14ac:dyDescent="0.3">
      <c r="A1602" s="7" t="s">
        <v>8464</v>
      </c>
    </row>
    <row r="1603" spans="1:1" x14ac:dyDescent="0.3">
      <c r="A1603" s="8" t="s">
        <v>8468</v>
      </c>
    </row>
    <row r="1604" spans="1:1" x14ac:dyDescent="0.3">
      <c r="A1604" s="7" t="s">
        <v>8473</v>
      </c>
    </row>
    <row r="1605" spans="1:1" x14ac:dyDescent="0.3">
      <c r="A1605" s="8" t="s">
        <v>8478</v>
      </c>
    </row>
    <row r="1606" spans="1:1" x14ac:dyDescent="0.3">
      <c r="A1606" s="7" t="s">
        <v>8483</v>
      </c>
    </row>
    <row r="1607" spans="1:1" x14ac:dyDescent="0.3">
      <c r="A1607" s="8" t="s">
        <v>8489</v>
      </c>
    </row>
    <row r="1608" spans="1:1" x14ac:dyDescent="0.3">
      <c r="A1608" s="7" t="s">
        <v>8493</v>
      </c>
    </row>
    <row r="1609" spans="1:1" x14ac:dyDescent="0.3">
      <c r="A1609" s="8" t="s">
        <v>8499</v>
      </c>
    </row>
    <row r="1610" spans="1:1" x14ac:dyDescent="0.3">
      <c r="A1610" s="7" t="s">
        <v>8504</v>
      </c>
    </row>
    <row r="1611" spans="1:1" x14ac:dyDescent="0.3">
      <c r="A1611" s="8" t="s">
        <v>8509</v>
      </c>
    </row>
    <row r="1612" spans="1:1" x14ac:dyDescent="0.3">
      <c r="A1612" s="7" t="s">
        <v>8515</v>
      </c>
    </row>
    <row r="1613" spans="1:1" x14ac:dyDescent="0.3">
      <c r="A1613" s="8" t="s">
        <v>8521</v>
      </c>
    </row>
    <row r="1614" spans="1:1" x14ac:dyDescent="0.3">
      <c r="A1614" s="7" t="s">
        <v>8526</v>
      </c>
    </row>
    <row r="1615" spans="1:1" x14ac:dyDescent="0.3">
      <c r="A1615" s="8" t="s">
        <v>8530</v>
      </c>
    </row>
    <row r="1616" spans="1:1" x14ac:dyDescent="0.3">
      <c r="A1616" s="7" t="s">
        <v>8535</v>
      </c>
    </row>
    <row r="1617" spans="1:1" x14ac:dyDescent="0.3">
      <c r="A1617" s="8" t="s">
        <v>8540</v>
      </c>
    </row>
    <row r="1618" spans="1:1" x14ac:dyDescent="0.3">
      <c r="A1618" s="7" t="s">
        <v>8545</v>
      </c>
    </row>
    <row r="1619" spans="1:1" x14ac:dyDescent="0.3">
      <c r="A1619" s="8" t="s">
        <v>8549</v>
      </c>
    </row>
    <row r="1620" spans="1:1" x14ac:dyDescent="0.3">
      <c r="A1620" s="7" t="s">
        <v>8555</v>
      </c>
    </row>
    <row r="1621" spans="1:1" x14ac:dyDescent="0.3">
      <c r="A1621" s="8" t="s">
        <v>8560</v>
      </c>
    </row>
    <row r="1622" spans="1:1" x14ac:dyDescent="0.3">
      <c r="A1622" s="7" t="s">
        <v>8564</v>
      </c>
    </row>
    <row r="1623" spans="1:1" x14ac:dyDescent="0.3">
      <c r="A1623" s="8" t="s">
        <v>8570</v>
      </c>
    </row>
    <row r="1624" spans="1:1" x14ac:dyDescent="0.3">
      <c r="A1624" s="7" t="s">
        <v>8576</v>
      </c>
    </row>
    <row r="1625" spans="1:1" x14ac:dyDescent="0.3">
      <c r="A1625" s="8" t="s">
        <v>8582</v>
      </c>
    </row>
    <row r="1626" spans="1:1" x14ac:dyDescent="0.3">
      <c r="A1626" s="7" t="s">
        <v>8586</v>
      </c>
    </row>
    <row r="1627" spans="1:1" x14ac:dyDescent="0.3">
      <c r="A1627" s="8" t="s">
        <v>8592</v>
      </c>
    </row>
    <row r="1628" spans="1:1" x14ac:dyDescent="0.3">
      <c r="A1628" s="7" t="s">
        <v>8598</v>
      </c>
    </row>
    <row r="1629" spans="1:1" x14ac:dyDescent="0.3">
      <c r="A1629" s="8" t="s">
        <v>8603</v>
      </c>
    </row>
    <row r="1630" spans="1:1" x14ac:dyDescent="0.3">
      <c r="A1630" s="7" t="s">
        <v>8608</v>
      </c>
    </row>
    <row r="1631" spans="1:1" x14ac:dyDescent="0.3">
      <c r="A1631" s="8" t="s">
        <v>8612</v>
      </c>
    </row>
    <row r="1632" spans="1:1" x14ac:dyDescent="0.3">
      <c r="A1632" s="7" t="s">
        <v>8617</v>
      </c>
    </row>
    <row r="1633" spans="1:1" x14ac:dyDescent="0.3">
      <c r="A1633" s="8" t="s">
        <v>8622</v>
      </c>
    </row>
    <row r="1634" spans="1:1" x14ac:dyDescent="0.3">
      <c r="A1634" s="7" t="s">
        <v>8629</v>
      </c>
    </row>
    <row r="1635" spans="1:1" x14ac:dyDescent="0.3">
      <c r="A1635" s="8" t="s">
        <v>8633</v>
      </c>
    </row>
    <row r="1636" spans="1:1" x14ac:dyDescent="0.3">
      <c r="A1636" s="7" t="s">
        <v>8640</v>
      </c>
    </row>
    <row r="1637" spans="1:1" x14ac:dyDescent="0.3">
      <c r="A1637" s="8" t="s">
        <v>8645</v>
      </c>
    </row>
    <row r="1638" spans="1:1" x14ac:dyDescent="0.3">
      <c r="A1638" s="7" t="s">
        <v>8650</v>
      </c>
    </row>
    <row r="1639" spans="1:1" x14ac:dyDescent="0.3">
      <c r="A1639" s="8" t="s">
        <v>8655</v>
      </c>
    </row>
    <row r="1640" spans="1:1" x14ac:dyDescent="0.3">
      <c r="A1640" s="7" t="s">
        <v>8659</v>
      </c>
    </row>
    <row r="1641" spans="1:1" x14ac:dyDescent="0.3">
      <c r="A1641" s="8" t="s">
        <v>8663</v>
      </c>
    </row>
    <row r="1642" spans="1:1" x14ac:dyDescent="0.3">
      <c r="A1642" s="7" t="s">
        <v>8668</v>
      </c>
    </row>
    <row r="1643" spans="1:1" x14ac:dyDescent="0.3">
      <c r="A1643" s="8" t="s">
        <v>8673</v>
      </c>
    </row>
    <row r="1644" spans="1:1" x14ac:dyDescent="0.3">
      <c r="A1644" s="7" t="s">
        <v>8681</v>
      </c>
    </row>
    <row r="1645" spans="1:1" x14ac:dyDescent="0.3">
      <c r="A1645" s="8" t="s">
        <v>8688</v>
      </c>
    </row>
    <row r="1646" spans="1:1" x14ac:dyDescent="0.3">
      <c r="A1646" s="7" t="s">
        <v>8693</v>
      </c>
    </row>
    <row r="1647" spans="1:1" x14ac:dyDescent="0.3">
      <c r="A1647" s="8" t="s">
        <v>8697</v>
      </c>
    </row>
    <row r="1648" spans="1:1" x14ac:dyDescent="0.3">
      <c r="A1648" s="7" t="s">
        <v>8702</v>
      </c>
    </row>
    <row r="1649" spans="1:1" x14ac:dyDescent="0.3">
      <c r="A1649" s="8" t="s">
        <v>8708</v>
      </c>
    </row>
    <row r="1650" spans="1:1" x14ac:dyDescent="0.3">
      <c r="A1650" s="7" t="s">
        <v>8712</v>
      </c>
    </row>
    <row r="1651" spans="1:1" x14ac:dyDescent="0.3">
      <c r="A1651" s="8" t="s">
        <v>8716</v>
      </c>
    </row>
    <row r="1652" spans="1:1" x14ac:dyDescent="0.3">
      <c r="A1652" s="7" t="s">
        <v>8721</v>
      </c>
    </row>
    <row r="1653" spans="1:1" x14ac:dyDescent="0.3">
      <c r="A1653" s="8" t="s">
        <v>8726</v>
      </c>
    </row>
    <row r="1654" spans="1:1" x14ac:dyDescent="0.3">
      <c r="A1654" s="7" t="s">
        <v>8731</v>
      </c>
    </row>
    <row r="1655" spans="1:1" x14ac:dyDescent="0.3">
      <c r="A1655" s="8" t="s">
        <v>8737</v>
      </c>
    </row>
    <row r="1656" spans="1:1" x14ac:dyDescent="0.3">
      <c r="A1656" s="7" t="s">
        <v>8743</v>
      </c>
    </row>
    <row r="1657" spans="1:1" x14ac:dyDescent="0.3">
      <c r="A1657" s="8" t="s">
        <v>8748</v>
      </c>
    </row>
    <row r="1658" spans="1:1" x14ac:dyDescent="0.3">
      <c r="A1658" s="7" t="s">
        <v>8752</v>
      </c>
    </row>
    <row r="1659" spans="1:1" x14ac:dyDescent="0.3">
      <c r="A1659" s="8" t="s">
        <v>8757</v>
      </c>
    </row>
    <row r="1660" spans="1:1" x14ac:dyDescent="0.3">
      <c r="A1660" s="7" t="s">
        <v>8762</v>
      </c>
    </row>
    <row r="1661" spans="1:1" x14ac:dyDescent="0.3">
      <c r="A1661" s="8" t="s">
        <v>8766</v>
      </c>
    </row>
    <row r="1662" spans="1:1" x14ac:dyDescent="0.3">
      <c r="A1662" s="7" t="s">
        <v>8771</v>
      </c>
    </row>
    <row r="1663" spans="1:1" x14ac:dyDescent="0.3">
      <c r="A1663" s="8" t="s">
        <v>8775</v>
      </c>
    </row>
    <row r="1664" spans="1:1" x14ac:dyDescent="0.3">
      <c r="A1664" s="7" t="s">
        <v>8780</v>
      </c>
    </row>
    <row r="1665" spans="1:1" x14ac:dyDescent="0.3">
      <c r="A1665" s="8" t="s">
        <v>8676</v>
      </c>
    </row>
    <row r="1666" spans="1:1" x14ac:dyDescent="0.3">
      <c r="A1666" s="7" t="s">
        <v>8788</v>
      </c>
    </row>
    <row r="1667" spans="1:1" x14ac:dyDescent="0.3">
      <c r="A1667" s="8" t="s">
        <v>8793</v>
      </c>
    </row>
    <row r="1668" spans="1:1" x14ac:dyDescent="0.3">
      <c r="A1668" s="7" t="s">
        <v>8799</v>
      </c>
    </row>
    <row r="1669" spans="1:1" x14ac:dyDescent="0.3">
      <c r="A1669" s="8" t="s">
        <v>8803</v>
      </c>
    </row>
    <row r="1670" spans="1:1" x14ac:dyDescent="0.3">
      <c r="A1670" s="7" t="s">
        <v>8807</v>
      </c>
    </row>
    <row r="1671" spans="1:1" x14ac:dyDescent="0.3">
      <c r="A1671" s="8" t="s">
        <v>8811</v>
      </c>
    </row>
    <row r="1672" spans="1:1" x14ac:dyDescent="0.3">
      <c r="A1672" s="7" t="s">
        <v>8815</v>
      </c>
    </row>
    <row r="1673" spans="1:1" x14ac:dyDescent="0.3">
      <c r="A1673" s="8" t="s">
        <v>8821</v>
      </c>
    </row>
    <row r="1674" spans="1:1" x14ac:dyDescent="0.3">
      <c r="A1674" s="7" t="s">
        <v>8827</v>
      </c>
    </row>
    <row r="1675" spans="1:1" x14ac:dyDescent="0.3">
      <c r="A1675" s="8" t="s">
        <v>8833</v>
      </c>
    </row>
    <row r="1676" spans="1:1" x14ac:dyDescent="0.3">
      <c r="A1676" s="7" t="s">
        <v>8838</v>
      </c>
    </row>
    <row r="1677" spans="1:1" x14ac:dyDescent="0.3">
      <c r="A1677" s="8" t="s">
        <v>8844</v>
      </c>
    </row>
    <row r="1678" spans="1:1" x14ac:dyDescent="0.3">
      <c r="A1678" s="7" t="s">
        <v>8849</v>
      </c>
    </row>
    <row r="1679" spans="1:1" x14ac:dyDescent="0.3">
      <c r="A1679" s="8" t="s">
        <v>8854</v>
      </c>
    </row>
    <row r="1680" spans="1:1" x14ac:dyDescent="0.3">
      <c r="A1680" s="7" t="s">
        <v>8859</v>
      </c>
    </row>
    <row r="1681" spans="1:1" x14ac:dyDescent="0.3">
      <c r="A1681" s="8" t="s">
        <v>8865</v>
      </c>
    </row>
    <row r="1682" spans="1:1" x14ac:dyDescent="0.3">
      <c r="A1682" s="7" t="s">
        <v>8869</v>
      </c>
    </row>
    <row r="1683" spans="1:1" x14ac:dyDescent="0.3">
      <c r="A1683" s="8" t="s">
        <v>8876</v>
      </c>
    </row>
    <row r="1684" spans="1:1" x14ac:dyDescent="0.3">
      <c r="A1684" s="7" t="s">
        <v>8881</v>
      </c>
    </row>
    <row r="1685" spans="1:1" x14ac:dyDescent="0.3">
      <c r="A1685" s="8" t="s">
        <v>8886</v>
      </c>
    </row>
    <row r="1686" spans="1:1" x14ac:dyDescent="0.3">
      <c r="A1686" s="7" t="s">
        <v>8890</v>
      </c>
    </row>
    <row r="1687" spans="1:1" x14ac:dyDescent="0.3">
      <c r="A1687" s="8" t="s">
        <v>8895</v>
      </c>
    </row>
    <row r="1688" spans="1:1" x14ac:dyDescent="0.3">
      <c r="A1688" s="7" t="s">
        <v>8900</v>
      </c>
    </row>
    <row r="1689" spans="1:1" x14ac:dyDescent="0.3">
      <c r="A1689" s="8" t="s">
        <v>8906</v>
      </c>
    </row>
    <row r="1690" spans="1:1" x14ac:dyDescent="0.3">
      <c r="A1690" s="7" t="s">
        <v>8911</v>
      </c>
    </row>
    <row r="1691" spans="1:1" x14ac:dyDescent="0.3">
      <c r="A1691" s="8" t="s">
        <v>8916</v>
      </c>
    </row>
    <row r="1692" spans="1:1" x14ac:dyDescent="0.3">
      <c r="A1692" s="7" t="s">
        <v>8921</v>
      </c>
    </row>
    <row r="1693" spans="1:1" x14ac:dyDescent="0.3">
      <c r="A1693" s="8" t="s">
        <v>8926</v>
      </c>
    </row>
    <row r="1694" spans="1:1" x14ac:dyDescent="0.3">
      <c r="A1694" s="7" t="s">
        <v>8930</v>
      </c>
    </row>
    <row r="1695" spans="1:1" x14ac:dyDescent="0.3">
      <c r="A1695" s="8" t="s">
        <v>8934</v>
      </c>
    </row>
    <row r="1696" spans="1:1" x14ac:dyDescent="0.3">
      <c r="A1696" s="7" t="s">
        <v>8940</v>
      </c>
    </row>
    <row r="1697" spans="1:1" x14ac:dyDescent="0.3">
      <c r="A1697" s="8" t="s">
        <v>8945</v>
      </c>
    </row>
    <row r="1698" spans="1:1" x14ac:dyDescent="0.3">
      <c r="A1698" s="7" t="s">
        <v>8951</v>
      </c>
    </row>
    <row r="1699" spans="1:1" x14ac:dyDescent="0.3">
      <c r="A1699" s="8" t="s">
        <v>8955</v>
      </c>
    </row>
    <row r="1700" spans="1:1" x14ac:dyDescent="0.3">
      <c r="A1700" s="7" t="s">
        <v>8961</v>
      </c>
    </row>
    <row r="1701" spans="1:1" x14ac:dyDescent="0.3">
      <c r="A1701" s="8" t="s">
        <v>8965</v>
      </c>
    </row>
    <row r="1702" spans="1:1" x14ac:dyDescent="0.3">
      <c r="A1702" s="7" t="s">
        <v>8970</v>
      </c>
    </row>
    <row r="1703" spans="1:1" x14ac:dyDescent="0.3">
      <c r="A1703" s="8" t="s">
        <v>8976</v>
      </c>
    </row>
    <row r="1704" spans="1:1" x14ac:dyDescent="0.3">
      <c r="A1704" s="7" t="s">
        <v>8981</v>
      </c>
    </row>
    <row r="1705" spans="1:1" x14ac:dyDescent="0.3">
      <c r="A1705" s="8" t="s">
        <v>8987</v>
      </c>
    </row>
    <row r="1706" spans="1:1" x14ac:dyDescent="0.3">
      <c r="A1706" s="7" t="s">
        <v>8992</v>
      </c>
    </row>
    <row r="1707" spans="1:1" x14ac:dyDescent="0.3">
      <c r="A1707" s="8" t="s">
        <v>8998</v>
      </c>
    </row>
    <row r="1708" spans="1:1" x14ac:dyDescent="0.3">
      <c r="A1708" s="7" t="s">
        <v>9003</v>
      </c>
    </row>
    <row r="1709" spans="1:1" x14ac:dyDescent="0.3">
      <c r="A1709" s="8" t="s">
        <v>9008</v>
      </c>
    </row>
    <row r="1710" spans="1:1" x14ac:dyDescent="0.3">
      <c r="A1710" s="7" t="s">
        <v>9013</v>
      </c>
    </row>
    <row r="1711" spans="1:1" x14ac:dyDescent="0.3">
      <c r="A1711" s="8" t="s">
        <v>9019</v>
      </c>
    </row>
    <row r="1712" spans="1:1" x14ac:dyDescent="0.3">
      <c r="A1712" s="7" t="s">
        <v>9025</v>
      </c>
    </row>
    <row r="1713" spans="1:1" x14ac:dyDescent="0.3">
      <c r="A1713" s="8" t="s">
        <v>9029</v>
      </c>
    </row>
    <row r="1714" spans="1:1" x14ac:dyDescent="0.3">
      <c r="A1714" s="7" t="s">
        <v>9034</v>
      </c>
    </row>
    <row r="1715" spans="1:1" x14ac:dyDescent="0.3">
      <c r="A1715" s="8" t="s">
        <v>9040</v>
      </c>
    </row>
    <row r="1716" spans="1:1" x14ac:dyDescent="0.3">
      <c r="A1716" s="7" t="s">
        <v>9045</v>
      </c>
    </row>
    <row r="1717" spans="1:1" x14ac:dyDescent="0.3">
      <c r="A1717" s="8" t="s">
        <v>9050</v>
      </c>
    </row>
    <row r="1718" spans="1:1" x14ac:dyDescent="0.3">
      <c r="A1718" s="7" t="s">
        <v>9055</v>
      </c>
    </row>
    <row r="1719" spans="1:1" x14ac:dyDescent="0.3">
      <c r="A1719" s="8" t="s">
        <v>9060</v>
      </c>
    </row>
    <row r="1720" spans="1:1" x14ac:dyDescent="0.3">
      <c r="A1720" s="7" t="s">
        <v>9066</v>
      </c>
    </row>
    <row r="1721" spans="1:1" x14ac:dyDescent="0.3">
      <c r="A1721" s="8" t="s">
        <v>9071</v>
      </c>
    </row>
    <row r="1722" spans="1:1" x14ac:dyDescent="0.3">
      <c r="A1722" s="7" t="s">
        <v>9076</v>
      </c>
    </row>
    <row r="1723" spans="1:1" x14ac:dyDescent="0.3">
      <c r="A1723" s="8" t="s">
        <v>9081</v>
      </c>
    </row>
    <row r="1724" spans="1:1" x14ac:dyDescent="0.3">
      <c r="A1724" s="7" t="s">
        <v>9086</v>
      </c>
    </row>
    <row r="1725" spans="1:1" x14ac:dyDescent="0.3">
      <c r="A1725" s="8" t="s">
        <v>9091</v>
      </c>
    </row>
    <row r="1726" spans="1:1" x14ac:dyDescent="0.3">
      <c r="A1726" s="7" t="s">
        <v>9096</v>
      </c>
    </row>
    <row r="1727" spans="1:1" x14ac:dyDescent="0.3">
      <c r="A1727" s="8" t="s">
        <v>9101</v>
      </c>
    </row>
    <row r="1728" spans="1:1" x14ac:dyDescent="0.3">
      <c r="A1728" s="7" t="s">
        <v>9107</v>
      </c>
    </row>
    <row r="1729" spans="1:1" x14ac:dyDescent="0.3">
      <c r="A1729" s="8" t="s">
        <v>9112</v>
      </c>
    </row>
    <row r="1730" spans="1:1" x14ac:dyDescent="0.3">
      <c r="A1730" s="7" t="s">
        <v>9116</v>
      </c>
    </row>
    <row r="1731" spans="1:1" x14ac:dyDescent="0.3">
      <c r="A1731" s="8" t="s">
        <v>9121</v>
      </c>
    </row>
    <row r="1732" spans="1:1" x14ac:dyDescent="0.3">
      <c r="A1732" s="7" t="s">
        <v>9126</v>
      </c>
    </row>
    <row r="1733" spans="1:1" x14ac:dyDescent="0.3">
      <c r="A1733" s="8" t="s">
        <v>9132</v>
      </c>
    </row>
    <row r="1734" spans="1:1" x14ac:dyDescent="0.3">
      <c r="A1734" s="7" t="s">
        <v>9138</v>
      </c>
    </row>
    <row r="1735" spans="1:1" x14ac:dyDescent="0.3">
      <c r="A1735" s="8" t="s">
        <v>9143</v>
      </c>
    </row>
    <row r="1736" spans="1:1" x14ac:dyDescent="0.3">
      <c r="A1736" s="7" t="s">
        <v>9146</v>
      </c>
    </row>
    <row r="1737" spans="1:1" x14ac:dyDescent="0.3">
      <c r="A1737" s="8" t="s">
        <v>9152</v>
      </c>
    </row>
    <row r="1738" spans="1:1" x14ac:dyDescent="0.3">
      <c r="A1738" s="7" t="s">
        <v>9158</v>
      </c>
    </row>
    <row r="1739" spans="1:1" x14ac:dyDescent="0.3">
      <c r="A1739" s="8" t="s">
        <v>9163</v>
      </c>
    </row>
    <row r="1740" spans="1:1" x14ac:dyDescent="0.3">
      <c r="A1740" s="7" t="s">
        <v>9169</v>
      </c>
    </row>
    <row r="1741" spans="1:1" x14ac:dyDescent="0.3">
      <c r="A1741" s="8" t="s">
        <v>9173</v>
      </c>
    </row>
    <row r="1742" spans="1:1" x14ac:dyDescent="0.3">
      <c r="A1742" s="7" t="s">
        <v>9178</v>
      </c>
    </row>
    <row r="1743" spans="1:1" x14ac:dyDescent="0.3">
      <c r="A1743" s="8" t="s">
        <v>9184</v>
      </c>
    </row>
    <row r="1744" spans="1:1" x14ac:dyDescent="0.3">
      <c r="A1744" s="7" t="s">
        <v>9190</v>
      </c>
    </row>
    <row r="1745" spans="1:1" x14ac:dyDescent="0.3">
      <c r="A1745" s="8" t="s">
        <v>9195</v>
      </c>
    </row>
    <row r="1746" spans="1:1" x14ac:dyDescent="0.3">
      <c r="A1746" s="7" t="s">
        <v>9201</v>
      </c>
    </row>
    <row r="1747" spans="1:1" x14ac:dyDescent="0.3">
      <c r="A1747" s="8" t="s">
        <v>9205</v>
      </c>
    </row>
    <row r="1748" spans="1:1" x14ac:dyDescent="0.3">
      <c r="A1748" s="7" t="s">
        <v>9210</v>
      </c>
    </row>
    <row r="1749" spans="1:1" x14ac:dyDescent="0.3">
      <c r="A1749" s="8" t="s">
        <v>9216</v>
      </c>
    </row>
    <row r="1750" spans="1:1" x14ac:dyDescent="0.3">
      <c r="A1750" s="7" t="s">
        <v>9222</v>
      </c>
    </row>
    <row r="1751" spans="1:1" x14ac:dyDescent="0.3">
      <c r="A1751" s="8" t="s">
        <v>9227</v>
      </c>
    </row>
    <row r="1752" spans="1:1" x14ac:dyDescent="0.3">
      <c r="A1752" s="7" t="s">
        <v>9232</v>
      </c>
    </row>
    <row r="1753" spans="1:1" x14ac:dyDescent="0.3">
      <c r="A1753" s="8" t="s">
        <v>9237</v>
      </c>
    </row>
    <row r="1754" spans="1:1" x14ac:dyDescent="0.3">
      <c r="A1754" s="7" t="s">
        <v>9242</v>
      </c>
    </row>
    <row r="1755" spans="1:1" x14ac:dyDescent="0.3">
      <c r="A1755" s="8" t="s">
        <v>9247</v>
      </c>
    </row>
    <row r="1756" spans="1:1" x14ac:dyDescent="0.3">
      <c r="A1756" s="7" t="s">
        <v>9253</v>
      </c>
    </row>
    <row r="1757" spans="1:1" x14ac:dyDescent="0.3">
      <c r="A1757" s="8" t="s">
        <v>9258</v>
      </c>
    </row>
    <row r="1758" spans="1:1" x14ac:dyDescent="0.3">
      <c r="A1758" s="7" t="s">
        <v>9263</v>
      </c>
    </row>
    <row r="1759" spans="1:1" x14ac:dyDescent="0.3">
      <c r="A1759" s="8" t="s">
        <v>9268</v>
      </c>
    </row>
    <row r="1760" spans="1:1" x14ac:dyDescent="0.3">
      <c r="A1760" s="7" t="s">
        <v>9274</v>
      </c>
    </row>
    <row r="1761" spans="1:1" x14ac:dyDescent="0.3">
      <c r="A1761" s="8" t="s">
        <v>9278</v>
      </c>
    </row>
    <row r="1762" spans="1:1" x14ac:dyDescent="0.3">
      <c r="A1762" s="7" t="s">
        <v>9286</v>
      </c>
    </row>
    <row r="1763" spans="1:1" x14ac:dyDescent="0.3">
      <c r="A1763" s="8" t="s">
        <v>9291</v>
      </c>
    </row>
    <row r="1764" spans="1:1" x14ac:dyDescent="0.3">
      <c r="A1764" s="7" t="s">
        <v>9296</v>
      </c>
    </row>
    <row r="1765" spans="1:1" x14ac:dyDescent="0.3">
      <c r="A1765" s="8" t="s">
        <v>9301</v>
      </c>
    </row>
    <row r="1766" spans="1:1" x14ac:dyDescent="0.3">
      <c r="A1766" s="7" t="s">
        <v>9306</v>
      </c>
    </row>
    <row r="1767" spans="1:1" x14ac:dyDescent="0.3">
      <c r="A1767" s="8" t="s">
        <v>9312</v>
      </c>
    </row>
    <row r="1768" spans="1:1" x14ac:dyDescent="0.3">
      <c r="A1768" s="7" t="s">
        <v>9317</v>
      </c>
    </row>
    <row r="1769" spans="1:1" x14ac:dyDescent="0.3">
      <c r="A1769" s="8" t="s">
        <v>9323</v>
      </c>
    </row>
    <row r="1770" spans="1:1" x14ac:dyDescent="0.3">
      <c r="A1770" s="7" t="s">
        <v>9328</v>
      </c>
    </row>
    <row r="1771" spans="1:1" x14ac:dyDescent="0.3">
      <c r="A1771" s="8" t="s">
        <v>9334</v>
      </c>
    </row>
    <row r="1772" spans="1:1" x14ac:dyDescent="0.3">
      <c r="A1772" s="7" t="s">
        <v>9339</v>
      </c>
    </row>
    <row r="1773" spans="1:1" x14ac:dyDescent="0.3">
      <c r="A1773" s="8" t="s">
        <v>9344</v>
      </c>
    </row>
    <row r="1774" spans="1:1" x14ac:dyDescent="0.3">
      <c r="A1774" s="7" t="s">
        <v>9348</v>
      </c>
    </row>
    <row r="1775" spans="1:1" x14ac:dyDescent="0.3">
      <c r="A1775" s="8" t="s">
        <v>9352</v>
      </c>
    </row>
    <row r="1776" spans="1:1" x14ac:dyDescent="0.3">
      <c r="A1776" s="7" t="s">
        <v>9356</v>
      </c>
    </row>
    <row r="1777" spans="1:1" x14ac:dyDescent="0.3">
      <c r="A1777" s="8" t="s">
        <v>9360</v>
      </c>
    </row>
    <row r="1778" spans="1:1" x14ac:dyDescent="0.3">
      <c r="A1778" s="7" t="s">
        <v>9365</v>
      </c>
    </row>
    <row r="1779" spans="1:1" x14ac:dyDescent="0.3">
      <c r="A1779" s="8" t="s">
        <v>9369</v>
      </c>
    </row>
    <row r="1780" spans="1:1" x14ac:dyDescent="0.3">
      <c r="A1780" s="7" t="s">
        <v>9373</v>
      </c>
    </row>
    <row r="1781" spans="1:1" x14ac:dyDescent="0.3">
      <c r="A1781" s="8" t="s">
        <v>9378</v>
      </c>
    </row>
    <row r="1782" spans="1:1" x14ac:dyDescent="0.3">
      <c r="A1782" s="7" t="s">
        <v>9382</v>
      </c>
    </row>
    <row r="1783" spans="1:1" x14ac:dyDescent="0.3">
      <c r="A1783" s="8" t="s">
        <v>9387</v>
      </c>
    </row>
    <row r="1784" spans="1:1" x14ac:dyDescent="0.3">
      <c r="A1784" s="7" t="s">
        <v>9393</v>
      </c>
    </row>
    <row r="1785" spans="1:1" x14ac:dyDescent="0.3">
      <c r="A1785" s="8" t="s">
        <v>9398</v>
      </c>
    </row>
    <row r="1786" spans="1:1" x14ac:dyDescent="0.3">
      <c r="A1786" s="7" t="s">
        <v>9403</v>
      </c>
    </row>
    <row r="1787" spans="1:1" x14ac:dyDescent="0.3">
      <c r="A1787" s="8" t="s">
        <v>9408</v>
      </c>
    </row>
    <row r="1788" spans="1:1" x14ac:dyDescent="0.3">
      <c r="A1788" s="7" t="s">
        <v>9414</v>
      </c>
    </row>
    <row r="1789" spans="1:1" x14ac:dyDescent="0.3">
      <c r="A1789" s="8" t="s">
        <v>9420</v>
      </c>
    </row>
    <row r="1790" spans="1:1" x14ac:dyDescent="0.3">
      <c r="A1790" s="7" t="s">
        <v>9425</v>
      </c>
    </row>
    <row r="1791" spans="1:1" x14ac:dyDescent="0.3">
      <c r="A1791" s="8" t="s">
        <v>9431</v>
      </c>
    </row>
    <row r="1792" spans="1:1" x14ac:dyDescent="0.3">
      <c r="A1792" s="7" t="s">
        <v>9436</v>
      </c>
    </row>
    <row r="1793" spans="1:1" x14ac:dyDescent="0.3">
      <c r="A1793" s="8" t="s">
        <v>9441</v>
      </c>
    </row>
    <row r="1794" spans="1:1" x14ac:dyDescent="0.3">
      <c r="A1794" s="7" t="s">
        <v>9446</v>
      </c>
    </row>
    <row r="1795" spans="1:1" x14ac:dyDescent="0.3">
      <c r="A1795" s="8" t="s">
        <v>9451</v>
      </c>
    </row>
    <row r="1796" spans="1:1" x14ac:dyDescent="0.3">
      <c r="A1796" s="7" t="s">
        <v>9455</v>
      </c>
    </row>
    <row r="1797" spans="1:1" x14ac:dyDescent="0.3">
      <c r="A1797" s="8" t="s">
        <v>9460</v>
      </c>
    </row>
    <row r="1798" spans="1:1" x14ac:dyDescent="0.3">
      <c r="A1798" s="7" t="s">
        <v>9464</v>
      </c>
    </row>
    <row r="1799" spans="1:1" x14ac:dyDescent="0.3">
      <c r="A1799" s="8" t="s">
        <v>9470</v>
      </c>
    </row>
    <row r="1800" spans="1:1" x14ac:dyDescent="0.3">
      <c r="A1800" s="7" t="s">
        <v>9475</v>
      </c>
    </row>
    <row r="1801" spans="1:1" x14ac:dyDescent="0.3">
      <c r="A1801" s="8" t="s">
        <v>9481</v>
      </c>
    </row>
    <row r="1802" spans="1:1" x14ac:dyDescent="0.3">
      <c r="A1802" s="7" t="s">
        <v>9487</v>
      </c>
    </row>
    <row r="1803" spans="1:1" x14ac:dyDescent="0.3">
      <c r="A1803" s="8" t="s">
        <v>9492</v>
      </c>
    </row>
    <row r="1804" spans="1:1" x14ac:dyDescent="0.3">
      <c r="A1804" s="7" t="s">
        <v>9497</v>
      </c>
    </row>
    <row r="1805" spans="1:1" x14ac:dyDescent="0.3">
      <c r="A1805" s="8" t="s">
        <v>9502</v>
      </c>
    </row>
    <row r="1806" spans="1:1" x14ac:dyDescent="0.3">
      <c r="A1806" s="7" t="s">
        <v>9507</v>
      </c>
    </row>
    <row r="1807" spans="1:1" x14ac:dyDescent="0.3">
      <c r="A1807" s="8" t="s">
        <v>9512</v>
      </c>
    </row>
    <row r="1808" spans="1:1" x14ac:dyDescent="0.3">
      <c r="A1808" s="7" t="s">
        <v>9517</v>
      </c>
    </row>
    <row r="1809" spans="1:1" x14ac:dyDescent="0.3">
      <c r="A1809" s="8" t="s">
        <v>9523</v>
      </c>
    </row>
    <row r="1810" spans="1:1" x14ac:dyDescent="0.3">
      <c r="A1810" s="7" t="s">
        <v>9529</v>
      </c>
    </row>
    <row r="1811" spans="1:1" x14ac:dyDescent="0.3">
      <c r="A1811" s="8" t="s">
        <v>9533</v>
      </c>
    </row>
    <row r="1812" spans="1:1" x14ac:dyDescent="0.3">
      <c r="A1812" s="7" t="s">
        <v>9539</v>
      </c>
    </row>
    <row r="1813" spans="1:1" x14ac:dyDescent="0.3">
      <c r="A1813" s="8" t="s">
        <v>9543</v>
      </c>
    </row>
    <row r="1814" spans="1:1" x14ac:dyDescent="0.3">
      <c r="A1814" s="7" t="s">
        <v>9548</v>
      </c>
    </row>
    <row r="1815" spans="1:1" x14ac:dyDescent="0.3">
      <c r="A1815" s="8" t="s">
        <v>9553</v>
      </c>
    </row>
    <row r="1816" spans="1:1" x14ac:dyDescent="0.3">
      <c r="A1816" s="7" t="s">
        <v>9558</v>
      </c>
    </row>
    <row r="1817" spans="1:1" x14ac:dyDescent="0.3">
      <c r="A1817" s="8" t="s">
        <v>9562</v>
      </c>
    </row>
    <row r="1818" spans="1:1" x14ac:dyDescent="0.3">
      <c r="A1818" s="7" t="s">
        <v>9567</v>
      </c>
    </row>
    <row r="1819" spans="1:1" x14ac:dyDescent="0.3">
      <c r="A1819" s="8" t="s">
        <v>9571</v>
      </c>
    </row>
    <row r="1820" spans="1:1" x14ac:dyDescent="0.3">
      <c r="A1820" s="7" t="s">
        <v>9576</v>
      </c>
    </row>
    <row r="1821" spans="1:1" x14ac:dyDescent="0.3">
      <c r="A1821" s="8" t="s">
        <v>9581</v>
      </c>
    </row>
    <row r="1822" spans="1:1" x14ac:dyDescent="0.3">
      <c r="A1822" s="7" t="s">
        <v>9586</v>
      </c>
    </row>
    <row r="1823" spans="1:1" x14ac:dyDescent="0.3">
      <c r="A1823" s="8" t="s">
        <v>9591</v>
      </c>
    </row>
    <row r="1824" spans="1:1" x14ac:dyDescent="0.3">
      <c r="A1824" s="7" t="s">
        <v>9595</v>
      </c>
    </row>
    <row r="1825" spans="1:1" x14ac:dyDescent="0.3">
      <c r="A1825" s="8" t="s">
        <v>9599</v>
      </c>
    </row>
    <row r="1826" spans="1:1" x14ac:dyDescent="0.3">
      <c r="A1826" s="7" t="s">
        <v>9603</v>
      </c>
    </row>
    <row r="1827" spans="1:1" x14ac:dyDescent="0.3">
      <c r="A1827" s="8" t="s">
        <v>9608</v>
      </c>
    </row>
    <row r="1828" spans="1:1" x14ac:dyDescent="0.3">
      <c r="A1828" s="7" t="s">
        <v>9612</v>
      </c>
    </row>
    <row r="1829" spans="1:1" x14ac:dyDescent="0.3">
      <c r="A1829" s="8" t="s">
        <v>9616</v>
      </c>
    </row>
    <row r="1830" spans="1:1" x14ac:dyDescent="0.3">
      <c r="A1830" s="7" t="s">
        <v>9622</v>
      </c>
    </row>
    <row r="1831" spans="1:1" x14ac:dyDescent="0.3">
      <c r="A1831" s="8" t="s">
        <v>9626</v>
      </c>
    </row>
    <row r="1832" spans="1:1" x14ac:dyDescent="0.3">
      <c r="A1832" s="7" t="s">
        <v>9630</v>
      </c>
    </row>
    <row r="1833" spans="1:1" x14ac:dyDescent="0.3">
      <c r="A1833" s="8" t="s">
        <v>9633</v>
      </c>
    </row>
    <row r="1834" spans="1:1" x14ac:dyDescent="0.3">
      <c r="A1834" s="7" t="s">
        <v>9638</v>
      </c>
    </row>
    <row r="1835" spans="1:1" x14ac:dyDescent="0.3">
      <c r="A1835" s="8" t="s">
        <v>9644</v>
      </c>
    </row>
    <row r="1836" spans="1:1" x14ac:dyDescent="0.3">
      <c r="A1836" s="7" t="s">
        <v>9650</v>
      </c>
    </row>
    <row r="1837" spans="1:1" x14ac:dyDescent="0.3">
      <c r="A1837" s="8" t="s">
        <v>9655</v>
      </c>
    </row>
    <row r="1838" spans="1:1" x14ac:dyDescent="0.3">
      <c r="A1838" s="7" t="s">
        <v>9660</v>
      </c>
    </row>
    <row r="1839" spans="1:1" x14ac:dyDescent="0.3">
      <c r="A1839" s="8" t="s">
        <v>9666</v>
      </c>
    </row>
    <row r="1840" spans="1:1" x14ac:dyDescent="0.3">
      <c r="A1840" s="7" t="s">
        <v>9671</v>
      </c>
    </row>
    <row r="1841" spans="1:1" x14ac:dyDescent="0.3">
      <c r="A1841" s="8" t="s">
        <v>9677</v>
      </c>
    </row>
    <row r="1842" spans="1:1" x14ac:dyDescent="0.3">
      <c r="A1842" s="7" t="s">
        <v>9683</v>
      </c>
    </row>
    <row r="1843" spans="1:1" x14ac:dyDescent="0.3">
      <c r="A1843" s="8" t="s">
        <v>9688</v>
      </c>
    </row>
    <row r="1844" spans="1:1" x14ac:dyDescent="0.3">
      <c r="A1844" s="7" t="s">
        <v>9693</v>
      </c>
    </row>
    <row r="1845" spans="1:1" x14ac:dyDescent="0.3">
      <c r="A1845" s="8" t="s">
        <v>9698</v>
      </c>
    </row>
    <row r="1846" spans="1:1" x14ac:dyDescent="0.3">
      <c r="A1846" s="7" t="s">
        <v>9703</v>
      </c>
    </row>
    <row r="1847" spans="1:1" x14ac:dyDescent="0.3">
      <c r="A1847" s="8" t="s">
        <v>9708</v>
      </c>
    </row>
    <row r="1848" spans="1:1" x14ac:dyDescent="0.3">
      <c r="A1848" s="7" t="s">
        <v>9712</v>
      </c>
    </row>
    <row r="1849" spans="1:1" x14ac:dyDescent="0.3">
      <c r="A1849" s="8" t="s">
        <v>9716</v>
      </c>
    </row>
    <row r="1850" spans="1:1" x14ac:dyDescent="0.3">
      <c r="A1850" s="7" t="s">
        <v>9720</v>
      </c>
    </row>
    <row r="1851" spans="1:1" x14ac:dyDescent="0.3">
      <c r="A1851" s="8" t="s">
        <v>9726</v>
      </c>
    </row>
    <row r="1852" spans="1:1" x14ac:dyDescent="0.3">
      <c r="A1852" s="7" t="s">
        <v>9731</v>
      </c>
    </row>
    <row r="1853" spans="1:1" x14ac:dyDescent="0.3">
      <c r="A1853" s="8" t="s">
        <v>9737</v>
      </c>
    </row>
    <row r="1854" spans="1:1" x14ac:dyDescent="0.3">
      <c r="A1854" s="7" t="s">
        <v>9742</v>
      </c>
    </row>
    <row r="1855" spans="1:1" x14ac:dyDescent="0.3">
      <c r="A1855" s="8" t="s">
        <v>9747</v>
      </c>
    </row>
    <row r="1856" spans="1:1" x14ac:dyDescent="0.3">
      <c r="A1856" s="7" t="s">
        <v>9752</v>
      </c>
    </row>
    <row r="1857" spans="1:1" x14ac:dyDescent="0.3">
      <c r="A1857" s="8" t="s">
        <v>9757</v>
      </c>
    </row>
    <row r="1858" spans="1:1" x14ac:dyDescent="0.3">
      <c r="A1858" s="7" t="s">
        <v>9761</v>
      </c>
    </row>
    <row r="1859" spans="1:1" x14ac:dyDescent="0.3">
      <c r="A1859" s="8" t="s">
        <v>9766</v>
      </c>
    </row>
    <row r="1860" spans="1:1" x14ac:dyDescent="0.3">
      <c r="A1860" s="7" t="s">
        <v>9771</v>
      </c>
    </row>
    <row r="1861" spans="1:1" x14ac:dyDescent="0.3">
      <c r="A1861" s="8" t="s">
        <v>9776</v>
      </c>
    </row>
    <row r="1862" spans="1:1" x14ac:dyDescent="0.3">
      <c r="A1862" s="7" t="s">
        <v>9781</v>
      </c>
    </row>
    <row r="1863" spans="1:1" x14ac:dyDescent="0.3">
      <c r="A1863" s="8" t="s">
        <v>9786</v>
      </c>
    </row>
    <row r="1864" spans="1:1" x14ac:dyDescent="0.3">
      <c r="A1864" s="7" t="s">
        <v>9791</v>
      </c>
    </row>
    <row r="1865" spans="1:1" x14ac:dyDescent="0.3">
      <c r="A1865" s="8" t="s">
        <v>9796</v>
      </c>
    </row>
    <row r="1866" spans="1:1" x14ac:dyDescent="0.3">
      <c r="A1866" s="7" t="s">
        <v>9801</v>
      </c>
    </row>
    <row r="1867" spans="1:1" x14ac:dyDescent="0.3">
      <c r="A1867" s="8" t="s">
        <v>9806</v>
      </c>
    </row>
    <row r="1868" spans="1:1" x14ac:dyDescent="0.3">
      <c r="A1868" s="7" t="s">
        <v>9812</v>
      </c>
    </row>
    <row r="1869" spans="1:1" x14ac:dyDescent="0.3">
      <c r="A1869" s="8" t="s">
        <v>9816</v>
      </c>
    </row>
    <row r="1870" spans="1:1" x14ac:dyDescent="0.3">
      <c r="A1870" s="7" t="s">
        <v>9821</v>
      </c>
    </row>
    <row r="1871" spans="1:1" x14ac:dyDescent="0.3">
      <c r="A1871" s="8" t="s">
        <v>9826</v>
      </c>
    </row>
    <row r="1872" spans="1:1" x14ac:dyDescent="0.3">
      <c r="A1872" s="7" t="s">
        <v>9831</v>
      </c>
    </row>
    <row r="1873" spans="1:1" x14ac:dyDescent="0.3">
      <c r="A1873" s="8" t="s">
        <v>9836</v>
      </c>
    </row>
    <row r="1874" spans="1:1" x14ac:dyDescent="0.3">
      <c r="A1874" s="7" t="s">
        <v>9840</v>
      </c>
    </row>
    <row r="1875" spans="1:1" x14ac:dyDescent="0.3">
      <c r="A1875" s="8" t="s">
        <v>9845</v>
      </c>
    </row>
    <row r="1876" spans="1:1" x14ac:dyDescent="0.3">
      <c r="A1876" s="7" t="s">
        <v>9851</v>
      </c>
    </row>
    <row r="1877" spans="1:1" x14ac:dyDescent="0.3">
      <c r="A1877" s="8" t="s">
        <v>9856</v>
      </c>
    </row>
    <row r="1878" spans="1:1" x14ac:dyDescent="0.3">
      <c r="A1878" s="7" t="s">
        <v>9861</v>
      </c>
    </row>
    <row r="1879" spans="1:1" x14ac:dyDescent="0.3">
      <c r="A1879" s="8" t="s">
        <v>9865</v>
      </c>
    </row>
    <row r="1880" spans="1:1" x14ac:dyDescent="0.3">
      <c r="A1880" s="7" t="s">
        <v>9869</v>
      </c>
    </row>
    <row r="1881" spans="1:1" x14ac:dyDescent="0.3">
      <c r="A1881" s="8" t="s">
        <v>9873</v>
      </c>
    </row>
    <row r="1882" spans="1:1" x14ac:dyDescent="0.3">
      <c r="A1882" s="7" t="s">
        <v>9879</v>
      </c>
    </row>
    <row r="1883" spans="1:1" x14ac:dyDescent="0.3">
      <c r="A1883" s="8" t="s">
        <v>9883</v>
      </c>
    </row>
    <row r="1884" spans="1:1" x14ac:dyDescent="0.3">
      <c r="A1884" s="7" t="s">
        <v>9888</v>
      </c>
    </row>
    <row r="1885" spans="1:1" x14ac:dyDescent="0.3">
      <c r="A1885" s="8" t="s">
        <v>9895</v>
      </c>
    </row>
    <row r="1886" spans="1:1" x14ac:dyDescent="0.3">
      <c r="A1886" s="7" t="s">
        <v>9899</v>
      </c>
    </row>
    <row r="1887" spans="1:1" x14ac:dyDescent="0.3">
      <c r="A1887" s="8" t="s">
        <v>9903</v>
      </c>
    </row>
    <row r="1888" spans="1:1" x14ac:dyDescent="0.3">
      <c r="A1888" s="7" t="s">
        <v>9909</v>
      </c>
    </row>
    <row r="1889" spans="1:1" x14ac:dyDescent="0.3">
      <c r="A1889" s="8" t="s">
        <v>9915</v>
      </c>
    </row>
    <row r="1890" spans="1:1" x14ac:dyDescent="0.3">
      <c r="A1890" s="7" t="s">
        <v>9920</v>
      </c>
    </row>
    <row r="1891" spans="1:1" x14ac:dyDescent="0.3">
      <c r="A1891" s="8" t="s">
        <v>9925</v>
      </c>
    </row>
    <row r="1892" spans="1:1" x14ac:dyDescent="0.3">
      <c r="A1892" s="7" t="s">
        <v>9930</v>
      </c>
    </row>
    <row r="1893" spans="1:1" x14ac:dyDescent="0.3">
      <c r="A1893" s="8" t="s">
        <v>9936</v>
      </c>
    </row>
    <row r="1894" spans="1:1" x14ac:dyDescent="0.3">
      <c r="A1894" s="7" t="s">
        <v>9941</v>
      </c>
    </row>
    <row r="1895" spans="1:1" x14ac:dyDescent="0.3">
      <c r="A1895" s="8" t="s">
        <v>9945</v>
      </c>
    </row>
    <row r="1896" spans="1:1" x14ac:dyDescent="0.3">
      <c r="A1896" s="7" t="s">
        <v>9949</v>
      </c>
    </row>
    <row r="1897" spans="1:1" x14ac:dyDescent="0.3">
      <c r="A1897" s="8" t="s">
        <v>9954</v>
      </c>
    </row>
    <row r="1898" spans="1:1" x14ac:dyDescent="0.3">
      <c r="A1898" s="7" t="s">
        <v>9960</v>
      </c>
    </row>
    <row r="1899" spans="1:1" x14ac:dyDescent="0.3">
      <c r="A1899" s="8" t="s">
        <v>9965</v>
      </c>
    </row>
    <row r="1900" spans="1:1" x14ac:dyDescent="0.3">
      <c r="A1900" s="7" t="s">
        <v>9970</v>
      </c>
    </row>
    <row r="1901" spans="1:1" x14ac:dyDescent="0.3">
      <c r="A1901" s="8" t="s">
        <v>9975</v>
      </c>
    </row>
    <row r="1902" spans="1:1" x14ac:dyDescent="0.3">
      <c r="A1902" s="7" t="s">
        <v>9980</v>
      </c>
    </row>
    <row r="1903" spans="1:1" x14ac:dyDescent="0.3">
      <c r="A1903" s="8" t="s">
        <v>9985</v>
      </c>
    </row>
    <row r="1904" spans="1:1" x14ac:dyDescent="0.3">
      <c r="A1904" s="7" t="s">
        <v>9990</v>
      </c>
    </row>
    <row r="1905" spans="1:1" x14ac:dyDescent="0.3">
      <c r="A1905" s="8" t="s">
        <v>9995</v>
      </c>
    </row>
    <row r="1906" spans="1:1" x14ac:dyDescent="0.3">
      <c r="A1906" s="7" t="s">
        <v>10000</v>
      </c>
    </row>
    <row r="1907" spans="1:1" x14ac:dyDescent="0.3">
      <c r="A1907" s="8" t="s">
        <v>10006</v>
      </c>
    </row>
    <row r="1908" spans="1:1" x14ac:dyDescent="0.3">
      <c r="A1908" s="7" t="s">
        <v>10012</v>
      </c>
    </row>
    <row r="1909" spans="1:1" x14ac:dyDescent="0.3">
      <c r="A1909" s="8" t="s">
        <v>10017</v>
      </c>
    </row>
    <row r="1910" spans="1:1" x14ac:dyDescent="0.3">
      <c r="A1910" s="7" t="s">
        <v>10021</v>
      </c>
    </row>
    <row r="1911" spans="1:1" x14ac:dyDescent="0.3">
      <c r="A1911" s="8" t="s">
        <v>10027</v>
      </c>
    </row>
    <row r="1912" spans="1:1" x14ac:dyDescent="0.3">
      <c r="A1912" s="7" t="s">
        <v>10032</v>
      </c>
    </row>
    <row r="1913" spans="1:1" x14ac:dyDescent="0.3">
      <c r="A1913" s="8" t="s">
        <v>10038</v>
      </c>
    </row>
    <row r="1914" spans="1:1" x14ac:dyDescent="0.3">
      <c r="A1914" s="7" t="s">
        <v>10044</v>
      </c>
    </row>
    <row r="1915" spans="1:1" x14ac:dyDescent="0.3">
      <c r="A1915" s="8" t="s">
        <v>10049</v>
      </c>
    </row>
    <row r="1916" spans="1:1" x14ac:dyDescent="0.3">
      <c r="A1916" s="7" t="s">
        <v>10054</v>
      </c>
    </row>
    <row r="1917" spans="1:1" x14ac:dyDescent="0.3">
      <c r="A1917" s="8" t="s">
        <v>10059</v>
      </c>
    </row>
    <row r="1918" spans="1:1" x14ac:dyDescent="0.3">
      <c r="A1918" s="7" t="s">
        <v>10064</v>
      </c>
    </row>
    <row r="1919" spans="1:1" x14ac:dyDescent="0.3">
      <c r="A1919" s="8" t="s">
        <v>10069</v>
      </c>
    </row>
    <row r="1920" spans="1:1" x14ac:dyDescent="0.3">
      <c r="A1920" s="7" t="s">
        <v>10073</v>
      </c>
    </row>
    <row r="1921" spans="1:1" x14ac:dyDescent="0.3">
      <c r="A1921" s="8" t="s">
        <v>10079</v>
      </c>
    </row>
    <row r="1922" spans="1:1" x14ac:dyDescent="0.3">
      <c r="A1922" s="7" t="s">
        <v>10083</v>
      </c>
    </row>
    <row r="1923" spans="1:1" x14ac:dyDescent="0.3">
      <c r="A1923" s="8" t="s">
        <v>10088</v>
      </c>
    </row>
    <row r="1924" spans="1:1" x14ac:dyDescent="0.3">
      <c r="A1924" s="7" t="s">
        <v>10092</v>
      </c>
    </row>
    <row r="1925" spans="1:1" x14ac:dyDescent="0.3">
      <c r="A1925" s="8" t="s">
        <v>10097</v>
      </c>
    </row>
    <row r="1926" spans="1:1" x14ac:dyDescent="0.3">
      <c r="A1926" s="7" t="s">
        <v>10102</v>
      </c>
    </row>
    <row r="1927" spans="1:1" x14ac:dyDescent="0.3">
      <c r="A1927" s="8" t="s">
        <v>10106</v>
      </c>
    </row>
    <row r="1928" spans="1:1" x14ac:dyDescent="0.3">
      <c r="A1928" s="7" t="s">
        <v>10111</v>
      </c>
    </row>
    <row r="1929" spans="1:1" x14ac:dyDescent="0.3">
      <c r="A1929" s="8" t="s">
        <v>10115</v>
      </c>
    </row>
    <row r="1930" spans="1:1" x14ac:dyDescent="0.3">
      <c r="A1930" s="7" t="s">
        <v>10120</v>
      </c>
    </row>
    <row r="1931" spans="1:1" x14ac:dyDescent="0.3">
      <c r="A1931" s="8" t="s">
        <v>10126</v>
      </c>
    </row>
    <row r="1932" spans="1:1" x14ac:dyDescent="0.3">
      <c r="A1932" s="7" t="s">
        <v>10132</v>
      </c>
    </row>
    <row r="1933" spans="1:1" x14ac:dyDescent="0.3">
      <c r="A1933" s="8" t="s">
        <v>10137</v>
      </c>
    </row>
    <row r="1934" spans="1:1" x14ac:dyDescent="0.3">
      <c r="A1934" s="7" t="s">
        <v>10142</v>
      </c>
    </row>
    <row r="1935" spans="1:1" x14ac:dyDescent="0.3">
      <c r="A1935" s="8" t="s">
        <v>10147</v>
      </c>
    </row>
    <row r="1936" spans="1:1" x14ac:dyDescent="0.3">
      <c r="A1936" s="7" t="s">
        <v>10151</v>
      </c>
    </row>
    <row r="1937" spans="1:1" x14ac:dyDescent="0.3">
      <c r="A1937" s="8" t="s">
        <v>10155</v>
      </c>
    </row>
    <row r="1938" spans="1:1" x14ac:dyDescent="0.3">
      <c r="A1938" s="7" t="s">
        <v>10159</v>
      </c>
    </row>
    <row r="1939" spans="1:1" x14ac:dyDescent="0.3">
      <c r="A1939" s="8" t="s">
        <v>10164</v>
      </c>
    </row>
    <row r="1940" spans="1:1" x14ac:dyDescent="0.3">
      <c r="A1940" s="7" t="s">
        <v>10169</v>
      </c>
    </row>
    <row r="1941" spans="1:1" x14ac:dyDescent="0.3">
      <c r="A1941" s="8" t="s">
        <v>10174</v>
      </c>
    </row>
    <row r="1942" spans="1:1" x14ac:dyDescent="0.3">
      <c r="A1942" s="7" t="s">
        <v>10179</v>
      </c>
    </row>
    <row r="1943" spans="1:1" x14ac:dyDescent="0.3">
      <c r="A1943" s="8" t="s">
        <v>10183</v>
      </c>
    </row>
    <row r="1944" spans="1:1" x14ac:dyDescent="0.3">
      <c r="A1944" s="7" t="s">
        <v>10188</v>
      </c>
    </row>
    <row r="1945" spans="1:1" x14ac:dyDescent="0.3">
      <c r="A1945" s="8" t="s">
        <v>10194</v>
      </c>
    </row>
    <row r="1946" spans="1:1" x14ac:dyDescent="0.3">
      <c r="A1946" s="7" t="s">
        <v>10199</v>
      </c>
    </row>
    <row r="1947" spans="1:1" x14ac:dyDescent="0.3">
      <c r="A1947" s="8" t="s">
        <v>10205</v>
      </c>
    </row>
    <row r="1948" spans="1:1" x14ac:dyDescent="0.3">
      <c r="A1948" s="7" t="s">
        <v>10210</v>
      </c>
    </row>
    <row r="1949" spans="1:1" x14ac:dyDescent="0.3">
      <c r="A1949" s="8" t="s">
        <v>10215</v>
      </c>
    </row>
    <row r="1950" spans="1:1" x14ac:dyDescent="0.3">
      <c r="A1950" s="7" t="s">
        <v>10219</v>
      </c>
    </row>
    <row r="1951" spans="1:1" x14ac:dyDescent="0.3">
      <c r="A1951" s="8" t="s">
        <v>10224</v>
      </c>
    </row>
    <row r="1952" spans="1:1" x14ac:dyDescent="0.3">
      <c r="A1952" s="7" t="s">
        <v>10230</v>
      </c>
    </row>
    <row r="1953" spans="1:1" x14ac:dyDescent="0.3">
      <c r="A1953" s="8" t="s">
        <v>10235</v>
      </c>
    </row>
    <row r="1954" spans="1:1" x14ac:dyDescent="0.3">
      <c r="A1954" s="7" t="s">
        <v>10239</v>
      </c>
    </row>
    <row r="1955" spans="1:1" x14ac:dyDescent="0.3">
      <c r="A1955" s="8" t="s">
        <v>10244</v>
      </c>
    </row>
    <row r="1956" spans="1:1" x14ac:dyDescent="0.3">
      <c r="A1956" s="7" t="s">
        <v>10249</v>
      </c>
    </row>
    <row r="1957" spans="1:1" x14ac:dyDescent="0.3">
      <c r="A1957" s="8" t="s">
        <v>10255</v>
      </c>
    </row>
    <row r="1958" spans="1:1" x14ac:dyDescent="0.3">
      <c r="A1958" s="7" t="s">
        <v>10260</v>
      </c>
    </row>
    <row r="1959" spans="1:1" x14ac:dyDescent="0.3">
      <c r="A1959" s="8" t="s">
        <v>10266</v>
      </c>
    </row>
    <row r="1960" spans="1:1" x14ac:dyDescent="0.3">
      <c r="A1960" s="7" t="s">
        <v>10271</v>
      </c>
    </row>
    <row r="1961" spans="1:1" x14ac:dyDescent="0.3">
      <c r="A1961" s="8" t="s">
        <v>10278</v>
      </c>
    </row>
    <row r="1962" spans="1:1" x14ac:dyDescent="0.3">
      <c r="A1962" s="7" t="s">
        <v>10283</v>
      </c>
    </row>
    <row r="1963" spans="1:1" x14ac:dyDescent="0.3">
      <c r="A1963" s="8" t="s">
        <v>10289</v>
      </c>
    </row>
    <row r="1964" spans="1:1" x14ac:dyDescent="0.3">
      <c r="A1964" s="7" t="s">
        <v>10294</v>
      </c>
    </row>
    <row r="1965" spans="1:1" x14ac:dyDescent="0.3">
      <c r="A1965" s="8" t="s">
        <v>10299</v>
      </c>
    </row>
    <row r="1966" spans="1:1" x14ac:dyDescent="0.3">
      <c r="A1966" s="7" t="s">
        <v>10303</v>
      </c>
    </row>
    <row r="1967" spans="1:1" x14ac:dyDescent="0.3">
      <c r="A1967" s="8" t="s">
        <v>10308</v>
      </c>
    </row>
    <row r="1968" spans="1:1" x14ac:dyDescent="0.3">
      <c r="A1968" s="7" t="s">
        <v>10313</v>
      </c>
    </row>
    <row r="1969" spans="1:1" x14ac:dyDescent="0.3">
      <c r="A1969" s="8" t="s">
        <v>10317</v>
      </c>
    </row>
    <row r="1970" spans="1:1" x14ac:dyDescent="0.3">
      <c r="A1970" s="7" t="s">
        <v>10322</v>
      </c>
    </row>
    <row r="1971" spans="1:1" x14ac:dyDescent="0.3">
      <c r="A1971" s="8" t="s">
        <v>10326</v>
      </c>
    </row>
    <row r="1972" spans="1:1" x14ac:dyDescent="0.3">
      <c r="A1972" s="7" t="s">
        <v>10331</v>
      </c>
    </row>
    <row r="1973" spans="1:1" x14ac:dyDescent="0.3">
      <c r="A1973" s="8" t="s">
        <v>10336</v>
      </c>
    </row>
    <row r="1974" spans="1:1" x14ac:dyDescent="0.3">
      <c r="A1974" s="7" t="s">
        <v>10341</v>
      </c>
    </row>
    <row r="1975" spans="1:1" x14ac:dyDescent="0.3">
      <c r="A1975" s="8" t="s">
        <v>10345</v>
      </c>
    </row>
    <row r="1976" spans="1:1" x14ac:dyDescent="0.3">
      <c r="A1976" s="7" t="s">
        <v>10349</v>
      </c>
    </row>
    <row r="1977" spans="1:1" x14ac:dyDescent="0.3">
      <c r="A1977" s="8" t="s">
        <v>10353</v>
      </c>
    </row>
    <row r="1978" spans="1:1" x14ac:dyDescent="0.3">
      <c r="A1978" s="7" t="s">
        <v>10358</v>
      </c>
    </row>
    <row r="1979" spans="1:1" x14ac:dyDescent="0.3">
      <c r="A1979" s="8" t="s">
        <v>10364</v>
      </c>
    </row>
    <row r="1980" spans="1:1" x14ac:dyDescent="0.3">
      <c r="A1980" s="7" t="s">
        <v>10370</v>
      </c>
    </row>
    <row r="1981" spans="1:1" x14ac:dyDescent="0.3">
      <c r="A1981" s="8" t="s">
        <v>10376</v>
      </c>
    </row>
    <row r="1982" spans="1:1" x14ac:dyDescent="0.3">
      <c r="A1982" s="7" t="s">
        <v>10381</v>
      </c>
    </row>
    <row r="1983" spans="1:1" x14ac:dyDescent="0.3">
      <c r="A1983" s="8" t="s">
        <v>10386</v>
      </c>
    </row>
    <row r="1984" spans="1:1" x14ac:dyDescent="0.3">
      <c r="A1984" s="7" t="s">
        <v>10390</v>
      </c>
    </row>
    <row r="1985" spans="1:1" x14ac:dyDescent="0.3">
      <c r="A1985" s="8" t="s">
        <v>10395</v>
      </c>
    </row>
    <row r="1986" spans="1:1" x14ac:dyDescent="0.3">
      <c r="A1986" s="7" t="s">
        <v>10398</v>
      </c>
    </row>
    <row r="1987" spans="1:1" x14ac:dyDescent="0.3">
      <c r="A1987" s="8" t="s">
        <v>10403</v>
      </c>
    </row>
    <row r="1988" spans="1:1" x14ac:dyDescent="0.3">
      <c r="A1988" s="7" t="s">
        <v>10409</v>
      </c>
    </row>
    <row r="1989" spans="1:1" x14ac:dyDescent="0.3">
      <c r="A1989" s="8" t="s">
        <v>10414</v>
      </c>
    </row>
    <row r="1990" spans="1:1" x14ac:dyDescent="0.3">
      <c r="A1990" s="7" t="s">
        <v>10419</v>
      </c>
    </row>
    <row r="1991" spans="1:1" x14ac:dyDescent="0.3">
      <c r="A1991" s="8" t="s">
        <v>10424</v>
      </c>
    </row>
    <row r="1992" spans="1:1" x14ac:dyDescent="0.3">
      <c r="A1992" s="7" t="s">
        <v>10430</v>
      </c>
    </row>
    <row r="1993" spans="1:1" x14ac:dyDescent="0.3">
      <c r="A1993" s="8" t="s">
        <v>10436</v>
      </c>
    </row>
    <row r="1994" spans="1:1" x14ac:dyDescent="0.3">
      <c r="A1994" s="7" t="s">
        <v>10441</v>
      </c>
    </row>
    <row r="1995" spans="1:1" x14ac:dyDescent="0.3">
      <c r="A1995" s="8" t="s">
        <v>10446</v>
      </c>
    </row>
    <row r="1996" spans="1:1" x14ac:dyDescent="0.3">
      <c r="A1996" s="7" t="s">
        <v>10451</v>
      </c>
    </row>
    <row r="1997" spans="1:1" x14ac:dyDescent="0.3">
      <c r="A1997" s="8" t="s">
        <v>10458</v>
      </c>
    </row>
    <row r="1998" spans="1:1" x14ac:dyDescent="0.3">
      <c r="A1998" s="7" t="s">
        <v>10462</v>
      </c>
    </row>
    <row r="1999" spans="1:1" x14ac:dyDescent="0.3">
      <c r="A1999" s="8" t="s">
        <v>10468</v>
      </c>
    </row>
    <row r="2000" spans="1:1" x14ac:dyDescent="0.3">
      <c r="A2000" s="7" t="s">
        <v>10473</v>
      </c>
    </row>
    <row r="2001" spans="1:1" x14ac:dyDescent="0.3">
      <c r="A2001" s="8" t="s">
        <v>10477</v>
      </c>
    </row>
    <row r="2002" spans="1:1" x14ac:dyDescent="0.3">
      <c r="A2002" s="7" t="s">
        <v>10482</v>
      </c>
    </row>
    <row r="2003" spans="1:1" x14ac:dyDescent="0.3">
      <c r="A2003" s="8" t="s">
        <v>10487</v>
      </c>
    </row>
    <row r="2004" spans="1:1" x14ac:dyDescent="0.3">
      <c r="A2004" s="7" t="s">
        <v>10492</v>
      </c>
    </row>
    <row r="2005" spans="1:1" x14ac:dyDescent="0.3">
      <c r="A2005" s="8" t="s">
        <v>10496</v>
      </c>
    </row>
    <row r="2006" spans="1:1" x14ac:dyDescent="0.3">
      <c r="A2006" s="7" t="s">
        <v>10502</v>
      </c>
    </row>
    <row r="2007" spans="1:1" x14ac:dyDescent="0.3">
      <c r="A2007" s="8" t="s">
        <v>10506</v>
      </c>
    </row>
    <row r="2008" spans="1:1" x14ac:dyDescent="0.3">
      <c r="A2008" s="7" t="s">
        <v>10512</v>
      </c>
    </row>
    <row r="2009" spans="1:1" x14ac:dyDescent="0.3">
      <c r="A2009" s="8" t="s">
        <v>10518</v>
      </c>
    </row>
    <row r="2010" spans="1:1" x14ac:dyDescent="0.3">
      <c r="A2010" s="7" t="s">
        <v>10523</v>
      </c>
    </row>
    <row r="2011" spans="1:1" x14ac:dyDescent="0.3">
      <c r="A2011" s="8" t="s">
        <v>10527</v>
      </c>
    </row>
    <row r="2012" spans="1:1" x14ac:dyDescent="0.3">
      <c r="A2012" s="7" t="s">
        <v>10533</v>
      </c>
    </row>
    <row r="2013" spans="1:1" x14ac:dyDescent="0.3">
      <c r="A2013" s="8" t="s">
        <v>10538</v>
      </c>
    </row>
    <row r="2014" spans="1:1" x14ac:dyDescent="0.3">
      <c r="A2014" s="7" t="s">
        <v>10543</v>
      </c>
    </row>
    <row r="2015" spans="1:1" x14ac:dyDescent="0.3">
      <c r="A2015" s="8" t="s">
        <v>10552</v>
      </c>
    </row>
    <row r="2016" spans="1:1" x14ac:dyDescent="0.3">
      <c r="A2016" s="7" t="s">
        <v>10555</v>
      </c>
    </row>
    <row r="2017" spans="1:1" x14ac:dyDescent="0.3">
      <c r="A2017" s="8" t="s">
        <v>10561</v>
      </c>
    </row>
    <row r="2018" spans="1:1" x14ac:dyDescent="0.3">
      <c r="A2018" s="7" t="s">
        <v>10566</v>
      </c>
    </row>
    <row r="2019" spans="1:1" x14ac:dyDescent="0.3">
      <c r="A2019" s="8" t="s">
        <v>10572</v>
      </c>
    </row>
    <row r="2020" spans="1:1" x14ac:dyDescent="0.3">
      <c r="A2020" s="7" t="s">
        <v>10579</v>
      </c>
    </row>
    <row r="2021" spans="1:1" x14ac:dyDescent="0.3">
      <c r="A2021" s="8" t="s">
        <v>10584</v>
      </c>
    </row>
    <row r="2022" spans="1:1" x14ac:dyDescent="0.3">
      <c r="A2022" s="7" t="s">
        <v>10589</v>
      </c>
    </row>
    <row r="2023" spans="1:1" x14ac:dyDescent="0.3">
      <c r="A2023" s="8" t="s">
        <v>10593</v>
      </c>
    </row>
    <row r="2024" spans="1:1" x14ac:dyDescent="0.3">
      <c r="A2024" s="7" t="s">
        <v>10599</v>
      </c>
    </row>
    <row r="2025" spans="1:1" x14ac:dyDescent="0.3">
      <c r="A2025" s="8" t="s">
        <v>10605</v>
      </c>
    </row>
    <row r="2026" spans="1:1" x14ac:dyDescent="0.3">
      <c r="A2026" s="7" t="s">
        <v>10609</v>
      </c>
    </row>
    <row r="2027" spans="1:1" x14ac:dyDescent="0.3">
      <c r="A2027" s="8" t="s">
        <v>10614</v>
      </c>
    </row>
    <row r="2028" spans="1:1" x14ac:dyDescent="0.3">
      <c r="A2028" s="7" t="s">
        <v>10618</v>
      </c>
    </row>
    <row r="2029" spans="1:1" x14ac:dyDescent="0.3">
      <c r="A2029" s="8" t="s">
        <v>10546</v>
      </c>
    </row>
    <row r="2030" spans="1:1" x14ac:dyDescent="0.3">
      <c r="A2030" s="7" t="s">
        <v>10626</v>
      </c>
    </row>
    <row r="2031" spans="1:1" x14ac:dyDescent="0.3">
      <c r="A2031" s="8" t="s">
        <v>10632</v>
      </c>
    </row>
    <row r="2032" spans="1:1" x14ac:dyDescent="0.3">
      <c r="A2032" s="7" t="s">
        <v>10636</v>
      </c>
    </row>
    <row r="2033" spans="1:1" x14ac:dyDescent="0.3">
      <c r="A2033" s="8" t="s">
        <v>10641</v>
      </c>
    </row>
    <row r="2034" spans="1:1" x14ac:dyDescent="0.3">
      <c r="A2034" s="7" t="s">
        <v>10646</v>
      </c>
    </row>
    <row r="2035" spans="1:1" x14ac:dyDescent="0.3">
      <c r="A2035" s="8" t="s">
        <v>10652</v>
      </c>
    </row>
    <row r="2036" spans="1:1" x14ac:dyDescent="0.3">
      <c r="A2036" s="7" t="s">
        <v>10656</v>
      </c>
    </row>
    <row r="2037" spans="1:1" x14ac:dyDescent="0.3">
      <c r="A2037" s="8" t="s">
        <v>10662</v>
      </c>
    </row>
    <row r="2038" spans="1:1" x14ac:dyDescent="0.3">
      <c r="A2038" s="7" t="s">
        <v>10667</v>
      </c>
    </row>
    <row r="2039" spans="1:1" x14ac:dyDescent="0.3">
      <c r="A2039" s="8" t="s">
        <v>10672</v>
      </c>
    </row>
    <row r="2040" spans="1:1" x14ac:dyDescent="0.3">
      <c r="A2040" s="7" t="s">
        <v>10676</v>
      </c>
    </row>
    <row r="2041" spans="1:1" x14ac:dyDescent="0.3">
      <c r="A2041" s="8" t="s">
        <v>10682</v>
      </c>
    </row>
    <row r="2042" spans="1:1" x14ac:dyDescent="0.3">
      <c r="A2042" s="7" t="s">
        <v>10687</v>
      </c>
    </row>
    <row r="2043" spans="1:1" x14ac:dyDescent="0.3">
      <c r="A2043" s="8" t="s">
        <v>10692</v>
      </c>
    </row>
    <row r="2044" spans="1:1" x14ac:dyDescent="0.3">
      <c r="A2044" s="7" t="s">
        <v>10697</v>
      </c>
    </row>
    <row r="2045" spans="1:1" x14ac:dyDescent="0.3">
      <c r="A2045" s="8" t="s">
        <v>10701</v>
      </c>
    </row>
    <row r="2046" spans="1:1" x14ac:dyDescent="0.3">
      <c r="A2046" s="7" t="s">
        <v>10705</v>
      </c>
    </row>
    <row r="2047" spans="1:1" x14ac:dyDescent="0.3">
      <c r="A2047" s="8" t="s">
        <v>10709</v>
      </c>
    </row>
    <row r="2048" spans="1:1" x14ac:dyDescent="0.3">
      <c r="A2048" s="7" t="s">
        <v>10714</v>
      </c>
    </row>
    <row r="2049" spans="1:1" x14ac:dyDescent="0.3">
      <c r="A2049" s="8" t="s">
        <v>10719</v>
      </c>
    </row>
    <row r="2050" spans="1:1" x14ac:dyDescent="0.3">
      <c r="A2050" s="7" t="s">
        <v>10724</v>
      </c>
    </row>
    <row r="2051" spans="1:1" x14ac:dyDescent="0.3">
      <c r="A2051" s="8" t="s">
        <v>10729</v>
      </c>
    </row>
    <row r="2052" spans="1:1" x14ac:dyDescent="0.3">
      <c r="A2052" s="7" t="s">
        <v>10734</v>
      </c>
    </row>
    <row r="2053" spans="1:1" x14ac:dyDescent="0.3">
      <c r="A2053" s="8" t="s">
        <v>10740</v>
      </c>
    </row>
    <row r="2054" spans="1:1" x14ac:dyDescent="0.3">
      <c r="A2054" s="7" t="s">
        <v>10745</v>
      </c>
    </row>
    <row r="2055" spans="1:1" x14ac:dyDescent="0.3">
      <c r="A2055" s="8" t="s">
        <v>10751</v>
      </c>
    </row>
    <row r="2056" spans="1:1" x14ac:dyDescent="0.3">
      <c r="A2056" s="7" t="s">
        <v>10757</v>
      </c>
    </row>
    <row r="2057" spans="1:1" x14ac:dyDescent="0.3">
      <c r="A2057" s="8" t="s">
        <v>10762</v>
      </c>
    </row>
    <row r="2058" spans="1:1" x14ac:dyDescent="0.3">
      <c r="A2058" s="7" t="s">
        <v>10767</v>
      </c>
    </row>
    <row r="2059" spans="1:1" x14ac:dyDescent="0.3">
      <c r="A2059" s="8" t="s">
        <v>10772</v>
      </c>
    </row>
    <row r="2060" spans="1:1" x14ac:dyDescent="0.3">
      <c r="A2060" s="7" t="s">
        <v>10776</v>
      </c>
    </row>
    <row r="2061" spans="1:1" x14ac:dyDescent="0.3">
      <c r="A2061" s="8" t="s">
        <v>10779</v>
      </c>
    </row>
    <row r="2062" spans="1:1" x14ac:dyDescent="0.3">
      <c r="A2062" s="7" t="s">
        <v>10785</v>
      </c>
    </row>
    <row r="2063" spans="1:1" x14ac:dyDescent="0.3">
      <c r="A2063" s="8" t="s">
        <v>10791</v>
      </c>
    </row>
    <row r="2064" spans="1:1" x14ac:dyDescent="0.3">
      <c r="A2064" s="7" t="s">
        <v>10797</v>
      </c>
    </row>
    <row r="2065" spans="1:1" x14ac:dyDescent="0.3">
      <c r="A2065" s="8" t="s">
        <v>10801</v>
      </c>
    </row>
    <row r="2066" spans="1:1" x14ac:dyDescent="0.3">
      <c r="A2066" s="7" t="s">
        <v>10806</v>
      </c>
    </row>
    <row r="2067" spans="1:1" x14ac:dyDescent="0.3">
      <c r="A2067" s="8" t="s">
        <v>10811</v>
      </c>
    </row>
    <row r="2068" spans="1:1" x14ac:dyDescent="0.3">
      <c r="A2068" s="7" t="s">
        <v>10816</v>
      </c>
    </row>
    <row r="2069" spans="1:1" x14ac:dyDescent="0.3">
      <c r="A2069" s="8" t="s">
        <v>10820</v>
      </c>
    </row>
    <row r="2070" spans="1:1" x14ac:dyDescent="0.3">
      <c r="A2070" s="7" t="s">
        <v>10826</v>
      </c>
    </row>
    <row r="2071" spans="1:1" x14ac:dyDescent="0.3">
      <c r="A2071" s="8" t="s">
        <v>10832</v>
      </c>
    </row>
    <row r="2072" spans="1:1" x14ac:dyDescent="0.3">
      <c r="A2072" s="7" t="s">
        <v>10837</v>
      </c>
    </row>
    <row r="2073" spans="1:1" x14ac:dyDescent="0.3">
      <c r="A2073" s="8" t="s">
        <v>10841</v>
      </c>
    </row>
    <row r="2074" spans="1:1" x14ac:dyDescent="0.3">
      <c r="A2074" s="7" t="s">
        <v>10848</v>
      </c>
    </row>
    <row r="2075" spans="1:1" x14ac:dyDescent="0.3">
      <c r="A2075" s="8" t="s">
        <v>10853</v>
      </c>
    </row>
    <row r="2076" spans="1:1" x14ac:dyDescent="0.3">
      <c r="A2076" s="7" t="s">
        <v>10858</v>
      </c>
    </row>
    <row r="2077" spans="1:1" x14ac:dyDescent="0.3">
      <c r="A2077" s="8" t="s">
        <v>10864</v>
      </c>
    </row>
    <row r="2078" spans="1:1" x14ac:dyDescent="0.3">
      <c r="A2078" s="7" t="s">
        <v>10868</v>
      </c>
    </row>
    <row r="2079" spans="1:1" x14ac:dyDescent="0.3">
      <c r="A2079" s="8" t="s">
        <v>10874</v>
      </c>
    </row>
    <row r="2080" spans="1:1" x14ac:dyDescent="0.3">
      <c r="A2080" s="7" t="s">
        <v>10879</v>
      </c>
    </row>
    <row r="2081" spans="1:1" x14ac:dyDescent="0.3">
      <c r="A2081" s="8" t="s">
        <v>10884</v>
      </c>
    </row>
    <row r="2082" spans="1:1" x14ac:dyDescent="0.3">
      <c r="A2082" s="7" t="s">
        <v>10888</v>
      </c>
    </row>
    <row r="2083" spans="1:1" x14ac:dyDescent="0.3">
      <c r="A2083" s="8" t="s">
        <v>10891</v>
      </c>
    </row>
    <row r="2084" spans="1:1" x14ac:dyDescent="0.3">
      <c r="A2084" s="7" t="s">
        <v>10894</v>
      </c>
    </row>
    <row r="2085" spans="1:1" x14ac:dyDescent="0.3">
      <c r="A2085" s="8" t="s">
        <v>10897</v>
      </c>
    </row>
    <row r="2086" spans="1:1" x14ac:dyDescent="0.3">
      <c r="A2086" s="7" t="s">
        <v>10903</v>
      </c>
    </row>
    <row r="2087" spans="1:1" x14ac:dyDescent="0.3">
      <c r="A2087" s="8" t="s">
        <v>10908</v>
      </c>
    </row>
    <row r="2088" spans="1:1" x14ac:dyDescent="0.3">
      <c r="A2088" s="7" t="s">
        <v>10913</v>
      </c>
    </row>
    <row r="2089" spans="1:1" x14ac:dyDescent="0.3">
      <c r="A2089" s="8" t="s">
        <v>10919</v>
      </c>
    </row>
    <row r="2090" spans="1:1" x14ac:dyDescent="0.3">
      <c r="A2090" s="7" t="s">
        <v>10925</v>
      </c>
    </row>
    <row r="2091" spans="1:1" x14ac:dyDescent="0.3">
      <c r="A2091" s="8" t="s">
        <v>10931</v>
      </c>
    </row>
    <row r="2092" spans="1:1" x14ac:dyDescent="0.3">
      <c r="A2092" s="7" t="s">
        <v>10940</v>
      </c>
    </row>
    <row r="2093" spans="1:1" x14ac:dyDescent="0.3">
      <c r="A2093" s="8" t="s">
        <v>10944</v>
      </c>
    </row>
    <row r="2094" spans="1:1" x14ac:dyDescent="0.3">
      <c r="A2094" s="7" t="s">
        <v>10949</v>
      </c>
    </row>
    <row r="2095" spans="1:1" x14ac:dyDescent="0.3">
      <c r="A2095" s="8" t="s">
        <v>10953</v>
      </c>
    </row>
    <row r="2096" spans="1:1" x14ac:dyDescent="0.3">
      <c r="A2096" s="7" t="s">
        <v>10958</v>
      </c>
    </row>
    <row r="2097" spans="1:1" x14ac:dyDescent="0.3">
      <c r="A2097" s="8" t="s">
        <v>10965</v>
      </c>
    </row>
    <row r="2098" spans="1:1" x14ac:dyDescent="0.3">
      <c r="A2098" s="7" t="s">
        <v>10969</v>
      </c>
    </row>
    <row r="2099" spans="1:1" x14ac:dyDescent="0.3">
      <c r="A2099" s="8" t="s">
        <v>10974</v>
      </c>
    </row>
    <row r="2100" spans="1:1" x14ac:dyDescent="0.3">
      <c r="A2100" s="7" t="s">
        <v>10979</v>
      </c>
    </row>
    <row r="2101" spans="1:1" x14ac:dyDescent="0.3">
      <c r="A2101" s="8" t="s">
        <v>10984</v>
      </c>
    </row>
    <row r="2102" spans="1:1" x14ac:dyDescent="0.3">
      <c r="A2102" s="7" t="s">
        <v>10989</v>
      </c>
    </row>
    <row r="2103" spans="1:1" x14ac:dyDescent="0.3">
      <c r="A2103" s="8" t="s">
        <v>10996</v>
      </c>
    </row>
    <row r="2104" spans="1:1" x14ac:dyDescent="0.3">
      <c r="A2104" s="7" t="s">
        <v>10999</v>
      </c>
    </row>
    <row r="2105" spans="1:1" x14ac:dyDescent="0.3">
      <c r="A2105" s="8" t="s">
        <v>11004</v>
      </c>
    </row>
    <row r="2106" spans="1:1" x14ac:dyDescent="0.3">
      <c r="A2106" s="7" t="s">
        <v>11010</v>
      </c>
    </row>
    <row r="2107" spans="1:1" x14ac:dyDescent="0.3">
      <c r="A2107" s="8" t="s">
        <v>11016</v>
      </c>
    </row>
    <row r="2108" spans="1:1" x14ac:dyDescent="0.3">
      <c r="A2108" s="7" t="s">
        <v>11021</v>
      </c>
    </row>
    <row r="2109" spans="1:1" x14ac:dyDescent="0.3">
      <c r="A2109" s="8" t="s">
        <v>11028</v>
      </c>
    </row>
    <row r="2110" spans="1:1" x14ac:dyDescent="0.3">
      <c r="A2110" s="7" t="s">
        <v>11033</v>
      </c>
    </row>
    <row r="2111" spans="1:1" x14ac:dyDescent="0.3">
      <c r="A2111" s="8" t="s">
        <v>11037</v>
      </c>
    </row>
    <row r="2112" spans="1:1" x14ac:dyDescent="0.3">
      <c r="A2112" s="7" t="s">
        <v>11042</v>
      </c>
    </row>
    <row r="2113" spans="1:1" x14ac:dyDescent="0.3">
      <c r="A2113" s="8" t="s">
        <v>11046</v>
      </c>
    </row>
    <row r="2114" spans="1:1" x14ac:dyDescent="0.3">
      <c r="A2114" s="7" t="s">
        <v>11051</v>
      </c>
    </row>
    <row r="2115" spans="1:1" x14ac:dyDescent="0.3">
      <c r="A2115" s="8" t="s">
        <v>11057</v>
      </c>
    </row>
    <row r="2116" spans="1:1" x14ac:dyDescent="0.3">
      <c r="A2116" s="7" t="s">
        <v>11063</v>
      </c>
    </row>
    <row r="2117" spans="1:1" x14ac:dyDescent="0.3">
      <c r="A2117" s="8" t="s">
        <v>11067</v>
      </c>
    </row>
    <row r="2118" spans="1:1" x14ac:dyDescent="0.3">
      <c r="A2118" s="7" t="s">
        <v>11072</v>
      </c>
    </row>
    <row r="2119" spans="1:1" x14ac:dyDescent="0.3">
      <c r="A2119" s="8" t="s">
        <v>11076</v>
      </c>
    </row>
    <row r="2120" spans="1:1" x14ac:dyDescent="0.3">
      <c r="A2120" s="7" t="s">
        <v>11082</v>
      </c>
    </row>
    <row r="2121" spans="1:1" x14ac:dyDescent="0.3">
      <c r="A2121" s="8" t="s">
        <v>11087</v>
      </c>
    </row>
    <row r="2122" spans="1:1" x14ac:dyDescent="0.3">
      <c r="A2122" s="7" t="s">
        <v>11093</v>
      </c>
    </row>
    <row r="2123" spans="1:1" x14ac:dyDescent="0.3">
      <c r="A2123" s="8" t="s">
        <v>11099</v>
      </c>
    </row>
    <row r="2124" spans="1:1" x14ac:dyDescent="0.3">
      <c r="A2124" s="7" t="s">
        <v>11104</v>
      </c>
    </row>
    <row r="2125" spans="1:1" x14ac:dyDescent="0.3">
      <c r="A2125" s="8" t="s">
        <v>11109</v>
      </c>
    </row>
    <row r="2126" spans="1:1" x14ac:dyDescent="0.3">
      <c r="A2126" s="7" t="s">
        <v>11113</v>
      </c>
    </row>
    <row r="2127" spans="1:1" x14ac:dyDescent="0.3">
      <c r="A2127" s="8" t="s">
        <v>11118</v>
      </c>
    </row>
    <row r="2128" spans="1:1" x14ac:dyDescent="0.3">
      <c r="A2128" s="7" t="s">
        <v>11122</v>
      </c>
    </row>
    <row r="2129" spans="1:1" x14ac:dyDescent="0.3">
      <c r="A2129" s="8" t="s">
        <v>11128</v>
      </c>
    </row>
    <row r="2130" spans="1:1" x14ac:dyDescent="0.3">
      <c r="A2130" s="7" t="s">
        <v>11133</v>
      </c>
    </row>
    <row r="2131" spans="1:1" x14ac:dyDescent="0.3">
      <c r="A2131" s="8" t="s">
        <v>11139</v>
      </c>
    </row>
    <row r="2132" spans="1:1" x14ac:dyDescent="0.3">
      <c r="A2132" s="7" t="s">
        <v>11144</v>
      </c>
    </row>
    <row r="2133" spans="1:1" x14ac:dyDescent="0.3">
      <c r="A2133" s="8" t="s">
        <v>11149</v>
      </c>
    </row>
    <row r="2134" spans="1:1" x14ac:dyDescent="0.3">
      <c r="A2134" s="7" t="s">
        <v>11153</v>
      </c>
    </row>
    <row r="2135" spans="1:1" x14ac:dyDescent="0.3">
      <c r="A2135" s="8" t="s">
        <v>11159</v>
      </c>
    </row>
    <row r="2136" spans="1:1" x14ac:dyDescent="0.3">
      <c r="A2136" s="7" t="s">
        <v>11164</v>
      </c>
    </row>
    <row r="2137" spans="1:1" x14ac:dyDescent="0.3">
      <c r="A2137" s="8" t="s">
        <v>11169</v>
      </c>
    </row>
    <row r="2138" spans="1:1" x14ac:dyDescent="0.3">
      <c r="A2138" s="7" t="s">
        <v>11172</v>
      </c>
    </row>
    <row r="2139" spans="1:1" x14ac:dyDescent="0.3">
      <c r="A2139" s="8" t="s">
        <v>11177</v>
      </c>
    </row>
    <row r="2140" spans="1:1" x14ac:dyDescent="0.3">
      <c r="A2140" s="7" t="s">
        <v>11183</v>
      </c>
    </row>
    <row r="2141" spans="1:1" x14ac:dyDescent="0.3">
      <c r="A2141" s="8" t="s">
        <v>11188</v>
      </c>
    </row>
    <row r="2142" spans="1:1" x14ac:dyDescent="0.3">
      <c r="A2142" s="7" t="s">
        <v>11193</v>
      </c>
    </row>
    <row r="2143" spans="1:1" x14ac:dyDescent="0.3">
      <c r="A2143" s="8" t="s">
        <v>11198</v>
      </c>
    </row>
    <row r="2144" spans="1:1" x14ac:dyDescent="0.3">
      <c r="A2144" s="7" t="s">
        <v>11203</v>
      </c>
    </row>
    <row r="2145" spans="1:1" x14ac:dyDescent="0.3">
      <c r="A2145" s="8" t="s">
        <v>11207</v>
      </c>
    </row>
    <row r="2146" spans="1:1" x14ac:dyDescent="0.3">
      <c r="A2146" s="7" t="s">
        <v>11212</v>
      </c>
    </row>
    <row r="2147" spans="1:1" x14ac:dyDescent="0.3">
      <c r="A2147" s="8" t="s">
        <v>11217</v>
      </c>
    </row>
    <row r="2148" spans="1:1" x14ac:dyDescent="0.3">
      <c r="A2148" s="7" t="s">
        <v>11223</v>
      </c>
    </row>
    <row r="2149" spans="1:1" x14ac:dyDescent="0.3">
      <c r="A2149" s="8" t="s">
        <v>11228</v>
      </c>
    </row>
    <row r="2150" spans="1:1" x14ac:dyDescent="0.3">
      <c r="A2150" s="7" t="s">
        <v>11232</v>
      </c>
    </row>
    <row r="2151" spans="1:1" x14ac:dyDescent="0.3">
      <c r="A2151" s="8" t="s">
        <v>11236</v>
      </c>
    </row>
    <row r="2152" spans="1:1" x14ac:dyDescent="0.3">
      <c r="A2152" s="7" t="s">
        <v>11242</v>
      </c>
    </row>
    <row r="2153" spans="1:1" x14ac:dyDescent="0.3">
      <c r="A2153" s="8" t="s">
        <v>11247</v>
      </c>
    </row>
    <row r="2154" spans="1:1" x14ac:dyDescent="0.3">
      <c r="A2154" s="7" t="s">
        <v>11252</v>
      </c>
    </row>
    <row r="2155" spans="1:1" x14ac:dyDescent="0.3">
      <c r="A2155" s="8" t="s">
        <v>11256</v>
      </c>
    </row>
    <row r="2156" spans="1:1" x14ac:dyDescent="0.3">
      <c r="A2156" s="7" t="s">
        <v>11261</v>
      </c>
    </row>
    <row r="2157" spans="1:1" x14ac:dyDescent="0.3">
      <c r="A2157" s="8" t="s">
        <v>11266</v>
      </c>
    </row>
    <row r="2158" spans="1:1" x14ac:dyDescent="0.3">
      <c r="A2158" s="7" t="s">
        <v>11271</v>
      </c>
    </row>
    <row r="2159" spans="1:1" x14ac:dyDescent="0.3">
      <c r="A2159" s="8" t="s">
        <v>11275</v>
      </c>
    </row>
    <row r="2160" spans="1:1" x14ac:dyDescent="0.3">
      <c r="A2160" s="7" t="s">
        <v>11281</v>
      </c>
    </row>
    <row r="2161" spans="1:1" x14ac:dyDescent="0.3">
      <c r="A2161" s="8" t="s">
        <v>11286</v>
      </c>
    </row>
    <row r="2162" spans="1:1" x14ac:dyDescent="0.3">
      <c r="A2162" s="7" t="s">
        <v>11292</v>
      </c>
    </row>
    <row r="2163" spans="1:1" x14ac:dyDescent="0.3">
      <c r="A2163" s="8" t="s">
        <v>11296</v>
      </c>
    </row>
    <row r="2164" spans="1:1" x14ac:dyDescent="0.3">
      <c r="A2164" s="7" t="s">
        <v>11301</v>
      </c>
    </row>
    <row r="2165" spans="1:1" x14ac:dyDescent="0.3">
      <c r="A2165" s="8" t="s">
        <v>11307</v>
      </c>
    </row>
    <row r="2166" spans="1:1" x14ac:dyDescent="0.3">
      <c r="A2166" s="7" t="s">
        <v>11313</v>
      </c>
    </row>
    <row r="2167" spans="1:1" x14ac:dyDescent="0.3">
      <c r="A2167" s="8" t="s">
        <v>11317</v>
      </c>
    </row>
    <row r="2168" spans="1:1" x14ac:dyDescent="0.3">
      <c r="A2168" s="7" t="s">
        <v>11322</v>
      </c>
    </row>
    <row r="2169" spans="1:1" x14ac:dyDescent="0.3">
      <c r="A2169" s="8" t="s">
        <v>11327</v>
      </c>
    </row>
    <row r="2170" spans="1:1" x14ac:dyDescent="0.3">
      <c r="A2170" s="7" t="s">
        <v>11332</v>
      </c>
    </row>
    <row r="2171" spans="1:1" x14ac:dyDescent="0.3">
      <c r="A2171" s="8" t="s">
        <v>11337</v>
      </c>
    </row>
    <row r="2172" spans="1:1" x14ac:dyDescent="0.3">
      <c r="A2172" s="7" t="s">
        <v>11343</v>
      </c>
    </row>
    <row r="2173" spans="1:1" x14ac:dyDescent="0.3">
      <c r="A2173" s="8" t="s">
        <v>11348</v>
      </c>
    </row>
    <row r="2174" spans="1:1" x14ac:dyDescent="0.3">
      <c r="A2174" s="7" t="s">
        <v>11353</v>
      </c>
    </row>
    <row r="2175" spans="1:1" x14ac:dyDescent="0.3">
      <c r="A2175" s="8" t="s">
        <v>11357</v>
      </c>
    </row>
    <row r="2176" spans="1:1" x14ac:dyDescent="0.3">
      <c r="A2176" s="7" t="s">
        <v>11362</v>
      </c>
    </row>
    <row r="2177" spans="1:1" x14ac:dyDescent="0.3">
      <c r="A2177" s="8" t="s">
        <v>11367</v>
      </c>
    </row>
    <row r="2178" spans="1:1" x14ac:dyDescent="0.3">
      <c r="A2178" s="7" t="s">
        <v>11372</v>
      </c>
    </row>
    <row r="2179" spans="1:1" x14ac:dyDescent="0.3">
      <c r="A2179" s="8" t="s">
        <v>11377</v>
      </c>
    </row>
    <row r="2180" spans="1:1" x14ac:dyDescent="0.3">
      <c r="A2180" s="7" t="s">
        <v>11382</v>
      </c>
    </row>
    <row r="2181" spans="1:1" x14ac:dyDescent="0.3">
      <c r="A2181" s="8" t="s">
        <v>11385</v>
      </c>
    </row>
    <row r="2182" spans="1:1" x14ac:dyDescent="0.3">
      <c r="A2182" s="7" t="s">
        <v>11388</v>
      </c>
    </row>
    <row r="2183" spans="1:1" x14ac:dyDescent="0.3">
      <c r="A2183" s="8" t="s">
        <v>11391</v>
      </c>
    </row>
    <row r="2184" spans="1:1" x14ac:dyDescent="0.3">
      <c r="A2184" s="7" t="s">
        <v>11396</v>
      </c>
    </row>
    <row r="2185" spans="1:1" x14ac:dyDescent="0.3">
      <c r="A2185" s="8" t="s">
        <v>11401</v>
      </c>
    </row>
    <row r="2186" spans="1:1" x14ac:dyDescent="0.3">
      <c r="A2186" s="7" t="s">
        <v>11406</v>
      </c>
    </row>
    <row r="2187" spans="1:1" x14ac:dyDescent="0.3">
      <c r="A2187" s="8" t="s">
        <v>11412</v>
      </c>
    </row>
    <row r="2188" spans="1:1" x14ac:dyDescent="0.3">
      <c r="A2188" s="7" t="s">
        <v>11417</v>
      </c>
    </row>
    <row r="2189" spans="1:1" x14ac:dyDescent="0.3">
      <c r="A2189" s="8" t="s">
        <v>11422</v>
      </c>
    </row>
    <row r="2190" spans="1:1" x14ac:dyDescent="0.3">
      <c r="A2190" s="7" t="s">
        <v>11428</v>
      </c>
    </row>
    <row r="2191" spans="1:1" x14ac:dyDescent="0.3">
      <c r="A2191" s="8" t="s">
        <v>11434</v>
      </c>
    </row>
    <row r="2192" spans="1:1" x14ac:dyDescent="0.3">
      <c r="A2192" s="7" t="s">
        <v>11438</v>
      </c>
    </row>
    <row r="2193" spans="1:1" x14ac:dyDescent="0.3">
      <c r="A2193" s="8" t="s">
        <v>11443</v>
      </c>
    </row>
    <row r="2194" spans="1:1" x14ac:dyDescent="0.3">
      <c r="A2194" s="7" t="s">
        <v>11448</v>
      </c>
    </row>
    <row r="2195" spans="1:1" x14ac:dyDescent="0.3">
      <c r="A2195" s="8" t="s">
        <v>11454</v>
      </c>
    </row>
    <row r="2196" spans="1:1" x14ac:dyDescent="0.3">
      <c r="A2196" s="7" t="s">
        <v>11459</v>
      </c>
    </row>
    <row r="2197" spans="1:1" x14ac:dyDescent="0.3">
      <c r="A2197" s="8" t="s">
        <v>11464</v>
      </c>
    </row>
    <row r="2198" spans="1:1" x14ac:dyDescent="0.3">
      <c r="A2198" s="7" t="s">
        <v>11470</v>
      </c>
    </row>
    <row r="2199" spans="1:1" x14ac:dyDescent="0.3">
      <c r="A2199" s="8" t="s">
        <v>11474</v>
      </c>
    </row>
    <row r="2200" spans="1:1" x14ac:dyDescent="0.3">
      <c r="A2200" s="7" t="s">
        <v>11480</v>
      </c>
    </row>
    <row r="2201" spans="1:1" x14ac:dyDescent="0.3">
      <c r="A2201" s="8" t="s">
        <v>11486</v>
      </c>
    </row>
    <row r="2202" spans="1:1" x14ac:dyDescent="0.3">
      <c r="A2202" s="7" t="s">
        <v>11491</v>
      </c>
    </row>
    <row r="2203" spans="1:1" x14ac:dyDescent="0.3">
      <c r="A2203" s="8" t="s">
        <v>11496</v>
      </c>
    </row>
    <row r="2204" spans="1:1" x14ac:dyDescent="0.3">
      <c r="A2204" s="7" t="s">
        <v>11501</v>
      </c>
    </row>
    <row r="2205" spans="1:1" x14ac:dyDescent="0.3">
      <c r="A2205" s="8" t="s">
        <v>11506</v>
      </c>
    </row>
    <row r="2206" spans="1:1" x14ac:dyDescent="0.3">
      <c r="A2206" s="7" t="s">
        <v>11510</v>
      </c>
    </row>
    <row r="2207" spans="1:1" x14ac:dyDescent="0.3">
      <c r="A2207" s="8" t="s">
        <v>11515</v>
      </c>
    </row>
    <row r="2208" spans="1:1" x14ac:dyDescent="0.3">
      <c r="A2208" s="7" t="s">
        <v>11520</v>
      </c>
    </row>
    <row r="2209" spans="1:1" x14ac:dyDescent="0.3">
      <c r="A2209" s="8" t="s">
        <v>11526</v>
      </c>
    </row>
    <row r="2210" spans="1:1" x14ac:dyDescent="0.3">
      <c r="A2210" s="7" t="s">
        <v>11530</v>
      </c>
    </row>
    <row r="2211" spans="1:1" x14ac:dyDescent="0.3">
      <c r="A2211" s="8" t="s">
        <v>11536</v>
      </c>
    </row>
    <row r="2212" spans="1:1" x14ac:dyDescent="0.3">
      <c r="A2212" s="7" t="s">
        <v>11541</v>
      </c>
    </row>
    <row r="2213" spans="1:1" x14ac:dyDescent="0.3">
      <c r="A2213" s="8" t="s">
        <v>11546</v>
      </c>
    </row>
    <row r="2214" spans="1:1" x14ac:dyDescent="0.3">
      <c r="A2214" s="7" t="s">
        <v>11551</v>
      </c>
    </row>
    <row r="2215" spans="1:1" x14ac:dyDescent="0.3">
      <c r="A2215" s="8" t="s">
        <v>11557</v>
      </c>
    </row>
    <row r="2216" spans="1:1" x14ac:dyDescent="0.3">
      <c r="A2216" s="7" t="s">
        <v>11561</v>
      </c>
    </row>
    <row r="2217" spans="1:1" x14ac:dyDescent="0.3">
      <c r="A2217" s="8" t="s">
        <v>11567</v>
      </c>
    </row>
    <row r="2218" spans="1:1" x14ac:dyDescent="0.3">
      <c r="A2218" s="7" t="s">
        <v>11572</v>
      </c>
    </row>
    <row r="2219" spans="1:1" x14ac:dyDescent="0.3">
      <c r="A2219" s="8" t="s">
        <v>11576</v>
      </c>
    </row>
    <row r="2220" spans="1:1" x14ac:dyDescent="0.3">
      <c r="A2220" s="7" t="s">
        <v>11581</v>
      </c>
    </row>
    <row r="2221" spans="1:1" x14ac:dyDescent="0.3">
      <c r="A2221" s="8" t="s">
        <v>11585</v>
      </c>
    </row>
    <row r="2222" spans="1:1" x14ac:dyDescent="0.3">
      <c r="A2222" s="7" t="s">
        <v>11593</v>
      </c>
    </row>
    <row r="2223" spans="1:1" x14ac:dyDescent="0.3">
      <c r="A2223" s="8" t="s">
        <v>11599</v>
      </c>
    </row>
    <row r="2224" spans="1:1" x14ac:dyDescent="0.3">
      <c r="A2224" s="7" t="s">
        <v>11604</v>
      </c>
    </row>
    <row r="2225" spans="1:1" x14ac:dyDescent="0.3">
      <c r="A2225" s="8" t="s">
        <v>11609</v>
      </c>
    </row>
    <row r="2226" spans="1:1" x14ac:dyDescent="0.3">
      <c r="A2226" s="7" t="s">
        <v>11615</v>
      </c>
    </row>
    <row r="2227" spans="1:1" x14ac:dyDescent="0.3">
      <c r="A2227" s="8" t="s">
        <v>11620</v>
      </c>
    </row>
    <row r="2228" spans="1:1" x14ac:dyDescent="0.3">
      <c r="A2228" s="7" t="s">
        <v>11626</v>
      </c>
    </row>
    <row r="2229" spans="1:1" x14ac:dyDescent="0.3">
      <c r="A2229" s="8" t="s">
        <v>11631</v>
      </c>
    </row>
    <row r="2230" spans="1:1" x14ac:dyDescent="0.3">
      <c r="A2230" s="7" t="s">
        <v>11636</v>
      </c>
    </row>
    <row r="2231" spans="1:1" x14ac:dyDescent="0.3">
      <c r="A2231" s="8" t="s">
        <v>11639</v>
      </c>
    </row>
    <row r="2232" spans="1:1" x14ac:dyDescent="0.3">
      <c r="A2232" s="7" t="s">
        <v>11643</v>
      </c>
    </row>
    <row r="2233" spans="1:1" x14ac:dyDescent="0.3">
      <c r="A2233" s="8" t="s">
        <v>11647</v>
      </c>
    </row>
    <row r="2234" spans="1:1" x14ac:dyDescent="0.3">
      <c r="A2234" s="7" t="s">
        <v>11652</v>
      </c>
    </row>
    <row r="2235" spans="1:1" x14ac:dyDescent="0.3">
      <c r="A2235" s="8" t="s">
        <v>11657</v>
      </c>
    </row>
    <row r="2236" spans="1:1" x14ac:dyDescent="0.3">
      <c r="A2236" s="7" t="s">
        <v>11662</v>
      </c>
    </row>
    <row r="2237" spans="1:1" x14ac:dyDescent="0.3">
      <c r="A2237" s="8" t="s">
        <v>11667</v>
      </c>
    </row>
    <row r="2238" spans="1:1" x14ac:dyDescent="0.3">
      <c r="A2238" s="7" t="s">
        <v>11672</v>
      </c>
    </row>
    <row r="2239" spans="1:1" x14ac:dyDescent="0.3">
      <c r="A2239" s="8" t="s">
        <v>11677</v>
      </c>
    </row>
    <row r="2240" spans="1:1" x14ac:dyDescent="0.3">
      <c r="A2240" s="7" t="s">
        <v>11683</v>
      </c>
    </row>
    <row r="2241" spans="1:1" x14ac:dyDescent="0.3">
      <c r="A2241" s="8" t="s">
        <v>11687</v>
      </c>
    </row>
    <row r="2242" spans="1:1" x14ac:dyDescent="0.3">
      <c r="A2242" s="7" t="s">
        <v>11692</v>
      </c>
    </row>
    <row r="2243" spans="1:1" x14ac:dyDescent="0.3">
      <c r="A2243" s="8" t="s">
        <v>11698</v>
      </c>
    </row>
    <row r="2244" spans="1:1" x14ac:dyDescent="0.3">
      <c r="A2244" s="7" t="s">
        <v>11703</v>
      </c>
    </row>
    <row r="2245" spans="1:1" x14ac:dyDescent="0.3">
      <c r="A2245" s="8" t="s">
        <v>11708</v>
      </c>
    </row>
    <row r="2246" spans="1:1" x14ac:dyDescent="0.3">
      <c r="A2246" s="7" t="s">
        <v>11713</v>
      </c>
    </row>
    <row r="2247" spans="1:1" x14ac:dyDescent="0.3">
      <c r="A2247" s="8" t="s">
        <v>11721</v>
      </c>
    </row>
    <row r="2248" spans="1:1" x14ac:dyDescent="0.3">
      <c r="A2248" s="7" t="s">
        <v>11715</v>
      </c>
    </row>
    <row r="2249" spans="1:1" x14ac:dyDescent="0.3">
      <c r="A2249" s="8" t="s">
        <v>11728</v>
      </c>
    </row>
    <row r="2250" spans="1:1" x14ac:dyDescent="0.3">
      <c r="A2250" s="7" t="s">
        <v>11734</v>
      </c>
    </row>
    <row r="2251" spans="1:1" x14ac:dyDescent="0.3">
      <c r="A2251" s="8" t="s">
        <v>11740</v>
      </c>
    </row>
    <row r="2252" spans="1:1" x14ac:dyDescent="0.3">
      <c r="A2252" s="7" t="s">
        <v>11745</v>
      </c>
    </row>
    <row r="2253" spans="1:1" x14ac:dyDescent="0.3">
      <c r="A2253" s="8" t="s">
        <v>11748</v>
      </c>
    </row>
    <row r="2254" spans="1:1" x14ac:dyDescent="0.3">
      <c r="A2254" s="7" t="s">
        <v>11754</v>
      </c>
    </row>
    <row r="2255" spans="1:1" x14ac:dyDescent="0.3">
      <c r="A2255" s="8" t="s">
        <v>11759</v>
      </c>
    </row>
    <row r="2256" spans="1:1" x14ac:dyDescent="0.3">
      <c r="A2256" s="7" t="s">
        <v>11764</v>
      </c>
    </row>
    <row r="2257" spans="1:1" x14ac:dyDescent="0.3">
      <c r="A2257" s="8" t="s">
        <v>11770</v>
      </c>
    </row>
    <row r="2258" spans="1:1" x14ac:dyDescent="0.3">
      <c r="A2258" s="7" t="s">
        <v>11775</v>
      </c>
    </row>
    <row r="2259" spans="1:1" x14ac:dyDescent="0.3">
      <c r="A2259" s="8" t="s">
        <v>11780</v>
      </c>
    </row>
    <row r="2260" spans="1:1" x14ac:dyDescent="0.3">
      <c r="A2260" s="7" t="s">
        <v>11785</v>
      </c>
    </row>
    <row r="2261" spans="1:1" x14ac:dyDescent="0.3">
      <c r="A2261" s="8" t="s">
        <v>11790</v>
      </c>
    </row>
    <row r="2262" spans="1:1" x14ac:dyDescent="0.3">
      <c r="A2262" s="7" t="s">
        <v>11794</v>
      </c>
    </row>
    <row r="2263" spans="1:1" x14ac:dyDescent="0.3">
      <c r="A2263" s="8" t="s">
        <v>11800</v>
      </c>
    </row>
    <row r="2264" spans="1:1" x14ac:dyDescent="0.3">
      <c r="A2264" s="7" t="s">
        <v>11804</v>
      </c>
    </row>
    <row r="2265" spans="1:1" x14ac:dyDescent="0.3">
      <c r="A2265" s="8" t="s">
        <v>11808</v>
      </c>
    </row>
    <row r="2266" spans="1:1" x14ac:dyDescent="0.3">
      <c r="A2266" s="7" t="s">
        <v>11814</v>
      </c>
    </row>
    <row r="2267" spans="1:1" x14ac:dyDescent="0.3">
      <c r="A2267" s="8" t="s">
        <v>11820</v>
      </c>
    </row>
    <row r="2268" spans="1:1" x14ac:dyDescent="0.3">
      <c r="A2268" s="7" t="s">
        <v>11826</v>
      </c>
    </row>
    <row r="2269" spans="1:1" x14ac:dyDescent="0.3">
      <c r="A2269" s="8" t="s">
        <v>11831</v>
      </c>
    </row>
    <row r="2270" spans="1:1" x14ac:dyDescent="0.3">
      <c r="A2270" s="7" t="s">
        <v>11835</v>
      </c>
    </row>
    <row r="2271" spans="1:1" x14ac:dyDescent="0.3">
      <c r="A2271" s="8" t="s">
        <v>11839</v>
      </c>
    </row>
    <row r="2272" spans="1:1" x14ac:dyDescent="0.3">
      <c r="A2272" s="7" t="s">
        <v>11845</v>
      </c>
    </row>
    <row r="2273" spans="1:1" x14ac:dyDescent="0.3">
      <c r="A2273" s="8" t="s">
        <v>11850</v>
      </c>
    </row>
    <row r="2274" spans="1:1" x14ac:dyDescent="0.3">
      <c r="A2274" s="7" t="s">
        <v>11854</v>
      </c>
    </row>
    <row r="2275" spans="1:1" x14ac:dyDescent="0.3">
      <c r="A2275" s="8" t="s">
        <v>11859</v>
      </c>
    </row>
    <row r="2276" spans="1:1" x14ac:dyDescent="0.3">
      <c r="A2276" s="7" t="s">
        <v>11863</v>
      </c>
    </row>
    <row r="2277" spans="1:1" x14ac:dyDescent="0.3">
      <c r="A2277" s="8" t="s">
        <v>11868</v>
      </c>
    </row>
    <row r="2278" spans="1:1" x14ac:dyDescent="0.3">
      <c r="A2278" s="7" t="s">
        <v>11873</v>
      </c>
    </row>
    <row r="2279" spans="1:1" x14ac:dyDescent="0.3">
      <c r="A2279" s="8" t="s">
        <v>11878</v>
      </c>
    </row>
    <row r="2280" spans="1:1" x14ac:dyDescent="0.3">
      <c r="A2280" s="7" t="s">
        <v>11884</v>
      </c>
    </row>
    <row r="2281" spans="1:1" x14ac:dyDescent="0.3">
      <c r="A2281" s="8" t="s">
        <v>11890</v>
      </c>
    </row>
    <row r="2282" spans="1:1" x14ac:dyDescent="0.3">
      <c r="A2282" s="7" t="s">
        <v>11895</v>
      </c>
    </row>
    <row r="2283" spans="1:1" x14ac:dyDescent="0.3">
      <c r="A2283" s="8" t="s">
        <v>11899</v>
      </c>
    </row>
    <row r="2284" spans="1:1" x14ac:dyDescent="0.3">
      <c r="A2284" s="7" t="s">
        <v>11904</v>
      </c>
    </row>
    <row r="2285" spans="1:1" x14ac:dyDescent="0.3">
      <c r="A2285" s="8" t="s">
        <v>11907</v>
      </c>
    </row>
    <row r="2286" spans="1:1" x14ac:dyDescent="0.3">
      <c r="A2286" s="7" t="s">
        <v>11910</v>
      </c>
    </row>
    <row r="2287" spans="1:1" x14ac:dyDescent="0.3">
      <c r="A2287" s="8" t="s">
        <v>11913</v>
      </c>
    </row>
    <row r="2288" spans="1:1" x14ac:dyDescent="0.3">
      <c r="A2288" s="7" t="s">
        <v>11917</v>
      </c>
    </row>
    <row r="2289" spans="1:1" x14ac:dyDescent="0.3">
      <c r="A2289" s="8" t="s">
        <v>11922</v>
      </c>
    </row>
    <row r="2290" spans="1:1" x14ac:dyDescent="0.3">
      <c r="A2290" s="7" t="s">
        <v>11926</v>
      </c>
    </row>
    <row r="2291" spans="1:1" x14ac:dyDescent="0.3">
      <c r="A2291" s="8" t="s">
        <v>11931</v>
      </c>
    </row>
    <row r="2292" spans="1:1" x14ac:dyDescent="0.3">
      <c r="A2292" s="7" t="s">
        <v>11936</v>
      </c>
    </row>
    <row r="2293" spans="1:1" x14ac:dyDescent="0.3">
      <c r="A2293" s="8" t="s">
        <v>11940</v>
      </c>
    </row>
    <row r="2294" spans="1:1" x14ac:dyDescent="0.3">
      <c r="A2294" s="7" t="s">
        <v>11944</v>
      </c>
    </row>
    <row r="2295" spans="1:1" x14ac:dyDescent="0.3">
      <c r="A2295" s="8" t="s">
        <v>11948</v>
      </c>
    </row>
    <row r="2296" spans="1:1" x14ac:dyDescent="0.3">
      <c r="A2296" s="7" t="s">
        <v>11954</v>
      </c>
    </row>
    <row r="2297" spans="1:1" x14ac:dyDescent="0.3">
      <c r="A2297" s="8" t="s">
        <v>11962</v>
      </c>
    </row>
    <row r="2298" spans="1:1" x14ac:dyDescent="0.3">
      <c r="A2298" s="7" t="s">
        <v>11967</v>
      </c>
    </row>
    <row r="2299" spans="1:1" x14ac:dyDescent="0.3">
      <c r="A2299" s="8" t="s">
        <v>11972</v>
      </c>
    </row>
    <row r="2300" spans="1:1" x14ac:dyDescent="0.3">
      <c r="A2300" s="7" t="s">
        <v>11977</v>
      </c>
    </row>
    <row r="2301" spans="1:1" x14ac:dyDescent="0.3">
      <c r="A2301" s="8" t="s">
        <v>11982</v>
      </c>
    </row>
    <row r="2302" spans="1:1" x14ac:dyDescent="0.3">
      <c r="A2302" s="7" t="s">
        <v>11986</v>
      </c>
    </row>
    <row r="2303" spans="1:1" x14ac:dyDescent="0.3">
      <c r="A2303" s="8" t="s">
        <v>11990</v>
      </c>
    </row>
    <row r="2304" spans="1:1" x14ac:dyDescent="0.3">
      <c r="A2304" s="7" t="s">
        <v>11994</v>
      </c>
    </row>
    <row r="2305" spans="1:1" x14ac:dyDescent="0.3">
      <c r="A2305" s="8" t="s">
        <v>11999</v>
      </c>
    </row>
    <row r="2306" spans="1:1" x14ac:dyDescent="0.3">
      <c r="A2306" s="7" t="s">
        <v>12005</v>
      </c>
    </row>
    <row r="2307" spans="1:1" x14ac:dyDescent="0.3">
      <c r="A2307" s="8" t="s">
        <v>12010</v>
      </c>
    </row>
    <row r="2308" spans="1:1" x14ac:dyDescent="0.3">
      <c r="A2308" s="7" t="s">
        <v>12014</v>
      </c>
    </row>
    <row r="2309" spans="1:1" x14ac:dyDescent="0.3">
      <c r="A2309" s="8" t="s">
        <v>12020</v>
      </c>
    </row>
    <row r="2310" spans="1:1" x14ac:dyDescent="0.3">
      <c r="A2310" s="7" t="s">
        <v>12025</v>
      </c>
    </row>
    <row r="2311" spans="1:1" x14ac:dyDescent="0.3">
      <c r="A2311" s="8" t="s">
        <v>12030</v>
      </c>
    </row>
    <row r="2312" spans="1:1" x14ac:dyDescent="0.3">
      <c r="A2312" s="7" t="s">
        <v>12033</v>
      </c>
    </row>
    <row r="2313" spans="1:1" x14ac:dyDescent="0.3">
      <c r="A2313" s="8" t="s">
        <v>12038</v>
      </c>
    </row>
    <row r="2314" spans="1:1" x14ac:dyDescent="0.3">
      <c r="A2314" s="7" t="s">
        <v>12043</v>
      </c>
    </row>
    <row r="2315" spans="1:1" x14ac:dyDescent="0.3">
      <c r="A2315" s="8" t="s">
        <v>12048</v>
      </c>
    </row>
    <row r="2316" spans="1:1" x14ac:dyDescent="0.3">
      <c r="A2316" s="7" t="s">
        <v>12053</v>
      </c>
    </row>
    <row r="2317" spans="1:1" x14ac:dyDescent="0.3">
      <c r="A2317" s="8" t="s">
        <v>12058</v>
      </c>
    </row>
    <row r="2318" spans="1:1" x14ac:dyDescent="0.3">
      <c r="A2318" s="7" t="s">
        <v>12064</v>
      </c>
    </row>
    <row r="2319" spans="1:1" x14ac:dyDescent="0.3">
      <c r="A2319" s="8" t="s">
        <v>12068</v>
      </c>
    </row>
    <row r="2320" spans="1:1" x14ac:dyDescent="0.3">
      <c r="A2320" s="7" t="s">
        <v>12073</v>
      </c>
    </row>
    <row r="2321" spans="1:1" x14ac:dyDescent="0.3">
      <c r="A2321" s="8" t="s">
        <v>12079</v>
      </c>
    </row>
    <row r="2322" spans="1:1" x14ac:dyDescent="0.3">
      <c r="A2322" s="7" t="s">
        <v>12084</v>
      </c>
    </row>
    <row r="2323" spans="1:1" x14ac:dyDescent="0.3">
      <c r="A2323" s="8" t="s">
        <v>12088</v>
      </c>
    </row>
    <row r="2324" spans="1:1" x14ac:dyDescent="0.3">
      <c r="A2324" s="7" t="s">
        <v>12092</v>
      </c>
    </row>
    <row r="2325" spans="1:1" x14ac:dyDescent="0.3">
      <c r="A2325" s="8" t="s">
        <v>12096</v>
      </c>
    </row>
    <row r="2326" spans="1:1" x14ac:dyDescent="0.3">
      <c r="A2326" s="7" t="s">
        <v>12101</v>
      </c>
    </row>
    <row r="2327" spans="1:1" x14ac:dyDescent="0.3">
      <c r="A2327" s="8" t="s">
        <v>12105</v>
      </c>
    </row>
    <row r="2328" spans="1:1" x14ac:dyDescent="0.3">
      <c r="A2328" s="7" t="s">
        <v>12109</v>
      </c>
    </row>
    <row r="2329" spans="1:1" x14ac:dyDescent="0.3">
      <c r="A2329" s="8" t="s">
        <v>12113</v>
      </c>
    </row>
    <row r="2330" spans="1:1" x14ac:dyDescent="0.3">
      <c r="A2330" s="7" t="s">
        <v>12117</v>
      </c>
    </row>
    <row r="2331" spans="1:1" x14ac:dyDescent="0.3">
      <c r="A2331" s="8" t="s">
        <v>12121</v>
      </c>
    </row>
    <row r="2332" spans="1:1" x14ac:dyDescent="0.3">
      <c r="A2332" s="7" t="s">
        <v>12125</v>
      </c>
    </row>
    <row r="2333" spans="1:1" x14ac:dyDescent="0.3">
      <c r="A2333" s="8" t="s">
        <v>12131</v>
      </c>
    </row>
    <row r="2334" spans="1:1" x14ac:dyDescent="0.3">
      <c r="A2334" s="7" t="s">
        <v>12137</v>
      </c>
    </row>
    <row r="2335" spans="1:1" x14ac:dyDescent="0.3">
      <c r="A2335" s="8" t="s">
        <v>12143</v>
      </c>
    </row>
    <row r="2336" spans="1:1" x14ac:dyDescent="0.3">
      <c r="A2336" s="7" t="s">
        <v>12147</v>
      </c>
    </row>
    <row r="2337" spans="1:1" x14ac:dyDescent="0.3">
      <c r="A2337" s="8" t="s">
        <v>12152</v>
      </c>
    </row>
    <row r="2338" spans="1:1" x14ac:dyDescent="0.3">
      <c r="A2338" s="7" t="s">
        <v>12157</v>
      </c>
    </row>
    <row r="2339" spans="1:1" x14ac:dyDescent="0.3">
      <c r="A2339" s="8" t="s">
        <v>12162</v>
      </c>
    </row>
    <row r="2340" spans="1:1" x14ac:dyDescent="0.3">
      <c r="A2340" s="7" t="s">
        <v>12167</v>
      </c>
    </row>
    <row r="2341" spans="1:1" x14ac:dyDescent="0.3">
      <c r="A2341" s="8" t="s">
        <v>12173</v>
      </c>
    </row>
    <row r="2342" spans="1:1" x14ac:dyDescent="0.3">
      <c r="A2342" s="7" t="s">
        <v>12179</v>
      </c>
    </row>
    <row r="2343" spans="1:1" x14ac:dyDescent="0.3">
      <c r="A2343" s="8" t="s">
        <v>12184</v>
      </c>
    </row>
    <row r="2344" spans="1:1" x14ac:dyDescent="0.3">
      <c r="A2344" s="7" t="s">
        <v>12190</v>
      </c>
    </row>
    <row r="2345" spans="1:1" x14ac:dyDescent="0.3">
      <c r="A2345" s="8" t="s">
        <v>12196</v>
      </c>
    </row>
    <row r="2346" spans="1:1" x14ac:dyDescent="0.3">
      <c r="A2346" s="7" t="s">
        <v>12200</v>
      </c>
    </row>
    <row r="2347" spans="1:1" x14ac:dyDescent="0.3">
      <c r="A2347" s="8" t="s">
        <v>12206</v>
      </c>
    </row>
    <row r="2348" spans="1:1" x14ac:dyDescent="0.3">
      <c r="A2348" s="7" t="s">
        <v>12211</v>
      </c>
    </row>
    <row r="2349" spans="1:1" x14ac:dyDescent="0.3">
      <c r="A2349" s="8" t="s">
        <v>12215</v>
      </c>
    </row>
    <row r="2350" spans="1:1" x14ac:dyDescent="0.3">
      <c r="A2350" s="7" t="s">
        <v>12220</v>
      </c>
    </row>
    <row r="2351" spans="1:1" x14ac:dyDescent="0.3">
      <c r="A2351" s="8" t="s">
        <v>12225</v>
      </c>
    </row>
    <row r="2352" spans="1:1" x14ac:dyDescent="0.3">
      <c r="A2352" s="7" t="s">
        <v>12229</v>
      </c>
    </row>
    <row r="2353" spans="1:1" x14ac:dyDescent="0.3">
      <c r="A2353" s="8" t="s">
        <v>12233</v>
      </c>
    </row>
    <row r="2354" spans="1:1" x14ac:dyDescent="0.3">
      <c r="A2354" s="7" t="s">
        <v>12238</v>
      </c>
    </row>
    <row r="2355" spans="1:1" x14ac:dyDescent="0.3">
      <c r="A2355" s="8" t="s">
        <v>12243</v>
      </c>
    </row>
    <row r="2356" spans="1:1" x14ac:dyDescent="0.3">
      <c r="A2356" s="7" t="s">
        <v>12248</v>
      </c>
    </row>
    <row r="2357" spans="1:1" x14ac:dyDescent="0.3">
      <c r="A2357" s="8" t="s">
        <v>12253</v>
      </c>
    </row>
    <row r="2358" spans="1:1" x14ac:dyDescent="0.3">
      <c r="A2358" s="7" t="s">
        <v>12259</v>
      </c>
    </row>
    <row r="2359" spans="1:1" x14ac:dyDescent="0.3">
      <c r="A2359" s="8" t="s">
        <v>12264</v>
      </c>
    </row>
    <row r="2360" spans="1:1" x14ac:dyDescent="0.3">
      <c r="A2360" s="7" t="s">
        <v>12269</v>
      </c>
    </row>
    <row r="2361" spans="1:1" x14ac:dyDescent="0.3">
      <c r="A2361" s="8" t="s">
        <v>12274</v>
      </c>
    </row>
    <row r="2362" spans="1:1" x14ac:dyDescent="0.3">
      <c r="A2362" s="7" t="s">
        <v>12279</v>
      </c>
    </row>
    <row r="2363" spans="1:1" x14ac:dyDescent="0.3">
      <c r="A2363" s="8" t="s">
        <v>12285</v>
      </c>
    </row>
    <row r="2364" spans="1:1" x14ac:dyDescent="0.3">
      <c r="A2364" s="7" t="s">
        <v>12290</v>
      </c>
    </row>
    <row r="2365" spans="1:1" x14ac:dyDescent="0.3">
      <c r="A2365" s="8" t="s">
        <v>12295</v>
      </c>
    </row>
    <row r="2366" spans="1:1" x14ac:dyDescent="0.3">
      <c r="A2366" s="7" t="s">
        <v>12300</v>
      </c>
    </row>
    <row r="2367" spans="1:1" x14ac:dyDescent="0.3">
      <c r="A2367" s="8" t="s">
        <v>12306</v>
      </c>
    </row>
    <row r="2368" spans="1:1" x14ac:dyDescent="0.3">
      <c r="A2368" s="7" t="s">
        <v>12312</v>
      </c>
    </row>
    <row r="2369" spans="1:1" x14ac:dyDescent="0.3">
      <c r="A2369" s="8" t="s">
        <v>12317</v>
      </c>
    </row>
    <row r="2370" spans="1:1" x14ac:dyDescent="0.3">
      <c r="A2370" s="7" t="s">
        <v>12322</v>
      </c>
    </row>
    <row r="2371" spans="1:1" x14ac:dyDescent="0.3">
      <c r="A2371" s="8" t="s">
        <v>12327</v>
      </c>
    </row>
    <row r="2372" spans="1:1" x14ac:dyDescent="0.3">
      <c r="A2372" s="7" t="s">
        <v>12332</v>
      </c>
    </row>
    <row r="2373" spans="1:1" x14ac:dyDescent="0.3">
      <c r="A2373" s="8" t="s">
        <v>12337</v>
      </c>
    </row>
    <row r="2374" spans="1:1" x14ac:dyDescent="0.3">
      <c r="A2374" s="7" t="s">
        <v>12342</v>
      </c>
    </row>
    <row r="2375" spans="1:1" x14ac:dyDescent="0.3">
      <c r="A2375" s="8" t="s">
        <v>12348</v>
      </c>
    </row>
    <row r="2376" spans="1:1" x14ac:dyDescent="0.3">
      <c r="A2376" s="7" t="s">
        <v>12352</v>
      </c>
    </row>
    <row r="2377" spans="1:1" x14ac:dyDescent="0.3">
      <c r="A2377" s="8" t="s">
        <v>12357</v>
      </c>
    </row>
    <row r="2378" spans="1:1" x14ac:dyDescent="0.3">
      <c r="A2378" s="7" t="s">
        <v>12363</v>
      </c>
    </row>
    <row r="2379" spans="1:1" x14ac:dyDescent="0.3">
      <c r="A2379" s="8" t="s">
        <v>12368</v>
      </c>
    </row>
    <row r="2380" spans="1:1" x14ac:dyDescent="0.3">
      <c r="A2380" s="7" t="s">
        <v>12373</v>
      </c>
    </row>
    <row r="2381" spans="1:1" x14ac:dyDescent="0.3">
      <c r="A2381" s="8" t="s">
        <v>12379</v>
      </c>
    </row>
    <row r="2382" spans="1:1" x14ac:dyDescent="0.3">
      <c r="A2382" s="7" t="s">
        <v>12384</v>
      </c>
    </row>
    <row r="2383" spans="1:1" x14ac:dyDescent="0.3">
      <c r="A2383" s="8" t="s">
        <v>12388</v>
      </c>
    </row>
    <row r="2384" spans="1:1" x14ac:dyDescent="0.3">
      <c r="A2384" s="7" t="s">
        <v>12393</v>
      </c>
    </row>
    <row r="2385" spans="1:1" x14ac:dyDescent="0.3">
      <c r="A2385" s="8" t="s">
        <v>12397</v>
      </c>
    </row>
    <row r="2386" spans="1:1" x14ac:dyDescent="0.3">
      <c r="A2386" s="7" t="s">
        <v>12403</v>
      </c>
    </row>
    <row r="2387" spans="1:1" x14ac:dyDescent="0.3">
      <c r="A2387" s="8" t="s">
        <v>12409</v>
      </c>
    </row>
    <row r="2388" spans="1:1" x14ac:dyDescent="0.3">
      <c r="A2388" s="7" t="s">
        <v>12414</v>
      </c>
    </row>
    <row r="2389" spans="1:1" x14ac:dyDescent="0.3">
      <c r="A2389" s="8" t="s">
        <v>12420</v>
      </c>
    </row>
    <row r="2390" spans="1:1" x14ac:dyDescent="0.3">
      <c r="A2390" s="7" t="s">
        <v>12426</v>
      </c>
    </row>
    <row r="2391" spans="1:1" x14ac:dyDescent="0.3">
      <c r="A2391" s="8" t="s">
        <v>12430</v>
      </c>
    </row>
    <row r="2392" spans="1:1" x14ac:dyDescent="0.3">
      <c r="A2392" s="7" t="s">
        <v>12435</v>
      </c>
    </row>
    <row r="2393" spans="1:1" x14ac:dyDescent="0.3">
      <c r="A2393" s="8" t="s">
        <v>12440</v>
      </c>
    </row>
    <row r="2394" spans="1:1" x14ac:dyDescent="0.3">
      <c r="A2394" s="7" t="s">
        <v>12443</v>
      </c>
    </row>
    <row r="2395" spans="1:1" x14ac:dyDescent="0.3">
      <c r="A2395" s="8" t="s">
        <v>12447</v>
      </c>
    </row>
    <row r="2396" spans="1:1" x14ac:dyDescent="0.3">
      <c r="A2396" s="7" t="s">
        <v>12452</v>
      </c>
    </row>
    <row r="2397" spans="1:1" x14ac:dyDescent="0.3">
      <c r="A2397" s="8" t="s">
        <v>12457</v>
      </c>
    </row>
    <row r="2398" spans="1:1" x14ac:dyDescent="0.3">
      <c r="A2398" s="7" t="s">
        <v>12462</v>
      </c>
    </row>
    <row r="2399" spans="1:1" x14ac:dyDescent="0.3">
      <c r="A2399" s="8" t="s">
        <v>12467</v>
      </c>
    </row>
    <row r="2400" spans="1:1" x14ac:dyDescent="0.3">
      <c r="A2400" s="7" t="s">
        <v>12472</v>
      </c>
    </row>
    <row r="2401" spans="1:1" x14ac:dyDescent="0.3">
      <c r="A2401" s="8" t="s">
        <v>12477</v>
      </c>
    </row>
    <row r="2402" spans="1:1" x14ac:dyDescent="0.3">
      <c r="A2402" s="7" t="s">
        <v>12481</v>
      </c>
    </row>
    <row r="2403" spans="1:1" x14ac:dyDescent="0.3">
      <c r="A2403" s="8" t="s">
        <v>12485</v>
      </c>
    </row>
    <row r="2404" spans="1:1" x14ac:dyDescent="0.3">
      <c r="A2404" s="7" t="s">
        <v>12489</v>
      </c>
    </row>
    <row r="2405" spans="1:1" x14ac:dyDescent="0.3">
      <c r="A2405" s="8" t="s">
        <v>12496</v>
      </c>
    </row>
    <row r="2406" spans="1:1" x14ac:dyDescent="0.3">
      <c r="A2406" s="7" t="s">
        <v>12501</v>
      </c>
    </row>
    <row r="2407" spans="1:1" x14ac:dyDescent="0.3">
      <c r="A2407" s="8" t="s">
        <v>12505</v>
      </c>
    </row>
    <row r="2408" spans="1:1" x14ac:dyDescent="0.3">
      <c r="A2408" s="7" t="s">
        <v>12510</v>
      </c>
    </row>
    <row r="2409" spans="1:1" x14ac:dyDescent="0.3">
      <c r="A2409" s="8" t="s">
        <v>12515</v>
      </c>
    </row>
    <row r="2410" spans="1:1" x14ac:dyDescent="0.3">
      <c r="A2410" s="7" t="s">
        <v>12521</v>
      </c>
    </row>
    <row r="2411" spans="1:1" x14ac:dyDescent="0.3">
      <c r="A2411" s="8" t="s">
        <v>12526</v>
      </c>
    </row>
    <row r="2412" spans="1:1" x14ac:dyDescent="0.3">
      <c r="A2412" s="7" t="s">
        <v>12532</v>
      </c>
    </row>
    <row r="2413" spans="1:1" x14ac:dyDescent="0.3">
      <c r="A2413" s="8" t="s">
        <v>12538</v>
      </c>
    </row>
    <row r="2414" spans="1:1" x14ac:dyDescent="0.3">
      <c r="A2414" s="7" t="s">
        <v>12544</v>
      </c>
    </row>
    <row r="2415" spans="1:1" x14ac:dyDescent="0.3">
      <c r="A2415" s="8" t="s">
        <v>12549</v>
      </c>
    </row>
    <row r="2416" spans="1:1" x14ac:dyDescent="0.3">
      <c r="A2416" s="7" t="s">
        <v>12555</v>
      </c>
    </row>
    <row r="2417" spans="1:1" x14ac:dyDescent="0.3">
      <c r="A2417" s="8" t="s">
        <v>12561</v>
      </c>
    </row>
    <row r="2418" spans="1:1" x14ac:dyDescent="0.3">
      <c r="A2418" s="7" t="s">
        <v>12566</v>
      </c>
    </row>
    <row r="2419" spans="1:1" x14ac:dyDescent="0.3">
      <c r="A2419" s="8" t="s">
        <v>12570</v>
      </c>
    </row>
    <row r="2420" spans="1:1" x14ac:dyDescent="0.3">
      <c r="A2420" s="7" t="s">
        <v>12574</v>
      </c>
    </row>
    <row r="2421" spans="1:1" x14ac:dyDescent="0.3">
      <c r="A2421" s="8" t="s">
        <v>12579</v>
      </c>
    </row>
    <row r="2422" spans="1:1" x14ac:dyDescent="0.3">
      <c r="A2422" s="7" t="s">
        <v>12584</v>
      </c>
    </row>
    <row r="2423" spans="1:1" x14ac:dyDescent="0.3">
      <c r="A2423" s="8" t="s">
        <v>12589</v>
      </c>
    </row>
    <row r="2424" spans="1:1" x14ac:dyDescent="0.3">
      <c r="A2424" s="7" t="s">
        <v>12594</v>
      </c>
    </row>
    <row r="2425" spans="1:1" x14ac:dyDescent="0.3">
      <c r="A2425" s="8" t="s">
        <v>12598</v>
      </c>
    </row>
    <row r="2426" spans="1:1" x14ac:dyDescent="0.3">
      <c r="A2426" s="7" t="s">
        <v>12601</v>
      </c>
    </row>
    <row r="2427" spans="1:1" x14ac:dyDescent="0.3">
      <c r="A2427" s="8" t="s">
        <v>12605</v>
      </c>
    </row>
    <row r="2428" spans="1:1" x14ac:dyDescent="0.3">
      <c r="A2428" s="7" t="s">
        <v>12609</v>
      </c>
    </row>
    <row r="2429" spans="1:1" x14ac:dyDescent="0.3">
      <c r="A2429" s="8" t="s">
        <v>12614</v>
      </c>
    </row>
    <row r="2430" spans="1:1" x14ac:dyDescent="0.3">
      <c r="A2430" s="7" t="s">
        <v>12617</v>
      </c>
    </row>
    <row r="2431" spans="1:1" x14ac:dyDescent="0.3">
      <c r="A2431" s="8" t="s">
        <v>12620</v>
      </c>
    </row>
    <row r="2432" spans="1:1" x14ac:dyDescent="0.3">
      <c r="A2432" s="7" t="s">
        <v>12625</v>
      </c>
    </row>
    <row r="2433" spans="1:1" x14ac:dyDescent="0.3">
      <c r="A2433" s="8" t="s">
        <v>12630</v>
      </c>
    </row>
    <row r="2434" spans="1:1" x14ac:dyDescent="0.3">
      <c r="A2434" s="7" t="s">
        <v>12635</v>
      </c>
    </row>
    <row r="2435" spans="1:1" x14ac:dyDescent="0.3">
      <c r="A2435" s="8" t="s">
        <v>12639</v>
      </c>
    </row>
    <row r="2436" spans="1:1" x14ac:dyDescent="0.3">
      <c r="A2436" s="7" t="s">
        <v>12643</v>
      </c>
    </row>
    <row r="2437" spans="1:1" x14ac:dyDescent="0.3">
      <c r="A2437" s="8" t="s">
        <v>12647</v>
      </c>
    </row>
    <row r="2438" spans="1:1" x14ac:dyDescent="0.3">
      <c r="A2438" s="7" t="s">
        <v>12654</v>
      </c>
    </row>
    <row r="2439" spans="1:1" x14ac:dyDescent="0.3">
      <c r="A2439" s="8" t="s">
        <v>12659</v>
      </c>
    </row>
    <row r="2440" spans="1:1" x14ac:dyDescent="0.3">
      <c r="A2440" s="7" t="s">
        <v>12664</v>
      </c>
    </row>
    <row r="2441" spans="1:1" x14ac:dyDescent="0.3">
      <c r="A2441" s="8" t="s">
        <v>12670</v>
      </c>
    </row>
    <row r="2442" spans="1:1" x14ac:dyDescent="0.3">
      <c r="A2442" s="7" t="s">
        <v>12677</v>
      </c>
    </row>
    <row r="2443" spans="1:1" x14ac:dyDescent="0.3">
      <c r="A2443" s="8" t="s">
        <v>12682</v>
      </c>
    </row>
    <row r="2444" spans="1:1" x14ac:dyDescent="0.3">
      <c r="A2444" s="7" t="s">
        <v>12686</v>
      </c>
    </row>
    <row r="2445" spans="1:1" x14ac:dyDescent="0.3">
      <c r="A2445" s="8" t="s">
        <v>12691</v>
      </c>
    </row>
    <row r="2446" spans="1:1" x14ac:dyDescent="0.3">
      <c r="A2446" s="7" t="s">
        <v>12696</v>
      </c>
    </row>
    <row r="2447" spans="1:1" x14ac:dyDescent="0.3">
      <c r="A2447" s="8" t="s">
        <v>12701</v>
      </c>
    </row>
    <row r="2448" spans="1:1" x14ac:dyDescent="0.3">
      <c r="A2448" s="7" t="s">
        <v>12706</v>
      </c>
    </row>
    <row r="2449" spans="1:1" x14ac:dyDescent="0.3">
      <c r="A2449" s="8" t="s">
        <v>12711</v>
      </c>
    </row>
    <row r="2450" spans="1:1" x14ac:dyDescent="0.3">
      <c r="A2450" s="7" t="s">
        <v>12717</v>
      </c>
    </row>
    <row r="2451" spans="1:1" x14ac:dyDescent="0.3">
      <c r="A2451" s="8" t="s">
        <v>12722</v>
      </c>
    </row>
    <row r="2452" spans="1:1" x14ac:dyDescent="0.3">
      <c r="A2452" s="7" t="s">
        <v>12728</v>
      </c>
    </row>
    <row r="2453" spans="1:1" x14ac:dyDescent="0.3">
      <c r="A2453" s="8" t="s">
        <v>12731</v>
      </c>
    </row>
    <row r="2454" spans="1:1" x14ac:dyDescent="0.3">
      <c r="A2454" s="7" t="s">
        <v>12737</v>
      </c>
    </row>
    <row r="2455" spans="1:1" x14ac:dyDescent="0.3">
      <c r="A2455" s="8" t="s">
        <v>12742</v>
      </c>
    </row>
    <row r="2456" spans="1:1" x14ac:dyDescent="0.3">
      <c r="A2456" s="7" t="s">
        <v>12747</v>
      </c>
    </row>
    <row r="2457" spans="1:1" x14ac:dyDescent="0.3">
      <c r="A2457" s="8" t="s">
        <v>12752</v>
      </c>
    </row>
    <row r="2458" spans="1:1" x14ac:dyDescent="0.3">
      <c r="A2458" s="7" t="s">
        <v>12758</v>
      </c>
    </row>
    <row r="2459" spans="1:1" x14ac:dyDescent="0.3">
      <c r="A2459" s="8" t="s">
        <v>12763</v>
      </c>
    </row>
    <row r="2460" spans="1:1" x14ac:dyDescent="0.3">
      <c r="A2460" s="7" t="s">
        <v>12769</v>
      </c>
    </row>
    <row r="2461" spans="1:1" x14ac:dyDescent="0.3">
      <c r="A2461" s="8" t="s">
        <v>12774</v>
      </c>
    </row>
    <row r="2462" spans="1:1" x14ac:dyDescent="0.3">
      <c r="A2462" s="7" t="s">
        <v>12778</v>
      </c>
    </row>
    <row r="2463" spans="1:1" x14ac:dyDescent="0.3">
      <c r="A2463" s="8" t="s">
        <v>12782</v>
      </c>
    </row>
    <row r="2464" spans="1:1" x14ac:dyDescent="0.3">
      <c r="A2464" s="7" t="s">
        <v>12786</v>
      </c>
    </row>
    <row r="2465" spans="1:1" x14ac:dyDescent="0.3">
      <c r="A2465" s="8" t="s">
        <v>12791</v>
      </c>
    </row>
    <row r="2466" spans="1:1" x14ac:dyDescent="0.3">
      <c r="A2466" s="7" t="s">
        <v>12797</v>
      </c>
    </row>
    <row r="2467" spans="1:1" x14ac:dyDescent="0.3">
      <c r="A2467" s="8" t="s">
        <v>12802</v>
      </c>
    </row>
    <row r="2468" spans="1:1" x14ac:dyDescent="0.3">
      <c r="A2468" s="7" t="s">
        <v>12806</v>
      </c>
    </row>
    <row r="2469" spans="1:1" x14ac:dyDescent="0.3">
      <c r="A2469" s="8" t="s">
        <v>12812</v>
      </c>
    </row>
    <row r="2470" spans="1:1" x14ac:dyDescent="0.3">
      <c r="A2470" s="7" t="s">
        <v>12817</v>
      </c>
    </row>
    <row r="2471" spans="1:1" x14ac:dyDescent="0.3">
      <c r="A2471" s="8" t="s">
        <v>12822</v>
      </c>
    </row>
    <row r="2472" spans="1:1" x14ac:dyDescent="0.3">
      <c r="A2472" s="7" t="s">
        <v>12827</v>
      </c>
    </row>
    <row r="2473" spans="1:1" x14ac:dyDescent="0.3">
      <c r="A2473" s="8" t="s">
        <v>12832</v>
      </c>
    </row>
    <row r="2474" spans="1:1" x14ac:dyDescent="0.3">
      <c r="A2474" s="7" t="s">
        <v>12840</v>
      </c>
    </row>
    <row r="2475" spans="1:1" x14ac:dyDescent="0.3">
      <c r="A2475" s="8" t="s">
        <v>12846</v>
      </c>
    </row>
    <row r="2476" spans="1:1" x14ac:dyDescent="0.3">
      <c r="A2476" s="7" t="s">
        <v>12851</v>
      </c>
    </row>
    <row r="2477" spans="1:1" x14ac:dyDescent="0.3">
      <c r="A2477" s="8" t="s">
        <v>12855</v>
      </c>
    </row>
    <row r="2478" spans="1:1" x14ac:dyDescent="0.3">
      <c r="A2478" s="7" t="s">
        <v>12860</v>
      </c>
    </row>
    <row r="2479" spans="1:1" x14ac:dyDescent="0.3">
      <c r="A2479" s="8" t="s">
        <v>12865</v>
      </c>
    </row>
    <row r="2480" spans="1:1" x14ac:dyDescent="0.3">
      <c r="A2480" s="7" t="s">
        <v>12870</v>
      </c>
    </row>
    <row r="2481" spans="1:1" x14ac:dyDescent="0.3">
      <c r="A2481" s="8" t="s">
        <v>12875</v>
      </c>
    </row>
    <row r="2482" spans="1:1" x14ac:dyDescent="0.3">
      <c r="A2482" s="7" t="s">
        <v>12880</v>
      </c>
    </row>
    <row r="2483" spans="1:1" x14ac:dyDescent="0.3">
      <c r="A2483" s="8" t="s">
        <v>12884</v>
      </c>
    </row>
    <row r="2484" spans="1:1" x14ac:dyDescent="0.3">
      <c r="A2484" s="7" t="s">
        <v>12888</v>
      </c>
    </row>
    <row r="2485" spans="1:1" x14ac:dyDescent="0.3">
      <c r="A2485" s="8" t="s">
        <v>12893</v>
      </c>
    </row>
    <row r="2486" spans="1:1" x14ac:dyDescent="0.3">
      <c r="A2486" s="7" t="s">
        <v>12898</v>
      </c>
    </row>
    <row r="2487" spans="1:1" x14ac:dyDescent="0.3">
      <c r="A2487" s="8" t="s">
        <v>12903</v>
      </c>
    </row>
    <row r="2488" spans="1:1" x14ac:dyDescent="0.3">
      <c r="A2488" s="7" t="s">
        <v>12907</v>
      </c>
    </row>
    <row r="2489" spans="1:1" x14ac:dyDescent="0.3">
      <c r="A2489" s="8" t="s">
        <v>12912</v>
      </c>
    </row>
    <row r="2490" spans="1:1" x14ac:dyDescent="0.3">
      <c r="A2490" s="7" t="s">
        <v>12917</v>
      </c>
    </row>
    <row r="2491" spans="1:1" x14ac:dyDescent="0.3">
      <c r="A2491" s="8" t="s">
        <v>12922</v>
      </c>
    </row>
    <row r="2492" spans="1:1" x14ac:dyDescent="0.3">
      <c r="A2492" s="7" t="s">
        <v>12927</v>
      </c>
    </row>
    <row r="2493" spans="1:1" x14ac:dyDescent="0.3">
      <c r="A2493" s="8" t="s">
        <v>12932</v>
      </c>
    </row>
    <row r="2494" spans="1:1" x14ac:dyDescent="0.3">
      <c r="A2494" s="7" t="s">
        <v>12936</v>
      </c>
    </row>
    <row r="2495" spans="1:1" x14ac:dyDescent="0.3">
      <c r="A2495" s="8" t="s">
        <v>12941</v>
      </c>
    </row>
    <row r="2496" spans="1:1" x14ac:dyDescent="0.3">
      <c r="A2496" s="7" t="s">
        <v>12946</v>
      </c>
    </row>
    <row r="2497" spans="1:1" x14ac:dyDescent="0.3">
      <c r="A2497" s="8" t="s">
        <v>12951</v>
      </c>
    </row>
    <row r="2498" spans="1:1" x14ac:dyDescent="0.3">
      <c r="A2498" s="7" t="s">
        <v>12955</v>
      </c>
    </row>
    <row r="2499" spans="1:1" x14ac:dyDescent="0.3">
      <c r="A2499" s="8" t="s">
        <v>12960</v>
      </c>
    </row>
    <row r="2500" spans="1:1" x14ac:dyDescent="0.3">
      <c r="A2500" s="7" t="s">
        <v>12965</v>
      </c>
    </row>
    <row r="2501" spans="1:1" x14ac:dyDescent="0.3">
      <c r="A2501" s="8" t="s">
        <v>12972</v>
      </c>
    </row>
    <row r="2502" spans="1:1" x14ac:dyDescent="0.3">
      <c r="A2502" s="7" t="s">
        <v>12978</v>
      </c>
    </row>
    <row r="2503" spans="1:1" x14ac:dyDescent="0.3">
      <c r="A2503" s="8" t="s">
        <v>12984</v>
      </c>
    </row>
    <row r="2504" spans="1:1" x14ac:dyDescent="0.3">
      <c r="A2504" s="7" t="s">
        <v>12990</v>
      </c>
    </row>
    <row r="2505" spans="1:1" x14ac:dyDescent="0.3">
      <c r="A2505" s="8" t="s">
        <v>12994</v>
      </c>
    </row>
    <row r="2506" spans="1:1" x14ac:dyDescent="0.3">
      <c r="A2506" s="7" t="s">
        <v>12999</v>
      </c>
    </row>
    <row r="2507" spans="1:1" x14ac:dyDescent="0.3">
      <c r="A2507" s="8" t="s">
        <v>13004</v>
      </c>
    </row>
    <row r="2508" spans="1:1" x14ac:dyDescent="0.3">
      <c r="A2508" s="7" t="s">
        <v>13009</v>
      </c>
    </row>
    <row r="2509" spans="1:1" x14ac:dyDescent="0.3">
      <c r="A2509" s="8" t="s">
        <v>13015</v>
      </c>
    </row>
    <row r="2510" spans="1:1" x14ac:dyDescent="0.3">
      <c r="A2510" s="7" t="s">
        <v>13020</v>
      </c>
    </row>
    <row r="2511" spans="1:1" x14ac:dyDescent="0.3">
      <c r="A2511" s="8" t="s">
        <v>13025</v>
      </c>
    </row>
    <row r="2512" spans="1:1" x14ac:dyDescent="0.3">
      <c r="A2512" s="7" t="s">
        <v>13031</v>
      </c>
    </row>
    <row r="2513" spans="1:1" x14ac:dyDescent="0.3">
      <c r="A2513" s="8" t="s">
        <v>13035</v>
      </c>
    </row>
    <row r="2514" spans="1:1" x14ac:dyDescent="0.3">
      <c r="A2514" s="7" t="s">
        <v>13040</v>
      </c>
    </row>
    <row r="2515" spans="1:1" x14ac:dyDescent="0.3">
      <c r="A2515" s="8" t="s">
        <v>13045</v>
      </c>
    </row>
    <row r="2516" spans="1:1" x14ac:dyDescent="0.3">
      <c r="A2516" s="7" t="s">
        <v>13049</v>
      </c>
    </row>
    <row r="2517" spans="1:1" x14ac:dyDescent="0.3">
      <c r="A2517" s="8" t="s">
        <v>13054</v>
      </c>
    </row>
    <row r="2518" spans="1:1" x14ac:dyDescent="0.3">
      <c r="A2518" s="7" t="s">
        <v>13059</v>
      </c>
    </row>
    <row r="2519" spans="1:1" x14ac:dyDescent="0.3">
      <c r="A2519" s="8" t="s">
        <v>13063</v>
      </c>
    </row>
    <row r="2520" spans="1:1" x14ac:dyDescent="0.3">
      <c r="A2520" s="7" t="s">
        <v>13069</v>
      </c>
    </row>
    <row r="2521" spans="1:1" x14ac:dyDescent="0.3">
      <c r="A2521" s="8" t="s">
        <v>13077</v>
      </c>
    </row>
    <row r="2522" spans="1:1" x14ac:dyDescent="0.3">
      <c r="A2522" s="7" t="s">
        <v>13082</v>
      </c>
    </row>
    <row r="2523" spans="1:1" x14ac:dyDescent="0.3">
      <c r="A2523" s="8" t="s">
        <v>13087</v>
      </c>
    </row>
    <row r="2524" spans="1:1" x14ac:dyDescent="0.3">
      <c r="A2524" s="7" t="s">
        <v>13095</v>
      </c>
    </row>
    <row r="2525" spans="1:1" x14ac:dyDescent="0.3">
      <c r="A2525" s="8" t="s">
        <v>13102</v>
      </c>
    </row>
    <row r="2526" spans="1:1" x14ac:dyDescent="0.3">
      <c r="A2526" s="7" t="s">
        <v>13106</v>
      </c>
    </row>
    <row r="2527" spans="1:1" x14ac:dyDescent="0.3">
      <c r="A2527" s="8" t="s">
        <v>13111</v>
      </c>
    </row>
    <row r="2528" spans="1:1" x14ac:dyDescent="0.3">
      <c r="A2528" s="7" t="s">
        <v>13116</v>
      </c>
    </row>
    <row r="2529" spans="1:1" x14ac:dyDescent="0.3">
      <c r="A2529" s="8" t="s">
        <v>13121</v>
      </c>
    </row>
    <row r="2530" spans="1:1" x14ac:dyDescent="0.3">
      <c r="A2530" s="7" t="s">
        <v>13127</v>
      </c>
    </row>
    <row r="2531" spans="1:1" x14ac:dyDescent="0.3">
      <c r="A2531" s="8" t="s">
        <v>13132</v>
      </c>
    </row>
    <row r="2532" spans="1:1" x14ac:dyDescent="0.3">
      <c r="A2532" s="7" t="s">
        <v>13137</v>
      </c>
    </row>
    <row r="2533" spans="1:1" x14ac:dyDescent="0.3">
      <c r="A2533" s="8" t="s">
        <v>13141</v>
      </c>
    </row>
    <row r="2534" spans="1:1" x14ac:dyDescent="0.3">
      <c r="A2534" s="7" t="s">
        <v>13146</v>
      </c>
    </row>
    <row r="2535" spans="1:1" x14ac:dyDescent="0.3">
      <c r="A2535" s="8" t="s">
        <v>13151</v>
      </c>
    </row>
    <row r="2536" spans="1:1" x14ac:dyDescent="0.3">
      <c r="A2536" s="7" t="s">
        <v>13155</v>
      </c>
    </row>
    <row r="2537" spans="1:1" x14ac:dyDescent="0.3">
      <c r="A2537" s="8" t="s">
        <v>13159</v>
      </c>
    </row>
    <row r="2538" spans="1:1" x14ac:dyDescent="0.3">
      <c r="A2538" s="7" t="s">
        <v>13163</v>
      </c>
    </row>
    <row r="2539" spans="1:1" x14ac:dyDescent="0.3">
      <c r="A2539" s="8" t="s">
        <v>13168</v>
      </c>
    </row>
    <row r="2540" spans="1:1" x14ac:dyDescent="0.3">
      <c r="A2540" s="7" t="s">
        <v>13173</v>
      </c>
    </row>
    <row r="2541" spans="1:1" x14ac:dyDescent="0.3">
      <c r="A2541" s="8" t="s">
        <v>13177</v>
      </c>
    </row>
    <row r="2542" spans="1:1" x14ac:dyDescent="0.3">
      <c r="A2542" s="7" t="s">
        <v>13182</v>
      </c>
    </row>
    <row r="2543" spans="1:1" x14ac:dyDescent="0.3">
      <c r="A2543" s="8" t="s">
        <v>13187</v>
      </c>
    </row>
    <row r="2544" spans="1:1" x14ac:dyDescent="0.3">
      <c r="A2544" s="7" t="s">
        <v>13192</v>
      </c>
    </row>
    <row r="2545" spans="1:1" x14ac:dyDescent="0.3">
      <c r="A2545" s="8" t="s">
        <v>13197</v>
      </c>
    </row>
    <row r="2546" spans="1:1" x14ac:dyDescent="0.3">
      <c r="A2546" s="7" t="s">
        <v>13201</v>
      </c>
    </row>
    <row r="2547" spans="1:1" x14ac:dyDescent="0.3">
      <c r="A2547" s="8" t="s">
        <v>13206</v>
      </c>
    </row>
    <row r="2548" spans="1:1" x14ac:dyDescent="0.3">
      <c r="A2548" s="7" t="s">
        <v>13210</v>
      </c>
    </row>
    <row r="2549" spans="1:1" x14ac:dyDescent="0.3">
      <c r="A2549" s="8" t="s">
        <v>13215</v>
      </c>
    </row>
    <row r="2550" spans="1:1" x14ac:dyDescent="0.3">
      <c r="A2550" s="7" t="s">
        <v>13220</v>
      </c>
    </row>
    <row r="2551" spans="1:1" x14ac:dyDescent="0.3">
      <c r="A2551" s="8" t="s">
        <v>13225</v>
      </c>
    </row>
    <row r="2552" spans="1:1" x14ac:dyDescent="0.3">
      <c r="A2552" s="7" t="s">
        <v>13230</v>
      </c>
    </row>
    <row r="2553" spans="1:1" x14ac:dyDescent="0.3">
      <c r="A2553" s="8" t="s">
        <v>13234</v>
      </c>
    </row>
    <row r="2554" spans="1:1" x14ac:dyDescent="0.3">
      <c r="A2554" s="7" t="s">
        <v>13239</v>
      </c>
    </row>
    <row r="2555" spans="1:1" x14ac:dyDescent="0.3">
      <c r="A2555" s="8" t="s">
        <v>13244</v>
      </c>
    </row>
    <row r="2556" spans="1:1" x14ac:dyDescent="0.3">
      <c r="A2556" s="7" t="s">
        <v>13249</v>
      </c>
    </row>
    <row r="2557" spans="1:1" x14ac:dyDescent="0.3">
      <c r="A2557" s="8" t="s">
        <v>13253</v>
      </c>
    </row>
    <row r="2558" spans="1:1" x14ac:dyDescent="0.3">
      <c r="A2558" s="7" t="s">
        <v>13256</v>
      </c>
    </row>
    <row r="2559" spans="1:1" x14ac:dyDescent="0.3">
      <c r="A2559" s="8" t="s">
        <v>13260</v>
      </c>
    </row>
    <row r="2560" spans="1:1" x14ac:dyDescent="0.3">
      <c r="A2560" s="7" t="s">
        <v>13265</v>
      </c>
    </row>
    <row r="2561" spans="1:1" x14ac:dyDescent="0.3">
      <c r="A2561" s="8" t="s">
        <v>13269</v>
      </c>
    </row>
    <row r="2562" spans="1:1" x14ac:dyDescent="0.3">
      <c r="A2562" s="7" t="s">
        <v>13273</v>
      </c>
    </row>
    <row r="2563" spans="1:1" x14ac:dyDescent="0.3">
      <c r="A2563" s="8" t="s">
        <v>13277</v>
      </c>
    </row>
    <row r="2564" spans="1:1" x14ac:dyDescent="0.3">
      <c r="A2564" s="7" t="s">
        <v>13282</v>
      </c>
    </row>
    <row r="2565" spans="1:1" x14ac:dyDescent="0.3">
      <c r="A2565" s="8" t="s">
        <v>13286</v>
      </c>
    </row>
    <row r="2566" spans="1:1" x14ac:dyDescent="0.3">
      <c r="A2566" s="7" t="s">
        <v>13291</v>
      </c>
    </row>
    <row r="2567" spans="1:1" x14ac:dyDescent="0.3">
      <c r="A2567" s="8" t="s">
        <v>13296</v>
      </c>
    </row>
    <row r="2568" spans="1:1" x14ac:dyDescent="0.3">
      <c r="A2568" s="7" t="s">
        <v>13301</v>
      </c>
    </row>
    <row r="2569" spans="1:1" x14ac:dyDescent="0.3">
      <c r="A2569" s="8" t="s">
        <v>13306</v>
      </c>
    </row>
    <row r="2570" spans="1:1" x14ac:dyDescent="0.3">
      <c r="A2570" s="7" t="s">
        <v>13311</v>
      </c>
    </row>
    <row r="2571" spans="1:1" x14ac:dyDescent="0.3">
      <c r="A2571" s="8" t="s">
        <v>13315</v>
      </c>
    </row>
    <row r="2572" spans="1:1" x14ac:dyDescent="0.3">
      <c r="A2572" s="7" t="s">
        <v>13319</v>
      </c>
    </row>
    <row r="2573" spans="1:1" x14ac:dyDescent="0.3">
      <c r="A2573" s="8" t="s">
        <v>13325</v>
      </c>
    </row>
    <row r="2574" spans="1:1" x14ac:dyDescent="0.3">
      <c r="A2574" s="7" t="s">
        <v>13329</v>
      </c>
    </row>
    <row r="2575" spans="1:1" x14ac:dyDescent="0.3">
      <c r="A2575" s="8" t="s">
        <v>13335</v>
      </c>
    </row>
    <row r="2576" spans="1:1" x14ac:dyDescent="0.3">
      <c r="A2576" s="7" t="s">
        <v>13341</v>
      </c>
    </row>
    <row r="2577" spans="1:1" x14ac:dyDescent="0.3">
      <c r="A2577" s="8" t="s">
        <v>13346</v>
      </c>
    </row>
    <row r="2578" spans="1:1" x14ac:dyDescent="0.3">
      <c r="A2578" s="7" t="s">
        <v>13350</v>
      </c>
    </row>
    <row r="2579" spans="1:1" x14ac:dyDescent="0.3">
      <c r="A2579" s="8" t="s">
        <v>13355</v>
      </c>
    </row>
    <row r="2580" spans="1:1" x14ac:dyDescent="0.3">
      <c r="A2580" s="7" t="s">
        <v>13360</v>
      </c>
    </row>
    <row r="2581" spans="1:1" x14ac:dyDescent="0.3">
      <c r="A2581" s="8" t="s">
        <v>13367</v>
      </c>
    </row>
    <row r="2582" spans="1:1" x14ac:dyDescent="0.3">
      <c r="A2582" s="7" t="s">
        <v>13371</v>
      </c>
    </row>
    <row r="2583" spans="1:1" x14ac:dyDescent="0.3">
      <c r="A2583" s="8" t="s">
        <v>13377</v>
      </c>
    </row>
    <row r="2584" spans="1:1" x14ac:dyDescent="0.3">
      <c r="A2584" s="7" t="s">
        <v>13382</v>
      </c>
    </row>
    <row r="2585" spans="1:1" x14ac:dyDescent="0.3">
      <c r="A2585" s="8" t="s">
        <v>13386</v>
      </c>
    </row>
    <row r="2586" spans="1:1" x14ac:dyDescent="0.3">
      <c r="A2586" s="7" t="s">
        <v>13391</v>
      </c>
    </row>
    <row r="2587" spans="1:1" x14ac:dyDescent="0.3">
      <c r="A2587" s="8" t="s">
        <v>13396</v>
      </c>
    </row>
    <row r="2588" spans="1:1" x14ac:dyDescent="0.3">
      <c r="A2588" s="7" t="s">
        <v>13401</v>
      </c>
    </row>
    <row r="2589" spans="1:1" x14ac:dyDescent="0.3">
      <c r="A2589" s="8" t="s">
        <v>13405</v>
      </c>
    </row>
    <row r="2590" spans="1:1" x14ac:dyDescent="0.3">
      <c r="A2590" s="7" t="s">
        <v>13411</v>
      </c>
    </row>
    <row r="2591" spans="1:1" x14ac:dyDescent="0.3">
      <c r="A2591" s="8" t="s">
        <v>13418</v>
      </c>
    </row>
    <row r="2592" spans="1:1" x14ac:dyDescent="0.3">
      <c r="A2592" s="7" t="s">
        <v>13424</v>
      </c>
    </row>
    <row r="2593" spans="1:1" x14ac:dyDescent="0.3">
      <c r="A2593" s="8" t="s">
        <v>13428</v>
      </c>
    </row>
    <row r="2594" spans="1:1" x14ac:dyDescent="0.3">
      <c r="A2594" s="7" t="s">
        <v>13434</v>
      </c>
    </row>
    <row r="2595" spans="1:1" x14ac:dyDescent="0.3">
      <c r="A2595" s="8" t="s">
        <v>13440</v>
      </c>
    </row>
    <row r="2596" spans="1:1" x14ac:dyDescent="0.3">
      <c r="A2596" s="7" t="s">
        <v>13445</v>
      </c>
    </row>
    <row r="2597" spans="1:1" x14ac:dyDescent="0.3">
      <c r="A2597" s="8" t="s">
        <v>13449</v>
      </c>
    </row>
    <row r="2598" spans="1:1" x14ac:dyDescent="0.3">
      <c r="A2598" s="7" t="s">
        <v>13454</v>
      </c>
    </row>
    <row r="2599" spans="1:1" x14ac:dyDescent="0.3">
      <c r="A2599" s="8" t="s">
        <v>13457</v>
      </c>
    </row>
    <row r="2600" spans="1:1" x14ac:dyDescent="0.3">
      <c r="A2600" s="7" t="s">
        <v>13461</v>
      </c>
    </row>
    <row r="2601" spans="1:1" x14ac:dyDescent="0.3">
      <c r="A2601" s="8" t="s">
        <v>13466</v>
      </c>
    </row>
    <row r="2602" spans="1:1" x14ac:dyDescent="0.3">
      <c r="A2602" s="7" t="s">
        <v>13471</v>
      </c>
    </row>
    <row r="2603" spans="1:1" x14ac:dyDescent="0.3">
      <c r="A2603" s="8" t="s">
        <v>13476</v>
      </c>
    </row>
    <row r="2604" spans="1:1" x14ac:dyDescent="0.3">
      <c r="A2604" s="7" t="s">
        <v>13482</v>
      </c>
    </row>
    <row r="2605" spans="1:1" x14ac:dyDescent="0.3">
      <c r="A2605" s="8" t="s">
        <v>13488</v>
      </c>
    </row>
    <row r="2606" spans="1:1" x14ac:dyDescent="0.3">
      <c r="A2606" s="7" t="s">
        <v>13494</v>
      </c>
    </row>
    <row r="2607" spans="1:1" x14ac:dyDescent="0.3">
      <c r="A2607" s="8" t="s">
        <v>13499</v>
      </c>
    </row>
    <row r="2608" spans="1:1" x14ac:dyDescent="0.3">
      <c r="A2608" s="7" t="s">
        <v>13506</v>
      </c>
    </row>
    <row r="2609" spans="1:1" x14ac:dyDescent="0.3">
      <c r="A2609" s="8" t="s">
        <v>13511</v>
      </c>
    </row>
    <row r="2610" spans="1:1" x14ac:dyDescent="0.3">
      <c r="A2610" s="7" t="s">
        <v>13516</v>
      </c>
    </row>
    <row r="2611" spans="1:1" x14ac:dyDescent="0.3">
      <c r="A2611" s="8" t="s">
        <v>13521</v>
      </c>
    </row>
    <row r="2612" spans="1:1" x14ac:dyDescent="0.3">
      <c r="A2612" s="7" t="s">
        <v>13529</v>
      </c>
    </row>
    <row r="2613" spans="1:1" x14ac:dyDescent="0.3">
      <c r="A2613" s="8" t="s">
        <v>13532</v>
      </c>
    </row>
    <row r="2614" spans="1:1" x14ac:dyDescent="0.3">
      <c r="A2614" s="7" t="s">
        <v>13537</v>
      </c>
    </row>
    <row r="2615" spans="1:1" x14ac:dyDescent="0.3">
      <c r="A2615" s="8" t="s">
        <v>13542</v>
      </c>
    </row>
    <row r="2616" spans="1:1" x14ac:dyDescent="0.3">
      <c r="A2616" s="7" t="s">
        <v>13547</v>
      </c>
    </row>
    <row r="2617" spans="1:1" x14ac:dyDescent="0.3">
      <c r="A2617" s="8" t="s">
        <v>13552</v>
      </c>
    </row>
    <row r="2618" spans="1:1" x14ac:dyDescent="0.3">
      <c r="A2618" s="7" t="s">
        <v>13556</v>
      </c>
    </row>
    <row r="2619" spans="1:1" x14ac:dyDescent="0.3">
      <c r="A2619" s="8" t="s">
        <v>13562</v>
      </c>
    </row>
    <row r="2620" spans="1:1" x14ac:dyDescent="0.3">
      <c r="A2620" s="7" t="s">
        <v>13566</v>
      </c>
    </row>
    <row r="2621" spans="1:1" x14ac:dyDescent="0.3">
      <c r="A2621" s="8" t="s">
        <v>13570</v>
      </c>
    </row>
    <row r="2622" spans="1:1" x14ac:dyDescent="0.3">
      <c r="A2622" s="7" t="s">
        <v>13575</v>
      </c>
    </row>
    <row r="2623" spans="1:1" x14ac:dyDescent="0.3">
      <c r="A2623" s="8" t="s">
        <v>13580</v>
      </c>
    </row>
    <row r="2624" spans="1:1" x14ac:dyDescent="0.3">
      <c r="A2624" s="7" t="s">
        <v>13584</v>
      </c>
    </row>
    <row r="2625" spans="1:1" x14ac:dyDescent="0.3">
      <c r="A2625" s="8" t="s">
        <v>13588</v>
      </c>
    </row>
    <row r="2626" spans="1:1" x14ac:dyDescent="0.3">
      <c r="A2626" s="7" t="s">
        <v>13593</v>
      </c>
    </row>
    <row r="2627" spans="1:1" x14ac:dyDescent="0.3">
      <c r="A2627" s="8" t="s">
        <v>13597</v>
      </c>
    </row>
    <row r="2628" spans="1:1" x14ac:dyDescent="0.3">
      <c r="A2628" s="7" t="s">
        <v>13601</v>
      </c>
    </row>
    <row r="2629" spans="1:1" x14ac:dyDescent="0.3">
      <c r="A2629" s="8" t="s">
        <v>13606</v>
      </c>
    </row>
    <row r="2630" spans="1:1" x14ac:dyDescent="0.3">
      <c r="A2630" s="7" t="s">
        <v>13611</v>
      </c>
    </row>
    <row r="2631" spans="1:1" x14ac:dyDescent="0.3">
      <c r="A2631" s="8" t="s">
        <v>13615</v>
      </c>
    </row>
    <row r="2632" spans="1:1" x14ac:dyDescent="0.3">
      <c r="A2632" s="7" t="s">
        <v>13620</v>
      </c>
    </row>
    <row r="2633" spans="1:1" x14ac:dyDescent="0.3">
      <c r="A2633" s="8" t="s">
        <v>13625</v>
      </c>
    </row>
    <row r="2634" spans="1:1" x14ac:dyDescent="0.3">
      <c r="A2634" s="7" t="s">
        <v>13630</v>
      </c>
    </row>
    <row r="2635" spans="1:1" x14ac:dyDescent="0.3">
      <c r="A2635" s="8" t="s">
        <v>13635</v>
      </c>
    </row>
    <row r="2636" spans="1:1" x14ac:dyDescent="0.3">
      <c r="A2636" s="7" t="s">
        <v>13639</v>
      </c>
    </row>
    <row r="2637" spans="1:1" x14ac:dyDescent="0.3">
      <c r="A2637" s="8" t="s">
        <v>13643</v>
      </c>
    </row>
    <row r="2638" spans="1:1" x14ac:dyDescent="0.3">
      <c r="A2638" s="7" t="s">
        <v>13648</v>
      </c>
    </row>
    <row r="2639" spans="1:1" x14ac:dyDescent="0.3">
      <c r="A2639" s="8" t="s">
        <v>13653</v>
      </c>
    </row>
    <row r="2640" spans="1:1" x14ac:dyDescent="0.3">
      <c r="A2640" s="7" t="s">
        <v>13657</v>
      </c>
    </row>
    <row r="2641" spans="1:1" x14ac:dyDescent="0.3">
      <c r="A2641" s="8" t="s">
        <v>13661</v>
      </c>
    </row>
    <row r="2642" spans="1:1" x14ac:dyDescent="0.3">
      <c r="A2642" s="7" t="s">
        <v>13666</v>
      </c>
    </row>
    <row r="2643" spans="1:1" x14ac:dyDescent="0.3">
      <c r="A2643" s="8" t="s">
        <v>13671</v>
      </c>
    </row>
    <row r="2644" spans="1:1" x14ac:dyDescent="0.3">
      <c r="A2644" s="7" t="s">
        <v>13675</v>
      </c>
    </row>
    <row r="2645" spans="1:1" x14ac:dyDescent="0.3">
      <c r="A2645" s="8" t="s">
        <v>13679</v>
      </c>
    </row>
    <row r="2646" spans="1:1" x14ac:dyDescent="0.3">
      <c r="A2646" s="7" t="s">
        <v>13683</v>
      </c>
    </row>
    <row r="2647" spans="1:1" x14ac:dyDescent="0.3">
      <c r="A2647" s="8" t="s">
        <v>13688</v>
      </c>
    </row>
    <row r="2648" spans="1:1" x14ac:dyDescent="0.3">
      <c r="A2648" s="7" t="s">
        <v>13693</v>
      </c>
    </row>
    <row r="2649" spans="1:1" x14ac:dyDescent="0.3">
      <c r="A2649" s="8" t="s">
        <v>13698</v>
      </c>
    </row>
    <row r="2650" spans="1:1" x14ac:dyDescent="0.3">
      <c r="A2650" s="7" t="s">
        <v>13702</v>
      </c>
    </row>
    <row r="2651" spans="1:1" x14ac:dyDescent="0.3">
      <c r="A2651" s="8" t="s">
        <v>13707</v>
      </c>
    </row>
    <row r="2652" spans="1:1" x14ac:dyDescent="0.3">
      <c r="A2652" s="7" t="s">
        <v>13711</v>
      </c>
    </row>
    <row r="2653" spans="1:1" x14ac:dyDescent="0.3">
      <c r="A2653" s="8" t="s">
        <v>13716</v>
      </c>
    </row>
    <row r="2654" spans="1:1" x14ac:dyDescent="0.3">
      <c r="A2654" s="7" t="s">
        <v>13720</v>
      </c>
    </row>
    <row r="2655" spans="1:1" x14ac:dyDescent="0.3">
      <c r="A2655" s="8" t="s">
        <v>13725</v>
      </c>
    </row>
    <row r="2656" spans="1:1" x14ac:dyDescent="0.3">
      <c r="A2656" s="7" t="s">
        <v>13730</v>
      </c>
    </row>
    <row r="2657" spans="1:1" x14ac:dyDescent="0.3">
      <c r="A2657" s="8" t="s">
        <v>13735</v>
      </c>
    </row>
    <row r="2658" spans="1:1" x14ac:dyDescent="0.3">
      <c r="A2658" s="7" t="s">
        <v>13740</v>
      </c>
    </row>
    <row r="2659" spans="1:1" x14ac:dyDescent="0.3">
      <c r="A2659" s="8" t="s">
        <v>13745</v>
      </c>
    </row>
    <row r="2660" spans="1:1" x14ac:dyDescent="0.3">
      <c r="A2660" s="7" t="s">
        <v>13750</v>
      </c>
    </row>
    <row r="2661" spans="1:1" x14ac:dyDescent="0.3">
      <c r="A2661" s="8" t="s">
        <v>13754</v>
      </c>
    </row>
    <row r="2662" spans="1:1" x14ac:dyDescent="0.3">
      <c r="A2662" s="7" t="s">
        <v>13759</v>
      </c>
    </row>
    <row r="2663" spans="1:1" x14ac:dyDescent="0.3">
      <c r="A2663" s="8" t="s">
        <v>13764</v>
      </c>
    </row>
    <row r="2664" spans="1:1" x14ac:dyDescent="0.3">
      <c r="A2664" s="7" t="s">
        <v>13769</v>
      </c>
    </row>
    <row r="2665" spans="1:1" x14ac:dyDescent="0.3">
      <c r="A2665" s="8" t="s">
        <v>13773</v>
      </c>
    </row>
    <row r="2666" spans="1:1" x14ac:dyDescent="0.3">
      <c r="A2666" s="7" t="s">
        <v>13778</v>
      </c>
    </row>
    <row r="2667" spans="1:1" x14ac:dyDescent="0.3">
      <c r="A2667" s="8" t="s">
        <v>13782</v>
      </c>
    </row>
    <row r="2668" spans="1:1" x14ac:dyDescent="0.3">
      <c r="A2668" s="7" t="s">
        <v>13786</v>
      </c>
    </row>
    <row r="2669" spans="1:1" x14ac:dyDescent="0.3">
      <c r="A2669" s="8" t="s">
        <v>13791</v>
      </c>
    </row>
    <row r="2670" spans="1:1" x14ac:dyDescent="0.3">
      <c r="A2670" s="7" t="s">
        <v>13796</v>
      </c>
    </row>
    <row r="2671" spans="1:1" x14ac:dyDescent="0.3">
      <c r="A2671" s="8" t="s">
        <v>13801</v>
      </c>
    </row>
    <row r="2672" spans="1:1" x14ac:dyDescent="0.3">
      <c r="A2672" s="7" t="s">
        <v>13806</v>
      </c>
    </row>
    <row r="2673" spans="1:1" x14ac:dyDescent="0.3">
      <c r="A2673" s="8" t="s">
        <v>13812</v>
      </c>
    </row>
    <row r="2674" spans="1:1" x14ac:dyDescent="0.3">
      <c r="A2674" s="7" t="s">
        <v>13818</v>
      </c>
    </row>
    <row r="2675" spans="1:1" x14ac:dyDescent="0.3">
      <c r="A2675" s="8" t="s">
        <v>13824</v>
      </c>
    </row>
    <row r="2676" spans="1:1" x14ac:dyDescent="0.3">
      <c r="A2676" s="7" t="s">
        <v>13829</v>
      </c>
    </row>
    <row r="2677" spans="1:1" x14ac:dyDescent="0.3">
      <c r="A2677" s="8" t="s">
        <v>13833</v>
      </c>
    </row>
    <row r="2678" spans="1:1" x14ac:dyDescent="0.3">
      <c r="A2678" s="7" t="s">
        <v>13837</v>
      </c>
    </row>
    <row r="2679" spans="1:1" x14ac:dyDescent="0.3">
      <c r="A2679" s="8" t="s">
        <v>13841</v>
      </c>
    </row>
    <row r="2680" spans="1:1" x14ac:dyDescent="0.3">
      <c r="A2680" s="7" t="s">
        <v>13847</v>
      </c>
    </row>
    <row r="2681" spans="1:1" x14ac:dyDescent="0.3">
      <c r="A2681" s="8" t="s">
        <v>13853</v>
      </c>
    </row>
    <row r="2682" spans="1:1" x14ac:dyDescent="0.3">
      <c r="A2682" s="7" t="s">
        <v>13862</v>
      </c>
    </row>
    <row r="2683" spans="1:1" x14ac:dyDescent="0.3">
      <c r="A2683" s="8" t="s">
        <v>13867</v>
      </c>
    </row>
    <row r="2684" spans="1:1" x14ac:dyDescent="0.3">
      <c r="A2684" s="7" t="s">
        <v>13873</v>
      </c>
    </row>
    <row r="2685" spans="1:1" x14ac:dyDescent="0.3">
      <c r="A2685" s="8" t="s">
        <v>13879</v>
      </c>
    </row>
    <row r="2686" spans="1:1" x14ac:dyDescent="0.3">
      <c r="A2686" s="7" t="s">
        <v>13884</v>
      </c>
    </row>
    <row r="2687" spans="1:1" x14ac:dyDescent="0.3">
      <c r="A2687" s="8" t="s">
        <v>13889</v>
      </c>
    </row>
    <row r="2688" spans="1:1" x14ac:dyDescent="0.3">
      <c r="A2688" s="7" t="s">
        <v>13894</v>
      </c>
    </row>
    <row r="2689" spans="1:1" x14ac:dyDescent="0.3">
      <c r="A2689" s="8" t="s">
        <v>13899</v>
      </c>
    </row>
    <row r="2690" spans="1:1" x14ac:dyDescent="0.3">
      <c r="A2690" s="7" t="s">
        <v>13904</v>
      </c>
    </row>
    <row r="2691" spans="1:1" x14ac:dyDescent="0.3">
      <c r="A2691" s="8" t="s">
        <v>13909</v>
      </c>
    </row>
    <row r="2692" spans="1:1" x14ac:dyDescent="0.3">
      <c r="A2692" s="7" t="s">
        <v>13916</v>
      </c>
    </row>
    <row r="2693" spans="1:1" x14ac:dyDescent="0.3">
      <c r="A2693" s="8" t="s">
        <v>13920</v>
      </c>
    </row>
    <row r="2694" spans="1:1" x14ac:dyDescent="0.3">
      <c r="A2694" s="7" t="s">
        <v>13925</v>
      </c>
    </row>
    <row r="2695" spans="1:1" x14ac:dyDescent="0.3">
      <c r="A2695" s="8" t="s">
        <v>13930</v>
      </c>
    </row>
    <row r="2696" spans="1:1" x14ac:dyDescent="0.3">
      <c r="A2696" s="7" t="s">
        <v>13935</v>
      </c>
    </row>
    <row r="2697" spans="1:1" x14ac:dyDescent="0.3">
      <c r="A2697" s="8" t="s">
        <v>13940</v>
      </c>
    </row>
    <row r="2698" spans="1:1" x14ac:dyDescent="0.3">
      <c r="A2698" s="7" t="s">
        <v>13945</v>
      </c>
    </row>
    <row r="2699" spans="1:1" x14ac:dyDescent="0.3">
      <c r="A2699" s="8" t="s">
        <v>13950</v>
      </c>
    </row>
    <row r="2700" spans="1:1" x14ac:dyDescent="0.3">
      <c r="A2700" s="7" t="s">
        <v>13956</v>
      </c>
    </row>
    <row r="2701" spans="1:1" x14ac:dyDescent="0.3">
      <c r="A2701" s="8" t="s">
        <v>13960</v>
      </c>
    </row>
    <row r="2702" spans="1:1" x14ac:dyDescent="0.3">
      <c r="A2702" s="7" t="s">
        <v>13964</v>
      </c>
    </row>
    <row r="2703" spans="1:1" x14ac:dyDescent="0.3">
      <c r="A2703" s="8" t="s">
        <v>13971</v>
      </c>
    </row>
    <row r="2704" spans="1:1" x14ac:dyDescent="0.3">
      <c r="A2704" s="7" t="s">
        <v>13977</v>
      </c>
    </row>
    <row r="2705" spans="1:1" x14ac:dyDescent="0.3">
      <c r="A2705" s="8" t="s">
        <v>13983</v>
      </c>
    </row>
    <row r="2706" spans="1:1" x14ac:dyDescent="0.3">
      <c r="A2706" s="7" t="s">
        <v>13988</v>
      </c>
    </row>
    <row r="2707" spans="1:1" x14ac:dyDescent="0.3">
      <c r="A2707" s="8" t="s">
        <v>13992</v>
      </c>
    </row>
    <row r="2708" spans="1:1" x14ac:dyDescent="0.3">
      <c r="A2708" s="7" t="s">
        <v>13997</v>
      </c>
    </row>
    <row r="2709" spans="1:1" x14ac:dyDescent="0.3">
      <c r="A2709" s="8" t="s">
        <v>14002</v>
      </c>
    </row>
    <row r="2710" spans="1:1" x14ac:dyDescent="0.3">
      <c r="A2710" s="7" t="s">
        <v>14007</v>
      </c>
    </row>
    <row r="2711" spans="1:1" x14ac:dyDescent="0.3">
      <c r="A2711" s="8" t="s">
        <v>14012</v>
      </c>
    </row>
    <row r="2712" spans="1:1" x14ac:dyDescent="0.3">
      <c r="A2712" s="7" t="s">
        <v>14017</v>
      </c>
    </row>
    <row r="2713" spans="1:1" x14ac:dyDescent="0.3">
      <c r="A2713" s="8" t="s">
        <v>14023</v>
      </c>
    </row>
    <row r="2714" spans="1:1" x14ac:dyDescent="0.3">
      <c r="A2714" s="7" t="s">
        <v>14028</v>
      </c>
    </row>
    <row r="2715" spans="1:1" x14ac:dyDescent="0.3">
      <c r="A2715" s="8" t="s">
        <v>14033</v>
      </c>
    </row>
    <row r="2716" spans="1:1" x14ac:dyDescent="0.3">
      <c r="A2716" s="7" t="s">
        <v>14038</v>
      </c>
    </row>
    <row r="2717" spans="1:1" x14ac:dyDescent="0.3">
      <c r="A2717" s="8" t="s">
        <v>14044</v>
      </c>
    </row>
    <row r="2718" spans="1:1" x14ac:dyDescent="0.3">
      <c r="A2718" s="7" t="s">
        <v>14050</v>
      </c>
    </row>
    <row r="2719" spans="1:1" x14ac:dyDescent="0.3">
      <c r="A2719" s="8" t="s">
        <v>14055</v>
      </c>
    </row>
    <row r="2720" spans="1:1" x14ac:dyDescent="0.3">
      <c r="A2720" s="7" t="s">
        <v>14059</v>
      </c>
    </row>
    <row r="2721" spans="1:1" x14ac:dyDescent="0.3">
      <c r="A2721" s="8" t="s">
        <v>14064</v>
      </c>
    </row>
    <row r="2722" spans="1:1" x14ac:dyDescent="0.3">
      <c r="A2722" s="7" t="s">
        <v>14070</v>
      </c>
    </row>
    <row r="2723" spans="1:1" x14ac:dyDescent="0.3">
      <c r="A2723" s="8" t="s">
        <v>14075</v>
      </c>
    </row>
    <row r="2724" spans="1:1" x14ac:dyDescent="0.3">
      <c r="A2724" s="7" t="s">
        <v>14080</v>
      </c>
    </row>
    <row r="2725" spans="1:1" x14ac:dyDescent="0.3">
      <c r="A2725" s="8" t="s">
        <v>14085</v>
      </c>
    </row>
    <row r="2726" spans="1:1" x14ac:dyDescent="0.3">
      <c r="A2726" s="7" t="s">
        <v>14091</v>
      </c>
    </row>
    <row r="2727" spans="1:1" x14ac:dyDescent="0.3">
      <c r="A2727" s="8" t="s">
        <v>14096</v>
      </c>
    </row>
    <row r="2728" spans="1:1" x14ac:dyDescent="0.3">
      <c r="A2728" s="7" t="s">
        <v>14100</v>
      </c>
    </row>
    <row r="2729" spans="1:1" x14ac:dyDescent="0.3">
      <c r="A2729" s="8" t="s">
        <v>14104</v>
      </c>
    </row>
    <row r="2730" spans="1:1" x14ac:dyDescent="0.3">
      <c r="A2730" s="7" t="s">
        <v>14108</v>
      </c>
    </row>
    <row r="2731" spans="1:1" x14ac:dyDescent="0.3">
      <c r="A2731" s="8" t="s">
        <v>14114</v>
      </c>
    </row>
    <row r="2732" spans="1:1" x14ac:dyDescent="0.3">
      <c r="A2732" s="7" t="s">
        <v>14119</v>
      </c>
    </row>
    <row r="2733" spans="1:1" x14ac:dyDescent="0.3">
      <c r="A2733" s="8" t="s">
        <v>14123</v>
      </c>
    </row>
    <row r="2734" spans="1:1" x14ac:dyDescent="0.3">
      <c r="A2734" s="7" t="s">
        <v>14127</v>
      </c>
    </row>
    <row r="2735" spans="1:1" x14ac:dyDescent="0.3">
      <c r="A2735" s="8" t="s">
        <v>14131</v>
      </c>
    </row>
    <row r="2736" spans="1:1" x14ac:dyDescent="0.3">
      <c r="A2736" s="7" t="s">
        <v>14135</v>
      </c>
    </row>
    <row r="2737" spans="1:1" x14ac:dyDescent="0.3">
      <c r="A2737" s="8" t="s">
        <v>14140</v>
      </c>
    </row>
    <row r="2738" spans="1:1" x14ac:dyDescent="0.3">
      <c r="A2738" s="7" t="s">
        <v>14144</v>
      </c>
    </row>
    <row r="2739" spans="1:1" x14ac:dyDescent="0.3">
      <c r="A2739" s="8" t="s">
        <v>14148</v>
      </c>
    </row>
    <row r="2740" spans="1:1" x14ac:dyDescent="0.3">
      <c r="A2740" s="7" t="s">
        <v>14152</v>
      </c>
    </row>
    <row r="2741" spans="1:1" x14ac:dyDescent="0.3">
      <c r="A2741" s="8" t="s">
        <v>14157</v>
      </c>
    </row>
    <row r="2742" spans="1:1" x14ac:dyDescent="0.3">
      <c r="A2742" s="7" t="s">
        <v>14161</v>
      </c>
    </row>
    <row r="2743" spans="1:1" x14ac:dyDescent="0.3">
      <c r="A2743" s="8" t="s">
        <v>14166</v>
      </c>
    </row>
    <row r="2744" spans="1:1" x14ac:dyDescent="0.3">
      <c r="A2744" s="7" t="s">
        <v>14170</v>
      </c>
    </row>
    <row r="2745" spans="1:1" x14ac:dyDescent="0.3">
      <c r="A2745" s="8" t="s">
        <v>14174</v>
      </c>
    </row>
    <row r="2746" spans="1:1" x14ac:dyDescent="0.3">
      <c r="A2746" s="7" t="s">
        <v>14180</v>
      </c>
    </row>
    <row r="2747" spans="1:1" x14ac:dyDescent="0.3">
      <c r="A2747" s="8" t="s">
        <v>14185</v>
      </c>
    </row>
    <row r="2748" spans="1:1" x14ac:dyDescent="0.3">
      <c r="A2748" s="7" t="s">
        <v>14192</v>
      </c>
    </row>
    <row r="2749" spans="1:1" x14ac:dyDescent="0.3">
      <c r="A2749" s="8" t="s">
        <v>14196</v>
      </c>
    </row>
    <row r="2750" spans="1:1" x14ac:dyDescent="0.3">
      <c r="A2750" s="7" t="s">
        <v>14201</v>
      </c>
    </row>
    <row r="2751" spans="1:1" x14ac:dyDescent="0.3">
      <c r="A2751" s="8" t="s">
        <v>14207</v>
      </c>
    </row>
    <row r="2752" spans="1:1" x14ac:dyDescent="0.3">
      <c r="A2752" s="7" t="s">
        <v>14212</v>
      </c>
    </row>
    <row r="2753" spans="1:1" x14ac:dyDescent="0.3">
      <c r="A2753" s="8" t="s">
        <v>14216</v>
      </c>
    </row>
    <row r="2754" spans="1:1" x14ac:dyDescent="0.3">
      <c r="A2754" s="7" t="s">
        <v>14221</v>
      </c>
    </row>
    <row r="2755" spans="1:1" x14ac:dyDescent="0.3">
      <c r="A2755" s="8" t="s">
        <v>14225</v>
      </c>
    </row>
    <row r="2756" spans="1:1" x14ac:dyDescent="0.3">
      <c r="A2756" s="7" t="s">
        <v>14229</v>
      </c>
    </row>
    <row r="2757" spans="1:1" x14ac:dyDescent="0.3">
      <c r="A2757" s="8" t="s">
        <v>14235</v>
      </c>
    </row>
    <row r="2758" spans="1:1" x14ac:dyDescent="0.3">
      <c r="A2758" s="7" t="s">
        <v>14239</v>
      </c>
    </row>
    <row r="2759" spans="1:1" x14ac:dyDescent="0.3">
      <c r="A2759" s="8" t="s">
        <v>14245</v>
      </c>
    </row>
    <row r="2760" spans="1:1" x14ac:dyDescent="0.3">
      <c r="A2760" s="7" t="s">
        <v>14248</v>
      </c>
    </row>
    <row r="2761" spans="1:1" x14ac:dyDescent="0.3">
      <c r="A2761" s="8" t="s">
        <v>14253</v>
      </c>
    </row>
    <row r="2762" spans="1:1" x14ac:dyDescent="0.3">
      <c r="A2762" s="7" t="s">
        <v>14259</v>
      </c>
    </row>
    <row r="2763" spans="1:1" x14ac:dyDescent="0.3">
      <c r="A2763" s="8" t="s">
        <v>14262</v>
      </c>
    </row>
    <row r="2764" spans="1:1" x14ac:dyDescent="0.3">
      <c r="A2764" s="7" t="s">
        <v>14267</v>
      </c>
    </row>
    <row r="2765" spans="1:1" x14ac:dyDescent="0.3">
      <c r="A2765" s="8" t="s">
        <v>14273</v>
      </c>
    </row>
    <row r="2766" spans="1:1" x14ac:dyDescent="0.3">
      <c r="A2766" s="7" t="s">
        <v>14278</v>
      </c>
    </row>
    <row r="2767" spans="1:1" x14ac:dyDescent="0.3">
      <c r="A2767" s="8" t="s">
        <v>14283</v>
      </c>
    </row>
    <row r="2768" spans="1:1" x14ac:dyDescent="0.3">
      <c r="A2768" s="7" t="s">
        <v>14288</v>
      </c>
    </row>
    <row r="2769" spans="1:1" x14ac:dyDescent="0.3">
      <c r="A2769" s="8" t="s">
        <v>14293</v>
      </c>
    </row>
    <row r="2770" spans="1:1" x14ac:dyDescent="0.3">
      <c r="A2770" s="7" t="s">
        <v>14297</v>
      </c>
    </row>
    <row r="2771" spans="1:1" x14ac:dyDescent="0.3">
      <c r="A2771" s="8" t="s">
        <v>14302</v>
      </c>
    </row>
    <row r="2772" spans="1:1" x14ac:dyDescent="0.3">
      <c r="A2772" s="7" t="s">
        <v>14306</v>
      </c>
    </row>
    <row r="2773" spans="1:1" x14ac:dyDescent="0.3">
      <c r="A2773" s="8" t="s">
        <v>14310</v>
      </c>
    </row>
    <row r="2774" spans="1:1" x14ac:dyDescent="0.3">
      <c r="A2774" s="7" t="s">
        <v>14316</v>
      </c>
    </row>
    <row r="2775" spans="1:1" x14ac:dyDescent="0.3">
      <c r="A2775" s="8" t="s">
        <v>14322</v>
      </c>
    </row>
    <row r="2776" spans="1:1" x14ac:dyDescent="0.3">
      <c r="A2776" s="7" t="s">
        <v>14325</v>
      </c>
    </row>
    <row r="2777" spans="1:1" x14ac:dyDescent="0.3">
      <c r="A2777" s="8" t="s">
        <v>14329</v>
      </c>
    </row>
    <row r="2778" spans="1:1" x14ac:dyDescent="0.3">
      <c r="A2778" s="7" t="s">
        <v>14334</v>
      </c>
    </row>
    <row r="2779" spans="1:1" x14ac:dyDescent="0.3">
      <c r="A2779" s="8" t="s">
        <v>14338</v>
      </c>
    </row>
    <row r="2780" spans="1:1" x14ac:dyDescent="0.3">
      <c r="A2780" s="7" t="s">
        <v>14342</v>
      </c>
    </row>
    <row r="2781" spans="1:1" x14ac:dyDescent="0.3">
      <c r="A2781" s="8" t="s">
        <v>14347</v>
      </c>
    </row>
    <row r="2782" spans="1:1" x14ac:dyDescent="0.3">
      <c r="A2782" s="7" t="s">
        <v>14351</v>
      </c>
    </row>
    <row r="2783" spans="1:1" x14ac:dyDescent="0.3">
      <c r="A2783" s="8" t="s">
        <v>14356</v>
      </c>
    </row>
    <row r="2784" spans="1:1" x14ac:dyDescent="0.3">
      <c r="A2784" s="7" t="s">
        <v>14360</v>
      </c>
    </row>
    <row r="2785" spans="1:1" x14ac:dyDescent="0.3">
      <c r="A2785" s="8" t="s">
        <v>14363</v>
      </c>
    </row>
    <row r="2786" spans="1:1" x14ac:dyDescent="0.3">
      <c r="A2786" s="7" t="s">
        <v>14368</v>
      </c>
    </row>
    <row r="2787" spans="1:1" x14ac:dyDescent="0.3">
      <c r="A2787" s="8" t="s">
        <v>14372</v>
      </c>
    </row>
    <row r="2788" spans="1:1" x14ac:dyDescent="0.3">
      <c r="A2788" s="7" t="s">
        <v>14377</v>
      </c>
    </row>
    <row r="2789" spans="1:1" x14ac:dyDescent="0.3">
      <c r="A2789" s="8" t="s">
        <v>14383</v>
      </c>
    </row>
    <row r="2790" spans="1:1" x14ac:dyDescent="0.3">
      <c r="A2790" s="7" t="s">
        <v>14387</v>
      </c>
    </row>
    <row r="2791" spans="1:1" x14ac:dyDescent="0.3">
      <c r="A2791" s="8" t="s">
        <v>14392</v>
      </c>
    </row>
    <row r="2792" spans="1:1" x14ac:dyDescent="0.3">
      <c r="A2792" s="7" t="s">
        <v>14396</v>
      </c>
    </row>
    <row r="2793" spans="1:1" x14ac:dyDescent="0.3">
      <c r="A2793" s="8" t="s">
        <v>14401</v>
      </c>
    </row>
    <row r="2794" spans="1:1" x14ac:dyDescent="0.3">
      <c r="A2794" s="7" t="s">
        <v>14406</v>
      </c>
    </row>
    <row r="2795" spans="1:1" x14ac:dyDescent="0.3">
      <c r="A2795" s="8" t="s">
        <v>14412</v>
      </c>
    </row>
    <row r="2796" spans="1:1" x14ac:dyDescent="0.3">
      <c r="A2796" s="7" t="s">
        <v>14418</v>
      </c>
    </row>
    <row r="2797" spans="1:1" x14ac:dyDescent="0.3">
      <c r="A2797" s="8" t="s">
        <v>14425</v>
      </c>
    </row>
    <row r="2798" spans="1:1" x14ac:dyDescent="0.3">
      <c r="A2798" s="7" t="s">
        <v>14430</v>
      </c>
    </row>
    <row r="2799" spans="1:1" x14ac:dyDescent="0.3">
      <c r="A2799" s="8" t="s">
        <v>14434</v>
      </c>
    </row>
    <row r="2800" spans="1:1" x14ac:dyDescent="0.3">
      <c r="A2800" s="7" t="s">
        <v>14439</v>
      </c>
    </row>
    <row r="2801" spans="1:1" x14ac:dyDescent="0.3">
      <c r="A2801" s="8" t="s">
        <v>14444</v>
      </c>
    </row>
    <row r="2802" spans="1:1" x14ac:dyDescent="0.3">
      <c r="A2802" s="7" t="s">
        <v>14448</v>
      </c>
    </row>
    <row r="2803" spans="1:1" x14ac:dyDescent="0.3">
      <c r="A2803" s="8" t="s">
        <v>14452</v>
      </c>
    </row>
    <row r="2804" spans="1:1" x14ac:dyDescent="0.3">
      <c r="A2804" s="7" t="s">
        <v>14457</v>
      </c>
    </row>
    <row r="2805" spans="1:1" x14ac:dyDescent="0.3">
      <c r="A2805" s="8" t="s">
        <v>14462</v>
      </c>
    </row>
    <row r="2806" spans="1:1" x14ac:dyDescent="0.3">
      <c r="A2806" s="7" t="s">
        <v>14468</v>
      </c>
    </row>
    <row r="2807" spans="1:1" x14ac:dyDescent="0.3">
      <c r="A2807" s="8" t="s">
        <v>14473</v>
      </c>
    </row>
    <row r="2808" spans="1:1" x14ac:dyDescent="0.3">
      <c r="A2808" s="7" t="s">
        <v>14476</v>
      </c>
    </row>
    <row r="2809" spans="1:1" x14ac:dyDescent="0.3">
      <c r="A2809" s="8" t="s">
        <v>14484</v>
      </c>
    </row>
    <row r="2810" spans="1:1" x14ac:dyDescent="0.3">
      <c r="A2810" s="7" t="s">
        <v>14489</v>
      </c>
    </row>
    <row r="2811" spans="1:1" x14ac:dyDescent="0.3">
      <c r="A2811" s="8" t="s">
        <v>14493</v>
      </c>
    </row>
    <row r="2812" spans="1:1" x14ac:dyDescent="0.3">
      <c r="A2812" s="7" t="s">
        <v>14497</v>
      </c>
    </row>
    <row r="2813" spans="1:1" x14ac:dyDescent="0.3">
      <c r="A2813" s="8" t="s">
        <v>14503</v>
      </c>
    </row>
    <row r="2814" spans="1:1" x14ac:dyDescent="0.3">
      <c r="A2814" s="7" t="s">
        <v>14508</v>
      </c>
    </row>
    <row r="2815" spans="1:1" x14ac:dyDescent="0.3">
      <c r="A2815" s="8" t="s">
        <v>14513</v>
      </c>
    </row>
    <row r="2816" spans="1:1" x14ac:dyDescent="0.3">
      <c r="A2816" s="7" t="s">
        <v>14517</v>
      </c>
    </row>
    <row r="2817" spans="1:1" x14ac:dyDescent="0.3">
      <c r="A2817" s="8" t="s">
        <v>14522</v>
      </c>
    </row>
    <row r="2818" spans="1:1" x14ac:dyDescent="0.3">
      <c r="A2818" s="7" t="s">
        <v>14527</v>
      </c>
    </row>
    <row r="2819" spans="1:1" x14ac:dyDescent="0.3">
      <c r="A2819" s="8" t="s">
        <v>14533</v>
      </c>
    </row>
    <row r="2820" spans="1:1" x14ac:dyDescent="0.3">
      <c r="A2820" s="7" t="s">
        <v>14538</v>
      </c>
    </row>
    <row r="2821" spans="1:1" x14ac:dyDescent="0.3">
      <c r="A2821" s="8" t="s">
        <v>14543</v>
      </c>
    </row>
    <row r="2822" spans="1:1" x14ac:dyDescent="0.3">
      <c r="A2822" s="7" t="s">
        <v>14548</v>
      </c>
    </row>
    <row r="2823" spans="1:1" x14ac:dyDescent="0.3">
      <c r="A2823" s="8" t="s">
        <v>14553</v>
      </c>
    </row>
    <row r="2824" spans="1:1" x14ac:dyDescent="0.3">
      <c r="A2824" s="7" t="s">
        <v>14559</v>
      </c>
    </row>
    <row r="2825" spans="1:1" x14ac:dyDescent="0.3">
      <c r="A2825" s="8" t="s">
        <v>14564</v>
      </c>
    </row>
    <row r="2826" spans="1:1" x14ac:dyDescent="0.3">
      <c r="A2826" s="7" t="s">
        <v>14568</v>
      </c>
    </row>
    <row r="2827" spans="1:1" x14ac:dyDescent="0.3">
      <c r="A2827" s="8" t="s">
        <v>14572</v>
      </c>
    </row>
    <row r="2828" spans="1:1" x14ac:dyDescent="0.3">
      <c r="A2828" s="7" t="s">
        <v>14578</v>
      </c>
    </row>
    <row r="2829" spans="1:1" x14ac:dyDescent="0.3">
      <c r="A2829" s="8" t="s">
        <v>14584</v>
      </c>
    </row>
    <row r="2830" spans="1:1" x14ac:dyDescent="0.3">
      <c r="A2830" s="7" t="s">
        <v>14590</v>
      </c>
    </row>
    <row r="2831" spans="1:1" x14ac:dyDescent="0.3">
      <c r="A2831" s="8" t="s">
        <v>14594</v>
      </c>
    </row>
    <row r="2832" spans="1:1" x14ac:dyDescent="0.3">
      <c r="A2832" s="7" t="s">
        <v>14600</v>
      </c>
    </row>
    <row r="2833" spans="1:1" x14ac:dyDescent="0.3">
      <c r="A2833" s="8" t="s">
        <v>14605</v>
      </c>
    </row>
    <row r="2834" spans="1:1" x14ac:dyDescent="0.3">
      <c r="A2834" s="7" t="s">
        <v>14609</v>
      </c>
    </row>
    <row r="2835" spans="1:1" x14ac:dyDescent="0.3">
      <c r="A2835" s="8" t="s">
        <v>14614</v>
      </c>
    </row>
    <row r="2836" spans="1:1" x14ac:dyDescent="0.3">
      <c r="A2836" s="7" t="s">
        <v>14619</v>
      </c>
    </row>
    <row r="2837" spans="1:1" x14ac:dyDescent="0.3">
      <c r="A2837" s="8" t="s">
        <v>14624</v>
      </c>
    </row>
    <row r="2838" spans="1:1" x14ac:dyDescent="0.3">
      <c r="A2838" s="7" t="s">
        <v>14629</v>
      </c>
    </row>
    <row r="2839" spans="1:1" x14ac:dyDescent="0.3">
      <c r="A2839" s="8" t="s">
        <v>14634</v>
      </c>
    </row>
    <row r="2840" spans="1:1" x14ac:dyDescent="0.3">
      <c r="A2840" s="7" t="s">
        <v>14641</v>
      </c>
    </row>
    <row r="2841" spans="1:1" x14ac:dyDescent="0.3">
      <c r="A2841" s="8" t="s">
        <v>14647</v>
      </c>
    </row>
    <row r="2842" spans="1:1" x14ac:dyDescent="0.3">
      <c r="A2842" s="7" t="s">
        <v>14652</v>
      </c>
    </row>
    <row r="2843" spans="1:1" x14ac:dyDescent="0.3">
      <c r="A2843" s="8" t="s">
        <v>14656</v>
      </c>
    </row>
    <row r="2844" spans="1:1" x14ac:dyDescent="0.3">
      <c r="A2844" s="7" t="s">
        <v>14661</v>
      </c>
    </row>
    <row r="2845" spans="1:1" x14ac:dyDescent="0.3">
      <c r="A2845" s="8" t="s">
        <v>14666</v>
      </c>
    </row>
    <row r="2846" spans="1:1" x14ac:dyDescent="0.3">
      <c r="A2846" s="7" t="s">
        <v>14670</v>
      </c>
    </row>
    <row r="2847" spans="1:1" x14ac:dyDescent="0.3">
      <c r="A2847" s="8" t="s">
        <v>14674</v>
      </c>
    </row>
    <row r="2848" spans="1:1" x14ac:dyDescent="0.3">
      <c r="A2848" s="7" t="s">
        <v>14680</v>
      </c>
    </row>
    <row r="2849" spans="1:1" x14ac:dyDescent="0.3">
      <c r="A2849" s="8" t="s">
        <v>14684</v>
      </c>
    </row>
    <row r="2850" spans="1:1" x14ac:dyDescent="0.3">
      <c r="A2850" s="7" t="s">
        <v>14689</v>
      </c>
    </row>
    <row r="2851" spans="1:1" x14ac:dyDescent="0.3">
      <c r="A2851" s="8" t="s">
        <v>14694</v>
      </c>
    </row>
    <row r="2852" spans="1:1" x14ac:dyDescent="0.3">
      <c r="A2852" s="7" t="s">
        <v>14700</v>
      </c>
    </row>
    <row r="2853" spans="1:1" x14ac:dyDescent="0.3">
      <c r="A2853" s="8" t="s">
        <v>14705</v>
      </c>
    </row>
    <row r="2854" spans="1:1" x14ac:dyDescent="0.3">
      <c r="A2854" s="7" t="s">
        <v>14711</v>
      </c>
    </row>
    <row r="2855" spans="1:1" x14ac:dyDescent="0.3">
      <c r="A2855" s="8" t="s">
        <v>14716</v>
      </c>
    </row>
    <row r="2856" spans="1:1" x14ac:dyDescent="0.3">
      <c r="A2856" s="7" t="s">
        <v>14719</v>
      </c>
    </row>
    <row r="2857" spans="1:1" x14ac:dyDescent="0.3">
      <c r="A2857" s="8" t="s">
        <v>14724</v>
      </c>
    </row>
    <row r="2858" spans="1:1" x14ac:dyDescent="0.3">
      <c r="A2858" s="7" t="s">
        <v>14730</v>
      </c>
    </row>
    <row r="2859" spans="1:1" x14ac:dyDescent="0.3">
      <c r="A2859" s="8" t="s">
        <v>14736</v>
      </c>
    </row>
    <row r="2860" spans="1:1" x14ac:dyDescent="0.3">
      <c r="A2860" s="7" t="s">
        <v>14741</v>
      </c>
    </row>
    <row r="2861" spans="1:1" x14ac:dyDescent="0.3">
      <c r="A2861" s="8" t="s">
        <v>14746</v>
      </c>
    </row>
    <row r="2862" spans="1:1" x14ac:dyDescent="0.3">
      <c r="A2862" s="7" t="s">
        <v>14751</v>
      </c>
    </row>
    <row r="2863" spans="1:1" x14ac:dyDescent="0.3">
      <c r="A2863" s="8" t="s">
        <v>14757</v>
      </c>
    </row>
    <row r="2864" spans="1:1" x14ac:dyDescent="0.3">
      <c r="A2864" s="7" t="s">
        <v>14761</v>
      </c>
    </row>
    <row r="2865" spans="1:1" x14ac:dyDescent="0.3">
      <c r="A2865" s="8" t="s">
        <v>14765</v>
      </c>
    </row>
    <row r="2866" spans="1:1" x14ac:dyDescent="0.3">
      <c r="A2866" s="7" t="s">
        <v>14771</v>
      </c>
    </row>
    <row r="2867" spans="1:1" x14ac:dyDescent="0.3">
      <c r="A2867" s="8" t="s">
        <v>14776</v>
      </c>
    </row>
    <row r="2868" spans="1:1" x14ac:dyDescent="0.3">
      <c r="A2868" s="7" t="s">
        <v>14782</v>
      </c>
    </row>
    <row r="2869" spans="1:1" x14ac:dyDescent="0.3">
      <c r="A2869" s="8" t="s">
        <v>14787</v>
      </c>
    </row>
    <row r="2870" spans="1:1" x14ac:dyDescent="0.3">
      <c r="A2870" s="7" t="s">
        <v>14793</v>
      </c>
    </row>
    <row r="2871" spans="1:1" x14ac:dyDescent="0.3">
      <c r="A2871" s="8" t="s">
        <v>14799</v>
      </c>
    </row>
    <row r="2872" spans="1:1" x14ac:dyDescent="0.3">
      <c r="A2872" s="7" t="s">
        <v>14806</v>
      </c>
    </row>
    <row r="2873" spans="1:1" x14ac:dyDescent="0.3">
      <c r="A2873" s="8" t="s">
        <v>14811</v>
      </c>
    </row>
    <row r="2874" spans="1:1" x14ac:dyDescent="0.3">
      <c r="A2874" s="7" t="s">
        <v>14816</v>
      </c>
    </row>
    <row r="2875" spans="1:1" x14ac:dyDescent="0.3">
      <c r="A2875" s="8" t="s">
        <v>14821</v>
      </c>
    </row>
    <row r="2876" spans="1:1" x14ac:dyDescent="0.3">
      <c r="A2876" s="7" t="s">
        <v>14825</v>
      </c>
    </row>
    <row r="2877" spans="1:1" x14ac:dyDescent="0.3">
      <c r="A2877" s="8" t="s">
        <v>14830</v>
      </c>
    </row>
    <row r="2878" spans="1:1" x14ac:dyDescent="0.3">
      <c r="A2878" s="7" t="s">
        <v>14834</v>
      </c>
    </row>
    <row r="2879" spans="1:1" x14ac:dyDescent="0.3">
      <c r="A2879" s="8" t="s">
        <v>14840</v>
      </c>
    </row>
    <row r="2880" spans="1:1" x14ac:dyDescent="0.3">
      <c r="A2880" s="7" t="s">
        <v>14845</v>
      </c>
    </row>
    <row r="2881" spans="1:1" x14ac:dyDescent="0.3">
      <c r="A2881" s="8" t="s">
        <v>14850</v>
      </c>
    </row>
    <row r="2882" spans="1:1" x14ac:dyDescent="0.3">
      <c r="A2882" s="7" t="s">
        <v>14856</v>
      </c>
    </row>
    <row r="2883" spans="1:1" x14ac:dyDescent="0.3">
      <c r="A2883" s="8" t="s">
        <v>14860</v>
      </c>
    </row>
    <row r="2884" spans="1:1" x14ac:dyDescent="0.3">
      <c r="A2884" s="7" t="s">
        <v>14863</v>
      </c>
    </row>
    <row r="2885" spans="1:1" x14ac:dyDescent="0.3">
      <c r="A2885" s="8" t="s">
        <v>14868</v>
      </c>
    </row>
    <row r="2886" spans="1:1" x14ac:dyDescent="0.3">
      <c r="A2886" s="7" t="s">
        <v>14873</v>
      </c>
    </row>
    <row r="2887" spans="1:1" x14ac:dyDescent="0.3">
      <c r="A2887" s="8" t="s">
        <v>14877</v>
      </c>
    </row>
    <row r="2888" spans="1:1" x14ac:dyDescent="0.3">
      <c r="A2888" s="7" t="s">
        <v>14882</v>
      </c>
    </row>
    <row r="2889" spans="1:1" x14ac:dyDescent="0.3">
      <c r="A2889" s="8" t="s">
        <v>14886</v>
      </c>
    </row>
    <row r="2890" spans="1:1" x14ac:dyDescent="0.3">
      <c r="A2890" s="7" t="s">
        <v>14892</v>
      </c>
    </row>
    <row r="2891" spans="1:1" x14ac:dyDescent="0.3">
      <c r="A2891" s="8" t="s">
        <v>14898</v>
      </c>
    </row>
    <row r="2892" spans="1:1" x14ac:dyDescent="0.3">
      <c r="A2892" s="7" t="s">
        <v>14903</v>
      </c>
    </row>
    <row r="2893" spans="1:1" x14ac:dyDescent="0.3">
      <c r="A2893" s="8" t="s">
        <v>14907</v>
      </c>
    </row>
    <row r="2894" spans="1:1" x14ac:dyDescent="0.3">
      <c r="A2894" s="7" t="s">
        <v>14912</v>
      </c>
    </row>
    <row r="2895" spans="1:1" x14ac:dyDescent="0.3">
      <c r="A2895" s="8" t="s">
        <v>14916</v>
      </c>
    </row>
    <row r="2896" spans="1:1" x14ac:dyDescent="0.3">
      <c r="A2896" s="7" t="s">
        <v>14920</v>
      </c>
    </row>
    <row r="2897" spans="1:1" x14ac:dyDescent="0.3">
      <c r="A2897" s="8" t="s">
        <v>14926</v>
      </c>
    </row>
    <row r="2898" spans="1:1" x14ac:dyDescent="0.3">
      <c r="A2898" s="7" t="s">
        <v>14931</v>
      </c>
    </row>
    <row r="2899" spans="1:1" x14ac:dyDescent="0.3">
      <c r="A2899" s="8" t="s">
        <v>14936</v>
      </c>
    </row>
    <row r="2900" spans="1:1" x14ac:dyDescent="0.3">
      <c r="A2900" s="7" t="s">
        <v>14941</v>
      </c>
    </row>
    <row r="2901" spans="1:1" x14ac:dyDescent="0.3">
      <c r="A2901" s="8" t="s">
        <v>14946</v>
      </c>
    </row>
    <row r="2902" spans="1:1" x14ac:dyDescent="0.3">
      <c r="A2902" s="7" t="s">
        <v>14951</v>
      </c>
    </row>
    <row r="2903" spans="1:1" x14ac:dyDescent="0.3">
      <c r="A2903" s="8" t="s">
        <v>14956</v>
      </c>
    </row>
    <row r="2904" spans="1:1" x14ac:dyDescent="0.3">
      <c r="A2904" s="7" t="s">
        <v>14963</v>
      </c>
    </row>
    <row r="2905" spans="1:1" x14ac:dyDescent="0.3">
      <c r="A2905" s="8" t="s">
        <v>14967</v>
      </c>
    </row>
    <row r="2906" spans="1:1" x14ac:dyDescent="0.3">
      <c r="A2906" s="7" t="s">
        <v>14973</v>
      </c>
    </row>
    <row r="2907" spans="1:1" x14ac:dyDescent="0.3">
      <c r="A2907" s="8" t="s">
        <v>14978</v>
      </c>
    </row>
    <row r="2908" spans="1:1" x14ac:dyDescent="0.3">
      <c r="A2908" s="7" t="s">
        <v>14983</v>
      </c>
    </row>
    <row r="2909" spans="1:1" x14ac:dyDescent="0.3">
      <c r="A2909" s="8" t="s">
        <v>14989</v>
      </c>
    </row>
    <row r="2910" spans="1:1" x14ac:dyDescent="0.3">
      <c r="A2910" s="7" t="s">
        <v>14995</v>
      </c>
    </row>
    <row r="2911" spans="1:1" x14ac:dyDescent="0.3">
      <c r="A2911" s="8" t="s">
        <v>15000</v>
      </c>
    </row>
    <row r="2912" spans="1:1" x14ac:dyDescent="0.3">
      <c r="A2912" s="7" t="s">
        <v>15006</v>
      </c>
    </row>
    <row r="2913" spans="1:1" x14ac:dyDescent="0.3">
      <c r="A2913" s="8" t="s">
        <v>15011</v>
      </c>
    </row>
    <row r="2914" spans="1:1" x14ac:dyDescent="0.3">
      <c r="A2914" s="7" t="s">
        <v>15016</v>
      </c>
    </row>
    <row r="2915" spans="1:1" x14ac:dyDescent="0.3">
      <c r="A2915" s="8" t="s">
        <v>15021</v>
      </c>
    </row>
    <row r="2916" spans="1:1" x14ac:dyDescent="0.3">
      <c r="A2916" s="7" t="s">
        <v>15026</v>
      </c>
    </row>
    <row r="2917" spans="1:1" x14ac:dyDescent="0.3">
      <c r="A2917" s="8" t="s">
        <v>15032</v>
      </c>
    </row>
    <row r="2918" spans="1:1" x14ac:dyDescent="0.3">
      <c r="A2918" s="7" t="s">
        <v>15036</v>
      </c>
    </row>
    <row r="2919" spans="1:1" x14ac:dyDescent="0.3">
      <c r="A2919" s="8" t="s">
        <v>15041</v>
      </c>
    </row>
    <row r="2920" spans="1:1" x14ac:dyDescent="0.3">
      <c r="A2920" s="7" t="s">
        <v>15047</v>
      </c>
    </row>
    <row r="2921" spans="1:1" x14ac:dyDescent="0.3">
      <c r="A2921" s="8" t="s">
        <v>15051</v>
      </c>
    </row>
    <row r="2922" spans="1:1" x14ac:dyDescent="0.3">
      <c r="A2922" s="7" t="s">
        <v>15055</v>
      </c>
    </row>
    <row r="2923" spans="1:1" x14ac:dyDescent="0.3">
      <c r="A2923" s="8" t="s">
        <v>15059</v>
      </c>
    </row>
    <row r="2924" spans="1:1" x14ac:dyDescent="0.3">
      <c r="A2924" s="7" t="s">
        <v>15063</v>
      </c>
    </row>
    <row r="2925" spans="1:1" x14ac:dyDescent="0.3">
      <c r="A2925" s="8" t="s">
        <v>15068</v>
      </c>
    </row>
    <row r="2926" spans="1:1" x14ac:dyDescent="0.3">
      <c r="A2926" s="7" t="s">
        <v>15073</v>
      </c>
    </row>
    <row r="2927" spans="1:1" x14ac:dyDescent="0.3">
      <c r="A2927" s="8" t="s">
        <v>15078</v>
      </c>
    </row>
    <row r="2928" spans="1:1" x14ac:dyDescent="0.3">
      <c r="A2928" s="7" t="s">
        <v>15082</v>
      </c>
    </row>
    <row r="2929" spans="1:1" x14ac:dyDescent="0.3">
      <c r="A2929" s="8" t="s">
        <v>15087</v>
      </c>
    </row>
    <row r="2930" spans="1:1" x14ac:dyDescent="0.3">
      <c r="A2930" s="7" t="s">
        <v>15091</v>
      </c>
    </row>
    <row r="2931" spans="1:1" x14ac:dyDescent="0.3">
      <c r="A2931" s="8" t="s">
        <v>15095</v>
      </c>
    </row>
    <row r="2932" spans="1:1" x14ac:dyDescent="0.3">
      <c r="A2932" s="7" t="s">
        <v>15099</v>
      </c>
    </row>
    <row r="2933" spans="1:1" x14ac:dyDescent="0.3">
      <c r="A2933" s="8" t="s">
        <v>15103</v>
      </c>
    </row>
    <row r="2934" spans="1:1" x14ac:dyDescent="0.3">
      <c r="A2934" s="7" t="s">
        <v>15108</v>
      </c>
    </row>
    <row r="2935" spans="1:1" x14ac:dyDescent="0.3">
      <c r="A2935" s="8" t="s">
        <v>15112</v>
      </c>
    </row>
    <row r="2936" spans="1:1" x14ac:dyDescent="0.3">
      <c r="A2936" s="7" t="s">
        <v>15118</v>
      </c>
    </row>
    <row r="2937" spans="1:1" x14ac:dyDescent="0.3">
      <c r="A2937" s="8" t="s">
        <v>15123</v>
      </c>
    </row>
    <row r="2938" spans="1:1" x14ac:dyDescent="0.3">
      <c r="A2938" s="7" t="s">
        <v>15128</v>
      </c>
    </row>
    <row r="2939" spans="1:1" x14ac:dyDescent="0.3">
      <c r="A2939" s="8" t="s">
        <v>15134</v>
      </c>
    </row>
    <row r="2940" spans="1:1" x14ac:dyDescent="0.3">
      <c r="A2940" s="7" t="s">
        <v>15140</v>
      </c>
    </row>
    <row r="2941" spans="1:1" x14ac:dyDescent="0.3">
      <c r="A2941" s="8" t="s">
        <v>15147</v>
      </c>
    </row>
    <row r="2942" spans="1:1" x14ac:dyDescent="0.3">
      <c r="A2942" s="7" t="s">
        <v>15152</v>
      </c>
    </row>
    <row r="2943" spans="1:1" x14ac:dyDescent="0.3">
      <c r="A2943" s="8" t="s">
        <v>15157</v>
      </c>
    </row>
    <row r="2944" spans="1:1" x14ac:dyDescent="0.3">
      <c r="A2944" s="7" t="s">
        <v>15162</v>
      </c>
    </row>
    <row r="2945" spans="1:1" x14ac:dyDescent="0.3">
      <c r="A2945" s="8" t="s">
        <v>15167</v>
      </c>
    </row>
    <row r="2946" spans="1:1" x14ac:dyDescent="0.3">
      <c r="A2946" s="7" t="s">
        <v>15173</v>
      </c>
    </row>
    <row r="2947" spans="1:1" x14ac:dyDescent="0.3">
      <c r="A2947" s="8" t="s">
        <v>15178</v>
      </c>
    </row>
    <row r="2948" spans="1:1" x14ac:dyDescent="0.3">
      <c r="A2948" s="7" t="s">
        <v>15183</v>
      </c>
    </row>
    <row r="2949" spans="1:1" x14ac:dyDescent="0.3">
      <c r="A2949" s="8" t="s">
        <v>15188</v>
      </c>
    </row>
    <row r="2950" spans="1:1" x14ac:dyDescent="0.3">
      <c r="A2950" s="7" t="s">
        <v>15195</v>
      </c>
    </row>
    <row r="2951" spans="1:1" x14ac:dyDescent="0.3">
      <c r="A2951" s="8" t="s">
        <v>15201</v>
      </c>
    </row>
    <row r="2952" spans="1:1" x14ac:dyDescent="0.3">
      <c r="A2952" s="7" t="s">
        <v>15206</v>
      </c>
    </row>
    <row r="2953" spans="1:1" x14ac:dyDescent="0.3">
      <c r="A2953" s="8" t="s">
        <v>15211</v>
      </c>
    </row>
    <row r="2954" spans="1:1" x14ac:dyDescent="0.3">
      <c r="A2954" s="7" t="s">
        <v>15215</v>
      </c>
    </row>
    <row r="2955" spans="1:1" x14ac:dyDescent="0.3">
      <c r="A2955" s="8" t="s">
        <v>15221</v>
      </c>
    </row>
    <row r="2956" spans="1:1" x14ac:dyDescent="0.3">
      <c r="A2956" s="7" t="s">
        <v>15226</v>
      </c>
    </row>
    <row r="2957" spans="1:1" x14ac:dyDescent="0.3">
      <c r="A2957" s="8" t="s">
        <v>15232</v>
      </c>
    </row>
    <row r="2958" spans="1:1" x14ac:dyDescent="0.3">
      <c r="A2958" s="7" t="s">
        <v>15238</v>
      </c>
    </row>
    <row r="2959" spans="1:1" x14ac:dyDescent="0.3">
      <c r="A2959" s="8" t="s">
        <v>15242</v>
      </c>
    </row>
    <row r="2960" spans="1:1" x14ac:dyDescent="0.3">
      <c r="A2960" s="7" t="s">
        <v>15245</v>
      </c>
    </row>
    <row r="2961" spans="1:1" x14ac:dyDescent="0.3">
      <c r="A2961" s="8" t="s">
        <v>15251</v>
      </c>
    </row>
    <row r="2962" spans="1:1" x14ac:dyDescent="0.3">
      <c r="A2962" s="7" t="s">
        <v>15255</v>
      </c>
    </row>
    <row r="2963" spans="1:1" x14ac:dyDescent="0.3">
      <c r="A2963" s="8" t="s">
        <v>15260</v>
      </c>
    </row>
    <row r="2964" spans="1:1" x14ac:dyDescent="0.3">
      <c r="A2964" s="7" t="s">
        <v>15266</v>
      </c>
    </row>
    <row r="2965" spans="1:1" x14ac:dyDescent="0.3">
      <c r="A2965" s="8" t="s">
        <v>15271</v>
      </c>
    </row>
    <row r="2966" spans="1:1" x14ac:dyDescent="0.3">
      <c r="A2966" s="7" t="s">
        <v>15276</v>
      </c>
    </row>
    <row r="2967" spans="1:1" x14ac:dyDescent="0.3">
      <c r="A2967" s="8" t="s">
        <v>15282</v>
      </c>
    </row>
    <row r="2968" spans="1:1" x14ac:dyDescent="0.3">
      <c r="A2968" s="7" t="s">
        <v>15287</v>
      </c>
    </row>
    <row r="2969" spans="1:1" x14ac:dyDescent="0.3">
      <c r="A2969" s="8" t="s">
        <v>15291</v>
      </c>
    </row>
    <row r="2970" spans="1:1" x14ac:dyDescent="0.3">
      <c r="A2970" s="7" t="s">
        <v>15299</v>
      </c>
    </row>
    <row r="2971" spans="1:1" x14ac:dyDescent="0.3">
      <c r="A2971" s="8" t="s">
        <v>15304</v>
      </c>
    </row>
    <row r="2972" spans="1:1" x14ac:dyDescent="0.3">
      <c r="A2972" s="7" t="s">
        <v>15309</v>
      </c>
    </row>
    <row r="2973" spans="1:1" x14ac:dyDescent="0.3">
      <c r="A2973" s="8" t="s">
        <v>15315</v>
      </c>
    </row>
    <row r="2974" spans="1:1" x14ac:dyDescent="0.3">
      <c r="A2974" s="7" t="s">
        <v>15320</v>
      </c>
    </row>
    <row r="2975" spans="1:1" x14ac:dyDescent="0.3">
      <c r="A2975" s="8" t="s">
        <v>15324</v>
      </c>
    </row>
    <row r="2976" spans="1:1" x14ac:dyDescent="0.3">
      <c r="A2976" s="7" t="s">
        <v>15327</v>
      </c>
    </row>
    <row r="2977" spans="1:1" x14ac:dyDescent="0.3">
      <c r="A2977" s="8" t="s">
        <v>15334</v>
      </c>
    </row>
    <row r="2978" spans="1:1" x14ac:dyDescent="0.3">
      <c r="A2978" s="7" t="s">
        <v>15340</v>
      </c>
    </row>
    <row r="2979" spans="1:1" x14ac:dyDescent="0.3">
      <c r="A2979" s="8" t="s">
        <v>15344</v>
      </c>
    </row>
    <row r="2980" spans="1:1" x14ac:dyDescent="0.3">
      <c r="A2980" s="7" t="s">
        <v>15350</v>
      </c>
    </row>
    <row r="2981" spans="1:1" x14ac:dyDescent="0.3">
      <c r="A2981" s="8" t="s">
        <v>15355</v>
      </c>
    </row>
    <row r="2982" spans="1:1" x14ac:dyDescent="0.3">
      <c r="A2982" s="7" t="s">
        <v>15360</v>
      </c>
    </row>
    <row r="2983" spans="1:1" x14ac:dyDescent="0.3">
      <c r="A2983" s="8" t="s">
        <v>15364</v>
      </c>
    </row>
    <row r="2984" spans="1:1" x14ac:dyDescent="0.3">
      <c r="A2984" s="7" t="s">
        <v>15369</v>
      </c>
    </row>
    <row r="2985" spans="1:1" x14ac:dyDescent="0.3">
      <c r="A2985" s="8" t="s">
        <v>15375</v>
      </c>
    </row>
    <row r="2986" spans="1:1" x14ac:dyDescent="0.3">
      <c r="A2986" s="7" t="s">
        <v>15381</v>
      </c>
    </row>
    <row r="2987" spans="1:1" x14ac:dyDescent="0.3">
      <c r="A2987" s="8" t="s">
        <v>15386</v>
      </c>
    </row>
    <row r="2988" spans="1:1" x14ac:dyDescent="0.3">
      <c r="A2988" s="7" t="s">
        <v>15392</v>
      </c>
    </row>
    <row r="2989" spans="1:1" x14ac:dyDescent="0.3">
      <c r="A2989" s="8" t="s">
        <v>15396</v>
      </c>
    </row>
    <row r="2990" spans="1:1" x14ac:dyDescent="0.3">
      <c r="A2990" s="7" t="s">
        <v>15403</v>
      </c>
    </row>
    <row r="2991" spans="1:1" x14ac:dyDescent="0.3">
      <c r="A2991" s="8" t="s">
        <v>15407</v>
      </c>
    </row>
    <row r="2992" spans="1:1" x14ac:dyDescent="0.3">
      <c r="A2992" s="7" t="s">
        <v>15412</v>
      </c>
    </row>
    <row r="2993" spans="1:1" x14ac:dyDescent="0.3">
      <c r="A2993" s="8" t="s">
        <v>15418</v>
      </c>
    </row>
    <row r="2994" spans="1:1" x14ac:dyDescent="0.3">
      <c r="A2994" s="7" t="s">
        <v>15424</v>
      </c>
    </row>
    <row r="2995" spans="1:1" x14ac:dyDescent="0.3">
      <c r="A2995" s="8" t="s">
        <v>15429</v>
      </c>
    </row>
    <row r="2996" spans="1:1" x14ac:dyDescent="0.3">
      <c r="A2996" s="7" t="s">
        <v>15434</v>
      </c>
    </row>
    <row r="2997" spans="1:1" x14ac:dyDescent="0.3">
      <c r="A2997" s="8" t="s">
        <v>15440</v>
      </c>
    </row>
    <row r="2998" spans="1:1" x14ac:dyDescent="0.3">
      <c r="A2998" s="7" t="s">
        <v>15445</v>
      </c>
    </row>
    <row r="2999" spans="1:1" x14ac:dyDescent="0.3">
      <c r="A2999" s="8" t="s">
        <v>15450</v>
      </c>
    </row>
    <row r="3000" spans="1:1" x14ac:dyDescent="0.3">
      <c r="A3000" s="7" t="s">
        <v>15455</v>
      </c>
    </row>
    <row r="3001" spans="1:1" x14ac:dyDescent="0.3">
      <c r="A3001" s="8" t="s">
        <v>15460</v>
      </c>
    </row>
    <row r="3002" spans="1:1" x14ac:dyDescent="0.3">
      <c r="A3002" s="7" t="s">
        <v>15466</v>
      </c>
    </row>
    <row r="3003" spans="1:1" x14ac:dyDescent="0.3">
      <c r="A3003" s="8" t="s">
        <v>15471</v>
      </c>
    </row>
    <row r="3004" spans="1:1" x14ac:dyDescent="0.3">
      <c r="A3004" s="7" t="s">
        <v>15475</v>
      </c>
    </row>
    <row r="3005" spans="1:1" x14ac:dyDescent="0.3">
      <c r="A3005" s="8" t="s">
        <v>15480</v>
      </c>
    </row>
    <row r="3006" spans="1:1" x14ac:dyDescent="0.3">
      <c r="A3006" s="7" t="s">
        <v>15486</v>
      </c>
    </row>
    <row r="3007" spans="1:1" x14ac:dyDescent="0.3">
      <c r="A3007" s="8" t="s">
        <v>15491</v>
      </c>
    </row>
    <row r="3008" spans="1:1" x14ac:dyDescent="0.3">
      <c r="A3008" s="7" t="s">
        <v>15496</v>
      </c>
    </row>
    <row r="3009" spans="1:1" x14ac:dyDescent="0.3">
      <c r="A3009" s="8" t="s">
        <v>15501</v>
      </c>
    </row>
    <row r="3010" spans="1:1" x14ac:dyDescent="0.3">
      <c r="A3010" s="7" t="s">
        <v>15507</v>
      </c>
    </row>
    <row r="3011" spans="1:1" x14ac:dyDescent="0.3">
      <c r="A3011" s="8" t="s">
        <v>15512</v>
      </c>
    </row>
    <row r="3012" spans="1:1" x14ac:dyDescent="0.3">
      <c r="A3012" s="7" t="s">
        <v>15517</v>
      </c>
    </row>
    <row r="3013" spans="1:1" x14ac:dyDescent="0.3">
      <c r="A3013" s="8" t="s">
        <v>15522</v>
      </c>
    </row>
    <row r="3014" spans="1:1" x14ac:dyDescent="0.3">
      <c r="A3014" s="7" t="s">
        <v>15526</v>
      </c>
    </row>
    <row r="3015" spans="1:1" x14ac:dyDescent="0.3">
      <c r="A3015" s="8" t="s">
        <v>15531</v>
      </c>
    </row>
    <row r="3016" spans="1:1" x14ac:dyDescent="0.3">
      <c r="A3016" s="7" t="s">
        <v>15537</v>
      </c>
    </row>
    <row r="3017" spans="1:1" x14ac:dyDescent="0.3">
      <c r="A3017" s="8" t="s">
        <v>15542</v>
      </c>
    </row>
    <row r="3018" spans="1:1" x14ac:dyDescent="0.3">
      <c r="A3018" s="7" t="s">
        <v>15547</v>
      </c>
    </row>
    <row r="3019" spans="1:1" x14ac:dyDescent="0.3">
      <c r="A3019" s="8" t="s">
        <v>15551</v>
      </c>
    </row>
    <row r="3020" spans="1:1" x14ac:dyDescent="0.3">
      <c r="A3020" s="7" t="s">
        <v>15556</v>
      </c>
    </row>
    <row r="3021" spans="1:1" x14ac:dyDescent="0.3">
      <c r="A3021" s="8" t="s">
        <v>15559</v>
      </c>
    </row>
    <row r="3022" spans="1:1" x14ac:dyDescent="0.3">
      <c r="A3022" s="7" t="s">
        <v>15564</v>
      </c>
    </row>
    <row r="3023" spans="1:1" x14ac:dyDescent="0.3">
      <c r="A3023" s="8" t="s">
        <v>15569</v>
      </c>
    </row>
    <row r="3024" spans="1:1" x14ac:dyDescent="0.3">
      <c r="A3024" s="7" t="s">
        <v>15573</v>
      </c>
    </row>
    <row r="3025" spans="1:1" x14ac:dyDescent="0.3">
      <c r="A3025" s="8" t="s">
        <v>15577</v>
      </c>
    </row>
    <row r="3026" spans="1:1" x14ac:dyDescent="0.3">
      <c r="A3026" s="7" t="s">
        <v>15583</v>
      </c>
    </row>
    <row r="3027" spans="1:1" x14ac:dyDescent="0.3">
      <c r="A3027" s="8" t="s">
        <v>15589</v>
      </c>
    </row>
    <row r="3028" spans="1:1" x14ac:dyDescent="0.3">
      <c r="A3028" s="7" t="s">
        <v>15595</v>
      </c>
    </row>
    <row r="3029" spans="1:1" x14ac:dyDescent="0.3">
      <c r="A3029" s="8" t="s">
        <v>15599</v>
      </c>
    </row>
    <row r="3030" spans="1:1" x14ac:dyDescent="0.3">
      <c r="A3030" s="7" t="s">
        <v>15603</v>
      </c>
    </row>
    <row r="3031" spans="1:1" x14ac:dyDescent="0.3">
      <c r="A3031" s="8" t="s">
        <v>15609</v>
      </c>
    </row>
    <row r="3032" spans="1:1" x14ac:dyDescent="0.3">
      <c r="A3032" s="7" t="s">
        <v>15614</v>
      </c>
    </row>
    <row r="3033" spans="1:1" x14ac:dyDescent="0.3">
      <c r="A3033" s="8" t="s">
        <v>15619</v>
      </c>
    </row>
    <row r="3034" spans="1:1" x14ac:dyDescent="0.3">
      <c r="A3034" s="7" t="s">
        <v>15624</v>
      </c>
    </row>
    <row r="3035" spans="1:1" x14ac:dyDescent="0.3">
      <c r="A3035" s="8" t="s">
        <v>15630</v>
      </c>
    </row>
    <row r="3036" spans="1:1" x14ac:dyDescent="0.3">
      <c r="A3036" s="7" t="s">
        <v>15635</v>
      </c>
    </row>
    <row r="3037" spans="1:1" x14ac:dyDescent="0.3">
      <c r="A3037" s="8" t="s">
        <v>15640</v>
      </c>
    </row>
    <row r="3038" spans="1:1" x14ac:dyDescent="0.3">
      <c r="A3038" s="7" t="s">
        <v>15645</v>
      </c>
    </row>
    <row r="3039" spans="1:1" x14ac:dyDescent="0.3">
      <c r="A3039" s="8" t="s">
        <v>15650</v>
      </c>
    </row>
    <row r="3040" spans="1:1" x14ac:dyDescent="0.3">
      <c r="A3040" s="7" t="s">
        <v>15655</v>
      </c>
    </row>
    <row r="3041" spans="1:1" x14ac:dyDescent="0.3">
      <c r="A3041" s="8" t="s">
        <v>15660</v>
      </c>
    </row>
    <row r="3042" spans="1:1" x14ac:dyDescent="0.3">
      <c r="A3042" s="7" t="s">
        <v>15666</v>
      </c>
    </row>
    <row r="3043" spans="1:1" x14ac:dyDescent="0.3">
      <c r="A3043" s="8" t="s">
        <v>15671</v>
      </c>
    </row>
    <row r="3044" spans="1:1" x14ac:dyDescent="0.3">
      <c r="A3044" s="7" t="s">
        <v>15677</v>
      </c>
    </row>
    <row r="3045" spans="1:1" x14ac:dyDescent="0.3">
      <c r="A3045" s="8" t="s">
        <v>15683</v>
      </c>
    </row>
    <row r="3046" spans="1:1" x14ac:dyDescent="0.3">
      <c r="A3046" s="7" t="s">
        <v>15688</v>
      </c>
    </row>
    <row r="3047" spans="1:1" x14ac:dyDescent="0.3">
      <c r="A3047" s="8" t="s">
        <v>15692</v>
      </c>
    </row>
    <row r="3048" spans="1:1" x14ac:dyDescent="0.3">
      <c r="A3048" s="7" t="s">
        <v>15696</v>
      </c>
    </row>
    <row r="3049" spans="1:1" x14ac:dyDescent="0.3">
      <c r="A3049" s="8" t="s">
        <v>15700</v>
      </c>
    </row>
    <row r="3050" spans="1:1" x14ac:dyDescent="0.3">
      <c r="A3050" s="7" t="s">
        <v>15705</v>
      </c>
    </row>
    <row r="3051" spans="1:1" x14ac:dyDescent="0.3">
      <c r="A3051" s="8" t="s">
        <v>15711</v>
      </c>
    </row>
    <row r="3052" spans="1:1" x14ac:dyDescent="0.3">
      <c r="A3052" s="7" t="s">
        <v>15716</v>
      </c>
    </row>
    <row r="3053" spans="1:1" x14ac:dyDescent="0.3">
      <c r="A3053" s="8" t="s">
        <v>15721</v>
      </c>
    </row>
    <row r="3054" spans="1:1" x14ac:dyDescent="0.3">
      <c r="A3054" s="7" t="s">
        <v>15726</v>
      </c>
    </row>
    <row r="3055" spans="1:1" x14ac:dyDescent="0.3">
      <c r="A3055" s="8" t="s">
        <v>15732</v>
      </c>
    </row>
    <row r="3056" spans="1:1" x14ac:dyDescent="0.3">
      <c r="A3056" s="7" t="s">
        <v>15736</v>
      </c>
    </row>
    <row r="3057" spans="1:1" x14ac:dyDescent="0.3">
      <c r="A3057" s="8" t="s">
        <v>15742</v>
      </c>
    </row>
    <row r="3058" spans="1:1" x14ac:dyDescent="0.3">
      <c r="A3058" s="7" t="s">
        <v>15747</v>
      </c>
    </row>
    <row r="3059" spans="1:1" x14ac:dyDescent="0.3">
      <c r="A3059" s="8" t="s">
        <v>15751</v>
      </c>
    </row>
    <row r="3060" spans="1:1" x14ac:dyDescent="0.3">
      <c r="A3060" s="7" t="s">
        <v>15755</v>
      </c>
    </row>
    <row r="3061" spans="1:1" x14ac:dyDescent="0.3">
      <c r="A3061" s="8" t="s">
        <v>15759</v>
      </c>
    </row>
    <row r="3062" spans="1:1" x14ac:dyDescent="0.3">
      <c r="A3062" s="7" t="s">
        <v>15763</v>
      </c>
    </row>
    <row r="3063" spans="1:1" x14ac:dyDescent="0.3">
      <c r="A3063" s="8" t="s">
        <v>15769</v>
      </c>
    </row>
    <row r="3064" spans="1:1" x14ac:dyDescent="0.3">
      <c r="A3064" s="7" t="s">
        <v>15774</v>
      </c>
    </row>
    <row r="3065" spans="1:1" x14ac:dyDescent="0.3">
      <c r="A3065" s="8" t="s">
        <v>15779</v>
      </c>
    </row>
    <row r="3066" spans="1:1" x14ac:dyDescent="0.3">
      <c r="A3066" s="7" t="s">
        <v>15785</v>
      </c>
    </row>
    <row r="3067" spans="1:1" x14ac:dyDescent="0.3">
      <c r="A3067" s="8" t="s">
        <v>15791</v>
      </c>
    </row>
    <row r="3068" spans="1:1" x14ac:dyDescent="0.3">
      <c r="A3068" s="7" t="s">
        <v>15797</v>
      </c>
    </row>
    <row r="3069" spans="1:1" x14ac:dyDescent="0.3">
      <c r="A3069" s="8" t="s">
        <v>15802</v>
      </c>
    </row>
    <row r="3070" spans="1:1" x14ac:dyDescent="0.3">
      <c r="A3070" s="7" t="s">
        <v>15806</v>
      </c>
    </row>
    <row r="3071" spans="1:1" x14ac:dyDescent="0.3">
      <c r="A3071" s="8" t="s">
        <v>15809</v>
      </c>
    </row>
    <row r="3072" spans="1:1" x14ac:dyDescent="0.3">
      <c r="A3072" s="7" t="s">
        <v>15814</v>
      </c>
    </row>
    <row r="3073" spans="1:1" x14ac:dyDescent="0.3">
      <c r="A3073" s="8" t="s">
        <v>15819</v>
      </c>
    </row>
    <row r="3074" spans="1:1" x14ac:dyDescent="0.3">
      <c r="A3074" s="7" t="s">
        <v>15824</v>
      </c>
    </row>
    <row r="3075" spans="1:1" x14ac:dyDescent="0.3">
      <c r="A3075" s="8" t="s">
        <v>15830</v>
      </c>
    </row>
    <row r="3076" spans="1:1" x14ac:dyDescent="0.3">
      <c r="A3076" s="7" t="s">
        <v>15834</v>
      </c>
    </row>
    <row r="3077" spans="1:1" x14ac:dyDescent="0.3">
      <c r="A3077" s="8" t="s">
        <v>15839</v>
      </c>
    </row>
    <row r="3078" spans="1:1" x14ac:dyDescent="0.3">
      <c r="A3078" s="7" t="s">
        <v>15845</v>
      </c>
    </row>
    <row r="3079" spans="1:1" x14ac:dyDescent="0.3">
      <c r="A3079" s="8" t="s">
        <v>15851</v>
      </c>
    </row>
    <row r="3080" spans="1:1" x14ac:dyDescent="0.3">
      <c r="A3080" s="7" t="s">
        <v>15859</v>
      </c>
    </row>
    <row r="3081" spans="1:1" x14ac:dyDescent="0.3">
      <c r="A3081" s="8" t="s">
        <v>15864</v>
      </c>
    </row>
    <row r="3082" spans="1:1" x14ac:dyDescent="0.3">
      <c r="A3082" s="7" t="s">
        <v>15870</v>
      </c>
    </row>
    <row r="3083" spans="1:1" x14ac:dyDescent="0.3">
      <c r="A3083" s="8" t="s">
        <v>15875</v>
      </c>
    </row>
    <row r="3084" spans="1:1" x14ac:dyDescent="0.3">
      <c r="A3084" s="7" t="s">
        <v>15880</v>
      </c>
    </row>
    <row r="3085" spans="1:1" x14ac:dyDescent="0.3">
      <c r="A3085" s="8" t="s">
        <v>15885</v>
      </c>
    </row>
    <row r="3086" spans="1:1" x14ac:dyDescent="0.3">
      <c r="A3086" s="7" t="s">
        <v>15890</v>
      </c>
    </row>
    <row r="3087" spans="1:1" x14ac:dyDescent="0.3">
      <c r="A3087" s="8" t="s">
        <v>15894</v>
      </c>
    </row>
    <row r="3088" spans="1:1" x14ac:dyDescent="0.3">
      <c r="A3088" s="7" t="s">
        <v>15898</v>
      </c>
    </row>
    <row r="3089" spans="1:1" x14ac:dyDescent="0.3">
      <c r="A3089" s="8" t="s">
        <v>15902</v>
      </c>
    </row>
    <row r="3090" spans="1:1" x14ac:dyDescent="0.3">
      <c r="A3090" s="7" t="s">
        <v>15905</v>
      </c>
    </row>
    <row r="3091" spans="1:1" x14ac:dyDescent="0.3">
      <c r="A3091" s="8" t="s">
        <v>15911</v>
      </c>
    </row>
    <row r="3092" spans="1:1" x14ac:dyDescent="0.3">
      <c r="A3092" s="7" t="s">
        <v>15916</v>
      </c>
    </row>
    <row r="3093" spans="1:1" x14ac:dyDescent="0.3">
      <c r="A3093" s="8" t="s">
        <v>15921</v>
      </c>
    </row>
    <row r="3094" spans="1:1" x14ac:dyDescent="0.3">
      <c r="A3094" s="7" t="s">
        <v>15924</v>
      </c>
    </row>
    <row r="3095" spans="1:1" x14ac:dyDescent="0.3">
      <c r="A3095" s="8" t="s">
        <v>15929</v>
      </c>
    </row>
    <row r="3096" spans="1:1" x14ac:dyDescent="0.3">
      <c r="A3096" s="7" t="s">
        <v>15934</v>
      </c>
    </row>
    <row r="3097" spans="1:1" x14ac:dyDescent="0.3">
      <c r="A3097" s="8" t="s">
        <v>15938</v>
      </c>
    </row>
    <row r="3098" spans="1:1" x14ac:dyDescent="0.3">
      <c r="A3098" s="7" t="s">
        <v>15943</v>
      </c>
    </row>
    <row r="3099" spans="1:1" x14ac:dyDescent="0.3">
      <c r="A3099" s="8" t="s">
        <v>15947</v>
      </c>
    </row>
    <row r="3100" spans="1:1" x14ac:dyDescent="0.3">
      <c r="A3100" s="7" t="s">
        <v>15952</v>
      </c>
    </row>
    <row r="3101" spans="1:1" x14ac:dyDescent="0.3">
      <c r="A3101" s="8" t="s">
        <v>15957</v>
      </c>
    </row>
    <row r="3102" spans="1:1" x14ac:dyDescent="0.3">
      <c r="A3102" s="7" t="s">
        <v>15962</v>
      </c>
    </row>
    <row r="3103" spans="1:1" x14ac:dyDescent="0.3">
      <c r="A3103" s="8" t="s">
        <v>15966</v>
      </c>
    </row>
    <row r="3104" spans="1:1" x14ac:dyDescent="0.3">
      <c r="A3104" s="7" t="s">
        <v>15971</v>
      </c>
    </row>
    <row r="3105" spans="1:1" x14ac:dyDescent="0.3">
      <c r="A3105" s="8" t="s">
        <v>15975</v>
      </c>
    </row>
    <row r="3106" spans="1:1" x14ac:dyDescent="0.3">
      <c r="A3106" s="7" t="s">
        <v>15979</v>
      </c>
    </row>
    <row r="3107" spans="1:1" x14ac:dyDescent="0.3">
      <c r="A3107" s="8" t="s">
        <v>15983</v>
      </c>
    </row>
    <row r="3108" spans="1:1" x14ac:dyDescent="0.3">
      <c r="A3108" s="7" t="s">
        <v>15987</v>
      </c>
    </row>
    <row r="3109" spans="1:1" x14ac:dyDescent="0.3">
      <c r="A3109" s="8" t="s">
        <v>15992</v>
      </c>
    </row>
    <row r="3110" spans="1:1" x14ac:dyDescent="0.3">
      <c r="A3110" s="7" t="s">
        <v>15997</v>
      </c>
    </row>
    <row r="3111" spans="1:1" x14ac:dyDescent="0.3">
      <c r="A3111" s="8" t="s">
        <v>16002</v>
      </c>
    </row>
    <row r="3112" spans="1:1" x14ac:dyDescent="0.3">
      <c r="A3112" s="7" t="s">
        <v>16007</v>
      </c>
    </row>
    <row r="3113" spans="1:1" x14ac:dyDescent="0.3">
      <c r="A3113" s="8" t="s">
        <v>16012</v>
      </c>
    </row>
    <row r="3114" spans="1:1" x14ac:dyDescent="0.3">
      <c r="A3114" s="7" t="s">
        <v>16018</v>
      </c>
    </row>
    <row r="3115" spans="1:1" x14ac:dyDescent="0.3">
      <c r="A3115" s="8" t="s">
        <v>16024</v>
      </c>
    </row>
    <row r="3116" spans="1:1" x14ac:dyDescent="0.3">
      <c r="A3116" s="7" t="s">
        <v>16029</v>
      </c>
    </row>
    <row r="3117" spans="1:1" x14ac:dyDescent="0.3">
      <c r="A3117" s="8" t="s">
        <v>16034</v>
      </c>
    </row>
    <row r="3118" spans="1:1" x14ac:dyDescent="0.3">
      <c r="A3118" s="7" t="s">
        <v>16040</v>
      </c>
    </row>
    <row r="3119" spans="1:1" x14ac:dyDescent="0.3">
      <c r="A3119" s="8" t="s">
        <v>16045</v>
      </c>
    </row>
    <row r="3120" spans="1:1" x14ac:dyDescent="0.3">
      <c r="A3120" s="7" t="s">
        <v>16050</v>
      </c>
    </row>
    <row r="3121" spans="1:1" x14ac:dyDescent="0.3">
      <c r="A3121" s="8" t="s">
        <v>16053</v>
      </c>
    </row>
    <row r="3122" spans="1:1" x14ac:dyDescent="0.3">
      <c r="A3122" s="7" t="s">
        <v>16058</v>
      </c>
    </row>
    <row r="3123" spans="1:1" x14ac:dyDescent="0.3">
      <c r="A3123" s="8" t="s">
        <v>16064</v>
      </c>
    </row>
    <row r="3124" spans="1:1" x14ac:dyDescent="0.3">
      <c r="A3124" s="7" t="s">
        <v>16069</v>
      </c>
    </row>
    <row r="3125" spans="1:1" x14ac:dyDescent="0.3">
      <c r="A3125" s="8" t="s">
        <v>16074</v>
      </c>
    </row>
    <row r="3126" spans="1:1" x14ac:dyDescent="0.3">
      <c r="A3126" s="7" t="s">
        <v>16080</v>
      </c>
    </row>
    <row r="3127" spans="1:1" x14ac:dyDescent="0.3">
      <c r="A3127" s="8" t="s">
        <v>16084</v>
      </c>
    </row>
    <row r="3128" spans="1:1" x14ac:dyDescent="0.3">
      <c r="A3128" s="7" t="s">
        <v>16089</v>
      </c>
    </row>
    <row r="3129" spans="1:1" x14ac:dyDescent="0.3">
      <c r="A3129" s="8" t="s">
        <v>16092</v>
      </c>
    </row>
    <row r="3130" spans="1:1" x14ac:dyDescent="0.3">
      <c r="A3130" s="7" t="s">
        <v>16098</v>
      </c>
    </row>
    <row r="3131" spans="1:1" x14ac:dyDescent="0.3">
      <c r="A3131" s="8" t="s">
        <v>16104</v>
      </c>
    </row>
    <row r="3132" spans="1:1" x14ac:dyDescent="0.3">
      <c r="A3132" s="7" t="s">
        <v>16108</v>
      </c>
    </row>
    <row r="3133" spans="1:1" x14ac:dyDescent="0.3">
      <c r="A3133" s="8" t="s">
        <v>16113</v>
      </c>
    </row>
    <row r="3134" spans="1:1" x14ac:dyDescent="0.3">
      <c r="A3134" s="7" t="s">
        <v>16118</v>
      </c>
    </row>
    <row r="3135" spans="1:1" x14ac:dyDescent="0.3">
      <c r="A3135" s="8" t="s">
        <v>16123</v>
      </c>
    </row>
    <row r="3136" spans="1:1" x14ac:dyDescent="0.3">
      <c r="A3136" s="7" t="s">
        <v>16129</v>
      </c>
    </row>
    <row r="3137" spans="1:1" x14ac:dyDescent="0.3">
      <c r="A3137" s="8" t="s">
        <v>16134</v>
      </c>
    </row>
    <row r="3138" spans="1:1" x14ac:dyDescent="0.3">
      <c r="A3138" s="7" t="s">
        <v>16139</v>
      </c>
    </row>
    <row r="3139" spans="1:1" x14ac:dyDescent="0.3">
      <c r="A3139" s="8" t="s">
        <v>16143</v>
      </c>
    </row>
    <row r="3140" spans="1:1" x14ac:dyDescent="0.3">
      <c r="A3140" s="7" t="s">
        <v>16148</v>
      </c>
    </row>
    <row r="3141" spans="1:1" x14ac:dyDescent="0.3">
      <c r="A3141" s="8" t="s">
        <v>16153</v>
      </c>
    </row>
    <row r="3142" spans="1:1" x14ac:dyDescent="0.3">
      <c r="A3142" s="7" t="s">
        <v>16158</v>
      </c>
    </row>
    <row r="3143" spans="1:1" x14ac:dyDescent="0.3">
      <c r="A3143" s="8" t="s">
        <v>16163</v>
      </c>
    </row>
    <row r="3144" spans="1:1" x14ac:dyDescent="0.3">
      <c r="A3144" s="7" t="s">
        <v>16168</v>
      </c>
    </row>
    <row r="3145" spans="1:1" x14ac:dyDescent="0.3">
      <c r="A3145" s="8" t="s">
        <v>16173</v>
      </c>
    </row>
    <row r="3146" spans="1:1" x14ac:dyDescent="0.3">
      <c r="A3146" s="7" t="s">
        <v>16179</v>
      </c>
    </row>
    <row r="3147" spans="1:1" x14ac:dyDescent="0.3">
      <c r="A3147" s="8" t="s">
        <v>16184</v>
      </c>
    </row>
    <row r="3148" spans="1:1" x14ac:dyDescent="0.3">
      <c r="A3148" s="7" t="s">
        <v>16190</v>
      </c>
    </row>
    <row r="3149" spans="1:1" x14ac:dyDescent="0.3">
      <c r="A3149" s="8" t="s">
        <v>16195</v>
      </c>
    </row>
    <row r="3150" spans="1:1" x14ac:dyDescent="0.3">
      <c r="A3150" s="7" t="s">
        <v>16201</v>
      </c>
    </row>
    <row r="3151" spans="1:1" x14ac:dyDescent="0.3">
      <c r="A3151" s="8" t="s">
        <v>16204</v>
      </c>
    </row>
    <row r="3152" spans="1:1" x14ac:dyDescent="0.3">
      <c r="A3152" s="7" t="s">
        <v>16209</v>
      </c>
    </row>
    <row r="3153" spans="1:1" x14ac:dyDescent="0.3">
      <c r="A3153" s="8" t="s">
        <v>16213</v>
      </c>
    </row>
    <row r="3154" spans="1:1" x14ac:dyDescent="0.3">
      <c r="A3154" s="7" t="s">
        <v>16216</v>
      </c>
    </row>
    <row r="3155" spans="1:1" x14ac:dyDescent="0.3">
      <c r="A3155" s="8" t="s">
        <v>16222</v>
      </c>
    </row>
    <row r="3156" spans="1:1" x14ac:dyDescent="0.3">
      <c r="A3156" s="7" t="s">
        <v>16227</v>
      </c>
    </row>
    <row r="3157" spans="1:1" x14ac:dyDescent="0.3">
      <c r="A3157" s="8" t="s">
        <v>16233</v>
      </c>
    </row>
    <row r="3158" spans="1:1" x14ac:dyDescent="0.3">
      <c r="A3158" s="7" t="s">
        <v>16237</v>
      </c>
    </row>
    <row r="3159" spans="1:1" x14ac:dyDescent="0.3">
      <c r="A3159" s="8" t="s">
        <v>16241</v>
      </c>
    </row>
    <row r="3160" spans="1:1" x14ac:dyDescent="0.3">
      <c r="A3160" s="7" t="s">
        <v>16246</v>
      </c>
    </row>
    <row r="3161" spans="1:1" x14ac:dyDescent="0.3">
      <c r="A3161" s="8" t="s">
        <v>16251</v>
      </c>
    </row>
    <row r="3162" spans="1:1" x14ac:dyDescent="0.3">
      <c r="A3162" s="7" t="s">
        <v>16256</v>
      </c>
    </row>
    <row r="3163" spans="1:1" x14ac:dyDescent="0.3">
      <c r="A3163" s="8" t="s">
        <v>16261</v>
      </c>
    </row>
    <row r="3164" spans="1:1" x14ac:dyDescent="0.3">
      <c r="A3164" s="7" t="s">
        <v>16265</v>
      </c>
    </row>
    <row r="3165" spans="1:1" x14ac:dyDescent="0.3">
      <c r="A3165" s="8" t="s">
        <v>16270</v>
      </c>
    </row>
    <row r="3166" spans="1:1" x14ac:dyDescent="0.3">
      <c r="A3166" s="7" t="s">
        <v>16274</v>
      </c>
    </row>
    <row r="3167" spans="1:1" x14ac:dyDescent="0.3">
      <c r="A3167" s="8" t="s">
        <v>16279</v>
      </c>
    </row>
    <row r="3168" spans="1:1" x14ac:dyDescent="0.3">
      <c r="A3168" s="7" t="s">
        <v>16285</v>
      </c>
    </row>
    <row r="3169" spans="1:1" x14ac:dyDescent="0.3">
      <c r="A3169" s="8" t="s">
        <v>16290</v>
      </c>
    </row>
    <row r="3170" spans="1:1" x14ac:dyDescent="0.3">
      <c r="A3170" s="7" t="s">
        <v>16295</v>
      </c>
    </row>
    <row r="3171" spans="1:1" x14ac:dyDescent="0.3">
      <c r="A3171" s="8" t="s">
        <v>16300</v>
      </c>
    </row>
    <row r="3172" spans="1:1" x14ac:dyDescent="0.3">
      <c r="A3172" s="7" t="s">
        <v>16305</v>
      </c>
    </row>
    <row r="3173" spans="1:1" x14ac:dyDescent="0.3">
      <c r="A3173" s="8" t="s">
        <v>16311</v>
      </c>
    </row>
    <row r="3174" spans="1:1" x14ac:dyDescent="0.3">
      <c r="A3174" s="7" t="s">
        <v>16317</v>
      </c>
    </row>
    <row r="3175" spans="1:1" x14ac:dyDescent="0.3">
      <c r="A3175" s="8" t="s">
        <v>16321</v>
      </c>
    </row>
    <row r="3176" spans="1:1" x14ac:dyDescent="0.3">
      <c r="A3176" s="7" t="s">
        <v>16326</v>
      </c>
    </row>
    <row r="3177" spans="1:1" x14ac:dyDescent="0.3">
      <c r="A3177" s="8" t="s">
        <v>16330</v>
      </c>
    </row>
    <row r="3178" spans="1:1" x14ac:dyDescent="0.3">
      <c r="A3178" s="7" t="s">
        <v>16335</v>
      </c>
    </row>
    <row r="3179" spans="1:1" x14ac:dyDescent="0.3">
      <c r="A3179" s="8" t="s">
        <v>16341</v>
      </c>
    </row>
    <row r="3180" spans="1:1" x14ac:dyDescent="0.3">
      <c r="A3180" s="7" t="s">
        <v>16346</v>
      </c>
    </row>
    <row r="3181" spans="1:1" x14ac:dyDescent="0.3">
      <c r="A3181" s="8" t="s">
        <v>16351</v>
      </c>
    </row>
    <row r="3182" spans="1:1" x14ac:dyDescent="0.3">
      <c r="A3182" s="7" t="s">
        <v>16357</v>
      </c>
    </row>
    <row r="3183" spans="1:1" x14ac:dyDescent="0.3">
      <c r="A3183" s="8" t="s">
        <v>16363</v>
      </c>
    </row>
    <row r="3184" spans="1:1" x14ac:dyDescent="0.3">
      <c r="A3184" s="7" t="s">
        <v>16369</v>
      </c>
    </row>
    <row r="3185" spans="1:1" x14ac:dyDescent="0.3">
      <c r="A3185" s="8" t="s">
        <v>16375</v>
      </c>
    </row>
    <row r="3186" spans="1:1" x14ac:dyDescent="0.3">
      <c r="A3186" s="7" t="s">
        <v>16380</v>
      </c>
    </row>
    <row r="3187" spans="1:1" x14ac:dyDescent="0.3">
      <c r="A3187" s="8" t="s">
        <v>16385</v>
      </c>
    </row>
    <row r="3188" spans="1:1" x14ac:dyDescent="0.3">
      <c r="A3188" s="7" t="s">
        <v>16390</v>
      </c>
    </row>
    <row r="3189" spans="1:1" x14ac:dyDescent="0.3">
      <c r="A3189" s="8" t="s">
        <v>16395</v>
      </c>
    </row>
    <row r="3190" spans="1:1" x14ac:dyDescent="0.3">
      <c r="A3190" s="7" t="s">
        <v>16400</v>
      </c>
    </row>
    <row r="3191" spans="1:1" x14ac:dyDescent="0.3">
      <c r="A3191" s="8" t="s">
        <v>16405</v>
      </c>
    </row>
    <row r="3192" spans="1:1" x14ac:dyDescent="0.3">
      <c r="A3192" s="7" t="s">
        <v>16408</v>
      </c>
    </row>
    <row r="3193" spans="1:1" x14ac:dyDescent="0.3">
      <c r="A3193" s="8" t="s">
        <v>16411</v>
      </c>
    </row>
    <row r="3194" spans="1:1" x14ac:dyDescent="0.3">
      <c r="A3194" s="7" t="s">
        <v>16416</v>
      </c>
    </row>
    <row r="3195" spans="1:1" x14ac:dyDescent="0.3">
      <c r="A3195" s="8" t="s">
        <v>16421</v>
      </c>
    </row>
    <row r="3196" spans="1:1" x14ac:dyDescent="0.3">
      <c r="A3196" s="7" t="s">
        <v>16426</v>
      </c>
    </row>
    <row r="3197" spans="1:1" x14ac:dyDescent="0.3">
      <c r="A3197" s="8" t="s">
        <v>16431</v>
      </c>
    </row>
    <row r="3198" spans="1:1" x14ac:dyDescent="0.3">
      <c r="A3198" s="7" t="s">
        <v>16435</v>
      </c>
    </row>
    <row r="3199" spans="1:1" x14ac:dyDescent="0.3">
      <c r="A3199" s="8" t="s">
        <v>16439</v>
      </c>
    </row>
    <row r="3200" spans="1:1" x14ac:dyDescent="0.3">
      <c r="A3200" s="7" t="s">
        <v>16443</v>
      </c>
    </row>
    <row r="3201" spans="1:1" x14ac:dyDescent="0.3">
      <c r="A3201" s="8" t="s">
        <v>16447</v>
      </c>
    </row>
    <row r="3202" spans="1:1" x14ac:dyDescent="0.3">
      <c r="A3202" s="7" t="s">
        <v>16452</v>
      </c>
    </row>
    <row r="3203" spans="1:1" x14ac:dyDescent="0.3">
      <c r="A3203" s="8" t="s">
        <v>16455</v>
      </c>
    </row>
    <row r="3204" spans="1:1" x14ac:dyDescent="0.3">
      <c r="A3204" s="7" t="s">
        <v>16459</v>
      </c>
    </row>
    <row r="3205" spans="1:1" x14ac:dyDescent="0.3">
      <c r="A3205" s="8" t="s">
        <v>16464</v>
      </c>
    </row>
    <row r="3206" spans="1:1" x14ac:dyDescent="0.3">
      <c r="A3206" s="7" t="s">
        <v>16469</v>
      </c>
    </row>
    <row r="3207" spans="1:1" x14ac:dyDescent="0.3">
      <c r="A3207" s="8" t="s">
        <v>16474</v>
      </c>
    </row>
    <row r="3208" spans="1:1" x14ac:dyDescent="0.3">
      <c r="A3208" s="7" t="s">
        <v>16479</v>
      </c>
    </row>
    <row r="3209" spans="1:1" x14ac:dyDescent="0.3">
      <c r="A3209" s="8" t="s">
        <v>16483</v>
      </c>
    </row>
    <row r="3210" spans="1:1" x14ac:dyDescent="0.3">
      <c r="A3210" s="7" t="s">
        <v>16489</v>
      </c>
    </row>
    <row r="3211" spans="1:1" x14ac:dyDescent="0.3">
      <c r="A3211" s="8" t="s">
        <v>16495</v>
      </c>
    </row>
    <row r="3212" spans="1:1" x14ac:dyDescent="0.3">
      <c r="A3212" s="7" t="s">
        <v>16500</v>
      </c>
    </row>
    <row r="3213" spans="1:1" x14ac:dyDescent="0.3">
      <c r="A3213" s="8" t="s">
        <v>16505</v>
      </c>
    </row>
    <row r="3214" spans="1:1" x14ac:dyDescent="0.3">
      <c r="A3214" s="7" t="s">
        <v>16510</v>
      </c>
    </row>
    <row r="3215" spans="1:1" x14ac:dyDescent="0.3">
      <c r="A3215" s="8" t="s">
        <v>16515</v>
      </c>
    </row>
    <row r="3216" spans="1:1" x14ac:dyDescent="0.3">
      <c r="A3216" s="7" t="s">
        <v>16520</v>
      </c>
    </row>
    <row r="3217" spans="1:1" x14ac:dyDescent="0.3">
      <c r="A3217" s="8" t="s">
        <v>16524</v>
      </c>
    </row>
    <row r="3218" spans="1:1" x14ac:dyDescent="0.3">
      <c r="A3218" s="7" t="s">
        <v>16528</v>
      </c>
    </row>
    <row r="3219" spans="1:1" x14ac:dyDescent="0.3">
      <c r="A3219" s="8" t="s">
        <v>16533</v>
      </c>
    </row>
    <row r="3220" spans="1:1" x14ac:dyDescent="0.3">
      <c r="A3220" s="7" t="s">
        <v>16538</v>
      </c>
    </row>
    <row r="3221" spans="1:1" x14ac:dyDescent="0.3">
      <c r="A3221" s="8" t="s">
        <v>16544</v>
      </c>
    </row>
    <row r="3222" spans="1:1" x14ac:dyDescent="0.3">
      <c r="A3222" s="7" t="s">
        <v>16549</v>
      </c>
    </row>
    <row r="3223" spans="1:1" x14ac:dyDescent="0.3">
      <c r="A3223" s="8" t="s">
        <v>16554</v>
      </c>
    </row>
    <row r="3224" spans="1:1" x14ac:dyDescent="0.3">
      <c r="A3224" s="7" t="s">
        <v>16560</v>
      </c>
    </row>
    <row r="3225" spans="1:1" x14ac:dyDescent="0.3">
      <c r="A3225" s="8" t="s">
        <v>16565</v>
      </c>
    </row>
    <row r="3226" spans="1:1" x14ac:dyDescent="0.3">
      <c r="A3226" s="7" t="s">
        <v>16569</v>
      </c>
    </row>
    <row r="3227" spans="1:1" x14ac:dyDescent="0.3">
      <c r="A3227" s="8" t="s">
        <v>16574</v>
      </c>
    </row>
    <row r="3228" spans="1:1" x14ac:dyDescent="0.3">
      <c r="A3228" s="7" t="s">
        <v>16580</v>
      </c>
    </row>
    <row r="3229" spans="1:1" x14ac:dyDescent="0.3">
      <c r="A3229" s="8" t="s">
        <v>16586</v>
      </c>
    </row>
    <row r="3230" spans="1:1" x14ac:dyDescent="0.3">
      <c r="A3230" s="7" t="s">
        <v>16590</v>
      </c>
    </row>
    <row r="3231" spans="1:1" x14ac:dyDescent="0.3">
      <c r="A3231" s="8" t="s">
        <v>16595</v>
      </c>
    </row>
    <row r="3232" spans="1:1" x14ac:dyDescent="0.3">
      <c r="A3232" s="7" t="s">
        <v>16600</v>
      </c>
    </row>
    <row r="3233" spans="1:1" x14ac:dyDescent="0.3">
      <c r="A3233" s="8" t="s">
        <v>16604</v>
      </c>
    </row>
    <row r="3234" spans="1:1" x14ac:dyDescent="0.3">
      <c r="A3234" s="7" t="s">
        <v>16607</v>
      </c>
    </row>
    <row r="3235" spans="1:1" x14ac:dyDescent="0.3">
      <c r="A3235" s="8" t="s">
        <v>16612</v>
      </c>
    </row>
    <row r="3236" spans="1:1" x14ac:dyDescent="0.3">
      <c r="A3236" s="7" t="s">
        <v>16617</v>
      </c>
    </row>
    <row r="3237" spans="1:1" x14ac:dyDescent="0.3">
      <c r="A3237" s="8" t="s">
        <v>16622</v>
      </c>
    </row>
    <row r="3238" spans="1:1" x14ac:dyDescent="0.3">
      <c r="A3238" s="7" t="s">
        <v>16627</v>
      </c>
    </row>
    <row r="3239" spans="1:1" x14ac:dyDescent="0.3">
      <c r="A3239" s="8" t="s">
        <v>16632</v>
      </c>
    </row>
    <row r="3240" spans="1:1" x14ac:dyDescent="0.3">
      <c r="A3240" s="7" t="s">
        <v>16636</v>
      </c>
    </row>
    <row r="3241" spans="1:1" x14ac:dyDescent="0.3">
      <c r="A3241" s="8" t="s">
        <v>16641</v>
      </c>
    </row>
    <row r="3242" spans="1:1" x14ac:dyDescent="0.3">
      <c r="A3242" s="7" t="s">
        <v>16647</v>
      </c>
    </row>
    <row r="3243" spans="1:1" x14ac:dyDescent="0.3">
      <c r="A3243" s="8" t="s">
        <v>16652</v>
      </c>
    </row>
    <row r="3244" spans="1:1" x14ac:dyDescent="0.3">
      <c r="A3244" s="7" t="s">
        <v>16657</v>
      </c>
    </row>
    <row r="3245" spans="1:1" x14ac:dyDescent="0.3">
      <c r="A3245" s="8" t="s">
        <v>16660</v>
      </c>
    </row>
    <row r="3246" spans="1:1" x14ac:dyDescent="0.3">
      <c r="A3246" s="7" t="s">
        <v>16666</v>
      </c>
    </row>
    <row r="3247" spans="1:1" x14ac:dyDescent="0.3">
      <c r="A3247" s="8" t="s">
        <v>16671</v>
      </c>
    </row>
    <row r="3248" spans="1:1" x14ac:dyDescent="0.3">
      <c r="A3248" s="7" t="s">
        <v>16676</v>
      </c>
    </row>
    <row r="3249" spans="1:1" x14ac:dyDescent="0.3">
      <c r="A3249" s="8" t="s">
        <v>16681</v>
      </c>
    </row>
    <row r="3250" spans="1:1" x14ac:dyDescent="0.3">
      <c r="A3250" s="7" t="s">
        <v>16686</v>
      </c>
    </row>
    <row r="3251" spans="1:1" x14ac:dyDescent="0.3">
      <c r="A3251" s="8" t="s">
        <v>16690</v>
      </c>
    </row>
    <row r="3252" spans="1:1" x14ac:dyDescent="0.3">
      <c r="A3252" s="7" t="s">
        <v>16694</v>
      </c>
    </row>
    <row r="3253" spans="1:1" x14ac:dyDescent="0.3">
      <c r="A3253" s="8" t="s">
        <v>16699</v>
      </c>
    </row>
    <row r="3254" spans="1:1" x14ac:dyDescent="0.3">
      <c r="A3254" s="7" t="s">
        <v>16703</v>
      </c>
    </row>
    <row r="3255" spans="1:1" x14ac:dyDescent="0.3">
      <c r="A3255" s="8" t="s">
        <v>16709</v>
      </c>
    </row>
    <row r="3256" spans="1:1" x14ac:dyDescent="0.3">
      <c r="A3256" s="7" t="s">
        <v>16714</v>
      </c>
    </row>
    <row r="3257" spans="1:1" x14ac:dyDescent="0.3">
      <c r="A3257" s="8" t="s">
        <v>16719</v>
      </c>
    </row>
    <row r="3258" spans="1:1" x14ac:dyDescent="0.3">
      <c r="A3258" s="7" t="s">
        <v>16725</v>
      </c>
    </row>
    <row r="3259" spans="1:1" x14ac:dyDescent="0.3">
      <c r="A3259" s="8" t="s">
        <v>16730</v>
      </c>
    </row>
    <row r="3260" spans="1:1" x14ac:dyDescent="0.3">
      <c r="A3260" s="7" t="s">
        <v>16736</v>
      </c>
    </row>
    <row r="3261" spans="1:1" x14ac:dyDescent="0.3">
      <c r="A3261" s="8" t="s">
        <v>16741</v>
      </c>
    </row>
    <row r="3262" spans="1:1" x14ac:dyDescent="0.3">
      <c r="A3262" s="7" t="s">
        <v>16746</v>
      </c>
    </row>
    <row r="3263" spans="1:1" x14ac:dyDescent="0.3">
      <c r="A3263" s="8" t="s">
        <v>16751</v>
      </c>
    </row>
    <row r="3264" spans="1:1" x14ac:dyDescent="0.3">
      <c r="A3264" s="7" t="s">
        <v>16757</v>
      </c>
    </row>
    <row r="3265" spans="1:1" x14ac:dyDescent="0.3">
      <c r="A3265" s="8" t="s">
        <v>16762</v>
      </c>
    </row>
    <row r="3266" spans="1:1" x14ac:dyDescent="0.3">
      <c r="A3266" s="7" t="s">
        <v>16767</v>
      </c>
    </row>
    <row r="3267" spans="1:1" x14ac:dyDescent="0.3">
      <c r="A3267" s="8" t="s">
        <v>16772</v>
      </c>
    </row>
    <row r="3268" spans="1:1" x14ac:dyDescent="0.3">
      <c r="A3268" s="7" t="s">
        <v>16777</v>
      </c>
    </row>
    <row r="3269" spans="1:1" x14ac:dyDescent="0.3">
      <c r="A3269" s="8" t="s">
        <v>16781</v>
      </c>
    </row>
    <row r="3270" spans="1:1" x14ac:dyDescent="0.3">
      <c r="A3270" s="7" t="s">
        <v>16786</v>
      </c>
    </row>
    <row r="3271" spans="1:1" x14ac:dyDescent="0.3">
      <c r="A3271" s="8" t="s">
        <v>16791</v>
      </c>
    </row>
    <row r="3272" spans="1:1" x14ac:dyDescent="0.3">
      <c r="A3272" s="7" t="s">
        <v>16796</v>
      </c>
    </row>
    <row r="3273" spans="1:1" x14ac:dyDescent="0.3">
      <c r="A3273" s="8" t="s">
        <v>16801</v>
      </c>
    </row>
    <row r="3274" spans="1:1" x14ac:dyDescent="0.3">
      <c r="A3274" s="7" t="s">
        <v>16807</v>
      </c>
    </row>
    <row r="3275" spans="1:1" x14ac:dyDescent="0.3">
      <c r="A3275" s="8" t="s">
        <v>16812</v>
      </c>
    </row>
    <row r="3276" spans="1:1" x14ac:dyDescent="0.3">
      <c r="A3276" s="7" t="s">
        <v>16816</v>
      </c>
    </row>
    <row r="3277" spans="1:1" x14ac:dyDescent="0.3">
      <c r="A3277" s="8" t="s">
        <v>16821</v>
      </c>
    </row>
    <row r="3278" spans="1:1" x14ac:dyDescent="0.3">
      <c r="A3278" s="7" t="s">
        <v>16826</v>
      </c>
    </row>
    <row r="3279" spans="1:1" x14ac:dyDescent="0.3">
      <c r="A3279" s="8" t="s">
        <v>16831</v>
      </c>
    </row>
    <row r="3280" spans="1:1" x14ac:dyDescent="0.3">
      <c r="A3280" s="7" t="s">
        <v>16834</v>
      </c>
    </row>
    <row r="3281" spans="1:1" x14ac:dyDescent="0.3">
      <c r="A3281" s="8" t="s">
        <v>16840</v>
      </c>
    </row>
    <row r="3282" spans="1:1" x14ac:dyDescent="0.3">
      <c r="A3282" s="7" t="s">
        <v>16846</v>
      </c>
    </row>
    <row r="3283" spans="1:1" x14ac:dyDescent="0.3">
      <c r="A3283" s="8" t="s">
        <v>16851</v>
      </c>
    </row>
    <row r="3284" spans="1:1" x14ac:dyDescent="0.3">
      <c r="A3284" s="7" t="s">
        <v>16857</v>
      </c>
    </row>
    <row r="3285" spans="1:1" x14ac:dyDescent="0.3">
      <c r="A3285" s="8" t="s">
        <v>16863</v>
      </c>
    </row>
    <row r="3286" spans="1:1" x14ac:dyDescent="0.3">
      <c r="A3286" s="7" t="s">
        <v>16868</v>
      </c>
    </row>
    <row r="3287" spans="1:1" x14ac:dyDescent="0.3">
      <c r="A3287" s="8" t="s">
        <v>16873</v>
      </c>
    </row>
    <row r="3288" spans="1:1" x14ac:dyDescent="0.3">
      <c r="A3288" s="7" t="s">
        <v>16878</v>
      </c>
    </row>
    <row r="3289" spans="1:1" x14ac:dyDescent="0.3">
      <c r="A3289" s="8" t="s">
        <v>16883</v>
      </c>
    </row>
    <row r="3290" spans="1:1" x14ac:dyDescent="0.3">
      <c r="A3290" s="7" t="s">
        <v>16889</v>
      </c>
    </row>
    <row r="3291" spans="1:1" x14ac:dyDescent="0.3">
      <c r="A3291" s="8" t="s">
        <v>16894</v>
      </c>
    </row>
    <row r="3292" spans="1:1" x14ac:dyDescent="0.3">
      <c r="A3292" s="7" t="s">
        <v>16898</v>
      </c>
    </row>
    <row r="3293" spans="1:1" x14ac:dyDescent="0.3">
      <c r="A3293" s="8" t="s">
        <v>16902</v>
      </c>
    </row>
    <row r="3294" spans="1:1" x14ac:dyDescent="0.3">
      <c r="A3294" s="7" t="s">
        <v>16908</v>
      </c>
    </row>
    <row r="3295" spans="1:1" x14ac:dyDescent="0.3">
      <c r="A3295" s="8" t="s">
        <v>16912</v>
      </c>
    </row>
    <row r="3296" spans="1:1" x14ac:dyDescent="0.3">
      <c r="A3296" s="7" t="s">
        <v>16917</v>
      </c>
    </row>
    <row r="3297" spans="1:1" x14ac:dyDescent="0.3">
      <c r="A3297" s="8" t="s">
        <v>16923</v>
      </c>
    </row>
    <row r="3298" spans="1:1" x14ac:dyDescent="0.3">
      <c r="A3298" s="7" t="s">
        <v>16929</v>
      </c>
    </row>
    <row r="3299" spans="1:1" x14ac:dyDescent="0.3">
      <c r="A3299" s="8" t="s">
        <v>16935</v>
      </c>
    </row>
    <row r="3300" spans="1:1" x14ac:dyDescent="0.3">
      <c r="A3300" s="7" t="s">
        <v>16940</v>
      </c>
    </row>
    <row r="3301" spans="1:1" x14ac:dyDescent="0.3">
      <c r="A3301" s="8" t="s">
        <v>16945</v>
      </c>
    </row>
    <row r="3302" spans="1:1" x14ac:dyDescent="0.3">
      <c r="A3302" s="7" t="s">
        <v>16950</v>
      </c>
    </row>
    <row r="3303" spans="1:1" x14ac:dyDescent="0.3">
      <c r="A3303" s="8" t="s">
        <v>16955</v>
      </c>
    </row>
    <row r="3304" spans="1:1" x14ac:dyDescent="0.3">
      <c r="A3304" s="7" t="s">
        <v>16960</v>
      </c>
    </row>
    <row r="3305" spans="1:1" x14ac:dyDescent="0.3">
      <c r="A3305" s="8" t="s">
        <v>16966</v>
      </c>
    </row>
    <row r="3306" spans="1:1" x14ac:dyDescent="0.3">
      <c r="A3306" s="7" t="s">
        <v>16969</v>
      </c>
    </row>
    <row r="3307" spans="1:1" x14ac:dyDescent="0.3">
      <c r="A3307" s="8" t="s">
        <v>16974</v>
      </c>
    </row>
    <row r="3308" spans="1:1" x14ac:dyDescent="0.3">
      <c r="A3308" s="7" t="s">
        <v>16979</v>
      </c>
    </row>
    <row r="3309" spans="1:1" x14ac:dyDescent="0.3">
      <c r="A3309" s="8" t="s">
        <v>16985</v>
      </c>
    </row>
    <row r="3310" spans="1:1" x14ac:dyDescent="0.3">
      <c r="A3310" s="7" t="s">
        <v>16989</v>
      </c>
    </row>
    <row r="3311" spans="1:1" x14ac:dyDescent="0.3">
      <c r="A3311" s="8" t="s">
        <v>16994</v>
      </c>
    </row>
    <row r="3312" spans="1:1" x14ac:dyDescent="0.3">
      <c r="A3312" s="7" t="s">
        <v>16999</v>
      </c>
    </row>
    <row r="3313" spans="1:1" x14ac:dyDescent="0.3">
      <c r="A3313" s="8" t="s">
        <v>17004</v>
      </c>
    </row>
    <row r="3314" spans="1:1" x14ac:dyDescent="0.3">
      <c r="A3314" s="7" t="s">
        <v>17008</v>
      </c>
    </row>
    <row r="3315" spans="1:1" x14ac:dyDescent="0.3">
      <c r="A3315" s="8" t="s">
        <v>17013</v>
      </c>
    </row>
    <row r="3316" spans="1:1" x14ac:dyDescent="0.3">
      <c r="A3316" s="7" t="s">
        <v>17018</v>
      </c>
    </row>
    <row r="3317" spans="1:1" x14ac:dyDescent="0.3">
      <c r="A3317" s="8" t="s">
        <v>17023</v>
      </c>
    </row>
    <row r="3318" spans="1:1" x14ac:dyDescent="0.3">
      <c r="A3318" s="7" t="s">
        <v>17027</v>
      </c>
    </row>
    <row r="3319" spans="1:1" x14ac:dyDescent="0.3">
      <c r="A3319" s="8" t="s">
        <v>17032</v>
      </c>
    </row>
    <row r="3320" spans="1:1" x14ac:dyDescent="0.3">
      <c r="A3320" s="7" t="s">
        <v>17037</v>
      </c>
    </row>
    <row r="3321" spans="1:1" x14ac:dyDescent="0.3">
      <c r="A3321" s="8" t="s">
        <v>17042</v>
      </c>
    </row>
    <row r="3322" spans="1:1" x14ac:dyDescent="0.3">
      <c r="A3322" s="7" t="s">
        <v>17046</v>
      </c>
    </row>
    <row r="3323" spans="1:1" x14ac:dyDescent="0.3">
      <c r="A3323" s="8" t="s">
        <v>17051</v>
      </c>
    </row>
    <row r="3324" spans="1:1" x14ac:dyDescent="0.3">
      <c r="A3324" s="7" t="s">
        <v>17057</v>
      </c>
    </row>
    <row r="3325" spans="1:1" x14ac:dyDescent="0.3">
      <c r="A3325" s="8" t="s">
        <v>17063</v>
      </c>
    </row>
    <row r="3326" spans="1:1" x14ac:dyDescent="0.3">
      <c r="A3326" s="7" t="s">
        <v>17069</v>
      </c>
    </row>
    <row r="3327" spans="1:1" x14ac:dyDescent="0.3">
      <c r="A3327" s="8" t="s">
        <v>17074</v>
      </c>
    </row>
    <row r="3328" spans="1:1" x14ac:dyDescent="0.3">
      <c r="A3328" s="7" t="s">
        <v>17079</v>
      </c>
    </row>
    <row r="3329" spans="1:1" x14ac:dyDescent="0.3">
      <c r="A3329" s="8" t="s">
        <v>17085</v>
      </c>
    </row>
    <row r="3330" spans="1:1" x14ac:dyDescent="0.3">
      <c r="A3330" s="7" t="s">
        <v>17090</v>
      </c>
    </row>
    <row r="3331" spans="1:1" x14ac:dyDescent="0.3">
      <c r="A3331" s="8" t="s">
        <v>17094</v>
      </c>
    </row>
    <row r="3332" spans="1:1" x14ac:dyDescent="0.3">
      <c r="A3332" s="7" t="s">
        <v>17100</v>
      </c>
    </row>
    <row r="3333" spans="1:1" x14ac:dyDescent="0.3">
      <c r="A3333" s="8" t="s">
        <v>17105</v>
      </c>
    </row>
    <row r="3334" spans="1:1" x14ac:dyDescent="0.3">
      <c r="A3334" s="7" t="s">
        <v>17110</v>
      </c>
    </row>
    <row r="3335" spans="1:1" x14ac:dyDescent="0.3">
      <c r="A3335" s="8" t="s">
        <v>17115</v>
      </c>
    </row>
    <row r="3336" spans="1:1" x14ac:dyDescent="0.3">
      <c r="A3336" s="7" t="s">
        <v>17120</v>
      </c>
    </row>
    <row r="3337" spans="1:1" x14ac:dyDescent="0.3">
      <c r="A3337" s="8" t="s">
        <v>17125</v>
      </c>
    </row>
    <row r="3338" spans="1:1" x14ac:dyDescent="0.3">
      <c r="A3338" s="7" t="s">
        <v>17131</v>
      </c>
    </row>
    <row r="3339" spans="1:1" x14ac:dyDescent="0.3">
      <c r="A3339" s="8" t="s">
        <v>17137</v>
      </c>
    </row>
    <row r="3340" spans="1:1" x14ac:dyDescent="0.3">
      <c r="A3340" s="7" t="s">
        <v>17143</v>
      </c>
    </row>
    <row r="3341" spans="1:1" x14ac:dyDescent="0.3">
      <c r="A3341" s="8" t="s">
        <v>17149</v>
      </c>
    </row>
    <row r="3342" spans="1:1" x14ac:dyDescent="0.3">
      <c r="A3342" s="7" t="s">
        <v>17154</v>
      </c>
    </row>
    <row r="3343" spans="1:1" x14ac:dyDescent="0.3">
      <c r="A3343" s="8" t="s">
        <v>17160</v>
      </c>
    </row>
    <row r="3344" spans="1:1" x14ac:dyDescent="0.3">
      <c r="A3344" s="7" t="s">
        <v>17166</v>
      </c>
    </row>
    <row r="3345" spans="1:1" x14ac:dyDescent="0.3">
      <c r="A3345" s="8" t="s">
        <v>17171</v>
      </c>
    </row>
    <row r="3346" spans="1:1" x14ac:dyDescent="0.3">
      <c r="A3346" s="7" t="s">
        <v>17177</v>
      </c>
    </row>
    <row r="3347" spans="1:1" x14ac:dyDescent="0.3">
      <c r="A3347" s="8" t="s">
        <v>17182</v>
      </c>
    </row>
    <row r="3348" spans="1:1" x14ac:dyDescent="0.3">
      <c r="A3348" s="7" t="s">
        <v>17186</v>
      </c>
    </row>
    <row r="3349" spans="1:1" x14ac:dyDescent="0.3">
      <c r="A3349" s="8" t="s">
        <v>17190</v>
      </c>
    </row>
    <row r="3350" spans="1:1" x14ac:dyDescent="0.3">
      <c r="A3350" s="7" t="s">
        <v>17196</v>
      </c>
    </row>
    <row r="3351" spans="1:1" x14ac:dyDescent="0.3">
      <c r="A3351" s="8" t="s">
        <v>17201</v>
      </c>
    </row>
    <row r="3352" spans="1:1" x14ac:dyDescent="0.3">
      <c r="A3352" s="7" t="s">
        <v>17206</v>
      </c>
    </row>
    <row r="3353" spans="1:1" x14ac:dyDescent="0.3">
      <c r="A3353" s="8" t="s">
        <v>17211</v>
      </c>
    </row>
    <row r="3354" spans="1:1" x14ac:dyDescent="0.3">
      <c r="A3354" s="7" t="s">
        <v>17214</v>
      </c>
    </row>
    <row r="3355" spans="1:1" x14ac:dyDescent="0.3">
      <c r="A3355" s="8" t="s">
        <v>17220</v>
      </c>
    </row>
    <row r="3356" spans="1:1" x14ac:dyDescent="0.3">
      <c r="A3356" s="7" t="s">
        <v>17225</v>
      </c>
    </row>
    <row r="3357" spans="1:1" x14ac:dyDescent="0.3">
      <c r="A3357" s="8" t="s">
        <v>17231</v>
      </c>
    </row>
    <row r="3358" spans="1:1" x14ac:dyDescent="0.3">
      <c r="A3358" s="7" t="s">
        <v>17236</v>
      </c>
    </row>
    <row r="3359" spans="1:1" x14ac:dyDescent="0.3">
      <c r="A3359" s="8" t="s">
        <v>17241</v>
      </c>
    </row>
    <row r="3360" spans="1:1" x14ac:dyDescent="0.3">
      <c r="A3360" s="7" t="s">
        <v>17246</v>
      </c>
    </row>
    <row r="3361" spans="1:1" x14ac:dyDescent="0.3">
      <c r="A3361" s="8" t="s">
        <v>17251</v>
      </c>
    </row>
    <row r="3362" spans="1:1" x14ac:dyDescent="0.3">
      <c r="A3362" s="7" t="s">
        <v>17256</v>
      </c>
    </row>
    <row r="3363" spans="1:1" x14ac:dyDescent="0.3">
      <c r="A3363" s="8" t="s">
        <v>17262</v>
      </c>
    </row>
    <row r="3364" spans="1:1" x14ac:dyDescent="0.3">
      <c r="A3364" s="7" t="s">
        <v>17267</v>
      </c>
    </row>
    <row r="3365" spans="1:1" x14ac:dyDescent="0.3">
      <c r="A3365" s="8" t="s">
        <v>17273</v>
      </c>
    </row>
    <row r="3366" spans="1:1" x14ac:dyDescent="0.3">
      <c r="A3366" s="7" t="s">
        <v>17278</v>
      </c>
    </row>
    <row r="3367" spans="1:1" x14ac:dyDescent="0.3">
      <c r="A3367" s="8" t="s">
        <v>17283</v>
      </c>
    </row>
    <row r="3368" spans="1:1" x14ac:dyDescent="0.3">
      <c r="A3368" s="7" t="s">
        <v>17288</v>
      </c>
    </row>
    <row r="3369" spans="1:1" x14ac:dyDescent="0.3">
      <c r="A3369" s="8" t="s">
        <v>17295</v>
      </c>
    </row>
    <row r="3370" spans="1:1" x14ac:dyDescent="0.3">
      <c r="A3370" s="7" t="s">
        <v>17302</v>
      </c>
    </row>
    <row r="3371" spans="1:1" x14ac:dyDescent="0.3">
      <c r="A3371" s="8" t="s">
        <v>17307</v>
      </c>
    </row>
    <row r="3372" spans="1:1" x14ac:dyDescent="0.3">
      <c r="A3372" s="7" t="s">
        <v>17312</v>
      </c>
    </row>
    <row r="3373" spans="1:1" x14ac:dyDescent="0.3">
      <c r="A3373" s="8" t="s">
        <v>17317</v>
      </c>
    </row>
    <row r="3374" spans="1:1" x14ac:dyDescent="0.3">
      <c r="A3374" s="7" t="s">
        <v>17322</v>
      </c>
    </row>
    <row r="3375" spans="1:1" x14ac:dyDescent="0.3">
      <c r="A3375" s="8" t="s">
        <v>17327</v>
      </c>
    </row>
    <row r="3376" spans="1:1" x14ac:dyDescent="0.3">
      <c r="A3376" s="7" t="s">
        <v>17332</v>
      </c>
    </row>
    <row r="3377" spans="1:1" x14ac:dyDescent="0.3">
      <c r="A3377" s="8" t="s">
        <v>17337</v>
      </c>
    </row>
    <row r="3378" spans="1:1" x14ac:dyDescent="0.3">
      <c r="A3378" s="7" t="s">
        <v>17342</v>
      </c>
    </row>
    <row r="3379" spans="1:1" x14ac:dyDescent="0.3">
      <c r="A3379" s="8" t="s">
        <v>17347</v>
      </c>
    </row>
    <row r="3380" spans="1:1" x14ac:dyDescent="0.3">
      <c r="A3380" s="7" t="s">
        <v>17353</v>
      </c>
    </row>
    <row r="3381" spans="1:1" x14ac:dyDescent="0.3">
      <c r="A3381" s="8" t="s">
        <v>17357</v>
      </c>
    </row>
    <row r="3382" spans="1:1" x14ac:dyDescent="0.3">
      <c r="A3382" s="7" t="s">
        <v>17363</v>
      </c>
    </row>
    <row r="3383" spans="1:1" x14ac:dyDescent="0.3">
      <c r="A3383" s="8" t="s">
        <v>17367</v>
      </c>
    </row>
    <row r="3384" spans="1:1" x14ac:dyDescent="0.3">
      <c r="A3384" s="7" t="s">
        <v>17371</v>
      </c>
    </row>
    <row r="3385" spans="1:1" x14ac:dyDescent="0.3">
      <c r="A3385" s="8" t="s">
        <v>17376</v>
      </c>
    </row>
    <row r="3386" spans="1:1" x14ac:dyDescent="0.3">
      <c r="A3386" s="7" t="s">
        <v>17380</v>
      </c>
    </row>
    <row r="3387" spans="1:1" x14ac:dyDescent="0.3">
      <c r="A3387" s="8" t="s">
        <v>17385</v>
      </c>
    </row>
    <row r="3388" spans="1:1" x14ac:dyDescent="0.3">
      <c r="A3388" s="7" t="s">
        <v>17391</v>
      </c>
    </row>
    <row r="3389" spans="1:1" x14ac:dyDescent="0.3">
      <c r="A3389" s="8" t="s">
        <v>17396</v>
      </c>
    </row>
    <row r="3390" spans="1:1" x14ac:dyDescent="0.3">
      <c r="A3390" s="7" t="s">
        <v>17401</v>
      </c>
    </row>
    <row r="3391" spans="1:1" x14ac:dyDescent="0.3">
      <c r="A3391" s="8" t="s">
        <v>17407</v>
      </c>
    </row>
    <row r="3392" spans="1:1" x14ac:dyDescent="0.3">
      <c r="A3392" s="7" t="s">
        <v>17412</v>
      </c>
    </row>
    <row r="3393" spans="1:1" x14ac:dyDescent="0.3">
      <c r="A3393" s="8" t="s">
        <v>17415</v>
      </c>
    </row>
    <row r="3394" spans="1:1" x14ac:dyDescent="0.3">
      <c r="A3394" s="7" t="s">
        <v>17421</v>
      </c>
    </row>
    <row r="3395" spans="1:1" x14ac:dyDescent="0.3">
      <c r="A3395" s="8" t="s">
        <v>17425</v>
      </c>
    </row>
    <row r="3396" spans="1:1" x14ac:dyDescent="0.3">
      <c r="A3396" s="7" t="s">
        <v>17430</v>
      </c>
    </row>
    <row r="3397" spans="1:1" x14ac:dyDescent="0.3">
      <c r="A3397" s="8" t="s">
        <v>17435</v>
      </c>
    </row>
    <row r="3398" spans="1:1" x14ac:dyDescent="0.3">
      <c r="A3398" s="7" t="s">
        <v>17441</v>
      </c>
    </row>
    <row r="3399" spans="1:1" x14ac:dyDescent="0.3">
      <c r="A3399" s="8" t="s">
        <v>17445</v>
      </c>
    </row>
    <row r="3400" spans="1:1" x14ac:dyDescent="0.3">
      <c r="A3400" s="7" t="s">
        <v>17450</v>
      </c>
    </row>
    <row r="3401" spans="1:1" x14ac:dyDescent="0.3">
      <c r="A3401" s="8" t="s">
        <v>17455</v>
      </c>
    </row>
    <row r="3402" spans="1:1" x14ac:dyDescent="0.3">
      <c r="A3402" s="7" t="s">
        <v>17460</v>
      </c>
    </row>
    <row r="3403" spans="1:1" x14ac:dyDescent="0.3">
      <c r="A3403" s="8" t="s">
        <v>17466</v>
      </c>
    </row>
    <row r="3404" spans="1:1" x14ac:dyDescent="0.3">
      <c r="A3404" s="7" t="s">
        <v>17470</v>
      </c>
    </row>
    <row r="3405" spans="1:1" x14ac:dyDescent="0.3">
      <c r="A3405" s="8" t="s">
        <v>17476</v>
      </c>
    </row>
    <row r="3406" spans="1:1" x14ac:dyDescent="0.3">
      <c r="A3406" s="7" t="s">
        <v>17480</v>
      </c>
    </row>
    <row r="3407" spans="1:1" x14ac:dyDescent="0.3">
      <c r="A3407" s="8" t="s">
        <v>17484</v>
      </c>
    </row>
    <row r="3408" spans="1:1" x14ac:dyDescent="0.3">
      <c r="A3408" s="7" t="s">
        <v>17488</v>
      </c>
    </row>
    <row r="3409" spans="1:1" x14ac:dyDescent="0.3">
      <c r="A3409" s="8" t="s">
        <v>17493</v>
      </c>
    </row>
    <row r="3410" spans="1:1" x14ac:dyDescent="0.3">
      <c r="A3410" s="7" t="s">
        <v>17498</v>
      </c>
    </row>
    <row r="3411" spans="1:1" x14ac:dyDescent="0.3">
      <c r="A3411" s="8" t="s">
        <v>17503</v>
      </c>
    </row>
    <row r="3412" spans="1:1" x14ac:dyDescent="0.3">
      <c r="A3412" s="7" t="s">
        <v>17509</v>
      </c>
    </row>
    <row r="3413" spans="1:1" x14ac:dyDescent="0.3">
      <c r="A3413" s="8" t="s">
        <v>17513</v>
      </c>
    </row>
    <row r="3414" spans="1:1" x14ac:dyDescent="0.3">
      <c r="A3414" s="7" t="s">
        <v>17518</v>
      </c>
    </row>
    <row r="3415" spans="1:1" x14ac:dyDescent="0.3">
      <c r="A3415" s="8" t="s">
        <v>17523</v>
      </c>
    </row>
    <row r="3416" spans="1:1" x14ac:dyDescent="0.3">
      <c r="A3416" s="7" t="s">
        <v>17528</v>
      </c>
    </row>
    <row r="3417" spans="1:1" x14ac:dyDescent="0.3">
      <c r="A3417" s="8" t="s">
        <v>17534</v>
      </c>
    </row>
    <row r="3418" spans="1:1" x14ac:dyDescent="0.3">
      <c r="A3418" s="7" t="s">
        <v>17539</v>
      </c>
    </row>
    <row r="3419" spans="1:1" x14ac:dyDescent="0.3">
      <c r="A3419" s="8" t="s">
        <v>17544</v>
      </c>
    </row>
    <row r="3420" spans="1:1" x14ac:dyDescent="0.3">
      <c r="A3420" s="7" t="s">
        <v>17548</v>
      </c>
    </row>
    <row r="3421" spans="1:1" x14ac:dyDescent="0.3">
      <c r="A3421" s="8" t="s">
        <v>17552</v>
      </c>
    </row>
    <row r="3422" spans="1:1" x14ac:dyDescent="0.3">
      <c r="A3422" s="7" t="s">
        <v>17556</v>
      </c>
    </row>
    <row r="3423" spans="1:1" x14ac:dyDescent="0.3">
      <c r="A3423" s="8" t="s">
        <v>17561</v>
      </c>
    </row>
    <row r="3424" spans="1:1" x14ac:dyDescent="0.3">
      <c r="A3424" s="7" t="s">
        <v>17566</v>
      </c>
    </row>
    <row r="3425" spans="1:1" x14ac:dyDescent="0.3">
      <c r="A3425" s="8" t="s">
        <v>17571</v>
      </c>
    </row>
    <row r="3426" spans="1:1" x14ac:dyDescent="0.3">
      <c r="A3426" s="7" t="s">
        <v>17576</v>
      </c>
    </row>
    <row r="3427" spans="1:1" x14ac:dyDescent="0.3">
      <c r="A3427" s="8" t="s">
        <v>17581</v>
      </c>
    </row>
    <row r="3428" spans="1:1" x14ac:dyDescent="0.3">
      <c r="A3428" s="7" t="s">
        <v>17586</v>
      </c>
    </row>
    <row r="3429" spans="1:1" x14ac:dyDescent="0.3">
      <c r="A3429" s="8" t="s">
        <v>17590</v>
      </c>
    </row>
    <row r="3430" spans="1:1" x14ac:dyDescent="0.3">
      <c r="A3430" s="7" t="s">
        <v>17593</v>
      </c>
    </row>
    <row r="3431" spans="1:1" x14ac:dyDescent="0.3">
      <c r="A3431" s="8" t="s">
        <v>17599</v>
      </c>
    </row>
    <row r="3432" spans="1:1" x14ac:dyDescent="0.3">
      <c r="A3432" s="7" t="s">
        <v>17603</v>
      </c>
    </row>
    <row r="3433" spans="1:1" x14ac:dyDescent="0.3">
      <c r="A3433" s="8" t="s">
        <v>17606</v>
      </c>
    </row>
    <row r="3434" spans="1:1" x14ac:dyDescent="0.3">
      <c r="A3434" s="7" t="s">
        <v>17609</v>
      </c>
    </row>
    <row r="3435" spans="1:1" x14ac:dyDescent="0.3">
      <c r="A3435" s="8" t="s">
        <v>17614</v>
      </c>
    </row>
    <row r="3436" spans="1:1" x14ac:dyDescent="0.3">
      <c r="A3436" s="7" t="s">
        <v>17619</v>
      </c>
    </row>
    <row r="3437" spans="1:1" x14ac:dyDescent="0.3">
      <c r="A3437" s="8" t="s">
        <v>17625</v>
      </c>
    </row>
    <row r="3438" spans="1:1" x14ac:dyDescent="0.3">
      <c r="A3438" s="7" t="s">
        <v>17630</v>
      </c>
    </row>
    <row r="3439" spans="1:1" x14ac:dyDescent="0.3">
      <c r="A3439" s="8" t="s">
        <v>17636</v>
      </c>
    </row>
    <row r="3440" spans="1:1" x14ac:dyDescent="0.3">
      <c r="A3440" s="7" t="s">
        <v>17640</v>
      </c>
    </row>
    <row r="3441" spans="1:1" x14ac:dyDescent="0.3">
      <c r="A3441" s="8" t="s">
        <v>17645</v>
      </c>
    </row>
    <row r="3442" spans="1:1" x14ac:dyDescent="0.3">
      <c r="A3442" s="7" t="s">
        <v>17648</v>
      </c>
    </row>
    <row r="3443" spans="1:1" x14ac:dyDescent="0.3">
      <c r="A3443" s="8" t="s">
        <v>17651</v>
      </c>
    </row>
    <row r="3444" spans="1:1" x14ac:dyDescent="0.3">
      <c r="A3444" s="7" t="s">
        <v>17654</v>
      </c>
    </row>
    <row r="3445" spans="1:1" x14ac:dyDescent="0.3">
      <c r="A3445" s="8" t="s">
        <v>17660</v>
      </c>
    </row>
    <row r="3446" spans="1:1" x14ac:dyDescent="0.3">
      <c r="A3446" s="7" t="s">
        <v>17665</v>
      </c>
    </row>
    <row r="3447" spans="1:1" x14ac:dyDescent="0.3">
      <c r="A3447" s="8" t="s">
        <v>17670</v>
      </c>
    </row>
    <row r="3448" spans="1:1" x14ac:dyDescent="0.3">
      <c r="A3448" s="7" t="s">
        <v>17675</v>
      </c>
    </row>
    <row r="3449" spans="1:1" x14ac:dyDescent="0.3">
      <c r="A3449" s="8" t="s">
        <v>17680</v>
      </c>
    </row>
    <row r="3450" spans="1:1" x14ac:dyDescent="0.3">
      <c r="A3450" s="7" t="s">
        <v>17686</v>
      </c>
    </row>
    <row r="3451" spans="1:1" x14ac:dyDescent="0.3">
      <c r="A3451" s="8" t="s">
        <v>17692</v>
      </c>
    </row>
    <row r="3452" spans="1:1" x14ac:dyDescent="0.3">
      <c r="A3452" s="7" t="s">
        <v>17696</v>
      </c>
    </row>
    <row r="3453" spans="1:1" x14ac:dyDescent="0.3">
      <c r="A3453" s="8" t="s">
        <v>17702</v>
      </c>
    </row>
    <row r="3454" spans="1:1" x14ac:dyDescent="0.3">
      <c r="A3454" s="7" t="s">
        <v>17707</v>
      </c>
    </row>
    <row r="3455" spans="1:1" x14ac:dyDescent="0.3">
      <c r="A3455" s="8" t="s">
        <v>17712</v>
      </c>
    </row>
    <row r="3456" spans="1:1" x14ac:dyDescent="0.3">
      <c r="A3456" s="7" t="s">
        <v>17716</v>
      </c>
    </row>
    <row r="3457" spans="1:1" x14ac:dyDescent="0.3">
      <c r="A3457" s="8" t="s">
        <v>17721</v>
      </c>
    </row>
    <row r="3458" spans="1:1" x14ac:dyDescent="0.3">
      <c r="A3458" s="7" t="s">
        <v>17725</v>
      </c>
    </row>
    <row r="3459" spans="1:1" x14ac:dyDescent="0.3">
      <c r="A3459" s="8" t="s">
        <v>17730</v>
      </c>
    </row>
    <row r="3460" spans="1:1" x14ac:dyDescent="0.3">
      <c r="A3460" s="7" t="s">
        <v>17735</v>
      </c>
    </row>
    <row r="3461" spans="1:1" x14ac:dyDescent="0.3">
      <c r="A3461" s="8" t="s">
        <v>17739</v>
      </c>
    </row>
    <row r="3462" spans="1:1" x14ac:dyDescent="0.3">
      <c r="A3462" s="7" t="s">
        <v>17745</v>
      </c>
    </row>
    <row r="3463" spans="1:1" x14ac:dyDescent="0.3">
      <c r="A3463" s="8" t="s">
        <v>17749</v>
      </c>
    </row>
    <row r="3464" spans="1:1" x14ac:dyDescent="0.3">
      <c r="A3464" s="7" t="s">
        <v>17754</v>
      </c>
    </row>
    <row r="3465" spans="1:1" x14ac:dyDescent="0.3">
      <c r="A3465" s="8" t="s">
        <v>17758</v>
      </c>
    </row>
    <row r="3466" spans="1:1" x14ac:dyDescent="0.3">
      <c r="A3466" s="7" t="s">
        <v>17765</v>
      </c>
    </row>
    <row r="3467" spans="1:1" x14ac:dyDescent="0.3">
      <c r="A3467" s="8" t="s">
        <v>17770</v>
      </c>
    </row>
    <row r="3468" spans="1:1" x14ac:dyDescent="0.3">
      <c r="A3468" s="7" t="s">
        <v>17774</v>
      </c>
    </row>
    <row r="3469" spans="1:1" x14ac:dyDescent="0.3">
      <c r="A3469" s="8" t="s">
        <v>17780</v>
      </c>
    </row>
    <row r="3470" spans="1:1" x14ac:dyDescent="0.3">
      <c r="A3470" s="7" t="s">
        <v>17786</v>
      </c>
    </row>
    <row r="3471" spans="1:1" x14ac:dyDescent="0.3">
      <c r="A3471" s="8" t="s">
        <v>17790</v>
      </c>
    </row>
    <row r="3472" spans="1:1" x14ac:dyDescent="0.3">
      <c r="A3472" s="7" t="s">
        <v>17795</v>
      </c>
    </row>
    <row r="3473" spans="1:1" x14ac:dyDescent="0.3">
      <c r="A3473" s="8" t="s">
        <v>17800</v>
      </c>
    </row>
    <row r="3474" spans="1:1" x14ac:dyDescent="0.3">
      <c r="A3474" s="7" t="s">
        <v>17807</v>
      </c>
    </row>
    <row r="3475" spans="1:1" x14ac:dyDescent="0.3">
      <c r="A3475" s="8" t="s">
        <v>17812</v>
      </c>
    </row>
    <row r="3476" spans="1:1" x14ac:dyDescent="0.3">
      <c r="A3476" s="7" t="s">
        <v>17817</v>
      </c>
    </row>
    <row r="3477" spans="1:1" x14ac:dyDescent="0.3">
      <c r="A3477" s="8" t="s">
        <v>17822</v>
      </c>
    </row>
    <row r="3478" spans="1:1" x14ac:dyDescent="0.3">
      <c r="A3478" s="7" t="s">
        <v>17827</v>
      </c>
    </row>
    <row r="3479" spans="1:1" x14ac:dyDescent="0.3">
      <c r="A3479" s="8" t="s">
        <v>17831</v>
      </c>
    </row>
    <row r="3480" spans="1:1" x14ac:dyDescent="0.3">
      <c r="A3480" s="7" t="s">
        <v>17835</v>
      </c>
    </row>
    <row r="3481" spans="1:1" x14ac:dyDescent="0.3">
      <c r="A3481" s="8" t="s">
        <v>17841</v>
      </c>
    </row>
    <row r="3482" spans="1:1" x14ac:dyDescent="0.3">
      <c r="A3482" s="7" t="s">
        <v>17846</v>
      </c>
    </row>
    <row r="3483" spans="1:1" x14ac:dyDescent="0.3">
      <c r="A3483" s="8" t="s">
        <v>17852</v>
      </c>
    </row>
    <row r="3484" spans="1:1" x14ac:dyDescent="0.3">
      <c r="A3484" s="7" t="s">
        <v>17858</v>
      </c>
    </row>
    <row r="3485" spans="1:1" x14ac:dyDescent="0.3">
      <c r="A3485" s="8" t="s">
        <v>17863</v>
      </c>
    </row>
    <row r="3486" spans="1:1" x14ac:dyDescent="0.3">
      <c r="A3486" s="7" t="s">
        <v>17870</v>
      </c>
    </row>
    <row r="3487" spans="1:1" x14ac:dyDescent="0.3">
      <c r="A3487" s="8" t="s">
        <v>17874</v>
      </c>
    </row>
    <row r="3488" spans="1:1" x14ac:dyDescent="0.3">
      <c r="A3488" s="7" t="s">
        <v>17880</v>
      </c>
    </row>
    <row r="3489" spans="1:1" x14ac:dyDescent="0.3">
      <c r="A3489" s="8" t="s">
        <v>17886</v>
      </c>
    </row>
    <row r="3490" spans="1:1" x14ac:dyDescent="0.3">
      <c r="A3490" s="7" t="s">
        <v>17891</v>
      </c>
    </row>
    <row r="3491" spans="1:1" x14ac:dyDescent="0.3">
      <c r="A3491" s="8" t="s">
        <v>17897</v>
      </c>
    </row>
    <row r="3492" spans="1:1" x14ac:dyDescent="0.3">
      <c r="A3492" s="7" t="s">
        <v>17902</v>
      </c>
    </row>
    <row r="3493" spans="1:1" x14ac:dyDescent="0.3">
      <c r="A3493" s="8" t="s">
        <v>17907</v>
      </c>
    </row>
    <row r="3494" spans="1:1" x14ac:dyDescent="0.3">
      <c r="A3494" s="7" t="s">
        <v>17912</v>
      </c>
    </row>
    <row r="3495" spans="1:1" x14ac:dyDescent="0.3">
      <c r="A3495" s="8" t="s">
        <v>17917</v>
      </c>
    </row>
    <row r="3496" spans="1:1" x14ac:dyDescent="0.3">
      <c r="A3496" s="7" t="s">
        <v>17922</v>
      </c>
    </row>
    <row r="3497" spans="1:1" x14ac:dyDescent="0.3">
      <c r="A3497" s="8" t="s">
        <v>17927</v>
      </c>
    </row>
    <row r="3498" spans="1:1" x14ac:dyDescent="0.3">
      <c r="A3498" s="7" t="s">
        <v>17931</v>
      </c>
    </row>
    <row r="3499" spans="1:1" x14ac:dyDescent="0.3">
      <c r="A3499" s="8" t="s">
        <v>17936</v>
      </c>
    </row>
    <row r="3500" spans="1:1" x14ac:dyDescent="0.3">
      <c r="A3500" s="7" t="s">
        <v>17940</v>
      </c>
    </row>
    <row r="3501" spans="1:1" x14ac:dyDescent="0.3">
      <c r="A3501" s="8" t="s">
        <v>17945</v>
      </c>
    </row>
    <row r="3502" spans="1:1" x14ac:dyDescent="0.3">
      <c r="A3502" s="7" t="s">
        <v>17951</v>
      </c>
    </row>
    <row r="3503" spans="1:1" x14ac:dyDescent="0.3">
      <c r="A3503" s="8" t="s">
        <v>17957</v>
      </c>
    </row>
    <row r="3504" spans="1:1" x14ac:dyDescent="0.3">
      <c r="A3504" s="7" t="s">
        <v>17963</v>
      </c>
    </row>
    <row r="3505" spans="1:1" x14ac:dyDescent="0.3">
      <c r="A3505" s="8" t="s">
        <v>17967</v>
      </c>
    </row>
    <row r="3506" spans="1:1" x14ac:dyDescent="0.3">
      <c r="A3506" s="7" t="s">
        <v>17973</v>
      </c>
    </row>
    <row r="3507" spans="1:1" x14ac:dyDescent="0.3">
      <c r="A3507" s="8" t="s">
        <v>17978</v>
      </c>
    </row>
    <row r="3508" spans="1:1" x14ac:dyDescent="0.3">
      <c r="A3508" s="7" t="s">
        <v>17982</v>
      </c>
    </row>
    <row r="3509" spans="1:1" x14ac:dyDescent="0.3">
      <c r="A3509" s="8" t="s">
        <v>17986</v>
      </c>
    </row>
    <row r="3510" spans="1:1" x14ac:dyDescent="0.3">
      <c r="A3510" s="7" t="s">
        <v>17991</v>
      </c>
    </row>
    <row r="3511" spans="1:1" x14ac:dyDescent="0.3">
      <c r="A3511" s="8" t="s">
        <v>17995</v>
      </c>
    </row>
    <row r="3512" spans="1:1" x14ac:dyDescent="0.3">
      <c r="A3512" s="7" t="s">
        <v>17999</v>
      </c>
    </row>
    <row r="3513" spans="1:1" x14ac:dyDescent="0.3">
      <c r="A3513" s="8" t="s">
        <v>18003</v>
      </c>
    </row>
    <row r="3514" spans="1:1" x14ac:dyDescent="0.3">
      <c r="A3514" s="7" t="s">
        <v>18007</v>
      </c>
    </row>
    <row r="3515" spans="1:1" x14ac:dyDescent="0.3">
      <c r="A3515" s="8" t="s">
        <v>18011</v>
      </c>
    </row>
    <row r="3516" spans="1:1" x14ac:dyDescent="0.3">
      <c r="A3516" s="7" t="s">
        <v>18016</v>
      </c>
    </row>
    <row r="3517" spans="1:1" x14ac:dyDescent="0.3">
      <c r="A3517" s="8" t="s">
        <v>18020</v>
      </c>
    </row>
    <row r="3518" spans="1:1" x14ac:dyDescent="0.3">
      <c r="A3518" s="7" t="s">
        <v>18025</v>
      </c>
    </row>
    <row r="3519" spans="1:1" x14ac:dyDescent="0.3">
      <c r="A3519" s="8" t="s">
        <v>18030</v>
      </c>
    </row>
    <row r="3520" spans="1:1" x14ac:dyDescent="0.3">
      <c r="A3520" s="7" t="s">
        <v>18034</v>
      </c>
    </row>
    <row r="3521" spans="1:1" x14ac:dyDescent="0.3">
      <c r="A3521" s="8" t="s">
        <v>18039</v>
      </c>
    </row>
    <row r="3522" spans="1:1" x14ac:dyDescent="0.3">
      <c r="A3522" s="7" t="s">
        <v>18045</v>
      </c>
    </row>
    <row r="3523" spans="1:1" x14ac:dyDescent="0.3">
      <c r="A3523" s="8" t="s">
        <v>18050</v>
      </c>
    </row>
    <row r="3524" spans="1:1" x14ac:dyDescent="0.3">
      <c r="A3524" s="7" t="s">
        <v>18054</v>
      </c>
    </row>
    <row r="3525" spans="1:1" x14ac:dyDescent="0.3">
      <c r="A3525" s="8" t="s">
        <v>18060</v>
      </c>
    </row>
    <row r="3526" spans="1:1" x14ac:dyDescent="0.3">
      <c r="A3526" s="7" t="s">
        <v>18066</v>
      </c>
    </row>
    <row r="3527" spans="1:1" x14ac:dyDescent="0.3">
      <c r="A3527" s="8" t="s">
        <v>18072</v>
      </c>
    </row>
    <row r="3528" spans="1:1" x14ac:dyDescent="0.3">
      <c r="A3528" s="7" t="s">
        <v>18078</v>
      </c>
    </row>
    <row r="3529" spans="1:1" x14ac:dyDescent="0.3">
      <c r="A3529" s="8" t="s">
        <v>18083</v>
      </c>
    </row>
    <row r="3530" spans="1:1" x14ac:dyDescent="0.3">
      <c r="A3530" s="7" t="s">
        <v>18090</v>
      </c>
    </row>
    <row r="3531" spans="1:1" x14ac:dyDescent="0.3">
      <c r="A3531" s="8" t="s">
        <v>18096</v>
      </c>
    </row>
    <row r="3532" spans="1:1" x14ac:dyDescent="0.3">
      <c r="A3532" s="7" t="s">
        <v>18101</v>
      </c>
    </row>
    <row r="3533" spans="1:1" x14ac:dyDescent="0.3">
      <c r="A3533" s="8" t="s">
        <v>18106</v>
      </c>
    </row>
    <row r="3534" spans="1:1" x14ac:dyDescent="0.3">
      <c r="A3534" s="7" t="s">
        <v>18111</v>
      </c>
    </row>
    <row r="3535" spans="1:1" x14ac:dyDescent="0.3">
      <c r="A3535" s="8" t="s">
        <v>18116</v>
      </c>
    </row>
    <row r="3536" spans="1:1" x14ac:dyDescent="0.3">
      <c r="A3536" s="7" t="s">
        <v>18121</v>
      </c>
    </row>
    <row r="3537" spans="1:1" x14ac:dyDescent="0.3">
      <c r="A3537" s="8" t="s">
        <v>18126</v>
      </c>
    </row>
    <row r="3538" spans="1:1" x14ac:dyDescent="0.3">
      <c r="A3538" s="7" t="s">
        <v>18131</v>
      </c>
    </row>
    <row r="3539" spans="1:1" x14ac:dyDescent="0.3">
      <c r="A3539" s="8" t="s">
        <v>18136</v>
      </c>
    </row>
    <row r="3540" spans="1:1" x14ac:dyDescent="0.3">
      <c r="A3540" s="7" t="s">
        <v>18141</v>
      </c>
    </row>
    <row r="3541" spans="1:1" x14ac:dyDescent="0.3">
      <c r="A3541" s="8" t="s">
        <v>18146</v>
      </c>
    </row>
    <row r="3542" spans="1:1" x14ac:dyDescent="0.3">
      <c r="A3542" s="7" t="s">
        <v>18152</v>
      </c>
    </row>
    <row r="3543" spans="1:1" x14ac:dyDescent="0.3">
      <c r="A3543" s="8" t="s">
        <v>18158</v>
      </c>
    </row>
    <row r="3544" spans="1:1" x14ac:dyDescent="0.3">
      <c r="A3544" s="7" t="s">
        <v>18164</v>
      </c>
    </row>
    <row r="3545" spans="1:1" x14ac:dyDescent="0.3">
      <c r="A3545" s="8" t="s">
        <v>18170</v>
      </c>
    </row>
    <row r="3546" spans="1:1" x14ac:dyDescent="0.3">
      <c r="A3546" s="7" t="s">
        <v>18176</v>
      </c>
    </row>
    <row r="3547" spans="1:1" x14ac:dyDescent="0.3">
      <c r="A3547" s="8" t="s">
        <v>18181</v>
      </c>
    </row>
    <row r="3548" spans="1:1" x14ac:dyDescent="0.3">
      <c r="A3548" s="7" t="s">
        <v>18184</v>
      </c>
    </row>
    <row r="3549" spans="1:1" x14ac:dyDescent="0.3">
      <c r="A3549" s="8" t="s">
        <v>18188</v>
      </c>
    </row>
    <row r="3550" spans="1:1" x14ac:dyDescent="0.3">
      <c r="A3550" s="7" t="s">
        <v>18192</v>
      </c>
    </row>
    <row r="3551" spans="1:1" x14ac:dyDescent="0.3">
      <c r="A3551" s="8" t="s">
        <v>18195</v>
      </c>
    </row>
    <row r="3552" spans="1:1" x14ac:dyDescent="0.3">
      <c r="A3552" s="7" t="s">
        <v>18198</v>
      </c>
    </row>
    <row r="3553" spans="1:1" x14ac:dyDescent="0.3">
      <c r="A3553" s="8" t="s">
        <v>13466</v>
      </c>
    </row>
    <row r="3554" spans="1:1" x14ac:dyDescent="0.3">
      <c r="A3554" s="7" t="s">
        <v>11780</v>
      </c>
    </row>
    <row r="3555" spans="1:1" x14ac:dyDescent="0.3">
      <c r="A3555" s="8" t="s">
        <v>18205</v>
      </c>
    </row>
    <row r="3556" spans="1:1" x14ac:dyDescent="0.3">
      <c r="A3556" s="7" t="s">
        <v>18210</v>
      </c>
    </row>
    <row r="3557" spans="1:1" x14ac:dyDescent="0.3">
      <c r="A3557" s="8" t="s">
        <v>18215</v>
      </c>
    </row>
    <row r="3558" spans="1:1" x14ac:dyDescent="0.3">
      <c r="A3558" s="7" t="s">
        <v>18221</v>
      </c>
    </row>
    <row r="3559" spans="1:1" x14ac:dyDescent="0.3">
      <c r="A3559" s="8" t="s">
        <v>18225</v>
      </c>
    </row>
    <row r="3560" spans="1:1" x14ac:dyDescent="0.3">
      <c r="A3560" s="7" t="s">
        <v>18230</v>
      </c>
    </row>
    <row r="3561" spans="1:1" x14ac:dyDescent="0.3">
      <c r="A3561" s="8" t="s">
        <v>18235</v>
      </c>
    </row>
    <row r="3562" spans="1:1" x14ac:dyDescent="0.3">
      <c r="A3562" s="7" t="s">
        <v>18239</v>
      </c>
    </row>
    <row r="3563" spans="1:1" x14ac:dyDescent="0.3">
      <c r="A3563" s="8" t="s">
        <v>18244</v>
      </c>
    </row>
    <row r="3564" spans="1:1" x14ac:dyDescent="0.3">
      <c r="A3564" s="7" t="s">
        <v>18249</v>
      </c>
    </row>
    <row r="3565" spans="1:1" x14ac:dyDescent="0.3">
      <c r="A3565" s="8" t="s">
        <v>18254</v>
      </c>
    </row>
    <row r="3566" spans="1:1" x14ac:dyDescent="0.3">
      <c r="A3566" s="7" t="s">
        <v>18258</v>
      </c>
    </row>
    <row r="3567" spans="1:1" x14ac:dyDescent="0.3">
      <c r="A3567" s="8" t="s">
        <v>18262</v>
      </c>
    </row>
    <row r="3568" spans="1:1" x14ac:dyDescent="0.3">
      <c r="A3568" s="7" t="s">
        <v>18267</v>
      </c>
    </row>
    <row r="3569" spans="1:1" x14ac:dyDescent="0.3">
      <c r="A3569" s="8" t="s">
        <v>18274</v>
      </c>
    </row>
    <row r="3570" spans="1:1" x14ac:dyDescent="0.3">
      <c r="A3570" s="7" t="s">
        <v>18279</v>
      </c>
    </row>
    <row r="3571" spans="1:1" x14ac:dyDescent="0.3">
      <c r="A3571" s="8" t="s">
        <v>18284</v>
      </c>
    </row>
    <row r="3572" spans="1:1" x14ac:dyDescent="0.3">
      <c r="A3572" s="7" t="s">
        <v>18289</v>
      </c>
    </row>
    <row r="3573" spans="1:1" x14ac:dyDescent="0.3">
      <c r="A3573" s="8" t="s">
        <v>18294</v>
      </c>
    </row>
    <row r="3574" spans="1:1" x14ac:dyDescent="0.3">
      <c r="A3574" s="7" t="s">
        <v>18299</v>
      </c>
    </row>
    <row r="3575" spans="1:1" x14ac:dyDescent="0.3">
      <c r="A3575" s="8" t="s">
        <v>18305</v>
      </c>
    </row>
    <row r="3576" spans="1:1" x14ac:dyDescent="0.3">
      <c r="A3576" s="7" t="s">
        <v>18310</v>
      </c>
    </row>
    <row r="3577" spans="1:1" x14ac:dyDescent="0.3">
      <c r="A3577" s="8" t="s">
        <v>18314</v>
      </c>
    </row>
    <row r="3578" spans="1:1" x14ac:dyDescent="0.3">
      <c r="A3578" s="7" t="s">
        <v>18319</v>
      </c>
    </row>
    <row r="3579" spans="1:1" x14ac:dyDescent="0.3">
      <c r="A3579" s="8" t="s">
        <v>18324</v>
      </c>
    </row>
    <row r="3580" spans="1:1" x14ac:dyDescent="0.3">
      <c r="A3580" s="7" t="s">
        <v>18329</v>
      </c>
    </row>
    <row r="3581" spans="1:1" x14ac:dyDescent="0.3">
      <c r="A3581" s="8" t="s">
        <v>18334</v>
      </c>
    </row>
    <row r="3582" spans="1:1" x14ac:dyDescent="0.3">
      <c r="A3582" s="7" t="s">
        <v>18340</v>
      </c>
    </row>
    <row r="3583" spans="1:1" x14ac:dyDescent="0.3">
      <c r="A3583" s="8" t="s">
        <v>18345</v>
      </c>
    </row>
    <row r="3584" spans="1:1" x14ac:dyDescent="0.3">
      <c r="A3584" s="7" t="s">
        <v>18350</v>
      </c>
    </row>
    <row r="3585" spans="1:1" x14ac:dyDescent="0.3">
      <c r="A3585" s="8" t="s">
        <v>18355</v>
      </c>
    </row>
    <row r="3586" spans="1:1" x14ac:dyDescent="0.3">
      <c r="A3586" s="7" t="s">
        <v>18361</v>
      </c>
    </row>
    <row r="3587" spans="1:1" x14ac:dyDescent="0.3">
      <c r="A3587" s="8" t="s">
        <v>18366</v>
      </c>
    </row>
    <row r="3588" spans="1:1" x14ac:dyDescent="0.3">
      <c r="A3588" s="7" t="s">
        <v>18370</v>
      </c>
    </row>
    <row r="3589" spans="1:1" x14ac:dyDescent="0.3">
      <c r="A3589" s="8" t="s">
        <v>18376</v>
      </c>
    </row>
    <row r="3590" spans="1:1" x14ac:dyDescent="0.3">
      <c r="A3590" s="7" t="s">
        <v>18381</v>
      </c>
    </row>
    <row r="3591" spans="1:1" x14ac:dyDescent="0.3">
      <c r="A3591" s="8" t="s">
        <v>18386</v>
      </c>
    </row>
    <row r="3592" spans="1:1" x14ac:dyDescent="0.3">
      <c r="A3592" s="7" t="s">
        <v>18391</v>
      </c>
    </row>
    <row r="3593" spans="1:1" x14ac:dyDescent="0.3">
      <c r="A3593" s="8" t="s">
        <v>18397</v>
      </c>
    </row>
    <row r="3594" spans="1:1" x14ac:dyDescent="0.3">
      <c r="A3594" s="7" t="s">
        <v>18402</v>
      </c>
    </row>
    <row r="3595" spans="1:1" x14ac:dyDescent="0.3">
      <c r="A3595" s="8" t="s">
        <v>18406</v>
      </c>
    </row>
    <row r="3596" spans="1:1" x14ac:dyDescent="0.3">
      <c r="A3596" s="7" t="s">
        <v>18411</v>
      </c>
    </row>
    <row r="3597" spans="1:1" x14ac:dyDescent="0.3">
      <c r="A3597" s="8" t="s">
        <v>18415</v>
      </c>
    </row>
    <row r="3598" spans="1:1" x14ac:dyDescent="0.3">
      <c r="A3598" s="7" t="s">
        <v>18421</v>
      </c>
    </row>
    <row r="3599" spans="1:1" x14ac:dyDescent="0.3">
      <c r="A3599" s="8" t="s">
        <v>18426</v>
      </c>
    </row>
    <row r="3600" spans="1:1" x14ac:dyDescent="0.3">
      <c r="A3600" s="7" t="s">
        <v>18431</v>
      </c>
    </row>
    <row r="3601" spans="1:1" x14ac:dyDescent="0.3">
      <c r="A3601" s="8" t="s">
        <v>6999</v>
      </c>
    </row>
    <row r="3602" spans="1:1" x14ac:dyDescent="0.3">
      <c r="A3602" s="7" t="s">
        <v>18440</v>
      </c>
    </row>
    <row r="3603" spans="1:1" x14ac:dyDescent="0.3">
      <c r="A3603" s="8" t="s">
        <v>18445</v>
      </c>
    </row>
    <row r="3604" spans="1:1" x14ac:dyDescent="0.3">
      <c r="A3604" s="7" t="s">
        <v>18450</v>
      </c>
    </row>
    <row r="3605" spans="1:1" x14ac:dyDescent="0.3">
      <c r="A3605" s="8" t="s">
        <v>18454</v>
      </c>
    </row>
    <row r="3606" spans="1:1" x14ac:dyDescent="0.3">
      <c r="A3606" s="7" t="s">
        <v>18459</v>
      </c>
    </row>
    <row r="3607" spans="1:1" x14ac:dyDescent="0.3">
      <c r="A3607" s="8" t="s">
        <v>18464</v>
      </c>
    </row>
    <row r="3608" spans="1:1" x14ac:dyDescent="0.3">
      <c r="A3608" s="7" t="s">
        <v>18469</v>
      </c>
    </row>
    <row r="3609" spans="1:1" x14ac:dyDescent="0.3">
      <c r="A3609" s="8" t="s">
        <v>18474</v>
      </c>
    </row>
    <row r="3610" spans="1:1" x14ac:dyDescent="0.3">
      <c r="A3610" s="7" t="s">
        <v>18479</v>
      </c>
    </row>
    <row r="3611" spans="1:1" x14ac:dyDescent="0.3">
      <c r="A3611" s="8" t="s">
        <v>18483</v>
      </c>
    </row>
    <row r="3612" spans="1:1" x14ac:dyDescent="0.3">
      <c r="A3612" s="7" t="s">
        <v>18488</v>
      </c>
    </row>
    <row r="3613" spans="1:1" x14ac:dyDescent="0.3">
      <c r="A3613" s="8" t="s">
        <v>18492</v>
      </c>
    </row>
    <row r="3614" spans="1:1" x14ac:dyDescent="0.3">
      <c r="A3614" s="7" t="s">
        <v>18496</v>
      </c>
    </row>
    <row r="3615" spans="1:1" x14ac:dyDescent="0.3">
      <c r="A3615" s="8" t="s">
        <v>18501</v>
      </c>
    </row>
    <row r="3616" spans="1:1" x14ac:dyDescent="0.3">
      <c r="A3616" s="7" t="s">
        <v>18506</v>
      </c>
    </row>
    <row r="3617" spans="1:1" x14ac:dyDescent="0.3">
      <c r="A3617" s="8" t="s">
        <v>18511</v>
      </c>
    </row>
    <row r="3618" spans="1:1" x14ac:dyDescent="0.3">
      <c r="A3618" s="7" t="s">
        <v>18515</v>
      </c>
    </row>
    <row r="3619" spans="1:1" x14ac:dyDescent="0.3">
      <c r="A3619" s="8" t="s">
        <v>18520</v>
      </c>
    </row>
    <row r="3620" spans="1:1" x14ac:dyDescent="0.3">
      <c r="A3620" s="7" t="s">
        <v>18524</v>
      </c>
    </row>
    <row r="3621" spans="1:1" x14ac:dyDescent="0.3">
      <c r="A3621" s="8" t="s">
        <v>18529</v>
      </c>
    </row>
    <row r="3622" spans="1:1" x14ac:dyDescent="0.3">
      <c r="A3622" s="7" t="s">
        <v>18533</v>
      </c>
    </row>
    <row r="3623" spans="1:1" x14ac:dyDescent="0.3">
      <c r="A3623" s="8" t="s">
        <v>18538</v>
      </c>
    </row>
    <row r="3624" spans="1:1" x14ac:dyDescent="0.3">
      <c r="A3624" s="7" t="s">
        <v>18543</v>
      </c>
    </row>
    <row r="3625" spans="1:1" x14ac:dyDescent="0.3">
      <c r="A3625" s="8" t="s">
        <v>18547</v>
      </c>
    </row>
    <row r="3626" spans="1:1" x14ac:dyDescent="0.3">
      <c r="A3626" s="7" t="s">
        <v>18552</v>
      </c>
    </row>
    <row r="3627" spans="1:1" x14ac:dyDescent="0.3">
      <c r="A3627" s="8" t="s">
        <v>18557</v>
      </c>
    </row>
    <row r="3628" spans="1:1" x14ac:dyDescent="0.3">
      <c r="A3628" s="7" t="s">
        <v>18564</v>
      </c>
    </row>
    <row r="3629" spans="1:1" x14ac:dyDescent="0.3">
      <c r="A3629" s="8" t="s">
        <v>18568</v>
      </c>
    </row>
    <row r="3630" spans="1:1" x14ac:dyDescent="0.3">
      <c r="A3630" s="7" t="s">
        <v>18573</v>
      </c>
    </row>
    <row r="3631" spans="1:1" x14ac:dyDescent="0.3">
      <c r="A3631" s="8" t="s">
        <v>18578</v>
      </c>
    </row>
    <row r="3632" spans="1:1" x14ac:dyDescent="0.3">
      <c r="A3632" s="7" t="s">
        <v>18583</v>
      </c>
    </row>
    <row r="3633" spans="1:1" x14ac:dyDescent="0.3">
      <c r="A3633" s="8" t="s">
        <v>18587</v>
      </c>
    </row>
    <row r="3634" spans="1:1" x14ac:dyDescent="0.3">
      <c r="A3634" s="7" t="s">
        <v>18592</v>
      </c>
    </row>
    <row r="3635" spans="1:1" x14ac:dyDescent="0.3">
      <c r="A3635" s="8" t="s">
        <v>18596</v>
      </c>
    </row>
    <row r="3636" spans="1:1" x14ac:dyDescent="0.3">
      <c r="A3636" s="7" t="s">
        <v>18600</v>
      </c>
    </row>
    <row r="3637" spans="1:1" x14ac:dyDescent="0.3">
      <c r="A3637" s="8" t="s">
        <v>18605</v>
      </c>
    </row>
    <row r="3638" spans="1:1" x14ac:dyDescent="0.3">
      <c r="A3638" s="7" t="s">
        <v>18610</v>
      </c>
    </row>
    <row r="3639" spans="1:1" x14ac:dyDescent="0.3">
      <c r="A3639" s="8" t="s">
        <v>18615</v>
      </c>
    </row>
    <row r="3640" spans="1:1" x14ac:dyDescent="0.3">
      <c r="A3640" s="7" t="s">
        <v>18620</v>
      </c>
    </row>
    <row r="3641" spans="1:1" x14ac:dyDescent="0.3">
      <c r="A3641" s="8" t="s">
        <v>18625</v>
      </c>
    </row>
    <row r="3642" spans="1:1" x14ac:dyDescent="0.3">
      <c r="A3642" s="7" t="s">
        <v>18630</v>
      </c>
    </row>
    <row r="3643" spans="1:1" x14ac:dyDescent="0.3">
      <c r="A3643" s="8" t="s">
        <v>18634</v>
      </c>
    </row>
    <row r="3644" spans="1:1" x14ac:dyDescent="0.3">
      <c r="A3644" s="7" t="s">
        <v>18639</v>
      </c>
    </row>
    <row r="3645" spans="1:1" x14ac:dyDescent="0.3">
      <c r="A3645" s="8" t="s">
        <v>18644</v>
      </c>
    </row>
    <row r="3646" spans="1:1" x14ac:dyDescent="0.3">
      <c r="A3646" s="7" t="s">
        <v>18648</v>
      </c>
    </row>
    <row r="3647" spans="1:1" x14ac:dyDescent="0.3">
      <c r="A3647" s="8" t="s">
        <v>18652</v>
      </c>
    </row>
    <row r="3648" spans="1:1" x14ac:dyDescent="0.3">
      <c r="A3648" s="7" t="s">
        <v>18657</v>
      </c>
    </row>
    <row r="3649" spans="1:1" x14ac:dyDescent="0.3">
      <c r="A3649" s="8" t="s">
        <v>18663</v>
      </c>
    </row>
    <row r="3650" spans="1:1" x14ac:dyDescent="0.3">
      <c r="A3650" s="7" t="s">
        <v>18667</v>
      </c>
    </row>
    <row r="3651" spans="1:1" x14ac:dyDescent="0.3">
      <c r="A3651" s="8" t="s">
        <v>18673</v>
      </c>
    </row>
    <row r="3652" spans="1:1" x14ac:dyDescent="0.3">
      <c r="A3652" s="7" t="s">
        <v>18678</v>
      </c>
    </row>
    <row r="3653" spans="1:1" x14ac:dyDescent="0.3">
      <c r="A3653" s="8" t="s">
        <v>18683</v>
      </c>
    </row>
    <row r="3654" spans="1:1" x14ac:dyDescent="0.3">
      <c r="A3654" s="7" t="s">
        <v>18688</v>
      </c>
    </row>
    <row r="3655" spans="1:1" x14ac:dyDescent="0.3">
      <c r="A3655" s="8" t="s">
        <v>18693</v>
      </c>
    </row>
    <row r="3656" spans="1:1" x14ac:dyDescent="0.3">
      <c r="A3656" s="7" t="s">
        <v>18697</v>
      </c>
    </row>
    <row r="3657" spans="1:1" x14ac:dyDescent="0.3">
      <c r="A3657" s="8" t="s">
        <v>18702</v>
      </c>
    </row>
    <row r="3658" spans="1:1" x14ac:dyDescent="0.3">
      <c r="A3658" s="7" t="s">
        <v>18707</v>
      </c>
    </row>
    <row r="3659" spans="1:1" x14ac:dyDescent="0.3">
      <c r="A3659" s="8" t="s">
        <v>18712</v>
      </c>
    </row>
    <row r="3660" spans="1:1" x14ac:dyDescent="0.3">
      <c r="A3660" s="7" t="s">
        <v>18717</v>
      </c>
    </row>
    <row r="3661" spans="1:1" x14ac:dyDescent="0.3">
      <c r="A3661" s="8" t="s">
        <v>18722</v>
      </c>
    </row>
    <row r="3662" spans="1:1" x14ac:dyDescent="0.3">
      <c r="A3662" s="7" t="s">
        <v>18726</v>
      </c>
    </row>
    <row r="3663" spans="1:1" x14ac:dyDescent="0.3">
      <c r="A3663" s="8" t="s">
        <v>18730</v>
      </c>
    </row>
    <row r="3664" spans="1:1" x14ac:dyDescent="0.3">
      <c r="A3664" s="7" t="s">
        <v>18734</v>
      </c>
    </row>
    <row r="3665" spans="1:1" x14ac:dyDescent="0.3">
      <c r="A3665" s="8" t="s">
        <v>18739</v>
      </c>
    </row>
    <row r="3666" spans="1:1" x14ac:dyDescent="0.3">
      <c r="A3666" s="7" t="s">
        <v>18744</v>
      </c>
    </row>
    <row r="3667" spans="1:1" x14ac:dyDescent="0.3">
      <c r="A3667" s="8" t="s">
        <v>18748</v>
      </c>
    </row>
    <row r="3668" spans="1:1" x14ac:dyDescent="0.3">
      <c r="A3668" s="7" t="s">
        <v>18752</v>
      </c>
    </row>
    <row r="3669" spans="1:1" x14ac:dyDescent="0.3">
      <c r="A3669" s="8" t="s">
        <v>18757</v>
      </c>
    </row>
    <row r="3670" spans="1:1" x14ac:dyDescent="0.3">
      <c r="A3670" s="7" t="s">
        <v>18761</v>
      </c>
    </row>
    <row r="3671" spans="1:1" x14ac:dyDescent="0.3">
      <c r="A3671" s="8" t="s">
        <v>18766</v>
      </c>
    </row>
    <row r="3672" spans="1:1" x14ac:dyDescent="0.3">
      <c r="A3672" s="7" t="s">
        <v>18772</v>
      </c>
    </row>
    <row r="3673" spans="1:1" x14ac:dyDescent="0.3">
      <c r="A3673" s="8" t="s">
        <v>18776</v>
      </c>
    </row>
    <row r="3674" spans="1:1" x14ac:dyDescent="0.3">
      <c r="A3674" s="7" t="s">
        <v>18780</v>
      </c>
    </row>
    <row r="3675" spans="1:1" x14ac:dyDescent="0.3">
      <c r="A3675" s="8" t="s">
        <v>18784</v>
      </c>
    </row>
    <row r="3676" spans="1:1" x14ac:dyDescent="0.3">
      <c r="A3676" s="7" t="s">
        <v>18788</v>
      </c>
    </row>
    <row r="3677" spans="1:1" x14ac:dyDescent="0.3">
      <c r="A3677" s="8" t="s">
        <v>18794</v>
      </c>
    </row>
    <row r="3678" spans="1:1" x14ac:dyDescent="0.3">
      <c r="A3678" s="7" t="s">
        <v>18799</v>
      </c>
    </row>
    <row r="3679" spans="1:1" x14ac:dyDescent="0.3">
      <c r="A3679" s="8" t="s">
        <v>18804</v>
      </c>
    </row>
    <row r="3680" spans="1:1" x14ac:dyDescent="0.3">
      <c r="A3680" s="7" t="s">
        <v>18809</v>
      </c>
    </row>
    <row r="3681" spans="1:1" x14ac:dyDescent="0.3">
      <c r="A3681" s="8" t="s">
        <v>18814</v>
      </c>
    </row>
    <row r="3682" spans="1:1" x14ac:dyDescent="0.3">
      <c r="A3682" s="7" t="s">
        <v>18818</v>
      </c>
    </row>
    <row r="3683" spans="1:1" x14ac:dyDescent="0.3">
      <c r="A3683" s="8" t="s">
        <v>18823</v>
      </c>
    </row>
    <row r="3684" spans="1:1" x14ac:dyDescent="0.3">
      <c r="A3684" s="7" t="s">
        <v>18828</v>
      </c>
    </row>
    <row r="3685" spans="1:1" x14ac:dyDescent="0.3">
      <c r="A3685" s="8" t="s">
        <v>18833</v>
      </c>
    </row>
    <row r="3686" spans="1:1" x14ac:dyDescent="0.3">
      <c r="A3686" s="7" t="s">
        <v>18838</v>
      </c>
    </row>
    <row r="3687" spans="1:1" x14ac:dyDescent="0.3">
      <c r="A3687" s="8" t="s">
        <v>18842</v>
      </c>
    </row>
    <row r="3688" spans="1:1" x14ac:dyDescent="0.3">
      <c r="A3688" s="7" t="s">
        <v>18846</v>
      </c>
    </row>
    <row r="3689" spans="1:1" x14ac:dyDescent="0.3">
      <c r="A3689" s="8" t="s">
        <v>18851</v>
      </c>
    </row>
    <row r="3690" spans="1:1" x14ac:dyDescent="0.3">
      <c r="A3690" s="7" t="s">
        <v>18856</v>
      </c>
    </row>
    <row r="3691" spans="1:1" x14ac:dyDescent="0.3">
      <c r="A3691" s="8" t="s">
        <v>18861</v>
      </c>
    </row>
    <row r="3692" spans="1:1" x14ac:dyDescent="0.3">
      <c r="A3692" s="7" t="s">
        <v>18866</v>
      </c>
    </row>
    <row r="3693" spans="1:1" x14ac:dyDescent="0.3">
      <c r="A3693" s="8" t="s">
        <v>18871</v>
      </c>
    </row>
    <row r="3694" spans="1:1" x14ac:dyDescent="0.3">
      <c r="A3694" s="7" t="s">
        <v>18875</v>
      </c>
    </row>
    <row r="3695" spans="1:1" x14ac:dyDescent="0.3">
      <c r="A3695" s="8" t="s">
        <v>18880</v>
      </c>
    </row>
    <row r="3696" spans="1:1" x14ac:dyDescent="0.3">
      <c r="A3696" s="7" t="s">
        <v>18884</v>
      </c>
    </row>
    <row r="3697" spans="1:1" x14ac:dyDescent="0.3">
      <c r="A3697" s="8" t="s">
        <v>18890</v>
      </c>
    </row>
    <row r="3698" spans="1:1" x14ac:dyDescent="0.3">
      <c r="A3698" s="7" t="s">
        <v>18894</v>
      </c>
    </row>
    <row r="3699" spans="1:1" x14ac:dyDescent="0.3">
      <c r="A3699" s="8" t="s">
        <v>18899</v>
      </c>
    </row>
    <row r="3700" spans="1:1" x14ac:dyDescent="0.3">
      <c r="A3700" s="7" t="s">
        <v>18904</v>
      </c>
    </row>
    <row r="3701" spans="1:1" x14ac:dyDescent="0.3">
      <c r="A3701" s="8" t="s">
        <v>18909</v>
      </c>
    </row>
    <row r="3702" spans="1:1" x14ac:dyDescent="0.3">
      <c r="A3702" s="7" t="s">
        <v>18914</v>
      </c>
    </row>
    <row r="3703" spans="1:1" x14ac:dyDescent="0.3">
      <c r="A3703" s="8" t="s">
        <v>18920</v>
      </c>
    </row>
    <row r="3704" spans="1:1" x14ac:dyDescent="0.3">
      <c r="A3704" s="7" t="s">
        <v>18925</v>
      </c>
    </row>
    <row r="3705" spans="1:1" x14ac:dyDescent="0.3">
      <c r="A3705" s="8" t="s">
        <v>18929</v>
      </c>
    </row>
    <row r="3706" spans="1:1" x14ac:dyDescent="0.3">
      <c r="A3706" s="7" t="s">
        <v>18934</v>
      </c>
    </row>
    <row r="3707" spans="1:1" x14ac:dyDescent="0.3">
      <c r="A3707" s="8" t="s">
        <v>18940</v>
      </c>
    </row>
    <row r="3708" spans="1:1" x14ac:dyDescent="0.3">
      <c r="A3708" s="7" t="s">
        <v>18944</v>
      </c>
    </row>
    <row r="3709" spans="1:1" x14ac:dyDescent="0.3">
      <c r="A3709" s="8" t="s">
        <v>18948</v>
      </c>
    </row>
    <row r="3710" spans="1:1" x14ac:dyDescent="0.3">
      <c r="A3710" s="7" t="s">
        <v>18953</v>
      </c>
    </row>
    <row r="3711" spans="1:1" x14ac:dyDescent="0.3">
      <c r="A3711" s="8" t="s">
        <v>18958</v>
      </c>
    </row>
    <row r="3712" spans="1:1" x14ac:dyDescent="0.3">
      <c r="A3712" s="7" t="s">
        <v>18962</v>
      </c>
    </row>
    <row r="3713" spans="1:1" x14ac:dyDescent="0.3">
      <c r="A3713" s="8" t="s">
        <v>18966</v>
      </c>
    </row>
    <row r="3714" spans="1:1" x14ac:dyDescent="0.3">
      <c r="A3714" s="7" t="s">
        <v>18971</v>
      </c>
    </row>
    <row r="3715" spans="1:1" x14ac:dyDescent="0.3">
      <c r="A3715" s="8" t="s">
        <v>18976</v>
      </c>
    </row>
    <row r="3716" spans="1:1" x14ac:dyDescent="0.3">
      <c r="A3716" s="7" t="s">
        <v>18981</v>
      </c>
    </row>
    <row r="3717" spans="1:1" x14ac:dyDescent="0.3">
      <c r="A3717" s="8" t="s">
        <v>18986</v>
      </c>
    </row>
    <row r="3718" spans="1:1" x14ac:dyDescent="0.3">
      <c r="A3718" s="7" t="s">
        <v>18991</v>
      </c>
    </row>
    <row r="3719" spans="1:1" x14ac:dyDescent="0.3">
      <c r="A3719" s="8" t="s">
        <v>18996</v>
      </c>
    </row>
    <row r="3720" spans="1:1" x14ac:dyDescent="0.3">
      <c r="A3720" s="7" t="s">
        <v>19000</v>
      </c>
    </row>
    <row r="3721" spans="1:1" x14ac:dyDescent="0.3">
      <c r="A3721" s="8" t="s">
        <v>19005</v>
      </c>
    </row>
    <row r="3722" spans="1:1" x14ac:dyDescent="0.3">
      <c r="A3722" s="7" t="s">
        <v>19010</v>
      </c>
    </row>
    <row r="3723" spans="1:1" x14ac:dyDescent="0.3">
      <c r="A3723" s="8" t="s">
        <v>19015</v>
      </c>
    </row>
    <row r="3724" spans="1:1" x14ac:dyDescent="0.3">
      <c r="A3724" s="7" t="s">
        <v>19020</v>
      </c>
    </row>
    <row r="3725" spans="1:1" x14ac:dyDescent="0.3">
      <c r="A3725" s="8" t="s">
        <v>19024</v>
      </c>
    </row>
    <row r="3726" spans="1:1" x14ac:dyDescent="0.3">
      <c r="A3726" s="7" t="s">
        <v>19029</v>
      </c>
    </row>
    <row r="3727" spans="1:1" x14ac:dyDescent="0.3">
      <c r="A3727" s="8" t="s">
        <v>19035</v>
      </c>
    </row>
    <row r="3728" spans="1:1" x14ac:dyDescent="0.3">
      <c r="A3728" s="7" t="s">
        <v>19040</v>
      </c>
    </row>
    <row r="3729" spans="1:1" x14ac:dyDescent="0.3">
      <c r="A3729" s="8" t="s">
        <v>19044</v>
      </c>
    </row>
    <row r="3730" spans="1:1" x14ac:dyDescent="0.3">
      <c r="A3730" s="7" t="s">
        <v>19049</v>
      </c>
    </row>
    <row r="3731" spans="1:1" x14ac:dyDescent="0.3">
      <c r="A3731" s="8" t="s">
        <v>19054</v>
      </c>
    </row>
    <row r="3732" spans="1:1" x14ac:dyDescent="0.3">
      <c r="A3732" s="7" t="s">
        <v>19059</v>
      </c>
    </row>
    <row r="3733" spans="1:1" x14ac:dyDescent="0.3">
      <c r="A3733" s="8" t="s">
        <v>19064</v>
      </c>
    </row>
    <row r="3734" spans="1:1" x14ac:dyDescent="0.3">
      <c r="A3734" s="7" t="s">
        <v>19069</v>
      </c>
    </row>
    <row r="3735" spans="1:1" x14ac:dyDescent="0.3">
      <c r="A3735" s="8" t="s">
        <v>19074</v>
      </c>
    </row>
    <row r="3736" spans="1:1" x14ac:dyDescent="0.3">
      <c r="A3736" s="7" t="s">
        <v>19079</v>
      </c>
    </row>
    <row r="3737" spans="1:1" x14ac:dyDescent="0.3">
      <c r="A3737" s="8" t="s">
        <v>19084</v>
      </c>
    </row>
    <row r="3738" spans="1:1" x14ac:dyDescent="0.3">
      <c r="A3738" s="7" t="s">
        <v>19089</v>
      </c>
    </row>
    <row r="3739" spans="1:1" x14ac:dyDescent="0.3">
      <c r="A3739" s="8" t="s">
        <v>19094</v>
      </c>
    </row>
    <row r="3740" spans="1:1" x14ac:dyDescent="0.3">
      <c r="A3740" s="7" t="s">
        <v>19099</v>
      </c>
    </row>
    <row r="3741" spans="1:1" x14ac:dyDescent="0.3">
      <c r="A3741" s="8" t="s">
        <v>19104</v>
      </c>
    </row>
    <row r="3742" spans="1:1" x14ac:dyDescent="0.3">
      <c r="A3742" s="7" t="s">
        <v>19110</v>
      </c>
    </row>
    <row r="3743" spans="1:1" x14ac:dyDescent="0.3">
      <c r="A3743" s="8" t="s">
        <v>19116</v>
      </c>
    </row>
    <row r="3744" spans="1:1" x14ac:dyDescent="0.3">
      <c r="A3744" s="7" t="s">
        <v>19122</v>
      </c>
    </row>
    <row r="3745" spans="1:1" x14ac:dyDescent="0.3">
      <c r="A3745" s="8" t="s">
        <v>19128</v>
      </c>
    </row>
    <row r="3746" spans="1:1" x14ac:dyDescent="0.3">
      <c r="A3746" s="7" t="s">
        <v>19133</v>
      </c>
    </row>
    <row r="3747" spans="1:1" x14ac:dyDescent="0.3">
      <c r="A3747" s="8" t="s">
        <v>19139</v>
      </c>
    </row>
    <row r="3748" spans="1:1" x14ac:dyDescent="0.3">
      <c r="A3748" s="7" t="s">
        <v>19144</v>
      </c>
    </row>
    <row r="3749" spans="1:1" x14ac:dyDescent="0.3">
      <c r="A3749" s="8" t="s">
        <v>19150</v>
      </c>
    </row>
    <row r="3750" spans="1:1" x14ac:dyDescent="0.3">
      <c r="A3750" s="7" t="s">
        <v>19155</v>
      </c>
    </row>
    <row r="3751" spans="1:1" x14ac:dyDescent="0.3">
      <c r="A3751" s="8" t="s">
        <v>19159</v>
      </c>
    </row>
    <row r="3752" spans="1:1" x14ac:dyDescent="0.3">
      <c r="A3752" s="7" t="s">
        <v>19164</v>
      </c>
    </row>
    <row r="3753" spans="1:1" x14ac:dyDescent="0.3">
      <c r="A3753" s="8" t="s">
        <v>19169</v>
      </c>
    </row>
    <row r="3754" spans="1:1" x14ac:dyDescent="0.3">
      <c r="A3754" s="7" t="s">
        <v>19174</v>
      </c>
    </row>
    <row r="3755" spans="1:1" x14ac:dyDescent="0.3">
      <c r="A3755" s="8" t="s">
        <v>19178</v>
      </c>
    </row>
    <row r="3756" spans="1:1" x14ac:dyDescent="0.3">
      <c r="A3756" s="7" t="s">
        <v>19183</v>
      </c>
    </row>
    <row r="3757" spans="1:1" x14ac:dyDescent="0.3">
      <c r="A3757" s="8" t="s">
        <v>19189</v>
      </c>
    </row>
    <row r="3758" spans="1:1" x14ac:dyDescent="0.3">
      <c r="A3758" s="7" t="s">
        <v>19194</v>
      </c>
    </row>
    <row r="3759" spans="1:1" x14ac:dyDescent="0.3">
      <c r="A3759" s="8" t="s">
        <v>19199</v>
      </c>
    </row>
    <row r="3760" spans="1:1" x14ac:dyDescent="0.3">
      <c r="A3760" s="7" t="s">
        <v>19203</v>
      </c>
    </row>
    <row r="3761" spans="1:1" x14ac:dyDescent="0.3">
      <c r="A3761" s="8" t="s">
        <v>19207</v>
      </c>
    </row>
    <row r="3762" spans="1:1" x14ac:dyDescent="0.3">
      <c r="A3762" s="7" t="s">
        <v>19213</v>
      </c>
    </row>
    <row r="3763" spans="1:1" x14ac:dyDescent="0.3">
      <c r="A3763" s="8" t="s">
        <v>19219</v>
      </c>
    </row>
    <row r="3764" spans="1:1" x14ac:dyDescent="0.3">
      <c r="A3764" s="7" t="s">
        <v>19224</v>
      </c>
    </row>
    <row r="3765" spans="1:1" x14ac:dyDescent="0.3">
      <c r="A3765" s="8" t="s">
        <v>19229</v>
      </c>
    </row>
    <row r="3766" spans="1:1" x14ac:dyDescent="0.3">
      <c r="A3766" s="7" t="s">
        <v>19234</v>
      </c>
    </row>
    <row r="3767" spans="1:1" x14ac:dyDescent="0.3">
      <c r="A3767" s="8" t="s">
        <v>19239</v>
      </c>
    </row>
    <row r="3768" spans="1:1" x14ac:dyDescent="0.3">
      <c r="A3768" s="7" t="s">
        <v>19243</v>
      </c>
    </row>
    <row r="3769" spans="1:1" x14ac:dyDescent="0.3">
      <c r="A3769" s="8" t="s">
        <v>19248</v>
      </c>
    </row>
    <row r="3770" spans="1:1" x14ac:dyDescent="0.3">
      <c r="A3770" s="7" t="s">
        <v>19252</v>
      </c>
    </row>
    <row r="3771" spans="1:1" x14ac:dyDescent="0.3">
      <c r="A3771" s="8" t="s">
        <v>19257</v>
      </c>
    </row>
    <row r="3772" spans="1:1" x14ac:dyDescent="0.3">
      <c r="A3772" s="7" t="s">
        <v>19262</v>
      </c>
    </row>
    <row r="3773" spans="1:1" x14ac:dyDescent="0.3">
      <c r="A3773" s="8" t="s">
        <v>19267</v>
      </c>
    </row>
    <row r="3774" spans="1:1" x14ac:dyDescent="0.3">
      <c r="A3774" s="7" t="s">
        <v>19273</v>
      </c>
    </row>
    <row r="3775" spans="1:1" x14ac:dyDescent="0.3">
      <c r="A3775" s="8" t="s">
        <v>19278</v>
      </c>
    </row>
    <row r="3776" spans="1:1" x14ac:dyDescent="0.3">
      <c r="A3776" s="7" t="s">
        <v>19283</v>
      </c>
    </row>
    <row r="3777" spans="1:1" x14ac:dyDescent="0.3">
      <c r="A3777" s="8" t="s">
        <v>19288</v>
      </c>
    </row>
    <row r="3778" spans="1:1" x14ac:dyDescent="0.3">
      <c r="A3778" s="7" t="s">
        <v>19292</v>
      </c>
    </row>
    <row r="3779" spans="1:1" x14ac:dyDescent="0.3">
      <c r="A3779" s="8" t="s">
        <v>19296</v>
      </c>
    </row>
    <row r="3780" spans="1:1" x14ac:dyDescent="0.3">
      <c r="A3780" s="7" t="s">
        <v>19301</v>
      </c>
    </row>
    <row r="3781" spans="1:1" x14ac:dyDescent="0.3">
      <c r="A3781" s="8" t="s">
        <v>19306</v>
      </c>
    </row>
    <row r="3782" spans="1:1" x14ac:dyDescent="0.3">
      <c r="A3782" s="7" t="s">
        <v>19310</v>
      </c>
    </row>
    <row r="3783" spans="1:1" x14ac:dyDescent="0.3">
      <c r="A3783" s="8" t="s">
        <v>19315</v>
      </c>
    </row>
    <row r="3784" spans="1:1" x14ac:dyDescent="0.3">
      <c r="A3784" s="7" t="s">
        <v>19320</v>
      </c>
    </row>
    <row r="3785" spans="1:1" x14ac:dyDescent="0.3">
      <c r="A3785" s="8" t="s">
        <v>19325</v>
      </c>
    </row>
    <row r="3786" spans="1:1" x14ac:dyDescent="0.3">
      <c r="A3786" s="7" t="s">
        <v>19329</v>
      </c>
    </row>
    <row r="3787" spans="1:1" x14ac:dyDescent="0.3">
      <c r="A3787" s="8" t="s">
        <v>19333</v>
      </c>
    </row>
    <row r="3788" spans="1:1" x14ac:dyDescent="0.3">
      <c r="A3788" s="7" t="s">
        <v>19337</v>
      </c>
    </row>
    <row r="3789" spans="1:1" x14ac:dyDescent="0.3">
      <c r="A3789" s="8" t="s">
        <v>19342</v>
      </c>
    </row>
    <row r="3790" spans="1:1" x14ac:dyDescent="0.3">
      <c r="A3790" s="7" t="s">
        <v>19347</v>
      </c>
    </row>
    <row r="3791" spans="1:1" x14ac:dyDescent="0.3">
      <c r="A3791" s="8" t="s">
        <v>19351</v>
      </c>
    </row>
    <row r="3792" spans="1:1" x14ac:dyDescent="0.3">
      <c r="A3792" s="7" t="s">
        <v>19355</v>
      </c>
    </row>
    <row r="3793" spans="1:1" x14ac:dyDescent="0.3">
      <c r="A3793" s="8" t="s">
        <v>19359</v>
      </c>
    </row>
    <row r="3794" spans="1:1" x14ac:dyDescent="0.3">
      <c r="A3794" s="7" t="s">
        <v>19364</v>
      </c>
    </row>
    <row r="3795" spans="1:1" x14ac:dyDescent="0.3">
      <c r="A3795" s="8" t="s">
        <v>19369</v>
      </c>
    </row>
    <row r="3796" spans="1:1" x14ac:dyDescent="0.3">
      <c r="A3796" s="7" t="s">
        <v>19374</v>
      </c>
    </row>
    <row r="3797" spans="1:1" x14ac:dyDescent="0.3">
      <c r="A3797" s="8" t="s">
        <v>19379</v>
      </c>
    </row>
    <row r="3798" spans="1:1" x14ac:dyDescent="0.3">
      <c r="A3798" s="7" t="s">
        <v>19384</v>
      </c>
    </row>
    <row r="3799" spans="1:1" x14ac:dyDescent="0.3">
      <c r="A3799" s="8" t="s">
        <v>19389</v>
      </c>
    </row>
    <row r="3800" spans="1:1" x14ac:dyDescent="0.3">
      <c r="A3800" s="7" t="s">
        <v>19394</v>
      </c>
    </row>
    <row r="3801" spans="1:1" x14ac:dyDescent="0.3">
      <c r="A3801" s="8" t="s">
        <v>19399</v>
      </c>
    </row>
    <row r="3802" spans="1:1" x14ac:dyDescent="0.3">
      <c r="A3802" s="7" t="s">
        <v>19404</v>
      </c>
    </row>
    <row r="3803" spans="1:1" x14ac:dyDescent="0.3">
      <c r="A3803" s="8" t="s">
        <v>19410</v>
      </c>
    </row>
    <row r="3804" spans="1:1" x14ac:dyDescent="0.3">
      <c r="A3804" s="7" t="s">
        <v>19414</v>
      </c>
    </row>
    <row r="3805" spans="1:1" x14ac:dyDescent="0.3">
      <c r="A3805" s="8" t="s">
        <v>19420</v>
      </c>
    </row>
    <row r="3806" spans="1:1" x14ac:dyDescent="0.3">
      <c r="A3806" s="7" t="s">
        <v>19424</v>
      </c>
    </row>
    <row r="3807" spans="1:1" x14ac:dyDescent="0.3">
      <c r="A3807" s="8" t="s">
        <v>19429</v>
      </c>
    </row>
    <row r="3808" spans="1:1" x14ac:dyDescent="0.3">
      <c r="A3808" s="7" t="s">
        <v>19433</v>
      </c>
    </row>
    <row r="3809" spans="1:1" x14ac:dyDescent="0.3">
      <c r="A3809" s="8" t="s">
        <v>19438</v>
      </c>
    </row>
    <row r="3810" spans="1:1" x14ac:dyDescent="0.3">
      <c r="A3810" s="7" t="s">
        <v>19443</v>
      </c>
    </row>
    <row r="3811" spans="1:1" x14ac:dyDescent="0.3">
      <c r="A3811" s="8" t="s">
        <v>19448</v>
      </c>
    </row>
    <row r="3812" spans="1:1" x14ac:dyDescent="0.3">
      <c r="A3812" s="7" t="s">
        <v>19453</v>
      </c>
    </row>
    <row r="3813" spans="1:1" x14ac:dyDescent="0.3">
      <c r="A3813" s="8" t="s">
        <v>19459</v>
      </c>
    </row>
    <row r="3814" spans="1:1" x14ac:dyDescent="0.3">
      <c r="A3814" s="7" t="s">
        <v>19464</v>
      </c>
    </row>
    <row r="3815" spans="1:1" x14ac:dyDescent="0.3">
      <c r="A3815" s="8" t="s">
        <v>19468</v>
      </c>
    </row>
    <row r="3816" spans="1:1" x14ac:dyDescent="0.3">
      <c r="A3816" s="7" t="s">
        <v>19472</v>
      </c>
    </row>
    <row r="3817" spans="1:1" x14ac:dyDescent="0.3">
      <c r="A3817" s="8" t="s">
        <v>19477</v>
      </c>
    </row>
    <row r="3818" spans="1:1" x14ac:dyDescent="0.3">
      <c r="A3818" s="7" t="s">
        <v>19482</v>
      </c>
    </row>
    <row r="3819" spans="1:1" x14ac:dyDescent="0.3">
      <c r="A3819" s="8" t="s">
        <v>19486</v>
      </c>
    </row>
    <row r="3820" spans="1:1" x14ac:dyDescent="0.3">
      <c r="A3820" s="7" t="s">
        <v>19491</v>
      </c>
    </row>
    <row r="3821" spans="1:1" x14ac:dyDescent="0.3">
      <c r="A3821" s="8" t="s">
        <v>19496</v>
      </c>
    </row>
    <row r="3822" spans="1:1" x14ac:dyDescent="0.3">
      <c r="A3822" s="7" t="s">
        <v>19500</v>
      </c>
    </row>
    <row r="3823" spans="1:1" x14ac:dyDescent="0.3">
      <c r="A3823" s="8" t="s">
        <v>19504</v>
      </c>
    </row>
    <row r="3824" spans="1:1" x14ac:dyDescent="0.3">
      <c r="A3824" s="7" t="s">
        <v>19508</v>
      </c>
    </row>
    <row r="3825" spans="1:1" x14ac:dyDescent="0.3">
      <c r="A3825" s="8" t="s">
        <v>19513</v>
      </c>
    </row>
    <row r="3826" spans="1:1" x14ac:dyDescent="0.3">
      <c r="A3826" s="7" t="s">
        <v>19519</v>
      </c>
    </row>
    <row r="3827" spans="1:1" x14ac:dyDescent="0.3">
      <c r="A3827" s="8" t="s">
        <v>19523</v>
      </c>
    </row>
    <row r="3828" spans="1:1" x14ac:dyDescent="0.3">
      <c r="A3828" s="7" t="s">
        <v>19527</v>
      </c>
    </row>
    <row r="3829" spans="1:1" x14ac:dyDescent="0.3">
      <c r="A3829" s="8" t="s">
        <v>19532</v>
      </c>
    </row>
    <row r="3830" spans="1:1" x14ac:dyDescent="0.3">
      <c r="A3830" s="7" t="s">
        <v>19537</v>
      </c>
    </row>
    <row r="3831" spans="1:1" x14ac:dyDescent="0.3">
      <c r="A3831" s="8" t="s">
        <v>19541</v>
      </c>
    </row>
    <row r="3832" spans="1:1" x14ac:dyDescent="0.3">
      <c r="A3832" s="7" t="s">
        <v>19545</v>
      </c>
    </row>
    <row r="3833" spans="1:1" x14ac:dyDescent="0.3">
      <c r="A3833" s="8" t="s">
        <v>19548</v>
      </c>
    </row>
    <row r="3834" spans="1:1" x14ac:dyDescent="0.3">
      <c r="A3834" s="7" t="s">
        <v>19553</v>
      </c>
    </row>
    <row r="3835" spans="1:1" x14ac:dyDescent="0.3">
      <c r="A3835" s="8" t="s">
        <v>19558</v>
      </c>
    </row>
    <row r="3836" spans="1:1" x14ac:dyDescent="0.3">
      <c r="A3836" s="7" t="s">
        <v>19563</v>
      </c>
    </row>
    <row r="3837" spans="1:1" x14ac:dyDescent="0.3">
      <c r="A3837" s="8" t="s">
        <v>19568</v>
      </c>
    </row>
    <row r="3838" spans="1:1" x14ac:dyDescent="0.3">
      <c r="A3838" s="7" t="s">
        <v>19574</v>
      </c>
    </row>
    <row r="3839" spans="1:1" x14ac:dyDescent="0.3">
      <c r="A3839" s="8" t="s">
        <v>19579</v>
      </c>
    </row>
    <row r="3840" spans="1:1" x14ac:dyDescent="0.3">
      <c r="A3840" s="7" t="s">
        <v>19585</v>
      </c>
    </row>
    <row r="3841" spans="1:1" x14ac:dyDescent="0.3">
      <c r="A3841" s="8" t="s">
        <v>19590</v>
      </c>
    </row>
    <row r="3842" spans="1:1" x14ac:dyDescent="0.3">
      <c r="A3842" s="7" t="s">
        <v>19595</v>
      </c>
    </row>
    <row r="3843" spans="1:1" x14ac:dyDescent="0.3">
      <c r="A3843" s="8" t="s">
        <v>19600</v>
      </c>
    </row>
    <row r="3844" spans="1:1" x14ac:dyDescent="0.3">
      <c r="A3844" s="7" t="s">
        <v>19604</v>
      </c>
    </row>
    <row r="3845" spans="1:1" x14ac:dyDescent="0.3">
      <c r="A3845" s="8" t="s">
        <v>19607</v>
      </c>
    </row>
    <row r="3846" spans="1:1" x14ac:dyDescent="0.3">
      <c r="A3846" s="7" t="s">
        <v>19612</v>
      </c>
    </row>
    <row r="3847" spans="1:1" x14ac:dyDescent="0.3">
      <c r="A3847" s="8" t="s">
        <v>19618</v>
      </c>
    </row>
    <row r="3848" spans="1:1" x14ac:dyDescent="0.3">
      <c r="A3848" s="7" t="s">
        <v>19622</v>
      </c>
    </row>
    <row r="3849" spans="1:1" x14ac:dyDescent="0.3">
      <c r="A3849" s="8" t="s">
        <v>19627</v>
      </c>
    </row>
    <row r="3850" spans="1:1" x14ac:dyDescent="0.3">
      <c r="A3850" s="7" t="s">
        <v>19631</v>
      </c>
    </row>
    <row r="3851" spans="1:1" x14ac:dyDescent="0.3">
      <c r="A3851" s="8" t="s">
        <v>19636</v>
      </c>
    </row>
    <row r="3852" spans="1:1" x14ac:dyDescent="0.3">
      <c r="A3852" s="7" t="s">
        <v>19642</v>
      </c>
    </row>
    <row r="3853" spans="1:1" x14ac:dyDescent="0.3">
      <c r="A3853" s="8" t="s">
        <v>19647</v>
      </c>
    </row>
    <row r="3854" spans="1:1" x14ac:dyDescent="0.3">
      <c r="A3854" s="7" t="s">
        <v>19653</v>
      </c>
    </row>
    <row r="3855" spans="1:1" x14ac:dyDescent="0.3">
      <c r="A3855" s="8" t="s">
        <v>19658</v>
      </c>
    </row>
    <row r="3856" spans="1:1" x14ac:dyDescent="0.3">
      <c r="A3856" s="7" t="s">
        <v>19663</v>
      </c>
    </row>
    <row r="3857" spans="1:1" x14ac:dyDescent="0.3">
      <c r="A3857" s="8" t="s">
        <v>19668</v>
      </c>
    </row>
    <row r="3858" spans="1:1" x14ac:dyDescent="0.3">
      <c r="A3858" s="7" t="s">
        <v>19673</v>
      </c>
    </row>
    <row r="3859" spans="1:1" x14ac:dyDescent="0.3">
      <c r="A3859" s="8" t="s">
        <v>19678</v>
      </c>
    </row>
    <row r="3860" spans="1:1" x14ac:dyDescent="0.3">
      <c r="A3860" s="7" t="s">
        <v>19683</v>
      </c>
    </row>
    <row r="3861" spans="1:1" x14ac:dyDescent="0.3">
      <c r="A3861" s="8" t="s">
        <v>19687</v>
      </c>
    </row>
    <row r="3862" spans="1:1" x14ac:dyDescent="0.3">
      <c r="A3862" s="7" t="s">
        <v>19691</v>
      </c>
    </row>
    <row r="3863" spans="1:1" x14ac:dyDescent="0.3">
      <c r="A3863" s="8" t="s">
        <v>19697</v>
      </c>
    </row>
    <row r="3864" spans="1:1" x14ac:dyDescent="0.3">
      <c r="A3864" s="7" t="s">
        <v>19700</v>
      </c>
    </row>
    <row r="3865" spans="1:1" x14ac:dyDescent="0.3">
      <c r="A3865" s="8" t="s">
        <v>19705</v>
      </c>
    </row>
    <row r="3866" spans="1:1" x14ac:dyDescent="0.3">
      <c r="A3866" s="7" t="s">
        <v>19711</v>
      </c>
    </row>
    <row r="3867" spans="1:1" x14ac:dyDescent="0.3">
      <c r="A3867" s="8" t="s">
        <v>19716</v>
      </c>
    </row>
    <row r="3868" spans="1:1" x14ac:dyDescent="0.3">
      <c r="A3868" s="7" t="s">
        <v>19721</v>
      </c>
    </row>
    <row r="3869" spans="1:1" x14ac:dyDescent="0.3">
      <c r="A3869" s="8" t="s">
        <v>19726</v>
      </c>
    </row>
    <row r="3870" spans="1:1" x14ac:dyDescent="0.3">
      <c r="A3870" s="7" t="s">
        <v>19731</v>
      </c>
    </row>
    <row r="3871" spans="1:1" x14ac:dyDescent="0.3">
      <c r="A3871" s="8" t="s">
        <v>19737</v>
      </c>
    </row>
    <row r="3872" spans="1:1" x14ac:dyDescent="0.3">
      <c r="A3872" s="7" t="s">
        <v>19742</v>
      </c>
    </row>
    <row r="3873" spans="1:1" x14ac:dyDescent="0.3">
      <c r="A3873" s="8" t="s">
        <v>19748</v>
      </c>
    </row>
    <row r="3874" spans="1:1" x14ac:dyDescent="0.3">
      <c r="A3874" s="7" t="s">
        <v>19753</v>
      </c>
    </row>
    <row r="3875" spans="1:1" x14ac:dyDescent="0.3">
      <c r="A3875" s="8" t="s">
        <v>19759</v>
      </c>
    </row>
    <row r="3876" spans="1:1" x14ac:dyDescent="0.3">
      <c r="A3876" s="7" t="s">
        <v>19764</v>
      </c>
    </row>
    <row r="3877" spans="1:1" x14ac:dyDescent="0.3">
      <c r="A3877" s="8" t="s">
        <v>19769</v>
      </c>
    </row>
    <row r="3878" spans="1:1" x14ac:dyDescent="0.3">
      <c r="A3878" s="7" t="s">
        <v>19773</v>
      </c>
    </row>
    <row r="3879" spans="1:1" x14ac:dyDescent="0.3">
      <c r="A3879" s="8" t="s">
        <v>19778</v>
      </c>
    </row>
    <row r="3880" spans="1:1" x14ac:dyDescent="0.3">
      <c r="A3880" s="7" t="s">
        <v>19783</v>
      </c>
    </row>
    <row r="3881" spans="1:1" x14ac:dyDescent="0.3">
      <c r="A3881" s="8" t="s">
        <v>19788</v>
      </c>
    </row>
    <row r="3882" spans="1:1" x14ac:dyDescent="0.3">
      <c r="A3882" s="7" t="s">
        <v>19793</v>
      </c>
    </row>
    <row r="3883" spans="1:1" x14ac:dyDescent="0.3">
      <c r="A3883" s="8" t="s">
        <v>19798</v>
      </c>
    </row>
    <row r="3884" spans="1:1" x14ac:dyDescent="0.3">
      <c r="A3884" s="7" t="s">
        <v>19804</v>
      </c>
    </row>
    <row r="3885" spans="1:1" x14ac:dyDescent="0.3">
      <c r="A3885" s="8" t="s">
        <v>19809</v>
      </c>
    </row>
    <row r="3886" spans="1:1" x14ac:dyDescent="0.3">
      <c r="A3886" s="7" t="s">
        <v>19812</v>
      </c>
    </row>
    <row r="3887" spans="1:1" x14ac:dyDescent="0.3">
      <c r="A3887" s="8" t="s">
        <v>19818</v>
      </c>
    </row>
    <row r="3888" spans="1:1" x14ac:dyDescent="0.3">
      <c r="A3888" s="7" t="s">
        <v>19823</v>
      </c>
    </row>
    <row r="3889" spans="1:1" x14ac:dyDescent="0.3">
      <c r="A3889" s="8" t="s">
        <v>19828</v>
      </c>
    </row>
    <row r="3890" spans="1:1" x14ac:dyDescent="0.3">
      <c r="A3890" s="7" t="s">
        <v>19832</v>
      </c>
    </row>
    <row r="3891" spans="1:1" x14ac:dyDescent="0.3">
      <c r="A3891" s="8" t="s">
        <v>19838</v>
      </c>
    </row>
    <row r="3892" spans="1:1" x14ac:dyDescent="0.3">
      <c r="A3892" s="7" t="s">
        <v>19844</v>
      </c>
    </row>
    <row r="3893" spans="1:1" x14ac:dyDescent="0.3">
      <c r="A3893" s="8" t="s">
        <v>19848</v>
      </c>
    </row>
    <row r="3894" spans="1:1" x14ac:dyDescent="0.3">
      <c r="A3894" s="7" t="s">
        <v>19852</v>
      </c>
    </row>
    <row r="3895" spans="1:1" x14ac:dyDescent="0.3">
      <c r="A3895" s="8" t="s">
        <v>19857</v>
      </c>
    </row>
    <row r="3896" spans="1:1" x14ac:dyDescent="0.3">
      <c r="A3896" s="7" t="s">
        <v>19861</v>
      </c>
    </row>
    <row r="3897" spans="1:1" x14ac:dyDescent="0.3">
      <c r="A3897" s="8" t="s">
        <v>19866</v>
      </c>
    </row>
    <row r="3898" spans="1:1" x14ac:dyDescent="0.3">
      <c r="A3898" s="7" t="s">
        <v>19871</v>
      </c>
    </row>
    <row r="3899" spans="1:1" x14ac:dyDescent="0.3">
      <c r="A3899" s="8" t="s">
        <v>19875</v>
      </c>
    </row>
    <row r="3900" spans="1:1" x14ac:dyDescent="0.3">
      <c r="A3900" s="7" t="s">
        <v>19880</v>
      </c>
    </row>
    <row r="3901" spans="1:1" x14ac:dyDescent="0.3">
      <c r="A3901" s="8" t="s">
        <v>19885</v>
      </c>
    </row>
    <row r="3902" spans="1:1" x14ac:dyDescent="0.3">
      <c r="A3902" s="7" t="s">
        <v>19890</v>
      </c>
    </row>
    <row r="3903" spans="1:1" x14ac:dyDescent="0.3">
      <c r="A3903" s="8" t="s">
        <v>19896</v>
      </c>
    </row>
    <row r="3904" spans="1:1" x14ac:dyDescent="0.3">
      <c r="A3904" s="7" t="s">
        <v>19901</v>
      </c>
    </row>
    <row r="3905" spans="1:1" x14ac:dyDescent="0.3">
      <c r="A3905" s="8" t="s">
        <v>19905</v>
      </c>
    </row>
    <row r="3906" spans="1:1" x14ac:dyDescent="0.3">
      <c r="A3906" s="7" t="s">
        <v>19910</v>
      </c>
    </row>
    <row r="3907" spans="1:1" x14ac:dyDescent="0.3">
      <c r="A3907" s="8" t="s">
        <v>19915</v>
      </c>
    </row>
    <row r="3908" spans="1:1" x14ac:dyDescent="0.3">
      <c r="A3908" s="7" t="s">
        <v>19919</v>
      </c>
    </row>
    <row r="3909" spans="1:1" x14ac:dyDescent="0.3">
      <c r="A3909" s="8" t="s">
        <v>19924</v>
      </c>
    </row>
    <row r="3910" spans="1:1" x14ac:dyDescent="0.3">
      <c r="A3910" s="7" t="s">
        <v>19930</v>
      </c>
    </row>
    <row r="3911" spans="1:1" x14ac:dyDescent="0.3">
      <c r="A3911" s="8" t="s">
        <v>19935</v>
      </c>
    </row>
    <row r="3912" spans="1:1" x14ac:dyDescent="0.3">
      <c r="A3912" s="7" t="s">
        <v>19941</v>
      </c>
    </row>
    <row r="3913" spans="1:1" x14ac:dyDescent="0.3">
      <c r="A3913" s="8" t="s">
        <v>19946</v>
      </c>
    </row>
    <row r="3914" spans="1:1" x14ac:dyDescent="0.3">
      <c r="A3914" s="7" t="s">
        <v>19951</v>
      </c>
    </row>
    <row r="3915" spans="1:1" x14ac:dyDescent="0.3">
      <c r="A3915" s="8" t="s">
        <v>19955</v>
      </c>
    </row>
    <row r="3916" spans="1:1" x14ac:dyDescent="0.3">
      <c r="A3916" s="7" t="s">
        <v>19960</v>
      </c>
    </row>
    <row r="3917" spans="1:1" x14ac:dyDescent="0.3">
      <c r="A3917" s="8" t="s">
        <v>19965</v>
      </c>
    </row>
    <row r="3918" spans="1:1" x14ac:dyDescent="0.3">
      <c r="A3918" s="7" t="s">
        <v>19970</v>
      </c>
    </row>
    <row r="3919" spans="1:1" x14ac:dyDescent="0.3">
      <c r="A3919" s="8" t="s">
        <v>19975</v>
      </c>
    </row>
    <row r="3920" spans="1:1" x14ac:dyDescent="0.3">
      <c r="A3920" s="7" t="s">
        <v>19980</v>
      </c>
    </row>
    <row r="3921" spans="1:1" x14ac:dyDescent="0.3">
      <c r="A3921" s="8" t="s">
        <v>19984</v>
      </c>
    </row>
    <row r="3922" spans="1:1" x14ac:dyDescent="0.3">
      <c r="A3922" s="7" t="s">
        <v>19990</v>
      </c>
    </row>
    <row r="3923" spans="1:1" x14ac:dyDescent="0.3">
      <c r="A3923" s="8" t="s">
        <v>19994</v>
      </c>
    </row>
    <row r="3924" spans="1:1" x14ac:dyDescent="0.3">
      <c r="A3924" s="7" t="s">
        <v>19998</v>
      </c>
    </row>
    <row r="3925" spans="1:1" x14ac:dyDescent="0.3">
      <c r="A3925" s="8" t="s">
        <v>20002</v>
      </c>
    </row>
    <row r="3926" spans="1:1" x14ac:dyDescent="0.3">
      <c r="A3926" s="7" t="s">
        <v>20007</v>
      </c>
    </row>
    <row r="3927" spans="1:1" x14ac:dyDescent="0.3">
      <c r="A3927" s="8" t="s">
        <v>20010</v>
      </c>
    </row>
    <row r="3928" spans="1:1" x14ac:dyDescent="0.3">
      <c r="A3928" s="7" t="s">
        <v>20014</v>
      </c>
    </row>
    <row r="3929" spans="1:1" x14ac:dyDescent="0.3">
      <c r="A3929" s="8" t="s">
        <v>20018</v>
      </c>
    </row>
    <row r="3930" spans="1:1" x14ac:dyDescent="0.3">
      <c r="A3930" s="7" t="s">
        <v>20023</v>
      </c>
    </row>
    <row r="3931" spans="1:1" x14ac:dyDescent="0.3">
      <c r="A3931" s="8" t="s">
        <v>20028</v>
      </c>
    </row>
    <row r="3932" spans="1:1" x14ac:dyDescent="0.3">
      <c r="A3932" s="7" t="s">
        <v>20033</v>
      </c>
    </row>
    <row r="3933" spans="1:1" x14ac:dyDescent="0.3">
      <c r="A3933" s="8" t="s">
        <v>20038</v>
      </c>
    </row>
    <row r="3934" spans="1:1" x14ac:dyDescent="0.3">
      <c r="A3934" s="7" t="s">
        <v>20043</v>
      </c>
    </row>
    <row r="3935" spans="1:1" x14ac:dyDescent="0.3">
      <c r="A3935" s="8" t="s">
        <v>20047</v>
      </c>
    </row>
    <row r="3936" spans="1:1" x14ac:dyDescent="0.3">
      <c r="A3936" s="7" t="s">
        <v>20052</v>
      </c>
    </row>
    <row r="3937" spans="1:1" x14ac:dyDescent="0.3">
      <c r="A3937" s="8" t="s">
        <v>20057</v>
      </c>
    </row>
    <row r="3938" spans="1:1" x14ac:dyDescent="0.3">
      <c r="A3938" s="7" t="s">
        <v>20062</v>
      </c>
    </row>
    <row r="3939" spans="1:1" x14ac:dyDescent="0.3">
      <c r="A3939" s="8" t="s">
        <v>20067</v>
      </c>
    </row>
    <row r="3940" spans="1:1" x14ac:dyDescent="0.3">
      <c r="A3940" s="7" t="s">
        <v>20072</v>
      </c>
    </row>
    <row r="3941" spans="1:1" x14ac:dyDescent="0.3">
      <c r="A3941" s="8" t="s">
        <v>20076</v>
      </c>
    </row>
    <row r="3942" spans="1:1" x14ac:dyDescent="0.3">
      <c r="A3942" s="7" t="s">
        <v>20080</v>
      </c>
    </row>
    <row r="3943" spans="1:1" x14ac:dyDescent="0.3">
      <c r="A3943" s="8" t="s">
        <v>20085</v>
      </c>
    </row>
    <row r="3944" spans="1:1" x14ac:dyDescent="0.3">
      <c r="A3944" s="7" t="s">
        <v>6768</v>
      </c>
    </row>
    <row r="3945" spans="1:1" x14ac:dyDescent="0.3">
      <c r="A3945" s="8" t="s">
        <v>20092</v>
      </c>
    </row>
    <row r="3946" spans="1:1" x14ac:dyDescent="0.3">
      <c r="A3946" s="7" t="s">
        <v>20096</v>
      </c>
    </row>
    <row r="3947" spans="1:1" x14ac:dyDescent="0.3">
      <c r="A3947" s="8" t="s">
        <v>20102</v>
      </c>
    </row>
    <row r="3948" spans="1:1" x14ac:dyDescent="0.3">
      <c r="A3948" s="7" t="s">
        <v>20107</v>
      </c>
    </row>
    <row r="3949" spans="1:1" x14ac:dyDescent="0.3">
      <c r="A3949" s="8" t="s">
        <v>20111</v>
      </c>
    </row>
    <row r="3950" spans="1:1" x14ac:dyDescent="0.3">
      <c r="A3950" s="7" t="s">
        <v>20115</v>
      </c>
    </row>
    <row r="3951" spans="1:1" x14ac:dyDescent="0.3">
      <c r="A3951" s="8" t="s">
        <v>20120</v>
      </c>
    </row>
    <row r="3952" spans="1:1" x14ac:dyDescent="0.3">
      <c r="A3952" s="7" t="s">
        <v>20126</v>
      </c>
    </row>
    <row r="3953" spans="1:1" x14ac:dyDescent="0.3">
      <c r="A3953" s="8" t="s">
        <v>20130</v>
      </c>
    </row>
    <row r="3954" spans="1:1" x14ac:dyDescent="0.3">
      <c r="A3954" s="7" t="s">
        <v>20135</v>
      </c>
    </row>
    <row r="3955" spans="1:1" x14ac:dyDescent="0.3">
      <c r="A3955" s="8" t="s">
        <v>20141</v>
      </c>
    </row>
    <row r="3956" spans="1:1" x14ac:dyDescent="0.3">
      <c r="A3956" s="7" t="s">
        <v>20146</v>
      </c>
    </row>
    <row r="3957" spans="1:1" x14ac:dyDescent="0.3">
      <c r="A3957" s="8" t="s">
        <v>20151</v>
      </c>
    </row>
    <row r="3958" spans="1:1" x14ac:dyDescent="0.3">
      <c r="A3958" s="7" t="s">
        <v>20156</v>
      </c>
    </row>
    <row r="3959" spans="1:1" x14ac:dyDescent="0.3">
      <c r="A3959" s="8" t="s">
        <v>20162</v>
      </c>
    </row>
    <row r="3960" spans="1:1" x14ac:dyDescent="0.3">
      <c r="A3960" s="7" t="s">
        <v>20167</v>
      </c>
    </row>
    <row r="3961" spans="1:1" x14ac:dyDescent="0.3">
      <c r="A3961" s="8" t="s">
        <v>20172</v>
      </c>
    </row>
    <row r="3962" spans="1:1" x14ac:dyDescent="0.3">
      <c r="A3962" s="7" t="s">
        <v>20177</v>
      </c>
    </row>
    <row r="3963" spans="1:1" x14ac:dyDescent="0.3">
      <c r="A3963" s="8" t="s">
        <v>20181</v>
      </c>
    </row>
    <row r="3964" spans="1:1" x14ac:dyDescent="0.3">
      <c r="A3964" s="7" t="s">
        <v>20186</v>
      </c>
    </row>
    <row r="3965" spans="1:1" x14ac:dyDescent="0.3">
      <c r="A3965" s="8" t="s">
        <v>20190</v>
      </c>
    </row>
    <row r="3966" spans="1:1" x14ac:dyDescent="0.3">
      <c r="A3966" s="7" t="s">
        <v>20195</v>
      </c>
    </row>
    <row r="3967" spans="1:1" x14ac:dyDescent="0.3">
      <c r="A3967" s="8" t="s">
        <v>20199</v>
      </c>
    </row>
    <row r="3968" spans="1:1" x14ac:dyDescent="0.3">
      <c r="A3968" s="7" t="s">
        <v>20204</v>
      </c>
    </row>
    <row r="3969" spans="1:1" x14ac:dyDescent="0.3">
      <c r="A3969" s="8" t="s">
        <v>20208</v>
      </c>
    </row>
    <row r="3970" spans="1:1" x14ac:dyDescent="0.3">
      <c r="A3970" s="7" t="s">
        <v>20214</v>
      </c>
    </row>
    <row r="3971" spans="1:1" x14ac:dyDescent="0.3">
      <c r="A3971" s="8" t="s">
        <v>20219</v>
      </c>
    </row>
    <row r="3972" spans="1:1" x14ac:dyDescent="0.3">
      <c r="A3972" s="7" t="s">
        <v>20224</v>
      </c>
    </row>
    <row r="3973" spans="1:1" x14ac:dyDescent="0.3">
      <c r="A3973" s="8" t="s">
        <v>20229</v>
      </c>
    </row>
    <row r="3974" spans="1:1" x14ac:dyDescent="0.3">
      <c r="A3974" s="7" t="s">
        <v>20235</v>
      </c>
    </row>
    <row r="3975" spans="1:1" x14ac:dyDescent="0.3">
      <c r="A3975" s="8" t="s">
        <v>20240</v>
      </c>
    </row>
    <row r="3976" spans="1:1" x14ac:dyDescent="0.3">
      <c r="A3976" s="7" t="s">
        <v>20244</v>
      </c>
    </row>
    <row r="3977" spans="1:1" x14ac:dyDescent="0.3">
      <c r="A3977" s="8" t="s">
        <v>20249</v>
      </c>
    </row>
    <row r="3978" spans="1:1" x14ac:dyDescent="0.3">
      <c r="A3978" s="7" t="s">
        <v>20254</v>
      </c>
    </row>
    <row r="3979" spans="1:1" x14ac:dyDescent="0.3">
      <c r="A3979" s="8" t="s">
        <v>20259</v>
      </c>
    </row>
    <row r="3980" spans="1:1" x14ac:dyDescent="0.3">
      <c r="A3980" s="7" t="s">
        <v>20264</v>
      </c>
    </row>
    <row r="3981" spans="1:1" x14ac:dyDescent="0.3">
      <c r="A3981" s="8" t="s">
        <v>20269</v>
      </c>
    </row>
    <row r="3982" spans="1:1" x14ac:dyDescent="0.3">
      <c r="A3982" s="7" t="s">
        <v>20274</v>
      </c>
    </row>
    <row r="3983" spans="1:1" x14ac:dyDescent="0.3">
      <c r="A3983" s="8" t="s">
        <v>20278</v>
      </c>
    </row>
    <row r="3984" spans="1:1" x14ac:dyDescent="0.3">
      <c r="A3984" s="7" t="s">
        <v>20283</v>
      </c>
    </row>
    <row r="3985" spans="1:1" x14ac:dyDescent="0.3">
      <c r="A3985" s="8" t="s">
        <v>20288</v>
      </c>
    </row>
    <row r="3986" spans="1:1" x14ac:dyDescent="0.3">
      <c r="A3986" s="7" t="s">
        <v>20293</v>
      </c>
    </row>
    <row r="3987" spans="1:1" x14ac:dyDescent="0.3">
      <c r="A3987" s="8" t="s">
        <v>20297</v>
      </c>
    </row>
    <row r="3988" spans="1:1" x14ac:dyDescent="0.3">
      <c r="A3988" s="7" t="s">
        <v>20302</v>
      </c>
    </row>
    <row r="3989" spans="1:1" x14ac:dyDescent="0.3">
      <c r="A3989" s="8" t="s">
        <v>20305</v>
      </c>
    </row>
    <row r="3990" spans="1:1" x14ac:dyDescent="0.3">
      <c r="A3990" s="7" t="s">
        <v>20309</v>
      </c>
    </row>
    <row r="3991" spans="1:1" x14ac:dyDescent="0.3">
      <c r="A3991" s="8" t="s">
        <v>20314</v>
      </c>
    </row>
    <row r="3992" spans="1:1" x14ac:dyDescent="0.3">
      <c r="A3992" s="7" t="s">
        <v>20318</v>
      </c>
    </row>
    <row r="3993" spans="1:1" x14ac:dyDescent="0.3">
      <c r="A3993" s="8" t="s">
        <v>20322</v>
      </c>
    </row>
    <row r="3994" spans="1:1" x14ac:dyDescent="0.3">
      <c r="A3994" s="7" t="s">
        <v>20327</v>
      </c>
    </row>
    <row r="3995" spans="1:1" x14ac:dyDescent="0.3">
      <c r="A3995" s="8" t="s">
        <v>20333</v>
      </c>
    </row>
    <row r="3996" spans="1:1" x14ac:dyDescent="0.3">
      <c r="A3996" s="7" t="s">
        <v>10230</v>
      </c>
    </row>
    <row r="3997" spans="1:1" x14ac:dyDescent="0.3">
      <c r="A3997" s="8" t="s">
        <v>20339</v>
      </c>
    </row>
    <row r="3998" spans="1:1" x14ac:dyDescent="0.3">
      <c r="A3998" s="7" t="s">
        <v>20344</v>
      </c>
    </row>
    <row r="3999" spans="1:1" x14ac:dyDescent="0.3">
      <c r="A3999" s="8" t="s">
        <v>20349</v>
      </c>
    </row>
    <row r="4000" spans="1:1" x14ac:dyDescent="0.3">
      <c r="A4000" s="7" t="s">
        <v>20354</v>
      </c>
    </row>
    <row r="4001" spans="1:1" x14ac:dyDescent="0.3">
      <c r="A4001" s="8" t="s">
        <v>20359</v>
      </c>
    </row>
    <row r="4002" spans="1:1" x14ac:dyDescent="0.3">
      <c r="A4002" s="7" t="s">
        <v>20365</v>
      </c>
    </row>
    <row r="4003" spans="1:1" x14ac:dyDescent="0.3">
      <c r="A4003" s="8" t="s">
        <v>20369</v>
      </c>
    </row>
    <row r="4004" spans="1:1" x14ac:dyDescent="0.3">
      <c r="A4004" s="7" t="s">
        <v>20374</v>
      </c>
    </row>
    <row r="4005" spans="1:1" x14ac:dyDescent="0.3">
      <c r="A4005" s="8" t="s">
        <v>20379</v>
      </c>
    </row>
    <row r="4006" spans="1:1" x14ac:dyDescent="0.3">
      <c r="A4006" s="7" t="s">
        <v>20384</v>
      </c>
    </row>
    <row r="4007" spans="1:1" x14ac:dyDescent="0.3">
      <c r="A4007" s="8" t="s">
        <v>20390</v>
      </c>
    </row>
    <row r="4008" spans="1:1" x14ac:dyDescent="0.3">
      <c r="A4008" s="7" t="s">
        <v>20395</v>
      </c>
    </row>
    <row r="4009" spans="1:1" x14ac:dyDescent="0.3">
      <c r="A4009" s="8" t="s">
        <v>20399</v>
      </c>
    </row>
    <row r="4010" spans="1:1" x14ac:dyDescent="0.3">
      <c r="A4010" s="7" t="s">
        <v>20404</v>
      </c>
    </row>
    <row r="4011" spans="1:1" x14ac:dyDescent="0.3">
      <c r="A4011" s="8" t="s">
        <v>20410</v>
      </c>
    </row>
    <row r="4012" spans="1:1" x14ac:dyDescent="0.3">
      <c r="A4012" s="7" t="s">
        <v>20415</v>
      </c>
    </row>
    <row r="4013" spans="1:1" x14ac:dyDescent="0.3">
      <c r="A4013" s="8" t="s">
        <v>20420</v>
      </c>
    </row>
    <row r="4014" spans="1:1" x14ac:dyDescent="0.3">
      <c r="A4014" s="7" t="s">
        <v>20425</v>
      </c>
    </row>
    <row r="4015" spans="1:1" x14ac:dyDescent="0.3">
      <c r="A4015" s="8" t="s">
        <v>20430</v>
      </c>
    </row>
    <row r="4016" spans="1:1" x14ac:dyDescent="0.3">
      <c r="A4016" s="7" t="s">
        <v>20435</v>
      </c>
    </row>
    <row r="4017" spans="1:1" x14ac:dyDescent="0.3">
      <c r="A4017" s="8" t="s">
        <v>20439</v>
      </c>
    </row>
    <row r="4018" spans="1:1" x14ac:dyDescent="0.3">
      <c r="A4018" s="7" t="s">
        <v>20444</v>
      </c>
    </row>
    <row r="4019" spans="1:1" x14ac:dyDescent="0.3">
      <c r="A4019" s="8" t="s">
        <v>20450</v>
      </c>
    </row>
    <row r="4020" spans="1:1" x14ac:dyDescent="0.3">
      <c r="A4020" s="7" t="s">
        <v>20454</v>
      </c>
    </row>
    <row r="4021" spans="1:1" x14ac:dyDescent="0.3">
      <c r="A4021" s="8" t="s">
        <v>20459</v>
      </c>
    </row>
    <row r="4022" spans="1:1" x14ac:dyDescent="0.3">
      <c r="A4022" s="7" t="s">
        <v>20464</v>
      </c>
    </row>
    <row r="4023" spans="1:1" x14ac:dyDescent="0.3">
      <c r="A4023" s="8" t="s">
        <v>20468</v>
      </c>
    </row>
    <row r="4024" spans="1:1" x14ac:dyDescent="0.3">
      <c r="A4024" s="7" t="s">
        <v>20473</v>
      </c>
    </row>
    <row r="4025" spans="1:1" x14ac:dyDescent="0.3">
      <c r="A4025" s="8" t="s">
        <v>20478</v>
      </c>
    </row>
    <row r="4026" spans="1:1" x14ac:dyDescent="0.3">
      <c r="A4026" s="7" t="s">
        <v>20483</v>
      </c>
    </row>
    <row r="4027" spans="1:1" x14ac:dyDescent="0.3">
      <c r="A4027" s="8" t="s">
        <v>20489</v>
      </c>
    </row>
    <row r="4028" spans="1:1" x14ac:dyDescent="0.3">
      <c r="A4028" s="7" t="s">
        <v>20494</v>
      </c>
    </row>
    <row r="4029" spans="1:1" x14ac:dyDescent="0.3">
      <c r="A4029" s="8" t="s">
        <v>20497</v>
      </c>
    </row>
    <row r="4030" spans="1:1" x14ac:dyDescent="0.3">
      <c r="A4030" s="7" t="s">
        <v>20502</v>
      </c>
    </row>
    <row r="4031" spans="1:1" x14ac:dyDescent="0.3">
      <c r="A4031" s="8" t="s">
        <v>20507</v>
      </c>
    </row>
    <row r="4032" spans="1:1" x14ac:dyDescent="0.3">
      <c r="A4032" s="7" t="s">
        <v>20512</v>
      </c>
    </row>
    <row r="4033" spans="1:1" x14ac:dyDescent="0.3">
      <c r="A4033" s="8" t="s">
        <v>20516</v>
      </c>
    </row>
    <row r="4034" spans="1:1" x14ac:dyDescent="0.3">
      <c r="A4034" s="7" t="s">
        <v>20521</v>
      </c>
    </row>
    <row r="4035" spans="1:1" x14ac:dyDescent="0.3">
      <c r="A4035" s="8" t="s">
        <v>20527</v>
      </c>
    </row>
    <row r="4036" spans="1:1" x14ac:dyDescent="0.3">
      <c r="A4036" s="7" t="s">
        <v>20532</v>
      </c>
    </row>
    <row r="4037" spans="1:1" x14ac:dyDescent="0.3">
      <c r="A4037" s="8" t="s">
        <v>20537</v>
      </c>
    </row>
    <row r="4038" spans="1:1" x14ac:dyDescent="0.3">
      <c r="A4038" s="7" t="s">
        <v>20543</v>
      </c>
    </row>
    <row r="4039" spans="1:1" x14ac:dyDescent="0.3">
      <c r="A4039" s="8" t="s">
        <v>20548</v>
      </c>
    </row>
    <row r="4040" spans="1:1" x14ac:dyDescent="0.3">
      <c r="A4040" s="7" t="s">
        <v>20552</v>
      </c>
    </row>
    <row r="4041" spans="1:1" x14ac:dyDescent="0.3">
      <c r="A4041" s="8" t="s">
        <v>20557</v>
      </c>
    </row>
    <row r="4042" spans="1:1" x14ac:dyDescent="0.3">
      <c r="A4042" s="7" t="s">
        <v>20562</v>
      </c>
    </row>
    <row r="4043" spans="1:1" x14ac:dyDescent="0.3">
      <c r="A4043" s="8" t="s">
        <v>20567</v>
      </c>
    </row>
    <row r="4044" spans="1:1" x14ac:dyDescent="0.3">
      <c r="A4044" s="7" t="s">
        <v>20572</v>
      </c>
    </row>
    <row r="4045" spans="1:1" x14ac:dyDescent="0.3">
      <c r="A4045" s="8" t="s">
        <v>20577</v>
      </c>
    </row>
    <row r="4046" spans="1:1" x14ac:dyDescent="0.3">
      <c r="A4046" s="7" t="s">
        <v>20582</v>
      </c>
    </row>
    <row r="4047" spans="1:1" x14ac:dyDescent="0.3">
      <c r="A4047" s="8" t="s">
        <v>20587</v>
      </c>
    </row>
    <row r="4048" spans="1:1" x14ac:dyDescent="0.3">
      <c r="A4048" s="7" t="s">
        <v>20593</v>
      </c>
    </row>
    <row r="4049" spans="1:1" x14ac:dyDescent="0.3">
      <c r="A4049" s="8" t="s">
        <v>20598</v>
      </c>
    </row>
    <row r="4050" spans="1:1" x14ac:dyDescent="0.3">
      <c r="A4050" s="7" t="s">
        <v>20603</v>
      </c>
    </row>
    <row r="4051" spans="1:1" x14ac:dyDescent="0.3">
      <c r="A4051" s="8" t="s">
        <v>20608</v>
      </c>
    </row>
    <row r="4052" spans="1:1" x14ac:dyDescent="0.3">
      <c r="A4052" s="7" t="s">
        <v>20612</v>
      </c>
    </row>
    <row r="4053" spans="1:1" x14ac:dyDescent="0.3">
      <c r="A4053" s="8" t="s">
        <v>20616</v>
      </c>
    </row>
    <row r="4054" spans="1:1" x14ac:dyDescent="0.3">
      <c r="A4054" s="7" t="s">
        <v>20622</v>
      </c>
    </row>
    <row r="4055" spans="1:1" x14ac:dyDescent="0.3">
      <c r="A4055" s="8" t="s">
        <v>20627</v>
      </c>
    </row>
    <row r="4056" spans="1:1" x14ac:dyDescent="0.3">
      <c r="A4056" s="7" t="s">
        <v>20632</v>
      </c>
    </row>
    <row r="4057" spans="1:1" x14ac:dyDescent="0.3">
      <c r="A4057" s="8" t="s">
        <v>20636</v>
      </c>
    </row>
    <row r="4058" spans="1:1" x14ac:dyDescent="0.3">
      <c r="A4058" s="7" t="s">
        <v>20640</v>
      </c>
    </row>
    <row r="4059" spans="1:1" x14ac:dyDescent="0.3">
      <c r="A4059" s="8" t="s">
        <v>20644</v>
      </c>
    </row>
    <row r="4060" spans="1:1" x14ac:dyDescent="0.3">
      <c r="A4060" s="7" t="s">
        <v>20649</v>
      </c>
    </row>
    <row r="4061" spans="1:1" x14ac:dyDescent="0.3">
      <c r="A4061" s="8" t="s">
        <v>20653</v>
      </c>
    </row>
    <row r="4062" spans="1:1" x14ac:dyDescent="0.3">
      <c r="A4062" s="7" t="s">
        <v>20658</v>
      </c>
    </row>
    <row r="4063" spans="1:1" x14ac:dyDescent="0.3">
      <c r="A4063" s="8" t="s">
        <v>20662</v>
      </c>
    </row>
    <row r="4064" spans="1:1" x14ac:dyDescent="0.3">
      <c r="A4064" s="7" t="s">
        <v>20668</v>
      </c>
    </row>
    <row r="4065" spans="1:1" x14ac:dyDescent="0.3">
      <c r="A4065" s="8" t="s">
        <v>20673</v>
      </c>
    </row>
    <row r="4066" spans="1:1" x14ac:dyDescent="0.3">
      <c r="A4066" s="7" t="s">
        <v>20678</v>
      </c>
    </row>
    <row r="4067" spans="1:1" x14ac:dyDescent="0.3">
      <c r="A4067" s="8" t="s">
        <v>20683</v>
      </c>
    </row>
    <row r="4068" spans="1:1" x14ac:dyDescent="0.3">
      <c r="A4068" s="7" t="s">
        <v>20687</v>
      </c>
    </row>
    <row r="4069" spans="1:1" x14ac:dyDescent="0.3">
      <c r="A4069" s="8" t="s">
        <v>20692</v>
      </c>
    </row>
    <row r="4070" spans="1:1" x14ac:dyDescent="0.3">
      <c r="A4070" s="7" t="s">
        <v>20696</v>
      </c>
    </row>
    <row r="4071" spans="1:1" x14ac:dyDescent="0.3">
      <c r="A4071" s="8" t="s">
        <v>20701</v>
      </c>
    </row>
    <row r="4072" spans="1:1" x14ac:dyDescent="0.3">
      <c r="A4072" s="7" t="s">
        <v>20705</v>
      </c>
    </row>
    <row r="4073" spans="1:1" x14ac:dyDescent="0.3">
      <c r="A4073" s="8" t="s">
        <v>20709</v>
      </c>
    </row>
    <row r="4074" spans="1:1" x14ac:dyDescent="0.3">
      <c r="A4074" s="7" t="s">
        <v>20713</v>
      </c>
    </row>
    <row r="4075" spans="1:1" x14ac:dyDescent="0.3">
      <c r="A4075" s="8" t="s">
        <v>20718</v>
      </c>
    </row>
    <row r="4076" spans="1:1" x14ac:dyDescent="0.3">
      <c r="A4076" s="7" t="s">
        <v>20723</v>
      </c>
    </row>
    <row r="4077" spans="1:1" x14ac:dyDescent="0.3">
      <c r="A4077" s="8" t="s">
        <v>20727</v>
      </c>
    </row>
    <row r="4078" spans="1:1" x14ac:dyDescent="0.3">
      <c r="A4078" s="7" t="s">
        <v>20731</v>
      </c>
    </row>
    <row r="4079" spans="1:1" x14ac:dyDescent="0.3">
      <c r="A4079" s="8" t="s">
        <v>20735</v>
      </c>
    </row>
    <row r="4080" spans="1:1" x14ac:dyDescent="0.3">
      <c r="A4080" s="7" t="s">
        <v>20739</v>
      </c>
    </row>
    <row r="4081" spans="1:1" x14ac:dyDescent="0.3">
      <c r="A4081" s="8" t="s">
        <v>20744</v>
      </c>
    </row>
    <row r="4082" spans="1:1" x14ac:dyDescent="0.3">
      <c r="A4082" s="7" t="s">
        <v>20748</v>
      </c>
    </row>
    <row r="4083" spans="1:1" x14ac:dyDescent="0.3">
      <c r="A4083" s="8" t="s">
        <v>20753</v>
      </c>
    </row>
    <row r="4084" spans="1:1" x14ac:dyDescent="0.3">
      <c r="A4084" s="7" t="s">
        <v>20758</v>
      </c>
    </row>
    <row r="4085" spans="1:1" x14ac:dyDescent="0.3">
      <c r="A4085" s="8" t="s">
        <v>20763</v>
      </c>
    </row>
    <row r="4086" spans="1:1" x14ac:dyDescent="0.3">
      <c r="A4086" s="7" t="s">
        <v>20768</v>
      </c>
    </row>
    <row r="4087" spans="1:1" x14ac:dyDescent="0.3">
      <c r="A4087" s="8" t="s">
        <v>20773</v>
      </c>
    </row>
    <row r="4088" spans="1:1" x14ac:dyDescent="0.3">
      <c r="A4088" s="7" t="s">
        <v>20778</v>
      </c>
    </row>
    <row r="4089" spans="1:1" x14ac:dyDescent="0.3">
      <c r="A4089" s="8" t="s">
        <v>20783</v>
      </c>
    </row>
    <row r="4090" spans="1:1" x14ac:dyDescent="0.3">
      <c r="A4090" s="7" t="s">
        <v>20787</v>
      </c>
    </row>
    <row r="4091" spans="1:1" x14ac:dyDescent="0.3">
      <c r="A4091" s="8" t="s">
        <v>20792</v>
      </c>
    </row>
    <row r="4092" spans="1:1" x14ac:dyDescent="0.3">
      <c r="A4092" s="7" t="s">
        <v>20798</v>
      </c>
    </row>
    <row r="4093" spans="1:1" x14ac:dyDescent="0.3">
      <c r="A4093" s="8" t="s">
        <v>20803</v>
      </c>
    </row>
    <row r="4094" spans="1:1" x14ac:dyDescent="0.3">
      <c r="A4094" s="7" t="s">
        <v>20807</v>
      </c>
    </row>
    <row r="4095" spans="1:1" x14ac:dyDescent="0.3">
      <c r="A4095" s="8" t="s">
        <v>20812</v>
      </c>
    </row>
    <row r="4096" spans="1:1" x14ac:dyDescent="0.3">
      <c r="A4096" s="7" t="s">
        <v>20817</v>
      </c>
    </row>
    <row r="4097" spans="1:1" x14ac:dyDescent="0.3">
      <c r="A4097" s="8" t="s">
        <v>20822</v>
      </c>
    </row>
    <row r="4098" spans="1:1" x14ac:dyDescent="0.3">
      <c r="A4098" s="7" t="s">
        <v>20827</v>
      </c>
    </row>
    <row r="4099" spans="1:1" x14ac:dyDescent="0.3">
      <c r="A4099" s="8" t="s">
        <v>20831</v>
      </c>
    </row>
    <row r="4100" spans="1:1" x14ac:dyDescent="0.3">
      <c r="A4100" s="7" t="s">
        <v>20835</v>
      </c>
    </row>
    <row r="4101" spans="1:1" x14ac:dyDescent="0.3">
      <c r="A4101" s="8" t="s">
        <v>20840</v>
      </c>
    </row>
    <row r="4102" spans="1:1" x14ac:dyDescent="0.3">
      <c r="A4102" s="7" t="s">
        <v>20845</v>
      </c>
    </row>
    <row r="4103" spans="1:1" x14ac:dyDescent="0.3">
      <c r="A4103" s="8" t="s">
        <v>20849</v>
      </c>
    </row>
    <row r="4104" spans="1:1" x14ac:dyDescent="0.3">
      <c r="A4104" s="7" t="s">
        <v>20853</v>
      </c>
    </row>
    <row r="4105" spans="1:1" x14ac:dyDescent="0.3">
      <c r="A4105" s="8" t="s">
        <v>20859</v>
      </c>
    </row>
    <row r="4106" spans="1:1" x14ac:dyDescent="0.3">
      <c r="A4106" s="7" t="s">
        <v>20863</v>
      </c>
    </row>
    <row r="4107" spans="1:1" x14ac:dyDescent="0.3">
      <c r="A4107" s="8" t="s">
        <v>20867</v>
      </c>
    </row>
    <row r="4108" spans="1:1" x14ac:dyDescent="0.3">
      <c r="A4108" s="7" t="s">
        <v>20874</v>
      </c>
    </row>
    <row r="4109" spans="1:1" x14ac:dyDescent="0.3">
      <c r="A4109" s="8" t="s">
        <v>20878</v>
      </c>
    </row>
    <row r="4110" spans="1:1" x14ac:dyDescent="0.3">
      <c r="A4110" s="7" t="s">
        <v>20883</v>
      </c>
    </row>
    <row r="4111" spans="1:1" x14ac:dyDescent="0.3">
      <c r="A4111" s="8" t="s">
        <v>20888</v>
      </c>
    </row>
    <row r="4112" spans="1:1" x14ac:dyDescent="0.3">
      <c r="A4112" s="7" t="s">
        <v>20894</v>
      </c>
    </row>
    <row r="4113" spans="1:1" x14ac:dyDescent="0.3">
      <c r="A4113" s="8" t="s">
        <v>20899</v>
      </c>
    </row>
    <row r="4114" spans="1:1" x14ac:dyDescent="0.3">
      <c r="A4114" s="7" t="s">
        <v>20904</v>
      </c>
    </row>
    <row r="4115" spans="1:1" x14ac:dyDescent="0.3">
      <c r="A4115" s="8" t="s">
        <v>20909</v>
      </c>
    </row>
    <row r="4116" spans="1:1" x14ac:dyDescent="0.3">
      <c r="A4116" s="7" t="s">
        <v>20912</v>
      </c>
    </row>
    <row r="4117" spans="1:1" x14ac:dyDescent="0.3">
      <c r="A4117" s="8" t="s">
        <v>20917</v>
      </c>
    </row>
    <row r="4118" spans="1:1" x14ac:dyDescent="0.3">
      <c r="A4118" s="7" t="s">
        <v>20922</v>
      </c>
    </row>
    <row r="4119" spans="1:1" x14ac:dyDescent="0.3">
      <c r="A4119" s="8" t="s">
        <v>20926</v>
      </c>
    </row>
    <row r="4120" spans="1:1" x14ac:dyDescent="0.3">
      <c r="A4120" s="7" t="s">
        <v>20931</v>
      </c>
    </row>
    <row r="4121" spans="1:1" x14ac:dyDescent="0.3">
      <c r="A4121" s="8" t="s">
        <v>20937</v>
      </c>
    </row>
    <row r="4122" spans="1:1" x14ac:dyDescent="0.3">
      <c r="A4122" s="7" t="s">
        <v>20943</v>
      </c>
    </row>
    <row r="4123" spans="1:1" x14ac:dyDescent="0.3">
      <c r="A4123" s="8" t="s">
        <v>20948</v>
      </c>
    </row>
    <row r="4124" spans="1:1" x14ac:dyDescent="0.3">
      <c r="A4124" s="7" t="s">
        <v>20953</v>
      </c>
    </row>
    <row r="4125" spans="1:1" x14ac:dyDescent="0.3">
      <c r="A4125" s="8" t="s">
        <v>20958</v>
      </c>
    </row>
    <row r="4126" spans="1:1" x14ac:dyDescent="0.3">
      <c r="A4126" s="7" t="s">
        <v>20963</v>
      </c>
    </row>
    <row r="4127" spans="1:1" x14ac:dyDescent="0.3">
      <c r="A4127" s="8" t="s">
        <v>948</v>
      </c>
    </row>
    <row r="4128" spans="1:1" x14ac:dyDescent="0.3">
      <c r="A4128" s="7" t="s">
        <v>20970</v>
      </c>
    </row>
    <row r="4129" spans="1:1" x14ac:dyDescent="0.3">
      <c r="A4129" s="8" t="s">
        <v>20975</v>
      </c>
    </row>
    <row r="4130" spans="1:1" x14ac:dyDescent="0.3">
      <c r="A4130" s="7" t="s">
        <v>20980</v>
      </c>
    </row>
    <row r="4131" spans="1:1" x14ac:dyDescent="0.3">
      <c r="A4131" s="8" t="s">
        <v>20984</v>
      </c>
    </row>
    <row r="4132" spans="1:1" x14ac:dyDescent="0.3">
      <c r="A4132" s="7" t="s">
        <v>20989</v>
      </c>
    </row>
    <row r="4133" spans="1:1" x14ac:dyDescent="0.3">
      <c r="A4133" s="8" t="s">
        <v>20993</v>
      </c>
    </row>
    <row r="4134" spans="1:1" x14ac:dyDescent="0.3">
      <c r="A4134" s="7" t="s">
        <v>20997</v>
      </c>
    </row>
    <row r="4135" spans="1:1" x14ac:dyDescent="0.3">
      <c r="A4135" s="8" t="s">
        <v>21002</v>
      </c>
    </row>
    <row r="4136" spans="1:1" x14ac:dyDescent="0.3">
      <c r="A4136" s="7" t="s">
        <v>21007</v>
      </c>
    </row>
    <row r="4137" spans="1:1" x14ac:dyDescent="0.3">
      <c r="A4137" s="8" t="s">
        <v>21011</v>
      </c>
    </row>
    <row r="4138" spans="1:1" x14ac:dyDescent="0.3">
      <c r="A4138" s="7" t="s">
        <v>21017</v>
      </c>
    </row>
    <row r="4139" spans="1:1" x14ac:dyDescent="0.3">
      <c r="A4139" s="8" t="s">
        <v>21021</v>
      </c>
    </row>
    <row r="4140" spans="1:1" x14ac:dyDescent="0.3">
      <c r="A4140" s="7" t="s">
        <v>21026</v>
      </c>
    </row>
    <row r="4141" spans="1:1" x14ac:dyDescent="0.3">
      <c r="A4141" s="8" t="s">
        <v>21030</v>
      </c>
    </row>
    <row r="4142" spans="1:1" x14ac:dyDescent="0.3">
      <c r="A4142" s="7" t="s">
        <v>21034</v>
      </c>
    </row>
    <row r="4143" spans="1:1" x14ac:dyDescent="0.3">
      <c r="A4143" s="8" t="s">
        <v>21038</v>
      </c>
    </row>
    <row r="4144" spans="1:1" x14ac:dyDescent="0.3">
      <c r="A4144" s="7" t="s">
        <v>21044</v>
      </c>
    </row>
    <row r="4145" spans="1:1" x14ac:dyDescent="0.3">
      <c r="A4145" s="8" t="s">
        <v>21049</v>
      </c>
    </row>
    <row r="4146" spans="1:1" x14ac:dyDescent="0.3">
      <c r="A4146" s="7" t="s">
        <v>21053</v>
      </c>
    </row>
    <row r="4147" spans="1:1" x14ac:dyDescent="0.3">
      <c r="A4147" s="8" t="s">
        <v>21057</v>
      </c>
    </row>
    <row r="4148" spans="1:1" x14ac:dyDescent="0.3">
      <c r="A4148" s="7" t="s">
        <v>21061</v>
      </c>
    </row>
    <row r="4149" spans="1:1" x14ac:dyDescent="0.3">
      <c r="A4149" s="8" t="s">
        <v>21066</v>
      </c>
    </row>
    <row r="4150" spans="1:1" x14ac:dyDescent="0.3">
      <c r="A4150" s="7" t="s">
        <v>21069</v>
      </c>
    </row>
    <row r="4151" spans="1:1" x14ac:dyDescent="0.3">
      <c r="A4151" s="8" t="s">
        <v>21074</v>
      </c>
    </row>
    <row r="4152" spans="1:1" x14ac:dyDescent="0.3">
      <c r="A4152" s="7" t="s">
        <v>21079</v>
      </c>
    </row>
    <row r="4153" spans="1:1" x14ac:dyDescent="0.3">
      <c r="A4153" s="8" t="s">
        <v>21084</v>
      </c>
    </row>
    <row r="4154" spans="1:1" x14ac:dyDescent="0.3">
      <c r="A4154" s="7" t="s">
        <v>21089</v>
      </c>
    </row>
    <row r="4155" spans="1:1" x14ac:dyDescent="0.3">
      <c r="A4155" s="8" t="s">
        <v>21093</v>
      </c>
    </row>
    <row r="4156" spans="1:1" x14ac:dyDescent="0.3">
      <c r="A4156" s="7" t="s">
        <v>21098</v>
      </c>
    </row>
    <row r="4157" spans="1:1" x14ac:dyDescent="0.3">
      <c r="A4157" s="8" t="s">
        <v>21103</v>
      </c>
    </row>
    <row r="4158" spans="1:1" x14ac:dyDescent="0.3">
      <c r="A4158" s="7" t="s">
        <v>21109</v>
      </c>
    </row>
    <row r="4159" spans="1:1" x14ac:dyDescent="0.3">
      <c r="A4159" s="8" t="s">
        <v>21113</v>
      </c>
    </row>
    <row r="4160" spans="1:1" x14ac:dyDescent="0.3">
      <c r="A4160" s="7" t="s">
        <v>21119</v>
      </c>
    </row>
    <row r="4161" spans="1:1" x14ac:dyDescent="0.3">
      <c r="A4161" s="8" t="s">
        <v>21124</v>
      </c>
    </row>
    <row r="4162" spans="1:1" x14ac:dyDescent="0.3">
      <c r="A4162" s="7" t="s">
        <v>21128</v>
      </c>
    </row>
    <row r="4163" spans="1:1" x14ac:dyDescent="0.3">
      <c r="A4163" s="8" t="s">
        <v>21133</v>
      </c>
    </row>
    <row r="4164" spans="1:1" x14ac:dyDescent="0.3">
      <c r="A4164" s="7" t="s">
        <v>21138</v>
      </c>
    </row>
    <row r="4165" spans="1:1" x14ac:dyDescent="0.3">
      <c r="A4165" s="8" t="s">
        <v>21142</v>
      </c>
    </row>
    <row r="4166" spans="1:1" x14ac:dyDescent="0.3">
      <c r="A4166" s="7" t="s">
        <v>21147</v>
      </c>
    </row>
    <row r="4167" spans="1:1" x14ac:dyDescent="0.3">
      <c r="A4167" s="8" t="s">
        <v>21153</v>
      </c>
    </row>
    <row r="4168" spans="1:1" x14ac:dyDescent="0.3">
      <c r="A4168" s="7" t="s">
        <v>21158</v>
      </c>
    </row>
    <row r="4169" spans="1:1" x14ac:dyDescent="0.3">
      <c r="A4169" s="8" t="s">
        <v>21162</v>
      </c>
    </row>
    <row r="4170" spans="1:1" x14ac:dyDescent="0.3">
      <c r="A4170" s="7" t="s">
        <v>21167</v>
      </c>
    </row>
    <row r="4171" spans="1:1" x14ac:dyDescent="0.3">
      <c r="A4171" s="8" t="s">
        <v>21172</v>
      </c>
    </row>
    <row r="4172" spans="1:1" x14ac:dyDescent="0.3">
      <c r="A4172" s="7" t="s">
        <v>21176</v>
      </c>
    </row>
    <row r="4173" spans="1:1" x14ac:dyDescent="0.3">
      <c r="A4173" s="8" t="s">
        <v>21181</v>
      </c>
    </row>
    <row r="4174" spans="1:1" x14ac:dyDescent="0.3">
      <c r="A4174" s="7" t="s">
        <v>21188</v>
      </c>
    </row>
    <row r="4175" spans="1:1" x14ac:dyDescent="0.3">
      <c r="A4175" s="8" t="s">
        <v>21192</v>
      </c>
    </row>
    <row r="4176" spans="1:1" x14ac:dyDescent="0.3">
      <c r="A4176" s="7" t="s">
        <v>21196</v>
      </c>
    </row>
    <row r="4177" spans="1:1" x14ac:dyDescent="0.3">
      <c r="A4177" s="8" t="s">
        <v>21202</v>
      </c>
    </row>
    <row r="4178" spans="1:1" x14ac:dyDescent="0.3">
      <c r="A4178" s="7" t="s">
        <v>21206</v>
      </c>
    </row>
    <row r="4179" spans="1:1" x14ac:dyDescent="0.3">
      <c r="A4179" s="8" t="s">
        <v>21210</v>
      </c>
    </row>
    <row r="4180" spans="1:1" x14ac:dyDescent="0.3">
      <c r="A4180" s="7" t="s">
        <v>21214</v>
      </c>
    </row>
    <row r="4181" spans="1:1" x14ac:dyDescent="0.3">
      <c r="A4181" s="8" t="s">
        <v>21219</v>
      </c>
    </row>
    <row r="4182" spans="1:1" x14ac:dyDescent="0.3">
      <c r="A4182" s="7" t="s">
        <v>21224</v>
      </c>
    </row>
    <row r="4183" spans="1:1" x14ac:dyDescent="0.3">
      <c r="A4183" s="8" t="s">
        <v>21229</v>
      </c>
    </row>
    <row r="4184" spans="1:1" x14ac:dyDescent="0.3">
      <c r="A4184" s="7" t="s">
        <v>21234</v>
      </c>
    </row>
    <row r="4185" spans="1:1" x14ac:dyDescent="0.3">
      <c r="A4185" s="8" t="s">
        <v>21238</v>
      </c>
    </row>
    <row r="4186" spans="1:1" x14ac:dyDescent="0.3">
      <c r="A4186" s="7" t="s">
        <v>21243</v>
      </c>
    </row>
    <row r="4187" spans="1:1" x14ac:dyDescent="0.3">
      <c r="A4187" s="8" t="s">
        <v>21248</v>
      </c>
    </row>
    <row r="4188" spans="1:1" x14ac:dyDescent="0.3">
      <c r="A4188" s="7" t="s">
        <v>21251</v>
      </c>
    </row>
    <row r="4189" spans="1:1" x14ac:dyDescent="0.3">
      <c r="A4189" s="8" t="s">
        <v>21255</v>
      </c>
    </row>
    <row r="4190" spans="1:1" x14ac:dyDescent="0.3">
      <c r="A4190" s="7" t="s">
        <v>21259</v>
      </c>
    </row>
    <row r="4191" spans="1:1" x14ac:dyDescent="0.3">
      <c r="A4191" s="8" t="s">
        <v>21264</v>
      </c>
    </row>
    <row r="4192" spans="1:1" x14ac:dyDescent="0.3">
      <c r="A4192" s="7" t="s">
        <v>21268</v>
      </c>
    </row>
    <row r="4193" spans="1:1" x14ac:dyDescent="0.3">
      <c r="A4193" s="8" t="s">
        <v>21272</v>
      </c>
    </row>
    <row r="4194" spans="1:1" x14ac:dyDescent="0.3">
      <c r="A4194" s="7" t="s">
        <v>21276</v>
      </c>
    </row>
    <row r="4195" spans="1:1" x14ac:dyDescent="0.3">
      <c r="A4195" s="8" t="s">
        <v>21281</v>
      </c>
    </row>
    <row r="4196" spans="1:1" x14ac:dyDescent="0.3">
      <c r="A4196" s="7" t="s">
        <v>21285</v>
      </c>
    </row>
    <row r="4197" spans="1:1" x14ac:dyDescent="0.3">
      <c r="A4197" s="8" t="s">
        <v>21289</v>
      </c>
    </row>
    <row r="4198" spans="1:1" x14ac:dyDescent="0.3">
      <c r="A4198" s="7" t="s">
        <v>21294</v>
      </c>
    </row>
    <row r="4199" spans="1:1" x14ac:dyDescent="0.3">
      <c r="A4199" s="8" t="s">
        <v>21298</v>
      </c>
    </row>
    <row r="4200" spans="1:1" x14ac:dyDescent="0.3">
      <c r="A4200" s="7" t="s">
        <v>21304</v>
      </c>
    </row>
    <row r="4201" spans="1:1" x14ac:dyDescent="0.3">
      <c r="A4201" s="8" t="s">
        <v>21309</v>
      </c>
    </row>
    <row r="4202" spans="1:1" x14ac:dyDescent="0.3">
      <c r="A4202" s="7" t="s">
        <v>21314</v>
      </c>
    </row>
    <row r="4203" spans="1:1" x14ac:dyDescent="0.3">
      <c r="A4203" s="8" t="s">
        <v>21320</v>
      </c>
    </row>
    <row r="4204" spans="1:1" x14ac:dyDescent="0.3">
      <c r="A4204" s="7" t="s">
        <v>21324</v>
      </c>
    </row>
    <row r="4205" spans="1:1" x14ac:dyDescent="0.3">
      <c r="A4205" s="8" t="s">
        <v>21328</v>
      </c>
    </row>
    <row r="4206" spans="1:1" x14ac:dyDescent="0.3">
      <c r="A4206" s="7" t="s">
        <v>21333</v>
      </c>
    </row>
    <row r="4207" spans="1:1" x14ac:dyDescent="0.3">
      <c r="A4207" s="8" t="s">
        <v>21337</v>
      </c>
    </row>
    <row r="4208" spans="1:1" x14ac:dyDescent="0.3">
      <c r="A4208" s="7" t="s">
        <v>21341</v>
      </c>
    </row>
    <row r="4209" spans="1:1" x14ac:dyDescent="0.3">
      <c r="A4209" s="8" t="s">
        <v>21345</v>
      </c>
    </row>
    <row r="4210" spans="1:1" x14ac:dyDescent="0.3">
      <c r="A4210" s="7" t="s">
        <v>21349</v>
      </c>
    </row>
    <row r="4211" spans="1:1" x14ac:dyDescent="0.3">
      <c r="A4211" s="8" t="s">
        <v>21354</v>
      </c>
    </row>
    <row r="4212" spans="1:1" x14ac:dyDescent="0.3">
      <c r="A4212" s="7" t="s">
        <v>21359</v>
      </c>
    </row>
    <row r="4213" spans="1:1" x14ac:dyDescent="0.3">
      <c r="A4213" s="8" t="s">
        <v>21364</v>
      </c>
    </row>
    <row r="4214" spans="1:1" x14ac:dyDescent="0.3">
      <c r="A4214" s="7" t="s">
        <v>21369</v>
      </c>
    </row>
    <row r="4215" spans="1:1" x14ac:dyDescent="0.3">
      <c r="A4215" s="8" t="s">
        <v>21374</v>
      </c>
    </row>
    <row r="4216" spans="1:1" x14ac:dyDescent="0.3">
      <c r="A4216" s="7" t="s">
        <v>21378</v>
      </c>
    </row>
    <row r="4217" spans="1:1" x14ac:dyDescent="0.3">
      <c r="A4217" s="8" t="s">
        <v>21383</v>
      </c>
    </row>
    <row r="4218" spans="1:1" x14ac:dyDescent="0.3">
      <c r="A4218" s="7" t="s">
        <v>21388</v>
      </c>
    </row>
    <row r="4219" spans="1:1" x14ac:dyDescent="0.3">
      <c r="A4219" s="8" t="s">
        <v>21393</v>
      </c>
    </row>
    <row r="4220" spans="1:1" x14ac:dyDescent="0.3">
      <c r="A4220" s="7" t="s">
        <v>21399</v>
      </c>
    </row>
    <row r="4221" spans="1:1" x14ac:dyDescent="0.3">
      <c r="A4221" s="8" t="s">
        <v>21404</v>
      </c>
    </row>
    <row r="4222" spans="1:1" x14ac:dyDescent="0.3">
      <c r="A4222" s="7" t="s">
        <v>21409</v>
      </c>
    </row>
    <row r="4223" spans="1:1" x14ac:dyDescent="0.3">
      <c r="A4223" s="8" t="s">
        <v>21414</v>
      </c>
    </row>
    <row r="4224" spans="1:1" x14ac:dyDescent="0.3">
      <c r="A4224" s="7" t="s">
        <v>21419</v>
      </c>
    </row>
    <row r="4225" spans="1:1" x14ac:dyDescent="0.3">
      <c r="A4225" s="8" t="s">
        <v>21424</v>
      </c>
    </row>
    <row r="4226" spans="1:1" x14ac:dyDescent="0.3">
      <c r="A4226" s="7" t="s">
        <v>21429</v>
      </c>
    </row>
    <row r="4227" spans="1:1" x14ac:dyDescent="0.3">
      <c r="A4227" s="8" t="s">
        <v>21433</v>
      </c>
    </row>
    <row r="4228" spans="1:1" x14ac:dyDescent="0.3">
      <c r="A4228" s="7" t="s">
        <v>21438</v>
      </c>
    </row>
    <row r="4229" spans="1:1" x14ac:dyDescent="0.3">
      <c r="A4229" s="8" t="s">
        <v>21442</v>
      </c>
    </row>
    <row r="4230" spans="1:1" x14ac:dyDescent="0.3">
      <c r="A4230" s="7" t="s">
        <v>21447</v>
      </c>
    </row>
    <row r="4231" spans="1:1" x14ac:dyDescent="0.3">
      <c r="A4231" s="8" t="s">
        <v>21453</v>
      </c>
    </row>
    <row r="4232" spans="1:1" x14ac:dyDescent="0.3">
      <c r="A4232" s="7" t="s">
        <v>21457</v>
      </c>
    </row>
    <row r="4233" spans="1:1" x14ac:dyDescent="0.3">
      <c r="A4233" s="8" t="s">
        <v>21461</v>
      </c>
    </row>
    <row r="4234" spans="1:1" x14ac:dyDescent="0.3">
      <c r="A4234" s="7" t="s">
        <v>21465</v>
      </c>
    </row>
    <row r="4235" spans="1:1" x14ac:dyDescent="0.3">
      <c r="A4235" s="8" t="s">
        <v>21470</v>
      </c>
    </row>
    <row r="4236" spans="1:1" x14ac:dyDescent="0.3">
      <c r="A4236" s="7" t="s">
        <v>21474</v>
      </c>
    </row>
    <row r="4237" spans="1:1" x14ac:dyDescent="0.3">
      <c r="A4237" s="8" t="s">
        <v>21479</v>
      </c>
    </row>
    <row r="4238" spans="1:1" x14ac:dyDescent="0.3">
      <c r="A4238" s="7" t="s">
        <v>21484</v>
      </c>
    </row>
    <row r="4239" spans="1:1" x14ac:dyDescent="0.3">
      <c r="A4239" s="8" t="s">
        <v>21488</v>
      </c>
    </row>
    <row r="4240" spans="1:1" x14ac:dyDescent="0.3">
      <c r="A4240" s="7" t="s">
        <v>21492</v>
      </c>
    </row>
    <row r="4241" spans="1:1" x14ac:dyDescent="0.3">
      <c r="A4241" s="8" t="s">
        <v>21497</v>
      </c>
    </row>
    <row r="4242" spans="1:1" x14ac:dyDescent="0.3">
      <c r="A4242" s="7" t="s">
        <v>21503</v>
      </c>
    </row>
    <row r="4243" spans="1:1" x14ac:dyDescent="0.3">
      <c r="A4243" s="8" t="s">
        <v>21509</v>
      </c>
    </row>
    <row r="4244" spans="1:1" x14ac:dyDescent="0.3">
      <c r="A4244" s="7" t="s">
        <v>21513</v>
      </c>
    </row>
    <row r="4245" spans="1:1" x14ac:dyDescent="0.3">
      <c r="A4245" s="8" t="s">
        <v>21518</v>
      </c>
    </row>
    <row r="4246" spans="1:1" x14ac:dyDescent="0.3">
      <c r="A4246" s="7" t="s">
        <v>21523</v>
      </c>
    </row>
    <row r="4247" spans="1:1" x14ac:dyDescent="0.3">
      <c r="A4247" s="8" t="s">
        <v>21527</v>
      </c>
    </row>
    <row r="4248" spans="1:1" x14ac:dyDescent="0.3">
      <c r="A4248" s="7" t="s">
        <v>21531</v>
      </c>
    </row>
    <row r="4249" spans="1:1" x14ac:dyDescent="0.3">
      <c r="A4249" s="8" t="s">
        <v>21535</v>
      </c>
    </row>
    <row r="4250" spans="1:1" x14ac:dyDescent="0.3">
      <c r="A4250" s="7" t="s">
        <v>21540</v>
      </c>
    </row>
    <row r="4251" spans="1:1" x14ac:dyDescent="0.3">
      <c r="A4251" s="8" t="s">
        <v>21545</v>
      </c>
    </row>
    <row r="4252" spans="1:1" x14ac:dyDescent="0.3">
      <c r="A4252" s="7" t="s">
        <v>21549</v>
      </c>
    </row>
    <row r="4253" spans="1:1" x14ac:dyDescent="0.3">
      <c r="A4253" s="8" t="s">
        <v>21554</v>
      </c>
    </row>
    <row r="4254" spans="1:1" x14ac:dyDescent="0.3">
      <c r="A4254" s="7" t="s">
        <v>21560</v>
      </c>
    </row>
    <row r="4255" spans="1:1" x14ac:dyDescent="0.3">
      <c r="A4255" s="8" t="s">
        <v>21566</v>
      </c>
    </row>
    <row r="4256" spans="1:1" x14ac:dyDescent="0.3">
      <c r="A4256" s="7" t="s">
        <v>21571</v>
      </c>
    </row>
    <row r="4257" spans="1:1" x14ac:dyDescent="0.3">
      <c r="A4257" s="8" t="s">
        <v>21576</v>
      </c>
    </row>
    <row r="4258" spans="1:1" x14ac:dyDescent="0.3">
      <c r="A4258" s="7" t="s">
        <v>21581</v>
      </c>
    </row>
    <row r="4259" spans="1:1" x14ac:dyDescent="0.3">
      <c r="A4259" s="8" t="s">
        <v>21585</v>
      </c>
    </row>
    <row r="4260" spans="1:1" x14ac:dyDescent="0.3">
      <c r="A4260" s="7" t="s">
        <v>21590</v>
      </c>
    </row>
    <row r="4261" spans="1:1" x14ac:dyDescent="0.3">
      <c r="A4261" s="8" t="s">
        <v>21594</v>
      </c>
    </row>
    <row r="4262" spans="1:1" x14ac:dyDescent="0.3">
      <c r="A4262" s="7" t="s">
        <v>21599</v>
      </c>
    </row>
    <row r="4263" spans="1:1" x14ac:dyDescent="0.3">
      <c r="A4263" s="8" t="s">
        <v>21603</v>
      </c>
    </row>
    <row r="4264" spans="1:1" x14ac:dyDescent="0.3">
      <c r="A4264" s="7" t="s">
        <v>21607</v>
      </c>
    </row>
    <row r="4265" spans="1:1" x14ac:dyDescent="0.3">
      <c r="A4265" s="8" t="s">
        <v>21612</v>
      </c>
    </row>
    <row r="4266" spans="1:1" x14ac:dyDescent="0.3">
      <c r="A4266" s="7" t="s">
        <v>21617</v>
      </c>
    </row>
    <row r="4267" spans="1:1" x14ac:dyDescent="0.3">
      <c r="A4267" s="8" t="s">
        <v>21622</v>
      </c>
    </row>
    <row r="4268" spans="1:1" x14ac:dyDescent="0.3">
      <c r="A4268" s="7" t="s">
        <v>21626</v>
      </c>
    </row>
    <row r="4269" spans="1:1" x14ac:dyDescent="0.3">
      <c r="A4269" s="8" t="s">
        <v>21630</v>
      </c>
    </row>
    <row r="4270" spans="1:1" x14ac:dyDescent="0.3">
      <c r="A4270" s="7" t="s">
        <v>21635</v>
      </c>
    </row>
    <row r="4271" spans="1:1" x14ac:dyDescent="0.3">
      <c r="A4271" s="8" t="s">
        <v>21639</v>
      </c>
    </row>
    <row r="4272" spans="1:1" x14ac:dyDescent="0.3">
      <c r="A4272" s="7" t="s">
        <v>21644</v>
      </c>
    </row>
    <row r="4273" spans="1:1" x14ac:dyDescent="0.3">
      <c r="A4273" s="8" t="s">
        <v>21648</v>
      </c>
    </row>
    <row r="4274" spans="1:1" x14ac:dyDescent="0.3">
      <c r="A4274" s="7" t="s">
        <v>21652</v>
      </c>
    </row>
    <row r="4275" spans="1:1" x14ac:dyDescent="0.3">
      <c r="A4275" s="8" t="s">
        <v>21656</v>
      </c>
    </row>
    <row r="4276" spans="1:1" x14ac:dyDescent="0.3">
      <c r="A4276" s="7" t="s">
        <v>21660</v>
      </c>
    </row>
    <row r="4277" spans="1:1" x14ac:dyDescent="0.3">
      <c r="A4277" s="8" t="s">
        <v>21665</v>
      </c>
    </row>
    <row r="4278" spans="1:1" x14ac:dyDescent="0.3">
      <c r="A4278" s="7" t="s">
        <v>21669</v>
      </c>
    </row>
    <row r="4279" spans="1:1" x14ac:dyDescent="0.3">
      <c r="A4279" s="8" t="s">
        <v>21673</v>
      </c>
    </row>
    <row r="4280" spans="1:1" x14ac:dyDescent="0.3">
      <c r="A4280" s="7" t="s">
        <v>21677</v>
      </c>
    </row>
    <row r="4281" spans="1:1" x14ac:dyDescent="0.3">
      <c r="A4281" s="8" t="s">
        <v>21682</v>
      </c>
    </row>
    <row r="4282" spans="1:1" x14ac:dyDescent="0.3">
      <c r="A4282" s="7" t="s">
        <v>21686</v>
      </c>
    </row>
    <row r="4283" spans="1:1" x14ac:dyDescent="0.3">
      <c r="A4283" s="8" t="s">
        <v>21690</v>
      </c>
    </row>
    <row r="4284" spans="1:1" x14ac:dyDescent="0.3">
      <c r="A4284" s="7" t="s">
        <v>21696</v>
      </c>
    </row>
    <row r="4285" spans="1:1" x14ac:dyDescent="0.3">
      <c r="A4285" s="8" t="s">
        <v>21701</v>
      </c>
    </row>
    <row r="4286" spans="1:1" x14ac:dyDescent="0.3">
      <c r="A4286" s="7" t="s">
        <v>21706</v>
      </c>
    </row>
    <row r="4287" spans="1:1" x14ac:dyDescent="0.3">
      <c r="A4287" s="8" t="s">
        <v>21711</v>
      </c>
    </row>
    <row r="4288" spans="1:1" x14ac:dyDescent="0.3">
      <c r="A4288" s="7" t="s">
        <v>21716</v>
      </c>
    </row>
    <row r="4289" spans="1:1" x14ac:dyDescent="0.3">
      <c r="A4289" s="8" t="s">
        <v>21720</v>
      </c>
    </row>
    <row r="4290" spans="1:1" x14ac:dyDescent="0.3">
      <c r="A4290" s="7" t="s">
        <v>21725</v>
      </c>
    </row>
    <row r="4291" spans="1:1" x14ac:dyDescent="0.3">
      <c r="A4291" s="8" t="s">
        <v>21730</v>
      </c>
    </row>
    <row r="4292" spans="1:1" x14ac:dyDescent="0.3">
      <c r="A4292" s="7" t="s">
        <v>21735</v>
      </c>
    </row>
    <row r="4293" spans="1:1" x14ac:dyDescent="0.3">
      <c r="A4293" s="8" t="s">
        <v>21741</v>
      </c>
    </row>
    <row r="4294" spans="1:1" x14ac:dyDescent="0.3">
      <c r="A4294" s="7" t="s">
        <v>21746</v>
      </c>
    </row>
    <row r="4295" spans="1:1" x14ac:dyDescent="0.3">
      <c r="A4295" s="8" t="s">
        <v>21751</v>
      </c>
    </row>
    <row r="4296" spans="1:1" x14ac:dyDescent="0.3">
      <c r="A4296" s="7" t="s">
        <v>21756</v>
      </c>
    </row>
    <row r="4297" spans="1:1" x14ac:dyDescent="0.3">
      <c r="A4297" s="8" t="s">
        <v>21761</v>
      </c>
    </row>
    <row r="4298" spans="1:1" x14ac:dyDescent="0.3">
      <c r="A4298" s="7" t="s">
        <v>21765</v>
      </c>
    </row>
    <row r="4299" spans="1:1" x14ac:dyDescent="0.3">
      <c r="A4299" s="8" t="s">
        <v>21769</v>
      </c>
    </row>
    <row r="4300" spans="1:1" x14ac:dyDescent="0.3">
      <c r="A4300" s="7" t="s">
        <v>21774</v>
      </c>
    </row>
    <row r="4301" spans="1:1" x14ac:dyDescent="0.3">
      <c r="A4301" s="8" t="s">
        <v>21779</v>
      </c>
    </row>
    <row r="4302" spans="1:1" x14ac:dyDescent="0.3">
      <c r="A4302" s="7" t="s">
        <v>21783</v>
      </c>
    </row>
    <row r="4303" spans="1:1" x14ac:dyDescent="0.3">
      <c r="A4303" s="8" t="s">
        <v>21787</v>
      </c>
    </row>
    <row r="4304" spans="1:1" x14ac:dyDescent="0.3">
      <c r="A4304" s="7" t="s">
        <v>21792</v>
      </c>
    </row>
    <row r="4305" spans="1:1" x14ac:dyDescent="0.3">
      <c r="A4305" s="8" t="s">
        <v>21797</v>
      </c>
    </row>
    <row r="4306" spans="1:1" x14ac:dyDescent="0.3">
      <c r="A4306" s="7" t="s">
        <v>21802</v>
      </c>
    </row>
    <row r="4307" spans="1:1" x14ac:dyDescent="0.3">
      <c r="A4307" s="8" t="s">
        <v>21806</v>
      </c>
    </row>
    <row r="4308" spans="1:1" x14ac:dyDescent="0.3">
      <c r="A4308" s="7" t="s">
        <v>21810</v>
      </c>
    </row>
    <row r="4309" spans="1:1" x14ac:dyDescent="0.3">
      <c r="A4309" s="8" t="s">
        <v>21815</v>
      </c>
    </row>
    <row r="4310" spans="1:1" x14ac:dyDescent="0.3">
      <c r="A4310" s="7" t="s">
        <v>21820</v>
      </c>
    </row>
    <row r="4311" spans="1:1" x14ac:dyDescent="0.3">
      <c r="A4311" s="8" t="s">
        <v>21825</v>
      </c>
    </row>
    <row r="4312" spans="1:1" x14ac:dyDescent="0.3">
      <c r="A4312" s="7" t="s">
        <v>21830</v>
      </c>
    </row>
    <row r="4313" spans="1:1" x14ac:dyDescent="0.3">
      <c r="A4313" s="8" t="s">
        <v>21835</v>
      </c>
    </row>
    <row r="4314" spans="1:1" x14ac:dyDescent="0.3">
      <c r="A4314" s="7" t="s">
        <v>21839</v>
      </c>
    </row>
    <row r="4315" spans="1:1" x14ac:dyDescent="0.3">
      <c r="A4315" s="8" t="s">
        <v>21844</v>
      </c>
    </row>
    <row r="4316" spans="1:1" x14ac:dyDescent="0.3">
      <c r="A4316" s="7" t="s">
        <v>21849</v>
      </c>
    </row>
    <row r="4317" spans="1:1" x14ac:dyDescent="0.3">
      <c r="A4317" s="8" t="s">
        <v>21853</v>
      </c>
    </row>
    <row r="4318" spans="1:1" x14ac:dyDescent="0.3">
      <c r="A4318" s="7" t="s">
        <v>21857</v>
      </c>
    </row>
    <row r="4319" spans="1:1" x14ac:dyDescent="0.3">
      <c r="A4319" s="8" t="s">
        <v>21862</v>
      </c>
    </row>
    <row r="4320" spans="1:1" x14ac:dyDescent="0.3">
      <c r="A4320" s="7" t="s">
        <v>21867</v>
      </c>
    </row>
    <row r="4321" spans="1:1" x14ac:dyDescent="0.3">
      <c r="A4321" s="8" t="s">
        <v>21871</v>
      </c>
    </row>
    <row r="4322" spans="1:1" x14ac:dyDescent="0.3">
      <c r="A4322" s="7" t="s">
        <v>21875</v>
      </c>
    </row>
    <row r="4323" spans="1:1" x14ac:dyDescent="0.3">
      <c r="A4323" s="8" t="s">
        <v>21879</v>
      </c>
    </row>
    <row r="4324" spans="1:1" x14ac:dyDescent="0.3">
      <c r="A4324" s="7" t="s">
        <v>21884</v>
      </c>
    </row>
    <row r="4325" spans="1:1" x14ac:dyDescent="0.3">
      <c r="A4325" s="8" t="s">
        <v>21889</v>
      </c>
    </row>
    <row r="4326" spans="1:1" x14ac:dyDescent="0.3">
      <c r="A4326" s="7" t="s">
        <v>21895</v>
      </c>
    </row>
    <row r="4327" spans="1:1" x14ac:dyDescent="0.3">
      <c r="A4327" s="8" t="s">
        <v>21899</v>
      </c>
    </row>
    <row r="4328" spans="1:1" x14ac:dyDescent="0.3">
      <c r="A4328" s="7" t="s">
        <v>21904</v>
      </c>
    </row>
    <row r="4329" spans="1:1" x14ac:dyDescent="0.3">
      <c r="A4329" s="8" t="s">
        <v>21909</v>
      </c>
    </row>
    <row r="4330" spans="1:1" x14ac:dyDescent="0.3">
      <c r="A4330" s="7" t="s">
        <v>21914</v>
      </c>
    </row>
    <row r="4331" spans="1:1" x14ac:dyDescent="0.3">
      <c r="A4331" s="8" t="s">
        <v>21918</v>
      </c>
    </row>
    <row r="4332" spans="1:1" x14ac:dyDescent="0.3">
      <c r="A4332" s="7" t="s">
        <v>21921</v>
      </c>
    </row>
    <row r="4333" spans="1:1" x14ac:dyDescent="0.3">
      <c r="A4333" s="8" t="s">
        <v>21925</v>
      </c>
    </row>
    <row r="4334" spans="1:1" x14ac:dyDescent="0.3">
      <c r="A4334" s="7" t="s">
        <v>21930</v>
      </c>
    </row>
    <row r="4335" spans="1:1" x14ac:dyDescent="0.3">
      <c r="A4335" s="8" t="s">
        <v>21934</v>
      </c>
    </row>
    <row r="4336" spans="1:1" x14ac:dyDescent="0.3">
      <c r="A4336" s="7" t="s">
        <v>21939</v>
      </c>
    </row>
    <row r="4337" spans="1:1" x14ac:dyDescent="0.3">
      <c r="A4337" s="8" t="s">
        <v>21944</v>
      </c>
    </row>
    <row r="4338" spans="1:1" x14ac:dyDescent="0.3">
      <c r="A4338" s="7" t="s">
        <v>21948</v>
      </c>
    </row>
    <row r="4339" spans="1:1" x14ac:dyDescent="0.3">
      <c r="A4339" s="8" t="s">
        <v>21953</v>
      </c>
    </row>
    <row r="4340" spans="1:1" x14ac:dyDescent="0.3">
      <c r="A4340" s="7" t="s">
        <v>21957</v>
      </c>
    </row>
    <row r="4341" spans="1:1" x14ac:dyDescent="0.3">
      <c r="A4341" s="8" t="s">
        <v>21962</v>
      </c>
    </row>
    <row r="4342" spans="1:1" x14ac:dyDescent="0.3">
      <c r="A4342" s="7" t="s">
        <v>21967</v>
      </c>
    </row>
    <row r="4343" spans="1:1" x14ac:dyDescent="0.3">
      <c r="A4343" s="8" t="s">
        <v>21971</v>
      </c>
    </row>
    <row r="4344" spans="1:1" x14ac:dyDescent="0.3">
      <c r="A4344" s="7" t="s">
        <v>21976</v>
      </c>
    </row>
    <row r="4345" spans="1:1" x14ac:dyDescent="0.3">
      <c r="A4345" s="8" t="s">
        <v>21981</v>
      </c>
    </row>
    <row r="4346" spans="1:1" x14ac:dyDescent="0.3">
      <c r="A4346" s="7" t="s">
        <v>21985</v>
      </c>
    </row>
    <row r="4347" spans="1:1" x14ac:dyDescent="0.3">
      <c r="A4347" s="8" t="s">
        <v>21990</v>
      </c>
    </row>
    <row r="4348" spans="1:1" x14ac:dyDescent="0.3">
      <c r="A4348" s="7" t="s">
        <v>21994</v>
      </c>
    </row>
    <row r="4349" spans="1:1" x14ac:dyDescent="0.3">
      <c r="A4349" s="8" t="s">
        <v>21999</v>
      </c>
    </row>
    <row r="4350" spans="1:1" x14ac:dyDescent="0.3">
      <c r="A4350" s="7" t="s">
        <v>22003</v>
      </c>
    </row>
    <row r="4351" spans="1:1" x14ac:dyDescent="0.3">
      <c r="A4351" s="8" t="s">
        <v>22008</v>
      </c>
    </row>
    <row r="4352" spans="1:1" x14ac:dyDescent="0.3">
      <c r="A4352" s="7" t="s">
        <v>22013</v>
      </c>
    </row>
    <row r="4353" spans="1:1" x14ac:dyDescent="0.3">
      <c r="A4353" s="8" t="s">
        <v>22019</v>
      </c>
    </row>
    <row r="4354" spans="1:1" x14ac:dyDescent="0.3">
      <c r="A4354" s="7" t="s">
        <v>22024</v>
      </c>
    </row>
    <row r="4355" spans="1:1" x14ac:dyDescent="0.3">
      <c r="A4355" s="8" t="s">
        <v>22029</v>
      </c>
    </row>
    <row r="4356" spans="1:1" x14ac:dyDescent="0.3">
      <c r="A4356" s="7" t="s">
        <v>22034</v>
      </c>
    </row>
    <row r="4357" spans="1:1" x14ac:dyDescent="0.3">
      <c r="A4357" s="8" t="s">
        <v>22039</v>
      </c>
    </row>
    <row r="4358" spans="1:1" x14ac:dyDescent="0.3">
      <c r="A4358" s="7" t="s">
        <v>22044</v>
      </c>
    </row>
    <row r="4359" spans="1:1" x14ac:dyDescent="0.3">
      <c r="A4359" s="8" t="s">
        <v>22051</v>
      </c>
    </row>
    <row r="4360" spans="1:1" x14ac:dyDescent="0.3">
      <c r="A4360" s="7" t="s">
        <v>22056</v>
      </c>
    </row>
    <row r="4361" spans="1:1" x14ac:dyDescent="0.3">
      <c r="A4361" s="8" t="s">
        <v>22060</v>
      </c>
    </row>
    <row r="4362" spans="1:1" x14ac:dyDescent="0.3">
      <c r="A4362" s="7" t="s">
        <v>22065</v>
      </c>
    </row>
    <row r="4363" spans="1:1" x14ac:dyDescent="0.3">
      <c r="A4363" s="8" t="s">
        <v>22070</v>
      </c>
    </row>
    <row r="4364" spans="1:1" x14ac:dyDescent="0.3">
      <c r="A4364" s="7" t="s">
        <v>22073</v>
      </c>
    </row>
    <row r="4365" spans="1:1" x14ac:dyDescent="0.3">
      <c r="A4365" s="8" t="s">
        <v>22078</v>
      </c>
    </row>
    <row r="4366" spans="1:1" x14ac:dyDescent="0.3">
      <c r="A4366" s="7" t="s">
        <v>22082</v>
      </c>
    </row>
    <row r="4367" spans="1:1" x14ac:dyDescent="0.3">
      <c r="A4367" s="8" t="s">
        <v>22087</v>
      </c>
    </row>
    <row r="4368" spans="1:1" x14ac:dyDescent="0.3">
      <c r="A4368" s="7" t="s">
        <v>22091</v>
      </c>
    </row>
    <row r="4369" spans="1:1" x14ac:dyDescent="0.3">
      <c r="A4369" s="8" t="s">
        <v>9101</v>
      </c>
    </row>
    <row r="4370" spans="1:1" x14ac:dyDescent="0.3">
      <c r="A4370" s="7" t="s">
        <v>22099</v>
      </c>
    </row>
    <row r="4371" spans="1:1" x14ac:dyDescent="0.3">
      <c r="A4371" s="8" t="s">
        <v>22104</v>
      </c>
    </row>
    <row r="4372" spans="1:1" x14ac:dyDescent="0.3">
      <c r="A4372" s="7" t="s">
        <v>22108</v>
      </c>
    </row>
    <row r="4373" spans="1:1" x14ac:dyDescent="0.3">
      <c r="A4373" s="8" t="s">
        <v>22113</v>
      </c>
    </row>
    <row r="4374" spans="1:1" x14ac:dyDescent="0.3">
      <c r="A4374" s="7" t="s">
        <v>22118</v>
      </c>
    </row>
    <row r="4375" spans="1:1" x14ac:dyDescent="0.3">
      <c r="A4375" s="8" t="s">
        <v>22122</v>
      </c>
    </row>
    <row r="4376" spans="1:1" x14ac:dyDescent="0.3">
      <c r="A4376" s="7" t="s">
        <v>22126</v>
      </c>
    </row>
    <row r="4377" spans="1:1" x14ac:dyDescent="0.3">
      <c r="A4377" s="8" t="s">
        <v>22132</v>
      </c>
    </row>
    <row r="4378" spans="1:1" x14ac:dyDescent="0.3">
      <c r="A4378" s="7" t="s">
        <v>22136</v>
      </c>
    </row>
    <row r="4379" spans="1:1" x14ac:dyDescent="0.3">
      <c r="A4379" s="8" t="s">
        <v>22141</v>
      </c>
    </row>
    <row r="4380" spans="1:1" x14ac:dyDescent="0.3">
      <c r="A4380" s="7" t="s">
        <v>22146</v>
      </c>
    </row>
    <row r="4381" spans="1:1" x14ac:dyDescent="0.3">
      <c r="A4381" s="8" t="s">
        <v>22151</v>
      </c>
    </row>
    <row r="4382" spans="1:1" x14ac:dyDescent="0.3">
      <c r="A4382" s="7" t="s">
        <v>22156</v>
      </c>
    </row>
    <row r="4383" spans="1:1" x14ac:dyDescent="0.3">
      <c r="A4383" s="8" t="s">
        <v>22160</v>
      </c>
    </row>
    <row r="4384" spans="1:1" x14ac:dyDescent="0.3">
      <c r="A4384" s="7" t="s">
        <v>22164</v>
      </c>
    </row>
    <row r="4385" spans="1:1" x14ac:dyDescent="0.3">
      <c r="A4385" s="8" t="s">
        <v>22170</v>
      </c>
    </row>
    <row r="4386" spans="1:1" x14ac:dyDescent="0.3">
      <c r="A4386" s="7" t="s">
        <v>22175</v>
      </c>
    </row>
    <row r="4387" spans="1:1" x14ac:dyDescent="0.3">
      <c r="A4387" s="8" t="s">
        <v>22179</v>
      </c>
    </row>
    <row r="4388" spans="1:1" x14ac:dyDescent="0.3">
      <c r="A4388" s="7" t="s">
        <v>22184</v>
      </c>
    </row>
    <row r="4389" spans="1:1" x14ac:dyDescent="0.3">
      <c r="A4389" s="8" t="s">
        <v>22188</v>
      </c>
    </row>
    <row r="4390" spans="1:1" x14ac:dyDescent="0.3">
      <c r="A4390" s="7" t="s">
        <v>22193</v>
      </c>
    </row>
    <row r="4391" spans="1:1" x14ac:dyDescent="0.3">
      <c r="A4391" s="8" t="s">
        <v>22198</v>
      </c>
    </row>
    <row r="4392" spans="1:1" x14ac:dyDescent="0.3">
      <c r="A4392" s="7" t="s">
        <v>22203</v>
      </c>
    </row>
    <row r="4393" spans="1:1" x14ac:dyDescent="0.3">
      <c r="A4393" s="8" t="s">
        <v>22208</v>
      </c>
    </row>
    <row r="4394" spans="1:1" x14ac:dyDescent="0.3">
      <c r="A4394" s="7" t="s">
        <v>22213</v>
      </c>
    </row>
    <row r="4395" spans="1:1" x14ac:dyDescent="0.3">
      <c r="A4395" s="8" t="s">
        <v>22216</v>
      </c>
    </row>
    <row r="4396" spans="1:1" x14ac:dyDescent="0.3">
      <c r="A4396" s="7" t="s">
        <v>22221</v>
      </c>
    </row>
    <row r="4397" spans="1:1" x14ac:dyDescent="0.3">
      <c r="A4397" s="8" t="s">
        <v>22227</v>
      </c>
    </row>
    <row r="4398" spans="1:1" x14ac:dyDescent="0.3">
      <c r="A4398" s="7" t="s">
        <v>22233</v>
      </c>
    </row>
    <row r="4399" spans="1:1" x14ac:dyDescent="0.3">
      <c r="A4399" s="8" t="s">
        <v>22237</v>
      </c>
    </row>
    <row r="4400" spans="1:1" x14ac:dyDescent="0.3">
      <c r="A4400" s="7" t="s">
        <v>22242</v>
      </c>
    </row>
    <row r="4401" spans="1:1" x14ac:dyDescent="0.3">
      <c r="A4401" s="8" t="s">
        <v>22247</v>
      </c>
    </row>
    <row r="4402" spans="1:1" x14ac:dyDescent="0.3">
      <c r="A4402" s="7" t="s">
        <v>22252</v>
      </c>
    </row>
    <row r="4403" spans="1:1" x14ac:dyDescent="0.3">
      <c r="A4403" s="8" t="s">
        <v>22257</v>
      </c>
    </row>
    <row r="4404" spans="1:1" x14ac:dyDescent="0.3">
      <c r="A4404" s="7" t="s">
        <v>22261</v>
      </c>
    </row>
    <row r="4405" spans="1:1" x14ac:dyDescent="0.3">
      <c r="A4405" s="8" t="s">
        <v>22266</v>
      </c>
    </row>
    <row r="4406" spans="1:1" x14ac:dyDescent="0.3">
      <c r="A4406" s="7" t="s">
        <v>22271</v>
      </c>
    </row>
    <row r="4407" spans="1:1" x14ac:dyDescent="0.3">
      <c r="A4407" s="8" t="s">
        <v>22275</v>
      </c>
    </row>
    <row r="4408" spans="1:1" x14ac:dyDescent="0.3">
      <c r="A4408" s="7" t="s">
        <v>22279</v>
      </c>
    </row>
    <row r="4409" spans="1:1" x14ac:dyDescent="0.3">
      <c r="A4409" s="8" t="s">
        <v>22283</v>
      </c>
    </row>
    <row r="4410" spans="1:1" x14ac:dyDescent="0.3">
      <c r="A4410" s="7" t="s">
        <v>22287</v>
      </c>
    </row>
    <row r="4411" spans="1:1" x14ac:dyDescent="0.3">
      <c r="A4411" s="8" t="s">
        <v>22292</v>
      </c>
    </row>
    <row r="4412" spans="1:1" x14ac:dyDescent="0.3">
      <c r="A4412" s="7" t="s">
        <v>22295</v>
      </c>
    </row>
    <row r="4413" spans="1:1" x14ac:dyDescent="0.3">
      <c r="A4413" s="8" t="s">
        <v>22299</v>
      </c>
    </row>
    <row r="4414" spans="1:1" x14ac:dyDescent="0.3">
      <c r="A4414" s="7" t="s">
        <v>22304</v>
      </c>
    </row>
    <row r="4415" spans="1:1" x14ac:dyDescent="0.3">
      <c r="A4415" s="8" t="s">
        <v>22309</v>
      </c>
    </row>
    <row r="4416" spans="1:1" x14ac:dyDescent="0.3">
      <c r="A4416" s="7" t="s">
        <v>22314</v>
      </c>
    </row>
    <row r="4417" spans="1:1" x14ac:dyDescent="0.3">
      <c r="A4417" s="8" t="s">
        <v>22319</v>
      </c>
    </row>
    <row r="4418" spans="1:1" x14ac:dyDescent="0.3">
      <c r="A4418" s="7" t="s">
        <v>22325</v>
      </c>
    </row>
    <row r="4419" spans="1:1" x14ac:dyDescent="0.3">
      <c r="A4419" s="8" t="s">
        <v>22330</v>
      </c>
    </row>
    <row r="4420" spans="1:1" x14ac:dyDescent="0.3">
      <c r="A4420" s="7" t="s">
        <v>22334</v>
      </c>
    </row>
    <row r="4421" spans="1:1" x14ac:dyDescent="0.3">
      <c r="A4421" s="8" t="s">
        <v>209</v>
      </c>
    </row>
    <row r="4422" spans="1:1" x14ac:dyDescent="0.3">
      <c r="A4422" s="7" t="s">
        <v>205</v>
      </c>
    </row>
    <row r="4423" spans="1:1" x14ac:dyDescent="0.3">
      <c r="A4423" s="8" t="s">
        <v>22343</v>
      </c>
    </row>
    <row r="4424" spans="1:1" x14ac:dyDescent="0.3">
      <c r="A4424" s="7" t="s">
        <v>22347</v>
      </c>
    </row>
    <row r="4425" spans="1:1" x14ac:dyDescent="0.3">
      <c r="A4425" s="8" t="s">
        <v>22352</v>
      </c>
    </row>
    <row r="4426" spans="1:1" x14ac:dyDescent="0.3">
      <c r="A4426" s="7" t="s">
        <v>22356</v>
      </c>
    </row>
    <row r="4427" spans="1:1" x14ac:dyDescent="0.3">
      <c r="A4427" s="8" t="s">
        <v>22361</v>
      </c>
    </row>
    <row r="4428" spans="1:1" x14ac:dyDescent="0.3">
      <c r="A4428" s="7" t="s">
        <v>22366</v>
      </c>
    </row>
    <row r="4429" spans="1:1" x14ac:dyDescent="0.3">
      <c r="A4429" s="8" t="s">
        <v>22372</v>
      </c>
    </row>
    <row r="4430" spans="1:1" x14ac:dyDescent="0.3">
      <c r="A4430" s="7" t="s">
        <v>22377</v>
      </c>
    </row>
    <row r="4431" spans="1:1" x14ac:dyDescent="0.3">
      <c r="A4431" s="8" t="s">
        <v>22382</v>
      </c>
    </row>
    <row r="4432" spans="1:1" x14ac:dyDescent="0.3">
      <c r="A4432" s="7" t="s">
        <v>22386</v>
      </c>
    </row>
    <row r="4433" spans="1:1" x14ac:dyDescent="0.3">
      <c r="A4433" s="8" t="s">
        <v>22390</v>
      </c>
    </row>
    <row r="4434" spans="1:1" x14ac:dyDescent="0.3">
      <c r="A4434" s="7" t="s">
        <v>22394</v>
      </c>
    </row>
    <row r="4435" spans="1:1" x14ac:dyDescent="0.3">
      <c r="A4435" s="8" t="s">
        <v>22399</v>
      </c>
    </row>
    <row r="4436" spans="1:1" x14ac:dyDescent="0.3">
      <c r="A4436" s="7" t="s">
        <v>22403</v>
      </c>
    </row>
    <row r="4437" spans="1:1" x14ac:dyDescent="0.3">
      <c r="A4437" s="8" t="s">
        <v>22408</v>
      </c>
    </row>
    <row r="4438" spans="1:1" x14ac:dyDescent="0.3">
      <c r="A4438" s="7" t="s">
        <v>22412</v>
      </c>
    </row>
    <row r="4439" spans="1:1" x14ac:dyDescent="0.3">
      <c r="A4439" s="8" t="s">
        <v>22418</v>
      </c>
    </row>
    <row r="4440" spans="1:1" x14ac:dyDescent="0.3">
      <c r="A4440" s="7" t="s">
        <v>22422</v>
      </c>
    </row>
    <row r="4441" spans="1:1" x14ac:dyDescent="0.3">
      <c r="A4441" s="8" t="s">
        <v>22427</v>
      </c>
    </row>
    <row r="4442" spans="1:1" x14ac:dyDescent="0.3">
      <c r="A4442" s="7" t="s">
        <v>22431</v>
      </c>
    </row>
    <row r="4443" spans="1:1" x14ac:dyDescent="0.3">
      <c r="A4443" s="8" t="s">
        <v>22435</v>
      </c>
    </row>
    <row r="4444" spans="1:1" x14ac:dyDescent="0.3">
      <c r="A4444" s="7" t="s">
        <v>22440</v>
      </c>
    </row>
    <row r="4445" spans="1:1" x14ac:dyDescent="0.3">
      <c r="A4445" s="8" t="s">
        <v>22445</v>
      </c>
    </row>
    <row r="4446" spans="1:1" x14ac:dyDescent="0.3">
      <c r="A4446" s="7" t="s">
        <v>22449</v>
      </c>
    </row>
    <row r="4447" spans="1:1" x14ac:dyDescent="0.3">
      <c r="A4447" s="8" t="s">
        <v>22453</v>
      </c>
    </row>
    <row r="4448" spans="1:1" x14ac:dyDescent="0.3">
      <c r="A4448" s="7" t="s">
        <v>22457</v>
      </c>
    </row>
    <row r="4449" spans="1:1" x14ac:dyDescent="0.3">
      <c r="A4449" s="8" t="s">
        <v>22461</v>
      </c>
    </row>
    <row r="4450" spans="1:1" x14ac:dyDescent="0.3">
      <c r="A4450" s="7" t="s">
        <v>22466</v>
      </c>
    </row>
    <row r="4451" spans="1:1" x14ac:dyDescent="0.3">
      <c r="A4451" s="8" t="s">
        <v>22471</v>
      </c>
    </row>
    <row r="4452" spans="1:1" x14ac:dyDescent="0.3">
      <c r="A4452" s="7" t="s">
        <v>22476</v>
      </c>
    </row>
    <row r="4453" spans="1:1" x14ac:dyDescent="0.3">
      <c r="A4453" s="8" t="s">
        <v>22481</v>
      </c>
    </row>
    <row r="4454" spans="1:1" x14ac:dyDescent="0.3">
      <c r="A4454" s="7" t="s">
        <v>22485</v>
      </c>
    </row>
    <row r="4455" spans="1:1" x14ac:dyDescent="0.3">
      <c r="A4455" s="8" t="s">
        <v>22489</v>
      </c>
    </row>
    <row r="4456" spans="1:1" x14ac:dyDescent="0.3">
      <c r="A4456" s="7" t="s">
        <v>22494</v>
      </c>
    </row>
    <row r="4457" spans="1:1" x14ac:dyDescent="0.3">
      <c r="A4457" s="8" t="s">
        <v>22498</v>
      </c>
    </row>
    <row r="4458" spans="1:1" x14ac:dyDescent="0.3">
      <c r="A4458" s="7" t="s">
        <v>22503</v>
      </c>
    </row>
    <row r="4459" spans="1:1" x14ac:dyDescent="0.3">
      <c r="A4459" s="8" t="s">
        <v>22508</v>
      </c>
    </row>
    <row r="4460" spans="1:1" x14ac:dyDescent="0.3">
      <c r="A4460" s="7" t="s">
        <v>22513</v>
      </c>
    </row>
    <row r="4461" spans="1:1" x14ac:dyDescent="0.3">
      <c r="A4461" s="8" t="s">
        <v>22517</v>
      </c>
    </row>
    <row r="4462" spans="1:1" x14ac:dyDescent="0.3">
      <c r="A4462" s="7" t="s">
        <v>22521</v>
      </c>
    </row>
    <row r="4463" spans="1:1" x14ac:dyDescent="0.3">
      <c r="A4463" s="8" t="s">
        <v>22526</v>
      </c>
    </row>
    <row r="4464" spans="1:1" x14ac:dyDescent="0.3">
      <c r="A4464" s="7" t="s">
        <v>22531</v>
      </c>
    </row>
    <row r="4465" spans="1:1" x14ac:dyDescent="0.3">
      <c r="A4465" s="8" t="s">
        <v>22536</v>
      </c>
    </row>
    <row r="4466" spans="1:1" x14ac:dyDescent="0.3">
      <c r="A4466" s="7" t="s">
        <v>22541</v>
      </c>
    </row>
    <row r="4467" spans="1:1" x14ac:dyDescent="0.3">
      <c r="A4467" s="8" t="s">
        <v>22545</v>
      </c>
    </row>
    <row r="4468" spans="1:1" x14ac:dyDescent="0.3">
      <c r="A4468" s="7" t="s">
        <v>22549</v>
      </c>
    </row>
    <row r="4469" spans="1:1" x14ac:dyDescent="0.3">
      <c r="A4469" s="8" t="s">
        <v>22553</v>
      </c>
    </row>
    <row r="4470" spans="1:1" x14ac:dyDescent="0.3">
      <c r="A4470" s="7" t="s">
        <v>22558</v>
      </c>
    </row>
    <row r="4471" spans="1:1" x14ac:dyDescent="0.3">
      <c r="A4471" s="8" t="s">
        <v>22564</v>
      </c>
    </row>
    <row r="4472" spans="1:1" x14ac:dyDescent="0.3">
      <c r="A4472" s="7" t="s">
        <v>22569</v>
      </c>
    </row>
    <row r="4473" spans="1:1" x14ac:dyDescent="0.3">
      <c r="A4473" s="8" t="s">
        <v>22574</v>
      </c>
    </row>
    <row r="4474" spans="1:1" x14ac:dyDescent="0.3">
      <c r="A4474" s="7" t="s">
        <v>22579</v>
      </c>
    </row>
    <row r="4475" spans="1:1" x14ac:dyDescent="0.3">
      <c r="A4475" s="8" t="s">
        <v>22584</v>
      </c>
    </row>
    <row r="4476" spans="1:1" x14ac:dyDescent="0.3">
      <c r="A4476" s="7" t="s">
        <v>22589</v>
      </c>
    </row>
    <row r="4477" spans="1:1" x14ac:dyDescent="0.3">
      <c r="A4477" s="8" t="s">
        <v>22594</v>
      </c>
    </row>
    <row r="4478" spans="1:1" x14ac:dyDescent="0.3">
      <c r="A4478" s="7" t="s">
        <v>22599</v>
      </c>
    </row>
    <row r="4479" spans="1:1" x14ac:dyDescent="0.3">
      <c r="A4479" s="8" t="s">
        <v>22604</v>
      </c>
    </row>
    <row r="4480" spans="1:1" x14ac:dyDescent="0.3">
      <c r="A4480" s="7" t="s">
        <v>22609</v>
      </c>
    </row>
    <row r="4481" spans="1:1" x14ac:dyDescent="0.3">
      <c r="A4481" s="8" t="s">
        <v>22613</v>
      </c>
    </row>
    <row r="4482" spans="1:1" x14ac:dyDescent="0.3">
      <c r="A4482" s="7" t="s">
        <v>22617</v>
      </c>
    </row>
    <row r="4483" spans="1:1" x14ac:dyDescent="0.3">
      <c r="A4483" s="8" t="s">
        <v>22622</v>
      </c>
    </row>
    <row r="4484" spans="1:1" x14ac:dyDescent="0.3">
      <c r="A4484" s="7" t="s">
        <v>22626</v>
      </c>
    </row>
    <row r="4485" spans="1:1" x14ac:dyDescent="0.3">
      <c r="A4485" s="8" t="s">
        <v>22631</v>
      </c>
    </row>
    <row r="4486" spans="1:1" x14ac:dyDescent="0.3">
      <c r="A4486" s="7" t="s">
        <v>22635</v>
      </c>
    </row>
    <row r="4487" spans="1:1" x14ac:dyDescent="0.3">
      <c r="A4487" s="8" t="s">
        <v>22639</v>
      </c>
    </row>
    <row r="4488" spans="1:1" x14ac:dyDescent="0.3">
      <c r="A4488" s="7" t="s">
        <v>22642</v>
      </c>
    </row>
    <row r="4489" spans="1:1" x14ac:dyDescent="0.3">
      <c r="A4489" s="8" t="s">
        <v>22646</v>
      </c>
    </row>
    <row r="4490" spans="1:1" x14ac:dyDescent="0.3">
      <c r="A4490" s="7" t="s">
        <v>22649</v>
      </c>
    </row>
    <row r="4491" spans="1:1" x14ac:dyDescent="0.3">
      <c r="A4491" s="8" t="s">
        <v>22652</v>
      </c>
    </row>
    <row r="4492" spans="1:1" x14ac:dyDescent="0.3">
      <c r="A4492" s="7" t="s">
        <v>22657</v>
      </c>
    </row>
    <row r="4493" spans="1:1" x14ac:dyDescent="0.3">
      <c r="A4493" s="8" t="s">
        <v>22662</v>
      </c>
    </row>
    <row r="4494" spans="1:1" x14ac:dyDescent="0.3">
      <c r="A4494" s="7" t="s">
        <v>22666</v>
      </c>
    </row>
    <row r="4495" spans="1:1" x14ac:dyDescent="0.3">
      <c r="A4495" s="8" t="s">
        <v>22670</v>
      </c>
    </row>
    <row r="4496" spans="1:1" x14ac:dyDescent="0.3">
      <c r="A4496" s="7" t="s">
        <v>22675</v>
      </c>
    </row>
    <row r="4497" spans="1:1" x14ac:dyDescent="0.3">
      <c r="A4497" s="8" t="s">
        <v>22680</v>
      </c>
    </row>
    <row r="4498" spans="1:1" x14ac:dyDescent="0.3">
      <c r="A4498" s="7" t="s">
        <v>22684</v>
      </c>
    </row>
    <row r="4499" spans="1:1" x14ac:dyDescent="0.3">
      <c r="A4499" s="8" t="s">
        <v>22689</v>
      </c>
    </row>
    <row r="4500" spans="1:1" x14ac:dyDescent="0.3">
      <c r="A4500" s="7" t="s">
        <v>22693</v>
      </c>
    </row>
    <row r="4501" spans="1:1" x14ac:dyDescent="0.3">
      <c r="A4501" s="8" t="s">
        <v>22697</v>
      </c>
    </row>
    <row r="4502" spans="1:1" x14ac:dyDescent="0.3">
      <c r="A4502" s="7" t="s">
        <v>22701</v>
      </c>
    </row>
    <row r="4503" spans="1:1" x14ac:dyDescent="0.3">
      <c r="A4503" s="8" t="s">
        <v>22705</v>
      </c>
    </row>
    <row r="4504" spans="1:1" x14ac:dyDescent="0.3">
      <c r="A4504" s="7" t="s">
        <v>22709</v>
      </c>
    </row>
    <row r="4505" spans="1:1" x14ac:dyDescent="0.3">
      <c r="A4505" s="8" t="s">
        <v>22715</v>
      </c>
    </row>
    <row r="4506" spans="1:1" x14ac:dyDescent="0.3">
      <c r="A4506" s="7" t="s">
        <v>22720</v>
      </c>
    </row>
    <row r="4507" spans="1:1" x14ac:dyDescent="0.3">
      <c r="A4507" s="8" t="s">
        <v>22725</v>
      </c>
    </row>
    <row r="4508" spans="1:1" x14ac:dyDescent="0.3">
      <c r="A4508" s="7" t="s">
        <v>22729</v>
      </c>
    </row>
    <row r="4509" spans="1:1" x14ac:dyDescent="0.3">
      <c r="A4509" s="8" t="s">
        <v>22733</v>
      </c>
    </row>
    <row r="4510" spans="1:1" x14ac:dyDescent="0.3">
      <c r="A4510" s="7" t="s">
        <v>22737</v>
      </c>
    </row>
    <row r="4511" spans="1:1" x14ac:dyDescent="0.3">
      <c r="A4511" s="8" t="s">
        <v>22742</v>
      </c>
    </row>
    <row r="4512" spans="1:1" x14ac:dyDescent="0.3">
      <c r="A4512" s="7" t="s">
        <v>22747</v>
      </c>
    </row>
    <row r="4513" spans="1:1" x14ac:dyDescent="0.3">
      <c r="A4513" s="8" t="s">
        <v>22752</v>
      </c>
    </row>
    <row r="4514" spans="1:1" x14ac:dyDescent="0.3">
      <c r="A4514" s="7" t="s">
        <v>22757</v>
      </c>
    </row>
    <row r="4515" spans="1:1" x14ac:dyDescent="0.3">
      <c r="A4515" s="8" t="s">
        <v>22762</v>
      </c>
    </row>
    <row r="4516" spans="1:1" x14ac:dyDescent="0.3">
      <c r="A4516" s="7" t="s">
        <v>22768</v>
      </c>
    </row>
    <row r="4517" spans="1:1" x14ac:dyDescent="0.3">
      <c r="A4517" s="8" t="s">
        <v>22772</v>
      </c>
    </row>
    <row r="4518" spans="1:1" x14ac:dyDescent="0.3">
      <c r="A4518" s="7" t="s">
        <v>22776</v>
      </c>
    </row>
    <row r="4519" spans="1:1" x14ac:dyDescent="0.3">
      <c r="A4519" s="8" t="s">
        <v>22782</v>
      </c>
    </row>
    <row r="4520" spans="1:1" x14ac:dyDescent="0.3">
      <c r="A4520" s="7" t="s">
        <v>22786</v>
      </c>
    </row>
    <row r="4521" spans="1:1" x14ac:dyDescent="0.3">
      <c r="A4521" s="8" t="s">
        <v>22791</v>
      </c>
    </row>
    <row r="4522" spans="1:1" x14ac:dyDescent="0.3">
      <c r="A4522" s="7" t="s">
        <v>22796</v>
      </c>
    </row>
    <row r="4523" spans="1:1" x14ac:dyDescent="0.3">
      <c r="A4523" s="8" t="s">
        <v>22800</v>
      </c>
    </row>
    <row r="4524" spans="1:1" x14ac:dyDescent="0.3">
      <c r="A4524" s="7" t="s">
        <v>22805</v>
      </c>
    </row>
    <row r="4525" spans="1:1" x14ac:dyDescent="0.3">
      <c r="A4525" s="8" t="s">
        <v>22810</v>
      </c>
    </row>
    <row r="4526" spans="1:1" x14ac:dyDescent="0.3">
      <c r="A4526" s="7" t="s">
        <v>22815</v>
      </c>
    </row>
    <row r="4527" spans="1:1" x14ac:dyDescent="0.3">
      <c r="A4527" s="8" t="s">
        <v>22820</v>
      </c>
    </row>
    <row r="4528" spans="1:1" x14ac:dyDescent="0.3">
      <c r="A4528" s="7" t="s">
        <v>22824</v>
      </c>
    </row>
    <row r="4529" spans="1:1" x14ac:dyDescent="0.3">
      <c r="A4529" s="8" t="s">
        <v>22830</v>
      </c>
    </row>
    <row r="4530" spans="1:1" x14ac:dyDescent="0.3">
      <c r="A4530" s="7" t="s">
        <v>22835</v>
      </c>
    </row>
    <row r="4531" spans="1:1" x14ac:dyDescent="0.3">
      <c r="A4531" s="8" t="s">
        <v>22840</v>
      </c>
    </row>
    <row r="4532" spans="1:1" x14ac:dyDescent="0.3">
      <c r="A4532" s="7" t="s">
        <v>22845</v>
      </c>
    </row>
    <row r="4533" spans="1:1" x14ac:dyDescent="0.3">
      <c r="A4533" s="8" t="s">
        <v>22850</v>
      </c>
    </row>
    <row r="4534" spans="1:1" x14ac:dyDescent="0.3">
      <c r="A4534" s="7" t="s">
        <v>22855</v>
      </c>
    </row>
    <row r="4535" spans="1:1" x14ac:dyDescent="0.3">
      <c r="A4535" s="8" t="s">
        <v>22860</v>
      </c>
    </row>
    <row r="4536" spans="1:1" x14ac:dyDescent="0.3">
      <c r="A4536" s="7" t="s">
        <v>22865</v>
      </c>
    </row>
    <row r="4537" spans="1:1" x14ac:dyDescent="0.3">
      <c r="A4537" s="8" t="s">
        <v>22870</v>
      </c>
    </row>
    <row r="4538" spans="1:1" x14ac:dyDescent="0.3">
      <c r="A4538" s="7" t="s">
        <v>22874</v>
      </c>
    </row>
    <row r="4539" spans="1:1" x14ac:dyDescent="0.3">
      <c r="A4539" s="8" t="s">
        <v>22880</v>
      </c>
    </row>
    <row r="4540" spans="1:1" x14ac:dyDescent="0.3">
      <c r="A4540" s="7" t="s">
        <v>22885</v>
      </c>
    </row>
    <row r="4541" spans="1:1" x14ac:dyDescent="0.3">
      <c r="A4541" s="8" t="s">
        <v>22890</v>
      </c>
    </row>
    <row r="4542" spans="1:1" x14ac:dyDescent="0.3">
      <c r="A4542" s="7" t="s">
        <v>22893</v>
      </c>
    </row>
    <row r="4543" spans="1:1" x14ac:dyDescent="0.3">
      <c r="A4543" s="8" t="s">
        <v>22897</v>
      </c>
    </row>
    <row r="4544" spans="1:1" x14ac:dyDescent="0.3">
      <c r="A4544" s="7" t="s">
        <v>22902</v>
      </c>
    </row>
    <row r="4545" spans="1:1" x14ac:dyDescent="0.3">
      <c r="A4545" s="8" t="s">
        <v>22907</v>
      </c>
    </row>
    <row r="4546" spans="1:1" x14ac:dyDescent="0.3">
      <c r="A4546" s="7" t="s">
        <v>22912</v>
      </c>
    </row>
    <row r="4547" spans="1:1" x14ac:dyDescent="0.3">
      <c r="A4547" s="8" t="s">
        <v>22917</v>
      </c>
    </row>
    <row r="4548" spans="1:1" x14ac:dyDescent="0.3">
      <c r="A4548" s="7" t="s">
        <v>22922</v>
      </c>
    </row>
    <row r="4549" spans="1:1" x14ac:dyDescent="0.3">
      <c r="A4549" s="8" t="s">
        <v>22926</v>
      </c>
    </row>
    <row r="4550" spans="1:1" x14ac:dyDescent="0.3">
      <c r="A4550" s="7" t="s">
        <v>22930</v>
      </c>
    </row>
    <row r="4551" spans="1:1" x14ac:dyDescent="0.3">
      <c r="A4551" s="8" t="s">
        <v>22935</v>
      </c>
    </row>
    <row r="4552" spans="1:1" x14ac:dyDescent="0.3">
      <c r="A4552" s="7" t="s">
        <v>22940</v>
      </c>
    </row>
    <row r="4553" spans="1:1" x14ac:dyDescent="0.3">
      <c r="A4553" s="8" t="s">
        <v>22945</v>
      </c>
    </row>
    <row r="4554" spans="1:1" x14ac:dyDescent="0.3">
      <c r="A4554" s="7" t="s">
        <v>22950</v>
      </c>
    </row>
    <row r="4555" spans="1:1" x14ac:dyDescent="0.3">
      <c r="A4555" s="8" t="s">
        <v>22955</v>
      </c>
    </row>
    <row r="4556" spans="1:1" x14ac:dyDescent="0.3">
      <c r="A4556" s="7" t="s">
        <v>22959</v>
      </c>
    </row>
    <row r="4557" spans="1:1" x14ac:dyDescent="0.3">
      <c r="A4557" s="8" t="s">
        <v>22964</v>
      </c>
    </row>
    <row r="4558" spans="1:1" x14ac:dyDescent="0.3">
      <c r="A4558" s="7" t="s">
        <v>22969</v>
      </c>
    </row>
    <row r="4559" spans="1:1" x14ac:dyDescent="0.3">
      <c r="A4559" s="8" t="s">
        <v>22974</v>
      </c>
    </row>
    <row r="4560" spans="1:1" x14ac:dyDescent="0.3">
      <c r="A4560" s="7" t="s">
        <v>22977</v>
      </c>
    </row>
    <row r="4561" spans="1:1" x14ac:dyDescent="0.3">
      <c r="A4561" s="8" t="s">
        <v>22982</v>
      </c>
    </row>
    <row r="4562" spans="1:1" x14ac:dyDescent="0.3">
      <c r="A4562" s="7" t="s">
        <v>22988</v>
      </c>
    </row>
    <row r="4563" spans="1:1" x14ac:dyDescent="0.3">
      <c r="A4563" s="8" t="s">
        <v>22992</v>
      </c>
    </row>
    <row r="4564" spans="1:1" x14ac:dyDescent="0.3">
      <c r="A4564" s="7" t="s">
        <v>22997</v>
      </c>
    </row>
    <row r="4565" spans="1:1" x14ac:dyDescent="0.3">
      <c r="A4565" s="8" t="s">
        <v>23001</v>
      </c>
    </row>
    <row r="4566" spans="1:1" x14ac:dyDescent="0.3">
      <c r="A4566" s="7" t="s">
        <v>23005</v>
      </c>
    </row>
    <row r="4567" spans="1:1" x14ac:dyDescent="0.3">
      <c r="A4567" s="8" t="s">
        <v>23009</v>
      </c>
    </row>
    <row r="4568" spans="1:1" x14ac:dyDescent="0.3">
      <c r="A4568" s="7" t="s">
        <v>23015</v>
      </c>
    </row>
    <row r="4569" spans="1:1" x14ac:dyDescent="0.3">
      <c r="A4569" s="8" t="s">
        <v>23019</v>
      </c>
    </row>
    <row r="4570" spans="1:1" x14ac:dyDescent="0.3">
      <c r="A4570" s="7" t="s">
        <v>23024</v>
      </c>
    </row>
    <row r="4571" spans="1:1" x14ac:dyDescent="0.3">
      <c r="A4571" s="8" t="s">
        <v>23029</v>
      </c>
    </row>
    <row r="4572" spans="1:1" x14ac:dyDescent="0.3">
      <c r="A4572" s="7" t="s">
        <v>23034</v>
      </c>
    </row>
    <row r="4573" spans="1:1" x14ac:dyDescent="0.3">
      <c r="A4573" s="8" t="s">
        <v>23039</v>
      </c>
    </row>
    <row r="4574" spans="1:1" x14ac:dyDescent="0.3">
      <c r="A4574" s="7" t="s">
        <v>23042</v>
      </c>
    </row>
    <row r="4575" spans="1:1" x14ac:dyDescent="0.3">
      <c r="A4575" s="8" t="s">
        <v>23049</v>
      </c>
    </row>
    <row r="4576" spans="1:1" x14ac:dyDescent="0.3">
      <c r="A4576" s="7" t="s">
        <v>23053</v>
      </c>
    </row>
    <row r="4577" spans="1:1" x14ac:dyDescent="0.3">
      <c r="A4577" s="8" t="s">
        <v>23058</v>
      </c>
    </row>
    <row r="4578" spans="1:1" x14ac:dyDescent="0.3">
      <c r="A4578" s="7" t="s">
        <v>23063</v>
      </c>
    </row>
    <row r="4579" spans="1:1" x14ac:dyDescent="0.3">
      <c r="A4579" s="8" t="s">
        <v>23068</v>
      </c>
    </row>
    <row r="4580" spans="1:1" x14ac:dyDescent="0.3">
      <c r="A4580" s="7" t="s">
        <v>23072</v>
      </c>
    </row>
    <row r="4581" spans="1:1" x14ac:dyDescent="0.3">
      <c r="A4581" s="8" t="s">
        <v>23077</v>
      </c>
    </row>
    <row r="4582" spans="1:1" x14ac:dyDescent="0.3">
      <c r="A4582" s="7" t="s">
        <v>23082</v>
      </c>
    </row>
    <row r="4583" spans="1:1" x14ac:dyDescent="0.3">
      <c r="A4583" s="8" t="s">
        <v>23087</v>
      </c>
    </row>
    <row r="4584" spans="1:1" x14ac:dyDescent="0.3">
      <c r="A4584" s="7" t="s">
        <v>23091</v>
      </c>
    </row>
    <row r="4585" spans="1:1" x14ac:dyDescent="0.3">
      <c r="A4585" s="8" t="s">
        <v>23096</v>
      </c>
    </row>
    <row r="4586" spans="1:1" x14ac:dyDescent="0.3">
      <c r="A4586" s="7" t="s">
        <v>23100</v>
      </c>
    </row>
    <row r="4587" spans="1:1" x14ac:dyDescent="0.3">
      <c r="A4587" s="8" t="s">
        <v>23105</v>
      </c>
    </row>
    <row r="4588" spans="1:1" x14ac:dyDescent="0.3">
      <c r="A4588" s="7" t="s">
        <v>23111</v>
      </c>
    </row>
    <row r="4589" spans="1:1" x14ac:dyDescent="0.3">
      <c r="A4589" s="8" t="s">
        <v>23114</v>
      </c>
    </row>
    <row r="4590" spans="1:1" x14ac:dyDescent="0.3">
      <c r="A4590" s="7" t="s">
        <v>23119</v>
      </c>
    </row>
    <row r="4591" spans="1:1" x14ac:dyDescent="0.3">
      <c r="A4591" s="8" t="s">
        <v>23124</v>
      </c>
    </row>
    <row r="4592" spans="1:1" x14ac:dyDescent="0.3">
      <c r="A4592" s="7" t="s">
        <v>23129</v>
      </c>
    </row>
    <row r="4593" spans="1:1" x14ac:dyDescent="0.3">
      <c r="A4593" s="8" t="s">
        <v>23135</v>
      </c>
    </row>
    <row r="4594" spans="1:1" x14ac:dyDescent="0.3">
      <c r="A4594" s="7" t="s">
        <v>23140</v>
      </c>
    </row>
    <row r="4595" spans="1:1" x14ac:dyDescent="0.3">
      <c r="A4595" s="8" t="s">
        <v>23144</v>
      </c>
    </row>
    <row r="4596" spans="1:1" x14ac:dyDescent="0.3">
      <c r="A4596" s="7" t="s">
        <v>23149</v>
      </c>
    </row>
    <row r="4597" spans="1:1" x14ac:dyDescent="0.3">
      <c r="A4597" s="8" t="s">
        <v>23155</v>
      </c>
    </row>
    <row r="4598" spans="1:1" x14ac:dyDescent="0.3">
      <c r="A4598" s="7" t="s">
        <v>23160</v>
      </c>
    </row>
    <row r="4599" spans="1:1" x14ac:dyDescent="0.3">
      <c r="A4599" s="8" t="s">
        <v>23166</v>
      </c>
    </row>
    <row r="4600" spans="1:1" x14ac:dyDescent="0.3">
      <c r="A4600" s="7" t="s">
        <v>23170</v>
      </c>
    </row>
    <row r="4601" spans="1:1" x14ac:dyDescent="0.3">
      <c r="A4601" s="8" t="s">
        <v>23173</v>
      </c>
    </row>
    <row r="4602" spans="1:1" x14ac:dyDescent="0.3">
      <c r="A4602" s="7" t="s">
        <v>23177</v>
      </c>
    </row>
    <row r="4603" spans="1:1" x14ac:dyDescent="0.3">
      <c r="A4603" s="8" t="s">
        <v>23182</v>
      </c>
    </row>
    <row r="4604" spans="1:1" x14ac:dyDescent="0.3">
      <c r="A4604" s="7" t="s">
        <v>23186</v>
      </c>
    </row>
    <row r="4605" spans="1:1" x14ac:dyDescent="0.3">
      <c r="A4605" s="8" t="s">
        <v>23191</v>
      </c>
    </row>
    <row r="4606" spans="1:1" x14ac:dyDescent="0.3">
      <c r="A4606" s="7" t="s">
        <v>23195</v>
      </c>
    </row>
    <row r="4607" spans="1:1" x14ac:dyDescent="0.3">
      <c r="A4607" s="8" t="s">
        <v>23200</v>
      </c>
    </row>
    <row r="4608" spans="1:1" x14ac:dyDescent="0.3">
      <c r="A4608" s="7" t="s">
        <v>23205</v>
      </c>
    </row>
    <row r="4609" spans="1:1" x14ac:dyDescent="0.3">
      <c r="A4609" s="8" t="s">
        <v>23210</v>
      </c>
    </row>
    <row r="4610" spans="1:1" x14ac:dyDescent="0.3">
      <c r="A4610" s="7" t="s">
        <v>23215</v>
      </c>
    </row>
    <row r="4611" spans="1:1" x14ac:dyDescent="0.3">
      <c r="A4611" s="8" t="s">
        <v>23220</v>
      </c>
    </row>
    <row r="4612" spans="1:1" x14ac:dyDescent="0.3">
      <c r="A4612" s="7" t="s">
        <v>23225</v>
      </c>
    </row>
    <row r="4613" spans="1:1" x14ac:dyDescent="0.3">
      <c r="A4613" s="8" t="s">
        <v>23229</v>
      </c>
    </row>
    <row r="4614" spans="1:1" x14ac:dyDescent="0.3">
      <c r="A4614" s="7" t="s">
        <v>23234</v>
      </c>
    </row>
    <row r="4615" spans="1:1" x14ac:dyDescent="0.3">
      <c r="A4615" s="8" t="s">
        <v>23239</v>
      </c>
    </row>
    <row r="4616" spans="1:1" x14ac:dyDescent="0.3">
      <c r="A4616" s="7" t="s">
        <v>23244</v>
      </c>
    </row>
    <row r="4617" spans="1:1" x14ac:dyDescent="0.3">
      <c r="A4617" s="8" t="s">
        <v>23249</v>
      </c>
    </row>
    <row r="4618" spans="1:1" x14ac:dyDescent="0.3">
      <c r="A4618" s="7" t="s">
        <v>23254</v>
      </c>
    </row>
    <row r="4619" spans="1:1" x14ac:dyDescent="0.3">
      <c r="A4619" s="8" t="s">
        <v>23259</v>
      </c>
    </row>
    <row r="4620" spans="1:1" x14ac:dyDescent="0.3">
      <c r="A4620" s="7" t="s">
        <v>23265</v>
      </c>
    </row>
    <row r="4621" spans="1:1" x14ac:dyDescent="0.3">
      <c r="A4621" s="8" t="s">
        <v>23270</v>
      </c>
    </row>
    <row r="4622" spans="1:1" x14ac:dyDescent="0.3">
      <c r="A4622" s="7" t="s">
        <v>23275</v>
      </c>
    </row>
    <row r="4623" spans="1:1" x14ac:dyDescent="0.3">
      <c r="A4623" s="8" t="s">
        <v>23280</v>
      </c>
    </row>
    <row r="4624" spans="1:1" x14ac:dyDescent="0.3">
      <c r="A4624" s="7" t="s">
        <v>23286</v>
      </c>
    </row>
    <row r="4625" spans="1:1" x14ac:dyDescent="0.3">
      <c r="A4625" s="8" t="s">
        <v>23291</v>
      </c>
    </row>
    <row r="4626" spans="1:1" x14ac:dyDescent="0.3">
      <c r="A4626" s="7" t="s">
        <v>23295</v>
      </c>
    </row>
    <row r="4627" spans="1:1" x14ac:dyDescent="0.3">
      <c r="A4627" s="8" t="s">
        <v>23300</v>
      </c>
    </row>
    <row r="4628" spans="1:1" x14ac:dyDescent="0.3">
      <c r="A4628" s="7" t="s">
        <v>23305</v>
      </c>
    </row>
    <row r="4629" spans="1:1" x14ac:dyDescent="0.3">
      <c r="A4629" s="8" t="s">
        <v>23309</v>
      </c>
    </row>
    <row r="4630" spans="1:1" x14ac:dyDescent="0.3">
      <c r="A4630" s="7" t="s">
        <v>23314</v>
      </c>
    </row>
    <row r="4631" spans="1:1" x14ac:dyDescent="0.3">
      <c r="A4631" s="8" t="s">
        <v>23318</v>
      </c>
    </row>
    <row r="4632" spans="1:1" x14ac:dyDescent="0.3">
      <c r="A4632" s="7" t="s">
        <v>23323</v>
      </c>
    </row>
    <row r="4633" spans="1:1" x14ac:dyDescent="0.3">
      <c r="A4633" s="8" t="s">
        <v>23328</v>
      </c>
    </row>
    <row r="4634" spans="1:1" x14ac:dyDescent="0.3">
      <c r="A4634" s="7" t="s">
        <v>23333</v>
      </c>
    </row>
    <row r="4635" spans="1:1" x14ac:dyDescent="0.3">
      <c r="A4635" s="8" t="s">
        <v>23337</v>
      </c>
    </row>
    <row r="4636" spans="1:1" x14ac:dyDescent="0.3">
      <c r="A4636" s="7" t="s">
        <v>23341</v>
      </c>
    </row>
    <row r="4637" spans="1:1" x14ac:dyDescent="0.3">
      <c r="A4637" s="8" t="s">
        <v>23346</v>
      </c>
    </row>
    <row r="4638" spans="1:1" x14ac:dyDescent="0.3">
      <c r="A4638" s="7" t="s">
        <v>23351</v>
      </c>
    </row>
    <row r="4639" spans="1:1" x14ac:dyDescent="0.3">
      <c r="A4639" s="8" t="s">
        <v>23356</v>
      </c>
    </row>
    <row r="4640" spans="1:1" x14ac:dyDescent="0.3">
      <c r="A4640" s="7" t="s">
        <v>23361</v>
      </c>
    </row>
    <row r="4641" spans="1:1" x14ac:dyDescent="0.3">
      <c r="A4641" s="8" t="s">
        <v>23365</v>
      </c>
    </row>
    <row r="4642" spans="1:1" x14ac:dyDescent="0.3">
      <c r="A4642" s="7" t="s">
        <v>23370</v>
      </c>
    </row>
    <row r="4643" spans="1:1" x14ac:dyDescent="0.3">
      <c r="A4643" s="8" t="s">
        <v>23375</v>
      </c>
    </row>
    <row r="4644" spans="1:1" x14ac:dyDescent="0.3">
      <c r="A4644" s="7" t="s">
        <v>23380</v>
      </c>
    </row>
    <row r="4645" spans="1:1" x14ac:dyDescent="0.3">
      <c r="A4645" s="8" t="s">
        <v>23385</v>
      </c>
    </row>
    <row r="4646" spans="1:1" x14ac:dyDescent="0.3">
      <c r="A4646" s="7" t="s">
        <v>23390</v>
      </c>
    </row>
    <row r="4647" spans="1:1" x14ac:dyDescent="0.3">
      <c r="A4647" s="8" t="s">
        <v>23394</v>
      </c>
    </row>
    <row r="4648" spans="1:1" x14ac:dyDescent="0.3">
      <c r="A4648" s="7" t="s">
        <v>23399</v>
      </c>
    </row>
    <row r="4649" spans="1:1" x14ac:dyDescent="0.3">
      <c r="A4649" s="8" t="s">
        <v>23403</v>
      </c>
    </row>
    <row r="4650" spans="1:1" x14ac:dyDescent="0.3">
      <c r="A4650" s="7" t="s">
        <v>23408</v>
      </c>
    </row>
    <row r="4651" spans="1:1" x14ac:dyDescent="0.3">
      <c r="A4651" s="8" t="s">
        <v>23412</v>
      </c>
    </row>
    <row r="4652" spans="1:1" x14ac:dyDescent="0.3">
      <c r="A4652" s="7" t="s">
        <v>23418</v>
      </c>
    </row>
    <row r="4653" spans="1:1" x14ac:dyDescent="0.3">
      <c r="A4653" s="8" t="s">
        <v>23423</v>
      </c>
    </row>
    <row r="4654" spans="1:1" x14ac:dyDescent="0.3">
      <c r="A4654" s="7" t="s">
        <v>23427</v>
      </c>
    </row>
    <row r="4655" spans="1:1" x14ac:dyDescent="0.3">
      <c r="A4655" s="8" t="s">
        <v>23431</v>
      </c>
    </row>
    <row r="4656" spans="1:1" x14ac:dyDescent="0.3">
      <c r="A4656" s="7" t="s">
        <v>23435</v>
      </c>
    </row>
    <row r="4657" spans="1:1" x14ac:dyDescent="0.3">
      <c r="A4657" s="8" t="s">
        <v>23439</v>
      </c>
    </row>
    <row r="4658" spans="1:1" x14ac:dyDescent="0.3">
      <c r="A4658" s="7" t="s">
        <v>23444</v>
      </c>
    </row>
    <row r="4659" spans="1:1" x14ac:dyDescent="0.3">
      <c r="A4659" s="8" t="s">
        <v>23449</v>
      </c>
    </row>
    <row r="4660" spans="1:1" x14ac:dyDescent="0.3">
      <c r="A4660" s="7" t="s">
        <v>23453</v>
      </c>
    </row>
    <row r="4661" spans="1:1" x14ac:dyDescent="0.3">
      <c r="A4661" s="8" t="s">
        <v>23458</v>
      </c>
    </row>
    <row r="4662" spans="1:1" x14ac:dyDescent="0.3">
      <c r="A4662" s="7" t="s">
        <v>23463</v>
      </c>
    </row>
    <row r="4663" spans="1:1" x14ac:dyDescent="0.3">
      <c r="A4663" s="8" t="s">
        <v>23468</v>
      </c>
    </row>
    <row r="4664" spans="1:1" x14ac:dyDescent="0.3">
      <c r="A4664" s="7" t="s">
        <v>23473</v>
      </c>
    </row>
    <row r="4665" spans="1:1" x14ac:dyDescent="0.3">
      <c r="A4665" s="8" t="s">
        <v>23478</v>
      </c>
    </row>
    <row r="4666" spans="1:1" x14ac:dyDescent="0.3">
      <c r="A4666" s="7" t="s">
        <v>23484</v>
      </c>
    </row>
    <row r="4667" spans="1:1" x14ac:dyDescent="0.3">
      <c r="A4667" s="8" t="s">
        <v>23489</v>
      </c>
    </row>
    <row r="4668" spans="1:1" x14ac:dyDescent="0.3">
      <c r="A4668" s="7" t="s">
        <v>23494</v>
      </c>
    </row>
    <row r="4669" spans="1:1" x14ac:dyDescent="0.3">
      <c r="A4669" s="8" t="s">
        <v>23498</v>
      </c>
    </row>
    <row r="4670" spans="1:1" x14ac:dyDescent="0.3">
      <c r="A4670" s="7" t="s">
        <v>23502</v>
      </c>
    </row>
    <row r="4671" spans="1:1" x14ac:dyDescent="0.3">
      <c r="A4671" s="8" t="s">
        <v>23507</v>
      </c>
    </row>
    <row r="4672" spans="1:1" x14ac:dyDescent="0.3">
      <c r="A4672" s="7" t="s">
        <v>23512</v>
      </c>
    </row>
    <row r="4673" spans="1:1" x14ac:dyDescent="0.3">
      <c r="A4673" s="8" t="s">
        <v>23516</v>
      </c>
    </row>
    <row r="4674" spans="1:1" x14ac:dyDescent="0.3">
      <c r="A4674" s="7" t="s">
        <v>23521</v>
      </c>
    </row>
    <row r="4675" spans="1:1" x14ac:dyDescent="0.3">
      <c r="A4675" s="8" t="s">
        <v>23526</v>
      </c>
    </row>
    <row r="4676" spans="1:1" x14ac:dyDescent="0.3">
      <c r="A4676" s="7" t="s">
        <v>23530</v>
      </c>
    </row>
    <row r="4677" spans="1:1" x14ac:dyDescent="0.3">
      <c r="A4677" s="8" t="s">
        <v>23535</v>
      </c>
    </row>
    <row r="4678" spans="1:1" x14ac:dyDescent="0.3">
      <c r="A4678" s="7" t="s">
        <v>23540</v>
      </c>
    </row>
    <row r="4679" spans="1:1" x14ac:dyDescent="0.3">
      <c r="A4679" s="8" t="s">
        <v>23545</v>
      </c>
    </row>
    <row r="4680" spans="1:1" x14ac:dyDescent="0.3">
      <c r="A4680" s="7" t="s">
        <v>23549</v>
      </c>
    </row>
    <row r="4681" spans="1:1" x14ac:dyDescent="0.3">
      <c r="A4681" s="8" t="s">
        <v>23554</v>
      </c>
    </row>
    <row r="4682" spans="1:1" x14ac:dyDescent="0.3">
      <c r="A4682" s="7" t="s">
        <v>23558</v>
      </c>
    </row>
    <row r="4683" spans="1:1" x14ac:dyDescent="0.3">
      <c r="A4683" s="8" t="s">
        <v>23564</v>
      </c>
    </row>
    <row r="4684" spans="1:1" x14ac:dyDescent="0.3">
      <c r="A4684" s="7" t="s">
        <v>23569</v>
      </c>
    </row>
    <row r="4685" spans="1:1" x14ac:dyDescent="0.3">
      <c r="A4685" s="8" t="s">
        <v>23573</v>
      </c>
    </row>
    <row r="4686" spans="1:1" x14ac:dyDescent="0.3">
      <c r="A4686" s="7" t="s">
        <v>23578</v>
      </c>
    </row>
    <row r="4687" spans="1:1" x14ac:dyDescent="0.3">
      <c r="A4687" s="8" t="s">
        <v>23583</v>
      </c>
    </row>
    <row r="4688" spans="1:1" x14ac:dyDescent="0.3">
      <c r="A4688" s="7" t="s">
        <v>23587</v>
      </c>
    </row>
    <row r="4689" spans="1:1" x14ac:dyDescent="0.3">
      <c r="A4689" s="8" t="s">
        <v>23591</v>
      </c>
    </row>
    <row r="4690" spans="1:1" x14ac:dyDescent="0.3">
      <c r="A4690" s="7" t="s">
        <v>23597</v>
      </c>
    </row>
    <row r="4691" spans="1:1" x14ac:dyDescent="0.3">
      <c r="A4691" s="8" t="s">
        <v>23602</v>
      </c>
    </row>
    <row r="4692" spans="1:1" x14ac:dyDescent="0.3">
      <c r="A4692" s="7" t="s">
        <v>23607</v>
      </c>
    </row>
    <row r="4693" spans="1:1" x14ac:dyDescent="0.3">
      <c r="A4693" s="8" t="s">
        <v>23611</v>
      </c>
    </row>
    <row r="4694" spans="1:1" x14ac:dyDescent="0.3">
      <c r="A4694" s="7" t="s">
        <v>23616</v>
      </c>
    </row>
    <row r="4695" spans="1:1" x14ac:dyDescent="0.3">
      <c r="A4695" s="8" t="s">
        <v>23621</v>
      </c>
    </row>
    <row r="4696" spans="1:1" x14ac:dyDescent="0.3">
      <c r="A4696" s="7" t="s">
        <v>23627</v>
      </c>
    </row>
    <row r="4697" spans="1:1" x14ac:dyDescent="0.3">
      <c r="A4697" s="8" t="s">
        <v>23632</v>
      </c>
    </row>
    <row r="4698" spans="1:1" x14ac:dyDescent="0.3">
      <c r="A4698" s="7" t="s">
        <v>23636</v>
      </c>
    </row>
    <row r="4699" spans="1:1" x14ac:dyDescent="0.3">
      <c r="A4699" s="8" t="s">
        <v>23641</v>
      </c>
    </row>
    <row r="4700" spans="1:1" x14ac:dyDescent="0.3">
      <c r="A4700" s="7" t="s">
        <v>23647</v>
      </c>
    </row>
    <row r="4701" spans="1:1" x14ac:dyDescent="0.3">
      <c r="A4701" s="8" t="s">
        <v>23651</v>
      </c>
    </row>
    <row r="4702" spans="1:1" x14ac:dyDescent="0.3">
      <c r="A4702" s="7" t="s">
        <v>23656</v>
      </c>
    </row>
    <row r="4703" spans="1:1" x14ac:dyDescent="0.3">
      <c r="A4703" s="8" t="s">
        <v>23661</v>
      </c>
    </row>
    <row r="4704" spans="1:1" x14ac:dyDescent="0.3">
      <c r="A4704" s="7" t="s">
        <v>23666</v>
      </c>
    </row>
    <row r="4705" spans="1:1" x14ac:dyDescent="0.3">
      <c r="A4705" s="8" t="s">
        <v>23671</v>
      </c>
    </row>
    <row r="4706" spans="1:1" x14ac:dyDescent="0.3">
      <c r="A4706" s="7" t="s">
        <v>23676</v>
      </c>
    </row>
    <row r="4707" spans="1:1" x14ac:dyDescent="0.3">
      <c r="A4707" s="8" t="s">
        <v>23681</v>
      </c>
    </row>
    <row r="4708" spans="1:1" x14ac:dyDescent="0.3">
      <c r="A4708" s="7" t="s">
        <v>23685</v>
      </c>
    </row>
    <row r="4709" spans="1:1" x14ac:dyDescent="0.3">
      <c r="A4709" s="8" t="s">
        <v>23689</v>
      </c>
    </row>
    <row r="4710" spans="1:1" x14ac:dyDescent="0.3">
      <c r="A4710" s="7" t="s">
        <v>23693</v>
      </c>
    </row>
    <row r="4711" spans="1:1" x14ac:dyDescent="0.3">
      <c r="A4711" s="8" t="s">
        <v>23698</v>
      </c>
    </row>
    <row r="4712" spans="1:1" x14ac:dyDescent="0.3">
      <c r="A4712" s="7" t="s">
        <v>23703</v>
      </c>
    </row>
    <row r="4713" spans="1:1" x14ac:dyDescent="0.3">
      <c r="A4713" s="8" t="s">
        <v>23708</v>
      </c>
    </row>
    <row r="4714" spans="1:1" x14ac:dyDescent="0.3">
      <c r="A4714" s="7" t="s">
        <v>23713</v>
      </c>
    </row>
    <row r="4715" spans="1:1" x14ac:dyDescent="0.3">
      <c r="A4715" s="8" t="s">
        <v>23718</v>
      </c>
    </row>
    <row r="4716" spans="1:1" x14ac:dyDescent="0.3">
      <c r="A4716" s="7" t="s">
        <v>23723</v>
      </c>
    </row>
    <row r="4717" spans="1:1" x14ac:dyDescent="0.3">
      <c r="A4717" s="8" t="s">
        <v>23728</v>
      </c>
    </row>
    <row r="4718" spans="1:1" x14ac:dyDescent="0.3">
      <c r="A4718" s="7" t="s">
        <v>23732</v>
      </c>
    </row>
    <row r="4719" spans="1:1" x14ac:dyDescent="0.3">
      <c r="A4719" s="8" t="s">
        <v>23736</v>
      </c>
    </row>
    <row r="4720" spans="1:1" x14ac:dyDescent="0.3">
      <c r="A4720" s="7" t="s">
        <v>23741</v>
      </c>
    </row>
    <row r="4721" spans="1:1" x14ac:dyDescent="0.3">
      <c r="A4721" s="8" t="s">
        <v>23746</v>
      </c>
    </row>
    <row r="4722" spans="1:1" x14ac:dyDescent="0.3">
      <c r="A4722" s="7" t="s">
        <v>23750</v>
      </c>
    </row>
    <row r="4723" spans="1:1" x14ac:dyDescent="0.3">
      <c r="A4723" s="8" t="s">
        <v>23755</v>
      </c>
    </row>
    <row r="4724" spans="1:1" x14ac:dyDescent="0.3">
      <c r="A4724" s="7" t="s">
        <v>23759</v>
      </c>
    </row>
    <row r="4725" spans="1:1" x14ac:dyDescent="0.3">
      <c r="A4725" s="8" t="s">
        <v>23764</v>
      </c>
    </row>
    <row r="4726" spans="1:1" x14ac:dyDescent="0.3">
      <c r="A4726" s="7" t="s">
        <v>23769</v>
      </c>
    </row>
    <row r="4727" spans="1:1" x14ac:dyDescent="0.3">
      <c r="A4727" s="8" t="s">
        <v>23774</v>
      </c>
    </row>
    <row r="4728" spans="1:1" x14ac:dyDescent="0.3">
      <c r="A4728" s="7" t="s">
        <v>23778</v>
      </c>
    </row>
    <row r="4729" spans="1:1" x14ac:dyDescent="0.3">
      <c r="A4729" s="8" t="s">
        <v>23782</v>
      </c>
    </row>
    <row r="4730" spans="1:1" x14ac:dyDescent="0.3">
      <c r="A4730" s="7" t="s">
        <v>23786</v>
      </c>
    </row>
    <row r="4731" spans="1:1" x14ac:dyDescent="0.3">
      <c r="A4731" s="8" t="s">
        <v>23790</v>
      </c>
    </row>
    <row r="4732" spans="1:1" x14ac:dyDescent="0.3">
      <c r="A4732" s="7" t="s">
        <v>23795</v>
      </c>
    </row>
    <row r="4733" spans="1:1" x14ac:dyDescent="0.3">
      <c r="A4733" s="8" t="s">
        <v>23800</v>
      </c>
    </row>
    <row r="4734" spans="1:1" x14ac:dyDescent="0.3">
      <c r="A4734" s="7" t="s">
        <v>23805</v>
      </c>
    </row>
    <row r="4735" spans="1:1" x14ac:dyDescent="0.3">
      <c r="A4735" s="8" t="s">
        <v>23810</v>
      </c>
    </row>
    <row r="4736" spans="1:1" x14ac:dyDescent="0.3">
      <c r="A4736" s="7" t="s">
        <v>23814</v>
      </c>
    </row>
    <row r="4737" spans="1:1" x14ac:dyDescent="0.3">
      <c r="A4737" s="8" t="s">
        <v>23819</v>
      </c>
    </row>
    <row r="4738" spans="1:1" x14ac:dyDescent="0.3">
      <c r="A4738" s="7" t="s">
        <v>23824</v>
      </c>
    </row>
    <row r="4739" spans="1:1" x14ac:dyDescent="0.3">
      <c r="A4739" s="8" t="s">
        <v>23828</v>
      </c>
    </row>
    <row r="4740" spans="1:1" x14ac:dyDescent="0.3">
      <c r="A4740" s="7" t="s">
        <v>23833</v>
      </c>
    </row>
    <row r="4741" spans="1:1" x14ac:dyDescent="0.3">
      <c r="A4741" s="8" t="s">
        <v>23837</v>
      </c>
    </row>
    <row r="4742" spans="1:1" x14ac:dyDescent="0.3">
      <c r="A4742" s="7" t="s">
        <v>23841</v>
      </c>
    </row>
    <row r="4743" spans="1:1" x14ac:dyDescent="0.3">
      <c r="A4743" s="8" t="s">
        <v>23846</v>
      </c>
    </row>
    <row r="4744" spans="1:1" x14ac:dyDescent="0.3">
      <c r="A4744" s="7" t="s">
        <v>23851</v>
      </c>
    </row>
    <row r="4745" spans="1:1" x14ac:dyDescent="0.3">
      <c r="A4745" s="8" t="s">
        <v>23856</v>
      </c>
    </row>
    <row r="4746" spans="1:1" x14ac:dyDescent="0.3">
      <c r="A4746" s="7" t="s">
        <v>23860</v>
      </c>
    </row>
    <row r="4747" spans="1:1" x14ac:dyDescent="0.3">
      <c r="A4747" s="8" t="s">
        <v>23864</v>
      </c>
    </row>
    <row r="4748" spans="1:1" x14ac:dyDescent="0.3">
      <c r="A4748" s="7" t="s">
        <v>23868</v>
      </c>
    </row>
    <row r="4749" spans="1:1" x14ac:dyDescent="0.3">
      <c r="A4749" s="8" t="s">
        <v>23873</v>
      </c>
    </row>
    <row r="4750" spans="1:1" x14ac:dyDescent="0.3">
      <c r="A4750" s="7" t="s">
        <v>23878</v>
      </c>
    </row>
    <row r="4751" spans="1:1" x14ac:dyDescent="0.3">
      <c r="A4751" s="8" t="s">
        <v>23882</v>
      </c>
    </row>
    <row r="4752" spans="1:1" x14ac:dyDescent="0.3">
      <c r="A4752" s="7" t="s">
        <v>23887</v>
      </c>
    </row>
    <row r="4753" spans="1:1" x14ac:dyDescent="0.3">
      <c r="A4753" s="8" t="s">
        <v>23892</v>
      </c>
    </row>
    <row r="4754" spans="1:1" x14ac:dyDescent="0.3">
      <c r="A4754" s="7" t="s">
        <v>23896</v>
      </c>
    </row>
    <row r="4755" spans="1:1" x14ac:dyDescent="0.3">
      <c r="A4755" s="8" t="s">
        <v>23901</v>
      </c>
    </row>
    <row r="4756" spans="1:1" x14ac:dyDescent="0.3">
      <c r="A4756" s="7" t="s">
        <v>23905</v>
      </c>
    </row>
    <row r="4757" spans="1:1" x14ac:dyDescent="0.3">
      <c r="A4757" s="8" t="s">
        <v>23910</v>
      </c>
    </row>
    <row r="4758" spans="1:1" x14ac:dyDescent="0.3">
      <c r="A4758" s="7" t="s">
        <v>23915</v>
      </c>
    </row>
    <row r="4759" spans="1:1" x14ac:dyDescent="0.3">
      <c r="A4759" s="8" t="s">
        <v>23920</v>
      </c>
    </row>
    <row r="4760" spans="1:1" x14ac:dyDescent="0.3">
      <c r="A4760" s="7" t="s">
        <v>23925</v>
      </c>
    </row>
    <row r="4761" spans="1:1" x14ac:dyDescent="0.3">
      <c r="A4761" s="8" t="s">
        <v>23929</v>
      </c>
    </row>
    <row r="4762" spans="1:1" x14ac:dyDescent="0.3">
      <c r="A4762" s="7" t="s">
        <v>23935</v>
      </c>
    </row>
    <row r="4763" spans="1:1" x14ac:dyDescent="0.3">
      <c r="A4763" s="8" t="s">
        <v>23940</v>
      </c>
    </row>
    <row r="4764" spans="1:1" x14ac:dyDescent="0.3">
      <c r="A4764" s="7" t="s">
        <v>23944</v>
      </c>
    </row>
    <row r="4765" spans="1:1" x14ac:dyDescent="0.3">
      <c r="A4765" s="8" t="s">
        <v>23949</v>
      </c>
    </row>
    <row r="4766" spans="1:1" x14ac:dyDescent="0.3">
      <c r="A4766" s="7" t="s">
        <v>23954</v>
      </c>
    </row>
    <row r="4767" spans="1:1" x14ac:dyDescent="0.3">
      <c r="A4767" s="8" t="s">
        <v>23959</v>
      </c>
    </row>
    <row r="4768" spans="1:1" x14ac:dyDescent="0.3">
      <c r="A4768" s="7" t="s">
        <v>23964</v>
      </c>
    </row>
    <row r="4769" spans="1:1" x14ac:dyDescent="0.3">
      <c r="A4769" s="8" t="s">
        <v>23968</v>
      </c>
    </row>
    <row r="4770" spans="1:1" x14ac:dyDescent="0.3">
      <c r="A4770" s="7" t="s">
        <v>23973</v>
      </c>
    </row>
    <row r="4771" spans="1:1" x14ac:dyDescent="0.3">
      <c r="A4771" s="8" t="s">
        <v>23979</v>
      </c>
    </row>
    <row r="4772" spans="1:1" x14ac:dyDescent="0.3">
      <c r="A4772" s="7" t="s">
        <v>23983</v>
      </c>
    </row>
    <row r="4773" spans="1:1" x14ac:dyDescent="0.3">
      <c r="A4773" s="8" t="s">
        <v>23987</v>
      </c>
    </row>
    <row r="4774" spans="1:1" x14ac:dyDescent="0.3">
      <c r="A4774" s="7" t="s">
        <v>23992</v>
      </c>
    </row>
    <row r="4775" spans="1:1" x14ac:dyDescent="0.3">
      <c r="A4775" s="8" t="s">
        <v>227</v>
      </c>
    </row>
    <row r="4776" spans="1:1" x14ac:dyDescent="0.3">
      <c r="A4776" s="7" t="s">
        <v>23997</v>
      </c>
    </row>
    <row r="4777" spans="1:1" x14ac:dyDescent="0.3">
      <c r="A4777" s="8" t="s">
        <v>24002</v>
      </c>
    </row>
    <row r="4778" spans="1:1" x14ac:dyDescent="0.3">
      <c r="A4778" s="7" t="s">
        <v>24006</v>
      </c>
    </row>
    <row r="4779" spans="1:1" x14ac:dyDescent="0.3">
      <c r="A4779" s="8" t="s">
        <v>24011</v>
      </c>
    </row>
    <row r="4780" spans="1:1" x14ac:dyDescent="0.3">
      <c r="A4780" s="7" t="s">
        <v>24015</v>
      </c>
    </row>
    <row r="4781" spans="1:1" x14ac:dyDescent="0.3">
      <c r="A4781" s="8" t="s">
        <v>24020</v>
      </c>
    </row>
    <row r="4782" spans="1:1" x14ac:dyDescent="0.3">
      <c r="A4782" s="7" t="s">
        <v>24025</v>
      </c>
    </row>
    <row r="4783" spans="1:1" x14ac:dyDescent="0.3">
      <c r="A4783" s="8" t="s">
        <v>24030</v>
      </c>
    </row>
    <row r="4784" spans="1:1" x14ac:dyDescent="0.3">
      <c r="A4784" s="7" t="s">
        <v>24034</v>
      </c>
    </row>
    <row r="4785" spans="1:1" x14ac:dyDescent="0.3">
      <c r="A4785" s="8" t="s">
        <v>24039</v>
      </c>
    </row>
    <row r="4786" spans="1:1" x14ac:dyDescent="0.3">
      <c r="A4786" s="7" t="s">
        <v>24043</v>
      </c>
    </row>
    <row r="4787" spans="1:1" x14ac:dyDescent="0.3">
      <c r="A4787" s="8" t="s">
        <v>24046</v>
      </c>
    </row>
    <row r="4788" spans="1:1" x14ac:dyDescent="0.3">
      <c r="A4788" s="7" t="s">
        <v>24050</v>
      </c>
    </row>
    <row r="4789" spans="1:1" x14ac:dyDescent="0.3">
      <c r="A4789" s="8" t="s">
        <v>24055</v>
      </c>
    </row>
    <row r="4790" spans="1:1" x14ac:dyDescent="0.3">
      <c r="A4790" s="7" t="s">
        <v>24060</v>
      </c>
    </row>
    <row r="4791" spans="1:1" x14ac:dyDescent="0.3">
      <c r="A4791" s="8" t="s">
        <v>24065</v>
      </c>
    </row>
    <row r="4792" spans="1:1" x14ac:dyDescent="0.3">
      <c r="A4792" s="7" t="s">
        <v>24069</v>
      </c>
    </row>
    <row r="4793" spans="1:1" x14ac:dyDescent="0.3">
      <c r="A4793" s="8" t="s">
        <v>24073</v>
      </c>
    </row>
    <row r="4794" spans="1:1" x14ac:dyDescent="0.3">
      <c r="A4794" s="7" t="s">
        <v>24077</v>
      </c>
    </row>
    <row r="4795" spans="1:1" x14ac:dyDescent="0.3">
      <c r="A4795" s="8" t="s">
        <v>24081</v>
      </c>
    </row>
    <row r="4796" spans="1:1" x14ac:dyDescent="0.3">
      <c r="A4796" s="7" t="s">
        <v>24085</v>
      </c>
    </row>
    <row r="4797" spans="1:1" x14ac:dyDescent="0.3">
      <c r="A4797" s="8" t="s">
        <v>24091</v>
      </c>
    </row>
    <row r="4798" spans="1:1" x14ac:dyDescent="0.3">
      <c r="A4798" s="7" t="s">
        <v>24096</v>
      </c>
    </row>
    <row r="4799" spans="1:1" x14ac:dyDescent="0.3">
      <c r="A4799" s="8" t="s">
        <v>24102</v>
      </c>
    </row>
    <row r="4800" spans="1:1" x14ac:dyDescent="0.3">
      <c r="A4800" s="7" t="s">
        <v>24106</v>
      </c>
    </row>
    <row r="4801" spans="1:1" x14ac:dyDescent="0.3">
      <c r="A4801" s="8" t="s">
        <v>24112</v>
      </c>
    </row>
    <row r="4802" spans="1:1" x14ac:dyDescent="0.3">
      <c r="A4802" s="7" t="s">
        <v>24117</v>
      </c>
    </row>
    <row r="4803" spans="1:1" x14ac:dyDescent="0.3">
      <c r="A4803" s="8" t="s">
        <v>24121</v>
      </c>
    </row>
    <row r="4804" spans="1:1" x14ac:dyDescent="0.3">
      <c r="A4804" s="7" t="s">
        <v>24125</v>
      </c>
    </row>
    <row r="4805" spans="1:1" x14ac:dyDescent="0.3">
      <c r="A4805" s="8" t="s">
        <v>24129</v>
      </c>
    </row>
    <row r="4806" spans="1:1" x14ac:dyDescent="0.3">
      <c r="A4806" s="7" t="s">
        <v>24134</v>
      </c>
    </row>
    <row r="4807" spans="1:1" x14ac:dyDescent="0.3">
      <c r="A4807" s="8" t="s">
        <v>24137</v>
      </c>
    </row>
    <row r="4808" spans="1:1" x14ac:dyDescent="0.3">
      <c r="A4808" s="7" t="s">
        <v>24142</v>
      </c>
    </row>
    <row r="4809" spans="1:1" x14ac:dyDescent="0.3">
      <c r="A4809" s="8" t="s">
        <v>24146</v>
      </c>
    </row>
    <row r="4810" spans="1:1" x14ac:dyDescent="0.3">
      <c r="A4810" s="7" t="s">
        <v>24150</v>
      </c>
    </row>
    <row r="4811" spans="1:1" x14ac:dyDescent="0.3">
      <c r="A4811" s="8" t="s">
        <v>24154</v>
      </c>
    </row>
    <row r="4812" spans="1:1" x14ac:dyDescent="0.3">
      <c r="A4812" s="7" t="s">
        <v>24157</v>
      </c>
    </row>
    <row r="4813" spans="1:1" x14ac:dyDescent="0.3">
      <c r="A4813" s="8" t="s">
        <v>24162</v>
      </c>
    </row>
    <row r="4814" spans="1:1" x14ac:dyDescent="0.3">
      <c r="A4814" s="7" t="s">
        <v>24166</v>
      </c>
    </row>
    <row r="4815" spans="1:1" x14ac:dyDescent="0.3">
      <c r="A4815" s="8" t="s">
        <v>24170</v>
      </c>
    </row>
    <row r="4816" spans="1:1" x14ac:dyDescent="0.3">
      <c r="A4816" s="7" t="s">
        <v>24174</v>
      </c>
    </row>
    <row r="4817" spans="1:1" x14ac:dyDescent="0.3">
      <c r="A4817" s="8" t="s">
        <v>24178</v>
      </c>
    </row>
    <row r="4818" spans="1:1" x14ac:dyDescent="0.3">
      <c r="A4818" s="7" t="s">
        <v>24183</v>
      </c>
    </row>
    <row r="4819" spans="1:1" x14ac:dyDescent="0.3">
      <c r="A4819" s="8" t="s">
        <v>24188</v>
      </c>
    </row>
    <row r="4820" spans="1:1" x14ac:dyDescent="0.3">
      <c r="A4820" s="7" t="s">
        <v>24193</v>
      </c>
    </row>
    <row r="4821" spans="1:1" x14ac:dyDescent="0.3">
      <c r="A4821" s="8" t="s">
        <v>24198</v>
      </c>
    </row>
    <row r="4822" spans="1:1" x14ac:dyDescent="0.3">
      <c r="A4822" s="7" t="s">
        <v>24204</v>
      </c>
    </row>
    <row r="4823" spans="1:1" x14ac:dyDescent="0.3">
      <c r="A4823" s="8" t="s">
        <v>24208</v>
      </c>
    </row>
    <row r="4824" spans="1:1" x14ac:dyDescent="0.3">
      <c r="A4824" s="7" t="s">
        <v>24212</v>
      </c>
    </row>
    <row r="4825" spans="1:1" x14ac:dyDescent="0.3">
      <c r="A4825" s="8" t="s">
        <v>24217</v>
      </c>
    </row>
    <row r="4826" spans="1:1" x14ac:dyDescent="0.3">
      <c r="A4826" s="7" t="s">
        <v>24221</v>
      </c>
    </row>
    <row r="4827" spans="1:1" x14ac:dyDescent="0.3">
      <c r="A4827" s="8" t="s">
        <v>24226</v>
      </c>
    </row>
    <row r="4828" spans="1:1" x14ac:dyDescent="0.3">
      <c r="A4828" s="7" t="s">
        <v>24230</v>
      </c>
    </row>
    <row r="4829" spans="1:1" x14ac:dyDescent="0.3">
      <c r="A4829" s="8" t="s">
        <v>24235</v>
      </c>
    </row>
    <row r="4830" spans="1:1" x14ac:dyDescent="0.3">
      <c r="A4830" s="7" t="s">
        <v>24241</v>
      </c>
    </row>
    <row r="4831" spans="1:1" x14ac:dyDescent="0.3">
      <c r="A4831" s="8" t="s">
        <v>24245</v>
      </c>
    </row>
    <row r="4832" spans="1:1" x14ac:dyDescent="0.3">
      <c r="A4832" s="7" t="s">
        <v>24249</v>
      </c>
    </row>
    <row r="4833" spans="1:1" x14ac:dyDescent="0.3">
      <c r="A4833" s="8" t="s">
        <v>24253</v>
      </c>
    </row>
    <row r="4834" spans="1:1" x14ac:dyDescent="0.3">
      <c r="A4834" s="7" t="s">
        <v>24258</v>
      </c>
    </row>
    <row r="4835" spans="1:1" x14ac:dyDescent="0.3">
      <c r="A4835" s="8" t="s">
        <v>24263</v>
      </c>
    </row>
    <row r="4836" spans="1:1" x14ac:dyDescent="0.3">
      <c r="A4836" s="7" t="s">
        <v>24268</v>
      </c>
    </row>
    <row r="4837" spans="1:1" x14ac:dyDescent="0.3">
      <c r="A4837" s="8" t="s">
        <v>24272</v>
      </c>
    </row>
    <row r="4838" spans="1:1" x14ac:dyDescent="0.3">
      <c r="A4838" s="7" t="s">
        <v>24275</v>
      </c>
    </row>
    <row r="4839" spans="1:1" x14ac:dyDescent="0.3">
      <c r="A4839" s="8" t="s">
        <v>24278</v>
      </c>
    </row>
    <row r="4840" spans="1:1" x14ac:dyDescent="0.3">
      <c r="A4840" s="7" t="s">
        <v>24282</v>
      </c>
    </row>
    <row r="4841" spans="1:1" x14ac:dyDescent="0.3">
      <c r="A4841" s="8" t="s">
        <v>24287</v>
      </c>
    </row>
    <row r="4842" spans="1:1" x14ac:dyDescent="0.3">
      <c r="A4842" s="7" t="s">
        <v>24292</v>
      </c>
    </row>
    <row r="4843" spans="1:1" x14ac:dyDescent="0.3">
      <c r="A4843" s="8" t="s">
        <v>24297</v>
      </c>
    </row>
    <row r="4844" spans="1:1" x14ac:dyDescent="0.3">
      <c r="A4844" s="7" t="s">
        <v>24301</v>
      </c>
    </row>
    <row r="4845" spans="1:1" x14ac:dyDescent="0.3">
      <c r="A4845" s="8" t="s">
        <v>24306</v>
      </c>
    </row>
    <row r="4846" spans="1:1" x14ac:dyDescent="0.3">
      <c r="A4846" s="7" t="s">
        <v>24310</v>
      </c>
    </row>
    <row r="4847" spans="1:1" x14ac:dyDescent="0.3">
      <c r="A4847" s="8" t="s">
        <v>24313</v>
      </c>
    </row>
    <row r="4848" spans="1:1" x14ac:dyDescent="0.3">
      <c r="A4848" s="7" t="s">
        <v>24318</v>
      </c>
    </row>
    <row r="4849" spans="1:1" x14ac:dyDescent="0.3">
      <c r="A4849" s="8" t="s">
        <v>24322</v>
      </c>
    </row>
    <row r="4850" spans="1:1" x14ac:dyDescent="0.3">
      <c r="A4850" s="7" t="s">
        <v>24327</v>
      </c>
    </row>
    <row r="4851" spans="1:1" x14ac:dyDescent="0.3">
      <c r="A4851" s="8" t="s">
        <v>24332</v>
      </c>
    </row>
    <row r="4852" spans="1:1" x14ac:dyDescent="0.3">
      <c r="A4852" s="7" t="s">
        <v>24338</v>
      </c>
    </row>
    <row r="4853" spans="1:1" x14ac:dyDescent="0.3">
      <c r="A4853" s="8" t="s">
        <v>24342</v>
      </c>
    </row>
    <row r="4854" spans="1:1" x14ac:dyDescent="0.3">
      <c r="A4854" s="7" t="s">
        <v>24347</v>
      </c>
    </row>
    <row r="4855" spans="1:1" x14ac:dyDescent="0.3">
      <c r="A4855" s="8" t="s">
        <v>24352</v>
      </c>
    </row>
    <row r="4856" spans="1:1" x14ac:dyDescent="0.3">
      <c r="A4856" s="7" t="s">
        <v>24357</v>
      </c>
    </row>
    <row r="4857" spans="1:1" x14ac:dyDescent="0.3">
      <c r="A4857" s="8" t="s">
        <v>24361</v>
      </c>
    </row>
    <row r="4858" spans="1:1" x14ac:dyDescent="0.3">
      <c r="A4858" s="7" t="s">
        <v>24366</v>
      </c>
    </row>
    <row r="4859" spans="1:1" x14ac:dyDescent="0.3">
      <c r="A4859" s="8" t="s">
        <v>24370</v>
      </c>
    </row>
    <row r="4860" spans="1:1" x14ac:dyDescent="0.3">
      <c r="A4860" s="7" t="s">
        <v>24374</v>
      </c>
    </row>
    <row r="4861" spans="1:1" x14ac:dyDescent="0.3">
      <c r="A4861" s="8" t="s">
        <v>24379</v>
      </c>
    </row>
    <row r="4862" spans="1:1" x14ac:dyDescent="0.3">
      <c r="A4862" s="7" t="s">
        <v>24384</v>
      </c>
    </row>
    <row r="4863" spans="1:1" x14ac:dyDescent="0.3">
      <c r="A4863" s="8" t="s">
        <v>24388</v>
      </c>
    </row>
    <row r="4864" spans="1:1" x14ac:dyDescent="0.3">
      <c r="A4864" s="7" t="s">
        <v>24393</v>
      </c>
    </row>
    <row r="4865" spans="1:1" x14ac:dyDescent="0.3">
      <c r="A4865" s="8" t="s">
        <v>24398</v>
      </c>
    </row>
    <row r="4866" spans="1:1" x14ac:dyDescent="0.3">
      <c r="A4866" s="7" t="s">
        <v>24403</v>
      </c>
    </row>
    <row r="4867" spans="1:1" x14ac:dyDescent="0.3">
      <c r="A4867" s="8" t="s">
        <v>24408</v>
      </c>
    </row>
    <row r="4868" spans="1:1" x14ac:dyDescent="0.3">
      <c r="A4868" s="7" t="s">
        <v>24412</v>
      </c>
    </row>
    <row r="4869" spans="1:1" x14ac:dyDescent="0.3">
      <c r="A4869" s="8" t="s">
        <v>24417</v>
      </c>
    </row>
    <row r="4870" spans="1:1" x14ac:dyDescent="0.3">
      <c r="A4870" s="7" t="s">
        <v>24422</v>
      </c>
    </row>
    <row r="4871" spans="1:1" x14ac:dyDescent="0.3">
      <c r="A4871" s="8" t="s">
        <v>24426</v>
      </c>
    </row>
    <row r="4872" spans="1:1" x14ac:dyDescent="0.3">
      <c r="A4872" s="7" t="s">
        <v>24430</v>
      </c>
    </row>
    <row r="4873" spans="1:1" x14ac:dyDescent="0.3">
      <c r="A4873" s="8" t="s">
        <v>24435</v>
      </c>
    </row>
    <row r="4874" spans="1:1" x14ac:dyDescent="0.3">
      <c r="A4874" s="7" t="s">
        <v>24439</v>
      </c>
    </row>
    <row r="4875" spans="1:1" x14ac:dyDescent="0.3">
      <c r="A4875" s="8" t="s">
        <v>24444</v>
      </c>
    </row>
    <row r="4876" spans="1:1" x14ac:dyDescent="0.3">
      <c r="A4876" s="7" t="s">
        <v>24448</v>
      </c>
    </row>
    <row r="4877" spans="1:1" x14ac:dyDescent="0.3">
      <c r="A4877" s="8" t="s">
        <v>24453</v>
      </c>
    </row>
    <row r="4878" spans="1:1" x14ac:dyDescent="0.3">
      <c r="A4878" s="7" t="s">
        <v>24458</v>
      </c>
    </row>
    <row r="4879" spans="1:1" x14ac:dyDescent="0.3">
      <c r="A4879" s="8" t="s">
        <v>24461</v>
      </c>
    </row>
    <row r="4880" spans="1:1" x14ac:dyDescent="0.3">
      <c r="A4880" s="7" t="s">
        <v>24465</v>
      </c>
    </row>
    <row r="4881" spans="1:1" x14ac:dyDescent="0.3">
      <c r="A4881" s="8" t="s">
        <v>24469</v>
      </c>
    </row>
    <row r="4882" spans="1:1" x14ac:dyDescent="0.3">
      <c r="A4882" s="7" t="s">
        <v>24474</v>
      </c>
    </row>
    <row r="4883" spans="1:1" x14ac:dyDescent="0.3">
      <c r="A4883" s="8" t="s">
        <v>24479</v>
      </c>
    </row>
    <row r="4884" spans="1:1" x14ac:dyDescent="0.3">
      <c r="A4884" s="7" t="s">
        <v>24484</v>
      </c>
    </row>
    <row r="4885" spans="1:1" x14ac:dyDescent="0.3">
      <c r="A4885" s="8" t="s">
        <v>24488</v>
      </c>
    </row>
    <row r="4886" spans="1:1" x14ac:dyDescent="0.3">
      <c r="A4886" s="7" t="s">
        <v>24493</v>
      </c>
    </row>
    <row r="4887" spans="1:1" x14ac:dyDescent="0.3">
      <c r="A4887" s="8" t="s">
        <v>24497</v>
      </c>
    </row>
    <row r="4888" spans="1:1" x14ac:dyDescent="0.3">
      <c r="A4888" s="7" t="s">
        <v>24502</v>
      </c>
    </row>
    <row r="4889" spans="1:1" x14ac:dyDescent="0.3">
      <c r="A4889" s="8" t="s">
        <v>24506</v>
      </c>
    </row>
    <row r="4890" spans="1:1" x14ac:dyDescent="0.3">
      <c r="A4890" s="7" t="s">
        <v>24509</v>
      </c>
    </row>
    <row r="4891" spans="1:1" x14ac:dyDescent="0.3">
      <c r="A4891" s="8" t="s">
        <v>24513</v>
      </c>
    </row>
    <row r="4892" spans="1:1" x14ac:dyDescent="0.3">
      <c r="A4892" s="7" t="s">
        <v>24517</v>
      </c>
    </row>
    <row r="4893" spans="1:1" x14ac:dyDescent="0.3">
      <c r="A4893" s="8" t="s">
        <v>24521</v>
      </c>
    </row>
    <row r="4894" spans="1:1" x14ac:dyDescent="0.3">
      <c r="A4894" s="7" t="s">
        <v>24526</v>
      </c>
    </row>
    <row r="4895" spans="1:1" x14ac:dyDescent="0.3">
      <c r="A4895" s="8" t="s">
        <v>24531</v>
      </c>
    </row>
    <row r="4896" spans="1:1" x14ac:dyDescent="0.3">
      <c r="A4896" s="7" t="s">
        <v>24535</v>
      </c>
    </row>
    <row r="4897" spans="1:1" x14ac:dyDescent="0.3">
      <c r="A4897" s="8" t="s">
        <v>24541</v>
      </c>
    </row>
    <row r="4898" spans="1:1" x14ac:dyDescent="0.3">
      <c r="A4898" s="7" t="s">
        <v>24546</v>
      </c>
    </row>
    <row r="4899" spans="1:1" x14ac:dyDescent="0.3">
      <c r="A4899" s="8" t="s">
        <v>24551</v>
      </c>
    </row>
    <row r="4900" spans="1:1" x14ac:dyDescent="0.3">
      <c r="A4900" s="7" t="s">
        <v>24556</v>
      </c>
    </row>
    <row r="4901" spans="1:1" x14ac:dyDescent="0.3">
      <c r="A4901" s="8" t="s">
        <v>24561</v>
      </c>
    </row>
    <row r="4902" spans="1:1" x14ac:dyDescent="0.3">
      <c r="A4902" s="7" t="s">
        <v>24566</v>
      </c>
    </row>
    <row r="4903" spans="1:1" x14ac:dyDescent="0.3">
      <c r="A4903" s="8" t="s">
        <v>24570</v>
      </c>
    </row>
    <row r="4904" spans="1:1" x14ac:dyDescent="0.3">
      <c r="A4904" s="7" t="s">
        <v>24576</v>
      </c>
    </row>
    <row r="4905" spans="1:1" x14ac:dyDescent="0.3">
      <c r="A4905" s="8" t="s">
        <v>24580</v>
      </c>
    </row>
    <row r="4906" spans="1:1" x14ac:dyDescent="0.3">
      <c r="A4906" s="7" t="s">
        <v>24585</v>
      </c>
    </row>
    <row r="4907" spans="1:1" x14ac:dyDescent="0.3">
      <c r="A4907" s="8" t="s">
        <v>24589</v>
      </c>
    </row>
    <row r="4908" spans="1:1" x14ac:dyDescent="0.3">
      <c r="A4908" s="7" t="s">
        <v>24594</v>
      </c>
    </row>
    <row r="4909" spans="1:1" x14ac:dyDescent="0.3">
      <c r="A4909" s="8" t="s">
        <v>24598</v>
      </c>
    </row>
    <row r="4910" spans="1:1" x14ac:dyDescent="0.3">
      <c r="A4910" s="7" t="s">
        <v>24602</v>
      </c>
    </row>
    <row r="4911" spans="1:1" x14ac:dyDescent="0.3">
      <c r="A4911" s="8" t="s">
        <v>24607</v>
      </c>
    </row>
    <row r="4912" spans="1:1" x14ac:dyDescent="0.3">
      <c r="A4912" s="7" t="s">
        <v>24611</v>
      </c>
    </row>
    <row r="4913" spans="1:1" x14ac:dyDescent="0.3">
      <c r="A4913" s="8" t="s">
        <v>24615</v>
      </c>
    </row>
    <row r="4914" spans="1:1" x14ac:dyDescent="0.3">
      <c r="A4914" s="7" t="s">
        <v>24619</v>
      </c>
    </row>
    <row r="4915" spans="1:1" x14ac:dyDescent="0.3">
      <c r="A4915" s="8" t="s">
        <v>24623</v>
      </c>
    </row>
    <row r="4916" spans="1:1" x14ac:dyDescent="0.3">
      <c r="A4916" s="7" t="s">
        <v>24627</v>
      </c>
    </row>
    <row r="4917" spans="1:1" x14ac:dyDescent="0.3">
      <c r="A4917" s="8" t="s">
        <v>24631</v>
      </c>
    </row>
    <row r="4918" spans="1:1" x14ac:dyDescent="0.3">
      <c r="A4918" s="7" t="s">
        <v>24637</v>
      </c>
    </row>
    <row r="4919" spans="1:1" x14ac:dyDescent="0.3">
      <c r="A4919" s="8" t="s">
        <v>24640</v>
      </c>
    </row>
    <row r="4920" spans="1:1" x14ac:dyDescent="0.3">
      <c r="A4920" s="7" t="s">
        <v>24644</v>
      </c>
    </row>
    <row r="4921" spans="1:1" x14ac:dyDescent="0.3">
      <c r="A4921" s="8" t="s">
        <v>24648</v>
      </c>
    </row>
    <row r="4922" spans="1:1" x14ac:dyDescent="0.3">
      <c r="A4922" s="7" t="s">
        <v>24652</v>
      </c>
    </row>
    <row r="4923" spans="1:1" x14ac:dyDescent="0.3">
      <c r="A4923" s="8" t="s">
        <v>24656</v>
      </c>
    </row>
    <row r="4924" spans="1:1" x14ac:dyDescent="0.3">
      <c r="A4924" s="7" t="s">
        <v>24660</v>
      </c>
    </row>
    <row r="4925" spans="1:1" x14ac:dyDescent="0.3">
      <c r="A4925" s="8" t="s">
        <v>24665</v>
      </c>
    </row>
    <row r="4926" spans="1:1" x14ac:dyDescent="0.3">
      <c r="A4926" s="7" t="s">
        <v>24669</v>
      </c>
    </row>
    <row r="4927" spans="1:1" x14ac:dyDescent="0.3">
      <c r="A4927" s="8" t="s">
        <v>24674</v>
      </c>
    </row>
    <row r="4928" spans="1:1" x14ac:dyDescent="0.3">
      <c r="A4928" s="7" t="s">
        <v>24680</v>
      </c>
    </row>
    <row r="4929" spans="1:1" x14ac:dyDescent="0.3">
      <c r="A4929" s="8" t="s">
        <v>24685</v>
      </c>
    </row>
    <row r="4930" spans="1:1" x14ac:dyDescent="0.3">
      <c r="A4930" s="7" t="s">
        <v>24690</v>
      </c>
    </row>
    <row r="4931" spans="1:1" x14ac:dyDescent="0.3">
      <c r="A4931" s="8" t="s">
        <v>24695</v>
      </c>
    </row>
    <row r="4932" spans="1:1" x14ac:dyDescent="0.3">
      <c r="A4932" s="7" t="s">
        <v>24698</v>
      </c>
    </row>
    <row r="4933" spans="1:1" x14ac:dyDescent="0.3">
      <c r="A4933" s="8" t="s">
        <v>24702</v>
      </c>
    </row>
    <row r="4934" spans="1:1" x14ac:dyDescent="0.3">
      <c r="A4934" s="7" t="s">
        <v>24705</v>
      </c>
    </row>
    <row r="4935" spans="1:1" x14ac:dyDescent="0.3">
      <c r="A4935" s="8" t="s">
        <v>24709</v>
      </c>
    </row>
    <row r="4936" spans="1:1" x14ac:dyDescent="0.3">
      <c r="A4936" s="7" t="s">
        <v>24713</v>
      </c>
    </row>
    <row r="4937" spans="1:1" x14ac:dyDescent="0.3">
      <c r="A4937" s="8" t="s">
        <v>24718</v>
      </c>
    </row>
    <row r="4938" spans="1:1" x14ac:dyDescent="0.3">
      <c r="A4938" s="7" t="s">
        <v>24722</v>
      </c>
    </row>
    <row r="4939" spans="1:1" x14ac:dyDescent="0.3">
      <c r="A4939" s="8" t="s">
        <v>24726</v>
      </c>
    </row>
    <row r="4940" spans="1:1" x14ac:dyDescent="0.3">
      <c r="A4940" s="7" t="s">
        <v>24730</v>
      </c>
    </row>
    <row r="4941" spans="1:1" x14ac:dyDescent="0.3">
      <c r="A4941" s="8" t="s">
        <v>24734</v>
      </c>
    </row>
    <row r="4942" spans="1:1" x14ac:dyDescent="0.3">
      <c r="A4942" s="7" t="s">
        <v>24739</v>
      </c>
    </row>
    <row r="4943" spans="1:1" x14ac:dyDescent="0.3">
      <c r="A4943" s="8" t="s">
        <v>24744</v>
      </c>
    </row>
    <row r="4944" spans="1:1" x14ac:dyDescent="0.3">
      <c r="A4944" s="7" t="s">
        <v>24748</v>
      </c>
    </row>
    <row r="4945" spans="1:1" x14ac:dyDescent="0.3">
      <c r="A4945" s="8" t="s">
        <v>24752</v>
      </c>
    </row>
    <row r="4946" spans="1:1" x14ac:dyDescent="0.3">
      <c r="A4946" s="7" t="s">
        <v>24756</v>
      </c>
    </row>
    <row r="4947" spans="1:1" x14ac:dyDescent="0.3">
      <c r="A4947" s="8" t="s">
        <v>24761</v>
      </c>
    </row>
    <row r="4948" spans="1:1" x14ac:dyDescent="0.3">
      <c r="A4948" s="7" t="s">
        <v>24766</v>
      </c>
    </row>
    <row r="4949" spans="1:1" x14ac:dyDescent="0.3">
      <c r="A4949" s="8" t="s">
        <v>24770</v>
      </c>
    </row>
    <row r="4950" spans="1:1" x14ac:dyDescent="0.3">
      <c r="A4950" s="7" t="s">
        <v>24774</v>
      </c>
    </row>
    <row r="4951" spans="1:1" x14ac:dyDescent="0.3">
      <c r="A4951" s="8" t="s">
        <v>24778</v>
      </c>
    </row>
    <row r="4952" spans="1:1" x14ac:dyDescent="0.3">
      <c r="A4952" s="7" t="s">
        <v>24783</v>
      </c>
    </row>
    <row r="4953" spans="1:1" x14ac:dyDescent="0.3">
      <c r="A4953" s="8" t="s">
        <v>24787</v>
      </c>
    </row>
    <row r="4954" spans="1:1" x14ac:dyDescent="0.3">
      <c r="A4954" s="7" t="s">
        <v>24792</v>
      </c>
    </row>
    <row r="4955" spans="1:1" x14ac:dyDescent="0.3">
      <c r="A4955" s="8" t="s">
        <v>24796</v>
      </c>
    </row>
    <row r="4956" spans="1:1" x14ac:dyDescent="0.3">
      <c r="A4956" s="7" t="s">
        <v>24801</v>
      </c>
    </row>
    <row r="4957" spans="1:1" x14ac:dyDescent="0.3">
      <c r="A4957" s="8" t="s">
        <v>24805</v>
      </c>
    </row>
    <row r="4958" spans="1:1" x14ac:dyDescent="0.3">
      <c r="A4958" s="7" t="s">
        <v>24810</v>
      </c>
    </row>
    <row r="4959" spans="1:1" x14ac:dyDescent="0.3">
      <c r="A4959" s="8" t="s">
        <v>24816</v>
      </c>
    </row>
    <row r="4960" spans="1:1" x14ac:dyDescent="0.3">
      <c r="A4960" s="7" t="s">
        <v>24821</v>
      </c>
    </row>
    <row r="4961" spans="1:1" x14ac:dyDescent="0.3">
      <c r="A4961" s="8" t="s">
        <v>24826</v>
      </c>
    </row>
    <row r="4962" spans="1:1" x14ac:dyDescent="0.3">
      <c r="A4962" s="7" t="s">
        <v>24831</v>
      </c>
    </row>
    <row r="4963" spans="1:1" x14ac:dyDescent="0.3">
      <c r="A4963" s="8" t="s">
        <v>24836</v>
      </c>
    </row>
    <row r="4964" spans="1:1" x14ac:dyDescent="0.3">
      <c r="A4964" s="7" t="s">
        <v>24841</v>
      </c>
    </row>
    <row r="4965" spans="1:1" x14ac:dyDescent="0.3">
      <c r="A4965" s="8" t="s">
        <v>24846</v>
      </c>
    </row>
    <row r="4966" spans="1:1" x14ac:dyDescent="0.3">
      <c r="A4966" s="7" t="s">
        <v>24849</v>
      </c>
    </row>
    <row r="4967" spans="1:1" x14ac:dyDescent="0.3">
      <c r="A4967" s="8" t="s">
        <v>24854</v>
      </c>
    </row>
    <row r="4968" spans="1:1" x14ac:dyDescent="0.3">
      <c r="A4968" s="7" t="s">
        <v>24858</v>
      </c>
    </row>
    <row r="4969" spans="1:1" x14ac:dyDescent="0.3">
      <c r="A4969" s="8" t="s">
        <v>24863</v>
      </c>
    </row>
    <row r="4970" spans="1:1" x14ac:dyDescent="0.3">
      <c r="A4970" s="7" t="s">
        <v>24868</v>
      </c>
    </row>
    <row r="4971" spans="1:1" x14ac:dyDescent="0.3">
      <c r="A4971" s="8" t="s">
        <v>24873</v>
      </c>
    </row>
    <row r="4972" spans="1:1" x14ac:dyDescent="0.3">
      <c r="A4972" s="7" t="s">
        <v>24878</v>
      </c>
    </row>
    <row r="4973" spans="1:1" x14ac:dyDescent="0.3">
      <c r="A4973" s="8" t="s">
        <v>24883</v>
      </c>
    </row>
    <row r="4974" spans="1:1" x14ac:dyDescent="0.3">
      <c r="A4974" s="7" t="s">
        <v>24888</v>
      </c>
    </row>
    <row r="4975" spans="1:1" x14ac:dyDescent="0.3">
      <c r="A4975" s="8" t="s">
        <v>24892</v>
      </c>
    </row>
    <row r="4976" spans="1:1" x14ac:dyDescent="0.3">
      <c r="A4976" s="7" t="s">
        <v>24898</v>
      </c>
    </row>
    <row r="4977" spans="1:1" x14ac:dyDescent="0.3">
      <c r="A4977" s="8" t="s">
        <v>24903</v>
      </c>
    </row>
    <row r="4978" spans="1:1" x14ac:dyDescent="0.3">
      <c r="A4978" s="7" t="s">
        <v>24907</v>
      </c>
    </row>
    <row r="4979" spans="1:1" x14ac:dyDescent="0.3">
      <c r="A4979" s="8" t="s">
        <v>24912</v>
      </c>
    </row>
    <row r="4980" spans="1:1" x14ac:dyDescent="0.3">
      <c r="A4980" s="7" t="s">
        <v>24916</v>
      </c>
    </row>
    <row r="4981" spans="1:1" x14ac:dyDescent="0.3">
      <c r="A4981" s="8" t="s">
        <v>24920</v>
      </c>
    </row>
    <row r="4982" spans="1:1" x14ac:dyDescent="0.3">
      <c r="A4982" s="7" t="s">
        <v>24924</v>
      </c>
    </row>
    <row r="4983" spans="1:1" x14ac:dyDescent="0.3">
      <c r="A4983" s="8" t="s">
        <v>24929</v>
      </c>
    </row>
    <row r="4984" spans="1:1" x14ac:dyDescent="0.3">
      <c r="A4984" s="7" t="s">
        <v>24933</v>
      </c>
    </row>
    <row r="4985" spans="1:1" x14ac:dyDescent="0.3">
      <c r="A4985" s="8" t="s">
        <v>24938</v>
      </c>
    </row>
    <row r="4986" spans="1:1" x14ac:dyDescent="0.3">
      <c r="A4986" s="7" t="s">
        <v>24942</v>
      </c>
    </row>
    <row r="4987" spans="1:1" x14ac:dyDescent="0.3">
      <c r="A4987" s="8" t="s">
        <v>24947</v>
      </c>
    </row>
    <row r="4988" spans="1:1" x14ac:dyDescent="0.3">
      <c r="A4988" s="7" t="s">
        <v>24951</v>
      </c>
    </row>
    <row r="4989" spans="1:1" x14ac:dyDescent="0.3">
      <c r="A4989" s="8" t="s">
        <v>24956</v>
      </c>
    </row>
    <row r="4990" spans="1:1" x14ac:dyDescent="0.3">
      <c r="A4990" s="7" t="s">
        <v>24961</v>
      </c>
    </row>
    <row r="4991" spans="1:1" x14ac:dyDescent="0.3">
      <c r="A4991" s="8" t="s">
        <v>24965</v>
      </c>
    </row>
    <row r="4992" spans="1:1" x14ac:dyDescent="0.3">
      <c r="A4992" s="7" t="s">
        <v>24970</v>
      </c>
    </row>
    <row r="4993" spans="1:1" x14ac:dyDescent="0.3">
      <c r="A4993" s="8" t="s">
        <v>24974</v>
      </c>
    </row>
    <row r="4994" spans="1:1" x14ac:dyDescent="0.3">
      <c r="A4994" s="7" t="s">
        <v>24979</v>
      </c>
    </row>
    <row r="4995" spans="1:1" x14ac:dyDescent="0.3">
      <c r="A4995" s="8" t="s">
        <v>24983</v>
      </c>
    </row>
    <row r="4996" spans="1:1" x14ac:dyDescent="0.3">
      <c r="A4996" s="7" t="s">
        <v>24987</v>
      </c>
    </row>
    <row r="4997" spans="1:1" x14ac:dyDescent="0.3">
      <c r="A4997" s="8" t="s">
        <v>24992</v>
      </c>
    </row>
    <row r="4998" spans="1:1" x14ac:dyDescent="0.3">
      <c r="A4998" s="7" t="s">
        <v>24996</v>
      </c>
    </row>
    <row r="4999" spans="1:1" x14ac:dyDescent="0.3">
      <c r="A4999" s="8" t="s">
        <v>25001</v>
      </c>
    </row>
    <row r="5000" spans="1:1" x14ac:dyDescent="0.3">
      <c r="A5000" s="7" t="s">
        <v>25005</v>
      </c>
    </row>
    <row r="5001" spans="1:1" x14ac:dyDescent="0.3">
      <c r="A5001" s="8" t="s">
        <v>25009</v>
      </c>
    </row>
    <row r="5002" spans="1:1" x14ac:dyDescent="0.3">
      <c r="A5002" s="7" t="s">
        <v>25013</v>
      </c>
    </row>
    <row r="5003" spans="1:1" x14ac:dyDescent="0.3">
      <c r="A5003" s="8" t="s">
        <v>25017</v>
      </c>
    </row>
    <row r="5004" spans="1:1" x14ac:dyDescent="0.3">
      <c r="A5004" s="7" t="s">
        <v>25021</v>
      </c>
    </row>
    <row r="5005" spans="1:1" x14ac:dyDescent="0.3">
      <c r="A5005" s="8" t="s">
        <v>25025</v>
      </c>
    </row>
    <row r="5006" spans="1:1" x14ac:dyDescent="0.3">
      <c r="A5006" s="7" t="s">
        <v>25029</v>
      </c>
    </row>
    <row r="5007" spans="1:1" x14ac:dyDescent="0.3">
      <c r="A5007" s="8" t="s">
        <v>25033</v>
      </c>
    </row>
    <row r="5008" spans="1:1" x14ac:dyDescent="0.3">
      <c r="A5008" s="7" t="s">
        <v>25038</v>
      </c>
    </row>
    <row r="5009" spans="1:1" x14ac:dyDescent="0.3">
      <c r="A5009" s="8" t="s">
        <v>25043</v>
      </c>
    </row>
    <row r="5010" spans="1:1" x14ac:dyDescent="0.3">
      <c r="A5010" s="7" t="s">
        <v>25048</v>
      </c>
    </row>
    <row r="5011" spans="1:1" x14ac:dyDescent="0.3">
      <c r="A5011" s="8" t="s">
        <v>25053</v>
      </c>
    </row>
    <row r="5012" spans="1:1" x14ac:dyDescent="0.3">
      <c r="A5012" s="7" t="s">
        <v>25058</v>
      </c>
    </row>
    <row r="5013" spans="1:1" x14ac:dyDescent="0.3">
      <c r="A5013" s="8" t="s">
        <v>25064</v>
      </c>
    </row>
    <row r="5014" spans="1:1" x14ac:dyDescent="0.3">
      <c r="A5014" s="7" t="s">
        <v>25069</v>
      </c>
    </row>
    <row r="5015" spans="1:1" x14ac:dyDescent="0.3">
      <c r="A5015" s="8" t="s">
        <v>25073</v>
      </c>
    </row>
    <row r="5016" spans="1:1" x14ac:dyDescent="0.3">
      <c r="A5016" s="7" t="s">
        <v>25077</v>
      </c>
    </row>
    <row r="5017" spans="1:1" x14ac:dyDescent="0.3">
      <c r="A5017" s="8" t="s">
        <v>25081</v>
      </c>
    </row>
    <row r="5018" spans="1:1" x14ac:dyDescent="0.3">
      <c r="A5018" s="7" t="s">
        <v>25086</v>
      </c>
    </row>
    <row r="5019" spans="1:1" x14ac:dyDescent="0.3">
      <c r="A5019" s="8" t="s">
        <v>25090</v>
      </c>
    </row>
    <row r="5020" spans="1:1" x14ac:dyDescent="0.3">
      <c r="A5020" s="7" t="s">
        <v>25095</v>
      </c>
    </row>
    <row r="5021" spans="1:1" x14ac:dyDescent="0.3">
      <c r="A5021" s="8" t="s">
        <v>25099</v>
      </c>
    </row>
    <row r="5022" spans="1:1" x14ac:dyDescent="0.3">
      <c r="A5022" s="7" t="s">
        <v>25104</v>
      </c>
    </row>
    <row r="5023" spans="1:1" x14ac:dyDescent="0.3">
      <c r="A5023" s="8" t="s">
        <v>25108</v>
      </c>
    </row>
    <row r="5024" spans="1:1" x14ac:dyDescent="0.3">
      <c r="A5024" s="7" t="s">
        <v>25113</v>
      </c>
    </row>
    <row r="5025" spans="1:1" x14ac:dyDescent="0.3">
      <c r="A5025" s="8" t="s">
        <v>25117</v>
      </c>
    </row>
    <row r="5026" spans="1:1" x14ac:dyDescent="0.3">
      <c r="A5026" s="7" t="s">
        <v>25121</v>
      </c>
    </row>
    <row r="5027" spans="1:1" x14ac:dyDescent="0.3">
      <c r="A5027" s="8" t="s">
        <v>25126</v>
      </c>
    </row>
    <row r="5028" spans="1:1" x14ac:dyDescent="0.3">
      <c r="A5028" s="7" t="s">
        <v>25129</v>
      </c>
    </row>
    <row r="5029" spans="1:1" x14ac:dyDescent="0.3">
      <c r="A5029" s="8" t="s">
        <v>25134</v>
      </c>
    </row>
    <row r="5030" spans="1:1" x14ac:dyDescent="0.3">
      <c r="A5030" s="7" t="s">
        <v>25139</v>
      </c>
    </row>
    <row r="5031" spans="1:1" x14ac:dyDescent="0.3">
      <c r="A5031" s="8" t="s">
        <v>25144</v>
      </c>
    </row>
    <row r="5032" spans="1:1" x14ac:dyDescent="0.3">
      <c r="A5032" s="7" t="s">
        <v>25149</v>
      </c>
    </row>
    <row r="5033" spans="1:1" x14ac:dyDescent="0.3">
      <c r="A5033" s="8" t="s">
        <v>25154</v>
      </c>
    </row>
    <row r="5034" spans="1:1" x14ac:dyDescent="0.3">
      <c r="A5034" s="7" t="s">
        <v>25158</v>
      </c>
    </row>
    <row r="5035" spans="1:1" x14ac:dyDescent="0.3">
      <c r="A5035" s="8" t="s">
        <v>25162</v>
      </c>
    </row>
    <row r="5036" spans="1:1" x14ac:dyDescent="0.3">
      <c r="A5036" s="7" t="s">
        <v>25166</v>
      </c>
    </row>
    <row r="5037" spans="1:1" x14ac:dyDescent="0.3">
      <c r="A5037" s="8" t="s">
        <v>25171</v>
      </c>
    </row>
    <row r="5038" spans="1:1" x14ac:dyDescent="0.3">
      <c r="A5038" s="7" t="s">
        <v>25176</v>
      </c>
    </row>
    <row r="5039" spans="1:1" x14ac:dyDescent="0.3">
      <c r="A5039" s="8" t="s">
        <v>25181</v>
      </c>
    </row>
    <row r="5040" spans="1:1" x14ac:dyDescent="0.3">
      <c r="A5040" s="7" t="s">
        <v>25186</v>
      </c>
    </row>
    <row r="5041" spans="1:1" x14ac:dyDescent="0.3">
      <c r="A5041" s="8" t="s">
        <v>25190</v>
      </c>
    </row>
    <row r="5042" spans="1:1" x14ac:dyDescent="0.3">
      <c r="A5042" s="7" t="s">
        <v>25195</v>
      </c>
    </row>
    <row r="5043" spans="1:1" x14ac:dyDescent="0.3">
      <c r="A5043" s="8" t="s">
        <v>25198</v>
      </c>
    </row>
    <row r="5044" spans="1:1" x14ac:dyDescent="0.3">
      <c r="A5044" s="7" t="s">
        <v>25203</v>
      </c>
    </row>
    <row r="5045" spans="1:1" x14ac:dyDescent="0.3">
      <c r="A5045" s="8" t="s">
        <v>25208</v>
      </c>
    </row>
    <row r="5046" spans="1:1" x14ac:dyDescent="0.3">
      <c r="A5046" s="7" t="s">
        <v>25213</v>
      </c>
    </row>
    <row r="5047" spans="1:1" x14ac:dyDescent="0.3">
      <c r="A5047" s="8" t="s">
        <v>25217</v>
      </c>
    </row>
    <row r="5048" spans="1:1" x14ac:dyDescent="0.3">
      <c r="A5048" s="7" t="s">
        <v>25221</v>
      </c>
    </row>
    <row r="5049" spans="1:1" x14ac:dyDescent="0.3">
      <c r="A5049" s="8" t="s">
        <v>25225</v>
      </c>
    </row>
    <row r="5050" spans="1:1" x14ac:dyDescent="0.3">
      <c r="A5050" s="7" t="s">
        <v>25229</v>
      </c>
    </row>
    <row r="5051" spans="1:1" x14ac:dyDescent="0.3">
      <c r="A5051" s="8" t="s">
        <v>25233</v>
      </c>
    </row>
    <row r="5052" spans="1:1" x14ac:dyDescent="0.3">
      <c r="A5052" s="7" t="s">
        <v>25238</v>
      </c>
    </row>
    <row r="5053" spans="1:1" x14ac:dyDescent="0.3">
      <c r="A5053" s="8" t="s">
        <v>25243</v>
      </c>
    </row>
    <row r="5054" spans="1:1" x14ac:dyDescent="0.3">
      <c r="A5054" s="7" t="s">
        <v>25248</v>
      </c>
    </row>
    <row r="5055" spans="1:1" x14ac:dyDescent="0.3">
      <c r="A5055" s="8" t="s">
        <v>25252</v>
      </c>
    </row>
    <row r="5056" spans="1:1" x14ac:dyDescent="0.3">
      <c r="A5056" s="7" t="s">
        <v>25257</v>
      </c>
    </row>
    <row r="5057" spans="1:1" x14ac:dyDescent="0.3">
      <c r="A5057" s="8" t="s">
        <v>25262</v>
      </c>
    </row>
    <row r="5058" spans="1:1" x14ac:dyDescent="0.3">
      <c r="A5058" s="7" t="s">
        <v>25266</v>
      </c>
    </row>
    <row r="5059" spans="1:1" x14ac:dyDescent="0.3">
      <c r="A5059" s="8" t="s">
        <v>25270</v>
      </c>
    </row>
    <row r="5060" spans="1:1" x14ac:dyDescent="0.3">
      <c r="A5060" s="7" t="s">
        <v>25274</v>
      </c>
    </row>
    <row r="5061" spans="1:1" x14ac:dyDescent="0.3">
      <c r="A5061" s="8" t="s">
        <v>25279</v>
      </c>
    </row>
    <row r="5062" spans="1:1" x14ac:dyDescent="0.3">
      <c r="A5062" s="7" t="s">
        <v>25283</v>
      </c>
    </row>
    <row r="5063" spans="1:1" x14ac:dyDescent="0.3">
      <c r="A5063" s="8" t="s">
        <v>25288</v>
      </c>
    </row>
    <row r="5064" spans="1:1" x14ac:dyDescent="0.3">
      <c r="A5064" s="7" t="s">
        <v>25293</v>
      </c>
    </row>
    <row r="5065" spans="1:1" x14ac:dyDescent="0.3">
      <c r="A5065" s="8" t="s">
        <v>25298</v>
      </c>
    </row>
    <row r="5066" spans="1:1" x14ac:dyDescent="0.3">
      <c r="A5066" s="7" t="s">
        <v>25302</v>
      </c>
    </row>
    <row r="5067" spans="1:1" x14ac:dyDescent="0.3">
      <c r="A5067" s="8" t="s">
        <v>25306</v>
      </c>
    </row>
    <row r="5068" spans="1:1" x14ac:dyDescent="0.3">
      <c r="A5068" s="7" t="s">
        <v>25310</v>
      </c>
    </row>
    <row r="5069" spans="1:1" x14ac:dyDescent="0.3">
      <c r="A5069" s="8" t="s">
        <v>25315</v>
      </c>
    </row>
    <row r="5070" spans="1:1" x14ac:dyDescent="0.3">
      <c r="A5070" s="7" t="s">
        <v>25320</v>
      </c>
    </row>
    <row r="5071" spans="1:1" x14ac:dyDescent="0.3">
      <c r="A5071" s="8" t="s">
        <v>25325</v>
      </c>
    </row>
    <row r="5072" spans="1:1" x14ac:dyDescent="0.3">
      <c r="A5072" s="7" t="s">
        <v>25329</v>
      </c>
    </row>
    <row r="5073" spans="1:1" x14ac:dyDescent="0.3">
      <c r="A5073" s="8" t="s">
        <v>25333</v>
      </c>
    </row>
    <row r="5074" spans="1:1" x14ac:dyDescent="0.3">
      <c r="A5074" s="7" t="s">
        <v>25338</v>
      </c>
    </row>
    <row r="5075" spans="1:1" x14ac:dyDescent="0.3">
      <c r="A5075" s="8" t="s">
        <v>25343</v>
      </c>
    </row>
    <row r="5076" spans="1:1" x14ac:dyDescent="0.3">
      <c r="A5076" s="7" t="s">
        <v>25347</v>
      </c>
    </row>
    <row r="5077" spans="1:1" x14ac:dyDescent="0.3">
      <c r="A5077" s="8" t="s">
        <v>25352</v>
      </c>
    </row>
    <row r="5078" spans="1:1" x14ac:dyDescent="0.3">
      <c r="A5078" s="7" t="s">
        <v>25357</v>
      </c>
    </row>
    <row r="5079" spans="1:1" x14ac:dyDescent="0.3">
      <c r="A5079" s="8" t="s">
        <v>25362</v>
      </c>
    </row>
    <row r="5080" spans="1:1" x14ac:dyDescent="0.3">
      <c r="A5080" s="7" t="s">
        <v>25366</v>
      </c>
    </row>
    <row r="5081" spans="1:1" x14ac:dyDescent="0.3">
      <c r="A5081" s="8" t="s">
        <v>25370</v>
      </c>
    </row>
    <row r="5082" spans="1:1" x14ac:dyDescent="0.3">
      <c r="A5082" s="7" t="s">
        <v>25373</v>
      </c>
    </row>
    <row r="5083" spans="1:1" x14ac:dyDescent="0.3">
      <c r="A5083" s="8" t="s">
        <v>25377</v>
      </c>
    </row>
    <row r="5084" spans="1:1" x14ac:dyDescent="0.3">
      <c r="A5084" s="7" t="s">
        <v>25380</v>
      </c>
    </row>
    <row r="5085" spans="1:1" x14ac:dyDescent="0.3">
      <c r="A5085" s="8" t="s">
        <v>25383</v>
      </c>
    </row>
    <row r="5086" spans="1:1" x14ac:dyDescent="0.3">
      <c r="A5086" s="7" t="s">
        <v>25386</v>
      </c>
    </row>
    <row r="5087" spans="1:1" x14ac:dyDescent="0.3">
      <c r="A5087" s="8" t="s">
        <v>25389</v>
      </c>
    </row>
    <row r="5088" spans="1:1" x14ac:dyDescent="0.3">
      <c r="A5088" s="7" t="s">
        <v>25393</v>
      </c>
    </row>
    <row r="5089" spans="1:1" x14ac:dyDescent="0.3">
      <c r="A5089" s="8" t="s">
        <v>25397</v>
      </c>
    </row>
    <row r="5090" spans="1:1" x14ac:dyDescent="0.3">
      <c r="A5090" s="7" t="s">
        <v>25401</v>
      </c>
    </row>
    <row r="5091" spans="1:1" x14ac:dyDescent="0.3">
      <c r="A5091" s="8" t="s">
        <v>25407</v>
      </c>
    </row>
    <row r="5092" spans="1:1" x14ac:dyDescent="0.3">
      <c r="A5092" s="7" t="s">
        <v>25411</v>
      </c>
    </row>
    <row r="5093" spans="1:1" x14ac:dyDescent="0.3">
      <c r="A5093" s="8" t="s">
        <v>25416</v>
      </c>
    </row>
    <row r="5094" spans="1:1" x14ac:dyDescent="0.3">
      <c r="A5094" s="7" t="s">
        <v>25420</v>
      </c>
    </row>
    <row r="5095" spans="1:1" x14ac:dyDescent="0.3">
      <c r="A5095" s="8" t="s">
        <v>25425</v>
      </c>
    </row>
    <row r="5096" spans="1:1" x14ac:dyDescent="0.3">
      <c r="A5096" s="7" t="s">
        <v>25429</v>
      </c>
    </row>
    <row r="5097" spans="1:1" x14ac:dyDescent="0.3">
      <c r="A5097" s="8" t="s">
        <v>25435</v>
      </c>
    </row>
    <row r="5098" spans="1:1" x14ac:dyDescent="0.3">
      <c r="A5098" s="7" t="s">
        <v>25439</v>
      </c>
    </row>
    <row r="5099" spans="1:1" x14ac:dyDescent="0.3">
      <c r="A5099" s="8" t="s">
        <v>25444</v>
      </c>
    </row>
    <row r="5100" spans="1:1" x14ac:dyDescent="0.3">
      <c r="A5100" s="7" t="s">
        <v>25448</v>
      </c>
    </row>
    <row r="5101" spans="1:1" x14ac:dyDescent="0.3">
      <c r="A5101" s="8" t="s">
        <v>25453</v>
      </c>
    </row>
    <row r="5102" spans="1:1" x14ac:dyDescent="0.3">
      <c r="A5102" s="7" t="s">
        <v>25457</v>
      </c>
    </row>
    <row r="5103" spans="1:1" x14ac:dyDescent="0.3">
      <c r="A5103" s="8" t="s">
        <v>25461</v>
      </c>
    </row>
    <row r="5104" spans="1:1" x14ac:dyDescent="0.3">
      <c r="A5104" s="7" t="s">
        <v>25466</v>
      </c>
    </row>
    <row r="5105" spans="1:1" x14ac:dyDescent="0.3">
      <c r="A5105" s="8" t="s">
        <v>25470</v>
      </c>
    </row>
    <row r="5106" spans="1:1" x14ac:dyDescent="0.3">
      <c r="A5106" s="7" t="s">
        <v>25474</v>
      </c>
    </row>
    <row r="5107" spans="1:1" x14ac:dyDescent="0.3">
      <c r="A5107" s="8" t="s">
        <v>25478</v>
      </c>
    </row>
    <row r="5108" spans="1:1" x14ac:dyDescent="0.3">
      <c r="A5108" s="7" t="s">
        <v>25483</v>
      </c>
    </row>
    <row r="5109" spans="1:1" x14ac:dyDescent="0.3">
      <c r="A5109" s="8" t="s">
        <v>25488</v>
      </c>
    </row>
    <row r="5110" spans="1:1" x14ac:dyDescent="0.3">
      <c r="A5110" s="7" t="s">
        <v>25493</v>
      </c>
    </row>
    <row r="5111" spans="1:1" x14ac:dyDescent="0.3">
      <c r="A5111" s="8" t="s">
        <v>25498</v>
      </c>
    </row>
    <row r="5112" spans="1:1" x14ac:dyDescent="0.3">
      <c r="A5112" s="7" t="s">
        <v>25503</v>
      </c>
    </row>
    <row r="5113" spans="1:1" x14ac:dyDescent="0.3">
      <c r="A5113" s="8" t="s">
        <v>25507</v>
      </c>
    </row>
    <row r="5114" spans="1:1" x14ac:dyDescent="0.3">
      <c r="A5114" s="7" t="s">
        <v>25512</v>
      </c>
    </row>
    <row r="5115" spans="1:1" x14ac:dyDescent="0.3">
      <c r="A5115" s="8" t="s">
        <v>25517</v>
      </c>
    </row>
    <row r="5116" spans="1:1" x14ac:dyDescent="0.3">
      <c r="A5116" s="7" t="s">
        <v>25521</v>
      </c>
    </row>
    <row r="5117" spans="1:1" x14ac:dyDescent="0.3">
      <c r="A5117" s="8" t="s">
        <v>25526</v>
      </c>
    </row>
    <row r="5118" spans="1:1" x14ac:dyDescent="0.3">
      <c r="A5118" s="7" t="s">
        <v>25531</v>
      </c>
    </row>
    <row r="5119" spans="1:1" x14ac:dyDescent="0.3">
      <c r="A5119" s="8" t="s">
        <v>25535</v>
      </c>
    </row>
    <row r="5120" spans="1:1" x14ac:dyDescent="0.3">
      <c r="A5120" s="7" t="s">
        <v>25540</v>
      </c>
    </row>
    <row r="5121" spans="1:1" x14ac:dyDescent="0.3">
      <c r="A5121" s="8" t="s">
        <v>25544</v>
      </c>
    </row>
    <row r="5122" spans="1:1" x14ac:dyDescent="0.3">
      <c r="A5122" s="7" t="s">
        <v>25549</v>
      </c>
    </row>
    <row r="5123" spans="1:1" x14ac:dyDescent="0.3">
      <c r="A5123" s="8" t="s">
        <v>25553</v>
      </c>
    </row>
    <row r="5124" spans="1:1" x14ac:dyDescent="0.3">
      <c r="A5124" s="7" t="s">
        <v>25558</v>
      </c>
    </row>
    <row r="5125" spans="1:1" x14ac:dyDescent="0.3">
      <c r="A5125" s="8" t="s">
        <v>25563</v>
      </c>
    </row>
    <row r="5126" spans="1:1" x14ac:dyDescent="0.3">
      <c r="A5126" s="7" t="s">
        <v>25568</v>
      </c>
    </row>
    <row r="5127" spans="1:1" x14ac:dyDescent="0.3">
      <c r="A5127" s="8" t="s">
        <v>25574</v>
      </c>
    </row>
    <row r="5128" spans="1:1" x14ac:dyDescent="0.3">
      <c r="A5128" s="7" t="s">
        <v>25579</v>
      </c>
    </row>
    <row r="5129" spans="1:1" x14ac:dyDescent="0.3">
      <c r="A5129" s="8" t="s">
        <v>25583</v>
      </c>
    </row>
    <row r="5130" spans="1:1" x14ac:dyDescent="0.3">
      <c r="A5130" s="7" t="s">
        <v>25587</v>
      </c>
    </row>
    <row r="5131" spans="1:1" x14ac:dyDescent="0.3">
      <c r="A5131" s="8" t="s">
        <v>25592</v>
      </c>
    </row>
    <row r="5132" spans="1:1" x14ac:dyDescent="0.3">
      <c r="A5132" s="7" t="s">
        <v>25597</v>
      </c>
    </row>
    <row r="5133" spans="1:1" x14ac:dyDescent="0.3">
      <c r="A5133" s="8" t="s">
        <v>25603</v>
      </c>
    </row>
    <row r="5134" spans="1:1" x14ac:dyDescent="0.3">
      <c r="A5134" s="7" t="s">
        <v>25608</v>
      </c>
    </row>
    <row r="5135" spans="1:1" x14ac:dyDescent="0.3">
      <c r="A5135" s="8" t="s">
        <v>25613</v>
      </c>
    </row>
    <row r="5136" spans="1:1" x14ac:dyDescent="0.3">
      <c r="A5136" s="7" t="s">
        <v>25617</v>
      </c>
    </row>
    <row r="5137" spans="1:1" x14ac:dyDescent="0.3">
      <c r="A5137" s="8" t="s">
        <v>25622</v>
      </c>
    </row>
    <row r="5138" spans="1:1" x14ac:dyDescent="0.3">
      <c r="A5138" s="7" t="s">
        <v>25626</v>
      </c>
    </row>
    <row r="5139" spans="1:1" x14ac:dyDescent="0.3">
      <c r="A5139" s="8" t="s">
        <v>25630</v>
      </c>
    </row>
    <row r="5140" spans="1:1" x14ac:dyDescent="0.3">
      <c r="A5140" s="7" t="s">
        <v>25636</v>
      </c>
    </row>
    <row r="5141" spans="1:1" x14ac:dyDescent="0.3">
      <c r="A5141" s="8" t="s">
        <v>25641</v>
      </c>
    </row>
    <row r="5142" spans="1:1" x14ac:dyDescent="0.3">
      <c r="A5142" s="7" t="s">
        <v>25645</v>
      </c>
    </row>
    <row r="5143" spans="1:1" x14ac:dyDescent="0.3">
      <c r="A5143" s="8" t="s">
        <v>25649</v>
      </c>
    </row>
    <row r="5144" spans="1:1" x14ac:dyDescent="0.3">
      <c r="A5144" s="7" t="s">
        <v>25653</v>
      </c>
    </row>
    <row r="5145" spans="1:1" x14ac:dyDescent="0.3">
      <c r="A5145" s="8" t="s">
        <v>25657</v>
      </c>
    </row>
    <row r="5146" spans="1:1" x14ac:dyDescent="0.3">
      <c r="A5146" s="7" t="s">
        <v>25661</v>
      </c>
    </row>
    <row r="5147" spans="1:1" x14ac:dyDescent="0.3">
      <c r="A5147" s="8" t="s">
        <v>25661</v>
      </c>
    </row>
    <row r="5148" spans="1:1" x14ac:dyDescent="0.3">
      <c r="A5148" s="7" t="s">
        <v>25667</v>
      </c>
    </row>
    <row r="5149" spans="1:1" x14ac:dyDescent="0.3">
      <c r="A5149" s="8" t="s">
        <v>25672</v>
      </c>
    </row>
    <row r="5150" spans="1:1" x14ac:dyDescent="0.3">
      <c r="A5150" s="7" t="s">
        <v>25677</v>
      </c>
    </row>
    <row r="5151" spans="1:1" x14ac:dyDescent="0.3">
      <c r="A5151" s="8" t="s">
        <v>25682</v>
      </c>
    </row>
    <row r="5152" spans="1:1" x14ac:dyDescent="0.3">
      <c r="A5152" s="7" t="s">
        <v>25686</v>
      </c>
    </row>
    <row r="5153" spans="1:1" x14ac:dyDescent="0.3">
      <c r="A5153" s="8" t="s">
        <v>25690</v>
      </c>
    </row>
    <row r="5154" spans="1:1" x14ac:dyDescent="0.3">
      <c r="A5154" s="7" t="s">
        <v>25695</v>
      </c>
    </row>
    <row r="5155" spans="1:1" x14ac:dyDescent="0.3">
      <c r="A5155" s="8" t="s">
        <v>25698</v>
      </c>
    </row>
    <row r="5156" spans="1:1" x14ac:dyDescent="0.3">
      <c r="A5156" s="7" t="s">
        <v>25703</v>
      </c>
    </row>
    <row r="5157" spans="1:1" x14ac:dyDescent="0.3">
      <c r="A5157" s="8" t="s">
        <v>25708</v>
      </c>
    </row>
    <row r="5158" spans="1:1" x14ac:dyDescent="0.3">
      <c r="A5158" s="7" t="s">
        <v>25712</v>
      </c>
    </row>
    <row r="5159" spans="1:1" x14ac:dyDescent="0.3">
      <c r="A5159" s="8" t="s">
        <v>25717</v>
      </c>
    </row>
    <row r="5160" spans="1:1" x14ac:dyDescent="0.3">
      <c r="A5160" s="7" t="s">
        <v>25722</v>
      </c>
    </row>
    <row r="5161" spans="1:1" x14ac:dyDescent="0.3">
      <c r="A5161" s="8" t="s">
        <v>25726</v>
      </c>
    </row>
    <row r="5162" spans="1:1" x14ac:dyDescent="0.3">
      <c r="A5162" s="7" t="s">
        <v>25731</v>
      </c>
    </row>
    <row r="5163" spans="1:1" x14ac:dyDescent="0.3">
      <c r="A5163" s="8" t="s">
        <v>25737</v>
      </c>
    </row>
    <row r="5164" spans="1:1" x14ac:dyDescent="0.3">
      <c r="A5164" s="7" t="s">
        <v>25743</v>
      </c>
    </row>
    <row r="5165" spans="1:1" x14ac:dyDescent="0.3">
      <c r="A5165" s="8" t="s">
        <v>25747</v>
      </c>
    </row>
    <row r="5166" spans="1:1" x14ac:dyDescent="0.3">
      <c r="A5166" s="7" t="s">
        <v>25751</v>
      </c>
    </row>
    <row r="5167" spans="1:1" x14ac:dyDescent="0.3">
      <c r="A5167" s="8" t="s">
        <v>25755</v>
      </c>
    </row>
    <row r="5168" spans="1:1" x14ac:dyDescent="0.3">
      <c r="A5168" s="7" t="s">
        <v>25759</v>
      </c>
    </row>
    <row r="5169" spans="1:1" x14ac:dyDescent="0.3">
      <c r="A5169" s="8" t="s">
        <v>25763</v>
      </c>
    </row>
    <row r="5170" spans="1:1" x14ac:dyDescent="0.3">
      <c r="A5170" s="7" t="s">
        <v>25768</v>
      </c>
    </row>
    <row r="5171" spans="1:1" x14ac:dyDescent="0.3">
      <c r="A5171" s="8" t="s">
        <v>25773</v>
      </c>
    </row>
    <row r="5172" spans="1:1" x14ac:dyDescent="0.3">
      <c r="A5172" s="7" t="s">
        <v>25777</v>
      </c>
    </row>
    <row r="5173" spans="1:1" x14ac:dyDescent="0.3">
      <c r="A5173" s="8" t="s">
        <v>25781</v>
      </c>
    </row>
    <row r="5174" spans="1:1" x14ac:dyDescent="0.3">
      <c r="A5174" s="7" t="s">
        <v>25785</v>
      </c>
    </row>
    <row r="5175" spans="1:1" x14ac:dyDescent="0.3">
      <c r="A5175" s="8" t="s">
        <v>25790</v>
      </c>
    </row>
    <row r="5176" spans="1:1" x14ac:dyDescent="0.3">
      <c r="A5176" s="7" t="s">
        <v>25794</v>
      </c>
    </row>
    <row r="5177" spans="1:1" x14ac:dyDescent="0.3">
      <c r="A5177" s="8" t="s">
        <v>25798</v>
      </c>
    </row>
    <row r="5178" spans="1:1" x14ac:dyDescent="0.3">
      <c r="A5178" s="7" t="s">
        <v>25803</v>
      </c>
    </row>
    <row r="5179" spans="1:1" x14ac:dyDescent="0.3">
      <c r="A5179" s="8" t="s">
        <v>25807</v>
      </c>
    </row>
    <row r="5180" spans="1:1" x14ac:dyDescent="0.3">
      <c r="A5180" s="7" t="s">
        <v>25812</v>
      </c>
    </row>
    <row r="5181" spans="1:1" x14ac:dyDescent="0.3">
      <c r="A5181" s="8" t="s">
        <v>25817</v>
      </c>
    </row>
    <row r="5182" spans="1:1" x14ac:dyDescent="0.3">
      <c r="A5182" s="7" t="s">
        <v>25821</v>
      </c>
    </row>
    <row r="5183" spans="1:1" x14ac:dyDescent="0.3">
      <c r="A5183" s="8" t="s">
        <v>25826</v>
      </c>
    </row>
    <row r="5184" spans="1:1" x14ac:dyDescent="0.3">
      <c r="A5184" s="7" t="s">
        <v>25831</v>
      </c>
    </row>
    <row r="5185" spans="1:1" x14ac:dyDescent="0.3">
      <c r="A5185" s="8" t="s">
        <v>25836</v>
      </c>
    </row>
    <row r="5186" spans="1:1" x14ac:dyDescent="0.3">
      <c r="A5186" s="7" t="s">
        <v>25841</v>
      </c>
    </row>
    <row r="5187" spans="1:1" x14ac:dyDescent="0.3">
      <c r="A5187" s="8" t="s">
        <v>25845</v>
      </c>
    </row>
    <row r="5188" spans="1:1" x14ac:dyDescent="0.3">
      <c r="A5188" s="7" t="s">
        <v>25850</v>
      </c>
    </row>
    <row r="5189" spans="1:1" x14ac:dyDescent="0.3">
      <c r="A5189" s="8" t="s">
        <v>25854</v>
      </c>
    </row>
    <row r="5190" spans="1:1" x14ac:dyDescent="0.3">
      <c r="A5190" s="7" t="s">
        <v>25858</v>
      </c>
    </row>
    <row r="5191" spans="1:1" x14ac:dyDescent="0.3">
      <c r="A5191" s="8" t="s">
        <v>25863</v>
      </c>
    </row>
    <row r="5192" spans="1:1" x14ac:dyDescent="0.3">
      <c r="A5192" s="7" t="s">
        <v>25869</v>
      </c>
    </row>
    <row r="5193" spans="1:1" x14ac:dyDescent="0.3">
      <c r="A5193" s="8" t="s">
        <v>25873</v>
      </c>
    </row>
    <row r="5194" spans="1:1" x14ac:dyDescent="0.3">
      <c r="A5194" s="7" t="s">
        <v>25878</v>
      </c>
    </row>
    <row r="5195" spans="1:1" x14ac:dyDescent="0.3">
      <c r="A5195" s="8" t="s">
        <v>25884</v>
      </c>
    </row>
    <row r="5196" spans="1:1" x14ac:dyDescent="0.3">
      <c r="A5196" s="7" t="s">
        <v>25889</v>
      </c>
    </row>
    <row r="5197" spans="1:1" x14ac:dyDescent="0.3">
      <c r="A5197" s="8" t="s">
        <v>25894</v>
      </c>
    </row>
    <row r="5198" spans="1:1" x14ac:dyDescent="0.3">
      <c r="A5198" s="7" t="s">
        <v>25899</v>
      </c>
    </row>
    <row r="5199" spans="1:1" x14ac:dyDescent="0.3">
      <c r="A5199" s="8" t="s">
        <v>25904</v>
      </c>
    </row>
    <row r="5200" spans="1:1" x14ac:dyDescent="0.3">
      <c r="A5200" s="7" t="s">
        <v>25909</v>
      </c>
    </row>
    <row r="5201" spans="1:1" x14ac:dyDescent="0.3">
      <c r="A5201" s="8" t="s">
        <v>25915</v>
      </c>
    </row>
    <row r="5202" spans="1:1" x14ac:dyDescent="0.3">
      <c r="A5202" s="7" t="s">
        <v>25920</v>
      </c>
    </row>
    <row r="5203" spans="1:1" x14ac:dyDescent="0.3">
      <c r="A5203" s="8" t="s">
        <v>25924</v>
      </c>
    </row>
    <row r="5204" spans="1:1" x14ac:dyDescent="0.3">
      <c r="A5204" s="7" t="s">
        <v>25929</v>
      </c>
    </row>
    <row r="5205" spans="1:1" x14ac:dyDescent="0.3">
      <c r="A5205" s="8" t="s">
        <v>25933</v>
      </c>
    </row>
    <row r="5206" spans="1:1" x14ac:dyDescent="0.3">
      <c r="A5206" s="7" t="s">
        <v>25938</v>
      </c>
    </row>
    <row r="5207" spans="1:1" x14ac:dyDescent="0.3">
      <c r="A5207" s="8" t="s">
        <v>25943</v>
      </c>
    </row>
    <row r="5208" spans="1:1" x14ac:dyDescent="0.3">
      <c r="A5208" s="7" t="s">
        <v>25948</v>
      </c>
    </row>
    <row r="5209" spans="1:1" x14ac:dyDescent="0.3">
      <c r="A5209" s="8" t="s">
        <v>25953</v>
      </c>
    </row>
    <row r="5210" spans="1:1" x14ac:dyDescent="0.3">
      <c r="A5210" s="7" t="s">
        <v>25957</v>
      </c>
    </row>
    <row r="5211" spans="1:1" x14ac:dyDescent="0.3">
      <c r="A5211" s="8" t="s">
        <v>25963</v>
      </c>
    </row>
    <row r="5212" spans="1:1" x14ac:dyDescent="0.3">
      <c r="A5212" s="7" t="s">
        <v>25968</v>
      </c>
    </row>
    <row r="5213" spans="1:1" x14ac:dyDescent="0.3">
      <c r="A5213" s="8" t="s">
        <v>25972</v>
      </c>
    </row>
    <row r="5214" spans="1:1" x14ac:dyDescent="0.3">
      <c r="A5214" s="7" t="s">
        <v>25976</v>
      </c>
    </row>
    <row r="5215" spans="1:1" x14ac:dyDescent="0.3">
      <c r="A5215" s="8" t="s">
        <v>25980</v>
      </c>
    </row>
    <row r="5216" spans="1:1" x14ac:dyDescent="0.3">
      <c r="A5216" s="7" t="s">
        <v>25985</v>
      </c>
    </row>
    <row r="5217" spans="1:1" x14ac:dyDescent="0.3">
      <c r="A5217" s="8" t="s">
        <v>25990</v>
      </c>
    </row>
    <row r="5218" spans="1:1" x14ac:dyDescent="0.3">
      <c r="A5218" s="7" t="s">
        <v>25995</v>
      </c>
    </row>
    <row r="5219" spans="1:1" x14ac:dyDescent="0.3">
      <c r="A5219" s="8" t="s">
        <v>25999</v>
      </c>
    </row>
    <row r="5220" spans="1:1" x14ac:dyDescent="0.3">
      <c r="A5220" s="7" t="s">
        <v>26003</v>
      </c>
    </row>
    <row r="5221" spans="1:1" x14ac:dyDescent="0.3">
      <c r="A5221" s="8" t="s">
        <v>26007</v>
      </c>
    </row>
    <row r="5222" spans="1:1" x14ac:dyDescent="0.3">
      <c r="A5222" s="7" t="s">
        <v>26011</v>
      </c>
    </row>
    <row r="5223" spans="1:1" x14ac:dyDescent="0.3">
      <c r="A5223" s="8" t="s">
        <v>26016</v>
      </c>
    </row>
    <row r="5224" spans="1:1" x14ac:dyDescent="0.3">
      <c r="A5224" s="7" t="s">
        <v>26021</v>
      </c>
    </row>
    <row r="5225" spans="1:1" x14ac:dyDescent="0.3">
      <c r="A5225" s="8" t="s">
        <v>26025</v>
      </c>
    </row>
    <row r="5226" spans="1:1" x14ac:dyDescent="0.3">
      <c r="A5226" s="7" t="s">
        <v>26030</v>
      </c>
    </row>
    <row r="5227" spans="1:1" x14ac:dyDescent="0.3">
      <c r="A5227" s="8" t="s">
        <v>26034</v>
      </c>
    </row>
    <row r="5228" spans="1:1" x14ac:dyDescent="0.3">
      <c r="A5228" s="7" t="s">
        <v>26039</v>
      </c>
    </row>
    <row r="5229" spans="1:1" x14ac:dyDescent="0.3">
      <c r="A5229" s="8" t="s">
        <v>26043</v>
      </c>
    </row>
    <row r="5230" spans="1:1" x14ac:dyDescent="0.3">
      <c r="A5230" s="7" t="s">
        <v>26047</v>
      </c>
    </row>
    <row r="5231" spans="1:1" x14ac:dyDescent="0.3">
      <c r="A5231" s="8" t="s">
        <v>26052</v>
      </c>
    </row>
    <row r="5232" spans="1:1" x14ac:dyDescent="0.3">
      <c r="A5232" s="7" t="s">
        <v>26057</v>
      </c>
    </row>
    <row r="5233" spans="1:1" x14ac:dyDescent="0.3">
      <c r="A5233" s="8" t="s">
        <v>26062</v>
      </c>
    </row>
    <row r="5234" spans="1:1" x14ac:dyDescent="0.3">
      <c r="A5234" s="7" t="s">
        <v>26066</v>
      </c>
    </row>
    <row r="5235" spans="1:1" x14ac:dyDescent="0.3">
      <c r="A5235" s="8" t="s">
        <v>26070</v>
      </c>
    </row>
    <row r="5236" spans="1:1" x14ac:dyDescent="0.3">
      <c r="A5236" s="7" t="s">
        <v>26075</v>
      </c>
    </row>
    <row r="5237" spans="1:1" x14ac:dyDescent="0.3">
      <c r="A5237" s="8" t="s">
        <v>26080</v>
      </c>
    </row>
    <row r="5238" spans="1:1" x14ac:dyDescent="0.3">
      <c r="A5238" s="7" t="s">
        <v>26084</v>
      </c>
    </row>
    <row r="5239" spans="1:1" x14ac:dyDescent="0.3">
      <c r="A5239" s="8" t="s">
        <v>26088</v>
      </c>
    </row>
    <row r="5240" spans="1:1" x14ac:dyDescent="0.3">
      <c r="A5240" s="7" t="s">
        <v>26093</v>
      </c>
    </row>
    <row r="5241" spans="1:1" x14ac:dyDescent="0.3">
      <c r="A5241" s="8" t="s">
        <v>26098</v>
      </c>
    </row>
    <row r="5242" spans="1:1" x14ac:dyDescent="0.3">
      <c r="A5242" s="7" t="s">
        <v>26103</v>
      </c>
    </row>
    <row r="5243" spans="1:1" x14ac:dyDescent="0.3">
      <c r="A5243" s="8" t="s">
        <v>26107</v>
      </c>
    </row>
    <row r="5244" spans="1:1" x14ac:dyDescent="0.3">
      <c r="A5244" s="7" t="s">
        <v>26112</v>
      </c>
    </row>
    <row r="5245" spans="1:1" x14ac:dyDescent="0.3">
      <c r="A5245" s="8" t="s">
        <v>26115</v>
      </c>
    </row>
    <row r="5246" spans="1:1" x14ac:dyDescent="0.3">
      <c r="A5246" s="7" t="s">
        <v>26120</v>
      </c>
    </row>
    <row r="5247" spans="1:1" x14ac:dyDescent="0.3">
      <c r="A5247" s="8" t="s">
        <v>26124</v>
      </c>
    </row>
    <row r="5248" spans="1:1" x14ac:dyDescent="0.3">
      <c r="A5248" s="7" t="s">
        <v>26129</v>
      </c>
    </row>
    <row r="5249" spans="1:1" x14ac:dyDescent="0.3">
      <c r="A5249" s="8" t="s">
        <v>26135</v>
      </c>
    </row>
    <row r="5250" spans="1:1" x14ac:dyDescent="0.3">
      <c r="A5250" s="7" t="s">
        <v>26139</v>
      </c>
    </row>
    <row r="5251" spans="1:1" x14ac:dyDescent="0.3">
      <c r="A5251" s="8" t="s">
        <v>26143</v>
      </c>
    </row>
    <row r="5252" spans="1:1" x14ac:dyDescent="0.3">
      <c r="A5252" s="7" t="s">
        <v>26148</v>
      </c>
    </row>
    <row r="5253" spans="1:1" x14ac:dyDescent="0.3">
      <c r="A5253" s="8" t="s">
        <v>26153</v>
      </c>
    </row>
    <row r="5254" spans="1:1" x14ac:dyDescent="0.3">
      <c r="A5254" s="7" t="s">
        <v>26157</v>
      </c>
    </row>
    <row r="5255" spans="1:1" x14ac:dyDescent="0.3">
      <c r="A5255" s="8" t="s">
        <v>26162</v>
      </c>
    </row>
    <row r="5256" spans="1:1" x14ac:dyDescent="0.3">
      <c r="A5256" s="7" t="s">
        <v>26167</v>
      </c>
    </row>
    <row r="5257" spans="1:1" x14ac:dyDescent="0.3">
      <c r="A5257" s="8" t="s">
        <v>26171</v>
      </c>
    </row>
    <row r="5258" spans="1:1" x14ac:dyDescent="0.3">
      <c r="A5258" s="7" t="s">
        <v>26175</v>
      </c>
    </row>
    <row r="5259" spans="1:1" x14ac:dyDescent="0.3">
      <c r="A5259" s="8" t="s">
        <v>26179</v>
      </c>
    </row>
    <row r="5260" spans="1:1" x14ac:dyDescent="0.3">
      <c r="A5260" s="7" t="s">
        <v>26184</v>
      </c>
    </row>
    <row r="5261" spans="1:1" x14ac:dyDescent="0.3">
      <c r="A5261" s="8" t="s">
        <v>26189</v>
      </c>
    </row>
    <row r="5262" spans="1:1" x14ac:dyDescent="0.3">
      <c r="A5262" s="7" t="s">
        <v>26193</v>
      </c>
    </row>
    <row r="5263" spans="1:1" x14ac:dyDescent="0.3">
      <c r="A5263" s="8" t="s">
        <v>26198</v>
      </c>
    </row>
    <row r="5264" spans="1:1" x14ac:dyDescent="0.3">
      <c r="A5264" s="7" t="s">
        <v>26203</v>
      </c>
    </row>
    <row r="5265" spans="1:1" ht="302.39999999999998" x14ac:dyDescent="0.3">
      <c r="A5265" s="13" t="s">
        <v>26208</v>
      </c>
    </row>
    <row r="5266" spans="1:1" x14ac:dyDescent="0.3">
      <c r="A5266" s="7" t="s">
        <v>26212</v>
      </c>
    </row>
    <row r="5267" spans="1:1" x14ac:dyDescent="0.3">
      <c r="A5267" s="8" t="s">
        <v>26216</v>
      </c>
    </row>
    <row r="5268" spans="1:1" x14ac:dyDescent="0.3">
      <c r="A5268" s="7" t="s">
        <v>26221</v>
      </c>
    </row>
    <row r="5269" spans="1:1" x14ac:dyDescent="0.3">
      <c r="A5269" s="8" t="s">
        <v>26227</v>
      </c>
    </row>
    <row r="5270" spans="1:1" x14ac:dyDescent="0.3">
      <c r="A5270" s="7" t="s">
        <v>26230</v>
      </c>
    </row>
    <row r="5271" spans="1:1" x14ac:dyDescent="0.3">
      <c r="A5271" s="8" t="s">
        <v>26235</v>
      </c>
    </row>
    <row r="5272" spans="1:1" x14ac:dyDescent="0.3">
      <c r="A5272" s="7" t="s">
        <v>26240</v>
      </c>
    </row>
    <row r="5273" spans="1:1" x14ac:dyDescent="0.3">
      <c r="A5273" s="8" t="s">
        <v>26245</v>
      </c>
    </row>
    <row r="5274" spans="1:1" x14ac:dyDescent="0.3">
      <c r="A5274" s="7" t="s">
        <v>26250</v>
      </c>
    </row>
    <row r="5275" spans="1:1" x14ac:dyDescent="0.3">
      <c r="A5275" s="8" t="s">
        <v>26253</v>
      </c>
    </row>
    <row r="5276" spans="1:1" x14ac:dyDescent="0.3">
      <c r="A5276" s="7" t="s">
        <v>26257</v>
      </c>
    </row>
    <row r="5277" spans="1:1" x14ac:dyDescent="0.3">
      <c r="A5277" s="8" t="s">
        <v>26262</v>
      </c>
    </row>
    <row r="5278" spans="1:1" x14ac:dyDescent="0.3">
      <c r="A5278" s="7" t="s">
        <v>26267</v>
      </c>
    </row>
    <row r="5279" spans="1:1" x14ac:dyDescent="0.3">
      <c r="A5279" s="8" t="s">
        <v>26271</v>
      </c>
    </row>
    <row r="5280" spans="1:1" x14ac:dyDescent="0.3">
      <c r="A5280" s="7" t="s">
        <v>26276</v>
      </c>
    </row>
    <row r="5281" spans="1:1" x14ac:dyDescent="0.3">
      <c r="A5281" s="8" t="s">
        <v>26281</v>
      </c>
    </row>
    <row r="5282" spans="1:1" x14ac:dyDescent="0.3">
      <c r="A5282" s="7" t="s">
        <v>26286</v>
      </c>
    </row>
    <row r="5283" spans="1:1" x14ac:dyDescent="0.3">
      <c r="A5283" s="8" t="s">
        <v>26291</v>
      </c>
    </row>
    <row r="5284" spans="1:1" x14ac:dyDescent="0.3">
      <c r="A5284" s="7" t="s">
        <v>26296</v>
      </c>
    </row>
    <row r="5285" spans="1:1" x14ac:dyDescent="0.3">
      <c r="A5285" s="8" t="s">
        <v>26301</v>
      </c>
    </row>
    <row r="5286" spans="1:1" x14ac:dyDescent="0.3">
      <c r="A5286" s="7" t="s">
        <v>26305</v>
      </c>
    </row>
    <row r="5287" spans="1:1" x14ac:dyDescent="0.3">
      <c r="A5287" s="8" t="s">
        <v>26309</v>
      </c>
    </row>
    <row r="5288" spans="1:1" x14ac:dyDescent="0.3">
      <c r="A5288" s="7" t="s">
        <v>26313</v>
      </c>
    </row>
    <row r="5289" spans="1:1" x14ac:dyDescent="0.3">
      <c r="A5289" s="8" t="s">
        <v>26317</v>
      </c>
    </row>
    <row r="5290" spans="1:1" x14ac:dyDescent="0.3">
      <c r="A5290" s="7" t="s">
        <v>26322</v>
      </c>
    </row>
    <row r="5291" spans="1:1" x14ac:dyDescent="0.3">
      <c r="A5291" s="8" t="s">
        <v>26327</v>
      </c>
    </row>
    <row r="5292" spans="1:1" x14ac:dyDescent="0.3">
      <c r="A5292" s="7" t="s">
        <v>26332</v>
      </c>
    </row>
    <row r="5293" spans="1:1" x14ac:dyDescent="0.3">
      <c r="A5293" s="8" t="s">
        <v>26336</v>
      </c>
    </row>
    <row r="5294" spans="1:1" x14ac:dyDescent="0.3">
      <c r="A5294" s="7" t="s">
        <v>26340</v>
      </c>
    </row>
    <row r="5295" spans="1:1" x14ac:dyDescent="0.3">
      <c r="A5295" s="8" t="s">
        <v>26345</v>
      </c>
    </row>
    <row r="5296" spans="1:1" x14ac:dyDescent="0.3">
      <c r="A5296" s="7" t="s">
        <v>26350</v>
      </c>
    </row>
    <row r="5297" spans="1:1" x14ac:dyDescent="0.3">
      <c r="A5297" s="8" t="s">
        <v>26355</v>
      </c>
    </row>
    <row r="5298" spans="1:1" x14ac:dyDescent="0.3">
      <c r="A5298" s="7" t="s">
        <v>26360</v>
      </c>
    </row>
    <row r="5299" spans="1:1" x14ac:dyDescent="0.3">
      <c r="A5299" s="8" t="s">
        <v>26364</v>
      </c>
    </row>
    <row r="5300" spans="1:1" x14ac:dyDescent="0.3">
      <c r="A5300" s="7" t="s">
        <v>26370</v>
      </c>
    </row>
    <row r="5301" spans="1:1" x14ac:dyDescent="0.3">
      <c r="A5301" s="8" t="s">
        <v>26375</v>
      </c>
    </row>
    <row r="5302" spans="1:1" x14ac:dyDescent="0.3">
      <c r="A5302" s="7" t="s">
        <v>26380</v>
      </c>
    </row>
    <row r="5303" spans="1:1" x14ac:dyDescent="0.3">
      <c r="A5303" s="8" t="s">
        <v>26385</v>
      </c>
    </row>
    <row r="5304" spans="1:1" x14ac:dyDescent="0.3">
      <c r="A5304" s="7" t="s">
        <v>26390</v>
      </c>
    </row>
    <row r="5305" spans="1:1" x14ac:dyDescent="0.3">
      <c r="A5305" s="8" t="s">
        <v>26395</v>
      </c>
    </row>
    <row r="5306" spans="1:1" x14ac:dyDescent="0.3">
      <c r="A5306" s="7" t="s">
        <v>26399</v>
      </c>
    </row>
    <row r="5307" spans="1:1" x14ac:dyDescent="0.3">
      <c r="A5307" s="8" t="s">
        <v>26403</v>
      </c>
    </row>
    <row r="5308" spans="1:1" x14ac:dyDescent="0.3">
      <c r="A5308" s="7" t="s">
        <v>26407</v>
      </c>
    </row>
    <row r="5309" spans="1:1" x14ac:dyDescent="0.3">
      <c r="A5309" s="8" t="s">
        <v>26412</v>
      </c>
    </row>
    <row r="5310" spans="1:1" x14ac:dyDescent="0.3">
      <c r="A5310" s="7" t="s">
        <v>26417</v>
      </c>
    </row>
    <row r="5311" spans="1:1" x14ac:dyDescent="0.3">
      <c r="A5311" s="8" t="s">
        <v>26421</v>
      </c>
    </row>
    <row r="5312" spans="1:1" x14ac:dyDescent="0.3">
      <c r="A5312" s="7" t="s">
        <v>26426</v>
      </c>
    </row>
    <row r="5313" spans="1:1" x14ac:dyDescent="0.3">
      <c r="A5313" s="8" t="s">
        <v>26431</v>
      </c>
    </row>
    <row r="5314" spans="1:1" x14ac:dyDescent="0.3">
      <c r="A5314" s="7" t="s">
        <v>26435</v>
      </c>
    </row>
    <row r="5315" spans="1:1" x14ac:dyDescent="0.3">
      <c r="A5315" s="8" t="s">
        <v>26440</v>
      </c>
    </row>
    <row r="5316" spans="1:1" x14ac:dyDescent="0.3">
      <c r="A5316" s="7" t="s">
        <v>26444</v>
      </c>
    </row>
    <row r="5317" spans="1:1" x14ac:dyDescent="0.3">
      <c r="A5317" s="8" t="s">
        <v>26449</v>
      </c>
    </row>
    <row r="5318" spans="1:1" x14ac:dyDescent="0.3">
      <c r="A5318" s="7" t="s">
        <v>26454</v>
      </c>
    </row>
    <row r="5319" spans="1:1" x14ac:dyDescent="0.3">
      <c r="A5319" s="8" t="s">
        <v>26458</v>
      </c>
    </row>
    <row r="5320" spans="1:1" x14ac:dyDescent="0.3">
      <c r="A5320" s="7" t="s">
        <v>26463</v>
      </c>
    </row>
    <row r="5321" spans="1:1" x14ac:dyDescent="0.3">
      <c r="A5321" s="8" t="s">
        <v>26468</v>
      </c>
    </row>
    <row r="5322" spans="1:1" x14ac:dyDescent="0.3">
      <c r="A5322" s="7" t="s">
        <v>26473</v>
      </c>
    </row>
    <row r="5323" spans="1:1" x14ac:dyDescent="0.3">
      <c r="A5323" s="8" t="s">
        <v>26478</v>
      </c>
    </row>
    <row r="5324" spans="1:1" x14ac:dyDescent="0.3">
      <c r="A5324" s="7" t="s">
        <v>26482</v>
      </c>
    </row>
    <row r="5325" spans="1:1" x14ac:dyDescent="0.3">
      <c r="A5325" s="8" t="s">
        <v>26487</v>
      </c>
    </row>
    <row r="5326" spans="1:1" x14ac:dyDescent="0.3">
      <c r="A5326" s="7" t="s">
        <v>26492</v>
      </c>
    </row>
    <row r="5327" spans="1:1" x14ac:dyDescent="0.3">
      <c r="A5327" s="8" t="s">
        <v>26497</v>
      </c>
    </row>
    <row r="5328" spans="1:1" x14ac:dyDescent="0.3">
      <c r="A5328" s="7" t="s">
        <v>26501</v>
      </c>
    </row>
    <row r="5329" spans="1:1" x14ac:dyDescent="0.3">
      <c r="A5329" s="8" t="s">
        <v>26505</v>
      </c>
    </row>
    <row r="5330" spans="1:1" x14ac:dyDescent="0.3">
      <c r="A5330" s="7" t="s">
        <v>26509</v>
      </c>
    </row>
    <row r="5331" spans="1:1" x14ac:dyDescent="0.3">
      <c r="A5331" s="8" t="s">
        <v>26513</v>
      </c>
    </row>
    <row r="5332" spans="1:1" x14ac:dyDescent="0.3">
      <c r="A5332" s="7" t="s">
        <v>26518</v>
      </c>
    </row>
    <row r="5333" spans="1:1" x14ac:dyDescent="0.3">
      <c r="A5333" s="8" t="s">
        <v>26523</v>
      </c>
    </row>
    <row r="5334" spans="1:1" x14ac:dyDescent="0.3">
      <c r="A5334" s="7" t="s">
        <v>26527</v>
      </c>
    </row>
    <row r="5335" spans="1:1" x14ac:dyDescent="0.3">
      <c r="A5335" s="8" t="s">
        <v>26532</v>
      </c>
    </row>
    <row r="5336" spans="1:1" x14ac:dyDescent="0.3">
      <c r="A5336" s="7" t="s">
        <v>26538</v>
      </c>
    </row>
    <row r="5337" spans="1:1" x14ac:dyDescent="0.3">
      <c r="A5337" s="8" t="s">
        <v>26543</v>
      </c>
    </row>
    <row r="5338" spans="1:1" x14ac:dyDescent="0.3">
      <c r="A5338" s="7" t="s">
        <v>26547</v>
      </c>
    </row>
    <row r="5339" spans="1:1" x14ac:dyDescent="0.3">
      <c r="A5339" s="8" t="s">
        <v>26551</v>
      </c>
    </row>
    <row r="5340" spans="1:1" x14ac:dyDescent="0.3">
      <c r="A5340" s="7" t="s">
        <v>26556</v>
      </c>
    </row>
    <row r="5341" spans="1:1" x14ac:dyDescent="0.3">
      <c r="A5341" s="8" t="s">
        <v>26561</v>
      </c>
    </row>
    <row r="5342" spans="1:1" x14ac:dyDescent="0.3">
      <c r="A5342" s="7" t="s">
        <v>26566</v>
      </c>
    </row>
    <row r="5343" spans="1:1" x14ac:dyDescent="0.3">
      <c r="A5343" s="8" t="s">
        <v>26569</v>
      </c>
    </row>
    <row r="5344" spans="1:1" x14ac:dyDescent="0.3">
      <c r="A5344" s="7" t="s">
        <v>26574</v>
      </c>
    </row>
    <row r="5345" spans="1:1" x14ac:dyDescent="0.3">
      <c r="A5345" s="8" t="s">
        <v>26578</v>
      </c>
    </row>
    <row r="5346" spans="1:1" x14ac:dyDescent="0.3">
      <c r="A5346" s="7" t="s">
        <v>26582</v>
      </c>
    </row>
    <row r="5347" spans="1:1" x14ac:dyDescent="0.3">
      <c r="A5347" s="8" t="s">
        <v>26586</v>
      </c>
    </row>
    <row r="5348" spans="1:1" x14ac:dyDescent="0.3">
      <c r="A5348" s="7" t="s">
        <v>26592</v>
      </c>
    </row>
    <row r="5349" spans="1:1" x14ac:dyDescent="0.3">
      <c r="A5349" s="8" t="s">
        <v>26597</v>
      </c>
    </row>
    <row r="5350" spans="1:1" x14ac:dyDescent="0.3">
      <c r="A5350" s="7" t="s">
        <v>26602</v>
      </c>
    </row>
    <row r="5351" spans="1:1" x14ac:dyDescent="0.3">
      <c r="A5351" s="8" t="s">
        <v>26606</v>
      </c>
    </row>
    <row r="5352" spans="1:1" x14ac:dyDescent="0.3">
      <c r="A5352" s="7" t="s">
        <v>26610</v>
      </c>
    </row>
    <row r="5353" spans="1:1" x14ac:dyDescent="0.3">
      <c r="A5353" s="8" t="s">
        <v>26614</v>
      </c>
    </row>
    <row r="5354" spans="1:1" x14ac:dyDescent="0.3">
      <c r="A5354" s="7" t="s">
        <v>26618</v>
      </c>
    </row>
    <row r="5355" spans="1:1" x14ac:dyDescent="0.3">
      <c r="A5355" s="8" t="s">
        <v>26623</v>
      </c>
    </row>
    <row r="5356" spans="1:1" x14ac:dyDescent="0.3">
      <c r="A5356" s="7" t="s">
        <v>26627</v>
      </c>
    </row>
    <row r="5357" spans="1:1" x14ac:dyDescent="0.3">
      <c r="A5357" s="8" t="s">
        <v>26631</v>
      </c>
    </row>
    <row r="5358" spans="1:1" x14ac:dyDescent="0.3">
      <c r="A5358" s="7" t="s">
        <v>26635</v>
      </c>
    </row>
    <row r="5359" spans="1:1" x14ac:dyDescent="0.3">
      <c r="A5359" s="8" t="s">
        <v>26641</v>
      </c>
    </row>
    <row r="5360" spans="1:1" x14ac:dyDescent="0.3">
      <c r="A5360" s="7" t="s">
        <v>26645</v>
      </c>
    </row>
    <row r="5361" spans="1:1" x14ac:dyDescent="0.3">
      <c r="A5361" s="8" t="s">
        <v>26649</v>
      </c>
    </row>
    <row r="5362" spans="1:1" x14ac:dyDescent="0.3">
      <c r="A5362" s="7" t="s">
        <v>26654</v>
      </c>
    </row>
    <row r="5363" spans="1:1" x14ac:dyDescent="0.3">
      <c r="A5363" s="8" t="s">
        <v>26658</v>
      </c>
    </row>
    <row r="5364" spans="1:1" x14ac:dyDescent="0.3">
      <c r="A5364" s="7" t="s">
        <v>26662</v>
      </c>
    </row>
    <row r="5365" spans="1:1" x14ac:dyDescent="0.3">
      <c r="A5365" s="8" t="s">
        <v>26667</v>
      </c>
    </row>
    <row r="5366" spans="1:1" x14ac:dyDescent="0.3">
      <c r="A5366" s="7" t="s">
        <v>26671</v>
      </c>
    </row>
    <row r="5367" spans="1:1" x14ac:dyDescent="0.3">
      <c r="A5367" s="8" t="s">
        <v>26676</v>
      </c>
    </row>
    <row r="5368" spans="1:1" x14ac:dyDescent="0.3">
      <c r="A5368" s="7" t="s">
        <v>26681</v>
      </c>
    </row>
    <row r="5369" spans="1:1" x14ac:dyDescent="0.3">
      <c r="A5369" s="8" t="s">
        <v>26686</v>
      </c>
    </row>
    <row r="5370" spans="1:1" x14ac:dyDescent="0.3">
      <c r="A5370" s="7" t="s">
        <v>26690</v>
      </c>
    </row>
    <row r="5371" spans="1:1" x14ac:dyDescent="0.3">
      <c r="A5371" s="8" t="s">
        <v>26694</v>
      </c>
    </row>
    <row r="5372" spans="1:1" x14ac:dyDescent="0.3">
      <c r="A5372" s="7" t="s">
        <v>26699</v>
      </c>
    </row>
    <row r="5373" spans="1:1" x14ac:dyDescent="0.3">
      <c r="A5373" s="8" t="s">
        <v>26703</v>
      </c>
    </row>
    <row r="5374" spans="1:1" x14ac:dyDescent="0.3">
      <c r="A5374" s="7" t="s">
        <v>26707</v>
      </c>
    </row>
    <row r="5375" spans="1:1" x14ac:dyDescent="0.3">
      <c r="A5375" s="8" t="s">
        <v>26712</v>
      </c>
    </row>
    <row r="5376" spans="1:1" x14ac:dyDescent="0.3">
      <c r="A5376" s="7" t="s">
        <v>26717</v>
      </c>
    </row>
    <row r="5377" spans="1:1" x14ac:dyDescent="0.3">
      <c r="A5377" s="8" t="s">
        <v>26722</v>
      </c>
    </row>
    <row r="5378" spans="1:1" x14ac:dyDescent="0.3">
      <c r="A5378" s="7" t="s">
        <v>26727</v>
      </c>
    </row>
    <row r="5379" spans="1:1" x14ac:dyDescent="0.3">
      <c r="A5379" s="8" t="s">
        <v>26731</v>
      </c>
    </row>
    <row r="5380" spans="1:1" x14ac:dyDescent="0.3">
      <c r="A5380" s="7" t="s">
        <v>26735</v>
      </c>
    </row>
    <row r="5381" spans="1:1" x14ac:dyDescent="0.3">
      <c r="A5381" s="8" t="s">
        <v>26740</v>
      </c>
    </row>
    <row r="5382" spans="1:1" x14ac:dyDescent="0.3">
      <c r="A5382" s="7" t="s">
        <v>26744</v>
      </c>
    </row>
    <row r="5383" spans="1:1" x14ac:dyDescent="0.3">
      <c r="A5383" s="8" t="s">
        <v>26750</v>
      </c>
    </row>
    <row r="5384" spans="1:1" x14ac:dyDescent="0.3">
      <c r="A5384" s="7" t="s">
        <v>26754</v>
      </c>
    </row>
    <row r="5385" spans="1:1" x14ac:dyDescent="0.3">
      <c r="A5385" s="8" t="s">
        <v>26758</v>
      </c>
    </row>
    <row r="5386" spans="1:1" x14ac:dyDescent="0.3">
      <c r="A5386" s="7" t="s">
        <v>26762</v>
      </c>
    </row>
    <row r="5387" spans="1:1" x14ac:dyDescent="0.3">
      <c r="A5387" s="8" t="s">
        <v>26766</v>
      </c>
    </row>
    <row r="5388" spans="1:1" x14ac:dyDescent="0.3">
      <c r="A5388" s="7" t="s">
        <v>26771</v>
      </c>
    </row>
    <row r="5389" spans="1:1" x14ac:dyDescent="0.3">
      <c r="A5389" s="8" t="s">
        <v>26775</v>
      </c>
    </row>
    <row r="5390" spans="1:1" x14ac:dyDescent="0.3">
      <c r="A5390" s="7" t="s">
        <v>26780</v>
      </c>
    </row>
    <row r="5391" spans="1:1" x14ac:dyDescent="0.3">
      <c r="A5391" s="8" t="s">
        <v>26783</v>
      </c>
    </row>
    <row r="5392" spans="1:1" x14ac:dyDescent="0.3">
      <c r="A5392" s="7" t="s">
        <v>26787</v>
      </c>
    </row>
    <row r="5393" spans="1:1" x14ac:dyDescent="0.3">
      <c r="A5393" s="8" t="s">
        <v>26793</v>
      </c>
    </row>
    <row r="5394" spans="1:1" x14ac:dyDescent="0.3">
      <c r="A5394" s="7" t="s">
        <v>26798</v>
      </c>
    </row>
    <row r="5395" spans="1:1" x14ac:dyDescent="0.3">
      <c r="A5395" s="8" t="s">
        <v>22266</v>
      </c>
    </row>
    <row r="5396" spans="1:1" x14ac:dyDescent="0.3">
      <c r="A5396" s="7" t="s">
        <v>26805</v>
      </c>
    </row>
    <row r="5397" spans="1:1" x14ac:dyDescent="0.3">
      <c r="A5397" s="8" t="s">
        <v>26809</v>
      </c>
    </row>
    <row r="5398" spans="1:1" x14ac:dyDescent="0.3">
      <c r="A5398" s="7" t="s">
        <v>26814</v>
      </c>
    </row>
    <row r="5399" spans="1:1" x14ac:dyDescent="0.3">
      <c r="A5399" s="8" t="s">
        <v>26818</v>
      </c>
    </row>
    <row r="5400" spans="1:1" x14ac:dyDescent="0.3">
      <c r="A5400" s="7" t="s">
        <v>26822</v>
      </c>
    </row>
    <row r="5401" spans="1:1" x14ac:dyDescent="0.3">
      <c r="A5401" s="8" t="s">
        <v>26827</v>
      </c>
    </row>
    <row r="5402" spans="1:1" x14ac:dyDescent="0.3">
      <c r="A5402" s="7" t="s">
        <v>26833</v>
      </c>
    </row>
    <row r="5403" spans="1:1" x14ac:dyDescent="0.3">
      <c r="A5403" s="8" t="s">
        <v>26837</v>
      </c>
    </row>
    <row r="5404" spans="1:1" x14ac:dyDescent="0.3">
      <c r="A5404" s="7" t="s">
        <v>26842</v>
      </c>
    </row>
    <row r="5405" spans="1:1" x14ac:dyDescent="0.3">
      <c r="A5405" s="8" t="s">
        <v>26846</v>
      </c>
    </row>
    <row r="5406" spans="1:1" x14ac:dyDescent="0.3">
      <c r="A5406" s="7" t="s">
        <v>26851</v>
      </c>
    </row>
    <row r="5407" spans="1:1" x14ac:dyDescent="0.3">
      <c r="A5407" s="8" t="s">
        <v>26855</v>
      </c>
    </row>
    <row r="5408" spans="1:1" x14ac:dyDescent="0.3">
      <c r="A5408" s="7" t="s">
        <v>26860</v>
      </c>
    </row>
    <row r="5409" spans="1:1" x14ac:dyDescent="0.3">
      <c r="A5409" s="8" t="s">
        <v>26865</v>
      </c>
    </row>
    <row r="5410" spans="1:1" x14ac:dyDescent="0.3">
      <c r="A5410" s="7" t="s">
        <v>26870</v>
      </c>
    </row>
    <row r="5411" spans="1:1" x14ac:dyDescent="0.3">
      <c r="A5411" s="8" t="s">
        <v>26875</v>
      </c>
    </row>
    <row r="5412" spans="1:1" x14ac:dyDescent="0.3">
      <c r="A5412" s="7" t="s">
        <v>26879</v>
      </c>
    </row>
    <row r="5413" spans="1:1" x14ac:dyDescent="0.3">
      <c r="A5413" s="8" t="s">
        <v>26883</v>
      </c>
    </row>
    <row r="5414" spans="1:1" x14ac:dyDescent="0.3">
      <c r="A5414" s="7" t="s">
        <v>26887</v>
      </c>
    </row>
    <row r="5415" spans="1:1" x14ac:dyDescent="0.3">
      <c r="A5415" s="8" t="s">
        <v>26893</v>
      </c>
    </row>
    <row r="5416" spans="1:1" x14ac:dyDescent="0.3">
      <c r="A5416" s="7" t="s">
        <v>26898</v>
      </c>
    </row>
    <row r="5417" spans="1:1" x14ac:dyDescent="0.3">
      <c r="A5417" s="8" t="s">
        <v>26903</v>
      </c>
    </row>
    <row r="5418" spans="1:1" x14ac:dyDescent="0.3">
      <c r="A5418" s="7" t="s">
        <v>26906</v>
      </c>
    </row>
    <row r="5419" spans="1:1" x14ac:dyDescent="0.3">
      <c r="A5419" s="8" t="s">
        <v>26910</v>
      </c>
    </row>
    <row r="5420" spans="1:1" x14ac:dyDescent="0.3">
      <c r="A5420" s="7" t="s">
        <v>26914</v>
      </c>
    </row>
    <row r="5421" spans="1:1" x14ac:dyDescent="0.3">
      <c r="A5421" s="8" t="s">
        <v>26919</v>
      </c>
    </row>
    <row r="5422" spans="1:1" x14ac:dyDescent="0.3">
      <c r="A5422" s="7" t="s">
        <v>26924</v>
      </c>
    </row>
    <row r="5423" spans="1:1" x14ac:dyDescent="0.3">
      <c r="A5423" s="8" t="s">
        <v>26928</v>
      </c>
    </row>
    <row r="5424" spans="1:1" x14ac:dyDescent="0.3">
      <c r="A5424" s="7" t="s">
        <v>26932</v>
      </c>
    </row>
    <row r="5425" spans="1:1" x14ac:dyDescent="0.3">
      <c r="A5425" s="8" t="s">
        <v>26937</v>
      </c>
    </row>
    <row r="5426" spans="1:1" x14ac:dyDescent="0.3">
      <c r="A5426" s="7" t="s">
        <v>26942</v>
      </c>
    </row>
    <row r="5427" spans="1:1" x14ac:dyDescent="0.3">
      <c r="A5427" s="8" t="s">
        <v>26947</v>
      </c>
    </row>
    <row r="5428" spans="1:1" x14ac:dyDescent="0.3">
      <c r="A5428" s="7" t="s">
        <v>26952</v>
      </c>
    </row>
    <row r="5429" spans="1:1" x14ac:dyDescent="0.3">
      <c r="A5429" s="8" t="s">
        <v>26956</v>
      </c>
    </row>
    <row r="5430" spans="1:1" x14ac:dyDescent="0.3">
      <c r="A5430" s="7" t="s">
        <v>26961</v>
      </c>
    </row>
    <row r="5431" spans="1:1" x14ac:dyDescent="0.3">
      <c r="A5431" s="8" t="s">
        <v>26965</v>
      </c>
    </row>
    <row r="5432" spans="1:1" x14ac:dyDescent="0.3">
      <c r="A5432" s="7" t="s">
        <v>26970</v>
      </c>
    </row>
    <row r="5433" spans="1:1" x14ac:dyDescent="0.3">
      <c r="A5433" s="8" t="s">
        <v>26974</v>
      </c>
    </row>
    <row r="5434" spans="1:1" x14ac:dyDescent="0.3">
      <c r="A5434" s="7" t="s">
        <v>26979</v>
      </c>
    </row>
    <row r="5435" spans="1:1" x14ac:dyDescent="0.3">
      <c r="A5435" s="8" t="s">
        <v>26984</v>
      </c>
    </row>
    <row r="5436" spans="1:1" x14ac:dyDescent="0.3">
      <c r="A5436" s="7" t="s">
        <v>26989</v>
      </c>
    </row>
    <row r="5437" spans="1:1" x14ac:dyDescent="0.3">
      <c r="A5437" s="8" t="s">
        <v>26994</v>
      </c>
    </row>
    <row r="5438" spans="1:1" x14ac:dyDescent="0.3">
      <c r="A5438" s="7" t="s">
        <v>26998</v>
      </c>
    </row>
    <row r="5439" spans="1:1" x14ac:dyDescent="0.3">
      <c r="A5439" s="8" t="s">
        <v>27002</v>
      </c>
    </row>
    <row r="5440" spans="1:1" x14ac:dyDescent="0.3">
      <c r="A5440" s="7" t="s">
        <v>27006</v>
      </c>
    </row>
    <row r="5441" spans="1:1" x14ac:dyDescent="0.3">
      <c r="A5441" s="8" t="s">
        <v>27010</v>
      </c>
    </row>
    <row r="5442" spans="1:1" x14ac:dyDescent="0.3">
      <c r="A5442" s="7" t="s">
        <v>27013</v>
      </c>
    </row>
    <row r="5443" spans="1:1" x14ac:dyDescent="0.3">
      <c r="A5443" s="8" t="s">
        <v>27018</v>
      </c>
    </row>
    <row r="5444" spans="1:1" x14ac:dyDescent="0.3">
      <c r="A5444" s="7" t="s">
        <v>27022</v>
      </c>
    </row>
    <row r="5445" spans="1:1" x14ac:dyDescent="0.3">
      <c r="A5445" s="8" t="s">
        <v>27027</v>
      </c>
    </row>
    <row r="5446" spans="1:1" x14ac:dyDescent="0.3">
      <c r="A5446" s="7" t="s">
        <v>27032</v>
      </c>
    </row>
    <row r="5447" spans="1:1" x14ac:dyDescent="0.3">
      <c r="A5447" s="8" t="s">
        <v>27036</v>
      </c>
    </row>
    <row r="5448" spans="1:1" x14ac:dyDescent="0.3">
      <c r="A5448" s="7" t="s">
        <v>27042</v>
      </c>
    </row>
    <row r="5449" spans="1:1" x14ac:dyDescent="0.3">
      <c r="A5449" s="8" t="s">
        <v>27046</v>
      </c>
    </row>
    <row r="5450" spans="1:1" x14ac:dyDescent="0.3">
      <c r="A5450" s="7" t="s">
        <v>27051</v>
      </c>
    </row>
    <row r="5451" spans="1:1" x14ac:dyDescent="0.3">
      <c r="A5451" s="8" t="s">
        <v>27055</v>
      </c>
    </row>
    <row r="5452" spans="1:1" x14ac:dyDescent="0.3">
      <c r="A5452" s="7" t="s">
        <v>27059</v>
      </c>
    </row>
    <row r="5453" spans="1:1" x14ac:dyDescent="0.3">
      <c r="A5453" s="8" t="s">
        <v>27063</v>
      </c>
    </row>
    <row r="5454" spans="1:1" x14ac:dyDescent="0.3">
      <c r="A5454" s="7" t="s">
        <v>27068</v>
      </c>
    </row>
    <row r="5455" spans="1:1" x14ac:dyDescent="0.3">
      <c r="A5455" s="8" t="s">
        <v>27073</v>
      </c>
    </row>
    <row r="5456" spans="1:1" x14ac:dyDescent="0.3">
      <c r="A5456" s="7" t="s">
        <v>27077</v>
      </c>
    </row>
    <row r="5457" spans="1:1" x14ac:dyDescent="0.3">
      <c r="A5457" s="8" t="s">
        <v>27081</v>
      </c>
    </row>
    <row r="5458" spans="1:1" x14ac:dyDescent="0.3">
      <c r="A5458" s="7" t="s">
        <v>27085</v>
      </c>
    </row>
    <row r="5459" spans="1:1" x14ac:dyDescent="0.3">
      <c r="A5459" s="8" t="s">
        <v>27089</v>
      </c>
    </row>
    <row r="5460" spans="1:1" x14ac:dyDescent="0.3">
      <c r="A5460" s="7" t="s">
        <v>27094</v>
      </c>
    </row>
    <row r="5461" spans="1:1" x14ac:dyDescent="0.3">
      <c r="A5461" s="8" t="s">
        <v>27099</v>
      </c>
    </row>
    <row r="5462" spans="1:1" x14ac:dyDescent="0.3">
      <c r="A5462" s="7" t="s">
        <v>27104</v>
      </c>
    </row>
    <row r="5463" spans="1:1" x14ac:dyDescent="0.3">
      <c r="A5463" s="8" t="s">
        <v>27109</v>
      </c>
    </row>
    <row r="5464" spans="1:1" x14ac:dyDescent="0.3">
      <c r="A5464" s="7" t="s">
        <v>27114</v>
      </c>
    </row>
    <row r="5465" spans="1:1" x14ac:dyDescent="0.3">
      <c r="A5465" s="8" t="s">
        <v>27119</v>
      </c>
    </row>
    <row r="5466" spans="1:1" x14ac:dyDescent="0.3">
      <c r="A5466" s="7" t="s">
        <v>27123</v>
      </c>
    </row>
    <row r="5467" spans="1:1" x14ac:dyDescent="0.3">
      <c r="A5467" s="8" t="s">
        <v>27127</v>
      </c>
    </row>
    <row r="5468" spans="1:1" x14ac:dyDescent="0.3">
      <c r="A5468" s="7" t="s">
        <v>27133</v>
      </c>
    </row>
    <row r="5469" spans="1:1" x14ac:dyDescent="0.3">
      <c r="A5469" s="8" t="s">
        <v>27139</v>
      </c>
    </row>
    <row r="5470" spans="1:1" x14ac:dyDescent="0.3">
      <c r="A5470" s="7" t="s">
        <v>27144</v>
      </c>
    </row>
    <row r="5471" spans="1:1" x14ac:dyDescent="0.3">
      <c r="A5471" s="8" t="s">
        <v>27148</v>
      </c>
    </row>
    <row r="5472" spans="1:1" x14ac:dyDescent="0.3">
      <c r="A5472" s="7" t="s">
        <v>27153</v>
      </c>
    </row>
    <row r="5473" spans="1:1" x14ac:dyDescent="0.3">
      <c r="A5473" s="8" t="s">
        <v>27157</v>
      </c>
    </row>
    <row r="5474" spans="1:1" x14ac:dyDescent="0.3">
      <c r="A5474" s="7" t="s">
        <v>27161</v>
      </c>
    </row>
    <row r="5475" spans="1:1" x14ac:dyDescent="0.3">
      <c r="A5475" s="8" t="s">
        <v>27164</v>
      </c>
    </row>
    <row r="5476" spans="1:1" x14ac:dyDescent="0.3">
      <c r="A5476" s="7" t="s">
        <v>27169</v>
      </c>
    </row>
    <row r="5477" spans="1:1" x14ac:dyDescent="0.3">
      <c r="A5477" s="8" t="s">
        <v>27174</v>
      </c>
    </row>
    <row r="5478" spans="1:1" x14ac:dyDescent="0.3">
      <c r="A5478" s="7" t="s">
        <v>27179</v>
      </c>
    </row>
    <row r="5479" spans="1:1" x14ac:dyDescent="0.3">
      <c r="A5479" s="8" t="s">
        <v>27184</v>
      </c>
    </row>
    <row r="5480" spans="1:1" x14ac:dyDescent="0.3">
      <c r="A5480" s="7" t="s">
        <v>27190</v>
      </c>
    </row>
    <row r="5481" spans="1:1" x14ac:dyDescent="0.3">
      <c r="A5481" s="8" t="s">
        <v>27195</v>
      </c>
    </row>
    <row r="5482" spans="1:1" x14ac:dyDescent="0.3">
      <c r="A5482" s="7" t="s">
        <v>27199</v>
      </c>
    </row>
    <row r="5483" spans="1:1" x14ac:dyDescent="0.3">
      <c r="A5483" s="8" t="s">
        <v>27203</v>
      </c>
    </row>
    <row r="5484" spans="1:1" x14ac:dyDescent="0.3">
      <c r="A5484" s="7" t="s">
        <v>27208</v>
      </c>
    </row>
    <row r="5485" spans="1:1" x14ac:dyDescent="0.3">
      <c r="A5485" s="8" t="s">
        <v>27213</v>
      </c>
    </row>
    <row r="5486" spans="1:1" x14ac:dyDescent="0.3">
      <c r="A5486" s="7" t="s">
        <v>27217</v>
      </c>
    </row>
    <row r="5487" spans="1:1" x14ac:dyDescent="0.3">
      <c r="A5487" s="8" t="s">
        <v>27222</v>
      </c>
    </row>
    <row r="5488" spans="1:1" x14ac:dyDescent="0.3">
      <c r="A5488" s="7" t="s">
        <v>27227</v>
      </c>
    </row>
    <row r="5489" spans="1:1" x14ac:dyDescent="0.3">
      <c r="A5489" s="8" t="s">
        <v>27230</v>
      </c>
    </row>
    <row r="5490" spans="1:1" x14ac:dyDescent="0.3">
      <c r="A5490" s="7" t="s">
        <v>27235</v>
      </c>
    </row>
    <row r="5491" spans="1:1" x14ac:dyDescent="0.3">
      <c r="A5491" s="8" t="s">
        <v>27240</v>
      </c>
    </row>
    <row r="5492" spans="1:1" x14ac:dyDescent="0.3">
      <c r="A5492" s="7" t="s">
        <v>27245</v>
      </c>
    </row>
    <row r="5493" spans="1:1" x14ac:dyDescent="0.3">
      <c r="A5493" s="8" t="s">
        <v>27250</v>
      </c>
    </row>
    <row r="5494" spans="1:1" x14ac:dyDescent="0.3">
      <c r="A5494" s="7" t="s">
        <v>27254</v>
      </c>
    </row>
    <row r="5495" spans="1:1" x14ac:dyDescent="0.3">
      <c r="A5495" s="8" t="s">
        <v>27259</v>
      </c>
    </row>
    <row r="5496" spans="1:1" x14ac:dyDescent="0.3">
      <c r="A5496" s="7" t="s">
        <v>27264</v>
      </c>
    </row>
    <row r="5497" spans="1:1" x14ac:dyDescent="0.3">
      <c r="A5497" s="8" t="s">
        <v>27269</v>
      </c>
    </row>
    <row r="5498" spans="1:1" x14ac:dyDescent="0.3">
      <c r="A5498" s="7" t="s">
        <v>27273</v>
      </c>
    </row>
    <row r="5499" spans="1:1" x14ac:dyDescent="0.3">
      <c r="A5499" s="8" t="s">
        <v>27278</v>
      </c>
    </row>
    <row r="5500" spans="1:1" x14ac:dyDescent="0.3">
      <c r="A5500" s="7" t="s">
        <v>27282</v>
      </c>
    </row>
    <row r="5501" spans="1:1" x14ac:dyDescent="0.3">
      <c r="A5501" s="8" t="s">
        <v>27287</v>
      </c>
    </row>
    <row r="5502" spans="1:1" x14ac:dyDescent="0.3">
      <c r="A5502" s="7" t="s">
        <v>27292</v>
      </c>
    </row>
    <row r="5503" spans="1:1" x14ac:dyDescent="0.3">
      <c r="A5503" s="8" t="s">
        <v>27297</v>
      </c>
    </row>
    <row r="5504" spans="1:1" x14ac:dyDescent="0.3">
      <c r="A5504" s="7" t="s">
        <v>27301</v>
      </c>
    </row>
    <row r="5505" spans="1:1" x14ac:dyDescent="0.3">
      <c r="A5505" s="8" t="s">
        <v>27305</v>
      </c>
    </row>
    <row r="5506" spans="1:1" x14ac:dyDescent="0.3">
      <c r="A5506" s="7" t="s">
        <v>27309</v>
      </c>
    </row>
    <row r="5507" spans="1:1" x14ac:dyDescent="0.3">
      <c r="A5507" s="8" t="s">
        <v>27313</v>
      </c>
    </row>
    <row r="5508" spans="1:1" x14ac:dyDescent="0.3">
      <c r="A5508" s="7" t="s">
        <v>27317</v>
      </c>
    </row>
    <row r="5509" spans="1:1" x14ac:dyDescent="0.3">
      <c r="A5509" s="8" t="s">
        <v>27320</v>
      </c>
    </row>
    <row r="5510" spans="1:1" x14ac:dyDescent="0.3">
      <c r="A5510" s="7" t="s">
        <v>27324</v>
      </c>
    </row>
    <row r="5511" spans="1:1" x14ac:dyDescent="0.3">
      <c r="A5511" s="8" t="s">
        <v>27329</v>
      </c>
    </row>
    <row r="5512" spans="1:1" x14ac:dyDescent="0.3">
      <c r="A5512" s="7" t="s">
        <v>27333</v>
      </c>
    </row>
    <row r="5513" spans="1:1" x14ac:dyDescent="0.3">
      <c r="A5513" s="8" t="s">
        <v>27338</v>
      </c>
    </row>
    <row r="5514" spans="1:1" x14ac:dyDescent="0.3">
      <c r="A5514" s="7" t="s">
        <v>27342</v>
      </c>
    </row>
    <row r="5515" spans="1:1" x14ac:dyDescent="0.3">
      <c r="A5515" s="8" t="s">
        <v>27347</v>
      </c>
    </row>
    <row r="5516" spans="1:1" x14ac:dyDescent="0.3">
      <c r="A5516" s="7" t="s">
        <v>27351</v>
      </c>
    </row>
    <row r="5517" spans="1:1" x14ac:dyDescent="0.3">
      <c r="A5517" s="8" t="s">
        <v>27355</v>
      </c>
    </row>
    <row r="5518" spans="1:1" x14ac:dyDescent="0.3">
      <c r="A5518" s="7" t="s">
        <v>27359</v>
      </c>
    </row>
    <row r="5519" spans="1:1" x14ac:dyDescent="0.3">
      <c r="A5519" s="8" t="s">
        <v>27364</v>
      </c>
    </row>
    <row r="5520" spans="1:1" x14ac:dyDescent="0.3">
      <c r="A5520" s="7" t="s">
        <v>27368</v>
      </c>
    </row>
    <row r="5521" spans="1:1" x14ac:dyDescent="0.3">
      <c r="A5521" s="8" t="s">
        <v>27372</v>
      </c>
    </row>
    <row r="5522" spans="1:1" x14ac:dyDescent="0.3">
      <c r="A5522" s="7" t="s">
        <v>27378</v>
      </c>
    </row>
    <row r="5523" spans="1:1" x14ac:dyDescent="0.3">
      <c r="A5523" s="8" t="s">
        <v>27383</v>
      </c>
    </row>
    <row r="5524" spans="1:1" x14ac:dyDescent="0.3">
      <c r="A5524" s="7" t="s">
        <v>27387</v>
      </c>
    </row>
    <row r="5525" spans="1:1" x14ac:dyDescent="0.3">
      <c r="A5525" s="8" t="s">
        <v>27392</v>
      </c>
    </row>
    <row r="5526" spans="1:1" x14ac:dyDescent="0.3">
      <c r="A5526" s="7" t="s">
        <v>27397</v>
      </c>
    </row>
    <row r="5527" spans="1:1" x14ac:dyDescent="0.3">
      <c r="A5527" s="8" t="s">
        <v>27401</v>
      </c>
    </row>
    <row r="5528" spans="1:1" x14ac:dyDescent="0.3">
      <c r="A5528" s="7" t="s">
        <v>27405</v>
      </c>
    </row>
    <row r="5529" spans="1:1" x14ac:dyDescent="0.3">
      <c r="A5529" s="8" t="s">
        <v>27410</v>
      </c>
    </row>
    <row r="5530" spans="1:1" x14ac:dyDescent="0.3">
      <c r="A5530" s="7" t="s">
        <v>27415</v>
      </c>
    </row>
    <row r="5531" spans="1:1" x14ac:dyDescent="0.3">
      <c r="A5531" s="8" t="s">
        <v>27420</v>
      </c>
    </row>
    <row r="5532" spans="1:1" x14ac:dyDescent="0.3">
      <c r="A5532" s="7" t="s">
        <v>27425</v>
      </c>
    </row>
    <row r="5533" spans="1:1" x14ac:dyDescent="0.3">
      <c r="A5533" s="8" t="s">
        <v>27429</v>
      </c>
    </row>
    <row r="5534" spans="1:1" x14ac:dyDescent="0.3">
      <c r="A5534" s="7" t="s">
        <v>27434</v>
      </c>
    </row>
    <row r="5535" spans="1:1" x14ac:dyDescent="0.3">
      <c r="A5535" s="8" t="s">
        <v>27439</v>
      </c>
    </row>
    <row r="5536" spans="1:1" x14ac:dyDescent="0.3">
      <c r="A5536" s="7" t="s">
        <v>27444</v>
      </c>
    </row>
    <row r="5537" spans="1:1" x14ac:dyDescent="0.3">
      <c r="A5537" s="8" t="s">
        <v>27448</v>
      </c>
    </row>
    <row r="5538" spans="1:1" x14ac:dyDescent="0.3">
      <c r="A5538" s="7" t="s">
        <v>27453</v>
      </c>
    </row>
    <row r="5539" spans="1:1" x14ac:dyDescent="0.3">
      <c r="A5539" s="8" t="s">
        <v>27458</v>
      </c>
    </row>
    <row r="5540" spans="1:1" x14ac:dyDescent="0.3">
      <c r="A5540" s="7" t="s">
        <v>27463</v>
      </c>
    </row>
    <row r="5541" spans="1:1" x14ac:dyDescent="0.3">
      <c r="A5541" s="8" t="s">
        <v>27467</v>
      </c>
    </row>
    <row r="5542" spans="1:1" x14ac:dyDescent="0.3">
      <c r="A5542" s="7" t="s">
        <v>27471</v>
      </c>
    </row>
    <row r="5543" spans="1:1" x14ac:dyDescent="0.3">
      <c r="A5543" s="8" t="s">
        <v>27476</v>
      </c>
    </row>
    <row r="5544" spans="1:1" x14ac:dyDescent="0.3">
      <c r="A5544" s="7" t="s">
        <v>27480</v>
      </c>
    </row>
    <row r="5545" spans="1:1" x14ac:dyDescent="0.3">
      <c r="A5545" s="8" t="s">
        <v>27485</v>
      </c>
    </row>
    <row r="5546" spans="1:1" x14ac:dyDescent="0.3">
      <c r="A5546" s="7" t="s">
        <v>27489</v>
      </c>
    </row>
    <row r="5547" spans="1:1" x14ac:dyDescent="0.3">
      <c r="A5547" s="8" t="s">
        <v>27494</v>
      </c>
    </row>
    <row r="5548" spans="1:1" x14ac:dyDescent="0.3">
      <c r="A5548" s="7" t="s">
        <v>27500</v>
      </c>
    </row>
    <row r="5549" spans="1:1" x14ac:dyDescent="0.3">
      <c r="A5549" s="8" t="s">
        <v>27505</v>
      </c>
    </row>
    <row r="5550" spans="1:1" x14ac:dyDescent="0.3">
      <c r="A5550" s="7" t="s">
        <v>27510</v>
      </c>
    </row>
    <row r="5551" spans="1:1" x14ac:dyDescent="0.3">
      <c r="A5551" s="8" t="s">
        <v>27514</v>
      </c>
    </row>
    <row r="5552" spans="1:1" x14ac:dyDescent="0.3">
      <c r="A5552" s="7" t="s">
        <v>27518</v>
      </c>
    </row>
    <row r="5553" spans="1:1" x14ac:dyDescent="0.3">
      <c r="A5553" s="8" t="s">
        <v>27524</v>
      </c>
    </row>
    <row r="5554" spans="1:1" x14ac:dyDescent="0.3">
      <c r="A5554" s="7" t="s">
        <v>27529</v>
      </c>
    </row>
    <row r="5555" spans="1:1" x14ac:dyDescent="0.3">
      <c r="A5555" s="8" t="s">
        <v>27533</v>
      </c>
    </row>
    <row r="5556" spans="1:1" x14ac:dyDescent="0.3">
      <c r="A5556" s="7" t="s">
        <v>27538</v>
      </c>
    </row>
    <row r="5557" spans="1:1" x14ac:dyDescent="0.3">
      <c r="A5557" s="8" t="s">
        <v>27543</v>
      </c>
    </row>
    <row r="5558" spans="1:1" x14ac:dyDescent="0.3">
      <c r="A5558" s="7" t="s">
        <v>27548</v>
      </c>
    </row>
    <row r="5559" spans="1:1" x14ac:dyDescent="0.3">
      <c r="A5559" s="8" t="s">
        <v>27553</v>
      </c>
    </row>
    <row r="5560" spans="1:1" x14ac:dyDescent="0.3">
      <c r="A5560" s="7" t="s">
        <v>27558</v>
      </c>
    </row>
    <row r="5561" spans="1:1" x14ac:dyDescent="0.3">
      <c r="A5561" s="8" t="s">
        <v>27563</v>
      </c>
    </row>
    <row r="5562" spans="1:1" x14ac:dyDescent="0.3">
      <c r="A5562" s="7" t="s">
        <v>27567</v>
      </c>
    </row>
    <row r="5563" spans="1:1" x14ac:dyDescent="0.3">
      <c r="A5563" s="8" t="s">
        <v>27572</v>
      </c>
    </row>
    <row r="5564" spans="1:1" x14ac:dyDescent="0.3">
      <c r="A5564" s="7" t="s">
        <v>27577</v>
      </c>
    </row>
    <row r="5565" spans="1:1" x14ac:dyDescent="0.3">
      <c r="A5565" s="8" t="s">
        <v>27582</v>
      </c>
    </row>
    <row r="5566" spans="1:1" x14ac:dyDescent="0.3">
      <c r="A5566" s="7" t="s">
        <v>27586</v>
      </c>
    </row>
    <row r="5567" spans="1:1" x14ac:dyDescent="0.3">
      <c r="A5567" s="8" t="s">
        <v>27592</v>
      </c>
    </row>
    <row r="5568" spans="1:1" x14ac:dyDescent="0.3">
      <c r="A5568" s="7" t="s">
        <v>27596</v>
      </c>
    </row>
    <row r="5569" spans="1:1" x14ac:dyDescent="0.3">
      <c r="A5569" s="8" t="s">
        <v>27601</v>
      </c>
    </row>
    <row r="5570" spans="1:1" x14ac:dyDescent="0.3">
      <c r="A5570" s="7" t="s">
        <v>27606</v>
      </c>
    </row>
    <row r="5571" spans="1:1" x14ac:dyDescent="0.3">
      <c r="A5571" s="8" t="s">
        <v>27611</v>
      </c>
    </row>
    <row r="5572" spans="1:1" x14ac:dyDescent="0.3">
      <c r="A5572" s="7" t="s">
        <v>27615</v>
      </c>
    </row>
    <row r="5573" spans="1:1" x14ac:dyDescent="0.3">
      <c r="A5573" s="8" t="s">
        <v>27621</v>
      </c>
    </row>
    <row r="5574" spans="1:1" x14ac:dyDescent="0.3">
      <c r="A5574" s="7" t="s">
        <v>27626</v>
      </c>
    </row>
    <row r="5575" spans="1:1" x14ac:dyDescent="0.3">
      <c r="A5575" s="8" t="s">
        <v>27630</v>
      </c>
    </row>
    <row r="5576" spans="1:1" x14ac:dyDescent="0.3">
      <c r="A5576" s="7" t="s">
        <v>27635</v>
      </c>
    </row>
    <row r="5577" spans="1:1" x14ac:dyDescent="0.3">
      <c r="A5577" s="8" t="s">
        <v>27639</v>
      </c>
    </row>
    <row r="5578" spans="1:1" x14ac:dyDescent="0.3">
      <c r="A5578" s="7" t="s">
        <v>27644</v>
      </c>
    </row>
    <row r="5579" spans="1:1" x14ac:dyDescent="0.3">
      <c r="A5579" s="8" t="s">
        <v>27648</v>
      </c>
    </row>
    <row r="5580" spans="1:1" x14ac:dyDescent="0.3">
      <c r="A5580" s="7" t="s">
        <v>27652</v>
      </c>
    </row>
    <row r="5581" spans="1:1" x14ac:dyDescent="0.3">
      <c r="A5581" s="8" t="s">
        <v>27658</v>
      </c>
    </row>
    <row r="5582" spans="1:1" x14ac:dyDescent="0.3">
      <c r="A5582" s="7" t="s">
        <v>27663</v>
      </c>
    </row>
    <row r="5583" spans="1:1" x14ac:dyDescent="0.3">
      <c r="A5583" s="8" t="s">
        <v>27667</v>
      </c>
    </row>
    <row r="5584" spans="1:1" x14ac:dyDescent="0.3">
      <c r="A5584" s="7" t="s">
        <v>27672</v>
      </c>
    </row>
    <row r="5585" spans="1:1" x14ac:dyDescent="0.3">
      <c r="A5585" s="8" t="s">
        <v>27677</v>
      </c>
    </row>
    <row r="5586" spans="1:1" x14ac:dyDescent="0.3">
      <c r="A5586" s="7" t="s">
        <v>27681</v>
      </c>
    </row>
    <row r="5587" spans="1:1" x14ac:dyDescent="0.3">
      <c r="A5587" s="8" t="s">
        <v>27686</v>
      </c>
    </row>
    <row r="5588" spans="1:1" x14ac:dyDescent="0.3">
      <c r="A5588" s="7" t="s">
        <v>27691</v>
      </c>
    </row>
    <row r="5589" spans="1:1" x14ac:dyDescent="0.3">
      <c r="A5589" s="8" t="s">
        <v>27695</v>
      </c>
    </row>
    <row r="5590" spans="1:1" x14ac:dyDescent="0.3">
      <c r="A5590" s="7" t="s">
        <v>27699</v>
      </c>
    </row>
    <row r="5591" spans="1:1" x14ac:dyDescent="0.3">
      <c r="A5591" s="8" t="s">
        <v>27703</v>
      </c>
    </row>
    <row r="5592" spans="1:1" x14ac:dyDescent="0.3">
      <c r="A5592" s="7" t="s">
        <v>27707</v>
      </c>
    </row>
    <row r="5593" spans="1:1" x14ac:dyDescent="0.3">
      <c r="A5593" s="8" t="s">
        <v>27712</v>
      </c>
    </row>
    <row r="5594" spans="1:1" x14ac:dyDescent="0.3">
      <c r="A5594" s="7" t="s">
        <v>27716</v>
      </c>
    </row>
    <row r="5595" spans="1:1" x14ac:dyDescent="0.3">
      <c r="A5595" s="8" t="s">
        <v>27720</v>
      </c>
    </row>
    <row r="5596" spans="1:1" x14ac:dyDescent="0.3">
      <c r="A5596" s="7" t="s">
        <v>27725</v>
      </c>
    </row>
    <row r="5597" spans="1:1" x14ac:dyDescent="0.3">
      <c r="A5597" s="8" t="s">
        <v>27730</v>
      </c>
    </row>
    <row r="5598" spans="1:1" x14ac:dyDescent="0.3">
      <c r="A5598" s="7" t="s">
        <v>27734</v>
      </c>
    </row>
    <row r="5599" spans="1:1" x14ac:dyDescent="0.3">
      <c r="A5599" s="8" t="s">
        <v>27740</v>
      </c>
    </row>
    <row r="5600" spans="1:1" x14ac:dyDescent="0.3">
      <c r="A5600" s="7" t="s">
        <v>27743</v>
      </c>
    </row>
    <row r="5601" spans="1:1" x14ac:dyDescent="0.3">
      <c r="A5601" s="8" t="s">
        <v>27747</v>
      </c>
    </row>
    <row r="5602" spans="1:1" x14ac:dyDescent="0.3">
      <c r="A5602" s="7" t="s">
        <v>27752</v>
      </c>
    </row>
    <row r="5603" spans="1:1" x14ac:dyDescent="0.3">
      <c r="A5603" s="8" t="s">
        <v>27758</v>
      </c>
    </row>
    <row r="5604" spans="1:1" x14ac:dyDescent="0.3">
      <c r="A5604" s="7" t="s">
        <v>27762</v>
      </c>
    </row>
    <row r="5605" spans="1:1" x14ac:dyDescent="0.3">
      <c r="A5605" s="8" t="s">
        <v>27766</v>
      </c>
    </row>
    <row r="5606" spans="1:1" x14ac:dyDescent="0.3">
      <c r="A5606" s="7" t="s">
        <v>27770</v>
      </c>
    </row>
    <row r="5607" spans="1:1" x14ac:dyDescent="0.3">
      <c r="A5607" s="8" t="s">
        <v>27775</v>
      </c>
    </row>
    <row r="5608" spans="1:1" x14ac:dyDescent="0.3">
      <c r="A5608" s="7" t="s">
        <v>27779</v>
      </c>
    </row>
    <row r="5609" spans="1:1" x14ac:dyDescent="0.3">
      <c r="A5609" s="8" t="s">
        <v>27783</v>
      </c>
    </row>
    <row r="5610" spans="1:1" x14ac:dyDescent="0.3">
      <c r="A5610" s="7" t="s">
        <v>27788</v>
      </c>
    </row>
    <row r="5611" spans="1:1" x14ac:dyDescent="0.3">
      <c r="A5611" s="8" t="s">
        <v>27793</v>
      </c>
    </row>
    <row r="5612" spans="1:1" x14ac:dyDescent="0.3">
      <c r="A5612" s="7" t="s">
        <v>27798</v>
      </c>
    </row>
    <row r="5613" spans="1:1" x14ac:dyDescent="0.3">
      <c r="A5613" s="8" t="s">
        <v>27803</v>
      </c>
    </row>
    <row r="5614" spans="1:1" x14ac:dyDescent="0.3">
      <c r="A5614" s="7" t="s">
        <v>27808</v>
      </c>
    </row>
    <row r="5615" spans="1:1" x14ac:dyDescent="0.3">
      <c r="A5615" s="8" t="s">
        <v>27813</v>
      </c>
    </row>
    <row r="5616" spans="1:1" x14ac:dyDescent="0.3">
      <c r="A5616" s="7" t="s">
        <v>27817</v>
      </c>
    </row>
    <row r="5617" spans="1:1" x14ac:dyDescent="0.3">
      <c r="A5617" s="8" t="s">
        <v>27821</v>
      </c>
    </row>
    <row r="5618" spans="1:1" x14ac:dyDescent="0.3">
      <c r="A5618" s="7" t="s">
        <v>27825</v>
      </c>
    </row>
    <row r="5619" spans="1:1" x14ac:dyDescent="0.3">
      <c r="A5619" s="8" t="s">
        <v>27829</v>
      </c>
    </row>
    <row r="5620" spans="1:1" x14ac:dyDescent="0.3">
      <c r="A5620" s="7" t="s">
        <v>27834</v>
      </c>
    </row>
    <row r="5621" spans="1:1" x14ac:dyDescent="0.3">
      <c r="A5621" s="8" t="s">
        <v>27838</v>
      </c>
    </row>
    <row r="5622" spans="1:1" x14ac:dyDescent="0.3">
      <c r="A5622" s="7" t="s">
        <v>27843</v>
      </c>
    </row>
    <row r="5623" spans="1:1" x14ac:dyDescent="0.3">
      <c r="A5623" s="8" t="s">
        <v>27848</v>
      </c>
    </row>
    <row r="5624" spans="1:1" x14ac:dyDescent="0.3">
      <c r="A5624" s="7" t="s">
        <v>27853</v>
      </c>
    </row>
    <row r="5625" spans="1:1" x14ac:dyDescent="0.3">
      <c r="A5625" s="8" t="s">
        <v>27857</v>
      </c>
    </row>
    <row r="5626" spans="1:1" x14ac:dyDescent="0.3">
      <c r="A5626" s="7" t="s">
        <v>27861</v>
      </c>
    </row>
    <row r="5627" spans="1:1" x14ac:dyDescent="0.3">
      <c r="A5627" s="8" t="s">
        <v>27865</v>
      </c>
    </row>
    <row r="5628" spans="1:1" x14ac:dyDescent="0.3">
      <c r="A5628" s="7" t="s">
        <v>27869</v>
      </c>
    </row>
    <row r="5629" spans="1:1" x14ac:dyDescent="0.3">
      <c r="A5629" s="8" t="s">
        <v>27874</v>
      </c>
    </row>
    <row r="5630" spans="1:1" x14ac:dyDescent="0.3">
      <c r="A5630" s="7" t="s">
        <v>27879</v>
      </c>
    </row>
    <row r="5631" spans="1:1" x14ac:dyDescent="0.3">
      <c r="A5631" s="8" t="s">
        <v>27883</v>
      </c>
    </row>
    <row r="5632" spans="1:1" x14ac:dyDescent="0.3">
      <c r="A5632" s="7" t="s">
        <v>27888</v>
      </c>
    </row>
    <row r="5633" spans="1:1" x14ac:dyDescent="0.3">
      <c r="A5633" s="8" t="s">
        <v>27893</v>
      </c>
    </row>
    <row r="5634" spans="1:1" x14ac:dyDescent="0.3">
      <c r="A5634" s="7" t="s">
        <v>27897</v>
      </c>
    </row>
    <row r="5635" spans="1:1" x14ac:dyDescent="0.3">
      <c r="A5635" s="8" t="s">
        <v>27900</v>
      </c>
    </row>
    <row r="5636" spans="1:1" x14ac:dyDescent="0.3">
      <c r="A5636" s="7" t="s">
        <v>27904</v>
      </c>
    </row>
    <row r="5637" spans="1:1" x14ac:dyDescent="0.3">
      <c r="A5637" s="8" t="s">
        <v>27909</v>
      </c>
    </row>
    <row r="5638" spans="1:1" x14ac:dyDescent="0.3">
      <c r="A5638" s="7" t="s">
        <v>27914</v>
      </c>
    </row>
    <row r="5639" spans="1:1" x14ac:dyDescent="0.3">
      <c r="A5639" s="8" t="s">
        <v>27919</v>
      </c>
    </row>
    <row r="5640" spans="1:1" x14ac:dyDescent="0.3">
      <c r="A5640" s="7" t="s">
        <v>27924</v>
      </c>
    </row>
    <row r="5641" spans="1:1" x14ac:dyDescent="0.3">
      <c r="A5641" s="8" t="s">
        <v>27928</v>
      </c>
    </row>
    <row r="5642" spans="1:1" x14ac:dyDescent="0.3">
      <c r="A5642" s="7" t="s">
        <v>27933</v>
      </c>
    </row>
    <row r="5643" spans="1:1" x14ac:dyDescent="0.3">
      <c r="A5643" s="8" t="s">
        <v>27937</v>
      </c>
    </row>
    <row r="5644" spans="1:1" x14ac:dyDescent="0.3">
      <c r="A5644" s="7" t="s">
        <v>27941</v>
      </c>
    </row>
    <row r="5645" spans="1:1" x14ac:dyDescent="0.3">
      <c r="A5645" s="8" t="s">
        <v>27945</v>
      </c>
    </row>
    <row r="5646" spans="1:1" x14ac:dyDescent="0.3">
      <c r="A5646" s="7" t="s">
        <v>27950</v>
      </c>
    </row>
    <row r="5647" spans="1:1" x14ac:dyDescent="0.3">
      <c r="A5647" s="8" t="s">
        <v>27955</v>
      </c>
    </row>
    <row r="5648" spans="1:1" x14ac:dyDescent="0.3">
      <c r="A5648" s="7" t="s">
        <v>27960</v>
      </c>
    </row>
    <row r="5649" spans="1:1" x14ac:dyDescent="0.3">
      <c r="A5649" s="8" t="s">
        <v>27965</v>
      </c>
    </row>
    <row r="5650" spans="1:1" x14ac:dyDescent="0.3">
      <c r="A5650" s="7" t="s">
        <v>27970</v>
      </c>
    </row>
    <row r="5651" spans="1:1" x14ac:dyDescent="0.3">
      <c r="A5651" s="8" t="s">
        <v>27974</v>
      </c>
    </row>
    <row r="5652" spans="1:1" x14ac:dyDescent="0.3">
      <c r="A5652" s="7" t="s">
        <v>27979</v>
      </c>
    </row>
    <row r="5653" spans="1:1" x14ac:dyDescent="0.3">
      <c r="A5653" s="8" t="s">
        <v>27984</v>
      </c>
    </row>
    <row r="5654" spans="1:1" x14ac:dyDescent="0.3">
      <c r="A5654" s="7" t="s">
        <v>27989</v>
      </c>
    </row>
    <row r="5655" spans="1:1" x14ac:dyDescent="0.3">
      <c r="A5655" s="8" t="s">
        <v>27993</v>
      </c>
    </row>
    <row r="5656" spans="1:1" x14ac:dyDescent="0.3">
      <c r="A5656" s="7" t="s">
        <v>27998</v>
      </c>
    </row>
    <row r="5657" spans="1:1" x14ac:dyDescent="0.3">
      <c r="A5657" s="8" t="s">
        <v>28003</v>
      </c>
    </row>
    <row r="5658" spans="1:1" x14ac:dyDescent="0.3">
      <c r="A5658" s="7" t="s">
        <v>28008</v>
      </c>
    </row>
    <row r="5659" spans="1:1" x14ac:dyDescent="0.3">
      <c r="A5659" s="8" t="s">
        <v>28013</v>
      </c>
    </row>
    <row r="5660" spans="1:1" x14ac:dyDescent="0.3">
      <c r="A5660" s="7" t="s">
        <v>28018</v>
      </c>
    </row>
    <row r="5661" spans="1:1" x14ac:dyDescent="0.3">
      <c r="A5661" s="8" t="s">
        <v>28023</v>
      </c>
    </row>
    <row r="5662" spans="1:1" x14ac:dyDescent="0.3">
      <c r="A5662" s="7" t="s">
        <v>28027</v>
      </c>
    </row>
    <row r="5663" spans="1:1" x14ac:dyDescent="0.3">
      <c r="A5663" s="8" t="s">
        <v>28032</v>
      </c>
    </row>
    <row r="5664" spans="1:1" x14ac:dyDescent="0.3">
      <c r="A5664" s="7" t="s">
        <v>28037</v>
      </c>
    </row>
    <row r="5665" spans="1:1" x14ac:dyDescent="0.3">
      <c r="A5665" s="8" t="s">
        <v>28042</v>
      </c>
    </row>
    <row r="5666" spans="1:1" x14ac:dyDescent="0.3">
      <c r="A5666" s="7" t="s">
        <v>28047</v>
      </c>
    </row>
    <row r="5667" spans="1:1" x14ac:dyDescent="0.3">
      <c r="A5667" s="8" t="s">
        <v>28051</v>
      </c>
    </row>
    <row r="5668" spans="1:1" x14ac:dyDescent="0.3">
      <c r="A5668" s="7" t="s">
        <v>28056</v>
      </c>
    </row>
    <row r="5669" spans="1:1" x14ac:dyDescent="0.3">
      <c r="A5669" s="8" t="s">
        <v>28060</v>
      </c>
    </row>
    <row r="5670" spans="1:1" x14ac:dyDescent="0.3">
      <c r="A5670" s="7" t="s">
        <v>28065</v>
      </c>
    </row>
    <row r="5671" spans="1:1" x14ac:dyDescent="0.3">
      <c r="A5671" s="8" t="s">
        <v>28069</v>
      </c>
    </row>
    <row r="5672" spans="1:1" x14ac:dyDescent="0.3">
      <c r="A5672" s="7" t="s">
        <v>28073</v>
      </c>
    </row>
    <row r="5673" spans="1:1" x14ac:dyDescent="0.3">
      <c r="A5673" s="8" t="s">
        <v>28078</v>
      </c>
    </row>
    <row r="5674" spans="1:1" x14ac:dyDescent="0.3">
      <c r="A5674" s="7" t="s">
        <v>28082</v>
      </c>
    </row>
    <row r="5675" spans="1:1" x14ac:dyDescent="0.3">
      <c r="A5675" s="8" t="s">
        <v>28087</v>
      </c>
    </row>
    <row r="5676" spans="1:1" x14ac:dyDescent="0.3">
      <c r="A5676" s="7" t="s">
        <v>28093</v>
      </c>
    </row>
    <row r="5677" spans="1:1" x14ac:dyDescent="0.3">
      <c r="A5677" s="8" t="s">
        <v>28096</v>
      </c>
    </row>
    <row r="5678" spans="1:1" x14ac:dyDescent="0.3">
      <c r="A5678" s="7" t="s">
        <v>28100</v>
      </c>
    </row>
    <row r="5679" spans="1:1" x14ac:dyDescent="0.3">
      <c r="A5679" s="8" t="s">
        <v>28105</v>
      </c>
    </row>
    <row r="5680" spans="1:1" x14ac:dyDescent="0.3">
      <c r="A5680" s="7" t="s">
        <v>28111</v>
      </c>
    </row>
    <row r="5681" spans="1:1" x14ac:dyDescent="0.3">
      <c r="A5681" s="8" t="s">
        <v>28116</v>
      </c>
    </row>
    <row r="5682" spans="1:1" x14ac:dyDescent="0.3">
      <c r="A5682" s="7" t="s">
        <v>28121</v>
      </c>
    </row>
    <row r="5683" spans="1:1" x14ac:dyDescent="0.3">
      <c r="A5683" s="8" t="s">
        <v>28127</v>
      </c>
    </row>
    <row r="5684" spans="1:1" x14ac:dyDescent="0.3">
      <c r="A5684" s="7" t="s">
        <v>28132</v>
      </c>
    </row>
    <row r="5685" spans="1:1" x14ac:dyDescent="0.3">
      <c r="A5685" s="8" t="s">
        <v>28136</v>
      </c>
    </row>
    <row r="5686" spans="1:1" x14ac:dyDescent="0.3">
      <c r="A5686" s="7" t="s">
        <v>28141</v>
      </c>
    </row>
    <row r="5687" spans="1:1" x14ac:dyDescent="0.3">
      <c r="A5687" s="8" t="s">
        <v>28145</v>
      </c>
    </row>
    <row r="5688" spans="1:1" x14ac:dyDescent="0.3">
      <c r="A5688" s="7" t="s">
        <v>28149</v>
      </c>
    </row>
    <row r="5689" spans="1:1" x14ac:dyDescent="0.3">
      <c r="A5689" s="8" t="s">
        <v>28154</v>
      </c>
    </row>
    <row r="5690" spans="1:1" x14ac:dyDescent="0.3">
      <c r="A5690" s="7" t="s">
        <v>28158</v>
      </c>
    </row>
    <row r="5691" spans="1:1" x14ac:dyDescent="0.3">
      <c r="A5691" s="8" t="s">
        <v>28163</v>
      </c>
    </row>
    <row r="5692" spans="1:1" x14ac:dyDescent="0.3">
      <c r="A5692" s="7" t="s">
        <v>28168</v>
      </c>
    </row>
    <row r="5693" spans="1:1" x14ac:dyDescent="0.3">
      <c r="A5693" s="8" t="s">
        <v>28173</v>
      </c>
    </row>
    <row r="5694" spans="1:1" x14ac:dyDescent="0.3">
      <c r="A5694" s="7" t="s">
        <v>28177</v>
      </c>
    </row>
    <row r="5695" spans="1:1" x14ac:dyDescent="0.3">
      <c r="A5695" s="8" t="s">
        <v>28182</v>
      </c>
    </row>
    <row r="5696" spans="1:1" x14ac:dyDescent="0.3">
      <c r="A5696" s="7" t="s">
        <v>28187</v>
      </c>
    </row>
    <row r="5697" spans="1:1" x14ac:dyDescent="0.3">
      <c r="A5697" s="8" t="s">
        <v>28191</v>
      </c>
    </row>
    <row r="5698" spans="1:1" x14ac:dyDescent="0.3">
      <c r="A5698" s="7" t="s">
        <v>28196</v>
      </c>
    </row>
    <row r="5699" spans="1:1" x14ac:dyDescent="0.3">
      <c r="A5699" s="8" t="s">
        <v>28200</v>
      </c>
    </row>
    <row r="5700" spans="1:1" x14ac:dyDescent="0.3">
      <c r="A5700" s="7" t="s">
        <v>28205</v>
      </c>
    </row>
    <row r="5701" spans="1:1" x14ac:dyDescent="0.3">
      <c r="A5701" s="8" t="s">
        <v>28209</v>
      </c>
    </row>
    <row r="5702" spans="1:1" x14ac:dyDescent="0.3">
      <c r="A5702" s="7" t="s">
        <v>28212</v>
      </c>
    </row>
    <row r="5703" spans="1:1" x14ac:dyDescent="0.3">
      <c r="A5703" s="8" t="s">
        <v>28216</v>
      </c>
    </row>
    <row r="5704" spans="1:1" x14ac:dyDescent="0.3">
      <c r="A5704" s="7" t="s">
        <v>28221</v>
      </c>
    </row>
    <row r="5705" spans="1:1" x14ac:dyDescent="0.3">
      <c r="A5705" s="8" t="s">
        <v>28226</v>
      </c>
    </row>
    <row r="5706" spans="1:1" x14ac:dyDescent="0.3">
      <c r="A5706" s="7" t="s">
        <v>28231</v>
      </c>
    </row>
    <row r="5707" spans="1:1" x14ac:dyDescent="0.3">
      <c r="A5707" s="8" t="s">
        <v>28235</v>
      </c>
    </row>
    <row r="5708" spans="1:1" x14ac:dyDescent="0.3">
      <c r="A5708" s="7" t="s">
        <v>28239</v>
      </c>
    </row>
    <row r="5709" spans="1:1" x14ac:dyDescent="0.3">
      <c r="A5709" s="8" t="s">
        <v>28244</v>
      </c>
    </row>
    <row r="5710" spans="1:1" x14ac:dyDescent="0.3">
      <c r="A5710" s="7" t="s">
        <v>28249</v>
      </c>
    </row>
    <row r="5711" spans="1:1" x14ac:dyDescent="0.3">
      <c r="A5711" s="8" t="s">
        <v>28254</v>
      </c>
    </row>
    <row r="5712" spans="1:1" x14ac:dyDescent="0.3">
      <c r="A5712" s="7" t="s">
        <v>28259</v>
      </c>
    </row>
    <row r="5713" spans="1:1" x14ac:dyDescent="0.3">
      <c r="A5713" s="8" t="s">
        <v>28264</v>
      </c>
    </row>
    <row r="5714" spans="1:1" x14ac:dyDescent="0.3">
      <c r="A5714" s="7" t="s">
        <v>28267</v>
      </c>
    </row>
    <row r="5715" spans="1:1" x14ac:dyDescent="0.3">
      <c r="A5715" s="8" t="s">
        <v>28271</v>
      </c>
    </row>
    <row r="5716" spans="1:1" x14ac:dyDescent="0.3">
      <c r="A5716" s="7" t="s">
        <v>28276</v>
      </c>
    </row>
    <row r="5717" spans="1:1" x14ac:dyDescent="0.3">
      <c r="A5717" s="8" t="s">
        <v>28281</v>
      </c>
    </row>
    <row r="5718" spans="1:1" x14ac:dyDescent="0.3">
      <c r="A5718" s="7" t="s">
        <v>28285</v>
      </c>
    </row>
    <row r="5719" spans="1:1" x14ac:dyDescent="0.3">
      <c r="A5719" s="8" t="s">
        <v>28288</v>
      </c>
    </row>
    <row r="5720" spans="1:1" x14ac:dyDescent="0.3">
      <c r="A5720" s="7" t="s">
        <v>28294</v>
      </c>
    </row>
    <row r="5721" spans="1:1" x14ac:dyDescent="0.3">
      <c r="A5721" s="8" t="s">
        <v>28299</v>
      </c>
    </row>
    <row r="5722" spans="1:1" x14ac:dyDescent="0.3">
      <c r="A5722" s="7" t="s">
        <v>28303</v>
      </c>
    </row>
    <row r="5723" spans="1:1" x14ac:dyDescent="0.3">
      <c r="A5723" s="8" t="s">
        <v>28307</v>
      </c>
    </row>
    <row r="5724" spans="1:1" x14ac:dyDescent="0.3">
      <c r="A5724" s="7" t="s">
        <v>28311</v>
      </c>
    </row>
    <row r="5725" spans="1:1" x14ac:dyDescent="0.3">
      <c r="A5725" s="8" t="s">
        <v>28316</v>
      </c>
    </row>
    <row r="5726" spans="1:1" x14ac:dyDescent="0.3">
      <c r="A5726" s="7" t="s">
        <v>28320</v>
      </c>
    </row>
    <row r="5727" spans="1:1" x14ac:dyDescent="0.3">
      <c r="A5727" s="8" t="s">
        <v>28324</v>
      </c>
    </row>
    <row r="5728" spans="1:1" x14ac:dyDescent="0.3">
      <c r="A5728" s="7" t="s">
        <v>28328</v>
      </c>
    </row>
    <row r="5729" spans="1:1" x14ac:dyDescent="0.3">
      <c r="A5729" s="8" t="s">
        <v>28332</v>
      </c>
    </row>
    <row r="5730" spans="1:1" x14ac:dyDescent="0.3">
      <c r="A5730" s="7" t="s">
        <v>28337</v>
      </c>
    </row>
    <row r="5731" spans="1:1" x14ac:dyDescent="0.3">
      <c r="A5731" s="8" t="s">
        <v>28343</v>
      </c>
    </row>
    <row r="5732" spans="1:1" x14ac:dyDescent="0.3">
      <c r="A5732" s="7" t="s">
        <v>28349</v>
      </c>
    </row>
    <row r="5733" spans="1:1" x14ac:dyDescent="0.3">
      <c r="A5733" s="8" t="s">
        <v>28353</v>
      </c>
    </row>
    <row r="5734" spans="1:1" x14ac:dyDescent="0.3">
      <c r="A5734" s="7" t="s">
        <v>28358</v>
      </c>
    </row>
    <row r="5735" spans="1:1" x14ac:dyDescent="0.3">
      <c r="A5735" s="8" t="s">
        <v>28363</v>
      </c>
    </row>
    <row r="5736" spans="1:1" x14ac:dyDescent="0.3">
      <c r="A5736" s="7" t="s">
        <v>28367</v>
      </c>
    </row>
    <row r="5737" spans="1:1" x14ac:dyDescent="0.3">
      <c r="A5737" s="8" t="s">
        <v>28372</v>
      </c>
    </row>
    <row r="5738" spans="1:1" x14ac:dyDescent="0.3">
      <c r="A5738" s="7" t="s">
        <v>28376</v>
      </c>
    </row>
    <row r="5739" spans="1:1" x14ac:dyDescent="0.3">
      <c r="A5739" s="8" t="s">
        <v>28381</v>
      </c>
    </row>
    <row r="5740" spans="1:1" x14ac:dyDescent="0.3">
      <c r="A5740" s="7" t="s">
        <v>28385</v>
      </c>
    </row>
    <row r="5741" spans="1:1" x14ac:dyDescent="0.3">
      <c r="A5741" s="8" t="s">
        <v>28389</v>
      </c>
    </row>
    <row r="5742" spans="1:1" x14ac:dyDescent="0.3">
      <c r="A5742" s="7" t="s">
        <v>28393</v>
      </c>
    </row>
    <row r="5743" spans="1:1" x14ac:dyDescent="0.3">
      <c r="A5743" s="8" t="s">
        <v>28398</v>
      </c>
    </row>
    <row r="5744" spans="1:1" x14ac:dyDescent="0.3">
      <c r="A5744" s="7" t="s">
        <v>28402</v>
      </c>
    </row>
    <row r="5745" spans="1:1" x14ac:dyDescent="0.3">
      <c r="A5745" s="8" t="s">
        <v>28406</v>
      </c>
    </row>
    <row r="5746" spans="1:1" x14ac:dyDescent="0.3">
      <c r="A5746" s="7" t="s">
        <v>28411</v>
      </c>
    </row>
    <row r="5747" spans="1:1" x14ac:dyDescent="0.3">
      <c r="A5747" s="8" t="s">
        <v>28415</v>
      </c>
    </row>
    <row r="5748" spans="1:1" x14ac:dyDescent="0.3">
      <c r="A5748" s="7" t="s">
        <v>28421</v>
      </c>
    </row>
    <row r="5749" spans="1:1" x14ac:dyDescent="0.3">
      <c r="A5749" s="8" t="s">
        <v>28425</v>
      </c>
    </row>
    <row r="5750" spans="1:1" x14ac:dyDescent="0.3">
      <c r="A5750" s="7" t="s">
        <v>28429</v>
      </c>
    </row>
    <row r="5751" spans="1:1" x14ac:dyDescent="0.3">
      <c r="A5751" s="8" t="s">
        <v>28435</v>
      </c>
    </row>
    <row r="5752" spans="1:1" x14ac:dyDescent="0.3">
      <c r="A5752" s="7" t="s">
        <v>28440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0ED7C-F252-407E-9C5E-C23407CF40EB}">
  <sheetPr>
    <pageSetUpPr fitToPage="1"/>
  </sheetPr>
  <dimension ref="A1"/>
  <sheetViews>
    <sheetView zoomScaleNormal="100" workbookViewId="0">
      <selection activeCell="M59" sqref="M59"/>
    </sheetView>
  </sheetViews>
  <sheetFormatPr defaultRowHeight="14.4" x14ac:dyDescent="0.3"/>
  <sheetData/>
  <pageMargins left="0.23622047244094491" right="0.23622047244094491" top="0.74803149606299213" bottom="0.74803149606299213" header="0.31496062992125984" footer="0.31496062992125984"/>
  <pageSetup paperSize="8" scale="85" fitToHeight="0" pageOrder="overThenDown" orientation="landscape" r:id="rId1"/>
  <drawing r:id="rId2"/>
  <legacyDrawingHF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netflix_titles</vt:lpstr>
      <vt:lpstr>Statistical Analysis</vt:lpstr>
      <vt:lpstr>Questions</vt:lpstr>
      <vt:lpstr>Pivot Table</vt:lpstr>
      <vt:lpstr>Word Cloud</vt:lpstr>
      <vt:lpstr>Dashboard_v2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Pratima Prasad</dc:creator>
  <cp:lastModifiedBy>Pratima Prasad</cp:lastModifiedBy>
  <cp:lastPrinted>2025-10-03T19:04:21Z</cp:lastPrinted>
  <dcterms:created xsi:type="dcterms:W3CDTF">2025-10-02T17:51:17Z</dcterms:created>
  <dcterms:modified xsi:type="dcterms:W3CDTF">2025-10-03T19:05:26Z</dcterms:modified>
</cp:coreProperties>
</file>